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worksheets/sheet182.xml" ContentType="application/vnd.openxmlformats-officedocument.spreadsheetml.worksheet+xml"/>
  <Override PartName="/xl/worksheets/sheet183.xml" ContentType="application/vnd.openxmlformats-officedocument.spreadsheetml.worksheet+xml"/>
  <Override PartName="/xl/worksheets/sheet184.xml" ContentType="application/vnd.openxmlformats-officedocument.spreadsheetml.worksheet+xml"/>
  <Override PartName="/xl/worksheets/sheet185.xml" ContentType="application/vnd.openxmlformats-officedocument.spreadsheetml.worksheet+xml"/>
  <Override PartName="/xl/worksheets/sheet186.xml" ContentType="application/vnd.openxmlformats-officedocument.spreadsheetml.worksheet+xml"/>
  <Override PartName="/xl/worksheets/sheet187.xml" ContentType="application/vnd.openxmlformats-officedocument.spreadsheetml.worksheet+xml"/>
  <Override PartName="/xl/worksheets/sheet188.xml" ContentType="application/vnd.openxmlformats-officedocument.spreadsheetml.worksheet+xml"/>
  <Override PartName="/xl/worksheets/sheet189.xml" ContentType="application/vnd.openxmlformats-officedocument.spreadsheetml.worksheet+xml"/>
  <Override PartName="/xl/worksheets/sheet190.xml" ContentType="application/vnd.openxmlformats-officedocument.spreadsheetml.worksheet+xml"/>
  <Override PartName="/xl/worksheets/sheet191.xml" ContentType="application/vnd.openxmlformats-officedocument.spreadsheetml.worksheet+xml"/>
  <Override PartName="/xl/worksheets/sheet192.xml" ContentType="application/vnd.openxmlformats-officedocument.spreadsheetml.worksheet+xml"/>
  <Override PartName="/xl/worksheets/sheet193.xml" ContentType="application/vnd.openxmlformats-officedocument.spreadsheetml.worksheet+xml"/>
  <Override PartName="/xl/worksheets/sheet194.xml" ContentType="application/vnd.openxmlformats-officedocument.spreadsheetml.worksheet+xml"/>
  <Override PartName="/xl/worksheets/sheet195.xml" ContentType="application/vnd.openxmlformats-officedocument.spreadsheetml.worksheet+xml"/>
  <Override PartName="/xl/worksheets/sheet196.xml" ContentType="application/vnd.openxmlformats-officedocument.spreadsheetml.worksheet+xml"/>
  <Override PartName="/xl/worksheets/sheet197.xml" ContentType="application/vnd.openxmlformats-officedocument.spreadsheetml.worksheet+xml"/>
  <Override PartName="/xl/worksheets/sheet198.xml" ContentType="application/vnd.openxmlformats-officedocument.spreadsheetml.worksheet+xml"/>
  <Override PartName="/xl/worksheets/sheet199.xml" ContentType="application/vnd.openxmlformats-officedocument.spreadsheetml.worksheet+xml"/>
  <Override PartName="/xl/worksheets/sheet200.xml" ContentType="application/vnd.openxmlformats-officedocument.spreadsheetml.worksheet+xml"/>
  <Override PartName="/xl/worksheets/sheet201.xml" ContentType="application/vnd.openxmlformats-officedocument.spreadsheetml.worksheet+xml"/>
  <Override PartName="/xl/worksheets/sheet202.xml" ContentType="application/vnd.openxmlformats-officedocument.spreadsheetml.worksheet+xml"/>
  <Override PartName="/xl/worksheets/sheet203.xml" ContentType="application/vnd.openxmlformats-officedocument.spreadsheetml.worksheet+xml"/>
  <Override PartName="/xl/worksheets/sheet204.xml" ContentType="application/vnd.openxmlformats-officedocument.spreadsheetml.worksheet+xml"/>
  <Override PartName="/xl/worksheets/sheet205.xml" ContentType="application/vnd.openxmlformats-officedocument.spreadsheetml.worksheet+xml"/>
  <Override PartName="/xl/worksheets/sheet206.xml" ContentType="application/vnd.openxmlformats-officedocument.spreadsheetml.worksheet+xml"/>
  <Override PartName="/xl/worksheets/sheet207.xml" ContentType="application/vnd.openxmlformats-officedocument.spreadsheetml.worksheet+xml"/>
  <Override PartName="/xl/worksheets/sheet208.xml" ContentType="application/vnd.openxmlformats-officedocument.spreadsheetml.worksheet+xml"/>
  <Override PartName="/xl/worksheets/sheet209.xml" ContentType="application/vnd.openxmlformats-officedocument.spreadsheetml.worksheet+xml"/>
  <Override PartName="/xl/worksheets/sheet210.xml" ContentType="application/vnd.openxmlformats-officedocument.spreadsheetml.worksheet+xml"/>
  <Override PartName="/xl/worksheets/sheet211.xml" ContentType="application/vnd.openxmlformats-officedocument.spreadsheetml.worksheet+xml"/>
  <Override PartName="/xl/worksheets/sheet212.xml" ContentType="application/vnd.openxmlformats-officedocument.spreadsheetml.worksheet+xml"/>
  <Override PartName="/xl/worksheets/sheet213.xml" ContentType="application/vnd.openxmlformats-officedocument.spreadsheetml.worksheet+xml"/>
  <Override PartName="/xl/worksheets/sheet214.xml" ContentType="application/vnd.openxmlformats-officedocument.spreadsheetml.worksheet+xml"/>
  <Override PartName="/xl/worksheets/sheet215.xml" ContentType="application/vnd.openxmlformats-officedocument.spreadsheetml.worksheet+xml"/>
  <Override PartName="/xl/worksheets/sheet216.xml" ContentType="application/vnd.openxmlformats-officedocument.spreadsheetml.worksheet+xml"/>
  <Override PartName="/xl/worksheets/sheet217.xml" ContentType="application/vnd.openxmlformats-officedocument.spreadsheetml.worksheet+xml"/>
  <Override PartName="/xl/worksheets/sheet218.xml" ContentType="application/vnd.openxmlformats-officedocument.spreadsheetml.worksheet+xml"/>
  <Override PartName="/xl/worksheets/sheet219.xml" ContentType="application/vnd.openxmlformats-officedocument.spreadsheetml.worksheet+xml"/>
  <Override PartName="/xl/worksheets/sheet220.xml" ContentType="application/vnd.openxmlformats-officedocument.spreadsheetml.worksheet+xml"/>
  <Override PartName="/xl/worksheets/sheet221.xml" ContentType="application/vnd.openxmlformats-officedocument.spreadsheetml.worksheet+xml"/>
  <Override PartName="/xl/worksheets/sheet222.xml" ContentType="application/vnd.openxmlformats-officedocument.spreadsheetml.worksheet+xml"/>
  <Override PartName="/xl/worksheets/sheet223.xml" ContentType="application/vnd.openxmlformats-officedocument.spreadsheetml.worksheet+xml"/>
  <Override PartName="/xl/worksheets/sheet224.xml" ContentType="application/vnd.openxmlformats-officedocument.spreadsheetml.worksheet+xml"/>
  <Override PartName="/xl/worksheets/sheet225.xml" ContentType="application/vnd.openxmlformats-officedocument.spreadsheetml.worksheet+xml"/>
  <Override PartName="/xl/worksheets/sheet226.xml" ContentType="application/vnd.openxmlformats-officedocument.spreadsheetml.worksheet+xml"/>
  <Override PartName="/xl/worksheets/sheet227.xml" ContentType="application/vnd.openxmlformats-officedocument.spreadsheetml.worksheet+xml"/>
  <Override PartName="/xl/worksheets/sheet228.xml" ContentType="application/vnd.openxmlformats-officedocument.spreadsheetml.worksheet+xml"/>
  <Override PartName="/xl/worksheets/sheet229.xml" ContentType="application/vnd.openxmlformats-officedocument.spreadsheetml.worksheet+xml"/>
  <Override PartName="/xl/worksheets/sheet230.xml" ContentType="application/vnd.openxmlformats-officedocument.spreadsheetml.worksheet+xml"/>
  <Override PartName="/xl/worksheets/sheet231.xml" ContentType="application/vnd.openxmlformats-officedocument.spreadsheetml.worksheet+xml"/>
  <Override PartName="/xl/worksheets/sheet232.xml" ContentType="application/vnd.openxmlformats-officedocument.spreadsheetml.worksheet+xml"/>
  <Override PartName="/xl/worksheets/sheet233.xml" ContentType="application/vnd.openxmlformats-officedocument.spreadsheetml.worksheet+xml"/>
  <Override PartName="/xl/worksheets/sheet234.xml" ContentType="application/vnd.openxmlformats-officedocument.spreadsheetml.worksheet+xml"/>
  <Override PartName="/xl/worksheets/sheet235.xml" ContentType="application/vnd.openxmlformats-officedocument.spreadsheetml.worksheet+xml"/>
  <Override PartName="/xl/worksheets/sheet236.xml" ContentType="application/vnd.openxmlformats-officedocument.spreadsheetml.worksheet+xml"/>
  <Override PartName="/xl/worksheets/sheet237.xml" ContentType="application/vnd.openxmlformats-officedocument.spreadsheetml.worksheet+xml"/>
  <Override PartName="/xl/worksheets/sheet238.xml" ContentType="application/vnd.openxmlformats-officedocument.spreadsheetml.worksheet+xml"/>
  <Override PartName="/xl/worksheets/sheet239.xml" ContentType="application/vnd.openxmlformats-officedocument.spreadsheetml.worksheet+xml"/>
  <Override PartName="/xl/worksheets/sheet240.xml" ContentType="application/vnd.openxmlformats-officedocument.spreadsheetml.worksheet+xml"/>
  <Override PartName="/xl/worksheets/sheet24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charts/chart1.xml" ContentType="application/vnd.openxmlformats-officedocument.drawingml.chart+xml"/>
  <Override PartName="/xl/drawings/drawing30.xml" ContentType="application/vnd.openxmlformats-officedocument.drawing+xml"/>
  <Override PartName="/xl/charts/chart2.xml" ContentType="application/vnd.openxmlformats-officedocument.drawingml.chart+xml"/>
  <Override PartName="/xl/drawings/drawing31.xml" ContentType="application/vnd.openxmlformats-officedocument.drawing+xml"/>
  <Override PartName="/xl/drawings/drawing32.xml" ContentType="application/vnd.openxmlformats-officedocument.drawing+xml"/>
  <Override PartName="/xl/charts/chart3.xml" ContentType="application/vnd.openxmlformats-officedocument.drawingml.chart+xml"/>
  <Override PartName="/xl/drawings/drawing33.xml" ContentType="application/vnd.openxmlformats-officedocument.drawing+xml"/>
  <Override PartName="/xl/charts/chart4.xml" ContentType="application/vnd.openxmlformats-officedocument.drawingml.chart+xml"/>
  <Override PartName="/xl/drawings/drawing34.xml" ContentType="application/vnd.openxmlformats-officedocument.drawing+xml"/>
  <Override PartName="/xl/drawings/drawing35.xml" ContentType="application/vnd.openxmlformats-officedocument.drawing+xml"/>
  <Override PartName="/xl/charts/chart5.xml" ContentType="application/vnd.openxmlformats-officedocument.drawingml.chart+xml"/>
  <Override PartName="/xl/drawings/drawing36.xml" ContentType="application/vnd.openxmlformats-officedocument.drawing+xml"/>
  <Override PartName="/xl/charts/chart6.xml" ContentType="application/vnd.openxmlformats-officedocument.drawingml.chart+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charts/chart7.xml" ContentType="application/vnd.openxmlformats-officedocument.drawingml.chart+xml"/>
  <Override PartName="/xl/drawings/drawing40.xml" ContentType="application/vnd.openxmlformats-officedocument.drawing+xml"/>
  <Override PartName="/xl/drawings/drawing41.xml" ContentType="application/vnd.openxmlformats-officedocument.drawing+xml"/>
  <Override PartName="/xl/charts/chart8.xml" ContentType="application/vnd.openxmlformats-officedocument.drawingml.chart+xml"/>
  <Override PartName="/xl/charts/style1.xml" ContentType="application/vnd.ms-office.chartstyle+xml"/>
  <Override PartName="/xl/charts/colors1.xml" ContentType="application/vnd.ms-office.chartcolorstyle+xml"/>
  <Override PartName="/xl/drawings/drawing42.xml" ContentType="application/vnd.openxmlformats-officedocument.drawing+xml"/>
  <Override PartName="/xl/drawings/drawing43.xml" ContentType="application/vnd.openxmlformats-officedocument.drawing+xml"/>
  <Override PartName="/xl/charts/chart9.xml" ContentType="application/vnd.openxmlformats-officedocument.drawingml.chart+xml"/>
  <Override PartName="/xl/drawings/drawing44.xml" ContentType="application/vnd.openxmlformats-officedocument.drawing+xml"/>
  <Override PartName="/xl/charts/chart10.xml" ContentType="application/vnd.openxmlformats-officedocument.drawingml.chart+xml"/>
  <Override PartName="/xl/drawings/drawing45.xml" ContentType="application/vnd.openxmlformats-officedocument.drawing+xml"/>
  <Override PartName="/xl/drawings/drawing46.xml" ContentType="application/vnd.openxmlformats-officedocument.drawing+xml"/>
  <Override PartName="/xl/charts/chart11.xml" ContentType="application/vnd.openxmlformats-officedocument.drawingml.chart+xml"/>
  <Override PartName="/xl/drawings/drawing47.xml" ContentType="application/vnd.openxmlformats-officedocument.drawing+xml"/>
  <Override PartName="/xl/charts/chart12.xml" ContentType="application/vnd.openxmlformats-officedocument.drawingml.chart+xml"/>
  <Override PartName="/xl/drawings/drawing48.xml" ContentType="application/vnd.openxmlformats-officedocument.drawing+xml"/>
  <Override PartName="/xl/drawings/drawing49.xml" ContentType="application/vnd.openxmlformats-officedocument.drawing+xml"/>
  <Override PartName="/xl/charts/chart13.xml" ContentType="application/vnd.openxmlformats-officedocument.drawingml.chart+xml"/>
  <Override PartName="/xl/drawings/drawing50.xml" ContentType="application/vnd.openxmlformats-officedocument.drawing+xml"/>
  <Override PartName="/xl/charts/chart14.xml" ContentType="application/vnd.openxmlformats-officedocument.drawingml.chart+xml"/>
  <Override PartName="/xl/drawings/drawing51.xml" ContentType="application/vnd.openxmlformats-officedocument.drawing+xml"/>
  <Override PartName="/xl/drawings/drawing52.xml" ContentType="application/vnd.openxmlformats-officedocument.drawing+xml"/>
  <Override PartName="/xl/charts/chart15.xml" ContentType="application/vnd.openxmlformats-officedocument.drawingml.chart+xml"/>
  <Override PartName="/xl/drawings/drawing53.xml" ContentType="application/vnd.openxmlformats-officedocument.drawing+xml"/>
  <Override PartName="/xl/charts/chart16.xml" ContentType="application/vnd.openxmlformats-officedocument.drawingml.chart+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charts/chart17.xml" ContentType="application/vnd.openxmlformats-officedocument.drawingml.chart+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charts/chart18.xml" ContentType="application/vnd.openxmlformats-officedocument.drawingml.chart+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charts/chart19.xml" ContentType="application/vnd.openxmlformats-officedocument.drawingml.chart+xml"/>
  <Override PartName="/xl/drawings/drawing63.xml" ContentType="application/vnd.openxmlformats-officedocument.drawing+xml"/>
  <Override PartName="/xl/charts/chart20.xml" ContentType="application/vnd.openxmlformats-officedocument.drawingml.chart+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charts/chart21.xml" ContentType="application/vnd.openxmlformats-officedocument.drawingml.chart+xml"/>
  <Override PartName="/xl/drawings/drawing67.xml" ContentType="application/vnd.openxmlformats-officedocument.drawing+xml"/>
  <Override PartName="/xl/charts/chart22.xml" ContentType="application/vnd.openxmlformats-officedocument.drawingml.chart+xml"/>
  <Override PartName="/xl/drawings/drawing68.xml" ContentType="application/vnd.openxmlformats-officedocument.drawing+xml"/>
  <Override PartName="/xl/drawings/drawing69.xml" ContentType="application/vnd.openxmlformats-officedocument.drawing+xml"/>
  <Override PartName="/xl/charts/chart23.xml" ContentType="application/vnd.openxmlformats-officedocument.drawingml.chart+xml"/>
  <Override PartName="/xl/drawings/drawing70.xml" ContentType="application/vnd.openxmlformats-officedocument.drawing+xml"/>
  <Override PartName="/xl/drawings/drawing71.xml" ContentType="application/vnd.openxmlformats-officedocument.drawing+xml"/>
  <Override PartName="/xl/charts/chart24.xml" ContentType="application/vnd.openxmlformats-officedocument.drawingml.chart+xml"/>
  <Override PartName="/xl/drawings/drawing72.xml" ContentType="application/vnd.openxmlformats-officedocument.drawing+xml"/>
  <Override PartName="/xl/drawings/drawing73.xml" ContentType="application/vnd.openxmlformats-officedocument.drawing+xml"/>
  <Override PartName="/xl/drawings/drawing74.xml" ContentType="application/vnd.openxmlformats-officedocument.drawing+xml"/>
  <Override PartName="/xl/drawings/drawing75.xml" ContentType="application/vnd.openxmlformats-officedocument.drawing+xml"/>
  <Override PartName="/xl/drawings/drawing76.xml" ContentType="application/vnd.openxmlformats-officedocument.drawing+xml"/>
  <Override PartName="/xl/charts/chart25.xml" ContentType="application/vnd.openxmlformats-officedocument.drawingml.chart+xml"/>
  <Override PartName="/xl/drawings/drawing77.xml" ContentType="application/vnd.openxmlformats-officedocument.drawing+xml"/>
  <Override PartName="/xl/drawings/drawing78.xml" ContentType="application/vnd.openxmlformats-officedocument.drawing+xml"/>
  <Override PartName="/xl/drawings/drawing79.xml" ContentType="application/vnd.openxmlformats-officedocument.drawing+xml"/>
  <Override PartName="/xl/charts/chart26.xml" ContentType="application/vnd.openxmlformats-officedocument.drawingml.chart+xml"/>
  <Override PartName="/xl/drawings/drawing80.xml" ContentType="application/vnd.openxmlformats-officedocument.drawing+xml"/>
  <Override PartName="/xl/charts/chart27.xml" ContentType="application/vnd.openxmlformats-officedocument.drawingml.chart+xml"/>
  <Override PartName="/xl/drawings/drawing81.xml" ContentType="application/vnd.openxmlformats-officedocument.drawing+xml"/>
  <Override PartName="/xl/charts/chart28.xml" ContentType="application/vnd.openxmlformats-officedocument.drawingml.chart+xml"/>
  <Override PartName="/xl/drawings/drawing82.xml" ContentType="application/vnd.openxmlformats-officedocument.drawing+xml"/>
  <Override PartName="/xl/charts/chart29.xml" ContentType="application/vnd.openxmlformats-officedocument.drawingml.chart+xml"/>
  <Override PartName="/xl/drawings/drawing83.xml" ContentType="application/vnd.openxmlformats-officedocument.drawing+xml"/>
  <Override PartName="/xl/charts/chart30.xml" ContentType="application/vnd.openxmlformats-officedocument.drawingml.chart+xml"/>
  <Override PartName="/xl/drawings/drawing84.xml" ContentType="application/vnd.openxmlformats-officedocument.drawing+xml"/>
  <Override PartName="/xl/charts/chart31.xml" ContentType="application/vnd.openxmlformats-officedocument.drawingml.chart+xml"/>
  <Override PartName="/xl/drawings/drawing85.xml" ContentType="application/vnd.openxmlformats-officedocument.drawing+xml"/>
  <Override PartName="/xl/charts/chart32.xml" ContentType="application/vnd.openxmlformats-officedocument.drawingml.chart+xml"/>
  <Override PartName="/xl/drawings/drawing86.xml" ContentType="application/vnd.openxmlformats-officedocument.drawing+xml"/>
  <Override PartName="/xl/charts/chart33.xml" ContentType="application/vnd.openxmlformats-officedocument.drawingml.chart+xml"/>
  <Override PartName="/xl/drawings/drawing87.xml" ContentType="application/vnd.openxmlformats-officedocument.drawing+xml"/>
  <Override PartName="/xl/drawings/drawing88.xml" ContentType="application/vnd.openxmlformats-officedocument.drawing+xml"/>
  <Override PartName="/xl/drawings/drawing89.xml" ContentType="application/vnd.openxmlformats-officedocument.drawing+xml"/>
  <Override PartName="/xl/charts/chart34.xml" ContentType="application/vnd.openxmlformats-officedocument.drawingml.chart+xml"/>
  <Override PartName="/xl/drawings/drawing90.xml" ContentType="application/vnd.openxmlformats-officedocument.drawing+xml"/>
  <Override PartName="/xl/charts/chart35.xml" ContentType="application/vnd.openxmlformats-officedocument.drawingml.chart+xml"/>
  <Override PartName="/xl/drawings/drawing91.xml" ContentType="application/vnd.openxmlformats-officedocument.drawing+xml"/>
  <Override PartName="/xl/charts/chart36.xml" ContentType="application/vnd.openxmlformats-officedocument.drawingml.chart+xml"/>
  <Override PartName="/xl/drawings/drawing92.xml" ContentType="application/vnd.openxmlformats-officedocument.drawing+xml"/>
  <Override PartName="/xl/charts/chart37.xml" ContentType="application/vnd.openxmlformats-officedocument.drawingml.chart+xml"/>
  <Override PartName="/xl/drawings/drawing93.xml" ContentType="application/vnd.openxmlformats-officedocument.drawing+xml"/>
  <Override PartName="/xl/charts/chart38.xml" ContentType="application/vnd.openxmlformats-officedocument.drawingml.chart+xml"/>
  <Override PartName="/xl/drawings/drawing94.xml" ContentType="application/vnd.openxmlformats-officedocument.drawing+xml"/>
  <Override PartName="/xl/charts/chart39.xml" ContentType="application/vnd.openxmlformats-officedocument.drawingml.chart+xml"/>
  <Override PartName="/xl/drawings/drawing95.xml" ContentType="application/vnd.openxmlformats-officedocument.drawing+xml"/>
  <Override PartName="/xl/charts/chart40.xml" ContentType="application/vnd.openxmlformats-officedocument.drawingml.chart+xml"/>
  <Override PartName="/xl/drawings/drawing96.xml" ContentType="application/vnd.openxmlformats-officedocument.drawing+xml"/>
  <Override PartName="/xl/charts/chart41.xml" ContentType="application/vnd.openxmlformats-officedocument.drawingml.chart+xml"/>
  <Override PartName="/xl/drawings/drawing97.xml" ContentType="application/vnd.openxmlformats-officedocument.drawing+xml"/>
  <Override PartName="/xl/drawings/drawing98.xml" ContentType="application/vnd.openxmlformats-officedocument.drawing+xml"/>
  <Override PartName="/xl/drawings/drawing99.xml" ContentType="application/vnd.openxmlformats-officedocument.drawing+xml"/>
  <Override PartName="/xl/charts/chart42.xml" ContentType="application/vnd.openxmlformats-officedocument.drawingml.chart+xml"/>
  <Override PartName="/xl/drawings/drawing100.xml" ContentType="application/vnd.openxmlformats-officedocument.drawing+xml"/>
  <Override PartName="/xl/drawings/drawing101.xml" ContentType="application/vnd.openxmlformats-officedocument.drawing+xml"/>
  <Override PartName="/xl/drawings/drawing102.xml" ContentType="application/vnd.openxmlformats-officedocument.drawing+xml"/>
  <Override PartName="/xl/charts/chart43.xml" ContentType="application/vnd.openxmlformats-officedocument.drawingml.chart+xml"/>
  <Override PartName="/xl/drawings/drawing103.xml" ContentType="application/vnd.openxmlformats-officedocument.drawing+xml"/>
  <Override PartName="/xl/drawings/drawing104.xml" ContentType="application/vnd.openxmlformats-officedocument.drawing+xml"/>
  <Override PartName="/xl/drawings/drawing105.xml" ContentType="application/vnd.openxmlformats-officedocument.drawing+xml"/>
  <Override PartName="/xl/drawings/drawing106.xml" ContentType="application/vnd.openxmlformats-officedocument.drawing+xml"/>
  <Override PartName="/xl/charts/chart44.xml" ContentType="application/vnd.openxmlformats-officedocument.drawingml.chart+xml"/>
  <Override PartName="/xl/drawings/drawing107.xml" ContentType="application/vnd.openxmlformats-officedocument.drawing+xml"/>
  <Override PartName="/xl/drawings/drawing108.xml" ContentType="application/vnd.openxmlformats-officedocument.drawing+xml"/>
  <Override PartName="/xl/drawings/drawing109.xml" ContentType="application/vnd.openxmlformats-officedocument.drawing+xml"/>
  <Override PartName="/xl/charts/chart45.xml" ContentType="application/vnd.openxmlformats-officedocument.drawingml.chart+xml"/>
  <Override PartName="/xl/drawings/drawing110.xml" ContentType="application/vnd.openxmlformats-officedocument.drawing+xml"/>
  <Override PartName="/xl/drawings/drawing111.xml" ContentType="application/vnd.openxmlformats-officedocument.drawing+xml"/>
  <Override PartName="/xl/drawings/drawing112.xml" ContentType="application/vnd.openxmlformats-officedocument.drawing+xml"/>
  <Override PartName="/xl/drawings/drawing113.xml" ContentType="application/vnd.openxmlformats-officedocument.drawing+xml"/>
  <Override PartName="/xl/drawings/drawing114.xml" ContentType="application/vnd.openxmlformats-officedocument.drawing+xml"/>
  <Override PartName="/xl/drawings/drawing115.xml" ContentType="application/vnd.openxmlformats-officedocument.drawing+xml"/>
  <Override PartName="/xl/charts/chart46.xml" ContentType="application/vnd.openxmlformats-officedocument.drawingml.chart+xml"/>
  <Override PartName="/xl/drawings/drawing116.xml" ContentType="application/vnd.openxmlformats-officedocument.drawing+xml"/>
  <Override PartName="/xl/drawings/drawing117.xml" ContentType="application/vnd.openxmlformats-officedocument.drawing+xml"/>
  <Override PartName="/xl/drawings/drawing118.xml" ContentType="application/vnd.openxmlformats-officedocument.drawing+xml"/>
  <Override PartName="/xl/charts/chart47.xml" ContentType="application/vnd.openxmlformats-officedocument.drawingml.chart+xml"/>
  <Override PartName="/xl/charts/style2.xml" ContentType="application/vnd.ms-office.chartstyle+xml"/>
  <Override PartName="/xl/charts/colors2.xml" ContentType="application/vnd.ms-office.chartcolorstyle+xml"/>
  <Override PartName="/xl/drawings/drawing119.xml" ContentType="application/vnd.openxmlformats-officedocument.drawing+xml"/>
  <Override PartName="/xl/drawings/drawing120.xml" ContentType="application/vnd.openxmlformats-officedocument.drawing+xml"/>
  <Override PartName="/xl/drawings/drawing121.xml" ContentType="application/vnd.openxmlformats-officedocument.drawing+xml"/>
  <Override PartName="/xl/charts/chart48.xml" ContentType="application/vnd.openxmlformats-officedocument.drawingml.chart+xml"/>
  <Override PartName="/xl/drawings/drawing122.xml" ContentType="application/vnd.openxmlformats-officedocument.drawing+xml"/>
  <Override PartName="/xl/drawings/drawing123.xml" ContentType="application/vnd.openxmlformats-officedocument.drawing+xml"/>
  <Override PartName="/xl/drawings/drawing124.xml" ContentType="application/vnd.openxmlformats-officedocument.drawing+xml"/>
  <Override PartName="/xl/charts/chart49.xml" ContentType="application/vnd.openxmlformats-officedocument.drawingml.chart+xml"/>
  <Override PartName="/xl/drawings/drawing125.xml" ContentType="application/vnd.openxmlformats-officedocument.drawing+xml"/>
  <Override PartName="/xl/drawings/drawing126.xml" ContentType="application/vnd.openxmlformats-officedocument.drawing+xml"/>
  <Override PartName="/xl/drawings/drawing127.xml" ContentType="application/vnd.openxmlformats-officedocument.drawing+xml"/>
  <Override PartName="/xl/drawings/drawing128.xml" ContentType="application/vnd.openxmlformats-officedocument.drawing+xml"/>
  <Override PartName="/xl/drawings/drawing129.xml" ContentType="application/vnd.openxmlformats-officedocument.drawing+xml"/>
  <Override PartName="/xl/charts/chart50.xml" ContentType="application/vnd.openxmlformats-officedocument.drawingml.chart+xml"/>
  <Override PartName="/xl/drawings/drawing130.xml" ContentType="application/vnd.openxmlformats-officedocument.drawing+xml"/>
  <Override PartName="/xl/drawings/drawing131.xml" ContentType="application/vnd.openxmlformats-officedocument.drawing+xml"/>
  <Override PartName="/xl/drawings/drawing132.xml" ContentType="application/vnd.openxmlformats-officedocument.drawing+xml"/>
  <Override PartName="/xl/charts/chart51.xml" ContentType="application/vnd.openxmlformats-officedocument.drawingml.chart+xml"/>
  <Override PartName="/xl/charts/style3.xml" ContentType="application/vnd.ms-office.chartstyle+xml"/>
  <Override PartName="/xl/charts/colors3.xml" ContentType="application/vnd.ms-office.chartcolorstyle+xml"/>
  <Override PartName="/xl/drawings/drawing133.xml" ContentType="application/vnd.openxmlformats-officedocument.drawing+xml"/>
  <Override PartName="/xl/drawings/drawing134.xml" ContentType="application/vnd.openxmlformats-officedocument.drawing+xml"/>
  <Override PartName="/xl/drawings/drawing135.xml" ContentType="application/vnd.openxmlformats-officedocument.drawing+xml"/>
  <Override PartName="/xl/drawings/drawing136.xml" ContentType="application/vnd.openxmlformats-officedocument.drawing+xml"/>
  <Override PartName="/xl/drawings/drawing137.xml" ContentType="application/vnd.openxmlformats-officedocument.drawing+xml"/>
  <Override PartName="/xl/drawings/drawing138.xml" ContentType="application/vnd.openxmlformats-officedocument.drawing+xml"/>
  <Override PartName="/xl/drawings/drawing139.xml" ContentType="application/vnd.openxmlformats-officedocument.drawing+xml"/>
  <Override PartName="/xl/drawings/drawing140.xml" ContentType="application/vnd.openxmlformats-officedocument.drawing+xml"/>
  <Override PartName="/xl/drawings/drawing141.xml" ContentType="application/vnd.openxmlformats-officedocument.drawing+xml"/>
  <Override PartName="/xl/drawings/drawing142.xml" ContentType="application/vnd.openxmlformats-officedocument.drawing+xml"/>
  <Override PartName="/xl/drawings/drawing143.xml" ContentType="application/vnd.openxmlformats-officedocument.drawing+xml"/>
  <Override PartName="/xl/drawings/drawing144.xml" ContentType="application/vnd.openxmlformats-officedocument.drawing+xml"/>
  <Override PartName="/xl/drawings/drawing145.xml" ContentType="application/vnd.openxmlformats-officedocument.drawing+xml"/>
  <Override PartName="/xl/charts/chart52.xml" ContentType="application/vnd.openxmlformats-officedocument.drawingml.chart+xml"/>
  <Override PartName="/xl/drawings/drawing146.xml" ContentType="application/vnd.openxmlformats-officedocument.drawing+xml"/>
  <Override PartName="/xl/drawings/drawing147.xml" ContentType="application/vnd.openxmlformats-officedocument.drawing+xml"/>
  <Override PartName="/xl/drawings/drawing148.xml" ContentType="application/vnd.openxmlformats-officedocument.drawing+xml"/>
  <Override PartName="/xl/drawings/drawing149.xml" ContentType="application/vnd.openxmlformats-officedocument.drawing+xml"/>
  <Override PartName="/xl/drawings/drawing150.xml" ContentType="application/vnd.openxmlformats-officedocument.drawing+xml"/>
  <Override PartName="/xl/drawings/drawing151.xml" ContentType="application/vnd.openxmlformats-officedocument.drawing+xml"/>
  <Override PartName="/xl/charts/chart53.xml" ContentType="application/vnd.openxmlformats-officedocument.drawingml.chart+xml"/>
  <Override PartName="/xl/drawings/drawing152.xml" ContentType="application/vnd.openxmlformats-officedocument.drawing+xml"/>
  <Override PartName="/xl/drawings/drawing153.xml" ContentType="application/vnd.openxmlformats-officedocument.drawing+xml"/>
  <Override PartName="/xl/drawings/drawing154.xml" ContentType="application/vnd.openxmlformats-officedocument.drawing+xml"/>
  <Override PartName="/xl/drawings/drawing155.xml" ContentType="application/vnd.openxmlformats-officedocument.drawing+xml"/>
  <Override PartName="/xl/drawings/drawing156.xml" ContentType="application/vnd.openxmlformats-officedocument.drawing+xml"/>
  <Override PartName="/xl/drawings/drawing157.xml" ContentType="application/vnd.openxmlformats-officedocument.drawing+xml"/>
  <Override PartName="/xl/drawings/drawing158.xml" ContentType="application/vnd.openxmlformats-officedocument.drawing+xml"/>
  <Override PartName="/xl/charts/chart54.xml" ContentType="application/vnd.openxmlformats-officedocument.drawingml.chart+xml"/>
  <Override PartName="/xl/drawings/drawing159.xml" ContentType="application/vnd.openxmlformats-officedocument.drawing+xml"/>
  <Override PartName="/xl/drawings/drawing160.xml" ContentType="application/vnd.openxmlformats-officedocument.drawing+xml"/>
  <Override PartName="/xl/charts/chart55.xml" ContentType="application/vnd.openxmlformats-officedocument.drawingml.chart+xml"/>
  <Override PartName="/xl/drawings/drawing161.xml" ContentType="application/vnd.openxmlformats-officedocument.drawing+xml"/>
  <Override PartName="/xl/drawings/drawing162.xml" ContentType="application/vnd.openxmlformats-officedocument.drawing+xml"/>
  <Override PartName="/xl/charts/chart56.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63.xml" ContentType="application/vnd.openxmlformats-officedocument.drawing+xml"/>
  <Override PartName="/xl/drawings/drawing164.xml" ContentType="application/vnd.openxmlformats-officedocument.drawing+xml"/>
  <Override PartName="/xl/drawings/drawing165.xml" ContentType="application/vnd.openxmlformats-officedocument.drawing+xml"/>
  <Override PartName="/xl/drawings/drawing166.xml" ContentType="application/vnd.openxmlformats-officedocument.drawing+xml"/>
  <Override PartName="/xl/drawings/drawing167.xml" ContentType="application/vnd.openxmlformats-officedocument.drawing+xml"/>
  <Override PartName="/xl/drawings/drawing168.xml" ContentType="application/vnd.openxmlformats-officedocument.drawing+xml"/>
  <Override PartName="/xl/drawings/drawing169.xml" ContentType="application/vnd.openxmlformats-officedocument.drawing+xml"/>
  <Override PartName="/xl/drawings/drawing170.xml" ContentType="application/vnd.openxmlformats-officedocument.drawing+xml"/>
  <Override PartName="/xl/drawings/drawing171.xml" ContentType="application/vnd.openxmlformats-officedocument.drawing+xml"/>
  <Override PartName="/xl/drawings/drawing172.xml" ContentType="application/vnd.openxmlformats-officedocument.drawing+xml"/>
  <Override PartName="/xl/drawings/drawing173.xml" ContentType="application/vnd.openxmlformats-officedocument.drawing+xml"/>
  <Override PartName="/xl/drawings/drawing174.xml" ContentType="application/vnd.openxmlformats-officedocument.drawing+xml"/>
  <Override PartName="/xl/drawings/drawing175.xml" ContentType="application/vnd.openxmlformats-officedocument.drawing+xml"/>
  <Override PartName="/xl/drawings/drawing176.xml" ContentType="application/vnd.openxmlformats-officedocument.drawing+xml"/>
  <Override PartName="/xl/drawings/drawing177.xml" ContentType="application/vnd.openxmlformats-officedocument.drawing+xml"/>
  <Override PartName="/xl/drawings/drawing178.xml" ContentType="application/vnd.openxmlformats-officedocument.drawing+xml"/>
  <Override PartName="/xl/drawings/drawing179.xml" ContentType="application/vnd.openxmlformats-officedocument.drawing+xml"/>
  <Override PartName="/xl/drawings/drawing180.xml" ContentType="application/vnd.openxmlformats-officedocument.drawing+xml"/>
  <Override PartName="/xl/drawings/drawing181.xml" ContentType="application/vnd.openxmlformats-officedocument.drawing+xml"/>
  <Override PartName="/xl/drawings/drawing182.xml" ContentType="application/vnd.openxmlformats-officedocument.drawing+xml"/>
  <Override PartName="/xl/drawings/drawing183.xml" ContentType="application/vnd.openxmlformats-officedocument.drawing+xml"/>
  <Override PartName="/xl/drawings/drawing184.xml" ContentType="application/vnd.openxmlformats-officedocument.drawing+xml"/>
  <Override PartName="/xl/drawings/drawing185.xml" ContentType="application/vnd.openxmlformats-officedocument.drawing+xml"/>
  <Override PartName="/xl/drawings/drawing186.xml" ContentType="application/vnd.openxmlformats-officedocument.drawing+xml"/>
  <Override PartName="/xl/drawings/drawing187.xml" ContentType="application/vnd.openxmlformats-officedocument.drawing+xml"/>
  <Override PartName="/xl/drawings/drawing188.xml" ContentType="application/vnd.openxmlformats-officedocument.drawing+xml"/>
  <Override PartName="/xl/drawings/drawing189.xml" ContentType="application/vnd.openxmlformats-officedocument.drawing+xml"/>
  <Override PartName="/xl/drawings/drawing190.xml" ContentType="application/vnd.openxmlformats-officedocument.drawing+xml"/>
  <Override PartName="/xl/drawings/drawing191.xml" ContentType="application/vnd.openxmlformats-officedocument.drawing+xml"/>
  <Override PartName="/xl/drawings/drawing192.xml" ContentType="application/vnd.openxmlformats-officedocument.drawing+xml"/>
  <Override PartName="/xl/charts/chart57.xml" ContentType="application/vnd.openxmlformats-officedocument.drawingml.chart+xml"/>
  <Override PartName="/xl/drawings/drawing193.xml" ContentType="application/vnd.openxmlformats-officedocument.drawing+xml"/>
  <Override PartName="/xl/drawings/drawing194.xml" ContentType="application/vnd.openxmlformats-officedocument.drawing+xml"/>
  <Override PartName="/xl/drawings/drawing195.xml" ContentType="application/vnd.openxmlformats-officedocument.drawing+xml"/>
  <Override PartName="/xl/drawings/drawing196.xml" ContentType="application/vnd.openxmlformats-officedocument.drawing+xml"/>
  <Override PartName="/xl/drawings/drawing197.xml" ContentType="application/vnd.openxmlformats-officedocument.drawing+xml"/>
  <Override PartName="/xl/drawings/drawing198.xml" ContentType="application/vnd.openxmlformats-officedocument.drawing+xml"/>
  <Override PartName="/xl/drawings/drawing199.xml" ContentType="application/vnd.openxmlformats-officedocument.drawing+xml"/>
  <Override PartName="/xl/drawings/drawing200.xml" ContentType="application/vnd.openxmlformats-officedocument.drawing+xml"/>
  <Override PartName="/xl/drawings/drawing201.xml" ContentType="application/vnd.openxmlformats-officedocument.drawing+xml"/>
  <Override PartName="/xl/drawings/drawing202.xml" ContentType="application/vnd.openxmlformats-officedocument.drawing+xml"/>
  <Override PartName="/xl/drawings/drawing203.xml" ContentType="application/vnd.openxmlformats-officedocument.drawing+xml"/>
  <Override PartName="/xl/drawings/drawing204.xml" ContentType="application/vnd.openxmlformats-officedocument.drawing+xml"/>
  <Override PartName="/xl/drawings/drawing205.xml" ContentType="application/vnd.openxmlformats-officedocument.drawing+xml"/>
  <Override PartName="/xl/drawings/drawing206.xml" ContentType="application/vnd.openxmlformats-officedocument.drawing+xml"/>
  <Override PartName="/xl/drawings/drawing207.xml" ContentType="application/vnd.openxmlformats-officedocument.drawing+xml"/>
  <Override PartName="/xl/drawings/drawing208.xml" ContentType="application/vnd.openxmlformats-officedocument.drawing+xml"/>
  <Override PartName="/xl/drawings/drawing209.xml" ContentType="application/vnd.openxmlformats-officedocument.drawing+xml"/>
  <Override PartName="/xl/drawings/drawing210.xml" ContentType="application/vnd.openxmlformats-officedocument.drawing+xml"/>
  <Override PartName="/xl/drawings/drawing211.xml" ContentType="application/vnd.openxmlformats-officedocument.drawing+xml"/>
  <Override PartName="/xl/drawings/drawing212.xml" ContentType="application/vnd.openxmlformats-officedocument.drawing+xml"/>
  <Override PartName="/xl/drawings/drawing213.xml" ContentType="application/vnd.openxmlformats-officedocument.drawing+xml"/>
  <Override PartName="/xl/drawings/drawing214.xml" ContentType="application/vnd.openxmlformats-officedocument.drawing+xml"/>
  <Override PartName="/xl/drawings/drawing215.xml" ContentType="application/vnd.openxmlformats-officedocument.drawing+xml"/>
  <Override PartName="/xl/drawings/drawing216.xml" ContentType="application/vnd.openxmlformats-officedocument.drawing+xml"/>
  <Override PartName="/xl/drawings/drawing217.xml" ContentType="application/vnd.openxmlformats-officedocument.drawing+xml"/>
  <Override PartName="/xl/drawings/drawing218.xml" ContentType="application/vnd.openxmlformats-officedocument.drawing+xml"/>
  <Override PartName="/xl/drawings/drawing219.xml" ContentType="application/vnd.openxmlformats-officedocument.drawing+xml"/>
  <Override PartName="/xl/drawings/drawing220.xml" ContentType="application/vnd.openxmlformats-officedocument.drawing+xml"/>
  <Override PartName="/xl/drawings/drawing221.xml" ContentType="application/vnd.openxmlformats-officedocument.drawing+xml"/>
  <Override PartName="/xl/drawings/drawing222.xml" ContentType="application/vnd.openxmlformats-officedocument.drawing+xml"/>
  <Override PartName="/xl/drawings/drawing223.xml" ContentType="application/vnd.openxmlformats-officedocument.drawing+xml"/>
  <Override PartName="/xl/drawings/drawing224.xml" ContentType="application/vnd.openxmlformats-officedocument.drawing+xml"/>
  <Override PartName="/xl/drawings/drawing225.xml" ContentType="application/vnd.openxmlformats-officedocument.drawing+xml"/>
  <Override PartName="/xl/drawings/drawing226.xml" ContentType="application/vnd.openxmlformats-officedocument.drawing+xml"/>
  <Override PartName="/xl/drawings/drawing227.xml" ContentType="application/vnd.openxmlformats-officedocument.drawing+xml"/>
  <Override PartName="/xl/drawings/drawing228.xml" ContentType="application/vnd.openxmlformats-officedocument.drawing+xml"/>
  <Override PartName="/xl/drawings/drawing229.xml" ContentType="application/vnd.openxmlformats-officedocument.drawing+xml"/>
  <Override PartName="/xl/drawings/drawing230.xml" ContentType="application/vnd.openxmlformats-officedocument.drawing+xml"/>
  <Override PartName="/xl/drawings/drawing231.xml" ContentType="application/vnd.openxmlformats-officedocument.drawing+xml"/>
  <Override PartName="/xl/drawings/drawing232.xml" ContentType="application/vnd.openxmlformats-officedocument.drawing+xml"/>
  <Override PartName="/xl/drawings/drawing233.xml" ContentType="application/vnd.openxmlformats-officedocument.drawing+xml"/>
  <Override PartName="/xl/drawings/drawing234.xml" ContentType="application/vnd.openxmlformats-officedocument.drawing+xml"/>
  <Override PartName="/xl/drawings/drawing235.xml" ContentType="application/vnd.openxmlformats-officedocument.drawing+xml"/>
  <Override PartName="/xl/drawings/drawing236.xml" ContentType="application/vnd.openxmlformats-officedocument.drawing+xml"/>
  <Override PartName="/xl/charts/chart58.xml" ContentType="application/vnd.openxmlformats-officedocument.drawingml.chart+xml"/>
  <Override PartName="/xl/charts/style5.xml" ContentType="application/vnd.ms-office.chartstyle+xml"/>
  <Override PartName="/xl/charts/colors5.xml" ContentType="application/vnd.ms-office.chartcolorstyle+xml"/>
  <Override PartName="/xl/drawings/drawing237.xml" ContentType="application/vnd.openxmlformats-officedocument.drawing+xml"/>
  <Override PartName="/xl/drawings/drawing238.xml" ContentType="application/vnd.openxmlformats-officedocument.drawing+xml"/>
  <Override PartName="/xl/drawings/drawing239.xml" ContentType="application/vnd.openxmlformats-officedocument.drawing+xml"/>
  <Override PartName="/xl/drawings/drawing240.xml" ContentType="application/vnd.openxmlformats-officedocument.drawing+xml"/>
  <Override PartName="/xl/drawings/drawing24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codeName="ThisWorkbook" defaultThemeVersion="166925"/>
  <mc:AlternateContent xmlns:mc="http://schemas.openxmlformats.org/markup-compatibility/2006">
    <mc:Choice Requires="x15">
      <x15ac:absPath xmlns:x15ac="http://schemas.microsoft.com/office/spreadsheetml/2010/11/ac" url="C:\Users\Jose Domingo\Documents\BOLETIN ESTADISTICO 2020\BOLETIN ESTADISTICO 2020\"/>
    </mc:Choice>
  </mc:AlternateContent>
  <xr:revisionPtr revIDLastSave="0" documentId="8_{7CFF4877-DBA0-4C7B-9ABD-075453843695}" xr6:coauthVersionLast="45" xr6:coauthVersionMax="45" xr10:uidLastSave="{00000000-0000-0000-0000-000000000000}"/>
  <bookViews>
    <workbookView xWindow="-120" yWindow="-120" windowWidth="29040" windowHeight="15990" tabRatio="818" firstSheet="4" activeTab="4" xr2:uid="{00000000-000D-0000-FFFF-FFFF00000000}"/>
  </bookViews>
  <sheets>
    <sheet name="HojaNueva" sheetId="301" state="hidden" r:id="rId1"/>
    <sheet name="Hoja1" sheetId="12" r:id="rId2"/>
    <sheet name="Hoja2" sheetId="13" r:id="rId3"/>
    <sheet name="Hoja3" sheetId="14" r:id="rId4"/>
    <sheet name="Indice" sheetId="4" r:id="rId5"/>
    <sheet name="Presentacion" sheetId="5" r:id="rId6"/>
    <sheet name="Generalidades" sheetId="6" r:id="rId7"/>
    <sheet name="Mision Vision Politicas" sheetId="7" r:id="rId8"/>
    <sheet name="MapaProcesos" sheetId="8" r:id="rId9"/>
    <sheet name="EstructuraOrganicaU" sheetId="9" r:id="rId10"/>
    <sheet name="Contenidos" sheetId="10" r:id="rId11"/>
    <sheet name="Consolidado OfertaProgramas" sheetId="17" r:id="rId12"/>
    <sheet name="Pregrado Neiva" sheetId="24" r:id="rId13"/>
    <sheet name="Pregrado Sedes" sheetId="25" r:id="rId14"/>
    <sheet name="Postgrado Neiva" sheetId="26" r:id="rId15"/>
    <sheet name="Registro Calificado" sheetId="11" r:id="rId16"/>
    <sheet name="Programas Acreditados" sheetId="27" r:id="rId17"/>
    <sheet name="Consolidado Inscr. Matric. Grad" sheetId="15" r:id="rId18"/>
    <sheet name="Desercion" sheetId="275" r:id="rId19"/>
    <sheet name="Dedicacion Docentes" sheetId="18" r:id="rId20"/>
    <sheet name="Formacion Docentes" sheetId="19" r:id="rId21"/>
    <sheet name="Personal Administrativo" sheetId="20" r:id="rId22"/>
    <sheet name="Presupuesto" sheetId="21" r:id="rId23"/>
    <sheet name="Grupos Investigacion" sheetId="22" r:id="rId24"/>
    <sheet name="ClasificacionGrupoInvestigacion" sheetId="23" r:id="rId25"/>
    <sheet name="A. Consolidado Matriculados " sheetId="28" r:id="rId26"/>
    <sheet name="B. Consolidado Matriculados" sheetId="276" r:id="rId27"/>
    <sheet name="Consolidado Graduados" sheetId="29" r:id="rId28"/>
    <sheet name="Grafica Egresados PregraPostgra" sheetId="80" r:id="rId29"/>
    <sheet name="Grafica Graduados PregraPostgra" sheetId="82" r:id="rId30"/>
    <sheet name="Egresado Graduado PregradGenero" sheetId="31" r:id="rId31"/>
    <sheet name="Grafica Egresados Pregrado" sheetId="33" r:id="rId32"/>
    <sheet name="Grafica Graduados Pregrado" sheetId="77" r:id="rId33"/>
    <sheet name="EgresadoGraduadoPostgraGenero" sheetId="32" r:id="rId34"/>
    <sheet name="Grafica Egresados Postgrado" sheetId="78" r:id="rId35"/>
    <sheet name="Grafica Graduados Postgrado" sheetId="79" r:id="rId36"/>
    <sheet name="Evaluacion Indicadores" sheetId="30" r:id="rId37"/>
    <sheet name="Absorcion Bachilleres" sheetId="280" r:id="rId38"/>
    <sheet name="Grafica AbsorcionBachilleres" sheetId="282" r:id="rId39"/>
    <sheet name="Hist. Inscrit Admitid Matricula" sheetId="34" r:id="rId40"/>
    <sheet name="Primiparos" sheetId="278" r:id="rId41"/>
    <sheet name="%Abs InscriAdmitiMatri Pregrado" sheetId="36" r:id="rId42"/>
    <sheet name="GraficaA %Absorcion Pregrado" sheetId="38" r:id="rId43"/>
    <sheet name="GraficaB %Absorcion Pregrado" sheetId="83" r:id="rId44"/>
    <sheet name="%Abs InscriAdmitiMatri Postgrad" sheetId="37" r:id="rId45"/>
    <sheet name="GraficaA %Absorcion Postgrado" sheetId="84" r:id="rId46"/>
    <sheet name="GraficaB %Absorcion Postgrado" sheetId="86" r:id="rId47"/>
    <sheet name="InscritosMatriculaGeneroPregrad" sheetId="41" r:id="rId48"/>
    <sheet name="GraficaA Inscri Matric Pregrado" sheetId="87" r:id="rId49"/>
    <sheet name="GraficaB Inscri Matric Pregrado" sheetId="88" r:id="rId50"/>
    <sheet name="InscritosMatriculaGeneroPostgra" sheetId="43" r:id="rId51"/>
    <sheet name="GraficaA InscriMatric Postgrado" sheetId="89" r:id="rId52"/>
    <sheet name="GraficaB InscriMatric Postgrado" sheetId="90" r:id="rId53"/>
    <sheet name="A. Matri. Pregrado GeneroSede" sheetId="44" r:id="rId54"/>
    <sheet name="B. Matri. Pregrado GeneroSede" sheetId="46" r:id="rId55"/>
    <sheet name="Grafica MatricuPregrado Formac" sheetId="92" r:id="rId56"/>
    <sheet name="A. Matri Postgrado GeneroSede" sheetId="45" r:id="rId57"/>
    <sheet name="B. Matri. Postgrado GeneroSede" sheetId="47" r:id="rId58"/>
    <sheet name="Grafica MatricuPostgrado Formac" sheetId="93" r:id="rId59"/>
    <sheet name="A. Matricula Estrato" sheetId="48" r:id="rId60"/>
    <sheet name="B. Matricula Estrato" sheetId="50" r:id="rId61"/>
    <sheet name="GraficaA Matricula Estrato" sheetId="94" r:id="rId62"/>
    <sheet name="GraficaB Matricula Estrato" sheetId="95" r:id="rId63"/>
    <sheet name="A. MatriculaPregrado Ingreso" sheetId="51" r:id="rId64"/>
    <sheet name="B. MatriculaPregrado Ingreso" sheetId="52" r:id="rId65"/>
    <sheet name="GraficaA MatriculaPreg Ingreso" sheetId="96" r:id="rId66"/>
    <sheet name="GraficaB MatriculaPreg Ingreso" sheetId="97" r:id="rId67"/>
    <sheet name="MatriculaTotal PregradoGenero" sheetId="53" r:id="rId68"/>
    <sheet name="Grafica MatriculaTotal Pregrado" sheetId="98" r:id="rId69"/>
    <sheet name="MatriculaTotalPostgradoGenero" sheetId="54" r:id="rId70"/>
    <sheet name="Grafica MatriculaTotal Postgrad" sheetId="99" r:id="rId71"/>
    <sheet name="InscrMatricTotal PregradoGenero" sheetId="55" r:id="rId72"/>
    <sheet name="InscrMatricTotal PostgradoGener" sheetId="56" r:id="rId73"/>
    <sheet name="A. Inscritos Pregrado Edad" sheetId="58" r:id="rId74"/>
    <sheet name="B. Inscritos Pregrado Edad" sheetId="59" r:id="rId75"/>
    <sheet name="Grafica InscritosPregrado Edad" sheetId="102" r:id="rId76"/>
    <sheet name="A. MatriculaTotal PregradoEdad" sheetId="60" r:id="rId77"/>
    <sheet name="B. MatriculaTotal PregradoEdad" sheetId="62" r:id="rId78"/>
    <sheet name="Grafica MatricTotalPregr Edades" sheetId="103" r:id="rId79"/>
    <sheet name="Graf MatriTPreg Fac. EconoAdmin" sheetId="104" r:id="rId80"/>
    <sheet name="Graf MatriTPregra Fac. Salud" sheetId="105" r:id="rId81"/>
    <sheet name="Graf MatriTPreg Fac. Ingenieria" sheetId="106" r:id="rId82"/>
    <sheet name="Graf MatriTPreg Fac. Educacion" sheetId="107" r:id="rId83"/>
    <sheet name="Graf MatriTPreg Fac. CSocialHum" sheetId="108" r:id="rId84"/>
    <sheet name="Graf MatriTPreg Fac. CExactaNat" sheetId="110" r:id="rId85"/>
    <sheet name="Graf MatriTPreg Fac. JuridicaPo" sheetId="109" r:id="rId86"/>
    <sheet name="A. MatriculaTotal PostgradoEdad" sheetId="61" r:id="rId87"/>
    <sheet name="B. MatriculaTotal PostgradoEdad" sheetId="63" r:id="rId88"/>
    <sheet name="Grafica MatricTotalPostg Edades" sheetId="111" r:id="rId89"/>
    <sheet name="Graf MatricTPost Fac. EconoAdmi" sheetId="112" r:id="rId90"/>
    <sheet name="Graf MatriTPost Fac. Salud" sheetId="113" r:id="rId91"/>
    <sheet name="Graf MatriTPost Fac. Ingenieria" sheetId="114" r:id="rId92"/>
    <sheet name="Graf MatriTPost Fac. Educacion" sheetId="115" r:id="rId93"/>
    <sheet name="Graf MatriTPost Fac. CSocialHum" sheetId="116" r:id="rId94"/>
    <sheet name="Graf MatriTPost Fac. CExactNat" sheetId="117" r:id="rId95"/>
    <sheet name="Graf MatriTPost Fac. JuridiPoli" sheetId="118" r:id="rId96"/>
    <sheet name="A. MatriculaTotal PregMunicipio" sheetId="64" r:id="rId97"/>
    <sheet name="B. MatriculaTotal PregMunicipio" sheetId="65" r:id="rId98"/>
    <sheet name="Grafica MatriT PregMunicipio" sheetId="119" r:id="rId99"/>
    <sheet name="A. MatriculaTotal PregDepartam" sheetId="66" r:id="rId100"/>
    <sheet name="B. MatriculaTotal PregDepartam" sheetId="67" r:id="rId101"/>
    <sheet name="Grafica MatriT PregDepartament" sheetId="120" r:id="rId102"/>
    <sheet name="Historico MatriculaT Pregrado" sheetId="68" r:id="rId103"/>
    <sheet name="Historico MatriculaT PregSede" sheetId="70" r:id="rId104"/>
    <sheet name="Historico MatriculaT PregConv" sheetId="71" r:id="rId105"/>
    <sheet name="Grafica Hist. MatriT Pregrado" sheetId="121" r:id="rId106"/>
    <sheet name="Historico MatriculaT Postgrado" sheetId="72" r:id="rId107"/>
    <sheet name="Historico MatriculaT PostConve" sheetId="73" r:id="rId108"/>
    <sheet name="Grafica Hist. MatriT Postgrado" sheetId="122" r:id="rId109"/>
    <sheet name="Hist. Matricu PregradoPostgrado" sheetId="74" r:id="rId110"/>
    <sheet name="HistoricoGraduadosPregrado" sheetId="75" r:id="rId111"/>
    <sheet name="HistoricoGraduadosPostgrado" sheetId="76" r:id="rId112"/>
    <sheet name="A. Docentes Dedicacion " sheetId="123" r:id="rId113"/>
    <sheet name="B. Docentes Dedicacion" sheetId="124" r:id="rId114"/>
    <sheet name="Grafica DocentesDedicacion" sheetId="148" r:id="rId115"/>
    <sheet name="A. Docentes Titulo" sheetId="273" r:id="rId116"/>
    <sheet name="B. Docentes Titulo" sheetId="127" r:id="rId117"/>
    <sheet name="Grafica DocentesTitulo" sheetId="149" r:id="rId118"/>
    <sheet name="A. Docentes Categoria" sheetId="129" r:id="rId119"/>
    <sheet name="B. Docentes Categoria" sheetId="130" r:id="rId120"/>
    <sheet name="Grafica DocentesCategoria" sheetId="150" r:id="rId121"/>
    <sheet name="A. Docentes Genero" sheetId="132" r:id="rId122"/>
    <sheet name="B. Docentes Genero" sheetId="133" r:id="rId123"/>
    <sheet name="Grafica DocentesGenero" sheetId="151" r:id="rId124"/>
    <sheet name="A. Docente Catedra GenTitCat" sheetId="285" r:id="rId125"/>
    <sheet name="B. Docente Catedra GenTitCat" sheetId="286" r:id="rId126"/>
    <sheet name="A. Horas Catedra Titulo" sheetId="134" r:id="rId127"/>
    <sheet name="B. Horas Catedra Titulo" sheetId="135" r:id="rId128"/>
    <sheet name="Grafica HorasCatedra Titulo" sheetId="152" r:id="rId129"/>
    <sheet name="A. Docentes TCompleto" sheetId="136" r:id="rId130"/>
    <sheet name="B. Docentes TCompleto" sheetId="137" r:id="rId131"/>
    <sheet name="Grafica Docentes TiempoComplEqu" sheetId="153" r:id="rId132"/>
    <sheet name="A. Detalle PersonalAdministra" sheetId="140" r:id="rId133"/>
    <sheet name="B. Detalle PersonalAdministra" sheetId="287" r:id="rId134"/>
    <sheet name="Proyectos Investigacion" sheetId="142" r:id="rId135"/>
    <sheet name="Consolidado ProyectoInvestig" sheetId="289" r:id="rId136"/>
    <sheet name="Centros Investigacion " sheetId="143" r:id="rId137"/>
    <sheet name="Laboratorios Investigacion" sheetId="144" r:id="rId138"/>
    <sheet name="Revistas Academicas" sheetId="145" r:id="rId139"/>
    <sheet name="Financiamiento Investigacion" sheetId="146" r:id="rId140"/>
    <sheet name="Financiamiento Investig" sheetId="147" r:id="rId141"/>
    <sheet name="GruposInvestigacio" sheetId="154" r:id="rId142"/>
    <sheet name="Servicios Salud" sheetId="156" r:id="rId143"/>
    <sheet name="Servicios SaludPrograma" sheetId="157" r:id="rId144"/>
    <sheet name="Grafica Servicios SaludPrograma" sheetId="158" r:id="rId145"/>
    <sheet name="Prevencion Promocion" sheetId="160" r:id="rId146"/>
    <sheet name="Orientacion Psicologica" sheetId="162" r:id="rId147"/>
    <sheet name="Restaurante Venada" sheetId="163" r:id="rId148"/>
    <sheet name="Restaurante FacSalud" sheetId="164" r:id="rId149"/>
    <sheet name="Poblacion Beneficiada" sheetId="165" r:id="rId150"/>
    <sheet name="Grafica PoblBeneficiada" sheetId="166" r:id="rId151"/>
    <sheet name="Even. DeportivosRecreativos" sheetId="167" r:id="rId152"/>
    <sheet name="Even. ProgramadosRealizados" sheetId="169" r:id="rId153"/>
    <sheet name="Actividades Extension " sheetId="168" r:id="rId154"/>
    <sheet name="Talleres" sheetId="170" r:id="rId155"/>
    <sheet name="Grupos Artisticos" sheetId="171" r:id="rId156"/>
    <sheet name="Programas SaludOcupacional" sheetId="172" r:id="rId157"/>
    <sheet name="Grafica Prog. SaludOcupacional" sheetId="173" r:id="rId158"/>
    <sheet name="Presupuesto Ingresos" sheetId="206" r:id="rId159"/>
    <sheet name="GraficaA PresupuestoIngresos" sheetId="207" r:id="rId160"/>
    <sheet name="Presupuesto Gastos" sheetId="208" r:id="rId161"/>
    <sheet name="GraficaA PresupuestoGastos" sheetId="209" r:id="rId162"/>
    <sheet name="FondoDocumental" sheetId="323" r:id="rId163"/>
    <sheet name=" Acervo bibliografico " sheetId="324" r:id="rId164"/>
    <sheet name="FDTesis" sheetId="325" r:id="rId165"/>
    <sheet name="ConsultaUsuarios" sheetId="328" r:id="rId166"/>
    <sheet name="PrestamosLibrosAC" sheetId="330" r:id="rId167"/>
    <sheet name="PrestamosServicios" sheetId="333" r:id="rId168"/>
    <sheet name="PrestamosFacultad" sheetId="335" r:id="rId169"/>
    <sheet name="PrestamosPrograma" sheetId="337" r:id="rId170"/>
    <sheet name="PrestamosSede" sheetId="339" r:id="rId171"/>
    <sheet name="PrestamosPeriodicos" sheetId="343" r:id="rId172"/>
    <sheet name="FormacionUsuarios" sheetId="346" r:id="rId173"/>
    <sheet name="ConsultaBDSuscripcion" sheetId="350" r:id="rId174"/>
    <sheet name="ConsultaBDLibre" sheetId="352" r:id="rId175"/>
    <sheet name="ConsultaBDFacultad" sheetId="354" r:id="rId176"/>
    <sheet name="ConsultaBDUbicacion" sheetId="358" r:id="rId177"/>
    <sheet name="HistoricoPrestamosFacultad" sheetId="362" r:id="rId178"/>
    <sheet name="HistoricoFormacionUsuarios" sheetId="368" r:id="rId179"/>
    <sheet name="PASPS Consolidado" sheetId="296" r:id="rId180"/>
    <sheet name="PASPS Fac. EcoAdmin" sheetId="212" r:id="rId181"/>
    <sheet name="PASPS Fac. Educ" sheetId="213" r:id="rId182"/>
    <sheet name="PASPS Fac. CienExacNat" sheetId="214" r:id="rId183"/>
    <sheet name="PASPS Fac. CienSociHuma" sheetId="215" r:id="rId184"/>
    <sheet name="PASPS Fac. CienPoliJurid" sheetId="216" r:id="rId185"/>
    <sheet name="PASPS Fac. Salud" sheetId="217" r:id="rId186"/>
    <sheet name="PASPS Fac. Ingeni" sheetId="218" r:id="rId187"/>
    <sheet name="Pasantias Programas" sheetId="219" r:id="rId188"/>
    <sheet name="  Movilidad VIPS" sheetId="220" r:id="rId189"/>
    <sheet name="MovilidadVIPS Facultades" sheetId="311" r:id="rId190"/>
    <sheet name="Productividad Academica" sheetId="223" r:id="rId191"/>
    <sheet name="Grafica Productividada Academic" sheetId="224" r:id="rId192"/>
    <sheet name="ProdIntelecDoce Consolidado" sheetId="298" r:id="rId193"/>
    <sheet name="ProdIntelDoce. CienExactNat" sheetId="225" r:id="rId194"/>
    <sheet name="ProdIntelDoce. CienSociHumana" sheetId="317" r:id="rId195"/>
    <sheet name="ProdIntelDoce.CienJudidPolitica" sheetId="319" r:id="rId196"/>
    <sheet name="ProdIntelDoce.EconAdmon" sheetId="320" r:id="rId197"/>
    <sheet name="ProdIntelDocen.Educacion" sheetId="321" r:id="rId198"/>
    <sheet name="ProdIntelDoce.Ingenieria" sheetId="318" r:id="rId199"/>
    <sheet name="ProdIntelDocen. Salud" sheetId="322" r:id="rId200"/>
    <sheet name="Uso Suelo" sheetId="232" r:id="rId201"/>
    <sheet name="Estructura Fisica Disponnible" sheetId="233" r:id="rId202"/>
    <sheet name="Sede Neiva" sheetId="234" r:id="rId203"/>
    <sheet name="SubSedeCentral" sheetId="235" r:id="rId204"/>
    <sheet name="SubSedeAdministrativa" sheetId="236" r:id="rId205"/>
    <sheet name="SubSedeSalud" sheetId="237" r:id="rId206"/>
    <sheet name="SubSedeAltico" sheetId="238" r:id="rId207"/>
    <sheet name="SubSedeCaAgraria" sheetId="239" r:id="rId208"/>
    <sheet name="SubSedeComuneros" sheetId="240" r:id="rId209"/>
    <sheet name="SubSedeGranja" sheetId="241" r:id="rId210"/>
    <sheet name="SubSedeRecreacional" sheetId="242" r:id="rId211"/>
    <sheet name="Sede Garzon" sheetId="243" r:id="rId212"/>
    <sheet name="Sede Pitalito" sheetId="244" r:id="rId213"/>
    <sheet name="Sede LaPlata" sheetId="245" r:id="rId214"/>
    <sheet name="InmuebeUsoArea" sheetId="246" r:id="rId215"/>
    <sheet name="InfraestructuraFisica" sheetId="247" r:id="rId216"/>
    <sheet name="InmueblesUsoArea Neiva" sheetId="248" r:id="rId217"/>
    <sheet name="InmueblesUsoArea Sedes" sheetId="249" r:id="rId218"/>
    <sheet name="BloquesDisponible Neiva" sheetId="250" r:id="rId219"/>
    <sheet name="Bloques Disponible Sedes" sheetId="251" r:id="rId220"/>
    <sheet name="Area Distribucion" sheetId="252" r:id="rId221"/>
    <sheet name="CTIC" sheetId="253" r:id="rId222"/>
    <sheet name="Hardware" sheetId="254" r:id="rId223"/>
    <sheet name="EquipoUsuaFinal" sheetId="315" r:id="rId224"/>
    <sheet name="Motor BaseDato" sheetId="316" r:id="rId225"/>
    <sheet name="SistemaInformacion" sheetId="256" r:id="rId226"/>
    <sheet name="Software Produccion" sheetId="257" r:id="rId227"/>
    <sheet name="CanalesTransmision" sheetId="258" r:id="rId228"/>
    <sheet name="Equipos Red" sheetId="259" r:id="rId229"/>
    <sheet name="Equipos VideoConferencia" sheetId="260" r:id="rId230"/>
    <sheet name="Correo" sheetId="261" r:id="rId231"/>
    <sheet name="Recursos Fisicos" sheetId="263" r:id="rId232"/>
    <sheet name="Salas Informaticas" sheetId="264" r:id="rId233"/>
    <sheet name="Red Investigacion y Educacion " sheetId="265" r:id="rId234"/>
    <sheet name="Movilidad Internacional" sheetId="268" r:id="rId235"/>
    <sheet name="Grafica MovilidaInternacional" sheetId="269" r:id="rId236"/>
    <sheet name="Movilidad EstudPrograma" sheetId="266" r:id="rId237"/>
    <sheet name="Movilidad DocenteProgra" sheetId="267" r:id="rId238"/>
    <sheet name="Movilidad DocentePais" sheetId="270" r:id="rId239"/>
    <sheet name="Movilidad EstudianPais" sheetId="271" r:id="rId240"/>
    <sheet name="Movilidad AdminPais" sheetId="272" r:id="rId241"/>
  </sheets>
  <externalReferences>
    <externalReference r:id="rId242"/>
  </externalReferences>
  <definedNames>
    <definedName name="_►_FACULTADES">Indice!$C$164</definedName>
    <definedName name="_►_SERVICIO_DE_RESTAURANTE_SEDES">Indice!$C$124</definedName>
    <definedName name="FACULTADES">Indice!$C$164</definedName>
    <definedName name="Indice">Indice!$B$8</definedName>
  </definedNames>
  <calcPr calcId="191029"/>
  <fileRecoveryPr autoRecover="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Y27" i="76" l="1"/>
  <c r="AY39" i="76"/>
  <c r="AY49" i="76"/>
  <c r="AY50" i="76"/>
  <c r="AY51" i="76"/>
  <c r="AY52" i="76"/>
  <c r="AY53" i="76"/>
  <c r="AY54" i="76"/>
  <c r="AY55" i="76"/>
  <c r="AY56" i="76"/>
  <c r="AY57" i="76"/>
  <c r="D44" i="64" l="1"/>
  <c r="E44" i="64"/>
  <c r="F44" i="64"/>
  <c r="G44" i="64"/>
  <c r="H44" i="64"/>
  <c r="I44" i="64"/>
  <c r="J44" i="64"/>
  <c r="K44" i="64"/>
  <c r="L44" i="64"/>
  <c r="M44" i="64"/>
  <c r="N44" i="64"/>
  <c r="O44" i="64"/>
  <c r="P44" i="64"/>
  <c r="Q44" i="64"/>
  <c r="R44" i="64"/>
  <c r="S44" i="64"/>
  <c r="T44" i="64"/>
  <c r="U44" i="64"/>
  <c r="V44" i="64"/>
  <c r="W44" i="64"/>
  <c r="X44" i="64"/>
  <c r="Y44" i="64"/>
  <c r="Z44" i="64"/>
  <c r="AA44" i="64"/>
  <c r="AB44" i="64"/>
  <c r="AC44" i="64"/>
  <c r="AD44" i="64"/>
  <c r="AE44" i="64"/>
  <c r="AF44" i="64"/>
  <c r="AG44" i="64"/>
  <c r="AH44" i="64"/>
  <c r="AI44" i="64"/>
  <c r="AJ44" i="64"/>
  <c r="AK44" i="64"/>
  <c r="AL44" i="64"/>
  <c r="AM44" i="64"/>
  <c r="AN44" i="64"/>
  <c r="AO44" i="64"/>
  <c r="AP44" i="64"/>
  <c r="AQ44" i="64"/>
  <c r="AR44" i="64"/>
  <c r="AS44" i="64"/>
  <c r="AT44" i="64"/>
  <c r="AU44" i="64"/>
  <c r="AV44" i="64"/>
  <c r="AW44" i="64"/>
  <c r="AX44" i="64"/>
  <c r="AY44" i="64"/>
  <c r="AZ44" i="64"/>
  <c r="BA44" i="64"/>
  <c r="BB44" i="64"/>
  <c r="BC44" i="64"/>
  <c r="BD44" i="64"/>
  <c r="C44" i="64"/>
  <c r="D14" i="206" l="1"/>
  <c r="E14" i="206"/>
  <c r="F14" i="206"/>
  <c r="C14" i="206"/>
  <c r="D12" i="208"/>
  <c r="E12" i="208"/>
  <c r="F12" i="208"/>
  <c r="C12" i="208"/>
  <c r="C7" i="208"/>
  <c r="D11" i="368"/>
  <c r="H9" i="368"/>
  <c r="H10" i="368"/>
  <c r="H8" i="368"/>
  <c r="D11" i="346"/>
  <c r="F9" i="346"/>
  <c r="F10" i="346"/>
  <c r="F8" i="346"/>
  <c r="C22" i="208" l="1"/>
  <c r="E49" i="287"/>
  <c r="E11" i="20"/>
  <c r="E12" i="20"/>
  <c r="E13" i="20"/>
  <c r="E14" i="20"/>
  <c r="E15" i="20"/>
  <c r="G49" i="287"/>
  <c r="B118" i="267" l="1"/>
  <c r="C30" i="270"/>
  <c r="C28" i="271"/>
  <c r="D37" i="249"/>
  <c r="E37" i="249"/>
  <c r="F37" i="249"/>
  <c r="G37" i="249"/>
  <c r="H37" i="249"/>
  <c r="I37" i="249"/>
  <c r="J37" i="249"/>
  <c r="K37" i="249"/>
  <c r="L37" i="249"/>
  <c r="M37" i="249"/>
  <c r="N37" i="249"/>
  <c r="C37" i="249"/>
  <c r="D32" i="249"/>
  <c r="E32" i="249"/>
  <c r="F32" i="249"/>
  <c r="G32" i="249"/>
  <c r="H32" i="249"/>
  <c r="I32" i="249"/>
  <c r="J32" i="249"/>
  <c r="K32" i="249"/>
  <c r="L32" i="249"/>
  <c r="M32" i="249"/>
  <c r="N32" i="249"/>
  <c r="C32" i="249"/>
  <c r="D27" i="249"/>
  <c r="E27" i="249"/>
  <c r="F27" i="249"/>
  <c r="G27" i="249"/>
  <c r="H27" i="249"/>
  <c r="I27" i="249"/>
  <c r="J27" i="249"/>
  <c r="K27" i="249"/>
  <c r="L27" i="249"/>
  <c r="M27" i="249"/>
  <c r="N27" i="249"/>
  <c r="C27" i="249"/>
  <c r="D19" i="249"/>
  <c r="E19" i="249"/>
  <c r="F19" i="249"/>
  <c r="G19" i="249"/>
  <c r="H19" i="249"/>
  <c r="I19" i="249"/>
  <c r="J19" i="249"/>
  <c r="K19" i="249"/>
  <c r="L19" i="249"/>
  <c r="M19" i="249"/>
  <c r="N19" i="249"/>
  <c r="C19" i="249"/>
  <c r="D12" i="249"/>
  <c r="E12" i="249"/>
  <c r="F12" i="249"/>
  <c r="G12" i="249"/>
  <c r="H12" i="249"/>
  <c r="I12" i="249"/>
  <c r="J12" i="249"/>
  <c r="K12" i="249"/>
  <c r="L12" i="249"/>
  <c r="M12" i="249"/>
  <c r="N12" i="249"/>
  <c r="C12" i="249"/>
  <c r="D8" i="249"/>
  <c r="E8" i="249"/>
  <c r="F8" i="249"/>
  <c r="G8" i="249"/>
  <c r="H8" i="249"/>
  <c r="I8" i="249"/>
  <c r="J8" i="249"/>
  <c r="K8" i="249"/>
  <c r="L8" i="249"/>
  <c r="M8" i="249"/>
  <c r="N8" i="249"/>
  <c r="C8" i="249"/>
  <c r="D37" i="248"/>
  <c r="E37" i="248"/>
  <c r="F37" i="248"/>
  <c r="G37" i="248"/>
  <c r="H37" i="248"/>
  <c r="I37" i="248"/>
  <c r="J37" i="248"/>
  <c r="K37" i="248"/>
  <c r="L37" i="248"/>
  <c r="M37" i="248"/>
  <c r="N37" i="248"/>
  <c r="O37" i="248"/>
  <c r="P37" i="248"/>
  <c r="Q37" i="248"/>
  <c r="C37" i="248"/>
  <c r="D32" i="248"/>
  <c r="E32" i="248"/>
  <c r="F32" i="248"/>
  <c r="G32" i="248"/>
  <c r="H32" i="248"/>
  <c r="I32" i="248"/>
  <c r="J32" i="248"/>
  <c r="K32" i="248"/>
  <c r="L32" i="248"/>
  <c r="M32" i="248"/>
  <c r="N32" i="248"/>
  <c r="O32" i="248"/>
  <c r="P32" i="248"/>
  <c r="Q32" i="248"/>
  <c r="C32" i="248"/>
  <c r="D27" i="248"/>
  <c r="E27" i="248"/>
  <c r="F27" i="248"/>
  <c r="G27" i="248"/>
  <c r="H27" i="248"/>
  <c r="I27" i="248"/>
  <c r="J27" i="248"/>
  <c r="K27" i="248"/>
  <c r="L27" i="248"/>
  <c r="M27" i="248"/>
  <c r="N27" i="248"/>
  <c r="O27" i="248"/>
  <c r="P27" i="248"/>
  <c r="Q27" i="248"/>
  <c r="C27" i="248"/>
  <c r="D19" i="248"/>
  <c r="E19" i="248"/>
  <c r="F19" i="248"/>
  <c r="G19" i="248"/>
  <c r="H19" i="248"/>
  <c r="I19" i="248"/>
  <c r="J19" i="248"/>
  <c r="K19" i="248"/>
  <c r="L19" i="248"/>
  <c r="M19" i="248"/>
  <c r="N19" i="248"/>
  <c r="O19" i="248"/>
  <c r="P19" i="248"/>
  <c r="Q19" i="248"/>
  <c r="C19" i="248"/>
  <c r="D12" i="248"/>
  <c r="E12" i="248"/>
  <c r="F12" i="248"/>
  <c r="G12" i="248"/>
  <c r="H12" i="248"/>
  <c r="I12" i="248"/>
  <c r="J12" i="248"/>
  <c r="K12" i="248"/>
  <c r="L12" i="248"/>
  <c r="M12" i="248"/>
  <c r="N12" i="248"/>
  <c r="O12" i="248"/>
  <c r="P12" i="248"/>
  <c r="Q12" i="248"/>
  <c r="C12" i="248"/>
  <c r="D8" i="248"/>
  <c r="E8" i="248"/>
  <c r="F8" i="248"/>
  <c r="G8" i="248"/>
  <c r="H8" i="248"/>
  <c r="I8" i="248"/>
  <c r="J8" i="248"/>
  <c r="K8" i="248"/>
  <c r="L8" i="248"/>
  <c r="M8" i="248"/>
  <c r="N8" i="248"/>
  <c r="O8" i="248"/>
  <c r="P8" i="248"/>
  <c r="Q8" i="248"/>
  <c r="C8" i="248"/>
  <c r="D37" i="246"/>
  <c r="E37" i="246"/>
  <c r="F37" i="246"/>
  <c r="C37" i="246"/>
  <c r="D32" i="246"/>
  <c r="E32" i="246"/>
  <c r="F32" i="246"/>
  <c r="C32" i="246"/>
  <c r="D27" i="246"/>
  <c r="E27" i="246"/>
  <c r="F27" i="246"/>
  <c r="C27" i="246"/>
  <c r="D19" i="246"/>
  <c r="E19" i="246"/>
  <c r="F19" i="246"/>
  <c r="C19" i="246"/>
  <c r="D12" i="246"/>
  <c r="E12" i="246"/>
  <c r="F12" i="246"/>
  <c r="C12" i="246"/>
  <c r="C17" i="220"/>
  <c r="D17" i="220"/>
  <c r="E17" i="220"/>
  <c r="F17" i="220"/>
  <c r="G17" i="220"/>
  <c r="H17" i="220"/>
  <c r="I17" i="220"/>
  <c r="J17" i="220"/>
  <c r="K17" i="220"/>
  <c r="L17" i="220"/>
  <c r="C33" i="219"/>
  <c r="E34" i="136"/>
  <c r="E18" i="136"/>
  <c r="E19" i="136"/>
  <c r="E20" i="136"/>
  <c r="E21" i="136"/>
  <c r="E22" i="136"/>
  <c r="E23" i="136"/>
  <c r="G37" i="135"/>
  <c r="H37" i="135" s="1"/>
  <c r="G28" i="135"/>
  <c r="H28" i="135" s="1"/>
  <c r="G19" i="135"/>
  <c r="H19" i="135" s="1"/>
  <c r="M9" i="286"/>
  <c r="M10" i="286"/>
  <c r="M11" i="286"/>
  <c r="M12" i="286"/>
  <c r="E9" i="133"/>
  <c r="E10" i="133"/>
  <c r="E11" i="133"/>
  <c r="E9" i="130"/>
  <c r="E10" i="130"/>
  <c r="E11" i="130"/>
  <c r="E9" i="127"/>
  <c r="E10" i="127"/>
  <c r="E11" i="127"/>
  <c r="G41" i="124"/>
  <c r="G19" i="134"/>
  <c r="H19" i="134" s="1"/>
  <c r="F19" i="136" s="1"/>
  <c r="G19" i="136" s="1"/>
  <c r="C32" i="136"/>
  <c r="E35" i="136"/>
  <c r="M9" i="285"/>
  <c r="M10" i="285"/>
  <c r="M11" i="285"/>
  <c r="M12" i="285"/>
  <c r="M13" i="285"/>
  <c r="M14" i="285"/>
  <c r="M15" i="285"/>
  <c r="M16" i="285"/>
  <c r="M17" i="285"/>
  <c r="M18" i="285"/>
  <c r="M19" i="285"/>
  <c r="M20" i="285"/>
  <c r="M21" i="285"/>
  <c r="M22" i="285"/>
  <c r="M23" i="285"/>
  <c r="M24" i="285"/>
  <c r="M25" i="285"/>
  <c r="M26" i="285"/>
  <c r="M27" i="285"/>
  <c r="M28" i="285"/>
  <c r="M29" i="285"/>
  <c r="M30" i="285"/>
  <c r="M31" i="285"/>
  <c r="M32" i="285"/>
  <c r="M33" i="285"/>
  <c r="M34" i="285"/>
  <c r="M35" i="285"/>
  <c r="M36" i="285"/>
  <c r="M37" i="285"/>
  <c r="M38" i="285"/>
  <c r="M39" i="285"/>
  <c r="M40" i="285"/>
  <c r="M8" i="285"/>
  <c r="E9" i="132"/>
  <c r="E10" i="132"/>
  <c r="E11" i="132"/>
  <c r="E9" i="129"/>
  <c r="E10" i="129"/>
  <c r="E11" i="129"/>
  <c r="H23" i="123"/>
  <c r="H9" i="123"/>
  <c r="H27" i="123"/>
  <c r="G41" i="273"/>
  <c r="H41" i="273"/>
  <c r="I41" i="273"/>
  <c r="E9" i="273"/>
  <c r="E10" i="273"/>
  <c r="E11" i="273"/>
  <c r="F41" i="273"/>
  <c r="P12" i="164"/>
  <c r="I10" i="164"/>
  <c r="I9" i="164"/>
  <c r="I10" i="163"/>
  <c r="I11" i="163"/>
  <c r="I9" i="163"/>
  <c r="G33" i="142" l="1"/>
  <c r="D144" i="142"/>
  <c r="G144" i="142"/>
  <c r="D47" i="76"/>
  <c r="E47" i="76"/>
  <c r="F47" i="76"/>
  <c r="G47" i="76"/>
  <c r="H47" i="76"/>
  <c r="I47" i="76"/>
  <c r="J47" i="76"/>
  <c r="K47" i="76"/>
  <c r="L47" i="76"/>
  <c r="M47" i="76"/>
  <c r="N47" i="76"/>
  <c r="O47" i="76"/>
  <c r="P47" i="76"/>
  <c r="Q47" i="76"/>
  <c r="R47" i="76"/>
  <c r="S47" i="76"/>
  <c r="T47" i="76"/>
  <c r="U47" i="76"/>
  <c r="V47" i="76"/>
  <c r="W47" i="76"/>
  <c r="X47" i="76"/>
  <c r="Y47" i="76"/>
  <c r="Z47" i="76"/>
  <c r="AA47" i="76"/>
  <c r="AB47" i="76"/>
  <c r="AC47" i="76"/>
  <c r="AD47" i="76"/>
  <c r="AE47" i="76"/>
  <c r="AF47" i="76"/>
  <c r="AG47" i="76"/>
  <c r="AH47" i="76"/>
  <c r="AI47" i="76"/>
  <c r="AJ47" i="76"/>
  <c r="AK47" i="76"/>
  <c r="AL47" i="76"/>
  <c r="AM47" i="76"/>
  <c r="AN47" i="76"/>
  <c r="AO47" i="76"/>
  <c r="AP47" i="76"/>
  <c r="AQ47" i="76"/>
  <c r="AR47" i="76"/>
  <c r="AS47" i="76"/>
  <c r="AT47" i="76"/>
  <c r="AU47" i="76"/>
  <c r="AV47" i="76"/>
  <c r="AW47" i="76"/>
  <c r="AX47" i="76"/>
  <c r="C47" i="76"/>
  <c r="AY64" i="76"/>
  <c r="AY65" i="76"/>
  <c r="AY66" i="76"/>
  <c r="D63" i="76"/>
  <c r="E63" i="76"/>
  <c r="F63" i="76"/>
  <c r="G63" i="76"/>
  <c r="H63" i="76"/>
  <c r="I63" i="76"/>
  <c r="J63" i="76"/>
  <c r="K63" i="76"/>
  <c r="L63" i="76"/>
  <c r="M63" i="76"/>
  <c r="N63" i="76"/>
  <c r="O63" i="76"/>
  <c r="P63" i="76"/>
  <c r="Q63" i="76"/>
  <c r="R63" i="76"/>
  <c r="S63" i="76"/>
  <c r="T63" i="76"/>
  <c r="U63" i="76"/>
  <c r="V63" i="76"/>
  <c r="W63" i="76"/>
  <c r="X63" i="76"/>
  <c r="Y63" i="76"/>
  <c r="Z63" i="76"/>
  <c r="AA63" i="76"/>
  <c r="AB63" i="76"/>
  <c r="AC63" i="76"/>
  <c r="AD63" i="76"/>
  <c r="AE63" i="76"/>
  <c r="AF63" i="76"/>
  <c r="AG63" i="76"/>
  <c r="AH63" i="76"/>
  <c r="AI63" i="76"/>
  <c r="AJ63" i="76"/>
  <c r="AK63" i="76"/>
  <c r="AL63" i="76"/>
  <c r="AM63" i="76"/>
  <c r="AN63" i="76"/>
  <c r="AO63" i="76"/>
  <c r="AP63" i="76"/>
  <c r="AQ63" i="76"/>
  <c r="AR63" i="76"/>
  <c r="AS63" i="76"/>
  <c r="AT63" i="76"/>
  <c r="AU63" i="76"/>
  <c r="AV63" i="76"/>
  <c r="AW63" i="76"/>
  <c r="AX63" i="76"/>
  <c r="C63" i="76"/>
  <c r="AV41" i="76"/>
  <c r="AU41" i="76"/>
  <c r="AT41" i="76"/>
  <c r="AS41" i="76"/>
  <c r="AV8" i="76"/>
  <c r="AU8" i="76"/>
  <c r="AT8" i="76"/>
  <c r="AS8" i="76"/>
  <c r="AS67" i="76" s="1"/>
  <c r="AH28" i="75"/>
  <c r="AI28" i="75"/>
  <c r="AJ28" i="75"/>
  <c r="AK28" i="75"/>
  <c r="AL28" i="75"/>
  <c r="AM28" i="75"/>
  <c r="AN28" i="75"/>
  <c r="AO28" i="75"/>
  <c r="AP28" i="75"/>
  <c r="AQ28" i="75"/>
  <c r="AR28" i="75"/>
  <c r="AS28" i="75"/>
  <c r="AS62" i="75" s="1"/>
  <c r="AT7" i="76" s="1"/>
  <c r="AT28" i="75"/>
  <c r="AT62" i="75" s="1"/>
  <c r="AU28" i="75"/>
  <c r="AU62" i="75" s="1"/>
  <c r="AU7" i="76" s="1"/>
  <c r="AV28" i="75"/>
  <c r="AV62" i="75" s="1"/>
  <c r="AV7" i="76" s="1"/>
  <c r="AW28" i="75"/>
  <c r="AX28" i="75"/>
  <c r="D8" i="72"/>
  <c r="E8" i="72"/>
  <c r="F8" i="72"/>
  <c r="G8" i="72"/>
  <c r="H8" i="72"/>
  <c r="I8" i="72"/>
  <c r="J8" i="72"/>
  <c r="K8" i="72"/>
  <c r="L8" i="72"/>
  <c r="M8" i="72"/>
  <c r="N8" i="72"/>
  <c r="O8" i="72"/>
  <c r="P8" i="72"/>
  <c r="Q8" i="72"/>
  <c r="R8" i="72"/>
  <c r="S8" i="72"/>
  <c r="T8" i="72"/>
  <c r="U8" i="72"/>
  <c r="V8" i="72"/>
  <c r="W8" i="72"/>
  <c r="X8" i="72"/>
  <c r="Y8" i="72"/>
  <c r="Z8" i="72"/>
  <c r="AA8" i="72"/>
  <c r="AB8" i="72"/>
  <c r="AC8" i="72"/>
  <c r="AD8" i="72"/>
  <c r="AE8" i="72"/>
  <c r="AF8" i="72"/>
  <c r="AG8" i="72"/>
  <c r="AH8" i="72"/>
  <c r="AI8" i="72"/>
  <c r="AJ8" i="72"/>
  <c r="AK8" i="72"/>
  <c r="AL8" i="72"/>
  <c r="AM8" i="72"/>
  <c r="AN8" i="72"/>
  <c r="AO8" i="72"/>
  <c r="AP8" i="72"/>
  <c r="AQ8" i="72"/>
  <c r="AR8" i="72"/>
  <c r="AS8" i="72"/>
  <c r="AT8" i="72"/>
  <c r="AU8" i="72"/>
  <c r="AV8" i="72"/>
  <c r="AW8" i="72"/>
  <c r="AX8" i="72"/>
  <c r="AY8" i="72"/>
  <c r="AZ8" i="72"/>
  <c r="BA8" i="72"/>
  <c r="BB8" i="72"/>
  <c r="BC8" i="72"/>
  <c r="BD8" i="72"/>
  <c r="BE8" i="72"/>
  <c r="BF8" i="72"/>
  <c r="BG8" i="72"/>
  <c r="BH8" i="72"/>
  <c r="C8" i="72"/>
  <c r="BE82" i="72"/>
  <c r="BF82" i="72"/>
  <c r="BG82" i="72"/>
  <c r="BH82" i="72"/>
  <c r="BE51" i="72"/>
  <c r="BF51" i="72"/>
  <c r="BG51" i="72"/>
  <c r="BH51" i="72"/>
  <c r="D87" i="72"/>
  <c r="E87" i="72"/>
  <c r="F87" i="72"/>
  <c r="G87" i="72"/>
  <c r="H87" i="72"/>
  <c r="I87" i="72"/>
  <c r="J87" i="72"/>
  <c r="K87" i="72"/>
  <c r="L87" i="72"/>
  <c r="M87" i="72"/>
  <c r="N87" i="72"/>
  <c r="O87" i="72"/>
  <c r="P87" i="72"/>
  <c r="Q87" i="72"/>
  <c r="R87" i="72"/>
  <c r="S87" i="72"/>
  <c r="T87" i="72"/>
  <c r="U87" i="72"/>
  <c r="V87" i="72"/>
  <c r="W87" i="72"/>
  <c r="X87" i="72"/>
  <c r="Y87" i="72"/>
  <c r="Z87" i="72"/>
  <c r="AA87" i="72"/>
  <c r="AB87" i="72"/>
  <c r="AC87" i="72"/>
  <c r="AD87" i="72"/>
  <c r="AE87" i="72"/>
  <c r="AF87" i="72"/>
  <c r="AG87" i="72"/>
  <c r="AH87" i="72"/>
  <c r="AI87" i="72"/>
  <c r="AJ87" i="72"/>
  <c r="AK87" i="72"/>
  <c r="AL87" i="72"/>
  <c r="AM87" i="72"/>
  <c r="AN87" i="72"/>
  <c r="AO87" i="72"/>
  <c r="AP87" i="72"/>
  <c r="AQ87" i="72"/>
  <c r="AR87" i="72"/>
  <c r="AS87" i="72"/>
  <c r="AT87" i="72"/>
  <c r="AU87" i="72"/>
  <c r="AV87" i="72"/>
  <c r="AW87" i="72"/>
  <c r="AX87" i="72"/>
  <c r="AY87" i="72"/>
  <c r="AZ87" i="72"/>
  <c r="BA87" i="72"/>
  <c r="BB87" i="72"/>
  <c r="BC87" i="72"/>
  <c r="BD87" i="72"/>
  <c r="BE87" i="72"/>
  <c r="BF87" i="72"/>
  <c r="BG87" i="72"/>
  <c r="BH87" i="72"/>
  <c r="C87" i="72"/>
  <c r="BD95" i="72"/>
  <c r="BC95" i="72"/>
  <c r="BD85" i="72"/>
  <c r="BC85" i="72"/>
  <c r="BD82" i="72"/>
  <c r="BC82" i="72"/>
  <c r="BD51" i="72"/>
  <c r="BC51" i="72"/>
  <c r="BD43" i="72"/>
  <c r="BC43" i="72"/>
  <c r="BD25" i="72"/>
  <c r="BC25" i="72"/>
  <c r="BB95" i="72"/>
  <c r="BA95" i="72"/>
  <c r="AZ95" i="72"/>
  <c r="AY95" i="72"/>
  <c r="BB85" i="72"/>
  <c r="BA85" i="72"/>
  <c r="AZ85" i="72"/>
  <c r="AY85" i="72"/>
  <c r="BB82" i="72"/>
  <c r="BA82" i="72"/>
  <c r="AZ82" i="72"/>
  <c r="AY82" i="72"/>
  <c r="BB51" i="72"/>
  <c r="BA51" i="72"/>
  <c r="AZ51" i="72"/>
  <c r="AY51" i="72"/>
  <c r="BB43" i="72"/>
  <c r="BA43" i="72"/>
  <c r="AZ43" i="72"/>
  <c r="AY43" i="72"/>
  <c r="BB25" i="72"/>
  <c r="BB91" i="72" s="1"/>
  <c r="BB100" i="72" s="1"/>
  <c r="BA25" i="72"/>
  <c r="AZ25" i="72"/>
  <c r="AY25" i="72"/>
  <c r="BE20" i="68"/>
  <c r="BF20" i="68"/>
  <c r="BG20" i="68"/>
  <c r="BH20" i="68"/>
  <c r="AV67" i="76" l="1"/>
  <c r="AV68" i="76" s="1"/>
  <c r="AZ91" i="72"/>
  <c r="AZ100" i="72" s="1"/>
  <c r="AT67" i="76"/>
  <c r="AT68" i="76" s="1"/>
  <c r="AY63" i="76"/>
  <c r="AS7" i="76"/>
  <c r="AU67" i="76"/>
  <c r="AU68" i="76" s="1"/>
  <c r="AS68" i="76"/>
  <c r="BD91" i="72"/>
  <c r="BD100" i="72" s="1"/>
  <c r="BA91" i="72"/>
  <c r="BA100" i="72" s="1"/>
  <c r="BC91" i="72"/>
  <c r="BC100" i="72" s="1"/>
  <c r="AY91" i="72"/>
  <c r="AY100" i="72" s="1"/>
  <c r="BD63" i="70" l="1"/>
  <c r="BC63" i="70"/>
  <c r="BD53" i="70"/>
  <c r="BC53" i="70"/>
  <c r="BD51" i="70"/>
  <c r="BC51" i="70"/>
  <c r="BD47" i="70"/>
  <c r="BC47" i="70"/>
  <c r="BD41" i="70"/>
  <c r="BC41" i="70"/>
  <c r="BD32" i="70"/>
  <c r="BC32" i="70"/>
  <c r="BD18" i="70"/>
  <c r="BC18" i="70"/>
  <c r="BD8" i="70"/>
  <c r="BC8" i="70"/>
  <c r="BB63" i="70"/>
  <c r="BA63" i="70"/>
  <c r="AZ63" i="70"/>
  <c r="AY63" i="70"/>
  <c r="BB53" i="70"/>
  <c r="BA53" i="70"/>
  <c r="AZ53" i="70"/>
  <c r="AY53" i="70"/>
  <c r="BB51" i="70"/>
  <c r="BA51" i="70"/>
  <c r="AZ51" i="70"/>
  <c r="AY51" i="70"/>
  <c r="BB47" i="70"/>
  <c r="BA47" i="70"/>
  <c r="AZ47" i="70"/>
  <c r="AY47" i="70"/>
  <c r="BB41" i="70"/>
  <c r="BA41" i="70"/>
  <c r="AZ41" i="70"/>
  <c r="AY41" i="70"/>
  <c r="BB32" i="70"/>
  <c r="BA32" i="70"/>
  <c r="AZ32" i="70"/>
  <c r="AY32" i="70"/>
  <c r="BB18" i="70"/>
  <c r="BA18" i="70"/>
  <c r="AZ18" i="70"/>
  <c r="AY18" i="70"/>
  <c r="BB8" i="70"/>
  <c r="BA8" i="70"/>
  <c r="BA60" i="70" s="1"/>
  <c r="AZ8" i="70"/>
  <c r="AZ60" i="70" s="1"/>
  <c r="AY8" i="70"/>
  <c r="AY60" i="70" s="1"/>
  <c r="BD69" i="68"/>
  <c r="BC69" i="68"/>
  <c r="BD43" i="68"/>
  <c r="BC43" i="68"/>
  <c r="BD38" i="68"/>
  <c r="BC38" i="68"/>
  <c r="BD34" i="68"/>
  <c r="BC34" i="68"/>
  <c r="BD31" i="68"/>
  <c r="BC31" i="68"/>
  <c r="BD20" i="68"/>
  <c r="BC20" i="68"/>
  <c r="BD16" i="68"/>
  <c r="BC16" i="68"/>
  <c r="BD8" i="68"/>
  <c r="BC8" i="68"/>
  <c r="BB69" i="68"/>
  <c r="BA69" i="68"/>
  <c r="AZ69" i="68"/>
  <c r="AY69" i="68"/>
  <c r="BB43" i="68"/>
  <c r="BA43" i="68"/>
  <c r="AZ43" i="68"/>
  <c r="AY43" i="68"/>
  <c r="BB38" i="68"/>
  <c r="BA38" i="68"/>
  <c r="AZ38" i="68"/>
  <c r="AY38" i="68"/>
  <c r="BB34" i="68"/>
  <c r="BA34" i="68"/>
  <c r="AZ34" i="68"/>
  <c r="AY34" i="68"/>
  <c r="BB31" i="68"/>
  <c r="BA31" i="68"/>
  <c r="AZ31" i="68"/>
  <c r="AY31" i="68"/>
  <c r="BB20" i="68"/>
  <c r="BA20" i="68"/>
  <c r="AZ20" i="68"/>
  <c r="AY20" i="68"/>
  <c r="BB16" i="68"/>
  <c r="BA16" i="68"/>
  <c r="AZ16" i="68"/>
  <c r="AY16" i="68"/>
  <c r="BB8" i="68"/>
  <c r="BA8" i="68"/>
  <c r="BA66" i="68" s="1"/>
  <c r="AZ8" i="68"/>
  <c r="AY8" i="68"/>
  <c r="AY66" i="68" s="1"/>
  <c r="P21" i="63"/>
  <c r="D57" i="63"/>
  <c r="E57" i="63"/>
  <c r="F57" i="63"/>
  <c r="G57" i="63"/>
  <c r="H57" i="63"/>
  <c r="I57" i="63"/>
  <c r="J57" i="63"/>
  <c r="K57" i="63"/>
  <c r="L57" i="63"/>
  <c r="M57" i="63"/>
  <c r="N57" i="63"/>
  <c r="O57" i="63"/>
  <c r="C57" i="63"/>
  <c r="P60" i="63"/>
  <c r="P59" i="63"/>
  <c r="D7" i="63"/>
  <c r="E7" i="63"/>
  <c r="F7" i="63"/>
  <c r="G7" i="63"/>
  <c r="H7" i="63"/>
  <c r="I7" i="63"/>
  <c r="J7" i="63"/>
  <c r="K7" i="63"/>
  <c r="L7" i="63"/>
  <c r="M7" i="63"/>
  <c r="N7" i="63"/>
  <c r="O7" i="63"/>
  <c r="C7" i="63"/>
  <c r="P17" i="63"/>
  <c r="P17" i="61"/>
  <c r="P15" i="63"/>
  <c r="P16" i="63"/>
  <c r="C18" i="63"/>
  <c r="C24" i="63"/>
  <c r="P44" i="62"/>
  <c r="P45" i="62"/>
  <c r="P46" i="62"/>
  <c r="P47" i="62"/>
  <c r="P48" i="62"/>
  <c r="P49" i="62"/>
  <c r="P50" i="62"/>
  <c r="P51" i="62"/>
  <c r="P52" i="62"/>
  <c r="P27" i="61"/>
  <c r="P40" i="61"/>
  <c r="D55" i="61"/>
  <c r="E55" i="61"/>
  <c r="F55" i="61"/>
  <c r="G55" i="61"/>
  <c r="H55" i="61"/>
  <c r="I55" i="61"/>
  <c r="J55" i="61"/>
  <c r="K55" i="61"/>
  <c r="L55" i="61"/>
  <c r="M55" i="61"/>
  <c r="N55" i="61"/>
  <c r="O55" i="61"/>
  <c r="C55" i="61"/>
  <c r="P57" i="61"/>
  <c r="D51" i="61"/>
  <c r="E51" i="61"/>
  <c r="F51" i="61"/>
  <c r="G51" i="61"/>
  <c r="H51" i="61"/>
  <c r="I51" i="61"/>
  <c r="J51" i="61"/>
  <c r="K51" i="61"/>
  <c r="L51" i="61"/>
  <c r="M51" i="61"/>
  <c r="N51" i="61"/>
  <c r="O51" i="61"/>
  <c r="C51" i="61"/>
  <c r="P53" i="61"/>
  <c r="C48" i="61"/>
  <c r="D48" i="61"/>
  <c r="E48" i="61"/>
  <c r="F48" i="61"/>
  <c r="G48" i="61"/>
  <c r="H48" i="61"/>
  <c r="I48" i="61"/>
  <c r="J48" i="61"/>
  <c r="K48" i="61"/>
  <c r="L48" i="61"/>
  <c r="M48" i="61"/>
  <c r="N48" i="61"/>
  <c r="O48" i="61"/>
  <c r="D24" i="61"/>
  <c r="E24" i="61"/>
  <c r="F24" i="61"/>
  <c r="G24" i="61"/>
  <c r="H24" i="61"/>
  <c r="I24" i="61"/>
  <c r="J24" i="61"/>
  <c r="K24" i="61"/>
  <c r="L24" i="61"/>
  <c r="M24" i="61"/>
  <c r="N24" i="61"/>
  <c r="O24" i="61"/>
  <c r="C24" i="61"/>
  <c r="P36" i="61"/>
  <c r="P28" i="61"/>
  <c r="P29" i="61"/>
  <c r="P26" i="61"/>
  <c r="P21" i="61"/>
  <c r="P15" i="61"/>
  <c r="P16" i="61"/>
  <c r="D62" i="60"/>
  <c r="E62" i="60"/>
  <c r="F62" i="60"/>
  <c r="G62" i="60"/>
  <c r="H62" i="60"/>
  <c r="I62" i="60"/>
  <c r="J62" i="60"/>
  <c r="K62" i="60"/>
  <c r="L62" i="60"/>
  <c r="M62" i="60"/>
  <c r="N62" i="60"/>
  <c r="O62" i="60"/>
  <c r="C62" i="60"/>
  <c r="P64" i="60"/>
  <c r="P50" i="60"/>
  <c r="P38" i="60"/>
  <c r="Q11" i="56"/>
  <c r="Q12" i="56"/>
  <c r="Q13" i="56"/>
  <c r="Q21" i="56"/>
  <c r="Q22" i="56"/>
  <c r="Q58" i="56"/>
  <c r="Q59" i="56"/>
  <c r="Q53" i="56"/>
  <c r="AZ66" i="68" l="1"/>
  <c r="AZ67" i="68" s="1"/>
  <c r="BD66" i="68"/>
  <c r="BB66" i="68"/>
  <c r="BB67" i="68" s="1"/>
  <c r="P62" i="60"/>
  <c r="P57" i="63"/>
  <c r="BB60" i="70"/>
  <c r="BB94" i="72" s="1"/>
  <c r="AY67" i="68"/>
  <c r="AY93" i="72"/>
  <c r="BA62" i="70"/>
  <c r="BA94" i="72"/>
  <c r="BD67" i="68"/>
  <c r="BD93" i="72"/>
  <c r="BA67" i="68"/>
  <c r="BA93" i="72"/>
  <c r="BA96" i="72" s="1"/>
  <c r="AY62" i="70"/>
  <c r="AY94" i="72"/>
  <c r="AZ62" i="70"/>
  <c r="AZ94" i="72"/>
  <c r="BD60" i="70"/>
  <c r="BC60" i="70"/>
  <c r="BC66" i="68"/>
  <c r="BC93" i="72" s="1"/>
  <c r="BA61" i="70"/>
  <c r="BD61" i="70"/>
  <c r="AY61" i="70"/>
  <c r="P55" i="61"/>
  <c r="P51" i="61"/>
  <c r="P24" i="61"/>
  <c r="L21" i="56"/>
  <c r="L22" i="56"/>
  <c r="L11" i="56"/>
  <c r="L12" i="56"/>
  <c r="L58" i="56"/>
  <c r="L59" i="56"/>
  <c r="L53" i="56"/>
  <c r="I51" i="56"/>
  <c r="J51" i="56"/>
  <c r="K51" i="56"/>
  <c r="G53" i="56"/>
  <c r="G52" i="56"/>
  <c r="D51" i="56"/>
  <c r="E51" i="56"/>
  <c r="F51" i="56"/>
  <c r="H51" i="56"/>
  <c r="L51" i="56" s="1"/>
  <c r="M51" i="56"/>
  <c r="N51" i="56"/>
  <c r="O51" i="56"/>
  <c r="P51" i="56"/>
  <c r="C51" i="56"/>
  <c r="G21" i="56"/>
  <c r="G22" i="56"/>
  <c r="G11" i="56"/>
  <c r="G12" i="56"/>
  <c r="G58" i="56"/>
  <c r="G59" i="56"/>
  <c r="D56" i="56"/>
  <c r="E56" i="56"/>
  <c r="F56" i="56"/>
  <c r="H56" i="56"/>
  <c r="I56" i="56"/>
  <c r="L56" i="56" s="1"/>
  <c r="J56" i="56"/>
  <c r="K56" i="56"/>
  <c r="M56" i="56"/>
  <c r="N56" i="56"/>
  <c r="O56" i="56"/>
  <c r="P56" i="56"/>
  <c r="C56" i="56"/>
  <c r="G73" i="55"/>
  <c r="G74" i="55"/>
  <c r="L73" i="55"/>
  <c r="L74" i="55"/>
  <c r="Q13" i="55"/>
  <c r="Q14" i="55"/>
  <c r="Q15" i="55"/>
  <c r="Q16" i="55"/>
  <c r="Q17" i="55"/>
  <c r="Q18" i="55"/>
  <c r="Q19" i="55"/>
  <c r="Q20" i="55"/>
  <c r="Q21" i="55"/>
  <c r="Q22" i="55"/>
  <c r="Q23" i="55"/>
  <c r="Q24" i="55"/>
  <c r="Q26" i="55"/>
  <c r="Q27" i="55"/>
  <c r="Q29" i="55"/>
  <c r="Q30" i="55"/>
  <c r="Q31" i="55"/>
  <c r="Q32" i="55"/>
  <c r="Q33" i="55"/>
  <c r="Q34" i="55"/>
  <c r="Q35" i="55"/>
  <c r="Q36" i="55"/>
  <c r="Q37" i="55"/>
  <c r="Q38" i="55"/>
  <c r="Q39" i="55"/>
  <c r="Q40" i="55"/>
  <c r="Q41" i="55"/>
  <c r="Q43" i="55"/>
  <c r="Q44" i="55"/>
  <c r="Q45" i="55"/>
  <c r="Q46" i="55"/>
  <c r="Q47" i="55"/>
  <c r="Q48" i="55"/>
  <c r="Q49" i="55"/>
  <c r="Q50" i="55"/>
  <c r="Q51" i="55"/>
  <c r="Q52" i="55"/>
  <c r="Q53" i="55"/>
  <c r="Q54" i="55"/>
  <c r="Q55" i="55"/>
  <c r="Q56" i="55"/>
  <c r="Q57" i="55"/>
  <c r="Q58" i="55"/>
  <c r="Q59" i="55"/>
  <c r="Q61" i="55"/>
  <c r="Q62" i="55"/>
  <c r="Q63" i="55"/>
  <c r="Q64" i="55"/>
  <c r="Q66" i="55"/>
  <c r="Q67" i="55"/>
  <c r="Q68" i="55"/>
  <c r="Q70" i="55"/>
  <c r="Q71" i="55"/>
  <c r="Q72" i="55"/>
  <c r="Q73" i="55"/>
  <c r="Q74" i="55"/>
  <c r="BB62" i="70" l="1"/>
  <c r="BB64" i="70" s="1"/>
  <c r="AZ61" i="70"/>
  <c r="AZ64" i="70" s="1"/>
  <c r="BB93" i="72"/>
  <c r="BB61" i="70"/>
  <c r="AZ93" i="72"/>
  <c r="AY64" i="70"/>
  <c r="BB96" i="72"/>
  <c r="BA64" i="70"/>
  <c r="BC62" i="70"/>
  <c r="BC94" i="72"/>
  <c r="BC96" i="72" s="1"/>
  <c r="BD62" i="70"/>
  <c r="BD64" i="70" s="1"/>
  <c r="BD94" i="72"/>
  <c r="BD96" i="72" s="1"/>
  <c r="G51" i="56"/>
  <c r="AZ96" i="72"/>
  <c r="AY96" i="72"/>
  <c r="BA97" i="72"/>
  <c r="BC67" i="68"/>
  <c r="BC61" i="70"/>
  <c r="Q56" i="56"/>
  <c r="Q51" i="56"/>
  <c r="BA65" i="70" l="1"/>
  <c r="AY97" i="72"/>
  <c r="AY98" i="72" s="1"/>
  <c r="AY99" i="72" s="1"/>
  <c r="AY65" i="70"/>
  <c r="BC97" i="72"/>
  <c r="BA98" i="72" s="1"/>
  <c r="BA99" i="72" s="1"/>
  <c r="BC64" i="70"/>
  <c r="BC65" i="70" s="1"/>
  <c r="D51" i="54"/>
  <c r="E51" i="54"/>
  <c r="G51" i="54"/>
  <c r="H51" i="54"/>
  <c r="C53" i="54"/>
  <c r="F53" i="54"/>
  <c r="G8" i="54"/>
  <c r="H8" i="54"/>
  <c r="F18" i="54"/>
  <c r="F54" i="54"/>
  <c r="F15" i="54"/>
  <c r="F16" i="54"/>
  <c r="C48" i="54"/>
  <c r="D46" i="54"/>
  <c r="E46" i="54"/>
  <c r="G46" i="54"/>
  <c r="H46" i="54"/>
  <c r="C54" i="54"/>
  <c r="C52" i="54"/>
  <c r="C15" i="54"/>
  <c r="C16" i="54"/>
  <c r="C17" i="54"/>
  <c r="C51" i="54" l="1"/>
  <c r="F49" i="53"/>
  <c r="F50" i="53"/>
  <c r="F31" i="53"/>
  <c r="C14" i="53"/>
  <c r="C68" i="53"/>
  <c r="C63" i="53"/>
  <c r="C31" i="53"/>
  <c r="C9" i="53"/>
  <c r="C10" i="53"/>
  <c r="C11" i="53"/>
  <c r="C12" i="53"/>
  <c r="C13" i="53"/>
  <c r="C15" i="53"/>
  <c r="C16" i="53"/>
  <c r="C17" i="53"/>
  <c r="C18" i="53"/>
  <c r="C19" i="53"/>
  <c r="C20" i="53"/>
  <c r="C21" i="53"/>
  <c r="C22" i="53"/>
  <c r="C23" i="53"/>
  <c r="L52" i="52"/>
  <c r="L53" i="52"/>
  <c r="L54" i="52"/>
  <c r="L55" i="52"/>
  <c r="L56" i="52"/>
  <c r="L57" i="52"/>
  <c r="L58" i="52"/>
  <c r="L59" i="52"/>
  <c r="L60" i="52"/>
  <c r="L61" i="52"/>
  <c r="L62" i="52"/>
  <c r="L63" i="52"/>
  <c r="L64" i="52"/>
  <c r="C69" i="52"/>
  <c r="D69" i="52"/>
  <c r="E69" i="52"/>
  <c r="F69" i="52"/>
  <c r="G69" i="52"/>
  <c r="H69" i="52"/>
  <c r="I69" i="52"/>
  <c r="J69" i="52"/>
  <c r="L55" i="51"/>
  <c r="L71" i="51"/>
  <c r="L70" i="51"/>
  <c r="L69" i="51"/>
  <c r="L68" i="51"/>
  <c r="L67" i="51"/>
  <c r="L66" i="51"/>
  <c r="L65" i="51"/>
  <c r="L64" i="51"/>
  <c r="L63" i="51"/>
  <c r="L62" i="51"/>
  <c r="L61" i="51"/>
  <c r="L60" i="51"/>
  <c r="L59" i="51"/>
  <c r="L58" i="51"/>
  <c r="L57" i="51"/>
  <c r="L56" i="51"/>
  <c r="L54" i="51"/>
  <c r="L53" i="51"/>
  <c r="L52" i="51"/>
  <c r="L51" i="51"/>
  <c r="C72" i="51"/>
  <c r="D72" i="51"/>
  <c r="E72" i="51"/>
  <c r="F72" i="51"/>
  <c r="G72" i="51"/>
  <c r="H72" i="51"/>
  <c r="I72" i="51"/>
  <c r="J72" i="51"/>
  <c r="K72" i="51"/>
  <c r="J53" i="48" l="1"/>
  <c r="J54" i="48"/>
  <c r="J55" i="48"/>
  <c r="J56" i="48"/>
  <c r="J57" i="48"/>
  <c r="J58" i="48"/>
  <c r="C59" i="48"/>
  <c r="D59" i="48"/>
  <c r="E59" i="48"/>
  <c r="F59" i="48"/>
  <c r="G59" i="48"/>
  <c r="H59" i="48"/>
  <c r="I59" i="48"/>
  <c r="P9" i="280" l="1"/>
  <c r="P8" i="280"/>
  <c r="N9" i="280"/>
  <c r="L9" i="280"/>
  <c r="N8" i="280"/>
  <c r="L8" i="280"/>
  <c r="FP117" i="34" l="1"/>
  <c r="FO117" i="34"/>
  <c r="FN117" i="34"/>
  <c r="FM117" i="34"/>
  <c r="FL117" i="34"/>
  <c r="FK117" i="34"/>
  <c r="FP8" i="34"/>
  <c r="FP143" i="34" s="1"/>
  <c r="FO8" i="34"/>
  <c r="FO143" i="34" s="1"/>
  <c r="FN8" i="34"/>
  <c r="FM8" i="34"/>
  <c r="FL8" i="34"/>
  <c r="FL143" i="34" s="1"/>
  <c r="FK8" i="34"/>
  <c r="FK143" i="34" s="1"/>
  <c r="FJ117" i="34"/>
  <c r="FI117" i="34"/>
  <c r="FH117" i="34"/>
  <c r="FJ8" i="34"/>
  <c r="FJ143" i="34" s="1"/>
  <c r="FI8" i="34"/>
  <c r="FH8" i="34"/>
  <c r="FG117" i="34"/>
  <c r="FF117" i="34"/>
  <c r="FE117" i="34"/>
  <c r="FG8" i="34"/>
  <c r="FF8" i="34"/>
  <c r="FE8" i="34"/>
  <c r="FE143" i="34" s="1"/>
  <c r="E38" i="45"/>
  <c r="E39" i="45"/>
  <c r="E42" i="46"/>
  <c r="E43" i="46"/>
  <c r="E44" i="46"/>
  <c r="E45" i="46"/>
  <c r="E46" i="46"/>
  <c r="E47" i="46"/>
  <c r="E48" i="46"/>
  <c r="E49" i="46"/>
  <c r="E50" i="46"/>
  <c r="E51" i="46"/>
  <c r="E52" i="46"/>
  <c r="E53" i="46"/>
  <c r="E37" i="47"/>
  <c r="E38" i="47"/>
  <c r="E39" i="47"/>
  <c r="E40" i="47"/>
  <c r="C23" i="47"/>
  <c r="D23" i="47"/>
  <c r="E83" i="46"/>
  <c r="E84" i="46"/>
  <c r="E85" i="46"/>
  <c r="E86" i="46"/>
  <c r="C92" i="46"/>
  <c r="E91" i="46"/>
  <c r="E71" i="46"/>
  <c r="E72" i="46"/>
  <c r="E73" i="46"/>
  <c r="E43" i="44"/>
  <c r="E29" i="44"/>
  <c r="I49" i="43"/>
  <c r="J49" i="43"/>
  <c r="K49" i="43"/>
  <c r="H49" i="43"/>
  <c r="I55" i="43"/>
  <c r="J55" i="43"/>
  <c r="K55" i="43"/>
  <c r="H55" i="43"/>
  <c r="L58" i="43"/>
  <c r="L57" i="43"/>
  <c r="L59" i="43"/>
  <c r="L46" i="43"/>
  <c r="G57" i="43"/>
  <c r="G59" i="43"/>
  <c r="G33" i="43"/>
  <c r="G34" i="43"/>
  <c r="G28" i="41"/>
  <c r="G29" i="41"/>
  <c r="L28" i="41"/>
  <c r="L29" i="41"/>
  <c r="G25" i="41"/>
  <c r="L25" i="41"/>
  <c r="E23" i="41"/>
  <c r="F23" i="41"/>
  <c r="H44" i="37"/>
  <c r="I44" i="37"/>
  <c r="G44" i="37"/>
  <c r="D44" i="37"/>
  <c r="E44" i="37"/>
  <c r="C44" i="37"/>
  <c r="J46" i="37"/>
  <c r="J35" i="37"/>
  <c r="J36" i="37"/>
  <c r="J37" i="37"/>
  <c r="F35" i="37"/>
  <c r="F36" i="37"/>
  <c r="F37" i="37"/>
  <c r="J27" i="37"/>
  <c r="J28" i="37"/>
  <c r="F27" i="37"/>
  <c r="F28" i="37"/>
  <c r="C30" i="37"/>
  <c r="D30" i="37"/>
  <c r="E30" i="37"/>
  <c r="D46" i="36"/>
  <c r="E46" i="36"/>
  <c r="C46" i="36"/>
  <c r="D57" i="36"/>
  <c r="E57" i="36"/>
  <c r="C57" i="36"/>
  <c r="J28" i="36"/>
  <c r="J29" i="36"/>
  <c r="J30" i="36"/>
  <c r="F28" i="36"/>
  <c r="F29" i="36"/>
  <c r="F30" i="36"/>
  <c r="P13" i="59"/>
  <c r="P39" i="58"/>
  <c r="P38" i="58"/>
  <c r="P37" i="58"/>
  <c r="P36" i="58"/>
  <c r="C46" i="59"/>
  <c r="D46" i="59"/>
  <c r="E46" i="59"/>
  <c r="F46" i="59"/>
  <c r="G46" i="59"/>
  <c r="H46" i="59"/>
  <c r="I46" i="59"/>
  <c r="J46" i="59"/>
  <c r="K46" i="59"/>
  <c r="L46" i="59"/>
  <c r="M46" i="59"/>
  <c r="N46" i="59"/>
  <c r="O46" i="59"/>
  <c r="C52" i="58"/>
  <c r="D52" i="58"/>
  <c r="E52" i="58"/>
  <c r="F52" i="58"/>
  <c r="G52" i="58"/>
  <c r="H52" i="58"/>
  <c r="I52" i="58"/>
  <c r="J52" i="58"/>
  <c r="K52" i="58"/>
  <c r="L52" i="58"/>
  <c r="M52" i="58"/>
  <c r="N52" i="58"/>
  <c r="O52" i="58"/>
  <c r="FI143" i="34" l="1"/>
  <c r="FN143" i="34"/>
  <c r="FM143" i="34"/>
  <c r="FF143" i="34"/>
  <c r="FG143" i="34"/>
  <c r="FH143" i="34"/>
  <c r="F15" i="20" l="1"/>
  <c r="F14" i="20"/>
  <c r="F13" i="20"/>
  <c r="F12" i="20"/>
  <c r="F11" i="20"/>
  <c r="E20" i="133" l="1"/>
  <c r="E21" i="133"/>
  <c r="E22" i="133"/>
  <c r="E23" i="133"/>
  <c r="H8" i="223" l="1"/>
  <c r="H9" i="223"/>
  <c r="H10" i="223"/>
  <c r="E65" i="311" l="1"/>
  <c r="F65" i="311"/>
  <c r="G65" i="311"/>
  <c r="H65" i="311"/>
  <c r="I65" i="311"/>
  <c r="J65" i="311"/>
  <c r="K65" i="311"/>
  <c r="L65" i="311"/>
  <c r="M65" i="311"/>
  <c r="D65" i="311"/>
  <c r="D12" i="164" l="1"/>
  <c r="E12" i="164"/>
  <c r="F12" i="164"/>
  <c r="G12" i="164"/>
  <c r="H12" i="164"/>
  <c r="I12" i="164"/>
  <c r="J12" i="164"/>
  <c r="K12" i="164"/>
  <c r="L12" i="164"/>
  <c r="M12" i="164"/>
  <c r="N12" i="164"/>
  <c r="O12" i="164"/>
  <c r="C12" i="164"/>
  <c r="D12" i="163"/>
  <c r="E12" i="163"/>
  <c r="F12" i="163"/>
  <c r="G12" i="163"/>
  <c r="H12" i="163"/>
  <c r="I12" i="163"/>
  <c r="J12" i="163"/>
  <c r="K12" i="163"/>
  <c r="L12" i="163"/>
  <c r="M12" i="163"/>
  <c r="N12" i="163"/>
  <c r="O12" i="163"/>
  <c r="C12" i="163"/>
  <c r="P12" i="163" l="1"/>
  <c r="D51" i="157"/>
  <c r="E51" i="157"/>
  <c r="C51" i="157"/>
  <c r="D48" i="157"/>
  <c r="E48" i="157"/>
  <c r="C48" i="157"/>
  <c r="D45" i="157"/>
  <c r="E45" i="157"/>
  <c r="C45" i="157"/>
  <c r="D41" i="157"/>
  <c r="E41" i="157"/>
  <c r="C41" i="157"/>
  <c r="D31" i="157"/>
  <c r="E31" i="157"/>
  <c r="C31" i="157"/>
  <c r="D15" i="157"/>
  <c r="E15" i="157"/>
  <c r="C15" i="157"/>
  <c r="D8" i="157"/>
  <c r="E8" i="157"/>
  <c r="C8" i="157"/>
  <c r="B80" i="154"/>
  <c r="D16" i="146"/>
  <c r="C16" i="146"/>
  <c r="D65" i="142"/>
  <c r="C7" i="289" s="1"/>
  <c r="G65" i="142"/>
  <c r="D7" i="289" s="1"/>
  <c r="C56" i="157" l="1"/>
  <c r="E56" i="157"/>
  <c r="D56" i="157"/>
  <c r="D17" i="137"/>
  <c r="C17" i="137"/>
  <c r="E9" i="137"/>
  <c r="E10" i="137"/>
  <c r="E12" i="137"/>
  <c r="E13" i="137"/>
  <c r="D24" i="135"/>
  <c r="E24" i="135"/>
  <c r="F24" i="135"/>
  <c r="G29" i="135"/>
  <c r="H29" i="135" s="1"/>
  <c r="D33" i="135"/>
  <c r="E33" i="135"/>
  <c r="F33" i="135"/>
  <c r="C33" i="135"/>
  <c r="C41" i="133"/>
  <c r="D41" i="133"/>
  <c r="E19" i="127"/>
  <c r="E20" i="127"/>
  <c r="E21" i="127"/>
  <c r="E22" i="127"/>
  <c r="E23" i="127"/>
  <c r="BG8" i="67" l="1"/>
  <c r="BG9" i="67"/>
  <c r="BG10" i="67"/>
  <c r="BG11" i="67"/>
  <c r="BG12" i="67"/>
  <c r="BG13" i="67"/>
  <c r="BG14" i="67"/>
  <c r="BG15" i="67"/>
  <c r="BG16" i="67"/>
  <c r="BG17" i="67"/>
  <c r="BG18" i="67"/>
  <c r="BG19" i="67"/>
  <c r="BG20" i="67"/>
  <c r="BG21" i="67"/>
  <c r="BG22" i="67"/>
  <c r="BG23" i="67"/>
  <c r="BG24" i="67"/>
  <c r="BG25" i="67"/>
  <c r="BG26" i="67"/>
  <c r="BG27" i="67"/>
  <c r="BG28" i="67"/>
  <c r="BG29" i="67"/>
  <c r="BG30" i="67"/>
  <c r="BG31" i="67"/>
  <c r="BG32" i="67"/>
  <c r="BG33" i="67"/>
  <c r="BG7" i="67"/>
  <c r="D34" i="67"/>
  <c r="E34" i="67"/>
  <c r="F34" i="67"/>
  <c r="G34" i="67"/>
  <c r="H34" i="67"/>
  <c r="I34" i="67"/>
  <c r="J34" i="67"/>
  <c r="K34" i="67"/>
  <c r="L34" i="67"/>
  <c r="M34" i="67"/>
  <c r="N34" i="67"/>
  <c r="O34" i="67"/>
  <c r="P34" i="67"/>
  <c r="Q34" i="67"/>
  <c r="R34" i="67"/>
  <c r="S34" i="67"/>
  <c r="T34" i="67"/>
  <c r="U34" i="67"/>
  <c r="V34" i="67"/>
  <c r="W34" i="67"/>
  <c r="X34" i="67"/>
  <c r="Y34" i="67"/>
  <c r="Z34" i="67"/>
  <c r="AA34" i="67"/>
  <c r="AB34" i="67"/>
  <c r="AC34" i="67"/>
  <c r="AD34" i="67"/>
  <c r="AE34" i="67"/>
  <c r="AF34" i="67"/>
  <c r="AG34" i="67"/>
  <c r="AH34" i="67"/>
  <c r="AI34" i="67"/>
  <c r="AJ34" i="67"/>
  <c r="AK34" i="67"/>
  <c r="AL34" i="67"/>
  <c r="AM34" i="67"/>
  <c r="AN34" i="67"/>
  <c r="AO34" i="67"/>
  <c r="AP34" i="67"/>
  <c r="AQ34" i="67"/>
  <c r="AR34" i="67"/>
  <c r="AS34" i="67"/>
  <c r="AT34" i="67"/>
  <c r="AU34" i="67"/>
  <c r="AV34" i="67"/>
  <c r="AW34" i="67"/>
  <c r="AX34" i="67"/>
  <c r="AY34" i="67"/>
  <c r="AZ34" i="67"/>
  <c r="BA34" i="67"/>
  <c r="BB34" i="67"/>
  <c r="BC34" i="67"/>
  <c r="BD34" i="67"/>
  <c r="BE34" i="67"/>
  <c r="BF34" i="67"/>
  <c r="C34" i="67"/>
  <c r="BD8" i="66"/>
  <c r="BD9" i="66"/>
  <c r="BD10" i="66"/>
  <c r="BD11" i="66"/>
  <c r="BD12" i="66"/>
  <c r="BD13" i="66"/>
  <c r="BD14" i="66"/>
  <c r="BD15" i="66"/>
  <c r="BD16" i="66"/>
  <c r="BD17" i="66"/>
  <c r="BD18" i="66"/>
  <c r="BD19" i="66"/>
  <c r="BD20" i="66"/>
  <c r="BD21" i="66"/>
  <c r="BD22" i="66"/>
  <c r="BD23" i="66"/>
  <c r="BD24" i="66"/>
  <c r="BD25" i="66"/>
  <c r="BD26" i="66"/>
  <c r="BD27" i="66"/>
  <c r="BD28" i="66"/>
  <c r="BD29" i="66"/>
  <c r="BD30" i="66"/>
  <c r="BD31" i="66"/>
  <c r="BD32" i="66"/>
  <c r="BD33" i="66"/>
  <c r="BD34" i="66"/>
  <c r="BD7" i="66"/>
  <c r="D35" i="66"/>
  <c r="E35" i="66"/>
  <c r="F35" i="66"/>
  <c r="G35" i="66"/>
  <c r="H35" i="66"/>
  <c r="I35" i="66"/>
  <c r="J35" i="66"/>
  <c r="K35" i="66"/>
  <c r="L35" i="66"/>
  <c r="M35" i="66"/>
  <c r="N35" i="66"/>
  <c r="O35" i="66"/>
  <c r="P35" i="66"/>
  <c r="Q35" i="66"/>
  <c r="R35" i="66"/>
  <c r="S35" i="66"/>
  <c r="T35" i="66"/>
  <c r="U35" i="66"/>
  <c r="V35" i="66"/>
  <c r="W35" i="66"/>
  <c r="X35" i="66"/>
  <c r="Y35" i="66"/>
  <c r="Z35" i="66"/>
  <c r="AA35" i="66"/>
  <c r="AB35" i="66"/>
  <c r="AC35" i="66"/>
  <c r="AD35" i="66"/>
  <c r="AE35" i="66"/>
  <c r="AF35" i="66"/>
  <c r="AG35" i="66"/>
  <c r="AH35" i="66"/>
  <c r="AI35" i="66"/>
  <c r="AJ35" i="66"/>
  <c r="AK35" i="66"/>
  <c r="AL35" i="66"/>
  <c r="AM35" i="66"/>
  <c r="AN35" i="66"/>
  <c r="AO35" i="66"/>
  <c r="AP35" i="66"/>
  <c r="AQ35" i="66"/>
  <c r="AR35" i="66"/>
  <c r="AS35" i="66"/>
  <c r="AT35" i="66"/>
  <c r="AU35" i="66"/>
  <c r="AV35" i="66"/>
  <c r="AW35" i="66"/>
  <c r="AX35" i="66"/>
  <c r="AY35" i="66"/>
  <c r="AZ35" i="66"/>
  <c r="BA35" i="66"/>
  <c r="BB35" i="66"/>
  <c r="BC35" i="66"/>
  <c r="C35" i="66"/>
  <c r="BG8" i="65"/>
  <c r="BG9" i="65"/>
  <c r="BG10" i="65"/>
  <c r="BG11" i="65"/>
  <c r="BG12" i="65"/>
  <c r="BG13" i="65"/>
  <c r="BG14" i="65"/>
  <c r="BG15" i="65"/>
  <c r="BG16" i="65"/>
  <c r="BG17" i="65"/>
  <c r="BG18" i="65"/>
  <c r="BG19" i="65"/>
  <c r="BG20" i="65"/>
  <c r="BG21" i="65"/>
  <c r="BG22" i="65"/>
  <c r="BG23" i="65"/>
  <c r="BG24" i="65"/>
  <c r="BG25" i="65"/>
  <c r="BG26" i="65"/>
  <c r="BG27" i="65"/>
  <c r="BG28" i="65"/>
  <c r="BG29" i="65"/>
  <c r="BG30" i="65"/>
  <c r="BG31" i="65"/>
  <c r="BG32" i="65"/>
  <c r="BG33" i="65"/>
  <c r="BG34" i="65"/>
  <c r="BG35" i="65"/>
  <c r="BG36" i="65"/>
  <c r="BG37" i="65"/>
  <c r="BG38" i="65"/>
  <c r="BG39" i="65"/>
  <c r="BG40" i="65"/>
  <c r="BG41" i="65"/>
  <c r="BG42" i="65"/>
  <c r="BG43" i="65"/>
  <c r="BG7" i="65"/>
  <c r="D44" i="65"/>
  <c r="E44" i="65"/>
  <c r="F44" i="65"/>
  <c r="G44" i="65"/>
  <c r="H44" i="65"/>
  <c r="I44" i="65"/>
  <c r="J44" i="65"/>
  <c r="K44" i="65"/>
  <c r="L44" i="65"/>
  <c r="M44" i="65"/>
  <c r="N44" i="65"/>
  <c r="O44" i="65"/>
  <c r="P44" i="65"/>
  <c r="Q44" i="65"/>
  <c r="R44" i="65"/>
  <c r="S44" i="65"/>
  <c r="T44" i="65"/>
  <c r="U44" i="65"/>
  <c r="V44" i="65"/>
  <c r="W44" i="65"/>
  <c r="X44" i="65"/>
  <c r="Y44" i="65"/>
  <c r="Z44" i="65"/>
  <c r="AA44" i="65"/>
  <c r="AB44" i="65"/>
  <c r="AC44" i="65"/>
  <c r="AD44" i="65"/>
  <c r="AE44" i="65"/>
  <c r="AF44" i="65"/>
  <c r="AG44" i="65"/>
  <c r="AH44" i="65"/>
  <c r="AI44" i="65"/>
  <c r="AJ44" i="65"/>
  <c r="AK44" i="65"/>
  <c r="AL44" i="65"/>
  <c r="AM44" i="65"/>
  <c r="AN44" i="65"/>
  <c r="AO44" i="65"/>
  <c r="AP44" i="65"/>
  <c r="AQ44" i="65"/>
  <c r="AR44" i="65"/>
  <c r="AS44" i="65"/>
  <c r="AT44" i="65"/>
  <c r="AU44" i="65"/>
  <c r="AV44" i="65"/>
  <c r="AW44" i="65"/>
  <c r="AX44" i="65"/>
  <c r="AY44" i="65"/>
  <c r="AZ44" i="65"/>
  <c r="BA44" i="65"/>
  <c r="BB44" i="65"/>
  <c r="BC44" i="65"/>
  <c r="BD44" i="65"/>
  <c r="BE44" i="65"/>
  <c r="BF44" i="65"/>
  <c r="C44" i="65"/>
  <c r="BD8" i="64"/>
  <c r="BD9" i="64"/>
  <c r="BD10" i="64"/>
  <c r="BD11" i="64"/>
  <c r="BD12" i="64"/>
  <c r="BD13" i="64"/>
  <c r="BD14" i="64"/>
  <c r="BD15" i="64"/>
  <c r="BD16" i="64"/>
  <c r="BD17" i="64"/>
  <c r="BD18" i="64"/>
  <c r="BD19" i="64"/>
  <c r="BD20" i="64"/>
  <c r="BD21" i="64"/>
  <c r="BD22" i="64"/>
  <c r="BD23" i="64"/>
  <c r="BD24" i="64"/>
  <c r="BD25" i="64"/>
  <c r="BD26" i="64"/>
  <c r="BD27" i="64"/>
  <c r="BD28" i="64"/>
  <c r="BD29" i="64"/>
  <c r="BD30" i="64"/>
  <c r="BD31" i="64"/>
  <c r="BD32" i="64"/>
  <c r="BD33" i="64"/>
  <c r="BD34" i="64"/>
  <c r="BD35" i="64"/>
  <c r="BD36" i="64"/>
  <c r="BD37" i="64"/>
  <c r="BD38" i="64"/>
  <c r="BD39" i="64"/>
  <c r="BD40" i="64"/>
  <c r="BD41" i="64"/>
  <c r="BD42" i="64"/>
  <c r="BD7" i="64"/>
  <c r="D45" i="64"/>
  <c r="E45" i="64"/>
  <c r="F45" i="64"/>
  <c r="G45" i="64"/>
  <c r="H45" i="64"/>
  <c r="I45" i="64"/>
  <c r="J45" i="64"/>
  <c r="K45" i="64"/>
  <c r="L45" i="64"/>
  <c r="M45" i="64"/>
  <c r="N45" i="64"/>
  <c r="O45" i="64"/>
  <c r="P45" i="64"/>
  <c r="Q45" i="64"/>
  <c r="R45" i="64"/>
  <c r="S45" i="64"/>
  <c r="T45" i="64"/>
  <c r="U45" i="64"/>
  <c r="V45" i="64"/>
  <c r="W45" i="64"/>
  <c r="X45" i="64"/>
  <c r="Y45" i="64"/>
  <c r="Z45" i="64"/>
  <c r="AA45" i="64"/>
  <c r="AB45" i="64"/>
  <c r="AC45" i="64"/>
  <c r="AD45" i="64"/>
  <c r="AE45" i="64"/>
  <c r="AF45" i="64"/>
  <c r="AG45" i="64"/>
  <c r="AH45" i="64"/>
  <c r="AI45" i="64"/>
  <c r="AJ45" i="64"/>
  <c r="AK45" i="64"/>
  <c r="AL45" i="64"/>
  <c r="AM45" i="64"/>
  <c r="AN45" i="64"/>
  <c r="AO45" i="64"/>
  <c r="AP45" i="64"/>
  <c r="AQ45" i="64"/>
  <c r="AR45" i="64"/>
  <c r="AS45" i="64"/>
  <c r="AT45" i="64"/>
  <c r="AU45" i="64"/>
  <c r="AV45" i="64"/>
  <c r="AW45" i="64"/>
  <c r="AX45" i="64"/>
  <c r="AY45" i="64"/>
  <c r="AZ45" i="64"/>
  <c r="BA45" i="64"/>
  <c r="BB45" i="64"/>
  <c r="BC45" i="64"/>
  <c r="C45" i="64"/>
  <c r="BG34" i="67" l="1"/>
  <c r="BG44" i="65"/>
  <c r="BD35" i="66"/>
  <c r="F8" i="19"/>
  <c r="F9" i="19"/>
  <c r="F10" i="19"/>
  <c r="F7" i="19"/>
  <c r="BD45" i="64" l="1"/>
  <c r="K12" i="368" l="1"/>
  <c r="G11" i="368"/>
  <c r="F11" i="368"/>
  <c r="E11" i="368"/>
  <c r="H11" i="368"/>
  <c r="G16" i="362"/>
  <c r="D15" i="362"/>
  <c r="C15" i="362"/>
  <c r="F14" i="362"/>
  <c r="E14" i="362"/>
  <c r="F13" i="362"/>
  <c r="E13" i="362"/>
  <c r="F12" i="362"/>
  <c r="E12" i="362"/>
  <c r="F11" i="362"/>
  <c r="E11" i="362"/>
  <c r="F10" i="362"/>
  <c r="E10" i="362"/>
  <c r="F9" i="362"/>
  <c r="E9" i="362"/>
  <c r="F8" i="362"/>
  <c r="E8" i="362"/>
  <c r="F7" i="362"/>
  <c r="E7" i="362"/>
  <c r="C17" i="358"/>
  <c r="C17" i="354"/>
  <c r="C19" i="350"/>
  <c r="G12" i="346"/>
  <c r="I13" i="343"/>
  <c r="F11" i="343"/>
  <c r="D11" i="343"/>
  <c r="F10" i="343"/>
  <c r="D10" i="343"/>
  <c r="F9" i="343"/>
  <c r="D9" i="343"/>
  <c r="F8" i="343"/>
  <c r="D8" i="343"/>
  <c r="F7" i="343"/>
  <c r="D7" i="343"/>
  <c r="C13" i="339"/>
  <c r="F62" i="337"/>
  <c r="E60" i="337"/>
  <c r="D60" i="337"/>
  <c r="E58" i="337"/>
  <c r="D58" i="337"/>
  <c r="E57" i="337"/>
  <c r="D57" i="337"/>
  <c r="E56" i="337"/>
  <c r="D56" i="337"/>
  <c r="E55" i="337"/>
  <c r="D55" i="337"/>
  <c r="E54" i="337"/>
  <c r="D54" i="337"/>
  <c r="E53" i="337"/>
  <c r="D53" i="337"/>
  <c r="E51" i="337"/>
  <c r="D51" i="337"/>
  <c r="E50" i="337"/>
  <c r="D50" i="337"/>
  <c r="E49" i="337"/>
  <c r="D49" i="337"/>
  <c r="E48" i="337"/>
  <c r="D48" i="337"/>
  <c r="E47" i="337"/>
  <c r="D47" i="337"/>
  <c r="E46" i="337"/>
  <c r="D46" i="337"/>
  <c r="E45" i="337"/>
  <c r="D45" i="337"/>
  <c r="E44" i="337"/>
  <c r="D44" i="337"/>
  <c r="E43" i="337"/>
  <c r="D43" i="337"/>
  <c r="E41" i="337"/>
  <c r="D41" i="337"/>
  <c r="E40" i="337"/>
  <c r="D40" i="337"/>
  <c r="E39" i="337"/>
  <c r="D39" i="337"/>
  <c r="E38" i="337"/>
  <c r="D38" i="337"/>
  <c r="E37" i="337"/>
  <c r="D37" i="337"/>
  <c r="E36" i="337"/>
  <c r="D36" i="337"/>
  <c r="E35" i="337"/>
  <c r="D35" i="337"/>
  <c r="E34" i="337"/>
  <c r="D34" i="337"/>
  <c r="E33" i="337"/>
  <c r="D33" i="337"/>
  <c r="E32" i="337"/>
  <c r="D32" i="337"/>
  <c r="E31" i="337"/>
  <c r="D31" i="337"/>
  <c r="E29" i="337"/>
  <c r="D29" i="337"/>
  <c r="E28" i="337"/>
  <c r="D28" i="337"/>
  <c r="E27" i="337"/>
  <c r="D27" i="337"/>
  <c r="E26" i="337"/>
  <c r="D26" i="337"/>
  <c r="E25" i="337"/>
  <c r="D25" i="337"/>
  <c r="E24" i="337"/>
  <c r="D24" i="337"/>
  <c r="E23" i="337"/>
  <c r="D23" i="337"/>
  <c r="E22" i="337"/>
  <c r="D22" i="337"/>
  <c r="E20" i="337"/>
  <c r="D20" i="337"/>
  <c r="E19" i="337"/>
  <c r="D19" i="337"/>
  <c r="E18" i="337"/>
  <c r="D18" i="337"/>
  <c r="E16" i="337"/>
  <c r="D16" i="337"/>
  <c r="E15" i="337"/>
  <c r="D15" i="337"/>
  <c r="E14" i="337"/>
  <c r="D14" i="337"/>
  <c r="E12" i="337"/>
  <c r="D12" i="337"/>
  <c r="E11" i="337"/>
  <c r="D11" i="337"/>
  <c r="E10" i="337"/>
  <c r="D10" i="337"/>
  <c r="E9" i="337"/>
  <c r="D9" i="337"/>
  <c r="E8" i="337"/>
  <c r="D8" i="337"/>
  <c r="C21" i="335"/>
  <c r="F21" i="333"/>
  <c r="E19" i="333"/>
  <c r="D19" i="333"/>
  <c r="E18" i="333"/>
  <c r="D18" i="333"/>
  <c r="E17" i="333"/>
  <c r="D17" i="333"/>
  <c r="E16" i="333"/>
  <c r="D16" i="333"/>
  <c r="E15" i="333"/>
  <c r="D15" i="333"/>
  <c r="E14" i="333"/>
  <c r="D14" i="333"/>
  <c r="E13" i="333"/>
  <c r="D13" i="333"/>
  <c r="E12" i="333"/>
  <c r="D12" i="333"/>
  <c r="E11" i="333"/>
  <c r="D11" i="333"/>
  <c r="E10" i="333"/>
  <c r="D10" i="333"/>
  <c r="E9" i="333"/>
  <c r="D9" i="333"/>
  <c r="E8" i="333"/>
  <c r="D8" i="333"/>
  <c r="E7" i="333"/>
  <c r="D7" i="333"/>
  <c r="I18" i="330"/>
  <c r="F16" i="330"/>
  <c r="D16" i="330"/>
  <c r="F15" i="330"/>
  <c r="D15" i="330"/>
  <c r="F14" i="330"/>
  <c r="D14" i="330"/>
  <c r="F13" i="330"/>
  <c r="D13" i="330"/>
  <c r="F12" i="330"/>
  <c r="D12" i="330"/>
  <c r="F11" i="330"/>
  <c r="D11" i="330"/>
  <c r="F10" i="330"/>
  <c r="D10" i="330"/>
  <c r="F9" i="330"/>
  <c r="D9" i="330"/>
  <c r="F8" i="330"/>
  <c r="D8" i="330"/>
  <c r="F7" i="330"/>
  <c r="D7" i="330"/>
  <c r="F18" i="328"/>
  <c r="E16" i="328"/>
  <c r="D16" i="328"/>
  <c r="E15" i="328"/>
  <c r="D15" i="328"/>
  <c r="E14" i="328"/>
  <c r="D14" i="328"/>
  <c r="E13" i="328"/>
  <c r="D13" i="328"/>
  <c r="E12" i="328"/>
  <c r="D12" i="328"/>
  <c r="E11" i="328"/>
  <c r="D11" i="328"/>
  <c r="E10" i="328"/>
  <c r="D10" i="328"/>
  <c r="E9" i="328"/>
  <c r="D9" i="328"/>
  <c r="E8" i="328"/>
  <c r="D8" i="328"/>
  <c r="G10" i="325"/>
  <c r="E19" i="323"/>
  <c r="H10" i="343" l="1"/>
  <c r="F16" i="337"/>
  <c r="F22" i="337"/>
  <c r="F26" i="337"/>
  <c r="F8" i="328"/>
  <c r="F16" i="328"/>
  <c r="F36" i="337"/>
  <c r="F10" i="333"/>
  <c r="F18" i="333"/>
  <c r="F24" i="337"/>
  <c r="H7" i="343"/>
  <c r="H11" i="343"/>
  <c r="F11" i="346"/>
  <c r="F11" i="333"/>
  <c r="F15" i="333"/>
  <c r="F15" i="337"/>
  <c r="F17" i="333"/>
  <c r="F32" i="337"/>
  <c r="E11" i="346"/>
  <c r="H9" i="330"/>
  <c r="F34" i="337"/>
  <c r="F38" i="337"/>
  <c r="F43" i="337"/>
  <c r="F56" i="337"/>
  <c r="H14" i="330"/>
  <c r="F9" i="328"/>
  <c r="H9" i="343"/>
  <c r="H8" i="330"/>
  <c r="F33" i="337"/>
  <c r="F37" i="337"/>
  <c r="F41" i="337"/>
  <c r="F46" i="337"/>
  <c r="F50" i="337"/>
  <c r="E20" i="333"/>
  <c r="F28" i="337"/>
  <c r="F8" i="333"/>
  <c r="F12" i="333"/>
  <c r="F16" i="333"/>
  <c r="F20" i="337"/>
  <c r="F25" i="337"/>
  <c r="F29" i="337"/>
  <c r="F60" i="337"/>
  <c r="J11" i="368"/>
  <c r="D17" i="330"/>
  <c r="D42" i="337"/>
  <c r="F14" i="328"/>
  <c r="H11" i="330"/>
  <c r="H15" i="330"/>
  <c r="F8" i="337"/>
  <c r="F12" i="337"/>
  <c r="F35" i="337"/>
  <c r="F39" i="337"/>
  <c r="F44" i="337"/>
  <c r="F48" i="337"/>
  <c r="H8" i="343"/>
  <c r="F11" i="328"/>
  <c r="F15" i="328"/>
  <c r="H16" i="330"/>
  <c r="F9" i="337"/>
  <c r="F40" i="337"/>
  <c r="F45" i="337"/>
  <c r="F49" i="337"/>
  <c r="F54" i="337"/>
  <c r="F58" i="337"/>
  <c r="F9" i="333"/>
  <c r="E13" i="337"/>
  <c r="F57" i="337"/>
  <c r="F12" i="343"/>
  <c r="F15" i="362"/>
  <c r="F13" i="333"/>
  <c r="F10" i="337"/>
  <c r="E42" i="337"/>
  <c r="F9" i="325"/>
  <c r="D17" i="328"/>
  <c r="E21" i="337"/>
  <c r="H7" i="330"/>
  <c r="F13" i="328"/>
  <c r="H13" i="330"/>
  <c r="F14" i="333"/>
  <c r="F11" i="337"/>
  <c r="E17" i="337"/>
  <c r="E59" i="337"/>
  <c r="I11" i="368"/>
  <c r="D21" i="337"/>
  <c r="F18" i="337"/>
  <c r="E30" i="337"/>
  <c r="D12" i="343"/>
  <c r="D20" i="333"/>
  <c r="E17" i="328"/>
  <c r="F10" i="328"/>
  <c r="H10" i="330"/>
  <c r="F19" i="333"/>
  <c r="D13" i="337"/>
  <c r="D17" i="337"/>
  <c r="F14" i="337"/>
  <c r="F23" i="337"/>
  <c r="D30" i="337"/>
  <c r="E52" i="337"/>
  <c r="F47" i="337"/>
  <c r="D59" i="337"/>
  <c r="F55" i="337"/>
  <c r="F12" i="328"/>
  <c r="F17" i="330"/>
  <c r="H12" i="330"/>
  <c r="F7" i="333"/>
  <c r="F19" i="337"/>
  <c r="F27" i="337"/>
  <c r="F31" i="337"/>
  <c r="D52" i="337"/>
  <c r="F51" i="337"/>
  <c r="F53" i="337"/>
  <c r="E15" i="362"/>
  <c r="J8" i="50"/>
  <c r="J9" i="50"/>
  <c r="J10" i="50"/>
  <c r="J11" i="50"/>
  <c r="J12" i="50"/>
  <c r="J13" i="50"/>
  <c r="J14" i="50"/>
  <c r="J15" i="50"/>
  <c r="J16" i="50"/>
  <c r="J17" i="50"/>
  <c r="J18" i="50"/>
  <c r="J19" i="50"/>
  <c r="J20" i="50"/>
  <c r="J21" i="50"/>
  <c r="J22" i="50"/>
  <c r="J50" i="50"/>
  <c r="J51" i="48"/>
  <c r="J52" i="48"/>
  <c r="E29" i="47"/>
  <c r="E15" i="47"/>
  <c r="E18" i="45"/>
  <c r="D92" i="46"/>
  <c r="E82" i="46"/>
  <c r="E62" i="46"/>
  <c r="E63" i="46"/>
  <c r="E54" i="46"/>
  <c r="F17" i="337" l="1"/>
  <c r="C16" i="358"/>
  <c r="C16" i="354"/>
  <c r="H12" i="343"/>
  <c r="K11" i="368"/>
  <c r="F30" i="337"/>
  <c r="F59" i="337"/>
  <c r="F42" i="337"/>
  <c r="C12" i="339"/>
  <c r="G15" i="362"/>
  <c r="F13" i="337"/>
  <c r="C20" i="335"/>
  <c r="F52" i="337"/>
  <c r="E61" i="337"/>
  <c r="H17" i="330"/>
  <c r="F20" i="333"/>
  <c r="D61" i="337"/>
  <c r="F17" i="328"/>
  <c r="F21" i="337"/>
  <c r="D52" i="43"/>
  <c r="E52" i="43"/>
  <c r="F52" i="43"/>
  <c r="C52" i="43"/>
  <c r="D49" i="43"/>
  <c r="E49" i="43"/>
  <c r="F49" i="43"/>
  <c r="C49" i="43"/>
  <c r="P52" i="63"/>
  <c r="P48" i="63"/>
  <c r="P27" i="63"/>
  <c r="P26" i="63"/>
  <c r="C37" i="63"/>
  <c r="D37" i="63"/>
  <c r="E37" i="63"/>
  <c r="F37" i="63"/>
  <c r="G37" i="63"/>
  <c r="H37" i="63"/>
  <c r="I37" i="63"/>
  <c r="J37" i="63"/>
  <c r="K37" i="63"/>
  <c r="L37" i="63"/>
  <c r="M37" i="63"/>
  <c r="N37" i="63"/>
  <c r="O37" i="63"/>
  <c r="P46" i="61"/>
  <c r="P69" i="62"/>
  <c r="P14" i="62"/>
  <c r="C23" i="60"/>
  <c r="D23" i="60"/>
  <c r="E23" i="60"/>
  <c r="F23" i="60"/>
  <c r="G23" i="60"/>
  <c r="H23" i="60"/>
  <c r="I23" i="60"/>
  <c r="J23" i="60"/>
  <c r="K23" i="60"/>
  <c r="L23" i="60"/>
  <c r="M23" i="60"/>
  <c r="N23" i="60"/>
  <c r="O23" i="60"/>
  <c r="C27" i="60"/>
  <c r="D27" i="60"/>
  <c r="E27" i="60"/>
  <c r="F27" i="60"/>
  <c r="G27" i="60"/>
  <c r="H27" i="60"/>
  <c r="I27" i="60"/>
  <c r="J27" i="60"/>
  <c r="K27" i="60"/>
  <c r="L27" i="60"/>
  <c r="M27" i="60"/>
  <c r="N27" i="60"/>
  <c r="O27" i="60"/>
  <c r="C40" i="60"/>
  <c r="D40" i="60"/>
  <c r="E40" i="60"/>
  <c r="F40" i="60"/>
  <c r="G40" i="60"/>
  <c r="H40" i="60"/>
  <c r="I40" i="60"/>
  <c r="J40" i="60"/>
  <c r="K40" i="60"/>
  <c r="L40" i="60"/>
  <c r="M40" i="60"/>
  <c r="N40" i="60"/>
  <c r="O40" i="60"/>
  <c r="C51" i="60"/>
  <c r="D51" i="60"/>
  <c r="E51" i="60"/>
  <c r="F51" i="60"/>
  <c r="G51" i="60"/>
  <c r="H51" i="60"/>
  <c r="I51" i="60"/>
  <c r="J51" i="60"/>
  <c r="K51" i="60"/>
  <c r="L51" i="60"/>
  <c r="M51" i="60"/>
  <c r="N51" i="60"/>
  <c r="O51" i="60"/>
  <c r="C57" i="60"/>
  <c r="D57" i="60"/>
  <c r="E57" i="60"/>
  <c r="F57" i="60"/>
  <c r="G57" i="60"/>
  <c r="H57" i="60"/>
  <c r="I57" i="60"/>
  <c r="J57" i="60"/>
  <c r="K57" i="60"/>
  <c r="L57" i="60"/>
  <c r="M57" i="60"/>
  <c r="N57" i="60"/>
  <c r="O57" i="60"/>
  <c r="P8" i="59"/>
  <c r="P9" i="59"/>
  <c r="P10" i="59"/>
  <c r="P11" i="59"/>
  <c r="P12" i="59"/>
  <c r="P14" i="59"/>
  <c r="P15" i="59"/>
  <c r="P16" i="59"/>
  <c r="P17" i="59"/>
  <c r="P18" i="59"/>
  <c r="P19" i="59"/>
  <c r="P20" i="59"/>
  <c r="P21" i="59"/>
  <c r="P22" i="59"/>
  <c r="P23" i="59"/>
  <c r="P24" i="59"/>
  <c r="P25" i="59"/>
  <c r="P26" i="59"/>
  <c r="P27" i="59"/>
  <c r="P28" i="59"/>
  <c r="P29" i="59"/>
  <c r="P30" i="59"/>
  <c r="P31" i="59"/>
  <c r="P32" i="59"/>
  <c r="P33" i="59"/>
  <c r="P34" i="59"/>
  <c r="P35" i="59"/>
  <c r="P36" i="59"/>
  <c r="P37" i="59"/>
  <c r="P38" i="59"/>
  <c r="P39" i="59"/>
  <c r="P40" i="59"/>
  <c r="P41" i="59"/>
  <c r="P42" i="59"/>
  <c r="P43" i="59"/>
  <c r="P44" i="59"/>
  <c r="P45" i="59"/>
  <c r="F61" i="337" l="1"/>
  <c r="BH43" i="72"/>
  <c r="BG43" i="72"/>
  <c r="BB54" i="71"/>
  <c r="BA54" i="71"/>
  <c r="AZ54" i="71"/>
  <c r="AY54" i="71"/>
  <c r="BB48" i="71"/>
  <c r="BA48" i="71"/>
  <c r="AZ48" i="71"/>
  <c r="AY48" i="71"/>
  <c r="BB45" i="71"/>
  <c r="BA45" i="71"/>
  <c r="AZ45" i="71"/>
  <c r="AY45" i="71"/>
  <c r="BB39" i="71"/>
  <c r="BB22" i="71" s="1"/>
  <c r="BA39" i="71"/>
  <c r="AZ39" i="71"/>
  <c r="AY39" i="71"/>
  <c r="AZ23" i="71"/>
  <c r="AY23" i="71"/>
  <c r="BB8" i="71"/>
  <c r="BA8" i="71"/>
  <c r="AZ8" i="71"/>
  <c r="AY8" i="71"/>
  <c r="C52" i="53"/>
  <c r="F47" i="54"/>
  <c r="F48" i="54"/>
  <c r="F68" i="53"/>
  <c r="F63" i="53"/>
  <c r="F14" i="53"/>
  <c r="AZ22" i="71" l="1"/>
  <c r="BA22" i="71"/>
  <c r="AY22" i="71"/>
  <c r="F46" i="54"/>
  <c r="J9" i="32"/>
  <c r="K9" i="32"/>
  <c r="L9" i="32"/>
  <c r="I9" i="32"/>
  <c r="H38" i="32"/>
  <c r="H39" i="32"/>
  <c r="H15" i="32"/>
  <c r="H25" i="32"/>
  <c r="C25" i="32"/>
  <c r="C39" i="32"/>
  <c r="AY48" i="76"/>
  <c r="L32" i="43"/>
  <c r="L35" i="43"/>
  <c r="L37" i="43"/>
  <c r="L38" i="43"/>
  <c r="L41" i="43"/>
  <c r="L42" i="43"/>
  <c r="L43" i="43"/>
  <c r="L44" i="43"/>
  <c r="L45" i="43"/>
  <c r="L47" i="43"/>
  <c r="L48" i="43"/>
  <c r="L50" i="43"/>
  <c r="L53" i="43"/>
  <c r="L54" i="43"/>
  <c r="L56" i="43"/>
  <c r="I52" i="43"/>
  <c r="J52" i="43"/>
  <c r="K52" i="43"/>
  <c r="H52" i="43"/>
  <c r="N65" i="55"/>
  <c r="O65" i="55"/>
  <c r="P65" i="55"/>
  <c r="M65" i="55"/>
  <c r="Q65" i="55" l="1"/>
  <c r="L52" i="43"/>
  <c r="L49" i="43"/>
  <c r="G52" i="43"/>
  <c r="H9" i="41"/>
  <c r="L60" i="41"/>
  <c r="G60" i="41"/>
  <c r="L49" i="41"/>
  <c r="I46" i="41"/>
  <c r="J46" i="41"/>
  <c r="K46" i="41"/>
  <c r="H46" i="41"/>
  <c r="D46" i="41"/>
  <c r="E46" i="41"/>
  <c r="F46" i="41"/>
  <c r="C46" i="41"/>
  <c r="AY60" i="75" l="1"/>
  <c r="C14" i="268" l="1"/>
  <c r="C9" i="252" l="1"/>
  <c r="C6" i="252"/>
  <c r="H8" i="247"/>
  <c r="H9" i="247"/>
  <c r="H10" i="247"/>
  <c r="H11" i="247"/>
  <c r="H12" i="247"/>
  <c r="H13" i="247"/>
  <c r="H14" i="247"/>
  <c r="H15" i="247"/>
  <c r="H16" i="247"/>
  <c r="H17" i="247"/>
  <c r="H18" i="247"/>
  <c r="H19" i="247"/>
  <c r="H20" i="247"/>
  <c r="D24" i="134" l="1"/>
  <c r="E24" i="134"/>
  <c r="F24" i="134"/>
  <c r="C24" i="134"/>
  <c r="G32" i="134"/>
  <c r="H32" i="134" s="1"/>
  <c r="E40" i="132"/>
  <c r="D41" i="132"/>
  <c r="F41" i="132"/>
  <c r="G41" i="132"/>
  <c r="C41" i="132"/>
  <c r="D41" i="129"/>
  <c r="F41" i="129"/>
  <c r="G41" i="129"/>
  <c r="H41" i="129"/>
  <c r="I41" i="129"/>
  <c r="C41" i="129"/>
  <c r="E39" i="273"/>
  <c r="E40" i="273"/>
  <c r="C41" i="273"/>
  <c r="D41" i="273"/>
  <c r="H42" i="37" l="1"/>
  <c r="I42" i="37"/>
  <c r="G42" i="37"/>
  <c r="H40" i="37"/>
  <c r="I40" i="37"/>
  <c r="G40" i="37"/>
  <c r="J49" i="36"/>
  <c r="J61" i="36"/>
  <c r="H57" i="36"/>
  <c r="I57" i="36"/>
  <c r="G57" i="36"/>
  <c r="H46" i="36"/>
  <c r="I46" i="36"/>
  <c r="G46" i="36"/>
  <c r="J57" i="36" l="1"/>
  <c r="G16" i="41"/>
  <c r="G49" i="41"/>
  <c r="G46" i="43"/>
  <c r="G23" i="43"/>
  <c r="G22" i="43"/>
  <c r="G29" i="43"/>
  <c r="G39" i="43"/>
  <c r="G40" i="43"/>
  <c r="AW26" i="75" l="1"/>
  <c r="AW19" i="75"/>
  <c r="AW7" i="75"/>
  <c r="AW41" i="76"/>
  <c r="AW8" i="76"/>
  <c r="T13" i="74"/>
  <c r="S13" i="74"/>
  <c r="S15" i="74" s="1"/>
  <c r="T8" i="74"/>
  <c r="S8" i="74"/>
  <c r="BG95" i="72"/>
  <c r="BH95" i="72"/>
  <c r="BG101" i="72"/>
  <c r="BH101" i="72"/>
  <c r="BF95" i="72"/>
  <c r="BE95" i="72"/>
  <c r="BF85" i="72"/>
  <c r="BE85" i="72"/>
  <c r="BF43" i="72"/>
  <c r="BE43" i="72"/>
  <c r="BF25" i="72"/>
  <c r="BE25" i="72"/>
  <c r="BF63" i="70"/>
  <c r="BE63" i="70"/>
  <c r="BF53" i="70"/>
  <c r="BE53" i="70"/>
  <c r="BF51" i="70"/>
  <c r="BE51" i="70"/>
  <c r="BF47" i="70"/>
  <c r="BE47" i="70"/>
  <c r="BF41" i="70"/>
  <c r="BE41" i="70"/>
  <c r="BF32" i="70"/>
  <c r="BE32" i="70"/>
  <c r="BF18" i="70"/>
  <c r="BE18" i="70"/>
  <c r="BF8" i="70"/>
  <c r="BE8" i="70"/>
  <c r="BF69" i="68"/>
  <c r="BE69" i="68"/>
  <c r="BF43" i="68"/>
  <c r="BE43" i="68"/>
  <c r="BF38" i="68"/>
  <c r="BE38" i="68"/>
  <c r="BF34" i="68"/>
  <c r="BE34" i="68"/>
  <c r="BF31" i="68"/>
  <c r="BE31" i="68"/>
  <c r="BF16" i="68"/>
  <c r="BE16" i="68"/>
  <c r="BF8" i="68"/>
  <c r="BE8" i="68"/>
  <c r="E43" i="45"/>
  <c r="AW62" i="75" l="1"/>
  <c r="AW67" i="76"/>
  <c r="BE60" i="70"/>
  <c r="BF60" i="70"/>
  <c r="BF62" i="70" s="1"/>
  <c r="BF91" i="72"/>
  <c r="T15" i="74"/>
  <c r="BF66" i="68"/>
  <c r="BB52" i="71" s="1"/>
  <c r="BE66" i="68"/>
  <c r="BA52" i="71" s="1"/>
  <c r="AY52" i="71"/>
  <c r="AZ52" i="71"/>
  <c r="BC74" i="68"/>
  <c r="BD74" i="68"/>
  <c r="BE91" i="72"/>
  <c r="FA117" i="34"/>
  <c r="EZ117" i="34"/>
  <c r="EY117" i="34"/>
  <c r="EX117" i="34"/>
  <c r="EW117" i="34"/>
  <c r="EV117" i="34"/>
  <c r="EU117" i="34"/>
  <c r="ET117" i="34"/>
  <c r="ES117" i="34"/>
  <c r="ER117" i="34"/>
  <c r="EQ117" i="34"/>
  <c r="EP117" i="34"/>
  <c r="FA8" i="34"/>
  <c r="EZ8" i="34"/>
  <c r="EY8" i="34"/>
  <c r="EX8" i="34"/>
  <c r="EW8" i="34"/>
  <c r="EV8" i="34"/>
  <c r="EU8" i="34"/>
  <c r="ET8" i="34"/>
  <c r="ES8" i="34"/>
  <c r="ER8" i="34"/>
  <c r="EQ8" i="34"/>
  <c r="EP8" i="34"/>
  <c r="BE100" i="72" l="1"/>
  <c r="BA60" i="71"/>
  <c r="BF100" i="72"/>
  <c r="BB60" i="71"/>
  <c r="BE94" i="72"/>
  <c r="BA53" i="71"/>
  <c r="BA55" i="71" s="1"/>
  <c r="BE68" i="68"/>
  <c r="BE62" i="70"/>
  <c r="BF94" i="72"/>
  <c r="BF68" i="68"/>
  <c r="BB53" i="71"/>
  <c r="BB55" i="71" s="1"/>
  <c r="BD68" i="68"/>
  <c r="BD70" i="68" s="1"/>
  <c r="AZ53" i="71"/>
  <c r="AZ55" i="71" s="1"/>
  <c r="BC68" i="68"/>
  <c r="BC70" i="68" s="1"/>
  <c r="AY53" i="71"/>
  <c r="AY55" i="71" s="1"/>
  <c r="BD68" i="70"/>
  <c r="AZ60" i="71"/>
  <c r="BC68" i="70"/>
  <c r="AY60" i="71"/>
  <c r="BE67" i="68"/>
  <c r="BE93" i="72"/>
  <c r="BE96" i="72" s="1"/>
  <c r="BE61" i="70"/>
  <c r="ER143" i="34"/>
  <c r="BF67" i="68"/>
  <c r="BF93" i="72"/>
  <c r="BF61" i="70"/>
  <c r="BF64" i="70" s="1"/>
  <c r="ES143" i="34"/>
  <c r="EP143" i="34"/>
  <c r="EQ143" i="34"/>
  <c r="EX143" i="34"/>
  <c r="FA143" i="34"/>
  <c r="EU143" i="34"/>
  <c r="EZ143" i="34"/>
  <c r="EY143" i="34"/>
  <c r="ET143" i="34"/>
  <c r="EV143" i="34"/>
  <c r="EW143" i="34"/>
  <c r="H7" i="223"/>
  <c r="AY56" i="71" l="1"/>
  <c r="BA56" i="71"/>
  <c r="BE64" i="70"/>
  <c r="BE65" i="70" s="1"/>
  <c r="BC71" i="68"/>
  <c r="BF96" i="72"/>
  <c r="BE97" i="72" s="1"/>
  <c r="BC98" i="72" s="1"/>
  <c r="BC99" i="72" s="1"/>
  <c r="BF70" i="68"/>
  <c r="BE70" i="68"/>
  <c r="G8" i="214"/>
  <c r="H8" i="214"/>
  <c r="AY57" i="71" l="1"/>
  <c r="AY58" i="71" s="1"/>
  <c r="BE71" i="68"/>
  <c r="C49" i="287" l="1"/>
  <c r="F7" i="20" s="1"/>
  <c r="D39" i="71"/>
  <c r="E39" i="71"/>
  <c r="F39" i="71"/>
  <c r="G39" i="71"/>
  <c r="H39" i="71"/>
  <c r="I39" i="71"/>
  <c r="J39" i="71"/>
  <c r="K39" i="71"/>
  <c r="L39" i="71"/>
  <c r="M39" i="71"/>
  <c r="N39" i="71"/>
  <c r="O39" i="71"/>
  <c r="P39" i="71"/>
  <c r="Q39" i="71"/>
  <c r="R39" i="71"/>
  <c r="S39" i="71"/>
  <c r="T39" i="71"/>
  <c r="U39" i="71"/>
  <c r="V39" i="71"/>
  <c r="W39" i="71"/>
  <c r="X39" i="71"/>
  <c r="Y39" i="71"/>
  <c r="Z39" i="71"/>
  <c r="AA39" i="71"/>
  <c r="AB39" i="71"/>
  <c r="AC39" i="71"/>
  <c r="AD39" i="71"/>
  <c r="AE39" i="71"/>
  <c r="AF39" i="71"/>
  <c r="AG39" i="71"/>
  <c r="AH39" i="71"/>
  <c r="AI39" i="71"/>
  <c r="AJ39" i="71"/>
  <c r="AK39" i="71"/>
  <c r="AL39" i="71"/>
  <c r="AM39" i="71"/>
  <c r="AN39" i="71"/>
  <c r="AO39" i="71"/>
  <c r="AP39" i="71"/>
  <c r="AQ39" i="71"/>
  <c r="AR39" i="71"/>
  <c r="AS39" i="71"/>
  <c r="AT39" i="71"/>
  <c r="AU39" i="71"/>
  <c r="AV39" i="71"/>
  <c r="AW39" i="71"/>
  <c r="AX39" i="71"/>
  <c r="BC39" i="71"/>
  <c r="BD39" i="71"/>
  <c r="C39" i="71"/>
  <c r="D23" i="71"/>
  <c r="E23" i="71"/>
  <c r="F23" i="71"/>
  <c r="G23" i="71"/>
  <c r="H23" i="71"/>
  <c r="I23" i="71"/>
  <c r="J23" i="71"/>
  <c r="K23" i="71"/>
  <c r="L23" i="71"/>
  <c r="M23" i="71"/>
  <c r="N23" i="71"/>
  <c r="O23" i="71"/>
  <c r="P23" i="71"/>
  <c r="Q23" i="71"/>
  <c r="R23" i="71"/>
  <c r="S23" i="71"/>
  <c r="T23" i="71"/>
  <c r="U23" i="71"/>
  <c r="V23" i="71"/>
  <c r="W23" i="71"/>
  <c r="X23" i="71"/>
  <c r="Y23" i="71"/>
  <c r="Z23" i="71"/>
  <c r="AA23" i="71"/>
  <c r="AB23" i="71"/>
  <c r="AC23" i="71"/>
  <c r="AD23" i="71"/>
  <c r="AE23" i="71"/>
  <c r="AF23" i="71"/>
  <c r="AG23" i="71"/>
  <c r="AH23" i="71"/>
  <c r="AI23" i="71"/>
  <c r="AJ23" i="71"/>
  <c r="AK23" i="71"/>
  <c r="AL23" i="71"/>
  <c r="AM23" i="71"/>
  <c r="AN23" i="71"/>
  <c r="AO23" i="71"/>
  <c r="AP23" i="71"/>
  <c r="AQ23" i="71"/>
  <c r="AR23" i="71"/>
  <c r="AS23" i="71"/>
  <c r="AT23" i="71"/>
  <c r="AU23" i="71"/>
  <c r="AV23" i="71"/>
  <c r="AW23" i="71"/>
  <c r="AX23" i="71"/>
  <c r="C23" i="71"/>
  <c r="D8" i="71"/>
  <c r="E8" i="71"/>
  <c r="F8" i="71"/>
  <c r="G8" i="71"/>
  <c r="H8" i="71"/>
  <c r="I8" i="71"/>
  <c r="J8" i="71"/>
  <c r="K8" i="71"/>
  <c r="L8" i="71"/>
  <c r="M8" i="71"/>
  <c r="N8" i="71"/>
  <c r="O8" i="71"/>
  <c r="P8" i="71"/>
  <c r="Q8" i="71"/>
  <c r="R8" i="71"/>
  <c r="S8" i="71"/>
  <c r="T8" i="71"/>
  <c r="U8" i="71"/>
  <c r="V8" i="71"/>
  <c r="W8" i="71"/>
  <c r="X8" i="71"/>
  <c r="Y8" i="71"/>
  <c r="Z8" i="71"/>
  <c r="AA8" i="71"/>
  <c r="AB8" i="71"/>
  <c r="AC8" i="71"/>
  <c r="AD8" i="71"/>
  <c r="AE8" i="71"/>
  <c r="AF8" i="71"/>
  <c r="AG8" i="71"/>
  <c r="AH8" i="71"/>
  <c r="AI8" i="71"/>
  <c r="AJ8" i="71"/>
  <c r="AK8" i="71"/>
  <c r="AL8" i="71"/>
  <c r="AM8" i="71"/>
  <c r="AN8" i="71"/>
  <c r="AO8" i="71"/>
  <c r="AP8" i="71"/>
  <c r="AQ8" i="71"/>
  <c r="AR8" i="71"/>
  <c r="AS8" i="71"/>
  <c r="AT8" i="71"/>
  <c r="AU8" i="71"/>
  <c r="AV8" i="71"/>
  <c r="AW8" i="71"/>
  <c r="AX8" i="71"/>
  <c r="BC8" i="71"/>
  <c r="BD8" i="71"/>
  <c r="C8" i="71"/>
  <c r="B708" i="266" l="1"/>
  <c r="E10" i="136" l="1"/>
  <c r="E9" i="136"/>
  <c r="H10" i="276" l="1"/>
  <c r="E11" i="18"/>
  <c r="D11" i="18"/>
  <c r="E11" i="11"/>
  <c r="E8" i="246" l="1"/>
  <c r="D8" i="246" l="1"/>
  <c r="F8" i="246"/>
  <c r="C8" i="246"/>
  <c r="C15" i="298" l="1"/>
  <c r="H8" i="218" l="1"/>
  <c r="G8" i="218"/>
  <c r="F8" i="218"/>
  <c r="B8" i="218"/>
  <c r="H8" i="217"/>
  <c r="G8" i="217"/>
  <c r="F8" i="217"/>
  <c r="B8" i="217"/>
  <c r="H8" i="216"/>
  <c r="G8" i="216"/>
  <c r="F8" i="216"/>
  <c r="B8" i="216"/>
  <c r="F8" i="214"/>
  <c r="H8" i="213"/>
  <c r="G8" i="213"/>
  <c r="F8" i="213"/>
  <c r="H8" i="212"/>
  <c r="G8" i="212"/>
  <c r="F8" i="212"/>
  <c r="H8" i="215"/>
  <c r="G8" i="215"/>
  <c r="F8" i="215"/>
  <c r="B8" i="215"/>
  <c r="B8" i="214"/>
  <c r="B8" i="213"/>
  <c r="B8" i="212"/>
  <c r="F15" i="296" l="1"/>
  <c r="C15" i="296"/>
  <c r="D15" i="296"/>
  <c r="E15" i="296"/>
  <c r="D47" i="172" l="1"/>
  <c r="C47" i="172"/>
  <c r="B74" i="154"/>
  <c r="B67" i="154"/>
  <c r="B59" i="154"/>
  <c r="B54" i="154"/>
  <c r="B33" i="154"/>
  <c r="B20" i="154"/>
  <c r="B7" i="154"/>
  <c r="D7" i="142"/>
  <c r="C8" i="289" s="1"/>
  <c r="D155" i="142"/>
  <c r="C9" i="289" s="1"/>
  <c r="C11" i="289"/>
  <c r="D121" i="142"/>
  <c r="C12" i="289" s="1"/>
  <c r="D101" i="142"/>
  <c r="C13" i="289" s="1"/>
  <c r="C10" i="289"/>
  <c r="G155" i="142"/>
  <c r="D9" i="289" s="1"/>
  <c r="D11" i="289"/>
  <c r="G121" i="142"/>
  <c r="D12" i="289" s="1"/>
  <c r="G101" i="142"/>
  <c r="D13" i="289" s="1"/>
  <c r="D10" i="289"/>
  <c r="G7" i="142"/>
  <c r="D8" i="289" l="1"/>
  <c r="D14" i="289" s="1"/>
  <c r="G178" i="142"/>
  <c r="C14" i="289"/>
  <c r="G49" i="140"/>
  <c r="E9" i="20" s="1"/>
  <c r="C49" i="140"/>
  <c r="E7" i="20" s="1"/>
  <c r="E49" i="140"/>
  <c r="E8" i="20" s="1"/>
  <c r="F9" i="20"/>
  <c r="L41" i="286"/>
  <c r="K41" i="286"/>
  <c r="J41" i="286"/>
  <c r="I41" i="286"/>
  <c r="H41" i="286"/>
  <c r="G41" i="286"/>
  <c r="F41" i="286"/>
  <c r="E41" i="286"/>
  <c r="D41" i="286"/>
  <c r="C41" i="286"/>
  <c r="M40" i="286"/>
  <c r="M39" i="286"/>
  <c r="M38" i="286"/>
  <c r="M37" i="286"/>
  <c r="M36" i="286"/>
  <c r="M35" i="286"/>
  <c r="M34" i="286"/>
  <c r="M33" i="286"/>
  <c r="M32" i="286"/>
  <c r="M31" i="286"/>
  <c r="M30" i="286"/>
  <c r="M29" i="286"/>
  <c r="M28" i="286"/>
  <c r="M27" i="286"/>
  <c r="M26" i="286"/>
  <c r="M25" i="286"/>
  <c r="M24" i="286"/>
  <c r="M23" i="286"/>
  <c r="M22" i="286"/>
  <c r="M21" i="286"/>
  <c r="M20" i="286"/>
  <c r="M19" i="286"/>
  <c r="M18" i="286"/>
  <c r="M17" i="286"/>
  <c r="M16" i="286"/>
  <c r="M15" i="286"/>
  <c r="M14" i="286"/>
  <c r="M13" i="286"/>
  <c r="M8" i="286"/>
  <c r="M41" i="285"/>
  <c r="D41" i="285"/>
  <c r="E41" i="285"/>
  <c r="F41" i="285"/>
  <c r="G41" i="285"/>
  <c r="H41" i="285"/>
  <c r="I41" i="285"/>
  <c r="J41" i="285"/>
  <c r="K41" i="285"/>
  <c r="L41" i="285"/>
  <c r="C41" i="285"/>
  <c r="M41" i="286" l="1"/>
  <c r="C32" i="137"/>
  <c r="D32" i="137"/>
  <c r="G22" i="134"/>
  <c r="H22" i="134" s="1"/>
  <c r="F22" i="136" s="1"/>
  <c r="G23" i="134"/>
  <c r="G10" i="135"/>
  <c r="G12" i="135"/>
  <c r="G13" i="135"/>
  <c r="G15" i="135"/>
  <c r="G16" i="135"/>
  <c r="G18" i="135"/>
  <c r="G20" i="135"/>
  <c r="G21" i="135"/>
  <c r="G22" i="135"/>
  <c r="H22" i="135" s="1"/>
  <c r="F22" i="137" s="1"/>
  <c r="G23" i="135"/>
  <c r="G25" i="135"/>
  <c r="G26" i="135"/>
  <c r="G27" i="135"/>
  <c r="G30" i="135"/>
  <c r="G31" i="135"/>
  <c r="G32" i="135"/>
  <c r="G34" i="135"/>
  <c r="G35" i="135"/>
  <c r="G36" i="135"/>
  <c r="G38" i="135"/>
  <c r="G39" i="135"/>
  <c r="G40" i="135"/>
  <c r="G41" i="135"/>
  <c r="G42" i="135"/>
  <c r="G44" i="135"/>
  <c r="G45" i="135"/>
  <c r="G46" i="135"/>
  <c r="G47" i="135"/>
  <c r="G9" i="135"/>
  <c r="G12" i="134"/>
  <c r="G13" i="134"/>
  <c r="G15" i="134"/>
  <c r="G16" i="134"/>
  <c r="G18" i="134"/>
  <c r="G20" i="134"/>
  <c r="G21" i="134"/>
  <c r="G25" i="134"/>
  <c r="G26" i="134"/>
  <c r="G27" i="134"/>
  <c r="G28" i="134"/>
  <c r="G29" i="134"/>
  <c r="G30" i="134"/>
  <c r="G31" i="134"/>
  <c r="G34" i="134"/>
  <c r="G35" i="134"/>
  <c r="G36" i="134"/>
  <c r="G38" i="134"/>
  <c r="G39" i="134"/>
  <c r="G40" i="134"/>
  <c r="G41" i="134"/>
  <c r="G42" i="134"/>
  <c r="G44" i="134"/>
  <c r="G45" i="134"/>
  <c r="G46" i="134"/>
  <c r="G47" i="134"/>
  <c r="G10" i="134"/>
  <c r="G9" i="134"/>
  <c r="F8" i="134"/>
  <c r="G24" i="134" l="1"/>
  <c r="E39" i="129"/>
  <c r="E40" i="129"/>
  <c r="D41" i="76"/>
  <c r="E41" i="76"/>
  <c r="F41" i="76"/>
  <c r="G41" i="76"/>
  <c r="H41" i="76"/>
  <c r="I41" i="76"/>
  <c r="J41" i="76"/>
  <c r="K41" i="76"/>
  <c r="L41" i="76"/>
  <c r="M41" i="76"/>
  <c r="N41" i="76"/>
  <c r="O41" i="76"/>
  <c r="P41" i="76"/>
  <c r="Q41" i="76"/>
  <c r="R41" i="76"/>
  <c r="S41" i="76"/>
  <c r="T41" i="76"/>
  <c r="U41" i="76"/>
  <c r="V41" i="76"/>
  <c r="W41" i="76"/>
  <c r="X41" i="76"/>
  <c r="Y41" i="76"/>
  <c r="Z41" i="76"/>
  <c r="AA41" i="76"/>
  <c r="AB41" i="76"/>
  <c r="AC41" i="76"/>
  <c r="AD41" i="76"/>
  <c r="AE41" i="76"/>
  <c r="AF41" i="76"/>
  <c r="AG41" i="76"/>
  <c r="AH41" i="76"/>
  <c r="AI41" i="76"/>
  <c r="AJ41" i="76"/>
  <c r="AK41" i="76"/>
  <c r="AL41" i="76"/>
  <c r="AM41" i="76"/>
  <c r="AN41" i="76"/>
  <c r="AO41" i="76"/>
  <c r="AP41" i="76"/>
  <c r="AQ41" i="76"/>
  <c r="AR41" i="76"/>
  <c r="AX41" i="76"/>
  <c r="C41" i="76"/>
  <c r="AY9" i="76"/>
  <c r="AY10" i="76"/>
  <c r="AY11" i="76"/>
  <c r="AY12" i="76"/>
  <c r="AY13" i="76"/>
  <c r="AY14" i="76"/>
  <c r="AY15" i="76"/>
  <c r="AY16" i="76"/>
  <c r="AY17" i="76"/>
  <c r="AY18" i="76"/>
  <c r="AY19" i="76"/>
  <c r="AY20" i="76"/>
  <c r="AY21" i="76"/>
  <c r="AY22" i="76"/>
  <c r="AY23" i="76"/>
  <c r="AY24" i="76"/>
  <c r="AY25" i="76"/>
  <c r="AY26" i="76"/>
  <c r="AY28" i="76"/>
  <c r="AY29" i="76"/>
  <c r="AY30" i="76"/>
  <c r="AY31" i="76"/>
  <c r="AY32" i="76"/>
  <c r="AY33" i="76"/>
  <c r="AY34" i="76"/>
  <c r="AY35" i="76"/>
  <c r="AY36" i="76"/>
  <c r="AY37" i="76"/>
  <c r="AY38" i="76"/>
  <c r="AY40" i="76"/>
  <c r="AY42" i="76"/>
  <c r="AY43" i="76"/>
  <c r="AY44" i="76"/>
  <c r="AY45" i="76"/>
  <c r="AY46" i="76"/>
  <c r="AY58" i="76"/>
  <c r="AY59" i="76"/>
  <c r="AY60" i="76"/>
  <c r="AY61" i="76"/>
  <c r="AY62" i="76"/>
  <c r="D8" i="76"/>
  <c r="D67" i="76" s="1"/>
  <c r="E8" i="76"/>
  <c r="E67" i="76" s="1"/>
  <c r="F8" i="76"/>
  <c r="F67" i="76" s="1"/>
  <c r="G8" i="76"/>
  <c r="G67" i="76" s="1"/>
  <c r="H8" i="76"/>
  <c r="H67" i="76" s="1"/>
  <c r="I8" i="76"/>
  <c r="I67" i="76" s="1"/>
  <c r="J8" i="76"/>
  <c r="J67" i="76" s="1"/>
  <c r="K8" i="76"/>
  <c r="K67" i="76" s="1"/>
  <c r="L8" i="76"/>
  <c r="L67" i="76" s="1"/>
  <c r="M8" i="76"/>
  <c r="M67" i="76" s="1"/>
  <c r="N8" i="76"/>
  <c r="N67" i="76" s="1"/>
  <c r="O8" i="76"/>
  <c r="O67" i="76" s="1"/>
  <c r="P8" i="76"/>
  <c r="P67" i="76" s="1"/>
  <c r="Q8" i="76"/>
  <c r="Q67" i="76" s="1"/>
  <c r="R8" i="76"/>
  <c r="R67" i="76" s="1"/>
  <c r="S8" i="76"/>
  <c r="S67" i="76" s="1"/>
  <c r="T8" i="76"/>
  <c r="T67" i="76" s="1"/>
  <c r="U8" i="76"/>
  <c r="U67" i="76" s="1"/>
  <c r="V8" i="76"/>
  <c r="V67" i="76" s="1"/>
  <c r="W8" i="76"/>
  <c r="W67" i="76" s="1"/>
  <c r="X8" i="76"/>
  <c r="X67" i="76" s="1"/>
  <c r="Y8" i="76"/>
  <c r="Y67" i="76" s="1"/>
  <c r="Z8" i="76"/>
  <c r="Z67" i="76" s="1"/>
  <c r="AA8" i="76"/>
  <c r="AA67" i="76" s="1"/>
  <c r="AB8" i="76"/>
  <c r="AB67" i="76" s="1"/>
  <c r="AC8" i="76"/>
  <c r="AC67" i="76" s="1"/>
  <c r="AD8" i="76"/>
  <c r="AD67" i="76" s="1"/>
  <c r="AE8" i="76"/>
  <c r="AE67" i="76" s="1"/>
  <c r="AF8" i="76"/>
  <c r="AF67" i="76" s="1"/>
  <c r="AG8" i="76"/>
  <c r="AG67" i="76" s="1"/>
  <c r="AH8" i="76"/>
  <c r="AH67" i="76" s="1"/>
  <c r="AI8" i="76"/>
  <c r="AI67" i="76" s="1"/>
  <c r="AJ8" i="76"/>
  <c r="AJ67" i="76" s="1"/>
  <c r="AK8" i="76"/>
  <c r="AK67" i="76" s="1"/>
  <c r="AL8" i="76"/>
  <c r="AL67" i="76" s="1"/>
  <c r="AM8" i="76"/>
  <c r="AM67" i="76" s="1"/>
  <c r="AN8" i="76"/>
  <c r="AN67" i="76" s="1"/>
  <c r="AO8" i="76"/>
  <c r="AO67" i="76" s="1"/>
  <c r="AP8" i="76"/>
  <c r="AP67" i="76" s="1"/>
  <c r="AQ8" i="76"/>
  <c r="AQ67" i="76" s="1"/>
  <c r="AR8" i="76"/>
  <c r="AR67" i="76" s="1"/>
  <c r="AX8" i="76"/>
  <c r="AX67" i="76" s="1"/>
  <c r="C8" i="76"/>
  <c r="C67" i="76" s="1"/>
  <c r="D19" i="75"/>
  <c r="E19" i="75"/>
  <c r="F19" i="75"/>
  <c r="G19" i="75"/>
  <c r="H19" i="75"/>
  <c r="I19" i="75"/>
  <c r="J19" i="75"/>
  <c r="K19" i="75"/>
  <c r="L19" i="75"/>
  <c r="M19" i="75"/>
  <c r="N19" i="75"/>
  <c r="O19" i="75"/>
  <c r="P19" i="75"/>
  <c r="Q19" i="75"/>
  <c r="R19" i="75"/>
  <c r="S19" i="75"/>
  <c r="T19" i="75"/>
  <c r="U19" i="75"/>
  <c r="V19" i="75"/>
  <c r="W19" i="75"/>
  <c r="X19" i="75"/>
  <c r="Y19" i="75"/>
  <c r="Z19" i="75"/>
  <c r="AA19" i="75"/>
  <c r="AB19" i="75"/>
  <c r="AC19" i="75"/>
  <c r="AD19" i="75"/>
  <c r="AE19" i="75"/>
  <c r="AF19" i="75"/>
  <c r="AG19" i="75"/>
  <c r="AH19" i="75"/>
  <c r="AI19" i="75"/>
  <c r="AJ19" i="75"/>
  <c r="AK19" i="75"/>
  <c r="AL19" i="75"/>
  <c r="AM19" i="75"/>
  <c r="AN19" i="75"/>
  <c r="AO19" i="75"/>
  <c r="AP19" i="75"/>
  <c r="AQ19" i="75"/>
  <c r="AR19" i="75"/>
  <c r="AX19" i="75"/>
  <c r="C19" i="75"/>
  <c r="D28" i="75"/>
  <c r="E28" i="75"/>
  <c r="F28" i="75"/>
  <c r="G28" i="75"/>
  <c r="H28" i="75"/>
  <c r="I28" i="75"/>
  <c r="J28" i="75"/>
  <c r="K28" i="75"/>
  <c r="L28" i="75"/>
  <c r="M28" i="75"/>
  <c r="N28" i="75"/>
  <c r="O28" i="75"/>
  <c r="P28" i="75"/>
  <c r="Q28" i="75"/>
  <c r="R28" i="75"/>
  <c r="S28" i="75"/>
  <c r="T28" i="75"/>
  <c r="U28" i="75"/>
  <c r="V28" i="75"/>
  <c r="W28" i="75"/>
  <c r="X28" i="75"/>
  <c r="Y28" i="75"/>
  <c r="Z28" i="75"/>
  <c r="AA28" i="75"/>
  <c r="AB28" i="75"/>
  <c r="AC28" i="75"/>
  <c r="AD28" i="75"/>
  <c r="AE28" i="75"/>
  <c r="AF28" i="75"/>
  <c r="AG28" i="75"/>
  <c r="C28" i="75"/>
  <c r="D26" i="75"/>
  <c r="E26" i="75"/>
  <c r="F26" i="75"/>
  <c r="G26" i="75"/>
  <c r="H26" i="75"/>
  <c r="I26" i="75"/>
  <c r="J26" i="75"/>
  <c r="K26" i="75"/>
  <c r="L26" i="75"/>
  <c r="M26" i="75"/>
  <c r="N26" i="75"/>
  <c r="O26" i="75"/>
  <c r="P26" i="75"/>
  <c r="Q26" i="75"/>
  <c r="R26" i="75"/>
  <c r="S26" i="75"/>
  <c r="T26" i="75"/>
  <c r="U26" i="75"/>
  <c r="V26" i="75"/>
  <c r="W26" i="75"/>
  <c r="X26" i="75"/>
  <c r="Y26" i="75"/>
  <c r="Z26" i="75"/>
  <c r="AA26" i="75"/>
  <c r="AB26" i="75"/>
  <c r="AC26" i="75"/>
  <c r="AD26" i="75"/>
  <c r="AE26" i="75"/>
  <c r="AF26" i="75"/>
  <c r="AG26" i="75"/>
  <c r="AH26" i="75"/>
  <c r="AI26" i="75"/>
  <c r="AJ26" i="75"/>
  <c r="AK26" i="75"/>
  <c r="AL26" i="75"/>
  <c r="AM26" i="75"/>
  <c r="AN26" i="75"/>
  <c r="AO26" i="75"/>
  <c r="AP26" i="75"/>
  <c r="AQ26" i="75"/>
  <c r="AR26" i="75"/>
  <c r="AX26" i="75"/>
  <c r="C26" i="75"/>
  <c r="AY8" i="75"/>
  <c r="AY9" i="75"/>
  <c r="AY10" i="75"/>
  <c r="AY11" i="75"/>
  <c r="AY12" i="75"/>
  <c r="AY13" i="75"/>
  <c r="AY14" i="75"/>
  <c r="AY15" i="75"/>
  <c r="AY16" i="75"/>
  <c r="AY17" i="75"/>
  <c r="AY18" i="75"/>
  <c r="AY20" i="75"/>
  <c r="AY21" i="75"/>
  <c r="AY22" i="75"/>
  <c r="AY23" i="75"/>
  <c r="AY24" i="75"/>
  <c r="AY25" i="75"/>
  <c r="AY27" i="75"/>
  <c r="AY29" i="75"/>
  <c r="AY30" i="75"/>
  <c r="AY31" i="75"/>
  <c r="AY32" i="75"/>
  <c r="AY33" i="75"/>
  <c r="AY34" i="75"/>
  <c r="AY35" i="75"/>
  <c r="AY36" i="75"/>
  <c r="AY37" i="75"/>
  <c r="AY38" i="75"/>
  <c r="AY39" i="75"/>
  <c r="AY41" i="75"/>
  <c r="AY42" i="75"/>
  <c r="AY43" i="75"/>
  <c r="AY44" i="75"/>
  <c r="AY45" i="75"/>
  <c r="AY46" i="75"/>
  <c r="AY47" i="75"/>
  <c r="AY48" i="75"/>
  <c r="AY49" i="75"/>
  <c r="AY50" i="75"/>
  <c r="AY51" i="75"/>
  <c r="AY52" i="75"/>
  <c r="AY53" i="75"/>
  <c r="AY55" i="75"/>
  <c r="AY56" i="75"/>
  <c r="AY57" i="75"/>
  <c r="AY58" i="75"/>
  <c r="AY59" i="75"/>
  <c r="AY61" i="75"/>
  <c r="C7" i="75"/>
  <c r="D7" i="75"/>
  <c r="E7" i="75"/>
  <c r="F7" i="75"/>
  <c r="G7" i="75"/>
  <c r="H7" i="75"/>
  <c r="I7" i="75"/>
  <c r="J7" i="75"/>
  <c r="K7" i="75"/>
  <c r="L7" i="75"/>
  <c r="M7" i="75"/>
  <c r="N7" i="75"/>
  <c r="O7" i="75"/>
  <c r="P7" i="75"/>
  <c r="Q7" i="75"/>
  <c r="R7" i="75"/>
  <c r="S7" i="75"/>
  <c r="T7" i="75"/>
  <c r="U7" i="75"/>
  <c r="V7" i="75"/>
  <c r="W7" i="75"/>
  <c r="X7" i="75"/>
  <c r="Y7" i="75"/>
  <c r="Z7" i="75"/>
  <c r="AA7" i="75"/>
  <c r="AB7" i="75"/>
  <c r="AC7" i="75"/>
  <c r="AD7" i="75"/>
  <c r="AE7" i="75"/>
  <c r="AF7" i="75"/>
  <c r="AG7" i="75"/>
  <c r="AH7" i="75"/>
  <c r="AI7" i="75"/>
  <c r="AJ7" i="75"/>
  <c r="AK7" i="75"/>
  <c r="AL7" i="75"/>
  <c r="AM7" i="75"/>
  <c r="AN7" i="75"/>
  <c r="AO7" i="75"/>
  <c r="AP7" i="75"/>
  <c r="AQ7" i="75"/>
  <c r="AR7" i="75"/>
  <c r="AW7" i="76"/>
  <c r="AW68" i="76" s="1"/>
  <c r="AX7" i="75"/>
  <c r="C25" i="72"/>
  <c r="D25" i="72"/>
  <c r="E25" i="72"/>
  <c r="F25" i="72"/>
  <c r="G25" i="72"/>
  <c r="H25" i="72"/>
  <c r="I25" i="72"/>
  <c r="J25" i="72"/>
  <c r="K25" i="72"/>
  <c r="L25" i="72"/>
  <c r="M25" i="72"/>
  <c r="N25" i="72"/>
  <c r="O25" i="72"/>
  <c r="P25" i="72"/>
  <c r="Q25" i="72"/>
  <c r="R25" i="72"/>
  <c r="S25" i="72"/>
  <c r="T25" i="72"/>
  <c r="U25" i="72"/>
  <c r="V25" i="72"/>
  <c r="W25" i="72"/>
  <c r="X25" i="72"/>
  <c r="Y25" i="72"/>
  <c r="Z25" i="72"/>
  <c r="AA25" i="72"/>
  <c r="AB25" i="72"/>
  <c r="AC25" i="72"/>
  <c r="AD25" i="72"/>
  <c r="AE25" i="72"/>
  <c r="AF25" i="72"/>
  <c r="AG25" i="72"/>
  <c r="AH25" i="72"/>
  <c r="AI25" i="72"/>
  <c r="AJ25" i="72"/>
  <c r="AK25" i="72"/>
  <c r="AL25" i="72"/>
  <c r="AM25" i="72"/>
  <c r="AN25" i="72"/>
  <c r="AO25" i="72"/>
  <c r="AP25" i="72"/>
  <c r="AQ25" i="72"/>
  <c r="AR25" i="72"/>
  <c r="AS25" i="72"/>
  <c r="AT25" i="72"/>
  <c r="AU25" i="72"/>
  <c r="AV25" i="72"/>
  <c r="AW25" i="72"/>
  <c r="AX25" i="72"/>
  <c r="BH25" i="72"/>
  <c r="BG25" i="72"/>
  <c r="BG31" i="68"/>
  <c r="BH31" i="68"/>
  <c r="R9" i="280"/>
  <c r="J9" i="280"/>
  <c r="H9" i="280"/>
  <c r="F9" i="280"/>
  <c r="D9" i="280"/>
  <c r="R8" i="280"/>
  <c r="J8" i="280"/>
  <c r="H8" i="280"/>
  <c r="F8" i="280"/>
  <c r="D8" i="280"/>
  <c r="FB117" i="34"/>
  <c r="FC117" i="34"/>
  <c r="FD117" i="34"/>
  <c r="FQ117" i="34"/>
  <c r="FR117" i="34"/>
  <c r="FS117" i="34"/>
  <c r="I53" i="31"/>
  <c r="J53" i="31"/>
  <c r="K53" i="31"/>
  <c r="L53" i="31"/>
  <c r="D53" i="31"/>
  <c r="E53" i="31"/>
  <c r="F53" i="31"/>
  <c r="G53" i="31"/>
  <c r="H24" i="32"/>
  <c r="C24" i="32"/>
  <c r="H54" i="31"/>
  <c r="C54" i="31"/>
  <c r="C31" i="31"/>
  <c r="H31" i="31"/>
  <c r="P11" i="63"/>
  <c r="P12" i="63"/>
  <c r="P13" i="63"/>
  <c r="P14" i="61"/>
  <c r="P33" i="62"/>
  <c r="P34" i="62"/>
  <c r="P35" i="62"/>
  <c r="P36" i="62"/>
  <c r="P37" i="62"/>
  <c r="P38" i="62"/>
  <c r="P39" i="62"/>
  <c r="P32" i="60"/>
  <c r="P34" i="60"/>
  <c r="P35" i="60"/>
  <c r="P36" i="60"/>
  <c r="P37" i="60"/>
  <c r="P33" i="60"/>
  <c r="P39" i="60"/>
  <c r="Q28" i="56"/>
  <c r="Q29" i="56"/>
  <c r="Q30" i="56"/>
  <c r="L28" i="56"/>
  <c r="L29" i="56"/>
  <c r="L30" i="56"/>
  <c r="L31" i="56"/>
  <c r="G28" i="56"/>
  <c r="G29" i="56"/>
  <c r="G30" i="56"/>
  <c r="G31" i="56"/>
  <c r="G16" i="56"/>
  <c r="Q16" i="56"/>
  <c r="L16" i="56"/>
  <c r="L56" i="55"/>
  <c r="L57" i="55"/>
  <c r="G56" i="55"/>
  <c r="G57" i="55"/>
  <c r="G58" i="55"/>
  <c r="L35" i="55"/>
  <c r="L36" i="55"/>
  <c r="L37" i="55"/>
  <c r="L38" i="55"/>
  <c r="L39" i="55"/>
  <c r="G36" i="55"/>
  <c r="G37" i="55"/>
  <c r="G38" i="55"/>
  <c r="L21" i="55"/>
  <c r="L22" i="55"/>
  <c r="G21" i="55"/>
  <c r="G22" i="55"/>
  <c r="F24" i="54"/>
  <c r="F25" i="54"/>
  <c r="F26" i="54"/>
  <c r="F27" i="54"/>
  <c r="F28" i="54"/>
  <c r="F29" i="54"/>
  <c r="D36" i="54"/>
  <c r="E36" i="54"/>
  <c r="G36" i="54"/>
  <c r="H36" i="54"/>
  <c r="G31" i="54"/>
  <c r="H31" i="54"/>
  <c r="D31" i="54"/>
  <c r="E31" i="54"/>
  <c r="F12" i="54"/>
  <c r="F13" i="54"/>
  <c r="F14" i="54"/>
  <c r="F17" i="54"/>
  <c r="D8" i="54"/>
  <c r="E8" i="54"/>
  <c r="C28" i="54"/>
  <c r="C29" i="54"/>
  <c r="C30" i="54"/>
  <c r="C24" i="54"/>
  <c r="C25" i="54"/>
  <c r="C26" i="54"/>
  <c r="C12" i="54"/>
  <c r="C27" i="54"/>
  <c r="F30" i="54"/>
  <c r="F29" i="53"/>
  <c r="F30" i="53"/>
  <c r="F32" i="53"/>
  <c r="F33" i="53"/>
  <c r="C29" i="53"/>
  <c r="C30" i="53"/>
  <c r="C32" i="53"/>
  <c r="L10" i="52"/>
  <c r="L17" i="51"/>
  <c r="AO62" i="75" l="1"/>
  <c r="AO7" i="76" s="1"/>
  <c r="AK62" i="75"/>
  <c r="AR62" i="75"/>
  <c r="AR7" i="76" s="1"/>
  <c r="AN62" i="75"/>
  <c r="AN7" i="76" s="1"/>
  <c r="AN68" i="76" s="1"/>
  <c r="AQ62" i="75"/>
  <c r="AM62" i="75"/>
  <c r="AM7" i="76" s="1"/>
  <c r="AM68" i="76" s="1"/>
  <c r="AI62" i="75"/>
  <c r="AI7" i="76" s="1"/>
  <c r="AJ62" i="75"/>
  <c r="AJ7" i="76" s="1"/>
  <c r="AX62" i="75"/>
  <c r="AX7" i="76" s="1"/>
  <c r="AP62" i="75"/>
  <c r="AP7" i="76" s="1"/>
  <c r="AL62" i="75"/>
  <c r="AL7" i="76" s="1"/>
  <c r="AH62" i="75"/>
  <c r="AH7" i="76" s="1"/>
  <c r="AY41" i="76"/>
  <c r="AY47" i="76"/>
  <c r="AD62" i="75"/>
  <c r="AD7" i="76" s="1"/>
  <c r="AD68" i="76" s="1"/>
  <c r="V62" i="75"/>
  <c r="V7" i="76" s="1"/>
  <c r="N62" i="75"/>
  <c r="N7" i="76" s="1"/>
  <c r="F62" i="75"/>
  <c r="F7" i="76" s="1"/>
  <c r="C62" i="75"/>
  <c r="C7" i="76" s="1"/>
  <c r="C68" i="76" s="1"/>
  <c r="AC62" i="75"/>
  <c r="AC7" i="76" s="1"/>
  <c r="E62" i="75"/>
  <c r="E7" i="76" s="1"/>
  <c r="AB62" i="75"/>
  <c r="AB7" i="76" s="1"/>
  <c r="D62" i="75"/>
  <c r="D7" i="76" s="1"/>
  <c r="AQ7" i="76"/>
  <c r="AA62" i="75"/>
  <c r="AA7" i="76" s="1"/>
  <c r="K62" i="75"/>
  <c r="K7" i="76" s="1"/>
  <c r="Z62" i="75"/>
  <c r="Z7" i="76" s="1"/>
  <c r="R62" i="75"/>
  <c r="R7" i="76" s="1"/>
  <c r="J62" i="75"/>
  <c r="J7" i="76" s="1"/>
  <c r="AK7" i="76"/>
  <c r="AK68" i="76" s="1"/>
  <c r="M62" i="75"/>
  <c r="M7" i="76" s="1"/>
  <c r="T62" i="75"/>
  <c r="T7" i="76" s="1"/>
  <c r="S62" i="75"/>
  <c r="S7" i="76" s="1"/>
  <c r="AG62" i="75"/>
  <c r="AG7" i="76" s="1"/>
  <c r="AG68" i="76" s="1"/>
  <c r="Q62" i="75"/>
  <c r="Q7" i="76" s="1"/>
  <c r="AF62" i="75"/>
  <c r="AF7" i="76" s="1"/>
  <c r="X62" i="75"/>
  <c r="X7" i="76" s="1"/>
  <c r="P62" i="75"/>
  <c r="P7" i="76" s="1"/>
  <c r="P68" i="76" s="1"/>
  <c r="H62" i="75"/>
  <c r="H7" i="76" s="1"/>
  <c r="U62" i="75"/>
  <c r="U7" i="76" s="1"/>
  <c r="L62" i="75"/>
  <c r="L7" i="76" s="1"/>
  <c r="Y62" i="75"/>
  <c r="Y7" i="76" s="1"/>
  <c r="I62" i="75"/>
  <c r="I7" i="76" s="1"/>
  <c r="I68" i="76" s="1"/>
  <c r="AE62" i="75"/>
  <c r="AE7" i="76" s="1"/>
  <c r="AE68" i="76" s="1"/>
  <c r="W62" i="75"/>
  <c r="W7" i="76" s="1"/>
  <c r="O62" i="75"/>
  <c r="O7" i="76" s="1"/>
  <c r="G62" i="75"/>
  <c r="G7" i="76" s="1"/>
  <c r="G68" i="76" s="1"/>
  <c r="AY8" i="76"/>
  <c r="AY7" i="75"/>
  <c r="AY26" i="75"/>
  <c r="AY28" i="75"/>
  <c r="AY67" i="76" l="1"/>
  <c r="AF68" i="76"/>
  <c r="W68" i="76"/>
  <c r="O68" i="76"/>
  <c r="V68" i="76"/>
  <c r="AP68" i="76"/>
  <c r="AL68" i="76"/>
  <c r="Q68" i="76"/>
  <c r="H68" i="76"/>
  <c r="F68" i="76"/>
  <c r="N68" i="76"/>
  <c r="X68" i="76"/>
  <c r="AA68" i="76"/>
  <c r="Y68" i="76"/>
  <c r="M68" i="76"/>
  <c r="AI68" i="76"/>
  <c r="L68" i="76"/>
  <c r="AJ68" i="76"/>
  <c r="AO68" i="76"/>
  <c r="AQ68" i="76"/>
  <c r="E68" i="76"/>
  <c r="U68" i="76"/>
  <c r="S68" i="76"/>
  <c r="AC68" i="76"/>
  <c r="AR68" i="76"/>
  <c r="AB68" i="76"/>
  <c r="R68" i="76"/>
  <c r="AH68" i="76"/>
  <c r="J68" i="76"/>
  <c r="Z68" i="76"/>
  <c r="K68" i="76"/>
  <c r="T68" i="76"/>
  <c r="D68" i="76"/>
  <c r="AX68" i="76"/>
  <c r="D61" i="50"/>
  <c r="J8" i="48"/>
  <c r="J9" i="48"/>
  <c r="J10" i="48"/>
  <c r="J11" i="48"/>
  <c r="J12" i="48"/>
  <c r="J13" i="48"/>
  <c r="J14" i="48"/>
  <c r="J15" i="48"/>
  <c r="J16" i="48"/>
  <c r="J17" i="48"/>
  <c r="J18" i="48"/>
  <c r="J19" i="48"/>
  <c r="J20" i="48"/>
  <c r="J21" i="48"/>
  <c r="J22" i="48"/>
  <c r="J23" i="48"/>
  <c r="J24" i="48"/>
  <c r="J25" i="48"/>
  <c r="J26" i="48"/>
  <c r="J27" i="48"/>
  <c r="J28" i="48"/>
  <c r="J29" i="48"/>
  <c r="J30" i="48"/>
  <c r="J31" i="48"/>
  <c r="J32" i="48"/>
  <c r="J33" i="48"/>
  <c r="J34" i="48"/>
  <c r="J35" i="48"/>
  <c r="J36" i="48"/>
  <c r="J37" i="48"/>
  <c r="J38" i="48"/>
  <c r="J39" i="48"/>
  <c r="J40" i="48"/>
  <c r="J41" i="48"/>
  <c r="J42" i="48"/>
  <c r="J43" i="48"/>
  <c r="J44" i="48"/>
  <c r="J45" i="48"/>
  <c r="J46" i="48"/>
  <c r="J47" i="48"/>
  <c r="J48" i="48"/>
  <c r="J49" i="48"/>
  <c r="J50" i="48"/>
  <c r="E48" i="47"/>
  <c r="E43" i="47"/>
  <c r="E10" i="46"/>
  <c r="E50" i="45"/>
  <c r="E35" i="45"/>
  <c r="E36" i="45"/>
  <c r="E37" i="45"/>
  <c r="E40" i="45"/>
  <c r="E49" i="44"/>
  <c r="D55" i="43"/>
  <c r="E55" i="43"/>
  <c r="F55" i="43"/>
  <c r="G54" i="43"/>
  <c r="G49" i="43" l="1"/>
  <c r="L13" i="43" l="1"/>
  <c r="L14" i="43"/>
  <c r="L15" i="43"/>
  <c r="L16" i="43"/>
  <c r="G13" i="43"/>
  <c r="G14" i="43"/>
  <c r="G15" i="43"/>
  <c r="L19" i="41" l="1"/>
  <c r="G19" i="41"/>
  <c r="P50" i="58"/>
  <c r="J43" i="37" l="1"/>
  <c r="F43" i="37"/>
  <c r="E42" i="37"/>
  <c r="D42" i="37"/>
  <c r="C42" i="37"/>
  <c r="J41" i="37"/>
  <c r="F41" i="37"/>
  <c r="E40" i="37"/>
  <c r="D40" i="37"/>
  <c r="C40" i="37"/>
  <c r="F9" i="37"/>
  <c r="F12" i="37"/>
  <c r="F13" i="37"/>
  <c r="F14" i="37"/>
  <c r="F15" i="37"/>
  <c r="F16" i="37"/>
  <c r="F17" i="37"/>
  <c r="J15" i="37"/>
  <c r="J16" i="37"/>
  <c r="J21" i="36"/>
  <c r="F21" i="36"/>
  <c r="J40" i="37" l="1"/>
  <c r="J42" i="37"/>
  <c r="F42" i="37"/>
  <c r="F40" i="37"/>
  <c r="H17" i="276" l="1"/>
  <c r="H16" i="276"/>
  <c r="H15" i="276"/>
  <c r="H14" i="276"/>
  <c r="G13" i="276"/>
  <c r="F13" i="276"/>
  <c r="E13" i="276"/>
  <c r="H12" i="276"/>
  <c r="H11" i="276"/>
  <c r="H9" i="276"/>
  <c r="H8" i="276"/>
  <c r="G7" i="276"/>
  <c r="F7" i="276"/>
  <c r="E7" i="276"/>
  <c r="E18" i="276" l="1"/>
  <c r="G18" i="276"/>
  <c r="F18" i="276"/>
  <c r="H13" i="276"/>
  <c r="H7" i="276"/>
  <c r="H18" i="276" l="1"/>
  <c r="D10" i="17"/>
  <c r="D7" i="17"/>
  <c r="D14" i="17" l="1"/>
  <c r="C11" i="264"/>
  <c r="C9" i="169"/>
  <c r="D16" i="147"/>
  <c r="E16" i="147"/>
  <c r="F16" i="147"/>
  <c r="G16" i="147"/>
  <c r="H16" i="147"/>
  <c r="I16" i="147"/>
  <c r="J16" i="147"/>
  <c r="C16" i="147"/>
  <c r="D43" i="135"/>
  <c r="E43" i="135"/>
  <c r="F43" i="135"/>
  <c r="C43" i="135"/>
  <c r="C24" i="135"/>
  <c r="C17" i="135"/>
  <c r="D17" i="135"/>
  <c r="E17" i="135"/>
  <c r="F17" i="135"/>
  <c r="F14" i="135"/>
  <c r="E14" i="135"/>
  <c r="D14" i="135"/>
  <c r="C14" i="135"/>
  <c r="F11" i="135"/>
  <c r="E11" i="135"/>
  <c r="D11" i="135"/>
  <c r="C11" i="135"/>
  <c r="D8" i="135"/>
  <c r="E8" i="135"/>
  <c r="F8" i="135"/>
  <c r="C8" i="135"/>
  <c r="D43" i="134"/>
  <c r="E43" i="134"/>
  <c r="F43" i="134"/>
  <c r="C43" i="134"/>
  <c r="D33" i="134"/>
  <c r="E33" i="134"/>
  <c r="F33" i="134"/>
  <c r="C33" i="134"/>
  <c r="D17" i="134"/>
  <c r="E17" i="134"/>
  <c r="F17" i="134"/>
  <c r="C17" i="134"/>
  <c r="F14" i="134"/>
  <c r="E14" i="134"/>
  <c r="D14" i="134"/>
  <c r="C14" i="134"/>
  <c r="F11" i="134"/>
  <c r="E11" i="134"/>
  <c r="D11" i="134"/>
  <c r="C11" i="134"/>
  <c r="D8" i="134"/>
  <c r="E8" i="134"/>
  <c r="C8" i="134"/>
  <c r="E12" i="132"/>
  <c r="E13" i="132"/>
  <c r="E14" i="132"/>
  <c r="E15" i="132"/>
  <c r="E16" i="132"/>
  <c r="E17" i="132"/>
  <c r="E18" i="132"/>
  <c r="E19" i="132"/>
  <c r="E20" i="132"/>
  <c r="E21" i="132"/>
  <c r="E22" i="132"/>
  <c r="E23" i="132"/>
  <c r="E24" i="132"/>
  <c r="E25" i="132"/>
  <c r="E26" i="132"/>
  <c r="E27" i="132"/>
  <c r="E28" i="132"/>
  <c r="E29" i="132"/>
  <c r="E30" i="132"/>
  <c r="E31" i="132"/>
  <c r="E32" i="132"/>
  <c r="E33" i="132"/>
  <c r="E34" i="132"/>
  <c r="E35" i="132"/>
  <c r="E36" i="132"/>
  <c r="E37" i="132"/>
  <c r="E38" i="132"/>
  <c r="E39" i="132"/>
  <c r="E8" i="132"/>
  <c r="E12" i="129"/>
  <c r="E13" i="129"/>
  <c r="E14" i="129"/>
  <c r="E15" i="129"/>
  <c r="E16" i="129"/>
  <c r="E17" i="129"/>
  <c r="E18" i="129"/>
  <c r="E19" i="129"/>
  <c r="E20" i="129"/>
  <c r="E21" i="129"/>
  <c r="E22" i="129"/>
  <c r="E23" i="129"/>
  <c r="E24" i="129"/>
  <c r="E25" i="129"/>
  <c r="E26" i="129"/>
  <c r="E27" i="129"/>
  <c r="E28" i="129"/>
  <c r="E29" i="129"/>
  <c r="E30" i="129"/>
  <c r="E31" i="129"/>
  <c r="E32" i="129"/>
  <c r="E33" i="129"/>
  <c r="E34" i="129"/>
  <c r="E35" i="129"/>
  <c r="E36" i="129"/>
  <c r="E37" i="129"/>
  <c r="E38" i="129"/>
  <c r="E8" i="129"/>
  <c r="E12" i="273"/>
  <c r="E13" i="273"/>
  <c r="E14" i="273"/>
  <c r="E15" i="273"/>
  <c r="E16" i="273"/>
  <c r="E17" i="273"/>
  <c r="E18" i="273"/>
  <c r="E19" i="273"/>
  <c r="E20" i="273"/>
  <c r="E21" i="273"/>
  <c r="E22" i="273"/>
  <c r="E23" i="273"/>
  <c r="E24" i="273"/>
  <c r="E25" i="273"/>
  <c r="E26" i="273"/>
  <c r="E27" i="273"/>
  <c r="E28" i="273"/>
  <c r="E29" i="273"/>
  <c r="E30" i="273"/>
  <c r="E31" i="273"/>
  <c r="E32" i="273"/>
  <c r="E33" i="273"/>
  <c r="E34" i="273"/>
  <c r="E35" i="273"/>
  <c r="E36" i="273"/>
  <c r="E37" i="273"/>
  <c r="E38" i="273"/>
  <c r="E8" i="273"/>
  <c r="AY19" i="75"/>
  <c r="AY62" i="75" s="1"/>
  <c r="AY7" i="76" s="1"/>
  <c r="AY68" i="76" s="1"/>
  <c r="AY44" i="73"/>
  <c r="AZ43" i="73"/>
  <c r="AY43" i="73"/>
  <c r="AZ42" i="73"/>
  <c r="AY42" i="73"/>
  <c r="AZ38" i="73"/>
  <c r="AY38" i="73"/>
  <c r="AZ36" i="73"/>
  <c r="AY36" i="73"/>
  <c r="AZ29" i="73"/>
  <c r="AY29" i="73"/>
  <c r="AZ21" i="73"/>
  <c r="AY21" i="73"/>
  <c r="AZ18" i="73"/>
  <c r="AY18" i="73"/>
  <c r="AZ15" i="73"/>
  <c r="AY15" i="73"/>
  <c r="AZ8" i="73"/>
  <c r="AY8" i="73"/>
  <c r="BC61" i="71"/>
  <c r="BD61" i="71"/>
  <c r="BG69" i="70"/>
  <c r="BH69" i="70"/>
  <c r="BG63" i="70"/>
  <c r="BH63" i="70"/>
  <c r="BG75" i="68"/>
  <c r="BH75" i="68"/>
  <c r="BG69" i="68"/>
  <c r="BH69" i="68"/>
  <c r="P54" i="61"/>
  <c r="P52" i="61" s="1"/>
  <c r="AY40" i="73" l="1"/>
  <c r="AY50" i="73" s="1"/>
  <c r="E41" i="129"/>
  <c r="G8" i="135"/>
  <c r="G14" i="135"/>
  <c r="G24" i="135"/>
  <c r="G43" i="135"/>
  <c r="E41" i="273"/>
  <c r="E41" i="132"/>
  <c r="AZ40" i="73"/>
  <c r="G17" i="135"/>
  <c r="G11" i="135"/>
  <c r="G33" i="135"/>
  <c r="BE74" i="68"/>
  <c r="BE68" i="70"/>
  <c r="AZ44" i="73"/>
  <c r="AZ45" i="73" s="1"/>
  <c r="AY45" i="73"/>
  <c r="G8" i="134"/>
  <c r="G33" i="134"/>
  <c r="G43" i="134"/>
  <c r="G17" i="134"/>
  <c r="G14" i="134"/>
  <c r="G11" i="134"/>
  <c r="AY49" i="73"/>
  <c r="D52" i="61"/>
  <c r="H52" i="61"/>
  <c r="L52" i="61"/>
  <c r="E52" i="61"/>
  <c r="I52" i="61"/>
  <c r="M52" i="61"/>
  <c r="F52" i="61"/>
  <c r="J52" i="61"/>
  <c r="C52" i="61"/>
  <c r="G52" i="61"/>
  <c r="K52" i="61"/>
  <c r="O52" i="61"/>
  <c r="N52" i="61"/>
  <c r="C41" i="62"/>
  <c r="D41" i="62"/>
  <c r="E41" i="62"/>
  <c r="F41" i="62"/>
  <c r="G41" i="62"/>
  <c r="H41" i="62"/>
  <c r="I41" i="62"/>
  <c r="J41" i="62"/>
  <c r="K41" i="62"/>
  <c r="L41" i="62"/>
  <c r="M41" i="62"/>
  <c r="N41" i="62"/>
  <c r="O41" i="62"/>
  <c r="C47" i="54"/>
  <c r="C46" i="54" s="1"/>
  <c r="F38" i="54"/>
  <c r="C45" i="54"/>
  <c r="E49" i="47"/>
  <c r="E47" i="47"/>
  <c r="E28" i="47"/>
  <c r="E30" i="47"/>
  <c r="E31" i="47"/>
  <c r="E32" i="47"/>
  <c r="E33" i="47"/>
  <c r="E34" i="47"/>
  <c r="E35" i="47"/>
  <c r="E36" i="47"/>
  <c r="E41" i="47"/>
  <c r="E42" i="47"/>
  <c r="E27" i="47"/>
  <c r="E9" i="47"/>
  <c r="E10" i="47"/>
  <c r="E11" i="47"/>
  <c r="E12" i="47"/>
  <c r="E13" i="47"/>
  <c r="E14" i="47"/>
  <c r="E16" i="47"/>
  <c r="E17" i="47"/>
  <c r="E18" i="47"/>
  <c r="E19" i="47"/>
  <c r="E20" i="47"/>
  <c r="E21" i="47"/>
  <c r="E22" i="47"/>
  <c r="E8" i="47"/>
  <c r="E14" i="45"/>
  <c r="C82" i="44"/>
  <c r="D82" i="44"/>
  <c r="E81" i="44"/>
  <c r="E80" i="44"/>
  <c r="E79" i="44"/>
  <c r="E90" i="46"/>
  <c r="E78" i="44"/>
  <c r="E89" i="46"/>
  <c r="E77" i="44"/>
  <c r="E88" i="46"/>
  <c r="E76" i="44"/>
  <c r="E87" i="46"/>
  <c r="E75" i="44"/>
  <c r="E81" i="46"/>
  <c r="C71" i="44"/>
  <c r="D71" i="44"/>
  <c r="C77" i="46"/>
  <c r="D77" i="46"/>
  <c r="E68" i="44"/>
  <c r="E69" i="44"/>
  <c r="E70" i="44"/>
  <c r="E74" i="46"/>
  <c r="E75" i="46"/>
  <c r="E76" i="46"/>
  <c r="E67" i="44"/>
  <c r="E70" i="46"/>
  <c r="C63" i="44"/>
  <c r="D63" i="44"/>
  <c r="C66" i="46"/>
  <c r="D66" i="46"/>
  <c r="E60" i="44"/>
  <c r="E61" i="44"/>
  <c r="E62" i="44"/>
  <c r="E64" i="46"/>
  <c r="E65" i="46"/>
  <c r="E59" i="44"/>
  <c r="E61" i="46"/>
  <c r="E55" i="44"/>
  <c r="E56" i="44" s="1"/>
  <c r="D56" i="44"/>
  <c r="C56" i="44"/>
  <c r="D57" i="46"/>
  <c r="C57" i="46"/>
  <c r="E17" i="46"/>
  <c r="E18" i="46"/>
  <c r="E19" i="46"/>
  <c r="E20" i="46"/>
  <c r="E21" i="46"/>
  <c r="E22" i="46"/>
  <c r="E23" i="46"/>
  <c r="E24" i="46"/>
  <c r="E25" i="46"/>
  <c r="E26" i="46"/>
  <c r="E27" i="46"/>
  <c r="E28" i="46"/>
  <c r="E29" i="46"/>
  <c r="E30" i="46"/>
  <c r="E31" i="46"/>
  <c r="E32" i="46"/>
  <c r="E33" i="46"/>
  <c r="E34" i="46"/>
  <c r="E35" i="46"/>
  <c r="E36" i="46"/>
  <c r="E37" i="46"/>
  <c r="E38" i="46"/>
  <c r="E39" i="46"/>
  <c r="E40" i="46"/>
  <c r="E41" i="46"/>
  <c r="E55" i="46"/>
  <c r="E56" i="46"/>
  <c r="E16" i="46"/>
  <c r="C13" i="46"/>
  <c r="D13" i="46"/>
  <c r="D94" i="46" s="1"/>
  <c r="E11" i="46"/>
  <c r="E12" i="46"/>
  <c r="E9" i="46"/>
  <c r="L30" i="43"/>
  <c r="L28" i="43"/>
  <c r="L20" i="43"/>
  <c r="L21" i="43"/>
  <c r="L51" i="43"/>
  <c r="L24" i="43"/>
  <c r="L25" i="43"/>
  <c r="L26" i="43"/>
  <c r="L27" i="43"/>
  <c r="L18" i="43"/>
  <c r="L17" i="43"/>
  <c r="L10" i="43"/>
  <c r="G16" i="43"/>
  <c r="G17" i="43"/>
  <c r="G18" i="43"/>
  <c r="G27" i="43"/>
  <c r="G26" i="43"/>
  <c r="G25" i="43"/>
  <c r="G24" i="43"/>
  <c r="G51" i="43"/>
  <c r="G21" i="43"/>
  <c r="G20" i="43"/>
  <c r="G28" i="43"/>
  <c r="G30" i="43"/>
  <c r="G32" i="43"/>
  <c r="G35" i="43"/>
  <c r="G37" i="43"/>
  <c r="G38" i="43"/>
  <c r="G41" i="43"/>
  <c r="G42" i="43"/>
  <c r="G43" i="43"/>
  <c r="G44" i="43"/>
  <c r="G45" i="43"/>
  <c r="G47" i="43"/>
  <c r="G48" i="43"/>
  <c r="G56" i="43"/>
  <c r="G10" i="43"/>
  <c r="C95" i="46" l="1"/>
  <c r="BD101" i="72"/>
  <c r="BD102" i="72" s="1"/>
  <c r="BD106" i="72" s="1"/>
  <c r="BD69" i="70"/>
  <c r="BD70" i="70" s="1"/>
  <c r="BD74" i="70" s="1"/>
  <c r="BD75" i="68"/>
  <c r="BD76" i="68" s="1"/>
  <c r="BD80" i="68" s="1"/>
  <c r="AZ61" i="71"/>
  <c r="AZ62" i="71" s="1"/>
  <c r="AZ66" i="71" s="1"/>
  <c r="BC101" i="72"/>
  <c r="BC102" i="72" s="1"/>
  <c r="BC69" i="70"/>
  <c r="BC70" i="70" s="1"/>
  <c r="BC75" i="68"/>
  <c r="BC76" i="68" s="1"/>
  <c r="AY61" i="71"/>
  <c r="AY62" i="71" s="1"/>
  <c r="C96" i="46"/>
  <c r="C94" i="46"/>
  <c r="E92" i="46"/>
  <c r="D96" i="46"/>
  <c r="AY51" i="73"/>
  <c r="AY55" i="73" s="1"/>
  <c r="AZ50" i="73"/>
  <c r="BF74" i="68"/>
  <c r="BF68" i="70"/>
  <c r="AZ49" i="73"/>
  <c r="AY46" i="73"/>
  <c r="E77" i="46"/>
  <c r="E66" i="46"/>
  <c r="E13" i="46"/>
  <c r="E94" i="46" s="1"/>
  <c r="E57" i="46"/>
  <c r="E71" i="44"/>
  <c r="E82" i="44"/>
  <c r="E63" i="44"/>
  <c r="L61" i="41"/>
  <c r="L59" i="41"/>
  <c r="L58" i="41"/>
  <c r="L56" i="41"/>
  <c r="L55" i="41"/>
  <c r="L54" i="41"/>
  <c r="L52" i="41"/>
  <c r="L51" i="41"/>
  <c r="L48" i="41"/>
  <c r="L47" i="41"/>
  <c r="L45" i="41"/>
  <c r="L44" i="41"/>
  <c r="L43" i="41"/>
  <c r="L42" i="41"/>
  <c r="L41" i="41"/>
  <c r="L40" i="41"/>
  <c r="L39" i="41"/>
  <c r="L38" i="41"/>
  <c r="L37" i="41"/>
  <c r="L36" i="41"/>
  <c r="L35" i="41"/>
  <c r="L33" i="41"/>
  <c r="L32" i="41"/>
  <c r="L31" i="41"/>
  <c r="L30" i="41"/>
  <c r="L27" i="41"/>
  <c r="L26" i="41"/>
  <c r="L24" i="41"/>
  <c r="L22" i="41"/>
  <c r="L20" i="41"/>
  <c r="L18" i="41"/>
  <c r="L17" i="41"/>
  <c r="L15" i="41"/>
  <c r="L14" i="41"/>
  <c r="L13" i="41"/>
  <c r="L12" i="41"/>
  <c r="L11" i="41"/>
  <c r="L10" i="41"/>
  <c r="L21" i="41"/>
  <c r="G10" i="41"/>
  <c r="G11" i="41"/>
  <c r="G12" i="41"/>
  <c r="G13" i="41"/>
  <c r="G14" i="41"/>
  <c r="G15" i="41"/>
  <c r="G17" i="41"/>
  <c r="G18" i="41"/>
  <c r="G20" i="41"/>
  <c r="G22" i="41"/>
  <c r="G24" i="41"/>
  <c r="G26" i="41"/>
  <c r="G27" i="41"/>
  <c r="G30" i="41"/>
  <c r="G31" i="41"/>
  <c r="G32" i="41"/>
  <c r="G33" i="41"/>
  <c r="G35" i="41"/>
  <c r="G36" i="41"/>
  <c r="G37" i="41"/>
  <c r="G38" i="41"/>
  <c r="G39" i="41"/>
  <c r="G40" i="41"/>
  <c r="G41" i="41"/>
  <c r="G42" i="41"/>
  <c r="G43" i="41"/>
  <c r="G44" i="41"/>
  <c r="G45" i="41"/>
  <c r="G47" i="41"/>
  <c r="G48" i="41"/>
  <c r="G51" i="41"/>
  <c r="G52" i="41"/>
  <c r="G54" i="41"/>
  <c r="G55" i="41"/>
  <c r="G56" i="41"/>
  <c r="G58" i="41"/>
  <c r="G59" i="41"/>
  <c r="G61" i="41"/>
  <c r="G21" i="41"/>
  <c r="J45" i="37"/>
  <c r="J39" i="37"/>
  <c r="J38" i="37"/>
  <c r="J34" i="37"/>
  <c r="J33" i="37"/>
  <c r="J32" i="37"/>
  <c r="J31" i="37"/>
  <c r="J29" i="37"/>
  <c r="J26" i="37"/>
  <c r="J24" i="37"/>
  <c r="J23" i="37"/>
  <c r="J22" i="37"/>
  <c r="J21" i="37"/>
  <c r="J20" i="37"/>
  <c r="J19" i="37"/>
  <c r="J17" i="37"/>
  <c r="J14" i="37"/>
  <c r="J13" i="37"/>
  <c r="J12" i="37"/>
  <c r="J9" i="37"/>
  <c r="F19" i="37"/>
  <c r="F20" i="37"/>
  <c r="F21" i="37"/>
  <c r="F22" i="37"/>
  <c r="F23" i="37"/>
  <c r="F24" i="37"/>
  <c r="F26" i="37"/>
  <c r="F29" i="37"/>
  <c r="F31" i="37"/>
  <c r="F32" i="37"/>
  <c r="F33" i="37"/>
  <c r="F34" i="37"/>
  <c r="F38" i="37"/>
  <c r="F39" i="37"/>
  <c r="F45" i="37"/>
  <c r="J60" i="36"/>
  <c r="J58" i="36"/>
  <c r="J59" i="36"/>
  <c r="J56" i="36"/>
  <c r="J55" i="36"/>
  <c r="J54" i="36"/>
  <c r="J52" i="36"/>
  <c r="J51" i="36"/>
  <c r="J48" i="36"/>
  <c r="J47" i="36"/>
  <c r="J45" i="36"/>
  <c r="J44" i="36"/>
  <c r="J43" i="36"/>
  <c r="J42" i="36"/>
  <c r="J41" i="36"/>
  <c r="J40" i="36"/>
  <c r="J39" i="36"/>
  <c r="J38" i="36"/>
  <c r="J37" i="36"/>
  <c r="J36" i="36"/>
  <c r="J35" i="36"/>
  <c r="J33" i="36"/>
  <c r="J32" i="36"/>
  <c r="J31" i="36"/>
  <c r="J27" i="36"/>
  <c r="J26" i="36"/>
  <c r="J25" i="36"/>
  <c r="J24" i="36"/>
  <c r="J22" i="36"/>
  <c r="J20" i="36"/>
  <c r="J19" i="36"/>
  <c r="J18" i="36"/>
  <c r="J17" i="36"/>
  <c r="J15" i="36"/>
  <c r="J14" i="36"/>
  <c r="J13" i="36"/>
  <c r="J12" i="36"/>
  <c r="J11" i="36"/>
  <c r="J10" i="36"/>
  <c r="J9" i="36"/>
  <c r="F24" i="36"/>
  <c r="F25" i="36"/>
  <c r="F26" i="36"/>
  <c r="F27" i="36"/>
  <c r="F31" i="36"/>
  <c r="F32" i="36"/>
  <c r="F33" i="36"/>
  <c r="F35" i="36"/>
  <c r="F36" i="36"/>
  <c r="F37" i="36"/>
  <c r="F38" i="36"/>
  <c r="F39" i="36"/>
  <c r="F40" i="36"/>
  <c r="F41" i="36"/>
  <c r="F42" i="36"/>
  <c r="F43" i="36"/>
  <c r="F44" i="36"/>
  <c r="F45" i="36"/>
  <c r="F47" i="36"/>
  <c r="F48" i="36"/>
  <c r="F51" i="36"/>
  <c r="F52" i="36"/>
  <c r="F54" i="36"/>
  <c r="F55" i="36"/>
  <c r="F56" i="36"/>
  <c r="F59" i="36"/>
  <c r="F58" i="36"/>
  <c r="F60" i="36"/>
  <c r="F10" i="36"/>
  <c r="F11" i="36"/>
  <c r="F12" i="36"/>
  <c r="F13" i="36"/>
  <c r="F14" i="36"/>
  <c r="F15" i="36"/>
  <c r="F17" i="36"/>
  <c r="F18" i="36"/>
  <c r="F19" i="36"/>
  <c r="F20" i="36"/>
  <c r="F22" i="36"/>
  <c r="F9" i="36"/>
  <c r="FD8" i="34"/>
  <c r="FD143" i="34" s="1"/>
  <c r="FC8" i="34"/>
  <c r="FC143" i="34" s="1"/>
  <c r="FB8" i="34"/>
  <c r="FB143" i="34" s="1"/>
  <c r="AY63" i="71" l="1"/>
  <c r="AY66" i="71"/>
  <c r="BC77" i="68"/>
  <c r="BC80" i="68"/>
  <c r="BC71" i="70"/>
  <c r="BC74" i="70"/>
  <c r="BC106" i="72"/>
  <c r="BC103" i="72"/>
  <c r="E96" i="46"/>
  <c r="AZ51" i="73"/>
  <c r="AZ55" i="73" s="1"/>
  <c r="AY56" i="73" s="1"/>
  <c r="AY52" i="73" l="1"/>
  <c r="G18" i="29"/>
  <c r="G17" i="29"/>
  <c r="G16" i="29"/>
  <c r="G15" i="29"/>
  <c r="G10" i="29"/>
  <c r="G11" i="29"/>
  <c r="G12" i="29"/>
  <c r="G13" i="29"/>
  <c r="G9" i="29"/>
  <c r="H17" i="28"/>
  <c r="H16" i="28"/>
  <c r="H15" i="28"/>
  <c r="H14" i="28"/>
  <c r="H9" i="28"/>
  <c r="H10" i="28"/>
  <c r="H11" i="28"/>
  <c r="H12" i="28"/>
  <c r="H8" i="28"/>
  <c r="D33" i="31"/>
  <c r="E33" i="31"/>
  <c r="F33" i="31"/>
  <c r="G33" i="31"/>
  <c r="I33" i="31"/>
  <c r="J33" i="31"/>
  <c r="K33" i="31"/>
  <c r="L33" i="31"/>
  <c r="I9" i="31"/>
  <c r="J9" i="31"/>
  <c r="K9" i="31"/>
  <c r="L9" i="31"/>
  <c r="D9" i="31"/>
  <c r="E9" i="31"/>
  <c r="F9" i="31"/>
  <c r="G9" i="31"/>
  <c r="C10" i="31"/>
  <c r="F14" i="29"/>
  <c r="E14" i="29"/>
  <c r="G14" i="29" l="1"/>
  <c r="C8" i="272"/>
  <c r="E8" i="29" l="1"/>
  <c r="F8" i="29"/>
  <c r="D25" i="15" s="1"/>
  <c r="G8" i="29"/>
  <c r="F7" i="208" l="1"/>
  <c r="F22" i="208" s="1"/>
  <c r="D7" i="208"/>
  <c r="F21" i="206"/>
  <c r="D21" i="206"/>
  <c r="C21" i="206"/>
  <c r="F8" i="206"/>
  <c r="D8" i="206"/>
  <c r="C8" i="206"/>
  <c r="D22" i="208" l="1"/>
  <c r="C7" i="206"/>
  <c r="C26" i="206" s="1"/>
  <c r="D7" i="206"/>
  <c r="D26" i="206" s="1"/>
  <c r="E7" i="208"/>
  <c r="E22" i="208" s="1"/>
  <c r="E21" i="206"/>
  <c r="E8" i="206"/>
  <c r="F7" i="206"/>
  <c r="F26" i="206" s="1"/>
  <c r="D24" i="172"/>
  <c r="C24" i="172"/>
  <c r="C21" i="171"/>
  <c r="C22" i="170"/>
  <c r="D19" i="168"/>
  <c r="C19" i="168"/>
  <c r="E7" i="167"/>
  <c r="E9" i="167"/>
  <c r="D10" i="167"/>
  <c r="E8" i="167"/>
  <c r="F23" i="208" l="1"/>
  <c r="E7" i="206"/>
  <c r="E26" i="206" s="1"/>
  <c r="F27" i="206" s="1"/>
  <c r="C10" i="167"/>
  <c r="E10" i="167" s="1"/>
  <c r="C14" i="165"/>
  <c r="C36" i="162" l="1"/>
  <c r="C12" i="160" l="1"/>
  <c r="F16" i="146"/>
  <c r="C67" i="144"/>
  <c r="D53" i="143"/>
  <c r="E46" i="137"/>
  <c r="E45" i="137"/>
  <c r="E44" i="137"/>
  <c r="E43" i="137"/>
  <c r="D42" i="137"/>
  <c r="C42" i="137"/>
  <c r="E41" i="137"/>
  <c r="E40" i="137"/>
  <c r="E39" i="137"/>
  <c r="E38" i="137"/>
  <c r="E37" i="137"/>
  <c r="E36" i="137"/>
  <c r="E35" i="137"/>
  <c r="E33" i="137"/>
  <c r="E31" i="137"/>
  <c r="E30" i="137"/>
  <c r="E29" i="137"/>
  <c r="E28" i="137"/>
  <c r="E27" i="137"/>
  <c r="E26" i="137"/>
  <c r="E25" i="137"/>
  <c r="D24" i="137"/>
  <c r="C24" i="137"/>
  <c r="E22" i="137"/>
  <c r="G22" i="137" s="1"/>
  <c r="E21" i="137"/>
  <c r="E20" i="137"/>
  <c r="E18" i="137"/>
  <c r="E16" i="137"/>
  <c r="E15" i="137"/>
  <c r="D14" i="137"/>
  <c r="C14" i="137"/>
  <c r="D11" i="137"/>
  <c r="C11" i="137"/>
  <c r="D8" i="137"/>
  <c r="C8" i="137"/>
  <c r="E46" i="136"/>
  <c r="E45" i="136"/>
  <c r="E44" i="136"/>
  <c r="E43" i="136"/>
  <c r="D42" i="136"/>
  <c r="C42" i="136"/>
  <c r="E41" i="136"/>
  <c r="E40" i="136"/>
  <c r="E39" i="136"/>
  <c r="E38" i="136"/>
  <c r="E37" i="136"/>
  <c r="E36" i="136"/>
  <c r="E33" i="136"/>
  <c r="D32" i="136"/>
  <c r="E31" i="136"/>
  <c r="E30" i="136"/>
  <c r="E29" i="136"/>
  <c r="E28" i="136"/>
  <c r="E27" i="136"/>
  <c r="E26" i="136"/>
  <c r="E25" i="136"/>
  <c r="D24" i="136"/>
  <c r="C24" i="136"/>
  <c r="G22" i="136"/>
  <c r="D17" i="136"/>
  <c r="C17" i="136"/>
  <c r="E16" i="136"/>
  <c r="E15" i="136"/>
  <c r="D14" i="136"/>
  <c r="C14" i="136"/>
  <c r="E13" i="136"/>
  <c r="E12" i="136"/>
  <c r="D11" i="136"/>
  <c r="C11" i="136"/>
  <c r="D8" i="136"/>
  <c r="C8" i="136"/>
  <c r="H47" i="135"/>
  <c r="F46" i="137" s="1"/>
  <c r="H46" i="135"/>
  <c r="F45" i="137" s="1"/>
  <c r="H45" i="135"/>
  <c r="F44" i="137" s="1"/>
  <c r="H42" i="135"/>
  <c r="F41" i="137" s="1"/>
  <c r="H41" i="135"/>
  <c r="F40" i="137" s="1"/>
  <c r="H40" i="135"/>
  <c r="F39" i="137" s="1"/>
  <c r="H39" i="135"/>
  <c r="F38" i="137" s="1"/>
  <c r="H38" i="135"/>
  <c r="F37" i="137" s="1"/>
  <c r="H36" i="135"/>
  <c r="F36" i="137" s="1"/>
  <c r="H35" i="135"/>
  <c r="F35" i="137" s="1"/>
  <c r="H34" i="135"/>
  <c r="F33" i="137" s="1"/>
  <c r="H32" i="135"/>
  <c r="H31" i="135"/>
  <c r="F29" i="137" s="1"/>
  <c r="G29" i="137" s="1"/>
  <c r="H30" i="135"/>
  <c r="F28" i="137" s="1"/>
  <c r="H27" i="135"/>
  <c r="F27" i="137" s="1"/>
  <c r="H26" i="135"/>
  <c r="F26" i="137" s="1"/>
  <c r="H23" i="135"/>
  <c r="F23" i="137" s="1"/>
  <c r="G23" i="137" s="1"/>
  <c r="H21" i="135"/>
  <c r="F21" i="137" s="1"/>
  <c r="H20" i="135"/>
  <c r="F20" i="137" s="1"/>
  <c r="H18" i="135"/>
  <c r="F18" i="137" s="1"/>
  <c r="H16" i="135"/>
  <c r="F16" i="137" s="1"/>
  <c r="H13" i="135"/>
  <c r="F13" i="137" s="1"/>
  <c r="G13" i="137" s="1"/>
  <c r="H12" i="135"/>
  <c r="F12" i="137" s="1"/>
  <c r="G12" i="137" s="1"/>
  <c r="F48" i="135"/>
  <c r="F49" i="135" s="1"/>
  <c r="E48" i="135"/>
  <c r="E49" i="135" s="1"/>
  <c r="D48" i="135"/>
  <c r="D49" i="135" s="1"/>
  <c r="C48" i="135"/>
  <c r="C49" i="135" s="1"/>
  <c r="H10" i="135"/>
  <c r="F10" i="137" s="1"/>
  <c r="G10" i="137" s="1"/>
  <c r="H47" i="134"/>
  <c r="F46" i="136" s="1"/>
  <c r="H46" i="134"/>
  <c r="F45" i="136" s="1"/>
  <c r="H45" i="134"/>
  <c r="F44" i="136" s="1"/>
  <c r="H44" i="134"/>
  <c r="F43" i="136" s="1"/>
  <c r="H43" i="134"/>
  <c r="F42" i="136" s="1"/>
  <c r="H42" i="134"/>
  <c r="F41" i="136" s="1"/>
  <c r="H41" i="134"/>
  <c r="F40" i="136" s="1"/>
  <c r="H40" i="134"/>
  <c r="F39" i="136" s="1"/>
  <c r="H39" i="134"/>
  <c r="F38" i="136" s="1"/>
  <c r="H38" i="134"/>
  <c r="F37" i="136" s="1"/>
  <c r="H36" i="134"/>
  <c r="H35" i="134"/>
  <c r="F34" i="136" s="1"/>
  <c r="G34" i="136" s="1"/>
  <c r="H34" i="134"/>
  <c r="F33" i="136" s="1"/>
  <c r="H33" i="134"/>
  <c r="F32" i="136" s="1"/>
  <c r="H31" i="134"/>
  <c r="F31" i="136" s="1"/>
  <c r="H30" i="134"/>
  <c r="F30" i="136" s="1"/>
  <c r="H29" i="134"/>
  <c r="F29" i="136" s="1"/>
  <c r="H28" i="134"/>
  <c r="F28" i="136" s="1"/>
  <c r="H27" i="134"/>
  <c r="F27" i="136" s="1"/>
  <c r="H26" i="134"/>
  <c r="F26" i="136" s="1"/>
  <c r="H25" i="134"/>
  <c r="F25" i="136" s="1"/>
  <c r="H24" i="134"/>
  <c r="F24" i="136" s="1"/>
  <c r="H23" i="134"/>
  <c r="F23" i="136" s="1"/>
  <c r="H21" i="134"/>
  <c r="F21" i="136" s="1"/>
  <c r="H20" i="134"/>
  <c r="F20" i="136" s="1"/>
  <c r="H18" i="134"/>
  <c r="F18" i="136" s="1"/>
  <c r="H17" i="134"/>
  <c r="F17" i="136" s="1"/>
  <c r="H16" i="134"/>
  <c r="F16" i="136" s="1"/>
  <c r="H15" i="134"/>
  <c r="F15" i="136" s="1"/>
  <c r="H14" i="134"/>
  <c r="F14" i="136" s="1"/>
  <c r="H12" i="134"/>
  <c r="F12" i="136" s="1"/>
  <c r="F48" i="134"/>
  <c r="F49" i="134" s="1"/>
  <c r="E48" i="134"/>
  <c r="E49" i="134" s="1"/>
  <c r="D48" i="134"/>
  <c r="D49" i="134" s="1"/>
  <c r="C48" i="134"/>
  <c r="C49" i="134" s="1"/>
  <c r="H10" i="134"/>
  <c r="F10" i="136" s="1"/>
  <c r="G10" i="136" s="1"/>
  <c r="H9" i="134"/>
  <c r="F9" i="136" s="1"/>
  <c r="G9" i="136" s="1"/>
  <c r="H8" i="134"/>
  <c r="F8" i="136" s="1"/>
  <c r="G41" i="133"/>
  <c r="F41" i="133"/>
  <c r="E40" i="133"/>
  <c r="E39" i="133"/>
  <c r="E38" i="133"/>
  <c r="E37" i="133"/>
  <c r="E36" i="133"/>
  <c r="E35" i="133"/>
  <c r="E34" i="133"/>
  <c r="E33" i="133"/>
  <c r="E32" i="133"/>
  <c r="E31" i="133"/>
  <c r="E30" i="133"/>
  <c r="E29" i="133"/>
  <c r="E28" i="133"/>
  <c r="E27" i="133"/>
  <c r="E26" i="133"/>
  <c r="E25" i="133"/>
  <c r="E24" i="133"/>
  <c r="E19" i="133"/>
  <c r="E18" i="133"/>
  <c r="E17" i="133"/>
  <c r="E16" i="133"/>
  <c r="E15" i="133"/>
  <c r="E14" i="133"/>
  <c r="E13" i="133"/>
  <c r="E12" i="133"/>
  <c r="E8" i="133"/>
  <c r="I41" i="130"/>
  <c r="H41" i="130"/>
  <c r="G41" i="130"/>
  <c r="F41" i="130"/>
  <c r="D41" i="130"/>
  <c r="C41" i="130"/>
  <c r="E40" i="130"/>
  <c r="E39" i="130"/>
  <c r="E38" i="130"/>
  <c r="E37" i="130"/>
  <c r="E36" i="130"/>
  <c r="E35" i="130"/>
  <c r="E34" i="130"/>
  <c r="E33" i="130"/>
  <c r="E32" i="130"/>
  <c r="E31" i="130"/>
  <c r="E30" i="130"/>
  <c r="E29" i="130"/>
  <c r="E28" i="130"/>
  <c r="E27" i="130"/>
  <c r="E26" i="130"/>
  <c r="E25" i="130"/>
  <c r="E24" i="130"/>
  <c r="E23" i="130"/>
  <c r="E22" i="130"/>
  <c r="E21" i="130"/>
  <c r="E20" i="130"/>
  <c r="E19" i="130"/>
  <c r="E18" i="130"/>
  <c r="E17" i="130"/>
  <c r="E16" i="130"/>
  <c r="E15" i="130"/>
  <c r="E14" i="130"/>
  <c r="E13" i="130"/>
  <c r="E12" i="130"/>
  <c r="E8" i="130"/>
  <c r="I41" i="127"/>
  <c r="H41" i="127"/>
  <c r="G41" i="127"/>
  <c r="F41" i="127"/>
  <c r="E40" i="127"/>
  <c r="E39" i="127"/>
  <c r="E38" i="127"/>
  <c r="E37" i="127"/>
  <c r="E36" i="127"/>
  <c r="E35" i="127"/>
  <c r="E34" i="127"/>
  <c r="E33" i="127"/>
  <c r="E32" i="127"/>
  <c r="E31" i="127"/>
  <c r="E30" i="127"/>
  <c r="E29" i="127"/>
  <c r="E28" i="127"/>
  <c r="E27" i="127"/>
  <c r="E26" i="127"/>
  <c r="E25" i="127"/>
  <c r="E24" i="127"/>
  <c r="E18" i="127"/>
  <c r="E17" i="127"/>
  <c r="E16" i="127"/>
  <c r="E15" i="127"/>
  <c r="E14" i="127"/>
  <c r="E13" i="127"/>
  <c r="E12" i="127"/>
  <c r="E8" i="127"/>
  <c r="F41" i="124"/>
  <c r="E41" i="124"/>
  <c r="D41" i="124"/>
  <c r="C41" i="124"/>
  <c r="H40" i="124"/>
  <c r="H39" i="124"/>
  <c r="H38" i="124"/>
  <c r="H37" i="124"/>
  <c r="H36" i="124"/>
  <c r="H35" i="124"/>
  <c r="H34" i="124"/>
  <c r="H33" i="124"/>
  <c r="H32" i="124"/>
  <c r="H31" i="124"/>
  <c r="H30" i="124"/>
  <c r="H29" i="124"/>
  <c r="H28" i="124"/>
  <c r="H27" i="124"/>
  <c r="H26" i="124"/>
  <c r="H25" i="124"/>
  <c r="H24" i="124"/>
  <c r="H23" i="124"/>
  <c r="H22" i="124"/>
  <c r="H21" i="124"/>
  <c r="H20" i="124"/>
  <c r="H19" i="124"/>
  <c r="H18" i="124"/>
  <c r="H17" i="124"/>
  <c r="H16" i="124"/>
  <c r="H15" i="124"/>
  <c r="H14" i="124"/>
  <c r="H13" i="124"/>
  <c r="H12" i="124"/>
  <c r="H8" i="124"/>
  <c r="G41" i="123"/>
  <c r="F41" i="123"/>
  <c r="E41" i="123"/>
  <c r="D41" i="123"/>
  <c r="C41" i="123"/>
  <c r="H40" i="123"/>
  <c r="H39" i="123"/>
  <c r="H38" i="123"/>
  <c r="H37" i="123"/>
  <c r="H36" i="123"/>
  <c r="H35" i="123"/>
  <c r="H34" i="123"/>
  <c r="H33" i="123"/>
  <c r="H32" i="123"/>
  <c r="H31" i="123"/>
  <c r="H30" i="123"/>
  <c r="H29" i="123"/>
  <c r="H28" i="123"/>
  <c r="H26" i="123"/>
  <c r="H25" i="123"/>
  <c r="H24" i="123"/>
  <c r="H22" i="123"/>
  <c r="H21" i="123"/>
  <c r="H20" i="123"/>
  <c r="H19" i="123"/>
  <c r="H18" i="123"/>
  <c r="H17" i="123"/>
  <c r="H16" i="123"/>
  <c r="H15" i="123"/>
  <c r="H14" i="123"/>
  <c r="H13" i="123"/>
  <c r="H12" i="123"/>
  <c r="H11" i="123"/>
  <c r="H10" i="123"/>
  <c r="H8" i="123"/>
  <c r="V13" i="74"/>
  <c r="U13" i="74"/>
  <c r="L13" i="74"/>
  <c r="K13" i="74"/>
  <c r="J13" i="74"/>
  <c r="I13" i="74"/>
  <c r="H13" i="74"/>
  <c r="G13" i="74"/>
  <c r="F13" i="74"/>
  <c r="E13" i="74"/>
  <c r="D13" i="74"/>
  <c r="C13" i="74"/>
  <c r="V8" i="74"/>
  <c r="U8" i="74"/>
  <c r="L8" i="74"/>
  <c r="L15" i="74" s="1"/>
  <c r="K8" i="74"/>
  <c r="J8" i="74"/>
  <c r="I8" i="74"/>
  <c r="H8" i="74"/>
  <c r="G8" i="74"/>
  <c r="F8" i="74"/>
  <c r="E8" i="74"/>
  <c r="D8" i="74"/>
  <c r="D15" i="74" s="1"/>
  <c r="C8" i="74"/>
  <c r="BB38" i="73"/>
  <c r="BA38" i="73"/>
  <c r="AX38" i="73"/>
  <c r="AW38" i="73"/>
  <c r="AV38" i="73"/>
  <c r="AU38" i="73"/>
  <c r="AT38" i="73"/>
  <c r="AS38" i="73"/>
  <c r="AR38" i="73"/>
  <c r="AQ38" i="73"/>
  <c r="AP38" i="73"/>
  <c r="AO38" i="73"/>
  <c r="AN38" i="73"/>
  <c r="AM38" i="73"/>
  <c r="AL38" i="73"/>
  <c r="AK38" i="73"/>
  <c r="AJ38" i="73"/>
  <c r="AI38" i="73"/>
  <c r="AH38" i="73"/>
  <c r="AG38" i="73"/>
  <c r="AF38" i="73"/>
  <c r="AE38" i="73"/>
  <c r="AD38" i="73"/>
  <c r="AC38" i="73"/>
  <c r="AB38" i="73"/>
  <c r="AA38" i="73"/>
  <c r="Z38" i="73"/>
  <c r="Y38" i="73"/>
  <c r="X38" i="73"/>
  <c r="W38" i="73"/>
  <c r="V38" i="73"/>
  <c r="U38" i="73"/>
  <c r="T38" i="73"/>
  <c r="S38" i="73"/>
  <c r="R38" i="73"/>
  <c r="Q38" i="73"/>
  <c r="P38" i="73"/>
  <c r="O38" i="73"/>
  <c r="N38" i="73"/>
  <c r="M38" i="73"/>
  <c r="L38" i="73"/>
  <c r="K38" i="73"/>
  <c r="J38" i="73"/>
  <c r="I38" i="73"/>
  <c r="H38" i="73"/>
  <c r="G38" i="73"/>
  <c r="F38" i="73"/>
  <c r="E38" i="73"/>
  <c r="D38" i="73"/>
  <c r="C38" i="73"/>
  <c r="BB36" i="73"/>
  <c r="BA36" i="73"/>
  <c r="AX36" i="73"/>
  <c r="AW36" i="73"/>
  <c r="AV36" i="73"/>
  <c r="AU36" i="73"/>
  <c r="AT36" i="73"/>
  <c r="AS36" i="73"/>
  <c r="AR36" i="73"/>
  <c r="AQ36" i="73"/>
  <c r="AP36" i="73"/>
  <c r="AO36" i="73"/>
  <c r="AN36" i="73"/>
  <c r="AM36" i="73"/>
  <c r="AL36" i="73"/>
  <c r="AK36" i="73"/>
  <c r="AJ36" i="73"/>
  <c r="AI36" i="73"/>
  <c r="AH36" i="73"/>
  <c r="AG36" i="73"/>
  <c r="AF36" i="73"/>
  <c r="AE36" i="73"/>
  <c r="AD36" i="73"/>
  <c r="AC36" i="73"/>
  <c r="AB36" i="73"/>
  <c r="AA36" i="73"/>
  <c r="Z36" i="73"/>
  <c r="Y36" i="73"/>
  <c r="X36" i="73"/>
  <c r="W36" i="73"/>
  <c r="V36" i="73"/>
  <c r="U36" i="73"/>
  <c r="T36" i="73"/>
  <c r="S36" i="73"/>
  <c r="R36" i="73"/>
  <c r="Q36" i="73"/>
  <c r="P36" i="73"/>
  <c r="O36" i="73"/>
  <c r="N36" i="73"/>
  <c r="M36" i="73"/>
  <c r="L36" i="73"/>
  <c r="K36" i="73"/>
  <c r="J36" i="73"/>
  <c r="I36" i="73"/>
  <c r="H36" i="73"/>
  <c r="G36" i="73"/>
  <c r="F36" i="73"/>
  <c r="E36" i="73"/>
  <c r="D36" i="73"/>
  <c r="C36" i="73"/>
  <c r="BB29" i="73"/>
  <c r="BA29" i="73"/>
  <c r="AX29" i="73"/>
  <c r="AW29" i="73"/>
  <c r="AV29" i="73"/>
  <c r="AU29" i="73"/>
  <c r="AT29" i="73"/>
  <c r="AS29" i="73"/>
  <c r="AR29" i="73"/>
  <c r="AQ29" i="73"/>
  <c r="AP29" i="73"/>
  <c r="AO29" i="73"/>
  <c r="AN29" i="73"/>
  <c r="AM29" i="73"/>
  <c r="AL29" i="73"/>
  <c r="AK29" i="73"/>
  <c r="AJ29" i="73"/>
  <c r="AI29" i="73"/>
  <c r="AH29" i="73"/>
  <c r="AG29" i="73"/>
  <c r="AF29" i="73"/>
  <c r="AE29" i="73"/>
  <c r="AD29" i="73"/>
  <c r="AC29" i="73"/>
  <c r="AB29" i="73"/>
  <c r="AA29" i="73"/>
  <c r="Z29" i="73"/>
  <c r="Y29" i="73"/>
  <c r="X29" i="73"/>
  <c r="W29" i="73"/>
  <c r="V29" i="73"/>
  <c r="U29" i="73"/>
  <c r="T29" i="73"/>
  <c r="S29" i="73"/>
  <c r="R29" i="73"/>
  <c r="Q29" i="73"/>
  <c r="P29" i="73"/>
  <c r="O29" i="73"/>
  <c r="N29" i="73"/>
  <c r="M29" i="73"/>
  <c r="L29" i="73"/>
  <c r="K29" i="73"/>
  <c r="J29" i="73"/>
  <c r="I29" i="73"/>
  <c r="H29" i="73"/>
  <c r="G29" i="73"/>
  <c r="F29" i="73"/>
  <c r="E29" i="73"/>
  <c r="D29" i="73"/>
  <c r="C29" i="73"/>
  <c r="BB21" i="73"/>
  <c r="BA21" i="73"/>
  <c r="AX21" i="73"/>
  <c r="AW21" i="73"/>
  <c r="AV21" i="73"/>
  <c r="AU21" i="73"/>
  <c r="AT21" i="73"/>
  <c r="AS21" i="73"/>
  <c r="AR21" i="73"/>
  <c r="AQ21" i="73"/>
  <c r="AP21" i="73"/>
  <c r="AO21" i="73"/>
  <c r="AN21" i="73"/>
  <c r="AM21" i="73"/>
  <c r="AL21" i="73"/>
  <c r="AK21" i="73"/>
  <c r="AJ21" i="73"/>
  <c r="AI21" i="73"/>
  <c r="AH21" i="73"/>
  <c r="AG21" i="73"/>
  <c r="AF21" i="73"/>
  <c r="AE21" i="73"/>
  <c r="AD21" i="73"/>
  <c r="AC21" i="73"/>
  <c r="AB21" i="73"/>
  <c r="AA21" i="73"/>
  <c r="Z21" i="73"/>
  <c r="Y21" i="73"/>
  <c r="X21" i="73"/>
  <c r="W21" i="73"/>
  <c r="V21" i="73"/>
  <c r="U21" i="73"/>
  <c r="T21" i="73"/>
  <c r="S21" i="73"/>
  <c r="R21" i="73"/>
  <c r="Q21" i="73"/>
  <c r="P21" i="73"/>
  <c r="O21" i="73"/>
  <c r="N21" i="73"/>
  <c r="M21" i="73"/>
  <c r="L21" i="73"/>
  <c r="K21" i="73"/>
  <c r="J21" i="73"/>
  <c r="I21" i="73"/>
  <c r="H21" i="73"/>
  <c r="G21" i="73"/>
  <c r="F21" i="73"/>
  <c r="E21" i="73"/>
  <c r="D21" i="73"/>
  <c r="C21" i="73"/>
  <c r="BB18" i="73"/>
  <c r="BA18" i="73"/>
  <c r="AX18" i="73"/>
  <c r="AW18" i="73"/>
  <c r="AV18" i="73"/>
  <c r="AU18" i="73"/>
  <c r="AT18" i="73"/>
  <c r="AS18" i="73"/>
  <c r="AR18" i="73"/>
  <c r="AQ18" i="73"/>
  <c r="AP18" i="73"/>
  <c r="AO18" i="73"/>
  <c r="AN18" i="73"/>
  <c r="AM18" i="73"/>
  <c r="AL18" i="73"/>
  <c r="AK18" i="73"/>
  <c r="AJ18" i="73"/>
  <c r="AI18" i="73"/>
  <c r="AH18" i="73"/>
  <c r="AG18" i="73"/>
  <c r="AF18" i="73"/>
  <c r="AE18" i="73"/>
  <c r="AD18" i="73"/>
  <c r="AC18" i="73"/>
  <c r="AB18" i="73"/>
  <c r="AA18" i="73"/>
  <c r="Z18" i="73"/>
  <c r="Y18" i="73"/>
  <c r="X18" i="73"/>
  <c r="W18" i="73"/>
  <c r="V18" i="73"/>
  <c r="U18" i="73"/>
  <c r="T18" i="73"/>
  <c r="S18" i="73"/>
  <c r="R18" i="73"/>
  <c r="Q18" i="73"/>
  <c r="P18" i="73"/>
  <c r="O18" i="73"/>
  <c r="N18" i="73"/>
  <c r="M18" i="73"/>
  <c r="L18" i="73"/>
  <c r="K18" i="73"/>
  <c r="J18" i="73"/>
  <c r="I18" i="73"/>
  <c r="H18" i="73"/>
  <c r="G18" i="73"/>
  <c r="F18" i="73"/>
  <c r="E18" i="73"/>
  <c r="D18" i="73"/>
  <c r="C18" i="73"/>
  <c r="BB15" i="73"/>
  <c r="BA15" i="73"/>
  <c r="AX15" i="73"/>
  <c r="AW15" i="73"/>
  <c r="AV15" i="73"/>
  <c r="AU15" i="73"/>
  <c r="AT15" i="73"/>
  <c r="AS15" i="73"/>
  <c r="AR15" i="73"/>
  <c r="AQ15" i="73"/>
  <c r="AP15" i="73"/>
  <c r="AO15" i="73"/>
  <c r="AN15" i="73"/>
  <c r="AM15" i="73"/>
  <c r="AL15" i="73"/>
  <c r="AK15" i="73"/>
  <c r="AJ15" i="73"/>
  <c r="AI15" i="73"/>
  <c r="AH15" i="73"/>
  <c r="AG15" i="73"/>
  <c r="AF15" i="73"/>
  <c r="AE15" i="73"/>
  <c r="AD15" i="73"/>
  <c r="AC15" i="73"/>
  <c r="AB15" i="73"/>
  <c r="AA15" i="73"/>
  <c r="Z15" i="73"/>
  <c r="Y15" i="73"/>
  <c r="X15" i="73"/>
  <c r="W15" i="73"/>
  <c r="V15" i="73"/>
  <c r="U15" i="73"/>
  <c r="T15" i="73"/>
  <c r="S15" i="73"/>
  <c r="R15" i="73"/>
  <c r="Q15" i="73"/>
  <c r="P15" i="73"/>
  <c r="O15" i="73"/>
  <c r="N15" i="73"/>
  <c r="M15" i="73"/>
  <c r="L15" i="73"/>
  <c r="K15" i="73"/>
  <c r="J15" i="73"/>
  <c r="I15" i="73"/>
  <c r="H15" i="73"/>
  <c r="G15" i="73"/>
  <c r="F15" i="73"/>
  <c r="E15" i="73"/>
  <c r="D15" i="73"/>
  <c r="C15" i="73"/>
  <c r="BB8" i="73"/>
  <c r="BA8" i="73"/>
  <c r="AX8" i="73"/>
  <c r="AW8" i="73"/>
  <c r="AV8" i="73"/>
  <c r="AU8" i="73"/>
  <c r="AT8" i="73"/>
  <c r="AS8" i="73"/>
  <c r="AR8" i="73"/>
  <c r="AQ8" i="73"/>
  <c r="AP8" i="73"/>
  <c r="AO8" i="73"/>
  <c r="AN8" i="73"/>
  <c r="AM8" i="73"/>
  <c r="AL8" i="73"/>
  <c r="AK8" i="73"/>
  <c r="AJ8" i="73"/>
  <c r="AI8" i="73"/>
  <c r="AH8" i="73"/>
  <c r="AG8" i="73"/>
  <c r="AF8" i="73"/>
  <c r="AE8" i="73"/>
  <c r="AD8" i="73"/>
  <c r="AC8" i="73"/>
  <c r="AB8" i="73"/>
  <c r="AA8" i="73"/>
  <c r="Z8" i="73"/>
  <c r="Y8" i="73"/>
  <c r="X8" i="73"/>
  <c r="W8" i="73"/>
  <c r="V8" i="73"/>
  <c r="U8" i="73"/>
  <c r="T8" i="73"/>
  <c r="S8" i="73"/>
  <c r="R8" i="73"/>
  <c r="Q8" i="73"/>
  <c r="P8" i="73"/>
  <c r="O8" i="73"/>
  <c r="N8" i="73"/>
  <c r="M8" i="73"/>
  <c r="L8" i="73"/>
  <c r="K8" i="73"/>
  <c r="J8" i="73"/>
  <c r="I8" i="73"/>
  <c r="H8" i="73"/>
  <c r="G8" i="73"/>
  <c r="F8" i="73"/>
  <c r="E8" i="73"/>
  <c r="D8" i="73"/>
  <c r="C8" i="73"/>
  <c r="BH85" i="72"/>
  <c r="BG85" i="72"/>
  <c r="AX85" i="72"/>
  <c r="AW85" i="72"/>
  <c r="AV85" i="72"/>
  <c r="AU85" i="72"/>
  <c r="AT85" i="72"/>
  <c r="AS85" i="72"/>
  <c r="AR85" i="72"/>
  <c r="AQ85" i="72"/>
  <c r="AP85" i="72"/>
  <c r="AO85" i="72"/>
  <c r="AN85" i="72"/>
  <c r="AM85" i="72"/>
  <c r="AL85" i="72"/>
  <c r="AK85" i="72"/>
  <c r="AJ85" i="72"/>
  <c r="AI85" i="72"/>
  <c r="AH85" i="72"/>
  <c r="AG85" i="72"/>
  <c r="AF85" i="72"/>
  <c r="AE85" i="72"/>
  <c r="AD85" i="72"/>
  <c r="AC85" i="72"/>
  <c r="AB85" i="72"/>
  <c r="AA85" i="72"/>
  <c r="Z85" i="72"/>
  <c r="Y85" i="72"/>
  <c r="X85" i="72"/>
  <c r="W85" i="72"/>
  <c r="V85" i="72"/>
  <c r="U85" i="72"/>
  <c r="T85" i="72"/>
  <c r="S85" i="72"/>
  <c r="R85" i="72"/>
  <c r="Q85" i="72"/>
  <c r="P85" i="72"/>
  <c r="O85" i="72"/>
  <c r="N85" i="72"/>
  <c r="M85" i="72"/>
  <c r="L85" i="72"/>
  <c r="K85" i="72"/>
  <c r="J85" i="72"/>
  <c r="I85" i="72"/>
  <c r="H85" i="72"/>
  <c r="G85" i="72"/>
  <c r="F85" i="72"/>
  <c r="E85" i="72"/>
  <c r="D85" i="72"/>
  <c r="C85" i="72"/>
  <c r="AX82" i="72"/>
  <c r="AW82" i="72"/>
  <c r="AV82" i="72"/>
  <c r="AU82" i="72"/>
  <c r="AT82" i="72"/>
  <c r="AS82" i="72"/>
  <c r="AR82" i="72"/>
  <c r="AQ82" i="72"/>
  <c r="AP82" i="72"/>
  <c r="AO82" i="72"/>
  <c r="AN82" i="72"/>
  <c r="AM82" i="72"/>
  <c r="AL82" i="72"/>
  <c r="AK82" i="72"/>
  <c r="AJ82" i="72"/>
  <c r="AI82" i="72"/>
  <c r="AH82" i="72"/>
  <c r="AG82" i="72"/>
  <c r="AF82" i="72"/>
  <c r="AE82" i="72"/>
  <c r="AD82" i="72"/>
  <c r="AC82" i="72"/>
  <c r="AB82" i="72"/>
  <c r="AA82" i="72"/>
  <c r="Z82" i="72"/>
  <c r="Y82" i="72"/>
  <c r="X82" i="72"/>
  <c r="W82" i="72"/>
  <c r="V82" i="72"/>
  <c r="U82" i="72"/>
  <c r="T82" i="72"/>
  <c r="S82" i="72"/>
  <c r="R82" i="72"/>
  <c r="Q82" i="72"/>
  <c r="P82" i="72"/>
  <c r="O82" i="72"/>
  <c r="N82" i="72"/>
  <c r="M82" i="72"/>
  <c r="L82" i="72"/>
  <c r="K82" i="72"/>
  <c r="J82" i="72"/>
  <c r="I82" i="72"/>
  <c r="H82" i="72"/>
  <c r="G82" i="72"/>
  <c r="F82" i="72"/>
  <c r="E82" i="72"/>
  <c r="D82" i="72"/>
  <c r="C82" i="72"/>
  <c r="AX51" i="72"/>
  <c r="AW51" i="72"/>
  <c r="AV51" i="72"/>
  <c r="AU51" i="72"/>
  <c r="AT51" i="72"/>
  <c r="AS51" i="72"/>
  <c r="AR51" i="72"/>
  <c r="AQ51" i="72"/>
  <c r="AP51" i="72"/>
  <c r="AO51" i="72"/>
  <c r="AN51" i="72"/>
  <c r="AM51" i="72"/>
  <c r="AL51" i="72"/>
  <c r="AK51" i="72"/>
  <c r="AJ51" i="72"/>
  <c r="AI51" i="72"/>
  <c r="AH51" i="72"/>
  <c r="AG51" i="72"/>
  <c r="AF51" i="72"/>
  <c r="AE51" i="72"/>
  <c r="AD51" i="72"/>
  <c r="AC51" i="72"/>
  <c r="AB51" i="72"/>
  <c r="AA51" i="72"/>
  <c r="Z51" i="72"/>
  <c r="Y51" i="72"/>
  <c r="X51" i="72"/>
  <c r="W51" i="72"/>
  <c r="V51" i="72"/>
  <c r="U51" i="72"/>
  <c r="T51" i="72"/>
  <c r="S51" i="72"/>
  <c r="R51" i="72"/>
  <c r="Q51" i="72"/>
  <c r="P51" i="72"/>
  <c r="O51" i="72"/>
  <c r="N51" i="72"/>
  <c r="M51" i="72"/>
  <c r="L51" i="72"/>
  <c r="K51" i="72"/>
  <c r="J51" i="72"/>
  <c r="I51" i="72"/>
  <c r="H51" i="72"/>
  <c r="G51" i="72"/>
  <c r="F51" i="72"/>
  <c r="E51" i="72"/>
  <c r="D51" i="72"/>
  <c r="C51" i="72"/>
  <c r="AX43" i="72"/>
  <c r="AW43" i="72"/>
  <c r="AV43" i="72"/>
  <c r="AU43" i="72"/>
  <c r="AT43" i="72"/>
  <c r="AS43" i="72"/>
  <c r="AR43" i="72"/>
  <c r="AQ43" i="72"/>
  <c r="AP43" i="72"/>
  <c r="AO43" i="72"/>
  <c r="AN43" i="72"/>
  <c r="AM43" i="72"/>
  <c r="AL43" i="72"/>
  <c r="AK43" i="72"/>
  <c r="AJ43" i="72"/>
  <c r="AI43" i="72"/>
  <c r="AH43" i="72"/>
  <c r="AG43" i="72"/>
  <c r="AF43" i="72"/>
  <c r="AE43" i="72"/>
  <c r="AD43" i="72"/>
  <c r="AC43" i="72"/>
  <c r="AB43" i="72"/>
  <c r="AA43" i="72"/>
  <c r="Z43" i="72"/>
  <c r="Y43" i="72"/>
  <c r="X43" i="72"/>
  <c r="W43" i="72"/>
  <c r="V43" i="72"/>
  <c r="U43" i="72"/>
  <c r="T43" i="72"/>
  <c r="S43" i="72"/>
  <c r="R43" i="72"/>
  <c r="Q43" i="72"/>
  <c r="P43" i="72"/>
  <c r="O43" i="72"/>
  <c r="N43" i="72"/>
  <c r="M43" i="72"/>
  <c r="L43" i="72"/>
  <c r="K43" i="72"/>
  <c r="J43" i="72"/>
  <c r="I43" i="72"/>
  <c r="H43" i="72"/>
  <c r="G43" i="72"/>
  <c r="F43" i="72"/>
  <c r="E43" i="72"/>
  <c r="D43" i="72"/>
  <c r="C43" i="72"/>
  <c r="BD48" i="71"/>
  <c r="BC48" i="71"/>
  <c r="AX48" i="71"/>
  <c r="AW48" i="71"/>
  <c r="AV48" i="71"/>
  <c r="AU48" i="71"/>
  <c r="AT48" i="71"/>
  <c r="AS48" i="71"/>
  <c r="AR48" i="71"/>
  <c r="AQ48" i="71"/>
  <c r="AP48" i="71"/>
  <c r="AO48" i="71"/>
  <c r="AN48" i="71"/>
  <c r="AM48" i="71"/>
  <c r="AL48" i="71"/>
  <c r="AK48" i="71"/>
  <c r="AJ48" i="71"/>
  <c r="AI48" i="71"/>
  <c r="AH48" i="71"/>
  <c r="AG48" i="71"/>
  <c r="AF48" i="71"/>
  <c r="AE48" i="71"/>
  <c r="AD48" i="71"/>
  <c r="AC48" i="71"/>
  <c r="AB48" i="71"/>
  <c r="AA48" i="71"/>
  <c r="Z48" i="71"/>
  <c r="Y48" i="71"/>
  <c r="X48" i="71"/>
  <c r="W48" i="71"/>
  <c r="V48" i="71"/>
  <c r="U48" i="71"/>
  <c r="T48" i="71"/>
  <c r="S48" i="71"/>
  <c r="R48" i="71"/>
  <c r="Q48" i="71"/>
  <c r="P48" i="71"/>
  <c r="O48" i="71"/>
  <c r="N48" i="71"/>
  <c r="M48" i="71"/>
  <c r="L48" i="71"/>
  <c r="K48" i="71"/>
  <c r="J48" i="71"/>
  <c r="I48" i="71"/>
  <c r="H48" i="71"/>
  <c r="G48" i="71"/>
  <c r="F48" i="71"/>
  <c r="E48" i="71"/>
  <c r="D48" i="71"/>
  <c r="C48" i="71"/>
  <c r="BD45" i="71"/>
  <c r="BC45" i="71"/>
  <c r="AX45" i="71"/>
  <c r="AW45" i="71"/>
  <c r="AV45" i="71"/>
  <c r="AU45" i="71"/>
  <c r="AT45" i="71"/>
  <c r="AS45" i="71"/>
  <c r="AR45" i="71"/>
  <c r="AQ45" i="71"/>
  <c r="AP45" i="71"/>
  <c r="AO45" i="71"/>
  <c r="AN45" i="71"/>
  <c r="AM45" i="71"/>
  <c r="AL45" i="71"/>
  <c r="AK45" i="71"/>
  <c r="AJ45" i="71"/>
  <c r="AI45" i="71"/>
  <c r="AH45" i="71"/>
  <c r="AG45" i="71"/>
  <c r="AF45" i="71"/>
  <c r="AE45" i="71"/>
  <c r="AD45" i="71"/>
  <c r="AC45" i="71"/>
  <c r="AB45" i="71"/>
  <c r="AA45" i="71"/>
  <c r="Z45" i="71"/>
  <c r="Y45" i="71"/>
  <c r="X45" i="71"/>
  <c r="W45" i="71"/>
  <c r="V45" i="71"/>
  <c r="U45" i="71"/>
  <c r="T45" i="71"/>
  <c r="S45" i="71"/>
  <c r="R45" i="71"/>
  <c r="Q45" i="71"/>
  <c r="P45" i="71"/>
  <c r="O45" i="71"/>
  <c r="N45" i="71"/>
  <c r="M45" i="71"/>
  <c r="L45" i="71"/>
  <c r="K45" i="71"/>
  <c r="J45" i="71"/>
  <c r="I45" i="71"/>
  <c r="H45" i="71"/>
  <c r="G45" i="71"/>
  <c r="F45" i="71"/>
  <c r="E45" i="71"/>
  <c r="D45" i="71"/>
  <c r="C45" i="71"/>
  <c r="AJ32" i="71"/>
  <c r="AI32" i="71"/>
  <c r="AH32" i="71"/>
  <c r="AG32" i="71"/>
  <c r="AF32" i="71"/>
  <c r="AE32" i="71"/>
  <c r="AD32" i="71"/>
  <c r="AC32" i="71"/>
  <c r="AB32" i="71"/>
  <c r="AA32" i="71"/>
  <c r="Z32" i="71"/>
  <c r="Y32" i="71"/>
  <c r="X32" i="71"/>
  <c r="W32" i="71"/>
  <c r="V32" i="71"/>
  <c r="U32" i="71"/>
  <c r="T32" i="71"/>
  <c r="S32" i="71"/>
  <c r="R32" i="71"/>
  <c r="Q32" i="71"/>
  <c r="P32" i="71"/>
  <c r="O32" i="71"/>
  <c r="N32" i="71"/>
  <c r="M32" i="71"/>
  <c r="L32" i="71"/>
  <c r="K32" i="71"/>
  <c r="J32" i="71"/>
  <c r="I32" i="71"/>
  <c r="H32" i="71"/>
  <c r="G32" i="71"/>
  <c r="F32" i="71"/>
  <c r="E32" i="71"/>
  <c r="D32" i="71"/>
  <c r="C32" i="71"/>
  <c r="AX63" i="70"/>
  <c r="AP69" i="68"/>
  <c r="AL63" i="70"/>
  <c r="AD63" i="70"/>
  <c r="Z63" i="70"/>
  <c r="V69" i="68"/>
  <c r="R63" i="70"/>
  <c r="N69" i="68"/>
  <c r="F69" i="68"/>
  <c r="R58" i="70"/>
  <c r="Q58" i="70"/>
  <c r="P58" i="70"/>
  <c r="O58" i="70"/>
  <c r="N58" i="70"/>
  <c r="M58" i="70"/>
  <c r="L58" i="70"/>
  <c r="K58" i="70"/>
  <c r="J58" i="70"/>
  <c r="I58" i="70"/>
  <c r="H58" i="70"/>
  <c r="G58" i="70"/>
  <c r="F58" i="70"/>
  <c r="E58" i="70"/>
  <c r="D58" i="70"/>
  <c r="C58" i="70"/>
  <c r="BH53" i="70"/>
  <c r="BG53" i="70"/>
  <c r="AX53" i="70"/>
  <c r="AW53" i="70"/>
  <c r="AV53" i="70"/>
  <c r="AU53" i="70"/>
  <c r="AT53" i="70"/>
  <c r="AS53" i="70"/>
  <c r="AR53" i="70"/>
  <c r="AQ53" i="70"/>
  <c r="AP53" i="70"/>
  <c r="AO53" i="70"/>
  <c r="AN53" i="70"/>
  <c r="AM53" i="70"/>
  <c r="AL53" i="70"/>
  <c r="AK53" i="70"/>
  <c r="AJ53" i="70"/>
  <c r="AI53" i="70"/>
  <c r="AH53" i="70"/>
  <c r="AG53" i="70"/>
  <c r="AF53" i="70"/>
  <c r="AE53" i="70"/>
  <c r="AD53" i="70"/>
  <c r="AC53" i="70"/>
  <c r="AB53" i="70"/>
  <c r="AA53" i="70"/>
  <c r="Z53" i="70"/>
  <c r="Y53" i="70"/>
  <c r="X53" i="70"/>
  <c r="W53" i="70"/>
  <c r="V53" i="70"/>
  <c r="U53" i="70"/>
  <c r="T53" i="70"/>
  <c r="S53" i="70"/>
  <c r="R53" i="70"/>
  <c r="Q53" i="70"/>
  <c r="P53" i="70"/>
  <c r="O53" i="70"/>
  <c r="N53" i="70"/>
  <c r="M53" i="70"/>
  <c r="L53" i="70"/>
  <c r="K53" i="70"/>
  <c r="J53" i="70"/>
  <c r="I53" i="70"/>
  <c r="H53" i="70"/>
  <c r="G53" i="70"/>
  <c r="F53" i="70"/>
  <c r="E53" i="70"/>
  <c r="D53" i="70"/>
  <c r="C53" i="70"/>
  <c r="BH51" i="70"/>
  <c r="BG51" i="70"/>
  <c r="AX51" i="70"/>
  <c r="AW51" i="70"/>
  <c r="AV51" i="70"/>
  <c r="AU51" i="70"/>
  <c r="AT51" i="70"/>
  <c r="AS51" i="70"/>
  <c r="AR51" i="70"/>
  <c r="AQ51" i="70"/>
  <c r="AP51" i="70"/>
  <c r="AO51" i="70"/>
  <c r="AN51" i="70"/>
  <c r="AM51" i="70"/>
  <c r="AL51" i="70"/>
  <c r="AK51" i="70"/>
  <c r="AJ51" i="70"/>
  <c r="AI51" i="70"/>
  <c r="AH51" i="70"/>
  <c r="AG51" i="70"/>
  <c r="AF51" i="70"/>
  <c r="AE51" i="70"/>
  <c r="AD51" i="70"/>
  <c r="AC51" i="70"/>
  <c r="AB51" i="70"/>
  <c r="AA51" i="70"/>
  <c r="Z51" i="70"/>
  <c r="Y51" i="70"/>
  <c r="X51" i="70"/>
  <c r="W51" i="70"/>
  <c r="V51" i="70"/>
  <c r="U51" i="70"/>
  <c r="T51" i="70"/>
  <c r="S51" i="70"/>
  <c r="R51" i="70"/>
  <c r="Q51" i="70"/>
  <c r="P51" i="70"/>
  <c r="O51" i="70"/>
  <c r="N51" i="70"/>
  <c r="M51" i="70"/>
  <c r="L51" i="70"/>
  <c r="K51" i="70"/>
  <c r="J51" i="70"/>
  <c r="I51" i="70"/>
  <c r="H51" i="70"/>
  <c r="G51" i="70"/>
  <c r="F51" i="70"/>
  <c r="E51" i="70"/>
  <c r="D51" i="70"/>
  <c r="C51" i="70"/>
  <c r="BH47" i="70"/>
  <c r="BG47" i="70"/>
  <c r="AX47" i="70"/>
  <c r="AW47" i="70"/>
  <c r="AV47" i="70"/>
  <c r="AU47" i="70"/>
  <c r="AT47" i="70"/>
  <c r="AS47" i="70"/>
  <c r="AR47" i="70"/>
  <c r="AQ47" i="70"/>
  <c r="AP47" i="70"/>
  <c r="AO47" i="70"/>
  <c r="AN47" i="70"/>
  <c r="AM47" i="70"/>
  <c r="AL47" i="70"/>
  <c r="AK47" i="70"/>
  <c r="AJ47" i="70"/>
  <c r="AI47" i="70"/>
  <c r="AH47" i="70"/>
  <c r="AG47" i="70"/>
  <c r="AF47" i="70"/>
  <c r="AE47" i="70"/>
  <c r="AD47" i="70"/>
  <c r="AC47" i="70"/>
  <c r="AB47" i="70"/>
  <c r="AA47" i="70"/>
  <c r="Z47" i="70"/>
  <c r="Y47" i="70"/>
  <c r="X47" i="70"/>
  <c r="W47" i="70"/>
  <c r="V47" i="70"/>
  <c r="U47" i="70"/>
  <c r="T47" i="70"/>
  <c r="S47" i="70"/>
  <c r="R47" i="70"/>
  <c r="Q47" i="70"/>
  <c r="P47" i="70"/>
  <c r="O47" i="70"/>
  <c r="N47" i="70"/>
  <c r="M47" i="70"/>
  <c r="L47" i="70"/>
  <c r="K47" i="70"/>
  <c r="J47" i="70"/>
  <c r="I47" i="70"/>
  <c r="H47" i="70"/>
  <c r="G47" i="70"/>
  <c r="F47" i="70"/>
  <c r="E47" i="70"/>
  <c r="D47" i="70"/>
  <c r="C47" i="70"/>
  <c r="Z45" i="70"/>
  <c r="Z44" i="70" s="1"/>
  <c r="Z42" i="70" s="1"/>
  <c r="Z41" i="70" s="1"/>
  <c r="Z34" i="70" s="1"/>
  <c r="Z32" i="70" s="1"/>
  <c r="Z25" i="70" s="1"/>
  <c r="Z18" i="70" s="1"/>
  <c r="Y45" i="70"/>
  <c r="Y44" i="70" s="1"/>
  <c r="Y42" i="70" s="1"/>
  <c r="Y41" i="70" s="1"/>
  <c r="Y34" i="70" s="1"/>
  <c r="Y32" i="70" s="1"/>
  <c r="Y25" i="70" s="1"/>
  <c r="Y18" i="70" s="1"/>
  <c r="X45" i="70"/>
  <c r="X44" i="70" s="1"/>
  <c r="X42" i="70" s="1"/>
  <c r="X41" i="70" s="1"/>
  <c r="X34" i="70" s="1"/>
  <c r="X32" i="70" s="1"/>
  <c r="X25" i="70" s="1"/>
  <c r="X18" i="70" s="1"/>
  <c r="W45" i="70"/>
  <c r="W44" i="70" s="1"/>
  <c r="W42" i="70" s="1"/>
  <c r="W41" i="70" s="1"/>
  <c r="W34" i="70" s="1"/>
  <c r="W32" i="70" s="1"/>
  <c r="W25" i="70" s="1"/>
  <c r="W18" i="70" s="1"/>
  <c r="V44" i="70"/>
  <c r="U44" i="70"/>
  <c r="T44" i="70"/>
  <c r="S44" i="70"/>
  <c r="R44" i="70"/>
  <c r="Q44" i="70"/>
  <c r="P44" i="70"/>
  <c r="O44" i="70"/>
  <c r="N44" i="70"/>
  <c r="M44" i="70"/>
  <c r="L44" i="70"/>
  <c r="K44" i="70"/>
  <c r="J44" i="70"/>
  <c r="I44" i="70"/>
  <c r="H44" i="70"/>
  <c r="G44" i="70"/>
  <c r="F44" i="70"/>
  <c r="E44" i="70"/>
  <c r="D44" i="70"/>
  <c r="C44" i="70"/>
  <c r="BH41" i="70"/>
  <c r="BG41" i="70"/>
  <c r="AX41" i="70"/>
  <c r="AW41" i="70"/>
  <c r="AV41" i="70"/>
  <c r="AU41" i="70"/>
  <c r="AT41" i="70"/>
  <c r="AS41" i="70"/>
  <c r="AR41" i="70"/>
  <c r="AQ41" i="70"/>
  <c r="AP41" i="70"/>
  <c r="AO41" i="70"/>
  <c r="AN41" i="70"/>
  <c r="AM41" i="70"/>
  <c r="AL41" i="70"/>
  <c r="AK41" i="70"/>
  <c r="AJ41" i="70"/>
  <c r="AJ34" i="70" s="1"/>
  <c r="AJ32" i="70" s="1"/>
  <c r="AI41" i="70"/>
  <c r="AH41" i="70"/>
  <c r="AG41" i="70"/>
  <c r="AF41" i="70"/>
  <c r="AE41" i="70"/>
  <c r="AD41" i="70"/>
  <c r="AC41" i="70"/>
  <c r="AB41" i="70"/>
  <c r="AA41" i="70"/>
  <c r="V41" i="70"/>
  <c r="U41" i="70"/>
  <c r="T41" i="70"/>
  <c r="S41" i="70"/>
  <c r="R41" i="70"/>
  <c r="Q41" i="70"/>
  <c r="P41" i="70"/>
  <c r="O41" i="70"/>
  <c r="N41" i="70"/>
  <c r="M41" i="70"/>
  <c r="L41" i="70"/>
  <c r="K41" i="70"/>
  <c r="J41" i="70"/>
  <c r="I41" i="70"/>
  <c r="H41" i="70"/>
  <c r="G41" i="70"/>
  <c r="F41" i="70"/>
  <c r="E41" i="70"/>
  <c r="D41" i="70"/>
  <c r="C41" i="70"/>
  <c r="BH32" i="70"/>
  <c r="BG32" i="70"/>
  <c r="AX32" i="70"/>
  <c r="AW32" i="70"/>
  <c r="AV32" i="70"/>
  <c r="AU32" i="70"/>
  <c r="AT32" i="70"/>
  <c r="AS32" i="70"/>
  <c r="AR32" i="70"/>
  <c r="AQ32" i="70"/>
  <c r="AP32" i="70"/>
  <c r="AO32" i="70"/>
  <c r="AN32" i="70"/>
  <c r="AM32" i="70"/>
  <c r="AL32" i="70"/>
  <c r="AK32" i="70"/>
  <c r="AI32" i="70"/>
  <c r="AH32" i="70"/>
  <c r="AG32" i="70"/>
  <c r="AF32" i="70"/>
  <c r="AE32" i="70"/>
  <c r="AD32" i="70"/>
  <c r="AC32" i="70"/>
  <c r="AB32" i="70"/>
  <c r="AB25" i="70" s="1"/>
  <c r="AB18" i="70" s="1"/>
  <c r="AA32" i="70"/>
  <c r="AA25" i="70" s="1"/>
  <c r="AA18" i="70" s="1"/>
  <c r="V32" i="70"/>
  <c r="U32" i="70"/>
  <c r="T32" i="70"/>
  <c r="S32" i="70"/>
  <c r="R32" i="70"/>
  <c r="Q32" i="70"/>
  <c r="P32" i="70"/>
  <c r="O32" i="70"/>
  <c r="N32" i="70"/>
  <c r="M32" i="70"/>
  <c r="L32" i="70"/>
  <c r="K32" i="70"/>
  <c r="J32" i="70"/>
  <c r="I32" i="70"/>
  <c r="H32" i="70"/>
  <c r="G32" i="70"/>
  <c r="F32" i="70"/>
  <c r="E32" i="70"/>
  <c r="D32" i="70"/>
  <c r="C32" i="70"/>
  <c r="BH18" i="70"/>
  <c r="BG18" i="70"/>
  <c r="AX18" i="70"/>
  <c r="AW18" i="70"/>
  <c r="AV18" i="70"/>
  <c r="AU18" i="70"/>
  <c r="AT18" i="70"/>
  <c r="AS18" i="70"/>
  <c r="AR18" i="70"/>
  <c r="AQ18" i="70"/>
  <c r="AP18" i="70"/>
  <c r="AO18" i="70"/>
  <c r="AN18" i="70"/>
  <c r="AM18" i="70"/>
  <c r="AL18" i="70"/>
  <c r="AK18" i="70"/>
  <c r="AJ18" i="70"/>
  <c r="AI18" i="70"/>
  <c r="AH18" i="70"/>
  <c r="AG18" i="70"/>
  <c r="AF18" i="70"/>
  <c r="AE18" i="70"/>
  <c r="AD18" i="70"/>
  <c r="AC18" i="70"/>
  <c r="V18" i="70"/>
  <c r="U18" i="70"/>
  <c r="T18" i="70"/>
  <c r="S18" i="70"/>
  <c r="R18" i="70"/>
  <c r="Q18" i="70"/>
  <c r="P18" i="70"/>
  <c r="O18" i="70"/>
  <c r="N18" i="70"/>
  <c r="M18" i="70"/>
  <c r="L18" i="70"/>
  <c r="K18" i="70"/>
  <c r="J18" i="70"/>
  <c r="I18" i="70"/>
  <c r="H18" i="70"/>
  <c r="G18" i="70"/>
  <c r="F18" i="70"/>
  <c r="E18" i="70"/>
  <c r="D18" i="70"/>
  <c r="C18" i="70"/>
  <c r="BH8" i="70"/>
  <c r="BG8" i="70"/>
  <c r="AX8" i="70"/>
  <c r="AW8" i="70"/>
  <c r="AV8" i="70"/>
  <c r="AU8" i="70"/>
  <c r="AT8" i="70"/>
  <c r="AS8" i="70"/>
  <c r="AR8" i="70"/>
  <c r="AQ8" i="70"/>
  <c r="AP8" i="70"/>
  <c r="AO8" i="70"/>
  <c r="AN8" i="70"/>
  <c r="AM8" i="70"/>
  <c r="AL8" i="70"/>
  <c r="AK8" i="70"/>
  <c r="AJ8" i="70"/>
  <c r="AI8" i="70"/>
  <c r="AH8" i="70"/>
  <c r="AG8" i="70"/>
  <c r="AF8" i="70"/>
  <c r="AE8" i="70"/>
  <c r="AD8" i="70"/>
  <c r="AC8" i="70"/>
  <c r="AB8" i="70"/>
  <c r="AA8" i="70"/>
  <c r="Z8" i="70"/>
  <c r="Y8" i="70"/>
  <c r="X8" i="70"/>
  <c r="W8" i="70"/>
  <c r="V8" i="70"/>
  <c r="U8" i="70"/>
  <c r="T8" i="70"/>
  <c r="S8" i="70"/>
  <c r="R8" i="70"/>
  <c r="Q8" i="70"/>
  <c r="P8" i="70"/>
  <c r="O8" i="70"/>
  <c r="N8" i="70"/>
  <c r="M8" i="70"/>
  <c r="L8" i="70"/>
  <c r="K8" i="70"/>
  <c r="J8" i="70"/>
  <c r="I8" i="70"/>
  <c r="H8" i="70"/>
  <c r="G8" i="70"/>
  <c r="F8" i="70"/>
  <c r="E8" i="70"/>
  <c r="D8" i="70"/>
  <c r="C8" i="70"/>
  <c r="BH43" i="68"/>
  <c r="BG43" i="68"/>
  <c r="AX43" i="68"/>
  <c r="AW43" i="68"/>
  <c r="AV43" i="68"/>
  <c r="AU43" i="68"/>
  <c r="AT43" i="68"/>
  <c r="AS43" i="68"/>
  <c r="AR43" i="68"/>
  <c r="AQ43" i="68"/>
  <c r="AP43" i="68"/>
  <c r="AO43" i="68"/>
  <c r="AN43" i="68"/>
  <c r="AM43" i="68"/>
  <c r="AL43" i="68"/>
  <c r="AK43" i="68"/>
  <c r="AJ43" i="68"/>
  <c r="AI43" i="68"/>
  <c r="AH43" i="68"/>
  <c r="AG43" i="68"/>
  <c r="AF43" i="68"/>
  <c r="AE43" i="68"/>
  <c r="AD43" i="68"/>
  <c r="AC43" i="68"/>
  <c r="AB43" i="68"/>
  <c r="AA43" i="68"/>
  <c r="Z43" i="68"/>
  <c r="Y43" i="68"/>
  <c r="X43" i="68"/>
  <c r="W43" i="68"/>
  <c r="V43" i="68"/>
  <c r="U43" i="68"/>
  <c r="T43" i="68"/>
  <c r="S43" i="68"/>
  <c r="R43" i="68"/>
  <c r="Q43" i="68"/>
  <c r="P43" i="68"/>
  <c r="O43" i="68"/>
  <c r="N43" i="68"/>
  <c r="M43" i="68"/>
  <c r="L43" i="68"/>
  <c r="K43" i="68"/>
  <c r="J43" i="68"/>
  <c r="I43" i="68"/>
  <c r="H43" i="68"/>
  <c r="G43" i="68"/>
  <c r="F43" i="68"/>
  <c r="E43" i="68"/>
  <c r="D43" i="68"/>
  <c r="C43" i="68"/>
  <c r="BH38" i="68"/>
  <c r="BG38" i="68"/>
  <c r="AX38" i="68"/>
  <c r="AW38" i="68"/>
  <c r="AV38" i="68"/>
  <c r="AU38" i="68"/>
  <c r="AT38" i="68"/>
  <c r="AS38" i="68"/>
  <c r="AR38" i="68"/>
  <c r="AQ38" i="68"/>
  <c r="AP38" i="68"/>
  <c r="AO38" i="68"/>
  <c r="AN38" i="68"/>
  <c r="AM38" i="68"/>
  <c r="AL38" i="68"/>
  <c r="AK38" i="68"/>
  <c r="AJ38" i="68"/>
  <c r="AI38" i="68"/>
  <c r="AH38" i="68"/>
  <c r="AG38" i="68"/>
  <c r="AF38" i="68"/>
  <c r="AE38" i="68"/>
  <c r="AD38" i="68"/>
  <c r="AC38" i="68"/>
  <c r="AB38" i="68"/>
  <c r="AA38" i="68"/>
  <c r="Z38" i="68"/>
  <c r="Y38" i="68"/>
  <c r="X38" i="68"/>
  <c r="W38" i="68"/>
  <c r="V38" i="68"/>
  <c r="U38" i="68"/>
  <c r="T38" i="68"/>
  <c r="S38" i="68"/>
  <c r="R38" i="68"/>
  <c r="Q38" i="68"/>
  <c r="P38" i="68"/>
  <c r="O38" i="68"/>
  <c r="N38" i="68"/>
  <c r="M38" i="68"/>
  <c r="L38" i="68"/>
  <c r="K38" i="68"/>
  <c r="J38" i="68"/>
  <c r="I38" i="68"/>
  <c r="H38" i="68"/>
  <c r="G38" i="68"/>
  <c r="F38" i="68"/>
  <c r="E38" i="68"/>
  <c r="D38" i="68"/>
  <c r="C38" i="68"/>
  <c r="BH34" i="68"/>
  <c r="BG34" i="68"/>
  <c r="AX34" i="68"/>
  <c r="AW34" i="68"/>
  <c r="AV34" i="68"/>
  <c r="AU34" i="68"/>
  <c r="AT34" i="68"/>
  <c r="AS34" i="68"/>
  <c r="AR34" i="68"/>
  <c r="AQ34" i="68"/>
  <c r="AP34" i="68"/>
  <c r="AO34" i="68"/>
  <c r="AN34" i="68"/>
  <c r="AM34" i="68"/>
  <c r="AL34" i="68"/>
  <c r="AK34" i="68"/>
  <c r="AJ34" i="68"/>
  <c r="AI34" i="68"/>
  <c r="AH34" i="68"/>
  <c r="AG34" i="68"/>
  <c r="AF34" i="68"/>
  <c r="AE34" i="68"/>
  <c r="AD34" i="68"/>
  <c r="AC34" i="68"/>
  <c r="AB34" i="68"/>
  <c r="AA34" i="68"/>
  <c r="Z34" i="68"/>
  <c r="Y34" i="68"/>
  <c r="X34" i="68"/>
  <c r="W34" i="68"/>
  <c r="V34" i="68"/>
  <c r="U34" i="68"/>
  <c r="T34" i="68"/>
  <c r="S34" i="68"/>
  <c r="R34" i="68"/>
  <c r="Q34" i="68"/>
  <c r="P34" i="68"/>
  <c r="O34" i="68"/>
  <c r="N34" i="68"/>
  <c r="M34" i="68"/>
  <c r="L34" i="68"/>
  <c r="K34" i="68"/>
  <c r="J34" i="68"/>
  <c r="I34" i="68"/>
  <c r="H34" i="68"/>
  <c r="G34" i="68"/>
  <c r="F34" i="68"/>
  <c r="E34" i="68"/>
  <c r="D34" i="68"/>
  <c r="C34" i="68"/>
  <c r="AX31" i="68"/>
  <c r="AW31" i="68"/>
  <c r="AV31" i="68"/>
  <c r="AU31" i="68"/>
  <c r="AT31" i="68"/>
  <c r="AS31" i="68"/>
  <c r="AR31" i="68"/>
  <c r="AQ31" i="68"/>
  <c r="AP31" i="68"/>
  <c r="AO31" i="68"/>
  <c r="AN31" i="68"/>
  <c r="AM31" i="68"/>
  <c r="AL31" i="68"/>
  <c r="AK31" i="68"/>
  <c r="AJ31" i="68"/>
  <c r="AI31" i="68"/>
  <c r="AH31" i="68"/>
  <c r="AG31" i="68"/>
  <c r="AF31" i="68"/>
  <c r="AE31" i="68"/>
  <c r="AD31" i="68"/>
  <c r="AC31" i="68"/>
  <c r="AB31" i="68"/>
  <c r="AA31" i="68"/>
  <c r="Z31" i="68"/>
  <c r="Y31" i="68"/>
  <c r="X31" i="68"/>
  <c r="W31" i="68"/>
  <c r="V31" i="68"/>
  <c r="U31" i="68"/>
  <c r="T31" i="68"/>
  <c r="S31" i="68"/>
  <c r="R31" i="68"/>
  <c r="Q31" i="68"/>
  <c r="P31" i="68"/>
  <c r="O31" i="68"/>
  <c r="N31" i="68"/>
  <c r="M31" i="68"/>
  <c r="L31" i="68"/>
  <c r="K31" i="68"/>
  <c r="J31" i="68"/>
  <c r="I31" i="68"/>
  <c r="H31" i="68"/>
  <c r="G31" i="68"/>
  <c r="F31" i="68"/>
  <c r="E31" i="68"/>
  <c r="D31" i="68"/>
  <c r="C31" i="68"/>
  <c r="AX20" i="68"/>
  <c r="AW20" i="68"/>
  <c r="AV20" i="68"/>
  <c r="AU20" i="68"/>
  <c r="AT20" i="68"/>
  <c r="AS20" i="68"/>
  <c r="AR20" i="68"/>
  <c r="AQ20" i="68"/>
  <c r="AP20" i="68"/>
  <c r="AO20" i="68"/>
  <c r="AN20" i="68"/>
  <c r="AM20" i="68"/>
  <c r="AL20" i="68"/>
  <c r="AK20" i="68"/>
  <c r="AJ20" i="68"/>
  <c r="AI20" i="68"/>
  <c r="AH20" i="68"/>
  <c r="AG20" i="68"/>
  <c r="AF20" i="68"/>
  <c r="AE20" i="68"/>
  <c r="AD20" i="68"/>
  <c r="AC20" i="68"/>
  <c r="AB20" i="68"/>
  <c r="AA20" i="68"/>
  <c r="Z20" i="68"/>
  <c r="Y20" i="68"/>
  <c r="X20" i="68"/>
  <c r="W20" i="68"/>
  <c r="V20" i="68"/>
  <c r="U20" i="68"/>
  <c r="T20" i="68"/>
  <c r="S20" i="68"/>
  <c r="R20" i="68"/>
  <c r="Q20" i="68"/>
  <c r="P20" i="68"/>
  <c r="O20" i="68"/>
  <c r="N20" i="68"/>
  <c r="M20" i="68"/>
  <c r="L20" i="68"/>
  <c r="K20" i="68"/>
  <c r="J20" i="68"/>
  <c r="I20" i="68"/>
  <c r="H20" i="68"/>
  <c r="G20" i="68"/>
  <c r="F20" i="68"/>
  <c r="E20" i="68"/>
  <c r="D20" i="68"/>
  <c r="C20" i="68"/>
  <c r="BH16" i="68"/>
  <c r="BG16" i="68"/>
  <c r="AX16" i="68"/>
  <c r="AW16" i="68"/>
  <c r="AV16" i="68"/>
  <c r="AU16" i="68"/>
  <c r="AT16" i="68"/>
  <c r="AS16" i="68"/>
  <c r="AR16" i="68"/>
  <c r="AQ16" i="68"/>
  <c r="AP16" i="68"/>
  <c r="AO16" i="68"/>
  <c r="AN16" i="68"/>
  <c r="AM16" i="68"/>
  <c r="AL16" i="68"/>
  <c r="AK16" i="68"/>
  <c r="AJ16" i="68"/>
  <c r="AI16" i="68"/>
  <c r="AH16" i="68"/>
  <c r="AG16" i="68"/>
  <c r="AF16" i="68"/>
  <c r="AE16" i="68"/>
  <c r="AD16" i="68"/>
  <c r="AC16" i="68"/>
  <c r="AB16" i="68"/>
  <c r="AA16" i="68"/>
  <c r="Z16" i="68"/>
  <c r="Y16" i="68"/>
  <c r="X16" i="68"/>
  <c r="W16" i="68"/>
  <c r="V16" i="68"/>
  <c r="U16" i="68"/>
  <c r="T16" i="68"/>
  <c r="S16" i="68"/>
  <c r="R16" i="68"/>
  <c r="Q16" i="68"/>
  <c r="P16" i="68"/>
  <c r="O16" i="68"/>
  <c r="N16" i="68"/>
  <c r="M16" i="68"/>
  <c r="L16" i="68"/>
  <c r="K16" i="68"/>
  <c r="J16" i="68"/>
  <c r="I16" i="68"/>
  <c r="H16" i="68"/>
  <c r="G16" i="68"/>
  <c r="F16" i="68"/>
  <c r="E16" i="68"/>
  <c r="D16" i="68"/>
  <c r="C16" i="68"/>
  <c r="BH8" i="68"/>
  <c r="BG8" i="68"/>
  <c r="AX8" i="68"/>
  <c r="AW8" i="68"/>
  <c r="AV8" i="68"/>
  <c r="AU8" i="68"/>
  <c r="AT8" i="68"/>
  <c r="AS8" i="68"/>
  <c r="AR8" i="68"/>
  <c r="AQ8" i="68"/>
  <c r="AP8" i="68"/>
  <c r="AO8" i="68"/>
  <c r="AN8" i="68"/>
  <c r="AM8" i="68"/>
  <c r="AL8" i="68"/>
  <c r="AK8" i="68"/>
  <c r="AJ8" i="68"/>
  <c r="AI8" i="68"/>
  <c r="AH8" i="68"/>
  <c r="AG8" i="68"/>
  <c r="AF8" i="68"/>
  <c r="AE8" i="68"/>
  <c r="AD8" i="68"/>
  <c r="AC8" i="68"/>
  <c r="AB8" i="68"/>
  <c r="AA8" i="68"/>
  <c r="Z8" i="68"/>
  <c r="Y8" i="68"/>
  <c r="X8" i="68"/>
  <c r="W8" i="68"/>
  <c r="V8" i="68"/>
  <c r="U8" i="68"/>
  <c r="T8" i="68"/>
  <c r="S8" i="68"/>
  <c r="R8" i="68"/>
  <c r="Q8" i="68"/>
  <c r="P8" i="68"/>
  <c r="O8" i="68"/>
  <c r="N8" i="68"/>
  <c r="M8" i="68"/>
  <c r="L8" i="68"/>
  <c r="K8" i="68"/>
  <c r="J8" i="68"/>
  <c r="I8" i="68"/>
  <c r="H8" i="68"/>
  <c r="G8" i="68"/>
  <c r="F8" i="68"/>
  <c r="E8" i="68"/>
  <c r="D8" i="68"/>
  <c r="C8" i="68"/>
  <c r="P61" i="63"/>
  <c r="P58" i="63" s="1"/>
  <c r="P56" i="63"/>
  <c r="P54" i="63" s="1"/>
  <c r="P55" i="63" s="1"/>
  <c r="O54" i="63"/>
  <c r="N54" i="63"/>
  <c r="M54" i="63"/>
  <c r="L54" i="63"/>
  <c r="K54" i="63"/>
  <c r="J54" i="63"/>
  <c r="I54" i="63"/>
  <c r="H54" i="63"/>
  <c r="G54" i="63"/>
  <c r="F54" i="63"/>
  <c r="E54" i="63"/>
  <c r="D54" i="63"/>
  <c r="C54" i="63"/>
  <c r="P53" i="63"/>
  <c r="O50" i="63"/>
  <c r="N50" i="63"/>
  <c r="M50" i="63"/>
  <c r="L50" i="63"/>
  <c r="K50" i="63"/>
  <c r="J50" i="63"/>
  <c r="I50" i="63"/>
  <c r="H50" i="63"/>
  <c r="G50" i="63"/>
  <c r="F50" i="63"/>
  <c r="E50" i="63"/>
  <c r="D50" i="63"/>
  <c r="C50" i="63"/>
  <c r="P49" i="63"/>
  <c r="P47" i="63"/>
  <c r="P46" i="63"/>
  <c r="P45" i="63"/>
  <c r="P44" i="63"/>
  <c r="P43" i="63"/>
  <c r="P42" i="63"/>
  <c r="P41" i="63"/>
  <c r="P40" i="63"/>
  <c r="P39" i="63"/>
  <c r="P36" i="63"/>
  <c r="P35" i="63"/>
  <c r="P34" i="63"/>
  <c r="P33" i="63"/>
  <c r="P32" i="63"/>
  <c r="P31" i="63"/>
  <c r="P30" i="63"/>
  <c r="P29" i="63"/>
  <c r="P28" i="63"/>
  <c r="O24" i="63"/>
  <c r="N24" i="63"/>
  <c r="M24" i="63"/>
  <c r="L24" i="63"/>
  <c r="K24" i="63"/>
  <c r="J24" i="63"/>
  <c r="I24" i="63"/>
  <c r="H24" i="63"/>
  <c r="G24" i="63"/>
  <c r="F24" i="63"/>
  <c r="E24" i="63"/>
  <c r="D24" i="63"/>
  <c r="P23" i="63"/>
  <c r="P22" i="63"/>
  <c r="P20" i="63"/>
  <c r="O18" i="63"/>
  <c r="N18" i="63"/>
  <c r="M18" i="63"/>
  <c r="L18" i="63"/>
  <c r="K18" i="63"/>
  <c r="J18" i="63"/>
  <c r="I18" i="63"/>
  <c r="H18" i="63"/>
  <c r="G18" i="63"/>
  <c r="F18" i="63"/>
  <c r="E18" i="63"/>
  <c r="D18" i="63"/>
  <c r="P14" i="63"/>
  <c r="P10" i="63"/>
  <c r="P9" i="63"/>
  <c r="P58" i="61"/>
  <c r="P50" i="61"/>
  <c r="P48" i="61" s="1"/>
  <c r="P47" i="61"/>
  <c r="P45" i="61"/>
  <c r="P44" i="61"/>
  <c r="P43" i="61"/>
  <c r="P42" i="61"/>
  <c r="P41" i="61"/>
  <c r="P39" i="61"/>
  <c r="O37" i="61"/>
  <c r="N37" i="61"/>
  <c r="M37" i="61"/>
  <c r="L37" i="61"/>
  <c r="K37" i="61"/>
  <c r="J37" i="61"/>
  <c r="I37" i="61"/>
  <c r="H37" i="61"/>
  <c r="G37" i="61"/>
  <c r="F37" i="61"/>
  <c r="E37" i="61"/>
  <c r="D37" i="61"/>
  <c r="C37" i="61"/>
  <c r="P35" i="61"/>
  <c r="P34" i="61"/>
  <c r="P33" i="61"/>
  <c r="P32" i="61"/>
  <c r="P31" i="61"/>
  <c r="P30" i="61"/>
  <c r="P23" i="61"/>
  <c r="P22" i="61"/>
  <c r="P20" i="61"/>
  <c r="O18" i="61"/>
  <c r="N18" i="61"/>
  <c r="M18" i="61"/>
  <c r="L18" i="61"/>
  <c r="K18" i="61"/>
  <c r="J18" i="61"/>
  <c r="I18" i="61"/>
  <c r="H18" i="61"/>
  <c r="G18" i="61"/>
  <c r="F18" i="61"/>
  <c r="E18" i="61"/>
  <c r="D18" i="61"/>
  <c r="C18" i="61"/>
  <c r="P13" i="61"/>
  <c r="P12" i="61"/>
  <c r="P11" i="61"/>
  <c r="P10" i="61"/>
  <c r="P9" i="61"/>
  <c r="O7" i="61"/>
  <c r="N7" i="61"/>
  <c r="M7" i="61"/>
  <c r="L7" i="61"/>
  <c r="K7" i="61"/>
  <c r="J7" i="61"/>
  <c r="I7" i="61"/>
  <c r="H7" i="61"/>
  <c r="G7" i="61"/>
  <c r="F7" i="61"/>
  <c r="E7" i="61"/>
  <c r="D7" i="61"/>
  <c r="C7" i="61"/>
  <c r="P70" i="62"/>
  <c r="P68" i="62"/>
  <c r="P67" i="62"/>
  <c r="P66" i="62"/>
  <c r="O64" i="62"/>
  <c r="N64" i="62"/>
  <c r="M64" i="62"/>
  <c r="L64" i="62"/>
  <c r="K64" i="62"/>
  <c r="J64" i="62"/>
  <c r="I64" i="62"/>
  <c r="H64" i="62"/>
  <c r="G64" i="62"/>
  <c r="F64" i="62"/>
  <c r="E64" i="62"/>
  <c r="D64" i="62"/>
  <c r="C64" i="62"/>
  <c r="P63" i="62"/>
  <c r="P62" i="62"/>
  <c r="P61" i="62"/>
  <c r="O59" i="62"/>
  <c r="N59" i="62"/>
  <c r="M59" i="62"/>
  <c r="L59" i="62"/>
  <c r="K59" i="62"/>
  <c r="J59" i="62"/>
  <c r="I59" i="62"/>
  <c r="H59" i="62"/>
  <c r="G59" i="62"/>
  <c r="F59" i="62"/>
  <c r="E59" i="62"/>
  <c r="D59" i="62"/>
  <c r="C59" i="62"/>
  <c r="P58" i="62"/>
  <c r="P57" i="62"/>
  <c r="P56" i="62"/>
  <c r="P55" i="62"/>
  <c r="O53" i="62"/>
  <c r="N53" i="62"/>
  <c r="M53" i="62"/>
  <c r="L53" i="62"/>
  <c r="K53" i="62"/>
  <c r="J53" i="62"/>
  <c r="I53" i="62"/>
  <c r="H53" i="62"/>
  <c r="G53" i="62"/>
  <c r="F53" i="62"/>
  <c r="E53" i="62"/>
  <c r="D53" i="62"/>
  <c r="C53" i="62"/>
  <c r="P43" i="62"/>
  <c r="P40" i="62"/>
  <c r="P32" i="62"/>
  <c r="P31" i="62"/>
  <c r="P30" i="62"/>
  <c r="P29" i="62"/>
  <c r="O27" i="62"/>
  <c r="N27" i="62"/>
  <c r="M27" i="62"/>
  <c r="L27" i="62"/>
  <c r="K27" i="62"/>
  <c r="J27" i="62"/>
  <c r="I27" i="62"/>
  <c r="H27" i="62"/>
  <c r="G27" i="62"/>
  <c r="F27" i="62"/>
  <c r="E27" i="62"/>
  <c r="D27" i="62"/>
  <c r="C27" i="62"/>
  <c r="P26" i="62"/>
  <c r="P25" i="62"/>
  <c r="O23" i="62"/>
  <c r="N23" i="62"/>
  <c r="M23" i="62"/>
  <c r="L23" i="62"/>
  <c r="K23" i="62"/>
  <c r="J23" i="62"/>
  <c r="I23" i="62"/>
  <c r="H23" i="62"/>
  <c r="G23" i="62"/>
  <c r="F23" i="62"/>
  <c r="E23" i="62"/>
  <c r="D23" i="62"/>
  <c r="C23" i="62"/>
  <c r="P22" i="62"/>
  <c r="P21" i="62"/>
  <c r="P20" i="62"/>
  <c r="P19" i="62"/>
  <c r="P18" i="62"/>
  <c r="P17" i="62"/>
  <c r="P16" i="62"/>
  <c r="P15" i="62"/>
  <c r="P13" i="62"/>
  <c r="P12" i="62"/>
  <c r="P11" i="62"/>
  <c r="P10" i="62"/>
  <c r="P9" i="62"/>
  <c r="O7" i="62"/>
  <c r="N7" i="62"/>
  <c r="M7" i="62"/>
  <c r="L7" i="62"/>
  <c r="K7" i="62"/>
  <c r="J7" i="62"/>
  <c r="I7" i="62"/>
  <c r="H7" i="62"/>
  <c r="G7" i="62"/>
  <c r="F7" i="62"/>
  <c r="E7" i="62"/>
  <c r="D7" i="62"/>
  <c r="C7" i="62"/>
  <c r="P68" i="60"/>
  <c r="P67" i="60"/>
  <c r="P66" i="60"/>
  <c r="P65" i="60"/>
  <c r="P61" i="60"/>
  <c r="P60" i="60"/>
  <c r="P59" i="60"/>
  <c r="P56" i="60"/>
  <c r="P55" i="60"/>
  <c r="P54" i="60"/>
  <c r="P53" i="60"/>
  <c r="P49" i="60"/>
  <c r="P48" i="60"/>
  <c r="P47" i="60"/>
  <c r="P46" i="60"/>
  <c r="P45" i="60"/>
  <c r="P44" i="60"/>
  <c r="P43" i="60"/>
  <c r="P42" i="60"/>
  <c r="P31" i="60"/>
  <c r="P30" i="60"/>
  <c r="P29" i="60"/>
  <c r="P26" i="60"/>
  <c r="P25" i="60"/>
  <c r="P22" i="60"/>
  <c r="P21" i="60"/>
  <c r="P20" i="60"/>
  <c r="P19" i="60"/>
  <c r="P18" i="60"/>
  <c r="P17" i="60"/>
  <c r="P16" i="60"/>
  <c r="P15" i="60"/>
  <c r="P13" i="60"/>
  <c r="P12" i="60"/>
  <c r="P11" i="60"/>
  <c r="P10" i="60"/>
  <c r="P9" i="60"/>
  <c r="O7" i="60"/>
  <c r="O69" i="60" s="1"/>
  <c r="N7" i="60"/>
  <c r="N69" i="60" s="1"/>
  <c r="M7" i="60"/>
  <c r="M69" i="60" s="1"/>
  <c r="L7" i="60"/>
  <c r="L69" i="60" s="1"/>
  <c r="K7" i="60"/>
  <c r="K69" i="60" s="1"/>
  <c r="J7" i="60"/>
  <c r="J69" i="60" s="1"/>
  <c r="I7" i="60"/>
  <c r="I69" i="60" s="1"/>
  <c r="H7" i="60"/>
  <c r="H69" i="60" s="1"/>
  <c r="G7" i="60"/>
  <c r="G69" i="60" s="1"/>
  <c r="F7" i="60"/>
  <c r="F69" i="60" s="1"/>
  <c r="E7" i="60"/>
  <c r="E69" i="60" s="1"/>
  <c r="D7" i="60"/>
  <c r="D69" i="60" s="1"/>
  <c r="C7" i="60"/>
  <c r="C69" i="60" s="1"/>
  <c r="P7" i="59"/>
  <c r="P51" i="58"/>
  <c r="P49" i="58"/>
  <c r="P48" i="58"/>
  <c r="P47" i="58"/>
  <c r="P46" i="58"/>
  <c r="P45" i="58"/>
  <c r="P44" i="58"/>
  <c r="P43" i="58"/>
  <c r="P42" i="58"/>
  <c r="P41" i="58"/>
  <c r="P40" i="58"/>
  <c r="P35" i="58"/>
  <c r="P34" i="58"/>
  <c r="P33" i="58"/>
  <c r="P32" i="58"/>
  <c r="P31" i="58"/>
  <c r="P30" i="58"/>
  <c r="P29" i="58"/>
  <c r="P28" i="58"/>
  <c r="P27" i="58"/>
  <c r="P26" i="58"/>
  <c r="P25" i="58"/>
  <c r="P24" i="58"/>
  <c r="P23" i="58"/>
  <c r="P22" i="58"/>
  <c r="P21" i="58"/>
  <c r="P20" i="58"/>
  <c r="P19" i="58"/>
  <c r="P18" i="58"/>
  <c r="P17" i="58"/>
  <c r="P16" i="58"/>
  <c r="P15" i="58"/>
  <c r="P14" i="58"/>
  <c r="P13" i="58"/>
  <c r="P12" i="58"/>
  <c r="P11" i="58"/>
  <c r="P10" i="58"/>
  <c r="P9" i="58"/>
  <c r="P8" i="58"/>
  <c r="P7" i="58"/>
  <c r="Q57" i="56"/>
  <c r="L57" i="56"/>
  <c r="G57" i="56"/>
  <c r="G56" i="56" s="1"/>
  <c r="Q55" i="56"/>
  <c r="L55" i="56"/>
  <c r="L54" i="56" s="1"/>
  <c r="P54" i="56"/>
  <c r="O54" i="56"/>
  <c r="N54" i="56"/>
  <c r="M54" i="56"/>
  <c r="K54" i="56"/>
  <c r="J54" i="56"/>
  <c r="I54" i="56"/>
  <c r="H54" i="56"/>
  <c r="F54" i="56"/>
  <c r="E54" i="56"/>
  <c r="D54" i="56"/>
  <c r="C54" i="56"/>
  <c r="G55" i="56" s="1"/>
  <c r="G54" i="56" s="1"/>
  <c r="Q52" i="56"/>
  <c r="L52" i="56"/>
  <c r="Q50" i="56"/>
  <c r="L50" i="56"/>
  <c r="G50" i="56"/>
  <c r="Q49" i="56"/>
  <c r="L49" i="56"/>
  <c r="G49" i="56"/>
  <c r="Q48" i="56"/>
  <c r="L48" i="56"/>
  <c r="G48" i="56"/>
  <c r="Q47" i="56"/>
  <c r="L47" i="56"/>
  <c r="G47" i="56"/>
  <c r="Q46" i="56"/>
  <c r="L46" i="56"/>
  <c r="G46" i="56"/>
  <c r="Q45" i="56"/>
  <c r="L45" i="56"/>
  <c r="G45" i="56"/>
  <c r="Q44" i="56"/>
  <c r="L44" i="56"/>
  <c r="G44" i="56"/>
  <c r="Q43" i="56"/>
  <c r="L43" i="56"/>
  <c r="G43" i="56"/>
  <c r="Q42" i="56"/>
  <c r="L42" i="56"/>
  <c r="G42" i="56"/>
  <c r="Q41" i="56"/>
  <c r="L41" i="56"/>
  <c r="G41" i="56"/>
  <c r="Q40" i="56"/>
  <c r="L40" i="56"/>
  <c r="G40" i="56"/>
  <c r="P39" i="56"/>
  <c r="O39" i="56"/>
  <c r="N39" i="56"/>
  <c r="M39" i="56"/>
  <c r="K39" i="56"/>
  <c r="J39" i="56"/>
  <c r="I39" i="56"/>
  <c r="H39" i="56"/>
  <c r="F39" i="56"/>
  <c r="E39" i="56"/>
  <c r="D39" i="56"/>
  <c r="C39" i="56"/>
  <c r="Q38" i="56"/>
  <c r="L38" i="56"/>
  <c r="G38" i="56"/>
  <c r="Q37" i="56"/>
  <c r="L37" i="56"/>
  <c r="G37" i="56"/>
  <c r="Q36" i="56"/>
  <c r="L36" i="56"/>
  <c r="G36" i="56"/>
  <c r="Q35" i="56"/>
  <c r="L35" i="56"/>
  <c r="G35" i="56"/>
  <c r="P34" i="56"/>
  <c r="O34" i="56"/>
  <c r="N34" i="56"/>
  <c r="M34" i="56"/>
  <c r="K34" i="56"/>
  <c r="J34" i="56"/>
  <c r="I34" i="56"/>
  <c r="H34" i="56"/>
  <c r="F34" i="56"/>
  <c r="E34" i="56"/>
  <c r="D34" i="56"/>
  <c r="C34" i="56"/>
  <c r="Q33" i="56"/>
  <c r="L33" i="56"/>
  <c r="G33" i="56"/>
  <c r="Q32" i="56"/>
  <c r="L32" i="56"/>
  <c r="G32" i="56"/>
  <c r="Q31" i="56"/>
  <c r="Q27" i="56"/>
  <c r="L27" i="56"/>
  <c r="G27" i="56"/>
  <c r="Q26" i="56"/>
  <c r="L26" i="56"/>
  <c r="G26" i="56"/>
  <c r="Q25" i="56"/>
  <c r="L25" i="56"/>
  <c r="G25" i="56"/>
  <c r="Q24" i="56"/>
  <c r="L24" i="56"/>
  <c r="G24" i="56"/>
  <c r="Q23" i="56"/>
  <c r="L23" i="56"/>
  <c r="G23" i="56"/>
  <c r="Q20" i="56"/>
  <c r="G20" i="56"/>
  <c r="P19" i="56"/>
  <c r="O19" i="56"/>
  <c r="N19" i="56"/>
  <c r="M19" i="56"/>
  <c r="K19" i="56"/>
  <c r="J19" i="56"/>
  <c r="I19" i="56"/>
  <c r="H19" i="56"/>
  <c r="F19" i="56"/>
  <c r="E19" i="56"/>
  <c r="D19" i="56"/>
  <c r="C19" i="56"/>
  <c r="Q18" i="56"/>
  <c r="L18" i="56"/>
  <c r="G18" i="56"/>
  <c r="Q17" i="56"/>
  <c r="L17" i="56"/>
  <c r="G17" i="56"/>
  <c r="Q15" i="56"/>
  <c r="L15" i="56"/>
  <c r="G15" i="56"/>
  <c r="Q14" i="56"/>
  <c r="L14" i="56"/>
  <c r="G14" i="56"/>
  <c r="L13" i="56"/>
  <c r="G13" i="56"/>
  <c r="Q10" i="56"/>
  <c r="L10" i="56"/>
  <c r="G10" i="56"/>
  <c r="P9" i="56"/>
  <c r="O9" i="56"/>
  <c r="N9" i="56"/>
  <c r="M9" i="56"/>
  <c r="K9" i="56"/>
  <c r="J9" i="56"/>
  <c r="I9" i="56"/>
  <c r="H9" i="56"/>
  <c r="F9" i="56"/>
  <c r="E9" i="56"/>
  <c r="D9" i="56"/>
  <c r="C9" i="56"/>
  <c r="L72" i="55"/>
  <c r="G72" i="55"/>
  <c r="L71" i="55"/>
  <c r="G71" i="55"/>
  <c r="L70" i="55"/>
  <c r="G70" i="55"/>
  <c r="P69" i="55"/>
  <c r="O69" i="55"/>
  <c r="N69" i="55"/>
  <c r="M69" i="55"/>
  <c r="K69" i="55"/>
  <c r="J69" i="55"/>
  <c r="I69" i="55"/>
  <c r="H69" i="55"/>
  <c r="F69" i="55"/>
  <c r="E69" i="55"/>
  <c r="D69" i="55"/>
  <c r="C69" i="55"/>
  <c r="L68" i="55"/>
  <c r="G68" i="55"/>
  <c r="L67" i="55"/>
  <c r="G67" i="55"/>
  <c r="L66" i="55"/>
  <c r="G66" i="55"/>
  <c r="K65" i="55"/>
  <c r="J65" i="55"/>
  <c r="I65" i="55"/>
  <c r="H65" i="55"/>
  <c r="F65" i="55"/>
  <c r="E65" i="55"/>
  <c r="D65" i="55"/>
  <c r="C65" i="55"/>
  <c r="L64" i="55"/>
  <c r="G64" i="55"/>
  <c r="L63" i="55"/>
  <c r="G63" i="55"/>
  <c r="L62" i="55"/>
  <c r="G62" i="55"/>
  <c r="L61" i="55"/>
  <c r="G61" i="55"/>
  <c r="P60" i="55"/>
  <c r="O60" i="55"/>
  <c r="N60" i="55"/>
  <c r="M60" i="55"/>
  <c r="K60" i="55"/>
  <c r="J60" i="55"/>
  <c r="I60" i="55"/>
  <c r="H60" i="55"/>
  <c r="F60" i="55"/>
  <c r="E60" i="55"/>
  <c r="D60" i="55"/>
  <c r="C60" i="55"/>
  <c r="L59" i="55"/>
  <c r="G59" i="55"/>
  <c r="L58" i="55"/>
  <c r="L55" i="55"/>
  <c r="H42" i="55" s="1"/>
  <c r="G55" i="55"/>
  <c r="L54" i="55"/>
  <c r="G54" i="55"/>
  <c r="L53" i="55"/>
  <c r="G53" i="55"/>
  <c r="L52" i="55"/>
  <c r="G52" i="55"/>
  <c r="L51" i="55"/>
  <c r="G51" i="55"/>
  <c r="L50" i="55"/>
  <c r="G50" i="55"/>
  <c r="L49" i="55"/>
  <c r="G49" i="55"/>
  <c r="L46" i="55"/>
  <c r="G46" i="55"/>
  <c r="L45" i="55"/>
  <c r="G45" i="55"/>
  <c r="L44" i="55"/>
  <c r="G44" i="55"/>
  <c r="L43" i="55"/>
  <c r="G43" i="55"/>
  <c r="P42" i="55"/>
  <c r="O42" i="55"/>
  <c r="N42" i="55"/>
  <c r="M42" i="55"/>
  <c r="K42" i="55"/>
  <c r="J42" i="55"/>
  <c r="I42" i="55"/>
  <c r="F42" i="55"/>
  <c r="E42" i="55"/>
  <c r="D42" i="55"/>
  <c r="C42" i="55"/>
  <c r="L41" i="55"/>
  <c r="G41" i="55"/>
  <c r="L40" i="55"/>
  <c r="G40" i="55"/>
  <c r="G39" i="55"/>
  <c r="G35" i="55"/>
  <c r="L34" i="55"/>
  <c r="G34" i="55"/>
  <c r="L33" i="55"/>
  <c r="G33" i="55"/>
  <c r="L32" i="55"/>
  <c r="G32" i="55"/>
  <c r="L31" i="55"/>
  <c r="G31" i="55"/>
  <c r="L30" i="55"/>
  <c r="G30" i="55"/>
  <c r="L29" i="55"/>
  <c r="G29" i="55"/>
  <c r="P28" i="55"/>
  <c r="O28" i="55"/>
  <c r="N28" i="55"/>
  <c r="M28" i="55"/>
  <c r="K28" i="55"/>
  <c r="J28" i="55"/>
  <c r="I28" i="55"/>
  <c r="H28" i="55"/>
  <c r="F28" i="55"/>
  <c r="E28" i="55"/>
  <c r="D28" i="55"/>
  <c r="C28" i="55"/>
  <c r="L27" i="55"/>
  <c r="G27" i="55"/>
  <c r="L26" i="55"/>
  <c r="G26" i="55"/>
  <c r="P25" i="55"/>
  <c r="O25" i="55"/>
  <c r="N25" i="55"/>
  <c r="M25" i="55"/>
  <c r="K25" i="55"/>
  <c r="J25" i="55"/>
  <c r="I25" i="55"/>
  <c r="H25" i="55"/>
  <c r="F25" i="55"/>
  <c r="E25" i="55"/>
  <c r="D25" i="55"/>
  <c r="C25" i="55"/>
  <c r="L24" i="55"/>
  <c r="G24" i="55"/>
  <c r="L23" i="55"/>
  <c r="G23" i="55"/>
  <c r="L20" i="55"/>
  <c r="G20" i="55"/>
  <c r="L19" i="55"/>
  <c r="G19" i="55"/>
  <c r="L18" i="55"/>
  <c r="G18" i="55"/>
  <c r="L17" i="55"/>
  <c r="G17" i="55"/>
  <c r="L16" i="55"/>
  <c r="G16" i="55"/>
  <c r="L15" i="55"/>
  <c r="G15" i="55"/>
  <c r="L14" i="55"/>
  <c r="G14" i="55"/>
  <c r="L13" i="55"/>
  <c r="G13" i="55"/>
  <c r="Q12" i="55"/>
  <c r="L12" i="55"/>
  <c r="G12" i="55"/>
  <c r="Q11" i="55"/>
  <c r="L11" i="55"/>
  <c r="G11" i="55"/>
  <c r="Q10" i="55"/>
  <c r="L10" i="55"/>
  <c r="G10" i="55"/>
  <c r="P9" i="55"/>
  <c r="O9" i="55"/>
  <c r="N9" i="55"/>
  <c r="M9" i="55"/>
  <c r="K9" i="55"/>
  <c r="J9" i="55"/>
  <c r="I9" i="55"/>
  <c r="H9" i="55"/>
  <c r="F9" i="55"/>
  <c r="E9" i="55"/>
  <c r="D9" i="55"/>
  <c r="C9" i="55"/>
  <c r="F52" i="54"/>
  <c r="F51" i="54" s="1"/>
  <c r="F50" i="54"/>
  <c r="F49" i="54" s="1"/>
  <c r="C50" i="54"/>
  <c r="C49" i="54" s="1"/>
  <c r="H49" i="54"/>
  <c r="G49" i="54"/>
  <c r="E49" i="54"/>
  <c r="D49" i="54"/>
  <c r="F45" i="54"/>
  <c r="F44" i="54"/>
  <c r="C44" i="54"/>
  <c r="F43" i="54"/>
  <c r="C43" i="54"/>
  <c r="F42" i="54"/>
  <c r="C42" i="54"/>
  <c r="F41" i="54"/>
  <c r="C41" i="54"/>
  <c r="F40" i="54"/>
  <c r="C40" i="54"/>
  <c r="F39" i="54"/>
  <c r="C39" i="54"/>
  <c r="C38" i="54"/>
  <c r="F37" i="54"/>
  <c r="C37" i="54"/>
  <c r="F35" i="54"/>
  <c r="C35" i="54"/>
  <c r="F34" i="54"/>
  <c r="C34" i="54"/>
  <c r="F33" i="54"/>
  <c r="C33" i="54"/>
  <c r="F32" i="54"/>
  <c r="C32" i="54"/>
  <c r="F23" i="54"/>
  <c r="C23" i="54"/>
  <c r="F22" i="54"/>
  <c r="C22" i="54"/>
  <c r="F21" i="54"/>
  <c r="C21" i="54"/>
  <c r="F20" i="54"/>
  <c r="C20" i="54"/>
  <c r="H19" i="54"/>
  <c r="G19" i="54"/>
  <c r="E19" i="54"/>
  <c r="D19" i="54"/>
  <c r="C14" i="54"/>
  <c r="C13" i="54"/>
  <c r="F11" i="54"/>
  <c r="C11" i="54"/>
  <c r="F10" i="54"/>
  <c r="C10" i="54"/>
  <c r="F9" i="54"/>
  <c r="C9" i="54"/>
  <c r="F69" i="53"/>
  <c r="C69" i="53"/>
  <c r="F67" i="53"/>
  <c r="C67" i="53"/>
  <c r="F66" i="53"/>
  <c r="C66" i="53"/>
  <c r="F65" i="53"/>
  <c r="C65" i="53"/>
  <c r="H64" i="53"/>
  <c r="G64" i="53"/>
  <c r="E64" i="53"/>
  <c r="D64" i="53"/>
  <c r="F62" i="53"/>
  <c r="C62" i="53"/>
  <c r="F61" i="53"/>
  <c r="C61" i="53"/>
  <c r="H60" i="53"/>
  <c r="G60" i="53"/>
  <c r="E60" i="53"/>
  <c r="D60" i="53"/>
  <c r="F59" i="53"/>
  <c r="C59" i="53"/>
  <c r="F58" i="53"/>
  <c r="C58" i="53"/>
  <c r="F57" i="53"/>
  <c r="C57" i="53"/>
  <c r="F56" i="53"/>
  <c r="C56" i="53"/>
  <c r="H55" i="53"/>
  <c r="G55" i="53"/>
  <c r="E55" i="53"/>
  <c r="D55" i="53"/>
  <c r="F54" i="53"/>
  <c r="C54" i="53"/>
  <c r="F53" i="53"/>
  <c r="C53" i="53"/>
  <c r="F52" i="53"/>
  <c r="F51" i="53"/>
  <c r="C51" i="53"/>
  <c r="F48" i="53"/>
  <c r="C48" i="53"/>
  <c r="F47" i="53"/>
  <c r="C47" i="53"/>
  <c r="F46" i="53"/>
  <c r="C46" i="53"/>
  <c r="F45" i="53"/>
  <c r="C45" i="53"/>
  <c r="F44" i="53"/>
  <c r="C44" i="53"/>
  <c r="F43" i="53"/>
  <c r="C43" i="53"/>
  <c r="F42" i="53"/>
  <c r="C42" i="53"/>
  <c r="F41" i="53"/>
  <c r="C41" i="53"/>
  <c r="F40" i="53"/>
  <c r="C40" i="53"/>
  <c r="H39" i="53"/>
  <c r="G39" i="53"/>
  <c r="E39" i="53"/>
  <c r="D39" i="53"/>
  <c r="F38" i="53"/>
  <c r="C38" i="53"/>
  <c r="F37" i="53"/>
  <c r="C37" i="53"/>
  <c r="F36" i="53"/>
  <c r="C36" i="53"/>
  <c r="F35" i="53"/>
  <c r="C35" i="53"/>
  <c r="F34" i="53"/>
  <c r="C34" i="53"/>
  <c r="C33" i="53"/>
  <c r="F28" i="53"/>
  <c r="C28" i="53"/>
  <c r="H27" i="53"/>
  <c r="G27" i="53"/>
  <c r="E27" i="53"/>
  <c r="D27" i="53"/>
  <c r="F26" i="53"/>
  <c r="C26" i="53"/>
  <c r="F25" i="53"/>
  <c r="C25" i="53"/>
  <c r="H24" i="53"/>
  <c r="G24" i="53"/>
  <c r="E24" i="53"/>
  <c r="D24" i="53"/>
  <c r="F23" i="53"/>
  <c r="F22" i="53"/>
  <c r="F21" i="53"/>
  <c r="F20" i="53"/>
  <c r="F19" i="53"/>
  <c r="F18" i="53"/>
  <c r="F17" i="53"/>
  <c r="F16" i="53"/>
  <c r="F15" i="53"/>
  <c r="F13" i="53"/>
  <c r="F12" i="53"/>
  <c r="F11" i="53"/>
  <c r="F10" i="53"/>
  <c r="F9" i="53"/>
  <c r="H8" i="53"/>
  <c r="G8" i="53"/>
  <c r="E8" i="53"/>
  <c r="D8" i="53"/>
  <c r="K69" i="52"/>
  <c r="L68" i="52"/>
  <c r="L67" i="52"/>
  <c r="L66" i="52"/>
  <c r="L65" i="52"/>
  <c r="L51" i="52"/>
  <c r="L50" i="52"/>
  <c r="L49" i="52"/>
  <c r="L48" i="52"/>
  <c r="L47" i="52"/>
  <c r="L46" i="52"/>
  <c r="L45" i="52"/>
  <c r="L44" i="52"/>
  <c r="L43" i="52"/>
  <c r="L42" i="52"/>
  <c r="L41" i="52"/>
  <c r="L40" i="52"/>
  <c r="L39" i="52"/>
  <c r="L38" i="52"/>
  <c r="L37" i="52"/>
  <c r="L36" i="52"/>
  <c r="L35" i="52"/>
  <c r="L34" i="52"/>
  <c r="L33" i="52"/>
  <c r="L32" i="52"/>
  <c r="L31" i="52"/>
  <c r="L30" i="52"/>
  <c r="L29" i="52"/>
  <c r="L28" i="52"/>
  <c r="L27" i="52"/>
  <c r="L26" i="52"/>
  <c r="L25" i="52"/>
  <c r="L24" i="52"/>
  <c r="L23" i="52"/>
  <c r="L22" i="52"/>
  <c r="L21" i="52"/>
  <c r="L20" i="52"/>
  <c r="L19" i="52"/>
  <c r="L18" i="52"/>
  <c r="L17" i="52"/>
  <c r="L16" i="52"/>
  <c r="L15" i="52"/>
  <c r="L14" i="52"/>
  <c r="L13" i="52"/>
  <c r="L12" i="52"/>
  <c r="L11" i="52"/>
  <c r="L9" i="52"/>
  <c r="L8" i="52"/>
  <c r="L7" i="52"/>
  <c r="L50" i="51"/>
  <c r="L49" i="51"/>
  <c r="L48" i="51"/>
  <c r="L47" i="51"/>
  <c r="L46" i="51"/>
  <c r="L45" i="51"/>
  <c r="L44" i="51"/>
  <c r="L43" i="51"/>
  <c r="L42" i="51"/>
  <c r="L41" i="51"/>
  <c r="L40" i="51"/>
  <c r="L39" i="51"/>
  <c r="L38" i="51"/>
  <c r="L37" i="51"/>
  <c r="L36" i="51"/>
  <c r="L35" i="51"/>
  <c r="L34" i="51"/>
  <c r="L33" i="51"/>
  <c r="L32" i="51"/>
  <c r="L31" i="51"/>
  <c r="L30" i="51"/>
  <c r="L29" i="51"/>
  <c r="L28" i="51"/>
  <c r="L27" i="51"/>
  <c r="L26" i="51"/>
  <c r="L25" i="51"/>
  <c r="L24" i="51"/>
  <c r="L23" i="51"/>
  <c r="L22" i="51"/>
  <c r="L21" i="51"/>
  <c r="L20" i="51"/>
  <c r="L19" i="51"/>
  <c r="L18" i="51"/>
  <c r="L16" i="51"/>
  <c r="L15" i="51"/>
  <c r="L14" i="51"/>
  <c r="L13" i="51"/>
  <c r="L12" i="51"/>
  <c r="L11" i="51"/>
  <c r="L10" i="51"/>
  <c r="L9" i="51"/>
  <c r="L8" i="51"/>
  <c r="L7" i="51"/>
  <c r="I61" i="50"/>
  <c r="H61" i="50"/>
  <c r="G61" i="50"/>
  <c r="F61" i="50"/>
  <c r="E61" i="50"/>
  <c r="C61" i="50"/>
  <c r="J60" i="50"/>
  <c r="J59" i="50"/>
  <c r="J58" i="50"/>
  <c r="J57" i="50"/>
  <c r="J56" i="50"/>
  <c r="J55" i="50"/>
  <c r="J54" i="50"/>
  <c r="J53" i="50"/>
  <c r="J52" i="50"/>
  <c r="J51" i="50"/>
  <c r="J49" i="50"/>
  <c r="J48" i="50"/>
  <c r="J47" i="50"/>
  <c r="J46" i="50"/>
  <c r="J45" i="50"/>
  <c r="J44" i="50"/>
  <c r="J43" i="50"/>
  <c r="J42" i="50"/>
  <c r="J41" i="50"/>
  <c r="J40" i="50"/>
  <c r="J39" i="50"/>
  <c r="J38" i="50"/>
  <c r="J37" i="50"/>
  <c r="J36" i="50"/>
  <c r="J35" i="50"/>
  <c r="J34" i="50"/>
  <c r="J33" i="50"/>
  <c r="J32" i="50"/>
  <c r="J31" i="50"/>
  <c r="J30" i="50"/>
  <c r="J29" i="50"/>
  <c r="J28" i="50"/>
  <c r="J27" i="50"/>
  <c r="J26" i="50"/>
  <c r="J25" i="50"/>
  <c r="J24" i="50"/>
  <c r="J23" i="50"/>
  <c r="E50" i="47"/>
  <c r="D50" i="47"/>
  <c r="C50" i="47"/>
  <c r="E44" i="47"/>
  <c r="D44" i="47"/>
  <c r="C44" i="47"/>
  <c r="E23" i="47"/>
  <c r="D52" i="45"/>
  <c r="C52" i="45"/>
  <c r="E51" i="45"/>
  <c r="E49" i="45"/>
  <c r="D46" i="45"/>
  <c r="C46" i="45"/>
  <c r="E45" i="45"/>
  <c r="E44" i="45"/>
  <c r="E42" i="45"/>
  <c r="E41" i="45"/>
  <c r="E34" i="45"/>
  <c r="E33" i="45"/>
  <c r="E32" i="45"/>
  <c r="E31" i="45"/>
  <c r="E30" i="45"/>
  <c r="E29" i="45"/>
  <c r="E28" i="45"/>
  <c r="D24" i="45"/>
  <c r="C24" i="45"/>
  <c r="E23" i="45"/>
  <c r="E22" i="45"/>
  <c r="E21" i="45"/>
  <c r="E20" i="45"/>
  <c r="E19" i="45"/>
  <c r="E17" i="45"/>
  <c r="E16" i="45"/>
  <c r="E15" i="45"/>
  <c r="E13" i="45"/>
  <c r="E12" i="45"/>
  <c r="E11" i="45"/>
  <c r="E10" i="45"/>
  <c r="E9" i="45"/>
  <c r="E8" i="45"/>
  <c r="D95" i="46"/>
  <c r="D51" i="44"/>
  <c r="C51" i="44"/>
  <c r="E50" i="44"/>
  <c r="E48" i="44"/>
  <c r="E47" i="44"/>
  <c r="E46" i="44"/>
  <c r="E45" i="44"/>
  <c r="E44" i="44"/>
  <c r="E42" i="44"/>
  <c r="E41" i="44"/>
  <c r="E40" i="44"/>
  <c r="E39" i="44"/>
  <c r="E38" i="44"/>
  <c r="E37" i="44"/>
  <c r="E36" i="44"/>
  <c r="E35" i="44"/>
  <c r="E34" i="44"/>
  <c r="E33" i="44"/>
  <c r="E32" i="44"/>
  <c r="E31" i="44"/>
  <c r="E30" i="44"/>
  <c r="E28" i="44"/>
  <c r="E27" i="44"/>
  <c r="E26" i="44"/>
  <c r="E25" i="44"/>
  <c r="E24" i="44"/>
  <c r="E23" i="44"/>
  <c r="E22" i="44"/>
  <c r="E21" i="44"/>
  <c r="E20" i="44"/>
  <c r="E19" i="44"/>
  <c r="E18" i="44"/>
  <c r="E17" i="44"/>
  <c r="E16" i="44"/>
  <c r="D13" i="44"/>
  <c r="C13" i="44"/>
  <c r="E12" i="44"/>
  <c r="E11" i="44"/>
  <c r="E10" i="44"/>
  <c r="E9" i="44"/>
  <c r="C55" i="43"/>
  <c r="K36" i="43"/>
  <c r="J36" i="43"/>
  <c r="I36" i="43"/>
  <c r="H36" i="43"/>
  <c r="F36" i="43"/>
  <c r="E36" i="43"/>
  <c r="D36" i="43"/>
  <c r="C36" i="43"/>
  <c r="K31" i="43"/>
  <c r="J31" i="43"/>
  <c r="I31" i="43"/>
  <c r="H31" i="43"/>
  <c r="F31" i="43"/>
  <c r="E31" i="43"/>
  <c r="D31" i="43"/>
  <c r="C31" i="43"/>
  <c r="K19" i="43"/>
  <c r="J19" i="43"/>
  <c r="I19" i="43"/>
  <c r="H19" i="43"/>
  <c r="F19" i="43"/>
  <c r="E19" i="43"/>
  <c r="D19" i="43"/>
  <c r="C19" i="43"/>
  <c r="K9" i="43"/>
  <c r="J9" i="43"/>
  <c r="I9" i="43"/>
  <c r="H9" i="43"/>
  <c r="F9" i="43"/>
  <c r="F60" i="43" s="1"/>
  <c r="E9" i="43"/>
  <c r="D9" i="43"/>
  <c r="C9" i="43"/>
  <c r="C60" i="43" s="1"/>
  <c r="K57" i="41"/>
  <c r="J57" i="41"/>
  <c r="I57" i="41"/>
  <c r="H57" i="41"/>
  <c r="F57" i="41"/>
  <c r="E57" i="41"/>
  <c r="D57" i="41"/>
  <c r="C57" i="41"/>
  <c r="K53" i="41"/>
  <c r="J53" i="41"/>
  <c r="I53" i="41"/>
  <c r="H53" i="41"/>
  <c r="F53" i="41"/>
  <c r="E53" i="41"/>
  <c r="D53" i="41"/>
  <c r="C53" i="41"/>
  <c r="K50" i="41"/>
  <c r="J50" i="41"/>
  <c r="I50" i="41"/>
  <c r="H50" i="41"/>
  <c r="F50" i="41"/>
  <c r="E50" i="41"/>
  <c r="D50" i="41"/>
  <c r="C50" i="41"/>
  <c r="K34" i="41"/>
  <c r="J34" i="41"/>
  <c r="I34" i="41"/>
  <c r="H34" i="41"/>
  <c r="F34" i="41"/>
  <c r="E34" i="41"/>
  <c r="D34" i="41"/>
  <c r="C34" i="41"/>
  <c r="K23" i="41"/>
  <c r="J23" i="41"/>
  <c r="I23" i="41"/>
  <c r="H23" i="41"/>
  <c r="D23" i="41"/>
  <c r="C23" i="41"/>
  <c r="K9" i="41"/>
  <c r="J9" i="41"/>
  <c r="I9" i="41"/>
  <c r="F9" i="41"/>
  <c r="E9" i="41"/>
  <c r="D9" i="41"/>
  <c r="C9" i="41"/>
  <c r="I30" i="37"/>
  <c r="H30" i="37"/>
  <c r="G30" i="37"/>
  <c r="I25" i="37"/>
  <c r="H25" i="37"/>
  <c r="G25" i="37"/>
  <c r="E25" i="37"/>
  <c r="D25" i="37"/>
  <c r="C25" i="37"/>
  <c r="I18" i="37"/>
  <c r="H18" i="37"/>
  <c r="G18" i="37"/>
  <c r="E18" i="37"/>
  <c r="D18" i="37"/>
  <c r="C18" i="37"/>
  <c r="I8" i="37"/>
  <c r="H8" i="37"/>
  <c r="G8" i="37"/>
  <c r="E8" i="37"/>
  <c r="D8" i="37"/>
  <c r="C8" i="37"/>
  <c r="I8" i="36"/>
  <c r="I50" i="36" s="1"/>
  <c r="H8" i="36"/>
  <c r="H50" i="36" s="1"/>
  <c r="H34" i="36" s="1"/>
  <c r="H23" i="36" s="1"/>
  <c r="H53" i="36" s="1"/>
  <c r="G8" i="36"/>
  <c r="G50" i="36" s="1"/>
  <c r="G34" i="36" s="1"/>
  <c r="G23" i="36" s="1"/>
  <c r="G53" i="36" s="1"/>
  <c r="E8" i="36"/>
  <c r="E50" i="36" s="1"/>
  <c r="D8" i="36"/>
  <c r="D50" i="36" s="1"/>
  <c r="D34" i="36" s="1"/>
  <c r="D23" i="36" s="1"/>
  <c r="D53" i="36" s="1"/>
  <c r="C8" i="36"/>
  <c r="C50" i="36" s="1"/>
  <c r="C34" i="36" s="1"/>
  <c r="C23" i="36" s="1"/>
  <c r="C53" i="36" s="1"/>
  <c r="EO117" i="34"/>
  <c r="EN117" i="34"/>
  <c r="EM117" i="34"/>
  <c r="EL117" i="34"/>
  <c r="EK117" i="34"/>
  <c r="EJ117" i="34"/>
  <c r="EI117" i="34"/>
  <c r="EH117" i="34"/>
  <c r="EG117" i="34"/>
  <c r="EF117" i="34"/>
  <c r="EE117" i="34"/>
  <c r="ED117" i="34"/>
  <c r="EC117" i="34"/>
  <c r="EB117" i="34"/>
  <c r="EA117" i="34"/>
  <c r="DZ117" i="34"/>
  <c r="DY117" i="34"/>
  <c r="DX117" i="34"/>
  <c r="DW117" i="34"/>
  <c r="DV117" i="34"/>
  <c r="DU117" i="34"/>
  <c r="DT117" i="34"/>
  <c r="DS117" i="34"/>
  <c r="DR117" i="34"/>
  <c r="DQ117" i="34"/>
  <c r="DP117" i="34"/>
  <c r="DO117" i="34"/>
  <c r="DN117" i="34"/>
  <c r="DM117" i="34"/>
  <c r="DL117" i="34"/>
  <c r="DK117" i="34"/>
  <c r="DJ117" i="34"/>
  <c r="DI117" i="34"/>
  <c r="DH117" i="34"/>
  <c r="DG117" i="34"/>
  <c r="DF117" i="34"/>
  <c r="DE117" i="34"/>
  <c r="DD117" i="34"/>
  <c r="DC117" i="34"/>
  <c r="DB117" i="34"/>
  <c r="DA117" i="34"/>
  <c r="CZ117" i="34"/>
  <c r="CY117" i="34"/>
  <c r="CX117" i="34"/>
  <c r="CW117" i="34"/>
  <c r="CV117" i="34"/>
  <c r="CU117" i="34"/>
  <c r="CT117" i="34"/>
  <c r="CS117" i="34"/>
  <c r="CR117" i="34"/>
  <c r="CQ117" i="34"/>
  <c r="CP117" i="34"/>
  <c r="CO117" i="34"/>
  <c r="CN117" i="34"/>
  <c r="CM117" i="34"/>
  <c r="CL117" i="34"/>
  <c r="CK117" i="34"/>
  <c r="CJ117" i="34"/>
  <c r="CI117" i="34"/>
  <c r="CH117" i="34"/>
  <c r="CG117" i="34"/>
  <c r="CF117" i="34"/>
  <c r="CE117" i="34"/>
  <c r="CD117" i="34"/>
  <c r="CC117" i="34"/>
  <c r="CB117" i="34"/>
  <c r="CA117" i="34"/>
  <c r="BZ117" i="34"/>
  <c r="BY117" i="34"/>
  <c r="BX117" i="34"/>
  <c r="BW117" i="34"/>
  <c r="BV117" i="34"/>
  <c r="BU117" i="34"/>
  <c r="BT117" i="34"/>
  <c r="BS117" i="34"/>
  <c r="BR117" i="34"/>
  <c r="BQ117" i="34"/>
  <c r="BP117" i="34"/>
  <c r="BO117" i="34"/>
  <c r="BN117" i="34"/>
  <c r="BM117" i="34"/>
  <c r="BL117" i="34"/>
  <c r="BK117" i="34"/>
  <c r="BJ117" i="34"/>
  <c r="BI117" i="34"/>
  <c r="BH117" i="34"/>
  <c r="BG117" i="34"/>
  <c r="BF117" i="34"/>
  <c r="BE117" i="34"/>
  <c r="BD117" i="34"/>
  <c r="BC117" i="34"/>
  <c r="BB117" i="34"/>
  <c r="BA117" i="34"/>
  <c r="AZ117" i="34"/>
  <c r="AY117" i="34"/>
  <c r="AX117" i="34"/>
  <c r="AW117" i="34"/>
  <c r="AV117" i="34"/>
  <c r="AU117" i="34"/>
  <c r="AT117" i="34"/>
  <c r="AS117" i="34"/>
  <c r="AR117" i="34"/>
  <c r="AQ117" i="34"/>
  <c r="AP117" i="34"/>
  <c r="AO117" i="34"/>
  <c r="AN117" i="34"/>
  <c r="AM117" i="34"/>
  <c r="AL117" i="34"/>
  <c r="AK117" i="34"/>
  <c r="AJ117" i="34"/>
  <c r="AI117" i="34"/>
  <c r="AH117" i="34"/>
  <c r="AG117" i="34"/>
  <c r="AF117" i="34"/>
  <c r="AE117" i="34"/>
  <c r="AD117" i="34"/>
  <c r="AC117" i="34"/>
  <c r="AB117" i="34"/>
  <c r="AA117" i="34"/>
  <c r="Z117" i="34"/>
  <c r="Y117" i="34"/>
  <c r="X117" i="34"/>
  <c r="W117" i="34"/>
  <c r="V117" i="34"/>
  <c r="U117" i="34"/>
  <c r="T117" i="34"/>
  <c r="S117" i="34"/>
  <c r="R117" i="34"/>
  <c r="Q117" i="34"/>
  <c r="P117" i="34"/>
  <c r="O117" i="34"/>
  <c r="N117" i="34"/>
  <c r="M117" i="34"/>
  <c r="L117" i="34"/>
  <c r="K117" i="34"/>
  <c r="J117" i="34"/>
  <c r="I117" i="34"/>
  <c r="H117" i="34"/>
  <c r="G117" i="34"/>
  <c r="F117" i="34"/>
  <c r="E117" i="34"/>
  <c r="D117" i="34"/>
  <c r="C117" i="34"/>
  <c r="L90" i="34"/>
  <c r="I90" i="34"/>
  <c r="L89" i="34"/>
  <c r="L80" i="34"/>
  <c r="L44" i="34"/>
  <c r="I44" i="34"/>
  <c r="L40" i="34"/>
  <c r="I40" i="34"/>
  <c r="L23" i="34"/>
  <c r="I23" i="34"/>
  <c r="FS8" i="34"/>
  <c r="FR8" i="34"/>
  <c r="FQ8" i="34"/>
  <c r="EO8" i="34"/>
  <c r="EN8" i="34"/>
  <c r="EM8" i="34"/>
  <c r="EL8" i="34"/>
  <c r="EK8" i="34"/>
  <c r="EJ8" i="34"/>
  <c r="EI8" i="34"/>
  <c r="EH8" i="34"/>
  <c r="EG8" i="34"/>
  <c r="EF8" i="34"/>
  <c r="EE8" i="34"/>
  <c r="ED8" i="34"/>
  <c r="EC8" i="34"/>
  <c r="EB8" i="34"/>
  <c r="EA8" i="34"/>
  <c r="DZ8" i="34"/>
  <c r="DY8" i="34"/>
  <c r="DX8" i="34"/>
  <c r="DW8" i="34"/>
  <c r="DV8" i="34"/>
  <c r="DU8" i="34"/>
  <c r="DT8" i="34"/>
  <c r="DS8" i="34"/>
  <c r="DR8" i="34"/>
  <c r="DQ8" i="34"/>
  <c r="DP8" i="34"/>
  <c r="DO8" i="34"/>
  <c r="DN8" i="34"/>
  <c r="DM8" i="34"/>
  <c r="DL8" i="34"/>
  <c r="DK8" i="34"/>
  <c r="DJ8" i="34"/>
  <c r="DI8" i="34"/>
  <c r="DH8" i="34"/>
  <c r="DG8" i="34"/>
  <c r="DF8" i="34"/>
  <c r="DE8" i="34"/>
  <c r="DD8" i="34"/>
  <c r="DC8" i="34"/>
  <c r="DB8" i="34"/>
  <c r="DA8" i="34"/>
  <c r="CZ8" i="34"/>
  <c r="CY8" i="34"/>
  <c r="CX8" i="34"/>
  <c r="CW8" i="34"/>
  <c r="CV8" i="34"/>
  <c r="CU8" i="34"/>
  <c r="CT8" i="34"/>
  <c r="CS8" i="34"/>
  <c r="CR8" i="34"/>
  <c r="CQ8" i="34"/>
  <c r="CP8" i="34"/>
  <c r="CO8" i="34"/>
  <c r="CN8" i="34"/>
  <c r="CM8" i="34"/>
  <c r="CL8" i="34"/>
  <c r="CK8" i="34"/>
  <c r="CJ8" i="34"/>
  <c r="CI8" i="34"/>
  <c r="CH8" i="34"/>
  <c r="CG8" i="34"/>
  <c r="CF8" i="34"/>
  <c r="CE8" i="34"/>
  <c r="CD8" i="34"/>
  <c r="CC8" i="34"/>
  <c r="CB8" i="34"/>
  <c r="CA8" i="34"/>
  <c r="BZ8" i="34"/>
  <c r="BY8" i="34"/>
  <c r="BX8" i="34"/>
  <c r="BW8" i="34"/>
  <c r="BV8" i="34"/>
  <c r="BU8" i="34"/>
  <c r="BT8" i="34"/>
  <c r="BS8" i="34"/>
  <c r="BR8" i="34"/>
  <c r="BQ8" i="34"/>
  <c r="BP8" i="34"/>
  <c r="BO8" i="34"/>
  <c r="BN8" i="34"/>
  <c r="BM8" i="34"/>
  <c r="BL8" i="34"/>
  <c r="BK8" i="34"/>
  <c r="BJ8" i="34"/>
  <c r="BI8" i="34"/>
  <c r="BH8" i="34"/>
  <c r="BG8" i="34"/>
  <c r="BF8" i="34"/>
  <c r="BE8" i="34"/>
  <c r="BD8" i="34"/>
  <c r="BC8" i="34"/>
  <c r="BB8" i="34"/>
  <c r="BA8" i="34"/>
  <c r="AZ8" i="34"/>
  <c r="AY8" i="34"/>
  <c r="AX8" i="34"/>
  <c r="AW8" i="34"/>
  <c r="AV8" i="34"/>
  <c r="AU8" i="34"/>
  <c r="AT8" i="34"/>
  <c r="AS8" i="34"/>
  <c r="AR8" i="34"/>
  <c r="AQ8" i="34"/>
  <c r="AP8" i="34"/>
  <c r="AO8" i="34"/>
  <c r="AN8" i="34"/>
  <c r="AM8" i="34"/>
  <c r="AL8" i="34"/>
  <c r="AK8" i="34"/>
  <c r="AJ8" i="34"/>
  <c r="AI8" i="34"/>
  <c r="AH8" i="34"/>
  <c r="AG8" i="34"/>
  <c r="AF8" i="34"/>
  <c r="AE8" i="34"/>
  <c r="AD8" i="34"/>
  <c r="AC8" i="34"/>
  <c r="AB8" i="34"/>
  <c r="AA8" i="34"/>
  <c r="Z8" i="34"/>
  <c r="Y8" i="34"/>
  <c r="X8" i="34"/>
  <c r="W8" i="34"/>
  <c r="V8" i="34"/>
  <c r="U8" i="34"/>
  <c r="T8" i="34"/>
  <c r="S8" i="34"/>
  <c r="R8" i="34"/>
  <c r="Q8" i="34"/>
  <c r="P8" i="34"/>
  <c r="O8" i="34"/>
  <c r="N8" i="34"/>
  <c r="M8" i="34"/>
  <c r="K8" i="34"/>
  <c r="J8" i="34"/>
  <c r="H8" i="34"/>
  <c r="G8" i="34"/>
  <c r="F8" i="34"/>
  <c r="E8" i="34"/>
  <c r="D8" i="34"/>
  <c r="C8" i="34"/>
  <c r="H48" i="32"/>
  <c r="H47" i="32" s="1"/>
  <c r="C48" i="32"/>
  <c r="C47" i="32" s="1"/>
  <c r="L47" i="32"/>
  <c r="K47" i="32"/>
  <c r="J47" i="32"/>
  <c r="I47" i="32"/>
  <c r="G47" i="32"/>
  <c r="F47" i="32"/>
  <c r="E47" i="32"/>
  <c r="D47" i="32"/>
  <c r="H46" i="32"/>
  <c r="H45" i="32" s="1"/>
  <c r="C46" i="32"/>
  <c r="C45" i="32" s="1"/>
  <c r="L45" i="32"/>
  <c r="K45" i="32"/>
  <c r="J45" i="32"/>
  <c r="I45" i="32"/>
  <c r="G45" i="32"/>
  <c r="F45" i="32"/>
  <c r="E45" i="32"/>
  <c r="D45" i="32"/>
  <c r="H44" i="32"/>
  <c r="C44" i="32"/>
  <c r="H43" i="32"/>
  <c r="C43" i="32"/>
  <c r="H42" i="32"/>
  <c r="C42" i="32"/>
  <c r="H41" i="32"/>
  <c r="C41" i="32"/>
  <c r="H40" i="32"/>
  <c r="C40" i="32"/>
  <c r="H37" i="32"/>
  <c r="C37" i="32"/>
  <c r="H36" i="32"/>
  <c r="C36" i="32"/>
  <c r="H35" i="32"/>
  <c r="C35" i="32"/>
  <c r="H34" i="32"/>
  <c r="C34" i="32"/>
  <c r="H33" i="32"/>
  <c r="C33" i="32"/>
  <c r="L32" i="32"/>
  <c r="K32" i="32"/>
  <c r="J32" i="32"/>
  <c r="I32" i="32"/>
  <c r="G32" i="32"/>
  <c r="F32" i="32"/>
  <c r="E32" i="32"/>
  <c r="D32" i="32"/>
  <c r="H31" i="32"/>
  <c r="C31" i="32"/>
  <c r="H30" i="32"/>
  <c r="C30" i="32"/>
  <c r="H29" i="32"/>
  <c r="C29" i="32"/>
  <c r="H28" i="32"/>
  <c r="C28" i="32"/>
  <c r="L27" i="32"/>
  <c r="K27" i="32"/>
  <c r="J27" i="32"/>
  <c r="I27" i="32"/>
  <c r="G27" i="32"/>
  <c r="F27" i="32"/>
  <c r="E27" i="32"/>
  <c r="D27" i="32"/>
  <c r="H26" i="32"/>
  <c r="C26" i="32"/>
  <c r="H23" i="32"/>
  <c r="C23" i="32"/>
  <c r="H22" i="32"/>
  <c r="C22" i="32"/>
  <c r="H21" i="32"/>
  <c r="C21" i="32"/>
  <c r="H20" i="32"/>
  <c r="C20" i="32"/>
  <c r="H19" i="32"/>
  <c r="C19" i="32"/>
  <c r="H18" i="32"/>
  <c r="C18" i="32"/>
  <c r="H17" i="32"/>
  <c r="C17" i="32"/>
  <c r="L16" i="32"/>
  <c r="K16" i="32"/>
  <c r="J16" i="32"/>
  <c r="I16" i="32"/>
  <c r="G16" i="32"/>
  <c r="F16" i="32"/>
  <c r="E16" i="32"/>
  <c r="D16" i="32"/>
  <c r="H14" i="32"/>
  <c r="C14" i="32"/>
  <c r="H13" i="32"/>
  <c r="C13" i="32"/>
  <c r="H12" i="32"/>
  <c r="C12" i="32"/>
  <c r="H11" i="32"/>
  <c r="C11" i="32"/>
  <c r="H10" i="32"/>
  <c r="C10" i="32"/>
  <c r="G9" i="32"/>
  <c r="F9" i="32"/>
  <c r="E9" i="32"/>
  <c r="D9" i="32"/>
  <c r="H55" i="31"/>
  <c r="H53" i="31" s="1"/>
  <c r="C55" i="31"/>
  <c r="C53" i="31" s="1"/>
  <c r="H52" i="31"/>
  <c r="C52" i="31"/>
  <c r="H51" i="31"/>
  <c r="C51" i="31"/>
  <c r="H50" i="31"/>
  <c r="C50" i="31"/>
  <c r="L49" i="31"/>
  <c r="K49" i="31"/>
  <c r="J49" i="31"/>
  <c r="I49" i="31"/>
  <c r="G49" i="31"/>
  <c r="F49" i="31"/>
  <c r="E49" i="31"/>
  <c r="D49" i="31"/>
  <c r="H48" i="31"/>
  <c r="C48" i="31"/>
  <c r="H47" i="31"/>
  <c r="C47" i="31"/>
  <c r="L46" i="31"/>
  <c r="K46" i="31"/>
  <c r="J46" i="31"/>
  <c r="I46" i="31"/>
  <c r="G46" i="31"/>
  <c r="F46" i="31"/>
  <c r="E46" i="31"/>
  <c r="D46" i="31"/>
  <c r="H45" i="31"/>
  <c r="C45" i="31"/>
  <c r="H44" i="31"/>
  <c r="C44" i="31"/>
  <c r="H43" i="31"/>
  <c r="C43" i="31"/>
  <c r="H42" i="31"/>
  <c r="C42" i="31"/>
  <c r="H41" i="31"/>
  <c r="C41" i="31"/>
  <c r="H40" i="31"/>
  <c r="C40" i="31"/>
  <c r="H39" i="31"/>
  <c r="C39" i="31"/>
  <c r="H38" i="31"/>
  <c r="C38" i="31"/>
  <c r="H37" i="31"/>
  <c r="C37" i="31"/>
  <c r="H36" i="31"/>
  <c r="C36" i="31"/>
  <c r="H35" i="31"/>
  <c r="C35" i="31"/>
  <c r="H34" i="31"/>
  <c r="C34" i="31"/>
  <c r="H32" i="31"/>
  <c r="C32" i="31"/>
  <c r="H30" i="31"/>
  <c r="C30" i="31"/>
  <c r="H29" i="31"/>
  <c r="C29" i="31"/>
  <c r="H28" i="31"/>
  <c r="C28" i="31"/>
  <c r="H27" i="31"/>
  <c r="C27" i="31"/>
  <c r="L26" i="31"/>
  <c r="K26" i="31"/>
  <c r="J26" i="31"/>
  <c r="I26" i="31"/>
  <c r="G26" i="31"/>
  <c r="F26" i="31"/>
  <c r="E26" i="31"/>
  <c r="D26" i="31"/>
  <c r="H25" i="31"/>
  <c r="C25" i="31"/>
  <c r="H24" i="31"/>
  <c r="C24" i="31"/>
  <c r="L23" i="31"/>
  <c r="K23" i="31"/>
  <c r="J23" i="31"/>
  <c r="I23" i="31"/>
  <c r="G23" i="31"/>
  <c r="F23" i="31"/>
  <c r="E23" i="31"/>
  <c r="D23" i="31"/>
  <c r="H22" i="31"/>
  <c r="C22" i="31"/>
  <c r="H21" i="31"/>
  <c r="C21" i="31"/>
  <c r="H20" i="31"/>
  <c r="C20" i="31"/>
  <c r="H19" i="31"/>
  <c r="C19" i="31"/>
  <c r="H18" i="31"/>
  <c r="C18" i="31"/>
  <c r="H17" i="31"/>
  <c r="C17" i="31"/>
  <c r="H16" i="31"/>
  <c r="C16" i="31"/>
  <c r="H15" i="31"/>
  <c r="C15" i="31"/>
  <c r="H14" i="31"/>
  <c r="C14" i="31"/>
  <c r="H13" i="31"/>
  <c r="C13" i="31"/>
  <c r="H12" i="31"/>
  <c r="C12" i="31"/>
  <c r="H11" i="31"/>
  <c r="C11" i="31"/>
  <c r="H10" i="31"/>
  <c r="F19" i="29"/>
  <c r="E19" i="29"/>
  <c r="H13" i="28"/>
  <c r="G13" i="28"/>
  <c r="F13" i="28"/>
  <c r="E13" i="28"/>
  <c r="H7" i="28"/>
  <c r="G7" i="28"/>
  <c r="F7" i="28"/>
  <c r="E7" i="28"/>
  <c r="J14" i="23"/>
  <c r="I14" i="23"/>
  <c r="H14" i="23"/>
  <c r="G14" i="23"/>
  <c r="F14" i="23"/>
  <c r="E14" i="23"/>
  <c r="D14" i="23"/>
  <c r="C14" i="23"/>
  <c r="K13" i="23"/>
  <c r="K12" i="23"/>
  <c r="K11" i="23"/>
  <c r="K10" i="23"/>
  <c r="K9" i="23"/>
  <c r="K8" i="23"/>
  <c r="K7" i="23"/>
  <c r="F11" i="19"/>
  <c r="E11" i="19"/>
  <c r="D11" i="19"/>
  <c r="E25" i="15"/>
  <c r="C25" i="15"/>
  <c r="E19" i="15"/>
  <c r="E14" i="15"/>
  <c r="E9" i="15"/>
  <c r="E10" i="17"/>
  <c r="C10" i="17"/>
  <c r="E7" i="17"/>
  <c r="C7" i="17"/>
  <c r="AN22" i="71" l="1"/>
  <c r="AV22" i="71"/>
  <c r="F8" i="54"/>
  <c r="F60" i="56"/>
  <c r="F36" i="136"/>
  <c r="F35" i="136"/>
  <c r="G35" i="136" s="1"/>
  <c r="G27" i="137"/>
  <c r="G28" i="137"/>
  <c r="E42" i="137"/>
  <c r="G16" i="137"/>
  <c r="G36" i="137"/>
  <c r="G40" i="137"/>
  <c r="E32" i="136"/>
  <c r="G32" i="136" s="1"/>
  <c r="Q54" i="56"/>
  <c r="D71" i="62"/>
  <c r="G18" i="137"/>
  <c r="E17" i="137"/>
  <c r="G37" i="137"/>
  <c r="G41" i="137"/>
  <c r="G44" i="137"/>
  <c r="H9" i="32"/>
  <c r="O75" i="55"/>
  <c r="L71" i="62"/>
  <c r="E71" i="62"/>
  <c r="E22" i="71"/>
  <c r="M22" i="71"/>
  <c r="U22" i="71"/>
  <c r="AC22" i="71"/>
  <c r="AQ22" i="71"/>
  <c r="BC22" i="71"/>
  <c r="G20" i="137"/>
  <c r="G33" i="137"/>
  <c r="G38" i="137"/>
  <c r="G45" i="137"/>
  <c r="O71" i="62"/>
  <c r="N71" i="62"/>
  <c r="P7" i="63"/>
  <c r="G26" i="137"/>
  <c r="G21" i="137"/>
  <c r="G35" i="137"/>
  <c r="G39" i="137"/>
  <c r="G46" i="137"/>
  <c r="P37" i="61"/>
  <c r="J71" i="62"/>
  <c r="K71" i="62"/>
  <c r="G71" i="62"/>
  <c r="M71" i="62"/>
  <c r="F71" i="62"/>
  <c r="I71" i="62"/>
  <c r="H71" i="62"/>
  <c r="M62" i="63"/>
  <c r="P50" i="63"/>
  <c r="P51" i="63" s="1"/>
  <c r="Q69" i="55"/>
  <c r="Q60" i="55"/>
  <c r="Q42" i="55"/>
  <c r="Q28" i="55"/>
  <c r="Q25" i="55"/>
  <c r="H60" i="43"/>
  <c r="E60" i="43"/>
  <c r="D60" i="43"/>
  <c r="F30" i="137"/>
  <c r="G30" i="137" s="1"/>
  <c r="F31" i="137"/>
  <c r="G31" i="137" s="1"/>
  <c r="J60" i="43"/>
  <c r="K60" i="43"/>
  <c r="L36" i="43"/>
  <c r="L55" i="43"/>
  <c r="I60" i="43"/>
  <c r="P24" i="63"/>
  <c r="C25" i="63" s="1"/>
  <c r="G16" i="136"/>
  <c r="AS40" i="73"/>
  <c r="G18" i="28"/>
  <c r="U91" i="72"/>
  <c r="H15" i="74"/>
  <c r="H22" i="71"/>
  <c r="P22" i="71"/>
  <c r="X22" i="71"/>
  <c r="AF22" i="71"/>
  <c r="AL22" i="71"/>
  <c r="AT22" i="71"/>
  <c r="AM22" i="71"/>
  <c r="AU22" i="71"/>
  <c r="AN40" i="73"/>
  <c r="AN69" i="70" s="1"/>
  <c r="AV40" i="73"/>
  <c r="G31" i="136"/>
  <c r="G46" i="136"/>
  <c r="G26" i="136"/>
  <c r="G45" i="136"/>
  <c r="G27" i="136"/>
  <c r="G18" i="136"/>
  <c r="G20" i="136"/>
  <c r="G12" i="136"/>
  <c r="G39" i="136"/>
  <c r="F22" i="71"/>
  <c r="N22" i="71"/>
  <c r="V22" i="71"/>
  <c r="AD22" i="71"/>
  <c r="AR22" i="71"/>
  <c r="BD22" i="71"/>
  <c r="F40" i="73"/>
  <c r="N40" i="73"/>
  <c r="N61" i="71" s="1"/>
  <c r="V40" i="73"/>
  <c r="V75" i="68" s="1"/>
  <c r="AD40" i="73"/>
  <c r="AD75" i="68" s="1"/>
  <c r="AL40" i="73"/>
  <c r="AL69" i="70" s="1"/>
  <c r="AT40" i="73"/>
  <c r="G40" i="136"/>
  <c r="F30" i="37"/>
  <c r="G22" i="71"/>
  <c r="O22" i="71"/>
  <c r="W22" i="71"/>
  <c r="AE22" i="71"/>
  <c r="AK22" i="71"/>
  <c r="AS22" i="71"/>
  <c r="AE40" i="73"/>
  <c r="AE101" i="72" s="1"/>
  <c r="AM40" i="73"/>
  <c r="AM101" i="72" s="1"/>
  <c r="AU40" i="73"/>
  <c r="G25" i="136"/>
  <c r="G41" i="136"/>
  <c r="AG22" i="71"/>
  <c r="AC91" i="72"/>
  <c r="AC100" i="72" s="1"/>
  <c r="F18" i="28"/>
  <c r="P23" i="62"/>
  <c r="P24" i="62" s="1"/>
  <c r="AJ66" i="68"/>
  <c r="AJ67" i="68" s="1"/>
  <c r="J22" i="71"/>
  <c r="R22" i="71"/>
  <c r="Z22" i="71"/>
  <c r="AH22" i="71"/>
  <c r="P91" i="72"/>
  <c r="P74" i="68" s="1"/>
  <c r="J40" i="73"/>
  <c r="J101" i="72" s="1"/>
  <c r="R40" i="73"/>
  <c r="Z40" i="73"/>
  <c r="Z101" i="72" s="1"/>
  <c r="AH40" i="73"/>
  <c r="AP40" i="73"/>
  <c r="AX40" i="73"/>
  <c r="G21" i="136"/>
  <c r="G28" i="136"/>
  <c r="G36" i="136"/>
  <c r="G43" i="136"/>
  <c r="G33" i="136"/>
  <c r="E18" i="28"/>
  <c r="Q22" i="71"/>
  <c r="M91" i="72"/>
  <c r="M74" i="68" s="1"/>
  <c r="AK91" i="72"/>
  <c r="AK74" i="68" s="1"/>
  <c r="AW40" i="73"/>
  <c r="C22" i="71"/>
  <c r="C50" i="71" s="1"/>
  <c r="C63" i="70" s="1"/>
  <c r="K22" i="71"/>
  <c r="S22" i="71"/>
  <c r="AA22" i="71"/>
  <c r="AI22" i="71"/>
  <c r="AO22" i="71"/>
  <c r="AW22" i="71"/>
  <c r="AQ40" i="73"/>
  <c r="BA40" i="73"/>
  <c r="BA61" i="71" s="1"/>
  <c r="BA62" i="71" s="1"/>
  <c r="G29" i="136"/>
  <c r="G37" i="136"/>
  <c r="G44" i="136"/>
  <c r="I22" i="71"/>
  <c r="Y22" i="71"/>
  <c r="E91" i="72"/>
  <c r="E74" i="68" s="1"/>
  <c r="AS91" i="72"/>
  <c r="AO91" i="72"/>
  <c r="AO74" i="68" s="1"/>
  <c r="AO40" i="73"/>
  <c r="H18" i="28"/>
  <c r="D22" i="71"/>
  <c r="L22" i="71"/>
  <c r="T22" i="71"/>
  <c r="AB22" i="71"/>
  <c r="AJ22" i="71"/>
  <c r="AP22" i="71"/>
  <c r="AX22" i="71"/>
  <c r="T91" i="72"/>
  <c r="T60" i="71" s="1"/>
  <c r="AB91" i="72"/>
  <c r="AB49" i="73" s="1"/>
  <c r="AR40" i="73"/>
  <c r="BB40" i="73"/>
  <c r="BB61" i="71" s="1"/>
  <c r="BB62" i="71" s="1"/>
  <c r="BB66" i="71" s="1"/>
  <c r="G15" i="136"/>
  <c r="G23" i="136"/>
  <c r="G30" i="136"/>
  <c r="G38" i="136"/>
  <c r="V15" i="74"/>
  <c r="H91" i="72"/>
  <c r="H68" i="70" s="1"/>
  <c r="I91" i="72"/>
  <c r="I60" i="71" s="1"/>
  <c r="AV91" i="72"/>
  <c r="AV68" i="70" s="1"/>
  <c r="AN91" i="72"/>
  <c r="AN74" i="68" s="1"/>
  <c r="AK60" i="71"/>
  <c r="U60" i="71"/>
  <c r="U68" i="70"/>
  <c r="U74" i="68"/>
  <c r="F31" i="54"/>
  <c r="F36" i="54"/>
  <c r="C36" i="54"/>
  <c r="C31" i="54"/>
  <c r="C8" i="54"/>
  <c r="H47" i="37"/>
  <c r="I47" i="37"/>
  <c r="G47" i="37"/>
  <c r="E47" i="37"/>
  <c r="D47" i="37"/>
  <c r="C47" i="37"/>
  <c r="F18" i="37"/>
  <c r="C143" i="34"/>
  <c r="F143" i="34"/>
  <c r="X143" i="34"/>
  <c r="AN143" i="34"/>
  <c r="BD143" i="34"/>
  <c r="BT143" i="34"/>
  <c r="CJ143" i="34"/>
  <c r="CZ143" i="34"/>
  <c r="DP143" i="34"/>
  <c r="EF143" i="34"/>
  <c r="P143" i="34"/>
  <c r="AF143" i="34"/>
  <c r="AV143" i="34"/>
  <c r="BL143" i="34"/>
  <c r="CB143" i="34"/>
  <c r="CR143" i="34"/>
  <c r="DH143" i="34"/>
  <c r="DX143" i="34"/>
  <c r="EN143" i="34"/>
  <c r="G143" i="34"/>
  <c r="K143" i="34"/>
  <c r="T143" i="34"/>
  <c r="AB143" i="34"/>
  <c r="AJ143" i="34"/>
  <c r="AR143" i="34"/>
  <c r="AZ143" i="34"/>
  <c r="BH143" i="34"/>
  <c r="BP143" i="34"/>
  <c r="BX143" i="34"/>
  <c r="CF143" i="34"/>
  <c r="CN143" i="34"/>
  <c r="CV143" i="34"/>
  <c r="DD143" i="34"/>
  <c r="DL143" i="34"/>
  <c r="DT143" i="34"/>
  <c r="EB143" i="34"/>
  <c r="EJ143" i="34"/>
  <c r="F63" i="70"/>
  <c r="AD69" i="68"/>
  <c r="E17" i="136"/>
  <c r="G17" i="136" s="1"/>
  <c r="D91" i="72"/>
  <c r="D100" i="72" s="1"/>
  <c r="L91" i="72"/>
  <c r="L49" i="73" s="1"/>
  <c r="X91" i="72"/>
  <c r="X49" i="73" s="1"/>
  <c r="AF91" i="72"/>
  <c r="AJ91" i="72"/>
  <c r="AJ49" i="73" s="1"/>
  <c r="AR91" i="72"/>
  <c r="AR49" i="73" s="1"/>
  <c r="L46" i="41"/>
  <c r="H32" i="32"/>
  <c r="D55" i="63"/>
  <c r="H55" i="63"/>
  <c r="L55" i="63"/>
  <c r="C58" i="63"/>
  <c r="G58" i="63"/>
  <c r="K58" i="63"/>
  <c r="O58" i="63"/>
  <c r="E51" i="63"/>
  <c r="C55" i="63"/>
  <c r="G55" i="63"/>
  <c r="K55" i="63"/>
  <c r="O55" i="63"/>
  <c r="L65" i="55"/>
  <c r="C27" i="53"/>
  <c r="F24" i="53"/>
  <c r="D54" i="45"/>
  <c r="G55" i="43"/>
  <c r="G36" i="43"/>
  <c r="L31" i="43"/>
  <c r="G31" i="43"/>
  <c r="L19" i="43"/>
  <c r="G19" i="43"/>
  <c r="G9" i="43"/>
  <c r="L57" i="41"/>
  <c r="G57" i="41"/>
  <c r="L53" i="41"/>
  <c r="G53" i="41"/>
  <c r="L50" i="41"/>
  <c r="G50" i="41"/>
  <c r="G46" i="41"/>
  <c r="L34" i="41"/>
  <c r="G34" i="41"/>
  <c r="L23" i="41"/>
  <c r="G23" i="41"/>
  <c r="G9" i="41"/>
  <c r="J44" i="37"/>
  <c r="F25" i="37"/>
  <c r="J30" i="37"/>
  <c r="F8" i="37"/>
  <c r="F50" i="36"/>
  <c r="E34" i="36"/>
  <c r="E23" i="36" s="1"/>
  <c r="J50" i="36"/>
  <c r="I34" i="36"/>
  <c r="I23" i="36" s="1"/>
  <c r="G62" i="36"/>
  <c r="J8" i="36"/>
  <c r="F8" i="36"/>
  <c r="E11" i="136"/>
  <c r="E41" i="133"/>
  <c r="E41" i="130"/>
  <c r="BH91" i="72"/>
  <c r="BH74" i="68" s="1"/>
  <c r="BH76" i="68" s="1"/>
  <c r="G49" i="61"/>
  <c r="K49" i="61"/>
  <c r="O49" i="61"/>
  <c r="D49" i="61"/>
  <c r="H49" i="61"/>
  <c r="L49" i="61"/>
  <c r="P49" i="61"/>
  <c r="J49" i="61"/>
  <c r="E49" i="61"/>
  <c r="I49" i="61"/>
  <c r="M49" i="61"/>
  <c r="C49" i="61"/>
  <c r="F49" i="61"/>
  <c r="N49" i="61"/>
  <c r="E56" i="61"/>
  <c r="I56" i="61"/>
  <c r="M56" i="61"/>
  <c r="C56" i="61"/>
  <c r="F56" i="61"/>
  <c r="J56" i="61"/>
  <c r="N56" i="61"/>
  <c r="H56" i="61"/>
  <c r="P56" i="61"/>
  <c r="G56" i="61"/>
  <c r="K56" i="61"/>
  <c r="O56" i="61"/>
  <c r="D56" i="61"/>
  <c r="L56" i="61"/>
  <c r="E58" i="63"/>
  <c r="I58" i="63"/>
  <c r="M58" i="63"/>
  <c r="D58" i="63"/>
  <c r="H58" i="63"/>
  <c r="L58" i="63"/>
  <c r="F58" i="63"/>
  <c r="J58" i="63"/>
  <c r="N58" i="63"/>
  <c r="E55" i="63"/>
  <c r="I55" i="63"/>
  <c r="M55" i="63"/>
  <c r="F55" i="63"/>
  <c r="J55" i="63"/>
  <c r="N55" i="63"/>
  <c r="Q34" i="56"/>
  <c r="L34" i="56"/>
  <c r="L39" i="56"/>
  <c r="G9" i="55"/>
  <c r="C64" i="53"/>
  <c r="C60" i="53"/>
  <c r="C8" i="53"/>
  <c r="C52" i="47"/>
  <c r="L9" i="43"/>
  <c r="L9" i="41"/>
  <c r="D62" i="41"/>
  <c r="J8" i="37"/>
  <c r="J18" i="37"/>
  <c r="J25" i="37"/>
  <c r="F44" i="37"/>
  <c r="D62" i="36"/>
  <c r="H33" i="31"/>
  <c r="C33" i="31"/>
  <c r="C27" i="32"/>
  <c r="H49" i="31"/>
  <c r="H9" i="31"/>
  <c r="C9" i="31"/>
  <c r="P23" i="60"/>
  <c r="P37" i="63"/>
  <c r="P38" i="63" s="1"/>
  <c r="O62" i="63"/>
  <c r="C23" i="31"/>
  <c r="C26" i="31"/>
  <c r="H16" i="32"/>
  <c r="D85" i="44"/>
  <c r="C39" i="53"/>
  <c r="C55" i="53"/>
  <c r="L60" i="55"/>
  <c r="L19" i="56"/>
  <c r="P18" i="63"/>
  <c r="C19" i="63" s="1"/>
  <c r="R75" i="68"/>
  <c r="F69" i="70"/>
  <c r="E32" i="137"/>
  <c r="E14" i="17"/>
  <c r="D143" i="34"/>
  <c r="H143" i="34"/>
  <c r="C86" i="44"/>
  <c r="C24" i="53"/>
  <c r="F27" i="53"/>
  <c r="F64" i="53"/>
  <c r="C19" i="54"/>
  <c r="G25" i="55"/>
  <c r="L25" i="55"/>
  <c r="L42" i="55"/>
  <c r="G60" i="55"/>
  <c r="G69" i="55"/>
  <c r="C60" i="56"/>
  <c r="H60" i="56"/>
  <c r="M60" i="56"/>
  <c r="G9" i="56"/>
  <c r="L9" i="56"/>
  <c r="Q19" i="56"/>
  <c r="P40" i="60"/>
  <c r="F66" i="68"/>
  <c r="F93" i="72" s="1"/>
  <c r="V66" i="68"/>
  <c r="V52" i="71" s="1"/>
  <c r="AH66" i="68"/>
  <c r="AH42" i="73" s="1"/>
  <c r="AP66" i="68"/>
  <c r="AP67" i="68" s="1"/>
  <c r="AX66" i="68"/>
  <c r="AX93" i="72" s="1"/>
  <c r="AB66" i="68"/>
  <c r="AB42" i="73" s="1"/>
  <c r="J75" i="68"/>
  <c r="Z91" i="72"/>
  <c r="H40" i="73"/>
  <c r="H61" i="71" s="1"/>
  <c r="L40" i="73"/>
  <c r="L50" i="73" s="1"/>
  <c r="X40" i="73"/>
  <c r="X61" i="71" s="1"/>
  <c r="AJ40" i="73"/>
  <c r="E15" i="74"/>
  <c r="I15" i="74"/>
  <c r="E24" i="45"/>
  <c r="E46" i="45"/>
  <c r="E52" i="45"/>
  <c r="J61" i="50"/>
  <c r="D62" i="50" s="1"/>
  <c r="C75" i="55"/>
  <c r="G39" i="56"/>
  <c r="C66" i="68"/>
  <c r="C52" i="71" s="1"/>
  <c r="G66" i="68"/>
  <c r="G61" i="70" s="1"/>
  <c r="K66" i="68"/>
  <c r="K52" i="71" s="1"/>
  <c r="O66" i="68"/>
  <c r="O67" i="68" s="1"/>
  <c r="S66" i="68"/>
  <c r="S67" i="68" s="1"/>
  <c r="W66" i="68"/>
  <c r="W67" i="68" s="1"/>
  <c r="AA66" i="68"/>
  <c r="AA42" i="73" s="1"/>
  <c r="AE66" i="68"/>
  <c r="AE93" i="72" s="1"/>
  <c r="AI66" i="68"/>
  <c r="AI67" i="68" s="1"/>
  <c r="AM66" i="68"/>
  <c r="AM61" i="70" s="1"/>
  <c r="AQ66" i="68"/>
  <c r="AQ67" i="68" s="1"/>
  <c r="AU66" i="68"/>
  <c r="AU52" i="71" s="1"/>
  <c r="BG66" i="68"/>
  <c r="AS95" i="72"/>
  <c r="E40" i="73"/>
  <c r="E101" i="72" s="1"/>
  <c r="I40" i="73"/>
  <c r="I61" i="71" s="1"/>
  <c r="M40" i="73"/>
  <c r="M50" i="73" s="1"/>
  <c r="Q40" i="73"/>
  <c r="Q61" i="71" s="1"/>
  <c r="U40" i="73"/>
  <c r="Y40" i="73"/>
  <c r="Y61" i="71" s="1"/>
  <c r="AC40" i="73"/>
  <c r="AC50" i="73" s="1"/>
  <c r="AG40" i="73"/>
  <c r="AG50" i="73" s="1"/>
  <c r="AK40" i="73"/>
  <c r="AK69" i="70" s="1"/>
  <c r="H24" i="135"/>
  <c r="F24" i="137" s="1"/>
  <c r="E16" i="146"/>
  <c r="E24" i="137"/>
  <c r="E8" i="137"/>
  <c r="E14" i="137"/>
  <c r="D47" i="137"/>
  <c r="E11" i="137"/>
  <c r="E24" i="136"/>
  <c r="G24" i="136" s="1"/>
  <c r="D47" i="136"/>
  <c r="E42" i="136"/>
  <c r="G42" i="136" s="1"/>
  <c r="H43" i="135"/>
  <c r="F42" i="137" s="1"/>
  <c r="H14" i="135"/>
  <c r="F14" i="137" s="1"/>
  <c r="H17" i="135"/>
  <c r="F17" i="137" s="1"/>
  <c r="H44" i="135"/>
  <c r="F43" i="137" s="1"/>
  <c r="G43" i="137" s="1"/>
  <c r="H33" i="135"/>
  <c r="F32" i="137" s="1"/>
  <c r="H41" i="124"/>
  <c r="H41" i="123"/>
  <c r="C15" i="74"/>
  <c r="G15" i="74"/>
  <c r="K15" i="74"/>
  <c r="U15" i="74"/>
  <c r="J15" i="74"/>
  <c r="X50" i="73"/>
  <c r="X75" i="68"/>
  <c r="Y75" i="68"/>
  <c r="AM75" i="68"/>
  <c r="C40" i="73"/>
  <c r="C50" i="73" s="1"/>
  <c r="G40" i="73"/>
  <c r="G61" i="71" s="1"/>
  <c r="O40" i="73"/>
  <c r="O101" i="72" s="1"/>
  <c r="S40" i="73"/>
  <c r="S61" i="71" s="1"/>
  <c r="W40" i="73"/>
  <c r="W101" i="72" s="1"/>
  <c r="AI40" i="73"/>
  <c r="D40" i="73"/>
  <c r="D50" i="73" s="1"/>
  <c r="T40" i="73"/>
  <c r="AB40" i="73"/>
  <c r="AB50" i="73" s="1"/>
  <c r="G91" i="72"/>
  <c r="K91" i="72"/>
  <c r="O91" i="72"/>
  <c r="S91" i="72"/>
  <c r="W91" i="72"/>
  <c r="AA91" i="72"/>
  <c r="AA100" i="72" s="1"/>
  <c r="AI91" i="72"/>
  <c r="AI100" i="72" s="1"/>
  <c r="AQ91" i="72"/>
  <c r="AU91" i="72"/>
  <c r="BG91" i="72"/>
  <c r="J91" i="72"/>
  <c r="N91" i="72"/>
  <c r="R91" i="72"/>
  <c r="V91" i="72"/>
  <c r="AD91" i="72"/>
  <c r="AH91" i="72"/>
  <c r="AL91" i="72"/>
  <c r="AP91" i="72"/>
  <c r="AT91" i="72"/>
  <c r="AX91" i="72"/>
  <c r="Q91" i="72"/>
  <c r="Y91" i="72"/>
  <c r="AG91" i="72"/>
  <c r="AW91" i="72"/>
  <c r="C91" i="72"/>
  <c r="AE91" i="72"/>
  <c r="AE49" i="73" s="1"/>
  <c r="AM91" i="72"/>
  <c r="F91" i="72"/>
  <c r="O63" i="70"/>
  <c r="S95" i="72"/>
  <c r="W69" i="68"/>
  <c r="AA95" i="72"/>
  <c r="AE63" i="70"/>
  <c r="AI63" i="70"/>
  <c r="AU63" i="70"/>
  <c r="E63" i="70"/>
  <c r="I69" i="68"/>
  <c r="M54" i="71"/>
  <c r="Q69" i="68"/>
  <c r="Y69" i="68"/>
  <c r="AG69" i="68"/>
  <c r="AK54" i="71"/>
  <c r="AO69" i="68"/>
  <c r="AW69" i="68"/>
  <c r="E60" i="70"/>
  <c r="E68" i="68" s="1"/>
  <c r="I60" i="70"/>
  <c r="I68" i="68" s="1"/>
  <c r="M60" i="70"/>
  <c r="Q60" i="70"/>
  <c r="Q53" i="71" s="1"/>
  <c r="U60" i="70"/>
  <c r="U68" i="68" s="1"/>
  <c r="Y60" i="70"/>
  <c r="Y68" i="68" s="1"/>
  <c r="AC60" i="70"/>
  <c r="AG60" i="70"/>
  <c r="AG94" i="72" s="1"/>
  <c r="AK60" i="70"/>
  <c r="AK68" i="68" s="1"/>
  <c r="AO60" i="70"/>
  <c r="AO68" i="68" s="1"/>
  <c r="AS60" i="70"/>
  <c r="AS94" i="72" s="1"/>
  <c r="AW60" i="70"/>
  <c r="AB60" i="70"/>
  <c r="AB68" i="68" s="1"/>
  <c r="AN60" i="70"/>
  <c r="AN68" i="68" s="1"/>
  <c r="AV60" i="70"/>
  <c r="AZ68" i="68" s="1"/>
  <c r="AZ70" i="68" s="1"/>
  <c r="BH60" i="70"/>
  <c r="BH68" i="68" s="1"/>
  <c r="P60" i="70"/>
  <c r="P68" i="68" s="1"/>
  <c r="D60" i="70"/>
  <c r="H60" i="70"/>
  <c r="L60" i="70"/>
  <c r="L68" i="68" s="1"/>
  <c r="T60" i="70"/>
  <c r="T68" i="68" s="1"/>
  <c r="X60" i="70"/>
  <c r="X94" i="72" s="1"/>
  <c r="AF60" i="70"/>
  <c r="AF68" i="68" s="1"/>
  <c r="AJ60" i="70"/>
  <c r="AR60" i="70"/>
  <c r="AR68" i="68" s="1"/>
  <c r="D66" i="68"/>
  <c r="D93" i="72" s="1"/>
  <c r="H66" i="68"/>
  <c r="H67" i="68" s="1"/>
  <c r="L66" i="68"/>
  <c r="L61" i="70" s="1"/>
  <c r="P66" i="68"/>
  <c r="T66" i="68"/>
  <c r="T93" i="72" s="1"/>
  <c r="X66" i="68"/>
  <c r="X67" i="68" s="1"/>
  <c r="AF66" i="68"/>
  <c r="AF52" i="71" s="1"/>
  <c r="AN66" i="68"/>
  <c r="AN52" i="71" s="1"/>
  <c r="AR66" i="68"/>
  <c r="AR52" i="71" s="1"/>
  <c r="AV66" i="68"/>
  <c r="AV61" i="70" s="1"/>
  <c r="BH66" i="68"/>
  <c r="BH93" i="72" s="1"/>
  <c r="J66" i="68"/>
  <c r="J52" i="71" s="1"/>
  <c r="R66" i="68"/>
  <c r="R61" i="70" s="1"/>
  <c r="Z66" i="68"/>
  <c r="Z67" i="68" s="1"/>
  <c r="AL66" i="68"/>
  <c r="AL42" i="73" s="1"/>
  <c r="G93" i="72"/>
  <c r="K67" i="68"/>
  <c r="U53" i="71"/>
  <c r="AB53" i="71"/>
  <c r="AN94" i="72"/>
  <c r="L56" i="31"/>
  <c r="E70" i="53"/>
  <c r="E55" i="54"/>
  <c r="L28" i="55"/>
  <c r="G65" i="55"/>
  <c r="G34" i="56"/>
  <c r="P67" i="68"/>
  <c r="R52" i="71"/>
  <c r="C62" i="41"/>
  <c r="K75" i="55"/>
  <c r="P75" i="55"/>
  <c r="L69" i="55"/>
  <c r="AH61" i="70"/>
  <c r="K14" i="23"/>
  <c r="M143" i="34"/>
  <c r="Y143" i="34"/>
  <c r="AS143" i="34"/>
  <c r="BA143" i="34"/>
  <c r="BM143" i="34"/>
  <c r="BY143" i="34"/>
  <c r="CK143" i="34"/>
  <c r="DA143" i="34"/>
  <c r="DM143" i="34"/>
  <c r="DY143" i="34"/>
  <c r="EO143" i="34"/>
  <c r="I62" i="41"/>
  <c r="E13" i="44"/>
  <c r="E84" i="44" s="1"/>
  <c r="J59" i="48"/>
  <c r="G55" i="54"/>
  <c r="H75" i="55"/>
  <c r="N60" i="56"/>
  <c r="P52" i="58"/>
  <c r="P27" i="62"/>
  <c r="E59" i="61"/>
  <c r="F95" i="72"/>
  <c r="F44" i="73"/>
  <c r="F54" i="71"/>
  <c r="J95" i="72"/>
  <c r="J44" i="73"/>
  <c r="J54" i="71"/>
  <c r="N95" i="72"/>
  <c r="N44" i="73"/>
  <c r="N54" i="71"/>
  <c r="R44" i="73"/>
  <c r="R95" i="72"/>
  <c r="R54" i="71"/>
  <c r="R69" i="68"/>
  <c r="V95" i="72"/>
  <c r="V54" i="71"/>
  <c r="V44" i="73"/>
  <c r="Z95" i="72"/>
  <c r="Z44" i="73"/>
  <c r="Z54" i="71"/>
  <c r="AD95" i="72"/>
  <c r="AD54" i="71"/>
  <c r="AD44" i="73"/>
  <c r="AL95" i="72"/>
  <c r="AL44" i="73"/>
  <c r="AL54" i="71"/>
  <c r="AP95" i="72"/>
  <c r="AP44" i="73"/>
  <c r="AP54" i="71"/>
  <c r="AT95" i="72"/>
  <c r="AT54" i="71"/>
  <c r="AX44" i="73"/>
  <c r="AX95" i="72"/>
  <c r="AX54" i="71"/>
  <c r="AX69" i="68"/>
  <c r="AH44" i="73"/>
  <c r="AH95" i="72"/>
  <c r="AH54" i="71"/>
  <c r="AH69" i="68"/>
  <c r="C14" i="17"/>
  <c r="Q143" i="34"/>
  <c r="AC143" i="34"/>
  <c r="AO143" i="34"/>
  <c r="BE143" i="34"/>
  <c r="BQ143" i="34"/>
  <c r="CC143" i="34"/>
  <c r="CO143" i="34"/>
  <c r="DE143" i="34"/>
  <c r="DQ143" i="34"/>
  <c r="EC143" i="34"/>
  <c r="FQ143" i="34"/>
  <c r="C84" i="44"/>
  <c r="D52" i="47"/>
  <c r="D75" i="55"/>
  <c r="I60" i="56"/>
  <c r="I59" i="61"/>
  <c r="P18" i="61"/>
  <c r="P25" i="63"/>
  <c r="V143" i="34"/>
  <c r="AL143" i="34"/>
  <c r="BB143" i="34"/>
  <c r="BR143" i="34"/>
  <c r="CD143" i="34"/>
  <c r="CT143" i="34"/>
  <c r="DJ143" i="34"/>
  <c r="DV143" i="34"/>
  <c r="EL143" i="34"/>
  <c r="FR143" i="34"/>
  <c r="I8" i="34"/>
  <c r="I143" i="34" s="1"/>
  <c r="L8" i="34"/>
  <c r="L143" i="34" s="1"/>
  <c r="E62" i="41"/>
  <c r="F62" i="41"/>
  <c r="D86" i="44"/>
  <c r="C54" i="45"/>
  <c r="F55" i="53"/>
  <c r="H55" i="54"/>
  <c r="E75" i="55"/>
  <c r="I75" i="55"/>
  <c r="N75" i="55"/>
  <c r="L9" i="55"/>
  <c r="Q9" i="55"/>
  <c r="G42" i="55"/>
  <c r="E60" i="56"/>
  <c r="J60" i="56"/>
  <c r="O60" i="56"/>
  <c r="Q9" i="56"/>
  <c r="G19" i="56"/>
  <c r="Q39" i="56"/>
  <c r="P51" i="60"/>
  <c r="D62" i="63"/>
  <c r="H62" i="63"/>
  <c r="L62" i="63"/>
  <c r="G62" i="63"/>
  <c r="E66" i="68"/>
  <c r="I66" i="68"/>
  <c r="M66" i="68"/>
  <c r="Q66" i="68"/>
  <c r="U66" i="68"/>
  <c r="Y66" i="68"/>
  <c r="AC66" i="68"/>
  <c r="AG66" i="68"/>
  <c r="AK66" i="68"/>
  <c r="AO66" i="68"/>
  <c r="AS66" i="68"/>
  <c r="AW66" i="68"/>
  <c r="J69" i="68"/>
  <c r="AL69" i="68"/>
  <c r="AT69" i="68"/>
  <c r="C60" i="70"/>
  <c r="C68" i="68" s="1"/>
  <c r="G60" i="70"/>
  <c r="G68" i="68" s="1"/>
  <c r="K60" i="70"/>
  <c r="K68" i="68" s="1"/>
  <c r="O60" i="70"/>
  <c r="O68" i="68" s="1"/>
  <c r="S60" i="70"/>
  <c r="S68" i="68" s="1"/>
  <c r="W60" i="70"/>
  <c r="W68" i="68" s="1"/>
  <c r="AA60" i="70"/>
  <c r="AA68" i="68" s="1"/>
  <c r="AE60" i="70"/>
  <c r="AE68" i="68" s="1"/>
  <c r="AI60" i="70"/>
  <c r="AI68" i="68" s="1"/>
  <c r="AM60" i="70"/>
  <c r="AM68" i="68" s="1"/>
  <c r="AQ60" i="70"/>
  <c r="AQ68" i="68" s="1"/>
  <c r="AU60" i="70"/>
  <c r="BG60" i="70"/>
  <c r="J63" i="70"/>
  <c r="V63" i="70"/>
  <c r="AP63" i="70"/>
  <c r="G44" i="73"/>
  <c r="G54" i="71"/>
  <c r="K95" i="72"/>
  <c r="K44" i="73"/>
  <c r="K54" i="71"/>
  <c r="K69" i="68"/>
  <c r="K63" i="70"/>
  <c r="O95" i="72"/>
  <c r="O69" i="68"/>
  <c r="O44" i="73"/>
  <c r="O54" i="71"/>
  <c r="S63" i="70"/>
  <c r="AE44" i="73"/>
  <c r="AM95" i="72"/>
  <c r="AM54" i="71"/>
  <c r="AQ95" i="72"/>
  <c r="AQ54" i="71"/>
  <c r="AQ69" i="68"/>
  <c r="AQ44" i="73"/>
  <c r="AQ63" i="70"/>
  <c r="AU44" i="73"/>
  <c r="AU95" i="72"/>
  <c r="AU69" i="68"/>
  <c r="AU54" i="71"/>
  <c r="E44" i="73"/>
  <c r="U44" i="73"/>
  <c r="U63" i="70"/>
  <c r="Y44" i="73"/>
  <c r="Y95" i="72"/>
  <c r="Y63" i="70"/>
  <c r="Y54" i="71"/>
  <c r="AC44" i="73"/>
  <c r="AC95" i="72"/>
  <c r="AC63" i="70"/>
  <c r="AC54" i="71"/>
  <c r="AC69" i="68"/>
  <c r="AT44" i="73"/>
  <c r="U143" i="34"/>
  <c r="AG143" i="34"/>
  <c r="AK143" i="34"/>
  <c r="AW143" i="34"/>
  <c r="BI143" i="34"/>
  <c r="BU143" i="34"/>
  <c r="CG143" i="34"/>
  <c r="CS143" i="34"/>
  <c r="CW143" i="34"/>
  <c r="DI143" i="34"/>
  <c r="DU143" i="34"/>
  <c r="EG143" i="34"/>
  <c r="EK143" i="34"/>
  <c r="E51" i="44"/>
  <c r="F60" i="53"/>
  <c r="M75" i="55"/>
  <c r="D60" i="56"/>
  <c r="P27" i="60"/>
  <c r="M59" i="61"/>
  <c r="C62" i="63"/>
  <c r="E15" i="22"/>
  <c r="G56" i="31"/>
  <c r="H23" i="31"/>
  <c r="N143" i="34"/>
  <c r="R143" i="34"/>
  <c r="Z143" i="34"/>
  <c r="AD143" i="34"/>
  <c r="AH143" i="34"/>
  <c r="AP143" i="34"/>
  <c r="AT143" i="34"/>
  <c r="AX143" i="34"/>
  <c r="BF143" i="34"/>
  <c r="BJ143" i="34"/>
  <c r="BN143" i="34"/>
  <c r="BV143" i="34"/>
  <c r="BZ143" i="34"/>
  <c r="CH143" i="34"/>
  <c r="CL143" i="34"/>
  <c r="CP143" i="34"/>
  <c r="CX143" i="34"/>
  <c r="DB143" i="34"/>
  <c r="DF143" i="34"/>
  <c r="DN143" i="34"/>
  <c r="DR143" i="34"/>
  <c r="DZ143" i="34"/>
  <c r="ED143" i="34"/>
  <c r="EH143" i="34"/>
  <c r="E143" i="34"/>
  <c r="J143" i="34"/>
  <c r="O143" i="34"/>
  <c r="S143" i="34"/>
  <c r="W143" i="34"/>
  <c r="AA143" i="34"/>
  <c r="AE143" i="34"/>
  <c r="AI143" i="34"/>
  <c r="AM143" i="34"/>
  <c r="AQ143" i="34"/>
  <c r="AU143" i="34"/>
  <c r="AY143" i="34"/>
  <c r="BC143" i="34"/>
  <c r="BG143" i="34"/>
  <c r="BK143" i="34"/>
  <c r="BO143" i="34"/>
  <c r="BS143" i="34"/>
  <c r="BW143" i="34"/>
  <c r="CA143" i="34"/>
  <c r="CE143" i="34"/>
  <c r="CI143" i="34"/>
  <c r="CM143" i="34"/>
  <c r="CQ143" i="34"/>
  <c r="CU143" i="34"/>
  <c r="CY143" i="34"/>
  <c r="DC143" i="34"/>
  <c r="DG143" i="34"/>
  <c r="DK143" i="34"/>
  <c r="DO143" i="34"/>
  <c r="DS143" i="34"/>
  <c r="DW143" i="34"/>
  <c r="EA143" i="34"/>
  <c r="EE143" i="34"/>
  <c r="EI143" i="34"/>
  <c r="EM143" i="34"/>
  <c r="FS143" i="34"/>
  <c r="C62" i="36"/>
  <c r="H62" i="36"/>
  <c r="K62" i="41"/>
  <c r="H62" i="41"/>
  <c r="C85" i="44"/>
  <c r="L72" i="51"/>
  <c r="L69" i="52"/>
  <c r="F39" i="53"/>
  <c r="D55" i="54"/>
  <c r="F19" i="54"/>
  <c r="F75" i="55"/>
  <c r="J75" i="55"/>
  <c r="G28" i="55"/>
  <c r="K60" i="56"/>
  <c r="P60" i="56"/>
  <c r="P7" i="60"/>
  <c r="P8" i="60" s="1"/>
  <c r="P57" i="60"/>
  <c r="P41" i="62"/>
  <c r="E62" i="63"/>
  <c r="I62" i="63"/>
  <c r="K62" i="63"/>
  <c r="N66" i="68"/>
  <c r="AD66" i="68"/>
  <c r="AT66" i="68"/>
  <c r="Z69" i="68"/>
  <c r="N63" i="70"/>
  <c r="AH63" i="70"/>
  <c r="AT63" i="70"/>
  <c r="AK49" i="73"/>
  <c r="F60" i="70"/>
  <c r="F68" i="68" s="1"/>
  <c r="J60" i="70"/>
  <c r="J68" i="68" s="1"/>
  <c r="N60" i="70"/>
  <c r="N68" i="68" s="1"/>
  <c r="R60" i="70"/>
  <c r="R68" i="68" s="1"/>
  <c r="V60" i="70"/>
  <c r="V68" i="68" s="1"/>
  <c r="Z60" i="70"/>
  <c r="Z68" i="68" s="1"/>
  <c r="AD60" i="70"/>
  <c r="AD68" i="68" s="1"/>
  <c r="AH60" i="70"/>
  <c r="AH68" i="68" s="1"/>
  <c r="AL60" i="70"/>
  <c r="AL68" i="68" s="1"/>
  <c r="AP60" i="70"/>
  <c r="AP68" i="68" s="1"/>
  <c r="AT60" i="70"/>
  <c r="AT68" i="68" s="1"/>
  <c r="AX60" i="70"/>
  <c r="Y69" i="70"/>
  <c r="Y101" i="72"/>
  <c r="L75" i="68"/>
  <c r="AV100" i="72"/>
  <c r="U49" i="73"/>
  <c r="U100" i="72"/>
  <c r="Q69" i="70"/>
  <c r="U101" i="72"/>
  <c r="U69" i="70"/>
  <c r="AI50" i="73"/>
  <c r="AI101" i="72"/>
  <c r="AI61" i="71"/>
  <c r="C47" i="137"/>
  <c r="F50" i="73"/>
  <c r="H11" i="135"/>
  <c r="F11" i="137" s="1"/>
  <c r="H25" i="135"/>
  <c r="K40" i="73"/>
  <c r="AA40" i="73"/>
  <c r="P40" i="73"/>
  <c r="AF40" i="73"/>
  <c r="H13" i="134"/>
  <c r="F13" i="136" s="1"/>
  <c r="G13" i="136" s="1"/>
  <c r="E8" i="136"/>
  <c r="G8" i="136" s="1"/>
  <c r="C47" i="136"/>
  <c r="G16" i="146"/>
  <c r="H9" i="135"/>
  <c r="F9" i="137" s="1"/>
  <c r="G9" i="137" s="1"/>
  <c r="F15" i="74"/>
  <c r="E41" i="127"/>
  <c r="H15" i="135"/>
  <c r="F15" i="137" s="1"/>
  <c r="G15" i="137" s="1"/>
  <c r="E14" i="136"/>
  <c r="G14" i="136" s="1"/>
  <c r="F62" i="63"/>
  <c r="J62" i="63"/>
  <c r="N62" i="63"/>
  <c r="F59" i="61"/>
  <c r="J59" i="61"/>
  <c r="N59" i="61"/>
  <c r="D59" i="61"/>
  <c r="C59" i="61"/>
  <c r="G59" i="61"/>
  <c r="K59" i="61"/>
  <c r="O59" i="61"/>
  <c r="P7" i="61"/>
  <c r="L59" i="61"/>
  <c r="H59" i="61"/>
  <c r="P53" i="62"/>
  <c r="P59" i="62"/>
  <c r="P60" i="62" s="1"/>
  <c r="P7" i="62"/>
  <c r="P8" i="62" s="1"/>
  <c r="P64" i="62"/>
  <c r="C71" i="62"/>
  <c r="P46" i="59"/>
  <c r="D47" i="59" s="1"/>
  <c r="G70" i="53"/>
  <c r="H70" i="53"/>
  <c r="F8" i="53"/>
  <c r="D70" i="53"/>
  <c r="E52" i="47"/>
  <c r="D84" i="44"/>
  <c r="J62" i="41"/>
  <c r="H27" i="32"/>
  <c r="C32" i="32"/>
  <c r="F49" i="32"/>
  <c r="K49" i="32"/>
  <c r="D49" i="32"/>
  <c r="L49" i="32"/>
  <c r="C16" i="32"/>
  <c r="G49" i="32"/>
  <c r="J49" i="32"/>
  <c r="E49" i="32"/>
  <c r="I49" i="32"/>
  <c r="C9" i="32"/>
  <c r="H26" i="31"/>
  <c r="H46" i="31"/>
  <c r="C49" i="31"/>
  <c r="K56" i="31"/>
  <c r="J56" i="31"/>
  <c r="E56" i="31"/>
  <c r="F56" i="31"/>
  <c r="D56" i="31"/>
  <c r="C46" i="31"/>
  <c r="G19" i="29"/>
  <c r="D15" i="22"/>
  <c r="C15" i="22"/>
  <c r="T43" i="73" l="1"/>
  <c r="AH93" i="72"/>
  <c r="AA52" i="71"/>
  <c r="AA93" i="72"/>
  <c r="T61" i="70"/>
  <c r="P43" i="73"/>
  <c r="AK68" i="70"/>
  <c r="AK70" i="70" s="1"/>
  <c r="W61" i="71"/>
  <c r="I62" i="70"/>
  <c r="W50" i="73"/>
  <c r="AJ61" i="70"/>
  <c r="AC69" i="70"/>
  <c r="Y94" i="72"/>
  <c r="AJ42" i="73"/>
  <c r="AM61" i="71"/>
  <c r="AK100" i="72"/>
  <c r="G42" i="137"/>
  <c r="G17" i="137"/>
  <c r="G11" i="137"/>
  <c r="Q101" i="72"/>
  <c r="M49" i="73"/>
  <c r="L69" i="70"/>
  <c r="AV53" i="71"/>
  <c r="AB43" i="73"/>
  <c r="U62" i="70"/>
  <c r="Q75" i="68"/>
  <c r="AN50" i="73"/>
  <c r="Q50" i="73"/>
  <c r="L101" i="72"/>
  <c r="AB94" i="72"/>
  <c r="U43" i="73"/>
  <c r="W42" i="73"/>
  <c r="G14" i="137"/>
  <c r="G24" i="137"/>
  <c r="G32" i="137"/>
  <c r="BA101" i="72"/>
  <c r="BA102" i="72" s="1"/>
  <c r="BA75" i="68"/>
  <c r="BA69" i="70"/>
  <c r="AY101" i="72"/>
  <c r="AY102" i="72" s="1"/>
  <c r="AY69" i="70"/>
  <c r="AY75" i="68"/>
  <c r="BB101" i="72"/>
  <c r="BB102" i="72" s="1"/>
  <c r="BB106" i="72" s="1"/>
  <c r="BB75" i="68"/>
  <c r="BB69" i="70"/>
  <c r="L61" i="71"/>
  <c r="T62" i="70"/>
  <c r="P62" i="70"/>
  <c r="AB62" i="70"/>
  <c r="U94" i="72"/>
  <c r="V61" i="70"/>
  <c r="BA66" i="71"/>
  <c r="BA63" i="71"/>
  <c r="AZ101" i="72"/>
  <c r="AZ102" i="72" s="1"/>
  <c r="AZ106" i="72" s="1"/>
  <c r="AZ69" i="70"/>
  <c r="AZ75" i="68"/>
  <c r="M60" i="71"/>
  <c r="M68" i="70"/>
  <c r="T49" i="73"/>
  <c r="M100" i="72"/>
  <c r="AS74" i="68"/>
  <c r="AY68" i="70"/>
  <c r="AY74" i="68"/>
  <c r="BA68" i="70"/>
  <c r="BA74" i="68"/>
  <c r="BB68" i="70"/>
  <c r="BB74" i="68"/>
  <c r="AZ74" i="68"/>
  <c r="AZ68" i="70"/>
  <c r="BG100" i="72"/>
  <c r="BG68" i="70" s="1"/>
  <c r="BG70" i="70" s="1"/>
  <c r="BG74" i="68"/>
  <c r="BG76" i="68" s="1"/>
  <c r="BG77" i="68" s="1"/>
  <c r="L62" i="70"/>
  <c r="AL52" i="71"/>
  <c r="L52" i="71"/>
  <c r="O52" i="71"/>
  <c r="BB68" i="68"/>
  <c r="BB70" i="68" s="1"/>
  <c r="AX68" i="68"/>
  <c r="AW53" i="71"/>
  <c r="BA68" i="68"/>
  <c r="BA70" i="68" s="1"/>
  <c r="BG94" i="72"/>
  <c r="BG68" i="68"/>
  <c r="AU68" i="68"/>
  <c r="AY68" i="68"/>
  <c r="AY70" i="68" s="1"/>
  <c r="Z52" i="71"/>
  <c r="L42" i="73"/>
  <c r="AU42" i="73"/>
  <c r="O93" i="72"/>
  <c r="AL93" i="72"/>
  <c r="L93" i="72"/>
  <c r="L67" i="68"/>
  <c r="AU93" i="72"/>
  <c r="S61" i="70"/>
  <c r="G51" i="63"/>
  <c r="J51" i="63"/>
  <c r="O51" i="63"/>
  <c r="D51" i="63"/>
  <c r="H51" i="63"/>
  <c r="N51" i="63"/>
  <c r="I51" i="63"/>
  <c r="C51" i="63"/>
  <c r="F51" i="63"/>
  <c r="M51" i="63"/>
  <c r="K51" i="63"/>
  <c r="L51" i="63"/>
  <c r="C61" i="56"/>
  <c r="C55" i="54"/>
  <c r="C70" i="52"/>
  <c r="G70" i="52"/>
  <c r="I70" i="52"/>
  <c r="J70" i="52"/>
  <c r="D70" i="52"/>
  <c r="H70" i="52"/>
  <c r="E70" i="52"/>
  <c r="F70" i="52"/>
  <c r="C73" i="51"/>
  <c r="G73" i="51"/>
  <c r="K73" i="51"/>
  <c r="E73" i="51"/>
  <c r="I73" i="51"/>
  <c r="D73" i="51"/>
  <c r="H73" i="51"/>
  <c r="F73" i="51"/>
  <c r="J73" i="51"/>
  <c r="P53" i="58"/>
  <c r="C53" i="58"/>
  <c r="G53" i="58"/>
  <c r="K53" i="58"/>
  <c r="O53" i="58"/>
  <c r="D53" i="58"/>
  <c r="H53" i="58"/>
  <c r="L53" i="58"/>
  <c r="E53" i="58"/>
  <c r="I53" i="58"/>
  <c r="M53" i="58"/>
  <c r="J53" i="58"/>
  <c r="N53" i="58"/>
  <c r="F53" i="58"/>
  <c r="F25" i="137"/>
  <c r="G25" i="137" s="1"/>
  <c r="F70" i="53"/>
  <c r="C60" i="48"/>
  <c r="I60" i="48"/>
  <c r="H60" i="48"/>
  <c r="D60" i="48"/>
  <c r="G60" i="48"/>
  <c r="F60" i="48"/>
  <c r="E60" i="48"/>
  <c r="K24" i="62"/>
  <c r="H24" i="62"/>
  <c r="M28" i="60"/>
  <c r="E28" i="60"/>
  <c r="F28" i="60"/>
  <c r="N28" i="60"/>
  <c r="K28" i="60"/>
  <c r="D28" i="60"/>
  <c r="G28" i="60"/>
  <c r="L28" i="60"/>
  <c r="C28" i="60"/>
  <c r="J28" i="60"/>
  <c r="I28" i="60"/>
  <c r="H28" i="60"/>
  <c r="O28" i="60"/>
  <c r="F24" i="60"/>
  <c r="G24" i="60"/>
  <c r="O24" i="60"/>
  <c r="N24" i="60"/>
  <c r="H24" i="60"/>
  <c r="L24" i="60"/>
  <c r="D24" i="60"/>
  <c r="K24" i="60"/>
  <c r="C24" i="60"/>
  <c r="J24" i="60"/>
  <c r="I24" i="60"/>
  <c r="M24" i="60"/>
  <c r="E24" i="60"/>
  <c r="H52" i="60"/>
  <c r="I52" i="60"/>
  <c r="J52" i="60"/>
  <c r="F52" i="60"/>
  <c r="L52" i="60"/>
  <c r="M52" i="60"/>
  <c r="D52" i="60"/>
  <c r="E52" i="60"/>
  <c r="N52" i="60"/>
  <c r="K52" i="60"/>
  <c r="O52" i="60"/>
  <c r="C52" i="60"/>
  <c r="G52" i="60"/>
  <c r="J41" i="60"/>
  <c r="C41" i="60"/>
  <c r="K41" i="60"/>
  <c r="D41" i="60"/>
  <c r="L41" i="60"/>
  <c r="H41" i="60"/>
  <c r="M41" i="60"/>
  <c r="E41" i="60"/>
  <c r="I41" i="60"/>
  <c r="N41" i="60"/>
  <c r="O41" i="60"/>
  <c r="F41" i="60"/>
  <c r="G41" i="60"/>
  <c r="F58" i="60"/>
  <c r="N58" i="60"/>
  <c r="G58" i="60"/>
  <c r="O58" i="60"/>
  <c r="H58" i="60"/>
  <c r="K58" i="60"/>
  <c r="C58" i="60"/>
  <c r="L58" i="60"/>
  <c r="M58" i="60"/>
  <c r="D58" i="60"/>
  <c r="E58" i="60"/>
  <c r="I58" i="60"/>
  <c r="J58" i="60"/>
  <c r="D63" i="60"/>
  <c r="L63" i="60"/>
  <c r="E63" i="60"/>
  <c r="M63" i="60"/>
  <c r="F63" i="60"/>
  <c r="N63" i="60"/>
  <c r="O63" i="60"/>
  <c r="K63" i="60"/>
  <c r="J63" i="60"/>
  <c r="G63" i="60"/>
  <c r="C63" i="60"/>
  <c r="H63" i="60"/>
  <c r="I63" i="60"/>
  <c r="P24" i="60"/>
  <c r="BH94" i="72"/>
  <c r="BB43" i="73"/>
  <c r="AS49" i="73"/>
  <c r="P68" i="70"/>
  <c r="P100" i="72"/>
  <c r="L100" i="72"/>
  <c r="AS60" i="71"/>
  <c r="P49" i="73"/>
  <c r="AS68" i="70"/>
  <c r="V93" i="72"/>
  <c r="V42" i="73"/>
  <c r="W61" i="70"/>
  <c r="AQ42" i="73"/>
  <c r="V67" i="68"/>
  <c r="V70" i="68" s="1"/>
  <c r="AV93" i="72"/>
  <c r="AU61" i="70"/>
  <c r="W93" i="72"/>
  <c r="O61" i="70"/>
  <c r="F61" i="70"/>
  <c r="AF67" i="68"/>
  <c r="AU67" i="68"/>
  <c r="W52" i="71"/>
  <c r="O42" i="73"/>
  <c r="S42" i="73"/>
  <c r="F67" i="68"/>
  <c r="F70" i="68" s="1"/>
  <c r="AL67" i="68"/>
  <c r="AL70" i="68" s="1"/>
  <c r="AF61" i="70"/>
  <c r="AS69" i="70"/>
  <c r="AS101" i="72"/>
  <c r="N24" i="62"/>
  <c r="AO60" i="71"/>
  <c r="AV50" i="73"/>
  <c r="AV101" i="72"/>
  <c r="AV102" i="72" s="1"/>
  <c r="M69" i="70"/>
  <c r="M70" i="70" s="1"/>
  <c r="AV49" i="73"/>
  <c r="AS100" i="72"/>
  <c r="J24" i="62"/>
  <c r="I62" i="71"/>
  <c r="AN61" i="71"/>
  <c r="AN101" i="72"/>
  <c r="AO49" i="73"/>
  <c r="E94" i="72"/>
  <c r="AB68" i="70"/>
  <c r="G101" i="72"/>
  <c r="E100" i="72"/>
  <c r="E102" i="72" s="1"/>
  <c r="AO100" i="72"/>
  <c r="AN100" i="72"/>
  <c r="AE61" i="71"/>
  <c r="D75" i="68"/>
  <c r="AB67" i="68"/>
  <c r="Z42" i="73"/>
  <c r="AF42" i="73"/>
  <c r="P94" i="72"/>
  <c r="AK62" i="70"/>
  <c r="E62" i="70"/>
  <c r="AE61" i="70"/>
  <c r="T100" i="72"/>
  <c r="AE75" i="68"/>
  <c r="AL75" i="68"/>
  <c r="AD101" i="72"/>
  <c r="M24" i="62"/>
  <c r="I24" i="62"/>
  <c r="AB60" i="71"/>
  <c r="AN68" i="70"/>
  <c r="AN70" i="70" s="1"/>
  <c r="AV60" i="71"/>
  <c r="J50" i="73"/>
  <c r="AB74" i="68"/>
  <c r="AR100" i="72"/>
  <c r="AB52" i="71"/>
  <c r="P53" i="71"/>
  <c r="AE42" i="73"/>
  <c r="AS75" i="68"/>
  <c r="AG69" i="70"/>
  <c r="AN49" i="73"/>
  <c r="AN51" i="73" s="1"/>
  <c r="AE50" i="73"/>
  <c r="AE51" i="73" s="1"/>
  <c r="D101" i="72"/>
  <c r="D102" i="72" s="1"/>
  <c r="C61" i="71"/>
  <c r="X42" i="73"/>
  <c r="AB61" i="70"/>
  <c r="Z93" i="72"/>
  <c r="AK53" i="71"/>
  <c r="E53" i="71"/>
  <c r="AE67" i="68"/>
  <c r="AL61" i="71"/>
  <c r="O24" i="62"/>
  <c r="E24" i="62"/>
  <c r="T74" i="68"/>
  <c r="AV75" i="68"/>
  <c r="AN75" i="68"/>
  <c r="AN76" i="68" s="1"/>
  <c r="AM67" i="68"/>
  <c r="G67" i="68"/>
  <c r="AM93" i="72"/>
  <c r="AN60" i="71"/>
  <c r="AK43" i="73"/>
  <c r="AE69" i="70"/>
  <c r="F24" i="62"/>
  <c r="AO68" i="70"/>
  <c r="AL101" i="72"/>
  <c r="AB100" i="72"/>
  <c r="C101" i="72"/>
  <c r="H42" i="73"/>
  <c r="AP61" i="70"/>
  <c r="AB93" i="72"/>
  <c r="AK94" i="72"/>
  <c r="E43" i="73"/>
  <c r="AE52" i="71"/>
  <c r="G24" i="62"/>
  <c r="P60" i="71"/>
  <c r="T68" i="70"/>
  <c r="AV61" i="71"/>
  <c r="AS50" i="73"/>
  <c r="AS51" i="73" s="1"/>
  <c r="D24" i="62"/>
  <c r="L24" i="62"/>
  <c r="AS61" i="71"/>
  <c r="G50" i="73"/>
  <c r="AF93" i="72"/>
  <c r="AL50" i="73"/>
  <c r="AP52" i="71"/>
  <c r="C24" i="62"/>
  <c r="AV69" i="70"/>
  <c r="AV70" i="70" s="1"/>
  <c r="K93" i="72"/>
  <c r="H94" i="72"/>
  <c r="H68" i="68"/>
  <c r="Z69" i="70"/>
  <c r="Z75" i="68"/>
  <c r="H52" i="71"/>
  <c r="AP42" i="73"/>
  <c r="AM42" i="73"/>
  <c r="K42" i="73"/>
  <c r="G42" i="73"/>
  <c r="D94" i="72"/>
  <c r="D68" i="68"/>
  <c r="N101" i="72"/>
  <c r="Z61" i="71"/>
  <c r="R50" i="73"/>
  <c r="R101" i="72"/>
  <c r="F61" i="71"/>
  <c r="F75" i="68"/>
  <c r="V101" i="72"/>
  <c r="S50" i="73"/>
  <c r="AK101" i="72"/>
  <c r="AK102" i="72" s="1"/>
  <c r="I101" i="72"/>
  <c r="H93" i="72"/>
  <c r="I49" i="73"/>
  <c r="AP93" i="72"/>
  <c r="F42" i="73"/>
  <c r="AJ93" i="72"/>
  <c r="L94" i="72"/>
  <c r="AX61" i="70"/>
  <c r="AI61" i="70"/>
  <c r="AA61" i="70"/>
  <c r="C67" i="68"/>
  <c r="AJ43" i="73"/>
  <c r="AJ68" i="68"/>
  <c r="I75" i="68"/>
  <c r="R61" i="71"/>
  <c r="AC68" i="70"/>
  <c r="E68" i="70"/>
  <c r="BE101" i="72"/>
  <c r="BE102" i="72" s="1"/>
  <c r="BE69" i="70"/>
  <c r="BE70" i="70" s="1"/>
  <c r="BE75" i="68"/>
  <c r="BE76" i="68" s="1"/>
  <c r="BA50" i="73"/>
  <c r="J69" i="70"/>
  <c r="J61" i="71"/>
  <c r="AU50" i="73"/>
  <c r="AU75" i="68"/>
  <c r="AU61" i="71"/>
  <c r="AU101" i="72"/>
  <c r="AU69" i="70"/>
  <c r="Q43" i="73"/>
  <c r="Q68" i="68"/>
  <c r="I74" i="68"/>
  <c r="H61" i="70"/>
  <c r="M53" i="71"/>
  <c r="M68" i="68"/>
  <c r="N50" i="73"/>
  <c r="N75" i="68"/>
  <c r="N69" i="70"/>
  <c r="S101" i="72"/>
  <c r="AJ52" i="71"/>
  <c r="H62" i="70"/>
  <c r="V69" i="70"/>
  <c r="BF101" i="72"/>
  <c r="BF102" i="72" s="1"/>
  <c r="BF106" i="72" s="1"/>
  <c r="BF75" i="68"/>
  <c r="BF76" i="68" s="1"/>
  <c r="BF80" i="68" s="1"/>
  <c r="BF69" i="70"/>
  <c r="BF70" i="70" s="1"/>
  <c r="BF74" i="70" s="1"/>
  <c r="BB50" i="73"/>
  <c r="AW61" i="71"/>
  <c r="AW50" i="73"/>
  <c r="AW75" i="68"/>
  <c r="AW101" i="72"/>
  <c r="AW69" i="70"/>
  <c r="O50" i="73"/>
  <c r="AG101" i="72"/>
  <c r="E69" i="70"/>
  <c r="AM50" i="73"/>
  <c r="H49" i="73"/>
  <c r="C9" i="15"/>
  <c r="X61" i="70"/>
  <c r="AO43" i="73"/>
  <c r="AH67" i="68"/>
  <c r="AH70" i="68" s="1"/>
  <c r="AR43" i="73"/>
  <c r="D62" i="70"/>
  <c r="AV52" i="71"/>
  <c r="AA67" i="68"/>
  <c r="AQ52" i="71"/>
  <c r="AV94" i="72"/>
  <c r="AV68" i="68"/>
  <c r="AC94" i="72"/>
  <c r="AC68" i="68"/>
  <c r="AM69" i="70"/>
  <c r="X101" i="72"/>
  <c r="X51" i="73"/>
  <c r="AC74" i="68"/>
  <c r="H60" i="71"/>
  <c r="H62" i="71" s="1"/>
  <c r="E60" i="71"/>
  <c r="AR101" i="72"/>
  <c r="AR102" i="72" s="1"/>
  <c r="AR69" i="70"/>
  <c r="AR61" i="71"/>
  <c r="AR50" i="73"/>
  <c r="AR51" i="73" s="1"/>
  <c r="AR75" i="68"/>
  <c r="AO61" i="71"/>
  <c r="AO101" i="72"/>
  <c r="AO102" i="72" s="1"/>
  <c r="AO69" i="70"/>
  <c r="AO50" i="73"/>
  <c r="AO75" i="68"/>
  <c r="AO76" i="68" s="1"/>
  <c r="AT61" i="71"/>
  <c r="AT50" i="73"/>
  <c r="AT75" i="68"/>
  <c r="AT101" i="72"/>
  <c r="AT69" i="70"/>
  <c r="AW43" i="73"/>
  <c r="AW68" i="68"/>
  <c r="AH50" i="73"/>
  <c r="AH75" i="68"/>
  <c r="E49" i="73"/>
  <c r="L53" i="71"/>
  <c r="AV42" i="73"/>
  <c r="AH61" i="71"/>
  <c r="I68" i="70"/>
  <c r="I69" i="70"/>
  <c r="L43" i="73"/>
  <c r="O61" i="71"/>
  <c r="I100" i="72"/>
  <c r="AR62" i="70"/>
  <c r="AG43" i="73"/>
  <c r="AG68" i="68"/>
  <c r="AC60" i="71"/>
  <c r="AQ50" i="73"/>
  <c r="AQ75" i="68"/>
  <c r="AQ101" i="72"/>
  <c r="AQ69" i="70"/>
  <c r="AQ61" i="71"/>
  <c r="AC49" i="73"/>
  <c r="AC51" i="73" s="1"/>
  <c r="X52" i="71"/>
  <c r="Q62" i="70"/>
  <c r="AN61" i="70"/>
  <c r="AH52" i="71"/>
  <c r="AR53" i="71"/>
  <c r="Z61" i="70"/>
  <c r="AV67" i="68"/>
  <c r="M62" i="70"/>
  <c r="AM52" i="71"/>
  <c r="K61" i="70"/>
  <c r="AQ93" i="72"/>
  <c r="G52" i="71"/>
  <c r="X53" i="71"/>
  <c r="X68" i="68"/>
  <c r="X69" i="70"/>
  <c r="BA42" i="73"/>
  <c r="BG93" i="72"/>
  <c r="AH69" i="70"/>
  <c r="H74" i="68"/>
  <c r="AX50" i="73"/>
  <c r="AX75" i="68"/>
  <c r="AX69" i="70"/>
  <c r="AX101" i="72"/>
  <c r="AX61" i="71"/>
  <c r="AS53" i="71"/>
  <c r="AS68" i="68"/>
  <c r="Z50" i="73"/>
  <c r="V50" i="73"/>
  <c r="H100" i="72"/>
  <c r="I50" i="73"/>
  <c r="D52" i="71"/>
  <c r="AI42" i="73"/>
  <c r="AQ61" i="70"/>
  <c r="V61" i="71"/>
  <c r="F101" i="72"/>
  <c r="Y50" i="73"/>
  <c r="X93" i="72"/>
  <c r="AN67" i="68"/>
  <c r="I43" i="73"/>
  <c r="AR94" i="72"/>
  <c r="AH101" i="72"/>
  <c r="R69" i="70"/>
  <c r="AP69" i="70"/>
  <c r="AP50" i="73"/>
  <c r="AP75" i="68"/>
  <c r="AP101" i="72"/>
  <c r="AP61" i="71"/>
  <c r="AD50" i="73"/>
  <c r="AD61" i="71"/>
  <c r="AD69" i="70"/>
  <c r="AV74" i="68"/>
  <c r="BD60" i="71"/>
  <c r="BD62" i="71" s="1"/>
  <c r="BH100" i="72"/>
  <c r="S100" i="72"/>
  <c r="S60" i="71"/>
  <c r="S62" i="71" s="1"/>
  <c r="S68" i="70"/>
  <c r="S74" i="68"/>
  <c r="J60" i="71"/>
  <c r="J68" i="70"/>
  <c r="J74" i="68"/>
  <c r="J76" i="68" s="1"/>
  <c r="F68" i="70"/>
  <c r="F70" i="70" s="1"/>
  <c r="F60" i="71"/>
  <c r="F74" i="68"/>
  <c r="BA49" i="73"/>
  <c r="BC60" i="71"/>
  <c r="BC62" i="71" s="1"/>
  <c r="AJ60" i="71"/>
  <c r="AJ68" i="70"/>
  <c r="AJ74" i="68"/>
  <c r="AL60" i="71"/>
  <c r="AL68" i="70"/>
  <c r="AL70" i="70" s="1"/>
  <c r="AL74" i="68"/>
  <c r="AU68" i="70"/>
  <c r="AU60" i="71"/>
  <c r="AU74" i="68"/>
  <c r="G68" i="70"/>
  <c r="G74" i="68"/>
  <c r="G60" i="71"/>
  <c r="G62" i="71" s="1"/>
  <c r="AF49" i="73"/>
  <c r="AF68" i="70"/>
  <c r="AF74" i="68"/>
  <c r="AF60" i="71"/>
  <c r="R100" i="72"/>
  <c r="R74" i="68"/>
  <c r="R76" i="68" s="1"/>
  <c r="R68" i="70"/>
  <c r="R60" i="71"/>
  <c r="AG60" i="71"/>
  <c r="AG68" i="70"/>
  <c r="AG74" i="68"/>
  <c r="Y49" i="73"/>
  <c r="Y68" i="70"/>
  <c r="Y70" i="70" s="1"/>
  <c r="Y74" i="68"/>
  <c r="Y76" i="68" s="1"/>
  <c r="Y60" i="71"/>
  <c r="Y62" i="71" s="1"/>
  <c r="AP68" i="70"/>
  <c r="AP74" i="68"/>
  <c r="AP60" i="71"/>
  <c r="AP62" i="71" s="1"/>
  <c r="AJ100" i="72"/>
  <c r="AM100" i="72"/>
  <c r="AM102" i="72" s="1"/>
  <c r="AM74" i="68"/>
  <c r="AM76" i="68" s="1"/>
  <c r="AM60" i="71"/>
  <c r="AM68" i="70"/>
  <c r="AH74" i="68"/>
  <c r="AH60" i="71"/>
  <c r="AH68" i="70"/>
  <c r="AQ60" i="71"/>
  <c r="AQ68" i="70"/>
  <c r="AQ74" i="68"/>
  <c r="Z60" i="71"/>
  <c r="Z68" i="70"/>
  <c r="Z74" i="68"/>
  <c r="X68" i="70"/>
  <c r="X74" i="68"/>
  <c r="X76" i="68" s="1"/>
  <c r="X60" i="71"/>
  <c r="X62" i="71" s="1"/>
  <c r="AW100" i="72"/>
  <c r="AW60" i="71"/>
  <c r="AW68" i="70"/>
  <c r="AW74" i="68"/>
  <c r="N68" i="70"/>
  <c r="N74" i="68"/>
  <c r="N60" i="71"/>
  <c r="N62" i="71" s="1"/>
  <c r="AT68" i="70"/>
  <c r="AT74" i="68"/>
  <c r="AT60" i="71"/>
  <c r="AR60" i="71"/>
  <c r="AR68" i="70"/>
  <c r="AR74" i="68"/>
  <c r="Y100" i="72"/>
  <c r="Y102" i="72" s="1"/>
  <c r="Q100" i="72"/>
  <c r="Q60" i="71"/>
  <c r="Q62" i="71" s="1"/>
  <c r="Q68" i="70"/>
  <c r="Q70" i="70" s="1"/>
  <c r="Q74" i="68"/>
  <c r="J100" i="72"/>
  <c r="J102" i="72" s="1"/>
  <c r="AT100" i="72"/>
  <c r="AE68" i="70"/>
  <c r="AE74" i="68"/>
  <c r="AE60" i="71"/>
  <c r="AD74" i="68"/>
  <c r="AD76" i="68" s="1"/>
  <c r="AD68" i="70"/>
  <c r="AD60" i="71"/>
  <c r="AI60" i="71"/>
  <c r="AI62" i="71" s="1"/>
  <c r="AI68" i="70"/>
  <c r="AI74" i="68"/>
  <c r="L60" i="71"/>
  <c r="L62" i="71" s="1"/>
  <c r="L68" i="70"/>
  <c r="L74" i="68"/>
  <c r="L76" i="68" s="1"/>
  <c r="W68" i="70"/>
  <c r="W60" i="71"/>
  <c r="W74" i="68"/>
  <c r="AX74" i="68"/>
  <c r="AX68" i="70"/>
  <c r="AX60" i="71"/>
  <c r="O100" i="72"/>
  <c r="O102" i="72" s="1"/>
  <c r="O74" i="68"/>
  <c r="O60" i="71"/>
  <c r="O68" i="70"/>
  <c r="K49" i="73"/>
  <c r="K60" i="71"/>
  <c r="K68" i="70"/>
  <c r="K74" i="68"/>
  <c r="C100" i="72"/>
  <c r="C68" i="70"/>
  <c r="C74" i="68"/>
  <c r="C60" i="71"/>
  <c r="V60" i="71"/>
  <c r="V68" i="70"/>
  <c r="V74" i="68"/>
  <c r="AA60" i="71"/>
  <c r="AA68" i="70"/>
  <c r="AA74" i="68"/>
  <c r="D49" i="73"/>
  <c r="D51" i="73" s="1"/>
  <c r="D60" i="71"/>
  <c r="D68" i="70"/>
  <c r="D74" i="68"/>
  <c r="BC52" i="71"/>
  <c r="D9" i="15"/>
  <c r="F34" i="36"/>
  <c r="F23" i="36"/>
  <c r="M63" i="70"/>
  <c r="M69" i="68"/>
  <c r="AE54" i="71"/>
  <c r="AS63" i="70"/>
  <c r="AK63" i="70"/>
  <c r="AW95" i="72"/>
  <c r="AW54" i="71"/>
  <c r="S44" i="73"/>
  <c r="I44" i="73"/>
  <c r="AA44" i="73"/>
  <c r="AO54" i="71"/>
  <c r="AA63" i="70"/>
  <c r="W95" i="72"/>
  <c r="BA44" i="73"/>
  <c r="AO63" i="70"/>
  <c r="I54" i="71"/>
  <c r="AA69" i="68"/>
  <c r="AW63" i="70"/>
  <c r="AE69" i="68"/>
  <c r="M95" i="72"/>
  <c r="AE95" i="72"/>
  <c r="AS44" i="73"/>
  <c r="M44" i="73"/>
  <c r="AO95" i="72"/>
  <c r="I63" i="70"/>
  <c r="AA54" i="71"/>
  <c r="C95" i="72"/>
  <c r="AW44" i="73"/>
  <c r="AO44" i="73"/>
  <c r="I95" i="72"/>
  <c r="AI95" i="72"/>
  <c r="AA49" i="73"/>
  <c r="AW49" i="73"/>
  <c r="K100" i="72"/>
  <c r="AP49" i="73"/>
  <c r="C49" i="73"/>
  <c r="C51" i="73" s="1"/>
  <c r="V100" i="72"/>
  <c r="X100" i="72"/>
  <c r="S49" i="73"/>
  <c r="AF100" i="72"/>
  <c r="AX49" i="73"/>
  <c r="AU100" i="72"/>
  <c r="W100" i="72"/>
  <c r="W102" i="72" s="1"/>
  <c r="G49" i="73"/>
  <c r="N100" i="72"/>
  <c r="AL100" i="72"/>
  <c r="Z100" i="72"/>
  <c r="Z102" i="72" s="1"/>
  <c r="AX100" i="72"/>
  <c r="AD100" i="72"/>
  <c r="N49" i="73"/>
  <c r="N51" i="73" s="1"/>
  <c r="AU49" i="73"/>
  <c r="G100" i="72"/>
  <c r="Z49" i="73"/>
  <c r="R49" i="73"/>
  <c r="F49" i="73"/>
  <c r="F51" i="73" s="1"/>
  <c r="AH100" i="72"/>
  <c r="W49" i="73"/>
  <c r="AL49" i="73"/>
  <c r="AL51" i="73" s="1"/>
  <c r="Q49" i="73"/>
  <c r="AH49" i="73"/>
  <c r="BD53" i="71"/>
  <c r="BD52" i="71"/>
  <c r="BH61" i="70"/>
  <c r="BB42" i="73"/>
  <c r="H49" i="32"/>
  <c r="E52" i="32"/>
  <c r="I38" i="63"/>
  <c r="J38" i="63"/>
  <c r="C38" i="63"/>
  <c r="D8" i="63"/>
  <c r="P8" i="63"/>
  <c r="E8" i="63"/>
  <c r="I8" i="63"/>
  <c r="M8" i="63"/>
  <c r="C8" i="63"/>
  <c r="F8" i="63"/>
  <c r="J8" i="63"/>
  <c r="G8" i="63"/>
  <c r="K8" i="63"/>
  <c r="O8" i="63"/>
  <c r="H8" i="63"/>
  <c r="L8" i="63"/>
  <c r="N8" i="63"/>
  <c r="F19" i="63"/>
  <c r="J19" i="63"/>
  <c r="N19" i="63"/>
  <c r="G19" i="63"/>
  <c r="K19" i="63"/>
  <c r="O19" i="63"/>
  <c r="D19" i="63"/>
  <c r="H19" i="63"/>
  <c r="L19" i="63"/>
  <c r="P19" i="63"/>
  <c r="E19" i="63"/>
  <c r="I19" i="63"/>
  <c r="M19" i="63"/>
  <c r="E25" i="63"/>
  <c r="L25" i="63"/>
  <c r="G25" i="63"/>
  <c r="N25" i="63"/>
  <c r="J25" i="63"/>
  <c r="D38" i="63"/>
  <c r="P59" i="61"/>
  <c r="C18" i="15" s="1"/>
  <c r="N60" i="62"/>
  <c r="E60" i="62"/>
  <c r="D65" i="62"/>
  <c r="H65" i="62"/>
  <c r="L65" i="62"/>
  <c r="P65" i="62"/>
  <c r="E65" i="62"/>
  <c r="I65" i="62"/>
  <c r="M65" i="62"/>
  <c r="F65" i="62"/>
  <c r="J65" i="62"/>
  <c r="N65" i="62"/>
  <c r="G65" i="62"/>
  <c r="K65" i="62"/>
  <c r="O65" i="62"/>
  <c r="E28" i="62"/>
  <c r="I28" i="62"/>
  <c r="M28" i="62"/>
  <c r="C28" i="62"/>
  <c r="F28" i="62"/>
  <c r="J28" i="62"/>
  <c r="N28" i="62"/>
  <c r="G28" i="62"/>
  <c r="K28" i="62"/>
  <c r="O28" i="62"/>
  <c r="D28" i="62"/>
  <c r="H28" i="62"/>
  <c r="L28" i="62"/>
  <c r="P28" i="62"/>
  <c r="D60" i="62"/>
  <c r="C65" i="62"/>
  <c r="O60" i="62"/>
  <c r="G54" i="62"/>
  <c r="K54" i="62"/>
  <c r="O54" i="62"/>
  <c r="D54" i="62"/>
  <c r="H54" i="62"/>
  <c r="L54" i="62"/>
  <c r="P54" i="62"/>
  <c r="E54" i="62"/>
  <c r="I54" i="62"/>
  <c r="M54" i="62"/>
  <c r="C54" i="62"/>
  <c r="F54" i="62"/>
  <c r="J54" i="62"/>
  <c r="N54" i="62"/>
  <c r="I60" i="62"/>
  <c r="C60" i="62"/>
  <c r="P41" i="60"/>
  <c r="P58" i="60"/>
  <c r="P52" i="60"/>
  <c r="P63" i="60"/>
  <c r="P28" i="60"/>
  <c r="K8" i="60"/>
  <c r="N8" i="60"/>
  <c r="M8" i="60"/>
  <c r="C76" i="55"/>
  <c r="I49" i="54"/>
  <c r="C70" i="53"/>
  <c r="E56" i="54"/>
  <c r="K70" i="52"/>
  <c r="L70" i="52"/>
  <c r="L73" i="51"/>
  <c r="J60" i="48"/>
  <c r="G60" i="43"/>
  <c r="G62" i="41"/>
  <c r="I53" i="36"/>
  <c r="J23" i="36"/>
  <c r="F57" i="36"/>
  <c r="E53" i="36"/>
  <c r="J34" i="36"/>
  <c r="BB49" i="73"/>
  <c r="U70" i="70"/>
  <c r="G25" i="61"/>
  <c r="K25" i="61"/>
  <c r="O25" i="61"/>
  <c r="D25" i="61"/>
  <c r="H25" i="61"/>
  <c r="L25" i="61"/>
  <c r="P25" i="61"/>
  <c r="F25" i="61"/>
  <c r="N25" i="61"/>
  <c r="E25" i="61"/>
  <c r="I25" i="61"/>
  <c r="M25" i="61"/>
  <c r="C25" i="61"/>
  <c r="J25" i="61"/>
  <c r="E19" i="61"/>
  <c r="I19" i="61"/>
  <c r="M19" i="61"/>
  <c r="C19" i="61"/>
  <c r="F19" i="61"/>
  <c r="J19" i="61"/>
  <c r="N19" i="61"/>
  <c r="H19" i="61"/>
  <c r="P19" i="61"/>
  <c r="G19" i="61"/>
  <c r="K19" i="61"/>
  <c r="O19" i="61"/>
  <c r="D19" i="61"/>
  <c r="L19" i="61"/>
  <c r="G8" i="61"/>
  <c r="K8" i="61"/>
  <c r="O8" i="61"/>
  <c r="D8" i="61"/>
  <c r="H8" i="61"/>
  <c r="L8" i="61"/>
  <c r="P8" i="61"/>
  <c r="J8" i="61"/>
  <c r="E8" i="61"/>
  <c r="I8" i="61"/>
  <c r="M8" i="61"/>
  <c r="C8" i="61"/>
  <c r="F8" i="61"/>
  <c r="N8" i="61"/>
  <c r="E38" i="61"/>
  <c r="I38" i="61"/>
  <c r="M38" i="61"/>
  <c r="C38" i="61"/>
  <c r="F38" i="61"/>
  <c r="J38" i="61"/>
  <c r="N38" i="61"/>
  <c r="D38" i="61"/>
  <c r="L38" i="61"/>
  <c r="G38" i="61"/>
  <c r="K38" i="61"/>
  <c r="O38" i="61"/>
  <c r="H38" i="61"/>
  <c r="P38" i="61"/>
  <c r="E38" i="63"/>
  <c r="K38" i="63"/>
  <c r="O38" i="63"/>
  <c r="L38" i="63"/>
  <c r="N38" i="63"/>
  <c r="M38" i="63"/>
  <c r="G38" i="63"/>
  <c r="H38" i="63"/>
  <c r="F38" i="63"/>
  <c r="K25" i="63"/>
  <c r="I25" i="63"/>
  <c r="D25" i="63"/>
  <c r="O25" i="63"/>
  <c r="M25" i="63"/>
  <c r="H25" i="63"/>
  <c r="F25" i="63"/>
  <c r="P62" i="63"/>
  <c r="D18" i="15" s="1"/>
  <c r="L60" i="62"/>
  <c r="K60" i="62"/>
  <c r="J60" i="62"/>
  <c r="M60" i="62"/>
  <c r="H60" i="62"/>
  <c r="G60" i="62"/>
  <c r="F60" i="62"/>
  <c r="P42" i="62"/>
  <c r="K42" i="62"/>
  <c r="O42" i="62"/>
  <c r="C42" i="62"/>
  <c r="G42" i="62"/>
  <c r="H42" i="62"/>
  <c r="F42" i="62"/>
  <c r="D42" i="62"/>
  <c r="L42" i="62"/>
  <c r="N42" i="62"/>
  <c r="M42" i="62"/>
  <c r="J42" i="62"/>
  <c r="I42" i="62"/>
  <c r="E42" i="62"/>
  <c r="E8" i="62"/>
  <c r="G8" i="62"/>
  <c r="H8" i="62"/>
  <c r="I8" i="62"/>
  <c r="K8" i="62"/>
  <c r="F8" i="62"/>
  <c r="C8" i="62"/>
  <c r="N8" i="62"/>
  <c r="L8" i="62"/>
  <c r="O8" i="62"/>
  <c r="M8" i="62"/>
  <c r="J8" i="62"/>
  <c r="D8" i="62"/>
  <c r="G8" i="60"/>
  <c r="J8" i="60"/>
  <c r="I8" i="60"/>
  <c r="C8" i="60"/>
  <c r="F8" i="60"/>
  <c r="E8" i="60"/>
  <c r="O8" i="60"/>
  <c r="D8" i="60"/>
  <c r="H8" i="60"/>
  <c r="L8" i="60"/>
  <c r="Q60" i="56"/>
  <c r="M76" i="55"/>
  <c r="O61" i="56"/>
  <c r="P76" i="55"/>
  <c r="L60" i="56"/>
  <c r="J76" i="55"/>
  <c r="I61" i="56"/>
  <c r="K61" i="56"/>
  <c r="G60" i="56"/>
  <c r="L75" i="55"/>
  <c r="K76" i="55"/>
  <c r="M61" i="56"/>
  <c r="O76" i="55"/>
  <c r="Q75" i="55"/>
  <c r="I76" i="55"/>
  <c r="E76" i="55"/>
  <c r="D71" i="53"/>
  <c r="F55" i="54"/>
  <c r="J36" i="54" s="1"/>
  <c r="E71" i="53"/>
  <c r="H56" i="54"/>
  <c r="E62" i="50"/>
  <c r="I62" i="50"/>
  <c r="H62" i="50"/>
  <c r="F62" i="50"/>
  <c r="J62" i="50"/>
  <c r="G62" i="50"/>
  <c r="C62" i="50"/>
  <c r="E51" i="47"/>
  <c r="E24" i="47"/>
  <c r="E45" i="47"/>
  <c r="E54" i="45"/>
  <c r="E25" i="45" s="1"/>
  <c r="L60" i="43"/>
  <c r="J62" i="43"/>
  <c r="J61" i="43" s="1"/>
  <c r="C62" i="43"/>
  <c r="C61" i="43" s="1"/>
  <c r="L62" i="41"/>
  <c r="H64" i="41"/>
  <c r="H63" i="41" s="1"/>
  <c r="C64" i="41"/>
  <c r="C63" i="41" s="1"/>
  <c r="J47" i="37"/>
  <c r="F47" i="37"/>
  <c r="G52" i="32"/>
  <c r="H9" i="29"/>
  <c r="H16" i="29"/>
  <c r="H17" i="29"/>
  <c r="H11" i="29"/>
  <c r="H15" i="29"/>
  <c r="H13" i="29"/>
  <c r="H10" i="29"/>
  <c r="H14" i="29"/>
  <c r="H18" i="29"/>
  <c r="H12" i="29"/>
  <c r="H8" i="29"/>
  <c r="K57" i="31"/>
  <c r="I56" i="31"/>
  <c r="I57" i="31" s="1"/>
  <c r="K59" i="31"/>
  <c r="L52" i="32"/>
  <c r="L59" i="31"/>
  <c r="G56" i="54"/>
  <c r="D61" i="56"/>
  <c r="AF43" i="73"/>
  <c r="AF94" i="72"/>
  <c r="AF62" i="70"/>
  <c r="T94" i="72"/>
  <c r="T53" i="71"/>
  <c r="AN43" i="73"/>
  <c r="AN53" i="71"/>
  <c r="AO53" i="71"/>
  <c r="AO62" i="70"/>
  <c r="AO94" i="72"/>
  <c r="Y62" i="70"/>
  <c r="Y53" i="71"/>
  <c r="I94" i="72"/>
  <c r="I53" i="71"/>
  <c r="AK69" i="68"/>
  <c r="AK44" i="73"/>
  <c r="AK95" i="72"/>
  <c r="U69" i="68"/>
  <c r="U95" i="72"/>
  <c r="U54" i="71"/>
  <c r="E95" i="72"/>
  <c r="E54" i="71"/>
  <c r="E69" i="68"/>
  <c r="AM63" i="70"/>
  <c r="AM44" i="73"/>
  <c r="AM69" i="68"/>
  <c r="W63" i="70"/>
  <c r="W44" i="73"/>
  <c r="W54" i="71"/>
  <c r="G63" i="70"/>
  <c r="G69" i="68"/>
  <c r="G95" i="72"/>
  <c r="H47" i="59"/>
  <c r="K47" i="59"/>
  <c r="P69" i="60"/>
  <c r="F100" i="72"/>
  <c r="F76" i="55"/>
  <c r="F61" i="56"/>
  <c r="D56" i="54"/>
  <c r="Y43" i="73"/>
  <c r="AN62" i="70"/>
  <c r="J93" i="72"/>
  <c r="J42" i="73"/>
  <c r="AN93" i="72"/>
  <c r="AN42" i="73"/>
  <c r="P93" i="72"/>
  <c r="P42" i="73"/>
  <c r="P52" i="71"/>
  <c r="H61" i="56"/>
  <c r="H76" i="55"/>
  <c r="AK75" i="68"/>
  <c r="AK76" i="68" s="1"/>
  <c r="AK61" i="71"/>
  <c r="AK62" i="71" s="1"/>
  <c r="U50" i="73"/>
  <c r="U51" i="73" s="1"/>
  <c r="U75" i="68"/>
  <c r="U76" i="68" s="1"/>
  <c r="U61" i="71"/>
  <c r="U62" i="71" s="1"/>
  <c r="E75" i="68"/>
  <c r="E76" i="68" s="1"/>
  <c r="E61" i="71"/>
  <c r="H50" i="73"/>
  <c r="H69" i="70"/>
  <c r="H70" i="70" s="1"/>
  <c r="H101" i="72"/>
  <c r="H75" i="68"/>
  <c r="J52" i="32"/>
  <c r="AB101" i="72"/>
  <c r="AK50" i="73"/>
  <c r="E50" i="73"/>
  <c r="AI49" i="73"/>
  <c r="AI51" i="73" s="1"/>
  <c r="AS54" i="71"/>
  <c r="AX67" i="68"/>
  <c r="AX70" i="68" s="1"/>
  <c r="F52" i="71"/>
  <c r="P61" i="56"/>
  <c r="X62" i="70"/>
  <c r="D43" i="73"/>
  <c r="AS62" i="70"/>
  <c r="M94" i="72"/>
  <c r="AX52" i="71"/>
  <c r="BG61" i="70"/>
  <c r="BG67" i="68"/>
  <c r="AI93" i="72"/>
  <c r="S52" i="71"/>
  <c r="C42" i="73"/>
  <c r="AG75" i="68"/>
  <c r="AG61" i="71"/>
  <c r="AJ50" i="73"/>
  <c r="AJ51" i="73" s="1"/>
  <c r="AJ101" i="72"/>
  <c r="AJ61" i="71"/>
  <c r="AJ69" i="70"/>
  <c r="AJ75" i="68"/>
  <c r="E47" i="137"/>
  <c r="O49" i="73"/>
  <c r="AP100" i="72"/>
  <c r="G75" i="55"/>
  <c r="E64" i="41"/>
  <c r="F63" i="41" s="1"/>
  <c r="AS69" i="68"/>
  <c r="N76" i="55"/>
  <c r="AR61" i="70"/>
  <c r="AS43" i="73"/>
  <c r="AC53" i="71"/>
  <c r="M43" i="73"/>
  <c r="AX42" i="73"/>
  <c r="AI52" i="71"/>
  <c r="S93" i="72"/>
  <c r="C61" i="70"/>
  <c r="C93" i="72"/>
  <c r="AC101" i="72"/>
  <c r="AC102" i="72" s="1"/>
  <c r="AC61" i="71"/>
  <c r="AC75" i="68"/>
  <c r="M75" i="68"/>
  <c r="M76" i="68" s="1"/>
  <c r="M101" i="72"/>
  <c r="M102" i="72" s="1"/>
  <c r="M61" i="71"/>
  <c r="E47" i="136"/>
  <c r="AB51" i="73"/>
  <c r="AB61" i="71"/>
  <c r="AB69" i="70"/>
  <c r="AB75" i="68"/>
  <c r="W69" i="70"/>
  <c r="W75" i="68"/>
  <c r="C69" i="70"/>
  <c r="C75" i="68"/>
  <c r="T50" i="73"/>
  <c r="T61" i="71"/>
  <c r="T62" i="71" s="1"/>
  <c r="T69" i="70"/>
  <c r="T75" i="68"/>
  <c r="T101" i="72"/>
  <c r="S69" i="70"/>
  <c r="S75" i="68"/>
  <c r="M51" i="73"/>
  <c r="D61" i="71"/>
  <c r="D69" i="70"/>
  <c r="O75" i="68"/>
  <c r="O69" i="70"/>
  <c r="AI75" i="68"/>
  <c r="AI69" i="70"/>
  <c r="G75" i="68"/>
  <c r="G69" i="70"/>
  <c r="J49" i="73"/>
  <c r="AM49" i="73"/>
  <c r="AM51" i="73" s="1"/>
  <c r="AT49" i="73"/>
  <c r="AD49" i="73"/>
  <c r="V49" i="73"/>
  <c r="V76" i="68"/>
  <c r="AQ49" i="73"/>
  <c r="AQ100" i="72"/>
  <c r="AI102" i="72"/>
  <c r="AG100" i="72"/>
  <c r="AG49" i="73"/>
  <c r="AG51" i="73" s="1"/>
  <c r="AE100" i="72"/>
  <c r="AE102" i="72" s="1"/>
  <c r="BC54" i="71"/>
  <c r="AI69" i="68"/>
  <c r="C44" i="73"/>
  <c r="Q95" i="72"/>
  <c r="AG63" i="70"/>
  <c r="Q63" i="70"/>
  <c r="AI54" i="71"/>
  <c r="AI44" i="73"/>
  <c r="S69" i="68"/>
  <c r="C54" i="71"/>
  <c r="C69" i="68"/>
  <c r="AG95" i="72"/>
  <c r="Q54" i="71"/>
  <c r="S54" i="71"/>
  <c r="AG54" i="71"/>
  <c r="AG44" i="73"/>
  <c r="Q44" i="73"/>
  <c r="AG53" i="71"/>
  <c r="AJ53" i="71"/>
  <c r="AW94" i="72"/>
  <c r="Q94" i="72"/>
  <c r="AJ94" i="72"/>
  <c r="AF53" i="71"/>
  <c r="X43" i="73"/>
  <c r="H53" i="71"/>
  <c r="D53" i="71"/>
  <c r="BH62" i="70"/>
  <c r="AV43" i="73"/>
  <c r="AC43" i="73"/>
  <c r="H43" i="73"/>
  <c r="AW62" i="70"/>
  <c r="AG62" i="70"/>
  <c r="AJ62" i="70"/>
  <c r="AV62" i="70"/>
  <c r="AC62" i="70"/>
  <c r="AL61" i="70"/>
  <c r="R42" i="73"/>
  <c r="J67" i="68"/>
  <c r="BH67" i="68"/>
  <c r="BH70" i="68" s="1"/>
  <c r="BH80" i="68" s="1"/>
  <c r="AR93" i="72"/>
  <c r="T67" i="68"/>
  <c r="T42" i="73"/>
  <c r="P61" i="70"/>
  <c r="D61" i="70"/>
  <c r="R67" i="68"/>
  <c r="R93" i="72"/>
  <c r="AR67" i="68"/>
  <c r="AR42" i="73"/>
  <c r="T52" i="71"/>
  <c r="D42" i="73"/>
  <c r="J61" i="70"/>
  <c r="D67" i="68"/>
  <c r="G48" i="135"/>
  <c r="H8" i="135"/>
  <c r="F8" i="137" s="1"/>
  <c r="F47" i="137" s="1"/>
  <c r="AF95" i="72"/>
  <c r="AF44" i="73"/>
  <c r="AF54" i="71"/>
  <c r="AF63" i="70"/>
  <c r="AF69" i="68"/>
  <c r="AP43" i="73"/>
  <c r="AP62" i="70"/>
  <c r="AP70" i="68"/>
  <c r="AP94" i="72"/>
  <c r="AP53" i="71"/>
  <c r="J94" i="72"/>
  <c r="J43" i="73"/>
  <c r="J62" i="70"/>
  <c r="J53" i="71"/>
  <c r="J55" i="71" s="1"/>
  <c r="AM43" i="73"/>
  <c r="AM94" i="72"/>
  <c r="AM53" i="71"/>
  <c r="AM62" i="70"/>
  <c r="G43" i="73"/>
  <c r="G94" i="72"/>
  <c r="G53" i="71"/>
  <c r="G62" i="70"/>
  <c r="U42" i="73"/>
  <c r="U93" i="72"/>
  <c r="U61" i="70"/>
  <c r="U64" i="70" s="1"/>
  <c r="U52" i="71"/>
  <c r="U67" i="68"/>
  <c r="E59" i="31"/>
  <c r="E86" i="44"/>
  <c r="AA101" i="72"/>
  <c r="AA102" i="72" s="1"/>
  <c r="AA50" i="73"/>
  <c r="AA61" i="71"/>
  <c r="AA69" i="70"/>
  <c r="AA75" i="68"/>
  <c r="U102" i="72"/>
  <c r="AR44" i="73"/>
  <c r="AR95" i="72"/>
  <c r="AR63" i="70"/>
  <c r="AR54" i="71"/>
  <c r="AR69" i="68"/>
  <c r="AB44" i="73"/>
  <c r="AB45" i="73" s="1"/>
  <c r="AB95" i="72"/>
  <c r="AB63" i="70"/>
  <c r="AB54" i="71"/>
  <c r="AB69" i="68"/>
  <c r="L44" i="73"/>
  <c r="L95" i="72"/>
  <c r="L63" i="70"/>
  <c r="L64" i="70" s="1"/>
  <c r="L69" i="68"/>
  <c r="L54" i="71"/>
  <c r="AL94" i="72"/>
  <c r="AL53" i="71"/>
  <c r="AL62" i="70"/>
  <c r="AL43" i="73"/>
  <c r="AL45" i="73" s="1"/>
  <c r="V53" i="71"/>
  <c r="V55" i="71" s="1"/>
  <c r="V62" i="70"/>
  <c r="V94" i="72"/>
  <c r="V43" i="73"/>
  <c r="F43" i="73"/>
  <c r="F94" i="72"/>
  <c r="F96" i="72" s="1"/>
  <c r="F53" i="71"/>
  <c r="F62" i="70"/>
  <c r="AT93" i="72"/>
  <c r="AT52" i="71"/>
  <c r="AT42" i="73"/>
  <c r="AT61" i="70"/>
  <c r="AT67" i="68"/>
  <c r="E85" i="44"/>
  <c r="BA43" i="73"/>
  <c r="BG62" i="70"/>
  <c r="BC53" i="71"/>
  <c r="AI43" i="73"/>
  <c r="AI62" i="70"/>
  <c r="AI94" i="72"/>
  <c r="AI53" i="71"/>
  <c r="S43" i="73"/>
  <c r="S94" i="72"/>
  <c r="S62" i="70"/>
  <c r="S53" i="71"/>
  <c r="C43" i="73"/>
  <c r="C94" i="72"/>
  <c r="C62" i="70"/>
  <c r="C53" i="71"/>
  <c r="AW42" i="73"/>
  <c r="AW93" i="72"/>
  <c r="AW61" i="70"/>
  <c r="AW67" i="68"/>
  <c r="AW52" i="71"/>
  <c r="AG42" i="73"/>
  <c r="AG61" i="70"/>
  <c r="AG52" i="71"/>
  <c r="AG67" i="68"/>
  <c r="AG93" i="72"/>
  <c r="Q42" i="73"/>
  <c r="Q93" i="72"/>
  <c r="Q61" i="70"/>
  <c r="Q67" i="68"/>
  <c r="Q52" i="71"/>
  <c r="P50" i="73"/>
  <c r="P101" i="72"/>
  <c r="P102" i="72" s="1"/>
  <c r="P75" i="68"/>
  <c r="P76" i="68" s="1"/>
  <c r="P69" i="70"/>
  <c r="P61" i="71"/>
  <c r="AV44" i="73"/>
  <c r="AV95" i="72"/>
  <c r="AV54" i="71"/>
  <c r="AV63" i="70"/>
  <c r="AV69" i="68"/>
  <c r="P95" i="72"/>
  <c r="P44" i="73"/>
  <c r="P54" i="71"/>
  <c r="P63" i="70"/>
  <c r="P69" i="68"/>
  <c r="P70" i="68" s="1"/>
  <c r="Z43" i="73"/>
  <c r="Z94" i="72"/>
  <c r="Z62" i="70"/>
  <c r="Z53" i="71"/>
  <c r="Z70" i="68"/>
  <c r="W43" i="73"/>
  <c r="W94" i="72"/>
  <c r="W53" i="71"/>
  <c r="W62" i="70"/>
  <c r="W70" i="68"/>
  <c r="AK42" i="73"/>
  <c r="AK61" i="70"/>
  <c r="AK93" i="72"/>
  <c r="AK52" i="71"/>
  <c r="AK67" i="68"/>
  <c r="E42" i="73"/>
  <c r="E45" i="73" s="1"/>
  <c r="E61" i="70"/>
  <c r="E93" i="72"/>
  <c r="E67" i="68"/>
  <c r="E52" i="71"/>
  <c r="C56" i="31"/>
  <c r="K52" i="32"/>
  <c r="H71" i="53"/>
  <c r="J61" i="56"/>
  <c r="E61" i="56"/>
  <c r="I47" i="59"/>
  <c r="H11" i="134"/>
  <c r="G48" i="134"/>
  <c r="G49" i="134" s="1"/>
  <c r="K101" i="72"/>
  <c r="K61" i="71"/>
  <c r="K50" i="73"/>
  <c r="K69" i="70"/>
  <c r="K75" i="68"/>
  <c r="AN44" i="73"/>
  <c r="AN95" i="72"/>
  <c r="AN63" i="70"/>
  <c r="AN54" i="71"/>
  <c r="AN69" i="68"/>
  <c r="X44" i="73"/>
  <c r="X95" i="72"/>
  <c r="X63" i="70"/>
  <c r="X69" i="68"/>
  <c r="X54" i="71"/>
  <c r="H95" i="72"/>
  <c r="H63" i="70"/>
  <c r="H54" i="71"/>
  <c r="H69" i="68"/>
  <c r="H44" i="73"/>
  <c r="AX94" i="72"/>
  <c r="AX96" i="72" s="1"/>
  <c r="AX43" i="73"/>
  <c r="AX53" i="71"/>
  <c r="AX62" i="70"/>
  <c r="AH43" i="73"/>
  <c r="AH45" i="73" s="1"/>
  <c r="AH94" i="72"/>
  <c r="AH96" i="72" s="1"/>
  <c r="AH53" i="71"/>
  <c r="AH62" i="70"/>
  <c r="AH64" i="70" s="1"/>
  <c r="R94" i="72"/>
  <c r="R43" i="73"/>
  <c r="R53" i="71"/>
  <c r="R55" i="71" s="1"/>
  <c r="R62" i="70"/>
  <c r="R64" i="70" s="1"/>
  <c r="AK51" i="73"/>
  <c r="AD93" i="72"/>
  <c r="AD52" i="71"/>
  <c r="AD42" i="73"/>
  <c r="AD67" i="68"/>
  <c r="AD61" i="70"/>
  <c r="AU43" i="73"/>
  <c r="AU94" i="72"/>
  <c r="AU62" i="70"/>
  <c r="AU53" i="71"/>
  <c r="AU55" i="71" s="1"/>
  <c r="AE43" i="73"/>
  <c r="AE94" i="72"/>
  <c r="AE62" i="70"/>
  <c r="AE53" i="71"/>
  <c r="O43" i="73"/>
  <c r="O62" i="70"/>
  <c r="O94" i="72"/>
  <c r="O53" i="71"/>
  <c r="O70" i="68"/>
  <c r="AS42" i="73"/>
  <c r="AS93" i="72"/>
  <c r="AS96" i="72" s="1"/>
  <c r="AS61" i="70"/>
  <c r="AS52" i="71"/>
  <c r="AS67" i="68"/>
  <c r="AC42" i="73"/>
  <c r="AC93" i="72"/>
  <c r="AC61" i="70"/>
  <c r="AC52" i="71"/>
  <c r="AC67" i="68"/>
  <c r="M42" i="73"/>
  <c r="M61" i="70"/>
  <c r="M52" i="71"/>
  <c r="M67" i="68"/>
  <c r="M93" i="72"/>
  <c r="G71" i="53"/>
  <c r="F57" i="31"/>
  <c r="J59" i="31"/>
  <c r="C49" i="32"/>
  <c r="G59" i="31"/>
  <c r="H62" i="43"/>
  <c r="I61" i="43" s="1"/>
  <c r="D76" i="55"/>
  <c r="N61" i="56"/>
  <c r="I50" i="32"/>
  <c r="J47" i="59"/>
  <c r="AF101" i="72"/>
  <c r="AF50" i="73"/>
  <c r="AF75" i="68"/>
  <c r="AF69" i="70"/>
  <c r="AF61" i="71"/>
  <c r="L51" i="73"/>
  <c r="BB44" i="73"/>
  <c r="BD54" i="71"/>
  <c r="AJ95" i="72"/>
  <c r="AJ44" i="73"/>
  <c r="AJ54" i="71"/>
  <c r="AJ63" i="70"/>
  <c r="AJ69" i="68"/>
  <c r="T44" i="73"/>
  <c r="T95" i="72"/>
  <c r="T54" i="71"/>
  <c r="T63" i="70"/>
  <c r="T69" i="68"/>
  <c r="D44" i="73"/>
  <c r="D95" i="72"/>
  <c r="D54" i="71"/>
  <c r="D63" i="70"/>
  <c r="D69" i="68"/>
  <c r="AT43" i="73"/>
  <c r="AT94" i="72"/>
  <c r="AT62" i="70"/>
  <c r="AT53" i="71"/>
  <c r="AD43" i="73"/>
  <c r="AD62" i="70"/>
  <c r="AD94" i="72"/>
  <c r="AD53" i="71"/>
  <c r="N43" i="73"/>
  <c r="N62" i="70"/>
  <c r="N94" i="72"/>
  <c r="N53" i="71"/>
  <c r="N93" i="72"/>
  <c r="N42" i="73"/>
  <c r="N52" i="71"/>
  <c r="N61" i="70"/>
  <c r="N67" i="68"/>
  <c r="AQ43" i="73"/>
  <c r="AQ45" i="73" s="1"/>
  <c r="AQ94" i="72"/>
  <c r="AQ62" i="70"/>
  <c r="AQ53" i="71"/>
  <c r="AQ70" i="68"/>
  <c r="AA43" i="73"/>
  <c r="AA94" i="72"/>
  <c r="AA96" i="72" s="1"/>
  <c r="AA62" i="70"/>
  <c r="AA53" i="71"/>
  <c r="K43" i="73"/>
  <c r="K62" i="70"/>
  <c r="K53" i="71"/>
  <c r="K55" i="71" s="1"/>
  <c r="K94" i="72"/>
  <c r="K70" i="68"/>
  <c r="AO42" i="73"/>
  <c r="AO93" i="72"/>
  <c r="AO52" i="71"/>
  <c r="AO61" i="70"/>
  <c r="AO67" i="68"/>
  <c r="AO70" i="68" s="1"/>
  <c r="Y42" i="73"/>
  <c r="Y93" i="72"/>
  <c r="Y96" i="72" s="1"/>
  <c r="Y52" i="71"/>
  <c r="Y61" i="70"/>
  <c r="Y67" i="68"/>
  <c r="I42" i="73"/>
  <c r="I93" i="72"/>
  <c r="I52" i="71"/>
  <c r="I61" i="70"/>
  <c r="I67" i="68"/>
  <c r="I70" i="68" s="1"/>
  <c r="P71" i="62"/>
  <c r="G47" i="59"/>
  <c r="M47" i="59"/>
  <c r="F47" i="59"/>
  <c r="C47" i="59"/>
  <c r="P47" i="59"/>
  <c r="L47" i="59"/>
  <c r="O47" i="59"/>
  <c r="E47" i="59"/>
  <c r="N47" i="59"/>
  <c r="E62" i="43"/>
  <c r="E61" i="43" s="1"/>
  <c r="J64" i="41"/>
  <c r="K63" i="41" s="1"/>
  <c r="F50" i="32"/>
  <c r="F52" i="32"/>
  <c r="K50" i="32"/>
  <c r="F59" i="31"/>
  <c r="D50" i="32"/>
  <c r="H56" i="31"/>
  <c r="D52" i="32"/>
  <c r="D59" i="31"/>
  <c r="D57" i="31"/>
  <c r="U45" i="73" l="1"/>
  <c r="X70" i="70"/>
  <c r="AY70" i="70"/>
  <c r="Y45" i="73"/>
  <c r="V64" i="70"/>
  <c r="L55" i="71"/>
  <c r="L66" i="71" s="1"/>
  <c r="L70" i="68"/>
  <c r="K71" i="68" s="1"/>
  <c r="AU45" i="73"/>
  <c r="BG70" i="68"/>
  <c r="AZ76" i="68"/>
  <c r="AZ80" i="68" s="1"/>
  <c r="M62" i="71"/>
  <c r="M63" i="71" s="1"/>
  <c r="AL55" i="71"/>
  <c r="AB55" i="71"/>
  <c r="AM62" i="71"/>
  <c r="AP55" i="71"/>
  <c r="AP66" i="71" s="1"/>
  <c r="W62" i="71"/>
  <c r="W63" i="71" s="1"/>
  <c r="AX62" i="71"/>
  <c r="AU62" i="71"/>
  <c r="AU66" i="71" s="1"/>
  <c r="W51" i="73"/>
  <c r="BB51" i="73"/>
  <c r="AU70" i="70"/>
  <c r="AU71" i="70" s="1"/>
  <c r="BA51" i="73"/>
  <c r="L102" i="72"/>
  <c r="BA76" i="68"/>
  <c r="BA80" i="68" s="1"/>
  <c r="O64" i="70"/>
  <c r="J51" i="73"/>
  <c r="AE62" i="71"/>
  <c r="Q102" i="72"/>
  <c r="AC70" i="70"/>
  <c r="O62" i="71"/>
  <c r="F62" i="71"/>
  <c r="AY76" i="68"/>
  <c r="Q51" i="73"/>
  <c r="BB76" i="68"/>
  <c r="BA77" i="68" s="1"/>
  <c r="AX51" i="73"/>
  <c r="Y51" i="73"/>
  <c r="BB70" i="70"/>
  <c r="BB74" i="70" s="1"/>
  <c r="AQ51" i="73"/>
  <c r="AQ55" i="73" s="1"/>
  <c r="Z51" i="73"/>
  <c r="O45" i="73"/>
  <c r="T51" i="73"/>
  <c r="Z70" i="70"/>
  <c r="Y71" i="70" s="1"/>
  <c r="AQ62" i="71"/>
  <c r="O55" i="71"/>
  <c r="V62" i="71"/>
  <c r="U63" i="71" s="1"/>
  <c r="L70" i="70"/>
  <c r="AN62" i="71"/>
  <c r="AZ70" i="70"/>
  <c r="AZ74" i="70" s="1"/>
  <c r="BA103" i="72"/>
  <c r="BA106" i="72"/>
  <c r="T64" i="70"/>
  <c r="AT51" i="73"/>
  <c r="R51" i="73"/>
  <c r="Q76" i="68"/>
  <c r="Q77" i="68" s="1"/>
  <c r="I51" i="73"/>
  <c r="BA70" i="70"/>
  <c r="BA71" i="70" s="1"/>
  <c r="AY106" i="72"/>
  <c r="AY103" i="72"/>
  <c r="BG102" i="72"/>
  <c r="P51" i="73"/>
  <c r="P70" i="70"/>
  <c r="AS76" i="68"/>
  <c r="S102" i="72"/>
  <c r="AS62" i="71"/>
  <c r="AU96" i="72"/>
  <c r="G102" i="72"/>
  <c r="AE96" i="72"/>
  <c r="AE106" i="72" s="1"/>
  <c r="BH102" i="72"/>
  <c r="BG103" i="72" s="1"/>
  <c r="BH68" i="70"/>
  <c r="BH70" i="70" s="1"/>
  <c r="BG71" i="70" s="1"/>
  <c r="AO70" i="70"/>
  <c r="V102" i="72"/>
  <c r="U103" i="72" s="1"/>
  <c r="AY71" i="70"/>
  <c r="AY74" i="70"/>
  <c r="Z55" i="71"/>
  <c r="S64" i="70"/>
  <c r="AF70" i="68"/>
  <c r="AU70" i="68"/>
  <c r="AL96" i="72"/>
  <c r="BA71" i="68"/>
  <c r="E70" i="70"/>
  <c r="E71" i="70" s="1"/>
  <c r="AP64" i="70"/>
  <c r="AY71" i="68"/>
  <c r="AY80" i="68"/>
  <c r="AB70" i="70"/>
  <c r="AJ64" i="70"/>
  <c r="AR70" i="70"/>
  <c r="AT70" i="70"/>
  <c r="AQ70" i="70"/>
  <c r="AE64" i="70"/>
  <c r="Z45" i="73"/>
  <c r="O96" i="72"/>
  <c r="O106" i="72" s="1"/>
  <c r="F64" i="70"/>
  <c r="F74" i="70" s="1"/>
  <c r="AL76" i="68"/>
  <c r="AK77" i="68" s="1"/>
  <c r="AN70" i="68"/>
  <c r="AN80" i="68" s="1"/>
  <c r="Z64" i="70"/>
  <c r="V45" i="73"/>
  <c r="U46" i="73" s="1"/>
  <c r="AB76" i="68"/>
  <c r="G70" i="68"/>
  <c r="L70" i="60"/>
  <c r="I70" i="60"/>
  <c r="H70" i="60"/>
  <c r="F70" i="60"/>
  <c r="N70" i="60"/>
  <c r="E70" i="60"/>
  <c r="J70" i="60"/>
  <c r="M70" i="60"/>
  <c r="C70" i="60"/>
  <c r="K70" i="60"/>
  <c r="G70" i="60"/>
  <c r="O70" i="60"/>
  <c r="D70" i="60"/>
  <c r="H64" i="70"/>
  <c r="H74" i="70" s="1"/>
  <c r="M64" i="70"/>
  <c r="M74" i="70" s="1"/>
  <c r="AX45" i="73"/>
  <c r="J45" i="73"/>
  <c r="AU64" i="70"/>
  <c r="AU74" i="70" s="1"/>
  <c r="G70" i="70"/>
  <c r="G71" i="70" s="1"/>
  <c r="AA55" i="71"/>
  <c r="AH70" i="70"/>
  <c r="AH74" i="70" s="1"/>
  <c r="AS70" i="70"/>
  <c r="AV96" i="72"/>
  <c r="AV106" i="72" s="1"/>
  <c r="AO62" i="71"/>
  <c r="T102" i="72"/>
  <c r="I102" i="72"/>
  <c r="I103" i="72" s="1"/>
  <c r="D96" i="72"/>
  <c r="D106" i="72" s="1"/>
  <c r="AW102" i="72"/>
  <c r="P62" i="71"/>
  <c r="V96" i="72"/>
  <c r="G76" i="68"/>
  <c r="G80" i="68" s="1"/>
  <c r="AJ76" i="68"/>
  <c r="AP102" i="72"/>
  <c r="AO103" i="72" s="1"/>
  <c r="AQ102" i="72"/>
  <c r="AQ103" i="72" s="1"/>
  <c r="AL102" i="72"/>
  <c r="AU76" i="68"/>
  <c r="AX70" i="70"/>
  <c r="AS102" i="72"/>
  <c r="AS106" i="72" s="1"/>
  <c r="K76" i="68"/>
  <c r="K80" i="68" s="1"/>
  <c r="AD102" i="72"/>
  <c r="AR55" i="71"/>
  <c r="C62" i="71"/>
  <c r="AV62" i="71"/>
  <c r="AL62" i="71"/>
  <c r="AK63" i="71" s="1"/>
  <c r="F45" i="73"/>
  <c r="F55" i="73" s="1"/>
  <c r="AM55" i="71"/>
  <c r="AM66" i="71" s="1"/>
  <c r="AP76" i="68"/>
  <c r="AO77" i="68" s="1"/>
  <c r="F55" i="71"/>
  <c r="AM96" i="72"/>
  <c r="AM106" i="72" s="1"/>
  <c r="D55" i="71"/>
  <c r="AB96" i="72"/>
  <c r="D76" i="68"/>
  <c r="X64" i="70"/>
  <c r="X74" i="70" s="1"/>
  <c r="AA76" i="68"/>
  <c r="H76" i="68"/>
  <c r="G77" i="68" s="1"/>
  <c r="N76" i="68"/>
  <c r="K96" i="72"/>
  <c r="AJ70" i="68"/>
  <c r="AJ80" i="68" s="1"/>
  <c r="AQ96" i="72"/>
  <c r="X96" i="72"/>
  <c r="H59" i="31"/>
  <c r="I51" i="32"/>
  <c r="AS52" i="73"/>
  <c r="H96" i="72"/>
  <c r="AC76" i="68"/>
  <c r="AC77" i="68" s="1"/>
  <c r="F76" i="68"/>
  <c r="E77" i="68" s="1"/>
  <c r="AW51" i="73"/>
  <c r="AW52" i="73" s="1"/>
  <c r="AW53" i="73" s="1"/>
  <c r="AW54" i="73" s="1"/>
  <c r="AW76" i="68"/>
  <c r="I45" i="73"/>
  <c r="AJ45" i="73"/>
  <c r="AJ55" i="73" s="1"/>
  <c r="AE45" i="73"/>
  <c r="AE55" i="73" s="1"/>
  <c r="AI64" i="70"/>
  <c r="AB70" i="68"/>
  <c r="AP45" i="73"/>
  <c r="AL64" i="70"/>
  <c r="AL74" i="70" s="1"/>
  <c r="AB62" i="71"/>
  <c r="L61" i="56"/>
  <c r="AA51" i="73"/>
  <c r="AA52" i="73" s="1"/>
  <c r="C70" i="70"/>
  <c r="W76" i="68"/>
  <c r="W80" i="68" s="1"/>
  <c r="AR62" i="71"/>
  <c r="AR66" i="71" s="1"/>
  <c r="AP70" i="70"/>
  <c r="Z62" i="71"/>
  <c r="X55" i="71"/>
  <c r="X66" i="71" s="1"/>
  <c r="AK55" i="71"/>
  <c r="AK56" i="71" s="1"/>
  <c r="AR76" i="68"/>
  <c r="T70" i="70"/>
  <c r="T74" i="70" s="1"/>
  <c r="K51" i="32"/>
  <c r="AK45" i="73"/>
  <c r="AK55" i="73" s="1"/>
  <c r="H51" i="73"/>
  <c r="AU51" i="73"/>
  <c r="G51" i="73"/>
  <c r="C102" i="72"/>
  <c r="C103" i="72" s="1"/>
  <c r="AD62" i="71"/>
  <c r="AT62" i="71"/>
  <c r="AW62" i="71"/>
  <c r="AM70" i="70"/>
  <c r="AM71" i="70" s="1"/>
  <c r="R70" i="70"/>
  <c r="R74" i="70" s="1"/>
  <c r="E51" i="73"/>
  <c r="E55" i="73" s="1"/>
  <c r="AO51" i="73"/>
  <c r="AE76" i="68"/>
  <c r="T76" i="68"/>
  <c r="AE70" i="70"/>
  <c r="AE74" i="70" s="1"/>
  <c r="AG70" i="70"/>
  <c r="K45" i="73"/>
  <c r="AJ55" i="71"/>
  <c r="AC62" i="71"/>
  <c r="AH62" i="71"/>
  <c r="AN102" i="72"/>
  <c r="AM103" i="72" s="1"/>
  <c r="AF51" i="73"/>
  <c r="AE52" i="73" s="1"/>
  <c r="Z96" i="72"/>
  <c r="Y97" i="72" s="1"/>
  <c r="AB64" i="70"/>
  <c r="X102" i="72"/>
  <c r="W103" i="72" s="1"/>
  <c r="AD70" i="70"/>
  <c r="AC71" i="70" s="1"/>
  <c r="J70" i="70"/>
  <c r="AV76" i="68"/>
  <c r="I76" i="68"/>
  <c r="I80" i="68" s="1"/>
  <c r="E64" i="70"/>
  <c r="AV55" i="71"/>
  <c r="AB102" i="72"/>
  <c r="AM77" i="68"/>
  <c r="R102" i="72"/>
  <c r="Q103" i="72" s="1"/>
  <c r="J62" i="71"/>
  <c r="I63" i="71" s="1"/>
  <c r="I70" i="70"/>
  <c r="AV51" i="73"/>
  <c r="D72" i="62"/>
  <c r="D17" i="15"/>
  <c r="D19" i="15" s="1"/>
  <c r="O51" i="73"/>
  <c r="O52" i="73" s="1"/>
  <c r="N102" i="72"/>
  <c r="M103" i="72" s="1"/>
  <c r="AT102" i="72"/>
  <c r="BE80" i="68"/>
  <c r="BE77" i="68"/>
  <c r="F51" i="32"/>
  <c r="Y64" i="70"/>
  <c r="Y74" i="70" s="1"/>
  <c r="G45" i="73"/>
  <c r="AD51" i="73"/>
  <c r="AC52" i="73" s="1"/>
  <c r="G47" i="137"/>
  <c r="H102" i="72"/>
  <c r="F102" i="72"/>
  <c r="E103" i="72" s="1"/>
  <c r="S51" i="73"/>
  <c r="S52" i="73" s="1"/>
  <c r="AW70" i="70"/>
  <c r="Z76" i="68"/>
  <c r="Y77" i="68" s="1"/>
  <c r="AH76" i="68"/>
  <c r="R62" i="71"/>
  <c r="R66" i="71" s="1"/>
  <c r="BE74" i="70"/>
  <c r="BE71" i="70"/>
  <c r="AN55" i="71"/>
  <c r="AN64" i="70"/>
  <c r="AN74" i="70" s="1"/>
  <c r="AG102" i="72"/>
  <c r="AC64" i="70"/>
  <c r="C17" i="15"/>
  <c r="C19" i="15" s="1"/>
  <c r="AH102" i="72"/>
  <c r="AH106" i="72" s="1"/>
  <c r="D70" i="68"/>
  <c r="AC96" i="72"/>
  <c r="AC106" i="72" s="1"/>
  <c r="AH55" i="71"/>
  <c r="AP96" i="72"/>
  <c r="AT76" i="68"/>
  <c r="G8" i="137"/>
  <c r="AQ52" i="73"/>
  <c r="G55" i="71"/>
  <c r="G66" i="71" s="1"/>
  <c r="AO63" i="71"/>
  <c r="V51" i="73"/>
  <c r="U52" i="73" s="1"/>
  <c r="AA45" i="73"/>
  <c r="BE103" i="72"/>
  <c r="BC104" i="72" s="1"/>
  <c r="BC105" i="72" s="1"/>
  <c r="BE106" i="72"/>
  <c r="BE107" i="72" s="1"/>
  <c r="AQ55" i="71"/>
  <c r="H48" i="134"/>
  <c r="F11" i="136"/>
  <c r="L96" i="72"/>
  <c r="AA62" i="71"/>
  <c r="S70" i="70"/>
  <c r="E62" i="71"/>
  <c r="AH51" i="73"/>
  <c r="AH55" i="73" s="1"/>
  <c r="AX102" i="72"/>
  <c r="AX106" i="72" s="1"/>
  <c r="AU102" i="72"/>
  <c r="AU103" i="72" s="1"/>
  <c r="C52" i="73"/>
  <c r="V70" i="70"/>
  <c r="U71" i="70" s="1"/>
  <c r="AX76" i="68"/>
  <c r="AX80" i="68" s="1"/>
  <c r="AQ76" i="68"/>
  <c r="AQ80" i="68" s="1"/>
  <c r="AX64" i="70"/>
  <c r="N70" i="70"/>
  <c r="M71" i="70" s="1"/>
  <c r="D51" i="32"/>
  <c r="I55" i="71"/>
  <c r="I66" i="71" s="1"/>
  <c r="K64" i="70"/>
  <c r="K65" i="70" s="1"/>
  <c r="AQ64" i="70"/>
  <c r="M55" i="71"/>
  <c r="M66" i="71" s="1"/>
  <c r="AV70" i="68"/>
  <c r="L45" i="73"/>
  <c r="L55" i="73" s="1"/>
  <c r="AR64" i="70"/>
  <c r="H48" i="135"/>
  <c r="G49" i="135"/>
  <c r="W70" i="70"/>
  <c r="W71" i="70" s="1"/>
  <c r="AJ102" i="72"/>
  <c r="AI103" i="72" s="1"/>
  <c r="L76" i="55"/>
  <c r="AP51" i="73"/>
  <c r="K51" i="73"/>
  <c r="BC63" i="71"/>
  <c r="E63" i="41"/>
  <c r="AX55" i="73"/>
  <c r="AG76" i="68"/>
  <c r="C76" i="68"/>
  <c r="BA52" i="73"/>
  <c r="AY53" i="73" s="1"/>
  <c r="AY54" i="73" s="1"/>
  <c r="K62" i="71"/>
  <c r="K66" i="71" s="1"/>
  <c r="AJ62" i="71"/>
  <c r="AF102" i="72"/>
  <c r="AE103" i="72" s="1"/>
  <c r="D70" i="70"/>
  <c r="D62" i="71"/>
  <c r="AJ70" i="70"/>
  <c r="K102" i="72"/>
  <c r="AI70" i="70"/>
  <c r="M52" i="73"/>
  <c r="S45" i="73"/>
  <c r="AC55" i="71"/>
  <c r="AF45" i="73"/>
  <c r="C45" i="73"/>
  <c r="C55" i="73" s="1"/>
  <c r="P64" i="70"/>
  <c r="P74" i="70" s="1"/>
  <c r="P45" i="73"/>
  <c r="P55" i="73" s="1"/>
  <c r="T55" i="71"/>
  <c r="T66" i="71" s="1"/>
  <c r="BD55" i="71"/>
  <c r="BD66" i="71" s="1"/>
  <c r="D64" i="70"/>
  <c r="AX55" i="71"/>
  <c r="AS45" i="73"/>
  <c r="AS55" i="73" s="1"/>
  <c r="BA45" i="73"/>
  <c r="BA55" i="73" s="1"/>
  <c r="W96" i="72"/>
  <c r="AS64" i="70"/>
  <c r="AE55" i="71"/>
  <c r="L80" i="68"/>
  <c r="AS55" i="71"/>
  <c r="W55" i="71"/>
  <c r="AA64" i="70"/>
  <c r="AK64" i="70"/>
  <c r="AM64" i="70"/>
  <c r="AS70" i="68"/>
  <c r="AO45" i="73"/>
  <c r="AW55" i="71"/>
  <c r="I64" i="70"/>
  <c r="AA70" i="68"/>
  <c r="Q55" i="71"/>
  <c r="Q56" i="71" s="1"/>
  <c r="AG64" i="70"/>
  <c r="W64" i="70"/>
  <c r="AE70" i="68"/>
  <c r="W45" i="73"/>
  <c r="W55" i="73" s="1"/>
  <c r="AG45" i="73"/>
  <c r="AG46" i="73" s="1"/>
  <c r="E55" i="71"/>
  <c r="U55" i="71"/>
  <c r="U56" i="71" s="1"/>
  <c r="S70" i="68"/>
  <c r="AI45" i="73"/>
  <c r="AI55" i="73" s="1"/>
  <c r="H55" i="71"/>
  <c r="H66" i="71" s="1"/>
  <c r="AW45" i="73"/>
  <c r="BC55" i="71"/>
  <c r="J63" i="41"/>
  <c r="K70" i="70"/>
  <c r="AA70" i="70"/>
  <c r="AF70" i="70"/>
  <c r="M77" i="68"/>
  <c r="AF76" i="68"/>
  <c r="Q52" i="73"/>
  <c r="AF62" i="71"/>
  <c r="AO96" i="72"/>
  <c r="AO106" i="72" s="1"/>
  <c r="T96" i="72"/>
  <c r="AB55" i="73"/>
  <c r="G96" i="72"/>
  <c r="W77" i="68"/>
  <c r="AC103" i="72"/>
  <c r="L74" i="70"/>
  <c r="S96" i="72"/>
  <c r="E96" i="72"/>
  <c r="E106" i="72" s="1"/>
  <c r="AI96" i="72"/>
  <c r="AI106" i="72" s="1"/>
  <c r="J96" i="72"/>
  <c r="J106" i="72" s="1"/>
  <c r="V80" i="68"/>
  <c r="AK71" i="70"/>
  <c r="M96" i="72"/>
  <c r="M106" i="72" s="1"/>
  <c r="Y103" i="72"/>
  <c r="AG96" i="72"/>
  <c r="AF96" i="72"/>
  <c r="AJ96" i="72"/>
  <c r="O70" i="70"/>
  <c r="BH64" i="70"/>
  <c r="D58" i="31"/>
  <c r="I58" i="31"/>
  <c r="K58" i="31"/>
  <c r="F58" i="31"/>
  <c r="G63" i="63"/>
  <c r="K63" i="63"/>
  <c r="O63" i="63"/>
  <c r="D63" i="63"/>
  <c r="H63" i="63"/>
  <c r="L63" i="63"/>
  <c r="C63" i="63"/>
  <c r="E63" i="63"/>
  <c r="I63" i="63"/>
  <c r="M63" i="63"/>
  <c r="F63" i="63"/>
  <c r="J63" i="63"/>
  <c r="N63" i="63"/>
  <c r="H72" i="62"/>
  <c r="F72" i="62"/>
  <c r="N72" i="62"/>
  <c r="C72" i="62"/>
  <c r="O72" i="62"/>
  <c r="E72" i="62"/>
  <c r="G72" i="62"/>
  <c r="L72" i="62"/>
  <c r="J72" i="62"/>
  <c r="K72" i="62"/>
  <c r="M72" i="62"/>
  <c r="I72" i="62"/>
  <c r="Q61" i="56"/>
  <c r="Q76" i="55"/>
  <c r="F56" i="54"/>
  <c r="I8" i="54"/>
  <c r="C56" i="54"/>
  <c r="I36" i="54"/>
  <c r="I46" i="54"/>
  <c r="C71" i="53"/>
  <c r="I31" i="54"/>
  <c r="I51" i="54"/>
  <c r="J49" i="54"/>
  <c r="I19" i="54"/>
  <c r="J46" i="54"/>
  <c r="J8" i="54"/>
  <c r="E53" i="45"/>
  <c r="E47" i="45"/>
  <c r="H61" i="43"/>
  <c r="K61" i="43"/>
  <c r="F61" i="43"/>
  <c r="D61" i="43"/>
  <c r="D63" i="41"/>
  <c r="J53" i="36"/>
  <c r="F53" i="36"/>
  <c r="M45" i="73"/>
  <c r="M55" i="73" s="1"/>
  <c r="S63" i="71"/>
  <c r="AC45" i="73"/>
  <c r="AC55" i="73" s="1"/>
  <c r="AW96" i="72"/>
  <c r="N96" i="72"/>
  <c r="C96" i="72"/>
  <c r="U74" i="70"/>
  <c r="AI76" i="68"/>
  <c r="AI77" i="68" s="1"/>
  <c r="O76" i="68"/>
  <c r="O80" i="68" s="1"/>
  <c r="I96" i="72"/>
  <c r="P96" i="72"/>
  <c r="P106" i="72" s="1"/>
  <c r="AO55" i="71"/>
  <c r="AK96" i="72"/>
  <c r="AK106" i="72" s="1"/>
  <c r="AI70" i="68"/>
  <c r="U70" i="68"/>
  <c r="U80" i="68" s="1"/>
  <c r="Q64" i="70"/>
  <c r="Q65" i="70" s="1"/>
  <c r="G64" i="70"/>
  <c r="AM70" i="68"/>
  <c r="AM45" i="73"/>
  <c r="AM55" i="73" s="1"/>
  <c r="AG62" i="71"/>
  <c r="AF64" i="70"/>
  <c r="BG64" i="70"/>
  <c r="BG74" i="70" s="1"/>
  <c r="Y70" i="68"/>
  <c r="Y71" i="68" s="1"/>
  <c r="P55" i="71"/>
  <c r="O56" i="71" s="1"/>
  <c r="AR45" i="73"/>
  <c r="AR55" i="73" s="1"/>
  <c r="AN96" i="72"/>
  <c r="Q70" i="68"/>
  <c r="U77" i="68"/>
  <c r="G60" i="61"/>
  <c r="K60" i="61"/>
  <c r="O60" i="61"/>
  <c r="D60" i="61"/>
  <c r="H60" i="61"/>
  <c r="L60" i="61"/>
  <c r="P60" i="61"/>
  <c r="F60" i="61"/>
  <c r="N60" i="61"/>
  <c r="E60" i="61"/>
  <c r="I60" i="61"/>
  <c r="M60" i="61"/>
  <c r="C60" i="61"/>
  <c r="J60" i="61"/>
  <c r="G76" i="55"/>
  <c r="F71" i="53"/>
  <c r="J19" i="54"/>
  <c r="J51" i="54"/>
  <c r="J31" i="54"/>
  <c r="I63" i="41"/>
  <c r="I59" i="31"/>
  <c r="I52" i="32"/>
  <c r="C59" i="31"/>
  <c r="G61" i="56"/>
  <c r="AI55" i="71"/>
  <c r="AI66" i="71" s="1"/>
  <c r="AO64" i="70"/>
  <c r="AW70" i="68"/>
  <c r="R70" i="68"/>
  <c r="R80" i="68" s="1"/>
  <c r="R96" i="72"/>
  <c r="E70" i="68"/>
  <c r="E71" i="68" s="1"/>
  <c r="AK70" i="68"/>
  <c r="AK71" i="68" s="1"/>
  <c r="AV45" i="73"/>
  <c r="Q45" i="73"/>
  <c r="Q55" i="73" s="1"/>
  <c r="AW64" i="70"/>
  <c r="C55" i="71"/>
  <c r="S55" i="71"/>
  <c r="S66" i="71" s="1"/>
  <c r="U96" i="72"/>
  <c r="U106" i="72" s="1"/>
  <c r="AR96" i="72"/>
  <c r="AR106" i="72" s="1"/>
  <c r="S76" i="68"/>
  <c r="Y55" i="71"/>
  <c r="T45" i="73"/>
  <c r="T55" i="73" s="1"/>
  <c r="X70" i="68"/>
  <c r="X80" i="68" s="1"/>
  <c r="AN45" i="73"/>
  <c r="AN55" i="73" s="1"/>
  <c r="H52" i="32"/>
  <c r="AC70" i="68"/>
  <c r="AV64" i="70"/>
  <c r="AV74" i="70" s="1"/>
  <c r="C64" i="70"/>
  <c r="BG96" i="72"/>
  <c r="J70" i="68"/>
  <c r="J80" i="68" s="1"/>
  <c r="N45" i="73"/>
  <c r="N55" i="73" s="1"/>
  <c r="R45" i="73"/>
  <c r="R55" i="73" s="1"/>
  <c r="T70" i="68"/>
  <c r="Q96" i="72"/>
  <c r="Q106" i="72" s="1"/>
  <c r="AG55" i="71"/>
  <c r="C70" i="68"/>
  <c r="AR70" i="68"/>
  <c r="D45" i="73"/>
  <c r="D55" i="73" s="1"/>
  <c r="M70" i="68"/>
  <c r="M80" i="68" s="1"/>
  <c r="N70" i="68"/>
  <c r="BB45" i="73"/>
  <c r="BB55" i="73" s="1"/>
  <c r="AD64" i="70"/>
  <c r="H45" i="73"/>
  <c r="AG70" i="68"/>
  <c r="AG71" i="68" s="1"/>
  <c r="AF55" i="71"/>
  <c r="AT64" i="70"/>
  <c r="N55" i="71"/>
  <c r="N66" i="71" s="1"/>
  <c r="BH96" i="72"/>
  <c r="H70" i="68"/>
  <c r="X45" i="73"/>
  <c r="X55" i="73" s="1"/>
  <c r="AL55" i="73"/>
  <c r="J64" i="70"/>
  <c r="Z55" i="73"/>
  <c r="U55" i="73"/>
  <c r="O71" i="68"/>
  <c r="AA103" i="72"/>
  <c r="AA106" i="72"/>
  <c r="AD96" i="72"/>
  <c r="AD106" i="72" s="1"/>
  <c r="AK52" i="73"/>
  <c r="AD70" i="68"/>
  <c r="AD80" i="68" s="1"/>
  <c r="G63" i="71"/>
  <c r="AI52" i="73"/>
  <c r="AT45" i="73"/>
  <c r="AT55" i="73" s="1"/>
  <c r="Y106" i="72"/>
  <c r="AO71" i="68"/>
  <c r="AO80" i="68"/>
  <c r="BG71" i="68"/>
  <c r="BG80" i="68"/>
  <c r="BG81" i="68" s="1"/>
  <c r="AD45" i="73"/>
  <c r="P80" i="68"/>
  <c r="AT55" i="71"/>
  <c r="U65" i="70"/>
  <c r="O103" i="72"/>
  <c r="AM52" i="73"/>
  <c r="H19" i="29"/>
  <c r="Y46" i="73"/>
  <c r="N64" i="70"/>
  <c r="Y52" i="73"/>
  <c r="Y55" i="73"/>
  <c r="W52" i="73"/>
  <c r="AD55" i="71"/>
  <c r="AT70" i="68"/>
  <c r="AT96" i="72"/>
  <c r="C52" i="32"/>
  <c r="K56" i="71" l="1"/>
  <c r="AL106" i="72"/>
  <c r="AC74" i="70"/>
  <c r="BA74" i="70"/>
  <c r="AR74" i="70"/>
  <c r="AE97" i="72"/>
  <c r="AY77" i="68"/>
  <c r="F66" i="71"/>
  <c r="AO56" i="71"/>
  <c r="O66" i="71"/>
  <c r="AM71" i="68"/>
  <c r="AK72" i="68" s="1"/>
  <c r="AK73" i="68" s="1"/>
  <c r="W66" i="71"/>
  <c r="W67" i="71" s="1"/>
  <c r="AX66" i="71"/>
  <c r="AB66" i="71"/>
  <c r="AA56" i="71"/>
  <c r="AU63" i="71"/>
  <c r="AM63" i="71"/>
  <c r="AK64" i="71" s="1"/>
  <c r="AK65" i="71" s="1"/>
  <c r="AW63" i="71"/>
  <c r="AW64" i="71" s="1"/>
  <c r="AW65" i="71" s="1"/>
  <c r="V66" i="71"/>
  <c r="S65" i="70"/>
  <c r="S66" i="70" s="1"/>
  <c r="S67" i="70" s="1"/>
  <c r="AE63" i="71"/>
  <c r="AE66" i="71"/>
  <c r="E63" i="71"/>
  <c r="E64" i="71" s="1"/>
  <c r="E65" i="71" s="1"/>
  <c r="O74" i="70"/>
  <c r="O75" i="70" s="1"/>
  <c r="AJ74" i="70"/>
  <c r="J55" i="73"/>
  <c r="AE71" i="68"/>
  <c r="AE72" i="68" s="1"/>
  <c r="AE73" i="68" s="1"/>
  <c r="BB80" i="68"/>
  <c r="AN66" i="71"/>
  <c r="AM67" i="71" s="1"/>
  <c r="V106" i="72"/>
  <c r="U107" i="72" s="1"/>
  <c r="AF55" i="73"/>
  <c r="AE56" i="73" s="1"/>
  <c r="O63" i="71"/>
  <c r="Z74" i="70"/>
  <c r="Y75" i="70" s="1"/>
  <c r="I52" i="73"/>
  <c r="S71" i="70"/>
  <c r="K71" i="70"/>
  <c r="Z66" i="71"/>
  <c r="AE65" i="70"/>
  <c r="AQ66" i="71"/>
  <c r="AQ67" i="71" s="1"/>
  <c r="BG106" i="72"/>
  <c r="AK103" i="72"/>
  <c r="AK104" i="72" s="1"/>
  <c r="AK105" i="72" s="1"/>
  <c r="I55" i="73"/>
  <c r="AY104" i="72"/>
  <c r="AY105" i="72" s="1"/>
  <c r="BA104" i="72"/>
  <c r="BA105" i="72" s="1"/>
  <c r="Y56" i="71"/>
  <c r="AV66" i="71"/>
  <c r="AU67" i="71" s="1"/>
  <c r="AS80" i="68"/>
  <c r="AS77" i="68"/>
  <c r="S103" i="72"/>
  <c r="Q104" i="72" s="1"/>
  <c r="Q105" i="72" s="1"/>
  <c r="G103" i="72"/>
  <c r="BH106" i="72"/>
  <c r="S106" i="72"/>
  <c r="AT80" i="68"/>
  <c r="AN106" i="72"/>
  <c r="AM107" i="72" s="1"/>
  <c r="AS66" i="71"/>
  <c r="AS63" i="71"/>
  <c r="AS64" i="71" s="1"/>
  <c r="AS65" i="71" s="1"/>
  <c r="AT74" i="70"/>
  <c r="AD66" i="71"/>
  <c r="AT106" i="72"/>
  <c r="AS107" i="72" s="1"/>
  <c r="C66" i="71"/>
  <c r="AC63" i="71"/>
  <c r="BH74" i="70"/>
  <c r="BG75" i="70" s="1"/>
  <c r="Z106" i="72"/>
  <c r="Y107" i="72" s="1"/>
  <c r="M64" i="71"/>
  <c r="M65" i="71" s="1"/>
  <c r="AT66" i="71"/>
  <c r="AG52" i="73"/>
  <c r="AE53" i="73" s="1"/>
  <c r="AE54" i="73" s="1"/>
  <c r="AW103" i="72"/>
  <c r="AW104" i="72" s="1"/>
  <c r="AW105" i="72" s="1"/>
  <c r="AO104" i="72"/>
  <c r="AO105" i="72" s="1"/>
  <c r="AS71" i="70"/>
  <c r="AS72" i="70" s="1"/>
  <c r="AS73" i="70" s="1"/>
  <c r="AQ71" i="70"/>
  <c r="AU80" i="68"/>
  <c r="I46" i="73"/>
  <c r="G65" i="70"/>
  <c r="AO65" i="70"/>
  <c r="AA71" i="70"/>
  <c r="AQ74" i="70"/>
  <c r="E74" i="70"/>
  <c r="E75" i="70" s="1"/>
  <c r="AP74" i="70"/>
  <c r="C74" i="70"/>
  <c r="C71" i="70"/>
  <c r="C72" i="70" s="1"/>
  <c r="C73" i="70" s="1"/>
  <c r="AB74" i="70"/>
  <c r="AB80" i="68"/>
  <c r="AA77" i="68"/>
  <c r="Y78" i="68" s="1"/>
  <c r="Y79" i="68" s="1"/>
  <c r="AL80" i="68"/>
  <c r="AU97" i="72"/>
  <c r="K77" i="68"/>
  <c r="Y65" i="70"/>
  <c r="AG71" i="70"/>
  <c r="AS74" i="70"/>
  <c r="AS75" i="70" s="1"/>
  <c r="N74" i="70"/>
  <c r="M75" i="70" s="1"/>
  <c r="W65" i="70"/>
  <c r="U66" i="70" s="1"/>
  <c r="U67" i="70" s="1"/>
  <c r="AA66" i="71"/>
  <c r="AO66" i="71"/>
  <c r="AO67" i="71" s="1"/>
  <c r="AK72" i="70"/>
  <c r="AK73" i="70" s="1"/>
  <c r="Q71" i="70"/>
  <c r="Q72" i="70" s="1"/>
  <c r="Q73" i="70" s="1"/>
  <c r="AI71" i="68"/>
  <c r="AI72" i="68" s="1"/>
  <c r="AI73" i="68" s="1"/>
  <c r="C97" i="72"/>
  <c r="AM104" i="72"/>
  <c r="AM105" i="72" s="1"/>
  <c r="S55" i="73"/>
  <c r="S56" i="73" s="1"/>
  <c r="D80" i="68"/>
  <c r="AQ106" i="72"/>
  <c r="AQ107" i="72" s="1"/>
  <c r="AB106" i="72"/>
  <c r="AA107" i="72" s="1"/>
  <c r="S74" i="70"/>
  <c r="S75" i="70" s="1"/>
  <c r="AV55" i="73"/>
  <c r="I106" i="72"/>
  <c r="I107" i="72" s="1"/>
  <c r="AQ53" i="73"/>
  <c r="AQ54" i="73" s="1"/>
  <c r="K63" i="71"/>
  <c r="I64" i="71" s="1"/>
  <c r="I65" i="71" s="1"/>
  <c r="AW106" i="72"/>
  <c r="AW107" i="72" s="1"/>
  <c r="AW108" i="72" s="1"/>
  <c r="AW109" i="72" s="1"/>
  <c r="AO52" i="73"/>
  <c r="AO53" i="73" s="1"/>
  <c r="AO54" i="73" s="1"/>
  <c r="AX74" i="70"/>
  <c r="AP106" i="72"/>
  <c r="AO107" i="72" s="1"/>
  <c r="AW71" i="70"/>
  <c r="AW72" i="70" s="1"/>
  <c r="AW73" i="70" s="1"/>
  <c r="AR80" i="68"/>
  <c r="AQ81" i="68" s="1"/>
  <c r="I71" i="70"/>
  <c r="G72" i="70" s="1"/>
  <c r="G73" i="70" s="1"/>
  <c r="AU52" i="73"/>
  <c r="AS53" i="73" s="1"/>
  <c r="AS54" i="73" s="1"/>
  <c r="AD74" i="70"/>
  <c r="AC75" i="70" s="1"/>
  <c r="R106" i="72"/>
  <c r="Q107" i="72" s="1"/>
  <c r="AI71" i="70"/>
  <c r="AO55" i="73"/>
  <c r="AS103" i="72"/>
  <c r="AS104" i="72" s="1"/>
  <c r="AS105" i="72" s="1"/>
  <c r="G52" i="73"/>
  <c r="G53" i="73" s="1"/>
  <c r="G54" i="73" s="1"/>
  <c r="X106" i="72"/>
  <c r="BE104" i="72"/>
  <c r="BE105" i="72" s="1"/>
  <c r="AP80" i="68"/>
  <c r="AO81" i="68" s="1"/>
  <c r="AP55" i="73"/>
  <c r="M53" i="73"/>
  <c r="M54" i="73" s="1"/>
  <c r="AA55" i="73"/>
  <c r="AA56" i="73" s="1"/>
  <c r="AG77" i="68"/>
  <c r="AG78" i="68" s="1"/>
  <c r="AG79" i="68" s="1"/>
  <c r="G55" i="73"/>
  <c r="AI74" i="70"/>
  <c r="AJ106" i="72"/>
  <c r="AI107" i="72" s="1"/>
  <c r="J74" i="70"/>
  <c r="AG63" i="71"/>
  <c r="AG106" i="72"/>
  <c r="AG107" i="72" s="1"/>
  <c r="AU77" i="68"/>
  <c r="H106" i="72"/>
  <c r="AL66" i="71"/>
  <c r="E46" i="73"/>
  <c r="AA46" i="73"/>
  <c r="Y47" i="73" s="1"/>
  <c r="Y48" i="73" s="1"/>
  <c r="AC66" i="71"/>
  <c r="AH66" i="71"/>
  <c r="E65" i="70"/>
  <c r="AG56" i="71"/>
  <c r="AK66" i="71"/>
  <c r="E66" i="71"/>
  <c r="AM65" i="70"/>
  <c r="AW65" i="70"/>
  <c r="AC80" i="68"/>
  <c r="AC81" i="68" s="1"/>
  <c r="C77" i="68"/>
  <c r="C78" i="68" s="1"/>
  <c r="C79" i="68" s="1"/>
  <c r="AM78" i="68"/>
  <c r="AM79" i="68" s="1"/>
  <c r="AI65" i="70"/>
  <c r="C56" i="73"/>
  <c r="W56" i="71"/>
  <c r="U57" i="71" s="1"/>
  <c r="U58" i="71" s="1"/>
  <c r="AQ56" i="71"/>
  <c r="AO57" i="71" s="1"/>
  <c r="AO58" i="71" s="1"/>
  <c r="AA97" i="72"/>
  <c r="Y98" i="72" s="1"/>
  <c r="Y99" i="72" s="1"/>
  <c r="W97" i="72"/>
  <c r="W98" i="72" s="1"/>
  <c r="W99" i="72" s="1"/>
  <c r="D66" i="71"/>
  <c r="Z80" i="68"/>
  <c r="AV80" i="68"/>
  <c r="H80" i="68"/>
  <c r="G81" i="68" s="1"/>
  <c r="N80" i="68"/>
  <c r="M81" i="68" s="1"/>
  <c r="AW77" i="68"/>
  <c r="AW78" i="68" s="1"/>
  <c r="AW79" i="68" s="1"/>
  <c r="O65" i="70"/>
  <c r="O66" i="70" s="1"/>
  <c r="O67" i="70" s="1"/>
  <c r="AU71" i="68"/>
  <c r="T80" i="68"/>
  <c r="K106" i="72"/>
  <c r="K97" i="72"/>
  <c r="K46" i="73"/>
  <c r="I77" i="68"/>
  <c r="G78" i="68" s="1"/>
  <c r="G79" i="68" s="1"/>
  <c r="G97" i="72"/>
  <c r="AQ77" i="68"/>
  <c r="AO78" i="68" s="1"/>
  <c r="AO79" i="68" s="1"/>
  <c r="AH80" i="68"/>
  <c r="AA80" i="68"/>
  <c r="S77" i="68"/>
  <c r="Q78" i="68" s="1"/>
  <c r="Q79" i="68" s="1"/>
  <c r="AU56" i="71"/>
  <c r="AE77" i="68"/>
  <c r="AC78" i="68" s="1"/>
  <c r="AC79" i="68" s="1"/>
  <c r="AE46" i="73"/>
  <c r="AE47" i="73" s="1"/>
  <c r="AE48" i="73" s="1"/>
  <c r="AO71" i="70"/>
  <c r="AM72" i="70" s="1"/>
  <c r="AM73" i="70" s="1"/>
  <c r="E52" i="73"/>
  <c r="C53" i="73" s="1"/>
  <c r="C54" i="73" s="1"/>
  <c r="AU55" i="73"/>
  <c r="AG103" i="72"/>
  <c r="AG104" i="72" s="1"/>
  <c r="AG105" i="72" s="1"/>
  <c r="AW55" i="73"/>
  <c r="AW56" i="73" s="1"/>
  <c r="AW57" i="73" s="1"/>
  <c r="AW58" i="73" s="1"/>
  <c r="AQ63" i="71"/>
  <c r="AJ66" i="71"/>
  <c r="AI67" i="71" s="1"/>
  <c r="K55" i="73"/>
  <c r="K56" i="73" s="1"/>
  <c r="AA63" i="71"/>
  <c r="I74" i="70"/>
  <c r="I56" i="71"/>
  <c r="I57" i="71" s="1"/>
  <c r="I58" i="71" s="1"/>
  <c r="O55" i="73"/>
  <c r="O56" i="73" s="1"/>
  <c r="AW80" i="68"/>
  <c r="AW81" i="68" s="1"/>
  <c r="AK78" i="68"/>
  <c r="AK79" i="68" s="1"/>
  <c r="AE71" i="70"/>
  <c r="AC72" i="70" s="1"/>
  <c r="AC73" i="70" s="1"/>
  <c r="H55" i="73"/>
  <c r="V74" i="70"/>
  <c r="U75" i="70" s="1"/>
  <c r="AG74" i="70"/>
  <c r="AG75" i="70" s="1"/>
  <c r="AK65" i="70"/>
  <c r="W72" i="70"/>
  <c r="W73" i="70" s="1"/>
  <c r="Y63" i="71"/>
  <c r="W64" i="71" s="1"/>
  <c r="W65" i="71" s="1"/>
  <c r="J66" i="71"/>
  <c r="I67" i="71" s="1"/>
  <c r="F80" i="68"/>
  <c r="L106" i="72"/>
  <c r="AK46" i="73"/>
  <c r="E78" i="68"/>
  <c r="E79" i="68" s="1"/>
  <c r="Y72" i="70"/>
  <c r="Y73" i="70" s="1"/>
  <c r="AA65" i="70"/>
  <c r="Q63" i="71"/>
  <c r="AM56" i="71"/>
  <c r="AK57" i="71" s="1"/>
  <c r="AK58" i="71" s="1"/>
  <c r="AU106" i="72"/>
  <c r="AU107" i="72" s="1"/>
  <c r="N106" i="72"/>
  <c r="M107" i="72" s="1"/>
  <c r="F47" i="136"/>
  <c r="G11" i="136"/>
  <c r="G47" i="136" s="1"/>
  <c r="AQ65" i="70"/>
  <c r="U64" i="71"/>
  <c r="U65" i="71" s="1"/>
  <c r="F106" i="72"/>
  <c r="E107" i="72" s="1"/>
  <c r="E56" i="71"/>
  <c r="K52" i="73"/>
  <c r="K53" i="73" s="1"/>
  <c r="K54" i="73" s="1"/>
  <c r="AI63" i="71"/>
  <c r="AI64" i="71" s="1"/>
  <c r="AI65" i="71" s="1"/>
  <c r="V55" i="73"/>
  <c r="U56" i="73" s="1"/>
  <c r="AD55" i="73"/>
  <c r="AC56" i="73" s="1"/>
  <c r="AG55" i="73"/>
  <c r="AG56" i="73" s="1"/>
  <c r="C71" i="68"/>
  <c r="C72" i="68" s="1"/>
  <c r="C73" i="68" s="1"/>
  <c r="K72" i="70"/>
  <c r="K73" i="70" s="1"/>
  <c r="C63" i="71"/>
  <c r="AU104" i="72"/>
  <c r="AU105" i="72" s="1"/>
  <c r="BA53" i="73"/>
  <c r="BA54" i="73" s="1"/>
  <c r="K67" i="71"/>
  <c r="AU75" i="70"/>
  <c r="K103" i="72"/>
  <c r="K104" i="72" s="1"/>
  <c r="K105" i="72" s="1"/>
  <c r="AF80" i="68"/>
  <c r="AC53" i="73"/>
  <c r="AC54" i="73" s="1"/>
  <c r="D74" i="70"/>
  <c r="O46" i="73"/>
  <c r="S72" i="70"/>
  <c r="S73" i="70" s="1"/>
  <c r="Q74" i="70"/>
  <c r="Q75" i="70" s="1"/>
  <c r="K74" i="70"/>
  <c r="K75" i="70" s="1"/>
  <c r="S56" i="71"/>
  <c r="S57" i="71" s="1"/>
  <c r="S58" i="71" s="1"/>
  <c r="AF74" i="70"/>
  <c r="AE75" i="70" s="1"/>
  <c r="BC56" i="71"/>
  <c r="AG65" i="70"/>
  <c r="Q66" i="71"/>
  <c r="Q67" i="71" s="1"/>
  <c r="AW56" i="71"/>
  <c r="AW57" i="71" s="1"/>
  <c r="AW58" i="71" s="1"/>
  <c r="Y80" i="68"/>
  <c r="AK74" i="70"/>
  <c r="AK75" i="70" s="1"/>
  <c r="AA74" i="70"/>
  <c r="O97" i="72"/>
  <c r="G106" i="72"/>
  <c r="BA56" i="73"/>
  <c r="AY57" i="73" s="1"/>
  <c r="AY58" i="73" s="1"/>
  <c r="Y66" i="71"/>
  <c r="K81" i="68"/>
  <c r="AM74" i="70"/>
  <c r="AM75" i="70" s="1"/>
  <c r="W106" i="72"/>
  <c r="AO46" i="73"/>
  <c r="AE56" i="71"/>
  <c r="C56" i="71"/>
  <c r="U72" i="70"/>
  <c r="U73" i="70" s="1"/>
  <c r="W78" i="68"/>
  <c r="W79" i="68" s="1"/>
  <c r="AU46" i="73"/>
  <c r="C46" i="73"/>
  <c r="AW66" i="71"/>
  <c r="AA71" i="68"/>
  <c r="Y72" i="68" s="1"/>
  <c r="Y73" i="68" s="1"/>
  <c r="AK80" i="68"/>
  <c r="C65" i="70"/>
  <c r="AI56" i="73"/>
  <c r="S71" i="68"/>
  <c r="AG80" i="68"/>
  <c r="G67" i="71"/>
  <c r="AE80" i="68"/>
  <c r="AW74" i="70"/>
  <c r="BC66" i="71"/>
  <c r="BC67" i="71" s="1"/>
  <c r="AO97" i="72"/>
  <c r="AU65" i="70"/>
  <c r="AW46" i="73"/>
  <c r="AW47" i="73" s="1"/>
  <c r="AW48" i="73" s="1"/>
  <c r="I65" i="70"/>
  <c r="U71" i="68"/>
  <c r="P66" i="71"/>
  <c r="W74" i="70"/>
  <c r="W75" i="70" s="1"/>
  <c r="U66" i="71"/>
  <c r="U67" i="71" s="1"/>
  <c r="AM80" i="68"/>
  <c r="AM81" i="68" s="1"/>
  <c r="E80" i="68"/>
  <c r="AO74" i="70"/>
  <c r="Q71" i="68"/>
  <c r="O72" i="68" s="1"/>
  <c r="O73" i="68" s="1"/>
  <c r="G46" i="73"/>
  <c r="AW71" i="68"/>
  <c r="AW72" i="68" s="1"/>
  <c r="AW73" i="68" s="1"/>
  <c r="AC71" i="68"/>
  <c r="I71" i="68"/>
  <c r="M46" i="73"/>
  <c r="E97" i="72"/>
  <c r="AI46" i="73"/>
  <c r="AG47" i="73" s="1"/>
  <c r="AG48" i="73" s="1"/>
  <c r="G74" i="70"/>
  <c r="G75" i="70" s="1"/>
  <c r="G56" i="71"/>
  <c r="Q53" i="73"/>
  <c r="Q54" i="73" s="1"/>
  <c r="C104" i="72"/>
  <c r="C105" i="72" s="1"/>
  <c r="M104" i="72"/>
  <c r="M105" i="72" s="1"/>
  <c r="S67" i="71"/>
  <c r="E72" i="70"/>
  <c r="E73" i="70" s="1"/>
  <c r="M97" i="72"/>
  <c r="AC104" i="72"/>
  <c r="AC105" i="72" s="1"/>
  <c r="AC97" i="72"/>
  <c r="AF106" i="72"/>
  <c r="AE107" i="72" s="1"/>
  <c r="S97" i="72"/>
  <c r="AG97" i="72"/>
  <c r="T106" i="72"/>
  <c r="U78" i="68"/>
  <c r="U79" i="68" s="1"/>
  <c r="O71" i="70"/>
  <c r="M72" i="70" s="1"/>
  <c r="M73" i="70" s="1"/>
  <c r="W104" i="72"/>
  <c r="W105" i="72" s="1"/>
  <c r="C80" i="68"/>
  <c r="Q97" i="72"/>
  <c r="S64" i="71"/>
  <c r="S65" i="71" s="1"/>
  <c r="AQ97" i="72"/>
  <c r="AI97" i="72"/>
  <c r="I97" i="72"/>
  <c r="U81" i="68"/>
  <c r="M67" i="71"/>
  <c r="M56" i="73"/>
  <c r="Y104" i="72"/>
  <c r="Y105" i="72" s="1"/>
  <c r="O104" i="72"/>
  <c r="O105" i="72" s="1"/>
  <c r="AK97" i="72"/>
  <c r="BG104" i="72"/>
  <c r="BG105" i="72" s="1"/>
  <c r="BG65" i="70"/>
  <c r="F46" i="36"/>
  <c r="E62" i="36"/>
  <c r="J46" i="36"/>
  <c r="I62" i="36"/>
  <c r="G104" i="72"/>
  <c r="G105" i="72" s="1"/>
  <c r="AQ56" i="73"/>
  <c r="S53" i="73"/>
  <c r="S54" i="73" s="1"/>
  <c r="AM46" i="73"/>
  <c r="Q46" i="73"/>
  <c r="S46" i="73"/>
  <c r="S47" i="73" s="1"/>
  <c r="S48" i="73" s="1"/>
  <c r="AI104" i="72"/>
  <c r="AI105" i="72" s="1"/>
  <c r="AQ46" i="73"/>
  <c r="AI78" i="68"/>
  <c r="AI79" i="68" s="1"/>
  <c r="O77" i="68"/>
  <c r="M78" i="68" s="1"/>
  <c r="M79" i="68" s="1"/>
  <c r="S80" i="68"/>
  <c r="U97" i="72"/>
  <c r="U53" i="73"/>
  <c r="U54" i="73" s="1"/>
  <c r="Q56" i="73"/>
  <c r="AK107" i="72"/>
  <c r="C106" i="72"/>
  <c r="C107" i="72" s="1"/>
  <c r="AM56" i="73"/>
  <c r="I81" i="68"/>
  <c r="AW97" i="72"/>
  <c r="AI80" i="68"/>
  <c r="AI81" i="68" s="1"/>
  <c r="AM97" i="72"/>
  <c r="M56" i="71"/>
  <c r="K57" i="71" s="1"/>
  <c r="K58" i="71" s="1"/>
  <c r="M71" i="68"/>
  <c r="K72" i="68" s="1"/>
  <c r="K73" i="68" s="1"/>
  <c r="AG66" i="71"/>
  <c r="BA46" i="73"/>
  <c r="AI56" i="71"/>
  <c r="AI57" i="71" s="1"/>
  <c r="AI58" i="71" s="1"/>
  <c r="G71" i="68"/>
  <c r="E72" i="68" s="1"/>
  <c r="E73" i="68" s="1"/>
  <c r="Q80" i="68"/>
  <c r="Q81" i="68" s="1"/>
  <c r="W81" i="68"/>
  <c r="AQ71" i="68"/>
  <c r="AO72" i="68" s="1"/>
  <c r="AO73" i="68" s="1"/>
  <c r="W71" i="68"/>
  <c r="W72" i="68" s="1"/>
  <c r="W73" i="68" s="1"/>
  <c r="AC65" i="70"/>
  <c r="BG97" i="72"/>
  <c r="BE98" i="72" s="1"/>
  <c r="BE99" i="72" s="1"/>
  <c r="Y56" i="73"/>
  <c r="AA104" i="72"/>
  <c r="AA105" i="72" s="1"/>
  <c r="AK53" i="73"/>
  <c r="AK54" i="73" s="1"/>
  <c r="G64" i="71"/>
  <c r="G65" i="71" s="1"/>
  <c r="O53" i="73"/>
  <c r="O54" i="73" s="1"/>
  <c r="AC107" i="72"/>
  <c r="AK56" i="73"/>
  <c r="AF66" i="71"/>
  <c r="O107" i="72"/>
  <c r="O57" i="71"/>
  <c r="O58" i="71" s="1"/>
  <c r="W56" i="73"/>
  <c r="AS65" i="70"/>
  <c r="W46" i="73"/>
  <c r="U47" i="73" s="1"/>
  <c r="U48" i="73" s="1"/>
  <c r="AS46" i="73"/>
  <c r="AS56" i="73"/>
  <c r="K78" i="68"/>
  <c r="K79" i="68" s="1"/>
  <c r="E104" i="72"/>
  <c r="E105" i="72" s="1"/>
  <c r="AM53" i="73"/>
  <c r="AM54" i="73" s="1"/>
  <c r="AS97" i="72"/>
  <c r="M65" i="70"/>
  <c r="K66" i="70" s="1"/>
  <c r="K67" i="70" s="1"/>
  <c r="AM72" i="68"/>
  <c r="AM73" i="68" s="1"/>
  <c r="E56" i="73"/>
  <c r="AA53" i="73"/>
  <c r="AA54" i="73" s="1"/>
  <c r="AI53" i="73"/>
  <c r="AI54" i="73" s="1"/>
  <c r="AC46" i="73"/>
  <c r="AA72" i="70"/>
  <c r="AA73" i="70" s="1"/>
  <c r="Y53" i="73"/>
  <c r="Y54" i="73" s="1"/>
  <c r="O81" i="68"/>
  <c r="AC56" i="71"/>
  <c r="AS71" i="68"/>
  <c r="W53" i="73"/>
  <c r="W54" i="73" s="1"/>
  <c r="U104" i="72"/>
  <c r="U105" i="72" s="1"/>
  <c r="AS56" i="71"/>
  <c r="AQ75" i="70" l="1"/>
  <c r="AE98" i="72"/>
  <c r="AE99" i="72" s="1"/>
  <c r="E67" i="71"/>
  <c r="O67" i="71"/>
  <c r="S107" i="72"/>
  <c r="AA67" i="71"/>
  <c r="AW67" i="71"/>
  <c r="AU68" i="71" s="1"/>
  <c r="AU69" i="71" s="1"/>
  <c r="AE67" i="71"/>
  <c r="AK67" i="71"/>
  <c r="AK68" i="71" s="1"/>
  <c r="AK69" i="71" s="1"/>
  <c r="I75" i="70"/>
  <c r="G76" i="70" s="1"/>
  <c r="G77" i="70" s="1"/>
  <c r="Q66" i="70"/>
  <c r="Q67" i="70" s="1"/>
  <c r="AM64" i="71"/>
  <c r="AM65" i="71" s="1"/>
  <c r="AU64" i="71"/>
  <c r="AU65" i="71" s="1"/>
  <c r="C64" i="71"/>
  <c r="C65" i="71" s="1"/>
  <c r="O64" i="71"/>
  <c r="O65" i="71" s="1"/>
  <c r="AU81" i="68"/>
  <c r="AU82" i="68" s="1"/>
  <c r="AU83" i="68" s="1"/>
  <c r="I56" i="73"/>
  <c r="I57" i="73" s="1"/>
  <c r="I58" i="73" s="1"/>
  <c r="AA57" i="71"/>
  <c r="AA58" i="71" s="1"/>
  <c r="AE64" i="71"/>
  <c r="AE65" i="71" s="1"/>
  <c r="AC64" i="71"/>
  <c r="AC65" i="71" s="1"/>
  <c r="Y57" i="71"/>
  <c r="Y58" i="71" s="1"/>
  <c r="E66" i="70"/>
  <c r="E67" i="70" s="1"/>
  <c r="G66" i="70"/>
  <c r="G67" i="70" s="1"/>
  <c r="BG107" i="72"/>
  <c r="BG108" i="72" s="1"/>
  <c r="BG109" i="72" s="1"/>
  <c r="K64" i="71"/>
  <c r="K65" i="71" s="1"/>
  <c r="AO66" i="70"/>
  <c r="AO67" i="70" s="1"/>
  <c r="AM66" i="70"/>
  <c r="AM67" i="70" s="1"/>
  <c r="AC67" i="71"/>
  <c r="BC57" i="71"/>
  <c r="BA57" i="71"/>
  <c r="BA58" i="71" s="1"/>
  <c r="AI75" i="70"/>
  <c r="AI76" i="70" s="1"/>
  <c r="AI77" i="70" s="1"/>
  <c r="AE66" i="70"/>
  <c r="AE67" i="70" s="1"/>
  <c r="AC66" i="70"/>
  <c r="AC67" i="70" s="1"/>
  <c r="Y66" i="70"/>
  <c r="Y67" i="70" s="1"/>
  <c r="AQ64" i="71"/>
  <c r="AQ65" i="71" s="1"/>
  <c r="Y67" i="71"/>
  <c r="W68" i="71" s="1"/>
  <c r="W69" i="71" s="1"/>
  <c r="AK81" i="68"/>
  <c r="AK82" i="68" s="1"/>
  <c r="AK83" i="68" s="1"/>
  <c r="Q57" i="71"/>
  <c r="Q58" i="71" s="1"/>
  <c r="C67" i="71"/>
  <c r="C68" i="71" s="1"/>
  <c r="C69" i="71" s="1"/>
  <c r="AG72" i="70"/>
  <c r="AG73" i="70" s="1"/>
  <c r="I47" i="73"/>
  <c r="I48" i="73" s="1"/>
  <c r="AS78" i="68"/>
  <c r="AS79" i="68" s="1"/>
  <c r="AS67" i="71"/>
  <c r="AQ68" i="71" s="1"/>
  <c r="AQ69" i="71" s="1"/>
  <c r="AS81" i="68"/>
  <c r="AQ82" i="68" s="1"/>
  <c r="AQ83" i="68" s="1"/>
  <c r="S104" i="72"/>
  <c r="S105" i="72" s="1"/>
  <c r="AQ72" i="70"/>
  <c r="AQ73" i="70" s="1"/>
  <c r="AG53" i="73"/>
  <c r="AG54" i="73" s="1"/>
  <c r="AO75" i="70"/>
  <c r="AM76" i="70" s="1"/>
  <c r="AM77" i="70" s="1"/>
  <c r="AU72" i="70"/>
  <c r="AU73" i="70" s="1"/>
  <c r="AA81" i="68"/>
  <c r="AA82" i="68" s="1"/>
  <c r="AA83" i="68" s="1"/>
  <c r="AE72" i="70"/>
  <c r="AE73" i="70" s="1"/>
  <c r="AA64" i="71"/>
  <c r="AA65" i="71" s="1"/>
  <c r="AA78" i="68"/>
  <c r="AA79" i="68" s="1"/>
  <c r="C75" i="70"/>
  <c r="C76" i="70" s="1"/>
  <c r="C77" i="70" s="1"/>
  <c r="AU56" i="73"/>
  <c r="AU57" i="73" s="1"/>
  <c r="AU58" i="73" s="1"/>
  <c r="C47" i="73"/>
  <c r="C48" i="73" s="1"/>
  <c r="AA75" i="70"/>
  <c r="AA76" i="70" s="1"/>
  <c r="AA77" i="70" s="1"/>
  <c r="AI72" i="70"/>
  <c r="AI73" i="70" s="1"/>
  <c r="AG72" i="68"/>
  <c r="AG73" i="68" s="1"/>
  <c r="W57" i="71"/>
  <c r="W58" i="71" s="1"/>
  <c r="AW75" i="70"/>
  <c r="AW76" i="70" s="1"/>
  <c r="AW77" i="70" s="1"/>
  <c r="C57" i="71"/>
  <c r="C58" i="71" s="1"/>
  <c r="C57" i="73"/>
  <c r="C58" i="73" s="1"/>
  <c r="W66" i="70"/>
  <c r="W67" i="70" s="1"/>
  <c r="AA98" i="72"/>
  <c r="AA99" i="72" s="1"/>
  <c r="I72" i="70"/>
  <c r="I73" i="70" s="1"/>
  <c r="C81" i="68"/>
  <c r="AG67" i="71"/>
  <c r="AG68" i="71" s="1"/>
  <c r="AG69" i="71" s="1"/>
  <c r="AO68" i="71"/>
  <c r="AO69" i="71" s="1"/>
  <c r="AM68" i="71"/>
  <c r="AM69" i="71" s="1"/>
  <c r="C66" i="70"/>
  <c r="C67" i="70" s="1"/>
  <c r="K107" i="72"/>
  <c r="K108" i="72" s="1"/>
  <c r="K109" i="72" s="1"/>
  <c r="AO56" i="73"/>
  <c r="AM57" i="73" s="1"/>
  <c r="AM58" i="73" s="1"/>
  <c r="E47" i="73"/>
  <c r="E48" i="73" s="1"/>
  <c r="AI66" i="70"/>
  <c r="AI67" i="70" s="1"/>
  <c r="S81" i="68"/>
  <c r="Q82" i="68" s="1"/>
  <c r="Q83" i="68" s="1"/>
  <c r="E53" i="73"/>
  <c r="E54" i="73" s="1"/>
  <c r="AS108" i="72"/>
  <c r="AS109" i="72" s="1"/>
  <c r="G107" i="72"/>
  <c r="E108" i="72" s="1"/>
  <c r="E109" i="72" s="1"/>
  <c r="AU53" i="73"/>
  <c r="AU54" i="73" s="1"/>
  <c r="W107" i="72"/>
  <c r="W108" i="72" s="1"/>
  <c r="W109" i="72" s="1"/>
  <c r="AQ104" i="72"/>
  <c r="AQ105" i="72" s="1"/>
  <c r="AG81" i="68"/>
  <c r="AG82" i="68" s="1"/>
  <c r="AG83" i="68" s="1"/>
  <c r="G56" i="73"/>
  <c r="E57" i="73" s="1"/>
  <c r="E58" i="73" s="1"/>
  <c r="AG64" i="71"/>
  <c r="AG65" i="71" s="1"/>
  <c r="I53" i="73"/>
  <c r="I54" i="73" s="1"/>
  <c r="Y81" i="68"/>
  <c r="W82" i="68" s="1"/>
  <c r="W83" i="68" s="1"/>
  <c r="AS76" i="70"/>
  <c r="AS77" i="70" s="1"/>
  <c r="AW66" i="70"/>
  <c r="AW67" i="70" s="1"/>
  <c r="Y64" i="71"/>
  <c r="Y65" i="71" s="1"/>
  <c r="I68" i="71"/>
  <c r="I69" i="71" s="1"/>
  <c r="AE57" i="71"/>
  <c r="AE58" i="71" s="1"/>
  <c r="AU66" i="70"/>
  <c r="AU67" i="70" s="1"/>
  <c r="S78" i="68"/>
  <c r="S79" i="68" s="1"/>
  <c r="I98" i="72"/>
  <c r="I99" i="72" s="1"/>
  <c r="AQ57" i="71"/>
  <c r="AQ58" i="71" s="1"/>
  <c r="E81" i="68"/>
  <c r="AQ76" i="70"/>
  <c r="AQ77" i="70" s="1"/>
  <c r="U68" i="71"/>
  <c r="U69" i="71" s="1"/>
  <c r="W76" i="70"/>
  <c r="W77" i="70" s="1"/>
  <c r="AE78" i="68"/>
  <c r="AE79" i="68" s="1"/>
  <c r="E98" i="72"/>
  <c r="E99" i="72" s="1"/>
  <c r="O47" i="73"/>
  <c r="O48" i="73" s="1"/>
  <c r="AG57" i="73"/>
  <c r="AG58" i="73" s="1"/>
  <c r="I78" i="68"/>
  <c r="I79" i="68" s="1"/>
  <c r="AK47" i="73"/>
  <c r="AK48" i="73" s="1"/>
  <c r="AU78" i="68"/>
  <c r="AU79" i="68" s="1"/>
  <c r="AU57" i="71"/>
  <c r="AU58" i="71" s="1"/>
  <c r="AQ78" i="68"/>
  <c r="AQ79" i="68" s="1"/>
  <c r="AM57" i="71"/>
  <c r="AM58" i="71" s="1"/>
  <c r="AE104" i="72"/>
  <c r="AE105" i="72" s="1"/>
  <c r="AK66" i="70"/>
  <c r="AK67" i="70" s="1"/>
  <c r="G57" i="71"/>
  <c r="G58" i="71" s="1"/>
  <c r="AO72" i="70"/>
  <c r="AO73" i="70" s="1"/>
  <c r="AO64" i="71"/>
  <c r="AO65" i="71" s="1"/>
  <c r="AE57" i="73"/>
  <c r="AE58" i="73" s="1"/>
  <c r="I104" i="72"/>
  <c r="I105" i="72" s="1"/>
  <c r="Q64" i="71"/>
  <c r="Q65" i="71" s="1"/>
  <c r="AQ66" i="70"/>
  <c r="AQ67" i="70" s="1"/>
  <c r="AI68" i="71"/>
  <c r="AI69" i="71" s="1"/>
  <c r="G68" i="71"/>
  <c r="G69" i="71" s="1"/>
  <c r="M47" i="73"/>
  <c r="M48" i="73" s="1"/>
  <c r="K68" i="71"/>
  <c r="K69" i="71" s="1"/>
  <c r="K82" i="68"/>
  <c r="K83" i="68" s="1"/>
  <c r="AE81" i="68"/>
  <c r="AC82" i="68" s="1"/>
  <c r="AC83" i="68" s="1"/>
  <c r="I82" i="68"/>
  <c r="I83" i="68" s="1"/>
  <c r="AG66" i="70"/>
  <c r="AG67" i="70" s="1"/>
  <c r="AE76" i="70"/>
  <c r="AE77" i="70" s="1"/>
  <c r="BA57" i="73"/>
  <c r="BA58" i="73" s="1"/>
  <c r="AO47" i="73"/>
  <c r="AO48" i="73" s="1"/>
  <c r="O98" i="72"/>
  <c r="O99" i="72" s="1"/>
  <c r="M98" i="72"/>
  <c r="M99" i="72" s="1"/>
  <c r="S72" i="68"/>
  <c r="S73" i="68" s="1"/>
  <c r="AK76" i="70"/>
  <c r="AK77" i="70" s="1"/>
  <c r="AI47" i="73"/>
  <c r="AI48" i="73" s="1"/>
  <c r="C98" i="72"/>
  <c r="C99" i="72" s="1"/>
  <c r="I66" i="70"/>
  <c r="I67" i="70" s="1"/>
  <c r="AM108" i="72"/>
  <c r="AM109" i="72" s="1"/>
  <c r="AO108" i="72"/>
  <c r="AO109" i="72" s="1"/>
  <c r="AA72" i="68"/>
  <c r="AA73" i="68" s="1"/>
  <c r="AM82" i="68"/>
  <c r="AM83" i="68" s="1"/>
  <c r="E68" i="71"/>
  <c r="E69" i="71" s="1"/>
  <c r="AU47" i="73"/>
  <c r="AU48" i="73" s="1"/>
  <c r="G47" i="73"/>
  <c r="G48" i="73" s="1"/>
  <c r="AG57" i="71"/>
  <c r="AG58" i="71" s="1"/>
  <c r="Q68" i="71"/>
  <c r="Q69" i="71" s="1"/>
  <c r="Q72" i="68"/>
  <c r="Q73" i="68" s="1"/>
  <c r="AS66" i="70"/>
  <c r="AS67" i="70" s="1"/>
  <c r="G72" i="68"/>
  <c r="G73" i="68" s="1"/>
  <c r="G98" i="72"/>
  <c r="G99" i="72" s="1"/>
  <c r="AI57" i="73"/>
  <c r="AI58" i="73" s="1"/>
  <c r="K76" i="70"/>
  <c r="K77" i="70" s="1"/>
  <c r="AU72" i="68"/>
  <c r="AU73" i="68" s="1"/>
  <c r="AM98" i="72"/>
  <c r="AM99" i="72" s="1"/>
  <c r="AO98" i="72"/>
  <c r="AO99" i="72" s="1"/>
  <c r="AA66" i="70"/>
  <c r="AA67" i="70" s="1"/>
  <c r="M72" i="68"/>
  <c r="M73" i="68" s="1"/>
  <c r="K47" i="73"/>
  <c r="K48" i="73" s="1"/>
  <c r="AC72" i="68"/>
  <c r="AC73" i="68" s="1"/>
  <c r="Q98" i="72"/>
  <c r="Q99" i="72" s="1"/>
  <c r="AQ72" i="68"/>
  <c r="AQ73" i="68" s="1"/>
  <c r="U72" i="68"/>
  <c r="U73" i="68" s="1"/>
  <c r="K98" i="72"/>
  <c r="K99" i="72" s="1"/>
  <c r="I72" i="68"/>
  <c r="I73" i="68" s="1"/>
  <c r="E57" i="71"/>
  <c r="E58" i="71" s="1"/>
  <c r="S98" i="72"/>
  <c r="S99" i="72" s="1"/>
  <c r="AU108" i="72"/>
  <c r="AU109" i="72" s="1"/>
  <c r="M57" i="71"/>
  <c r="M58" i="71" s="1"/>
  <c r="AM47" i="73"/>
  <c r="AM48" i="73" s="1"/>
  <c r="AC76" i="70"/>
  <c r="AC77" i="70" s="1"/>
  <c r="S68" i="71"/>
  <c r="S69" i="71" s="1"/>
  <c r="M76" i="70"/>
  <c r="M77" i="70" s="1"/>
  <c r="AE108" i="72"/>
  <c r="AE109" i="72" s="1"/>
  <c r="O72" i="70"/>
  <c r="O73" i="70" s="1"/>
  <c r="AC98" i="72"/>
  <c r="AC99" i="72" s="1"/>
  <c r="AW82" i="68"/>
  <c r="AW83" i="68" s="1"/>
  <c r="AA57" i="73"/>
  <c r="AA58" i="73" s="1"/>
  <c r="Y57" i="73"/>
  <c r="Y58" i="73" s="1"/>
  <c r="AG98" i="72"/>
  <c r="AG99" i="72" s="1"/>
  <c r="AI98" i="72"/>
  <c r="AI99" i="72" s="1"/>
  <c r="S57" i="73"/>
  <c r="S58" i="73" s="1"/>
  <c r="S76" i="70"/>
  <c r="S77" i="70" s="1"/>
  <c r="E76" i="70"/>
  <c r="E77" i="70" s="1"/>
  <c r="Y108" i="72"/>
  <c r="Y109" i="72" s="1"/>
  <c r="U76" i="70"/>
  <c r="U77" i="70" s="1"/>
  <c r="M68" i="71"/>
  <c r="M69" i="71" s="1"/>
  <c r="K57" i="73"/>
  <c r="K58" i="73" s="1"/>
  <c r="Q76" i="70"/>
  <c r="Q77" i="70" s="1"/>
  <c r="O76" i="70"/>
  <c r="O77" i="70" s="1"/>
  <c r="G82" i="68"/>
  <c r="G83" i="68" s="1"/>
  <c r="AI108" i="72"/>
  <c r="AI109" i="72" s="1"/>
  <c r="AQ108" i="72"/>
  <c r="AQ109" i="72" s="1"/>
  <c r="U98" i="72"/>
  <c r="U99" i="72" s="1"/>
  <c r="AK108" i="72"/>
  <c r="AK109" i="72" s="1"/>
  <c r="AU98" i="72"/>
  <c r="AU99" i="72" s="1"/>
  <c r="AW98" i="72"/>
  <c r="AW99" i="72" s="1"/>
  <c r="BG98" i="72"/>
  <c r="BG99" i="72" s="1"/>
  <c r="BA47" i="73"/>
  <c r="BA48" i="73" s="1"/>
  <c r="AY47" i="73"/>
  <c r="AY48" i="73" s="1"/>
  <c r="J62" i="36"/>
  <c r="D14" i="15"/>
  <c r="F62" i="36"/>
  <c r="C14" i="15"/>
  <c r="Q108" i="72"/>
  <c r="Q109" i="72" s="1"/>
  <c r="O108" i="72"/>
  <c r="O109" i="72" s="1"/>
  <c r="AG108" i="72"/>
  <c r="AG109" i="72" s="1"/>
  <c r="AO82" i="68"/>
  <c r="AO83" i="68" s="1"/>
  <c r="Q47" i="73"/>
  <c r="Q48" i="73" s="1"/>
  <c r="O78" i="68"/>
  <c r="O79" i="68" s="1"/>
  <c r="AC108" i="72"/>
  <c r="AC109" i="72" s="1"/>
  <c r="AQ57" i="73"/>
  <c r="AQ58" i="73" s="1"/>
  <c r="AQ47" i="73"/>
  <c r="AQ48" i="73" s="1"/>
  <c r="AK98" i="72"/>
  <c r="AK99" i="72" s="1"/>
  <c r="O57" i="73"/>
  <c r="O58" i="73" s="1"/>
  <c r="W57" i="73"/>
  <c r="W58" i="73" s="1"/>
  <c r="Q57" i="73"/>
  <c r="Q58" i="73" s="1"/>
  <c r="C108" i="72"/>
  <c r="C109" i="72" s="1"/>
  <c r="M57" i="73"/>
  <c r="M58" i="73" s="1"/>
  <c r="AS47" i="73"/>
  <c r="AS48" i="73" s="1"/>
  <c r="U82" i="68"/>
  <c r="U83" i="68" s="1"/>
  <c r="S108" i="72"/>
  <c r="S109" i="72" s="1"/>
  <c r="U57" i="73"/>
  <c r="U58" i="73" s="1"/>
  <c r="O68" i="71"/>
  <c r="O69" i="71" s="1"/>
  <c r="M82" i="68"/>
  <c r="M83" i="68" s="1"/>
  <c r="AK57" i="73"/>
  <c r="AK58" i="73" s="1"/>
  <c r="M108" i="72"/>
  <c r="M109" i="72" s="1"/>
  <c r="W47" i="73"/>
  <c r="W48" i="73" s="1"/>
  <c r="O82" i="68"/>
  <c r="O83" i="68" s="1"/>
  <c r="AQ98" i="72"/>
  <c r="AQ99" i="72" s="1"/>
  <c r="AS98" i="72"/>
  <c r="AS99" i="72" s="1"/>
  <c r="AS57" i="71"/>
  <c r="AS58" i="71" s="1"/>
  <c r="AC57" i="71"/>
  <c r="AC58" i="71" s="1"/>
  <c r="AS72" i="68"/>
  <c r="AS73" i="68" s="1"/>
  <c r="AA47" i="73"/>
  <c r="AA48" i="73" s="1"/>
  <c r="AC47" i="73"/>
  <c r="AC48" i="73" s="1"/>
  <c r="M66" i="70"/>
  <c r="M67" i="70" s="1"/>
  <c r="AA108" i="72"/>
  <c r="AA109" i="72" s="1"/>
  <c r="AC57" i="73"/>
  <c r="AC58" i="73" s="1"/>
  <c r="AW68" i="71" l="1"/>
  <c r="AW69" i="71" s="1"/>
  <c r="I76" i="70"/>
  <c r="I77" i="70" s="1"/>
  <c r="AC68" i="71"/>
  <c r="AC69" i="71" s="1"/>
  <c r="BE108" i="72"/>
  <c r="BE109" i="72" s="1"/>
  <c r="Y76" i="70"/>
  <c r="Y77" i="70" s="1"/>
  <c r="AA68" i="71"/>
  <c r="AA69" i="71" s="1"/>
  <c r="AI82" i="68"/>
  <c r="AI83" i="68" s="1"/>
  <c r="AS68" i="71"/>
  <c r="AS69" i="71" s="1"/>
  <c r="AG76" i="70"/>
  <c r="AG77" i="70" s="1"/>
  <c r="AU76" i="70"/>
  <c r="AU77" i="70" s="1"/>
  <c r="Y68" i="71"/>
  <c r="Y69" i="71" s="1"/>
  <c r="AS82" i="68"/>
  <c r="AS83" i="68" s="1"/>
  <c r="AO76" i="70"/>
  <c r="AO77" i="70" s="1"/>
  <c r="G108" i="72"/>
  <c r="G109" i="72" s="1"/>
  <c r="AS57" i="73"/>
  <c r="AS58" i="73" s="1"/>
  <c r="C82" i="68"/>
  <c r="C83" i="68" s="1"/>
  <c r="I108" i="72"/>
  <c r="I109" i="72" s="1"/>
  <c r="AE68" i="71"/>
  <c r="AE69" i="71" s="1"/>
  <c r="E82" i="68"/>
  <c r="E83" i="68" s="1"/>
  <c r="S82" i="68"/>
  <c r="S83" i="68" s="1"/>
  <c r="AO57" i="73"/>
  <c r="AO58" i="73" s="1"/>
  <c r="G57" i="73"/>
  <c r="G58" i="73" s="1"/>
  <c r="U108" i="72"/>
  <c r="U109" i="72" s="1"/>
  <c r="Y82" i="68"/>
  <c r="Y83" i="68" s="1"/>
  <c r="AE82" i="68"/>
  <c r="AE83" i="68" s="1"/>
  <c r="E95" i="46" l="1"/>
  <c r="F8" i="20" l="1"/>
</calcChain>
</file>

<file path=xl/sharedStrings.xml><?xml version="1.0" encoding="utf-8"?>
<sst xmlns="http://schemas.openxmlformats.org/spreadsheetml/2006/main" count="13505" uniqueCount="4797">
  <si>
    <t>TABLA DE CONTENIDO</t>
  </si>
  <si>
    <t>OFICINA ASESORA DE PLANEACION</t>
  </si>
  <si>
    <t>GENERALIDADES</t>
  </si>
  <si>
    <t xml:space="preserve">► PRESUPUESTO </t>
  </si>
  <si>
    <t>► PROGRAMAS ACREDITADOS</t>
  </si>
  <si>
    <t>► CLASIFICACION COLCIENCIAS</t>
  </si>
  <si>
    <t>► MATRICULADO EN PREGRADO POR MODALIDAD DE INGRESO</t>
  </si>
  <si>
    <t>► GENERALIDADES</t>
  </si>
  <si>
    <t>► MAPA DE PROCESOS</t>
  </si>
  <si>
    <t>► ESTRUCTURA ORGANICA</t>
  </si>
  <si>
    <t xml:space="preserve">► MATRICULA TOTAL EN PREGRADO POR DEPARTAMENTOS </t>
  </si>
  <si>
    <t>► EGRESADOS Y GRADUADOS DE PREGRADO POR GENERO</t>
  </si>
  <si>
    <t>► INSRITOS, MATRICULADOS, GRADUADOS (CONSOLIDADO)</t>
  </si>
  <si>
    <t>► PERSONAL ADMINISTRATIVO (CONSOLIDADO)</t>
  </si>
  <si>
    <t>► MATRICULA TOTAL EN PREGRADO POR GENERO</t>
  </si>
  <si>
    <t>► MATRICULA TOTAL EN POSGRADO POR GENERO</t>
  </si>
  <si>
    <t xml:space="preserve">► FAC. CIENCIAS EXACTAS Y NATURALES </t>
  </si>
  <si>
    <t>► FAC. SALUD</t>
  </si>
  <si>
    <t xml:space="preserve">► FAC. EDUCACION </t>
  </si>
  <si>
    <t>► FAC. CIENCIAS HUMANAS Y SOCIALES</t>
  </si>
  <si>
    <t>► INSCRITOS EN PROGRAMAS ACADEMICOS POR EDAD</t>
  </si>
  <si>
    <t>► HISTORICO MATRICULADOS EN PREGRADO - NEIVA</t>
  </si>
  <si>
    <t>► HISTORICO MATRICULADOS EN PREGRADO - SEDES</t>
  </si>
  <si>
    <t>► HISTORICO MATRICULADOS EN PREGRADO - CONVENIOS</t>
  </si>
  <si>
    <t>► HISTORICO MATRICULADOS EN POSGRADOS - NEIVA</t>
  </si>
  <si>
    <t>► HISTORICO MATRICULADOS EN POSGRADOS - CONVENIOS</t>
  </si>
  <si>
    <t xml:space="preserve">PERSONAL DOCENTE Y ADMINISTRATIVO </t>
  </si>
  <si>
    <t>► DOCENTES DE PLANTA POR TITULO</t>
  </si>
  <si>
    <t>► DOCENTES DE PLANTA SEGÚN CATEGORIA</t>
  </si>
  <si>
    <t>► DOCENTES DE PLANTA SEGÚN GENERO</t>
  </si>
  <si>
    <t xml:space="preserve">► HORAS CATEDRA TIEMPO COMPLETO SEGÚN TITULO </t>
  </si>
  <si>
    <t xml:space="preserve">► PERSONAL ADMINISTRATIVO </t>
  </si>
  <si>
    <t>INVESTIGACION</t>
  </si>
  <si>
    <t xml:space="preserve">► CLASIFICACION EN COLCIENCIAS </t>
  </si>
  <si>
    <t>BIENESTAR UNIVERSITARIO</t>
  </si>
  <si>
    <t>► SERVICIOS DE SALUD (CONSOLIDADO)</t>
  </si>
  <si>
    <t xml:space="preserve">► ORIENTACION Y ASESORIA PSICOLOGICA </t>
  </si>
  <si>
    <t xml:space="preserve">► SERVICIO DE RESTAURANTE FAC. DE SALUD  </t>
  </si>
  <si>
    <t xml:space="preserve">► POBLACION BENEFICIADA SERVICIOS DEPORTIVOS </t>
  </si>
  <si>
    <t xml:space="preserve">► EVENTOS DEPORTIVOS Y RECREATIVOS </t>
  </si>
  <si>
    <t xml:space="preserve">► EVENTOS PROGRAMADOS </t>
  </si>
  <si>
    <t xml:space="preserve">► ACTIVIDADES DE EXTENSION CULTURAL </t>
  </si>
  <si>
    <t xml:space="preserve">► TALLERES </t>
  </si>
  <si>
    <t xml:space="preserve">► GRUPOS ARTISTICOS </t>
  </si>
  <si>
    <t xml:space="preserve">► PROGRAMAS DE SALUD OCUPACIONAL </t>
  </si>
  <si>
    <t>BIBLIOTECA</t>
  </si>
  <si>
    <t xml:space="preserve">PRESUPUESTO </t>
  </si>
  <si>
    <t xml:space="preserve">► PRESUPUESTO DE INGRESOS </t>
  </si>
  <si>
    <t xml:space="preserve">► PRESUPUESTO DE GASTOS </t>
  </si>
  <si>
    <t xml:space="preserve">► PROYECTOS ACTIVIDADES PROYECCION SOCIAL </t>
  </si>
  <si>
    <t xml:space="preserve">► PRODUCCION INTELECTUAL DOCENTE </t>
  </si>
  <si>
    <t xml:space="preserve">► USO DEL SUELO </t>
  </si>
  <si>
    <t>► SEDE NEIVA</t>
  </si>
  <si>
    <t xml:space="preserve">► SUBSEDE CENTRAL </t>
  </si>
  <si>
    <t xml:space="preserve">► SUBSEDE TORRE ADMINISTRATIVA </t>
  </si>
  <si>
    <t>► SUBSEDE SALUD</t>
  </si>
  <si>
    <t xml:space="preserve">► SUBSEDE ALTICO </t>
  </si>
  <si>
    <t>► SUBSEDE PISO 13 CAJA AGRARIA</t>
  </si>
  <si>
    <t>► SUBSEDE COMUNEROS</t>
  </si>
  <si>
    <t xml:space="preserve">► SUBSEDE GRANJA EXPERIMENTAL </t>
  </si>
  <si>
    <t>► SUBSEDE SOCIAL-RECREACIONAL</t>
  </si>
  <si>
    <t xml:space="preserve">► SEDE PITALITO </t>
  </si>
  <si>
    <t xml:space="preserve">► SEDE LA PLATA </t>
  </si>
  <si>
    <t>► INFRAESTRUCTURA FISICA DISPONIBLE EN LAS SEDES</t>
  </si>
  <si>
    <t>► INMUEBLES DISPONIBLES, USO Y AREA POR USO (CONSOLIDADO)</t>
  </si>
  <si>
    <t xml:space="preserve">► NEIVA </t>
  </si>
  <si>
    <t>► SEDES</t>
  </si>
  <si>
    <t>► BLOQUES DISPONIBLES NEIVA</t>
  </si>
  <si>
    <t>► BLOQUES DISPONIBLES SEDES</t>
  </si>
  <si>
    <t>► HARDWARE</t>
  </si>
  <si>
    <t>► EQUIPOS ACTIVOS DE RED</t>
  </si>
  <si>
    <t>► EQUIPOS DE VIDEOCONFERENCIA</t>
  </si>
  <si>
    <t xml:space="preserve">RELACIONES INTERNACIONALES </t>
  </si>
  <si>
    <t>► MOVILIDAD DE DOCENTES</t>
  </si>
  <si>
    <t>► MOVILIDAD INTERNACIONAL (CONSOLIDADO)</t>
  </si>
  <si>
    <t>► MOVILIDAD ADMINISTRATIVOS</t>
  </si>
  <si>
    <t xml:space="preserve">PRESENTACION </t>
  </si>
  <si>
    <t xml:space="preserve">MAPA DE PROCESOS </t>
  </si>
  <si>
    <t xml:space="preserve">ESTRUCTURA ORGANICA DE LA UNIVERSIDAD </t>
  </si>
  <si>
    <t>BIENESTAR</t>
  </si>
  <si>
    <t>PRESUPUESTO</t>
  </si>
  <si>
    <t>PROYECCION SOCIAL</t>
  </si>
  <si>
    <t>PLANTA FISICA</t>
  </si>
  <si>
    <t>RECURSOS TECNOLOGICOS</t>
  </si>
  <si>
    <t>RELACIONES INTERNACIONALES</t>
  </si>
  <si>
    <t>UNIVERSIDAD SURCOLOMBIANA</t>
  </si>
  <si>
    <t xml:space="preserve">“Gestión, Participación y Resultados”
</t>
  </si>
  <si>
    <t>Realización</t>
  </si>
  <si>
    <t>Oficina Asesora de Planeación</t>
  </si>
  <si>
    <t>Universidad Surcolombiana</t>
  </si>
  <si>
    <t>Editores:</t>
  </si>
  <si>
    <t>José Domingo Valderrama Ramírez</t>
  </si>
  <si>
    <t xml:space="preserve">Neiva </t>
  </si>
  <si>
    <t>CONSEJO SUPERIOR UNIVERSITARIO</t>
  </si>
  <si>
    <t>CONSEJO ACADEMICO</t>
  </si>
  <si>
    <t>Delegada de la Ministra de Educación Nacional</t>
  </si>
  <si>
    <t xml:space="preserve">Gobernador del Departamento                                                                            </t>
  </si>
  <si>
    <t>Vicerrector Académico</t>
  </si>
  <si>
    <t>Delegado Presidente de la Republica</t>
  </si>
  <si>
    <t xml:space="preserve">Decana Fac. Economía y Administración </t>
  </si>
  <si>
    <t>Representante del Consejo Académico</t>
  </si>
  <si>
    <t>Decano Facultad de Salud</t>
  </si>
  <si>
    <t xml:space="preserve"> Representante del Sector Productivo                                                                   </t>
  </si>
  <si>
    <t>Decano Facultad de Ingeniería</t>
  </si>
  <si>
    <t>Representante de los Docentes</t>
  </si>
  <si>
    <t>Decana Facultad de Educación</t>
  </si>
  <si>
    <t>Representante de los Ex rectores</t>
  </si>
  <si>
    <t>Decano Fac. Ciencias Humanas y Sociales</t>
  </si>
  <si>
    <t>MARIO CESAR TEJADA GONZALEZ</t>
  </si>
  <si>
    <t>Representante de los Egresados</t>
  </si>
  <si>
    <t>Decana Facultad de Ciencias Jurídicas y P.</t>
  </si>
  <si>
    <t>Decano Fac. Ciencias Exactas y Naturales.</t>
  </si>
  <si>
    <t>Representen de los docentes</t>
  </si>
  <si>
    <t>Rector</t>
  </si>
  <si>
    <t>Representante de los estudiantes</t>
  </si>
  <si>
    <t>Augusto Tovar Puentes.    Unidad de Planta Física</t>
  </si>
  <si>
    <t>Maria Edith Ávila Ortiz. Unidad  Económica –Administrativa</t>
  </si>
  <si>
    <t>José Domingo Valderrama Ramírez. Unidad Información</t>
  </si>
  <si>
    <t>NEIVA – HUILA - COLOMBIA</t>
  </si>
  <si>
    <t>CREADA COMO ESTABLECIMIENTO PUBLICO DE ORDEN NACIONAL</t>
  </si>
  <si>
    <t>Y REORGANIZADO COMO UNIVERSIDAD, MEDIANTE LEY 13 DE 1976</t>
  </si>
  <si>
    <t xml:space="preserve">Edifício de Postgrados: Cra 5 No. 23-40 – PBX: 8753686 </t>
  </si>
  <si>
    <t>CREACION: LEY 55 DE 1968 COMO INSTITUTO UNIVERSITARIO</t>
  </si>
  <si>
    <t>DIRECCION</t>
  </si>
  <si>
    <t xml:space="preserve">SEDE ADMIINISTRATIVA: </t>
  </si>
  <si>
    <t>Rectoría: Piso 6 Tel.: 8759123 ;  Fax:8758890;  rectorìa@usco.edu.co</t>
  </si>
  <si>
    <t>Oficina de Planeación: Piso 2  8758774; planeacion@usco.edu.co</t>
  </si>
  <si>
    <t xml:space="preserve">APARTADO AEREO No. 385  </t>
  </si>
  <si>
    <t>Facultad  de Salud: Calle 9 Cra 14, Tels: 8718310-8718311</t>
  </si>
  <si>
    <t xml:space="preserve">Sede Garzón: Cra 3 No. 1-31 Via Las Termitas Tel: 8333554  </t>
  </si>
  <si>
    <t>Sede Pitalito: K 1 vía El Macal  Tel: 8362950</t>
  </si>
  <si>
    <t xml:space="preserve">Sede La Plata: K 1 Vía Fátima Tel: 8371383  </t>
  </si>
  <si>
    <t xml:space="preserve">NIVEL  </t>
  </si>
  <si>
    <t>2016-2</t>
  </si>
  <si>
    <t>Presencial</t>
  </si>
  <si>
    <t>Distancia</t>
  </si>
  <si>
    <t>*Especializaciones clínicas se asimilan a maestrías</t>
  </si>
  <si>
    <t xml:space="preserve">TOTAL </t>
  </si>
  <si>
    <t>INSCRITOS</t>
  </si>
  <si>
    <t xml:space="preserve">MATRICULA EN PRIMER CURSO  </t>
  </si>
  <si>
    <t xml:space="preserve">MATRICULA TOTAL  </t>
  </si>
  <si>
    <t>* datos preliminares</t>
  </si>
  <si>
    <t xml:space="preserve">GRADUADOS </t>
  </si>
  <si>
    <t>TOTAL</t>
  </si>
  <si>
    <t xml:space="preserve">PREGRADO </t>
  </si>
  <si>
    <t xml:space="preserve">  TOTAL</t>
  </si>
  <si>
    <t>Docentes de Planta Tiempo Complto</t>
  </si>
  <si>
    <t xml:space="preserve">Ocasionales </t>
  </si>
  <si>
    <t>Planta medio Tiempo</t>
  </si>
  <si>
    <t>Docentes Cátedra</t>
  </si>
  <si>
    <t>NIVEL</t>
  </si>
  <si>
    <t>MEDIO TIEMPO</t>
  </si>
  <si>
    <t>Doctor</t>
  </si>
  <si>
    <t>Especialista</t>
  </si>
  <si>
    <t>Universitario</t>
  </si>
  <si>
    <t>TIEMPO COMPLETO</t>
  </si>
  <si>
    <t>Administrativos planta</t>
  </si>
  <si>
    <t>Trabajadores Oficiales</t>
  </si>
  <si>
    <t>Contratistas</t>
  </si>
  <si>
    <t>POR NIVEL DE CARGOS</t>
  </si>
  <si>
    <t>Directivo</t>
  </si>
  <si>
    <t>Asesor</t>
  </si>
  <si>
    <t>Profesional</t>
  </si>
  <si>
    <t>Auxiliar y Asistencial</t>
  </si>
  <si>
    <t>Nivel Técncico</t>
  </si>
  <si>
    <t>Fuente:  Oficina Talento Humano</t>
  </si>
  <si>
    <t>De Ingresos Ejecutado</t>
  </si>
  <si>
    <t>De Gastos Ejecutado</t>
  </si>
  <si>
    <t>Fuente: Oficina de Presupuesto - Sistema Administrativo y Financiero LINIX</t>
  </si>
  <si>
    <t>FACULTADES</t>
  </si>
  <si>
    <t>RECONOCIDOS EN COLCIENCIAS</t>
  </si>
  <si>
    <t>REGISTRADOS EN LA INSTITUCIÓN</t>
  </si>
  <si>
    <t>Educación</t>
  </si>
  <si>
    <t>Ingeniería</t>
  </si>
  <si>
    <t>Salud</t>
  </si>
  <si>
    <t>Economía y Administración</t>
  </si>
  <si>
    <t>Ciencias Sociales y Humanas</t>
  </si>
  <si>
    <t>Ciencias Exactas y Naturales</t>
  </si>
  <si>
    <t>Ciencias Jurídicas y Políticas</t>
  </si>
  <si>
    <r>
      <t>Fuente:</t>
    </r>
    <r>
      <rPr>
        <sz val="8"/>
        <color indexed="8"/>
        <rFont val="Calibri"/>
        <family val="2"/>
        <scheme val="minor"/>
      </rPr>
      <t xml:space="preserve"> Vicerrectoría de Investigación y Proyección Social – Dirección General de Investigaciones – Universidad Surcolombiana </t>
    </r>
  </si>
  <si>
    <t>A1</t>
  </si>
  <si>
    <t>A</t>
  </si>
  <si>
    <t>B</t>
  </si>
  <si>
    <t>C</t>
  </si>
  <si>
    <t>D</t>
  </si>
  <si>
    <t>RECONOCIDOS</t>
  </si>
  <si>
    <t>REGISTRADOS EN COLCIENCIAS</t>
  </si>
  <si>
    <t>TITULO DEL PROGRAMA</t>
  </si>
  <si>
    <t>MODALIDAD</t>
  </si>
  <si>
    <t>CREDITOS</t>
  </si>
  <si>
    <t xml:space="preserve">CUPOS </t>
  </si>
  <si>
    <t>JORNADA</t>
  </si>
  <si>
    <t>FACULTAD DE ECONOMIA Y ADMINISTRACIÓN</t>
  </si>
  <si>
    <t>ADMINISTRACIÓN DE EMPRESAS  (Reg. SNIES 19765)</t>
  </si>
  <si>
    <t>Nocturna</t>
  </si>
  <si>
    <t>Diurna</t>
  </si>
  <si>
    <t>CONTADURIA PÚBLICA (Reg. SNIES 340)</t>
  </si>
  <si>
    <t>ECONOMÍA (Reg. SNIES 19254)</t>
  </si>
  <si>
    <t>Mixta</t>
  </si>
  <si>
    <t>ADMINISTRACIÓN FINANCIERA-CICLO PROFESIONAL(Reg. SNIES 53138</t>
  </si>
  <si>
    <t>FACULTAD DE INGENIERÍA</t>
  </si>
  <si>
    <t>INGENIERÍA AGRÍCOLA (Reg. SNIES 341)</t>
  </si>
  <si>
    <t>INGENIERÍA DE PETRÓLEOS (Reg. SNIES 342)</t>
  </si>
  <si>
    <t>INGENIERÍA ELECTRONICA (Reg. SNIES 3204)</t>
  </si>
  <si>
    <t>INGENIERÍA CIVIL  (Reg. SNIES 103006) Nuevo</t>
  </si>
  <si>
    <t>INGENIERÍA EN DESARROLLO DE SOFTWARE(Reg. SNIES 102526)</t>
  </si>
  <si>
    <t>TEC EN DESARROLLO DE SOFTWARE(Reg. SNIES 90309)</t>
  </si>
  <si>
    <t>TÉCNOLOGIA EN CONSTRUCCIÓN DE OBRAS CIVILES (Reg. SNIES 105600) Nuevo</t>
  </si>
  <si>
    <t>FACULTAD DE  SALUD</t>
  </si>
  <si>
    <t>ENFERMERÍA(Reg. SNIES 337)</t>
  </si>
  <si>
    <t>MEDICÍNA   (Reg.  SNIES 338))</t>
  </si>
  <si>
    <t>FACULTAD DE EDUCACION</t>
  </si>
  <si>
    <t>LICENCIATURA EN MATEMÁTICAS(Reg. SNIES 10658)</t>
  </si>
  <si>
    <t>LICENCIATURA EN PEDAGOGIA INFANTIL(Reg. SNIES 3655)</t>
  </si>
  <si>
    <t>LICENCIEATURA EN INGLES (Reg. SNIES 10303659)</t>
  </si>
  <si>
    <t>LICENCIATURA EN LENGUA CASTELLANA (Reg. SNIES 104313)</t>
  </si>
  <si>
    <t>LICENCIATURA EN EDUCACIÓN  ARTÍSTICA Y CULTURAL(Reg. SNIES  91340)</t>
  </si>
  <si>
    <t>LICENCIATURA EN  CIENCIAS NATURALES: FÍSICA, QUÍMICA Y BIOLOGÍA (Resolucion No. 4862/14- Registo SNIES 103204)</t>
  </si>
  <si>
    <t>LICENCIATURA EN EDUCACIÓN FISICA, RECREACIÓN Y DEPORTES(Reg. SNIES 102312)</t>
  </si>
  <si>
    <t>FACULTAD DE DERECHO</t>
  </si>
  <si>
    <t>DERECHO (Reg. SNIES 9395)</t>
  </si>
  <si>
    <t>CIENCIA POLÍTICA (Reg. 101598)</t>
  </si>
  <si>
    <t>FACULTAD DE CIENCIAS SOCIALES Y HUMANAS</t>
  </si>
  <si>
    <t>PSICOLOGÍA(Reg. SNIES 4899)</t>
  </si>
  <si>
    <t>COMUNICACIÓN SOCIAL Y PERIODÍSMO(Reg. SNIES 3109)</t>
  </si>
  <si>
    <t>FACULTAD CIENCIAS EXACTAS Y NATURALES</t>
  </si>
  <si>
    <t>MATEMÁTICAS APLICADA(Reg. SNIES 54363)</t>
  </si>
  <si>
    <t xml:space="preserve"> FÍSICA (Reg. 90980)</t>
  </si>
  <si>
    <t>Fuente:  Estadísticas - Siusco</t>
  </si>
  <si>
    <t>Nota:  Todos los programas ofrecidos en la sede de Neiva abrieron nuevas cohortes</t>
  </si>
  <si>
    <t>FACULTAD DE ECONOMÍA Y ADMINISTRACIÓN</t>
  </si>
  <si>
    <t>ADMINISTRACIÓN DE EMPRESAS  (Reg. SNIES 5536)</t>
  </si>
  <si>
    <t>INGENIERÍA AGRÍCOLA (Reg. SNIES102542)</t>
  </si>
  <si>
    <t>Fuente: Estadísticas - Siusco</t>
  </si>
  <si>
    <t>SEDE LA PLATA</t>
  </si>
  <si>
    <t>ADMINISTRACIÓN DE EMPRESAS  (Reg. SNIES 8975)</t>
  </si>
  <si>
    <t xml:space="preserve">INGENIERÍA AGRÍCOLA(Reg. SNIES 341)  </t>
  </si>
  <si>
    <t>PSICOLOGIA   Regsitro SNIES 103362</t>
  </si>
  <si>
    <t>SEDE PITALITO</t>
  </si>
  <si>
    <t>CONTADURIA PÚBLICA (Reg. SNIES 5534)</t>
  </si>
  <si>
    <t>INGENIERÍA AGRÍCOLA (Reg. SNIES 102521)</t>
  </si>
  <si>
    <t>FACULTAD CIENCIAS HUMANAS Y SOCIALES</t>
  </si>
  <si>
    <t>DERECHO (Reg. SNIES 102959)</t>
  </si>
  <si>
    <t>ESPECIALIZACIÓN EN ALTA GERENCIA</t>
  </si>
  <si>
    <t>ESPECIALIZACIÓN EN GERENCIA TRIBUTARIA</t>
  </si>
  <si>
    <t>ESPECIALIZACIÓN EN GERENCIA MERCADEO ESTRATÉGICO</t>
  </si>
  <si>
    <t>ESPECIALIZACIÓN EN GESTION FINANCIERA</t>
  </si>
  <si>
    <t>ESPECIALIZACIÓN EN REVISORIA FISCAL Y AUDITORIA</t>
  </si>
  <si>
    <t>SEDE</t>
  </si>
  <si>
    <t>No.       SEMESTRES</t>
  </si>
  <si>
    <t>Neiva</t>
  </si>
  <si>
    <t>FACULTAD DE SALUD</t>
  </si>
  <si>
    <t>ESPECIALIZACIÓN EN EPIDEMIOLOGIA</t>
  </si>
  <si>
    <t>ESPECIALIZACIÓN EN ENFERMERIA EN CUIDADO CRITICO</t>
  </si>
  <si>
    <t>ESPECIALIZACIÓN EN ENFERMERIA EN NEFROLOGICA Y UROLOGICA</t>
  </si>
  <si>
    <t>ESPECIALIZACIÓN EN GINECOLOGIA Y OBSTETRICIA*</t>
  </si>
  <si>
    <t>ESPECIALIZACIÓN EN ANESTESIOLOGIA Y REANIMACION*</t>
  </si>
  <si>
    <t>ESPECIALIZACIÓN EN CIRUGIA GENERAL*</t>
  </si>
  <si>
    <t>ESPECIALIZACIÓN EN MEDICINA INTERNA*</t>
  </si>
  <si>
    <t>ESPECIALIZACIÓN EN PEDIATRÍA*</t>
  </si>
  <si>
    <t>MAESTRÍA EN EPIDEMIOLOGÍA</t>
  </si>
  <si>
    <t>ESPECILIZACIÓN EN CREATIVIDAD Y COMUNICACIÓN PARA LA DOCENCIA</t>
  </si>
  <si>
    <t>ESPECIALIZACIÓN EN PEDAGOGÍA DE LA EXPRESIÓN LÚDICA</t>
  </si>
  <si>
    <t>MAESTRÍA EN DIDÁCTICA DEL INGLÉS</t>
  </si>
  <si>
    <t>MAESTRÍA EN EDUCACIÓN Y CULTURA DE PAZ</t>
  </si>
  <si>
    <t>MAESTRÍA EN EDUCACIÓN FÍSICA</t>
  </si>
  <si>
    <t>MAESTRÍA EN EDUCACIÓN PARA LA INCLUSIÓN</t>
  </si>
  <si>
    <t>DOCTORADO EN EDUCACIÓN Y CULTURA AMBIENTAL</t>
  </si>
  <si>
    <t>MAESTRÍA EN TERRITORIO Y CULTURA</t>
  </si>
  <si>
    <t>MAESTRÍA EN INGENIERIA AMBIENTAL</t>
  </si>
  <si>
    <t>MAESTRÍA EN ECOLOGÁA Y GESTIÓN DE ECOSISTEMAS ESTRATÉGICOS</t>
  </si>
  <si>
    <t>DOCTORADO EN AGROINDUSTRIA Y DESARROLLO AGRICULA SOSTENIBLE</t>
  </si>
  <si>
    <t>MAESTRÍA EN DERECHO PÚBLICO</t>
  </si>
  <si>
    <t xml:space="preserve">* Especializaciones equivalentes a Maestrias </t>
  </si>
  <si>
    <t>PROGRAMAS DE PREGRADO</t>
  </si>
  <si>
    <t>MUJERES</t>
  </si>
  <si>
    <t>HOMBRES</t>
  </si>
  <si>
    <t>PREGRADO</t>
  </si>
  <si>
    <t>NEIVA</t>
  </si>
  <si>
    <t>GARZON</t>
  </si>
  <si>
    <t>PITALITO</t>
  </si>
  <si>
    <t>LA PLATA</t>
  </si>
  <si>
    <t>A DISTANCIA</t>
  </si>
  <si>
    <t>POSTGRADOS</t>
  </si>
  <si>
    <t>DOCTORADO</t>
  </si>
  <si>
    <t>ESPECIALIZACIONES</t>
  </si>
  <si>
    <t>PRIMER SEMETRE</t>
  </si>
  <si>
    <t>SEGUNDO SEMESTRE</t>
  </si>
  <si>
    <t>Número</t>
  </si>
  <si>
    <t>%</t>
  </si>
  <si>
    <t>PERIODO</t>
  </si>
  <si>
    <t>INDICADOR %</t>
  </si>
  <si>
    <t>(1) Para el cálculo de este indicador no se incluyen las reservas de cupos debidamente aprobadas para periodos posteriores.</t>
  </si>
  <si>
    <t>(2) Docentes de planta, docentes cátedra TCE . La cifra TCE de los docentes de Cátedra se calcula tomando el valor de horas contratada por semestre.</t>
  </si>
  <si>
    <t>(3) Personal administrativo de planta y contratado (servicios prestados y contratación externa).</t>
  </si>
  <si>
    <t>(4) Suma de docentes y administrativos en todas las modalidades de contratación en TCE</t>
  </si>
  <si>
    <t>TCE: Tiempo Completo Equivalente</t>
  </si>
  <si>
    <t xml:space="preserve">EGRESADOS Y GRADUADOS EN PREGRADO POR GENERO </t>
  </si>
  <si>
    <t>PROGRAMAS</t>
  </si>
  <si>
    <t>SEMESTRE I</t>
  </si>
  <si>
    <t>SEMESTRE II</t>
  </si>
  <si>
    <t>M</t>
  </si>
  <si>
    <t>H</t>
  </si>
  <si>
    <t>FAC. DE ECONOMIA Y ADMINISTRACIÓN</t>
  </si>
  <si>
    <t>Administración de Empresas - Neiva - Diurna</t>
  </si>
  <si>
    <t>Administración de Empresas - Neiva - Nocturna</t>
  </si>
  <si>
    <t>Administración de Empresas - Garzón - Nocturna</t>
  </si>
  <si>
    <t>Administración de Empresas - La Plata - Nocturna</t>
  </si>
  <si>
    <t>Administración de Empresas - Pitalito</t>
  </si>
  <si>
    <t>Contaduría Pública - Neiva - Diurna</t>
  </si>
  <si>
    <t>Contaduría Pública - Neiva - Nocturna</t>
  </si>
  <si>
    <t xml:space="preserve">Contaduría Pública - Garzón </t>
  </si>
  <si>
    <t xml:space="preserve">Contaduría Pública - La Plata </t>
  </si>
  <si>
    <t>Contaduría Pública - Pitalito</t>
  </si>
  <si>
    <t>Enfermería - Neiva</t>
  </si>
  <si>
    <t>Medicina - Neiva</t>
  </si>
  <si>
    <t>Ingeniería Agrícola - Neiva</t>
  </si>
  <si>
    <t>Ingeniería de Petróleos – Neiva</t>
  </si>
  <si>
    <t>Ingeniería Electrónica - Neiva</t>
  </si>
  <si>
    <t>Tecnología Desarrollo de Software</t>
  </si>
  <si>
    <t>Tecnología en Obras Civiles</t>
  </si>
  <si>
    <t xml:space="preserve">FACULTAD DE EDUCACION </t>
  </si>
  <si>
    <t>Lic. en Educación  Artística</t>
  </si>
  <si>
    <t xml:space="preserve">Lic. en Educ. Bás. Con énfasis en Humanidades, Lengua Extranjera  </t>
  </si>
  <si>
    <t>Lic. en Ciencias Naturales,  Física, Biología y Química</t>
  </si>
  <si>
    <t xml:space="preserve">Lic. en Educ. Bás. Con énfasis en Educ. Física, Recreación y Deportes </t>
  </si>
  <si>
    <t>Lic. en Educ. Bás. Con énfasis en Educ. Física, Recreación y Deportes -Pitalito</t>
  </si>
  <si>
    <t>Lic. en  lengua Castellana</t>
  </si>
  <si>
    <t>Licenciatura  en Matemáticas</t>
  </si>
  <si>
    <t>Licenciatura  en Pedagogía Infantil</t>
  </si>
  <si>
    <t>Comunicación Social y Periodismo - Neiva</t>
  </si>
  <si>
    <t>Psicología - Neiva</t>
  </si>
  <si>
    <t>Tecnología en Acuicultura Continental - Neiva</t>
  </si>
  <si>
    <t>Matematica Aplicada</t>
  </si>
  <si>
    <t>Física</t>
  </si>
  <si>
    <t>FACULTAD DE CIENCIAS JURÍDICAS Y POLÍTICAS</t>
  </si>
  <si>
    <t>Derecho</t>
  </si>
  <si>
    <t>Administración de Empresas</t>
  </si>
  <si>
    <t>Economia</t>
  </si>
  <si>
    <t>Administración Financiera</t>
  </si>
  <si>
    <t>Tecnologia en Gestion Financiera - Neiva</t>
  </si>
  <si>
    <t xml:space="preserve">TOTAL PREGRADO </t>
  </si>
  <si>
    <t>Fuente:   Estadísticas Siusco</t>
  </si>
  <si>
    <t>► EGRESADOS Y GRADUADOS DE POSTGRADO POR GENERO</t>
  </si>
  <si>
    <t xml:space="preserve">► MATRICULADOS POSTGRADO POR NIVEL ACADEMICO, GENERO Y SEDE </t>
  </si>
  <si>
    <t>POSTGRADO</t>
  </si>
  <si>
    <t>SUB-TOTAL</t>
  </si>
  <si>
    <t xml:space="preserve">FAC. DE  ECONOMIA Y ADMINISTRACIÓN </t>
  </si>
  <si>
    <t xml:space="preserve">Especialización en  Alta Gerencia </t>
  </si>
  <si>
    <t>Especialización en  Gerencia de Mercadeo estratégico</t>
  </si>
  <si>
    <t>Esp. En Gerencia Tributaria</t>
  </si>
  <si>
    <t>Esp. En Gestion Financiera</t>
  </si>
  <si>
    <t>Esp. En Revisoria Fiscal y Auditoria</t>
  </si>
  <si>
    <t>FACULTAD CIENCIAS DE LA SALUD</t>
  </si>
  <si>
    <t>Esp. En Epidemiologia</t>
  </si>
  <si>
    <t>Especialización en Enfermeria Nefrología y Urología</t>
  </si>
  <si>
    <t>Especialización en Anestesiología y Reanimación *</t>
  </si>
  <si>
    <t>Especializaciòn en Cirugía General*</t>
  </si>
  <si>
    <t>Especializaciòn en Medicina Interna *</t>
  </si>
  <si>
    <t>Especializaciòn en Gineco obstetricia*</t>
  </si>
  <si>
    <t>Especializaciòn en  Pediatría *</t>
  </si>
  <si>
    <t xml:space="preserve">Especialización en Ingeniería Ambiental </t>
  </si>
  <si>
    <t>Maestría en ecología y Gestión de Ecosistemas estratégicos</t>
  </si>
  <si>
    <t>Doctorado en Agroindustria y Derarrollo Agricula Sostenible</t>
  </si>
  <si>
    <t>FAC. CIENCIAS DE LA EDUCACION</t>
  </si>
  <si>
    <t>Esp. En Creatividad y Comunicaciòn para la Docencia</t>
  </si>
  <si>
    <t>Esp. En Integraciòn educativa para la Discapacidad</t>
  </si>
  <si>
    <t>Especializaciòn en Pedagogìa de la Expresiòn Lùdica</t>
  </si>
  <si>
    <t>Maestría en Educación área de profundización,diseño, gestión y evaluación curricular</t>
  </si>
  <si>
    <t>Maestría en Educación área de profundización: Docencia e Investigacion Universitaria</t>
  </si>
  <si>
    <t>Mestría en Educación Cultura y paz</t>
  </si>
  <si>
    <t>Doctorado en Educación y Cultura Ambiental</t>
  </si>
  <si>
    <t>FAC. CIENCIAS SOCIALES Y HUMANAS</t>
  </si>
  <si>
    <t>Maestría en ConflictoTerritorio y Cultura</t>
  </si>
  <si>
    <t>FAC. CIENCIAS JURIDICAS Y POLITICAS</t>
  </si>
  <si>
    <t>Maestría en Derecho Público</t>
  </si>
  <si>
    <t>TOTAL POSTGRADOS</t>
  </si>
  <si>
    <t>TOTAL PREGRADO Y POSTGRADO</t>
  </si>
  <si>
    <t>HISTORICO ESTUDIANTES INSCRITOS, ADMITIDOS Y MATRICULADO EN PREGRADO POR PRIMERA VEZ EN NEIVA Y OTRAS SEDES</t>
  </si>
  <si>
    <t>FACULTADES Y PROGRAMAS</t>
  </si>
  <si>
    <t>ADMINISTRACIÓN DE EMPRESAS-DIURNO</t>
  </si>
  <si>
    <t>ADMINISTRACIÓN DE EMPRESAS-NOCTURNO</t>
  </si>
  <si>
    <t>ADMINISTRACIÓN DE EMPRESAS-NOCTURNO -GARZÓN</t>
  </si>
  <si>
    <t>ADMINISTRACIÓN DE EMPRESAS-NOCTURNO-LA PLATA</t>
  </si>
  <si>
    <t>ADMINISTRACIÓN DE EMPRESAS-NOCTURNO-PITALITO</t>
  </si>
  <si>
    <t>ADMINISTRACIÓN DE EMPRESAS-NOCTURNO-CAMPOALEGRE</t>
  </si>
  <si>
    <t>ADMINISTRACIÓN DE EMPRESAS-NOCTURNO-PAICOL</t>
  </si>
  <si>
    <t>ADMINISTRACIÓN DE EMPRESAS-NOCTURNO-ESPINAL</t>
  </si>
  <si>
    <t>ADMINISTRACIÓN FINANCIERA -CICLO PROFESIONAL-PROPIO</t>
  </si>
  <si>
    <t>ADMINISTRACIÓN FINANCIERA -CICLO PROFESIONAL – Garzón</t>
  </si>
  <si>
    <t>ADMINISTRACIÓN FINANCIERA -CICLO PROFESIONAL – LA Plata</t>
  </si>
  <si>
    <t>ADMINISTRACIÓN FINANCIERA -CICLO PROFESIONAL-Pitalito</t>
  </si>
  <si>
    <t>CONTADURIA PÚBLICA - DIURNO</t>
  </si>
  <si>
    <t>CONTADURIA PÚBLICA  - NOCTURNO</t>
  </si>
  <si>
    <t>CONTADURIA PÚBLICA - GARZÓN</t>
  </si>
  <si>
    <t>CONTADURIA PÚBLICA - LA PLATA</t>
  </si>
  <si>
    <t>CONTADURIA PÚBLICA -  PITALITO</t>
  </si>
  <si>
    <t>CONTADURIA PÚBLICA -  CAMPOALEGRE</t>
  </si>
  <si>
    <t>CONTADURIA PÚBLICA -ESPINAL</t>
  </si>
  <si>
    <t>ECONOMIA</t>
  </si>
  <si>
    <t>TECNOLOGÍA EN GESTIÓN FINANCIERA - PROPIO</t>
  </si>
  <si>
    <t>TECNOLOGÍA EN GESTIÓN FINANCIERA – Garzón</t>
  </si>
  <si>
    <t>TECNOLOGÍA EN GESTIÓN FINANCIERA – La Plata</t>
  </si>
  <si>
    <t>TECNOLOGÍA EN GESTIÓN FINANCIERA – Pitalito</t>
  </si>
  <si>
    <t>ENFERMERIA</t>
  </si>
  <si>
    <t>MEDICINA</t>
  </si>
  <si>
    <t>PSICOLOGÍA</t>
  </si>
  <si>
    <t>PSICOLOGÍA- LA PLATA</t>
  </si>
  <si>
    <t>FORMACIÓN UNIVERSITARIA EN ENFERMERIA - NEIVA</t>
  </si>
  <si>
    <t>FORMACIÓN UNIVERSITARIA EN ENFERMERIA - PITALITO</t>
  </si>
  <si>
    <t>INGENIERÍA AGRICOLA</t>
  </si>
  <si>
    <t>INGENIERÍA AGRICOLA- GARZÓN</t>
  </si>
  <si>
    <t>INGENIERÍA AGRICOLA – LA PLATA</t>
  </si>
  <si>
    <t>INGENIERÍA AGRICOLA – PITALITO</t>
  </si>
  <si>
    <t>INGENIERÍA DE PETRÓLEOS</t>
  </si>
  <si>
    <t>INGENIERÍA ELECTRÓNICA</t>
  </si>
  <si>
    <t>INGENIERÍA CIVIL</t>
  </si>
  <si>
    <t xml:space="preserve">INGENIERÍA DE DESARROLLO DE SOFTWARE </t>
  </si>
  <si>
    <t>TECNOLOGÍA ELECTRÓNICA</t>
  </si>
  <si>
    <t>ZOOTÉCNIA - PITALITO</t>
  </si>
  <si>
    <t>TECNOLOGÍA AGROPECUARIA - NEIVA</t>
  </si>
  <si>
    <t>TECNOLOGÍA AGROPECUARIA - AIPE</t>
  </si>
  <si>
    <t>TECNOLOGÍA EN OBRAS CIVILES - PROPIO</t>
  </si>
  <si>
    <t>TECNOLOGÍA EN OBRAS CIVILES – Garzón</t>
  </si>
  <si>
    <t>TECNOLOGÍA EN OBRAS CIVILES – La Plata</t>
  </si>
  <si>
    <t>TECNOLOGÍA EN OBRAS CIVILES – Pitalito</t>
  </si>
  <si>
    <t>TECNOLOGÍA EN DESARROLLO SOFTWARE – NEIVA</t>
  </si>
  <si>
    <t>TECNOLOGÍA EN DESARROLLO SOFTWARE – Garzón</t>
  </si>
  <si>
    <t>TECNOLOGÍA EN DESARROLLO SOFTWARE – La Plata</t>
  </si>
  <si>
    <t>TECNOLOGÍA EN DESARROLLO SOFTWARE– Pitalito</t>
  </si>
  <si>
    <t>ADMON DESARROLLO AGROINDUSTRIAL - NEIVA</t>
  </si>
  <si>
    <t>ADMON DESARROLLO AGROINDUSTRIAL - LA PLATA</t>
  </si>
  <si>
    <t>COMUNICACIÓN SOCIAL Y PERIODISMO</t>
  </si>
  <si>
    <t>COMUNICACIÓN SOCIAL Y PERIODISMO – PITALITO</t>
  </si>
  <si>
    <t>CIENCIAS DE LA INFORMACIÓN Y LA DOCUMENTACION</t>
  </si>
  <si>
    <t>DERECHO – NOCTURNO</t>
  </si>
  <si>
    <t>DERECHO – NOCTURNO PITALITO</t>
  </si>
  <si>
    <t>CIENCIAS POLÍTICAS</t>
  </si>
  <si>
    <t>TECNOLOGÍA EN ACUICULTURA CONTINENTAL</t>
  </si>
  <si>
    <t>TECNOLOGÍA EN ACUICULTURA CONTINENTAL - GARZÓN</t>
  </si>
  <si>
    <t>LICENCIATURA EN ADMON EDUCATIVA - NEIVA</t>
  </si>
  <si>
    <t>LICENCIATURA EN ADMON EDUCATIVA -GARZÓN</t>
  </si>
  <si>
    <t>LICENCIATURA EN ADMON EDUCATIVA -LA PLATA</t>
  </si>
  <si>
    <t>LICENCIATURA EN ADMON EDUCATIVA -PITALITO</t>
  </si>
  <si>
    <t>LICENCIATURA EN ARTE ESCENICO</t>
  </si>
  <si>
    <t>LICENCIATURA EN ARTES VISUALES</t>
  </si>
  <si>
    <t>LICENCIATURA EN BIOLOGIA YQUIMICA</t>
  </si>
  <si>
    <t>LICENCIATURA EN EDUCACIÓN FÍSICA</t>
  </si>
  <si>
    <t>LICENCIATURA EN LINGÜÍSTICA Y LITERATURA</t>
  </si>
  <si>
    <t>LICENCIATURA EN EDUCACIÓN FÍSICA -ESPINAL</t>
  </si>
  <si>
    <t>LICENCIATURA EN EDUCACIÓN FÍSICA -PITALITO</t>
  </si>
  <si>
    <t>LICENCIATURA EN EDUCACIÓN PRESCOLAR</t>
  </si>
  <si>
    <t>LICENCIATURA EN EDUCACIÓN PRESCOLAR-ESPINAL</t>
  </si>
  <si>
    <t>LICENCIATURA EN EDUCACIÓN INFANTIL INTEGRADA-NEIVA</t>
  </si>
  <si>
    <t>LICENCIATURA EN EDUCACIÓN INFANTIL INTEGRADA-AIPE</t>
  </si>
  <si>
    <t>LICENCIATURA EN ESPAÑOL Y COMUNICACIÓN EDUCATIVA</t>
  </si>
  <si>
    <t>LICENCIATURA EN LENGUAS MODERNAS</t>
  </si>
  <si>
    <t>LICENCIATURA EN MATEMÁTICAS Y FÍSICA</t>
  </si>
  <si>
    <t>LICENCIATURA EN MUSICA</t>
  </si>
  <si>
    <t>EDUCACIÓN PARA LA DEMOCRÁCIA</t>
  </si>
  <si>
    <t>LICENCIATURA  EN EDU. BASICA  CON ÉNFASIS EN HUMANIDADES LENGUA EXTRANJERA-INGLES-NEIVA</t>
  </si>
  <si>
    <t>LICENCIATURA  EN EDU. BASICA  CON ÉNFASIS EN HUMANIDADES LENGUA EXTRANJERA-INGLES-GARZÓN</t>
  </si>
  <si>
    <t>LICENCIATURA  EN EDU. BASICA  CON ÉNFASIS EN HUMANANIDADES LENGUA CASTELLANA</t>
  </si>
  <si>
    <t>LICENCIATURA  EN EDU. BASICA  CON ÉNFASIS EN HUMANANIDADES LENGUA CASTELLANA- GARZÓN</t>
  </si>
  <si>
    <t>LICENCIATURA  EN EDU. BASICA  CON ÉNFASIS EN HUMANANIDADES LENGUA CASTELLANA- PITALITO</t>
  </si>
  <si>
    <t>LIC. EN EDUCACIÓN BASICA  CON ÉNFASIS EN EDUCACIÓN FÍSICA RECREACION Y DEPORTE-NEIVA</t>
  </si>
  <si>
    <t>LIC. EN EDUCACIÓN BASICA  CON ÉNFASIS EN EDUCACIÓN FÍSICA RECREACION Y DEPORTE-GARZÓN</t>
  </si>
  <si>
    <t>LIC. EN EDUCACIÓN BASICA  CON ÉNFASIS EN EDUCACIÓN FÍSICA RECREACION Y DEPORTE-LA PLATA</t>
  </si>
  <si>
    <t>LIC. EN EDUCACIÓN BASICA  CON ÉNFASIS EN EDUCACIÓN FÍSICA RECREACION Y DEPORTE-PITALITO</t>
  </si>
  <si>
    <t xml:space="preserve">LICENCIATURA  EN EDU. EN CIENCIAS NATURALES ,FÍSICA, BIOLOGIA Y QUIMICA </t>
  </si>
  <si>
    <t>LICENCIATURA  EN EDUCACIÓN BASICA   EN EDUCACIÓN ARTISTICA Y CULTURAL</t>
  </si>
  <si>
    <t>LICENCIATURA  EN EDUCACIÓN BASICA  CON ÉNFASIS EN EDUCACIÓN ARTISTICA - PITALITO</t>
  </si>
  <si>
    <t>LICENCIATURA EN MATEMÁTICAS</t>
  </si>
  <si>
    <t>LICENCIATURA EN MATEMÁTICAS - GARZÓN</t>
  </si>
  <si>
    <t>LICENCIATURA EN MATEMÁTICAS – LA PLATA</t>
  </si>
  <si>
    <t>LICENCIATURA EN MATEMÁTICAS – PITALITO</t>
  </si>
  <si>
    <t>MATEMÁTICAS APLICADAS</t>
  </si>
  <si>
    <t>FÍSICA</t>
  </si>
  <si>
    <t>LICENCIATURA EN PEDAGOGIA INFANTIL</t>
  </si>
  <si>
    <t>LICENCIATURA EN PEDAGOGIA INFANTIL - GARZÓN</t>
  </si>
  <si>
    <t>LICENCIATURA EN PEDAGOGIA INFANTIL - LA PLATA</t>
  </si>
  <si>
    <t>LICENCIATURA EN PEDAGOGIA INFANTIL - PITALITO</t>
  </si>
  <si>
    <t>PROGRAMAS EN CONVENIO - DISTANCIA SEMIPRESENCIALES</t>
  </si>
  <si>
    <t>TECNOLOGÍA EN GESTIÓN BANCARIA Y FINANCIERA - NEIVA</t>
  </si>
  <si>
    <t>TECNOLOGÍA EN GESTIÓN BANCARIA Y FINANCIERA - GARZÓN</t>
  </si>
  <si>
    <t>TECNOLOGÍA EN GESTIÓN BANCARIA Y FINANCIERA - LA PLATA</t>
  </si>
  <si>
    <t>TECNOLOGÍA EN GESTIÓN BANCARIA Y FINANCIERA - PITALITO</t>
  </si>
  <si>
    <t>TECNOLOGÍA EN SISTEMAS DE INFORMACIÓN - NEIVA</t>
  </si>
  <si>
    <t>TECNOLOGÍA EN SISTEMAS DE INFORMACIÓN - GARZÓN</t>
  </si>
  <si>
    <t>TECNOLOGÍA EN SISTEMAS DE INFORMACIÓN - LA PLATA</t>
  </si>
  <si>
    <t>TECNOLOGÍA EN SISTEMAS DE INFORMACIÓN - PITALITO</t>
  </si>
  <si>
    <t>TECNOLOGÍA EN ELECTRÓNICA</t>
  </si>
  <si>
    <t>ADMINISTRACIÓN DE EMPRESAS AGROPACUARIAS - GARZÓN</t>
  </si>
  <si>
    <t>TECNOLOGÍA FORESTAL</t>
  </si>
  <si>
    <t>TECNOLOGÍA EN OBRAS CIVILES - NEIVA</t>
  </si>
  <si>
    <t>TECNOLOGÍA EN OBRAS CIVILES - GARZÓN</t>
  </si>
  <si>
    <t>TECNOLOGÍA EN OBRAS CIVILES - PITALITO</t>
  </si>
  <si>
    <t>SALUD OCUPACIONAL - NEIVA</t>
  </si>
  <si>
    <t>SALUD OCUPACIONAL - GARZÓN</t>
  </si>
  <si>
    <t>SALUD OCUPACIONAL - LA PLATA</t>
  </si>
  <si>
    <t>SALUD OCUPACIONAL - PITALITO</t>
  </si>
  <si>
    <t>TECNOLOGÍA EN OBRAS CIVILES - NEIVA -CONV.QUINDIO</t>
  </si>
  <si>
    <t>TECNOLOGÍA EN OBRAS CIVILES - GARZÓN-CONV.QUINDO</t>
  </si>
  <si>
    <t>ADMINISTRACIÓN FINANCIERA -MOCOA</t>
  </si>
  <si>
    <t>ADMINISTRACIÓN FINANCIERA -NEIVA</t>
  </si>
  <si>
    <t>ADMINISTRACIÓN FINANCIERA -RIVERA</t>
  </si>
  <si>
    <t>ADMINISTRACIÓN PÚBLICA  TERRITORIAL - MOCOA</t>
  </si>
  <si>
    <t>ADMINISTRACIÓN PÚBLICA  REGIONAL Y URBANA-NEIVA</t>
  </si>
  <si>
    <t>1992-1</t>
  </si>
  <si>
    <t>1992-2</t>
  </si>
  <si>
    <t>1993-1</t>
  </si>
  <si>
    <t>1993-2</t>
  </si>
  <si>
    <t>1994-1</t>
  </si>
  <si>
    <t>1994-2</t>
  </si>
  <si>
    <t>1995-1</t>
  </si>
  <si>
    <t>1995-2</t>
  </si>
  <si>
    <t>1996-1</t>
  </si>
  <si>
    <t>1996-2</t>
  </si>
  <si>
    <t>1997-1</t>
  </si>
  <si>
    <t>1997-2</t>
  </si>
  <si>
    <t>1998-1</t>
  </si>
  <si>
    <t>1998-2</t>
  </si>
  <si>
    <t>1999-1</t>
  </si>
  <si>
    <t>1999-2</t>
  </si>
  <si>
    <t>2000-1</t>
  </si>
  <si>
    <t>2000-2</t>
  </si>
  <si>
    <t>2001-1</t>
  </si>
  <si>
    <t>2001-2</t>
  </si>
  <si>
    <t>2002-1</t>
  </si>
  <si>
    <t>2002-2</t>
  </si>
  <si>
    <t>2003-1</t>
  </si>
  <si>
    <t>2003-2</t>
  </si>
  <si>
    <t>2004-1</t>
  </si>
  <si>
    <t>2004-2</t>
  </si>
  <si>
    <t>2005-1</t>
  </si>
  <si>
    <t>2005-2</t>
  </si>
  <si>
    <t>2006-1</t>
  </si>
  <si>
    <t>2006-2</t>
  </si>
  <si>
    <t>2007-1</t>
  </si>
  <si>
    <t>2007-2</t>
  </si>
  <si>
    <t>2008-1</t>
  </si>
  <si>
    <t>2008-2</t>
  </si>
  <si>
    <t>2009-1</t>
  </si>
  <si>
    <t>2009-2</t>
  </si>
  <si>
    <t>2010-1</t>
  </si>
  <si>
    <t>2010-2</t>
  </si>
  <si>
    <t>2011-1</t>
  </si>
  <si>
    <t>2011-2</t>
  </si>
  <si>
    <t>2012-1</t>
  </si>
  <si>
    <t>2012-2</t>
  </si>
  <si>
    <t>2013-1</t>
  </si>
  <si>
    <t>2013-2</t>
  </si>
  <si>
    <t>2014-1</t>
  </si>
  <si>
    <t>2014-2</t>
  </si>
  <si>
    <t>2015-1</t>
  </si>
  <si>
    <t>2015-2</t>
  </si>
  <si>
    <t>2016-1</t>
  </si>
  <si>
    <t>INS</t>
  </si>
  <si>
    <t>ADMI</t>
  </si>
  <si>
    <t>MATRI</t>
  </si>
  <si>
    <t>MATR</t>
  </si>
  <si>
    <t>INSC</t>
  </si>
  <si>
    <t>INSCR</t>
  </si>
  <si>
    <t xml:space="preserve"> </t>
  </si>
  <si>
    <t>CONSOLIDADO INSCRITOS, MATRICULADOS Y GRADUADOS</t>
  </si>
  <si>
    <t>ADMITIDOS</t>
  </si>
  <si>
    <t>MATRICULADOS POR PRIMERA VEZ</t>
  </si>
  <si>
    <t>%  DE ABSORCIÓN</t>
  </si>
  <si>
    <t>FACULTAD/PROGRAMA</t>
  </si>
  <si>
    <t>FACULTAD ECONOMÍA Y ADMINISTRACIÓN</t>
  </si>
  <si>
    <t>FACULTAD DE EDUCACIÓN</t>
  </si>
  <si>
    <t>NEIVA - LICENCIATURA EN LENGUA CASTELLANA</t>
  </si>
  <si>
    <t>NEIVA - LICENCIATURA EN PEDAGOGÍA INFANTIL</t>
  </si>
  <si>
    <t>NEIVA - MATEMÁTICA APLICADA</t>
  </si>
  <si>
    <t>NEIVA - FISICA</t>
  </si>
  <si>
    <t>NEIVA - MEDICÍNA</t>
  </si>
  <si>
    <t>FACULTAD CIENCIAS SOCIALES Y HUMANAS</t>
  </si>
  <si>
    <t>NEIVA - PSICOLOGÍA</t>
  </si>
  <si>
    <t>NEIVA - DERECHO (DIURNA)</t>
  </si>
  <si>
    <t>NEIVA - DERECHO (NOCTURNA)</t>
  </si>
  <si>
    <t>PITALITO - DERECHO</t>
  </si>
  <si>
    <t>FACULTAD ECONOMIA Y ADMINISTRACIÓN</t>
  </si>
  <si>
    <t>NEIVA - ESPECIALIZACIÓN EN COMUNICACIÓN Y CREATIVIDAD PARA LA DOCENCIA</t>
  </si>
  <si>
    <t>NEIVA - ESPECIALIZACIÓN EN PEDAGOGÍA DE LA EXPRESIÓN LÚDICA</t>
  </si>
  <si>
    <t>NEIVA - MAESTRÍA EN EDUCACIÓN PARA LA INCLUSIÓN</t>
  </si>
  <si>
    <t>NEIVA - MAESTRÍA EN EDUCACIÓN Y CULTURA DE PAZ</t>
  </si>
  <si>
    <t>Mujeres</t>
  </si>
  <si>
    <t>Hombres</t>
  </si>
  <si>
    <t>NEIVA - LICENCIATURA EN EDUCACIÓN ARTÍSTICA Y CULTURAL</t>
  </si>
  <si>
    <t>NEIVA - LICENCIATURA EN INGLÉS</t>
  </si>
  <si>
    <t>NEIVA - LICENCIATURA EN MATEMÁTICAS</t>
  </si>
  <si>
    <t>FACULTAD DE CIENCIAS JURIDICAS Y POLÍTICAS</t>
  </si>
  <si>
    <t>SEDE NEIVA</t>
  </si>
  <si>
    <t>NIVEL ACADEMICO: TECNOLOGIA</t>
  </si>
  <si>
    <t>Programa</t>
  </si>
  <si>
    <t>Total</t>
  </si>
  <si>
    <t>TOTAL NIVEL TECNOLOGIA:</t>
  </si>
  <si>
    <t>NIVEL ACADEMICO: UNIVERSITARIA</t>
  </si>
  <si>
    <t xml:space="preserve">NEIVA - ADMINISTRACIÓN DE EMPRESAS (DIURNA)  </t>
  </si>
  <si>
    <t xml:space="preserve">NEIVA - ADMINISTRACIÓN DE EMPRESAS (NOCTURNA) </t>
  </si>
  <si>
    <t xml:space="preserve">NEIVA - INGENIERÍA DE SOFTWARE  </t>
  </si>
  <si>
    <t xml:space="preserve">NEIVA - DERECHO (DIURNA) </t>
  </si>
  <si>
    <t xml:space="preserve">NEIVA - DERECHO (NOCTURNA) </t>
  </si>
  <si>
    <t>TOTAL NIVEL UNIVERSITARIA:</t>
  </si>
  <si>
    <t xml:space="preserve">GARZON </t>
  </si>
  <si>
    <t xml:space="preserve">GARZON - TECNOLOGIA EN OBRAS CIVILES - PROPIO  </t>
  </si>
  <si>
    <t xml:space="preserve">GARZON - INGENIERÍA AGRICOLA </t>
  </si>
  <si>
    <t xml:space="preserve">LA PLATA </t>
  </si>
  <si>
    <t xml:space="preserve">LA PLATA - INGENIERÍA AGRICOLA  </t>
  </si>
  <si>
    <t xml:space="preserve">PITALITO </t>
  </si>
  <si>
    <t xml:space="preserve">PITALITO - ADMINISTRACIÓN DE EMPRESAS (NOCTURNA)  </t>
  </si>
  <si>
    <t xml:space="preserve">PITALITO - DERECHO  </t>
  </si>
  <si>
    <t>TOTAL ESTUDIANTES EN NIVEL UNIVERSITARIO</t>
  </si>
  <si>
    <t>Nota: * Especialzaciones equivalentes a Maestrias</t>
  </si>
  <si>
    <t xml:space="preserve">TOTAL ESTUDIANTES MATRICULADOS </t>
  </si>
  <si>
    <t>TOTAL NIVEL DOCTORADO</t>
  </si>
  <si>
    <t>PROGRAMA</t>
  </si>
  <si>
    <t>ESTRATOS</t>
  </si>
  <si>
    <t>Fuente: Siusco Estadística-Oficina de Planeación</t>
  </si>
  <si>
    <t>Nota : Se relacionan los inscritos de los programas en la sede de Neiva</t>
  </si>
  <si>
    <t>COMUNICACION SOCIAL Y PERIODISMO</t>
  </si>
  <si>
    <t>PSICOLOGIA</t>
  </si>
  <si>
    <t>CIENCIA POLITICA</t>
  </si>
  <si>
    <t>Estricto Puntaje</t>
  </si>
  <si>
    <t>Transferencias</t>
  </si>
  <si>
    <t>Comunidades Negras</t>
  </si>
  <si>
    <t>Comunidades Indigenas</t>
  </si>
  <si>
    <t>Desplazados por la Violencia</t>
  </si>
  <si>
    <t>Reinsertados de los Procesos de Paz</t>
  </si>
  <si>
    <t>Plan Excelencia</t>
  </si>
  <si>
    <t>Convenio escuelas normales (Neiva-Gigante)</t>
  </si>
  <si>
    <t>No identificado</t>
  </si>
  <si>
    <t>FACULTAD/PROGRAMA DE PREGRADO</t>
  </si>
  <si>
    <t>Semestre I</t>
  </si>
  <si>
    <t>Semestre II</t>
  </si>
  <si>
    <t>Economía</t>
  </si>
  <si>
    <t>Enfermeria</t>
  </si>
  <si>
    <t>Medicina</t>
  </si>
  <si>
    <t xml:space="preserve">Licenciatura En Lengua Castellana  </t>
  </si>
  <si>
    <t xml:space="preserve">Licenciatura En Matemáticas  </t>
  </si>
  <si>
    <t xml:space="preserve">Licenciatura En Pedagogía Infantil  </t>
  </si>
  <si>
    <t>Licenciatura En Pedagogía Infantil -Garzón</t>
  </si>
  <si>
    <t>FAC. CIENCIAS HUMANAS Y SOCIALES</t>
  </si>
  <si>
    <t>Comunicación Social y Periodismo</t>
  </si>
  <si>
    <t>Matemática Aplicada</t>
  </si>
  <si>
    <t>FACULTAD DE JURÍDICAS Y POLÍTICAS</t>
  </si>
  <si>
    <t>Ciencias Políticas</t>
  </si>
  <si>
    <t xml:space="preserve">TOTAL MATRICULA EN PREGRADO </t>
  </si>
  <si>
    <t xml:space="preserve">* Programas terminales </t>
  </si>
  <si>
    <t xml:space="preserve">Fuente: Siusco Estadísticas </t>
  </si>
  <si>
    <t>FACULTAD/PROGRAMA DE POSGRADO</t>
  </si>
  <si>
    <t>Especialización en Gestión Financiera</t>
  </si>
  <si>
    <t>Maestría en Didactica del Inglés</t>
  </si>
  <si>
    <t>Maestría en Educación</t>
  </si>
  <si>
    <t>FACULTAD DE CIENCIAS EXACTAS Y NATURALES</t>
  </si>
  <si>
    <t>FACULTAD DE CIENCIAS SOCIALE Y HUMANAS</t>
  </si>
  <si>
    <t>TOTAL MATRICULA DE PREGRADO Y POSGRADO (PROPIOS)</t>
  </si>
  <si>
    <t>TOTAL MATRICULA POSGRADO - PROPIOS</t>
  </si>
  <si>
    <t>* Especializaciones Clinicas equivalentes a Maestrias</t>
  </si>
  <si>
    <t>Especialización en Pediatría*</t>
  </si>
  <si>
    <t xml:space="preserve">MATRICUALDOS TOTAL EN EL PERIODO </t>
  </si>
  <si>
    <t xml:space="preserve">Medicina </t>
  </si>
  <si>
    <t>FACULTAD DECIENCIAS EXACTAS Y NATURALES</t>
  </si>
  <si>
    <t>Maestría en Estudios Interdisciplinarios de la Complejidad</t>
  </si>
  <si>
    <t>FACULTAD DECIENCIAS SOCIALES Y HUMANAS</t>
  </si>
  <si>
    <t>TOTAL MATRICULA POSTGRADO - PROPIOS</t>
  </si>
  <si>
    <t>TOTAL PREGRADO Y POSGRADOS</t>
  </si>
  <si>
    <t>Programas</t>
  </si>
  <si>
    <t>Menores de 17</t>
  </si>
  <si>
    <t>17 Años</t>
  </si>
  <si>
    <t>18 Años</t>
  </si>
  <si>
    <t>19 Años</t>
  </si>
  <si>
    <t>20 Años</t>
  </si>
  <si>
    <t>21 Años</t>
  </si>
  <si>
    <t>22 Años</t>
  </si>
  <si>
    <t>23 Años</t>
  </si>
  <si>
    <t>24 Años</t>
  </si>
  <si>
    <t>25 Años</t>
  </si>
  <si>
    <t>26 - 28 Años</t>
  </si>
  <si>
    <t>29 - 30 Años</t>
  </si>
  <si>
    <t>&gt; 30 Años</t>
  </si>
  <si>
    <t>FACULTAD DE ECONOMIA Y ADMINISTRACION</t>
  </si>
  <si>
    <t>Administración de  Empresas – Diurna</t>
  </si>
  <si>
    <t xml:space="preserve">Admón.de Empresas  Nocturna </t>
  </si>
  <si>
    <t>Admon.de Empresas  Nocturna -Garzón</t>
  </si>
  <si>
    <t>Admon.de Empresas  Nocturna – La Plata</t>
  </si>
  <si>
    <t>Admon.de Empresas  Nocturna – Pitalito</t>
  </si>
  <si>
    <t>Contaduría Pública – Diurna</t>
  </si>
  <si>
    <t>Contaduría Pública-Nocturna</t>
  </si>
  <si>
    <t>Contaduría Pública-Nocturna – Garzón</t>
  </si>
  <si>
    <t>Contaduría Pública-Nocturna – La Plata</t>
  </si>
  <si>
    <t>Contaduría Pública-Nocturna – Pitalito</t>
  </si>
  <si>
    <t xml:space="preserve">Economía </t>
  </si>
  <si>
    <t xml:space="preserve">Admon. Financiera -Ciclo Profesional </t>
  </si>
  <si>
    <t xml:space="preserve">Tecnología en Gestión Financiera </t>
  </si>
  <si>
    <t xml:space="preserve">Enfermería </t>
  </si>
  <si>
    <t>FACULTAD DE INGENIERIA</t>
  </si>
  <si>
    <t xml:space="preserve">Ingeniería Agrícola </t>
  </si>
  <si>
    <t>Ingeniería Agrícola  - Garzón</t>
  </si>
  <si>
    <t>Ingeniería Agrícola  -La Plata</t>
  </si>
  <si>
    <t>Ingeniería Agrícola  - Pitalito</t>
  </si>
  <si>
    <t>Ingeniería de Petróleos</t>
  </si>
  <si>
    <t>Ingeniería Electrónica</t>
  </si>
  <si>
    <t>Ingeniería Desarrollo de Software.</t>
  </si>
  <si>
    <t>Ingeniería Civil.</t>
  </si>
  <si>
    <t>Tecnología en Desarrollo de Software</t>
  </si>
  <si>
    <t>Licenciatura  en Lengua Castellana</t>
  </si>
  <si>
    <t>Lic. en Inglés</t>
  </si>
  <si>
    <t>Lic. en Educación Artística</t>
  </si>
  <si>
    <t xml:space="preserve">Lic.en Educación Física </t>
  </si>
  <si>
    <t xml:space="preserve">Lic.en Educación Física Recreación y  Deportes </t>
  </si>
  <si>
    <t>Licenciatura en  Matemáticas</t>
  </si>
  <si>
    <t>Comunicación Social y Periodismo -Pitalito</t>
  </si>
  <si>
    <t>Psicología</t>
  </si>
  <si>
    <t>Psicología- La plata</t>
  </si>
  <si>
    <t xml:space="preserve">Derecho – Diurno </t>
  </si>
  <si>
    <t xml:space="preserve">Derecho – Nocturno </t>
  </si>
  <si>
    <t>Derecho – Nocturno Pitalito</t>
  </si>
  <si>
    <t>Esp. Alta Gerencia</t>
  </si>
  <si>
    <t>Esp.  Gerencia de Mercadeo estratégico</t>
  </si>
  <si>
    <t>Esp.  Gerencia Tributaria</t>
  </si>
  <si>
    <t>Especialización en Revisoria Fiscal y Auditoria</t>
  </si>
  <si>
    <t>Maestría  en ingeniería y Gestión Ambiental</t>
  </si>
  <si>
    <t>Especialización en anestesiología y reanimación</t>
  </si>
  <si>
    <t>Especialización en cirugía general</t>
  </si>
  <si>
    <t>Especialización en medicina interna</t>
  </si>
  <si>
    <t>Especialización en pediatría</t>
  </si>
  <si>
    <t>Especialización ginecología y obstetricia</t>
  </si>
  <si>
    <t>Especializacion en Enfermeria Cuidado Crítico</t>
  </si>
  <si>
    <t>Especialización de enfermería en nefrológica y urologica</t>
  </si>
  <si>
    <t>Especialización en epidemiologia</t>
  </si>
  <si>
    <t>Especialización en comunicación y creatividad para la docencia</t>
  </si>
  <si>
    <t>Especialización en pedagogía de la expresión lúdica</t>
  </si>
  <si>
    <t>Maestría en educación área de profundización: diseño, gestión y evaluación curricular</t>
  </si>
  <si>
    <t>Maestría Educacion y cultura de Paz</t>
  </si>
  <si>
    <t>Maestría en Educacion para la Inclusión</t>
  </si>
  <si>
    <t>Maestría en Educacion Física</t>
  </si>
  <si>
    <t>Maestría en Conflicto Territorio y Cultura.</t>
  </si>
  <si>
    <t>Licenciatura en Lengua Extranjera- Inglés</t>
  </si>
  <si>
    <t>Lic. en Ciencias Naturales , Fisica, Biologia y Quimica</t>
  </si>
  <si>
    <t>Esp.  Gerencia Financiera</t>
  </si>
  <si>
    <t>Esp.  Revisoria Fiscal y Auditoria</t>
  </si>
  <si>
    <t>Maestría en educación área de profundización: Docencia Investigación Universitaria</t>
  </si>
  <si>
    <t>Maestría en Estudios interdisciplinarios de la Complejidad</t>
  </si>
  <si>
    <t>DEPARTAMENTOS</t>
  </si>
  <si>
    <t>Ingeniería Agrícola</t>
  </si>
  <si>
    <t>Ingeniería Civil</t>
  </si>
  <si>
    <t>Enfermería</t>
  </si>
  <si>
    <t>ACEVEDO</t>
  </si>
  <si>
    <t>AGRADO</t>
  </si>
  <si>
    <t>AIPE</t>
  </si>
  <si>
    <t>ALGECIRAS</t>
  </si>
  <si>
    <t>ALTAMIRA</t>
  </si>
  <si>
    <t>BARAYA</t>
  </si>
  <si>
    <t>CAMPOALEGRE</t>
  </si>
  <si>
    <t>COLOMBIA</t>
  </si>
  <si>
    <t>ELIAS</t>
  </si>
  <si>
    <t>GIGANTE</t>
  </si>
  <si>
    <t>GUADALUPE</t>
  </si>
  <si>
    <t>HOBO</t>
  </si>
  <si>
    <t>IQUIRA</t>
  </si>
  <si>
    <t>ISNOS</t>
  </si>
  <si>
    <t>LA ARGENTINA</t>
  </si>
  <si>
    <t>NATAGA</t>
  </si>
  <si>
    <t>OPORAPA</t>
  </si>
  <si>
    <t>PAICOL</t>
  </si>
  <si>
    <t>PALERMO</t>
  </si>
  <si>
    <t>PALESTINA</t>
  </si>
  <si>
    <t>PITAL</t>
  </si>
  <si>
    <t>RIVERA</t>
  </si>
  <si>
    <t>SALADOBLANCO</t>
  </si>
  <si>
    <t>SAN AGUSTIN</t>
  </si>
  <si>
    <t>SANTA MARIA</t>
  </si>
  <si>
    <t>SUAZA</t>
  </si>
  <si>
    <t>TARQUI</t>
  </si>
  <si>
    <t>TELLO</t>
  </si>
  <si>
    <t>TERUEL</t>
  </si>
  <si>
    <t>TESALIA</t>
  </si>
  <si>
    <t>TIMANA</t>
  </si>
  <si>
    <t>VILLAVIEJA</t>
  </si>
  <si>
    <t>YAGUARA</t>
  </si>
  <si>
    <t>MUNICIPIOS</t>
  </si>
  <si>
    <t>AMAZONAS</t>
  </si>
  <si>
    <t>ANTIOQUIA</t>
  </si>
  <si>
    <t>BOGOTA</t>
  </si>
  <si>
    <t>BOLIVAR</t>
  </si>
  <si>
    <t>BOYACA</t>
  </si>
  <si>
    <t>CALDAS</t>
  </si>
  <si>
    <t>CAQUETA</t>
  </si>
  <si>
    <t>CASANARE</t>
  </si>
  <si>
    <t>CAUCA</t>
  </si>
  <si>
    <t>CESAR</t>
  </si>
  <si>
    <t>CHOCO</t>
  </si>
  <si>
    <t>CUNDINAMARCA</t>
  </si>
  <si>
    <t>HUILA</t>
  </si>
  <si>
    <t>LA GUAJIRA</t>
  </si>
  <si>
    <t>MAGDALENA</t>
  </si>
  <si>
    <t>META</t>
  </si>
  <si>
    <t>NARIÑO</t>
  </si>
  <si>
    <t>PUTUMAYO</t>
  </si>
  <si>
    <t>QUINDIO</t>
  </si>
  <si>
    <t>RISARALDA</t>
  </si>
  <si>
    <t>SANTANDER</t>
  </si>
  <si>
    <t>SUCRE</t>
  </si>
  <si>
    <t>TOLIMA</t>
  </si>
  <si>
    <t>VALLE DEL CAUCA</t>
  </si>
  <si>
    <t>VICHADA</t>
  </si>
  <si>
    <t>DESCONICIDO</t>
  </si>
  <si>
    <t>ATLANTICO</t>
  </si>
  <si>
    <t>FACULTAD/ PROGRAMAS</t>
  </si>
  <si>
    <t>MATRICULA TOTAL DE  PREGRADO EN  NEIVA</t>
  </si>
  <si>
    <t>ADMINISTRACIÓN DE EMPRESAS -DIURNO</t>
  </si>
  <si>
    <t>CONTADURIA PÚBLICA - NOCTURNO</t>
  </si>
  <si>
    <t>CONTADURIA PÚBLICA -DIURNO</t>
  </si>
  <si>
    <t>ECONOMÍA</t>
  </si>
  <si>
    <t>ADMINISTRACIÓN FINANCIERA-CICLO PROFESIONAL</t>
  </si>
  <si>
    <t xml:space="preserve">TECNOLOGÍA EN GESTIÓN FINANCIERA </t>
  </si>
  <si>
    <t>ENFERMERÍA</t>
  </si>
  <si>
    <t>MEDICÍNA</t>
  </si>
  <si>
    <t>FORMACION UNIVERSITARIA EN ENFERMERÍA</t>
  </si>
  <si>
    <t>INGENIERÍA AGRÍCOLA</t>
  </si>
  <si>
    <t xml:space="preserve">INGENIERÍA ELECTRÓNICA </t>
  </si>
  <si>
    <t>INGENIERÍA CIVÍL</t>
  </si>
  <si>
    <t>INGENIERÍA DE DESARROLLO DE SOFTWARE</t>
  </si>
  <si>
    <t>TECNOLOGÍA EN DESARROLLO DE SOFTWARE - PROPIO</t>
  </si>
  <si>
    <t>TECNOLOGÍA AGROPECUARIA</t>
  </si>
  <si>
    <t>ADMON DESARROLLO AGROINDUSTRIAL</t>
  </si>
  <si>
    <t>COMUNICACIÓN SOCIAL Y PERIODÍSMO</t>
  </si>
  <si>
    <t>DERECHO( DIURNO)</t>
  </si>
  <si>
    <t>DERECHO (NOCTURNO)</t>
  </si>
  <si>
    <t>CIENCIA POLÍTICA</t>
  </si>
  <si>
    <t>MATEMÁTICAS APLICADA</t>
  </si>
  <si>
    <t>LICENCIATURA  EN EDU. BASICA  CON ENFASIS EN HUMANIDADES LENGUA EXTRANJERA-INGLES</t>
  </si>
  <si>
    <t>LICENCIATURA  EN EDU. BASICA  CON ENFASIS EN HUMANANIDADES LENGUA CASTELLANA</t>
  </si>
  <si>
    <t>LIC. EN EDUCACIÓN BASICA  CON ENFASIS EN EDUCACIÓN FÍSICA RECREACION Y DEPORTE</t>
  </si>
  <si>
    <t>LICENCIATURA  EN EDU. BASICA  CON ENFASIS EN CIENCIAS NATURALES Y EDUCACIÓN  AMBIENTAL</t>
  </si>
  <si>
    <t>LICENCIATURA  EN EDUCACIÓN BASICA  CON ENFASIS EN EDUCACIÓN ARTISTICA</t>
  </si>
  <si>
    <t>LIC EN ADMINISTRACIÓN EDUCATIVA - DISTANCIA</t>
  </si>
  <si>
    <t>LIC EN ADMINISTRACIÓN EDUCATIVA -PRESENCIAL</t>
  </si>
  <si>
    <t>LICENCIATURA  EN EDUCACIÓN FÍSICA</t>
  </si>
  <si>
    <t>LICENCIATURA  EN ESPAÑOL Y COMUNICACIÓN EDUCATIVA</t>
  </si>
  <si>
    <t>LICENCIATURA  EN MATEMÁTICAS Y FÍSICA</t>
  </si>
  <si>
    <t>LICENCIATURA EN BIOLOGIA Y QUIMICA</t>
  </si>
  <si>
    <t>LICENCIATURA EN EDUCACIÓN PARA LA DEMOCRACIA</t>
  </si>
  <si>
    <t>LICENCIATURA  EN ARTE ESCÉNICO</t>
  </si>
  <si>
    <t>LICENCIATURA  EN MÚSICA</t>
  </si>
  <si>
    <t>LICENCIATUA EN EDUCACIÓN INFANTIL INTEGRADA</t>
  </si>
  <si>
    <t>LICENCIATURA EN EDUCACIÓN PREESCOLAR</t>
  </si>
  <si>
    <t>LIC. EN LINGÜÍSTICA Y LITERATURA</t>
  </si>
  <si>
    <t xml:space="preserve"> PROGRAMAS</t>
  </si>
  <si>
    <t>MATRICULA TOTAL EN PREGRADO OTRAS SEDES</t>
  </si>
  <si>
    <t>ADMINISTRACIÓN DE EMPRESAS</t>
  </si>
  <si>
    <t>CONTADURIA PÚBLICA</t>
  </si>
  <si>
    <t>ACUICULTURA CONTINENTAL</t>
  </si>
  <si>
    <t>LICENCIATURA EN EDUCACIÓN CON ENFASIS EN HUMANIDADES Y LENGUA EXTRANJERA</t>
  </si>
  <si>
    <t>LICENCIATURA EN  PEDAGOGIA INFANTIL</t>
  </si>
  <si>
    <t>LIC. EN ADMINISTRACIÓN EDUCATIVA</t>
  </si>
  <si>
    <t>TECNOLOGÍA EN OBRAS CIVILES</t>
  </si>
  <si>
    <t>LIC. EN EDUCACIÓN FÍSICA</t>
  </si>
  <si>
    <t>ZOOTECNIA</t>
  </si>
  <si>
    <t>LICENCIATURA EN EDUCACIÓN CON ENFASIS EN EDUCACIÓN FÍSICA RECREACION Y DEPORTE</t>
  </si>
  <si>
    <t>LIC EN ADMINISTRACIÓN EDUCATIVA</t>
  </si>
  <si>
    <t>LIC EN PEDAGOGIA INFANTIL</t>
  </si>
  <si>
    <t>DERECHO</t>
  </si>
  <si>
    <t>ADMINISTRACIÓN FINANCIERA</t>
  </si>
  <si>
    <t>ESPAÑOL Y COMUNICACIÓN EDUCATIVA</t>
  </si>
  <si>
    <t>LIC. EN EDUCACIÓN INFANTIL INTEGRADA</t>
  </si>
  <si>
    <t>ESPINAL</t>
  </si>
  <si>
    <t>LIC EN EDUCACIÓN FÍSICA</t>
  </si>
  <si>
    <t>LI EN EDUCACIÓN PREESCOLAR</t>
  </si>
  <si>
    <t>FLORENCIA</t>
  </si>
  <si>
    <t>TECNOLOGÍA EN GESTIÓN  FINANCIERA</t>
  </si>
  <si>
    <t>CIENCIAS DE LA INFORMACION Y LA DOCUMENTACION</t>
  </si>
  <si>
    <t>TECNOLOGÍA EN GESTIÓN BANCARIA Y FINANCIERA</t>
  </si>
  <si>
    <t>SALUD OCUPACIONAL</t>
  </si>
  <si>
    <t>TECNOLOGÍA EN OBRAS CIVILES- TOLIMA</t>
  </si>
  <si>
    <t>TECNOLOGÍA EN OBRAS CIVILES -QUINDIO</t>
  </si>
  <si>
    <t>TECNOLOGÍA EN SISTEMAS DE INFORMACION</t>
  </si>
  <si>
    <t xml:space="preserve">TECNOLOGÍA EN ELECTRONICA </t>
  </si>
  <si>
    <t>TECNOLOGÍA EN ADMINISTRACIÓN MUNICIPAL</t>
  </si>
  <si>
    <t>ADMINISTRACIÓN PÚBLICA  REGIONAL Y URBANA -CON-ESAP NEIVA</t>
  </si>
  <si>
    <t>LIC EN EDUCACIÓN BASICA PRIMARIA CONV.QUINDIO</t>
  </si>
  <si>
    <t>OTRAS SEDES</t>
  </si>
  <si>
    <t>ADMON DE EMPRESAS AGROPECUARIAS</t>
  </si>
  <si>
    <t>TECNOLOGÍA EN ADMON FINANCIERA</t>
  </si>
  <si>
    <t>TECNOLOGÍA EN ADMINISTRACIÓN FINANCIERA</t>
  </si>
  <si>
    <t>OBRAS CIVILES</t>
  </si>
  <si>
    <t>LIC EN EDUCACIÓN BASICA PRIMARIA - CONV-QUINDIO</t>
  </si>
  <si>
    <t>TEC EN ADMINISTRACIÓN MUNICIPAL - RIVERA</t>
  </si>
  <si>
    <t>ADMON FINANCIERA</t>
  </si>
  <si>
    <t xml:space="preserve">TOTAL POSGRADO </t>
  </si>
  <si>
    <t>FAC. DE ECONOMÍA Y ADMINISTRACIÓN</t>
  </si>
  <si>
    <t>ESPECIALIZACIÓN EN ALTA GERENCIA - FLORENCIA</t>
  </si>
  <si>
    <t>ESPECIALIZACIÓN EN MERCADEO ESTRATEGICO</t>
  </si>
  <si>
    <t>ESPECIALIZACIÓN EN GERENCIA TRIBUTARIA- GARZÓN</t>
  </si>
  <si>
    <t>ESPECIALIZACIÓN EN GESTIÓN DEL DESARROLLO REGIONAL</t>
  </si>
  <si>
    <t>ESP. GESTIÓN DEL DESARROLLO REGIONAL - PITALITO</t>
  </si>
  <si>
    <t>ESP. EN GESTIÓN DEL DESARROLLO REGIONAL - MOCOA</t>
  </si>
  <si>
    <t>ESP. EN PROYECTOS DE INVERSIÒN</t>
  </si>
  <si>
    <t>ESP. EN PROYECTOS DE INVERSIÒN - MOCOA</t>
  </si>
  <si>
    <t xml:space="preserve">ESPECIALIZACIÓN EN GESTIÓN FINANCIERA </t>
  </si>
  <si>
    <t xml:space="preserve">ESPECIALIZACIÓN EN REVISORÍA FISCAL Y AUDITORÍA </t>
  </si>
  <si>
    <t>ESP. EN GERONTOLOGIA ATENCIION AL ANCIANO</t>
  </si>
  <si>
    <t>ESP. EN GERENCIA DE SERVICIOS DE SALUD Y SEG SOCIAL</t>
  </si>
  <si>
    <t>ESP. EN GERENCIA DE SERVICIOS DE SALUD Y SEG SOCIAL-PITALITO</t>
  </si>
  <si>
    <t>ESPECIALIZACIÓN EN PSICOLOGÍA DE LA SALUD</t>
  </si>
  <si>
    <t>ESP.EN GERENCIA DE SALUD FAMILIAR E INTEGRAL</t>
  </si>
  <si>
    <t>ESP. EN ANESTESIOLOGÍA Y REANIMACIÓN</t>
  </si>
  <si>
    <t>ESPECIALIZACIÓN EN CIRUGIA GENERAL</t>
  </si>
  <si>
    <t>ESP. EN GINECO-OBSTETRÍCIA</t>
  </si>
  <si>
    <t>ESPECIALIZACIÓN EN MEDICÍNA INTERNA</t>
  </si>
  <si>
    <t>ESPECIALIZACIÓN EN PEDIATRIA</t>
  </si>
  <si>
    <t>ESPECIALIZACIÓN EN NEFROLOGIA Y UROLOGIA</t>
  </si>
  <si>
    <t>ESPECIALIZACIÓN EN CUIDADO CRITICO</t>
  </si>
  <si>
    <t>ESPECIALIZACIÓN EN SALUD OCUPACIONAL</t>
  </si>
  <si>
    <t>MAESTRÍA EN EPIDEMIOLOGIA</t>
  </si>
  <si>
    <t>ESPECIALIZACIÓN EN INGENIERA AMBIENTAL</t>
  </si>
  <si>
    <t>ESPECIALIZACIÓN EN INGENIERÍA DE LA IRRIGACION</t>
  </si>
  <si>
    <t>MAESTRÍA EN ECOLOGIA Y GESTIÓN DE ECOSISTEMAS ESTRATEGICOS - NEIVA</t>
  </si>
  <si>
    <t>MAESTRÍA EN INGENIERÍA Y GESTIÓN AMBIENTAL</t>
  </si>
  <si>
    <t>DOCTORADO EN AGROINDUSTRIA Y DESARROLLO AGRICOLA SOSTENIBLE</t>
  </si>
  <si>
    <t>ESP. EN DIDACTICA DEL INGLES</t>
  </si>
  <si>
    <t>ESP. EN PLANEACION DEL DESARROLLO EDUCATIVO Y CULTURAL</t>
  </si>
  <si>
    <t>ESP. EN DESARROLLO HUMANOY EDUCACIÓN SEXUAL</t>
  </si>
  <si>
    <t>ESP. EN DESARROLLO HUMANOY EDUCACIÓN SEXUAL-FLORENCIA</t>
  </si>
  <si>
    <t>ESP. EN DOCENCIA DELAS CIENCIAS SOCIALES</t>
  </si>
  <si>
    <t>ESP. EN  DOCENCIA DE LA EDUCACIÓN  FÍSICA</t>
  </si>
  <si>
    <t>ESP. EN PEDAGOGIA DE LA CREACIÒN LITERARIA</t>
  </si>
  <si>
    <t>ESP. EN PEDAGOGIA DE LA EXPRESION LUDICA</t>
  </si>
  <si>
    <t>ESP. EN PEDAGOGIA DE LA EXPRESION LUDICA - PITALITO</t>
  </si>
  <si>
    <t>ESP. EN CREATIVIDAD Y COMUNICACIÓN PARA LA DOCENCIA</t>
  </si>
  <si>
    <t>ESP. EN CREATIVIDAD Y COMUNICACIÓN PARA LA DOCENCIA -GIGANTE</t>
  </si>
  <si>
    <t>ESP. EN CREATIVIDAD Y COMUNICACIÓN PARA LA DOCENCIA -FLORENCIA</t>
  </si>
  <si>
    <t>ESP. EN CREATIVIDAD Y COMUNICACIÓN PARA LA DOCENCIA -DONCELLO</t>
  </si>
  <si>
    <t>ESP. EN CREATIVIDAD Y COMUNICACIÓN PARA LA DOCENCIA -LA PLATA</t>
  </si>
  <si>
    <t>ESP. EN CREATIVIDAD Y COMUNICACIÓN PARA LA DOCENCIA - FLORENCIA</t>
  </si>
  <si>
    <t>ESP. EN INTEGRACION EDUCATIVA PARA LA DISCAPACIDAD</t>
  </si>
  <si>
    <t>ESP. EN PEDAGOGIA SISTEMICA Y DE LOS SISTEMAS DINAMICOS-NEIVA</t>
  </si>
  <si>
    <t>ESP. EN PEDAGOGIA SISTEMICA Y DE LOS SISTEMAS DINAMICOS-PITALITO</t>
  </si>
  <si>
    <t>ESP. EN PEDAGOGIA SISTEMICA Y DE LOS SISTEMAS DINAMICOS-GARZON</t>
  </si>
  <si>
    <t>ESP. EN PEDAGOGIA SISTEMICA Y DE LOS SISTEMAS DINAMICOS-LA PLATA</t>
  </si>
  <si>
    <t>MAESTRÍA EN EDUCACIÓN AREA DE PROFUNDIZACION, DISEÑO GESTIÓN Y EVALUACION CURRICULAR - NEIVA</t>
  </si>
  <si>
    <t>MAESTRÍA EN EDUCACIÓN EN INGLES - NEIVA -CONV.UNICALDAS</t>
  </si>
  <si>
    <t>MAESTRÍA EN EDUCACIÓN Y CULTURA PARA LA PAZ</t>
  </si>
  <si>
    <t>MAESTRÍA EN EDUCACIÓN PARA LA INCLUSION</t>
  </si>
  <si>
    <t xml:space="preserve">MAESTRÍA EN EDUCACIÓN AREA DE PROFUNDIZACION:DOCENCIA E INVESTIGACION UNIVERSITARIA  </t>
  </si>
  <si>
    <t>MAESTRÍA EN EDUCACIÓN</t>
  </si>
  <si>
    <t xml:space="preserve">DOCTORADO EN EDUCACIÓN Y CULTURA AMBIENTAL </t>
  </si>
  <si>
    <t>MAESTRÍA EN ESTUDIOS INTERDISCIPLINARIOS DE LA COMPLEJIDAD</t>
  </si>
  <si>
    <t>MAESTRÍA EN CONFLICTO TERRITORIO Y CULTURA</t>
  </si>
  <si>
    <t>FACULTAD DE CIENCIAS JURIDICAS Y POLITICAS</t>
  </si>
  <si>
    <t xml:space="preserve"> POSGRADOS EN CONVENIO</t>
  </si>
  <si>
    <t>ESPECIALIZACIÓN EN ADMON FINANCIERA CONVENIO EAN</t>
  </si>
  <si>
    <t>ESP. EN REVISORIA FISCALY AUDITORIA EXTERNA</t>
  </si>
  <si>
    <t>ESPECIALIZACIÓN EN NEGOCIOS Y FINANZAS INTERNACIONALES - CONVENIO - EAN</t>
  </si>
  <si>
    <t>MAESTRÍA EN ADMINISTRACIÓN-CONV-UNIV DEL VALLE</t>
  </si>
  <si>
    <t>ESP. EN ADMON FINANCIERA - EAN</t>
  </si>
  <si>
    <t>ESP. EN GESTIÓN PÚBLICA</t>
  </si>
  <si>
    <t>MAESTRÍA EN ENFERMERÍA</t>
  </si>
  <si>
    <t>ESPECIALIZACIÓN EN GERENCIA Y AUDITORIA DE LA CALIDAD -CONV.TADEO LOZANO</t>
  </si>
  <si>
    <t>ESPECIALIZACIÓN EN AUTOMATIZACION INDUSTRIAL-CONVENIO CORUNIVERSITARIA</t>
  </si>
  <si>
    <t>ESPECIALIZACIÓN EN TELEFONFORMATICA-CONVENIO DISTRITAL</t>
  </si>
  <si>
    <t>MAESTRÍA EN EDUCAC Y DESARROLLO COMUNITARIO-CINDE</t>
  </si>
  <si>
    <t>MAESTRÍA EN EDUCACACION Y DESARROLLO COMUNITARIO-CINDE -MANIZALES</t>
  </si>
  <si>
    <t>MAESTRÍA EN EDUCACIÓN Y DESARROLLO COMUNITARIO-CINDE -SABANETA</t>
  </si>
  <si>
    <t>MAESTRÍA EN EDUCACACION Y DESARROLLO COMUNITARIO-CINDE -QUIBDO</t>
  </si>
  <si>
    <t>MAESTRÍA EN EDUCACACION Y DESARROLLO COMUNITARIO-CINDE -BOGOTÁ</t>
  </si>
  <si>
    <t>ESP. EN PROYECTOS EDUCATIVOS Y COMUNITARIOS</t>
  </si>
  <si>
    <t>MAESTRÍA EN DIDACTICA DEL INGLES  EXT- NEIVA -CONV.UNICALDAS</t>
  </si>
  <si>
    <t>ESP. EN DERECHO PENAL</t>
  </si>
  <si>
    <t>ESP. EN DERECHO PUBLICO</t>
  </si>
  <si>
    <t>ESPECIALIZACIÓN EN DERECHO AMBIENTAL-UNIROSARIO</t>
  </si>
  <si>
    <t>ESPECIALIZACIÓN EN DERECHO ADMINISTRATIVO-UNINACIONAL</t>
  </si>
  <si>
    <t>ESPECIALIZACIÓN EN DERECHO DE FAMILIA-UNINACIONAL</t>
  </si>
  <si>
    <t>ESPECIALIZACIÓN EN DERECHO DEL TRABAJO - CONVENIO UNINACIONAL</t>
  </si>
  <si>
    <t>FACULTAD CIENCIAS SOCIALES</t>
  </si>
  <si>
    <t>MAESTRÍA EN HISTORIA -UNINACIONAL</t>
  </si>
  <si>
    <t>ESPECIALIZACIÓN EN ESTADÍSTICA-UNINACIONAL</t>
  </si>
  <si>
    <t>2017-1</t>
  </si>
  <si>
    <t>MATRICULA EN  NEIVA</t>
  </si>
  <si>
    <t>MATRICULADOS EN LA PLATA</t>
  </si>
  <si>
    <t>MATRICULADOS EN PITALITO</t>
  </si>
  <si>
    <t>POSGRADO</t>
  </si>
  <si>
    <t>MATRICULADOS EN  POSTGRADO NEIVA</t>
  </si>
  <si>
    <t xml:space="preserve">TOTAL POSGRADO. </t>
  </si>
  <si>
    <t>DISTANCIA</t>
  </si>
  <si>
    <t xml:space="preserve">Tecnología .Agropecuaria </t>
  </si>
  <si>
    <t>Tecnologìa en Electrònica</t>
  </si>
  <si>
    <t>Tec.en Gestión Bancaria y financiera</t>
  </si>
  <si>
    <t xml:space="preserve">Tec. en Obras Civiles </t>
  </si>
  <si>
    <t>Tec en Obras Civiles-Unitolima</t>
  </si>
  <si>
    <t>Tec.en Admón Municipal</t>
  </si>
  <si>
    <t>Tecnología Forestal</t>
  </si>
  <si>
    <t>Tec en Sistemas de Informaciòn</t>
  </si>
  <si>
    <t>UNIVERSITARIAS</t>
  </si>
  <si>
    <t>Lic.en Tecnologìa Educativa</t>
  </si>
  <si>
    <t>Administración Financiera(ciclo Profesional)</t>
  </si>
  <si>
    <t>Lic. en  Básica Primaria</t>
  </si>
  <si>
    <t xml:space="preserve">Admon Financiera </t>
  </si>
  <si>
    <t>Admón Pública Regional y Urbana</t>
  </si>
  <si>
    <t>Admon de Empresas Agropecuarias-Garzòn</t>
  </si>
  <si>
    <t>Salud Ocupacional</t>
  </si>
  <si>
    <t>SEMIPRESENCIALES</t>
  </si>
  <si>
    <t>Ad. Del Desarrollo Agroindustrial</t>
  </si>
  <si>
    <t>Tecnología Electrónica</t>
  </si>
  <si>
    <t>Tec.en Acuicultura Continental</t>
  </si>
  <si>
    <t>Admón de Empresas</t>
  </si>
  <si>
    <t>Contaduría Pública</t>
  </si>
  <si>
    <t>Lic. En Admón Educativa</t>
  </si>
  <si>
    <t>Lic en Educación Física Recreacion y Deporte</t>
  </si>
  <si>
    <t>Lic en Lenguas Extranjera e Inlges (Modernas)</t>
  </si>
  <si>
    <t>Lic en Linguística y Literatura - Lengua Castellena</t>
  </si>
  <si>
    <t>Lic en Matemáticas y Física</t>
  </si>
  <si>
    <t>Lic en Educación Pedagogia Infantil (Preescolar)</t>
  </si>
  <si>
    <t>Lic. En Arte Escénico</t>
  </si>
  <si>
    <t>Lic en Artes Visuales</t>
  </si>
  <si>
    <t>Lic en Educaciòn  para la Democracia</t>
  </si>
  <si>
    <t>Lic en Biología y Química</t>
  </si>
  <si>
    <t>Lic en Ciencias Naturales y Educacion Ambiental</t>
  </si>
  <si>
    <t>Matematica aplicada</t>
  </si>
  <si>
    <t>Ingeniería  Electrónica</t>
  </si>
  <si>
    <t>Zootecnia</t>
  </si>
  <si>
    <t>VIENEN</t>
  </si>
  <si>
    <t>Esp. en Gestión del Des. Regional</t>
  </si>
  <si>
    <t>Esp. En Proyectos de Inversiòn</t>
  </si>
  <si>
    <t>Esp. en Alta  Gerencia</t>
  </si>
  <si>
    <t>Ep. En docencia de las Cien Sociales</t>
  </si>
  <si>
    <t>Mg. en Edu y Des Comunitario*</t>
  </si>
  <si>
    <t>Esp.en Planea del Des Edu y Cultural</t>
  </si>
  <si>
    <t>Esp. en Proye Educativos y Comu*</t>
  </si>
  <si>
    <t>Esp. en Educación Sexual</t>
  </si>
  <si>
    <t>Esp. en Creatividad y Comunicación para la docencia.</t>
  </si>
  <si>
    <t>Esp. Pedag de la Expresiòn lúdica</t>
  </si>
  <si>
    <t>Esp. Pedag de la Creaciòn Literaria</t>
  </si>
  <si>
    <t>Esp. Integraciòn Educativa para la Discapacidad</t>
  </si>
  <si>
    <t>Esp. En Pedagogía Sistémica y de los Sistemas Dinàmicos</t>
  </si>
  <si>
    <t>Esp. En Didáctica del Inglés</t>
  </si>
  <si>
    <t>Esp. En Ingeniería Ambiental</t>
  </si>
  <si>
    <t>Esp. En Ingenierìa Irrigación</t>
  </si>
  <si>
    <t>Esp. En Admon Hospitalaria</t>
  </si>
  <si>
    <t xml:space="preserve">Esp. En Gerencia de Salud Familiar Integral </t>
  </si>
  <si>
    <t>Esp. En Salud Ocupacional</t>
  </si>
  <si>
    <t>Esp. En Gerencia de Servicios de Salud y Seguridad Social</t>
  </si>
  <si>
    <t>Esp. en Gerontologia -Atenciòn al Anciano</t>
  </si>
  <si>
    <t>Esp. En Epidemiología</t>
  </si>
  <si>
    <t>Esp. En Psicologìa de la Salud</t>
  </si>
  <si>
    <t>Esp. En Cuidado Crítico</t>
  </si>
  <si>
    <t>Esp.en  Ginecoobstetricia**</t>
  </si>
  <si>
    <t>Esp. En Cirugía General**</t>
  </si>
  <si>
    <t>Esp. En Pediatría**</t>
  </si>
  <si>
    <t>Maestría en Conflicto Territorio y Cultura</t>
  </si>
  <si>
    <t>Maestría en Educació  Física</t>
  </si>
  <si>
    <t>Maestría e Didactica del Inglés</t>
  </si>
  <si>
    <t>Maestría en Educación para la Inclusión.</t>
  </si>
  <si>
    <t>Maestría en Ecología y Gestión de Ecosistemas Estratégicos</t>
  </si>
  <si>
    <t>Maestría en Educación area de Profundización: Docencia e Investigacion Universitaria</t>
  </si>
  <si>
    <t>Maestría en Educación Cultura y Paz</t>
  </si>
  <si>
    <t>Fuente:  Siusco - Estadisticas - Oficina de Planeación</t>
  </si>
  <si>
    <t>* programas en convenio</t>
  </si>
  <si>
    <t>** equivalentes a Maestrìas</t>
  </si>
  <si>
    <t>Actualizado 20-Dic-2016</t>
  </si>
  <si>
    <t>► PREGRADO - NEIVA</t>
  </si>
  <si>
    <t>► PREGRADO - SEDES</t>
  </si>
  <si>
    <t xml:space="preserve">► POSTGRADO - NEIVA </t>
  </si>
  <si>
    <t>► PERSONAL ADMINISTRATIVO</t>
  </si>
  <si>
    <t>► MATRICULADOS PREGRADO, POSTGRADO - NEIVA Y SEDES (CONSOLIDADO)</t>
  </si>
  <si>
    <t xml:space="preserve">EGRESADOS Y GRADUADOS EN POSTGRADO POR GENERO </t>
  </si>
  <si>
    <t>► GRADUADOS PREGRADO, POSTGRADOS (CONSOLIDADO)</t>
  </si>
  <si>
    <t>► HISTORICO INSCRITOS, ADMITIDOS, MATRICULADOS EN PREGRADO 1° VEZ</t>
  </si>
  <si>
    <t>TOTAL ESTUDIANTES MATRICULADOS EN PREGRADO</t>
  </si>
  <si>
    <t xml:space="preserve">TOTAL MATRICULADOS PREGRADO Y POSTGRADOS </t>
  </si>
  <si>
    <t>► MATRICULADOS TOTAL EN PREGRADO POR EDAD (CONSOLIDADO)</t>
  </si>
  <si>
    <t>► MATRICULADOS TOTAL EN POSTGRADOS POR EDAD</t>
  </si>
  <si>
    <t>POBLACION ESTUDIANTIL</t>
  </si>
  <si>
    <t>PERSONAL DOCENTE Y ADMINISTRATIVO</t>
  </si>
  <si>
    <t>PRODUCCION INTELECTUAL DE LOS DOCENTES</t>
  </si>
  <si>
    <t>► MATRICULA TOTAL EN PREGRADO POR MUNICIPIO (HUILA)</t>
  </si>
  <si>
    <t xml:space="preserve">MATRICULA TOTAL EN PREGRADO CONVENIO </t>
  </si>
  <si>
    <t>MATRICULA TOTAL EN PREGRADO</t>
  </si>
  <si>
    <t xml:space="preserve">MATRICULA TOTAL EN POSTGRADO  CONVENIO </t>
  </si>
  <si>
    <t xml:space="preserve">MATRICULA TOTAL EN POSTGRADO  </t>
  </si>
  <si>
    <t>MATRICULA TOTAL EN PREGRAO Y POSTGRADO</t>
  </si>
  <si>
    <t xml:space="preserve">MATRICULA TOTAL EN POSTGRADO NEIVA </t>
  </si>
  <si>
    <t>MATRICULA TOTAL EN PREGRADO (AÑO)</t>
  </si>
  <si>
    <t>DIFERENCIA AL AÑO</t>
  </si>
  <si>
    <t>% DE CRECIMIENTO ANUAL</t>
  </si>
  <si>
    <t>MATRICULA TOTAL EN POSTGRADO (AÑO)</t>
  </si>
  <si>
    <t>MATRICULA TOTAL EN PREGRAO Y POSTGRADO (AÑO)</t>
  </si>
  <si>
    <t>1.     GENERALIDADES</t>
  </si>
  <si>
    <t>3.     PERSONAL DOCENTE Y ADMINISTRATIVO</t>
  </si>
  <si>
    <t>5.     BIENESTAR UNIVERSITARIO</t>
  </si>
  <si>
    <t>6.     BIBLIOTECA</t>
  </si>
  <si>
    <t xml:space="preserve">7.     PRESUPUESTO </t>
  </si>
  <si>
    <t>12.   RELACIONES INTERNACIONALES</t>
  </si>
  <si>
    <t>Planta Tiempo Completo</t>
  </si>
  <si>
    <t>Medio Tiempo</t>
  </si>
  <si>
    <t>UNIDAD ACADEMICA</t>
  </si>
  <si>
    <t>N° TOTAL DOCENTES</t>
  </si>
  <si>
    <t>DOCENTES DE PLANTA</t>
  </si>
  <si>
    <t>Tiempo Completo</t>
  </si>
  <si>
    <t>ADMINISTRACION FINANCIERA</t>
  </si>
  <si>
    <t>CIENCIAS POLÍTICA</t>
  </si>
  <si>
    <t>DEPARTAMENTO CIENCIAS NATURALES</t>
  </si>
  <si>
    <t>INGENIERIA AGRICOLA</t>
  </si>
  <si>
    <t>LIC. EN LENGUA CASTELLANA</t>
  </si>
  <si>
    <t>MEDICINA SOCIAL Y PREVENTIVA</t>
  </si>
  <si>
    <t>UNIDAD Y/O PROGRAMA ACADEMICO</t>
  </si>
  <si>
    <t>TOTAL DOCENTES DE PLANTA</t>
  </si>
  <si>
    <t>DOCENTES DE PLANTA POR TITULO</t>
  </si>
  <si>
    <t>DOCTOR</t>
  </si>
  <si>
    <t>MAGISTER</t>
  </si>
  <si>
    <t>ESPECIALISTA</t>
  </si>
  <si>
    <t>UNIVERSITARIO</t>
  </si>
  <si>
    <t xml:space="preserve">TOTAL  </t>
  </si>
  <si>
    <t>TITULAR</t>
  </si>
  <si>
    <t>ASOCIADO</t>
  </si>
  <si>
    <t>ASISTENTE</t>
  </si>
  <si>
    <t>AUXILIAR</t>
  </si>
  <si>
    <t>DOCENTES POR GENERO</t>
  </si>
  <si>
    <t>TITULO</t>
  </si>
  <si>
    <t>TOTAL HORAS CATEDRA</t>
  </si>
  <si>
    <t>TOTAL CATEDRA EQUIVALENTE</t>
  </si>
  <si>
    <t>DEPARTAMENTO DE MATEMATICAS Y FISICA</t>
  </si>
  <si>
    <t>CIENCIAS PÓLITICAS</t>
  </si>
  <si>
    <t>EMPRESAS</t>
  </si>
  <si>
    <t>CONTADURIA</t>
  </si>
  <si>
    <t>TEC. EN ADMON FINANCIERA</t>
  </si>
  <si>
    <t>CIENCIAS BASICAS</t>
  </si>
  <si>
    <t>CIENCIAS CLINICAS</t>
  </si>
  <si>
    <t>No inclye catedra adicional, ni administrativa</t>
  </si>
  <si>
    <t>Fuente: Oficina de Personal - Siusco - Estadisticas</t>
  </si>
  <si>
    <t>TOTAL DOCENTES PLANTA TIEMPO COMPETO</t>
  </si>
  <si>
    <t>EMPLEADOS PUBLICOS PERSONAL</t>
  </si>
  <si>
    <t>No.</t>
  </si>
  <si>
    <t>TRABAJADORES OFICIALES PERSONAL</t>
  </si>
  <si>
    <t>PERSONAL DE CONTRATO</t>
  </si>
  <si>
    <t>NIVEL DIRECTIVO</t>
  </si>
  <si>
    <t>ASEADORES</t>
  </si>
  <si>
    <t>DECANO UNIVERSIDAD</t>
  </si>
  <si>
    <t>AYUDANTES</t>
  </si>
  <si>
    <t>OFICIOS VARIOS</t>
  </si>
  <si>
    <t>CENTRO DE TECNOLOGIA</t>
  </si>
  <si>
    <t>JARDINEROS</t>
  </si>
  <si>
    <t>CONTROL INTERNO</t>
  </si>
  <si>
    <t>CONTROL INTERNO DISCIPLINARIO</t>
  </si>
  <si>
    <t>COORDINACION DE DEPORTES</t>
  </si>
  <si>
    <t>VICERRECTOR DE UNIVERSIDAD</t>
  </si>
  <si>
    <t>CURRICULO</t>
  </si>
  <si>
    <t>DIRECCION SEDES</t>
  </si>
  <si>
    <t>NIVEL ASESOR</t>
  </si>
  <si>
    <t>DIVISION DE PERSONAL</t>
  </si>
  <si>
    <t>DIVISION DE RECURSOS</t>
  </si>
  <si>
    <t>DIVISION DE SERVICIOS GENERALES</t>
  </si>
  <si>
    <t>DIVISION FINANCIERA</t>
  </si>
  <si>
    <t>DOCUMENTACION Y ARCHIVO</t>
  </si>
  <si>
    <t>NIVEL PROFESIONAL</t>
  </si>
  <si>
    <t>EXTENSION CULTURAL</t>
  </si>
  <si>
    <t>NIVEL TÉCNICO</t>
  </si>
  <si>
    <t>FONDOS ESPECIALES</t>
  </si>
  <si>
    <t>GRANJA EXPERIMENTAL</t>
  </si>
  <si>
    <t>AUXILIAR Y ASITENCIAL</t>
  </si>
  <si>
    <t>OFICINA JURIDICA</t>
  </si>
  <si>
    <t>PLANEACION</t>
  </si>
  <si>
    <t>RECEPCION</t>
  </si>
  <si>
    <t>RECTORIA</t>
  </si>
  <si>
    <t>REGISTRO Y CONTROL</t>
  </si>
  <si>
    <t>SECRETARIA GENERAL</t>
  </si>
  <si>
    <t>VICERRECTORIA ACADEMICA</t>
  </si>
  <si>
    <t>VICERRECTORIA ADMINISTRATIVA</t>
  </si>
  <si>
    <t>VICERRECTORIA DE INVESTIGACIONES</t>
  </si>
  <si>
    <t>Facultad</t>
  </si>
  <si>
    <t>Programa Académico</t>
  </si>
  <si>
    <t xml:space="preserve">Proyecto de Investigación  </t>
  </si>
  <si>
    <t>Grupo de Investigación</t>
  </si>
  <si>
    <t>Investigador Principal</t>
  </si>
  <si>
    <t>Número de Estudiantes</t>
  </si>
  <si>
    <t>Ingeniería de Software</t>
  </si>
  <si>
    <t>HERNANDO GIL TOVAR</t>
  </si>
  <si>
    <t>Cre@</t>
  </si>
  <si>
    <t>Iguaque</t>
  </si>
  <si>
    <t>Molúfode</t>
  </si>
  <si>
    <t>HILDA DEL CARMEN DUEÑAS GÓMEZ</t>
  </si>
  <si>
    <t>Ilesearch</t>
  </si>
  <si>
    <t>Aprenap</t>
  </si>
  <si>
    <t>Cynergia</t>
  </si>
  <si>
    <t>MARIO CESAR TEJADA</t>
  </si>
  <si>
    <t>Ginacua</t>
  </si>
  <si>
    <t>MAURICIO CARRILLO</t>
  </si>
  <si>
    <t>Dinusco</t>
  </si>
  <si>
    <t>Bioesmath</t>
  </si>
  <si>
    <t>YINETH MEDINA ARCE</t>
  </si>
  <si>
    <t>Crecer</t>
  </si>
  <si>
    <t>Parasitología y Medicina Tropical</t>
  </si>
  <si>
    <t>Salud y Grupos Vulnerables</t>
  </si>
  <si>
    <t>MARTHA ISABEL BARRERO GALINDO</t>
  </si>
  <si>
    <t>FACULTAD</t>
  </si>
  <si>
    <t>NOMBRE DEL CENTRO</t>
  </si>
  <si>
    <t>ESTADO</t>
  </si>
  <si>
    <t xml:space="preserve">Educación </t>
  </si>
  <si>
    <t>NOMBRE DEL LABORATORIO</t>
  </si>
  <si>
    <t>Biología</t>
  </si>
  <si>
    <t>Informática - La Venada</t>
  </si>
  <si>
    <t>Genética</t>
  </si>
  <si>
    <t>Química</t>
  </si>
  <si>
    <t>Laboratorio de Procesos Psicológicos</t>
  </si>
  <si>
    <t>Laboratorio de Pruebas Psicológicas</t>
  </si>
  <si>
    <t>Laboratorio de Psicología</t>
  </si>
  <si>
    <t>Multimedia</t>
  </si>
  <si>
    <t>Radio</t>
  </si>
  <si>
    <t>Televisión</t>
  </si>
  <si>
    <t>Informática (Artes)</t>
  </si>
  <si>
    <t>Ledrf - Altius</t>
  </si>
  <si>
    <t>Lenguas Extranjeras</t>
  </si>
  <si>
    <t>Básica Dos</t>
  </si>
  <si>
    <t>Básica Uno</t>
  </si>
  <si>
    <t>Planta Piloto de Cesurcafé</t>
  </si>
  <si>
    <t>Construcciones</t>
  </si>
  <si>
    <t>Control de Calidad</t>
  </si>
  <si>
    <t>Control y Comunicación</t>
  </si>
  <si>
    <t>Dibujo Computarizado</t>
  </si>
  <si>
    <t>Estructuras</t>
  </si>
  <si>
    <t>Fotogrametría</t>
  </si>
  <si>
    <t>Informática "UNU"</t>
  </si>
  <si>
    <t>Topografía</t>
  </si>
  <si>
    <t>Hidráulica</t>
  </si>
  <si>
    <t>KVAR</t>
  </si>
  <si>
    <t>KVIN</t>
  </si>
  <si>
    <t>Laboratorio de Aguas</t>
  </si>
  <si>
    <t>Laboratorio de Crudos y Derivados</t>
  </si>
  <si>
    <t xml:space="preserve">Laboratorio de Gas </t>
  </si>
  <si>
    <t>Laboratorio de Lodos</t>
  </si>
  <si>
    <t xml:space="preserve">Laboratorio de Pruebas Especiales </t>
  </si>
  <si>
    <t>Laboratorio de Suelos</t>
  </si>
  <si>
    <t>Laboratorio de Yacimientos</t>
  </si>
  <si>
    <t>Microbiología de alimentos</t>
  </si>
  <si>
    <t>Procesos Agroindustriales</t>
  </si>
  <si>
    <t>Rocas</t>
  </si>
  <si>
    <t>Análisis Sensorial Cesurcafé</t>
  </si>
  <si>
    <t>Sala Especializada "CPIP"</t>
  </si>
  <si>
    <t>Simulación</t>
  </si>
  <si>
    <t>Informática Jurídica Programada de Derecho</t>
  </si>
  <si>
    <t>Sala de Oralidad</t>
  </si>
  <si>
    <t>Consultorio Jurídico</t>
  </si>
  <si>
    <t>Centro de Reconciliación</t>
  </si>
  <si>
    <t>Biología Celular</t>
  </si>
  <si>
    <t>Genómica</t>
  </si>
  <si>
    <t>Infección e Inmunidad</t>
  </si>
  <si>
    <t>Inmunogenética</t>
  </si>
  <si>
    <t>Inmunología</t>
  </si>
  <si>
    <t>Patología No. 149</t>
  </si>
  <si>
    <t>Bioquímica No. 220</t>
  </si>
  <si>
    <t xml:space="preserve">Microbiología y parasitología </t>
  </si>
  <si>
    <t>Morfología</t>
  </si>
  <si>
    <t>Multidisciplinario No. 228</t>
  </si>
  <si>
    <t>Multidisciplinario No. 243</t>
  </si>
  <si>
    <t>Multidisciplinario No. 245</t>
  </si>
  <si>
    <t>Neurofisiología</t>
  </si>
  <si>
    <t>Revista</t>
  </si>
  <si>
    <t>ISSN</t>
  </si>
  <si>
    <t>Coordinador</t>
  </si>
  <si>
    <t>Periodicidad</t>
  </si>
  <si>
    <t>Tiraje</t>
  </si>
  <si>
    <t>0124-7905</t>
  </si>
  <si>
    <t>1657-6985</t>
  </si>
  <si>
    <t>0124-0307</t>
  </si>
  <si>
    <t>Anual</t>
  </si>
  <si>
    <t>Fuente:  Vicerrectoría de investigaciones y Proyección Social</t>
  </si>
  <si>
    <t>FACULTAD / UNIDAD</t>
  </si>
  <si>
    <t>RECURSOS PROPIOS</t>
  </si>
  <si>
    <t>Desembolsables</t>
  </si>
  <si>
    <t>No Desembolsables</t>
  </si>
  <si>
    <t>Miles de $</t>
  </si>
  <si>
    <t>menor cuantia</t>
  </si>
  <si>
    <t>semilleros</t>
  </si>
  <si>
    <t>trabajos de grado</t>
  </si>
  <si>
    <t>valor</t>
  </si>
  <si>
    <t>#</t>
  </si>
  <si>
    <t>total valor</t>
  </si>
  <si>
    <t>total #</t>
  </si>
  <si>
    <t>Ciencias Juridicas</t>
  </si>
  <si>
    <t>Vicerrectoria de Investigaciones</t>
  </si>
  <si>
    <t>COMPORTAMIENTO MATRICULA EN POSTGRADOS</t>
  </si>
  <si>
    <t xml:space="preserve">HISTORICO MATRICULA PREGRADO POSTGRADO </t>
  </si>
  <si>
    <t xml:space="preserve">GRAFICA DOCENTES SEGÚN TITULO </t>
  </si>
  <si>
    <t>Laboratorio Tecnológico José Ignacio Hembuz Palomino 
(Sala 1, Sala 2, Sala 3, Sala 4, Sala 5 y Sala 6)</t>
  </si>
  <si>
    <t>Números Publicados</t>
  </si>
  <si>
    <t>No. Proyectos</t>
  </si>
  <si>
    <t>FACULTAD / DEPENDENCIA</t>
  </si>
  <si>
    <t>Grupos</t>
  </si>
  <si>
    <t>Líder</t>
  </si>
  <si>
    <t>Estado Actual</t>
  </si>
  <si>
    <t>Categoría Colciencias</t>
  </si>
  <si>
    <t>EDUARDO PASTRANA BONILLA</t>
  </si>
  <si>
    <t>Neurored</t>
  </si>
  <si>
    <t>Carlos Finlay</t>
  </si>
  <si>
    <t>HENRY OSTOS ALFONSO</t>
  </si>
  <si>
    <t>Clínica del Buen Trato</t>
  </si>
  <si>
    <t>Cuidar</t>
  </si>
  <si>
    <t>Comuniquémonos</t>
  </si>
  <si>
    <t>EDGAR ALIRIO INSUASTY</t>
  </si>
  <si>
    <t>LISSETH SUGEY ROJAS BARRETO</t>
  </si>
  <si>
    <t>Alterarte</t>
  </si>
  <si>
    <t>Pymes</t>
  </si>
  <si>
    <t>► SERVICIOS DE SALUD - PROGRAMAS</t>
  </si>
  <si>
    <t>SERVICIO MÉDICO</t>
  </si>
  <si>
    <t>No. de Servicios</t>
  </si>
  <si>
    <t>Citas disponibles</t>
  </si>
  <si>
    <t>Citas dadas</t>
  </si>
  <si>
    <t>Citas cumplidas</t>
  </si>
  <si>
    <t>Remisiones a exámenes paraclínicos</t>
  </si>
  <si>
    <t>ACTIVIDADES ENFERMERÍA</t>
  </si>
  <si>
    <t>Toma presión arterial</t>
  </si>
  <si>
    <t>Control de Peso estudiantes y empleados</t>
  </si>
  <si>
    <t>Suministro de medicamentos</t>
  </si>
  <si>
    <t>Primeros auxilios</t>
  </si>
  <si>
    <t>FARMACIA</t>
  </si>
  <si>
    <t>Fórmulas despachadas</t>
  </si>
  <si>
    <t>CONSULTA ODONTOLÓGICA</t>
  </si>
  <si>
    <t>Fuente: Bienestar Universitario – Servicio Medico</t>
  </si>
  <si>
    <t>FACULTAD Y PROGRAMA</t>
  </si>
  <si>
    <t>No. Consultas</t>
  </si>
  <si>
    <t>MEDICA</t>
  </si>
  <si>
    <t>ODONTOLÓGICA</t>
  </si>
  <si>
    <t>PSICOLÓGICA</t>
  </si>
  <si>
    <t>Ciencias Politicas</t>
  </si>
  <si>
    <t>CLASE DE SERVICIO</t>
  </si>
  <si>
    <t>No. ATENDIDOS</t>
  </si>
  <si>
    <t>ESTAMENTO</t>
  </si>
  <si>
    <t>Estudiantes</t>
  </si>
  <si>
    <t>Campaña Salud Mental</t>
  </si>
  <si>
    <t>Campaña prevención del consumo de sustancias psicoactivas</t>
  </si>
  <si>
    <t>ACTIVIDADES</t>
  </si>
  <si>
    <t>ENTREVISTA DE ASESORÍA INDIVIDUAL</t>
  </si>
  <si>
    <t>DEPRESION</t>
  </si>
  <si>
    <t>ANSIEDAD</t>
  </si>
  <si>
    <t>TRASTORNO MIXTO DE ANSIEDAD Y DEPRESION</t>
  </si>
  <si>
    <t>ORIENTACION SEXUAL Y CONDUCTA SEXUAL</t>
  </si>
  <si>
    <t>DIFICULTAD EN HABILIDADES SOCIALES</t>
  </si>
  <si>
    <t>ELABORACION DE DUELO</t>
  </si>
  <si>
    <t>ESTRÉS ACADEMICO</t>
  </si>
  <si>
    <t xml:space="preserve">TRASTORNO OBSESIVO-COMPULSIVO </t>
  </si>
  <si>
    <t xml:space="preserve">ABUSO SEXUAL </t>
  </si>
  <si>
    <t>ADICCION AL CONSUMO DE SUSTANCIAS</t>
  </si>
  <si>
    <t>IDEACION SUICIDA</t>
  </si>
  <si>
    <t>ESQUIZOFRENIA PARANOIDE</t>
  </si>
  <si>
    <t>ORIENTACION PROFESIONAL</t>
  </si>
  <si>
    <t>CONFLICTOS FAMILIARES</t>
  </si>
  <si>
    <t>PROBLEMAS EMOCIONALES</t>
  </si>
  <si>
    <t xml:space="preserve">REMISON PLAN ALERTAS TEMPRANAS </t>
  </si>
  <si>
    <t>TECNICAS DE ESTUDIO</t>
  </si>
  <si>
    <t>BAJA AUTOESTIMA</t>
  </si>
  <si>
    <t>LUDOPATIA</t>
  </si>
  <si>
    <t>TRANSTORNO BIPOLAR</t>
  </si>
  <si>
    <t>BULLYNG</t>
  </si>
  <si>
    <t>TOMA DE DESICIONES</t>
  </si>
  <si>
    <t>ACOMPAÑAMIENTO ACADEMICO</t>
  </si>
  <si>
    <t>Fuente: Bienestar Universitario - Asesoría Psicológica</t>
  </si>
  <si>
    <t>Agosto</t>
  </si>
  <si>
    <t>Septiembre</t>
  </si>
  <si>
    <t>Octubre</t>
  </si>
  <si>
    <t>Noviembre</t>
  </si>
  <si>
    <t>Diciembre</t>
  </si>
  <si>
    <t xml:space="preserve">Fuente: Bienestar Universitario  </t>
  </si>
  <si>
    <r>
      <t xml:space="preserve">Representante de los estudiantes  </t>
    </r>
    <r>
      <rPr>
        <b/>
        <sz val="10"/>
        <color rgb="FF000000"/>
        <rFont val="Calibri"/>
        <family val="2"/>
        <scheme val="minor"/>
      </rPr>
      <t xml:space="preserve">         </t>
    </r>
  </si>
  <si>
    <r>
      <rPr>
        <b/>
        <sz val="11"/>
        <color rgb="FF000000"/>
        <rFont val="Calibri"/>
        <family val="2"/>
        <scheme val="minor"/>
      </rPr>
      <t>CAMPUS:</t>
    </r>
    <r>
      <rPr>
        <sz val="11"/>
        <color rgb="FF000000"/>
        <rFont val="Calibri"/>
        <family val="2"/>
        <scheme val="minor"/>
      </rPr>
      <t xml:space="preserve">  Sede Neiva - Cra 1. Calle 28 Avenida Pastrana Borrero PBX: 8754753</t>
    </r>
  </si>
  <si>
    <t>SERVICIOS PRESTADOS</t>
  </si>
  <si>
    <t xml:space="preserve">    No. Participantes</t>
  </si>
  <si>
    <t>Deporte formativo</t>
  </si>
  <si>
    <t>Deporte representativo</t>
  </si>
  <si>
    <t>Actividades recreativas ( estudiantes)</t>
  </si>
  <si>
    <t>GRAN TOTAL</t>
  </si>
  <si>
    <t xml:space="preserve">PROGRAMA </t>
  </si>
  <si>
    <t xml:space="preserve">EVEN.  INTERNOS </t>
  </si>
  <si>
    <t xml:space="preserve">    EVENTOS                EXTERNOS </t>
  </si>
  <si>
    <t xml:space="preserve">    TOTAL           EVENTOS </t>
  </si>
  <si>
    <t xml:space="preserve">EVENTOS </t>
  </si>
  <si>
    <t xml:space="preserve">Total de eventos  programados </t>
  </si>
  <si>
    <t xml:space="preserve">Porcentaje de cumplimientos </t>
  </si>
  <si>
    <t xml:space="preserve">EVENTOS PROGRAMADOS Y DESARROLLADOS </t>
  </si>
  <si>
    <t>ACTIVIDAD</t>
  </si>
  <si>
    <t>No. EVENTOS</t>
  </si>
  <si>
    <t>ASISTENTES</t>
  </si>
  <si>
    <t>Julio</t>
  </si>
  <si>
    <t>NOMBRE TALLER</t>
  </si>
  <si>
    <t>Técnica vocal</t>
  </si>
  <si>
    <t xml:space="preserve">NOMBRE  </t>
  </si>
  <si>
    <t>Fuente: Bienestar Universitario – extensión cultural</t>
  </si>
  <si>
    <t>MEDICINA PREVENTIVA Y DEL TRABAJO</t>
  </si>
  <si>
    <t>No. ASITENTES</t>
  </si>
  <si>
    <t>HIGIENE Y SEGURIDAD INDUSTRIAL</t>
  </si>
  <si>
    <t>Fuente: Bienestar Universitario – Salud Ocupacional</t>
  </si>
  <si>
    <t>FONDO DOCUMENTAL / COLECCIONES</t>
  </si>
  <si>
    <t>GENERAL</t>
  </si>
  <si>
    <t>REFERENCIA</t>
  </si>
  <si>
    <t>Títulos</t>
  </si>
  <si>
    <t>Ejemplares</t>
  </si>
  <si>
    <t>000-099</t>
  </si>
  <si>
    <t>Obras generales, Bibliotecología, Sistemas, Periodismo.</t>
  </si>
  <si>
    <t>100-199</t>
  </si>
  <si>
    <t>Filosofía, Psicología, lógica, ética.</t>
  </si>
  <si>
    <t>200-299</t>
  </si>
  <si>
    <t>300-399</t>
  </si>
  <si>
    <t>400-499</t>
  </si>
  <si>
    <t>Lingüística</t>
  </si>
  <si>
    <t>500-599</t>
  </si>
  <si>
    <t>600-699</t>
  </si>
  <si>
    <t>700-799</t>
  </si>
  <si>
    <t>800-899</t>
  </si>
  <si>
    <t xml:space="preserve">900-999 </t>
  </si>
  <si>
    <t>Geografía, Historia, Biografías, entre otros</t>
  </si>
  <si>
    <t>BASE DE DATOS</t>
  </si>
  <si>
    <t>Nombre</t>
  </si>
  <si>
    <t>Regionales</t>
  </si>
  <si>
    <t>Diario del Huila</t>
  </si>
  <si>
    <t>Nacionales</t>
  </si>
  <si>
    <t>Vlex</t>
  </si>
  <si>
    <t>Scopus</t>
  </si>
  <si>
    <t>SERVICIOS</t>
  </si>
  <si>
    <t>Equipo de Computo</t>
  </si>
  <si>
    <t>Reserva</t>
  </si>
  <si>
    <t>Tesis</t>
  </si>
  <si>
    <t>Referencia</t>
  </si>
  <si>
    <t>Recursos Electrónicos</t>
  </si>
  <si>
    <t>Fondo Regional</t>
  </si>
  <si>
    <t>Producción Intelectual</t>
  </si>
  <si>
    <t>Fondo Especial</t>
  </si>
  <si>
    <t>El Tiempo</t>
  </si>
  <si>
    <t>ITEM</t>
  </si>
  <si>
    <t>Ingeniería Desarrollo de Software</t>
  </si>
  <si>
    <t>CONCEPTO</t>
  </si>
  <si>
    <t>1- INGRESOS CORRIENTES</t>
  </si>
  <si>
    <t>Derechos académicos</t>
  </si>
  <si>
    <t>Ventas de bienes y servicios</t>
  </si>
  <si>
    <t>Operaciones Comerciales</t>
  </si>
  <si>
    <t>Otras Rentas Propias</t>
  </si>
  <si>
    <t>Presupuesto Departamental</t>
  </si>
  <si>
    <t>Funcionamiento</t>
  </si>
  <si>
    <t>2- RECURSOS DE CAPITAL</t>
  </si>
  <si>
    <t>Recursos del Balance</t>
  </si>
  <si>
    <t>PRESUPUESTO INICIAL</t>
  </si>
  <si>
    <t>ADICIONES Y/O DISMINUCIONES</t>
  </si>
  <si>
    <t>PRESUPUESTO DEFINITIVO</t>
  </si>
  <si>
    <t>PRESUPUESTO EJECUTADO</t>
  </si>
  <si>
    <t>FUNCIONAMIENTO</t>
  </si>
  <si>
    <t>Gastos de Personal</t>
  </si>
  <si>
    <t>Gastos Generales</t>
  </si>
  <si>
    <t>INVERSIÓN</t>
  </si>
  <si>
    <t>NOMBRE PROYECTO O ACTIVIDAD</t>
  </si>
  <si>
    <t>BREVE DESCRIPCION</t>
  </si>
  <si>
    <t>NOMBRE DE PARTICIPANTES</t>
  </si>
  <si>
    <t>No. de Beneficiarios</t>
  </si>
  <si>
    <t>TIPO DE PROYECCIÓN SOCIAL (')</t>
  </si>
  <si>
    <t>Solidaria</t>
  </si>
  <si>
    <t>Asistencial</t>
  </si>
  <si>
    <t>Remunerada</t>
  </si>
  <si>
    <t>X</t>
  </si>
  <si>
    <t>GERMAN DARIO HEMBUZ FALLA</t>
  </si>
  <si>
    <t>YINETH MEDINA</t>
  </si>
  <si>
    <t>MAURO MONTEALEGRE</t>
  </si>
  <si>
    <t>ALFREDIS GONZALEZ HERNANDEZ</t>
  </si>
  <si>
    <t>FACULTAD DE  CIENCIAS POLITICAS Y JURIDICAS</t>
  </si>
  <si>
    <t xml:space="preserve">Fuente : Direccion General de Proyección Social </t>
  </si>
  <si>
    <t>PROGRAMA ACADÉMICO</t>
  </si>
  <si>
    <t>Numero de Estudiantes</t>
  </si>
  <si>
    <t xml:space="preserve">PROGRAMA ADMINISTRACCION DE EMPRESAS </t>
  </si>
  <si>
    <t xml:space="preserve">PROGRAMA ADMINISTRACCION FINANCIERA </t>
  </si>
  <si>
    <t xml:space="preserve">PROGRAMA CIENCIAS JURIDICAS Y POLITICAS </t>
  </si>
  <si>
    <t xml:space="preserve">PROGRAMA -DERECHO </t>
  </si>
  <si>
    <t xml:space="preserve">PROGRAMA COMUNICACIÓN SOCIAL Y PERIODISMO </t>
  </si>
  <si>
    <t xml:space="preserve">PROGRAMA CONTADURIA </t>
  </si>
  <si>
    <t xml:space="preserve">PROGRAMA CONTADURIA PUBLICA </t>
  </si>
  <si>
    <t>PROGRAMA DE LICENCIATURA , ARTES Y CULTURA</t>
  </si>
  <si>
    <t xml:space="preserve">PROGRAMA DE PSICOLOGIA </t>
  </si>
  <si>
    <t xml:space="preserve">PROGRAMA ECONOMIA </t>
  </si>
  <si>
    <t>PROGRAMA LICENCIATURA EN CIENCIAS NATURALES</t>
  </si>
  <si>
    <t xml:space="preserve">PROGRAMA LICENCIATURA EN EDUCACIÓN FISICA </t>
  </si>
  <si>
    <t xml:space="preserve">PROGRAMA LICENCIATURA EN LENGUA CASTELLANA </t>
  </si>
  <si>
    <t>PROGRAMA LICENCIATURA EN PEDAGOGIA INFANTIL</t>
  </si>
  <si>
    <t xml:space="preserve">PROGRAMA TECNOLOGIA EN ADMINISTRACCION DE EMPRESAS </t>
  </si>
  <si>
    <t xml:space="preserve">PROGRAMA TECNOLOGIA EN GESTION FINANCIERA </t>
  </si>
  <si>
    <t>Movilidad</t>
  </si>
  <si>
    <t>Eventos Nacionales</t>
  </si>
  <si>
    <t>Eventos Internacionales</t>
  </si>
  <si>
    <t>Docentes</t>
  </si>
  <si>
    <t>Administrativo</t>
  </si>
  <si>
    <t>Conferencista</t>
  </si>
  <si>
    <t>Intercambio Académico</t>
  </si>
  <si>
    <t>Pasantía o Práctica Profesional</t>
  </si>
  <si>
    <t>Cursos</t>
  </si>
  <si>
    <t>Estudio de alta formación</t>
  </si>
  <si>
    <t>Participación en Eventos</t>
  </si>
  <si>
    <t>TIPO DE PRODUCTO/AÑO</t>
  </si>
  <si>
    <t>Libros</t>
  </si>
  <si>
    <t>Capítulo de libros</t>
  </si>
  <si>
    <t>Artículos CVLAC</t>
  </si>
  <si>
    <t>Artículos en SCOPUS</t>
  </si>
  <si>
    <t xml:space="preserve">Ciencias Exactas y Naturales </t>
  </si>
  <si>
    <t>Al año 2016 la Universidad Surcolombiana cuenta con 4 Sedes Propias: Neiva (NEI), Garzón (GAR), La Plata (PLA) y Pitalito (PIT), además, posee una Granja Experimental en el municipio de Palermo (GEX) y una Sede Social Recreacional en Letrán (LET) del municipio de Yaguará, adscritas a la Sede Neiva (ver 2.1). La tenencia de predios es conforme al siguiente cuadro:</t>
  </si>
  <si>
    <t xml:space="preserve">NOMBRE DEL PREDIO </t>
  </si>
  <si>
    <t>TENENCIA</t>
  </si>
  <si>
    <t>ESCRITURA No. - NOTARIA - FECHA</t>
  </si>
  <si>
    <t>AREA (m2)</t>
  </si>
  <si>
    <t>SEDE  NEIVA</t>
  </si>
  <si>
    <t>LOTE No. 1 - Cr 1 26-67 Cándido Leguizamo</t>
  </si>
  <si>
    <t>Propiedad</t>
  </si>
  <si>
    <t>860 - Primera - 22/05/2003</t>
  </si>
  <si>
    <t>28.644.33</t>
  </si>
  <si>
    <t>LOTE No. 2 - Cr 1 26-67 Cándido Leguizamo</t>
  </si>
  <si>
    <t>592 - Primera – 28/03/1977</t>
  </si>
  <si>
    <t>FACULTAD DE SALUD - Cl 9 15-00 Altico</t>
  </si>
  <si>
    <t>3365 - Tercera – 21/12/2004</t>
  </si>
  <si>
    <t>EDIFICIO DE POSGRADOS -  Cr 5 23-40 Sevilla</t>
  </si>
  <si>
    <t>88 - Segunda – 23/01/2006</t>
  </si>
  <si>
    <t>CASA ALTICO -  Cr 10 3a-64 Altico</t>
  </si>
  <si>
    <t>Comodato INAT</t>
  </si>
  <si>
    <t>NO APLICA</t>
  </si>
  <si>
    <t xml:space="preserve">P.13 CAJA AGRARIA - Cl 7 6-27 - CONSULTORIO JURÍDICO </t>
  </si>
  <si>
    <t>CENTRO COMERCIAL POPULAR LOS COMUNEROS - LOCAL 2379</t>
  </si>
  <si>
    <t>1631-Segunda-01/08/2014</t>
  </si>
  <si>
    <t>CENTRO COMERCIAL POPULAR LOS COMUNEROS - LOCAL 2010</t>
  </si>
  <si>
    <t>CENTRO COMERCIAL POPULAR LOS COMUNEROS - LOCAL 2381</t>
  </si>
  <si>
    <t>LOTE RURAL TRAPICHITO NUEVO 2</t>
  </si>
  <si>
    <t>2810- Segunda- 20/12/2011</t>
  </si>
  <si>
    <t>809 - Primera – 18/05/1979</t>
  </si>
  <si>
    <t>SEDE SOCIAL LETRAN</t>
  </si>
  <si>
    <t>221 - Única Yaguara – 12/12/1997</t>
  </si>
  <si>
    <t xml:space="preserve">MUNICIPIO DE LA PLATA       </t>
  </si>
  <si>
    <t>1412 - Única La Plata – 30/12/1994</t>
  </si>
  <si>
    <t xml:space="preserve">MUNICIPIO DE GARZON        </t>
  </si>
  <si>
    <t xml:space="preserve">483 - Única Garzón – 16/03/1992 </t>
  </si>
  <si>
    <t>MUNICIPIO DE PITALITO       Vereda el Macal</t>
  </si>
  <si>
    <t xml:space="preserve">4220 - Segunda de Pit - 27/12/2007 </t>
  </si>
  <si>
    <t>Plano 1. Localización Sub-Sedes Neiva</t>
  </si>
  <si>
    <t>Plano 2. Localización Sede Central</t>
  </si>
  <si>
    <t>05-Artes,</t>
  </si>
  <si>
    <t>06-Registro y Control,</t>
  </si>
  <si>
    <t>07-Laboratorios de ciencias básicas,</t>
  </si>
  <si>
    <t>08-Subestacion,</t>
  </si>
  <si>
    <t>09-Aulas UNO,</t>
  </si>
  <si>
    <t>13-Facultad de Educación,</t>
  </si>
  <si>
    <t>14-Aulas DOS,</t>
  </si>
  <si>
    <t>15-Cafeteria Cine Café,</t>
  </si>
  <si>
    <t>16-Aulas TRES,</t>
  </si>
  <si>
    <t>17-Aulas CUATRO,</t>
  </si>
  <si>
    <t>18- Aulas CINCO,</t>
  </si>
  <si>
    <t>20-Restaurante Estudiantil,</t>
  </si>
  <si>
    <t>21-Coliseo,</t>
  </si>
  <si>
    <t>22-Centro de inglés,</t>
  </si>
  <si>
    <t>26-Gimnasio,</t>
  </si>
  <si>
    <t>25-Programa de Educación Física</t>
  </si>
  <si>
    <t>27-Facultad Ingeniería, y</t>
  </si>
  <si>
    <t>30-Facultad de Economía y administración.</t>
  </si>
  <si>
    <t>Además de una plazoleta, una piscina, un polideportivo, tres casetas para celaduría (03-04-12-24), 2 casetas para ventas de comestibles, un kiosco de sala informal para estudiantes, campo de fútbol y pista atlética, dos polideportivos, un escenario multicultural, una laguna, tres parqueaderos descubiertos y 1 cubierto, dos subestaciones eléctricas, zonas verdes y una zona de reserva para futuras ampliaciones.</t>
  </si>
  <si>
    <t>Se designa así a las instalaciones ubicadas en el Barrio Sevilla, Carrera 5 23-40, donde se encuentra el Bloque 65 (ver 3.3, 3.5.2 y Plano 3) y funciona allí la Administración Central de la Universidad.</t>
  </si>
  <si>
    <t>Plano 3. Localización Sede Torre Administrativa</t>
  </si>
  <si>
    <t>Se denomina así a las instalaciones en el Barrio Altico Ubicada en la calle 9 con carrera 14, donde se encuentra la Facultad de Salud con los bloques (ver 3.3, 3.5.3 y Plano 4):</t>
  </si>
  <si>
    <t>Plano 4. Localización Sede Salud</t>
  </si>
  <si>
    <t>50-Laboratorios;</t>
  </si>
  <si>
    <t>51-aulas,</t>
  </si>
  <si>
    <t>52-Administrativo;</t>
  </si>
  <si>
    <t>53-Doctorados;</t>
  </si>
  <si>
    <t>54-Bioterio y</t>
  </si>
  <si>
    <t>55-Sala de cirugía experimental, un polideportivo, parqueaderos descubiertos, zonas verdes y una zona de reserva para futuras ampliaciones. A esta subsede también comparte sus instalaciones el Hospital General de Neiva “HERNANDO MONCALEANO”, para práctica y residencia de los programas académicos relacionados con las Áreas de la Salud.</t>
  </si>
  <si>
    <t xml:space="preserve">Se distingue así a la edificación del Barrio Altico Cra 10 3A-64 (ver 3.3, 3.5.4 y Plano 5) donde funcionan programas y proyectos de Investigación y Punto Vive Digital (PVD) </t>
  </si>
  <si>
    <t>Plano 5. Localización Sede Altico</t>
  </si>
  <si>
    <t>Está Ubicado en el Barrio Centro en la cll 7 con cra 6, piso 13 del Edifico de la Caja Agraria (ver 3.3, 3.5.5 y Plano 6), destinado para programas y proyectos de investigación para el programa de derecho.</t>
  </si>
  <si>
    <t>Plano 6. Localización Sede Caja Agraria</t>
  </si>
  <si>
    <t>Este Centro Comercial Ubicado en la Carrera 2 con Calle 7 y 8 (ver 3.3, 3.5.6 y Plano 7) donde funciona el Consultorio Jurídico, el Centro de Conciliaciones y atención a Desplazados, para las prácticas del programa de derecho; además consultorio de Psicología y Grupos de Investigación de la Facultad de Ciencias Sociales y Humanas.</t>
  </si>
  <si>
    <t>Plano 7: Localización Sede Comuneros</t>
  </si>
  <si>
    <t>Se denomina así a la infraestructura del lote denominado “OPIA” en el Municipio de Palermo, con una extensión de 30 Ha; donde hacen prácticas los estudiantes de Ingeniería Agrícola.</t>
  </si>
  <si>
    <t>Esta Sede en la vereda LETRAN del Municipio de Yaguara contiene cabañas para alojamiento de visitantes y del administrador, auditorio, laboratorios, zona social con cocina, campo de futbol, piscina, parqueaderos y zonas verdes y herbario.</t>
  </si>
  <si>
    <t>SEDE GARZON</t>
  </si>
  <si>
    <t>Esta Sede contiene bloques (ver 3.4 y 3.6) de aulas, de laboratorios, administración y cafetería, además de portería, parqueaderos, gradería al aire libre, un polideportivo y zonas libres.</t>
  </si>
  <si>
    <t>Sede ubicada en la vereda el Macal del Municipio de la Pitalito. Cuenta con bloques (ver 3.4, 3.7 y plano 6) en dos pisos para aulas, biblioteca y administración, además portería, parqueaderos, 4 polideportivos con kiosco, zonas verdes y zonas de futuras construcciones.</t>
  </si>
  <si>
    <t>Esta Sede contiene bloques (ver 3.4, 3.8 y plano 7) de aulas, administración y aula múltiple, además parqueaderos, 1 polideportivo, zonas verdes y zonas de futuras construcciones.</t>
  </si>
  <si>
    <t>TIPO</t>
  </si>
  <si>
    <t>No. de Espacio</t>
  </si>
  <si>
    <t>Área</t>
  </si>
  <si>
    <t>Capacidad Promedio</t>
  </si>
  <si>
    <t>Capacidad Total</t>
  </si>
  <si>
    <t xml:space="preserve">a. Áreas para Procesos de enseñanza-aprendizaje </t>
  </si>
  <si>
    <t>Aulas de clase</t>
  </si>
  <si>
    <t>Aulas especializadas</t>
  </si>
  <si>
    <t xml:space="preserve">Laboratorios  y talleres </t>
  </si>
  <si>
    <t>b. Áreas para Procesos de soporte académico</t>
  </si>
  <si>
    <t>Aula de música</t>
  </si>
  <si>
    <t>Bibliotecas</t>
  </si>
  <si>
    <t xml:space="preserve">Centros de Recursos Educativos </t>
  </si>
  <si>
    <t>Salas computo</t>
  </si>
  <si>
    <t>Salas de proyecciones</t>
  </si>
  <si>
    <t>Auditorios</t>
  </si>
  <si>
    <t>c. Áreas para Procesos administrativos</t>
  </si>
  <si>
    <t>Oficinas Administrativas</t>
  </si>
  <si>
    <t>Oficinas DOCENTE-ADMINISTRATIVA</t>
  </si>
  <si>
    <t>Centro de redes</t>
  </si>
  <si>
    <t>Sala Multiuso</t>
  </si>
  <si>
    <t>Oficinas docentes</t>
  </si>
  <si>
    <t>Registro y control académico</t>
  </si>
  <si>
    <t>Archivo y correspondencia</t>
  </si>
  <si>
    <t>d. Áreas para Procesos de Bienestar</t>
  </si>
  <si>
    <t>Consultorios de Bienestar</t>
  </si>
  <si>
    <t>Gimnasio fuerza - tenis de mesa</t>
  </si>
  <si>
    <t>Coliseo</t>
  </si>
  <si>
    <t>Gimnasio</t>
  </si>
  <si>
    <t>e. Áreas para Procesos de soporte general</t>
  </si>
  <si>
    <t>Baterías sanitarias</t>
  </si>
  <si>
    <t>Servicios Generales</t>
  </si>
  <si>
    <t>Servicios Complementarios</t>
  </si>
  <si>
    <t>Áreas de circulación</t>
  </si>
  <si>
    <t>f. Áreas libres</t>
  </si>
  <si>
    <t>Escenarios Deportivos descubiertos</t>
  </si>
  <si>
    <t>Zonas Duras</t>
  </si>
  <si>
    <t>Zonas Verdes</t>
  </si>
  <si>
    <t>Planta Física</t>
  </si>
  <si>
    <t>OTRAS</t>
  </si>
  <si>
    <t xml:space="preserve">Metros cuadrados de área de lotes </t>
  </si>
  <si>
    <t>Metros cuadrados de área total construida</t>
  </si>
  <si>
    <t>Metros cuadrados de área útil (construida destinada a actividades académicas, es decir, a docencia, investigación y extensión y sin incluir oficinas de profesores)</t>
  </si>
  <si>
    <t>Metros cuadrados de área construida destinada a actividades deportivas</t>
  </si>
  <si>
    <t>Metros cuadrados de área de aulas</t>
  </si>
  <si>
    <t>Metros cuadrados de área de laboratorios</t>
  </si>
  <si>
    <t>Número de aulas de clase.</t>
  </si>
  <si>
    <t>Número de asientos promedio por aula</t>
  </si>
  <si>
    <t>Número de aulas de cómputo.</t>
  </si>
  <si>
    <t>Número de auditorios</t>
  </si>
  <si>
    <t xml:space="preserve">Número de laboratorios y talleres especializados </t>
  </si>
  <si>
    <t>Número de aulas especializadas (gimnasio de fisioterapia, etc)</t>
  </si>
  <si>
    <t>Sumatoria de puestos disponibles en las aulas de clase</t>
  </si>
  <si>
    <t>Sumatoria de puestos disponibles en laboratorios y talleres especializados.</t>
  </si>
  <si>
    <t>CENTRAL</t>
  </si>
  <si>
    <t>SALUD</t>
  </si>
  <si>
    <t>POSTGRADO Y ADMITIVO</t>
  </si>
  <si>
    <t>CASA ALTICO</t>
  </si>
  <si>
    <t>P13 CAJA AGRARIA</t>
  </si>
  <si>
    <t>COMUNEROS</t>
  </si>
  <si>
    <t>TOTAL NEIVA</t>
  </si>
  <si>
    <t>Cant.</t>
  </si>
  <si>
    <t xml:space="preserve">Capacidad </t>
  </si>
  <si>
    <t xml:space="preserve">a. Procesos de enseñanza </t>
  </si>
  <si>
    <t>b. Procesos de soporte acad.</t>
  </si>
  <si>
    <t>c. Procesos administrativos</t>
  </si>
  <si>
    <t>d. Procesos de Bienestar</t>
  </si>
  <si>
    <t>e. Procesos de soporte general</t>
  </si>
  <si>
    <t>No.        Espacio</t>
  </si>
  <si>
    <t>b. Procesos de soporte académico</t>
  </si>
  <si>
    <t>Oficinas Docentes-Administrativas</t>
  </si>
  <si>
    <t xml:space="preserve">Dependencia </t>
  </si>
  <si>
    <t xml:space="preserve">3.5.1 NEIVA CENTRAL </t>
  </si>
  <si>
    <t xml:space="preserve">3.5.2. NEIVA TORRE ADMINISTRATIVA Y POSGRADOS </t>
  </si>
  <si>
    <t xml:space="preserve">BQ 65 - BLOQUE TORRE ADMINISTRATIVA - POSTGRADOS </t>
  </si>
  <si>
    <t xml:space="preserve">3.5.3. NEIVA SALUD </t>
  </si>
  <si>
    <t xml:space="preserve">BQ 50 - SALUD ANFITEATRO </t>
  </si>
  <si>
    <t xml:space="preserve">BQ 51 - SALUD AULAS </t>
  </si>
  <si>
    <t xml:space="preserve">BQ 52 - SALUD ADMINISTRACION-CAFETERIA </t>
  </si>
  <si>
    <t>BQ 53 - LA CASITA</t>
  </si>
  <si>
    <t xml:space="preserve">BQ 54 - SALUD SALA EXPERIMETAL </t>
  </si>
  <si>
    <t xml:space="preserve">BQ 55 - SALUD BIOTERIO </t>
  </si>
  <si>
    <t xml:space="preserve">3.5.4. NEIVA P13 CAJA AGRARIA </t>
  </si>
  <si>
    <t xml:space="preserve">BQ 61 - PROYECCION SOCIAL </t>
  </si>
  <si>
    <t xml:space="preserve">3.5.5. NEIVA ALTICO </t>
  </si>
  <si>
    <t xml:space="preserve">BQ 60 - PROYECCION SOCIAL </t>
  </si>
  <si>
    <t>3.5.6. NEIVA COMUNEROS</t>
  </si>
  <si>
    <t>BQ 63 – PROYECCION SOCIAL</t>
  </si>
  <si>
    <t>Dependencia</t>
  </si>
  <si>
    <t>Área construida o utilizada (M2)</t>
  </si>
  <si>
    <t>Sede Neiva</t>
  </si>
  <si>
    <t>Otras Sedes*</t>
  </si>
  <si>
    <t>Área Construida</t>
  </si>
  <si>
    <t>Sede Garzón</t>
  </si>
  <si>
    <t>Sede La Plata</t>
  </si>
  <si>
    <t>Sede Pitalito</t>
  </si>
  <si>
    <t>Distribución del Campus Universitario</t>
  </si>
  <si>
    <t>M2</t>
  </si>
  <si>
    <t>Áreas para procesos enseñanza aprendizaje</t>
  </si>
  <si>
    <t>Áreas para procesos de soporte Académico</t>
  </si>
  <si>
    <t>Áreas para procesos Administrativos</t>
  </si>
  <si>
    <t>Áreas para procesos de Bienestar</t>
  </si>
  <si>
    <t>Áreas para procesos de soporte general</t>
  </si>
  <si>
    <t>Áreas libres y zonas verdes</t>
  </si>
  <si>
    <t>* Garzón, La Plata, Pitalito, Granja Experimental,  Centro Recreacional Letrán</t>
  </si>
  <si>
    <t>Objetivo:</t>
  </si>
  <si>
    <t>CANTIDAD</t>
  </si>
  <si>
    <t>MARCA</t>
  </si>
  <si>
    <t>MODELO</t>
  </si>
  <si>
    <t>PROCESADOR – GHZ</t>
  </si>
  <si>
    <t>RAM-GB</t>
  </si>
  <si>
    <t>DISCO -GB</t>
  </si>
  <si>
    <t>S.O</t>
  </si>
  <si>
    <t>HP</t>
  </si>
  <si>
    <t>Proliant ML 350</t>
  </si>
  <si>
    <t>2 P Intel Xeon 3.2</t>
  </si>
  <si>
    <t>Linux</t>
  </si>
  <si>
    <t>Proliant DL 380 G3</t>
  </si>
  <si>
    <t>2 P Intel Xeon 2.8</t>
  </si>
  <si>
    <t>Proliant ML 350 G4</t>
  </si>
  <si>
    <t>2 P Intel Xeon 3.4</t>
  </si>
  <si>
    <t>2 P  Intel Xeon 3.2</t>
  </si>
  <si>
    <t>Proliant DL 585 G7</t>
  </si>
  <si>
    <t>4 P AMD Opteron (tm) 6176 SE 2.29</t>
  </si>
  <si>
    <t>Windows 2008 server</t>
  </si>
  <si>
    <t>9.4</t>
  </si>
  <si>
    <t>Proliant DL 380 G4</t>
  </si>
  <si>
    <t>2 P Intel Xeon 3.6</t>
  </si>
  <si>
    <t>DL 380G-6</t>
  </si>
  <si>
    <t>2 P Intel Xeon x 5560 2.8 ghz</t>
  </si>
  <si>
    <t>DELL</t>
  </si>
  <si>
    <t>Power Edge</t>
  </si>
  <si>
    <t xml:space="preserve"> Intel Xeon 3040 1.86</t>
  </si>
  <si>
    <t>4 P AMD Opteron (tm) 6180 SE 2.50</t>
  </si>
  <si>
    <t xml:space="preserve">HP </t>
  </si>
  <si>
    <t>Proliant  250</t>
  </si>
  <si>
    <t>2 Procesadores E5 2680v3 Por servidor</t>
  </si>
  <si>
    <t>512 por servidor</t>
  </si>
  <si>
    <t>2 TB por servidor</t>
  </si>
  <si>
    <t>DL 160 G9</t>
  </si>
  <si>
    <t>2 Procesadores E5 2630V3 Por servidor</t>
  </si>
  <si>
    <t>160 por servidor</t>
  </si>
  <si>
    <t>3  TB por servidor</t>
  </si>
  <si>
    <t>EQUIPOS PARA USUARIO FINAL</t>
  </si>
  <si>
    <t>Computadores (Personales, Portátiles, Tables)</t>
  </si>
  <si>
    <t>Impresoras</t>
  </si>
  <si>
    <t>Videoproyectores</t>
  </si>
  <si>
    <t>VERSION</t>
  </si>
  <si>
    <t>Oracle</t>
  </si>
  <si>
    <t>8I</t>
  </si>
  <si>
    <t>Orcale</t>
  </si>
  <si>
    <t>10G</t>
  </si>
  <si>
    <t>Ms-Sql</t>
  </si>
  <si>
    <t>MySql</t>
  </si>
  <si>
    <t>TIPO DESARROLLO</t>
  </si>
  <si>
    <t>FUNCIONALIDADES</t>
  </si>
  <si>
    <t>PAQUETE</t>
  </si>
  <si>
    <t># DE LICENCIAS</t>
  </si>
  <si>
    <t>TIPO DE LICENCIA</t>
  </si>
  <si>
    <t>Microsoft Office en la modadlidad de Campuss Agreement</t>
  </si>
  <si>
    <t>Contrato de Uso para toda la Universidad</t>
  </si>
  <si>
    <t xml:space="preserve">Se renueva anualmente </t>
  </si>
  <si>
    <t>Macromedia</t>
  </si>
  <si>
    <t>Perpetua</t>
  </si>
  <si>
    <t>Microsoft Office</t>
  </si>
  <si>
    <t>PUNTA A</t>
  </si>
  <si>
    <t>PUNTA B</t>
  </si>
  <si>
    <t>BW</t>
  </si>
  <si>
    <t>CIR/REUSO</t>
  </si>
  <si>
    <t>MEDIO</t>
  </si>
  <si>
    <t>CTIC</t>
  </si>
  <si>
    <t>Fibra Óptica</t>
  </si>
  <si>
    <t>Fac. Salud</t>
  </si>
  <si>
    <t>Hospital</t>
  </si>
  <si>
    <t>Internet</t>
  </si>
  <si>
    <t>Antenas inalámbricas</t>
  </si>
  <si>
    <t>1000 Mbps</t>
  </si>
  <si>
    <t>PUERTOS</t>
  </si>
  <si>
    <t>Router</t>
  </si>
  <si>
    <t>Cisco</t>
  </si>
  <si>
    <t>FireWall</t>
  </si>
  <si>
    <t>Check Point</t>
  </si>
  <si>
    <t>Switch</t>
  </si>
  <si>
    <t>3com</t>
  </si>
  <si>
    <t>5500-EI</t>
  </si>
  <si>
    <t>Controladora inalámbrica</t>
  </si>
  <si>
    <t>WX2200</t>
  </si>
  <si>
    <t>Acces Point</t>
  </si>
  <si>
    <t>MSM760</t>
  </si>
  <si>
    <t>MSM 430</t>
  </si>
  <si>
    <t>MSM 460</t>
  </si>
  <si>
    <t>CISCO</t>
  </si>
  <si>
    <t>MCU</t>
  </si>
  <si>
    <t>POLYCOM</t>
  </si>
  <si>
    <t>MGC+50 ReadiConvene IP Base Pack 16 Port, Fully TX/CP @ 768k</t>
  </si>
  <si>
    <t>Presenter</t>
  </si>
  <si>
    <t>VSX 7400e</t>
  </si>
  <si>
    <t>VSX 7400s</t>
  </si>
  <si>
    <t>VSX 6400s</t>
  </si>
  <si>
    <t>Càmara adicional</t>
  </si>
  <si>
    <t>PTZ</t>
  </si>
  <si>
    <t>NEC</t>
  </si>
  <si>
    <t>3000 LUMENS XGA</t>
  </si>
  <si>
    <t>Càmara de documentos</t>
  </si>
  <si>
    <t>LUMENS</t>
  </si>
  <si>
    <t>VT700</t>
  </si>
  <si>
    <t>Telones Elèctricos</t>
  </si>
  <si>
    <t>2.40m x 2.40m</t>
  </si>
  <si>
    <t>TIPO DE USUARIO</t>
  </si>
  <si>
    <t>No Cuentas</t>
  </si>
  <si>
    <t xml:space="preserve">Personal Administrativo </t>
  </si>
  <si>
    <t xml:space="preserve">(Administrativos, Trabajadores Oficiales, Contratistas)     </t>
  </si>
  <si>
    <t>Docentes Planta</t>
  </si>
  <si>
    <t>(Ocasionales, Visitantes, Medio Tiempo)</t>
  </si>
  <si>
    <t>Catedráticos</t>
  </si>
  <si>
    <t>Correos Dependencias</t>
  </si>
  <si>
    <t>Recursos Físicos</t>
  </si>
  <si>
    <t xml:space="preserve">SEDE </t>
  </si>
  <si>
    <t>No SALAS</t>
  </si>
  <si>
    <t>Código SNIES</t>
  </si>
  <si>
    <t>Modalidad del Convenio</t>
  </si>
  <si>
    <t xml:space="preserve"> Semestre</t>
  </si>
  <si>
    <t>Nombre de la IES en el exterior</t>
  </si>
  <si>
    <t>País</t>
  </si>
  <si>
    <t>CUBA</t>
  </si>
  <si>
    <t>CHILE</t>
  </si>
  <si>
    <t>ESTADOS UNIDOS</t>
  </si>
  <si>
    <t>ARGENTINA</t>
  </si>
  <si>
    <t>ESPAÑA</t>
  </si>
  <si>
    <t>BRASIL</t>
  </si>
  <si>
    <t>ECUADOR</t>
  </si>
  <si>
    <t>FRANCIA</t>
  </si>
  <si>
    <t>GUATEMALA</t>
  </si>
  <si>
    <t>COSTA RICA</t>
  </si>
  <si>
    <t>URUGUAY</t>
  </si>
  <si>
    <t>Movilidad Internacional</t>
  </si>
  <si>
    <t>No. De Participantes</t>
  </si>
  <si>
    <t>Administrativos</t>
  </si>
  <si>
    <t>Egresados</t>
  </si>
  <si>
    <t xml:space="preserve">Fuente: Vicerrectoría de Investigación y Proyección Social – Dirección General de Investigaciones – Universidad Surcolombiana  </t>
  </si>
  <si>
    <t>GRAFICA - COMPORTAMIENTO MATRICULA EN PREGRADO</t>
  </si>
  <si>
    <t>GRAFICA PROGRAMAS SALUD OCUPACIONAL</t>
  </si>
  <si>
    <t>B- Aportes del presupuesto Nacional</t>
  </si>
  <si>
    <t>A- Rentas propias</t>
  </si>
  <si>
    <t>EVOLUCION PRODUCTIVIDAD ACADEMICA EN LOS ULTIMOS 5 AÑOS</t>
  </si>
  <si>
    <t xml:space="preserve">GRAFICA EVOLUCION PRODUCTIVIDAD ACADEMICA </t>
  </si>
  <si>
    <t xml:space="preserve">La Sede Neiva está dotada con 8 Sub-Sedes </t>
  </si>
  <si>
    <t>2. Torre Administrativa (TAD)</t>
  </si>
  <si>
    <t>1. Central (CEN)</t>
  </si>
  <si>
    <t>3. Salud (SAL)</t>
  </si>
  <si>
    <t xml:space="preserve">7. Granja Experimental (GEX) </t>
  </si>
  <si>
    <t>6. Comuneros (COM)</t>
  </si>
  <si>
    <t>8. Social Recreacional Letrán (LET)</t>
  </si>
  <si>
    <t>4. Altico (ALT)</t>
  </si>
  <si>
    <t>5. Piso 13 de la Caja Agraria (CAG)</t>
  </si>
  <si>
    <t>02-Bienestar</t>
  </si>
  <si>
    <t xml:space="preserve">10-Facultad de Ciencias Exactas y Naturales   </t>
  </si>
  <si>
    <t>11-Talleres y Mantenimiento, Cafetería, Docentes y Administrativos</t>
  </si>
  <si>
    <t>Se denomina así a las instalaciones ubicadas en el Barrio Cándido Leguizamo Carrera 1 No. 26-67, donde se encuentran los Bloques</t>
  </si>
  <si>
    <t>Oficinas DOCENTE ADMINISTRATIVA</t>
  </si>
  <si>
    <t xml:space="preserve">Área construida o utilizada (M2) </t>
  </si>
  <si>
    <t>Total  Salas</t>
  </si>
  <si>
    <t>La Universidad Surcolombiana, es miembro de  RENATA que es la red de tecnología avanzada que conecta, comunica, y propicia la colaboración entre las instituciones académicas y científicas de Colombia con las redes académicas internacionales y los centros de investigación más desarrollados del mundo. El gran valor agregado de RENATA radica en el poder de comunicación y colaboración entre sus miembros. Nuestra labor se rige por los principios de colaboración, innovación, desarrollo tecnológico y calidad del servicio. 
RENATA es administrada por la Corporación RENATA, de la cual son miembros las Redes Académicas Regionales, el Ministerio de Educación, el Ministerio de Tecnologías de la Información y las Comunicaciones y Colciencias
La Red Académica Regional por medio de la cual se conecta la Universidad a RENATA, es RADAR (Región Caldas, Huila, Quindío, Risaralda, Tolima)
La Red Académica de Alta Velocidad Regional, RADAR, es la red de alta velocidad de la región centro occidental del país (Eje Cafetero) que tiene como objetivo la promoción del trabajo en colaboración entre las instituciones educativas de la región con las del resto del país y los centros de investigación más prestigiosos del mundo.
NOTA:  La disponibilidad de la Red de la Universidad es de 7X24 los 365 días del año.</t>
  </si>
  <si>
    <t>PAIS</t>
  </si>
  <si>
    <t>PARTICIPANTES</t>
  </si>
  <si>
    <t>HISTORICO ESTUDIANTES TOTALES MATRICULADOS EN PREGRADO NEIVA</t>
  </si>
  <si>
    <t>HISTORICO ESTUDIANTES MATRICULADO EN PREGRADO EN SEDES</t>
  </si>
  <si>
    <t>HISTORICO ESTUDIANTES MATRICULADO EN CONVENIOS EN NEIVA Y OTRAS SEDES</t>
  </si>
  <si>
    <t>HISTORICO ESTUDIANTES MATRICULADO EN POSTGRADOS NEIVA</t>
  </si>
  <si>
    <t xml:space="preserve">HISTORICO ESTUDIANTES MATRICULADO EN CONVENIOS </t>
  </si>
  <si>
    <t>GRAFICA DOCENTES TIEMPO COMPLETO EQUIVALENTE</t>
  </si>
  <si>
    <t xml:space="preserve">PROGRAMAS CON REGISTRO CALIFICADO </t>
  </si>
  <si>
    <t>PERSONAL ADMINISTRATIVO</t>
  </si>
  <si>
    <t>GRAFICA DE ESTUDIANTES EGRESADOS EN PREGRADO Y POSTGRADOS POR GENERO</t>
  </si>
  <si>
    <t xml:space="preserve">GRAFICA DE ESTUDIANTES GRADUADOS EN PREGRADO </t>
  </si>
  <si>
    <t xml:space="preserve">GRAFICA DE ESTUDIANTES EGRESADOS EN PREGRADO </t>
  </si>
  <si>
    <t>PRESENCIAL</t>
  </si>
  <si>
    <t>GRAFICA DE ESTUDIANTES GRADUADOS EN POSTGRADOS</t>
  </si>
  <si>
    <t>GRAFICA DE ESTUDIANTES EGRESADOS EN POSTGRADO</t>
  </si>
  <si>
    <t>2017-2</t>
  </si>
  <si>
    <t>GRAFICA ESTUDIANTES TOTALES MATRICULADOS EN PREGRADO POR FACULTADES</t>
  </si>
  <si>
    <t>GRAFICA SEMESTRE B - MATRICULADOS  EN PREGRADO  POR MODALIDAD DE INGRESO</t>
  </si>
  <si>
    <t>GRAFICA SEMESTRE A - MATRICULADOS  EN PREGRADO  POR MODALIDAD DE INGRESO</t>
  </si>
  <si>
    <t>GRAFICA ESTUDIANTES TOTALES MATRICULADOS EN POSTGRADO POR FACULTADES</t>
  </si>
  <si>
    <t>GRAFICA INSCRITOS EN PROGRAMAS DE PREGRADO POR RANGO DE EDADES</t>
  </si>
  <si>
    <t>GRAFICA MATRICULA TOTAL POR RANGO DE EDADES</t>
  </si>
  <si>
    <t xml:space="preserve">FACULTAD DE CIENCIAS EXACTAS Y NATURALES </t>
  </si>
  <si>
    <t>GRAFICA DOCENTES SEGÚN GENERO</t>
  </si>
  <si>
    <t>FINANCIACION MENOR CUANTIA, SEMILLEROS Y TRABAJOS DE GRADO</t>
  </si>
  <si>
    <t>SERVICIOS DE SALUD REALIZADOS A ESTUDIANTES</t>
  </si>
  <si>
    <t>EVENTOS DEPORTIVOS Y RECREATIVOS REALIZADOS</t>
  </si>
  <si>
    <t>PROGRAMAS DE SALUD OCUPACIONAL</t>
  </si>
  <si>
    <t>PRESTAMOS POR SERVICIOS</t>
  </si>
  <si>
    <t>ESTUDIANTES EN PASANTIAS POR PORGRAMAS ACADEMICOS</t>
  </si>
  <si>
    <t>PRODUCCION INTELECTUAL DOCENTE - FAC. CIENCIAS SOCIALES Y HUMANAS</t>
  </si>
  <si>
    <t>USO DEL SUELO</t>
  </si>
  <si>
    <t>INFRAESTRUCTURA FISICA DISPONIBLE</t>
  </si>
  <si>
    <t>SUB- SEDE CENTRAL (CEN)</t>
  </si>
  <si>
    <t>SUBSEDE TORRE ADMINISTRATIVA (TAD)</t>
  </si>
  <si>
    <t>SUBSEDE SALUD (SAL)</t>
  </si>
  <si>
    <t>SUB-SEDE ALTICO</t>
  </si>
  <si>
    <t>SUB-SEDE PISO 13 CAJA AGRARIA</t>
  </si>
  <si>
    <t>SUB-SEDE COMUNEROS</t>
  </si>
  <si>
    <t>SUB-SEDE GRANJA EXPERIMENTAL</t>
  </si>
  <si>
    <t>SUB-SEDE SOCIAL RECREACIONAL</t>
  </si>
  <si>
    <t>INMUEBLES DISPONIBLES, USO Y AREA POR USO DE LA UNIVERSIDAD SURCOLOMBIANA</t>
  </si>
  <si>
    <t xml:space="preserve">INFRAESTRUCTURA FISICA DISPONIBLE EN LAS SEDES DE LA UNIVERSIDAD SURCOLOMBIANA </t>
  </si>
  <si>
    <t>INMUEBLES DISPONIBLES, USO Y AREA SEDE NEIVA</t>
  </si>
  <si>
    <t>INMUEBLES DISPONIBLES, USO Y AREA SEDES REGIONALES</t>
  </si>
  <si>
    <t>BLOQUES DISPONIBLES SEDE NEIVA</t>
  </si>
  <si>
    <t>BLOQUES DISPONIBLES SEDES</t>
  </si>
  <si>
    <t>CANALES DE TRANSMISIÓN</t>
  </si>
  <si>
    <t>EQUIPOS ACTVOS DE RED</t>
  </si>
  <si>
    <t>EQUIPOS DE VIDEOCONFERENCIA</t>
  </si>
  <si>
    <t>CUENTAS DE CORREO ELECTRONICO</t>
  </si>
  <si>
    <t>RECURSOS TECNOLÓGICOS</t>
  </si>
  <si>
    <t xml:space="preserve">SALAS DE INFORMÁTICA </t>
  </si>
  <si>
    <t>REDES DE INVESTIGACION Y EDUCACIÓN</t>
  </si>
  <si>
    <t>GRAFICA MOVILIDAD INTERNACIONAL</t>
  </si>
  <si>
    <t xml:space="preserve">
La Universidad Surcolombiana es una institución de Educación Superior, de carácter oficial, creada mediante la  Ley 13 de 1976. La Estructura Orgánica señala al Consejo Superior Universitario como máxima autoridad de la Institución.  El Rector es el representante legal de la Universidad y cuenta con el soporte del Comité Administrativo y el Consejo Académico.  La organización incluye tres (3) Vicerrectorías: La Académica, la Administrativa y de la Investigación y Proyección Social.  Dependientes de la  Vicerrectoría Académica se tienen siete(7) facultades:  Facultad de Economía y Administración, Facultad de Educación,  Facultad de Salud, Facultad de Ingeniería,  Facultad Ciencias Exactas y Naturales, Facultad Ciencias Humanas y Sociales y la Facultad de Derecho.</t>
  </si>
  <si>
    <t>La población estudiantil  de la Universidad Surcolombiana las estadísticas poblacionales correspondientes a los estudiantes de los programas a nivel de Pregrado y Postgrado.  Se describen las variables: Inscritos, Matrícula por primera vez, la Matricula Total y los Graduados.</t>
  </si>
  <si>
    <t>Personal Docente con que cuenta la Universidad  para sus actividades misionales,  tanto de planta como catedráticos, teniendo en cuenta la dedicación, los títulos y la categoría por semestres.  El Personal Administrativo clasificado por  niveles y cargos.</t>
  </si>
  <si>
    <t>Los Grupos de Investigación reconocidos y escalonados  por facultades durante estos años.</t>
  </si>
  <si>
    <t xml:space="preserve">Contiene las estadísticas más relevantes con relación al apoyo integral ofrecido por la universidad a toda su comunidad, en términos de salud,  tanto física como mental, oportunidades laborales, recreación y deporte, cultura, subsidios alimenticios y educativos. </t>
  </si>
  <si>
    <t>Presenta las estadísticas de las bibliotecas de la universidad, desarrollo de la colección bibliográfica por niveles de conocimiento, los préstamos por programas y los recursos bibliográficos adquiridos.</t>
  </si>
  <si>
    <t xml:space="preserve">Se relacionan las actividades a través de las cuales la Universidad Surcolombiana interactúa con su entorno en el cumplimiento de su función social como organización del conocimiento.  Refiere los diferentes de Proyección Social llevadas a cabo por las unidades académicas, convenios de cooperación internacional  y convenios para la realización de actividades de investigación. </t>
  </si>
  <si>
    <t>Para el cumplimiento de los objetivos misionales, la universidad surcolombiana cuenta con una infraestructura física (edificaciones) que se clasifica según la forma de tendencia de las mismas en sedes propias y sedes en arriendo y/o  convenio.</t>
  </si>
  <si>
    <t xml:space="preserve">Resumen de las principales actividades que realiza la Oficina de Relaciones Internacionales en la Universidad
</t>
  </si>
  <si>
    <t>2018-1</t>
  </si>
  <si>
    <t>INGENIERÍA AGROINDUSTRIAL(Reg. SNIES 105334)</t>
  </si>
  <si>
    <t>MAESTRIA EN ADMINISTRACION DE EMPRESAS</t>
  </si>
  <si>
    <t>MAESTRIA EN GERENCIA INTEGRAL DE PROYECTOS</t>
  </si>
  <si>
    <t>DOCTORADO EN CIENCIAS DE LA SALUD</t>
  </si>
  <si>
    <t>MAESTRIA EN ESTUDIOS INTERDISCIPLINARIOS DE LA COMPLEJIDAD</t>
  </si>
  <si>
    <t xml:space="preserve">► DESERCION UNIVERSIDAD SURCOLOMBIANA  </t>
  </si>
  <si>
    <t>DESERCIÓN UNIVERSIDAD SURCOLOMBIANA</t>
  </si>
  <si>
    <t>Periodo</t>
  </si>
  <si>
    <t>NO graduados</t>
  </si>
  <si>
    <t>Desertores</t>
  </si>
  <si>
    <t>Deserción</t>
  </si>
  <si>
    <t>Retención</t>
  </si>
  <si>
    <t>NEIVA - LICENCIATURA EN EDUCACIÓN FÍSICA, RECREACIÓN Y DEPORTE</t>
  </si>
  <si>
    <t>MAESTRÍA EN ADMINISTRACIÓN DE EMPRESAS</t>
  </si>
  <si>
    <t>MAESTRÍA EN GERENCIA INTEGRAL DE PROYECTOS</t>
  </si>
  <si>
    <t>NEIVA - MAESTRÍA EN EDUCACIÓN FÍSICA</t>
  </si>
  <si>
    <t>NEIVA - MAESTRÍA EN DIDACTICA DEL INGLÉS</t>
  </si>
  <si>
    <t>ESPECIALIZACIÓN EN SALUD FAMILIAR Y COMUNITARIA</t>
  </si>
  <si>
    <t xml:space="preserve">NEIVA - TEC. EN CONSTRUCCIÓN DE OBRAS CIVÍLES  </t>
  </si>
  <si>
    <t xml:space="preserve">NEIVA - TECNOLOGÍA EN DESARROLLO DE SOFTWARE </t>
  </si>
  <si>
    <t xml:space="preserve">NEIVA - TECNOLOGÍA EN GESTIÓN FINANCIERA - PROPIO  </t>
  </si>
  <si>
    <t xml:space="preserve">NEIVA - TECNOLOGÍA EN OBRAS CIVÍLES  </t>
  </si>
  <si>
    <t xml:space="preserve">NEIVA - CONTADURÍA PÚBLICA (DIURNA)  </t>
  </si>
  <si>
    <t xml:space="preserve">NEIVA - CONTADURÍA PÚBLICA (NOCTURNA)  </t>
  </si>
  <si>
    <t xml:space="preserve">NEIVA - ECONOMÍA  </t>
  </si>
  <si>
    <t xml:space="preserve">NEIVA - ADMINISTRACIÓN FINANCIERA - CICLO PROFESIONAL - PROPIO </t>
  </si>
  <si>
    <t xml:space="preserve">NEIVA - INGENIERÍA AGRÍCOLA </t>
  </si>
  <si>
    <t xml:space="preserve">NEIVA - INGENIERÍA AGROINDUSTRIAL </t>
  </si>
  <si>
    <t xml:space="preserve">NEIVA - INGENIERÍA CIVÍL </t>
  </si>
  <si>
    <t xml:space="preserve">NEIVA - INGENIERÍA DE PETRÓLEOS </t>
  </si>
  <si>
    <t xml:space="preserve">NEIVA - INGENIERÍA ELECTRÓNICA  </t>
  </si>
  <si>
    <t xml:space="preserve">NEIVA - LICENCIATURA EN CIENCIAS NATURALES:FÍSICA, QUÍMICA Y BIOLOGÍA </t>
  </si>
  <si>
    <t xml:space="preserve">NEIVA - LICENCIATURA EN EDUCACIÓN ARTÍSTICA Y CULTURAL  </t>
  </si>
  <si>
    <t xml:space="preserve">NEIVA - LICENCIATURA EN EDUCACIÓN BÁSICA CON ENFASIS EN EDUCACIÓN ARTÍSTICA </t>
  </si>
  <si>
    <t xml:space="preserve">NEIVA - LICENCIATURA EN EDUCACIÓN BÁSICA CON ENFASIS EN CIENCIAS NATURALES Y EDUCACIÓN AMBIENTAL </t>
  </si>
  <si>
    <t xml:space="preserve">NEIVA - LICENCIATURA EN EDUCACIÓN BÁSICA CON ENFASIS EN EDUCACIÓN FÍSICA, RECREACIÓN Y DEPORTE </t>
  </si>
  <si>
    <t xml:space="preserve">NEIVA - LICENCIATURA EN EDUCACIÓN FÍSICA, RECREACIÓN Y DEPORTE </t>
  </si>
  <si>
    <t xml:space="preserve">NEIVA - LICENCIATURA EN EDUCACIÓN BÁSICA CON ENFASIS EN HUMANIDADES, LENGUA EXTRANJERA-INGLÉS </t>
  </si>
  <si>
    <t xml:space="preserve">NEIVA - LICENCIATURA EN INGLÉS </t>
  </si>
  <si>
    <t xml:space="preserve">NEIVA - LICENCIATURA EN EDUCACIÓN BÁSICA CON ENFASIS HUMANIDADES LENGUA CASTELLANA </t>
  </si>
  <si>
    <t xml:space="preserve">NEIVA - LICENCIATURA EN LENGUA CASTELLANA </t>
  </si>
  <si>
    <t xml:space="preserve">NEIVA - LICENCIATURA EN MATEMÁTICAS </t>
  </si>
  <si>
    <t xml:space="preserve">NEIVA - LICENCIATURA EN PEDAGOGÍA INFANTIL </t>
  </si>
  <si>
    <t xml:space="preserve">NEIVA - MATEMÁTICA APLICADA </t>
  </si>
  <si>
    <t xml:space="preserve">NEIVA - FÍSICA  </t>
  </si>
  <si>
    <t xml:space="preserve">NEIVA - MEDICÍNA </t>
  </si>
  <si>
    <t xml:space="preserve">NEIVA - ENFERMERÍA </t>
  </si>
  <si>
    <t xml:space="preserve">NEIVA -  COMUNICACIÓN SOCIAL Y PERIODÍSMO  </t>
  </si>
  <si>
    <t xml:space="preserve">NEIVA - PSICOLOGÍA  </t>
  </si>
  <si>
    <t xml:space="preserve">NEIVA - CIENCIA POLÍTICA </t>
  </si>
  <si>
    <t xml:space="preserve">PITALITO - CONTADURÍA PÚBLICA (DIURNA) </t>
  </si>
  <si>
    <t xml:space="preserve">PITALITO - CONTADURÍA PÚBLICA (NOCTURNA) </t>
  </si>
  <si>
    <t xml:space="preserve">PITALITO - INGENIERÍA AGRÍCOLA  </t>
  </si>
  <si>
    <t xml:space="preserve">PITALITO -  COMUNICACIÓN SOCIAL Y PERIODÍSMO </t>
  </si>
  <si>
    <t xml:space="preserve">MAESTRÍA EN EDUCACIÓN </t>
  </si>
  <si>
    <t xml:space="preserve">NEIVA - LICENCIATURA EN LITERATURA Y LENGUA CASTELLANA </t>
  </si>
  <si>
    <t xml:space="preserve">NEIVA - LICENCIATURA EN MATEMATICAS </t>
  </si>
  <si>
    <t xml:space="preserve">LA PLATA - PSICOLOGÍA </t>
  </si>
  <si>
    <t xml:space="preserve">MAESTRIA EN ESTUDIOS INTERDISCIPLINARIOS DE LA COMPLEJIDAD  </t>
  </si>
  <si>
    <t>NEIVA - LICENCIATURA EN EDUCACIÓN BÁSICA CON ENFASIS EN EDUCACIÓN FÍSICA, RECREACIÓN Y DEPORTE</t>
  </si>
  <si>
    <t>NEIVA - LICENCIATURA EN EDUCACIÓN BÁSICA CON ENFASIS EN HUMANIDADES, LENGUA EXTRANJERA-INGLÉS</t>
  </si>
  <si>
    <t>NEIVA - LICENCIATURA EN EDUCACIÓN BÁSICA CON ENFASIS HUMANIDADES LENGUA CASTELLANA</t>
  </si>
  <si>
    <t>INGENIERÍA AGROINDUSTRIAL</t>
  </si>
  <si>
    <t>TECNOLOGÍA EN DESARROLLO DE SOFTWARE</t>
  </si>
  <si>
    <t>LICENCIATURA EN PEDAGOGÍA INFANTIL</t>
  </si>
  <si>
    <t xml:space="preserve">Licenciatura En Educacion Basica Con Enfasis Humanidades Lengua Castellana  </t>
  </si>
  <si>
    <t>Licenciatura En Pedagogía Infantil Pitalito</t>
  </si>
  <si>
    <t>Maestría en Epidemiología</t>
  </si>
  <si>
    <t>► INSCRITOS Y MATRICULADOS TOTAL EN POSTGRADO POR GENERO</t>
  </si>
  <si>
    <t>► INSCRITOS Y MATRICULADOS TOTAL EN PREGRADO POR GENERO</t>
  </si>
  <si>
    <t>Maestría en Epidemiologia*</t>
  </si>
  <si>
    <t>Doctarado en ciencias de la Salud*</t>
  </si>
  <si>
    <t>Ingenieria Agroindustrial</t>
  </si>
  <si>
    <t>Tecnologia en Construccion de Obras Civiles</t>
  </si>
  <si>
    <t>Ingeniería Civíl.</t>
  </si>
  <si>
    <t>Maestría en Administración de Empresas</t>
  </si>
  <si>
    <t>Maestría en Gerencia Integral de proyetos</t>
  </si>
  <si>
    <t>Doctorado en Agroindustria y Desarrollo Agricola</t>
  </si>
  <si>
    <t xml:space="preserve">Maestría en Educación </t>
  </si>
  <si>
    <t>Maestría en   Gerencia Integral de Proyectos</t>
  </si>
  <si>
    <t xml:space="preserve">Maestría en Educación  </t>
  </si>
  <si>
    <t>ARAUCA</t>
  </si>
  <si>
    <t>Tecnología en Obras CivÍles</t>
  </si>
  <si>
    <t>Lic. en Educ. Bás. Con énfasis en Humanidades, Lengua Extranjera  Garzón</t>
  </si>
  <si>
    <t>Licenciatura  en Pedagogía Infantil Garzón</t>
  </si>
  <si>
    <t>Licenciatura  en Pedagogía Infantil La Plata</t>
  </si>
  <si>
    <t>Licenciatura  en Pedagogía Infantil Pitalito</t>
  </si>
  <si>
    <t>Doctarado en ciencias de la salud</t>
  </si>
  <si>
    <t>Maestría en  Ingenieria y Gestión Ambiental</t>
  </si>
  <si>
    <t>GRAFICA INSCRITOS,ADMITIDOS,MATRICULADOS EN PREGRADO</t>
  </si>
  <si>
    <t>► ABSORCIÓN  BACHILLERES DEL DPTO DEL HUILA POR LA USCO</t>
  </si>
  <si>
    <t>ABSORCIÓN  BACHILLERES DEL DPTO DEL HUILA POR LA USCO</t>
  </si>
  <si>
    <t>BACHILLERES DPTO</t>
  </si>
  <si>
    <t>INSCRITOS USCO</t>
  </si>
  <si>
    <t>MATRICULADOS USCO</t>
  </si>
  <si>
    <t>% Absorción</t>
  </si>
  <si>
    <t>ABSORCIÓN BACHILLERES DPTO HUILA POR LA USCO</t>
  </si>
  <si>
    <t>ESP.EN MEDICÍNA CRITICA Y CUIDADO INTENSIVO</t>
  </si>
  <si>
    <t>MAESTRÍA EN DIDACTICA DEL INGLÉS</t>
  </si>
  <si>
    <t>► HISTORICO GRADUADOS DE PREGRADO</t>
  </si>
  <si>
    <t>► HISTORICO GRADUADOS DE POSTGRADOS</t>
  </si>
  <si>
    <t xml:space="preserve">TECNOLOGÍAS  </t>
  </si>
  <si>
    <t>UNIVERSITARIAS EN CONVENIO</t>
  </si>
  <si>
    <t>Ciencias de la Informacion y la docu</t>
  </si>
  <si>
    <t>Licenciatura en Musica</t>
  </si>
  <si>
    <t>Lic. En Educaciòn Artistica</t>
  </si>
  <si>
    <t>Fisica</t>
  </si>
  <si>
    <t>SERIE HISTORICA DE GRADUADOS EN PREGRADO</t>
  </si>
  <si>
    <t>Esp. Gerencia  de Merca  Estrategico</t>
  </si>
  <si>
    <t>Esp. En Gestión Financiera</t>
  </si>
  <si>
    <t>Esp. En Revisoría Fiscal y Auditoría</t>
  </si>
  <si>
    <t>Esp. en Docencia  de la Edufisica</t>
  </si>
  <si>
    <t>Esp. En Nefrologia y Urología</t>
  </si>
  <si>
    <t>ESPECIALIZACIONES EQUIVALENTES A MAESTRÍAS</t>
  </si>
  <si>
    <t>Esp. En Anestesiología  y Reanimaciòn**</t>
  </si>
  <si>
    <t>Esp. En Medicina Interna**</t>
  </si>
  <si>
    <t>MAESTRÍAS</t>
  </si>
  <si>
    <t>Maestría en Ingenieria de Gestión Ambiental</t>
  </si>
  <si>
    <t>Maestría en Educación área de profundización Diseño, Gestión y Evaluación curricular</t>
  </si>
  <si>
    <t>Maestríia en Dercho Público</t>
  </si>
  <si>
    <t>TOTAL GRADUADOS PREGRADO</t>
  </si>
  <si>
    <t>TOTAL GRADUADOS POSGRADO</t>
  </si>
  <si>
    <t>TOTAL GRADUADOS PREGRADO Y POSTGRADO</t>
  </si>
  <si>
    <t>CONTADURÍA PÚBLICA</t>
  </si>
  <si>
    <t>DEPARTAMENTO MATEMÁTICAS Y ESTADÍSTICA</t>
  </si>
  <si>
    <t>DEPARTAMENTO PSICOPEDAGOGÍA</t>
  </si>
  <si>
    <t xml:space="preserve">INGENIERÍA DESARROLLO SOFTWARE </t>
  </si>
  <si>
    <t>LIC. ED. BASICA ENFASIS HUMA. LENGUA EXTRANJERA-INGLÉS</t>
  </si>
  <si>
    <t>LIC. EN CIENCIAS NATURALES Y EDUCACIÓN AMBIENTAL</t>
  </si>
  <si>
    <t>LIC. EN EDUCACIÓN ARTÍSTICA</t>
  </si>
  <si>
    <t>LIC. EN EDUCACIÓN FISICA RECREACIÓN Y DEPORTES</t>
  </si>
  <si>
    <t>MEDICÍNA CIENCIAS BÁSICAS</t>
  </si>
  <si>
    <t>MEDICÍNA CIENCIAS CLÍNICAS</t>
  </si>
  <si>
    <t>MEDICÍNA SOCIAL Y PREVENTIVA</t>
  </si>
  <si>
    <t>TECNOLOGÍA EN GESTIÓN FINANCIERA</t>
  </si>
  <si>
    <t>TECNOLOGÍA EN OBRAS CIVÍLES</t>
  </si>
  <si>
    <t>► DOCENTES TIEMPO COMPLETO EQUIVALENTE</t>
  </si>
  <si>
    <t>► DOCENTES CATEDRA POR TITULO, GENERO Y CATEGORIA</t>
  </si>
  <si>
    <t>HORAS CATEDRA EQUIVALENTE A TIEMPO COMPLETO POR TITULO - SEMESTRE B</t>
  </si>
  <si>
    <t>MUJER</t>
  </si>
  <si>
    <t>HOMBRE</t>
  </si>
  <si>
    <t>TOTAL DOCENTES DE CATEDRA</t>
  </si>
  <si>
    <t>GENERO</t>
  </si>
  <si>
    <t>DOCENTES SEGÚN TITULO</t>
  </si>
  <si>
    <t>DOCENTES SEGÚN CATEGORIA</t>
  </si>
  <si>
    <t>Agroindustria Usco</t>
  </si>
  <si>
    <t>NELSON GUTIERREZ GUZMAN</t>
  </si>
  <si>
    <t>SERGIO ALEXANDER SANTOS SANCHEZ</t>
  </si>
  <si>
    <t>Paca</t>
  </si>
  <si>
    <t>NELSON ERNESTO LOPEZ JIMENEZ</t>
  </si>
  <si>
    <t>DIANA MARCELA ORTIZ TOVAR</t>
  </si>
  <si>
    <t>Con-ciencia jurídica</t>
  </si>
  <si>
    <t>MAURICIO CARRILLO AVILA</t>
  </si>
  <si>
    <t>Emath</t>
  </si>
  <si>
    <t>MYRIAM OVIEDO</t>
  </si>
  <si>
    <t>Salud y grupos vulnerables</t>
  </si>
  <si>
    <t>CARLOS FERNANDO NARVAEZ ROJAS</t>
  </si>
  <si>
    <t>INGENIERIA</t>
  </si>
  <si>
    <t>CIENCIAS SOCIALES Y HUMANAS</t>
  </si>
  <si>
    <t>CIENCIAS EXACTAS Y NATURALES</t>
  </si>
  <si>
    <t>CIENCIAS JURIDICAS Y POLITICAS</t>
  </si>
  <si>
    <t>e-ISSN</t>
  </si>
  <si>
    <t>2590-8081</t>
  </si>
  <si>
    <t>2539-522X</t>
  </si>
  <si>
    <t>2216-1325</t>
  </si>
  <si>
    <t>2590-5007</t>
  </si>
  <si>
    <t>Revista Paideia Surcolombiana</t>
  </si>
  <si>
    <t>2538-9572</t>
  </si>
  <si>
    <t>Remisiones Rayos X</t>
  </si>
  <si>
    <t>Remisiones Especialista</t>
  </si>
  <si>
    <t xml:space="preserve">Tecnologia en Obras Civiles </t>
  </si>
  <si>
    <t>Campaña prevención sexualidad alto riesgo</t>
  </si>
  <si>
    <t>Campaña Prevención del Bullying</t>
  </si>
  <si>
    <t xml:space="preserve">campaña Equidad de Genero </t>
  </si>
  <si>
    <t xml:space="preserve">ATENCION EN CRISIS </t>
  </si>
  <si>
    <t>DIFICULTAD DE ADAPTACIÓN</t>
  </si>
  <si>
    <t xml:space="preserve">SOLUCION DE PROBLEMAS </t>
  </si>
  <si>
    <t xml:space="preserve">TRANSTORNO DE PANICO </t>
  </si>
  <si>
    <t xml:space="preserve">Deporte Formativo (Estudiantes) </t>
  </si>
  <si>
    <t>Servicios Kinesiologia (Estudiantes)</t>
  </si>
  <si>
    <t>Deporte Representativo (Estudiantes)</t>
  </si>
  <si>
    <t>Recreación (Estudiantes)</t>
  </si>
  <si>
    <t>Servicio de Kinesiologia (Docentes y Administrativos)</t>
  </si>
  <si>
    <t>Deporte Representativo (Docentes y Admnistrativos)</t>
  </si>
  <si>
    <t>Recreación (Docentes y Administrativos)</t>
  </si>
  <si>
    <t>Enero (Puestas en Escenas, Cine Club)</t>
  </si>
  <si>
    <t>Febrero (Puestas en Escenas, Cine Club,  Grados)</t>
  </si>
  <si>
    <t>Marzo  (Puestas en Escenas, Cine Club,  Grados)</t>
  </si>
  <si>
    <t>Abril   (Puestas en Escenas, Cine Club,  Grados)</t>
  </si>
  <si>
    <t>Mayo   (Puestas en Escenas, Cine Club,  Grados)</t>
  </si>
  <si>
    <t>Junio  (Puestas en Escenas, Cine Club,  Grados)</t>
  </si>
  <si>
    <t xml:space="preserve">Guitarra </t>
  </si>
  <si>
    <t xml:space="preserve">Vientos Andinos </t>
  </si>
  <si>
    <t xml:space="preserve">Teatro </t>
  </si>
  <si>
    <t xml:space="preserve">Percusion Folclorica </t>
  </si>
  <si>
    <t xml:space="preserve">Fotografía </t>
  </si>
  <si>
    <t>Grupo Musical La Coral Universitaria "Cantausco"</t>
  </si>
  <si>
    <t>Grupo de danzas "Ritmo Surcolombiano"</t>
  </si>
  <si>
    <t xml:space="preserve">Grupo de danzas Indigenas "Ninakipxh" pasos del sol </t>
  </si>
  <si>
    <t>MEDICINA LABORAL</t>
  </si>
  <si>
    <t>MEDICINA DEL TRABAJO</t>
  </si>
  <si>
    <t>VALORACIÓN DE INGRESO Y RETIRO</t>
  </si>
  <si>
    <t xml:space="preserve">VALORACIÓN PERIODICA </t>
  </si>
  <si>
    <t xml:space="preserve">VALORACION PSICOLOGICA </t>
  </si>
  <si>
    <t>VISITAS DOMICILIARIAS Y HOSPITALARIAS</t>
  </si>
  <si>
    <t>APLICACIÓN DE LA BATERIA DE RIESGOS PSICO-SOCIALES</t>
  </si>
  <si>
    <t>ANALISIS E INTERPRETACIÓN DE LA BATERUA PSICO-SOCIAL</t>
  </si>
  <si>
    <t xml:space="preserve">ANALISIS AUSENTISMO </t>
  </si>
  <si>
    <t xml:space="preserve">VALORACION POST- INCAPACIDAD </t>
  </si>
  <si>
    <t>JORNADAS DE  CAPACITACIÓN</t>
  </si>
  <si>
    <t xml:space="preserve">INTERVENCION </t>
  </si>
  <si>
    <t xml:space="preserve">ASESORIA PRACTICA </t>
  </si>
  <si>
    <t>EXAMENES PARACLINICOS</t>
  </si>
  <si>
    <t>JORNADAS DE  INMUNIZACIÓN</t>
  </si>
  <si>
    <t>SEMANA DE LA SEGURIDAD Y SALUD EN EL TRABAJO</t>
  </si>
  <si>
    <t>ACTIVIDADES BIOMECANICO</t>
  </si>
  <si>
    <t>PAUSAS ACTIVAS</t>
  </si>
  <si>
    <t>CAPACITACIÓN LIDERES PAUSAS ACTIVAS</t>
  </si>
  <si>
    <t>SEGUIMIENTO LIDERES PAUSAS ACTIVAS</t>
  </si>
  <si>
    <t>TARDES DE RELAJACIÓN</t>
  </si>
  <si>
    <t>RELAJACIÓN ÁREA CRITICA</t>
  </si>
  <si>
    <t>EVALUACIÓN FISIOTERAPEUTICA</t>
  </si>
  <si>
    <t>CAPACITACIONES</t>
  </si>
  <si>
    <t>INSPECCIÓN PUESTOS DE TRABAJO</t>
  </si>
  <si>
    <t>SEGUIMIENTO INSPECCIÓN PUESTOS DE TRABAJO</t>
  </si>
  <si>
    <t>SEGUIMIENTO CASOS SINTOMATICOS</t>
  </si>
  <si>
    <t>SEGUIMIENTO ESTANDAR SERVICIOS GENERALES</t>
  </si>
  <si>
    <t>TERAPIAS MENORES</t>
  </si>
  <si>
    <t>ACTIVIDADES SG-SST NEIVA</t>
  </si>
  <si>
    <t>ACTIVIDADES SG-SST SEDES PITALITO, GARZÓN Y LA PLATA</t>
  </si>
  <si>
    <t>VALORACIÓN INDICE MASA CORPORAL</t>
  </si>
  <si>
    <t>INVITACIÓN TARDES SALUDABLES</t>
  </si>
  <si>
    <t>INFORME MORBILIDAD SENTIDA</t>
  </si>
  <si>
    <t xml:space="preserve">HIGIENE Y SEGURIDAD </t>
  </si>
  <si>
    <t>Ciencia Política</t>
  </si>
  <si>
    <t>Maestría en Educación Física</t>
  </si>
  <si>
    <t>Doctorado en Ciencias de la Salud</t>
  </si>
  <si>
    <t>DEWEY</t>
  </si>
  <si>
    <t>SEMESTRE B</t>
  </si>
  <si>
    <t>Religión, Biblia, teología, Moral.</t>
  </si>
  <si>
    <t>Ciencias Sociales, Ciencia Política, Economía, Derecho, Administración Pública, Educación, Comercio.</t>
  </si>
  <si>
    <t>Matemáticas, Antropología, Astronomía, Física, Química, Ciencias Biológicas, Botánica.</t>
  </si>
  <si>
    <t>Tecnología (Ciencias aplicadas), Ingenierías, Contaduría, Administración de Empresas.</t>
  </si>
  <si>
    <t>Bellas Artes, Arquitectura, Urbanismo, Artes Plásticas, Escultura, Dibujo, Pintura, Diseño Gráfico, Fotografía, Música, deportes, entre otras</t>
  </si>
  <si>
    <t xml:space="preserve">Literatura y retórica  </t>
  </si>
  <si>
    <t>Info Legal DMS</t>
  </si>
  <si>
    <t>JStor</t>
  </si>
  <si>
    <t>One Petro</t>
  </si>
  <si>
    <t>Sciencedirect</t>
  </si>
  <si>
    <t>Otros</t>
  </si>
  <si>
    <t>SUBTOTAL</t>
  </si>
  <si>
    <t>SEMESTRE A</t>
  </si>
  <si>
    <t>USUARIOS</t>
  </si>
  <si>
    <t>PRESTAMOS - CONSULTAS</t>
  </si>
  <si>
    <t>Docente Catedra</t>
  </si>
  <si>
    <t>Docente Planta</t>
  </si>
  <si>
    <t>Estudiante de Pregrado</t>
  </si>
  <si>
    <t>Estudiantes Postgrados</t>
  </si>
  <si>
    <t>Staff</t>
  </si>
  <si>
    <t>WILLIAM FERNANDO TORRES</t>
  </si>
  <si>
    <t>MAURICIO DUARTE</t>
  </si>
  <si>
    <t xml:space="preserve">PROGRAMA LICENCIATURA EN INGLES </t>
  </si>
  <si>
    <t>PROGRAMA FISICA</t>
  </si>
  <si>
    <t>PROGRAMA INGENIERIA ELECTRONICA</t>
  </si>
  <si>
    <t>PROGRAMA INGENIERIA PETROLEOS</t>
  </si>
  <si>
    <t>PROGRAMA AGRICOLA</t>
  </si>
  <si>
    <t>PROGRAMA TECNOLOGÍA OBRAS CIVILES</t>
  </si>
  <si>
    <t xml:space="preserve">FAC. ECONOMIA Y ADMINISTRACION </t>
  </si>
  <si>
    <t>FAC. SALUD</t>
  </si>
  <si>
    <t xml:space="preserve">FAC. INGENIERIA </t>
  </si>
  <si>
    <t xml:space="preserve">FAC. EDUCACION </t>
  </si>
  <si>
    <t xml:space="preserve">FAC. CIENCIAS EXACTAS Y NATURALES </t>
  </si>
  <si>
    <t xml:space="preserve">FAC. CIENCIAS JURIDICAS Y POLITICAS </t>
  </si>
  <si>
    <t>Cantidad de Eventos</t>
  </si>
  <si>
    <t># Eventos - TIPO DE PROYECCIÓN SOCIAL (')</t>
  </si>
  <si>
    <t>TOTAL PRODUCCION</t>
  </si>
  <si>
    <t xml:space="preserve">► EQUIPO PARA USUARIO FINAL </t>
  </si>
  <si>
    <t>► SOFTWARE - MOTORES BD</t>
  </si>
  <si>
    <t xml:space="preserve">► MOVILIDAD ESTUDIANTIL </t>
  </si>
  <si>
    <t>Magister</t>
  </si>
  <si>
    <t xml:space="preserve">SEMESTRE B </t>
  </si>
  <si>
    <t xml:space="preserve">MOTORES DE BASES DE DATOS </t>
  </si>
  <si>
    <t>PostgreSql</t>
  </si>
  <si>
    <t>9.5</t>
  </si>
  <si>
    <t>PORTAL INSTITUCIONAL</t>
  </si>
  <si>
    <t>PROPIO</t>
  </si>
  <si>
    <t>- Peticiones, Quejas y Reclamos</t>
  </si>
  <si>
    <t>- Graduados</t>
  </si>
  <si>
    <t>- Convocatorias Docentes (Aspirantes y Vic.Académica)</t>
  </si>
  <si>
    <t>- Registro Único de Movilidad</t>
  </si>
  <si>
    <t>-Aplicaciones Móviles</t>
  </si>
  <si>
    <t xml:space="preserve">-Campus Virtual </t>
  </si>
  <si>
    <t>SISTEMA GESTION DOCUMENTAL</t>
  </si>
  <si>
    <t>-Manejo de correspondencia interna despachada y recibida</t>
  </si>
  <si>
    <t>-Correspondencia externa despachada y recibida</t>
  </si>
  <si>
    <t>-Requerimientos internos simples</t>
  </si>
  <si>
    <t>-Requerimientos internos compuestos</t>
  </si>
  <si>
    <t>REGISTRO Y CONTROL ACADEMICO</t>
  </si>
  <si>
    <t>-Oferta y Admisiones</t>
  </si>
  <si>
    <t>-Inscripciones (aspirantes y registro)</t>
  </si>
  <si>
    <t>-Matricula de Primíparos (secretarias y registro)</t>
  </si>
  <si>
    <t>-Matrículas Antiguos (estudiantes y registro)</t>
  </si>
  <si>
    <t>-Matrículas Libre</t>
  </si>
  <si>
    <t>-Adiciones y Cancelaciones (estudiantes y registro)</t>
  </si>
  <si>
    <t>-Ingreso de Notas Parciales y finales (docentes y registro)</t>
  </si>
  <si>
    <t>-Planes de estudio y homologaciones</t>
  </si>
  <si>
    <t>-Ingreso de Egresados</t>
  </si>
  <si>
    <t>EXTERNO</t>
  </si>
  <si>
    <t>-Programación Académica (secretarias y Vice Académica)</t>
  </si>
  <si>
    <t>-Evaluación Docente (estudiantes, docentes y jefes)</t>
  </si>
  <si>
    <t>-Consejerías Docentes (docentes y jefes)</t>
  </si>
  <si>
    <t xml:space="preserve">-KOHA – Sistema Gestión de Biblioteca.  </t>
  </si>
  <si>
    <t>-Sistema Integrado de Bienestar Universitario sibusco: compuesto por:</t>
  </si>
  <si>
    <t>-Modulo Medicina</t>
  </si>
  <si>
    <t>-Modulo Odontología</t>
  </si>
  <si>
    <t>SISTEMA DE INFORMACION ACADEMICO/ADMINISTRATIVO</t>
  </si>
  <si>
    <t>-Modulo Psicología</t>
  </si>
  <si>
    <t>-Módulo de Salud Ocupacional</t>
  </si>
  <si>
    <t>-Modulo Coordinación de Deportes</t>
  </si>
  <si>
    <t>-Módulo de Extensión Cultural</t>
  </si>
  <si>
    <t>-Módulo de Trabajo Social</t>
  </si>
  <si>
    <t>-Módulo de Restaurante</t>
  </si>
  <si>
    <t>-Módulo de Seguridad Industrial</t>
  </si>
  <si>
    <t>-Módulo de Escenarios Deportivos</t>
  </si>
  <si>
    <t>VICERRECTORIA DE INVESTIGACIONES Y PROYECCION SOCIAL</t>
  </si>
  <si>
    <t>-Manejo de Proyectos de Investigación, Proyección Social y Desarrollo Institucional</t>
  </si>
  <si>
    <t xml:space="preserve">-Sistema de Contratación </t>
  </si>
  <si>
    <t>Administración de la contratación de la Universidad (prestación de servicios, convenios y órdenes)</t>
  </si>
  <si>
    <t>-Sistema de Personal</t>
  </si>
  <si>
    <t>Administra las hojas de vida y vinculaciones del personal docente y administrativo de la Universidad Surcolombiana</t>
  </si>
  <si>
    <t>-Sistema de carnetización</t>
  </si>
  <si>
    <t>Permite la carnetización de todo el personal vinculado con la universidad (estudiantes, docentes, administrativos, contratistas)</t>
  </si>
  <si>
    <t>-Sistema de Liquidación de Servicios Académicos (silsa)</t>
  </si>
  <si>
    <t>Permite la facturación, cartera y la aplicación de pagos de los bancos</t>
  </si>
  <si>
    <t>-Sistema Financiero Linix (Sistemas en Linea S.A.)</t>
  </si>
  <si>
    <t>Presupuesto, Contabilidad, Tesorería, Nómina e Inventario</t>
  </si>
  <si>
    <t xml:space="preserve">-Planta Física, permite la administración de la planta física existente en la Universidad </t>
  </si>
  <si>
    <t>-Sistema de Gestión Administrativa – En Actualización</t>
  </si>
  <si>
    <t>COMUNIDAD UNIVERSITARIA</t>
  </si>
  <si>
    <t>-Deudas – académicas y biblioteca de los estudiantes de la Universidad Surcolombiana</t>
  </si>
  <si>
    <t>-Estadísticas Académicas</t>
  </si>
  <si>
    <t>Edif. Economía</t>
  </si>
  <si>
    <t>5700-40XG</t>
  </si>
  <si>
    <t>V1910</t>
  </si>
  <si>
    <t>4800G</t>
  </si>
  <si>
    <t>MSM 466R</t>
  </si>
  <si>
    <t>12.278 Dato Variable semestralmente</t>
  </si>
  <si>
    <t>330 Dato muy variable por semestre</t>
  </si>
  <si>
    <t>Total Equipos en las salas</t>
  </si>
  <si>
    <t>Estancia de investigación, tecnológica, artística, cultural, deportiva administrativa o de proyección social</t>
  </si>
  <si>
    <t>ITALIA</t>
  </si>
  <si>
    <t>Prof. Invitados Internacionales</t>
  </si>
  <si>
    <t>► DESTINO MOVILIDAD ESTUDIANTIL</t>
  </si>
  <si>
    <t>► DESTINO MOVILIDAD DE DOCENTES</t>
  </si>
  <si>
    <t>Crédito Interno</t>
  </si>
  <si>
    <t>GRAFICA "A" DE ESTUDIANTES INSCRITOS Y MATRICULADOS EN PREGRADO  POR GENERO</t>
  </si>
  <si>
    <t>GRAFICA "B" DE ESTUDIANTES INSCRITOS Y MATRICULADOS EN PREGRADO POR GENERO</t>
  </si>
  <si>
    <t>GRAFICA SEMESTRE A - INSCRITOS Y MATRICULADOS EN  POSTGRADOS POR GENERO</t>
  </si>
  <si>
    <t>GRAFICA SEMESTRE B - INSCRITOS Y MATRICULADOS EN  POSTGRADOS POR GENERO</t>
  </si>
  <si>
    <t>GRAFICA MATRICULA TOTAL EN POSTGRADO POR RANGO DE EDADES</t>
  </si>
  <si>
    <t>GRAFICA MATRICULA TOTAL EN POSTGRADO POR RANGO DE EDADES FACULTAD DE SALUD</t>
  </si>
  <si>
    <t>GRAFICA MATRICULA TOTAL EN POSTGRADO POR RANGO DE EDADES FACULTAD DE CIENCIAS SOCIALES Y HUMANAS</t>
  </si>
  <si>
    <t>GRAFICA MATRICULA TOTAL EN POSTGRADO POR RANGO DE EDADES FACULTAD DE CIENCIAS EXACTAS Y NATURALES</t>
  </si>
  <si>
    <t>GRAFICA MATRICULA TOTAL EN PREGRADO POR RANGO DE EDADES FACULTAD DE SALUD</t>
  </si>
  <si>
    <t>GRAFICA MATRICULA TOTAL EN PREGRADO POR RANGO DE EDADES FACULTAD DE CIENCIAS SOCIALES Y HUMANAS</t>
  </si>
  <si>
    <t>GRAFICA MATRICULA TOTAL EN PREGRADO POR RANGO DE EDADES FACULTAD DE CIENCIAS EXACTAS Y NATURALES</t>
  </si>
  <si>
    <t xml:space="preserve">No. INTEGRANTES </t>
  </si>
  <si>
    <t>informacion no existe</t>
  </si>
  <si>
    <t xml:space="preserve">TIPOLOGIA 1 </t>
  </si>
  <si>
    <t>TIPOLOGIA 2</t>
  </si>
  <si>
    <t>Ciencias Juridicas Y Politicas</t>
  </si>
  <si>
    <t xml:space="preserve">Ciencias Sociales y Humanas </t>
  </si>
  <si>
    <t>La Universidad Surcolombiana orienta y lidera la formación integral, humana y crítica de profesionales e investigadores, fundamentada en conocimientos disciplinares, de las profesiones, interdisciplinares y multiculturales, mediante procesos académicos, sociales y políticos transformadores, comprometidos prioritariamente con la construcción de una nación democrática, deliberativa, participativa y en paz, soportada en el desarrollo humano, social, sostenible y sustentable en la región Surcolombiana; su accionar será orientado por la ética cívica, el diálogo multicultural, la preservación y defensa del medio ambiente y el Pensamiento Complejo, con proyección nacional e internacional</t>
  </si>
  <si>
    <t xml:space="preserve">En el año 2024, la Universidad Surcolombiana consolidará el liderazgo de los procesos de formación integral y crítica de profesionales y será vanguardia en generación de conocimientos mediante la investigación y en la formación de investigadores, que promuevan los procesos de apropiación, producción y aplicación de los conocimientos, en la construcción de una sociedad democrática, deliberativa, participativa, con el fin de que éstos contribuyan a la solución de los  problemas relevantes de la realidad regional, con proyección nacional e internacional y perspectiva de sustentabilidad ambiental, equidad, justicia, pluralismo, solidaridad y respeto por la dignidad humana.
</t>
  </si>
  <si>
    <t xml:space="preserve">
Nuestro compromiso es con la formación integral de profesionales e investigadores, buscando satisfacer las necesidades o expectativas de las partes interesadas, en pro de la mejora continua de nuestro Sistema de Gestión de Calidad contribuyendo con la interacción del sector productivo, el estado y la sociedad.</t>
  </si>
  <si>
    <t>2018-2</t>
  </si>
  <si>
    <t>2019-1</t>
  </si>
  <si>
    <t>FACULTAD DE CIENCIAS JURÍCAS Y POLÍTICAS</t>
  </si>
  <si>
    <t>ADMINISTRACIÓN TURÍSTICA Y HOTELERA-PITALITO</t>
  </si>
  <si>
    <t>DERECHO – NOCTURNO GARZÓN</t>
  </si>
  <si>
    <t>GRAFICA SEMESTRE A - INSCRITOS,ADMITIDOS,MATRICULADOS EN POSTGRADO - % DE ABSORCIÓN</t>
  </si>
  <si>
    <t>MAESTRÍA EN EDUCACIÓN - CONVENIO</t>
  </si>
  <si>
    <t>OCASIONALES</t>
  </si>
  <si>
    <t>CATEDRÁTICOS</t>
  </si>
  <si>
    <t>MAESTRÍA EN EDUCACIÓN- CONVENIO</t>
  </si>
  <si>
    <t>MAESTRIAEN EDUCACION: DISEÑO, GESTION Y EVALUACION CURRICULAR</t>
  </si>
  <si>
    <t>MAESTRIAEN EDUCACION: DOCENCIA E INVESTIGACION UNIVERISTARIA</t>
  </si>
  <si>
    <t>NEIVA - MAESTRIA EN EPIDEMIOLOGÍA</t>
  </si>
  <si>
    <t>DERECHO – DIURNO</t>
  </si>
  <si>
    <t>BIOLOGÍA APLICADA</t>
  </si>
  <si>
    <t>TEC. EN OBRAS CIVÍLES</t>
  </si>
  <si>
    <t>CIENCIAS BÁSICAS</t>
  </si>
  <si>
    <t>CIENCIAS CLÍNICAS</t>
  </si>
  <si>
    <r>
      <t xml:space="preserve">
Para regular la actividad y funcionamiento de la Infraestructura Física y disponer puntualmente todo lo relacionado con su organización, clasificación, usos, proyecciones y el reglamento interno de carácter obligatorio para la administración y manejo de la Planta Física, el Consejo Superior Universitario mediante Acuerdo 050 de 2007 adoptó el “PLAN DE REGULARIZACIÓN Y MANEJO DE LA INFRAESTRUCTURA FÍSICA DE LA UNIVERSIDAD SURCOLOMBIANA” (POT universitario), previa Resolución No. 012 de junio 15 de 2007 donde el Departamento Administrativo de Planeación Municipal de Neiva “ADOPTA EL RECONOCIMIENTO URBANÍSTICO” de este Plan. En el numeral I.4.1 </t>
    </r>
    <r>
      <rPr>
        <b/>
        <i/>
        <sz val="12"/>
        <color theme="1"/>
        <rFont val="Calibri"/>
        <family val="2"/>
        <scheme val="minor"/>
      </rPr>
      <t>USO DEL SUELO</t>
    </r>
    <r>
      <rPr>
        <i/>
        <sz val="12"/>
        <color theme="1"/>
        <rFont val="Calibri"/>
        <family val="2"/>
        <scheme val="minor"/>
      </rPr>
      <t xml:space="preserve"> indica:
“El uso normativo del suelo de la Universidad Surcolombiana corresponde al Institucional Dotacional, cuyas instalaciones se catalogan en ambientes pedagógicos básicos y complementarios, que para el desarrollo de las actividades pedagógicas y de gestión a nivel institucional interno se clasifican en 6 tipos de áreas, así:
a)	</t>
    </r>
    <r>
      <rPr>
        <b/>
        <i/>
        <sz val="12"/>
        <color theme="1"/>
        <rFont val="Calibri"/>
        <family val="2"/>
        <scheme val="minor"/>
      </rPr>
      <t>Áreas para Procesos de enseñanza-aprendizaje</t>
    </r>
    <r>
      <rPr>
        <i/>
        <sz val="12"/>
        <color theme="1"/>
        <rFont val="Calibri"/>
        <family val="2"/>
        <scheme val="minor"/>
      </rPr>
      <t xml:space="preserve">: aula tradicional para clase magistral, aula especializada para actividades de una asignatura común a distintos programas, aula multimedia para actividades de asignaturas que requieran de medios audiovisuales, y laboratorios para actividades de prácticas académicas; 
b)	</t>
    </r>
    <r>
      <rPr>
        <b/>
        <i/>
        <sz val="12"/>
        <color theme="1"/>
        <rFont val="Calibri"/>
        <family val="2"/>
        <scheme val="minor"/>
      </rPr>
      <t>Áreas para Procesos de soporte académico</t>
    </r>
    <r>
      <rPr>
        <i/>
        <sz val="12"/>
        <color theme="1"/>
        <rFont val="Calibri"/>
        <family val="2"/>
        <scheme val="minor"/>
      </rPr>
      <t xml:space="preserve">: espacios para estudio informal de uso estudiantil sin docente, sitios para asesoría docente a estudiantes, bibliotecas, museos, auditorios y salas de proyección y de música; 
c)	</t>
    </r>
    <r>
      <rPr>
        <b/>
        <i/>
        <sz val="12"/>
        <color theme="1"/>
        <rFont val="Calibri"/>
        <family val="2"/>
        <scheme val="minor"/>
      </rPr>
      <t>Áreas para Procesos administrativos</t>
    </r>
    <r>
      <rPr>
        <i/>
        <sz val="12"/>
        <color theme="1"/>
        <rFont val="Calibri"/>
        <family val="2"/>
        <scheme val="minor"/>
      </rPr>
      <t xml:space="preserve">: oficinas para actividades administrativas y de profesores; 
d)	</t>
    </r>
    <r>
      <rPr>
        <b/>
        <i/>
        <sz val="12"/>
        <color theme="1"/>
        <rFont val="Calibri"/>
        <family val="2"/>
        <scheme val="minor"/>
      </rPr>
      <t>Áreas para Procesos de Bienestar</t>
    </r>
    <r>
      <rPr>
        <i/>
        <sz val="12"/>
        <color theme="1"/>
        <rFont val="Calibri"/>
        <family val="2"/>
        <scheme val="minor"/>
      </rPr>
      <t xml:space="preserve">: consultorios u oficinas para actividades de salud, cultura, desarrollo humano y promoción social; asociaciones; áreas de recreación y deporte (canchas de básquetbol, fútbol, microfútbol y poli funcional; piscina, pista atlética, etc.); 
e)	</t>
    </r>
    <r>
      <rPr>
        <b/>
        <i/>
        <sz val="12"/>
        <color theme="1"/>
        <rFont val="Calibri"/>
        <family val="2"/>
        <scheme val="minor"/>
      </rPr>
      <t>Áreas para Procesos de soporte general</t>
    </r>
    <r>
      <rPr>
        <i/>
        <sz val="12"/>
        <color theme="1"/>
        <rFont val="Calibri"/>
        <family val="2"/>
        <scheme val="minor"/>
      </rPr>
      <t xml:space="preserve">: porterías; cuartos de aseo; talleres de mantenimiento; cuartos de bombeo o subestaciones; almacén; baterías sanitarias; ventas de comestibles, librería y fotocopiado; cafetines, cafeterías, restaurantes; áreas de comunicación (Circulaciones y Halles); y
f)	</t>
    </r>
    <r>
      <rPr>
        <b/>
        <i/>
        <sz val="12"/>
        <color theme="1"/>
        <rFont val="Calibri"/>
        <family val="2"/>
        <scheme val="minor"/>
      </rPr>
      <t>Áreas Libres</t>
    </r>
    <r>
      <rPr>
        <i/>
        <sz val="12"/>
        <color theme="1"/>
        <rFont val="Calibri"/>
        <family val="2"/>
        <scheme val="minor"/>
      </rPr>
      <t>: zonas duras (parqueaderos, plazoletas, senderos); suelos, zonas de agua y verdes (Jardines).”</t>
    </r>
  </si>
  <si>
    <t>01-Vicerrectoría Académica</t>
  </si>
  <si>
    <t>1</t>
  </si>
  <si>
    <t>2</t>
  </si>
  <si>
    <t>CHINA</t>
  </si>
  <si>
    <t>DINAMARCA</t>
  </si>
  <si>
    <t>POLONIA</t>
  </si>
  <si>
    <t>REINO UNIDO</t>
  </si>
  <si>
    <t>Estudiantes internacionales</t>
  </si>
  <si>
    <t>Esp. En Estadística</t>
  </si>
  <si>
    <t>Biología Aplicada</t>
  </si>
  <si>
    <t>FACULTAD DE CIENCIAS HUMANAS</t>
  </si>
  <si>
    <t xml:space="preserve">FACULTAD DE CIENCIAS EXACTAS Y NATURALES  </t>
  </si>
  <si>
    <t>MAESTRIA EN COMUNICACIÓN DE LO PUBLICO</t>
  </si>
  <si>
    <t>ESPECIALIZACIÓN ESTADÍSTICA</t>
  </si>
  <si>
    <t>HISTORICO DE GRADUADOS EN POSTGRADO 2018</t>
  </si>
  <si>
    <t>Esp. En Medicina Crítica y Cuidado Intesivo</t>
  </si>
  <si>
    <t>Esp. En Mediciana Critica y Cuidado Crítico</t>
  </si>
  <si>
    <t>Maestría en Educación para la  Inclusión</t>
  </si>
  <si>
    <t>Maestría en Estudios Interdiscip de la complejidad</t>
  </si>
  <si>
    <t>Maestría en Admon de Empresas</t>
  </si>
  <si>
    <t>INGENIERIA  AGROINDUSTRIAL</t>
  </si>
  <si>
    <t>ESPECIALIZACIÓN EN ESTADISTICA</t>
  </si>
  <si>
    <t>ADMINISTRACIÓN TURÍSTICA Y HOTELERA</t>
  </si>
  <si>
    <t>NEIVA - ENFERMERIA</t>
  </si>
  <si>
    <t>NEIVA - MEDICINA</t>
  </si>
  <si>
    <t>NEIVA - LICENCIATURA EN LITERATURA Y LENGUA CASTELLANA</t>
  </si>
  <si>
    <t>NEIVA - LICENCIATURA EN MATEMATICAS</t>
  </si>
  <si>
    <t>Admon. Turística y Hotelera– Pitalito</t>
  </si>
  <si>
    <t>Derecho –Garzón</t>
  </si>
  <si>
    <t>Maestría en Educación - Convenio</t>
  </si>
  <si>
    <t>Maestría en Estadística</t>
  </si>
  <si>
    <t xml:space="preserve">Maestría en Educación - Convenio  </t>
  </si>
  <si>
    <t>GARZON - DERECHO</t>
  </si>
  <si>
    <t>► CONSULTAS BASES DE DATOS LIBRE ACCESO</t>
  </si>
  <si>
    <t>► CONSULTAS BASES DE DATOS POR FACULTADES</t>
  </si>
  <si>
    <t>ÁREAS DEL CONOCIMIENTO</t>
  </si>
  <si>
    <t>TOTAL GENERAL</t>
  </si>
  <si>
    <t>fuente: Sistema de bibliotecas - Sofware KOHA</t>
  </si>
  <si>
    <t>EXISTENCIAS PROYECTOS DE GRADO Y TESIS POR FACULTADES</t>
  </si>
  <si>
    <t xml:space="preserve">DIGITAL </t>
  </si>
  <si>
    <t>CONSULTAS POR USUARIOS</t>
  </si>
  <si>
    <t>Estudiantes Intercambio</t>
  </si>
  <si>
    <t xml:space="preserve">PRESTAMOS LIBROS POR AREA DEL CONOCIMIENTO </t>
  </si>
  <si>
    <t>FEBRERO</t>
  </si>
  <si>
    <t xml:space="preserve">MAYO </t>
  </si>
  <si>
    <t>AGOSTO</t>
  </si>
  <si>
    <t>OCTUBRE</t>
  </si>
  <si>
    <t>DICIEMBRE</t>
  </si>
  <si>
    <t>Colección Digital - eBook</t>
  </si>
  <si>
    <t>Elaboracion de Bibliografias</t>
  </si>
  <si>
    <t>Sala</t>
  </si>
  <si>
    <t>Biologia Aplicada</t>
  </si>
  <si>
    <t>Tecnologia en Acuicultura Continental</t>
  </si>
  <si>
    <t>Maestria en Estudios Interdiciplinarios de la Complejidad</t>
  </si>
  <si>
    <t>Ciencia Politica</t>
  </si>
  <si>
    <t>Maestria en Derecho Publico</t>
  </si>
  <si>
    <t>Psicologia</t>
  </si>
  <si>
    <t>Maestria Conflicto, Territorio y Cultura</t>
  </si>
  <si>
    <t>Administracion de Empresas</t>
  </si>
  <si>
    <t>Administracion Financiera</t>
  </si>
  <si>
    <t>Contaduria Publica</t>
  </si>
  <si>
    <t>Administracion Turistica y Hotelera</t>
  </si>
  <si>
    <t>Especializacion en Alta Gerencia</t>
  </si>
  <si>
    <t>Maestria en Gerencia Integral de Proyectos</t>
  </si>
  <si>
    <t>Especializacion en Gestion Financiera</t>
  </si>
  <si>
    <t>Licenciatura en Matematicas</t>
  </si>
  <si>
    <t>Licenciatura en Ingles</t>
  </si>
  <si>
    <t>Licenciatura en Literatura y Lengua Castellana</t>
  </si>
  <si>
    <t xml:space="preserve">Licenciatura en Educacion Infantil </t>
  </si>
  <si>
    <t xml:space="preserve">Licenciatura en Educacion Artistica y Cultural </t>
  </si>
  <si>
    <t>Licenciatura en Educacion Fisica, Recreacion y Deporte</t>
  </si>
  <si>
    <t xml:space="preserve">Licenciatura en Ciencias Naturales, Fisica, Quimica y Biologia </t>
  </si>
  <si>
    <t>Especializacion en Pedagogia de la Expresion Ludica</t>
  </si>
  <si>
    <t>Maestria en Educacion Fisica</t>
  </si>
  <si>
    <t xml:space="preserve">Maestria en Educacion para la Inclucion </t>
  </si>
  <si>
    <t>Maestria en Educacion y Cultura de Paz</t>
  </si>
  <si>
    <t>Ingenieria Agricola</t>
  </si>
  <si>
    <t>Ingenieria Electronica</t>
  </si>
  <si>
    <t>Ingenieria Civil</t>
  </si>
  <si>
    <t xml:space="preserve">Ingenieria de Petroleos </t>
  </si>
  <si>
    <t>Ingenieria de Software</t>
  </si>
  <si>
    <t>Tecnologia en Desarrollo de Software</t>
  </si>
  <si>
    <t xml:space="preserve">Maestria en Ingenieria y Gestion Ambiental </t>
  </si>
  <si>
    <t>Especializacion Ginecologia y Obstetricia</t>
  </si>
  <si>
    <t>Especializacion en Epidemiologia</t>
  </si>
  <si>
    <t>Especializacion en Cirugia General</t>
  </si>
  <si>
    <t>Especializacion en Pediatria</t>
  </si>
  <si>
    <t>PRESTAMOS PERIODICOS</t>
  </si>
  <si>
    <t>PERIODICOS</t>
  </si>
  <si>
    <t>El Espectador</t>
  </si>
  <si>
    <t>Portafolio</t>
  </si>
  <si>
    <t xml:space="preserve">La Nacion </t>
  </si>
  <si>
    <t xml:space="preserve">fuente: Sistema de bibliotecas </t>
  </si>
  <si>
    <t>NIVEL DE FORMACION</t>
  </si>
  <si>
    <t>DIRIGIDO</t>
  </si>
  <si>
    <t>OBSERVACIONES</t>
  </si>
  <si>
    <t>UBICACIÓN</t>
  </si>
  <si>
    <t>2016-A</t>
  </si>
  <si>
    <t>2016-B</t>
  </si>
  <si>
    <t>2017-A</t>
  </si>
  <si>
    <t>2017-B</t>
  </si>
  <si>
    <t>2018-A</t>
  </si>
  <si>
    <t>2018-B</t>
  </si>
  <si>
    <t>Semestral</t>
  </si>
  <si>
    <t>MARZO</t>
  </si>
  <si>
    <t>ABRIL</t>
  </si>
  <si>
    <t>JUNIO</t>
  </si>
  <si>
    <t>EDUCACION</t>
  </si>
  <si>
    <t>SERVICIO DE LA DEUDA</t>
  </si>
  <si>
    <t>Norma Constanza Guarnizo Llanos</t>
  </si>
  <si>
    <t>HIPOLITO CAMACHO COY</t>
  </si>
  <si>
    <t>ADMINISTRACIÓN TURÍSTICA Y HOTELERA (Reg. SNIES 106624)</t>
  </si>
  <si>
    <t>Res.16120 de Agosto 4 de 2016 (Renovación Acreditacion 6 años)</t>
  </si>
  <si>
    <t>Res.27735 de Diciembre 7 de 2017 (Acreditacion 4 años)</t>
  </si>
  <si>
    <t>Res.201358 Diceimbre 10 de 2015 (Renovación acreditacion 4 años)</t>
  </si>
  <si>
    <t>Res. 16733 de Agosto 24 de 2017 (Renovación Acreditacion por 4 años)</t>
  </si>
  <si>
    <t>Res. 001456 de Febrero 3 de 2017 (Renovacion Acreditacion 4 años)</t>
  </si>
  <si>
    <t>Res. 11013 de Julio 6 de 2018 (Renovacion de Acreditacion de Calidad po 6 años)</t>
  </si>
  <si>
    <t>Res. 27747 de Diciembre  7 de 2017 (Acreditacion de Calidad por  4 años)</t>
  </si>
  <si>
    <t>Res. 11731 de Junio 9 de 2017 (Acreditación de Calidad  por 4 años)</t>
  </si>
  <si>
    <t>Res. 27746 de Diciembre 7 de 2017 (Acreditación de Calidad por 4 años)</t>
  </si>
  <si>
    <t>Res. 22119 de Octubre 24 de 2017  (Acreditación de Calidad por 6 años)</t>
  </si>
  <si>
    <t>CONTADURIA PUBLICA - Neiva                                         Código Snies 340</t>
  </si>
  <si>
    <t>MEDICINA Còdigo Snies 338</t>
  </si>
  <si>
    <t>LICENCIATURA EN EDUCACION FISICA, RECREACION Y DEPORTES  Snies 106080</t>
  </si>
  <si>
    <t>INGENIERIA DE PETROLEOS       Còdigo Snies 342</t>
  </si>
  <si>
    <t>ENFERMERIA  Snies 337</t>
  </si>
  <si>
    <t>ADMINISTRACION DE EMPRESAS   Código Snies 19765</t>
  </si>
  <si>
    <t>LICENCIATURA EN INGLÉS  Código Snies 103036</t>
  </si>
  <si>
    <t>COMUNICACIÓN SOCIAL                    Código Snies 3109</t>
  </si>
  <si>
    <t>DERECHO  Código Snies 9395</t>
  </si>
  <si>
    <t>Lic. EN LITERATURA YLENGUA CASTELLANA  Código Snies 106443</t>
  </si>
  <si>
    <t>LICENCIATURA EN CIENCIAS NATURALES Y EDUCACION AMBIENTAL, Código SNIES  106081</t>
  </si>
  <si>
    <t>Maestría en Educación, Código SNIES 105601</t>
  </si>
  <si>
    <t>NEIVA - TEC. EN CONSTRUCCION DE OBRAS CIVILES</t>
  </si>
  <si>
    <t>NEIVA - TECNOLOGIA EN DESARROLLO DE SOFTWARE</t>
  </si>
  <si>
    <t>NEIVA - TECNOLOGIA EN GESTION FINANCIERA - PROPIO</t>
  </si>
  <si>
    <t>NEIVA - TECNOLOGIA EN OBRAS CIVILES </t>
  </si>
  <si>
    <t>NEIVA - ADMINISTRACION DE EMPRESAS (DIURNA)</t>
  </si>
  <si>
    <t>NEIVA - ADMINISTRACION DE EMPRESAS (NOCTURNA)</t>
  </si>
  <si>
    <t>NEIVA - CONTADURIA PUBLICA (DIURNA)</t>
  </si>
  <si>
    <t>NEIVA - CONTADURIA PUBLICA (NOCTURNA)</t>
  </si>
  <si>
    <t>NEIVA - ECONOMIA</t>
  </si>
  <si>
    <t>NEIVA - ADMINISTRACION FINANCIERA - CICLO PROFESIONAL - PROPIO</t>
  </si>
  <si>
    <t>NEIVA - INGENIERIA AGRICOLA</t>
  </si>
  <si>
    <t>NEIVA - INGENIERIA AGROINDUSTRIAL</t>
  </si>
  <si>
    <t>NEIVA - INGENIERIA CIVIL</t>
  </si>
  <si>
    <t>NEIVA - INGENIERIA DE PETROLEOS</t>
  </si>
  <si>
    <t>NEIVA - INGENIERIA DE SOFTWARE</t>
  </si>
  <si>
    <t>NEIVA - INGENIERIA ELECTRONICA</t>
  </si>
  <si>
    <t>NEIVA - LICENCIATURA EN CIENCIAS NATURALES:FISICA, QUIMICA Y BIOLOGIA</t>
  </si>
  <si>
    <t>NEIVA - LICENCIATURA EN CIENCIAS NATURALES Y EDUCACION AMBIENTAL</t>
  </si>
  <si>
    <t>NEIVA - LICENCIATURA EN EDUCACION ARTISTICA Y CULTURAL</t>
  </si>
  <si>
    <t>NEIVA - LICENCIATURA EN EDUCACION BASICA CON ENFASIS EN EDUCACION ARTISTICA</t>
  </si>
  <si>
    <t>NEIVA - LICENCIATURA EN EDUCACION FISICA, RECREACION Y DEPORTE</t>
  </si>
  <si>
    <t>NEIVA - LICENCIATURA EN EDUCACION FISICA, RECREACION Y DEPORTES</t>
  </si>
  <si>
    <t>NEIVA - LICENCIATURA EN EDUCACION BASICA CON ENFASIS EN HUMANIDADES, LENGUA EXTRANJERA-INGLES</t>
  </si>
  <si>
    <t>NEIVA - LICENCIATURA EN INGLES</t>
  </si>
  <si>
    <t>NEIVA - LICENCIATURA EN EDUCACION BASICA CON ENFASIS HUMANIDADES LENGUA CASTELLANA</t>
  </si>
  <si>
    <t>NEIVA - LICENCIATURA EN LENGUA CASTELLANA</t>
  </si>
  <si>
    <t>NEIVA - LICENCIATURA EN LITERATURA Y LENGUA CASTELLANA</t>
  </si>
  <si>
    <t>NEIVA - LICENCIATURA EN MATEMATICAS</t>
  </si>
  <si>
    <t>NEIVA - LICENCIATURA EN PEDAGOGIA INFANTIL</t>
  </si>
  <si>
    <t>NEIVA - MATEMATICA APLICADA</t>
  </si>
  <si>
    <t>NEIVA - FISICA</t>
  </si>
  <si>
    <t>NEIVA - ENFERMERIA</t>
  </si>
  <si>
    <t>NEIVA - MEDICINA</t>
  </si>
  <si>
    <t>NEIVA - COMUNICACION SOCIAL Y PERIODISMO</t>
  </si>
  <si>
    <t>NEIVA - PSICOLOGIA</t>
  </si>
  <si>
    <t>NEIVA - CIENCIA POLITICA</t>
  </si>
  <si>
    <t>NEIVA - DERECHO (DIURNA)</t>
  </si>
  <si>
    <t>NEIVA - DERECHO (NOCTURNA)</t>
  </si>
  <si>
    <t>GARZON - ADMINISTRACION DE EMPRESAS (NOCTURNA)</t>
  </si>
  <si>
    <t>GARZON - INGENIERIA AGRICOLA</t>
  </si>
  <si>
    <t>LA PLATA - ADMINISTRACION DE EMPRESAS (NOCTURNA)</t>
  </si>
  <si>
    <t>LA PLATA - CONTADURIA PUBLICA (NOCTURNA) </t>
  </si>
  <si>
    <t>LA PLATA - INGENIERIA AGRICOLA</t>
  </si>
  <si>
    <t>LA PLATA - PSICOLOGIA</t>
  </si>
  <si>
    <t>PITALITO - ADMINISTRACION DE EMPRESAS (NOCTURNA)</t>
  </si>
  <si>
    <t>PITALITO - COMUNICACION SOCIAL Y PERIODISMO </t>
  </si>
  <si>
    <t>PITALITO - CONTADURIA PUBLICA (DIURNA)</t>
  </si>
  <si>
    <t>PITALITO - CONTADURIA PUBLICA (NOCTURNA)</t>
  </si>
  <si>
    <t>PITALITO - DERECHO</t>
  </si>
  <si>
    <t>PITALITO - INGENIERIA AGRICOLA</t>
  </si>
  <si>
    <t>NEIVA - BIOLOGIA APLICADA</t>
  </si>
  <si>
    <t>GARZON - CONTADURIA PUBLICA (NOCTURNA) </t>
  </si>
  <si>
    <t>GARZON - DERECHO</t>
  </si>
  <si>
    <t>PITALITO - ADMINISTRACION TURISTICA Y HOTELERA</t>
  </si>
  <si>
    <t>PITALITO - LIC.ED. BASICA ENFASIS ED. FISICA, RECREACION Y DEPORTE</t>
  </si>
  <si>
    <t>Ingeniería y Surdesarrollo</t>
  </si>
  <si>
    <t>MYRIAM ROCIO PALLARES MUNOZ</t>
  </si>
  <si>
    <t>INGRID NATALIA MUÑOZ QUIJANO</t>
  </si>
  <si>
    <t>Constru – Usco</t>
  </si>
  <si>
    <t>ELVIA MARIA JIMENEZ ZAPATA</t>
  </si>
  <si>
    <t>CARLOS HARVEY SALAMANCA FALLA</t>
  </si>
  <si>
    <t>OSCAR HERNAN CERQUERA LOSADA</t>
  </si>
  <si>
    <t>WILSON FERNANDO LUNA OCAMPO</t>
  </si>
  <si>
    <t>JULIO ROBERTO CANO BARRERA</t>
  </si>
  <si>
    <t>JHON FREDY CASTAÑEDA GOMEZ</t>
  </si>
  <si>
    <t>La autonomía universitaria de las universidades públicas frente al derecho administrativo</t>
  </si>
  <si>
    <t>Nuevas visiones del Derecho</t>
  </si>
  <si>
    <t xml:space="preserve"> GERMAN ALFONSO LOPEZ DAZA</t>
  </si>
  <si>
    <t>Mecanismos de Justicia Transicional en clave de transversalidad e integralidad con perspectiva de Enfoques Diferenciales</t>
  </si>
  <si>
    <t>ALBERTO POLANIA PUENTES</t>
  </si>
  <si>
    <t>Justicia Distributiva y Restaurativa en el Marco de la Justicia Transicional, Colombia en el periodo 2010-2015.</t>
  </si>
  <si>
    <t>La responsabilidad estatal por privación injusta de la libertad y su relación con el conflicto interno armado colombiano en el departamento del Huila</t>
  </si>
  <si>
    <t>JONATHAN BEDOYA HERNANDEZ</t>
  </si>
  <si>
    <t>LENIN EDUARDO ROJAS GIRALDO</t>
  </si>
  <si>
    <t>FRANCIS ARMANDO SEGOVIA CHAVES</t>
  </si>
  <si>
    <t>JASMIDT VERA CUENCA</t>
  </si>
  <si>
    <t>MAURO MONTEALEGRE CARDENAS</t>
  </si>
  <si>
    <t>WILLIAN SIERRA BARÓN</t>
  </si>
  <si>
    <t>In-Sur-Gentes</t>
  </si>
  <si>
    <t>DOLLY CASTRO BETANCOURTH</t>
  </si>
  <si>
    <t>Constru-Usco</t>
  </si>
  <si>
    <t>Unitcom</t>
  </si>
  <si>
    <t>Revista Entornos</t>
  </si>
  <si>
    <t>VIPS</t>
  </si>
  <si>
    <t>CIENCIAS JURÍDICAS Y POLÍTICAS</t>
  </si>
  <si>
    <t>1657-6799</t>
  </si>
  <si>
    <t>Revista Ingeniería y Región</t>
  </si>
  <si>
    <t>INGENIERÍA</t>
  </si>
  <si>
    <t>ECONOMÍA Y ADMINISTRACIÓN</t>
  </si>
  <si>
    <t>2619-6077</t>
  </si>
  <si>
    <t>Revista Proyección Social</t>
  </si>
  <si>
    <t>PROYECCIÓN SOCIAL</t>
  </si>
  <si>
    <t>LEONARDO HERRERA MOSQUERA</t>
  </si>
  <si>
    <t>GERMAN DARIO HEMBUZ</t>
  </si>
  <si>
    <t>JUAN CARLOS ACEBEDO</t>
  </si>
  <si>
    <t>FACULTAD ECONOMIA Y ADMINISTRACION</t>
  </si>
  <si>
    <t>NEIVA - ADMINISTRACION DE EMPRESAS (DIURNA) (165)</t>
  </si>
  <si>
    <t>NEIVA - ADMINISTRACION DE EMPRESAS (NOCTURNA) (8)</t>
  </si>
  <si>
    <t>NEIVA - ADMINISTRACION FINANCIERA - CICLO PROFESIONAL - PROPIO (350)</t>
  </si>
  <si>
    <t>NEIVA - CONTADURIA PUBLICA (DIURNA) (166)</t>
  </si>
  <si>
    <t>NEIVA - CONTADURIA PUBLICA (NOCTURNA) (10)</t>
  </si>
  <si>
    <t>NEIVA - ECONOMIA (182)</t>
  </si>
  <si>
    <t>NEIVA - LICENCIATURA EN EDUCACION BASICA CON ENFASIS EN HUMANIDADES, LENGUA EXTRANJERA-INGLES (229)</t>
  </si>
  <si>
    <t>NEIVA - LICENCIATURA EN CIENCIAS NATURALES Y EDUCACION AMBIENTAL (478)</t>
  </si>
  <si>
    <t>NEIVA - LICENCIATURA EN CIENCIAS NATURALES:FISICA, QUIMICA Y BIOLOGIA (425)</t>
  </si>
  <si>
    <t>NEIVA - LICENCIATURA EN EDUCACION ARTISTICA Y CULTURAL (405)</t>
  </si>
  <si>
    <t>NEIVA - LICENCIATURA EN EDUCACION BASICA CON ENFASIS EN EDUCACION ARTISTICA (228)</t>
  </si>
  <si>
    <t>NEIVA - LICENCIATURA EN EDUCACION BASICA CON ENFASIS EN EDUCACION FISICA, RECREACION Y DEPORTE (237)</t>
  </si>
  <si>
    <t>NEIVA - LICENCIATURA EN EDUCACION BASICA CON ENFASIS HUMANIDADES LENGUA CASTELLANA (234)</t>
  </si>
  <si>
    <t>NEIVA - LICENCIATURA EN EDUCACION FISICA, RECREACION Y DEPORTE (412)</t>
  </si>
  <si>
    <t>NEIVA - LICENCIATURA EN EDUCACION FISICA, RECREACION Y DEPORTES (479)</t>
  </si>
  <si>
    <t>NEIVA - LICENCIATURA EN EDUCACION INFANTIL (480)</t>
  </si>
  <si>
    <t>NEIVA - LICENCIATURA EN INGLES (427)</t>
  </si>
  <si>
    <t>NEIVA - LICENCIATURA EN LENGUA CASTELLANA (426)</t>
  </si>
  <si>
    <t>NEIVA - LICENCIATURA EN LITERATURA Y LENGUA CASTELLANA (481)</t>
  </si>
  <si>
    <t>NEIVA - LICENCIATURA EN MATEMATICAS (236)</t>
  </si>
  <si>
    <t>NEIVA - LICENCIATURA EN PEDAGOGIA INFANTIL (238)</t>
  </si>
  <si>
    <t>NEIVA - INGENIERIA AGRICOLA (17)</t>
  </si>
  <si>
    <t>NEIVA - INGENIERIA AGROINDUSTRIAL (442)</t>
  </si>
  <si>
    <t>NEIVA - INGENIERIA CIVIL (428)</t>
  </si>
  <si>
    <t>NEIVA - INGENIERIA DE PETROLEOS (18)</t>
  </si>
  <si>
    <t>NEIVA - INGENIERIA DE SOFTWARE (418)</t>
  </si>
  <si>
    <t>NEIVA - INGENIERIA ELECTRONICA (27)</t>
  </si>
  <si>
    <t>NEIVA - TEC. EN CONSTRUCCION DE OBRAS CIVILES (452)</t>
  </si>
  <si>
    <t>NEIVA - TECNOLOGIA EN DESARROLLO DE SOFTWARE (393)</t>
  </si>
  <si>
    <t>NEIVA - TECNOLOGIA EN OBRAS CIVILES (383)</t>
  </si>
  <si>
    <t>NEIVA - FISICA (401)</t>
  </si>
  <si>
    <t>NEIVA - BIOLOGIA APLICADA (509)</t>
  </si>
  <si>
    <t>NEIVA - MATEMATICA APLICADA (375)</t>
  </si>
  <si>
    <t>NEIVA - ENFERMERIA (15)</t>
  </si>
  <si>
    <t>NEIVA - MEDICINA (16)</t>
  </si>
  <si>
    <t>NEIVA - COMUNICACION SOCIAL Y PERIODISMO (25)</t>
  </si>
  <si>
    <t>NEIVA - PSICOLOGIA (34)</t>
  </si>
  <si>
    <t>NEIVA - CIENCIA POLITICA (411)</t>
  </si>
  <si>
    <t>NEIVA - DERECHO (DIURNA) (35)</t>
  </si>
  <si>
    <t>NEIVA - DERECHO (NOCTURNA) (407)</t>
  </si>
  <si>
    <t>NEIVA - MAESTRIA EN DERECHO PUBLICO (420)</t>
  </si>
  <si>
    <t>TRANSTORNO OBSESIVO COMPULSIVO</t>
  </si>
  <si>
    <t>SEPTIEMB</t>
  </si>
  <si>
    <t>NOVIEMB</t>
  </si>
  <si>
    <t xml:space="preserve">RACIONES ENTREGADAS EN EL RESTAURANTE </t>
  </si>
  <si>
    <t>Raciones Contratadas</t>
  </si>
  <si>
    <t>SEMESTRE 2018-1</t>
  </si>
  <si>
    <t>SEMESTRE 2018-2</t>
  </si>
  <si>
    <t xml:space="preserve">COMIDAS  </t>
  </si>
  <si>
    <t>TOTAL AÑO</t>
  </si>
  <si>
    <t>RACIONES ENTREGADAS EN EL RESTAURANTE SEDE CENTRAL Y  SEDES</t>
  </si>
  <si>
    <t xml:space="preserve">► SERVICIO DE RESTAURANTE SEDES </t>
  </si>
  <si>
    <t xml:space="preserve">Total de evnetos Desarrollados </t>
  </si>
  <si>
    <t xml:space="preserve">Percusion Latina </t>
  </si>
  <si>
    <t>MÉXICO</t>
  </si>
  <si>
    <t>"Total and envelope protein-specific antibody-secreting cell response in pediatric dengue is highly modulated by age and subsequent infections". publicado: publicado en la revista plos one,  agosto 2016</t>
  </si>
  <si>
    <t>Generación de nuevo conocimiento</t>
  </si>
  <si>
    <t xml:space="preserve"> Artículo</t>
  </si>
  <si>
    <t>Rapid antigen tests for dengue virus serotypes and zika virus in patient serum. publicado: science translational medicine, vol. 9,  no.409, · september 2017 </t>
  </si>
  <si>
    <t>Selective dysfunction of subsets of peripheral blood mononuclear cells during pediatric dengue and its relationship with clinical outcome. Publicado: Virology, Volume 507, July 2017</t>
  </si>
  <si>
    <t>Educación en salud pública de programa de Medicina. Publicado: Publicada en la revista Educación Medica Superior, vol.29, No.3. julio - sept de 2015 1561-2902</t>
  </si>
  <si>
    <t>Imaginarios de la educación en salud pública en
enfermería. Publicado:    Revista Facultad Nacional de Salud Pública, vol. 33, núm. 2, mayo-agosto 2015</t>
  </si>
  <si>
    <t>Comentario sobre «Incidence of postoperative death and acute kidney injury associated with i.v. 6% hydroxyethyl starch use: Systematic review and meta-analysis. Publicado:  Rev Colomb Anestesiol 2016; - Vol. 44 Núm.1</t>
  </si>
  <si>
    <t>Predicted Unfavorable Neurologic Outcome Is Overestimated by the Marshall Computed
Tomography Score, Corticosteroid Randomization After Significant Head Injury
(CRASH), and International Mission for Prognosis and Analysis of Clinical Trials in
Traumatic Brain Injury (IMPACT) Models in Patients with Severe Traumatic Brain
Injury Managed with Early Decompressive Craniectomy. PUBLICADO: World Neurosurgery
Volume 101, May 2017.</t>
  </si>
  <si>
    <t>B cells naturally induced during dengue virus infection release cd27, the plasma leve of which  is associated with severe forms of pediatric dengue"</t>
  </si>
  <si>
    <t>¿Cómo ventilar al niño anestesiado con las máquinas de anestesia modernas?</t>
  </si>
  <si>
    <t>Revealing Hidden Diversity of the Underestimated Neotropical Ichthyofauna: DNA Barcoding in the Recently Described Genus Megaleporinus (Characiformes:  Anostomidae). Publicado Frontiers in Genetics, Vol 8, Octubre 2017.</t>
  </si>
  <si>
    <t>Coincidencias, divergencias en complejidad y transdisciplina</t>
  </si>
  <si>
    <t>Libro Derivado de Investigación</t>
  </si>
  <si>
    <t>Pensamiento complejo. isomorfismos y transdisciplinariedad</t>
  </si>
  <si>
    <t>Introduccion a las edo´s ordinrias para ciencias e ingeniería</t>
  </si>
  <si>
    <t>Matemáticas y complejidad</t>
  </si>
  <si>
    <t>Transiciones de fase inducidas por presion en los compuestos de GaN, InN y AIN</t>
  </si>
  <si>
    <t>Construcción del conjunto ternario de cantor a través de la
dinámica simbólica</t>
  </si>
  <si>
    <t>Feature Binding of Common Everyday Items Is Not Affected by Age. Publicado: Frontiers in Aging Neuroscience v.9; Mayo 2017.</t>
  </si>
  <si>
    <t>Neurociencia cognitiva. evaluación e intervención en daño cerebral trauma craneoencefálico</t>
  </si>
  <si>
    <t>Nuevos paradigmas del Derecho Constitucional Colombiano</t>
  </si>
  <si>
    <t>La responsabilidad estatal por privación injusta de la libertad en Colombia</t>
  </si>
  <si>
    <t>Los límites a la protesta social: entre las vías  de hechos y el  respeto por los derechos  fundamentales</t>
  </si>
  <si>
    <t>Libro Texto</t>
  </si>
  <si>
    <t xml:space="preserve">El contrato de cuentas en participación </t>
  </si>
  <si>
    <t>Espacio público e informalidad en el microcentro de  Neiva</t>
  </si>
  <si>
    <t>Etnomarketing la dimension cultural del marketing</t>
  </si>
  <si>
    <t>Determinantes del rendimiento académico en regiones desarrolladas y en desarrollo de Colombia"</t>
  </si>
  <si>
    <t xml:space="preserve">Libro derivado de Investigación </t>
  </si>
  <si>
    <t>Las nuevas dinámicas rurales en las Zonas de Reserva Campesina en Colombia</t>
  </si>
  <si>
    <t>Artículo</t>
  </si>
  <si>
    <t xml:space="preserve">Partidas del poder adquisitivo en el tipo de cambiio </t>
  </si>
  <si>
    <t>Relacion entre el índice de precios al consumidor e índice de precios al productor para seis paises suramericanos</t>
  </si>
  <si>
    <t>Vigilancia tecnológica aplicada a la cadena productiva de cacao</t>
  </si>
  <si>
    <t>¿Cómo promover la innovación de gestión entre empresario y directivos?</t>
  </si>
  <si>
    <t>Contabilidad de pasivos con  estánderes internacionales para pymes</t>
  </si>
  <si>
    <t>Contabilidad de activos con enfoque Niif para las pymes</t>
  </si>
  <si>
    <t>Personal and Academic Aspects that Contributed to the Development
of the English Language Competence of Students from a Language
Teacher Education Program-  Publicado: English Language Teaching; Vol. 10, No. 10; 2017</t>
  </si>
  <si>
    <t>HPLC-MS profiling of the multidrug-resistance modifying resin glycoside content of Ipomoea alba seeds. Publicado: Revista Brasileira de Farmacognosia vol.27 No.4, July/Aug. 2017.</t>
  </si>
  <si>
    <t xml:space="preserve">The Impact of Authentic Materials and Tasks on Students’ Communicative Competence at a Colombian Language School.                                                                                                                             
                                                                                                                                                                  El impacto de materiales y tareas auténticas en el desarrollo de la competencia comunicativa de estudiantes en un instituto colombiano de idiomas. Publicado: Profile Vol. 19, No. 1, January-June 2017. Bogotá, Colombia
</t>
  </si>
  <si>
    <t>Gatorade y la V de gowin en la enseñanza de la química. publicado: bio –grafía. escritos sobre la biología y su enseñanza, diciembre 2015</t>
  </si>
  <si>
    <t>Evaluacion de indicadores dermatoglificos y morfofisiológicos en el  fútbol infanto-juvenil</t>
  </si>
  <si>
    <t>Atletismo para niños u8, u10, y u12</t>
  </si>
  <si>
    <t>Libro de poesia Presencias</t>
  </si>
  <si>
    <t>Obra Literaria</t>
  </si>
  <si>
    <t>El Quimbo, extractivismo, despojo, ecocidio y resistencia</t>
  </si>
  <si>
    <t>Analisis fitoquimico preliminar de la especie vegetal begoniaerytrophylla</t>
  </si>
  <si>
    <t>Análisis fitoquímico preliminar del helecho eupodium pittieri empleado para el crecimiento del vello facial en acevedo (huila) y su evaluacion de toxicidad sobre artemia salina</t>
  </si>
  <si>
    <t>Evaluación de la toxicidad de los extractos de Ipomoea Púrpura (convolvulaceae) sobre artmia salina</t>
  </si>
  <si>
    <t>Factores predictores  de la satisfacción vital en estudiantes de educación de la universidad Surcolombiana</t>
  </si>
  <si>
    <t>Transformacion del paisaje urbano de Neiva 1930-1950</t>
  </si>
  <si>
    <t>Innovacion y reflexiones en la enseñanza de la biología</t>
  </si>
  <si>
    <t>Plantas utilizadas en una comunidad cafetera de acevedo, Huila</t>
  </si>
  <si>
    <t xml:space="preserve">Analysis of pressure and pressure derivative interference tests under linear and spherical flow conditions.Publicado: Revista Dyna, Vol. 85, Núm. 204, march 2018
</t>
  </si>
  <si>
    <t xml:space="preserve">Aplicación del proceso analítico jerárquico ahp para definir 
la mejor taza en evaluación de cafés especiales. publicado: coffee science, lavras, v. 12, n. 3, p. 374 - 380, jul./set. 2017
</t>
  </si>
  <si>
    <t xml:space="preserve">Urine amino-acid tests: an information system for registration and consultation, publicado arpn journal of engineering and applied sciences, vol. 13, no. 2, january 2018 </t>
  </si>
  <si>
    <t>Pressure and pressure derivative interpretation for horizontal wells in compressible formations</t>
  </si>
  <si>
    <t>The power of tds techinique for well test interpretation: a short review</t>
  </si>
  <si>
    <t>Buenas prácticas para el procesamiento y control de calidad en cafés especiales</t>
  </si>
  <si>
    <t>Buenas prácticas y procesamientos para el secado de cafés especiales</t>
  </si>
  <si>
    <t>Buenas prácticas y procesamientos para el acopio de cafés especiales</t>
  </si>
  <si>
    <t>Evaluación sensorial de la calidad de cafés especiales</t>
  </si>
  <si>
    <t>Intercambio Cultural, Artístico o Deportivo</t>
  </si>
  <si>
    <t>Misión Académica o Administrativa</t>
  </si>
  <si>
    <t>Graduados</t>
  </si>
  <si>
    <t xml:space="preserve">Graduados </t>
  </si>
  <si>
    <t>FACULTA DE ECONOMÍA Y ADMINISTRACIÓN</t>
  </si>
  <si>
    <t>FACULTA DE INGENIERIA</t>
  </si>
  <si>
    <t>FACULTA DE SALUD</t>
  </si>
  <si>
    <t>FACULTA DE CIENCIAS JURÍDICAS Y POLÍTICAS</t>
  </si>
  <si>
    <t>FACULTA DE CIENCIAS EXACTAS Y NATURALES</t>
  </si>
  <si>
    <t>FACULTA DE EDUCACIÓN</t>
  </si>
  <si>
    <t>FACULTA DE CIENCIAS SOCIALES Y HUMANAS</t>
  </si>
  <si>
    <t>TOTAL .</t>
  </si>
  <si>
    <t>MOVILIDAD DE LA INVESTIGACION - FACULTADES</t>
  </si>
  <si>
    <t>► FACULTADES</t>
  </si>
  <si>
    <t>Analizar, Diseñar, Desarrollar, implementar, mantener y gestionar la plataforma tecnológica existente en la Institución y asesorar la Adquisición e implementación de nuevas tecnologías de Información y comunicaciones que brinden soluciones eficaces a las necesidades de los objetivos institucionales y servicios a la comunidad en General</t>
  </si>
  <si>
    <t xml:space="preserve">             4600 y 4800</t>
  </si>
  <si>
    <t>100 Mbps</t>
  </si>
  <si>
    <t>BIOLOGÍA APLICADA (Reg.106544)</t>
  </si>
  <si>
    <t>DERECHO (Reg. SNIES102560)</t>
  </si>
  <si>
    <t>FACULTAD DE  EDUCACIÓN</t>
  </si>
  <si>
    <t xml:space="preserve">OFERTA DE PROGRAMAS ACADÉMICOS DE POSTGRADOS EN NEIVA </t>
  </si>
  <si>
    <t xml:space="preserve">FACULTAD INGENIERÍA </t>
  </si>
  <si>
    <t>GARZÓN</t>
  </si>
  <si>
    <t>MAESTRÍA</t>
  </si>
  <si>
    <t xml:space="preserve">ESPECIALIZACIONES MEDICOQUIRÚRJICAS </t>
  </si>
  <si>
    <t>PLANTA FÍSICA -ÁREA Y DISTRIBUIÓN</t>
  </si>
  <si>
    <t>SEDE GARZÓN</t>
  </si>
  <si>
    <t>PROCESO GESTION DE TECNOLOGÍAS DE INFORMACIÓN Y COMUNICACIONES</t>
  </si>
  <si>
    <t>SISTEMAS DE INFORMACIÓN</t>
  </si>
  <si>
    <t>SOFTWARE DE PRODUCCIÓN</t>
  </si>
  <si>
    <t>INSTITUCIÓN DE EDUCACION SUPERIOR</t>
  </si>
  <si>
    <t>11.   RECURSOS TECNOLÓGICOS</t>
  </si>
  <si>
    <t>8.     PROYECCIÓN SOCIAL</t>
  </si>
  <si>
    <t>9.     PRODUCCIÓN INTELECTUAL DE LOS DOCENTES</t>
  </si>
  <si>
    <t>4.     INVESTIGACIÓN</t>
  </si>
  <si>
    <t>10.   PLANTA FÍSICA</t>
  </si>
  <si>
    <t>► PRESENTACIÓN</t>
  </si>
  <si>
    <t>► MISIÓN, VISIÓN, POLÍTICAS DE CALIDAD</t>
  </si>
  <si>
    <t>► OFERTA DE PROGRAMAS ACADÉMICOS (CONSOLIDADO)</t>
  </si>
  <si>
    <t xml:space="preserve">► NÚMERO DE DOCENTES POR NIVEL DEDICACIÓN </t>
  </si>
  <si>
    <t>► GRUPOS DE INVESTIGACIÓN (CONSOLIDADO)</t>
  </si>
  <si>
    <t xml:space="preserve">► NÚMERO DE PROGRAMAS CON RESGITRO CALIFICADO </t>
  </si>
  <si>
    <t>► NIVEL DE FORMACIÓN DOCENTES PLANTA Y CÁTEDRA</t>
  </si>
  <si>
    <t>► CLASIFICACIÓN POR COLCIENCIAS</t>
  </si>
  <si>
    <t>► INSCCRITOS, ADMITIDOS, MATRICULADOS EN PREGRADO (%ABSORCIÓN)</t>
  </si>
  <si>
    <t>► INSCCRITOS, ADMITIDOS, MATRICULADOS EN POSTGRADO (%ABSORCIÓN)</t>
  </si>
  <si>
    <t xml:space="preserve">► FAC. ECONOMÍA Y ADMINISTRACIÓN </t>
  </si>
  <si>
    <t xml:space="preserve">► FAC. INGENIERÍA </t>
  </si>
  <si>
    <t xml:space="preserve">► FAC. EDUCACIÓN </t>
  </si>
  <si>
    <t xml:space="preserve">► FAC. CIENCIAS JURÍDICAS Y POLÍTICAS </t>
  </si>
  <si>
    <t xml:space="preserve">► FAC. CIENCIAS JURIDÍCAS Y POLÍTICAS </t>
  </si>
  <si>
    <t>► INSCRITOS Y MATRICULADOS EN PREGRADO POR GENERO (%ABSORCIÓN)</t>
  </si>
  <si>
    <t>► INSCRITOS Y MATRICULADOS EN POSTGRADOS POR GENERO (%ABSORCIÓN)</t>
  </si>
  <si>
    <t xml:space="preserve">► MATRICULADOS PREGRADO POR NIVEL ACADÉMICO, GENERO Y SEDE </t>
  </si>
  <si>
    <t>► MATRICULADO EN PREGRADO SEGÚN ESTRATO SOCIOECONÓMICO</t>
  </si>
  <si>
    <t>► DOCENTES SEGÚN DEDICACION (PLANTA - CATEDRÁTICO - OCACIONAL)</t>
  </si>
  <si>
    <t xml:space="preserve">► PROYECTOS DE INVETIGACIÓN </t>
  </si>
  <si>
    <t xml:space="preserve">► GRUPOS DE INVESTIGACIÓN </t>
  </si>
  <si>
    <t>► REVISTAS ACADÉMICAS PUBLICADAS</t>
  </si>
  <si>
    <t>► FUENTE DE FINANCIAMIENTO DE PROYECTOS DE INVESTIGACIÓN APROBADOS</t>
  </si>
  <si>
    <t>► PROYECTOS DE INVETIGACIÓN (CONSOLIDADO)</t>
  </si>
  <si>
    <t>► PREVENCION Y PROMOCIÓN DE LA SALUD</t>
  </si>
  <si>
    <t>► CONSULTAS BASES DE DATOS SUSCRIPCIÓN</t>
  </si>
  <si>
    <t xml:space="preserve">► ESTUDIANTES EN PASANTIAS POR PROGRAMAS ACADÉMICOS </t>
  </si>
  <si>
    <t xml:space="preserve">► MOVILIDAD DE INVESTIACIÓN Y PROYECCIÓN SOCIAL </t>
  </si>
  <si>
    <t>► EVOLUCION PRODUCTIVA ACADÉMICA</t>
  </si>
  <si>
    <t xml:space="preserve">► INFRAESTRUCTURA FÍSICA DISPONIBLE </t>
  </si>
  <si>
    <t>► SEDE GARZÓN</t>
  </si>
  <si>
    <t xml:space="preserve">► ÁREA Y DISTRIBUCIÓN DE CAMPUS UNIVERSITARIO </t>
  </si>
  <si>
    <t>► PROCESO GESTIÓN DE TECNOLOGÍAS DE INFORMACIÓN Y COMUNICACIONES</t>
  </si>
  <si>
    <t>► SISTEMAS DE INFORMACIÓN</t>
  </si>
  <si>
    <t xml:space="preserve">► SOFTWARE DE PRODUCCIÓN </t>
  </si>
  <si>
    <t xml:space="preserve">► CONECTIVIDAD, CANALES DE TRANSMISIÓN </t>
  </si>
  <si>
    <t xml:space="preserve">► CUENTAS DE CORREO ELECTRÓNICO </t>
  </si>
  <si>
    <t xml:space="preserve">► SALAS DE INFORMÁTICA </t>
  </si>
  <si>
    <t xml:space="preserve">► RECURSOS FÍSICOS </t>
  </si>
  <si>
    <t xml:space="preserve">► REDES DE INVESTIGACIÓN Y EDUCACIÓN </t>
  </si>
  <si>
    <t xml:space="preserve">RECURSOS TECNOLÓGICOS </t>
  </si>
  <si>
    <t xml:space="preserve">PLANTA FÍSICA </t>
  </si>
  <si>
    <t xml:space="preserve">PRODUCCIÓN INTELECTUAL DOCENTE </t>
  </si>
  <si>
    <t xml:space="preserve">PROYECCIÓN SOCIAL </t>
  </si>
  <si>
    <t>INVESTIGACIÓN</t>
  </si>
  <si>
    <t xml:space="preserve">POBLACIÓN ESTUDIANTIL </t>
  </si>
  <si>
    <t>► EVALUACIÓN INDICADORES ACADÉMICOS</t>
  </si>
  <si>
    <t xml:space="preserve">2.     POBLACIÓN ESTUDIANTIL </t>
  </si>
  <si>
    <t>► DESCRIPCIÓN DE CONTENIDOS</t>
  </si>
  <si>
    <t xml:space="preserve">CAROLINA GUZMAN RUIZ      </t>
  </si>
  <si>
    <t>GERMÁN ANTONIO MELO OCAMPO</t>
  </si>
  <si>
    <t>LUZ MILA MOYANO VARGAS</t>
  </si>
  <si>
    <t>LEONEL SANONI CHARRY VILLALBA</t>
  </si>
  <si>
    <t>Norma Constanza Guarnizo llanos</t>
  </si>
  <si>
    <t xml:space="preserve">Francia del Socorro Gonzalez  .   Secretaria
</t>
  </si>
  <si>
    <t>MISIÓN</t>
  </si>
  <si>
    <t>VISIÓN</t>
  </si>
  <si>
    <t xml:space="preserve">POLÍTICAS DE CALIDAD </t>
  </si>
  <si>
    <t xml:space="preserve">MISIÓN, VISIÓN, POLÍTICAS DE CALIDAD </t>
  </si>
  <si>
    <t>DESCCRIPCIÓN DE CONTENIDO</t>
  </si>
  <si>
    <t xml:space="preserve">PRODUCCIÓN INTELECTUAL </t>
  </si>
  <si>
    <t>PLANTA FÍSICA</t>
  </si>
  <si>
    <t>MAESTRÍAS*</t>
  </si>
  <si>
    <t>Pedro Elias García Rojas.  Unidad de Planta Física</t>
  </si>
  <si>
    <t xml:space="preserve">OFERTA DE PROGRAMAS ACADéMICOS DE PREGRADO EN LAS SEDES </t>
  </si>
  <si>
    <t>FACULTAD DE CIENCIAS JURÍDICAS Y POLíTICAS</t>
  </si>
  <si>
    <t xml:space="preserve">PROGRAMAS ACADÉMICOS ACREDITADOS </t>
  </si>
  <si>
    <t>PSICOLOGÍA                                  Código  Snies 4899</t>
  </si>
  <si>
    <t>LICENCIATURA EN EDUCACIÓN ARTÍSTICA Y CULTURAL Código Snies 91340</t>
  </si>
  <si>
    <t>LICENCIATURA EN EDUCACIÓN INFANTIL, Código Snies 106079</t>
  </si>
  <si>
    <t>LICENCIATURA EN MATEMÁTICAS, Código SNIES 10658</t>
  </si>
  <si>
    <t>INGENIERÍA AGRICOLA                        Còdigo Snies 341</t>
  </si>
  <si>
    <t>CATÉDRA</t>
  </si>
  <si>
    <t>NÚMERO GRUPOS DE INVESTIGACIÓN</t>
  </si>
  <si>
    <t>NÚMERO DE PROGRAMAS</t>
  </si>
  <si>
    <t>EDUCACIÓN FORMAL</t>
  </si>
  <si>
    <t>NÚMERO ESTUDIANTES</t>
  </si>
  <si>
    <t xml:space="preserve">EVALUACIÓN INDICADORES ACADÉMICOS </t>
  </si>
  <si>
    <r>
      <t>NÚMERO ESTUDIANTES/TOTAL EMPLEADOS</t>
    </r>
    <r>
      <rPr>
        <sz val="8"/>
        <color theme="1"/>
        <rFont val="Calibri"/>
        <family val="2"/>
        <scheme val="minor"/>
      </rPr>
      <t>(4)</t>
    </r>
  </si>
  <si>
    <t>NÚMERO DOCENTES/NÚMERO ADMINISTRATIVOS TCE</t>
  </si>
  <si>
    <r>
      <t xml:space="preserve">NÚMERO ESTUDIANTES/NÚMERO ADMINISTRATIVOS TCE </t>
    </r>
    <r>
      <rPr>
        <sz val="8"/>
        <color theme="1"/>
        <rFont val="Calibri"/>
        <family val="2"/>
        <scheme val="minor"/>
      </rPr>
      <t>(3)</t>
    </r>
  </si>
  <si>
    <r>
      <t>NÚMERO ESTUDIANTES/NÚMERO DOCENTE TCE</t>
    </r>
    <r>
      <rPr>
        <b/>
        <sz val="8"/>
        <color theme="1"/>
        <rFont val="Calibri"/>
        <family val="2"/>
        <scheme val="minor"/>
      </rPr>
      <t xml:space="preserve"> (2)</t>
    </r>
    <r>
      <rPr>
        <b/>
        <sz val="11"/>
        <color theme="1"/>
        <rFont val="Calibri"/>
        <family val="2"/>
        <scheme val="minor"/>
      </rPr>
      <t xml:space="preserve"> </t>
    </r>
  </si>
  <si>
    <r>
      <t xml:space="preserve">NÚMERO ADMITIDOS </t>
    </r>
    <r>
      <rPr>
        <b/>
        <sz val="8"/>
        <rFont val="Calibri"/>
        <family val="2"/>
        <scheme val="minor"/>
      </rPr>
      <t>(1)</t>
    </r>
    <r>
      <rPr>
        <b/>
        <sz val="11"/>
        <rFont val="Calibri"/>
        <family val="2"/>
        <scheme val="minor"/>
      </rPr>
      <t>/NÚMERO INSCRITOS</t>
    </r>
  </si>
  <si>
    <t>GRAFICA SEMESTRE A - INSCRITOS,ADMITIDOS,MATRICULADOS EN PREGRADO - % DE ABSORCIÓN</t>
  </si>
  <si>
    <t>GRAFICA SEMESTRE B - INSCRITOS,ADMITIDOS,MATRICULADOS EN PREGRADO - % DE ABSORCIÓN</t>
  </si>
  <si>
    <t>GRAFICA SEMESTRE B - INSCRITOS,ADMITIDOS,MATRICULADOS EN POSTGRADO - % DE ABSORCIÓN</t>
  </si>
  <si>
    <t>NIVEL ACADÉMICO: UNIVERSITARIA</t>
  </si>
  <si>
    <t>TOTAL ESTUDIANTES EN TECNOLOGÍA</t>
  </si>
  <si>
    <t xml:space="preserve">GRAFICA - ESTUDIANTES MATRICULADOS EN PREGRADO POR NIVEL DE FORMACIÓN </t>
  </si>
  <si>
    <t>TOTAL NIVEL ESPECIALIZACIÓN</t>
  </si>
  <si>
    <t>TOTAL NIVEL MAESTRÍA</t>
  </si>
  <si>
    <t>NIVEL ACADÉMICO: DOCTORADO</t>
  </si>
  <si>
    <t>NIVEL ACADÉMICO: MAESTRÍA</t>
  </si>
  <si>
    <t>NIVEL ACADÉMICO: ESPECIALIZACIÓN</t>
  </si>
  <si>
    <t>GRAFICA - ESTUDIANTES MATRICULADOS EN POSTGRADO POR NIVEL DE FORMACIÓN</t>
  </si>
  <si>
    <t xml:space="preserve">GRAFICA SEMESTRE A - ESTUDIANTES MATRICULADOS SEGÚN ESTRATO SOCIOECONÓMICO </t>
  </si>
  <si>
    <t>GRAFICA SEMESTRE B - ESTUDIANTES MATRICULADOS SEGÚN ESTRATO SOCIOECONÓMICO</t>
  </si>
  <si>
    <t xml:space="preserve">FACULTAD DE EDUCACIÓN </t>
  </si>
  <si>
    <t>FACULTAD DE CIENCIAS JURÍDCAS Y POLÍTCAS</t>
  </si>
  <si>
    <t>FACULTAD CIENCIAS DE EDUCACIÓN</t>
  </si>
  <si>
    <t>FACULTAD DECIENCIAS JURÍDICAS Y POLÍTICAS</t>
  </si>
  <si>
    <t>GRAFICA MATRICULA TOTAL EN PREGRADO POR RANGO DE EDADES FACULTAD DE ECONOMÍA Y ADMINISTRACIÓN</t>
  </si>
  <si>
    <t>GRAFICA MATRICULA TOTAL EN PREGRADO POR RANGO DE EDADES FACULTAD DE INGENIERÍA</t>
  </si>
  <si>
    <t>GRAFICA MATRICULA TOTAL EN PREGRADO POR RANGO DE EDADES FACULTAD DE EDUCACIÓN</t>
  </si>
  <si>
    <t xml:space="preserve">GRAFICA MATRICULA TOTAL EN PREGRADO POR RANGO DE EDADES FACULTAD DE CIENCIAS JURÍDICAS Y POLÍTICAS </t>
  </si>
  <si>
    <t>GRAFICA MATRICULA TOTAL  EN POSTGRADO POR RANGO DE EDADES FACULTAD DE ECONOMÍA Y ADMINISTRACIÓN</t>
  </si>
  <si>
    <t>GRAFICA MATRICULA TOTAL EN POSTGRADO POR RANGO DE EDADES FACULTAD DE INGENIERÍA</t>
  </si>
  <si>
    <t>GRAFICA MATRICULA TOTAL EN POSGRADO POR RANGO DE EDADES FACULTAD DE EDUCACIÓN</t>
  </si>
  <si>
    <t>GRAFICA MATRICULA TOTAL EN POSTGRADO POR RANGO DE EDADES FACULTAD DE CIENCIAS JURÍDICAS Y POLÍTICAS</t>
  </si>
  <si>
    <t>MATRICULADOS GARZÓN</t>
  </si>
  <si>
    <t>UNIDAD ACADÉMICA</t>
  </si>
  <si>
    <t>GRAFICA DOCENTES SEGÚN DEDICACIÓN</t>
  </si>
  <si>
    <t>UNIDAD Y/O PROGRAMA ACADÉMICO</t>
  </si>
  <si>
    <t>GRAFICA DOCENTES SEGÚN CATEGORÍA</t>
  </si>
  <si>
    <t>DOCENTES SEGÚN CATEGORÍA</t>
  </si>
  <si>
    <t>TOTAL DOCENTES DE CÁTEDRA</t>
  </si>
  <si>
    <t>UNIDAD ACAD´´EMICA</t>
  </si>
  <si>
    <t>FACULTAD ECONOMÍA Y ADMON</t>
  </si>
  <si>
    <t>FACULTAD INGENIERÍA</t>
  </si>
  <si>
    <t>TOTAL CÁTEDRA EQUIVALENTE</t>
  </si>
  <si>
    <t>GRAFICA HORA CÁTEDRA DOCENTE EQUIVALENTE TIEMPO COMPLETO SEGÚN TITULO</t>
  </si>
  <si>
    <t>FACULTAD DE CIENCIAS JURÍDICS Y POLÍTICAS</t>
  </si>
  <si>
    <t>NÚMERO DOCENTE PLANTA TIEMPO COMPLETO</t>
  </si>
  <si>
    <t>NÚMERO DOCENTE PLANTA MEDIO TIEMPO</t>
  </si>
  <si>
    <t>CÁTEDRA EQUIVALENTE TIEMPO COMPLETO</t>
  </si>
  <si>
    <t>TOTAL NÚMERO DOCENTES TIEMPO COMPLETO EQUIVALENTE EN PREGRADO</t>
  </si>
  <si>
    <t xml:space="preserve">NÚMERO DE PROYECTOS </t>
  </si>
  <si>
    <t>NÚMERO DE ESTUDIANTES</t>
  </si>
  <si>
    <t xml:space="preserve">EDUCACIÓN </t>
  </si>
  <si>
    <t>LABORATORIOS DE INVESTIGACIÓN</t>
  </si>
  <si>
    <t>ORIENTACION Y ASESORÍA PSICOLÓGICA</t>
  </si>
  <si>
    <t>GRAFICA COBERTURA POBLACIÓN BENEFICIADA</t>
  </si>
  <si>
    <t>ACTIVIDADES EXTENSIÓN CULTURAL</t>
  </si>
  <si>
    <t>PRESTAMOS POR PROGRAMAS ACADÉMICOS</t>
  </si>
  <si>
    <t xml:space="preserve">Fuente: SPADIES-USCO, </t>
  </si>
  <si>
    <t>Datos estan actualizados hasta 30 mayo de 2018</t>
  </si>
  <si>
    <t>CONSOLIDADO MATRICULADOS EN PREGRADO Y POSTGRADO - SEMESTRE A 2020</t>
  </si>
  <si>
    <t>NEIVA - ADMINISTRACION DE EMPRESAS (NOCTURNA)</t>
  </si>
  <si>
    <t>NEIVA - CONTADURIA PUBLICA (NOCTURNA)</t>
  </si>
  <si>
    <t>NEIVA - ADMINISTRACION DE EMPRESAS (DIURNA)</t>
  </si>
  <si>
    <t>NEIVA - CONTADURIA PUBLICA (DIURNA)</t>
  </si>
  <si>
    <t>NEIVA - ECONOMIA</t>
  </si>
  <si>
    <t>NEIVA - ADMINISTRACION FINANCIERA - CICLO PROFESIONAL - PROPIO</t>
  </si>
  <si>
    <t>PITALITO - ADMINISTRACION TURISTICA Y HOTELERA</t>
  </si>
  <si>
    <t>GARZON - CONTADURIA PUBLICA (NOCTURNA)</t>
  </si>
  <si>
    <t>LA PLATA - CONTADURIA PUBLICA (NOCTURNA)</t>
  </si>
  <si>
    <t>PITALITO - CONTADURIA PUBLICA (NOCTURNA)</t>
  </si>
  <si>
    <t>GARZON - ADMINISTRACION DE EMPRESAS (NOCTURNA)</t>
  </si>
  <si>
    <t>LA PLATA - ADMINISTRACION DE EMPRESAS (NOCTURNA)</t>
  </si>
  <si>
    <t>PITALITO - ADMINISTRACION DE EMPRESAS (NOCTURNA)</t>
  </si>
  <si>
    <t>NEIVA - MAESTRIA EN EDUCACION Y CULTURA DE PAZ</t>
  </si>
  <si>
    <t>NEIVA - LICENCIATURA EN CIENCIAS NATURALES Y EDUCACION AMBIENTAL</t>
  </si>
  <si>
    <t>NEIVA - LICENCIATURA EN EDUCACION FISICA, RECREACION Y DEPORTES</t>
  </si>
  <si>
    <t>NEIVA - LICENCIATURA EN EDUCACION INFANTIL</t>
  </si>
  <si>
    <t>NEIVA - LICENCIATURA EN CIENCIAS SOCIALES</t>
  </si>
  <si>
    <t>NEIVA - LICENCIATURA EN EDUCACION ARTISTICA</t>
  </si>
  <si>
    <t>NEIVA - LICENCIATURA EN LENGUAS EXTRANJERAS CON �NFASIS EN INGL�S</t>
  </si>
  <si>
    <t>NEIVA - INGENIERIA AGRICOLA</t>
  </si>
  <si>
    <t>NEIVA - INGENIERIA DE PETROLEOS</t>
  </si>
  <si>
    <t>NEIVA - INGENIERIA ELECTRONICA</t>
  </si>
  <si>
    <t>NEIVA - TECNOLOGIA EN DESARROLLO DE SOFTWARE</t>
  </si>
  <si>
    <t>PITALITO - INGENIERIA AGRICOLA</t>
  </si>
  <si>
    <t>LA PLATA - INGENIERIA AGRICOLA</t>
  </si>
  <si>
    <t>GARZON - INGENIERIA AGRICOLA</t>
  </si>
  <si>
    <t>NEIVA - INGENIERIA DE SOFTWARE</t>
  </si>
  <si>
    <t>NEIVA - INGENIERIA CIVIL</t>
  </si>
  <si>
    <t>NEIVA - INGENIERIA AGROINDUSTRIAL</t>
  </si>
  <si>
    <t>NEIVA - TEC. EN CONSTRUCCION DE OBRAS CIVILES</t>
  </si>
  <si>
    <t>NEIVA - MATEMATICA APLICADA</t>
  </si>
  <si>
    <t>NEIVA - BIOLOGIA APLICADA</t>
  </si>
  <si>
    <t>NEIVA - COMUNICACION SOCIAL Y PERIODISMO</t>
  </si>
  <si>
    <t>NEIVA - PSICOLOGIA</t>
  </si>
  <si>
    <t>PITALITO - COMUNICACION SOCIAL Y PERIODISMO</t>
  </si>
  <si>
    <t>NEIVA - CIENCIA POLITICA</t>
  </si>
  <si>
    <t xml:space="preserve">  INSCRITOS EN PROGRAMAS OFERTADOS DE PREGRADO POR RANGO DE EDADES - SEMESTRE A 2020</t>
  </si>
  <si>
    <t>NEIVA - ADMINISTRACION FINANCIERA</t>
  </si>
  <si>
    <t>PITALITO - LICENCIATURA EN EDUCACI�N F�SICA, RECREACI�N Y DEPORTES</t>
  </si>
  <si>
    <t>LA PLATA - LICENCIATURA EN EDUCACI�N F�SICA, RECREACI�N Y DEPORTES</t>
  </si>
  <si>
    <t xml:space="preserve">  INSCRITOS EN PROGRAMAS OFERTADOS DE PREGRADO POR RANGO DE EDADES - SEMESTRE B 2020</t>
  </si>
  <si>
    <t>NEIVA - LICENCIATURA EN LENGUAS EXTRANJERAS CON ENFASIS EN INGLES</t>
  </si>
  <si>
    <t>PITALITO - LICENCIATURA EN EDUCACIÒN FÌSICA, RECREACIÒN Y DEPORTES</t>
  </si>
  <si>
    <t>LA PLATA - LICENCIATURA EN EDUCACIÒN FÌSICA, RECREACIÒN Y DEPORTES</t>
  </si>
  <si>
    <t>INSCRITOS,ADMITIDOS,MATRICULADOS EN PREGRADO - % DE ABSORCIÓN 2020</t>
  </si>
  <si>
    <t>NEIVA - ESPECIALIZACION EN GERENCIA TRIBUTARIA</t>
  </si>
  <si>
    <t>NEIVA - ESPECIALIZACION EN GESTION FINANCIERA</t>
  </si>
  <si>
    <t>NEIVA - ESPECIALIZACION EN REVISORIA FISCAL Y AUDITORIA</t>
  </si>
  <si>
    <t>ESPECIALIZACION EN ESTANDARES INTERNACIONALES DE INFORMACION FINANCIERA Y DE ASEGURAMIENTO</t>
  </si>
  <si>
    <t>MAESTRIA EN GERENCIA TRIBUTARIA</t>
  </si>
  <si>
    <t>NEIVA - MAESTRIA EN DIDACTICA DEL INGLES</t>
  </si>
  <si>
    <t>DOCTORADO EN EDUCACION Y CULTURA AMBIENTAL</t>
  </si>
  <si>
    <t>NEIVA - MAESTRIA EN EDUCACION PARA LA INCLUSION</t>
  </si>
  <si>
    <t>MAESTRIA EN EDUCACION</t>
  </si>
  <si>
    <t>MAESTRIA EN EDUCACION - CONVENIO</t>
  </si>
  <si>
    <t>MAESTRIA EN INGENIERIA Y GESTION AMBIENTAL</t>
  </si>
  <si>
    <t>MAESTRIA EN INGENIERIA DE PETROLEOS</t>
  </si>
  <si>
    <t>NEIVA - MAESTRIA EN CIENCIA Y TECNOLOGIA DEL CAFE</t>
  </si>
  <si>
    <t>NEIVA - ESPECIALIZACION EN PEDIATRIA</t>
  </si>
  <si>
    <t>NEIVA - ESPECIALIZACION GINECOLOGIA Y OBSTETRICIA</t>
  </si>
  <si>
    <t>NEIVA - ESPECIALIZACION EN MEDICINA INTERNA</t>
  </si>
  <si>
    <t>NEIVA - ESPECIALIZACION EN CIRUGIA GENERAL</t>
  </si>
  <si>
    <t>NEIVA - ESPECIALIZACION EN ANESTESIOLOGIA Y REANIMACION</t>
  </si>
  <si>
    <t>NEIVA - ESPECIALIZACION EN EPIDEMIOLOGIA</t>
  </si>
  <si>
    <t>NEIVA - MAESTRIA EN EPIDEMIOLOGIA</t>
  </si>
  <si>
    <t>ESPECIALIZACION EN MEDICINA CRITICA Y CUIDADO INTENSIVO</t>
  </si>
  <si>
    <t>NEIVA - MAESTRIA CONFLICTO, TERRITORIO Y CULTURA</t>
  </si>
  <si>
    <t>NEIVA - MAESTRIA EN DERECHO PUBLICO</t>
  </si>
  <si>
    <t>NEIVA - MAESTRIA EN DERECHO PRIVADO</t>
  </si>
  <si>
    <t>INSCRITOS Y MATRICULADOS EN PREGRADO POR GENERO - % DE ABSORCIÓN 2020</t>
  </si>
  <si>
    <t>ESPECIALIZACION EN ALTA GERENCIA</t>
  </si>
  <si>
    <t>NEIVA - ESPECIALIZACION EN GERENCIA DE MERCADEO ESTRATEGICO</t>
  </si>
  <si>
    <t>NEIVA - ESPECIALIZACION EN DERECHO ADMINISTRATIVO</t>
  </si>
  <si>
    <t>INSCRITOS Y MATRICULADOS EN POSTGRADO POR GENERO - % DE ABSORCIÓN 2020</t>
  </si>
  <si>
    <t xml:space="preserve">NEIVA - BIOLOGÌA APLICADA  </t>
  </si>
  <si>
    <t xml:space="preserve">GARZON - ADMINISTRACIÓN DE EMPRESAS </t>
  </si>
  <si>
    <t xml:space="preserve">GARZON - CONTADURIA PÚBLICA </t>
  </si>
  <si>
    <t xml:space="preserve">LA PLATA - ADMINISTRACIÓN DE EMPRESAS </t>
  </si>
  <si>
    <t xml:space="preserve">LA PLATA - CONTADURIA PÚBLICA  </t>
  </si>
  <si>
    <t xml:space="preserve">PITALITO - ADMINISTRACION TURÌSTICA Y HOTELERA </t>
  </si>
  <si>
    <t>SEMESTRE A - MATRICULADOS EN PREGRADO POR NIVEL ACADÉMICO, GENERO Y SEDE 2020</t>
  </si>
  <si>
    <t xml:space="preserve">NEIVA - TEC. EN CONSTRUCCION DE OBRAS CIVILES  </t>
  </si>
  <si>
    <t xml:space="preserve">NEIVA - TECNOLOGIA EN OBRAS CIVILES </t>
  </si>
  <si>
    <t xml:space="preserve">NEIVA - TECNOLOGIA EN DESARROLLO DE SOFTWARE  </t>
  </si>
  <si>
    <t xml:space="preserve">NEIVA - TECNOLOGIA EN GESTION FINANCIERA - PROPIO  </t>
  </si>
  <si>
    <t xml:space="preserve">NEIVA - ADMINISTRACION DE EMPRESAS (DIURNA) </t>
  </si>
  <si>
    <t xml:space="preserve">NEIVA - ADMINISTRACION DE EMPRESAS (NOCTURNA) </t>
  </si>
  <si>
    <t xml:space="preserve">NEIVA - ADMINISTRACION FINANCIERA  </t>
  </si>
  <si>
    <t xml:space="preserve">NEIVA - ADMINISTRACION FINANCIERA - CICLO PROFESIONAL - PROPIO </t>
  </si>
  <si>
    <t xml:space="preserve">NEIVA - CONTADURIA PUBLICA (DIURNA) </t>
  </si>
  <si>
    <t xml:space="preserve">NEIVA - CONTADURIA PUBLICA (NOCTURNA) </t>
  </si>
  <si>
    <t xml:space="preserve">NEIVA - ECONOMIA </t>
  </si>
  <si>
    <t xml:space="preserve">NEIVA - INGENIERIA AGRICOLA  </t>
  </si>
  <si>
    <t xml:space="preserve">NEIVA - INGENIERIA AGROINDUSTRIAL </t>
  </si>
  <si>
    <t xml:space="preserve">NEIVA - INGENIERIA CIVIL  </t>
  </si>
  <si>
    <t xml:space="preserve">NEIVA - INGENIERIA DE PETROLEOS </t>
  </si>
  <si>
    <t xml:space="preserve">NEIVA - INGENIERIA DE SOFTWARE </t>
  </si>
  <si>
    <t xml:space="preserve">NEIVA - INGENIERIA ELECTRONICA </t>
  </si>
  <si>
    <t xml:space="preserve">NEIVA - LICENCIATURA EN CIENCIAS NATURALES Y EDUCACION AMBIENTAL </t>
  </si>
  <si>
    <t xml:space="preserve">NEIVA - LICENCIATURA EN CIENCIAS NATURALES:FISICA, QUIMICA Y BIOLOGIA </t>
  </si>
  <si>
    <t xml:space="preserve">NEIVA - LICENCIATURA EN CIENCIAS SOCIALES </t>
  </si>
  <si>
    <t xml:space="preserve">NEIVA - LICENCIATURA EN EDUCACION ARTISTICA  </t>
  </si>
  <si>
    <t xml:space="preserve">NEIVA - LICENCIATURA EN EDUCACION ARTISTICA Y CULTURAL </t>
  </si>
  <si>
    <t xml:space="preserve">NEIVA - LICENCIATURA EN EDUCACION BASICA CON ENFASIS EN EDUCACION ARTISTICA </t>
  </si>
  <si>
    <t xml:space="preserve">NEIVA - LICENCIATURA EN EDUCACION BASICA CON ENFASIS EN EDUCACION FISICA, RECREACION Y DEPORTE </t>
  </si>
  <si>
    <t xml:space="preserve">NEIVA - LICENCIATURA EN EDUCACION FISICA, RECREACION Y DEPORTE  </t>
  </si>
  <si>
    <t xml:space="preserve">NEIVA - LICENCIATURA EN EDUCACION FISICA, RECREACION Y DEPORTES </t>
  </si>
  <si>
    <t xml:space="preserve">NEIVA - LICENCIATURA EN EDUCACION BASICA CON ENFASIS EN HUMANIDADES, LENGUA EXTRANJERA-INGLES  </t>
  </si>
  <si>
    <t xml:space="preserve">NEIVA - LICENCIATURA EN LENGUAS EXTRANJERAS CON ÉNFASIS EN INGLÉS  </t>
  </si>
  <si>
    <t xml:space="preserve">NEIVA - LICENCIATURA EN INGLES  </t>
  </si>
  <si>
    <t xml:space="preserve">NEIVA - LICENCIATURA EN EDUCACION BASICA CON ENFASIS EN HUMANIDADES LENGUA CASTELLANA  </t>
  </si>
  <si>
    <t xml:space="preserve">NEIVA - LICENCIATURA EN EDUCACION INFANTIL </t>
  </si>
  <si>
    <t xml:space="preserve">NEIVA - LICENCIATURA EN PEDAGOGIA INFANTIL </t>
  </si>
  <si>
    <t xml:space="preserve">NEIVA - FISICA </t>
  </si>
  <si>
    <t xml:space="preserve">NEIVA - BIOLOGIA APLICADA  </t>
  </si>
  <si>
    <t xml:space="preserve">NEIVA - MATEMATICA APLICADA </t>
  </si>
  <si>
    <t xml:space="preserve">NEIVA - ENFERMERIA </t>
  </si>
  <si>
    <t xml:space="preserve">NEIVA - MEDICINA  </t>
  </si>
  <si>
    <t xml:space="preserve">NEIVA - COMUNICACION SOCIAL Y PERIODISMO </t>
  </si>
  <si>
    <t xml:space="preserve">NEIVA - PSICOLOGIA  </t>
  </si>
  <si>
    <t xml:space="preserve">NEIVA - CIENCIA POLITICA </t>
  </si>
  <si>
    <t xml:space="preserve">NEIVA - DERECHO (DIURNA)  </t>
  </si>
  <si>
    <t>GARZON - ADMINISTRACION DE EMPRESAS (NOCTURNA) - 76</t>
  </si>
  <si>
    <t>SEMESTRE B - MATRICULADOS EN PREGRADO POR NIVEL ACADÉMICO, GENERO Y SEDE 2020</t>
  </si>
  <si>
    <t xml:space="preserve">NEIVA- ESPECIALIZACION EN ALTA GERENCIA  </t>
  </si>
  <si>
    <t xml:space="preserve">NEIVA - ESPECIALIZACION EN GERENCIA DE MERCADEO ESTRATEGICO  </t>
  </si>
  <si>
    <t xml:space="preserve">NEIVA - ESPECIALIZACION EN GERENCIA TRIBUTARIA  </t>
  </si>
  <si>
    <t xml:space="preserve">NEIVA - ESPECIALIZACION EN GESTION FINANCIERA </t>
  </si>
  <si>
    <t xml:space="preserve">NEIVA - ESPECIALIZACION EN REVISORIA FISCAL Y AUDITORIA  </t>
  </si>
  <si>
    <t xml:space="preserve">ESPECIALIZACION EN ESTANDARES INTERNACIONALES DE INFORMACION FINANCIERA Y DE ASEGURAMIENTO </t>
  </si>
  <si>
    <t xml:space="preserve">ESPECIALIZACION EN MEDICINA CRITICA Y CUIDADO INTENSIVO  </t>
  </si>
  <si>
    <t xml:space="preserve">NEIVA - ESPECIALIZACION EN EPIDEMIOLOGIA </t>
  </si>
  <si>
    <t xml:space="preserve">NEIVA - ESPECIALIZACION EN ANESTESIOLOGIA Y REANIMACION  </t>
  </si>
  <si>
    <t xml:space="preserve">NEIVA - ESPECIALIZACION EN CIRUGIA GENERAL </t>
  </si>
  <si>
    <t xml:space="preserve">NEIVA - ESPECIALIZACION EN MEDICINA INTERNA  </t>
  </si>
  <si>
    <t xml:space="preserve">NEIVA - ESPECIALIZACION EN PEDIATRIA  </t>
  </si>
  <si>
    <t xml:space="preserve">NEIVA - ESPECIALIZACION GINECOLOGIA Y OBSTETRICIA </t>
  </si>
  <si>
    <t xml:space="preserve">ESPECIALIZACION EN ESTADISTICA </t>
  </si>
  <si>
    <t xml:space="preserve">NEIVA - ESPECIALIZACION EN DERECHO ADMINISTRATIVO </t>
  </si>
  <si>
    <t xml:space="preserve">MAESTRIA EN ADMINISTRACION DE EMPRESAS </t>
  </si>
  <si>
    <t xml:space="preserve">MAESTRIA EN GERENCIA INTEGRAL DE PROYECTOS </t>
  </si>
  <si>
    <t>MAESTRIA EN INGENIERIA DE PETROLEOS - 513</t>
  </si>
  <si>
    <t>NEIVA - MAESTRIA EN CIENCIA Y TECNOLOGIA DEL CAFÉ</t>
  </si>
  <si>
    <t xml:space="preserve">MAESTRIA EN INGENIERIA Y GESTION AMBIENTAL </t>
  </si>
  <si>
    <t xml:space="preserve">NEIVA - MAESTRIA EN EPIDEMIOLOGIA  </t>
  </si>
  <si>
    <t xml:space="preserve">MAESTRIA EN EDUCACION - CONVENIO </t>
  </si>
  <si>
    <t xml:space="preserve">MAESTRIA EN EDUCACION. AREA DE PROFUNDIZACIÓN:DOCENCIA E INVESTIGACIÓN UNIVERSITARIA  </t>
  </si>
  <si>
    <t xml:space="preserve">NEIVA - MAESTRIA EN DIDACTICA DEL INGLES </t>
  </si>
  <si>
    <t xml:space="preserve">NEIVA - MAESTRIA EN EDUCACION FISICA </t>
  </si>
  <si>
    <t xml:space="preserve">NEIVA - MAESTRIA EN EDUCACION PARA LA INCLUSION </t>
  </si>
  <si>
    <t xml:space="preserve">NEIVA - MAESTRIA EN EDUCACION Y CULTURA DE PAZ </t>
  </si>
  <si>
    <t xml:space="preserve">NEIVA - MAESTRIA CONFLICTO, TERRITORIO Y CULTURA  </t>
  </si>
  <si>
    <t xml:space="preserve">NEIVA - MAESTRIA EN DERECHO PRIVADO </t>
  </si>
  <si>
    <t xml:space="preserve">NEIVA - MAESTRIA EN DERECHO PUBLICO </t>
  </si>
  <si>
    <t>DOCTORADO EN AGROINDUSTRIA Y DESARROLLO AGRICOLA SOSTENIBLE - 433</t>
  </si>
  <si>
    <t>DOCTORADO EN EDUCACION Y CULTURA AMBIENTAL - 434</t>
  </si>
  <si>
    <t>DOCTORADO EN CIENCIAS DE LA SALUD - 456</t>
  </si>
  <si>
    <t xml:space="preserve">PITALITO - INGENIERIA AGRICOLA </t>
  </si>
  <si>
    <t xml:space="preserve">PITALITO - COMUNICACION SOCIAL Y PERIODISMO  </t>
  </si>
  <si>
    <t xml:space="preserve">PITALITO - LICENCIATURA EN EDUCACIÓN FÍSICA, RECREACIÓN Y DEPORTES </t>
  </si>
  <si>
    <t xml:space="preserve">PITALITO - LIC.ED. BASICA ENFASIS ED. FISICA, RECREACION Y DEPORTE </t>
  </si>
  <si>
    <t xml:space="preserve">PITALITO - CONTADURIA PUBLICA (NOCTURNA)  </t>
  </si>
  <si>
    <t xml:space="preserve">PITALITO - CONTADURIA PUBLICA (DIURNA) </t>
  </si>
  <si>
    <t xml:space="preserve">PITALITO - ADMINISTRACION TURISTICA Y HOTELERA </t>
  </si>
  <si>
    <t xml:space="preserve">PITALITO - ADMINISTRACION DE EMPRESAS (NOCTURNA) </t>
  </si>
  <si>
    <t xml:space="preserve">LA PLATA - ADMINISTRACION DE EMPRESAS (NOCTURNA) </t>
  </si>
  <si>
    <t>LA PLATA - LICENCIATURA EN EDUCACIÓN FÍSICA, RECREACIÓN Y DEPORTES</t>
  </si>
  <si>
    <t>LA PLATA - PSICOLOGIA</t>
  </si>
  <si>
    <t xml:space="preserve">GARZON - DERECHO  </t>
  </si>
  <si>
    <t xml:space="preserve">GARZON - INGENIERIA AGRICOLA </t>
  </si>
  <si>
    <t xml:space="preserve">GARZON - CONTADURIA PUBLICA (NOCTURNA) </t>
  </si>
  <si>
    <t xml:space="preserve">GARZON - ADMINISTRACION DE EMPRESAS (NOCTURNA) </t>
  </si>
  <si>
    <t xml:space="preserve">SEMESTRE B  2020- MATRICULADOS EN POSTGRADO POR NIVEL ACADÉMICO, GENERO Y SEDE </t>
  </si>
  <si>
    <t>SEMESTRE A  2020- MATRICULADOS EN POSTGRADO POR NIVEL ACADÉMICO, GENERO Y SEDE</t>
  </si>
  <si>
    <t xml:space="preserve">NEIVA - ESPECIALIZACION EN GERENCIA DE MERCADEO ESTRATEGICO </t>
  </si>
  <si>
    <t xml:space="preserve">NEIVA - ESPECIALIZACION EN GERENCIA TRIBUTARIA </t>
  </si>
  <si>
    <t xml:space="preserve">NEIVA- ESPECIALIZACION EN ESTANDARES INTERNACIONALES DE INFORMACION FINANCIERA Y DE ASEGURAMIENTO </t>
  </si>
  <si>
    <t xml:space="preserve">NEIVA- ESPECIALIZACION EN MEDICINA CRITICA Y CUIDADO INTENSIVO  </t>
  </si>
  <si>
    <t xml:space="preserve">NEIVA - ESPECIALIZACION EN ENFERMERIA EN CUIDADO CRITICO  </t>
  </si>
  <si>
    <t xml:space="preserve">NEIVA - ESPECIALIZACION EN ENFERMERIA NEFROLOGICA Y UROLOGICA  </t>
  </si>
  <si>
    <t xml:space="preserve">NEIVA - ESPECIALIZACION EN EPIDEMIOLOGIA  </t>
  </si>
  <si>
    <t xml:space="preserve">NEIVA - ESPECIALIZACION EN ANESTESIOLOGIA Y REANIMACION </t>
  </si>
  <si>
    <t xml:space="preserve">NEIVA - ESPECIALIZACION EN MEDICINA INTERNA </t>
  </si>
  <si>
    <t xml:space="preserve">NEIVA- ESPECIALIZACION EN ESTADISTICA </t>
  </si>
  <si>
    <t xml:space="preserve">NIEVA- MAESTRIA EN ADMINISTRACION DE EMPRESAS </t>
  </si>
  <si>
    <t xml:space="preserve">NEIVA MAESTRIA EN GERENCIA INTEGRAL DE PROYECTOS </t>
  </si>
  <si>
    <t xml:space="preserve">NEIVA- MAESTRIA EN GERENCIA TRIBUTARIA </t>
  </si>
  <si>
    <t xml:space="preserve">NEIVA- MAESTRIA EN INGENIERIA DE PETROLEOS </t>
  </si>
  <si>
    <t xml:space="preserve">NEIVA- MAESTRIA EN INGENIERIA Y GESTION AMBIENTAL </t>
  </si>
  <si>
    <t xml:space="preserve">NEIVA - MAESTRIA EN CIENCIA Y TECNOLOGIA DEL CAFÉ </t>
  </si>
  <si>
    <t xml:space="preserve">NEIVA - MAESTRIA EN EPIDEMIOLOGIA </t>
  </si>
  <si>
    <t xml:space="preserve">NEIVA- MAESTRIA EN EDUCACION  </t>
  </si>
  <si>
    <t xml:space="preserve">NEIVA- MAESTRIA EN EDUCACION - CONVENIO </t>
  </si>
  <si>
    <t xml:space="preserve">NEIVA- MAESTRIA EN EDUCACION. ÁREA DE PROFUNDIZACIÓN: DISEÑO, GESTIÓN Y EVALUACIÓN CURRICULAR </t>
  </si>
  <si>
    <t xml:space="preserve">NEIVA- MAESTRIA EN EDUCACION. AREA DE PROFUNDIZACIÓN:DOCENCIA E INVESTIGACIÓN UNIVERSITARIA </t>
  </si>
  <si>
    <t xml:space="preserve">NEIVA- MAESTRIA EN ESTUDIOS INTERDISCIPLINARIOS DE LA COMPLEJIDAD </t>
  </si>
  <si>
    <t xml:space="preserve">NEIVA - MAESTRIA EN DIDACTICA DEL INGLES  </t>
  </si>
  <si>
    <t xml:space="preserve">NEIVA - MAESTRIA EN EDUCACION PARA LA INCLUSION  </t>
  </si>
  <si>
    <t xml:space="preserve">NEIVA - MAESTRIA EN DERECHO PRIVADO  </t>
  </si>
  <si>
    <t xml:space="preserve">NEIVA- DOCTORADO EN AGROINDUSTRIA Y DESARROLLO AGRICOLA SOSTENIBLE  </t>
  </si>
  <si>
    <t xml:space="preserve">NEIVA- DOCTORADO EN EDUCACION Y CULTURA AMBIENTAL </t>
  </si>
  <si>
    <t xml:space="preserve">NEIVA- DOCTORADO EN CIENCIAS DE LA SALUD  </t>
  </si>
  <si>
    <t>2019-2</t>
  </si>
  <si>
    <t>2020-1</t>
  </si>
  <si>
    <t>2020-2</t>
  </si>
  <si>
    <t>LICENCIATURA  EN CIENCIAS SOCIALES</t>
  </si>
  <si>
    <t>26.4%</t>
  </si>
  <si>
    <t>30.1%</t>
  </si>
  <si>
    <t>1.2%</t>
  </si>
  <si>
    <t>14.2%</t>
  </si>
  <si>
    <t>INSCRITOS,ADMITIDOS,MATRICULADOS EN POSTGRADO - % DE ABSORCIÓN 2020</t>
  </si>
  <si>
    <t>PITALITO - CONTADURIA PUBLICA (DIURNA)</t>
  </si>
  <si>
    <t>NEIVA - TECNOLOGIA EN GESTION FINANCIERA - PROPIO</t>
  </si>
  <si>
    <t>NEIVA - LICENCIATURA EN CIENCIAS NATURALES:FISICA, QUIMICA Y BIOLOGIA</t>
  </si>
  <si>
    <t xml:space="preserve">PITALITO - COMUNICACION SOCIAL Y PERIODISMO </t>
  </si>
  <si>
    <t>SEMESTRE A  2020 - MATRICULADOS  EN PREGRADO SEGÚN ESTRATO SOCIOECONÓMICO</t>
  </si>
  <si>
    <t xml:space="preserve">SEMESTRE B 2020 - MATRICULADOS  EN PREGRADO SEGÚN ESTRATO SOCIOECONÓMICO </t>
  </si>
  <si>
    <t>PITALITO - LICENCIATURA EN EDUCACIÓN FÍSICA, RECREACIÓN Y DEPORTES</t>
  </si>
  <si>
    <t>SEMESTRE A  2020 - MATRICULADOS EN PREGRADO  POR MODALIDAD DE INGRESO</t>
  </si>
  <si>
    <t xml:space="preserve">NEIVA - TEC. EN CONSTRUCCION DE OBRAS CIVILES </t>
  </si>
  <si>
    <t xml:space="preserve">NEIVA - TECNOLOGIA EN OBRAS CIVILES  </t>
  </si>
  <si>
    <t xml:space="preserve">NEIVA - TECNOLOGIA EN DESARROLLO DE SOFTWARE </t>
  </si>
  <si>
    <t xml:space="preserve">NEIVA - ADMINISTRACION DE EMPRESAS (NOCTURNA)  </t>
  </si>
  <si>
    <t xml:space="preserve">NEIVA - CONTADURIA PUBLICA (DIURNA)  </t>
  </si>
  <si>
    <t xml:space="preserve">NEIVA - CONTADURIA PUBLICA (NOCTURNA)  </t>
  </si>
  <si>
    <t xml:space="preserve">NEIVA - INGENIERIA AGRICOLA </t>
  </si>
  <si>
    <t xml:space="preserve">NEIVA - INGENIERIA CIVIL </t>
  </si>
  <si>
    <t xml:space="preserve">NEIVA - INGENIERIA DE SOFTWARE  </t>
  </si>
  <si>
    <t xml:space="preserve">NEIVA - INGENIERIA ELECTRONICA  </t>
  </si>
  <si>
    <t xml:space="preserve">NEIVA - LICENCIATURA EN CIENCIAS SOCIALES  </t>
  </si>
  <si>
    <t xml:space="preserve">NEIVA - LICENCIATURA EN EDUCACION ARTISTICA Y CULTURAL  </t>
  </si>
  <si>
    <t xml:space="preserve">NEIVA - LICENCIATURA EN EDUCACION BASICA CON ENFASIS EN EDUCACION ARTISTICA  </t>
  </si>
  <si>
    <t xml:space="preserve">NEIVA - LICENCIATURA EN EDUCACION BASICA CON ENFASIS EN HUMANIDADES, LENGUA EXTRANJERA-INGLES </t>
  </si>
  <si>
    <t xml:space="preserve">NEIVA - LICENCIATURA EN EDUCACION BASICA CON ENFASIS EN EDUCACION FISICA, RECREACION Y DEPORTE - </t>
  </si>
  <si>
    <t xml:space="preserve">NEIVA - LICENCIATURA EN LENGUA CASTELLANA  </t>
  </si>
  <si>
    <t xml:space="preserve">NEIVA - LICENCIATURA EN LITERATURA Y LENGUA CASTELLANA  </t>
  </si>
  <si>
    <t xml:space="preserve">NEIVA - LICENCIATURA EN PEDAGOGIA INFANTIL  </t>
  </si>
  <si>
    <t xml:space="preserve">NEIVA - BIOLOGIA APLICADA </t>
  </si>
  <si>
    <t xml:space="preserve">NEIVA - ENFERMERIA  </t>
  </si>
  <si>
    <t xml:space="preserve">NEIVA - COMUNICACION SOCIAL Y PERIODISMO  </t>
  </si>
  <si>
    <t xml:space="preserve">NEIVA - CIENCIA POLITICA  </t>
  </si>
  <si>
    <t xml:space="preserve">GARZON - ADMINISTRACION DE EMPRESAS (NOCTURNA)  </t>
  </si>
  <si>
    <t xml:space="preserve">GARZON - CONTADURIA PUBLICA (NOCTURNA)  </t>
  </si>
  <si>
    <t xml:space="preserve">GARZON - DERECHO </t>
  </si>
  <si>
    <t xml:space="preserve">LA PLATA - ADMINISTRACION DE EMPRESAS (NOCTURNA)  </t>
  </si>
  <si>
    <t xml:space="preserve">LA PLATA - CONTADURIA PUBLICA (NOCTURNA)  </t>
  </si>
  <si>
    <t xml:space="preserve">LA PLATA - INGENIERIA AGRICOLA - </t>
  </si>
  <si>
    <t xml:space="preserve">LA PLATA - PSICOLOGIA </t>
  </si>
  <si>
    <t xml:space="preserve">PITALITO - ADMINISTRACION DE EMPRESAS (NOCTURNA)  </t>
  </si>
  <si>
    <t xml:space="preserve">PITALITO - DERECHO </t>
  </si>
  <si>
    <t>GARZON - INGENIERIA AGRICULA</t>
  </si>
  <si>
    <t>SEMESTRE B 2020 - MATRICULADOS  EN PREGRADO  POR MODALIDAD DE INGRESO</t>
  </si>
  <si>
    <t xml:space="preserve">NEIVA - ADMINISTRACION DE EMPRESAS (DIURNA)  </t>
  </si>
  <si>
    <t xml:space="preserve">NEIVA - ADMINISTRACION FINANCIERA - CICLO PROFESIONAL - PROPIO  </t>
  </si>
  <si>
    <t xml:space="preserve">NEIVA - ECONOMIA  </t>
  </si>
  <si>
    <t xml:space="preserve">NEIVA - LICENCIATURA EN CIENCIAS NATURALES Y EDUCACION AMBIENTAL  </t>
  </si>
  <si>
    <t xml:space="preserve">NEIVA - LICENCIATURA EN INGLES </t>
  </si>
  <si>
    <t xml:space="preserve">NEIVA - LICENCIATURA EN LENGUAS EXTRANJERAS CON ÉNFASIS EN INGLÉS </t>
  </si>
  <si>
    <t xml:space="preserve">NEIVA - LICENCIATURA EN EDUCACION BASICA CON ENFASIS EN EDUCACION FISICA, RECREACION Y DEPORTE  </t>
  </si>
  <si>
    <t xml:space="preserve">NEIVA - LICENCIATURA EN EDUCACION FISICA, RECREACION Y DEPORTE </t>
  </si>
  <si>
    <t xml:space="preserve">NEIVA - LICENCIATURA EN EDUCACION FISICA, RECREACION Y DEPORTES  </t>
  </si>
  <si>
    <t xml:space="preserve">NEIVA - MEDICINA </t>
  </si>
  <si>
    <t xml:space="preserve">NEIVA - PSICOLOGIA </t>
  </si>
  <si>
    <t xml:space="preserve">NEIVA - DERECHO (NOCTURNA)  </t>
  </si>
  <si>
    <t xml:space="preserve">GARZON - INGENIERIA AGRICOLA  </t>
  </si>
  <si>
    <t xml:space="preserve">LA PLATA - CONTADURIA PUBLICA (NOCTURNA) </t>
  </si>
  <si>
    <t xml:space="preserve">LA PLATA - LICENCIATURA EN EDUCACIÓN FÍSICA, RECREACIÓN Y DEPORTES </t>
  </si>
  <si>
    <t xml:space="preserve">LA PLATA - INGENIERIA AGRICOLA </t>
  </si>
  <si>
    <t xml:space="preserve">PITALITO - ADMINISTRACION TURISTICA Y HOTELERA  </t>
  </si>
  <si>
    <t xml:space="preserve">PITALITO - CONTADURIA PUBLICA (DIURNA)  </t>
  </si>
  <si>
    <t xml:space="preserve">PITALITO - LIC.ED. BASICA ENFASIS ED. FISICA, RECREACION Y DEPORTE  </t>
  </si>
  <si>
    <t xml:space="preserve">PITALITO - INGENIERIA AGRICOLA  </t>
  </si>
  <si>
    <t xml:space="preserve">PITALITO - CONTADURIA PUBLICA (NOCTURNA </t>
  </si>
  <si>
    <t xml:space="preserve">NEIVA - INGENIERIA DE PETROLEOS  </t>
  </si>
  <si>
    <t xml:space="preserve">NEIVA - LICENCIATURA EN CIENCIAS NATURALES:FISICA, QUIMICA Y BIOLOGIA  </t>
  </si>
  <si>
    <t>NEIVA - LICENCIATURA EN EDUCACION BASICA CON ENFASIS EN HUMANIDADES, LENGUA EXTRANJERA-INGLES - 229</t>
  </si>
  <si>
    <t xml:space="preserve">NEIVA - COMUNICACION SOCIAL Y PERIODISMO - </t>
  </si>
  <si>
    <t xml:space="preserve">LA PLATA - PSICOLOGIA  </t>
  </si>
  <si>
    <t xml:space="preserve">NEIVA - MATEMATICA APLICADA  </t>
  </si>
  <si>
    <t xml:space="preserve">LA PLATA - LICENCIATURA EN EDUCACIÓN FÍSICA, RECREACIÓN Y DEPORTES  </t>
  </si>
  <si>
    <t xml:space="preserve">PITALITO - LICENCIATURA EN EDUCACIÓN FÍSICA, RECREACIÓN Y DEPORTES  </t>
  </si>
  <si>
    <t>MATRICULA TOTAL EN PREGRADO POR GENERO  2020</t>
  </si>
  <si>
    <t xml:space="preserve">NEIVA -ESPECIALIZACION EN DERECHO ADTIVO  </t>
  </si>
  <si>
    <t>MATRICULA TOTAL EN POSTGRADO POR GENERO 2020</t>
  </si>
  <si>
    <t>NEIVA - DERECHO (NOCTURNO)</t>
  </si>
  <si>
    <t>LA PLATA - PSICOLOGIA - 431</t>
  </si>
  <si>
    <t>INSCRITOS, MATRICULADOS POR 1 VEZ Y TOTAL EN PREGRADO POR GENERO 2020</t>
  </si>
  <si>
    <t>NEIVA- ESPECIALIZACION EN ALTA GERENCIA</t>
  </si>
  <si>
    <t>NEIVA- ESPECIALIZACION EN GERENCIA DE MERCADEO ESTRATEGICO</t>
  </si>
  <si>
    <t>NEIVA -ESPECIALIZACION EN ESTANDARES INTERNACIONALES DE INFORMACION FINANCIERA Y DE ASEGURAMIENTO</t>
  </si>
  <si>
    <t>NEIVA- MAESTRIA EN ADMINISTRACION DE EMPRESAS</t>
  </si>
  <si>
    <t>NEIVA- MAESTRIA EN GERENCIA INTEGRAL DE PROYECTOS</t>
  </si>
  <si>
    <t>NEIVA- MAESTRIA EN GERENCIA TRIBUTARIA</t>
  </si>
  <si>
    <t>NEIVA- ESPECIALIZACION EN ESTADISTICA</t>
  </si>
  <si>
    <t>ESPECIALIZACION EN ENFERMERIA EN CUIDADO CRITICO</t>
  </si>
  <si>
    <t>ESPECIALIZACION EN ENFERMERIA NEFROLOGIA Y UROLOGIA</t>
  </si>
  <si>
    <t>NEIVA- DOCTORADO EN CIENCIAS DE LA SALUD</t>
  </si>
  <si>
    <t>INSCRITOS, MATRICULADOS POR 1 VEZ Y TOTAL EN POSTGRADO POR GENERO 2020</t>
  </si>
  <si>
    <t>Admon.de Empresas Turìstica y Hotelera</t>
  </si>
  <si>
    <t>Tecnologia en Desarrollo de software</t>
  </si>
  <si>
    <t>Lic. en Ciencias Sociales</t>
  </si>
  <si>
    <t xml:space="preserve">Lic. en Ciencias Naturales </t>
  </si>
  <si>
    <t>Fìsica</t>
  </si>
  <si>
    <t>Derecho – Nocturno Garzòn</t>
  </si>
  <si>
    <t>Matematica  Aplicada</t>
  </si>
  <si>
    <t>MATRICULA TOTAL EN PREGRADO POR RANGO DE EDADES - SEMESTRE A 2020</t>
  </si>
  <si>
    <t>Esp.  Estandares Internacionales de Inf. Financiera</t>
  </si>
  <si>
    <t>Maestría en Gerencia Tributaria</t>
  </si>
  <si>
    <t>Maestría  en ingeniería de Petroleos</t>
  </si>
  <si>
    <t>Maestría  en Ciencia y Tecnologia del Café</t>
  </si>
  <si>
    <t>Maestrìa en epidemiologia</t>
  </si>
  <si>
    <t xml:space="preserve">   Especializacion en Estadìstica</t>
  </si>
  <si>
    <t xml:space="preserve">   Maestría en Derecho Público</t>
  </si>
  <si>
    <t>Maestría en educación área de profundización: Docencia e Investigacion</t>
  </si>
  <si>
    <t>Especializacion en Madicina Critica y Cuidado Crítico</t>
  </si>
  <si>
    <t>MATRICULA TOTAL EN POSTGRADO POR RANGO DE EDADES - SEMESTRE A 2020</t>
  </si>
  <si>
    <t>Lic.en Educación Física La plata</t>
  </si>
  <si>
    <t>Lic.en Educación Física Pitalito</t>
  </si>
  <si>
    <t>Maestría en   Gerencia Tributaria</t>
  </si>
  <si>
    <t>Maestrìa en Epidemiologia</t>
  </si>
  <si>
    <t xml:space="preserve">  Maestría en Derecho Privado</t>
  </si>
  <si>
    <t xml:space="preserve">  Especializaciòn en Derecho  Administrativo</t>
  </si>
  <si>
    <t>MATRICULA TOTAL EN POSTGRADO POR RANGO DE EDADES - SEMESTRE B 2020</t>
  </si>
  <si>
    <t>LICENCIATURA EN CIENCIAS SOCIALES</t>
  </si>
  <si>
    <t>LICENCIATURA EN EDUCACION FISICA, RECREACION Y DEPORETE</t>
  </si>
  <si>
    <t xml:space="preserve">NEIVA - MAESTRÍA EN DERECHO PRIVADO </t>
  </si>
  <si>
    <t>NEIVA - MAESTRÍA EN DERECHO PÙBLICO</t>
  </si>
  <si>
    <t>MAESTRÍA EN INGENIERÍA DE PETRÓLEOS</t>
  </si>
  <si>
    <t>MAESTRÍA EN CIENCIA Y TECNOLOGIA DEL CAFE - NEIVA</t>
  </si>
  <si>
    <t>ESPECIALIZACION ESTANDARES INTERNACIONALES DE INFORMACION FINANCIERA Y DE ASEGURAMIENTO</t>
  </si>
  <si>
    <t>MAESTRÍA EN GERENCIA TRIBUTARIA</t>
  </si>
  <si>
    <t>Maestría en Gerenica Integral de Proyectos</t>
  </si>
  <si>
    <t>DOCTORADOS</t>
  </si>
  <si>
    <t xml:space="preserve">
La Oficina Asesora de Planeación presenta a la Comunidad Universitaria Surcolombiana y a la Sociedad en General,   “El Boletín Estadístico del año 2020, Preliminares del 2021-1., el cual resume en cifras las principales  actividades desarrolladas por durante estos años en nuestra Alma Mater.
El Boletín Estadístico es  una herramienta  útil como medio de información y  de consulta,  de apoyo a los procesos de acreditación, autoevaluación,  sustentar análisis, ampliar el conocimiento sobre la Universidad y como órgano de difusión.
La información contenida en el  Boletín Estadístico tiene como objetivo suministrar información actualizada sobre:
- Oferta y demanda de programas académicos de Pregrado y Postgrado, Población Estudiantil, Población Docente  y Administrativa, Proyectos de Investigación, Proyección Social , Infraestructura física, Recursos Financieros, Tecnológicos.  
La Oficina Asesora de  Planeación agradece a las diferentes  unidades académico-administrativas de la  Universidad que colaboraron en el suministro de la información y esperamos sea de utilidad para quienes la consulten.  Los comentarios e inquietudes pueden ser enviados al correo electrónico: planeaciòn@usco.edu.co. 
</t>
  </si>
  <si>
    <t xml:space="preserve">Se  presenta el presupuesto  de Ingresos y Egresos del año 2020     </t>
  </si>
  <si>
    <t>Presenta toda la producción de los docentes de la universidad en los años 2020 y 2021: artículos en revistas indexadas, libros, textos, etc.</t>
  </si>
  <si>
    <t xml:space="preserve">Se  presenta el presupuesto  de Ingresos y Egresos del año 2020    </t>
  </si>
  <si>
    <t>OFERTA DE PROGRAMAS ACADÉMICOS 2020</t>
  </si>
  <si>
    <t>2021-1</t>
  </si>
  <si>
    <t>OFERTA DE PROGRAMAS ACADÈMICOS DE PREGRADO EN NEIVA</t>
  </si>
  <si>
    <t>CONTADURIA PÙBLICA</t>
  </si>
  <si>
    <t>(Reg. SNIES 340)</t>
  </si>
  <si>
    <t>GRUPOS DE INVESTIGACIÓN 2020</t>
  </si>
  <si>
    <t>RUBEN DARIO VALBUENA</t>
  </si>
  <si>
    <t>Reconocido por la Universidad</t>
  </si>
  <si>
    <t>/</t>
  </si>
  <si>
    <t>Física Aplicada Surcolombiana - Fiasur</t>
  </si>
  <si>
    <t>DANIEL SUESCUN</t>
  </si>
  <si>
    <t>RECONOCIDO</t>
  </si>
  <si>
    <t>Física Teórica</t>
  </si>
  <si>
    <t>HERNANDO GONZÁLEZ</t>
  </si>
  <si>
    <t>Ecología y Conservación</t>
  </si>
  <si>
    <t>Reynaldo Polanía Polanía Grupo de Investigación y Proyección Social</t>
  </si>
  <si>
    <t>ABELARDO POVEDA</t>
  </si>
  <si>
    <t>Conciencia Jurídica</t>
  </si>
  <si>
    <t>Derecho Internacional y Paz Iuris Et Pacem</t>
  </si>
  <si>
    <t>ALFREDO VARGAS</t>
  </si>
  <si>
    <t>Nuevas Visiones del Derecho</t>
  </si>
  <si>
    <t>GERMAN ALFONSO LÓPEZ DAZA</t>
  </si>
  <si>
    <t>DIANA ORTIZ</t>
  </si>
  <si>
    <t>Grupo de Investigación en Psicología Positiva</t>
  </si>
  <si>
    <t>DIANA MERCEDES ANDRADE</t>
  </si>
  <si>
    <t>Avalado por la Universidad</t>
  </si>
  <si>
    <t>Sintropía</t>
  </si>
  <si>
    <t>WILLIAN FERNANDO SIERRA</t>
  </si>
  <si>
    <t>Culturas, conflictos y subjetividades</t>
  </si>
  <si>
    <t>JULIO ROBERTO JAIME SALAS</t>
  </si>
  <si>
    <t>Comunicación, Memoria y Región</t>
  </si>
  <si>
    <t>Polifonías de la educación comunitaria y popular</t>
  </si>
  <si>
    <t>LILIANA PATRICIA CHAPARRO</t>
  </si>
  <si>
    <t>TIENE CATEGORÍA PERO NO LO CONTAMOS PARA LA U</t>
  </si>
  <si>
    <t>Grupo de Investigación de Estudios Interdisciplinarios del Surcolombiano Esinsur</t>
  </si>
  <si>
    <t>SERGIO ALEXANDER SANTOS SÁNCHEZ</t>
  </si>
  <si>
    <t>JENNY LISSETH AVENDAÑO</t>
  </si>
  <si>
    <t>CAMILO FABIAM GOMEZ</t>
  </si>
  <si>
    <t>Acción Motriz</t>
  </si>
  <si>
    <t>Grupo de Investigación y Pedagogía en Biodiversidad, Gipb</t>
  </si>
  <si>
    <t>HILDA DEL CARMEN DUEÑAS</t>
  </si>
  <si>
    <t>JAIME RUIZ</t>
  </si>
  <si>
    <t>Conocimiento Profesional del Profesor de Ciencias</t>
  </si>
  <si>
    <t>EDGAR ORLAY VALBUENA</t>
  </si>
  <si>
    <t>DIEGO FERNANDO MACIAS</t>
  </si>
  <si>
    <t>Impulso</t>
  </si>
  <si>
    <t>CATALINA TRUJILLO</t>
  </si>
  <si>
    <t>Iudex</t>
  </si>
  <si>
    <t>NERCY GUTIERREZ</t>
  </si>
  <si>
    <t>Alternativas Pedagógicas</t>
  </si>
  <si>
    <t>ALIX MARIA CASADIEGO</t>
  </si>
  <si>
    <t>Leonhard Euler</t>
  </si>
  <si>
    <t>JULIO CESAR DUARTE</t>
  </si>
  <si>
    <t>Grupo interinstitucional Ciencia, acciones y creencias Upn -Uv</t>
  </si>
  <si>
    <t>ALFONSO CLARET ZAMBRANO</t>
  </si>
  <si>
    <t>Ipes (Investigación en Prácticas Educativas y Sociales)</t>
  </si>
  <si>
    <t>MARTHA ISABEL BARRERO</t>
  </si>
  <si>
    <t>Yumatambo</t>
  </si>
  <si>
    <t>WISBERTO NAVARRO</t>
  </si>
  <si>
    <t>ANGEL MILLER ROA</t>
  </si>
  <si>
    <t>Altius</t>
  </si>
  <si>
    <t>OSCAR ALFREDO MONTENEGRO</t>
  </si>
  <si>
    <t>MARIA FERNANDA JAIME</t>
  </si>
  <si>
    <t>Grupo Químico de Investigación y Desarrollo Ambiental</t>
  </si>
  <si>
    <t>EUNICE RIOS</t>
  </si>
  <si>
    <t>Paz desde la paz</t>
  </si>
  <si>
    <t>GLORIA MERCEDES CHAVARRO</t>
  </si>
  <si>
    <t>MARTHA CECILIA MOSQUERA</t>
  </si>
  <si>
    <t>NELSON ERNESTO LÓPEZ</t>
  </si>
  <si>
    <t>LISSETH SUGEY ROJAS</t>
  </si>
  <si>
    <t>Epidemiología y Salud Pública Región Surcolombiana</t>
  </si>
  <si>
    <t>DOLLY CASTRO</t>
  </si>
  <si>
    <t>Laboratorio de Medicina Genomica</t>
  </si>
  <si>
    <t>HENRY OSTOS</t>
  </si>
  <si>
    <t>Desarrollo social, Salud Publica y Derechos Humanos</t>
  </si>
  <si>
    <t>JOSE DOMINGO ALARCÓN</t>
  </si>
  <si>
    <t>Mi Dneuropsy</t>
  </si>
  <si>
    <t>ESPERANZA CABRERA NIÑO</t>
  </si>
  <si>
    <t>CARLOS FERNANDO NARVAEZ</t>
  </si>
  <si>
    <t>Biologia de la Reproducción</t>
  </si>
  <si>
    <t>MANUEL GARCÍA</t>
  </si>
  <si>
    <t>Cirugia y Trauma Cytra</t>
  </si>
  <si>
    <t>JUAN FELIPE SANJUAN</t>
  </si>
  <si>
    <t>Grupo Médico Quirúrgico Surcolombiano de Investigación</t>
  </si>
  <si>
    <t>LUIS EDUARDO SANABRIA</t>
  </si>
  <si>
    <t>YIVY SALAZAR</t>
  </si>
  <si>
    <t>NICOLAS ARTURO NUÑEZ</t>
  </si>
  <si>
    <t>DOLLY ORFILIA ARIAS</t>
  </si>
  <si>
    <t>CLAUDIA ANDREA RAMÍREZ</t>
  </si>
  <si>
    <t>agroindustria usco</t>
  </si>
  <si>
    <t>NELSON GUTIÉRREZ</t>
  </si>
  <si>
    <t>Geosciences, Infraestructure, Productivity and Environment</t>
  </si>
  <si>
    <t>FREDDY HUMBERTO ESCOBAR MACUALO</t>
  </si>
  <si>
    <t>La Colonia</t>
  </si>
  <si>
    <t>FERLEY MEDINA</t>
  </si>
  <si>
    <t>Nuevas Tecnologías</t>
  </si>
  <si>
    <t>DIEGO FERNANDO SENDOYA</t>
  </si>
  <si>
    <t>Grupo de Tratamiento de Señales y Telecomunicaciones</t>
  </si>
  <si>
    <t>ALBEIRO CORTÉS</t>
  </si>
  <si>
    <t>Ecosistemas Surcolombianos</t>
  </si>
  <si>
    <t>ALFREDO OLAYA</t>
  </si>
  <si>
    <t>MYRIAM ROCIO PALLARES</t>
  </si>
  <si>
    <t>Grupo de Investigación en Comportamiento de Fases - Cofa</t>
  </si>
  <si>
    <t>JAIRO ANTONIO SEPÚLVEDA</t>
  </si>
  <si>
    <t>Hidroingeniería y Desarrollo Agropecuario</t>
  </si>
  <si>
    <t>EDUARDO PASTRANA</t>
  </si>
  <si>
    <t>MARTIN DIOMEDES BRAVO</t>
  </si>
  <si>
    <t>Grupo de Investigación en Telemática - Gitusco</t>
  </si>
  <si>
    <t>YAMIL ARMANDO CERQUERA</t>
  </si>
  <si>
    <t>Evaluación de los parámetros de producción del forraje verde hidropónico utilizando semillas de Leucaena Leucocephala</t>
  </si>
  <si>
    <t>Hidroingeniería y Desarrollo Agropecuario (Ghida).</t>
  </si>
  <si>
    <t>MARLIO BEDOYA CARDOZO</t>
  </si>
  <si>
    <t>Evaluación del proceso de secado solar con relación a la calidad en taza realizando beneficio semiseco (Honey) para
las variedades de café (Coffee arábica) Castillo, Caturra y Colombia</t>
  </si>
  <si>
    <t>VICTOR MANUEL MARTINEZ CASTRO</t>
  </si>
  <si>
    <t>Caracterización de flujo cruzado entre capas usando pruebas de presión</t>
  </si>
  <si>
    <t>Gipe</t>
  </si>
  <si>
    <t>LUIS FERNNDO BONILLA</t>
  </si>
  <si>
    <t>Determinación de las características hidráulicas de la guadua Angustifolia como tubería de conducción de agua apresión, bajo el uso de diferentes tipos de resinas.</t>
  </si>
  <si>
    <t>Dpto. O Programa de Ingeniería Civil</t>
  </si>
  <si>
    <t>MAURICIO DUARTE TORO</t>
  </si>
  <si>
    <t>Evaluación diagenética por catodoluminiscencia de rocas carbonatadas de la formación Villeta, sector occidental de la subcuenca de Neiva, cuenca valle superior del Magdalena</t>
  </si>
  <si>
    <t>Geosciences, infrasture, productivity and Environment.</t>
  </si>
  <si>
    <t>Interpretación de pruebas de presión con flujo cruzado detrás del revestimiento</t>
  </si>
  <si>
    <t>LUIS FERNAND BONILLA CAMACHO</t>
  </si>
  <si>
    <t>Efecto de la aplicación de la hormona Giberelina en el crecimiento y desarrollo del cultivo de Maracuyá (Passiflora edulis) en la vereda Fátima del municipio de La Plata, Huila.</t>
  </si>
  <si>
    <t>DAMARIS PERDOMO MEDINA</t>
  </si>
  <si>
    <t xml:space="preserve">Evaluación de la estabilidad del polvo de aloe vera obtenido mediante secado
por convección forzada usando diferentes tipos de aditivos
</t>
  </si>
  <si>
    <t>VICTOR MANUEL MARTINEZ CASTRO - CLAUDIA MILENA AMOROCHO</t>
  </si>
  <si>
    <t>Análisis por subestructuración de estructuras articuladas planas utilizando el método de las rigideces y modelos de elementos finitos con Ansys</t>
  </si>
  <si>
    <t xml:space="preserve">Análisis de cimentaciones sobre fundación elástica mediante teoría de Winkler
mejorada usando métodos matriciales y modelos de elementos finitos.
</t>
  </si>
  <si>
    <t>Variación del contenido de acrilamida en café especial según el tipo de beneficio y los parámetros de tostión</t>
  </si>
  <si>
    <t>LUNIER JOEL GIRON HERNANDEZ</t>
  </si>
  <si>
    <t>Caracterización del perfil enzimático digestivo y aspectos básicos de digestibilidad en adultos de capaz (Pimelodus Grosskopfii) y peje (Pseudopimelodus SP)</t>
  </si>
  <si>
    <t>Desarrollo, modelado y establecimiento de las condiciones óptimas de almacenamiento de cafés especiales en tres niveles de proceso</t>
  </si>
  <si>
    <t>Microtermometría de rocas carbonatadas de las formaciones Hondita-Loma Gorda, sector Cueva del Tigre, municipio de Yaguará – Huila, Colombia</t>
  </si>
  <si>
    <t>Geosciences, infrasture, productivity and Environment</t>
  </si>
  <si>
    <t>Bacterias acido lacticas y extractos de moringa oleifera como alternativa para constrarrestar Shigella sonnei ATCC 25931</t>
  </si>
  <si>
    <t>CLAUDIA MILENA AMOROCHO CRUZ</t>
  </si>
  <si>
    <t>Estudio del potencial energético de un canal ubicado en el distrito de riego Usoigua municipio de Ccampoalegre-Huila, para la generación de energía eléctrica mediante la implementación de una turbina</t>
  </si>
  <si>
    <t>WILSON JAVIER ERAZO ESPINOSA</t>
  </si>
  <si>
    <t>Metodologías de diseño bioclimático para la zona norte del departamento del Huila enfocado en los municipios de Neiva y Palermo</t>
  </si>
  <si>
    <t>Análisis de fracturas y caracterización geomecánica simple de la formación Villeta, sector occidental de la subcuenca de Neiva</t>
  </si>
  <si>
    <t>Ingeniería Electroníca</t>
  </si>
  <si>
    <t>Desarrollo e implementación de un software para la automatización de la asignación de pacientes óptimos en lista de espera para trasplante de órganos (riñón)</t>
  </si>
  <si>
    <t>Unificación de los Sistemas de Comunicaciones “UNITCOM”</t>
  </si>
  <si>
    <t>JESUS DAVID QUINTERO POLANCO</t>
  </si>
  <si>
    <t>Efecto del Volumen y la frecuencia de riegos en la pudrición apical del tomate (Lycopersicon esculentum Mill)</t>
  </si>
  <si>
    <t>Hidroingeniería y Desarrollo Agropecuario Ghida</t>
  </si>
  <si>
    <t>MARLIO BEDOYA CARDOSO</t>
  </si>
  <si>
    <t>Viabilidad en el uso de adoquines diseñado a base de plástico reciclado, en la construcción de andenes y vías terciarias</t>
  </si>
  <si>
    <t>JACKSON ANDRES GIL HERNANDEZ</t>
  </si>
  <si>
    <t>Factibilidad de ladrillos ecológicos en la construcción, fabricados a partir de plástico reciclado</t>
  </si>
  <si>
    <t>Identificación molecular de bacterias ácido lácticas aislados de fermentación de café y quesillo Huilense</t>
  </si>
  <si>
    <t>Estudio de la guadua como tubería para el diseño y construcción de drenaje agrícola en la Usco Pitalito</t>
  </si>
  <si>
    <t>EDINSON MUJICA</t>
  </si>
  <si>
    <t>Finanzas comportamentales en estudiantes de pregrado de la Universidad Surcolombiana Sede Pitalito</t>
  </si>
  <si>
    <t>Grupo de Estudios Interdisciplinarios del Surcolombiano Esinsur</t>
  </si>
  <si>
    <t>VLADIMIR CASTILLO PÉREZ</t>
  </si>
  <si>
    <t>Determinar la relación existente entre el riesgo de quiebra y el endeudamiento, la liquidez y la tasa de impuesto en
las organizaciones agrícolas del municipio de La Plata Huila durante los años 2015 al 2019.</t>
  </si>
  <si>
    <t>LEIDY MARCELA MUÑOZ BERNAL</t>
  </si>
  <si>
    <t>Modelo de dinámica de sistemas para el mercado de residuos sólidos aprovechables en el municipio de Neiva</t>
  </si>
  <si>
    <t>JOSE JARDANI GIRALDO URIBE</t>
  </si>
  <si>
    <t>Influencia en las redes sociales en la decisión de compra de tiquetes Online en la empresa Coomotor.</t>
  </si>
  <si>
    <t>Los efectos de los hábitos de consumo y de deporte de las personas diabéticas de la ciudad de Neiva en su calidad de vida y desempeño laboral.</t>
  </si>
  <si>
    <t>ELIAS RAMIREZ PLAZAS</t>
  </si>
  <si>
    <t>El desarrollo socioeconómico del municipio de San Agustín con base en el turismo para el año 2018</t>
  </si>
  <si>
    <t>Los rasgos de personalidad de los emprendedores de la red de emprendimiento e innovación de las universidades públicas de Colombia</t>
  </si>
  <si>
    <t>RAFAEL ARMANDO MENDEZ LOZANO</t>
  </si>
  <si>
    <t>Determinantes de la competitividad de las exportaciones de las apuestas productivas del departamento del Huila</t>
  </si>
  <si>
    <t>Propuesta de indicadores ambientales para un turismo sostenible en el desierto de la Tatacoa.</t>
  </si>
  <si>
    <t>Factores que inciden en contabilidad desorganizada en las tiendas ubicadas en el casco urbano del municipio de La Plata (Huila) en el año 2017</t>
  </si>
  <si>
    <t>PYMES</t>
  </si>
  <si>
    <t>FERNEY FORERO SANCHEZ</t>
  </si>
  <si>
    <t>Contaduría Publica</t>
  </si>
  <si>
    <t xml:space="preserve">Afectación en el consumo de bolsas plásticas por implementación de los
impuestos verdes en un supermercado de la ciudad de Neiva
</t>
  </si>
  <si>
    <t>RICARDO LEON CASTRO ZAMORA</t>
  </si>
  <si>
    <t xml:space="preserve">Formación en emprendimiento en instituciones de educación
secundaria oficiales del municipio de La Plata
</t>
  </si>
  <si>
    <t>cre@</t>
  </si>
  <si>
    <t xml:space="preserve">Determinar el manejo de políticas ambientales desde lo presupuestal y
financiero dado por las constructoras del municipio de Pitalito, Huila durante el
periodo 2015-2018
</t>
  </si>
  <si>
    <t>Impacto del proyecto de apoyo al sistema financiero agropecuario colombiano (Pasac) en el municipio de Pitalito – Huila 2017</t>
  </si>
  <si>
    <t>HECTOR FERNANDO HERRERA DUSSAN</t>
  </si>
  <si>
    <t xml:space="preserve">Efectos de la bancarización en los pequeños comerciales de café del municipio de Pitalito Huila, durante el año 2017
</t>
  </si>
  <si>
    <t>Necesidades y potencialidades de la juventud rural como objeto de política y construcción de la Agenda Pública</t>
  </si>
  <si>
    <t>Saladoblanco un destino turistico por descubrir en el Macizo Colombiano</t>
  </si>
  <si>
    <t>LUIS ALFREDO MUÑOZ VELASCO</t>
  </si>
  <si>
    <t>Análisis de la pertinencia de la implementación y aplicación de la participación en la plusvalía, como fuente de fortalecimiento de las finanzas públicas y desarrollo urbanístico del municipio de Pitalito – Huila.</t>
  </si>
  <si>
    <t>Efectos del turismo en el desierto de la Tatacoa.</t>
  </si>
  <si>
    <t>Diseño de una ruta turística para la zona centro del departamento del Huila</t>
  </si>
  <si>
    <t>LILIA SOCORRO CALDERON BARRERA</t>
  </si>
  <si>
    <t>Perspectivas de crecimiento y generación de empleo actualmente de la ciudad de Neiva</t>
  </si>
  <si>
    <t>JENNY LISSETH AVENDAÑO LOPEZ</t>
  </si>
  <si>
    <t>Análisis del comportamiento de los cultivos Anuales, Permanentes, Semipermanentes, y Transitorios según la estructura agrícola del departamento del Huila, en el periodo comprendido entre 1997 a 2017</t>
  </si>
  <si>
    <t>Situación actual de la empleabilidad de los egresados de la facultad de Economía y Administración de la Universidad Surcolombiana.</t>
  </si>
  <si>
    <t>administración financiera</t>
  </si>
  <si>
    <t>Emprendimiento empresarial como una opción para los estudiantes del programa Administración Financiera de la Universidad Surcolombiana para afrontar el desempleo que se vive en la ciudad de Neiva.</t>
  </si>
  <si>
    <t>JOSE ALFONSO MENDOZA GALLEGO</t>
  </si>
  <si>
    <t>Incidencia del flujo de efectivo en el capital operativo de las EPS de Neiva en periodo 2016-2017</t>
  </si>
  <si>
    <t>GLORIA LILIANA GONZALEZ GONZALEZ</t>
  </si>
  <si>
    <t>Análisis del rendimiento académico de las cohortes 2013A y 2013B de los estudiantes de Administración de Empresas de la Universidad Surcolombinana</t>
  </si>
  <si>
    <t>Evaluación de las prácticas pedagógicas de los docentes del programa de Administración de Empresas de la Universidad Surcolombiana, sede Neiva</t>
  </si>
  <si>
    <t>Relación entre la ocupación de los profesionales en administración de empresas de la universidad Surcolombiana sede Garzón y la creación de empresa, en los últimos cinco (5) años.</t>
  </si>
  <si>
    <t>Desarrollo local y organismos de acción comunal en Paicol, Huila, Colombia</t>
  </si>
  <si>
    <t>PATRICIA GUTIERREZ PRADA</t>
  </si>
  <si>
    <t>Contaduría Publica Y Administración de Empresas</t>
  </si>
  <si>
    <t>La cultura financiera: casos de los jóvenes estudiantes de la universidad Surcolombiana sede La Plata, Garzón y Pitalito</t>
  </si>
  <si>
    <t>GUSTAVO ROJAS VASQUEZ</t>
  </si>
  <si>
    <t>Conocimientos y hábitos en finanzas personales del estudiante del programa de Administración de Empresas de la Universidad Surcolombiana sede Garzón</t>
  </si>
  <si>
    <t>Licenciatura en Inglés</t>
  </si>
  <si>
    <t>Affective Factors in the Process of English Language Learning</t>
  </si>
  <si>
    <t>JAIRO CASTAñEDA TRUJILLO</t>
  </si>
  <si>
    <t>Licenciatura en Lenguas Extranjeras con énfasis en inglés</t>
  </si>
  <si>
    <t>Análisis de la competencia intercultural de estudiantes de licenciatura de la Universidad Surcolombiana y la
Universidad Técnica de Manabí- Ecuador</t>
  </si>
  <si>
    <t>Apreap</t>
  </si>
  <si>
    <t>Programa de Lic. en lenguas extranjeras con énfasis en inglés</t>
  </si>
  <si>
    <t>Desarrollo del pensamiento crítico y creativo en la biblioteca: Un estudio de caso con estudiantes de un programa de
lengua extranjera en una universidad pública colombiana.</t>
  </si>
  <si>
    <t>JOSÉ GIOVANNI MOSQUERA CRUZ - MARIA FERNANDA JAIME OSORIO</t>
  </si>
  <si>
    <t>Licenciatura en Ciencias Naturales</t>
  </si>
  <si>
    <t>Impacto que tienen los laboratorios virtuales en las asignaturas de Química y Física en los estudiantes de grado décimo de la I.E. Nuestra Señora del Carmen -sede principal, zona rural de Guadalupe – Huila</t>
  </si>
  <si>
    <t>Ciencias, Acciones y Creencias</t>
  </si>
  <si>
    <t>SONIA AMPARO SALAZAR ARISTIZABAL</t>
  </si>
  <si>
    <t>Licenciatura en Ciencias Naturales y Educación Ambiental</t>
  </si>
  <si>
    <t>Contribución de las concepciones y actitudes sobre educación para la salud del profesorado en ejercicio de ciencias naturales y educación ambiental de instituciones educativas oficiales del</t>
  </si>
  <si>
    <t>ELÍAS FRANCISCO AMÓRTEGUI CEDEñO</t>
  </si>
  <si>
    <t>Psicopedagogía</t>
  </si>
  <si>
    <t>El ambiente institucional como factor determinante de la permanencia y abandono estudiantiles en la Universidad Surcolombiana.</t>
  </si>
  <si>
    <t>Ensayos de eliminación del banco de semillas del suelo en un pastizal de brachiaria SP en el plan de restauración ecológica de la Central Hidroeléctrica el Quimbo – el Agrado, Huila</t>
  </si>
  <si>
    <t>Mejoramiento de la enseñanza y el aprendizaje basada en la formación por competencias de la asignatura de Física</t>
  </si>
  <si>
    <t>SONIA AMPARO SALAZAR</t>
  </si>
  <si>
    <t>Efectos diferenciales de un enfoque de evaluación formativo-alternativo del aprendizaje del inglés de estudiantes de una licenciatura en lengua extranjera.</t>
  </si>
  <si>
    <t>N/A</t>
  </si>
  <si>
    <t>Examining the effects of analyzing classroom management incidents through peer support groups on l2 student teachers’ classroom management skills.</t>
  </si>
  <si>
    <t>CARLOS ALCIDES MUNOZ HERNANDEZ</t>
  </si>
  <si>
    <t>Investigating the process of learning to teach english through student teachers’ conceptions of language teaching.</t>
  </si>
  <si>
    <t>DIEGO FERNANDO MACIAS VILLEGAS</t>
  </si>
  <si>
    <t>Efecto en la tensión superficial del crudo de petróleo aplicando extractos de carbohidratos de las especies vegetales Ipomoea Batatas, Ipomoea Purpurea y Canna Indiga.</t>
  </si>
  <si>
    <t>Concepciones sobre salidas de campo de profesores en ejercicio de Ciencias Naturales y Educación Ambiental del Departamento del Huila.</t>
  </si>
  <si>
    <t>Conocimiento Profesional del Profesor de Ciencias Universidad Pedagógica Nacional y Universidad Surcolombiana</t>
  </si>
  <si>
    <t>ELIAS FRANCISCO AMORTEGUI CEDEÑO</t>
  </si>
  <si>
    <t>Fortalecimiento de los conocimientos y las prácticas de los recursos energéticos en estudiantes de instituciones educativas del departamento del Huila.</t>
  </si>
  <si>
    <t>JUAN MANUEL PEREA ESPITIA</t>
  </si>
  <si>
    <t>Análisis del impacto del instituto de lenguas extranjeras de la universidad Surcolombiana</t>
  </si>
  <si>
    <t>MARIA FERNANDA JAIME OSORIO</t>
  </si>
  <si>
    <t>Licenciatura en Educación Artistica</t>
  </si>
  <si>
    <t>Diseño de una propuesta de evaluación por competencias para el área de Educación Artística de las Instituciones Educativas del municipio de Neiva</t>
  </si>
  <si>
    <t>ROCIO DE LAS MERCEDES POLANIA FARFAN</t>
  </si>
  <si>
    <t>Analysis of the required English Language teacher profile in rural contexts</t>
  </si>
  <si>
    <t>Evaluación del efecto larvicida de los extractos de convolvulus purpureus (campanilla morada) sobre aedes aegypti (diptera: culicidae) en condiciones in vitro.</t>
  </si>
  <si>
    <t>The impact of making an art exhibition in the oral competence of children</t>
  </si>
  <si>
    <t>ILESEARCH</t>
  </si>
  <si>
    <t>Bioprospección de la especie vegetal conocida como Riñonera (Begoniaceae) y su evaluación de toxicidad en Artemia salina</t>
  </si>
  <si>
    <t>Licenciatura en ciencias Naturales</t>
  </si>
  <si>
    <t>Percepción de los estudiantes de las Neiva sobre el uso de la tableta en el aula.</t>
  </si>
  <si>
    <t>Investigación en Prácticas Pedagógicas - IPPE</t>
  </si>
  <si>
    <t>Educación Física</t>
  </si>
  <si>
    <t>Prácticas pedagógicas que promueven o vulneran los DDHH en la clase de Educación Física</t>
  </si>
  <si>
    <t>Extracción y análisis químico de pectinas de lafruta passiflora tarminiana(curuba india)</t>
  </si>
  <si>
    <t>Grupo Químico de Investigación y Desarrollo Ambienta</t>
  </si>
  <si>
    <t>LUIS JAVIER NARVAEZ ZAMORA</t>
  </si>
  <si>
    <t>Aprendizaje sobre el aislamiento e identificaciónde metabolitos secundariosa partir de la bioprospección del helecho Eupodium pittieri en estudiantes del programade Licenciatura en Ciencias Naturales y Educación Ambiental de la Universidad</t>
  </si>
  <si>
    <t>Conocimientos y comportamientos proambientales en laformación de profesionales universitarios.</t>
  </si>
  <si>
    <t>Desarrollo Humano y Sostenible Ambiental</t>
  </si>
  <si>
    <t>WILLIAN SIERRA BARON</t>
  </si>
  <si>
    <t>Implementación de prácticas de laboratorio artesanales para la enseñanza y aprendizaje de las reacciones qíimicas inorgánicas con estudiantes de décimo Gabriel Plazas en el municipio de Villavieja-Huila</t>
  </si>
  <si>
    <t>Conocimientos, actitudes y prácticas del profesorado en formación y en ejercicio sobre la inclusión de estudiantes con necesidades educativas especiales en el proceso de Ciencias Naturales y Educación Ambiental, una mirada desde la universidad Surcolombiana</t>
  </si>
  <si>
    <t>CPPC</t>
  </si>
  <si>
    <t>JONATHAN ANDRES MOSQUERA</t>
  </si>
  <si>
    <t>implementación de artrópodos como medio didáctico en el proceso de enseñanza-aprendizaje sobre las relaciones ecológicas inter e intra específicas con estudiantes de octavo grado de la institución educativa escuela normal superior de neiva</t>
  </si>
  <si>
    <t>concepciones y actitudes sobre educación para la salud del profesorado en formación y formador de profesores del programa de Licenciatura en Ciencias Naturales y Educación Ambiental en la universidad Surcolombiana, Neiva - Huila</t>
  </si>
  <si>
    <t>Licenciatur en Matematicas</t>
  </si>
  <si>
    <t>Construyendo el Concepto de Fracciones haciendo uso de las tiras de papel</t>
  </si>
  <si>
    <t>JULIO CESAR DUARTE VIDAL</t>
  </si>
  <si>
    <t>Medidas de Tendencia Central y su Contextualización en Actividades de Producción Acuícola</t>
  </si>
  <si>
    <t>MERCY LILI PENA MORALES</t>
  </si>
  <si>
    <t>Adaptación y validación en Colombia de la Escala de Reserva Cogntiva ERC en adultos mayores de 65 años en la ciudad de Neiva - Huila- Colombia</t>
  </si>
  <si>
    <t>YIBY SALAZAR PARRA</t>
  </si>
  <si>
    <t>licenciatura en ciencias naturales</t>
  </si>
  <si>
    <t>Evaluación antimicrobiana y antiparasitaria de los extractos del látex del Higuerón</t>
  </si>
  <si>
    <t>Estudio químico y evaluación antimicrobiana, antifúngica e insecticida del aceite esencial de la Curuba</t>
  </si>
  <si>
    <t>Educación Infantil</t>
  </si>
  <si>
    <t>Caracterización de la primera infancia en la ciudad de Neiva: entorno hogar</t>
  </si>
  <si>
    <t>Paz desde la Paz</t>
  </si>
  <si>
    <t>GLORIA MERCEDES CHAVARRO MEDINA</t>
  </si>
  <si>
    <t>Evaluación de impacto territorial en materia de gobernanza y desarrollo a través de la implementación del
Plan de Desarrollo con Enfoque Territorial- PDET “Cuenca del Caguán y Piedemonte Caqueteño para los
municipios de Algeciras en el Huila y La Montañita en Caquetá”.</t>
  </si>
  <si>
    <t>Estudios políticos</t>
  </si>
  <si>
    <t>YENIFER MILADYS FANDIÑO MARTÍNEZ</t>
  </si>
  <si>
    <t>Ciencia política.</t>
  </si>
  <si>
    <t>Gobierno y gobernanza. El estado de la cuestión en Colombia en el periodo 1991-2018.</t>
  </si>
  <si>
    <t>Estudios Políticos.</t>
  </si>
  <si>
    <t>JOSÉ DAVID COPETE NARVÁEZ</t>
  </si>
  <si>
    <t>Desde el análisis del discurso político a la luz de las Teorías de las Relaciones Internacionales (realista, idealista e
interdependencia) Establecer. ¿ cuáles fueron los propósitos nacionales e internacionales que los gobiernos en el
periodo a estudiar pretendieron conseguir a partir de su política exterior?</t>
  </si>
  <si>
    <t>Estudios Políticos</t>
  </si>
  <si>
    <t>AMANDA LEDEZMA MENESES</t>
  </si>
  <si>
    <t>Acciones colectivas en el macizo colombiano: los casos de la Vega y Saladoblanco y su incidencia frente a la minería legal e ilegal entre 2010-2017.</t>
  </si>
  <si>
    <t>Análisis de las licencias ambientales expedidas por la agencia nacional de licencias ambientales (anla) 2011-2017.</t>
  </si>
  <si>
    <t>GERMAN ALFONSO LOPEZ DAZA</t>
  </si>
  <si>
    <t>El posconflicto y su relación con la sostenibilidad fiscal: el sector agrario y empresarial en la región</t>
  </si>
  <si>
    <t>La responsabilidad estatal por privación injusta de la libertad y su relación con el conflicto interno armado colombiano en los departamentos del Cauca, Tolima y Caquetá</t>
  </si>
  <si>
    <t>El suicidio como riesgo asegurable y afectación al ramo de seguro de vida incluyendo al grupo de seguro de vida para deudores del sector financiero</t>
  </si>
  <si>
    <t>Soat: avances y perspectivas 2009 - 2018</t>
  </si>
  <si>
    <t>Pertinencia e impacto del programa de Derecho de la Universidad Surcolombiana 2011 – 2020</t>
  </si>
  <si>
    <t>Propaganda y publicidad política a través del servicio comunitario de radiodifusión sonora</t>
  </si>
  <si>
    <t>La eficacia de la extensión de la jurisprudencia de unificación del Consejo de Estado sobre privación injusta de la libertad como mecanismo de descongestión judicial entre los años 2013 al 2018</t>
  </si>
  <si>
    <t>La sustitución de la medida de aseguramiento y las garantías del condenado</t>
  </si>
  <si>
    <t>Eficacia del proceso monitorio en los municipios de Neiva, Pitalito, La Plata y San Agustin 2016- 2019.</t>
  </si>
  <si>
    <t>Reynaldo Polanía Polanía</t>
  </si>
  <si>
    <t>ABELARDO POVEDA PERDOMO</t>
  </si>
  <si>
    <t>Estándar de prueba en la ley 1448 de 2011, aplicado en los procesos de restitución de tierras adelantados en los departamentos del Huila, Antioquia, Caquetá y Cauca 2014/ 2018</t>
  </si>
  <si>
    <t>Estudio del flujo de energía en un cristal fotónico unidimensional no periódico compuesto por materiales
polímeros.</t>
  </si>
  <si>
    <t>FRANCIS ARMANDO SEGOVIA CHAVEZ</t>
  </si>
  <si>
    <t>Estudiar la respuesta óptica en guías de onda fotónicas bidimensionales en dispersores triangulares bajo agentes
externos como la temperatura y presión hidrostática.</t>
  </si>
  <si>
    <t>Solución numérica de las ecuaciones estocásticas de la cinética puntual en reactores nucleares usando el método runge-kuttta implícito de orden 1.5</t>
  </si>
  <si>
    <t>Fiasur</t>
  </si>
  <si>
    <t>DIEGO ALEJANDRO RASERO CAUSIL</t>
  </si>
  <si>
    <t>Reducción de fluctuaciones con cuadratura gauss-legendre para reactores nucleares</t>
  </si>
  <si>
    <t>DANIEL SUESCUN DÍAZ</t>
  </si>
  <si>
    <t>Radio comunitaria y sus procesos de participación ciudadana en Neiva</t>
  </si>
  <si>
    <t>ERINSO YARID DIAZ RODRÍGUEZ</t>
  </si>
  <si>
    <t>Evaluación del efecto tóxico del herbicida glifosato sobre la reproducción de cladoceros.</t>
  </si>
  <si>
    <t>RUBÉN DARÍO VALBUENA VILLARREAL</t>
  </si>
  <si>
    <t>Enriquecimiento de Alimento Vivo con Ácidos Grasos Esenciales (AGE) y sus efectos sobre parámetros de desempeño en etapas de desarrollo Inicial en capaz (Pimelodus Grosskopfii)</t>
  </si>
  <si>
    <t>Giinacua y Ghida</t>
  </si>
  <si>
    <t>Estudio de modelos matemáticos para el control biológico de plagas</t>
  </si>
  <si>
    <t>BioEsMath</t>
  </si>
  <si>
    <t>Biología aplicada</t>
  </si>
  <si>
    <t>Caracterización genética de rizobacterias promotoras de crecimiento vegetal en passiflora malisformes (cholupa).</t>
  </si>
  <si>
    <t>Reducción de las fluctuaciones en la reactividad usando una formulación matricial</t>
  </si>
  <si>
    <t>Física aplicada fiasur</t>
  </si>
  <si>
    <t>DANIEL SUESCUN DIAZ</t>
  </si>
  <si>
    <t>Evaluación del impacto ecotoxicológico de efluentes de un distrito de riego y un herbicida, en una especie fitoplanctónica.</t>
  </si>
  <si>
    <t>RUBEN DARIO VALBUENA VILLAREAL</t>
  </si>
  <si>
    <t>Estudio de las propiedades de reflectividad de los modos localizados en cristales fotónicos bidimensionales bajo los efectos de la temperatura y presión hidrostática</t>
  </si>
  <si>
    <t>Sistemas dinámicos unidimensionales en variable compleja</t>
  </si>
  <si>
    <t>Física Computacional</t>
  </si>
  <si>
    <t>Solución numérica de las ecuaciones de la cinética puntual mediante el método de Simpson Tres Octavos.</t>
  </si>
  <si>
    <t>Solución numérica de la ecuación inversa de la cinética puntual con ruido. Gaussiano filtrado con la regla de boole</t>
  </si>
  <si>
    <t>Física Aplicada</t>
  </si>
  <si>
    <t>Cálculo del espectro de transmitancia en un cristal fotònico uni-dimensional semiconductor-superconductor</t>
  </si>
  <si>
    <t>Microcavidades no lineales acopladas en cristales fotónicos</t>
  </si>
  <si>
    <t>Enfoque transdisciplinario para el método de solución de problemas en las matemáticas de la complejidad.</t>
  </si>
  <si>
    <t>EMIRO SEGUNDO ARRIETA JIMENEZ</t>
  </si>
  <si>
    <t>Cálculo de la distribución del modo fundamental en fibra microestruturada por el método de expansión de ondas planas.</t>
  </si>
  <si>
    <t>Dependencia de la sensibilidad en una célula cancerígena con el ángulo incidente de la radiación en un cristal fotónico.</t>
  </si>
  <si>
    <t>biología Aplicada e Ingeniería agrícola</t>
  </si>
  <si>
    <t>Inteligencia de negocios adaptativos</t>
  </si>
  <si>
    <t>Efecto del vertimiento de agua residual sobre las condiciones fisicoquímicas e hidrobiológicas en la quebrada Ríoloro.</t>
  </si>
  <si>
    <t>Relación entre rasgos de depresión y estado cognitivo en población adulta mayor de la ciudad de Neiva, Huila</t>
  </si>
  <si>
    <t>MI Dneuropsy</t>
  </si>
  <si>
    <t xml:space="preserve">Estrategias curriculares, extracurriculares y de producción académica de formación ambiental en los programas de Psicología en Colombia
</t>
  </si>
  <si>
    <t>Comunicación Social</t>
  </si>
  <si>
    <t>Radio Infantil en Neiva: “Pompas de jabón”, estrategia de educomunicación</t>
  </si>
  <si>
    <t>ÓSCAR IVÁN FORERO MOSQUERA</t>
  </si>
  <si>
    <t>Hechos atroces en el marco del conflicto armado en Algeciras desde las voces de los sobrevivientes</t>
  </si>
  <si>
    <t>Myriam Oviedo Córdoba</t>
  </si>
  <si>
    <t>Estudio comparativo para establecer la coherencia entre el perfil profesional y el perfil ocupacional del egresado del Programa de Comunicación Social y Periodismo de la Universidad Surcolombiana.</t>
  </si>
  <si>
    <t>ZULMA MARCELA MUÑOZ VELASCO</t>
  </si>
  <si>
    <t>Sintomatología comórbida relacionada con los trastornos de conducta en niños escolarizados de sedes educativas públicas de básica primaria de Neiva.</t>
  </si>
  <si>
    <t>Desarrollo de Neurociencias en Psicología - Dneuropsy</t>
  </si>
  <si>
    <t>Comunicación social y Periodismo</t>
  </si>
  <si>
    <t>El rol de los medios periodísticos digitales pitalitonoticias.com y laboyanos.com en la construcción de agenda pública en torno a la inseguridad de Pitalito.</t>
  </si>
  <si>
    <t>JUAN CARLOS ACEBEDO RESTREPO</t>
  </si>
  <si>
    <t>Emociones políticas y construcción de paz en maestros y maestras de zonas afectadas por el conflicto armado del Huila</t>
  </si>
  <si>
    <t xml:space="preserve">MYRIAM OVIEDO CORDOBA
</t>
  </si>
  <si>
    <t>Bienestar psicológico y comportamiento proambiental en estudiantes de primer semestre de la Universidad Surcolombiana, sede Neiva</t>
  </si>
  <si>
    <t>Análisis de la gestión comunicacional de las entidades cooperativas de ahorro y crédito para el relacionamiento con sus asociados en Pitalito</t>
  </si>
  <si>
    <t>Comunicación, Memoria y Región Esinsur</t>
  </si>
  <si>
    <t>CINDY ALEXANDRA GÜISA ROJAS</t>
  </si>
  <si>
    <t>Significado del cuerpo para las mujeres sometidas a mastectomía.</t>
  </si>
  <si>
    <t>ALIX YANETH PERDOMO ROMERO</t>
  </si>
  <si>
    <t>Identificación de las características y experiencias de los cuidadores informales de menores con trastornos del sistema nervioso secundario a infección perinatal por virus Zika.</t>
  </si>
  <si>
    <t>JASLEIDY LASSO CONDE</t>
  </si>
  <si>
    <t>Caracterización matemática del perfil de riesgo de desarrollo de pie diabético y desarrollo de un entorno virtual de aprendizaje para su cuidado, protección y seguimiento</t>
  </si>
  <si>
    <t>MARIA ELENA RODRIGUEZ VELEZ</t>
  </si>
  <si>
    <t>Características y experiencias de los cuidadores informales de personas con alteraciones de la salud mental.</t>
  </si>
  <si>
    <t>CLAUDIA PATRICIA CANTILLO MEDINA</t>
  </si>
  <si>
    <t>El significado de la cronicidad para la diada: cuidador/persona cuidada</t>
  </si>
  <si>
    <t>Claudia Andrea Ramírez Perdomo</t>
  </si>
  <si>
    <t>Experiencias y características del cuidador de personas con enfermedad crónica</t>
  </si>
  <si>
    <t>Perspectivas indígenas frente a la soberanía alimentaria de las comunidades Nasa, Misak y Yanakona. Huila, 2017.</t>
  </si>
  <si>
    <t>DOLLY ARIAS TORRES</t>
  </si>
  <si>
    <t>Vivencias de las mujeres durante la gestación de sus hijos nacidos con alteraciones neurológicas congénitas producto de la infección por virus Zika. departamento del Huila, 2018.</t>
  </si>
  <si>
    <t>CELMIRA LAZA VASQUEZ</t>
  </si>
  <si>
    <t>Estrategias anológica en madres cuidadoras de hijos con discapacidad, neiva.</t>
  </si>
  <si>
    <t>NICOLAS ARTURO NUÑEZ GOMEZ</t>
  </si>
  <si>
    <t>Habilidades del cuidador de personas con enfermedad renal crónica, sobrecarga percibida y calidad de vida.</t>
  </si>
  <si>
    <t>Utilidad de la guía revisada de la organización mundial de la salud 2009 en estudios inmunológicos de dengue pediátrico</t>
  </si>
  <si>
    <t>Eficacia de un programa de intervención de Enfermería en salud familiar en hábitos de vida saludable desde el modelo de promoción de la salud de Nola pender.</t>
  </si>
  <si>
    <t>RUTH DIAZ SANCHEZ</t>
  </si>
  <si>
    <t>Competencia, sobrecarga y calidad de vida del cuidador de la persona con enfermedad crónica hospitalizada, 2019.</t>
  </si>
  <si>
    <t>Continuar la gestación ante la infección perinatal del virus zika: factores que influyen en la toma de decisión de las mujeres.</t>
  </si>
  <si>
    <t>Habitualidad en la donación voluntaria de sangre en instituciones de educación.</t>
  </si>
  <si>
    <t>JOSE VLADIMIR GUZMAN RIVERA</t>
  </si>
  <si>
    <t>Factores relacionados a efectos adversos en el tratamiento del cáncer de cuello uterino. 2017</t>
  </si>
  <si>
    <t>Epidemiologia y Salud Pública Región Surcolombiana</t>
  </si>
  <si>
    <t>Calidad de la educación en Colombia según las competencias básicas y genéricas de las pruebas Saber 11 y Saber pro en los años 2010 a 2015</t>
  </si>
  <si>
    <t>LINA MARIA PIEDRAHITA</t>
  </si>
  <si>
    <t>Epidemiología</t>
  </si>
  <si>
    <t>Comportamiento de la mortalidad por dengue en el departamento del Huila durante el periodo 2000 – 2016</t>
  </si>
  <si>
    <t>Análisis filogenético de toxoplasma gondii en gatos de la ciudad de Neiva</t>
  </si>
  <si>
    <t>Laboratorio de Medicina Genómica</t>
  </si>
  <si>
    <t>Necesidades de las mujeres del Departamento del Huila para el cuidado de sus hijos con microcefalia relacionada con la infección perinatal por virus ZIKA</t>
  </si>
  <si>
    <t>Afrontamiento y adaptación en el adulto con cáncer de la unidad de cancerología del Huhmp.</t>
  </si>
  <si>
    <t>Significado de la relación de enfermería con el cuidador informal en la Unidad de Cuidados Intensivos Neonatales</t>
  </si>
  <si>
    <t>CLAUDIA ANDREA RAMIREZ PERDOMO</t>
  </si>
  <si>
    <t>PROYECTOS DE INVESTIGACIÓN 2020</t>
  </si>
  <si>
    <t>Grupo Interinstitucional Ciencia, Acciones y Creencias UPN-UV</t>
  </si>
  <si>
    <t>Grupo de Investigación y Pedagogía en Biodiversidad Gipb</t>
  </si>
  <si>
    <t>Ipes Investigación en Prácticas Educativas y Sociales</t>
  </si>
  <si>
    <t>Alternativas pedagógicas</t>
  </si>
  <si>
    <t>Geosciences, Infraestructure, Productivity and Environment - Gipe</t>
  </si>
  <si>
    <t>Cofa</t>
  </si>
  <si>
    <t>Constru Usco</t>
  </si>
  <si>
    <t>Reconocidos</t>
  </si>
  <si>
    <t>Crea</t>
  </si>
  <si>
    <t>Esinsur (Pitalito)</t>
  </si>
  <si>
    <t>Desarrollo Social Salud Pública y Derechos Humanos</t>
  </si>
  <si>
    <t>Grupo Médico Quirurgico Surcolombiano de Investigación</t>
  </si>
  <si>
    <t>Cirugía y Trauma Cytra</t>
  </si>
  <si>
    <t>Epidemiología y salud pública región Surcolombiana</t>
  </si>
  <si>
    <t>Biología de la Reproducción</t>
  </si>
  <si>
    <t>Desarrollo Humano y Sostenibilidad Ambiental</t>
  </si>
  <si>
    <t>Fisica Teórica</t>
  </si>
  <si>
    <t>CENTROS DE INVESTIGACIÓN 2020</t>
  </si>
  <si>
    <t>Carlos Fernando Gómez</t>
  </si>
  <si>
    <t>Virtual</t>
  </si>
  <si>
    <t>32 # 1 (2019) 32 # 2 (2020)</t>
  </si>
  <si>
    <t>Revista Jurídica Piélagus</t>
  </si>
  <si>
    <t>2539 - 522X</t>
  </si>
  <si>
    <t>Germán López Daza</t>
  </si>
  <si>
    <t>18 # 1 (2019) 18 # 2 (2019) 19 # 1 (2020)</t>
  </si>
  <si>
    <t>Claudia Milena Amorocho</t>
  </si>
  <si>
    <t>21 (2019) 22 (2019) 23 (2020)</t>
  </si>
  <si>
    <t>Mathusalam Pantevis</t>
  </si>
  <si>
    <t>24 (2019) 25 (2020)</t>
  </si>
  <si>
    <t>Revista Crecer Empresarial</t>
  </si>
  <si>
    <t>No aplica</t>
  </si>
  <si>
    <t>Patricia Gutiérrez</t>
  </si>
  <si>
    <t>1 # 1 (2019) 1 # 2 (2020)</t>
  </si>
  <si>
    <t>Revista Estudios Psicosociales Latinoamericanos</t>
  </si>
  <si>
    <t>Julio Roberto Jaime</t>
  </si>
  <si>
    <t>2 (2019)</t>
  </si>
  <si>
    <t>Revista Erasmus</t>
  </si>
  <si>
    <t>2590 - 759X</t>
  </si>
  <si>
    <t>Elías Amórtegui</t>
  </si>
  <si>
    <t>3 (2020) 4 (2020)</t>
  </si>
  <si>
    <t>2 (2020)</t>
  </si>
  <si>
    <t>Revista Paca</t>
  </si>
  <si>
    <t>PACA</t>
  </si>
  <si>
    <t>2711-1288</t>
  </si>
  <si>
    <t>2027-257X</t>
  </si>
  <si>
    <t>Nelson López</t>
  </si>
  <si>
    <t>9 (2020)</t>
  </si>
  <si>
    <t>FUENTES DE FINANCIAMIENTO DE PROYECTOS DE INVIESTIGACION APROBADOS 2020</t>
  </si>
  <si>
    <t>REVISTAS ACADÉMICAS PÚBLICADAS 2020</t>
  </si>
  <si>
    <t>CLASIFICACIÓN DE GRUPOS DE INVESIGACIÓN EN COLCIENCIAS 2020</t>
  </si>
  <si>
    <t>PRODUCCION INTELECTUAL DOCENTES 2020</t>
  </si>
  <si>
    <t xml:space="preserve">PRODUCCION INTELECTUAL DOCENTE - FAC. CIENCIAS EXACTAS Y NATURALES </t>
  </si>
  <si>
    <t>GRUPOS DE INVESTIGACION 2020</t>
  </si>
  <si>
    <t>CONSOLIDADO MATRICULADOS EN PREGRADO Y POSTGRADO - SEMESTRE B 2020</t>
  </si>
  <si>
    <t>SERVICIOS DE SALUD 2020</t>
  </si>
  <si>
    <t>SERVICIOS DE SALUD POR PROGRAMAS 2020</t>
  </si>
  <si>
    <t>PREVENCION Y PROMOCIÓN DE LA SALUD 2020</t>
  </si>
  <si>
    <t>DESAYUNOS</t>
  </si>
  <si>
    <t>ALMUERZOS</t>
  </si>
  <si>
    <t>CENAS</t>
  </si>
  <si>
    <t>SERVICIOS DE RESTAURANTE SEDE LA VENADA 2020</t>
  </si>
  <si>
    <t>DESAYUNO</t>
  </si>
  <si>
    <t>ALMUERZO</t>
  </si>
  <si>
    <t>CENA</t>
  </si>
  <si>
    <t>12O</t>
  </si>
  <si>
    <t>SERVICIOS DE RESTAURANTE ESTUDIANTIL FAC. SALUD 2020</t>
  </si>
  <si>
    <t>COBERTURA POBLACIÓN BENEFICIADA 2020</t>
  </si>
  <si>
    <t>N.A</t>
  </si>
  <si>
    <t>Taller de Artes Visuales</t>
  </si>
  <si>
    <t xml:space="preserve">Taller Danzas </t>
  </si>
  <si>
    <t>Entrenamiento Corporal</t>
  </si>
  <si>
    <t>Taller Sede Pitalito</t>
  </si>
  <si>
    <t>Taller Sede la Plata</t>
  </si>
  <si>
    <t xml:space="preserve">Taller Sede Garzón </t>
  </si>
  <si>
    <t>Taller de Sonido Integral</t>
  </si>
  <si>
    <t xml:space="preserve"> Como Hablar en Pùblico</t>
  </si>
  <si>
    <t>TALLERES EXTENSIÓN CULTURAL 2020</t>
  </si>
  <si>
    <t>Grupo Musical Surcolombiano</t>
  </si>
  <si>
    <t>Grupo de Musica Andina "Takirari"</t>
  </si>
  <si>
    <t>Grupo de musica Deluxe</t>
  </si>
  <si>
    <t>Grupo de Musica Folclorica "Mayarí"</t>
  </si>
  <si>
    <t>Grupo de Musica Autóctona "Las Aguilas de la Usco"</t>
  </si>
  <si>
    <t xml:space="preserve">Grupo de Teatro "Uscolombiana" </t>
  </si>
  <si>
    <t>Grupo fMúsica Tinbanbass</t>
  </si>
  <si>
    <t>Cine club</t>
  </si>
  <si>
    <t>Grupos Representativo Sede Pitalito</t>
  </si>
  <si>
    <t>Grupos Representativo Sede Garzón</t>
  </si>
  <si>
    <t>Grupos Representativo Sede la Plata</t>
  </si>
  <si>
    <t>GRUPOS ARTÍSTICOS 2020</t>
  </si>
  <si>
    <t>DL 380 G10</t>
  </si>
  <si>
    <t>2 Procesadores XEON GOLD 5220 Por servidor</t>
  </si>
  <si>
    <t>256 por servidor</t>
  </si>
  <si>
    <t>240  GB por servidor</t>
  </si>
  <si>
    <t>Windows</t>
  </si>
  <si>
    <t>Scaners</t>
  </si>
  <si>
    <t>Televisores</t>
  </si>
  <si>
    <t xml:space="preserve">Antivirus Eset End Point </t>
  </si>
  <si>
    <t>Se renueva anualmente</t>
  </si>
  <si>
    <t xml:space="preserve">Matlab </t>
  </si>
  <si>
    <t>licencias de suite de adobe</t>
  </si>
  <si>
    <t>suscripción por campus, licencias de suite de adobe</t>
  </si>
  <si>
    <t>CITCD</t>
  </si>
  <si>
    <t>1.360 Gbps</t>
  </si>
  <si>
    <t>1:!</t>
  </si>
  <si>
    <t>Fibra Óptica RENATA</t>
  </si>
  <si>
    <t>Facultad Salud</t>
  </si>
  <si>
    <t>10 Gbps</t>
  </si>
  <si>
    <t>Bloque La Casita</t>
  </si>
  <si>
    <t>1 Gbps</t>
  </si>
  <si>
    <t>Edificio Posgrados</t>
  </si>
  <si>
    <t>Edificio Postgrados</t>
  </si>
  <si>
    <t>Consultorio Jurídico Edificio Los Comuneros</t>
  </si>
  <si>
    <t>Edificio la Caja Agraria</t>
  </si>
  <si>
    <t>Edificio Central</t>
  </si>
  <si>
    <t>Bloque Liquidación</t>
  </si>
  <si>
    <t>Laboratorio La Venada</t>
  </si>
  <si>
    <t>La Granja Experimental</t>
  </si>
  <si>
    <t>Edificio Ingeniería</t>
  </si>
  <si>
    <t>Bloque Educación Física</t>
  </si>
  <si>
    <t>Edificio Economía</t>
  </si>
  <si>
    <t>Edificio Bienestar</t>
  </si>
  <si>
    <t>Edificio Biblioteca</t>
  </si>
  <si>
    <t>Bloque División de Recursos</t>
  </si>
  <si>
    <t>WAF</t>
  </si>
  <si>
    <t>F5</t>
  </si>
  <si>
    <t>WEB APPLICATION FIREWALL</t>
  </si>
  <si>
    <t xml:space="preserve">             6600 y 6400</t>
  </si>
  <si>
    <t>HP-Aruba</t>
  </si>
  <si>
    <t>Access Point</t>
  </si>
  <si>
    <t>Access Point (intemperie)</t>
  </si>
  <si>
    <t>AIR-CAP3702I-A-K9</t>
  </si>
  <si>
    <t>AIR-CAP3802I-A-K9</t>
  </si>
  <si>
    <t>AIR-CAP1562I-A-K9</t>
  </si>
  <si>
    <t>Cuentas de Correo Electrónico a Diciembre 2020</t>
  </si>
  <si>
    <t>Ancho de banda para acceso a internet (Kb)</t>
  </si>
  <si>
    <t>Número de redes en funcionamiento para acceso a internet</t>
  </si>
  <si>
    <t xml:space="preserve">% de cubrimiento campus con la red inalámbrica </t>
  </si>
  <si>
    <t>Número de Computadores con acceso a internet</t>
  </si>
  <si>
    <t>Número de Computadores para acceso al personal Admtivo</t>
  </si>
  <si>
    <t>Número de Computadores  para acceso de estudiantes</t>
  </si>
  <si>
    <t>Número de Computadores para usos exclusivo de profesores</t>
  </si>
  <si>
    <t>Número de Tablet  para acceso de estudiantes</t>
  </si>
  <si>
    <t>PROCESO GESTION DE TECNOLOGÍAS DE INFORMACIÓN Y COMUNICACIONES 2020</t>
  </si>
  <si>
    <t>ADMINISTRACIÓN TURISTICA Y HOTELERA</t>
  </si>
  <si>
    <t>LIC. EN CIENCIAS SOCIALES</t>
  </si>
  <si>
    <t>ADMINISTRACION TURISTICA Y HOTELERA</t>
  </si>
  <si>
    <t>DOCENTES SEGÚN TITULO - SEMESTRE A 2020</t>
  </si>
  <si>
    <t>DOCENTES SEGÚN DEDICACIÓN - SEMESTRE A 2020</t>
  </si>
  <si>
    <t>DOCENTE SEGÚN CATEGORÍA - SEMESTRE A 2020</t>
  </si>
  <si>
    <t>DOCENTES PLANTA SEGÚN GENERO - SEMESTRE A 2020</t>
  </si>
  <si>
    <t>DOCENTES CATEDRA POR GENERO, TITULO Y CATEGORÍA - SEMESTRE A 2020</t>
  </si>
  <si>
    <t>ADMON HOTELERIA Y TURISMO</t>
  </si>
  <si>
    <t>ADMINISTRACIÓN HOTELERIA Y TURISMO</t>
  </si>
  <si>
    <t>HORAS CATEDRA EQUIVALENTE A TIEMPO COMPLETO POR TITULO - SEMESTRE A 2020</t>
  </si>
  <si>
    <t>DOCENTES TIEMPO COMPLETO EQUIVALENTE - SEMESTRE A 2020</t>
  </si>
  <si>
    <t>DOCENTES SEGÚN DEDICACIÓN - SEMESTRE B 2020</t>
  </si>
  <si>
    <t>DOCENTES SEGÚN TITULO - SEMESTRE B 2020</t>
  </si>
  <si>
    <t>DOCENTE SEGÚN CATEGORÍA - SEMESTRE B 2020</t>
  </si>
  <si>
    <t>DOCENTES PLANTA SEGÚN GENERO - SEMESTRE B 2020</t>
  </si>
  <si>
    <t>DOCENTES CATEDRA POR GENERO, TITULO Y CATEGORÍA - SEMESTRE B 2020</t>
  </si>
  <si>
    <t>DOCENTES TIEMPO COMPLETO EQUIVALENTE - SEMESTRE B 2020</t>
  </si>
  <si>
    <t>PROYECTOS, ACTIVIDADES Y SERVICIOS DE PROYECCIÓN SOCIAL 2020</t>
  </si>
  <si>
    <t>Proyectos de Responsabilidad Social Universitaria: "FORMACIÓN ARTÍSTICA Y AUDIOVISUAL PARA NIÑOS DEL RESGUARDO INDÍGENA "POTRERITO" DEL MUNICIPIO DE LA PLATA".</t>
  </si>
  <si>
    <t xml:space="preserve">Este proyecto tiene como objeto, Reconstruir historias, relatos y narraciones orales que identifican al pueblo Nasa, ubicado en el resguardo indigena de protrerito del Municipio de la Plata, para ser recreados a través de la práctica de los diferentes lenguajes artísticos, como una forma de dinamizar acciones para profundizar en las caracteristicas de su entorno, tradiciones cuturales, valores y principios para cimentar su ser e identidad, Coordinado por la docente Rocio de las Mercedes Polania Farfan del programa Educación Artística de la facultad de Educación. Este proyecto se ejecutó del 18/05/20 al 30/11/20 en el Municipio de la Plata-Huila. </t>
  </si>
  <si>
    <t>Proyectos de Responsabilidad Social Universitaria: "CAJA DE ARENA GEOGRÁFICA. REALIDAD AUMENTADA PARA LA ENSEÑANZA DE LAS CIENCIAS SOCIALES EN LOS COLEGIOS Y ESCUELAS DEL DEPARTAMENTO DEL HUILA".</t>
  </si>
  <si>
    <t>Este proyecto tiene como objeto, Diseminar a partir de talleres virtuales con colegios y escuelas del Departamento del Huila el uso de la caja de arena geográfica como herramienta didáctica que utiliza Realidad Aumentada (RA) para la enseñanza en Ciencias Sociales basada en problemas sociales y ambientales del contexto regional, Coordinado por el docente Robinzon Piñeros Lizarazo del programa Licenciatura en Ciencias Sociales de la facultad de Educación. Este proyecto se ejecutó del 18/05/2020 al 18/12/2020.</t>
  </si>
  <si>
    <t xml:space="preserve">ROBINZON PIÑEROS LIZARAZO                 CLAUDIA YOLIMA DEVIA ACOSTA              </t>
  </si>
  <si>
    <t>Proyectos de Responsabilidad Social Universitaria: "APOYO A LA FORMACIÓN DE NIÑOS Y NIÑAS DEL SECTOR RURAL DESDE UN ENFOQUE PEDAGÓGICO POR PROYECTOS DE AULA, PPA: LAC. LITERATURA UN MUNDO MÁGICO POR DESCUBRIR".</t>
  </si>
  <si>
    <t>Este proyecto tiene como objeto, Brindar apoyo pedagógico a los niños y niñas del sector rural para fortalecer procesos de aprendizaje en competencia comunicativa y pensamiento crítico a través de la literatura y el arte mediante en desarrollo del proyecto pedagógico de aula "La literatura un mundo mágico por descubrir, Coordinado por el docente Eduardo Plazas Motta del Departamento de psicopedagógia de la facultad de Educación. Este proyecto se ejecutó del 18/05/2020 al 18/12/2020.</t>
  </si>
  <si>
    <t>EDUARDO PLAZAS MOTTA</t>
  </si>
  <si>
    <t>Proyectos de Responsabilidad Social Universitaria: " EL USO APLICATIVO OFFLINE PARA LA ENSEÑANZA DE INGLÉS EN LOS GRADOS DE TRANSICIÓN Y PRIMERO DE LAS INSTITUCIONES OFICIALES DE NEIVA".</t>
  </si>
  <si>
    <t>Este proyecto tiene como objeto, Fomentar el uso de de las aplicaciónes Offline en los dispotivos como: tablets y celulares en las escuelas públicas del municipio de Neiva para la enseñanza y aprendizaje del Inglés en los grados de transición y primero, Coordinado por la docente Sonia Amparo Salazar Aristizábal del Departamento de Psicopedagógia de la facultad de Educación. Este proyecto se ejecutó del 18/05/2020 al 30/11/2020.</t>
  </si>
  <si>
    <t>SONIA AMPARO SALAZAR ARISTIZÁBAL</t>
  </si>
  <si>
    <t>Proyectos de Responsabilidad Social Universitaria: " LETRAS CALLEJERAS".</t>
  </si>
  <si>
    <t>Este proyecto tiene como objeto, Propiciar, mediante la lectura, espacios de refexión y sencibilización en niños, niñas y adolecentes en condición de alta vulnerabilidad en las diez comunas que componen el área urbana de la ciudad de Neiva, Coordinado por el docente Betuel Bonilla del programa de Literatura y lengua Castellana de la facultad de Educación. Este proyecto se ejecutó del 18/05/2020 al 30/11/2020.</t>
  </si>
  <si>
    <t xml:space="preserve">BETUEL BONILLA ROJAS  </t>
  </si>
  <si>
    <t>Proyectos de Responsabilidad Social Universitaria: " PRÁCTICAS DE ACOMPAÑAMIENTO EN MATEMÁTICAS DIRIGIDAS A DOCENTES Y ESTUDIANTES".</t>
  </si>
  <si>
    <t>Este proyecto tiene como objeto, Através de actividades de Proyección Social, mediadas por la virtualidad y representadas en diferentes tipos de acompañiento en matemáticas, favorecer el desarrollo de competencias matemáticas de los estudiantes de alguns instituciones educativas del sector oficial de la ciudad de Neiva de manera que se cualifique la labor de los docentes titulares y de los docentes en formación pertenecientes al semillero de investigación; Coordinado por el docente Mauricio Penagos del programa Licenciatura en Matematicas de la facultad de Educación. Este proyecto se ejecutó del 18/05/2020 al 30/11/2020.</t>
  </si>
  <si>
    <t>MAURICIO PENAGOS</t>
  </si>
  <si>
    <t>Proyectos de Responsabilidad Social Universitaria: " PROCESOS DE FORTALECIMIENTO DE LA IDENTIDAD CULTURAL DEL CABILDO CIMARRONA ALTA".</t>
  </si>
  <si>
    <t>Este proyecto tiene como objeto, Diseñar materiales didácticos que permiten propiciar espacios de (re)-(co) contrucción de aspectos identitarios propios de la cultura del pueblo Pijao del Cabildo indígena Cimarrona Alta; Coordinado por el docente Jairo Enrique Castañeda Trujillo del programa de Licenciatura en Lengua Extranjera con énfasis en inglés, de la facultad de Educación. Este proyecto se ejecutó del 18/05/2020 al 30/11/2020.</t>
  </si>
  <si>
    <t>JAIRO ENRIQUE CSTAÑEDA TRUJILLO</t>
  </si>
  <si>
    <t>Proyectos de Responsabilidad Social Universitaria: " EL PLACER DE LEER".</t>
  </si>
  <si>
    <t>Este proyecto tiene como objeto, Despertar el gusto lector a partir del conocimiento de textos narrativos, poéticos y dramáticos como estrategia para el aprovechamiento del tiempo libre y el desarrollo del pensamiento y la cociencia crítica;  Coordinado por el docente Abad Castañeda Borrero del programa Literatura y Lengua Castellana de la facultad de Educación. Este proyecto se ejecutó del 18/05/2020 al 30/11/2020.</t>
  </si>
  <si>
    <t>ABAD CASTAÑEDA BORRERO                 AMPARO ANDRADE LOAZA                            CESAR AUGUSTO GUTIÉRREZ</t>
  </si>
  <si>
    <t>Proyectos de Responsabilidad Social Universitaria: " PROYECTO DE EDUCACIÓN INCLUSIVA EN LA PRIMERA INFANCIA DESDE UN ENFOQUE DE COMPETENCIAS SOCIOEMOCIONALES EN NIÑOS, NIÑAS Y SUS AGENTES EDUCATIVOS".</t>
  </si>
  <si>
    <t>Este proyecto tiene como objeto, Contribuir en el fortalecimiento de la educación inclusiva en la primera infancia del Municipio de Neiva desde un enfoque de competencias socioemocionales en niños, niñas y agente educativos vinculados en educación preescolar y primaria, mediante talleres reflexivos, que generen aportes al currículo del programa; Coordinado por la docente Beatriz Perdomo de Guzmán del programa Licenciatura en Educación Infantil de la facultad de Educación. Este proyecto se ejecutó del 18/05/2020 al 30/11/2020.</t>
  </si>
  <si>
    <t xml:space="preserve">BEATRIZ PERDOMO DE GUZMÁN                        JULIETH MILENA RINCÓN PERDOMO </t>
  </si>
  <si>
    <t>Proyectos de Responsabilidad Social Universitaria: " CAMINEMOS POR LA VIDA"</t>
  </si>
  <si>
    <t>Este proyecto tiene como objeto, Garantizar espacios lúdicos recreativos y de apoyo con estudiantes practicantes de diferentes programas al proyecto de proyección social solidario caminemos por la vida, con el fin de posibilitar la integración social de los miembros de la comunidad universitaria buscando mejorar su salud, el bienestar y la felicidad de los integrantes de este proyecto; Coordinado por el docente Angel Miller Roa Cruz del programa Educación Física de la facultad de Educación. Este proyecto se ejecutó del 18/05/2020 al 30/11/2020.</t>
  </si>
  <si>
    <t xml:space="preserve">ANGEL MILLER ROA CRUZ                                        YIBI SALAZAR PARRA                                               RUT DIAZ SANCHEZ                                                        JOSE ALIRIO BERMEO </t>
  </si>
  <si>
    <t>PROYECTOS, ACTIVIDADES Y SERVICIOS DE PROYECCIÓN SOCIAL – FAC. EDUCACION  2020</t>
  </si>
  <si>
    <t>Proyectos de Responsabilidad Social Universitaria: "FORMACIÓN VIRTUAL EN PREVENCIÓN Y CONTROL SOCIAL A RECURSOS PÚBLICOS- ESTUDIANTES UNIVERSITARIOS SEDE PITALITO"</t>
  </si>
  <si>
    <t xml:space="preserve">Este proyecto tiene como objeto, Anuar esfuerzos para implementar el proyecto de Formación virtual en prevención y Control Social de los Recursos Públicos, por medio de actividades académicas que proporcionen los conocimientos básicoas y practicos para el ejercicio del control social y el control fiscal participativo, a 50 estudiantes de la Sede Pitalito. Coordinado por el docente  Elvia Maria Jimenez Zapata del programa de Contaduria Pública de la facultad de Economia y Administración. Este proyecto se ejecutó del 06/11/20 al 18/12/20 en la ciudad de Neiva.  </t>
  </si>
  <si>
    <t xml:space="preserve">ELVIA MARIA JIMENEZ ZAPATA Y PATRICIA CARRERA BERNAL </t>
  </si>
  <si>
    <t>Proyectos de Responsabilidad Social Universitaria: "ELABORACIÓN Y DISTRIBUCIÓN DE JABONES LÍQUIDOS ARTESANALES COMO APORTE A LAS MEDIDA DE LAVADOO DE MANOS Y DE AUTOCUIDADO DENTRO DE LAS POLÍTICAS DE PREVENCIÓN Y MITIGACIÓN PANDEMIS COVID-19"</t>
  </si>
  <si>
    <t>Este proyecto tiene como objeto, Elaborar jabón liquido artesanal, para ser donado a la comunidad de más bajos ingresos de la ciudad de Neiva, estudiantes, entidades sin ánimo de lucro y hogares geriatrícos. Coordinado por el docente Antonio German Castañeda Hernández del programa deAdministración de Empresas de la facultad de Economia y Administración. Este proyecto se ejecutó del 08/05/20 al 30/12/20 en la ciudad de Neiva.</t>
  </si>
  <si>
    <t>ANTONIO GERMAN CASTAÑEDA HERNANDEZ, XENNY YOLIMA MENDEZ, PATRICIA CARRERA, ALMA GISETH GUTIERREZ PEÑA Y FIDERNANDO ANTURY NUÑEZ</t>
  </si>
  <si>
    <t>Proyectos de Responsabilidad Social Universitaria: "ALFABETIZACIÓN FINANCIERA PARA NIÑOS IMPLENTADO EN LAS INSTITUCIONES EDUCATIVAS DEL MUNICIPIO DE GARZÓN, PRIMERA Y SEGUNDA FASE PARA DESARROLLAR CON HERRAMIENTAS WEB".</t>
  </si>
  <si>
    <t xml:space="preserve">Este proyecto tiene como objeto, Implementar la Primera y Segunda fase del Proyecto de Proyección Social "Alfabetización Financiera en la Institución Educativa Simón Bolivar de Garzón- Huila a los estudiantes del grado 4°. Coordinado por el docente Alma Yiseth Gutierrez Peña del programa Contaduria Pública de la facultad de Economia y Administración. Este proyecto se ejecutó del 18/05/20 al 18/12/20 en el municipio de Garzón.  </t>
  </si>
  <si>
    <t>ALMA YISETH GUTIERREZ PEÑA</t>
  </si>
  <si>
    <t>Proyectos de Responsabilidad Social Universitaria: "ALFABETIZACIÓN FINANCIERA PARA NIÑOS IMPLENTADO EN LAS INSTITUCIONES EDUCATIVAS DE LA CIUDAD DE NEIVA, PRIMERA Y SEGUNDA FASE PARA DESARROLLAR CON HERRAMIENTAS WEB".</t>
  </si>
  <si>
    <t xml:space="preserve">Este proyecto tiene como objeto, Implementar la Primera y Segunda fase del Proyecto de Proyección Social "Alfabetización Financiera en la Institución Educativa Departamental Tierra de promisión Neiva-Sede Enriqueta Solano Duran- Huila a los estudiantes del grado 4°. Coordinado por el docente Alma Yiseth Gutierrez Peña del programa Contaduria Pública de la facultad de Economia y Administración. Este proyecto se ejecutó del 18/05/20 al 18/12/20 en la ciudad de Neiva.  </t>
  </si>
  <si>
    <t>Proyectos de Responsabilidad Social Universitaria: "MACROPROYECTO ESCUELA DE LIDERAZGO PARA EL POSTCONFLICTO-EMPRENDIMIENTO FASE II, III, Y IV"</t>
  </si>
  <si>
    <t xml:space="preserve">Este proyecto tiene como objeto, desarrollar la estrategia "por mi región" de intervención e impacto social, enfocado a la convivencia y liderezgo, a través de los participantes del Macroproyecto Escuela de liderazgo, en cada una de sus localidades como aporte a la crisis social y económica dada por el covid-19, que fortalezca la salud, calidad de vida y educación ,Coordinado por la docente xenny Yolima Mendez Jimenez       del programa  Administración de Empresas  de la facultad de Economia y Administración. Este proyecto se ejecutó del 27/07//20 al 18/12/20 en el municipio de Neiva. </t>
  </si>
  <si>
    <t xml:space="preserve">XENNY YOLIA MENDEZ JIMENES                 OSCAR HERNAN CERQUERA LOSADA </t>
  </si>
  <si>
    <t>PROYECTOS, ACTIVIDADES Y SERVICIOS DE PROYECCIÓN SOCIAL – FAC. ECONOMIA Y ADMINISTRACION  2020</t>
  </si>
  <si>
    <t>Proyectos de Responsabilidad Social Universitaria: "CIENCIAS PARA TOD@S"</t>
  </si>
  <si>
    <t xml:space="preserve">Este proyecto tiene como objetivo, Apoyar y fortalecer el interés de las persoas por las ciencias básicas mediante divulgación y difusión de contenidos digitales académicos e investigativos responsables generados por FACIEN. Coordinado por la docente Angela Goretty Garcia Gomez del programa ciencias naturales de la facultad de Cienias exactas y naturales. Este proyecto se ejecutó 18/05/2020 al 18/12/2020 en la ciudad de Neiva. </t>
  </si>
  <si>
    <t xml:space="preserve">ANGELA GORETTY GARCIA GOMEZ </t>
  </si>
  <si>
    <t xml:space="preserve">Proyectos de Responsabilidad Social Universitaria: "ESTUDIO DE FACTABILIDAD PARA LA IMPLEMENTACIÓN DE ENERGIA SOLAR FOTOVOLTAICA EN LA GRANJA EXPERIMENTAL DE LA UNIVERSIDAD SURCOLOMBIANA". </t>
  </si>
  <si>
    <t xml:space="preserve">Este proyecto tiene como objetivo , formentar el conocimiento y uso de energías renovables, que lleven a la solución de problemas presentados inicialmente en proyectos desarrollados en las granjas experimental de la Universiad surcolombiana y que  a la vez ofrezcan alternativas de conservación del medio ambiente, diferentes a su explotación por medio de la construcción de represas; desarrollar este conocimiento en estudiantes del programa de Física y por medio de esta línea de trabajo dar solución a problemas regionales que puedan solucionarse con esta área de trabajo. Coordinado por Ana Lilia Bernal Esteban del programa de Física de la facultad de Ciencias Exactas y Naturales. Este proyecto se ejecutó del 09/11/2020 al 18/12/2020 en el municipio de Neiva y Palermo del Departamento del HUILA. </t>
  </si>
  <si>
    <t>ANA LILIA BERNAL ESTEBAN Y ARMANDO LOSADA MEDINA</t>
  </si>
  <si>
    <t>PROYECTOS, ACTIVIDADES Y SERVICIOS DE PROYECCIÓN SOCIAL – FAC. CIENCIAS EXACTAS Y NATURALES 2020</t>
  </si>
  <si>
    <t>AUTOCUIDADO DE LA PERSONA MAYOR IPC (CÓD. 3678)</t>
  </si>
  <si>
    <t>Fomentar y fortalecer en el proyecto Autocuidado de la Persona Mayor IPC, acciones y prácticas saludables, con el fin de lograr por medio del autocuidado, mejorar su salud y conseguir una integración social para su bienestar procurando su armonía y su independencia.
Características de los beneficiarios:
Población de la Comunidad IPC, en la comuna 8 del suroriente de Neiva adultos mayores de 60 años de estratos 1, 2 y 3 de Neiva</t>
  </si>
  <si>
    <t xml:space="preserve">
NOHORA MONTERO GARCÍA, Coordinadora
RUTH DÍAZ SÁNCHEZ, Coejecutora
</t>
  </si>
  <si>
    <t>SOPORTE AL CUIDADO Y AL CUIDADOR (CÓD. 2898)</t>
  </si>
  <si>
    <t xml:space="preserve">Desarrollar competencias en cuidados de calidad, integrales, seguros y oportunos en las personas que cumplen el rol de cuidadores informales de personas con Enfermedades Crónicas no transmisibles en la ciudad de Neiva.
• Caracterizar los cuidadores informales participantes identificando las características sociodemográficas, calidad de vida, sobrecarga del cuidador y nivel de conocimientos relacionados con el cuidado de las personas dependientes.
Características de los beneficiarios:
La población objeto para este programa de proyección social son los familiares o cuidadores de los usuarios hospitalizados en servicios donde se atienden patologías crónicas, en tratamiento activo, paliativo, de soporte del HUHMP.  Cuidadores de personas con Enfermedades Crónicas  no transmisibles de estratos 1, 2 y 3 de Neiva
</t>
  </si>
  <si>
    <t xml:space="preserve">
CLAUDIA CANTILLO, Coordinadora
ALIX YANETH PERDOMO  ROMERO, Coejecutora
CLAUDIA ANDREA RAMÍREZ PERDOMO, Coejecutora
</t>
  </si>
  <si>
    <t>Promoviendo Salud para vivir- Caminemos por la Vida (CÓD. 2446)</t>
  </si>
  <si>
    <t>Promover y mantener conductas saludables, contribuyendo a la calidad de vida, salud, bienestar y felicidad en las personas integrantes del grupo CAMINEMOS POR LA VIDA de la Universidad Surcolombiana
Características de los beneficiarios:
Adultos Mayores del programa de enfermería se ha integrado desde el cuidado de la salud al proyecto CAMINEMOS POR LA VIDA que ejecuta el programa de educación física, recreación y deporte de la facultad de educación, de estratos 1, 2 y 3 de Neiva</t>
  </si>
  <si>
    <t xml:space="preserve">
YIVY SALAZAR PARRA, Coordinadora
RUTH DÍAZ SÁNCHEZ, Coejecutora
</t>
  </si>
  <si>
    <t>Grupo de apoyo: soporte social para el habitante de calle (CÓD. 2432)</t>
  </si>
  <si>
    <t>Contribuir al mejoramiento de la salud y reincorporación a la sociedad de la población que acude a la casa del Habitante de Calle “RENACER” del municipio de Neiva, mediante orientación y capacitación, apoyados con procesos lúdicos educativos de estilos de vida saludables
Características de los beneficiarios:
Habitantes de calle que acuden a la casa de apoyo y por la situación de confinamiento por el Covid-19 se incluyen los que se encuentran concentrados en el coliseo de Neiva. Que no esté bajo efectos de ninguna sustancia psicoactiva Mayor de 18 años, estrato 0 y 1.</t>
  </si>
  <si>
    <t>JASLEIDY LASSO CONDE, Coordinadora
WILLIAM GONZÁLEZ SÁNCHEZ, Coejecutor</t>
  </si>
  <si>
    <t>Donación de órganos, esperanza de vida (CÓD. 2900)</t>
  </si>
  <si>
    <t>Fomentar la donación de órganos y la conservación del injerto renal, en la población trasplantada de Neiva-Huila, durante el 2020
• Promover la política Nacional de donación de órganos en la población de Neiva.
• Sensibilizar al personal de salud en temas relacionados con la donación de órganos y reporte oportuno de alertas.
• Fortalecer la adherencia al tratamiento en los pacientes pos trasplantados de riñón.
Características de los beneficiarios:
Población educativa de tres colegios de la comuna 10 (estudiantes de 9, 10 y 11 grado), población general a traves de mensajes radiales, personal asistencial (medicos, enfermería, terapia) de servicios críticos (urgencias y UCI), finalmente pacientes trasplantados de riñón de la ciudad de Neiva.</t>
  </si>
  <si>
    <t>BRAYANT ANDRADE MÉNDEZ,  Coordinador
INGRID YOLERCY TROCHE, Coejecutora</t>
  </si>
  <si>
    <t>Programa educativo de Nefroprotección y detección temprana de enfermedad renal crónica en personas con hipertensión arterial y/o diabetes  (CÓD. 2434)</t>
  </si>
  <si>
    <t>Educar en prevención de la ERC a la población en general y especialmente a aquella que padece HTA y/o diabetes, fomentando el autocuidado en hábitos saludables que protejan la función renal y permitan la detección temprana y remisión oportuna a tratamiento especializado, a través de intervención educativa radial y por redes sociales, que redunden en una mejor calidad de vida. 
Características de los beneficiarios:
Población en general y especialmente a aquella que padece HTA y/o diabetes, Este proyecto se articulará,  con el Programa de Riesgo Cardiovascular de la ESE Carmen Emilia Ospina, como en años anteriores, el cual suministrará la información de los usuarios inscritos en la cohorte poblacional de HTA y Diabetes Mellitus, y atendidos en la modalidad de atención domiciliaria por equipos multidisciplinarios para la salud (EMS) de esa institución, reportando los datos de contacto del usuario, a los monitores de este proyecto, quienes establecerán acercamiento mediante seguimiento telefónico y/o virtual, para brindar la educación sobre nefroprotección.</t>
  </si>
  <si>
    <t xml:space="preserve">AIDA NERY FIGUEROA CABRERA, Coordinadora
BRAYANT ANDRADE MÉNDEZ, Coejecutor
ANGY DANIELA MONTEALEGRE RAMÍREZ, Coejecutora
</t>
  </si>
  <si>
    <t>Quiosco productivo y sanológico en el contexto de Hospital Día  (CÓD 3106)</t>
  </si>
  <si>
    <t>Fomentar actividades alrededor de un quiosco productivo e intervenciones desde la sanología, en el contexto del programa Hospital Día de la Unidad de Salud Mental del Hospital Universitario Hernando Moncaleano Perdomo de la ciudad de Neiva.
Características de los beneficiarios:
Pacientes hospital día estratos 1 y 2 de Neiva
la alternativa asistencial de Hospital día  que se tiene en el Hospital Universitario Hernando Moncaleano Perdomo, en convenio con el Servicio Nacional de Aprendizaje (SENA), y la Universidad Surcolombiana, se ha querido mediante la creación de un quiosco productivo y desde un enfoque sanológico con un apoyo  multidisciplinario y  por medio de diferentes actividades y acciones como la agricultura y el comercio, rescatar la productibilidad de las personas que padecen este tipo de enfermedades, como paso fundamental para la integración social de nuestros pacientes y su manejo terapéutico abriéndoles un nuevo  camino de esperanza.</t>
  </si>
  <si>
    <t>LINA MARÍA SÁNCZ PIEDRAHITA, Coordinadora
NICOLÁS ARTURO NÚÑEZ GÓMEZ, Co-ejecutor</t>
  </si>
  <si>
    <t>Yo conozco, cuido y protejo mis pies  (CÓD. 3167)</t>
  </si>
  <si>
    <t>Fortalecer las capacidades de autocuidado de los pies en los usuarios mayores de 45 años con DM2 de la ESE CEO de Neiva y contribuir a disminuir la ocurrencia del pie diabético. 
Características de los beneficiarios:
Usuarios mayores de 45 años con DM2, usuarios de la ESE Carmen Emilia Ospina Sede de Canaima
Estratos 1 y2 de la ciudad de Neiva</t>
  </si>
  <si>
    <t>MARÍA ELENA RODRÍGUEZ VÉLEZ, Coordiandora
ALIX YANETH PERDOMO ROMERO, Co ejecutora
JASLEIDY LASSO CONDE, Coejecutora</t>
  </si>
  <si>
    <t>Soporte a cuidadores de personas con enfermedad crónica con gran dependencia. fase 1: (caracterización de los cuidadores y la persona con enfermedad crónica y evaluación pre test de la habilidad de cuidado, sobrecarga y calidad de vida de los cuidadores)  (CÓD 3499)</t>
  </si>
  <si>
    <t xml:space="preserve">Describir la relación entre la habilidad de cuidado, la sobrecarga del cuidador y las características de la diada persona con enfermedad crónica-cuidador familiar
- Caracterizar socio demográficamente a los cuidadores informales 
- Evaluar la habilidad de cuidado, sobrecarga y calidad de vida de los cuidadores pre intervención.
- Describir el significado de la experiencia del cuidado para los cuidadores informales
Neiva y contribuir a disminuir la ocurrencia del pie diabético. 
Características de los beneficiarios:
Cuidadores de personas con ECNT con gran dependencia en el municipio de Neiva, Estratos 1, 2 y 3 de la ciudad de Neiva
</t>
  </si>
  <si>
    <t>ALIX YANETH PERDOMO  ROMERO, Coordinadora
CLAUDIA CANTILLO, Coejecutora
CLAUDIA ANDREA RAMÍREZ PERDOMO, Coejecutora</t>
  </si>
  <si>
    <t>Promoción de la donación voluntaria y habitual de sangre en la comunidad huilense – PROYECTO INSTITUCIONAL   (CÓD 2902)</t>
  </si>
  <si>
    <t>Generar la cultura de la donación voluntaria y habitual de sangre como práctica de estilo de vida saludable en la comunidad universitaria con el fin de contribuir al abastecimiento de unidades de sangre segura en el banco de sangre de la ESE Hospital Universitario “Hernando Moncaleano Perdomo” de Neiva
Características de los beneficiarios:
Comunidad Universitaria y comunidad en general de la ciudad de Neiva y el Departamento del Huila (universidad Públicas y privadas). Todos los estratos socio económicos.</t>
  </si>
  <si>
    <t>ELSA CHACÓN CUÉLLAR, Coordinadora
MARÍA ELENA RODRÍGUEZ VÉLEZ, Co-ejecutora
DIANA CONSTANZA RIVERA, Co-ejecutora</t>
  </si>
  <si>
    <t>PRÁCTICA PROFESIONAL CLÍNICA Y COMUNITARIA</t>
  </si>
  <si>
    <t>El presente curso está elaborado para la formación de profesionales de enfermería que aborde de manera integral a la población de mujeres, gestantes, parturientas, recién nacidos, niños y adolescentes en el contexto del SGSSS, donde se destaque el cuidado de enfermería hacia seres humanos, dentro de un ser individual, grupal y colectivo respondiendo a las integración de métodos y modelos, proceso de enfermería , situación de salud pública y epidemiológica de la población.</t>
  </si>
  <si>
    <t>MARIA ELENA RODRIGUEZ VÉLEZ , Coordinadora
(8 docentes participantes)</t>
  </si>
  <si>
    <t>SALUD PÚBLICA</t>
  </si>
  <si>
    <t>Salud publica, curso de linea, compuesto por: Salud Mental, Emergencias y desastres, Vigilancia en Salud Publica, Salud alimentaria y nutricional, Salud ambiental y Seguridad y salud en el trabajo.</t>
  </si>
  <si>
    <t>EDILBERTO SUAZA CALDERÓN, Coordinador
(7 docentes participantes)</t>
  </si>
  <si>
    <t>EDUCACIÓN PARA LA SALUD</t>
  </si>
  <si>
    <t xml:space="preserve">Curso teórico práctico que prepara al enfermero y enfermera en formación en la función educadora en salud, brindándole las herramientas básicas y necesarias para planear, organizar, ejecutar y evaluar programas de educación en salud, a partir de la elaboración y análisis del diagnóstico educativo en salud.
</t>
  </si>
  <si>
    <t>INGRID YOLERCY TROCHE GUTIÉRREZ, Coordinadora
(6 docentes participantes)</t>
  </si>
  <si>
    <t>CUIDADOS DE ENFERMERIA   PARA EL ADULTO MAYOR</t>
  </si>
  <si>
    <t>Curso teorico practico de profundizacion, orientado en los Cuidados de Enfermeria para la persona adulta mayor y su familia.
 En el desarrollo del curso el profesional en enfermería participará integrando los conocimientos de: morfofisiología, en la apropiación de los cambios en los órganos, aparatos y sistemas, sus efectos en el proceso de envejecimiento. Reconocerá algunas teorías del envejecimiento, y se formulara  el plan de cuidados  de enfermería paraa la persona mayor, teniendo en cuenta, la taxonomia NANDA-NIC-NOC, revision bibliografica (articulos cientificos) que apoyan la justificación.</t>
  </si>
  <si>
    <t xml:space="preserve">RUTH DÍAZ SÁNCHEZ, Coordinadora
(1 docente participante)
</t>
  </si>
  <si>
    <t xml:space="preserve">SALUD FAMILIAR </t>
  </si>
  <si>
    <t xml:space="preserve"> 
El  curso de Salud Familiar, se constituye  como parte del componente especifico del programa de Enfermería que permite al estudiante  adquirir experiencias integrales directas en el nivel de atención primaria con un enfoque integral  al individuo desde y con la familia; respondiendo al modelo biológico, psicológico, espiritual, cultural, social – holístico formativo, desde la contextualización de las políticas en salud de atención individual, familiar y colectiva aplicado a la promoción, y mantenimiento  de la salud, fundamentada en el cuidado de la salud familiar. El curso salud familiar, afianza en el enfermero(a) en formación; competencias que desarrolla mediante procesos  conceptuales desde la fundamentación científica, y la validación teórico-práctica, de los aprendizajes,  mediante la identificación y caracterización de las familias,  desde el ciclo vital y su entorno socio ambiental y  comunitario.</t>
  </si>
  <si>
    <t>RUTH DÍAZ SÁNCHEZ, Coordinadora
(5 docentes participantes)</t>
  </si>
  <si>
    <t>RED TRAINING SOBRE VIOLENCIA BASADA EN GÉNERO
(CÓD. 3622)</t>
  </si>
  <si>
    <t>Por medio del Red Training sobre Violencia Basada en Género se logró generar conciencia en los participantes del origen de la violencia de género en la desigualdad social que existe entre mujeres y hombres, desmontando los estereotipos de género existentes: rasgos, roles y expectativas, despertando una actitud reflexiva sobre la desigualdad en que mujeres y hombres están siendo educadas/os y dotándolos de habilidades personales para la construcción de relaciones igualitarias, de respeto y cooperación. Por último, se facilitaron herramientas conceptuales que permitirán a los participantes poder replicar lo aprendido y poder convertirse en constructores de una sociedad igualitaria y sin subordinaciones jerárquicas a causa del género.</t>
  </si>
  <si>
    <t xml:space="preserve">RUTH DÍAZ SÁNCHEZ, Coordinadora
Ponentes:
Carlos Javier Novoa Sáenz
Sol Angy Cortés Pérez
Rita del Carmen Monje
Claudia Álvarez
Lourdes Paola Mateus Serrano
</t>
  </si>
  <si>
    <t>CURSO DE ENTRENAMIENTO VIRTUAL EN SARS-CoV2 (COVID-19) PARA PERSONAL MÉDICO Y DE ENFERMERIA DEL DEPARTAMENTO DEL HUILA
(CÓD. 3624)</t>
  </si>
  <si>
    <t xml:space="preserve">Basado en percepciones y comentarios de los participantes, podemos confirmar que el curso de entrenamiento virtual en covid-19 tuvo un impacto positivo, fue un curso relevante que se ajustó a las necesidades del contexto actual y que además pasó de ser local a internacional. En redes sociales, la convocatoria alcanzó a 34.748 personas.
Se contó con la participación de Auxiliares de enfermería, enfermeros, médicos, epidemiólogos, bacteriólogos, odontólogos, Fisioterapeutas, higienistas orales, psicólogos, instrumentadores quirúrgicos, regentes de farmacia, profesionales de salud y seguridad en el trabajo, especialmente de las ciudades de Neiva (municipios aledaños como Garzón, Tarqui, Tesalia, Pitalito, San Agustín, Campoalegre, Teruel, Yaguará, entre otros) Tunja, Cali, Medellín, Popayán, Bogotá, Pasto, Florencia. A nivel internacional tuvimos participantes de República Dominicana y Chile.
</t>
  </si>
  <si>
    <t xml:space="preserve">
JULIO CESAR QUINTERO, Coordinador y ponente
Ponentes:
YOLERCY VÁSQUEZ
PEDRO ZÚÑIGA
SERGIO CELIS 
ANDREA MUÑOZ
WILLIAM DÍAZ
DAGOBERTO SANTOFIMIO
</t>
  </si>
  <si>
    <t>CURSO EN DIABETES MELLITUS
(CÓD. 3696)</t>
  </si>
  <si>
    <t xml:space="preserve">Gracias a la modalidad virtual utilizada, el curso logró impactar a médicos generales y de especialidades básicas de diferentes ciudades del país, actualizando los conocimientos en Diabetes Mellitus y exaltando el nombre de la Universidad Surcolombiana como institución que genera educación medica continua. Los espacios interactivos con reuniones sincrónicas, el carácter dinámico de las videoconferencias, reforzando mensajes relevantes y la capacidad de resolución oportuna de los inconvenientes por parte del aliado Endho Colombia, fueron elementos que generaron el éxito de la actividad. La calificación final por parte de los participantes en términos de calidad de las conferencias realizadas durante el curso fue excelente en el 94,8% y buena en el 5,2 % de las 58 respuestas recibidas.   </t>
  </si>
  <si>
    <t xml:space="preserve">ALEJANDRO PINZON TOVAR, Coordinador y ponente
Ponentes:
RAFAEL CASTELLANOS BUENO
CARLOS EDUARDO JIMENEZ
ANGIE LORENA LEMUS
DANIEL MEDINA
BRIHAN DIAZ
JINETH QUINTERO
</t>
  </si>
  <si>
    <t>IV SIMPOSIO EN GERONTOLOGÍA Y GERIATRÍA “ATENCIÓN INTEGRAL DE LA PERSONA MAYOR EN TIEMPO DE PANDEMIA”  (CÓD. 3697)</t>
  </si>
  <si>
    <t>Promover la atención integral de la persona mayor en tiempo de pandemia, fortaleciendo la apropiación del cuidado humanizado en las entidades territoriales, organizaciones gubernamentales y no gubernamentales, Redes de apoyo, centro día, hogares geriátricos, entidades de salud y sociales, comunidad universitaria y demás comunidad que brinda cuidado de personas adultas mayores</t>
  </si>
  <si>
    <t xml:space="preserve">YIVY SALAZAR PARRA, Coordinadora y ponente 
Ponentes:
WILLIAM ARBEY GUTIÉRREZ
 ANGEL LABAN CASTRO
NELLY PINZON ESTEVEZ 
SANDRA MILENA DONATO
ANGEL MILER ROA CRUZ
NATALIA GOMEZ FORERO
RUTH DIAZ SANCHEZ 
LIZMARLY JULIETH MARIN HERNANDEZ
ANA ROSA CUBILLOS BAQUERO
</t>
  </si>
  <si>
    <t>II SIMPOSIO EN PREVENCIÓN DEL EMBARAZO EN LA ADOLESCENCIA “El Huila crece en la prevención del embarazo en la infancia y adolescencia en el contexto de COVID- 19”
(CÓD. 3700)</t>
  </si>
  <si>
    <t>El embarazo en la adolescencia no solo es un fenómeno de alta complejidad social y de salud pública, sino que constituye un indicador de desarrollo, debido a las implicaciones que tiene en el curso de vida de las personas, en especial de las mujeres, sus familias y sus comunidades. Por lo tanto exige ser atendido desde una perspectiva de prevención  e integralidad y a partir del develamiento de sus causas profundas, las cuales se enraízan en condiciones de la dinámica estructural socio-económica y política que marcan las relaciones familiares y sociales, los patrones culturales y el desarrollo de capacidades en torno a la construcción de proyectos de vida, que requieren orientación de sentido y formación en el proceso de toma de decisiones desde los primeros momentos del curso de vida y desde el seno familiar. Así mismo, constituye un determinante de la reproducción de lógicas de pobreza y de limitaciones en el desarrollo de capacidades, inequidades de género y exclusión.  
El simposio cumplió con los objetivos propuestos. El haber contado con profesionales de diferentes disciplinas (salud, educación, protección y justicia), permitió visibilizar los diferentes Determinantes Sociales de la Salud en el embarazo en la adolescencia y comprenderlo como un evento de salud pública multicausal. Así mismo se hace evidente el grado de corresponsabilidad de cada uno de los participantes, no solo en el ejercicio de su rol profesional, sino también como personas. Por lo tanto parte de la solución. El reconocimiento de los/as adolescentes como sujetos de derechos nos insta a que cada uno desde el sector en el que se encuentres se convierta en garante de los mismos. La promoción de los Derechos Sexuales y Reproductivos y el atender de manera integral a los adolescentes a adolescentes en los servicios de salud, incluidos los de Salud Sexual y Reproductiva, influyen positivamente en la prevención del embarazo adolescente.</t>
  </si>
  <si>
    <t xml:space="preserve">DIANA CONSTANZA RIVERA MOYA, Coordinadora y ponente
Ponentes:
CÉLICO GUZMÁN LOSADA
GLORIA MARÍA RAMÍREZ NAVARRO
DIANA MILENA HERNÁNDEZ
ANDREA ESPITIA
</t>
  </si>
  <si>
    <t>XXIX JORNADAS HUILENSES DE PEDIATRIA  Curso Virtual: “Dolor: el quinto signo vital en Pediatría”
(CÓD. 3702)</t>
  </si>
  <si>
    <t xml:space="preserve">Consideramos un éxito el evento, se llevó a cabo a tiempo, con el desarrollo de la logística de soporte del curso- ciclo de conferencias con excelente trabajo por parte del apoyo de logística contratado Tangrop. 
Nuestra proyección fue cerca de 200 participantes y triplicamos la expectativa con participación de profesionales de la región Surcolombiana, el país y de Suramérica.  
Se logró la participación de docentes, egresados de programa de pediatría, médicos generales,  enfermeras, y estudiantes de medicina, estudiantes de enfermería y de otras. Fue un curso muy exitoso con participación de 619 participantes  y entre ellos de 200 especialistas. 
</t>
  </si>
  <si>
    <t>MARTHA ROCIO VEGA VEGA, coordinadora
Ponentes:
MIGUEL BAYONA OSPINA
DARLING CARVAJAL DUQUE
Adonis Tupac Ramírez Cuellar
Christine Vanessa Arango Slingsby
María Carmenza Cuenca
Ximena García Quintero
Iván José Ardila Gómez
Luis Ricardo González Cruz
Jorge Mauricio Cervantes Blanco
Rut Judith Kiman</t>
  </si>
  <si>
    <t>LABORATORIO DE INMUNOGENÉTICA 2020- VENTA DE SERVICIOS
PYTO 03 20SA11 /001</t>
  </si>
  <si>
    <t>Prestar Servicios Asistenciales De Laboratorio En Biología Molecular Y Citogenética A Pacientes Y Usuarios del Hospital Universitario De Neiva  Servicios Especializados Externos Al Hospital Universitario Hernando Moncaleano Perdomo De Neiva</t>
  </si>
  <si>
    <t>HENRY OSTOS ALFONSO, Coordinador</t>
  </si>
  <si>
    <t>RÁPIDA IDENTIFICACIÓN DE INFECCIÓN CON DENGUE EN UNA POBLACIÓN EN RIESGO EN EL DEPARTAMENTO DEL HUILA,  A TRAVÉS DE LA VALIDACIÓN DE LA PRUEBA RÁPIDA SIMPLEX NS1 E25BIO EN MUESTREO RETROSPECTIVO DE SUEROS AGUDOS
PYTO 03 19SA27</t>
  </si>
  <si>
    <t>Venta Servicios  Laboratorio Inmunología /consultoría
Iniciativa que busca identificar niños en situación de riesgo de sufrir la carga de la enfermedad por dengue. Dentro de la colaboración se estipula que se apoye a la Universidad Surcolombiana – Facultad de Salud, con fondos (USD20,000), para el desarrollo de las estrategias que permitan lograr la identificación de estos beneficiarios.  Este recurso se transferirá a su institución en la presente vigencia 2019 y se ejecutará durante el período de noviembre 2019 - noviembre 2020.</t>
  </si>
  <si>
    <t>CARLOS FERNANDO NARVÁEZ ROJAS, Coorinador
DORIS SALGADO</t>
  </si>
  <si>
    <t>CURSO PREUNIVERSITARIO CON ENFASIS EN SALUD 2019-2
PYTO 03 19SA26</t>
  </si>
  <si>
    <t xml:space="preserve">Contribuir al desarrollo de habilidades para que los estudiantes de undécimo grado puedan enfrentar las pruebas ICFECS SABER 11 con mayor confianza y conocimiento de la metodología que ésta incorpora, propiciando la reinterpretación y comprensión de los diferentes contenidos de las áreas que componen el bachillerato; teniendo siempre como referente teórico y metodológico la diversidad de los enfoques y el nuevo horizonte interpretativo que brinda el estudio basado en problemas </t>
  </si>
  <si>
    <t>DIANA MERCEDES CASTAÑEDA UVAJOA, Coordinadora
Docentes:
MAGDA LILIANA BARRERO
MIJAEL BRAND PRADA
JOSE MIGUEL CRISTANCHO
EMILIO POLO LEDESMA
ANDRES FELIPE CHAVARRO
DIGNORIA GIRALDO COLMENARES
LAURA XIMENA GASCA</t>
  </si>
  <si>
    <t>DIPLOMADO VERIFICADORES DE LAS CONDICIONES DE HABILITACION DE PRESTADORES DE SERVICIOS DE SALUD
PYTO 03 20SA12</t>
  </si>
  <si>
    <t xml:space="preserve">Capacitar y entrenar a profesionales vinculados al Sistema General de Seguridad Social en Salud, como Verificadores de las Condiciones de Habilitación de Prestadores de Servicios de Salud; con conocimientos y destrezas necesarias para la adecuada aplicación de la normatividad vigente del Ministerio de Salud y de la Protección Social..
El Diplomado de Verificadores de las Condiciones de Habilitación de Prestadores de Servicios de salud, cumplió con su objetivo propuesto, Capacitando y entrenando a profesionales vinculados al Sistema General de Seguridad Social en Salud, como Verificadores de las Condiciones de Habilitación de Prestadores de Servicios de Salud; con conocimientos y destrezas necesarias para la adecuada aplicación de la normatividad vigente del Ministerio de Salud y de la Protección Social a nivel del sistema de calidad en atención en salud
</t>
  </si>
  <si>
    <t>YIVY SALAZAR PARRA, Coordinadora y docente
Docentes:
JORGE ALBERTO ORDOÑEZ SUSA
PATRICIA SANCHEZ SERRATO
LIGIA MARIA GARCIA MARTINEZ
FREDDY ALBERTO ANDRADE BASTO
SANDRA YANETH CARDENAS PINZON
MARIA ISABEL RIACHI GONZALEZ
JOSE VLADIMIR GUZMAN RIVERA
RUTH PATRICIA DIAZ VEGA
MELVA GOMEZ SUAREZ
CARMENZA SALAS PIMENTEL
MARIA PAULA SILVA LOZANO</t>
  </si>
  <si>
    <t>CURSO DE ACTUALIZACIÓN EN RESOLUCIÓN 3100 /2019 PARA VERIFICADORES DE LAS CONDICIONES DE HABILITACIÓN DE PRESTADORES DE SERVICIOS DE SALUD 
PYTO 03 20SA14</t>
  </si>
  <si>
    <t xml:space="preserve">Actualización en resolución 3100 /2019 para verificadores de las condiciones de habilitación de prestadores de servicios de salud con conocimientos y destrezas necesarias  para la adecuada aplicación de la normatividad vigente del Ministerio de Salud y de la Protección Social.   </t>
  </si>
  <si>
    <t xml:space="preserve">YIVY SALAZAR PARRA, Coordinadora y docente
Docentes:
JORGE ALBERTO ORDOÑEZ SUSA
MARIA ISABEL RIACHI GONZALEZ
</t>
  </si>
  <si>
    <t>CURSO DE ACTUALIZACIÓN EN ATENCIÓN INTEGRAL A LA PRIMERA INFANCIA PARA EL TALENTO HUMANO DE LA MODALIDAD PROPIA E INTERCULTURAL DEL ICBF EN EL RESGUARDO INDÍGENA HUILA- RIONEGRO (IQUIRA- HUILA)
PYTO 03 20SA18</t>
  </si>
  <si>
    <t>Desarrollar competencias de atención integral e intercultural a la primera infancia en el talento humano de la Modalidad Propia del ICBF del Resguardo Indígena Huila- Rionegro.
El impacto del presente proyecto se enmarca en el fortalecimiento de capacidades en la atención integral de la primera infancia e infancia del equipo humano de la modalidad propia del Resguardo Indígena Nasa Huila, desde un enfoque intercultural y de construcción colectiva de conocimientos. 
Este tipo de alianzas colaborativas desde la universidad hace parte de la misión del alma mater, de responder a necesidades de la región, en este caso de zonas rurales y con poblaciones de alta vulnerabilidad como lo son los pueblos indígenas. 
Se considera importante mantener este tipo de alianzas y colaboraciones a futuro desde la Universidad, ya que, al ser de carácter público, debe atender estas necesidades de carácter social. Finalmente, la receptividad de la comunidad con el trabajo realizado se evidencia en la disposición y adecuado desarrollo del proyecto.</t>
  </si>
  <si>
    <t xml:space="preserve">DOLLY ARIAS TORRES, Coordinadora
Docentes:
ELSA CHACÓN CUELLAR 
DOLLY ORFILIA ARIAS TORRES
ROSA LISSETH SALAZAR HERRAN 
JENNIFER KATIUSCA CASTRO CAMACHO
</t>
  </si>
  <si>
    <t>PROYECTOS, ACTIVIDADES Y SERVICIOS DE PROYECCIÓN SOCIAL – FAC. SALUD 2020</t>
  </si>
  <si>
    <t>Proyectos de Responsabilidad Social Universitaria: "CLÍNICA JURIDICA Y DE PROYECCIÓN SOCIAL - DEFENSA JUDICIAL DE LOS TERRITORIOS MUNICIPALES".</t>
  </si>
  <si>
    <t xml:space="preserve">Este proyecto tiene como objetivo, Acompañar en la defensa judicial de los administrativos que los diferentes municipios del Departamento del Huila han expedido para prohibir las actividades minero energéticas en sus territorios. Coordinado por el docente Oscar Javier Reyes Pinzón del programa de Derecho de la facultad de Ciencias Jurídicas y Politícas. Este proyecto se ejecutó del 27/07/20 al 18/12/20 de la ciudad de Neiva. </t>
  </si>
  <si>
    <t>OSCAR JAVER REYES PINZÓN</t>
  </si>
  <si>
    <t>INESTIMABLE</t>
  </si>
  <si>
    <t>Proyectos de Responsabilidad Social Universitaria: "DIPLOMADO EN DERECHOS HUMANOS Y CONSTRUCCIÓ DE PAZ-ACEVEDO Y PALESTINA".</t>
  </si>
  <si>
    <t xml:space="preserve">Este proyecto tiene como objetivo, Brindar herramientos sobre derechos humanos y construcción de paz a las víctimas de conflicto armando de los corregimientos de San Alfonso y Palestina, en el marco de la implementación del acuerdo de paz del año 2016. Cordinado por el Docente Jonathan Bedoya Hernandez del programa de Ciencias Políticas de la facultad de Ciencias Jurídicas y Políticas. Este proyecto se ejecutó del 27/07/20 al 18/12/2020 en la ciudad de Neiva.  </t>
  </si>
  <si>
    <t xml:space="preserve">JONATHA BEDOYA HERNANDEZ </t>
  </si>
  <si>
    <t>Proyectos de Responsabilidad Social universitaria: "SEMINARIO JOVENES SOLIDARIOS, CRITICOS Y TRANSFORMADORES".</t>
  </si>
  <si>
    <t xml:space="preserve">Este proyecto tiene como objetivo, Generar procesos de formacion ciudadana y economía solidaria con los jóvenes que haceb parte de los procesos organizativos del sector solidario en la región Surcolombiana. Coordinado por Docente Piero Emmanuel Silva Arce del programa de Ciencias Política de la facultad de Ciencias Jurídicas y Políticas. Este proyecto se ejecutó del 04/09/20 al 18/12/20 en la ciudad de Neiva. </t>
  </si>
  <si>
    <t>PIERO EMMANUEL SILVA ARCE, ALEXANDRA URIBE SANCHEZ, JOSE DAVID COPETE NARVAEZ Y CLAUDIA YOLIMA DEVIA ACOSTA</t>
  </si>
  <si>
    <t>Proyectos de Responsabilidad Social Universitaria: "POR UNA JUSTICIA CON ENFOQUE DE GÉNERO".</t>
  </si>
  <si>
    <t xml:space="preserve">Este proyecto tiene como objetivo, Contribuir en la construcción de un observatorio de feminicidio en el Huila en alianza con entidades estatales y organizaciones de la sociedad civil. Coordinado por el Docente Oscar Javier Reyes Pinzón del progrma de Derecho de la facultad de Ciencias Jurídicas y Politícas. Este proyecto se ejecutó del 01/07/20 al 18/12/20 en la ciudad de Neiva. </t>
  </si>
  <si>
    <t xml:space="preserve">OSCAR JAVIER REYES PINZÓN Y CLAUDIA MARCELA ALVAREZ HURTADO </t>
  </si>
  <si>
    <t>PROYECTOS, ACTIVIDADES Y SERVICIOS DE PROYECCIÓN SOCIAL – FAC. CIENCIAS POLITICAS Y JURIDICAS  2020</t>
  </si>
  <si>
    <t>Proyectos de Responsabilidad Social Universitaria: "CONTACTO RADIO".</t>
  </si>
  <si>
    <t xml:space="preserve">Este proyecto tiene como objetivo, Contribuir a la cualificación de la producción mediática, digiltal y para redes sociales de todos los escenarios Con-Tacto Radio y de los colectivos juveniles participantes del proceso, buscando visibilizar sus procesos y reflexiones sobre diferentes temáticas y problemáticas de su interés, desarrollando estrategias comunicativas que permitan la interección y articulación entre ellos desde las nuyevas tecnologías de la comunicación y la información. Coordinado por Erinso Yarid Diaz del programa de Comunicación Social y Periodismo de la facultad de Ciencias Sociales y Humanas. Este proyecto se ejecutó del 27/07/20 al 18/02/20 en los municipios de Neiva y Pitalito del Departamento del Huila. </t>
  </si>
  <si>
    <t>ERICSO YARID DIAZ, YAMILE YOHANNA PEÑA POVEDA Y CLAUDIA JIMENA ZUÑIGA RAMIREZ</t>
  </si>
  <si>
    <t>Proyectos de Responsabilidad Social Universitaria: " FORTALECIMIENTO DEL PERIÓDICO DIGITAL WWW.SUREGION.COM COMO HERRAMIENTA PARA DIVULGAR INFIRMACIÓN CONFIABLE SOBRE LA PANDEMIA DEL COVID-19 Y ACOMPAÑAR LA IMPLEMENTACIÓ DE ESTRATEGIAS DE PEDAGOGÍA SOLIDARIA EN LA 7UNIVERSIDAD SURCOLOMBIANA".</t>
  </si>
  <si>
    <t>Este proyecto tiene como objetivo, Divulgar enra la comunidad universitaria de la Usco y públicos amplios no especialización del Huila información confiabe y utíl sobre la evolución de la pandemia Covid-19 en Neiva y el Departamento del Huila, así como sobre sus implicaciones socio-culturales, educativas, económicas y de salubridad, mediante la producción de al menos (7) piezas periodisticas en formato digital que circularán a través del portal digital suregion.com, órgao digital del Programa de Comunicación Social y Periodistico de la Usco, y de las redes sociales que gestiona dicho medio. Coordinado por Juan Carlos Acebedo Restrepo del programa de Comunicación Social y Periodismo de la facultad Ciencias Sociales y Humanas. Este proyecto se ejecutó del 27/07/20 al 18/12/20 en la ciudad de Neiva.</t>
  </si>
  <si>
    <t>JUAN CARLOS ACEVEDO RESTREPO, GINNA TATIANA PIRAGUA GUZMAN Y DIEGO ALBERTO POLO.</t>
  </si>
  <si>
    <t>Proyectos de Responsabilidad Social Universitaria: "CANCIONERO DE LOS ABUELOS, MEMORIA SOCIAL Y MUSICAL DE LOS ABUELOS DEL HUILA".</t>
  </si>
  <si>
    <t>Este proyecto tiene como objetivo, Favorecer el bienestar socioafectivo de los adultos mayores de 60 años qe se encuenran viviendo el confinamiento del coronavirus al interior de un núcleo familiar que le facilite un intercambio en el escenario virtual. Coordinado por Miryam Cristina Fernandez Cediel del programa de Psicologia de la facultad de Ciencias Sociales y Humanas. Este proyecto se ejecutó del 27/07/2020 al 18/12/20 de la ciudad de Neiva.</t>
  </si>
  <si>
    <t>MIRYAM CRISTINA FERNANDEZ CEDIEL Y MARIA CRISTINA BORRERO</t>
  </si>
  <si>
    <t>Proyectos de Responsabilidad Social Universitaria: "DEVOLUCIÓN DE APRENDIZAJE COPARTIDOS. AGENDA JOVEN ENTRE LOS TERRITORIOS E INCIDENCIAS".</t>
  </si>
  <si>
    <t xml:space="preserve">Este proyecto tiene como objetivo, Sistematizar los aprendizajes compartidos del Proyecto de Proyección Social Agenda Joven entre los años 2015 y 2019; como un ejercicio de devolución a las comunidades. Coordinado por el docente Yamile Johanna Peña Poveda del programa de Comunicación Social y Periodismo de la facultad Ciencias Sociales y Humanas. Este proyecto se ejecutó del 27/07/20 al 18/12/20 en la ciudad de Neiva. </t>
  </si>
  <si>
    <t>YAMILE JOHANNA PEÑA POVEDA, CLAUDIA JIMENA ZUÑIGA RAMIREZ, ERINSO YARID DIAZ RODRIGUEZ Y JACQUELINE GARCIA PAEZ.</t>
  </si>
  <si>
    <t>Proyectos de Responsabilidad Social Universitaria:  "DERECHOS SEXUALES Y REPRODUCTIVOS, SU PROMOCIÓN Y EVALUACIÓN DESDE EL IMAGINARIO SOCIAL EN EL DEPARTAMENTO DEL HUILA".</t>
  </si>
  <si>
    <t xml:space="preserve">Este proyecto tiene como objetivo, Fortalecer la labor de madres comunitarias y agentes pedagógicas permanentes a los Hogares Comunitarios de Bienestar HCB y en familia, mujer e infancia FAMI, en la modalidad familiar ubicadas en las comunas 6, 7y 8 de Neiva, y en los municipios de La Plata y Aipe en la promoción, apropiación y difusión de los derechos sexuales y los derechos reproductivos de mujeres, niños y niñas que tienen a su cargo. Coordinado por el docente Roberto Cortes del programa de Pscologia de la facultad de Ciencias Sociales y Humanas. Este proyecto se ejecutó del 18/05/20 al 30/11/20 en la ciudad de Neiva. </t>
  </si>
  <si>
    <t>ROBERTO CORTES, ROSMARY GARZON GONZALES Y DERLY YANETH QUINTERO ROSERO</t>
  </si>
  <si>
    <t>PROYECTOS, ACTIVIDADES Y SERVICIOS DE PROYECCIÓN SOCIAL – FAC. CIENCIAS SOCIALES Y HUMANAS 2020</t>
  </si>
  <si>
    <t>Proyectos de Responsabilidad Social Universitaria: "RESPONSABILIDAD SOCIAL CON LA INDUSTRIA PETROLERA Y MINERA VS COVID-19"</t>
  </si>
  <si>
    <t xml:space="preserve">Este proyecto tiene como objeto, Realizar un programa educativo virtual de sensibilización hacia los programas de exploración petrolera y minera en el Departamento del Huila. Coordinado por Roberto Vargas Cuervo del programa de Ingenieria de Petroleos de la facultad de Ingenieria. Este proyecto se ejecutó del 27/07/2020 al 18/12/2020 en el Departamento del Huila. </t>
  </si>
  <si>
    <t xml:space="preserve">ROBERTO VARGAS CUERVO </t>
  </si>
  <si>
    <t xml:space="preserve">Proyectos de Responsabilidad Social Universitaria: "APLICATIVO COMPUTACIONAL EDUCATIVO PARA EL ANÁLISIS MATRICIAL DE PÓRTICOS PLANOS PARA ESTUDIANTES DE INGENIERÍA". </t>
  </si>
  <si>
    <t xml:space="preserve">Este proyecto tiene como objetivo, Desarrollar un programa de computador basado en métodos para que el estudiante aplique los fundamentos teóricos y los procedimientos de cálculo para el análisis de Pórticos Planos. Coordinado por Myriam Rocío Pallares Muñoz del programa de Ingeníeria Agricola de la facultad de Ingeniería. Este proyecto se ejecutó del 09/06/2020 al 20/09/2020 en la ciudad de Neiva. </t>
  </si>
  <si>
    <t>MYRIAM ROCÍO PALLARES MUÑOZ</t>
  </si>
  <si>
    <t>PROYECTOS, ACTIVIDADES Y SERVICIOS DE PROYECCIÓN SOCIAL – FAC. INGENIERIA 2020</t>
  </si>
  <si>
    <t>Extramuros</t>
  </si>
  <si>
    <t>Boletin Estadistico 2020</t>
  </si>
  <si>
    <t>BLOQ-1 VICEACADEMICA</t>
  </si>
  <si>
    <t>BLOQ-2 BIENESTAR Y BIBLIOTECA</t>
  </si>
  <si>
    <t>BLOQ-5 ARTES</t>
  </si>
  <si>
    <t>BLOQ-6 REGISTRO</t>
  </si>
  <si>
    <t>BLOQ-7 CIENCIAS BASICAS</t>
  </si>
  <si>
    <t>BLOQ-8 TALLER MANTENIMIENTO</t>
  </si>
  <si>
    <t>BLOQ-9 AULAS UNO</t>
  </si>
  <si>
    <t>BLOQ-10 CIENCIAS EXACTAS Y NATURALES</t>
  </si>
  <si>
    <t>BLOQ-11 ARCHIVO</t>
  </si>
  <si>
    <t>BLOQ-12 CINE CAFÉ</t>
  </si>
  <si>
    <t xml:space="preserve">BLOQ-13 FACULTAD EDUCACION </t>
  </si>
  <si>
    <t>BLOQ-14 AULAS DOS</t>
  </si>
  <si>
    <t>BLOQ-16 AULAS TRES</t>
  </si>
  <si>
    <t>BLOQ-17 AULAS CUATRO</t>
  </si>
  <si>
    <t>BLOQ-18 AULAS CINCO</t>
  </si>
  <si>
    <t>BLOQ-19 ESTUDIO T. V</t>
  </si>
  <si>
    <t>BLOQ-20 LA VENADA</t>
  </si>
  <si>
    <t>BLOQ-21 COLISEO</t>
  </si>
  <si>
    <t>BLOQ-25 EDUCACION FISICA</t>
  </si>
  <si>
    <t>BLOQ-26 GIMNASIO</t>
  </si>
  <si>
    <t>BLOQ-27 INGENIERIA</t>
  </si>
  <si>
    <t>BLOQ-30 ECONOMIA</t>
  </si>
  <si>
    <t>PORTERIAS</t>
  </si>
  <si>
    <t>ESCENARIOS DEPORTIVOS</t>
  </si>
  <si>
    <t>PL-01 AULAS UNO</t>
  </si>
  <si>
    <t>PL-02 AULAS DOS</t>
  </si>
  <si>
    <t>PL-03 AULAS TRES</t>
  </si>
  <si>
    <t>PL-04 AUDITORIO</t>
  </si>
  <si>
    <t>CAFETERIA</t>
  </si>
  <si>
    <t>POLIDEPORTIVO</t>
  </si>
  <si>
    <t>CAMPO DE FUTBOL</t>
  </si>
  <si>
    <t>G-01 ADMINISTRACION</t>
  </si>
  <si>
    <t>G-02 AULAS</t>
  </si>
  <si>
    <t>G-03 LABORATORIOS</t>
  </si>
  <si>
    <t>PIT-01 ADMINISTRACION</t>
  </si>
  <si>
    <t>PIT-02 AULAS</t>
  </si>
  <si>
    <t>PIT-03 AULAS MULTIPLES</t>
  </si>
  <si>
    <t>PIT-04 MANTENIMIENTO</t>
  </si>
  <si>
    <t>PIT-05 LABORATORIO CIENCIAS</t>
  </si>
  <si>
    <t>POLIDEPORTIVOS</t>
  </si>
  <si>
    <t>YULIANY CARVAJAL URRIAGO</t>
  </si>
  <si>
    <t>CURSOS</t>
  </si>
  <si>
    <t>YONSEI UNIVERSITY</t>
  </si>
  <si>
    <t>COREA DEL SUR</t>
  </si>
  <si>
    <t>LAURA DANIELA SALAS VARGAS</t>
  </si>
  <si>
    <t>UNIVERSITY OF CALIFORNIA, IRVINE</t>
  </si>
  <si>
    <t>MARLYN CASTAÑO GOMEZ</t>
  </si>
  <si>
    <t>KAROLINGTH MISHEL HOME DIAZ</t>
  </si>
  <si>
    <t>EDNA YULIETH SIERRA HORTA</t>
  </si>
  <si>
    <t>PONTIFICIA UNIVERSIDAD CATÓLICA DE CHILE</t>
  </si>
  <si>
    <t>LUIS ANGEL ROJAS NUÑEZ</t>
  </si>
  <si>
    <t>INGRID GALIRIA VALDERRAMA JOVEN</t>
  </si>
  <si>
    <t>JAIVER AUGUSTO BENAVIDES CHAVARRO</t>
  </si>
  <si>
    <t>LEIDER ROJAS NUÑEZ</t>
  </si>
  <si>
    <t>VICTOR FERNANDO QUINTERO PASTRANA</t>
  </si>
  <si>
    <t>UNIVERSIDAD NACIONAL AUTÓNOMA DE MÉXICO - UNAM</t>
  </si>
  <si>
    <t>JAIME ANDRES PERDOMO GOMEZ</t>
  </si>
  <si>
    <t>TECNOLÓGICO DE MONTERREY</t>
  </si>
  <si>
    <t>CARLA MARCELA DUSSAN MUNOZ</t>
  </si>
  <si>
    <t>UNIVERSITY OF MICHIGAN</t>
  </si>
  <si>
    <t>DANIELA CORTÉS ROBAYO</t>
  </si>
  <si>
    <t>INDIAN SCHOOL OF BUSINESS</t>
  </si>
  <si>
    <t>INDIA</t>
  </si>
  <si>
    <t>UNIVERSIDAD AUSTRAL</t>
  </si>
  <si>
    <t>SOFIA MEDINA GONZALEZ</t>
  </si>
  <si>
    <t>IE BUSINESS SCHOOL</t>
  </si>
  <si>
    <t>YEFERSON CIFUENTES MOSQUERA</t>
  </si>
  <si>
    <t>JUAN SEBASTIAN HOYOS MÁRQUEZ</t>
  </si>
  <si>
    <t>UNIVERSITY OF CALIFORNIA, DAVIS</t>
  </si>
  <si>
    <t>YON SEBASTIÁN URRIAGO CAJIBIOY</t>
  </si>
  <si>
    <t>UNIVERSITY OF LONDON;SOAS UNIVERSITY OF LONDON</t>
  </si>
  <si>
    <t>YULIANA ANDREA JIMENEZ JIMENEZ</t>
  </si>
  <si>
    <t>UNIVERSITY OF NEW MEXICO</t>
  </si>
  <si>
    <t>DADNY YISETH SANTIAGO CAICEDO</t>
  </si>
  <si>
    <t>GREICY ANGÉLICA MACÍAS ANACONA</t>
  </si>
  <si>
    <t>UNIVERSIDAD DE CHILE</t>
  </si>
  <si>
    <t>NATALIA PALENCIA LEÓN</t>
  </si>
  <si>
    <t>KAREN JULIETH SILVA TRUJILLO</t>
  </si>
  <si>
    <t>BIOLOGIA APLICADA</t>
  </si>
  <si>
    <t>GEORGIA INSTITUTE OF TECHNOLOGY</t>
  </si>
  <si>
    <t>JULIÁN DAVID HORTA ANDRADE</t>
  </si>
  <si>
    <t>PAULA ANDREA BASTO MOSQUERA</t>
  </si>
  <si>
    <t>LAURA CAMILA CABALLERO ESPITIA</t>
  </si>
  <si>
    <t>YALE UNIVERSITY</t>
  </si>
  <si>
    <t>BRAYAN STIVEN DUSSAN OLAYA</t>
  </si>
  <si>
    <t>STEFANIA CARRILLO RINCÓN</t>
  </si>
  <si>
    <t>INTERCAMBIO ACADÉMICO</t>
  </si>
  <si>
    <t>PROGRAMA DE INTERCAMBIO LATINOAMERICANO  - PILA</t>
  </si>
  <si>
    <t>HERNANDEZ CARDOSO  JUAN CAMILO</t>
  </si>
  <si>
    <t>DANIELA VILLARREAL VARGAS</t>
  </si>
  <si>
    <t>UNIVERSITY OF CALIFORNIA, SANTA CRUZ</t>
  </si>
  <si>
    <t>MARILYN VANESSA RAMÍREZ DÍAZ</t>
  </si>
  <si>
    <t>JOHNS HOPKINS UNIVERSITY</t>
  </si>
  <si>
    <t>SERGIO ALCIDES CARVAJAL CUELLAR</t>
  </si>
  <si>
    <t>JHOAN NICOLAS PERDOMO MONROY</t>
  </si>
  <si>
    <t>UNIVERSITY OF CALIFORNIA, IRVINE;TECNOLÓGICO DE MONTERREY</t>
  </si>
  <si>
    <t>VARIOS</t>
  </si>
  <si>
    <t>NICOLAS FELIPE CEDIEL PEÑA</t>
  </si>
  <si>
    <t>UNIVERSITY OF ILLINOIS AT URBANA-CHAMPAIGN</t>
  </si>
  <si>
    <t>JUAN SEBASTIAN PERDOMO GÓNGORA</t>
  </si>
  <si>
    <t>UNIVERSITAT AUTÒNOMA DE BARCELONA</t>
  </si>
  <si>
    <t>DIEGO ALEJANDRO MORENO PEÑA</t>
  </si>
  <si>
    <t>UNIVERSIDAD NACIONAL AUTÓNOMA DE MÉXICO</t>
  </si>
  <si>
    <t>UNIVERSITY OF VIRGINIA</t>
  </si>
  <si>
    <t>DIANA FORERO MENESES</t>
  </si>
  <si>
    <t>CALIFORNIA INSTITUTE OF THE ARTS</t>
  </si>
  <si>
    <t>EDIER JAVILCEN MACANILLA ANDI</t>
  </si>
  <si>
    <t>LUCY ANDREA RAMIREZ MONTEALEGRE</t>
  </si>
  <si>
    <t>JOHAN MORA BECERRA</t>
  </si>
  <si>
    <t>UNIVERSITY OF AMSTERDAM</t>
  </si>
  <si>
    <t>PAÍSES BAJOS</t>
  </si>
  <si>
    <t>THE UNIVERSITY OF EDINBURGH</t>
  </si>
  <si>
    <t>JESUS ALBERTO DUQUE VÁSQUEZ</t>
  </si>
  <si>
    <t>TEL AVIV UNIVERSITY;YAD VASHEM</t>
  </si>
  <si>
    <t>ISRAEL</t>
  </si>
  <si>
    <t>NELSON FABIAN RAMIREZ PENAGOS</t>
  </si>
  <si>
    <t>DAIRY JORSANDY GUTIERREZ CAMPOS</t>
  </si>
  <si>
    <t>JOSE ESNEIDER RAMIREZ GARZON</t>
  </si>
  <si>
    <t>GUENDY NAYELY RODRIGUEZ MONTOYA</t>
  </si>
  <si>
    <t>ANYI VANESA TRIANA ANGARITA</t>
  </si>
  <si>
    <t>HAROL MAURICIO ROA CAMPOS</t>
  </si>
  <si>
    <t>BRAYAN ESTIVEN PARRA</t>
  </si>
  <si>
    <t>ANDRES FELIPE GASPAR ORTIZ</t>
  </si>
  <si>
    <t>JUAN DAVID CUELLAR VARGAS</t>
  </si>
  <si>
    <t>LEDYS VIVIANA TARAZONA CHICA</t>
  </si>
  <si>
    <t>MAYERLY MANCHOLA PARDO</t>
  </si>
  <si>
    <t>YULIANA PUCHI BARRERA</t>
  </si>
  <si>
    <t>GUTIERREZ PENA  ANGIE STEPHANIA</t>
  </si>
  <si>
    <t>UNIVERSIDAD MAYOR DE CHILE - UNMAYOR</t>
  </si>
  <si>
    <t>MIGUEL ÁNGEL CHILA SUÁREZ</t>
  </si>
  <si>
    <t>DANIELA DONCEL HINESTROZA</t>
  </si>
  <si>
    <t>OSCAR LEONARDO ENCISO CABALLERO</t>
  </si>
  <si>
    <t>MARÍA NICOLLE MONJE CABRA</t>
  </si>
  <si>
    <t>MENESES MOLINA  LINA CONSTANZA</t>
  </si>
  <si>
    <t>CARLOS DANIEL SALAZAR SILVA</t>
  </si>
  <si>
    <t>ANDRES FELIPE RODRIGUEZ ROJAS</t>
  </si>
  <si>
    <t>DUKE UNIVERSITY</t>
  </si>
  <si>
    <t>NATALIA FERNANDA QUESADA RIVERA</t>
  </si>
  <si>
    <t>JESUS ALBERTO GORRON REYES</t>
  </si>
  <si>
    <t>CAICEDO LOSADA  SILVIA FERNANDA</t>
  </si>
  <si>
    <t>MUÑOZ ECHEVERRY  ELIZABETH</t>
  </si>
  <si>
    <t>ALEJANDRA ORTIZ CHARRY</t>
  </si>
  <si>
    <t>UNIVERSITY OF CALIFORNIA SAN DIEGO;MCMASTER UNIVERSITY</t>
  </si>
  <si>
    <t>MARIANA CUTIVA TAFUR</t>
  </si>
  <si>
    <t>GIRLEY ESTEFANI MIRANDA BUENAVENTURA</t>
  </si>
  <si>
    <t>QUIÑONES GALINDO  WILFRAN ESTI</t>
  </si>
  <si>
    <t>UNIVERSIDAD DE VIÑA DEL MAR - UVM</t>
  </si>
  <si>
    <t>MARLON JAVIER CARDOSO CUELLAR</t>
  </si>
  <si>
    <t>WILFRAN ESTI QUIÑONES GALINDO</t>
  </si>
  <si>
    <t>THE HONG KONG UNIVERSITY OF SCIENCE AND TECHNOLOGY</t>
  </si>
  <si>
    <t>MARIA PAULA NORIEGA BETANCOURT</t>
  </si>
  <si>
    <t>INGRID DAYANNA VILLOTA RIVERA</t>
  </si>
  <si>
    <t>ADRIANA CAROLINA BUSTOS SANMIGUEL</t>
  </si>
  <si>
    <t>NICOLAS BASTIDAS MENDEZ</t>
  </si>
  <si>
    <t>SAIDA ADONAY VILLALBA LEIVA</t>
  </si>
  <si>
    <t>IVANNA VALENTINA JARAMILLO MOLINA</t>
  </si>
  <si>
    <t>JUAN PABLO HERNANDEZ CABEZAS</t>
  </si>
  <si>
    <t>TANIA CAROLINA PERDOMO VALDERRAMA</t>
  </si>
  <si>
    <t>JUAN FERNANDO MENESES BASTIDAS</t>
  </si>
  <si>
    <t>JHOLEYMER QUINAYAS PISSO</t>
  </si>
  <si>
    <t>GABRIELA CARDONA DIAZ</t>
  </si>
  <si>
    <t>NARLY SANCHEZ ARIAS</t>
  </si>
  <si>
    <t>DIANA SOFIA BETANCOURT CORTES</t>
  </si>
  <si>
    <t>YURLY VANESSA ORTIZ MUÑOZ</t>
  </si>
  <si>
    <t>YINNY VALENTINA ARRIGUI FONSECA</t>
  </si>
  <si>
    <t>DANIEL OCTAVIO GUTIERREZ OLAYA</t>
  </si>
  <si>
    <t>LAURA LORENA ANDRADE MEDINA</t>
  </si>
  <si>
    <t>ANA SOFIA CLAVIJO BARRIOS</t>
  </si>
  <si>
    <t>UNIVERSIDAD AUTÓNOMA DE BARCELONA - UAB</t>
  </si>
  <si>
    <t>HEIDY MILENA ORTIZ DIAZ</t>
  </si>
  <si>
    <t>GABRIEL ALEJANDRO ARANGO SAENZ</t>
  </si>
  <si>
    <t>ESTEBAN BONILLA TRUJILLO</t>
  </si>
  <si>
    <t>LAURA SOFIA TAPIA LASSO</t>
  </si>
  <si>
    <t>UNIVERSITY OF GENEVA</t>
  </si>
  <si>
    <t>SUIZA</t>
  </si>
  <si>
    <t>BERKLEE COLLEGE OF MUSIC</t>
  </si>
  <si>
    <t>ALEJANDRA ARIZA</t>
  </si>
  <si>
    <t>PARTICIPACIÓN EN EVENTOS (PONENTE)</t>
  </si>
  <si>
    <t>UNIVERSIDAD DE BUENOS AIRES - UBA</t>
  </si>
  <si>
    <t>ALEJANDRA BEDOYA</t>
  </si>
  <si>
    <t>LAURA DEVIA</t>
  </si>
  <si>
    <t>NATHALIA ANA MARIA RIVERA</t>
  </si>
  <si>
    <t>NICOLAS BRICEÑO</t>
  </si>
  <si>
    <t>SANTIAGO LOZANO</t>
  </si>
  <si>
    <t>TATIANA RUSSI</t>
  </si>
  <si>
    <t>LAURA DANIELA GOMEZ DIAZ</t>
  </si>
  <si>
    <t>MARÍA JOSÉ CASTAÑEDA CUBILLOS</t>
  </si>
  <si>
    <t>JHONY ELIAN BARRIOS GARCÍA</t>
  </si>
  <si>
    <t>GABRIEL ANDRES JIMENEZ MOTA</t>
  </si>
  <si>
    <t>NATALIA HERNÀNDEZ RAMÌREZ</t>
  </si>
  <si>
    <t>ÁNGEL DAVID CORREA CEDEÑO</t>
  </si>
  <si>
    <t>MARIA CAMILA SOLER PAPAMIJA</t>
  </si>
  <si>
    <t>CASE WESTERN RESERVE UNIVERSITY</t>
  </si>
  <si>
    <t>SILVIA LEONOR OLIVERA PLAZA</t>
  </si>
  <si>
    <t>CLAUDIA RODRIGUEZ</t>
  </si>
  <si>
    <t>UNIVERSITY OF COLORADO BOULDER</t>
  </si>
  <si>
    <t>MURCIA MURCIA NATALY VANESSA</t>
  </si>
  <si>
    <t>PRÁCTICA / PASANTÍA</t>
  </si>
  <si>
    <t>UNIVERSIDAD CATÓLICA DE LA SANTÍSIMA CONCEPCIÓN</t>
  </si>
  <si>
    <t>BRAHYAN ANDRES SEPULVEDA RODRIGUEZ</t>
  </si>
  <si>
    <t>NIYIBETH CÁRDENAS GUZMÁN</t>
  </si>
  <si>
    <t>CARLA YANELLA PÉREZ PEÑA</t>
  </si>
  <si>
    <t>SANTIAGO HERRERA BARACALDO</t>
  </si>
  <si>
    <t>PEKING UNIVERSITY</t>
  </si>
  <si>
    <t>JOSE ALI SILVA PRIETO</t>
  </si>
  <si>
    <t>MACQUARIE UNIVERSITY</t>
  </si>
  <si>
    <t>AUSTRALIA</t>
  </si>
  <si>
    <t>CRISTIAN CAMILO TOQUICA VARGAS</t>
  </si>
  <si>
    <t>VALENTINA RUBIANO ALMARIO</t>
  </si>
  <si>
    <t>PAOLA BEATRIZ BAHAMON PERDOMO</t>
  </si>
  <si>
    <t>DANIELA ANDREA ALMARIO SCALANTE</t>
  </si>
  <si>
    <t>JHON ALEXANDER SUAREZ COLLAZOS</t>
  </si>
  <si>
    <t>COURSERA PROJECT NETWORK</t>
  </si>
  <si>
    <t>ANDRÉS DAVID BAHAMON SAENZ</t>
  </si>
  <si>
    <t>MARIA ALEJANDRA VARGAS ESPINOSA</t>
  </si>
  <si>
    <t>LAURA VICTORIA OTALORA RAMOS</t>
  </si>
  <si>
    <t>IESE BUSINESS SCHOOL</t>
  </si>
  <si>
    <t>LAURA MILENA CICERI NOCUA</t>
  </si>
  <si>
    <t>LEIDY DANIELA GÓMEZ ORJUELA</t>
  </si>
  <si>
    <t>LUDWIG-MAXIMILIANS-UNIVERSITÄT MÜNCHEN (LMU)</t>
  </si>
  <si>
    <t>ALEMANIA</t>
  </si>
  <si>
    <t>JUAN SEBASTIAN CAVIEDES MORENO</t>
  </si>
  <si>
    <t>DIEGO TRUJILLO YOSA</t>
  </si>
  <si>
    <t>MARIA DE LOS ANGELES CLAVIJO TOVAR</t>
  </si>
  <si>
    <t>MIGUEL ANGEL BAUTISTA VANEGAS</t>
  </si>
  <si>
    <t>MAIRA ISABEL LÓPEZ MURCIA</t>
  </si>
  <si>
    <t>MAICOL ANDRÉS PENAGOS MORA</t>
  </si>
  <si>
    <t>VALENTINA TAMAYO CEDIEL</t>
  </si>
  <si>
    <t>UNIVERSITY OF COPENHAGEN</t>
  </si>
  <si>
    <t>JAIRO DANIEL MATEUS PEÑA</t>
  </si>
  <si>
    <t>OSMOSIS</t>
  </si>
  <si>
    <t>CRISTIAN FELIPE DIAZ ANDRADE</t>
  </si>
  <si>
    <t>LAURA DANIELA DUSSAN MUÑOZ</t>
  </si>
  <si>
    <t>JUAN DIEGO DUSSAN FLOREZ</t>
  </si>
  <si>
    <t>SANDRA LENNY CERON TAPIA</t>
  </si>
  <si>
    <t>DAYANA ZAMUDIO ROJAS</t>
  </si>
  <si>
    <t>YONIER DUVAN PEREZ CASTAÑEDA</t>
  </si>
  <si>
    <t>ANGIE TATIANA FORERO DIAZ</t>
  </si>
  <si>
    <t>ANDREA DEL PILAR CARDOZO ZULETA</t>
  </si>
  <si>
    <t>YEISON ANDRES CASTRO CORDOBA</t>
  </si>
  <si>
    <t>KAREN JULIANA VIVAS HORTA</t>
  </si>
  <si>
    <t>MADELEINE MELISSA ROCHA PERDOMO</t>
  </si>
  <si>
    <t>LISETH DANIELA LUNA ANDRADE</t>
  </si>
  <si>
    <t>MARYORY ALEXANDRA CLAROS VALENZUELA</t>
  </si>
  <si>
    <t>DAVID STEVEN SANCHEZ BENITEZ</t>
  </si>
  <si>
    <t>ISABELA MAÑOSCA VARGAS</t>
  </si>
  <si>
    <t>ANDRES FELIPE MAYORGA MOSQUERA</t>
  </si>
  <si>
    <t>SAMUEL CALDERON PERDOMO</t>
  </si>
  <si>
    <t>ANA MARIA CONDE GARZON</t>
  </si>
  <si>
    <t>ANA MARIA VALENZUELA MAZABEL</t>
  </si>
  <si>
    <t>DIEGO ALEJANDRO GÓMEZ FERNÁNDEZ</t>
  </si>
  <si>
    <t>MARIA PAULA REINA RIVERA</t>
  </si>
  <si>
    <t>DANIELA GÓMEZ RÍOS</t>
  </si>
  <si>
    <t>KARINA ANDREA GALINDO ORTIZ</t>
  </si>
  <si>
    <t>LUISA FERNANDA MEDINA TAFUR</t>
  </si>
  <si>
    <t>YEISON EDUARDO OIME MAJIN</t>
  </si>
  <si>
    <t>DANIEL EDUARDO SÁNCHEZ GARCÍA</t>
  </si>
  <si>
    <t>JOHN ALEXANDER GONZALEZ GALINDO</t>
  </si>
  <si>
    <t>MARIA CAMILA SAENZ CARDOZO</t>
  </si>
  <si>
    <t>SOFÍA VALENTINA SALGADO MUÑOZ</t>
  </si>
  <si>
    <t>LAURA SOFIA ARCE MEDINA</t>
  </si>
  <si>
    <t>MICHIGAN STATE UNIVERSITY</t>
  </si>
  <si>
    <t>TRUJILLO YAGUE  JUAN CARLOS</t>
  </si>
  <si>
    <t>JUAN DAVID CUELLAR GONZALEZ</t>
  </si>
  <si>
    <t>YITHSA MARCELA LOPEZ DURAN</t>
  </si>
  <si>
    <t>UNIVERSIDAD DE MANCHESTER - MANCHESTER</t>
  </si>
  <si>
    <t>UNIVERSITY AT BUFFALO;THE STATE UNIVERSITY OF NEW YORK</t>
  </si>
  <si>
    <t>CRISTIAN LEONARDO GUTIÉRREZ CUÉLLAR</t>
  </si>
  <si>
    <t>UNIVERSIDAD ESTATAL DE MINNESOTA - MNSU</t>
  </si>
  <si>
    <t>TECHNICAL UNIVERSITY OF DENMARK (DTU)</t>
  </si>
  <si>
    <t>KOREA ADVANCED INSTITUTE OF SCIENCE AND TECHNOLOGY(KAIST)</t>
  </si>
  <si>
    <t>JHON PERDOMO CABRERA</t>
  </si>
  <si>
    <t>LUIS CARLOS BONILLA CUENCA</t>
  </si>
  <si>
    <t>JHONATTAN CUELLAR ALARCON</t>
  </si>
  <si>
    <t>JORGE ESTEBAN OME ANTURY</t>
  </si>
  <si>
    <t>DIEGO ANDRES VARGAS ALVAREZ</t>
  </si>
  <si>
    <t>JEIDY VIVIANA MENDEZ</t>
  </si>
  <si>
    <t>MARLY ALEJANDRA GUTIERREZ JOVEN</t>
  </si>
  <si>
    <t>JUAN JOSE TAPICHA CERQUERA</t>
  </si>
  <si>
    <t>MARIANA OSPINA CADENA</t>
  </si>
  <si>
    <t>EDITH LORENA OVIEDO MONTES</t>
  </si>
  <si>
    <t>ÉCOLE POLYTECHNIQUE FÉDÉRALE DE LAUSANNE</t>
  </si>
  <si>
    <t>ANYI LORENA LARA BUSTOS</t>
  </si>
  <si>
    <t>MAYDI ALEJANDRA VELA CARVAJAL</t>
  </si>
  <si>
    <t>MARLLY LILIANA GONZALEZ GALINDO</t>
  </si>
  <si>
    <t>CERQUERA VALDERRAMA  CAMILA</t>
  </si>
  <si>
    <t>PARTICIPACIÓN EN EVENTOS (ASISTENTE)</t>
  </si>
  <si>
    <t>PONTIFICIA UNIVERSIDAD CATÓLICA DEL PERÚ</t>
  </si>
  <si>
    <t>PERÚ</t>
  </si>
  <si>
    <t>RAMIREZ RAMIREZ  LIZDY MARCELA</t>
  </si>
  <si>
    <t>MANUEL ALEJANDRO PAJOY TRUJILLO</t>
  </si>
  <si>
    <t>VALENTINA TRUJILLO VALENCIA</t>
  </si>
  <si>
    <t>CAMILA CERQUERA VALDERRAMA</t>
  </si>
  <si>
    <t>KAREN ROCIO LOSADA TOBAR</t>
  </si>
  <si>
    <t>ANDRES FELIPE MENZA PERDOMO</t>
  </si>
  <si>
    <t>CARLOS ALBERTO GARZON PAJOY</t>
  </si>
  <si>
    <t>MARIA PAULA QUEVEDO VILLAMIL</t>
  </si>
  <si>
    <t>DANIELA ANDREA NARVAEZ CORTES</t>
  </si>
  <si>
    <t>MILLER MANUEL ÁVILA PARADA</t>
  </si>
  <si>
    <t>LUIS EDUARDO CERQUERA BUITRAGO</t>
  </si>
  <si>
    <t>CHELSI KATHERINE TORO DAZA</t>
  </si>
  <si>
    <t>CRISTHIAN STIVEN MOZOS PERDOMO</t>
  </si>
  <si>
    <t>DIANA ALEXANDRA VEGA CASTAÑEDA</t>
  </si>
  <si>
    <t>CARLOS MARIO DEVIA MOSQUERA</t>
  </si>
  <si>
    <t>RICE UNIVERSITY</t>
  </si>
  <si>
    <t>ARIZONA STATE UNIVERSITY</t>
  </si>
  <si>
    <t>UNIVERSITY OF LEEDS</t>
  </si>
  <si>
    <t>UNIVERSITY OF TORONTO</t>
  </si>
  <si>
    <t>CANADÁ</t>
  </si>
  <si>
    <t>YESSICA CAROLINA CEDEÑO SÁNCHEZ</t>
  </si>
  <si>
    <t>CLAUDIA YURANY ANDRADE ESCARLANTE</t>
  </si>
  <si>
    <t>LEIDY MAGALY LOZANO GUZMÁN</t>
  </si>
  <si>
    <t>ANYI DANIELA VARGAS ALMARIO</t>
  </si>
  <si>
    <t>LAURA LIZETH SILVA MUNEVAR</t>
  </si>
  <si>
    <t>LISBETH SOFIA DIAZ SACRISTAN</t>
  </si>
  <si>
    <t>INSTITUTE OF CERTIFIED PROFESSIONAL MANAGERS</t>
  </si>
  <si>
    <t>MARÍA ALEJANDRA PINZÓN CRUZ</t>
  </si>
  <si>
    <t>JUAN JOSÉ MEDINA CERÓN</t>
  </si>
  <si>
    <t>JUAN MANUEL ROJAS CLAROS</t>
  </si>
  <si>
    <t>ÉCOLE DES PONTS PARISTECH</t>
  </si>
  <si>
    <t>LAURA VANNESSA ROJAS OVIEDO</t>
  </si>
  <si>
    <t>TECNOLÓGICO DE MONTERREY;UNIVERSITY OF CALIFORNIA, IRVINE</t>
  </si>
  <si>
    <t>BRANDON STIVEN GOMEZ MEDINA</t>
  </si>
  <si>
    <t>KAREN LORENA RUIZ JIMENEZ</t>
  </si>
  <si>
    <t>KEVIN DE ARANZAZU CASAS CABRERA</t>
  </si>
  <si>
    <t>YOHAN SEBASTIAN BERMEO PAREDES</t>
  </si>
  <si>
    <t>JUAN ESTEBAN RUEDA PERDOMO</t>
  </si>
  <si>
    <t>JUAN CAMILO OSPINA RODRIGUEZ</t>
  </si>
  <si>
    <t>YOHINER FAJARDO PARRA</t>
  </si>
  <si>
    <t>DANNA VALENTINA PUENTES PLAZAS</t>
  </si>
  <si>
    <t>JHON SEBASTIAN LOPEZ VIDAL</t>
  </si>
  <si>
    <t>LUISA MARIA REYES SUAREZ</t>
  </si>
  <si>
    <t>CRISTIAN EDUARDO STERLING PLAZAS</t>
  </si>
  <si>
    <t>LUIS ANTONIO GÓMEZ MORA</t>
  </si>
  <si>
    <t>JORGE ANDRES ARIAS PERDOMO</t>
  </si>
  <si>
    <t>JULIAN ALBERTO SUAZA CORTES</t>
  </si>
  <si>
    <t>DIANA VALENTINA SILVA ESQUIVEL</t>
  </si>
  <si>
    <t>PABLO INTI POLANIA BELTRAN</t>
  </si>
  <si>
    <t>JOSÉ ROBERTO PÉREZ CANO</t>
  </si>
  <si>
    <t>YAN CARLOS QUINTERO POLANIA</t>
  </si>
  <si>
    <t>LAURA VALENTINA MORALES CASTELLANOS</t>
  </si>
  <si>
    <t>LAURA VICTORIA PARRA VIDAL</t>
  </si>
  <si>
    <t>BRIGITHY SANCHEZ LARA</t>
  </si>
  <si>
    <t>IVAN DAVID NINCO CORTES</t>
  </si>
  <si>
    <t>YULI ALEJANDRA BOTINA GALEANO</t>
  </si>
  <si>
    <t>JHOAN STIVEN MONCALEANO MEDINA</t>
  </si>
  <si>
    <t>EVER QUINTERO TOVAR</t>
  </si>
  <si>
    <t>CISTINA TOVAR PÉREZ</t>
  </si>
  <si>
    <t>ERIK FELIPE PRADA MORENO</t>
  </si>
  <si>
    <t>MICHAEL ANDRÉS CASTAÑO ESCOBAR</t>
  </si>
  <si>
    <t>JAVIER ANDRÉS BECERRA DE LA HOZ</t>
  </si>
  <si>
    <t>MARIA CAMILA QUEVEDO VILLAMIL</t>
  </si>
  <si>
    <t>CESAR DIEGO VARGAS MOTTA</t>
  </si>
  <si>
    <t>PAULA VALENTINA MELO MAYORGA</t>
  </si>
  <si>
    <t>MARÍA CAMILA LOZANO VIVAS</t>
  </si>
  <si>
    <t>ANGIE DANIELA URUEÑA DEVIA</t>
  </si>
  <si>
    <t>ROBINSON MUÑOZ ORDOÑEZ</t>
  </si>
  <si>
    <t>BRIGITTE VISCAYA ALARCON</t>
  </si>
  <si>
    <t>JUAN SEBASTIAN CALDERON CARVAJAL</t>
  </si>
  <si>
    <t>ESTEFANY BASTIDAS</t>
  </si>
  <si>
    <t>JUAN MANUEL VILLANUEVA TABARES</t>
  </si>
  <si>
    <t>JEISYL PERDOMO CALDERÓN</t>
  </si>
  <si>
    <t>IVAN GABRIEL MOLINA PERILLA</t>
  </si>
  <si>
    <t>FERNANDO ANDRES ANDRADE LOPEZ</t>
  </si>
  <si>
    <t>INGENIERÍA DE SOFTWARE</t>
  </si>
  <si>
    <t>MAIRON ALEXIS MURCIA VILLALBA</t>
  </si>
  <si>
    <t>HENRY ANDRES MOSQUERA PEREZ</t>
  </si>
  <si>
    <t>SERGIO DANIEL VELASQUEZ POBRE</t>
  </si>
  <si>
    <t>DEEPLEARNING.AI</t>
  </si>
  <si>
    <t>CRISTIAN JULIAN ANDRADE MURILLO</t>
  </si>
  <si>
    <t>LEIDY DAYANA ORTEGA TRUJILLO</t>
  </si>
  <si>
    <t>PAULA ANDREA RAMOS PEÑA</t>
  </si>
  <si>
    <t>CARLOS FERNANDO LOSADA MEDINA</t>
  </si>
  <si>
    <t>WILMAR EDUARDO YUCUMA CARDOZO</t>
  </si>
  <si>
    <t>JUAN DIEGO LOPEZ BARRAGAN</t>
  </si>
  <si>
    <t>CARLOS STEVEN MARIN GUEVARA</t>
  </si>
  <si>
    <t>CRISTIAN CAMILO FRANCO CAICEDO</t>
  </si>
  <si>
    <t>JOHAN SEBASTIAN CLAROS TORRES</t>
  </si>
  <si>
    <t>SEBASTIAN CARDENAS SUAREZ</t>
  </si>
  <si>
    <t>LAURA SOFÍA SOTTO PEREZ</t>
  </si>
  <si>
    <t>DAVID PERDOMO ARAMBULO</t>
  </si>
  <si>
    <t>MIGUEL ANGEL BARRIOS CHILATRA</t>
  </si>
  <si>
    <t>DARWIN FERNEY FIERRO RAMIREZ</t>
  </si>
  <si>
    <t>JUAN SEBASTIAN OSPINA LOSADA</t>
  </si>
  <si>
    <t>JUAN DAVID TRUJILLO SUAREZ</t>
  </si>
  <si>
    <t>JHON JOSE RENATO QUIROGA PERDOMO</t>
  </si>
  <si>
    <t>LUIS FELIPE NARVAEZ LÓPEZ</t>
  </si>
  <si>
    <t>RICARDO ANDRES CUTIVA VIVAS</t>
  </si>
  <si>
    <t>JOHAN CAMILO LOZANO RAMIREZ</t>
  </si>
  <si>
    <t>CRISTIAN EDUARDO MELENDES CHAVARRO</t>
  </si>
  <si>
    <t>WILMER SANTIAGO RAMOS ESPAÑA</t>
  </si>
  <si>
    <t>CRISTIAN CAMILO VILLAMIL MONJE</t>
  </si>
  <si>
    <t>DANIEL FELIPE IBAÑEZ ALFONSO</t>
  </si>
  <si>
    <t>DAMIAN KEFREN LOPEZ OSPINA</t>
  </si>
  <si>
    <t>JAIME SEBASTIAN MURCIA TOVAR</t>
  </si>
  <si>
    <t>UNIVERSITY SYSTEM OF GEORGIA</t>
  </si>
  <si>
    <t>FERNNADO JOSÉ SILVA GUTIÉRREZ</t>
  </si>
  <si>
    <t>VANDERBILT UNIVERSITY</t>
  </si>
  <si>
    <t>MARÍA CAMILA MORENO MONJE</t>
  </si>
  <si>
    <t>NICOLÁS USECHE NARVÁEZ</t>
  </si>
  <si>
    <t>NATALIA ISABEL ROJAS OVIEDO</t>
  </si>
  <si>
    <t>ANGI CAMILA DURAN VARGAS</t>
  </si>
  <si>
    <t>STEVEN ROJAS SERRANO</t>
  </si>
  <si>
    <t>LUIS FERNANDO ENCISO CABALLERO</t>
  </si>
  <si>
    <t>EPIA ROSSO SANTIAGO</t>
  </si>
  <si>
    <t>SOMOS  593</t>
  </si>
  <si>
    <t>JUAN SEBASTIAN PASTRANA ARDUKA</t>
  </si>
  <si>
    <t>JORGE ANDRES GOMEZ CASTILLO</t>
  </si>
  <si>
    <t>JOSE ORLANDO ARROYAVE QUEZADA</t>
  </si>
  <si>
    <t>BRYAN LEONARDO STERLING POLANIA</t>
  </si>
  <si>
    <t>HEIDY TATIANA RINCÓN HERNÁNDEZ</t>
  </si>
  <si>
    <t>GOOGLE CLOUD</t>
  </si>
  <si>
    <t>GOOGLE</t>
  </si>
  <si>
    <t>MARÍA DEL MAR ARDILA CHÁVARRO</t>
  </si>
  <si>
    <t>IMPERIAL COLLEGE LONDON</t>
  </si>
  <si>
    <t>ANDRÉS CALDERÓN</t>
  </si>
  <si>
    <t>LICENCIATURA EN CIENCIAS NATURALES Y EDUCACIÓN AMBIENTAL</t>
  </si>
  <si>
    <t>ASOCIACIÓN NACIONAL DE FACULTADES Y ESCUELAS DE QUÍMICA - ANFEQUI</t>
  </si>
  <si>
    <t>ARLEN CAMILO CEBALLOS</t>
  </si>
  <si>
    <t>KAROL TATIANA VARGAS</t>
  </si>
  <si>
    <t>CORREA FERREIRA  IVON PAOLA</t>
  </si>
  <si>
    <t>MINISTERIO DE EDUCACIÓN DE LA REPÚBLICA DE CUBA</t>
  </si>
  <si>
    <t>GOMEZ MESA  ZAIRA BEDALIK</t>
  </si>
  <si>
    <t>ANYELA DANESSY HERMOSA GONZALEZ</t>
  </si>
  <si>
    <t>EDWIN ARRIGUI TORRES</t>
  </si>
  <si>
    <t>LAURA KATHERINE RIVERA TRUJILLO</t>
  </si>
  <si>
    <t>GERARDO CASTRO ROJAS</t>
  </si>
  <si>
    <t>ROSNAYRA PAOLA CERON PEREZ</t>
  </si>
  <si>
    <t>KAROL TATIANA VARGAS ZUÑIGA</t>
  </si>
  <si>
    <t>JOSE SANTIAGO QUIROGA TRUJILLO</t>
  </si>
  <si>
    <t>ALEXANDRA MILENA MARLES OTALORA</t>
  </si>
  <si>
    <t>NINI JOHANA GUTIERREZ MEDINA</t>
  </si>
  <si>
    <t>JOHAN SEBASTIAN MOLINA BARRERO</t>
  </si>
  <si>
    <t>UNIVERSITY OF ALBERTA</t>
  </si>
  <si>
    <t>ANGEL GARCIA OLIVEROS</t>
  </si>
  <si>
    <t>MAYRA ALEJANDRA ANDRADE CUELLAR</t>
  </si>
  <si>
    <t>MILETH TATIANA MONTILLA MOSQUERA</t>
  </si>
  <si>
    <t>PARRA GALINDO  LAURA MARCELA</t>
  </si>
  <si>
    <t>LICENCIATURA EN EDUCACIÓN ARTÍSTICA</t>
  </si>
  <si>
    <t>MUÑOZ NARVAEZ  XIOMARA ALEJANDRA</t>
  </si>
  <si>
    <t>JULIAN YEPES SUÁREZ</t>
  </si>
  <si>
    <t>LICENCIATURA EN EDUCACIÓN FÍSICA, RECREACIÓN Y DEPORTES</t>
  </si>
  <si>
    <t>KAREN ARIANA MATAPI MIRAÑA</t>
  </si>
  <si>
    <t>LICENCIATURA EN EDUCACIÓN INFANTIL</t>
  </si>
  <si>
    <t xml:space="preserve">UNIVERSIDAD DE BARCELONA - UB </t>
  </si>
  <si>
    <t>UNIVERSIDAD DE PALERMO</t>
  </si>
  <si>
    <t>YULY LORENA RÍOS URRESTE</t>
  </si>
  <si>
    <t>PAULA ANDREA OLAYA CASANOVA</t>
  </si>
  <si>
    <t>SHIRLEY ALEXANDRA AVILES SOTO</t>
  </si>
  <si>
    <t xml:space="preserve">COLLAZOS PERDOMO MARIA XIMENA </t>
  </si>
  <si>
    <t>LICENCIATURA EN LENGUA EXTRANJERA CON ÉNFASIS EN INGLÉS</t>
  </si>
  <si>
    <t>INTERCAMBIO CULTURAL</t>
  </si>
  <si>
    <t>CULTURAL CARE AU PAIR - CCAP</t>
  </si>
  <si>
    <t>LINA MARIA COLLAZOS BAHAMON</t>
  </si>
  <si>
    <t>LAUREN DANIELA RAMIREZ SUAREZ</t>
  </si>
  <si>
    <t>JHON SEBASTIAN PERDOMO GONZALEZ</t>
  </si>
  <si>
    <t>JUAN CAMILO PÁRRAGA ESCOBAR</t>
  </si>
  <si>
    <t>ADRIANA LUCÍA VEGA FUENTES</t>
  </si>
  <si>
    <t>DANNILLY RIVERA</t>
  </si>
  <si>
    <t>YESENIA ROJAS CASTILLO</t>
  </si>
  <si>
    <t>LINA CONSTANZA TRUJILLO CANO</t>
  </si>
  <si>
    <t>UNIVERSITY OF LONDON</t>
  </si>
  <si>
    <t>WHENDY NATALIA AVILA MOTTA</t>
  </si>
  <si>
    <t>ANA MARIA PLAZAS PULIDO</t>
  </si>
  <si>
    <t>LAURA YULESSY URBANO CORTES</t>
  </si>
  <si>
    <t>JOSE MIGUEL BONILLA GONZALEZ</t>
  </si>
  <si>
    <t>LAURA VALENTINA CRUZ HERNANDEZ</t>
  </si>
  <si>
    <t>ICAHN SCHOOL OF MEDICINE AT MOUNT SINAI</t>
  </si>
  <si>
    <t>UNIVERSITY OF CALIFORNIA SAN DIEGO</t>
  </si>
  <si>
    <t>DIANA MARCELA OYOLA ORTIZ</t>
  </si>
  <si>
    <t>CAMILA JUDITH GUZMAN CRUZ</t>
  </si>
  <si>
    <t>IBM</t>
  </si>
  <si>
    <t>WESLEYAN UNIVERSITY</t>
  </si>
  <si>
    <t>HAROL STIVEN LARA SANMIGUEL</t>
  </si>
  <si>
    <t>CATALINA CORDOBA ROJAS</t>
  </si>
  <si>
    <t>CLARA VICTORIA HERRERA BUSTAMANTE</t>
  </si>
  <si>
    <t>BLOOMSBURY LEARNING EXCHANGE;UNIVERSITY OF LONDON</t>
  </si>
  <si>
    <t>LAURA KATERINE FIERRO PEÑA</t>
  </si>
  <si>
    <t>CAROL JULIETH PALOMO GARZON</t>
  </si>
  <si>
    <t>BRAYAN STEVEN ALVAREZ MOYA</t>
  </si>
  <si>
    <t>UNIVERSITY OF LONDON;DYSLEXIA AND LITERACY INTERNATIONAL;UCL INSTITUTE OF EDUCATION</t>
  </si>
  <si>
    <t>VIVIAN LIZETH RICO ARTUNDUAGA</t>
  </si>
  <si>
    <t>NICOLAS CORDOBA PENAGOS</t>
  </si>
  <si>
    <t>SHIRLEY CABRERA COMETA</t>
  </si>
  <si>
    <t>KEVIN SANTIAGO MANRIQUE MOSQUERA</t>
  </si>
  <si>
    <t>JULIAN DARIO SILVA PERDOMO</t>
  </si>
  <si>
    <t>MARIA PAULA MENDEZ CHINCHILLA</t>
  </si>
  <si>
    <t>CAROL VIVIANA CUELLAR BONILLA</t>
  </si>
  <si>
    <t>DAVID RICARDO ROJAS SERRANO</t>
  </si>
  <si>
    <t>MARLY CAROLINA MANJARREZ SARMIENTO</t>
  </si>
  <si>
    <t>EMORY UNIVERSITY</t>
  </si>
  <si>
    <t>WILTON MIGUEL SANCHEZ PERDOMO</t>
  </si>
  <si>
    <t>LICENCIATURA EN LITERATURA Y LENGUA CASTELLANA</t>
  </si>
  <si>
    <t>ANGELA MARIA BUESAQUILLO GARCIA</t>
  </si>
  <si>
    <t>VALENTINA POBRE OTÁLORA</t>
  </si>
  <si>
    <t>ANA MARÍA GARZÓN</t>
  </si>
  <si>
    <t>RENÉ RODRÍGUEZ PÉREZ</t>
  </si>
  <si>
    <t>SARA LUCÍA RAMOS CALDERÓN</t>
  </si>
  <si>
    <t>CRISTIAN CAMILO APACHE CALDERÓN</t>
  </si>
  <si>
    <t>MCMASTER UNIVERSITY</t>
  </si>
  <si>
    <t>WILSON HERNAN RIVERA ZAMORA</t>
  </si>
  <si>
    <t>JHON JAIRO ROJAS ROJAS</t>
  </si>
  <si>
    <t>LUZ KARINA PERDOMO BURGOS</t>
  </si>
  <si>
    <t>RODRIGO MALDONADO LOSADA</t>
  </si>
  <si>
    <t>JUAN CAMILO ZAMBRANO POLANIA</t>
  </si>
  <si>
    <t>ALEJANDRA LUNA MARTINEZ</t>
  </si>
  <si>
    <t>SERGIO EDUARDO BAHAMON MONJE</t>
  </si>
  <si>
    <t>ANDREA TORRES CARDOZO</t>
  </si>
  <si>
    <t>THE STATE UNIVERSITY OF NEW YORK;UNIVERSITY AT BUFFALO</t>
  </si>
  <si>
    <t>JHERSON JULIAN VELASQUEZ LEAL</t>
  </si>
  <si>
    <t>MATEMÁTICA APLICADA</t>
  </si>
  <si>
    <t>NIBER ROJAS CANO</t>
  </si>
  <si>
    <t>LAURA DANIELA MEDINA PERDOMO</t>
  </si>
  <si>
    <t>DORANY ASCENCIO RAMIREZ</t>
  </si>
  <si>
    <t>UNIVERSITY OF ZURICH</t>
  </si>
  <si>
    <t>NAYERLY CASTAÑEDA GUERRERO</t>
  </si>
  <si>
    <t>ANA VICTORIA PERDOMO FAJARDO</t>
  </si>
  <si>
    <t>PUCCINY CORTES  JOSE RICARDO</t>
  </si>
  <si>
    <t>LUIS ALBERTO ALVAREZ MOTTA</t>
  </si>
  <si>
    <t>SARA BOLIVAR MARIN</t>
  </si>
  <si>
    <t>LAURA CATALINA SORIANO MORA</t>
  </si>
  <si>
    <t>SANTIAGO LOSADA CORTES</t>
  </si>
  <si>
    <t>ANDRES JOSE CAÑON TRUJILLO</t>
  </si>
  <si>
    <t>KARLA JULIANA LADINO GIL</t>
  </si>
  <si>
    <t>JESUS ALBERTO ROJAS CASTRO</t>
  </si>
  <si>
    <t>MARIA ALEJANDRA DUQUE CORTES</t>
  </si>
  <si>
    <t>JUAN GABRIEL ROA BELTRAN</t>
  </si>
  <si>
    <t>SARA LUCIA CHAVARRO CARVAJAL</t>
  </si>
  <si>
    <t>LUCAS JOSUE CORTES GUZMAN</t>
  </si>
  <si>
    <t>FELIPE CHARRY DIAZ</t>
  </si>
  <si>
    <t>KAROL TATIANA NOCUA ROLDAN</t>
  </si>
  <si>
    <t>ANYELA LORENA DIAZ RUIZ</t>
  </si>
  <si>
    <t>SAMUEL FELIPE LINARES ROJAS</t>
  </si>
  <si>
    <t>DIANA CAROLINA SAMBONI LOPEZ</t>
  </si>
  <si>
    <t>LAURA JUDITH BENAVIDES SILVA</t>
  </si>
  <si>
    <t>UNIVERSITY OF COLORADO SYSTEM</t>
  </si>
  <si>
    <t>LEIDY MARCELA CASSO ANDRADE</t>
  </si>
  <si>
    <t xml:space="preserve">BARRERO SANCHEZ DIANA MARIA </t>
  </si>
  <si>
    <t>BENITEZ BARACALDO  CRISTIAN RICARDO</t>
  </si>
  <si>
    <t>LIZETH DAYANA CUBILLOS CAMACHO</t>
  </si>
  <si>
    <t>EIMY MARIANA QUIÑONEZ GONZALEZ</t>
  </si>
  <si>
    <t>KATHERINE PEÑA CHAVARRO</t>
  </si>
  <si>
    <t>DIANA CAROLINA MOLINA OSORIO</t>
  </si>
  <si>
    <t>VALERIA LLANOS MONTOYA</t>
  </si>
  <si>
    <t>SOFIA DEL PILAR ORDUZ TOVAR</t>
  </si>
  <si>
    <t>LAURA VALENTINA REYES CUENCA</t>
  </si>
  <si>
    <t>NICOLE DANIELA RAMIREZ SOLANO</t>
  </si>
  <si>
    <t>DIANA KATHERINE AMEZQUITA NARANJO</t>
  </si>
  <si>
    <t>EVELYN ANDREA DELGADO CORDOBA</t>
  </si>
  <si>
    <t>INDIRA YULIETH CALDERON ORTIZ</t>
  </si>
  <si>
    <t>CRISTIAN SEGURA</t>
  </si>
  <si>
    <t>MARÍA DE LOS ANGELES SALAMANCA GUTIERREZ</t>
  </si>
  <si>
    <t>LINA PAOLA PERDOMO RINCON</t>
  </si>
  <si>
    <t>BERNARDO ALBERTO CORDIBA MEDINA</t>
  </si>
  <si>
    <t>NAYELI VALENTINA VILLALBA LUGO</t>
  </si>
  <si>
    <t>NATALIA ANDREA PEÑA CHACÓN</t>
  </si>
  <si>
    <t>JUAN DIEGO RODRIGUEZ LIZCANO</t>
  </si>
  <si>
    <t>KEVIN CAMILO ALDANA FERRER</t>
  </si>
  <si>
    <t>JHOAN NICOLAS REINALES RAMIREZ</t>
  </si>
  <si>
    <t>KAREN ALEJANDRA PERDOMO COMBA</t>
  </si>
  <si>
    <t>JUAN CAMILO MONTERO MOSQUERA</t>
  </si>
  <si>
    <t>MIGUEL CASALLAS MORA</t>
  </si>
  <si>
    <t>JULIAN DAVID MONTERO GONZALEZ</t>
  </si>
  <si>
    <t>MARIA DE LOS ANGELES DIAZ CRUZ</t>
  </si>
  <si>
    <t>CRISTIAN RAFAEL ANGEL CUMBE</t>
  </si>
  <si>
    <t>SALAMANCA FALLA  CARLOS HARVEY</t>
  </si>
  <si>
    <t>MISIÓN ACADÉMICO ADMINISTRATIVA</t>
  </si>
  <si>
    <t>UTEC VENTURES</t>
  </si>
  <si>
    <t>GUTIERREZ PRADA  PATRICIA</t>
  </si>
  <si>
    <t>CONSEJO LATINOAMERICANO DE CIENCIAS SOCIALES - CLACSO</t>
  </si>
  <si>
    <t>IPG</t>
  </si>
  <si>
    <t>DERLY CIBELLY LARA FIGUEROA</t>
  </si>
  <si>
    <t>UNIVERSIDAD TÉCNICA FEDERICO SANTA MARÍA (USM)</t>
  </si>
  <si>
    <t>GIL TOVAR  HERNANDO</t>
  </si>
  <si>
    <t>UNIVERSITY OF WARSAW</t>
  </si>
  <si>
    <t>GIRALDO URIBE  JOSE JARDANI</t>
  </si>
  <si>
    <t>ILLINOIS STATE UNIVERSITY</t>
  </si>
  <si>
    <t>MUÑOZ VELASCO  LUIS ALFREDO</t>
  </si>
  <si>
    <t>UNIVERSIDAD CATÓLICA LOS ÁNGELES DE CHIMBOTE - ULADECH</t>
  </si>
  <si>
    <t>PONTIFICIA UNIVERSIDAD CATÓLICA DE CHILE (UC)</t>
  </si>
  <si>
    <t>DIEGO ARMANDO BERMEO CASTRO</t>
  </si>
  <si>
    <t>SANTOS SANCHEZ  SERGIO ALEXANDER</t>
  </si>
  <si>
    <t>INSTITUTE FOR BUSINESS AND FINANCE RESEARCH - IBFR</t>
  </si>
  <si>
    <t>TRUJILLO BACA  ALEXANDER</t>
  </si>
  <si>
    <t>ROJAS SALAZAR  CARLOS ARNULFO</t>
  </si>
  <si>
    <t>UNIVERSITY OF VIENNA</t>
  </si>
  <si>
    <t>AUSTRIA</t>
  </si>
  <si>
    <t>DEPARTAMENTO DE CIENCIAS NATURALES</t>
  </si>
  <si>
    <t>ÉCOLE POLYTECHNIQUE</t>
  </si>
  <si>
    <t>JOHNY EDUARDO QUINTERO SABOGAL</t>
  </si>
  <si>
    <t>DEPARTAMENTO DE MATEMÁTICA Y ESTADÍSTICA</t>
  </si>
  <si>
    <t>PLAZAS MOTTA  EDUARDO</t>
  </si>
  <si>
    <t>DEPARTAMENTO DE PSICOPEDAGOGÍA</t>
  </si>
  <si>
    <t>ALTA FORMACIÓN</t>
  </si>
  <si>
    <t>UNIVERSIDAD DE DEUSTO</t>
  </si>
  <si>
    <t>MACIAS TAMAYO  ALDEMAR</t>
  </si>
  <si>
    <t>ORGANIZACIÓN DE LAS NACIONES UNIDAS - ONU</t>
  </si>
  <si>
    <t>TEJADA GONZALEZ  MARIO CESAR</t>
  </si>
  <si>
    <t>UNIVERSIDAD DE ALCALÁ</t>
  </si>
  <si>
    <t>DIANA PERDOMO</t>
  </si>
  <si>
    <t>LOPEZ DAZA  GERMAN ALFONSO</t>
  </si>
  <si>
    <t xml:space="preserve">CENTRO DE INVESTIGACIÓN Y DESARROLLO ECUADOR (CIDE) </t>
  </si>
  <si>
    <t>VICTOR HUGO PEREZ GOMEZ</t>
  </si>
  <si>
    <t>CERQUERA  LOSADA  OSCAR HERNAN</t>
  </si>
  <si>
    <t>UNIVERSIDAD DE VALENCIA - UV</t>
  </si>
  <si>
    <t>ALEXANDER PALOMO SARMIENTO</t>
  </si>
  <si>
    <t>BRAYANT ANDRADE MENDEZ</t>
  </si>
  <si>
    <t>CALDERON FARFAN  JUAN CAMILO</t>
  </si>
  <si>
    <t>ESTANCIA DE INVESTIGACIÓN</t>
  </si>
  <si>
    <t>FREIE UNIVERSITAET BERLIN</t>
  </si>
  <si>
    <t>RODRIGUEZ VELEZ  MARIA ELENA</t>
  </si>
  <si>
    <t>CIICS</t>
  </si>
  <si>
    <t>GIRON HERNANDEZ  LUNIER JOEL</t>
  </si>
  <si>
    <t>NORTHUMBRIA UNIVERSITY</t>
  </si>
  <si>
    <t>JUAN GONZALO ARDILA MARIN</t>
  </si>
  <si>
    <t>JAIME IZQUIERDO BAUTISTA</t>
  </si>
  <si>
    <t>ERAZO ESPINOSA  WILSON JAVIER</t>
  </si>
  <si>
    <t>MARLIO GUTIERREZ SALAZAR</t>
  </si>
  <si>
    <t>MOSCOW INSTITUTE OF PHYSICS AND TECHNOLOGY</t>
  </si>
  <si>
    <t>RUSIA</t>
  </si>
  <si>
    <t>PALLARES MUNOZ  MYRIAM ROCIO</t>
  </si>
  <si>
    <t>UNIVERSIDAD POLITECNICA DE VALENCIA</t>
  </si>
  <si>
    <t>UNIVERSIDADE DE PASSO FUNDO</t>
  </si>
  <si>
    <t>JAVIER ANDRES MARTINEZ PEREZ</t>
  </si>
  <si>
    <t>POLITECNICO DI MILANO</t>
  </si>
  <si>
    <t>AMERICAN MUSEUM OF NATURAL HISTORY</t>
  </si>
  <si>
    <t>JUAN ANTONIO CASTRO SILVA</t>
  </si>
  <si>
    <t>MATILDE MONTEALEGRE MADERO</t>
  </si>
  <si>
    <t>GERMAN EDUARDO MARTINEZ BARRETO</t>
  </si>
  <si>
    <t>CRECE CON GOOGLE</t>
  </si>
  <si>
    <t>JORGE LUIS AROCA TRUJILLO</t>
  </si>
  <si>
    <t>AMORTEGUI CEDEÑO  ELIAS FRANCISCO</t>
  </si>
  <si>
    <t>ASSOCIAÇÃO BRASILEIRA DE ENSINO DE BIOLOGIA - SBENBIO</t>
  </si>
  <si>
    <t>JEISON HERLEY ROSERO TORO</t>
  </si>
  <si>
    <t>ELÍAS FRANCSICO AMÓRTEGUI</t>
  </si>
  <si>
    <t>UNIVERSIDAD ARTURO PRAT</t>
  </si>
  <si>
    <t>JONATHAN ANDRÉS MOSQUERA</t>
  </si>
  <si>
    <t>PIÑEROS LIZARAZO  ROBINZON</t>
  </si>
  <si>
    <t>LATIN AMERICAN STUDIES ASSOCIATION - LASA</t>
  </si>
  <si>
    <t>MARCO TULIO ARTUNDUAGA CUELLAR</t>
  </si>
  <si>
    <t>ASCUN</t>
  </si>
  <si>
    <t>WILSON DAMIAN HERNANDEZ VARONA</t>
  </si>
  <si>
    <t>MUNOZ HERNANDEZ  CARLOS ALCIDES</t>
  </si>
  <si>
    <t>INTERNATIONAL ACADEMY OF TECHNOLOGY, EDUCATION AND DEVELOPMENT - IATED</t>
  </si>
  <si>
    <t>LOSADA RIVAS  JHON JAIRO</t>
  </si>
  <si>
    <t>UNIVERSIDADE ESTADUAL PAULISTA UNESP</t>
  </si>
  <si>
    <t>ZAMBRANO CASTILLO  LILIAN CECILIA</t>
  </si>
  <si>
    <t>ASOCIACION ESPAÑOLA DE LINGUISTICA APLICADA - AESLA</t>
  </si>
  <si>
    <t>DIEGO FERNANDO SALAZAR MENDEZ</t>
  </si>
  <si>
    <t>UNIVERSITY OF WASHINGTON</t>
  </si>
  <si>
    <t>OLIVEROS RODRIGUEZ  ELENNYS MARGARITA</t>
  </si>
  <si>
    <t>UNIVERSIDAD PEDAGÓGICA EXPERIMENTAL LIBERTADOR</t>
  </si>
  <si>
    <t>VENEZUELA</t>
  </si>
  <si>
    <t>MARTHA CECILIA MOSQUERA URRUTIA</t>
  </si>
  <si>
    <t>UNIVERSIDADE FEDERAL DO ABC (UFABC)</t>
  </si>
  <si>
    <t>PENA MORALES  MERCY LILI</t>
  </si>
  <si>
    <t>NATIONAL AQUACULTURE ASSOCIATION - NAA</t>
  </si>
  <si>
    <t>CRUZ DIANA CAROLINA</t>
  </si>
  <si>
    <t>UNIÓN LATINOAMERICANA DE CIEGOS - ULAC</t>
  </si>
  <si>
    <t>GERMAN FABIAN ESCOBAR FIESCO</t>
  </si>
  <si>
    <t>SANCHEZ PIEDRAHITA  LINA MARIA</t>
  </si>
  <si>
    <t>NARVAEZ ROJAS  CARLOS FERNANDO</t>
  </si>
  <si>
    <t>RED PANAMERICANA DE INVESTIGACIÓN EN DENGUE</t>
  </si>
  <si>
    <t>DIAZ HERRERA  WILLIAM</t>
  </si>
  <si>
    <t>HOSPITAL VIRTUAL DE VALDECILLA</t>
  </si>
  <si>
    <t>NUÑEZ GOMEZ  NICOLAS ARTURO</t>
  </si>
  <si>
    <t>ESCUELA NACIONAL DE SALUD PÚBLICA DE CUBA - ENSAP</t>
  </si>
  <si>
    <t>SIERRA BARON  WILLIAN</t>
  </si>
  <si>
    <t>UNIVERSITÉ DE NANTES</t>
  </si>
  <si>
    <t>FERNANDEZ CEDIEL  MIRYAM CRISTINA</t>
  </si>
  <si>
    <t>UNIVERSITY OF MALTA</t>
  </si>
  <si>
    <t>MALTA</t>
  </si>
  <si>
    <t>JUAN MIGUEL MONTAÑEZ PATIO</t>
  </si>
  <si>
    <t>ROBERTO CORTES POLANIA</t>
  </si>
  <si>
    <t>VRIJE UNIVERSITEIT BRUSSEL (VUB)</t>
  </si>
  <si>
    <t>BÉLGICA</t>
  </si>
  <si>
    <t xml:space="preserve">  MOVILIDAD DE DOCENTES POR PROGRAMA 2020</t>
  </si>
  <si>
    <t xml:space="preserve"> MOVILIDAD ESTUDIANTIL POR PROGRAMA 2020</t>
  </si>
  <si>
    <t>Asistentes de Idiomas</t>
  </si>
  <si>
    <t>MOVILIDAD DOCENTE POR PAIS 2020</t>
  </si>
  <si>
    <t>MOVILIDAD ESTUDIANTIL POR PAIS 2020</t>
  </si>
  <si>
    <t>MOVILIDAD INTERNACIONAL 2020</t>
  </si>
  <si>
    <t>JHON FERNANDO MARTÍNEZ CEBALLOS</t>
  </si>
  <si>
    <t>OSCAR ANDRES CASTAÑEDA CALDERON</t>
  </si>
  <si>
    <t>DANIEL RIVERA TOCANCIPÁ</t>
  </si>
  <si>
    <t>GILBERTO MAURICIO ASTAIZA ARIAS</t>
  </si>
  <si>
    <t>MOVILIDAD ADMINISTRATIVOS POR PAIS 2020</t>
  </si>
  <si>
    <t>DECANO UNIVERSIDAD G-17</t>
  </si>
  <si>
    <t>DIRECTORES DE CENTRO G-6</t>
  </si>
  <si>
    <t>DIRECTOR ADMINISTRATIVO DE BIENESTAR
UNIVERSITARIO G-10</t>
  </si>
  <si>
    <t>RECTOR DE LA UNIVERSIDAD G-22</t>
  </si>
  <si>
    <t>JEFE DE OFICINA CONTROL INTERNO G-13</t>
  </si>
  <si>
    <t>DIRECTOR ADMINISTRATIVO CONTROL INTERNO 
DISCIPLINARIO G-17</t>
  </si>
  <si>
    <t>SECRETARIO GENERAL G-17</t>
  </si>
  <si>
    <t>VICERRECTOR DE UNIVERSIDAD G-19</t>
  </si>
  <si>
    <t>DIRECTOR ADMINISTRATIVO DE PROYECCIÓN 
SOCIAL Y PROYECTOS ESPECIALES G-10</t>
  </si>
  <si>
    <t>JEFE DE OFICINA CONTRATACIÓN G -10</t>
  </si>
  <si>
    <t xml:space="preserve">JEFE DE OFICINA ASEGURAMIENTO DE LA CALIDAD G-10 </t>
  </si>
  <si>
    <t>JEFE DE OFICINA TALENTO HUMANO G-10</t>
  </si>
  <si>
    <t>JEFE DE OFICINA FINANCIERA Y DE RECURSOS FÍSICOS G -10</t>
  </si>
  <si>
    <t>JEFE DE OFICINA RELACIONES NACIONALES E INTERNACIONALES G-10</t>
  </si>
  <si>
    <t>JEFE DE OFICINA ASESORA JURIDICA G-11</t>
  </si>
  <si>
    <t>JEFE DE OFICINA ASESORA PLANEACIÓN G-11</t>
  </si>
  <si>
    <t>MÉDICO G-19</t>
  </si>
  <si>
    <t>ODONTÓLOGO G-19</t>
  </si>
  <si>
    <t>PROFESIONAL DE GESTIÓN INSTITUCIONAL G-19, 
G-21, Y G-22</t>
  </si>
  <si>
    <t>PROFESIONAL ESPECIALIZADO G-17 Y G-19</t>
  </si>
  <si>
    <t>PROFESIONAL UNIVERSITARIO G-11</t>
  </si>
  <si>
    <t>TÉCNICO ADMINISTRATIVO G-16</t>
  </si>
  <si>
    <t>TÉCNICO OPERATIVO G-16 Y G-17</t>
  </si>
  <si>
    <t>AUXILIAR ADMINISTRATIVO G-18 y G-23</t>
  </si>
  <si>
    <t>CELADOR G -14</t>
  </si>
  <si>
    <t>CONDUCTOR MECÁNICO G-19</t>
  </si>
  <si>
    <t>ENFERMERO AUXILIAR G-19</t>
  </si>
  <si>
    <t>OPERARIO CALIFICADO   G-19 Y G-20</t>
  </si>
  <si>
    <t>SECRETARIO EJECUTIVO   G-23 Y G-24</t>
  </si>
  <si>
    <t>OFICIALES</t>
  </si>
  <si>
    <t>CONTABILIDAD</t>
  </si>
  <si>
    <t>CONTRATACION</t>
  </si>
  <si>
    <t>TALENTO HUMANO</t>
  </si>
  <si>
    <t>GESTION AMBIENTAL</t>
  </si>
  <si>
    <t>LIQUIDACION MATRICULA</t>
  </si>
  <si>
    <t>MECI</t>
  </si>
  <si>
    <t>TESORERIA</t>
  </si>
  <si>
    <t>DETALLE PERSONAL ADMINISTRATIVO - SEMESTRE A 2020</t>
  </si>
  <si>
    <t>DIRECTORES DE CENTRO</t>
  </si>
  <si>
    <t>DIRECTOR ADMINISTRATIVO DE BIENESTAR
UNIVERSITARIO</t>
  </si>
  <si>
    <t>RECTOR DE LA UNIVERSIDAD</t>
  </si>
  <si>
    <t>JEFE DE OFICINA CONTROL INTERNO</t>
  </si>
  <si>
    <t>DIRECTOR ADMINISTRATIVO CONTROL INTERNO
 DISCIPLINARIO</t>
  </si>
  <si>
    <t>SECRETARIO GENERAL</t>
  </si>
  <si>
    <t>DIRECTOR ADMINISTRATIVO DE PROYECCIÓN SOCIAL Y PROYECTOS ESPECIALES</t>
  </si>
  <si>
    <t xml:space="preserve">JEFE DE OFICINA CONTRATACION </t>
  </si>
  <si>
    <t xml:space="preserve">JEFE DE OFICINA ASEGURAMIENTO DE LA CALIDAD </t>
  </si>
  <si>
    <t xml:space="preserve">JEFE DE OFICINA TALENTO HUMANO </t>
  </si>
  <si>
    <t xml:space="preserve">JEFE DE OFICINA FINANCIERA Y DE RECURSOS FÍSICOS </t>
  </si>
  <si>
    <t xml:space="preserve">JEFE DE OFICINA RELACIONES NACIONALES E INTERNACIONALES </t>
  </si>
  <si>
    <t xml:space="preserve">JEFE DE OFICINA ASESORA JURIDICA </t>
  </si>
  <si>
    <t xml:space="preserve">JEFE DE OFICINA ASESORA PLANEACIÓN </t>
  </si>
  <si>
    <t>MÉDICO</t>
  </si>
  <si>
    <t>ODONTÓLOGO</t>
  </si>
  <si>
    <t>PROFESIONAL DE GESTIÓN INSTITUCIONAL</t>
  </si>
  <si>
    <t>PROFESIONAL ESPECIALIZADO G-15 Y G-17</t>
  </si>
  <si>
    <t>PROFESIONAL UNIVERSITARIO</t>
  </si>
  <si>
    <t>TÉCNICO ADMINISTRATIVO G-14</t>
  </si>
  <si>
    <t>TÉCNICO OPERATIVO G-14 Y  G-15</t>
  </si>
  <si>
    <t>AUXILIAR ADMINISTRATIVO G-15 , G-22  y G-23</t>
  </si>
  <si>
    <t>CELADOR</t>
  </si>
  <si>
    <t>CONDUCTOR MECÁNICO</t>
  </si>
  <si>
    <t>ENFERMERO AUXILIAR</t>
  </si>
  <si>
    <t>OPERARIO CALIFICADO   G-16 Y G-20</t>
  </si>
  <si>
    <t>SECRETARIO EJECUTIVO   G-20 Y G-24</t>
  </si>
  <si>
    <t>DETALLE PERSONAL ADMINISTRATIVO - SEMESTRE B 2020</t>
  </si>
  <si>
    <t>NIVEL DE FORMACIÓN DOCENTES DE PLANTA Y CATÉDRA 2020</t>
  </si>
  <si>
    <t>NÚMERO DE DOCENTES POR NIVEL DE DEDICACIÓN 2020</t>
  </si>
  <si>
    <t>Res. 9090 del 28/08/2019 (6 años)</t>
  </si>
  <si>
    <t>LICENCIATURA EN LENGUAS EXTRANJERAS CON ÉNFASIS EN INGLES</t>
  </si>
  <si>
    <t>Res. 021325 del 11/11/2020 (6 años)</t>
  </si>
  <si>
    <t>Res. 21326 del 11/11/2020  (4 años)</t>
  </si>
  <si>
    <t>Res. 18051 del 28/09/2020  (6 años)</t>
  </si>
  <si>
    <t>Res. 06106 del 12/06/2019  (6 años)</t>
  </si>
  <si>
    <t>OBRAS GENERALES, CONOCIMIENTO, SISTEMAS, PERIODISMO</t>
  </si>
  <si>
    <t>FILOSOFIA Y PSICOLOGIA</t>
  </si>
  <si>
    <t xml:space="preserve">RELIGON, TEOLOGÍA </t>
  </si>
  <si>
    <t>CIENCIAS SOCIALES, CIENCIAS POLÍTICAS, ECONOMÍA, DERECHO, EDUCACIÓN</t>
  </si>
  <si>
    <t>LENGUA Y LINGUÜÍSTICA</t>
  </si>
  <si>
    <t>CIENCIAS PURAS (CIENCIAS NATURALES Y MATEMÁTICAS)</t>
  </si>
  <si>
    <t>CIENCIAS APLICADAS:  MEDICINA, TECNOLOGÍA, INGENIERÍA, AGRICULTURA, ADMINISTRACIÓN</t>
  </si>
  <si>
    <t>BELLAS ARTES, JUEGOS, DEPORTES</t>
  </si>
  <si>
    <t>LITERATURA Y RETÓRICA</t>
  </si>
  <si>
    <t>GEOGRAFÍA E HISTORIA</t>
  </si>
  <si>
    <t>ACERVO BIBLIOGRAFICO POR AREAS DEL CONOCIMIENTO 2020</t>
  </si>
  <si>
    <t>ACERVO BIBLIOGRAFICO POR AREAS DEL CONOCIMIENTO</t>
  </si>
  <si>
    <t>► ACERVO BIBLIOGRAFICO POR AREAS DEL CONOCIMIENTO</t>
  </si>
  <si>
    <t>Biblioteca central</t>
  </si>
  <si>
    <t>Facultad de Salud</t>
  </si>
  <si>
    <t xml:space="preserve">► EXISTENCIAS PROYECTOS DE GRADO Y TESIS </t>
  </si>
  <si>
    <t>Multilegis</t>
  </si>
  <si>
    <t>Taylor &amp; Francis</t>
  </si>
  <si>
    <t>Oxford University Press</t>
  </si>
  <si>
    <t>SPRINGER</t>
  </si>
  <si>
    <t>SAGE</t>
  </si>
  <si>
    <t>Agecon Search</t>
  </si>
  <si>
    <t>Agricola</t>
  </si>
  <si>
    <t>Biomed Central</t>
  </si>
  <si>
    <t>Chemistry Central</t>
  </si>
  <si>
    <t>Dialnet</t>
  </si>
  <si>
    <t>E-Journal</t>
  </si>
  <si>
    <t>Great Buildings Colection</t>
  </si>
  <si>
    <t>Highwire Press</t>
  </si>
  <si>
    <t>National Academies Press</t>
  </si>
  <si>
    <t>Pubmed</t>
  </si>
  <si>
    <t>Redalyc</t>
  </si>
  <si>
    <t xml:space="preserve">Social Science Library </t>
  </si>
  <si>
    <t>Social Science Research Network</t>
  </si>
  <si>
    <t>Scielo</t>
  </si>
  <si>
    <t>LatindexEmbase</t>
  </si>
  <si>
    <t xml:space="preserve"> BASES DE DATOS LIBRE ACCESO</t>
  </si>
  <si>
    <t xml:space="preserve"> BASES DE DATOS POR SUSCRIPCION 2020</t>
  </si>
  <si>
    <t>FORMACION DE USUARIOS 2020</t>
  </si>
  <si>
    <t xml:space="preserve">Nivel 1 </t>
  </si>
  <si>
    <t>Estudiantes de primer semestre</t>
  </si>
  <si>
    <t>Nivel 2</t>
  </si>
  <si>
    <t>Estudiants del segundo semestre en adelante</t>
  </si>
  <si>
    <t xml:space="preserve">Nivel 3 </t>
  </si>
  <si>
    <t>Personal docente e investigador y estudiantes de últimos semestres de pregrado y postgrados</t>
  </si>
  <si>
    <t>2020B Poca asistencia por efectos de Pandemia</t>
  </si>
  <si>
    <t>2020 B Poca asistencia por efectos de Pandemia</t>
  </si>
  <si>
    <t>PRESTAMOS POR FACULTADES Y ESTAMENTO 2020</t>
  </si>
  <si>
    <t>ESTUDIANTE DE POSGRADO/MAESTRIAS</t>
  </si>
  <si>
    <t>DOCENTES</t>
  </si>
  <si>
    <t>ADMINISTRATIVOS</t>
  </si>
  <si>
    <t>STAFF DE BIBLIOTECA</t>
  </si>
  <si>
    <t>EGRESADOS</t>
  </si>
  <si>
    <t>► PRESTAMOS SERVICIOS POR FACULTADES Y ESTAMENTO</t>
  </si>
  <si>
    <t xml:space="preserve">CONSULTAS  POR FACULTADES </t>
  </si>
  <si>
    <t>CIENCIAS  SOCIALES Y HUMANAS</t>
  </si>
  <si>
    <t>CIENCIAS  JURIDICAS Y POLÍTICAS</t>
  </si>
  <si>
    <t>EDUCACIÓN</t>
  </si>
  <si>
    <t>ECONOMÍA Y ADMIN.</t>
  </si>
  <si>
    <t>CONSULTAS POR FACULTAD  BASES DE DATOS ACCESO LIBRE</t>
  </si>
  <si>
    <t>► CONSULTAS POR FACULTAD  BASES DE DATOS ACCESO LIBRE</t>
  </si>
  <si>
    <t>C. EXACTAS Y NATURALES</t>
  </si>
  <si>
    <t>C. SOCIALES Y HUMANAS</t>
  </si>
  <si>
    <t>C. JURIDICAS Y POLITICAS</t>
  </si>
  <si>
    <t>CONSULTA LIBROS DIGITALES POR  FACULTADES</t>
  </si>
  <si>
    <t>► CONSULTA LIBROS DIGITALES POR FACULTADES</t>
  </si>
  <si>
    <t xml:space="preserve"> FORMACION DE USUARIOS </t>
  </si>
  <si>
    <t xml:space="preserve">►  FORMACIÓN DE USUARIOS </t>
  </si>
  <si>
    <t>LIBROS DIGITAES</t>
  </si>
  <si>
    <t xml:space="preserve">EBOOKS 7-24       </t>
  </si>
  <si>
    <t xml:space="preserve">GALE PAGES </t>
  </si>
  <si>
    <t>EBOOKS AMOLCA</t>
  </si>
  <si>
    <t xml:space="preserve"> ELIBRO CATEDRA</t>
  </si>
  <si>
    <t xml:space="preserve">► LIBROS DIGITALES </t>
  </si>
  <si>
    <t>CONSOLIDADO GRADUADOS EN PREGRADO Y POSTGRADO  2020</t>
  </si>
  <si>
    <t>GRAFICA DE ESTUDIANTES GRADUADOS EN PREGRADO Y POSTGRADOS POR GENERO 2020</t>
  </si>
  <si>
    <t>EGRESADOS  2020</t>
  </si>
  <si>
    <t>GRADUADOS  2020</t>
  </si>
  <si>
    <t>EGRESADOS 2020</t>
  </si>
  <si>
    <t>GRADUADOS 2020</t>
  </si>
  <si>
    <t>MATRICULA TOTAL EN PREGRADO POR RANGO DE EDADES - SEMESTRE B 2020</t>
  </si>
  <si>
    <t>TOTAL ESTUDIANTES MATRICULADOS POR MUNICIPIOS - SEMESTRE A 2020</t>
  </si>
  <si>
    <t>TOTAL ESTUDIANTES MATRICULADOS POR MUNICIPIOS - SEMESTRE B  2020</t>
  </si>
  <si>
    <t>GRAFICA MATRICULA TOTAL POR MUNICIPIO 2020</t>
  </si>
  <si>
    <t>TOTAL ESTUDIANTES MATRICULADOS POR DEPARTAMENTOS - SEMESTRE A 2020</t>
  </si>
  <si>
    <t>LICENCIATURA EN CIENCIAS SOCIALES(Reg. SNIES 107876)</t>
  </si>
  <si>
    <t>Planta física</t>
  </si>
  <si>
    <t>Bienestar social</t>
  </si>
  <si>
    <t>Investigacion</t>
  </si>
  <si>
    <t>Asistencia planeacion académica y progra ext.</t>
  </si>
  <si>
    <t>GASTOS DE PRODUCCION Y COMERCIALIZACION</t>
  </si>
  <si>
    <t>CONSEJO SUPERIOR ESTUDIANTIL</t>
  </si>
  <si>
    <t>SEGURO ESTUDIANTIL</t>
  </si>
  <si>
    <t>OCAD-SISTEMA GRAL DE REGALIAS</t>
  </si>
  <si>
    <t>PRESUPUESTO DE GASTOS - 2020</t>
  </si>
  <si>
    <t>Inversión</t>
  </si>
  <si>
    <t>Estampilla universidades</t>
  </si>
  <si>
    <t>C. Aportes  -SGR-</t>
  </si>
  <si>
    <t>D. Consejo superior estudiantil</t>
  </si>
  <si>
    <t>H. Seguro estudiantil</t>
  </si>
  <si>
    <t>Rendimientos Financieros</t>
  </si>
  <si>
    <t>Recuperación de cartera</t>
  </si>
  <si>
    <t>PRESUSPUESTO DE INGRESOS - 2020</t>
  </si>
  <si>
    <t>GRAFICA DE PRESUPUESTO DE GASTOS - 2020</t>
  </si>
  <si>
    <t>GRAFICA DE PRESUPUESTO DE INGRESOS - 2020</t>
  </si>
  <si>
    <t xml:space="preserve">SEDE GARZÒN </t>
  </si>
  <si>
    <t>PRESUPUESTO 2020</t>
  </si>
  <si>
    <t>PRODUCCION INTELECTUAL DOCENTE - FAC. CIENCIAS JURIDICAS Y POLITICAS  2020</t>
  </si>
  <si>
    <t>PRODUCCION INTELECTUAL DOCENTE - FAC. ECONOMIA Y ADMINISTRACION 2020</t>
  </si>
  <si>
    <t>PRODUCCION INTELECTUAL DOCENTE - FAC. EDUCACION 2020</t>
  </si>
  <si>
    <t>PRODUCCION INTELECTUAL DOCENTE - FAC. INGENIERIA 2020</t>
  </si>
  <si>
    <t>PRODUCCION INTELECTUAL DOCENTE - FAC.SALUD 2020</t>
  </si>
  <si>
    <t>NEIVA - LICENCIATURA ENCIENCIAS SOCIALES</t>
  </si>
  <si>
    <t>NEIVA - BIOLOGIA APLICADA</t>
  </si>
  <si>
    <t>PITALITO - ADMINISTRACIÒN DE HOTELERÌA Y TURÌSMO</t>
  </si>
  <si>
    <t>NEIVA - LICENCIATURA EN CIENCIAS SOCIALES</t>
  </si>
  <si>
    <t>NEIVA -BIOLOGIA APLICADA</t>
  </si>
  <si>
    <t>GARZON -DERECHO</t>
  </si>
  <si>
    <t>PITALITO - ADMINISTRACIÒN TURÌSTICA Y HOTELERA </t>
  </si>
  <si>
    <t>NEIVA - LICENCIATURA EN CIENCAS SOCIALES</t>
  </si>
  <si>
    <t>LA PLATA - LICENCIATURA EN EDUCACION FÌSICA, DEPORTE Y RECREACIÒN</t>
  </si>
  <si>
    <t>NEIVA - LICENCIATURA CIENCIAS SOCIALES</t>
  </si>
  <si>
    <t>LA PLATA - EDUCACION FISICA RECREACION Y DEPORTES</t>
  </si>
  <si>
    <t>TOTAL ESTUDIANTES MATRICULADOS POR DEPARTAMENTOS - SEMESTRE B 2020</t>
  </si>
  <si>
    <t xml:space="preserve"> CRECIMIENTO  % ANUAL</t>
  </si>
  <si>
    <t>Lic. En Educaciòn Artistica y cultural</t>
  </si>
  <si>
    <t>Boletín  Estadístico 2020</t>
  </si>
  <si>
    <t>Preliminares 2021-1</t>
  </si>
  <si>
    <t xml:space="preserve">LUIS ENRIQUE DUSSAN LOPEZ                </t>
  </si>
  <si>
    <t>MARCO FIDEL ROCHA</t>
  </si>
  <si>
    <t>JAVIER FELIPE MENDEZ ALARCON</t>
  </si>
  <si>
    <t>LUIS HUMBERTO PERDOMO ROMERO</t>
  </si>
  <si>
    <t>MARIA FERNANDO JAMIE OSORIO</t>
  </si>
  <si>
    <t>JULIO CESAR QUINTERO VIEDA</t>
  </si>
  <si>
    <t>ROMULO MEDIANA COLLAZOS</t>
  </si>
  <si>
    <t>ZULLY CUELLAR LOPEZ</t>
  </si>
  <si>
    <t>RUBEN DARIO VALBUENA VILLARREAL</t>
  </si>
  <si>
    <t>OSCAR HERNAN HOUGHTON BERNATE</t>
  </si>
  <si>
    <t>MOVILIDAD DE LA INVESTIGACION 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</si>
</sst>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44" formatCode="_(&quot;$&quot;\ * #,##0.00_);_(&quot;$&quot;\ * \(#,##0.00\);_(&quot;$&quot;\ * &quot;-&quot;??_);_(@_)"/>
    <numFmt numFmtId="43" formatCode="_(* #,##0.00_);_(* \(#,##0.00\);_(* &quot;-&quot;??_);_(@_)"/>
    <numFmt numFmtId="164" formatCode="_-* #,##0_-;\-* #,##0_-;_-* &quot;-&quot;_-;_-@_-"/>
    <numFmt numFmtId="165" formatCode="_-* #,##0.00_-;\-* #,##0.00_-;_-* &quot;-&quot;??_-;_-@_-"/>
    <numFmt numFmtId="166" formatCode="0.0%"/>
    <numFmt numFmtId="167" formatCode="0.0"/>
    <numFmt numFmtId="168" formatCode="#,##0.0"/>
    <numFmt numFmtId="169" formatCode="_(* #,##0_);_(* \(#,##0\);_(* &quot;-&quot;??_);_(@_)"/>
    <numFmt numFmtId="170" formatCode="#,##0;[Red]#,##0"/>
    <numFmt numFmtId="171" formatCode="_-* #,##0.00\ _€_-;\-* #,##0.00\ _€_-;_-* &quot;-&quot;??\ _€_-;_-@_-"/>
    <numFmt numFmtId="172" formatCode="_(&quot;$&quot;\ * #,##0_);_(&quot;$&quot;\ * \(#,##0\);_(&quot;$&quot;\ * &quot;-&quot;??_);_(@_)"/>
    <numFmt numFmtId="173" formatCode="_(&quot;$&quot;\ * #,##0.000_);_(&quot;$&quot;\ * \(#,##0.000\);_(&quot;$&quot;\ * &quot;-&quot;??_);_(@_)"/>
    <numFmt numFmtId="174" formatCode="_-&quot;$&quot;\ * #,##0.000_-;\-&quot;$&quot;\ * #,##0.000_-;_-&quot;$&quot;\ * &quot;-&quot;???_-;_-@_-"/>
  </numFmts>
  <fonts count="133" x14ac:knownFonts="1">
    <font>
      <sz val="11"/>
      <color theme="1"/>
      <name val="Calibri"/>
      <family val="2"/>
      <scheme val="minor"/>
    </font>
    <font>
      <sz val="10"/>
      <color theme="1"/>
      <name val="Calibri"/>
      <family val="2"/>
      <scheme val="minor"/>
    </font>
    <font>
      <b/>
      <sz val="16"/>
      <name val="Calibri"/>
      <family val="2"/>
      <scheme val="minor"/>
    </font>
    <font>
      <b/>
      <sz val="10"/>
      <name val="Calibri"/>
      <family val="2"/>
      <scheme val="minor"/>
    </font>
    <font>
      <u/>
      <sz val="11"/>
      <color theme="10"/>
      <name val="Calibri"/>
      <family val="2"/>
      <scheme val="minor"/>
    </font>
    <font>
      <b/>
      <sz val="12"/>
      <name val="Calibri"/>
      <family val="2"/>
      <scheme val="minor"/>
    </font>
    <font>
      <b/>
      <sz val="12"/>
      <color rgb="FFE1D9B9"/>
      <name val="Calibri"/>
      <family val="2"/>
      <scheme val="minor"/>
    </font>
    <font>
      <sz val="12"/>
      <color theme="1"/>
      <name val="Calibri"/>
      <family val="2"/>
      <scheme val="minor"/>
    </font>
    <font>
      <sz val="14"/>
      <color theme="1"/>
      <name val="Times New Roman"/>
      <family val="1"/>
    </font>
    <font>
      <b/>
      <sz val="14"/>
      <color rgb="FFE1D9B9"/>
      <name val="Calibri"/>
      <family val="2"/>
      <scheme val="minor"/>
    </font>
    <font>
      <b/>
      <sz val="11"/>
      <color theme="1"/>
      <name val="Calibri"/>
      <family val="2"/>
      <scheme val="minor"/>
    </font>
    <font>
      <b/>
      <sz val="8"/>
      <name val="Calibri"/>
      <family val="2"/>
      <scheme val="minor"/>
    </font>
    <font>
      <b/>
      <sz val="12"/>
      <color theme="1"/>
      <name val="Calibri"/>
      <family val="2"/>
      <scheme val="minor"/>
    </font>
    <font>
      <sz val="10"/>
      <name val="Arial"/>
      <family val="2"/>
    </font>
    <font>
      <sz val="14"/>
      <color theme="1"/>
      <name val="Calibri"/>
      <family val="2"/>
      <scheme val="minor"/>
    </font>
    <font>
      <sz val="8"/>
      <color theme="1"/>
      <name val="Arial"/>
      <family val="2"/>
    </font>
    <font>
      <sz val="8"/>
      <color indexed="8"/>
      <name val="Calibri"/>
      <family val="2"/>
      <scheme val="minor"/>
    </font>
    <font>
      <sz val="8"/>
      <color theme="1"/>
      <name val="Calibri"/>
      <family val="2"/>
      <scheme val="minor"/>
    </font>
    <font>
      <b/>
      <sz val="8"/>
      <color theme="1"/>
      <name val="Calibri"/>
      <family val="2"/>
      <scheme val="minor"/>
    </font>
    <font>
      <sz val="11"/>
      <color indexed="8"/>
      <name val="Calibri"/>
      <family val="2"/>
      <charset val="1"/>
    </font>
    <font>
      <sz val="9"/>
      <name val="Calibri"/>
      <family val="2"/>
      <scheme val="minor"/>
    </font>
    <font>
      <sz val="11"/>
      <color theme="1"/>
      <name val="Calibri"/>
      <family val="2"/>
      <scheme val="minor"/>
    </font>
    <font>
      <b/>
      <sz val="11"/>
      <name val="Calibri"/>
      <family val="2"/>
      <scheme val="minor"/>
    </font>
    <font>
      <sz val="8"/>
      <name val="Calibri"/>
      <family val="2"/>
      <scheme val="minor"/>
    </font>
    <font>
      <sz val="16"/>
      <color theme="1"/>
      <name val="Calibri"/>
      <family val="2"/>
      <scheme val="minor"/>
    </font>
    <font>
      <sz val="11"/>
      <color theme="0"/>
      <name val="Calibri"/>
      <family val="2"/>
      <scheme val="minor"/>
    </font>
    <font>
      <sz val="12"/>
      <color rgb="FFE1D9B9"/>
      <name val="Calibri"/>
      <family val="2"/>
      <scheme val="minor"/>
    </font>
    <font>
      <sz val="14"/>
      <color rgb="FFE1D9B9"/>
      <name val="Calibri"/>
      <family val="2"/>
      <scheme val="minor"/>
    </font>
    <font>
      <b/>
      <sz val="8"/>
      <color rgb="FFE1D9B9"/>
      <name val="Calibri"/>
      <family val="2"/>
      <scheme val="minor"/>
    </font>
    <font>
      <b/>
      <sz val="10"/>
      <color theme="1"/>
      <name val="Arial"/>
      <family val="2"/>
    </font>
    <font>
      <b/>
      <sz val="12"/>
      <color theme="1"/>
      <name val="Arial"/>
      <family val="2"/>
    </font>
    <font>
      <sz val="12"/>
      <name val="Calibri"/>
      <family val="2"/>
      <scheme val="minor"/>
    </font>
    <font>
      <i/>
      <sz val="11"/>
      <color theme="1"/>
      <name val="Calibri"/>
      <family val="2"/>
      <scheme val="minor"/>
    </font>
    <font>
      <b/>
      <sz val="11"/>
      <color theme="0"/>
      <name val="Calibri"/>
      <family val="2"/>
      <scheme val="minor"/>
    </font>
    <font>
      <b/>
      <sz val="12"/>
      <color theme="0"/>
      <name val="Calibri"/>
      <family val="2"/>
      <scheme val="minor"/>
    </font>
    <font>
      <sz val="12"/>
      <color theme="0"/>
      <name val="Calibri"/>
      <family val="2"/>
      <scheme val="minor"/>
    </font>
    <font>
      <b/>
      <sz val="16"/>
      <color theme="1"/>
      <name val="Calibri"/>
      <family val="2"/>
      <scheme val="minor"/>
    </font>
    <font>
      <sz val="11"/>
      <name val="Calibri"/>
      <family val="2"/>
      <scheme val="minor"/>
    </font>
    <font>
      <sz val="10"/>
      <name val="Arial"/>
      <family val="2"/>
    </font>
    <font>
      <u/>
      <sz val="10"/>
      <color indexed="12"/>
      <name val="Arial"/>
      <family val="2"/>
    </font>
    <font>
      <sz val="11"/>
      <color rgb="FFFF0000"/>
      <name val="Calibri"/>
      <family val="2"/>
      <scheme val="minor"/>
    </font>
    <font>
      <sz val="12"/>
      <color rgb="FF000000"/>
      <name val="Times New Roman"/>
      <family val="1"/>
    </font>
    <font>
      <sz val="12"/>
      <color rgb="FF000000"/>
      <name val="Calibri"/>
      <family val="2"/>
      <scheme val="minor"/>
    </font>
    <font>
      <b/>
      <sz val="12"/>
      <color rgb="FFE7E1C7"/>
      <name val="Calibri"/>
      <family val="2"/>
      <scheme val="minor"/>
    </font>
    <font>
      <b/>
      <sz val="12"/>
      <color rgb="FF000000"/>
      <name val="Calibri"/>
      <family val="2"/>
      <scheme val="minor"/>
    </font>
    <font>
      <sz val="8"/>
      <color rgb="FF000000"/>
      <name val="Calibri"/>
      <family val="2"/>
      <scheme val="minor"/>
    </font>
    <font>
      <b/>
      <sz val="18"/>
      <color rgb="FFE1D9B9"/>
      <name val="Calibri"/>
      <family val="2"/>
      <scheme val="minor"/>
    </font>
    <font>
      <sz val="12"/>
      <color indexed="8"/>
      <name val="Calibri"/>
      <family val="2"/>
      <scheme val="minor"/>
    </font>
    <font>
      <sz val="10"/>
      <name val="Arial"/>
      <family val="2"/>
      <charset val="1"/>
    </font>
    <font>
      <sz val="8"/>
      <name val="Arial"/>
      <family val="2"/>
      <charset val="1"/>
    </font>
    <font>
      <b/>
      <sz val="11"/>
      <color rgb="FF000000"/>
      <name val="Calibri"/>
      <family val="2"/>
      <scheme val="minor"/>
    </font>
    <font>
      <b/>
      <sz val="10"/>
      <color rgb="FF000000"/>
      <name val="Calibri"/>
      <family val="2"/>
      <scheme val="minor"/>
    </font>
    <font>
      <sz val="10"/>
      <color rgb="FF000000"/>
      <name val="Calibri"/>
      <family val="2"/>
      <scheme val="minor"/>
    </font>
    <font>
      <b/>
      <sz val="16"/>
      <color rgb="FF000000"/>
      <name val="Calibri"/>
      <family val="2"/>
      <scheme val="minor"/>
    </font>
    <font>
      <sz val="11"/>
      <color rgb="FF000000"/>
      <name val="Calibri"/>
      <family val="2"/>
      <scheme val="minor"/>
    </font>
    <font>
      <sz val="10"/>
      <name val="Calibri"/>
      <family val="2"/>
      <scheme val="minor"/>
    </font>
    <font>
      <b/>
      <sz val="10"/>
      <name val="Arial"/>
      <family val="2"/>
      <charset val="1"/>
    </font>
    <font>
      <b/>
      <sz val="10"/>
      <name val="Arial"/>
      <family val="2"/>
    </font>
    <font>
      <sz val="11"/>
      <color rgb="FF000000"/>
      <name val="Calibri"/>
      <family val="2"/>
    </font>
    <font>
      <sz val="9"/>
      <color theme="1"/>
      <name val="Arial"/>
      <family val="2"/>
    </font>
    <font>
      <sz val="9"/>
      <color rgb="FF00B050"/>
      <name val="Arial"/>
      <family val="2"/>
    </font>
    <font>
      <sz val="9"/>
      <name val="Arial"/>
      <family val="2"/>
    </font>
    <font>
      <b/>
      <sz val="12"/>
      <name val="Arial"/>
      <family val="2"/>
    </font>
    <font>
      <sz val="10"/>
      <color theme="1"/>
      <name val="Arial"/>
      <family val="2"/>
    </font>
    <font>
      <b/>
      <sz val="8"/>
      <color indexed="8"/>
      <name val="Times New Roman"/>
      <family val="1"/>
    </font>
    <font>
      <sz val="11"/>
      <color indexed="8"/>
      <name val="Arial"/>
      <family val="2"/>
    </font>
    <font>
      <i/>
      <sz val="10"/>
      <color theme="1"/>
      <name val="Arial"/>
      <family val="2"/>
    </font>
    <font>
      <b/>
      <sz val="8"/>
      <color theme="1"/>
      <name val="Arial"/>
      <family val="2"/>
    </font>
    <font>
      <b/>
      <sz val="11"/>
      <color theme="1"/>
      <name val="Arial"/>
      <family val="2"/>
    </font>
    <font>
      <sz val="11"/>
      <color theme="1"/>
      <name val="Arial"/>
      <family val="2"/>
    </font>
    <font>
      <b/>
      <sz val="12"/>
      <color rgb="FF000000"/>
      <name val="Arial"/>
      <family val="2"/>
    </font>
    <font>
      <sz val="12"/>
      <color rgb="FF000000"/>
      <name val="Arial"/>
      <family val="2"/>
    </font>
    <font>
      <b/>
      <sz val="4"/>
      <color theme="1"/>
      <name val="Arial"/>
      <family val="2"/>
    </font>
    <font>
      <b/>
      <sz val="16"/>
      <color theme="0"/>
      <name val="Calibri"/>
      <family val="2"/>
      <scheme val="minor"/>
    </font>
    <font>
      <sz val="10"/>
      <color theme="0"/>
      <name val="Calibri"/>
      <family val="2"/>
      <scheme val="minor"/>
    </font>
    <font>
      <sz val="12"/>
      <color theme="1"/>
      <name val="Times New Roman"/>
      <family val="1"/>
    </font>
    <font>
      <b/>
      <sz val="14"/>
      <color theme="0"/>
      <name val="Calibri"/>
      <family val="2"/>
      <scheme val="minor"/>
    </font>
    <font>
      <b/>
      <sz val="14"/>
      <color theme="0"/>
      <name val="Arial"/>
      <family val="2"/>
    </font>
    <font>
      <b/>
      <i/>
      <sz val="12"/>
      <color theme="0"/>
      <name val="Calibri"/>
      <family val="2"/>
      <scheme val="minor"/>
    </font>
    <font>
      <b/>
      <i/>
      <sz val="14"/>
      <color theme="0"/>
      <name val="Calibri"/>
      <family val="2"/>
      <scheme val="minor"/>
    </font>
    <font>
      <sz val="14"/>
      <color theme="0"/>
      <name val="Calibri"/>
      <family val="2"/>
      <scheme val="minor"/>
    </font>
    <font>
      <b/>
      <sz val="8"/>
      <color theme="0"/>
      <name val="Calibri"/>
      <family val="2"/>
      <scheme val="minor"/>
    </font>
    <font>
      <b/>
      <sz val="10"/>
      <color theme="0"/>
      <name val="Arial"/>
      <family val="2"/>
    </font>
    <font>
      <b/>
      <sz val="12"/>
      <color theme="0"/>
      <name val="Arial"/>
      <family val="2"/>
    </font>
    <font>
      <b/>
      <sz val="18"/>
      <color theme="0"/>
      <name val="Calibri"/>
      <family val="2"/>
      <scheme val="minor"/>
    </font>
    <font>
      <sz val="16"/>
      <color theme="0"/>
      <name val="Calibri"/>
      <family val="2"/>
      <scheme val="minor"/>
    </font>
    <font>
      <b/>
      <sz val="11"/>
      <color theme="0"/>
      <name val="Arial"/>
      <family val="2"/>
      <charset val="1"/>
    </font>
    <font>
      <sz val="12"/>
      <name val="Arial"/>
      <family val="2"/>
    </font>
    <font>
      <b/>
      <sz val="9"/>
      <color theme="0"/>
      <name val="Arial"/>
      <family val="2"/>
    </font>
    <font>
      <sz val="6"/>
      <color indexed="8"/>
      <name val="Calibri"/>
      <family val="2"/>
      <scheme val="minor"/>
    </font>
    <font>
      <sz val="18"/>
      <color indexed="8"/>
      <name val="Calibri"/>
      <family val="2"/>
      <scheme val="minor"/>
    </font>
    <font>
      <i/>
      <sz val="12"/>
      <color theme="1"/>
      <name val="Calibri"/>
      <family val="2"/>
      <scheme val="minor"/>
    </font>
    <font>
      <b/>
      <i/>
      <sz val="12"/>
      <color theme="1"/>
      <name val="Calibri"/>
      <family val="2"/>
      <scheme val="minor"/>
    </font>
    <font>
      <b/>
      <sz val="24"/>
      <color theme="1" tint="0.14999847407452621"/>
      <name val="Calibri"/>
      <family val="2"/>
      <scheme val="minor"/>
    </font>
    <font>
      <i/>
      <sz val="18"/>
      <color theme="1" tint="0.14999847407452621"/>
      <name val="Calibri"/>
      <family val="2"/>
      <scheme val="minor"/>
    </font>
    <font>
      <sz val="10"/>
      <name val="Times New Roman"/>
      <family val="1"/>
    </font>
    <font>
      <sz val="11"/>
      <name val="Calibri"/>
      <family val="2"/>
    </font>
    <font>
      <sz val="10"/>
      <name val="Calibri"/>
      <family val="2"/>
    </font>
    <font>
      <b/>
      <sz val="16"/>
      <color rgb="FF8D191D"/>
      <name val="Calibri"/>
      <family val="2"/>
      <scheme val="minor"/>
    </font>
    <font>
      <b/>
      <sz val="10"/>
      <color theme="0"/>
      <name val="Calibri"/>
      <family val="2"/>
      <scheme val="minor"/>
    </font>
    <font>
      <b/>
      <sz val="10"/>
      <color theme="1"/>
      <name val="Calibri"/>
      <family val="2"/>
      <scheme val="minor"/>
    </font>
    <font>
      <sz val="8"/>
      <color theme="0"/>
      <name val="Calibri"/>
      <family val="2"/>
      <scheme val="minor"/>
    </font>
    <font>
      <sz val="11"/>
      <color rgb="FF8D191D"/>
      <name val="Calibri"/>
      <family val="2"/>
      <scheme val="minor"/>
    </font>
    <font>
      <b/>
      <sz val="11"/>
      <color rgb="FFE1D9B9"/>
      <name val="Calibri"/>
      <family val="2"/>
      <scheme val="minor"/>
    </font>
    <font>
      <b/>
      <sz val="8"/>
      <color rgb="FFFF0000"/>
      <name val="Calibri"/>
      <family val="2"/>
      <scheme val="minor"/>
    </font>
    <font>
      <sz val="10"/>
      <color indexed="8"/>
      <name val="Arial"/>
      <family val="2"/>
      <charset val="1"/>
    </font>
    <font>
      <sz val="11"/>
      <color indexed="8"/>
      <name val="Calibri"/>
      <family val="2"/>
      <scheme val="minor"/>
    </font>
    <font>
      <sz val="11"/>
      <color rgb="FF9C6500"/>
      <name val="Calibri"/>
      <family val="2"/>
      <scheme val="minor"/>
    </font>
    <font>
      <sz val="10"/>
      <color rgb="FF000000"/>
      <name val="Arial"/>
      <family val="2"/>
    </font>
    <font>
      <sz val="12"/>
      <color rgb="FFFF0000"/>
      <name val="Calibri"/>
      <family val="2"/>
      <scheme val="minor"/>
    </font>
    <font>
      <sz val="10"/>
      <color theme="0"/>
      <name val="Arial"/>
      <family val="2"/>
    </font>
    <font>
      <b/>
      <i/>
      <sz val="12"/>
      <color rgb="FFE1D9B9"/>
      <name val="Calibri"/>
      <family val="2"/>
      <scheme val="minor"/>
    </font>
    <font>
      <b/>
      <sz val="11"/>
      <color rgb="FFD8CEA3"/>
      <name val="Calibri"/>
      <family val="2"/>
      <scheme val="minor"/>
    </font>
    <font>
      <sz val="9"/>
      <color theme="1"/>
      <name val="Calibri Light"/>
      <family val="2"/>
      <scheme val="major"/>
    </font>
    <font>
      <b/>
      <sz val="9"/>
      <color theme="1"/>
      <name val="Calibri Light"/>
      <family val="2"/>
      <scheme val="major"/>
    </font>
    <font>
      <b/>
      <sz val="12"/>
      <color rgb="FFD8CEA3"/>
      <name val="Calibri"/>
      <family val="2"/>
      <scheme val="minor"/>
    </font>
    <font>
      <sz val="11"/>
      <color rgb="FFE1D9B9"/>
      <name val="Calibri"/>
      <family val="2"/>
      <scheme val="minor"/>
    </font>
    <font>
      <sz val="16"/>
      <color theme="0"/>
      <name val="Calibri"/>
      <family val="2"/>
    </font>
    <font>
      <u/>
      <sz val="11"/>
      <name val="Calibri"/>
      <family val="2"/>
      <scheme val="minor"/>
    </font>
    <font>
      <sz val="10"/>
      <color rgb="FF222222"/>
      <name val="Arial"/>
      <family val="2"/>
    </font>
    <font>
      <sz val="10"/>
      <color indexed="8"/>
      <name val="Arial"/>
      <family val="2"/>
    </font>
    <font>
      <b/>
      <sz val="9"/>
      <color theme="1"/>
      <name val="Arial"/>
      <family val="2"/>
    </font>
    <font>
      <b/>
      <sz val="11"/>
      <color theme="0"/>
      <name val="Arial"/>
      <family val="2"/>
    </font>
    <font>
      <b/>
      <sz val="9"/>
      <color theme="0"/>
      <name val="Calibri"/>
      <family val="2"/>
      <scheme val="minor"/>
    </font>
    <font>
      <b/>
      <sz val="11"/>
      <color rgb="FFFF0000"/>
      <name val="Calibri"/>
      <family val="2"/>
      <scheme val="minor"/>
    </font>
    <font>
      <sz val="11"/>
      <name val="Arial"/>
      <family val="2"/>
    </font>
    <font>
      <sz val="10"/>
      <color rgb="FF000000"/>
      <name val="Calibri"/>
      <family val="2"/>
    </font>
    <font>
      <sz val="12"/>
      <color theme="1"/>
      <name val="Arial"/>
      <family val="2"/>
    </font>
    <font>
      <sz val="12"/>
      <color rgb="FF00B050"/>
      <name val="Arial"/>
      <family val="2"/>
    </font>
    <font>
      <sz val="12"/>
      <color indexed="8"/>
      <name val="Arial"/>
      <family val="2"/>
    </font>
    <font>
      <u/>
      <sz val="11"/>
      <color theme="1"/>
      <name val="Calibri"/>
      <family val="2"/>
      <scheme val="minor"/>
    </font>
    <font>
      <sz val="10"/>
      <name val="Arial"/>
      <family val="2"/>
    </font>
    <font>
      <sz val="11"/>
      <color theme="1"/>
      <name val="Calibri"/>
      <family val="2"/>
    </font>
  </fonts>
  <fills count="26">
    <fill>
      <patternFill patternType="none"/>
    </fill>
    <fill>
      <patternFill patternType="gray125"/>
    </fill>
    <fill>
      <patternFill patternType="solid">
        <fgColor rgb="FF8D191D"/>
        <bgColor indexed="64"/>
      </patternFill>
    </fill>
    <fill>
      <patternFill patternType="solid">
        <fgColor rgb="FFE1D9B9"/>
        <bgColor indexed="64"/>
      </patternFill>
    </fill>
    <fill>
      <patternFill patternType="solid">
        <fgColor rgb="FF8D191D"/>
        <bgColor indexed="31"/>
      </patternFill>
    </fill>
    <fill>
      <patternFill patternType="solid">
        <fgColor rgb="FFE1D9B9"/>
        <bgColor indexed="26"/>
      </patternFill>
    </fill>
    <fill>
      <patternFill patternType="solid">
        <fgColor rgb="FF8D191D"/>
        <bgColor indexed="26"/>
      </patternFill>
    </fill>
    <fill>
      <patternFill patternType="solid">
        <fgColor rgb="FFE7E1C7"/>
        <bgColor indexed="64"/>
      </patternFill>
    </fill>
    <fill>
      <patternFill patternType="solid">
        <fgColor rgb="FF8D191D"/>
        <bgColor indexed="22"/>
      </patternFill>
    </fill>
    <fill>
      <patternFill patternType="solid">
        <fgColor rgb="FF8D191D"/>
        <bgColor indexed="35"/>
      </patternFill>
    </fill>
    <fill>
      <patternFill patternType="solid">
        <fgColor rgb="FF8D191D"/>
        <bgColor rgb="FFC0C0C0"/>
      </patternFill>
    </fill>
    <fill>
      <patternFill patternType="solid">
        <fgColor theme="0"/>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theme="3" tint="0.79998168889431442"/>
        <bgColor indexed="64"/>
      </patternFill>
    </fill>
    <fill>
      <patternFill patternType="solid">
        <fgColor rgb="FFFFEB9C"/>
      </patternFill>
    </fill>
    <fill>
      <patternFill patternType="solid">
        <fgColor theme="5"/>
        <bgColor indexed="64"/>
      </patternFill>
    </fill>
    <fill>
      <patternFill patternType="solid">
        <fgColor theme="4" tint="0.39997558519241921"/>
        <bgColor indexed="64"/>
      </patternFill>
    </fill>
    <fill>
      <patternFill patternType="solid">
        <fgColor theme="9" tint="0.39997558519241921"/>
        <bgColor indexed="64"/>
      </patternFill>
    </fill>
    <fill>
      <patternFill patternType="solid">
        <fgColor theme="6" tint="0.39997558519241921"/>
        <bgColor indexed="64"/>
      </patternFill>
    </fill>
    <fill>
      <patternFill patternType="solid">
        <fgColor theme="7"/>
        <bgColor indexed="64"/>
      </patternFill>
    </fill>
    <fill>
      <patternFill patternType="solid">
        <fgColor theme="3" tint="0.59999389629810485"/>
        <bgColor indexed="64"/>
      </patternFill>
    </fill>
    <fill>
      <patternFill patternType="solid">
        <fgColor theme="9"/>
        <bgColor indexed="64"/>
      </patternFill>
    </fill>
    <fill>
      <patternFill patternType="solid">
        <fgColor rgb="FF943634"/>
        <bgColor indexed="64"/>
      </patternFill>
    </fill>
    <fill>
      <patternFill patternType="solid">
        <fgColor rgb="FFE1D9B9"/>
        <bgColor rgb="FFFDE9D9"/>
      </patternFill>
    </fill>
    <fill>
      <patternFill patternType="solid">
        <fgColor rgb="FFE1D9B9"/>
        <bgColor rgb="FFE1D9B9"/>
      </patternFill>
    </fill>
  </fills>
  <borders count="208">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8"/>
      </left>
      <right/>
      <top style="thin">
        <color indexed="8"/>
      </top>
      <bottom style="thin">
        <color indexed="8"/>
      </bottom>
      <diagonal/>
    </border>
    <border>
      <left style="thin">
        <color indexed="64"/>
      </left>
      <right style="thin">
        <color indexed="64"/>
      </right>
      <top style="thin">
        <color indexed="64"/>
      </top>
      <bottom/>
      <diagonal/>
    </border>
    <border>
      <left style="thin">
        <color indexed="8"/>
      </left>
      <right/>
      <top style="thin">
        <color indexed="8"/>
      </top>
      <bottom/>
      <diagonal/>
    </border>
    <border>
      <left/>
      <right/>
      <top style="thin">
        <color indexed="64"/>
      </top>
      <bottom/>
      <diagonal/>
    </border>
    <border>
      <left style="medium">
        <color indexed="64"/>
      </left>
      <right style="thin">
        <color indexed="8"/>
      </right>
      <top style="medium">
        <color indexed="64"/>
      </top>
      <bottom/>
      <diagonal/>
    </border>
    <border>
      <left style="thin">
        <color indexed="8"/>
      </left>
      <right/>
      <top style="medium">
        <color indexed="64"/>
      </top>
      <bottom style="thin">
        <color indexed="8"/>
      </bottom>
      <diagonal/>
    </border>
    <border>
      <left style="thin">
        <color indexed="64"/>
      </left>
      <right style="medium">
        <color indexed="64"/>
      </right>
      <top style="medium">
        <color indexed="64"/>
      </top>
      <bottom style="thin">
        <color indexed="64"/>
      </bottom>
      <diagonal/>
    </border>
    <border>
      <left style="medium">
        <color indexed="64"/>
      </left>
      <right style="thin">
        <color indexed="8"/>
      </right>
      <top style="thin">
        <color indexed="8"/>
      </top>
      <bottom style="thin">
        <color indexed="8"/>
      </bottom>
      <diagonal/>
    </border>
    <border>
      <left style="thin">
        <color indexed="64"/>
      </left>
      <right style="medium">
        <color indexed="64"/>
      </right>
      <top style="thin">
        <color indexed="64"/>
      </top>
      <bottom style="thin">
        <color indexed="64"/>
      </bottom>
      <diagonal/>
    </border>
    <border>
      <left style="medium">
        <color indexed="64"/>
      </left>
      <right style="thin">
        <color indexed="8"/>
      </right>
      <top style="thin">
        <color indexed="8"/>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style="thin">
        <color indexed="64"/>
      </top>
      <bottom style="medium">
        <color indexed="64"/>
      </bottom>
      <diagonal/>
    </border>
    <border>
      <left style="thin">
        <color indexed="8"/>
      </left>
      <right style="thin">
        <color indexed="8"/>
      </right>
      <top style="thin">
        <color indexed="8"/>
      </top>
      <bottom style="thin">
        <color indexed="8"/>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top style="medium">
        <color indexed="64"/>
      </top>
      <bottom style="thin">
        <color indexed="64"/>
      </bottom>
      <diagonal/>
    </border>
    <border>
      <left style="medium">
        <color indexed="64"/>
      </left>
      <right/>
      <top style="thin">
        <color rgb="FF000000"/>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top/>
      <bottom style="thin">
        <color indexed="64"/>
      </bottom>
      <diagonal/>
    </border>
    <border>
      <left style="thin">
        <color indexed="8"/>
      </left>
      <right style="thin">
        <color indexed="8"/>
      </right>
      <top style="thin">
        <color indexed="8"/>
      </top>
      <bottom/>
      <diagonal/>
    </border>
    <border>
      <left style="thin">
        <color indexed="8"/>
      </left>
      <right style="thin">
        <color indexed="8"/>
      </right>
      <top style="medium">
        <color indexed="64"/>
      </top>
      <bottom style="thin">
        <color indexed="8"/>
      </bottom>
      <diagonal/>
    </border>
    <border>
      <left style="thin">
        <color indexed="8"/>
      </left>
      <right style="medium">
        <color indexed="64"/>
      </right>
      <top style="medium">
        <color indexed="64"/>
      </top>
      <bottom style="thin">
        <color indexed="8"/>
      </bottom>
      <diagonal/>
    </border>
    <border>
      <left style="thin">
        <color indexed="8"/>
      </left>
      <right style="medium">
        <color indexed="64"/>
      </right>
      <top style="thin">
        <color indexed="8"/>
      </top>
      <bottom style="thin">
        <color indexed="8"/>
      </bottom>
      <diagonal/>
    </border>
    <border>
      <left style="thin">
        <color indexed="8"/>
      </left>
      <right style="medium">
        <color indexed="64"/>
      </right>
      <top style="thin">
        <color indexed="8"/>
      </top>
      <bottom/>
      <diagonal/>
    </border>
    <border>
      <left/>
      <right style="medium">
        <color indexed="64"/>
      </right>
      <top style="medium">
        <color indexed="64"/>
      </top>
      <bottom style="thin">
        <color indexed="8"/>
      </bottom>
      <diagonal/>
    </border>
    <border>
      <left style="thin">
        <color indexed="8"/>
      </left>
      <right style="thin">
        <color indexed="8"/>
      </right>
      <top/>
      <bottom style="thin">
        <color indexed="8"/>
      </bottom>
      <diagonal/>
    </border>
    <border>
      <left/>
      <right style="thin">
        <color indexed="8"/>
      </right>
      <top style="thin">
        <color indexed="8"/>
      </top>
      <bottom style="thin">
        <color indexed="8"/>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indexed="64"/>
      </right>
      <top/>
      <bottom/>
      <diagonal/>
    </border>
    <border>
      <left style="thin">
        <color rgb="FF000000"/>
      </left>
      <right style="thin">
        <color rgb="FF000000"/>
      </right>
      <top style="thin">
        <color rgb="FF000000"/>
      </top>
      <bottom/>
      <diagonal/>
    </border>
    <border>
      <left style="thin">
        <color indexed="64"/>
      </left>
      <right style="thin">
        <color indexed="64"/>
      </right>
      <top/>
      <bottom/>
      <diagonal/>
    </border>
    <border>
      <left style="medium">
        <color indexed="64"/>
      </left>
      <right style="medium">
        <color indexed="64"/>
      </right>
      <top style="medium">
        <color indexed="64"/>
      </top>
      <bottom style="medium">
        <color indexed="64"/>
      </bottom>
      <diagonal/>
    </border>
    <border>
      <left style="thin">
        <color indexed="8"/>
      </left>
      <right/>
      <top/>
      <bottom style="thin">
        <color indexed="8"/>
      </bottom>
      <diagonal/>
    </border>
    <border>
      <left/>
      <right style="thin">
        <color indexed="8"/>
      </right>
      <top/>
      <bottom style="thin">
        <color indexed="8"/>
      </bottom>
      <diagonal/>
    </border>
    <border>
      <left/>
      <right style="thin">
        <color indexed="8"/>
      </right>
      <top style="thin">
        <color indexed="8"/>
      </top>
      <bottom/>
      <diagonal/>
    </border>
    <border>
      <left style="thin">
        <color indexed="64"/>
      </left>
      <right/>
      <top style="thin">
        <color indexed="8"/>
      </top>
      <bottom style="thin">
        <color indexed="8"/>
      </bottom>
      <diagonal/>
    </border>
    <border>
      <left/>
      <right style="thin">
        <color indexed="64"/>
      </right>
      <top style="thin">
        <color indexed="8"/>
      </top>
      <bottom style="thin">
        <color indexed="8"/>
      </bottom>
      <diagonal/>
    </border>
    <border>
      <left/>
      <right/>
      <top style="thin">
        <color indexed="8"/>
      </top>
      <bottom style="thin">
        <color indexed="8"/>
      </bottom>
      <diagonal/>
    </border>
    <border>
      <left/>
      <right/>
      <top style="thin">
        <color indexed="8"/>
      </top>
      <bottom/>
      <diagonal/>
    </border>
    <border>
      <left style="thin">
        <color indexed="64"/>
      </left>
      <right/>
      <top style="thin">
        <color indexed="64"/>
      </top>
      <bottom style="thin">
        <color rgb="FF000000"/>
      </bottom>
      <diagonal/>
    </border>
    <border>
      <left/>
      <right style="thin">
        <color indexed="64"/>
      </right>
      <top style="thin">
        <color indexed="64"/>
      </top>
      <bottom style="thin">
        <color rgb="FF000000"/>
      </bottom>
      <diagonal/>
    </border>
    <border>
      <left/>
      <right style="thin">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top style="thin">
        <color indexed="64"/>
      </top>
      <bottom style="medium">
        <color indexed="64"/>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style="thin">
        <color indexed="8"/>
      </right>
      <top style="thin">
        <color indexed="8"/>
      </top>
      <bottom style="medium">
        <color indexed="64"/>
      </bottom>
      <diagonal/>
    </border>
    <border>
      <left style="thin">
        <color indexed="8"/>
      </left>
      <right style="thin">
        <color indexed="8"/>
      </right>
      <top style="thin">
        <color indexed="8"/>
      </top>
      <bottom style="medium">
        <color indexed="64"/>
      </bottom>
      <diagonal/>
    </border>
    <border>
      <left style="thin">
        <color indexed="8"/>
      </left>
      <right style="medium">
        <color indexed="64"/>
      </right>
      <top style="thin">
        <color indexed="8"/>
      </top>
      <bottom style="medium">
        <color indexed="64"/>
      </bottom>
      <diagonal/>
    </border>
    <border>
      <left/>
      <right style="thin">
        <color indexed="8"/>
      </right>
      <top style="medium">
        <color indexed="64"/>
      </top>
      <bottom style="thin">
        <color indexed="8"/>
      </bottom>
      <diagonal/>
    </border>
    <border>
      <left style="medium">
        <color indexed="64"/>
      </left>
      <right style="thin">
        <color indexed="8"/>
      </right>
      <top style="medium">
        <color indexed="64"/>
      </top>
      <bottom style="thin">
        <color indexed="8"/>
      </bottom>
      <diagonal/>
    </border>
    <border>
      <left/>
      <right style="thin">
        <color indexed="8"/>
      </right>
      <top style="thin">
        <color indexed="8"/>
      </top>
      <bottom style="medium">
        <color indexed="64"/>
      </bottom>
      <diagonal/>
    </border>
    <border>
      <left style="medium">
        <color indexed="64"/>
      </left>
      <right style="thin">
        <color indexed="8"/>
      </right>
      <top/>
      <bottom style="medium">
        <color indexed="64"/>
      </bottom>
      <diagonal/>
    </border>
    <border>
      <left style="thin">
        <color rgb="FF000000"/>
      </left>
      <right style="thin">
        <color rgb="FF000000"/>
      </right>
      <top/>
      <bottom style="thin">
        <color rgb="FF000000"/>
      </bottom>
      <diagonal/>
    </border>
    <border>
      <left style="thin">
        <color indexed="8"/>
      </left>
      <right style="thin">
        <color indexed="8"/>
      </right>
      <top/>
      <bottom style="medium">
        <color indexed="64"/>
      </bottom>
      <diagonal/>
    </border>
    <border>
      <left style="thin">
        <color indexed="8"/>
      </left>
      <right style="medium">
        <color indexed="64"/>
      </right>
      <top/>
      <bottom style="medium">
        <color indexed="64"/>
      </bottom>
      <diagonal/>
    </border>
    <border>
      <left style="medium">
        <color indexed="64"/>
      </left>
      <right style="thin">
        <color indexed="8"/>
      </right>
      <top/>
      <bottom style="thin">
        <color indexed="8"/>
      </bottom>
      <diagonal/>
    </border>
    <border>
      <left style="thin">
        <color rgb="FF000000"/>
      </left>
      <right style="medium">
        <color indexed="64"/>
      </right>
      <top style="thin">
        <color rgb="FF000000"/>
      </top>
      <bottom style="thin">
        <color rgb="FF000000"/>
      </bottom>
      <diagonal/>
    </border>
    <border>
      <left style="thin">
        <color indexed="8"/>
      </left>
      <right/>
      <top style="thin">
        <color indexed="8"/>
      </top>
      <bottom style="medium">
        <color indexed="64"/>
      </bottom>
      <diagonal/>
    </border>
    <border>
      <left style="thin">
        <color indexed="8"/>
      </left>
      <right style="medium">
        <color indexed="64"/>
      </right>
      <top/>
      <bottom style="thin">
        <color indexed="8"/>
      </bottom>
      <diagonal/>
    </border>
    <border>
      <left style="thin">
        <color indexed="8"/>
      </left>
      <right/>
      <top/>
      <bottom style="medium">
        <color indexed="64"/>
      </bottom>
      <diagonal/>
    </border>
    <border>
      <left style="thin">
        <color indexed="64"/>
      </left>
      <right/>
      <top/>
      <bottom style="medium">
        <color indexed="64"/>
      </bottom>
      <diagonal/>
    </border>
    <border>
      <left style="medium">
        <color indexed="64"/>
      </left>
      <right style="thin">
        <color rgb="FF000000"/>
      </right>
      <top style="thin">
        <color rgb="FF000000"/>
      </top>
      <bottom style="thin">
        <color rgb="FF000000"/>
      </bottom>
      <diagonal/>
    </border>
    <border>
      <left style="medium">
        <color indexed="64"/>
      </left>
      <right style="thin">
        <color rgb="FF000000"/>
      </right>
      <top/>
      <bottom style="thin">
        <color rgb="FF000000"/>
      </bottom>
      <diagonal/>
    </border>
    <border>
      <left style="thin">
        <color rgb="FF000000"/>
      </left>
      <right style="medium">
        <color indexed="64"/>
      </right>
      <top/>
      <bottom style="thin">
        <color rgb="FF000000"/>
      </bottom>
      <diagonal/>
    </border>
    <border>
      <left/>
      <right style="thin">
        <color indexed="8"/>
      </right>
      <top/>
      <bottom style="medium">
        <color indexed="64"/>
      </bottom>
      <diagonal/>
    </border>
    <border>
      <left/>
      <right style="thin">
        <color indexed="64"/>
      </right>
      <top/>
      <bottom style="medium">
        <color indexed="64"/>
      </bottom>
      <diagonal/>
    </border>
    <border>
      <left style="medium">
        <color indexed="64"/>
      </left>
      <right/>
      <top/>
      <bottom style="thin">
        <color indexed="8"/>
      </bottom>
      <diagonal/>
    </border>
    <border>
      <left style="medium">
        <color indexed="64"/>
      </left>
      <right/>
      <top style="thin">
        <color indexed="8"/>
      </top>
      <bottom style="thin">
        <color indexed="8"/>
      </bottom>
      <diagonal/>
    </border>
    <border>
      <left style="medium">
        <color indexed="64"/>
      </left>
      <right/>
      <top style="thin">
        <color indexed="8"/>
      </top>
      <bottom style="medium">
        <color indexed="64"/>
      </bottom>
      <diagonal/>
    </border>
    <border>
      <left style="medium">
        <color indexed="64"/>
      </left>
      <right style="thin">
        <color rgb="FF000000"/>
      </right>
      <top style="thin">
        <color rgb="FF000000"/>
      </top>
      <bottom/>
      <diagonal/>
    </border>
    <border>
      <left style="medium">
        <color indexed="64"/>
      </left>
      <right/>
      <top style="thin">
        <color rgb="FF000000"/>
      </top>
      <bottom style="thin">
        <color rgb="FF000000"/>
      </bottom>
      <diagonal/>
    </border>
    <border>
      <left style="medium">
        <color indexed="64"/>
      </left>
      <right/>
      <top/>
      <bottom style="thin">
        <color rgb="FF000000"/>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right style="thin">
        <color rgb="FF000000"/>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rgb="FF000000"/>
      </right>
      <top/>
      <bottom/>
      <diagonal/>
    </border>
    <border>
      <left style="thin">
        <color rgb="FF000000"/>
      </left>
      <right style="thin">
        <color rgb="FF000000"/>
      </right>
      <top/>
      <bottom/>
      <diagonal/>
    </border>
    <border>
      <left/>
      <right style="thin">
        <color rgb="FF000000"/>
      </right>
      <top/>
      <bottom/>
      <diagonal/>
    </border>
    <border>
      <left style="thin">
        <color rgb="FF000000"/>
      </left>
      <right style="thin">
        <color rgb="FF000000"/>
      </right>
      <top style="medium">
        <color indexed="64"/>
      </top>
      <bottom style="thin">
        <color rgb="FF000000"/>
      </bottom>
      <diagonal/>
    </border>
    <border>
      <left style="medium">
        <color indexed="64"/>
      </left>
      <right style="thin">
        <color indexed="8"/>
      </right>
      <top style="medium">
        <color indexed="64"/>
      </top>
      <bottom style="medium">
        <color indexed="64"/>
      </bottom>
      <diagonal/>
    </border>
    <border>
      <left style="thin">
        <color indexed="8"/>
      </left>
      <right style="thin">
        <color indexed="8"/>
      </right>
      <top style="medium">
        <color indexed="64"/>
      </top>
      <bottom style="medium">
        <color indexed="64"/>
      </bottom>
      <diagonal/>
    </border>
    <border>
      <left/>
      <right style="medium">
        <color indexed="64"/>
      </right>
      <top/>
      <bottom style="thin">
        <color indexed="8"/>
      </bottom>
      <diagonal/>
    </border>
    <border>
      <left/>
      <right style="medium">
        <color indexed="64"/>
      </right>
      <top style="thin">
        <color indexed="8"/>
      </top>
      <bottom style="thin">
        <color indexed="8"/>
      </bottom>
      <diagonal/>
    </border>
    <border>
      <left/>
      <right style="medium">
        <color indexed="64"/>
      </right>
      <top style="thin">
        <color indexed="8"/>
      </top>
      <bottom style="medium">
        <color indexed="64"/>
      </bottom>
      <diagonal/>
    </border>
    <border>
      <left/>
      <right/>
      <top/>
      <bottom style="thin">
        <color indexed="8"/>
      </bottom>
      <diagonal/>
    </border>
    <border>
      <left/>
      <right/>
      <top style="thin">
        <color indexed="8"/>
      </top>
      <bottom style="medium">
        <color indexed="64"/>
      </bottom>
      <diagonal/>
    </border>
    <border>
      <left/>
      <right style="thin">
        <color indexed="8"/>
      </right>
      <top style="medium">
        <color indexed="64"/>
      </top>
      <bottom style="medium">
        <color indexed="64"/>
      </bottom>
      <diagonal/>
    </border>
    <border>
      <left style="thin">
        <color indexed="8"/>
      </left>
      <right/>
      <top style="medium">
        <color indexed="64"/>
      </top>
      <bottom style="medium">
        <color indexed="64"/>
      </bottom>
      <diagonal/>
    </border>
    <border>
      <left/>
      <right style="thin">
        <color indexed="64"/>
      </right>
      <top style="medium">
        <color indexed="64"/>
      </top>
      <bottom style="thin">
        <color indexed="8"/>
      </bottom>
      <diagonal/>
    </border>
    <border>
      <left style="thin">
        <color indexed="64"/>
      </left>
      <right/>
      <top style="medium">
        <color indexed="64"/>
      </top>
      <bottom style="thin">
        <color indexed="8"/>
      </bottom>
      <diagonal/>
    </border>
    <border>
      <left style="thin">
        <color indexed="64"/>
      </left>
      <right style="thin">
        <color indexed="8"/>
      </right>
      <top style="thin">
        <color indexed="8"/>
      </top>
      <bottom style="thin">
        <color indexed="8"/>
      </bottom>
      <diagonal/>
    </border>
    <border>
      <left style="thin">
        <color indexed="64"/>
      </left>
      <right style="thin">
        <color indexed="8"/>
      </right>
      <top style="thin">
        <color indexed="8"/>
      </top>
      <bottom/>
      <diagonal/>
    </border>
    <border>
      <left style="thin">
        <color indexed="8"/>
      </left>
      <right style="thin">
        <color indexed="8"/>
      </right>
      <top style="thin">
        <color indexed="8"/>
      </top>
      <bottom style="thin">
        <color indexed="64"/>
      </bottom>
      <diagonal/>
    </border>
    <border>
      <left style="thin">
        <color indexed="64"/>
      </left>
      <right/>
      <top style="medium">
        <color indexed="64"/>
      </top>
      <bottom/>
      <diagonal/>
    </border>
    <border>
      <left style="thin">
        <color indexed="64"/>
      </left>
      <right style="thin">
        <color rgb="FF000000"/>
      </right>
      <top style="medium">
        <color indexed="64"/>
      </top>
      <bottom style="thin">
        <color rgb="FF000000"/>
      </bottom>
      <diagonal/>
    </border>
    <border>
      <left style="thin">
        <color indexed="64"/>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indexed="64"/>
      </bottom>
      <diagonal/>
    </border>
    <border>
      <left style="thin">
        <color indexed="64"/>
      </left>
      <right style="thin">
        <color indexed="8"/>
      </right>
      <top style="thin">
        <color indexed="64"/>
      </top>
      <bottom style="medium">
        <color indexed="64"/>
      </bottom>
      <diagonal/>
    </border>
    <border>
      <left style="thin">
        <color indexed="8"/>
      </left>
      <right style="thin">
        <color indexed="8"/>
      </right>
      <top style="thin">
        <color indexed="64"/>
      </top>
      <bottom style="medium">
        <color indexed="64"/>
      </bottom>
      <diagonal/>
    </border>
    <border>
      <left style="thin">
        <color indexed="8"/>
      </left>
      <right style="thin">
        <color indexed="64"/>
      </right>
      <top style="thin">
        <color indexed="64"/>
      </top>
      <bottom style="medium">
        <color indexed="64"/>
      </bottom>
      <diagonal/>
    </border>
    <border>
      <left/>
      <right style="thin">
        <color indexed="64"/>
      </right>
      <top/>
      <bottom style="thin">
        <color indexed="8"/>
      </bottom>
      <diagonal/>
    </border>
    <border>
      <left style="hair">
        <color indexed="8"/>
      </left>
      <right/>
      <top style="hair">
        <color indexed="8"/>
      </top>
      <bottom style="thin">
        <color indexed="64"/>
      </bottom>
      <diagonal/>
    </border>
    <border>
      <left/>
      <right/>
      <top style="hair">
        <color indexed="8"/>
      </top>
      <bottom style="thin">
        <color indexed="64"/>
      </bottom>
      <diagonal/>
    </border>
    <border>
      <left/>
      <right style="hair">
        <color indexed="8"/>
      </right>
      <top style="hair">
        <color indexed="8"/>
      </top>
      <bottom style="thin">
        <color indexed="64"/>
      </bottom>
      <diagonal/>
    </border>
    <border>
      <left style="thin">
        <color rgb="FF000000"/>
      </left>
      <right/>
      <top style="thin">
        <color rgb="FF000000"/>
      </top>
      <bottom/>
      <diagonal/>
    </border>
    <border>
      <left style="thin">
        <color indexed="8"/>
      </left>
      <right style="thin">
        <color indexed="8"/>
      </right>
      <top style="thin">
        <color indexed="64"/>
      </top>
      <bottom style="thin">
        <color indexed="64"/>
      </bottom>
      <diagonal/>
    </border>
    <border>
      <left style="medium">
        <color indexed="64"/>
      </left>
      <right/>
      <top style="thin">
        <color indexed="64"/>
      </top>
      <bottom/>
      <diagonal/>
    </border>
    <border>
      <left style="thin">
        <color indexed="64"/>
      </left>
      <right style="thin">
        <color rgb="FF000000"/>
      </right>
      <top style="thin">
        <color rgb="FF000000"/>
      </top>
      <bottom/>
      <diagonal/>
    </border>
    <border>
      <left style="thin">
        <color indexed="64"/>
      </left>
      <right style="thin">
        <color indexed="64"/>
      </right>
      <top style="medium">
        <color indexed="64"/>
      </top>
      <bottom/>
      <diagonal/>
    </border>
    <border>
      <left style="thin">
        <color indexed="8"/>
      </left>
      <right/>
      <top/>
      <bottom/>
      <diagonal/>
    </border>
    <border>
      <left style="thin">
        <color indexed="8"/>
      </left>
      <right style="thin">
        <color indexed="8"/>
      </right>
      <top/>
      <bottom/>
      <diagonal/>
    </border>
    <border>
      <left style="thin">
        <color indexed="64"/>
      </left>
      <right/>
      <top style="medium">
        <color indexed="64"/>
      </top>
      <bottom style="medium">
        <color indexed="64"/>
      </bottom>
      <diagonal/>
    </border>
    <border>
      <left/>
      <right/>
      <top style="medium">
        <color indexed="64"/>
      </top>
      <bottom style="thin">
        <color indexed="8"/>
      </bottom>
      <diagonal/>
    </border>
    <border>
      <left style="medium">
        <color indexed="64"/>
      </left>
      <right/>
      <top style="medium">
        <color indexed="64"/>
      </top>
      <bottom style="thin">
        <color indexed="8"/>
      </bottom>
      <diagonal/>
    </border>
    <border>
      <left/>
      <right style="medium">
        <color indexed="64"/>
      </right>
      <top style="thin">
        <color indexed="64"/>
      </top>
      <bottom style="thin">
        <color indexed="64"/>
      </bottom>
      <diagonal/>
    </border>
    <border>
      <left style="medium">
        <color indexed="64"/>
      </left>
      <right style="medium">
        <color indexed="64"/>
      </right>
      <top/>
      <bottom style="medium">
        <color indexed="64"/>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thin">
        <color rgb="FF000000"/>
      </left>
      <right style="medium">
        <color indexed="64"/>
      </right>
      <top/>
      <bottom/>
      <diagonal/>
    </border>
    <border>
      <left/>
      <right style="thin">
        <color rgb="FF000000"/>
      </right>
      <top/>
      <bottom style="medium">
        <color indexed="64"/>
      </bottom>
      <diagonal/>
    </border>
    <border>
      <left style="medium">
        <color indexed="64"/>
      </left>
      <right/>
      <top style="thin">
        <color rgb="FF000000"/>
      </top>
      <bottom style="thin">
        <color indexed="64"/>
      </bottom>
      <diagonal/>
    </border>
    <border>
      <left style="thin">
        <color rgb="FF000000"/>
      </left>
      <right style="medium">
        <color indexed="64"/>
      </right>
      <top style="thin">
        <color rgb="FF000000"/>
      </top>
      <bottom style="thin">
        <color indexed="64"/>
      </bottom>
      <diagonal/>
    </border>
    <border>
      <left style="thin">
        <color indexed="64"/>
      </left>
      <right/>
      <top style="thin">
        <color rgb="FF000000"/>
      </top>
      <bottom style="medium">
        <color indexed="64"/>
      </bottom>
      <diagonal/>
    </border>
    <border>
      <left style="thin">
        <color indexed="64"/>
      </left>
      <right style="thin">
        <color rgb="FF000000"/>
      </right>
      <top style="thin">
        <color rgb="FF000000"/>
      </top>
      <bottom style="medium">
        <color indexed="64"/>
      </bottom>
      <diagonal/>
    </border>
    <border>
      <left style="medium">
        <color indexed="64"/>
      </left>
      <right style="thin">
        <color indexed="64"/>
      </right>
      <top style="thin">
        <color rgb="FF000000"/>
      </top>
      <bottom style="thin">
        <color rgb="FF000000"/>
      </bottom>
      <diagonal/>
    </border>
    <border>
      <left/>
      <right style="thin">
        <color rgb="FF000000"/>
      </right>
      <top style="thin">
        <color rgb="FF000000"/>
      </top>
      <bottom style="thin">
        <color rgb="FF000000"/>
      </bottom>
      <diagonal/>
    </border>
    <border>
      <left style="thin">
        <color indexed="64"/>
      </left>
      <right style="thin">
        <color indexed="64"/>
      </right>
      <top style="thin">
        <color indexed="8"/>
      </top>
      <bottom style="thin">
        <color rgb="FF000000"/>
      </bottom>
      <diagonal/>
    </border>
    <border>
      <left style="thin">
        <color indexed="64"/>
      </left>
      <right style="thin">
        <color indexed="64"/>
      </right>
      <top style="thin">
        <color indexed="8"/>
      </top>
      <bottom style="thin">
        <color indexed="64"/>
      </bottom>
      <diagonal/>
    </border>
    <border>
      <left style="thin">
        <color indexed="64"/>
      </left>
      <right style="thin">
        <color indexed="64"/>
      </right>
      <top style="thin">
        <color indexed="64"/>
      </top>
      <bottom style="thin">
        <color indexed="8"/>
      </bottom>
      <diagonal/>
    </border>
    <border>
      <left style="medium">
        <color indexed="64"/>
      </left>
      <right style="thin">
        <color rgb="FF000000"/>
      </right>
      <top style="medium">
        <color indexed="64"/>
      </top>
      <bottom style="thin">
        <color rgb="FF000000"/>
      </bottom>
      <diagonal/>
    </border>
    <border>
      <left style="thin">
        <color rgb="FF000000"/>
      </left>
      <right style="medium">
        <color indexed="64"/>
      </right>
      <top style="medium">
        <color indexed="64"/>
      </top>
      <bottom style="thin">
        <color rgb="FF000000"/>
      </bottom>
      <diagonal/>
    </border>
    <border>
      <left style="thin">
        <color rgb="FF000000"/>
      </left>
      <right style="medium">
        <color indexed="64"/>
      </right>
      <top style="thin">
        <color rgb="FF000000"/>
      </top>
      <bottom/>
      <diagonal/>
    </border>
    <border>
      <left style="medium">
        <color indexed="64"/>
      </left>
      <right style="thin">
        <color indexed="64"/>
      </right>
      <top style="thin">
        <color rgb="FF000000"/>
      </top>
      <bottom style="thin">
        <color indexed="8"/>
      </bottom>
      <diagonal/>
    </border>
    <border>
      <left style="thin">
        <color indexed="64"/>
      </left>
      <right style="thin">
        <color indexed="64"/>
      </right>
      <top style="thin">
        <color rgb="FF000000"/>
      </top>
      <bottom style="thin">
        <color indexed="8"/>
      </bottom>
      <diagonal/>
    </border>
    <border>
      <left style="thin">
        <color indexed="64"/>
      </left>
      <right style="medium">
        <color indexed="64"/>
      </right>
      <top style="thin">
        <color rgb="FF000000"/>
      </top>
      <bottom style="thin">
        <color indexed="8"/>
      </bottom>
      <diagonal/>
    </border>
    <border>
      <left style="thin">
        <color indexed="64"/>
      </left>
      <right style="thin">
        <color indexed="64"/>
      </right>
      <top style="thin">
        <color rgb="FF000000"/>
      </top>
      <bottom style="thin">
        <color rgb="FF000000"/>
      </bottom>
      <diagonal/>
    </border>
    <border>
      <left/>
      <right style="thin">
        <color rgb="FF000000"/>
      </right>
      <top style="thin">
        <color rgb="FF000000"/>
      </top>
      <bottom/>
      <diagonal/>
    </border>
    <border>
      <left style="medium">
        <color indexed="64"/>
      </left>
      <right style="thin">
        <color rgb="FF000000"/>
      </right>
      <top style="medium">
        <color indexed="64"/>
      </top>
      <bottom style="thin">
        <color indexed="64"/>
      </bottom>
      <diagonal/>
    </border>
    <border>
      <left style="medium">
        <color indexed="64"/>
      </left>
      <right/>
      <top style="thin">
        <color indexed="8"/>
      </top>
      <bottom/>
      <diagonal/>
    </border>
    <border>
      <left/>
      <right style="medium">
        <color indexed="64"/>
      </right>
      <top style="thin">
        <color indexed="8"/>
      </top>
      <bottom/>
      <diagonal/>
    </border>
    <border>
      <left/>
      <right style="medium">
        <color indexed="64"/>
      </right>
      <top style="thin">
        <color indexed="64"/>
      </top>
      <bottom/>
      <diagonal/>
    </border>
    <border>
      <left/>
      <right style="medium">
        <color indexed="64"/>
      </right>
      <top/>
      <bottom style="thin">
        <color indexed="64"/>
      </bottom>
      <diagonal/>
    </border>
    <border>
      <left/>
      <right style="thin">
        <color indexed="8"/>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rgb="FF000000"/>
      </left>
      <right style="medium">
        <color rgb="FF000000"/>
      </right>
      <top style="medium">
        <color rgb="FF000000"/>
      </top>
      <bottom/>
      <diagonal/>
    </border>
    <border>
      <left style="medium">
        <color indexed="64"/>
      </left>
      <right style="thin">
        <color indexed="64"/>
      </right>
      <top style="medium">
        <color indexed="64"/>
      </top>
      <bottom/>
      <diagonal/>
    </border>
    <border>
      <left style="medium">
        <color rgb="FF000000"/>
      </left>
      <right style="medium">
        <color rgb="FF000000"/>
      </right>
      <top/>
      <bottom style="medium">
        <color indexed="64"/>
      </bottom>
      <diagonal/>
    </border>
    <border>
      <left style="medium">
        <color rgb="FF000000"/>
      </left>
      <right/>
      <top/>
      <bottom style="medium">
        <color indexed="64"/>
      </bottom>
      <diagonal/>
    </border>
    <border>
      <left style="thin">
        <color indexed="64"/>
      </left>
      <right style="medium">
        <color rgb="FF000000"/>
      </right>
      <top/>
      <bottom style="medium">
        <color indexed="64"/>
      </bottom>
      <diagonal/>
    </border>
    <border>
      <left style="medium">
        <color rgb="FF000000"/>
      </left>
      <right style="thin">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rgb="FF000000"/>
      </left>
      <right/>
      <top style="medium">
        <color rgb="FF000000"/>
      </top>
      <bottom style="medium">
        <color rgb="FF000000"/>
      </bottom>
      <diagonal/>
    </border>
    <border>
      <left style="medium">
        <color rgb="FF000000"/>
      </left>
      <right/>
      <top/>
      <bottom style="medium">
        <color rgb="FF000000"/>
      </bottom>
      <diagonal/>
    </border>
    <border>
      <left/>
      <right style="medium">
        <color indexed="64"/>
      </right>
      <top style="thin">
        <color rgb="FF000000"/>
      </top>
      <bottom style="thin">
        <color rgb="FF000000"/>
      </bottom>
      <diagonal/>
    </border>
    <border>
      <left style="medium">
        <color indexed="64"/>
      </left>
      <right style="thin">
        <color rgb="FF000000"/>
      </right>
      <top style="medium">
        <color indexed="64"/>
      </top>
      <bottom/>
      <diagonal/>
    </border>
    <border>
      <left/>
      <right/>
      <top style="thin">
        <color rgb="FF000000"/>
      </top>
      <bottom style="thin">
        <color rgb="FF000000"/>
      </bottom>
      <diagonal/>
    </border>
    <border>
      <left/>
      <right style="thin">
        <color rgb="FF000000"/>
      </right>
      <top style="medium">
        <color indexed="64"/>
      </top>
      <bottom/>
      <diagonal/>
    </border>
    <border>
      <left style="thin">
        <color indexed="64"/>
      </left>
      <right style="thin">
        <color rgb="FF000000"/>
      </right>
      <top style="thin">
        <color indexed="64"/>
      </top>
      <bottom style="thin">
        <color indexed="64"/>
      </bottom>
      <diagonal/>
    </border>
    <border>
      <left/>
      <right/>
      <top style="thin">
        <color indexed="64"/>
      </top>
      <bottom style="thin">
        <color rgb="FF000000"/>
      </bottom>
      <diagonal/>
    </border>
    <border>
      <left style="thin">
        <color indexed="64"/>
      </left>
      <right style="medium">
        <color indexed="64"/>
      </right>
      <top style="medium">
        <color indexed="64"/>
      </top>
      <bottom/>
      <diagonal/>
    </border>
  </borders>
  <cellStyleXfs count="79">
    <xf numFmtId="0" fontId="0" fillId="0" borderId="0"/>
    <xf numFmtId="0" fontId="4" fillId="0" borderId="0" applyNumberFormat="0" applyFill="0" applyBorder="0" applyAlignment="0" applyProtection="0"/>
    <xf numFmtId="0" fontId="13" fillId="0" borderId="0"/>
    <xf numFmtId="0" fontId="19" fillId="0" borderId="0"/>
    <xf numFmtId="9" fontId="21" fillId="0" borderId="0" applyFont="0" applyFill="0" applyBorder="0" applyAlignment="0" applyProtection="0"/>
    <xf numFmtId="164" fontId="21" fillId="0" borderId="0" applyFont="0" applyFill="0" applyBorder="0" applyAlignment="0" applyProtection="0"/>
    <xf numFmtId="165" fontId="21" fillId="0" borderId="0" applyFont="0" applyFill="0" applyBorder="0" applyAlignment="0" applyProtection="0"/>
    <xf numFmtId="0" fontId="39" fillId="0" borderId="0" applyNumberFormat="0" applyFill="0" applyBorder="0" applyAlignment="0" applyProtection="0"/>
    <xf numFmtId="165" fontId="38" fillId="0" borderId="0" applyFill="0" applyBorder="0" applyAlignment="0" applyProtection="0"/>
    <xf numFmtId="0" fontId="21" fillId="0" borderId="0"/>
    <xf numFmtId="0" fontId="65" fillId="0" borderId="0"/>
    <xf numFmtId="165" fontId="21" fillId="0" borderId="0" applyFont="0" applyFill="0" applyBorder="0" applyAlignment="0" applyProtection="0"/>
    <xf numFmtId="165" fontId="13" fillId="0" borderId="0" applyFill="0" applyBorder="0" applyAlignment="0" applyProtection="0"/>
    <xf numFmtId="43" fontId="21" fillId="0" borderId="0" applyFont="0" applyFill="0" applyBorder="0" applyAlignment="0" applyProtection="0"/>
    <xf numFmtId="0" fontId="13" fillId="0" borderId="0"/>
    <xf numFmtId="171" fontId="21" fillId="0" borderId="0" applyFont="0" applyFill="0" applyBorder="0" applyAlignment="0" applyProtection="0"/>
    <xf numFmtId="0" fontId="48" fillId="0" borderId="0"/>
    <xf numFmtId="0" fontId="13" fillId="0" borderId="0"/>
    <xf numFmtId="43" fontId="13" fillId="0" borderId="0" applyFill="0" applyBorder="0" applyAlignment="0" applyProtection="0"/>
    <xf numFmtId="43" fontId="13" fillId="0" borderId="0" applyFill="0" applyBorder="0" applyAlignment="0" applyProtection="0"/>
    <xf numFmtId="9" fontId="13" fillId="0" borderId="0" applyFill="0" applyBorder="0" applyAlignment="0" applyProtection="0"/>
    <xf numFmtId="9" fontId="13" fillId="0" borderId="0" applyFill="0" applyBorder="0" applyAlignment="0" applyProtection="0"/>
    <xf numFmtId="0" fontId="106" fillId="0" borderId="0"/>
    <xf numFmtId="0" fontId="107" fillId="15" borderId="0" applyNumberFormat="0" applyBorder="0" applyAlignment="0" applyProtection="0"/>
    <xf numFmtId="0" fontId="21" fillId="0" borderId="0"/>
    <xf numFmtId="0" fontId="108" fillId="0" borderId="0"/>
    <xf numFmtId="0" fontId="21" fillId="0" borderId="0"/>
    <xf numFmtId="9" fontId="21" fillId="0" borderId="0" applyFont="0" applyFill="0" applyBorder="0" applyAlignment="0" applyProtection="0"/>
    <xf numFmtId="164"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4"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4"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43" fontId="21" fillId="0" borderId="0" applyFont="0" applyFill="0" applyBorder="0" applyAlignment="0" applyProtection="0"/>
    <xf numFmtId="9" fontId="65" fillId="0" borderId="0" applyBorder="0" applyProtection="0"/>
    <xf numFmtId="164"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4"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21" fillId="0" borderId="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13" fillId="0" borderId="0"/>
    <xf numFmtId="44" fontId="21" fillId="0" borderId="0" applyFont="0" applyFill="0" applyBorder="0" applyAlignment="0" applyProtection="0"/>
    <xf numFmtId="165" fontId="13" fillId="0" borderId="0" applyFill="0" applyBorder="0" applyAlignment="0" applyProtection="0"/>
    <xf numFmtId="165" fontId="131" fillId="0" borderId="0" applyFill="0" applyBorder="0" applyAlignment="0" applyProtection="0"/>
    <xf numFmtId="165" fontId="131" fillId="0" borderId="0" applyFill="0" applyBorder="0" applyAlignment="0" applyProtection="0"/>
    <xf numFmtId="9" fontId="131" fillId="0" borderId="0" applyFill="0" applyBorder="0" applyAlignment="0" applyProtection="0"/>
    <xf numFmtId="165" fontId="131" fillId="0" borderId="0" applyFill="0" applyBorder="0" applyAlignment="0" applyProtection="0"/>
    <xf numFmtId="165" fontId="131" fillId="0" borderId="0" applyFill="0" applyBorder="0" applyAlignment="0" applyProtection="0"/>
  </cellStyleXfs>
  <cellXfs count="2633">
    <xf numFmtId="0" fontId="0" fillId="0" borderId="0" xfId="0"/>
    <xf numFmtId="0" fontId="7" fillId="0" borderId="0" xfId="0" applyFont="1"/>
    <xf numFmtId="0" fontId="0" fillId="0" borderId="0" xfId="0" applyAlignment="1">
      <alignment horizontal="left" vertical="top"/>
    </xf>
    <xf numFmtId="0" fontId="11" fillId="0" borderId="0" xfId="0" applyFont="1" applyAlignment="1">
      <alignment horizontal="left"/>
    </xf>
    <xf numFmtId="0" fontId="12" fillId="0" borderId="0" xfId="0" applyFont="1"/>
    <xf numFmtId="0" fontId="7" fillId="0" borderId="0" xfId="0" applyFont="1" applyAlignment="1">
      <alignment horizontal="left" vertical="top"/>
    </xf>
    <xf numFmtId="0" fontId="7" fillId="0" borderId="0" xfId="0" applyFont="1" applyAlignment="1">
      <alignment vertical="top"/>
    </xf>
    <xf numFmtId="0" fontId="14" fillId="0" borderId="0" xfId="0" applyFont="1" applyAlignment="1">
      <alignment vertical="top"/>
    </xf>
    <xf numFmtId="0" fontId="24" fillId="0" borderId="0" xfId="0" applyFont="1" applyAlignment="1">
      <alignment vertical="top"/>
    </xf>
    <xf numFmtId="0" fontId="0" fillId="0" borderId="0" xfId="0" applyAlignment="1">
      <alignment wrapText="1"/>
    </xf>
    <xf numFmtId="0" fontId="6" fillId="0" borderId="0" xfId="0" applyFont="1" applyAlignment="1">
      <alignment horizontal="center" vertical="center" wrapText="1"/>
    </xf>
    <xf numFmtId="0" fontId="6" fillId="0" borderId="0" xfId="0" applyFont="1" applyAlignment="1">
      <alignment vertical="center" wrapText="1"/>
    </xf>
    <xf numFmtId="0" fontId="31" fillId="3" borderId="13" xfId="0" applyFont="1" applyFill="1" applyBorder="1" applyAlignment="1">
      <alignment horizontal="center"/>
    </xf>
    <xf numFmtId="0" fontId="12" fillId="0" borderId="0" xfId="0" applyFont="1" applyAlignment="1">
      <alignment vertical="top"/>
    </xf>
    <xf numFmtId="0" fontId="6" fillId="2" borderId="15" xfId="0" applyFont="1" applyFill="1" applyBorder="1" applyAlignment="1">
      <alignment horizontal="center"/>
    </xf>
    <xf numFmtId="10" fontId="34" fillId="0" borderId="0" xfId="4" applyNumberFormat="1" applyFont="1" applyAlignment="1">
      <alignment horizontal="center" vertical="center" wrapText="1"/>
    </xf>
    <xf numFmtId="0" fontId="35" fillId="0" borderId="0" xfId="0" applyFont="1"/>
    <xf numFmtId="0" fontId="6" fillId="2" borderId="100" xfId="0" applyFont="1" applyFill="1" applyBorder="1" applyAlignment="1">
      <alignment horizontal="center"/>
    </xf>
    <xf numFmtId="0" fontId="6" fillId="2" borderId="105" xfId="0" applyFont="1" applyFill="1" applyBorder="1" applyAlignment="1">
      <alignment horizontal="center"/>
    </xf>
    <xf numFmtId="0" fontId="6" fillId="2" borderId="6" xfId="0" applyFont="1" applyFill="1" applyBorder="1" applyAlignment="1">
      <alignment horizontal="center" wrapText="1"/>
    </xf>
    <xf numFmtId="0" fontId="6" fillId="2" borderId="94" xfId="0" applyFont="1" applyFill="1" applyBorder="1" applyAlignment="1">
      <alignment horizontal="center"/>
    </xf>
    <xf numFmtId="0" fontId="36" fillId="0" borderId="0" xfId="0" applyFont="1" applyAlignment="1">
      <alignment vertical="top"/>
    </xf>
    <xf numFmtId="0" fontId="8" fillId="2" borderId="39" xfId="0" applyFont="1" applyFill="1" applyBorder="1" applyAlignment="1">
      <alignment vertical="top" wrapText="1"/>
    </xf>
    <xf numFmtId="0" fontId="8" fillId="2" borderId="40" xfId="0" applyFont="1" applyFill="1" applyBorder="1" applyAlignment="1">
      <alignment vertical="top" wrapText="1"/>
    </xf>
    <xf numFmtId="0" fontId="8" fillId="2" borderId="37" xfId="0" applyFont="1" applyFill="1" applyBorder="1" applyAlignment="1">
      <alignment vertical="top" wrapText="1"/>
    </xf>
    <xf numFmtId="10" fontId="5" fillId="0" borderId="0" xfId="4" applyNumberFormat="1" applyFont="1" applyAlignment="1">
      <alignment horizontal="center" vertical="center" wrapText="1"/>
    </xf>
    <xf numFmtId="0" fontId="37" fillId="0" borderId="0" xfId="0" applyFont="1" applyAlignment="1">
      <alignment horizontal="center" vertical="center"/>
    </xf>
    <xf numFmtId="0" fontId="26" fillId="0" borderId="0" xfId="0" applyFont="1" applyAlignment="1">
      <alignment horizontal="center" vertical="center"/>
    </xf>
    <xf numFmtId="0" fontId="31" fillId="0" borderId="0" xfId="0" applyFont="1" applyAlignment="1">
      <alignment horizontal="center" vertical="center"/>
    </xf>
    <xf numFmtId="0" fontId="31" fillId="3" borderId="13" xfId="0" applyFont="1" applyFill="1" applyBorder="1" applyAlignment="1">
      <alignment horizontal="center" vertical="center" wrapText="1"/>
    </xf>
    <xf numFmtId="0" fontId="12" fillId="3" borderId="13" xfId="0" applyFont="1" applyFill="1" applyBorder="1" applyAlignment="1">
      <alignment horizontal="center" vertical="center"/>
    </xf>
    <xf numFmtId="0" fontId="7" fillId="3" borderId="13" xfId="0" applyFont="1" applyFill="1" applyBorder="1"/>
    <xf numFmtId="0" fontId="7" fillId="3" borderId="13" xfId="0" applyFont="1" applyFill="1" applyBorder="1" applyAlignment="1">
      <alignment horizontal="left" indent="1"/>
    </xf>
    <xf numFmtId="0" fontId="46" fillId="2" borderId="13" xfId="0" applyFont="1" applyFill="1" applyBorder="1" applyAlignment="1">
      <alignment horizontal="center" vertical="center" wrapText="1"/>
    </xf>
    <xf numFmtId="0" fontId="31" fillId="3" borderId="13" xfId="0" applyFont="1" applyFill="1" applyBorder="1" applyAlignment="1">
      <alignment horizontal="center" vertical="center"/>
    </xf>
    <xf numFmtId="0" fontId="10" fillId="0" borderId="0" xfId="0" applyFont="1"/>
    <xf numFmtId="0" fontId="10" fillId="0" borderId="23" xfId="0" applyFont="1" applyBorder="1" applyAlignment="1">
      <alignment wrapText="1"/>
    </xf>
    <xf numFmtId="169" fontId="31" fillId="3" borderId="13" xfId="8" applyNumberFormat="1" applyFont="1" applyFill="1" applyBorder="1" applyAlignment="1">
      <alignment horizontal="center" vertical="center"/>
    </xf>
    <xf numFmtId="169" fontId="31" fillId="3" borderId="13" xfId="2" applyNumberFormat="1" applyFont="1" applyFill="1" applyBorder="1" applyAlignment="1">
      <alignment horizontal="center" vertical="center"/>
    </xf>
    <xf numFmtId="0" fontId="31" fillId="3" borderId="13" xfId="2" applyFont="1" applyFill="1" applyBorder="1" applyAlignment="1">
      <alignment horizontal="left" wrapText="1" indent="1"/>
    </xf>
    <xf numFmtId="0" fontId="47" fillId="3" borderId="13" xfId="0" applyFont="1" applyFill="1" applyBorder="1" applyAlignment="1">
      <alignment horizontal="center" vertical="center" wrapText="1"/>
    </xf>
    <xf numFmtId="0" fontId="49" fillId="0" borderId="0" xfId="0" applyFont="1" applyAlignment="1">
      <alignment vertical="top"/>
    </xf>
    <xf numFmtId="0" fontId="31" fillId="3" borderId="13" xfId="0" applyFont="1" applyFill="1" applyBorder="1" applyAlignment="1">
      <alignment horizontal="center" vertical="top"/>
    </xf>
    <xf numFmtId="0" fontId="6" fillId="2" borderId="13" xfId="0" applyFont="1" applyFill="1" applyBorder="1" applyAlignment="1">
      <alignment horizontal="right" vertical="top" indent="1"/>
    </xf>
    <xf numFmtId="0" fontId="7" fillId="3" borderId="13" xfId="0" applyFont="1" applyFill="1" applyBorder="1" applyAlignment="1">
      <alignment horizontal="left" vertical="top" wrapText="1" indent="1"/>
    </xf>
    <xf numFmtId="0" fontId="7" fillId="3" borderId="13" xfId="0" applyFont="1" applyFill="1" applyBorder="1" applyAlignment="1">
      <alignment horizontal="center" vertical="center"/>
    </xf>
    <xf numFmtId="0" fontId="23" fillId="0" borderId="0" xfId="0" applyFont="1" applyAlignment="1">
      <alignment vertical="top"/>
    </xf>
    <xf numFmtId="0" fontId="48" fillId="0" borderId="0" xfId="0" applyFont="1"/>
    <xf numFmtId="0" fontId="31" fillId="0" borderId="0" xfId="0" applyFont="1"/>
    <xf numFmtId="0" fontId="26" fillId="2" borderId="13" xfId="0" applyFont="1" applyFill="1" applyBorder="1" applyAlignment="1">
      <alignment horizontal="left" vertical="top"/>
    </xf>
    <xf numFmtId="0" fontId="6" fillId="2" borderId="13" xfId="0" applyFont="1" applyFill="1" applyBorder="1" applyAlignment="1">
      <alignment horizontal="center" vertical="top"/>
    </xf>
    <xf numFmtId="0" fontId="14" fillId="0" borderId="0" xfId="0" applyFont="1" applyAlignment="1">
      <alignment vertical="top" wrapText="1"/>
    </xf>
    <xf numFmtId="0" fontId="55" fillId="0" borderId="0" xfId="0" applyFont="1"/>
    <xf numFmtId="0" fontId="56" fillId="0" borderId="0" xfId="0" applyFont="1" applyAlignment="1">
      <alignment horizontal="left" vertical="top"/>
    </xf>
    <xf numFmtId="0" fontId="56" fillId="0" borderId="0" xfId="0" applyFont="1" applyAlignment="1">
      <alignment horizontal="center" vertical="top"/>
    </xf>
    <xf numFmtId="0" fontId="7" fillId="0" borderId="0" xfId="0" applyFont="1" applyAlignment="1">
      <alignment horizontal="center" vertical="center"/>
    </xf>
    <xf numFmtId="0" fontId="61" fillId="0" borderId="0" xfId="0" applyFont="1"/>
    <xf numFmtId="0" fontId="61" fillId="0" borderId="0" xfId="0" applyFont="1" applyAlignment="1">
      <alignment horizontal="left"/>
    </xf>
    <xf numFmtId="0" fontId="59" fillId="0" borderId="0" xfId="0" applyFont="1" applyAlignment="1" applyProtection="1">
      <alignment horizontal="center" vertical="center" wrapText="1"/>
      <protection locked="0"/>
    </xf>
    <xf numFmtId="0" fontId="60" fillId="0" borderId="0" xfId="0" applyFont="1" applyAlignment="1">
      <alignment horizontal="left" vertical="top" indent="1"/>
    </xf>
    <xf numFmtId="0" fontId="60" fillId="0" borderId="0" xfId="0" applyFont="1" applyAlignment="1">
      <alignment horizontal="left" vertical="top"/>
    </xf>
    <xf numFmtId="0" fontId="59" fillId="0" borderId="0" xfId="0" applyFont="1" applyAlignment="1">
      <alignment horizontal="center" vertical="center"/>
    </xf>
    <xf numFmtId="49" fontId="64" fillId="0" borderId="0" xfId="0" applyNumberFormat="1" applyFont="1" applyAlignment="1">
      <alignment horizontal="left" vertical="center" wrapText="1"/>
    </xf>
    <xf numFmtId="0" fontId="30" fillId="0" borderId="0" xfId="0" applyFont="1" applyAlignment="1">
      <alignment horizontal="center" vertical="center"/>
    </xf>
    <xf numFmtId="0" fontId="63" fillId="0" borderId="0" xfId="0" applyFont="1" applyAlignment="1">
      <alignment vertical="center"/>
    </xf>
    <xf numFmtId="0" fontId="29" fillId="0" borderId="0" xfId="0" applyFont="1" applyAlignment="1">
      <alignment horizontal="justify" vertical="center"/>
    </xf>
    <xf numFmtId="0" fontId="67" fillId="0" borderId="0" xfId="0" applyFont="1" applyAlignment="1">
      <alignment horizontal="center" vertical="center"/>
    </xf>
    <xf numFmtId="0" fontId="29" fillId="0" borderId="0" xfId="0" applyFont="1" applyAlignment="1">
      <alignment vertical="center"/>
    </xf>
    <xf numFmtId="0" fontId="72" fillId="0" borderId="0" xfId="0" applyFont="1" applyAlignment="1">
      <alignment horizontal="center" vertical="center"/>
    </xf>
    <xf numFmtId="0" fontId="0" fillId="0" borderId="0" xfId="0" applyAlignment="1">
      <alignment horizontal="justify"/>
    </xf>
    <xf numFmtId="0" fontId="0" fillId="0" borderId="0" xfId="0" applyAlignment="1">
      <alignment horizontal="left" wrapText="1"/>
    </xf>
    <xf numFmtId="0" fontId="15" fillId="0" borderId="0" xfId="1" applyFont="1" applyAlignment="1">
      <alignment horizontal="left" vertical="top" wrapText="1"/>
    </xf>
    <xf numFmtId="0" fontId="37" fillId="0" borderId="0" xfId="0" applyFont="1"/>
    <xf numFmtId="0" fontId="75" fillId="0" borderId="0" xfId="0" applyFont="1" applyAlignment="1">
      <alignment vertical="top" wrapText="1"/>
    </xf>
    <xf numFmtId="0" fontId="0" fillId="0" borderId="55" xfId="0" applyBorder="1"/>
    <xf numFmtId="0" fontId="9" fillId="0" borderId="0" xfId="0" applyFont="1" applyAlignment="1">
      <alignment vertical="top"/>
    </xf>
    <xf numFmtId="0" fontId="9" fillId="0" borderId="52" xfId="0" applyFont="1" applyBorder="1" applyAlignment="1">
      <alignment vertical="top"/>
    </xf>
    <xf numFmtId="0" fontId="9" fillId="0" borderId="23" xfId="0" applyFont="1" applyBorder="1" applyAlignment="1">
      <alignment vertical="top"/>
    </xf>
    <xf numFmtId="0" fontId="9" fillId="0" borderId="53" xfId="0" applyFont="1" applyBorder="1" applyAlignment="1">
      <alignment vertical="top"/>
    </xf>
    <xf numFmtId="0" fontId="9" fillId="0" borderId="12" xfId="0" applyFont="1" applyBorder="1" applyAlignment="1">
      <alignment vertical="top"/>
    </xf>
    <xf numFmtId="0" fontId="9" fillId="0" borderId="68" xfId="0" applyFont="1" applyBorder="1" applyAlignment="1">
      <alignment vertical="top"/>
    </xf>
    <xf numFmtId="0" fontId="9" fillId="0" borderId="54" xfId="0" applyFont="1" applyBorder="1" applyAlignment="1">
      <alignment vertical="top"/>
    </xf>
    <xf numFmtId="0" fontId="9" fillId="0" borderId="55" xfId="0" applyFont="1" applyBorder="1" applyAlignment="1">
      <alignment vertical="top"/>
    </xf>
    <xf numFmtId="0" fontId="9" fillId="0" borderId="56" xfId="0" applyFont="1" applyBorder="1" applyAlignment="1">
      <alignment vertical="top"/>
    </xf>
    <xf numFmtId="0" fontId="8" fillId="0" borderId="0" xfId="0" applyFont="1" applyAlignment="1">
      <alignment vertical="top" wrapText="1"/>
    </xf>
    <xf numFmtId="0" fontId="8" fillId="0" borderId="12" xfId="0" applyFont="1" applyBorder="1" applyAlignment="1">
      <alignment vertical="top" wrapText="1"/>
    </xf>
    <xf numFmtId="0" fontId="8" fillId="0" borderId="68" xfId="0" applyFont="1" applyBorder="1" applyAlignment="1">
      <alignment vertical="top" wrapText="1"/>
    </xf>
    <xf numFmtId="0" fontId="0" fillId="0" borderId="12" xfId="0" applyBorder="1"/>
    <xf numFmtId="0" fontId="0" fillId="0" borderId="68" xfId="0" applyBorder="1"/>
    <xf numFmtId="0" fontId="0" fillId="0" borderId="54" xfId="0" applyBorder="1"/>
    <xf numFmtId="0" fontId="0" fillId="0" borderId="56" xfId="0" applyBorder="1"/>
    <xf numFmtId="0" fontId="76" fillId="2" borderId="13" xfId="0" applyFont="1" applyFill="1" applyBorder="1" applyAlignment="1">
      <alignment horizontal="center" vertical="center" wrapText="1"/>
    </xf>
    <xf numFmtId="0" fontId="76" fillId="2" borderId="52" xfId="0" applyFont="1" applyFill="1" applyBorder="1"/>
    <xf numFmtId="0" fontId="76" fillId="2" borderId="23" xfId="0" applyFont="1" applyFill="1" applyBorder="1"/>
    <xf numFmtId="0" fontId="76" fillId="2" borderId="53" xfId="0" applyFont="1" applyFill="1" applyBorder="1"/>
    <xf numFmtId="0" fontId="9" fillId="2" borderId="23" xfId="0" applyFont="1" applyFill="1" applyBorder="1" applyAlignment="1">
      <alignment vertical="center"/>
    </xf>
    <xf numFmtId="0" fontId="9" fillId="2" borderId="53" xfId="0" applyFont="1" applyFill="1" applyBorder="1" applyAlignment="1">
      <alignment vertical="center"/>
    </xf>
    <xf numFmtId="0" fontId="76" fillId="2" borderId="23" xfId="0" applyFont="1" applyFill="1" applyBorder="1" applyAlignment="1">
      <alignment vertical="center"/>
    </xf>
    <xf numFmtId="0" fontId="76" fillId="2" borderId="53" xfId="0" applyFont="1" applyFill="1" applyBorder="1" applyAlignment="1">
      <alignment vertical="center"/>
    </xf>
    <xf numFmtId="0" fontId="20" fillId="0" borderId="0" xfId="1" applyFont="1" applyAlignment="1">
      <alignment horizontal="left" wrapText="1" indent="1"/>
    </xf>
    <xf numFmtId="0" fontId="20" fillId="0" borderId="0" xfId="0" applyFont="1" applyAlignment="1">
      <alignment horizontal="center"/>
    </xf>
    <xf numFmtId="0" fontId="76" fillId="2" borderId="13" xfId="0" applyFont="1" applyFill="1" applyBorder="1" applyAlignment="1">
      <alignment horizontal="center" vertical="center"/>
    </xf>
    <xf numFmtId="0" fontId="76" fillId="2" borderId="40" xfId="0" applyFont="1" applyFill="1" applyBorder="1"/>
    <xf numFmtId="0" fontId="76" fillId="2" borderId="37" xfId="0" applyFont="1" applyFill="1" applyBorder="1"/>
    <xf numFmtId="0" fontId="76" fillId="2" borderId="21" xfId="0" applyFont="1" applyFill="1" applyBorder="1" applyAlignment="1">
      <alignment horizontal="center" vertical="center" wrapText="1"/>
    </xf>
    <xf numFmtId="0" fontId="76" fillId="0" borderId="40" xfId="0" applyFont="1" applyBorder="1" applyAlignment="1">
      <alignment horizontal="center" vertical="center" wrapText="1"/>
    </xf>
    <xf numFmtId="0" fontId="76" fillId="2" borderId="13" xfId="2" applyFont="1" applyFill="1" applyBorder="1" applyAlignment="1">
      <alignment horizontal="center" vertical="center" wrapText="1"/>
    </xf>
    <xf numFmtId="0" fontId="77" fillId="2" borderId="13" xfId="2" applyFont="1" applyFill="1" applyBorder="1" applyAlignment="1">
      <alignment horizontal="center" vertical="center"/>
    </xf>
    <xf numFmtId="0" fontId="76" fillId="2" borderId="13" xfId="0" applyFont="1" applyFill="1" applyBorder="1" applyAlignment="1">
      <alignment horizontal="center"/>
    </xf>
    <xf numFmtId="0" fontId="76" fillId="4" borderId="13" xfId="0" applyFont="1" applyFill="1" applyBorder="1" applyAlignment="1">
      <alignment horizontal="center"/>
    </xf>
    <xf numFmtId="0" fontId="76" fillId="2" borderId="13" xfId="0" applyFont="1" applyFill="1" applyBorder="1"/>
    <xf numFmtId="0" fontId="34" fillId="2" borderId="13" xfId="0" applyFont="1" applyFill="1" applyBorder="1" applyAlignment="1">
      <alignment horizontal="justify" vertical="center"/>
    </xf>
    <xf numFmtId="0" fontId="9" fillId="0" borderId="1" xfId="0" applyFont="1" applyBorder="1" applyAlignment="1">
      <alignment vertical="top"/>
    </xf>
    <xf numFmtId="0" fontId="9" fillId="0" borderId="2" xfId="0" applyFont="1" applyBorder="1" applyAlignment="1">
      <alignment vertical="top"/>
    </xf>
    <xf numFmtId="0" fontId="9" fillId="0" borderId="3" xfId="0" applyFont="1" applyBorder="1" applyAlignment="1">
      <alignment vertical="top"/>
    </xf>
    <xf numFmtId="0" fontId="9" fillId="0" borderId="4" xfId="0" applyFont="1" applyBorder="1" applyAlignment="1">
      <alignment vertical="top"/>
    </xf>
    <xf numFmtId="0" fontId="9" fillId="0" borderId="5" xfId="0" applyFont="1" applyBorder="1" applyAlignment="1">
      <alignment vertical="top"/>
    </xf>
    <xf numFmtId="0" fontId="8" fillId="0" borderId="9" xfId="0" applyFont="1" applyBorder="1" applyAlignment="1">
      <alignment vertical="top" wrapText="1"/>
    </xf>
    <xf numFmtId="0" fontId="8" fillId="0" borderId="10" xfId="0" applyFont="1" applyBorder="1" applyAlignment="1">
      <alignment vertical="top" wrapText="1"/>
    </xf>
    <xf numFmtId="0" fontId="8" fillId="0" borderId="11" xfId="0" applyFont="1" applyBorder="1" applyAlignment="1">
      <alignment vertical="top" wrapText="1"/>
    </xf>
    <xf numFmtId="0" fontId="23" fillId="0" borderId="0" xfId="0" applyFont="1"/>
    <xf numFmtId="0" fontId="7" fillId="0" borderId="0" xfId="0" applyFont="1" applyAlignment="1">
      <alignment horizontal="center"/>
    </xf>
    <xf numFmtId="0" fontId="14" fillId="0" borderId="0" xfId="0" applyFont="1"/>
    <xf numFmtId="0" fontId="73" fillId="2" borderId="86" xfId="0" applyFont="1" applyFill="1" applyBorder="1" applyAlignment="1">
      <alignment horizontal="center"/>
    </xf>
    <xf numFmtId="0" fontId="73" fillId="2" borderId="87" xfId="0" applyFont="1" applyFill="1" applyBorder="1" applyAlignment="1">
      <alignment horizontal="center"/>
    </xf>
    <xf numFmtId="0" fontId="73" fillId="2" borderId="88" xfId="0" applyFont="1" applyFill="1" applyBorder="1" applyAlignment="1">
      <alignment horizontal="center"/>
    </xf>
    <xf numFmtId="0" fontId="73" fillId="2" borderId="91" xfId="0" applyFont="1" applyFill="1" applyBorder="1" applyAlignment="1">
      <alignment horizontal="center"/>
    </xf>
    <xf numFmtId="0" fontId="73" fillId="2" borderId="98" xfId="0" applyFont="1" applyFill="1" applyBorder="1" applyAlignment="1">
      <alignment horizontal="center"/>
    </xf>
    <xf numFmtId="0" fontId="73" fillId="2" borderId="86" xfId="0" applyFont="1" applyFill="1" applyBorder="1"/>
    <xf numFmtId="0" fontId="73" fillId="2" borderId="87" xfId="0" applyFont="1" applyFill="1" applyBorder="1"/>
    <xf numFmtId="0" fontId="73" fillId="2" borderId="88" xfId="0" applyFont="1" applyFill="1" applyBorder="1"/>
    <xf numFmtId="0" fontId="73" fillId="2" borderId="91" xfId="0" applyFont="1" applyFill="1" applyBorder="1"/>
    <xf numFmtId="0" fontId="73" fillId="2" borderId="98" xfId="0" applyFont="1" applyFill="1" applyBorder="1"/>
    <xf numFmtId="0" fontId="76" fillId="2" borderId="6" xfId="0" applyFont="1" applyFill="1" applyBorder="1" applyAlignment="1">
      <alignment horizontal="center" wrapText="1"/>
    </xf>
    <xf numFmtId="0" fontId="76" fillId="2" borderId="92" xfId="0" applyFont="1" applyFill="1" applyBorder="1" applyAlignment="1">
      <alignment horizontal="center" wrapText="1"/>
    </xf>
    <xf numFmtId="0" fontId="76" fillId="2" borderId="94" xfId="0" applyFont="1" applyFill="1" applyBorder="1" applyAlignment="1">
      <alignment horizontal="center" wrapText="1"/>
    </xf>
    <xf numFmtId="0" fontId="76" fillId="2" borderId="95" xfId="0" applyFont="1" applyFill="1" applyBorder="1" applyAlignment="1">
      <alignment horizontal="center" wrapText="1"/>
    </xf>
    <xf numFmtId="0" fontId="76" fillId="2" borderId="105" xfId="0" applyFont="1" applyFill="1" applyBorder="1" applyAlignment="1">
      <alignment horizontal="center" wrapText="1"/>
    </xf>
    <xf numFmtId="0" fontId="76" fillId="2" borderId="100" xfId="0" applyFont="1" applyFill="1" applyBorder="1" applyAlignment="1">
      <alignment horizontal="center" wrapText="1"/>
    </xf>
    <xf numFmtId="0" fontId="76" fillId="2" borderId="6" xfId="0" applyFont="1" applyFill="1" applyBorder="1" applyAlignment="1">
      <alignment wrapText="1"/>
    </xf>
    <xf numFmtId="0" fontId="76" fillId="2" borderId="92" xfId="0" applyFont="1" applyFill="1" applyBorder="1" applyAlignment="1">
      <alignment horizontal="right" wrapText="1"/>
    </xf>
    <xf numFmtId="0" fontId="76" fillId="2" borderId="94" xfId="0" applyFont="1" applyFill="1" applyBorder="1" applyAlignment="1">
      <alignment horizontal="right" wrapText="1"/>
    </xf>
    <xf numFmtId="0" fontId="76" fillId="2" borderId="95" xfId="0" applyFont="1" applyFill="1" applyBorder="1" applyAlignment="1">
      <alignment horizontal="right" wrapText="1"/>
    </xf>
    <xf numFmtId="0" fontId="76" fillId="2" borderId="105" xfId="0" applyFont="1" applyFill="1" applyBorder="1" applyAlignment="1">
      <alignment horizontal="right" wrapText="1"/>
    </xf>
    <xf numFmtId="0" fontId="76" fillId="2" borderId="100" xfId="0" applyFont="1" applyFill="1" applyBorder="1" applyAlignment="1">
      <alignment horizontal="right" wrapText="1"/>
    </xf>
    <xf numFmtId="0" fontId="73" fillId="2" borderId="6" xfId="0" applyFont="1" applyFill="1" applyBorder="1" applyAlignment="1">
      <alignment horizontal="center" vertical="center" wrapText="1"/>
    </xf>
    <xf numFmtId="0" fontId="73" fillId="2" borderId="14" xfId="0" applyFont="1" applyFill="1" applyBorder="1" applyAlignment="1">
      <alignment wrapText="1"/>
    </xf>
    <xf numFmtId="0" fontId="73" fillId="2" borderId="15" xfId="0" applyFont="1" applyFill="1" applyBorder="1" applyAlignment="1">
      <alignment wrapText="1"/>
    </xf>
    <xf numFmtId="0" fontId="73" fillId="2" borderId="16" xfId="0" applyFont="1" applyFill="1" applyBorder="1" applyAlignment="1">
      <alignment wrapText="1"/>
    </xf>
    <xf numFmtId="0" fontId="73" fillId="2" borderId="106" xfId="0" applyFont="1" applyFill="1" applyBorder="1" applyAlignment="1">
      <alignment wrapText="1"/>
    </xf>
    <xf numFmtId="0" fontId="73" fillId="2" borderId="101" xfId="0" applyFont="1" applyFill="1" applyBorder="1" applyAlignment="1">
      <alignment wrapText="1"/>
    </xf>
    <xf numFmtId="0" fontId="34" fillId="2" borderId="13" xfId="0" applyFont="1" applyFill="1" applyBorder="1" applyAlignment="1">
      <alignment horizontal="center" vertical="center" wrapText="1"/>
    </xf>
    <xf numFmtId="0" fontId="34" fillId="2" borderId="15" xfId="0" applyFont="1" applyFill="1" applyBorder="1" applyAlignment="1">
      <alignment horizontal="center"/>
    </xf>
    <xf numFmtId="0" fontId="34" fillId="2" borderId="13" xfId="0" applyFont="1" applyFill="1" applyBorder="1" applyAlignment="1">
      <alignment horizontal="right" wrapText="1" indent="1"/>
    </xf>
    <xf numFmtId="0" fontId="76" fillId="2" borderId="32" xfId="0" applyFont="1" applyFill="1" applyBorder="1" applyAlignment="1">
      <alignment horizontal="center"/>
    </xf>
    <xf numFmtId="0" fontId="29" fillId="0" borderId="0" xfId="0" applyFont="1" applyAlignment="1">
      <alignment horizontal="center" vertical="center" wrapText="1"/>
    </xf>
    <xf numFmtId="3" fontId="34" fillId="2" borderId="13" xfId="0" applyNumberFormat="1" applyFont="1" applyFill="1" applyBorder="1" applyAlignment="1">
      <alignment horizontal="center" vertical="center" wrapText="1"/>
    </xf>
    <xf numFmtId="0" fontId="25" fillId="0" borderId="0" xfId="0" applyFont="1"/>
    <xf numFmtId="0" fontId="18" fillId="0" borderId="0" xfId="0" applyFont="1" applyAlignment="1">
      <alignment horizontal="left" vertical="center" wrapText="1"/>
    </xf>
    <xf numFmtId="0" fontId="34" fillId="2" borderId="39" xfId="0" applyFont="1" applyFill="1" applyBorder="1" applyAlignment="1">
      <alignment horizontal="center"/>
    </xf>
    <xf numFmtId="0" fontId="34" fillId="2" borderId="37" xfId="0" applyFont="1" applyFill="1" applyBorder="1" applyAlignment="1">
      <alignment horizontal="center"/>
    </xf>
    <xf numFmtId="0" fontId="34" fillId="2" borderId="13" xfId="0" applyFont="1" applyFill="1" applyBorder="1" applyAlignment="1">
      <alignment horizontal="center"/>
    </xf>
    <xf numFmtId="0" fontId="34" fillId="2" borderId="13" xfId="0" applyFont="1" applyFill="1" applyBorder="1" applyAlignment="1">
      <alignment horizontal="center" vertical="center"/>
    </xf>
    <xf numFmtId="0" fontId="12" fillId="0" borderId="0" xfId="0" applyFont="1" applyAlignment="1">
      <alignment horizontal="left" vertical="top"/>
    </xf>
    <xf numFmtId="0" fontId="0" fillId="0" borderId="0" xfId="0" applyAlignment="1">
      <alignment vertical="top"/>
    </xf>
    <xf numFmtId="0" fontId="29" fillId="0" borderId="0" xfId="0" applyFont="1" applyAlignment="1">
      <alignment vertical="top"/>
    </xf>
    <xf numFmtId="0" fontId="34" fillId="2" borderId="21" xfId="0" applyFont="1" applyFill="1" applyBorder="1" applyAlignment="1">
      <alignment horizontal="center" vertical="center" wrapText="1"/>
    </xf>
    <xf numFmtId="0" fontId="73" fillId="2" borderId="13" xfId="0" applyFont="1" applyFill="1" applyBorder="1" applyAlignment="1">
      <alignment horizontal="center" vertical="center" wrapText="1"/>
    </xf>
    <xf numFmtId="0" fontId="34" fillId="2" borderId="13" xfId="0" applyFont="1" applyFill="1" applyBorder="1" applyAlignment="1">
      <alignment horizontal="right" wrapText="1"/>
    </xf>
    <xf numFmtId="0" fontId="73" fillId="2" borderId="140" xfId="0" applyFont="1" applyFill="1" applyBorder="1" applyAlignment="1">
      <alignment horizontal="center" vertical="center" wrapText="1"/>
    </xf>
    <xf numFmtId="0" fontId="34" fillId="2" borderId="142" xfId="0" applyFont="1" applyFill="1" applyBorder="1" applyAlignment="1">
      <alignment horizontal="center" vertical="center" textRotation="90" wrapText="1"/>
    </xf>
    <xf numFmtId="0" fontId="34" fillId="2" borderId="143" xfId="0" applyFont="1" applyFill="1" applyBorder="1" applyAlignment="1">
      <alignment horizontal="center" vertical="center" wrapText="1"/>
    </xf>
    <xf numFmtId="0" fontId="6" fillId="0" borderId="13" xfId="0" applyFont="1" applyBorder="1" applyAlignment="1">
      <alignment horizontal="right" wrapText="1" indent="1"/>
    </xf>
    <xf numFmtId="0" fontId="34" fillId="2" borderId="31" xfId="0" applyFont="1" applyFill="1" applyBorder="1" applyAlignment="1">
      <alignment horizontal="center"/>
    </xf>
    <xf numFmtId="0" fontId="34" fillId="2" borderId="28" xfId="0" applyFont="1" applyFill="1" applyBorder="1" applyAlignment="1">
      <alignment horizontal="center"/>
    </xf>
    <xf numFmtId="0" fontId="34" fillId="2" borderId="109" xfId="0" applyFont="1" applyFill="1" applyBorder="1" applyAlignment="1">
      <alignment horizontal="center" wrapText="1"/>
    </xf>
    <xf numFmtId="0" fontId="34" fillId="2" borderId="86" xfId="0" applyFont="1" applyFill="1" applyBorder="1" applyAlignment="1">
      <alignment horizontal="center"/>
    </xf>
    <xf numFmtId="0" fontId="34" fillId="2" borderId="6" xfId="0" applyFont="1" applyFill="1" applyBorder="1" applyAlignment="1">
      <alignment horizontal="center" wrapText="1"/>
    </xf>
    <xf numFmtId="0" fontId="34" fillId="2" borderId="92" xfId="0" applyFont="1" applyFill="1" applyBorder="1" applyAlignment="1">
      <alignment horizontal="center"/>
    </xf>
    <xf numFmtId="0" fontId="34" fillId="2" borderId="9" xfId="0" applyFont="1" applyFill="1" applyBorder="1" applyAlignment="1">
      <alignment horizontal="right" wrapText="1" indent="1"/>
    </xf>
    <xf numFmtId="0" fontId="34" fillId="2" borderId="122" xfId="0" applyFont="1" applyFill="1" applyBorder="1" applyAlignment="1">
      <alignment horizontal="center"/>
    </xf>
    <xf numFmtId="0" fontId="34" fillId="2" borderId="92" xfId="0" applyFont="1" applyFill="1" applyBorder="1" applyAlignment="1">
      <alignment horizontal="center" wrapText="1"/>
    </xf>
    <xf numFmtId="0" fontId="34" fillId="2" borderId="94" xfId="0" applyFont="1" applyFill="1" applyBorder="1" applyAlignment="1">
      <alignment horizontal="center" wrapText="1"/>
    </xf>
    <xf numFmtId="0" fontId="76" fillId="2" borderId="87" xfId="0" applyFont="1" applyFill="1" applyBorder="1" applyAlignment="1">
      <alignment horizontal="center"/>
    </xf>
    <xf numFmtId="0" fontId="76" fillId="2" borderId="98" xfId="0" applyFont="1" applyFill="1" applyBorder="1" applyAlignment="1">
      <alignment horizontal="center"/>
    </xf>
    <xf numFmtId="0" fontId="76" fillId="2" borderId="91" xfId="0" applyFont="1" applyFill="1" applyBorder="1" applyAlignment="1">
      <alignment horizontal="center"/>
    </xf>
    <xf numFmtId="0" fontId="76" fillId="2" borderId="126" xfId="0" applyFont="1" applyFill="1" applyBorder="1" applyAlignment="1">
      <alignment horizontal="center"/>
    </xf>
    <xf numFmtId="0" fontId="34" fillId="2" borderId="94" xfId="0" applyFont="1" applyFill="1" applyBorder="1" applyAlignment="1">
      <alignment horizontal="center"/>
    </xf>
    <xf numFmtId="0" fontId="34" fillId="2" borderId="100" xfId="0" applyFont="1" applyFill="1" applyBorder="1" applyAlignment="1">
      <alignment horizontal="center"/>
    </xf>
    <xf numFmtId="0" fontId="34" fillId="2" borderId="105" xfId="0" applyFont="1" applyFill="1" applyBorder="1" applyAlignment="1">
      <alignment horizontal="center"/>
    </xf>
    <xf numFmtId="0" fontId="34" fillId="2" borderId="8" xfId="0" applyFont="1" applyFill="1" applyBorder="1" applyAlignment="1">
      <alignment horizontal="center"/>
    </xf>
    <xf numFmtId="0" fontId="6" fillId="2" borderId="95" xfId="0" applyFont="1" applyFill="1" applyBorder="1" applyAlignment="1">
      <alignment horizontal="center"/>
    </xf>
    <xf numFmtId="0" fontId="34" fillId="2" borderId="6" xfId="0" applyFont="1" applyFill="1" applyBorder="1" applyAlignment="1">
      <alignment horizontal="right" wrapText="1" indent="1"/>
    </xf>
    <xf numFmtId="0" fontId="34" fillId="2" borderId="95" xfId="0" applyFont="1" applyFill="1" applyBorder="1" applyAlignment="1">
      <alignment horizontal="center"/>
    </xf>
    <xf numFmtId="0" fontId="34" fillId="2" borderId="58" xfId="0" applyFont="1" applyFill="1" applyBorder="1" applyAlignment="1">
      <alignment horizontal="center"/>
    </xf>
    <xf numFmtId="0" fontId="34" fillId="2" borderId="22" xfId="0" applyFont="1" applyFill="1" applyBorder="1" applyAlignment="1">
      <alignment horizontal="center"/>
    </xf>
    <xf numFmtId="0" fontId="34" fillId="2" borderId="74" xfId="0" applyFont="1" applyFill="1" applyBorder="1" applyAlignment="1">
      <alignment horizontal="center"/>
    </xf>
    <xf numFmtId="0" fontId="34" fillId="2" borderId="65" xfId="0" applyFont="1" applyFill="1" applyBorder="1" applyAlignment="1">
      <alignment horizontal="center"/>
    </xf>
    <xf numFmtId="0" fontId="34" fillId="2" borderId="47" xfId="0" applyFont="1" applyFill="1" applyBorder="1" applyAlignment="1">
      <alignment horizontal="center" wrapText="1"/>
    </xf>
    <xf numFmtId="0" fontId="34" fillId="2" borderId="47" xfId="0" applyFont="1" applyFill="1" applyBorder="1" applyAlignment="1">
      <alignment horizontal="center"/>
    </xf>
    <xf numFmtId="0" fontId="34" fillId="2" borderId="152" xfId="0" applyFont="1" applyFill="1" applyBorder="1" applyAlignment="1">
      <alignment horizontal="right" wrapText="1" indent="1"/>
    </xf>
    <xf numFmtId="0" fontId="34" fillId="2" borderId="153" xfId="0" applyFont="1" applyFill="1" applyBorder="1" applyAlignment="1">
      <alignment horizontal="center"/>
    </xf>
    <xf numFmtId="0" fontId="7" fillId="0" borderId="40" xfId="0" applyFont="1" applyBorder="1"/>
    <xf numFmtId="0" fontId="5" fillId="0" borderId="40" xfId="0" applyFont="1" applyBorder="1" applyAlignment="1">
      <alignment horizontal="left" wrapText="1" indent="1"/>
    </xf>
    <xf numFmtId="0" fontId="5" fillId="0" borderId="40" xfId="0" applyFont="1" applyBorder="1" applyAlignment="1">
      <alignment horizontal="right" wrapText="1"/>
    </xf>
    <xf numFmtId="0" fontId="76" fillId="2" borderId="58" xfId="0" applyFont="1" applyFill="1" applyBorder="1" applyAlignment="1">
      <alignment horizontal="center"/>
    </xf>
    <xf numFmtId="0" fontId="76" fillId="2" borderId="22" xfId="0" applyFont="1" applyFill="1" applyBorder="1" applyAlignment="1">
      <alignment horizontal="center"/>
    </xf>
    <xf numFmtId="0" fontId="76" fillId="2" borderId="65" xfId="0" applyFont="1" applyFill="1" applyBorder="1" applyAlignment="1">
      <alignment horizontal="center"/>
    </xf>
    <xf numFmtId="0" fontId="34" fillId="2" borderId="64" xfId="0" applyFont="1" applyFill="1" applyBorder="1" applyAlignment="1">
      <alignment horizontal="center" wrapText="1"/>
    </xf>
    <xf numFmtId="0" fontId="17" fillId="0" borderId="0" xfId="0" applyFont="1" applyAlignment="1">
      <alignment horizontal="left" vertical="center" wrapText="1"/>
    </xf>
    <xf numFmtId="0" fontId="34" fillId="2" borderId="66" xfId="0" applyFont="1" applyFill="1" applyBorder="1" applyAlignment="1">
      <alignment horizontal="center" vertical="center" wrapText="1"/>
    </xf>
    <xf numFmtId="0" fontId="34" fillId="2" borderId="66" xfId="0" applyFont="1" applyFill="1" applyBorder="1" applyAlignment="1">
      <alignment horizontal="center" vertical="center"/>
    </xf>
    <xf numFmtId="0" fontId="76" fillId="2" borderId="13" xfId="0" applyFont="1" applyFill="1" applyBorder="1" applyAlignment="1">
      <alignment horizontal="right" vertical="center" wrapText="1"/>
    </xf>
    <xf numFmtId="0" fontId="34" fillId="2" borderId="20" xfId="0" applyFont="1" applyFill="1" applyBorder="1" applyAlignment="1">
      <alignment horizontal="center" wrapText="1"/>
    </xf>
    <xf numFmtId="0" fontId="34" fillId="2" borderId="47" xfId="0" applyFont="1" applyFill="1" applyBorder="1" applyAlignment="1">
      <alignment horizontal="center" vertical="center" wrapText="1"/>
    </xf>
    <xf numFmtId="0" fontId="35" fillId="2" borderId="13" xfId="0" applyFont="1" applyFill="1" applyBorder="1" applyAlignment="1">
      <alignment horizontal="center" vertical="center" wrapText="1"/>
    </xf>
    <xf numFmtId="0" fontId="76" fillId="2" borderId="13" xfId="0" applyFont="1" applyFill="1" applyBorder="1" applyAlignment="1">
      <alignment horizontal="center" vertical="top"/>
    </xf>
    <xf numFmtId="0" fontId="76" fillId="4" borderId="13" xfId="0" applyFont="1" applyFill="1" applyBorder="1" applyAlignment="1">
      <alignment horizontal="center" vertical="center"/>
    </xf>
    <xf numFmtId="0" fontId="2" fillId="3" borderId="5" xfId="0" applyFont="1" applyFill="1" applyBorder="1" applyAlignment="1">
      <alignment horizontal="center"/>
    </xf>
    <xf numFmtId="0" fontId="5" fillId="3" borderId="0" xfId="1" applyFont="1" applyFill="1" applyAlignment="1">
      <alignment vertical="center"/>
    </xf>
    <xf numFmtId="0" fontId="55" fillId="3" borderId="0" xfId="0" applyFont="1" applyFill="1"/>
    <xf numFmtId="0" fontId="55" fillId="3" borderId="5" xfId="0" applyFont="1" applyFill="1" applyBorder="1"/>
    <xf numFmtId="0" fontId="5" fillId="3" borderId="0" xfId="1" applyFont="1" applyFill="1"/>
    <xf numFmtId="0" fontId="5" fillId="3" borderId="5" xfId="1" applyFont="1" applyFill="1" applyBorder="1"/>
    <xf numFmtId="0" fontId="5" fillId="3" borderId="0" xfId="1" applyFont="1" applyFill="1" applyAlignment="1">
      <alignment horizontal="center" vertical="center"/>
    </xf>
    <xf numFmtId="0" fontId="5" fillId="3" borderId="5" xfId="1" applyFont="1" applyFill="1" applyBorder="1" applyAlignment="1">
      <alignment horizontal="center" vertical="center"/>
    </xf>
    <xf numFmtId="0" fontId="5" fillId="3" borderId="5" xfId="1" applyFont="1" applyFill="1" applyBorder="1" applyAlignment="1">
      <alignment vertical="center"/>
    </xf>
    <xf numFmtId="0" fontId="55" fillId="3" borderId="0" xfId="0" applyFont="1" applyFill="1" applyAlignment="1">
      <alignment horizontal="left" indent="3"/>
    </xf>
    <xf numFmtId="0" fontId="5" fillId="3" borderId="0" xfId="1" applyFont="1" applyFill="1" applyAlignment="1">
      <alignment horizontal="left"/>
    </xf>
    <xf numFmtId="0" fontId="5" fillId="3" borderId="5" xfId="1" applyFont="1" applyFill="1" applyBorder="1" applyAlignment="1">
      <alignment horizontal="left"/>
    </xf>
    <xf numFmtId="0" fontId="37" fillId="3" borderId="0" xfId="0" applyFont="1" applyFill="1"/>
    <xf numFmtId="0" fontId="14" fillId="3" borderId="4" xfId="0" applyFont="1" applyFill="1" applyBorder="1" applyAlignment="1">
      <alignment vertical="top" wrapText="1"/>
    </xf>
    <xf numFmtId="0" fontId="14" fillId="3" borderId="0" xfId="0" applyFont="1" applyFill="1" applyAlignment="1">
      <alignment vertical="top" wrapText="1"/>
    </xf>
    <xf numFmtId="0" fontId="14" fillId="3" borderId="5" xfId="0" applyFont="1" applyFill="1" applyBorder="1" applyAlignment="1">
      <alignment vertical="top" wrapText="1"/>
    </xf>
    <xf numFmtId="0" fontId="14" fillId="3" borderId="4" xfId="0" applyFont="1" applyFill="1" applyBorder="1" applyAlignment="1">
      <alignment horizontal="center" vertical="top" wrapText="1"/>
    </xf>
    <xf numFmtId="0" fontId="14" fillId="3" borderId="0" xfId="0" applyFont="1" applyFill="1" applyAlignment="1">
      <alignment horizontal="center" vertical="top" wrapText="1"/>
    </xf>
    <xf numFmtId="0" fontId="14" fillId="3" borderId="5" xfId="0" applyFont="1" applyFill="1" applyBorder="1" applyAlignment="1">
      <alignment horizontal="center" vertical="top" wrapText="1"/>
    </xf>
    <xf numFmtId="0" fontId="0" fillId="3" borderId="4" xfId="0" applyFill="1" applyBorder="1" applyAlignment="1">
      <alignment horizontal="left" vertical="top" wrapText="1" indent="1"/>
    </xf>
    <xf numFmtId="0" fontId="0" fillId="3" borderId="0" xfId="0" applyFill="1" applyAlignment="1">
      <alignment horizontal="left" vertical="top" wrapText="1" indent="1"/>
    </xf>
    <xf numFmtId="0" fontId="0" fillId="3" borderId="5" xfId="0" applyFill="1" applyBorder="1" applyAlignment="1">
      <alignment horizontal="left" vertical="top" wrapText="1" indent="1"/>
    </xf>
    <xf numFmtId="0" fontId="14" fillId="3" borderId="0" xfId="0" applyFont="1" applyFill="1" applyAlignment="1">
      <alignment horizontal="left" vertical="top" wrapText="1" indent="1"/>
    </xf>
    <xf numFmtId="0" fontId="14" fillId="3" borderId="5" xfId="0" applyFont="1" applyFill="1" applyBorder="1" applyAlignment="1">
      <alignment horizontal="left" vertical="top" wrapText="1" indent="1"/>
    </xf>
    <xf numFmtId="0" fontId="0" fillId="3" borderId="6" xfId="0" applyFill="1" applyBorder="1" applyAlignment="1">
      <alignment horizontal="left" vertical="top" wrapText="1" indent="1"/>
    </xf>
    <xf numFmtId="0" fontId="14" fillId="3" borderId="7" xfId="0" applyFont="1" applyFill="1" applyBorder="1" applyAlignment="1">
      <alignment horizontal="left" vertical="top" wrapText="1" indent="1"/>
    </xf>
    <xf numFmtId="0" fontId="14" fillId="3" borderId="8" xfId="0" applyFont="1" applyFill="1" applyBorder="1" applyAlignment="1">
      <alignment horizontal="left" vertical="top" wrapText="1" indent="1"/>
    </xf>
    <xf numFmtId="0" fontId="50" fillId="3" borderId="4" xfId="0" applyFont="1" applyFill="1" applyBorder="1" applyAlignment="1">
      <alignment horizontal="center" vertical="center"/>
    </xf>
    <xf numFmtId="0" fontId="50" fillId="3" borderId="5" xfId="0" applyFont="1" applyFill="1" applyBorder="1" applyAlignment="1">
      <alignment horizontal="center" vertical="center"/>
    </xf>
    <xf numFmtId="0" fontId="1" fillId="3" borderId="4" xfId="0" applyFont="1" applyFill="1" applyBorder="1" applyAlignment="1">
      <alignment vertical="center"/>
    </xf>
    <xf numFmtId="0" fontId="1" fillId="3" borderId="5" xfId="0" applyFont="1" applyFill="1" applyBorder="1"/>
    <xf numFmtId="0" fontId="51" fillId="3" borderId="4" xfId="0" applyFont="1" applyFill="1" applyBorder="1" applyAlignment="1">
      <alignment horizontal="left" vertical="center" indent="2"/>
    </xf>
    <xf numFmtId="0" fontId="51" fillId="3" borderId="5" xfId="0" applyFont="1" applyFill="1" applyBorder="1" applyAlignment="1">
      <alignment horizontal="left" vertical="center" indent="2"/>
    </xf>
    <xf numFmtId="0" fontId="52" fillId="3" borderId="4" xfId="0" applyFont="1" applyFill="1" applyBorder="1" applyAlignment="1">
      <alignment horizontal="left" vertical="center" indent="2"/>
    </xf>
    <xf numFmtId="0" fontId="52" fillId="3" borderId="5" xfId="0" applyFont="1" applyFill="1" applyBorder="1" applyAlignment="1">
      <alignment horizontal="left" vertical="center" indent="2"/>
    </xf>
    <xf numFmtId="0" fontId="1" fillId="3" borderId="4" xfId="0" applyFont="1" applyFill="1" applyBorder="1" applyAlignment="1">
      <alignment horizontal="left" vertical="center" indent="2"/>
    </xf>
    <xf numFmtId="0" fontId="1" fillId="3" borderId="5" xfId="0" applyFont="1" applyFill="1" applyBorder="1" applyAlignment="1">
      <alignment horizontal="left" indent="2"/>
    </xf>
    <xf numFmtId="0" fontId="1" fillId="3" borderId="5" xfId="0" applyFont="1" applyFill="1" applyBorder="1" applyAlignment="1">
      <alignment horizontal="left" vertical="center" indent="2"/>
    </xf>
    <xf numFmtId="0" fontId="1" fillId="3" borderId="4" xfId="0" applyFont="1" applyFill="1" applyBorder="1" applyAlignment="1">
      <alignment horizontal="left" indent="2"/>
    </xf>
    <xf numFmtId="0" fontId="52" fillId="3" borderId="4" xfId="0" applyFont="1" applyFill="1" applyBorder="1" applyAlignment="1">
      <alignment vertical="center"/>
    </xf>
    <xf numFmtId="0" fontId="52" fillId="3" borderId="5" xfId="0" applyFont="1" applyFill="1" applyBorder="1" applyAlignment="1">
      <alignment vertical="center"/>
    </xf>
    <xf numFmtId="0" fontId="0" fillId="3" borderId="4" xfId="0" applyFill="1" applyBorder="1"/>
    <xf numFmtId="0" fontId="14" fillId="3" borderId="6" xfId="0" applyFont="1" applyFill="1" applyBorder="1" applyAlignment="1">
      <alignment vertical="top" wrapText="1"/>
    </xf>
    <xf numFmtId="0" fontId="14" fillId="3" borderId="8" xfId="0" applyFont="1" applyFill="1" applyBorder="1" applyAlignment="1">
      <alignment vertical="top" wrapText="1"/>
    </xf>
    <xf numFmtId="0" fontId="0" fillId="3" borderId="5" xfId="0" applyFill="1" applyBorder="1"/>
    <xf numFmtId="0" fontId="5" fillId="3" borderId="13" xfId="0" applyFont="1" applyFill="1" applyBorder="1" applyAlignment="1">
      <alignment horizontal="center" vertical="center"/>
    </xf>
    <xf numFmtId="0" fontId="5" fillId="3" borderId="47" xfId="0" applyFont="1" applyFill="1" applyBorder="1" applyAlignment="1">
      <alignment horizontal="center" vertical="center"/>
    </xf>
    <xf numFmtId="0" fontId="5" fillId="3" borderId="21" xfId="0" applyFont="1" applyFill="1" applyBorder="1" applyAlignment="1">
      <alignment horizontal="center" vertical="center"/>
    </xf>
    <xf numFmtId="0" fontId="5" fillId="3" borderId="58" xfId="0" applyFont="1" applyFill="1" applyBorder="1" applyAlignment="1">
      <alignment horizontal="center" vertical="center"/>
    </xf>
    <xf numFmtId="0" fontId="5" fillId="3" borderId="148" xfId="0" applyFont="1" applyFill="1" applyBorder="1" applyAlignment="1">
      <alignment horizontal="center" vertical="center"/>
    </xf>
    <xf numFmtId="0" fontId="5" fillId="3" borderId="13" xfId="0" applyFont="1" applyFill="1" applyBorder="1" applyAlignment="1">
      <alignment horizontal="center"/>
    </xf>
    <xf numFmtId="0" fontId="5" fillId="3" borderId="47" xfId="0" applyFont="1" applyFill="1" applyBorder="1" applyAlignment="1">
      <alignment horizontal="center"/>
    </xf>
    <xf numFmtId="0" fontId="5" fillId="3" borderId="135" xfId="0" applyFont="1" applyFill="1" applyBorder="1" applyAlignment="1">
      <alignment horizontal="center"/>
    </xf>
    <xf numFmtId="0" fontId="5" fillId="3" borderId="107" xfId="0" applyFont="1" applyFill="1" applyBorder="1" applyAlignment="1">
      <alignment horizontal="left" vertical="center" wrapText="1" indent="1"/>
    </xf>
    <xf numFmtId="0" fontId="5" fillId="3" borderId="96" xfId="0" applyFont="1" applyFill="1" applyBorder="1" applyAlignment="1">
      <alignment horizontal="right" wrapText="1"/>
    </xf>
    <xf numFmtId="0" fontId="5" fillId="3" borderId="64" xfId="0" applyFont="1" applyFill="1" applyBorder="1" applyAlignment="1">
      <alignment horizontal="right" wrapText="1"/>
    </xf>
    <xf numFmtId="0" fontId="5" fillId="3" borderId="99" xfId="0" applyFont="1" applyFill="1" applyBorder="1" applyAlignment="1">
      <alignment horizontal="right" wrapText="1"/>
    </xf>
    <xf numFmtId="0" fontId="5" fillId="3" borderId="73" xfId="0" applyFont="1" applyFill="1" applyBorder="1" applyAlignment="1">
      <alignment horizontal="right" wrapText="1"/>
    </xf>
    <xf numFmtId="0" fontId="5" fillId="3" borderId="72" xfId="0" applyFont="1" applyFill="1" applyBorder="1" applyAlignment="1">
      <alignment horizontal="right" wrapText="1"/>
    </xf>
    <xf numFmtId="0" fontId="5" fillId="3" borderId="96" xfId="0" applyFont="1" applyFill="1" applyBorder="1" applyAlignment="1">
      <alignment horizontal="right"/>
    </xf>
    <xf numFmtId="0" fontId="5" fillId="3" borderId="64" xfId="0" applyFont="1" applyFill="1" applyBorder="1" applyAlignment="1">
      <alignment horizontal="right"/>
    </xf>
    <xf numFmtId="0" fontId="5" fillId="3" borderId="99" xfId="0" applyFont="1" applyFill="1" applyBorder="1" applyAlignment="1">
      <alignment horizontal="right"/>
    </xf>
    <xf numFmtId="0" fontId="5" fillId="3" borderId="73" xfId="0" applyFont="1" applyFill="1" applyBorder="1" applyAlignment="1">
      <alignment horizontal="right"/>
    </xf>
    <xf numFmtId="0" fontId="5" fillId="3" borderId="72" xfId="0" applyFont="1" applyFill="1" applyBorder="1" applyAlignment="1">
      <alignment horizontal="right"/>
    </xf>
    <xf numFmtId="0" fontId="5" fillId="3" borderId="103" xfId="0" applyFont="1" applyFill="1" applyBorder="1" applyAlignment="1">
      <alignment horizontal="right" wrapText="1"/>
    </xf>
    <xf numFmtId="0" fontId="5" fillId="3" borderId="93" xfId="0" applyFont="1" applyFill="1" applyBorder="1" applyAlignment="1">
      <alignment horizontal="right" wrapText="1"/>
    </xf>
    <xf numFmtId="0" fontId="5" fillId="3" borderId="104" xfId="0" applyFont="1" applyFill="1" applyBorder="1" applyAlignment="1">
      <alignment horizontal="right" wrapText="1"/>
    </xf>
    <xf numFmtId="0" fontId="5" fillId="3" borderId="103" xfId="0" applyFont="1" applyFill="1" applyBorder="1" applyAlignment="1">
      <alignment wrapText="1"/>
    </xf>
    <xf numFmtId="0" fontId="5" fillId="3" borderId="93" xfId="0" applyFont="1" applyFill="1" applyBorder="1" applyAlignment="1">
      <alignment wrapText="1"/>
    </xf>
    <xf numFmtId="0" fontId="5" fillId="3" borderId="104" xfId="0" applyFont="1" applyFill="1" applyBorder="1" applyAlignment="1">
      <alignment wrapText="1"/>
    </xf>
    <xf numFmtId="0" fontId="5" fillId="3" borderId="48" xfId="0" applyFont="1" applyFill="1" applyBorder="1"/>
    <xf numFmtId="0" fontId="5" fillId="3" borderId="56" xfId="0" applyFont="1" applyFill="1" applyBorder="1"/>
    <xf numFmtId="0" fontId="5" fillId="3" borderId="49" xfId="0" applyFont="1" applyFill="1" applyBorder="1"/>
    <xf numFmtId="0" fontId="5" fillId="3" borderId="108" xfId="0" applyFont="1" applyFill="1" applyBorder="1" applyAlignment="1">
      <alignment horizontal="left" wrapText="1" indent="1"/>
    </xf>
    <xf numFmtId="0" fontId="5" fillId="3" borderId="27" xfId="0" applyFont="1" applyFill="1" applyBorder="1" applyAlignment="1">
      <alignment horizontal="right" wrapText="1"/>
    </xf>
    <xf numFmtId="0" fontId="5" fillId="3" borderId="47" xfId="0" applyFont="1" applyFill="1" applyBorder="1" applyAlignment="1">
      <alignment horizontal="right" wrapText="1"/>
    </xf>
    <xf numFmtId="0" fontId="5" fillId="3" borderId="61" xfId="0" applyFont="1" applyFill="1" applyBorder="1" applyAlignment="1">
      <alignment horizontal="right" wrapText="1"/>
    </xf>
    <xf numFmtId="0" fontId="5" fillId="3" borderId="65" xfId="0" applyFont="1" applyFill="1" applyBorder="1" applyAlignment="1">
      <alignment horizontal="right" wrapText="1"/>
    </xf>
    <xf numFmtId="0" fontId="5" fillId="3" borderId="20" xfId="0" applyFont="1" applyFill="1" applyBorder="1" applyAlignment="1">
      <alignment horizontal="right" wrapText="1"/>
    </xf>
    <xf numFmtId="0" fontId="5" fillId="3" borderId="27" xfId="0" applyFont="1" applyFill="1" applyBorder="1" applyAlignment="1">
      <alignment horizontal="right"/>
    </xf>
    <xf numFmtId="0" fontId="5" fillId="3" borderId="47" xfId="0" applyFont="1" applyFill="1" applyBorder="1" applyAlignment="1">
      <alignment horizontal="right"/>
    </xf>
    <xf numFmtId="0" fontId="5" fillId="3" borderId="61" xfId="0" applyFont="1" applyFill="1" applyBorder="1" applyAlignment="1">
      <alignment horizontal="right"/>
    </xf>
    <xf numFmtId="0" fontId="5" fillId="3" borderId="65" xfId="0" applyFont="1" applyFill="1" applyBorder="1" applyAlignment="1">
      <alignment horizontal="right"/>
    </xf>
    <xf numFmtId="0" fontId="5" fillId="3" borderId="20" xfId="0" applyFont="1" applyFill="1" applyBorder="1" applyAlignment="1">
      <alignment horizontal="right"/>
    </xf>
    <xf numFmtId="0" fontId="5" fillId="3" borderId="102" xfId="0" applyFont="1" applyFill="1" applyBorder="1" applyAlignment="1">
      <alignment horizontal="right" wrapText="1"/>
    </xf>
    <xf numFmtId="0" fontId="5" fillId="3" borderId="66" xfId="0" applyFont="1" applyFill="1" applyBorder="1" applyAlignment="1">
      <alignment horizontal="right" wrapText="1"/>
    </xf>
    <xf numFmtId="0" fontId="5" fillId="3" borderId="97" xfId="0" applyFont="1" applyFill="1" applyBorder="1" applyAlignment="1">
      <alignment horizontal="right" wrapText="1"/>
    </xf>
    <xf numFmtId="0" fontId="5" fillId="3" borderId="102" xfId="0" applyFont="1" applyFill="1" applyBorder="1" applyAlignment="1">
      <alignment wrapText="1"/>
    </xf>
    <xf numFmtId="0" fontId="5" fillId="3" borderId="66" xfId="0" applyFont="1" applyFill="1" applyBorder="1" applyAlignment="1">
      <alignment wrapText="1"/>
    </xf>
    <xf numFmtId="0" fontId="5" fillId="3" borderId="97" xfId="0" applyFont="1" applyFill="1" applyBorder="1" applyAlignment="1">
      <alignment wrapText="1"/>
    </xf>
    <xf numFmtId="0" fontId="5" fillId="3" borderId="31" xfId="0" applyFont="1" applyFill="1" applyBorder="1"/>
    <xf numFmtId="0" fontId="5" fillId="3" borderId="37" xfId="0" applyFont="1" applyFill="1" applyBorder="1"/>
    <xf numFmtId="0" fontId="5" fillId="3" borderId="28" xfId="0" applyFont="1" applyFill="1" applyBorder="1"/>
    <xf numFmtId="0" fontId="5" fillId="3" borderId="29" xfId="0" applyFont="1" applyFill="1" applyBorder="1" applyAlignment="1">
      <alignment horizontal="right" wrapText="1"/>
    </xf>
    <xf numFmtId="0" fontId="5" fillId="3" borderId="58" xfId="0" applyFont="1" applyFill="1" applyBorder="1" applyAlignment="1">
      <alignment horizontal="right" wrapText="1"/>
    </xf>
    <xf numFmtId="0" fontId="5" fillId="3" borderId="62" xfId="0" applyFont="1" applyFill="1" applyBorder="1" applyAlignment="1">
      <alignment horizontal="right" wrapText="1"/>
    </xf>
    <xf numFmtId="0" fontId="5" fillId="3" borderId="74" xfId="0" applyFont="1" applyFill="1" applyBorder="1" applyAlignment="1">
      <alignment horizontal="right" wrapText="1"/>
    </xf>
    <xf numFmtId="0" fontId="5" fillId="3" borderId="22" xfId="0" applyFont="1" applyFill="1" applyBorder="1" applyAlignment="1">
      <alignment horizontal="right" wrapText="1"/>
    </xf>
    <xf numFmtId="0" fontId="5" fillId="3" borderId="31" xfId="0" applyFont="1" applyFill="1" applyBorder="1" applyAlignment="1">
      <alignment horizontal="right"/>
    </xf>
    <xf numFmtId="0" fontId="5" fillId="3" borderId="13" xfId="0" applyFont="1" applyFill="1" applyBorder="1" applyAlignment="1">
      <alignment horizontal="right"/>
    </xf>
    <xf numFmtId="0" fontId="5" fillId="3" borderId="28" xfId="0" applyFont="1" applyFill="1" applyBorder="1" applyAlignment="1">
      <alignment horizontal="right"/>
    </xf>
    <xf numFmtId="0" fontId="5" fillId="3" borderId="37" xfId="0" applyFont="1" applyFill="1" applyBorder="1" applyAlignment="1">
      <alignment horizontal="right"/>
    </xf>
    <xf numFmtId="0" fontId="5" fillId="3" borderId="39" xfId="0" applyFont="1" applyFill="1" applyBorder="1" applyAlignment="1">
      <alignment horizontal="right"/>
    </xf>
    <xf numFmtId="0" fontId="5" fillId="3" borderId="62" xfId="0" applyFont="1" applyFill="1" applyBorder="1" applyAlignment="1">
      <alignment horizontal="right"/>
    </xf>
    <xf numFmtId="0" fontId="5" fillId="3" borderId="67" xfId="0" applyFont="1" applyFill="1" applyBorder="1" applyAlignment="1">
      <alignment horizontal="right" wrapText="1"/>
    </xf>
    <xf numFmtId="0" fontId="5" fillId="3" borderId="28" xfId="0" applyFont="1" applyFill="1" applyBorder="1" applyAlignment="1">
      <alignment horizontal="right" wrapText="1"/>
    </xf>
    <xf numFmtId="0" fontId="5" fillId="3" borderId="108" xfId="0" applyFont="1" applyFill="1" applyBorder="1" applyAlignment="1">
      <alignment horizontal="left" vertical="center" wrapText="1" indent="1"/>
    </xf>
    <xf numFmtId="0" fontId="5" fillId="3" borderId="27" xfId="0" applyFont="1" applyFill="1" applyBorder="1" applyAlignment="1">
      <alignment horizontal="right" vertical="center" wrapText="1"/>
    </xf>
    <xf numFmtId="0" fontId="5" fillId="3" borderId="47" xfId="0" applyFont="1" applyFill="1" applyBorder="1" applyAlignment="1">
      <alignment horizontal="right" vertical="center" wrapText="1"/>
    </xf>
    <xf numFmtId="0" fontId="5" fillId="3" borderId="61" xfId="0" applyFont="1" applyFill="1" applyBorder="1" applyAlignment="1">
      <alignment horizontal="right" vertical="center" wrapText="1"/>
    </xf>
    <xf numFmtId="0" fontId="5" fillId="3" borderId="65" xfId="0" applyFont="1" applyFill="1" applyBorder="1" applyAlignment="1">
      <alignment horizontal="right" vertical="center" wrapText="1"/>
    </xf>
    <xf numFmtId="0" fontId="5" fillId="3" borderId="20" xfId="0" applyFont="1" applyFill="1" applyBorder="1" applyAlignment="1">
      <alignment horizontal="right" vertical="center" wrapText="1"/>
    </xf>
    <xf numFmtId="0" fontId="5" fillId="3" borderId="109" xfId="0" applyFont="1" applyFill="1" applyBorder="1" applyAlignment="1">
      <alignment horizontal="left" wrapText="1" indent="1"/>
    </xf>
    <xf numFmtId="0" fontId="5" fillId="3" borderId="86" xfId="0" applyFont="1" applyFill="1" applyBorder="1" applyAlignment="1">
      <alignment horizontal="right" wrapText="1"/>
    </xf>
    <xf numFmtId="0" fontId="5" fillId="3" borderId="87" xfId="0" applyFont="1" applyFill="1" applyBorder="1" applyAlignment="1">
      <alignment horizontal="right" wrapText="1"/>
    </xf>
    <xf numFmtId="0" fontId="5" fillId="3" borderId="88" xfId="0" applyFont="1" applyFill="1" applyBorder="1" applyAlignment="1">
      <alignment horizontal="right" wrapText="1"/>
    </xf>
    <xf numFmtId="0" fontId="5" fillId="3" borderId="91" xfId="0" applyFont="1" applyFill="1" applyBorder="1" applyAlignment="1">
      <alignment horizontal="right" wrapText="1"/>
    </xf>
    <xf numFmtId="0" fontId="5" fillId="3" borderId="98" xfId="0" applyFont="1" applyFill="1" applyBorder="1" applyAlignment="1">
      <alignment horizontal="right" wrapText="1"/>
    </xf>
    <xf numFmtId="0" fontId="5" fillId="3" borderId="86" xfId="0" applyFont="1" applyFill="1" applyBorder="1" applyAlignment="1">
      <alignment horizontal="right"/>
    </xf>
    <xf numFmtId="0" fontId="5" fillId="3" borderId="87" xfId="0" applyFont="1" applyFill="1" applyBorder="1" applyAlignment="1">
      <alignment horizontal="right"/>
    </xf>
    <xf numFmtId="0" fontId="5" fillId="3" borderId="88" xfId="0" applyFont="1" applyFill="1" applyBorder="1" applyAlignment="1">
      <alignment horizontal="right"/>
    </xf>
    <xf numFmtId="0" fontId="5" fillId="3" borderId="91" xfId="0" applyFont="1" applyFill="1" applyBorder="1" applyAlignment="1">
      <alignment horizontal="right"/>
    </xf>
    <xf numFmtId="0" fontId="5" fillId="3" borderId="98" xfId="0" applyFont="1" applyFill="1" applyBorder="1" applyAlignment="1">
      <alignment horizontal="right"/>
    </xf>
    <xf numFmtId="0" fontId="5" fillId="3" borderId="33" xfId="0" applyFont="1" applyFill="1" applyBorder="1" applyAlignment="1">
      <alignment horizontal="right"/>
    </xf>
    <xf numFmtId="0" fontId="5" fillId="3" borderId="107" xfId="0" applyFont="1" applyFill="1" applyBorder="1" applyAlignment="1">
      <alignment horizontal="left" wrapText="1" indent="1"/>
    </xf>
    <xf numFmtId="0" fontId="5" fillId="3" borderId="49" xfId="0" applyFont="1" applyFill="1" applyBorder="1" applyAlignment="1">
      <alignment horizontal="right"/>
    </xf>
    <xf numFmtId="0" fontId="5" fillId="3" borderId="27" xfId="0" applyFont="1" applyFill="1" applyBorder="1" applyAlignment="1">
      <alignment horizontal="right" vertical="distributed" wrapText="1"/>
    </xf>
    <xf numFmtId="0" fontId="5" fillId="3" borderId="47" xfId="0" applyFont="1" applyFill="1" applyBorder="1" applyAlignment="1">
      <alignment horizontal="right" vertical="distributed" wrapText="1"/>
    </xf>
    <xf numFmtId="0" fontId="5" fillId="3" borderId="61" xfId="0" applyFont="1" applyFill="1" applyBorder="1" applyAlignment="1">
      <alignment horizontal="right" vertical="distributed" wrapText="1"/>
    </xf>
    <xf numFmtId="0" fontId="5" fillId="3" borderId="65" xfId="0" applyFont="1" applyFill="1" applyBorder="1" applyAlignment="1">
      <alignment horizontal="right" vertical="distributed" wrapText="1"/>
    </xf>
    <xf numFmtId="0" fontId="5" fillId="3" borderId="20" xfId="0" applyFont="1" applyFill="1" applyBorder="1" applyAlignment="1">
      <alignment horizontal="right" vertical="distributed" wrapText="1"/>
    </xf>
    <xf numFmtId="0" fontId="5" fillId="3" borderId="108" xfId="0" applyFont="1" applyFill="1" applyBorder="1" applyAlignment="1">
      <alignment horizontal="left" vertical="distributed" wrapText="1" indent="1"/>
    </xf>
    <xf numFmtId="0" fontId="12" fillId="3" borderId="13" xfId="0" applyFont="1" applyFill="1" applyBorder="1" applyAlignment="1">
      <alignment horizontal="left" vertical="center" wrapText="1" indent="1"/>
    </xf>
    <xf numFmtId="0" fontId="12" fillId="3" borderId="13" xfId="0" applyFont="1" applyFill="1" applyBorder="1" applyAlignment="1">
      <alignment horizontal="left" vertical="center" indent="1"/>
    </xf>
    <xf numFmtId="0" fontId="5" fillId="3" borderId="13" xfId="0" applyFont="1" applyFill="1" applyBorder="1" applyAlignment="1">
      <alignment horizontal="right" wrapText="1" indent="1"/>
    </xf>
    <xf numFmtId="0" fontId="5" fillId="3" borderId="96" xfId="0" applyFont="1" applyFill="1" applyBorder="1" applyAlignment="1">
      <alignment horizontal="left" wrapText="1" indent="1"/>
    </xf>
    <xf numFmtId="0" fontId="5" fillId="3" borderId="64" xfId="0" applyFont="1" applyFill="1" applyBorder="1" applyAlignment="1">
      <alignment horizontal="center" wrapText="1"/>
    </xf>
    <xf numFmtId="0" fontId="5" fillId="3" borderId="64" xfId="0" applyFont="1" applyFill="1" applyBorder="1" applyAlignment="1">
      <alignment horizontal="center"/>
    </xf>
    <xf numFmtId="0" fontId="5" fillId="3" borderId="72" xfId="0" applyFont="1" applyFill="1" applyBorder="1" applyAlignment="1">
      <alignment horizontal="center"/>
    </xf>
    <xf numFmtId="0" fontId="5" fillId="3" borderId="45" xfId="0" applyFont="1" applyFill="1" applyBorder="1" applyAlignment="1">
      <alignment horizontal="center"/>
    </xf>
    <xf numFmtId="0" fontId="5" fillId="3" borderId="73" xfId="0" applyFont="1" applyFill="1" applyBorder="1" applyAlignment="1">
      <alignment horizontal="center"/>
    </xf>
    <xf numFmtId="0" fontId="5" fillId="3" borderId="124" xfId="0" applyFont="1" applyFill="1" applyBorder="1" applyAlignment="1">
      <alignment horizontal="center"/>
    </xf>
    <xf numFmtId="0" fontId="5" fillId="3" borderId="27" xfId="0" applyFont="1" applyFill="1" applyBorder="1" applyAlignment="1">
      <alignment horizontal="left" wrapText="1" indent="1"/>
    </xf>
    <xf numFmtId="0" fontId="5" fillId="3" borderId="47" xfId="0" applyFont="1" applyFill="1" applyBorder="1" applyAlignment="1">
      <alignment horizontal="center" wrapText="1"/>
    </xf>
    <xf numFmtId="0" fontId="5" fillId="3" borderId="20" xfId="0" applyFont="1" applyFill="1" applyBorder="1" applyAlignment="1">
      <alignment horizontal="center"/>
    </xf>
    <xf numFmtId="0" fontId="5" fillId="3" borderId="65" xfId="0" applyFont="1" applyFill="1" applyBorder="1" applyAlignment="1">
      <alignment horizontal="center"/>
    </xf>
    <xf numFmtId="0" fontId="5" fillId="3" borderId="125" xfId="0" applyFont="1" applyFill="1" applyBorder="1" applyAlignment="1">
      <alignment horizontal="center"/>
    </xf>
    <xf numFmtId="0" fontId="5" fillId="3" borderId="86" xfId="0" applyFont="1" applyFill="1" applyBorder="1" applyAlignment="1">
      <alignment horizontal="left" wrapText="1" indent="1"/>
    </xf>
    <xf numFmtId="0" fontId="5" fillId="3" borderId="87" xfId="0" applyFont="1" applyFill="1" applyBorder="1" applyAlignment="1">
      <alignment horizontal="center" wrapText="1"/>
    </xf>
    <xf numFmtId="0" fontId="5" fillId="3" borderId="87" xfId="0" applyFont="1" applyFill="1" applyBorder="1" applyAlignment="1">
      <alignment horizontal="center"/>
    </xf>
    <xf numFmtId="0" fontId="5" fillId="3" borderId="98" xfId="0" applyFont="1" applyFill="1" applyBorder="1" applyAlignment="1">
      <alignment horizontal="center"/>
    </xf>
    <xf numFmtId="0" fontId="5" fillId="3" borderId="32" xfId="0" applyFont="1" applyFill="1" applyBorder="1" applyAlignment="1">
      <alignment horizontal="center"/>
    </xf>
    <xf numFmtId="0" fontId="5" fillId="3" borderId="91" xfId="0" applyFont="1" applyFill="1" applyBorder="1" applyAlignment="1">
      <alignment horizontal="center"/>
    </xf>
    <xf numFmtId="0" fontId="5" fillId="3" borderId="126" xfId="0" applyFont="1" applyFill="1" applyBorder="1" applyAlignment="1">
      <alignment horizontal="center"/>
    </xf>
    <xf numFmtId="0" fontId="5" fillId="3" borderId="122" xfId="0" applyFont="1" applyFill="1" applyBorder="1" applyAlignment="1">
      <alignment horizontal="left" wrapText="1" indent="1"/>
    </xf>
    <xf numFmtId="0" fontId="5" fillId="3" borderId="123" xfId="0" applyFont="1" applyFill="1" applyBorder="1" applyAlignment="1">
      <alignment horizontal="center" wrapText="1"/>
    </xf>
    <xf numFmtId="0" fontId="5" fillId="3" borderId="123" xfId="0" applyFont="1" applyFill="1" applyBorder="1" applyAlignment="1">
      <alignment horizontal="center"/>
    </xf>
    <xf numFmtId="0" fontId="5" fillId="3" borderId="130" xfId="0" applyFont="1" applyFill="1" applyBorder="1" applyAlignment="1">
      <alignment horizontal="center"/>
    </xf>
    <xf numFmtId="0" fontId="5" fillId="3" borderId="129" xfId="0" applyFont="1" applyFill="1" applyBorder="1" applyAlignment="1">
      <alignment horizontal="center"/>
    </xf>
    <xf numFmtId="0" fontId="5" fillId="3" borderId="11" xfId="0" applyFont="1" applyFill="1" applyBorder="1" applyAlignment="1">
      <alignment horizontal="center"/>
    </xf>
    <xf numFmtId="0" fontId="5" fillId="3" borderId="6" xfId="0" applyFont="1" applyFill="1" applyBorder="1" applyAlignment="1">
      <alignment horizontal="left" wrapText="1" indent="1"/>
    </xf>
    <xf numFmtId="0" fontId="5" fillId="3" borderId="100" xfId="0" applyFont="1" applyFill="1" applyBorder="1" applyAlignment="1">
      <alignment horizontal="center" wrapText="1"/>
    </xf>
    <xf numFmtId="0" fontId="5" fillId="3" borderId="94" xfId="0" applyFont="1" applyFill="1" applyBorder="1" applyAlignment="1">
      <alignment horizontal="center"/>
    </xf>
    <xf numFmtId="0" fontId="5" fillId="3" borderId="94" xfId="0" applyFont="1" applyFill="1" applyBorder="1" applyAlignment="1">
      <alignment horizontal="center" wrapText="1"/>
    </xf>
    <xf numFmtId="0" fontId="5" fillId="3" borderId="100" xfId="0" applyFont="1" applyFill="1" applyBorder="1" applyAlignment="1">
      <alignment horizontal="center"/>
    </xf>
    <xf numFmtId="0" fontId="5" fillId="3" borderId="105" xfId="0" applyFont="1" applyFill="1" applyBorder="1" applyAlignment="1">
      <alignment horizontal="center"/>
    </xf>
    <xf numFmtId="0" fontId="5" fillId="3" borderId="8" xfId="0" applyFont="1" applyFill="1" applyBorder="1" applyAlignment="1">
      <alignment horizontal="center"/>
    </xf>
    <xf numFmtId="0" fontId="5" fillId="3" borderId="47" xfId="0" applyFont="1" applyFill="1" applyBorder="1" applyAlignment="1">
      <alignment horizontal="left" wrapText="1" indent="1"/>
    </xf>
    <xf numFmtId="0" fontId="31" fillId="3" borderId="47" xfId="0" applyFont="1" applyFill="1" applyBorder="1" applyAlignment="1">
      <alignment horizontal="center" wrapText="1"/>
    </xf>
    <xf numFmtId="0" fontId="31" fillId="3" borderId="47" xfId="0" applyFont="1" applyFill="1" applyBorder="1" applyAlignment="1">
      <alignment horizontal="center"/>
    </xf>
    <xf numFmtId="0" fontId="31" fillId="3" borderId="20" xfId="0" applyFont="1" applyFill="1" applyBorder="1" applyAlignment="1">
      <alignment horizontal="center"/>
    </xf>
    <xf numFmtId="0" fontId="31" fillId="3" borderId="65" xfId="0" applyFont="1" applyFill="1" applyBorder="1" applyAlignment="1">
      <alignment horizontal="center"/>
    </xf>
    <xf numFmtId="0" fontId="5" fillId="3" borderId="45" xfId="0" applyFont="1" applyFill="1" applyBorder="1" applyAlignment="1">
      <alignment horizontal="right" wrapText="1" indent="1"/>
    </xf>
    <xf numFmtId="0" fontId="5" fillId="3" borderId="58" xfId="0" applyFont="1" applyFill="1" applyBorder="1" applyAlignment="1">
      <alignment horizontal="left" wrapText="1" indent="1"/>
    </xf>
    <xf numFmtId="0" fontId="5" fillId="3" borderId="66" xfId="0" applyFont="1" applyFill="1" applyBorder="1" applyAlignment="1">
      <alignment horizontal="left" vertical="center" wrapText="1" indent="1"/>
    </xf>
    <xf numFmtId="0" fontId="5" fillId="3" borderId="20" xfId="0" applyFont="1" applyFill="1" applyBorder="1" applyAlignment="1">
      <alignment horizontal="left" wrapText="1" indent="1"/>
    </xf>
    <xf numFmtId="0" fontId="5" fillId="3" borderId="20" xfId="0" applyFont="1" applyFill="1" applyBorder="1" applyAlignment="1">
      <alignment horizontal="left" vertical="center" wrapText="1" indent="1"/>
    </xf>
    <xf numFmtId="0" fontId="42" fillId="3" borderId="13" xfId="0" applyFont="1" applyFill="1" applyBorder="1" applyAlignment="1">
      <alignment horizontal="center" vertical="center" wrapText="1"/>
    </xf>
    <xf numFmtId="0" fontId="7" fillId="3" borderId="13" xfId="0" applyFont="1" applyFill="1" applyBorder="1" applyAlignment="1">
      <alignment horizontal="center" vertical="center" wrapText="1"/>
    </xf>
    <xf numFmtId="0" fontId="76" fillId="0" borderId="0" xfId="0" applyFont="1" applyAlignment="1">
      <alignment vertical="top"/>
    </xf>
    <xf numFmtId="0" fontId="76" fillId="0" borderId="52" xfId="0" applyFont="1" applyBorder="1" applyAlignment="1">
      <alignment vertical="top"/>
    </xf>
    <xf numFmtId="0" fontId="76" fillId="0" borderId="23" xfId="0" applyFont="1" applyBorder="1" applyAlignment="1">
      <alignment vertical="top"/>
    </xf>
    <xf numFmtId="0" fontId="76" fillId="0" borderId="53" xfId="0" applyFont="1" applyBorder="1" applyAlignment="1">
      <alignment vertical="top"/>
    </xf>
    <xf numFmtId="0" fontId="76" fillId="0" borderId="12" xfId="0" applyFont="1" applyBorder="1" applyAlignment="1">
      <alignment vertical="top"/>
    </xf>
    <xf numFmtId="0" fontId="76" fillId="0" borderId="68" xfId="0" applyFont="1" applyBorder="1" applyAlignment="1">
      <alignment vertical="top"/>
    </xf>
    <xf numFmtId="0" fontId="76" fillId="0" borderId="54" xfId="0" applyFont="1" applyBorder="1" applyAlignment="1">
      <alignment vertical="top"/>
    </xf>
    <xf numFmtId="0" fontId="76" fillId="0" borderId="55" xfId="0" applyFont="1" applyBorder="1" applyAlignment="1">
      <alignment vertical="top"/>
    </xf>
    <xf numFmtId="0" fontId="76" fillId="0" borderId="56" xfId="0" applyFont="1" applyBorder="1" applyAlignment="1">
      <alignment vertical="top"/>
    </xf>
    <xf numFmtId="0" fontId="35" fillId="0" borderId="0" xfId="0" applyFont="1" applyAlignment="1">
      <alignment vertical="top"/>
    </xf>
    <xf numFmtId="0" fontId="73" fillId="2" borderId="13" xfId="0" applyFont="1" applyFill="1" applyBorder="1" applyAlignment="1">
      <alignment vertical="center"/>
    </xf>
    <xf numFmtId="0" fontId="34" fillId="2" borderId="13" xfId="0" applyFont="1" applyFill="1" applyBorder="1"/>
    <xf numFmtId="0" fontId="84" fillId="2" borderId="13" xfId="0" applyFont="1" applyFill="1" applyBorder="1" applyAlignment="1">
      <alignment horizontal="center"/>
    </xf>
    <xf numFmtId="0" fontId="35" fillId="0" borderId="0" xfId="0" applyFont="1" applyAlignment="1">
      <alignment horizontal="center" vertical="center"/>
    </xf>
    <xf numFmtId="0" fontId="73" fillId="4" borderId="13" xfId="0" applyFont="1" applyFill="1" applyBorder="1" applyAlignment="1">
      <alignment horizontal="center" vertical="center" wrapText="1"/>
    </xf>
    <xf numFmtId="0" fontId="85" fillId="0" borderId="0" xfId="0" applyFont="1"/>
    <xf numFmtId="0" fontId="84" fillId="2" borderId="13" xfId="0" applyFont="1" applyFill="1" applyBorder="1" applyAlignment="1">
      <alignment horizontal="center" vertical="center" wrapText="1"/>
    </xf>
    <xf numFmtId="169" fontId="76" fillId="2" borderId="13" xfId="6" applyNumberFormat="1" applyFont="1" applyFill="1" applyBorder="1" applyAlignment="1">
      <alignment horizontal="center" vertical="center"/>
    </xf>
    <xf numFmtId="169" fontId="76" fillId="2" borderId="13" xfId="0" applyNumberFormat="1" applyFont="1" applyFill="1" applyBorder="1" applyAlignment="1">
      <alignment horizontal="center" vertical="center"/>
    </xf>
    <xf numFmtId="0" fontId="76" fillId="2" borderId="13" xfId="2" applyFont="1" applyFill="1" applyBorder="1" applyAlignment="1">
      <alignment horizontal="center" vertical="center"/>
    </xf>
    <xf numFmtId="0" fontId="76" fillId="2" borderId="13" xfId="2" applyFont="1" applyFill="1" applyBorder="1"/>
    <xf numFmtId="0" fontId="34" fillId="2" borderId="13" xfId="2" applyFont="1" applyFill="1" applyBorder="1" applyAlignment="1">
      <alignment horizontal="center"/>
    </xf>
    <xf numFmtId="169" fontId="34" fillId="2" borderId="13" xfId="2" applyNumberFormat="1" applyFont="1" applyFill="1" applyBorder="1" applyAlignment="1">
      <alignment horizontal="center" vertical="center"/>
    </xf>
    <xf numFmtId="0" fontId="34" fillId="4" borderId="13" xfId="0" applyFont="1" applyFill="1" applyBorder="1" applyAlignment="1">
      <alignment horizontal="center" vertical="top"/>
    </xf>
    <xf numFmtId="0" fontId="35" fillId="2" borderId="13" xfId="0" applyFont="1" applyFill="1" applyBorder="1"/>
    <xf numFmtId="0" fontId="34" fillId="2" borderId="13" xfId="0" applyFont="1" applyFill="1" applyBorder="1" applyAlignment="1">
      <alignment horizontal="right" vertical="top"/>
    </xf>
    <xf numFmtId="0" fontId="35" fillId="2" borderId="13" xfId="0" applyFont="1" applyFill="1" applyBorder="1" applyAlignment="1">
      <alignment horizontal="center" vertical="top"/>
    </xf>
    <xf numFmtId="0" fontId="34" fillId="2" borderId="13" xfId="0" applyFont="1" applyFill="1" applyBorder="1" applyAlignment="1">
      <alignment horizontal="left" vertical="top" indent="1"/>
    </xf>
    <xf numFmtId="0" fontId="34" fillId="4" borderId="13" xfId="0" applyFont="1" applyFill="1" applyBorder="1" applyAlignment="1">
      <alignment horizontal="center" vertical="center"/>
    </xf>
    <xf numFmtId="0" fontId="34" fillId="4" borderId="13" xfId="0" applyFont="1" applyFill="1" applyBorder="1" applyAlignment="1">
      <alignment horizontal="center" vertical="center" wrapText="1"/>
    </xf>
    <xf numFmtId="0" fontId="34" fillId="2" borderId="13" xfId="0" applyFont="1" applyFill="1" applyBorder="1" applyAlignment="1">
      <alignment horizontal="right" vertical="top" indent="1"/>
    </xf>
    <xf numFmtId="0" fontId="34" fillId="2" borderId="13" xfId="0" applyFont="1" applyFill="1" applyBorder="1" applyAlignment="1">
      <alignment horizontal="center" vertical="top"/>
    </xf>
    <xf numFmtId="0" fontId="34" fillId="8" borderId="13" xfId="0" applyFont="1" applyFill="1" applyBorder="1" applyAlignment="1">
      <alignment horizontal="center"/>
    </xf>
    <xf numFmtId="0" fontId="34" fillId="8" borderId="13" xfId="0" applyFont="1" applyFill="1" applyBorder="1" applyAlignment="1">
      <alignment horizontal="center" vertical="top"/>
    </xf>
    <xf numFmtId="0" fontId="34" fillId="2" borderId="13" xfId="0" applyFont="1" applyFill="1" applyBorder="1" applyAlignment="1">
      <alignment horizontal="left" vertical="center"/>
    </xf>
    <xf numFmtId="0" fontId="80" fillId="0" borderId="0" xfId="0" applyFont="1" applyAlignment="1">
      <alignment horizontal="center" vertical="center"/>
    </xf>
    <xf numFmtId="0" fontId="76" fillId="4" borderId="13" xfId="0" applyFont="1" applyFill="1" applyBorder="1" applyAlignment="1">
      <alignment horizontal="center" vertical="top"/>
    </xf>
    <xf numFmtId="10" fontId="76" fillId="0" borderId="0" xfId="4" applyNumberFormat="1" applyFont="1" applyAlignment="1">
      <alignment horizontal="center" vertical="center" wrapText="1"/>
    </xf>
    <xf numFmtId="0" fontId="80" fillId="0" borderId="0" xfId="0" applyFont="1"/>
    <xf numFmtId="0" fontId="34" fillId="4" borderId="13" xfId="0" applyFont="1" applyFill="1" applyBorder="1" applyAlignment="1">
      <alignment horizontal="center" vertical="top" wrapText="1"/>
    </xf>
    <xf numFmtId="0" fontId="31" fillId="3" borderId="13" xfId="0" applyFont="1" applyFill="1" applyBorder="1" applyAlignment="1">
      <alignment horizontal="left" vertical="top"/>
    </xf>
    <xf numFmtId="0" fontId="86" fillId="4" borderId="13" xfId="0" applyFont="1" applyFill="1" applyBorder="1" applyAlignment="1">
      <alignment horizontal="center"/>
    </xf>
    <xf numFmtId="0" fontId="83" fillId="2" borderId="13" xfId="0" applyFont="1" applyFill="1" applyBorder="1" applyAlignment="1">
      <alignment horizontal="left" vertical="top"/>
    </xf>
    <xf numFmtId="0" fontId="83" fillId="2" borderId="13" xfId="0" applyFont="1" applyFill="1" applyBorder="1" applyAlignment="1">
      <alignment horizontal="center" vertical="top"/>
    </xf>
    <xf numFmtId="170" fontId="83" fillId="2" borderId="13" xfId="0" applyNumberFormat="1" applyFont="1" applyFill="1" applyBorder="1" applyAlignment="1">
      <alignment horizontal="center" vertical="top"/>
    </xf>
    <xf numFmtId="3" fontId="34" fillId="2" borderId="13" xfId="0" applyNumberFormat="1" applyFont="1" applyFill="1" applyBorder="1" applyAlignment="1">
      <alignment horizontal="center" vertical="center"/>
    </xf>
    <xf numFmtId="0" fontId="7" fillId="3" borderId="13" xfId="0" applyFont="1" applyFill="1" applyBorder="1" applyAlignment="1">
      <alignment horizontal="center"/>
    </xf>
    <xf numFmtId="0" fontId="88" fillId="4" borderId="13" xfId="0" applyFont="1" applyFill="1" applyBorder="1" applyAlignment="1">
      <alignment horizontal="center" vertical="top"/>
    </xf>
    <xf numFmtId="0" fontId="88" fillId="4" borderId="13" xfId="0" applyFont="1" applyFill="1" applyBorder="1" applyAlignment="1">
      <alignment horizontal="center"/>
    </xf>
    <xf numFmtId="0" fontId="76" fillId="2" borderId="13" xfId="0" applyFont="1" applyFill="1" applyBorder="1" applyAlignment="1">
      <alignment horizontal="left" vertical="top"/>
    </xf>
    <xf numFmtId="0" fontId="89" fillId="0" borderId="0" xfId="0" applyFont="1" applyAlignment="1">
      <alignment vertical="top"/>
    </xf>
    <xf numFmtId="0" fontId="34" fillId="2" borderId="13" xfId="0" applyFont="1" applyFill="1" applyBorder="1" applyAlignment="1">
      <alignment horizontal="left" vertical="top"/>
    </xf>
    <xf numFmtId="3" fontId="34" fillId="2" borderId="13" xfId="0" applyNumberFormat="1" applyFont="1" applyFill="1" applyBorder="1" applyAlignment="1">
      <alignment horizontal="right" vertical="top"/>
    </xf>
    <xf numFmtId="0" fontId="34" fillId="6" borderId="13" xfId="0" applyFont="1" applyFill="1" applyBorder="1" applyAlignment="1">
      <alignment horizontal="left" vertical="top"/>
    </xf>
    <xf numFmtId="3" fontId="34" fillId="6" borderId="13" xfId="0" applyNumberFormat="1" applyFont="1" applyFill="1" applyBorder="1" applyAlignment="1">
      <alignment horizontal="right" vertical="top"/>
    </xf>
    <xf numFmtId="0" fontId="47" fillId="3" borderId="13" xfId="0" applyFont="1" applyFill="1" applyBorder="1" applyAlignment="1">
      <alignment horizontal="left" vertical="top" indent="1"/>
    </xf>
    <xf numFmtId="0" fontId="73" fillId="4" borderId="13" xfId="0" applyFont="1" applyFill="1" applyBorder="1" applyAlignment="1">
      <alignment horizontal="center" vertical="center"/>
    </xf>
    <xf numFmtId="0" fontId="76" fillId="4" borderId="13" xfId="0" applyFont="1" applyFill="1" applyBorder="1" applyAlignment="1">
      <alignment horizontal="center" vertical="center" wrapText="1"/>
    </xf>
    <xf numFmtId="0" fontId="34" fillId="2" borderId="13" xfId="0" applyFont="1" applyFill="1" applyBorder="1" applyAlignment="1">
      <alignment horizontal="left" wrapText="1"/>
    </xf>
    <xf numFmtId="0" fontId="16" fillId="0" borderId="0" xfId="0" applyFont="1" applyAlignment="1">
      <alignment vertical="top"/>
    </xf>
    <xf numFmtId="0" fontId="8" fillId="0" borderId="52" xfId="0" applyFont="1" applyBorder="1" applyAlignment="1">
      <alignment vertical="top" wrapText="1"/>
    </xf>
    <xf numFmtId="0" fontId="8" fillId="0" borderId="23" xfId="0" applyFont="1" applyBorder="1" applyAlignment="1">
      <alignment vertical="top" wrapText="1"/>
    </xf>
    <xf numFmtId="0" fontId="8" fillId="0" borderId="53" xfId="0" applyFont="1" applyBorder="1" applyAlignment="1">
      <alignment vertical="top" wrapText="1"/>
    </xf>
    <xf numFmtId="0" fontId="8" fillId="0" borderId="54" xfId="0" applyFont="1" applyBorder="1" applyAlignment="1">
      <alignment vertical="top" wrapText="1"/>
    </xf>
    <xf numFmtId="0" fontId="8" fillId="0" borderId="55" xfId="0" applyFont="1" applyBorder="1" applyAlignment="1">
      <alignment vertical="top" wrapText="1"/>
    </xf>
    <xf numFmtId="0" fontId="8" fillId="0" borderId="56" xfId="0" applyFont="1" applyBorder="1" applyAlignment="1">
      <alignment vertical="top" wrapText="1"/>
    </xf>
    <xf numFmtId="0" fontId="7" fillId="3" borderId="13" xfId="0" applyFont="1" applyFill="1" applyBorder="1" applyAlignment="1" applyProtection="1">
      <alignment horizontal="center" vertical="center" wrapText="1"/>
      <protection locked="0"/>
    </xf>
    <xf numFmtId="0" fontId="42" fillId="3" borderId="13" xfId="0" applyFont="1" applyFill="1" applyBorder="1" applyAlignment="1">
      <alignment horizontal="center" vertical="center"/>
    </xf>
    <xf numFmtId="0" fontId="42" fillId="3" borderId="13" xfId="0" applyFont="1" applyFill="1" applyBorder="1" applyAlignment="1">
      <alignment vertical="center"/>
    </xf>
    <xf numFmtId="0" fontId="31" fillId="3" borderId="13" xfId="0" applyFont="1" applyFill="1" applyBorder="1" applyAlignment="1" applyProtection="1">
      <alignment horizontal="center" vertical="center" wrapText="1"/>
      <protection locked="0"/>
    </xf>
    <xf numFmtId="0" fontId="7" fillId="3" borderId="13" xfId="0" applyFont="1" applyFill="1" applyBorder="1" applyAlignment="1">
      <alignment horizontal="left" vertical="center" wrapText="1"/>
    </xf>
    <xf numFmtId="0" fontId="7" fillId="3" borderId="13" xfId="0" applyFont="1" applyFill="1" applyBorder="1" applyAlignment="1">
      <alignment vertical="center" wrapText="1"/>
    </xf>
    <xf numFmtId="0" fontId="7" fillId="3" borderId="13" xfId="0" applyFont="1" applyFill="1" applyBorder="1" applyAlignment="1">
      <alignment horizontal="justify" vertical="center" wrapText="1"/>
    </xf>
    <xf numFmtId="0" fontId="7" fillId="3" borderId="13" xfId="0" applyFont="1" applyFill="1" applyBorder="1" applyAlignment="1">
      <alignment horizontal="justify" vertical="center"/>
    </xf>
    <xf numFmtId="0" fontId="62" fillId="0" borderId="0" xfId="0" applyFont="1" applyAlignment="1">
      <alignment horizontal="center" vertical="center" wrapText="1"/>
    </xf>
    <xf numFmtId="0" fontId="62" fillId="0" borderId="0" xfId="0" applyFont="1" applyAlignment="1">
      <alignment horizontal="center" vertical="center"/>
    </xf>
    <xf numFmtId="0" fontId="80" fillId="2" borderId="13" xfId="0" applyFont="1" applyFill="1" applyBorder="1" applyAlignment="1">
      <alignment horizontal="center" vertical="center"/>
    </xf>
    <xf numFmtId="0" fontId="0" fillId="0" borderId="52" xfId="0" applyBorder="1"/>
    <xf numFmtId="0" fontId="0" fillId="0" borderId="23" xfId="0" applyBorder="1"/>
    <xf numFmtId="0" fontId="0" fillId="0" borderId="53" xfId="0" applyBorder="1"/>
    <xf numFmtId="0" fontId="0" fillId="3" borderId="0" xfId="0" applyFill="1"/>
    <xf numFmtId="0" fontId="7" fillId="0" borderId="0" xfId="0" applyFont="1" applyAlignment="1">
      <alignment vertical="center"/>
    </xf>
    <xf numFmtId="0" fontId="7" fillId="3" borderId="13" xfId="0" applyFont="1" applyFill="1" applyBorder="1" applyAlignment="1">
      <alignment vertical="center"/>
    </xf>
    <xf numFmtId="0" fontId="0" fillId="0" borderId="0" xfId="0" applyAlignment="1">
      <alignment vertical="center" wrapText="1"/>
    </xf>
    <xf numFmtId="0" fontId="63" fillId="0" borderId="12" xfId="0" applyFont="1" applyBorder="1" applyAlignment="1">
      <alignment horizontal="center" vertical="center" wrapText="1"/>
    </xf>
    <xf numFmtId="0" fontId="63" fillId="0" borderId="0" xfId="0" applyFont="1" applyAlignment="1">
      <alignment horizontal="center" vertical="center" wrapText="1"/>
    </xf>
    <xf numFmtId="0" fontId="63" fillId="0" borderId="68" xfId="0" applyFont="1" applyBorder="1" applyAlignment="1">
      <alignment horizontal="center" vertical="center" wrapText="1"/>
    </xf>
    <xf numFmtId="0" fontId="29" fillId="0" borderId="12" xfId="0" applyFont="1" applyBorder="1" applyAlignment="1">
      <alignment horizontal="center" vertical="center"/>
    </xf>
    <xf numFmtId="0" fontId="63" fillId="0" borderId="12" xfId="0" applyFont="1" applyBorder="1" applyAlignment="1">
      <alignment horizontal="justify" vertical="center"/>
    </xf>
    <xf numFmtId="0" fontId="63" fillId="0" borderId="12" xfId="0" applyFont="1" applyBorder="1" applyAlignment="1">
      <alignment vertical="center"/>
    </xf>
    <xf numFmtId="0" fontId="7" fillId="0" borderId="12" xfId="0" applyFont="1" applyBorder="1"/>
    <xf numFmtId="0" fontId="7" fillId="0" borderId="68" xfId="0" applyFont="1" applyBorder="1"/>
    <xf numFmtId="0" fontId="7" fillId="0" borderId="54" xfId="0" applyFont="1" applyBorder="1"/>
    <xf numFmtId="0" fontId="7" fillId="0" borderId="55" xfId="0" applyFont="1" applyBorder="1"/>
    <xf numFmtId="0" fontId="7" fillId="0" borderId="56" xfId="0" applyFont="1" applyBorder="1"/>
    <xf numFmtId="0" fontId="73" fillId="0" borderId="0" xfId="0" applyFont="1" applyAlignment="1">
      <alignment horizontal="center"/>
    </xf>
    <xf numFmtId="0" fontId="33" fillId="0" borderId="0" xfId="0" applyFont="1" applyAlignment="1">
      <alignment horizontal="center"/>
    </xf>
    <xf numFmtId="3" fontId="7" fillId="3" borderId="13" xfId="0" applyNumberFormat="1" applyFont="1" applyFill="1" applyBorder="1" applyAlignment="1">
      <alignment horizontal="center" vertical="center"/>
    </xf>
    <xf numFmtId="3" fontId="7" fillId="3" borderId="13" xfId="0" applyNumberFormat="1" applyFont="1" applyFill="1" applyBorder="1" applyAlignment="1">
      <alignment horizontal="right" vertical="center" wrapText="1"/>
    </xf>
    <xf numFmtId="0" fontId="42" fillId="3" borderId="13" xfId="0" applyFont="1" applyFill="1" applyBorder="1" applyAlignment="1">
      <alignment horizontal="right" vertical="center"/>
    </xf>
    <xf numFmtId="4" fontId="42" fillId="3" borderId="13" xfId="0" applyNumberFormat="1" applyFont="1" applyFill="1" applyBorder="1" applyAlignment="1">
      <alignment horizontal="right" vertical="center"/>
    </xf>
    <xf numFmtId="0" fontId="42" fillId="3" borderId="13" xfId="0" applyFont="1" applyFill="1" applyBorder="1" applyAlignment="1">
      <alignment horizontal="left" vertical="center" indent="1"/>
    </xf>
    <xf numFmtId="3" fontId="42" fillId="3" borderId="13" xfId="0" applyNumberFormat="1" applyFont="1" applyFill="1" applyBorder="1" applyAlignment="1">
      <alignment horizontal="center" vertical="center"/>
    </xf>
    <xf numFmtId="0" fontId="45" fillId="0" borderId="0" xfId="0" applyFont="1" applyAlignment="1">
      <alignment horizontal="left" vertical="top"/>
    </xf>
    <xf numFmtId="3" fontId="7" fillId="3" borderId="13" xfId="0" applyNumberFormat="1" applyFont="1" applyFill="1" applyBorder="1" applyAlignment="1">
      <alignment horizontal="center" vertical="center" wrapText="1"/>
    </xf>
    <xf numFmtId="20" fontId="7" fillId="3" borderId="13" xfId="0" applyNumberFormat="1" applyFont="1" applyFill="1" applyBorder="1" applyAlignment="1">
      <alignment horizontal="center" vertical="center" wrapText="1"/>
    </xf>
    <xf numFmtId="0" fontId="12" fillId="3" borderId="13" xfId="0" applyFont="1" applyFill="1" applyBorder="1" applyAlignment="1">
      <alignment horizontal="center" vertical="center" wrapText="1"/>
    </xf>
    <xf numFmtId="0" fontId="17" fillId="0" borderId="0" xfId="0" applyFont="1" applyAlignment="1">
      <alignment horizontal="justify" vertical="top"/>
    </xf>
    <xf numFmtId="0" fontId="7" fillId="3" borderId="13" xfId="0" applyFont="1" applyFill="1" applyBorder="1" applyAlignment="1">
      <alignment horizontal="left" vertical="center" wrapText="1" indent="1"/>
    </xf>
    <xf numFmtId="0" fontId="69" fillId="0" borderId="0" xfId="0" applyFont="1" applyAlignment="1">
      <alignment vertical="center"/>
    </xf>
    <xf numFmtId="0" fontId="70" fillId="3" borderId="52" xfId="0" applyFont="1" applyFill="1" applyBorder="1" applyAlignment="1">
      <alignment horizontal="left" vertical="center"/>
    </xf>
    <xf numFmtId="0" fontId="0" fillId="3" borderId="23" xfId="0" applyFill="1" applyBorder="1"/>
    <xf numFmtId="0" fontId="0" fillId="3" borderId="53" xfId="0" applyFill="1" applyBorder="1"/>
    <xf numFmtId="0" fontId="0" fillId="3" borderId="55" xfId="0" applyFill="1" applyBorder="1"/>
    <xf numFmtId="0" fontId="0" fillId="3" borderId="12" xfId="0" applyFill="1" applyBorder="1"/>
    <xf numFmtId="0" fontId="0" fillId="3" borderId="68" xfId="0" applyFill="1" applyBorder="1"/>
    <xf numFmtId="0" fontId="0" fillId="3" borderId="54" xfId="0" applyFill="1" applyBorder="1"/>
    <xf numFmtId="0" fontId="0" fillId="3" borderId="56" xfId="0" applyFill="1" applyBorder="1"/>
    <xf numFmtId="0" fontId="76" fillId="4" borderId="47" xfId="0" applyFont="1" applyFill="1" applyBorder="1" applyAlignment="1">
      <alignment horizontal="center"/>
    </xf>
    <xf numFmtId="0" fontId="57" fillId="0" borderId="0" xfId="0" applyFont="1" applyAlignment="1">
      <alignment horizontal="center" vertical="center" wrapText="1"/>
    </xf>
    <xf numFmtId="0" fontId="0" fillId="0" borderId="0" xfId="0" applyAlignment="1">
      <alignment horizontal="center" vertical="center" wrapText="1"/>
    </xf>
    <xf numFmtId="0" fontId="76" fillId="10" borderId="147" xfId="0" applyFont="1" applyFill="1" applyBorder="1" applyAlignment="1">
      <alignment horizontal="center" vertical="center"/>
    </xf>
    <xf numFmtId="0" fontId="76" fillId="2" borderId="70" xfId="0" applyFont="1" applyFill="1" applyBorder="1" applyAlignment="1">
      <alignment horizontal="center"/>
    </xf>
    <xf numFmtId="0" fontId="76" fillId="2" borderId="0" xfId="0" applyFont="1" applyFill="1" applyAlignment="1">
      <alignment horizontal="center"/>
    </xf>
    <xf numFmtId="0" fontId="2" fillId="3" borderId="4" xfId="0" applyFont="1" applyFill="1" applyBorder="1"/>
    <xf numFmtId="0" fontId="2" fillId="3" borderId="0" xfId="0" applyFont="1" applyFill="1"/>
    <xf numFmtId="0" fontId="6" fillId="0" borderId="40" xfId="0" applyFont="1" applyBorder="1" applyAlignment="1">
      <alignment horizontal="center"/>
    </xf>
    <xf numFmtId="10" fontId="6" fillId="0" borderId="40" xfId="4" applyNumberFormat="1" applyFont="1" applyBorder="1" applyAlignment="1">
      <alignment horizontal="center"/>
    </xf>
    <xf numFmtId="0" fontId="23" fillId="0" borderId="0" xfId="0" applyFont="1" applyAlignment="1">
      <alignment horizontal="left" vertical="top"/>
    </xf>
    <xf numFmtId="0" fontId="12" fillId="3" borderId="13" xfId="0" applyFont="1" applyFill="1" applyBorder="1" applyAlignment="1">
      <alignment horizontal="center"/>
    </xf>
    <xf numFmtId="0" fontId="5" fillId="11" borderId="0" xfId="1" applyFont="1" applyFill="1" applyAlignment="1">
      <alignment vertical="center"/>
    </xf>
    <xf numFmtId="10" fontId="0" fillId="3" borderId="13" xfId="4" applyNumberFormat="1" applyFont="1" applyFill="1" applyBorder="1" applyAlignment="1">
      <alignment horizontal="center"/>
    </xf>
    <xf numFmtId="9" fontId="31" fillId="3" borderId="13" xfId="4" applyFont="1" applyFill="1" applyBorder="1" applyAlignment="1">
      <alignment horizontal="center" vertical="center"/>
    </xf>
    <xf numFmtId="10" fontId="31" fillId="3" borderId="13" xfId="4" applyNumberFormat="1" applyFont="1" applyFill="1" applyBorder="1" applyAlignment="1">
      <alignment horizontal="center" vertical="center"/>
    </xf>
    <xf numFmtId="10" fontId="7" fillId="3" borderId="13" xfId="0" applyNumberFormat="1" applyFont="1" applyFill="1" applyBorder="1" applyAlignment="1">
      <alignment horizontal="center"/>
    </xf>
    <xf numFmtId="10" fontId="31" fillId="3" borderId="13" xfId="4" applyNumberFormat="1" applyFont="1" applyFill="1" applyBorder="1" applyAlignment="1">
      <alignment horizontal="right" wrapText="1" indent="1"/>
    </xf>
    <xf numFmtId="0" fontId="5" fillId="0" borderId="13" xfId="0" applyFont="1" applyBorder="1" applyAlignment="1">
      <alignment horizontal="right" wrapText="1" indent="1"/>
    </xf>
    <xf numFmtId="0" fontId="5" fillId="0" borderId="40" xfId="0" applyFont="1" applyBorder="1" applyAlignment="1">
      <alignment horizontal="center"/>
    </xf>
    <xf numFmtId="10" fontId="5" fillId="0" borderId="40" xfId="4" applyNumberFormat="1" applyFont="1" applyBorder="1" applyAlignment="1">
      <alignment horizontal="center"/>
    </xf>
    <xf numFmtId="0" fontId="73" fillId="2" borderId="13" xfId="0" applyFont="1" applyFill="1" applyBorder="1" applyAlignment="1">
      <alignment horizontal="center" vertical="center"/>
    </xf>
    <xf numFmtId="0" fontId="31" fillId="3" borderId="13" xfId="2" applyFont="1" applyFill="1" applyBorder="1" applyAlignment="1">
      <alignment horizontal="left" vertical="center" wrapText="1" indent="1"/>
    </xf>
    <xf numFmtId="0" fontId="34" fillId="2" borderId="70" xfId="0" applyFont="1" applyFill="1" applyBorder="1" applyAlignment="1">
      <alignment horizontal="center" vertical="center" textRotation="180" wrapText="1"/>
    </xf>
    <xf numFmtId="0" fontId="73" fillId="9" borderId="13" xfId="0" applyFont="1" applyFill="1" applyBorder="1" applyAlignment="1">
      <alignment horizontal="center" vertical="top"/>
    </xf>
    <xf numFmtId="0" fontId="76" fillId="9" borderId="13" xfId="0" applyFont="1" applyFill="1" applyBorder="1" applyAlignment="1">
      <alignment horizontal="center" vertical="top"/>
    </xf>
    <xf numFmtId="0" fontId="73" fillId="9" borderId="13" xfId="0" applyFont="1" applyFill="1" applyBorder="1" applyAlignment="1">
      <alignment horizontal="center"/>
    </xf>
    <xf numFmtId="0" fontId="73" fillId="9" borderId="13" xfId="0" applyFont="1" applyFill="1" applyBorder="1" applyAlignment="1">
      <alignment horizontal="center" vertical="center"/>
    </xf>
    <xf numFmtId="0" fontId="96" fillId="3" borderId="13" xfId="2" applyFont="1" applyFill="1" applyBorder="1" applyAlignment="1">
      <alignment horizontal="left" vertical="center" wrapText="1"/>
    </xf>
    <xf numFmtId="0" fontId="73" fillId="2" borderId="39" xfId="0" applyFont="1" applyFill="1" applyBorder="1" applyAlignment="1">
      <alignment horizontal="center" vertical="center" wrapText="1"/>
    </xf>
    <xf numFmtId="0" fontId="73" fillId="2" borderId="40" xfId="0" applyFont="1" applyFill="1" applyBorder="1" applyAlignment="1">
      <alignment horizontal="center" vertical="center" wrapText="1"/>
    </xf>
    <xf numFmtId="0" fontId="73" fillId="2" borderId="37" xfId="0" applyFont="1" applyFill="1" applyBorder="1" applyAlignment="1">
      <alignment horizontal="center" vertical="center" wrapText="1"/>
    </xf>
    <xf numFmtId="0" fontId="98" fillId="2" borderId="40" xfId="0" applyFont="1" applyFill="1" applyBorder="1" applyAlignment="1">
      <alignment horizontal="center" vertical="center" wrapText="1"/>
    </xf>
    <xf numFmtId="0" fontId="73" fillId="4" borderId="21" xfId="0" applyFont="1" applyFill="1" applyBorder="1" applyAlignment="1">
      <alignment horizontal="center" vertical="center" wrapText="1"/>
    </xf>
    <xf numFmtId="9" fontId="25" fillId="0" borderId="0" xfId="4" applyFont="1"/>
    <xf numFmtId="0" fontId="73" fillId="9" borderId="13" xfId="0" applyFont="1" applyFill="1" applyBorder="1" applyAlignment="1">
      <alignment vertical="top"/>
    </xf>
    <xf numFmtId="0" fontId="76" fillId="9" borderId="13" xfId="0" applyFont="1" applyFill="1" applyBorder="1" applyAlignment="1">
      <alignment vertical="center"/>
    </xf>
    <xf numFmtId="0" fontId="76" fillId="9" borderId="13" xfId="0" applyFont="1" applyFill="1" applyBorder="1" applyAlignment="1">
      <alignment vertical="top"/>
    </xf>
    <xf numFmtId="0" fontId="73" fillId="9" borderId="39" xfId="0" applyFont="1" applyFill="1" applyBorder="1" applyAlignment="1">
      <alignment horizontal="center" vertical="top"/>
    </xf>
    <xf numFmtId="0" fontId="73" fillId="9" borderId="40" xfId="0" applyFont="1" applyFill="1" applyBorder="1" applyAlignment="1">
      <alignment horizontal="center" vertical="top"/>
    </xf>
    <xf numFmtId="0" fontId="73" fillId="9" borderId="39" xfId="0" applyFont="1" applyFill="1" applyBorder="1" applyAlignment="1">
      <alignment vertical="top"/>
    </xf>
    <xf numFmtId="0" fontId="73" fillId="9" borderId="40" xfId="0" applyFont="1" applyFill="1" applyBorder="1" applyAlignment="1">
      <alignment vertical="top"/>
    </xf>
    <xf numFmtId="0" fontId="35" fillId="2" borderId="0" xfId="0" applyFont="1" applyFill="1" applyAlignment="1">
      <alignment horizontal="center"/>
    </xf>
    <xf numFmtId="0" fontId="35" fillId="2" borderId="0" xfId="0" applyFont="1" applyFill="1" applyAlignment="1">
      <alignment horizontal="right" indent="1"/>
    </xf>
    <xf numFmtId="0" fontId="76" fillId="9" borderId="39" xfId="0" applyFont="1" applyFill="1" applyBorder="1" applyAlignment="1">
      <alignment horizontal="center" vertical="center"/>
    </xf>
    <xf numFmtId="0" fontId="76" fillId="9" borderId="40" xfId="0" applyFont="1" applyFill="1" applyBorder="1" applyAlignment="1">
      <alignment horizontal="center" vertical="center"/>
    </xf>
    <xf numFmtId="0" fontId="73" fillId="9" borderId="13" xfId="0" applyFont="1" applyFill="1" applyBorder="1"/>
    <xf numFmtId="0" fontId="73" fillId="9" borderId="13" xfId="0" applyFont="1" applyFill="1" applyBorder="1" applyAlignment="1">
      <alignment vertical="center"/>
    </xf>
    <xf numFmtId="0" fontId="80" fillId="2" borderId="0" xfId="0" applyFont="1" applyFill="1"/>
    <xf numFmtId="0" fontId="75" fillId="3" borderId="13" xfId="0" applyFont="1" applyFill="1" applyBorder="1" applyAlignment="1">
      <alignment vertical="top" wrapText="1"/>
    </xf>
    <xf numFmtId="0" fontId="73" fillId="2" borderId="13" xfId="0" applyFont="1" applyFill="1" applyBorder="1"/>
    <xf numFmtId="0" fontId="0" fillId="0" borderId="0" xfId="0" applyProtection="1">
      <protection locked="0"/>
    </xf>
    <xf numFmtId="0" fontId="7" fillId="0" borderId="0" xfId="0" applyFont="1" applyProtection="1">
      <protection locked="0"/>
    </xf>
    <xf numFmtId="0" fontId="7" fillId="0" borderId="0" xfId="0" applyFont="1" applyAlignment="1" applyProtection="1">
      <alignment horizontal="left" vertical="top"/>
      <protection locked="0"/>
    </xf>
    <xf numFmtId="0" fontId="0" fillId="0" borderId="0" xfId="0" applyAlignment="1" applyProtection="1">
      <alignment horizontal="left" vertical="top"/>
      <protection locked="0"/>
    </xf>
    <xf numFmtId="0" fontId="73" fillId="2" borderId="23" xfId="0" applyFont="1" applyFill="1" applyBorder="1" applyAlignment="1" applyProtection="1">
      <alignment horizontal="center"/>
      <protection locked="0"/>
    </xf>
    <xf numFmtId="0" fontId="73" fillId="2" borderId="13" xfId="0" applyFont="1" applyFill="1" applyBorder="1" applyAlignment="1" applyProtection="1">
      <alignment horizontal="center"/>
      <protection locked="0"/>
    </xf>
    <xf numFmtId="0" fontId="76" fillId="2" borderId="133" xfId="0" applyFont="1" applyFill="1" applyBorder="1" applyAlignment="1" applyProtection="1">
      <alignment horizontal="center"/>
      <protection locked="0"/>
    </xf>
    <xf numFmtId="0" fontId="76" fillId="2" borderId="13" xfId="0" applyFont="1" applyFill="1" applyBorder="1" applyAlignment="1" applyProtection="1">
      <alignment horizontal="right" indent="1"/>
      <protection locked="0"/>
    </xf>
    <xf numFmtId="0" fontId="12" fillId="3" borderId="133" xfId="0" applyFont="1" applyFill="1" applyBorder="1" applyAlignment="1" applyProtection="1">
      <alignment horizontal="left" indent="1"/>
      <protection locked="0"/>
    </xf>
    <xf numFmtId="0" fontId="5" fillId="3" borderId="13" xfId="0" applyFont="1" applyFill="1" applyBorder="1" applyAlignment="1" applyProtection="1">
      <alignment horizontal="right" indent="1"/>
      <protection locked="0"/>
    </xf>
    <xf numFmtId="0" fontId="12" fillId="3" borderId="134" xfId="0" applyFont="1" applyFill="1" applyBorder="1" applyAlignment="1" applyProtection="1">
      <alignment horizontal="left" indent="1"/>
      <protection locked="0"/>
    </xf>
    <xf numFmtId="0" fontId="12" fillId="3" borderId="13" xfId="0" applyFont="1" applyFill="1" applyBorder="1" applyAlignment="1" applyProtection="1">
      <alignment horizontal="left" indent="1"/>
      <protection locked="0"/>
    </xf>
    <xf numFmtId="0" fontId="11" fillId="0" borderId="0" xfId="0" applyFont="1" applyAlignment="1" applyProtection="1">
      <alignment horizontal="left"/>
      <protection locked="0"/>
    </xf>
    <xf numFmtId="0" fontId="76" fillId="2" borderId="39" xfId="0" applyFont="1" applyFill="1" applyBorder="1" applyAlignment="1">
      <alignment horizontal="right" indent="1"/>
    </xf>
    <xf numFmtId="0" fontId="76" fillId="2" borderId="13" xfId="0" applyFont="1" applyFill="1" applyBorder="1" applyAlignment="1">
      <alignment horizontal="right" indent="1"/>
    </xf>
    <xf numFmtId="0" fontId="73" fillId="2" borderId="37" xfId="0" applyFont="1" applyFill="1" applyBorder="1" applyAlignment="1" applyProtection="1">
      <alignment horizontal="center"/>
      <protection locked="0"/>
    </xf>
    <xf numFmtId="0" fontId="12" fillId="3" borderId="39" xfId="0" applyFont="1" applyFill="1" applyBorder="1" applyAlignment="1" applyProtection="1">
      <alignment horizontal="left" indent="1"/>
      <protection locked="0"/>
    </xf>
    <xf numFmtId="0" fontId="5" fillId="3" borderId="37" xfId="0" applyFont="1" applyFill="1" applyBorder="1" applyAlignment="1" applyProtection="1">
      <alignment horizontal="right" indent="1"/>
      <protection locked="0"/>
    </xf>
    <xf numFmtId="0" fontId="12" fillId="3" borderId="37" xfId="0" applyFont="1" applyFill="1" applyBorder="1" applyAlignment="1" applyProtection="1">
      <alignment horizontal="right" indent="1"/>
      <protection locked="0"/>
    </xf>
    <xf numFmtId="0" fontId="76" fillId="2" borderId="13" xfId="0" applyFont="1" applyFill="1" applyBorder="1" applyAlignment="1" applyProtection="1">
      <alignment horizontal="center"/>
      <protection locked="0"/>
    </xf>
    <xf numFmtId="0" fontId="34" fillId="2" borderId="13" xfId="0" applyFont="1" applyFill="1" applyBorder="1" applyAlignment="1" applyProtection="1">
      <alignment horizontal="right" indent="1"/>
      <protection locked="0"/>
    </xf>
    <xf numFmtId="0" fontId="0" fillId="0" borderId="0" xfId="0" applyAlignment="1" applyProtection="1">
      <alignment horizontal="right" indent="1"/>
      <protection locked="0"/>
    </xf>
    <xf numFmtId="0" fontId="3" fillId="0" borderId="0" xfId="0" applyFont="1" applyAlignment="1" applyProtection="1">
      <alignment horizontal="left"/>
      <protection locked="0"/>
    </xf>
    <xf numFmtId="3" fontId="34" fillId="2" borderId="13" xfId="0" applyNumberFormat="1" applyFont="1" applyFill="1" applyBorder="1" applyAlignment="1">
      <alignment horizontal="center"/>
    </xf>
    <xf numFmtId="0" fontId="73" fillId="2" borderId="13" xfId="0" applyFont="1" applyFill="1" applyBorder="1" applyAlignment="1">
      <alignment horizontal="center"/>
    </xf>
    <xf numFmtId="0" fontId="76" fillId="2" borderId="21" xfId="0" applyFont="1" applyFill="1" applyBorder="1" applyAlignment="1" applyProtection="1">
      <alignment horizontal="center" vertical="center" wrapText="1"/>
      <protection locked="0"/>
    </xf>
    <xf numFmtId="0" fontId="76" fillId="2" borderId="21" xfId="0" applyFont="1" applyFill="1" applyBorder="1" applyAlignment="1" applyProtection="1">
      <alignment horizontal="center" vertical="center"/>
      <protection locked="0"/>
    </xf>
    <xf numFmtId="0" fontId="12" fillId="0" borderId="0" xfId="0" applyFont="1" applyAlignment="1" applyProtection="1">
      <alignment horizontal="left" vertical="top"/>
      <protection locked="0"/>
    </xf>
    <xf numFmtId="0" fontId="10" fillId="0" borderId="0" xfId="0" applyFont="1" applyAlignment="1" applyProtection="1">
      <alignment horizontal="left" vertical="top"/>
      <protection locked="0"/>
    </xf>
    <xf numFmtId="0" fontId="12" fillId="3" borderId="13" xfId="0" applyFont="1" applyFill="1" applyBorder="1" applyAlignment="1" applyProtection="1">
      <alignment horizontal="center"/>
      <protection locked="0"/>
    </xf>
    <xf numFmtId="0" fontId="73" fillId="2" borderId="52" xfId="0" applyFont="1" applyFill="1" applyBorder="1" applyAlignment="1" applyProtection="1">
      <alignment horizontal="center"/>
      <protection locked="0"/>
    </xf>
    <xf numFmtId="0" fontId="73" fillId="2" borderId="0" xfId="0" applyFont="1" applyFill="1" applyAlignment="1" applyProtection="1">
      <alignment horizontal="center"/>
      <protection locked="0"/>
    </xf>
    <xf numFmtId="0" fontId="15" fillId="0" borderId="0" xfId="0" applyFont="1" applyAlignment="1" applyProtection="1">
      <alignment vertical="top"/>
      <protection locked="0"/>
    </xf>
    <xf numFmtId="0" fontId="12" fillId="0" borderId="0" xfId="0" applyFont="1" applyAlignment="1" applyProtection="1">
      <alignment horizontal="left" indent="1"/>
      <protection locked="0"/>
    </xf>
    <xf numFmtId="0" fontId="12" fillId="0" borderId="0" xfId="0" applyFont="1" applyAlignment="1" applyProtection="1">
      <alignment horizontal="right" indent="1"/>
      <protection locked="0"/>
    </xf>
    <xf numFmtId="0" fontId="12" fillId="0" borderId="0" xfId="0" applyFont="1" applyAlignment="1" applyProtection="1">
      <alignment horizontal="right" indent="2"/>
      <protection locked="0"/>
    </xf>
    <xf numFmtId="0" fontId="12" fillId="3" borderId="13" xfId="0" applyFont="1" applyFill="1" applyBorder="1" applyAlignment="1">
      <alignment horizontal="right" indent="2"/>
    </xf>
    <xf numFmtId="0" fontId="16" fillId="0" borderId="0" xfId="0" applyFont="1" applyAlignment="1" applyProtection="1">
      <alignment vertical="top"/>
      <protection locked="0"/>
    </xf>
    <xf numFmtId="0" fontId="34" fillId="2" borderId="45" xfId="0" applyFont="1" applyFill="1" applyBorder="1" applyAlignment="1" applyProtection="1">
      <alignment horizontal="center" wrapText="1"/>
      <protection locked="0"/>
    </xf>
    <xf numFmtId="0" fontId="76" fillId="2" borderId="13" xfId="0" applyFont="1" applyFill="1" applyBorder="1" applyAlignment="1" applyProtection="1">
      <alignment horizontal="right" indent="2"/>
      <protection locked="0"/>
    </xf>
    <xf numFmtId="0" fontId="76" fillId="2" borderId="13" xfId="0" applyFont="1" applyFill="1" applyBorder="1" applyAlignment="1" applyProtection="1">
      <alignment horizontal="center" vertical="center"/>
      <protection locked="0"/>
    </xf>
    <xf numFmtId="0" fontId="34" fillId="2" borderId="13" xfId="0" applyFont="1" applyFill="1" applyBorder="1" applyAlignment="1" applyProtection="1">
      <alignment horizontal="center" vertical="center"/>
      <protection locked="0"/>
    </xf>
    <xf numFmtId="0" fontId="34" fillId="2" borderId="13" xfId="0" applyFont="1" applyFill="1" applyBorder="1" applyAlignment="1" applyProtection="1">
      <alignment horizontal="center" vertical="center" wrapText="1"/>
      <protection locked="0"/>
    </xf>
    <xf numFmtId="0" fontId="5" fillId="3" borderId="13" xfId="0" applyFont="1" applyFill="1" applyBorder="1" applyAlignment="1" applyProtection="1">
      <alignment horizontal="left" indent="1"/>
      <protection locked="0"/>
    </xf>
    <xf numFmtId="0" fontId="5" fillId="3" borderId="13" xfId="0" applyFont="1" applyFill="1" applyBorder="1" applyAlignment="1" applyProtection="1">
      <alignment horizontal="center"/>
      <protection locked="0"/>
    </xf>
    <xf numFmtId="0" fontId="76" fillId="2" borderId="13" xfId="0" applyFont="1" applyFill="1" applyBorder="1" applyAlignment="1" applyProtection="1">
      <alignment horizontal="center" vertical="center" wrapText="1"/>
      <protection locked="0"/>
    </xf>
    <xf numFmtId="3" fontId="76" fillId="2" borderId="13" xfId="0" applyNumberFormat="1" applyFont="1" applyFill="1" applyBorder="1" applyAlignment="1">
      <alignment horizontal="center"/>
    </xf>
    <xf numFmtId="3" fontId="76" fillId="4" borderId="13" xfId="0" applyNumberFormat="1" applyFont="1" applyFill="1" applyBorder="1" applyAlignment="1">
      <alignment horizontal="center"/>
    </xf>
    <xf numFmtId="166" fontId="76" fillId="4" borderId="13" xfId="4" applyNumberFormat="1" applyFont="1" applyFill="1" applyBorder="1" applyAlignment="1">
      <alignment horizontal="center"/>
    </xf>
    <xf numFmtId="9" fontId="76" fillId="4" borderId="13" xfId="4" applyFont="1" applyFill="1" applyBorder="1" applyAlignment="1">
      <alignment horizontal="center"/>
    </xf>
    <xf numFmtId="0" fontId="34" fillId="2" borderId="34" xfId="0" applyFont="1" applyFill="1" applyBorder="1" applyAlignment="1" applyProtection="1">
      <alignment horizontal="center" vertical="center" wrapText="1"/>
      <protection locked="0"/>
    </xf>
    <xf numFmtId="0" fontId="34" fillId="2" borderId="32" xfId="0" applyFont="1" applyFill="1" applyBorder="1" applyAlignment="1" applyProtection="1">
      <alignment horizontal="center" vertical="center" wrapText="1"/>
      <protection locked="0"/>
    </xf>
    <xf numFmtId="0" fontId="34" fillId="2" borderId="33" xfId="0" applyFont="1" applyFill="1" applyBorder="1" applyAlignment="1" applyProtection="1">
      <alignment horizontal="center" vertical="center" wrapText="1"/>
      <protection locked="0"/>
    </xf>
    <xf numFmtId="0" fontId="34" fillId="2" borderId="81" xfId="0" applyFont="1" applyFill="1" applyBorder="1" applyAlignment="1" applyProtection="1">
      <alignment horizontal="center" vertical="center" wrapText="1"/>
      <protection locked="0"/>
    </xf>
    <xf numFmtId="0" fontId="0" fillId="0" borderId="0" xfId="0" applyAlignment="1" applyProtection="1">
      <alignment horizontal="center" vertical="top"/>
      <protection locked="0"/>
    </xf>
    <xf numFmtId="0" fontId="34" fillId="2" borderId="9" xfId="0" applyFont="1" applyFill="1" applyBorder="1" applyAlignment="1" applyProtection="1">
      <alignment horizontal="center" vertical="center" wrapText="1"/>
      <protection locked="0"/>
    </xf>
    <xf numFmtId="0" fontId="12" fillId="3" borderId="112" xfId="0" applyFont="1" applyFill="1" applyBorder="1" applyAlignment="1" applyProtection="1">
      <alignment vertical="center" wrapText="1"/>
      <protection locked="0"/>
    </xf>
    <xf numFmtId="0" fontId="12" fillId="3" borderId="103" xfId="0" applyFont="1" applyFill="1" applyBorder="1" applyAlignment="1" applyProtection="1">
      <alignment horizontal="center" vertical="center" wrapText="1"/>
      <protection locked="0"/>
    </xf>
    <xf numFmtId="0" fontId="12" fillId="3" borderId="93" xfId="0" applyFont="1" applyFill="1" applyBorder="1" applyAlignment="1" applyProtection="1">
      <alignment horizontal="center" vertical="center" wrapText="1"/>
      <protection locked="0"/>
    </xf>
    <xf numFmtId="0" fontId="12" fillId="3" borderId="56" xfId="0" applyFont="1" applyFill="1" applyBorder="1" applyAlignment="1" applyProtection="1">
      <alignment horizontal="center"/>
      <protection locked="0"/>
    </xf>
    <xf numFmtId="0" fontId="12" fillId="3" borderId="45" xfId="0" applyFont="1" applyFill="1" applyBorder="1" applyAlignment="1" applyProtection="1">
      <alignment horizontal="center"/>
      <protection locked="0"/>
    </xf>
    <xf numFmtId="0" fontId="12" fillId="3" borderId="111" xfId="0" applyFont="1" applyFill="1" applyBorder="1" applyAlignment="1" applyProtection="1">
      <alignment vertical="center" wrapText="1"/>
      <protection locked="0"/>
    </xf>
    <xf numFmtId="0" fontId="12" fillId="3" borderId="102" xfId="0" applyFont="1" applyFill="1" applyBorder="1" applyAlignment="1" applyProtection="1">
      <alignment horizontal="center" vertical="center" wrapText="1"/>
      <protection locked="0"/>
    </xf>
    <xf numFmtId="0" fontId="12" fillId="3" borderId="66" xfId="0" applyFont="1" applyFill="1" applyBorder="1" applyAlignment="1" applyProtection="1">
      <alignment horizontal="center" vertical="center" wrapText="1"/>
      <protection locked="0"/>
    </xf>
    <xf numFmtId="0" fontId="12" fillId="3" borderId="37" xfId="0" applyFont="1" applyFill="1" applyBorder="1" applyAlignment="1" applyProtection="1">
      <alignment horizontal="center"/>
      <protection locked="0"/>
    </xf>
    <xf numFmtId="0" fontId="12" fillId="3" borderId="37" xfId="0" applyFont="1" applyFill="1" applyBorder="1" applyAlignment="1" applyProtection="1">
      <alignment horizontal="center" vertical="center" wrapText="1"/>
      <protection locked="0"/>
    </xf>
    <xf numFmtId="0" fontId="12" fillId="3" borderId="51" xfId="0" applyFont="1" applyFill="1" applyBorder="1" applyAlignment="1" applyProtection="1">
      <alignment vertical="center" wrapText="1"/>
      <protection locked="0"/>
    </xf>
    <xf numFmtId="0" fontId="12" fillId="3" borderId="110" xfId="0" applyFont="1" applyFill="1" applyBorder="1" applyAlignment="1" applyProtection="1">
      <alignment horizontal="center" vertical="center" wrapText="1"/>
      <protection locked="0"/>
    </xf>
    <xf numFmtId="0" fontId="12" fillId="3" borderId="69" xfId="0" applyFont="1" applyFill="1" applyBorder="1" applyAlignment="1" applyProtection="1">
      <alignment horizontal="center" vertical="center" wrapText="1"/>
      <protection locked="0"/>
    </xf>
    <xf numFmtId="0" fontId="12" fillId="3" borderId="53" xfId="0" applyFont="1" applyFill="1" applyBorder="1" applyAlignment="1" applyProtection="1">
      <alignment horizontal="center" vertical="center" wrapText="1"/>
      <protection locked="0"/>
    </xf>
    <xf numFmtId="0" fontId="12" fillId="3" borderId="21" xfId="0" applyFont="1" applyFill="1" applyBorder="1" applyAlignment="1" applyProtection="1">
      <alignment horizontal="center"/>
      <protection locked="0"/>
    </xf>
    <xf numFmtId="0" fontId="12" fillId="3" borderId="53" xfId="0" applyFont="1" applyFill="1" applyBorder="1" applyAlignment="1" applyProtection="1">
      <alignment horizontal="center"/>
      <protection locked="0"/>
    </xf>
    <xf numFmtId="0" fontId="12" fillId="3" borderId="13" xfId="0" applyFont="1" applyFill="1" applyBorder="1" applyAlignment="1" applyProtection="1">
      <alignment horizontal="center" vertical="center" wrapText="1"/>
      <protection locked="0"/>
    </xf>
    <xf numFmtId="0" fontId="12" fillId="3" borderId="45" xfId="0" applyFont="1" applyFill="1" applyBorder="1" applyAlignment="1" applyProtection="1">
      <alignment horizontal="center" vertical="center"/>
      <protection locked="0"/>
    </xf>
    <xf numFmtId="0" fontId="12" fillId="3" borderId="37" xfId="0" applyFont="1" applyFill="1" applyBorder="1" applyAlignment="1" applyProtection="1">
      <alignment horizontal="center" vertical="center"/>
      <protection locked="0"/>
    </xf>
    <xf numFmtId="0" fontId="12" fillId="3" borderId="13" xfId="0" applyFont="1" applyFill="1" applyBorder="1" applyAlignment="1" applyProtection="1">
      <alignment horizontal="center" vertical="center"/>
      <protection locked="0"/>
    </xf>
    <xf numFmtId="0" fontId="12" fillId="3" borderId="21" xfId="0" applyFont="1" applyFill="1" applyBorder="1" applyAlignment="1" applyProtection="1">
      <alignment horizontal="center" vertical="center" wrapText="1"/>
      <protection locked="0"/>
    </xf>
    <xf numFmtId="0" fontId="12" fillId="3" borderId="56" xfId="0" applyFont="1" applyFill="1" applyBorder="1" applyAlignment="1" applyProtection="1">
      <alignment horizontal="center" vertical="center" wrapText="1"/>
      <protection locked="0"/>
    </xf>
    <xf numFmtId="0" fontId="76" fillId="2" borderId="9" xfId="0" applyFont="1" applyFill="1" applyBorder="1" applyAlignment="1" applyProtection="1">
      <alignment horizontal="center" vertical="center" wrapText="1"/>
      <protection locked="0"/>
    </xf>
    <xf numFmtId="0" fontId="34" fillId="2" borderId="113" xfId="0" applyFont="1" applyFill="1" applyBorder="1" applyAlignment="1">
      <alignment horizontal="center" vertical="center" wrapText="1"/>
    </xf>
    <xf numFmtId="0" fontId="34" fillId="2" borderId="114" xfId="0" applyFont="1" applyFill="1" applyBorder="1" applyAlignment="1">
      <alignment horizontal="center" vertical="center" wrapText="1"/>
    </xf>
    <xf numFmtId="166" fontId="34" fillId="2" borderId="115" xfId="4" applyNumberFormat="1" applyFont="1" applyFill="1" applyBorder="1" applyAlignment="1">
      <alignment horizontal="center" vertical="center" wrapText="1"/>
    </xf>
    <xf numFmtId="0" fontId="34" fillId="2" borderId="116" xfId="0" applyFont="1" applyFill="1" applyBorder="1" applyAlignment="1">
      <alignment horizontal="center" vertical="center" wrapText="1"/>
    </xf>
    <xf numFmtId="166" fontId="12" fillId="3" borderId="97" xfId="4" applyNumberFormat="1" applyFont="1" applyFill="1" applyBorder="1" applyAlignment="1">
      <alignment horizontal="center" vertical="center" wrapText="1"/>
    </xf>
    <xf numFmtId="166" fontId="12" fillId="3" borderId="97" xfId="4" applyNumberFormat="1" applyFont="1" applyFill="1" applyBorder="1" applyAlignment="1">
      <alignment horizontal="right" vertical="center" wrapText="1" indent="1"/>
    </xf>
    <xf numFmtId="0" fontId="76" fillId="2" borderId="117" xfId="0" applyFont="1" applyFill="1" applyBorder="1" applyAlignment="1">
      <alignment horizontal="center"/>
    </xf>
    <xf numFmtId="0" fontId="76" fillId="2" borderId="18" xfId="0" applyFont="1" applyFill="1" applyBorder="1" applyAlignment="1">
      <alignment horizontal="center"/>
    </xf>
    <xf numFmtId="0" fontId="76" fillId="2" borderId="17" xfId="0" applyFont="1" applyFill="1" applyBorder="1" applyAlignment="1">
      <alignment horizontal="center"/>
    </xf>
    <xf numFmtId="0" fontId="12" fillId="3" borderId="4" xfId="0" applyFont="1" applyFill="1" applyBorder="1" applyAlignment="1" applyProtection="1">
      <alignment vertical="center" wrapText="1"/>
      <protection locked="0"/>
    </xf>
    <xf numFmtId="0" fontId="12" fillId="3" borderId="118" xfId="0" applyFont="1" applyFill="1" applyBorder="1" applyAlignment="1" applyProtection="1">
      <alignment horizontal="center" vertical="center" wrapText="1"/>
      <protection locked="0"/>
    </xf>
    <xf numFmtId="0" fontId="12" fillId="3" borderId="119" xfId="0" applyFont="1" applyFill="1" applyBorder="1" applyAlignment="1" applyProtection="1">
      <alignment horizontal="center" vertical="center" wrapText="1"/>
      <protection locked="0"/>
    </xf>
    <xf numFmtId="0" fontId="12" fillId="3" borderId="120" xfId="0" applyFont="1" applyFill="1" applyBorder="1" applyAlignment="1" applyProtection="1">
      <alignment horizontal="center" vertical="center" wrapText="1"/>
      <protection locked="0"/>
    </xf>
    <xf numFmtId="10" fontId="34" fillId="2" borderId="115" xfId="4" applyNumberFormat="1" applyFont="1" applyFill="1" applyBorder="1" applyAlignment="1">
      <alignment horizontal="center" vertical="center" wrapText="1"/>
    </xf>
    <xf numFmtId="0" fontId="34" fillId="2" borderId="117" xfId="0" applyFont="1" applyFill="1" applyBorder="1" applyAlignment="1">
      <alignment horizontal="center"/>
    </xf>
    <xf numFmtId="0" fontId="34" fillId="2" borderId="18" xfId="0" applyFont="1" applyFill="1" applyBorder="1" applyAlignment="1">
      <alignment horizontal="center"/>
    </xf>
    <xf numFmtId="0" fontId="34" fillId="2" borderId="117" xfId="0" applyFont="1" applyFill="1" applyBorder="1" applyAlignment="1">
      <alignment horizontal="center" vertical="center" wrapText="1"/>
    </xf>
    <xf numFmtId="0" fontId="34" fillId="2" borderId="18" xfId="0" applyFont="1" applyFill="1" applyBorder="1" applyAlignment="1">
      <alignment horizontal="center" vertical="center" wrapText="1"/>
    </xf>
    <xf numFmtId="0" fontId="73" fillId="2" borderId="32" xfId="0" applyFont="1" applyFill="1" applyBorder="1" applyAlignment="1" applyProtection="1">
      <alignment horizontal="center" vertical="center" wrapText="1"/>
      <protection locked="0"/>
    </xf>
    <xf numFmtId="0" fontId="34" fillId="2" borderId="32" xfId="0" applyFont="1" applyFill="1" applyBorder="1" applyAlignment="1" applyProtection="1">
      <alignment horizontal="center" vertical="top" wrapText="1"/>
      <protection locked="0"/>
    </xf>
    <xf numFmtId="0" fontId="6" fillId="0" borderId="0" xfId="0" applyFont="1" applyAlignment="1" applyProtection="1">
      <alignment horizontal="center" vertical="center" wrapText="1"/>
      <protection locked="0"/>
    </xf>
    <xf numFmtId="0" fontId="7" fillId="0" borderId="0" xfId="0" applyFont="1" applyAlignment="1" applyProtection="1">
      <alignment horizontal="center"/>
      <protection locked="0"/>
    </xf>
    <xf numFmtId="0" fontId="5" fillId="3" borderId="137" xfId="0" applyFont="1" applyFill="1" applyBorder="1" applyAlignment="1" applyProtection="1">
      <alignment horizontal="left" vertical="center" wrapText="1" indent="1"/>
      <protection locked="0"/>
    </xf>
    <xf numFmtId="0" fontId="5" fillId="3" borderId="121" xfId="0" applyFont="1" applyFill="1" applyBorder="1" applyAlignment="1" applyProtection="1">
      <alignment horizontal="center" vertical="center" wrapText="1"/>
      <protection locked="0"/>
    </xf>
    <xf numFmtId="0" fontId="5" fillId="3" borderId="121" xfId="0" applyFont="1" applyFill="1" applyBorder="1" applyAlignment="1" applyProtection="1">
      <alignment horizontal="center" vertical="top"/>
      <protection locked="0"/>
    </xf>
    <xf numFmtId="0" fontId="6" fillId="0" borderId="0" xfId="0" applyFont="1" applyAlignment="1" applyProtection="1">
      <alignment vertical="center" wrapText="1"/>
      <protection locked="0"/>
    </xf>
    <xf numFmtId="0" fontId="5" fillId="3" borderId="138" xfId="0" applyFont="1" applyFill="1" applyBorder="1" applyAlignment="1" applyProtection="1">
      <alignment horizontal="left" vertical="center" wrapText="1" indent="1"/>
      <protection locked="0"/>
    </xf>
    <xf numFmtId="0" fontId="5" fillId="3" borderId="66" xfId="0" applyFont="1" applyFill="1" applyBorder="1" applyAlignment="1" applyProtection="1">
      <alignment horizontal="center" vertical="center" wrapText="1"/>
      <protection locked="0"/>
    </xf>
    <xf numFmtId="0" fontId="5" fillId="3" borderId="66" xfId="0" applyFont="1" applyFill="1" applyBorder="1" applyAlignment="1" applyProtection="1">
      <alignment horizontal="center" vertical="top"/>
      <protection locked="0"/>
    </xf>
    <xf numFmtId="0" fontId="17" fillId="0" borderId="0" xfId="0" applyFont="1" applyAlignment="1" applyProtection="1">
      <alignment horizontal="left" vertical="center" wrapText="1"/>
      <protection locked="0"/>
    </xf>
    <xf numFmtId="0" fontId="18" fillId="0" borderId="0" xfId="0" applyFont="1" applyAlignment="1" applyProtection="1">
      <alignment horizontal="left" vertical="center" wrapText="1"/>
      <protection locked="0"/>
    </xf>
    <xf numFmtId="0" fontId="29" fillId="0" borderId="0" xfId="0" applyFont="1" applyAlignment="1" applyProtection="1">
      <alignment horizontal="center" vertical="center" wrapText="1"/>
      <protection locked="0"/>
    </xf>
    <xf numFmtId="0" fontId="29" fillId="0" borderId="0" xfId="0" applyFont="1" applyAlignment="1" applyProtection="1">
      <alignment vertical="top"/>
      <protection locked="0"/>
    </xf>
    <xf numFmtId="0" fontId="0" fillId="0" borderId="0" xfId="0" applyAlignment="1" applyProtection="1">
      <alignment vertical="top"/>
      <protection locked="0"/>
    </xf>
    <xf numFmtId="0" fontId="34" fillId="2" borderId="36" xfId="0" applyFont="1" applyFill="1" applyBorder="1" applyAlignment="1">
      <alignment horizontal="center" vertical="center" wrapText="1"/>
    </xf>
    <xf numFmtId="10" fontId="82" fillId="0" borderId="0" xfId="4" applyNumberFormat="1" applyFont="1" applyAlignment="1">
      <alignment horizontal="center" vertical="center" wrapText="1"/>
    </xf>
    <xf numFmtId="0" fontId="12" fillId="3" borderId="121" xfId="0" applyFont="1" applyFill="1" applyBorder="1" applyAlignment="1" applyProtection="1">
      <alignment horizontal="center" vertical="center" wrapText="1"/>
      <protection locked="0"/>
    </xf>
    <xf numFmtId="0" fontId="5" fillId="3" borderId="150" xfId="0" applyFont="1" applyFill="1" applyBorder="1" applyAlignment="1" applyProtection="1">
      <alignment horizontal="left" vertical="center" wrapText="1" indent="1"/>
      <protection locked="0"/>
    </xf>
    <xf numFmtId="0" fontId="25" fillId="0" borderId="0" xfId="0" applyFont="1" applyProtection="1">
      <protection locked="0"/>
    </xf>
    <xf numFmtId="0" fontId="25" fillId="0" borderId="0" xfId="0" applyFont="1" applyAlignment="1" applyProtection="1">
      <alignment vertical="top"/>
      <protection locked="0"/>
    </xf>
    <xf numFmtId="0" fontId="83" fillId="2" borderId="36" xfId="0" applyFont="1" applyFill="1" applyBorder="1" applyAlignment="1">
      <alignment horizontal="center" vertical="center" wrapText="1"/>
    </xf>
    <xf numFmtId="10" fontId="76" fillId="2" borderId="13" xfId="4" applyNumberFormat="1" applyFont="1" applyFill="1" applyBorder="1" applyAlignment="1">
      <alignment horizontal="center"/>
    </xf>
    <xf numFmtId="0" fontId="34" fillId="2" borderId="13" xfId="0" applyFont="1" applyFill="1" applyBorder="1" applyAlignment="1" applyProtection="1">
      <alignment horizontal="center"/>
      <protection locked="0"/>
    </xf>
    <xf numFmtId="0" fontId="12" fillId="3" borderId="13" xfId="0" applyFont="1" applyFill="1" applyBorder="1" applyAlignment="1" applyProtection="1">
      <alignment vertical="center" wrapText="1"/>
      <protection locked="0"/>
    </xf>
    <xf numFmtId="0" fontId="76" fillId="2" borderId="34" xfId="0" applyFont="1" applyFill="1" applyBorder="1" applyAlignment="1" applyProtection="1">
      <alignment horizontal="center" vertical="center" wrapText="1"/>
      <protection locked="0"/>
    </xf>
    <xf numFmtId="0" fontId="76" fillId="2" borderId="32" xfId="0" applyFont="1" applyFill="1" applyBorder="1" applyAlignment="1" applyProtection="1">
      <alignment horizontal="center" vertical="center" wrapText="1"/>
      <protection locked="0"/>
    </xf>
    <xf numFmtId="0" fontId="76" fillId="2" borderId="81" xfId="0" applyFont="1" applyFill="1" applyBorder="1" applyAlignment="1" applyProtection="1">
      <alignment horizontal="center" vertical="center" wrapText="1"/>
      <protection locked="0"/>
    </xf>
    <xf numFmtId="0" fontId="34" fillId="2" borderId="6" xfId="0" applyFont="1" applyFill="1" applyBorder="1" applyAlignment="1" applyProtection="1">
      <alignment horizontal="center" vertical="center" wrapText="1"/>
      <protection locked="0"/>
    </xf>
    <xf numFmtId="0" fontId="34" fillId="2" borderId="101" xfId="0" applyFont="1" applyFill="1" applyBorder="1" applyAlignment="1" applyProtection="1">
      <alignment horizontal="center" vertical="center" wrapText="1"/>
      <protection locked="0"/>
    </xf>
    <xf numFmtId="0" fontId="12" fillId="3" borderId="57" xfId="0" applyFont="1" applyFill="1" applyBorder="1" applyAlignment="1" applyProtection="1">
      <alignment horizontal="left" vertical="center" wrapText="1" indent="1"/>
      <protection locked="0"/>
    </xf>
    <xf numFmtId="0" fontId="12" fillId="3" borderId="44" xfId="0" applyFont="1" applyFill="1" applyBorder="1" applyAlignment="1" applyProtection="1">
      <alignment horizontal="left" vertical="center" wrapText="1" indent="1"/>
      <protection locked="0"/>
    </xf>
    <xf numFmtId="0" fontId="12" fillId="3" borderId="46" xfId="0" applyFont="1" applyFill="1" applyBorder="1" applyAlignment="1" applyProtection="1">
      <alignment horizontal="left" vertical="center" wrapText="1" indent="1"/>
      <protection locked="0"/>
    </xf>
    <xf numFmtId="0" fontId="34" fillId="2" borderId="71" xfId="0" applyFont="1" applyFill="1" applyBorder="1" applyAlignment="1" applyProtection="1">
      <alignment horizontal="center" vertical="center" wrapText="1"/>
      <protection locked="0"/>
    </xf>
    <xf numFmtId="0" fontId="34" fillId="2" borderId="46" xfId="0" applyFont="1" applyFill="1" applyBorder="1" applyAlignment="1" applyProtection="1">
      <alignment horizontal="center" vertical="center" wrapText="1"/>
      <protection locked="0"/>
    </xf>
    <xf numFmtId="0" fontId="12" fillId="3" borderId="6" xfId="0" applyFont="1" applyFill="1" applyBorder="1" applyAlignment="1" applyProtection="1">
      <alignment horizontal="left" vertical="center" wrapText="1" indent="1"/>
      <protection locked="0"/>
    </xf>
    <xf numFmtId="0" fontId="34" fillId="2" borderId="57" xfId="0" applyFont="1" applyFill="1" applyBorder="1" applyAlignment="1" applyProtection="1">
      <alignment horizontal="right" vertical="center" wrapText="1"/>
      <protection locked="0"/>
    </xf>
    <xf numFmtId="0" fontId="34" fillId="2" borderId="13" xfId="0" applyFont="1" applyFill="1" applyBorder="1" applyAlignment="1" applyProtection="1">
      <alignment horizontal="right" vertical="center" wrapText="1"/>
      <protection locked="0"/>
    </xf>
    <xf numFmtId="0" fontId="34" fillId="2" borderId="53" xfId="0" applyFont="1" applyFill="1" applyBorder="1" applyAlignment="1" applyProtection="1">
      <alignment horizontal="center" vertical="center" wrapText="1"/>
      <protection locked="0"/>
    </xf>
    <xf numFmtId="0" fontId="34" fillId="2" borderId="21" xfId="0" applyFont="1" applyFill="1" applyBorder="1" applyAlignment="1" applyProtection="1">
      <alignment horizontal="center" vertical="center" wrapText="1"/>
      <protection locked="0"/>
    </xf>
    <xf numFmtId="0" fontId="12" fillId="3" borderId="57" xfId="0" applyFont="1" applyFill="1" applyBorder="1" applyAlignment="1" applyProtection="1">
      <alignment horizontal="left" vertical="center" wrapText="1"/>
      <protection locked="0"/>
    </xf>
    <xf numFmtId="0" fontId="12" fillId="3" borderId="48" xfId="0" applyFont="1" applyFill="1" applyBorder="1" applyAlignment="1" applyProtection="1">
      <alignment horizontal="right" vertical="center" wrapText="1"/>
      <protection locked="0"/>
    </xf>
    <xf numFmtId="0" fontId="12" fillId="3" borderId="45" xfId="0" applyFont="1" applyFill="1" applyBorder="1" applyAlignment="1" applyProtection="1">
      <alignment horizontal="right" vertical="center" wrapText="1"/>
      <protection locked="0"/>
    </xf>
    <xf numFmtId="0" fontId="12" fillId="3" borderId="31" xfId="0" applyFont="1" applyFill="1" applyBorder="1" applyProtection="1">
      <protection locked="0"/>
    </xf>
    <xf numFmtId="0" fontId="12" fillId="3" borderId="13" xfId="0" applyFont="1" applyFill="1" applyBorder="1" applyProtection="1">
      <protection locked="0"/>
    </xf>
    <xf numFmtId="0" fontId="12" fillId="3" borderId="44" xfId="0" applyFont="1" applyFill="1" applyBorder="1" applyAlignment="1" applyProtection="1">
      <alignment horizontal="left" vertical="center" wrapText="1"/>
      <protection locked="0"/>
    </xf>
    <xf numFmtId="0" fontId="12" fillId="3" borderId="31" xfId="0" applyFont="1" applyFill="1" applyBorder="1" applyAlignment="1" applyProtection="1">
      <alignment horizontal="right" vertical="center" wrapText="1"/>
      <protection locked="0"/>
    </xf>
    <xf numFmtId="0" fontId="12" fillId="3" borderId="13" xfId="0" applyFont="1" applyFill="1" applyBorder="1" applyAlignment="1" applyProtection="1">
      <alignment horizontal="right" vertical="center" wrapText="1"/>
      <protection locked="0"/>
    </xf>
    <xf numFmtId="0" fontId="12" fillId="3" borderId="44" xfId="0" applyFont="1" applyFill="1" applyBorder="1" applyAlignment="1" applyProtection="1">
      <alignment vertical="center" wrapText="1"/>
      <protection locked="0"/>
    </xf>
    <xf numFmtId="0" fontId="12" fillId="3" borderId="149" xfId="0" applyFont="1" applyFill="1" applyBorder="1" applyAlignment="1" applyProtection="1">
      <alignment vertical="center" wrapText="1"/>
      <protection locked="0"/>
    </xf>
    <xf numFmtId="0" fontId="12" fillId="3" borderId="82" xfId="0" applyFont="1" applyFill="1" applyBorder="1" applyAlignment="1" applyProtection="1">
      <alignment horizontal="right" vertical="center" wrapText="1"/>
      <protection locked="0"/>
    </xf>
    <xf numFmtId="0" fontId="12" fillId="3" borderId="21" xfId="0" applyFont="1" applyFill="1" applyBorder="1" applyAlignment="1" applyProtection="1">
      <alignment horizontal="right" vertical="center" wrapText="1"/>
      <protection locked="0"/>
    </xf>
    <xf numFmtId="0" fontId="34" fillId="2" borderId="39" xfId="0" applyFont="1" applyFill="1" applyBorder="1" applyAlignment="1" applyProtection="1">
      <alignment horizontal="center" vertical="center" wrapText="1"/>
      <protection locked="0"/>
    </xf>
    <xf numFmtId="0" fontId="12" fillId="3" borderId="57" xfId="0" applyFont="1" applyFill="1" applyBorder="1" applyAlignment="1" applyProtection="1">
      <alignment vertical="center" wrapText="1"/>
      <protection locked="0"/>
    </xf>
    <xf numFmtId="0" fontId="12" fillId="3" borderId="44" xfId="0" applyFont="1" applyFill="1" applyBorder="1" applyAlignment="1" applyProtection="1">
      <alignment wrapText="1"/>
      <protection locked="0"/>
    </xf>
    <xf numFmtId="0" fontId="12" fillId="3" borderId="44" xfId="0" applyFont="1" applyFill="1" applyBorder="1" applyAlignment="1" applyProtection="1">
      <alignment horizontal="left" wrapText="1"/>
      <protection locked="0"/>
    </xf>
    <xf numFmtId="0" fontId="12" fillId="3" borderId="149" xfId="0" applyFont="1" applyFill="1" applyBorder="1" applyAlignment="1" applyProtection="1">
      <alignment horizontal="left" vertical="center" wrapText="1"/>
      <protection locked="0"/>
    </xf>
    <xf numFmtId="0" fontId="34" fillId="2" borderId="14" xfId="0" applyFont="1" applyFill="1" applyBorder="1" applyAlignment="1">
      <alignment horizontal="center" vertical="center" wrapText="1"/>
    </xf>
    <xf numFmtId="0" fontId="34" fillId="2" borderId="15" xfId="0" applyFont="1" applyFill="1" applyBorder="1" applyAlignment="1">
      <alignment horizontal="center" vertical="center" wrapText="1"/>
    </xf>
    <xf numFmtId="166" fontId="34" fillId="2" borderId="101" xfId="4" applyNumberFormat="1" applyFont="1" applyFill="1" applyBorder="1" applyAlignment="1">
      <alignment horizontal="center" vertical="center" wrapText="1"/>
    </xf>
    <xf numFmtId="0" fontId="34" fillId="2" borderId="35" xfId="0" applyFont="1" applyFill="1" applyBorder="1" applyAlignment="1">
      <alignment horizontal="center" vertical="center" wrapText="1"/>
    </xf>
    <xf numFmtId="166" fontId="34" fillId="2" borderId="26" xfId="4" applyNumberFormat="1" applyFont="1" applyFill="1" applyBorder="1" applyAlignment="1">
      <alignment horizontal="center" vertical="center" wrapText="1"/>
    </xf>
    <xf numFmtId="0" fontId="34" fillId="2" borderId="31" xfId="0" applyFont="1" applyFill="1" applyBorder="1" applyAlignment="1">
      <alignment horizontal="center" vertical="center" wrapText="1"/>
    </xf>
    <xf numFmtId="166" fontId="34" fillId="2" borderId="28" xfId="4" applyNumberFormat="1" applyFont="1" applyFill="1" applyBorder="1" applyAlignment="1">
      <alignment horizontal="center" vertical="center" wrapText="1"/>
    </xf>
    <xf numFmtId="10" fontId="76" fillId="2" borderId="31" xfId="4" applyNumberFormat="1" applyFont="1" applyFill="1" applyBorder="1" applyAlignment="1">
      <alignment horizontal="center"/>
    </xf>
    <xf numFmtId="166" fontId="12" fillId="3" borderId="28" xfId="4" applyNumberFormat="1" applyFont="1" applyFill="1" applyBorder="1" applyAlignment="1">
      <alignment horizontal="right" vertical="center" wrapText="1"/>
    </xf>
    <xf numFmtId="0" fontId="34" fillId="2" borderId="17" xfId="0" applyFont="1" applyFill="1" applyBorder="1" applyAlignment="1" applyProtection="1">
      <alignment horizontal="center" vertical="center"/>
      <protection locked="0"/>
    </xf>
    <xf numFmtId="0" fontId="34" fillId="2" borderId="18" xfId="0" applyFont="1" applyFill="1" applyBorder="1" applyAlignment="1" applyProtection="1">
      <alignment horizontal="center" vertical="center"/>
      <protection locked="0"/>
    </xf>
    <xf numFmtId="0" fontId="34" fillId="2" borderId="19" xfId="0" applyFont="1" applyFill="1" applyBorder="1" applyAlignment="1" applyProtection="1">
      <alignment horizontal="center" vertical="center"/>
      <protection locked="0"/>
    </xf>
    <xf numFmtId="0" fontId="76" fillId="2" borderId="9" xfId="0" applyFont="1" applyFill="1" applyBorder="1" applyAlignment="1" applyProtection="1">
      <alignment horizontal="left" indent="1"/>
      <protection locked="0"/>
    </xf>
    <xf numFmtId="0" fontId="5" fillId="3" borderId="48" xfId="0" applyFont="1" applyFill="1" applyBorder="1" applyAlignment="1" applyProtection="1">
      <alignment horizontal="left" wrapText="1" indent="1"/>
      <protection locked="0"/>
    </xf>
    <xf numFmtId="0" fontId="5" fillId="3" borderId="31" xfId="0" applyFont="1" applyFill="1" applyBorder="1" applyAlignment="1" applyProtection="1">
      <alignment horizontal="left" wrapText="1" indent="1"/>
      <protection locked="0"/>
    </xf>
    <xf numFmtId="0" fontId="5" fillId="3" borderId="82" xfId="0" applyFont="1" applyFill="1" applyBorder="1" applyAlignment="1" applyProtection="1">
      <alignment horizontal="left" wrapText="1" indent="1"/>
      <protection locked="0"/>
    </xf>
    <xf numFmtId="0" fontId="34" fillId="2" borderId="17" xfId="0" applyFont="1" applyFill="1" applyBorder="1" applyAlignment="1" applyProtection="1">
      <alignment horizontal="right" wrapText="1" indent="1"/>
      <protection locked="0"/>
    </xf>
    <xf numFmtId="0" fontId="0" fillId="0" borderId="0" xfId="0" applyAlignment="1" applyProtection="1">
      <alignment wrapText="1"/>
      <protection locked="0"/>
    </xf>
    <xf numFmtId="0" fontId="76" fillId="2" borderId="9" xfId="0" applyFont="1" applyFill="1" applyBorder="1" applyAlignment="1" applyProtection="1">
      <alignment horizontal="left" wrapText="1" indent="1"/>
      <protection locked="0"/>
    </xf>
    <xf numFmtId="0" fontId="80" fillId="2" borderId="10" xfId="0" applyFont="1" applyFill="1" applyBorder="1" applyAlignment="1" applyProtection="1">
      <alignment horizontal="left" indent="1"/>
      <protection locked="0"/>
    </xf>
    <xf numFmtId="0" fontId="80" fillId="2" borderId="11" xfId="0" applyFont="1" applyFill="1" applyBorder="1" applyAlignment="1" applyProtection="1">
      <alignment horizontal="left" indent="1"/>
      <protection locked="0"/>
    </xf>
    <xf numFmtId="0" fontId="12" fillId="3" borderId="45" xfId="0" applyFont="1" applyFill="1" applyBorder="1" applyAlignment="1" applyProtection="1">
      <alignment horizontal="left" wrapText="1" indent="1"/>
      <protection locked="0"/>
    </xf>
    <xf numFmtId="0" fontId="12" fillId="3" borderId="13" xfId="0" applyFont="1" applyFill="1" applyBorder="1" applyAlignment="1" applyProtection="1">
      <alignment horizontal="left" wrapText="1" indent="1"/>
      <protection locked="0"/>
    </xf>
    <xf numFmtId="0" fontId="34" fillId="2" borderId="13" xfId="0" applyFont="1" applyFill="1" applyBorder="1" applyAlignment="1" applyProtection="1">
      <alignment horizontal="right" wrapText="1" indent="1"/>
      <protection locked="0"/>
    </xf>
    <xf numFmtId="0" fontId="35" fillId="2" borderId="10" xfId="0" applyFont="1" applyFill="1" applyBorder="1" applyAlignment="1" applyProtection="1">
      <alignment horizontal="center"/>
      <protection locked="0"/>
    </xf>
    <xf numFmtId="0" fontId="35" fillId="2" borderId="11" xfId="0" applyFont="1" applyFill="1" applyBorder="1" applyAlignment="1" applyProtection="1">
      <alignment horizontal="center"/>
      <protection locked="0"/>
    </xf>
    <xf numFmtId="0" fontId="5" fillId="3" borderId="17" xfId="0" applyFont="1" applyFill="1" applyBorder="1" applyAlignment="1" applyProtection="1">
      <alignment horizontal="left" wrapText="1" indent="1"/>
      <protection locked="0"/>
    </xf>
    <xf numFmtId="0" fontId="5" fillId="3" borderId="18" xfId="0" applyFont="1" applyFill="1" applyBorder="1" applyAlignment="1" applyProtection="1">
      <alignment horizontal="right" indent="1"/>
      <protection locked="0"/>
    </xf>
    <xf numFmtId="0" fontId="34" fillId="2" borderId="14" xfId="0" applyFont="1" applyFill="1" applyBorder="1" applyAlignment="1" applyProtection="1">
      <alignment horizontal="right" wrapText="1" indent="1"/>
      <protection locked="0"/>
    </xf>
    <xf numFmtId="0" fontId="7" fillId="0" borderId="0" xfId="0" applyFont="1" applyAlignment="1" applyProtection="1">
      <alignment wrapText="1"/>
      <protection locked="0"/>
    </xf>
    <xf numFmtId="0" fontId="35" fillId="2" borderId="10" xfId="0" applyFont="1" applyFill="1" applyBorder="1" applyProtection="1">
      <protection locked="0"/>
    </xf>
    <xf numFmtId="0" fontId="35" fillId="2" borderId="11" xfId="0" applyFont="1" applyFill="1" applyBorder="1" applyProtection="1">
      <protection locked="0"/>
    </xf>
    <xf numFmtId="0" fontId="12" fillId="3" borderId="48" xfId="0" applyFont="1" applyFill="1" applyBorder="1" applyAlignment="1" applyProtection="1">
      <alignment horizontal="left" wrapText="1" indent="1"/>
      <protection locked="0"/>
    </xf>
    <xf numFmtId="0" fontId="12" fillId="3" borderId="31" xfId="0" applyFont="1" applyFill="1" applyBorder="1" applyAlignment="1" applyProtection="1">
      <alignment horizontal="left" wrapText="1" indent="1"/>
      <protection locked="0"/>
    </xf>
    <xf numFmtId="0" fontId="12" fillId="3" borderId="34" xfId="0" applyFont="1" applyFill="1" applyBorder="1" applyAlignment="1" applyProtection="1">
      <alignment horizontal="left" wrapText="1" indent="1"/>
      <protection locked="0"/>
    </xf>
    <xf numFmtId="0" fontId="76" fillId="2" borderId="6" xfId="0" applyFont="1" applyFill="1" applyBorder="1" applyAlignment="1" applyProtection="1">
      <alignment horizontal="left" wrapText="1" indent="1"/>
      <protection locked="0"/>
    </xf>
    <xf numFmtId="0" fontId="35" fillId="2" borderId="7" xfId="0" applyFont="1" applyFill="1" applyBorder="1" applyAlignment="1" applyProtection="1">
      <alignment horizontal="center"/>
      <protection locked="0"/>
    </xf>
    <xf numFmtId="0" fontId="35" fillId="2" borderId="8" xfId="0" applyFont="1" applyFill="1" applyBorder="1" applyAlignment="1" applyProtection="1">
      <alignment horizontal="center"/>
      <protection locked="0"/>
    </xf>
    <xf numFmtId="0" fontId="6" fillId="0" borderId="0" xfId="0" applyFont="1" applyAlignment="1" applyProtection="1">
      <alignment horizontal="right" wrapText="1" indent="1"/>
      <protection locked="0"/>
    </xf>
    <xf numFmtId="0" fontId="6" fillId="0" borderId="0" xfId="0" applyFont="1" applyAlignment="1" applyProtection="1">
      <alignment horizontal="center"/>
      <protection locked="0"/>
    </xf>
    <xf numFmtId="0" fontId="76" fillId="2" borderId="35" xfId="0" applyFont="1" applyFill="1" applyBorder="1" applyAlignment="1" applyProtection="1">
      <alignment horizontal="right" wrapText="1"/>
      <protection locked="0"/>
    </xf>
    <xf numFmtId="0" fontId="76" fillId="2" borderId="31" xfId="0" applyFont="1" applyFill="1" applyBorder="1" applyAlignment="1" applyProtection="1">
      <alignment horizontal="right" wrapText="1"/>
      <protection locked="0"/>
    </xf>
    <xf numFmtId="0" fontId="76" fillId="2" borderId="34" xfId="0" applyFont="1" applyFill="1" applyBorder="1" applyAlignment="1" applyProtection="1">
      <alignment horizontal="right"/>
      <protection locked="0"/>
    </xf>
    <xf numFmtId="0" fontId="34" fillId="2" borderId="19" xfId="0" applyFont="1" applyFill="1" applyBorder="1" applyAlignment="1">
      <alignment horizontal="center"/>
    </xf>
    <xf numFmtId="0" fontId="12" fillId="3" borderId="13" xfId="0" applyFont="1" applyFill="1" applyBorder="1" applyAlignment="1">
      <alignment horizontal="right" indent="1"/>
    </xf>
    <xf numFmtId="0" fontId="34" fillId="2" borderId="16" xfId="0" applyFont="1" applyFill="1" applyBorder="1" applyAlignment="1">
      <alignment horizontal="center"/>
    </xf>
    <xf numFmtId="0" fontId="76" fillId="2" borderId="33" xfId="0" applyFont="1" applyFill="1" applyBorder="1" applyAlignment="1">
      <alignment horizontal="center"/>
    </xf>
    <xf numFmtId="0" fontId="76" fillId="2" borderId="45" xfId="0" applyFont="1" applyFill="1" applyBorder="1" applyAlignment="1" applyProtection="1">
      <alignment horizontal="center" vertical="center"/>
      <protection locked="0"/>
    </xf>
    <xf numFmtId="0" fontId="10" fillId="3" borderId="48" xfId="0" applyFont="1" applyFill="1" applyBorder="1" applyAlignment="1" applyProtection="1">
      <alignment horizontal="left" wrapText="1" indent="1"/>
      <protection locked="0"/>
    </xf>
    <xf numFmtId="0" fontId="10" fillId="3" borderId="31" xfId="0" applyFont="1" applyFill="1" applyBorder="1" applyAlignment="1" applyProtection="1">
      <alignment horizontal="left" wrapText="1" indent="1"/>
      <protection locked="0"/>
    </xf>
    <xf numFmtId="0" fontId="10" fillId="3" borderId="34" xfId="0" applyFont="1" applyFill="1" applyBorder="1" applyAlignment="1" applyProtection="1">
      <alignment horizontal="left" wrapText="1" indent="1"/>
      <protection locked="0"/>
    </xf>
    <xf numFmtId="0" fontId="34" fillId="2" borderId="17" xfId="0" applyFont="1" applyFill="1" applyBorder="1" applyAlignment="1" applyProtection="1">
      <alignment horizontal="right" indent="1"/>
      <protection locked="0"/>
    </xf>
    <xf numFmtId="0" fontId="34" fillId="2" borderId="18" xfId="0" applyFont="1" applyFill="1" applyBorder="1" applyAlignment="1" applyProtection="1">
      <alignment horizontal="center"/>
      <protection locked="0"/>
    </xf>
    <xf numFmtId="0" fontId="17" fillId="0" borderId="0" xfId="0" applyFont="1" applyAlignment="1" applyProtection="1">
      <alignment vertical="top"/>
      <protection locked="0"/>
    </xf>
    <xf numFmtId="0" fontId="12" fillId="3" borderId="31" xfId="0" applyFont="1" applyFill="1" applyBorder="1" applyAlignment="1" applyProtection="1">
      <alignment horizontal="left" vertical="top" wrapText="1" indent="1"/>
      <protection locked="0"/>
    </xf>
    <xf numFmtId="0" fontId="12" fillId="3" borderId="84" xfId="0" applyFont="1" applyFill="1" applyBorder="1" applyAlignment="1" applyProtection="1">
      <alignment horizontal="left" wrapText="1" indent="1"/>
      <protection locked="0"/>
    </xf>
    <xf numFmtId="0" fontId="34" fillId="2" borderId="14" xfId="0" applyFont="1" applyFill="1" applyBorder="1" applyAlignment="1" applyProtection="1">
      <alignment horizontal="right" indent="1"/>
      <protection locked="0"/>
    </xf>
    <xf numFmtId="0" fontId="76" fillId="2" borderId="17" xfId="0" applyFont="1" applyFill="1" applyBorder="1" applyAlignment="1" applyProtection="1">
      <alignment horizontal="right" indent="1"/>
      <protection locked="0"/>
    </xf>
    <xf numFmtId="0" fontId="34" fillId="2" borderId="36" xfId="0" applyFont="1" applyFill="1" applyBorder="1" applyAlignment="1" applyProtection="1">
      <alignment horizontal="center" vertical="center"/>
      <protection locked="0"/>
    </xf>
    <xf numFmtId="0" fontId="10" fillId="3" borderId="45" xfId="0" applyFont="1" applyFill="1" applyBorder="1" applyAlignment="1" applyProtection="1">
      <alignment horizontal="left" wrapText="1" indent="1"/>
      <protection locked="0"/>
    </xf>
    <xf numFmtId="0" fontId="10" fillId="3" borderId="13" xfId="0" applyFont="1" applyFill="1" applyBorder="1" applyAlignment="1" applyProtection="1">
      <alignment horizontal="left" wrapText="1" indent="1"/>
      <protection locked="0"/>
    </xf>
    <xf numFmtId="0" fontId="76" fillId="2" borderId="39" xfId="0" applyFont="1" applyFill="1" applyBorder="1" applyAlignment="1" applyProtection="1">
      <alignment horizontal="left" indent="1"/>
      <protection locked="0"/>
    </xf>
    <xf numFmtId="0" fontId="35" fillId="2" borderId="40" xfId="0" applyFont="1" applyFill="1" applyBorder="1" applyProtection="1">
      <protection locked="0"/>
    </xf>
    <xf numFmtId="0" fontId="35" fillId="2" borderId="37" xfId="0" applyFont="1" applyFill="1" applyBorder="1" applyProtection="1">
      <protection locked="0"/>
    </xf>
    <xf numFmtId="0" fontId="12" fillId="3" borderId="13" xfId="0" applyFont="1" applyFill="1" applyBorder="1" applyAlignment="1" applyProtection="1">
      <alignment horizontal="left" vertical="top" wrapText="1" indent="1"/>
      <protection locked="0"/>
    </xf>
    <xf numFmtId="0" fontId="12" fillId="3" borderId="21" xfId="0" applyFont="1" applyFill="1" applyBorder="1" applyAlignment="1" applyProtection="1">
      <alignment horizontal="left" wrapText="1" indent="1"/>
      <protection locked="0"/>
    </xf>
    <xf numFmtId="0" fontId="12" fillId="3" borderId="70" xfId="0" applyFont="1" applyFill="1" applyBorder="1" applyAlignment="1" applyProtection="1">
      <alignment horizontal="left" wrapText="1" indent="1"/>
      <protection locked="0"/>
    </xf>
    <xf numFmtId="10" fontId="25" fillId="0" borderId="0" xfId="4" applyNumberFormat="1" applyFont="1"/>
    <xf numFmtId="10" fontId="34" fillId="0" borderId="0" xfId="4" applyNumberFormat="1" applyFont="1" applyAlignment="1">
      <alignment horizontal="right" indent="1"/>
    </xf>
    <xf numFmtId="10" fontId="33" fillId="0" borderId="0" xfId="4" applyNumberFormat="1" applyFont="1" applyAlignment="1">
      <alignment horizontal="right" indent="1"/>
    </xf>
    <xf numFmtId="0" fontId="5" fillId="3" borderId="136" xfId="0" applyFont="1" applyFill="1" applyBorder="1" applyAlignment="1" applyProtection="1">
      <alignment horizontal="left" wrapText="1" indent="2"/>
      <protection locked="0"/>
    </xf>
    <xf numFmtId="0" fontId="5" fillId="3" borderId="13" xfId="0" applyFont="1" applyFill="1" applyBorder="1" applyAlignment="1" applyProtection="1">
      <alignment horizontal="left" wrapText="1" indent="2"/>
      <protection locked="0"/>
    </xf>
    <xf numFmtId="0" fontId="5" fillId="3" borderId="13" xfId="0" applyFont="1" applyFill="1" applyBorder="1" applyAlignment="1" applyProtection="1">
      <alignment horizontal="left" indent="2"/>
      <protection locked="0"/>
    </xf>
    <xf numFmtId="0" fontId="5" fillId="3" borderId="12" xfId="0" applyFont="1" applyFill="1" applyBorder="1" applyAlignment="1" applyProtection="1">
      <alignment horizontal="left" wrapText="1" indent="2"/>
      <protection locked="0"/>
    </xf>
    <xf numFmtId="0" fontId="76" fillId="2" borderId="13" xfId="0" applyFont="1" applyFill="1" applyBorder="1" applyAlignment="1" applyProtection="1">
      <alignment horizontal="right" wrapText="1" indent="2"/>
      <protection locked="0"/>
    </xf>
    <xf numFmtId="0" fontId="17" fillId="0" borderId="0" xfId="0" applyFont="1" applyAlignment="1" applyProtection="1">
      <alignment horizontal="left" vertical="top" wrapText="1"/>
      <protection locked="0"/>
    </xf>
    <xf numFmtId="0" fontId="28" fillId="0" borderId="0" xfId="0" applyFont="1" applyAlignment="1" applyProtection="1">
      <alignment horizontal="center" vertical="top"/>
      <protection locked="0"/>
    </xf>
    <xf numFmtId="0" fontId="6" fillId="0" borderId="0" xfId="0" applyFont="1" applyAlignment="1" applyProtection="1">
      <alignment horizontal="right" wrapText="1" indent="2"/>
      <protection locked="0"/>
    </xf>
    <xf numFmtId="0" fontId="34" fillId="2" borderId="36" xfId="0" applyFont="1" applyFill="1" applyBorder="1" applyAlignment="1">
      <alignment horizontal="center"/>
    </xf>
    <xf numFmtId="10" fontId="81" fillId="0" borderId="0" xfId="4" applyNumberFormat="1" applyFont="1" applyAlignment="1">
      <alignment horizontal="center" vertical="top"/>
    </xf>
    <xf numFmtId="0" fontId="7" fillId="0" borderId="0" xfId="0" applyFont="1" applyAlignment="1" applyProtection="1">
      <alignment vertical="top"/>
      <protection locked="0"/>
    </xf>
    <xf numFmtId="0" fontId="76" fillId="2" borderId="45" xfId="0" applyFont="1" applyFill="1" applyBorder="1" applyAlignment="1" applyProtection="1">
      <alignment horizontal="right" vertical="center" wrapText="1" indent="1"/>
      <protection locked="0"/>
    </xf>
    <xf numFmtId="0" fontId="34" fillId="2" borderId="32" xfId="0" applyFont="1" applyFill="1" applyBorder="1" applyAlignment="1">
      <alignment horizontal="center" vertical="center" wrapText="1"/>
    </xf>
    <xf numFmtId="3" fontId="34" fillId="2" borderId="14" xfId="0" applyNumberFormat="1" applyFont="1" applyFill="1" applyBorder="1" applyAlignment="1" applyProtection="1">
      <alignment horizontal="center" vertical="center" wrapText="1"/>
      <protection locked="0"/>
    </xf>
    <xf numFmtId="3" fontId="34" fillId="2" borderId="15" xfId="0" applyNumberFormat="1" applyFont="1" applyFill="1" applyBorder="1" applyAlignment="1" applyProtection="1">
      <alignment horizontal="center" vertical="center" wrapText="1"/>
      <protection locked="0"/>
    </xf>
    <xf numFmtId="3" fontId="34" fillId="2" borderId="16" xfId="0" applyNumberFormat="1" applyFont="1" applyFill="1" applyBorder="1" applyAlignment="1" applyProtection="1">
      <alignment horizontal="center" vertical="center" wrapText="1"/>
      <protection locked="0"/>
    </xf>
    <xf numFmtId="3" fontId="34" fillId="2" borderId="106" xfId="0" applyNumberFormat="1" applyFont="1" applyFill="1" applyBorder="1" applyAlignment="1" applyProtection="1">
      <alignment horizontal="center" vertical="center" wrapText="1"/>
      <protection locked="0"/>
    </xf>
    <xf numFmtId="10" fontId="34" fillId="0" borderId="0" xfId="4" applyNumberFormat="1" applyFont="1" applyAlignment="1" applyProtection="1">
      <alignment horizontal="center" vertical="center" wrapText="1"/>
      <protection locked="0"/>
    </xf>
    <xf numFmtId="10" fontId="34" fillId="0" borderId="12" xfId="4" applyNumberFormat="1" applyFont="1" applyBorder="1" applyAlignment="1" applyProtection="1">
      <alignment horizontal="center" vertical="center" wrapText="1"/>
      <protection locked="0"/>
    </xf>
    <xf numFmtId="0" fontId="12" fillId="3" borderId="54" xfId="0" applyFont="1" applyFill="1" applyBorder="1" applyAlignment="1" applyProtection="1">
      <alignment horizontal="left" vertical="center" wrapText="1" indent="1"/>
      <protection locked="0"/>
    </xf>
    <xf numFmtId="0" fontId="12" fillId="3" borderId="39" xfId="0" applyFont="1" applyFill="1" applyBorder="1" applyAlignment="1" applyProtection="1">
      <alignment horizontal="left" vertical="center" wrapText="1" indent="1"/>
      <protection locked="0"/>
    </xf>
    <xf numFmtId="0" fontId="12" fillId="3" borderId="83" xfId="0" applyFont="1" applyFill="1" applyBorder="1" applyAlignment="1" applyProtection="1">
      <alignment horizontal="left" vertical="center" wrapText="1" indent="1"/>
      <protection locked="0"/>
    </xf>
    <xf numFmtId="0" fontId="12" fillId="3" borderId="54" xfId="0" applyFont="1" applyFill="1" applyBorder="1" applyAlignment="1" applyProtection="1">
      <alignment horizontal="left" indent="1"/>
      <protection locked="0"/>
    </xf>
    <xf numFmtId="0" fontId="12" fillId="3" borderId="83" xfId="0" applyFont="1" applyFill="1" applyBorder="1" applyAlignment="1" applyProtection="1">
      <alignment horizontal="left" indent="1"/>
      <protection locked="0"/>
    </xf>
    <xf numFmtId="0" fontId="34" fillId="2" borderId="12" xfId="0" applyFont="1" applyFill="1" applyBorder="1" applyAlignment="1" applyProtection="1">
      <alignment horizontal="right" vertical="center" wrapText="1" indent="1"/>
      <protection locked="0"/>
    </xf>
    <xf numFmtId="0" fontId="34" fillId="2" borderId="39" xfId="0" applyFont="1" applyFill="1" applyBorder="1" applyAlignment="1" applyProtection="1">
      <alignment horizontal="right" vertical="center" wrapText="1" indent="1"/>
      <protection locked="0"/>
    </xf>
    <xf numFmtId="3" fontId="34" fillId="2" borderId="15" xfId="0" applyNumberFormat="1" applyFont="1" applyFill="1" applyBorder="1" applyAlignment="1">
      <alignment horizontal="center" vertical="center" wrapText="1"/>
    </xf>
    <xf numFmtId="3" fontId="34" fillId="2" borderId="14" xfId="0" applyNumberFormat="1" applyFont="1" applyFill="1" applyBorder="1" applyAlignment="1">
      <alignment horizontal="center" vertical="center" wrapText="1"/>
    </xf>
    <xf numFmtId="3" fontId="34" fillId="2" borderId="84" xfId="0" applyNumberFormat="1" applyFont="1" applyFill="1" applyBorder="1" applyAlignment="1">
      <alignment horizontal="center" vertical="center" wrapText="1"/>
    </xf>
    <xf numFmtId="3" fontId="34" fillId="2" borderId="31" xfId="0" applyNumberFormat="1" applyFont="1" applyFill="1" applyBorder="1" applyAlignment="1">
      <alignment horizontal="center" vertical="center" wrapText="1"/>
    </xf>
    <xf numFmtId="3" fontId="34" fillId="2" borderId="106" xfId="0" applyNumberFormat="1" applyFont="1" applyFill="1" applyBorder="1" applyAlignment="1">
      <alignment horizontal="center" vertical="center" wrapText="1"/>
    </xf>
    <xf numFmtId="3" fontId="34" fillId="2" borderId="68" xfId="0" applyNumberFormat="1" applyFont="1" applyFill="1" applyBorder="1" applyAlignment="1">
      <alignment horizontal="center" vertical="center" wrapText="1"/>
    </xf>
    <xf numFmtId="3" fontId="34" fillId="2" borderId="37" xfId="0" applyNumberFormat="1" applyFont="1" applyFill="1" applyBorder="1" applyAlignment="1">
      <alignment horizontal="center" vertical="center" wrapText="1"/>
    </xf>
    <xf numFmtId="3" fontId="34" fillId="2" borderId="16" xfId="0" applyNumberFormat="1" applyFont="1" applyFill="1" applyBorder="1" applyAlignment="1">
      <alignment horizontal="center" vertical="center" wrapText="1"/>
    </xf>
    <xf numFmtId="3" fontId="34" fillId="2" borderId="70" xfId="0" applyNumberFormat="1" applyFont="1" applyFill="1" applyBorder="1" applyAlignment="1">
      <alignment horizontal="center" vertical="center" wrapText="1"/>
    </xf>
    <xf numFmtId="3" fontId="34" fillId="2" borderId="85" xfId="0" applyNumberFormat="1" applyFont="1" applyFill="1" applyBorder="1" applyAlignment="1">
      <alignment horizontal="center" vertical="center" wrapText="1"/>
    </xf>
    <xf numFmtId="3" fontId="34" fillId="2" borderId="28" xfId="0" applyNumberFormat="1" applyFont="1" applyFill="1" applyBorder="1" applyAlignment="1">
      <alignment horizontal="center" vertical="center" wrapText="1"/>
    </xf>
    <xf numFmtId="0" fontId="40" fillId="0" borderId="0" xfId="0" applyFont="1" applyProtection="1">
      <protection locked="0"/>
    </xf>
    <xf numFmtId="0" fontId="35" fillId="0" borderId="0" xfId="0" applyFont="1" applyProtection="1">
      <protection locked="0"/>
    </xf>
    <xf numFmtId="0" fontId="35" fillId="0" borderId="0" xfId="0" applyFont="1" applyAlignment="1" applyProtection="1">
      <alignment horizontal="left" vertical="top"/>
      <protection locked="0"/>
    </xf>
    <xf numFmtId="0" fontId="40" fillId="0" borderId="0" xfId="0" applyFont="1" applyAlignment="1" applyProtection="1">
      <alignment horizontal="left" vertical="top"/>
      <protection locked="0"/>
    </xf>
    <xf numFmtId="0" fontId="12" fillId="3" borderId="54" xfId="0" applyFont="1" applyFill="1" applyBorder="1" applyAlignment="1" applyProtection="1">
      <alignment horizontal="left" vertical="center" wrapText="1" indent="2"/>
      <protection locked="0"/>
    </xf>
    <xf numFmtId="0" fontId="12" fillId="3" borderId="39" xfId="0" applyFont="1" applyFill="1" applyBorder="1" applyAlignment="1" applyProtection="1">
      <alignment horizontal="left" vertical="center" wrapText="1" indent="2"/>
      <protection locked="0"/>
    </xf>
    <xf numFmtId="0" fontId="12" fillId="3" borderId="83" xfId="0" applyFont="1" applyFill="1" applyBorder="1" applyAlignment="1" applyProtection="1">
      <alignment horizontal="left" vertical="center" wrapText="1" indent="2"/>
      <protection locked="0"/>
    </xf>
    <xf numFmtId="0" fontId="12" fillId="3" borderId="52" xfId="0" applyFont="1" applyFill="1" applyBorder="1" applyAlignment="1" applyProtection="1">
      <alignment horizontal="left" vertical="center" wrapText="1" indent="2"/>
      <protection locked="0"/>
    </xf>
    <xf numFmtId="0" fontId="12" fillId="3" borderId="101" xfId="0" applyFont="1" applyFill="1" applyBorder="1" applyAlignment="1" applyProtection="1">
      <alignment horizontal="left" vertical="center" wrapText="1" indent="1"/>
      <protection locked="0"/>
    </xf>
    <xf numFmtId="0" fontId="34" fillId="2" borderId="54" xfId="0" applyFont="1" applyFill="1" applyBorder="1" applyAlignment="1" applyProtection="1">
      <alignment horizontal="right" vertical="center" wrapText="1" indent="1"/>
      <protection locked="0"/>
    </xf>
    <xf numFmtId="0" fontId="34" fillId="2" borderId="13" xfId="0" applyFont="1" applyFill="1" applyBorder="1" applyAlignment="1" applyProtection="1">
      <alignment horizontal="right" vertical="center" wrapText="1" indent="1"/>
      <protection locked="0"/>
    </xf>
    <xf numFmtId="0" fontId="34" fillId="2" borderId="48" xfId="0" applyFont="1" applyFill="1" applyBorder="1" applyAlignment="1">
      <alignment horizontal="center" vertical="center" wrapText="1"/>
    </xf>
    <xf numFmtId="0" fontId="34" fillId="2" borderId="45" xfId="0" applyFont="1" applyFill="1" applyBorder="1" applyAlignment="1">
      <alignment horizontal="center" vertical="center" wrapText="1"/>
    </xf>
    <xf numFmtId="0" fontId="34" fillId="2" borderId="49" xfId="0" applyFont="1" applyFill="1" applyBorder="1" applyAlignment="1">
      <alignment horizontal="center" vertical="center" wrapText="1"/>
    </xf>
    <xf numFmtId="0" fontId="34" fillId="2" borderId="56" xfId="0" applyFont="1" applyFill="1" applyBorder="1" applyAlignment="1">
      <alignment horizontal="center" vertical="center" wrapText="1"/>
    </xf>
    <xf numFmtId="0" fontId="34" fillId="2" borderId="106" xfId="0" applyFont="1" applyFill="1" applyBorder="1" applyAlignment="1">
      <alignment horizontal="center" vertical="center" wrapText="1"/>
    </xf>
    <xf numFmtId="0" fontId="34" fillId="2" borderId="16" xfId="0" applyFont="1" applyFill="1" applyBorder="1" applyAlignment="1">
      <alignment horizontal="center" vertical="center" wrapText="1"/>
    </xf>
    <xf numFmtId="0" fontId="40" fillId="0" borderId="0" xfId="0" applyFont="1"/>
    <xf numFmtId="0" fontId="76" fillId="2" borderId="82" xfId="0" applyFont="1" applyFill="1" applyBorder="1" applyAlignment="1" applyProtection="1">
      <alignment horizontal="center" vertical="center" wrapText="1"/>
      <protection locked="0"/>
    </xf>
    <xf numFmtId="0" fontId="76" fillId="2" borderId="53" xfId="0" applyFont="1" applyFill="1" applyBorder="1" applyAlignment="1" applyProtection="1">
      <alignment horizontal="center" vertical="center" wrapText="1"/>
      <protection locked="0"/>
    </xf>
    <xf numFmtId="0" fontId="34" fillId="2" borderId="17" xfId="0" applyFont="1" applyFill="1" applyBorder="1" applyAlignment="1" applyProtection="1">
      <alignment horizontal="center" vertical="center" wrapText="1"/>
      <protection locked="0"/>
    </xf>
    <xf numFmtId="0" fontId="12" fillId="3" borderId="57" xfId="0" applyFont="1" applyFill="1" applyBorder="1" applyAlignment="1" applyProtection="1">
      <alignment horizontal="left" vertical="center" indent="1"/>
      <protection locked="0"/>
    </xf>
    <xf numFmtId="0" fontId="12" fillId="3" borderId="44" xfId="0" applyFont="1" applyFill="1" applyBorder="1" applyAlignment="1" applyProtection="1">
      <alignment horizontal="left" vertical="center" indent="1"/>
      <protection locked="0"/>
    </xf>
    <xf numFmtId="0" fontId="12" fillId="3" borderId="46" xfId="0" applyFont="1" applyFill="1" applyBorder="1" applyAlignment="1" applyProtection="1">
      <alignment horizontal="left" vertical="center" indent="1"/>
      <protection locked="0"/>
    </xf>
    <xf numFmtId="0" fontId="12" fillId="3" borderId="149" xfId="0" applyFont="1" applyFill="1" applyBorder="1" applyAlignment="1" applyProtection="1">
      <alignment horizontal="left" vertical="center" wrapText="1" indent="1"/>
      <protection locked="0"/>
    </xf>
    <xf numFmtId="0" fontId="34" fillId="2" borderId="19" xfId="0" applyFont="1" applyFill="1" applyBorder="1" applyAlignment="1">
      <alignment horizontal="center" vertical="center" wrapText="1"/>
    </xf>
    <xf numFmtId="0" fontId="34" fillId="2" borderId="85" xfId="0" applyFont="1" applyFill="1" applyBorder="1" applyAlignment="1">
      <alignment horizontal="center" vertical="center" wrapText="1"/>
    </xf>
    <xf numFmtId="0" fontId="34" fillId="2" borderId="101" xfId="0" applyFont="1" applyFill="1" applyBorder="1" applyAlignment="1">
      <alignment horizontal="center" vertical="center" wrapText="1"/>
    </xf>
    <xf numFmtId="0" fontId="34" fillId="2" borderId="54" xfId="0" applyFont="1" applyFill="1" applyBorder="1" applyAlignment="1">
      <alignment horizontal="center" vertical="center" wrapText="1"/>
    </xf>
    <xf numFmtId="0" fontId="34" fillId="2" borderId="34" xfId="0" applyFont="1" applyFill="1" applyBorder="1" applyAlignment="1">
      <alignment horizontal="center" vertical="center" wrapText="1"/>
    </xf>
    <xf numFmtId="0" fontId="34" fillId="2" borderId="15" xfId="0" applyFont="1" applyFill="1" applyBorder="1" applyAlignment="1" applyProtection="1">
      <alignment horizontal="center"/>
      <protection locked="0"/>
    </xf>
    <xf numFmtId="0" fontId="5" fillId="3" borderId="45" xfId="0" applyFont="1" applyFill="1" applyBorder="1" applyAlignment="1" applyProtection="1">
      <alignment horizontal="left" wrapText="1" indent="1"/>
      <protection locked="0"/>
    </xf>
    <xf numFmtId="0" fontId="34" fillId="0" borderId="0" xfId="0" applyFont="1" applyAlignment="1" applyProtection="1">
      <alignment vertical="center" wrapText="1"/>
      <protection locked="0"/>
    </xf>
    <xf numFmtId="0" fontId="5" fillId="3" borderId="13" xfId="0" applyFont="1" applyFill="1" applyBorder="1" applyAlignment="1" applyProtection="1">
      <alignment horizontal="left" wrapText="1" indent="1"/>
      <protection locked="0"/>
    </xf>
    <xf numFmtId="10" fontId="6" fillId="0" borderId="0" xfId="0" applyNumberFormat="1" applyFont="1" applyAlignment="1" applyProtection="1">
      <alignment vertical="center" wrapText="1"/>
      <protection locked="0"/>
    </xf>
    <xf numFmtId="0" fontId="5" fillId="3" borderId="32" xfId="0" applyFont="1" applyFill="1" applyBorder="1" applyAlignment="1" applyProtection="1">
      <alignment horizontal="left" wrapText="1" indent="1"/>
      <protection locked="0"/>
    </xf>
    <xf numFmtId="0" fontId="76" fillId="2" borderId="151" xfId="0" applyFont="1" applyFill="1" applyBorder="1" applyAlignment="1" applyProtection="1">
      <alignment horizontal="right" vertical="center" wrapText="1" indent="1"/>
      <protection locked="0"/>
    </xf>
    <xf numFmtId="9" fontId="34" fillId="2" borderId="45" xfId="4" applyFont="1" applyFill="1" applyBorder="1" applyAlignment="1">
      <alignment horizontal="center" vertical="center" wrapText="1"/>
    </xf>
    <xf numFmtId="9" fontId="34" fillId="2" borderId="15" xfId="4" applyFont="1" applyFill="1" applyBorder="1" applyAlignment="1">
      <alignment horizontal="center"/>
    </xf>
    <xf numFmtId="0" fontId="76" fillId="2" borderId="151" xfId="0" applyFont="1" applyFill="1" applyBorder="1" applyAlignment="1">
      <alignment horizontal="center" vertical="center" wrapText="1"/>
    </xf>
    <xf numFmtId="10" fontId="34" fillId="0" borderId="0" xfId="0" applyNumberFormat="1" applyFont="1" applyAlignment="1">
      <alignment horizontal="center" vertical="center" wrapText="1"/>
    </xf>
    <xf numFmtId="0" fontId="5" fillId="3" borderId="21" xfId="0" applyFont="1" applyFill="1" applyBorder="1" applyAlignment="1" applyProtection="1">
      <alignment horizontal="left" wrapText="1" indent="1"/>
      <protection locked="0"/>
    </xf>
    <xf numFmtId="0" fontId="76" fillId="2" borderId="13" xfId="0" applyFont="1" applyFill="1" applyBorder="1" applyAlignment="1" applyProtection="1">
      <alignment horizontal="right" vertical="center" wrapText="1" indent="1"/>
      <protection locked="0"/>
    </xf>
    <xf numFmtId="0" fontId="34" fillId="2" borderId="15" xfId="5" applyNumberFormat="1" applyFont="1" applyFill="1" applyBorder="1" applyAlignment="1">
      <alignment horizontal="center"/>
    </xf>
    <xf numFmtId="0" fontId="73" fillId="2" borderId="13" xfId="0" applyFont="1" applyFill="1" applyBorder="1" applyAlignment="1" applyProtection="1">
      <alignment horizontal="center" vertical="center" wrapText="1"/>
      <protection locked="0"/>
    </xf>
    <xf numFmtId="0" fontId="7" fillId="0" borderId="0" xfId="0" applyFont="1" applyAlignment="1" applyProtection="1">
      <alignment horizontal="center" vertical="center"/>
      <protection locked="0"/>
    </xf>
    <xf numFmtId="0" fontId="6" fillId="3" borderId="13" xfId="0" applyFont="1" applyFill="1" applyBorder="1" applyAlignment="1" applyProtection="1">
      <alignment horizontal="center"/>
      <protection locked="0"/>
    </xf>
    <xf numFmtId="0" fontId="34" fillId="2" borderId="13" xfId="0" applyFont="1" applyFill="1" applyBorder="1" applyAlignment="1" applyProtection="1">
      <alignment horizontal="center" wrapText="1"/>
      <protection locked="0"/>
    </xf>
    <xf numFmtId="0" fontId="6" fillId="3" borderId="13" xfId="0" applyFont="1" applyFill="1" applyBorder="1" applyAlignment="1" applyProtection="1">
      <alignment horizontal="center" wrapText="1"/>
      <protection locked="0"/>
    </xf>
    <xf numFmtId="10" fontId="5" fillId="3" borderId="13" xfId="4" applyNumberFormat="1" applyFont="1" applyFill="1" applyBorder="1" applyAlignment="1">
      <alignment horizontal="center"/>
    </xf>
    <xf numFmtId="9" fontId="34" fillId="2" borderId="13" xfId="4" applyFont="1" applyFill="1" applyBorder="1" applyAlignment="1">
      <alignment horizontal="center" vertical="center" wrapText="1"/>
    </xf>
    <xf numFmtId="0" fontId="34" fillId="2" borderId="13" xfId="0" applyFont="1" applyFill="1" applyBorder="1" applyAlignment="1" applyProtection="1">
      <alignment horizontal="center" vertical="top" wrapText="1"/>
      <protection locked="0"/>
    </xf>
    <xf numFmtId="0" fontId="82" fillId="0" borderId="0" xfId="0" applyFont="1" applyAlignment="1" applyProtection="1">
      <alignment horizontal="center" vertical="center" wrapText="1"/>
      <protection locked="0"/>
    </xf>
    <xf numFmtId="0" fontId="82" fillId="0" borderId="0" xfId="0" applyFont="1" applyAlignment="1" applyProtection="1">
      <alignment vertical="top"/>
      <protection locked="0"/>
    </xf>
    <xf numFmtId="10" fontId="35" fillId="0" borderId="0" xfId="4" applyNumberFormat="1" applyFont="1" applyAlignment="1">
      <alignment horizontal="center" vertical="center" wrapText="1"/>
    </xf>
    <xf numFmtId="10" fontId="35" fillId="0" borderId="0" xfId="0" applyNumberFormat="1" applyFont="1" applyAlignment="1">
      <alignment horizontal="center" vertical="center" wrapText="1"/>
    </xf>
    <xf numFmtId="9" fontId="34" fillId="2" borderId="13" xfId="4" applyFont="1" applyFill="1" applyBorder="1" applyAlignment="1">
      <alignment horizontal="center"/>
    </xf>
    <xf numFmtId="0" fontId="34" fillId="2" borderId="13" xfId="0" applyFont="1" applyFill="1" applyBorder="1" applyAlignment="1" applyProtection="1">
      <alignment horizontal="center" vertical="center" textRotation="90" wrapText="1"/>
      <protection locked="0"/>
    </xf>
    <xf numFmtId="0" fontId="34" fillId="2" borderId="21" xfId="0" applyFont="1" applyFill="1" applyBorder="1" applyAlignment="1" applyProtection="1">
      <alignment horizontal="right" wrapText="1" indent="1"/>
      <protection locked="0"/>
    </xf>
    <xf numFmtId="0" fontId="73" fillId="2" borderId="140" xfId="0" applyFont="1" applyFill="1" applyBorder="1" applyAlignment="1" applyProtection="1">
      <alignment horizontal="center" vertical="center" wrapText="1"/>
      <protection locked="0"/>
    </xf>
    <xf numFmtId="0" fontId="34" fillId="2" borderId="142" xfId="0" applyFont="1" applyFill="1" applyBorder="1" applyAlignment="1" applyProtection="1">
      <alignment horizontal="center" vertical="center" textRotation="90" wrapText="1"/>
      <protection locked="0"/>
    </xf>
    <xf numFmtId="0" fontId="5" fillId="3" borderId="13" xfId="0" applyFont="1" applyFill="1" applyBorder="1" applyAlignment="1" applyProtection="1">
      <alignment vertical="center"/>
      <protection locked="0"/>
    </xf>
    <xf numFmtId="0" fontId="5" fillId="3" borderId="13" xfId="3" applyFont="1" applyFill="1" applyBorder="1" applyAlignment="1" applyProtection="1">
      <alignment horizontal="right" vertical="center" wrapText="1" indent="1"/>
      <protection locked="0"/>
    </xf>
    <xf numFmtId="0" fontId="5" fillId="3" borderId="13" xfId="0" applyFont="1" applyFill="1" applyBorder="1" applyAlignment="1" applyProtection="1">
      <alignment horizontal="justify" vertical="center"/>
      <protection locked="0"/>
    </xf>
    <xf numFmtId="0" fontId="5" fillId="3" borderId="13" xfId="0" applyFont="1" applyFill="1" applyBorder="1" applyProtection="1">
      <protection locked="0"/>
    </xf>
    <xf numFmtId="0" fontId="5" fillId="3" borderId="13" xfId="0" applyFont="1" applyFill="1" applyBorder="1" applyAlignment="1" applyProtection="1">
      <alignment wrapText="1"/>
      <protection locked="0"/>
    </xf>
    <xf numFmtId="37" fontId="76" fillId="6" borderId="13" xfId="0" applyNumberFormat="1" applyFont="1" applyFill="1" applyBorder="1" applyAlignment="1" applyProtection="1">
      <alignment horizontal="right" indent="1"/>
      <protection locked="0"/>
    </xf>
    <xf numFmtId="0" fontId="76" fillId="2" borderId="13" xfId="0" applyFont="1" applyFill="1" applyBorder="1" applyAlignment="1" applyProtection="1">
      <alignment horizontal="right" vertical="center" indent="1"/>
      <protection locked="0"/>
    </xf>
    <xf numFmtId="0" fontId="11" fillId="0" borderId="0" xfId="0" applyFont="1" applyAlignment="1" applyProtection="1">
      <alignment horizontal="justify" vertical="top"/>
      <protection locked="0"/>
    </xf>
    <xf numFmtId="0" fontId="78" fillId="4" borderId="13" xfId="0" applyFont="1" applyFill="1" applyBorder="1" applyAlignment="1">
      <alignment horizontal="center"/>
    </xf>
    <xf numFmtId="0" fontId="78" fillId="2" borderId="13" xfId="0" applyFont="1" applyFill="1" applyBorder="1" applyAlignment="1">
      <alignment horizontal="center"/>
    </xf>
    <xf numFmtId="0" fontId="79" fillId="2" borderId="13" xfId="0" applyFont="1" applyFill="1" applyBorder="1" applyAlignment="1">
      <alignment horizontal="center" vertical="center"/>
    </xf>
    <xf numFmtId="166" fontId="76" fillId="2" borderId="13" xfId="4" applyNumberFormat="1" applyFont="1" applyFill="1" applyBorder="1" applyAlignment="1">
      <alignment horizontal="center"/>
    </xf>
    <xf numFmtId="0" fontId="34" fillId="2" borderId="13" xfId="0" applyFont="1" applyFill="1" applyBorder="1" applyAlignment="1" applyProtection="1">
      <alignment vertical="center"/>
      <protection locked="0"/>
    </xf>
    <xf numFmtId="0" fontId="5" fillId="3" borderId="13" xfId="0" applyFont="1" applyFill="1" applyBorder="1" applyAlignment="1" applyProtection="1">
      <alignment horizontal="left" vertical="center"/>
      <protection locked="0"/>
    </xf>
    <xf numFmtId="0" fontId="5" fillId="3" borderId="13" xfId="0" applyFont="1" applyFill="1" applyBorder="1" applyAlignment="1" applyProtection="1">
      <alignment horizontal="left" vertical="center" wrapText="1"/>
      <protection locked="0"/>
    </xf>
    <xf numFmtId="0" fontId="34" fillId="2" borderId="13" xfId="0" applyFont="1" applyFill="1" applyBorder="1" applyAlignment="1" applyProtection="1">
      <alignment horizontal="justify" vertical="center"/>
      <protection locked="0"/>
    </xf>
    <xf numFmtId="0" fontId="5" fillId="3" borderId="13" xfId="0" applyFont="1" applyFill="1" applyBorder="1" applyAlignment="1" applyProtection="1">
      <alignment vertical="center" wrapText="1"/>
      <protection locked="0"/>
    </xf>
    <xf numFmtId="37" fontId="76" fillId="2" borderId="13" xfId="0" applyNumberFormat="1" applyFont="1" applyFill="1" applyBorder="1" applyAlignment="1" applyProtection="1">
      <alignment horizontal="right" indent="1"/>
      <protection locked="0"/>
    </xf>
    <xf numFmtId="0" fontId="23" fillId="0" borderId="0" xfId="0" applyFont="1" applyAlignment="1" applyProtection="1">
      <alignment horizontal="justify" vertical="top"/>
      <protection locked="0"/>
    </xf>
    <xf numFmtId="0" fontId="32" fillId="0" borderId="0" xfId="0" applyFont="1" applyProtection="1">
      <protection locked="0"/>
    </xf>
    <xf numFmtId="0" fontId="34" fillId="4" borderId="13" xfId="0" applyFont="1" applyFill="1" applyBorder="1" applyAlignment="1">
      <alignment horizontal="center"/>
    </xf>
    <xf numFmtId="0" fontId="76" fillId="2" borderId="13" xfId="0" applyFont="1" applyFill="1" applyBorder="1" applyAlignment="1" applyProtection="1">
      <alignment vertical="center"/>
      <protection locked="0"/>
    </xf>
    <xf numFmtId="0" fontId="22" fillId="3" borderId="39" xfId="0" applyFont="1" applyFill="1" applyBorder="1" applyProtection="1">
      <protection locked="0"/>
    </xf>
    <xf numFmtId="1" fontId="31" fillId="3" borderId="13" xfId="0" applyNumberFormat="1" applyFont="1" applyFill="1" applyBorder="1" applyProtection="1">
      <protection locked="0"/>
    </xf>
    <xf numFmtId="10" fontId="31" fillId="3" borderId="13" xfId="4" applyNumberFormat="1" applyFont="1" applyFill="1" applyBorder="1" applyAlignment="1" applyProtection="1">
      <alignment horizontal="right" wrapText="1" indent="1"/>
      <protection locked="0"/>
    </xf>
    <xf numFmtId="1" fontId="31" fillId="3" borderId="13" xfId="1" applyNumberFormat="1" applyFont="1" applyFill="1" applyBorder="1" applyAlignment="1" applyProtection="1">
      <alignment horizontal="right" wrapText="1" indent="1"/>
      <protection locked="0"/>
    </xf>
    <xf numFmtId="10" fontId="31" fillId="3" borderId="13" xfId="4" applyNumberFormat="1" applyFont="1" applyFill="1" applyBorder="1" applyAlignment="1" applyProtection="1">
      <alignment horizontal="right" indent="2"/>
      <protection locked="0"/>
    </xf>
    <xf numFmtId="1" fontId="31" fillId="3" borderId="13" xfId="0" applyNumberFormat="1" applyFont="1" applyFill="1" applyBorder="1" applyAlignment="1" applyProtection="1">
      <alignment horizontal="right" indent="2"/>
      <protection locked="0"/>
    </xf>
    <xf numFmtId="1" fontId="31" fillId="3" borderId="13" xfId="0" applyNumberFormat="1" applyFont="1" applyFill="1" applyBorder="1" applyAlignment="1" applyProtection="1">
      <alignment horizontal="right" indent="1"/>
      <protection locked="0"/>
    </xf>
    <xf numFmtId="10" fontId="31" fillId="3" borderId="13" xfId="4" applyNumberFormat="1" applyFont="1" applyFill="1" applyBorder="1" applyAlignment="1" applyProtection="1">
      <alignment horizontal="right" indent="1"/>
      <protection locked="0"/>
    </xf>
    <xf numFmtId="0" fontId="42" fillId="3" borderId="13" xfId="0" applyFont="1" applyFill="1" applyBorder="1" applyAlignment="1" applyProtection="1">
      <alignment horizontal="left" vertical="center" wrapText="1" indent="1"/>
      <protection locked="0"/>
    </xf>
    <xf numFmtId="1" fontId="42" fillId="3" borderId="13" xfId="0" applyNumberFormat="1" applyFont="1" applyFill="1" applyBorder="1" applyAlignment="1" applyProtection="1">
      <alignment horizontal="center" vertical="center" wrapText="1"/>
      <protection locked="0"/>
    </xf>
    <xf numFmtId="0" fontId="42" fillId="3" borderId="13" xfId="0" applyFont="1" applyFill="1" applyBorder="1" applyAlignment="1" applyProtection="1">
      <alignment horizontal="center" vertical="center" wrapText="1"/>
      <protection locked="0"/>
    </xf>
    <xf numFmtId="1" fontId="7" fillId="3" borderId="13" xfId="0" applyNumberFormat="1" applyFont="1" applyFill="1" applyBorder="1" applyAlignment="1" applyProtection="1">
      <alignment horizontal="center" vertical="center" wrapText="1"/>
      <protection locked="0"/>
    </xf>
    <xf numFmtId="3" fontId="34" fillId="2" borderId="13" xfId="0" applyNumberFormat="1" applyFont="1" applyFill="1" applyBorder="1" applyAlignment="1" applyProtection="1">
      <alignment horizontal="center" vertical="center" wrapText="1"/>
      <protection locked="0"/>
    </xf>
    <xf numFmtId="0" fontId="12" fillId="0" borderId="0" xfId="0" applyFont="1" applyAlignment="1" applyProtection="1">
      <alignment horizontal="center" vertical="center" wrapText="1"/>
      <protection locked="0"/>
    </xf>
    <xf numFmtId="0" fontId="12" fillId="0" borderId="0" xfId="0" applyFont="1" applyAlignment="1" applyProtection="1">
      <alignment horizontal="left" vertical="center" wrapText="1"/>
      <protection locked="0"/>
    </xf>
    <xf numFmtId="0" fontId="31" fillId="3" borderId="13" xfId="0" applyFont="1" applyFill="1" applyBorder="1" applyAlignment="1" applyProtection="1">
      <alignment horizontal="left" vertical="center" wrapText="1" indent="1"/>
      <protection locked="0"/>
    </xf>
    <xf numFmtId="0" fontId="26" fillId="0" borderId="0" xfId="0" applyFont="1" applyAlignment="1" applyProtection="1">
      <alignment horizontal="center" vertical="center"/>
      <protection locked="0"/>
    </xf>
    <xf numFmtId="10" fontId="5" fillId="0" borderId="0" xfId="4" applyNumberFormat="1" applyFont="1" applyAlignment="1" applyProtection="1">
      <alignment horizontal="center" vertical="center" wrapText="1"/>
      <protection locked="0"/>
    </xf>
    <xf numFmtId="0" fontId="37" fillId="0" borderId="0" xfId="0" applyFont="1" applyAlignment="1" applyProtection="1">
      <alignment horizontal="center" vertical="center"/>
      <protection locked="0"/>
    </xf>
    <xf numFmtId="0" fontId="41" fillId="3" borderId="13" xfId="0" applyFont="1" applyFill="1" applyBorder="1" applyAlignment="1">
      <alignment horizontal="center" vertical="center" wrapText="1"/>
    </xf>
    <xf numFmtId="0" fontId="31" fillId="0" borderId="0" xfId="0" applyFont="1" applyAlignment="1" applyProtection="1">
      <alignment horizontal="center" vertical="center"/>
      <protection locked="0"/>
    </xf>
    <xf numFmtId="0" fontId="100" fillId="0" borderId="0" xfId="0" applyFont="1" applyAlignment="1" applyProtection="1">
      <alignment horizontal="center" vertical="center" wrapText="1"/>
      <protection locked="0"/>
    </xf>
    <xf numFmtId="0" fontId="34" fillId="2" borderId="0" xfId="0" applyFont="1" applyFill="1" applyAlignment="1" applyProtection="1">
      <alignment horizontal="right" vertical="center" wrapText="1"/>
      <protection locked="0"/>
    </xf>
    <xf numFmtId="0" fontId="34" fillId="2" borderId="0" xfId="0" applyFont="1" applyFill="1" applyAlignment="1">
      <alignment horizontal="center" vertical="center" wrapText="1"/>
    </xf>
    <xf numFmtId="0" fontId="35" fillId="0" borderId="0" xfId="0" applyFont="1" applyAlignment="1" applyProtection="1">
      <alignment vertical="top"/>
      <protection locked="0"/>
    </xf>
    <xf numFmtId="0" fontId="35" fillId="0" borderId="0" xfId="0" applyFont="1" applyAlignment="1" applyProtection="1">
      <alignment horizontal="center" vertical="center"/>
      <protection locked="0"/>
    </xf>
    <xf numFmtId="0" fontId="43" fillId="2" borderId="13" xfId="0" applyFont="1" applyFill="1" applyBorder="1" applyAlignment="1" applyProtection="1">
      <alignment horizontal="right" vertical="center" wrapText="1"/>
      <protection locked="0"/>
    </xf>
    <xf numFmtId="0" fontId="34" fillId="0" borderId="0" xfId="0" applyFont="1" applyAlignment="1" applyProtection="1">
      <alignment horizontal="center" vertical="center" wrapText="1"/>
      <protection locked="0"/>
    </xf>
    <xf numFmtId="0" fontId="43" fillId="2" borderId="13" xfId="0" applyFont="1" applyFill="1" applyBorder="1" applyAlignment="1">
      <alignment horizontal="center" vertical="center" wrapText="1"/>
    </xf>
    <xf numFmtId="0" fontId="27" fillId="0" borderId="0" xfId="0" applyFont="1" applyAlignment="1" applyProtection="1">
      <alignment horizontal="center" vertical="center"/>
      <protection locked="0"/>
    </xf>
    <xf numFmtId="0" fontId="45" fillId="0" borderId="0" xfId="0" applyFont="1" applyAlignment="1" applyProtection="1">
      <alignment horizontal="left" vertical="center" wrapText="1"/>
      <protection locked="0"/>
    </xf>
    <xf numFmtId="0" fontId="42" fillId="0" borderId="0" xfId="0" applyFont="1" applyAlignment="1" applyProtection="1">
      <alignment horizontal="left" vertical="center" wrapText="1"/>
      <protection locked="0"/>
    </xf>
    <xf numFmtId="0" fontId="34" fillId="2" borderId="13" xfId="0" applyFont="1" applyFill="1" applyBorder="1" applyAlignment="1" applyProtection="1">
      <alignment horizontal="left" vertical="center" wrapText="1" indent="1"/>
      <protection locked="0"/>
    </xf>
    <xf numFmtId="0" fontId="35" fillId="0" borderId="0" xfId="0" applyFont="1" applyAlignment="1" applyProtection="1">
      <alignment horizontal="left" vertical="center" wrapText="1"/>
      <protection locked="0"/>
    </xf>
    <xf numFmtId="167" fontId="34" fillId="2" borderId="13" xfId="0" applyNumberFormat="1" applyFont="1" applyFill="1" applyBorder="1" applyAlignment="1">
      <alignment horizontal="center" vertical="center" wrapText="1"/>
    </xf>
    <xf numFmtId="3" fontId="35" fillId="2" borderId="13" xfId="0" applyNumberFormat="1" applyFont="1" applyFill="1" applyBorder="1" applyAlignment="1">
      <alignment horizontal="center" vertical="center" wrapText="1"/>
    </xf>
    <xf numFmtId="167" fontId="101" fillId="0" borderId="0" xfId="0" applyNumberFormat="1" applyFont="1" applyAlignment="1">
      <alignment horizontal="center" vertical="center" wrapText="1"/>
    </xf>
    <xf numFmtId="0" fontId="35" fillId="0" borderId="0" xfId="0" applyFont="1" applyAlignment="1">
      <alignment horizontal="left" vertical="center" wrapText="1"/>
    </xf>
    <xf numFmtId="0" fontId="33" fillId="2" borderId="13" xfId="0" applyFont="1" applyFill="1" applyBorder="1" applyAlignment="1" applyProtection="1">
      <alignment horizontal="center" vertical="center" wrapText="1"/>
      <protection locked="0"/>
    </xf>
    <xf numFmtId="3" fontId="42" fillId="3" borderId="13" xfId="0" applyNumberFormat="1" applyFont="1" applyFill="1" applyBorder="1" applyAlignment="1" applyProtection="1">
      <alignment horizontal="center" vertical="center" wrapText="1"/>
      <protection locked="0"/>
    </xf>
    <xf numFmtId="3" fontId="31" fillId="3" borderId="13" xfId="0" applyNumberFormat="1" applyFont="1" applyFill="1" applyBorder="1" applyAlignment="1" applyProtection="1">
      <alignment horizontal="center" vertical="center" wrapText="1"/>
      <protection locked="0"/>
    </xf>
    <xf numFmtId="1" fontId="34" fillId="2" borderId="13" xfId="0" applyNumberFormat="1" applyFont="1" applyFill="1" applyBorder="1" applyAlignment="1">
      <alignment horizontal="center" vertical="center" wrapText="1"/>
    </xf>
    <xf numFmtId="1" fontId="44" fillId="3" borderId="13" xfId="0" applyNumberFormat="1" applyFont="1" applyFill="1" applyBorder="1" applyAlignment="1">
      <alignment horizontal="center" vertical="center" wrapText="1"/>
    </xf>
    <xf numFmtId="167" fontId="44" fillId="3" borderId="13" xfId="0" applyNumberFormat="1" applyFont="1" applyFill="1" applyBorder="1" applyAlignment="1">
      <alignment horizontal="center" vertical="center" wrapText="1"/>
    </xf>
    <xf numFmtId="168" fontId="34" fillId="2" borderId="13" xfId="0" applyNumberFormat="1" applyFont="1" applyFill="1" applyBorder="1" applyAlignment="1">
      <alignment horizontal="center" vertical="center" wrapText="1"/>
    </xf>
    <xf numFmtId="3" fontId="44" fillId="3" borderId="13" xfId="0" applyNumberFormat="1" applyFont="1" applyFill="1" applyBorder="1" applyAlignment="1">
      <alignment horizontal="center" vertical="center" wrapText="1"/>
    </xf>
    <xf numFmtId="168" fontId="44" fillId="3" borderId="13" xfId="0" applyNumberFormat="1" applyFont="1" applyFill="1" applyBorder="1" applyAlignment="1">
      <alignment horizontal="center" vertical="center" wrapText="1"/>
    </xf>
    <xf numFmtId="3" fontId="42" fillId="3" borderId="13" xfId="0" applyNumberFormat="1" applyFont="1" applyFill="1" applyBorder="1" applyAlignment="1">
      <alignment horizontal="center" vertical="center" wrapText="1"/>
    </xf>
    <xf numFmtId="168" fontId="42" fillId="3" borderId="13" xfId="0" applyNumberFormat="1" applyFont="1" applyFill="1" applyBorder="1" applyAlignment="1">
      <alignment horizontal="center" vertical="center" wrapText="1"/>
    </xf>
    <xf numFmtId="0" fontId="61" fillId="0" borderId="0" xfId="0" applyFont="1" applyProtection="1">
      <protection locked="0"/>
    </xf>
    <xf numFmtId="0" fontId="76" fillId="4" borderId="13" xfId="0" applyFont="1" applyFill="1" applyBorder="1" applyAlignment="1" applyProtection="1">
      <alignment horizontal="center" vertical="top"/>
      <protection locked="0"/>
    </xf>
    <xf numFmtId="0" fontId="42" fillId="3" borderId="13" xfId="0" applyFont="1" applyFill="1" applyBorder="1" applyAlignment="1" applyProtection="1">
      <alignment horizontal="left" vertical="top" wrapText="1"/>
      <protection locked="0"/>
    </xf>
    <xf numFmtId="0" fontId="35" fillId="2" borderId="13" xfId="0" applyFont="1" applyFill="1" applyBorder="1" applyAlignment="1" applyProtection="1">
      <alignment horizontal="right" vertical="top" wrapText="1"/>
      <protection locked="0"/>
    </xf>
    <xf numFmtId="0" fontId="61" fillId="0" borderId="23" xfId="0" applyFont="1" applyBorder="1" applyAlignment="1" applyProtection="1">
      <alignment horizontal="left"/>
      <protection locked="0"/>
    </xf>
    <xf numFmtId="0" fontId="25" fillId="2" borderId="0" xfId="0" applyFont="1" applyFill="1"/>
    <xf numFmtId="0" fontId="42" fillId="3" borderId="13" xfId="0" applyFont="1" applyFill="1" applyBorder="1" applyAlignment="1" applyProtection="1">
      <alignment horizontal="left" vertical="top" wrapText="1" indent="1"/>
      <protection locked="0"/>
    </xf>
    <xf numFmtId="0" fontId="35" fillId="2" borderId="13" xfId="0" applyFont="1" applyFill="1" applyBorder="1" applyAlignment="1" applyProtection="1">
      <alignment horizontal="right" vertical="top" wrapText="1" indent="1"/>
      <protection locked="0"/>
    </xf>
    <xf numFmtId="0" fontId="7" fillId="3" borderId="45" xfId="0" applyFont="1" applyFill="1" applyBorder="1" applyAlignment="1">
      <alignment horizontal="left" vertical="center" wrapText="1"/>
    </xf>
    <xf numFmtId="0" fontId="12" fillId="3" borderId="53" xfId="0" applyFont="1" applyFill="1" applyBorder="1" applyAlignment="1" applyProtection="1">
      <alignment horizontal="right" indent="1"/>
      <protection locked="0"/>
    </xf>
    <xf numFmtId="0" fontId="47" fillId="3" borderId="13" xfId="0" applyFont="1" applyFill="1" applyBorder="1" applyAlignment="1">
      <alignment horizontal="left" vertical="top"/>
    </xf>
    <xf numFmtId="166" fontId="7" fillId="3" borderId="13" xfId="4" applyNumberFormat="1" applyFont="1" applyFill="1" applyBorder="1"/>
    <xf numFmtId="166" fontId="7" fillId="3" borderId="45" xfId="4" applyNumberFormat="1" applyFont="1" applyFill="1" applyBorder="1"/>
    <xf numFmtId="0" fontId="78" fillId="2" borderId="13" xfId="3" applyFont="1" applyFill="1" applyBorder="1" applyAlignment="1">
      <alignment horizontal="center" wrapText="1"/>
    </xf>
    <xf numFmtId="0" fontId="34" fillId="2" borderId="13" xfId="3" applyFont="1" applyFill="1" applyBorder="1" applyAlignment="1">
      <alignment horizontal="center" wrapText="1"/>
    </xf>
    <xf numFmtId="0" fontId="78" fillId="2" borderId="13" xfId="0" applyFont="1" applyFill="1" applyBorder="1" applyAlignment="1">
      <alignment horizontal="center" wrapText="1"/>
    </xf>
    <xf numFmtId="0" fontId="5" fillId="3" borderId="13" xfId="0" applyFont="1" applyFill="1" applyBorder="1" applyAlignment="1" applyProtection="1">
      <alignment horizontal="center" wrapText="1"/>
      <protection locked="0"/>
    </xf>
    <xf numFmtId="0" fontId="79" fillId="2" borderId="13" xfId="0" applyFont="1" applyFill="1" applyBorder="1" applyAlignment="1">
      <alignment horizontal="center"/>
    </xf>
    <xf numFmtId="0" fontId="88" fillId="2" borderId="47" xfId="0" applyFont="1" applyFill="1" applyBorder="1" applyAlignment="1">
      <alignment horizontal="center"/>
    </xf>
    <xf numFmtId="0" fontId="5" fillId="3" borderId="66" xfId="0" applyFont="1" applyFill="1" applyBorder="1" applyAlignment="1">
      <alignment horizontal="center" vertical="center" wrapText="1"/>
    </xf>
    <xf numFmtId="0" fontId="5" fillId="3" borderId="66" xfId="0" applyFont="1" applyFill="1" applyBorder="1" applyAlignment="1">
      <alignment horizontal="center" vertical="top"/>
    </xf>
    <xf numFmtId="0" fontId="34" fillId="2" borderId="37" xfId="0" applyFont="1" applyFill="1" applyBorder="1" applyAlignment="1">
      <alignment horizontal="right"/>
    </xf>
    <xf numFmtId="0" fontId="34" fillId="2" borderId="13" xfId="0" applyFont="1" applyFill="1" applyBorder="1" applyAlignment="1">
      <alignment horizontal="right"/>
    </xf>
    <xf numFmtId="0" fontId="34" fillId="2" borderId="13" xfId="0" applyFont="1" applyFill="1" applyBorder="1" applyAlignment="1">
      <alignment horizontal="right" vertical="center"/>
    </xf>
    <xf numFmtId="0" fontId="34" fillId="2" borderId="47" xfId="0" applyFont="1" applyFill="1" applyBorder="1" applyAlignment="1">
      <alignment horizontal="right"/>
    </xf>
    <xf numFmtId="0" fontId="34" fillId="2" borderId="47" xfId="0" applyFont="1" applyFill="1" applyBorder="1" applyAlignment="1">
      <alignment horizontal="right" vertical="center" wrapText="1"/>
    </xf>
    <xf numFmtId="0" fontId="95" fillId="13" borderId="13" xfId="0" applyFont="1" applyFill="1" applyBorder="1" applyAlignment="1" applyProtection="1">
      <alignment horizontal="center" vertical="center" wrapText="1"/>
      <protection locked="0"/>
    </xf>
    <xf numFmtId="0" fontId="0" fillId="13" borderId="13" xfId="0" applyFill="1" applyBorder="1" applyAlignment="1" applyProtection="1">
      <alignment horizontal="center"/>
      <protection locked="0"/>
    </xf>
    <xf numFmtId="0" fontId="0" fillId="12" borderId="13" xfId="0" applyFill="1" applyBorder="1" applyAlignment="1" applyProtection="1">
      <alignment horizontal="center"/>
      <protection locked="0"/>
    </xf>
    <xf numFmtId="0" fontId="0" fillId="14" borderId="13" xfId="0" applyFill="1" applyBorder="1" applyAlignment="1" applyProtection="1">
      <alignment horizontal="center"/>
      <protection locked="0"/>
    </xf>
    <xf numFmtId="0" fontId="37" fillId="3" borderId="13" xfId="0" applyFont="1" applyFill="1" applyBorder="1" applyAlignment="1">
      <alignment horizontal="center"/>
    </xf>
    <xf numFmtId="0" fontId="35" fillId="2" borderId="13" xfId="0" applyFont="1" applyFill="1" applyBorder="1" applyAlignment="1">
      <alignment horizontal="center"/>
    </xf>
    <xf numFmtId="0" fontId="104" fillId="0" borderId="0" xfId="0" applyFont="1" applyAlignment="1" applyProtection="1">
      <alignment horizontal="left"/>
      <protection locked="0"/>
    </xf>
    <xf numFmtId="1" fontId="40" fillId="0" borderId="0" xfId="0" applyNumberFormat="1" applyFont="1" applyProtection="1">
      <protection locked="0"/>
    </xf>
    <xf numFmtId="37" fontId="31" fillId="3" borderId="13" xfId="2" applyNumberFormat="1" applyFont="1" applyFill="1" applyBorder="1" applyAlignment="1">
      <alignment horizontal="center"/>
    </xf>
    <xf numFmtId="1" fontId="31" fillId="3" borderId="13" xfId="2" applyNumberFormat="1" applyFont="1" applyFill="1" applyBorder="1" applyAlignment="1">
      <alignment horizontal="center"/>
    </xf>
    <xf numFmtId="0" fontId="48" fillId="3" borderId="13" xfId="2" applyFont="1" applyFill="1" applyBorder="1" applyAlignment="1">
      <alignment horizontal="center" vertical="top"/>
    </xf>
    <xf numFmtId="0" fontId="31" fillId="3" borderId="13" xfId="2" applyFont="1" applyFill="1" applyBorder="1" applyAlignment="1">
      <alignment horizontal="left" vertical="top"/>
    </xf>
    <xf numFmtId="0" fontId="31" fillId="3" borderId="13" xfId="2" applyFont="1" applyFill="1" applyBorder="1" applyAlignment="1">
      <alignment horizontal="center" vertical="top"/>
    </xf>
    <xf numFmtId="169" fontId="34" fillId="2" borderId="13" xfId="6" applyNumberFormat="1" applyFont="1" applyFill="1" applyBorder="1" applyAlignment="1">
      <alignment vertical="center"/>
    </xf>
    <xf numFmtId="0" fontId="31" fillId="3" borderId="13" xfId="2" applyFont="1" applyFill="1" applyBorder="1" applyAlignment="1">
      <alignment horizontal="center" vertical="center"/>
    </xf>
    <xf numFmtId="170" fontId="31" fillId="3" borderId="13" xfId="2" applyNumberFormat="1" applyFont="1" applyFill="1" applyBorder="1" applyAlignment="1">
      <alignment horizontal="center" vertical="top"/>
    </xf>
    <xf numFmtId="0" fontId="87" fillId="3" borderId="13" xfId="0" applyFont="1" applyFill="1" applyBorder="1" applyAlignment="1">
      <alignment horizontal="center" vertical="top"/>
    </xf>
    <xf numFmtId="0" fontId="105" fillId="3" borderId="13" xfId="2" applyFont="1" applyFill="1" applyBorder="1" applyAlignment="1">
      <alignment horizontal="justify" vertical="top"/>
    </xf>
    <xf numFmtId="0" fontId="57" fillId="3" borderId="13" xfId="2" applyFont="1" applyFill="1" applyBorder="1" applyAlignment="1">
      <alignment horizontal="justify" vertical="top"/>
    </xf>
    <xf numFmtId="0" fontId="57" fillId="3" borderId="13" xfId="2" applyFont="1" applyFill="1" applyBorder="1" applyAlignment="1">
      <alignment horizontal="justify"/>
    </xf>
    <xf numFmtId="0" fontId="48" fillId="3" borderId="13" xfId="2" applyFont="1" applyFill="1" applyBorder="1" applyAlignment="1">
      <alignment horizontal="center" vertical="center"/>
    </xf>
    <xf numFmtId="0" fontId="48" fillId="3" borderId="13" xfId="2" applyFont="1" applyFill="1" applyBorder="1" applyAlignment="1">
      <alignment horizontal="justify" vertical="top"/>
    </xf>
    <xf numFmtId="0" fontId="48" fillId="3" borderId="13" xfId="2" applyFont="1" applyFill="1" applyBorder="1" applyAlignment="1">
      <alignment horizontal="justify"/>
    </xf>
    <xf numFmtId="0" fontId="105" fillId="3" borderId="13" xfId="2" applyFont="1" applyFill="1" applyBorder="1" applyAlignment="1">
      <alignment horizontal="justify"/>
    </xf>
    <xf numFmtId="0" fontId="34" fillId="2" borderId="65" xfId="0" applyFont="1" applyFill="1" applyBorder="1" applyAlignment="1">
      <alignment horizontal="center" vertical="center"/>
    </xf>
    <xf numFmtId="0" fontId="5" fillId="3" borderId="45" xfId="0" applyFont="1" applyFill="1" applyBorder="1" applyAlignment="1" applyProtection="1">
      <alignment horizontal="center"/>
      <protection locked="0"/>
    </xf>
    <xf numFmtId="0" fontId="5" fillId="3" borderId="49" xfId="0" applyFont="1" applyFill="1" applyBorder="1" applyAlignment="1">
      <alignment horizontal="center"/>
    </xf>
    <xf numFmtId="0" fontId="5" fillId="3" borderId="21" xfId="0" applyFont="1" applyFill="1" applyBorder="1" applyAlignment="1" applyProtection="1">
      <alignment horizontal="center"/>
      <protection locked="0"/>
    </xf>
    <xf numFmtId="0" fontId="12" fillId="3" borderId="45" xfId="0" applyFont="1" applyFill="1" applyBorder="1" applyAlignment="1">
      <alignment horizontal="center"/>
    </xf>
    <xf numFmtId="0" fontId="12" fillId="3" borderId="32" xfId="0" applyFont="1" applyFill="1" applyBorder="1" applyAlignment="1" applyProtection="1">
      <alignment horizontal="center"/>
      <protection locked="0"/>
    </xf>
    <xf numFmtId="0" fontId="76" fillId="2" borderId="36" xfId="0" applyFont="1" applyFill="1" applyBorder="1" applyAlignment="1">
      <alignment horizontal="center"/>
    </xf>
    <xf numFmtId="0" fontId="76" fillId="2" borderId="26" xfId="0" applyFont="1" applyFill="1" applyBorder="1" applyAlignment="1">
      <alignment horizontal="center"/>
    </xf>
    <xf numFmtId="0" fontId="76" fillId="2" borderId="28" xfId="0" applyFont="1" applyFill="1" applyBorder="1" applyAlignment="1">
      <alignment horizontal="center"/>
    </xf>
    <xf numFmtId="0" fontId="5" fillId="3" borderId="32" xfId="0" applyFont="1" applyFill="1" applyBorder="1" applyAlignment="1" applyProtection="1">
      <alignment horizontal="center"/>
      <protection locked="0"/>
    </xf>
    <xf numFmtId="0" fontId="10" fillId="3" borderId="45" xfId="0" applyFont="1" applyFill="1" applyBorder="1" applyAlignment="1" applyProtection="1">
      <alignment horizontal="center"/>
      <protection locked="0"/>
    </xf>
    <xf numFmtId="0" fontId="10" fillId="3" borderId="13" xfId="0" applyFont="1" applyFill="1" applyBorder="1" applyAlignment="1" applyProtection="1">
      <alignment horizontal="center"/>
      <protection locked="0"/>
    </xf>
    <xf numFmtId="0" fontId="12" fillId="3" borderId="70" xfId="0" applyFont="1" applyFill="1" applyBorder="1" applyAlignment="1" applyProtection="1">
      <alignment horizontal="center"/>
      <protection locked="0"/>
    </xf>
    <xf numFmtId="0" fontId="76" fillId="2" borderId="19" xfId="0" applyFont="1" applyFill="1" applyBorder="1" applyAlignment="1">
      <alignment horizontal="center"/>
    </xf>
    <xf numFmtId="0" fontId="10" fillId="3" borderId="45" xfId="0" applyFont="1" applyFill="1" applyBorder="1" applyAlignment="1">
      <alignment horizontal="center"/>
    </xf>
    <xf numFmtId="0" fontId="5" fillId="3" borderId="36" xfId="0" applyFont="1" applyFill="1" applyBorder="1" applyAlignment="1" applyProtection="1">
      <alignment horizontal="center"/>
      <protection locked="0"/>
    </xf>
    <xf numFmtId="0" fontId="12" fillId="3" borderId="32" xfId="0" applyFont="1" applyFill="1" applyBorder="1" applyAlignment="1" applyProtection="1">
      <alignment horizontal="center" vertical="center"/>
      <protection locked="0"/>
    </xf>
    <xf numFmtId="0" fontId="76" fillId="2" borderId="45" xfId="0" applyFont="1" applyFill="1" applyBorder="1" applyAlignment="1">
      <alignment horizontal="center" vertical="center" wrapText="1"/>
    </xf>
    <xf numFmtId="3" fontId="12" fillId="3" borderId="48" xfId="0" applyNumberFormat="1" applyFont="1" applyFill="1" applyBorder="1" applyAlignment="1">
      <alignment horizontal="center" vertical="center" wrapText="1"/>
    </xf>
    <xf numFmtId="0" fontId="12" fillId="3" borderId="45" xfId="0" applyFont="1" applyFill="1" applyBorder="1" applyAlignment="1" applyProtection="1">
      <alignment horizontal="center" vertical="center" wrapText="1"/>
      <protection locked="0"/>
    </xf>
    <xf numFmtId="0" fontId="12" fillId="3" borderId="49" xfId="0" applyFont="1" applyFill="1" applyBorder="1" applyAlignment="1" applyProtection="1">
      <alignment horizontal="center" vertical="center" wrapText="1"/>
      <protection locked="0"/>
    </xf>
    <xf numFmtId="3" fontId="12" fillId="3" borderId="56" xfId="0" applyNumberFormat="1" applyFont="1" applyFill="1" applyBorder="1" applyAlignment="1">
      <alignment horizontal="center" vertical="center" wrapText="1"/>
    </xf>
    <xf numFmtId="3" fontId="12" fillId="3" borderId="31" xfId="0" applyNumberFormat="1" applyFont="1" applyFill="1" applyBorder="1" applyAlignment="1">
      <alignment horizontal="center" vertical="center" wrapText="1"/>
    </xf>
    <xf numFmtId="0" fontId="12" fillId="3" borderId="28" xfId="0" applyFont="1" applyFill="1" applyBorder="1" applyAlignment="1" applyProtection="1">
      <alignment horizontal="center" vertical="center" wrapText="1"/>
      <protection locked="0"/>
    </xf>
    <xf numFmtId="3" fontId="12" fillId="3" borderId="37" xfId="0" applyNumberFormat="1" applyFont="1" applyFill="1" applyBorder="1" applyAlignment="1">
      <alignment horizontal="center" vertical="center" wrapText="1"/>
    </xf>
    <xf numFmtId="3" fontId="12" fillId="3" borderId="34" xfId="0" applyNumberFormat="1" applyFont="1" applyFill="1" applyBorder="1" applyAlignment="1">
      <alignment horizontal="center" vertical="center" wrapText="1"/>
    </xf>
    <xf numFmtId="0" fontId="12" fillId="3" borderId="32" xfId="0" applyFont="1" applyFill="1" applyBorder="1" applyAlignment="1" applyProtection="1">
      <alignment horizontal="center" vertical="center" wrapText="1"/>
      <protection locked="0"/>
    </xf>
    <xf numFmtId="0" fontId="12" fillId="3" borderId="33" xfId="0" applyFont="1" applyFill="1" applyBorder="1" applyAlignment="1" applyProtection="1">
      <alignment horizontal="center" vertical="center" wrapText="1"/>
      <protection locked="0"/>
    </xf>
    <xf numFmtId="3" fontId="12" fillId="3" borderId="81" xfId="0" applyNumberFormat="1" applyFont="1" applyFill="1" applyBorder="1" applyAlignment="1">
      <alignment horizontal="center" vertical="center" wrapText="1"/>
    </xf>
    <xf numFmtId="0" fontId="12" fillId="3" borderId="48" xfId="0" applyFont="1" applyFill="1" applyBorder="1" applyAlignment="1">
      <alignment horizontal="center" vertical="center" wrapText="1"/>
    </xf>
    <xf numFmtId="0" fontId="5" fillId="3" borderId="56" xfId="0" applyFont="1" applyFill="1" applyBorder="1" applyAlignment="1">
      <alignment horizontal="center" vertical="center" wrapText="1"/>
    </xf>
    <xf numFmtId="0" fontId="12" fillId="3" borderId="31" xfId="0" applyFont="1" applyFill="1" applyBorder="1" applyAlignment="1">
      <alignment horizontal="center" vertical="center" wrapText="1"/>
    </xf>
    <xf numFmtId="0" fontId="5" fillId="3" borderId="37" xfId="0" applyFont="1" applyFill="1" applyBorder="1" applyAlignment="1">
      <alignment horizontal="center" vertical="center" wrapText="1"/>
    </xf>
    <xf numFmtId="0" fontId="12" fillId="3" borderId="34" xfId="0" applyFont="1" applyFill="1" applyBorder="1" applyAlignment="1">
      <alignment horizontal="center" vertical="center" wrapText="1"/>
    </xf>
    <xf numFmtId="0" fontId="12" fillId="3" borderId="30" xfId="0" applyFont="1" applyFill="1" applyBorder="1" applyAlignment="1" applyProtection="1">
      <alignment horizontal="center" vertical="center" wrapText="1"/>
      <protection locked="0"/>
    </xf>
    <xf numFmtId="0" fontId="12" fillId="3" borderId="21" xfId="0" applyFont="1" applyFill="1" applyBorder="1" applyAlignment="1" applyProtection="1">
      <alignment horizontal="center" vertical="center"/>
      <protection locked="0"/>
    </xf>
    <xf numFmtId="0" fontId="5" fillId="3" borderId="81" xfId="0" applyFont="1" applyFill="1" applyBorder="1" applyAlignment="1">
      <alignment horizontal="center" vertical="center" wrapText="1"/>
    </xf>
    <xf numFmtId="0" fontId="12" fillId="3" borderId="15" xfId="0" applyFont="1" applyFill="1" applyBorder="1" applyAlignment="1" applyProtection="1">
      <alignment horizontal="center" vertical="center" wrapText="1"/>
      <protection locked="0"/>
    </xf>
    <xf numFmtId="0" fontId="12" fillId="3" borderId="16" xfId="0" applyFont="1" applyFill="1" applyBorder="1" applyAlignment="1" applyProtection="1">
      <alignment horizontal="center" vertical="center" wrapText="1"/>
      <protection locked="0"/>
    </xf>
    <xf numFmtId="0" fontId="5" fillId="3" borderId="106" xfId="0" applyFont="1" applyFill="1" applyBorder="1" applyAlignment="1">
      <alignment horizontal="center" vertical="center" wrapText="1"/>
    </xf>
    <xf numFmtId="0" fontId="12" fillId="3" borderId="15" xfId="0" applyFont="1" applyFill="1" applyBorder="1" applyAlignment="1" applyProtection="1">
      <alignment horizontal="center" vertical="center"/>
      <protection locked="0"/>
    </xf>
    <xf numFmtId="0" fontId="12" fillId="3" borderId="14" xfId="0" applyFont="1" applyFill="1" applyBorder="1" applyAlignment="1">
      <alignment horizontal="center" vertical="center" wrapText="1"/>
    </xf>
    <xf numFmtId="0" fontId="12" fillId="3" borderId="48" xfId="0" applyFont="1" applyFill="1" applyBorder="1" applyAlignment="1" applyProtection="1">
      <alignment horizontal="center" vertical="center" wrapText="1"/>
      <protection locked="0"/>
    </xf>
    <xf numFmtId="0" fontId="12" fillId="3" borderId="31" xfId="0" applyFont="1" applyFill="1" applyBorder="1" applyAlignment="1" applyProtection="1">
      <alignment horizontal="center" vertical="center" wrapText="1"/>
      <protection locked="0"/>
    </xf>
    <xf numFmtId="0" fontId="12" fillId="3" borderId="34" xfId="0" applyFont="1" applyFill="1" applyBorder="1" applyAlignment="1" applyProtection="1">
      <alignment horizontal="center" vertical="center" wrapText="1"/>
      <protection locked="0"/>
    </xf>
    <xf numFmtId="0" fontId="12" fillId="3" borderId="81" xfId="0" applyFont="1" applyFill="1" applyBorder="1" applyAlignment="1" applyProtection="1">
      <alignment horizontal="center" vertical="center" wrapText="1"/>
      <protection locked="0"/>
    </xf>
    <xf numFmtId="0" fontId="12" fillId="3" borderId="31" xfId="0" applyFont="1" applyFill="1" applyBorder="1" applyAlignment="1" applyProtection="1">
      <alignment horizontal="center"/>
      <protection locked="0"/>
    </xf>
    <xf numFmtId="0" fontId="12" fillId="3" borderId="31" xfId="0" applyFont="1" applyFill="1" applyBorder="1" applyAlignment="1" applyProtection="1">
      <alignment horizontal="center" vertical="center"/>
      <protection locked="0"/>
    </xf>
    <xf numFmtId="0" fontId="12" fillId="3" borderId="82" xfId="0" applyFont="1" applyFill="1" applyBorder="1" applyAlignment="1" applyProtection="1">
      <alignment horizontal="center" vertical="center" wrapText="1"/>
      <protection locked="0"/>
    </xf>
    <xf numFmtId="0" fontId="12" fillId="3" borderId="49" xfId="0" applyFont="1" applyFill="1" applyBorder="1" applyAlignment="1">
      <alignment horizontal="center" vertical="center" wrapText="1"/>
    </xf>
    <xf numFmtId="0" fontId="12" fillId="3" borderId="54" xfId="0" applyFont="1" applyFill="1" applyBorder="1" applyAlignment="1">
      <alignment horizontal="center" vertical="center" wrapText="1"/>
    </xf>
    <xf numFmtId="0" fontId="12" fillId="3" borderId="28" xfId="0" applyFont="1" applyFill="1" applyBorder="1" applyAlignment="1">
      <alignment horizontal="center" vertical="center" wrapText="1"/>
    </xf>
    <xf numFmtId="0" fontId="12" fillId="3" borderId="39" xfId="0" applyFont="1" applyFill="1" applyBorder="1" applyAlignment="1">
      <alignment horizontal="center" vertical="center" wrapText="1"/>
    </xf>
    <xf numFmtId="0" fontId="12" fillId="3" borderId="33" xfId="0" applyFont="1" applyFill="1" applyBorder="1" applyAlignment="1">
      <alignment horizontal="center" vertical="center" wrapText="1"/>
    </xf>
    <xf numFmtId="0" fontId="12" fillId="3" borderId="83" xfId="0" applyFont="1" applyFill="1" applyBorder="1" applyAlignment="1">
      <alignment horizontal="center" vertical="center" wrapText="1"/>
    </xf>
    <xf numFmtId="0" fontId="5" fillId="3" borderId="13" xfId="0" applyFont="1" applyFill="1" applyBorder="1" applyAlignment="1" applyProtection="1">
      <alignment horizontal="center" vertical="center" wrapText="1"/>
      <protection locked="0"/>
    </xf>
    <xf numFmtId="0" fontId="12" fillId="3" borderId="14" xfId="0" applyFont="1" applyFill="1" applyBorder="1" applyAlignment="1" applyProtection="1">
      <alignment horizontal="center" vertical="center" wrapText="1"/>
      <protection locked="0"/>
    </xf>
    <xf numFmtId="0" fontId="12" fillId="3" borderId="16" xfId="0" applyFont="1" applyFill="1" applyBorder="1" applyAlignment="1">
      <alignment horizontal="center" vertical="center" wrapText="1"/>
    </xf>
    <xf numFmtId="0" fontId="12" fillId="3" borderId="106" xfId="0" applyFont="1" applyFill="1" applyBorder="1" applyAlignment="1" applyProtection="1">
      <alignment horizontal="center" vertical="center" wrapText="1"/>
      <protection locked="0"/>
    </xf>
    <xf numFmtId="0" fontId="12" fillId="3" borderId="101" xfId="0" applyFont="1" applyFill="1" applyBorder="1" applyAlignment="1">
      <alignment horizontal="center" vertical="center" wrapText="1"/>
    </xf>
    <xf numFmtId="9" fontId="5" fillId="3" borderId="45" xfId="4" applyFont="1" applyFill="1" applyBorder="1" applyAlignment="1">
      <alignment horizontal="center" vertical="center" wrapText="1"/>
    </xf>
    <xf numFmtId="0" fontId="5" fillId="3" borderId="45" xfId="0" applyFont="1" applyFill="1" applyBorder="1" applyAlignment="1" applyProtection="1">
      <alignment horizontal="center" vertical="center" wrapText="1"/>
      <protection locked="0"/>
    </xf>
    <xf numFmtId="0" fontId="5" fillId="3" borderId="32" xfId="0" applyFont="1" applyFill="1" applyBorder="1" applyAlignment="1" applyProtection="1">
      <alignment horizontal="center" vertical="center" wrapText="1"/>
      <protection locked="0"/>
    </xf>
    <xf numFmtId="0" fontId="5" fillId="3" borderId="21" xfId="0" applyFont="1" applyFill="1" applyBorder="1" applyAlignment="1" applyProtection="1">
      <alignment horizontal="center" vertical="center" wrapText="1"/>
      <protection locked="0"/>
    </xf>
    <xf numFmtId="0" fontId="5" fillId="3" borderId="96" xfId="0" applyFont="1" applyFill="1" applyBorder="1" applyAlignment="1">
      <alignment horizontal="center"/>
    </xf>
    <xf numFmtId="0" fontId="5" fillId="3" borderId="99" xfId="0" applyFont="1" applyFill="1" applyBorder="1" applyAlignment="1">
      <alignment horizontal="center"/>
    </xf>
    <xf numFmtId="0" fontId="5" fillId="3" borderId="56" xfId="0" applyFont="1" applyFill="1" applyBorder="1" applyAlignment="1">
      <alignment horizontal="center"/>
    </xf>
    <xf numFmtId="0" fontId="5" fillId="3" borderId="54" xfId="0" applyFont="1" applyFill="1" applyBorder="1" applyAlignment="1">
      <alignment horizontal="center"/>
    </xf>
    <xf numFmtId="0" fontId="5" fillId="3" borderId="48" xfId="0" applyFont="1" applyFill="1" applyBorder="1" applyAlignment="1">
      <alignment horizontal="center"/>
    </xf>
    <xf numFmtId="0" fontId="5" fillId="3" borderId="127" xfId="0" applyFont="1" applyFill="1" applyBorder="1" applyAlignment="1">
      <alignment horizontal="center"/>
    </xf>
    <xf numFmtId="0" fontId="12" fillId="3" borderId="48" xfId="0" applyFont="1" applyFill="1" applyBorder="1" applyAlignment="1">
      <alignment horizontal="center"/>
    </xf>
    <xf numFmtId="0" fontId="5" fillId="3" borderId="27" xfId="0" applyFont="1" applyFill="1" applyBorder="1" applyAlignment="1">
      <alignment horizontal="center"/>
    </xf>
    <xf numFmtId="0" fontId="5" fillId="3" borderId="61" xfId="0" applyFont="1" applyFill="1" applyBorder="1" applyAlignment="1">
      <alignment horizontal="center"/>
    </xf>
    <xf numFmtId="0" fontId="5" fillId="3" borderId="37" xfId="0" applyFont="1" applyFill="1" applyBorder="1" applyAlignment="1">
      <alignment horizontal="center"/>
    </xf>
    <xf numFmtId="0" fontId="5" fillId="3" borderId="39" xfId="0" applyFont="1" applyFill="1" applyBorder="1" applyAlignment="1">
      <alignment horizontal="center"/>
    </xf>
    <xf numFmtId="0" fontId="5" fillId="3" borderId="31" xfId="0" applyFont="1" applyFill="1" applyBorder="1" applyAlignment="1">
      <alignment horizontal="center"/>
    </xf>
    <xf numFmtId="0" fontId="5" fillId="3" borderId="28" xfId="0" applyFont="1" applyFill="1" applyBorder="1" applyAlignment="1">
      <alignment horizontal="center"/>
    </xf>
    <xf numFmtId="0" fontId="5" fillId="3" borderId="77" xfId="0" applyFont="1" applyFill="1" applyBorder="1" applyAlignment="1">
      <alignment horizontal="center"/>
    </xf>
    <xf numFmtId="0" fontId="12" fillId="3" borderId="31" xfId="0" applyFont="1" applyFill="1" applyBorder="1" applyAlignment="1">
      <alignment horizontal="center"/>
    </xf>
    <xf numFmtId="1" fontId="5" fillId="3" borderId="65" xfId="0" applyNumberFormat="1" applyFont="1" applyFill="1" applyBorder="1" applyAlignment="1">
      <alignment horizontal="center"/>
    </xf>
    <xf numFmtId="0" fontId="5" fillId="3" borderId="86" xfId="0" applyFont="1" applyFill="1" applyBorder="1" applyAlignment="1">
      <alignment horizontal="center"/>
    </xf>
    <xf numFmtId="0" fontId="5" fillId="3" borderId="88" xfId="0" applyFont="1" applyFill="1" applyBorder="1" applyAlignment="1">
      <alignment horizontal="center"/>
    </xf>
    <xf numFmtId="0" fontId="5" fillId="3" borderId="81" xfId="0" applyFont="1" applyFill="1" applyBorder="1" applyAlignment="1">
      <alignment horizontal="center"/>
    </xf>
    <xf numFmtId="0" fontId="5" fillId="3" borderId="83" xfId="0" applyFont="1" applyFill="1" applyBorder="1" applyAlignment="1">
      <alignment horizontal="center"/>
    </xf>
    <xf numFmtId="0" fontId="5" fillId="3" borderId="34" xfId="0" applyFont="1" applyFill="1" applyBorder="1" applyAlignment="1">
      <alignment horizontal="center"/>
    </xf>
    <xf numFmtId="0" fontId="5" fillId="3" borderId="33" xfId="0" applyFont="1" applyFill="1" applyBorder="1" applyAlignment="1">
      <alignment horizontal="center"/>
    </xf>
    <xf numFmtId="0" fontId="5" fillId="3" borderId="128" xfId="0" applyFont="1" applyFill="1" applyBorder="1" applyAlignment="1">
      <alignment horizontal="center"/>
    </xf>
    <xf numFmtId="0" fontId="5" fillId="3" borderId="27" xfId="0" applyFont="1" applyFill="1" applyBorder="1" applyAlignment="1">
      <alignment horizontal="center" wrapText="1"/>
    </xf>
    <xf numFmtId="0" fontId="5" fillId="3" borderId="61" xfId="0" applyFont="1" applyFill="1" applyBorder="1" applyAlignment="1">
      <alignment horizontal="center" wrapText="1"/>
    </xf>
    <xf numFmtId="0" fontId="5" fillId="3" borderId="65" xfId="0" applyFont="1" applyFill="1" applyBorder="1" applyAlignment="1">
      <alignment horizontal="center" wrapText="1"/>
    </xf>
    <xf numFmtId="0" fontId="5" fillId="3" borderId="20" xfId="0" applyFont="1" applyFill="1" applyBorder="1" applyAlignment="1">
      <alignment horizontal="center" wrapText="1"/>
    </xf>
    <xf numFmtId="0" fontId="5" fillId="3" borderId="86" xfId="0" applyFont="1" applyFill="1" applyBorder="1" applyAlignment="1">
      <alignment horizontal="center" wrapText="1"/>
    </xf>
    <xf numFmtId="0" fontId="5" fillId="3" borderId="88" xfId="0" applyFont="1" applyFill="1" applyBorder="1" applyAlignment="1">
      <alignment horizontal="center" wrapText="1"/>
    </xf>
    <xf numFmtId="0" fontId="5" fillId="3" borderId="91" xfId="0" applyFont="1" applyFill="1" applyBorder="1" applyAlignment="1">
      <alignment horizontal="center" wrapText="1"/>
    </xf>
    <xf numFmtId="0" fontId="5" fillId="3" borderId="98" xfId="0" applyFont="1" applyFill="1" applyBorder="1" applyAlignment="1">
      <alignment horizontal="center" wrapText="1"/>
    </xf>
    <xf numFmtId="0" fontId="5" fillId="3" borderId="74" xfId="0" applyFont="1" applyFill="1" applyBorder="1" applyAlignment="1">
      <alignment horizontal="center"/>
    </xf>
    <xf numFmtId="0" fontId="5" fillId="3" borderId="78" xfId="0" applyFont="1" applyFill="1" applyBorder="1" applyAlignment="1">
      <alignment horizontal="center"/>
    </xf>
    <xf numFmtId="0" fontId="12" fillId="3" borderId="21" xfId="0" applyFont="1" applyFill="1" applyBorder="1" applyAlignment="1">
      <alignment horizontal="center" vertical="center" wrapText="1"/>
    </xf>
    <xf numFmtId="0" fontId="12" fillId="3" borderId="47" xfId="0" applyFont="1" applyFill="1" applyBorder="1" applyAlignment="1">
      <alignment horizontal="center"/>
    </xf>
    <xf numFmtId="0" fontId="5" fillId="3" borderId="58" xfId="0" applyFont="1" applyFill="1" applyBorder="1" applyAlignment="1">
      <alignment horizontal="center" wrapText="1"/>
    </xf>
    <xf numFmtId="0" fontId="0" fillId="16" borderId="13" xfId="0" applyFill="1" applyBorder="1" applyAlignment="1">
      <alignment horizontal="left" vertical="center" wrapText="1"/>
    </xf>
    <xf numFmtId="0" fontId="0" fillId="17" borderId="13" xfId="0" applyFill="1" applyBorder="1" applyAlignment="1">
      <alignment horizontal="left" vertical="center" wrapText="1"/>
    </xf>
    <xf numFmtId="0" fontId="84" fillId="18" borderId="13" xfId="0" applyFont="1" applyFill="1" applyBorder="1" applyAlignment="1">
      <alignment horizontal="center" vertical="center" wrapText="1"/>
    </xf>
    <xf numFmtId="0" fontId="0" fillId="18" borderId="13" xfId="0" applyFill="1" applyBorder="1" applyAlignment="1">
      <alignment horizontal="left" vertical="center" wrapText="1"/>
    </xf>
    <xf numFmtId="0" fontId="0" fillId="19" borderId="13" xfId="0" applyFill="1" applyBorder="1" applyAlignment="1">
      <alignment horizontal="left" vertical="center" wrapText="1"/>
    </xf>
    <xf numFmtId="0" fontId="0" fillId="20" borderId="13" xfId="0" applyFill="1" applyBorder="1" applyAlignment="1">
      <alignment horizontal="left" vertical="center" wrapText="1"/>
    </xf>
    <xf numFmtId="0" fontId="0" fillId="21" borderId="13" xfId="0" applyFill="1" applyBorder="1" applyAlignment="1">
      <alignment horizontal="left" vertical="center" wrapText="1"/>
    </xf>
    <xf numFmtId="0" fontId="0" fillId="22" borderId="13" xfId="0" applyFill="1" applyBorder="1" applyAlignment="1">
      <alignment horizontal="left" vertical="center" wrapText="1"/>
    </xf>
    <xf numFmtId="169" fontId="34" fillId="2" borderId="13" xfId="0" applyNumberFormat="1" applyFont="1" applyFill="1" applyBorder="1" applyAlignment="1">
      <alignment horizontal="center" vertical="center"/>
    </xf>
    <xf numFmtId="0" fontId="55" fillId="0" borderId="0" xfId="0" applyFont="1" applyAlignment="1">
      <alignment horizontal="center" vertical="center"/>
    </xf>
    <xf numFmtId="0" fontId="0" fillId="0" borderId="0" xfId="0" applyAlignment="1">
      <alignment horizontal="center" vertical="center"/>
    </xf>
    <xf numFmtId="0" fontId="10" fillId="3" borderId="49" xfId="0" applyFont="1" applyFill="1" applyBorder="1" applyAlignment="1">
      <alignment horizontal="center"/>
    </xf>
    <xf numFmtId="0" fontId="10" fillId="3" borderId="28" xfId="0" applyFont="1" applyFill="1" applyBorder="1" applyAlignment="1">
      <alignment horizontal="center"/>
    </xf>
    <xf numFmtId="0" fontId="76" fillId="9" borderId="13" xfId="0" applyFont="1" applyFill="1" applyBorder="1" applyAlignment="1">
      <alignment horizontal="center" vertical="center"/>
    </xf>
    <xf numFmtId="0" fontId="109" fillId="11" borderId="0" xfId="2" applyFont="1" applyFill="1" applyAlignment="1">
      <alignment horizontal="left" wrapText="1" indent="1"/>
    </xf>
    <xf numFmtId="0" fontId="76" fillId="2" borderId="0" xfId="0" applyFont="1" applyFill="1"/>
    <xf numFmtId="0" fontId="3" fillId="3" borderId="4" xfId="0" applyFont="1" applyFill="1" applyBorder="1" applyAlignment="1">
      <alignment horizontal="center" vertical="center"/>
    </xf>
    <xf numFmtId="16" fontId="3" fillId="3" borderId="4" xfId="0" applyNumberFormat="1" applyFont="1" applyFill="1" applyBorder="1" applyAlignment="1">
      <alignment horizontal="center" vertical="center"/>
    </xf>
    <xf numFmtId="0" fontId="3" fillId="3" borderId="4" xfId="0" applyFont="1" applyFill="1" applyBorder="1" applyAlignment="1">
      <alignment horizontal="right" vertical="center"/>
    </xf>
    <xf numFmtId="0" fontId="3" fillId="3" borderId="4" xfId="0" applyFont="1" applyFill="1" applyBorder="1" applyAlignment="1">
      <alignment horizontal="left" vertical="center" indent="3"/>
    </xf>
    <xf numFmtId="0" fontId="3" fillId="3" borderId="4" xfId="0" applyFont="1" applyFill="1" applyBorder="1" applyAlignment="1">
      <alignment horizontal="center"/>
    </xf>
    <xf numFmtId="0" fontId="99" fillId="3" borderId="4" xfId="0" applyFont="1" applyFill="1" applyBorder="1" applyAlignment="1">
      <alignment horizontal="center"/>
    </xf>
    <xf numFmtId="0" fontId="37" fillId="11" borderId="0" xfId="0" applyFont="1" applyFill="1"/>
    <xf numFmtId="0" fontId="3" fillId="11" borderId="4" xfId="0" applyFont="1" applyFill="1" applyBorder="1" applyAlignment="1">
      <alignment horizontal="center"/>
    </xf>
    <xf numFmtId="0" fontId="0" fillId="11" borderId="0" xfId="0" applyFill="1"/>
    <xf numFmtId="0" fontId="102" fillId="11" borderId="0" xfId="0" applyFont="1" applyFill="1"/>
    <xf numFmtId="0" fontId="73" fillId="2" borderId="59" xfId="0" applyFont="1" applyFill="1" applyBorder="1" applyAlignment="1">
      <alignment horizontal="center"/>
    </xf>
    <xf numFmtId="0" fontId="73" fillId="2" borderId="90" xfId="0" applyFont="1" applyFill="1" applyBorder="1" applyAlignment="1">
      <alignment horizontal="center"/>
    </xf>
    <xf numFmtId="0" fontId="73" fillId="2" borderId="60" xfId="0" applyFont="1" applyFill="1" applyBorder="1" applyAlignment="1">
      <alignment horizontal="center"/>
    </xf>
    <xf numFmtId="166" fontId="12" fillId="3" borderId="163" xfId="4" applyNumberFormat="1" applyFont="1" applyFill="1" applyBorder="1" applyAlignment="1">
      <alignment horizontal="center" vertical="center" wrapText="1"/>
    </xf>
    <xf numFmtId="0" fontId="34" fillId="2" borderId="164" xfId="0" applyFont="1" applyFill="1" applyBorder="1" applyAlignment="1">
      <alignment horizontal="center" vertical="center" wrapText="1"/>
    </xf>
    <xf numFmtId="0" fontId="12" fillId="3" borderId="158" xfId="0" applyFont="1" applyFill="1" applyBorder="1" applyAlignment="1" applyProtection="1">
      <alignment vertical="center" wrapText="1"/>
      <protection locked="0"/>
    </xf>
    <xf numFmtId="0" fontId="12" fillId="3" borderId="165" xfId="0" applyFont="1" applyFill="1" applyBorder="1" applyAlignment="1" applyProtection="1">
      <alignment vertical="center" wrapText="1"/>
      <protection locked="0"/>
    </xf>
    <xf numFmtId="166" fontId="12" fillId="3" borderId="166" xfId="4" applyNumberFormat="1" applyFont="1" applyFill="1" applyBorder="1" applyAlignment="1">
      <alignment horizontal="center" vertical="center" wrapText="1"/>
    </xf>
    <xf numFmtId="0" fontId="12" fillId="3" borderId="169" xfId="0" applyFont="1" applyFill="1" applyBorder="1" applyAlignment="1" applyProtection="1">
      <alignment vertical="center" wrapText="1"/>
      <protection locked="0"/>
    </xf>
    <xf numFmtId="0" fontId="5" fillId="3" borderId="0" xfId="0" applyFont="1" applyFill="1" applyAlignment="1">
      <alignment horizontal="right" wrapText="1"/>
    </xf>
    <xf numFmtId="0" fontId="5" fillId="3" borderId="4" xfId="0" applyFont="1" applyFill="1" applyBorder="1" applyAlignment="1">
      <alignment horizontal="right" wrapText="1"/>
    </xf>
    <xf numFmtId="0" fontId="5" fillId="3" borderId="5" xfId="0" applyFont="1" applyFill="1" applyBorder="1" applyAlignment="1">
      <alignment horizontal="right" wrapText="1"/>
    </xf>
    <xf numFmtId="0" fontId="5" fillId="3" borderId="4" xfId="0" applyFont="1" applyFill="1" applyBorder="1" applyAlignment="1">
      <alignment horizontal="right"/>
    </xf>
    <xf numFmtId="0" fontId="5" fillId="3" borderId="4" xfId="0" applyFont="1" applyFill="1" applyBorder="1"/>
    <xf numFmtId="0" fontId="5" fillId="3" borderId="171" xfId="0" applyFont="1" applyFill="1" applyBorder="1" applyAlignment="1">
      <alignment horizontal="right"/>
    </xf>
    <xf numFmtId="0" fontId="5" fillId="3" borderId="172" xfId="0" applyFont="1" applyFill="1" applyBorder="1" applyAlignment="1">
      <alignment horizontal="right"/>
    </xf>
    <xf numFmtId="0" fontId="5" fillId="3" borderId="173" xfId="0" applyFont="1" applyFill="1" applyBorder="1"/>
    <xf numFmtId="10" fontId="34" fillId="2" borderId="39" xfId="4" applyNumberFormat="1" applyFont="1" applyFill="1" applyBorder="1" applyAlignment="1">
      <alignment horizontal="center"/>
    </xf>
    <xf numFmtId="10" fontId="34" fillId="2" borderId="37" xfId="4" applyNumberFormat="1" applyFont="1" applyFill="1" applyBorder="1" applyAlignment="1">
      <alignment horizontal="center"/>
    </xf>
    <xf numFmtId="0" fontId="5" fillId="0" borderId="39" xfId="0" applyFont="1" applyBorder="1" applyAlignment="1">
      <alignment horizontal="center"/>
    </xf>
    <xf numFmtId="0" fontId="5" fillId="0" borderId="37" xfId="0" applyFont="1" applyBorder="1" applyAlignment="1">
      <alignment horizontal="center"/>
    </xf>
    <xf numFmtId="0" fontId="34" fillId="2" borderId="79" xfId="0" applyFont="1" applyFill="1" applyBorder="1" applyAlignment="1">
      <alignment horizontal="center" vertical="center" wrapText="1"/>
    </xf>
    <xf numFmtId="0" fontId="34" fillId="2" borderId="80" xfId="0" applyFont="1" applyFill="1" applyBorder="1" applyAlignment="1">
      <alignment horizontal="center" vertical="center" wrapText="1"/>
    </xf>
    <xf numFmtId="166" fontId="12" fillId="3" borderId="39" xfId="4" applyNumberFormat="1" applyFont="1" applyFill="1" applyBorder="1" applyAlignment="1">
      <alignment horizontal="center" vertical="center" wrapText="1"/>
    </xf>
    <xf numFmtId="0" fontId="5" fillId="3" borderId="0" xfId="0" applyFont="1" applyFill="1"/>
    <xf numFmtId="0" fontId="12" fillId="3" borderId="66" xfId="0" applyFont="1" applyFill="1" applyBorder="1" applyAlignment="1">
      <alignment horizontal="right" wrapText="1"/>
    </xf>
    <xf numFmtId="0" fontId="12" fillId="3" borderId="13" xfId="0" applyFont="1" applyFill="1" applyBorder="1" applyAlignment="1">
      <alignment horizontal="right" wrapText="1"/>
    </xf>
    <xf numFmtId="0" fontId="12" fillId="3" borderId="174" xfId="0" applyFont="1" applyFill="1" applyBorder="1" applyAlignment="1">
      <alignment horizontal="right" wrapText="1"/>
    </xf>
    <xf numFmtId="0" fontId="12" fillId="3" borderId="121" xfId="0" applyFont="1" applyFill="1" applyBorder="1" applyAlignment="1">
      <alignment horizontal="right" wrapText="1"/>
    </xf>
    <xf numFmtId="0" fontId="12" fillId="3" borderId="175" xfId="0" applyFont="1" applyFill="1" applyBorder="1" applyAlignment="1">
      <alignment horizontal="right" wrapText="1"/>
    </xf>
    <xf numFmtId="0" fontId="12" fillId="3" borderId="102" xfId="0" applyFont="1" applyFill="1" applyBorder="1" applyAlignment="1">
      <alignment horizontal="right" wrapText="1"/>
    </xf>
    <xf numFmtId="0" fontId="12" fillId="3" borderId="97" xfId="0" applyFont="1" applyFill="1" applyBorder="1" applyAlignment="1">
      <alignment horizontal="right" wrapText="1"/>
    </xf>
    <xf numFmtId="0" fontId="12" fillId="3" borderId="31" xfId="0" applyFont="1" applyFill="1" applyBorder="1" applyAlignment="1">
      <alignment horizontal="right" wrapText="1"/>
    </xf>
    <xf numFmtId="0" fontId="12" fillId="3" borderId="28" xfId="0" applyFont="1" applyFill="1" applyBorder="1" applyAlignment="1">
      <alignment horizontal="right" wrapText="1"/>
    </xf>
    <xf numFmtId="0" fontId="12" fillId="3" borderId="177" xfId="0" applyFont="1" applyFill="1" applyBorder="1" applyAlignment="1">
      <alignment horizontal="right"/>
    </xf>
    <xf numFmtId="0" fontId="12" fillId="3" borderId="178" xfId="0" applyFont="1" applyFill="1" applyBorder="1" applyAlignment="1">
      <alignment horizontal="right"/>
    </xf>
    <xf numFmtId="0" fontId="12" fillId="3" borderId="179" xfId="0" applyFont="1" applyFill="1" applyBorder="1" applyAlignment="1">
      <alignment horizontal="right"/>
    </xf>
    <xf numFmtId="0" fontId="5" fillId="3" borderId="177" xfId="0" applyFont="1" applyFill="1" applyBorder="1" applyAlignment="1">
      <alignment horizontal="right" wrapText="1"/>
    </xf>
    <xf numFmtId="0" fontId="5" fillId="3" borderId="178" xfId="0" applyFont="1" applyFill="1" applyBorder="1" applyAlignment="1">
      <alignment horizontal="right" wrapText="1"/>
    </xf>
    <xf numFmtId="0" fontId="5" fillId="3" borderId="179" xfId="0" applyFont="1" applyFill="1" applyBorder="1" applyAlignment="1">
      <alignment horizontal="right" wrapText="1"/>
    </xf>
    <xf numFmtId="0" fontId="5" fillId="3" borderId="177" xfId="0" applyFont="1" applyFill="1" applyBorder="1" applyAlignment="1">
      <alignment wrapText="1"/>
    </xf>
    <xf numFmtId="0" fontId="5" fillId="3" borderId="178" xfId="0" applyFont="1" applyFill="1" applyBorder="1" applyAlignment="1">
      <alignment wrapText="1"/>
    </xf>
    <xf numFmtId="0" fontId="5" fillId="3" borderId="179" xfId="0" applyFont="1" applyFill="1" applyBorder="1" applyAlignment="1">
      <alignment wrapText="1"/>
    </xf>
    <xf numFmtId="0" fontId="12" fillId="3" borderId="169" xfId="0" applyFont="1" applyFill="1" applyBorder="1" applyAlignment="1" applyProtection="1">
      <alignment horizontal="center" vertical="center"/>
      <protection locked="0"/>
    </xf>
    <xf numFmtId="0" fontId="12" fillId="3" borderId="180" xfId="0" applyFont="1" applyFill="1" applyBorder="1" applyAlignment="1" applyProtection="1">
      <alignment horizontal="center" vertical="center"/>
      <protection locked="0"/>
    </xf>
    <xf numFmtId="0" fontId="12" fillId="3" borderId="138" xfId="0" applyFont="1" applyFill="1" applyBorder="1" applyAlignment="1" applyProtection="1">
      <alignment horizontal="center" vertical="center"/>
      <protection locked="0"/>
    </xf>
    <xf numFmtId="0" fontId="7" fillId="3" borderId="66" xfId="0" applyFont="1" applyFill="1" applyBorder="1" applyAlignment="1" applyProtection="1">
      <alignment vertical="center" wrapText="1"/>
      <protection locked="0"/>
    </xf>
    <xf numFmtId="0" fontId="12" fillId="3" borderId="66" xfId="0" applyFont="1" applyFill="1" applyBorder="1" applyAlignment="1" applyProtection="1">
      <alignment horizontal="center" wrapText="1"/>
      <protection locked="0"/>
    </xf>
    <xf numFmtId="0" fontId="12" fillId="3" borderId="56" xfId="0" applyFont="1" applyFill="1" applyBorder="1" applyAlignment="1" applyProtection="1">
      <alignment horizontal="center" wrapText="1"/>
      <protection locked="0"/>
    </xf>
    <xf numFmtId="0" fontId="12" fillId="3" borderId="37" xfId="0" applyFont="1" applyFill="1" applyBorder="1" applyAlignment="1" applyProtection="1">
      <alignment horizontal="center" wrapText="1"/>
      <protection locked="0"/>
    </xf>
    <xf numFmtId="0" fontId="12" fillId="3" borderId="13" xfId="0" applyFont="1" applyFill="1" applyBorder="1" applyAlignment="1" applyProtection="1">
      <alignment horizontal="center" wrapText="1"/>
      <protection locked="0"/>
    </xf>
    <xf numFmtId="0" fontId="12" fillId="3" borderId="21" xfId="0" applyFont="1" applyFill="1" applyBorder="1" applyAlignment="1" applyProtection="1">
      <alignment horizontal="center" wrapText="1"/>
      <protection locked="0"/>
    </xf>
    <xf numFmtId="0" fontId="12" fillId="3" borderId="69" xfId="0" applyFont="1" applyFill="1" applyBorder="1" applyAlignment="1" applyProtection="1">
      <alignment horizontal="center" wrapText="1"/>
      <protection locked="0"/>
    </xf>
    <xf numFmtId="0" fontId="12" fillId="3" borderId="170" xfId="0" applyFont="1" applyFill="1" applyBorder="1" applyAlignment="1" applyProtection="1">
      <alignment horizontal="center" vertical="center" wrapText="1"/>
      <protection locked="0"/>
    </xf>
    <xf numFmtId="0" fontId="12" fillId="3" borderId="139" xfId="0" applyFont="1" applyFill="1" applyBorder="1" applyAlignment="1" applyProtection="1">
      <alignment horizontal="center" vertical="center" wrapText="1"/>
      <protection locked="0"/>
    </xf>
    <xf numFmtId="0" fontId="12" fillId="3" borderId="4" xfId="0" applyFont="1" applyFill="1" applyBorder="1" applyAlignment="1" applyProtection="1">
      <alignment horizontal="center" vertical="center" wrapText="1"/>
      <protection locked="0"/>
    </xf>
    <xf numFmtId="0" fontId="12" fillId="3" borderId="167" xfId="0" applyFont="1" applyFill="1" applyBorder="1" applyAlignment="1" applyProtection="1">
      <alignment horizontal="center" vertical="center" wrapText="1"/>
      <protection locked="0"/>
    </xf>
    <xf numFmtId="0" fontId="12" fillId="3" borderId="168" xfId="0" applyFont="1" applyFill="1" applyBorder="1" applyAlignment="1" applyProtection="1">
      <alignment horizontal="center" vertical="center" wrapText="1"/>
      <protection locked="0"/>
    </xf>
    <xf numFmtId="166" fontId="34" fillId="2" borderId="97" xfId="4" applyNumberFormat="1" applyFont="1" applyFill="1" applyBorder="1" applyAlignment="1">
      <alignment horizontal="center" vertical="center" wrapText="1"/>
    </xf>
    <xf numFmtId="166" fontId="12" fillId="3" borderId="176" xfId="4" applyNumberFormat="1" applyFont="1" applyFill="1" applyBorder="1" applyAlignment="1">
      <alignment horizontal="center" vertical="center" wrapText="1"/>
    </xf>
    <xf numFmtId="166" fontId="12" fillId="3" borderId="176" xfId="4" applyNumberFormat="1" applyFont="1" applyFill="1" applyBorder="1" applyAlignment="1">
      <alignment horizontal="right" vertical="center" wrapText="1" indent="1"/>
    </xf>
    <xf numFmtId="0" fontId="12" fillId="3" borderId="46" xfId="0" applyFont="1" applyFill="1" applyBorder="1" applyAlignment="1" applyProtection="1">
      <alignment vertical="center" wrapText="1"/>
      <protection locked="0"/>
    </xf>
    <xf numFmtId="0" fontId="12" fillId="3" borderId="182" xfId="0" applyFont="1" applyFill="1" applyBorder="1" applyAlignment="1" applyProtection="1">
      <alignment horizontal="center" vertical="center" wrapText="1"/>
      <protection locked="0"/>
    </xf>
    <xf numFmtId="0" fontId="12" fillId="3" borderId="68" xfId="0" applyFont="1" applyFill="1" applyBorder="1" applyAlignment="1" applyProtection="1">
      <alignment horizontal="center"/>
      <protection locked="0"/>
    </xf>
    <xf numFmtId="0" fontId="42" fillId="3" borderId="0" xfId="0" applyFont="1" applyFill="1" applyAlignment="1" applyProtection="1">
      <alignment horizontal="left" vertical="center" wrapText="1" indent="1"/>
      <protection locked="0"/>
    </xf>
    <xf numFmtId="0" fontId="76" fillId="4" borderId="21" xfId="0" applyFont="1" applyFill="1" applyBorder="1" applyAlignment="1">
      <alignment horizontal="center" vertical="center"/>
    </xf>
    <xf numFmtId="0" fontId="76" fillId="4" borderId="45" xfId="0" applyFont="1" applyFill="1" applyBorder="1" applyAlignment="1">
      <alignment horizontal="center" vertical="center"/>
    </xf>
    <xf numFmtId="0" fontId="82" fillId="23" borderId="71" xfId="0" applyFont="1" applyFill="1" applyBorder="1" applyAlignment="1">
      <alignment vertical="center"/>
    </xf>
    <xf numFmtId="0" fontId="110" fillId="23" borderId="11" xfId="0" applyFont="1" applyFill="1" applyBorder="1" applyAlignment="1">
      <alignment vertical="center"/>
    </xf>
    <xf numFmtId="4" fontId="82" fillId="23" borderId="11" xfId="0" applyNumberFormat="1" applyFont="1" applyFill="1" applyBorder="1" applyAlignment="1">
      <alignment horizontal="center" vertical="center"/>
    </xf>
    <xf numFmtId="0" fontId="82" fillId="2" borderId="161" xfId="0" applyFont="1" applyFill="1" applyBorder="1" applyAlignment="1">
      <alignment horizontal="center" vertical="center"/>
    </xf>
    <xf numFmtId="0" fontId="82" fillId="2" borderId="3" xfId="0" applyFont="1" applyFill="1" applyBorder="1" applyAlignment="1">
      <alignment horizontal="center" vertical="center"/>
    </xf>
    <xf numFmtId="0" fontId="82" fillId="2" borderId="3" xfId="0" applyFont="1" applyFill="1" applyBorder="1" applyAlignment="1">
      <alignment horizontal="center" vertical="center" wrapText="1"/>
    </xf>
    <xf numFmtId="0" fontId="82" fillId="2" borderId="71" xfId="0" applyFont="1" applyFill="1" applyBorder="1" applyAlignment="1">
      <alignment vertical="center"/>
    </xf>
    <xf numFmtId="0" fontId="110" fillId="2" borderId="11" xfId="0" applyFont="1" applyFill="1" applyBorder="1" applyAlignment="1">
      <alignment vertical="center"/>
    </xf>
    <xf numFmtId="4" fontId="82" fillId="2" borderId="11" xfId="0" applyNumberFormat="1" applyFont="1" applyFill="1" applyBorder="1" applyAlignment="1">
      <alignment horizontal="center" vertical="center"/>
    </xf>
    <xf numFmtId="0" fontId="82" fillId="23" borderId="158" xfId="0" applyFont="1" applyFill="1" applyBorder="1" applyAlignment="1">
      <alignment vertical="center"/>
    </xf>
    <xf numFmtId="0" fontId="110" fillId="23" borderId="8" xfId="0" applyFont="1" applyFill="1" applyBorder="1" applyAlignment="1">
      <alignment vertical="center"/>
    </xf>
    <xf numFmtId="4" fontId="82" fillId="23" borderId="8" xfId="0" applyNumberFormat="1" applyFont="1" applyFill="1" applyBorder="1" applyAlignment="1">
      <alignment horizontal="center" vertical="center"/>
    </xf>
    <xf numFmtId="0" fontId="63" fillId="3" borderId="158" xfId="0" applyFont="1" applyFill="1" applyBorder="1" applyAlignment="1">
      <alignment vertical="center"/>
    </xf>
    <xf numFmtId="0" fontId="63" fillId="3" borderId="8" xfId="0" applyFont="1" applyFill="1" applyBorder="1" applyAlignment="1">
      <alignment horizontal="center" vertical="center"/>
    </xf>
    <xf numFmtId="4" fontId="63" fillId="3" borderId="8" xfId="0" applyNumberFormat="1" applyFont="1" applyFill="1" applyBorder="1" applyAlignment="1">
      <alignment horizontal="center" vertical="center"/>
    </xf>
    <xf numFmtId="0" fontId="59" fillId="3" borderId="158" xfId="0" applyFont="1" applyFill="1" applyBorder="1" applyAlignment="1">
      <alignment vertical="center" wrapText="1"/>
    </xf>
    <xf numFmtId="0" fontId="63" fillId="3" borderId="8" xfId="0" applyFont="1" applyFill="1" applyBorder="1" applyAlignment="1">
      <alignment horizontal="center" vertical="center" wrapText="1"/>
    </xf>
    <xf numFmtId="0" fontId="59" fillId="3" borderId="162" xfId="0" applyFont="1" applyFill="1" applyBorder="1" applyAlignment="1">
      <alignment vertical="center" wrapText="1"/>
    </xf>
    <xf numFmtId="0" fontId="63" fillId="3" borderId="5" xfId="0" applyFont="1" applyFill="1" applyBorder="1" applyAlignment="1">
      <alignment horizontal="center" vertical="center" wrapText="1"/>
    </xf>
    <xf numFmtId="0" fontId="63" fillId="3" borderId="5" xfId="0" applyFont="1" applyFill="1" applyBorder="1" applyAlignment="1">
      <alignment horizontal="center" vertical="center"/>
    </xf>
    <xf numFmtId="0" fontId="59" fillId="3" borderId="161" xfId="0" applyFont="1" applyFill="1" applyBorder="1" applyAlignment="1">
      <alignment vertical="center" wrapText="1"/>
    </xf>
    <xf numFmtId="0" fontId="63" fillId="3" borderId="3" xfId="0" applyFont="1" applyFill="1" applyBorder="1" applyAlignment="1">
      <alignment horizontal="center" vertical="center" wrapText="1"/>
    </xf>
    <xf numFmtId="0" fontId="63" fillId="3" borderId="3" xfId="0" applyFont="1" applyFill="1" applyBorder="1" applyAlignment="1">
      <alignment horizontal="center" vertical="center"/>
    </xf>
    <xf numFmtId="4" fontId="63" fillId="3" borderId="3" xfId="0" applyNumberFormat="1" applyFont="1" applyFill="1" applyBorder="1" applyAlignment="1">
      <alignment horizontal="center" vertical="center"/>
    </xf>
    <xf numFmtId="0" fontId="63" fillId="3" borderId="158" xfId="0" applyFont="1" applyFill="1" applyBorder="1" applyAlignment="1">
      <alignment vertical="center" wrapText="1"/>
    </xf>
    <xf numFmtId="0" fontId="59" fillId="3" borderId="8" xfId="0" applyFont="1" applyFill="1" applyBorder="1" applyAlignment="1">
      <alignment horizontal="center" vertical="center" wrapText="1"/>
    </xf>
    <xf numFmtId="3" fontId="63" fillId="3" borderId="13" xfId="0" applyNumberFormat="1" applyFont="1" applyFill="1" applyBorder="1" applyAlignment="1">
      <alignment horizontal="right" vertical="center" wrapText="1"/>
    </xf>
    <xf numFmtId="0" fontId="63" fillId="3" borderId="13" xfId="0" applyFont="1" applyFill="1" applyBorder="1" applyAlignment="1">
      <alignment horizontal="right" vertical="center" wrapText="1"/>
    </xf>
    <xf numFmtId="0" fontId="63" fillId="3" borderId="13" xfId="0" applyFont="1" applyFill="1" applyBorder="1" applyAlignment="1">
      <alignment vertical="center" wrapText="1"/>
    </xf>
    <xf numFmtId="0" fontId="76" fillId="4" borderId="21" xfId="0" applyFont="1" applyFill="1" applyBorder="1" applyAlignment="1">
      <alignment horizontal="left" vertical="center" indent="2"/>
    </xf>
    <xf numFmtId="0" fontId="54" fillId="3" borderId="13" xfId="0" applyFont="1" applyFill="1" applyBorder="1" applyAlignment="1">
      <alignment horizontal="left" vertical="center" wrapText="1"/>
    </xf>
    <xf numFmtId="0" fontId="0" fillId="3" borderId="13" xfId="0" applyFill="1" applyBorder="1" applyAlignment="1">
      <alignment horizontal="left" vertical="center" wrapText="1"/>
    </xf>
    <xf numFmtId="0" fontId="76" fillId="4" borderId="21" xfId="0" applyFont="1" applyFill="1" applyBorder="1" applyAlignment="1">
      <alignment horizontal="center" vertical="center" wrapText="1"/>
    </xf>
    <xf numFmtId="0" fontId="54" fillId="3" borderId="13" xfId="0" applyFont="1" applyFill="1" applyBorder="1" applyAlignment="1">
      <alignment vertical="center" wrapText="1"/>
    </xf>
    <xf numFmtId="0" fontId="13" fillId="24" borderId="66" xfId="0" applyFont="1" applyFill="1" applyBorder="1" applyAlignment="1">
      <alignment horizontal="center" vertical="center" wrapText="1"/>
    </xf>
    <xf numFmtId="0" fontId="13" fillId="3" borderId="66" xfId="0" applyFont="1" applyFill="1" applyBorder="1" applyAlignment="1">
      <alignment vertical="center" wrapText="1"/>
    </xf>
    <xf numFmtId="0" fontId="76" fillId="4" borderId="21" xfId="0" applyFont="1" applyFill="1" applyBorder="1" applyAlignment="1">
      <alignment horizontal="justify" vertical="center"/>
    </xf>
    <xf numFmtId="166" fontId="34" fillId="2" borderId="12" xfId="4" applyNumberFormat="1" applyFont="1" applyFill="1" applyBorder="1" applyAlignment="1">
      <alignment horizontal="center" vertical="center" wrapText="1"/>
    </xf>
    <xf numFmtId="164" fontId="12" fillId="3" borderId="13" xfId="5" applyFont="1" applyFill="1" applyBorder="1" applyProtection="1">
      <protection locked="0"/>
    </xf>
    <xf numFmtId="0" fontId="34" fillId="2" borderId="13" xfId="0" applyFont="1" applyFill="1" applyBorder="1" applyAlignment="1">
      <alignment wrapText="1"/>
    </xf>
    <xf numFmtId="0" fontId="12" fillId="3" borderId="13" xfId="0" applyFont="1" applyFill="1" applyBorder="1" applyAlignment="1" applyProtection="1">
      <alignment wrapText="1"/>
      <protection locked="0"/>
    </xf>
    <xf numFmtId="0" fontId="12" fillId="3" borderId="13" xfId="4" applyNumberFormat="1" applyFont="1" applyFill="1" applyBorder="1" applyAlignment="1" applyProtection="1">
      <alignment wrapText="1"/>
      <protection locked="0"/>
    </xf>
    <xf numFmtId="164" fontId="34" fillId="2" borderId="13" xfId="0" applyNumberFormat="1" applyFont="1" applyFill="1" applyBorder="1" applyAlignment="1">
      <alignment wrapText="1"/>
    </xf>
    <xf numFmtId="164" fontId="12" fillId="3" borderId="13" xfId="5" applyFont="1" applyFill="1" applyBorder="1" applyAlignment="1" applyProtection="1">
      <alignment wrapText="1"/>
      <protection locked="0"/>
    </xf>
    <xf numFmtId="10" fontId="34" fillId="2" borderId="13" xfId="4" applyNumberFormat="1" applyFont="1" applyFill="1" applyBorder="1" applyAlignment="1">
      <alignment horizontal="center" wrapText="1"/>
    </xf>
    <xf numFmtId="10" fontId="12" fillId="3" borderId="13" xfId="4" applyNumberFormat="1" applyFont="1" applyFill="1" applyBorder="1" applyAlignment="1">
      <alignment horizontal="center" wrapText="1"/>
    </xf>
    <xf numFmtId="0" fontId="34" fillId="2" borderId="13" xfId="0" applyFont="1" applyFill="1" applyBorder="1" applyAlignment="1">
      <alignment horizontal="right" vertical="center" wrapText="1"/>
    </xf>
    <xf numFmtId="0" fontId="12" fillId="3" borderId="13" xfId="4" applyNumberFormat="1" applyFont="1" applyFill="1" applyBorder="1" applyAlignment="1" applyProtection="1">
      <alignment horizontal="right" vertical="center" wrapText="1"/>
      <protection locked="0"/>
    </xf>
    <xf numFmtId="164" fontId="34" fillId="2" borderId="13" xfId="0" applyNumberFormat="1" applyFont="1" applyFill="1" applyBorder="1" applyAlignment="1">
      <alignment horizontal="right" vertical="center" wrapText="1"/>
    </xf>
    <xf numFmtId="164" fontId="12" fillId="3" borderId="13" xfId="5" applyFont="1" applyFill="1" applyBorder="1" applyAlignment="1" applyProtection="1">
      <alignment horizontal="right" vertical="center" wrapText="1"/>
      <protection locked="0"/>
    </xf>
    <xf numFmtId="0" fontId="76" fillId="2" borderId="13" xfId="0" applyFont="1" applyFill="1" applyBorder="1" applyAlignment="1">
      <alignment horizontal="right" vertical="center"/>
    </xf>
    <xf numFmtId="0" fontId="34" fillId="2" borderId="20" xfId="0" applyFont="1" applyFill="1" applyBorder="1" applyAlignment="1">
      <alignment horizontal="center" vertical="center"/>
    </xf>
    <xf numFmtId="0" fontId="34" fillId="2" borderId="14" xfId="0" applyFont="1" applyFill="1" applyBorder="1" applyAlignment="1" applyProtection="1">
      <alignment horizontal="center" vertical="center" wrapText="1"/>
      <protection locked="0"/>
    </xf>
    <xf numFmtId="0" fontId="34" fillId="2" borderId="39" xfId="0" applyFont="1" applyFill="1" applyBorder="1" applyAlignment="1">
      <alignment horizontal="center" vertical="center" wrapText="1"/>
    </xf>
    <xf numFmtId="0" fontId="12" fillId="3" borderId="70" xfId="0" applyFont="1" applyFill="1" applyBorder="1" applyAlignment="1" applyProtection="1">
      <alignment horizontal="center" vertical="center" wrapText="1"/>
      <protection locked="0"/>
    </xf>
    <xf numFmtId="0" fontId="34" fillId="2" borderId="84" xfId="0" applyFont="1" applyFill="1" applyBorder="1" applyAlignment="1">
      <alignment horizontal="center" vertical="center" wrapText="1"/>
    </xf>
    <xf numFmtId="166" fontId="12" fillId="3" borderId="54" xfId="4" applyNumberFormat="1" applyFont="1" applyFill="1" applyBorder="1" applyAlignment="1">
      <alignment horizontal="center" vertical="center" wrapText="1"/>
    </xf>
    <xf numFmtId="0" fontId="12" fillId="3" borderId="48" xfId="0" applyFont="1" applyFill="1" applyBorder="1" applyProtection="1">
      <protection locked="0"/>
    </xf>
    <xf numFmtId="0" fontId="12" fillId="3" borderId="45" xfId="0" applyFont="1" applyFill="1" applyBorder="1" applyAlignment="1" applyProtection="1">
      <alignment vertical="center" wrapText="1"/>
      <protection locked="0"/>
    </xf>
    <xf numFmtId="0" fontId="12" fillId="3" borderId="45" xfId="0" applyFont="1" applyFill="1" applyBorder="1" applyProtection="1">
      <protection locked="0"/>
    </xf>
    <xf numFmtId="0" fontId="12" fillId="3" borderId="82" xfId="0" applyFont="1" applyFill="1" applyBorder="1" applyProtection="1">
      <protection locked="0"/>
    </xf>
    <xf numFmtId="0" fontId="12" fillId="3" borderId="21" xfId="0" applyFont="1" applyFill="1" applyBorder="1" applyProtection="1">
      <protection locked="0"/>
    </xf>
    <xf numFmtId="166" fontId="12" fillId="3" borderId="30" xfId="4" applyNumberFormat="1" applyFont="1" applyFill="1" applyBorder="1" applyAlignment="1">
      <alignment horizontal="right" vertical="center" wrapText="1"/>
    </xf>
    <xf numFmtId="166" fontId="12" fillId="3" borderId="52" xfId="4" applyNumberFormat="1" applyFont="1" applyFill="1" applyBorder="1" applyAlignment="1">
      <alignment horizontal="center" vertical="center" wrapText="1"/>
    </xf>
    <xf numFmtId="166" fontId="12" fillId="3" borderId="85" xfId="4" applyNumberFormat="1" applyFont="1" applyFill="1" applyBorder="1" applyAlignment="1">
      <alignment horizontal="right" vertical="center" wrapText="1"/>
    </xf>
    <xf numFmtId="0" fontId="34" fillId="2" borderId="17" xfId="0" applyFont="1" applyFill="1" applyBorder="1" applyAlignment="1">
      <alignment horizontal="center" vertical="center" wrapText="1"/>
    </xf>
    <xf numFmtId="166" fontId="34" fillId="2" borderId="154" xfId="4" applyNumberFormat="1" applyFont="1" applyFill="1" applyBorder="1" applyAlignment="1">
      <alignment horizontal="center" vertical="center" wrapText="1"/>
    </xf>
    <xf numFmtId="0" fontId="34" fillId="2" borderId="17" xfId="0" applyFont="1" applyFill="1" applyBorder="1" applyAlignment="1">
      <alignment horizontal="center"/>
    </xf>
    <xf numFmtId="0" fontId="34" fillId="2" borderId="12" xfId="0" applyFont="1" applyFill="1" applyBorder="1" applyAlignment="1" applyProtection="1">
      <alignment horizontal="center" vertical="center" wrapText="1"/>
      <protection locked="0"/>
    </xf>
    <xf numFmtId="0" fontId="34" fillId="2" borderId="84" xfId="0" applyFont="1" applyFill="1" applyBorder="1" applyAlignment="1">
      <alignment horizontal="center"/>
    </xf>
    <xf numFmtId="0" fontId="5" fillId="3" borderId="35" xfId="0" applyFont="1" applyFill="1" applyBorder="1" applyAlignment="1" applyProtection="1">
      <alignment horizontal="left" vertical="center" wrapText="1"/>
      <protection locked="0"/>
    </xf>
    <xf numFmtId="0" fontId="5" fillId="3" borderId="36" xfId="0" applyFont="1" applyFill="1" applyBorder="1" applyAlignment="1">
      <alignment horizontal="center" vertical="center" wrapText="1"/>
    </xf>
    <xf numFmtId="0" fontId="5" fillId="3" borderId="36" xfId="0" applyFont="1" applyFill="1" applyBorder="1" applyAlignment="1">
      <alignment horizontal="center"/>
    </xf>
    <xf numFmtId="166" fontId="34" fillId="2" borderId="19" xfId="4" applyNumberFormat="1" applyFont="1" applyFill="1" applyBorder="1" applyAlignment="1">
      <alignment horizontal="right" vertical="center" wrapText="1"/>
    </xf>
    <xf numFmtId="0" fontId="34" fillId="2" borderId="4" xfId="0" applyFont="1" applyFill="1" applyBorder="1" applyAlignment="1">
      <alignment horizontal="center"/>
    </xf>
    <xf numFmtId="166" fontId="5" fillId="3" borderId="85" xfId="4" applyNumberFormat="1" applyFont="1" applyFill="1" applyBorder="1" applyAlignment="1">
      <alignment horizontal="right" vertical="center" wrapText="1"/>
    </xf>
    <xf numFmtId="166" fontId="34" fillId="2" borderId="28" xfId="4" applyNumberFormat="1" applyFont="1" applyFill="1" applyBorder="1" applyAlignment="1">
      <alignment horizontal="right" vertical="center" wrapText="1"/>
    </xf>
    <xf numFmtId="0" fontId="34" fillId="2" borderId="14" xfId="0" applyFont="1" applyFill="1" applyBorder="1" applyAlignment="1">
      <alignment horizontal="center" wrapText="1"/>
    </xf>
    <xf numFmtId="0" fontId="34" fillId="2" borderId="15" xfId="0" applyFont="1" applyFill="1" applyBorder="1" applyAlignment="1">
      <alignment horizontal="center" wrapText="1"/>
    </xf>
    <xf numFmtId="0" fontId="12" fillId="3" borderId="35" xfId="0" applyFont="1" applyFill="1" applyBorder="1" applyAlignment="1" applyProtection="1">
      <alignment horizontal="center" wrapText="1"/>
      <protection locked="0"/>
    </xf>
    <xf numFmtId="0" fontId="12" fillId="3" borderId="36" xfId="0" applyFont="1" applyFill="1" applyBorder="1" applyAlignment="1" applyProtection="1">
      <alignment horizontal="center" wrapText="1"/>
      <protection locked="0"/>
    </xf>
    <xf numFmtId="0" fontId="12" fillId="3" borderId="36" xfId="0" applyFont="1" applyFill="1" applyBorder="1" applyAlignment="1" applyProtection="1">
      <alignment horizontal="center"/>
      <protection locked="0"/>
    </xf>
    <xf numFmtId="0" fontId="12" fillId="3" borderId="31" xfId="0" applyFont="1" applyFill="1" applyBorder="1" applyAlignment="1" applyProtection="1">
      <alignment horizontal="center" wrapText="1"/>
      <protection locked="0"/>
    </xf>
    <xf numFmtId="0" fontId="12" fillId="3" borderId="82" xfId="0" applyFont="1" applyFill="1" applyBorder="1" applyAlignment="1" applyProtection="1">
      <alignment horizontal="center" wrapText="1"/>
      <protection locked="0"/>
    </xf>
    <xf numFmtId="0" fontId="12" fillId="3" borderId="84" xfId="0" applyFont="1" applyFill="1" applyBorder="1" applyAlignment="1" applyProtection="1">
      <alignment horizontal="center" vertical="center" wrapText="1"/>
      <protection locked="0"/>
    </xf>
    <xf numFmtId="0" fontId="5" fillId="3" borderId="30" xfId="0" applyFont="1" applyFill="1" applyBorder="1" applyAlignment="1">
      <alignment horizontal="center"/>
    </xf>
    <xf numFmtId="0" fontId="34" fillId="2" borderId="22" xfId="0" applyFont="1" applyFill="1" applyBorder="1" applyAlignment="1">
      <alignment horizontal="center" wrapText="1"/>
    </xf>
    <xf numFmtId="0" fontId="5" fillId="3" borderId="72" xfId="0" applyFont="1" applyFill="1" applyBorder="1" applyAlignment="1">
      <alignment horizontal="left" wrapText="1" indent="1"/>
    </xf>
    <xf numFmtId="0" fontId="7" fillId="3" borderId="13" xfId="0" applyFont="1" applyFill="1" applyBorder="1" applyAlignment="1">
      <alignment vertical="top"/>
    </xf>
    <xf numFmtId="0" fontId="7" fillId="3" borderId="13" xfId="0" applyFont="1" applyFill="1" applyBorder="1" applyAlignment="1">
      <alignment horizontal="center" vertical="top"/>
    </xf>
    <xf numFmtId="0" fontId="12" fillId="3" borderId="52" xfId="0" applyFont="1" applyFill="1" applyBorder="1" applyAlignment="1" applyProtection="1">
      <alignment horizontal="left" vertical="center" wrapText="1" indent="1"/>
      <protection locked="0"/>
    </xf>
    <xf numFmtId="3" fontId="12" fillId="3" borderId="53" xfId="0" applyNumberFormat="1" applyFont="1" applyFill="1" applyBorder="1" applyAlignment="1">
      <alignment horizontal="center" vertical="center" wrapText="1"/>
    </xf>
    <xf numFmtId="0" fontId="12" fillId="3" borderId="12" xfId="0" applyFont="1" applyFill="1" applyBorder="1" applyAlignment="1" applyProtection="1">
      <alignment horizontal="left" vertical="center" wrapText="1" indent="1"/>
      <protection locked="0"/>
    </xf>
    <xf numFmtId="0" fontId="12" fillId="3" borderId="82" xfId="0" applyFont="1" applyFill="1" applyBorder="1" applyAlignment="1">
      <alignment horizontal="center" vertical="center" wrapText="1"/>
    </xf>
    <xf numFmtId="0" fontId="12" fillId="3" borderId="85" xfId="0" applyFont="1" applyFill="1" applyBorder="1" applyAlignment="1" applyProtection="1">
      <alignment horizontal="center" vertical="center" wrapText="1"/>
      <protection locked="0"/>
    </xf>
    <xf numFmtId="0" fontId="5" fillId="3" borderId="68" xfId="0" applyFont="1" applyFill="1" applyBorder="1" applyAlignment="1">
      <alignment horizontal="center" vertical="center" wrapText="1"/>
    </xf>
    <xf numFmtId="0" fontId="12" fillId="3" borderId="70" xfId="0" applyFont="1" applyFill="1" applyBorder="1" applyAlignment="1" applyProtection="1">
      <alignment horizontal="center" vertical="center"/>
      <protection locked="0"/>
    </xf>
    <xf numFmtId="0" fontId="5" fillId="3" borderId="34" xfId="0" applyFont="1" applyFill="1" applyBorder="1" applyAlignment="1">
      <alignment horizontal="center" vertical="center" wrapText="1"/>
    </xf>
    <xf numFmtId="0" fontId="5" fillId="3" borderId="183" xfId="0" applyFont="1" applyFill="1" applyBorder="1" applyAlignment="1">
      <alignment horizontal="left" wrapText="1" indent="1"/>
    </xf>
    <xf numFmtId="0" fontId="5" fillId="3" borderId="29" xfId="0" applyFont="1" applyFill="1" applyBorder="1" applyAlignment="1">
      <alignment horizontal="center"/>
    </xf>
    <xf numFmtId="0" fontId="5" fillId="3" borderId="62" xfId="0" applyFont="1" applyFill="1" applyBorder="1" applyAlignment="1">
      <alignment horizontal="center"/>
    </xf>
    <xf numFmtId="0" fontId="5" fillId="3" borderId="22" xfId="0" applyFont="1" applyFill="1" applyBorder="1" applyAlignment="1">
      <alignment horizontal="center"/>
    </xf>
    <xf numFmtId="0" fontId="5" fillId="3" borderId="53" xfId="0" applyFont="1" applyFill="1" applyBorder="1" applyAlignment="1">
      <alignment horizontal="center"/>
    </xf>
    <xf numFmtId="0" fontId="5" fillId="3" borderId="52" xfId="0" applyFont="1" applyFill="1" applyBorder="1" applyAlignment="1">
      <alignment horizontal="center"/>
    </xf>
    <xf numFmtId="0" fontId="5" fillId="3" borderId="82" xfId="0" applyFont="1" applyFill="1" applyBorder="1" applyAlignment="1">
      <alignment horizontal="center"/>
    </xf>
    <xf numFmtId="0" fontId="5" fillId="3" borderId="184" xfId="0" applyFont="1" applyFill="1" applyBorder="1" applyAlignment="1">
      <alignment horizontal="center"/>
    </xf>
    <xf numFmtId="0" fontId="5" fillId="3" borderId="34" xfId="0" applyFont="1" applyFill="1" applyBorder="1" applyAlignment="1">
      <alignment horizontal="left" wrapText="1" indent="1"/>
    </xf>
    <xf numFmtId="0" fontId="12" fillId="3" borderId="0" xfId="0" applyFont="1" applyFill="1" applyAlignment="1">
      <alignment horizontal="left" vertical="center" wrapText="1" indent="1"/>
    </xf>
    <xf numFmtId="0" fontId="5" fillId="3" borderId="13" xfId="4" applyNumberFormat="1" applyFont="1" applyFill="1" applyBorder="1" applyAlignment="1">
      <alignment horizontal="center"/>
    </xf>
    <xf numFmtId="0" fontId="34" fillId="2" borderId="13" xfId="4" applyNumberFormat="1" applyFont="1" applyFill="1" applyBorder="1" applyAlignment="1">
      <alignment horizontal="center"/>
    </xf>
    <xf numFmtId="0" fontId="12" fillId="3" borderId="84" xfId="0" applyFont="1" applyFill="1" applyBorder="1" applyAlignment="1" applyProtection="1">
      <alignment horizontal="right" vertical="center" wrapText="1"/>
      <protection locked="0"/>
    </xf>
    <xf numFmtId="0" fontId="12" fillId="3" borderId="70" xfId="0" applyFont="1" applyFill="1" applyBorder="1" applyAlignment="1" applyProtection="1">
      <alignment horizontal="right" vertical="center" wrapText="1"/>
      <protection locked="0"/>
    </xf>
    <xf numFmtId="166" fontId="12" fillId="3" borderId="12" xfId="4" applyNumberFormat="1" applyFont="1" applyFill="1" applyBorder="1" applyAlignment="1">
      <alignment horizontal="center" vertical="center" wrapText="1"/>
    </xf>
    <xf numFmtId="0" fontId="12" fillId="3" borderId="84" xfId="0" applyFont="1" applyFill="1" applyBorder="1" applyAlignment="1" applyProtection="1">
      <alignment horizontal="center"/>
      <protection locked="0"/>
    </xf>
    <xf numFmtId="0" fontId="12" fillId="3" borderId="4" xfId="0" applyFont="1" applyFill="1" applyBorder="1" applyAlignment="1" applyProtection="1">
      <alignment horizontal="left" vertical="center" wrapText="1"/>
      <protection locked="0"/>
    </xf>
    <xf numFmtId="0" fontId="12" fillId="3" borderId="70" xfId="0" applyFont="1" applyFill="1" applyBorder="1" applyProtection="1">
      <protection locked="0"/>
    </xf>
    <xf numFmtId="166" fontId="34" fillId="2" borderId="158" xfId="4" applyNumberFormat="1" applyFont="1" applyFill="1" applyBorder="1" applyAlignment="1">
      <alignment horizontal="right" vertical="center" wrapText="1"/>
    </xf>
    <xf numFmtId="166" fontId="12" fillId="3" borderId="83" xfId="4" applyNumberFormat="1" applyFont="1" applyFill="1" applyBorder="1" applyAlignment="1">
      <alignment horizontal="center" vertical="center" wrapText="1"/>
    </xf>
    <xf numFmtId="166" fontId="12" fillId="3" borderId="33" xfId="4" applyNumberFormat="1" applyFont="1" applyFill="1" applyBorder="1" applyAlignment="1">
      <alignment horizontal="right" vertical="center" wrapText="1"/>
    </xf>
    <xf numFmtId="0" fontId="10" fillId="3" borderId="32" xfId="0" applyFont="1" applyFill="1" applyBorder="1" applyAlignment="1" applyProtection="1">
      <alignment horizontal="center"/>
      <protection locked="0"/>
    </xf>
    <xf numFmtId="0" fontId="10" fillId="3" borderId="33" xfId="0" applyFont="1" applyFill="1" applyBorder="1" applyAlignment="1">
      <alignment horizontal="center"/>
    </xf>
    <xf numFmtId="0" fontId="12" fillId="3" borderId="49" xfId="0" applyFont="1" applyFill="1" applyBorder="1" applyAlignment="1">
      <alignment horizontal="center"/>
    </xf>
    <xf numFmtId="0" fontId="12" fillId="3" borderId="28" xfId="0" applyFont="1" applyFill="1" applyBorder="1" applyAlignment="1">
      <alignment horizontal="center"/>
    </xf>
    <xf numFmtId="0" fontId="12" fillId="3" borderId="33" xfId="0" applyFont="1" applyFill="1" applyBorder="1" applyAlignment="1">
      <alignment horizontal="center"/>
    </xf>
    <xf numFmtId="0" fontId="5" fillId="3" borderId="0" xfId="1" applyFont="1" applyFill="1" applyAlignment="1">
      <alignment horizontal="left"/>
    </xf>
    <xf numFmtId="0" fontId="5" fillId="3" borderId="0" xfId="1" applyFont="1" applyFill="1"/>
    <xf numFmtId="0" fontId="0" fillId="3" borderId="0" xfId="0" applyFill="1" applyAlignment="1">
      <alignment horizontal="center"/>
    </xf>
    <xf numFmtId="0" fontId="7" fillId="3" borderId="0" xfId="0" applyFont="1" applyFill="1" applyAlignment="1">
      <alignment horizontal="center"/>
    </xf>
    <xf numFmtId="0" fontId="0" fillId="0" borderId="0" xfId="0" applyAlignment="1">
      <alignment horizontal="center"/>
    </xf>
    <xf numFmtId="0" fontId="0" fillId="3" borderId="52" xfId="0" applyFill="1" applyBorder="1"/>
    <xf numFmtId="0" fontId="112" fillId="2" borderId="13" xfId="0" applyFont="1" applyFill="1" applyBorder="1" applyAlignment="1">
      <alignment horizontal="center" vertical="center"/>
    </xf>
    <xf numFmtId="0" fontId="112" fillId="2" borderId="13" xfId="0" applyFont="1" applyFill="1" applyBorder="1" applyAlignment="1">
      <alignment horizontal="center" vertical="center" readingOrder="1"/>
    </xf>
    <xf numFmtId="0" fontId="37" fillId="3" borderId="13" xfId="0" applyFont="1" applyFill="1" applyBorder="1" applyAlignment="1">
      <alignment horizontal="center" vertical="center"/>
    </xf>
    <xf numFmtId="0" fontId="37" fillId="3" borderId="13" xfId="0" applyFont="1" applyFill="1" applyBorder="1" applyAlignment="1">
      <alignment vertical="center" wrapText="1"/>
    </xf>
    <xf numFmtId="0" fontId="37" fillId="3" borderId="13" xfId="0" applyFont="1" applyFill="1" applyBorder="1" applyAlignment="1">
      <alignment vertical="center"/>
    </xf>
    <xf numFmtId="0" fontId="113" fillId="0" borderId="0" xfId="0" applyFont="1" applyAlignment="1">
      <alignment vertical="top"/>
    </xf>
    <xf numFmtId="0" fontId="114" fillId="0" borderId="0" xfId="0" applyFont="1" applyAlignment="1">
      <alignment vertical="top"/>
    </xf>
    <xf numFmtId="0" fontId="113" fillId="0" borderId="0" xfId="0" applyFont="1" applyAlignment="1">
      <alignment horizontal="right" vertical="top"/>
    </xf>
    <xf numFmtId="0" fontId="6" fillId="2" borderId="13" xfId="0" applyFont="1" applyFill="1" applyBorder="1" applyAlignment="1">
      <alignment horizontal="center" vertical="center"/>
    </xf>
    <xf numFmtId="164" fontId="0" fillId="3" borderId="13" xfId="5" applyFont="1" applyFill="1" applyBorder="1" applyAlignment="1">
      <alignment horizontal="center" vertical="center"/>
    </xf>
    <xf numFmtId="164" fontId="0" fillId="3" borderId="13" xfId="5" applyFont="1" applyFill="1" applyBorder="1" applyAlignment="1">
      <alignment horizontal="center"/>
    </xf>
    <xf numFmtId="164" fontId="6" fillId="2" borderId="13" xfId="5" applyFont="1" applyFill="1" applyBorder="1"/>
    <xf numFmtId="0" fontId="37" fillId="3" borderId="13" xfId="0" applyFont="1" applyFill="1" applyBorder="1" applyAlignment="1">
      <alignment horizontal="left" vertical="center" wrapText="1" indent="1"/>
    </xf>
    <xf numFmtId="0" fontId="37" fillId="3" borderId="13" xfId="0" applyFont="1" applyFill="1" applyBorder="1" applyAlignment="1">
      <alignment horizontal="left" vertical="center" indent="1"/>
    </xf>
    <xf numFmtId="3" fontId="12" fillId="0" borderId="0" xfId="0" applyNumberFormat="1" applyFont="1" applyAlignment="1">
      <alignment horizontal="right" vertical="center" wrapText="1"/>
    </xf>
    <xf numFmtId="0" fontId="0" fillId="3" borderId="13" xfId="0" applyFill="1" applyBorder="1" applyAlignment="1">
      <alignment horizontal="left" vertical="center"/>
    </xf>
    <xf numFmtId="0" fontId="6" fillId="2" borderId="13" xfId="0" applyFont="1" applyFill="1" applyBorder="1" applyAlignment="1">
      <alignment horizontal="right" vertical="center" wrapText="1"/>
    </xf>
    <xf numFmtId="164" fontId="103" fillId="2" borderId="13" xfId="5" applyFont="1" applyFill="1" applyBorder="1" applyAlignment="1">
      <alignment horizontal="center" vertical="center"/>
    </xf>
    <xf numFmtId="0" fontId="6" fillId="3" borderId="13" xfId="0" applyFont="1" applyFill="1" applyBorder="1" applyAlignment="1">
      <alignment horizontal="center" vertical="center" wrapText="1"/>
    </xf>
    <xf numFmtId="0" fontId="37" fillId="3" borderId="13" xfId="0" applyFont="1" applyFill="1" applyBorder="1" applyAlignment="1">
      <alignment horizontal="left" vertical="center" wrapText="1"/>
    </xf>
    <xf numFmtId="164" fontId="103" fillId="2" borderId="13" xfId="5" applyFont="1" applyFill="1" applyBorder="1" applyAlignment="1">
      <alignment horizontal="center" vertical="center" wrapText="1"/>
    </xf>
    <xf numFmtId="0" fontId="12" fillId="0" borderId="0" xfId="0" applyFont="1" applyAlignment="1">
      <alignment horizontal="center" vertical="center" wrapText="1"/>
    </xf>
    <xf numFmtId="0" fontId="116" fillId="0" borderId="0" xfId="0" applyFont="1"/>
    <xf numFmtId="0" fontId="6" fillId="2" borderId="45" xfId="0" applyFont="1" applyFill="1" applyBorder="1" applyAlignment="1">
      <alignment horizontal="center" vertical="center"/>
    </xf>
    <xf numFmtId="0" fontId="6" fillId="2" borderId="45" xfId="0" applyFont="1" applyFill="1" applyBorder="1" applyAlignment="1">
      <alignment horizontal="center" vertical="center" wrapText="1"/>
    </xf>
    <xf numFmtId="0" fontId="103" fillId="2" borderId="13" xfId="0" applyFont="1" applyFill="1" applyBorder="1" applyAlignment="1">
      <alignment horizontal="center" vertical="center" readingOrder="1"/>
    </xf>
    <xf numFmtId="164" fontId="37" fillId="3" borderId="13" xfId="5" applyFont="1" applyFill="1" applyBorder="1" applyAlignment="1">
      <alignment horizontal="center" vertical="center" readingOrder="1"/>
    </xf>
    <xf numFmtId="0" fontId="0" fillId="3" borderId="23" xfId="0" applyFill="1" applyBorder="1" applyAlignment="1">
      <alignment horizontal="center"/>
    </xf>
    <xf numFmtId="0" fontId="0" fillId="3" borderId="53" xfId="0" applyFill="1" applyBorder="1" applyAlignment="1">
      <alignment horizontal="center"/>
    </xf>
    <xf numFmtId="0" fontId="0" fillId="3" borderId="68" xfId="0" applyFill="1" applyBorder="1" applyAlignment="1">
      <alignment horizontal="center"/>
    </xf>
    <xf numFmtId="0" fontId="0" fillId="3" borderId="55" xfId="0" applyFill="1" applyBorder="1" applyAlignment="1">
      <alignment horizontal="center"/>
    </xf>
    <xf numFmtId="0" fontId="0" fillId="3" borderId="56" xfId="0" applyFill="1" applyBorder="1" applyAlignment="1">
      <alignment horizontal="center"/>
    </xf>
    <xf numFmtId="164" fontId="37" fillId="3" borderId="39" xfId="0" applyNumberFormat="1" applyFont="1" applyFill="1" applyBorder="1" applyAlignment="1">
      <alignment vertical="center" readingOrder="1"/>
    </xf>
    <xf numFmtId="164" fontId="112" fillId="2" borderId="13" xfId="5" applyFont="1" applyFill="1" applyBorder="1" applyAlignment="1">
      <alignment horizontal="center" vertical="center"/>
    </xf>
    <xf numFmtId="3" fontId="12" fillId="0" borderId="0" xfId="0" applyNumberFormat="1" applyFont="1" applyAlignment="1">
      <alignment horizontal="center" vertical="center" wrapText="1"/>
    </xf>
    <xf numFmtId="0" fontId="0" fillId="0" borderId="0" xfId="0"/>
    <xf numFmtId="0" fontId="37" fillId="3" borderId="13" xfId="0" applyFont="1" applyFill="1" applyBorder="1" applyAlignment="1">
      <alignment horizontal="center" vertical="center" wrapText="1"/>
    </xf>
    <xf numFmtId="0" fontId="34" fillId="2" borderId="13" xfId="0" applyFont="1" applyFill="1" applyBorder="1" applyAlignment="1">
      <alignment horizontal="center" vertical="center" wrapText="1"/>
    </xf>
    <xf numFmtId="3" fontId="47" fillId="3" borderId="13" xfId="10" applyNumberFormat="1" applyFont="1" applyFill="1" applyBorder="1" applyAlignment="1">
      <alignment horizontal="right" vertical="top"/>
    </xf>
    <xf numFmtId="0" fontId="47" fillId="3" borderId="13" xfId="10" applyNumberFormat="1" applyFont="1" applyFill="1" applyBorder="1" applyAlignment="1">
      <alignment horizontal="left" vertical="top"/>
    </xf>
    <xf numFmtId="3" fontId="34" fillId="2" borderId="13" xfId="10" applyNumberFormat="1" applyFont="1" applyFill="1" applyBorder="1" applyAlignment="1">
      <alignment horizontal="right" vertical="top"/>
    </xf>
    <xf numFmtId="0" fontId="0" fillId="0" borderId="0" xfId="0"/>
    <xf numFmtId="0" fontId="5" fillId="3" borderId="39" xfId="0" applyFont="1" applyFill="1" applyBorder="1" applyAlignment="1" applyProtection="1">
      <alignment horizontal="right" indent="1"/>
      <protection locked="0"/>
    </xf>
    <xf numFmtId="0" fontId="12" fillId="3" borderId="13" xfId="0" applyFont="1" applyFill="1" applyBorder="1" applyAlignment="1" applyProtection="1">
      <alignment horizontal="right" indent="1"/>
      <protection locked="0"/>
    </xf>
    <xf numFmtId="0" fontId="0" fillId="0" borderId="0" xfId="0"/>
    <xf numFmtId="0" fontId="5" fillId="3" borderId="13" xfId="0" applyFont="1" applyFill="1" applyBorder="1" applyAlignment="1">
      <alignment horizontal="center"/>
    </xf>
    <xf numFmtId="0" fontId="5" fillId="3" borderId="47" xfId="0" applyFont="1" applyFill="1" applyBorder="1" applyAlignment="1">
      <alignment horizontal="center"/>
    </xf>
    <xf numFmtId="0" fontId="5" fillId="3" borderId="39" xfId="0" applyFont="1" applyFill="1" applyBorder="1" applyAlignment="1" applyProtection="1">
      <alignment horizontal="right" indent="1"/>
      <protection locked="0"/>
    </xf>
    <xf numFmtId="0" fontId="12" fillId="3" borderId="13" xfId="0" applyFont="1" applyFill="1" applyBorder="1" applyAlignment="1" applyProtection="1">
      <alignment horizontal="right" indent="1"/>
      <protection locked="0"/>
    </xf>
    <xf numFmtId="0" fontId="5" fillId="3" borderId="52" xfId="0" applyFont="1" applyFill="1" applyBorder="1" applyAlignment="1" applyProtection="1">
      <alignment horizontal="right" indent="1"/>
      <protection locked="0"/>
    </xf>
    <xf numFmtId="0" fontId="0" fillId="3" borderId="13" xfId="0" applyFill="1" applyBorder="1"/>
    <xf numFmtId="0" fontId="0" fillId="3" borderId="13" xfId="0" applyFill="1" applyBorder="1" applyAlignment="1">
      <alignment vertical="top" wrapText="1"/>
    </xf>
    <xf numFmtId="0" fontId="0" fillId="3" borderId="13" xfId="0" applyFill="1" applyBorder="1" applyAlignment="1">
      <alignment horizontal="center" vertical="top" wrapText="1"/>
    </xf>
    <xf numFmtId="0" fontId="0" fillId="3" borderId="13" xfId="0" applyFill="1" applyBorder="1" applyAlignment="1">
      <alignment vertical="justify" wrapText="1"/>
    </xf>
    <xf numFmtId="0" fontId="0" fillId="3" borderId="13" xfId="0" applyFill="1" applyBorder="1" applyAlignment="1">
      <alignment horizontal="center" vertical="justify" wrapText="1"/>
    </xf>
    <xf numFmtId="0" fontId="0" fillId="3" borderId="13" xfId="0" applyFill="1" applyBorder="1" applyAlignment="1">
      <alignment horizontal="center" wrapText="1"/>
    </xf>
    <xf numFmtId="0" fontId="0" fillId="3" borderId="13" xfId="0" applyFill="1" applyBorder="1" applyAlignment="1">
      <alignment wrapText="1"/>
    </xf>
    <xf numFmtId="0" fontId="0" fillId="0" borderId="0" xfId="0"/>
    <xf numFmtId="0" fontId="0" fillId="0" borderId="0" xfId="0"/>
    <xf numFmtId="0" fontId="0" fillId="0" borderId="0" xfId="0"/>
    <xf numFmtId="0" fontId="31" fillId="3" borderId="13" xfId="0" applyFont="1" applyFill="1" applyBorder="1" applyAlignment="1" applyProtection="1">
      <alignment horizontal="right" indent="1"/>
      <protection locked="0"/>
    </xf>
    <xf numFmtId="0" fontId="31" fillId="3" borderId="47" xfId="2" applyFont="1" applyFill="1" applyBorder="1" applyAlignment="1" applyProtection="1">
      <alignment horizontal="center" vertical="center" wrapText="1"/>
      <protection locked="0"/>
    </xf>
    <xf numFmtId="0" fontId="7" fillId="3" borderId="66" xfId="2" applyFont="1" applyFill="1" applyBorder="1" applyAlignment="1" applyProtection="1">
      <alignment horizontal="center" wrapText="1"/>
      <protection locked="0"/>
    </xf>
    <xf numFmtId="0" fontId="0" fillId="0" borderId="0" xfId="0"/>
    <xf numFmtId="0" fontId="7" fillId="3" borderId="13" xfId="0" applyFont="1" applyFill="1" applyBorder="1" applyAlignment="1">
      <alignment horizontal="center"/>
    </xf>
    <xf numFmtId="0" fontId="12" fillId="3" borderId="13" xfId="0" applyFont="1" applyFill="1" applyBorder="1" applyAlignment="1">
      <alignment horizontal="center"/>
    </xf>
    <xf numFmtId="10" fontId="7" fillId="3" borderId="13" xfId="0" applyNumberFormat="1" applyFont="1" applyFill="1" applyBorder="1" applyAlignment="1">
      <alignment horizontal="center"/>
    </xf>
    <xf numFmtId="0" fontId="7" fillId="3" borderId="13" xfId="0" applyFont="1" applyFill="1" applyBorder="1" applyAlignment="1" applyProtection="1">
      <alignment horizontal="center"/>
      <protection locked="0"/>
    </xf>
    <xf numFmtId="0" fontId="31" fillId="3" borderId="13" xfId="0" applyFont="1" applyFill="1" applyBorder="1" applyAlignment="1" applyProtection="1">
      <alignment horizontal="center"/>
      <protection locked="0"/>
    </xf>
    <xf numFmtId="0" fontId="12" fillId="3" borderId="13" xfId="0" applyFont="1" applyFill="1" applyBorder="1" applyAlignment="1" applyProtection="1">
      <alignment horizontal="center"/>
      <protection locked="0"/>
    </xf>
    <xf numFmtId="0" fontId="5" fillId="3" borderId="13" xfId="0" applyFont="1" applyFill="1" applyBorder="1" applyAlignment="1">
      <alignment horizontal="right" indent="1"/>
    </xf>
    <xf numFmtId="3" fontId="5" fillId="3" borderId="13" xfId="0" applyNumberFormat="1" applyFont="1" applyFill="1" applyBorder="1"/>
    <xf numFmtId="10" fontId="31" fillId="3" borderId="13" xfId="4" applyNumberFormat="1" applyFont="1" applyFill="1" applyBorder="1" applyAlignment="1">
      <alignment horizontal="right" wrapText="1" indent="1"/>
    </xf>
    <xf numFmtId="0" fontId="5" fillId="3" borderId="13" xfId="0" applyFont="1" applyFill="1" applyBorder="1" applyAlignment="1" applyProtection="1">
      <alignment horizontal="left" indent="1"/>
      <protection locked="0"/>
    </xf>
    <xf numFmtId="0" fontId="34" fillId="2" borderId="13" xfId="0" applyFont="1" applyFill="1" applyBorder="1" applyAlignment="1" applyProtection="1">
      <alignment horizontal="center" vertical="center" wrapText="1"/>
      <protection locked="0"/>
    </xf>
    <xf numFmtId="0" fontId="12" fillId="3" borderId="13" xfId="0" applyFont="1" applyFill="1" applyBorder="1" applyAlignment="1" applyProtection="1">
      <alignment horizontal="right" vertical="center" indent="1"/>
      <protection locked="0"/>
    </xf>
    <xf numFmtId="0" fontId="12" fillId="3" borderId="56" xfId="0" applyFont="1" applyFill="1" applyBorder="1" applyAlignment="1">
      <alignment horizontal="right" vertical="center" indent="1"/>
    </xf>
    <xf numFmtId="0" fontId="33" fillId="2" borderId="13" xfId="0" applyFont="1" applyFill="1" applyBorder="1" applyAlignment="1" applyProtection="1">
      <alignment horizontal="left" textRotation="90" wrapText="1"/>
      <protection locked="0"/>
    </xf>
    <xf numFmtId="0" fontId="12" fillId="3" borderId="37" xfId="0" applyFont="1" applyFill="1" applyBorder="1" applyAlignment="1">
      <alignment horizontal="right" vertical="top" wrapText="1"/>
    </xf>
    <xf numFmtId="0" fontId="12" fillId="3" borderId="37" xfId="0" applyFont="1" applyFill="1" applyBorder="1" applyAlignment="1">
      <alignment horizontal="right" vertical="center" indent="1"/>
    </xf>
    <xf numFmtId="0" fontId="12" fillId="3" borderId="45" xfId="0" applyFont="1" applyFill="1" applyBorder="1" applyAlignment="1" applyProtection="1">
      <alignment horizontal="right" vertical="center" indent="1"/>
      <protection locked="0"/>
    </xf>
    <xf numFmtId="0" fontId="33" fillId="2" borderId="13" xfId="0" applyFont="1" applyFill="1" applyBorder="1" applyAlignment="1" applyProtection="1">
      <alignment vertical="center" textRotation="90" wrapText="1"/>
      <protection locked="0"/>
    </xf>
    <xf numFmtId="0" fontId="34" fillId="2" borderId="187" xfId="0" applyFont="1" applyFill="1" applyBorder="1" applyAlignment="1">
      <alignment horizontal="center" textRotation="90" wrapText="1"/>
    </xf>
    <xf numFmtId="0" fontId="12" fillId="3" borderId="13" xfId="0" applyFont="1" applyFill="1" applyBorder="1" applyAlignment="1" applyProtection="1">
      <alignment horizontal="center" vertical="center"/>
      <protection locked="0"/>
    </xf>
    <xf numFmtId="0" fontId="12" fillId="3" borderId="13" xfId="0" applyFont="1" applyFill="1" applyBorder="1" applyAlignment="1" applyProtection="1">
      <alignment horizontal="left" wrapText="1" indent="1"/>
      <protection locked="0"/>
    </xf>
    <xf numFmtId="0" fontId="12" fillId="3" borderId="36" xfId="0" applyFont="1" applyFill="1" applyBorder="1" applyAlignment="1" applyProtection="1">
      <alignment horizontal="left" wrapText="1" indent="1"/>
      <protection locked="0"/>
    </xf>
    <xf numFmtId="0" fontId="12" fillId="3" borderId="13" xfId="0" applyFont="1" applyFill="1" applyBorder="1" applyAlignment="1" applyProtection="1">
      <alignment horizontal="left" vertical="center" wrapText="1" indent="1"/>
      <protection locked="0"/>
    </xf>
    <xf numFmtId="0" fontId="12" fillId="3" borderId="36" xfId="0" applyFont="1" applyFill="1" applyBorder="1" applyAlignment="1" applyProtection="1">
      <alignment horizontal="center" vertical="center"/>
      <protection locked="0"/>
    </xf>
    <xf numFmtId="0" fontId="12" fillId="3" borderId="13" xfId="0" applyFont="1" applyFill="1" applyBorder="1" applyAlignment="1" applyProtection="1">
      <alignment horizontal="center" vertical="center"/>
      <protection locked="0"/>
    </xf>
    <xf numFmtId="0" fontId="12" fillId="3" borderId="13" xfId="0" applyFont="1" applyFill="1" applyBorder="1" applyAlignment="1" applyProtection="1">
      <alignment horizontal="left" wrapText="1" indent="1"/>
      <protection locked="0"/>
    </xf>
    <xf numFmtId="0" fontId="12" fillId="3" borderId="36" xfId="0" applyFont="1" applyFill="1" applyBorder="1" applyAlignment="1" applyProtection="1">
      <alignment horizontal="left" wrapText="1" indent="1"/>
      <protection locked="0"/>
    </xf>
    <xf numFmtId="0" fontId="12" fillId="3" borderId="13" xfId="0" applyFont="1" applyFill="1" applyBorder="1" applyAlignment="1" applyProtection="1">
      <alignment horizontal="left" vertical="center" wrapText="1" indent="1"/>
      <protection locked="0"/>
    </xf>
    <xf numFmtId="0" fontId="12" fillId="3" borderId="36" xfId="0" applyFont="1" applyFill="1" applyBorder="1" applyAlignment="1" applyProtection="1">
      <alignment horizontal="center" vertical="center"/>
      <protection locked="0"/>
    </xf>
    <xf numFmtId="0" fontId="12" fillId="3" borderId="32" xfId="0" applyFont="1" applyFill="1" applyBorder="1" applyAlignment="1" applyProtection="1">
      <alignment horizontal="center" vertical="center"/>
      <protection locked="0"/>
    </xf>
    <xf numFmtId="0" fontId="33" fillId="2" borderId="13" xfId="0" applyFont="1" applyFill="1" applyBorder="1" applyAlignment="1" applyProtection="1">
      <alignment textRotation="90" wrapText="1"/>
      <protection locked="0"/>
    </xf>
    <xf numFmtId="0" fontId="73" fillId="2" borderId="13" xfId="0" applyFont="1" applyFill="1" applyBorder="1" applyAlignment="1" applyProtection="1">
      <alignment horizontal="center" vertical="center" wrapText="1"/>
      <protection locked="0"/>
    </xf>
    <xf numFmtId="0" fontId="12" fillId="3" borderId="13" xfId="0" applyFont="1" applyFill="1" applyBorder="1" applyAlignment="1" applyProtection="1">
      <alignment vertical="center"/>
      <protection locked="0"/>
    </xf>
    <xf numFmtId="0" fontId="12" fillId="3" borderId="13" xfId="0" applyFont="1" applyFill="1" applyBorder="1" applyAlignment="1" applyProtection="1">
      <alignment horizontal="left" vertical="center" indent="1"/>
      <protection locked="0"/>
    </xf>
    <xf numFmtId="0" fontId="34" fillId="2" borderId="13" xfId="0" applyFont="1" applyFill="1" applyBorder="1" applyAlignment="1">
      <alignment horizontal="center" vertical="center" wrapText="1"/>
    </xf>
    <xf numFmtId="0" fontId="0" fillId="0" borderId="0" xfId="0" applyProtection="1">
      <protection locked="0"/>
    </xf>
    <xf numFmtId="0" fontId="18" fillId="0" borderId="0" xfId="0" applyFont="1" applyAlignment="1" applyProtection="1">
      <alignment horizontal="left" vertical="center" wrapText="1"/>
      <protection locked="0"/>
    </xf>
    <xf numFmtId="0" fontId="34" fillId="2" borderId="13" xfId="0" applyFont="1" applyFill="1" applyBorder="1" applyAlignment="1" applyProtection="1">
      <alignment horizontal="center" textRotation="90" wrapText="1"/>
      <protection locked="0"/>
    </xf>
    <xf numFmtId="0" fontId="12" fillId="3" borderId="13" xfId="0" applyFont="1" applyFill="1" applyBorder="1" applyAlignment="1" applyProtection="1">
      <alignment horizontal="right" vertical="top" wrapText="1"/>
      <protection locked="0"/>
    </xf>
    <xf numFmtId="0" fontId="12" fillId="3" borderId="13" xfId="0" applyFont="1" applyFill="1" applyBorder="1" applyAlignment="1" applyProtection="1">
      <alignment horizontal="right"/>
      <protection locked="0"/>
    </xf>
    <xf numFmtId="0" fontId="34" fillId="2" borderId="21" xfId="0" applyFont="1" applyFill="1" applyBorder="1" applyAlignment="1" applyProtection="1">
      <alignment horizontal="right" wrapText="1" indent="1"/>
      <protection locked="0"/>
    </xf>
    <xf numFmtId="0" fontId="34" fillId="2" borderId="187" xfId="0" applyFont="1" applyFill="1" applyBorder="1" applyAlignment="1" applyProtection="1">
      <alignment horizontal="center" textRotation="90" wrapText="1"/>
      <protection locked="0"/>
    </xf>
    <xf numFmtId="0" fontId="0" fillId="0" borderId="0" xfId="0"/>
    <xf numFmtId="0" fontId="34" fillId="2" borderId="13" xfId="0" applyFont="1" applyFill="1" applyBorder="1" applyAlignment="1">
      <alignment horizontal="center" vertical="center" wrapText="1"/>
    </xf>
    <xf numFmtId="0" fontId="34" fillId="2" borderId="13" xfId="0" applyFont="1" applyFill="1" applyBorder="1" applyAlignment="1">
      <alignment horizontal="right" wrapText="1" indent="1"/>
    </xf>
    <xf numFmtId="0" fontId="18" fillId="0" borderId="0" xfId="0" applyFont="1" applyAlignment="1">
      <alignment horizontal="left" vertical="center" wrapText="1"/>
    </xf>
    <xf numFmtId="0" fontId="34" fillId="2" borderId="143" xfId="0" applyFont="1" applyFill="1" applyBorder="1" applyAlignment="1">
      <alignment horizontal="center" vertical="center" wrapText="1"/>
    </xf>
    <xf numFmtId="0" fontId="12" fillId="3" borderId="13" xfId="0" applyFont="1" applyFill="1" applyBorder="1" applyAlignment="1">
      <alignment horizontal="left" vertical="center" indent="1"/>
    </xf>
    <xf numFmtId="0" fontId="12" fillId="3" borderId="13" xfId="0" applyFont="1" applyFill="1" applyBorder="1" applyAlignment="1">
      <alignment horizontal="right" vertical="top" wrapText="1"/>
    </xf>
    <xf numFmtId="0" fontId="12" fillId="3" borderId="13" xfId="0" applyFont="1" applyFill="1" applyBorder="1" applyAlignment="1">
      <alignment horizontal="right"/>
    </xf>
    <xf numFmtId="0" fontId="12" fillId="3" borderId="45" xfId="0" applyFont="1" applyFill="1" applyBorder="1" applyAlignment="1">
      <alignment horizontal="left" vertical="center" indent="1"/>
    </xf>
    <xf numFmtId="0" fontId="12" fillId="3" borderId="45" xfId="0" applyFont="1" applyFill="1" applyBorder="1" applyAlignment="1">
      <alignment horizontal="right" vertical="top" wrapText="1"/>
    </xf>
    <xf numFmtId="0" fontId="12" fillId="3" borderId="45" xfId="0" applyFont="1" applyFill="1" applyBorder="1" applyAlignment="1">
      <alignment horizontal="right"/>
    </xf>
    <xf numFmtId="0" fontId="34" fillId="2" borderId="141" xfId="0" applyFont="1" applyFill="1" applyBorder="1" applyAlignment="1">
      <alignment horizontal="center" textRotation="90" wrapText="1"/>
    </xf>
    <xf numFmtId="0" fontId="0" fillId="0" borderId="0" xfId="0" applyProtection="1">
      <protection locked="0"/>
    </xf>
    <xf numFmtId="0" fontId="12" fillId="3" borderId="13" xfId="0" applyFont="1" applyFill="1" applyBorder="1" applyAlignment="1" applyProtection="1">
      <alignment horizontal="center"/>
      <protection locked="0"/>
    </xf>
    <xf numFmtId="0" fontId="18" fillId="0" borderId="0" xfId="0" applyFont="1" applyAlignment="1" applyProtection="1">
      <alignment horizontal="left" vertical="center" wrapText="1"/>
      <protection locked="0"/>
    </xf>
    <xf numFmtId="0" fontId="34" fillId="2" borderId="13" xfId="0" applyFont="1" applyFill="1" applyBorder="1" applyAlignment="1" applyProtection="1">
      <alignment horizontal="right" wrapText="1" indent="1"/>
      <protection locked="0"/>
    </xf>
    <xf numFmtId="0" fontId="34" fillId="2" borderId="13" xfId="0" applyFont="1" applyFill="1" applyBorder="1" applyAlignment="1" applyProtection="1">
      <alignment horizontal="center" textRotation="90" wrapText="1"/>
      <protection locked="0"/>
    </xf>
    <xf numFmtId="0" fontId="12" fillId="3" borderId="13" xfId="0" applyFont="1" applyFill="1" applyBorder="1" applyAlignment="1" applyProtection="1">
      <alignment horizontal="left" vertical="center" indent="1"/>
      <protection locked="0"/>
    </xf>
    <xf numFmtId="0" fontId="34" fillId="2" borderId="21" xfId="0" applyFont="1" applyFill="1" applyBorder="1" applyAlignment="1" applyProtection="1">
      <alignment horizontal="right" wrapText="1" indent="1"/>
      <protection locked="0"/>
    </xf>
    <xf numFmtId="0" fontId="34" fillId="2" borderId="141" xfId="0" applyFont="1" applyFill="1" applyBorder="1" applyAlignment="1" applyProtection="1">
      <alignment horizontal="center" textRotation="90" wrapText="1"/>
      <protection locked="0"/>
    </xf>
    <xf numFmtId="0" fontId="12" fillId="3" borderId="45" xfId="0" applyFont="1" applyFill="1" applyBorder="1" applyAlignment="1" applyProtection="1">
      <alignment horizontal="left" vertical="center" indent="1"/>
      <protection locked="0"/>
    </xf>
    <xf numFmtId="0" fontId="12" fillId="3" borderId="13" xfId="0" applyFont="1" applyFill="1" applyBorder="1" applyAlignment="1" applyProtection="1">
      <alignment horizontal="center" wrapText="1"/>
      <protection locked="0"/>
    </xf>
    <xf numFmtId="0" fontId="34" fillId="2" borderId="70" xfId="0" applyFont="1" applyFill="1" applyBorder="1" applyAlignment="1">
      <alignment horizontal="center" vertical="center" textRotation="180" wrapText="1"/>
    </xf>
    <xf numFmtId="0" fontId="0" fillId="0" borderId="0" xfId="0"/>
    <xf numFmtId="0" fontId="7" fillId="0" borderId="0" xfId="0" applyFont="1" applyAlignment="1">
      <alignment horizontal="left" vertical="top"/>
    </xf>
    <xf numFmtId="0" fontId="0" fillId="3" borderId="13" xfId="0" applyFill="1" applyBorder="1" applyAlignment="1">
      <alignment horizontal="center"/>
    </xf>
    <xf numFmtId="0" fontId="0" fillId="0" borderId="0" xfId="0"/>
    <xf numFmtId="0" fontId="0" fillId="3" borderId="13" xfId="0" applyFont="1" applyFill="1" applyBorder="1" applyAlignment="1">
      <alignment horizontal="center" vertical="center" wrapText="1"/>
    </xf>
    <xf numFmtId="0" fontId="97" fillId="5" borderId="13" xfId="2" applyNumberFormat="1" applyFont="1" applyFill="1" applyBorder="1" applyAlignment="1">
      <alignment horizontal="center" vertical="center" wrapText="1"/>
    </xf>
    <xf numFmtId="0" fontId="0" fillId="3" borderId="13" xfId="0" applyFill="1" applyBorder="1" applyAlignment="1">
      <alignment vertical="center" wrapText="1"/>
    </xf>
    <xf numFmtId="0" fontId="54" fillId="3" borderId="13" xfId="0" applyFont="1" applyFill="1" applyBorder="1" applyAlignment="1">
      <alignment horizontal="center" vertical="center" wrapText="1"/>
    </xf>
    <xf numFmtId="0" fontId="97" fillId="3" borderId="13" xfId="2" applyNumberFormat="1" applyFont="1" applyFill="1" applyBorder="1" applyAlignment="1">
      <alignment horizontal="center" vertical="center" wrapText="1"/>
    </xf>
    <xf numFmtId="0" fontId="0" fillId="3" borderId="13" xfId="0" applyFill="1" applyBorder="1" applyAlignment="1">
      <alignment vertical="center"/>
    </xf>
    <xf numFmtId="1" fontId="0" fillId="3" borderId="13" xfId="0" applyNumberFormat="1" applyFont="1" applyFill="1" applyBorder="1" applyAlignment="1">
      <alignment horizontal="left" vertical="center" wrapText="1"/>
    </xf>
    <xf numFmtId="0" fontId="54" fillId="3" borderId="13" xfId="0" applyFont="1" applyFill="1" applyBorder="1" applyAlignment="1">
      <alignment horizontal="justify" vertical="center" wrapText="1"/>
    </xf>
    <xf numFmtId="0" fontId="55" fillId="3" borderId="13" xfId="2" applyNumberFormat="1" applyFont="1" applyFill="1" applyBorder="1" applyAlignment="1">
      <alignment horizontal="center" vertical="center" wrapText="1"/>
    </xf>
    <xf numFmtId="0" fontId="55" fillId="5" borderId="13" xfId="2" applyNumberFormat="1" applyFont="1" applyFill="1" applyBorder="1" applyAlignment="1">
      <alignment horizontal="center" vertical="center" wrapText="1"/>
    </xf>
    <xf numFmtId="0" fontId="0" fillId="3" borderId="13" xfId="0" applyFill="1" applyBorder="1" applyAlignment="1">
      <alignment horizontal="left" wrapText="1"/>
    </xf>
    <xf numFmtId="0" fontId="52" fillId="3" borderId="13" xfId="0" applyFont="1" applyFill="1" applyBorder="1" applyAlignment="1">
      <alignment horizontal="justify" vertical="center" wrapText="1"/>
    </xf>
    <xf numFmtId="0" fontId="1" fillId="3" borderId="13" xfId="0" applyFont="1" applyFill="1" applyBorder="1" applyAlignment="1">
      <alignment vertical="center" wrapText="1"/>
    </xf>
    <xf numFmtId="0" fontId="0" fillId="3" borderId="13" xfId="0" applyFont="1" applyFill="1" applyBorder="1" applyAlignment="1">
      <alignment horizontal="left" vertical="center" wrapText="1"/>
    </xf>
    <xf numFmtId="0" fontId="96" fillId="2" borderId="13" xfId="2" applyFont="1" applyFill="1" applyBorder="1" applyAlignment="1">
      <alignment horizontal="left" vertical="center" wrapText="1"/>
    </xf>
    <xf numFmtId="0" fontId="0" fillId="2" borderId="13" xfId="0" applyFill="1" applyBorder="1" applyAlignment="1">
      <alignment vertical="center" wrapText="1"/>
    </xf>
    <xf numFmtId="0" fontId="37" fillId="2" borderId="13" xfId="0" applyFont="1" applyFill="1" applyBorder="1" applyAlignment="1">
      <alignment horizontal="center" vertical="center" wrapText="1"/>
    </xf>
    <xf numFmtId="0" fontId="0" fillId="2" borderId="13" xfId="0" applyFont="1" applyFill="1" applyBorder="1" applyAlignment="1">
      <alignment horizontal="center" vertical="center" wrapText="1"/>
    </xf>
    <xf numFmtId="0" fontId="117" fillId="6" borderId="13" xfId="2" applyNumberFormat="1" applyFont="1" applyFill="1" applyBorder="1" applyAlignment="1">
      <alignment horizontal="center" vertical="center" wrapText="1"/>
    </xf>
    <xf numFmtId="0" fontId="37" fillId="3" borderId="36" xfId="0" applyFont="1" applyFill="1" applyBorder="1" applyAlignment="1">
      <alignment vertical="center"/>
    </xf>
    <xf numFmtId="0" fontId="0" fillId="3" borderId="26" xfId="0" applyFill="1" applyBorder="1" applyAlignment="1">
      <alignment horizontal="center"/>
    </xf>
    <xf numFmtId="0" fontId="0" fillId="3" borderId="28" xfId="0" applyFill="1" applyBorder="1" applyAlignment="1">
      <alignment horizontal="center"/>
    </xf>
    <xf numFmtId="0" fontId="0" fillId="3" borderId="33" xfId="0" applyFill="1" applyBorder="1" applyAlignment="1">
      <alignment horizontal="center"/>
    </xf>
    <xf numFmtId="0" fontId="118" fillId="3" borderId="36" xfId="1" applyFont="1" applyFill="1" applyBorder="1" applyAlignment="1">
      <alignment vertical="center"/>
    </xf>
    <xf numFmtId="0" fontId="118" fillId="3" borderId="13" xfId="0" applyFont="1" applyFill="1" applyBorder="1" applyAlignment="1">
      <alignment vertical="center"/>
    </xf>
    <xf numFmtId="0" fontId="118" fillId="3" borderId="32" xfId="0" applyFont="1" applyFill="1" applyBorder="1" applyAlignment="1">
      <alignment vertical="center"/>
    </xf>
    <xf numFmtId="0" fontId="118" fillId="3" borderId="36" xfId="0" applyFont="1" applyFill="1" applyBorder="1" applyAlignment="1">
      <alignment vertical="center"/>
    </xf>
    <xf numFmtId="0" fontId="118" fillId="3" borderId="45" xfId="0" applyFont="1" applyFill="1" applyBorder="1" applyAlignment="1">
      <alignment vertical="center"/>
    </xf>
    <xf numFmtId="0" fontId="37" fillId="3" borderId="45" xfId="0" applyFont="1" applyFill="1" applyBorder="1" applyAlignment="1">
      <alignment horizontal="center"/>
    </xf>
    <xf numFmtId="0" fontId="119" fillId="3" borderId="71" xfId="2" applyFont="1" applyFill="1" applyBorder="1" applyAlignment="1">
      <alignment horizontal="left" vertical="center" wrapText="1"/>
    </xf>
    <xf numFmtId="0" fontId="119" fillId="3" borderId="71" xfId="2" applyFont="1" applyFill="1" applyBorder="1" applyAlignment="1">
      <alignment horizontal="center" vertical="center"/>
    </xf>
    <xf numFmtId="0" fontId="119" fillId="3" borderId="71" xfId="0" applyFont="1" applyFill="1" applyBorder="1" applyAlignment="1">
      <alignment horizontal="center" vertical="center"/>
    </xf>
    <xf numFmtId="0" fontId="119" fillId="3" borderId="158" xfId="0" applyFont="1" applyFill="1" applyBorder="1" applyAlignment="1">
      <alignment horizontal="center" vertical="center"/>
    </xf>
    <xf numFmtId="0" fontId="119" fillId="3" borderId="71" xfId="2" applyFont="1" applyFill="1" applyBorder="1" applyAlignment="1">
      <alignment horizontal="center" vertical="center" wrapText="1"/>
    </xf>
    <xf numFmtId="0" fontId="13" fillId="3" borderId="47" xfId="2" applyFont="1" applyFill="1" applyBorder="1" applyAlignment="1">
      <alignment horizontal="center" vertical="center" wrapText="1"/>
    </xf>
    <xf numFmtId="0" fontId="13" fillId="3" borderId="71" xfId="2" applyFont="1" applyFill="1" applyBorder="1" applyAlignment="1">
      <alignment horizontal="center" vertical="center" wrapText="1"/>
    </xf>
    <xf numFmtId="169" fontId="13" fillId="3" borderId="71" xfId="12" applyNumberFormat="1" applyFill="1" applyBorder="1" applyAlignment="1">
      <alignment horizontal="center" vertical="center"/>
    </xf>
    <xf numFmtId="169" fontId="13" fillId="3" borderId="11" xfId="12" applyNumberFormat="1" applyFill="1" applyBorder="1" applyAlignment="1">
      <alignment vertical="center"/>
    </xf>
    <xf numFmtId="172" fontId="76" fillId="2" borderId="13" xfId="0" applyNumberFormat="1" applyFont="1" applyFill="1" applyBorder="1" applyAlignment="1">
      <alignment horizontal="center" vertical="center"/>
    </xf>
    <xf numFmtId="37" fontId="76" fillId="2" borderId="13" xfId="0" applyNumberFormat="1" applyFont="1" applyFill="1" applyBorder="1" applyAlignment="1">
      <alignment horizontal="right" vertical="center"/>
    </xf>
    <xf numFmtId="0" fontId="13" fillId="3" borderId="13" xfId="2" applyFont="1" applyFill="1" applyBorder="1" applyAlignment="1">
      <alignment vertical="center" wrapText="1"/>
    </xf>
    <xf numFmtId="0" fontId="13" fillId="3" borderId="13" xfId="2" applyFont="1" applyFill="1" applyBorder="1" applyAlignment="1">
      <alignment horizontal="center" vertical="center" wrapText="1"/>
    </xf>
    <xf numFmtId="0" fontId="13" fillId="3" borderId="13" xfId="2" applyFont="1" applyFill="1" applyBorder="1" applyAlignment="1">
      <alignment horizontal="center" wrapText="1"/>
    </xf>
    <xf numFmtId="0" fontId="120" fillId="3" borderId="13" xfId="2" applyFont="1" applyFill="1" applyBorder="1" applyAlignment="1">
      <alignment horizontal="center" wrapText="1"/>
    </xf>
    <xf numFmtId="0" fontId="108" fillId="3" borderId="13" xfId="0" applyFont="1" applyFill="1" applyBorder="1" applyAlignment="1">
      <alignment vertical="center" wrapText="1"/>
    </xf>
    <xf numFmtId="0" fontId="120" fillId="3" borderId="13" xfId="2" applyFont="1" applyFill="1" applyBorder="1" applyAlignment="1">
      <alignment horizontal="center" vertical="center" wrapText="1"/>
    </xf>
    <xf numFmtId="0" fontId="121" fillId="3" borderId="188" xfId="55" applyFont="1" applyFill="1" applyBorder="1" applyAlignment="1">
      <alignment vertical="center" wrapText="1"/>
    </xf>
    <xf numFmtId="0" fontId="121" fillId="3" borderId="55" xfId="55" applyFont="1" applyFill="1" applyBorder="1" applyAlignment="1">
      <alignment vertical="center" wrapText="1"/>
    </xf>
    <xf numFmtId="0" fontId="121" fillId="3" borderId="188" xfId="55" applyFont="1" applyFill="1" applyBorder="1"/>
    <xf numFmtId="0" fontId="121" fillId="3" borderId="186" xfId="55" applyFont="1" applyFill="1" applyBorder="1" applyAlignment="1">
      <alignment horizontal="right" vertical="center" wrapText="1"/>
    </xf>
    <xf numFmtId="0" fontId="121" fillId="3" borderId="189" xfId="55" applyFont="1" applyFill="1" applyBorder="1" applyAlignment="1">
      <alignment vertical="center" wrapText="1"/>
    </xf>
    <xf numFmtId="0" fontId="121" fillId="3" borderId="40" xfId="55" applyFont="1" applyFill="1" applyBorder="1" applyAlignment="1">
      <alignment vertical="center" wrapText="1"/>
    </xf>
    <xf numFmtId="0" fontId="121" fillId="3" borderId="189" xfId="55" applyFont="1" applyFill="1" applyBorder="1"/>
    <xf numFmtId="0" fontId="121" fillId="3" borderId="157" xfId="55" applyFont="1" applyFill="1" applyBorder="1" applyAlignment="1">
      <alignment horizontal="right" vertical="center" wrapText="1"/>
    </xf>
    <xf numFmtId="0" fontId="121" fillId="3" borderId="157" xfId="55" applyFont="1" applyFill="1" applyBorder="1"/>
    <xf numFmtId="0" fontId="121" fillId="3" borderId="190" xfId="55" applyFont="1" applyFill="1" applyBorder="1" applyAlignment="1">
      <alignment vertical="center" wrapText="1"/>
    </xf>
    <xf numFmtId="0" fontId="121" fillId="3" borderId="23" xfId="55" applyFont="1" applyFill="1" applyBorder="1" applyAlignment="1">
      <alignment vertical="center" wrapText="1"/>
    </xf>
    <xf numFmtId="0" fontId="121" fillId="3" borderId="190" xfId="55" applyFont="1" applyFill="1" applyBorder="1"/>
    <xf numFmtId="0" fontId="121" fillId="3" borderId="185" xfId="55" applyFont="1" applyFill="1" applyBorder="1" applyAlignment="1">
      <alignment horizontal="right" vertical="center" wrapText="1"/>
    </xf>
    <xf numFmtId="0" fontId="76" fillId="2" borderId="39" xfId="0" applyFont="1" applyFill="1" applyBorder="1" applyAlignment="1">
      <alignment horizontal="right" vertical="top" indent="1"/>
    </xf>
    <xf numFmtId="3" fontId="76" fillId="2" borderId="9" xfId="0" applyNumberFormat="1" applyFont="1" applyFill="1" applyBorder="1" applyAlignment="1">
      <alignment horizontal="center" vertical="top"/>
    </xf>
    <xf numFmtId="3" fontId="76" fillId="2" borderId="11" xfId="0" applyNumberFormat="1" applyFont="1" applyFill="1" applyBorder="1" applyAlignment="1">
      <alignment horizontal="center" vertical="top"/>
    </xf>
    <xf numFmtId="3" fontId="76" fillId="2" borderId="71" xfId="0" applyNumberFormat="1" applyFont="1" applyFill="1" applyBorder="1" applyAlignment="1">
      <alignment horizontal="center" vertical="top"/>
    </xf>
    <xf numFmtId="169" fontId="31" fillId="3" borderId="13" xfId="0" applyNumberFormat="1" applyFont="1" applyFill="1" applyBorder="1"/>
    <xf numFmtId="0" fontId="20" fillId="3" borderId="13" xfId="2" applyFont="1" applyFill="1" applyBorder="1" applyAlignment="1">
      <alignment horizontal="center" vertical="top"/>
    </xf>
    <xf numFmtId="0" fontId="59" fillId="3" borderId="13" xfId="0" applyFont="1" applyFill="1" applyBorder="1" applyAlignment="1">
      <alignment horizontal="left" vertical="center" wrapText="1"/>
    </xf>
    <xf numFmtId="0" fontId="59" fillId="3" borderId="13" xfId="0" applyFont="1" applyFill="1" applyBorder="1" applyAlignment="1">
      <alignment horizontal="center" vertical="center" wrapText="1"/>
    </xf>
    <xf numFmtId="169" fontId="21" fillId="3" borderId="13" xfId="13" applyNumberFormat="1" applyFont="1" applyFill="1" applyBorder="1" applyAlignment="1">
      <alignment horizontal="center" vertical="center"/>
    </xf>
    <xf numFmtId="169" fontId="124" fillId="3" borderId="13" xfId="13" applyNumberFormat="1" applyFont="1" applyFill="1" applyBorder="1" applyAlignment="1">
      <alignment horizontal="center" vertical="center"/>
    </xf>
    <xf numFmtId="3" fontId="21" fillId="3" borderId="13" xfId="2" applyNumberFormat="1" applyFont="1" applyFill="1" applyBorder="1" applyAlignment="1">
      <alignment horizontal="center" vertical="center" wrapText="1"/>
    </xf>
    <xf numFmtId="169" fontId="10" fillId="3" borderId="13" xfId="2" applyNumberFormat="1" applyFont="1" applyFill="1" applyBorder="1" applyAlignment="1">
      <alignment horizontal="center" vertical="center"/>
    </xf>
    <xf numFmtId="0" fontId="10" fillId="3" borderId="13" xfId="2" applyFont="1" applyFill="1" applyBorder="1" applyAlignment="1">
      <alignment wrapText="1"/>
    </xf>
    <xf numFmtId="0" fontId="10" fillId="3" borderId="45" xfId="2" applyFont="1" applyFill="1" applyBorder="1" applyAlignment="1">
      <alignment vertical="top" wrapText="1"/>
    </xf>
    <xf numFmtId="3" fontId="21" fillId="3" borderId="45" xfId="2" applyNumberFormat="1" applyFont="1" applyFill="1" applyBorder="1" applyAlignment="1">
      <alignment horizontal="center" vertical="center" wrapText="1"/>
    </xf>
    <xf numFmtId="169" fontId="21" fillId="3" borderId="45" xfId="13" applyNumberFormat="1" applyFont="1" applyFill="1" applyBorder="1" applyAlignment="1">
      <alignment horizontal="center" vertical="center"/>
    </xf>
    <xf numFmtId="169" fontId="10" fillId="3" borderId="45" xfId="2" applyNumberFormat="1" applyFont="1" applyFill="1" applyBorder="1" applyAlignment="1">
      <alignment horizontal="center" vertical="center"/>
    </xf>
    <xf numFmtId="0" fontId="34" fillId="4" borderId="35" xfId="0" applyFont="1" applyFill="1" applyBorder="1" applyAlignment="1">
      <alignment vertical="center"/>
    </xf>
    <xf numFmtId="0" fontId="34" fillId="4" borderId="36" xfId="0" applyFont="1" applyFill="1" applyBorder="1" applyAlignment="1">
      <alignment vertical="center"/>
    </xf>
    <xf numFmtId="0" fontId="123" fillId="2" borderId="32" xfId="2" applyFont="1" applyFill="1" applyBorder="1" applyAlignment="1">
      <alignment horizontal="center" vertical="center"/>
    </xf>
    <xf numFmtId="0" fontId="33" fillId="2" borderId="32" xfId="2" applyFont="1" applyFill="1" applyBorder="1" applyAlignment="1">
      <alignment horizontal="center" vertical="center"/>
    </xf>
    <xf numFmtId="3" fontId="34" fillId="2" borderId="13" xfId="0" applyNumberFormat="1" applyFont="1" applyFill="1" applyBorder="1" applyAlignment="1">
      <alignment horizontal="right" vertical="top" indent="1"/>
    </xf>
    <xf numFmtId="3" fontId="10" fillId="3" borderId="45" xfId="2" applyNumberFormat="1" applyFont="1" applyFill="1" applyBorder="1" applyAlignment="1">
      <alignment horizontal="right" vertical="center" wrapText="1"/>
    </xf>
    <xf numFmtId="0" fontId="34" fillId="2" borderId="34" xfId="0" applyFont="1" applyFill="1" applyBorder="1" applyAlignment="1">
      <alignment horizontal="right" vertical="top" indent="1"/>
    </xf>
    <xf numFmtId="3" fontId="34" fillId="2" borderId="32" xfId="0" applyNumberFormat="1" applyFont="1" applyFill="1" applyBorder="1" applyAlignment="1">
      <alignment horizontal="right" vertical="top" indent="1"/>
    </xf>
    <xf numFmtId="3" fontId="34" fillId="2" borderId="33" xfId="0" applyNumberFormat="1" applyFont="1" applyFill="1" applyBorder="1" applyAlignment="1">
      <alignment horizontal="right" vertical="top" indent="1"/>
    </xf>
    <xf numFmtId="0" fontId="10" fillId="3" borderId="35" xfId="2" applyFont="1" applyFill="1" applyBorder="1" applyAlignment="1">
      <alignment vertical="top" wrapText="1"/>
    </xf>
    <xf numFmtId="3" fontId="21" fillId="3" borderId="36" xfId="2" applyNumberFormat="1" applyFont="1" applyFill="1" applyBorder="1" applyAlignment="1">
      <alignment horizontal="right" vertical="center" wrapText="1"/>
    </xf>
    <xf numFmtId="169" fontId="21" fillId="3" borderId="36" xfId="13" applyNumberFormat="1" applyFont="1" applyFill="1" applyBorder="1" applyAlignment="1">
      <alignment horizontal="right" vertical="center"/>
    </xf>
    <xf numFmtId="169" fontId="10" fillId="3" borderId="36" xfId="2" applyNumberFormat="1" applyFont="1" applyFill="1" applyBorder="1" applyAlignment="1">
      <alignment horizontal="right" vertical="center"/>
    </xf>
    <xf numFmtId="169" fontId="7" fillId="3" borderId="26" xfId="6" applyNumberFormat="1" applyFont="1" applyFill="1" applyBorder="1" applyAlignment="1">
      <alignment horizontal="right" vertical="top"/>
    </xf>
    <xf numFmtId="0" fontId="37" fillId="3" borderId="13" xfId="0" applyFont="1" applyFill="1" applyBorder="1" applyAlignment="1">
      <alignment horizontal="left" vertical="top"/>
    </xf>
    <xf numFmtId="169" fontId="37" fillId="3" borderId="13" xfId="19" applyNumberFormat="1" applyFont="1" applyFill="1" applyBorder="1" applyAlignment="1">
      <alignment horizontal="center" vertical="top"/>
    </xf>
    <xf numFmtId="0" fontId="125" fillId="3" borderId="13" xfId="0" applyFont="1" applyFill="1" applyBorder="1" applyAlignment="1">
      <alignment horizontal="left" vertical="top"/>
    </xf>
    <xf numFmtId="0" fontId="125" fillId="3" borderId="13" xfId="0" applyFont="1" applyFill="1" applyBorder="1" applyAlignment="1">
      <alignment horizontal="center" vertical="top"/>
    </xf>
    <xf numFmtId="0" fontId="55" fillId="3" borderId="13" xfId="0" applyFont="1" applyFill="1" applyBorder="1" applyAlignment="1">
      <alignment horizontal="center"/>
    </xf>
    <xf numFmtId="0" fontId="31" fillId="3" borderId="70" xfId="0" applyFont="1" applyFill="1" applyBorder="1" applyAlignment="1">
      <alignment horizontal="left" vertical="top"/>
    </xf>
    <xf numFmtId="0" fontId="126" fillId="3" borderId="13" xfId="0" applyFont="1" applyFill="1" applyBorder="1" applyAlignment="1">
      <alignment wrapText="1"/>
    </xf>
    <xf numFmtId="0" fontId="126" fillId="3" borderId="13" xfId="0" applyFont="1" applyFill="1" applyBorder="1" applyAlignment="1">
      <alignment vertical="center" wrapText="1"/>
    </xf>
    <xf numFmtId="0" fontId="126" fillId="3" borderId="13" xfId="0" applyFont="1" applyFill="1" applyBorder="1" applyAlignment="1">
      <alignment horizontal="center" vertical="center" wrapText="1"/>
    </xf>
    <xf numFmtId="0" fontId="0" fillId="24" borderId="13" xfId="0" applyFont="1" applyFill="1" applyBorder="1" applyAlignment="1">
      <alignment horizontal="center" vertical="center" wrapText="1"/>
    </xf>
    <xf numFmtId="0" fontId="127" fillId="3" borderId="71" xfId="0" applyFont="1" applyFill="1" applyBorder="1" applyAlignment="1">
      <alignment horizontal="center" vertical="center"/>
    </xf>
    <xf numFmtId="0" fontId="127" fillId="3" borderId="71" xfId="0" applyFont="1" applyFill="1" applyBorder="1" applyAlignment="1">
      <alignment horizontal="center" vertical="center" wrapText="1"/>
    </xf>
    <xf numFmtId="0" fontId="127" fillId="3" borderId="71" xfId="0" applyFont="1" applyFill="1" applyBorder="1" applyAlignment="1">
      <alignment horizontal="left" vertical="top" wrapText="1"/>
    </xf>
    <xf numFmtId="0" fontId="127" fillId="3" borderId="11" xfId="0" applyFont="1" applyFill="1" applyBorder="1" applyAlignment="1">
      <alignment vertical="center" wrapText="1"/>
    </xf>
    <xf numFmtId="0" fontId="71" fillId="3" borderId="71" xfId="0" applyFont="1" applyFill="1" applyBorder="1" applyAlignment="1">
      <alignment horizontal="center" vertical="center" wrapText="1"/>
    </xf>
    <xf numFmtId="0" fontId="7" fillId="3" borderId="71" xfId="0" applyFont="1" applyFill="1" applyBorder="1" applyAlignment="1">
      <alignment horizontal="center" vertical="center" wrapText="1"/>
    </xf>
    <xf numFmtId="0" fontId="128" fillId="3" borderId="71" xfId="0" applyFont="1" applyFill="1" applyBorder="1" applyAlignment="1">
      <alignment horizontal="center" vertical="center"/>
    </xf>
    <xf numFmtId="0" fontId="71" fillId="3" borderId="158" xfId="0" applyFont="1" applyFill="1" applyBorder="1" applyAlignment="1">
      <alignment horizontal="center" vertical="center" wrapText="1"/>
    </xf>
    <xf numFmtId="0" fontId="87" fillId="3" borderId="71" xfId="0" applyFont="1" applyFill="1" applyBorder="1" applyAlignment="1">
      <alignment horizontal="center" vertical="center"/>
    </xf>
    <xf numFmtId="0" fontId="87" fillId="3" borderId="13" xfId="0" applyFont="1" applyFill="1" applyBorder="1" applyAlignment="1">
      <alignment horizontal="left" vertical="center" wrapText="1"/>
    </xf>
    <xf numFmtId="0" fontId="71" fillId="3" borderId="13" xfId="0" applyFont="1" applyFill="1" applyBorder="1" applyAlignment="1">
      <alignment horizontal="justify" vertical="center"/>
    </xf>
    <xf numFmtId="0" fontId="87" fillId="3" borderId="13" xfId="0" applyFont="1" applyFill="1" applyBorder="1" applyAlignment="1">
      <alignment horizontal="center" vertical="center" wrapText="1"/>
    </xf>
    <xf numFmtId="0" fontId="87" fillId="3" borderId="13" xfId="22" applyFont="1" applyFill="1" applyBorder="1" applyAlignment="1">
      <alignment horizontal="center" vertical="center" wrapText="1"/>
    </xf>
    <xf numFmtId="0" fontId="71" fillId="3" borderId="13" xfId="0" applyFont="1" applyFill="1" applyBorder="1" applyAlignment="1">
      <alignment horizontal="center" vertical="center" wrapText="1"/>
    </xf>
    <xf numFmtId="0" fontId="71" fillId="3" borderId="13" xfId="0" applyFont="1" applyFill="1" applyBorder="1" applyAlignment="1">
      <alignment horizontal="justify" vertical="center" wrapText="1"/>
    </xf>
    <xf numFmtId="0" fontId="0" fillId="3" borderId="71" xfId="0" applyFill="1" applyBorder="1" applyAlignment="1">
      <alignment horizontal="center"/>
    </xf>
    <xf numFmtId="0" fontId="71" fillId="3" borderId="159" xfId="0" applyFont="1" applyFill="1" applyBorder="1" applyAlignment="1">
      <alignment horizontal="left" vertical="center" wrapText="1"/>
    </xf>
    <xf numFmtId="0" fontId="71" fillId="3" borderId="159" xfId="0" applyFont="1" applyFill="1" applyBorder="1" applyAlignment="1">
      <alignment horizontal="left" vertical="top" wrapText="1"/>
    </xf>
    <xf numFmtId="0" fontId="71" fillId="3" borderId="159" xfId="0" applyFont="1" applyFill="1" applyBorder="1" applyAlignment="1">
      <alignment horizontal="center" vertical="center" wrapText="1"/>
    </xf>
    <xf numFmtId="0" fontId="71" fillId="3" borderId="159" xfId="0" applyFont="1" applyFill="1" applyBorder="1" applyAlignment="1">
      <alignment horizontal="center" vertical="center"/>
    </xf>
    <xf numFmtId="0" fontId="128" fillId="3" borderId="159" xfId="0" applyFont="1" applyFill="1" applyBorder="1" applyAlignment="1">
      <alignment horizontal="center" vertical="center"/>
    </xf>
    <xf numFmtId="0" fontId="87" fillId="3" borderId="159" xfId="0" applyFont="1" applyFill="1" applyBorder="1" applyAlignment="1">
      <alignment horizontal="center" vertical="center"/>
    </xf>
    <xf numFmtId="0" fontId="71" fillId="3" borderId="191" xfId="0" applyFont="1" applyFill="1" applyBorder="1" applyAlignment="1">
      <alignment horizontal="center" vertical="center" wrapText="1"/>
    </xf>
    <xf numFmtId="0" fontId="71" fillId="3" borderId="191" xfId="0" applyFont="1" applyFill="1" applyBorder="1" applyAlignment="1">
      <alignment horizontal="center" vertical="center"/>
    </xf>
    <xf numFmtId="0" fontId="128" fillId="3" borderId="191" xfId="0" applyFont="1" applyFill="1" applyBorder="1" applyAlignment="1">
      <alignment horizontal="center" vertical="center"/>
    </xf>
    <xf numFmtId="0" fontId="129" fillId="3" borderId="71" xfId="0" applyFont="1" applyFill="1" applyBorder="1" applyAlignment="1" applyProtection="1">
      <alignment horizontal="center" vertical="center" wrapText="1"/>
      <protection locked="0"/>
    </xf>
    <xf numFmtId="0" fontId="127" fillId="3" borderId="71" xfId="0" applyFont="1" applyFill="1" applyBorder="1" applyAlignment="1" applyProtection="1">
      <alignment horizontal="center" vertical="center" wrapText="1"/>
      <protection locked="0"/>
    </xf>
    <xf numFmtId="0" fontId="71" fillId="3" borderId="71" xfId="0" applyFont="1" applyFill="1" applyBorder="1" applyAlignment="1">
      <alignment horizontal="left" vertical="top" wrapText="1"/>
    </xf>
    <xf numFmtId="0" fontId="71" fillId="3" borderId="71" xfId="0" applyFont="1" applyFill="1" applyBorder="1" applyAlignment="1">
      <alignment horizontal="left" vertical="center" wrapText="1"/>
    </xf>
    <xf numFmtId="0" fontId="71" fillId="3" borderId="71" xfId="0" applyFont="1" applyFill="1" applyBorder="1" applyAlignment="1">
      <alignment vertical="center" wrapText="1"/>
    </xf>
    <xf numFmtId="0" fontId="71" fillId="3" borderId="11" xfId="0" applyFont="1" applyFill="1" applyBorder="1" applyAlignment="1">
      <alignment vertical="center" wrapText="1"/>
    </xf>
    <xf numFmtId="0" fontId="71" fillId="3" borderId="158" xfId="0" applyFont="1" applyFill="1" applyBorder="1" applyAlignment="1">
      <alignment vertical="center" wrapText="1"/>
    </xf>
    <xf numFmtId="0" fontId="71" fillId="3" borderId="8" xfId="0" applyFont="1" applyFill="1" applyBorder="1" applyAlignment="1">
      <alignment vertical="center" wrapText="1"/>
    </xf>
    <xf numFmtId="0" fontId="71" fillId="3" borderId="71" xfId="0" applyFont="1" applyFill="1" applyBorder="1" applyAlignment="1">
      <alignment wrapText="1"/>
    </xf>
    <xf numFmtId="0" fontId="71" fillId="3" borderId="0" xfId="0" applyFont="1" applyFill="1" applyAlignment="1">
      <alignment vertical="center"/>
    </xf>
    <xf numFmtId="0" fontId="54" fillId="3" borderId="71" xfId="0" applyFont="1" applyFill="1" applyBorder="1" applyAlignment="1">
      <alignment vertical="center"/>
    </xf>
    <xf numFmtId="0" fontId="54" fillId="3" borderId="158" xfId="0" applyFont="1" applyFill="1" applyBorder="1" applyAlignment="1">
      <alignment vertical="center"/>
    </xf>
    <xf numFmtId="0" fontId="76" fillId="2" borderId="0" xfId="0" applyFont="1" applyFill="1" applyBorder="1"/>
    <xf numFmtId="0" fontId="63" fillId="3" borderId="13" xfId="0" applyFont="1" applyFill="1" applyBorder="1" applyAlignment="1">
      <alignment horizontal="left" vertical="center" wrapText="1"/>
    </xf>
    <xf numFmtId="0" fontId="120" fillId="3" borderId="13" xfId="10" applyFont="1" applyFill="1" applyBorder="1" applyAlignment="1" applyProtection="1">
      <alignment horizontal="center" vertical="center" wrapText="1"/>
      <protection locked="0"/>
    </xf>
    <xf numFmtId="0" fontId="63" fillId="3" borderId="13" xfId="0" applyFont="1" applyFill="1" applyBorder="1" applyAlignment="1">
      <alignment horizontal="center" vertical="center" wrapText="1"/>
    </xf>
    <xf numFmtId="0" fontId="63" fillId="3" borderId="13" xfId="0" applyFont="1" applyFill="1" applyBorder="1" applyAlignment="1">
      <alignment horizontal="left" vertical="top" wrapText="1"/>
    </xf>
    <xf numFmtId="0" fontId="108" fillId="3" borderId="13" xfId="0" applyFont="1" applyFill="1" applyBorder="1" applyAlignment="1">
      <alignment vertical="center"/>
    </xf>
    <xf numFmtId="0" fontId="108" fillId="3" borderId="13" xfId="0" applyFont="1" applyFill="1" applyBorder="1" applyAlignment="1">
      <alignment wrapText="1"/>
    </xf>
    <xf numFmtId="0" fontId="63" fillId="3" borderId="13" xfId="0" applyFont="1" applyFill="1" applyBorder="1" applyAlignment="1">
      <alignment horizontal="justify" vertical="center" wrapText="1"/>
    </xf>
    <xf numFmtId="0" fontId="0" fillId="0" borderId="0" xfId="0"/>
    <xf numFmtId="0" fontId="58" fillId="3" borderId="13" xfId="0" applyFont="1" applyFill="1" applyBorder="1" applyAlignment="1">
      <alignment horizontal="center" vertical="center"/>
    </xf>
    <xf numFmtId="0" fontId="0" fillId="0" borderId="4" xfId="0" applyBorder="1"/>
    <xf numFmtId="0" fontId="0" fillId="0" borderId="0" xfId="0" applyBorder="1"/>
    <xf numFmtId="0" fontId="0" fillId="0" borderId="5" xfId="0" applyBorder="1"/>
    <xf numFmtId="0" fontId="7" fillId="3" borderId="36" xfId="0" applyFont="1" applyFill="1" applyBorder="1" applyAlignment="1">
      <alignment horizontal="left" vertical="center" wrapText="1"/>
    </xf>
    <xf numFmtId="0" fontId="58" fillId="3" borderId="36" xfId="0" applyFont="1" applyFill="1" applyBorder="1" applyAlignment="1">
      <alignment horizontal="center" vertical="center"/>
    </xf>
    <xf numFmtId="0" fontId="7" fillId="3" borderId="26" xfId="0" applyFont="1" applyFill="1" applyBorder="1" applyAlignment="1">
      <alignment horizontal="center" vertical="center"/>
    </xf>
    <xf numFmtId="0" fontId="7" fillId="3" borderId="28" xfId="0" applyFont="1" applyFill="1" applyBorder="1" applyAlignment="1">
      <alignment horizontal="center" vertical="center"/>
    </xf>
    <xf numFmtId="0" fontId="7" fillId="3" borderId="32" xfId="0" applyFont="1" applyFill="1" applyBorder="1" applyAlignment="1">
      <alignment horizontal="left" vertical="center" wrapText="1"/>
    </xf>
    <xf numFmtId="0" fontId="58" fillId="3" borderId="32" xfId="0" applyFont="1" applyFill="1" applyBorder="1" applyAlignment="1">
      <alignment horizontal="center" vertical="center"/>
    </xf>
    <xf numFmtId="0" fontId="7" fillId="3" borderId="33" xfId="0" applyFont="1" applyFill="1" applyBorder="1" applyAlignment="1">
      <alignment horizontal="center" vertical="center"/>
    </xf>
    <xf numFmtId="0" fontId="7" fillId="3" borderId="36" xfId="0" applyFont="1" applyFill="1" applyBorder="1" applyAlignment="1">
      <alignment horizontal="center" vertical="center"/>
    </xf>
    <xf numFmtId="0" fontId="7" fillId="3" borderId="32" xfId="0" applyFont="1" applyFill="1" applyBorder="1" applyAlignment="1">
      <alignment horizontal="center" vertical="center"/>
    </xf>
    <xf numFmtId="0" fontId="0" fillId="3" borderId="36" xfId="0" applyFill="1" applyBorder="1"/>
    <xf numFmtId="0" fontId="0" fillId="3" borderId="32" xfId="0" applyFill="1" applyBorder="1"/>
    <xf numFmtId="0" fontId="0" fillId="3" borderId="33" xfId="0" applyFill="1" applyBorder="1"/>
    <xf numFmtId="0" fontId="76" fillId="2" borderId="193" xfId="0" applyFont="1" applyFill="1" applyBorder="1" applyAlignment="1">
      <alignment horizontal="center" vertical="center"/>
    </xf>
    <xf numFmtId="0" fontId="76" fillId="2" borderId="194" xfId="0" applyFont="1" applyFill="1" applyBorder="1" applyAlignment="1">
      <alignment horizontal="center" vertical="center"/>
    </xf>
    <xf numFmtId="0" fontId="76" fillId="2" borderId="32" xfId="0" applyFont="1" applyFill="1" applyBorder="1" applyAlignment="1">
      <alignment horizontal="center" vertical="center"/>
    </xf>
    <xf numFmtId="0" fontId="76" fillId="2" borderId="195" xfId="0" applyFont="1" applyFill="1" applyBorder="1" applyAlignment="1">
      <alignment horizontal="center" vertical="center"/>
    </xf>
    <xf numFmtId="0" fontId="76" fillId="2" borderId="196" xfId="0" applyFont="1" applyFill="1" applyBorder="1" applyAlignment="1">
      <alignment horizontal="center" vertical="center"/>
    </xf>
    <xf numFmtId="0" fontId="76" fillId="2" borderId="33" xfId="0" applyFont="1" applyFill="1" applyBorder="1" applyAlignment="1">
      <alignment horizontal="center" vertical="center"/>
    </xf>
    <xf numFmtId="0" fontId="0" fillId="0" borderId="0" xfId="0"/>
    <xf numFmtId="0" fontId="7" fillId="3" borderId="21" xfId="0" applyFont="1" applyFill="1" applyBorder="1" applyAlignment="1">
      <alignment horizontal="center" vertical="center" wrapText="1"/>
    </xf>
    <xf numFmtId="0" fontId="7" fillId="3" borderId="45" xfId="0" applyFont="1" applyFill="1" applyBorder="1" applyAlignment="1">
      <alignment horizontal="center" vertical="center" wrapText="1"/>
    </xf>
    <xf numFmtId="0" fontId="7" fillId="3" borderId="70" xfId="0" applyFont="1" applyFill="1" applyBorder="1" applyAlignment="1">
      <alignment horizontal="center" vertical="center" wrapText="1"/>
    </xf>
    <xf numFmtId="0" fontId="7" fillId="3" borderId="13" xfId="0" applyFont="1" applyFill="1" applyBorder="1" applyAlignment="1">
      <alignment horizontal="center" vertical="center" wrapText="1"/>
    </xf>
    <xf numFmtId="0" fontId="7" fillId="3" borderId="31" xfId="0" applyFont="1" applyFill="1" applyBorder="1" applyAlignment="1">
      <alignment horizontal="center" vertical="center"/>
    </xf>
    <xf numFmtId="0" fontId="34" fillId="2" borderId="34" xfId="0" applyFont="1" applyFill="1" applyBorder="1" applyAlignment="1">
      <alignment horizontal="center"/>
    </xf>
    <xf numFmtId="0" fontId="34" fillId="2" borderId="32" xfId="0" applyFont="1" applyFill="1" applyBorder="1" applyAlignment="1">
      <alignment horizontal="center"/>
    </xf>
    <xf numFmtId="0" fontId="34" fillId="2" borderId="33" xfId="0" applyFont="1" applyFill="1" applyBorder="1" applyAlignment="1">
      <alignment horizontal="center"/>
    </xf>
    <xf numFmtId="0" fontId="7" fillId="3" borderId="48" xfId="0" applyFont="1" applyFill="1" applyBorder="1" applyAlignment="1">
      <alignment horizontal="center" vertical="center"/>
    </xf>
    <xf numFmtId="0" fontId="7" fillId="3" borderId="45" xfId="0" applyFont="1" applyFill="1" applyBorder="1" applyAlignment="1">
      <alignment horizontal="center" vertical="center"/>
    </xf>
    <xf numFmtId="0" fontId="7" fillId="3" borderId="49" xfId="0" applyFont="1" applyFill="1" applyBorder="1" applyAlignment="1">
      <alignment horizontal="center" vertical="center"/>
    </xf>
    <xf numFmtId="0" fontId="34" fillId="2" borderId="54" xfId="0" applyFont="1" applyFill="1" applyBorder="1" applyAlignment="1">
      <alignment horizontal="center"/>
    </xf>
    <xf numFmtId="0" fontId="7" fillId="3" borderId="197" xfId="0" applyFont="1" applyFill="1" applyBorder="1" applyAlignment="1">
      <alignment horizontal="left" vertical="center" wrapText="1"/>
    </xf>
    <xf numFmtId="0" fontId="7" fillId="3" borderId="189" xfId="0" applyFont="1" applyFill="1" applyBorder="1" applyAlignment="1">
      <alignment horizontal="left" vertical="center" wrapText="1"/>
    </xf>
    <xf numFmtId="3" fontId="59" fillId="3" borderId="199" xfId="0" applyNumberFormat="1" applyFont="1" applyFill="1" applyBorder="1" applyAlignment="1">
      <alignment horizontal="center" vertical="center" wrapText="1"/>
    </xf>
    <xf numFmtId="0" fontId="59" fillId="3" borderId="159" xfId="0" applyFont="1" applyFill="1" applyBorder="1" applyAlignment="1">
      <alignment horizontal="justify" vertical="center" wrapText="1"/>
    </xf>
    <xf numFmtId="0" fontId="59" fillId="3" borderId="200" xfId="0" applyFont="1" applyFill="1" applyBorder="1" applyAlignment="1">
      <alignment horizontal="center" vertical="center" wrapText="1"/>
    </xf>
    <xf numFmtId="0" fontId="59" fillId="3" borderId="160" xfId="0" applyFont="1" applyFill="1" applyBorder="1" applyAlignment="1">
      <alignment horizontal="justify" vertical="center" wrapText="1"/>
    </xf>
    <xf numFmtId="20" fontId="0" fillId="3" borderId="13" xfId="0" applyNumberFormat="1" applyFill="1" applyBorder="1" applyAlignment="1">
      <alignment horizontal="center"/>
    </xf>
    <xf numFmtId="0" fontId="73" fillId="2" borderId="37" xfId="0" applyFont="1" applyFill="1" applyBorder="1" applyAlignment="1">
      <alignment horizontal="right"/>
    </xf>
    <xf numFmtId="3" fontId="5" fillId="3" borderId="13" xfId="0" applyNumberFormat="1" applyFont="1" applyFill="1" applyBorder="1" applyAlignment="1">
      <alignment horizontal="center"/>
    </xf>
    <xf numFmtId="3" fontId="5" fillId="3" borderId="13" xfId="0" applyNumberFormat="1" applyFont="1" applyFill="1" applyBorder="1" applyAlignment="1" applyProtection="1">
      <alignment horizontal="center"/>
      <protection locked="0"/>
    </xf>
    <xf numFmtId="3" fontId="12" fillId="3" borderId="13" xfId="0" applyNumberFormat="1" applyFont="1" applyFill="1" applyBorder="1" applyAlignment="1" applyProtection="1">
      <alignment horizontal="center"/>
      <protection locked="0"/>
    </xf>
    <xf numFmtId="3" fontId="5" fillId="0" borderId="0" xfId="0" applyNumberFormat="1" applyFont="1" applyAlignment="1" applyProtection="1">
      <alignment horizontal="center"/>
      <protection locked="0"/>
    </xf>
    <xf numFmtId="0" fontId="7" fillId="3" borderId="0" xfId="0" applyFont="1" applyFill="1"/>
    <xf numFmtId="0" fontId="76" fillId="2" borderId="6" xfId="0" applyFont="1" applyFill="1" applyBorder="1" applyAlignment="1" applyProtection="1">
      <alignment horizontal="center" vertical="center" wrapText="1"/>
      <protection locked="0"/>
    </xf>
    <xf numFmtId="0" fontId="34" fillId="2" borderId="13" xfId="0" applyFont="1" applyFill="1" applyBorder="1" applyAlignment="1">
      <alignment horizontal="center" vertical="center" wrapText="1"/>
    </xf>
    <xf numFmtId="0" fontId="7" fillId="0" borderId="0" xfId="0" applyFont="1" applyAlignment="1">
      <alignment horizontal="left" vertical="top"/>
    </xf>
    <xf numFmtId="0" fontId="7" fillId="3" borderId="37" xfId="0" applyFont="1" applyFill="1" applyBorder="1" applyAlignment="1" applyProtection="1">
      <alignment horizontal="center"/>
      <protection locked="0"/>
    </xf>
    <xf numFmtId="0" fontId="7" fillId="3" borderId="53" xfId="0" applyFont="1" applyFill="1" applyBorder="1" applyAlignment="1" applyProtection="1">
      <alignment horizontal="center"/>
      <protection locked="0"/>
    </xf>
    <xf numFmtId="0" fontId="7" fillId="3" borderId="21" xfId="0" applyFont="1" applyFill="1" applyBorder="1" applyAlignment="1" applyProtection="1">
      <alignment horizontal="center"/>
      <protection locked="0"/>
    </xf>
    <xf numFmtId="0" fontId="7" fillId="3" borderId="181" xfId="0" applyFont="1" applyFill="1" applyBorder="1" applyAlignment="1" applyProtection="1">
      <alignment horizontal="center" vertical="center" wrapText="1"/>
      <protection locked="0"/>
    </xf>
    <xf numFmtId="0" fontId="7" fillId="3" borderId="69" xfId="0" applyFont="1" applyFill="1" applyBorder="1" applyAlignment="1" applyProtection="1">
      <alignment horizontal="center" vertical="center" wrapText="1"/>
      <protection locked="0"/>
    </xf>
    <xf numFmtId="0" fontId="12" fillId="3" borderId="56" xfId="0" applyFont="1" applyFill="1" applyBorder="1" applyAlignment="1" applyProtection="1">
      <alignment horizontal="center" vertical="center"/>
      <protection locked="0"/>
    </xf>
    <xf numFmtId="0" fontId="0" fillId="3" borderId="66" xfId="0" applyFill="1" applyBorder="1" applyAlignment="1" applyProtection="1">
      <alignment horizontal="center" vertical="center" wrapText="1"/>
      <protection locked="0"/>
    </xf>
    <xf numFmtId="0" fontId="34" fillId="2" borderId="1" xfId="0" applyFont="1" applyFill="1" applyBorder="1" applyAlignment="1" applyProtection="1">
      <alignment horizontal="center" vertical="center" wrapText="1"/>
      <protection locked="0"/>
    </xf>
    <xf numFmtId="0" fontId="34" fillId="2" borderId="202" xfId="0" applyFont="1" applyFill="1" applyBorder="1" applyAlignment="1">
      <alignment horizontal="center" vertical="center" wrapText="1"/>
    </xf>
    <xf numFmtId="0" fontId="76" fillId="2" borderId="6" xfId="0" applyFont="1" applyFill="1" applyBorder="1" applyAlignment="1">
      <alignment horizontal="center"/>
    </xf>
    <xf numFmtId="166" fontId="12" fillId="3" borderId="203" xfId="4" applyNumberFormat="1" applyFont="1" applyFill="1" applyBorder="1" applyAlignment="1">
      <alignment horizontal="center" vertical="center" wrapText="1"/>
    </xf>
    <xf numFmtId="166" fontId="12" fillId="3" borderId="0" xfId="4" applyNumberFormat="1" applyFont="1" applyFill="1" applyBorder="1" applyAlignment="1">
      <alignment horizontal="center" vertical="center" wrapText="1"/>
    </xf>
    <xf numFmtId="166" fontId="12" fillId="3" borderId="201" xfId="4" applyNumberFormat="1" applyFont="1" applyFill="1" applyBorder="1" applyAlignment="1">
      <alignment horizontal="right" vertical="center" wrapText="1" indent="1"/>
    </xf>
    <xf numFmtId="0" fontId="34" fillId="2" borderId="204" xfId="0" applyFont="1" applyFill="1" applyBorder="1" applyAlignment="1">
      <alignment horizontal="center" vertical="center" wrapText="1"/>
    </xf>
    <xf numFmtId="0" fontId="12" fillId="3" borderId="31" xfId="0" applyFont="1" applyFill="1" applyBorder="1" applyAlignment="1" applyProtection="1">
      <alignment vertical="center" wrapText="1"/>
      <protection locked="0"/>
    </xf>
    <xf numFmtId="0" fontId="12" fillId="3" borderId="188" xfId="0" applyFont="1" applyFill="1" applyBorder="1" applyAlignment="1" applyProtection="1">
      <alignment vertical="center" wrapText="1"/>
      <protection locked="0"/>
    </xf>
    <xf numFmtId="0" fontId="12" fillId="3" borderId="188" xfId="0" applyFont="1" applyFill="1" applyBorder="1" applyAlignment="1" applyProtection="1">
      <alignment horizontal="right" vertical="center" wrapText="1"/>
      <protection locked="0"/>
    </xf>
    <xf numFmtId="166" fontId="12" fillId="3" borderId="28" xfId="4" applyNumberFormat="1" applyFont="1" applyFill="1" applyBorder="1" applyAlignment="1">
      <alignment horizontal="center" vertical="center" wrapText="1"/>
    </xf>
    <xf numFmtId="0" fontId="5" fillId="3" borderId="43" xfId="0" applyFont="1" applyFill="1" applyBorder="1" applyAlignment="1">
      <alignment horizontal="center"/>
    </xf>
    <xf numFmtId="166" fontId="5" fillId="3" borderId="26" xfId="4" applyNumberFormat="1" applyFont="1" applyFill="1" applyBorder="1" applyAlignment="1">
      <alignment horizontal="center" vertical="center" wrapText="1"/>
    </xf>
    <xf numFmtId="0" fontId="12" fillId="3" borderId="48" xfId="0" applyFont="1" applyFill="1" applyBorder="1" applyAlignment="1" applyProtection="1">
      <alignment horizontal="center" wrapText="1"/>
      <protection locked="0"/>
    </xf>
    <xf numFmtId="0" fontId="12" fillId="3" borderId="45" xfId="0" applyFont="1" applyFill="1" applyBorder="1" applyAlignment="1" applyProtection="1">
      <alignment horizontal="center" wrapText="1"/>
      <protection locked="0"/>
    </xf>
    <xf numFmtId="0" fontId="7" fillId="3" borderId="82" xfId="0" applyFont="1" applyFill="1" applyBorder="1" applyAlignment="1" applyProtection="1">
      <alignment horizontal="center"/>
      <protection locked="0"/>
    </xf>
    <xf numFmtId="0" fontId="7" fillId="3" borderId="31" xfId="0" applyFont="1" applyFill="1" applyBorder="1" applyAlignment="1" applyProtection="1">
      <alignment horizontal="center"/>
      <protection locked="0"/>
    </xf>
    <xf numFmtId="0" fontId="7" fillId="3" borderId="82" xfId="0" applyFont="1" applyFill="1" applyBorder="1" applyAlignment="1" applyProtection="1">
      <alignment horizontal="center" vertical="center"/>
      <protection locked="0"/>
    </xf>
    <xf numFmtId="0" fontId="7" fillId="3" borderId="21" xfId="0" applyFont="1" applyFill="1" applyBorder="1" applyAlignment="1" applyProtection="1">
      <alignment horizontal="center" vertical="center"/>
      <protection locked="0"/>
    </xf>
    <xf numFmtId="0" fontId="12" fillId="3" borderId="34" xfId="0" applyFont="1" applyFill="1" applyBorder="1" applyAlignment="1" applyProtection="1">
      <alignment horizontal="center" vertical="center"/>
      <protection locked="0"/>
    </xf>
    <xf numFmtId="0" fontId="76" fillId="2" borderId="13" xfId="0" applyFont="1" applyFill="1" applyBorder="1" applyAlignment="1">
      <alignment horizontal="center"/>
    </xf>
    <xf numFmtId="0" fontId="34" fillId="2" borderId="13" xfId="0" applyFont="1" applyFill="1" applyBorder="1" applyAlignment="1" applyProtection="1">
      <alignment horizontal="center" vertical="center" wrapText="1"/>
      <protection locked="0"/>
    </xf>
    <xf numFmtId="0" fontId="0" fillId="0" borderId="0" xfId="0"/>
    <xf numFmtId="0" fontId="5" fillId="3" borderId="0" xfId="0" applyFont="1" applyFill="1" applyBorder="1" applyAlignment="1">
      <alignment horizontal="right"/>
    </xf>
    <xf numFmtId="0" fontId="5" fillId="3" borderId="5" xfId="0" applyFont="1" applyFill="1" applyBorder="1" applyAlignment="1">
      <alignment horizontal="right"/>
    </xf>
    <xf numFmtId="0" fontId="5" fillId="3" borderId="22" xfId="0" applyFont="1" applyFill="1" applyBorder="1" applyAlignment="1">
      <alignment horizontal="right"/>
    </xf>
    <xf numFmtId="0" fontId="12" fillId="3" borderId="93" xfId="0" applyFont="1" applyFill="1" applyBorder="1" applyAlignment="1">
      <alignment horizontal="right" wrapText="1"/>
    </xf>
    <xf numFmtId="0" fontId="34" fillId="2" borderId="13" xfId="0" applyFont="1" applyFill="1" applyBorder="1" applyAlignment="1">
      <alignment horizontal="center" vertical="center" wrapText="1"/>
    </xf>
    <xf numFmtId="166" fontId="7" fillId="3" borderId="13" xfId="4" applyNumberFormat="1" applyFont="1" applyFill="1" applyBorder="1" applyAlignment="1">
      <alignment horizontal="right"/>
    </xf>
    <xf numFmtId="0" fontId="34" fillId="2" borderId="13" xfId="0" applyFont="1" applyFill="1" applyBorder="1" applyAlignment="1">
      <alignment horizontal="center" vertical="center" wrapText="1"/>
    </xf>
    <xf numFmtId="0" fontId="5" fillId="3" borderId="53" xfId="0" applyFont="1" applyFill="1" applyBorder="1" applyAlignment="1">
      <alignment horizontal="center" vertical="center" wrapText="1"/>
    </xf>
    <xf numFmtId="0" fontId="12" fillId="3" borderId="33" xfId="0" applyFont="1" applyFill="1" applyBorder="1" applyAlignment="1" applyProtection="1">
      <alignment horizontal="center" vertical="center"/>
      <protection locked="0"/>
    </xf>
    <xf numFmtId="0" fontId="12" fillId="3" borderId="46" xfId="0" applyFont="1" applyFill="1" applyBorder="1" applyAlignment="1" applyProtection="1">
      <alignment horizontal="left" vertical="center" wrapText="1" indent="2"/>
      <protection locked="0"/>
    </xf>
    <xf numFmtId="0" fontId="12" fillId="3" borderId="83" xfId="0" applyFont="1" applyFill="1" applyBorder="1" applyAlignment="1" applyProtection="1">
      <alignment horizontal="center" vertical="center" wrapText="1"/>
      <protection locked="0"/>
    </xf>
    <xf numFmtId="0" fontId="34" fillId="2" borderId="15" xfId="0" applyFont="1" applyFill="1" applyBorder="1" applyAlignment="1">
      <alignment horizontal="center"/>
    </xf>
    <xf numFmtId="0" fontId="34" fillId="2" borderId="13" xfId="0" applyFont="1" applyFill="1" applyBorder="1" applyAlignment="1">
      <alignment horizontal="center" vertical="center" wrapText="1"/>
    </xf>
    <xf numFmtId="0" fontId="12" fillId="3" borderId="4" xfId="0" applyFont="1" applyFill="1" applyBorder="1" applyAlignment="1" applyProtection="1">
      <alignment horizontal="left" vertical="center" wrapText="1" indent="1"/>
      <protection locked="0"/>
    </xf>
    <xf numFmtId="0" fontId="12" fillId="3" borderId="85" xfId="0" applyFont="1" applyFill="1" applyBorder="1" applyAlignment="1">
      <alignment horizontal="center" vertical="center" wrapText="1"/>
    </xf>
    <xf numFmtId="0" fontId="12" fillId="3" borderId="68" xfId="0" applyFont="1" applyFill="1" applyBorder="1" applyAlignment="1" applyProtection="1">
      <alignment horizontal="center" vertical="center" wrapText="1"/>
      <protection locked="0"/>
    </xf>
    <xf numFmtId="0" fontId="12" fillId="3" borderId="12" xfId="0" applyFont="1" applyFill="1" applyBorder="1" applyAlignment="1">
      <alignment horizontal="center" vertical="center" wrapText="1"/>
    </xf>
    <xf numFmtId="0" fontId="34" fillId="2" borderId="4" xfId="0" applyFont="1" applyFill="1" applyBorder="1" applyAlignment="1" applyProtection="1">
      <alignment horizontal="center" vertical="center" wrapText="1"/>
      <protection locked="0"/>
    </xf>
    <xf numFmtId="0" fontId="12" fillId="3" borderId="189" xfId="0" applyFont="1" applyFill="1" applyBorder="1" applyAlignment="1" applyProtection="1">
      <alignment horizontal="left" vertical="center" wrapText="1" indent="1"/>
      <protection locked="0"/>
    </xf>
    <xf numFmtId="0" fontId="12" fillId="3" borderId="198" xfId="0" applyFont="1" applyFill="1" applyBorder="1" applyAlignment="1" applyProtection="1">
      <alignment horizontal="left" vertical="center" wrapText="1" indent="1"/>
      <protection locked="0"/>
    </xf>
    <xf numFmtId="0" fontId="5" fillId="3" borderId="70" xfId="0" applyFont="1" applyFill="1" applyBorder="1" applyAlignment="1" applyProtection="1">
      <alignment horizontal="center" vertical="center" wrapText="1"/>
      <protection locked="0"/>
    </xf>
    <xf numFmtId="0" fontId="34" fillId="2" borderId="28" xfId="0" applyFont="1" applyFill="1" applyBorder="1" applyAlignment="1">
      <alignment horizontal="center" vertical="center" wrapText="1"/>
    </xf>
    <xf numFmtId="0" fontId="12" fillId="3" borderId="30" xfId="0" applyFont="1" applyFill="1" applyBorder="1" applyAlignment="1">
      <alignment horizontal="center" vertical="center" wrapText="1"/>
    </xf>
    <xf numFmtId="0" fontId="7" fillId="3" borderId="31" xfId="0" applyFont="1" applyFill="1" applyBorder="1" applyAlignment="1" applyProtection="1">
      <alignment horizontal="center" vertical="center" wrapText="1"/>
      <protection locked="0"/>
    </xf>
    <xf numFmtId="0" fontId="7" fillId="3" borderId="205" xfId="0" applyFont="1" applyFill="1" applyBorder="1" applyAlignment="1" applyProtection="1">
      <alignment horizontal="center" vertical="center" wrapText="1"/>
      <protection locked="0"/>
    </xf>
    <xf numFmtId="0" fontId="5" fillId="3" borderId="45" xfId="4" applyNumberFormat="1" applyFont="1" applyFill="1" applyBorder="1" applyAlignment="1">
      <alignment horizontal="center" vertical="center" wrapText="1"/>
    </xf>
    <xf numFmtId="0" fontId="34" fillId="2" borderId="70" xfId="4" applyNumberFormat="1" applyFont="1" applyFill="1" applyBorder="1" applyAlignment="1">
      <alignment horizontal="center"/>
    </xf>
    <xf numFmtId="0" fontId="34" fillId="2" borderId="13" xfId="4" applyNumberFormat="1" applyFont="1" applyFill="1" applyBorder="1" applyAlignment="1">
      <alignment horizontal="center" vertical="center" wrapText="1"/>
    </xf>
    <xf numFmtId="0" fontId="5" fillId="3" borderId="13" xfId="0" applyFont="1" applyFill="1" applyBorder="1" applyAlignment="1" applyProtection="1">
      <alignment horizontal="left" wrapText="1"/>
      <protection locked="0"/>
    </xf>
    <xf numFmtId="0" fontId="7" fillId="0" borderId="0" xfId="0" applyFont="1" applyAlignment="1">
      <alignment horizontal="left" vertical="top"/>
    </xf>
    <xf numFmtId="0" fontId="76" fillId="2" borderId="13" xfId="0" applyFont="1" applyFill="1" applyBorder="1" applyAlignment="1">
      <alignment horizontal="center" vertical="center" wrapText="1"/>
    </xf>
    <xf numFmtId="0" fontId="6" fillId="0" borderId="39" xfId="0" applyFont="1" applyBorder="1" applyAlignment="1">
      <alignment horizontal="center"/>
    </xf>
    <xf numFmtId="0" fontId="6" fillId="0" borderId="37" xfId="0" applyFont="1" applyBorder="1" applyAlignment="1">
      <alignment horizontal="center"/>
    </xf>
    <xf numFmtId="10" fontId="6" fillId="0" borderId="39" xfId="4" applyNumberFormat="1" applyFont="1" applyBorder="1" applyAlignment="1">
      <alignment horizontal="center"/>
    </xf>
    <xf numFmtId="10" fontId="6" fillId="0" borderId="37" xfId="4" applyNumberFormat="1" applyFont="1" applyBorder="1" applyAlignment="1">
      <alignment horizontal="center"/>
    </xf>
    <xf numFmtId="0" fontId="34" fillId="2" borderId="39" xfId="0" applyFont="1" applyFill="1" applyBorder="1" applyAlignment="1">
      <alignment horizontal="center"/>
    </xf>
    <xf numFmtId="0" fontId="34" fillId="2" borderId="37" xfId="0" applyFont="1" applyFill="1" applyBorder="1" applyAlignment="1">
      <alignment horizontal="center"/>
    </xf>
    <xf numFmtId="10" fontId="34" fillId="2" borderId="39" xfId="4" applyNumberFormat="1" applyFont="1" applyFill="1" applyBorder="1" applyAlignment="1">
      <alignment horizontal="center"/>
    </xf>
    <xf numFmtId="10" fontId="34" fillId="2" borderId="37" xfId="4" applyNumberFormat="1" applyFont="1" applyFill="1" applyBorder="1" applyAlignment="1">
      <alignment horizontal="center"/>
    </xf>
    <xf numFmtId="0" fontId="12" fillId="0" borderId="0" xfId="0" applyFont="1" applyAlignment="1">
      <alignment horizontal="left" vertical="top"/>
    </xf>
    <xf numFmtId="0" fontId="34" fillId="2" borderId="65" xfId="0" applyFont="1" applyFill="1" applyBorder="1" applyAlignment="1">
      <alignment horizontal="center"/>
    </xf>
    <xf numFmtId="0" fontId="34" fillId="2" borderId="65" xfId="0" applyFont="1" applyFill="1" applyBorder="1" applyAlignment="1">
      <alignment horizontal="center" vertical="center"/>
    </xf>
    <xf numFmtId="0" fontId="5" fillId="0" borderId="39" xfId="0" applyFont="1" applyBorder="1" applyAlignment="1">
      <alignment horizontal="center"/>
    </xf>
    <xf numFmtId="0" fontId="5" fillId="0" borderId="37" xfId="0" applyFont="1" applyBorder="1" applyAlignment="1">
      <alignment horizontal="center"/>
    </xf>
    <xf numFmtId="10" fontId="5" fillId="0" borderId="39" xfId="4" applyNumberFormat="1" applyFont="1" applyBorder="1" applyAlignment="1">
      <alignment horizontal="center"/>
    </xf>
    <xf numFmtId="10" fontId="5" fillId="0" borderId="37" xfId="4" applyNumberFormat="1" applyFont="1" applyBorder="1" applyAlignment="1">
      <alignment horizontal="center"/>
    </xf>
    <xf numFmtId="0" fontId="34" fillId="2" borderId="13" xfId="0" applyFont="1" applyFill="1" applyBorder="1" applyAlignment="1">
      <alignment horizontal="center" vertical="center"/>
    </xf>
    <xf numFmtId="0" fontId="34" fillId="2" borderId="13" xfId="0" applyFont="1" applyFill="1" applyBorder="1" applyAlignment="1">
      <alignment horizontal="center" vertical="center" wrapText="1"/>
    </xf>
    <xf numFmtId="0" fontId="0" fillId="0" borderId="0" xfId="0"/>
    <xf numFmtId="0" fontId="12" fillId="3" borderId="13" xfId="0" applyFont="1" applyFill="1" applyBorder="1" applyAlignment="1" applyProtection="1">
      <alignment horizontal="left" wrapText="1"/>
      <protection locked="0"/>
    </xf>
    <xf numFmtId="1" fontId="5" fillId="3" borderId="13" xfId="4" applyNumberFormat="1" applyFont="1" applyFill="1" applyBorder="1" applyAlignment="1">
      <alignment horizontal="center"/>
    </xf>
    <xf numFmtId="1" fontId="5" fillId="3" borderId="13" xfId="0" applyNumberFormat="1" applyFont="1" applyFill="1" applyBorder="1" applyAlignment="1" applyProtection="1">
      <alignment horizontal="center"/>
      <protection locked="0"/>
    </xf>
    <xf numFmtId="1" fontId="34" fillId="2" borderId="13" xfId="0" applyNumberFormat="1" applyFont="1" applyFill="1" applyBorder="1" applyAlignment="1">
      <alignment horizontal="center"/>
    </xf>
    <xf numFmtId="0" fontId="5" fillId="3" borderId="0" xfId="0" applyFont="1" applyFill="1" applyBorder="1" applyAlignment="1">
      <alignment horizontal="center"/>
    </xf>
    <xf numFmtId="0" fontId="34" fillId="2" borderId="58" xfId="0" applyFont="1" applyFill="1" applyBorder="1" applyAlignment="1">
      <alignment horizontal="center" wrapText="1"/>
    </xf>
    <xf numFmtId="0" fontId="34" fillId="2" borderId="64" xfId="0" applyFont="1" applyFill="1" applyBorder="1" applyAlignment="1">
      <alignment horizontal="right" wrapText="1" indent="1"/>
    </xf>
    <xf numFmtId="0" fontId="12" fillId="3" borderId="13" xfId="0" applyFont="1" applyFill="1" applyBorder="1" applyAlignment="1">
      <alignment horizontal="left" indent="1"/>
    </xf>
    <xf numFmtId="0" fontId="5" fillId="3" borderId="13" xfId="0" applyFont="1" applyFill="1" applyBorder="1" applyAlignment="1">
      <alignment horizontal="left" wrapText="1" indent="1"/>
    </xf>
    <xf numFmtId="0" fontId="34" fillId="2" borderId="206" xfId="0" applyFont="1" applyFill="1" applyBorder="1" applyAlignment="1">
      <alignment horizontal="center" vertical="top" wrapText="1"/>
    </xf>
    <xf numFmtId="0" fontId="5" fillId="3" borderId="152" xfId="0" applyFont="1" applyFill="1" applyBorder="1" applyAlignment="1">
      <alignment horizontal="left" wrapText="1" indent="1"/>
    </xf>
    <xf numFmtId="0" fontId="7" fillId="3" borderId="21" xfId="0" applyFont="1" applyFill="1" applyBorder="1" applyAlignment="1">
      <alignment vertical="top"/>
    </xf>
    <xf numFmtId="0" fontId="7" fillId="3" borderId="21" xfId="0" applyFont="1" applyFill="1" applyBorder="1" applyAlignment="1">
      <alignment horizontal="center" vertical="top"/>
    </xf>
    <xf numFmtId="0" fontId="5" fillId="3" borderId="21" xfId="0" applyFont="1" applyFill="1" applyBorder="1" applyAlignment="1">
      <alignment horizontal="center"/>
    </xf>
    <xf numFmtId="0" fontId="5" fillId="3" borderId="58" xfId="0" applyFont="1" applyFill="1" applyBorder="1" applyAlignment="1">
      <alignment horizontal="center"/>
    </xf>
    <xf numFmtId="0" fontId="0" fillId="3" borderId="13" xfId="0" applyFill="1" applyBorder="1" applyAlignment="1">
      <alignment horizontal="center"/>
    </xf>
    <xf numFmtId="0" fontId="0" fillId="3" borderId="13" xfId="0" applyFill="1" applyBorder="1" applyAlignment="1">
      <alignment horizontal="center" vertical="center"/>
    </xf>
    <xf numFmtId="0" fontId="0" fillId="3" borderId="13" xfId="0" applyFill="1" applyBorder="1" applyAlignment="1">
      <alignment horizontal="center" vertical="center" wrapText="1"/>
    </xf>
    <xf numFmtId="0" fontId="0" fillId="0" borderId="0" xfId="0"/>
    <xf numFmtId="0" fontId="5" fillId="3" borderId="52" xfId="1" applyFont="1" applyFill="1" applyBorder="1" applyAlignment="1">
      <alignment horizontal="left" wrapText="1" indent="1"/>
    </xf>
    <xf numFmtId="0" fontId="5" fillId="3" borderId="23" xfId="1" applyFont="1" applyFill="1" applyBorder="1" applyAlignment="1">
      <alignment horizontal="left" wrapText="1" indent="1"/>
    </xf>
    <xf numFmtId="0" fontId="21" fillId="3" borderId="13" xfId="1" applyFont="1" applyFill="1" applyBorder="1" applyAlignment="1">
      <alignment vertical="center" wrapText="1"/>
    </xf>
    <xf numFmtId="0" fontId="130" fillId="3" borderId="13" xfId="1" applyFont="1" applyFill="1" applyBorder="1" applyAlignment="1">
      <alignment horizontal="center" vertical="center" wrapText="1"/>
    </xf>
    <xf numFmtId="0" fontId="0" fillId="3" borderId="13" xfId="1" applyFont="1" applyFill="1" applyBorder="1" applyAlignment="1">
      <alignment horizontal="center" vertical="center" wrapText="1"/>
    </xf>
    <xf numFmtId="0" fontId="37" fillId="3" borderId="45" xfId="0" applyFont="1" applyFill="1" applyBorder="1" applyAlignment="1">
      <alignment vertical="center"/>
    </xf>
    <xf numFmtId="0" fontId="0" fillId="3" borderId="49" xfId="0" applyFill="1" applyBorder="1" applyAlignment="1">
      <alignment horizontal="center"/>
    </xf>
    <xf numFmtId="0" fontId="118" fillId="3" borderId="45" xfId="1" applyFont="1" applyFill="1" applyBorder="1" applyAlignment="1">
      <alignment vertical="center"/>
    </xf>
    <xf numFmtId="173" fontId="13" fillId="3" borderId="9" xfId="2" applyNumberFormat="1" applyFill="1" applyBorder="1" applyAlignment="1">
      <alignment vertical="center"/>
    </xf>
    <xf numFmtId="174" fontId="0" fillId="3" borderId="71" xfId="0" applyNumberFormat="1" applyFill="1" applyBorder="1"/>
    <xf numFmtId="0" fontId="0" fillId="3" borderId="13" xfId="0" applyFill="1" applyBorder="1" applyAlignment="1">
      <alignment horizontal="center"/>
    </xf>
    <xf numFmtId="0" fontId="7" fillId="3" borderId="13" xfId="0" applyFont="1" applyFill="1" applyBorder="1" applyAlignment="1">
      <alignment horizontal="center" vertical="center" wrapText="1"/>
    </xf>
    <xf numFmtId="0" fontId="0" fillId="0" borderId="0" xfId="0"/>
    <xf numFmtId="3" fontId="21" fillId="3" borderId="70" xfId="2" applyNumberFormat="1" applyFont="1" applyFill="1" applyBorder="1" applyAlignment="1">
      <alignment horizontal="right" vertical="center" wrapText="1"/>
    </xf>
    <xf numFmtId="169" fontId="10" fillId="3" borderId="70" xfId="2" applyNumberFormat="1" applyFont="1" applyFill="1" applyBorder="1" applyAlignment="1">
      <alignment horizontal="right" vertical="center"/>
    </xf>
    <xf numFmtId="169" fontId="21" fillId="3" borderId="70" xfId="13" applyNumberFormat="1" applyFont="1" applyFill="1" applyBorder="1" applyAlignment="1">
      <alignment horizontal="right" vertical="center"/>
    </xf>
    <xf numFmtId="0" fontId="10" fillId="3" borderId="84" xfId="2" applyFont="1" applyFill="1" applyBorder="1" applyAlignment="1">
      <alignment vertical="top" wrapText="1"/>
    </xf>
    <xf numFmtId="169" fontId="7" fillId="3" borderId="85" xfId="6" applyNumberFormat="1" applyFont="1" applyFill="1" applyBorder="1" applyAlignment="1">
      <alignment horizontal="right" vertical="top"/>
    </xf>
    <xf numFmtId="0" fontId="10" fillId="3" borderId="13" xfId="2" applyFont="1" applyFill="1" applyBorder="1" applyAlignment="1">
      <alignment vertical="top" wrapText="1"/>
    </xf>
    <xf numFmtId="3" fontId="21" fillId="3" borderId="13" xfId="2" applyNumberFormat="1" applyFont="1" applyFill="1" applyBorder="1" applyAlignment="1">
      <alignment horizontal="right" vertical="center" wrapText="1"/>
    </xf>
    <xf numFmtId="169" fontId="21" fillId="3" borderId="13" xfId="13" applyNumberFormat="1" applyFont="1" applyFill="1" applyBorder="1" applyAlignment="1">
      <alignment horizontal="right" vertical="center"/>
    </xf>
    <xf numFmtId="169" fontId="10" fillId="3" borderId="13" xfId="2" applyNumberFormat="1" applyFont="1" applyFill="1" applyBorder="1" applyAlignment="1">
      <alignment horizontal="right" vertical="center"/>
    </xf>
    <xf numFmtId="169" fontId="7" fillId="3" borderId="13" xfId="6" applyNumberFormat="1" applyFont="1" applyFill="1" applyBorder="1" applyAlignment="1">
      <alignment horizontal="right" vertical="top"/>
    </xf>
    <xf numFmtId="169" fontId="10" fillId="3" borderId="151" xfId="2" applyNumberFormat="1" applyFont="1" applyFill="1" applyBorder="1" applyAlignment="1">
      <alignment horizontal="right" vertical="center"/>
    </xf>
    <xf numFmtId="169" fontId="10" fillId="3" borderId="45" xfId="2" applyNumberFormat="1" applyFont="1" applyFill="1" applyBorder="1" applyAlignment="1">
      <alignment horizontal="right" vertical="center"/>
    </xf>
    <xf numFmtId="9" fontId="34" fillId="2" borderId="13" xfId="4" applyNumberFormat="1" applyFont="1" applyFill="1" applyBorder="1" applyAlignment="1">
      <alignment horizontal="center" vertical="top"/>
    </xf>
    <xf numFmtId="3" fontId="59" fillId="3" borderId="200" xfId="0" applyNumberFormat="1" applyFont="1" applyFill="1" applyBorder="1" applyAlignment="1">
      <alignment horizontal="center" vertical="center" wrapText="1"/>
    </xf>
    <xf numFmtId="0" fontId="34" fillId="2" borderId="13" xfId="0" applyFont="1" applyFill="1" applyBorder="1" applyAlignment="1">
      <alignment horizontal="center" vertical="center" wrapText="1"/>
    </xf>
    <xf numFmtId="0" fontId="34" fillId="2" borderId="13" xfId="0" applyFont="1" applyFill="1" applyBorder="1" applyAlignment="1">
      <alignment horizontal="center" vertical="center" wrapText="1"/>
    </xf>
    <xf numFmtId="0" fontId="0" fillId="0" borderId="0" xfId="0"/>
    <xf numFmtId="0" fontId="132" fillId="25" borderId="13" xfId="0" applyFont="1" applyFill="1" applyBorder="1"/>
    <xf numFmtId="0" fontId="132" fillId="25" borderId="13" xfId="0" applyFont="1" applyFill="1" applyBorder="1" applyAlignment="1">
      <alignment horizontal="center"/>
    </xf>
    <xf numFmtId="0" fontId="58" fillId="25" borderId="13" xfId="0" applyFont="1" applyFill="1" applyBorder="1" applyAlignment="1">
      <alignment vertical="center"/>
    </xf>
    <xf numFmtId="0" fontId="0" fillId="3" borderId="13" xfId="0" applyFill="1" applyBorder="1" applyAlignment="1">
      <alignment horizontal="center"/>
    </xf>
    <xf numFmtId="0" fontId="0" fillId="0" borderId="0" xfId="0"/>
    <xf numFmtId="0" fontId="34" fillId="2" borderId="13" xfId="0" applyFont="1" applyFill="1" applyBorder="1" applyAlignment="1">
      <alignment horizontal="center" vertical="center"/>
    </xf>
    <xf numFmtId="0" fontId="0" fillId="0" borderId="0" xfId="0"/>
    <xf numFmtId="0" fontId="76" fillId="4" borderId="45" xfId="0" applyFont="1" applyFill="1" applyBorder="1" applyAlignment="1">
      <alignment horizontal="center" vertical="center" wrapText="1"/>
    </xf>
    <xf numFmtId="0" fontId="58" fillId="3" borderId="13" xfId="0" applyFont="1" applyFill="1" applyBorder="1" applyAlignment="1">
      <alignment horizontal="center" vertical="center" wrapText="1"/>
    </xf>
    <xf numFmtId="49" fontId="58" fillId="3" borderId="13" xfId="0" applyNumberFormat="1" applyFont="1" applyFill="1" applyBorder="1" applyAlignment="1">
      <alignment horizontal="center" vertical="center" wrapText="1"/>
    </xf>
    <xf numFmtId="0" fontId="0" fillId="3" borderId="13" xfId="0" applyFill="1" applyBorder="1" applyAlignment="1">
      <alignment horizontal="center"/>
    </xf>
    <xf numFmtId="0" fontId="0" fillId="3" borderId="13" xfId="0" applyFill="1" applyBorder="1" applyAlignment="1">
      <alignment horizontal="center" vertical="center" wrapText="1"/>
    </xf>
    <xf numFmtId="0" fontId="7" fillId="3" borderId="13" xfId="0" applyFont="1" applyFill="1" applyBorder="1" applyAlignment="1">
      <alignment horizontal="left"/>
    </xf>
    <xf numFmtId="0" fontId="112" fillId="2" borderId="13" xfId="0" applyFont="1" applyFill="1" applyBorder="1" applyAlignment="1">
      <alignment horizontal="center" vertical="center"/>
    </xf>
    <xf numFmtId="0" fontId="6" fillId="2" borderId="39" xfId="0" applyFont="1" applyFill="1" applyBorder="1" applyAlignment="1">
      <alignment horizontal="center"/>
    </xf>
    <xf numFmtId="0" fontId="6" fillId="2" borderId="13" xfId="0" applyFont="1" applyFill="1" applyBorder="1" applyAlignment="1">
      <alignment horizontal="center" vertical="center"/>
    </xf>
    <xf numFmtId="164" fontId="37" fillId="3" borderId="39" xfId="0" applyNumberFormat="1" applyFont="1" applyFill="1" applyBorder="1" applyAlignment="1">
      <alignment horizontal="center" vertical="center" readingOrder="1"/>
    </xf>
    <xf numFmtId="3" fontId="112" fillId="2" borderId="37" xfId="0" applyNumberFormat="1" applyFont="1" applyFill="1" applyBorder="1" applyAlignment="1">
      <alignment horizontal="center" vertical="center" readingOrder="1"/>
    </xf>
    <xf numFmtId="0" fontId="112" fillId="2" borderId="54" xfId="0" applyFont="1" applyFill="1" applyBorder="1" applyAlignment="1">
      <alignment horizontal="center" vertical="center" readingOrder="1"/>
    </xf>
    <xf numFmtId="0" fontId="112" fillId="2" borderId="56" xfId="0" applyFont="1" applyFill="1" applyBorder="1" applyAlignment="1">
      <alignment horizontal="center" vertical="center" readingOrder="1"/>
    </xf>
    <xf numFmtId="0" fontId="0" fillId="3" borderId="39" xfId="0" applyFill="1" applyBorder="1" applyAlignment="1">
      <alignment horizontal="left" vertical="center" indent="1"/>
    </xf>
    <xf numFmtId="164" fontId="37" fillId="3" borderId="39" xfId="5" applyFont="1" applyFill="1" applyBorder="1" applyAlignment="1">
      <alignment horizontal="center" vertical="center" readingOrder="1"/>
    </xf>
    <xf numFmtId="0" fontId="37" fillId="3" borderId="13" xfId="0" applyFont="1" applyFill="1" applyBorder="1" applyAlignment="1">
      <alignment horizontal="left" vertical="center" wrapText="1" indent="1"/>
    </xf>
    <xf numFmtId="0" fontId="0" fillId="0" borderId="0" xfId="0"/>
    <xf numFmtId="0" fontId="112" fillId="2" borderId="39" xfId="0" applyFont="1" applyFill="1" applyBorder="1" applyAlignment="1">
      <alignment horizontal="center" vertical="center" readingOrder="1"/>
    </xf>
    <xf numFmtId="0" fontId="112" fillId="2" borderId="37" xfId="0" applyFont="1" applyFill="1" applyBorder="1" applyAlignment="1">
      <alignment vertical="center" readingOrder="1"/>
    </xf>
    <xf numFmtId="1" fontId="37" fillId="3" borderId="13" xfId="4" applyNumberFormat="1" applyFont="1" applyFill="1" applyBorder="1" applyAlignment="1">
      <alignment horizontal="center" vertical="center" readingOrder="1"/>
    </xf>
    <xf numFmtId="1" fontId="114" fillId="0" borderId="0" xfId="0" applyNumberFormat="1" applyFont="1" applyAlignment="1">
      <alignment vertical="top"/>
    </xf>
    <xf numFmtId="1" fontId="113" fillId="0" borderId="0" xfId="0" applyNumberFormat="1" applyFont="1" applyAlignment="1">
      <alignment horizontal="right" vertical="top"/>
    </xf>
    <xf numFmtId="3" fontId="37" fillId="3" borderId="13" xfId="0" applyNumberFormat="1" applyFont="1" applyFill="1" applyBorder="1" applyAlignment="1">
      <alignment horizontal="center" vertical="center" readingOrder="1"/>
    </xf>
    <xf numFmtId="3" fontId="112" fillId="2" borderId="13" xfId="0" applyNumberFormat="1" applyFont="1" applyFill="1" applyBorder="1" applyAlignment="1">
      <alignment horizontal="center" vertical="center" readingOrder="1"/>
    </xf>
    <xf numFmtId="0" fontId="112" fillId="2" borderId="56" xfId="0" applyFont="1" applyFill="1" applyBorder="1" applyAlignment="1">
      <alignment vertical="center" readingOrder="1"/>
    </xf>
    <xf numFmtId="164" fontId="112" fillId="2" borderId="40" xfId="0" applyNumberFormat="1" applyFont="1" applyFill="1" applyBorder="1" applyAlignment="1">
      <alignment vertical="center"/>
    </xf>
    <xf numFmtId="3" fontId="112" fillId="2" borderId="39" xfId="0" applyNumberFormat="1" applyFont="1" applyFill="1" applyBorder="1" applyAlignment="1">
      <alignment horizontal="right" vertical="center" readingOrder="1"/>
    </xf>
    <xf numFmtId="0" fontId="103" fillId="2" borderId="54" xfId="0" applyFont="1" applyFill="1" applyBorder="1" applyAlignment="1">
      <alignment horizontal="center" vertical="center" readingOrder="1"/>
    </xf>
    <xf numFmtId="164" fontId="103" fillId="2" borderId="40" xfId="0" applyNumberFormat="1" applyFont="1" applyFill="1" applyBorder="1" applyAlignment="1">
      <alignment vertical="center"/>
    </xf>
    <xf numFmtId="0" fontId="31" fillId="3" borderId="13" xfId="0" applyFont="1" applyFill="1" applyBorder="1" applyAlignment="1">
      <alignment vertical="top"/>
    </xf>
    <xf numFmtId="10" fontId="5" fillId="0" borderId="39" xfId="4" applyNumberFormat="1" applyFont="1" applyBorder="1" applyAlignment="1">
      <alignment horizontal="center"/>
    </xf>
    <xf numFmtId="10" fontId="5" fillId="0" borderId="37" xfId="4" applyNumberFormat="1" applyFont="1" applyBorder="1" applyAlignment="1">
      <alignment horizontal="center"/>
    </xf>
    <xf numFmtId="0" fontId="34" fillId="2" borderId="13" xfId="0" applyFont="1" applyFill="1" applyBorder="1" applyAlignment="1">
      <alignment horizontal="center" vertical="center" wrapText="1"/>
    </xf>
    <xf numFmtId="0" fontId="34" fillId="2" borderId="13" xfId="0" applyFont="1" applyFill="1" applyBorder="1" applyAlignment="1" applyProtection="1">
      <alignment horizontal="left" vertical="center" indent="1"/>
      <protection locked="0"/>
    </xf>
    <xf numFmtId="0" fontId="34" fillId="2" borderId="13" xfId="0" applyFont="1" applyFill="1" applyBorder="1" applyAlignment="1" applyProtection="1">
      <protection locked="0"/>
    </xf>
    <xf numFmtId="0" fontId="81" fillId="2" borderId="0" xfId="0" applyFont="1" applyFill="1" applyAlignment="1" applyProtection="1">
      <alignment horizontal="left" vertical="center" wrapText="1"/>
      <protection locked="0"/>
    </xf>
    <xf numFmtId="0" fontId="25" fillId="2" borderId="0" xfId="0" applyFont="1" applyFill="1" applyProtection="1">
      <protection locked="0"/>
    </xf>
    <xf numFmtId="0" fontId="25" fillId="2" borderId="0" xfId="0" applyFont="1" applyFill="1" applyAlignment="1" applyProtection="1">
      <alignment vertical="top"/>
      <protection locked="0"/>
    </xf>
    <xf numFmtId="0" fontId="5" fillId="11" borderId="20" xfId="0" applyFont="1" applyFill="1" applyBorder="1" applyAlignment="1">
      <alignment horizontal="center" vertical="center"/>
    </xf>
    <xf numFmtId="0" fontId="5" fillId="11" borderId="65" xfId="0" applyFont="1" applyFill="1" applyBorder="1" applyAlignment="1">
      <alignment horizontal="center" vertical="center"/>
    </xf>
    <xf numFmtId="0" fontId="34" fillId="2" borderId="65" xfId="0" applyFont="1" applyFill="1" applyBorder="1" applyAlignment="1">
      <alignment horizontal="center" vertical="center"/>
    </xf>
    <xf numFmtId="0" fontId="34" fillId="2" borderId="65" xfId="0" applyFont="1" applyFill="1" applyBorder="1" applyAlignment="1">
      <alignment horizontal="center" vertical="center"/>
    </xf>
    <xf numFmtId="0" fontId="4" fillId="3" borderId="35" xfId="1" applyFill="1" applyBorder="1" applyAlignment="1">
      <alignment horizontal="center"/>
    </xf>
    <xf numFmtId="0" fontId="4" fillId="3" borderId="36" xfId="1" applyFill="1" applyBorder="1" applyAlignment="1">
      <alignment horizontal="center"/>
    </xf>
    <xf numFmtId="0" fontId="4" fillId="3" borderId="26" xfId="1" applyFill="1" applyBorder="1" applyAlignment="1">
      <alignment horizontal="center"/>
    </xf>
    <xf numFmtId="0" fontId="4" fillId="3" borderId="31" xfId="1" applyFill="1" applyBorder="1" applyAlignment="1">
      <alignment horizontal="center"/>
    </xf>
    <xf numFmtId="0" fontId="4" fillId="3" borderId="13" xfId="1" applyFill="1" applyBorder="1" applyAlignment="1">
      <alignment horizontal="center"/>
    </xf>
    <xf numFmtId="0" fontId="4" fillId="3" borderId="28" xfId="1" applyFill="1" applyBorder="1" applyAlignment="1">
      <alignment horizontal="center"/>
    </xf>
    <xf numFmtId="0" fontId="4" fillId="3" borderId="34" xfId="1" applyFill="1" applyBorder="1" applyAlignment="1">
      <alignment horizontal="center"/>
    </xf>
    <xf numFmtId="0" fontId="4" fillId="3" borderId="32" xfId="1" applyFill="1" applyBorder="1" applyAlignment="1">
      <alignment horizontal="center"/>
    </xf>
    <xf numFmtId="0" fontId="4" fillId="3" borderId="33" xfId="1" applyFill="1" applyBorder="1" applyAlignment="1">
      <alignment horizontal="center"/>
    </xf>
    <xf numFmtId="0" fontId="73" fillId="2" borderId="17" xfId="0" applyFont="1" applyFill="1" applyBorder="1" applyAlignment="1">
      <alignment horizontal="center"/>
    </xf>
    <xf numFmtId="0" fontId="73" fillId="2" borderId="18" xfId="0" applyFont="1" applyFill="1" applyBorder="1" applyAlignment="1">
      <alignment horizontal="center"/>
    </xf>
    <xf numFmtId="0" fontId="73" fillId="2" borderId="19" xfId="0" applyFont="1" applyFill="1" applyBorder="1" applyAlignment="1">
      <alignment horizontal="center"/>
    </xf>
    <xf numFmtId="0" fontId="7" fillId="0" borderId="0" xfId="0" applyFont="1" applyAlignment="1">
      <alignment horizontal="left" vertical="top"/>
    </xf>
    <xf numFmtId="0" fontId="0" fillId="3" borderId="4" xfId="0" applyFill="1" applyBorder="1" applyAlignment="1">
      <alignment horizontal="left" vertical="top" wrapText="1" indent="1"/>
    </xf>
    <xf numFmtId="0" fontId="0" fillId="3" borderId="0" xfId="0" applyFill="1" applyAlignment="1">
      <alignment horizontal="left" vertical="top" wrapText="1" indent="1"/>
    </xf>
    <xf numFmtId="0" fontId="0" fillId="3" borderId="5" xfId="0" applyFill="1" applyBorder="1" applyAlignment="1">
      <alignment horizontal="left" vertical="top" wrapText="1" indent="1"/>
    </xf>
    <xf numFmtId="0" fontId="10" fillId="3" borderId="4" xfId="0" applyFont="1" applyFill="1" applyBorder="1" applyAlignment="1">
      <alignment horizontal="left" vertical="top" wrapText="1" indent="1"/>
    </xf>
    <xf numFmtId="0" fontId="10" fillId="3" borderId="0" xfId="0" applyFont="1" applyFill="1" applyAlignment="1">
      <alignment horizontal="left" vertical="top" wrapText="1" indent="1"/>
    </xf>
    <xf numFmtId="0" fontId="10" fillId="3" borderId="5" xfId="0" applyFont="1" applyFill="1" applyBorder="1" applyAlignment="1">
      <alignment horizontal="left" vertical="top" wrapText="1" indent="1"/>
    </xf>
    <xf numFmtId="0" fontId="14" fillId="2" borderId="9" xfId="0" applyFont="1" applyFill="1" applyBorder="1" applyAlignment="1">
      <alignment horizontal="center" vertical="top" wrapText="1"/>
    </xf>
    <xf numFmtId="0" fontId="14" fillId="2" borderId="10" xfId="0" applyFont="1" applyFill="1" applyBorder="1" applyAlignment="1">
      <alignment horizontal="center" vertical="top" wrapText="1"/>
    </xf>
    <xf numFmtId="0" fontId="14" fillId="2" borderId="11" xfId="0" applyFont="1" applyFill="1" applyBorder="1" applyAlignment="1">
      <alignment horizontal="center" vertical="top" wrapText="1"/>
    </xf>
    <xf numFmtId="0" fontId="36" fillId="3" borderId="4" xfId="0" applyFont="1" applyFill="1" applyBorder="1" applyAlignment="1">
      <alignment horizontal="center" vertical="top" wrapText="1"/>
    </xf>
    <xf numFmtId="0" fontId="36" fillId="3" borderId="0" xfId="0" applyFont="1" applyFill="1" applyAlignment="1">
      <alignment horizontal="center" vertical="top" wrapText="1"/>
    </xf>
    <xf numFmtId="0" fontId="36" fillId="3" borderId="5" xfId="0" applyFont="1" applyFill="1" applyBorder="1" applyAlignment="1">
      <alignment horizontal="center" vertical="top" wrapText="1"/>
    </xf>
    <xf numFmtId="0" fontId="14" fillId="3" borderId="4" xfId="0" applyFont="1" applyFill="1" applyBorder="1" applyAlignment="1">
      <alignment horizontal="center" vertical="top" wrapText="1"/>
    </xf>
    <xf numFmtId="0" fontId="14" fillId="3" borderId="0" xfId="0" applyFont="1" applyFill="1" applyAlignment="1">
      <alignment horizontal="center" vertical="top" wrapText="1"/>
    </xf>
    <xf numFmtId="0" fontId="14" fillId="3" borderId="5" xfId="0" applyFont="1" applyFill="1" applyBorder="1" applyAlignment="1">
      <alignment horizontal="center" vertical="top" wrapText="1"/>
    </xf>
    <xf numFmtId="0" fontId="1" fillId="3" borderId="4" xfId="0" applyFont="1" applyFill="1" applyBorder="1" applyAlignment="1">
      <alignment horizontal="center" vertical="top" wrapText="1"/>
    </xf>
    <xf numFmtId="0" fontId="1" fillId="3" borderId="5" xfId="0" applyFont="1" applyFill="1" applyBorder="1" applyAlignment="1">
      <alignment horizontal="center" vertical="top" wrapText="1"/>
    </xf>
    <xf numFmtId="0" fontId="12" fillId="3" borderId="4" xfId="0" applyFont="1" applyFill="1" applyBorder="1" applyAlignment="1">
      <alignment horizontal="center" vertical="top" wrapText="1"/>
    </xf>
    <xf numFmtId="0" fontId="12" fillId="3" borderId="5" xfId="0" applyFont="1" applyFill="1" applyBorder="1" applyAlignment="1">
      <alignment horizontal="center" vertical="top" wrapText="1"/>
    </xf>
    <xf numFmtId="0" fontId="54" fillId="3" borderId="4" xfId="0" applyFont="1" applyFill="1" applyBorder="1" applyAlignment="1">
      <alignment horizontal="center" vertical="center"/>
    </xf>
    <xf numFmtId="0" fontId="54" fillId="3" borderId="5" xfId="0" applyFont="1" applyFill="1" applyBorder="1" applyAlignment="1">
      <alignment horizontal="center" vertical="center"/>
    </xf>
    <xf numFmtId="0" fontId="50" fillId="3" borderId="6" xfId="0" applyFont="1" applyFill="1" applyBorder="1" applyAlignment="1">
      <alignment horizontal="center" vertical="center"/>
    </xf>
    <xf numFmtId="0" fontId="50" fillId="3" borderId="8" xfId="0" applyFont="1" applyFill="1" applyBorder="1" applyAlignment="1">
      <alignment horizontal="center" vertical="center"/>
    </xf>
    <xf numFmtId="0" fontId="50" fillId="3" borderId="4" xfId="0" applyFont="1" applyFill="1" applyBorder="1" applyAlignment="1">
      <alignment horizontal="center" vertical="center"/>
    </xf>
    <xf numFmtId="0" fontId="50" fillId="3" borderId="5" xfId="0" applyFont="1" applyFill="1" applyBorder="1" applyAlignment="1">
      <alignment horizontal="center" vertical="center"/>
    </xf>
    <xf numFmtId="0" fontId="53" fillId="3" borderId="4" xfId="0" applyFont="1" applyFill="1" applyBorder="1" applyAlignment="1">
      <alignment horizontal="center" vertical="center"/>
    </xf>
    <xf numFmtId="0" fontId="53" fillId="3" borderId="5" xfId="0" applyFont="1" applyFill="1" applyBorder="1" applyAlignment="1">
      <alignment horizontal="center" vertical="center"/>
    </xf>
    <xf numFmtId="0" fontId="53" fillId="3" borderId="4" xfId="0" applyFont="1" applyFill="1" applyBorder="1" applyAlignment="1">
      <alignment horizontal="center" vertical="center" wrapText="1"/>
    </xf>
    <xf numFmtId="0" fontId="5" fillId="3" borderId="0" xfId="1" applyFont="1" applyFill="1" applyAlignment="1">
      <alignment horizontal="left" indent="3"/>
    </xf>
    <xf numFmtId="0" fontId="5" fillId="3" borderId="0" xfId="1" applyFont="1" applyFill="1" applyAlignment="1">
      <alignment horizontal="left"/>
    </xf>
    <xf numFmtId="0" fontId="2" fillId="3" borderId="6" xfId="0" applyFont="1" applyFill="1" applyBorder="1" applyAlignment="1">
      <alignment horizontal="center"/>
    </xf>
    <xf numFmtId="0" fontId="2" fillId="3" borderId="7" xfId="0" applyFont="1" applyFill="1" applyBorder="1" applyAlignment="1">
      <alignment horizontal="center"/>
    </xf>
    <xf numFmtId="0" fontId="2" fillId="3" borderId="8" xfId="0" applyFont="1" applyFill="1" applyBorder="1" applyAlignment="1">
      <alignment horizontal="center"/>
    </xf>
    <xf numFmtId="0" fontId="5" fillId="3" borderId="0" xfId="1" applyFont="1" applyFill="1" applyAlignment="1">
      <alignment horizontal="left" vertical="center" indent="6"/>
    </xf>
    <xf numFmtId="0" fontId="5" fillId="3" borderId="0" xfId="1" applyFont="1" applyFill="1" applyAlignment="1">
      <alignment horizontal="left" vertical="center"/>
    </xf>
    <xf numFmtId="0" fontId="5" fillId="3" borderId="6" xfId="1" applyFont="1" applyFill="1" applyBorder="1" applyAlignment="1">
      <alignment horizontal="center" vertical="center"/>
    </xf>
    <xf numFmtId="0" fontId="5" fillId="3" borderId="7" xfId="1" applyFont="1" applyFill="1" applyBorder="1" applyAlignment="1">
      <alignment horizontal="center" vertical="center"/>
    </xf>
    <xf numFmtId="0" fontId="5" fillId="3" borderId="8" xfId="1" applyFont="1" applyFill="1" applyBorder="1" applyAlignment="1">
      <alignment horizontal="center" vertical="center"/>
    </xf>
    <xf numFmtId="0" fontId="2" fillId="3" borderId="1" xfId="0" applyFont="1" applyFill="1" applyBorder="1" applyAlignment="1">
      <alignment horizontal="center"/>
    </xf>
    <xf numFmtId="0" fontId="2" fillId="3" borderId="2" xfId="0" applyFont="1" applyFill="1" applyBorder="1" applyAlignment="1">
      <alignment horizontal="center"/>
    </xf>
    <xf numFmtId="0" fontId="2" fillId="3" borderId="3" xfId="0" applyFont="1" applyFill="1" applyBorder="1" applyAlignment="1">
      <alignment horizontal="center"/>
    </xf>
    <xf numFmtId="0" fontId="73" fillId="2" borderId="9" xfId="0" applyFont="1" applyFill="1" applyBorder="1" applyAlignment="1">
      <alignment horizontal="left" indent="6"/>
    </xf>
    <xf numFmtId="0" fontId="73" fillId="2" borderId="10" xfId="0" applyFont="1" applyFill="1" applyBorder="1" applyAlignment="1">
      <alignment horizontal="left" indent="6"/>
    </xf>
    <xf numFmtId="0" fontId="73" fillId="2" borderId="11" xfId="0" applyFont="1" applyFill="1" applyBorder="1" applyAlignment="1">
      <alignment horizontal="left" indent="6"/>
    </xf>
    <xf numFmtId="0" fontId="5" fillId="3" borderId="0" xfId="1" applyFont="1" applyFill="1" applyAlignment="1">
      <alignment horizontal="left" vertical="center" indent="3"/>
    </xf>
    <xf numFmtId="0" fontId="73" fillId="2" borderId="9" xfId="0" applyFont="1" applyFill="1" applyBorder="1" applyAlignment="1">
      <alignment horizontal="left" vertical="center" indent="6"/>
    </xf>
    <xf numFmtId="0" fontId="73" fillId="2" borderId="10" xfId="0" applyFont="1" applyFill="1" applyBorder="1" applyAlignment="1">
      <alignment horizontal="left" vertical="center" indent="6"/>
    </xf>
    <xf numFmtId="0" fontId="73" fillId="2" borderId="11" xfId="0" applyFont="1" applyFill="1" applyBorder="1" applyAlignment="1">
      <alignment horizontal="left" vertical="center" indent="6"/>
    </xf>
    <xf numFmtId="0" fontId="3" fillId="3" borderId="1" xfId="0" applyFont="1" applyFill="1" applyBorder="1" applyAlignment="1">
      <alignment horizontal="center"/>
    </xf>
    <xf numFmtId="0" fontId="3" fillId="3" borderId="2" xfId="0" applyFont="1" applyFill="1" applyBorder="1" applyAlignment="1">
      <alignment horizontal="center"/>
    </xf>
    <xf numFmtId="0" fontId="3" fillId="3" borderId="3" xfId="0" applyFont="1" applyFill="1" applyBorder="1" applyAlignment="1">
      <alignment horizontal="center"/>
    </xf>
    <xf numFmtId="0" fontId="2" fillId="3" borderId="6" xfId="0" applyFont="1" applyFill="1" applyBorder="1" applyAlignment="1">
      <alignment horizontal="left" indent="1"/>
    </xf>
    <xf numFmtId="0" fontId="2" fillId="3" borderId="7" xfId="0" applyFont="1" applyFill="1" applyBorder="1" applyAlignment="1">
      <alignment horizontal="left" indent="1"/>
    </xf>
    <xf numFmtId="0" fontId="2" fillId="3" borderId="8" xfId="0" applyFont="1" applyFill="1" applyBorder="1" applyAlignment="1">
      <alignment horizontal="left" indent="1"/>
    </xf>
    <xf numFmtId="0" fontId="55" fillId="3" borderId="1" xfId="0" applyFont="1" applyFill="1" applyBorder="1" applyAlignment="1">
      <alignment horizontal="center" vertical="center"/>
    </xf>
    <xf numFmtId="0" fontId="55" fillId="3" borderId="2" xfId="0" applyFont="1" applyFill="1" applyBorder="1" applyAlignment="1">
      <alignment horizontal="center" vertical="center"/>
    </xf>
    <xf numFmtId="0" fontId="55" fillId="3" borderId="3" xfId="0" applyFont="1" applyFill="1" applyBorder="1" applyAlignment="1">
      <alignment horizontal="center" vertical="center"/>
    </xf>
    <xf numFmtId="0" fontId="93" fillId="3" borderId="4" xfId="0" applyFont="1" applyFill="1" applyBorder="1" applyAlignment="1">
      <alignment horizontal="center" vertical="center"/>
    </xf>
    <xf numFmtId="0" fontId="93" fillId="3" borderId="0" xfId="0" applyFont="1" applyFill="1" applyAlignment="1">
      <alignment horizontal="center" vertical="center"/>
    </xf>
    <xf numFmtId="0" fontId="93" fillId="3" borderId="5" xfId="0" applyFont="1" applyFill="1" applyBorder="1" applyAlignment="1">
      <alignment horizontal="center" vertical="center"/>
    </xf>
    <xf numFmtId="0" fontId="94" fillId="3" borderId="4" xfId="0" applyFont="1" applyFill="1" applyBorder="1" applyAlignment="1">
      <alignment horizontal="center" vertical="center"/>
    </xf>
    <xf numFmtId="0" fontId="94" fillId="3" borderId="0" xfId="0" applyFont="1" applyFill="1" applyAlignment="1">
      <alignment horizontal="center" vertical="center"/>
    </xf>
    <xf numFmtId="0" fontId="94" fillId="3" borderId="5" xfId="0" applyFont="1" applyFill="1" applyBorder="1" applyAlignment="1">
      <alignment horizontal="center" vertical="center"/>
    </xf>
    <xf numFmtId="0" fontId="55" fillId="3" borderId="4" xfId="0" applyFont="1" applyFill="1" applyBorder="1" applyAlignment="1">
      <alignment horizontal="center" vertical="center"/>
    </xf>
    <xf numFmtId="0" fontId="55" fillId="3" borderId="0" xfId="0" applyFont="1" applyFill="1" applyAlignment="1">
      <alignment horizontal="center" vertical="center"/>
    </xf>
    <xf numFmtId="0" fontId="55" fillId="3" borderId="5" xfId="0" applyFont="1" applyFill="1" applyBorder="1" applyAlignment="1">
      <alignment horizontal="center" vertical="center"/>
    </xf>
    <xf numFmtId="0" fontId="2" fillId="3" borderId="4" xfId="0" applyFont="1" applyFill="1" applyBorder="1" applyAlignment="1">
      <alignment horizontal="center" vertical="center"/>
    </xf>
    <xf numFmtId="0" fontId="2" fillId="3" borderId="0" xfId="0" applyFont="1" applyFill="1" applyAlignment="1">
      <alignment horizontal="center" vertical="center"/>
    </xf>
    <xf numFmtId="0" fontId="2" fillId="3" borderId="5" xfId="0" applyFont="1" applyFill="1" applyBorder="1" applyAlignment="1">
      <alignment horizontal="center" vertical="center"/>
    </xf>
    <xf numFmtId="0" fontId="73" fillId="2" borderId="4" xfId="0" applyFont="1" applyFill="1" applyBorder="1" applyAlignment="1">
      <alignment horizontal="center" vertical="center"/>
    </xf>
    <xf numFmtId="0" fontId="73" fillId="2" borderId="0" xfId="0" applyFont="1" applyFill="1" applyAlignment="1">
      <alignment horizontal="center" vertical="center"/>
    </xf>
    <xf numFmtId="0" fontId="73" fillId="2" borderId="5" xfId="0" applyFont="1" applyFill="1" applyBorder="1" applyAlignment="1">
      <alignment horizontal="center" vertical="center"/>
    </xf>
    <xf numFmtId="0" fontId="76" fillId="2" borderId="4" xfId="0" applyFont="1" applyFill="1" applyBorder="1" applyAlignment="1">
      <alignment horizontal="left" vertical="center" indent="2"/>
    </xf>
    <xf numFmtId="0" fontId="76" fillId="2" borderId="0" xfId="0" applyFont="1" applyFill="1" applyAlignment="1">
      <alignment horizontal="left" vertical="center" indent="2"/>
    </xf>
    <xf numFmtId="0" fontId="76" fillId="2" borderId="5" xfId="0" applyFont="1" applyFill="1" applyBorder="1" applyAlignment="1">
      <alignment horizontal="left" vertical="center" indent="2"/>
    </xf>
    <xf numFmtId="0" fontId="3" fillId="3" borderId="6" xfId="0" applyFont="1" applyFill="1" applyBorder="1" applyAlignment="1">
      <alignment horizontal="center"/>
    </xf>
    <xf numFmtId="0" fontId="3" fillId="3" borderId="7" xfId="0" applyFont="1" applyFill="1" applyBorder="1" applyAlignment="1">
      <alignment horizontal="center"/>
    </xf>
    <xf numFmtId="0" fontId="3" fillId="3" borderId="8" xfId="0" applyFont="1" applyFill="1" applyBorder="1" applyAlignment="1">
      <alignment horizontal="center"/>
    </xf>
    <xf numFmtId="0" fontId="10" fillId="3" borderId="0" xfId="1" applyFont="1" applyFill="1" applyAlignment="1">
      <alignment horizontal="left" indent="3"/>
    </xf>
    <xf numFmtId="0" fontId="5" fillId="3" borderId="0" xfId="1" applyFont="1" applyFill="1" applyAlignment="1">
      <alignment horizontal="left" indent="6"/>
    </xf>
    <xf numFmtId="0" fontId="2" fillId="3" borderId="1" xfId="0" applyFont="1" applyFill="1" applyBorder="1" applyAlignment="1">
      <alignment horizontal="left"/>
    </xf>
    <xf numFmtId="0" fontId="2" fillId="3" borderId="2" xfId="0" applyFont="1" applyFill="1" applyBorder="1" applyAlignment="1">
      <alignment horizontal="left"/>
    </xf>
    <xf numFmtId="0" fontId="2" fillId="3" borderId="3" xfId="0" applyFont="1" applyFill="1" applyBorder="1" applyAlignment="1">
      <alignment horizontal="left"/>
    </xf>
    <xf numFmtId="0" fontId="3" fillId="3" borderId="6" xfId="0" applyFont="1" applyFill="1" applyBorder="1" applyAlignment="1">
      <alignment horizontal="left"/>
    </xf>
    <xf numFmtId="0" fontId="3" fillId="3" borderId="7" xfId="0" applyFont="1" applyFill="1" applyBorder="1" applyAlignment="1">
      <alignment horizontal="left"/>
    </xf>
    <xf numFmtId="0" fontId="3" fillId="3" borderId="8" xfId="0" applyFont="1" applyFill="1" applyBorder="1" applyAlignment="1">
      <alignment horizontal="left"/>
    </xf>
    <xf numFmtId="0" fontId="74" fillId="2" borderId="1" xfId="0" applyFont="1" applyFill="1" applyBorder="1" applyAlignment="1">
      <alignment horizontal="center"/>
    </xf>
    <xf numFmtId="0" fontId="74" fillId="2" borderId="2" xfId="0" applyFont="1" applyFill="1" applyBorder="1" applyAlignment="1">
      <alignment horizontal="center"/>
    </xf>
    <xf numFmtId="0" fontId="74" fillId="2" borderId="3" xfId="0" applyFont="1" applyFill="1" applyBorder="1" applyAlignment="1">
      <alignment horizontal="center"/>
    </xf>
    <xf numFmtId="0" fontId="74" fillId="2" borderId="4" xfId="0" applyFont="1" applyFill="1" applyBorder="1" applyAlignment="1">
      <alignment horizontal="center"/>
    </xf>
    <xf numFmtId="0" fontId="74" fillId="2" borderId="0" xfId="0" applyFont="1" applyFill="1" applyAlignment="1">
      <alignment horizontal="center"/>
    </xf>
    <xf numFmtId="0" fontId="74" fillId="2" borderId="5" xfId="0" applyFont="1" applyFill="1" applyBorder="1" applyAlignment="1">
      <alignment horizontal="center"/>
    </xf>
    <xf numFmtId="0" fontId="74" fillId="2" borderId="6" xfId="0" applyFont="1" applyFill="1" applyBorder="1" applyAlignment="1">
      <alignment horizontal="center"/>
    </xf>
    <xf numFmtId="0" fontId="74" fillId="2" borderId="7" xfId="0" applyFont="1" applyFill="1" applyBorder="1" applyAlignment="1">
      <alignment horizontal="center"/>
    </xf>
    <xf numFmtId="0" fontId="74" fillId="2" borderId="8" xfId="0" applyFont="1" applyFill="1" applyBorder="1" applyAlignment="1">
      <alignment horizontal="center"/>
    </xf>
    <xf numFmtId="0" fontId="75" fillId="3" borderId="52" xfId="0" applyFont="1" applyFill="1" applyBorder="1" applyAlignment="1">
      <alignment horizontal="center" vertical="top" wrapText="1"/>
    </xf>
    <xf numFmtId="0" fontId="75" fillId="3" borderId="23" xfId="0" applyFont="1" applyFill="1" applyBorder="1" applyAlignment="1">
      <alignment horizontal="center" vertical="top" wrapText="1"/>
    </xf>
    <xf numFmtId="0" fontId="75" fillId="3" borderId="53" xfId="0" applyFont="1" applyFill="1" applyBorder="1" applyAlignment="1">
      <alignment horizontal="center" vertical="top" wrapText="1"/>
    </xf>
    <xf numFmtId="0" fontId="75" fillId="3" borderId="12" xfId="0" applyFont="1" applyFill="1" applyBorder="1" applyAlignment="1">
      <alignment horizontal="center" vertical="top" wrapText="1"/>
    </xf>
    <xf numFmtId="0" fontId="75" fillId="3" borderId="0" xfId="0" applyFont="1" applyFill="1" applyAlignment="1">
      <alignment horizontal="center" vertical="top" wrapText="1"/>
    </xf>
    <xf numFmtId="0" fontId="75" fillId="3" borderId="68" xfId="0" applyFont="1" applyFill="1" applyBorder="1" applyAlignment="1">
      <alignment horizontal="center" vertical="top" wrapText="1"/>
    </xf>
    <xf numFmtId="0" fontId="75" fillId="3" borderId="54" xfId="0" applyFont="1" applyFill="1" applyBorder="1" applyAlignment="1">
      <alignment horizontal="center" vertical="top" wrapText="1"/>
    </xf>
    <xf numFmtId="0" fontId="75" fillId="3" borderId="55" xfId="0" applyFont="1" applyFill="1" applyBorder="1" applyAlignment="1">
      <alignment horizontal="center" vertical="top" wrapText="1"/>
    </xf>
    <xf numFmtId="0" fontId="75" fillId="3" borderId="56" xfId="0" applyFont="1" applyFill="1" applyBorder="1" applyAlignment="1">
      <alignment horizontal="center" vertical="top" wrapText="1"/>
    </xf>
    <xf numFmtId="0" fontId="76" fillId="2" borderId="13" xfId="0" applyFont="1" applyFill="1" applyBorder="1" applyAlignment="1">
      <alignment horizontal="center" vertical="top"/>
    </xf>
    <xf numFmtId="0" fontId="0" fillId="3" borderId="1" xfId="0" applyFill="1" applyBorder="1" applyAlignment="1">
      <alignment horizontal="center"/>
    </xf>
    <xf numFmtId="0" fontId="0" fillId="3" borderId="2"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0" xfId="0" applyFill="1" applyAlignment="1">
      <alignment horizontal="center"/>
    </xf>
    <xf numFmtId="0" fontId="0" fillId="3" borderId="5" xfId="0" applyFill="1" applyBorder="1" applyAlignment="1">
      <alignment horizontal="center"/>
    </xf>
    <xf numFmtId="0" fontId="0" fillId="3" borderId="6" xfId="0" applyFill="1" applyBorder="1" applyAlignment="1">
      <alignment horizontal="center"/>
    </xf>
    <xf numFmtId="0" fontId="0" fillId="3" borderId="7" xfId="0" applyFill="1" applyBorder="1" applyAlignment="1">
      <alignment horizontal="center"/>
    </xf>
    <xf numFmtId="0" fontId="0" fillId="3" borderId="8" xfId="0" applyFill="1" applyBorder="1" applyAlignment="1">
      <alignment horizontal="center"/>
    </xf>
    <xf numFmtId="0" fontId="73" fillId="2" borderId="14" xfId="0" applyFont="1" applyFill="1" applyBorder="1" applyAlignment="1">
      <alignment horizontal="center"/>
    </xf>
    <xf numFmtId="0" fontId="73" fillId="2" borderId="15" xfId="0" applyFont="1" applyFill="1" applyBorder="1" applyAlignment="1">
      <alignment horizontal="center"/>
    </xf>
    <xf numFmtId="0" fontId="73" fillId="2" borderId="16" xfId="0" applyFont="1" applyFill="1" applyBorder="1" applyAlignment="1">
      <alignment horizontal="center"/>
    </xf>
    <xf numFmtId="0" fontId="73" fillId="2" borderId="9" xfId="0" applyFont="1" applyFill="1" applyBorder="1" applyAlignment="1">
      <alignment horizontal="center"/>
    </xf>
    <xf numFmtId="0" fontId="73" fillId="2" borderId="10" xfId="0" applyFont="1" applyFill="1" applyBorder="1" applyAlignment="1">
      <alignment horizontal="center"/>
    </xf>
    <xf numFmtId="0" fontId="73" fillId="2" borderId="11" xfId="0" applyFont="1" applyFill="1" applyBorder="1" applyAlignment="1">
      <alignment horizontal="center"/>
    </xf>
    <xf numFmtId="0" fontId="75" fillId="3" borderId="52" xfId="0" applyFont="1" applyFill="1" applyBorder="1" applyAlignment="1">
      <alignment horizontal="center" vertical="center" wrapText="1"/>
    </xf>
    <xf numFmtId="0" fontId="75" fillId="3" borderId="23" xfId="0" applyFont="1" applyFill="1" applyBorder="1" applyAlignment="1">
      <alignment horizontal="center" vertical="center" wrapText="1"/>
    </xf>
    <xf numFmtId="0" fontId="75" fillId="3" borderId="53" xfId="0" applyFont="1" applyFill="1" applyBorder="1" applyAlignment="1">
      <alignment horizontal="center" vertical="center" wrapText="1"/>
    </xf>
    <xf numFmtId="0" fontId="75" fillId="3" borderId="12" xfId="0" applyFont="1" applyFill="1" applyBorder="1" applyAlignment="1">
      <alignment horizontal="center" vertical="center" wrapText="1"/>
    </xf>
    <xf numFmtId="0" fontId="75" fillId="3" borderId="0" xfId="0" applyFont="1" applyFill="1" applyAlignment="1">
      <alignment horizontal="center" vertical="center" wrapText="1"/>
    </xf>
    <xf numFmtId="0" fontId="75" fillId="3" borderId="68" xfId="0" applyFont="1" applyFill="1" applyBorder="1" applyAlignment="1">
      <alignment horizontal="center" vertical="center" wrapText="1"/>
    </xf>
    <xf numFmtId="0" fontId="75" fillId="3" borderId="52" xfId="0" applyFont="1" applyFill="1" applyBorder="1" applyAlignment="1">
      <alignment horizontal="center" wrapText="1"/>
    </xf>
    <xf numFmtId="0" fontId="75" fillId="3" borderId="23" xfId="0" applyFont="1" applyFill="1" applyBorder="1" applyAlignment="1">
      <alignment horizontal="center" wrapText="1"/>
    </xf>
    <xf numFmtId="0" fontId="75" fillId="3" borderId="53" xfId="0" applyFont="1" applyFill="1" applyBorder="1" applyAlignment="1">
      <alignment horizontal="center" wrapText="1"/>
    </xf>
    <xf numFmtId="0" fontId="75" fillId="3" borderId="54" xfId="0" applyFont="1" applyFill="1" applyBorder="1" applyAlignment="1">
      <alignment horizontal="center" wrapText="1"/>
    </xf>
    <xf numFmtId="0" fontId="75" fillId="3" borderId="55" xfId="0" applyFont="1" applyFill="1" applyBorder="1" applyAlignment="1">
      <alignment horizontal="center" wrapText="1"/>
    </xf>
    <xf numFmtId="0" fontId="75" fillId="3" borderId="56" xfId="0" applyFont="1" applyFill="1" applyBorder="1" applyAlignment="1">
      <alignment horizontal="center" wrapText="1"/>
    </xf>
    <xf numFmtId="0" fontId="0" fillId="3" borderId="1" xfId="0" applyFill="1" applyBorder="1" applyAlignment="1" applyProtection="1">
      <alignment horizontal="center"/>
      <protection locked="0"/>
    </xf>
    <xf numFmtId="0" fontId="0" fillId="3" borderId="2" xfId="0" applyFill="1" applyBorder="1" applyAlignment="1" applyProtection="1">
      <alignment horizontal="center"/>
      <protection locked="0"/>
    </xf>
    <xf numFmtId="0" fontId="0" fillId="3" borderId="3" xfId="0" applyFill="1" applyBorder="1" applyAlignment="1" applyProtection="1">
      <alignment horizontal="center"/>
      <protection locked="0"/>
    </xf>
    <xf numFmtId="0" fontId="0" fillId="3" borderId="4" xfId="0" applyFill="1" applyBorder="1" applyAlignment="1" applyProtection="1">
      <alignment horizontal="center"/>
      <protection locked="0"/>
    </xf>
    <xf numFmtId="0" fontId="0" fillId="3" borderId="0" xfId="0" applyFill="1" applyAlignment="1" applyProtection="1">
      <alignment horizontal="center"/>
      <protection locked="0"/>
    </xf>
    <xf numFmtId="0" fontId="0" fillId="3" borderId="5" xfId="0" applyFill="1" applyBorder="1" applyAlignment="1" applyProtection="1">
      <alignment horizontal="center"/>
      <protection locked="0"/>
    </xf>
    <xf numFmtId="0" fontId="0" fillId="3" borderId="6" xfId="0" applyFill="1" applyBorder="1" applyAlignment="1" applyProtection="1">
      <alignment horizontal="center"/>
      <protection locked="0"/>
    </xf>
    <xf numFmtId="0" fontId="0" fillId="3" borderId="7" xfId="0" applyFill="1" applyBorder="1" applyAlignment="1" applyProtection="1">
      <alignment horizontal="center"/>
      <protection locked="0"/>
    </xf>
    <xf numFmtId="0" fontId="0" fillId="3" borderId="8" xfId="0" applyFill="1" applyBorder="1" applyAlignment="1" applyProtection="1">
      <alignment horizontal="center"/>
      <protection locked="0"/>
    </xf>
    <xf numFmtId="0" fontId="73" fillId="2" borderId="9" xfId="0" applyFont="1" applyFill="1" applyBorder="1" applyAlignment="1" applyProtection="1">
      <alignment horizontal="center"/>
      <protection locked="0"/>
    </xf>
    <xf numFmtId="0" fontId="73" fillId="2" borderId="10" xfId="0" applyFont="1" applyFill="1" applyBorder="1" applyAlignment="1" applyProtection="1">
      <alignment horizontal="center"/>
      <protection locked="0"/>
    </xf>
    <xf numFmtId="0" fontId="73" fillId="2" borderId="11" xfId="0" applyFont="1" applyFill="1" applyBorder="1" applyAlignment="1" applyProtection="1">
      <alignment horizontal="center"/>
      <protection locked="0"/>
    </xf>
    <xf numFmtId="0" fontId="7" fillId="0" borderId="2" xfId="0" applyFont="1" applyBorder="1" applyAlignment="1" applyProtection="1">
      <alignment horizontal="left" vertical="top"/>
      <protection locked="0"/>
    </xf>
    <xf numFmtId="0" fontId="23" fillId="0" borderId="0" xfId="0" applyFont="1" applyAlignment="1" applyProtection="1">
      <alignment horizontal="left" vertical="top"/>
      <protection locked="0"/>
    </xf>
    <xf numFmtId="0" fontId="5" fillId="3" borderId="13" xfId="1" applyFont="1" applyFill="1" applyBorder="1" applyAlignment="1">
      <alignment horizontal="left" vertical="center" wrapText="1" indent="1"/>
    </xf>
    <xf numFmtId="0" fontId="76" fillId="2" borderId="39" xfId="0" applyFont="1" applyFill="1" applyBorder="1" applyAlignment="1">
      <alignment horizontal="left" vertical="center"/>
    </xf>
    <xf numFmtId="0" fontId="76" fillId="2" borderId="40" xfId="0" applyFont="1" applyFill="1" applyBorder="1" applyAlignment="1">
      <alignment horizontal="left" vertical="center"/>
    </xf>
    <xf numFmtId="0" fontId="17" fillId="0" borderId="0" xfId="1" applyFont="1" applyAlignment="1">
      <alignment horizontal="left" vertical="top" wrapText="1"/>
    </xf>
    <xf numFmtId="0" fontId="17" fillId="0" borderId="0" xfId="0" applyFont="1" applyAlignment="1">
      <alignment horizontal="left" vertical="top"/>
    </xf>
    <xf numFmtId="0" fontId="5" fillId="3" borderId="21" xfId="1" applyFont="1" applyFill="1" applyBorder="1" applyAlignment="1">
      <alignment horizontal="left" vertical="center" wrapText="1" indent="1"/>
    </xf>
    <xf numFmtId="0" fontId="76" fillId="2" borderId="13" xfId="0" applyFont="1" applyFill="1" applyBorder="1" applyAlignment="1">
      <alignment horizontal="center" vertical="center" wrapText="1"/>
    </xf>
    <xf numFmtId="0" fontId="5" fillId="3" borderId="39" xfId="1" applyFont="1" applyFill="1" applyBorder="1" applyAlignment="1">
      <alignment horizontal="left" vertical="center" wrapText="1" indent="1"/>
    </xf>
    <xf numFmtId="0" fontId="5" fillId="3" borderId="40" xfId="1" applyFont="1" applyFill="1" applyBorder="1" applyAlignment="1">
      <alignment horizontal="left" vertical="center" wrapText="1" indent="1"/>
    </xf>
    <xf numFmtId="0" fontId="5" fillId="3" borderId="37" xfId="1" applyFont="1" applyFill="1" applyBorder="1" applyAlignment="1">
      <alignment horizontal="left" vertical="center" wrapText="1" indent="1"/>
    </xf>
    <xf numFmtId="0" fontId="5" fillId="3" borderId="39" xfId="1" applyFont="1" applyFill="1" applyBorder="1" applyAlignment="1">
      <alignment horizontal="left" wrapText="1" indent="1"/>
    </xf>
    <xf numFmtId="0" fontId="5" fillId="3" borderId="40" xfId="1" applyFont="1" applyFill="1" applyBorder="1" applyAlignment="1">
      <alignment horizontal="left" wrapText="1" indent="1"/>
    </xf>
    <xf numFmtId="0" fontId="5" fillId="3" borderId="37" xfId="1" applyFont="1" applyFill="1" applyBorder="1" applyAlignment="1">
      <alignment horizontal="left" wrapText="1" indent="1"/>
    </xf>
    <xf numFmtId="0" fontId="76" fillId="2" borderId="52" xfId="0" applyFont="1" applyFill="1" applyBorder="1" applyAlignment="1">
      <alignment horizontal="left"/>
    </xf>
    <xf numFmtId="0" fontId="76" fillId="2" borderId="23" xfId="0" applyFont="1" applyFill="1" applyBorder="1" applyAlignment="1">
      <alignment horizontal="left"/>
    </xf>
    <xf numFmtId="0" fontId="76" fillId="2" borderId="53" xfId="0" applyFont="1" applyFill="1" applyBorder="1" applyAlignment="1">
      <alignment horizontal="left"/>
    </xf>
    <xf numFmtId="0" fontId="76" fillId="2" borderId="21" xfId="0" applyFont="1" applyFill="1" applyBorder="1" applyAlignment="1">
      <alignment horizontal="center" vertical="center" wrapText="1"/>
    </xf>
    <xf numFmtId="0" fontId="76" fillId="2" borderId="13" xfId="0" applyFont="1" applyFill="1" applyBorder="1" applyAlignment="1">
      <alignment horizontal="left"/>
    </xf>
    <xf numFmtId="0" fontId="73" fillId="2" borderId="45" xfId="0" applyFont="1" applyFill="1" applyBorder="1" applyAlignment="1">
      <alignment horizontal="center" vertical="center" wrapText="1"/>
    </xf>
    <xf numFmtId="0" fontId="5" fillId="3" borderId="13" xfId="1" applyFont="1" applyFill="1" applyBorder="1" applyAlignment="1">
      <alignment horizontal="left" wrapText="1" indent="1"/>
    </xf>
    <xf numFmtId="0" fontId="15" fillId="0" borderId="0" xfId="1" applyFont="1" applyAlignment="1">
      <alignment horizontal="left" vertical="top" wrapText="1"/>
    </xf>
    <xf numFmtId="0" fontId="76" fillId="2" borderId="12" xfId="0" applyFont="1" applyFill="1" applyBorder="1" applyAlignment="1">
      <alignment horizontal="left"/>
    </xf>
    <xf numFmtId="0" fontId="76" fillId="2" borderId="0" xfId="0" applyFont="1" applyFill="1" applyAlignment="1">
      <alignment horizontal="left"/>
    </xf>
    <xf numFmtId="0" fontId="76" fillId="2" borderId="68" xfId="0" applyFont="1" applyFill="1" applyBorder="1" applyAlignment="1">
      <alignment horizontal="left"/>
    </xf>
    <xf numFmtId="0" fontId="73" fillId="2" borderId="13" xfId="0" applyFont="1" applyFill="1" applyBorder="1" applyAlignment="1">
      <alignment horizontal="center" vertical="center" wrapText="1"/>
    </xf>
    <xf numFmtId="0" fontId="76" fillId="2" borderId="39" xfId="0" applyFont="1" applyFill="1" applyBorder="1" applyAlignment="1">
      <alignment horizontal="left"/>
    </xf>
    <xf numFmtId="0" fontId="76" fillId="2" borderId="40" xfId="0" applyFont="1" applyFill="1" applyBorder="1" applyAlignment="1">
      <alignment horizontal="left"/>
    </xf>
    <xf numFmtId="0" fontId="73" fillId="2" borderId="39" xfId="0" applyFont="1" applyFill="1" applyBorder="1" applyAlignment="1" applyProtection="1">
      <alignment horizontal="right" indent="1"/>
      <protection locked="0"/>
    </xf>
    <xf numFmtId="0" fontId="73" fillId="2" borderId="40" xfId="0" applyFont="1" applyFill="1" applyBorder="1" applyAlignment="1" applyProtection="1">
      <alignment horizontal="right" indent="1"/>
      <protection locked="0"/>
    </xf>
    <xf numFmtId="0" fontId="73" fillId="2" borderId="37" xfId="0" applyFont="1" applyFill="1" applyBorder="1" applyAlignment="1" applyProtection="1">
      <alignment horizontal="right" indent="1"/>
      <protection locked="0"/>
    </xf>
    <xf numFmtId="0" fontId="12" fillId="3" borderId="39" xfId="0" applyFont="1" applyFill="1" applyBorder="1" applyAlignment="1" applyProtection="1">
      <alignment horizontal="left" indent="1"/>
      <protection locked="0"/>
    </xf>
    <xf numFmtId="0" fontId="12" fillId="3" borderId="40" xfId="0" applyFont="1" applyFill="1" applyBorder="1" applyAlignment="1" applyProtection="1">
      <alignment horizontal="left" indent="1"/>
      <protection locked="0"/>
    </xf>
    <xf numFmtId="0" fontId="73" fillId="2" borderId="39" xfId="0" applyFont="1" applyFill="1" applyBorder="1" applyAlignment="1" applyProtection="1">
      <alignment horizontal="center"/>
      <protection locked="0"/>
    </xf>
    <xf numFmtId="0" fontId="73" fillId="2" borderId="40" xfId="0" applyFont="1" applyFill="1" applyBorder="1" applyAlignment="1" applyProtection="1">
      <alignment horizontal="center"/>
      <protection locked="0"/>
    </xf>
    <xf numFmtId="0" fontId="73" fillId="2" borderId="154" xfId="0" applyFont="1" applyFill="1" applyBorder="1" applyAlignment="1">
      <alignment horizontal="center"/>
    </xf>
    <xf numFmtId="0" fontId="73" fillId="2" borderId="17" xfId="0" applyFont="1" applyFill="1" applyBorder="1" applyAlignment="1" applyProtection="1">
      <alignment horizontal="center"/>
      <protection locked="0"/>
    </xf>
    <xf numFmtId="0" fontId="73" fillId="2" borderId="18" xfId="0" applyFont="1" applyFill="1" applyBorder="1" applyAlignment="1" applyProtection="1">
      <alignment horizontal="center"/>
      <protection locked="0"/>
    </xf>
    <xf numFmtId="0" fontId="73" fillId="2" borderId="154" xfId="0" applyFont="1" applyFill="1" applyBorder="1" applyAlignment="1" applyProtection="1">
      <alignment horizontal="center"/>
      <protection locked="0"/>
    </xf>
    <xf numFmtId="0" fontId="73" fillId="2" borderId="19" xfId="0" applyFont="1" applyFill="1" applyBorder="1" applyAlignment="1" applyProtection="1">
      <alignment horizontal="center"/>
      <protection locked="0"/>
    </xf>
    <xf numFmtId="0" fontId="7" fillId="0" borderId="0" xfId="0" applyFont="1" applyAlignment="1" applyProtection="1">
      <alignment horizontal="left" vertical="top"/>
      <protection locked="0"/>
    </xf>
    <xf numFmtId="0" fontId="45" fillId="0" borderId="0" xfId="0" applyFont="1" applyAlignment="1">
      <alignment horizontal="left" vertical="top"/>
    </xf>
    <xf numFmtId="0" fontId="73" fillId="2" borderId="13" xfId="0" applyFont="1" applyFill="1" applyBorder="1" applyAlignment="1" applyProtection="1">
      <alignment horizontal="center"/>
      <protection locked="0"/>
    </xf>
    <xf numFmtId="0" fontId="12" fillId="3" borderId="13" xfId="0" applyFont="1" applyFill="1" applyBorder="1" applyAlignment="1" applyProtection="1">
      <alignment horizontal="left" indent="1"/>
      <protection locked="0"/>
    </xf>
    <xf numFmtId="0" fontId="34" fillId="2" borderId="13" xfId="0" applyFont="1" applyFill="1" applyBorder="1" applyAlignment="1" applyProtection="1">
      <alignment horizontal="right" indent="1"/>
      <protection locked="0"/>
    </xf>
    <xf numFmtId="0" fontId="76" fillId="2" borderId="52" xfId="0" applyFont="1" applyFill="1" applyBorder="1" applyAlignment="1" applyProtection="1">
      <alignment horizontal="center" vertical="center" wrapText="1"/>
      <protection locked="0"/>
    </xf>
    <xf numFmtId="0" fontId="76" fillId="2" borderId="23" xfId="0" applyFont="1" applyFill="1" applyBorder="1" applyAlignment="1" applyProtection="1">
      <alignment horizontal="center" vertical="center" wrapText="1"/>
      <protection locked="0"/>
    </xf>
    <xf numFmtId="0" fontId="73" fillId="2" borderId="52" xfId="0" applyFont="1" applyFill="1" applyBorder="1" applyAlignment="1" applyProtection="1">
      <alignment horizontal="center"/>
      <protection locked="0"/>
    </xf>
    <xf numFmtId="0" fontId="73" fillId="2" borderId="23" xfId="0" applyFont="1" applyFill="1" applyBorder="1" applyAlignment="1" applyProtection="1">
      <alignment horizontal="center"/>
      <protection locked="0"/>
    </xf>
    <xf numFmtId="0" fontId="73" fillId="2" borderId="12" xfId="0" applyFont="1" applyFill="1" applyBorder="1" applyAlignment="1" applyProtection="1">
      <alignment horizontal="center"/>
      <protection locked="0"/>
    </xf>
    <xf numFmtId="0" fontId="73" fillId="2" borderId="0" xfId="0" applyFont="1" applyFill="1" applyAlignment="1" applyProtection="1">
      <alignment horizontal="center"/>
      <protection locked="0"/>
    </xf>
    <xf numFmtId="3" fontId="5" fillId="3" borderId="39" xfId="0" applyNumberFormat="1" applyFont="1" applyFill="1" applyBorder="1" applyAlignment="1" applyProtection="1">
      <alignment horizontal="left"/>
      <protection locked="0"/>
    </xf>
    <xf numFmtId="3" fontId="5" fillId="3" borderId="40" xfId="0" applyNumberFormat="1" applyFont="1" applyFill="1" applyBorder="1" applyAlignment="1" applyProtection="1">
      <alignment horizontal="left"/>
      <protection locked="0"/>
    </xf>
    <xf numFmtId="3" fontId="5" fillId="3" borderId="37" xfId="0" applyNumberFormat="1" applyFont="1" applyFill="1" applyBorder="1" applyAlignment="1" applyProtection="1">
      <alignment horizontal="left"/>
      <protection locked="0"/>
    </xf>
    <xf numFmtId="0" fontId="73" fillId="2" borderId="37" xfId="0" applyFont="1" applyFill="1" applyBorder="1" applyAlignment="1" applyProtection="1">
      <alignment horizontal="center"/>
      <protection locked="0"/>
    </xf>
    <xf numFmtId="0" fontId="17" fillId="0" borderId="0" xfId="0" applyFont="1" applyAlignment="1" applyProtection="1">
      <alignment horizontal="justify" vertical="top" wrapText="1"/>
      <protection locked="0"/>
    </xf>
    <xf numFmtId="0" fontId="18" fillId="0" borderId="0" xfId="0" applyFont="1" applyAlignment="1" applyProtection="1">
      <alignment horizontal="justify" vertical="top" wrapText="1"/>
      <protection locked="0"/>
    </xf>
    <xf numFmtId="0" fontId="76" fillId="2" borderId="21" xfId="0" applyFont="1" applyFill="1" applyBorder="1" applyAlignment="1" applyProtection="1">
      <alignment horizontal="center" vertical="center"/>
      <protection locked="0"/>
    </xf>
    <xf numFmtId="0" fontId="76" fillId="2" borderId="45" xfId="0" applyFont="1" applyFill="1" applyBorder="1" applyAlignment="1" applyProtection="1">
      <alignment horizontal="center" vertical="center"/>
      <protection locked="0"/>
    </xf>
    <xf numFmtId="0" fontId="34" fillId="2" borderId="39" xfId="0" applyFont="1" applyFill="1" applyBorder="1" applyAlignment="1" applyProtection="1">
      <alignment horizontal="center"/>
      <protection locked="0"/>
    </xf>
    <xf numFmtId="0" fontId="34" fillId="2" borderId="37" xfId="0" applyFont="1" applyFill="1" applyBorder="1" applyAlignment="1" applyProtection="1">
      <alignment horizontal="center"/>
      <protection locked="0"/>
    </xf>
    <xf numFmtId="0" fontId="23" fillId="0" borderId="0" xfId="3" applyFont="1" applyAlignment="1" applyProtection="1">
      <alignment horizontal="left" vertical="center" wrapText="1"/>
      <protection locked="0"/>
    </xf>
    <xf numFmtId="0" fontId="76" fillId="2" borderId="13" xfId="0" applyFont="1" applyFill="1" applyBorder="1" applyAlignment="1" applyProtection="1">
      <alignment horizontal="right" indent="1"/>
      <protection locked="0"/>
    </xf>
    <xf numFmtId="0" fontId="76" fillId="2" borderId="13" xfId="0" applyFont="1" applyFill="1" applyBorder="1" applyAlignment="1" applyProtection="1">
      <alignment horizontal="center" vertical="center" wrapText="1"/>
      <protection locked="0"/>
    </xf>
    <xf numFmtId="0" fontId="5" fillId="3" borderId="13" xfId="1" applyFont="1" applyFill="1" applyBorder="1" applyAlignment="1" applyProtection="1">
      <alignment horizontal="left" wrapText="1" indent="1"/>
      <protection locked="0"/>
    </xf>
    <xf numFmtId="0" fontId="76" fillId="2" borderId="13" xfId="0" applyFont="1" applyFill="1" applyBorder="1" applyAlignment="1" applyProtection="1">
      <alignment horizontal="left"/>
      <protection locked="0"/>
    </xf>
    <xf numFmtId="0" fontId="76" fillId="4" borderId="13" xfId="0" applyFont="1" applyFill="1" applyBorder="1" applyAlignment="1" applyProtection="1">
      <alignment horizontal="left"/>
      <protection locked="0"/>
    </xf>
    <xf numFmtId="0" fontId="76" fillId="2" borderId="21" xfId="0" applyFont="1" applyFill="1" applyBorder="1" applyAlignment="1" applyProtection="1">
      <alignment horizontal="center" vertical="center" wrapText="1"/>
      <protection locked="0"/>
    </xf>
    <xf numFmtId="0" fontId="76" fillId="2" borderId="45" xfId="0" applyFont="1" applyFill="1" applyBorder="1" applyAlignment="1" applyProtection="1">
      <alignment horizontal="center" vertical="center" wrapText="1"/>
      <protection locked="0"/>
    </xf>
    <xf numFmtId="0" fontId="76" fillId="2" borderId="39" xfId="0" applyFont="1" applyFill="1" applyBorder="1" applyAlignment="1" applyProtection="1">
      <alignment horizontal="center" vertical="center" wrapText="1"/>
      <protection locked="0"/>
    </xf>
    <xf numFmtId="0" fontId="76" fillId="2" borderId="37" xfId="0" applyFont="1" applyFill="1" applyBorder="1" applyAlignment="1" applyProtection="1">
      <alignment horizontal="center" vertical="center" wrapText="1"/>
      <protection locked="0"/>
    </xf>
    <xf numFmtId="0" fontId="76" fillId="2" borderId="53" xfId="0" applyFont="1" applyFill="1" applyBorder="1" applyAlignment="1" applyProtection="1">
      <alignment horizontal="center" vertical="center" wrapText="1"/>
      <protection locked="0"/>
    </xf>
    <xf numFmtId="0" fontId="76" fillId="2" borderId="54" xfId="0" applyFont="1" applyFill="1" applyBorder="1" applyAlignment="1" applyProtection="1">
      <alignment horizontal="center" vertical="center" wrapText="1"/>
      <protection locked="0"/>
    </xf>
    <xf numFmtId="0" fontId="76" fillId="2" borderId="55" xfId="0" applyFont="1" applyFill="1" applyBorder="1" applyAlignment="1" applyProtection="1">
      <alignment horizontal="center" vertical="center" wrapText="1"/>
      <protection locked="0"/>
    </xf>
    <xf numFmtId="0" fontId="76" fillId="2" borderId="56" xfId="0" applyFont="1" applyFill="1" applyBorder="1" applyAlignment="1" applyProtection="1">
      <alignment horizontal="center" vertical="center" wrapText="1"/>
      <protection locked="0"/>
    </xf>
    <xf numFmtId="0" fontId="76" fillId="4" borderId="13" xfId="0" applyFont="1" applyFill="1" applyBorder="1" applyAlignment="1" applyProtection="1">
      <alignment horizontal="right" indent="1"/>
      <protection locked="0"/>
    </xf>
    <xf numFmtId="0" fontId="76" fillId="2" borderId="13" xfId="0" applyFont="1" applyFill="1" applyBorder="1" applyAlignment="1">
      <alignment horizontal="center"/>
    </xf>
    <xf numFmtId="0" fontId="79" fillId="2" borderId="13" xfId="0" applyFont="1" applyFill="1" applyBorder="1" applyAlignment="1">
      <alignment horizontal="center" vertical="center"/>
    </xf>
    <xf numFmtId="0" fontId="76" fillId="2" borderId="13" xfId="0" applyFont="1" applyFill="1" applyBorder="1" applyAlignment="1" applyProtection="1">
      <alignment horizontal="center" vertical="center"/>
      <protection locked="0"/>
    </xf>
    <xf numFmtId="0" fontId="76" fillId="6" borderId="13" xfId="0" applyFont="1" applyFill="1" applyBorder="1" applyAlignment="1" applyProtection="1">
      <alignment horizontal="center" vertical="center" wrapText="1"/>
      <protection locked="0"/>
    </xf>
    <xf numFmtId="0" fontId="76" fillId="4" borderId="13" xfId="0" applyFont="1" applyFill="1" applyBorder="1" applyAlignment="1" applyProtection="1">
      <alignment horizontal="center" vertical="center"/>
      <protection locked="0"/>
    </xf>
    <xf numFmtId="0" fontId="79" fillId="2" borderId="13" xfId="0" applyFont="1" applyFill="1" applyBorder="1" applyAlignment="1">
      <alignment horizontal="center"/>
    </xf>
    <xf numFmtId="0" fontId="22" fillId="3" borderId="13" xfId="0" applyFont="1" applyFill="1" applyBorder="1" applyAlignment="1">
      <alignment horizontal="left" indent="1"/>
    </xf>
    <xf numFmtId="0" fontId="73" fillId="2" borderId="192" xfId="0" applyFont="1" applyFill="1" applyBorder="1" applyAlignment="1">
      <alignment horizontal="center"/>
    </xf>
    <xf numFmtId="0" fontId="73" fillId="2" borderId="151" xfId="0" applyFont="1" applyFill="1" applyBorder="1" applyAlignment="1">
      <alignment horizontal="center"/>
    </xf>
    <xf numFmtId="0" fontId="73" fillId="2" borderId="207" xfId="0" applyFont="1" applyFill="1" applyBorder="1" applyAlignment="1">
      <alignment horizontal="center"/>
    </xf>
    <xf numFmtId="0" fontId="7" fillId="0" borderId="13" xfId="0" applyFont="1" applyBorder="1" applyAlignment="1">
      <alignment horizontal="left" vertical="top"/>
    </xf>
    <xf numFmtId="0" fontId="76" fillId="2" borderId="13" xfId="0" applyFont="1" applyFill="1" applyBorder="1" applyAlignment="1">
      <alignment horizontal="center" vertical="center"/>
    </xf>
    <xf numFmtId="0" fontId="7" fillId="0" borderId="42" xfId="0" applyFont="1" applyBorder="1" applyAlignment="1" applyProtection="1">
      <alignment horizontal="left" vertical="top"/>
      <protection locked="0"/>
    </xf>
    <xf numFmtId="0" fontId="73" fillId="2" borderId="156" xfId="0" applyFont="1" applyFill="1" applyBorder="1" applyAlignment="1">
      <alignment horizontal="center"/>
    </xf>
    <xf numFmtId="0" fontId="73" fillId="2" borderId="155" xfId="0" applyFont="1" applyFill="1" applyBorder="1" applyAlignment="1">
      <alignment horizontal="center"/>
    </xf>
    <xf numFmtId="0" fontId="73" fillId="2" borderId="63" xfId="0" applyFont="1" applyFill="1" applyBorder="1" applyAlignment="1">
      <alignment horizontal="center"/>
    </xf>
    <xf numFmtId="0" fontId="73" fillId="2" borderId="90" xfId="0" applyFont="1" applyFill="1" applyBorder="1" applyAlignment="1">
      <alignment horizontal="center" vertical="center" wrapText="1"/>
    </xf>
    <xf numFmtId="0" fontId="73" fillId="2" borderId="59" xfId="0" applyFont="1" applyFill="1" applyBorder="1" applyAlignment="1">
      <alignment horizontal="center" vertical="center" wrapText="1"/>
    </xf>
    <xf numFmtId="0" fontId="73" fillId="2" borderId="60" xfId="0" applyFont="1" applyFill="1" applyBorder="1" applyAlignment="1">
      <alignment horizontal="center" vertical="center" wrapText="1"/>
    </xf>
    <xf numFmtId="0" fontId="73" fillId="2" borderId="89" xfId="0" applyFont="1" applyFill="1" applyBorder="1" applyAlignment="1">
      <alignment horizontal="center" vertical="center" wrapText="1"/>
    </xf>
    <xf numFmtId="0" fontId="73" fillId="2" borderId="25" xfId="0" applyFont="1" applyFill="1" applyBorder="1" applyAlignment="1">
      <alignment horizontal="center" vertical="center" wrapText="1"/>
    </xf>
    <xf numFmtId="0" fontId="73" fillId="2" borderId="89" xfId="0" applyFont="1" applyFill="1" applyBorder="1" applyAlignment="1">
      <alignment horizontal="center"/>
    </xf>
    <xf numFmtId="0" fontId="73" fillId="2" borderId="59" xfId="0" applyFont="1" applyFill="1" applyBorder="1" applyAlignment="1">
      <alignment horizontal="center"/>
    </xf>
    <xf numFmtId="0" fontId="73" fillId="2" borderId="25" xfId="0" applyFont="1" applyFill="1" applyBorder="1" applyAlignment="1">
      <alignment horizontal="center"/>
    </xf>
    <xf numFmtId="0" fontId="73" fillId="2" borderId="90" xfId="0" applyFont="1" applyFill="1" applyBorder="1" applyAlignment="1">
      <alignment horizontal="center"/>
    </xf>
    <xf numFmtId="0" fontId="73" fillId="2" borderId="60" xfId="0" applyFont="1" applyFill="1" applyBorder="1" applyAlignment="1">
      <alignment horizontal="center"/>
    </xf>
    <xf numFmtId="0" fontId="7" fillId="3" borderId="1" xfId="0" applyFont="1" applyFill="1" applyBorder="1" applyAlignment="1">
      <alignment horizontal="center"/>
    </xf>
    <xf numFmtId="0" fontId="7" fillId="3" borderId="2" xfId="0" applyFont="1" applyFill="1" applyBorder="1" applyAlignment="1">
      <alignment horizontal="center"/>
    </xf>
    <xf numFmtId="0" fontId="7" fillId="3" borderId="3" xfId="0" applyFont="1" applyFill="1" applyBorder="1" applyAlignment="1">
      <alignment horizontal="center"/>
    </xf>
    <xf numFmtId="0" fontId="7" fillId="3" borderId="4" xfId="0" applyFont="1" applyFill="1" applyBorder="1" applyAlignment="1">
      <alignment horizontal="center"/>
    </xf>
    <xf numFmtId="0" fontId="7" fillId="3" borderId="0" xfId="0" applyFont="1" applyFill="1" applyAlignment="1">
      <alignment horizontal="center"/>
    </xf>
    <xf numFmtId="0" fontId="7" fillId="3" borderId="5" xfId="0" applyFont="1" applyFill="1" applyBorder="1" applyAlignment="1">
      <alignment horizontal="center"/>
    </xf>
    <xf numFmtId="0" fontId="7" fillId="3" borderId="6" xfId="0" applyFont="1" applyFill="1" applyBorder="1" applyAlignment="1">
      <alignment horizontal="center"/>
    </xf>
    <xf numFmtId="0" fontId="7" fillId="3" borderId="7" xfId="0" applyFont="1" applyFill="1" applyBorder="1" applyAlignment="1">
      <alignment horizontal="center"/>
    </xf>
    <xf numFmtId="0" fontId="7" fillId="3" borderId="8" xfId="0" applyFont="1" applyFill="1" applyBorder="1" applyAlignment="1">
      <alignment horizontal="center"/>
    </xf>
    <xf numFmtId="0" fontId="73" fillId="2" borderId="1" xfId="0" applyFont="1" applyFill="1" applyBorder="1" applyAlignment="1">
      <alignment horizontal="center" vertical="center" wrapText="1"/>
    </xf>
    <xf numFmtId="0" fontId="73" fillId="2" borderId="6" xfId="0" applyFont="1" applyFill="1" applyBorder="1" applyAlignment="1">
      <alignment horizontal="center" vertical="center" wrapText="1"/>
    </xf>
    <xf numFmtId="0" fontId="34" fillId="2" borderId="35" xfId="0" applyFont="1" applyFill="1" applyBorder="1" applyAlignment="1" applyProtection="1">
      <alignment horizontal="center" vertical="center" wrapText="1"/>
      <protection locked="0"/>
    </xf>
    <xf numFmtId="0" fontId="34" fillId="2" borderId="36" xfId="0" applyFont="1" applyFill="1" applyBorder="1" applyAlignment="1" applyProtection="1">
      <alignment horizontal="center" vertical="center" wrapText="1"/>
      <protection locked="0"/>
    </xf>
    <xf numFmtId="0" fontId="34" fillId="2" borderId="26" xfId="0" applyFont="1" applyFill="1" applyBorder="1" applyAlignment="1" applyProtection="1">
      <alignment horizontal="center" vertical="center" wrapText="1"/>
      <protection locked="0"/>
    </xf>
    <xf numFmtId="0" fontId="34" fillId="2" borderId="43" xfId="0" applyFont="1" applyFill="1" applyBorder="1" applyAlignment="1" applyProtection="1">
      <alignment horizontal="center"/>
      <protection locked="0"/>
    </xf>
    <xf numFmtId="0" fontId="34" fillId="2" borderId="36" xfId="0" applyFont="1" applyFill="1" applyBorder="1" applyAlignment="1" applyProtection="1">
      <alignment horizontal="center"/>
      <protection locked="0"/>
    </xf>
    <xf numFmtId="0" fontId="34" fillId="2" borderId="26" xfId="0" applyFont="1" applyFill="1" applyBorder="1" applyAlignment="1" applyProtection="1">
      <alignment horizontal="center"/>
      <protection locked="0"/>
    </xf>
    <xf numFmtId="0" fontId="76" fillId="2" borderId="1" xfId="0" applyFont="1" applyFill="1" applyBorder="1" applyAlignment="1" applyProtection="1">
      <alignment horizontal="center" vertical="center" wrapText="1"/>
      <protection locked="0"/>
    </xf>
    <xf numFmtId="0" fontId="76" fillId="2" borderId="6" xfId="0" applyFont="1" applyFill="1" applyBorder="1" applyAlignment="1" applyProtection="1">
      <alignment horizontal="center" vertical="center" wrapText="1"/>
      <protection locked="0"/>
    </xf>
    <xf numFmtId="10" fontId="34" fillId="2" borderId="21" xfId="4" applyNumberFormat="1" applyFont="1" applyFill="1" applyBorder="1" applyAlignment="1">
      <alignment horizontal="center" vertical="center" wrapText="1"/>
    </xf>
    <xf numFmtId="10" fontId="34" fillId="2" borderId="70" xfId="4" applyNumberFormat="1" applyFont="1" applyFill="1" applyBorder="1" applyAlignment="1">
      <alignment horizontal="center" vertical="center" wrapText="1"/>
    </xf>
    <xf numFmtId="10" fontId="34" fillId="2" borderId="45" xfId="4" applyNumberFormat="1" applyFont="1" applyFill="1" applyBorder="1" applyAlignment="1">
      <alignment horizontal="center" vertical="center" wrapText="1"/>
    </xf>
    <xf numFmtId="0" fontId="34" fillId="2" borderId="13" xfId="0" applyFont="1" applyFill="1" applyBorder="1" applyAlignment="1" applyProtection="1">
      <alignment horizontal="center" vertical="center" wrapText="1"/>
      <protection locked="0"/>
    </xf>
    <xf numFmtId="0" fontId="34" fillId="2" borderId="13" xfId="0" applyFont="1" applyFill="1" applyBorder="1" applyAlignment="1" applyProtection="1">
      <alignment horizontal="center"/>
      <protection locked="0"/>
    </xf>
    <xf numFmtId="0" fontId="34" fillId="2" borderId="13" xfId="0" applyFont="1" applyFill="1" applyBorder="1" applyAlignment="1" applyProtection="1">
      <alignment horizontal="center" vertical="center"/>
      <protection locked="0"/>
    </xf>
    <xf numFmtId="166" fontId="34" fillId="2" borderId="30" xfId="4" applyNumberFormat="1" applyFont="1" applyFill="1" applyBorder="1" applyAlignment="1">
      <alignment horizontal="center" vertical="center" wrapText="1"/>
    </xf>
    <xf numFmtId="166" fontId="34" fillId="2" borderId="85" xfId="4" applyNumberFormat="1" applyFont="1" applyFill="1" applyBorder="1" applyAlignment="1">
      <alignment horizontal="center" vertical="center" wrapText="1"/>
    </xf>
    <xf numFmtId="166" fontId="34" fillId="2" borderId="16" xfId="4" applyNumberFormat="1" applyFont="1" applyFill="1" applyBorder="1" applyAlignment="1">
      <alignment horizontal="center" vertical="center" wrapText="1"/>
    </xf>
    <xf numFmtId="0" fontId="76" fillId="2" borderId="12" xfId="0" applyFont="1" applyFill="1" applyBorder="1" applyAlignment="1" applyProtection="1">
      <alignment horizontal="center" vertical="center" wrapText="1"/>
      <protection locked="0"/>
    </xf>
    <xf numFmtId="0" fontId="76" fillId="2" borderId="44" xfId="0" applyFont="1" applyFill="1" applyBorder="1" applyAlignment="1">
      <alignment horizontal="center"/>
    </xf>
    <xf numFmtId="0" fontId="76" fillId="2" borderId="37" xfId="0" applyFont="1" applyFill="1" applyBorder="1" applyAlignment="1">
      <alignment horizontal="center"/>
    </xf>
    <xf numFmtId="0" fontId="76" fillId="2" borderId="39" xfId="0" applyFont="1" applyFill="1" applyBorder="1" applyAlignment="1">
      <alignment horizontal="center"/>
    </xf>
    <xf numFmtId="0" fontId="76" fillId="2" borderId="34" xfId="0" applyFont="1" applyFill="1" applyBorder="1" applyAlignment="1">
      <alignment horizontal="center"/>
    </xf>
    <xf numFmtId="0" fontId="76" fillId="2" borderId="32" xfId="0" applyFont="1" applyFill="1" applyBorder="1" applyAlignment="1">
      <alignment horizontal="center"/>
    </xf>
    <xf numFmtId="166" fontId="34" fillId="2" borderId="52" xfId="4" applyNumberFormat="1" applyFont="1" applyFill="1" applyBorder="1" applyAlignment="1">
      <alignment horizontal="center" vertical="center" wrapText="1"/>
    </xf>
    <xf numFmtId="166" fontId="34" fillId="2" borderId="12" xfId="4" applyNumberFormat="1" applyFont="1" applyFill="1" applyBorder="1" applyAlignment="1">
      <alignment horizontal="center" vertical="center" wrapText="1"/>
    </xf>
    <xf numFmtId="166" fontId="34" fillId="2" borderId="54" xfId="4" applyNumberFormat="1" applyFont="1" applyFill="1" applyBorder="1" applyAlignment="1">
      <alignment horizontal="center" vertical="center" wrapText="1"/>
    </xf>
    <xf numFmtId="0" fontId="76" fillId="2" borderId="4" xfId="0" applyFont="1" applyFill="1" applyBorder="1" applyAlignment="1" applyProtection="1">
      <alignment horizontal="center" vertical="center" wrapText="1"/>
      <protection locked="0"/>
    </xf>
    <xf numFmtId="0" fontId="34" fillId="2" borderId="44" xfId="0" applyFont="1" applyFill="1" applyBorder="1" applyAlignment="1" applyProtection="1">
      <alignment horizontal="center" vertical="center" wrapText="1"/>
      <protection locked="0"/>
    </xf>
    <xf numFmtId="0" fontId="34" fillId="2" borderId="37" xfId="0" applyFont="1" applyFill="1" applyBorder="1" applyAlignment="1" applyProtection="1">
      <alignment horizontal="center" vertical="center" wrapText="1"/>
      <protection locked="0"/>
    </xf>
    <xf numFmtId="0" fontId="34" fillId="2" borderId="39" xfId="0" applyFont="1" applyFill="1" applyBorder="1" applyAlignment="1" applyProtection="1">
      <alignment horizontal="center" vertical="center" wrapText="1"/>
      <protection locked="0"/>
    </xf>
    <xf numFmtId="0" fontId="34" fillId="2" borderId="55" xfId="0" applyFont="1" applyFill="1" applyBorder="1" applyAlignment="1" applyProtection="1">
      <alignment horizontal="center" vertical="center"/>
      <protection locked="0"/>
    </xf>
    <xf numFmtId="0" fontId="34" fillId="2" borderId="56" xfId="0" applyFont="1" applyFill="1" applyBorder="1" applyAlignment="1" applyProtection="1">
      <alignment horizontal="center" vertical="center"/>
      <protection locked="0"/>
    </xf>
    <xf numFmtId="0" fontId="34" fillId="2" borderId="54" xfId="0" applyFont="1" applyFill="1" applyBorder="1" applyAlignment="1" applyProtection="1">
      <alignment horizontal="center" wrapText="1"/>
      <protection locked="0"/>
    </xf>
    <xf numFmtId="0" fontId="34" fillId="2" borderId="56" xfId="0" applyFont="1" applyFill="1" applyBorder="1" applyAlignment="1" applyProtection="1">
      <alignment horizontal="center" wrapText="1"/>
      <protection locked="0"/>
    </xf>
    <xf numFmtId="0" fontId="34" fillId="2" borderId="30" xfId="0" applyFont="1" applyFill="1" applyBorder="1" applyAlignment="1" applyProtection="1">
      <alignment horizontal="center" vertical="center" wrapText="1"/>
      <protection locked="0"/>
    </xf>
    <xf numFmtId="0" fontId="34" fillId="2" borderId="16" xfId="0" applyFont="1" applyFill="1" applyBorder="1" applyAlignment="1" applyProtection="1">
      <alignment horizontal="center" vertical="center" wrapText="1"/>
      <protection locked="0"/>
    </xf>
    <xf numFmtId="0" fontId="34" fillId="2" borderId="85" xfId="0" applyFont="1" applyFill="1" applyBorder="1" applyAlignment="1" applyProtection="1">
      <alignment horizontal="center" vertical="center" wrapText="1"/>
      <protection locked="0"/>
    </xf>
    <xf numFmtId="0" fontId="34" fillId="2" borderId="41" xfId="0" applyFont="1" applyFill="1" applyBorder="1" applyAlignment="1" applyProtection="1">
      <alignment horizontal="center" vertical="center" wrapText="1"/>
      <protection locked="0"/>
    </xf>
    <xf numFmtId="0" fontId="34" fillId="2" borderId="42" xfId="0" applyFont="1" applyFill="1" applyBorder="1" applyAlignment="1" applyProtection="1">
      <alignment horizontal="center" vertical="center" wrapText="1"/>
      <protection locked="0"/>
    </xf>
    <xf numFmtId="0" fontId="76" fillId="2" borderId="9" xfId="0" applyFont="1" applyFill="1" applyBorder="1" applyAlignment="1" applyProtection="1">
      <alignment horizontal="center" wrapText="1"/>
      <protection locked="0"/>
    </xf>
    <xf numFmtId="0" fontId="76" fillId="2" borderId="10" xfId="0" applyFont="1" applyFill="1" applyBorder="1" applyAlignment="1" applyProtection="1">
      <alignment horizontal="center" wrapText="1"/>
      <protection locked="0"/>
    </xf>
    <xf numFmtId="0" fontId="76" fillId="2" borderId="11" xfId="0" applyFont="1" applyFill="1" applyBorder="1" applyAlignment="1" applyProtection="1">
      <alignment horizontal="center" wrapText="1"/>
      <protection locked="0"/>
    </xf>
    <xf numFmtId="0" fontId="76" fillId="2" borderId="9" xfId="0" applyFont="1" applyFill="1" applyBorder="1" applyAlignment="1" applyProtection="1">
      <alignment horizontal="center"/>
      <protection locked="0"/>
    </xf>
    <xf numFmtId="0" fontId="76" fillId="2" borderId="10" xfId="0" applyFont="1" applyFill="1" applyBorder="1" applyAlignment="1" applyProtection="1">
      <alignment horizontal="center"/>
      <protection locked="0"/>
    </xf>
    <xf numFmtId="0" fontId="76" fillId="2" borderId="11" xfId="0" applyFont="1" applyFill="1" applyBorder="1" applyAlignment="1" applyProtection="1">
      <alignment horizontal="center"/>
      <protection locked="0"/>
    </xf>
    <xf numFmtId="0" fontId="76" fillId="2" borderId="9" xfId="0" applyFont="1" applyFill="1" applyBorder="1" applyAlignment="1" applyProtection="1">
      <alignment horizontal="left" indent="1"/>
      <protection locked="0"/>
    </xf>
    <xf numFmtId="0" fontId="76" fillId="2" borderId="10" xfId="0" applyFont="1" applyFill="1" applyBorder="1" applyAlignment="1" applyProtection="1">
      <alignment horizontal="left" indent="1"/>
      <protection locked="0"/>
    </xf>
    <xf numFmtId="0" fontId="76" fillId="2" borderId="11" xfId="0" applyFont="1" applyFill="1" applyBorder="1" applyAlignment="1" applyProtection="1">
      <alignment horizontal="left" indent="1"/>
      <protection locked="0"/>
    </xf>
    <xf numFmtId="0" fontId="76" fillId="2" borderId="6" xfId="0" applyFont="1" applyFill="1" applyBorder="1" applyAlignment="1" applyProtection="1">
      <alignment horizontal="left" indent="1"/>
      <protection locked="0"/>
    </xf>
    <xf numFmtId="0" fontId="76" fillId="2" borderId="7" xfId="0" applyFont="1" applyFill="1" applyBorder="1" applyAlignment="1" applyProtection="1">
      <alignment horizontal="left" indent="1"/>
      <protection locked="0"/>
    </xf>
    <xf numFmtId="0" fontId="76" fillId="2" borderId="8" xfId="0" applyFont="1" applyFill="1" applyBorder="1" applyAlignment="1" applyProtection="1">
      <alignment horizontal="left" indent="1"/>
      <protection locked="0"/>
    </xf>
    <xf numFmtId="0" fontId="73" fillId="2" borderId="32" xfId="0" applyFont="1" applyFill="1" applyBorder="1" applyAlignment="1" applyProtection="1">
      <alignment horizontal="center"/>
      <protection locked="0"/>
    </xf>
    <xf numFmtId="0" fontId="76" fillId="2" borderId="39" xfId="0" applyFont="1" applyFill="1" applyBorder="1" applyAlignment="1" applyProtection="1">
      <alignment horizontal="left" indent="1"/>
      <protection locked="0"/>
    </xf>
    <xf numFmtId="0" fontId="76" fillId="2" borderId="40" xfId="0" applyFont="1" applyFill="1" applyBorder="1" applyAlignment="1" applyProtection="1">
      <alignment horizontal="left" indent="1"/>
      <protection locked="0"/>
    </xf>
    <xf numFmtId="0" fontId="76" fillId="2" borderId="37" xfId="0" applyFont="1" applyFill="1" applyBorder="1" applyAlignment="1" applyProtection="1">
      <alignment horizontal="left" indent="1"/>
      <protection locked="0"/>
    </xf>
    <xf numFmtId="0" fontId="76" fillId="2" borderId="15" xfId="0" applyFont="1" applyFill="1" applyBorder="1" applyAlignment="1" applyProtection="1">
      <alignment horizontal="center" vertical="center" wrapText="1"/>
      <protection locked="0"/>
    </xf>
    <xf numFmtId="0" fontId="76" fillId="2" borderId="70" xfId="0" applyFont="1" applyFill="1" applyBorder="1" applyAlignment="1" applyProtection="1">
      <alignment horizontal="center" vertical="center" wrapText="1"/>
      <protection locked="0"/>
    </xf>
    <xf numFmtId="0" fontId="34" fillId="2" borderId="31" xfId="0" applyFont="1" applyFill="1" applyBorder="1" applyAlignment="1" applyProtection="1">
      <alignment horizontal="center" vertical="center" wrapText="1"/>
      <protection locked="0"/>
    </xf>
    <xf numFmtId="0" fontId="34" fillId="2" borderId="34" xfId="0" applyFont="1" applyFill="1" applyBorder="1" applyAlignment="1" applyProtection="1">
      <alignment horizontal="center" vertical="center" wrapText="1"/>
      <protection locked="0"/>
    </xf>
    <xf numFmtId="0" fontId="34" fillId="2" borderId="28" xfId="0" applyFont="1" applyFill="1" applyBorder="1" applyAlignment="1" applyProtection="1">
      <alignment horizontal="center" vertical="center" wrapText="1"/>
      <protection locked="0"/>
    </xf>
    <xf numFmtId="0" fontId="34" fillId="2" borderId="81" xfId="0" applyFont="1" applyFill="1" applyBorder="1" applyAlignment="1" applyProtection="1">
      <alignment horizontal="center" vertical="center" wrapText="1"/>
      <protection locked="0"/>
    </xf>
    <xf numFmtId="0" fontId="34" fillId="2" borderId="52" xfId="0" applyFont="1" applyFill="1" applyBorder="1" applyAlignment="1" applyProtection="1">
      <alignment horizontal="center" vertical="center" wrapText="1"/>
      <protection locked="0"/>
    </xf>
    <xf numFmtId="0" fontId="34" fillId="2" borderId="101" xfId="0" applyFont="1" applyFill="1" applyBorder="1" applyAlignment="1" applyProtection="1">
      <alignment horizontal="center" vertical="center" wrapText="1"/>
      <protection locked="0"/>
    </xf>
    <xf numFmtId="0" fontId="18" fillId="0" borderId="0" xfId="0" applyFont="1" applyAlignment="1" applyProtection="1">
      <alignment horizontal="center" vertical="center" wrapText="1"/>
      <protection locked="0"/>
    </xf>
    <xf numFmtId="0" fontId="34" fillId="2" borderId="83" xfId="0" applyFont="1" applyFill="1" applyBorder="1" applyAlignment="1" applyProtection="1">
      <alignment horizontal="center" vertical="center" wrapText="1"/>
      <protection locked="0"/>
    </xf>
    <xf numFmtId="0" fontId="80" fillId="2" borderId="28" xfId="0" applyFont="1" applyFill="1" applyBorder="1" applyAlignment="1" applyProtection="1">
      <alignment horizontal="center" vertical="center"/>
      <protection locked="0"/>
    </xf>
    <xf numFmtId="0" fontId="80" fillId="2" borderId="30" xfId="0" applyFont="1" applyFill="1" applyBorder="1" applyAlignment="1" applyProtection="1">
      <alignment horizontal="center" vertical="center"/>
      <protection locked="0"/>
    </xf>
    <xf numFmtId="0" fontId="76" fillId="2" borderId="41" xfId="0" applyFont="1" applyFill="1" applyBorder="1" applyAlignment="1" applyProtection="1">
      <alignment horizontal="center" vertical="center" wrapText="1"/>
      <protection locked="0"/>
    </xf>
    <xf numFmtId="0" fontId="76" fillId="2" borderId="42" xfId="0" applyFont="1" applyFill="1" applyBorder="1" applyAlignment="1" applyProtection="1">
      <alignment horizontal="center" vertical="center" wrapText="1"/>
      <protection locked="0"/>
    </xf>
    <xf numFmtId="0" fontId="76" fillId="2" borderId="38" xfId="0" applyFont="1" applyFill="1" applyBorder="1" applyAlignment="1" applyProtection="1">
      <alignment horizontal="center" vertical="center" wrapText="1"/>
      <protection locked="0"/>
    </xf>
    <xf numFmtId="0" fontId="76" fillId="2" borderId="35" xfId="0" applyFont="1" applyFill="1" applyBorder="1" applyAlignment="1" applyProtection="1">
      <alignment horizontal="center" vertical="center" wrapText="1"/>
      <protection locked="0"/>
    </xf>
    <xf numFmtId="0" fontId="76" fillId="2" borderId="36" xfId="0" applyFont="1" applyFill="1" applyBorder="1" applyAlignment="1" applyProtection="1">
      <alignment horizontal="center" vertical="center" wrapText="1"/>
      <protection locked="0"/>
    </xf>
    <xf numFmtId="0" fontId="76" fillId="2" borderId="26" xfId="0" applyFont="1" applyFill="1" applyBorder="1" applyAlignment="1" applyProtection="1">
      <alignment horizontal="center" vertical="center" wrapText="1"/>
      <protection locked="0"/>
    </xf>
    <xf numFmtId="0" fontId="76" fillId="2" borderId="31" xfId="0" applyFont="1" applyFill="1" applyBorder="1" applyAlignment="1" applyProtection="1">
      <alignment horizontal="center" vertical="center" wrapText="1"/>
      <protection locked="0"/>
    </xf>
    <xf numFmtId="0" fontId="76" fillId="2" borderId="28" xfId="0" applyFont="1" applyFill="1" applyBorder="1" applyAlignment="1" applyProtection="1">
      <alignment horizontal="center" vertical="center" wrapText="1"/>
      <protection locked="0"/>
    </xf>
    <xf numFmtId="0" fontId="76" fillId="2" borderId="30" xfId="0" applyFont="1" applyFill="1" applyBorder="1" applyAlignment="1" applyProtection="1">
      <alignment horizontal="center" vertical="center" wrapText="1"/>
      <protection locked="0"/>
    </xf>
    <xf numFmtId="0" fontId="76" fillId="2" borderId="40" xfId="0" applyFont="1" applyFill="1" applyBorder="1" applyAlignment="1" applyProtection="1">
      <alignment horizontal="center" vertical="center" wrapText="1"/>
      <protection locked="0"/>
    </xf>
    <xf numFmtId="0" fontId="80" fillId="2" borderId="33" xfId="0" applyFont="1" applyFill="1" applyBorder="1" applyAlignment="1" applyProtection="1">
      <alignment horizontal="center" vertical="center"/>
      <protection locked="0"/>
    </xf>
    <xf numFmtId="0" fontId="76" fillId="2" borderId="44" xfId="0" applyFont="1" applyFill="1" applyBorder="1" applyAlignment="1" applyProtection="1">
      <alignment horizontal="center" vertical="center" wrapText="1"/>
      <protection locked="0"/>
    </xf>
    <xf numFmtId="0" fontId="76" fillId="2" borderId="46" xfId="0" applyFont="1" applyFill="1" applyBorder="1" applyAlignment="1" applyProtection="1">
      <alignment horizontal="center" vertical="center" wrapText="1"/>
      <protection locked="0"/>
    </xf>
    <xf numFmtId="0" fontId="76" fillId="2" borderId="43" xfId="0" applyFont="1" applyFill="1" applyBorder="1" applyAlignment="1" applyProtection="1">
      <alignment horizontal="center" vertical="center" wrapText="1"/>
      <protection locked="0"/>
    </xf>
    <xf numFmtId="0" fontId="76" fillId="2" borderId="50" xfId="0" applyFont="1" applyFill="1" applyBorder="1" applyAlignment="1" applyProtection="1">
      <alignment horizontal="center" vertical="center" wrapText="1"/>
      <protection locked="0"/>
    </xf>
    <xf numFmtId="0" fontId="76" fillId="2" borderId="33" xfId="0" applyFont="1" applyFill="1" applyBorder="1" applyAlignment="1" applyProtection="1">
      <alignment horizontal="center" vertical="center" wrapText="1"/>
      <protection locked="0"/>
    </xf>
    <xf numFmtId="0" fontId="76" fillId="2" borderId="83" xfId="0" applyFont="1" applyFill="1" applyBorder="1" applyAlignment="1" applyProtection="1">
      <alignment horizontal="center" vertical="center" wrapText="1"/>
      <protection locked="0"/>
    </xf>
    <xf numFmtId="0" fontId="0" fillId="0" borderId="1" xfId="0" applyBorder="1" applyAlignment="1" applyProtection="1">
      <alignment horizontal="center"/>
      <protection locked="0"/>
    </xf>
    <xf numFmtId="0" fontId="0" fillId="0" borderId="2" xfId="0" applyBorder="1" applyAlignment="1" applyProtection="1">
      <alignment horizontal="center"/>
      <protection locked="0"/>
    </xf>
    <xf numFmtId="0" fontId="0" fillId="0" borderId="3" xfId="0" applyBorder="1" applyAlignment="1" applyProtection="1">
      <alignment horizontal="center"/>
      <protection locked="0"/>
    </xf>
    <xf numFmtId="0" fontId="0" fillId="0" borderId="4" xfId="0" applyBorder="1" applyAlignment="1" applyProtection="1">
      <alignment horizontal="center"/>
      <protection locked="0"/>
    </xf>
    <xf numFmtId="0" fontId="0" fillId="0" borderId="0" xfId="0" applyAlignment="1" applyProtection="1">
      <alignment horizontal="center"/>
      <protection locked="0"/>
    </xf>
    <xf numFmtId="0" fontId="0" fillId="0" borderId="5" xfId="0" applyBorder="1" applyAlignment="1" applyProtection="1">
      <alignment horizontal="center"/>
      <protection locked="0"/>
    </xf>
    <xf numFmtId="0" fontId="0" fillId="0" borderId="6" xfId="0" applyBorder="1" applyAlignment="1" applyProtection="1">
      <alignment horizontal="center"/>
      <protection locked="0"/>
    </xf>
    <xf numFmtId="0" fontId="0" fillId="0" borderId="7" xfId="0" applyBorder="1" applyAlignment="1" applyProtection="1">
      <alignment horizontal="center"/>
      <protection locked="0"/>
    </xf>
    <xf numFmtId="0" fontId="0" fillId="0" borderId="8" xfId="0" applyBorder="1" applyAlignment="1" applyProtection="1">
      <alignment horizontal="center"/>
      <protection locked="0"/>
    </xf>
    <xf numFmtId="0" fontId="0" fillId="0" borderId="1" xfId="0" applyBorder="1" applyAlignment="1">
      <alignment horizontal="center"/>
    </xf>
    <xf numFmtId="0" fontId="0" fillId="0" borderId="2"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0" xfId="0" applyAlignment="1">
      <alignment horizontal="center"/>
    </xf>
    <xf numFmtId="0" fontId="0" fillId="0" borderId="5" xfId="0" applyBorder="1" applyAlignment="1">
      <alignment horizontal="center"/>
    </xf>
    <xf numFmtId="0" fontId="0" fillId="0" borderId="6" xfId="0" applyBorder="1" applyAlignment="1">
      <alignment horizontal="center"/>
    </xf>
    <xf numFmtId="0" fontId="0" fillId="0" borderId="7" xfId="0" applyBorder="1" applyAlignment="1">
      <alignment horizontal="center"/>
    </xf>
    <xf numFmtId="0" fontId="0" fillId="0" borderId="8" xfId="0" applyBorder="1" applyAlignment="1">
      <alignment horizontal="center"/>
    </xf>
    <xf numFmtId="0" fontId="0" fillId="3" borderId="0" xfId="0" applyFill="1" applyBorder="1" applyAlignment="1" applyProtection="1">
      <alignment horizontal="center"/>
      <protection locked="0"/>
    </xf>
    <xf numFmtId="0" fontId="73" fillId="2" borderId="117" xfId="0" applyFont="1" applyFill="1" applyBorder="1" applyAlignment="1" applyProtection="1">
      <alignment horizontal="center"/>
      <protection locked="0"/>
    </xf>
    <xf numFmtId="0" fontId="0" fillId="3" borderId="0" xfId="0" applyFill="1" applyBorder="1" applyAlignment="1">
      <alignment horizontal="center"/>
    </xf>
    <xf numFmtId="0" fontId="73" fillId="2" borderId="117" xfId="0" applyFont="1" applyFill="1" applyBorder="1" applyAlignment="1">
      <alignment horizontal="center"/>
    </xf>
    <xf numFmtId="10" fontId="6" fillId="0" borderId="39" xfId="4" applyNumberFormat="1" applyFont="1" applyBorder="1" applyAlignment="1">
      <alignment horizontal="center"/>
    </xf>
    <xf numFmtId="10" fontId="6" fillId="0" borderId="37" xfId="4" applyNumberFormat="1" applyFont="1" applyBorder="1" applyAlignment="1">
      <alignment horizontal="center"/>
    </xf>
    <xf numFmtId="0" fontId="34" fillId="2" borderId="39" xfId="0" applyFont="1" applyFill="1" applyBorder="1" applyAlignment="1">
      <alignment horizontal="center"/>
    </xf>
    <xf numFmtId="0" fontId="34" fillId="2" borderId="37" xfId="0" applyFont="1" applyFill="1" applyBorder="1" applyAlignment="1">
      <alignment horizontal="center"/>
    </xf>
    <xf numFmtId="10" fontId="34" fillId="2" borderId="39" xfId="4" applyNumberFormat="1" applyFont="1" applyFill="1" applyBorder="1" applyAlignment="1">
      <alignment horizontal="center"/>
    </xf>
    <xf numFmtId="10" fontId="34" fillId="2" borderId="37" xfId="4" applyNumberFormat="1" applyFont="1" applyFill="1" applyBorder="1" applyAlignment="1">
      <alignment horizontal="center"/>
    </xf>
    <xf numFmtId="0" fontId="6" fillId="0" borderId="39" xfId="0" applyFont="1" applyBorder="1" applyAlignment="1">
      <alignment horizontal="center"/>
    </xf>
    <xf numFmtId="0" fontId="6" fillId="0" borderId="37" xfId="0" applyFont="1" applyBorder="1" applyAlignment="1">
      <alignment horizontal="center"/>
    </xf>
    <xf numFmtId="0" fontId="34" fillId="2" borderId="35" xfId="0" applyFont="1" applyFill="1" applyBorder="1" applyAlignment="1">
      <alignment horizontal="center"/>
    </xf>
    <xf numFmtId="0" fontId="34" fillId="2" borderId="26" xfId="0" applyFont="1" applyFill="1" applyBorder="1" applyAlignment="1">
      <alignment horizontal="center"/>
    </xf>
    <xf numFmtId="0" fontId="34" fillId="2" borderId="35" xfId="0" applyFont="1" applyFill="1" applyBorder="1" applyAlignment="1">
      <alignment horizontal="center" vertical="center"/>
    </xf>
    <xf numFmtId="0" fontId="34" fillId="2" borderId="26" xfId="0" applyFont="1" applyFill="1" applyBorder="1" applyAlignment="1">
      <alignment horizontal="center" vertical="center"/>
    </xf>
    <xf numFmtId="0" fontId="34" fillId="2" borderId="43" xfId="0" applyFont="1" applyFill="1" applyBorder="1" applyAlignment="1">
      <alignment horizontal="center" vertical="center"/>
    </xf>
    <xf numFmtId="0" fontId="34" fillId="2" borderId="50" xfId="0" applyFont="1" applyFill="1" applyBorder="1" applyAlignment="1">
      <alignment horizontal="center" vertical="center"/>
    </xf>
    <xf numFmtId="0" fontId="34" fillId="2" borderId="1" xfId="0" applyFont="1" applyFill="1" applyBorder="1" applyAlignment="1">
      <alignment horizontal="center" vertical="center" wrapText="1"/>
    </xf>
    <xf numFmtId="0" fontId="34" fillId="2" borderId="57" xfId="0" applyFont="1" applyFill="1" applyBorder="1" applyAlignment="1">
      <alignment horizontal="center" vertical="center" wrapText="1"/>
    </xf>
    <xf numFmtId="0" fontId="34" fillId="2" borderId="43" xfId="0" applyFont="1" applyFill="1" applyBorder="1" applyAlignment="1">
      <alignment horizontal="center"/>
    </xf>
    <xf numFmtId="0" fontId="34" fillId="2" borderId="50" xfId="0" applyFont="1" applyFill="1" applyBorder="1" applyAlignment="1">
      <alignment horizontal="center"/>
    </xf>
    <xf numFmtId="0" fontId="34" fillId="2" borderId="41" xfId="0" applyFont="1" applyFill="1" applyBorder="1" applyAlignment="1">
      <alignment horizontal="center" vertical="center"/>
    </xf>
    <xf numFmtId="0" fontId="34" fillId="2" borderId="38" xfId="0" applyFont="1" applyFill="1" applyBorder="1" applyAlignment="1">
      <alignment horizontal="center" vertical="center"/>
    </xf>
    <xf numFmtId="0" fontId="12" fillId="3" borderId="1" xfId="0" applyFont="1" applyFill="1" applyBorder="1" applyAlignment="1">
      <alignment horizontal="center"/>
    </xf>
    <xf numFmtId="0" fontId="12" fillId="3" borderId="2" xfId="0" applyFont="1" applyFill="1" applyBorder="1" applyAlignment="1">
      <alignment horizontal="center"/>
    </xf>
    <xf numFmtId="0" fontId="12" fillId="3" borderId="3" xfId="0" applyFont="1" applyFill="1" applyBorder="1" applyAlignment="1">
      <alignment horizontal="center"/>
    </xf>
    <xf numFmtId="0" fontId="12" fillId="3" borderId="4" xfId="0" applyFont="1" applyFill="1" applyBorder="1" applyAlignment="1">
      <alignment horizontal="center"/>
    </xf>
    <xf numFmtId="0" fontId="12" fillId="3" borderId="0" xfId="0" applyFont="1" applyFill="1" applyAlignment="1">
      <alignment horizontal="center"/>
    </xf>
    <xf numFmtId="0" fontId="12" fillId="3" borderId="5" xfId="0" applyFont="1" applyFill="1" applyBorder="1" applyAlignment="1">
      <alignment horizontal="center"/>
    </xf>
    <xf numFmtId="0" fontId="12" fillId="3" borderId="6" xfId="0" applyFont="1" applyFill="1" applyBorder="1" applyAlignment="1">
      <alignment horizontal="center"/>
    </xf>
    <xf numFmtId="0" fontId="12" fillId="3" borderId="7" xfId="0" applyFont="1" applyFill="1" applyBorder="1" applyAlignment="1">
      <alignment horizontal="center"/>
    </xf>
    <xf numFmtId="0" fontId="12" fillId="3" borderId="8" xfId="0" applyFont="1" applyFill="1" applyBorder="1" applyAlignment="1">
      <alignment horizontal="center"/>
    </xf>
    <xf numFmtId="0" fontId="12" fillId="0" borderId="0" xfId="0" applyFont="1" applyAlignment="1">
      <alignment horizontal="left" vertical="top"/>
    </xf>
    <xf numFmtId="0" fontId="76" fillId="2" borderId="24" xfId="0" applyFont="1" applyFill="1" applyBorder="1" applyAlignment="1">
      <alignment horizontal="center" vertical="center" wrapText="1"/>
    </xf>
    <xf numFmtId="0" fontId="76" fillId="2" borderId="92" xfId="0" applyFont="1" applyFill="1" applyBorder="1" applyAlignment="1">
      <alignment horizontal="center" vertical="center" wrapText="1"/>
    </xf>
    <xf numFmtId="0" fontId="76" fillId="2" borderId="25" xfId="0" applyFont="1" applyFill="1" applyBorder="1" applyAlignment="1">
      <alignment horizontal="center"/>
    </xf>
    <xf numFmtId="0" fontId="76" fillId="2" borderId="89" xfId="0" applyFont="1" applyFill="1" applyBorder="1" applyAlignment="1">
      <alignment horizontal="center"/>
    </xf>
    <xf numFmtId="0" fontId="76" fillId="2" borderId="131" xfId="0" applyFont="1" applyFill="1" applyBorder="1" applyAlignment="1">
      <alignment horizontal="center"/>
    </xf>
    <xf numFmtId="0" fontId="76" fillId="2" borderId="50" xfId="0" applyFont="1" applyFill="1" applyBorder="1" applyAlignment="1">
      <alignment horizontal="center"/>
    </xf>
    <xf numFmtId="0" fontId="76" fillId="2" borderId="43" xfId="0" applyFont="1" applyFill="1" applyBorder="1" applyAlignment="1">
      <alignment horizontal="center"/>
    </xf>
    <xf numFmtId="0" fontId="76" fillId="2" borderId="132" xfId="0" applyFont="1" applyFill="1" applyBorder="1" applyAlignment="1">
      <alignment horizontal="center"/>
    </xf>
    <xf numFmtId="0" fontId="76" fillId="2" borderId="25" xfId="0" applyFont="1" applyFill="1" applyBorder="1" applyAlignment="1">
      <alignment horizontal="center" vertical="center"/>
    </xf>
    <xf numFmtId="0" fontId="76" fillId="2" borderId="63" xfId="0" applyFont="1" applyFill="1" applyBorder="1" applyAlignment="1">
      <alignment horizontal="center" vertical="center"/>
    </xf>
    <xf numFmtId="0" fontId="76" fillId="2" borderId="89" xfId="0" applyFont="1" applyFill="1" applyBorder="1" applyAlignment="1">
      <alignment horizontal="center" vertical="center"/>
    </xf>
    <xf numFmtId="0" fontId="5" fillId="11" borderId="20" xfId="0" applyFont="1" applyFill="1" applyBorder="1" applyAlignment="1">
      <alignment horizontal="center"/>
    </xf>
    <xf numFmtId="0" fontId="5" fillId="11" borderId="65" xfId="0" applyFont="1" applyFill="1" applyBorder="1" applyAlignment="1">
      <alignment horizontal="center"/>
    </xf>
    <xf numFmtId="0" fontId="5" fillId="11" borderId="76" xfId="0" applyFont="1" applyFill="1" applyBorder="1" applyAlignment="1">
      <alignment horizontal="center"/>
    </xf>
    <xf numFmtId="0" fontId="5" fillId="11" borderId="39" xfId="0" applyFont="1" applyFill="1" applyBorder="1" applyAlignment="1">
      <alignment horizontal="center"/>
    </xf>
    <xf numFmtId="0" fontId="5" fillId="11" borderId="37" xfId="0" applyFont="1" applyFill="1" applyBorder="1" applyAlignment="1">
      <alignment horizontal="center"/>
    </xf>
    <xf numFmtId="0" fontId="5" fillId="11" borderId="75" xfId="0" applyFont="1" applyFill="1" applyBorder="1" applyAlignment="1">
      <alignment horizontal="center"/>
    </xf>
    <xf numFmtId="0" fontId="5" fillId="11" borderId="20" xfId="0" applyFont="1" applyFill="1" applyBorder="1" applyAlignment="1">
      <alignment horizontal="center" vertical="center"/>
    </xf>
    <xf numFmtId="0" fontId="5" fillId="11" borderId="65" xfId="0" applyFont="1" applyFill="1" applyBorder="1" applyAlignment="1">
      <alignment horizontal="center" vertical="center"/>
    </xf>
    <xf numFmtId="10" fontId="5" fillId="0" borderId="39" xfId="4" applyNumberFormat="1" applyFont="1" applyBorder="1" applyAlignment="1">
      <alignment horizontal="center"/>
    </xf>
    <xf numFmtId="10" fontId="5" fillId="0" borderId="37" xfId="4" applyNumberFormat="1" applyFont="1" applyBorder="1" applyAlignment="1">
      <alignment horizontal="center"/>
    </xf>
    <xf numFmtId="9" fontId="5" fillId="0" borderId="39" xfId="4" applyNumberFormat="1" applyFont="1" applyBorder="1" applyAlignment="1">
      <alignment horizontal="center"/>
    </xf>
    <xf numFmtId="9" fontId="5" fillId="0" borderId="37" xfId="4" applyNumberFormat="1" applyFont="1" applyBorder="1" applyAlignment="1">
      <alignment horizontal="center"/>
    </xf>
    <xf numFmtId="0" fontId="5" fillId="0" borderId="39" xfId="0" applyFont="1" applyBorder="1" applyAlignment="1">
      <alignment horizontal="center"/>
    </xf>
    <xf numFmtId="0" fontId="5" fillId="0" borderId="37" xfId="0" applyFont="1" applyBorder="1" applyAlignment="1">
      <alignment horizontal="center"/>
    </xf>
    <xf numFmtId="0" fontId="73" fillId="2" borderId="6" xfId="0" applyFont="1" applyFill="1" applyBorder="1" applyAlignment="1">
      <alignment horizontal="center"/>
    </xf>
    <xf numFmtId="0" fontId="73" fillId="2" borderId="7" xfId="0" applyFont="1" applyFill="1" applyBorder="1" applyAlignment="1">
      <alignment horizontal="center"/>
    </xf>
    <xf numFmtId="0" fontId="73" fillId="2" borderId="8" xfId="0" applyFont="1" applyFill="1" applyBorder="1" applyAlignment="1">
      <alignment horizontal="center"/>
    </xf>
    <xf numFmtId="0" fontId="34" fillId="2" borderId="58" xfId="0" applyFont="1" applyFill="1" applyBorder="1" applyAlignment="1">
      <alignment horizontal="center" vertical="center" wrapText="1"/>
    </xf>
    <xf numFmtId="0" fontId="34" fillId="2" borderId="64" xfId="0" applyFont="1" applyFill="1" applyBorder="1" applyAlignment="1">
      <alignment horizontal="center" vertical="center" wrapText="1"/>
    </xf>
    <xf numFmtId="0" fontId="34" fillId="2" borderId="20" xfId="0" applyFont="1" applyFill="1" applyBorder="1" applyAlignment="1">
      <alignment horizontal="center"/>
    </xf>
    <xf numFmtId="0" fontId="34" fillId="2" borderId="65" xfId="0" applyFont="1" applyFill="1" applyBorder="1" applyAlignment="1">
      <alignment horizontal="center"/>
    </xf>
    <xf numFmtId="0" fontId="34" fillId="2" borderId="76" xfId="0" applyFont="1" applyFill="1" applyBorder="1" applyAlignment="1">
      <alignment horizontal="center"/>
    </xf>
    <xf numFmtId="0" fontId="34" fillId="2" borderId="75" xfId="0" applyFont="1" applyFill="1" applyBorder="1" applyAlignment="1">
      <alignment horizontal="center"/>
    </xf>
    <xf numFmtId="0" fontId="34" fillId="2" borderId="20" xfId="0" applyFont="1" applyFill="1" applyBorder="1" applyAlignment="1">
      <alignment horizontal="center" vertical="center"/>
    </xf>
    <xf numFmtId="0" fontId="34" fillId="2" borderId="65" xfId="0" applyFont="1" applyFill="1" applyBorder="1" applyAlignment="1">
      <alignment horizontal="center" vertical="center"/>
    </xf>
    <xf numFmtId="0" fontId="76" fillId="2" borderId="47" xfId="0" applyFont="1" applyFill="1" applyBorder="1" applyAlignment="1">
      <alignment horizontal="center"/>
    </xf>
    <xf numFmtId="0" fontId="76" fillId="2" borderId="47" xfId="0" applyFont="1" applyFill="1" applyBorder="1" applyAlignment="1">
      <alignment horizontal="center" vertical="center"/>
    </xf>
    <xf numFmtId="0" fontId="76" fillId="2" borderId="20" xfId="0" applyFont="1" applyFill="1" applyBorder="1" applyAlignment="1">
      <alignment horizontal="center"/>
    </xf>
    <xf numFmtId="0" fontId="76" fillId="2" borderId="22" xfId="0" applyFont="1" applyFill="1" applyBorder="1" applyAlignment="1">
      <alignment horizontal="center" vertical="center" wrapText="1"/>
    </xf>
    <xf numFmtId="0" fontId="76" fillId="2" borderId="20" xfId="0" applyFont="1" applyFill="1" applyBorder="1" applyAlignment="1">
      <alignment horizontal="center" vertical="center"/>
    </xf>
    <xf numFmtId="0" fontId="76" fillId="2" borderId="65" xfId="0" applyFont="1" applyFill="1" applyBorder="1" applyAlignment="1">
      <alignment horizontal="center" vertical="center"/>
    </xf>
    <xf numFmtId="9" fontId="34" fillId="2" borderId="39" xfId="4" applyNumberFormat="1" applyFont="1" applyFill="1" applyBorder="1" applyAlignment="1">
      <alignment horizontal="center"/>
    </xf>
    <xf numFmtId="9" fontId="34" fillId="2" borderId="37" xfId="4" applyNumberFormat="1" applyFont="1" applyFill="1" applyBorder="1" applyAlignment="1">
      <alignment horizontal="center"/>
    </xf>
    <xf numFmtId="0" fontId="34" fillId="2" borderId="79" xfId="0" applyFont="1" applyFill="1" applyBorder="1" applyAlignment="1">
      <alignment horizontal="center" vertical="center" wrapText="1"/>
    </xf>
    <xf numFmtId="0" fontId="34" fillId="2" borderId="80" xfId="0" applyFont="1" applyFill="1" applyBorder="1" applyAlignment="1">
      <alignment horizontal="center" vertical="center" wrapText="1"/>
    </xf>
    <xf numFmtId="0" fontId="34" fillId="2" borderId="79" xfId="0" applyFont="1" applyFill="1" applyBorder="1" applyAlignment="1">
      <alignment horizontal="center" vertical="top" wrapText="1"/>
    </xf>
    <xf numFmtId="0" fontId="34" fillId="2" borderId="80" xfId="0" applyFont="1" applyFill="1" applyBorder="1" applyAlignment="1">
      <alignment horizontal="center" vertical="top" wrapText="1"/>
    </xf>
    <xf numFmtId="0" fontId="34" fillId="2" borderId="52" xfId="0" applyFont="1" applyFill="1" applyBorder="1" applyAlignment="1">
      <alignment horizontal="center" vertical="center" wrapText="1"/>
    </xf>
    <xf numFmtId="0" fontId="34" fillId="2" borderId="53" xfId="0" applyFont="1" applyFill="1" applyBorder="1" applyAlignment="1">
      <alignment horizontal="center" vertical="center" wrapText="1"/>
    </xf>
    <xf numFmtId="0" fontId="7" fillId="3" borderId="1" xfId="0" applyFont="1" applyFill="1" applyBorder="1" applyAlignment="1" applyProtection="1">
      <alignment horizontal="center"/>
      <protection locked="0"/>
    </xf>
    <xf numFmtId="0" fontId="7" fillId="3" borderId="2" xfId="0" applyFont="1" applyFill="1" applyBorder="1" applyAlignment="1" applyProtection="1">
      <alignment horizontal="center"/>
      <protection locked="0"/>
    </xf>
    <xf numFmtId="0" fontId="7" fillId="3" borderId="3" xfId="0" applyFont="1" applyFill="1" applyBorder="1" applyAlignment="1" applyProtection="1">
      <alignment horizontal="center"/>
      <protection locked="0"/>
    </xf>
    <xf numFmtId="0" fontId="7" fillId="3" borderId="4" xfId="0" applyFont="1" applyFill="1" applyBorder="1" applyAlignment="1" applyProtection="1">
      <alignment horizontal="center"/>
      <protection locked="0"/>
    </xf>
    <xf numFmtId="0" fontId="7" fillId="3" borderId="0" xfId="0" applyFont="1" applyFill="1" applyAlignment="1" applyProtection="1">
      <alignment horizontal="center"/>
      <protection locked="0"/>
    </xf>
    <xf numFmtId="0" fontId="7" fillId="3" borderId="5" xfId="0" applyFont="1" applyFill="1" applyBorder="1" applyAlignment="1" applyProtection="1">
      <alignment horizontal="center"/>
      <protection locked="0"/>
    </xf>
    <xf numFmtId="0" fontId="7" fillId="3" borderId="6" xfId="0" applyFont="1" applyFill="1" applyBorder="1" applyAlignment="1" applyProtection="1">
      <alignment horizontal="center"/>
      <protection locked="0"/>
    </xf>
    <xf numFmtId="0" fontId="7" fillId="3" borderId="7" xfId="0" applyFont="1" applyFill="1" applyBorder="1" applyAlignment="1" applyProtection="1">
      <alignment horizontal="center"/>
      <protection locked="0"/>
    </xf>
    <xf numFmtId="0" fontId="7" fillId="3" borderId="8" xfId="0" applyFont="1" applyFill="1" applyBorder="1" applyAlignment="1" applyProtection="1">
      <alignment horizontal="center"/>
      <protection locked="0"/>
    </xf>
    <xf numFmtId="0" fontId="34" fillId="2" borderId="9" xfId="0" applyFont="1" applyFill="1" applyBorder="1" applyAlignment="1" applyProtection="1">
      <alignment horizontal="center"/>
      <protection locked="0"/>
    </xf>
    <xf numFmtId="0" fontId="34" fillId="2" borderId="10" xfId="0" applyFont="1" applyFill="1" applyBorder="1" applyAlignment="1" applyProtection="1">
      <alignment horizontal="center"/>
      <protection locked="0"/>
    </xf>
    <xf numFmtId="0" fontId="34" fillId="2" borderId="11" xfId="0" applyFont="1" applyFill="1" applyBorder="1" applyAlignment="1" applyProtection="1">
      <alignment horizontal="center"/>
      <protection locked="0"/>
    </xf>
    <xf numFmtId="0" fontId="76" fillId="2" borderId="9" xfId="0" applyFont="1" applyFill="1" applyBorder="1" applyAlignment="1" applyProtection="1">
      <alignment horizontal="center" vertical="center"/>
      <protection locked="0"/>
    </xf>
    <xf numFmtId="0" fontId="76" fillId="2" borderId="10" xfId="0" applyFont="1" applyFill="1" applyBorder="1" applyAlignment="1" applyProtection="1">
      <alignment horizontal="center" vertical="center"/>
      <protection locked="0"/>
    </xf>
    <xf numFmtId="0" fontId="76" fillId="2" borderId="11" xfId="0" applyFont="1" applyFill="1" applyBorder="1" applyAlignment="1" applyProtection="1">
      <alignment horizontal="center" vertical="center"/>
      <protection locked="0"/>
    </xf>
    <xf numFmtId="0" fontId="73" fillId="2" borderId="6" xfId="0" applyFont="1" applyFill="1" applyBorder="1" applyAlignment="1" applyProtection="1">
      <alignment horizontal="center"/>
      <protection locked="0"/>
    </xf>
    <xf numFmtId="0" fontId="73" fillId="2" borderId="7" xfId="0" applyFont="1" applyFill="1" applyBorder="1" applyAlignment="1" applyProtection="1">
      <alignment horizontal="center"/>
      <protection locked="0"/>
    </xf>
    <xf numFmtId="0" fontId="73" fillId="2" borderId="8" xfId="0" applyFont="1" applyFill="1" applyBorder="1" applyAlignment="1" applyProtection="1">
      <alignment horizontal="center"/>
      <protection locked="0"/>
    </xf>
    <xf numFmtId="0" fontId="73" fillId="2" borderId="6" xfId="0" applyFont="1" applyFill="1" applyBorder="1" applyAlignment="1" applyProtection="1">
      <alignment horizontal="center" vertical="center"/>
      <protection locked="0"/>
    </xf>
    <xf numFmtId="0" fontId="73" fillId="2" borderId="7" xfId="0" applyFont="1" applyFill="1" applyBorder="1" applyAlignment="1" applyProtection="1">
      <alignment horizontal="center" vertical="center"/>
      <protection locked="0"/>
    </xf>
    <xf numFmtId="0" fontId="73" fillId="2" borderId="8" xfId="0" applyFont="1" applyFill="1" applyBorder="1" applyAlignment="1" applyProtection="1">
      <alignment horizontal="center" vertical="center"/>
      <protection locked="0"/>
    </xf>
    <xf numFmtId="0" fontId="7" fillId="3" borderId="1" xfId="0" applyFont="1" applyFill="1" applyBorder="1" applyAlignment="1" applyProtection="1">
      <alignment horizontal="center" vertical="center"/>
      <protection locked="0"/>
    </xf>
    <xf numFmtId="0" fontId="7" fillId="3" borderId="2" xfId="0" applyFont="1" applyFill="1" applyBorder="1" applyAlignment="1" applyProtection="1">
      <alignment horizontal="center" vertical="center"/>
      <protection locked="0"/>
    </xf>
    <xf numFmtId="0" fontId="7" fillId="3" borderId="3" xfId="0" applyFont="1" applyFill="1" applyBorder="1" applyAlignment="1" applyProtection="1">
      <alignment horizontal="center" vertical="center"/>
      <protection locked="0"/>
    </xf>
    <xf numFmtId="0" fontId="7" fillId="3" borderId="4" xfId="0" applyFont="1" applyFill="1" applyBorder="1" applyAlignment="1" applyProtection="1">
      <alignment horizontal="center" vertical="center"/>
      <protection locked="0"/>
    </xf>
    <xf numFmtId="0" fontId="7" fillId="3" borderId="0" xfId="0" applyFont="1" applyFill="1" applyAlignment="1" applyProtection="1">
      <alignment horizontal="center" vertical="center"/>
      <protection locked="0"/>
    </xf>
    <xf numFmtId="0" fontId="7" fillId="3" borderId="5" xfId="0" applyFont="1" applyFill="1" applyBorder="1" applyAlignment="1" applyProtection="1">
      <alignment horizontal="center" vertical="center"/>
      <protection locked="0"/>
    </xf>
    <xf numFmtId="0" fontId="7" fillId="3" borderId="6" xfId="0" applyFont="1" applyFill="1" applyBorder="1" applyAlignment="1" applyProtection="1">
      <alignment horizontal="center" vertical="center"/>
      <protection locked="0"/>
    </xf>
    <xf numFmtId="0" fontId="7" fillId="3" borderId="7" xfId="0" applyFont="1" applyFill="1" applyBorder="1" applyAlignment="1" applyProtection="1">
      <alignment horizontal="center" vertical="center"/>
      <protection locked="0"/>
    </xf>
    <xf numFmtId="0" fontId="7" fillId="3" borderId="8" xfId="0" applyFont="1" applyFill="1" applyBorder="1" applyAlignment="1" applyProtection="1">
      <alignment horizontal="center" vertical="center"/>
      <protection locked="0"/>
    </xf>
    <xf numFmtId="0" fontId="45" fillId="0" borderId="0" xfId="0" applyFont="1" applyAlignment="1" applyProtection="1">
      <alignment horizontal="left" vertical="center" wrapText="1"/>
      <protection locked="0"/>
    </xf>
    <xf numFmtId="0" fontId="34" fillId="2" borderId="40" xfId="0" applyFont="1" applyFill="1" applyBorder="1" applyAlignment="1" applyProtection="1">
      <alignment horizontal="center" vertical="center" wrapText="1"/>
      <protection locked="0"/>
    </xf>
    <xf numFmtId="0" fontId="34" fillId="2" borderId="21" xfId="0" applyFont="1" applyFill="1" applyBorder="1" applyAlignment="1" applyProtection="1">
      <alignment horizontal="center" vertical="center" wrapText="1"/>
      <protection locked="0"/>
    </xf>
    <xf numFmtId="0" fontId="34" fillId="2" borderId="45" xfId="0" applyFont="1" applyFill="1" applyBorder="1" applyAlignment="1" applyProtection="1">
      <alignment horizontal="center" vertical="center" wrapText="1"/>
      <protection locked="0"/>
    </xf>
    <xf numFmtId="0" fontId="73" fillId="2" borderId="13" xfId="0" applyFont="1" applyFill="1" applyBorder="1" applyAlignment="1" applyProtection="1">
      <alignment horizontal="center" vertical="center" wrapText="1"/>
      <protection locked="0"/>
    </xf>
    <xf numFmtId="0" fontId="73" fillId="2" borderId="21" xfId="0" applyFont="1" applyFill="1" applyBorder="1" applyAlignment="1" applyProtection="1">
      <alignment horizontal="center" vertical="center" wrapText="1"/>
      <protection locked="0"/>
    </xf>
    <xf numFmtId="0" fontId="73" fillId="2" borderId="45" xfId="0" applyFont="1" applyFill="1" applyBorder="1" applyAlignment="1" applyProtection="1">
      <alignment horizontal="center" vertical="center" wrapText="1"/>
      <protection locked="0"/>
    </xf>
    <xf numFmtId="0" fontId="0" fillId="7" borderId="1" xfId="0" applyFill="1" applyBorder="1" applyAlignment="1">
      <alignment horizontal="center"/>
    </xf>
    <xf numFmtId="0" fontId="0" fillId="7" borderId="2" xfId="0" applyFill="1" applyBorder="1" applyAlignment="1">
      <alignment horizontal="center"/>
    </xf>
    <xf numFmtId="0" fontId="0" fillId="7" borderId="3" xfId="0" applyFill="1" applyBorder="1" applyAlignment="1">
      <alignment horizontal="center"/>
    </xf>
    <xf numFmtId="0" fontId="0" fillId="7" borderId="4" xfId="0" applyFill="1" applyBorder="1" applyAlignment="1">
      <alignment horizontal="center"/>
    </xf>
    <xf numFmtId="0" fontId="0" fillId="7" borderId="0" xfId="0" applyFill="1" applyAlignment="1">
      <alignment horizontal="center"/>
    </xf>
    <xf numFmtId="0" fontId="0" fillId="7" borderId="5" xfId="0" applyFill="1" applyBorder="1" applyAlignment="1">
      <alignment horizontal="center"/>
    </xf>
    <xf numFmtId="0" fontId="0" fillId="7" borderId="6" xfId="0" applyFill="1" applyBorder="1" applyAlignment="1">
      <alignment horizontal="center"/>
    </xf>
    <xf numFmtId="0" fontId="0" fillId="7" borderId="7" xfId="0" applyFill="1" applyBorder="1" applyAlignment="1">
      <alignment horizontal="center"/>
    </xf>
    <xf numFmtId="0" fontId="0" fillId="7" borderId="8" xfId="0" applyFill="1" applyBorder="1" applyAlignment="1">
      <alignment horizontal="center"/>
    </xf>
    <xf numFmtId="0" fontId="73" fillId="2" borderId="13" xfId="0" applyFont="1" applyFill="1" applyBorder="1" applyAlignment="1">
      <alignment horizontal="center" vertical="center" textRotation="90" wrapText="1"/>
    </xf>
    <xf numFmtId="0" fontId="73" fillId="2" borderId="21" xfId="0" applyFont="1" applyFill="1" applyBorder="1" applyAlignment="1">
      <alignment horizontal="center" vertical="center" textRotation="90" wrapText="1"/>
    </xf>
    <xf numFmtId="0" fontId="73" fillId="2" borderId="70" xfId="0" applyFont="1" applyFill="1" applyBorder="1" applyAlignment="1">
      <alignment horizontal="center" vertical="center" textRotation="90" wrapText="1"/>
    </xf>
    <xf numFmtId="0" fontId="76" fillId="2" borderId="1" xfId="0" applyFont="1" applyFill="1" applyBorder="1" applyAlignment="1">
      <alignment horizontal="center" vertical="center" wrapText="1"/>
    </xf>
    <xf numFmtId="0" fontId="76" fillId="2" borderId="4" xfId="0" applyFont="1" applyFill="1" applyBorder="1" applyAlignment="1">
      <alignment horizontal="center" vertical="center" wrapText="1"/>
    </xf>
    <xf numFmtId="0" fontId="76" fillId="2" borderId="6" xfId="0" applyFont="1" applyFill="1" applyBorder="1" applyAlignment="1">
      <alignment horizontal="center" vertical="center" wrapText="1"/>
    </xf>
    <xf numFmtId="0" fontId="84" fillId="19" borderId="13" xfId="0" applyFont="1" applyFill="1" applyBorder="1" applyAlignment="1">
      <alignment horizontal="center" vertical="center" wrapText="1"/>
    </xf>
    <xf numFmtId="0" fontId="84" fillId="21" borderId="13" xfId="0" applyFont="1" applyFill="1" applyBorder="1" applyAlignment="1">
      <alignment horizontal="center" vertical="center" wrapText="1"/>
    </xf>
    <xf numFmtId="0" fontId="84" fillId="22" borderId="13" xfId="0" applyFont="1" applyFill="1" applyBorder="1" applyAlignment="1">
      <alignment horizontal="center" vertical="center" wrapText="1"/>
    </xf>
    <xf numFmtId="0" fontId="84" fillId="17" borderId="13" xfId="0" applyFont="1" applyFill="1" applyBorder="1" applyAlignment="1">
      <alignment horizontal="center" vertical="center" wrapText="1"/>
    </xf>
    <xf numFmtId="0" fontId="84" fillId="16" borderId="13" xfId="0" applyFont="1" applyFill="1" applyBorder="1" applyAlignment="1">
      <alignment horizontal="center" vertical="center" wrapText="1"/>
    </xf>
    <xf numFmtId="0" fontId="84" fillId="20" borderId="13" xfId="0" applyFont="1" applyFill="1" applyBorder="1" applyAlignment="1">
      <alignment horizontal="center" vertical="center" wrapText="1"/>
    </xf>
    <xf numFmtId="0" fontId="23" fillId="0" borderId="23" xfId="0" applyFont="1" applyBorder="1" applyAlignment="1">
      <alignment horizontal="left" wrapText="1"/>
    </xf>
    <xf numFmtId="0" fontId="73" fillId="2" borderId="17" xfId="0" applyFont="1" applyFill="1" applyBorder="1" applyAlignment="1">
      <alignment horizontal="center" vertical="center"/>
    </xf>
    <xf numFmtId="0" fontId="73" fillId="2" borderId="18" xfId="0" applyFont="1" applyFill="1" applyBorder="1" applyAlignment="1">
      <alignment horizontal="center" vertical="center"/>
    </xf>
    <xf numFmtId="0" fontId="73" fillId="2" borderId="19" xfId="0" applyFont="1" applyFill="1" applyBorder="1" applyAlignment="1">
      <alignment horizontal="center" vertical="center"/>
    </xf>
    <xf numFmtId="0" fontId="73" fillId="2" borderId="13" xfId="0" applyFont="1" applyFill="1" applyBorder="1" applyAlignment="1">
      <alignment horizontal="center" vertical="center"/>
    </xf>
    <xf numFmtId="0" fontId="76" fillId="2" borderId="13" xfId="2" applyFont="1" applyFill="1" applyBorder="1" applyAlignment="1">
      <alignment horizontal="center" vertical="center"/>
    </xf>
    <xf numFmtId="0" fontId="35" fillId="2" borderId="21" xfId="2" applyFont="1" applyFill="1" applyBorder="1" applyAlignment="1">
      <alignment horizontal="center" vertical="center"/>
    </xf>
    <xf numFmtId="0" fontId="35" fillId="2" borderId="45" xfId="2" applyFont="1" applyFill="1" applyBorder="1" applyAlignment="1">
      <alignment horizontal="center" vertical="center"/>
    </xf>
    <xf numFmtId="0" fontId="34" fillId="2" borderId="21" xfId="0" applyFont="1" applyFill="1" applyBorder="1" applyAlignment="1">
      <alignment horizontal="center" vertical="center" textRotation="180" wrapText="1"/>
    </xf>
    <xf numFmtId="0" fontId="34" fillId="2" borderId="70" xfId="0" applyFont="1" applyFill="1" applyBorder="1" applyAlignment="1">
      <alignment horizontal="center" vertical="center" textRotation="180" wrapText="1"/>
    </xf>
    <xf numFmtId="0" fontId="73" fillId="4" borderId="39" xfId="0" applyFont="1" applyFill="1" applyBorder="1" applyAlignment="1">
      <alignment horizontal="center" vertical="center" wrapText="1"/>
    </xf>
    <xf numFmtId="0" fontId="73" fillId="4" borderId="37" xfId="0" applyFont="1" applyFill="1" applyBorder="1" applyAlignment="1">
      <alignment horizontal="center" vertical="center" wrapText="1"/>
    </xf>
    <xf numFmtId="0" fontId="34" fillId="2" borderId="52" xfId="0" applyFont="1" applyFill="1" applyBorder="1" applyAlignment="1">
      <alignment horizontal="center" vertical="center" textRotation="180" wrapText="1"/>
    </xf>
    <xf numFmtId="0" fontId="34" fillId="2" borderId="12" xfId="0" applyFont="1" applyFill="1" applyBorder="1" applyAlignment="1">
      <alignment horizontal="center" vertical="center" textRotation="180" wrapText="1"/>
    </xf>
    <xf numFmtId="0" fontId="31" fillId="3" borderId="39" xfId="0" applyFont="1" applyFill="1" applyBorder="1" applyAlignment="1">
      <alignment horizontal="left" vertical="top"/>
    </xf>
    <xf numFmtId="0" fontId="31" fillId="3" borderId="37" xfId="0" applyFont="1" applyFill="1" applyBorder="1" applyAlignment="1">
      <alignment horizontal="left" vertical="top"/>
    </xf>
    <xf numFmtId="0" fontId="34" fillId="2" borderId="39" xfId="0" applyFont="1" applyFill="1" applyBorder="1" applyAlignment="1">
      <alignment horizontal="left" vertical="top"/>
    </xf>
    <xf numFmtId="0" fontId="34" fillId="2" borderId="37" xfId="0" applyFont="1" applyFill="1" applyBorder="1" applyAlignment="1">
      <alignment horizontal="left" vertical="top"/>
    </xf>
    <xf numFmtId="0" fontId="34" fillId="2" borderId="39" xfId="0" applyFont="1" applyFill="1" applyBorder="1" applyAlignment="1">
      <alignment horizontal="center" vertical="top"/>
    </xf>
    <xf numFmtId="0" fontId="34" fillId="2" borderId="37" xfId="0" applyFont="1" applyFill="1" applyBorder="1" applyAlignment="1">
      <alignment horizontal="center" vertical="top"/>
    </xf>
    <xf numFmtId="0" fontId="76" fillId="4" borderId="52" xfId="0" applyFont="1" applyFill="1" applyBorder="1" applyAlignment="1">
      <alignment horizontal="center" vertical="center"/>
    </xf>
    <xf numFmtId="0" fontId="76" fillId="4" borderId="53" xfId="0" applyFont="1" applyFill="1" applyBorder="1" applyAlignment="1">
      <alignment horizontal="center" vertical="center"/>
    </xf>
    <xf numFmtId="0" fontId="76" fillId="4" borderId="54" xfId="0" applyFont="1" applyFill="1" applyBorder="1" applyAlignment="1">
      <alignment horizontal="center" vertical="center"/>
    </xf>
    <xf numFmtId="0" fontId="76" fillId="4" borderId="56" xfId="0" applyFont="1" applyFill="1" applyBorder="1" applyAlignment="1">
      <alignment horizontal="center" vertical="center"/>
    </xf>
    <xf numFmtId="0" fontId="34" fillId="4" borderId="21" xfId="0" applyFont="1" applyFill="1" applyBorder="1" applyAlignment="1">
      <alignment horizontal="center" vertical="center"/>
    </xf>
    <xf numFmtId="0" fontId="34" fillId="4" borderId="45" xfId="0" applyFont="1" applyFill="1" applyBorder="1" applyAlignment="1">
      <alignment horizontal="center" vertical="center"/>
    </xf>
    <xf numFmtId="0" fontId="73" fillId="2" borderId="6" xfId="0" applyFont="1" applyFill="1" applyBorder="1" applyAlignment="1">
      <alignment horizontal="center" vertical="center"/>
    </xf>
    <xf numFmtId="0" fontId="73" fillId="2" borderId="7" xfId="0" applyFont="1" applyFill="1" applyBorder="1" applyAlignment="1">
      <alignment horizontal="center" vertical="center"/>
    </xf>
    <xf numFmtId="0" fontId="73" fillId="2" borderId="8" xfId="0" applyFont="1" applyFill="1" applyBorder="1" applyAlignment="1">
      <alignment horizontal="center" vertical="center"/>
    </xf>
    <xf numFmtId="0" fontId="76" fillId="4" borderId="13" xfId="0" applyFont="1" applyFill="1" applyBorder="1" applyAlignment="1">
      <alignment horizontal="center" vertical="center"/>
    </xf>
    <xf numFmtId="0" fontId="34" fillId="4" borderId="39" xfId="0" applyFont="1" applyFill="1" applyBorder="1" applyAlignment="1">
      <alignment horizontal="center" vertical="center"/>
    </xf>
    <xf numFmtId="0" fontId="34" fillId="4" borderId="40" xfId="0" applyFont="1" applyFill="1" applyBorder="1" applyAlignment="1">
      <alignment horizontal="center" vertical="center"/>
    </xf>
    <xf numFmtId="0" fontId="34" fillId="4" borderId="37" xfId="0" applyFont="1" applyFill="1" applyBorder="1" applyAlignment="1">
      <alignment horizontal="center" vertical="center"/>
    </xf>
    <xf numFmtId="0" fontId="7" fillId="3" borderId="0" xfId="0" applyFont="1" applyFill="1" applyBorder="1" applyAlignment="1">
      <alignment horizontal="center"/>
    </xf>
    <xf numFmtId="0" fontId="122" fillId="2" borderId="31" xfId="2" applyFont="1" applyFill="1" applyBorder="1" applyAlignment="1">
      <alignment horizontal="center" vertical="center" wrapText="1"/>
    </xf>
    <xf numFmtId="0" fontId="122" fillId="2" borderId="34" xfId="2" applyFont="1" applyFill="1" applyBorder="1" applyAlignment="1">
      <alignment horizontal="center" vertical="center" wrapText="1"/>
    </xf>
    <xf numFmtId="0" fontId="122" fillId="2" borderId="13" xfId="2" applyFont="1" applyFill="1" applyBorder="1" applyAlignment="1">
      <alignment horizontal="center" vertical="center" wrapText="1"/>
    </xf>
    <xf numFmtId="0" fontId="122" fillId="2" borderId="32" xfId="2" applyFont="1" applyFill="1" applyBorder="1" applyAlignment="1">
      <alignment horizontal="center" vertical="center" wrapText="1"/>
    </xf>
    <xf numFmtId="0" fontId="34" fillId="4" borderId="28" xfId="0" applyFont="1" applyFill="1" applyBorder="1" applyAlignment="1">
      <alignment horizontal="center" vertical="center"/>
    </xf>
    <xf numFmtId="0" fontId="34" fillId="4" borderId="33" xfId="0" applyFont="1" applyFill="1" applyBorder="1" applyAlignment="1">
      <alignment horizontal="center" vertical="center"/>
    </xf>
    <xf numFmtId="0" fontId="34" fillId="2" borderId="13" xfId="2" applyFont="1" applyFill="1" applyBorder="1" applyAlignment="1">
      <alignment horizontal="center" vertical="center"/>
    </xf>
    <xf numFmtId="0" fontId="34" fillId="4" borderId="36" xfId="0" applyFont="1" applyFill="1" applyBorder="1" applyAlignment="1">
      <alignment horizontal="center" vertical="center"/>
    </xf>
    <xf numFmtId="0" fontId="34" fillId="4" borderId="26" xfId="0" applyFont="1" applyFill="1" applyBorder="1" applyAlignment="1">
      <alignment horizontal="center" vertical="center"/>
    </xf>
    <xf numFmtId="0" fontId="34" fillId="4" borderId="41" xfId="0" applyFont="1" applyFill="1" applyBorder="1" applyAlignment="1">
      <alignment horizontal="center" vertical="center"/>
    </xf>
    <xf numFmtId="0" fontId="34" fillId="4" borderId="42" xfId="0" applyFont="1" applyFill="1" applyBorder="1" applyAlignment="1">
      <alignment horizontal="center" vertical="center"/>
    </xf>
    <xf numFmtId="0" fontId="34" fillId="4" borderId="43" xfId="0" applyFont="1" applyFill="1" applyBorder="1" applyAlignment="1">
      <alignment horizontal="center" vertical="center"/>
    </xf>
    <xf numFmtId="0" fontId="122" fillId="2" borderId="13" xfId="2" applyFont="1" applyFill="1" applyBorder="1" applyAlignment="1">
      <alignment horizontal="center" wrapText="1"/>
    </xf>
    <xf numFmtId="0" fontId="122" fillId="2" borderId="32" xfId="2" applyFont="1" applyFill="1" applyBorder="1" applyAlignment="1">
      <alignment horizontal="center" wrapText="1"/>
    </xf>
    <xf numFmtId="0" fontId="7" fillId="7" borderId="1" xfId="0" applyFont="1" applyFill="1" applyBorder="1" applyAlignment="1">
      <alignment horizontal="center"/>
    </xf>
    <xf numFmtId="0" fontId="7" fillId="7" borderId="2" xfId="0" applyFont="1" applyFill="1" applyBorder="1" applyAlignment="1">
      <alignment horizontal="center"/>
    </xf>
    <xf numFmtId="0" fontId="7" fillId="7" borderId="3" xfId="0" applyFont="1" applyFill="1" applyBorder="1" applyAlignment="1">
      <alignment horizontal="center"/>
    </xf>
    <xf numFmtId="0" fontId="7" fillId="7" borderId="4" xfId="0" applyFont="1" applyFill="1" applyBorder="1" applyAlignment="1">
      <alignment horizontal="center"/>
    </xf>
    <xf numFmtId="0" fontId="7" fillId="7" borderId="0" xfId="0" applyFont="1" applyFill="1" applyAlignment="1">
      <alignment horizontal="center"/>
    </xf>
    <xf numFmtId="0" fontId="7" fillId="7" borderId="5" xfId="0" applyFont="1" applyFill="1" applyBorder="1" applyAlignment="1">
      <alignment horizontal="center"/>
    </xf>
    <xf numFmtId="0" fontId="7" fillId="7" borderId="6" xfId="0" applyFont="1" applyFill="1" applyBorder="1" applyAlignment="1">
      <alignment horizontal="center"/>
    </xf>
    <xf numFmtId="0" fontId="7" fillId="7" borderId="7" xfId="0" applyFont="1" applyFill="1" applyBorder="1" applyAlignment="1">
      <alignment horizontal="center"/>
    </xf>
    <xf numFmtId="0" fontId="7" fillId="7" borderId="8" xfId="0" applyFont="1" applyFill="1" applyBorder="1" applyAlignment="1">
      <alignment horizontal="center"/>
    </xf>
    <xf numFmtId="0" fontId="82" fillId="4" borderId="144" xfId="0" applyFont="1" applyFill="1" applyBorder="1" applyAlignment="1">
      <alignment horizontal="left" vertical="center"/>
    </xf>
    <xf numFmtId="0" fontId="82" fillId="4" borderId="145" xfId="0" applyFont="1" applyFill="1" applyBorder="1" applyAlignment="1">
      <alignment horizontal="left" vertical="center"/>
    </xf>
    <xf numFmtId="0" fontId="82" fillId="4" borderId="146" xfId="0" applyFont="1" applyFill="1" applyBorder="1" applyAlignment="1">
      <alignment horizontal="left" vertical="center"/>
    </xf>
    <xf numFmtId="0" fontId="76" fillId="4" borderId="13" xfId="0" applyFont="1" applyFill="1" applyBorder="1" applyAlignment="1">
      <alignment horizontal="left" vertical="center"/>
    </xf>
    <xf numFmtId="0" fontId="8" fillId="0" borderId="52" xfId="0" applyFont="1" applyBorder="1" applyAlignment="1">
      <alignment horizontal="center" vertical="top" wrapText="1"/>
    </xf>
    <xf numFmtId="0" fontId="8" fillId="0" borderId="23" xfId="0" applyFont="1" applyBorder="1" applyAlignment="1">
      <alignment horizontal="center" vertical="top" wrapText="1"/>
    </xf>
    <xf numFmtId="0" fontId="8" fillId="0" borderId="53" xfId="0" applyFont="1" applyBorder="1" applyAlignment="1">
      <alignment horizontal="center" vertical="top" wrapText="1"/>
    </xf>
    <xf numFmtId="0" fontId="8" fillId="0" borderId="12" xfId="0" applyFont="1" applyBorder="1" applyAlignment="1">
      <alignment horizontal="center" vertical="top" wrapText="1"/>
    </xf>
    <xf numFmtId="0" fontId="8" fillId="0" borderId="0" xfId="0" applyFont="1" applyAlignment="1">
      <alignment horizontal="center" vertical="top" wrapText="1"/>
    </xf>
    <xf numFmtId="0" fontId="8" fillId="0" borderId="68" xfId="0" applyFont="1" applyBorder="1" applyAlignment="1">
      <alignment horizontal="center" vertical="top" wrapText="1"/>
    </xf>
    <xf numFmtId="0" fontId="8" fillId="0" borderId="54" xfId="0" applyFont="1" applyBorder="1" applyAlignment="1">
      <alignment horizontal="center" vertical="top" wrapText="1"/>
    </xf>
    <xf numFmtId="0" fontId="8" fillId="0" borderId="55" xfId="0" applyFont="1" applyBorder="1" applyAlignment="1">
      <alignment horizontal="center" vertical="top" wrapText="1"/>
    </xf>
    <xf numFmtId="0" fontId="8" fillId="0" borderId="56" xfId="0" applyFont="1" applyBorder="1" applyAlignment="1">
      <alignment horizontal="center" vertical="top" wrapText="1"/>
    </xf>
    <xf numFmtId="0" fontId="112" fillId="2" borderId="13" xfId="0" applyFont="1" applyFill="1" applyBorder="1" applyAlignment="1">
      <alignment horizontal="center" vertical="center"/>
    </xf>
    <xf numFmtId="0" fontId="111" fillId="2" borderId="39" xfId="0" applyFont="1" applyFill="1" applyBorder="1" applyAlignment="1">
      <alignment horizontal="left" indent="1"/>
    </xf>
    <xf numFmtId="0" fontId="111" fillId="2" borderId="40" xfId="0" applyFont="1" applyFill="1" applyBorder="1" applyAlignment="1">
      <alignment horizontal="left" indent="1"/>
    </xf>
    <xf numFmtId="0" fontId="111" fillId="2" borderId="37" xfId="0" applyFont="1" applyFill="1" applyBorder="1" applyAlignment="1">
      <alignment horizontal="left" indent="1"/>
    </xf>
    <xf numFmtId="0" fontId="112" fillId="2" borderId="39" xfId="0" applyFont="1" applyFill="1" applyBorder="1" applyAlignment="1">
      <alignment horizontal="center" vertical="center" readingOrder="1"/>
    </xf>
    <xf numFmtId="0" fontId="112" fillId="2" borderId="37" xfId="0" applyFont="1" applyFill="1" applyBorder="1" applyAlignment="1">
      <alignment horizontal="center" vertical="center" readingOrder="1"/>
    </xf>
    <xf numFmtId="0" fontId="112" fillId="2" borderId="39" xfId="0" applyFont="1" applyFill="1" applyBorder="1" applyAlignment="1">
      <alignment horizontal="center" vertical="center"/>
    </xf>
    <xf numFmtId="0" fontId="112" fillId="2" borderId="37" xfId="0" applyFont="1" applyFill="1" applyBorder="1" applyAlignment="1">
      <alignment horizontal="center" vertical="center"/>
    </xf>
    <xf numFmtId="3" fontId="112" fillId="2" borderId="13" xfId="0" applyNumberFormat="1" applyFont="1" applyFill="1" applyBorder="1" applyAlignment="1">
      <alignment horizontal="center" vertical="center"/>
    </xf>
    <xf numFmtId="0" fontId="0" fillId="3" borderId="13" xfId="0" applyFill="1" applyBorder="1" applyAlignment="1">
      <alignment horizontal="left" vertical="center" indent="1"/>
    </xf>
    <xf numFmtId="3" fontId="54" fillId="3" borderId="13" xfId="0" applyNumberFormat="1" applyFont="1" applyFill="1" applyBorder="1" applyAlignment="1">
      <alignment horizontal="center" vertical="center"/>
    </xf>
    <xf numFmtId="0" fontId="0" fillId="3" borderId="13" xfId="0" applyFill="1" applyBorder="1" applyAlignment="1">
      <alignment horizontal="left" indent="1"/>
    </xf>
    <xf numFmtId="0" fontId="115" fillId="2" borderId="13" xfId="0" applyFont="1" applyFill="1" applyBorder="1" applyAlignment="1">
      <alignment horizontal="center" vertical="center"/>
    </xf>
    <xf numFmtId="0" fontId="6" fillId="2" borderId="13" xfId="0" applyFont="1" applyFill="1" applyBorder="1" applyAlignment="1">
      <alignment horizontal="center" vertical="center"/>
    </xf>
    <xf numFmtId="0" fontId="6" fillId="2" borderId="39" xfId="0" applyFont="1" applyFill="1" applyBorder="1" applyAlignment="1">
      <alignment horizontal="center"/>
    </xf>
    <xf numFmtId="0" fontId="6" fillId="2" borderId="37" xfId="0" applyFont="1" applyFill="1" applyBorder="1" applyAlignment="1">
      <alignment horizontal="center"/>
    </xf>
    <xf numFmtId="0" fontId="112" fillId="2" borderId="54" xfId="0" applyFont="1" applyFill="1" applyBorder="1" applyAlignment="1">
      <alignment horizontal="center" vertical="center" readingOrder="1"/>
    </xf>
    <xf numFmtId="0" fontId="112" fillId="2" borderId="56" xfId="0" applyFont="1" applyFill="1" applyBorder="1" applyAlignment="1">
      <alignment horizontal="center" vertical="center" readingOrder="1"/>
    </xf>
    <xf numFmtId="164" fontId="37" fillId="3" borderId="39" xfId="0" applyNumberFormat="1" applyFont="1" applyFill="1" applyBorder="1" applyAlignment="1">
      <alignment horizontal="center" vertical="center" readingOrder="1"/>
    </xf>
    <xf numFmtId="0" fontId="37" fillId="3" borderId="37" xfId="0" applyFont="1" applyFill="1" applyBorder="1" applyAlignment="1">
      <alignment horizontal="center" vertical="center" readingOrder="1"/>
    </xf>
    <xf numFmtId="0" fontId="37" fillId="3" borderId="39" xfId="0" applyFont="1" applyFill="1" applyBorder="1" applyAlignment="1">
      <alignment horizontal="center" vertical="center" readingOrder="1"/>
    </xf>
    <xf numFmtId="3" fontId="112" fillId="2" borderId="39" xfId="0" applyNumberFormat="1" applyFont="1" applyFill="1" applyBorder="1" applyAlignment="1">
      <alignment horizontal="center" vertical="center" readingOrder="1"/>
    </xf>
    <xf numFmtId="3" fontId="112" fillId="2" borderId="37" xfId="0" applyNumberFormat="1" applyFont="1" applyFill="1" applyBorder="1" applyAlignment="1">
      <alignment horizontal="center" vertical="center" readingOrder="1"/>
    </xf>
    <xf numFmtId="0" fontId="54" fillId="3" borderId="13" xfId="0" applyFont="1" applyFill="1" applyBorder="1" applyAlignment="1">
      <alignment horizontal="left" vertical="center" wrapText="1" indent="1"/>
    </xf>
    <xf numFmtId="0" fontId="6" fillId="2" borderId="21" xfId="0" applyFont="1" applyFill="1" applyBorder="1" applyAlignment="1">
      <alignment horizontal="center" vertical="center" wrapText="1"/>
    </xf>
    <xf numFmtId="0" fontId="6" fillId="2" borderId="45" xfId="0" applyFont="1" applyFill="1" applyBorder="1" applyAlignment="1">
      <alignment horizontal="center" vertical="center" wrapText="1"/>
    </xf>
    <xf numFmtId="0" fontId="6" fillId="2" borderId="39" xfId="0" applyFont="1" applyFill="1" applyBorder="1" applyAlignment="1">
      <alignment horizontal="center" vertical="center"/>
    </xf>
    <xf numFmtId="0" fontId="6" fillId="2" borderId="37" xfId="0" applyFont="1" applyFill="1" applyBorder="1" applyAlignment="1">
      <alignment horizontal="center" vertical="center"/>
    </xf>
    <xf numFmtId="0" fontId="6" fillId="2" borderId="21" xfId="0" applyFont="1" applyFill="1" applyBorder="1" applyAlignment="1">
      <alignment horizontal="center" vertical="center"/>
    </xf>
    <xf numFmtId="0" fontId="6" fillId="2" borderId="45" xfId="0" applyFont="1" applyFill="1" applyBorder="1" applyAlignment="1">
      <alignment horizontal="center" vertical="center"/>
    </xf>
    <xf numFmtId="0" fontId="6" fillId="2" borderId="13" xfId="0" applyFont="1" applyFill="1" applyBorder="1" applyAlignment="1">
      <alignment horizontal="center" vertical="center" wrapText="1"/>
    </xf>
    <xf numFmtId="164" fontId="37" fillId="3" borderId="37" xfId="0" applyNumberFormat="1" applyFont="1" applyFill="1" applyBorder="1" applyAlignment="1">
      <alignment horizontal="center" vertical="center" readingOrder="1"/>
    </xf>
    <xf numFmtId="0" fontId="37" fillId="3" borderId="21" xfId="0" applyFont="1" applyFill="1" applyBorder="1" applyAlignment="1">
      <alignment horizontal="center" vertical="center"/>
    </xf>
    <xf numFmtId="0" fontId="37" fillId="3" borderId="70" xfId="0" applyFont="1" applyFill="1" applyBorder="1" applyAlignment="1">
      <alignment horizontal="center" vertical="center"/>
    </xf>
    <xf numFmtId="0" fontId="37" fillId="3" borderId="45" xfId="0" applyFont="1" applyFill="1" applyBorder="1" applyAlignment="1">
      <alignment horizontal="center" vertical="center"/>
    </xf>
    <xf numFmtId="0" fontId="112" fillId="2" borderId="40" xfId="0" applyFont="1" applyFill="1" applyBorder="1" applyAlignment="1">
      <alignment horizontal="center" vertical="center"/>
    </xf>
    <xf numFmtId="0" fontId="112" fillId="2" borderId="21" xfId="0" applyFont="1" applyFill="1" applyBorder="1" applyAlignment="1">
      <alignment horizontal="center" vertical="center"/>
    </xf>
    <xf numFmtId="0" fontId="112" fillId="2" borderId="45" xfId="0" applyFont="1" applyFill="1" applyBorder="1" applyAlignment="1">
      <alignment horizontal="center" vertical="center"/>
    </xf>
    <xf numFmtId="0" fontId="112" fillId="2" borderId="13" xfId="0" applyFont="1" applyFill="1" applyBorder="1" applyAlignment="1">
      <alignment horizontal="center" vertical="center" readingOrder="1"/>
    </xf>
    <xf numFmtId="0" fontId="37" fillId="3" borderId="21" xfId="0" applyFont="1" applyFill="1" applyBorder="1" applyAlignment="1">
      <alignment horizontal="center" vertical="center" wrapText="1" readingOrder="1"/>
    </xf>
    <xf numFmtId="0" fontId="37" fillId="3" borderId="70" xfId="0" applyFont="1" applyFill="1" applyBorder="1" applyAlignment="1">
      <alignment horizontal="center" vertical="center" wrapText="1" readingOrder="1"/>
    </xf>
    <xf numFmtId="0" fontId="37" fillId="3" borderId="45" xfId="0" applyFont="1" applyFill="1" applyBorder="1" applyAlignment="1">
      <alignment horizontal="center" vertical="center" wrapText="1" readingOrder="1"/>
    </xf>
    <xf numFmtId="0" fontId="37" fillId="3" borderId="39" xfId="0" applyFont="1" applyFill="1" applyBorder="1" applyAlignment="1">
      <alignment horizontal="left"/>
    </xf>
    <xf numFmtId="0" fontId="37" fillId="3" borderId="37" xfId="0" applyFont="1" applyFill="1" applyBorder="1" applyAlignment="1">
      <alignment horizontal="left"/>
    </xf>
    <xf numFmtId="0" fontId="115" fillId="2" borderId="52" xfId="0" applyFont="1" applyFill="1" applyBorder="1" applyAlignment="1">
      <alignment horizontal="center" vertical="center"/>
    </xf>
    <xf numFmtId="0" fontId="115" fillId="2" borderId="53" xfId="0" applyFont="1" applyFill="1" applyBorder="1" applyAlignment="1">
      <alignment horizontal="center" vertical="center"/>
    </xf>
    <xf numFmtId="0" fontId="115" fillId="2" borderId="54" xfId="0" applyFont="1" applyFill="1" applyBorder="1" applyAlignment="1">
      <alignment horizontal="center" vertical="center"/>
    </xf>
    <xf numFmtId="0" fontId="115" fillId="2" borderId="56" xfId="0" applyFont="1" applyFill="1" applyBorder="1" applyAlignment="1">
      <alignment horizontal="center" vertical="center"/>
    </xf>
    <xf numFmtId="0" fontId="37" fillId="3" borderId="39" xfId="0" applyFont="1" applyFill="1" applyBorder="1" applyAlignment="1">
      <alignment horizontal="left" wrapText="1"/>
    </xf>
    <xf numFmtId="0" fontId="37" fillId="3" borderId="37" xfId="0" applyFont="1" applyFill="1" applyBorder="1" applyAlignment="1">
      <alignment horizontal="left" wrapText="1"/>
    </xf>
    <xf numFmtId="0" fontId="103" fillId="2" borderId="39" xfId="0" applyFont="1" applyFill="1" applyBorder="1" applyAlignment="1">
      <alignment horizontal="center" vertical="center"/>
    </xf>
    <xf numFmtId="0" fontId="103" fillId="2" borderId="40" xfId="0" applyFont="1" applyFill="1" applyBorder="1" applyAlignment="1">
      <alignment horizontal="center" vertical="center"/>
    </xf>
    <xf numFmtId="164" fontId="37" fillId="3" borderId="21" xfId="5" applyFont="1" applyFill="1" applyBorder="1" applyAlignment="1">
      <alignment horizontal="center" vertical="center" wrapText="1" readingOrder="1"/>
    </xf>
    <xf numFmtId="164" fontId="37" fillId="3" borderId="70" xfId="5" applyFont="1" applyFill="1" applyBorder="1" applyAlignment="1">
      <alignment horizontal="center" vertical="center" wrapText="1" readingOrder="1"/>
    </xf>
    <xf numFmtId="164" fontId="37" fillId="3" borderId="45" xfId="5" applyFont="1" applyFill="1" applyBorder="1" applyAlignment="1">
      <alignment horizontal="center" vertical="center" wrapText="1" readingOrder="1"/>
    </xf>
    <xf numFmtId="0" fontId="103" fillId="2" borderId="21" xfId="0" applyFont="1" applyFill="1" applyBorder="1" applyAlignment="1">
      <alignment horizontal="center" vertical="center"/>
    </xf>
    <xf numFmtId="0" fontId="103" fillId="2" borderId="45" xfId="0" applyFont="1" applyFill="1" applyBorder="1" applyAlignment="1">
      <alignment horizontal="center" vertical="center"/>
    </xf>
    <xf numFmtId="0" fontId="103" fillId="2" borderId="21" xfId="0" applyFont="1" applyFill="1" applyBorder="1" applyAlignment="1">
      <alignment horizontal="center" vertical="center" readingOrder="1"/>
    </xf>
    <xf numFmtId="0" fontId="103" fillId="2" borderId="45" xfId="0" applyFont="1" applyFill="1" applyBorder="1" applyAlignment="1">
      <alignment horizontal="center" vertical="center" readingOrder="1"/>
    </xf>
    <xf numFmtId="0" fontId="103" fillId="2" borderId="54" xfId="0" applyFont="1" applyFill="1" applyBorder="1" applyAlignment="1">
      <alignment horizontal="center" vertical="center" readingOrder="1"/>
    </xf>
    <xf numFmtId="0" fontId="103" fillId="2" borderId="55" xfId="0" applyFont="1" applyFill="1" applyBorder="1" applyAlignment="1">
      <alignment horizontal="center" vertical="center" readingOrder="1"/>
    </xf>
    <xf numFmtId="0" fontId="73" fillId="2" borderId="9" xfId="0" applyFont="1" applyFill="1" applyBorder="1" applyAlignment="1" applyProtection="1">
      <alignment horizontal="center" vertical="center"/>
      <protection locked="0"/>
    </xf>
    <xf numFmtId="0" fontId="73" fillId="2" borderId="10" xfId="0" applyFont="1" applyFill="1" applyBorder="1" applyAlignment="1" applyProtection="1">
      <alignment horizontal="center" vertical="center"/>
      <protection locked="0"/>
    </xf>
    <xf numFmtId="0" fontId="73" fillId="2" borderId="11" xfId="0" applyFont="1" applyFill="1" applyBorder="1" applyAlignment="1" applyProtection="1">
      <alignment horizontal="center" vertical="center"/>
      <protection locked="0"/>
    </xf>
    <xf numFmtId="0" fontId="76" fillId="4" borderId="13" xfId="0" applyFont="1" applyFill="1" applyBorder="1" applyAlignment="1" applyProtection="1">
      <alignment horizontal="center" vertical="center" wrapText="1" indent="2"/>
      <protection locked="0"/>
    </xf>
    <xf numFmtId="0" fontId="76" fillId="4" borderId="13" xfId="0" applyFont="1" applyFill="1" applyBorder="1" applyAlignment="1" applyProtection="1">
      <alignment horizontal="center" vertical="top" wrapText="1"/>
      <protection locked="0"/>
    </xf>
    <xf numFmtId="0" fontId="61" fillId="0" borderId="0" xfId="0" applyFont="1" applyAlignment="1">
      <alignment horizontal="left"/>
    </xf>
    <xf numFmtId="0" fontId="73" fillId="2" borderId="9" xfId="0" applyFont="1" applyFill="1" applyBorder="1" applyAlignment="1">
      <alignment horizontal="center" vertical="center"/>
    </xf>
    <xf numFmtId="0" fontId="73" fillId="2" borderId="10" xfId="0" applyFont="1" applyFill="1" applyBorder="1" applyAlignment="1">
      <alignment horizontal="center" vertical="center"/>
    </xf>
    <xf numFmtId="0" fontId="73" fillId="2" borderId="11" xfId="0" applyFont="1" applyFill="1" applyBorder="1" applyAlignment="1">
      <alignment horizontal="center" vertical="center"/>
    </xf>
    <xf numFmtId="0" fontId="73" fillId="4" borderId="13" xfId="0" applyFont="1" applyFill="1" applyBorder="1" applyAlignment="1">
      <alignment horizontal="center" vertical="center"/>
    </xf>
    <xf numFmtId="0" fontId="76" fillId="4" borderId="13" xfId="0" applyFont="1" applyFill="1" applyBorder="1" applyAlignment="1">
      <alignment horizontal="center" vertical="center" wrapText="1" indent="2"/>
    </xf>
    <xf numFmtId="0" fontId="76" fillId="4" borderId="13" xfId="0" applyFont="1" applyFill="1" applyBorder="1" applyAlignment="1">
      <alignment horizontal="center" vertical="center" wrapText="1"/>
    </xf>
    <xf numFmtId="0" fontId="76" fillId="4" borderId="13" xfId="0" applyFont="1" applyFill="1" applyBorder="1" applyAlignment="1">
      <alignment horizontal="center" vertical="top" wrapText="1"/>
    </xf>
    <xf numFmtId="0" fontId="76" fillId="4" borderId="13" xfId="0" applyFont="1" applyFill="1" applyBorder="1" applyAlignment="1">
      <alignment horizontal="left" vertical="top" wrapText="1" indent="1"/>
    </xf>
    <xf numFmtId="0" fontId="61" fillId="0" borderId="23" xfId="0" applyFont="1" applyBorder="1" applyAlignment="1">
      <alignment horizontal="left"/>
    </xf>
    <xf numFmtId="0" fontId="73" fillId="2" borderId="1" xfId="0" applyFont="1" applyFill="1" applyBorder="1" applyAlignment="1">
      <alignment horizontal="center"/>
    </xf>
    <xf numFmtId="0" fontId="73" fillId="2" borderId="2" xfId="0" applyFont="1" applyFill="1" applyBorder="1" applyAlignment="1">
      <alignment horizontal="center"/>
    </xf>
    <xf numFmtId="0" fontId="73" fillId="2" borderId="3" xfId="0" applyFont="1" applyFill="1" applyBorder="1" applyAlignment="1">
      <alignment horizontal="center"/>
    </xf>
    <xf numFmtId="0" fontId="76" fillId="2" borderId="35" xfId="0" applyFont="1" applyFill="1" applyBorder="1" applyAlignment="1">
      <alignment horizontal="center" vertical="center" wrapText="1"/>
    </xf>
    <xf numFmtId="0" fontId="76" fillId="2" borderId="34" xfId="0" applyFont="1" applyFill="1" applyBorder="1" applyAlignment="1">
      <alignment horizontal="center" vertical="center" wrapText="1"/>
    </xf>
    <xf numFmtId="0" fontId="76" fillId="2" borderId="36" xfId="0" applyFont="1" applyFill="1" applyBorder="1" applyAlignment="1">
      <alignment horizontal="center" vertical="center"/>
    </xf>
    <xf numFmtId="0" fontId="76" fillId="2" borderId="26" xfId="0" applyFont="1" applyFill="1" applyBorder="1" applyAlignment="1">
      <alignment horizontal="center" vertical="center"/>
    </xf>
    <xf numFmtId="0" fontId="34" fillId="2" borderId="14" xfId="0" applyFont="1" applyFill="1" applyBorder="1" applyAlignment="1">
      <alignment horizontal="center"/>
    </xf>
    <xf numFmtId="0" fontId="34" fillId="2" borderId="15" xfId="0" applyFont="1" applyFill="1" applyBorder="1" applyAlignment="1">
      <alignment horizontal="center"/>
    </xf>
    <xf numFmtId="0" fontId="7" fillId="3" borderId="192" xfId="0" applyFont="1" applyFill="1" applyBorder="1" applyAlignment="1">
      <alignment horizontal="center" vertical="center" textRotation="90" wrapText="1"/>
    </xf>
    <xf numFmtId="0" fontId="7" fillId="3" borderId="84" xfId="0" applyFont="1" applyFill="1" applyBorder="1" applyAlignment="1">
      <alignment horizontal="center" vertical="center" textRotation="90" wrapText="1"/>
    </xf>
    <xf numFmtId="0" fontId="7" fillId="3" borderId="14" xfId="0" applyFont="1" applyFill="1" applyBorder="1" applyAlignment="1">
      <alignment horizontal="center" vertical="center" textRotation="90" wrapText="1"/>
    </xf>
    <xf numFmtId="0" fontId="76" fillId="2" borderId="36" xfId="0" applyFont="1" applyFill="1" applyBorder="1" applyAlignment="1">
      <alignment horizontal="center" vertical="center" wrapText="1"/>
    </xf>
    <xf numFmtId="0" fontId="76" fillId="2" borderId="32" xfId="0" applyFont="1" applyFill="1" applyBorder="1" applyAlignment="1">
      <alignment horizontal="center" vertical="center" wrapText="1"/>
    </xf>
    <xf numFmtId="0" fontId="0" fillId="0" borderId="52" xfId="0" applyBorder="1" applyAlignment="1">
      <alignment horizontal="center"/>
    </xf>
    <xf numFmtId="0" fontId="0" fillId="0" borderId="23" xfId="0" applyBorder="1" applyAlignment="1">
      <alignment horizontal="center"/>
    </xf>
    <xf numFmtId="0" fontId="0" fillId="0" borderId="53" xfId="0" applyBorder="1" applyAlignment="1">
      <alignment horizontal="center"/>
    </xf>
    <xf numFmtId="0" fontId="0" fillId="0" borderId="12" xfId="0" applyBorder="1" applyAlignment="1">
      <alignment horizontal="center"/>
    </xf>
    <xf numFmtId="0" fontId="0" fillId="0" borderId="68" xfId="0" applyBorder="1" applyAlignment="1">
      <alignment horizontal="center"/>
    </xf>
    <xf numFmtId="0" fontId="0" fillId="0" borderId="54" xfId="0" applyBorder="1" applyAlignment="1">
      <alignment horizontal="center"/>
    </xf>
    <xf numFmtId="0" fontId="0" fillId="0" borderId="55" xfId="0" applyBorder="1" applyAlignment="1">
      <alignment horizontal="center"/>
    </xf>
    <xf numFmtId="0" fontId="0" fillId="0" borderId="56" xfId="0" applyBorder="1" applyAlignment="1">
      <alignment horizontal="center"/>
    </xf>
    <xf numFmtId="0" fontId="90" fillId="3" borderId="13" xfId="10" applyFont="1" applyFill="1" applyBorder="1" applyAlignment="1" applyProtection="1">
      <alignment horizontal="center" vertical="center" textRotation="90" wrapText="1"/>
      <protection locked="0"/>
    </xf>
    <xf numFmtId="0" fontId="76" fillId="4" borderId="13" xfId="10" applyFont="1" applyFill="1" applyBorder="1" applyAlignment="1">
      <alignment horizontal="center" vertical="center" wrapText="1"/>
    </xf>
    <xf numFmtId="0" fontId="76" fillId="4" borderId="21" xfId="10" applyFont="1" applyFill="1" applyBorder="1" applyAlignment="1">
      <alignment horizontal="center" vertical="center" wrapText="1"/>
    </xf>
    <xf numFmtId="0" fontId="76" fillId="4" borderId="13" xfId="10" applyFont="1" applyFill="1" applyBorder="1" applyAlignment="1">
      <alignment horizontal="center" vertical="center"/>
    </xf>
    <xf numFmtId="0" fontId="76" fillId="4" borderId="21" xfId="10" applyFont="1" applyFill="1" applyBorder="1" applyAlignment="1">
      <alignment horizontal="center" vertical="center"/>
    </xf>
    <xf numFmtId="0" fontId="91" fillId="3" borderId="52" xfId="0" applyFont="1" applyFill="1" applyBorder="1" applyAlignment="1">
      <alignment horizontal="center" vertical="center" wrapText="1"/>
    </xf>
    <xf numFmtId="0" fontId="91" fillId="3" borderId="23" xfId="0" applyFont="1" applyFill="1" applyBorder="1" applyAlignment="1">
      <alignment horizontal="center" vertical="center" wrapText="1"/>
    </xf>
    <xf numFmtId="0" fontId="91" fillId="3" borderId="53" xfId="0" applyFont="1" applyFill="1" applyBorder="1" applyAlignment="1">
      <alignment horizontal="center" vertical="center" wrapText="1"/>
    </xf>
    <xf numFmtId="0" fontId="91" fillId="3" borderId="12" xfId="0" applyFont="1" applyFill="1" applyBorder="1" applyAlignment="1">
      <alignment horizontal="center" vertical="center" wrapText="1"/>
    </xf>
    <xf numFmtId="0" fontId="91" fillId="3" borderId="0" xfId="0" applyFont="1" applyFill="1" applyAlignment="1">
      <alignment horizontal="center" vertical="center" wrapText="1"/>
    </xf>
    <xf numFmtId="0" fontId="91" fillId="3" borderId="68" xfId="0" applyFont="1" applyFill="1" applyBorder="1" applyAlignment="1">
      <alignment horizontal="center" vertical="center" wrapText="1"/>
    </xf>
    <xf numFmtId="0" fontId="91" fillId="3" borderId="54" xfId="0" applyFont="1" applyFill="1" applyBorder="1" applyAlignment="1">
      <alignment horizontal="center" vertical="center" wrapText="1"/>
    </xf>
    <xf numFmtId="0" fontId="91" fillId="3" borderId="55" xfId="0" applyFont="1" applyFill="1" applyBorder="1" applyAlignment="1">
      <alignment horizontal="center" vertical="center" wrapText="1"/>
    </xf>
    <xf numFmtId="0" fontId="91" fillId="3" borderId="56" xfId="0" applyFont="1" applyFill="1" applyBorder="1" applyAlignment="1">
      <alignment horizontal="center" vertical="center" wrapText="1"/>
    </xf>
    <xf numFmtId="0" fontId="66" fillId="0" borderId="0" xfId="0" applyFont="1" applyAlignment="1">
      <alignment horizontal="center" vertical="center"/>
    </xf>
    <xf numFmtId="0" fontId="30" fillId="3" borderId="1" xfId="0" applyFont="1" applyFill="1" applyBorder="1" applyAlignment="1">
      <alignment horizontal="center" vertical="center"/>
    </xf>
    <xf numFmtId="0" fontId="30" fillId="3" borderId="2" xfId="0" applyFont="1" applyFill="1" applyBorder="1" applyAlignment="1">
      <alignment horizontal="center" vertical="center"/>
    </xf>
    <xf numFmtId="0" fontId="30" fillId="3" borderId="3" xfId="0" applyFont="1" applyFill="1" applyBorder="1" applyAlignment="1">
      <alignment horizontal="center" vertical="center"/>
    </xf>
    <xf numFmtId="0" fontId="30" fillId="3" borderId="4" xfId="0" applyFont="1" applyFill="1" applyBorder="1" applyAlignment="1">
      <alignment horizontal="center" vertical="center"/>
    </xf>
    <xf numFmtId="0" fontId="30" fillId="3" borderId="0" xfId="0" applyFont="1" applyFill="1" applyAlignment="1">
      <alignment horizontal="center" vertical="center"/>
    </xf>
    <xf numFmtId="0" fontId="30" fillId="3" borderId="5" xfId="0" applyFont="1" applyFill="1" applyBorder="1" applyAlignment="1">
      <alignment horizontal="center" vertical="center"/>
    </xf>
    <xf numFmtId="0" fontId="30" fillId="3" borderId="6" xfId="0" applyFont="1" applyFill="1" applyBorder="1" applyAlignment="1">
      <alignment horizontal="center" vertical="center"/>
    </xf>
    <xf numFmtId="0" fontId="30" fillId="3" borderId="7" xfId="0" applyFont="1" applyFill="1" applyBorder="1" applyAlignment="1">
      <alignment horizontal="center" vertical="center"/>
    </xf>
    <xf numFmtId="0" fontId="30" fillId="3" borderId="8" xfId="0" applyFont="1" applyFill="1" applyBorder="1" applyAlignment="1">
      <alignment horizontal="center" vertical="center"/>
    </xf>
    <xf numFmtId="0" fontId="7" fillId="3" borderId="52" xfId="0" applyFont="1" applyFill="1" applyBorder="1" applyAlignment="1">
      <alignment horizontal="center" vertical="center" wrapText="1"/>
    </xf>
    <xf numFmtId="0" fontId="7" fillId="3" borderId="23" xfId="0" applyFont="1" applyFill="1" applyBorder="1" applyAlignment="1">
      <alignment horizontal="center" vertical="center" wrapText="1"/>
    </xf>
    <xf numFmtId="0" fontId="7" fillId="3" borderId="53" xfId="0" applyFont="1" applyFill="1" applyBorder="1" applyAlignment="1">
      <alignment horizontal="center" vertical="center" wrapText="1"/>
    </xf>
    <xf numFmtId="0" fontId="7" fillId="3" borderId="12" xfId="0" applyFont="1" applyFill="1" applyBorder="1" applyAlignment="1">
      <alignment horizontal="center" vertical="center" wrapText="1"/>
    </xf>
    <xf numFmtId="0" fontId="7" fillId="3" borderId="0" xfId="0" applyFont="1" applyFill="1" applyAlignment="1">
      <alignment horizontal="center" vertical="center" wrapText="1"/>
    </xf>
    <xf numFmtId="0" fontId="7" fillId="3" borderId="68" xfId="0" applyFont="1" applyFill="1" applyBorder="1" applyAlignment="1">
      <alignment horizontal="center" vertical="center" wrapText="1"/>
    </xf>
    <xf numFmtId="0" fontId="7" fillId="3" borderId="54" xfId="0" applyFont="1" applyFill="1" applyBorder="1" applyAlignment="1">
      <alignment horizontal="center" vertical="center" wrapText="1"/>
    </xf>
    <xf numFmtId="0" fontId="7" fillId="3" borderId="55" xfId="0" applyFont="1" applyFill="1" applyBorder="1" applyAlignment="1">
      <alignment horizontal="center" vertical="center" wrapText="1"/>
    </xf>
    <xf numFmtId="0" fontId="7" fillId="3" borderId="56" xfId="0" applyFont="1" applyFill="1" applyBorder="1" applyAlignment="1">
      <alignment horizontal="center" vertical="center" wrapText="1"/>
    </xf>
    <xf numFmtId="0" fontId="0" fillId="0" borderId="55" xfId="0" applyBorder="1" applyAlignment="1">
      <alignment horizontal="left" vertical="center" wrapText="1"/>
    </xf>
    <xf numFmtId="0" fontId="0" fillId="0" borderId="56" xfId="0" applyBorder="1" applyAlignment="1">
      <alignment horizontal="left" vertical="center" wrapText="1"/>
    </xf>
    <xf numFmtId="0" fontId="0" fillId="0" borderId="12" xfId="0" applyBorder="1" applyAlignment="1">
      <alignment horizontal="left" vertical="center" wrapText="1" indent="2"/>
    </xf>
    <xf numFmtId="0" fontId="0" fillId="0" borderId="0" xfId="0" applyAlignment="1">
      <alignment horizontal="left" vertical="center" wrapText="1" indent="2"/>
    </xf>
    <xf numFmtId="0" fontId="0" fillId="0" borderId="54" xfId="0" applyBorder="1" applyAlignment="1">
      <alignment horizontal="left" vertical="center" wrapText="1" indent="2"/>
    </xf>
    <xf numFmtId="0" fontId="0" fillId="0" borderId="55" xfId="0" applyBorder="1" applyAlignment="1">
      <alignment horizontal="left" vertical="center" wrapText="1" indent="2"/>
    </xf>
    <xf numFmtId="0" fontId="0" fillId="0" borderId="0" xfId="0" applyAlignment="1">
      <alignment horizontal="left" vertical="center" wrapText="1"/>
    </xf>
    <xf numFmtId="0" fontId="0" fillId="0" borderId="68" xfId="0" applyBorder="1" applyAlignment="1">
      <alignment horizontal="left" vertical="center" wrapText="1"/>
    </xf>
    <xf numFmtId="0" fontId="67" fillId="0" borderId="12" xfId="0" applyFont="1" applyBorder="1" applyAlignment="1">
      <alignment horizontal="center" vertical="center"/>
    </xf>
    <xf numFmtId="0" fontId="67" fillId="0" borderId="0" xfId="0" applyFont="1" applyAlignment="1">
      <alignment horizontal="center" vertical="center"/>
    </xf>
    <xf numFmtId="0" fontId="67" fillId="0" borderId="68" xfId="0" applyFont="1" applyBorder="1" applyAlignment="1">
      <alignment horizontal="center" vertical="center"/>
    </xf>
    <xf numFmtId="0" fontId="7" fillId="0" borderId="52" xfId="0" applyFont="1" applyBorder="1" applyAlignment="1">
      <alignment horizontal="left" vertical="center" indent="1"/>
    </xf>
    <xf numFmtId="0" fontId="7" fillId="0" borderId="23" xfId="0" applyFont="1" applyBorder="1" applyAlignment="1">
      <alignment horizontal="left" vertical="center" indent="1"/>
    </xf>
    <xf numFmtId="0" fontId="7" fillId="0" borderId="53" xfId="0" applyFont="1" applyBorder="1" applyAlignment="1">
      <alignment horizontal="left" vertical="center" indent="1"/>
    </xf>
    <xf numFmtId="0" fontId="7" fillId="0" borderId="0" xfId="0" applyFont="1" applyAlignment="1">
      <alignment horizontal="left" vertical="center"/>
    </xf>
    <xf numFmtId="0" fontId="7" fillId="0" borderId="68" xfId="0" applyFont="1" applyBorder="1" applyAlignment="1">
      <alignment horizontal="left" vertical="center"/>
    </xf>
    <xf numFmtId="0" fontId="7" fillId="0" borderId="0" xfId="0" applyFont="1" applyAlignment="1">
      <alignment horizontal="center" vertical="center"/>
    </xf>
    <xf numFmtId="0" fontId="7" fillId="0" borderId="12" xfId="0" applyFont="1" applyBorder="1" applyAlignment="1">
      <alignment horizontal="center" vertical="center" wrapText="1"/>
    </xf>
    <xf numFmtId="0" fontId="7" fillId="0" borderId="0" xfId="0" applyFont="1" applyAlignment="1">
      <alignment horizontal="center" vertical="center" wrapText="1"/>
    </xf>
    <xf numFmtId="0" fontId="7" fillId="0" borderId="68" xfId="0" applyFont="1" applyBorder="1" applyAlignment="1">
      <alignment horizontal="center" vertical="center" wrapText="1"/>
    </xf>
    <xf numFmtId="0" fontId="7" fillId="0" borderId="12" xfId="0" applyFont="1" applyBorder="1" applyAlignment="1">
      <alignment horizontal="left" vertical="center" indent="2"/>
    </xf>
    <xf numFmtId="0" fontId="7" fillId="0" borderId="0" xfId="0" applyFont="1" applyAlignment="1">
      <alignment horizontal="left" vertical="center" indent="2"/>
    </xf>
    <xf numFmtId="0" fontId="7" fillId="0" borderId="12" xfId="0" applyFont="1" applyBorder="1" applyAlignment="1">
      <alignment horizontal="left" vertical="center" wrapText="1" indent="2"/>
    </xf>
    <xf numFmtId="0" fontId="7" fillId="0" borderId="0" xfId="0" applyFont="1" applyAlignment="1">
      <alignment horizontal="left" vertical="center" wrapText="1" indent="2"/>
    </xf>
    <xf numFmtId="0" fontId="7" fillId="0" borderId="52" xfId="0" applyFont="1" applyBorder="1" applyAlignment="1">
      <alignment horizontal="center" vertical="center" wrapText="1"/>
    </xf>
    <xf numFmtId="0" fontId="7" fillId="0" borderId="23" xfId="0" applyFont="1" applyBorder="1" applyAlignment="1">
      <alignment horizontal="center" vertical="center" wrapText="1"/>
    </xf>
    <xf numFmtId="0" fontId="7" fillId="0" borderId="53" xfId="0" applyFont="1" applyBorder="1" applyAlignment="1">
      <alignment horizontal="center" vertical="center" wrapText="1"/>
    </xf>
    <xf numFmtId="0" fontId="63" fillId="0" borderId="12" xfId="0" applyFont="1" applyBorder="1" applyAlignment="1">
      <alignment horizontal="left" vertical="center" indent="2"/>
    </xf>
    <xf numFmtId="0" fontId="63" fillId="0" borderId="0" xfId="0" applyFont="1" applyAlignment="1">
      <alignment horizontal="left" vertical="center" indent="2"/>
    </xf>
    <xf numFmtId="0" fontId="63" fillId="0" borderId="0" xfId="0" applyFont="1" applyAlignment="1">
      <alignment horizontal="left" vertical="center"/>
    </xf>
    <xf numFmtId="0" fontId="63" fillId="0" borderId="68" xfId="0" applyFont="1" applyBorder="1" applyAlignment="1">
      <alignment horizontal="left" vertical="center"/>
    </xf>
    <xf numFmtId="0" fontId="63" fillId="0" borderId="12" xfId="0" applyFont="1" applyBorder="1" applyAlignment="1">
      <alignment horizontal="left" vertical="center" wrapText="1" indent="1"/>
    </xf>
    <xf numFmtId="0" fontId="63" fillId="0" borderId="0" xfId="0" applyFont="1" applyAlignment="1">
      <alignment horizontal="left" vertical="center" wrapText="1" indent="1"/>
    </xf>
    <xf numFmtId="0" fontId="63" fillId="0" borderId="68" xfId="0" applyFont="1" applyBorder="1" applyAlignment="1">
      <alignment horizontal="left" vertical="center" wrapText="1" indent="1"/>
    </xf>
    <xf numFmtId="0" fontId="63" fillId="0" borderId="54" xfId="0" applyFont="1" applyBorder="1" applyAlignment="1">
      <alignment horizontal="left" vertical="center" wrapText="1" indent="1"/>
    </xf>
    <xf numFmtId="0" fontId="63" fillId="0" borderId="55" xfId="0" applyFont="1" applyBorder="1" applyAlignment="1">
      <alignment horizontal="left" vertical="center" wrapText="1" indent="1"/>
    </xf>
    <xf numFmtId="0" fontId="63" fillId="0" borderId="56" xfId="0" applyFont="1" applyBorder="1" applyAlignment="1">
      <alignment horizontal="left" vertical="center" wrapText="1" indent="1"/>
    </xf>
    <xf numFmtId="0" fontId="34" fillId="2" borderId="13" xfId="0" applyFont="1" applyFill="1" applyBorder="1" applyAlignment="1">
      <alignment horizontal="center" vertical="center"/>
    </xf>
    <xf numFmtId="0" fontId="34" fillId="2" borderId="13" xfId="0" applyFont="1" applyFill="1" applyBorder="1" applyAlignment="1">
      <alignment horizontal="center" vertical="center" wrapText="1"/>
    </xf>
    <xf numFmtId="0" fontId="25" fillId="3" borderId="1" xfId="0" applyFont="1" applyFill="1" applyBorder="1" applyAlignment="1">
      <alignment horizontal="center"/>
    </xf>
    <xf numFmtId="0" fontId="25" fillId="3" borderId="2" xfId="0" applyFont="1" applyFill="1" applyBorder="1" applyAlignment="1">
      <alignment horizontal="center"/>
    </xf>
    <xf numFmtId="0" fontId="25" fillId="3" borderId="3" xfId="0" applyFont="1" applyFill="1" applyBorder="1" applyAlignment="1">
      <alignment horizontal="center"/>
    </xf>
    <xf numFmtId="0" fontId="25" fillId="3" borderId="4" xfId="0" applyFont="1" applyFill="1" applyBorder="1" applyAlignment="1">
      <alignment horizontal="center"/>
    </xf>
    <xf numFmtId="0" fontId="25" fillId="3" borderId="0" xfId="0" applyFont="1" applyFill="1" applyAlignment="1">
      <alignment horizontal="center"/>
    </xf>
    <xf numFmtId="0" fontId="25" fillId="3" borderId="5" xfId="0" applyFont="1" applyFill="1" applyBorder="1" applyAlignment="1">
      <alignment horizontal="center"/>
    </xf>
    <xf numFmtId="0" fontId="25" fillId="3" borderId="6" xfId="0" applyFont="1" applyFill="1" applyBorder="1" applyAlignment="1">
      <alignment horizontal="center"/>
    </xf>
    <xf numFmtId="0" fontId="25" fillId="3" borderId="7" xfId="0" applyFont="1" applyFill="1" applyBorder="1" applyAlignment="1">
      <alignment horizontal="center"/>
    </xf>
    <xf numFmtId="0" fontId="25" fillId="3" borderId="8" xfId="0" applyFont="1" applyFill="1" applyBorder="1" applyAlignment="1">
      <alignment horizontal="center"/>
    </xf>
    <xf numFmtId="0" fontId="71" fillId="3" borderId="12" xfId="0" applyFont="1" applyFill="1" applyBorder="1" applyAlignment="1">
      <alignment horizontal="center" vertical="center" wrapText="1"/>
    </xf>
    <xf numFmtId="0" fontId="71" fillId="3" borderId="0" xfId="0" applyFont="1" applyFill="1" applyAlignment="1">
      <alignment horizontal="center" vertical="center" wrapText="1"/>
    </xf>
    <xf numFmtId="0" fontId="71" fillId="3" borderId="68" xfId="0" applyFont="1" applyFill="1" applyBorder="1" applyAlignment="1">
      <alignment horizontal="center" vertical="center" wrapText="1"/>
    </xf>
    <xf numFmtId="0" fontId="73" fillId="2" borderId="4" xfId="0" applyFont="1" applyFill="1" applyBorder="1" applyAlignment="1">
      <alignment horizontal="center"/>
    </xf>
    <xf numFmtId="0" fontId="73" fillId="2" borderId="0" xfId="0" applyFont="1" applyFill="1" applyAlignment="1">
      <alignment horizontal="center"/>
    </xf>
    <xf numFmtId="0" fontId="7" fillId="3" borderId="21" xfId="0" applyFont="1" applyFill="1" applyBorder="1" applyAlignment="1">
      <alignment horizontal="center" vertical="center" wrapText="1"/>
    </xf>
    <xf numFmtId="0" fontId="7" fillId="3" borderId="45" xfId="0" applyFont="1" applyFill="1" applyBorder="1" applyAlignment="1">
      <alignment horizontal="center" vertical="center" wrapText="1"/>
    </xf>
    <xf numFmtId="0" fontId="7" fillId="3" borderId="70" xfId="0" applyFont="1" applyFill="1" applyBorder="1" applyAlignment="1">
      <alignment horizontal="center" vertical="center" wrapText="1"/>
    </xf>
    <xf numFmtId="0" fontId="7" fillId="3" borderId="13" xfId="0" applyFont="1" applyFill="1" applyBorder="1" applyAlignment="1">
      <alignment horizontal="center" vertical="center" wrapText="1"/>
    </xf>
    <xf numFmtId="0" fontId="68" fillId="0" borderId="0" xfId="0" applyFont="1" applyAlignment="1">
      <alignment horizontal="center" vertical="center" wrapText="1"/>
    </xf>
    <xf numFmtId="0" fontId="69" fillId="3" borderId="52" xfId="0" applyFont="1" applyFill="1" applyBorder="1" applyAlignment="1">
      <alignment horizontal="center" vertical="center" wrapText="1"/>
    </xf>
    <xf numFmtId="0" fontId="69" fillId="3" borderId="23" xfId="0" applyFont="1" applyFill="1" applyBorder="1" applyAlignment="1">
      <alignment horizontal="center" vertical="center" wrapText="1"/>
    </xf>
    <xf numFmtId="0" fontId="69" fillId="3" borderId="53" xfId="0" applyFont="1" applyFill="1" applyBorder="1" applyAlignment="1">
      <alignment horizontal="center" vertical="center" wrapText="1"/>
    </xf>
    <xf numFmtId="0" fontId="69" fillId="3" borderId="12" xfId="0" applyFont="1" applyFill="1" applyBorder="1" applyAlignment="1">
      <alignment horizontal="center" vertical="center" wrapText="1"/>
    </xf>
    <xf numFmtId="0" fontId="69" fillId="3" borderId="0" xfId="0" applyFont="1" applyFill="1" applyAlignment="1">
      <alignment horizontal="center" vertical="center" wrapText="1"/>
    </xf>
    <xf numFmtId="0" fontId="69" fillId="3" borderId="68" xfId="0" applyFont="1" applyFill="1" applyBorder="1" applyAlignment="1">
      <alignment horizontal="center" vertical="center" wrapText="1"/>
    </xf>
    <xf numFmtId="0" fontId="69" fillId="3" borderId="54" xfId="0" applyFont="1" applyFill="1" applyBorder="1" applyAlignment="1">
      <alignment horizontal="center" vertical="center" wrapText="1"/>
    </xf>
    <xf numFmtId="0" fontId="69" fillId="3" borderId="55" xfId="0" applyFont="1" applyFill="1" applyBorder="1" applyAlignment="1">
      <alignment horizontal="center" vertical="center" wrapText="1"/>
    </xf>
    <xf numFmtId="0" fontId="69" fillId="3" borderId="56" xfId="0" applyFont="1" applyFill="1" applyBorder="1" applyAlignment="1">
      <alignment horizontal="center" vertical="center" wrapText="1"/>
    </xf>
    <xf numFmtId="0" fontId="44" fillId="3" borderId="4" xfId="0" applyFont="1" applyFill="1" applyBorder="1" applyAlignment="1">
      <alignment horizontal="left" vertical="center"/>
    </xf>
    <xf numFmtId="0" fontId="44" fillId="3" borderId="5" xfId="0" applyFont="1" applyFill="1" applyBorder="1" applyAlignment="1">
      <alignment horizontal="left" vertical="center"/>
    </xf>
    <xf numFmtId="0" fontId="82" fillId="2" borderId="71" xfId="55" applyFont="1" applyFill="1" applyBorder="1" applyAlignment="1">
      <alignment vertical="center" wrapText="1"/>
    </xf>
    <xf numFmtId="0" fontId="82" fillId="2" borderId="10" xfId="55" applyFont="1" applyFill="1" applyBorder="1"/>
    <xf numFmtId="0" fontId="82" fillId="2" borderId="10" xfId="55" applyFont="1" applyFill="1" applyBorder="1" applyAlignment="1">
      <alignment horizontal="right" vertical="center" wrapText="1"/>
    </xf>
    <xf numFmtId="0" fontId="82" fillId="2" borderId="71" xfId="55" applyFont="1" applyFill="1" applyBorder="1" applyAlignment="1">
      <alignment horizontal="right" vertical="center" wrapText="1"/>
    </xf>
    <xf numFmtId="0" fontId="121" fillId="2" borderId="188" xfId="55" applyFont="1" applyFill="1" applyBorder="1" applyAlignment="1">
      <alignment vertical="center" wrapText="1"/>
    </xf>
    <xf numFmtId="0" fontId="121" fillId="2" borderId="55" xfId="55" applyFont="1" applyFill="1" applyBorder="1" applyAlignment="1">
      <alignment vertical="center" wrapText="1"/>
    </xf>
    <xf numFmtId="0" fontId="121" fillId="2" borderId="188" xfId="55" applyFont="1" applyFill="1" applyBorder="1"/>
    <xf numFmtId="0" fontId="121" fillId="2" borderId="186" xfId="55" applyFont="1" applyFill="1" applyBorder="1" applyAlignment="1">
      <alignment horizontal="right" vertical="center" wrapText="1"/>
    </xf>
  </cellXfs>
  <cellStyles count="79">
    <cellStyle name="Comma 2" xfId="11" xr:uid="{BD820152-FE12-4692-9145-2AA4A59ACBF0}"/>
    <cellStyle name="Hipervínculo" xfId="1" builtinId="8"/>
    <cellStyle name="Hipervínculo 2" xfId="7" xr:uid="{00000000-0005-0000-0000-000001000000}"/>
    <cellStyle name="Millares" xfId="6" builtinId="3"/>
    <cellStyle name="Millares [0]" xfId="5" builtinId="6"/>
    <cellStyle name="Millares [0] 2" xfId="28" xr:uid="{00000000-0005-0000-0000-000045000000}"/>
    <cellStyle name="Millares [0] 3" xfId="32" xr:uid="{00000000-0005-0000-0000-00004C000000}"/>
    <cellStyle name="Millares [0] 4" xfId="41" xr:uid="{7BC12072-64C1-4F0D-92CE-356A65EE013B}"/>
    <cellStyle name="Millares [0] 5" xfId="47" xr:uid="{6E896ED4-9572-4CFE-AEDA-67E459B793DD}"/>
    <cellStyle name="Millares [0] 6" xfId="52" xr:uid="{63904994-D9D4-441B-A7F6-CB6A011E0C39}"/>
    <cellStyle name="Millares 10" xfId="39" xr:uid="{00000000-0005-0000-0000-00004D000000}"/>
    <cellStyle name="Millares 11" xfId="34" xr:uid="{00000000-0005-0000-0000-00004E000000}"/>
    <cellStyle name="Millares 12" xfId="38" xr:uid="{00000000-0005-0000-0000-00004F000000}"/>
    <cellStyle name="Millares 13" xfId="37" xr:uid="{00000000-0005-0000-0000-000050000000}"/>
    <cellStyle name="Millares 14" xfId="35" xr:uid="{00000000-0005-0000-0000-000051000000}"/>
    <cellStyle name="Millares 15" xfId="40" xr:uid="{00000000-0005-0000-0000-000052000000}"/>
    <cellStyle name="Millares 16" xfId="42" xr:uid="{ACD195B4-F890-4952-BA8B-E91EDCC160D7}"/>
    <cellStyle name="Millares 17" xfId="43" xr:uid="{272D258F-3581-4685-8D35-C132AA5D451C}"/>
    <cellStyle name="Millares 18" xfId="44" xr:uid="{3F6429BA-7219-4B33-9CE0-46A58E917CDC}"/>
    <cellStyle name="Millares 19" xfId="45" xr:uid="{15286A37-78EB-462F-8A44-6F95B1A1F374}"/>
    <cellStyle name="Millares 2" xfId="8" xr:uid="{00000000-0005-0000-0000-000004000000}"/>
    <cellStyle name="Millares 2 2" xfId="15" xr:uid="{00000000-0005-0000-0000-000039000000}"/>
    <cellStyle name="Millares 2 2 2" xfId="73" xr:uid="{174CFA36-2A37-42D0-99E5-E97BEBAFA101}"/>
    <cellStyle name="Millares 2 3" xfId="19" xr:uid="{00000000-0005-0000-0000-00003A000000}"/>
    <cellStyle name="Millares 2 4" xfId="12" xr:uid="{00000000-0005-0000-0000-000038000000}"/>
    <cellStyle name="Millares 20" xfId="48" xr:uid="{969D52FF-8818-41F2-8EB9-397273490A41}"/>
    <cellStyle name="Millares 21" xfId="49" xr:uid="{34294FAA-DB02-4DBF-ABC2-E829B1ABBDC2}"/>
    <cellStyle name="Millares 22" xfId="51" xr:uid="{E136F096-A289-430A-AD61-3D8ED248DBD2}"/>
    <cellStyle name="Millares 23" xfId="50" xr:uid="{54800392-A979-4F27-979A-D41A68C49579}"/>
    <cellStyle name="Millares 24" xfId="53" xr:uid="{1AFDC3F9-0668-48E6-A563-A0C17337FB33}"/>
    <cellStyle name="Millares 25" xfId="54" xr:uid="{C45608B1-08A3-45A6-A1D6-11227C47E88C}"/>
    <cellStyle name="Millares 26" xfId="57" xr:uid="{764347E2-49BD-4FFC-9319-A4CFDC443662}"/>
    <cellStyle name="Millares 27" xfId="56" xr:uid="{60BB236B-8DDD-4D32-8E46-570A0E8B01EE}"/>
    <cellStyle name="Millares 28" xfId="58" xr:uid="{D4D02F07-214D-4051-B3ED-E4578464770A}"/>
    <cellStyle name="Millares 29" xfId="59" xr:uid="{97F78D60-133D-495A-9FAA-70A12B180002}"/>
    <cellStyle name="Millares 3" xfId="13" xr:uid="{00000000-0005-0000-0000-00003B000000}"/>
    <cellStyle name="Millares 30" xfId="61" xr:uid="{887354EE-2CB7-4B25-A10B-529200558D52}"/>
    <cellStyle name="Millares 31" xfId="60" xr:uid="{52C3FF83-6FAD-4C09-956B-B1D39A97CA83}"/>
    <cellStyle name="Millares 32" xfId="62" xr:uid="{F2464822-9BB7-4D34-AF3A-B4E3F1ABE774}"/>
    <cellStyle name="Millares 33" xfId="63" xr:uid="{F44539A1-45D0-4918-A9B9-CD3D5B1BC6C3}"/>
    <cellStyle name="Millares 34" xfId="64" xr:uid="{59220F51-E32E-4644-9F60-D3E1C71D61C7}"/>
    <cellStyle name="Millares 35" xfId="66" xr:uid="{F8837C1B-734E-44BE-AF5A-6D69D85BFA68}"/>
    <cellStyle name="Millares 36" xfId="65" xr:uid="{BFC8764E-DB94-4447-BB08-C51A1E38F1A1}"/>
    <cellStyle name="Millares 37" xfId="68" xr:uid="{19025017-AF5B-4B9F-8D57-E5421EF0EFC5}"/>
    <cellStyle name="Millares 38" xfId="67" xr:uid="{98D4ADFF-586D-4C28-9EED-2480057F03EB}"/>
    <cellStyle name="Millares 39" xfId="70" xr:uid="{E80EE278-F024-4FD2-A538-DB7165338C67}"/>
    <cellStyle name="Millares 4" xfId="18" xr:uid="{00000000-0005-0000-0000-00003C000000}"/>
    <cellStyle name="Millares 40" xfId="69" xr:uid="{1E240816-D685-4F71-83B9-82991AFDBF51}"/>
    <cellStyle name="Millares 41" xfId="75" xr:uid="{E98B8D31-DB91-444B-B78B-CEDE7A504D07}"/>
    <cellStyle name="Millares 42" xfId="74" xr:uid="{1FA79269-ECC0-4B44-AB01-3E3B7F2163AE}"/>
    <cellStyle name="Millares 43" xfId="77" xr:uid="{57D100E4-447E-4BF8-82DF-B048CCF13CE9}"/>
    <cellStyle name="Millares 44" xfId="78" xr:uid="{832187DD-2F0C-4076-BFB3-6B6336ACF935}"/>
    <cellStyle name="Millares 5" xfId="29" xr:uid="{00000000-0005-0000-0000-000046000000}"/>
    <cellStyle name="Millares 6" xfId="30" xr:uid="{00000000-0005-0000-0000-000047000000}"/>
    <cellStyle name="Millares 7" xfId="31" xr:uid="{00000000-0005-0000-0000-000048000000}"/>
    <cellStyle name="Millares 8" xfId="33" xr:uid="{00000000-0005-0000-0000-000053000000}"/>
    <cellStyle name="Millares 9" xfId="36" xr:uid="{00000000-0005-0000-0000-000054000000}"/>
    <cellStyle name="Moneda 2" xfId="72" xr:uid="{A1FE2C02-34D0-4886-BD53-7D9F5626EE17}"/>
    <cellStyle name="Neutral 2" xfId="23" xr:uid="{00000000-0005-0000-0000-000042000000}"/>
    <cellStyle name="Normal" xfId="0" builtinId="0"/>
    <cellStyle name="Normal 2" xfId="2" xr:uid="{00000000-0005-0000-0000-000006000000}"/>
    <cellStyle name="Normal 2 2" xfId="10" xr:uid="{00000000-0005-0000-0000-000007000000}"/>
    <cellStyle name="Normal 2 2 2" xfId="17" xr:uid="{00000000-0005-0000-0000-00003D000000}"/>
    <cellStyle name="Normal 2 3" xfId="16" xr:uid="{00000000-0005-0000-0000-00003E000000}"/>
    <cellStyle name="Normal 2 4" xfId="22" xr:uid="{00000000-0005-0000-0000-000043000000}"/>
    <cellStyle name="Normal 3" xfId="3" xr:uid="{00000000-0005-0000-0000-000008000000}"/>
    <cellStyle name="Normal 3 2" xfId="9" xr:uid="{00000000-0005-0000-0000-000009000000}"/>
    <cellStyle name="Normal 3 3" xfId="14" xr:uid="{00000000-0005-0000-0000-00003F000000}"/>
    <cellStyle name="Normal 4" xfId="26" xr:uid="{00000000-0005-0000-0000-00004A000000}"/>
    <cellStyle name="Normal 4 2" xfId="71" xr:uid="{6225CFBC-B608-4311-B002-835B1089FEE2}"/>
    <cellStyle name="Normal 5" xfId="24" xr:uid="{00000000-0005-0000-0000-000044000000}"/>
    <cellStyle name="Normal 6" xfId="25" xr:uid="{00000000-0005-0000-0000-000049000000}"/>
    <cellStyle name="Normal_BIENESTAR UNIVERSITARIO 2016" xfId="55" xr:uid="{DCA92E27-3202-4548-9B23-FB02966B87CE}"/>
    <cellStyle name="Porcentaje" xfId="4" builtinId="5"/>
    <cellStyle name="Porcentaje 2" xfId="21" xr:uid="{00000000-0005-0000-0000-000040000000}"/>
    <cellStyle name="Porcentaje 3" xfId="20" xr:uid="{00000000-0005-0000-0000-000041000000}"/>
    <cellStyle name="Porcentaje 4" xfId="27" xr:uid="{00000000-0005-0000-0000-00004B000000}"/>
    <cellStyle name="Porcentaje 5" xfId="46" xr:uid="{210D3AB7-36CF-4FD2-A9F4-A3CE5C225D81}"/>
    <cellStyle name="Porcentaje 6" xfId="76" xr:uid="{F9B4A683-3506-42CD-B6EF-364EA73B3E3A}"/>
  </cellStyles>
  <dxfs count="50">
    <dxf>
      <font>
        <b/>
        <i val="0"/>
        <color theme="0"/>
      </font>
      <fill>
        <patternFill>
          <bgColor rgb="FF92D050"/>
        </patternFill>
      </fill>
    </dxf>
    <dxf>
      <font>
        <b/>
        <i val="0"/>
        <color theme="0"/>
      </font>
      <fill>
        <patternFill>
          <bgColor theme="4" tint="0.39994506668294322"/>
        </patternFill>
      </fill>
    </dxf>
    <dxf>
      <font>
        <b/>
        <i val="0"/>
        <color theme="0"/>
      </font>
      <fill>
        <patternFill>
          <bgColor rgb="FFFF0000"/>
        </patternFill>
      </fill>
    </dxf>
    <dxf>
      <font>
        <b/>
        <i val="0"/>
        <color theme="0"/>
      </font>
      <fill>
        <patternFill>
          <bgColor theme="7" tint="0.59996337778862885"/>
        </patternFill>
      </fill>
    </dxf>
    <dxf>
      <font>
        <b/>
        <i val="0"/>
        <color theme="0"/>
      </font>
      <fill>
        <patternFill>
          <bgColor rgb="FFFF9999"/>
        </patternFill>
      </fill>
    </dxf>
    <dxf>
      <font>
        <b/>
        <i val="0"/>
        <color theme="0"/>
      </font>
      <fill>
        <patternFill>
          <bgColor rgb="FF92D050"/>
        </patternFill>
      </fill>
    </dxf>
    <dxf>
      <font>
        <b/>
        <i val="0"/>
        <color theme="0"/>
      </font>
      <fill>
        <patternFill>
          <bgColor theme="4" tint="0.39994506668294322"/>
        </patternFill>
      </fill>
    </dxf>
    <dxf>
      <font>
        <b/>
        <i val="0"/>
        <color theme="0"/>
      </font>
      <fill>
        <patternFill>
          <bgColor rgb="FFFF0000"/>
        </patternFill>
      </fill>
    </dxf>
    <dxf>
      <font>
        <b/>
        <i val="0"/>
        <color theme="0"/>
      </font>
      <fill>
        <patternFill>
          <bgColor theme="7" tint="0.59996337778862885"/>
        </patternFill>
      </fill>
    </dxf>
    <dxf>
      <font>
        <b/>
        <i val="0"/>
        <color theme="0"/>
      </font>
      <fill>
        <patternFill>
          <bgColor rgb="FFFF9999"/>
        </patternFill>
      </fill>
    </dxf>
    <dxf>
      <font>
        <b/>
        <i val="0"/>
        <color theme="0"/>
      </font>
      <fill>
        <patternFill>
          <bgColor rgb="FFFF9999"/>
        </patternFill>
      </fill>
    </dxf>
    <dxf>
      <font>
        <b/>
        <i val="0"/>
        <color theme="0"/>
      </font>
      <fill>
        <patternFill>
          <bgColor rgb="FF92D050"/>
        </patternFill>
      </fill>
    </dxf>
    <dxf>
      <font>
        <b/>
        <i val="0"/>
        <color theme="0"/>
      </font>
      <fill>
        <patternFill>
          <bgColor theme="4" tint="0.39994506668294322"/>
        </patternFill>
      </fill>
    </dxf>
    <dxf>
      <font>
        <b/>
        <i val="0"/>
        <color theme="0"/>
      </font>
      <fill>
        <patternFill>
          <bgColor rgb="FFFF0000"/>
        </patternFill>
      </fill>
    </dxf>
    <dxf>
      <font>
        <b/>
        <i val="0"/>
        <color theme="0"/>
      </font>
      <fill>
        <patternFill>
          <bgColor theme="7" tint="0.59996337778862885"/>
        </patternFill>
      </fill>
    </dxf>
    <dxf>
      <font>
        <b/>
        <i val="0"/>
        <color theme="0"/>
      </font>
      <fill>
        <patternFill>
          <bgColor rgb="FF92D050"/>
        </patternFill>
      </fill>
    </dxf>
    <dxf>
      <font>
        <b/>
        <i val="0"/>
        <color theme="0"/>
      </font>
      <fill>
        <patternFill>
          <bgColor theme="4" tint="0.39994506668294322"/>
        </patternFill>
      </fill>
    </dxf>
    <dxf>
      <font>
        <b/>
        <i val="0"/>
        <color theme="0"/>
      </font>
      <fill>
        <patternFill>
          <bgColor rgb="FFFF0000"/>
        </patternFill>
      </fill>
    </dxf>
    <dxf>
      <font>
        <b/>
        <i val="0"/>
        <color theme="0"/>
      </font>
      <fill>
        <patternFill>
          <bgColor theme="7" tint="0.59996337778862885"/>
        </patternFill>
      </fill>
    </dxf>
    <dxf>
      <font>
        <b/>
        <i val="0"/>
        <color theme="0"/>
      </font>
      <fill>
        <patternFill>
          <bgColor rgb="FFFF9999"/>
        </patternFill>
      </fill>
    </dxf>
    <dxf>
      <font>
        <b/>
        <i val="0"/>
        <color theme="0"/>
      </font>
      <fill>
        <patternFill>
          <bgColor rgb="FF92D050"/>
        </patternFill>
      </fill>
    </dxf>
    <dxf>
      <font>
        <b/>
        <i val="0"/>
        <color theme="0"/>
      </font>
      <fill>
        <patternFill>
          <bgColor theme="4" tint="0.39994506668294322"/>
        </patternFill>
      </fill>
    </dxf>
    <dxf>
      <font>
        <b/>
        <i val="0"/>
        <color theme="0"/>
      </font>
      <fill>
        <patternFill>
          <bgColor rgb="FFFF0000"/>
        </patternFill>
      </fill>
    </dxf>
    <dxf>
      <font>
        <b/>
        <i val="0"/>
        <color theme="0"/>
      </font>
      <fill>
        <patternFill>
          <bgColor theme="7" tint="0.59996337778862885"/>
        </patternFill>
      </fill>
    </dxf>
    <dxf>
      <font>
        <b/>
        <i val="0"/>
        <color theme="0"/>
      </font>
      <fill>
        <patternFill>
          <bgColor rgb="FFFF9999"/>
        </patternFill>
      </fill>
    </dxf>
    <dxf>
      <font>
        <b/>
        <i val="0"/>
        <color theme="0"/>
      </font>
      <fill>
        <patternFill>
          <bgColor rgb="FF92D050"/>
        </patternFill>
      </fill>
    </dxf>
    <dxf>
      <font>
        <b/>
        <i val="0"/>
        <color theme="0"/>
      </font>
      <fill>
        <patternFill>
          <bgColor theme="4" tint="0.39994506668294322"/>
        </patternFill>
      </fill>
    </dxf>
    <dxf>
      <font>
        <b/>
        <i val="0"/>
        <color theme="0"/>
      </font>
      <fill>
        <patternFill>
          <bgColor rgb="FFFF0000"/>
        </patternFill>
      </fill>
    </dxf>
    <dxf>
      <font>
        <b/>
        <i val="0"/>
        <color theme="0"/>
      </font>
      <fill>
        <patternFill>
          <bgColor theme="7" tint="0.59996337778862885"/>
        </patternFill>
      </fill>
    </dxf>
    <dxf>
      <font>
        <b/>
        <i val="0"/>
        <color theme="0"/>
      </font>
      <fill>
        <patternFill>
          <bgColor rgb="FFFF9999"/>
        </patternFill>
      </fill>
    </dxf>
    <dxf>
      <font>
        <b/>
        <i val="0"/>
        <color theme="0"/>
      </font>
      <fill>
        <patternFill>
          <bgColor rgb="FF92D050"/>
        </patternFill>
      </fill>
    </dxf>
    <dxf>
      <font>
        <b/>
        <i val="0"/>
        <color theme="0"/>
      </font>
      <fill>
        <patternFill>
          <bgColor theme="4" tint="0.39994506668294322"/>
        </patternFill>
      </fill>
    </dxf>
    <dxf>
      <font>
        <b/>
        <i val="0"/>
        <color theme="0"/>
      </font>
      <fill>
        <patternFill>
          <bgColor rgb="FFFF0000"/>
        </patternFill>
      </fill>
    </dxf>
    <dxf>
      <font>
        <b/>
        <i val="0"/>
        <color theme="0"/>
      </font>
      <fill>
        <patternFill>
          <bgColor theme="7" tint="0.59996337778862885"/>
        </patternFill>
      </fill>
    </dxf>
    <dxf>
      <font>
        <b/>
        <i val="0"/>
        <color theme="0"/>
      </font>
      <fill>
        <patternFill>
          <bgColor rgb="FFFF9999"/>
        </patternFill>
      </fill>
    </dxf>
    <dxf>
      <font>
        <b/>
        <i val="0"/>
        <color theme="0"/>
      </font>
      <fill>
        <patternFill>
          <bgColor rgb="FFFF9999"/>
        </patternFill>
      </fill>
    </dxf>
    <dxf>
      <font>
        <b/>
        <i val="0"/>
        <color theme="0"/>
      </font>
      <fill>
        <patternFill>
          <bgColor rgb="FF92D050"/>
        </patternFill>
      </fill>
    </dxf>
    <dxf>
      <font>
        <b/>
        <i val="0"/>
        <color theme="0"/>
      </font>
      <fill>
        <patternFill>
          <bgColor theme="4" tint="0.39994506668294322"/>
        </patternFill>
      </fill>
    </dxf>
    <dxf>
      <font>
        <b/>
        <i val="0"/>
        <color theme="0"/>
      </font>
      <fill>
        <patternFill>
          <bgColor rgb="FFFF0000"/>
        </patternFill>
      </fill>
    </dxf>
    <dxf>
      <font>
        <b/>
        <i val="0"/>
        <color theme="0"/>
      </font>
      <fill>
        <patternFill>
          <bgColor theme="7" tint="0.59996337778862885"/>
        </patternFill>
      </fill>
    </dxf>
    <dxf>
      <font>
        <b/>
        <i val="0"/>
        <color theme="0"/>
      </font>
      <fill>
        <patternFill>
          <bgColor rgb="FF92D050"/>
        </patternFill>
      </fill>
    </dxf>
    <dxf>
      <font>
        <b/>
        <i val="0"/>
        <color theme="0"/>
      </font>
      <fill>
        <patternFill>
          <bgColor theme="4" tint="0.39994506668294322"/>
        </patternFill>
      </fill>
    </dxf>
    <dxf>
      <font>
        <b/>
        <i val="0"/>
        <color theme="0"/>
      </font>
      <fill>
        <patternFill>
          <bgColor rgb="FFFF0000"/>
        </patternFill>
      </fill>
    </dxf>
    <dxf>
      <font>
        <b/>
        <i val="0"/>
        <color theme="0"/>
      </font>
      <fill>
        <patternFill>
          <bgColor theme="7" tint="0.59996337778862885"/>
        </patternFill>
      </fill>
    </dxf>
    <dxf>
      <font>
        <b/>
        <i val="0"/>
        <color theme="0"/>
      </font>
      <fill>
        <patternFill>
          <bgColor rgb="FFFF9999"/>
        </patternFill>
      </fill>
    </dxf>
    <dxf>
      <font>
        <b/>
        <i val="0"/>
        <color theme="0"/>
      </font>
      <fill>
        <patternFill>
          <bgColor rgb="FF92D050"/>
        </patternFill>
      </fill>
    </dxf>
    <dxf>
      <font>
        <b/>
        <i val="0"/>
        <color theme="0"/>
      </font>
      <fill>
        <patternFill>
          <bgColor theme="4" tint="0.39994506668294322"/>
        </patternFill>
      </fill>
    </dxf>
    <dxf>
      <font>
        <b/>
        <i val="0"/>
        <color theme="0"/>
      </font>
      <fill>
        <patternFill>
          <bgColor rgb="FFFF0000"/>
        </patternFill>
      </fill>
    </dxf>
    <dxf>
      <font>
        <b/>
        <i val="0"/>
        <color theme="0"/>
      </font>
      <fill>
        <patternFill>
          <bgColor theme="7" tint="0.59996337778862885"/>
        </patternFill>
      </fill>
    </dxf>
    <dxf>
      <font>
        <b/>
        <i val="0"/>
        <color theme="0"/>
      </font>
      <fill>
        <patternFill>
          <bgColor rgb="FFFF9999"/>
        </patternFill>
      </fill>
    </dxf>
  </dxfs>
  <tableStyles count="0" defaultTableStyle="TableStyleMedium2" defaultPivotStyle="PivotStyleLight16"/>
  <colors>
    <mruColors>
      <color rgb="FF8D191D"/>
      <color rgb="FFE1D9B9"/>
      <color rgb="FFE7E1C7"/>
      <color rgb="FFF0ECD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worksheet" Target="worksheets/sheet159.xml"/><Relationship Id="rId170" Type="http://schemas.openxmlformats.org/officeDocument/2006/relationships/worksheet" Target="worksheets/sheet170.xml"/><Relationship Id="rId191" Type="http://schemas.openxmlformats.org/officeDocument/2006/relationships/worksheet" Target="worksheets/sheet191.xml"/><Relationship Id="rId205" Type="http://schemas.openxmlformats.org/officeDocument/2006/relationships/worksheet" Target="worksheets/sheet205.xml"/><Relationship Id="rId226" Type="http://schemas.openxmlformats.org/officeDocument/2006/relationships/worksheet" Target="worksheets/sheet22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worksheet" Target="worksheets/sheet160.xml"/><Relationship Id="rId181" Type="http://schemas.openxmlformats.org/officeDocument/2006/relationships/worksheet" Target="worksheets/sheet181.xml"/><Relationship Id="rId216" Type="http://schemas.openxmlformats.org/officeDocument/2006/relationships/worksheet" Target="worksheets/sheet216.xml"/><Relationship Id="rId237" Type="http://schemas.openxmlformats.org/officeDocument/2006/relationships/worksheet" Target="worksheets/sheet237.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worksheet" Target="worksheets/sheet139.xml"/><Relationship Id="rId85" Type="http://schemas.openxmlformats.org/officeDocument/2006/relationships/worksheet" Target="worksheets/sheet85.xml"/><Relationship Id="rId150" Type="http://schemas.openxmlformats.org/officeDocument/2006/relationships/worksheet" Target="worksheets/sheet150.xml"/><Relationship Id="rId171" Type="http://schemas.openxmlformats.org/officeDocument/2006/relationships/worksheet" Target="worksheets/sheet171.xml"/><Relationship Id="rId192" Type="http://schemas.openxmlformats.org/officeDocument/2006/relationships/worksheet" Target="worksheets/sheet192.xml"/><Relationship Id="rId206" Type="http://schemas.openxmlformats.org/officeDocument/2006/relationships/worksheet" Target="worksheets/sheet206.xml"/><Relationship Id="rId227" Type="http://schemas.openxmlformats.org/officeDocument/2006/relationships/worksheet" Target="worksheets/sheet227.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worksheet" Target="worksheets/sheet108.xml"/><Relationship Id="rId129" Type="http://schemas.openxmlformats.org/officeDocument/2006/relationships/worksheet" Target="worksheets/sheet129.xml"/><Relationship Id="rId54" Type="http://schemas.openxmlformats.org/officeDocument/2006/relationships/worksheet" Target="worksheets/sheet54.xml"/><Relationship Id="rId75" Type="http://schemas.openxmlformats.org/officeDocument/2006/relationships/worksheet" Target="worksheets/sheet75.xml"/><Relationship Id="rId96" Type="http://schemas.openxmlformats.org/officeDocument/2006/relationships/worksheet" Target="worksheets/sheet96.xml"/><Relationship Id="rId140" Type="http://schemas.openxmlformats.org/officeDocument/2006/relationships/worksheet" Target="worksheets/sheet140.xml"/><Relationship Id="rId161" Type="http://schemas.openxmlformats.org/officeDocument/2006/relationships/worksheet" Target="worksheets/sheet161.xml"/><Relationship Id="rId182" Type="http://schemas.openxmlformats.org/officeDocument/2006/relationships/worksheet" Target="worksheets/sheet182.xml"/><Relationship Id="rId217" Type="http://schemas.openxmlformats.org/officeDocument/2006/relationships/worksheet" Target="worksheets/sheet217.xml"/><Relationship Id="rId6" Type="http://schemas.openxmlformats.org/officeDocument/2006/relationships/worksheet" Target="worksheets/sheet6.xml"/><Relationship Id="rId238" Type="http://schemas.openxmlformats.org/officeDocument/2006/relationships/worksheet" Target="worksheets/sheet238.xml"/><Relationship Id="rId23" Type="http://schemas.openxmlformats.org/officeDocument/2006/relationships/worksheet" Target="worksheets/sheet23.xml"/><Relationship Id="rId119" Type="http://schemas.openxmlformats.org/officeDocument/2006/relationships/worksheet" Target="worksheets/sheet119.xml"/><Relationship Id="rId44" Type="http://schemas.openxmlformats.org/officeDocument/2006/relationships/worksheet" Target="worksheets/sheet44.xml"/><Relationship Id="rId65" Type="http://schemas.openxmlformats.org/officeDocument/2006/relationships/worksheet" Target="worksheets/sheet65.xml"/><Relationship Id="rId86" Type="http://schemas.openxmlformats.org/officeDocument/2006/relationships/worksheet" Target="worksheets/sheet86.xml"/><Relationship Id="rId130" Type="http://schemas.openxmlformats.org/officeDocument/2006/relationships/worksheet" Target="worksheets/sheet130.xml"/><Relationship Id="rId151" Type="http://schemas.openxmlformats.org/officeDocument/2006/relationships/worksheet" Target="worksheets/sheet151.xml"/><Relationship Id="rId172" Type="http://schemas.openxmlformats.org/officeDocument/2006/relationships/worksheet" Target="worksheets/sheet172.xml"/><Relationship Id="rId193" Type="http://schemas.openxmlformats.org/officeDocument/2006/relationships/worksheet" Target="worksheets/sheet193.xml"/><Relationship Id="rId207" Type="http://schemas.openxmlformats.org/officeDocument/2006/relationships/worksheet" Target="worksheets/sheet207.xml"/><Relationship Id="rId228" Type="http://schemas.openxmlformats.org/officeDocument/2006/relationships/worksheet" Target="worksheets/sheet228.xml"/><Relationship Id="rId13" Type="http://schemas.openxmlformats.org/officeDocument/2006/relationships/worksheet" Target="worksheets/sheet13.xml"/><Relationship Id="rId109" Type="http://schemas.openxmlformats.org/officeDocument/2006/relationships/worksheet" Target="worksheets/sheet109.xml"/><Relationship Id="rId34" Type="http://schemas.openxmlformats.org/officeDocument/2006/relationships/worksheet" Target="worksheets/sheet34.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20" Type="http://schemas.openxmlformats.org/officeDocument/2006/relationships/worksheet" Target="worksheets/sheet120.xml"/><Relationship Id="rId141" Type="http://schemas.openxmlformats.org/officeDocument/2006/relationships/worksheet" Target="worksheets/sheet141.xml"/><Relationship Id="rId7" Type="http://schemas.openxmlformats.org/officeDocument/2006/relationships/worksheet" Target="worksheets/sheet7.xml"/><Relationship Id="rId162" Type="http://schemas.openxmlformats.org/officeDocument/2006/relationships/worksheet" Target="worksheets/sheet162.xml"/><Relationship Id="rId183" Type="http://schemas.openxmlformats.org/officeDocument/2006/relationships/worksheet" Target="worksheets/sheet183.xml"/><Relationship Id="rId218" Type="http://schemas.openxmlformats.org/officeDocument/2006/relationships/worksheet" Target="worksheets/sheet218.xml"/><Relationship Id="rId239" Type="http://schemas.openxmlformats.org/officeDocument/2006/relationships/worksheet" Target="worksheets/sheet239.xml"/><Relationship Id="rId24" Type="http://schemas.openxmlformats.org/officeDocument/2006/relationships/worksheet" Target="worksheets/sheet24.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31" Type="http://schemas.openxmlformats.org/officeDocument/2006/relationships/worksheet" Target="worksheets/sheet131.xml"/><Relationship Id="rId152" Type="http://schemas.openxmlformats.org/officeDocument/2006/relationships/worksheet" Target="worksheets/sheet152.xml"/><Relationship Id="rId173" Type="http://schemas.openxmlformats.org/officeDocument/2006/relationships/worksheet" Target="worksheets/sheet173.xml"/><Relationship Id="rId194" Type="http://schemas.openxmlformats.org/officeDocument/2006/relationships/worksheet" Target="worksheets/sheet194.xml"/><Relationship Id="rId208" Type="http://schemas.openxmlformats.org/officeDocument/2006/relationships/worksheet" Target="worksheets/sheet208.xml"/><Relationship Id="rId229" Type="http://schemas.openxmlformats.org/officeDocument/2006/relationships/worksheet" Target="worksheets/sheet229.xml"/><Relationship Id="rId240" Type="http://schemas.openxmlformats.org/officeDocument/2006/relationships/worksheet" Target="worksheets/sheet240.xml"/><Relationship Id="rId14" Type="http://schemas.openxmlformats.org/officeDocument/2006/relationships/worksheet" Target="worksheets/sheet14.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8" Type="http://schemas.openxmlformats.org/officeDocument/2006/relationships/worksheet" Target="worksheets/sheet8.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184" Type="http://schemas.openxmlformats.org/officeDocument/2006/relationships/worksheet" Target="worksheets/sheet184.xml"/><Relationship Id="rId219" Type="http://schemas.openxmlformats.org/officeDocument/2006/relationships/worksheet" Target="worksheets/sheet219.xml"/><Relationship Id="rId230" Type="http://schemas.openxmlformats.org/officeDocument/2006/relationships/worksheet" Target="worksheets/sheet230.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95" Type="http://schemas.openxmlformats.org/officeDocument/2006/relationships/worksheet" Target="worksheets/sheet195.xml"/><Relationship Id="rId209" Type="http://schemas.openxmlformats.org/officeDocument/2006/relationships/worksheet" Target="worksheets/sheet209.xml"/><Relationship Id="rId220" Type="http://schemas.openxmlformats.org/officeDocument/2006/relationships/worksheet" Target="worksheets/sheet220.xml"/><Relationship Id="rId241" Type="http://schemas.openxmlformats.org/officeDocument/2006/relationships/worksheet" Target="worksheets/sheet241.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worksheet" Target="worksheets/sheet164.xml"/><Relationship Id="rId169" Type="http://schemas.openxmlformats.org/officeDocument/2006/relationships/worksheet" Target="worksheets/sheet169.xml"/><Relationship Id="rId185" Type="http://schemas.openxmlformats.org/officeDocument/2006/relationships/worksheet" Target="worksheets/sheet185.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worksheet" Target="worksheets/sheet180.xml"/><Relationship Id="rId210" Type="http://schemas.openxmlformats.org/officeDocument/2006/relationships/worksheet" Target="worksheets/sheet210.xml"/><Relationship Id="rId215" Type="http://schemas.openxmlformats.org/officeDocument/2006/relationships/worksheet" Target="worksheets/sheet215.xml"/><Relationship Id="rId236" Type="http://schemas.openxmlformats.org/officeDocument/2006/relationships/worksheet" Target="worksheets/sheet236.xml"/><Relationship Id="rId26" Type="http://schemas.openxmlformats.org/officeDocument/2006/relationships/worksheet" Target="worksheets/sheet26.xml"/><Relationship Id="rId231" Type="http://schemas.openxmlformats.org/officeDocument/2006/relationships/worksheet" Target="worksheets/sheet231.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worksheet" Target="worksheets/sheet175.xml"/><Relationship Id="rId196" Type="http://schemas.openxmlformats.org/officeDocument/2006/relationships/worksheet" Target="worksheets/sheet196.xml"/><Relationship Id="rId200" Type="http://schemas.openxmlformats.org/officeDocument/2006/relationships/worksheet" Target="worksheets/sheet200.xml"/><Relationship Id="rId16" Type="http://schemas.openxmlformats.org/officeDocument/2006/relationships/worksheet" Target="worksheets/sheet16.xml"/><Relationship Id="rId221" Type="http://schemas.openxmlformats.org/officeDocument/2006/relationships/worksheet" Target="worksheets/sheet221.xml"/><Relationship Id="rId242" Type="http://schemas.openxmlformats.org/officeDocument/2006/relationships/externalLink" Target="externalLinks/externalLink1.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worksheet" Target="worksheets/sheet165.xml"/><Relationship Id="rId186" Type="http://schemas.openxmlformats.org/officeDocument/2006/relationships/worksheet" Target="worksheets/sheet186.xml"/><Relationship Id="rId211" Type="http://schemas.openxmlformats.org/officeDocument/2006/relationships/worksheet" Target="worksheets/sheet211.xml"/><Relationship Id="rId232" Type="http://schemas.openxmlformats.org/officeDocument/2006/relationships/worksheet" Target="worksheets/sheet232.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80" Type="http://schemas.openxmlformats.org/officeDocument/2006/relationships/worksheet" Target="worksheets/sheet80.xml"/><Relationship Id="rId155" Type="http://schemas.openxmlformats.org/officeDocument/2006/relationships/worksheet" Target="worksheets/sheet155.xml"/><Relationship Id="rId176" Type="http://schemas.openxmlformats.org/officeDocument/2006/relationships/worksheet" Target="worksheets/sheet176.xml"/><Relationship Id="rId197" Type="http://schemas.openxmlformats.org/officeDocument/2006/relationships/worksheet" Target="worksheets/sheet197.xml"/><Relationship Id="rId201" Type="http://schemas.openxmlformats.org/officeDocument/2006/relationships/worksheet" Target="worksheets/sheet201.xml"/><Relationship Id="rId222" Type="http://schemas.openxmlformats.org/officeDocument/2006/relationships/worksheet" Target="worksheets/sheet222.xml"/><Relationship Id="rId243" Type="http://schemas.openxmlformats.org/officeDocument/2006/relationships/theme" Target="theme/theme1.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24" Type="http://schemas.openxmlformats.org/officeDocument/2006/relationships/worksheet" Target="worksheets/sheet124.xml"/><Relationship Id="rId70" Type="http://schemas.openxmlformats.org/officeDocument/2006/relationships/worksheet" Target="worksheets/sheet70.xml"/><Relationship Id="rId91" Type="http://schemas.openxmlformats.org/officeDocument/2006/relationships/worksheet" Target="worksheets/sheet91.xml"/><Relationship Id="rId145" Type="http://schemas.openxmlformats.org/officeDocument/2006/relationships/worksheet" Target="worksheets/sheet145.xml"/><Relationship Id="rId166" Type="http://schemas.openxmlformats.org/officeDocument/2006/relationships/worksheet" Target="worksheets/sheet166.xml"/><Relationship Id="rId187" Type="http://schemas.openxmlformats.org/officeDocument/2006/relationships/worksheet" Target="worksheets/sheet187.xml"/><Relationship Id="rId1" Type="http://schemas.openxmlformats.org/officeDocument/2006/relationships/worksheet" Target="worksheets/sheet1.xml"/><Relationship Id="rId212" Type="http://schemas.openxmlformats.org/officeDocument/2006/relationships/worksheet" Target="worksheets/sheet212.xml"/><Relationship Id="rId233" Type="http://schemas.openxmlformats.org/officeDocument/2006/relationships/worksheet" Target="worksheets/sheet23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60" Type="http://schemas.openxmlformats.org/officeDocument/2006/relationships/worksheet" Target="worksheets/sheet60.xml"/><Relationship Id="rId81" Type="http://schemas.openxmlformats.org/officeDocument/2006/relationships/worksheet" Target="worksheets/sheet81.xml"/><Relationship Id="rId135" Type="http://schemas.openxmlformats.org/officeDocument/2006/relationships/worksheet" Target="worksheets/sheet135.xml"/><Relationship Id="rId156" Type="http://schemas.openxmlformats.org/officeDocument/2006/relationships/worksheet" Target="worksheets/sheet156.xml"/><Relationship Id="rId177" Type="http://schemas.openxmlformats.org/officeDocument/2006/relationships/worksheet" Target="worksheets/sheet177.xml"/><Relationship Id="rId198" Type="http://schemas.openxmlformats.org/officeDocument/2006/relationships/worksheet" Target="worksheets/sheet198.xml"/><Relationship Id="rId202" Type="http://schemas.openxmlformats.org/officeDocument/2006/relationships/worksheet" Target="worksheets/sheet202.xml"/><Relationship Id="rId223" Type="http://schemas.openxmlformats.org/officeDocument/2006/relationships/worksheet" Target="worksheets/sheet223.xml"/><Relationship Id="rId244" Type="http://schemas.openxmlformats.org/officeDocument/2006/relationships/styles" Target="styles.xml"/><Relationship Id="rId18" Type="http://schemas.openxmlformats.org/officeDocument/2006/relationships/worksheet" Target="worksheets/sheet18.xml"/><Relationship Id="rId39" Type="http://schemas.openxmlformats.org/officeDocument/2006/relationships/worksheet" Target="worksheets/sheet39.xml"/><Relationship Id="rId50" Type="http://schemas.openxmlformats.org/officeDocument/2006/relationships/worksheet" Target="worksheets/sheet50.xml"/><Relationship Id="rId104" Type="http://schemas.openxmlformats.org/officeDocument/2006/relationships/worksheet" Target="worksheets/sheet104.xml"/><Relationship Id="rId125" Type="http://schemas.openxmlformats.org/officeDocument/2006/relationships/worksheet" Target="worksheets/sheet125.xml"/><Relationship Id="rId146" Type="http://schemas.openxmlformats.org/officeDocument/2006/relationships/worksheet" Target="worksheets/sheet146.xml"/><Relationship Id="rId167" Type="http://schemas.openxmlformats.org/officeDocument/2006/relationships/worksheet" Target="worksheets/sheet167.xml"/><Relationship Id="rId188" Type="http://schemas.openxmlformats.org/officeDocument/2006/relationships/worksheet" Target="worksheets/sheet188.xml"/><Relationship Id="rId71" Type="http://schemas.openxmlformats.org/officeDocument/2006/relationships/worksheet" Target="worksheets/sheet71.xml"/><Relationship Id="rId92" Type="http://schemas.openxmlformats.org/officeDocument/2006/relationships/worksheet" Target="worksheets/sheet92.xml"/><Relationship Id="rId213" Type="http://schemas.openxmlformats.org/officeDocument/2006/relationships/worksheet" Target="worksheets/sheet213.xml"/><Relationship Id="rId234" Type="http://schemas.openxmlformats.org/officeDocument/2006/relationships/worksheet" Target="worksheets/sheet234.xml"/><Relationship Id="rId2" Type="http://schemas.openxmlformats.org/officeDocument/2006/relationships/worksheet" Target="worksheets/sheet2.xml"/><Relationship Id="rId29" Type="http://schemas.openxmlformats.org/officeDocument/2006/relationships/worksheet" Target="worksheets/sheet29.xml"/><Relationship Id="rId40" Type="http://schemas.openxmlformats.org/officeDocument/2006/relationships/worksheet" Target="worksheets/sheet40.xml"/><Relationship Id="rId115" Type="http://schemas.openxmlformats.org/officeDocument/2006/relationships/worksheet" Target="worksheets/sheet115.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61" Type="http://schemas.openxmlformats.org/officeDocument/2006/relationships/worksheet" Target="worksheets/sheet61.xml"/><Relationship Id="rId82" Type="http://schemas.openxmlformats.org/officeDocument/2006/relationships/worksheet" Target="worksheets/sheet82.xml"/><Relationship Id="rId199" Type="http://schemas.openxmlformats.org/officeDocument/2006/relationships/worksheet" Target="worksheets/sheet199.xml"/><Relationship Id="rId203" Type="http://schemas.openxmlformats.org/officeDocument/2006/relationships/worksheet" Target="worksheets/sheet203.xml"/><Relationship Id="rId19" Type="http://schemas.openxmlformats.org/officeDocument/2006/relationships/worksheet" Target="worksheets/sheet19.xml"/><Relationship Id="rId224" Type="http://schemas.openxmlformats.org/officeDocument/2006/relationships/worksheet" Target="worksheets/sheet224.xml"/><Relationship Id="rId245" Type="http://schemas.openxmlformats.org/officeDocument/2006/relationships/sharedStrings" Target="sharedStrings.xml"/><Relationship Id="rId30" Type="http://schemas.openxmlformats.org/officeDocument/2006/relationships/worksheet" Target="worksheets/sheet3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189" Type="http://schemas.openxmlformats.org/officeDocument/2006/relationships/worksheet" Target="worksheets/sheet189.xml"/><Relationship Id="rId3" Type="http://schemas.openxmlformats.org/officeDocument/2006/relationships/worksheet" Target="worksheets/sheet3.xml"/><Relationship Id="rId214" Type="http://schemas.openxmlformats.org/officeDocument/2006/relationships/worksheet" Target="worksheets/sheet214.xml"/><Relationship Id="rId235" Type="http://schemas.openxmlformats.org/officeDocument/2006/relationships/worksheet" Target="worksheets/sheet235.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179" Type="http://schemas.openxmlformats.org/officeDocument/2006/relationships/worksheet" Target="worksheets/sheet179.xml"/><Relationship Id="rId190" Type="http://schemas.openxmlformats.org/officeDocument/2006/relationships/worksheet" Target="worksheets/sheet190.xml"/><Relationship Id="rId204" Type="http://schemas.openxmlformats.org/officeDocument/2006/relationships/worksheet" Target="worksheets/sheet204.xml"/><Relationship Id="rId225" Type="http://schemas.openxmlformats.org/officeDocument/2006/relationships/worksheet" Target="worksheets/sheet225.xml"/><Relationship Id="rId246" Type="http://schemas.openxmlformats.org/officeDocument/2006/relationships/calcChain" Target="calcChain.xml"/><Relationship Id="rId106" Type="http://schemas.openxmlformats.org/officeDocument/2006/relationships/worksheet" Target="worksheets/sheet106.xml"/><Relationship Id="rId127" Type="http://schemas.openxmlformats.org/officeDocument/2006/relationships/worksheet" Target="worksheets/sheet127.xml"/></Relationships>
</file>

<file path=xl/charts/_rels/chart47.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51.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56.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8.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8.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spPr>
        <a:noFill/>
        <a:ln w="25400">
          <a:noFill/>
        </a:ln>
        <a:effectLst/>
        <a:sp3d/>
      </c:spPr>
    </c:floor>
    <c:sideWall>
      <c:thickness val="0"/>
      <c:spPr>
        <a:noFill/>
        <a:ln>
          <a:noFill/>
        </a:ln>
        <a:effectLst/>
        <a:sp3d/>
      </c:spPr>
    </c:sideWall>
    <c:backWall>
      <c:thickness val="0"/>
      <c:spPr>
        <a:noFill/>
        <a:ln>
          <a:noFill/>
        </a:ln>
        <a:effectLst/>
        <a:sp3d/>
      </c:spPr>
    </c:backWall>
    <c:plotArea>
      <c:layout/>
      <c:bar3DChart>
        <c:barDir val="col"/>
        <c:grouping val="stacked"/>
        <c:varyColors val="0"/>
        <c:ser>
          <c:idx val="0"/>
          <c:order val="0"/>
          <c:tx>
            <c:v>Pregrado</c:v>
          </c:tx>
          <c:spPr>
            <a:solidFill>
              <a:schemeClr val="accent5">
                <a:lumMod val="60000"/>
                <a:lumOff val="40000"/>
              </a:schemeClr>
            </a:solidFill>
            <a:ln>
              <a:noFill/>
            </a:ln>
            <a:effectLst>
              <a:outerShdw blurRad="57150" dist="19050" dir="5400000" algn="ctr" rotWithShape="0">
                <a:srgbClr val="000000">
                  <a:alpha val="63000"/>
                </a:srgbClr>
              </a:outerShdw>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'Egresado Graduado PregradGenero'!$D$7:$G$8</c:f>
              <c:multiLvlStrCache>
                <c:ptCount val="4"/>
                <c:lvl>
                  <c:pt idx="0">
                    <c:v>M</c:v>
                  </c:pt>
                  <c:pt idx="1">
                    <c:v>H</c:v>
                  </c:pt>
                  <c:pt idx="2">
                    <c:v>M</c:v>
                  </c:pt>
                  <c:pt idx="3">
                    <c:v>H</c:v>
                  </c:pt>
                </c:lvl>
                <c:lvl>
                  <c:pt idx="0">
                    <c:v>SEMESTRE I</c:v>
                  </c:pt>
                  <c:pt idx="2">
                    <c:v>SEMESTRE II</c:v>
                  </c:pt>
                </c:lvl>
              </c:multiLvlStrCache>
            </c:multiLvlStrRef>
          </c:cat>
          <c:val>
            <c:numRef>
              <c:f>'Egresado Graduado PregradGenero'!$D$56:$G$56</c:f>
              <c:numCache>
                <c:formatCode>General</c:formatCode>
                <c:ptCount val="4"/>
                <c:pt idx="0">
                  <c:v>500</c:v>
                </c:pt>
                <c:pt idx="1">
                  <c:v>393</c:v>
                </c:pt>
                <c:pt idx="2">
                  <c:v>568</c:v>
                </c:pt>
                <c:pt idx="3">
                  <c:v>469</c:v>
                </c:pt>
              </c:numCache>
            </c:numRef>
          </c:val>
          <c:extLst>
            <c:ext xmlns:c16="http://schemas.microsoft.com/office/drawing/2014/chart" uri="{C3380CC4-5D6E-409C-BE32-E72D297353CC}">
              <c16:uniqueId val="{00000006-8659-414E-BB13-CABEB00BBF46}"/>
            </c:ext>
          </c:extLst>
        </c:ser>
        <c:ser>
          <c:idx val="1"/>
          <c:order val="1"/>
          <c:tx>
            <c:v>Postgrado</c:v>
          </c:tx>
          <c:spPr>
            <a:solidFill>
              <a:schemeClr val="accent4">
                <a:lumMod val="60000"/>
                <a:lumOff val="40000"/>
              </a:schemeClr>
            </a:solidFill>
            <a:ln>
              <a:noFill/>
            </a:ln>
            <a:effectLst>
              <a:outerShdw blurRad="57150" dist="19050" dir="5400000" algn="ctr" rotWithShape="0">
                <a:srgbClr val="000000">
                  <a:alpha val="63000"/>
                </a:srgbClr>
              </a:outerShdw>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'Egresado Graduado PregradGenero'!$D$7:$G$8</c:f>
              <c:multiLvlStrCache>
                <c:ptCount val="4"/>
                <c:lvl>
                  <c:pt idx="0">
                    <c:v>M</c:v>
                  </c:pt>
                  <c:pt idx="1">
                    <c:v>H</c:v>
                  </c:pt>
                  <c:pt idx="2">
                    <c:v>M</c:v>
                  </c:pt>
                  <c:pt idx="3">
                    <c:v>H</c:v>
                  </c:pt>
                </c:lvl>
                <c:lvl>
                  <c:pt idx="0">
                    <c:v>SEMESTRE I</c:v>
                  </c:pt>
                  <c:pt idx="2">
                    <c:v>SEMESTRE II</c:v>
                  </c:pt>
                </c:lvl>
              </c:multiLvlStrCache>
            </c:multiLvlStrRef>
          </c:cat>
          <c:val>
            <c:numRef>
              <c:f>EgresadoGraduadoPostgraGenero!$D$49:$G$49</c:f>
              <c:numCache>
                <c:formatCode>General</c:formatCode>
                <c:ptCount val="4"/>
                <c:pt idx="0">
                  <c:v>107</c:v>
                </c:pt>
                <c:pt idx="1">
                  <c:v>83</c:v>
                </c:pt>
                <c:pt idx="2">
                  <c:v>80</c:v>
                </c:pt>
                <c:pt idx="3">
                  <c:v>80</c:v>
                </c:pt>
              </c:numCache>
            </c:numRef>
          </c:val>
          <c:extLst>
            <c:ext xmlns:c16="http://schemas.microsoft.com/office/drawing/2014/chart" uri="{C3380CC4-5D6E-409C-BE32-E72D297353CC}">
              <c16:uniqueId val="{00000007-8659-414E-BB13-CABEB00BBF46}"/>
            </c:ext>
          </c:extLst>
        </c:ser>
        <c:dLbls>
          <c:showLegendKey val="0"/>
          <c:showVal val="1"/>
          <c:showCatName val="0"/>
          <c:showSerName val="0"/>
          <c:showPercent val="0"/>
          <c:showBubbleSize val="0"/>
        </c:dLbls>
        <c:gapWidth val="150"/>
        <c:gapDepth val="90"/>
        <c:shape val="box"/>
        <c:axId val="29461120"/>
        <c:axId val="29471104"/>
        <c:axId val="0"/>
        <c:extLst/>
      </c:bar3DChart>
      <c:catAx>
        <c:axId val="2946112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9471104"/>
        <c:crosses val="autoZero"/>
        <c:auto val="1"/>
        <c:lblAlgn val="ctr"/>
        <c:lblOffset val="100"/>
        <c:noMultiLvlLbl val="0"/>
      </c:catAx>
      <c:valAx>
        <c:axId val="29471104"/>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r>
                  <a:rPr lang="es-CO"/>
                  <a:t>Estudiantes</a:t>
                </a:r>
                <a:r>
                  <a:rPr lang="es-CO" baseline="0"/>
                  <a:t> Egresados</a:t>
                </a:r>
              </a:p>
            </c:rich>
          </c:tx>
          <c:overlay val="0"/>
          <c:spPr>
            <a:no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9461120"/>
        <c:crosses val="autoZero"/>
        <c:crossBetween val="between"/>
        <c:majorUnit val="50"/>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CO"/>
          </a:p>
        </c:txPr>
      </c:dTable>
      <c:spPr>
        <a:noFill/>
        <a:ln w="25400">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'%Abs InscriAdmitiMatri Pregrado'!$C$7</c:f>
              <c:strCache>
                <c:ptCount val="1"/>
                <c:pt idx="0">
                  <c:v>INSCRITOS</c:v>
                </c:pt>
              </c:strCache>
            </c:strRef>
          </c:tx>
          <c:spPr>
            <a:solidFill>
              <a:schemeClr val="accent6">
                <a:lumMod val="60000"/>
                <a:lumOff val="40000"/>
              </a:schemeClr>
            </a:solidFill>
            <a:ln>
              <a:noFill/>
            </a:ln>
            <a:effectLst>
              <a:outerShdw blurRad="57150" dist="19050" dir="5400000" algn="ctr" rotWithShape="0">
                <a:srgbClr val="000000">
                  <a:alpha val="63000"/>
                </a:srgbClr>
              </a:outerShdw>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1"/>
            <c:showVal val="1"/>
            <c:showCatName val="0"/>
            <c:showSerName val="0"/>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('%Abs InscriAdmitiMatri Pregrado'!$B$8,'%Abs InscriAdmitiMatri Pregrado'!$B$23,'%Abs InscriAdmitiMatri Pregrado'!$B$34,'%Abs InscriAdmitiMatri Pregrado'!$B$46,'%Abs InscriAdmitiMatri Pregrado'!$B$50,'%Abs InscriAdmitiMatri Pregrado'!$B$53,'%Abs InscriAdmitiMatri Pregrado'!$B$57)</c:f>
              <c:strCache>
                <c:ptCount val="7"/>
                <c:pt idx="0">
                  <c:v>FACULTAD ECONOMÍA Y ADMINISTRACIÓN</c:v>
                </c:pt>
                <c:pt idx="1">
                  <c:v>FACULTAD DE EDUCACIÓN</c:v>
                </c:pt>
                <c:pt idx="2">
                  <c:v>FACULTAD DE INGENIERÍA</c:v>
                </c:pt>
                <c:pt idx="3">
                  <c:v>FACULTAD CIENCIAS EXACTAS Y NATURALES</c:v>
                </c:pt>
                <c:pt idx="4">
                  <c:v>FACULTAD DE SALUD</c:v>
                </c:pt>
                <c:pt idx="5">
                  <c:v>FACULTAD CIENCIAS SOCIALES Y HUMANAS</c:v>
                </c:pt>
                <c:pt idx="6">
                  <c:v>FACULTAD DE CIENCIAS JURÍDICAS Y POLÍTICAS</c:v>
                </c:pt>
              </c:strCache>
            </c:strRef>
          </c:cat>
          <c:val>
            <c:numRef>
              <c:f>('%Abs InscriAdmitiMatri Pregrado'!$G$8,'%Abs InscriAdmitiMatri Pregrado'!$G$23,'%Abs InscriAdmitiMatri Pregrado'!$G$34,'%Abs InscriAdmitiMatri Pregrado'!$G$46,'%Abs InscriAdmitiMatri Pregrado'!$G$50,'%Abs InscriAdmitiMatri Pregrado'!$G$53,'%Abs InscriAdmitiMatri Pregrado'!$G$57)</c:f>
              <c:numCache>
                <c:formatCode>General</c:formatCode>
                <c:ptCount val="7"/>
                <c:pt idx="0">
                  <c:v>771</c:v>
                </c:pt>
                <c:pt idx="1">
                  <c:v>904</c:v>
                </c:pt>
                <c:pt idx="2">
                  <c:v>622</c:v>
                </c:pt>
                <c:pt idx="3">
                  <c:v>121</c:v>
                </c:pt>
                <c:pt idx="4">
                  <c:v>0</c:v>
                </c:pt>
                <c:pt idx="5">
                  <c:v>0</c:v>
                </c:pt>
                <c:pt idx="6">
                  <c:v>360</c:v>
                </c:pt>
              </c:numCache>
            </c:numRef>
          </c:val>
          <c:extLst>
            <c:ext xmlns:c16="http://schemas.microsoft.com/office/drawing/2014/chart" uri="{C3380CC4-5D6E-409C-BE32-E72D297353CC}">
              <c16:uniqueId val="{00000000-AA0E-4AAC-95B1-DAF3033F7F0C}"/>
            </c:ext>
          </c:extLst>
        </c:ser>
        <c:ser>
          <c:idx val="1"/>
          <c:order val="1"/>
          <c:tx>
            <c:strRef>
              <c:f>'%Abs InscriAdmitiMatri Pregrado'!$D$7</c:f>
              <c:strCache>
                <c:ptCount val="1"/>
                <c:pt idx="0">
                  <c:v>ADMITIDOS</c:v>
                </c:pt>
              </c:strCache>
            </c:strRef>
          </c:tx>
          <c:spPr>
            <a:solidFill>
              <a:schemeClr val="accent4">
                <a:lumMod val="60000"/>
                <a:lumOff val="40000"/>
              </a:schemeClr>
            </a:solidFill>
            <a:ln>
              <a:noFill/>
            </a:ln>
            <a:effectLst>
              <a:outerShdw blurRad="57150" dist="19050" dir="5400000" algn="ctr" rotWithShape="0">
                <a:srgbClr val="000000">
                  <a:alpha val="63000"/>
                </a:srgbClr>
              </a:outerShdw>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1"/>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('%Abs InscriAdmitiMatri Pregrado'!$B$8,'%Abs InscriAdmitiMatri Pregrado'!$B$23,'%Abs InscriAdmitiMatri Pregrado'!$B$34,'%Abs InscriAdmitiMatri Pregrado'!$B$46,'%Abs InscriAdmitiMatri Pregrado'!$B$50,'%Abs InscriAdmitiMatri Pregrado'!$B$53,'%Abs InscriAdmitiMatri Pregrado'!$B$57)</c:f>
              <c:strCache>
                <c:ptCount val="7"/>
                <c:pt idx="0">
                  <c:v>FACULTAD ECONOMÍA Y ADMINISTRACIÓN</c:v>
                </c:pt>
                <c:pt idx="1">
                  <c:v>FACULTAD DE EDUCACIÓN</c:v>
                </c:pt>
                <c:pt idx="2">
                  <c:v>FACULTAD DE INGENIERÍA</c:v>
                </c:pt>
                <c:pt idx="3">
                  <c:v>FACULTAD CIENCIAS EXACTAS Y NATURALES</c:v>
                </c:pt>
                <c:pt idx="4">
                  <c:v>FACULTAD DE SALUD</c:v>
                </c:pt>
                <c:pt idx="5">
                  <c:v>FACULTAD CIENCIAS SOCIALES Y HUMANAS</c:v>
                </c:pt>
                <c:pt idx="6">
                  <c:v>FACULTAD DE CIENCIAS JURÍDICAS Y POLÍTICAS</c:v>
                </c:pt>
              </c:strCache>
            </c:strRef>
          </c:cat>
          <c:val>
            <c:numRef>
              <c:f>('%Abs InscriAdmitiMatri Pregrado'!$H$8,'%Abs InscriAdmitiMatri Pregrado'!$H$23,'%Abs InscriAdmitiMatri Pregrado'!$H$34,'%Abs InscriAdmitiMatri Pregrado'!$H$46,'%Abs InscriAdmitiMatri Pregrado'!$H$50,'%Abs InscriAdmitiMatri Pregrado'!$H$53,'%Abs InscriAdmitiMatri Pregrado'!$H$57)</c:f>
              <c:numCache>
                <c:formatCode>General</c:formatCode>
                <c:ptCount val="7"/>
                <c:pt idx="0">
                  <c:v>599</c:v>
                </c:pt>
                <c:pt idx="1">
                  <c:v>402</c:v>
                </c:pt>
                <c:pt idx="2">
                  <c:v>399</c:v>
                </c:pt>
                <c:pt idx="3">
                  <c:v>105</c:v>
                </c:pt>
                <c:pt idx="4">
                  <c:v>0</c:v>
                </c:pt>
                <c:pt idx="5">
                  <c:v>0</c:v>
                </c:pt>
                <c:pt idx="6">
                  <c:v>173</c:v>
                </c:pt>
              </c:numCache>
            </c:numRef>
          </c:val>
          <c:extLst>
            <c:ext xmlns:c16="http://schemas.microsoft.com/office/drawing/2014/chart" uri="{C3380CC4-5D6E-409C-BE32-E72D297353CC}">
              <c16:uniqueId val="{00000001-AA0E-4AAC-95B1-DAF3033F7F0C}"/>
            </c:ext>
          </c:extLst>
        </c:ser>
        <c:ser>
          <c:idx val="2"/>
          <c:order val="2"/>
          <c:tx>
            <c:v>MATRICULADOS</c:v>
          </c:tx>
          <c:spPr>
            <a:solidFill>
              <a:schemeClr val="accent2">
                <a:lumMod val="60000"/>
                <a:lumOff val="40000"/>
              </a:schemeClr>
            </a:solidFill>
            <a:ln>
              <a:noFill/>
            </a:ln>
            <a:effectLst>
              <a:outerShdw blurRad="57150" dist="19050" dir="5400000" algn="ctr" rotWithShape="0">
                <a:srgbClr val="000000">
                  <a:alpha val="63000"/>
                </a:srgbClr>
              </a:outerShdw>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1"/>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('%Abs InscriAdmitiMatri Pregrado'!$B$8,'%Abs InscriAdmitiMatri Pregrado'!$B$23,'%Abs InscriAdmitiMatri Pregrado'!$B$34,'%Abs InscriAdmitiMatri Pregrado'!$B$46,'%Abs InscriAdmitiMatri Pregrado'!$B$50,'%Abs InscriAdmitiMatri Pregrado'!$B$53,'%Abs InscriAdmitiMatri Pregrado'!$B$57)</c:f>
              <c:strCache>
                <c:ptCount val="7"/>
                <c:pt idx="0">
                  <c:v>FACULTAD ECONOMÍA Y ADMINISTRACIÓN</c:v>
                </c:pt>
                <c:pt idx="1">
                  <c:v>FACULTAD DE EDUCACIÓN</c:v>
                </c:pt>
                <c:pt idx="2">
                  <c:v>FACULTAD DE INGENIERÍA</c:v>
                </c:pt>
                <c:pt idx="3">
                  <c:v>FACULTAD CIENCIAS EXACTAS Y NATURALES</c:v>
                </c:pt>
                <c:pt idx="4">
                  <c:v>FACULTAD DE SALUD</c:v>
                </c:pt>
                <c:pt idx="5">
                  <c:v>FACULTAD CIENCIAS SOCIALES Y HUMANAS</c:v>
                </c:pt>
                <c:pt idx="6">
                  <c:v>FACULTAD DE CIENCIAS JURÍDICAS Y POLÍTICAS</c:v>
                </c:pt>
              </c:strCache>
            </c:strRef>
          </c:cat>
          <c:val>
            <c:numRef>
              <c:f>('%Abs InscriAdmitiMatri Pregrado'!$I$8,'%Abs InscriAdmitiMatri Pregrado'!$I$23,'%Abs InscriAdmitiMatri Pregrado'!$I$34,'%Abs InscriAdmitiMatri Pregrado'!$I$46,'%Abs InscriAdmitiMatri Pregrado'!$I$50,'%Abs InscriAdmitiMatri Pregrado'!$I$53,'%Abs InscriAdmitiMatri Pregrado'!$I$57)</c:f>
              <c:numCache>
                <c:formatCode>General</c:formatCode>
                <c:ptCount val="7"/>
                <c:pt idx="0">
                  <c:v>527</c:v>
                </c:pt>
                <c:pt idx="1">
                  <c:v>350</c:v>
                </c:pt>
                <c:pt idx="2">
                  <c:v>363</c:v>
                </c:pt>
                <c:pt idx="3">
                  <c:v>89</c:v>
                </c:pt>
                <c:pt idx="4">
                  <c:v>0</c:v>
                </c:pt>
                <c:pt idx="5">
                  <c:v>0</c:v>
                </c:pt>
                <c:pt idx="6">
                  <c:v>152</c:v>
                </c:pt>
              </c:numCache>
            </c:numRef>
          </c:val>
          <c:extLst>
            <c:ext xmlns:c16="http://schemas.microsoft.com/office/drawing/2014/chart" uri="{C3380CC4-5D6E-409C-BE32-E72D297353CC}">
              <c16:uniqueId val="{00000002-AA0E-4AAC-95B1-DAF3033F7F0C}"/>
            </c:ext>
          </c:extLst>
        </c:ser>
        <c:ser>
          <c:idx val="3"/>
          <c:order val="3"/>
          <c:tx>
            <c:strRef>
              <c:f>'%Abs InscriAdmitiMatri Pregrado'!$F$7</c:f>
              <c:strCache>
                <c:ptCount val="1"/>
                <c:pt idx="0">
                  <c:v>%  DE ABSORCIÓN</c:v>
                </c:pt>
              </c:strCache>
            </c:strRef>
          </c:tx>
          <c:spPr>
            <a:noFill/>
            <a:ln>
              <a:noFill/>
            </a:ln>
            <a:effectLst>
              <a:outerShdw blurRad="57150" dist="19050" dir="5400000" algn="ctr" rotWithShape="0">
                <a:srgbClr val="000000">
                  <a:alpha val="63000"/>
                </a:srgbClr>
              </a:outerShdw>
            </a:effectLst>
            <a:sp3d/>
          </c:spPr>
          <c:invertIfNegative val="0"/>
          <c:cat>
            <c:strRef>
              <c:f>('%Abs InscriAdmitiMatri Pregrado'!$B$8,'%Abs InscriAdmitiMatri Pregrado'!$B$23,'%Abs InscriAdmitiMatri Pregrado'!$B$34,'%Abs InscriAdmitiMatri Pregrado'!$B$46,'%Abs InscriAdmitiMatri Pregrado'!$B$50,'%Abs InscriAdmitiMatri Pregrado'!$B$53,'%Abs InscriAdmitiMatri Pregrado'!$B$57)</c:f>
              <c:strCache>
                <c:ptCount val="7"/>
                <c:pt idx="0">
                  <c:v>FACULTAD ECONOMÍA Y ADMINISTRACIÓN</c:v>
                </c:pt>
                <c:pt idx="1">
                  <c:v>FACULTAD DE EDUCACIÓN</c:v>
                </c:pt>
                <c:pt idx="2">
                  <c:v>FACULTAD DE INGENIERÍA</c:v>
                </c:pt>
                <c:pt idx="3">
                  <c:v>FACULTAD CIENCIAS EXACTAS Y NATURALES</c:v>
                </c:pt>
                <c:pt idx="4">
                  <c:v>FACULTAD DE SALUD</c:v>
                </c:pt>
                <c:pt idx="5">
                  <c:v>FACULTAD CIENCIAS SOCIALES Y HUMANAS</c:v>
                </c:pt>
                <c:pt idx="6">
                  <c:v>FACULTAD DE CIENCIAS JURÍDICAS Y POLÍTICAS</c:v>
                </c:pt>
              </c:strCache>
            </c:strRef>
          </c:cat>
          <c:val>
            <c:numRef>
              <c:f>('%Abs InscriAdmitiMatri Pregrado'!$J$8,'%Abs InscriAdmitiMatri Pregrado'!$J$23,'%Abs InscriAdmitiMatri Pregrado'!$J$34,'%Abs InscriAdmitiMatri Pregrado'!$J$46,'%Abs InscriAdmitiMatri Pregrado'!$J$50,'%Abs InscriAdmitiMatri Pregrado'!$J$53,'%Abs InscriAdmitiMatri Pregrado'!$J$57)</c:f>
              <c:numCache>
                <c:formatCode>0.0%</c:formatCode>
                <c:ptCount val="7"/>
                <c:pt idx="0">
                  <c:v>0.68352788586251623</c:v>
                </c:pt>
                <c:pt idx="1">
                  <c:v>0.38716814159292035</c:v>
                </c:pt>
                <c:pt idx="2">
                  <c:v>0.58360128617363349</c:v>
                </c:pt>
                <c:pt idx="3">
                  <c:v>0.73553719008264462</c:v>
                </c:pt>
                <c:pt idx="4">
                  <c:v>0</c:v>
                </c:pt>
                <c:pt idx="5">
                  <c:v>0</c:v>
                </c:pt>
                <c:pt idx="6">
                  <c:v>0.42222222222222222</c:v>
                </c:pt>
              </c:numCache>
            </c:numRef>
          </c:val>
          <c:extLst>
            <c:ext xmlns:c16="http://schemas.microsoft.com/office/drawing/2014/chart" uri="{C3380CC4-5D6E-409C-BE32-E72D297353CC}">
              <c16:uniqueId val="{00000003-AA0E-4AAC-95B1-DAF3033F7F0C}"/>
            </c:ext>
          </c:extLst>
        </c:ser>
        <c:dLbls>
          <c:showLegendKey val="0"/>
          <c:showVal val="0"/>
          <c:showCatName val="0"/>
          <c:showSerName val="0"/>
          <c:showPercent val="0"/>
          <c:showBubbleSize val="0"/>
        </c:dLbls>
        <c:gapWidth val="150"/>
        <c:shape val="box"/>
        <c:axId val="30555520"/>
        <c:axId val="30553984"/>
        <c:axId val="0"/>
      </c:bar3DChart>
      <c:valAx>
        <c:axId val="30553984"/>
        <c:scaling>
          <c:orientation val="minMax"/>
          <c:max val="11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0555520"/>
        <c:crosses val="autoZero"/>
        <c:crossBetween val="between"/>
        <c:majorUnit val="100"/>
      </c:valAx>
      <c:catAx>
        <c:axId val="3055552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0553984"/>
        <c:crosses val="autoZero"/>
        <c:auto val="1"/>
        <c:lblAlgn val="ctr"/>
        <c:lblOffset val="100"/>
        <c:noMultiLvlLbl val="0"/>
      </c:cat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1000" b="0"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'%Abs InscriAdmitiMatri Postgrad'!$C$7</c:f>
              <c:strCache>
                <c:ptCount val="1"/>
                <c:pt idx="0">
                  <c:v>INSCRITOS</c:v>
                </c:pt>
              </c:strCache>
            </c:strRef>
          </c:tx>
          <c:spPr>
            <a:solidFill>
              <a:schemeClr val="accent1">
                <a:lumMod val="60000"/>
                <a:lumOff val="40000"/>
              </a:schemeClr>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1"/>
            <c:showVal val="1"/>
            <c:showCatName val="0"/>
            <c:showSerName val="0"/>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('%Abs InscriAdmitiMatri Postgrad'!$B$8,'%Abs InscriAdmitiMatri Postgrad'!$B$18,'%Abs InscriAdmitiMatri Postgrad'!$B$25,'%Abs InscriAdmitiMatri Postgrad'!$B$30,'%Abs InscriAdmitiMatri Postgrad'!$B$40,'%Abs InscriAdmitiMatri Postgrad'!$B$42,'%Abs InscriAdmitiMatri Postgrad'!$B$44)</c15:sqref>
                  </c15:fullRef>
                </c:ext>
              </c:extLst>
              <c:f>('%Abs InscriAdmitiMatri Postgrad'!$B$8,'%Abs InscriAdmitiMatri Postgrad'!$B$18,'%Abs InscriAdmitiMatri Postgrad'!$B$25,'%Abs InscriAdmitiMatri Postgrad'!$B$30,'%Abs InscriAdmitiMatri Postgrad'!$B$40,'%Abs InscriAdmitiMatri Postgrad'!$B$44)</c:f>
              <c:strCache>
                <c:ptCount val="6"/>
                <c:pt idx="0">
                  <c:v>FACULTAD ECONOMIA Y ADMINISTRACIÓN</c:v>
                </c:pt>
                <c:pt idx="1">
                  <c:v>FACULTAD DE EDUCACIÓN</c:v>
                </c:pt>
                <c:pt idx="2">
                  <c:v>FACULTAD DE INGENIERÍA</c:v>
                </c:pt>
                <c:pt idx="3">
                  <c:v>FACULTAD DE SALUD</c:v>
                </c:pt>
                <c:pt idx="4">
                  <c:v>FACULTAD DE CIENCIAS EXACTAS Y NATURALES</c:v>
                </c:pt>
                <c:pt idx="5">
                  <c:v>FACULTAD DE CIENCIAS JURÍDICAS Y POLÍTICAS</c:v>
                </c:pt>
              </c:strCache>
            </c:strRef>
          </c:cat>
          <c:val>
            <c:numRef>
              <c:extLst>
                <c:ext xmlns:c15="http://schemas.microsoft.com/office/drawing/2012/chart" uri="{02D57815-91ED-43cb-92C2-25804820EDAC}">
                  <c15:fullRef>
                    <c15:sqref>('%Abs InscriAdmitiMatri Postgrad'!$C$8,'%Abs InscriAdmitiMatri Postgrad'!$C$18,'%Abs InscriAdmitiMatri Postgrad'!$C$25,'%Abs InscriAdmitiMatri Postgrad'!$C$30,'%Abs InscriAdmitiMatri Postgrad'!$C$40,'%Abs InscriAdmitiMatri Postgrad'!$C$42,'%Abs InscriAdmitiMatri Postgrad'!$C$44)</c15:sqref>
                  </c15:fullRef>
                </c:ext>
              </c:extLst>
              <c:f>('%Abs InscriAdmitiMatri Postgrad'!$C$8,'%Abs InscriAdmitiMatri Postgrad'!$C$18,'%Abs InscriAdmitiMatri Postgrad'!$C$25,'%Abs InscriAdmitiMatri Postgrad'!$C$30,'%Abs InscriAdmitiMatri Postgrad'!$C$40,'%Abs InscriAdmitiMatri Postgrad'!$C$44)</c:f>
              <c:numCache>
                <c:formatCode>General</c:formatCode>
                <c:ptCount val="6"/>
                <c:pt idx="0">
                  <c:v>244</c:v>
                </c:pt>
                <c:pt idx="1">
                  <c:v>221</c:v>
                </c:pt>
                <c:pt idx="2">
                  <c:v>37</c:v>
                </c:pt>
                <c:pt idx="3">
                  <c:v>547</c:v>
                </c:pt>
                <c:pt idx="4">
                  <c:v>70</c:v>
                </c:pt>
                <c:pt idx="5">
                  <c:v>69</c:v>
                </c:pt>
              </c:numCache>
            </c:numRef>
          </c:val>
          <c:extLst>
            <c:ext xmlns:c16="http://schemas.microsoft.com/office/drawing/2014/chart" uri="{C3380CC4-5D6E-409C-BE32-E72D297353CC}">
              <c16:uniqueId val="{00000000-0F8D-435B-A59B-12A6A89518D1}"/>
            </c:ext>
          </c:extLst>
        </c:ser>
        <c:ser>
          <c:idx val="1"/>
          <c:order val="1"/>
          <c:tx>
            <c:strRef>
              <c:f>'%Abs InscriAdmitiMatri Postgrad'!$D$7</c:f>
              <c:strCache>
                <c:ptCount val="1"/>
                <c:pt idx="0">
                  <c:v>ADMITIDOS</c:v>
                </c:pt>
              </c:strCache>
            </c:strRef>
          </c:tx>
          <c:spPr>
            <a:solidFill>
              <a:schemeClr val="accent2">
                <a:lumMod val="60000"/>
                <a:lumOff val="40000"/>
              </a:schemeClr>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1"/>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('%Abs InscriAdmitiMatri Postgrad'!$B$8,'%Abs InscriAdmitiMatri Postgrad'!$B$18,'%Abs InscriAdmitiMatri Postgrad'!$B$25,'%Abs InscriAdmitiMatri Postgrad'!$B$30,'%Abs InscriAdmitiMatri Postgrad'!$B$40,'%Abs InscriAdmitiMatri Postgrad'!$B$42,'%Abs InscriAdmitiMatri Postgrad'!$B$44)</c15:sqref>
                  </c15:fullRef>
                </c:ext>
              </c:extLst>
              <c:f>('%Abs InscriAdmitiMatri Postgrad'!$B$8,'%Abs InscriAdmitiMatri Postgrad'!$B$18,'%Abs InscriAdmitiMatri Postgrad'!$B$25,'%Abs InscriAdmitiMatri Postgrad'!$B$30,'%Abs InscriAdmitiMatri Postgrad'!$B$40,'%Abs InscriAdmitiMatri Postgrad'!$B$44)</c:f>
              <c:strCache>
                <c:ptCount val="6"/>
                <c:pt idx="0">
                  <c:v>FACULTAD ECONOMIA Y ADMINISTRACIÓN</c:v>
                </c:pt>
                <c:pt idx="1">
                  <c:v>FACULTAD DE EDUCACIÓN</c:v>
                </c:pt>
                <c:pt idx="2">
                  <c:v>FACULTAD DE INGENIERÍA</c:v>
                </c:pt>
                <c:pt idx="3">
                  <c:v>FACULTAD DE SALUD</c:v>
                </c:pt>
                <c:pt idx="4">
                  <c:v>FACULTAD DE CIENCIAS EXACTAS Y NATURALES</c:v>
                </c:pt>
                <c:pt idx="5">
                  <c:v>FACULTAD DE CIENCIAS JURÍDICAS Y POLÍTICAS</c:v>
                </c:pt>
              </c:strCache>
            </c:strRef>
          </c:cat>
          <c:val>
            <c:numRef>
              <c:extLst>
                <c:ext xmlns:c15="http://schemas.microsoft.com/office/drawing/2012/chart" uri="{02D57815-91ED-43cb-92C2-25804820EDAC}">
                  <c15:fullRef>
                    <c15:sqref>('%Abs InscriAdmitiMatri Postgrad'!$D$8,'%Abs InscriAdmitiMatri Postgrad'!$D$18,'%Abs InscriAdmitiMatri Postgrad'!$D$25,'%Abs InscriAdmitiMatri Postgrad'!$D$30,'%Abs InscriAdmitiMatri Postgrad'!$D$40,'%Abs InscriAdmitiMatri Postgrad'!$D$42,'%Abs InscriAdmitiMatri Postgrad'!$D$44)</c15:sqref>
                  </c15:fullRef>
                </c:ext>
              </c:extLst>
              <c:f>('%Abs InscriAdmitiMatri Postgrad'!$D$8,'%Abs InscriAdmitiMatri Postgrad'!$D$18,'%Abs InscriAdmitiMatri Postgrad'!$D$25,'%Abs InscriAdmitiMatri Postgrad'!$D$30,'%Abs InscriAdmitiMatri Postgrad'!$D$40,'%Abs InscriAdmitiMatri Postgrad'!$D$44)</c:f>
              <c:numCache>
                <c:formatCode>General</c:formatCode>
                <c:ptCount val="6"/>
                <c:pt idx="0">
                  <c:v>240</c:v>
                </c:pt>
                <c:pt idx="1">
                  <c:v>187</c:v>
                </c:pt>
                <c:pt idx="2">
                  <c:v>33</c:v>
                </c:pt>
                <c:pt idx="3">
                  <c:v>53</c:v>
                </c:pt>
                <c:pt idx="4">
                  <c:v>69</c:v>
                </c:pt>
                <c:pt idx="5">
                  <c:v>66</c:v>
                </c:pt>
              </c:numCache>
            </c:numRef>
          </c:val>
          <c:extLst>
            <c:ext xmlns:c16="http://schemas.microsoft.com/office/drawing/2014/chart" uri="{C3380CC4-5D6E-409C-BE32-E72D297353CC}">
              <c16:uniqueId val="{00000001-0F8D-435B-A59B-12A6A89518D1}"/>
            </c:ext>
          </c:extLst>
        </c:ser>
        <c:ser>
          <c:idx val="2"/>
          <c:order val="2"/>
          <c:tx>
            <c:v>MATRICULADOS</c:v>
          </c:tx>
          <c:spPr>
            <a:solidFill>
              <a:schemeClr val="accent4">
                <a:lumMod val="60000"/>
                <a:lumOff val="40000"/>
              </a:schemeClr>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1"/>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('%Abs InscriAdmitiMatri Postgrad'!$B$8,'%Abs InscriAdmitiMatri Postgrad'!$B$18,'%Abs InscriAdmitiMatri Postgrad'!$B$25,'%Abs InscriAdmitiMatri Postgrad'!$B$30,'%Abs InscriAdmitiMatri Postgrad'!$B$40,'%Abs InscriAdmitiMatri Postgrad'!$B$42,'%Abs InscriAdmitiMatri Postgrad'!$B$44)</c15:sqref>
                  </c15:fullRef>
                </c:ext>
              </c:extLst>
              <c:f>('%Abs InscriAdmitiMatri Postgrad'!$B$8,'%Abs InscriAdmitiMatri Postgrad'!$B$18,'%Abs InscriAdmitiMatri Postgrad'!$B$25,'%Abs InscriAdmitiMatri Postgrad'!$B$30,'%Abs InscriAdmitiMatri Postgrad'!$B$40,'%Abs InscriAdmitiMatri Postgrad'!$B$44)</c:f>
              <c:strCache>
                <c:ptCount val="6"/>
                <c:pt idx="0">
                  <c:v>FACULTAD ECONOMIA Y ADMINISTRACIÓN</c:v>
                </c:pt>
                <c:pt idx="1">
                  <c:v>FACULTAD DE EDUCACIÓN</c:v>
                </c:pt>
                <c:pt idx="2">
                  <c:v>FACULTAD DE INGENIERÍA</c:v>
                </c:pt>
                <c:pt idx="3">
                  <c:v>FACULTAD DE SALUD</c:v>
                </c:pt>
                <c:pt idx="4">
                  <c:v>FACULTAD DE CIENCIAS EXACTAS Y NATURALES</c:v>
                </c:pt>
                <c:pt idx="5">
                  <c:v>FACULTAD DE CIENCIAS JURÍDICAS Y POLÍTICAS</c:v>
                </c:pt>
              </c:strCache>
            </c:strRef>
          </c:cat>
          <c:val>
            <c:numRef>
              <c:extLst>
                <c:ext xmlns:c15="http://schemas.microsoft.com/office/drawing/2012/chart" uri="{02D57815-91ED-43cb-92C2-25804820EDAC}">
                  <c15:fullRef>
                    <c15:sqref>('%Abs InscriAdmitiMatri Postgrad'!$E$8,'%Abs InscriAdmitiMatri Postgrad'!$E$18,'%Abs InscriAdmitiMatri Postgrad'!$E$25,'%Abs InscriAdmitiMatri Postgrad'!$E$30,'%Abs InscriAdmitiMatri Postgrad'!$E$40,'%Abs InscriAdmitiMatri Postgrad'!$E$42,'%Abs InscriAdmitiMatri Postgrad'!$E$44)</c15:sqref>
                  </c15:fullRef>
                </c:ext>
              </c:extLst>
              <c:f>('%Abs InscriAdmitiMatri Postgrad'!$E$8,'%Abs InscriAdmitiMatri Postgrad'!$E$18,'%Abs InscriAdmitiMatri Postgrad'!$E$25,'%Abs InscriAdmitiMatri Postgrad'!$E$30,'%Abs InscriAdmitiMatri Postgrad'!$E$40,'%Abs InscriAdmitiMatri Postgrad'!$E$44)</c:f>
              <c:numCache>
                <c:formatCode>General</c:formatCode>
                <c:ptCount val="6"/>
                <c:pt idx="0">
                  <c:v>171</c:v>
                </c:pt>
                <c:pt idx="1">
                  <c:v>175</c:v>
                </c:pt>
                <c:pt idx="2">
                  <c:v>29</c:v>
                </c:pt>
                <c:pt idx="3">
                  <c:v>50</c:v>
                </c:pt>
                <c:pt idx="4">
                  <c:v>63</c:v>
                </c:pt>
                <c:pt idx="5">
                  <c:v>55</c:v>
                </c:pt>
              </c:numCache>
            </c:numRef>
          </c:val>
          <c:extLst>
            <c:ext xmlns:c16="http://schemas.microsoft.com/office/drawing/2014/chart" uri="{C3380CC4-5D6E-409C-BE32-E72D297353CC}">
              <c16:uniqueId val="{00000002-0F8D-435B-A59B-12A6A89518D1}"/>
            </c:ext>
          </c:extLst>
        </c:ser>
        <c:ser>
          <c:idx val="3"/>
          <c:order val="3"/>
          <c:tx>
            <c:strRef>
              <c:f>'%Abs InscriAdmitiMatri Postgrad'!$F$7</c:f>
              <c:strCache>
                <c:ptCount val="1"/>
                <c:pt idx="0">
                  <c:v>%  DE ABSORCIÓN</c:v>
                </c:pt>
              </c:strCache>
            </c:strRef>
          </c:tx>
          <c:spPr>
            <a:noFill/>
            <a:ln>
              <a:noFill/>
            </a:ln>
            <a:effectLst/>
            <a:sp3d/>
          </c:spPr>
          <c:invertIfNegative val="0"/>
          <c:cat>
            <c:strRef>
              <c:extLst>
                <c:ext xmlns:c15="http://schemas.microsoft.com/office/drawing/2012/chart" uri="{02D57815-91ED-43cb-92C2-25804820EDAC}">
                  <c15:fullRef>
                    <c15:sqref>('%Abs InscriAdmitiMatri Postgrad'!$B$8,'%Abs InscriAdmitiMatri Postgrad'!$B$18,'%Abs InscriAdmitiMatri Postgrad'!$B$25,'%Abs InscriAdmitiMatri Postgrad'!$B$30,'%Abs InscriAdmitiMatri Postgrad'!$B$40,'%Abs InscriAdmitiMatri Postgrad'!$B$42,'%Abs InscriAdmitiMatri Postgrad'!$B$44)</c15:sqref>
                  </c15:fullRef>
                </c:ext>
              </c:extLst>
              <c:f>('%Abs InscriAdmitiMatri Postgrad'!$B$8,'%Abs InscriAdmitiMatri Postgrad'!$B$18,'%Abs InscriAdmitiMatri Postgrad'!$B$25,'%Abs InscriAdmitiMatri Postgrad'!$B$30,'%Abs InscriAdmitiMatri Postgrad'!$B$40,'%Abs InscriAdmitiMatri Postgrad'!$B$44)</c:f>
              <c:strCache>
                <c:ptCount val="6"/>
                <c:pt idx="0">
                  <c:v>FACULTAD ECONOMIA Y ADMINISTRACIÓN</c:v>
                </c:pt>
                <c:pt idx="1">
                  <c:v>FACULTAD DE EDUCACIÓN</c:v>
                </c:pt>
                <c:pt idx="2">
                  <c:v>FACULTAD DE INGENIERÍA</c:v>
                </c:pt>
                <c:pt idx="3">
                  <c:v>FACULTAD DE SALUD</c:v>
                </c:pt>
                <c:pt idx="4">
                  <c:v>FACULTAD DE CIENCIAS EXACTAS Y NATURALES</c:v>
                </c:pt>
                <c:pt idx="5">
                  <c:v>FACULTAD DE CIENCIAS JURÍDICAS Y POLÍTICAS</c:v>
                </c:pt>
              </c:strCache>
            </c:strRef>
          </c:cat>
          <c:val>
            <c:numRef>
              <c:extLst>
                <c:ext xmlns:c15="http://schemas.microsoft.com/office/drawing/2012/chart" uri="{02D57815-91ED-43cb-92C2-25804820EDAC}">
                  <c15:fullRef>
                    <c15:sqref>('%Abs InscriAdmitiMatri Postgrad'!$F$8,'%Abs InscriAdmitiMatri Postgrad'!$F$18,'%Abs InscriAdmitiMatri Postgrad'!$F$25,'%Abs InscriAdmitiMatri Postgrad'!$F$30,'%Abs InscriAdmitiMatri Postgrad'!$F$40,'%Abs InscriAdmitiMatri Postgrad'!$F$42,'%Abs InscriAdmitiMatri Postgrad'!$F$44)</c15:sqref>
                  </c15:fullRef>
                </c:ext>
              </c:extLst>
              <c:f>('%Abs InscriAdmitiMatri Postgrad'!$F$8,'%Abs InscriAdmitiMatri Postgrad'!$F$18,'%Abs InscriAdmitiMatri Postgrad'!$F$25,'%Abs InscriAdmitiMatri Postgrad'!$F$30,'%Abs InscriAdmitiMatri Postgrad'!$F$40,'%Abs InscriAdmitiMatri Postgrad'!$F$44)</c:f>
              <c:numCache>
                <c:formatCode>0.00%</c:formatCode>
                <c:ptCount val="6"/>
                <c:pt idx="0">
                  <c:v>0.70081967213114749</c:v>
                </c:pt>
                <c:pt idx="1">
                  <c:v>0.79185520361990946</c:v>
                </c:pt>
                <c:pt idx="2">
                  <c:v>0.78378378378378377</c:v>
                </c:pt>
                <c:pt idx="3">
                  <c:v>9.1407678244972576E-2</c:v>
                </c:pt>
                <c:pt idx="4">
                  <c:v>0.9</c:v>
                </c:pt>
                <c:pt idx="5">
                  <c:v>0.79710144927536231</c:v>
                </c:pt>
              </c:numCache>
            </c:numRef>
          </c:val>
          <c:extLst>
            <c:ext xmlns:c16="http://schemas.microsoft.com/office/drawing/2014/chart" uri="{C3380CC4-5D6E-409C-BE32-E72D297353CC}">
              <c16:uniqueId val="{00000003-0F8D-435B-A59B-12A6A89518D1}"/>
            </c:ext>
          </c:extLst>
        </c:ser>
        <c:dLbls>
          <c:showLegendKey val="0"/>
          <c:showVal val="0"/>
          <c:showCatName val="0"/>
          <c:showSerName val="0"/>
          <c:showPercent val="0"/>
          <c:showBubbleSize val="0"/>
        </c:dLbls>
        <c:gapWidth val="150"/>
        <c:shape val="box"/>
        <c:axId val="31163136"/>
        <c:axId val="31153152"/>
        <c:axId val="0"/>
      </c:bar3DChart>
      <c:valAx>
        <c:axId val="3115315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1163136"/>
        <c:crosses val="autoZero"/>
        <c:crossBetween val="between"/>
      </c:valAx>
      <c:catAx>
        <c:axId val="31163136"/>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1153152"/>
        <c:crosses val="autoZero"/>
        <c:auto val="1"/>
        <c:lblAlgn val="ctr"/>
        <c:lblOffset val="100"/>
        <c:noMultiLvlLbl val="0"/>
      </c:cat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'%Abs InscriAdmitiMatri Postgrad'!$C$7</c:f>
              <c:strCache>
                <c:ptCount val="1"/>
                <c:pt idx="0">
                  <c:v>INSCRITOS</c:v>
                </c:pt>
              </c:strCache>
            </c:strRef>
          </c:tx>
          <c:spPr>
            <a:solidFill>
              <a:schemeClr val="accent6">
                <a:lumMod val="60000"/>
                <a:lumOff val="40000"/>
              </a:schemeClr>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s-CO"/>
              </a:p>
            </c:txPr>
            <c:showLegendKey val="1"/>
            <c:showVal val="1"/>
            <c:showCatName val="0"/>
            <c:showSerName val="0"/>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('%Abs InscriAdmitiMatri Postgrad'!$B$8,'%Abs InscriAdmitiMatri Postgrad'!$B$18,'%Abs InscriAdmitiMatri Postgrad'!$B$25,'%Abs InscriAdmitiMatri Postgrad'!$B$30,'%Abs InscriAdmitiMatri Postgrad'!$B$40,'%Abs InscriAdmitiMatri Postgrad'!$B$42,'%Abs InscriAdmitiMatri Postgrad'!$B$44)</c15:sqref>
                  </c15:fullRef>
                </c:ext>
              </c:extLst>
              <c:f>('%Abs InscriAdmitiMatri Postgrad'!$B$8,'%Abs InscriAdmitiMatri Postgrad'!$B$18,'%Abs InscriAdmitiMatri Postgrad'!$B$25,'%Abs InscriAdmitiMatri Postgrad'!$B$30,'%Abs InscriAdmitiMatri Postgrad'!$B$42)</c:f>
              <c:strCache>
                <c:ptCount val="5"/>
                <c:pt idx="0">
                  <c:v>FACULTAD ECONOMIA Y ADMINISTRACIÓN</c:v>
                </c:pt>
                <c:pt idx="1">
                  <c:v>FACULTAD DE EDUCACIÓN</c:v>
                </c:pt>
                <c:pt idx="2">
                  <c:v>FACULTAD DE INGENIERÍA</c:v>
                </c:pt>
                <c:pt idx="3">
                  <c:v>FACULTAD DE SALUD</c:v>
                </c:pt>
                <c:pt idx="4">
                  <c:v>FACULTAD DE CIENCIAS SOCIALES Y HUMANAS</c:v>
                </c:pt>
              </c:strCache>
            </c:strRef>
          </c:cat>
          <c:val>
            <c:numRef>
              <c:extLst>
                <c:ext xmlns:c15="http://schemas.microsoft.com/office/drawing/2012/chart" uri="{02D57815-91ED-43cb-92C2-25804820EDAC}">
                  <c15:fullRef>
                    <c15:sqref>('%Abs InscriAdmitiMatri Postgrad'!$G$8,'%Abs InscriAdmitiMatri Postgrad'!$G$18,'%Abs InscriAdmitiMatri Postgrad'!$G$25,'%Abs InscriAdmitiMatri Postgrad'!$G$30,'%Abs InscriAdmitiMatri Postgrad'!$G$40,'%Abs InscriAdmitiMatri Postgrad'!$G$42,'%Abs InscriAdmitiMatri Postgrad'!$G$44)</c15:sqref>
                  </c15:fullRef>
                </c:ext>
              </c:extLst>
              <c:f>('%Abs InscriAdmitiMatri Postgrad'!$G$8,'%Abs InscriAdmitiMatri Postgrad'!$G$18,'%Abs InscriAdmitiMatri Postgrad'!$G$25,'%Abs InscriAdmitiMatri Postgrad'!$G$30,'%Abs InscriAdmitiMatri Postgrad'!$G$42)</c:f>
              <c:numCache>
                <c:formatCode>General</c:formatCode>
                <c:ptCount val="5"/>
                <c:pt idx="0">
                  <c:v>52</c:v>
                </c:pt>
                <c:pt idx="1">
                  <c:v>7</c:v>
                </c:pt>
                <c:pt idx="2">
                  <c:v>13</c:v>
                </c:pt>
                <c:pt idx="3">
                  <c:v>24</c:v>
                </c:pt>
                <c:pt idx="4">
                  <c:v>7</c:v>
                </c:pt>
              </c:numCache>
            </c:numRef>
          </c:val>
          <c:extLst>
            <c:ext xmlns:c16="http://schemas.microsoft.com/office/drawing/2014/chart" uri="{C3380CC4-5D6E-409C-BE32-E72D297353CC}">
              <c16:uniqueId val="{00000000-3670-4779-901A-47CFA304B142}"/>
            </c:ext>
          </c:extLst>
        </c:ser>
        <c:ser>
          <c:idx val="1"/>
          <c:order val="1"/>
          <c:tx>
            <c:strRef>
              <c:f>'%Abs InscriAdmitiMatri Postgrad'!$D$7</c:f>
              <c:strCache>
                <c:ptCount val="1"/>
                <c:pt idx="0">
                  <c:v>ADMITIDOS</c:v>
                </c:pt>
              </c:strCache>
            </c:strRef>
          </c:tx>
          <c:spPr>
            <a:solidFill>
              <a:schemeClr val="accent4">
                <a:lumMod val="60000"/>
                <a:lumOff val="40000"/>
              </a:schemeClr>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s-CO"/>
              </a:p>
            </c:txPr>
            <c:showLegendKey val="1"/>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('%Abs InscriAdmitiMatri Postgrad'!$B$8,'%Abs InscriAdmitiMatri Postgrad'!$B$18,'%Abs InscriAdmitiMatri Postgrad'!$B$25,'%Abs InscriAdmitiMatri Postgrad'!$B$30,'%Abs InscriAdmitiMatri Postgrad'!$B$40,'%Abs InscriAdmitiMatri Postgrad'!$B$42,'%Abs InscriAdmitiMatri Postgrad'!$B$44)</c15:sqref>
                  </c15:fullRef>
                </c:ext>
              </c:extLst>
              <c:f>('%Abs InscriAdmitiMatri Postgrad'!$B$8,'%Abs InscriAdmitiMatri Postgrad'!$B$18,'%Abs InscriAdmitiMatri Postgrad'!$B$25,'%Abs InscriAdmitiMatri Postgrad'!$B$30,'%Abs InscriAdmitiMatri Postgrad'!$B$42)</c:f>
              <c:strCache>
                <c:ptCount val="5"/>
                <c:pt idx="0">
                  <c:v>FACULTAD ECONOMIA Y ADMINISTRACIÓN</c:v>
                </c:pt>
                <c:pt idx="1">
                  <c:v>FACULTAD DE EDUCACIÓN</c:v>
                </c:pt>
                <c:pt idx="2">
                  <c:v>FACULTAD DE INGENIERÍA</c:v>
                </c:pt>
                <c:pt idx="3">
                  <c:v>FACULTAD DE SALUD</c:v>
                </c:pt>
                <c:pt idx="4">
                  <c:v>FACULTAD DE CIENCIAS SOCIALES Y HUMANAS</c:v>
                </c:pt>
              </c:strCache>
            </c:strRef>
          </c:cat>
          <c:val>
            <c:numRef>
              <c:extLst>
                <c:ext xmlns:c15="http://schemas.microsoft.com/office/drawing/2012/chart" uri="{02D57815-91ED-43cb-92C2-25804820EDAC}">
                  <c15:fullRef>
                    <c15:sqref>('%Abs InscriAdmitiMatri Postgrad'!$H$8,'%Abs InscriAdmitiMatri Postgrad'!$H$18,'%Abs InscriAdmitiMatri Postgrad'!$H$25,'%Abs InscriAdmitiMatri Postgrad'!$H$30,'%Abs InscriAdmitiMatri Postgrad'!$H$40,'%Abs InscriAdmitiMatri Postgrad'!$H$42,'%Abs InscriAdmitiMatri Postgrad'!$H$44)</c15:sqref>
                  </c15:fullRef>
                </c:ext>
              </c:extLst>
              <c:f>('%Abs InscriAdmitiMatri Postgrad'!$H$8,'%Abs InscriAdmitiMatri Postgrad'!$H$18,'%Abs InscriAdmitiMatri Postgrad'!$H$25,'%Abs InscriAdmitiMatri Postgrad'!$H$30,'%Abs InscriAdmitiMatri Postgrad'!$H$42)</c:f>
              <c:numCache>
                <c:formatCode>General</c:formatCode>
                <c:ptCount val="5"/>
                <c:pt idx="0">
                  <c:v>52</c:v>
                </c:pt>
                <c:pt idx="1">
                  <c:v>0</c:v>
                </c:pt>
                <c:pt idx="2">
                  <c:v>13</c:v>
                </c:pt>
                <c:pt idx="3">
                  <c:v>22</c:v>
                </c:pt>
                <c:pt idx="4">
                  <c:v>7</c:v>
                </c:pt>
              </c:numCache>
            </c:numRef>
          </c:val>
          <c:extLst>
            <c:ext xmlns:c16="http://schemas.microsoft.com/office/drawing/2014/chart" uri="{C3380CC4-5D6E-409C-BE32-E72D297353CC}">
              <c16:uniqueId val="{00000001-3670-4779-901A-47CFA304B142}"/>
            </c:ext>
          </c:extLst>
        </c:ser>
        <c:ser>
          <c:idx val="2"/>
          <c:order val="2"/>
          <c:tx>
            <c:v>MATRICULADOS</c:v>
          </c:tx>
          <c:spPr>
            <a:solidFill>
              <a:schemeClr val="accent2">
                <a:lumMod val="60000"/>
                <a:lumOff val="40000"/>
              </a:schemeClr>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s-CO"/>
              </a:p>
            </c:txPr>
            <c:showLegendKey val="1"/>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('%Abs InscriAdmitiMatri Postgrad'!$B$8,'%Abs InscriAdmitiMatri Postgrad'!$B$18,'%Abs InscriAdmitiMatri Postgrad'!$B$25,'%Abs InscriAdmitiMatri Postgrad'!$B$30,'%Abs InscriAdmitiMatri Postgrad'!$B$40,'%Abs InscriAdmitiMatri Postgrad'!$B$42,'%Abs InscriAdmitiMatri Postgrad'!$B$44)</c15:sqref>
                  </c15:fullRef>
                </c:ext>
              </c:extLst>
              <c:f>('%Abs InscriAdmitiMatri Postgrad'!$B$8,'%Abs InscriAdmitiMatri Postgrad'!$B$18,'%Abs InscriAdmitiMatri Postgrad'!$B$25,'%Abs InscriAdmitiMatri Postgrad'!$B$30,'%Abs InscriAdmitiMatri Postgrad'!$B$42)</c:f>
              <c:strCache>
                <c:ptCount val="5"/>
                <c:pt idx="0">
                  <c:v>FACULTAD ECONOMIA Y ADMINISTRACIÓN</c:v>
                </c:pt>
                <c:pt idx="1">
                  <c:v>FACULTAD DE EDUCACIÓN</c:v>
                </c:pt>
                <c:pt idx="2">
                  <c:v>FACULTAD DE INGENIERÍA</c:v>
                </c:pt>
                <c:pt idx="3">
                  <c:v>FACULTAD DE SALUD</c:v>
                </c:pt>
                <c:pt idx="4">
                  <c:v>FACULTAD DE CIENCIAS SOCIALES Y HUMANAS</c:v>
                </c:pt>
              </c:strCache>
            </c:strRef>
          </c:cat>
          <c:val>
            <c:numRef>
              <c:extLst>
                <c:ext xmlns:c15="http://schemas.microsoft.com/office/drawing/2012/chart" uri="{02D57815-91ED-43cb-92C2-25804820EDAC}">
                  <c15:fullRef>
                    <c15:sqref>('%Abs InscriAdmitiMatri Postgrad'!$I$8,'%Abs InscriAdmitiMatri Postgrad'!$I$18,'%Abs InscriAdmitiMatri Postgrad'!$I$25,'%Abs InscriAdmitiMatri Postgrad'!$I$30,'%Abs InscriAdmitiMatri Postgrad'!$I$40,'%Abs InscriAdmitiMatri Postgrad'!$I$42,'%Abs InscriAdmitiMatri Postgrad'!$I$44)</c15:sqref>
                  </c15:fullRef>
                </c:ext>
              </c:extLst>
              <c:f>('%Abs InscriAdmitiMatri Postgrad'!$I$8,'%Abs InscriAdmitiMatri Postgrad'!$I$18,'%Abs InscriAdmitiMatri Postgrad'!$I$25,'%Abs InscriAdmitiMatri Postgrad'!$I$30,'%Abs InscriAdmitiMatri Postgrad'!$I$42)</c:f>
              <c:numCache>
                <c:formatCode>General</c:formatCode>
                <c:ptCount val="5"/>
                <c:pt idx="0">
                  <c:v>0</c:v>
                </c:pt>
                <c:pt idx="1">
                  <c:v>0</c:v>
                </c:pt>
                <c:pt idx="2">
                  <c:v>8</c:v>
                </c:pt>
                <c:pt idx="3">
                  <c:v>18</c:v>
                </c:pt>
                <c:pt idx="4">
                  <c:v>7</c:v>
                </c:pt>
              </c:numCache>
            </c:numRef>
          </c:val>
          <c:extLst>
            <c:ext xmlns:c16="http://schemas.microsoft.com/office/drawing/2014/chart" uri="{C3380CC4-5D6E-409C-BE32-E72D297353CC}">
              <c16:uniqueId val="{00000002-3670-4779-901A-47CFA304B142}"/>
            </c:ext>
          </c:extLst>
        </c:ser>
        <c:ser>
          <c:idx val="3"/>
          <c:order val="3"/>
          <c:tx>
            <c:strRef>
              <c:f>'%Abs InscriAdmitiMatri Postgrad'!$F$7</c:f>
              <c:strCache>
                <c:ptCount val="1"/>
                <c:pt idx="0">
                  <c:v>%  DE ABSORCIÓN</c:v>
                </c:pt>
              </c:strCache>
            </c:strRef>
          </c:tx>
          <c:spPr>
            <a:noFill/>
            <a:ln>
              <a:noFill/>
            </a:ln>
            <a:effectLst/>
            <a:sp3d/>
          </c:spPr>
          <c:invertIfNegative val="0"/>
          <c:cat>
            <c:strRef>
              <c:extLst>
                <c:ext xmlns:c15="http://schemas.microsoft.com/office/drawing/2012/chart" uri="{02D57815-91ED-43cb-92C2-25804820EDAC}">
                  <c15:fullRef>
                    <c15:sqref>('%Abs InscriAdmitiMatri Postgrad'!$B$8,'%Abs InscriAdmitiMatri Postgrad'!$B$18,'%Abs InscriAdmitiMatri Postgrad'!$B$25,'%Abs InscriAdmitiMatri Postgrad'!$B$30,'%Abs InscriAdmitiMatri Postgrad'!$B$40,'%Abs InscriAdmitiMatri Postgrad'!$B$42,'%Abs InscriAdmitiMatri Postgrad'!$B$44)</c15:sqref>
                  </c15:fullRef>
                </c:ext>
              </c:extLst>
              <c:f>('%Abs InscriAdmitiMatri Postgrad'!$B$8,'%Abs InscriAdmitiMatri Postgrad'!$B$18,'%Abs InscriAdmitiMatri Postgrad'!$B$25,'%Abs InscriAdmitiMatri Postgrad'!$B$30,'%Abs InscriAdmitiMatri Postgrad'!$B$42)</c:f>
              <c:strCache>
                <c:ptCount val="5"/>
                <c:pt idx="0">
                  <c:v>FACULTAD ECONOMIA Y ADMINISTRACIÓN</c:v>
                </c:pt>
                <c:pt idx="1">
                  <c:v>FACULTAD DE EDUCACIÓN</c:v>
                </c:pt>
                <c:pt idx="2">
                  <c:v>FACULTAD DE INGENIERÍA</c:v>
                </c:pt>
                <c:pt idx="3">
                  <c:v>FACULTAD DE SALUD</c:v>
                </c:pt>
                <c:pt idx="4">
                  <c:v>FACULTAD DE CIENCIAS SOCIALES Y HUMANAS</c:v>
                </c:pt>
              </c:strCache>
            </c:strRef>
          </c:cat>
          <c:val>
            <c:numRef>
              <c:extLst>
                <c:ext xmlns:c15="http://schemas.microsoft.com/office/drawing/2012/chart" uri="{02D57815-91ED-43cb-92C2-25804820EDAC}">
                  <c15:fullRef>
                    <c15:sqref>('%Abs InscriAdmitiMatri Postgrad'!$J$8,'%Abs InscriAdmitiMatri Postgrad'!$J$18,'%Abs InscriAdmitiMatri Postgrad'!$J$25,'%Abs InscriAdmitiMatri Postgrad'!$J$30,'%Abs InscriAdmitiMatri Postgrad'!$J$40,'%Abs InscriAdmitiMatri Postgrad'!$J$42,'%Abs InscriAdmitiMatri Postgrad'!$J$44)</c15:sqref>
                  </c15:fullRef>
                </c:ext>
              </c:extLst>
              <c:f>('%Abs InscriAdmitiMatri Postgrad'!$J$8,'%Abs InscriAdmitiMatri Postgrad'!$J$18,'%Abs InscriAdmitiMatri Postgrad'!$J$25,'%Abs InscriAdmitiMatri Postgrad'!$J$30,'%Abs InscriAdmitiMatri Postgrad'!$J$42)</c:f>
              <c:numCache>
                <c:formatCode>0.00%</c:formatCode>
                <c:ptCount val="5"/>
                <c:pt idx="0">
                  <c:v>0</c:v>
                </c:pt>
                <c:pt idx="1">
                  <c:v>0</c:v>
                </c:pt>
                <c:pt idx="2">
                  <c:v>0.61538461538461542</c:v>
                </c:pt>
                <c:pt idx="3">
                  <c:v>0.75</c:v>
                </c:pt>
                <c:pt idx="4">
                  <c:v>1</c:v>
                </c:pt>
              </c:numCache>
            </c:numRef>
          </c:val>
          <c:extLst>
            <c:ext xmlns:c16="http://schemas.microsoft.com/office/drawing/2014/chart" uri="{C3380CC4-5D6E-409C-BE32-E72D297353CC}">
              <c16:uniqueId val="{00000003-3670-4779-901A-47CFA304B142}"/>
            </c:ext>
          </c:extLst>
        </c:ser>
        <c:dLbls>
          <c:showLegendKey val="0"/>
          <c:showVal val="0"/>
          <c:showCatName val="0"/>
          <c:showSerName val="0"/>
          <c:showPercent val="0"/>
          <c:showBubbleSize val="0"/>
        </c:dLbls>
        <c:gapWidth val="150"/>
        <c:shape val="box"/>
        <c:axId val="31733632"/>
        <c:axId val="31732096"/>
        <c:axId val="0"/>
      </c:bar3DChart>
      <c:valAx>
        <c:axId val="317320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1733632"/>
        <c:crosses val="autoZero"/>
        <c:crossBetween val="between"/>
      </c:valAx>
      <c:catAx>
        <c:axId val="3173363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1732096"/>
        <c:crosses val="autoZero"/>
        <c:auto val="1"/>
        <c:lblAlgn val="ctr"/>
        <c:lblOffset val="100"/>
        <c:noMultiLvlLbl val="0"/>
      </c:cat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spPr>
        <a:noFill/>
        <a:ln w="25400">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v> # Estudiantes</c:v>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invertIfNegative val="0"/>
          <c:dPt>
            <c:idx val="0"/>
            <c:invertIfNegative val="0"/>
            <c:bubble3D val="0"/>
            <c:spPr>
              <a:solidFill>
                <a:schemeClr val="accent2">
                  <a:lumMod val="60000"/>
                  <a:lumOff val="40000"/>
                </a:schemeClr>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8-9EFB-4205-9504-A6D1FDE6C27F}"/>
              </c:ext>
            </c:extLst>
          </c:dPt>
          <c:dPt>
            <c:idx val="2"/>
            <c:invertIfNegative val="0"/>
            <c:bubble3D val="0"/>
            <c:spPr>
              <a:solidFill>
                <a:schemeClr val="accent2">
                  <a:lumMod val="60000"/>
                  <a:lumOff val="40000"/>
                </a:schemeClr>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9EFB-4205-9504-A6D1FDE6C27F}"/>
              </c:ext>
            </c:extLst>
          </c:dPt>
          <c:dLbls>
            <c:dLbl>
              <c:idx val="0"/>
              <c:layout>
                <c:manualLayout>
                  <c:x val="-2.9919411165548171E-17"/>
                  <c:y val="0.10309278350515463"/>
                </c:manualLayout>
              </c:layout>
              <c:tx>
                <c:rich>
                  <a:bodyPr/>
                  <a:lstStyle/>
                  <a:p>
                    <a:fld id="{B5CE23ED-64CC-45D1-BDB6-F838E32871B8}" type="CELLRANGE">
                      <a:rPr lang="en-US" baseline="0"/>
                      <a:pPr/>
                      <a:t>[CELLRANGE]</a:t>
                    </a:fld>
                    <a:r>
                      <a:rPr lang="en-US" baseline="0"/>
                      <a:t>
</a:t>
                    </a:r>
                    <a:fld id="{173C26F4-CA94-4313-856A-4F990E7B809E}"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8-9EFB-4205-9504-A6D1FDE6C27F}"/>
                </c:ext>
              </c:extLst>
            </c:dLbl>
            <c:dLbl>
              <c:idx val="1"/>
              <c:layout>
                <c:manualLayout>
                  <c:x val="1.6319867343894043E-3"/>
                  <c:y val="0.10996563573883159"/>
                </c:manualLayout>
              </c:layout>
              <c:tx>
                <c:rich>
                  <a:bodyPr/>
                  <a:lstStyle/>
                  <a:p>
                    <a:fld id="{BBA4BF3C-2612-4C76-9470-AD2DECF187C5}" type="CELLRANGE">
                      <a:rPr lang="en-US" baseline="0"/>
                      <a:pPr/>
                      <a:t>[CELLRANGE]</a:t>
                    </a:fld>
                    <a:r>
                      <a:rPr lang="en-US" baseline="0"/>
                      <a:t>
</a:t>
                    </a:r>
                    <a:fld id="{B8B8B8C9-A741-4710-A398-C73AB17A7F50}"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A-9EFB-4205-9504-A6D1FDE6C27F}"/>
                </c:ext>
              </c:extLst>
            </c:dLbl>
            <c:dLbl>
              <c:idx val="2"/>
              <c:layout>
                <c:manualLayout>
                  <c:x val="-1.1967764466219269E-16"/>
                  <c:y val="0.1134020618556701"/>
                </c:manualLayout>
              </c:layout>
              <c:tx>
                <c:rich>
                  <a:bodyPr/>
                  <a:lstStyle/>
                  <a:p>
                    <a:fld id="{FBDD14F8-5B2A-482F-836E-75D23205DA63}" type="CELLRANGE">
                      <a:rPr lang="en-US" baseline="0"/>
                      <a:pPr/>
                      <a:t>[CELLRANGE]</a:t>
                    </a:fld>
                    <a:r>
                      <a:rPr lang="en-US" baseline="0"/>
                      <a:t>
</a:t>
                    </a:r>
                    <a:fld id="{0AA5C8E6-063E-4D5D-9D78-ACB4F487EDDC}"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9-9EFB-4205-9504-A6D1FDE6C27F}"/>
                </c:ext>
              </c:extLst>
            </c:dLbl>
            <c:dLbl>
              <c:idx val="3"/>
              <c:layout>
                <c:manualLayout>
                  <c:x val="0"/>
                  <c:y val="0.11340206185566998"/>
                </c:manualLayout>
              </c:layout>
              <c:tx>
                <c:rich>
                  <a:bodyPr/>
                  <a:lstStyle/>
                  <a:p>
                    <a:fld id="{BC9CB87B-8D2B-44C0-B2F8-C076D4EDCCA5}" type="CELLRANGE">
                      <a:rPr lang="en-US" baseline="0"/>
                      <a:pPr/>
                      <a:t>[CELLRANGE]</a:t>
                    </a:fld>
                    <a:r>
                      <a:rPr lang="en-US" baseline="0"/>
                      <a:t>
</a:t>
                    </a:r>
                    <a:fld id="{2C101D4E-3DAE-490C-8AD2-8710DCD86183}"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B-9EFB-4205-9504-A6D1FDE6C27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eparator>
</c:separator>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multiLvlStrRef>
              <c:f>InscritosMatriculaGeneroPregrad!$C$7:$G$8</c:f>
              <c:multiLvlStrCache>
                <c:ptCount val="5"/>
                <c:lvl>
                  <c:pt idx="0">
                    <c:v>Mujeres</c:v>
                  </c:pt>
                  <c:pt idx="1">
                    <c:v>Hombres</c:v>
                  </c:pt>
                  <c:pt idx="2">
                    <c:v>Mujeres</c:v>
                  </c:pt>
                  <c:pt idx="3">
                    <c:v>Hombres</c:v>
                  </c:pt>
                </c:lvl>
                <c:lvl>
                  <c:pt idx="0">
                    <c:v>INSCRITOS</c:v>
                  </c:pt>
                  <c:pt idx="2">
                    <c:v>MATRICULADOS POR PRIMERA VEZ</c:v>
                  </c:pt>
                  <c:pt idx="4">
                    <c:v>%  DE ABSORCIÓN</c:v>
                  </c:pt>
                </c:lvl>
              </c:multiLvlStrCache>
            </c:multiLvlStrRef>
          </c:cat>
          <c:val>
            <c:numRef>
              <c:f>InscritosMatriculaGeneroPregrad!$C$62:$F$62</c:f>
              <c:numCache>
                <c:formatCode>General</c:formatCode>
                <c:ptCount val="4"/>
                <c:pt idx="0">
                  <c:v>2283</c:v>
                </c:pt>
                <c:pt idx="1">
                  <c:v>2140</c:v>
                </c:pt>
                <c:pt idx="2">
                  <c:v>978</c:v>
                </c:pt>
                <c:pt idx="3">
                  <c:v>893</c:v>
                </c:pt>
              </c:numCache>
            </c:numRef>
          </c:val>
          <c:extLst>
            <c:ext xmlns:c15="http://schemas.microsoft.com/office/drawing/2012/chart" uri="{02D57815-91ED-43cb-92C2-25804820EDAC}">
              <c15:datalabelsRange>
                <c15:f>InscritosMatriculaGeneroPregrad!$C$63:$F$63</c15:f>
                <c15:dlblRangeCache>
                  <c:ptCount val="4"/>
                  <c:pt idx="0">
                    <c:v>51,62%</c:v>
                  </c:pt>
                  <c:pt idx="1">
                    <c:v>48,38%</c:v>
                  </c:pt>
                  <c:pt idx="2">
                    <c:v>52,27%</c:v>
                  </c:pt>
                  <c:pt idx="3">
                    <c:v>47,73%</c:v>
                  </c:pt>
                </c15:dlblRangeCache>
              </c15:datalabelsRange>
            </c:ext>
            <c:ext xmlns:c16="http://schemas.microsoft.com/office/drawing/2014/chart" uri="{C3380CC4-5D6E-409C-BE32-E72D297353CC}">
              <c16:uniqueId val="{00000000-9EFB-4205-9504-A6D1FDE6C27F}"/>
            </c:ext>
          </c:extLst>
        </c:ser>
        <c:dLbls>
          <c:showLegendKey val="0"/>
          <c:showVal val="1"/>
          <c:showCatName val="0"/>
          <c:showSerName val="0"/>
          <c:showPercent val="0"/>
          <c:showBubbleSize val="0"/>
        </c:dLbls>
        <c:gapWidth val="150"/>
        <c:gapDepth val="90"/>
        <c:shape val="box"/>
        <c:axId val="31455872"/>
        <c:axId val="32061696"/>
        <c:axId val="0"/>
        <c:extLst/>
      </c:bar3DChart>
      <c:catAx>
        <c:axId val="3145587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2061696"/>
        <c:crosses val="autoZero"/>
        <c:auto val="1"/>
        <c:lblAlgn val="ctr"/>
        <c:lblOffset val="100"/>
        <c:noMultiLvlLbl val="0"/>
      </c:catAx>
      <c:valAx>
        <c:axId val="320616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r>
                  <a:rPr lang="es-CO"/>
                  <a:t>Estudiantes</a:t>
                </a:r>
                <a:r>
                  <a:rPr lang="es-CO" baseline="0"/>
                  <a:t> Egresados</a:t>
                </a:r>
              </a:p>
            </c:rich>
          </c:tx>
          <c:overlay val="0"/>
          <c:spPr>
            <a:no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1455872"/>
        <c:crosses val="autoZero"/>
        <c:crossBetween val="between"/>
        <c:majorUnit val="300"/>
      </c:valAx>
      <c:dTable>
        <c:showHorzBorder val="1"/>
        <c:showVertBorder val="1"/>
        <c:showOutline val="1"/>
        <c:showKeys val="0"/>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spPr>
        <a:noFill/>
        <a:ln w="25400">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v> # Estudiantes</c:v>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invertIfNegative val="0"/>
          <c:dPt>
            <c:idx val="0"/>
            <c:invertIfNegative val="0"/>
            <c:bubble3D val="0"/>
            <c:spPr>
              <a:solidFill>
                <a:schemeClr val="accent2">
                  <a:lumMod val="60000"/>
                  <a:lumOff val="40000"/>
                </a:schemeClr>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74A4-4676-99BC-3872AA7295D3}"/>
              </c:ext>
            </c:extLst>
          </c:dPt>
          <c:dPt>
            <c:idx val="2"/>
            <c:invertIfNegative val="0"/>
            <c:bubble3D val="0"/>
            <c:spPr>
              <a:solidFill>
                <a:schemeClr val="accent2">
                  <a:lumMod val="60000"/>
                  <a:lumOff val="40000"/>
                </a:schemeClr>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74A4-4676-99BC-3872AA7295D3}"/>
              </c:ext>
            </c:extLst>
          </c:dPt>
          <c:dLbls>
            <c:dLbl>
              <c:idx val="0"/>
              <c:layout>
                <c:manualLayout>
                  <c:x val="-1.6319867343894342E-3"/>
                  <c:y val="0.10996563573883161"/>
                </c:manualLayout>
              </c:layout>
              <c:tx>
                <c:rich>
                  <a:bodyPr/>
                  <a:lstStyle/>
                  <a:p>
                    <a:fld id="{3C1E3162-0639-4B50-9EDB-8ECDD155F466}" type="CELLRANGE">
                      <a:rPr lang="en-US" baseline="0"/>
                      <a:pPr/>
                      <a:t>[CELLRANGE]</a:t>
                    </a:fld>
                    <a:r>
                      <a:rPr lang="en-US" baseline="0"/>
                      <a:t>
</a:t>
                    </a:r>
                    <a:fld id="{E277D401-55D2-4F43-8964-07C16191322D}"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1-74A4-4676-99BC-3872AA7295D3}"/>
                </c:ext>
              </c:extLst>
            </c:dLbl>
            <c:dLbl>
              <c:idx val="1"/>
              <c:layout>
                <c:manualLayout>
                  <c:x val="-3.2639734687788685E-3"/>
                  <c:y val="0.1134020618556701"/>
                </c:manualLayout>
              </c:layout>
              <c:tx>
                <c:rich>
                  <a:bodyPr/>
                  <a:lstStyle/>
                  <a:p>
                    <a:fld id="{5581EAD1-BD29-402C-8A42-7935FD051D84}" type="CELLRANGE">
                      <a:rPr lang="en-US" baseline="0"/>
                      <a:pPr/>
                      <a:t>[CELLRANGE]</a:t>
                    </a:fld>
                    <a:r>
                      <a:rPr lang="en-US" baseline="0"/>
                      <a:t>
</a:t>
                    </a:r>
                    <a:fld id="{F1080532-192F-4EE9-A54D-FECE1FD9857A}"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4-74A4-4676-99BC-3872AA7295D3}"/>
                </c:ext>
              </c:extLst>
            </c:dLbl>
            <c:dLbl>
              <c:idx val="2"/>
              <c:layout>
                <c:manualLayout>
                  <c:x val="-1.6319867343894043E-3"/>
                  <c:y val="0.11340206185567003"/>
                </c:manualLayout>
              </c:layout>
              <c:tx>
                <c:rich>
                  <a:bodyPr/>
                  <a:lstStyle/>
                  <a:p>
                    <a:fld id="{A96CEC98-1011-4721-B6F5-3A8BD583BF99}" type="CELLRANGE">
                      <a:rPr lang="en-US" baseline="0"/>
                      <a:pPr/>
                      <a:t>[CELLRANGE]</a:t>
                    </a:fld>
                    <a:r>
                      <a:rPr lang="en-US" baseline="0"/>
                      <a:t>
</a:t>
                    </a:r>
                    <a:fld id="{2223962E-8254-432B-B26A-03F2B6A3D952}"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3-74A4-4676-99BC-3872AA7295D3}"/>
                </c:ext>
              </c:extLst>
            </c:dLbl>
            <c:dLbl>
              <c:idx val="3"/>
              <c:layout>
                <c:manualLayout>
                  <c:x val="0"/>
                  <c:y val="0.11340206185566998"/>
                </c:manualLayout>
              </c:layout>
              <c:tx>
                <c:rich>
                  <a:bodyPr/>
                  <a:lstStyle/>
                  <a:p>
                    <a:fld id="{0C62DA34-B12A-4A77-A85D-C2C4E8DB9518}" type="CELLRANGE">
                      <a:rPr lang="en-US" baseline="0"/>
                      <a:pPr/>
                      <a:t>[CELLRANGE]</a:t>
                    </a:fld>
                    <a:r>
                      <a:rPr lang="en-US" baseline="0"/>
                      <a:t>
</a:t>
                    </a:r>
                    <a:fld id="{DB1589D3-2C4E-41C3-9004-E682E3E6BCED}"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5-74A4-4676-99BC-3872AA7295D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eparator>
</c:separator>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multiLvlStrRef>
              <c:f>InscritosMatriculaGeneroPregrad!$C$7:$G$8</c:f>
              <c:multiLvlStrCache>
                <c:ptCount val="5"/>
                <c:lvl>
                  <c:pt idx="0">
                    <c:v>Mujeres</c:v>
                  </c:pt>
                  <c:pt idx="1">
                    <c:v>Hombres</c:v>
                  </c:pt>
                  <c:pt idx="2">
                    <c:v>Mujeres</c:v>
                  </c:pt>
                  <c:pt idx="3">
                    <c:v>Hombres</c:v>
                  </c:pt>
                </c:lvl>
                <c:lvl>
                  <c:pt idx="0">
                    <c:v>INSCRITOS</c:v>
                  </c:pt>
                  <c:pt idx="2">
                    <c:v>MATRICULADOS POR PRIMERA VEZ</c:v>
                  </c:pt>
                  <c:pt idx="4">
                    <c:v>%  DE ABSORCIÓN</c:v>
                  </c:pt>
                </c:lvl>
              </c:multiLvlStrCache>
            </c:multiLvlStrRef>
          </c:cat>
          <c:val>
            <c:numRef>
              <c:f>InscritosMatriculaGeneroPregrad!$H$62:$K$62</c:f>
              <c:numCache>
                <c:formatCode>General</c:formatCode>
                <c:ptCount val="4"/>
                <c:pt idx="0">
                  <c:v>1353</c:v>
                </c:pt>
                <c:pt idx="1">
                  <c:v>1425</c:v>
                </c:pt>
                <c:pt idx="2">
                  <c:v>721</c:v>
                </c:pt>
                <c:pt idx="3">
                  <c:v>760</c:v>
                </c:pt>
              </c:numCache>
            </c:numRef>
          </c:val>
          <c:extLst>
            <c:ext xmlns:c15="http://schemas.microsoft.com/office/drawing/2012/chart" uri="{02D57815-91ED-43cb-92C2-25804820EDAC}">
              <c15:datalabelsRange>
                <c15:f>InscritosMatriculaGeneroPregrad!$H$63:$K$63</c15:f>
                <c15:dlblRangeCache>
                  <c:ptCount val="4"/>
                  <c:pt idx="0">
                    <c:v>48,70%</c:v>
                  </c:pt>
                  <c:pt idx="1">
                    <c:v>51,30%</c:v>
                  </c:pt>
                  <c:pt idx="2">
                    <c:v>48,68%</c:v>
                  </c:pt>
                  <c:pt idx="3">
                    <c:v>51,32%</c:v>
                  </c:pt>
                </c15:dlblRangeCache>
              </c15:datalabelsRange>
            </c:ext>
            <c:ext xmlns:c16="http://schemas.microsoft.com/office/drawing/2014/chart" uri="{C3380CC4-5D6E-409C-BE32-E72D297353CC}">
              <c16:uniqueId val="{00000006-74A4-4676-99BC-3872AA7295D3}"/>
            </c:ext>
          </c:extLst>
        </c:ser>
        <c:dLbls>
          <c:showLegendKey val="0"/>
          <c:showVal val="1"/>
          <c:showCatName val="0"/>
          <c:showSerName val="0"/>
          <c:showPercent val="0"/>
          <c:showBubbleSize val="0"/>
        </c:dLbls>
        <c:gapWidth val="150"/>
        <c:gapDepth val="90"/>
        <c:shape val="box"/>
        <c:axId val="31835264"/>
        <c:axId val="32097024"/>
        <c:axId val="0"/>
        <c:extLst/>
      </c:bar3DChart>
      <c:catAx>
        <c:axId val="3183526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2097024"/>
        <c:crosses val="autoZero"/>
        <c:auto val="1"/>
        <c:lblAlgn val="ctr"/>
        <c:lblOffset val="100"/>
        <c:noMultiLvlLbl val="0"/>
      </c:catAx>
      <c:valAx>
        <c:axId val="32097024"/>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r>
                  <a:rPr lang="es-CO"/>
                  <a:t>Estudiantes</a:t>
                </a:r>
                <a:r>
                  <a:rPr lang="es-CO" baseline="0"/>
                  <a:t> Egresados</a:t>
                </a:r>
              </a:p>
            </c:rich>
          </c:tx>
          <c:overlay val="0"/>
          <c:spPr>
            <a:no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1835264"/>
        <c:crosses val="autoZero"/>
        <c:crossBetween val="between"/>
        <c:majorUnit val="200"/>
      </c:valAx>
      <c:dTable>
        <c:showHorzBorder val="1"/>
        <c:showVertBorder val="1"/>
        <c:showOutline val="1"/>
        <c:showKeys val="0"/>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spPr>
        <a:noFill/>
        <a:ln w="25400">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v> # Estudiantes</c:v>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invertIfNegative val="0"/>
          <c:dPt>
            <c:idx val="0"/>
            <c:invertIfNegative val="0"/>
            <c:bubble3D val="0"/>
            <c:spPr>
              <a:solidFill>
                <a:schemeClr val="accent2">
                  <a:lumMod val="60000"/>
                  <a:lumOff val="40000"/>
                </a:schemeClr>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01E1-42E3-8B61-3F73F40E30E1}"/>
              </c:ext>
            </c:extLst>
          </c:dPt>
          <c:dPt>
            <c:idx val="2"/>
            <c:invertIfNegative val="0"/>
            <c:bubble3D val="0"/>
            <c:spPr>
              <a:solidFill>
                <a:schemeClr val="accent2">
                  <a:lumMod val="60000"/>
                  <a:lumOff val="40000"/>
                </a:schemeClr>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01E1-42E3-8B61-3F73F40E30E1}"/>
              </c:ext>
            </c:extLst>
          </c:dPt>
          <c:dLbls>
            <c:dLbl>
              <c:idx val="0"/>
              <c:layout>
                <c:manualLayout>
                  <c:x val="-2.8996628742348858E-3"/>
                  <c:y val="0.11821851973329377"/>
                </c:manualLayout>
              </c:layout>
              <c:tx>
                <c:rich>
                  <a:bodyPr/>
                  <a:lstStyle/>
                  <a:p>
                    <a:fld id="{BA06574E-9C1D-47F8-AE50-C4FEB20C7666}" type="CELLRANGE">
                      <a:rPr lang="en-US" baseline="0"/>
                      <a:pPr/>
                      <a:t>[CELLRANGE]</a:t>
                    </a:fld>
                    <a:r>
                      <a:rPr lang="en-US" baseline="0"/>
                      <a:t>
</a:t>
                    </a:r>
                    <a:fld id="{00509795-8B2C-4CC2-9EBE-84EE38ABC993}"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1-01E1-42E3-8B61-3F73F40E30E1}"/>
                </c:ext>
              </c:extLst>
            </c:dLbl>
            <c:dLbl>
              <c:idx val="1"/>
              <c:layout>
                <c:manualLayout>
                  <c:x val="0"/>
                  <c:y val="0.11126448916074708"/>
                </c:manualLayout>
              </c:layout>
              <c:tx>
                <c:rich>
                  <a:bodyPr/>
                  <a:lstStyle/>
                  <a:p>
                    <a:fld id="{FCCFEE76-BF52-4619-AB9A-63D0DDDCA8B2}" type="CELLRANGE">
                      <a:rPr lang="en-US" baseline="0"/>
                      <a:pPr/>
                      <a:t>[CELLRANGE]</a:t>
                    </a:fld>
                    <a:r>
                      <a:rPr lang="en-US" baseline="0"/>
                      <a:t>
</a:t>
                    </a:r>
                    <a:fld id="{94947213-6695-4143-BDB6-D36FE12F7F5C}"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4-01E1-42E3-8B61-3F73F40E30E1}"/>
                </c:ext>
              </c:extLst>
            </c:dLbl>
            <c:dLbl>
              <c:idx val="2"/>
              <c:layout>
                <c:manualLayout>
                  <c:x val="0"/>
                  <c:y val="0.11474150444702041"/>
                </c:manualLayout>
              </c:layout>
              <c:tx>
                <c:rich>
                  <a:bodyPr/>
                  <a:lstStyle/>
                  <a:p>
                    <a:fld id="{00CEAB85-B24D-4436-884A-F2351CAC5809}" type="CELLRANGE">
                      <a:rPr lang="en-US" baseline="0"/>
                      <a:pPr/>
                      <a:t>[CELLRANGE]</a:t>
                    </a:fld>
                    <a:r>
                      <a:rPr lang="en-US" baseline="0"/>
                      <a:t>
</a:t>
                    </a:r>
                    <a:fld id="{5E83B038-A1A3-4C43-B203-E8BC14692E3E}"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3-01E1-42E3-8B61-3F73F40E30E1}"/>
                </c:ext>
              </c:extLst>
            </c:dLbl>
            <c:dLbl>
              <c:idx val="3"/>
              <c:layout>
                <c:manualLayout>
                  <c:x val="-1.0631974384052568E-16"/>
                  <c:y val="0.10431045858820037"/>
                </c:manualLayout>
              </c:layout>
              <c:tx>
                <c:rich>
                  <a:bodyPr/>
                  <a:lstStyle/>
                  <a:p>
                    <a:fld id="{2D97A559-D66E-44A3-B5FF-A6FC15F2C959}" type="CELLRANGE">
                      <a:rPr lang="en-US" baseline="0"/>
                      <a:pPr/>
                      <a:t>[CELLRANGE]</a:t>
                    </a:fld>
                    <a:r>
                      <a:rPr lang="en-US" baseline="0"/>
                      <a:t>
</a:t>
                    </a:r>
                    <a:fld id="{81D3C705-9C97-47AC-9F10-7BBBC2E96382}"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5-01E1-42E3-8B61-3F73F40E30E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eparator>
</c:separator>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multiLvlStrRef>
              <c:f>InscritosMatriculaGeneroPostgra!$C$7:$G$8</c:f>
              <c:multiLvlStrCache>
                <c:ptCount val="5"/>
                <c:lvl>
                  <c:pt idx="0">
                    <c:v>Mujeres</c:v>
                  </c:pt>
                  <c:pt idx="1">
                    <c:v>Hombres</c:v>
                  </c:pt>
                  <c:pt idx="2">
                    <c:v>Mujeres</c:v>
                  </c:pt>
                  <c:pt idx="3">
                    <c:v>Hombres</c:v>
                  </c:pt>
                </c:lvl>
                <c:lvl>
                  <c:pt idx="0">
                    <c:v>INSCRITOS</c:v>
                  </c:pt>
                  <c:pt idx="2">
                    <c:v>MATRICULADOS POR PRIMERA VEZ</c:v>
                  </c:pt>
                  <c:pt idx="4">
                    <c:v>%  DE ABSORCIÓN</c:v>
                  </c:pt>
                </c:lvl>
              </c:multiLvlStrCache>
            </c:multiLvlStrRef>
          </c:cat>
          <c:val>
            <c:numRef>
              <c:f>InscritosMatriculaGeneroPostgra!$C$60:$F$60</c:f>
              <c:numCache>
                <c:formatCode>General</c:formatCode>
                <c:ptCount val="4"/>
                <c:pt idx="0">
                  <c:v>590</c:v>
                </c:pt>
                <c:pt idx="1">
                  <c:v>599</c:v>
                </c:pt>
                <c:pt idx="2">
                  <c:v>307</c:v>
                </c:pt>
                <c:pt idx="3">
                  <c:v>236</c:v>
                </c:pt>
              </c:numCache>
            </c:numRef>
          </c:val>
          <c:extLst>
            <c:ext xmlns:c15="http://schemas.microsoft.com/office/drawing/2012/chart" uri="{02D57815-91ED-43cb-92C2-25804820EDAC}">
              <c15:datalabelsRange>
                <c15:f>InscritosMatriculaGeneroPostgra!$C$61:$F$61</c15:f>
                <c15:dlblRangeCache>
                  <c:ptCount val="4"/>
                  <c:pt idx="0">
                    <c:v>49,62%</c:v>
                  </c:pt>
                  <c:pt idx="1">
                    <c:v>50,38%</c:v>
                  </c:pt>
                  <c:pt idx="2">
                    <c:v>56,54%</c:v>
                  </c:pt>
                  <c:pt idx="3">
                    <c:v>43,46%</c:v>
                  </c:pt>
                </c15:dlblRangeCache>
              </c15:datalabelsRange>
            </c:ext>
            <c:ext xmlns:c16="http://schemas.microsoft.com/office/drawing/2014/chart" uri="{C3380CC4-5D6E-409C-BE32-E72D297353CC}">
              <c16:uniqueId val="{00000006-01E1-42E3-8B61-3F73F40E30E1}"/>
            </c:ext>
          </c:extLst>
        </c:ser>
        <c:dLbls>
          <c:showLegendKey val="0"/>
          <c:showVal val="1"/>
          <c:showCatName val="0"/>
          <c:showSerName val="0"/>
          <c:showPercent val="0"/>
          <c:showBubbleSize val="0"/>
        </c:dLbls>
        <c:gapWidth val="150"/>
        <c:gapDepth val="90"/>
        <c:shape val="box"/>
        <c:axId val="31929088"/>
        <c:axId val="31936896"/>
        <c:axId val="0"/>
        <c:extLst/>
      </c:bar3DChart>
      <c:catAx>
        <c:axId val="3192908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1936896"/>
        <c:crosses val="autoZero"/>
        <c:auto val="1"/>
        <c:lblAlgn val="ctr"/>
        <c:lblOffset val="100"/>
        <c:noMultiLvlLbl val="0"/>
      </c:catAx>
      <c:valAx>
        <c:axId val="319368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r>
                  <a:rPr lang="es-CO"/>
                  <a:t>Estudiantes</a:t>
                </a:r>
                <a:r>
                  <a:rPr lang="es-CO" baseline="0"/>
                  <a:t> Egresados</a:t>
                </a:r>
              </a:p>
            </c:rich>
          </c:tx>
          <c:overlay val="0"/>
          <c:spPr>
            <a:no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1929088"/>
        <c:crosses val="autoZero"/>
        <c:crossBetween val="between"/>
        <c:majorUnit val="40"/>
      </c:valAx>
      <c:dTable>
        <c:showHorzBorder val="1"/>
        <c:showVertBorder val="1"/>
        <c:showOutline val="1"/>
        <c:showKeys val="0"/>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spPr>
        <a:noFill/>
        <a:ln w="25400">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v> # Estudiantes</c:v>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invertIfNegative val="0"/>
          <c:dPt>
            <c:idx val="0"/>
            <c:invertIfNegative val="0"/>
            <c:bubble3D val="0"/>
            <c:spPr>
              <a:solidFill>
                <a:schemeClr val="accent2">
                  <a:lumMod val="60000"/>
                  <a:lumOff val="40000"/>
                </a:schemeClr>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1A55-4842-8677-1212C35CA6D8}"/>
              </c:ext>
            </c:extLst>
          </c:dPt>
          <c:dPt>
            <c:idx val="2"/>
            <c:invertIfNegative val="0"/>
            <c:bubble3D val="0"/>
            <c:spPr>
              <a:solidFill>
                <a:schemeClr val="accent2">
                  <a:lumMod val="60000"/>
                  <a:lumOff val="40000"/>
                </a:schemeClr>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1A55-4842-8677-1212C35CA6D8}"/>
              </c:ext>
            </c:extLst>
          </c:dPt>
          <c:dLbls>
            <c:dLbl>
              <c:idx val="0"/>
              <c:layout>
                <c:manualLayout>
                  <c:x val="0"/>
                  <c:y val="0.11474150444702041"/>
                </c:manualLayout>
              </c:layout>
              <c:tx>
                <c:rich>
                  <a:bodyPr/>
                  <a:lstStyle/>
                  <a:p>
                    <a:fld id="{62E77B59-498C-462C-94F4-5BE0A6977A62}" type="CELLRANGE">
                      <a:rPr lang="en-US" baseline="0"/>
                      <a:pPr/>
                      <a:t>[CELLRANGE]</a:t>
                    </a:fld>
                    <a:r>
                      <a:rPr lang="en-US" baseline="0"/>
                      <a:t>
</a:t>
                    </a:r>
                    <a:fld id="{895190FE-26AF-41B6-B600-1008840727AF}"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1-1A55-4842-8677-1212C35CA6D8}"/>
                </c:ext>
              </c:extLst>
            </c:dLbl>
            <c:dLbl>
              <c:idx val="1"/>
              <c:layout>
                <c:manualLayout>
                  <c:x val="-2.8996628742349387E-3"/>
                  <c:y val="0.10431045858820034"/>
                </c:manualLayout>
              </c:layout>
              <c:tx>
                <c:rich>
                  <a:bodyPr/>
                  <a:lstStyle/>
                  <a:p>
                    <a:fld id="{646FDCDC-B030-4570-8C6E-AAB3FDE68886}" type="CELLRANGE">
                      <a:rPr lang="en-US" baseline="0"/>
                      <a:pPr/>
                      <a:t>[CELLRANGE]</a:t>
                    </a:fld>
                    <a:r>
                      <a:rPr lang="en-US" baseline="0"/>
                      <a:t>
</a:t>
                    </a:r>
                    <a:fld id="{81C53358-E397-43DF-8E95-B2CCDE9D1F31}"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4-1A55-4842-8677-1212C35CA6D8}"/>
                </c:ext>
              </c:extLst>
            </c:dLbl>
            <c:dLbl>
              <c:idx val="2"/>
              <c:layout>
                <c:manualLayout>
                  <c:x val="0"/>
                  <c:y val="0.11474150444702036"/>
                </c:manualLayout>
              </c:layout>
              <c:tx>
                <c:rich>
                  <a:bodyPr/>
                  <a:lstStyle/>
                  <a:p>
                    <a:fld id="{0B85A8B0-DFDD-43B7-AC75-C2A74469A6DE}" type="CELLRANGE">
                      <a:rPr lang="en-US" baseline="0"/>
                      <a:pPr/>
                      <a:t>[CELLRANGE]</a:t>
                    </a:fld>
                    <a:r>
                      <a:rPr lang="en-US" baseline="0"/>
                      <a:t>
</a:t>
                    </a:r>
                    <a:fld id="{269A3C9F-978E-4558-A187-C6FA312E8535}"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3-1A55-4842-8677-1212C35CA6D8}"/>
                </c:ext>
              </c:extLst>
            </c:dLbl>
            <c:dLbl>
              <c:idx val="3"/>
              <c:layout>
                <c:manualLayout>
                  <c:x val="-1.0631974384052568E-16"/>
                  <c:y val="0.11126448916074708"/>
                </c:manualLayout>
              </c:layout>
              <c:tx>
                <c:rich>
                  <a:bodyPr/>
                  <a:lstStyle/>
                  <a:p>
                    <a:fld id="{36BDEAEB-D7A4-482C-BEF2-E1561381F05F}" type="CELLRANGE">
                      <a:rPr lang="en-US" baseline="0"/>
                      <a:pPr/>
                      <a:t>[CELLRANGE]</a:t>
                    </a:fld>
                    <a:r>
                      <a:rPr lang="en-US" baseline="0"/>
                      <a:t>
</a:t>
                    </a:r>
                    <a:fld id="{36F2EF57-602C-48BB-9CB9-1D5F8198B3E7}"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5-1A55-4842-8677-1212C35CA6D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eparator>
</c:separator>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multiLvlStrRef>
              <c:f>InscritosMatriculaGeneroPostgra!$C$7:$G$8</c:f>
              <c:multiLvlStrCache>
                <c:ptCount val="5"/>
                <c:lvl>
                  <c:pt idx="0">
                    <c:v>Mujeres</c:v>
                  </c:pt>
                  <c:pt idx="1">
                    <c:v>Hombres</c:v>
                  </c:pt>
                  <c:pt idx="2">
                    <c:v>Mujeres</c:v>
                  </c:pt>
                  <c:pt idx="3">
                    <c:v>Hombres</c:v>
                  </c:pt>
                </c:lvl>
                <c:lvl>
                  <c:pt idx="0">
                    <c:v>INSCRITOS</c:v>
                  </c:pt>
                  <c:pt idx="2">
                    <c:v>MATRICULADOS POR PRIMERA VEZ</c:v>
                  </c:pt>
                  <c:pt idx="4">
                    <c:v>%  DE ABSORCIÓN</c:v>
                  </c:pt>
                </c:lvl>
              </c:multiLvlStrCache>
            </c:multiLvlStrRef>
          </c:cat>
          <c:val>
            <c:numRef>
              <c:f>InscritosMatriculaGeneroPostgra!$H$60:$K$60</c:f>
              <c:numCache>
                <c:formatCode>General</c:formatCode>
                <c:ptCount val="4"/>
                <c:pt idx="0">
                  <c:v>93</c:v>
                </c:pt>
                <c:pt idx="1">
                  <c:v>108</c:v>
                </c:pt>
                <c:pt idx="2">
                  <c:v>67</c:v>
                </c:pt>
                <c:pt idx="3">
                  <c:v>78</c:v>
                </c:pt>
              </c:numCache>
            </c:numRef>
          </c:val>
          <c:extLst>
            <c:ext xmlns:c15="http://schemas.microsoft.com/office/drawing/2012/chart" uri="{02D57815-91ED-43cb-92C2-25804820EDAC}">
              <c15:datalabelsRange>
                <c15:f>InscritosMatriculaGeneroPostgra!$H$61:$K$61</c15:f>
                <c15:dlblRangeCache>
                  <c:ptCount val="4"/>
                  <c:pt idx="0">
                    <c:v>46,27%</c:v>
                  </c:pt>
                  <c:pt idx="1">
                    <c:v>53,73%</c:v>
                  </c:pt>
                  <c:pt idx="2">
                    <c:v>46,21%</c:v>
                  </c:pt>
                  <c:pt idx="3">
                    <c:v>53,79%</c:v>
                  </c:pt>
                </c15:dlblRangeCache>
              </c15:datalabelsRange>
            </c:ext>
            <c:ext xmlns:c16="http://schemas.microsoft.com/office/drawing/2014/chart" uri="{C3380CC4-5D6E-409C-BE32-E72D297353CC}">
              <c16:uniqueId val="{00000006-1A55-4842-8677-1212C35CA6D8}"/>
            </c:ext>
          </c:extLst>
        </c:ser>
        <c:dLbls>
          <c:showLegendKey val="0"/>
          <c:showVal val="1"/>
          <c:showCatName val="0"/>
          <c:showSerName val="0"/>
          <c:showPercent val="0"/>
          <c:showBubbleSize val="0"/>
        </c:dLbls>
        <c:gapWidth val="150"/>
        <c:gapDepth val="90"/>
        <c:shape val="box"/>
        <c:axId val="31632384"/>
        <c:axId val="31636096"/>
        <c:axId val="0"/>
        <c:extLst/>
      </c:bar3DChart>
      <c:catAx>
        <c:axId val="3163238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1636096"/>
        <c:crosses val="autoZero"/>
        <c:auto val="1"/>
        <c:lblAlgn val="ctr"/>
        <c:lblOffset val="100"/>
        <c:noMultiLvlLbl val="0"/>
      </c:catAx>
      <c:valAx>
        <c:axId val="316360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r>
                  <a:rPr lang="es-CO"/>
                  <a:t>Estudiantes</a:t>
                </a:r>
                <a:r>
                  <a:rPr lang="es-CO" baseline="0"/>
                  <a:t> Egresados</a:t>
                </a:r>
              </a:p>
            </c:rich>
          </c:tx>
          <c:overlay val="0"/>
          <c:spPr>
            <a:no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1632384"/>
        <c:crosses val="autoZero"/>
        <c:crossBetween val="between"/>
        <c:majorUnit val="15"/>
      </c:valAx>
      <c:dTable>
        <c:showHorzBorder val="1"/>
        <c:showVertBorder val="1"/>
        <c:showOutline val="1"/>
        <c:showKeys val="0"/>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spPr>
        <a:noFill/>
        <a:ln w="25400">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1"/>
          <c:order val="0"/>
          <c:tx>
            <c:v>Semestre B</c:v>
          </c:tx>
          <c:spPr>
            <a:solidFill>
              <a:schemeClr val="accent4">
                <a:lumMod val="60000"/>
                <a:lumOff val="40000"/>
              </a:schemeClr>
            </a:solidFill>
            <a:ln>
              <a:noFill/>
            </a:ln>
            <a:effectLst>
              <a:outerShdw blurRad="57150" dist="19050" dir="5400000" algn="ctr" rotWithShape="0">
                <a:srgbClr val="000000">
                  <a:alpha val="63000"/>
                </a:srgbClr>
              </a:outerShdw>
            </a:effectLst>
            <a:sp3d/>
          </c:spPr>
          <c:invertIfNegative val="0"/>
          <c:dLbls>
            <c:dLbl>
              <c:idx val="0"/>
              <c:layout>
                <c:manualLayout>
                  <c:x val="1.3048482934056959E-2"/>
                  <c:y val="-3.4770152862733461E-3"/>
                </c:manualLayout>
              </c:layout>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C-EE0C-4643-8438-170908281FC7}"/>
                </c:ext>
              </c:extLst>
            </c:dLbl>
            <c:dLbl>
              <c:idx val="1"/>
              <c:layout>
                <c:manualLayout>
                  <c:x val="-9.8588537723986111E-2"/>
                  <c:y val="-3.1872271932967199E-17"/>
                </c:manualLayout>
              </c:layout>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B-EE0C-4643-8438-170908281FC7}"/>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Tecnologico</c:v>
              </c:pt>
              <c:pt idx="1">
                <c:v>Universitario</c:v>
              </c:pt>
            </c:strLit>
          </c:cat>
          <c:val>
            <c:numRef>
              <c:f>'B. Matri. Pregrado GeneroSede'!$E$94:$E$95</c:f>
              <c:numCache>
                <c:formatCode>General</c:formatCode>
                <c:ptCount val="2"/>
                <c:pt idx="0">
                  <c:v>363</c:v>
                </c:pt>
                <c:pt idx="1">
                  <c:v>12454</c:v>
                </c:pt>
              </c:numCache>
            </c:numRef>
          </c:val>
          <c:extLst>
            <c:ext xmlns:c16="http://schemas.microsoft.com/office/drawing/2014/chart" uri="{C3380CC4-5D6E-409C-BE32-E72D297353CC}">
              <c16:uniqueId val="{00000009-EE0C-4643-8438-170908281FC7}"/>
            </c:ext>
          </c:extLst>
        </c:ser>
        <c:ser>
          <c:idx val="0"/>
          <c:order val="1"/>
          <c:tx>
            <c:v>Semestre A</c:v>
          </c:tx>
          <c:spPr>
            <a:solidFill>
              <a:schemeClr val="accent1">
                <a:lumMod val="60000"/>
                <a:lumOff val="40000"/>
              </a:schemeClr>
            </a:solidFill>
            <a:ln>
              <a:noFill/>
            </a:ln>
            <a:effectLst>
              <a:outerShdw blurRad="57150" dist="19050" dir="5400000" algn="ctr" rotWithShape="0">
                <a:srgbClr val="000000">
                  <a:alpha val="63000"/>
                </a:srgbClr>
              </a:outerShdw>
            </a:effectLst>
            <a:sp3d/>
          </c:spPr>
          <c:invertIfNegative val="0"/>
          <c:dLbls>
            <c:dLbl>
              <c:idx val="0"/>
              <c:layout>
                <c:manualLayout>
                  <c:x val="1.01488200598221E-2"/>
                  <c:y val="0"/>
                </c:manualLayout>
              </c:layout>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D-EE0C-4643-8438-170908281FC7}"/>
                </c:ext>
              </c:extLst>
            </c:dLbl>
            <c:dLbl>
              <c:idx val="1"/>
              <c:layout>
                <c:manualLayout>
                  <c:x val="-9.7138706286868784E-2"/>
                  <c:y val="-3.1872271932967199E-17"/>
                </c:manualLayout>
              </c:layout>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A-EE0C-4643-8438-170908281FC7}"/>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Tecnologico</c:v>
              </c:pt>
              <c:pt idx="1">
                <c:v>Universitario</c:v>
              </c:pt>
            </c:strLit>
          </c:cat>
          <c:val>
            <c:numRef>
              <c:f>'A. Matri. Pregrado GeneroSede'!$E$84:$E$85</c:f>
              <c:numCache>
                <c:formatCode>General</c:formatCode>
                <c:ptCount val="2"/>
                <c:pt idx="0">
                  <c:v>337</c:v>
                </c:pt>
                <c:pt idx="1">
                  <c:v>11936</c:v>
                </c:pt>
              </c:numCache>
            </c:numRef>
          </c:val>
          <c:extLst>
            <c:ext xmlns:c16="http://schemas.microsoft.com/office/drawing/2014/chart" uri="{C3380CC4-5D6E-409C-BE32-E72D297353CC}">
              <c16:uniqueId val="{00000007-EE0C-4643-8438-170908281FC7}"/>
            </c:ext>
          </c:extLst>
        </c:ser>
        <c:dLbls>
          <c:showLegendKey val="0"/>
          <c:showVal val="1"/>
          <c:showCatName val="0"/>
          <c:showSerName val="0"/>
          <c:showPercent val="0"/>
          <c:showBubbleSize val="0"/>
        </c:dLbls>
        <c:gapWidth val="150"/>
        <c:gapDepth val="90"/>
        <c:shape val="box"/>
        <c:axId val="32010624"/>
        <c:axId val="32012160"/>
        <c:axId val="0"/>
        <c:extLst/>
      </c:bar3DChart>
      <c:catAx>
        <c:axId val="3201062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2012160"/>
        <c:crosses val="autoZero"/>
        <c:auto val="1"/>
        <c:lblAlgn val="ctr"/>
        <c:lblOffset val="100"/>
        <c:noMultiLvlLbl val="0"/>
      </c:catAx>
      <c:valAx>
        <c:axId val="32012160"/>
        <c:scaling>
          <c:orientation val="minMax"/>
          <c:min val="0"/>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2010624"/>
        <c:crosses val="autoZero"/>
        <c:crossBetween val="between"/>
        <c:majorUnit val="500"/>
      </c:valAx>
      <c:dTable>
        <c:showHorzBorder val="1"/>
        <c:showVertBorder val="1"/>
        <c:showOutline val="1"/>
        <c:showKeys val="0"/>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legend>
      <c:legendPos val="r"/>
      <c:layout>
        <c:manualLayout>
          <c:xMode val="edge"/>
          <c:yMode val="edge"/>
          <c:x val="0.85456017051142141"/>
          <c:y val="0.41108206834970362"/>
          <c:w val="0.10784041222261179"/>
          <c:h val="0.11598019319749982"/>
        </c:manualLayout>
      </c:layout>
      <c:overlay val="1"/>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spPr>
        <a:noFill/>
        <a:ln w="25400">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1"/>
          <c:order val="0"/>
          <c:tx>
            <c:v>Semestre B</c:v>
          </c:tx>
          <c:spPr>
            <a:solidFill>
              <a:schemeClr val="accent2">
                <a:lumMod val="60000"/>
                <a:lumOff val="40000"/>
              </a:schemeClr>
            </a:solidFill>
            <a:ln>
              <a:noFill/>
            </a:ln>
            <a:effectLst>
              <a:outerShdw blurRad="57150" dist="19050" dir="5400000" algn="ctr" rotWithShape="0">
                <a:srgbClr val="000000">
                  <a:alpha val="63000"/>
                </a:srgbClr>
              </a:outerShdw>
            </a:effectLst>
            <a:sp3d/>
          </c:spPr>
          <c:invertIfNegative val="0"/>
          <c:dLbls>
            <c:dLbl>
              <c:idx val="0"/>
              <c:layout>
                <c:manualLayout>
                  <c:x val="1.1569051466451288E-2"/>
                  <c:y val="-1.374570446735401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488C-478A-943E-D44820A8054F}"/>
                </c:ext>
              </c:extLst>
            </c:dLbl>
            <c:dLbl>
              <c:idx val="1"/>
              <c:layout>
                <c:manualLayout>
                  <c:x val="1.3015182899757699E-2"/>
                  <c:y val="-1.374570446735401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488C-478A-943E-D44820A8054F}"/>
                </c:ext>
              </c:extLst>
            </c:dLbl>
            <c:dLbl>
              <c:idx val="2"/>
              <c:layout>
                <c:manualLayout>
                  <c:x val="8.6767885998384666E-3"/>
                  <c:y val="-1.030927835051546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488C-478A-943E-D44820A8054F}"/>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
              <c:pt idx="0">
                <c:v>Especializacion</c:v>
              </c:pt>
              <c:pt idx="1">
                <c:v>Maestria</c:v>
              </c:pt>
              <c:pt idx="2">
                <c:v>Doctorado</c:v>
              </c:pt>
            </c:strLit>
          </c:cat>
          <c:val>
            <c:numRef>
              <c:f>('B. Matri. Postgrado GeneroSede'!$E$23,'B. Matri. Postgrado GeneroSede'!$E$44,'B. Matri. Postgrado GeneroSede'!$E$50)</c:f>
              <c:numCache>
                <c:formatCode>General</c:formatCode>
                <c:ptCount val="3"/>
                <c:pt idx="0">
                  <c:v>307</c:v>
                </c:pt>
                <c:pt idx="1">
                  <c:v>702</c:v>
                </c:pt>
                <c:pt idx="2">
                  <c:v>25</c:v>
                </c:pt>
              </c:numCache>
            </c:numRef>
          </c:val>
          <c:extLst>
            <c:ext xmlns:c16="http://schemas.microsoft.com/office/drawing/2014/chart" uri="{C3380CC4-5D6E-409C-BE32-E72D297353CC}">
              <c16:uniqueId val="{00000007-488C-478A-943E-D44820A8054F}"/>
            </c:ext>
          </c:extLst>
        </c:ser>
        <c:ser>
          <c:idx val="0"/>
          <c:order val="1"/>
          <c:tx>
            <c:v>Semestre A</c:v>
          </c:tx>
          <c:spPr>
            <a:solidFill>
              <a:schemeClr val="accent6">
                <a:lumMod val="75000"/>
              </a:schemeClr>
            </a:solidFill>
            <a:ln>
              <a:noFill/>
            </a:ln>
            <a:effectLst>
              <a:outerShdw blurRad="57150" dist="19050" dir="5400000" algn="ctr" rotWithShape="0">
                <a:srgbClr val="000000">
                  <a:alpha val="63000"/>
                </a:srgbClr>
              </a:outerShdw>
            </a:effectLst>
            <a:sp3d/>
          </c:spPr>
          <c:invertIfNegative val="0"/>
          <c:dLbls>
            <c:dLbl>
              <c:idx val="0"/>
              <c:layout>
                <c:manualLayout>
                  <c:x val="1.012292003314477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488C-478A-943E-D44820A8054F}"/>
                </c:ext>
              </c:extLst>
            </c:dLbl>
            <c:dLbl>
              <c:idx val="1"/>
              <c:layout>
                <c:manualLayout>
                  <c:x val="8.6767885998385724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488C-478A-943E-D44820A8054F}"/>
                </c:ext>
              </c:extLst>
            </c:dLbl>
            <c:dLbl>
              <c:idx val="2"/>
              <c:layout>
                <c:manualLayout>
                  <c:x val="1.3015182899757699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488C-478A-943E-D44820A8054F}"/>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
              <c:pt idx="0">
                <c:v>Especializacion</c:v>
              </c:pt>
              <c:pt idx="1">
                <c:v>Maestria</c:v>
              </c:pt>
              <c:pt idx="2">
                <c:v>Doctorado</c:v>
              </c:pt>
            </c:strLit>
          </c:cat>
          <c:val>
            <c:numRef>
              <c:f>('A. Matri Postgrado GeneroSede'!$E$24,'A. Matri Postgrado GeneroSede'!$E$46,'A. Matri Postgrado GeneroSede'!$E$52)</c:f>
              <c:numCache>
                <c:formatCode>General</c:formatCode>
                <c:ptCount val="3"/>
                <c:pt idx="0">
                  <c:v>278</c:v>
                </c:pt>
                <c:pt idx="1">
                  <c:v>715</c:v>
                </c:pt>
                <c:pt idx="2">
                  <c:v>20</c:v>
                </c:pt>
              </c:numCache>
            </c:numRef>
          </c:val>
          <c:extLst>
            <c:ext xmlns:c16="http://schemas.microsoft.com/office/drawing/2014/chart" uri="{C3380CC4-5D6E-409C-BE32-E72D297353CC}">
              <c16:uniqueId val="{00000006-488C-478A-943E-D44820A8054F}"/>
            </c:ext>
          </c:extLst>
        </c:ser>
        <c:dLbls>
          <c:showLegendKey val="0"/>
          <c:showVal val="1"/>
          <c:showCatName val="0"/>
          <c:showSerName val="0"/>
          <c:showPercent val="0"/>
          <c:showBubbleSize val="0"/>
        </c:dLbls>
        <c:gapWidth val="150"/>
        <c:gapDepth val="90"/>
        <c:shape val="box"/>
        <c:axId val="32194944"/>
        <c:axId val="32196480"/>
        <c:axId val="0"/>
        <c:extLst/>
      </c:bar3DChart>
      <c:catAx>
        <c:axId val="3219494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2196480"/>
        <c:crosses val="autoZero"/>
        <c:auto val="1"/>
        <c:lblAlgn val="ctr"/>
        <c:lblOffset val="100"/>
        <c:noMultiLvlLbl val="0"/>
      </c:catAx>
      <c:valAx>
        <c:axId val="32196480"/>
        <c:scaling>
          <c:orientation val="minMax"/>
          <c:min val="0"/>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2194944"/>
        <c:crosses val="autoZero"/>
        <c:crossBetween val="between"/>
        <c:majorUnit val="50"/>
      </c:valAx>
      <c:dTable>
        <c:showHorzBorder val="1"/>
        <c:showVertBorder val="1"/>
        <c:showOutline val="1"/>
        <c:showKeys val="0"/>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legend>
      <c:legendPos val="r"/>
      <c:layout>
        <c:manualLayout>
          <c:xMode val="edge"/>
          <c:yMode val="edge"/>
          <c:x val="0.84588338191158319"/>
          <c:y val="8.462158725004737E-2"/>
          <c:w val="9.1518029216637431E-2"/>
          <c:h val="0.12428119165516681"/>
        </c:manualLayout>
      </c:layout>
      <c:overlay val="1"/>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40"/>
      <c:rotY val="260"/>
      <c:depthPercent val="100"/>
      <c:rAngAx val="0"/>
      <c:perspective val="5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6.9552431430881009E-2"/>
          <c:y val="0.16215628974213275"/>
          <c:w val="0.75970670177160216"/>
          <c:h val="0.79939876072192007"/>
        </c:manualLayout>
      </c:layout>
      <c:pie3DChart>
        <c:varyColors val="1"/>
        <c:ser>
          <c:idx val="0"/>
          <c:order val="0"/>
          <c:explosion val="6"/>
          <c:dPt>
            <c:idx val="0"/>
            <c:bubble3D val="0"/>
            <c:spPr>
              <a:solidFill>
                <a:schemeClr val="accent1">
                  <a:lumMod val="60000"/>
                  <a:lumOff val="40000"/>
                </a:schemeClr>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3C67-454C-9E80-25871C5A3FF5}"/>
              </c:ext>
            </c:extLst>
          </c:dPt>
          <c:dPt>
            <c:idx val="2"/>
            <c:bubble3D val="0"/>
            <c:spPr>
              <a:solidFill>
                <a:schemeClr val="accent2">
                  <a:lumMod val="60000"/>
                  <a:lumOff val="40000"/>
                </a:schemeClr>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6-3C67-454C-9E80-25871C5A3FF5}"/>
              </c:ext>
            </c:extLst>
          </c:dPt>
          <c:dPt>
            <c:idx val="3"/>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3C67-454C-9E80-25871C5A3FF5}"/>
              </c:ext>
            </c:extLst>
          </c:dPt>
          <c:dPt>
            <c:idx val="4"/>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4-3C67-454C-9E80-25871C5A3FF5}"/>
              </c:ext>
            </c:extLst>
          </c:dPt>
          <c:dPt>
            <c:idx val="5"/>
            <c:bubble3D val="0"/>
            <c:spPr>
              <a:gradFill rotWithShape="1">
                <a:gsLst>
                  <a:gs pos="0">
                    <a:schemeClr val="accent5">
                      <a:satMod val="103000"/>
                      <a:lumMod val="102000"/>
                      <a:tint val="94000"/>
                    </a:schemeClr>
                  </a:gs>
                  <a:gs pos="50000">
                    <a:schemeClr val="accent5">
                      <a:satMod val="110000"/>
                      <a:lumMod val="100000"/>
                      <a:shade val="100000"/>
                    </a:schemeClr>
                  </a:gs>
                  <a:gs pos="100000">
                    <a:schemeClr val="accent5">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3C67-454C-9E80-25871C5A3FF5}"/>
              </c:ext>
            </c:extLst>
          </c:dPt>
          <c:dPt>
            <c:idx val="6"/>
            <c:bubble3D val="0"/>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B-43DB-42BC-8274-F45B0460F1D0}"/>
              </c:ext>
            </c:extLst>
          </c:dPt>
          <c:dLbls>
            <c:dLbl>
              <c:idx val="0"/>
              <c:layout>
                <c:manualLayout>
                  <c:x val="-2.5885638787567961E-2"/>
                  <c:y val="-0.52182103525719081"/>
                </c:manualLayout>
              </c:layout>
              <c:tx>
                <c:rich>
                  <a:bodyPr/>
                  <a:lstStyle/>
                  <a:p>
                    <a:fld id="{B6A7C137-A089-4251-BC25-7E2B0FDF391E}" type="CELLRANGE">
                      <a:rPr lang="en-US" baseline="0"/>
                      <a:pPr/>
                      <a:t>[CELLRANGE]</a:t>
                    </a:fld>
                    <a:r>
                      <a:rPr lang="en-US" baseline="0"/>
                      <a:t>
</a:t>
                    </a:r>
                    <a:fld id="{1462A609-699A-4967-BF31-E490E4BAE16D}" type="CATEGORYNAME">
                      <a:rPr lang="en-US" baseline="0"/>
                      <a:pPr/>
                      <a:t>[NOMBRE DE CATEGORÍA]</a:t>
                    </a:fld>
                    <a:r>
                      <a:rPr lang="en-US" baseline="0"/>
                      <a:t>
</a:t>
                    </a:r>
                    <a:fld id="{F779C9E9-E876-4D5E-BDCF-6C57EA1E8A82}" type="VALUE">
                      <a:rPr lang="en-US" baseline="0"/>
                      <a:pPr/>
                      <a:t>[VALOR]</a:t>
                    </a:fld>
                    <a:endParaRPr lang="en-US" baseline="0"/>
                  </a:p>
                </c:rich>
              </c:tx>
              <c:dLblPos val="bestFit"/>
              <c:showLegendKey val="1"/>
              <c:showVal val="1"/>
              <c:showCatName val="1"/>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1-3C67-454C-9E80-25871C5A3FF5}"/>
                </c:ext>
              </c:extLst>
            </c:dLbl>
            <c:dLbl>
              <c:idx val="1"/>
              <c:layout>
                <c:manualLayout>
                  <c:x val="0.1075497056439321"/>
                  <c:y val="0.17644235192250454"/>
                </c:manualLayout>
              </c:layout>
              <c:tx>
                <c:rich>
                  <a:bodyPr/>
                  <a:lstStyle/>
                  <a:p>
                    <a:fld id="{1667E9BB-0C17-4BC6-B662-B943964AE5AE}" type="CELLRANGE">
                      <a:rPr lang="en-US" baseline="0"/>
                      <a:pPr/>
                      <a:t>[CELLRANGE]</a:t>
                    </a:fld>
                    <a:r>
                      <a:rPr lang="en-US" baseline="0"/>
                      <a:t>
</a:t>
                    </a:r>
                    <a:fld id="{6CED037E-4331-4567-B9C7-17FDD93509BA}" type="CATEGORYNAME">
                      <a:rPr lang="en-US" baseline="0"/>
                      <a:pPr/>
                      <a:t>[NOMBRE DE CATEGORÍA]</a:t>
                    </a:fld>
                    <a:r>
                      <a:rPr lang="en-US" baseline="0"/>
                      <a:t>
</a:t>
                    </a:r>
                    <a:fld id="{1B7503C4-269C-4F27-B223-8FA10D141B9D}" type="VALUE">
                      <a:rPr lang="en-US" baseline="0"/>
                      <a:pPr/>
                      <a:t>[VALOR]</a:t>
                    </a:fld>
                    <a:endParaRPr lang="en-US" baseline="0"/>
                  </a:p>
                </c:rich>
              </c:tx>
              <c:dLblPos val="bestFit"/>
              <c:showLegendKey val="1"/>
              <c:showVal val="1"/>
              <c:showCatName val="1"/>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2-3C67-454C-9E80-25871C5A3FF5}"/>
                </c:ext>
              </c:extLst>
            </c:dLbl>
            <c:dLbl>
              <c:idx val="2"/>
              <c:layout>
                <c:manualLayout>
                  <c:x val="-0.10901997722399927"/>
                  <c:y val="-0.39363936466704547"/>
                </c:manualLayout>
              </c:layout>
              <c:tx>
                <c:rich>
                  <a:bodyPr/>
                  <a:lstStyle/>
                  <a:p>
                    <a:fld id="{689C96C3-6491-4FF3-82CF-A22DAB052D6D}" type="CELLRANGE">
                      <a:rPr lang="en-US" baseline="0"/>
                      <a:pPr/>
                      <a:t>[CELLRANGE]</a:t>
                    </a:fld>
                    <a:r>
                      <a:rPr lang="en-US" baseline="0"/>
                      <a:t>
</a:t>
                    </a:r>
                    <a:fld id="{37C89EEF-274A-4556-BDF7-BEE51F3761FF}" type="CATEGORYNAME">
                      <a:rPr lang="en-US" baseline="0"/>
                      <a:pPr/>
                      <a:t>[NOMBRE DE CATEGORÍA]</a:t>
                    </a:fld>
                    <a:r>
                      <a:rPr lang="en-US" baseline="0"/>
                      <a:t>
</a:t>
                    </a:r>
                    <a:fld id="{3664C0DF-2D3A-4A6C-8770-CD36D08B2DD2}" type="VALUE">
                      <a:rPr lang="en-US" baseline="0"/>
                      <a:pPr/>
                      <a:t>[VALOR]</a:t>
                    </a:fld>
                    <a:endParaRPr lang="en-US" baseline="0"/>
                  </a:p>
                </c:rich>
              </c:tx>
              <c:dLblPos val="bestFit"/>
              <c:showLegendKey val="1"/>
              <c:showVal val="1"/>
              <c:showCatName val="1"/>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6-3C67-454C-9E80-25871C5A3FF5}"/>
                </c:ext>
              </c:extLst>
            </c:dLbl>
            <c:dLbl>
              <c:idx val="3"/>
              <c:layout>
                <c:manualLayout>
                  <c:x val="9.1765010246467507E-2"/>
                  <c:y val="-0.13158670887788523"/>
                </c:manualLayout>
              </c:layout>
              <c:tx>
                <c:rich>
                  <a:bodyPr/>
                  <a:lstStyle/>
                  <a:p>
                    <a:fld id="{E220258C-6698-4C3A-A5F1-BD86F1729366}" type="CELLRANGE">
                      <a:rPr lang="en-US" baseline="0"/>
                      <a:pPr/>
                      <a:t>[CELLRANGE]</a:t>
                    </a:fld>
                    <a:r>
                      <a:rPr lang="en-US" baseline="0"/>
                      <a:t>
</a:t>
                    </a:r>
                    <a:fld id="{6178E8D0-EF41-4661-9AC0-87AE9EFFF160}" type="CATEGORYNAME">
                      <a:rPr lang="en-US" baseline="0"/>
                      <a:pPr/>
                      <a:t>[NOMBRE DE CATEGORÍA]</a:t>
                    </a:fld>
                    <a:r>
                      <a:rPr lang="en-US" baseline="0"/>
                      <a:t>
</a:t>
                    </a:r>
                    <a:fld id="{1F2013D4-8A79-4440-9C4F-938728F54BF7}" type="VALUE">
                      <a:rPr lang="en-US" baseline="0"/>
                      <a:pPr/>
                      <a:t>[VALOR]</a:t>
                    </a:fld>
                    <a:endParaRPr lang="en-US" baseline="0"/>
                  </a:p>
                </c:rich>
              </c:tx>
              <c:dLblPos val="bestFit"/>
              <c:showLegendKey val="1"/>
              <c:showVal val="1"/>
              <c:showCatName val="1"/>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5-3C67-454C-9E80-25871C5A3FF5}"/>
                </c:ext>
              </c:extLst>
            </c:dLbl>
            <c:dLbl>
              <c:idx val="4"/>
              <c:layout>
                <c:manualLayout>
                  <c:x val="-9.0453699255447273E-2"/>
                  <c:y val="0.19036745406824146"/>
                </c:manualLayout>
              </c:layout>
              <c:tx>
                <c:rich>
                  <a:bodyPr/>
                  <a:lstStyle/>
                  <a:p>
                    <a:fld id="{8B7E574B-DDA9-4CFB-974B-EFFAEEA4C95D}" type="CELLRANGE">
                      <a:rPr lang="en-US" baseline="0"/>
                      <a:pPr/>
                      <a:t>[CELLRANGE]</a:t>
                    </a:fld>
                    <a:r>
                      <a:rPr lang="en-US" baseline="0"/>
                      <a:t>
</a:t>
                    </a:r>
                    <a:fld id="{911C3AF3-BAA4-4752-AD6E-E818AF5ABD28}" type="CATEGORYNAME">
                      <a:rPr lang="en-US" baseline="0"/>
                      <a:pPr/>
                      <a:t>[NOMBRE DE CATEGORÍA]</a:t>
                    </a:fld>
                    <a:r>
                      <a:rPr lang="en-US" baseline="0"/>
                      <a:t>
</a:t>
                    </a:r>
                    <a:fld id="{59F8D638-D31D-492E-A844-C425AF349366}" type="VALUE">
                      <a:rPr lang="en-US" baseline="0"/>
                      <a:pPr/>
                      <a:t>[VALOR]</a:t>
                    </a:fld>
                    <a:endParaRPr lang="en-US" baseline="0"/>
                  </a:p>
                </c:rich>
              </c:tx>
              <c:dLblPos val="bestFit"/>
              <c:showLegendKey val="1"/>
              <c:showVal val="1"/>
              <c:showCatName val="1"/>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4-3C67-454C-9E80-25871C5A3FF5}"/>
                </c:ext>
              </c:extLst>
            </c:dLbl>
            <c:dLbl>
              <c:idx val="5"/>
              <c:layout>
                <c:manualLayout>
                  <c:x val="-0.1227764448190975"/>
                  <c:y val="-8.096355223638288E-2"/>
                </c:manualLayout>
              </c:layout>
              <c:tx>
                <c:rich>
                  <a:bodyPr/>
                  <a:lstStyle/>
                  <a:p>
                    <a:fld id="{C891DF93-4385-4F44-95F1-7CD938701488}" type="CELLRANGE">
                      <a:rPr lang="en-US" baseline="0"/>
                      <a:pPr/>
                      <a:t>[CELLRANGE]</a:t>
                    </a:fld>
                    <a:r>
                      <a:rPr lang="en-US" baseline="0"/>
                      <a:t>
</a:t>
                    </a:r>
                    <a:fld id="{C6CA22B7-57BC-48AD-A523-FF324EC0255F}" type="CATEGORYNAME">
                      <a:rPr lang="en-US" baseline="0"/>
                      <a:pPr/>
                      <a:t>[NOMBRE DE CATEGORÍA]</a:t>
                    </a:fld>
                    <a:r>
                      <a:rPr lang="en-US" baseline="0"/>
                      <a:t>
</a:t>
                    </a:r>
                    <a:fld id="{B50BAE30-83B1-48E0-9E27-E99CB3C34E6D}" type="VALUE">
                      <a:rPr lang="en-US" baseline="0"/>
                      <a:pPr/>
                      <a:t>[VALOR]</a:t>
                    </a:fld>
                    <a:endParaRPr lang="en-US" baseline="0"/>
                  </a:p>
                </c:rich>
              </c:tx>
              <c:dLblPos val="bestFit"/>
              <c:showLegendKey val="1"/>
              <c:showVal val="1"/>
              <c:showCatName val="1"/>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3-3C67-454C-9E80-25871C5A3FF5}"/>
                </c:ext>
              </c:extLst>
            </c:dLbl>
            <c:dLbl>
              <c:idx val="6"/>
              <c:layout>
                <c:manualLayout>
                  <c:x val="-0.11070113348237218"/>
                  <c:y val="-0.36282652812728305"/>
                </c:manualLayout>
              </c:layout>
              <c:tx>
                <c:rich>
                  <a:bodyPr/>
                  <a:lstStyle/>
                  <a:p>
                    <a:fld id="{749B8E8B-ED3E-49A2-8C74-3BE6E44E8804}" type="CELLRANGE">
                      <a:rPr lang="en-US" baseline="0"/>
                      <a:pPr/>
                      <a:t>[CELLRANGE]</a:t>
                    </a:fld>
                    <a:r>
                      <a:rPr lang="en-US" baseline="0"/>
                      <a:t>
</a:t>
                    </a:r>
                    <a:fld id="{186E1427-2CB4-43E4-B69C-877FC705083B}" type="CATEGORYNAME">
                      <a:rPr lang="en-US" baseline="0"/>
                      <a:pPr/>
                      <a:t>[NOMBRE DE CATEGORÍA]</a:t>
                    </a:fld>
                    <a:r>
                      <a:rPr lang="en-US" baseline="0"/>
                      <a:t>
</a:t>
                    </a:r>
                    <a:fld id="{E6C68BE5-6281-408D-AD6E-D797C40D397C}" type="VALUE">
                      <a:rPr lang="en-US" baseline="0"/>
                      <a:pPr/>
                      <a:t>[VALOR]</a:t>
                    </a:fld>
                    <a:endParaRPr lang="en-US" baseline="0"/>
                  </a:p>
                </c:rich>
              </c:tx>
              <c:dLblPos val="bestFit"/>
              <c:showLegendKey val="1"/>
              <c:showVal val="1"/>
              <c:showCatName val="1"/>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B-43DB-42BC-8274-F45B0460F1D0}"/>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endParaRPr lang="es-CO"/>
              </a:p>
            </c:txPr>
            <c:dLblPos val="bestFit"/>
            <c:showLegendKey val="1"/>
            <c:showVal val="1"/>
            <c:showCatName val="1"/>
            <c:showSerName val="0"/>
            <c:showPercent val="0"/>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15:showDataLabelsRange val="1"/>
              </c:ext>
            </c:extLst>
          </c:dLbls>
          <c:cat>
            <c:multiLvlStrRef>
              <c:f>'A. Matricula Estrato'!$C$6:$J$7</c:f>
              <c:multiLvlStrCache>
                <c:ptCount val="8"/>
                <c:lvl>
                  <c:pt idx="0">
                    <c:v>0</c:v>
                  </c:pt>
                  <c:pt idx="1">
                    <c:v>1</c:v>
                  </c:pt>
                  <c:pt idx="2">
                    <c:v>2</c:v>
                  </c:pt>
                  <c:pt idx="3">
                    <c:v>3</c:v>
                  </c:pt>
                  <c:pt idx="4">
                    <c:v>4</c:v>
                  </c:pt>
                  <c:pt idx="5">
                    <c:v>5</c:v>
                  </c:pt>
                  <c:pt idx="6">
                    <c:v>6</c:v>
                  </c:pt>
                  <c:pt idx="7">
                    <c:v>Total</c:v>
                  </c:pt>
                </c:lvl>
                <c:lvl>
                  <c:pt idx="0">
                    <c:v>ESTRATOS</c:v>
                  </c:pt>
                </c:lvl>
              </c:multiLvlStrCache>
            </c:multiLvlStrRef>
          </c:cat>
          <c:val>
            <c:numRef>
              <c:f>'A. Matricula Estrato'!$C$59:$I$59</c:f>
              <c:numCache>
                <c:formatCode>General</c:formatCode>
                <c:ptCount val="7"/>
                <c:pt idx="0">
                  <c:v>4</c:v>
                </c:pt>
                <c:pt idx="1">
                  <c:v>5108</c:v>
                </c:pt>
                <c:pt idx="2">
                  <c:v>6230</c:v>
                </c:pt>
                <c:pt idx="3">
                  <c:v>631</c:v>
                </c:pt>
                <c:pt idx="4">
                  <c:v>275</c:v>
                </c:pt>
                <c:pt idx="5">
                  <c:v>22</c:v>
                </c:pt>
                <c:pt idx="6">
                  <c:v>3</c:v>
                </c:pt>
              </c:numCache>
            </c:numRef>
          </c:val>
          <c:extLst>
            <c:ext xmlns:c15="http://schemas.microsoft.com/office/drawing/2012/chart" uri="{02D57815-91ED-43cb-92C2-25804820EDAC}">
              <c15:datalabelsRange>
                <c15:f>'A. Matricula Estrato'!$C$60:$I$60</c15:f>
                <c15:dlblRangeCache>
                  <c:ptCount val="7"/>
                  <c:pt idx="0">
                    <c:v>0,03%</c:v>
                  </c:pt>
                  <c:pt idx="1">
                    <c:v>41,62%</c:v>
                  </c:pt>
                  <c:pt idx="2">
                    <c:v>50,76%</c:v>
                  </c:pt>
                  <c:pt idx="3">
                    <c:v>5,14%</c:v>
                  </c:pt>
                  <c:pt idx="4">
                    <c:v>2,24%</c:v>
                  </c:pt>
                  <c:pt idx="5">
                    <c:v>0,18%</c:v>
                  </c:pt>
                  <c:pt idx="6">
                    <c:v>0,02%</c:v>
                  </c:pt>
                </c15:dlblRangeCache>
              </c15:datalabelsRange>
            </c:ext>
            <c:ext xmlns:c16="http://schemas.microsoft.com/office/drawing/2014/chart" uri="{C3380CC4-5D6E-409C-BE32-E72D297353CC}">
              <c16:uniqueId val="{00000000-3C67-454C-9E80-25871C5A3FF5}"/>
            </c:ext>
          </c:extLst>
        </c:ser>
        <c:dLbls>
          <c:dLblPos val="bestFit"/>
          <c:showLegendKey val="0"/>
          <c:showVal val="1"/>
          <c:showCatName val="0"/>
          <c:showSerName val="0"/>
          <c:showPercent val="0"/>
          <c:showBubbleSize val="0"/>
          <c:showLeaderLines val="1"/>
        </c:dLbls>
      </c:pie3DChart>
      <c:spPr>
        <a:noFill/>
        <a:ln>
          <a:noFill/>
        </a:ln>
        <a:effectLst/>
      </c:spPr>
    </c:plotArea>
    <c:legend>
      <c:legendPos val="r"/>
      <c:overlay val="0"/>
      <c:spPr>
        <a:noFill/>
        <a:ln>
          <a:noFill/>
        </a:ln>
        <a:effectLst/>
      </c:spPr>
      <c:txPr>
        <a:bodyPr rot="0" spcFirstLastPara="1" vertOverflow="ellipsis" vert="horz" wrap="square" anchor="ctr" anchorCtr="1"/>
        <a:lstStyle/>
        <a:p>
          <a:pPr rtl="0">
            <a:defRPr sz="1000" b="0" i="0" u="none" strike="noStrike" kern="1200" baseline="0">
              <a:solidFill>
                <a:schemeClr val="tx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spPr>
        <a:noFill/>
        <a:ln w="25400">
          <a:noFill/>
        </a:ln>
        <a:effectLst/>
        <a:sp3d/>
      </c:spPr>
    </c:floor>
    <c:sideWall>
      <c:thickness val="0"/>
      <c:spPr>
        <a:noFill/>
        <a:ln>
          <a:noFill/>
        </a:ln>
        <a:effectLst/>
        <a:sp3d/>
      </c:spPr>
    </c:sideWall>
    <c:backWall>
      <c:thickness val="0"/>
      <c:spPr>
        <a:noFill/>
        <a:ln>
          <a:noFill/>
        </a:ln>
        <a:effectLst/>
        <a:sp3d/>
      </c:spPr>
    </c:backWall>
    <c:plotArea>
      <c:layout/>
      <c:bar3DChart>
        <c:barDir val="col"/>
        <c:grouping val="stacked"/>
        <c:varyColors val="0"/>
        <c:ser>
          <c:idx val="0"/>
          <c:order val="0"/>
          <c:tx>
            <c:v>Pregrado</c:v>
          </c:tx>
          <c:spPr>
            <a:solidFill>
              <a:schemeClr val="accent6">
                <a:lumMod val="60000"/>
                <a:lumOff val="40000"/>
              </a:schemeClr>
            </a:solidFill>
            <a:ln>
              <a:noFill/>
            </a:ln>
            <a:effectLst>
              <a:outerShdw blurRad="57150" dist="19050" dir="5400000" algn="ctr" rotWithShape="0">
                <a:srgbClr val="000000">
                  <a:alpha val="63000"/>
                </a:srgbClr>
              </a:outerShdw>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'Egresado Graduado PregradGenero'!$D$7:$G$8</c:f>
              <c:multiLvlStrCache>
                <c:ptCount val="4"/>
                <c:lvl>
                  <c:pt idx="0">
                    <c:v>M</c:v>
                  </c:pt>
                  <c:pt idx="1">
                    <c:v>H</c:v>
                  </c:pt>
                  <c:pt idx="2">
                    <c:v>M</c:v>
                  </c:pt>
                  <c:pt idx="3">
                    <c:v>H</c:v>
                  </c:pt>
                </c:lvl>
                <c:lvl>
                  <c:pt idx="0">
                    <c:v>SEMESTRE I</c:v>
                  </c:pt>
                  <c:pt idx="2">
                    <c:v>SEMESTRE II</c:v>
                  </c:pt>
                </c:lvl>
              </c:multiLvlStrCache>
            </c:multiLvlStrRef>
          </c:cat>
          <c:val>
            <c:numRef>
              <c:f>'Egresado Graduado PregradGenero'!$I$56:$L$56</c:f>
              <c:numCache>
                <c:formatCode>General</c:formatCode>
                <c:ptCount val="4"/>
                <c:pt idx="0">
                  <c:v>354</c:v>
                </c:pt>
                <c:pt idx="1">
                  <c:v>314</c:v>
                </c:pt>
                <c:pt idx="2">
                  <c:v>587</c:v>
                </c:pt>
                <c:pt idx="3">
                  <c:v>499</c:v>
                </c:pt>
              </c:numCache>
            </c:numRef>
          </c:val>
          <c:extLst>
            <c:ext xmlns:c16="http://schemas.microsoft.com/office/drawing/2014/chart" uri="{C3380CC4-5D6E-409C-BE32-E72D297353CC}">
              <c16:uniqueId val="{00000000-1A1C-48BE-B709-CEF4393364E5}"/>
            </c:ext>
          </c:extLst>
        </c:ser>
        <c:ser>
          <c:idx val="1"/>
          <c:order val="1"/>
          <c:tx>
            <c:v>Postgrado</c:v>
          </c:tx>
          <c:spPr>
            <a:solidFill>
              <a:schemeClr val="accent2">
                <a:lumMod val="60000"/>
                <a:lumOff val="40000"/>
              </a:schemeClr>
            </a:solidFill>
            <a:ln>
              <a:noFill/>
            </a:ln>
            <a:effectLst>
              <a:outerShdw blurRad="57150" dist="19050" dir="5400000" algn="ctr" rotWithShape="0">
                <a:srgbClr val="000000">
                  <a:alpha val="63000"/>
                </a:srgbClr>
              </a:outerShdw>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'Egresado Graduado PregradGenero'!$D$7:$G$8</c:f>
              <c:multiLvlStrCache>
                <c:ptCount val="4"/>
                <c:lvl>
                  <c:pt idx="0">
                    <c:v>M</c:v>
                  </c:pt>
                  <c:pt idx="1">
                    <c:v>H</c:v>
                  </c:pt>
                  <c:pt idx="2">
                    <c:v>M</c:v>
                  </c:pt>
                  <c:pt idx="3">
                    <c:v>H</c:v>
                  </c:pt>
                </c:lvl>
                <c:lvl>
                  <c:pt idx="0">
                    <c:v>SEMESTRE I</c:v>
                  </c:pt>
                  <c:pt idx="2">
                    <c:v>SEMESTRE II</c:v>
                  </c:pt>
                </c:lvl>
              </c:multiLvlStrCache>
            </c:multiLvlStrRef>
          </c:cat>
          <c:val>
            <c:numRef>
              <c:f>EgresadoGraduadoPostgraGenero!$I$49:$L$49</c:f>
              <c:numCache>
                <c:formatCode>General</c:formatCode>
                <c:ptCount val="4"/>
                <c:pt idx="0">
                  <c:v>134</c:v>
                </c:pt>
                <c:pt idx="1">
                  <c:v>91</c:v>
                </c:pt>
                <c:pt idx="2">
                  <c:v>219</c:v>
                </c:pt>
                <c:pt idx="3">
                  <c:v>174</c:v>
                </c:pt>
              </c:numCache>
            </c:numRef>
          </c:val>
          <c:extLst>
            <c:ext xmlns:c16="http://schemas.microsoft.com/office/drawing/2014/chart" uri="{C3380CC4-5D6E-409C-BE32-E72D297353CC}">
              <c16:uniqueId val="{00000001-1A1C-48BE-B709-CEF4393364E5}"/>
            </c:ext>
          </c:extLst>
        </c:ser>
        <c:dLbls>
          <c:showLegendKey val="0"/>
          <c:showVal val="1"/>
          <c:showCatName val="0"/>
          <c:showSerName val="0"/>
          <c:showPercent val="0"/>
          <c:showBubbleSize val="0"/>
        </c:dLbls>
        <c:gapWidth val="150"/>
        <c:gapDepth val="90"/>
        <c:shape val="box"/>
        <c:axId val="28628864"/>
        <c:axId val="28630400"/>
        <c:axId val="0"/>
        <c:extLst/>
      </c:bar3DChart>
      <c:catAx>
        <c:axId val="2862886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8630400"/>
        <c:crosses val="autoZero"/>
        <c:auto val="1"/>
        <c:lblAlgn val="ctr"/>
        <c:lblOffset val="100"/>
        <c:noMultiLvlLbl val="0"/>
      </c:catAx>
      <c:valAx>
        <c:axId val="28630400"/>
        <c:scaling>
          <c:orientation val="minMax"/>
          <c:max val="55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r>
                  <a:rPr lang="es-CO"/>
                  <a:t>Estudiantes</a:t>
                </a:r>
                <a:r>
                  <a:rPr lang="es-CO" baseline="0"/>
                  <a:t> Graduados</a:t>
                </a:r>
              </a:p>
            </c:rich>
          </c:tx>
          <c:overlay val="0"/>
          <c:spPr>
            <a:no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8628864"/>
        <c:crosses val="autoZero"/>
        <c:crossBetween val="between"/>
        <c:majorUnit val="50"/>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CO"/>
          </a:p>
        </c:txPr>
      </c:dTable>
      <c:spPr>
        <a:noFill/>
        <a:ln w="25400">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40"/>
      <c:rotY val="280"/>
      <c:depthPercent val="10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7.2444694297493825E-2"/>
          <c:y val="0.16215628974213275"/>
          <c:w val="0.75970670177160216"/>
          <c:h val="0.79939876072192007"/>
        </c:manualLayout>
      </c:layout>
      <c:pie3DChart>
        <c:varyColors val="1"/>
        <c:ser>
          <c:idx val="0"/>
          <c:order val="0"/>
          <c:tx>
            <c:v>Estudiantes</c:v>
          </c:tx>
          <c:explosion val="6"/>
          <c:dPt>
            <c:idx val="0"/>
            <c:bubble3D val="0"/>
            <c:spPr>
              <a:solidFill>
                <a:schemeClr val="accent6">
                  <a:lumMod val="60000"/>
                  <a:lumOff val="40000"/>
                </a:schemeClr>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F4E7-43E1-9EDA-EC9B509A84CE}"/>
              </c:ext>
            </c:extLst>
          </c:dPt>
          <c:dPt>
            <c:idx val="2"/>
            <c:bubble3D val="0"/>
            <c:spPr>
              <a:solidFill>
                <a:schemeClr val="accent4">
                  <a:lumMod val="60000"/>
                  <a:lumOff val="40000"/>
                </a:schemeClr>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F4E7-43E1-9EDA-EC9B509A84CE}"/>
              </c:ext>
            </c:extLst>
          </c:dPt>
          <c:dPt>
            <c:idx val="3"/>
            <c:bubble3D val="0"/>
            <c:spPr>
              <a:solidFill>
                <a:schemeClr val="accent2">
                  <a:lumMod val="60000"/>
                  <a:lumOff val="40000"/>
                </a:schemeClr>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F4E7-43E1-9EDA-EC9B509A84CE}"/>
              </c:ext>
            </c:extLst>
          </c:dPt>
          <c:dPt>
            <c:idx val="4"/>
            <c:bubble3D val="0"/>
            <c:spPr>
              <a:solidFill>
                <a:schemeClr val="accent2">
                  <a:lumMod val="50000"/>
                </a:schemeClr>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F4E7-43E1-9EDA-EC9B509A84CE}"/>
              </c:ext>
            </c:extLst>
          </c:dPt>
          <c:dPt>
            <c:idx val="5"/>
            <c:bubble3D val="0"/>
            <c:spPr>
              <a:solidFill>
                <a:schemeClr val="tx1"/>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B-F4E7-43E1-9EDA-EC9B509A84CE}"/>
              </c:ext>
            </c:extLst>
          </c:dPt>
          <c:dPt>
            <c:idx val="6"/>
            <c:bubble3D val="0"/>
            <c:spPr>
              <a:solidFill>
                <a:schemeClr val="accent1">
                  <a:lumMod val="75000"/>
                </a:schemeClr>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B-222C-44B6-A99D-34CBCA7CF024}"/>
              </c:ext>
            </c:extLst>
          </c:dPt>
          <c:dLbls>
            <c:dLbl>
              <c:idx val="0"/>
              <c:layout>
                <c:manualLayout>
                  <c:x val="1.3348817946969335E-3"/>
                  <c:y val="-0.29072137889980249"/>
                </c:manualLayout>
              </c:layout>
              <c:tx>
                <c:rich>
                  <a:bodyPr/>
                  <a:lstStyle/>
                  <a:p>
                    <a:fld id="{1FDF4708-C97F-4C5C-9A9F-97F4FE7323B5}" type="CELLRANGE">
                      <a:rPr lang="en-US" baseline="0"/>
                      <a:pPr/>
                      <a:t>[CELLRANGE]</a:t>
                    </a:fld>
                    <a:r>
                      <a:rPr lang="en-US" baseline="0"/>
                      <a:t>
</a:t>
                    </a:r>
                    <a:fld id="{31B13E98-8F56-4D42-AF0F-AAF16937AAF5}" type="CATEGORYNAME">
                      <a:rPr lang="en-US" baseline="0"/>
                      <a:pPr/>
                      <a:t>[NOMBRE DE CATEGORÍA]</a:t>
                    </a:fld>
                    <a:r>
                      <a:rPr lang="en-US" baseline="0"/>
                      <a:t>
</a:t>
                    </a:r>
                    <a:fld id="{CA3EE84A-F1E2-449A-B3A7-E8548CA51EAB}" type="VALUE">
                      <a:rPr lang="en-US" baseline="0"/>
                      <a:pPr/>
                      <a:t>[VALOR]</a:t>
                    </a:fld>
                    <a:endParaRPr lang="en-US" baseline="0"/>
                  </a:p>
                </c:rich>
              </c:tx>
              <c:dLblPos val="bestFit"/>
              <c:showLegendKey val="1"/>
              <c:showVal val="1"/>
              <c:showCatName val="1"/>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1-F4E7-43E1-9EDA-EC9B509A84CE}"/>
                </c:ext>
              </c:extLst>
            </c:dLbl>
            <c:dLbl>
              <c:idx val="1"/>
              <c:tx>
                <c:rich>
                  <a:bodyPr/>
                  <a:lstStyle/>
                  <a:p>
                    <a:fld id="{144CEF51-5679-4136-B890-EC318698154B}" type="CELLRANGE">
                      <a:rPr lang="en-US"/>
                      <a:pPr/>
                      <a:t>[CELLRANGE]</a:t>
                    </a:fld>
                    <a:r>
                      <a:rPr lang="en-US" baseline="0"/>
                      <a:t>
</a:t>
                    </a:r>
                    <a:fld id="{FA7C9F32-9457-4855-B204-19CC71D8C26E}" type="CATEGORYNAME">
                      <a:rPr lang="en-US" baseline="0"/>
                      <a:pPr/>
                      <a:t>[NOMBRE DE CATEGORÍA]</a:t>
                    </a:fld>
                    <a:r>
                      <a:rPr lang="en-US" baseline="0"/>
                      <a:t>
</a:t>
                    </a:r>
                    <a:fld id="{6D8F3183-0680-48B0-9924-CD4D9BF1E3B3}" type="VALUE">
                      <a:rPr lang="en-US" baseline="0"/>
                      <a:pPr/>
                      <a:t>[VALOR]</a:t>
                    </a:fld>
                    <a:endParaRPr lang="en-US" baseline="0"/>
                  </a:p>
                </c:rich>
              </c:tx>
              <c:dLblPos val="bestFit"/>
              <c:showLegendKey val="1"/>
              <c:showVal val="1"/>
              <c:showCatName val="1"/>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F4E7-43E1-9EDA-EC9B509A84CE}"/>
                </c:ext>
              </c:extLst>
            </c:dLbl>
            <c:dLbl>
              <c:idx val="2"/>
              <c:layout>
                <c:manualLayout>
                  <c:x val="-7.852607551470607E-2"/>
                  <c:y val="-0.28846361988256625"/>
                </c:manualLayout>
              </c:layout>
              <c:tx>
                <c:rich>
                  <a:bodyPr/>
                  <a:lstStyle/>
                  <a:p>
                    <a:fld id="{88CFA9FF-0A73-4145-BD9F-4E15D0DE8A77}" type="CELLRANGE">
                      <a:rPr lang="en-US" baseline="0"/>
                      <a:pPr/>
                      <a:t>[CELLRANGE]</a:t>
                    </a:fld>
                    <a:r>
                      <a:rPr lang="en-US" baseline="0"/>
                      <a:t>
</a:t>
                    </a:r>
                    <a:fld id="{16044414-DD18-4267-B628-655C3EAAA7A1}" type="CATEGORYNAME">
                      <a:rPr lang="en-US" baseline="0"/>
                      <a:pPr/>
                      <a:t>[NOMBRE DE CATEGORÍA]</a:t>
                    </a:fld>
                    <a:r>
                      <a:rPr lang="en-US" baseline="0"/>
                      <a:t>
</a:t>
                    </a:r>
                    <a:fld id="{21BC5D8D-8AA9-4927-BA1F-60386330F09F}" type="VALUE">
                      <a:rPr lang="en-US" baseline="0"/>
                      <a:pPr/>
                      <a:t>[VALOR]</a:t>
                    </a:fld>
                    <a:endParaRPr lang="en-US" baseline="0"/>
                  </a:p>
                </c:rich>
              </c:tx>
              <c:dLblPos val="bestFit"/>
              <c:showLegendKey val="1"/>
              <c:showVal val="1"/>
              <c:showCatName val="1"/>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5-F4E7-43E1-9EDA-EC9B509A84CE}"/>
                </c:ext>
              </c:extLst>
            </c:dLbl>
            <c:dLbl>
              <c:idx val="3"/>
              <c:layout>
                <c:manualLayout>
                  <c:x val="-9.4703276034265801E-2"/>
                  <c:y val="0.26016586844170253"/>
                </c:manualLayout>
              </c:layout>
              <c:tx>
                <c:rich>
                  <a:bodyPr/>
                  <a:lstStyle/>
                  <a:p>
                    <a:fld id="{7CD5CDAD-B4F4-4C11-870B-A933B29B36F9}" type="CELLRANGE">
                      <a:rPr lang="en-US" baseline="0"/>
                      <a:pPr/>
                      <a:t>[CELLRANGE]</a:t>
                    </a:fld>
                    <a:r>
                      <a:rPr lang="en-US" baseline="0"/>
                      <a:t>
</a:t>
                    </a:r>
                    <a:fld id="{8C4A01F2-4BBA-4A0B-9B4B-3A91F79FFDF2}" type="CATEGORYNAME">
                      <a:rPr lang="en-US" baseline="0"/>
                      <a:pPr/>
                      <a:t>[NOMBRE DE CATEGORÍA]</a:t>
                    </a:fld>
                    <a:r>
                      <a:rPr lang="en-US" baseline="0"/>
                      <a:t>
</a:t>
                    </a:r>
                    <a:fld id="{64DE9C78-1D6C-4207-93C1-9A8ACD0C60E3}" type="VALUE">
                      <a:rPr lang="en-US" baseline="0"/>
                      <a:pPr/>
                      <a:t>[VALOR]</a:t>
                    </a:fld>
                    <a:endParaRPr lang="en-US" baseline="0"/>
                  </a:p>
                </c:rich>
              </c:tx>
              <c:dLblPos val="bestFit"/>
              <c:showLegendKey val="1"/>
              <c:showVal val="1"/>
              <c:showCatName val="1"/>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7-F4E7-43E1-9EDA-EC9B509A84CE}"/>
                </c:ext>
              </c:extLst>
            </c:dLbl>
            <c:dLbl>
              <c:idx val="4"/>
              <c:layout>
                <c:manualLayout>
                  <c:x val="-0.12373567404698516"/>
                  <c:y val="0.23402738317504126"/>
                </c:manualLayout>
              </c:layout>
              <c:tx>
                <c:rich>
                  <a:bodyPr/>
                  <a:lstStyle/>
                  <a:p>
                    <a:fld id="{1162E17D-A926-4B83-AF1A-C34ED2ADC7E0}" type="CELLRANGE">
                      <a:rPr lang="en-US" baseline="0"/>
                      <a:pPr/>
                      <a:t>[CELLRANGE]</a:t>
                    </a:fld>
                    <a:r>
                      <a:rPr lang="en-US" baseline="0"/>
                      <a:t>
</a:t>
                    </a:r>
                    <a:fld id="{0105E6D1-936B-4BE6-B202-A7A24F2FC8A0}" type="CATEGORYNAME">
                      <a:rPr lang="en-US" baseline="0"/>
                      <a:pPr/>
                      <a:t>[NOMBRE DE CATEGORÍA]</a:t>
                    </a:fld>
                    <a:r>
                      <a:rPr lang="en-US" baseline="0"/>
                      <a:t>
</a:t>
                    </a:r>
                    <a:fld id="{3B70844C-492D-4376-8DF4-482981DC600D}" type="VALUE">
                      <a:rPr lang="en-US" baseline="0"/>
                      <a:pPr/>
                      <a:t>[VALOR]</a:t>
                    </a:fld>
                    <a:endParaRPr lang="en-US" baseline="0"/>
                  </a:p>
                </c:rich>
              </c:tx>
              <c:dLblPos val="bestFit"/>
              <c:showLegendKey val="1"/>
              <c:showVal val="1"/>
              <c:showCatName val="1"/>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9-F4E7-43E1-9EDA-EC9B509A84CE}"/>
                </c:ext>
              </c:extLst>
            </c:dLbl>
            <c:dLbl>
              <c:idx val="5"/>
              <c:layout>
                <c:manualLayout>
                  <c:x val="-0.11048273347535786"/>
                  <c:y val="-0.18686419352220149"/>
                </c:manualLayout>
              </c:layout>
              <c:tx>
                <c:rich>
                  <a:bodyPr/>
                  <a:lstStyle/>
                  <a:p>
                    <a:fld id="{9F735E13-4BAE-425C-83A9-82B918C6E362}" type="CELLRANGE">
                      <a:rPr lang="en-US" baseline="0"/>
                      <a:pPr/>
                      <a:t>[CELLRANGE]</a:t>
                    </a:fld>
                    <a:r>
                      <a:rPr lang="en-US" baseline="0"/>
                      <a:t>
</a:t>
                    </a:r>
                    <a:fld id="{F96D344D-42D1-4E8A-B3A2-501447C13577}" type="CATEGORYNAME">
                      <a:rPr lang="en-US" baseline="0"/>
                      <a:pPr/>
                      <a:t>[NOMBRE DE CATEGORÍA]</a:t>
                    </a:fld>
                    <a:r>
                      <a:rPr lang="en-US" baseline="0"/>
                      <a:t>
</a:t>
                    </a:r>
                    <a:fld id="{A62B5BB9-694F-4617-B503-0BF8BB84F2A4}" type="VALUE">
                      <a:rPr lang="en-US" baseline="0"/>
                      <a:pPr/>
                      <a:t>[VALOR]</a:t>
                    </a:fld>
                    <a:endParaRPr lang="en-US" baseline="0"/>
                  </a:p>
                </c:rich>
              </c:tx>
              <c:dLblPos val="bestFit"/>
              <c:showLegendKey val="1"/>
              <c:showVal val="1"/>
              <c:showCatName val="1"/>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B-F4E7-43E1-9EDA-EC9B509A84CE}"/>
                </c:ext>
              </c:extLst>
            </c:dLbl>
            <c:dLbl>
              <c:idx val="6"/>
              <c:layout>
                <c:manualLayout>
                  <c:x val="-0.13026307863618647"/>
                  <c:y val="2.9630651838623265E-2"/>
                </c:manualLayout>
              </c:layout>
              <c:tx>
                <c:rich>
                  <a:bodyPr/>
                  <a:lstStyle/>
                  <a:p>
                    <a:fld id="{6F0FF171-9B47-4877-9210-3011F3A1F380}" type="CELLRANGE">
                      <a:rPr lang="en-US" baseline="0"/>
                      <a:pPr/>
                      <a:t>[CELLRANGE]</a:t>
                    </a:fld>
                    <a:r>
                      <a:rPr lang="en-US" baseline="0"/>
                      <a:t>
</a:t>
                    </a:r>
                    <a:fld id="{FE125A69-9BE5-48D1-8131-7F4367091973}" type="CATEGORYNAME">
                      <a:rPr lang="en-US" baseline="0"/>
                      <a:pPr/>
                      <a:t>[NOMBRE DE CATEGORÍA]</a:t>
                    </a:fld>
                    <a:r>
                      <a:rPr lang="en-US" baseline="0"/>
                      <a:t>
</a:t>
                    </a:r>
                    <a:fld id="{67BB9CB9-AA62-4357-A4D5-30C6B33AE12B}" type="VALUE">
                      <a:rPr lang="en-US" baseline="0"/>
                      <a:pPr/>
                      <a:t>[VALOR]</a:t>
                    </a:fld>
                    <a:endParaRPr lang="en-US" baseline="0"/>
                  </a:p>
                </c:rich>
              </c:tx>
              <c:dLblPos val="bestFit"/>
              <c:showLegendKey val="1"/>
              <c:showVal val="1"/>
              <c:showCatName val="1"/>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B-222C-44B6-A99D-34CBCA7CF024}"/>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endParaRPr lang="es-CO"/>
              </a:p>
            </c:txPr>
            <c:dLblPos val="bestFit"/>
            <c:showLegendKey val="1"/>
            <c:showVal val="1"/>
            <c:showCatName val="1"/>
            <c:showSerName val="0"/>
            <c:showPercent val="0"/>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15:showDataLabelsRange val="1"/>
              </c:ext>
            </c:extLst>
          </c:dLbls>
          <c:cat>
            <c:multiLvlStrRef>
              <c:f>'B. Matricula Estrato'!$C$6:$J$7</c:f>
              <c:multiLvlStrCache>
                <c:ptCount val="8"/>
                <c:lvl>
                  <c:pt idx="0">
                    <c:v>0</c:v>
                  </c:pt>
                  <c:pt idx="1">
                    <c:v>1</c:v>
                  </c:pt>
                  <c:pt idx="2">
                    <c:v>2</c:v>
                  </c:pt>
                  <c:pt idx="3">
                    <c:v>3</c:v>
                  </c:pt>
                  <c:pt idx="4">
                    <c:v>4</c:v>
                  </c:pt>
                  <c:pt idx="5">
                    <c:v>5</c:v>
                  </c:pt>
                  <c:pt idx="6">
                    <c:v>6</c:v>
                  </c:pt>
                  <c:pt idx="7">
                    <c:v>Total</c:v>
                  </c:pt>
                </c:lvl>
                <c:lvl>
                  <c:pt idx="0">
                    <c:v>ESTRATOS</c:v>
                  </c:pt>
                </c:lvl>
              </c:multiLvlStrCache>
            </c:multiLvlStrRef>
          </c:cat>
          <c:val>
            <c:numRef>
              <c:f>'B. Matricula Estrato'!$C$61:$I$61</c:f>
              <c:numCache>
                <c:formatCode>General</c:formatCode>
                <c:ptCount val="7"/>
                <c:pt idx="0">
                  <c:v>3</c:v>
                </c:pt>
                <c:pt idx="1">
                  <c:v>5562</c:v>
                </c:pt>
                <c:pt idx="2">
                  <c:v>6593</c:v>
                </c:pt>
                <c:pt idx="3">
                  <c:v>554</c:v>
                </c:pt>
                <c:pt idx="4">
                  <c:v>103</c:v>
                </c:pt>
                <c:pt idx="5">
                  <c:v>2</c:v>
                </c:pt>
                <c:pt idx="6">
                  <c:v>0</c:v>
                </c:pt>
              </c:numCache>
            </c:numRef>
          </c:val>
          <c:extLst>
            <c:ext xmlns:c15="http://schemas.microsoft.com/office/drawing/2012/chart" uri="{02D57815-91ED-43cb-92C2-25804820EDAC}">
              <c15:datalabelsRange>
                <c15:f>'B. Matricula Estrato'!$C$62:$I$62</c15:f>
                <c15:dlblRangeCache>
                  <c:ptCount val="7"/>
                  <c:pt idx="0">
                    <c:v>0,02%</c:v>
                  </c:pt>
                  <c:pt idx="1">
                    <c:v>43,40%</c:v>
                  </c:pt>
                  <c:pt idx="2">
                    <c:v>51,44%</c:v>
                  </c:pt>
                  <c:pt idx="3">
                    <c:v>4,32%</c:v>
                  </c:pt>
                  <c:pt idx="4">
                    <c:v>0,80%</c:v>
                  </c:pt>
                  <c:pt idx="5">
                    <c:v>0,02%</c:v>
                  </c:pt>
                  <c:pt idx="6">
                    <c:v>0,00%</c:v>
                  </c:pt>
                </c15:dlblRangeCache>
              </c15:datalabelsRange>
            </c:ext>
            <c:ext xmlns:c16="http://schemas.microsoft.com/office/drawing/2014/chart" uri="{C3380CC4-5D6E-409C-BE32-E72D297353CC}">
              <c16:uniqueId val="{0000000C-F4E7-43E1-9EDA-EC9B509A84CE}"/>
            </c:ext>
          </c:extLst>
        </c:ser>
        <c:dLbls>
          <c:dLblPos val="bestFit"/>
          <c:showLegendKey val="0"/>
          <c:showVal val="1"/>
          <c:showCatName val="0"/>
          <c:showSerName val="0"/>
          <c:showPercent val="0"/>
          <c:showBubbleSize val="0"/>
          <c:showLeaderLines val="1"/>
        </c:dLbls>
      </c:pie3DChart>
      <c:spPr>
        <a:noFill/>
        <a:ln>
          <a:noFill/>
        </a:ln>
        <a:effectLst/>
      </c:spPr>
    </c:plotArea>
    <c:legend>
      <c:legendPos val="r"/>
      <c:overlay val="0"/>
      <c:spPr>
        <a:noFill/>
        <a:ln>
          <a:noFill/>
        </a:ln>
        <a:effectLst/>
      </c:spPr>
      <c:txPr>
        <a:bodyPr rot="0" spcFirstLastPara="1" vertOverflow="ellipsis" vert="horz" wrap="square" anchor="ctr" anchorCtr="1"/>
        <a:lstStyle/>
        <a:p>
          <a:pPr rtl="0">
            <a:defRPr sz="1000" b="0" i="0" u="none" strike="noStrike" kern="1200" baseline="0">
              <a:solidFill>
                <a:schemeClr val="tx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6.6040996334122734E-2"/>
          <c:y val="4.8799111955998967E-2"/>
          <c:w val="0.75852881495332025"/>
          <c:h val="0.7385011074359199"/>
        </c:manualLayout>
      </c:layout>
      <c:bar3DChart>
        <c:barDir val="col"/>
        <c:grouping val="clustered"/>
        <c:varyColors val="0"/>
        <c:ser>
          <c:idx val="0"/>
          <c:order val="0"/>
          <c:tx>
            <c:v>Matriculados</c:v>
          </c:tx>
          <c:spPr>
            <a:solidFill>
              <a:schemeClr val="accent1"/>
            </a:solidFill>
            <a:ln>
              <a:noFill/>
            </a:ln>
            <a:effectLst/>
            <a:sp3d/>
          </c:spPr>
          <c:invertIfNegative val="0"/>
          <c:dPt>
            <c:idx val="0"/>
            <c:invertIfNegative val="0"/>
            <c:bubble3D val="0"/>
            <c:spPr>
              <a:solidFill>
                <a:schemeClr val="bg1">
                  <a:lumMod val="85000"/>
                </a:schemeClr>
              </a:solidFill>
              <a:ln>
                <a:noFill/>
              </a:ln>
              <a:effectLst/>
              <a:sp3d/>
            </c:spPr>
            <c:extLst>
              <c:ext xmlns:c16="http://schemas.microsoft.com/office/drawing/2014/chart" uri="{C3380CC4-5D6E-409C-BE32-E72D297353CC}">
                <c16:uniqueId val="{0000001C-5105-45B8-AA6E-181D7C4C2BB0}"/>
              </c:ext>
            </c:extLst>
          </c:dPt>
          <c:dPt>
            <c:idx val="1"/>
            <c:invertIfNegative val="0"/>
            <c:bubble3D val="0"/>
            <c:spPr>
              <a:solidFill>
                <a:schemeClr val="tx1">
                  <a:lumMod val="65000"/>
                  <a:lumOff val="35000"/>
                </a:schemeClr>
              </a:solidFill>
              <a:ln>
                <a:noFill/>
              </a:ln>
              <a:effectLst/>
              <a:sp3d/>
            </c:spPr>
            <c:extLst>
              <c:ext xmlns:c16="http://schemas.microsoft.com/office/drawing/2014/chart" uri="{C3380CC4-5D6E-409C-BE32-E72D297353CC}">
                <c16:uniqueId val="{00000023-5105-45B8-AA6E-181D7C4C2BB0}"/>
              </c:ext>
            </c:extLst>
          </c:dPt>
          <c:dPt>
            <c:idx val="2"/>
            <c:invertIfNegative val="0"/>
            <c:bubble3D val="0"/>
            <c:spPr>
              <a:solidFill>
                <a:schemeClr val="accent1">
                  <a:lumMod val="60000"/>
                  <a:lumOff val="40000"/>
                </a:schemeClr>
              </a:solidFill>
              <a:ln>
                <a:noFill/>
              </a:ln>
              <a:effectLst/>
              <a:sp3d/>
            </c:spPr>
            <c:extLst>
              <c:ext xmlns:c16="http://schemas.microsoft.com/office/drawing/2014/chart" uri="{C3380CC4-5D6E-409C-BE32-E72D297353CC}">
                <c16:uniqueId val="{0000002B-5105-45B8-AA6E-181D7C4C2BB0}"/>
              </c:ext>
            </c:extLst>
          </c:dPt>
          <c:dPt>
            <c:idx val="3"/>
            <c:invertIfNegative val="0"/>
            <c:bubble3D val="0"/>
            <c:spPr>
              <a:solidFill>
                <a:schemeClr val="accent2">
                  <a:lumMod val="60000"/>
                  <a:lumOff val="40000"/>
                </a:schemeClr>
              </a:solidFill>
              <a:ln>
                <a:noFill/>
              </a:ln>
              <a:effectLst/>
              <a:sp3d/>
            </c:spPr>
            <c:extLst>
              <c:ext xmlns:c16="http://schemas.microsoft.com/office/drawing/2014/chart" uri="{C3380CC4-5D6E-409C-BE32-E72D297353CC}">
                <c16:uniqueId val="{0000002F-5105-45B8-AA6E-181D7C4C2BB0}"/>
              </c:ext>
            </c:extLst>
          </c:dPt>
          <c:dPt>
            <c:idx val="4"/>
            <c:invertIfNegative val="0"/>
            <c:bubble3D val="0"/>
            <c:spPr>
              <a:solidFill>
                <a:schemeClr val="accent4">
                  <a:lumMod val="60000"/>
                  <a:lumOff val="40000"/>
                </a:schemeClr>
              </a:solidFill>
              <a:ln>
                <a:noFill/>
              </a:ln>
              <a:effectLst/>
              <a:sp3d/>
            </c:spPr>
            <c:extLst>
              <c:ext xmlns:c16="http://schemas.microsoft.com/office/drawing/2014/chart" uri="{C3380CC4-5D6E-409C-BE32-E72D297353CC}">
                <c16:uniqueId val="{00000036-5105-45B8-AA6E-181D7C4C2BB0}"/>
              </c:ext>
            </c:extLst>
          </c:dPt>
          <c:dPt>
            <c:idx val="5"/>
            <c:invertIfNegative val="0"/>
            <c:bubble3D val="0"/>
            <c:spPr>
              <a:solidFill>
                <a:schemeClr val="accent6">
                  <a:lumMod val="60000"/>
                  <a:lumOff val="40000"/>
                </a:schemeClr>
              </a:solidFill>
              <a:ln>
                <a:noFill/>
              </a:ln>
              <a:effectLst/>
              <a:sp3d/>
            </c:spPr>
            <c:extLst>
              <c:ext xmlns:c16="http://schemas.microsoft.com/office/drawing/2014/chart" uri="{C3380CC4-5D6E-409C-BE32-E72D297353CC}">
                <c16:uniqueId val="{00000041-5105-45B8-AA6E-181D7C4C2BB0}"/>
              </c:ext>
            </c:extLst>
          </c:dPt>
          <c:dPt>
            <c:idx val="6"/>
            <c:invertIfNegative val="0"/>
            <c:bubble3D val="0"/>
            <c:spPr>
              <a:solidFill>
                <a:srgbClr val="FFFF00"/>
              </a:solidFill>
              <a:ln>
                <a:noFill/>
              </a:ln>
              <a:effectLst/>
              <a:sp3d/>
            </c:spPr>
            <c:extLst>
              <c:ext xmlns:c16="http://schemas.microsoft.com/office/drawing/2014/chart" uri="{C3380CC4-5D6E-409C-BE32-E72D297353CC}">
                <c16:uniqueId val="{0000004A-5105-45B8-AA6E-181D7C4C2BB0}"/>
              </c:ext>
            </c:extLst>
          </c:dPt>
          <c:dPt>
            <c:idx val="7"/>
            <c:invertIfNegative val="0"/>
            <c:bubble3D val="0"/>
            <c:spPr>
              <a:solidFill>
                <a:srgbClr val="7030A0"/>
              </a:solidFill>
              <a:ln>
                <a:noFill/>
              </a:ln>
              <a:effectLst/>
              <a:sp3d/>
            </c:spPr>
            <c:extLst>
              <c:ext xmlns:c16="http://schemas.microsoft.com/office/drawing/2014/chart" uri="{C3380CC4-5D6E-409C-BE32-E72D297353CC}">
                <c16:uniqueId val="{0000004D-5105-45B8-AA6E-181D7C4C2BB0}"/>
              </c:ext>
            </c:extLst>
          </c:dPt>
          <c:dPt>
            <c:idx val="8"/>
            <c:invertIfNegative val="0"/>
            <c:bubble3D val="0"/>
            <c:spPr>
              <a:solidFill>
                <a:srgbClr val="0070C0"/>
              </a:solidFill>
              <a:ln>
                <a:noFill/>
              </a:ln>
              <a:effectLst/>
              <a:sp3d/>
            </c:spPr>
            <c:extLst>
              <c:ext xmlns:c16="http://schemas.microsoft.com/office/drawing/2014/chart" uri="{C3380CC4-5D6E-409C-BE32-E72D297353CC}">
                <c16:uniqueId val="{00000059-5105-45B8-AA6E-181D7C4C2BB0}"/>
              </c:ext>
            </c:extLst>
          </c:dPt>
          <c:dLbls>
            <c:dLbl>
              <c:idx val="0"/>
              <c:tx>
                <c:rich>
                  <a:bodyPr/>
                  <a:lstStyle/>
                  <a:p>
                    <a:fld id="{2A3CD813-7965-4677-AB7F-A8480CEC99AA}" type="VALUE">
                      <a:rPr lang="en-US"/>
                      <a:pPr/>
                      <a:t>[VALOR]</a:t>
                    </a:fld>
                    <a:endParaRPr lang="es-CO"/>
                  </a:p>
                </c:rich>
              </c:tx>
              <c:showLegendKey val="1"/>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C-5105-45B8-AA6E-181D7C4C2BB0}"/>
                </c:ext>
              </c:extLst>
            </c:dLbl>
            <c:dLbl>
              <c:idx val="1"/>
              <c:layout>
                <c:manualLayout>
                  <c:x val="5.8892809614571138E-3"/>
                  <c:y val="-5.8419243986254296E-2"/>
                </c:manualLayout>
              </c:layout>
              <c:tx>
                <c:rich>
                  <a:bodyPr/>
                  <a:lstStyle/>
                  <a:p>
                    <a:fld id="{AF7C44A7-E358-4FCC-94A5-3C1B994F2A4B}" type="VALUE">
                      <a:rPr lang="en-US"/>
                      <a:pPr/>
                      <a:t>[VALOR]</a:t>
                    </a:fld>
                    <a:endParaRPr lang="es-CO"/>
                  </a:p>
                </c:rich>
              </c:tx>
              <c:showLegendKey val="1"/>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3-5105-45B8-AA6E-181D7C4C2BB0}"/>
                </c:ext>
              </c:extLst>
            </c:dLbl>
            <c:dLbl>
              <c:idx val="2"/>
              <c:layout>
                <c:manualLayout>
                  <c:x val="1.4134274307497073E-2"/>
                  <c:y val="-5.8419243986254296E-2"/>
                </c:manualLayout>
              </c:layout>
              <c:tx>
                <c:rich>
                  <a:bodyPr/>
                  <a:lstStyle/>
                  <a:p>
                    <a:fld id="{4A487384-418E-4F6A-AF0C-25CFCE710559}" type="VALUE">
                      <a:rPr lang="en-US"/>
                      <a:pPr/>
                      <a:t>[VALOR]</a:t>
                    </a:fld>
                    <a:endParaRPr lang="es-CO"/>
                  </a:p>
                </c:rich>
              </c:tx>
              <c:showLegendKey val="1"/>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B-5105-45B8-AA6E-181D7C4C2BB0}"/>
                </c:ext>
              </c:extLst>
            </c:dLbl>
            <c:dLbl>
              <c:idx val="3"/>
              <c:layout>
                <c:manualLayout>
                  <c:x val="1.0600705730622762E-2"/>
                  <c:y val="-5.1546391752577317E-2"/>
                </c:manualLayout>
              </c:layout>
              <c:tx>
                <c:rich>
                  <a:bodyPr/>
                  <a:lstStyle/>
                  <a:p>
                    <a:fld id="{57858A67-E2D3-4588-91F6-406489C2E730}" type="VALUE">
                      <a:rPr lang="en-US"/>
                      <a:pPr/>
                      <a:t>[VALOR]</a:t>
                    </a:fld>
                    <a:endParaRPr lang="es-CO"/>
                  </a:p>
                </c:rich>
              </c:tx>
              <c:showLegendKey val="1"/>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F-5105-45B8-AA6E-181D7C4C2BB0}"/>
                </c:ext>
              </c:extLst>
            </c:dLbl>
            <c:dLbl>
              <c:idx val="4"/>
              <c:layout>
                <c:manualLayout>
                  <c:x val="1.8845699076662677E-2"/>
                  <c:y val="-6.1855670103092786E-2"/>
                </c:manualLayout>
              </c:layout>
              <c:tx>
                <c:rich>
                  <a:bodyPr/>
                  <a:lstStyle/>
                  <a:p>
                    <a:fld id="{12EF8EDF-0E3A-4D42-B969-715D9EDB8A49}" type="VALUE">
                      <a:rPr lang="en-US"/>
                      <a:pPr/>
                      <a:t>[VALOR]</a:t>
                    </a:fld>
                    <a:endParaRPr lang="es-CO"/>
                  </a:p>
                </c:rich>
              </c:tx>
              <c:showLegendKey val="1"/>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36-5105-45B8-AA6E-181D7C4C2BB0}"/>
                </c:ext>
              </c:extLst>
            </c:dLbl>
            <c:dLbl>
              <c:idx val="5"/>
              <c:layout>
                <c:manualLayout>
                  <c:x val="1.5312130499788495E-2"/>
                  <c:y val="-6.1855670103092786E-2"/>
                </c:manualLayout>
              </c:layout>
              <c:tx>
                <c:rich>
                  <a:bodyPr/>
                  <a:lstStyle/>
                  <a:p>
                    <a:fld id="{CE5B88D3-0E7E-4E29-8656-136A53638065}" type="VALUE">
                      <a:rPr lang="en-US"/>
                      <a:pPr/>
                      <a:t>[VALOR]</a:t>
                    </a:fld>
                    <a:endParaRPr lang="es-CO"/>
                  </a:p>
                </c:rich>
              </c:tx>
              <c:showLegendKey val="1"/>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41-5105-45B8-AA6E-181D7C4C2BB0}"/>
                </c:ext>
              </c:extLst>
            </c:dLbl>
            <c:dLbl>
              <c:idx val="6"/>
              <c:layout>
                <c:manualLayout>
                  <c:x val="2.1201411461245611E-2"/>
                  <c:y val="-6.52920962199314E-2"/>
                </c:manualLayout>
              </c:layout>
              <c:tx>
                <c:rich>
                  <a:bodyPr/>
                  <a:lstStyle/>
                  <a:p>
                    <a:fld id="{D932DEBA-0619-4D09-B112-52C972440583}" type="VALUE">
                      <a:rPr lang="en-US"/>
                      <a:pPr/>
                      <a:t>[VALOR]</a:t>
                    </a:fld>
                    <a:endParaRPr lang="es-CO"/>
                  </a:p>
                </c:rich>
              </c:tx>
              <c:showLegendKey val="1"/>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4A-5105-45B8-AA6E-181D7C4C2BB0}"/>
                </c:ext>
              </c:extLst>
            </c:dLbl>
            <c:dLbl>
              <c:idx val="7"/>
              <c:layout>
                <c:manualLayout>
                  <c:x val="2.1201411461245611E-2"/>
                  <c:y val="-6.1855670103092911E-2"/>
                </c:manualLayout>
              </c:layout>
              <c:tx>
                <c:rich>
                  <a:bodyPr/>
                  <a:lstStyle/>
                  <a:p>
                    <a:fld id="{9E62FE5B-3989-48FE-8F67-40E8CB150093}" type="VALUE">
                      <a:rPr lang="en-US"/>
                      <a:pPr/>
                      <a:t>[VALOR]</a:t>
                    </a:fld>
                    <a:endParaRPr lang="es-CO"/>
                  </a:p>
                </c:rich>
              </c:tx>
              <c:showLegendKey val="1"/>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4D-5105-45B8-AA6E-181D7C4C2BB0}"/>
                </c:ext>
              </c:extLst>
            </c:dLbl>
            <c:dLbl>
              <c:idx val="8"/>
              <c:layout>
                <c:manualLayout>
                  <c:x val="2.3557123845828455E-2"/>
                  <c:y val="-6.1855670103092911E-2"/>
                </c:manualLayout>
              </c:layout>
              <c:tx>
                <c:rich>
                  <a:bodyPr/>
                  <a:lstStyle/>
                  <a:p>
                    <a:fld id="{E2D30CA5-1B92-46BA-AFC0-52BD1FEC149D}" type="VALUE">
                      <a:rPr lang="en-US"/>
                      <a:pPr/>
                      <a:t>[VALOR]</a:t>
                    </a:fld>
                    <a:endParaRPr lang="es-CO"/>
                  </a:p>
                </c:rich>
              </c:tx>
              <c:showLegendKey val="1"/>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59-5105-45B8-AA6E-181D7C4C2BB0}"/>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CO"/>
              </a:p>
            </c:txPr>
            <c:showLegendKey val="1"/>
            <c:showVal val="1"/>
            <c:showCatName val="0"/>
            <c:showSerName val="0"/>
            <c:showPercent val="0"/>
            <c:showBubbleSize val="0"/>
            <c:separator>
</c:separator>
            <c:showLeaderLines val="0"/>
            <c:extLst>
              <c:ext xmlns:c15="http://schemas.microsoft.com/office/drawing/2012/chart" uri="{CE6537A1-D6FC-4f65-9D91-7224C49458BB}">
                <c15:showDataLabelsRange val="1"/>
                <c15:showLeaderLines val="1"/>
                <c15:leaderLines>
                  <c:spPr>
                    <a:ln w="9525">
                      <a:solidFill>
                        <a:schemeClr val="tx1">
                          <a:lumMod val="35000"/>
                          <a:lumOff val="65000"/>
                        </a:schemeClr>
                      </a:solidFill>
                    </a:ln>
                    <a:effectLst/>
                  </c:spPr>
                </c15:leaderLines>
              </c:ext>
            </c:extLst>
          </c:dLbls>
          <c:cat>
            <c:strRef>
              <c:f>'A. MatriculaPregrado Ingreso'!$C$6:$K$6</c:f>
              <c:strCache>
                <c:ptCount val="9"/>
                <c:pt idx="0">
                  <c:v>Estricto Puntaje</c:v>
                </c:pt>
                <c:pt idx="1">
                  <c:v>Transferencias</c:v>
                </c:pt>
                <c:pt idx="2">
                  <c:v>Comunidades Negras</c:v>
                </c:pt>
                <c:pt idx="3">
                  <c:v>Comunidades Indigenas</c:v>
                </c:pt>
                <c:pt idx="4">
                  <c:v>Desplazados por la Violencia</c:v>
                </c:pt>
                <c:pt idx="5">
                  <c:v>Reinsertados de los Procesos de Paz</c:v>
                </c:pt>
                <c:pt idx="6">
                  <c:v>Plan Excelencia</c:v>
                </c:pt>
                <c:pt idx="7">
                  <c:v>Convenio escuelas normales (Neiva-Gigante)</c:v>
                </c:pt>
                <c:pt idx="8">
                  <c:v>No identificado</c:v>
                </c:pt>
              </c:strCache>
            </c:strRef>
          </c:cat>
          <c:val>
            <c:numRef>
              <c:f>'A. MatriculaPregrado Ingreso'!$C$72:$K$72</c:f>
              <c:numCache>
                <c:formatCode>General</c:formatCode>
                <c:ptCount val="9"/>
                <c:pt idx="0">
                  <c:v>11655</c:v>
                </c:pt>
                <c:pt idx="1">
                  <c:v>62</c:v>
                </c:pt>
                <c:pt idx="2">
                  <c:v>103</c:v>
                </c:pt>
                <c:pt idx="3">
                  <c:v>118</c:v>
                </c:pt>
                <c:pt idx="4">
                  <c:v>215</c:v>
                </c:pt>
                <c:pt idx="5">
                  <c:v>18</c:v>
                </c:pt>
                <c:pt idx="6">
                  <c:v>3</c:v>
                </c:pt>
                <c:pt idx="7">
                  <c:v>92</c:v>
                </c:pt>
                <c:pt idx="8">
                  <c:v>7</c:v>
                </c:pt>
              </c:numCache>
            </c:numRef>
          </c:val>
          <c:extLst>
            <c:ext xmlns:c15="http://schemas.microsoft.com/office/drawing/2012/chart" uri="{02D57815-91ED-43cb-92C2-25804820EDAC}">
              <c15:datalabelsRange>
                <c15:f>'A. MatriculaPregrado Ingreso'!$C$74:$K$74</c15:f>
              </c15:datalabelsRange>
            </c:ext>
            <c:ext xmlns:c16="http://schemas.microsoft.com/office/drawing/2014/chart" uri="{C3380CC4-5D6E-409C-BE32-E72D297353CC}">
              <c16:uniqueId val="{0000000D-5105-45B8-AA6E-181D7C4C2BB0}"/>
            </c:ext>
          </c:extLst>
        </c:ser>
        <c:dLbls>
          <c:showLegendKey val="0"/>
          <c:showVal val="0"/>
          <c:showCatName val="0"/>
          <c:showSerName val="0"/>
          <c:showPercent val="0"/>
          <c:showBubbleSize val="0"/>
        </c:dLbls>
        <c:gapWidth val="20"/>
        <c:shape val="box"/>
        <c:axId val="32345472"/>
        <c:axId val="32355456"/>
        <c:axId val="0"/>
      </c:bar3DChart>
      <c:catAx>
        <c:axId val="32345472"/>
        <c:scaling>
          <c:orientation val="minMax"/>
        </c:scaling>
        <c:delete val="0"/>
        <c:axPos val="b"/>
        <c:numFmt formatCode="General" sourceLinked="1"/>
        <c:majorTickMark val="none"/>
        <c:minorTickMark val="none"/>
        <c:tickLblPos val="nextTo"/>
        <c:spPr>
          <a:noFill/>
          <a:ln>
            <a:noFill/>
          </a:ln>
          <a:effectLst/>
        </c:spPr>
        <c:txPr>
          <a:bodyPr rot="-2700000" spcFirstLastPara="1" vertOverflow="ellipsis"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s-CO"/>
          </a:p>
        </c:txPr>
        <c:crossAx val="32355456"/>
        <c:crosses val="autoZero"/>
        <c:auto val="1"/>
        <c:lblAlgn val="ctr"/>
        <c:lblOffset val="100"/>
        <c:tickLblSkip val="1"/>
        <c:noMultiLvlLbl val="0"/>
      </c:catAx>
      <c:valAx>
        <c:axId val="32355456"/>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2345472"/>
        <c:crosses val="autoZero"/>
        <c:crossBetween val="between"/>
        <c:majorUnit val="1000"/>
      </c:val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legend>
      <c:legendPos val="r"/>
      <c:layout>
        <c:manualLayout>
          <c:xMode val="edge"/>
          <c:yMode val="edge"/>
          <c:x val="0.81459191678488119"/>
          <c:y val="0.17983612822540876"/>
          <c:w val="0.17128123958557598"/>
          <c:h val="0.55926536244825065"/>
        </c:manualLayout>
      </c:layout>
      <c:overlay val="0"/>
      <c:spPr>
        <a:noFill/>
        <a:ln>
          <a:noFill/>
        </a:ln>
        <a:effectLst/>
      </c:spPr>
      <c:txPr>
        <a:bodyPr rot="0" spcFirstLastPara="1" vertOverflow="ellipsis" vert="horz" wrap="square" anchor="ctr" anchorCtr="1"/>
        <a:lstStyle/>
        <a:p>
          <a:pPr rtl="0">
            <a:defRPr sz="1000" b="0" i="0" u="none" strike="noStrike" kern="1200" baseline="0">
              <a:solidFill>
                <a:schemeClr val="tx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6.6040996334122734E-2"/>
          <c:y val="4.8799111955998967E-2"/>
          <c:w val="0.75852881495332025"/>
          <c:h val="0.7385011074359199"/>
        </c:manualLayout>
      </c:layout>
      <c:bar3DChart>
        <c:barDir val="col"/>
        <c:grouping val="clustered"/>
        <c:varyColors val="0"/>
        <c:ser>
          <c:idx val="0"/>
          <c:order val="0"/>
          <c:tx>
            <c:v>Matriculados</c:v>
          </c:tx>
          <c:spPr>
            <a:solidFill>
              <a:schemeClr val="accent1"/>
            </a:solidFill>
            <a:ln>
              <a:noFill/>
            </a:ln>
            <a:effectLst/>
            <a:sp3d/>
          </c:spPr>
          <c:invertIfNegative val="0"/>
          <c:dPt>
            <c:idx val="0"/>
            <c:invertIfNegative val="0"/>
            <c:bubble3D val="0"/>
            <c:spPr>
              <a:solidFill>
                <a:schemeClr val="bg1">
                  <a:lumMod val="85000"/>
                </a:schemeClr>
              </a:solidFill>
              <a:ln>
                <a:noFill/>
              </a:ln>
              <a:effectLst/>
              <a:sp3d/>
            </c:spPr>
            <c:extLst>
              <c:ext xmlns:c16="http://schemas.microsoft.com/office/drawing/2014/chart" uri="{C3380CC4-5D6E-409C-BE32-E72D297353CC}">
                <c16:uniqueId val="{00000001-AA2E-4EDF-B175-B87933CFD33B}"/>
              </c:ext>
            </c:extLst>
          </c:dPt>
          <c:dPt>
            <c:idx val="1"/>
            <c:invertIfNegative val="0"/>
            <c:bubble3D val="0"/>
            <c:spPr>
              <a:solidFill>
                <a:schemeClr val="tx1">
                  <a:lumMod val="65000"/>
                  <a:lumOff val="35000"/>
                </a:schemeClr>
              </a:solidFill>
              <a:ln>
                <a:noFill/>
              </a:ln>
              <a:effectLst/>
              <a:sp3d/>
            </c:spPr>
            <c:extLst>
              <c:ext xmlns:c16="http://schemas.microsoft.com/office/drawing/2014/chart" uri="{C3380CC4-5D6E-409C-BE32-E72D297353CC}">
                <c16:uniqueId val="{00000003-AA2E-4EDF-B175-B87933CFD33B}"/>
              </c:ext>
            </c:extLst>
          </c:dPt>
          <c:dPt>
            <c:idx val="2"/>
            <c:invertIfNegative val="0"/>
            <c:bubble3D val="0"/>
            <c:spPr>
              <a:solidFill>
                <a:schemeClr val="accent1">
                  <a:lumMod val="60000"/>
                  <a:lumOff val="40000"/>
                </a:schemeClr>
              </a:solidFill>
              <a:ln>
                <a:noFill/>
              </a:ln>
              <a:effectLst/>
              <a:sp3d/>
            </c:spPr>
            <c:extLst>
              <c:ext xmlns:c16="http://schemas.microsoft.com/office/drawing/2014/chart" uri="{C3380CC4-5D6E-409C-BE32-E72D297353CC}">
                <c16:uniqueId val="{00000005-AA2E-4EDF-B175-B87933CFD33B}"/>
              </c:ext>
            </c:extLst>
          </c:dPt>
          <c:dPt>
            <c:idx val="3"/>
            <c:invertIfNegative val="0"/>
            <c:bubble3D val="0"/>
            <c:spPr>
              <a:solidFill>
                <a:schemeClr val="accent2">
                  <a:lumMod val="60000"/>
                  <a:lumOff val="40000"/>
                </a:schemeClr>
              </a:solidFill>
              <a:ln>
                <a:noFill/>
              </a:ln>
              <a:effectLst/>
              <a:sp3d/>
            </c:spPr>
            <c:extLst>
              <c:ext xmlns:c16="http://schemas.microsoft.com/office/drawing/2014/chart" uri="{C3380CC4-5D6E-409C-BE32-E72D297353CC}">
                <c16:uniqueId val="{00000007-AA2E-4EDF-B175-B87933CFD33B}"/>
              </c:ext>
            </c:extLst>
          </c:dPt>
          <c:dPt>
            <c:idx val="4"/>
            <c:invertIfNegative val="0"/>
            <c:bubble3D val="0"/>
            <c:spPr>
              <a:solidFill>
                <a:schemeClr val="accent4">
                  <a:lumMod val="60000"/>
                  <a:lumOff val="40000"/>
                </a:schemeClr>
              </a:solidFill>
              <a:ln>
                <a:noFill/>
              </a:ln>
              <a:effectLst/>
              <a:sp3d/>
            </c:spPr>
            <c:extLst>
              <c:ext xmlns:c16="http://schemas.microsoft.com/office/drawing/2014/chart" uri="{C3380CC4-5D6E-409C-BE32-E72D297353CC}">
                <c16:uniqueId val="{00000009-AA2E-4EDF-B175-B87933CFD33B}"/>
              </c:ext>
            </c:extLst>
          </c:dPt>
          <c:dPt>
            <c:idx val="5"/>
            <c:invertIfNegative val="0"/>
            <c:bubble3D val="0"/>
            <c:spPr>
              <a:solidFill>
                <a:schemeClr val="accent6">
                  <a:lumMod val="60000"/>
                  <a:lumOff val="40000"/>
                </a:schemeClr>
              </a:solidFill>
              <a:ln>
                <a:noFill/>
              </a:ln>
              <a:effectLst/>
              <a:sp3d/>
            </c:spPr>
            <c:extLst>
              <c:ext xmlns:c16="http://schemas.microsoft.com/office/drawing/2014/chart" uri="{C3380CC4-5D6E-409C-BE32-E72D297353CC}">
                <c16:uniqueId val="{0000000B-AA2E-4EDF-B175-B87933CFD33B}"/>
              </c:ext>
            </c:extLst>
          </c:dPt>
          <c:dPt>
            <c:idx val="6"/>
            <c:invertIfNegative val="0"/>
            <c:bubble3D val="0"/>
            <c:spPr>
              <a:solidFill>
                <a:srgbClr val="FFFF00"/>
              </a:solidFill>
              <a:ln>
                <a:noFill/>
              </a:ln>
              <a:effectLst/>
              <a:sp3d/>
            </c:spPr>
            <c:extLst>
              <c:ext xmlns:c16="http://schemas.microsoft.com/office/drawing/2014/chart" uri="{C3380CC4-5D6E-409C-BE32-E72D297353CC}">
                <c16:uniqueId val="{0000000D-AA2E-4EDF-B175-B87933CFD33B}"/>
              </c:ext>
            </c:extLst>
          </c:dPt>
          <c:dPt>
            <c:idx val="7"/>
            <c:invertIfNegative val="0"/>
            <c:bubble3D val="0"/>
            <c:spPr>
              <a:solidFill>
                <a:srgbClr val="7030A0"/>
              </a:solidFill>
              <a:ln>
                <a:noFill/>
              </a:ln>
              <a:effectLst/>
              <a:sp3d/>
            </c:spPr>
            <c:extLst>
              <c:ext xmlns:c16="http://schemas.microsoft.com/office/drawing/2014/chart" uri="{C3380CC4-5D6E-409C-BE32-E72D297353CC}">
                <c16:uniqueId val="{0000000F-AA2E-4EDF-B175-B87933CFD33B}"/>
              </c:ext>
            </c:extLst>
          </c:dPt>
          <c:dPt>
            <c:idx val="8"/>
            <c:invertIfNegative val="0"/>
            <c:bubble3D val="0"/>
            <c:spPr>
              <a:solidFill>
                <a:srgbClr val="0070C0"/>
              </a:solidFill>
              <a:ln>
                <a:noFill/>
              </a:ln>
              <a:effectLst/>
              <a:sp3d/>
            </c:spPr>
            <c:extLst>
              <c:ext xmlns:c16="http://schemas.microsoft.com/office/drawing/2014/chart" uri="{C3380CC4-5D6E-409C-BE32-E72D297353CC}">
                <c16:uniqueId val="{00000011-AA2E-4EDF-B175-B87933CFD33B}"/>
              </c:ext>
            </c:extLst>
          </c:dPt>
          <c:dLbls>
            <c:dLbl>
              <c:idx val="0"/>
              <c:tx>
                <c:rich>
                  <a:bodyPr/>
                  <a:lstStyle/>
                  <a:p>
                    <a:fld id="{A60607F2-D597-41CD-9E4F-3946E37C2D98}" type="CELLRANGE">
                      <a:rPr lang="en-US" baseline="0"/>
                      <a:pPr/>
                      <a:t>[CELLRANGE]</a:t>
                    </a:fld>
                    <a:r>
                      <a:rPr lang="en-US" baseline="0"/>
                      <a:t>
</a:t>
                    </a:r>
                    <a:fld id="{C762986E-C93B-448D-B3BF-77FB335D60F2}" type="VALUE">
                      <a:rPr lang="en-US" baseline="0"/>
                      <a:pPr/>
                      <a:t>[VALOR]</a:t>
                    </a:fld>
                    <a:endParaRPr lang="en-US" baseline="0"/>
                  </a:p>
                </c:rich>
              </c:tx>
              <c:showLegendKey val="1"/>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1-AA2E-4EDF-B175-B87933CFD33B}"/>
                </c:ext>
              </c:extLst>
            </c:dLbl>
            <c:dLbl>
              <c:idx val="1"/>
              <c:layout>
                <c:manualLayout>
                  <c:x val="5.8892809614571138E-3"/>
                  <c:y val="-5.8419243986254296E-2"/>
                </c:manualLayout>
              </c:layout>
              <c:tx>
                <c:rich>
                  <a:bodyPr/>
                  <a:lstStyle/>
                  <a:p>
                    <a:fld id="{415CBBAB-0C56-41C6-9509-7F7A35BB0B30}" type="CELLRANGE">
                      <a:rPr lang="en-US" baseline="0"/>
                      <a:pPr/>
                      <a:t>[CELLRANGE]</a:t>
                    </a:fld>
                    <a:r>
                      <a:rPr lang="en-US" baseline="0"/>
                      <a:t>
</a:t>
                    </a:r>
                    <a:fld id="{7BFD894F-0C90-4B71-A14E-A3ACE9955E53}" type="VALUE">
                      <a:rPr lang="en-US" baseline="0"/>
                      <a:pPr/>
                      <a:t>[VALOR]</a:t>
                    </a:fld>
                    <a:endParaRPr lang="en-US" baseline="0"/>
                  </a:p>
                </c:rich>
              </c:tx>
              <c:showLegendKey val="1"/>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3-AA2E-4EDF-B175-B87933CFD33B}"/>
                </c:ext>
              </c:extLst>
            </c:dLbl>
            <c:dLbl>
              <c:idx val="2"/>
              <c:layout>
                <c:manualLayout>
                  <c:x val="1.4134274307497073E-2"/>
                  <c:y val="-5.8419243986254296E-2"/>
                </c:manualLayout>
              </c:layout>
              <c:tx>
                <c:rich>
                  <a:bodyPr/>
                  <a:lstStyle/>
                  <a:p>
                    <a:fld id="{66189F96-876E-495E-8284-67F212B9F4D8}" type="CELLRANGE">
                      <a:rPr lang="en-US" baseline="0"/>
                      <a:pPr/>
                      <a:t>[CELLRANGE]</a:t>
                    </a:fld>
                    <a:r>
                      <a:rPr lang="en-US" baseline="0"/>
                      <a:t>
</a:t>
                    </a:r>
                    <a:fld id="{D22AA17B-D8BB-4FB6-8640-1B54321CBD58}" type="VALUE">
                      <a:rPr lang="en-US" baseline="0"/>
                      <a:pPr/>
                      <a:t>[VALOR]</a:t>
                    </a:fld>
                    <a:endParaRPr lang="en-US" baseline="0"/>
                  </a:p>
                </c:rich>
              </c:tx>
              <c:showLegendKey val="1"/>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5-AA2E-4EDF-B175-B87933CFD33B}"/>
                </c:ext>
              </c:extLst>
            </c:dLbl>
            <c:dLbl>
              <c:idx val="3"/>
              <c:layout>
                <c:manualLayout>
                  <c:x val="1.0600705730622762E-2"/>
                  <c:y val="-5.1546391752577317E-2"/>
                </c:manualLayout>
              </c:layout>
              <c:tx>
                <c:rich>
                  <a:bodyPr/>
                  <a:lstStyle/>
                  <a:p>
                    <a:fld id="{CC21036F-CA44-41AA-B3FA-BF483F2206E4}" type="CELLRANGE">
                      <a:rPr lang="en-US" baseline="0"/>
                      <a:pPr/>
                      <a:t>[CELLRANGE]</a:t>
                    </a:fld>
                    <a:r>
                      <a:rPr lang="en-US" baseline="0"/>
                      <a:t>
</a:t>
                    </a:r>
                    <a:fld id="{C0917F0F-BCBC-4A04-9D35-31F07099B948}" type="VALUE">
                      <a:rPr lang="en-US" baseline="0"/>
                      <a:pPr/>
                      <a:t>[VALOR]</a:t>
                    </a:fld>
                    <a:endParaRPr lang="en-US" baseline="0"/>
                  </a:p>
                </c:rich>
              </c:tx>
              <c:showLegendKey val="1"/>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7-AA2E-4EDF-B175-B87933CFD33B}"/>
                </c:ext>
              </c:extLst>
            </c:dLbl>
            <c:dLbl>
              <c:idx val="4"/>
              <c:layout>
                <c:manualLayout>
                  <c:x val="1.8845699076662677E-2"/>
                  <c:y val="-6.1855670103092786E-2"/>
                </c:manualLayout>
              </c:layout>
              <c:tx>
                <c:rich>
                  <a:bodyPr/>
                  <a:lstStyle/>
                  <a:p>
                    <a:fld id="{E7DAC5BB-516F-4580-8D65-EBEBF6794E07}" type="CELLRANGE">
                      <a:rPr lang="en-US" baseline="0"/>
                      <a:pPr/>
                      <a:t>[CELLRANGE]</a:t>
                    </a:fld>
                    <a:r>
                      <a:rPr lang="en-US" baseline="0"/>
                      <a:t>
</a:t>
                    </a:r>
                    <a:fld id="{34F94748-37C1-4D33-B0A9-9A12B358EC03}" type="VALUE">
                      <a:rPr lang="en-US" baseline="0"/>
                      <a:pPr/>
                      <a:t>[VALOR]</a:t>
                    </a:fld>
                    <a:endParaRPr lang="en-US" baseline="0"/>
                  </a:p>
                </c:rich>
              </c:tx>
              <c:showLegendKey val="1"/>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9-AA2E-4EDF-B175-B87933CFD33B}"/>
                </c:ext>
              </c:extLst>
            </c:dLbl>
            <c:dLbl>
              <c:idx val="5"/>
              <c:layout>
                <c:manualLayout>
                  <c:x val="1.5312130499788495E-2"/>
                  <c:y val="-6.1855670103092786E-2"/>
                </c:manualLayout>
              </c:layout>
              <c:tx>
                <c:rich>
                  <a:bodyPr/>
                  <a:lstStyle/>
                  <a:p>
                    <a:fld id="{1C67B6C6-8D6B-4CAF-A932-508953966871}" type="CELLRANGE">
                      <a:rPr lang="en-US" baseline="0"/>
                      <a:pPr/>
                      <a:t>[CELLRANGE]</a:t>
                    </a:fld>
                    <a:r>
                      <a:rPr lang="en-US" baseline="0"/>
                      <a:t>
</a:t>
                    </a:r>
                    <a:fld id="{150D4A2F-5BA8-4441-8DF6-91C211968569}" type="VALUE">
                      <a:rPr lang="en-US" baseline="0"/>
                      <a:pPr/>
                      <a:t>[VALOR]</a:t>
                    </a:fld>
                    <a:endParaRPr lang="en-US" baseline="0"/>
                  </a:p>
                </c:rich>
              </c:tx>
              <c:showLegendKey val="1"/>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B-AA2E-4EDF-B175-B87933CFD33B}"/>
                </c:ext>
              </c:extLst>
            </c:dLbl>
            <c:dLbl>
              <c:idx val="6"/>
              <c:layout>
                <c:manualLayout>
                  <c:x val="2.1201411461245611E-2"/>
                  <c:y val="-6.52920962199314E-2"/>
                </c:manualLayout>
              </c:layout>
              <c:tx>
                <c:rich>
                  <a:bodyPr/>
                  <a:lstStyle/>
                  <a:p>
                    <a:fld id="{CD98BBB4-ADB2-4F85-8725-7461B7471D90}" type="CELLRANGE">
                      <a:rPr lang="en-US" baseline="0"/>
                      <a:pPr/>
                      <a:t>[CELLRANGE]</a:t>
                    </a:fld>
                    <a:r>
                      <a:rPr lang="en-US" baseline="0"/>
                      <a:t>
</a:t>
                    </a:r>
                    <a:fld id="{79046A24-9981-46A3-8EFC-4AC42FD864CD}" type="VALUE">
                      <a:rPr lang="en-US" baseline="0"/>
                      <a:pPr/>
                      <a:t>[VALOR]</a:t>
                    </a:fld>
                    <a:endParaRPr lang="en-US" baseline="0"/>
                  </a:p>
                </c:rich>
              </c:tx>
              <c:showLegendKey val="1"/>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D-AA2E-4EDF-B175-B87933CFD33B}"/>
                </c:ext>
              </c:extLst>
            </c:dLbl>
            <c:dLbl>
              <c:idx val="7"/>
              <c:layout>
                <c:manualLayout>
                  <c:x val="2.1201411461245611E-2"/>
                  <c:y val="-6.1855670103092911E-2"/>
                </c:manualLayout>
              </c:layout>
              <c:tx>
                <c:rich>
                  <a:bodyPr/>
                  <a:lstStyle/>
                  <a:p>
                    <a:fld id="{4F04D4BD-6C3A-4DBD-87B2-18CF0879960D}" type="CELLRANGE">
                      <a:rPr lang="en-US" baseline="0"/>
                      <a:pPr/>
                      <a:t>[CELLRANGE]</a:t>
                    </a:fld>
                    <a:r>
                      <a:rPr lang="en-US" baseline="0"/>
                      <a:t>
</a:t>
                    </a:r>
                    <a:fld id="{72D13FC0-EA27-4795-AA8A-12AD3EAD115D}" type="VALUE">
                      <a:rPr lang="en-US" baseline="0"/>
                      <a:pPr/>
                      <a:t>[VALOR]</a:t>
                    </a:fld>
                    <a:endParaRPr lang="en-US" baseline="0"/>
                  </a:p>
                </c:rich>
              </c:tx>
              <c:showLegendKey val="1"/>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F-AA2E-4EDF-B175-B87933CFD33B}"/>
                </c:ext>
              </c:extLst>
            </c:dLbl>
            <c:dLbl>
              <c:idx val="8"/>
              <c:layout>
                <c:manualLayout>
                  <c:x val="2.3557123845828455E-2"/>
                  <c:y val="-6.1855670103092911E-2"/>
                </c:manualLayout>
              </c:layout>
              <c:tx>
                <c:rich>
                  <a:bodyPr/>
                  <a:lstStyle/>
                  <a:p>
                    <a:fld id="{2AEA1A6A-5814-4F43-B158-21479A5B49CE}" type="CELLRANGE">
                      <a:rPr lang="en-US" baseline="0"/>
                      <a:pPr/>
                      <a:t>[CELLRANGE]</a:t>
                    </a:fld>
                    <a:r>
                      <a:rPr lang="en-US" baseline="0"/>
                      <a:t>
</a:t>
                    </a:r>
                    <a:fld id="{1E838EF8-BFEC-4B6F-9E9E-4846541C996E}" type="VALUE">
                      <a:rPr lang="en-US" baseline="0"/>
                      <a:pPr/>
                      <a:t>[VALOR]</a:t>
                    </a:fld>
                    <a:endParaRPr lang="en-US" baseline="0"/>
                  </a:p>
                </c:rich>
              </c:tx>
              <c:showLegendKey val="1"/>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1-AA2E-4EDF-B175-B87933CFD33B}"/>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CO"/>
              </a:p>
            </c:txPr>
            <c:showLegendKey val="1"/>
            <c:showVal val="1"/>
            <c:showCatName val="0"/>
            <c:showSerName val="0"/>
            <c:showPercent val="0"/>
            <c:showBubbleSize val="0"/>
            <c:separator>
</c:separator>
            <c:showLeaderLines val="0"/>
            <c:extLst>
              <c:ext xmlns:c15="http://schemas.microsoft.com/office/drawing/2012/chart" uri="{CE6537A1-D6FC-4f65-9D91-7224C49458BB}">
                <c15:showDataLabelsRange val="1"/>
                <c15:showLeaderLines val="1"/>
                <c15:leaderLines>
                  <c:spPr>
                    <a:ln w="9525">
                      <a:solidFill>
                        <a:schemeClr val="tx1">
                          <a:lumMod val="35000"/>
                          <a:lumOff val="65000"/>
                        </a:schemeClr>
                      </a:solidFill>
                    </a:ln>
                    <a:effectLst/>
                  </c:spPr>
                </c15:leaderLines>
              </c:ext>
            </c:extLst>
          </c:dLbls>
          <c:cat>
            <c:strRef>
              <c:f>'B. MatriculaPregrado Ingreso'!$C$6:$K$6</c:f>
              <c:strCache>
                <c:ptCount val="9"/>
                <c:pt idx="0">
                  <c:v>Estricto Puntaje</c:v>
                </c:pt>
                <c:pt idx="1">
                  <c:v>Transferencias</c:v>
                </c:pt>
                <c:pt idx="2">
                  <c:v>Comunidades Negras</c:v>
                </c:pt>
                <c:pt idx="3">
                  <c:v>Comunidades Indigenas</c:v>
                </c:pt>
                <c:pt idx="4">
                  <c:v>Desplazados por la Violencia</c:v>
                </c:pt>
                <c:pt idx="5">
                  <c:v>Reinsertados de los Procesos de Paz</c:v>
                </c:pt>
                <c:pt idx="6">
                  <c:v>Plan Excelencia</c:v>
                </c:pt>
                <c:pt idx="7">
                  <c:v>Convenio escuelas normales (Neiva-Gigante)</c:v>
                </c:pt>
                <c:pt idx="8">
                  <c:v>No identificado</c:v>
                </c:pt>
              </c:strCache>
            </c:strRef>
          </c:cat>
          <c:val>
            <c:numRef>
              <c:f>'B. MatriculaPregrado Ingreso'!$C$69:$K$69</c:f>
              <c:numCache>
                <c:formatCode>General</c:formatCode>
                <c:ptCount val="9"/>
                <c:pt idx="0">
                  <c:v>12181</c:v>
                </c:pt>
                <c:pt idx="1">
                  <c:v>60</c:v>
                </c:pt>
                <c:pt idx="2">
                  <c:v>101</c:v>
                </c:pt>
                <c:pt idx="3">
                  <c:v>117</c:v>
                </c:pt>
                <c:pt idx="4">
                  <c:v>230</c:v>
                </c:pt>
                <c:pt idx="5">
                  <c:v>17</c:v>
                </c:pt>
                <c:pt idx="6">
                  <c:v>3</c:v>
                </c:pt>
                <c:pt idx="7">
                  <c:v>96</c:v>
                </c:pt>
                <c:pt idx="8">
                  <c:v>12</c:v>
                </c:pt>
              </c:numCache>
            </c:numRef>
          </c:val>
          <c:extLst>
            <c:ext xmlns:c15="http://schemas.microsoft.com/office/drawing/2012/chart" uri="{02D57815-91ED-43cb-92C2-25804820EDAC}">
              <c15:datalabelsRange>
                <c15:f>'B. MatriculaPregrado Ingreso'!$C$71:$K$71</c15:f>
                <c15:dlblRangeCache>
                  <c:ptCount val="9"/>
                </c15:dlblRangeCache>
              </c15:datalabelsRange>
            </c:ext>
            <c:ext xmlns:c16="http://schemas.microsoft.com/office/drawing/2014/chart" uri="{C3380CC4-5D6E-409C-BE32-E72D297353CC}">
              <c16:uniqueId val="{00000012-AA2E-4EDF-B175-B87933CFD33B}"/>
            </c:ext>
          </c:extLst>
        </c:ser>
        <c:dLbls>
          <c:showLegendKey val="0"/>
          <c:showVal val="0"/>
          <c:showCatName val="0"/>
          <c:showSerName val="0"/>
          <c:showPercent val="0"/>
          <c:showBubbleSize val="0"/>
        </c:dLbls>
        <c:gapWidth val="20"/>
        <c:shape val="box"/>
        <c:axId val="32521216"/>
        <c:axId val="32523008"/>
        <c:axId val="0"/>
      </c:bar3DChart>
      <c:catAx>
        <c:axId val="32521216"/>
        <c:scaling>
          <c:orientation val="minMax"/>
        </c:scaling>
        <c:delete val="0"/>
        <c:axPos val="b"/>
        <c:numFmt formatCode="General" sourceLinked="1"/>
        <c:majorTickMark val="none"/>
        <c:minorTickMark val="none"/>
        <c:tickLblPos val="nextTo"/>
        <c:spPr>
          <a:noFill/>
          <a:ln>
            <a:noFill/>
          </a:ln>
          <a:effectLst/>
        </c:spPr>
        <c:txPr>
          <a:bodyPr rot="-2700000" spcFirstLastPara="1" vertOverflow="ellipsis"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s-CO"/>
          </a:p>
        </c:txPr>
        <c:crossAx val="32523008"/>
        <c:crosses val="autoZero"/>
        <c:auto val="1"/>
        <c:lblAlgn val="ctr"/>
        <c:lblOffset val="100"/>
        <c:tickLblSkip val="1"/>
        <c:noMultiLvlLbl val="0"/>
      </c:catAx>
      <c:valAx>
        <c:axId val="32523008"/>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2521216"/>
        <c:crosses val="autoZero"/>
        <c:crossBetween val="between"/>
        <c:majorUnit val="1000"/>
      </c:val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legend>
      <c:legendPos val="r"/>
      <c:layout>
        <c:manualLayout>
          <c:xMode val="edge"/>
          <c:yMode val="edge"/>
          <c:x val="0.81459191678488119"/>
          <c:y val="0.17983612822540876"/>
          <c:w val="0.17128123958557598"/>
          <c:h val="0.55926536244825065"/>
        </c:manualLayout>
      </c:layout>
      <c:overlay val="0"/>
      <c:spPr>
        <a:noFill/>
        <a:ln>
          <a:noFill/>
        </a:ln>
        <a:effectLst/>
      </c:spPr>
      <c:txPr>
        <a:bodyPr rot="0" spcFirstLastPara="1" vertOverflow="ellipsis" vert="horz" wrap="square" anchor="ctr" anchorCtr="1"/>
        <a:lstStyle/>
        <a:p>
          <a:pPr rtl="0">
            <a:defRPr sz="1000" b="0" i="0" u="none" strike="noStrike" kern="1200" baseline="0">
              <a:solidFill>
                <a:schemeClr val="tx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6.6040996334122734E-2"/>
          <c:y val="4.8799111955998967E-2"/>
          <c:w val="0.75852881495332025"/>
          <c:h val="0.7385011074359199"/>
        </c:manualLayout>
      </c:layout>
      <c:bar3DChart>
        <c:barDir val="col"/>
        <c:grouping val="clustered"/>
        <c:varyColors val="0"/>
        <c:ser>
          <c:idx val="0"/>
          <c:order val="0"/>
          <c:tx>
            <c:v>Semestre A</c:v>
          </c:tx>
          <c:spPr>
            <a:solidFill>
              <a:schemeClr val="accent5">
                <a:lumMod val="60000"/>
                <a:lumOff val="40000"/>
              </a:schemeClr>
            </a:solidFill>
            <a:ln>
              <a:noFill/>
            </a:ln>
            <a:effectLst/>
            <a:sp3d/>
          </c:spPr>
          <c:invertIfNegative val="0"/>
          <c:dLbls>
            <c:dLbl>
              <c:idx val="0"/>
              <c:layout>
                <c:manualLayout>
                  <c:x val="0"/>
                  <c:y val="7.9306071871127634E-2"/>
                </c:manualLayout>
              </c:layout>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7-02C7-4DA9-ADE1-2F284213AEE1}"/>
                </c:ext>
              </c:extLst>
            </c:dLbl>
            <c:dLbl>
              <c:idx val="1"/>
              <c:layout>
                <c:manualLayout>
                  <c:x val="-2.3557123845828454E-3"/>
                  <c:y val="8.1784386617100371E-2"/>
                </c:manualLayout>
              </c:layout>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9-02C7-4DA9-ADE1-2F284213AEE1}"/>
                </c:ext>
              </c:extLst>
            </c:dLbl>
            <c:dLbl>
              <c:idx val="2"/>
              <c:layout>
                <c:manualLayout>
                  <c:x val="0"/>
                  <c:y val="8.1784386617100413E-2"/>
                </c:manualLayout>
              </c:layout>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B-02C7-4DA9-ADE1-2F284213AEE1}"/>
                </c:ext>
              </c:extLst>
            </c:dLbl>
            <c:dLbl>
              <c:idx val="3"/>
              <c:layout>
                <c:manualLayout>
                  <c:x val="-1.1778561922914227E-3"/>
                  <c:y val="8.4262701363073067E-2"/>
                </c:manualLayout>
              </c:layout>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D-02C7-4DA9-ADE1-2F284213AEE1}"/>
                </c:ext>
              </c:extLst>
            </c:dLbl>
            <c:dLbl>
              <c:idx val="4"/>
              <c:layout>
                <c:manualLayout>
                  <c:x val="-1.1778561922915092E-3"/>
                  <c:y val="7.68277571251548E-2"/>
                </c:manualLayout>
              </c:layout>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F-02C7-4DA9-ADE1-2F284213AEE1}"/>
                </c:ext>
              </c:extLst>
            </c:dLbl>
            <c:dLbl>
              <c:idx val="5"/>
              <c:layout>
                <c:manualLayout>
                  <c:x val="1.1778561922914227E-3"/>
                  <c:y val="7.434944237918216E-2"/>
                </c:manualLayout>
              </c:layout>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21-02C7-4DA9-ADE1-2F284213AEE1}"/>
                </c:ext>
              </c:extLst>
            </c:dLbl>
            <c:dLbl>
              <c:idx val="6"/>
              <c:layout>
                <c:manualLayout>
                  <c:x val="8.6375122955246613E-17"/>
                  <c:y val="7.68277571251548E-2"/>
                </c:manualLayout>
              </c:layout>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23-02C7-4DA9-ADE1-2F284213AEE1}"/>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eparator>
</c:separator>
            <c:showLeaderLines val="0"/>
            <c:extLst>
              <c:ext xmlns:c15="http://schemas.microsoft.com/office/drawing/2012/chart" uri="{CE6537A1-D6FC-4f65-9D91-7224C49458BB}">
                <c15:showDataLabelsRange val="1"/>
                <c15:showLeaderLines val="1"/>
                <c15:leaderLines>
                  <c:spPr>
                    <a:ln w="9525">
                      <a:solidFill>
                        <a:schemeClr val="tx1">
                          <a:lumMod val="35000"/>
                          <a:lumOff val="65000"/>
                        </a:schemeClr>
                      </a:solidFill>
                    </a:ln>
                    <a:effectLst/>
                  </c:spPr>
                </c15:leaderLines>
              </c:ext>
            </c:extLst>
          </c:dLbls>
          <c:cat>
            <c:strRef>
              <c:f>('MatriculaTotal PregradoGenero'!$B$8,'MatriculaTotal PregradoGenero'!$B$24,'MatriculaTotal PregradoGenero'!$B$27,'MatriculaTotal PregradoGenero'!$B$39,'MatriculaTotal PregradoGenero'!$B$55,'MatriculaTotal PregradoGenero'!$B$60,'MatriculaTotal PregradoGenero'!$B$64)</c:f>
              <c:strCache>
                <c:ptCount val="7"/>
                <c:pt idx="0">
                  <c:v>FACULTAD DE ECONOMIA Y ADMINISTRACIÓN</c:v>
                </c:pt>
                <c:pt idx="1">
                  <c:v>FACULTAD DE SALUD</c:v>
                </c:pt>
                <c:pt idx="2">
                  <c:v>FACULTAD DE INGENIERÍA</c:v>
                </c:pt>
                <c:pt idx="3">
                  <c:v>FACULTAD DE EDUCACION</c:v>
                </c:pt>
                <c:pt idx="4">
                  <c:v>FAC. CIENCIAS HUMANAS Y SOCIALES</c:v>
                </c:pt>
                <c:pt idx="5">
                  <c:v>FACULTAD CIENCIAS EXACTAS Y NATURALES</c:v>
                </c:pt>
                <c:pt idx="6">
                  <c:v>FACULTAD DE JURÍDICAS Y POLÍTICAS</c:v>
                </c:pt>
              </c:strCache>
            </c:strRef>
          </c:cat>
          <c:val>
            <c:numRef>
              <c:f>('MatriculaTotal PregradoGenero'!$C$8,'MatriculaTotal PregradoGenero'!$C$24,'MatriculaTotal PregradoGenero'!$C$27,'MatriculaTotal PregradoGenero'!$C$39,'MatriculaTotal PregradoGenero'!$C$55,'MatriculaTotal PregradoGenero'!$C$60,'MatriculaTotal PregradoGenero'!$C$64)</c:f>
              <c:numCache>
                <c:formatCode>#,##0</c:formatCode>
                <c:ptCount val="7"/>
                <c:pt idx="0">
                  <c:v>3481</c:v>
                </c:pt>
                <c:pt idx="1">
                  <c:v>815</c:v>
                </c:pt>
                <c:pt idx="2">
                  <c:v>2686</c:v>
                </c:pt>
                <c:pt idx="3">
                  <c:v>2359</c:v>
                </c:pt>
                <c:pt idx="4">
                  <c:v>939</c:v>
                </c:pt>
                <c:pt idx="5">
                  <c:v>567</c:v>
                </c:pt>
                <c:pt idx="6">
                  <c:v>1426</c:v>
                </c:pt>
              </c:numCache>
            </c:numRef>
          </c:val>
          <c:extLst>
            <c:ext xmlns:c16="http://schemas.microsoft.com/office/drawing/2014/chart" uri="{C3380CC4-5D6E-409C-BE32-E72D297353CC}">
              <c16:uniqueId val="{00000015-02C7-4DA9-ADE1-2F284213AEE1}"/>
            </c:ext>
          </c:extLst>
        </c:ser>
        <c:ser>
          <c:idx val="1"/>
          <c:order val="1"/>
          <c:tx>
            <c:v>Semestre B</c:v>
          </c:tx>
          <c:spPr>
            <a:solidFill>
              <a:schemeClr val="accent2">
                <a:lumMod val="60000"/>
                <a:lumOff val="40000"/>
              </a:schemeClr>
            </a:solidFill>
            <a:ln>
              <a:noFill/>
            </a:ln>
            <a:effectLst/>
            <a:sp3d/>
          </c:spPr>
          <c:invertIfNegative val="0"/>
          <c:dLbls>
            <c:dLbl>
              <c:idx val="0"/>
              <c:layout>
                <c:manualLayout>
                  <c:x val="0"/>
                  <c:y val="7.9306071871127606E-2"/>
                </c:manualLayout>
              </c:layout>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8-02C7-4DA9-ADE1-2F284213AEE1}"/>
                </c:ext>
              </c:extLst>
            </c:dLbl>
            <c:dLbl>
              <c:idx val="1"/>
              <c:layout>
                <c:manualLayout>
                  <c:x val="-4.3187561477623306E-17"/>
                  <c:y val="7.68277571251548E-2"/>
                </c:manualLayout>
              </c:layout>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A-02C7-4DA9-ADE1-2F284213AEE1}"/>
                </c:ext>
              </c:extLst>
            </c:dLbl>
            <c:dLbl>
              <c:idx val="2"/>
              <c:layout>
                <c:manualLayout>
                  <c:x val="-1.1778561922914659E-3"/>
                  <c:y val="8.1784386617100371E-2"/>
                </c:manualLayout>
              </c:layout>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C-02C7-4DA9-ADE1-2F284213AEE1}"/>
                </c:ext>
              </c:extLst>
            </c:dLbl>
            <c:dLbl>
              <c:idx val="3"/>
              <c:layout>
                <c:manualLayout>
                  <c:x val="-1.1778561922914227E-3"/>
                  <c:y val="8.1784386617100413E-2"/>
                </c:manualLayout>
              </c:layout>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E-02C7-4DA9-ADE1-2F284213AEE1}"/>
                </c:ext>
              </c:extLst>
            </c:dLbl>
            <c:dLbl>
              <c:idx val="4"/>
              <c:layout>
                <c:manualLayout>
                  <c:x val="-1.1778561922915092E-3"/>
                  <c:y val="7.68277571251548E-2"/>
                </c:manualLayout>
              </c:layout>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20-02C7-4DA9-ADE1-2F284213AEE1}"/>
                </c:ext>
              </c:extLst>
            </c:dLbl>
            <c:dLbl>
              <c:idx val="5"/>
              <c:layout>
                <c:manualLayout>
                  <c:x val="-1.1778561922915092E-3"/>
                  <c:y val="8.1784386617100469E-2"/>
                </c:manualLayout>
              </c:layout>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22-02C7-4DA9-ADE1-2F284213AEE1}"/>
                </c:ext>
              </c:extLst>
            </c:dLbl>
            <c:dLbl>
              <c:idx val="6"/>
              <c:layout>
                <c:manualLayout>
                  <c:x val="8.6375122955246613E-17"/>
                  <c:y val="7.4349442379182062E-2"/>
                </c:manualLayout>
              </c:layout>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24-02C7-4DA9-ADE1-2F284213AEE1}"/>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eparator>
</c:separator>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('MatriculaTotal PregradoGenero'!$B$8,'MatriculaTotal PregradoGenero'!$B$24,'MatriculaTotal PregradoGenero'!$B$27,'MatriculaTotal PregradoGenero'!$B$39,'MatriculaTotal PregradoGenero'!$B$55,'MatriculaTotal PregradoGenero'!$B$60,'MatriculaTotal PregradoGenero'!$B$64)</c:f>
              <c:strCache>
                <c:ptCount val="7"/>
                <c:pt idx="0">
                  <c:v>FACULTAD DE ECONOMIA Y ADMINISTRACIÓN</c:v>
                </c:pt>
                <c:pt idx="1">
                  <c:v>FACULTAD DE SALUD</c:v>
                </c:pt>
                <c:pt idx="2">
                  <c:v>FACULTAD DE INGENIERÍA</c:v>
                </c:pt>
                <c:pt idx="3">
                  <c:v>FACULTAD DE EDUCACION</c:v>
                </c:pt>
                <c:pt idx="4">
                  <c:v>FAC. CIENCIAS HUMANAS Y SOCIALES</c:v>
                </c:pt>
                <c:pt idx="5">
                  <c:v>FACULTAD CIENCIAS EXACTAS Y NATURALES</c:v>
                </c:pt>
                <c:pt idx="6">
                  <c:v>FACULTAD DE JURÍDICAS Y POLÍTICAS</c:v>
                </c:pt>
              </c:strCache>
            </c:strRef>
          </c:cat>
          <c:val>
            <c:numRef>
              <c:f>('MatriculaTotal PregradoGenero'!$F$8,'MatriculaTotal PregradoGenero'!$F$24,'MatriculaTotal PregradoGenero'!$F$27,'MatriculaTotal PregradoGenero'!$F$39,'MatriculaTotal PregradoGenero'!$F$55,'MatriculaTotal PregradoGenero'!$F$60,'MatriculaTotal PregradoGenero'!$F$64)</c:f>
              <c:numCache>
                <c:formatCode>#,##0</c:formatCode>
                <c:ptCount val="7"/>
                <c:pt idx="0">
                  <c:v>3687</c:v>
                </c:pt>
                <c:pt idx="1">
                  <c:v>747</c:v>
                </c:pt>
                <c:pt idx="2">
                  <c:v>2751</c:v>
                </c:pt>
                <c:pt idx="3">
                  <c:v>2594</c:v>
                </c:pt>
                <c:pt idx="4">
                  <c:v>896</c:v>
                </c:pt>
                <c:pt idx="5">
                  <c:v>646</c:v>
                </c:pt>
                <c:pt idx="6">
                  <c:v>1496</c:v>
                </c:pt>
              </c:numCache>
            </c:numRef>
          </c:val>
          <c:extLst>
            <c:ext xmlns:c16="http://schemas.microsoft.com/office/drawing/2014/chart" uri="{C3380CC4-5D6E-409C-BE32-E72D297353CC}">
              <c16:uniqueId val="{00000016-02C7-4DA9-ADE1-2F284213AEE1}"/>
            </c:ext>
          </c:extLst>
        </c:ser>
        <c:dLbls>
          <c:showLegendKey val="0"/>
          <c:showVal val="1"/>
          <c:showCatName val="0"/>
          <c:showSerName val="0"/>
          <c:showPercent val="0"/>
          <c:showBubbleSize val="0"/>
        </c:dLbls>
        <c:gapWidth val="40"/>
        <c:shape val="box"/>
        <c:axId val="33399936"/>
        <c:axId val="33401472"/>
        <c:axId val="0"/>
      </c:bar3DChart>
      <c:catAx>
        <c:axId val="33399936"/>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2700000" spcFirstLastPara="1" vertOverflow="ellipsis"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s-CO"/>
          </a:p>
        </c:txPr>
        <c:crossAx val="33401472"/>
        <c:crosses val="autoZero"/>
        <c:auto val="1"/>
        <c:lblAlgn val="ctr"/>
        <c:lblOffset val="100"/>
        <c:tickLblSkip val="1"/>
        <c:noMultiLvlLbl val="0"/>
      </c:catAx>
      <c:valAx>
        <c:axId val="33401472"/>
        <c:scaling>
          <c:orientation val="minMax"/>
          <c:max val="3500"/>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540000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r>
                  <a:rPr lang="es-CO" baseline="0"/>
                  <a:t>Matriculados   PREGRADO</a:t>
                </a:r>
              </a:p>
            </c:rich>
          </c:tx>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3399936"/>
        <c:crosses val="autoZero"/>
        <c:crossBetween val="between"/>
        <c:majorUnit val="250"/>
      </c:val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legend>
      <c:legendPos val="r"/>
      <c:layout>
        <c:manualLayout>
          <c:xMode val="edge"/>
          <c:yMode val="edge"/>
          <c:x val="0.88747593285133031"/>
          <c:y val="0.39447060805027306"/>
          <c:w val="7.7436311649703757E-2"/>
          <c:h val="9.0181521725090821E-2"/>
        </c:manualLayout>
      </c:layout>
      <c:overlay val="0"/>
      <c:spPr>
        <a:noFill/>
        <a:ln>
          <a:noFill/>
        </a:ln>
        <a:effectLst/>
      </c:spPr>
      <c:txPr>
        <a:bodyPr rot="0" spcFirstLastPara="1" vertOverflow="ellipsis" vert="horz" wrap="square" anchor="ctr" anchorCtr="1"/>
        <a:lstStyle/>
        <a:p>
          <a:pPr rtl="0">
            <a:defRPr sz="1050" b="0" i="0" u="none" strike="noStrike" kern="1200" baseline="0">
              <a:solidFill>
                <a:schemeClr val="tx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6.6040996334122734E-2"/>
          <c:y val="4.8799111955998967E-2"/>
          <c:w val="0.75852881495332025"/>
          <c:h val="0.7385011074359199"/>
        </c:manualLayout>
      </c:layout>
      <c:bar3DChart>
        <c:barDir val="col"/>
        <c:grouping val="clustered"/>
        <c:varyColors val="0"/>
        <c:ser>
          <c:idx val="0"/>
          <c:order val="0"/>
          <c:tx>
            <c:v>Semestre A</c:v>
          </c:tx>
          <c:spPr>
            <a:solidFill>
              <a:schemeClr val="accent6">
                <a:lumMod val="60000"/>
                <a:lumOff val="40000"/>
              </a:schemeClr>
            </a:solidFill>
            <a:ln>
              <a:noFill/>
            </a:ln>
            <a:effectLst/>
            <a:sp3d/>
          </c:spPr>
          <c:invertIfNegative val="0"/>
          <c:dLbls>
            <c:dLbl>
              <c:idx val="0"/>
              <c:tx>
                <c:rich>
                  <a:bodyPr/>
                  <a:lstStyle/>
                  <a:p>
                    <a:fld id="{D01036C3-782F-4D98-BC43-52D73888C915}" type="CELLRANGE">
                      <a:rPr lang="en-US" baseline="0"/>
                      <a:pPr/>
                      <a:t>[CELLRANGE]</a:t>
                    </a:fld>
                    <a:r>
                      <a:rPr lang="en-US" baseline="0"/>
                      <a:t>
</a:t>
                    </a:r>
                    <a:fld id="{295AADC7-DD0D-40B6-ABDD-353EE6AB7674}"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0-C101-4C52-9864-E4524D82700B}"/>
                </c:ext>
              </c:extLst>
            </c:dLbl>
            <c:dLbl>
              <c:idx val="1"/>
              <c:tx>
                <c:rich>
                  <a:bodyPr/>
                  <a:lstStyle/>
                  <a:p>
                    <a:fld id="{FBA5B9C4-1D9A-4D32-9B53-2BE49EFCB804}" type="CELLRANGE">
                      <a:rPr lang="en-US"/>
                      <a:pPr/>
                      <a:t>[CELLRANGE]</a:t>
                    </a:fld>
                    <a:r>
                      <a:rPr lang="en-US" baseline="0"/>
                      <a:t>
</a:t>
                    </a:r>
                    <a:fld id="{CC22552E-7DAF-4A8F-A774-20CF11DEFF3C}"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C101-4C52-9864-E4524D82700B}"/>
                </c:ext>
              </c:extLst>
            </c:dLbl>
            <c:dLbl>
              <c:idx val="2"/>
              <c:tx>
                <c:rich>
                  <a:bodyPr/>
                  <a:lstStyle/>
                  <a:p>
                    <a:fld id="{74CA64A6-0278-471D-A496-7EE66418097D}" type="CELLRANGE">
                      <a:rPr lang="en-US"/>
                      <a:pPr/>
                      <a:t>[CELLRANGE]</a:t>
                    </a:fld>
                    <a:r>
                      <a:rPr lang="en-US" baseline="0"/>
                      <a:t>
</a:t>
                    </a:r>
                    <a:fld id="{2C0AC7D5-CFE5-454D-AA3D-B4B4D1CA825F}"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C101-4C52-9864-E4524D82700B}"/>
                </c:ext>
              </c:extLst>
            </c:dLbl>
            <c:dLbl>
              <c:idx val="3"/>
              <c:tx>
                <c:rich>
                  <a:bodyPr/>
                  <a:lstStyle/>
                  <a:p>
                    <a:fld id="{0C4471D2-C10C-46ED-9A71-8930EC6A8397}" type="CELLRANGE">
                      <a:rPr lang="en-US"/>
                      <a:pPr/>
                      <a:t>[CELLRANGE]</a:t>
                    </a:fld>
                    <a:r>
                      <a:rPr lang="en-US" baseline="0"/>
                      <a:t>
</a:t>
                    </a:r>
                    <a:fld id="{FD7BAEAF-91FD-47BA-AD20-DFCF923E033F}"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C101-4C52-9864-E4524D82700B}"/>
                </c:ext>
              </c:extLst>
            </c:dLbl>
            <c:dLbl>
              <c:idx val="4"/>
              <c:tx>
                <c:rich>
                  <a:bodyPr/>
                  <a:lstStyle/>
                  <a:p>
                    <a:fld id="{3471F51E-1103-4732-AA8B-FD1D372E8228}" type="CELLRANGE">
                      <a:rPr lang="en-US"/>
                      <a:pPr/>
                      <a:t>[CELLRANGE]</a:t>
                    </a:fld>
                    <a:r>
                      <a:rPr lang="en-US" baseline="0"/>
                      <a:t>
</a:t>
                    </a:r>
                    <a:fld id="{E8B1A008-73FD-47E7-AE6D-7813E3600BEE}"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C101-4C52-9864-E4524D82700B}"/>
                </c:ext>
              </c:extLst>
            </c:dLbl>
            <c:dLbl>
              <c:idx val="5"/>
              <c:tx>
                <c:rich>
                  <a:bodyPr/>
                  <a:lstStyle/>
                  <a:p>
                    <a:fld id="{64572975-FEF7-42B4-BC01-3A62B26F2E2D}" type="CELLRANGE">
                      <a:rPr lang="en-US"/>
                      <a:pPr/>
                      <a:t>[CELLRANGE]</a:t>
                    </a:fld>
                    <a:r>
                      <a:rPr lang="en-US" baseline="0"/>
                      <a:t>
</a:t>
                    </a:r>
                    <a:fld id="{A583C73B-B5B2-4051-B843-28EC9C0FCEB4}"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C101-4C52-9864-E4524D82700B}"/>
                </c:ext>
              </c:extLst>
            </c:dLbl>
            <c:dLbl>
              <c:idx val="6"/>
              <c:tx>
                <c:rich>
                  <a:bodyPr/>
                  <a:lstStyle/>
                  <a:p>
                    <a:fld id="{23BC508C-AF78-4B2D-8D43-A3A6C0161923}" type="CELLRANGE">
                      <a:rPr lang="en-US"/>
                      <a:pPr/>
                      <a:t>[CELLRANGE]</a:t>
                    </a:fld>
                    <a:r>
                      <a:rPr lang="en-US" baseline="0"/>
                      <a:t>
</a:t>
                    </a:r>
                    <a:fld id="{149FEF55-E93A-47B1-BA86-9ABEA75A9F7A}"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C101-4C52-9864-E4524D82700B}"/>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eparator>
</c:separator>
            <c:showLeaderLines val="0"/>
            <c:extLst>
              <c:ext xmlns:c15="http://schemas.microsoft.com/office/drawing/2012/chart" uri="{CE6537A1-D6FC-4f65-9D91-7224C49458BB}">
                <c15:showDataLabelsRange val="1"/>
                <c15:showLeaderLines val="1"/>
                <c15:leaderLines>
                  <c:spPr>
                    <a:ln w="9525">
                      <a:solidFill>
                        <a:schemeClr val="tx1">
                          <a:lumMod val="35000"/>
                          <a:lumOff val="65000"/>
                        </a:schemeClr>
                      </a:solidFill>
                    </a:ln>
                    <a:effectLst/>
                  </c:spPr>
                </c15:leaderLines>
              </c:ext>
            </c:extLst>
          </c:dLbls>
          <c:cat>
            <c:strRef>
              <c:f>('MatriculaTotal PregradoGenero'!$B$8,'MatriculaTotal PregradoGenero'!$B$24,'MatriculaTotal PregradoGenero'!$B$27,'MatriculaTotal PregradoGenero'!$B$39,'MatriculaTotal PregradoGenero'!$B$55,'MatriculaTotal PregradoGenero'!$B$60,'MatriculaTotal PregradoGenero'!$B$64)</c:f>
              <c:strCache>
                <c:ptCount val="7"/>
                <c:pt idx="0">
                  <c:v>FACULTAD DE ECONOMIA Y ADMINISTRACIÓN</c:v>
                </c:pt>
                <c:pt idx="1">
                  <c:v>FACULTAD DE SALUD</c:v>
                </c:pt>
                <c:pt idx="2">
                  <c:v>FACULTAD DE INGENIERÍA</c:v>
                </c:pt>
                <c:pt idx="3">
                  <c:v>FACULTAD DE EDUCACION</c:v>
                </c:pt>
                <c:pt idx="4">
                  <c:v>FAC. CIENCIAS HUMANAS Y SOCIALES</c:v>
                </c:pt>
                <c:pt idx="5">
                  <c:v>FACULTAD CIENCIAS EXACTAS Y NATURALES</c:v>
                </c:pt>
                <c:pt idx="6">
                  <c:v>FACULTAD DE JURÍDICAS Y POLÍTICAS</c:v>
                </c:pt>
              </c:strCache>
            </c:strRef>
          </c:cat>
          <c:val>
            <c:numRef>
              <c:f>(MatriculaTotalPostgradoGenero!$C$8,MatriculaTotalPostgradoGenero!$C$19,MatriculaTotalPostgradoGenero!$C$31,MatriculaTotalPostgradoGenero!$C$36,MatriculaTotalPostgradoGenero!$C$46,MatriculaTotalPostgradoGenero!$C$49,MatriculaTotalPostgradoGenero!$C$51)</c:f>
              <c:numCache>
                <c:formatCode>General</c:formatCode>
                <c:ptCount val="7"/>
                <c:pt idx="0">
                  <c:v>261</c:v>
                </c:pt>
                <c:pt idx="1">
                  <c:v>113</c:v>
                </c:pt>
                <c:pt idx="2">
                  <c:v>82</c:v>
                </c:pt>
                <c:pt idx="3">
                  <c:v>372</c:v>
                </c:pt>
                <c:pt idx="4">
                  <c:v>110</c:v>
                </c:pt>
                <c:pt idx="5">
                  <c:v>0</c:v>
                </c:pt>
                <c:pt idx="6">
                  <c:v>75</c:v>
                </c:pt>
              </c:numCache>
            </c:numRef>
          </c:val>
          <c:extLst>
            <c:ext xmlns:c15="http://schemas.microsoft.com/office/drawing/2012/chart" uri="{02D57815-91ED-43cb-92C2-25804820EDAC}">
              <c15:datalabelsRange>
                <c15:f>(MatriculaTotalPostgradoGenero!$I$9,MatriculaTotalPostgradoGenero!$I$20,MatriculaTotalPostgradoGenero!$I$32,MatriculaTotalPostgradoGenero!$I$37,MatriculaTotalPostgradoGenero!$I$47,MatriculaTotalPostgradoGenero!$I$50,MatriculaTotalPostgradoGenero!$I$52)</c15:f>
                <c15:dlblRangeCache>
                  <c:ptCount val="7"/>
                </c15:dlblRangeCache>
              </c15:datalabelsRange>
            </c:ext>
            <c:ext xmlns:c16="http://schemas.microsoft.com/office/drawing/2014/chart" uri="{C3380CC4-5D6E-409C-BE32-E72D297353CC}">
              <c16:uniqueId val="{00000007-4B34-4D64-8772-4E0CC1C0B2EA}"/>
            </c:ext>
          </c:extLst>
        </c:ser>
        <c:ser>
          <c:idx val="1"/>
          <c:order val="1"/>
          <c:tx>
            <c:v>Semestre B</c:v>
          </c:tx>
          <c:spPr>
            <a:solidFill>
              <a:schemeClr val="accent4">
                <a:lumMod val="60000"/>
                <a:lumOff val="40000"/>
              </a:schemeClr>
            </a:solidFill>
            <a:ln>
              <a:noFill/>
            </a:ln>
            <a:effectLst/>
            <a:sp3d/>
          </c:spPr>
          <c:invertIfNegative val="0"/>
          <c:dLbls>
            <c:dLbl>
              <c:idx val="0"/>
              <c:tx>
                <c:rich>
                  <a:bodyPr/>
                  <a:lstStyle/>
                  <a:p>
                    <a:fld id="{8329FF7A-25BD-4850-B406-AF8C7CE9D57C}" type="CELLRANGE">
                      <a:rPr lang="en-US" baseline="0"/>
                      <a:pPr/>
                      <a:t>[CELLRANGE]</a:t>
                    </a:fld>
                    <a:r>
                      <a:rPr lang="en-US" baseline="0"/>
                      <a:t>
</a:t>
                    </a:r>
                    <a:fld id="{53F8A7F0-8E55-4D94-8B55-008D7A061C93}"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7-C101-4C52-9864-E4524D82700B}"/>
                </c:ext>
              </c:extLst>
            </c:dLbl>
            <c:dLbl>
              <c:idx val="1"/>
              <c:tx>
                <c:rich>
                  <a:bodyPr/>
                  <a:lstStyle/>
                  <a:p>
                    <a:fld id="{171CCE28-E8B2-4EA0-AC73-C26D9E9FE803}" type="CELLRANGE">
                      <a:rPr lang="en-US"/>
                      <a:pPr/>
                      <a:t>[CELLRANGE]</a:t>
                    </a:fld>
                    <a:r>
                      <a:rPr lang="en-US" baseline="0"/>
                      <a:t>
</a:t>
                    </a:r>
                    <a:fld id="{4FF52658-7974-4694-B3A1-33CB1515667C}"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C101-4C52-9864-E4524D82700B}"/>
                </c:ext>
              </c:extLst>
            </c:dLbl>
            <c:dLbl>
              <c:idx val="2"/>
              <c:tx>
                <c:rich>
                  <a:bodyPr/>
                  <a:lstStyle/>
                  <a:p>
                    <a:fld id="{0606FDB3-543F-447F-8B10-827B4D847434}" type="CELLRANGE">
                      <a:rPr lang="en-US"/>
                      <a:pPr/>
                      <a:t>[CELLRANGE]</a:t>
                    </a:fld>
                    <a:r>
                      <a:rPr lang="en-US" baseline="0"/>
                      <a:t>
</a:t>
                    </a:r>
                    <a:fld id="{7383BB7F-04E5-48CC-AB3A-43C0A9FE2BAA}"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C101-4C52-9864-E4524D82700B}"/>
                </c:ext>
              </c:extLst>
            </c:dLbl>
            <c:dLbl>
              <c:idx val="3"/>
              <c:tx>
                <c:rich>
                  <a:bodyPr/>
                  <a:lstStyle/>
                  <a:p>
                    <a:fld id="{6613A591-FA8D-46F8-9F4F-82347EB52981}" type="CELLRANGE">
                      <a:rPr lang="en-US"/>
                      <a:pPr/>
                      <a:t>[CELLRANGE]</a:t>
                    </a:fld>
                    <a:r>
                      <a:rPr lang="en-US" baseline="0"/>
                      <a:t>
</a:t>
                    </a:r>
                    <a:fld id="{F0FF6E3F-9BBF-4DF9-8E98-AFCE4AC4E2A3}"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C101-4C52-9864-E4524D82700B}"/>
                </c:ext>
              </c:extLst>
            </c:dLbl>
            <c:dLbl>
              <c:idx val="4"/>
              <c:tx>
                <c:rich>
                  <a:bodyPr/>
                  <a:lstStyle/>
                  <a:p>
                    <a:fld id="{CB01C9E2-E9D4-4FAD-954D-6CA784639D54}" type="CELLRANGE">
                      <a:rPr lang="en-US"/>
                      <a:pPr/>
                      <a:t>[CELLRANGE]</a:t>
                    </a:fld>
                    <a:r>
                      <a:rPr lang="en-US" baseline="0"/>
                      <a:t>
</a:t>
                    </a:r>
                    <a:fld id="{684F47EB-6DD5-49AE-909A-ED4488B2F8EB}"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C101-4C52-9864-E4524D82700B}"/>
                </c:ext>
              </c:extLst>
            </c:dLbl>
            <c:dLbl>
              <c:idx val="5"/>
              <c:tx>
                <c:rich>
                  <a:bodyPr/>
                  <a:lstStyle/>
                  <a:p>
                    <a:fld id="{E2D1B15B-59BC-42D2-89BF-5C730A84330C}" type="CELLRANGE">
                      <a:rPr lang="en-US"/>
                      <a:pPr/>
                      <a:t>[CELLRANGE]</a:t>
                    </a:fld>
                    <a:r>
                      <a:rPr lang="en-US" baseline="0"/>
                      <a:t>
</a:t>
                    </a:r>
                    <a:fld id="{54E2815D-AA9C-4839-9C24-2307D33891E0}"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C101-4C52-9864-E4524D82700B}"/>
                </c:ext>
              </c:extLst>
            </c:dLbl>
            <c:dLbl>
              <c:idx val="6"/>
              <c:tx>
                <c:rich>
                  <a:bodyPr/>
                  <a:lstStyle/>
                  <a:p>
                    <a:fld id="{7B88F72C-65FB-401B-B475-DD78EA8830FA}" type="CELLRANGE">
                      <a:rPr lang="en-US"/>
                      <a:pPr/>
                      <a:t>[CELLRANGE]</a:t>
                    </a:fld>
                    <a:r>
                      <a:rPr lang="en-US" baseline="0"/>
                      <a:t>
</a:t>
                    </a:r>
                    <a:fld id="{DA5B73E9-FD52-4B52-8BDC-25480E543BBE}"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C101-4C52-9864-E4524D82700B}"/>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eparator>
</c:separator>
            <c:showLeaderLines val="0"/>
            <c:extLst>
              <c:ext xmlns:c15="http://schemas.microsoft.com/office/drawing/2012/chart" uri="{CE6537A1-D6FC-4f65-9D91-7224C49458BB}">
                <c15:showDataLabelsRange val="1"/>
                <c15:showLeaderLines val="1"/>
                <c15:leaderLines>
                  <c:spPr>
                    <a:ln w="9525">
                      <a:solidFill>
                        <a:schemeClr val="tx1">
                          <a:lumMod val="35000"/>
                          <a:lumOff val="65000"/>
                        </a:schemeClr>
                      </a:solidFill>
                    </a:ln>
                    <a:effectLst/>
                  </c:spPr>
                </c15:leaderLines>
              </c:ext>
            </c:extLst>
          </c:dLbls>
          <c:cat>
            <c:strRef>
              <c:f>('MatriculaTotal PregradoGenero'!$B$8,'MatriculaTotal PregradoGenero'!$B$24,'MatriculaTotal PregradoGenero'!$B$27,'MatriculaTotal PregradoGenero'!$B$39,'MatriculaTotal PregradoGenero'!$B$55,'MatriculaTotal PregradoGenero'!$B$60,'MatriculaTotal PregradoGenero'!$B$64)</c:f>
              <c:strCache>
                <c:ptCount val="7"/>
                <c:pt idx="0">
                  <c:v>FACULTAD DE ECONOMIA Y ADMINISTRACIÓN</c:v>
                </c:pt>
                <c:pt idx="1">
                  <c:v>FACULTAD DE SALUD</c:v>
                </c:pt>
                <c:pt idx="2">
                  <c:v>FACULTAD DE INGENIERÍA</c:v>
                </c:pt>
                <c:pt idx="3">
                  <c:v>FACULTAD DE EDUCACION</c:v>
                </c:pt>
                <c:pt idx="4">
                  <c:v>FAC. CIENCIAS HUMANAS Y SOCIALES</c:v>
                </c:pt>
                <c:pt idx="5">
                  <c:v>FACULTAD CIENCIAS EXACTAS Y NATURALES</c:v>
                </c:pt>
                <c:pt idx="6">
                  <c:v>FACULTAD DE JURÍDICAS Y POLÍTICAS</c:v>
                </c:pt>
              </c:strCache>
            </c:strRef>
          </c:cat>
          <c:val>
            <c:numRef>
              <c:f>(MatriculaTotalPostgradoGenero!$F$8,MatriculaTotalPostgradoGenero!$F$19,MatriculaTotalPostgradoGenero!$F$31,MatriculaTotalPostgradoGenero!$F$36,MatriculaTotalPostgradoGenero!$F$46,MatriculaTotalPostgradoGenero!$F$49,MatriculaTotalPostgradoGenero!$F$51)</c:f>
              <c:numCache>
                <c:formatCode>General</c:formatCode>
                <c:ptCount val="7"/>
                <c:pt idx="0">
                  <c:v>221</c:v>
                </c:pt>
                <c:pt idx="1">
                  <c:v>143</c:v>
                </c:pt>
                <c:pt idx="2">
                  <c:v>67</c:v>
                </c:pt>
                <c:pt idx="3">
                  <c:v>361</c:v>
                </c:pt>
                <c:pt idx="4">
                  <c:v>114</c:v>
                </c:pt>
                <c:pt idx="5">
                  <c:v>18</c:v>
                </c:pt>
                <c:pt idx="6">
                  <c:v>110</c:v>
                </c:pt>
              </c:numCache>
            </c:numRef>
          </c:val>
          <c:extLst>
            <c:ext xmlns:c15="http://schemas.microsoft.com/office/drawing/2012/chart" uri="{02D57815-91ED-43cb-92C2-25804820EDAC}">
              <c15:datalabelsRange>
                <c15:f>(MatriculaTotalPostgradoGenero!$J$9,MatriculaTotalPostgradoGenero!$J$20,MatriculaTotalPostgradoGenero!$J$32,MatriculaTotalPostgradoGenero!$J$37,MatriculaTotalPostgradoGenero!$J$47,MatriculaTotalPostgradoGenero!$J$50,MatriculaTotalPostgradoGenero!$J$52)</c15:f>
                <c15:dlblRangeCache>
                  <c:ptCount val="7"/>
                </c15:dlblRangeCache>
              </c15:datalabelsRange>
            </c:ext>
            <c:ext xmlns:c16="http://schemas.microsoft.com/office/drawing/2014/chart" uri="{C3380CC4-5D6E-409C-BE32-E72D297353CC}">
              <c16:uniqueId val="{0000000F-4B34-4D64-8772-4E0CC1C0B2EA}"/>
            </c:ext>
          </c:extLst>
        </c:ser>
        <c:dLbls>
          <c:showLegendKey val="0"/>
          <c:showVal val="1"/>
          <c:showCatName val="0"/>
          <c:showSerName val="0"/>
          <c:showPercent val="0"/>
          <c:showBubbleSize val="0"/>
        </c:dLbls>
        <c:gapWidth val="40"/>
        <c:shape val="box"/>
        <c:axId val="32634752"/>
        <c:axId val="32636288"/>
        <c:axId val="0"/>
      </c:bar3DChart>
      <c:catAx>
        <c:axId val="3263475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2700000" spcFirstLastPara="1" vertOverflow="ellipsis"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s-CO"/>
          </a:p>
        </c:txPr>
        <c:crossAx val="32636288"/>
        <c:crosses val="autoZero"/>
        <c:auto val="1"/>
        <c:lblAlgn val="ctr"/>
        <c:lblOffset val="100"/>
        <c:tickLblSkip val="1"/>
        <c:noMultiLvlLbl val="0"/>
      </c:catAx>
      <c:valAx>
        <c:axId val="32636288"/>
        <c:scaling>
          <c:orientation val="minMax"/>
          <c:max val="350"/>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540000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r>
                  <a:rPr lang="es-CO" baseline="0"/>
                  <a:t>Matriculados   POSTGRADO</a:t>
                </a:r>
              </a:p>
            </c:rich>
          </c:tx>
          <c:overlay val="0"/>
          <c:spPr>
            <a:no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2634752"/>
        <c:crosses val="autoZero"/>
        <c:crossBetween val="between"/>
        <c:majorUnit val="25"/>
      </c:val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legend>
      <c:legendPos val="r"/>
      <c:layout>
        <c:manualLayout>
          <c:xMode val="edge"/>
          <c:yMode val="edge"/>
          <c:x val="0.88747593285133031"/>
          <c:y val="0.39447060805027306"/>
          <c:w val="7.7436311649703757E-2"/>
          <c:h val="9.0181521725090821E-2"/>
        </c:manualLayout>
      </c:layout>
      <c:overlay val="0"/>
      <c:spPr>
        <a:noFill/>
        <a:ln>
          <a:noFill/>
        </a:ln>
        <a:effectLst/>
      </c:spPr>
      <c:txPr>
        <a:bodyPr rot="0" spcFirstLastPara="1" vertOverflow="ellipsis" vert="horz" wrap="square" anchor="ctr" anchorCtr="1"/>
        <a:lstStyle/>
        <a:p>
          <a:pPr rtl="0">
            <a:defRPr sz="1050" b="0" i="0" u="none" strike="noStrike" kern="1200" baseline="0">
              <a:solidFill>
                <a:schemeClr val="tx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6.6040996334122734E-2"/>
          <c:y val="4.8799111955998967E-2"/>
          <c:w val="0.89551607610212336"/>
          <c:h val="0.77110055703436797"/>
        </c:manualLayout>
      </c:layout>
      <c:bar3DChart>
        <c:barDir val="col"/>
        <c:grouping val="clustered"/>
        <c:varyColors val="0"/>
        <c:ser>
          <c:idx val="1"/>
          <c:order val="0"/>
          <c:tx>
            <c:v>Semestre A</c:v>
          </c:tx>
          <c:spPr>
            <a:solidFill>
              <a:schemeClr val="accent2">
                <a:lumMod val="60000"/>
                <a:lumOff val="40000"/>
              </a:schemeClr>
            </a:solidFill>
            <a:ln>
              <a:noFill/>
            </a:ln>
            <a:effectLst/>
            <a:sp3d/>
          </c:spPr>
          <c:invertIfNegative val="0"/>
          <c:dLbls>
            <c:dLbl>
              <c:idx val="0"/>
              <c:layout>
                <c:manualLayout>
                  <c:x val="0"/>
                  <c:y val="6.6914498141263934E-2"/>
                </c:manualLayout>
              </c:layout>
              <c:tx>
                <c:rich>
                  <a:bodyPr/>
                  <a:lstStyle/>
                  <a:p>
                    <a:fld id="{47C32EDB-1D15-47B4-A638-05D74C655356}" type="CELLRANGE">
                      <a:rPr lang="en-US" baseline="0"/>
                      <a:pPr/>
                      <a:t>[CELLRANGE]</a:t>
                    </a:fld>
                    <a:r>
                      <a:rPr lang="en-US" baseline="0"/>
                      <a:t>
</a:t>
                    </a:r>
                    <a:fld id="{22B559A2-E62D-4A86-822D-6CC71DD1B617}"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5-BF7C-4576-A20E-52C719EB763F}"/>
                </c:ext>
              </c:extLst>
            </c:dLbl>
            <c:dLbl>
              <c:idx val="1"/>
              <c:layout>
                <c:manualLayout>
                  <c:x val="4.3115059665980501E-3"/>
                  <c:y val="7.1871127633209436E-2"/>
                </c:manualLayout>
              </c:layout>
              <c:tx>
                <c:rich>
                  <a:bodyPr/>
                  <a:lstStyle/>
                  <a:p>
                    <a:fld id="{6CB15012-A7ED-4E10-93F5-DB3D95FFC43D}" type="CELLRANGE">
                      <a:rPr lang="en-US" baseline="0"/>
                      <a:pPr/>
                      <a:t>[CELLRANGE]</a:t>
                    </a:fld>
                    <a:r>
                      <a:rPr lang="en-US" baseline="0"/>
                      <a:t>
</a:t>
                    </a:r>
                    <a:fld id="{41FB146A-5209-40B7-BA2D-866367763558}"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E-BF7C-4576-A20E-52C719EB763F}"/>
                </c:ext>
              </c:extLst>
            </c:dLbl>
            <c:dLbl>
              <c:idx val="2"/>
              <c:layout>
                <c:manualLayout>
                  <c:x val="3.2336294749485375E-3"/>
                  <c:y val="7.434944237918216E-2"/>
                </c:manualLayout>
              </c:layout>
              <c:tx>
                <c:rich>
                  <a:bodyPr/>
                  <a:lstStyle/>
                  <a:p>
                    <a:fld id="{7EB44E44-BE7A-49E2-8CF5-E80F87DE57BD}" type="CELLRANGE">
                      <a:rPr lang="en-US" baseline="0"/>
                      <a:pPr/>
                      <a:t>[CELLRANGE]</a:t>
                    </a:fld>
                    <a:r>
                      <a:rPr lang="en-US" baseline="0"/>
                      <a:t>
</a:t>
                    </a:r>
                    <a:fld id="{ADD33BCD-44AC-4FB5-92ED-7A78E7DFD0B3}"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D-BF7C-4576-A20E-52C719EB763F}"/>
                </c:ext>
              </c:extLst>
            </c:dLbl>
            <c:dLbl>
              <c:idx val="3"/>
              <c:layout>
                <c:manualLayout>
                  <c:x val="2.155752983299025E-3"/>
                  <c:y val="8.4262701363073109E-2"/>
                </c:manualLayout>
              </c:layout>
              <c:tx>
                <c:rich>
                  <a:bodyPr/>
                  <a:lstStyle/>
                  <a:p>
                    <a:fld id="{C7E63745-2AC2-4E39-A76E-0BBAF7CD993F}" type="CELLRANGE">
                      <a:rPr lang="en-US" baseline="0"/>
                      <a:pPr/>
                      <a:t>[CELLRANGE]</a:t>
                    </a:fld>
                    <a:r>
                      <a:rPr lang="en-US" baseline="0"/>
                      <a:t>
</a:t>
                    </a:r>
                    <a:fld id="{C262AEA7-8104-4BB6-8F54-90246420E3F7}"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B-BF7C-4576-A20E-52C719EB763F}"/>
                </c:ext>
              </c:extLst>
            </c:dLbl>
            <c:dLbl>
              <c:idx val="4"/>
              <c:layout>
                <c:manualLayout>
                  <c:x val="-3.9521681469311946E-17"/>
                  <c:y val="8.1784386617100371E-2"/>
                </c:manualLayout>
              </c:layout>
              <c:tx>
                <c:rich>
                  <a:bodyPr/>
                  <a:lstStyle/>
                  <a:p>
                    <a:fld id="{847DE2C8-9EE9-4328-A7A2-2E263F2EB9C5}" type="CELLRANGE">
                      <a:rPr lang="en-US" baseline="0"/>
                      <a:pPr/>
                      <a:t>[CELLRANGE]</a:t>
                    </a:fld>
                    <a:r>
                      <a:rPr lang="en-US" baseline="0"/>
                      <a:t>
</a:t>
                    </a:r>
                    <a:fld id="{35FBEA97-F037-4020-9A6F-D43CAEB04E87}"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9-BF7C-4576-A20E-52C719EB763F}"/>
                </c:ext>
              </c:extLst>
            </c:dLbl>
            <c:dLbl>
              <c:idx val="5"/>
              <c:layout>
                <c:manualLayout>
                  <c:x val="0"/>
                  <c:y val="6.1957868649318369E-2"/>
                </c:manualLayout>
              </c:layout>
              <c:tx>
                <c:rich>
                  <a:bodyPr/>
                  <a:lstStyle/>
                  <a:p>
                    <a:fld id="{389105C3-89C4-40A1-ADFF-8C4D4E7C5214}" type="CELLRANGE">
                      <a:rPr lang="en-US" baseline="0"/>
                      <a:pPr/>
                      <a:t>[CELLRANGE]</a:t>
                    </a:fld>
                    <a:r>
                      <a:rPr lang="en-US" baseline="0"/>
                      <a:t>
</a:t>
                    </a:r>
                    <a:fld id="{B82C8ECF-7913-4EC7-95DF-6AB34FDD826F}"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7-BF7C-4576-A20E-52C719EB763F}"/>
                </c:ext>
              </c:extLst>
            </c:dLbl>
            <c:dLbl>
              <c:idx val="6"/>
              <c:layout>
                <c:manualLayout>
                  <c:x val="1.0778764916495125E-3"/>
                  <c:y val="6.6914498141263754E-2"/>
                </c:manualLayout>
              </c:layout>
              <c:tx>
                <c:rich>
                  <a:bodyPr/>
                  <a:lstStyle/>
                  <a:p>
                    <a:fld id="{1531D5A8-99F1-4A66-BCC0-084A4FFAE736}" type="CELLRANGE">
                      <a:rPr lang="en-US" baseline="0"/>
                      <a:pPr/>
                      <a:t>[CELLRANGE]</a:t>
                    </a:fld>
                    <a:r>
                      <a:rPr lang="en-US" baseline="0"/>
                      <a:t>
</a:t>
                    </a:r>
                    <a:fld id="{3A30AC4E-0DA3-4FA5-9360-10CB91B98204}"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5-BF7C-4576-A20E-52C719EB763F}"/>
                </c:ext>
              </c:extLst>
            </c:dLbl>
            <c:dLbl>
              <c:idx val="7"/>
              <c:layout>
                <c:manualLayout>
                  <c:x val="0"/>
                  <c:y val="7.1871127633209422E-2"/>
                </c:manualLayout>
              </c:layout>
              <c:tx>
                <c:rich>
                  <a:bodyPr/>
                  <a:lstStyle/>
                  <a:p>
                    <a:fld id="{0C5B001D-8FCF-4B74-9754-4E78644BA806}" type="CELLRANGE">
                      <a:rPr lang="en-US" baseline="0"/>
                      <a:pPr/>
                      <a:t>[CELLRANGE]</a:t>
                    </a:fld>
                    <a:r>
                      <a:rPr lang="en-US" baseline="0"/>
                      <a:t>
</a:t>
                    </a:r>
                    <a:fld id="{C6904992-4F10-4230-8550-6D1596638F33}"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3-BF7C-4576-A20E-52C719EB763F}"/>
                </c:ext>
              </c:extLst>
            </c:dLbl>
            <c:dLbl>
              <c:idx val="8"/>
              <c:layout>
                <c:manualLayout>
                  <c:x val="-7.9043362938623892E-17"/>
                  <c:y val="6.9392812887236768E-2"/>
                </c:manualLayout>
              </c:layout>
              <c:tx>
                <c:rich>
                  <a:bodyPr/>
                  <a:lstStyle/>
                  <a:p>
                    <a:fld id="{EE614079-FCD9-439E-A4D1-613C0AEDDC02}" type="CELLRANGE">
                      <a:rPr lang="en-US" baseline="0"/>
                      <a:pPr/>
                      <a:t>[CELLRANGE]</a:t>
                    </a:fld>
                    <a:r>
                      <a:rPr lang="en-US" baseline="0"/>
                      <a:t>
</a:t>
                    </a:r>
                    <a:fld id="{8C924190-27BA-4344-9D82-AEE581CE3927}"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1-BF7C-4576-A20E-52C719EB763F}"/>
                </c:ext>
              </c:extLst>
            </c:dLbl>
            <c:dLbl>
              <c:idx val="9"/>
              <c:layout>
                <c:manualLayout>
                  <c:x val="7.5451354415464302E-3"/>
                  <c:y val="2.4783147459726475E-3"/>
                </c:manualLayout>
              </c:layout>
              <c:tx>
                <c:rich>
                  <a:bodyPr/>
                  <a:lstStyle/>
                  <a:p>
                    <a:fld id="{BB2D4C42-6BF9-4485-B73A-10B25A4CECA5}" type="CELLRANGE">
                      <a:rPr lang="en-US" baseline="0"/>
                      <a:pPr/>
                      <a:t>[CELLRANGE]</a:t>
                    </a:fld>
                    <a:r>
                      <a:rPr lang="en-US" baseline="0"/>
                      <a:t>
</a:t>
                    </a:r>
                    <a:fld id="{689B258D-5DD1-4128-9D6C-23929CF6539C}"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F-BF7C-4576-A20E-52C719EB763F}"/>
                </c:ext>
              </c:extLst>
            </c:dLbl>
            <c:dLbl>
              <c:idx val="10"/>
              <c:layout>
                <c:manualLayout>
                  <c:x val="-1.5808672587724778E-16"/>
                  <c:y val="7.1871127633209325E-2"/>
                </c:manualLayout>
              </c:layout>
              <c:tx>
                <c:rich>
                  <a:bodyPr/>
                  <a:lstStyle/>
                  <a:p>
                    <a:fld id="{7097499F-5C58-4EF9-883D-675AB35C6889}" type="CELLRANGE">
                      <a:rPr lang="en-US" baseline="0"/>
                      <a:pPr/>
                      <a:t>[CELLRANGE]</a:t>
                    </a:fld>
                    <a:r>
                      <a:rPr lang="en-US" baseline="0"/>
                      <a:t>
</a:t>
                    </a:r>
                    <a:fld id="{65321933-32B5-4596-8888-62F2D1DF1780}"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D-BF7C-4576-A20E-52C719EB763F}"/>
                </c:ext>
              </c:extLst>
            </c:dLbl>
            <c:dLbl>
              <c:idx val="11"/>
              <c:layout>
                <c:manualLayout>
                  <c:x val="8.6230119331959423E-3"/>
                  <c:y val="-9.0870490942001433E-17"/>
                </c:manualLayout>
              </c:layout>
              <c:tx>
                <c:rich>
                  <a:bodyPr/>
                  <a:lstStyle/>
                  <a:p>
                    <a:fld id="{EE83E852-AD8F-4537-912B-68503C3A6E60}" type="CELLRANGE">
                      <a:rPr lang="en-US" baseline="0"/>
                      <a:pPr/>
                      <a:t>[CELLRANGE]</a:t>
                    </a:fld>
                    <a:r>
                      <a:rPr lang="en-US" baseline="0"/>
                      <a:t>
</a:t>
                    </a:r>
                    <a:fld id="{983AAC65-4044-400A-AD41-279AEC71EC63}"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B-BF7C-4576-A20E-52C719EB763F}"/>
                </c:ext>
              </c:extLst>
            </c:dLbl>
            <c:dLbl>
              <c:idx val="12"/>
              <c:layout>
                <c:manualLayout>
                  <c:x val="2.155752983299025E-3"/>
                  <c:y val="7.6827757125154897E-2"/>
                </c:manualLayout>
              </c:layout>
              <c:tx>
                <c:rich>
                  <a:bodyPr/>
                  <a:lstStyle/>
                  <a:p>
                    <a:fld id="{01E8DC6A-8340-47E1-BB10-3C957CDFAE0E}" type="CELLRANGE">
                      <a:rPr lang="en-US" baseline="0"/>
                      <a:pPr/>
                      <a:t>[CELLRANGE]</a:t>
                    </a:fld>
                    <a:r>
                      <a:rPr lang="en-US" baseline="0"/>
                      <a:t>
</a:t>
                    </a:r>
                    <a:fld id="{969DE2DA-1817-4721-968D-8CC17516B6E0}"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9-BF7C-4576-A20E-52C719EB763F}"/>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eparator>
</c:separator>
            <c:showLeaderLines val="0"/>
            <c:extLst>
              <c:ext xmlns:c15="http://schemas.microsoft.com/office/drawing/2012/chart" uri="{CE6537A1-D6FC-4f65-9D91-7224C49458BB}">
                <c15:showDataLabelsRange val="1"/>
                <c15:showLeaderLines val="1"/>
                <c15:leaderLines>
                  <c:spPr>
                    <a:ln w="9525">
                      <a:solidFill>
                        <a:schemeClr val="tx1">
                          <a:lumMod val="35000"/>
                          <a:lumOff val="65000"/>
                        </a:schemeClr>
                      </a:solidFill>
                    </a:ln>
                    <a:effectLst/>
                  </c:spPr>
                </c15:leaderLines>
              </c:ext>
            </c:extLst>
          </c:dLbls>
          <c:cat>
            <c:strRef>
              <c:f>'A. Inscritos Pregrado Edad'!$C$6:$O$6</c:f>
              <c:strCache>
                <c:ptCount val="13"/>
                <c:pt idx="0">
                  <c:v>Menores de 17</c:v>
                </c:pt>
                <c:pt idx="1">
                  <c:v>17 Años</c:v>
                </c:pt>
                <c:pt idx="2">
                  <c:v>18 Años</c:v>
                </c:pt>
                <c:pt idx="3">
                  <c:v>19 Años</c:v>
                </c:pt>
                <c:pt idx="4">
                  <c:v>20 Años</c:v>
                </c:pt>
                <c:pt idx="5">
                  <c:v>21 Años</c:v>
                </c:pt>
                <c:pt idx="6">
                  <c:v>22 Años</c:v>
                </c:pt>
                <c:pt idx="7">
                  <c:v>23 Años</c:v>
                </c:pt>
                <c:pt idx="8">
                  <c:v>24 Años</c:v>
                </c:pt>
                <c:pt idx="9">
                  <c:v>25 Años</c:v>
                </c:pt>
                <c:pt idx="10">
                  <c:v>26 - 28 Años</c:v>
                </c:pt>
                <c:pt idx="11">
                  <c:v>29 - 30 Años</c:v>
                </c:pt>
                <c:pt idx="12">
                  <c:v>&gt; 30 Años</c:v>
                </c:pt>
              </c:strCache>
            </c:strRef>
          </c:cat>
          <c:val>
            <c:numRef>
              <c:f>'A. Inscritos Pregrado Edad'!$C$52:$O$52</c:f>
              <c:numCache>
                <c:formatCode>General</c:formatCode>
                <c:ptCount val="13"/>
                <c:pt idx="0">
                  <c:v>2</c:v>
                </c:pt>
                <c:pt idx="1">
                  <c:v>22</c:v>
                </c:pt>
                <c:pt idx="2">
                  <c:v>929</c:v>
                </c:pt>
                <c:pt idx="3">
                  <c:v>1420</c:v>
                </c:pt>
                <c:pt idx="4">
                  <c:v>746</c:v>
                </c:pt>
                <c:pt idx="5">
                  <c:v>378</c:v>
                </c:pt>
                <c:pt idx="6">
                  <c:v>262</c:v>
                </c:pt>
                <c:pt idx="7">
                  <c:v>163</c:v>
                </c:pt>
                <c:pt idx="8">
                  <c:v>113</c:v>
                </c:pt>
                <c:pt idx="9">
                  <c:v>89</c:v>
                </c:pt>
                <c:pt idx="10">
                  <c:v>148</c:v>
                </c:pt>
                <c:pt idx="11">
                  <c:v>42</c:v>
                </c:pt>
                <c:pt idx="12">
                  <c:v>109</c:v>
                </c:pt>
              </c:numCache>
            </c:numRef>
          </c:val>
          <c:extLst>
            <c:ext xmlns:c15="http://schemas.microsoft.com/office/drawing/2012/chart" uri="{02D57815-91ED-43cb-92C2-25804820EDAC}">
              <c15:datalabelsRange>
                <c15:f>'A. Inscritos Pregrado Edad'!$C$53:$O$53</c15:f>
                <c15:dlblRangeCache>
                  <c:ptCount val="13"/>
                  <c:pt idx="0">
                    <c:v>0,05%</c:v>
                  </c:pt>
                  <c:pt idx="1">
                    <c:v>0,50%</c:v>
                  </c:pt>
                  <c:pt idx="2">
                    <c:v>21,00%</c:v>
                  </c:pt>
                  <c:pt idx="3">
                    <c:v>32,10%</c:v>
                  </c:pt>
                  <c:pt idx="4">
                    <c:v>16,87%</c:v>
                  </c:pt>
                  <c:pt idx="5">
                    <c:v>8,55%</c:v>
                  </c:pt>
                  <c:pt idx="6">
                    <c:v>5,92%</c:v>
                  </c:pt>
                  <c:pt idx="7">
                    <c:v>3,69%</c:v>
                  </c:pt>
                  <c:pt idx="8">
                    <c:v>2,55%</c:v>
                  </c:pt>
                  <c:pt idx="9">
                    <c:v>2,01%</c:v>
                  </c:pt>
                  <c:pt idx="10">
                    <c:v>3,35%</c:v>
                  </c:pt>
                  <c:pt idx="11">
                    <c:v>0,95%</c:v>
                  </c:pt>
                  <c:pt idx="12">
                    <c:v>2,46%</c:v>
                  </c:pt>
                </c15:dlblRangeCache>
              </c15:datalabelsRange>
            </c:ext>
            <c:ext xmlns:c16="http://schemas.microsoft.com/office/drawing/2014/chart" uri="{C3380CC4-5D6E-409C-BE32-E72D297353CC}">
              <c16:uniqueId val="{00000014-BF7C-4576-A20E-52C719EB763F}"/>
            </c:ext>
          </c:extLst>
        </c:ser>
        <c:ser>
          <c:idx val="0"/>
          <c:order val="1"/>
          <c:tx>
            <c:v>Semestre B</c:v>
          </c:tx>
          <c:spPr>
            <a:solidFill>
              <a:schemeClr val="accent1">
                <a:lumMod val="60000"/>
                <a:lumOff val="40000"/>
              </a:schemeClr>
            </a:solidFill>
            <a:ln>
              <a:noFill/>
            </a:ln>
            <a:effectLst/>
            <a:sp3d/>
          </c:spPr>
          <c:invertIfNegative val="0"/>
          <c:dLbls>
            <c:dLbl>
              <c:idx val="0"/>
              <c:layout>
                <c:manualLayout>
                  <c:x val="7.545135441546588E-3"/>
                  <c:y val="-7.4349442379183063E-3"/>
                </c:manualLayout>
              </c:layout>
              <c:tx>
                <c:rich>
                  <a:bodyPr/>
                  <a:lstStyle/>
                  <a:p>
                    <a:fld id="{16CE3220-9C2F-49E5-A627-383B80410D82}" type="CELLRANGE">
                      <a:rPr lang="en-US" baseline="0"/>
                      <a:pPr/>
                      <a:t>[CELLRANGE]</a:t>
                    </a:fld>
                    <a:r>
                      <a:rPr lang="en-US" baseline="0"/>
                      <a:t>
</a:t>
                    </a:r>
                    <a:fld id="{50E2BF44-7A46-47D1-8B89-56A8C2B82260}"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6-BF7C-4576-A20E-52C719EB763F}"/>
                </c:ext>
              </c:extLst>
            </c:dLbl>
            <c:dLbl>
              <c:idx val="1"/>
              <c:layout>
                <c:manualLayout>
                  <c:x val="5.389382458247563E-3"/>
                  <c:y val="-9.0870490942001433E-17"/>
                </c:manualLayout>
              </c:layout>
              <c:tx>
                <c:rich>
                  <a:bodyPr/>
                  <a:lstStyle/>
                  <a:p>
                    <a:fld id="{4FAAB252-6749-43C8-8AED-E6093FE0AFCD}" type="CELLRANGE">
                      <a:rPr lang="en-US" baseline="0"/>
                      <a:pPr/>
                      <a:t>[CELLRANGE]</a:t>
                    </a:fld>
                    <a:r>
                      <a:rPr lang="en-US" baseline="0"/>
                      <a:t>
</a:t>
                    </a:r>
                    <a:fld id="{2616506A-CB46-4BC0-8CD0-0D6DC44BFCB8}"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7-BF7C-4576-A20E-52C719EB763F}"/>
                </c:ext>
              </c:extLst>
            </c:dLbl>
            <c:dLbl>
              <c:idx val="2"/>
              <c:layout>
                <c:manualLayout>
                  <c:x val="1.0778764916494731E-3"/>
                  <c:y val="7.434944237918216E-2"/>
                </c:manualLayout>
              </c:layout>
              <c:tx>
                <c:rich>
                  <a:bodyPr/>
                  <a:lstStyle/>
                  <a:p>
                    <a:fld id="{B259198C-445C-44F7-BF3C-970DB0660669}" type="CELLRANGE">
                      <a:rPr lang="en-US" baseline="0"/>
                      <a:pPr/>
                      <a:t>[CELLRANGE]</a:t>
                    </a:fld>
                    <a:r>
                      <a:rPr lang="en-US" baseline="0"/>
                      <a:t>
</a:t>
                    </a:r>
                    <a:fld id="{B81215F1-0D63-455A-89C5-5090973620C5}"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C-BF7C-4576-A20E-52C719EB763F}"/>
                </c:ext>
              </c:extLst>
            </c:dLbl>
            <c:dLbl>
              <c:idx val="3"/>
              <c:layout>
                <c:manualLayout>
                  <c:x val="4.311505966598011E-3"/>
                  <c:y val="9.169764560099132E-2"/>
                </c:manualLayout>
              </c:layout>
              <c:tx>
                <c:rich>
                  <a:bodyPr/>
                  <a:lstStyle/>
                  <a:p>
                    <a:fld id="{2E87B2E0-092C-4FB6-A60A-38FF01EB77BE}" type="CELLRANGE">
                      <a:rPr lang="en-US" baseline="0"/>
                      <a:pPr/>
                      <a:t>[CELLRANGE]</a:t>
                    </a:fld>
                    <a:r>
                      <a:rPr lang="en-US" baseline="0"/>
                      <a:t>
</a:t>
                    </a:r>
                    <a:fld id="{FA9B1EE9-8CB7-4E35-84E0-28B5FB4873F4}"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A-BF7C-4576-A20E-52C719EB763F}"/>
                </c:ext>
              </c:extLst>
            </c:dLbl>
            <c:dLbl>
              <c:idx val="4"/>
              <c:layout>
                <c:manualLayout>
                  <c:x val="5.389382458247563E-3"/>
                  <c:y val="8.1784386617100371E-2"/>
                </c:manualLayout>
              </c:layout>
              <c:tx>
                <c:rich>
                  <a:bodyPr/>
                  <a:lstStyle/>
                  <a:p>
                    <a:fld id="{46BEAF15-8D69-4D24-8824-01C3821E3EFA}" type="CELLRANGE">
                      <a:rPr lang="en-US" baseline="0"/>
                      <a:pPr/>
                      <a:t>[CELLRANGE]</a:t>
                    </a:fld>
                    <a:r>
                      <a:rPr lang="en-US" baseline="0"/>
                      <a:t>
</a:t>
                    </a:r>
                    <a:fld id="{4E58BCDC-A29E-4BB5-8184-3D5063EE3BFA}"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8-BF7C-4576-A20E-52C719EB763F}"/>
                </c:ext>
              </c:extLst>
            </c:dLbl>
            <c:dLbl>
              <c:idx val="5"/>
              <c:layout>
                <c:manualLayout>
                  <c:x val="5.389382458247563E-3"/>
                  <c:y val="6.9392812887236588E-2"/>
                </c:manualLayout>
              </c:layout>
              <c:tx>
                <c:rich>
                  <a:bodyPr/>
                  <a:lstStyle/>
                  <a:p>
                    <a:fld id="{54DF6AC1-64F4-4D8E-9302-9184A74E1426}" type="CELLRANGE">
                      <a:rPr lang="en-US" baseline="0"/>
                      <a:pPr/>
                      <a:t>[CELLRANGE]</a:t>
                    </a:fld>
                    <a:r>
                      <a:rPr lang="en-US" baseline="0"/>
                      <a:t>
</a:t>
                    </a:r>
                    <a:fld id="{6267A0C8-160E-43C3-9E16-232D6959412E}"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6-BF7C-4576-A20E-52C719EB763F}"/>
                </c:ext>
              </c:extLst>
            </c:dLbl>
            <c:dLbl>
              <c:idx val="6"/>
              <c:layout>
                <c:manualLayout>
                  <c:x val="3.2336294749484586E-3"/>
                  <c:y val="7.4349442379182062E-2"/>
                </c:manualLayout>
              </c:layout>
              <c:tx>
                <c:rich>
                  <a:bodyPr/>
                  <a:lstStyle/>
                  <a:p>
                    <a:fld id="{43BDA8F7-4242-48B7-8F18-1E0C69C67556}" type="CELLRANGE">
                      <a:rPr lang="en-US" baseline="0"/>
                      <a:pPr/>
                      <a:t>[CELLRANGE]</a:t>
                    </a:fld>
                    <a:r>
                      <a:rPr lang="en-US" baseline="0"/>
                      <a:t>
</a:t>
                    </a:r>
                    <a:fld id="{AACE7F38-E826-4BFB-8639-D670A5CDE9F4}"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4-BF7C-4576-A20E-52C719EB763F}"/>
                </c:ext>
              </c:extLst>
            </c:dLbl>
            <c:dLbl>
              <c:idx val="7"/>
              <c:layout>
                <c:manualLayout>
                  <c:x val="2.155752983299025E-3"/>
                  <c:y val="7.434944237918216E-2"/>
                </c:manualLayout>
              </c:layout>
              <c:tx>
                <c:rich>
                  <a:bodyPr/>
                  <a:lstStyle/>
                  <a:p>
                    <a:fld id="{855BCE5C-E03F-4A58-B3A8-F02AECAB9C4E}" type="CELLRANGE">
                      <a:rPr lang="en-US" baseline="0"/>
                      <a:pPr/>
                      <a:t>[CELLRANGE]</a:t>
                    </a:fld>
                    <a:r>
                      <a:rPr lang="en-US" baseline="0"/>
                      <a:t>
</a:t>
                    </a:r>
                    <a:fld id="{AB7743F2-BEE6-4F73-B7C1-4055508B40C5}"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2-BF7C-4576-A20E-52C719EB763F}"/>
                </c:ext>
              </c:extLst>
            </c:dLbl>
            <c:dLbl>
              <c:idx val="8"/>
              <c:layout>
                <c:manualLayout>
                  <c:x val="1.0778764916495125E-3"/>
                  <c:y val="6.6914498141263851E-2"/>
                </c:manualLayout>
              </c:layout>
              <c:tx>
                <c:rich>
                  <a:bodyPr/>
                  <a:lstStyle/>
                  <a:p>
                    <a:fld id="{DEE3C2F1-79A8-4699-842B-F567F8E24DBF}" type="CELLRANGE">
                      <a:rPr lang="en-US" baseline="0"/>
                      <a:pPr/>
                      <a:t>[CELLRANGE]</a:t>
                    </a:fld>
                    <a:r>
                      <a:rPr lang="en-US" baseline="0"/>
                      <a:t>
</a:t>
                    </a:r>
                    <a:fld id="{4BF97037-A89E-45AC-874D-99A4E50A2CD5}"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0-BF7C-4576-A20E-52C719EB763F}"/>
                </c:ext>
              </c:extLst>
            </c:dLbl>
            <c:dLbl>
              <c:idx val="9"/>
              <c:layout>
                <c:manualLayout>
                  <c:x val="7.545135441546588E-3"/>
                  <c:y val="0"/>
                </c:manualLayout>
              </c:layout>
              <c:tx>
                <c:rich>
                  <a:bodyPr/>
                  <a:lstStyle/>
                  <a:p>
                    <a:fld id="{9B39EB3A-1DDD-4152-9CEE-2AF4B2A3D7B5}" type="CELLRANGE">
                      <a:rPr lang="en-US" baseline="0"/>
                      <a:pPr/>
                      <a:t>[CELLRANGE]</a:t>
                    </a:fld>
                    <a:r>
                      <a:rPr lang="en-US" baseline="0"/>
                      <a:t>
</a:t>
                    </a:r>
                    <a:fld id="{998FE729-1053-4278-A785-3F926986E922}"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E-BF7C-4576-A20E-52C719EB763F}"/>
                </c:ext>
              </c:extLst>
            </c:dLbl>
            <c:dLbl>
              <c:idx val="10"/>
              <c:layout>
                <c:manualLayout>
                  <c:x val="2.155752983299025E-3"/>
                  <c:y val="7.434944237918216E-2"/>
                </c:manualLayout>
              </c:layout>
              <c:tx>
                <c:rich>
                  <a:bodyPr/>
                  <a:lstStyle/>
                  <a:p>
                    <a:fld id="{E78E481A-D8C3-47CF-9108-BED4652BB868}" type="CELLRANGE">
                      <a:rPr lang="en-US" baseline="0"/>
                      <a:pPr/>
                      <a:t>[CELLRANGE]</a:t>
                    </a:fld>
                    <a:r>
                      <a:rPr lang="en-US" baseline="0"/>
                      <a:t>
</a:t>
                    </a:r>
                    <a:fld id="{15A79053-2DEE-428E-AC6F-272720137B89}"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C-BF7C-4576-A20E-52C719EB763F}"/>
                </c:ext>
              </c:extLst>
            </c:dLbl>
            <c:dLbl>
              <c:idx val="11"/>
              <c:layout>
                <c:manualLayout>
                  <c:x val="5.389382458247563E-3"/>
                  <c:y val="-9.0870490942001433E-17"/>
                </c:manualLayout>
              </c:layout>
              <c:tx>
                <c:rich>
                  <a:bodyPr/>
                  <a:lstStyle/>
                  <a:p>
                    <a:fld id="{32D9012A-1E03-451B-9B5B-6263E1D5FE8A}" type="CELLRANGE">
                      <a:rPr lang="en-US" baseline="0"/>
                      <a:pPr/>
                      <a:t>[CELLRANGE]</a:t>
                    </a:fld>
                    <a:r>
                      <a:rPr lang="en-US" baseline="0"/>
                      <a:t>
</a:t>
                    </a:r>
                    <a:fld id="{E0449F21-83D8-4273-9A66-547B0BB0DD63}"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A-BF7C-4576-A20E-52C719EB763F}"/>
                </c:ext>
              </c:extLst>
            </c:dLbl>
            <c:dLbl>
              <c:idx val="12"/>
              <c:layout>
                <c:manualLayout>
                  <c:x val="3.2336294749485375E-3"/>
                  <c:y val="5.4522924411400157E-2"/>
                </c:manualLayout>
              </c:layout>
              <c:tx>
                <c:rich>
                  <a:bodyPr/>
                  <a:lstStyle/>
                  <a:p>
                    <a:fld id="{DE4BAA22-93A4-47D6-AA6E-04D0ED611D15}" type="CELLRANGE">
                      <a:rPr lang="en-US" baseline="0"/>
                      <a:pPr/>
                      <a:t>[CELLRANGE]</a:t>
                    </a:fld>
                    <a:r>
                      <a:rPr lang="en-US" baseline="0"/>
                      <a:t>
</a:t>
                    </a:r>
                    <a:fld id="{749FB921-A022-44A8-8747-6F37D11EC786}"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8-BF7C-4576-A20E-52C719EB763F}"/>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eparator>
</c:separator>
            <c:showLeaderLines val="0"/>
            <c:extLst>
              <c:ext xmlns:c15="http://schemas.microsoft.com/office/drawing/2012/chart" uri="{CE6537A1-D6FC-4f65-9D91-7224C49458BB}">
                <c15:showDataLabelsRange val="1"/>
                <c15:showLeaderLines val="1"/>
                <c15:leaderLines>
                  <c:spPr>
                    <a:ln w="9525">
                      <a:solidFill>
                        <a:schemeClr val="tx1">
                          <a:lumMod val="35000"/>
                          <a:lumOff val="65000"/>
                        </a:schemeClr>
                      </a:solidFill>
                    </a:ln>
                    <a:effectLst/>
                  </c:spPr>
                </c15:leaderLines>
              </c:ext>
            </c:extLst>
          </c:dLbls>
          <c:cat>
            <c:strRef>
              <c:f>'A. Inscritos Pregrado Edad'!$C$6:$O$6</c:f>
              <c:strCache>
                <c:ptCount val="13"/>
                <c:pt idx="0">
                  <c:v>Menores de 17</c:v>
                </c:pt>
                <c:pt idx="1">
                  <c:v>17 Años</c:v>
                </c:pt>
                <c:pt idx="2">
                  <c:v>18 Años</c:v>
                </c:pt>
                <c:pt idx="3">
                  <c:v>19 Años</c:v>
                </c:pt>
                <c:pt idx="4">
                  <c:v>20 Años</c:v>
                </c:pt>
                <c:pt idx="5">
                  <c:v>21 Años</c:v>
                </c:pt>
                <c:pt idx="6">
                  <c:v>22 Años</c:v>
                </c:pt>
                <c:pt idx="7">
                  <c:v>23 Años</c:v>
                </c:pt>
                <c:pt idx="8">
                  <c:v>24 Años</c:v>
                </c:pt>
                <c:pt idx="9">
                  <c:v>25 Años</c:v>
                </c:pt>
                <c:pt idx="10">
                  <c:v>26 - 28 Años</c:v>
                </c:pt>
                <c:pt idx="11">
                  <c:v>29 - 30 Años</c:v>
                </c:pt>
                <c:pt idx="12">
                  <c:v>&gt; 30 Años</c:v>
                </c:pt>
              </c:strCache>
            </c:strRef>
          </c:cat>
          <c:val>
            <c:numRef>
              <c:f>'B. Inscritos Pregrado Edad'!$C$46:$O$46</c:f>
              <c:numCache>
                <c:formatCode>General</c:formatCode>
                <c:ptCount val="13"/>
                <c:pt idx="0">
                  <c:v>0</c:v>
                </c:pt>
                <c:pt idx="1">
                  <c:v>17</c:v>
                </c:pt>
                <c:pt idx="2">
                  <c:v>426</c:v>
                </c:pt>
                <c:pt idx="3">
                  <c:v>657</c:v>
                </c:pt>
                <c:pt idx="4">
                  <c:v>431</c:v>
                </c:pt>
                <c:pt idx="5">
                  <c:v>332</c:v>
                </c:pt>
                <c:pt idx="6">
                  <c:v>212</c:v>
                </c:pt>
                <c:pt idx="7">
                  <c:v>172</c:v>
                </c:pt>
                <c:pt idx="8">
                  <c:v>106</c:v>
                </c:pt>
                <c:pt idx="9">
                  <c:v>101</c:v>
                </c:pt>
                <c:pt idx="10">
                  <c:v>197</c:v>
                </c:pt>
                <c:pt idx="11">
                  <c:v>54</c:v>
                </c:pt>
                <c:pt idx="12">
                  <c:v>73</c:v>
                </c:pt>
              </c:numCache>
            </c:numRef>
          </c:val>
          <c:extLst>
            <c:ext xmlns:c15="http://schemas.microsoft.com/office/drawing/2012/chart" uri="{02D57815-91ED-43cb-92C2-25804820EDAC}">
              <c15:datalabelsRange>
                <c15:f>'B. Inscritos Pregrado Edad'!$C$47:$O$47</c15:f>
                <c15:dlblRangeCache>
                  <c:ptCount val="13"/>
                  <c:pt idx="0">
                    <c:v>0,00%</c:v>
                  </c:pt>
                  <c:pt idx="1">
                    <c:v>0,61%</c:v>
                  </c:pt>
                  <c:pt idx="2">
                    <c:v>15,33%</c:v>
                  </c:pt>
                  <c:pt idx="3">
                    <c:v>23,65%</c:v>
                  </c:pt>
                  <c:pt idx="4">
                    <c:v>15,51%</c:v>
                  </c:pt>
                  <c:pt idx="5">
                    <c:v>11,95%</c:v>
                  </c:pt>
                  <c:pt idx="6">
                    <c:v>7,63%</c:v>
                  </c:pt>
                  <c:pt idx="7">
                    <c:v>6,19%</c:v>
                  </c:pt>
                  <c:pt idx="8">
                    <c:v>3,82%</c:v>
                  </c:pt>
                  <c:pt idx="9">
                    <c:v>3,64%</c:v>
                  </c:pt>
                  <c:pt idx="10">
                    <c:v>7,09%</c:v>
                  </c:pt>
                  <c:pt idx="11">
                    <c:v>1,94%</c:v>
                  </c:pt>
                  <c:pt idx="12">
                    <c:v>2,63%</c:v>
                  </c:pt>
                </c15:dlblRangeCache>
              </c15:datalabelsRange>
            </c:ext>
            <c:ext xmlns:c16="http://schemas.microsoft.com/office/drawing/2014/chart" uri="{C3380CC4-5D6E-409C-BE32-E72D297353CC}">
              <c16:uniqueId val="{00000013-BF7C-4576-A20E-52C719EB763F}"/>
            </c:ext>
          </c:extLst>
        </c:ser>
        <c:dLbls>
          <c:showLegendKey val="0"/>
          <c:showVal val="0"/>
          <c:showCatName val="0"/>
          <c:showSerName val="0"/>
          <c:showPercent val="0"/>
          <c:showBubbleSize val="0"/>
        </c:dLbls>
        <c:gapWidth val="20"/>
        <c:shape val="box"/>
        <c:axId val="34113408"/>
        <c:axId val="34114944"/>
        <c:axId val="0"/>
      </c:bar3DChart>
      <c:catAx>
        <c:axId val="3411340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2700000" spcFirstLastPara="1" vertOverflow="ellipsis"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s-CO"/>
          </a:p>
        </c:txPr>
        <c:crossAx val="34114944"/>
        <c:crosses val="autoZero"/>
        <c:auto val="1"/>
        <c:lblAlgn val="ctr"/>
        <c:lblOffset val="100"/>
        <c:tickLblSkip val="1"/>
        <c:noMultiLvlLbl val="0"/>
      </c:catAx>
      <c:valAx>
        <c:axId val="34114944"/>
        <c:scaling>
          <c:orientation val="minMax"/>
          <c:max val="1250"/>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4113408"/>
        <c:crosses val="autoZero"/>
        <c:crossBetween val="between"/>
        <c:majorUnit val="50"/>
      </c:val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legend>
      <c:legendPos val="tr"/>
      <c:layout>
        <c:manualLayout>
          <c:xMode val="edge"/>
          <c:yMode val="edge"/>
          <c:x val="0.87410660106203331"/>
          <c:y val="0.44682998259057805"/>
          <c:w val="7.1497443456466261E-2"/>
          <c:h val="9.3744711964599076E-2"/>
        </c:manualLayout>
      </c:layout>
      <c:overlay val="1"/>
      <c:spPr>
        <a:noFill/>
        <a:ln>
          <a:noFill/>
        </a:ln>
        <a:effectLst/>
      </c:spPr>
      <c:txPr>
        <a:bodyPr rot="0" spcFirstLastPara="1" vertOverflow="ellipsis" vert="horz" wrap="square" anchor="ctr" anchorCtr="1"/>
        <a:lstStyle/>
        <a:p>
          <a:pPr rtl="0">
            <a:defRPr sz="1050" b="0" i="0" u="none" strike="noStrike" kern="1200" baseline="0">
              <a:solidFill>
                <a:schemeClr val="tx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6.6040996334122734E-2"/>
          <c:y val="4.8799111955998967E-2"/>
          <c:w val="0.89551607610212336"/>
          <c:h val="0.77110055703436797"/>
        </c:manualLayout>
      </c:layout>
      <c:bar3DChart>
        <c:barDir val="col"/>
        <c:grouping val="clustered"/>
        <c:varyColors val="0"/>
        <c:ser>
          <c:idx val="0"/>
          <c:order val="0"/>
          <c:tx>
            <c:v>Semestre A</c:v>
          </c:tx>
          <c:spPr>
            <a:solidFill>
              <a:schemeClr val="accent1">
                <a:lumMod val="60000"/>
                <a:lumOff val="40000"/>
              </a:schemeClr>
            </a:solidFill>
            <a:ln>
              <a:noFill/>
            </a:ln>
            <a:effectLst/>
            <a:sp3d/>
          </c:spPr>
          <c:invertIfNegative val="0"/>
          <c:dLbls>
            <c:dLbl>
              <c:idx val="0"/>
              <c:tx>
                <c:rich>
                  <a:bodyPr/>
                  <a:lstStyle/>
                  <a:p>
                    <a:fld id="{EC3CB345-6F05-40C2-B85B-D0F4BB525DAF}" type="CELLRANGE">
                      <a:rPr lang="en-US" baseline="0"/>
                      <a:pPr/>
                      <a:t>[CELLRANGE]</a:t>
                    </a:fld>
                    <a:r>
                      <a:rPr lang="en-US" baseline="0"/>
                      <a:t>
</a:t>
                    </a:r>
                    <a:fld id="{42E6CABD-B5F0-457D-88E2-B829ABC1F309}"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0-72E0-478F-8477-9A5B8F25253B}"/>
                </c:ext>
              </c:extLst>
            </c:dLbl>
            <c:dLbl>
              <c:idx val="1"/>
              <c:layout>
                <c:manualLayout>
                  <c:x val="2.1529522018640303E-3"/>
                  <c:y val="5.9247333860220058E-3"/>
                </c:manualLayout>
              </c:layout>
              <c:tx>
                <c:rich>
                  <a:bodyPr/>
                  <a:lstStyle/>
                  <a:p>
                    <a:fld id="{22F90BEF-4DEB-4956-98F7-AE3C667177E8}" type="CELLRANGE">
                      <a:rPr lang="en-US" baseline="0"/>
                      <a:pPr/>
                      <a:t>[CELLRANGE]</a:t>
                    </a:fld>
                    <a:r>
                      <a:rPr lang="en-US" baseline="0"/>
                      <a:t>
</a:t>
                    </a:r>
                    <a:fld id="{57786C52-576E-4F8F-A647-9193D4B4A0B0}"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8-CC87-4F55-AC36-5AFD24E6450A}"/>
                </c:ext>
              </c:extLst>
            </c:dLbl>
            <c:dLbl>
              <c:idx val="2"/>
              <c:layout>
                <c:manualLayout>
                  <c:x val="0"/>
                  <c:y val="8.5260160975448904E-2"/>
                </c:manualLayout>
              </c:layout>
              <c:tx>
                <c:rich>
                  <a:bodyPr/>
                  <a:lstStyle/>
                  <a:p>
                    <a:fld id="{E1DEAF8A-1C60-496B-8326-3ABF3B38ECBD}" type="CELLRANGE">
                      <a:rPr lang="en-US" baseline="0"/>
                      <a:pPr/>
                      <a:t>[CELLRANGE]</a:t>
                    </a:fld>
                    <a:r>
                      <a:rPr lang="en-US" baseline="0"/>
                      <a:t>
</a:t>
                    </a:r>
                    <a:fld id="{74A893EA-B296-4C07-9991-E4C0EEB704FA}"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7-CC87-4F55-AC36-5AFD24E6450A}"/>
                </c:ext>
              </c:extLst>
            </c:dLbl>
            <c:dLbl>
              <c:idx val="3"/>
              <c:layout>
                <c:manualLayout>
                  <c:x val="0"/>
                  <c:y val="8.0244857388657789E-2"/>
                </c:manualLayout>
              </c:layout>
              <c:tx>
                <c:rich>
                  <a:bodyPr/>
                  <a:lstStyle/>
                  <a:p>
                    <a:fld id="{60C32718-677C-4226-9BEE-0345FC6959D6}" type="CELLRANGE">
                      <a:rPr lang="en-US" baseline="0"/>
                      <a:pPr/>
                      <a:t>[CELLRANGE]</a:t>
                    </a:fld>
                    <a:r>
                      <a:rPr lang="en-US" baseline="0"/>
                      <a:t>
</a:t>
                    </a:r>
                    <a:fld id="{63DC54EB-E650-4668-A068-C39406DB8D16}"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6-CC87-4F55-AC36-5AFD24E6450A}"/>
                </c:ext>
              </c:extLst>
            </c:dLbl>
            <c:dLbl>
              <c:idx val="4"/>
              <c:layout>
                <c:manualLayout>
                  <c:x val="0"/>
                  <c:y val="7.7737205595262232E-2"/>
                </c:manualLayout>
              </c:layout>
              <c:tx>
                <c:rich>
                  <a:bodyPr/>
                  <a:lstStyle/>
                  <a:p>
                    <a:fld id="{E528F56E-995E-4ED0-8216-E6A9CE4B8F5A}" type="CELLRANGE">
                      <a:rPr lang="en-US" baseline="0"/>
                      <a:pPr/>
                      <a:t>[CELLRANGE]</a:t>
                    </a:fld>
                    <a:r>
                      <a:rPr lang="en-US" baseline="0"/>
                      <a:t>
</a:t>
                    </a:r>
                    <a:fld id="{C4041F60-434D-48BC-B979-2CBD7853846B}"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5-CC87-4F55-AC36-5AFD24E6450A}"/>
                </c:ext>
              </c:extLst>
            </c:dLbl>
            <c:dLbl>
              <c:idx val="5"/>
              <c:layout>
                <c:manualLayout>
                  <c:x val="-1.0807030764893556E-3"/>
                  <c:y val="9.0275464562240018E-2"/>
                </c:manualLayout>
              </c:layout>
              <c:tx>
                <c:rich>
                  <a:bodyPr/>
                  <a:lstStyle/>
                  <a:p>
                    <a:fld id="{7A15AAA8-78C3-4FD8-8096-5BD3DC3D24AF}" type="CELLRANGE">
                      <a:rPr lang="en-US" baseline="0"/>
                      <a:pPr/>
                      <a:t>[CELLRANGE]</a:t>
                    </a:fld>
                    <a:r>
                      <a:rPr lang="en-US" baseline="0"/>
                      <a:t>
</a:t>
                    </a:r>
                    <a:fld id="{651894CC-CEB4-4334-8C41-6B1837BAE201}"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4-CC87-4F55-AC36-5AFD24E6450A}"/>
                </c:ext>
              </c:extLst>
            </c:dLbl>
            <c:dLbl>
              <c:idx val="6"/>
              <c:layout>
                <c:manualLayout>
                  <c:x val="-7.9250643432357096E-17"/>
                  <c:y val="8.7767812768844461E-2"/>
                </c:manualLayout>
              </c:layout>
              <c:tx>
                <c:rich>
                  <a:bodyPr/>
                  <a:lstStyle/>
                  <a:p>
                    <a:fld id="{3068FB31-A370-4C0D-9E35-452AE1214AAB}" type="CELLRANGE">
                      <a:rPr lang="en-US" baseline="0"/>
                      <a:pPr/>
                      <a:t>[CELLRANGE]</a:t>
                    </a:fld>
                    <a:r>
                      <a:rPr lang="en-US" baseline="0"/>
                      <a:t>
</a:t>
                    </a:r>
                    <a:fld id="{693F0941-DB5D-44A7-8F9D-5BBCC103BE38}"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3-CC87-4F55-AC36-5AFD24E6450A}"/>
                </c:ext>
              </c:extLst>
            </c:dLbl>
            <c:dLbl>
              <c:idx val="7"/>
              <c:layout>
                <c:manualLayout>
                  <c:x val="1.0807030764893556E-3"/>
                  <c:y val="9.2783116355635575E-2"/>
                </c:manualLayout>
              </c:layout>
              <c:tx>
                <c:rich>
                  <a:bodyPr/>
                  <a:lstStyle/>
                  <a:p>
                    <a:fld id="{4F54FCD0-244E-4CFB-A7B8-DBC698E6E124}" type="CELLRANGE">
                      <a:rPr lang="en-US" baseline="0"/>
                      <a:pPr/>
                      <a:t>[CELLRANGE]</a:t>
                    </a:fld>
                    <a:r>
                      <a:rPr lang="en-US" baseline="0"/>
                      <a:t>
</a:t>
                    </a:r>
                    <a:fld id="{DFA12761-C524-4159-A3AF-DE26A41C6EE4}"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2-CC87-4F55-AC36-5AFD24E6450A}"/>
                </c:ext>
              </c:extLst>
            </c:dLbl>
            <c:dLbl>
              <c:idx val="8"/>
              <c:layout>
                <c:manualLayout>
                  <c:x val="-7.9250643432357096E-17"/>
                  <c:y val="8.0244857388657789E-2"/>
                </c:manualLayout>
              </c:layout>
              <c:tx>
                <c:rich>
                  <a:bodyPr/>
                  <a:lstStyle/>
                  <a:p>
                    <a:fld id="{16106BED-4C0F-45CE-8ADA-36B6D5A9F4DF}" type="CELLRANGE">
                      <a:rPr lang="en-US" baseline="0"/>
                      <a:pPr/>
                      <a:t>[CELLRANGE]</a:t>
                    </a:fld>
                    <a:r>
                      <a:rPr lang="en-US" baseline="0"/>
                      <a:t>
</a:t>
                    </a:r>
                    <a:fld id="{A9C272EA-CAD8-4C7A-9BC1-3C1E6F22634E}"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1-CC87-4F55-AC36-5AFD24E6450A}"/>
                </c:ext>
              </c:extLst>
            </c:dLbl>
            <c:dLbl>
              <c:idx val="9"/>
              <c:layout>
                <c:manualLayout>
                  <c:x val="-1.0807030764893556E-3"/>
                  <c:y val="8.7767812768844364E-2"/>
                </c:manualLayout>
              </c:layout>
              <c:tx>
                <c:rich>
                  <a:bodyPr/>
                  <a:lstStyle/>
                  <a:p>
                    <a:fld id="{E1F921B5-8551-4B8F-B898-6F223521B57B}" type="CELLRANGE">
                      <a:rPr lang="en-US" baseline="0"/>
                      <a:pPr/>
                      <a:t>[CELLRANGE]</a:t>
                    </a:fld>
                    <a:r>
                      <a:rPr lang="en-US" baseline="0"/>
                      <a:t>
</a:t>
                    </a:r>
                    <a:fld id="{D66D73EB-85CB-42BE-83B2-3514C03A9421}"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0-CC87-4F55-AC36-5AFD24E6450A}"/>
                </c:ext>
              </c:extLst>
            </c:dLbl>
            <c:dLbl>
              <c:idx val="10"/>
              <c:layout>
                <c:manualLayout>
                  <c:x val="0"/>
                  <c:y val="8.5260160975448904E-2"/>
                </c:manualLayout>
              </c:layout>
              <c:tx>
                <c:rich>
                  <a:bodyPr/>
                  <a:lstStyle/>
                  <a:p>
                    <a:fld id="{2C83417D-CD78-42E8-859E-796077CF4B78}" type="CELLRANGE">
                      <a:rPr lang="en-US" baseline="0"/>
                      <a:pPr/>
                      <a:t>[CELLRANGE]</a:t>
                    </a:fld>
                    <a:r>
                      <a:rPr lang="en-US" baseline="0"/>
                      <a:t>
</a:t>
                    </a:r>
                    <a:fld id="{E0931F05-8B7E-46C4-A188-4150884949A3}"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F-CC87-4F55-AC36-5AFD24E6450A}"/>
                </c:ext>
              </c:extLst>
            </c:dLbl>
            <c:dLbl>
              <c:idx val="11"/>
              <c:layout>
                <c:manualLayout>
                  <c:x val="0"/>
                  <c:y val="8.2752509182053346E-2"/>
                </c:manualLayout>
              </c:layout>
              <c:tx>
                <c:rich>
                  <a:bodyPr/>
                  <a:lstStyle/>
                  <a:p>
                    <a:fld id="{980A37EF-098E-4714-99C0-01740DA5B536}" type="CELLRANGE">
                      <a:rPr lang="en-US" baseline="0"/>
                      <a:pPr/>
                      <a:t>[CELLRANGE]</a:t>
                    </a:fld>
                    <a:r>
                      <a:rPr lang="en-US" baseline="0"/>
                      <a:t>
</a:t>
                    </a:r>
                    <a:fld id="{67CE5414-6ECB-4A74-8190-66B6424CD06E}"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E-CC87-4F55-AC36-5AFD24E6450A}"/>
                </c:ext>
              </c:extLst>
            </c:dLbl>
            <c:dLbl>
              <c:idx val="12"/>
              <c:layout>
                <c:manualLayout>
                  <c:x val="-2.1614061529787111E-3"/>
                  <c:y val="8.0244857388657706E-2"/>
                </c:manualLayout>
              </c:layout>
              <c:tx>
                <c:rich>
                  <a:bodyPr/>
                  <a:lstStyle/>
                  <a:p>
                    <a:fld id="{E765F994-0C1F-4BA6-AEAC-B7C7CBA19A7F}" type="CELLRANGE">
                      <a:rPr lang="en-US" baseline="0"/>
                      <a:pPr/>
                      <a:t>[CELLRANGE]</a:t>
                    </a:fld>
                    <a:r>
                      <a:rPr lang="en-US" baseline="0"/>
                      <a:t>
</a:t>
                    </a:r>
                    <a:fld id="{8E2EC20F-0A31-49ED-AE7A-8B559101A653}"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D-CC87-4F55-AC36-5AFD24E6450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eparator>
</c:separator>
            <c:showLeaderLines val="0"/>
            <c:extLst>
              <c:ext xmlns:c15="http://schemas.microsoft.com/office/drawing/2012/chart" uri="{CE6537A1-D6FC-4f65-9D91-7224C49458BB}">
                <c15:showDataLabelsRange val="1"/>
                <c15:showLeaderLines val="1"/>
                <c15:leaderLines>
                  <c:spPr>
                    <a:ln w="9525">
                      <a:solidFill>
                        <a:schemeClr val="tx1">
                          <a:lumMod val="35000"/>
                          <a:lumOff val="65000"/>
                        </a:schemeClr>
                      </a:solidFill>
                    </a:ln>
                    <a:effectLst/>
                  </c:spPr>
                </c15:leaderLines>
              </c:ext>
            </c:extLst>
          </c:dLbls>
          <c:cat>
            <c:strRef>
              <c:f>'B. MatriculaTotal PregradoEdad'!$C$6:$O$6</c:f>
              <c:strCache>
                <c:ptCount val="13"/>
                <c:pt idx="0">
                  <c:v>Menores de 17</c:v>
                </c:pt>
                <c:pt idx="1">
                  <c:v>17 Años</c:v>
                </c:pt>
                <c:pt idx="2">
                  <c:v>18 Años</c:v>
                </c:pt>
                <c:pt idx="3">
                  <c:v>19 Años</c:v>
                </c:pt>
                <c:pt idx="4">
                  <c:v>20 Años</c:v>
                </c:pt>
                <c:pt idx="5">
                  <c:v>21 Años</c:v>
                </c:pt>
                <c:pt idx="6">
                  <c:v>22 Años</c:v>
                </c:pt>
                <c:pt idx="7">
                  <c:v>23 Años</c:v>
                </c:pt>
                <c:pt idx="8">
                  <c:v>24 Años</c:v>
                </c:pt>
                <c:pt idx="9">
                  <c:v>25 Años</c:v>
                </c:pt>
                <c:pt idx="10">
                  <c:v>26 - 28 Años</c:v>
                </c:pt>
                <c:pt idx="11">
                  <c:v>29 - 30 Años</c:v>
                </c:pt>
                <c:pt idx="12">
                  <c:v>&gt; 30 Años</c:v>
                </c:pt>
              </c:strCache>
            </c:strRef>
          </c:cat>
          <c:val>
            <c:numRef>
              <c:f>'A. MatriculaTotal PregradoEdad'!$C$69:$O$69</c:f>
              <c:numCache>
                <c:formatCode>General</c:formatCode>
                <c:ptCount val="13"/>
                <c:pt idx="0">
                  <c:v>0</c:v>
                </c:pt>
                <c:pt idx="1">
                  <c:v>4</c:v>
                </c:pt>
                <c:pt idx="2">
                  <c:v>364</c:v>
                </c:pt>
                <c:pt idx="3">
                  <c:v>1077</c:v>
                </c:pt>
                <c:pt idx="4">
                  <c:v>1511</c:v>
                </c:pt>
                <c:pt idx="5">
                  <c:v>1758</c:v>
                </c:pt>
                <c:pt idx="6">
                  <c:v>1852</c:v>
                </c:pt>
                <c:pt idx="7">
                  <c:v>1447</c:v>
                </c:pt>
                <c:pt idx="8">
                  <c:v>1092</c:v>
                </c:pt>
                <c:pt idx="9">
                  <c:v>832</c:v>
                </c:pt>
                <c:pt idx="10">
                  <c:v>1257</c:v>
                </c:pt>
                <c:pt idx="11">
                  <c:v>402</c:v>
                </c:pt>
                <c:pt idx="12">
                  <c:v>677</c:v>
                </c:pt>
              </c:numCache>
            </c:numRef>
          </c:val>
          <c:extLst>
            <c:ext xmlns:c15="http://schemas.microsoft.com/office/drawing/2012/chart" uri="{02D57815-91ED-43cb-92C2-25804820EDAC}">
              <c15:datalabelsRange>
                <c15:f>'A. MatriculaTotal PregradoEdad'!$C$70:$O$70</c15:f>
                <c15:dlblRangeCache>
                  <c:ptCount val="13"/>
                  <c:pt idx="0">
                    <c:v>0,00%</c:v>
                  </c:pt>
                  <c:pt idx="1">
                    <c:v>0,03%</c:v>
                  </c:pt>
                  <c:pt idx="2">
                    <c:v>2,97%</c:v>
                  </c:pt>
                  <c:pt idx="3">
                    <c:v>8,78%</c:v>
                  </c:pt>
                  <c:pt idx="4">
                    <c:v>12,31%</c:v>
                  </c:pt>
                  <c:pt idx="5">
                    <c:v>14,32%</c:v>
                  </c:pt>
                  <c:pt idx="6">
                    <c:v>15,09%</c:v>
                  </c:pt>
                  <c:pt idx="7">
                    <c:v>11,79%</c:v>
                  </c:pt>
                  <c:pt idx="8">
                    <c:v>8,90%</c:v>
                  </c:pt>
                  <c:pt idx="9">
                    <c:v>6,78%</c:v>
                  </c:pt>
                  <c:pt idx="10">
                    <c:v>10,24%</c:v>
                  </c:pt>
                  <c:pt idx="11">
                    <c:v>3,28%</c:v>
                  </c:pt>
                  <c:pt idx="12">
                    <c:v>5,52%</c:v>
                  </c:pt>
                </c15:dlblRangeCache>
              </c15:datalabelsRange>
            </c:ext>
            <c:ext xmlns:c16="http://schemas.microsoft.com/office/drawing/2014/chart" uri="{C3380CC4-5D6E-409C-BE32-E72D297353CC}">
              <c16:uniqueId val="{0000001C-CC87-4F55-AC36-5AFD24E6450A}"/>
            </c:ext>
          </c:extLst>
        </c:ser>
        <c:ser>
          <c:idx val="1"/>
          <c:order val="1"/>
          <c:tx>
            <c:v>Semestre B</c:v>
          </c:tx>
          <c:spPr>
            <a:solidFill>
              <a:schemeClr val="accent2"/>
            </a:solidFill>
            <a:ln>
              <a:noFill/>
            </a:ln>
            <a:effectLst/>
            <a:sp3d/>
          </c:spPr>
          <c:invertIfNegative val="0"/>
          <c:dLbls>
            <c:dLbl>
              <c:idx val="0"/>
              <c:layout>
                <c:manualLayout>
                  <c:x val="5.4035153824467585E-3"/>
                  <c:y val="0"/>
                </c:manualLayout>
              </c:layout>
              <c:tx>
                <c:rich>
                  <a:bodyPr/>
                  <a:lstStyle/>
                  <a:p>
                    <a:fld id="{CC8ED508-F4DE-4D4C-A1B6-E900E1FAF054}" type="CELLRANGE">
                      <a:rPr lang="en-US" baseline="0"/>
                      <a:pPr/>
                      <a:t>[CELLRANGE]</a:t>
                    </a:fld>
                    <a:r>
                      <a:rPr lang="en-US" baseline="0"/>
                      <a:t>
</a:t>
                    </a:r>
                    <a:fld id="{CC8333ED-2489-4762-9BDF-25349DEC8164}"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37-CC87-4F55-AC36-5AFD24E6450A}"/>
                </c:ext>
              </c:extLst>
            </c:dLbl>
            <c:dLbl>
              <c:idx val="1"/>
              <c:layout>
                <c:manualLayout>
                  <c:x val="4.3228123059573832E-3"/>
                  <c:y val="2.2568866140559911E-2"/>
                </c:manualLayout>
              </c:layout>
              <c:tx>
                <c:rich>
                  <a:bodyPr/>
                  <a:lstStyle/>
                  <a:p>
                    <a:fld id="{72DDA133-B898-40C7-B3AF-26A756D6A47D}" type="CELLRANGE">
                      <a:rPr lang="en-US" baseline="0"/>
                      <a:pPr/>
                      <a:t>[CELLRANGE]</a:t>
                    </a:fld>
                    <a:r>
                      <a:rPr lang="en-US" baseline="0"/>
                      <a:t>
</a:t>
                    </a:r>
                    <a:fld id="{02B8ABC8-8E8F-4149-81C6-026D7A70EEC1}"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36-CC87-4F55-AC36-5AFD24E6450A}"/>
                </c:ext>
              </c:extLst>
            </c:dLbl>
            <c:dLbl>
              <c:idx val="2"/>
              <c:layout>
                <c:manualLayout>
                  <c:x val="0"/>
                  <c:y val="7.5229553801866675E-2"/>
                </c:manualLayout>
              </c:layout>
              <c:tx>
                <c:rich>
                  <a:bodyPr/>
                  <a:lstStyle/>
                  <a:p>
                    <a:fld id="{49F0B974-C060-4F3D-AF04-79E4A4384245}" type="CELLRANGE">
                      <a:rPr lang="en-US" baseline="0"/>
                      <a:pPr/>
                      <a:t>[CELLRANGE]</a:t>
                    </a:fld>
                    <a:r>
                      <a:rPr lang="en-US" baseline="0"/>
                      <a:t>
</a:t>
                    </a:r>
                    <a:fld id="{5E658F33-8BA8-45D3-A41D-50EDEA49D412}"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B-CC87-4F55-AC36-5AFD24E6450A}"/>
                </c:ext>
              </c:extLst>
            </c:dLbl>
            <c:dLbl>
              <c:idx val="3"/>
              <c:layout>
                <c:manualLayout>
                  <c:x val="-3.9625321716178548E-17"/>
                  <c:y val="7.7737205595262218E-2"/>
                </c:manualLayout>
              </c:layout>
              <c:tx>
                <c:rich>
                  <a:bodyPr/>
                  <a:lstStyle/>
                  <a:p>
                    <a:fld id="{657EFC71-E439-4D30-B675-6F19EE9A69CA}" type="CELLRANGE">
                      <a:rPr lang="en-US" baseline="0"/>
                      <a:pPr/>
                      <a:t>[CELLRANGE]</a:t>
                    </a:fld>
                    <a:r>
                      <a:rPr lang="en-US" baseline="0"/>
                      <a:t>
</a:t>
                    </a:r>
                    <a:fld id="{169507F4-7BC9-4C51-9804-FAF07B72CC24}"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35-CC87-4F55-AC36-5AFD24E6450A}"/>
                </c:ext>
              </c:extLst>
            </c:dLbl>
            <c:dLbl>
              <c:idx val="4"/>
              <c:layout>
                <c:manualLayout>
                  <c:x val="0"/>
                  <c:y val="9.2783116355635548E-2"/>
                </c:manualLayout>
              </c:layout>
              <c:tx>
                <c:rich>
                  <a:bodyPr/>
                  <a:lstStyle/>
                  <a:p>
                    <a:fld id="{4A966EFF-F2D9-4324-96A5-51E1A98613CB}" type="CELLRANGE">
                      <a:rPr lang="en-US" baseline="0"/>
                      <a:pPr/>
                      <a:t>[CELLRANGE]</a:t>
                    </a:fld>
                    <a:r>
                      <a:rPr lang="en-US" baseline="0"/>
                      <a:t>
</a:t>
                    </a:r>
                    <a:fld id="{B4ED0751-A329-4F39-911B-439AC54E3160}"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34-CC87-4F55-AC36-5AFD24E6450A}"/>
                </c:ext>
              </c:extLst>
            </c:dLbl>
            <c:dLbl>
              <c:idx val="5"/>
              <c:layout>
                <c:manualLayout>
                  <c:x val="3.2421092294679875E-3"/>
                  <c:y val="7.5229553801866689E-2"/>
                </c:manualLayout>
              </c:layout>
              <c:tx>
                <c:rich>
                  <a:bodyPr/>
                  <a:lstStyle/>
                  <a:p>
                    <a:fld id="{CC925159-C31D-4B8D-9E32-A721A480B4A2}" type="CELLRANGE">
                      <a:rPr lang="en-US" baseline="0"/>
                      <a:pPr/>
                      <a:t>[CELLRANGE]</a:t>
                    </a:fld>
                    <a:r>
                      <a:rPr lang="en-US" baseline="0"/>
                      <a:t>
</a:t>
                    </a:r>
                    <a:fld id="{362556EA-B408-4B82-9FA7-60B05FBF4A0A}"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33-CC87-4F55-AC36-5AFD24E6450A}"/>
                </c:ext>
              </c:extLst>
            </c:dLbl>
            <c:dLbl>
              <c:idx val="6"/>
              <c:layout>
                <c:manualLayout>
                  <c:x val="4.3228123059574223E-3"/>
                  <c:y val="7.5229553801866675E-2"/>
                </c:manualLayout>
              </c:layout>
              <c:tx>
                <c:rich>
                  <a:bodyPr/>
                  <a:lstStyle/>
                  <a:p>
                    <a:fld id="{44AE1BBD-FB88-46C3-B8EB-22A25D2D8EE3}" type="CELLRANGE">
                      <a:rPr lang="en-US" baseline="0"/>
                      <a:pPr/>
                      <a:t>[CELLRANGE]</a:t>
                    </a:fld>
                    <a:r>
                      <a:rPr lang="en-US" baseline="0"/>
                      <a:t>
</a:t>
                    </a:r>
                    <a:fld id="{CE7F1BA6-38BD-4568-8D43-C87AA77AA71A}"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32-CC87-4F55-AC36-5AFD24E6450A}"/>
                </c:ext>
              </c:extLst>
            </c:dLbl>
            <c:dLbl>
              <c:idx val="7"/>
              <c:layout>
                <c:manualLayout>
                  <c:x val="4.3228123059573433E-3"/>
                  <c:y val="7.5229553801866675E-2"/>
                </c:manualLayout>
              </c:layout>
              <c:tx>
                <c:rich>
                  <a:bodyPr/>
                  <a:lstStyle/>
                  <a:p>
                    <a:fld id="{7416A97D-2F06-4149-A8FE-1DA33915083D}" type="CELLRANGE">
                      <a:rPr lang="en-US" baseline="0"/>
                      <a:pPr/>
                      <a:t>[CELLRANGE]</a:t>
                    </a:fld>
                    <a:r>
                      <a:rPr lang="en-US" baseline="0"/>
                      <a:t>
</a:t>
                    </a:r>
                    <a:fld id="{4B62A330-79B5-41A1-8BAC-BA136989CBAD}"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31-CC87-4F55-AC36-5AFD24E6450A}"/>
                </c:ext>
              </c:extLst>
            </c:dLbl>
            <c:dLbl>
              <c:idx val="8"/>
              <c:layout>
                <c:manualLayout>
                  <c:x val="1.0807030764892764E-3"/>
                  <c:y val="7.7737205595262232E-2"/>
                </c:manualLayout>
              </c:layout>
              <c:tx>
                <c:rich>
                  <a:bodyPr/>
                  <a:lstStyle/>
                  <a:p>
                    <a:fld id="{C8CAF054-595A-4726-A669-73A3731422C7}" type="CELLRANGE">
                      <a:rPr lang="en-US" baseline="0"/>
                      <a:pPr/>
                      <a:t>[CELLRANGE]</a:t>
                    </a:fld>
                    <a:r>
                      <a:rPr lang="en-US" baseline="0"/>
                      <a:t>
</a:t>
                    </a:r>
                    <a:fld id="{089B6808-1E9E-4BDE-9588-E43D510DFEE4}"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30-CC87-4F55-AC36-5AFD24E6450A}"/>
                </c:ext>
              </c:extLst>
            </c:dLbl>
            <c:dLbl>
              <c:idx val="9"/>
              <c:layout>
                <c:manualLayout>
                  <c:x val="3.2421092294680669E-3"/>
                  <c:y val="7.5229553801866675E-2"/>
                </c:manualLayout>
              </c:layout>
              <c:tx>
                <c:rich>
                  <a:bodyPr/>
                  <a:lstStyle/>
                  <a:p>
                    <a:fld id="{C6D5960F-9C49-4103-965C-CD97544B8EA0}" type="CELLRANGE">
                      <a:rPr lang="en-US" baseline="0"/>
                      <a:pPr/>
                      <a:t>[CELLRANGE]</a:t>
                    </a:fld>
                    <a:r>
                      <a:rPr lang="en-US" baseline="0"/>
                      <a:t>
</a:t>
                    </a:r>
                    <a:fld id="{B7CEB941-96AD-4A9B-AC69-BF07D1D8ED47}"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F-CC87-4F55-AC36-5AFD24E6450A}"/>
                </c:ext>
              </c:extLst>
            </c:dLbl>
            <c:dLbl>
              <c:idx val="10"/>
              <c:layout>
                <c:manualLayout>
                  <c:x val="3.2421092294680669E-3"/>
                  <c:y val="7.5229553801866633E-2"/>
                </c:manualLayout>
              </c:layout>
              <c:tx>
                <c:rich>
                  <a:bodyPr/>
                  <a:lstStyle/>
                  <a:p>
                    <a:fld id="{D66E661B-3B46-4CBB-9BBD-CAA852D43EE0}" type="CELLRANGE">
                      <a:rPr lang="en-US" baseline="0"/>
                      <a:pPr/>
                      <a:t>[CELLRANGE]</a:t>
                    </a:fld>
                    <a:r>
                      <a:rPr lang="en-US" baseline="0"/>
                      <a:t>
</a:t>
                    </a:r>
                    <a:fld id="{F461D545-4FF6-470A-8A3E-FC30F5973E55}"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E-CC87-4F55-AC36-5AFD24E6450A}"/>
                </c:ext>
              </c:extLst>
            </c:dLbl>
            <c:dLbl>
              <c:idx val="11"/>
              <c:layout>
                <c:manualLayout>
                  <c:x val="1.0807030764893556E-3"/>
                  <c:y val="7.2721902008471118E-2"/>
                </c:manualLayout>
              </c:layout>
              <c:tx>
                <c:rich>
                  <a:bodyPr/>
                  <a:lstStyle/>
                  <a:p>
                    <a:fld id="{5F935966-C861-4D8E-B883-39F734D75904}" type="CELLRANGE">
                      <a:rPr lang="en-US" baseline="0"/>
                      <a:pPr/>
                      <a:t>[CELLRANGE]</a:t>
                    </a:fld>
                    <a:r>
                      <a:rPr lang="en-US" baseline="0"/>
                      <a:t>
</a:t>
                    </a:r>
                    <a:fld id="{E916FEB6-1206-45AD-960A-A8D3E19513D4}"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D-CC87-4F55-AC36-5AFD24E6450A}"/>
                </c:ext>
              </c:extLst>
            </c:dLbl>
            <c:dLbl>
              <c:idx val="12"/>
              <c:layout>
                <c:manualLayout>
                  <c:x val="2.1614061529787111E-3"/>
                  <c:y val="7.5229553801866675E-2"/>
                </c:manualLayout>
              </c:layout>
              <c:tx>
                <c:rich>
                  <a:bodyPr/>
                  <a:lstStyle/>
                  <a:p>
                    <a:fld id="{7A137236-D792-4A67-80A6-0F47BBDD50DF}" type="CELLRANGE">
                      <a:rPr lang="en-US" baseline="0"/>
                      <a:pPr/>
                      <a:t>[CELLRANGE]</a:t>
                    </a:fld>
                    <a:r>
                      <a:rPr lang="en-US" baseline="0"/>
                      <a:t>
</a:t>
                    </a:r>
                    <a:fld id="{320145FF-1AA3-4B09-886D-F858F9DE2BB6}"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C-CC87-4F55-AC36-5AFD24E6450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eparator>
</c:separator>
            <c:showLeaderLines val="0"/>
            <c:extLst>
              <c:ext xmlns:c15="http://schemas.microsoft.com/office/drawing/2012/chart" uri="{CE6537A1-D6FC-4f65-9D91-7224C49458BB}">
                <c15:showDataLabelsRange val="1"/>
                <c15:showLeaderLines val="1"/>
                <c15:leaderLines>
                  <c:spPr>
                    <a:ln w="9525">
                      <a:solidFill>
                        <a:schemeClr val="tx1">
                          <a:lumMod val="35000"/>
                          <a:lumOff val="65000"/>
                        </a:schemeClr>
                      </a:solidFill>
                    </a:ln>
                    <a:effectLst/>
                  </c:spPr>
                </c15:leaderLines>
              </c:ext>
            </c:extLst>
          </c:dLbls>
          <c:cat>
            <c:strRef>
              <c:f>'B. MatriculaTotal PregradoEdad'!$C$6:$O$6</c:f>
              <c:strCache>
                <c:ptCount val="13"/>
                <c:pt idx="0">
                  <c:v>Menores de 17</c:v>
                </c:pt>
                <c:pt idx="1">
                  <c:v>17 Años</c:v>
                </c:pt>
                <c:pt idx="2">
                  <c:v>18 Años</c:v>
                </c:pt>
                <c:pt idx="3">
                  <c:v>19 Años</c:v>
                </c:pt>
                <c:pt idx="4">
                  <c:v>20 Años</c:v>
                </c:pt>
                <c:pt idx="5">
                  <c:v>21 Años</c:v>
                </c:pt>
                <c:pt idx="6">
                  <c:v>22 Años</c:v>
                </c:pt>
                <c:pt idx="7">
                  <c:v>23 Años</c:v>
                </c:pt>
                <c:pt idx="8">
                  <c:v>24 Años</c:v>
                </c:pt>
                <c:pt idx="9">
                  <c:v>25 Años</c:v>
                </c:pt>
                <c:pt idx="10">
                  <c:v>26 - 28 Años</c:v>
                </c:pt>
                <c:pt idx="11">
                  <c:v>29 - 30 Años</c:v>
                </c:pt>
                <c:pt idx="12">
                  <c:v>&gt; 30 Años</c:v>
                </c:pt>
              </c:strCache>
            </c:strRef>
          </c:cat>
          <c:val>
            <c:numRef>
              <c:f>'B. MatriculaTotal PregradoEdad'!$C$71:$O$71</c:f>
              <c:numCache>
                <c:formatCode>General</c:formatCode>
                <c:ptCount val="13"/>
                <c:pt idx="0">
                  <c:v>0</c:v>
                </c:pt>
                <c:pt idx="1">
                  <c:v>9</c:v>
                </c:pt>
                <c:pt idx="2">
                  <c:v>584</c:v>
                </c:pt>
                <c:pt idx="3">
                  <c:v>1393</c:v>
                </c:pt>
                <c:pt idx="4">
                  <c:v>1687</c:v>
                </c:pt>
                <c:pt idx="5">
                  <c:v>1913</c:v>
                </c:pt>
                <c:pt idx="6">
                  <c:v>1892</c:v>
                </c:pt>
                <c:pt idx="7">
                  <c:v>1391</c:v>
                </c:pt>
                <c:pt idx="8">
                  <c:v>993</c:v>
                </c:pt>
                <c:pt idx="9">
                  <c:v>754</c:v>
                </c:pt>
                <c:pt idx="10">
                  <c:v>1171</c:v>
                </c:pt>
                <c:pt idx="11">
                  <c:v>364</c:v>
                </c:pt>
                <c:pt idx="12">
                  <c:v>666</c:v>
                </c:pt>
              </c:numCache>
            </c:numRef>
          </c:val>
          <c:extLst>
            <c:ext xmlns:c15="http://schemas.microsoft.com/office/drawing/2012/chart" uri="{02D57815-91ED-43cb-92C2-25804820EDAC}">
              <c15:datalabelsRange>
                <c15:f>'B. MatriculaTotal PregradoEdad'!$C$72:$O$72</c15:f>
                <c15:dlblRangeCache>
                  <c:ptCount val="13"/>
                  <c:pt idx="0">
                    <c:v>0,00%</c:v>
                  </c:pt>
                  <c:pt idx="1">
                    <c:v>0,07%</c:v>
                  </c:pt>
                  <c:pt idx="2">
                    <c:v>4,56%</c:v>
                  </c:pt>
                  <c:pt idx="3">
                    <c:v>10,87%</c:v>
                  </c:pt>
                  <c:pt idx="4">
                    <c:v>13,16%</c:v>
                  </c:pt>
                  <c:pt idx="5">
                    <c:v>14,93%</c:v>
                  </c:pt>
                  <c:pt idx="6">
                    <c:v>14,76%</c:v>
                  </c:pt>
                  <c:pt idx="7">
                    <c:v>10,85%</c:v>
                  </c:pt>
                  <c:pt idx="8">
                    <c:v>7,75%</c:v>
                  </c:pt>
                  <c:pt idx="9">
                    <c:v>5,88%</c:v>
                  </c:pt>
                  <c:pt idx="10">
                    <c:v>9,14%</c:v>
                  </c:pt>
                  <c:pt idx="11">
                    <c:v>2,84%</c:v>
                  </c:pt>
                  <c:pt idx="12">
                    <c:v>5,20%</c:v>
                  </c:pt>
                </c15:dlblRangeCache>
              </c15:datalabelsRange>
            </c:ext>
            <c:ext xmlns:c16="http://schemas.microsoft.com/office/drawing/2014/chart" uri="{C3380CC4-5D6E-409C-BE32-E72D297353CC}">
              <c16:uniqueId val="{0000002A-CC87-4F55-AC36-5AFD24E6450A}"/>
            </c:ext>
          </c:extLst>
        </c:ser>
        <c:dLbls>
          <c:showLegendKey val="0"/>
          <c:showVal val="1"/>
          <c:showCatName val="0"/>
          <c:showSerName val="0"/>
          <c:showPercent val="0"/>
          <c:showBubbleSize val="0"/>
        </c:dLbls>
        <c:gapWidth val="20"/>
        <c:shape val="box"/>
        <c:axId val="91138688"/>
        <c:axId val="32887168"/>
        <c:axId val="0"/>
      </c:bar3DChart>
      <c:catAx>
        <c:axId val="9113868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2700000" spcFirstLastPara="1" vertOverflow="ellipsis"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s-CO"/>
          </a:p>
        </c:txPr>
        <c:crossAx val="32887168"/>
        <c:crosses val="autoZero"/>
        <c:auto val="1"/>
        <c:lblAlgn val="ctr"/>
        <c:lblOffset val="100"/>
        <c:tickLblSkip val="1"/>
        <c:noMultiLvlLbl val="0"/>
      </c:catAx>
      <c:valAx>
        <c:axId val="32887168"/>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91138688"/>
        <c:crosses val="autoZero"/>
        <c:crossBetween val="between"/>
      </c:val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legend>
      <c:legendPos val="r"/>
      <c:layout>
        <c:manualLayout>
          <c:xMode val="edge"/>
          <c:yMode val="edge"/>
          <c:x val="0.87726276461376484"/>
          <c:y val="8.9058167451509004E-2"/>
          <c:w val="6.8391996364072352E-2"/>
          <c:h val="9.0691300363570024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6.6040996334122734E-2"/>
          <c:y val="4.8799111955998967E-2"/>
          <c:w val="0.89551607610212336"/>
          <c:h val="0.77110055703436797"/>
        </c:manualLayout>
      </c:layout>
      <c:bar3DChart>
        <c:barDir val="col"/>
        <c:grouping val="clustered"/>
        <c:varyColors val="0"/>
        <c:ser>
          <c:idx val="0"/>
          <c:order val="0"/>
          <c:tx>
            <c:v>Semestre A</c:v>
          </c:tx>
          <c:spPr>
            <a:solidFill>
              <a:schemeClr val="accent6">
                <a:lumMod val="60000"/>
                <a:lumOff val="40000"/>
              </a:schemeClr>
            </a:solidFill>
            <a:ln>
              <a:noFill/>
            </a:ln>
            <a:effectLst/>
            <a:sp3d/>
          </c:spPr>
          <c:invertIfNegative val="0"/>
          <c:dLbls>
            <c:dLbl>
              <c:idx val="0"/>
              <c:tx>
                <c:rich>
                  <a:bodyPr/>
                  <a:lstStyle/>
                  <a:p>
                    <a:fld id="{E6ED7B4E-DED1-4C33-A02A-3EF8331BA213}" type="CELLRANGE">
                      <a:rPr lang="en-US"/>
                      <a:pPr/>
                      <a:t>[CELLRANGE]</a:t>
                    </a:fld>
                    <a:r>
                      <a:rPr lang="en-US" baseline="0"/>
                      <a:t>
</a:t>
                    </a:r>
                    <a:fld id="{011BE29C-B386-49CB-AFAA-2B0EDDAAD906}"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1B2D-4319-9B39-6BA931CEA62A}"/>
                </c:ext>
              </c:extLst>
            </c:dLbl>
            <c:dLbl>
              <c:idx val="1"/>
              <c:tx>
                <c:rich>
                  <a:bodyPr/>
                  <a:lstStyle/>
                  <a:p>
                    <a:fld id="{3DF8A2A5-7C07-49B4-AB67-D81BAE3B7A6C}" type="CELLRANGE">
                      <a:rPr lang="en-US"/>
                      <a:pPr/>
                      <a:t>[CELLRANGE]</a:t>
                    </a:fld>
                    <a:r>
                      <a:rPr lang="en-US" baseline="0"/>
                      <a:t>
</a:t>
                    </a:r>
                    <a:fld id="{D17100C0-20E3-4E66-9B42-98B9FB0FE977}"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1B2D-4319-9B39-6BA931CEA62A}"/>
                </c:ext>
              </c:extLst>
            </c:dLbl>
            <c:dLbl>
              <c:idx val="2"/>
              <c:tx>
                <c:rich>
                  <a:bodyPr/>
                  <a:lstStyle/>
                  <a:p>
                    <a:fld id="{12B2FE9E-8CA8-48EA-B2DC-D8656BE01709}" type="CELLRANGE">
                      <a:rPr lang="en-US"/>
                      <a:pPr/>
                      <a:t>[CELLRANGE]</a:t>
                    </a:fld>
                    <a:r>
                      <a:rPr lang="en-US" baseline="0"/>
                      <a:t>
</a:t>
                    </a:r>
                    <a:fld id="{CF682433-75B1-479B-BC72-B589662FCF7F}"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1B2D-4319-9B39-6BA931CEA62A}"/>
                </c:ext>
              </c:extLst>
            </c:dLbl>
            <c:dLbl>
              <c:idx val="3"/>
              <c:tx>
                <c:rich>
                  <a:bodyPr/>
                  <a:lstStyle/>
                  <a:p>
                    <a:fld id="{364D2A22-1390-45FB-82C8-A7BD57187E5D}" type="CELLRANGE">
                      <a:rPr lang="en-US"/>
                      <a:pPr/>
                      <a:t>[CELLRANGE]</a:t>
                    </a:fld>
                    <a:r>
                      <a:rPr lang="en-US" baseline="0"/>
                      <a:t>
</a:t>
                    </a:r>
                    <a:fld id="{3F068FA7-1765-4F9C-BCD8-3374B25E9893}"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1B2D-4319-9B39-6BA931CEA62A}"/>
                </c:ext>
              </c:extLst>
            </c:dLbl>
            <c:dLbl>
              <c:idx val="4"/>
              <c:tx>
                <c:rich>
                  <a:bodyPr/>
                  <a:lstStyle/>
                  <a:p>
                    <a:fld id="{8305CC79-A327-4AB1-8958-B39843790407}" type="CELLRANGE">
                      <a:rPr lang="en-US"/>
                      <a:pPr/>
                      <a:t>[CELLRANGE]</a:t>
                    </a:fld>
                    <a:r>
                      <a:rPr lang="en-US" baseline="0"/>
                      <a:t>
</a:t>
                    </a:r>
                    <a:fld id="{12A89FF1-1EE2-4D05-9E25-0DF3076BB980}"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1B2D-4319-9B39-6BA931CEA62A}"/>
                </c:ext>
              </c:extLst>
            </c:dLbl>
            <c:dLbl>
              <c:idx val="5"/>
              <c:tx>
                <c:rich>
                  <a:bodyPr/>
                  <a:lstStyle/>
                  <a:p>
                    <a:fld id="{B75B56EF-C13B-4FAF-86D2-0ACB1F180BD6}" type="CELLRANGE">
                      <a:rPr lang="en-US"/>
                      <a:pPr/>
                      <a:t>[CELLRANGE]</a:t>
                    </a:fld>
                    <a:r>
                      <a:rPr lang="en-US" baseline="0"/>
                      <a:t>
</a:t>
                    </a:r>
                    <a:fld id="{9829054A-FAB8-4D49-AA84-FFDB739D3B33}"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1B2D-4319-9B39-6BA931CEA62A}"/>
                </c:ext>
              </c:extLst>
            </c:dLbl>
            <c:dLbl>
              <c:idx val="6"/>
              <c:tx>
                <c:rich>
                  <a:bodyPr/>
                  <a:lstStyle/>
                  <a:p>
                    <a:fld id="{B1951C8B-17B8-40CB-A229-6BF5BB0596DD}" type="CELLRANGE">
                      <a:rPr lang="en-US"/>
                      <a:pPr/>
                      <a:t>[CELLRANGE]</a:t>
                    </a:fld>
                    <a:r>
                      <a:rPr lang="en-US" baseline="0"/>
                      <a:t>
</a:t>
                    </a:r>
                    <a:fld id="{7EADC019-E644-4733-A82D-B05A548F871A}"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1B2D-4319-9B39-6BA931CEA62A}"/>
                </c:ext>
              </c:extLst>
            </c:dLbl>
            <c:dLbl>
              <c:idx val="7"/>
              <c:tx>
                <c:rich>
                  <a:bodyPr/>
                  <a:lstStyle/>
                  <a:p>
                    <a:fld id="{2D2563D4-2D7C-4C25-9504-CB7F466BDECE}" type="CELLRANGE">
                      <a:rPr lang="en-US"/>
                      <a:pPr/>
                      <a:t>[CELLRANGE]</a:t>
                    </a:fld>
                    <a:r>
                      <a:rPr lang="en-US" baseline="0"/>
                      <a:t>
</a:t>
                    </a:r>
                    <a:fld id="{FAC4FF70-B7DE-475E-BA67-E35F284A2BF2}"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1B2D-4319-9B39-6BA931CEA62A}"/>
                </c:ext>
              </c:extLst>
            </c:dLbl>
            <c:dLbl>
              <c:idx val="8"/>
              <c:tx>
                <c:rich>
                  <a:bodyPr/>
                  <a:lstStyle/>
                  <a:p>
                    <a:fld id="{29ABDC9D-6E44-4F81-80B2-5995D4B29788}" type="CELLRANGE">
                      <a:rPr lang="en-US"/>
                      <a:pPr/>
                      <a:t>[CELLRANGE]</a:t>
                    </a:fld>
                    <a:r>
                      <a:rPr lang="en-US" baseline="0"/>
                      <a:t>
</a:t>
                    </a:r>
                    <a:fld id="{B9333A86-2471-4F48-95CD-6DEFD671CFBE}"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1B2D-4319-9B39-6BA931CEA62A}"/>
                </c:ext>
              </c:extLst>
            </c:dLbl>
            <c:dLbl>
              <c:idx val="9"/>
              <c:tx>
                <c:rich>
                  <a:bodyPr/>
                  <a:lstStyle/>
                  <a:p>
                    <a:fld id="{D6BDEF02-AEAA-4AFB-8993-AA98C040B2C4}" type="CELLRANGE">
                      <a:rPr lang="en-US"/>
                      <a:pPr/>
                      <a:t>[CELLRANGE]</a:t>
                    </a:fld>
                    <a:r>
                      <a:rPr lang="en-US" baseline="0"/>
                      <a:t>
</a:t>
                    </a:r>
                    <a:fld id="{DA8F17F0-6FC1-41E9-BFDE-8FABBCE80DD2}"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1B2D-4319-9B39-6BA931CEA62A}"/>
                </c:ext>
              </c:extLst>
            </c:dLbl>
            <c:dLbl>
              <c:idx val="10"/>
              <c:tx>
                <c:rich>
                  <a:bodyPr/>
                  <a:lstStyle/>
                  <a:p>
                    <a:fld id="{EE86AB09-EE7A-4F54-BC6E-7322641DC110}" type="CELLRANGE">
                      <a:rPr lang="en-US"/>
                      <a:pPr/>
                      <a:t>[CELLRANGE]</a:t>
                    </a:fld>
                    <a:r>
                      <a:rPr lang="en-US" baseline="0"/>
                      <a:t>
</a:t>
                    </a:r>
                    <a:fld id="{2DA5A1E7-1E0B-4817-8448-E28FB30C6A26}"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1B2D-4319-9B39-6BA931CEA62A}"/>
                </c:ext>
              </c:extLst>
            </c:dLbl>
            <c:dLbl>
              <c:idx val="11"/>
              <c:tx>
                <c:rich>
                  <a:bodyPr/>
                  <a:lstStyle/>
                  <a:p>
                    <a:fld id="{DFC3FA80-11DD-4D4B-BECF-3B1657E06016}" type="CELLRANGE">
                      <a:rPr lang="en-US"/>
                      <a:pPr/>
                      <a:t>[CELLRANGE]</a:t>
                    </a:fld>
                    <a:r>
                      <a:rPr lang="en-US" baseline="0"/>
                      <a:t>
</a:t>
                    </a:r>
                    <a:fld id="{F920BD8B-7366-4A8D-9278-4136491D04A2}"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1B2D-4319-9B39-6BA931CEA62A}"/>
                </c:ext>
              </c:extLst>
            </c:dLbl>
            <c:dLbl>
              <c:idx val="12"/>
              <c:tx>
                <c:rich>
                  <a:bodyPr/>
                  <a:lstStyle/>
                  <a:p>
                    <a:fld id="{A19C4710-DB8D-4E8A-846A-B1FA9BF4E24D}" type="CELLRANGE">
                      <a:rPr lang="en-US"/>
                      <a:pPr/>
                      <a:t>[CELLRANGE]</a:t>
                    </a:fld>
                    <a:r>
                      <a:rPr lang="en-US" baseline="0"/>
                      <a:t>
</a:t>
                    </a:r>
                    <a:fld id="{2C1A4503-A810-483A-AC51-AF5A4F7B76AA}"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1B2D-4319-9B39-6BA931CEA62A}"/>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eparator>
</c:separator>
            <c:showLeaderLines val="0"/>
            <c:extLst>
              <c:ext xmlns:c15="http://schemas.microsoft.com/office/drawing/2012/chart" uri="{CE6537A1-D6FC-4f65-9D91-7224C49458BB}">
                <c15:showDataLabelsRange val="1"/>
                <c15:showLeaderLines val="1"/>
                <c15:leaderLines>
                  <c:spPr>
                    <a:ln w="9525">
                      <a:solidFill>
                        <a:schemeClr val="tx1">
                          <a:lumMod val="35000"/>
                          <a:lumOff val="65000"/>
                        </a:schemeClr>
                      </a:solidFill>
                    </a:ln>
                    <a:effectLst/>
                  </c:spPr>
                </c15:leaderLines>
              </c:ext>
            </c:extLst>
          </c:dLbls>
          <c:cat>
            <c:strRef>
              <c:f>'B. MatriculaTotal PregradoEdad'!$C$6:$O$6</c:f>
              <c:strCache>
                <c:ptCount val="13"/>
                <c:pt idx="0">
                  <c:v>Menores de 17</c:v>
                </c:pt>
                <c:pt idx="1">
                  <c:v>17 Años</c:v>
                </c:pt>
                <c:pt idx="2">
                  <c:v>18 Años</c:v>
                </c:pt>
                <c:pt idx="3">
                  <c:v>19 Años</c:v>
                </c:pt>
                <c:pt idx="4">
                  <c:v>20 Años</c:v>
                </c:pt>
                <c:pt idx="5">
                  <c:v>21 Años</c:v>
                </c:pt>
                <c:pt idx="6">
                  <c:v>22 Años</c:v>
                </c:pt>
                <c:pt idx="7">
                  <c:v>23 Años</c:v>
                </c:pt>
                <c:pt idx="8">
                  <c:v>24 Años</c:v>
                </c:pt>
                <c:pt idx="9">
                  <c:v>25 Años</c:v>
                </c:pt>
                <c:pt idx="10">
                  <c:v>26 - 28 Años</c:v>
                </c:pt>
                <c:pt idx="11">
                  <c:v>29 - 30 Años</c:v>
                </c:pt>
                <c:pt idx="12">
                  <c:v>&gt; 30 Años</c:v>
                </c:pt>
              </c:strCache>
            </c:strRef>
          </c:cat>
          <c:val>
            <c:numRef>
              <c:f>'A. MatriculaTotal PregradoEdad'!$C$7:$O$7</c:f>
              <c:numCache>
                <c:formatCode>General</c:formatCode>
                <c:ptCount val="13"/>
                <c:pt idx="0">
                  <c:v>0</c:v>
                </c:pt>
                <c:pt idx="1">
                  <c:v>1</c:v>
                </c:pt>
                <c:pt idx="2">
                  <c:v>87</c:v>
                </c:pt>
                <c:pt idx="3">
                  <c:v>239</c:v>
                </c:pt>
                <c:pt idx="4">
                  <c:v>370</c:v>
                </c:pt>
                <c:pt idx="5">
                  <c:v>415</c:v>
                </c:pt>
                <c:pt idx="6">
                  <c:v>547</c:v>
                </c:pt>
                <c:pt idx="7">
                  <c:v>380</c:v>
                </c:pt>
                <c:pt idx="8">
                  <c:v>321</c:v>
                </c:pt>
                <c:pt idx="9">
                  <c:v>249</c:v>
                </c:pt>
                <c:pt idx="10">
                  <c:v>409</c:v>
                </c:pt>
                <c:pt idx="11">
                  <c:v>163</c:v>
                </c:pt>
                <c:pt idx="12">
                  <c:v>300</c:v>
                </c:pt>
              </c:numCache>
            </c:numRef>
          </c:val>
          <c:extLst>
            <c:ext xmlns:c15="http://schemas.microsoft.com/office/drawing/2012/chart" uri="{02D57815-91ED-43cb-92C2-25804820EDAC}">
              <c15:datalabelsRange>
                <c15:f>'A. MatriculaTotal PregradoEdad'!$C$8:$O$8</c15:f>
                <c15:dlblRangeCache>
                  <c:ptCount val="13"/>
                  <c:pt idx="0">
                    <c:v>0%</c:v>
                  </c:pt>
                  <c:pt idx="1">
                    <c:v>0%</c:v>
                  </c:pt>
                  <c:pt idx="2">
                    <c:v>2%</c:v>
                  </c:pt>
                  <c:pt idx="3">
                    <c:v>7%</c:v>
                  </c:pt>
                  <c:pt idx="4">
                    <c:v>11%</c:v>
                  </c:pt>
                  <c:pt idx="5">
                    <c:v>12%</c:v>
                  </c:pt>
                  <c:pt idx="6">
                    <c:v>16%</c:v>
                  </c:pt>
                  <c:pt idx="7">
                    <c:v>11%</c:v>
                  </c:pt>
                  <c:pt idx="8">
                    <c:v>9%</c:v>
                  </c:pt>
                  <c:pt idx="9">
                    <c:v>7%</c:v>
                  </c:pt>
                  <c:pt idx="10">
                    <c:v>12%</c:v>
                  </c:pt>
                  <c:pt idx="11">
                    <c:v>5%</c:v>
                  </c:pt>
                  <c:pt idx="12">
                    <c:v>9%</c:v>
                  </c:pt>
                </c15:dlblRangeCache>
              </c15:datalabelsRange>
            </c:ext>
            <c:ext xmlns:c16="http://schemas.microsoft.com/office/drawing/2014/chart" uri="{C3380CC4-5D6E-409C-BE32-E72D297353CC}">
              <c16:uniqueId val="{0000000D-5299-42EB-A690-F09B906C4899}"/>
            </c:ext>
          </c:extLst>
        </c:ser>
        <c:ser>
          <c:idx val="1"/>
          <c:order val="1"/>
          <c:tx>
            <c:v>Semestre B</c:v>
          </c:tx>
          <c:spPr>
            <a:solidFill>
              <a:schemeClr val="accent4">
                <a:lumMod val="60000"/>
                <a:lumOff val="40000"/>
              </a:schemeClr>
            </a:solidFill>
            <a:ln>
              <a:noFill/>
            </a:ln>
            <a:effectLst/>
            <a:sp3d/>
          </c:spPr>
          <c:invertIfNegative val="0"/>
          <c:dLbls>
            <c:dLbl>
              <c:idx val="0"/>
              <c:tx>
                <c:rich>
                  <a:bodyPr/>
                  <a:lstStyle/>
                  <a:p>
                    <a:fld id="{792156CF-ED4F-4D67-8FFD-655D7D427A01}" type="CELLRANGE">
                      <a:rPr lang="en-US"/>
                      <a:pPr/>
                      <a:t>[CELLRANGE]</a:t>
                    </a:fld>
                    <a:r>
                      <a:rPr lang="en-US" baseline="0"/>
                      <a:t>
</a:t>
                    </a:r>
                    <a:fld id="{30243E2D-752E-4779-B048-E731DBB0CF11}"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1B2D-4319-9B39-6BA931CEA62A}"/>
                </c:ext>
              </c:extLst>
            </c:dLbl>
            <c:dLbl>
              <c:idx val="1"/>
              <c:tx>
                <c:rich>
                  <a:bodyPr/>
                  <a:lstStyle/>
                  <a:p>
                    <a:fld id="{E208803C-3D26-461F-92DA-903A47E5E9FD}" type="CELLRANGE">
                      <a:rPr lang="en-US"/>
                      <a:pPr/>
                      <a:t>[CELLRANGE]</a:t>
                    </a:fld>
                    <a:r>
                      <a:rPr lang="en-US" baseline="0"/>
                      <a:t>
</a:t>
                    </a:r>
                    <a:fld id="{D1AFCE8C-1494-481C-8246-3C5515F1217C}"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1B2D-4319-9B39-6BA931CEA62A}"/>
                </c:ext>
              </c:extLst>
            </c:dLbl>
            <c:dLbl>
              <c:idx val="2"/>
              <c:tx>
                <c:rich>
                  <a:bodyPr/>
                  <a:lstStyle/>
                  <a:p>
                    <a:fld id="{16C346D2-2246-4864-9C32-E1EDDDB28BA2}" type="CELLRANGE">
                      <a:rPr lang="en-US"/>
                      <a:pPr/>
                      <a:t>[CELLRANGE]</a:t>
                    </a:fld>
                    <a:r>
                      <a:rPr lang="en-US" baseline="0"/>
                      <a:t>
</a:t>
                    </a:r>
                    <a:fld id="{7D6B576A-2A29-44B5-89B8-0FEFA89FF82F}"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1B2D-4319-9B39-6BA931CEA62A}"/>
                </c:ext>
              </c:extLst>
            </c:dLbl>
            <c:dLbl>
              <c:idx val="3"/>
              <c:tx>
                <c:rich>
                  <a:bodyPr/>
                  <a:lstStyle/>
                  <a:p>
                    <a:fld id="{CE4DF2E1-D3F9-4E55-8C35-CEB463D79196}" type="CELLRANGE">
                      <a:rPr lang="en-US"/>
                      <a:pPr/>
                      <a:t>[CELLRANGE]</a:t>
                    </a:fld>
                    <a:r>
                      <a:rPr lang="en-US" baseline="0"/>
                      <a:t>
</a:t>
                    </a:r>
                    <a:fld id="{1338F62F-746A-4B3E-859C-32DA292283D9}"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1B2D-4319-9B39-6BA931CEA62A}"/>
                </c:ext>
              </c:extLst>
            </c:dLbl>
            <c:dLbl>
              <c:idx val="4"/>
              <c:tx>
                <c:rich>
                  <a:bodyPr/>
                  <a:lstStyle/>
                  <a:p>
                    <a:fld id="{E32A8209-A74A-4247-A54B-ED03461E2D2C}" type="CELLRANGE">
                      <a:rPr lang="en-US"/>
                      <a:pPr/>
                      <a:t>[CELLRANGE]</a:t>
                    </a:fld>
                    <a:r>
                      <a:rPr lang="en-US" baseline="0"/>
                      <a:t>
</a:t>
                    </a:r>
                    <a:fld id="{11891C23-A625-4AE6-94EE-34AA62BD65E0}"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1B2D-4319-9B39-6BA931CEA62A}"/>
                </c:ext>
              </c:extLst>
            </c:dLbl>
            <c:dLbl>
              <c:idx val="5"/>
              <c:tx>
                <c:rich>
                  <a:bodyPr/>
                  <a:lstStyle/>
                  <a:p>
                    <a:fld id="{EAE42520-89F0-4FBB-9233-4D5147E6640E}" type="CELLRANGE">
                      <a:rPr lang="en-US"/>
                      <a:pPr/>
                      <a:t>[CELLRANGE]</a:t>
                    </a:fld>
                    <a:r>
                      <a:rPr lang="en-US" baseline="0"/>
                      <a:t>
</a:t>
                    </a:r>
                    <a:fld id="{21760A06-C513-4DDD-88DB-5CD98E6C28D7}"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1B2D-4319-9B39-6BA931CEA62A}"/>
                </c:ext>
              </c:extLst>
            </c:dLbl>
            <c:dLbl>
              <c:idx val="6"/>
              <c:tx>
                <c:rich>
                  <a:bodyPr/>
                  <a:lstStyle/>
                  <a:p>
                    <a:fld id="{4B3AF9AB-3A2B-40D2-8939-FC44CC315430}" type="CELLRANGE">
                      <a:rPr lang="en-US"/>
                      <a:pPr/>
                      <a:t>[CELLRANGE]</a:t>
                    </a:fld>
                    <a:r>
                      <a:rPr lang="en-US" baseline="0"/>
                      <a:t>
</a:t>
                    </a:r>
                    <a:fld id="{36FC8DDA-3149-4F9B-9238-68A749485364}"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1B2D-4319-9B39-6BA931CEA62A}"/>
                </c:ext>
              </c:extLst>
            </c:dLbl>
            <c:dLbl>
              <c:idx val="7"/>
              <c:tx>
                <c:rich>
                  <a:bodyPr/>
                  <a:lstStyle/>
                  <a:p>
                    <a:fld id="{B57AAC92-5F53-4A24-9F87-FCA9263FCA12}" type="CELLRANGE">
                      <a:rPr lang="en-US"/>
                      <a:pPr/>
                      <a:t>[CELLRANGE]</a:t>
                    </a:fld>
                    <a:r>
                      <a:rPr lang="en-US" baseline="0"/>
                      <a:t>
</a:t>
                    </a:r>
                    <a:fld id="{2D2608C3-56EE-45E4-9262-0CF1DD334AC6}"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1B2D-4319-9B39-6BA931CEA62A}"/>
                </c:ext>
              </c:extLst>
            </c:dLbl>
            <c:dLbl>
              <c:idx val="8"/>
              <c:tx>
                <c:rich>
                  <a:bodyPr/>
                  <a:lstStyle/>
                  <a:p>
                    <a:fld id="{2B00125B-2529-4C48-9DAE-55580E2DD0F5}" type="CELLRANGE">
                      <a:rPr lang="en-US"/>
                      <a:pPr/>
                      <a:t>[CELLRANGE]</a:t>
                    </a:fld>
                    <a:r>
                      <a:rPr lang="en-US" baseline="0"/>
                      <a:t>
</a:t>
                    </a:r>
                    <a:fld id="{54AA766F-4237-431A-B64B-03B720C35D12}"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1B2D-4319-9B39-6BA931CEA62A}"/>
                </c:ext>
              </c:extLst>
            </c:dLbl>
            <c:dLbl>
              <c:idx val="9"/>
              <c:tx>
                <c:rich>
                  <a:bodyPr/>
                  <a:lstStyle/>
                  <a:p>
                    <a:fld id="{265E849A-CF44-4A37-A0E7-AFDC3A626778}" type="CELLRANGE">
                      <a:rPr lang="en-US"/>
                      <a:pPr/>
                      <a:t>[CELLRANGE]</a:t>
                    </a:fld>
                    <a:r>
                      <a:rPr lang="en-US" baseline="0"/>
                      <a:t>
</a:t>
                    </a:r>
                    <a:fld id="{A8A652A4-B35F-43D4-BB6D-DA6FCAABBECB}"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1B2D-4319-9B39-6BA931CEA62A}"/>
                </c:ext>
              </c:extLst>
            </c:dLbl>
            <c:dLbl>
              <c:idx val="10"/>
              <c:tx>
                <c:rich>
                  <a:bodyPr/>
                  <a:lstStyle/>
                  <a:p>
                    <a:fld id="{A58D8B42-B4FC-45E8-9C3B-09B971E41914}" type="CELLRANGE">
                      <a:rPr lang="en-US"/>
                      <a:pPr/>
                      <a:t>[CELLRANGE]</a:t>
                    </a:fld>
                    <a:r>
                      <a:rPr lang="en-US" baseline="0"/>
                      <a:t>
</a:t>
                    </a:r>
                    <a:fld id="{7994B653-3E9D-4F92-A577-2F44412DA5F8}"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1B2D-4319-9B39-6BA931CEA62A}"/>
                </c:ext>
              </c:extLst>
            </c:dLbl>
            <c:dLbl>
              <c:idx val="11"/>
              <c:tx>
                <c:rich>
                  <a:bodyPr/>
                  <a:lstStyle/>
                  <a:p>
                    <a:fld id="{2E1060F2-A6DE-4822-B11D-4E6E7D0D9EAF}" type="CELLRANGE">
                      <a:rPr lang="en-US"/>
                      <a:pPr/>
                      <a:t>[CELLRANGE]</a:t>
                    </a:fld>
                    <a:r>
                      <a:rPr lang="en-US" baseline="0"/>
                      <a:t>
</a:t>
                    </a:r>
                    <a:fld id="{A4018D74-D7CA-4DE4-846D-A5556181A78E}"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1B2D-4319-9B39-6BA931CEA62A}"/>
                </c:ext>
              </c:extLst>
            </c:dLbl>
            <c:dLbl>
              <c:idx val="12"/>
              <c:tx>
                <c:rich>
                  <a:bodyPr/>
                  <a:lstStyle/>
                  <a:p>
                    <a:fld id="{0D0E8385-8F1E-4D66-8882-5166B7FECD94}" type="CELLRANGE">
                      <a:rPr lang="en-US"/>
                      <a:pPr/>
                      <a:t>[CELLRANGE]</a:t>
                    </a:fld>
                    <a:r>
                      <a:rPr lang="en-US" baseline="0"/>
                      <a:t>
</a:t>
                    </a:r>
                    <a:fld id="{DE6774E7-8ED4-46F7-92CD-E76816617DB1}"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1B2D-4319-9B39-6BA931CEA62A}"/>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eparator>
</c:separator>
            <c:showLeaderLines val="0"/>
            <c:extLst>
              <c:ext xmlns:c15="http://schemas.microsoft.com/office/drawing/2012/chart" uri="{CE6537A1-D6FC-4f65-9D91-7224C49458BB}">
                <c15:showDataLabelsRange val="1"/>
                <c15:showLeaderLines val="1"/>
                <c15:leaderLines>
                  <c:spPr>
                    <a:ln w="9525">
                      <a:solidFill>
                        <a:schemeClr val="tx1">
                          <a:lumMod val="35000"/>
                          <a:lumOff val="65000"/>
                        </a:schemeClr>
                      </a:solidFill>
                    </a:ln>
                    <a:effectLst/>
                  </c:spPr>
                </c15:leaderLines>
              </c:ext>
            </c:extLst>
          </c:dLbls>
          <c:cat>
            <c:strRef>
              <c:f>'B. MatriculaTotal PregradoEdad'!$C$6:$O$6</c:f>
              <c:strCache>
                <c:ptCount val="13"/>
                <c:pt idx="0">
                  <c:v>Menores de 17</c:v>
                </c:pt>
                <c:pt idx="1">
                  <c:v>17 Años</c:v>
                </c:pt>
                <c:pt idx="2">
                  <c:v>18 Años</c:v>
                </c:pt>
                <c:pt idx="3">
                  <c:v>19 Años</c:v>
                </c:pt>
                <c:pt idx="4">
                  <c:v>20 Años</c:v>
                </c:pt>
                <c:pt idx="5">
                  <c:v>21 Años</c:v>
                </c:pt>
                <c:pt idx="6">
                  <c:v>22 Años</c:v>
                </c:pt>
                <c:pt idx="7">
                  <c:v>23 Años</c:v>
                </c:pt>
                <c:pt idx="8">
                  <c:v>24 Años</c:v>
                </c:pt>
                <c:pt idx="9">
                  <c:v>25 Años</c:v>
                </c:pt>
                <c:pt idx="10">
                  <c:v>26 - 28 Años</c:v>
                </c:pt>
                <c:pt idx="11">
                  <c:v>29 - 30 Años</c:v>
                </c:pt>
                <c:pt idx="12">
                  <c:v>&gt; 30 Años</c:v>
                </c:pt>
              </c:strCache>
            </c:strRef>
          </c:cat>
          <c:val>
            <c:numRef>
              <c:f>'B. MatriculaTotal PregradoEdad'!$C$7:$O$7</c:f>
              <c:numCache>
                <c:formatCode>General</c:formatCode>
                <c:ptCount val="13"/>
                <c:pt idx="0">
                  <c:v>0</c:v>
                </c:pt>
                <c:pt idx="1">
                  <c:v>1</c:v>
                </c:pt>
                <c:pt idx="2">
                  <c:v>139</c:v>
                </c:pt>
                <c:pt idx="3">
                  <c:v>338</c:v>
                </c:pt>
                <c:pt idx="4">
                  <c:v>430</c:v>
                </c:pt>
                <c:pt idx="5">
                  <c:v>480</c:v>
                </c:pt>
                <c:pt idx="6">
                  <c:v>559</c:v>
                </c:pt>
                <c:pt idx="7">
                  <c:v>370</c:v>
                </c:pt>
                <c:pt idx="8">
                  <c:v>309</c:v>
                </c:pt>
                <c:pt idx="9">
                  <c:v>238</c:v>
                </c:pt>
                <c:pt idx="10">
                  <c:v>399</c:v>
                </c:pt>
                <c:pt idx="11">
                  <c:v>152</c:v>
                </c:pt>
                <c:pt idx="12">
                  <c:v>274</c:v>
                </c:pt>
              </c:numCache>
            </c:numRef>
          </c:val>
          <c:extLst>
            <c:ext xmlns:c15="http://schemas.microsoft.com/office/drawing/2012/chart" uri="{02D57815-91ED-43cb-92C2-25804820EDAC}">
              <c15:datalabelsRange>
                <c15:f>'B. MatriculaTotal PregradoEdad'!$C$8:$O$8</c15:f>
                <c15:dlblRangeCache>
                  <c:ptCount val="13"/>
                  <c:pt idx="0">
                    <c:v>0%</c:v>
                  </c:pt>
                  <c:pt idx="1">
                    <c:v>0%</c:v>
                  </c:pt>
                  <c:pt idx="2">
                    <c:v>4%</c:v>
                  </c:pt>
                  <c:pt idx="3">
                    <c:v>9%</c:v>
                  </c:pt>
                  <c:pt idx="4">
                    <c:v>12%</c:v>
                  </c:pt>
                  <c:pt idx="5">
                    <c:v>13%</c:v>
                  </c:pt>
                  <c:pt idx="6">
                    <c:v>15%</c:v>
                  </c:pt>
                  <c:pt idx="7">
                    <c:v>10%</c:v>
                  </c:pt>
                  <c:pt idx="8">
                    <c:v>8%</c:v>
                  </c:pt>
                  <c:pt idx="9">
                    <c:v>6%</c:v>
                  </c:pt>
                  <c:pt idx="10">
                    <c:v>11%</c:v>
                  </c:pt>
                  <c:pt idx="11">
                    <c:v>4%</c:v>
                  </c:pt>
                  <c:pt idx="12">
                    <c:v>7%</c:v>
                  </c:pt>
                </c15:dlblRangeCache>
              </c15:datalabelsRange>
            </c:ext>
            <c:ext xmlns:c16="http://schemas.microsoft.com/office/drawing/2014/chart" uri="{C3380CC4-5D6E-409C-BE32-E72D297353CC}">
              <c16:uniqueId val="{0000001B-5299-42EB-A690-F09B906C4899}"/>
            </c:ext>
          </c:extLst>
        </c:ser>
        <c:dLbls>
          <c:showLegendKey val="0"/>
          <c:showVal val="1"/>
          <c:showCatName val="0"/>
          <c:showSerName val="0"/>
          <c:showPercent val="0"/>
          <c:showBubbleSize val="0"/>
        </c:dLbls>
        <c:gapWidth val="20"/>
        <c:shape val="box"/>
        <c:axId val="96854016"/>
        <c:axId val="96855552"/>
        <c:axId val="0"/>
      </c:bar3DChart>
      <c:catAx>
        <c:axId val="96854016"/>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2700000" spcFirstLastPara="1" vertOverflow="ellipsis"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s-CO"/>
          </a:p>
        </c:txPr>
        <c:crossAx val="96855552"/>
        <c:crosses val="autoZero"/>
        <c:auto val="1"/>
        <c:lblAlgn val="ctr"/>
        <c:lblOffset val="100"/>
        <c:tickLblSkip val="1"/>
        <c:noMultiLvlLbl val="0"/>
      </c:catAx>
      <c:valAx>
        <c:axId val="96855552"/>
        <c:scaling>
          <c:orientation val="minMax"/>
          <c:max val="500"/>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96854016"/>
        <c:crosses val="autoZero"/>
        <c:crossBetween val="between"/>
        <c:majorUnit val="50"/>
      </c:val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legend>
      <c:legendPos val="r"/>
      <c:layout>
        <c:manualLayout>
          <c:xMode val="edge"/>
          <c:yMode val="edge"/>
          <c:x val="0.87726276461376484"/>
          <c:y val="8.9058167451509004E-2"/>
          <c:w val="6.8391996364072352E-2"/>
          <c:h val="9.0691300363570024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O"/>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6.6040996334122734E-2"/>
          <c:y val="4.8799111955998967E-2"/>
          <c:w val="0.89551607610212336"/>
          <c:h val="0.77110055703436797"/>
        </c:manualLayout>
      </c:layout>
      <c:bar3DChart>
        <c:barDir val="col"/>
        <c:grouping val="clustered"/>
        <c:varyColors val="0"/>
        <c:ser>
          <c:idx val="0"/>
          <c:order val="0"/>
          <c:tx>
            <c:v>Semestre A</c:v>
          </c:tx>
          <c:spPr>
            <a:solidFill>
              <a:schemeClr val="tx2">
                <a:lumMod val="60000"/>
                <a:lumOff val="40000"/>
              </a:schemeClr>
            </a:solidFill>
            <a:ln>
              <a:noFill/>
            </a:ln>
            <a:effectLst/>
            <a:sp3d/>
          </c:spPr>
          <c:invertIfNegative val="0"/>
          <c:dLbls>
            <c:dLbl>
              <c:idx val="0"/>
              <c:tx>
                <c:rich>
                  <a:bodyPr/>
                  <a:lstStyle/>
                  <a:p>
                    <a:fld id="{DA04C2CA-5D72-4E8A-9AA8-FA18DB028E0D}" type="CELLRANGE">
                      <a:rPr lang="en-US"/>
                      <a:pPr/>
                      <a:t>[CELLRANGE]</a:t>
                    </a:fld>
                    <a:r>
                      <a:rPr lang="en-US" baseline="0"/>
                      <a:t>
</a:t>
                    </a:r>
                    <a:fld id="{B950C101-8B88-4FBF-8E5C-5055FE76036C}"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780E-4276-A77E-F55D9CC41A87}"/>
                </c:ext>
              </c:extLst>
            </c:dLbl>
            <c:dLbl>
              <c:idx val="1"/>
              <c:tx>
                <c:rich>
                  <a:bodyPr/>
                  <a:lstStyle/>
                  <a:p>
                    <a:fld id="{6C951C85-C61C-4D94-AD60-F740FE8243B4}" type="CELLRANGE">
                      <a:rPr lang="en-US"/>
                      <a:pPr/>
                      <a:t>[CELLRANGE]</a:t>
                    </a:fld>
                    <a:r>
                      <a:rPr lang="en-US" baseline="0"/>
                      <a:t>
</a:t>
                    </a:r>
                    <a:fld id="{37DC2AB9-FE2D-4649-9766-23782F10D269}"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780E-4276-A77E-F55D9CC41A87}"/>
                </c:ext>
              </c:extLst>
            </c:dLbl>
            <c:dLbl>
              <c:idx val="2"/>
              <c:tx>
                <c:rich>
                  <a:bodyPr/>
                  <a:lstStyle/>
                  <a:p>
                    <a:fld id="{2E573601-3251-4573-9EAC-D2FCBFBF0F2D}" type="CELLRANGE">
                      <a:rPr lang="en-US"/>
                      <a:pPr/>
                      <a:t>[CELLRANGE]</a:t>
                    </a:fld>
                    <a:r>
                      <a:rPr lang="en-US" baseline="0"/>
                      <a:t>
</a:t>
                    </a:r>
                    <a:fld id="{0B85A93D-31E4-4AE7-8FB4-874E5CECD1EC}"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780E-4276-A77E-F55D9CC41A87}"/>
                </c:ext>
              </c:extLst>
            </c:dLbl>
            <c:dLbl>
              <c:idx val="3"/>
              <c:tx>
                <c:rich>
                  <a:bodyPr/>
                  <a:lstStyle/>
                  <a:p>
                    <a:fld id="{D800D090-9ED4-4674-B4D1-D943E8C4F5C9}" type="CELLRANGE">
                      <a:rPr lang="en-US"/>
                      <a:pPr/>
                      <a:t>[CELLRANGE]</a:t>
                    </a:fld>
                    <a:r>
                      <a:rPr lang="en-US" baseline="0"/>
                      <a:t>
</a:t>
                    </a:r>
                    <a:fld id="{BEF749CE-0DB5-4E15-A55A-FF63AC29DC17}"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780E-4276-A77E-F55D9CC41A87}"/>
                </c:ext>
              </c:extLst>
            </c:dLbl>
            <c:dLbl>
              <c:idx val="4"/>
              <c:tx>
                <c:rich>
                  <a:bodyPr/>
                  <a:lstStyle/>
                  <a:p>
                    <a:fld id="{5546C0BE-4716-4E80-8538-7623F77EAB51}" type="CELLRANGE">
                      <a:rPr lang="en-US"/>
                      <a:pPr/>
                      <a:t>[CELLRANGE]</a:t>
                    </a:fld>
                    <a:r>
                      <a:rPr lang="en-US" baseline="0"/>
                      <a:t>
</a:t>
                    </a:r>
                    <a:fld id="{DE9794C3-A72F-4F9A-AD08-75935F6A54F3}"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780E-4276-A77E-F55D9CC41A87}"/>
                </c:ext>
              </c:extLst>
            </c:dLbl>
            <c:dLbl>
              <c:idx val="5"/>
              <c:tx>
                <c:rich>
                  <a:bodyPr/>
                  <a:lstStyle/>
                  <a:p>
                    <a:fld id="{225235AD-5CCA-4DED-8349-AF809417F91C}" type="CELLRANGE">
                      <a:rPr lang="en-US"/>
                      <a:pPr/>
                      <a:t>[CELLRANGE]</a:t>
                    </a:fld>
                    <a:r>
                      <a:rPr lang="en-US" baseline="0"/>
                      <a:t>
</a:t>
                    </a:r>
                    <a:fld id="{98EC147D-33CD-46EF-8E34-0C495B5332D5}"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780E-4276-A77E-F55D9CC41A87}"/>
                </c:ext>
              </c:extLst>
            </c:dLbl>
            <c:dLbl>
              <c:idx val="6"/>
              <c:tx>
                <c:rich>
                  <a:bodyPr/>
                  <a:lstStyle/>
                  <a:p>
                    <a:fld id="{AB0CE047-09C3-4BCD-9049-B3B6D654E30F}" type="CELLRANGE">
                      <a:rPr lang="en-US"/>
                      <a:pPr/>
                      <a:t>[CELLRANGE]</a:t>
                    </a:fld>
                    <a:r>
                      <a:rPr lang="en-US" baseline="0"/>
                      <a:t>
</a:t>
                    </a:r>
                    <a:fld id="{3B16A0A3-0A08-464D-9FCF-3A591DC9AD50}"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780E-4276-A77E-F55D9CC41A87}"/>
                </c:ext>
              </c:extLst>
            </c:dLbl>
            <c:dLbl>
              <c:idx val="7"/>
              <c:tx>
                <c:rich>
                  <a:bodyPr/>
                  <a:lstStyle/>
                  <a:p>
                    <a:fld id="{0BCA9558-67C3-4F41-8F24-34FAE3AB54A0}" type="CELLRANGE">
                      <a:rPr lang="en-US"/>
                      <a:pPr/>
                      <a:t>[CELLRANGE]</a:t>
                    </a:fld>
                    <a:r>
                      <a:rPr lang="en-US" baseline="0"/>
                      <a:t>
</a:t>
                    </a:r>
                    <a:fld id="{3A890B81-15F8-4228-A53C-B3176BBCB2ED}"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780E-4276-A77E-F55D9CC41A87}"/>
                </c:ext>
              </c:extLst>
            </c:dLbl>
            <c:dLbl>
              <c:idx val="8"/>
              <c:tx>
                <c:rich>
                  <a:bodyPr/>
                  <a:lstStyle/>
                  <a:p>
                    <a:fld id="{2B2CFC48-DF05-414E-BC21-B3DBFC3EA03A}" type="CELLRANGE">
                      <a:rPr lang="en-US"/>
                      <a:pPr/>
                      <a:t>[CELLRANGE]</a:t>
                    </a:fld>
                    <a:r>
                      <a:rPr lang="en-US" baseline="0"/>
                      <a:t>
</a:t>
                    </a:r>
                    <a:fld id="{5D0F4C26-AFA5-4EE7-A908-B6F3831A1103}"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780E-4276-A77E-F55D9CC41A87}"/>
                </c:ext>
              </c:extLst>
            </c:dLbl>
            <c:dLbl>
              <c:idx val="9"/>
              <c:tx>
                <c:rich>
                  <a:bodyPr/>
                  <a:lstStyle/>
                  <a:p>
                    <a:fld id="{357EEF3C-BF47-405C-B259-9FBBE362B1A7}" type="CELLRANGE">
                      <a:rPr lang="en-US"/>
                      <a:pPr/>
                      <a:t>[CELLRANGE]</a:t>
                    </a:fld>
                    <a:r>
                      <a:rPr lang="en-US" baseline="0"/>
                      <a:t>
</a:t>
                    </a:r>
                    <a:fld id="{7CB9D194-605B-461C-B6DB-2D481E06BBBB}"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780E-4276-A77E-F55D9CC41A87}"/>
                </c:ext>
              </c:extLst>
            </c:dLbl>
            <c:dLbl>
              <c:idx val="10"/>
              <c:tx>
                <c:rich>
                  <a:bodyPr/>
                  <a:lstStyle/>
                  <a:p>
                    <a:fld id="{265A47D2-E535-41AA-8ED8-51FED2675FD7}" type="CELLRANGE">
                      <a:rPr lang="en-US"/>
                      <a:pPr/>
                      <a:t>[CELLRANGE]</a:t>
                    </a:fld>
                    <a:r>
                      <a:rPr lang="en-US" baseline="0"/>
                      <a:t>
</a:t>
                    </a:r>
                    <a:fld id="{CAB2572C-7C39-4BC6-BBF2-9159A4904D1D}"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780E-4276-A77E-F55D9CC41A87}"/>
                </c:ext>
              </c:extLst>
            </c:dLbl>
            <c:dLbl>
              <c:idx val="11"/>
              <c:tx>
                <c:rich>
                  <a:bodyPr/>
                  <a:lstStyle/>
                  <a:p>
                    <a:fld id="{E9772364-6369-4367-9979-A647177FA739}" type="CELLRANGE">
                      <a:rPr lang="en-US"/>
                      <a:pPr/>
                      <a:t>[CELLRANGE]</a:t>
                    </a:fld>
                    <a:r>
                      <a:rPr lang="en-US" baseline="0"/>
                      <a:t>
</a:t>
                    </a:r>
                    <a:fld id="{7753812D-E9F1-41EA-A101-3CFBFC0C1E7D}"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780E-4276-A77E-F55D9CC41A87}"/>
                </c:ext>
              </c:extLst>
            </c:dLbl>
            <c:dLbl>
              <c:idx val="12"/>
              <c:tx>
                <c:rich>
                  <a:bodyPr/>
                  <a:lstStyle/>
                  <a:p>
                    <a:fld id="{D7B049DB-2C40-4631-96C4-4D54E98AE4D0}" type="CELLRANGE">
                      <a:rPr lang="en-US"/>
                      <a:pPr/>
                      <a:t>[CELLRANGE]</a:t>
                    </a:fld>
                    <a:r>
                      <a:rPr lang="en-US" baseline="0"/>
                      <a:t>
</a:t>
                    </a:r>
                    <a:fld id="{A136F7DA-4C97-4EEF-B581-C7B11466D885}"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780E-4276-A77E-F55D9CC41A87}"/>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eparator>
</c:separator>
            <c:showLeaderLines val="0"/>
            <c:extLst>
              <c:ext xmlns:c15="http://schemas.microsoft.com/office/drawing/2012/chart" uri="{CE6537A1-D6FC-4f65-9D91-7224C49458BB}">
                <c15:showDataLabelsRange val="1"/>
                <c15:showLeaderLines val="1"/>
                <c15:leaderLines>
                  <c:spPr>
                    <a:ln w="9525">
                      <a:solidFill>
                        <a:schemeClr val="tx1">
                          <a:lumMod val="35000"/>
                          <a:lumOff val="65000"/>
                        </a:schemeClr>
                      </a:solidFill>
                    </a:ln>
                    <a:effectLst/>
                  </c:spPr>
                </c15:leaderLines>
              </c:ext>
            </c:extLst>
          </c:dLbls>
          <c:cat>
            <c:strRef>
              <c:f>'B. MatriculaTotal PregradoEdad'!$C$6:$O$6</c:f>
              <c:strCache>
                <c:ptCount val="13"/>
                <c:pt idx="0">
                  <c:v>Menores de 17</c:v>
                </c:pt>
                <c:pt idx="1">
                  <c:v>17 Años</c:v>
                </c:pt>
                <c:pt idx="2">
                  <c:v>18 Años</c:v>
                </c:pt>
                <c:pt idx="3">
                  <c:v>19 Años</c:v>
                </c:pt>
                <c:pt idx="4">
                  <c:v>20 Años</c:v>
                </c:pt>
                <c:pt idx="5">
                  <c:v>21 Años</c:v>
                </c:pt>
                <c:pt idx="6">
                  <c:v>22 Años</c:v>
                </c:pt>
                <c:pt idx="7">
                  <c:v>23 Años</c:v>
                </c:pt>
                <c:pt idx="8">
                  <c:v>24 Años</c:v>
                </c:pt>
                <c:pt idx="9">
                  <c:v>25 Años</c:v>
                </c:pt>
                <c:pt idx="10">
                  <c:v>26 - 28 Años</c:v>
                </c:pt>
                <c:pt idx="11">
                  <c:v>29 - 30 Años</c:v>
                </c:pt>
                <c:pt idx="12">
                  <c:v>&gt; 30 Años</c:v>
                </c:pt>
              </c:strCache>
            </c:strRef>
          </c:cat>
          <c:val>
            <c:numRef>
              <c:f>'A. MatriculaTotal PregradoEdad'!$C$23:$O$23</c:f>
              <c:numCache>
                <c:formatCode>General</c:formatCode>
                <c:ptCount val="13"/>
                <c:pt idx="0">
                  <c:v>0</c:v>
                </c:pt>
                <c:pt idx="1">
                  <c:v>0</c:v>
                </c:pt>
                <c:pt idx="2">
                  <c:v>27</c:v>
                </c:pt>
                <c:pt idx="3">
                  <c:v>71</c:v>
                </c:pt>
                <c:pt idx="4">
                  <c:v>87</c:v>
                </c:pt>
                <c:pt idx="5">
                  <c:v>89</c:v>
                </c:pt>
                <c:pt idx="6">
                  <c:v>106</c:v>
                </c:pt>
                <c:pt idx="7">
                  <c:v>90</c:v>
                </c:pt>
                <c:pt idx="8">
                  <c:v>92</c:v>
                </c:pt>
                <c:pt idx="9">
                  <c:v>78</c:v>
                </c:pt>
                <c:pt idx="10">
                  <c:v>93</c:v>
                </c:pt>
                <c:pt idx="11">
                  <c:v>31</c:v>
                </c:pt>
                <c:pt idx="12">
                  <c:v>51</c:v>
                </c:pt>
              </c:numCache>
            </c:numRef>
          </c:val>
          <c:extLst>
            <c:ext xmlns:c15="http://schemas.microsoft.com/office/drawing/2012/chart" uri="{02D57815-91ED-43cb-92C2-25804820EDAC}">
              <c15:datalabelsRange>
                <c15:f>'A. MatriculaTotal PregradoEdad'!$C$24:$O$24</c15:f>
                <c15:dlblRangeCache>
                  <c:ptCount val="13"/>
                  <c:pt idx="0">
                    <c:v>0%</c:v>
                  </c:pt>
                  <c:pt idx="1">
                    <c:v>0%</c:v>
                  </c:pt>
                  <c:pt idx="2">
                    <c:v>3%</c:v>
                  </c:pt>
                  <c:pt idx="3">
                    <c:v>9%</c:v>
                  </c:pt>
                  <c:pt idx="4">
                    <c:v>11%</c:v>
                  </c:pt>
                  <c:pt idx="5">
                    <c:v>11%</c:v>
                  </c:pt>
                  <c:pt idx="6">
                    <c:v>13%</c:v>
                  </c:pt>
                  <c:pt idx="7">
                    <c:v>11%</c:v>
                  </c:pt>
                  <c:pt idx="8">
                    <c:v>11%</c:v>
                  </c:pt>
                  <c:pt idx="9">
                    <c:v>10%</c:v>
                  </c:pt>
                  <c:pt idx="10">
                    <c:v>11%</c:v>
                  </c:pt>
                  <c:pt idx="11">
                    <c:v>4%</c:v>
                  </c:pt>
                  <c:pt idx="12">
                    <c:v>6%</c:v>
                  </c:pt>
                </c15:dlblRangeCache>
              </c15:datalabelsRange>
            </c:ext>
            <c:ext xmlns:c16="http://schemas.microsoft.com/office/drawing/2014/chart" uri="{C3380CC4-5D6E-409C-BE32-E72D297353CC}">
              <c16:uniqueId val="{0000000D-9303-47A5-BBB9-3265F9E7E472}"/>
            </c:ext>
          </c:extLst>
        </c:ser>
        <c:ser>
          <c:idx val="1"/>
          <c:order val="1"/>
          <c:tx>
            <c:v>Semestre B</c:v>
          </c:tx>
          <c:spPr>
            <a:solidFill>
              <a:schemeClr val="accent2">
                <a:lumMod val="60000"/>
                <a:lumOff val="40000"/>
              </a:schemeClr>
            </a:solidFill>
            <a:ln>
              <a:noFill/>
            </a:ln>
            <a:effectLst/>
            <a:sp3d/>
          </c:spPr>
          <c:invertIfNegative val="0"/>
          <c:dLbls>
            <c:dLbl>
              <c:idx val="0"/>
              <c:tx>
                <c:rich>
                  <a:bodyPr/>
                  <a:lstStyle/>
                  <a:p>
                    <a:fld id="{2B307CD0-67C6-451B-B24D-939AA08DA14D}" type="CELLRANGE">
                      <a:rPr lang="en-US"/>
                      <a:pPr/>
                      <a:t>[CELLRANGE]</a:t>
                    </a:fld>
                    <a:r>
                      <a:rPr lang="en-US" baseline="0"/>
                      <a:t>
</a:t>
                    </a:r>
                    <a:fld id="{414C8F4A-4F37-4DB8-9048-CADD15D9ADC7}"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780E-4276-A77E-F55D9CC41A87}"/>
                </c:ext>
              </c:extLst>
            </c:dLbl>
            <c:dLbl>
              <c:idx val="1"/>
              <c:tx>
                <c:rich>
                  <a:bodyPr/>
                  <a:lstStyle/>
                  <a:p>
                    <a:fld id="{4F77ED4D-656A-41FE-AEA7-E0133BFFB23E}" type="CELLRANGE">
                      <a:rPr lang="en-US"/>
                      <a:pPr/>
                      <a:t>[CELLRANGE]</a:t>
                    </a:fld>
                    <a:r>
                      <a:rPr lang="en-US" baseline="0"/>
                      <a:t>
</a:t>
                    </a:r>
                    <a:fld id="{97EEA8A6-E4C0-4481-BE97-799AE811FFC8}"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780E-4276-A77E-F55D9CC41A87}"/>
                </c:ext>
              </c:extLst>
            </c:dLbl>
            <c:dLbl>
              <c:idx val="2"/>
              <c:tx>
                <c:rich>
                  <a:bodyPr/>
                  <a:lstStyle/>
                  <a:p>
                    <a:fld id="{57CA17DD-242A-4DF6-A7A5-B1ED37C3FCB5}" type="CELLRANGE">
                      <a:rPr lang="en-US"/>
                      <a:pPr/>
                      <a:t>[CELLRANGE]</a:t>
                    </a:fld>
                    <a:r>
                      <a:rPr lang="en-US" baseline="0"/>
                      <a:t>
</a:t>
                    </a:r>
                    <a:fld id="{713441E6-F857-4ED4-9550-F08B4B99AD28}"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780E-4276-A77E-F55D9CC41A87}"/>
                </c:ext>
              </c:extLst>
            </c:dLbl>
            <c:dLbl>
              <c:idx val="3"/>
              <c:tx>
                <c:rich>
                  <a:bodyPr/>
                  <a:lstStyle/>
                  <a:p>
                    <a:fld id="{EFBBBC15-96D6-4E0F-BD30-764C8A82CF75}" type="CELLRANGE">
                      <a:rPr lang="en-US"/>
                      <a:pPr/>
                      <a:t>[CELLRANGE]</a:t>
                    </a:fld>
                    <a:r>
                      <a:rPr lang="en-US" baseline="0"/>
                      <a:t>
</a:t>
                    </a:r>
                    <a:fld id="{596A41C2-E46E-4CA7-A70B-E50B00622E3F}"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780E-4276-A77E-F55D9CC41A87}"/>
                </c:ext>
              </c:extLst>
            </c:dLbl>
            <c:dLbl>
              <c:idx val="4"/>
              <c:tx>
                <c:rich>
                  <a:bodyPr/>
                  <a:lstStyle/>
                  <a:p>
                    <a:fld id="{ED4A2227-8AF2-49F0-B8FF-7CD1F99154B0}" type="CELLRANGE">
                      <a:rPr lang="en-US"/>
                      <a:pPr/>
                      <a:t>[CELLRANGE]</a:t>
                    </a:fld>
                    <a:r>
                      <a:rPr lang="en-US" baseline="0"/>
                      <a:t>
</a:t>
                    </a:r>
                    <a:fld id="{E4EF085D-1DB9-4AA7-A490-6D15257DB460}"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780E-4276-A77E-F55D9CC41A87}"/>
                </c:ext>
              </c:extLst>
            </c:dLbl>
            <c:dLbl>
              <c:idx val="5"/>
              <c:tx>
                <c:rich>
                  <a:bodyPr/>
                  <a:lstStyle/>
                  <a:p>
                    <a:fld id="{8FFD2B59-4955-48E4-8CB6-1F3C7183FA76}" type="CELLRANGE">
                      <a:rPr lang="en-US"/>
                      <a:pPr/>
                      <a:t>[CELLRANGE]</a:t>
                    </a:fld>
                    <a:r>
                      <a:rPr lang="en-US" baseline="0"/>
                      <a:t>
</a:t>
                    </a:r>
                    <a:fld id="{57AB4897-AF3E-4BA4-9E19-A1EA369CBE82}"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780E-4276-A77E-F55D9CC41A87}"/>
                </c:ext>
              </c:extLst>
            </c:dLbl>
            <c:dLbl>
              <c:idx val="6"/>
              <c:tx>
                <c:rich>
                  <a:bodyPr/>
                  <a:lstStyle/>
                  <a:p>
                    <a:fld id="{6887AE5B-16C1-43D6-A553-40237BDD81ED}" type="CELLRANGE">
                      <a:rPr lang="en-US"/>
                      <a:pPr/>
                      <a:t>[CELLRANGE]</a:t>
                    </a:fld>
                    <a:r>
                      <a:rPr lang="en-US" baseline="0"/>
                      <a:t>
</a:t>
                    </a:r>
                    <a:fld id="{47EED8D2-FB1C-42D7-B5F0-565D2FAFBE92}"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780E-4276-A77E-F55D9CC41A87}"/>
                </c:ext>
              </c:extLst>
            </c:dLbl>
            <c:dLbl>
              <c:idx val="7"/>
              <c:tx>
                <c:rich>
                  <a:bodyPr/>
                  <a:lstStyle/>
                  <a:p>
                    <a:fld id="{ADCA0D6B-4CD2-4E5A-9A05-637E959B05A5}" type="CELLRANGE">
                      <a:rPr lang="en-US"/>
                      <a:pPr/>
                      <a:t>[CELLRANGE]</a:t>
                    </a:fld>
                    <a:r>
                      <a:rPr lang="en-US" baseline="0"/>
                      <a:t>
</a:t>
                    </a:r>
                    <a:fld id="{261F977A-5544-432E-972E-4E56123941BC}"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780E-4276-A77E-F55D9CC41A87}"/>
                </c:ext>
              </c:extLst>
            </c:dLbl>
            <c:dLbl>
              <c:idx val="8"/>
              <c:tx>
                <c:rich>
                  <a:bodyPr/>
                  <a:lstStyle/>
                  <a:p>
                    <a:fld id="{BD552320-2FE1-4366-A182-FA83548546E1}" type="CELLRANGE">
                      <a:rPr lang="en-US"/>
                      <a:pPr/>
                      <a:t>[CELLRANGE]</a:t>
                    </a:fld>
                    <a:r>
                      <a:rPr lang="en-US" baseline="0"/>
                      <a:t>
</a:t>
                    </a:r>
                    <a:fld id="{178EF131-8DB6-4E37-922D-9CC0394FFF7E}"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780E-4276-A77E-F55D9CC41A87}"/>
                </c:ext>
              </c:extLst>
            </c:dLbl>
            <c:dLbl>
              <c:idx val="9"/>
              <c:tx>
                <c:rich>
                  <a:bodyPr/>
                  <a:lstStyle/>
                  <a:p>
                    <a:fld id="{29E45F0E-0EFA-45AF-BE9E-264150843ED7}" type="CELLRANGE">
                      <a:rPr lang="en-US"/>
                      <a:pPr/>
                      <a:t>[CELLRANGE]</a:t>
                    </a:fld>
                    <a:r>
                      <a:rPr lang="en-US" baseline="0"/>
                      <a:t>
</a:t>
                    </a:r>
                    <a:fld id="{4FB2EADB-A4FF-452F-8191-C4DE86CA90ED}"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780E-4276-A77E-F55D9CC41A87}"/>
                </c:ext>
              </c:extLst>
            </c:dLbl>
            <c:dLbl>
              <c:idx val="10"/>
              <c:tx>
                <c:rich>
                  <a:bodyPr/>
                  <a:lstStyle/>
                  <a:p>
                    <a:fld id="{CC7B3A56-0255-4994-9C23-E98143701AAD}" type="CELLRANGE">
                      <a:rPr lang="en-US"/>
                      <a:pPr/>
                      <a:t>[CELLRANGE]</a:t>
                    </a:fld>
                    <a:r>
                      <a:rPr lang="en-US" baseline="0"/>
                      <a:t>
</a:t>
                    </a:r>
                    <a:fld id="{C9874AEB-34CB-406D-9722-179C22D2378F}"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780E-4276-A77E-F55D9CC41A87}"/>
                </c:ext>
              </c:extLst>
            </c:dLbl>
            <c:dLbl>
              <c:idx val="11"/>
              <c:tx>
                <c:rich>
                  <a:bodyPr/>
                  <a:lstStyle/>
                  <a:p>
                    <a:fld id="{42511D21-C205-486F-B742-57A5BF4DE946}" type="CELLRANGE">
                      <a:rPr lang="en-US"/>
                      <a:pPr/>
                      <a:t>[CELLRANGE]</a:t>
                    </a:fld>
                    <a:r>
                      <a:rPr lang="en-US" baseline="0"/>
                      <a:t>
</a:t>
                    </a:r>
                    <a:fld id="{57DACC4E-E0C1-4D36-82AE-A5661709EBF7}"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780E-4276-A77E-F55D9CC41A87}"/>
                </c:ext>
              </c:extLst>
            </c:dLbl>
            <c:dLbl>
              <c:idx val="12"/>
              <c:tx>
                <c:rich>
                  <a:bodyPr/>
                  <a:lstStyle/>
                  <a:p>
                    <a:fld id="{A5BBC8F8-342E-4D1C-8A19-A5D804D4780F}" type="CELLRANGE">
                      <a:rPr lang="en-US"/>
                      <a:pPr/>
                      <a:t>[CELLRANGE]</a:t>
                    </a:fld>
                    <a:r>
                      <a:rPr lang="en-US" baseline="0"/>
                      <a:t>
</a:t>
                    </a:r>
                    <a:fld id="{0045CEA1-6870-4238-9453-EEE1286D2C52}"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780E-4276-A77E-F55D9CC41A8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eparator>
</c:separator>
            <c:showLeaderLines val="0"/>
            <c:extLst>
              <c:ext xmlns:c15="http://schemas.microsoft.com/office/drawing/2012/chart" uri="{CE6537A1-D6FC-4f65-9D91-7224C49458BB}">
                <c15:showDataLabelsRange val="1"/>
                <c15:showLeaderLines val="1"/>
                <c15:leaderLines>
                  <c:spPr>
                    <a:ln w="9525">
                      <a:solidFill>
                        <a:schemeClr val="tx1">
                          <a:lumMod val="35000"/>
                          <a:lumOff val="65000"/>
                        </a:schemeClr>
                      </a:solidFill>
                    </a:ln>
                    <a:effectLst/>
                  </c:spPr>
                </c15:leaderLines>
              </c:ext>
            </c:extLst>
          </c:dLbls>
          <c:cat>
            <c:strRef>
              <c:f>'B. MatriculaTotal PregradoEdad'!$C$6:$O$6</c:f>
              <c:strCache>
                <c:ptCount val="13"/>
                <c:pt idx="0">
                  <c:v>Menores de 17</c:v>
                </c:pt>
                <c:pt idx="1">
                  <c:v>17 Años</c:v>
                </c:pt>
                <c:pt idx="2">
                  <c:v>18 Años</c:v>
                </c:pt>
                <c:pt idx="3">
                  <c:v>19 Años</c:v>
                </c:pt>
                <c:pt idx="4">
                  <c:v>20 Años</c:v>
                </c:pt>
                <c:pt idx="5">
                  <c:v>21 Años</c:v>
                </c:pt>
                <c:pt idx="6">
                  <c:v>22 Años</c:v>
                </c:pt>
                <c:pt idx="7">
                  <c:v>23 Años</c:v>
                </c:pt>
                <c:pt idx="8">
                  <c:v>24 Años</c:v>
                </c:pt>
                <c:pt idx="9">
                  <c:v>25 Años</c:v>
                </c:pt>
                <c:pt idx="10">
                  <c:v>26 - 28 Años</c:v>
                </c:pt>
                <c:pt idx="11">
                  <c:v>29 - 30 Años</c:v>
                </c:pt>
                <c:pt idx="12">
                  <c:v>&gt; 30 Años</c:v>
                </c:pt>
              </c:strCache>
            </c:strRef>
          </c:cat>
          <c:val>
            <c:numRef>
              <c:f>'B. MatriculaTotal PregradoEdad'!$C$23:$O$23</c:f>
              <c:numCache>
                <c:formatCode>General</c:formatCode>
                <c:ptCount val="13"/>
                <c:pt idx="0">
                  <c:v>0</c:v>
                </c:pt>
                <c:pt idx="1">
                  <c:v>0</c:v>
                </c:pt>
                <c:pt idx="2">
                  <c:v>27</c:v>
                </c:pt>
                <c:pt idx="3">
                  <c:v>68</c:v>
                </c:pt>
                <c:pt idx="4">
                  <c:v>86</c:v>
                </c:pt>
                <c:pt idx="5">
                  <c:v>87</c:v>
                </c:pt>
                <c:pt idx="6">
                  <c:v>102</c:v>
                </c:pt>
                <c:pt idx="7">
                  <c:v>80</c:v>
                </c:pt>
                <c:pt idx="8">
                  <c:v>83</c:v>
                </c:pt>
                <c:pt idx="9">
                  <c:v>68</c:v>
                </c:pt>
                <c:pt idx="10">
                  <c:v>80</c:v>
                </c:pt>
                <c:pt idx="11">
                  <c:v>21</c:v>
                </c:pt>
                <c:pt idx="12">
                  <c:v>45</c:v>
                </c:pt>
              </c:numCache>
            </c:numRef>
          </c:val>
          <c:extLst>
            <c:ext xmlns:c15="http://schemas.microsoft.com/office/drawing/2012/chart" uri="{02D57815-91ED-43cb-92C2-25804820EDAC}">
              <c15:datalabelsRange>
                <c15:f>'B. MatriculaTotal PregradoEdad'!$C$24:$O$24</c15:f>
                <c15:dlblRangeCache>
                  <c:ptCount val="13"/>
                  <c:pt idx="0">
                    <c:v>0%</c:v>
                  </c:pt>
                  <c:pt idx="1">
                    <c:v>0%</c:v>
                  </c:pt>
                  <c:pt idx="2">
                    <c:v>4%</c:v>
                  </c:pt>
                  <c:pt idx="3">
                    <c:v>9%</c:v>
                  </c:pt>
                  <c:pt idx="4">
                    <c:v>12%</c:v>
                  </c:pt>
                  <c:pt idx="5">
                    <c:v>12%</c:v>
                  </c:pt>
                  <c:pt idx="6">
                    <c:v>14%</c:v>
                  </c:pt>
                  <c:pt idx="7">
                    <c:v>11%</c:v>
                  </c:pt>
                  <c:pt idx="8">
                    <c:v>11%</c:v>
                  </c:pt>
                  <c:pt idx="9">
                    <c:v>9%</c:v>
                  </c:pt>
                  <c:pt idx="10">
                    <c:v>11%</c:v>
                  </c:pt>
                  <c:pt idx="11">
                    <c:v>3%</c:v>
                  </c:pt>
                  <c:pt idx="12">
                    <c:v>6%</c:v>
                  </c:pt>
                </c15:dlblRangeCache>
              </c15:datalabelsRange>
            </c:ext>
            <c:ext xmlns:c16="http://schemas.microsoft.com/office/drawing/2014/chart" uri="{C3380CC4-5D6E-409C-BE32-E72D297353CC}">
              <c16:uniqueId val="{0000001B-9303-47A5-BBB9-3265F9E7E472}"/>
            </c:ext>
          </c:extLst>
        </c:ser>
        <c:dLbls>
          <c:showLegendKey val="0"/>
          <c:showVal val="1"/>
          <c:showCatName val="0"/>
          <c:showSerName val="0"/>
          <c:showPercent val="0"/>
          <c:showBubbleSize val="0"/>
        </c:dLbls>
        <c:gapWidth val="20"/>
        <c:shape val="box"/>
        <c:axId val="97207424"/>
        <c:axId val="97208960"/>
        <c:axId val="0"/>
      </c:bar3DChart>
      <c:catAx>
        <c:axId val="9720742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2700000" spcFirstLastPara="1" vertOverflow="ellipsis"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s-CO"/>
          </a:p>
        </c:txPr>
        <c:crossAx val="97208960"/>
        <c:crosses val="autoZero"/>
        <c:auto val="1"/>
        <c:lblAlgn val="ctr"/>
        <c:lblOffset val="100"/>
        <c:tickLblSkip val="1"/>
        <c:noMultiLvlLbl val="0"/>
      </c:catAx>
      <c:valAx>
        <c:axId val="97208960"/>
        <c:scaling>
          <c:orientation val="minMax"/>
          <c:max val="150"/>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97207424"/>
        <c:crosses val="autoZero"/>
        <c:crossBetween val="between"/>
        <c:majorUnit val="15"/>
      </c:val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legend>
      <c:legendPos val="r"/>
      <c:layout>
        <c:manualLayout>
          <c:xMode val="edge"/>
          <c:yMode val="edge"/>
          <c:x val="0.87726276461376484"/>
          <c:y val="8.9058167451509004E-2"/>
          <c:w val="6.8391996364072352E-2"/>
          <c:h val="9.0691300363570024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O"/>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6.6040996334122734E-2"/>
          <c:y val="4.8799111955998967E-2"/>
          <c:w val="0.89551607610212336"/>
          <c:h val="0.77110055703436797"/>
        </c:manualLayout>
      </c:layout>
      <c:bar3DChart>
        <c:barDir val="col"/>
        <c:grouping val="clustered"/>
        <c:varyColors val="0"/>
        <c:ser>
          <c:idx val="0"/>
          <c:order val="0"/>
          <c:tx>
            <c:v>Semestre A</c:v>
          </c:tx>
          <c:spPr>
            <a:solidFill>
              <a:schemeClr val="accent2">
                <a:lumMod val="75000"/>
              </a:schemeClr>
            </a:solidFill>
            <a:ln>
              <a:noFill/>
            </a:ln>
            <a:effectLst/>
            <a:sp3d/>
          </c:spPr>
          <c:invertIfNegative val="0"/>
          <c:dLbls>
            <c:dLbl>
              <c:idx val="0"/>
              <c:tx>
                <c:rich>
                  <a:bodyPr/>
                  <a:lstStyle/>
                  <a:p>
                    <a:fld id="{9FDB43DA-1889-4E4C-B6BD-B45E5885555E}" type="CELLRANGE">
                      <a:rPr lang="en-US"/>
                      <a:pPr/>
                      <a:t>[CELLRANGE]</a:t>
                    </a:fld>
                    <a:r>
                      <a:rPr lang="en-US" baseline="0"/>
                      <a:t>
</a:t>
                    </a:r>
                    <a:fld id="{F9487E55-FA97-423D-B5C4-6AC694D1AE53}"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CB11-4345-B106-AB6C957EC5B1}"/>
                </c:ext>
              </c:extLst>
            </c:dLbl>
            <c:dLbl>
              <c:idx val="1"/>
              <c:tx>
                <c:rich>
                  <a:bodyPr/>
                  <a:lstStyle/>
                  <a:p>
                    <a:fld id="{D9659B19-AE90-466B-BEF0-EDDA4DBF526F}" type="CELLRANGE">
                      <a:rPr lang="en-US"/>
                      <a:pPr/>
                      <a:t>[CELLRANGE]</a:t>
                    </a:fld>
                    <a:r>
                      <a:rPr lang="en-US" baseline="0"/>
                      <a:t>
</a:t>
                    </a:r>
                    <a:fld id="{8E1F6928-7F5D-49EB-AB14-F157BE4F0AAF}"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CB11-4345-B106-AB6C957EC5B1}"/>
                </c:ext>
              </c:extLst>
            </c:dLbl>
            <c:dLbl>
              <c:idx val="2"/>
              <c:tx>
                <c:rich>
                  <a:bodyPr/>
                  <a:lstStyle/>
                  <a:p>
                    <a:fld id="{67B678B2-5A26-41D1-9187-409008AF2DAA}" type="CELLRANGE">
                      <a:rPr lang="en-US"/>
                      <a:pPr/>
                      <a:t>[CELLRANGE]</a:t>
                    </a:fld>
                    <a:r>
                      <a:rPr lang="en-US" baseline="0"/>
                      <a:t>
</a:t>
                    </a:r>
                    <a:fld id="{9ABAC52C-985F-41B8-B789-A1040A4EB7FE}"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CB11-4345-B106-AB6C957EC5B1}"/>
                </c:ext>
              </c:extLst>
            </c:dLbl>
            <c:dLbl>
              <c:idx val="3"/>
              <c:tx>
                <c:rich>
                  <a:bodyPr/>
                  <a:lstStyle/>
                  <a:p>
                    <a:fld id="{D1C6D04C-A3ED-44EB-8D34-C679174CF463}" type="CELLRANGE">
                      <a:rPr lang="en-US"/>
                      <a:pPr/>
                      <a:t>[CELLRANGE]</a:t>
                    </a:fld>
                    <a:r>
                      <a:rPr lang="en-US" baseline="0"/>
                      <a:t>
</a:t>
                    </a:r>
                    <a:fld id="{35F1751E-8885-4E54-A3FC-A46679A78200}"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CB11-4345-B106-AB6C957EC5B1}"/>
                </c:ext>
              </c:extLst>
            </c:dLbl>
            <c:dLbl>
              <c:idx val="4"/>
              <c:tx>
                <c:rich>
                  <a:bodyPr/>
                  <a:lstStyle/>
                  <a:p>
                    <a:fld id="{DF7B063A-8D0A-405F-ABA7-324E1706B832}" type="CELLRANGE">
                      <a:rPr lang="en-US"/>
                      <a:pPr/>
                      <a:t>[CELLRANGE]</a:t>
                    </a:fld>
                    <a:r>
                      <a:rPr lang="en-US" baseline="0"/>
                      <a:t>
</a:t>
                    </a:r>
                    <a:fld id="{B8E4198C-EB51-4E83-80A6-5407A941ECA2}"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CB11-4345-B106-AB6C957EC5B1}"/>
                </c:ext>
              </c:extLst>
            </c:dLbl>
            <c:dLbl>
              <c:idx val="5"/>
              <c:tx>
                <c:rich>
                  <a:bodyPr/>
                  <a:lstStyle/>
                  <a:p>
                    <a:fld id="{B3B4BF1B-1657-43AB-B2D0-4E5A111916EA}" type="CELLRANGE">
                      <a:rPr lang="en-US"/>
                      <a:pPr/>
                      <a:t>[CELLRANGE]</a:t>
                    </a:fld>
                    <a:r>
                      <a:rPr lang="en-US" baseline="0"/>
                      <a:t>
</a:t>
                    </a:r>
                    <a:fld id="{43A6B755-8CD9-4A39-9D2C-C712688AA2AF}"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CB11-4345-B106-AB6C957EC5B1}"/>
                </c:ext>
              </c:extLst>
            </c:dLbl>
            <c:dLbl>
              <c:idx val="6"/>
              <c:tx>
                <c:rich>
                  <a:bodyPr/>
                  <a:lstStyle/>
                  <a:p>
                    <a:fld id="{220D52D6-C567-4E02-92D5-D58C3239D7DF}" type="CELLRANGE">
                      <a:rPr lang="en-US"/>
                      <a:pPr/>
                      <a:t>[CELLRANGE]</a:t>
                    </a:fld>
                    <a:r>
                      <a:rPr lang="en-US" baseline="0"/>
                      <a:t>
</a:t>
                    </a:r>
                    <a:fld id="{6433F3B3-17E2-4472-A4B0-13E0DB5CAD61}"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CB11-4345-B106-AB6C957EC5B1}"/>
                </c:ext>
              </c:extLst>
            </c:dLbl>
            <c:dLbl>
              <c:idx val="7"/>
              <c:tx>
                <c:rich>
                  <a:bodyPr/>
                  <a:lstStyle/>
                  <a:p>
                    <a:fld id="{8EABA194-94D6-4547-A24E-1039B0A94DC8}" type="CELLRANGE">
                      <a:rPr lang="en-US"/>
                      <a:pPr/>
                      <a:t>[CELLRANGE]</a:t>
                    </a:fld>
                    <a:r>
                      <a:rPr lang="en-US" baseline="0"/>
                      <a:t>
</a:t>
                    </a:r>
                    <a:fld id="{78D32F08-4221-4793-897A-C93B9C1CE966}"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CB11-4345-B106-AB6C957EC5B1}"/>
                </c:ext>
              </c:extLst>
            </c:dLbl>
            <c:dLbl>
              <c:idx val="8"/>
              <c:tx>
                <c:rich>
                  <a:bodyPr/>
                  <a:lstStyle/>
                  <a:p>
                    <a:fld id="{26B12EE1-FCF9-4B9A-A446-F7B461252F11}" type="CELLRANGE">
                      <a:rPr lang="en-US"/>
                      <a:pPr/>
                      <a:t>[CELLRANGE]</a:t>
                    </a:fld>
                    <a:r>
                      <a:rPr lang="en-US" baseline="0"/>
                      <a:t>
</a:t>
                    </a:r>
                    <a:fld id="{55D52B02-38E5-44D6-87C5-5767F3FC05A5}"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CB11-4345-B106-AB6C957EC5B1}"/>
                </c:ext>
              </c:extLst>
            </c:dLbl>
            <c:dLbl>
              <c:idx val="9"/>
              <c:tx>
                <c:rich>
                  <a:bodyPr/>
                  <a:lstStyle/>
                  <a:p>
                    <a:fld id="{84718E6A-D688-4C94-BB44-AF64FCC3C8BD}" type="CELLRANGE">
                      <a:rPr lang="en-US"/>
                      <a:pPr/>
                      <a:t>[CELLRANGE]</a:t>
                    </a:fld>
                    <a:r>
                      <a:rPr lang="en-US" baseline="0"/>
                      <a:t>
</a:t>
                    </a:r>
                    <a:fld id="{9738E0E2-C261-4F44-A163-600EC1F7F684}"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CB11-4345-B106-AB6C957EC5B1}"/>
                </c:ext>
              </c:extLst>
            </c:dLbl>
            <c:dLbl>
              <c:idx val="10"/>
              <c:tx>
                <c:rich>
                  <a:bodyPr/>
                  <a:lstStyle/>
                  <a:p>
                    <a:fld id="{D5B5E071-ED75-4531-9A4A-4E5C4777CCA0}" type="CELLRANGE">
                      <a:rPr lang="en-US"/>
                      <a:pPr/>
                      <a:t>[CELLRANGE]</a:t>
                    </a:fld>
                    <a:r>
                      <a:rPr lang="en-US" baseline="0"/>
                      <a:t>
</a:t>
                    </a:r>
                    <a:fld id="{317ACEAE-EA1F-4473-9096-01239EA66605}"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CB11-4345-B106-AB6C957EC5B1}"/>
                </c:ext>
              </c:extLst>
            </c:dLbl>
            <c:dLbl>
              <c:idx val="11"/>
              <c:tx>
                <c:rich>
                  <a:bodyPr/>
                  <a:lstStyle/>
                  <a:p>
                    <a:fld id="{DEAA7BBC-1242-4968-A555-2B5AF622DCE2}" type="CELLRANGE">
                      <a:rPr lang="en-US"/>
                      <a:pPr/>
                      <a:t>[CELLRANGE]</a:t>
                    </a:fld>
                    <a:r>
                      <a:rPr lang="en-US" baseline="0"/>
                      <a:t>
</a:t>
                    </a:r>
                    <a:fld id="{EA662FBE-8CCA-41DF-93DC-46DF6B9DE55D}"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CB11-4345-B106-AB6C957EC5B1}"/>
                </c:ext>
              </c:extLst>
            </c:dLbl>
            <c:dLbl>
              <c:idx val="12"/>
              <c:tx>
                <c:rich>
                  <a:bodyPr/>
                  <a:lstStyle/>
                  <a:p>
                    <a:fld id="{559EDA05-5CF3-4394-B8ED-34412810C21F}" type="CELLRANGE">
                      <a:rPr lang="en-US"/>
                      <a:pPr/>
                      <a:t>[CELLRANGE]</a:t>
                    </a:fld>
                    <a:r>
                      <a:rPr lang="en-US" baseline="0"/>
                      <a:t>
</a:t>
                    </a:r>
                    <a:fld id="{2AFAC9C3-1642-48C5-8607-2E167656ED20}"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CB11-4345-B106-AB6C957EC5B1}"/>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eparator>
</c:separator>
            <c:showLeaderLines val="0"/>
            <c:extLst>
              <c:ext xmlns:c15="http://schemas.microsoft.com/office/drawing/2012/chart" uri="{CE6537A1-D6FC-4f65-9D91-7224C49458BB}">
                <c15:showDataLabelsRange val="1"/>
                <c15:showLeaderLines val="1"/>
                <c15:leaderLines>
                  <c:spPr>
                    <a:ln w="9525">
                      <a:solidFill>
                        <a:schemeClr val="tx1">
                          <a:lumMod val="35000"/>
                          <a:lumOff val="65000"/>
                        </a:schemeClr>
                      </a:solidFill>
                    </a:ln>
                    <a:effectLst/>
                  </c:spPr>
                </c15:leaderLines>
              </c:ext>
            </c:extLst>
          </c:dLbls>
          <c:cat>
            <c:strRef>
              <c:f>'B. MatriculaTotal PregradoEdad'!$C$6:$O$6</c:f>
              <c:strCache>
                <c:ptCount val="13"/>
                <c:pt idx="0">
                  <c:v>Menores de 17</c:v>
                </c:pt>
                <c:pt idx="1">
                  <c:v>17 Años</c:v>
                </c:pt>
                <c:pt idx="2">
                  <c:v>18 Años</c:v>
                </c:pt>
                <c:pt idx="3">
                  <c:v>19 Años</c:v>
                </c:pt>
                <c:pt idx="4">
                  <c:v>20 Años</c:v>
                </c:pt>
                <c:pt idx="5">
                  <c:v>21 Años</c:v>
                </c:pt>
                <c:pt idx="6">
                  <c:v>22 Años</c:v>
                </c:pt>
                <c:pt idx="7">
                  <c:v>23 Años</c:v>
                </c:pt>
                <c:pt idx="8">
                  <c:v>24 Años</c:v>
                </c:pt>
                <c:pt idx="9">
                  <c:v>25 Años</c:v>
                </c:pt>
                <c:pt idx="10">
                  <c:v>26 - 28 Años</c:v>
                </c:pt>
                <c:pt idx="11">
                  <c:v>29 - 30 Años</c:v>
                </c:pt>
                <c:pt idx="12">
                  <c:v>&gt; 30 Años</c:v>
                </c:pt>
              </c:strCache>
            </c:strRef>
          </c:cat>
          <c:val>
            <c:numRef>
              <c:f>'A. MatriculaTotal PregradoEdad'!$C$27:$O$27</c:f>
              <c:numCache>
                <c:formatCode>General</c:formatCode>
                <c:ptCount val="13"/>
                <c:pt idx="0">
                  <c:v>0</c:v>
                </c:pt>
                <c:pt idx="1">
                  <c:v>2</c:v>
                </c:pt>
                <c:pt idx="2">
                  <c:v>82</c:v>
                </c:pt>
                <c:pt idx="3">
                  <c:v>291</c:v>
                </c:pt>
                <c:pt idx="4">
                  <c:v>371</c:v>
                </c:pt>
                <c:pt idx="5">
                  <c:v>428</c:v>
                </c:pt>
                <c:pt idx="6">
                  <c:v>378</c:v>
                </c:pt>
                <c:pt idx="7">
                  <c:v>328</c:v>
                </c:pt>
                <c:pt idx="8">
                  <c:v>223</c:v>
                </c:pt>
                <c:pt idx="9">
                  <c:v>187</c:v>
                </c:pt>
                <c:pt idx="10">
                  <c:v>253</c:v>
                </c:pt>
                <c:pt idx="11">
                  <c:v>73</c:v>
                </c:pt>
                <c:pt idx="12">
                  <c:v>70</c:v>
                </c:pt>
              </c:numCache>
            </c:numRef>
          </c:val>
          <c:extLst>
            <c:ext xmlns:c15="http://schemas.microsoft.com/office/drawing/2012/chart" uri="{02D57815-91ED-43cb-92C2-25804820EDAC}">
              <c15:datalabelsRange>
                <c15:f>'A. MatriculaTotal PregradoEdad'!$C$28:$O$28</c15:f>
                <c15:dlblRangeCache>
                  <c:ptCount val="13"/>
                  <c:pt idx="0">
                    <c:v>0%</c:v>
                  </c:pt>
                  <c:pt idx="1">
                    <c:v>0%</c:v>
                  </c:pt>
                  <c:pt idx="2">
                    <c:v>3%</c:v>
                  </c:pt>
                  <c:pt idx="3">
                    <c:v>11%</c:v>
                  </c:pt>
                  <c:pt idx="4">
                    <c:v>14%</c:v>
                  </c:pt>
                  <c:pt idx="5">
                    <c:v>16%</c:v>
                  </c:pt>
                  <c:pt idx="6">
                    <c:v>14%</c:v>
                  </c:pt>
                  <c:pt idx="7">
                    <c:v>12%</c:v>
                  </c:pt>
                  <c:pt idx="8">
                    <c:v>8%</c:v>
                  </c:pt>
                  <c:pt idx="9">
                    <c:v>7%</c:v>
                  </c:pt>
                  <c:pt idx="10">
                    <c:v>9%</c:v>
                  </c:pt>
                  <c:pt idx="11">
                    <c:v>3%</c:v>
                  </c:pt>
                  <c:pt idx="12">
                    <c:v>3%</c:v>
                  </c:pt>
                </c15:dlblRangeCache>
              </c15:datalabelsRange>
            </c:ext>
            <c:ext xmlns:c16="http://schemas.microsoft.com/office/drawing/2014/chart" uri="{C3380CC4-5D6E-409C-BE32-E72D297353CC}">
              <c16:uniqueId val="{0000000D-A3FC-46A4-94DB-BC069D18468F}"/>
            </c:ext>
          </c:extLst>
        </c:ser>
        <c:ser>
          <c:idx val="1"/>
          <c:order val="1"/>
          <c:tx>
            <c:v>Semestre B</c:v>
          </c:tx>
          <c:spPr>
            <a:solidFill>
              <a:schemeClr val="accent4">
                <a:lumMod val="60000"/>
                <a:lumOff val="40000"/>
              </a:schemeClr>
            </a:solidFill>
            <a:ln>
              <a:noFill/>
            </a:ln>
            <a:effectLst/>
            <a:sp3d/>
          </c:spPr>
          <c:invertIfNegative val="0"/>
          <c:dLbls>
            <c:dLbl>
              <c:idx val="0"/>
              <c:tx>
                <c:rich>
                  <a:bodyPr/>
                  <a:lstStyle/>
                  <a:p>
                    <a:fld id="{201CBDBF-A2F6-4B0D-BDB7-664AE09C7B61}" type="CELLRANGE">
                      <a:rPr lang="en-US"/>
                      <a:pPr/>
                      <a:t>[CELLRANGE]</a:t>
                    </a:fld>
                    <a:r>
                      <a:rPr lang="en-US" baseline="0"/>
                      <a:t>
</a:t>
                    </a:r>
                    <a:fld id="{312D001C-C59B-4CFF-91A8-0962A902DE31}"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CB11-4345-B106-AB6C957EC5B1}"/>
                </c:ext>
              </c:extLst>
            </c:dLbl>
            <c:dLbl>
              <c:idx val="1"/>
              <c:tx>
                <c:rich>
                  <a:bodyPr/>
                  <a:lstStyle/>
                  <a:p>
                    <a:fld id="{ED961DD1-424C-484B-8EFA-348AAF341906}" type="CELLRANGE">
                      <a:rPr lang="en-US"/>
                      <a:pPr/>
                      <a:t>[CELLRANGE]</a:t>
                    </a:fld>
                    <a:r>
                      <a:rPr lang="en-US" baseline="0"/>
                      <a:t>
</a:t>
                    </a:r>
                    <a:fld id="{ED87D948-5B74-44B1-93FF-BE35A10C7E1F}"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CB11-4345-B106-AB6C957EC5B1}"/>
                </c:ext>
              </c:extLst>
            </c:dLbl>
            <c:dLbl>
              <c:idx val="2"/>
              <c:tx>
                <c:rich>
                  <a:bodyPr/>
                  <a:lstStyle/>
                  <a:p>
                    <a:fld id="{8F287DF5-1541-4374-8C64-75EF0FFD6D7D}" type="CELLRANGE">
                      <a:rPr lang="en-US"/>
                      <a:pPr/>
                      <a:t>[CELLRANGE]</a:t>
                    </a:fld>
                    <a:r>
                      <a:rPr lang="en-US" baseline="0"/>
                      <a:t>
</a:t>
                    </a:r>
                    <a:fld id="{238E85C1-2E4C-4CE2-B8B4-A96169834621}"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CB11-4345-B106-AB6C957EC5B1}"/>
                </c:ext>
              </c:extLst>
            </c:dLbl>
            <c:dLbl>
              <c:idx val="3"/>
              <c:tx>
                <c:rich>
                  <a:bodyPr/>
                  <a:lstStyle/>
                  <a:p>
                    <a:fld id="{7E162F19-83E6-43D2-9020-68177B7E461F}" type="CELLRANGE">
                      <a:rPr lang="en-US"/>
                      <a:pPr/>
                      <a:t>[CELLRANGE]</a:t>
                    </a:fld>
                    <a:r>
                      <a:rPr lang="en-US" baseline="0"/>
                      <a:t>
</a:t>
                    </a:r>
                    <a:fld id="{9A070EF9-8CE1-4D11-A714-52FB8F112D6D}"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CB11-4345-B106-AB6C957EC5B1}"/>
                </c:ext>
              </c:extLst>
            </c:dLbl>
            <c:dLbl>
              <c:idx val="4"/>
              <c:tx>
                <c:rich>
                  <a:bodyPr/>
                  <a:lstStyle/>
                  <a:p>
                    <a:fld id="{8D07ED1B-27BD-44EB-9049-ACA6351ACEAB}" type="CELLRANGE">
                      <a:rPr lang="en-US"/>
                      <a:pPr/>
                      <a:t>[CELLRANGE]</a:t>
                    </a:fld>
                    <a:r>
                      <a:rPr lang="en-US" baseline="0"/>
                      <a:t>
</a:t>
                    </a:r>
                    <a:fld id="{B3F21787-A595-474F-A95F-05D1FAD19CD4}"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CB11-4345-B106-AB6C957EC5B1}"/>
                </c:ext>
              </c:extLst>
            </c:dLbl>
            <c:dLbl>
              <c:idx val="5"/>
              <c:tx>
                <c:rich>
                  <a:bodyPr/>
                  <a:lstStyle/>
                  <a:p>
                    <a:fld id="{BEF04EF2-C7F2-4B75-81F2-9CE525234A2A}" type="CELLRANGE">
                      <a:rPr lang="en-US"/>
                      <a:pPr/>
                      <a:t>[CELLRANGE]</a:t>
                    </a:fld>
                    <a:r>
                      <a:rPr lang="en-US" baseline="0"/>
                      <a:t>
</a:t>
                    </a:r>
                    <a:fld id="{76D9A670-EE5B-4D22-89E1-741F533C9031}"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CB11-4345-B106-AB6C957EC5B1}"/>
                </c:ext>
              </c:extLst>
            </c:dLbl>
            <c:dLbl>
              <c:idx val="6"/>
              <c:tx>
                <c:rich>
                  <a:bodyPr/>
                  <a:lstStyle/>
                  <a:p>
                    <a:fld id="{A20C774B-07FB-4DFB-8E61-936B05CD3C01}" type="CELLRANGE">
                      <a:rPr lang="en-US"/>
                      <a:pPr/>
                      <a:t>[CELLRANGE]</a:t>
                    </a:fld>
                    <a:r>
                      <a:rPr lang="en-US" baseline="0"/>
                      <a:t>
</a:t>
                    </a:r>
                    <a:fld id="{ED920AB1-537E-432D-A3AA-FD1349FD5F66}"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CB11-4345-B106-AB6C957EC5B1}"/>
                </c:ext>
              </c:extLst>
            </c:dLbl>
            <c:dLbl>
              <c:idx val="7"/>
              <c:tx>
                <c:rich>
                  <a:bodyPr/>
                  <a:lstStyle/>
                  <a:p>
                    <a:fld id="{7AE5B34A-160D-49D4-83DA-F591F86E736F}" type="CELLRANGE">
                      <a:rPr lang="en-US"/>
                      <a:pPr/>
                      <a:t>[CELLRANGE]</a:t>
                    </a:fld>
                    <a:r>
                      <a:rPr lang="en-US" baseline="0"/>
                      <a:t>
</a:t>
                    </a:r>
                    <a:fld id="{453E1181-6077-4110-9DEC-21B306DD99A8}"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CB11-4345-B106-AB6C957EC5B1}"/>
                </c:ext>
              </c:extLst>
            </c:dLbl>
            <c:dLbl>
              <c:idx val="8"/>
              <c:tx>
                <c:rich>
                  <a:bodyPr/>
                  <a:lstStyle/>
                  <a:p>
                    <a:fld id="{1A09F0D2-0E97-473E-85B4-EA893C8CC950}" type="CELLRANGE">
                      <a:rPr lang="en-US"/>
                      <a:pPr/>
                      <a:t>[CELLRANGE]</a:t>
                    </a:fld>
                    <a:r>
                      <a:rPr lang="en-US" baseline="0"/>
                      <a:t>
</a:t>
                    </a:r>
                    <a:fld id="{2E10D2A7-EBB4-4FCA-A38B-A25D87A662D1}"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CB11-4345-B106-AB6C957EC5B1}"/>
                </c:ext>
              </c:extLst>
            </c:dLbl>
            <c:dLbl>
              <c:idx val="9"/>
              <c:tx>
                <c:rich>
                  <a:bodyPr/>
                  <a:lstStyle/>
                  <a:p>
                    <a:fld id="{F5E5DC99-0B78-497F-9BAE-208542B6E563}" type="CELLRANGE">
                      <a:rPr lang="en-US"/>
                      <a:pPr/>
                      <a:t>[CELLRANGE]</a:t>
                    </a:fld>
                    <a:r>
                      <a:rPr lang="en-US" baseline="0"/>
                      <a:t>
</a:t>
                    </a:r>
                    <a:fld id="{5200817F-8779-45FF-A6AF-20629ACB5428}"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CB11-4345-B106-AB6C957EC5B1}"/>
                </c:ext>
              </c:extLst>
            </c:dLbl>
            <c:dLbl>
              <c:idx val="10"/>
              <c:tx>
                <c:rich>
                  <a:bodyPr/>
                  <a:lstStyle/>
                  <a:p>
                    <a:fld id="{A56400B1-1C49-4E34-B4E4-76083512FB80}" type="CELLRANGE">
                      <a:rPr lang="en-US"/>
                      <a:pPr/>
                      <a:t>[CELLRANGE]</a:t>
                    </a:fld>
                    <a:r>
                      <a:rPr lang="en-US" baseline="0"/>
                      <a:t>
</a:t>
                    </a:r>
                    <a:fld id="{CE5FDC85-D9A8-4A13-85C6-DCEA91ADFED4}"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CB11-4345-B106-AB6C957EC5B1}"/>
                </c:ext>
              </c:extLst>
            </c:dLbl>
            <c:dLbl>
              <c:idx val="11"/>
              <c:tx>
                <c:rich>
                  <a:bodyPr/>
                  <a:lstStyle/>
                  <a:p>
                    <a:fld id="{D9934868-4A29-4E8A-A2F0-190E04B5E04F}" type="CELLRANGE">
                      <a:rPr lang="en-US"/>
                      <a:pPr/>
                      <a:t>[CELLRANGE]</a:t>
                    </a:fld>
                    <a:r>
                      <a:rPr lang="en-US" baseline="0"/>
                      <a:t>
</a:t>
                    </a:r>
                    <a:fld id="{392E90BB-2087-457B-8FA8-A24C5AC659BF}"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CB11-4345-B106-AB6C957EC5B1}"/>
                </c:ext>
              </c:extLst>
            </c:dLbl>
            <c:dLbl>
              <c:idx val="12"/>
              <c:tx>
                <c:rich>
                  <a:bodyPr/>
                  <a:lstStyle/>
                  <a:p>
                    <a:fld id="{FDC7C701-3EAB-46F9-8570-00CE8B98F2CA}" type="CELLRANGE">
                      <a:rPr lang="en-US"/>
                      <a:pPr/>
                      <a:t>[CELLRANGE]</a:t>
                    </a:fld>
                    <a:r>
                      <a:rPr lang="en-US" baseline="0"/>
                      <a:t>
</a:t>
                    </a:r>
                    <a:fld id="{30AD5AF4-7C11-4850-9F7B-139232636D2E}"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CB11-4345-B106-AB6C957EC5B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eparator>
</c:separator>
            <c:showLeaderLines val="0"/>
            <c:extLst>
              <c:ext xmlns:c15="http://schemas.microsoft.com/office/drawing/2012/chart" uri="{CE6537A1-D6FC-4f65-9D91-7224C49458BB}">
                <c15:showDataLabelsRange val="1"/>
                <c15:showLeaderLines val="1"/>
                <c15:leaderLines>
                  <c:spPr>
                    <a:ln w="9525">
                      <a:solidFill>
                        <a:schemeClr val="tx1">
                          <a:lumMod val="35000"/>
                          <a:lumOff val="65000"/>
                        </a:schemeClr>
                      </a:solidFill>
                    </a:ln>
                    <a:effectLst/>
                  </c:spPr>
                </c15:leaderLines>
              </c:ext>
            </c:extLst>
          </c:dLbls>
          <c:cat>
            <c:strRef>
              <c:f>'B. MatriculaTotal PregradoEdad'!$C$6:$O$6</c:f>
              <c:strCache>
                <c:ptCount val="13"/>
                <c:pt idx="0">
                  <c:v>Menores de 17</c:v>
                </c:pt>
                <c:pt idx="1">
                  <c:v>17 Años</c:v>
                </c:pt>
                <c:pt idx="2">
                  <c:v>18 Años</c:v>
                </c:pt>
                <c:pt idx="3">
                  <c:v>19 Años</c:v>
                </c:pt>
                <c:pt idx="4">
                  <c:v>20 Años</c:v>
                </c:pt>
                <c:pt idx="5">
                  <c:v>21 Años</c:v>
                </c:pt>
                <c:pt idx="6">
                  <c:v>22 Años</c:v>
                </c:pt>
                <c:pt idx="7">
                  <c:v>23 Años</c:v>
                </c:pt>
                <c:pt idx="8">
                  <c:v>24 Años</c:v>
                </c:pt>
                <c:pt idx="9">
                  <c:v>25 Años</c:v>
                </c:pt>
                <c:pt idx="10">
                  <c:v>26 - 28 Años</c:v>
                </c:pt>
                <c:pt idx="11">
                  <c:v>29 - 30 Años</c:v>
                </c:pt>
                <c:pt idx="12">
                  <c:v>&gt; 30 Años</c:v>
                </c:pt>
              </c:strCache>
            </c:strRef>
          </c:cat>
          <c:val>
            <c:numRef>
              <c:f>'B. MatriculaTotal PregradoEdad'!$C$27:$O$27</c:f>
              <c:numCache>
                <c:formatCode>General</c:formatCode>
                <c:ptCount val="13"/>
                <c:pt idx="0">
                  <c:v>0</c:v>
                </c:pt>
                <c:pt idx="1">
                  <c:v>5</c:v>
                </c:pt>
                <c:pt idx="2">
                  <c:v>139</c:v>
                </c:pt>
                <c:pt idx="3">
                  <c:v>370</c:v>
                </c:pt>
                <c:pt idx="4">
                  <c:v>404</c:v>
                </c:pt>
                <c:pt idx="5">
                  <c:v>453</c:v>
                </c:pt>
                <c:pt idx="6">
                  <c:v>399</c:v>
                </c:pt>
                <c:pt idx="7">
                  <c:v>309</c:v>
                </c:pt>
                <c:pt idx="8">
                  <c:v>175</c:v>
                </c:pt>
                <c:pt idx="9">
                  <c:v>157</c:v>
                </c:pt>
                <c:pt idx="10">
                  <c:v>217</c:v>
                </c:pt>
                <c:pt idx="11">
                  <c:v>55</c:v>
                </c:pt>
                <c:pt idx="12">
                  <c:v>68</c:v>
                </c:pt>
              </c:numCache>
            </c:numRef>
          </c:val>
          <c:extLst>
            <c:ext xmlns:c15="http://schemas.microsoft.com/office/drawing/2012/chart" uri="{02D57815-91ED-43cb-92C2-25804820EDAC}">
              <c15:datalabelsRange>
                <c15:f>'B. MatriculaTotal PregradoEdad'!$C$28:$O$28</c15:f>
                <c15:dlblRangeCache>
                  <c:ptCount val="13"/>
                  <c:pt idx="0">
                    <c:v>0%</c:v>
                  </c:pt>
                  <c:pt idx="1">
                    <c:v>0%</c:v>
                  </c:pt>
                  <c:pt idx="2">
                    <c:v>5%</c:v>
                  </c:pt>
                  <c:pt idx="3">
                    <c:v>13%</c:v>
                  </c:pt>
                  <c:pt idx="4">
                    <c:v>15%</c:v>
                  </c:pt>
                  <c:pt idx="5">
                    <c:v>16%</c:v>
                  </c:pt>
                  <c:pt idx="6">
                    <c:v>15%</c:v>
                  </c:pt>
                  <c:pt idx="7">
                    <c:v>11%</c:v>
                  </c:pt>
                  <c:pt idx="8">
                    <c:v>6%</c:v>
                  </c:pt>
                  <c:pt idx="9">
                    <c:v>6%</c:v>
                  </c:pt>
                  <c:pt idx="10">
                    <c:v>8%</c:v>
                  </c:pt>
                  <c:pt idx="11">
                    <c:v>2%</c:v>
                  </c:pt>
                  <c:pt idx="12">
                    <c:v>2%</c:v>
                  </c:pt>
                </c15:dlblRangeCache>
              </c15:datalabelsRange>
            </c:ext>
            <c:ext xmlns:c16="http://schemas.microsoft.com/office/drawing/2014/chart" uri="{C3380CC4-5D6E-409C-BE32-E72D297353CC}">
              <c16:uniqueId val="{0000001B-A3FC-46A4-94DB-BC069D18468F}"/>
            </c:ext>
          </c:extLst>
        </c:ser>
        <c:dLbls>
          <c:showLegendKey val="0"/>
          <c:showVal val="1"/>
          <c:showCatName val="0"/>
          <c:showSerName val="0"/>
          <c:showPercent val="0"/>
          <c:showBubbleSize val="0"/>
        </c:dLbls>
        <c:gapWidth val="20"/>
        <c:shape val="box"/>
        <c:axId val="97532160"/>
        <c:axId val="97546240"/>
        <c:axId val="0"/>
      </c:bar3DChart>
      <c:catAx>
        <c:axId val="9753216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2700000" spcFirstLastPara="1" vertOverflow="ellipsis"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s-CO"/>
          </a:p>
        </c:txPr>
        <c:crossAx val="97546240"/>
        <c:crosses val="autoZero"/>
        <c:auto val="1"/>
        <c:lblAlgn val="ctr"/>
        <c:lblOffset val="100"/>
        <c:tickLblSkip val="1"/>
        <c:noMultiLvlLbl val="0"/>
      </c:catAx>
      <c:valAx>
        <c:axId val="97546240"/>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97532160"/>
        <c:crosses val="autoZero"/>
        <c:crossBetween val="between"/>
      </c:val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legend>
      <c:legendPos val="r"/>
      <c:layout>
        <c:manualLayout>
          <c:xMode val="edge"/>
          <c:yMode val="edge"/>
          <c:x val="0.87726276461376484"/>
          <c:y val="8.9058167451509004E-2"/>
          <c:w val="6.8391996364072352E-2"/>
          <c:h val="9.0691300363570024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O"/>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spPr>
        <a:noFill/>
        <a:ln w="25400">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'Egresado Graduado PregradGenero'!$D$7:$E$7</c:f>
              <c:strCache>
                <c:ptCount val="1"/>
                <c:pt idx="0">
                  <c:v>SEMESTRE I</c:v>
                </c:pt>
              </c:strCache>
            </c:strRef>
          </c:tx>
          <c:spPr>
            <a:solidFill>
              <a:schemeClr val="accent5">
                <a:lumMod val="60000"/>
                <a:lumOff val="40000"/>
              </a:schemeClr>
            </a:solidFill>
            <a:ln>
              <a:noFill/>
            </a:ln>
            <a:effectLst>
              <a:outerShdw blurRad="57150" dist="19050" dir="5400000" algn="ctr" rotWithShape="0">
                <a:srgbClr val="000000">
                  <a:alpha val="63000"/>
                </a:srgbClr>
              </a:outerShdw>
            </a:effectLst>
            <a:sp3d/>
          </c:spPr>
          <c:invertIfNegative val="0"/>
          <c:dLbls>
            <c:dLbl>
              <c:idx val="0"/>
              <c:layout>
                <c:manualLayout>
                  <c:x val="-3.7453177997997878E-3"/>
                  <c:y val="0.18556701030927836"/>
                </c:manualLayout>
              </c:layout>
              <c:tx>
                <c:rich>
                  <a:bodyPr/>
                  <a:lstStyle/>
                  <a:p>
                    <a:fld id="{63099E1F-4C5D-44EF-AAA3-401FEE8D5744}" type="CELLRANGE">
                      <a:rPr lang="en-US"/>
                      <a:pPr/>
                      <a:t>[CELLRANGE]</a:t>
                    </a:fld>
                    <a:endParaRPr lang="en-US" baseline="0"/>
                  </a:p>
                  <a:p>
                    <a:fld id="{AF1027F8-6F2F-48E3-A5CD-A9C9AE0FB417}" type="SERIESNAME">
                      <a:rPr lang="en-US"/>
                      <a:pPr/>
                      <a:t>[NOMBRE DE LA SERIE]</a:t>
                    </a:fld>
                    <a:endParaRPr lang="en-US" baseline="0"/>
                  </a:p>
                  <a:p>
                    <a:fld id="{ACDDAB7A-79A9-4D66-98FB-42BC9D1139F3}" type="VALUE">
                      <a:rPr lang="en-US"/>
                      <a:pPr/>
                      <a:t>[VALOR]</a:t>
                    </a:fld>
                    <a:endParaRPr lang="es-CO"/>
                  </a:p>
                </c:rich>
              </c:tx>
              <c:showLegendKey val="0"/>
              <c:showVal val="1"/>
              <c:showCatName val="0"/>
              <c:showSerName val="1"/>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6-0396-425D-98B3-DEF516A48B9D}"/>
                </c:ext>
              </c:extLst>
            </c:dLbl>
            <c:spPr>
              <a:noFill/>
              <a:ln>
                <a:noFill/>
              </a:ln>
              <a:effectLst/>
            </c:spPr>
            <c:showLegendKey val="0"/>
            <c:showVal val="1"/>
            <c:showCatName val="0"/>
            <c:showSerName val="1"/>
            <c:showPercent val="0"/>
            <c:showBubbleSize val="0"/>
            <c:separator>
</c:separator>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'Egresado Graduado PregradGenero'!$C$6:$G$6</c:f>
              <c:strCache>
                <c:ptCount val="1"/>
                <c:pt idx="0">
                  <c:v>EGRESADOS  2020</c:v>
                </c:pt>
              </c:strCache>
            </c:strRef>
          </c:cat>
          <c:val>
            <c:numRef>
              <c:f>'Egresado Graduado PregradGenero'!$D$57</c:f>
              <c:numCache>
                <c:formatCode>General</c:formatCode>
                <c:ptCount val="1"/>
                <c:pt idx="0">
                  <c:v>893</c:v>
                </c:pt>
              </c:numCache>
            </c:numRef>
          </c:val>
          <c:extLst>
            <c:ext xmlns:c15="http://schemas.microsoft.com/office/drawing/2012/chart" uri="{02D57815-91ED-43cb-92C2-25804820EDAC}">
              <c15:datalabelsRange>
                <c15:f>'Egresado Graduado PregradGenero'!$D$58</c15:f>
                <c15:dlblRangeCache>
                  <c:ptCount val="1"/>
                  <c:pt idx="0">
                    <c:v>46,3%</c:v>
                  </c:pt>
                </c15:dlblRangeCache>
              </c15:datalabelsRange>
            </c:ext>
            <c:ext xmlns:c16="http://schemas.microsoft.com/office/drawing/2014/chart" uri="{C3380CC4-5D6E-409C-BE32-E72D297353CC}">
              <c16:uniqueId val="{00000001-0396-425D-98B3-DEF516A48B9D}"/>
            </c:ext>
          </c:extLst>
        </c:ser>
        <c:ser>
          <c:idx val="2"/>
          <c:order val="2"/>
          <c:tx>
            <c:strRef>
              <c:f>EgresadoGraduadoPostgraGenero!$F$7</c:f>
              <c:strCache>
                <c:ptCount val="1"/>
                <c:pt idx="0">
                  <c:v>SEMESTRE II</c:v>
                </c:pt>
              </c:strCache>
            </c:strRef>
          </c:tx>
          <c:spPr>
            <a:solidFill>
              <a:schemeClr val="accent4">
                <a:lumMod val="60000"/>
                <a:lumOff val="40000"/>
              </a:schemeClr>
            </a:solidFill>
            <a:ln>
              <a:noFill/>
            </a:ln>
            <a:effectLst>
              <a:outerShdw blurRad="57150" dist="19050" dir="5400000" algn="ctr" rotWithShape="0">
                <a:srgbClr val="000000">
                  <a:alpha val="63000"/>
                </a:srgbClr>
              </a:outerShdw>
            </a:effectLst>
            <a:sp3d/>
          </c:spPr>
          <c:invertIfNegative val="0"/>
          <c:dLbls>
            <c:dLbl>
              <c:idx val="0"/>
              <c:layout>
                <c:manualLayout>
                  <c:x val="5.6179766996996812E-3"/>
                  <c:y val="0.20618556701030932"/>
                </c:manualLayout>
              </c:layout>
              <c:tx>
                <c:rich>
                  <a:bodyPr/>
                  <a:lstStyle/>
                  <a:p>
                    <a:fld id="{3F8A45F4-219B-4AE5-879A-91B6CDA50A24}" type="CELLRANGE">
                      <a:rPr lang="en-US"/>
                      <a:pPr/>
                      <a:t>[CELLRANGE]</a:t>
                    </a:fld>
                    <a:endParaRPr lang="en-US" baseline="0"/>
                  </a:p>
                  <a:p>
                    <a:fld id="{BD15F0A3-8215-4695-BB47-C8A880C7E8BC}" type="SERIESNAME">
                      <a:rPr lang="en-US"/>
                      <a:pPr/>
                      <a:t>[NOMBRE DE LA SERIE]</a:t>
                    </a:fld>
                    <a:endParaRPr lang="en-US" baseline="0"/>
                  </a:p>
                  <a:p>
                    <a:fld id="{ADBC146E-ECB5-45FF-86A4-400AED668C50}" type="VALUE">
                      <a:rPr lang="en-US"/>
                      <a:pPr/>
                      <a:t>[VALOR]</a:t>
                    </a:fld>
                    <a:endParaRPr lang="es-CO"/>
                  </a:p>
                </c:rich>
              </c:tx>
              <c:showLegendKey val="0"/>
              <c:showVal val="1"/>
              <c:showCatName val="0"/>
              <c:showSerName val="1"/>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5-0396-425D-98B3-DEF516A48B9D}"/>
                </c:ext>
              </c:extLst>
            </c:dLbl>
            <c:spPr>
              <a:noFill/>
              <a:ln>
                <a:noFill/>
              </a:ln>
              <a:effectLst/>
            </c:spPr>
            <c:showLegendKey val="0"/>
            <c:showVal val="1"/>
            <c:showCatName val="0"/>
            <c:showSerName val="1"/>
            <c:showPercent val="0"/>
            <c:showBubbleSize val="0"/>
            <c:separator>
</c:separator>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'Egresado Graduado PregradGenero'!$C$6:$G$6</c:f>
              <c:strCache>
                <c:ptCount val="1"/>
                <c:pt idx="0">
                  <c:v>EGRESADOS  2020</c:v>
                </c:pt>
              </c:strCache>
            </c:strRef>
          </c:cat>
          <c:val>
            <c:numRef>
              <c:f>'Egresado Graduado PregradGenero'!$F$57</c:f>
              <c:numCache>
                <c:formatCode>General</c:formatCode>
                <c:ptCount val="1"/>
                <c:pt idx="0">
                  <c:v>1037</c:v>
                </c:pt>
              </c:numCache>
            </c:numRef>
          </c:val>
          <c:extLst>
            <c:ext xmlns:c15="http://schemas.microsoft.com/office/drawing/2012/chart" uri="{02D57815-91ED-43cb-92C2-25804820EDAC}">
              <c15:datalabelsRange>
                <c15:f>'Egresado Graduado PregradGenero'!$F$58</c15:f>
                <c15:dlblRangeCache>
                  <c:ptCount val="1"/>
                  <c:pt idx="0">
                    <c:v>53,7%</c:v>
                  </c:pt>
                </c15:dlblRangeCache>
              </c15:datalabelsRange>
            </c:ext>
            <c:ext xmlns:c16="http://schemas.microsoft.com/office/drawing/2014/chart" uri="{C3380CC4-5D6E-409C-BE32-E72D297353CC}">
              <c16:uniqueId val="{00000003-0396-425D-98B3-DEF516A48B9D}"/>
            </c:ext>
          </c:extLst>
        </c:ser>
        <c:dLbls>
          <c:showLegendKey val="0"/>
          <c:showVal val="1"/>
          <c:showCatName val="0"/>
          <c:showSerName val="0"/>
          <c:showPercent val="0"/>
          <c:showBubbleSize val="0"/>
        </c:dLbls>
        <c:gapWidth val="150"/>
        <c:gapDepth val="90"/>
        <c:shape val="box"/>
        <c:axId val="28651520"/>
        <c:axId val="28653056"/>
        <c:axId val="0"/>
        <c:extLst>
          <c:ext xmlns:c15="http://schemas.microsoft.com/office/drawing/2012/chart" uri="{02D57815-91ED-43cb-92C2-25804820EDAC}">
            <c15:filteredBarSeries>
              <c15:ser>
                <c:idx val="1"/>
                <c:order val="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'Egresado Graduado PregradGenero'!$C$6:$G$6</c15:sqref>
                        </c15:formulaRef>
                      </c:ext>
                    </c:extLst>
                    <c:strCache>
                      <c:ptCount val="1"/>
                      <c:pt idx="0">
                        <c:v>EGRESADOS  2020</c:v>
                      </c:pt>
                    </c:strCache>
                  </c:strRef>
                </c:cat>
                <c:val>
                  <c:numRef>
                    <c:extLst>
                      <c:ext uri="{02D57815-91ED-43cb-92C2-25804820EDAC}">
                        <c15:formulaRef>
                          <c15:sqref>'Egresado Graduado PregradGenero'!$E$57</c15:sqref>
                        </c15:formulaRef>
                      </c:ext>
                    </c:extLst>
                    <c:numCache>
                      <c:formatCode>General</c:formatCode>
                      <c:ptCount val="1"/>
                    </c:numCache>
                  </c:numRef>
                </c:val>
                <c:extLst>
                  <c:ext xmlns:c16="http://schemas.microsoft.com/office/drawing/2014/chart" uri="{C3380CC4-5D6E-409C-BE32-E72D297353CC}">
                    <c16:uniqueId val="{00000002-0396-425D-98B3-DEF516A48B9D}"/>
                  </c:ext>
                </c:extLst>
              </c15:ser>
            </c15:filteredBarSeries>
            <c15:filteredBarSeries>
              <c15:ser>
                <c:idx val="3"/>
                <c:order val="3"/>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'Egresado Graduado PregradGenero'!$C$6:$G$6</c15:sqref>
                        </c15:formulaRef>
                      </c:ext>
                    </c:extLst>
                    <c:strCache>
                      <c:ptCount val="1"/>
                      <c:pt idx="0">
                        <c:v>EGRESADOS  2020</c:v>
                      </c:pt>
                    </c:strCache>
                  </c:strRef>
                </c:cat>
                <c:val>
                  <c:numRef>
                    <c:extLst xmlns:c15="http://schemas.microsoft.com/office/drawing/2012/chart">
                      <c:ext xmlns:c15="http://schemas.microsoft.com/office/drawing/2012/chart" uri="{02D57815-91ED-43cb-92C2-25804820EDAC}">
                        <c15:formulaRef>
                          <c15:sqref>'Egresado Graduado PregradGenero'!$G$57</c15:sqref>
                        </c15:formulaRef>
                      </c:ext>
                    </c:extLst>
                    <c:numCache>
                      <c:formatCode>General</c:formatCode>
                      <c:ptCount val="1"/>
                    </c:numCache>
                  </c:numRef>
                </c:val>
                <c:extLst xmlns:c15="http://schemas.microsoft.com/office/drawing/2012/chart">
                  <c:ext xmlns:c16="http://schemas.microsoft.com/office/drawing/2014/chart" uri="{C3380CC4-5D6E-409C-BE32-E72D297353CC}">
                    <c16:uniqueId val="{00000004-0396-425D-98B3-DEF516A48B9D}"/>
                  </c:ext>
                </c:extLst>
              </c15:ser>
            </c15:filteredBarSeries>
          </c:ext>
        </c:extLst>
      </c:bar3DChart>
      <c:catAx>
        <c:axId val="28651520"/>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8653056"/>
        <c:crosses val="autoZero"/>
        <c:auto val="1"/>
        <c:lblAlgn val="ctr"/>
        <c:lblOffset val="100"/>
        <c:noMultiLvlLbl val="0"/>
      </c:catAx>
      <c:valAx>
        <c:axId val="28653056"/>
        <c:scaling>
          <c:orientation val="minMax"/>
          <c:min val="4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8651520"/>
        <c:crosses val="autoZero"/>
        <c:crossBetween val="between"/>
        <c:majorUnit val="50"/>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legend>
      <c:legendPos val="r"/>
      <c:layout>
        <c:manualLayout>
          <c:xMode val="edge"/>
          <c:yMode val="edge"/>
          <c:x val="0.85789910379263556"/>
          <c:y val="0.39733636388234977"/>
          <c:w val="0.11429429628298156"/>
          <c:h val="0.11735008725391904"/>
        </c:manualLayout>
      </c:layout>
      <c:overlay val="1"/>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6.6040996334122734E-2"/>
          <c:y val="4.8799111955998967E-2"/>
          <c:w val="0.89551607610212336"/>
          <c:h val="0.77110055703436797"/>
        </c:manualLayout>
      </c:layout>
      <c:bar3DChart>
        <c:barDir val="col"/>
        <c:grouping val="clustered"/>
        <c:varyColors val="0"/>
        <c:ser>
          <c:idx val="0"/>
          <c:order val="0"/>
          <c:tx>
            <c:v>Semestre A</c:v>
          </c:tx>
          <c:spPr>
            <a:solidFill>
              <a:schemeClr val="accent6">
                <a:lumMod val="60000"/>
                <a:lumOff val="40000"/>
              </a:schemeClr>
            </a:solidFill>
            <a:ln>
              <a:noFill/>
            </a:ln>
            <a:effectLst/>
            <a:sp3d/>
          </c:spPr>
          <c:invertIfNegative val="0"/>
          <c:dLbls>
            <c:dLbl>
              <c:idx val="0"/>
              <c:tx>
                <c:rich>
                  <a:bodyPr/>
                  <a:lstStyle/>
                  <a:p>
                    <a:fld id="{92EB4D4A-0E38-4CF6-9DB3-3539EB417A68}" type="CELLRANGE">
                      <a:rPr lang="en-US"/>
                      <a:pPr/>
                      <a:t>[CELLRANGE]</a:t>
                    </a:fld>
                    <a:r>
                      <a:rPr lang="en-US" baseline="0"/>
                      <a:t>
</a:t>
                    </a:r>
                    <a:fld id="{93FC75A4-A095-473A-A288-817149EE1CE0}"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FEBB-4BC7-88A1-17F737EEBE3F}"/>
                </c:ext>
              </c:extLst>
            </c:dLbl>
            <c:dLbl>
              <c:idx val="1"/>
              <c:tx>
                <c:rich>
                  <a:bodyPr/>
                  <a:lstStyle/>
                  <a:p>
                    <a:fld id="{8B75D78E-5562-40B6-B388-3F0CDCB071F5}" type="CELLRANGE">
                      <a:rPr lang="en-US"/>
                      <a:pPr/>
                      <a:t>[CELLRANGE]</a:t>
                    </a:fld>
                    <a:r>
                      <a:rPr lang="en-US" baseline="0"/>
                      <a:t>
</a:t>
                    </a:r>
                    <a:fld id="{FB6149EF-5DAC-4B4E-9B02-AA2E8C7BC981}"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FEBB-4BC7-88A1-17F737EEBE3F}"/>
                </c:ext>
              </c:extLst>
            </c:dLbl>
            <c:dLbl>
              <c:idx val="2"/>
              <c:tx>
                <c:rich>
                  <a:bodyPr/>
                  <a:lstStyle/>
                  <a:p>
                    <a:fld id="{97B657CD-C78C-46F3-9106-B46EA744B9FE}" type="CELLRANGE">
                      <a:rPr lang="en-US"/>
                      <a:pPr/>
                      <a:t>[CELLRANGE]</a:t>
                    </a:fld>
                    <a:r>
                      <a:rPr lang="en-US" baseline="0"/>
                      <a:t>
</a:t>
                    </a:r>
                    <a:fld id="{0569FE3A-2935-4075-A2D5-9D7B2C0B30B0}"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FEBB-4BC7-88A1-17F737EEBE3F}"/>
                </c:ext>
              </c:extLst>
            </c:dLbl>
            <c:dLbl>
              <c:idx val="3"/>
              <c:tx>
                <c:rich>
                  <a:bodyPr/>
                  <a:lstStyle/>
                  <a:p>
                    <a:fld id="{CBC64EEC-BFF2-4D1C-A66F-5B29D0E6DCDF}" type="CELLRANGE">
                      <a:rPr lang="en-US"/>
                      <a:pPr/>
                      <a:t>[CELLRANGE]</a:t>
                    </a:fld>
                    <a:r>
                      <a:rPr lang="en-US" baseline="0"/>
                      <a:t>
</a:t>
                    </a:r>
                    <a:fld id="{3DA959BE-5877-4A4C-8D2E-01F4FD82E31C}"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FEBB-4BC7-88A1-17F737EEBE3F}"/>
                </c:ext>
              </c:extLst>
            </c:dLbl>
            <c:dLbl>
              <c:idx val="4"/>
              <c:tx>
                <c:rich>
                  <a:bodyPr/>
                  <a:lstStyle/>
                  <a:p>
                    <a:fld id="{C07E3A30-C41F-4A3F-A468-F1E36B9E4439}" type="CELLRANGE">
                      <a:rPr lang="en-US"/>
                      <a:pPr/>
                      <a:t>[CELLRANGE]</a:t>
                    </a:fld>
                    <a:r>
                      <a:rPr lang="en-US" baseline="0"/>
                      <a:t>
</a:t>
                    </a:r>
                    <a:fld id="{DBE4C222-A41F-4A4C-910A-1EF439316A12}"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FEBB-4BC7-88A1-17F737EEBE3F}"/>
                </c:ext>
              </c:extLst>
            </c:dLbl>
            <c:dLbl>
              <c:idx val="5"/>
              <c:tx>
                <c:rich>
                  <a:bodyPr/>
                  <a:lstStyle/>
                  <a:p>
                    <a:fld id="{0A0E4176-73AE-4E79-B714-FAB654F3F8D8}" type="CELLRANGE">
                      <a:rPr lang="en-US"/>
                      <a:pPr/>
                      <a:t>[CELLRANGE]</a:t>
                    </a:fld>
                    <a:r>
                      <a:rPr lang="en-US" baseline="0"/>
                      <a:t>
</a:t>
                    </a:r>
                    <a:fld id="{EBFE5DFD-4F18-404B-8F46-93B17EC16CF4}"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FEBB-4BC7-88A1-17F737EEBE3F}"/>
                </c:ext>
              </c:extLst>
            </c:dLbl>
            <c:dLbl>
              <c:idx val="6"/>
              <c:tx>
                <c:rich>
                  <a:bodyPr/>
                  <a:lstStyle/>
                  <a:p>
                    <a:fld id="{2D54E617-A0C3-4F65-8351-50CE5A269EBB}" type="CELLRANGE">
                      <a:rPr lang="en-US"/>
                      <a:pPr/>
                      <a:t>[CELLRANGE]</a:t>
                    </a:fld>
                    <a:r>
                      <a:rPr lang="en-US" baseline="0"/>
                      <a:t>
</a:t>
                    </a:r>
                    <a:fld id="{18343C0C-3EC8-4F23-823E-5A64EAC23056}"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FEBB-4BC7-88A1-17F737EEBE3F}"/>
                </c:ext>
              </c:extLst>
            </c:dLbl>
            <c:dLbl>
              <c:idx val="7"/>
              <c:tx>
                <c:rich>
                  <a:bodyPr/>
                  <a:lstStyle/>
                  <a:p>
                    <a:fld id="{548FC27C-D9DF-4432-87A6-749C709589BA}" type="CELLRANGE">
                      <a:rPr lang="en-US"/>
                      <a:pPr/>
                      <a:t>[CELLRANGE]</a:t>
                    </a:fld>
                    <a:r>
                      <a:rPr lang="en-US" baseline="0"/>
                      <a:t>
</a:t>
                    </a:r>
                    <a:fld id="{7B61E9D6-8C50-466A-A9F3-539B509509BF}"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FEBB-4BC7-88A1-17F737EEBE3F}"/>
                </c:ext>
              </c:extLst>
            </c:dLbl>
            <c:dLbl>
              <c:idx val="8"/>
              <c:tx>
                <c:rich>
                  <a:bodyPr/>
                  <a:lstStyle/>
                  <a:p>
                    <a:fld id="{6B6F96DD-5090-45FC-BA9B-46DC3F517789}" type="CELLRANGE">
                      <a:rPr lang="en-US"/>
                      <a:pPr/>
                      <a:t>[CELLRANGE]</a:t>
                    </a:fld>
                    <a:r>
                      <a:rPr lang="en-US" baseline="0"/>
                      <a:t>
</a:t>
                    </a:r>
                    <a:fld id="{55D82456-0259-4A9D-972C-11971039628E}"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FEBB-4BC7-88A1-17F737EEBE3F}"/>
                </c:ext>
              </c:extLst>
            </c:dLbl>
            <c:dLbl>
              <c:idx val="9"/>
              <c:tx>
                <c:rich>
                  <a:bodyPr/>
                  <a:lstStyle/>
                  <a:p>
                    <a:fld id="{311A8F92-FE5A-4FDE-86A6-CB36EBD1B42F}" type="CELLRANGE">
                      <a:rPr lang="en-US"/>
                      <a:pPr/>
                      <a:t>[CELLRANGE]</a:t>
                    </a:fld>
                    <a:r>
                      <a:rPr lang="en-US" baseline="0"/>
                      <a:t>
</a:t>
                    </a:r>
                    <a:fld id="{DE44BE7F-E9EB-4334-B26A-684713D170E9}"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FEBB-4BC7-88A1-17F737EEBE3F}"/>
                </c:ext>
              </c:extLst>
            </c:dLbl>
            <c:dLbl>
              <c:idx val="10"/>
              <c:tx>
                <c:rich>
                  <a:bodyPr/>
                  <a:lstStyle/>
                  <a:p>
                    <a:fld id="{64A7BB81-0703-46C2-B998-C1BAB5A46519}" type="CELLRANGE">
                      <a:rPr lang="en-US"/>
                      <a:pPr/>
                      <a:t>[CELLRANGE]</a:t>
                    </a:fld>
                    <a:r>
                      <a:rPr lang="en-US" baseline="0"/>
                      <a:t>
</a:t>
                    </a:r>
                    <a:fld id="{3591EDCB-7CE8-4B66-B652-F64BCF7FE8DB}"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FEBB-4BC7-88A1-17F737EEBE3F}"/>
                </c:ext>
              </c:extLst>
            </c:dLbl>
            <c:dLbl>
              <c:idx val="11"/>
              <c:tx>
                <c:rich>
                  <a:bodyPr/>
                  <a:lstStyle/>
                  <a:p>
                    <a:fld id="{191E6F1F-0138-4029-960D-8C7AFF019053}" type="CELLRANGE">
                      <a:rPr lang="en-US"/>
                      <a:pPr/>
                      <a:t>[CELLRANGE]</a:t>
                    </a:fld>
                    <a:r>
                      <a:rPr lang="en-US" baseline="0"/>
                      <a:t>
</a:t>
                    </a:r>
                    <a:fld id="{AD3ABDD0-5ECD-4712-BD6F-3373DFD878EF}"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FEBB-4BC7-88A1-17F737EEBE3F}"/>
                </c:ext>
              </c:extLst>
            </c:dLbl>
            <c:dLbl>
              <c:idx val="12"/>
              <c:tx>
                <c:rich>
                  <a:bodyPr/>
                  <a:lstStyle/>
                  <a:p>
                    <a:fld id="{DDE33FEA-574B-4B38-A753-BB436101F27F}" type="CELLRANGE">
                      <a:rPr lang="en-US"/>
                      <a:pPr/>
                      <a:t>[CELLRANGE]</a:t>
                    </a:fld>
                    <a:r>
                      <a:rPr lang="en-US" baseline="0"/>
                      <a:t>
</a:t>
                    </a:r>
                    <a:fld id="{B952454A-601E-4EFE-A35D-D52BC4C855B2}"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FEBB-4BC7-88A1-17F737EEBE3F}"/>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eparator>
</c:separator>
            <c:showLeaderLines val="0"/>
            <c:extLst>
              <c:ext xmlns:c15="http://schemas.microsoft.com/office/drawing/2012/chart" uri="{CE6537A1-D6FC-4f65-9D91-7224C49458BB}">
                <c15:showDataLabelsRange val="1"/>
                <c15:showLeaderLines val="1"/>
                <c15:leaderLines>
                  <c:spPr>
                    <a:ln w="9525">
                      <a:solidFill>
                        <a:schemeClr val="tx1">
                          <a:lumMod val="35000"/>
                          <a:lumOff val="65000"/>
                        </a:schemeClr>
                      </a:solidFill>
                    </a:ln>
                    <a:effectLst/>
                  </c:spPr>
                </c15:leaderLines>
              </c:ext>
            </c:extLst>
          </c:dLbls>
          <c:cat>
            <c:strRef>
              <c:f>'B. MatriculaTotal PregradoEdad'!$C$6:$O$6</c:f>
              <c:strCache>
                <c:ptCount val="13"/>
                <c:pt idx="0">
                  <c:v>Menores de 17</c:v>
                </c:pt>
                <c:pt idx="1">
                  <c:v>17 Años</c:v>
                </c:pt>
                <c:pt idx="2">
                  <c:v>18 Años</c:v>
                </c:pt>
                <c:pt idx="3">
                  <c:v>19 Años</c:v>
                </c:pt>
                <c:pt idx="4">
                  <c:v>20 Años</c:v>
                </c:pt>
                <c:pt idx="5">
                  <c:v>21 Años</c:v>
                </c:pt>
                <c:pt idx="6">
                  <c:v>22 Años</c:v>
                </c:pt>
                <c:pt idx="7">
                  <c:v>23 Años</c:v>
                </c:pt>
                <c:pt idx="8">
                  <c:v>24 Años</c:v>
                </c:pt>
                <c:pt idx="9">
                  <c:v>25 Años</c:v>
                </c:pt>
                <c:pt idx="10">
                  <c:v>26 - 28 Años</c:v>
                </c:pt>
                <c:pt idx="11">
                  <c:v>29 - 30 Años</c:v>
                </c:pt>
                <c:pt idx="12">
                  <c:v>&gt; 30 Años</c:v>
                </c:pt>
              </c:strCache>
            </c:strRef>
          </c:cat>
          <c:val>
            <c:numRef>
              <c:f>'A. MatriculaTotal PregradoEdad'!$C$40:$O$40</c:f>
              <c:numCache>
                <c:formatCode>General</c:formatCode>
                <c:ptCount val="13"/>
                <c:pt idx="0">
                  <c:v>0</c:v>
                </c:pt>
                <c:pt idx="1">
                  <c:v>0</c:v>
                </c:pt>
                <c:pt idx="2">
                  <c:v>64</c:v>
                </c:pt>
                <c:pt idx="3">
                  <c:v>202</c:v>
                </c:pt>
                <c:pt idx="4">
                  <c:v>289</c:v>
                </c:pt>
                <c:pt idx="5">
                  <c:v>407</c:v>
                </c:pt>
                <c:pt idx="6">
                  <c:v>389</c:v>
                </c:pt>
                <c:pt idx="7">
                  <c:v>273</c:v>
                </c:pt>
                <c:pt idx="8">
                  <c:v>200</c:v>
                </c:pt>
                <c:pt idx="9">
                  <c:v>150</c:v>
                </c:pt>
                <c:pt idx="10">
                  <c:v>233</c:v>
                </c:pt>
                <c:pt idx="11">
                  <c:v>66</c:v>
                </c:pt>
                <c:pt idx="12">
                  <c:v>86</c:v>
                </c:pt>
              </c:numCache>
            </c:numRef>
          </c:val>
          <c:extLst>
            <c:ext xmlns:c15="http://schemas.microsoft.com/office/drawing/2012/chart" uri="{02D57815-91ED-43cb-92C2-25804820EDAC}">
              <c15:datalabelsRange>
                <c15:f>'A. MatriculaTotal PregradoEdad'!$C$41:$O$41</c15:f>
                <c15:dlblRangeCache>
                  <c:ptCount val="13"/>
                  <c:pt idx="0">
                    <c:v>0%</c:v>
                  </c:pt>
                  <c:pt idx="1">
                    <c:v>0%</c:v>
                  </c:pt>
                  <c:pt idx="2">
                    <c:v>3%</c:v>
                  </c:pt>
                  <c:pt idx="3">
                    <c:v>9%</c:v>
                  </c:pt>
                  <c:pt idx="4">
                    <c:v>12%</c:v>
                  </c:pt>
                  <c:pt idx="5">
                    <c:v>17%</c:v>
                  </c:pt>
                  <c:pt idx="6">
                    <c:v>16%</c:v>
                  </c:pt>
                  <c:pt idx="7">
                    <c:v>12%</c:v>
                  </c:pt>
                  <c:pt idx="8">
                    <c:v>8%</c:v>
                  </c:pt>
                  <c:pt idx="9">
                    <c:v>6%</c:v>
                  </c:pt>
                  <c:pt idx="10">
                    <c:v>10%</c:v>
                  </c:pt>
                  <c:pt idx="11">
                    <c:v>3%</c:v>
                  </c:pt>
                  <c:pt idx="12">
                    <c:v>4%</c:v>
                  </c:pt>
                </c15:dlblRangeCache>
              </c15:datalabelsRange>
            </c:ext>
            <c:ext xmlns:c16="http://schemas.microsoft.com/office/drawing/2014/chart" uri="{C3380CC4-5D6E-409C-BE32-E72D297353CC}">
              <c16:uniqueId val="{0000000D-B43A-4BED-87BF-BAA2D2B46015}"/>
            </c:ext>
          </c:extLst>
        </c:ser>
        <c:ser>
          <c:idx val="1"/>
          <c:order val="1"/>
          <c:tx>
            <c:v>Semestre B</c:v>
          </c:tx>
          <c:spPr>
            <a:solidFill>
              <a:schemeClr val="accent2"/>
            </a:solidFill>
            <a:ln>
              <a:noFill/>
            </a:ln>
            <a:effectLst/>
            <a:sp3d/>
          </c:spPr>
          <c:invertIfNegative val="0"/>
          <c:dLbls>
            <c:dLbl>
              <c:idx val="0"/>
              <c:tx>
                <c:rich>
                  <a:bodyPr/>
                  <a:lstStyle/>
                  <a:p>
                    <a:fld id="{2CBBADDB-63C5-46F0-967C-EA34774DFE4A}" type="CELLRANGE">
                      <a:rPr lang="en-US"/>
                      <a:pPr/>
                      <a:t>[CELLRANGE]</a:t>
                    </a:fld>
                    <a:r>
                      <a:rPr lang="en-US" baseline="0"/>
                      <a:t>
</a:t>
                    </a:r>
                    <a:fld id="{6B04AC65-1707-4610-8072-FADCA4B5674E}"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FEBB-4BC7-88A1-17F737EEBE3F}"/>
                </c:ext>
              </c:extLst>
            </c:dLbl>
            <c:dLbl>
              <c:idx val="1"/>
              <c:tx>
                <c:rich>
                  <a:bodyPr/>
                  <a:lstStyle/>
                  <a:p>
                    <a:fld id="{A0A80429-2D13-4A7C-9B9B-5B6F3D269D9B}" type="CELLRANGE">
                      <a:rPr lang="en-US"/>
                      <a:pPr/>
                      <a:t>[CELLRANGE]</a:t>
                    </a:fld>
                    <a:r>
                      <a:rPr lang="en-US" baseline="0"/>
                      <a:t>
</a:t>
                    </a:r>
                    <a:fld id="{7E8B6BCE-9CE2-4BAD-887F-D623684F6E38}"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FEBB-4BC7-88A1-17F737EEBE3F}"/>
                </c:ext>
              </c:extLst>
            </c:dLbl>
            <c:dLbl>
              <c:idx val="2"/>
              <c:tx>
                <c:rich>
                  <a:bodyPr/>
                  <a:lstStyle/>
                  <a:p>
                    <a:fld id="{AEA90AFE-5CE5-478F-B689-C7D8FDC98911}" type="CELLRANGE">
                      <a:rPr lang="en-US"/>
                      <a:pPr/>
                      <a:t>[CELLRANGE]</a:t>
                    </a:fld>
                    <a:r>
                      <a:rPr lang="en-US" baseline="0"/>
                      <a:t>
</a:t>
                    </a:r>
                    <a:fld id="{68A03302-BFA5-43AA-BD28-839C160B5BAA}"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FEBB-4BC7-88A1-17F737EEBE3F}"/>
                </c:ext>
              </c:extLst>
            </c:dLbl>
            <c:dLbl>
              <c:idx val="3"/>
              <c:tx>
                <c:rich>
                  <a:bodyPr/>
                  <a:lstStyle/>
                  <a:p>
                    <a:fld id="{330982BF-E1C9-49B2-BF85-1EC23D27D1BD}" type="CELLRANGE">
                      <a:rPr lang="en-US"/>
                      <a:pPr/>
                      <a:t>[CELLRANGE]</a:t>
                    </a:fld>
                    <a:r>
                      <a:rPr lang="en-US" baseline="0"/>
                      <a:t>
</a:t>
                    </a:r>
                    <a:fld id="{BA9814B8-513D-4347-8CB9-3EDC1039D2C6}"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FEBB-4BC7-88A1-17F737EEBE3F}"/>
                </c:ext>
              </c:extLst>
            </c:dLbl>
            <c:dLbl>
              <c:idx val="4"/>
              <c:tx>
                <c:rich>
                  <a:bodyPr/>
                  <a:lstStyle/>
                  <a:p>
                    <a:fld id="{219FC994-A331-47B1-ACAD-F20788E13DCD}" type="CELLRANGE">
                      <a:rPr lang="en-US"/>
                      <a:pPr/>
                      <a:t>[CELLRANGE]</a:t>
                    </a:fld>
                    <a:r>
                      <a:rPr lang="en-US" baseline="0"/>
                      <a:t>
</a:t>
                    </a:r>
                    <a:fld id="{168CB93B-7F6D-400D-874E-893B26EC5A96}"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FEBB-4BC7-88A1-17F737EEBE3F}"/>
                </c:ext>
              </c:extLst>
            </c:dLbl>
            <c:dLbl>
              <c:idx val="5"/>
              <c:tx>
                <c:rich>
                  <a:bodyPr/>
                  <a:lstStyle/>
                  <a:p>
                    <a:fld id="{B21F2671-F4B7-4CF4-AA8B-8C6FD7EC33CC}" type="CELLRANGE">
                      <a:rPr lang="en-US"/>
                      <a:pPr/>
                      <a:t>[CELLRANGE]</a:t>
                    </a:fld>
                    <a:r>
                      <a:rPr lang="en-US" baseline="0"/>
                      <a:t>
</a:t>
                    </a:r>
                    <a:fld id="{E559ADDE-BE09-46EA-A9AD-89863F114F2B}"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FEBB-4BC7-88A1-17F737EEBE3F}"/>
                </c:ext>
              </c:extLst>
            </c:dLbl>
            <c:dLbl>
              <c:idx val="6"/>
              <c:tx>
                <c:rich>
                  <a:bodyPr/>
                  <a:lstStyle/>
                  <a:p>
                    <a:fld id="{7AE156AF-305E-4D7C-A0DD-1CAEE48F6D83}" type="CELLRANGE">
                      <a:rPr lang="en-US"/>
                      <a:pPr/>
                      <a:t>[CELLRANGE]</a:t>
                    </a:fld>
                    <a:r>
                      <a:rPr lang="en-US" baseline="0"/>
                      <a:t>
</a:t>
                    </a:r>
                    <a:fld id="{165FCB67-0EC5-4606-9289-C35D52BA2B17}"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FEBB-4BC7-88A1-17F737EEBE3F}"/>
                </c:ext>
              </c:extLst>
            </c:dLbl>
            <c:dLbl>
              <c:idx val="7"/>
              <c:tx>
                <c:rich>
                  <a:bodyPr/>
                  <a:lstStyle/>
                  <a:p>
                    <a:fld id="{8BB9D002-A68A-4570-8B31-CADD809E7E17}" type="CELLRANGE">
                      <a:rPr lang="en-US"/>
                      <a:pPr/>
                      <a:t>[CELLRANGE]</a:t>
                    </a:fld>
                    <a:r>
                      <a:rPr lang="en-US" baseline="0"/>
                      <a:t>
</a:t>
                    </a:r>
                    <a:fld id="{694AD392-69D1-483B-9AE8-EDC60B3A5F05}"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FEBB-4BC7-88A1-17F737EEBE3F}"/>
                </c:ext>
              </c:extLst>
            </c:dLbl>
            <c:dLbl>
              <c:idx val="8"/>
              <c:tx>
                <c:rich>
                  <a:bodyPr/>
                  <a:lstStyle/>
                  <a:p>
                    <a:fld id="{AA5B00B1-D830-449C-9BE1-DF9C27E1BDF7}" type="CELLRANGE">
                      <a:rPr lang="en-US"/>
                      <a:pPr/>
                      <a:t>[CELLRANGE]</a:t>
                    </a:fld>
                    <a:r>
                      <a:rPr lang="en-US" baseline="0"/>
                      <a:t>
</a:t>
                    </a:r>
                    <a:fld id="{0BC4F1BE-270D-4E85-BD09-4CA6348B1999}"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FEBB-4BC7-88A1-17F737EEBE3F}"/>
                </c:ext>
              </c:extLst>
            </c:dLbl>
            <c:dLbl>
              <c:idx val="9"/>
              <c:tx>
                <c:rich>
                  <a:bodyPr/>
                  <a:lstStyle/>
                  <a:p>
                    <a:fld id="{A5495A4A-D083-45C3-886F-FC706FB43E23}" type="CELLRANGE">
                      <a:rPr lang="en-US"/>
                      <a:pPr/>
                      <a:t>[CELLRANGE]</a:t>
                    </a:fld>
                    <a:r>
                      <a:rPr lang="en-US" baseline="0"/>
                      <a:t>
</a:t>
                    </a:r>
                    <a:fld id="{13FC4311-10F3-41E2-B97F-5CFFA17E8307}"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FEBB-4BC7-88A1-17F737EEBE3F}"/>
                </c:ext>
              </c:extLst>
            </c:dLbl>
            <c:dLbl>
              <c:idx val="10"/>
              <c:tx>
                <c:rich>
                  <a:bodyPr/>
                  <a:lstStyle/>
                  <a:p>
                    <a:fld id="{3AC82DAA-2D58-41EF-9EF0-16F35F8A34C5}" type="CELLRANGE">
                      <a:rPr lang="en-US"/>
                      <a:pPr/>
                      <a:t>[CELLRANGE]</a:t>
                    </a:fld>
                    <a:r>
                      <a:rPr lang="en-US" baseline="0"/>
                      <a:t>
</a:t>
                    </a:r>
                    <a:fld id="{C10F3830-5B7C-4321-B305-2F60AA1BCE3A}"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FEBB-4BC7-88A1-17F737EEBE3F}"/>
                </c:ext>
              </c:extLst>
            </c:dLbl>
            <c:dLbl>
              <c:idx val="11"/>
              <c:tx>
                <c:rich>
                  <a:bodyPr/>
                  <a:lstStyle/>
                  <a:p>
                    <a:fld id="{86DAF6B8-D796-4E64-A882-05EAC27DCA65}" type="CELLRANGE">
                      <a:rPr lang="en-US"/>
                      <a:pPr/>
                      <a:t>[CELLRANGE]</a:t>
                    </a:fld>
                    <a:r>
                      <a:rPr lang="en-US" baseline="0"/>
                      <a:t>
</a:t>
                    </a:r>
                    <a:fld id="{A35CA987-4D76-4CE1-A27D-FF5645F14652}"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FEBB-4BC7-88A1-17F737EEBE3F}"/>
                </c:ext>
              </c:extLst>
            </c:dLbl>
            <c:dLbl>
              <c:idx val="12"/>
              <c:tx>
                <c:rich>
                  <a:bodyPr/>
                  <a:lstStyle/>
                  <a:p>
                    <a:fld id="{B197643A-6A0B-4780-89C9-A430AD4CAC74}" type="CELLRANGE">
                      <a:rPr lang="en-US"/>
                      <a:pPr/>
                      <a:t>[CELLRANGE]</a:t>
                    </a:fld>
                    <a:r>
                      <a:rPr lang="en-US" baseline="0"/>
                      <a:t>
</a:t>
                    </a:r>
                    <a:fld id="{5F9D1BEF-A7A2-44A2-8927-59DAAFF84E31}"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FEBB-4BC7-88A1-17F737EEBE3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eparator>
</c:separator>
            <c:showLeaderLines val="0"/>
            <c:extLst>
              <c:ext xmlns:c15="http://schemas.microsoft.com/office/drawing/2012/chart" uri="{CE6537A1-D6FC-4f65-9D91-7224C49458BB}">
                <c15:showDataLabelsRange val="1"/>
                <c15:showLeaderLines val="1"/>
                <c15:leaderLines>
                  <c:spPr>
                    <a:ln w="9525">
                      <a:solidFill>
                        <a:schemeClr val="tx1">
                          <a:lumMod val="35000"/>
                          <a:lumOff val="65000"/>
                        </a:schemeClr>
                      </a:solidFill>
                    </a:ln>
                    <a:effectLst/>
                  </c:spPr>
                </c15:leaderLines>
              </c:ext>
            </c:extLst>
          </c:dLbls>
          <c:cat>
            <c:strRef>
              <c:f>'B. MatriculaTotal PregradoEdad'!$C$6:$O$6</c:f>
              <c:strCache>
                <c:ptCount val="13"/>
                <c:pt idx="0">
                  <c:v>Menores de 17</c:v>
                </c:pt>
                <c:pt idx="1">
                  <c:v>17 Años</c:v>
                </c:pt>
                <c:pt idx="2">
                  <c:v>18 Años</c:v>
                </c:pt>
                <c:pt idx="3">
                  <c:v>19 Años</c:v>
                </c:pt>
                <c:pt idx="4">
                  <c:v>20 Años</c:v>
                </c:pt>
                <c:pt idx="5">
                  <c:v>21 Años</c:v>
                </c:pt>
                <c:pt idx="6">
                  <c:v>22 Años</c:v>
                </c:pt>
                <c:pt idx="7">
                  <c:v>23 Años</c:v>
                </c:pt>
                <c:pt idx="8">
                  <c:v>24 Años</c:v>
                </c:pt>
                <c:pt idx="9">
                  <c:v>25 Años</c:v>
                </c:pt>
                <c:pt idx="10">
                  <c:v>26 - 28 Años</c:v>
                </c:pt>
                <c:pt idx="11">
                  <c:v>29 - 30 Años</c:v>
                </c:pt>
                <c:pt idx="12">
                  <c:v>&gt; 30 Años</c:v>
                </c:pt>
              </c:strCache>
            </c:strRef>
          </c:cat>
          <c:val>
            <c:numRef>
              <c:f>'B. MatriculaTotal PregradoEdad'!$C$41:$O$41</c:f>
              <c:numCache>
                <c:formatCode>General</c:formatCode>
                <c:ptCount val="13"/>
                <c:pt idx="0">
                  <c:v>0</c:v>
                </c:pt>
                <c:pt idx="1">
                  <c:v>2</c:v>
                </c:pt>
                <c:pt idx="2">
                  <c:v>126</c:v>
                </c:pt>
                <c:pt idx="3">
                  <c:v>281</c:v>
                </c:pt>
                <c:pt idx="4">
                  <c:v>350</c:v>
                </c:pt>
                <c:pt idx="5">
                  <c:v>451</c:v>
                </c:pt>
                <c:pt idx="6">
                  <c:v>395</c:v>
                </c:pt>
                <c:pt idx="7">
                  <c:v>269</c:v>
                </c:pt>
                <c:pt idx="8">
                  <c:v>194</c:v>
                </c:pt>
                <c:pt idx="9">
                  <c:v>133</c:v>
                </c:pt>
                <c:pt idx="10">
                  <c:v>221</c:v>
                </c:pt>
                <c:pt idx="11">
                  <c:v>67</c:v>
                </c:pt>
                <c:pt idx="12">
                  <c:v>104</c:v>
                </c:pt>
              </c:numCache>
            </c:numRef>
          </c:val>
          <c:extLst>
            <c:ext xmlns:c15="http://schemas.microsoft.com/office/drawing/2012/chart" uri="{02D57815-91ED-43cb-92C2-25804820EDAC}">
              <c15:datalabelsRange>
                <c15:f>'B. MatriculaTotal PregradoEdad'!$C$42:$O$42</c15:f>
                <c15:dlblRangeCache>
                  <c:ptCount val="13"/>
                  <c:pt idx="0">
                    <c:v>0%</c:v>
                  </c:pt>
                  <c:pt idx="1">
                    <c:v>0%</c:v>
                  </c:pt>
                  <c:pt idx="2">
                    <c:v>5%</c:v>
                  </c:pt>
                  <c:pt idx="3">
                    <c:v>11%</c:v>
                  </c:pt>
                  <c:pt idx="4">
                    <c:v>13%</c:v>
                  </c:pt>
                  <c:pt idx="5">
                    <c:v>17%</c:v>
                  </c:pt>
                  <c:pt idx="6">
                    <c:v>15%</c:v>
                  </c:pt>
                  <c:pt idx="7">
                    <c:v>10%</c:v>
                  </c:pt>
                  <c:pt idx="8">
                    <c:v>7%</c:v>
                  </c:pt>
                  <c:pt idx="9">
                    <c:v>5%</c:v>
                  </c:pt>
                  <c:pt idx="10">
                    <c:v>9%</c:v>
                  </c:pt>
                  <c:pt idx="11">
                    <c:v>3%</c:v>
                  </c:pt>
                  <c:pt idx="12">
                    <c:v>4%</c:v>
                  </c:pt>
                </c15:dlblRangeCache>
              </c15:datalabelsRange>
            </c:ext>
            <c:ext xmlns:c16="http://schemas.microsoft.com/office/drawing/2014/chart" uri="{C3380CC4-5D6E-409C-BE32-E72D297353CC}">
              <c16:uniqueId val="{0000001B-B43A-4BED-87BF-BAA2D2B46015}"/>
            </c:ext>
          </c:extLst>
        </c:ser>
        <c:dLbls>
          <c:showLegendKey val="0"/>
          <c:showVal val="1"/>
          <c:showCatName val="0"/>
          <c:showSerName val="0"/>
          <c:showPercent val="0"/>
          <c:showBubbleSize val="0"/>
        </c:dLbls>
        <c:gapWidth val="20"/>
        <c:shape val="box"/>
        <c:axId val="96660864"/>
        <c:axId val="97023104"/>
        <c:axId val="0"/>
      </c:bar3DChart>
      <c:catAx>
        <c:axId val="9666086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2700000" spcFirstLastPara="1" vertOverflow="ellipsis"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s-CO"/>
          </a:p>
        </c:txPr>
        <c:crossAx val="97023104"/>
        <c:crosses val="autoZero"/>
        <c:auto val="1"/>
        <c:lblAlgn val="ctr"/>
        <c:lblOffset val="100"/>
        <c:tickLblSkip val="1"/>
        <c:noMultiLvlLbl val="0"/>
      </c:catAx>
      <c:valAx>
        <c:axId val="97023104"/>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96660864"/>
        <c:crosses val="autoZero"/>
        <c:crossBetween val="between"/>
      </c:val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legend>
      <c:legendPos val="r"/>
      <c:layout>
        <c:manualLayout>
          <c:xMode val="edge"/>
          <c:yMode val="edge"/>
          <c:x val="0.87726276461376484"/>
          <c:y val="8.9058167451509004E-2"/>
          <c:w val="6.8391996364072352E-2"/>
          <c:h val="9.0691300363570024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O"/>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6.6040996334122734E-2"/>
          <c:y val="4.8799111955998967E-2"/>
          <c:w val="0.89551607610212336"/>
          <c:h val="0.77110055703436797"/>
        </c:manualLayout>
      </c:layout>
      <c:bar3DChart>
        <c:barDir val="col"/>
        <c:grouping val="clustered"/>
        <c:varyColors val="0"/>
        <c:ser>
          <c:idx val="0"/>
          <c:order val="0"/>
          <c:tx>
            <c:v>Semestre A</c:v>
          </c:tx>
          <c:spPr>
            <a:solidFill>
              <a:srgbClr val="92D050"/>
            </a:solidFill>
            <a:ln>
              <a:noFill/>
            </a:ln>
            <a:effectLst/>
            <a:sp3d/>
          </c:spPr>
          <c:invertIfNegative val="0"/>
          <c:dLbls>
            <c:dLbl>
              <c:idx val="0"/>
              <c:tx>
                <c:rich>
                  <a:bodyPr/>
                  <a:lstStyle/>
                  <a:p>
                    <a:fld id="{377D5B50-6FB1-4E5F-A13C-7D2DB411AD0A}" type="CELLRANGE">
                      <a:rPr lang="en-US"/>
                      <a:pPr/>
                      <a:t>[CELLRANGE]</a:t>
                    </a:fld>
                    <a:r>
                      <a:rPr lang="en-US" baseline="0"/>
                      <a:t>
</a:t>
                    </a:r>
                    <a:fld id="{215B57CF-1533-4CEE-899B-9E597241E632}"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6984-4B43-9096-7022FBDE234E}"/>
                </c:ext>
              </c:extLst>
            </c:dLbl>
            <c:dLbl>
              <c:idx val="1"/>
              <c:tx>
                <c:rich>
                  <a:bodyPr/>
                  <a:lstStyle/>
                  <a:p>
                    <a:fld id="{EA50236C-8D58-40EC-A5D1-7054D53EBAE7}" type="CELLRANGE">
                      <a:rPr lang="en-US"/>
                      <a:pPr/>
                      <a:t>[CELLRANGE]</a:t>
                    </a:fld>
                    <a:r>
                      <a:rPr lang="en-US" baseline="0"/>
                      <a:t>
</a:t>
                    </a:r>
                    <a:fld id="{BFE22047-3130-46A0-B39C-0D26E802EB85}"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6984-4B43-9096-7022FBDE234E}"/>
                </c:ext>
              </c:extLst>
            </c:dLbl>
            <c:dLbl>
              <c:idx val="2"/>
              <c:tx>
                <c:rich>
                  <a:bodyPr/>
                  <a:lstStyle/>
                  <a:p>
                    <a:fld id="{D79A0F3A-F1E1-4F65-9D74-9183BF429083}" type="CELLRANGE">
                      <a:rPr lang="en-US"/>
                      <a:pPr/>
                      <a:t>[CELLRANGE]</a:t>
                    </a:fld>
                    <a:r>
                      <a:rPr lang="en-US" baseline="0"/>
                      <a:t>
</a:t>
                    </a:r>
                    <a:fld id="{0FA609FF-F5DE-4EA3-A898-A98C1F21BBC7}"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6984-4B43-9096-7022FBDE234E}"/>
                </c:ext>
              </c:extLst>
            </c:dLbl>
            <c:dLbl>
              <c:idx val="3"/>
              <c:tx>
                <c:rich>
                  <a:bodyPr/>
                  <a:lstStyle/>
                  <a:p>
                    <a:fld id="{5B1117B0-4E63-4B6E-97E2-05D859794F50}" type="CELLRANGE">
                      <a:rPr lang="en-US"/>
                      <a:pPr/>
                      <a:t>[CELLRANGE]</a:t>
                    </a:fld>
                    <a:r>
                      <a:rPr lang="en-US" baseline="0"/>
                      <a:t>
</a:t>
                    </a:r>
                    <a:fld id="{82E77255-1B70-47FF-9F50-3DB385688209}"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6984-4B43-9096-7022FBDE234E}"/>
                </c:ext>
              </c:extLst>
            </c:dLbl>
            <c:dLbl>
              <c:idx val="4"/>
              <c:tx>
                <c:rich>
                  <a:bodyPr/>
                  <a:lstStyle/>
                  <a:p>
                    <a:fld id="{68B4F390-C7A6-4569-9EAD-93214642F51E}" type="CELLRANGE">
                      <a:rPr lang="en-US"/>
                      <a:pPr/>
                      <a:t>[CELLRANGE]</a:t>
                    </a:fld>
                    <a:r>
                      <a:rPr lang="en-US" baseline="0"/>
                      <a:t>
</a:t>
                    </a:r>
                    <a:fld id="{DA88763C-2FD6-42CA-BF9A-EEE57CD5D07F}"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6984-4B43-9096-7022FBDE234E}"/>
                </c:ext>
              </c:extLst>
            </c:dLbl>
            <c:dLbl>
              <c:idx val="5"/>
              <c:tx>
                <c:rich>
                  <a:bodyPr/>
                  <a:lstStyle/>
                  <a:p>
                    <a:fld id="{A6D20228-F190-4689-BDE4-469A07EF8D6D}" type="CELLRANGE">
                      <a:rPr lang="en-US"/>
                      <a:pPr/>
                      <a:t>[CELLRANGE]</a:t>
                    </a:fld>
                    <a:r>
                      <a:rPr lang="en-US" baseline="0"/>
                      <a:t>
</a:t>
                    </a:r>
                    <a:fld id="{A0E668D8-5CFA-4E7A-B3E3-1D764D38F831}"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6984-4B43-9096-7022FBDE234E}"/>
                </c:ext>
              </c:extLst>
            </c:dLbl>
            <c:dLbl>
              <c:idx val="6"/>
              <c:tx>
                <c:rich>
                  <a:bodyPr/>
                  <a:lstStyle/>
                  <a:p>
                    <a:fld id="{F81AB138-AA6E-4D23-9877-8D9D0F35D4E9}" type="CELLRANGE">
                      <a:rPr lang="en-US"/>
                      <a:pPr/>
                      <a:t>[CELLRANGE]</a:t>
                    </a:fld>
                    <a:r>
                      <a:rPr lang="en-US" baseline="0"/>
                      <a:t>
</a:t>
                    </a:r>
                    <a:fld id="{5B414BF0-3485-4F66-B11C-2878B0FCE484}"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6984-4B43-9096-7022FBDE234E}"/>
                </c:ext>
              </c:extLst>
            </c:dLbl>
            <c:dLbl>
              <c:idx val="7"/>
              <c:tx>
                <c:rich>
                  <a:bodyPr/>
                  <a:lstStyle/>
                  <a:p>
                    <a:fld id="{1053B9AD-06A6-42DF-9319-D41DD3E1268E}" type="CELLRANGE">
                      <a:rPr lang="en-US"/>
                      <a:pPr/>
                      <a:t>[CELLRANGE]</a:t>
                    </a:fld>
                    <a:r>
                      <a:rPr lang="en-US" baseline="0"/>
                      <a:t>
</a:t>
                    </a:r>
                    <a:fld id="{A5B56ED4-F3A9-4608-98FB-2B5BD94D4756}"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6984-4B43-9096-7022FBDE234E}"/>
                </c:ext>
              </c:extLst>
            </c:dLbl>
            <c:dLbl>
              <c:idx val="8"/>
              <c:tx>
                <c:rich>
                  <a:bodyPr/>
                  <a:lstStyle/>
                  <a:p>
                    <a:fld id="{68500F43-EAA2-448A-A04B-1D2DDA10386A}" type="CELLRANGE">
                      <a:rPr lang="en-US"/>
                      <a:pPr/>
                      <a:t>[CELLRANGE]</a:t>
                    </a:fld>
                    <a:r>
                      <a:rPr lang="en-US" baseline="0"/>
                      <a:t>
</a:t>
                    </a:r>
                    <a:fld id="{CD0E7B5B-81CB-4345-8276-6187C3CD4219}"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6984-4B43-9096-7022FBDE234E}"/>
                </c:ext>
              </c:extLst>
            </c:dLbl>
            <c:dLbl>
              <c:idx val="9"/>
              <c:tx>
                <c:rich>
                  <a:bodyPr/>
                  <a:lstStyle/>
                  <a:p>
                    <a:fld id="{571398CE-17A3-4385-9743-AEC2A8F2F124}" type="CELLRANGE">
                      <a:rPr lang="en-US"/>
                      <a:pPr/>
                      <a:t>[CELLRANGE]</a:t>
                    </a:fld>
                    <a:r>
                      <a:rPr lang="en-US" baseline="0"/>
                      <a:t>
</a:t>
                    </a:r>
                    <a:fld id="{67EE754D-FC99-4486-953C-7F39B05B59E5}"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6984-4B43-9096-7022FBDE234E}"/>
                </c:ext>
              </c:extLst>
            </c:dLbl>
            <c:dLbl>
              <c:idx val="10"/>
              <c:tx>
                <c:rich>
                  <a:bodyPr/>
                  <a:lstStyle/>
                  <a:p>
                    <a:fld id="{026E7333-C776-41C1-903B-91EFEBCEA111}" type="CELLRANGE">
                      <a:rPr lang="en-US"/>
                      <a:pPr/>
                      <a:t>[CELLRANGE]</a:t>
                    </a:fld>
                    <a:r>
                      <a:rPr lang="en-US" baseline="0"/>
                      <a:t>
</a:t>
                    </a:r>
                    <a:fld id="{953EE762-E317-4B0D-8D11-075A818A52C0}"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6984-4B43-9096-7022FBDE234E}"/>
                </c:ext>
              </c:extLst>
            </c:dLbl>
            <c:dLbl>
              <c:idx val="11"/>
              <c:tx>
                <c:rich>
                  <a:bodyPr/>
                  <a:lstStyle/>
                  <a:p>
                    <a:fld id="{2502EF23-6677-4DF2-AFE7-A513BF11841E}" type="CELLRANGE">
                      <a:rPr lang="en-US"/>
                      <a:pPr/>
                      <a:t>[CELLRANGE]</a:t>
                    </a:fld>
                    <a:r>
                      <a:rPr lang="en-US" baseline="0"/>
                      <a:t>
</a:t>
                    </a:r>
                    <a:fld id="{E4ACA8EC-E0C0-4BB3-9FEB-FB1591FA3A59}"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6984-4B43-9096-7022FBDE234E}"/>
                </c:ext>
              </c:extLst>
            </c:dLbl>
            <c:dLbl>
              <c:idx val="12"/>
              <c:tx>
                <c:rich>
                  <a:bodyPr/>
                  <a:lstStyle/>
                  <a:p>
                    <a:fld id="{7F697859-A1D7-4FB5-80C4-6602C42AF57B}" type="CELLRANGE">
                      <a:rPr lang="en-US"/>
                      <a:pPr/>
                      <a:t>[CELLRANGE]</a:t>
                    </a:fld>
                    <a:r>
                      <a:rPr lang="en-US" baseline="0"/>
                      <a:t>
</a:t>
                    </a:r>
                    <a:fld id="{24D29FFF-0A98-42B4-978F-7D361D267F53}"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6984-4B43-9096-7022FBDE234E}"/>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eparator>
</c:separator>
            <c:showLeaderLines val="0"/>
            <c:extLst>
              <c:ext xmlns:c15="http://schemas.microsoft.com/office/drawing/2012/chart" uri="{CE6537A1-D6FC-4f65-9D91-7224C49458BB}">
                <c15:showDataLabelsRange val="1"/>
                <c15:showLeaderLines val="1"/>
                <c15:leaderLines>
                  <c:spPr>
                    <a:ln w="9525">
                      <a:solidFill>
                        <a:schemeClr val="tx1">
                          <a:lumMod val="35000"/>
                          <a:lumOff val="65000"/>
                        </a:schemeClr>
                      </a:solidFill>
                    </a:ln>
                    <a:effectLst/>
                  </c:spPr>
                </c15:leaderLines>
              </c:ext>
            </c:extLst>
          </c:dLbls>
          <c:cat>
            <c:strRef>
              <c:f>'B. MatriculaTotal PregradoEdad'!$C$6:$O$6</c:f>
              <c:strCache>
                <c:ptCount val="13"/>
                <c:pt idx="0">
                  <c:v>Menores de 17</c:v>
                </c:pt>
                <c:pt idx="1">
                  <c:v>17 Años</c:v>
                </c:pt>
                <c:pt idx="2">
                  <c:v>18 Años</c:v>
                </c:pt>
                <c:pt idx="3">
                  <c:v>19 Años</c:v>
                </c:pt>
                <c:pt idx="4">
                  <c:v>20 Años</c:v>
                </c:pt>
                <c:pt idx="5">
                  <c:v>21 Años</c:v>
                </c:pt>
                <c:pt idx="6">
                  <c:v>22 Años</c:v>
                </c:pt>
                <c:pt idx="7">
                  <c:v>23 Años</c:v>
                </c:pt>
                <c:pt idx="8">
                  <c:v>24 Años</c:v>
                </c:pt>
                <c:pt idx="9">
                  <c:v>25 Años</c:v>
                </c:pt>
                <c:pt idx="10">
                  <c:v>26 - 28 Años</c:v>
                </c:pt>
                <c:pt idx="11">
                  <c:v>29 - 30 Años</c:v>
                </c:pt>
                <c:pt idx="12">
                  <c:v>&gt; 30 Años</c:v>
                </c:pt>
              </c:strCache>
            </c:strRef>
          </c:cat>
          <c:val>
            <c:numRef>
              <c:f>'A. MatriculaTotal PregradoEdad'!$C$51:$O$51</c:f>
              <c:numCache>
                <c:formatCode>General</c:formatCode>
                <c:ptCount val="13"/>
                <c:pt idx="0">
                  <c:v>0</c:v>
                </c:pt>
                <c:pt idx="1">
                  <c:v>0</c:v>
                </c:pt>
                <c:pt idx="2">
                  <c:v>27</c:v>
                </c:pt>
                <c:pt idx="3">
                  <c:v>78</c:v>
                </c:pt>
                <c:pt idx="4">
                  <c:v>123</c:v>
                </c:pt>
                <c:pt idx="5">
                  <c:v>156</c:v>
                </c:pt>
                <c:pt idx="6">
                  <c:v>166</c:v>
                </c:pt>
                <c:pt idx="7">
                  <c:v>135</c:v>
                </c:pt>
                <c:pt idx="8">
                  <c:v>82</c:v>
                </c:pt>
                <c:pt idx="9">
                  <c:v>42</c:v>
                </c:pt>
                <c:pt idx="10">
                  <c:v>82</c:v>
                </c:pt>
                <c:pt idx="11">
                  <c:v>19</c:v>
                </c:pt>
                <c:pt idx="12">
                  <c:v>29</c:v>
                </c:pt>
              </c:numCache>
            </c:numRef>
          </c:val>
          <c:extLst>
            <c:ext xmlns:c15="http://schemas.microsoft.com/office/drawing/2012/chart" uri="{02D57815-91ED-43cb-92C2-25804820EDAC}">
              <c15:datalabelsRange>
                <c15:f>'A. MatriculaTotal PregradoEdad'!$C$52:$O$52</c15:f>
                <c15:dlblRangeCache>
                  <c:ptCount val="13"/>
                  <c:pt idx="0">
                    <c:v>0%</c:v>
                  </c:pt>
                  <c:pt idx="1">
                    <c:v>0%</c:v>
                  </c:pt>
                  <c:pt idx="2">
                    <c:v>3%</c:v>
                  </c:pt>
                  <c:pt idx="3">
                    <c:v>8%</c:v>
                  </c:pt>
                  <c:pt idx="4">
                    <c:v>13%</c:v>
                  </c:pt>
                  <c:pt idx="5">
                    <c:v>17%</c:v>
                  </c:pt>
                  <c:pt idx="6">
                    <c:v>18%</c:v>
                  </c:pt>
                  <c:pt idx="7">
                    <c:v>14%</c:v>
                  </c:pt>
                  <c:pt idx="8">
                    <c:v>9%</c:v>
                  </c:pt>
                  <c:pt idx="9">
                    <c:v>4%</c:v>
                  </c:pt>
                  <c:pt idx="10">
                    <c:v>9%</c:v>
                  </c:pt>
                  <c:pt idx="11">
                    <c:v>2%</c:v>
                  </c:pt>
                  <c:pt idx="12">
                    <c:v>3%</c:v>
                  </c:pt>
                </c15:dlblRangeCache>
              </c15:datalabelsRange>
            </c:ext>
            <c:ext xmlns:c16="http://schemas.microsoft.com/office/drawing/2014/chart" uri="{C3380CC4-5D6E-409C-BE32-E72D297353CC}">
              <c16:uniqueId val="{0000000D-CE52-449F-BBFD-426B9461B3EE}"/>
            </c:ext>
          </c:extLst>
        </c:ser>
        <c:ser>
          <c:idx val="1"/>
          <c:order val="1"/>
          <c:tx>
            <c:v>Semestre B</c:v>
          </c:tx>
          <c:spPr>
            <a:solidFill>
              <a:schemeClr val="accent4">
                <a:lumMod val="60000"/>
                <a:lumOff val="40000"/>
              </a:schemeClr>
            </a:solidFill>
            <a:ln>
              <a:noFill/>
            </a:ln>
            <a:effectLst/>
            <a:sp3d/>
          </c:spPr>
          <c:invertIfNegative val="0"/>
          <c:dLbls>
            <c:dLbl>
              <c:idx val="0"/>
              <c:tx>
                <c:rich>
                  <a:bodyPr/>
                  <a:lstStyle/>
                  <a:p>
                    <a:fld id="{CA3E8766-17DB-40F0-8B2F-259AD044E260}" type="CELLRANGE">
                      <a:rPr lang="en-US"/>
                      <a:pPr/>
                      <a:t>[CELLRANGE]</a:t>
                    </a:fld>
                    <a:r>
                      <a:rPr lang="en-US" baseline="0"/>
                      <a:t>
</a:t>
                    </a:r>
                    <a:fld id="{A073F474-7288-473A-ABEF-FD104D0BA685}"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6984-4B43-9096-7022FBDE234E}"/>
                </c:ext>
              </c:extLst>
            </c:dLbl>
            <c:dLbl>
              <c:idx val="1"/>
              <c:tx>
                <c:rich>
                  <a:bodyPr/>
                  <a:lstStyle/>
                  <a:p>
                    <a:fld id="{802E3480-B100-406C-9FE5-0E211CE5A507}" type="CELLRANGE">
                      <a:rPr lang="en-US"/>
                      <a:pPr/>
                      <a:t>[CELLRANGE]</a:t>
                    </a:fld>
                    <a:r>
                      <a:rPr lang="en-US" baseline="0"/>
                      <a:t>
</a:t>
                    </a:r>
                    <a:fld id="{C4C90650-9229-4D67-AD75-EBC6EF445CFC}"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6984-4B43-9096-7022FBDE234E}"/>
                </c:ext>
              </c:extLst>
            </c:dLbl>
            <c:dLbl>
              <c:idx val="2"/>
              <c:tx>
                <c:rich>
                  <a:bodyPr/>
                  <a:lstStyle/>
                  <a:p>
                    <a:fld id="{E5A44E18-8B1D-4C76-8B2F-2F02A6ADA618}" type="CELLRANGE">
                      <a:rPr lang="en-US"/>
                      <a:pPr/>
                      <a:t>[CELLRANGE]</a:t>
                    </a:fld>
                    <a:r>
                      <a:rPr lang="en-US" baseline="0"/>
                      <a:t>
</a:t>
                    </a:r>
                    <a:fld id="{EE0E47A7-C52E-4793-B94E-A136D9ADC217}"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6984-4B43-9096-7022FBDE234E}"/>
                </c:ext>
              </c:extLst>
            </c:dLbl>
            <c:dLbl>
              <c:idx val="3"/>
              <c:tx>
                <c:rich>
                  <a:bodyPr/>
                  <a:lstStyle/>
                  <a:p>
                    <a:fld id="{B41DE203-6F81-4BDD-9BF6-D11E899D3517}" type="CELLRANGE">
                      <a:rPr lang="en-US"/>
                      <a:pPr/>
                      <a:t>[CELLRANGE]</a:t>
                    </a:fld>
                    <a:r>
                      <a:rPr lang="en-US" baseline="0"/>
                      <a:t>
</a:t>
                    </a:r>
                    <a:fld id="{51429566-0AB4-4F80-9AC0-9F311BABEBC9}"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6984-4B43-9096-7022FBDE234E}"/>
                </c:ext>
              </c:extLst>
            </c:dLbl>
            <c:dLbl>
              <c:idx val="4"/>
              <c:tx>
                <c:rich>
                  <a:bodyPr/>
                  <a:lstStyle/>
                  <a:p>
                    <a:fld id="{08532F98-650B-4BBA-93A9-90469F85BA37}" type="CELLRANGE">
                      <a:rPr lang="en-US"/>
                      <a:pPr/>
                      <a:t>[CELLRANGE]</a:t>
                    </a:fld>
                    <a:r>
                      <a:rPr lang="en-US" baseline="0"/>
                      <a:t>
</a:t>
                    </a:r>
                    <a:fld id="{5B47A22C-2938-4A40-9877-E29C0BFDE10E}"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6984-4B43-9096-7022FBDE234E}"/>
                </c:ext>
              </c:extLst>
            </c:dLbl>
            <c:dLbl>
              <c:idx val="5"/>
              <c:tx>
                <c:rich>
                  <a:bodyPr/>
                  <a:lstStyle/>
                  <a:p>
                    <a:fld id="{81F8187B-1FC8-4E44-B247-49B7A15D9CC5}" type="CELLRANGE">
                      <a:rPr lang="en-US"/>
                      <a:pPr/>
                      <a:t>[CELLRANGE]</a:t>
                    </a:fld>
                    <a:r>
                      <a:rPr lang="en-US" baseline="0"/>
                      <a:t>
</a:t>
                    </a:r>
                    <a:fld id="{32DD79C4-B296-4C11-8BE5-31744FA1358A}"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6984-4B43-9096-7022FBDE234E}"/>
                </c:ext>
              </c:extLst>
            </c:dLbl>
            <c:dLbl>
              <c:idx val="6"/>
              <c:tx>
                <c:rich>
                  <a:bodyPr/>
                  <a:lstStyle/>
                  <a:p>
                    <a:fld id="{E1DE3773-94B1-48F7-8716-91AAA73C00CE}" type="CELLRANGE">
                      <a:rPr lang="en-US"/>
                      <a:pPr/>
                      <a:t>[CELLRANGE]</a:t>
                    </a:fld>
                    <a:r>
                      <a:rPr lang="en-US" baseline="0"/>
                      <a:t>
</a:t>
                    </a:r>
                    <a:fld id="{01DD8D47-8564-45B4-B584-598EE9EF3EEB}"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6984-4B43-9096-7022FBDE234E}"/>
                </c:ext>
              </c:extLst>
            </c:dLbl>
            <c:dLbl>
              <c:idx val="7"/>
              <c:tx>
                <c:rich>
                  <a:bodyPr/>
                  <a:lstStyle/>
                  <a:p>
                    <a:fld id="{9D8F02F7-73DA-445C-BEA8-0C4C7E499D2D}" type="CELLRANGE">
                      <a:rPr lang="en-US"/>
                      <a:pPr/>
                      <a:t>[CELLRANGE]</a:t>
                    </a:fld>
                    <a:r>
                      <a:rPr lang="en-US" baseline="0"/>
                      <a:t>
</a:t>
                    </a:r>
                    <a:fld id="{3C879ADD-A350-4117-AF61-E25AF9A63404}"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6984-4B43-9096-7022FBDE234E}"/>
                </c:ext>
              </c:extLst>
            </c:dLbl>
            <c:dLbl>
              <c:idx val="8"/>
              <c:tx>
                <c:rich>
                  <a:bodyPr/>
                  <a:lstStyle/>
                  <a:p>
                    <a:fld id="{A6AF45FC-D9CE-4F8B-932E-51DA4A46CCD1}" type="CELLRANGE">
                      <a:rPr lang="en-US"/>
                      <a:pPr/>
                      <a:t>[CELLRANGE]</a:t>
                    </a:fld>
                    <a:r>
                      <a:rPr lang="en-US" baseline="0"/>
                      <a:t>
</a:t>
                    </a:r>
                    <a:fld id="{047B01FE-1E72-49DD-B999-66077C2784EE}"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6984-4B43-9096-7022FBDE234E}"/>
                </c:ext>
              </c:extLst>
            </c:dLbl>
            <c:dLbl>
              <c:idx val="9"/>
              <c:tx>
                <c:rich>
                  <a:bodyPr/>
                  <a:lstStyle/>
                  <a:p>
                    <a:fld id="{50B7B67B-4EE9-4474-8608-53396123FFE3}" type="CELLRANGE">
                      <a:rPr lang="en-US"/>
                      <a:pPr/>
                      <a:t>[CELLRANGE]</a:t>
                    </a:fld>
                    <a:r>
                      <a:rPr lang="en-US" baseline="0"/>
                      <a:t>
</a:t>
                    </a:r>
                    <a:fld id="{D82FCBC7-E0B9-4B82-98D6-FAA22E2B9C1A}"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6984-4B43-9096-7022FBDE234E}"/>
                </c:ext>
              </c:extLst>
            </c:dLbl>
            <c:dLbl>
              <c:idx val="10"/>
              <c:tx>
                <c:rich>
                  <a:bodyPr/>
                  <a:lstStyle/>
                  <a:p>
                    <a:fld id="{1FBF3970-183A-4DAF-9350-CF8AD0854B0B}" type="CELLRANGE">
                      <a:rPr lang="en-US"/>
                      <a:pPr/>
                      <a:t>[CELLRANGE]</a:t>
                    </a:fld>
                    <a:r>
                      <a:rPr lang="en-US" baseline="0"/>
                      <a:t>
</a:t>
                    </a:r>
                    <a:fld id="{4860BF03-0972-4032-B939-F8B985931FD0}"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6984-4B43-9096-7022FBDE234E}"/>
                </c:ext>
              </c:extLst>
            </c:dLbl>
            <c:dLbl>
              <c:idx val="11"/>
              <c:tx>
                <c:rich>
                  <a:bodyPr/>
                  <a:lstStyle/>
                  <a:p>
                    <a:fld id="{EB137AFE-BA82-4B77-8949-4A5CDE8EB29D}" type="CELLRANGE">
                      <a:rPr lang="en-US"/>
                      <a:pPr/>
                      <a:t>[CELLRANGE]</a:t>
                    </a:fld>
                    <a:r>
                      <a:rPr lang="en-US" baseline="0"/>
                      <a:t>
</a:t>
                    </a:r>
                    <a:fld id="{D2A7D044-8AD6-4580-B89A-683B395D4067}"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6984-4B43-9096-7022FBDE234E}"/>
                </c:ext>
              </c:extLst>
            </c:dLbl>
            <c:dLbl>
              <c:idx val="12"/>
              <c:tx>
                <c:rich>
                  <a:bodyPr/>
                  <a:lstStyle/>
                  <a:p>
                    <a:fld id="{6CF5E902-4659-4253-B2E4-3B28BB0AECA7}" type="CELLRANGE">
                      <a:rPr lang="en-US"/>
                      <a:pPr/>
                      <a:t>[CELLRANGE]</a:t>
                    </a:fld>
                    <a:r>
                      <a:rPr lang="en-US" baseline="0"/>
                      <a:t>
</a:t>
                    </a:r>
                    <a:fld id="{007067C9-0F0E-4FD2-BDD7-D59A32168B2D}"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6984-4B43-9096-7022FBDE234E}"/>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eparator>
</c:separator>
            <c:showLeaderLines val="0"/>
            <c:extLst>
              <c:ext xmlns:c15="http://schemas.microsoft.com/office/drawing/2012/chart" uri="{CE6537A1-D6FC-4f65-9D91-7224C49458BB}">
                <c15:showDataLabelsRange val="1"/>
                <c15:showLeaderLines val="1"/>
                <c15:leaderLines>
                  <c:spPr>
                    <a:ln w="9525">
                      <a:solidFill>
                        <a:schemeClr val="tx1">
                          <a:lumMod val="35000"/>
                          <a:lumOff val="65000"/>
                        </a:schemeClr>
                      </a:solidFill>
                    </a:ln>
                    <a:effectLst/>
                  </c:spPr>
                </c15:leaderLines>
              </c:ext>
            </c:extLst>
          </c:dLbls>
          <c:cat>
            <c:strRef>
              <c:f>'B. MatriculaTotal PregradoEdad'!$C$6:$O$6</c:f>
              <c:strCache>
                <c:ptCount val="13"/>
                <c:pt idx="0">
                  <c:v>Menores de 17</c:v>
                </c:pt>
                <c:pt idx="1">
                  <c:v>17 Años</c:v>
                </c:pt>
                <c:pt idx="2">
                  <c:v>18 Años</c:v>
                </c:pt>
                <c:pt idx="3">
                  <c:v>19 Años</c:v>
                </c:pt>
                <c:pt idx="4">
                  <c:v>20 Años</c:v>
                </c:pt>
                <c:pt idx="5">
                  <c:v>21 Años</c:v>
                </c:pt>
                <c:pt idx="6">
                  <c:v>22 Años</c:v>
                </c:pt>
                <c:pt idx="7">
                  <c:v>23 Años</c:v>
                </c:pt>
                <c:pt idx="8">
                  <c:v>24 Años</c:v>
                </c:pt>
                <c:pt idx="9">
                  <c:v>25 Años</c:v>
                </c:pt>
                <c:pt idx="10">
                  <c:v>26 - 28 Años</c:v>
                </c:pt>
                <c:pt idx="11">
                  <c:v>29 - 30 Años</c:v>
                </c:pt>
                <c:pt idx="12">
                  <c:v>&gt; 30 Años</c:v>
                </c:pt>
              </c:strCache>
            </c:strRef>
          </c:cat>
          <c:val>
            <c:numRef>
              <c:f>'B. MatriculaTotal PregradoEdad'!$C$53:$O$53</c:f>
              <c:numCache>
                <c:formatCode>General</c:formatCode>
                <c:ptCount val="13"/>
                <c:pt idx="0">
                  <c:v>0</c:v>
                </c:pt>
                <c:pt idx="1">
                  <c:v>0</c:v>
                </c:pt>
                <c:pt idx="2">
                  <c:v>25</c:v>
                </c:pt>
                <c:pt idx="3">
                  <c:v>75</c:v>
                </c:pt>
                <c:pt idx="4">
                  <c:v>117</c:v>
                </c:pt>
                <c:pt idx="5">
                  <c:v>153</c:v>
                </c:pt>
                <c:pt idx="6">
                  <c:v>163</c:v>
                </c:pt>
                <c:pt idx="7">
                  <c:v>128</c:v>
                </c:pt>
                <c:pt idx="8">
                  <c:v>69</c:v>
                </c:pt>
                <c:pt idx="9">
                  <c:v>40</c:v>
                </c:pt>
                <c:pt idx="10">
                  <c:v>75</c:v>
                </c:pt>
                <c:pt idx="11">
                  <c:v>19</c:v>
                </c:pt>
                <c:pt idx="12">
                  <c:v>33</c:v>
                </c:pt>
              </c:numCache>
            </c:numRef>
          </c:val>
          <c:extLst>
            <c:ext xmlns:c15="http://schemas.microsoft.com/office/drawing/2012/chart" uri="{02D57815-91ED-43cb-92C2-25804820EDAC}">
              <c15:datalabelsRange>
                <c15:f>'B. MatriculaTotal PregradoEdad'!$C$54:$O$54</c15:f>
                <c15:dlblRangeCache>
                  <c:ptCount val="13"/>
                  <c:pt idx="0">
                    <c:v>0%</c:v>
                  </c:pt>
                  <c:pt idx="1">
                    <c:v>0%</c:v>
                  </c:pt>
                  <c:pt idx="2">
                    <c:v>3%</c:v>
                  </c:pt>
                  <c:pt idx="3">
                    <c:v>8%</c:v>
                  </c:pt>
                  <c:pt idx="4">
                    <c:v>13%</c:v>
                  </c:pt>
                  <c:pt idx="5">
                    <c:v>17%</c:v>
                  </c:pt>
                  <c:pt idx="6">
                    <c:v>18%</c:v>
                  </c:pt>
                  <c:pt idx="7">
                    <c:v>14%</c:v>
                  </c:pt>
                  <c:pt idx="8">
                    <c:v>8%</c:v>
                  </c:pt>
                  <c:pt idx="9">
                    <c:v>4%</c:v>
                  </c:pt>
                  <c:pt idx="10">
                    <c:v>8%</c:v>
                  </c:pt>
                  <c:pt idx="11">
                    <c:v>2%</c:v>
                  </c:pt>
                  <c:pt idx="12">
                    <c:v>4%</c:v>
                  </c:pt>
                </c15:dlblRangeCache>
              </c15:datalabelsRange>
            </c:ext>
            <c:ext xmlns:c16="http://schemas.microsoft.com/office/drawing/2014/chart" uri="{C3380CC4-5D6E-409C-BE32-E72D297353CC}">
              <c16:uniqueId val="{0000001B-CE52-449F-BBFD-426B9461B3EE}"/>
            </c:ext>
          </c:extLst>
        </c:ser>
        <c:dLbls>
          <c:showLegendKey val="0"/>
          <c:showVal val="1"/>
          <c:showCatName val="0"/>
          <c:showSerName val="0"/>
          <c:showPercent val="0"/>
          <c:showBubbleSize val="0"/>
        </c:dLbls>
        <c:gapWidth val="20"/>
        <c:shape val="box"/>
        <c:axId val="100922112"/>
        <c:axId val="100923648"/>
        <c:axId val="0"/>
      </c:bar3DChart>
      <c:catAx>
        <c:axId val="10092211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2700000" spcFirstLastPara="1" vertOverflow="ellipsis"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s-CO"/>
          </a:p>
        </c:txPr>
        <c:crossAx val="100923648"/>
        <c:crosses val="autoZero"/>
        <c:auto val="1"/>
        <c:lblAlgn val="ctr"/>
        <c:lblOffset val="100"/>
        <c:tickLblSkip val="1"/>
        <c:noMultiLvlLbl val="0"/>
      </c:catAx>
      <c:valAx>
        <c:axId val="100923648"/>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00922112"/>
        <c:crosses val="autoZero"/>
        <c:crossBetween val="between"/>
      </c:val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legend>
      <c:legendPos val="r"/>
      <c:layout>
        <c:manualLayout>
          <c:xMode val="edge"/>
          <c:yMode val="edge"/>
          <c:x val="0.87726276461376484"/>
          <c:y val="8.9058167451509004E-2"/>
          <c:w val="6.8391996364072352E-2"/>
          <c:h val="9.0691300363570024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O"/>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6.6040996334122734E-2"/>
          <c:y val="4.8799111955998967E-2"/>
          <c:w val="0.89551607610212336"/>
          <c:h val="0.77110055703436797"/>
        </c:manualLayout>
      </c:layout>
      <c:bar3DChart>
        <c:barDir val="col"/>
        <c:grouping val="clustered"/>
        <c:varyColors val="0"/>
        <c:ser>
          <c:idx val="0"/>
          <c:order val="0"/>
          <c:tx>
            <c:v>Semestre A</c:v>
          </c:tx>
          <c:spPr>
            <a:solidFill>
              <a:schemeClr val="bg2">
                <a:lumMod val="75000"/>
              </a:schemeClr>
            </a:solidFill>
            <a:ln>
              <a:noFill/>
            </a:ln>
            <a:effectLst/>
            <a:sp3d/>
          </c:spPr>
          <c:invertIfNegative val="0"/>
          <c:dLbls>
            <c:dLbl>
              <c:idx val="0"/>
              <c:tx>
                <c:rich>
                  <a:bodyPr/>
                  <a:lstStyle/>
                  <a:p>
                    <a:fld id="{E2FAE75B-65A4-4318-9BF9-D8A68B62A80D}" type="CELLRANGE">
                      <a:rPr lang="en-US"/>
                      <a:pPr/>
                      <a:t>[CELLRANGE]</a:t>
                    </a:fld>
                    <a:r>
                      <a:rPr lang="en-US" baseline="0"/>
                      <a:t>
</a:t>
                    </a:r>
                    <a:fld id="{C5BC272C-56EF-45F1-AB8C-7326832A3881}"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C44E-4C22-98EC-30836DA890D7}"/>
                </c:ext>
              </c:extLst>
            </c:dLbl>
            <c:dLbl>
              <c:idx val="1"/>
              <c:tx>
                <c:rich>
                  <a:bodyPr/>
                  <a:lstStyle/>
                  <a:p>
                    <a:fld id="{15EABA94-8D10-4BDA-BE15-8714F404EEB2}" type="CELLRANGE">
                      <a:rPr lang="en-US"/>
                      <a:pPr/>
                      <a:t>[CELLRANGE]</a:t>
                    </a:fld>
                    <a:r>
                      <a:rPr lang="en-US" baseline="0"/>
                      <a:t>
</a:t>
                    </a:r>
                    <a:fld id="{5159CC23-B68E-48A2-8099-EFEDD1F2C8EB}"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C44E-4C22-98EC-30836DA890D7}"/>
                </c:ext>
              </c:extLst>
            </c:dLbl>
            <c:dLbl>
              <c:idx val="2"/>
              <c:tx>
                <c:rich>
                  <a:bodyPr/>
                  <a:lstStyle/>
                  <a:p>
                    <a:fld id="{7032539A-2FC2-4CA4-BCC1-7A7AA1A92276}" type="CELLRANGE">
                      <a:rPr lang="en-US"/>
                      <a:pPr/>
                      <a:t>[CELLRANGE]</a:t>
                    </a:fld>
                    <a:r>
                      <a:rPr lang="en-US" baseline="0"/>
                      <a:t>
</a:t>
                    </a:r>
                    <a:fld id="{93646D24-32FD-463B-804F-10217455DD58}"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C44E-4C22-98EC-30836DA890D7}"/>
                </c:ext>
              </c:extLst>
            </c:dLbl>
            <c:dLbl>
              <c:idx val="3"/>
              <c:tx>
                <c:rich>
                  <a:bodyPr/>
                  <a:lstStyle/>
                  <a:p>
                    <a:fld id="{9632BEA5-10F6-4595-B89B-3A6ECA80E308}" type="CELLRANGE">
                      <a:rPr lang="en-US"/>
                      <a:pPr/>
                      <a:t>[CELLRANGE]</a:t>
                    </a:fld>
                    <a:r>
                      <a:rPr lang="en-US" baseline="0"/>
                      <a:t>
</a:t>
                    </a:r>
                    <a:fld id="{A0218B0C-E49A-43B0-96BF-DB0CAA576DE3}"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C44E-4C22-98EC-30836DA890D7}"/>
                </c:ext>
              </c:extLst>
            </c:dLbl>
            <c:dLbl>
              <c:idx val="4"/>
              <c:tx>
                <c:rich>
                  <a:bodyPr/>
                  <a:lstStyle/>
                  <a:p>
                    <a:fld id="{76167217-5E6D-43D2-BDF9-FD1164215F92}" type="CELLRANGE">
                      <a:rPr lang="en-US"/>
                      <a:pPr/>
                      <a:t>[CELLRANGE]</a:t>
                    </a:fld>
                    <a:r>
                      <a:rPr lang="en-US" baseline="0"/>
                      <a:t>
</a:t>
                    </a:r>
                    <a:fld id="{F32199EF-B044-4D68-84CA-CDEB017F8D9B}"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C44E-4C22-98EC-30836DA890D7}"/>
                </c:ext>
              </c:extLst>
            </c:dLbl>
            <c:dLbl>
              <c:idx val="5"/>
              <c:tx>
                <c:rich>
                  <a:bodyPr/>
                  <a:lstStyle/>
                  <a:p>
                    <a:fld id="{73E51318-402A-4F21-957B-E6D61A6DB84E}" type="CELLRANGE">
                      <a:rPr lang="en-US"/>
                      <a:pPr/>
                      <a:t>[CELLRANGE]</a:t>
                    </a:fld>
                    <a:r>
                      <a:rPr lang="en-US" baseline="0"/>
                      <a:t>
</a:t>
                    </a:r>
                    <a:fld id="{92246844-FF07-4D96-9894-6721DA96BD6E}"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C44E-4C22-98EC-30836DA890D7}"/>
                </c:ext>
              </c:extLst>
            </c:dLbl>
            <c:dLbl>
              <c:idx val="6"/>
              <c:tx>
                <c:rich>
                  <a:bodyPr/>
                  <a:lstStyle/>
                  <a:p>
                    <a:fld id="{F2DD48F8-62B5-40B8-A089-BFC265B10F79}" type="CELLRANGE">
                      <a:rPr lang="en-US"/>
                      <a:pPr/>
                      <a:t>[CELLRANGE]</a:t>
                    </a:fld>
                    <a:r>
                      <a:rPr lang="en-US" baseline="0"/>
                      <a:t>
</a:t>
                    </a:r>
                    <a:fld id="{50370B08-1765-4829-8E79-099B76F7EBDD}"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C44E-4C22-98EC-30836DA890D7}"/>
                </c:ext>
              </c:extLst>
            </c:dLbl>
            <c:dLbl>
              <c:idx val="7"/>
              <c:tx>
                <c:rich>
                  <a:bodyPr/>
                  <a:lstStyle/>
                  <a:p>
                    <a:fld id="{657D4788-01DE-435C-B74F-9FF28CD27E57}" type="CELLRANGE">
                      <a:rPr lang="en-US"/>
                      <a:pPr/>
                      <a:t>[CELLRANGE]</a:t>
                    </a:fld>
                    <a:r>
                      <a:rPr lang="en-US" baseline="0"/>
                      <a:t>
</a:t>
                    </a:r>
                    <a:fld id="{B2BF351A-3472-4B71-B687-A25996CA7D10}"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C44E-4C22-98EC-30836DA890D7}"/>
                </c:ext>
              </c:extLst>
            </c:dLbl>
            <c:dLbl>
              <c:idx val="8"/>
              <c:tx>
                <c:rich>
                  <a:bodyPr/>
                  <a:lstStyle/>
                  <a:p>
                    <a:fld id="{3E06CEBC-6895-44EF-A80B-7374162C0C3F}" type="CELLRANGE">
                      <a:rPr lang="en-US"/>
                      <a:pPr/>
                      <a:t>[CELLRANGE]</a:t>
                    </a:fld>
                    <a:r>
                      <a:rPr lang="en-US" baseline="0"/>
                      <a:t>
</a:t>
                    </a:r>
                    <a:fld id="{A926CDAF-11C1-4068-861E-651FEC0F8EE2}"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C44E-4C22-98EC-30836DA890D7}"/>
                </c:ext>
              </c:extLst>
            </c:dLbl>
            <c:dLbl>
              <c:idx val="9"/>
              <c:tx>
                <c:rich>
                  <a:bodyPr/>
                  <a:lstStyle/>
                  <a:p>
                    <a:fld id="{7B74831D-6ED2-44DA-B671-3CF4D26BBDE4}" type="CELLRANGE">
                      <a:rPr lang="en-US"/>
                      <a:pPr/>
                      <a:t>[CELLRANGE]</a:t>
                    </a:fld>
                    <a:r>
                      <a:rPr lang="en-US" baseline="0"/>
                      <a:t>
</a:t>
                    </a:r>
                    <a:fld id="{D992EF46-0830-40D5-AFEB-A76D86BD9CAD}"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C44E-4C22-98EC-30836DA890D7}"/>
                </c:ext>
              </c:extLst>
            </c:dLbl>
            <c:dLbl>
              <c:idx val="10"/>
              <c:tx>
                <c:rich>
                  <a:bodyPr/>
                  <a:lstStyle/>
                  <a:p>
                    <a:fld id="{A440FBC1-0298-4BF7-AA5F-661A6B1F4454}" type="CELLRANGE">
                      <a:rPr lang="en-US"/>
                      <a:pPr/>
                      <a:t>[CELLRANGE]</a:t>
                    </a:fld>
                    <a:r>
                      <a:rPr lang="en-US" baseline="0"/>
                      <a:t>
</a:t>
                    </a:r>
                    <a:fld id="{6F9894F4-BB04-4856-935D-561AC8F4FA00}"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C44E-4C22-98EC-30836DA890D7}"/>
                </c:ext>
              </c:extLst>
            </c:dLbl>
            <c:dLbl>
              <c:idx val="11"/>
              <c:tx>
                <c:rich>
                  <a:bodyPr/>
                  <a:lstStyle/>
                  <a:p>
                    <a:fld id="{EC5CBB40-7543-461A-AE33-9F994EE6327E}" type="CELLRANGE">
                      <a:rPr lang="en-US"/>
                      <a:pPr/>
                      <a:t>[CELLRANGE]</a:t>
                    </a:fld>
                    <a:r>
                      <a:rPr lang="en-US" baseline="0"/>
                      <a:t>
</a:t>
                    </a:r>
                    <a:fld id="{70116D18-EB12-4A99-BFCD-A323A612F677}"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C44E-4C22-98EC-30836DA890D7}"/>
                </c:ext>
              </c:extLst>
            </c:dLbl>
            <c:dLbl>
              <c:idx val="12"/>
              <c:tx>
                <c:rich>
                  <a:bodyPr/>
                  <a:lstStyle/>
                  <a:p>
                    <a:fld id="{DE730220-3B1F-4846-A0C4-149F3179EF0A}" type="CELLRANGE">
                      <a:rPr lang="en-US"/>
                      <a:pPr/>
                      <a:t>[CELLRANGE]</a:t>
                    </a:fld>
                    <a:r>
                      <a:rPr lang="en-US" baseline="0"/>
                      <a:t>
</a:t>
                    </a:r>
                    <a:fld id="{E516BDBD-A028-4F8D-BCB6-767809FF660A}"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C44E-4C22-98EC-30836DA890D7}"/>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eparator>
</c:separator>
            <c:showLeaderLines val="0"/>
            <c:extLst>
              <c:ext xmlns:c15="http://schemas.microsoft.com/office/drawing/2012/chart" uri="{CE6537A1-D6FC-4f65-9D91-7224C49458BB}">
                <c15:showDataLabelsRange val="1"/>
                <c15:showLeaderLines val="1"/>
                <c15:leaderLines>
                  <c:spPr>
                    <a:ln w="9525">
                      <a:solidFill>
                        <a:schemeClr val="tx1">
                          <a:lumMod val="35000"/>
                          <a:lumOff val="65000"/>
                        </a:schemeClr>
                      </a:solidFill>
                    </a:ln>
                    <a:effectLst/>
                  </c:spPr>
                </c15:leaderLines>
              </c:ext>
            </c:extLst>
          </c:dLbls>
          <c:cat>
            <c:strRef>
              <c:f>'B. MatriculaTotal PregradoEdad'!$C$6:$O$6</c:f>
              <c:strCache>
                <c:ptCount val="13"/>
                <c:pt idx="0">
                  <c:v>Menores de 17</c:v>
                </c:pt>
                <c:pt idx="1">
                  <c:v>17 Años</c:v>
                </c:pt>
                <c:pt idx="2">
                  <c:v>18 Años</c:v>
                </c:pt>
                <c:pt idx="3">
                  <c:v>19 Años</c:v>
                </c:pt>
                <c:pt idx="4">
                  <c:v>20 Años</c:v>
                </c:pt>
                <c:pt idx="5">
                  <c:v>21 Años</c:v>
                </c:pt>
                <c:pt idx="6">
                  <c:v>22 Años</c:v>
                </c:pt>
                <c:pt idx="7">
                  <c:v>23 Años</c:v>
                </c:pt>
                <c:pt idx="8">
                  <c:v>24 Años</c:v>
                </c:pt>
                <c:pt idx="9">
                  <c:v>25 Años</c:v>
                </c:pt>
                <c:pt idx="10">
                  <c:v>26 - 28 Años</c:v>
                </c:pt>
                <c:pt idx="11">
                  <c:v>29 - 30 Años</c:v>
                </c:pt>
                <c:pt idx="12">
                  <c:v>&gt; 30 Años</c:v>
                </c:pt>
              </c:strCache>
            </c:strRef>
          </c:cat>
          <c:val>
            <c:numRef>
              <c:f>'A. MatriculaTotal PregradoEdad'!$C$57:$O$57</c:f>
              <c:numCache>
                <c:formatCode>General</c:formatCode>
                <c:ptCount val="13"/>
                <c:pt idx="0">
                  <c:v>0</c:v>
                </c:pt>
                <c:pt idx="1">
                  <c:v>0</c:v>
                </c:pt>
                <c:pt idx="2">
                  <c:v>28</c:v>
                </c:pt>
                <c:pt idx="3">
                  <c:v>75</c:v>
                </c:pt>
                <c:pt idx="4">
                  <c:v>95</c:v>
                </c:pt>
                <c:pt idx="5">
                  <c:v>77</c:v>
                </c:pt>
                <c:pt idx="6">
                  <c:v>72</c:v>
                </c:pt>
                <c:pt idx="7">
                  <c:v>62</c:v>
                </c:pt>
                <c:pt idx="8">
                  <c:v>40</c:v>
                </c:pt>
                <c:pt idx="9">
                  <c:v>30</c:v>
                </c:pt>
                <c:pt idx="10">
                  <c:v>59</c:v>
                </c:pt>
                <c:pt idx="11">
                  <c:v>12</c:v>
                </c:pt>
                <c:pt idx="12">
                  <c:v>17</c:v>
                </c:pt>
              </c:numCache>
            </c:numRef>
          </c:val>
          <c:extLst>
            <c:ext xmlns:c15="http://schemas.microsoft.com/office/drawing/2012/chart" uri="{02D57815-91ED-43cb-92C2-25804820EDAC}">
              <c15:datalabelsRange>
                <c15:f>'A. MatriculaTotal PregradoEdad'!$C$58:$O$58</c15:f>
                <c15:dlblRangeCache>
                  <c:ptCount val="13"/>
                  <c:pt idx="0">
                    <c:v>0%</c:v>
                  </c:pt>
                  <c:pt idx="1">
                    <c:v>0%</c:v>
                  </c:pt>
                  <c:pt idx="2">
                    <c:v>5%</c:v>
                  </c:pt>
                  <c:pt idx="3">
                    <c:v>13%</c:v>
                  </c:pt>
                  <c:pt idx="4">
                    <c:v>17%</c:v>
                  </c:pt>
                  <c:pt idx="5">
                    <c:v>14%</c:v>
                  </c:pt>
                  <c:pt idx="6">
                    <c:v>13%</c:v>
                  </c:pt>
                  <c:pt idx="7">
                    <c:v>11%</c:v>
                  </c:pt>
                  <c:pt idx="8">
                    <c:v>7%</c:v>
                  </c:pt>
                  <c:pt idx="9">
                    <c:v>5%</c:v>
                  </c:pt>
                  <c:pt idx="10">
                    <c:v>10%</c:v>
                  </c:pt>
                  <c:pt idx="11">
                    <c:v>2%</c:v>
                  </c:pt>
                  <c:pt idx="12">
                    <c:v>3%</c:v>
                  </c:pt>
                </c15:dlblRangeCache>
              </c15:datalabelsRange>
            </c:ext>
            <c:ext xmlns:c16="http://schemas.microsoft.com/office/drawing/2014/chart" uri="{C3380CC4-5D6E-409C-BE32-E72D297353CC}">
              <c16:uniqueId val="{0000000D-CF79-4CBF-9906-4B062950AB24}"/>
            </c:ext>
          </c:extLst>
        </c:ser>
        <c:ser>
          <c:idx val="1"/>
          <c:order val="1"/>
          <c:tx>
            <c:v>Semestre B</c:v>
          </c:tx>
          <c:spPr>
            <a:solidFill>
              <a:schemeClr val="accent6">
                <a:lumMod val="60000"/>
                <a:lumOff val="40000"/>
              </a:schemeClr>
            </a:solidFill>
            <a:ln>
              <a:noFill/>
            </a:ln>
            <a:effectLst/>
            <a:sp3d/>
          </c:spPr>
          <c:invertIfNegative val="0"/>
          <c:dLbls>
            <c:dLbl>
              <c:idx val="0"/>
              <c:tx>
                <c:rich>
                  <a:bodyPr/>
                  <a:lstStyle/>
                  <a:p>
                    <a:fld id="{C1C29367-DEB1-4098-921F-8C93D661497B}" type="CELLRANGE">
                      <a:rPr lang="en-US"/>
                      <a:pPr/>
                      <a:t>[CELLRANGE]</a:t>
                    </a:fld>
                    <a:r>
                      <a:rPr lang="en-US" baseline="0"/>
                      <a:t>
</a:t>
                    </a:r>
                    <a:fld id="{6FBE8EB0-7985-47A3-AE73-403BA7707CC3}"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C44E-4C22-98EC-30836DA890D7}"/>
                </c:ext>
              </c:extLst>
            </c:dLbl>
            <c:dLbl>
              <c:idx val="1"/>
              <c:tx>
                <c:rich>
                  <a:bodyPr/>
                  <a:lstStyle/>
                  <a:p>
                    <a:fld id="{6864689B-BB5F-4AAD-A8A9-371DD27AFD71}" type="CELLRANGE">
                      <a:rPr lang="en-US"/>
                      <a:pPr/>
                      <a:t>[CELLRANGE]</a:t>
                    </a:fld>
                    <a:r>
                      <a:rPr lang="en-US" baseline="0"/>
                      <a:t>
</a:t>
                    </a:r>
                    <a:fld id="{D41FA24E-1264-4D4B-8DCE-63A645161D19}"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C44E-4C22-98EC-30836DA890D7}"/>
                </c:ext>
              </c:extLst>
            </c:dLbl>
            <c:dLbl>
              <c:idx val="2"/>
              <c:tx>
                <c:rich>
                  <a:bodyPr/>
                  <a:lstStyle/>
                  <a:p>
                    <a:fld id="{60EF7C13-5656-4516-9905-D2A95A834551}" type="CELLRANGE">
                      <a:rPr lang="en-US"/>
                      <a:pPr/>
                      <a:t>[CELLRANGE]</a:t>
                    </a:fld>
                    <a:r>
                      <a:rPr lang="en-US" baseline="0"/>
                      <a:t>
</a:t>
                    </a:r>
                    <a:fld id="{5B2EE4B9-C775-4934-B02A-427A4FBBBF0C}"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C44E-4C22-98EC-30836DA890D7}"/>
                </c:ext>
              </c:extLst>
            </c:dLbl>
            <c:dLbl>
              <c:idx val="3"/>
              <c:tx>
                <c:rich>
                  <a:bodyPr/>
                  <a:lstStyle/>
                  <a:p>
                    <a:fld id="{6A619882-D0F5-4C85-B783-0AAB3BAAF0C6}" type="CELLRANGE">
                      <a:rPr lang="en-US"/>
                      <a:pPr/>
                      <a:t>[CELLRANGE]</a:t>
                    </a:fld>
                    <a:r>
                      <a:rPr lang="en-US" baseline="0"/>
                      <a:t>
</a:t>
                    </a:r>
                    <a:fld id="{819687E8-0BE8-4D3E-86CF-7B1153D12036}"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C44E-4C22-98EC-30836DA890D7}"/>
                </c:ext>
              </c:extLst>
            </c:dLbl>
            <c:dLbl>
              <c:idx val="4"/>
              <c:tx>
                <c:rich>
                  <a:bodyPr/>
                  <a:lstStyle/>
                  <a:p>
                    <a:fld id="{DE265755-2C7E-4991-945F-55EE62BC83F9}" type="CELLRANGE">
                      <a:rPr lang="en-US"/>
                      <a:pPr/>
                      <a:t>[CELLRANGE]</a:t>
                    </a:fld>
                    <a:r>
                      <a:rPr lang="en-US" baseline="0"/>
                      <a:t>
</a:t>
                    </a:r>
                    <a:fld id="{3CC6E70E-E773-4EE5-94B4-87DDF0AF0105}"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C44E-4C22-98EC-30836DA890D7}"/>
                </c:ext>
              </c:extLst>
            </c:dLbl>
            <c:dLbl>
              <c:idx val="5"/>
              <c:tx>
                <c:rich>
                  <a:bodyPr/>
                  <a:lstStyle/>
                  <a:p>
                    <a:fld id="{DB288AF6-1501-4DF7-A2C1-A768EA4FDB89}" type="CELLRANGE">
                      <a:rPr lang="en-US"/>
                      <a:pPr/>
                      <a:t>[CELLRANGE]</a:t>
                    </a:fld>
                    <a:r>
                      <a:rPr lang="en-US" baseline="0"/>
                      <a:t>
</a:t>
                    </a:r>
                    <a:fld id="{12057ABF-0B08-4D3D-B612-F40C1827BAB2}"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C44E-4C22-98EC-30836DA890D7}"/>
                </c:ext>
              </c:extLst>
            </c:dLbl>
            <c:dLbl>
              <c:idx val="6"/>
              <c:tx>
                <c:rich>
                  <a:bodyPr/>
                  <a:lstStyle/>
                  <a:p>
                    <a:fld id="{2DBD89F5-4508-41FB-A3BE-B0336FA6A741}" type="CELLRANGE">
                      <a:rPr lang="en-US"/>
                      <a:pPr/>
                      <a:t>[CELLRANGE]</a:t>
                    </a:fld>
                    <a:r>
                      <a:rPr lang="en-US" baseline="0"/>
                      <a:t>
</a:t>
                    </a:r>
                    <a:fld id="{374CCFB5-5925-47DD-B6F9-1F969F41A500}"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C44E-4C22-98EC-30836DA890D7}"/>
                </c:ext>
              </c:extLst>
            </c:dLbl>
            <c:dLbl>
              <c:idx val="7"/>
              <c:tx>
                <c:rich>
                  <a:bodyPr/>
                  <a:lstStyle/>
                  <a:p>
                    <a:fld id="{21BE26A4-38F4-4075-A283-3C5DCF842B14}" type="CELLRANGE">
                      <a:rPr lang="en-US"/>
                      <a:pPr/>
                      <a:t>[CELLRANGE]</a:t>
                    </a:fld>
                    <a:r>
                      <a:rPr lang="en-US" baseline="0"/>
                      <a:t>
</a:t>
                    </a:r>
                    <a:fld id="{60DDF07A-F150-4BFD-81C5-C94733CF79B8}"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C44E-4C22-98EC-30836DA890D7}"/>
                </c:ext>
              </c:extLst>
            </c:dLbl>
            <c:dLbl>
              <c:idx val="8"/>
              <c:tx>
                <c:rich>
                  <a:bodyPr/>
                  <a:lstStyle/>
                  <a:p>
                    <a:fld id="{36DD0932-E58F-4502-B9ED-6B8C072EC2E0}" type="CELLRANGE">
                      <a:rPr lang="en-US"/>
                      <a:pPr/>
                      <a:t>[CELLRANGE]</a:t>
                    </a:fld>
                    <a:r>
                      <a:rPr lang="en-US" baseline="0"/>
                      <a:t>
</a:t>
                    </a:r>
                    <a:fld id="{732E181B-3A0A-4BDD-8A0A-932AD344D7E8}"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C44E-4C22-98EC-30836DA890D7}"/>
                </c:ext>
              </c:extLst>
            </c:dLbl>
            <c:dLbl>
              <c:idx val="9"/>
              <c:tx>
                <c:rich>
                  <a:bodyPr/>
                  <a:lstStyle/>
                  <a:p>
                    <a:fld id="{4D9EB587-398E-43DC-8C6C-F69355ACF9FD}" type="CELLRANGE">
                      <a:rPr lang="en-US"/>
                      <a:pPr/>
                      <a:t>[CELLRANGE]</a:t>
                    </a:fld>
                    <a:r>
                      <a:rPr lang="en-US" baseline="0"/>
                      <a:t>
</a:t>
                    </a:r>
                    <a:fld id="{20B47FC1-64C1-48D0-8681-174C97868408}"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C44E-4C22-98EC-30836DA890D7}"/>
                </c:ext>
              </c:extLst>
            </c:dLbl>
            <c:dLbl>
              <c:idx val="10"/>
              <c:tx>
                <c:rich>
                  <a:bodyPr/>
                  <a:lstStyle/>
                  <a:p>
                    <a:fld id="{321D68E4-F41B-4729-953E-1F164E40AB16}" type="CELLRANGE">
                      <a:rPr lang="en-US"/>
                      <a:pPr/>
                      <a:t>[CELLRANGE]</a:t>
                    </a:fld>
                    <a:r>
                      <a:rPr lang="en-US" baseline="0"/>
                      <a:t>
</a:t>
                    </a:r>
                    <a:fld id="{F3A542BA-0E4F-4B8F-A203-62ECA35789FB}"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C44E-4C22-98EC-30836DA890D7}"/>
                </c:ext>
              </c:extLst>
            </c:dLbl>
            <c:dLbl>
              <c:idx val="11"/>
              <c:tx>
                <c:rich>
                  <a:bodyPr/>
                  <a:lstStyle/>
                  <a:p>
                    <a:fld id="{BBECBF51-4C4C-4E8D-B88B-0BBEF1A8F732}" type="CELLRANGE">
                      <a:rPr lang="en-US"/>
                      <a:pPr/>
                      <a:t>[CELLRANGE]</a:t>
                    </a:fld>
                    <a:r>
                      <a:rPr lang="en-US" baseline="0"/>
                      <a:t>
</a:t>
                    </a:r>
                    <a:fld id="{D886872E-BED8-4EC0-87F5-D17B82F95CB0}"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C44E-4C22-98EC-30836DA890D7}"/>
                </c:ext>
              </c:extLst>
            </c:dLbl>
            <c:dLbl>
              <c:idx val="12"/>
              <c:tx>
                <c:rich>
                  <a:bodyPr/>
                  <a:lstStyle/>
                  <a:p>
                    <a:fld id="{0D0B3455-F1FE-4C72-BBF6-6E59DCCAE744}" type="CELLRANGE">
                      <a:rPr lang="en-US"/>
                      <a:pPr/>
                      <a:t>[CELLRANGE]</a:t>
                    </a:fld>
                    <a:r>
                      <a:rPr lang="en-US" baseline="0"/>
                      <a:t>
</a:t>
                    </a:r>
                    <a:fld id="{7D1E24AF-F527-460D-A7CB-0AB1B5380CAB}"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C44E-4C22-98EC-30836DA890D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eparator>
</c:separator>
            <c:showLeaderLines val="0"/>
            <c:extLst>
              <c:ext xmlns:c15="http://schemas.microsoft.com/office/drawing/2012/chart" uri="{CE6537A1-D6FC-4f65-9D91-7224C49458BB}">
                <c15:showDataLabelsRange val="1"/>
                <c15:showLeaderLines val="1"/>
                <c15:leaderLines>
                  <c:spPr>
                    <a:ln w="9525">
                      <a:solidFill>
                        <a:schemeClr val="tx1">
                          <a:lumMod val="35000"/>
                          <a:lumOff val="65000"/>
                        </a:schemeClr>
                      </a:solidFill>
                    </a:ln>
                    <a:effectLst/>
                  </c:spPr>
                </c15:leaderLines>
              </c:ext>
            </c:extLst>
          </c:dLbls>
          <c:cat>
            <c:strRef>
              <c:f>'B. MatriculaTotal PregradoEdad'!$C$6:$O$6</c:f>
              <c:strCache>
                <c:ptCount val="13"/>
                <c:pt idx="0">
                  <c:v>Menores de 17</c:v>
                </c:pt>
                <c:pt idx="1">
                  <c:v>17 Años</c:v>
                </c:pt>
                <c:pt idx="2">
                  <c:v>18 Años</c:v>
                </c:pt>
                <c:pt idx="3">
                  <c:v>19 Años</c:v>
                </c:pt>
                <c:pt idx="4">
                  <c:v>20 Años</c:v>
                </c:pt>
                <c:pt idx="5">
                  <c:v>21 Años</c:v>
                </c:pt>
                <c:pt idx="6">
                  <c:v>22 Años</c:v>
                </c:pt>
                <c:pt idx="7">
                  <c:v>23 Años</c:v>
                </c:pt>
                <c:pt idx="8">
                  <c:v>24 Años</c:v>
                </c:pt>
                <c:pt idx="9">
                  <c:v>25 Años</c:v>
                </c:pt>
                <c:pt idx="10">
                  <c:v>26 - 28 Años</c:v>
                </c:pt>
                <c:pt idx="11">
                  <c:v>29 - 30 Años</c:v>
                </c:pt>
                <c:pt idx="12">
                  <c:v>&gt; 30 Años</c:v>
                </c:pt>
              </c:strCache>
            </c:strRef>
          </c:cat>
          <c:val>
            <c:numRef>
              <c:f>'B. MatriculaTotal PregradoEdad'!$C$59:$O$59</c:f>
              <c:numCache>
                <c:formatCode>General</c:formatCode>
                <c:ptCount val="13"/>
                <c:pt idx="0">
                  <c:v>0</c:v>
                </c:pt>
                <c:pt idx="1">
                  <c:v>0</c:v>
                </c:pt>
                <c:pt idx="2">
                  <c:v>50</c:v>
                </c:pt>
                <c:pt idx="3">
                  <c:v>102</c:v>
                </c:pt>
                <c:pt idx="4">
                  <c:v>107</c:v>
                </c:pt>
                <c:pt idx="5">
                  <c:v>79</c:v>
                </c:pt>
                <c:pt idx="6">
                  <c:v>76</c:v>
                </c:pt>
                <c:pt idx="7">
                  <c:v>63</c:v>
                </c:pt>
                <c:pt idx="8">
                  <c:v>40</c:v>
                </c:pt>
                <c:pt idx="9">
                  <c:v>33</c:v>
                </c:pt>
                <c:pt idx="10">
                  <c:v>57</c:v>
                </c:pt>
                <c:pt idx="11">
                  <c:v>14</c:v>
                </c:pt>
                <c:pt idx="12">
                  <c:v>22</c:v>
                </c:pt>
              </c:numCache>
            </c:numRef>
          </c:val>
          <c:extLst>
            <c:ext xmlns:c15="http://schemas.microsoft.com/office/drawing/2012/chart" uri="{02D57815-91ED-43cb-92C2-25804820EDAC}">
              <c15:datalabelsRange>
                <c15:f>'B. MatriculaTotal PregradoEdad'!$C$60:$O$60</c15:f>
                <c15:dlblRangeCache>
                  <c:ptCount val="13"/>
                  <c:pt idx="0">
                    <c:v>0%</c:v>
                  </c:pt>
                  <c:pt idx="1">
                    <c:v>0%</c:v>
                  </c:pt>
                  <c:pt idx="2">
                    <c:v>8%</c:v>
                  </c:pt>
                  <c:pt idx="3">
                    <c:v>16%</c:v>
                  </c:pt>
                  <c:pt idx="4">
                    <c:v>17%</c:v>
                  </c:pt>
                  <c:pt idx="5">
                    <c:v>12%</c:v>
                  </c:pt>
                  <c:pt idx="6">
                    <c:v>12%</c:v>
                  </c:pt>
                  <c:pt idx="7">
                    <c:v>10%</c:v>
                  </c:pt>
                  <c:pt idx="8">
                    <c:v>6%</c:v>
                  </c:pt>
                  <c:pt idx="9">
                    <c:v>5%</c:v>
                  </c:pt>
                  <c:pt idx="10">
                    <c:v>9%</c:v>
                  </c:pt>
                  <c:pt idx="11">
                    <c:v>2%</c:v>
                  </c:pt>
                  <c:pt idx="12">
                    <c:v>3%</c:v>
                  </c:pt>
                </c15:dlblRangeCache>
              </c15:datalabelsRange>
            </c:ext>
            <c:ext xmlns:c16="http://schemas.microsoft.com/office/drawing/2014/chart" uri="{C3380CC4-5D6E-409C-BE32-E72D297353CC}">
              <c16:uniqueId val="{0000001B-CF79-4CBF-9906-4B062950AB24}"/>
            </c:ext>
          </c:extLst>
        </c:ser>
        <c:dLbls>
          <c:showLegendKey val="0"/>
          <c:showVal val="1"/>
          <c:showCatName val="0"/>
          <c:showSerName val="0"/>
          <c:showPercent val="0"/>
          <c:showBubbleSize val="0"/>
        </c:dLbls>
        <c:gapWidth val="20"/>
        <c:shape val="box"/>
        <c:axId val="100382592"/>
        <c:axId val="100384128"/>
        <c:axId val="0"/>
      </c:bar3DChart>
      <c:catAx>
        <c:axId val="10038259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2700000" spcFirstLastPara="1" vertOverflow="ellipsis"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s-CO"/>
          </a:p>
        </c:txPr>
        <c:crossAx val="100384128"/>
        <c:crosses val="autoZero"/>
        <c:auto val="1"/>
        <c:lblAlgn val="ctr"/>
        <c:lblOffset val="100"/>
        <c:tickLblSkip val="1"/>
        <c:noMultiLvlLbl val="0"/>
      </c:catAx>
      <c:valAx>
        <c:axId val="100384128"/>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00382592"/>
        <c:crosses val="autoZero"/>
        <c:crossBetween val="between"/>
      </c:val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legend>
      <c:legendPos val="r"/>
      <c:layout>
        <c:manualLayout>
          <c:xMode val="edge"/>
          <c:yMode val="edge"/>
          <c:x val="0.87726276461376484"/>
          <c:y val="8.9058167451509004E-2"/>
          <c:w val="6.8391996364072352E-2"/>
          <c:h val="9.0691300363570024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O"/>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6.6040996334122734E-2"/>
          <c:y val="4.8799111955998967E-2"/>
          <c:w val="0.89551607610212336"/>
          <c:h val="0.77110055703436797"/>
        </c:manualLayout>
      </c:layout>
      <c:bar3DChart>
        <c:barDir val="col"/>
        <c:grouping val="clustered"/>
        <c:varyColors val="0"/>
        <c:ser>
          <c:idx val="0"/>
          <c:order val="0"/>
          <c:tx>
            <c:v>Semestre A</c:v>
          </c:tx>
          <c:spPr>
            <a:solidFill>
              <a:schemeClr val="accent1"/>
            </a:solidFill>
            <a:ln>
              <a:noFill/>
            </a:ln>
            <a:effectLst/>
            <a:sp3d/>
          </c:spPr>
          <c:invertIfNegative val="0"/>
          <c:dLbls>
            <c:dLbl>
              <c:idx val="0"/>
              <c:tx>
                <c:rich>
                  <a:bodyPr/>
                  <a:lstStyle/>
                  <a:p>
                    <a:fld id="{872970AF-BAB6-46D9-87D6-8EE082A1BBF1}" type="CELLRANGE">
                      <a:rPr lang="en-US"/>
                      <a:pPr/>
                      <a:t>[CELLRANGE]</a:t>
                    </a:fld>
                    <a:r>
                      <a:rPr lang="en-US" baseline="0"/>
                      <a:t>
</a:t>
                    </a:r>
                    <a:fld id="{AA5A564D-54F7-49E9-BEC6-09B354799440}"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3E9C-4190-9D3A-4B853739C0F5}"/>
                </c:ext>
              </c:extLst>
            </c:dLbl>
            <c:dLbl>
              <c:idx val="1"/>
              <c:tx>
                <c:rich>
                  <a:bodyPr/>
                  <a:lstStyle/>
                  <a:p>
                    <a:fld id="{91330A85-02CF-4F1D-BBB6-9035C7C616AA}" type="CELLRANGE">
                      <a:rPr lang="en-US"/>
                      <a:pPr/>
                      <a:t>[CELLRANGE]</a:t>
                    </a:fld>
                    <a:r>
                      <a:rPr lang="en-US" baseline="0"/>
                      <a:t>
</a:t>
                    </a:r>
                    <a:fld id="{08684F08-8CD8-4172-9E5C-582EFD0E1CF3}"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3E9C-4190-9D3A-4B853739C0F5}"/>
                </c:ext>
              </c:extLst>
            </c:dLbl>
            <c:dLbl>
              <c:idx val="2"/>
              <c:tx>
                <c:rich>
                  <a:bodyPr/>
                  <a:lstStyle/>
                  <a:p>
                    <a:fld id="{1229DC79-E848-44B5-A209-00C0D63D0967}" type="CELLRANGE">
                      <a:rPr lang="en-US"/>
                      <a:pPr/>
                      <a:t>[CELLRANGE]</a:t>
                    </a:fld>
                    <a:r>
                      <a:rPr lang="en-US" baseline="0"/>
                      <a:t>
</a:t>
                    </a:r>
                    <a:fld id="{5DDE243C-7244-41BD-98E1-7C71CA1B401B}"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3E9C-4190-9D3A-4B853739C0F5}"/>
                </c:ext>
              </c:extLst>
            </c:dLbl>
            <c:dLbl>
              <c:idx val="3"/>
              <c:tx>
                <c:rich>
                  <a:bodyPr/>
                  <a:lstStyle/>
                  <a:p>
                    <a:fld id="{44F5FDF9-9B35-4C59-AB2D-D9322795E1C4}" type="CELLRANGE">
                      <a:rPr lang="en-US"/>
                      <a:pPr/>
                      <a:t>[CELLRANGE]</a:t>
                    </a:fld>
                    <a:r>
                      <a:rPr lang="en-US" baseline="0"/>
                      <a:t>
</a:t>
                    </a:r>
                    <a:fld id="{21A0772C-D88B-4117-B51E-930102FBA06D}"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3E9C-4190-9D3A-4B853739C0F5}"/>
                </c:ext>
              </c:extLst>
            </c:dLbl>
            <c:dLbl>
              <c:idx val="4"/>
              <c:tx>
                <c:rich>
                  <a:bodyPr/>
                  <a:lstStyle/>
                  <a:p>
                    <a:fld id="{04D695FF-978B-4778-9313-F065296D8103}" type="CELLRANGE">
                      <a:rPr lang="en-US"/>
                      <a:pPr/>
                      <a:t>[CELLRANGE]</a:t>
                    </a:fld>
                    <a:r>
                      <a:rPr lang="en-US" baseline="0"/>
                      <a:t>
</a:t>
                    </a:r>
                    <a:fld id="{CA4205A0-7A16-4461-9840-475A740DCB4A}"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3E9C-4190-9D3A-4B853739C0F5}"/>
                </c:ext>
              </c:extLst>
            </c:dLbl>
            <c:dLbl>
              <c:idx val="5"/>
              <c:tx>
                <c:rich>
                  <a:bodyPr/>
                  <a:lstStyle/>
                  <a:p>
                    <a:fld id="{F7AD6387-DA2C-485D-92CA-3AE69E669426}" type="CELLRANGE">
                      <a:rPr lang="en-US"/>
                      <a:pPr/>
                      <a:t>[CELLRANGE]</a:t>
                    </a:fld>
                    <a:r>
                      <a:rPr lang="en-US" baseline="0"/>
                      <a:t>
</a:t>
                    </a:r>
                    <a:fld id="{3092AE9F-3037-47CE-BD2C-085EDC6DCDCB}"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3E9C-4190-9D3A-4B853739C0F5}"/>
                </c:ext>
              </c:extLst>
            </c:dLbl>
            <c:dLbl>
              <c:idx val="6"/>
              <c:tx>
                <c:rich>
                  <a:bodyPr/>
                  <a:lstStyle/>
                  <a:p>
                    <a:fld id="{972025DF-3ED6-4450-8597-254EFEC03E47}" type="CELLRANGE">
                      <a:rPr lang="en-US"/>
                      <a:pPr/>
                      <a:t>[CELLRANGE]</a:t>
                    </a:fld>
                    <a:r>
                      <a:rPr lang="en-US" baseline="0"/>
                      <a:t>
</a:t>
                    </a:r>
                    <a:fld id="{DFD5346C-3C8E-4086-B7D4-411235AD4E8D}"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3E9C-4190-9D3A-4B853739C0F5}"/>
                </c:ext>
              </c:extLst>
            </c:dLbl>
            <c:dLbl>
              <c:idx val="7"/>
              <c:tx>
                <c:rich>
                  <a:bodyPr/>
                  <a:lstStyle/>
                  <a:p>
                    <a:fld id="{66A180F0-849C-414E-81E3-BDEF2164D3E0}" type="CELLRANGE">
                      <a:rPr lang="en-US"/>
                      <a:pPr/>
                      <a:t>[CELLRANGE]</a:t>
                    </a:fld>
                    <a:r>
                      <a:rPr lang="en-US" baseline="0"/>
                      <a:t>
</a:t>
                    </a:r>
                    <a:fld id="{ACBD9EC7-39E6-4067-8B9E-E7D436E60CB6}"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3E9C-4190-9D3A-4B853739C0F5}"/>
                </c:ext>
              </c:extLst>
            </c:dLbl>
            <c:dLbl>
              <c:idx val="8"/>
              <c:tx>
                <c:rich>
                  <a:bodyPr/>
                  <a:lstStyle/>
                  <a:p>
                    <a:fld id="{1B8EA78B-8733-4880-A5D8-B84D222102B3}" type="CELLRANGE">
                      <a:rPr lang="en-US"/>
                      <a:pPr/>
                      <a:t>[CELLRANGE]</a:t>
                    </a:fld>
                    <a:r>
                      <a:rPr lang="en-US" baseline="0"/>
                      <a:t>
</a:t>
                    </a:r>
                    <a:fld id="{03F20EC7-E028-4E6A-AB49-DD361FD8A81D}"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3E9C-4190-9D3A-4B853739C0F5}"/>
                </c:ext>
              </c:extLst>
            </c:dLbl>
            <c:dLbl>
              <c:idx val="9"/>
              <c:tx>
                <c:rich>
                  <a:bodyPr/>
                  <a:lstStyle/>
                  <a:p>
                    <a:fld id="{58F508E3-A4A2-4901-8E4C-0F9E5C5BD04C}" type="CELLRANGE">
                      <a:rPr lang="en-US"/>
                      <a:pPr/>
                      <a:t>[CELLRANGE]</a:t>
                    </a:fld>
                    <a:r>
                      <a:rPr lang="en-US" baseline="0"/>
                      <a:t>
</a:t>
                    </a:r>
                    <a:fld id="{A5E338A4-7F1D-4F5D-BA06-D2965B5455AF}"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3E9C-4190-9D3A-4B853739C0F5}"/>
                </c:ext>
              </c:extLst>
            </c:dLbl>
            <c:dLbl>
              <c:idx val="10"/>
              <c:tx>
                <c:rich>
                  <a:bodyPr/>
                  <a:lstStyle/>
                  <a:p>
                    <a:fld id="{DED8A6C6-FDCF-4732-92D1-F996A8BEB268}" type="CELLRANGE">
                      <a:rPr lang="en-US"/>
                      <a:pPr/>
                      <a:t>[CELLRANGE]</a:t>
                    </a:fld>
                    <a:r>
                      <a:rPr lang="en-US" baseline="0"/>
                      <a:t>
</a:t>
                    </a:r>
                    <a:fld id="{DD819910-51A6-4516-A08C-60A63BD60125}"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3E9C-4190-9D3A-4B853739C0F5}"/>
                </c:ext>
              </c:extLst>
            </c:dLbl>
            <c:dLbl>
              <c:idx val="11"/>
              <c:tx>
                <c:rich>
                  <a:bodyPr/>
                  <a:lstStyle/>
                  <a:p>
                    <a:fld id="{9D7111E0-2EF7-4E15-8333-E11A63BEE31C}" type="CELLRANGE">
                      <a:rPr lang="en-US"/>
                      <a:pPr/>
                      <a:t>[CELLRANGE]</a:t>
                    </a:fld>
                    <a:r>
                      <a:rPr lang="en-US" baseline="0"/>
                      <a:t>
</a:t>
                    </a:r>
                    <a:fld id="{271A1770-4BC1-4620-B96D-7A7A98B64F89}"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3E9C-4190-9D3A-4B853739C0F5}"/>
                </c:ext>
              </c:extLst>
            </c:dLbl>
            <c:dLbl>
              <c:idx val="12"/>
              <c:tx>
                <c:rich>
                  <a:bodyPr/>
                  <a:lstStyle/>
                  <a:p>
                    <a:fld id="{811972F2-4D64-4FE7-B4BD-99D54C83AAC3}" type="CELLRANGE">
                      <a:rPr lang="en-US"/>
                      <a:pPr/>
                      <a:t>[CELLRANGE]</a:t>
                    </a:fld>
                    <a:r>
                      <a:rPr lang="en-US" baseline="0"/>
                      <a:t>
</a:t>
                    </a:r>
                    <a:fld id="{1C130430-5BB3-44DD-8E50-EB4CA1105200}"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3E9C-4190-9D3A-4B853739C0F5}"/>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eparator>
</c:separator>
            <c:showLeaderLines val="0"/>
            <c:extLst>
              <c:ext xmlns:c15="http://schemas.microsoft.com/office/drawing/2012/chart" uri="{CE6537A1-D6FC-4f65-9D91-7224C49458BB}">
                <c15:showDataLabelsRange val="1"/>
                <c15:showLeaderLines val="1"/>
                <c15:leaderLines>
                  <c:spPr>
                    <a:ln w="9525">
                      <a:solidFill>
                        <a:schemeClr val="tx1">
                          <a:lumMod val="35000"/>
                          <a:lumOff val="65000"/>
                        </a:schemeClr>
                      </a:solidFill>
                    </a:ln>
                    <a:effectLst/>
                  </c:spPr>
                </c15:leaderLines>
              </c:ext>
            </c:extLst>
          </c:dLbls>
          <c:cat>
            <c:strRef>
              <c:f>'B. MatriculaTotal PregradoEdad'!$C$6:$O$6</c:f>
              <c:strCache>
                <c:ptCount val="13"/>
                <c:pt idx="0">
                  <c:v>Menores de 17</c:v>
                </c:pt>
                <c:pt idx="1">
                  <c:v>17 Años</c:v>
                </c:pt>
                <c:pt idx="2">
                  <c:v>18 Años</c:v>
                </c:pt>
                <c:pt idx="3">
                  <c:v>19 Años</c:v>
                </c:pt>
                <c:pt idx="4">
                  <c:v>20 Años</c:v>
                </c:pt>
                <c:pt idx="5">
                  <c:v>21 Años</c:v>
                </c:pt>
                <c:pt idx="6">
                  <c:v>22 Años</c:v>
                </c:pt>
                <c:pt idx="7">
                  <c:v>23 Años</c:v>
                </c:pt>
                <c:pt idx="8">
                  <c:v>24 Años</c:v>
                </c:pt>
                <c:pt idx="9">
                  <c:v>25 Años</c:v>
                </c:pt>
                <c:pt idx="10">
                  <c:v>26 - 28 Años</c:v>
                </c:pt>
                <c:pt idx="11">
                  <c:v>29 - 30 Años</c:v>
                </c:pt>
                <c:pt idx="12">
                  <c:v>&gt; 30 Años</c:v>
                </c:pt>
              </c:strCache>
            </c:strRef>
          </c:cat>
          <c:val>
            <c:numRef>
              <c:f>'A. MatriculaTotal PregradoEdad'!$C$62:$O$62</c:f>
              <c:numCache>
                <c:formatCode>General</c:formatCode>
                <c:ptCount val="13"/>
                <c:pt idx="0">
                  <c:v>0</c:v>
                </c:pt>
                <c:pt idx="1">
                  <c:v>1</c:v>
                </c:pt>
                <c:pt idx="2">
                  <c:v>49</c:v>
                </c:pt>
                <c:pt idx="3">
                  <c:v>121</c:v>
                </c:pt>
                <c:pt idx="4">
                  <c:v>176</c:v>
                </c:pt>
                <c:pt idx="5">
                  <c:v>186</c:v>
                </c:pt>
                <c:pt idx="6">
                  <c:v>194</c:v>
                </c:pt>
                <c:pt idx="7">
                  <c:v>179</c:v>
                </c:pt>
                <c:pt idx="8">
                  <c:v>134</c:v>
                </c:pt>
                <c:pt idx="9">
                  <c:v>96</c:v>
                </c:pt>
                <c:pt idx="10">
                  <c:v>128</c:v>
                </c:pt>
                <c:pt idx="11">
                  <c:v>38</c:v>
                </c:pt>
                <c:pt idx="12">
                  <c:v>124</c:v>
                </c:pt>
              </c:numCache>
            </c:numRef>
          </c:val>
          <c:extLst>
            <c:ext xmlns:c15="http://schemas.microsoft.com/office/drawing/2012/chart" uri="{02D57815-91ED-43cb-92C2-25804820EDAC}">
              <c15:datalabelsRange>
                <c15:f>'A. MatriculaTotal PregradoEdad'!$C$63:$O$63</c15:f>
                <c15:dlblRangeCache>
                  <c:ptCount val="13"/>
                  <c:pt idx="0">
                    <c:v>0%</c:v>
                  </c:pt>
                  <c:pt idx="1">
                    <c:v>0%</c:v>
                  </c:pt>
                  <c:pt idx="2">
                    <c:v>3%</c:v>
                  </c:pt>
                  <c:pt idx="3">
                    <c:v>8%</c:v>
                  </c:pt>
                  <c:pt idx="4">
                    <c:v>12%</c:v>
                  </c:pt>
                  <c:pt idx="5">
                    <c:v>13%</c:v>
                  </c:pt>
                  <c:pt idx="6">
                    <c:v>14%</c:v>
                  </c:pt>
                  <c:pt idx="7">
                    <c:v>13%</c:v>
                  </c:pt>
                  <c:pt idx="8">
                    <c:v>9%</c:v>
                  </c:pt>
                  <c:pt idx="9">
                    <c:v>7%</c:v>
                  </c:pt>
                  <c:pt idx="10">
                    <c:v>9%</c:v>
                  </c:pt>
                  <c:pt idx="11">
                    <c:v>3%</c:v>
                  </c:pt>
                  <c:pt idx="12">
                    <c:v>9%</c:v>
                  </c:pt>
                </c15:dlblRangeCache>
              </c15:datalabelsRange>
            </c:ext>
            <c:ext xmlns:c16="http://schemas.microsoft.com/office/drawing/2014/chart" uri="{C3380CC4-5D6E-409C-BE32-E72D297353CC}">
              <c16:uniqueId val="{0000000D-8BB5-40FC-A9A7-F618F3F44216}"/>
            </c:ext>
          </c:extLst>
        </c:ser>
        <c:ser>
          <c:idx val="1"/>
          <c:order val="1"/>
          <c:tx>
            <c:v>Semestre B</c:v>
          </c:tx>
          <c:spPr>
            <a:solidFill>
              <a:schemeClr val="accent2"/>
            </a:solidFill>
            <a:ln>
              <a:noFill/>
            </a:ln>
            <a:effectLst/>
            <a:sp3d/>
          </c:spPr>
          <c:invertIfNegative val="0"/>
          <c:dLbls>
            <c:dLbl>
              <c:idx val="0"/>
              <c:tx>
                <c:rich>
                  <a:bodyPr/>
                  <a:lstStyle/>
                  <a:p>
                    <a:fld id="{1B879C40-F84D-4475-BAFD-032713778F7C}" type="CELLRANGE">
                      <a:rPr lang="en-US"/>
                      <a:pPr/>
                      <a:t>[CELLRANGE]</a:t>
                    </a:fld>
                    <a:r>
                      <a:rPr lang="en-US" baseline="0"/>
                      <a:t>
</a:t>
                    </a:r>
                    <a:fld id="{E4BB93DF-27A9-40FA-B485-0E3C4731427A}"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3E9C-4190-9D3A-4B853739C0F5}"/>
                </c:ext>
              </c:extLst>
            </c:dLbl>
            <c:dLbl>
              <c:idx val="1"/>
              <c:tx>
                <c:rich>
                  <a:bodyPr/>
                  <a:lstStyle/>
                  <a:p>
                    <a:fld id="{9DDCCD43-D9BA-45DA-AC71-CA1B36D4F155}" type="CELLRANGE">
                      <a:rPr lang="en-US"/>
                      <a:pPr/>
                      <a:t>[CELLRANGE]</a:t>
                    </a:fld>
                    <a:r>
                      <a:rPr lang="en-US" baseline="0"/>
                      <a:t>
</a:t>
                    </a:r>
                    <a:fld id="{88C1F857-C0C4-4A66-B09C-8A8B94F249C2}"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3E9C-4190-9D3A-4B853739C0F5}"/>
                </c:ext>
              </c:extLst>
            </c:dLbl>
            <c:dLbl>
              <c:idx val="2"/>
              <c:tx>
                <c:rich>
                  <a:bodyPr/>
                  <a:lstStyle/>
                  <a:p>
                    <a:fld id="{CAA0F6B0-446D-413D-85B7-3391BBD74FF6}" type="CELLRANGE">
                      <a:rPr lang="en-US"/>
                      <a:pPr/>
                      <a:t>[CELLRANGE]</a:t>
                    </a:fld>
                    <a:r>
                      <a:rPr lang="en-US" baseline="0"/>
                      <a:t>
</a:t>
                    </a:r>
                    <a:fld id="{AF52DC00-DB5F-4A78-ABB7-FE8BB8A18984}"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3E9C-4190-9D3A-4B853739C0F5}"/>
                </c:ext>
              </c:extLst>
            </c:dLbl>
            <c:dLbl>
              <c:idx val="3"/>
              <c:tx>
                <c:rich>
                  <a:bodyPr/>
                  <a:lstStyle/>
                  <a:p>
                    <a:fld id="{F43A3AD2-9FAA-4C65-B693-143947C27385}" type="CELLRANGE">
                      <a:rPr lang="en-US"/>
                      <a:pPr/>
                      <a:t>[CELLRANGE]</a:t>
                    </a:fld>
                    <a:r>
                      <a:rPr lang="en-US" baseline="0"/>
                      <a:t>
</a:t>
                    </a:r>
                    <a:fld id="{5D882CDA-FE07-4B66-B95D-F95C2C2AD05D}"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3E9C-4190-9D3A-4B853739C0F5}"/>
                </c:ext>
              </c:extLst>
            </c:dLbl>
            <c:dLbl>
              <c:idx val="4"/>
              <c:tx>
                <c:rich>
                  <a:bodyPr/>
                  <a:lstStyle/>
                  <a:p>
                    <a:fld id="{61FB5258-97CE-47B2-AF53-C9E289D2B9E8}" type="CELLRANGE">
                      <a:rPr lang="en-US"/>
                      <a:pPr/>
                      <a:t>[CELLRANGE]</a:t>
                    </a:fld>
                    <a:r>
                      <a:rPr lang="en-US" baseline="0"/>
                      <a:t>
</a:t>
                    </a:r>
                    <a:fld id="{8FC2AB02-2DCD-44E1-8ABF-80E4382AED04}"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3E9C-4190-9D3A-4B853739C0F5}"/>
                </c:ext>
              </c:extLst>
            </c:dLbl>
            <c:dLbl>
              <c:idx val="5"/>
              <c:tx>
                <c:rich>
                  <a:bodyPr/>
                  <a:lstStyle/>
                  <a:p>
                    <a:fld id="{6157A546-4F5A-4599-AEBB-FB6FCD238303}" type="CELLRANGE">
                      <a:rPr lang="en-US"/>
                      <a:pPr/>
                      <a:t>[CELLRANGE]</a:t>
                    </a:fld>
                    <a:r>
                      <a:rPr lang="en-US" baseline="0"/>
                      <a:t>
</a:t>
                    </a:r>
                    <a:fld id="{A70A2C21-04F7-44B3-9EC8-8D842214D910}"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3E9C-4190-9D3A-4B853739C0F5}"/>
                </c:ext>
              </c:extLst>
            </c:dLbl>
            <c:dLbl>
              <c:idx val="6"/>
              <c:tx>
                <c:rich>
                  <a:bodyPr/>
                  <a:lstStyle/>
                  <a:p>
                    <a:fld id="{683F3BF5-BDBF-4CAA-9827-7EA13A5A463B}" type="CELLRANGE">
                      <a:rPr lang="en-US"/>
                      <a:pPr/>
                      <a:t>[CELLRANGE]</a:t>
                    </a:fld>
                    <a:r>
                      <a:rPr lang="en-US" baseline="0"/>
                      <a:t>
</a:t>
                    </a:r>
                    <a:fld id="{3E5E3E55-E9C3-4B86-AF57-13F15FCFC221}"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3E9C-4190-9D3A-4B853739C0F5}"/>
                </c:ext>
              </c:extLst>
            </c:dLbl>
            <c:dLbl>
              <c:idx val="7"/>
              <c:tx>
                <c:rich>
                  <a:bodyPr/>
                  <a:lstStyle/>
                  <a:p>
                    <a:fld id="{DFB8089B-9CE5-414C-9E3F-31C5DD46D767}" type="CELLRANGE">
                      <a:rPr lang="en-US"/>
                      <a:pPr/>
                      <a:t>[CELLRANGE]</a:t>
                    </a:fld>
                    <a:r>
                      <a:rPr lang="en-US" baseline="0"/>
                      <a:t>
</a:t>
                    </a:r>
                    <a:fld id="{4D7958ED-D7B2-4947-9DA6-1494AF0C4F57}"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3E9C-4190-9D3A-4B853739C0F5}"/>
                </c:ext>
              </c:extLst>
            </c:dLbl>
            <c:dLbl>
              <c:idx val="8"/>
              <c:tx>
                <c:rich>
                  <a:bodyPr/>
                  <a:lstStyle/>
                  <a:p>
                    <a:fld id="{2B040D8D-B83D-4F4E-AD97-83B59A7C3DAA}" type="CELLRANGE">
                      <a:rPr lang="en-US"/>
                      <a:pPr/>
                      <a:t>[CELLRANGE]</a:t>
                    </a:fld>
                    <a:r>
                      <a:rPr lang="en-US" baseline="0"/>
                      <a:t>
</a:t>
                    </a:r>
                    <a:fld id="{1E4B28CD-7AF2-4F56-AB5A-407059EE90A3}"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3E9C-4190-9D3A-4B853739C0F5}"/>
                </c:ext>
              </c:extLst>
            </c:dLbl>
            <c:dLbl>
              <c:idx val="9"/>
              <c:tx>
                <c:rich>
                  <a:bodyPr/>
                  <a:lstStyle/>
                  <a:p>
                    <a:fld id="{6FB183CB-25E2-4EB7-8CC0-77A21069E6FE}" type="CELLRANGE">
                      <a:rPr lang="en-US"/>
                      <a:pPr/>
                      <a:t>[CELLRANGE]</a:t>
                    </a:fld>
                    <a:r>
                      <a:rPr lang="en-US" baseline="0"/>
                      <a:t>
</a:t>
                    </a:r>
                    <a:fld id="{1515A742-2291-4486-9C1B-4B38C3FBFEFD}"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3E9C-4190-9D3A-4B853739C0F5}"/>
                </c:ext>
              </c:extLst>
            </c:dLbl>
            <c:dLbl>
              <c:idx val="10"/>
              <c:tx>
                <c:rich>
                  <a:bodyPr/>
                  <a:lstStyle/>
                  <a:p>
                    <a:fld id="{B26FD126-D4E4-4E2A-BD46-7FD2062D0EF6}" type="CELLRANGE">
                      <a:rPr lang="en-US"/>
                      <a:pPr/>
                      <a:t>[CELLRANGE]</a:t>
                    </a:fld>
                    <a:r>
                      <a:rPr lang="en-US" baseline="0"/>
                      <a:t>
</a:t>
                    </a:r>
                    <a:fld id="{0E0CBCE8-9AF9-42E2-BFB3-976DC9183610}"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3E9C-4190-9D3A-4B853739C0F5}"/>
                </c:ext>
              </c:extLst>
            </c:dLbl>
            <c:dLbl>
              <c:idx val="11"/>
              <c:tx>
                <c:rich>
                  <a:bodyPr/>
                  <a:lstStyle/>
                  <a:p>
                    <a:fld id="{3AA051ED-1290-4202-8A73-54DD01911EC7}" type="CELLRANGE">
                      <a:rPr lang="en-US"/>
                      <a:pPr/>
                      <a:t>[CELLRANGE]</a:t>
                    </a:fld>
                    <a:r>
                      <a:rPr lang="en-US" baseline="0"/>
                      <a:t>
</a:t>
                    </a:r>
                    <a:fld id="{9173DB09-D118-4121-A2AE-99CCEB18BF72}"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3E9C-4190-9D3A-4B853739C0F5}"/>
                </c:ext>
              </c:extLst>
            </c:dLbl>
            <c:dLbl>
              <c:idx val="12"/>
              <c:tx>
                <c:rich>
                  <a:bodyPr/>
                  <a:lstStyle/>
                  <a:p>
                    <a:fld id="{64C93E3D-41B7-409D-8EFC-837ED71B2D63}" type="CELLRANGE">
                      <a:rPr lang="en-US"/>
                      <a:pPr/>
                      <a:t>[CELLRANGE]</a:t>
                    </a:fld>
                    <a:r>
                      <a:rPr lang="en-US" baseline="0"/>
                      <a:t>
</a:t>
                    </a:r>
                    <a:fld id="{83C16092-DCEA-44BE-BEB5-16C9B6DBD0B4}"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3E9C-4190-9D3A-4B853739C0F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eparator>
</c:separator>
            <c:showLeaderLines val="0"/>
            <c:extLst>
              <c:ext xmlns:c15="http://schemas.microsoft.com/office/drawing/2012/chart" uri="{CE6537A1-D6FC-4f65-9D91-7224C49458BB}">
                <c15:showDataLabelsRange val="1"/>
                <c15:showLeaderLines val="1"/>
                <c15:leaderLines>
                  <c:spPr>
                    <a:ln w="9525">
                      <a:solidFill>
                        <a:schemeClr val="tx1">
                          <a:lumMod val="35000"/>
                          <a:lumOff val="65000"/>
                        </a:schemeClr>
                      </a:solidFill>
                    </a:ln>
                    <a:effectLst/>
                  </c:spPr>
                </c15:leaderLines>
              </c:ext>
            </c:extLst>
          </c:dLbls>
          <c:cat>
            <c:strRef>
              <c:f>'B. MatriculaTotal PregradoEdad'!$C$6:$O$6</c:f>
              <c:strCache>
                <c:ptCount val="13"/>
                <c:pt idx="0">
                  <c:v>Menores de 17</c:v>
                </c:pt>
                <c:pt idx="1">
                  <c:v>17 Años</c:v>
                </c:pt>
                <c:pt idx="2">
                  <c:v>18 Años</c:v>
                </c:pt>
                <c:pt idx="3">
                  <c:v>19 Años</c:v>
                </c:pt>
                <c:pt idx="4">
                  <c:v>20 Años</c:v>
                </c:pt>
                <c:pt idx="5">
                  <c:v>21 Años</c:v>
                </c:pt>
                <c:pt idx="6">
                  <c:v>22 Años</c:v>
                </c:pt>
                <c:pt idx="7">
                  <c:v>23 Años</c:v>
                </c:pt>
                <c:pt idx="8">
                  <c:v>24 Años</c:v>
                </c:pt>
                <c:pt idx="9">
                  <c:v>25 Años</c:v>
                </c:pt>
                <c:pt idx="10">
                  <c:v>26 - 28 Años</c:v>
                </c:pt>
                <c:pt idx="11">
                  <c:v>29 - 30 Años</c:v>
                </c:pt>
                <c:pt idx="12">
                  <c:v>&gt; 30 Años</c:v>
                </c:pt>
              </c:strCache>
            </c:strRef>
          </c:cat>
          <c:val>
            <c:numRef>
              <c:f>'B. MatriculaTotal PregradoEdad'!$C$64:$O$64</c:f>
              <c:numCache>
                <c:formatCode>General</c:formatCode>
                <c:ptCount val="13"/>
                <c:pt idx="0">
                  <c:v>0</c:v>
                </c:pt>
                <c:pt idx="1">
                  <c:v>1</c:v>
                </c:pt>
                <c:pt idx="2">
                  <c:v>78</c:v>
                </c:pt>
                <c:pt idx="3">
                  <c:v>159</c:v>
                </c:pt>
                <c:pt idx="4">
                  <c:v>193</c:v>
                </c:pt>
                <c:pt idx="5">
                  <c:v>210</c:v>
                </c:pt>
                <c:pt idx="6">
                  <c:v>198</c:v>
                </c:pt>
                <c:pt idx="7">
                  <c:v>172</c:v>
                </c:pt>
                <c:pt idx="8">
                  <c:v>123</c:v>
                </c:pt>
                <c:pt idx="9">
                  <c:v>85</c:v>
                </c:pt>
                <c:pt idx="10">
                  <c:v>122</c:v>
                </c:pt>
                <c:pt idx="11">
                  <c:v>36</c:v>
                </c:pt>
                <c:pt idx="12">
                  <c:v>120</c:v>
                </c:pt>
              </c:numCache>
            </c:numRef>
          </c:val>
          <c:extLst>
            <c:ext xmlns:c15="http://schemas.microsoft.com/office/drawing/2012/chart" uri="{02D57815-91ED-43cb-92C2-25804820EDAC}">
              <c15:datalabelsRange>
                <c15:f>'B. MatriculaTotal PregradoEdad'!$C$65:$O$65</c15:f>
                <c15:dlblRangeCache>
                  <c:ptCount val="13"/>
                  <c:pt idx="0">
                    <c:v>0%</c:v>
                  </c:pt>
                  <c:pt idx="1">
                    <c:v>0%</c:v>
                  </c:pt>
                  <c:pt idx="2">
                    <c:v>5%</c:v>
                  </c:pt>
                  <c:pt idx="3">
                    <c:v>11%</c:v>
                  </c:pt>
                  <c:pt idx="4">
                    <c:v>13%</c:v>
                  </c:pt>
                  <c:pt idx="5">
                    <c:v>14%</c:v>
                  </c:pt>
                  <c:pt idx="6">
                    <c:v>13%</c:v>
                  </c:pt>
                  <c:pt idx="7">
                    <c:v>11%</c:v>
                  </c:pt>
                  <c:pt idx="8">
                    <c:v>8%</c:v>
                  </c:pt>
                  <c:pt idx="9">
                    <c:v>6%</c:v>
                  </c:pt>
                  <c:pt idx="10">
                    <c:v>8%</c:v>
                  </c:pt>
                  <c:pt idx="11">
                    <c:v>2%</c:v>
                  </c:pt>
                  <c:pt idx="12">
                    <c:v>8%</c:v>
                  </c:pt>
                </c15:dlblRangeCache>
              </c15:datalabelsRange>
            </c:ext>
            <c:ext xmlns:c16="http://schemas.microsoft.com/office/drawing/2014/chart" uri="{C3380CC4-5D6E-409C-BE32-E72D297353CC}">
              <c16:uniqueId val="{0000001B-8BB5-40FC-A9A7-F618F3F44216}"/>
            </c:ext>
          </c:extLst>
        </c:ser>
        <c:dLbls>
          <c:showLegendKey val="0"/>
          <c:showVal val="1"/>
          <c:showCatName val="0"/>
          <c:showSerName val="0"/>
          <c:showPercent val="0"/>
          <c:showBubbleSize val="0"/>
        </c:dLbls>
        <c:gapWidth val="20"/>
        <c:shape val="box"/>
        <c:axId val="100711808"/>
        <c:axId val="100521088"/>
        <c:axId val="0"/>
      </c:bar3DChart>
      <c:catAx>
        <c:axId val="10071180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2700000" spcFirstLastPara="1" vertOverflow="ellipsis"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s-CO"/>
          </a:p>
        </c:txPr>
        <c:crossAx val="100521088"/>
        <c:crosses val="autoZero"/>
        <c:auto val="1"/>
        <c:lblAlgn val="ctr"/>
        <c:lblOffset val="100"/>
        <c:tickLblSkip val="1"/>
        <c:noMultiLvlLbl val="0"/>
      </c:catAx>
      <c:valAx>
        <c:axId val="100521088"/>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00711808"/>
        <c:crosses val="autoZero"/>
        <c:crossBetween val="between"/>
      </c:val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legend>
      <c:legendPos val="r"/>
      <c:layout>
        <c:manualLayout>
          <c:xMode val="edge"/>
          <c:yMode val="edge"/>
          <c:x val="0.87726276461376484"/>
          <c:y val="8.9058167451509004E-2"/>
          <c:w val="6.8391996364072352E-2"/>
          <c:h val="9.0691300363570024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O"/>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6.6040996334122734E-2"/>
          <c:y val="4.8799111955998967E-2"/>
          <c:w val="0.89551607610212336"/>
          <c:h val="0.77110055703436797"/>
        </c:manualLayout>
      </c:layout>
      <c:bar3DChart>
        <c:barDir val="col"/>
        <c:grouping val="clustered"/>
        <c:varyColors val="0"/>
        <c:ser>
          <c:idx val="0"/>
          <c:order val="0"/>
          <c:tx>
            <c:v>Semestre A</c:v>
          </c:tx>
          <c:spPr>
            <a:solidFill>
              <a:schemeClr val="accent1"/>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eparator>
</c:separator>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'A. MatriculaTotal PostgradoEdad'!$C$6:$O$6</c:f>
              <c:strCache>
                <c:ptCount val="13"/>
                <c:pt idx="0">
                  <c:v>Menores de 17</c:v>
                </c:pt>
                <c:pt idx="1">
                  <c:v>17 Años</c:v>
                </c:pt>
                <c:pt idx="2">
                  <c:v>18 Años</c:v>
                </c:pt>
                <c:pt idx="3">
                  <c:v>19 Años</c:v>
                </c:pt>
                <c:pt idx="4">
                  <c:v>20 Años</c:v>
                </c:pt>
                <c:pt idx="5">
                  <c:v>21 Años</c:v>
                </c:pt>
                <c:pt idx="6">
                  <c:v>22 Años</c:v>
                </c:pt>
                <c:pt idx="7">
                  <c:v>23 Años</c:v>
                </c:pt>
                <c:pt idx="8">
                  <c:v>24 Años</c:v>
                </c:pt>
                <c:pt idx="9">
                  <c:v>25 Años</c:v>
                </c:pt>
                <c:pt idx="10">
                  <c:v>26 - 28 Años</c:v>
                </c:pt>
                <c:pt idx="11">
                  <c:v>29 - 30 Años</c:v>
                </c:pt>
                <c:pt idx="12">
                  <c:v>&gt; 30 Años</c:v>
                </c:pt>
              </c:strCache>
            </c:strRef>
          </c:cat>
          <c:val>
            <c:numRef>
              <c:f>'A. MatriculaTotal PostgradoEdad'!$C$59:$O$59</c:f>
              <c:numCache>
                <c:formatCode>General</c:formatCode>
                <c:ptCount val="13"/>
                <c:pt idx="0">
                  <c:v>0</c:v>
                </c:pt>
                <c:pt idx="1">
                  <c:v>0</c:v>
                </c:pt>
                <c:pt idx="2">
                  <c:v>0</c:v>
                </c:pt>
                <c:pt idx="3">
                  <c:v>0</c:v>
                </c:pt>
                <c:pt idx="4">
                  <c:v>0</c:v>
                </c:pt>
                <c:pt idx="5">
                  <c:v>0</c:v>
                </c:pt>
                <c:pt idx="6">
                  <c:v>0</c:v>
                </c:pt>
                <c:pt idx="7">
                  <c:v>3</c:v>
                </c:pt>
                <c:pt idx="8">
                  <c:v>17</c:v>
                </c:pt>
                <c:pt idx="9">
                  <c:v>30</c:v>
                </c:pt>
                <c:pt idx="10">
                  <c:v>147</c:v>
                </c:pt>
                <c:pt idx="11">
                  <c:v>100</c:v>
                </c:pt>
                <c:pt idx="12">
                  <c:v>606</c:v>
                </c:pt>
              </c:numCache>
            </c:numRef>
          </c:val>
          <c:extLst>
            <c:ext xmlns:c16="http://schemas.microsoft.com/office/drawing/2014/chart" uri="{C3380CC4-5D6E-409C-BE32-E72D297353CC}">
              <c16:uniqueId val="{0000000D-C998-4F02-A67E-0055E1ECDA73}"/>
            </c:ext>
          </c:extLst>
        </c:ser>
        <c:ser>
          <c:idx val="1"/>
          <c:order val="1"/>
          <c:tx>
            <c:v>Semestre B</c:v>
          </c:tx>
          <c:spPr>
            <a:solidFill>
              <a:schemeClr val="accent2"/>
            </a:solidFill>
            <a:ln>
              <a:noFill/>
            </a:ln>
            <a:effectLst/>
            <a:sp3d/>
          </c:spPr>
          <c:invertIfNegative val="0"/>
          <c:dLbls>
            <c:dLbl>
              <c:idx val="0"/>
              <c:tx>
                <c:rich>
                  <a:bodyPr/>
                  <a:lstStyle/>
                  <a:p>
                    <a:fld id="{ABFAFF3A-074A-4A66-8684-B56A0D09D1FE}" type="CELLRANGE">
                      <a:rPr lang="en-US" baseline="0"/>
                      <a:pPr/>
                      <a:t>[CELLRANGE]</a:t>
                    </a:fld>
                    <a:r>
                      <a:rPr lang="en-US" baseline="0"/>
                      <a:t>
</a:t>
                    </a:r>
                    <a:fld id="{FC5A995F-3F27-494E-8662-2CB1A6FB467C}"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D-683C-4988-B9EC-7087C5FFDFD9}"/>
                </c:ext>
              </c:extLst>
            </c:dLbl>
            <c:dLbl>
              <c:idx val="1"/>
              <c:tx>
                <c:rich>
                  <a:bodyPr/>
                  <a:lstStyle/>
                  <a:p>
                    <a:fld id="{1B50702E-0CA6-471B-9A81-E383A69CDEB0}" type="CELLRANGE">
                      <a:rPr lang="en-US"/>
                      <a:pPr/>
                      <a:t>[CELLRANGE]</a:t>
                    </a:fld>
                    <a:r>
                      <a:rPr lang="en-US" baseline="0"/>
                      <a:t>
</a:t>
                    </a:r>
                    <a:fld id="{5F88DAD0-0FDD-44BE-9468-387F2CA52E70}"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683C-4988-B9EC-7087C5FFDFD9}"/>
                </c:ext>
              </c:extLst>
            </c:dLbl>
            <c:dLbl>
              <c:idx val="2"/>
              <c:tx>
                <c:rich>
                  <a:bodyPr/>
                  <a:lstStyle/>
                  <a:p>
                    <a:fld id="{3A56C051-D9F5-4FD4-8446-B47ED856C08B}" type="CELLRANGE">
                      <a:rPr lang="en-US"/>
                      <a:pPr/>
                      <a:t>[CELLRANGE]</a:t>
                    </a:fld>
                    <a:r>
                      <a:rPr lang="en-US" baseline="0"/>
                      <a:t>
</a:t>
                    </a:r>
                    <a:fld id="{D4A81FA5-32E7-42C3-9681-C28CDD14CCD3}"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683C-4988-B9EC-7087C5FFDFD9}"/>
                </c:ext>
              </c:extLst>
            </c:dLbl>
            <c:dLbl>
              <c:idx val="3"/>
              <c:tx>
                <c:rich>
                  <a:bodyPr/>
                  <a:lstStyle/>
                  <a:p>
                    <a:fld id="{A47B8E4D-1A59-49B3-92B6-8B925A91D389}" type="CELLRANGE">
                      <a:rPr lang="en-US"/>
                      <a:pPr/>
                      <a:t>[CELLRANGE]</a:t>
                    </a:fld>
                    <a:r>
                      <a:rPr lang="en-US" baseline="0"/>
                      <a:t>
</a:t>
                    </a:r>
                    <a:fld id="{8E9CF4DF-A1D6-45B4-8243-710955723A3D}"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683C-4988-B9EC-7087C5FFDFD9}"/>
                </c:ext>
              </c:extLst>
            </c:dLbl>
            <c:dLbl>
              <c:idx val="4"/>
              <c:tx>
                <c:rich>
                  <a:bodyPr/>
                  <a:lstStyle/>
                  <a:p>
                    <a:fld id="{03A265D9-7DB7-4E3B-814E-0F9356D03224}" type="CELLRANGE">
                      <a:rPr lang="en-US"/>
                      <a:pPr/>
                      <a:t>[CELLRANGE]</a:t>
                    </a:fld>
                    <a:r>
                      <a:rPr lang="en-US" baseline="0"/>
                      <a:t>
</a:t>
                    </a:r>
                    <a:fld id="{FC9D8681-C433-487C-9361-97F9703A2573}"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683C-4988-B9EC-7087C5FFDFD9}"/>
                </c:ext>
              </c:extLst>
            </c:dLbl>
            <c:dLbl>
              <c:idx val="5"/>
              <c:tx>
                <c:rich>
                  <a:bodyPr/>
                  <a:lstStyle/>
                  <a:p>
                    <a:fld id="{8C169856-EB24-46FF-924A-23FC4696BAFE}" type="CELLRANGE">
                      <a:rPr lang="en-US"/>
                      <a:pPr/>
                      <a:t>[CELLRANGE]</a:t>
                    </a:fld>
                    <a:r>
                      <a:rPr lang="en-US" baseline="0"/>
                      <a:t>
</a:t>
                    </a:r>
                    <a:fld id="{44C54724-A584-4FA2-9636-D1009FE02033}"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683C-4988-B9EC-7087C5FFDFD9}"/>
                </c:ext>
              </c:extLst>
            </c:dLbl>
            <c:dLbl>
              <c:idx val="6"/>
              <c:tx>
                <c:rich>
                  <a:bodyPr/>
                  <a:lstStyle/>
                  <a:p>
                    <a:fld id="{4017A4DE-C7F3-4FBD-BC62-6DFA049CAEE8}" type="CELLRANGE">
                      <a:rPr lang="en-US"/>
                      <a:pPr/>
                      <a:t>[CELLRANGE]</a:t>
                    </a:fld>
                    <a:r>
                      <a:rPr lang="en-US" baseline="0"/>
                      <a:t>
</a:t>
                    </a:r>
                    <a:fld id="{23856FB4-737E-4186-8551-00E0C1CF5ACA}"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683C-4988-B9EC-7087C5FFDFD9}"/>
                </c:ext>
              </c:extLst>
            </c:dLbl>
            <c:dLbl>
              <c:idx val="7"/>
              <c:tx>
                <c:rich>
                  <a:bodyPr/>
                  <a:lstStyle/>
                  <a:p>
                    <a:fld id="{C40C2C06-538F-44DF-B8AD-6164433CA1BE}" type="CELLRANGE">
                      <a:rPr lang="en-US"/>
                      <a:pPr/>
                      <a:t>[CELLRANGE]</a:t>
                    </a:fld>
                    <a:r>
                      <a:rPr lang="en-US" baseline="0"/>
                      <a:t>
</a:t>
                    </a:r>
                    <a:fld id="{28360998-9931-430D-8072-393A0199BAA3}"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683C-4988-B9EC-7087C5FFDFD9}"/>
                </c:ext>
              </c:extLst>
            </c:dLbl>
            <c:dLbl>
              <c:idx val="8"/>
              <c:tx>
                <c:rich>
                  <a:bodyPr/>
                  <a:lstStyle/>
                  <a:p>
                    <a:fld id="{E3EF4D4E-F578-4653-A69B-FB0664E42188}" type="CELLRANGE">
                      <a:rPr lang="en-US"/>
                      <a:pPr/>
                      <a:t>[CELLRANGE]</a:t>
                    </a:fld>
                    <a:r>
                      <a:rPr lang="en-US" baseline="0"/>
                      <a:t>
</a:t>
                    </a:r>
                    <a:fld id="{511A57E9-B349-4D8F-A0FA-0AED024DE8FC}"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683C-4988-B9EC-7087C5FFDFD9}"/>
                </c:ext>
              </c:extLst>
            </c:dLbl>
            <c:dLbl>
              <c:idx val="9"/>
              <c:tx>
                <c:rich>
                  <a:bodyPr/>
                  <a:lstStyle/>
                  <a:p>
                    <a:fld id="{AC573836-3F30-4ABD-9F18-4D6272DFAD0F}" type="CELLRANGE">
                      <a:rPr lang="en-US"/>
                      <a:pPr/>
                      <a:t>[CELLRANGE]</a:t>
                    </a:fld>
                    <a:r>
                      <a:rPr lang="en-US" baseline="0"/>
                      <a:t>
</a:t>
                    </a:r>
                    <a:fld id="{E98412C8-E592-4DA6-B58E-AF951D91C08C}"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683C-4988-B9EC-7087C5FFDFD9}"/>
                </c:ext>
              </c:extLst>
            </c:dLbl>
            <c:dLbl>
              <c:idx val="10"/>
              <c:tx>
                <c:rich>
                  <a:bodyPr/>
                  <a:lstStyle/>
                  <a:p>
                    <a:fld id="{FC486850-272E-4C48-8729-4AB6219B96E0}" type="CELLRANGE">
                      <a:rPr lang="en-US"/>
                      <a:pPr/>
                      <a:t>[CELLRANGE]</a:t>
                    </a:fld>
                    <a:r>
                      <a:rPr lang="en-US" baseline="0"/>
                      <a:t>
</a:t>
                    </a:r>
                    <a:fld id="{FA7F0F73-4F56-43CD-B704-B09E75D4DB6F}"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683C-4988-B9EC-7087C5FFDFD9}"/>
                </c:ext>
              </c:extLst>
            </c:dLbl>
            <c:dLbl>
              <c:idx val="11"/>
              <c:tx>
                <c:rich>
                  <a:bodyPr/>
                  <a:lstStyle/>
                  <a:p>
                    <a:fld id="{0519E50F-DEF3-4166-8896-42A36F13D960}" type="CELLRANGE">
                      <a:rPr lang="en-US"/>
                      <a:pPr/>
                      <a:t>[CELLRANGE]</a:t>
                    </a:fld>
                    <a:r>
                      <a:rPr lang="en-US" baseline="0"/>
                      <a:t>
</a:t>
                    </a:r>
                    <a:fld id="{38BF5C42-0C2D-4499-9F29-EDB30C90505A}"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683C-4988-B9EC-7087C5FFDFD9}"/>
                </c:ext>
              </c:extLst>
            </c:dLbl>
            <c:dLbl>
              <c:idx val="12"/>
              <c:tx>
                <c:rich>
                  <a:bodyPr/>
                  <a:lstStyle/>
                  <a:p>
                    <a:fld id="{9B97A69B-B4CA-4498-A61D-5507D0C44351}" type="CELLRANGE">
                      <a:rPr lang="en-US"/>
                      <a:pPr/>
                      <a:t>[CELLRANGE]</a:t>
                    </a:fld>
                    <a:r>
                      <a:rPr lang="en-US" baseline="0"/>
                      <a:t>
</a:t>
                    </a:r>
                    <a:fld id="{35AA004B-03B5-46D4-98A0-9AC5890DDE6F}"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683C-4988-B9EC-7087C5FFDFD9}"/>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eparator>
</c:separator>
            <c:showLeaderLines val="0"/>
            <c:extLst>
              <c:ext xmlns:c15="http://schemas.microsoft.com/office/drawing/2012/chart" uri="{CE6537A1-D6FC-4f65-9D91-7224C49458BB}">
                <c15:showDataLabelsRange val="1"/>
                <c15:showLeaderLines val="1"/>
                <c15:leaderLines>
                  <c:spPr>
                    <a:ln w="9525">
                      <a:solidFill>
                        <a:schemeClr val="tx1">
                          <a:lumMod val="35000"/>
                          <a:lumOff val="65000"/>
                        </a:schemeClr>
                      </a:solidFill>
                    </a:ln>
                    <a:effectLst/>
                  </c:spPr>
                </c15:leaderLines>
              </c:ext>
            </c:extLst>
          </c:dLbls>
          <c:cat>
            <c:strRef>
              <c:f>'A. MatriculaTotal PostgradoEdad'!$C$6:$O$6</c:f>
              <c:strCache>
                <c:ptCount val="13"/>
                <c:pt idx="0">
                  <c:v>Menores de 17</c:v>
                </c:pt>
                <c:pt idx="1">
                  <c:v>17 Años</c:v>
                </c:pt>
                <c:pt idx="2">
                  <c:v>18 Años</c:v>
                </c:pt>
                <c:pt idx="3">
                  <c:v>19 Años</c:v>
                </c:pt>
                <c:pt idx="4">
                  <c:v>20 Años</c:v>
                </c:pt>
                <c:pt idx="5">
                  <c:v>21 Años</c:v>
                </c:pt>
                <c:pt idx="6">
                  <c:v>22 Años</c:v>
                </c:pt>
                <c:pt idx="7">
                  <c:v>23 Años</c:v>
                </c:pt>
                <c:pt idx="8">
                  <c:v>24 Años</c:v>
                </c:pt>
                <c:pt idx="9">
                  <c:v>25 Años</c:v>
                </c:pt>
                <c:pt idx="10">
                  <c:v>26 - 28 Años</c:v>
                </c:pt>
                <c:pt idx="11">
                  <c:v>29 - 30 Años</c:v>
                </c:pt>
                <c:pt idx="12">
                  <c:v>&gt; 30 Años</c:v>
                </c:pt>
              </c:strCache>
            </c:strRef>
          </c:cat>
          <c:val>
            <c:numRef>
              <c:f>'B. MatriculaTotal PostgradoEdad'!$C$62:$O$62</c:f>
              <c:numCache>
                <c:formatCode>General</c:formatCode>
                <c:ptCount val="13"/>
                <c:pt idx="0">
                  <c:v>0</c:v>
                </c:pt>
                <c:pt idx="1">
                  <c:v>0</c:v>
                </c:pt>
                <c:pt idx="2">
                  <c:v>0</c:v>
                </c:pt>
                <c:pt idx="3">
                  <c:v>0</c:v>
                </c:pt>
                <c:pt idx="4">
                  <c:v>0</c:v>
                </c:pt>
                <c:pt idx="5">
                  <c:v>0</c:v>
                </c:pt>
                <c:pt idx="6">
                  <c:v>1</c:v>
                </c:pt>
                <c:pt idx="7">
                  <c:v>5</c:v>
                </c:pt>
                <c:pt idx="8">
                  <c:v>22</c:v>
                </c:pt>
                <c:pt idx="9">
                  <c:v>36</c:v>
                </c:pt>
                <c:pt idx="10">
                  <c:v>171</c:v>
                </c:pt>
                <c:pt idx="11">
                  <c:v>121</c:v>
                </c:pt>
                <c:pt idx="12">
                  <c:v>610</c:v>
                </c:pt>
              </c:numCache>
            </c:numRef>
          </c:val>
          <c:extLst>
            <c:ext xmlns:c15="http://schemas.microsoft.com/office/drawing/2012/chart" uri="{02D57815-91ED-43cb-92C2-25804820EDAC}">
              <c15:datalabelsRange>
                <c15:f>'B. MatriculaTotal PregradoEdad'!$C$73:$O$73</c15:f>
                <c15:dlblRangeCache>
                  <c:ptCount val="13"/>
                </c15:dlblRangeCache>
              </c15:datalabelsRange>
            </c:ext>
            <c:ext xmlns:c16="http://schemas.microsoft.com/office/drawing/2014/chart" uri="{C3380CC4-5D6E-409C-BE32-E72D297353CC}">
              <c16:uniqueId val="{0000001B-C998-4F02-A67E-0055E1ECDA73}"/>
            </c:ext>
          </c:extLst>
        </c:ser>
        <c:dLbls>
          <c:showLegendKey val="0"/>
          <c:showVal val="1"/>
          <c:showCatName val="0"/>
          <c:showSerName val="0"/>
          <c:showPercent val="0"/>
          <c:showBubbleSize val="0"/>
        </c:dLbls>
        <c:gapWidth val="20"/>
        <c:shape val="box"/>
        <c:axId val="100845824"/>
        <c:axId val="100851712"/>
        <c:axId val="0"/>
      </c:bar3DChart>
      <c:catAx>
        <c:axId val="10084582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2700000" spcFirstLastPara="1" vertOverflow="ellipsis"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s-CO"/>
          </a:p>
        </c:txPr>
        <c:crossAx val="100851712"/>
        <c:crosses val="autoZero"/>
        <c:auto val="1"/>
        <c:lblAlgn val="ctr"/>
        <c:lblOffset val="100"/>
        <c:tickLblSkip val="1"/>
        <c:noMultiLvlLbl val="0"/>
      </c:catAx>
      <c:valAx>
        <c:axId val="100851712"/>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00845824"/>
        <c:crosses val="autoZero"/>
        <c:crossBetween val="between"/>
      </c:val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legend>
      <c:legendPos val="l"/>
      <c:layout>
        <c:manualLayout>
          <c:xMode val="edge"/>
          <c:yMode val="edge"/>
          <c:x val="0.12320015071978654"/>
          <c:y val="9.8567696429597479E-2"/>
          <c:w val="6.8391996364072352E-2"/>
          <c:h val="9.0691300363570024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6.6040996334122734E-2"/>
          <c:y val="4.8799111955998967E-2"/>
          <c:w val="0.89551607610212336"/>
          <c:h val="0.77110055703436797"/>
        </c:manualLayout>
      </c:layout>
      <c:bar3DChart>
        <c:barDir val="col"/>
        <c:grouping val="clustered"/>
        <c:varyColors val="0"/>
        <c:ser>
          <c:idx val="0"/>
          <c:order val="0"/>
          <c:tx>
            <c:v>Semestre A</c:v>
          </c:tx>
          <c:spPr>
            <a:solidFill>
              <a:schemeClr val="accent6">
                <a:lumMod val="60000"/>
                <a:lumOff val="40000"/>
              </a:schemeClr>
            </a:solidFill>
            <a:ln>
              <a:noFill/>
            </a:ln>
            <a:effectLst/>
            <a:sp3d/>
          </c:spPr>
          <c:invertIfNegative val="0"/>
          <c:dLbls>
            <c:dLbl>
              <c:idx val="0"/>
              <c:tx>
                <c:rich>
                  <a:bodyPr/>
                  <a:lstStyle/>
                  <a:p>
                    <a:fld id="{B06BBCC0-FDB1-4E54-B776-8069EBF0786C}" type="CELLRANGE">
                      <a:rPr lang="en-US"/>
                      <a:pPr/>
                      <a:t>[CELLRANGE]</a:t>
                    </a:fld>
                    <a:r>
                      <a:rPr lang="en-US" baseline="0"/>
                      <a:t>
</a:t>
                    </a:r>
                    <a:fld id="{6C55254B-3D50-42ED-A2C4-1E69CE1F3299}"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A418-4B1C-A763-0DEDC8620F57}"/>
                </c:ext>
              </c:extLst>
            </c:dLbl>
            <c:dLbl>
              <c:idx val="1"/>
              <c:tx>
                <c:rich>
                  <a:bodyPr/>
                  <a:lstStyle/>
                  <a:p>
                    <a:fld id="{057F991C-9CB1-4FF2-9D60-87A605DB2D9C}" type="CELLRANGE">
                      <a:rPr lang="en-US"/>
                      <a:pPr/>
                      <a:t>[CELLRANGE]</a:t>
                    </a:fld>
                    <a:r>
                      <a:rPr lang="en-US" baseline="0"/>
                      <a:t>
</a:t>
                    </a:r>
                    <a:fld id="{EE122A0A-28A1-481A-A945-584BD065C72A}"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A418-4B1C-A763-0DEDC8620F57}"/>
                </c:ext>
              </c:extLst>
            </c:dLbl>
            <c:dLbl>
              <c:idx val="2"/>
              <c:tx>
                <c:rich>
                  <a:bodyPr/>
                  <a:lstStyle/>
                  <a:p>
                    <a:fld id="{B364CE5F-7435-4679-9453-84CCEF03C9AF}" type="CELLRANGE">
                      <a:rPr lang="en-US"/>
                      <a:pPr/>
                      <a:t>[CELLRANGE]</a:t>
                    </a:fld>
                    <a:r>
                      <a:rPr lang="en-US" baseline="0"/>
                      <a:t>
</a:t>
                    </a:r>
                    <a:fld id="{3FDA53B5-916B-45B6-AC35-BC66AE671AA4}"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A418-4B1C-A763-0DEDC8620F57}"/>
                </c:ext>
              </c:extLst>
            </c:dLbl>
            <c:dLbl>
              <c:idx val="3"/>
              <c:tx>
                <c:rich>
                  <a:bodyPr/>
                  <a:lstStyle/>
                  <a:p>
                    <a:fld id="{1AE0AFF5-AB3F-4AE3-9ABB-3FDD20F2C68C}" type="CELLRANGE">
                      <a:rPr lang="en-US"/>
                      <a:pPr/>
                      <a:t>[CELLRANGE]</a:t>
                    </a:fld>
                    <a:r>
                      <a:rPr lang="en-US" baseline="0"/>
                      <a:t>
</a:t>
                    </a:r>
                    <a:fld id="{7BA4F1C7-161D-4D3E-AF6F-CF408D2F8144}"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A418-4B1C-A763-0DEDC8620F57}"/>
                </c:ext>
              </c:extLst>
            </c:dLbl>
            <c:dLbl>
              <c:idx val="4"/>
              <c:tx>
                <c:rich>
                  <a:bodyPr/>
                  <a:lstStyle/>
                  <a:p>
                    <a:fld id="{2C0994C5-062D-4E18-AD18-018296E18D62}" type="CELLRANGE">
                      <a:rPr lang="en-US"/>
                      <a:pPr/>
                      <a:t>[CELLRANGE]</a:t>
                    </a:fld>
                    <a:r>
                      <a:rPr lang="en-US" baseline="0"/>
                      <a:t>
</a:t>
                    </a:r>
                    <a:fld id="{001A4C78-A025-40B3-B4C5-F1AAE3776E02}"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A418-4B1C-A763-0DEDC8620F57}"/>
                </c:ext>
              </c:extLst>
            </c:dLbl>
            <c:dLbl>
              <c:idx val="5"/>
              <c:tx>
                <c:rich>
                  <a:bodyPr/>
                  <a:lstStyle/>
                  <a:p>
                    <a:fld id="{1009BB44-4BFA-490A-8C81-76D8942C8EDD}" type="CELLRANGE">
                      <a:rPr lang="en-US"/>
                      <a:pPr/>
                      <a:t>[CELLRANGE]</a:t>
                    </a:fld>
                    <a:r>
                      <a:rPr lang="en-US" baseline="0"/>
                      <a:t>
</a:t>
                    </a:r>
                    <a:fld id="{E2E00720-44B9-49AA-AFF2-18862AAB00CE}"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A418-4B1C-A763-0DEDC8620F57}"/>
                </c:ext>
              </c:extLst>
            </c:dLbl>
            <c:dLbl>
              <c:idx val="6"/>
              <c:tx>
                <c:rich>
                  <a:bodyPr/>
                  <a:lstStyle/>
                  <a:p>
                    <a:fld id="{11127B01-8184-4821-8476-A7F82BB14BBD}" type="CELLRANGE">
                      <a:rPr lang="en-US"/>
                      <a:pPr/>
                      <a:t>[CELLRANGE]</a:t>
                    </a:fld>
                    <a:r>
                      <a:rPr lang="en-US" baseline="0"/>
                      <a:t>
</a:t>
                    </a:r>
                    <a:fld id="{B15A7CAF-392C-46EE-9198-27E26A1F08F2}"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A418-4B1C-A763-0DEDC8620F57}"/>
                </c:ext>
              </c:extLst>
            </c:dLbl>
            <c:dLbl>
              <c:idx val="7"/>
              <c:tx>
                <c:rich>
                  <a:bodyPr/>
                  <a:lstStyle/>
                  <a:p>
                    <a:fld id="{928FC069-E17C-40E4-8981-F7AA4959C985}" type="CELLRANGE">
                      <a:rPr lang="en-US"/>
                      <a:pPr/>
                      <a:t>[CELLRANGE]</a:t>
                    </a:fld>
                    <a:r>
                      <a:rPr lang="en-US" baseline="0"/>
                      <a:t>
</a:t>
                    </a:r>
                    <a:fld id="{4F3F45C3-CE94-4257-8E55-A16225FB080C}"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A418-4B1C-A763-0DEDC8620F57}"/>
                </c:ext>
              </c:extLst>
            </c:dLbl>
            <c:dLbl>
              <c:idx val="8"/>
              <c:tx>
                <c:rich>
                  <a:bodyPr/>
                  <a:lstStyle/>
                  <a:p>
                    <a:fld id="{BBD038D8-77EA-4F3F-8327-A949DCABB1FD}" type="CELLRANGE">
                      <a:rPr lang="en-US"/>
                      <a:pPr/>
                      <a:t>[CELLRANGE]</a:t>
                    </a:fld>
                    <a:r>
                      <a:rPr lang="en-US" baseline="0"/>
                      <a:t>
</a:t>
                    </a:r>
                    <a:fld id="{9ABFC9D0-BD4B-4139-BA2D-91B4ECECB3F8}"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A418-4B1C-A763-0DEDC8620F57}"/>
                </c:ext>
              </c:extLst>
            </c:dLbl>
            <c:dLbl>
              <c:idx val="9"/>
              <c:tx>
                <c:rich>
                  <a:bodyPr/>
                  <a:lstStyle/>
                  <a:p>
                    <a:fld id="{362D0AEC-A033-494C-9481-6EE59A83DEDC}" type="CELLRANGE">
                      <a:rPr lang="en-US"/>
                      <a:pPr/>
                      <a:t>[CELLRANGE]</a:t>
                    </a:fld>
                    <a:r>
                      <a:rPr lang="en-US" baseline="0"/>
                      <a:t>
</a:t>
                    </a:r>
                    <a:fld id="{F4ED88FA-FC82-4F44-A811-B9D31F21F0DE}"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A418-4B1C-A763-0DEDC8620F57}"/>
                </c:ext>
              </c:extLst>
            </c:dLbl>
            <c:dLbl>
              <c:idx val="10"/>
              <c:tx>
                <c:rich>
                  <a:bodyPr/>
                  <a:lstStyle/>
                  <a:p>
                    <a:fld id="{437BA2B1-289B-4FA4-8D0C-430B5B1E39D6}" type="CELLRANGE">
                      <a:rPr lang="en-US"/>
                      <a:pPr/>
                      <a:t>[CELLRANGE]</a:t>
                    </a:fld>
                    <a:r>
                      <a:rPr lang="en-US" baseline="0"/>
                      <a:t>
</a:t>
                    </a:r>
                    <a:fld id="{33DD7C7E-DD21-443B-80A2-E45C19241B8D}"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A418-4B1C-A763-0DEDC8620F57}"/>
                </c:ext>
              </c:extLst>
            </c:dLbl>
            <c:dLbl>
              <c:idx val="11"/>
              <c:tx>
                <c:rich>
                  <a:bodyPr/>
                  <a:lstStyle/>
                  <a:p>
                    <a:fld id="{8A591291-70C1-4BAA-8415-A4544BFC76D1}" type="CELLRANGE">
                      <a:rPr lang="en-US"/>
                      <a:pPr/>
                      <a:t>[CELLRANGE]</a:t>
                    </a:fld>
                    <a:r>
                      <a:rPr lang="en-US" baseline="0"/>
                      <a:t>
</a:t>
                    </a:r>
                    <a:fld id="{136FC1C2-1093-42B1-8B25-AE3F67D2CFB2}"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A418-4B1C-A763-0DEDC8620F57}"/>
                </c:ext>
              </c:extLst>
            </c:dLbl>
            <c:dLbl>
              <c:idx val="12"/>
              <c:tx>
                <c:rich>
                  <a:bodyPr/>
                  <a:lstStyle/>
                  <a:p>
                    <a:fld id="{24763C10-6D8F-4EEE-BDA0-F35FD0374B9E}" type="CELLRANGE">
                      <a:rPr lang="en-US"/>
                      <a:pPr/>
                      <a:t>[CELLRANGE]</a:t>
                    </a:fld>
                    <a:r>
                      <a:rPr lang="en-US" baseline="0"/>
                      <a:t>
</a:t>
                    </a:r>
                    <a:fld id="{24A1097D-7E3B-48AA-BF64-D16CE99D6C2E}"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A418-4B1C-A763-0DEDC8620F57}"/>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eparator>
</c:separator>
            <c:showLeaderLines val="0"/>
            <c:extLst>
              <c:ext xmlns:c15="http://schemas.microsoft.com/office/drawing/2012/chart" uri="{CE6537A1-D6FC-4f65-9D91-7224C49458BB}">
                <c15:showDataLabelsRange val="1"/>
                <c15:showLeaderLines val="1"/>
                <c15:leaderLines>
                  <c:spPr>
                    <a:ln w="9525">
                      <a:solidFill>
                        <a:schemeClr val="tx1">
                          <a:lumMod val="35000"/>
                          <a:lumOff val="65000"/>
                        </a:schemeClr>
                      </a:solidFill>
                    </a:ln>
                    <a:effectLst/>
                  </c:spPr>
                </c15:leaderLines>
              </c:ext>
            </c:extLst>
          </c:dLbls>
          <c:cat>
            <c:strRef>
              <c:f>'A. MatriculaTotal PostgradoEdad'!$C$6:$O$6</c:f>
              <c:strCache>
                <c:ptCount val="13"/>
                <c:pt idx="0">
                  <c:v>Menores de 17</c:v>
                </c:pt>
                <c:pt idx="1">
                  <c:v>17 Años</c:v>
                </c:pt>
                <c:pt idx="2">
                  <c:v>18 Años</c:v>
                </c:pt>
                <c:pt idx="3">
                  <c:v>19 Años</c:v>
                </c:pt>
                <c:pt idx="4">
                  <c:v>20 Años</c:v>
                </c:pt>
                <c:pt idx="5">
                  <c:v>21 Años</c:v>
                </c:pt>
                <c:pt idx="6">
                  <c:v>22 Años</c:v>
                </c:pt>
                <c:pt idx="7">
                  <c:v>23 Años</c:v>
                </c:pt>
                <c:pt idx="8">
                  <c:v>24 Años</c:v>
                </c:pt>
                <c:pt idx="9">
                  <c:v>25 Años</c:v>
                </c:pt>
                <c:pt idx="10">
                  <c:v>26 - 28 Años</c:v>
                </c:pt>
                <c:pt idx="11">
                  <c:v>29 - 30 Años</c:v>
                </c:pt>
                <c:pt idx="12">
                  <c:v>&gt; 30 Años</c:v>
                </c:pt>
              </c:strCache>
            </c:strRef>
          </c:cat>
          <c:val>
            <c:numRef>
              <c:f>'A. MatriculaTotal PostgradoEdad'!$C$7:$O$7</c:f>
              <c:numCache>
                <c:formatCode>General</c:formatCode>
                <c:ptCount val="13"/>
                <c:pt idx="0">
                  <c:v>0</c:v>
                </c:pt>
                <c:pt idx="1">
                  <c:v>0</c:v>
                </c:pt>
                <c:pt idx="2">
                  <c:v>0</c:v>
                </c:pt>
                <c:pt idx="3">
                  <c:v>0</c:v>
                </c:pt>
                <c:pt idx="4">
                  <c:v>0</c:v>
                </c:pt>
                <c:pt idx="5">
                  <c:v>0</c:v>
                </c:pt>
                <c:pt idx="6">
                  <c:v>0</c:v>
                </c:pt>
                <c:pt idx="7">
                  <c:v>1</c:v>
                </c:pt>
                <c:pt idx="8">
                  <c:v>10</c:v>
                </c:pt>
                <c:pt idx="9">
                  <c:v>12</c:v>
                </c:pt>
                <c:pt idx="10">
                  <c:v>44</c:v>
                </c:pt>
                <c:pt idx="11">
                  <c:v>28</c:v>
                </c:pt>
                <c:pt idx="12">
                  <c:v>166</c:v>
                </c:pt>
              </c:numCache>
            </c:numRef>
          </c:val>
          <c:extLst>
            <c:ext xmlns:c15="http://schemas.microsoft.com/office/drawing/2012/chart" uri="{02D57815-91ED-43cb-92C2-25804820EDAC}">
              <c15:datalabelsRange>
                <c15:f>'A. MatriculaTotal PostgradoEdad'!$C$8:$O$8</c15:f>
                <c15:dlblRangeCache>
                  <c:ptCount val="13"/>
                  <c:pt idx="0">
                    <c:v>0,00%</c:v>
                  </c:pt>
                  <c:pt idx="1">
                    <c:v>0,00%</c:v>
                  </c:pt>
                  <c:pt idx="2">
                    <c:v>0,00%</c:v>
                  </c:pt>
                  <c:pt idx="3">
                    <c:v>0,00%</c:v>
                  </c:pt>
                  <c:pt idx="4">
                    <c:v>0,00%</c:v>
                  </c:pt>
                  <c:pt idx="5">
                    <c:v>0,00%</c:v>
                  </c:pt>
                  <c:pt idx="6">
                    <c:v>0,00%</c:v>
                  </c:pt>
                  <c:pt idx="7">
                    <c:v>0,38%</c:v>
                  </c:pt>
                  <c:pt idx="8">
                    <c:v>3,83%</c:v>
                  </c:pt>
                  <c:pt idx="9">
                    <c:v>4,60%</c:v>
                  </c:pt>
                  <c:pt idx="10">
                    <c:v>16,86%</c:v>
                  </c:pt>
                  <c:pt idx="11">
                    <c:v>10,73%</c:v>
                  </c:pt>
                  <c:pt idx="12">
                    <c:v>63,60%</c:v>
                  </c:pt>
                </c15:dlblRangeCache>
              </c15:datalabelsRange>
            </c:ext>
            <c:ext xmlns:c16="http://schemas.microsoft.com/office/drawing/2014/chart" uri="{C3380CC4-5D6E-409C-BE32-E72D297353CC}">
              <c16:uniqueId val="{0000000D-377D-40F7-BECC-42F14B92C5A2}"/>
            </c:ext>
          </c:extLst>
        </c:ser>
        <c:ser>
          <c:idx val="1"/>
          <c:order val="1"/>
          <c:tx>
            <c:v>Semestre B</c:v>
          </c:tx>
          <c:spPr>
            <a:solidFill>
              <a:schemeClr val="accent4">
                <a:lumMod val="60000"/>
                <a:lumOff val="40000"/>
              </a:schemeClr>
            </a:solidFill>
            <a:ln>
              <a:noFill/>
            </a:ln>
            <a:effectLst/>
            <a:sp3d/>
          </c:spPr>
          <c:invertIfNegative val="0"/>
          <c:dLbls>
            <c:dLbl>
              <c:idx val="0"/>
              <c:tx>
                <c:rich>
                  <a:bodyPr/>
                  <a:lstStyle/>
                  <a:p>
                    <a:fld id="{FC315791-6108-4FE0-806A-2B218232EF1B}" type="CELLRANGE">
                      <a:rPr lang="en-US"/>
                      <a:pPr/>
                      <a:t>[CELLRANGE]</a:t>
                    </a:fld>
                    <a:r>
                      <a:rPr lang="en-US" baseline="0"/>
                      <a:t>
</a:t>
                    </a:r>
                    <a:fld id="{430987B3-8CEC-4FA7-BC9B-F5F367E1E848}"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A418-4B1C-A763-0DEDC8620F57}"/>
                </c:ext>
              </c:extLst>
            </c:dLbl>
            <c:dLbl>
              <c:idx val="1"/>
              <c:tx>
                <c:rich>
                  <a:bodyPr/>
                  <a:lstStyle/>
                  <a:p>
                    <a:fld id="{AE70C6A3-4C66-444B-9BE1-6C7DEBAF968A}" type="CELLRANGE">
                      <a:rPr lang="en-US"/>
                      <a:pPr/>
                      <a:t>[CELLRANGE]</a:t>
                    </a:fld>
                    <a:r>
                      <a:rPr lang="en-US" baseline="0"/>
                      <a:t>
</a:t>
                    </a:r>
                    <a:fld id="{F19D8860-E5BD-474A-BA49-2FE979A3CAE6}"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A418-4B1C-A763-0DEDC8620F57}"/>
                </c:ext>
              </c:extLst>
            </c:dLbl>
            <c:dLbl>
              <c:idx val="2"/>
              <c:tx>
                <c:rich>
                  <a:bodyPr/>
                  <a:lstStyle/>
                  <a:p>
                    <a:fld id="{E9BC98B4-D0EB-4E6F-94CA-EA41FF30F286}" type="CELLRANGE">
                      <a:rPr lang="en-US"/>
                      <a:pPr/>
                      <a:t>[CELLRANGE]</a:t>
                    </a:fld>
                    <a:r>
                      <a:rPr lang="en-US" baseline="0"/>
                      <a:t>
</a:t>
                    </a:r>
                    <a:fld id="{DB691E82-19F6-4189-BD6B-40CD8C47593E}"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A418-4B1C-A763-0DEDC8620F57}"/>
                </c:ext>
              </c:extLst>
            </c:dLbl>
            <c:dLbl>
              <c:idx val="3"/>
              <c:tx>
                <c:rich>
                  <a:bodyPr/>
                  <a:lstStyle/>
                  <a:p>
                    <a:fld id="{DFA0509E-2574-4F2C-937E-62A71226A3A1}" type="CELLRANGE">
                      <a:rPr lang="en-US"/>
                      <a:pPr/>
                      <a:t>[CELLRANGE]</a:t>
                    </a:fld>
                    <a:r>
                      <a:rPr lang="en-US" baseline="0"/>
                      <a:t>
</a:t>
                    </a:r>
                    <a:fld id="{7851A126-1B58-4008-AE63-2CF58EB8F7FE}"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A418-4B1C-A763-0DEDC8620F57}"/>
                </c:ext>
              </c:extLst>
            </c:dLbl>
            <c:dLbl>
              <c:idx val="4"/>
              <c:tx>
                <c:rich>
                  <a:bodyPr/>
                  <a:lstStyle/>
                  <a:p>
                    <a:fld id="{9FFEFACC-17F3-47F4-90BE-ABC97CC13CB2}" type="CELLRANGE">
                      <a:rPr lang="en-US"/>
                      <a:pPr/>
                      <a:t>[CELLRANGE]</a:t>
                    </a:fld>
                    <a:r>
                      <a:rPr lang="en-US" baseline="0"/>
                      <a:t>
</a:t>
                    </a:r>
                    <a:fld id="{D9BAFBAB-AB4A-4375-B029-4AC82D6BA8C8}"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A418-4B1C-A763-0DEDC8620F57}"/>
                </c:ext>
              </c:extLst>
            </c:dLbl>
            <c:dLbl>
              <c:idx val="5"/>
              <c:tx>
                <c:rich>
                  <a:bodyPr/>
                  <a:lstStyle/>
                  <a:p>
                    <a:fld id="{A62CCF8B-248B-4BC0-8871-C9404F8C7A16}" type="CELLRANGE">
                      <a:rPr lang="en-US"/>
                      <a:pPr/>
                      <a:t>[CELLRANGE]</a:t>
                    </a:fld>
                    <a:r>
                      <a:rPr lang="en-US" baseline="0"/>
                      <a:t>
</a:t>
                    </a:r>
                    <a:fld id="{F219F528-D85B-4A76-9EB7-3D183A5F0BC5}"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A418-4B1C-A763-0DEDC8620F57}"/>
                </c:ext>
              </c:extLst>
            </c:dLbl>
            <c:dLbl>
              <c:idx val="6"/>
              <c:tx>
                <c:rich>
                  <a:bodyPr/>
                  <a:lstStyle/>
                  <a:p>
                    <a:fld id="{BE8E7223-B64C-4321-A14C-7E6EB1627A61}" type="CELLRANGE">
                      <a:rPr lang="en-US"/>
                      <a:pPr/>
                      <a:t>[CELLRANGE]</a:t>
                    </a:fld>
                    <a:r>
                      <a:rPr lang="en-US" baseline="0"/>
                      <a:t>
</a:t>
                    </a:r>
                    <a:fld id="{0C8F6B62-E8AF-46F8-B62F-0201FB73AD30}"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A418-4B1C-A763-0DEDC8620F57}"/>
                </c:ext>
              </c:extLst>
            </c:dLbl>
            <c:dLbl>
              <c:idx val="7"/>
              <c:tx>
                <c:rich>
                  <a:bodyPr/>
                  <a:lstStyle/>
                  <a:p>
                    <a:fld id="{B205AE71-C705-4D25-A239-82099CEBC39F}" type="CELLRANGE">
                      <a:rPr lang="en-US"/>
                      <a:pPr/>
                      <a:t>[CELLRANGE]</a:t>
                    </a:fld>
                    <a:r>
                      <a:rPr lang="en-US" baseline="0"/>
                      <a:t>
</a:t>
                    </a:r>
                    <a:fld id="{59940695-7FAE-452D-A1FD-13EDBC0CE4D9}"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A418-4B1C-A763-0DEDC8620F57}"/>
                </c:ext>
              </c:extLst>
            </c:dLbl>
            <c:dLbl>
              <c:idx val="8"/>
              <c:tx>
                <c:rich>
                  <a:bodyPr/>
                  <a:lstStyle/>
                  <a:p>
                    <a:fld id="{02A939CC-10E5-4F46-9D1A-2ACC650534F0}" type="CELLRANGE">
                      <a:rPr lang="en-US"/>
                      <a:pPr/>
                      <a:t>[CELLRANGE]</a:t>
                    </a:fld>
                    <a:r>
                      <a:rPr lang="en-US" baseline="0"/>
                      <a:t>
</a:t>
                    </a:r>
                    <a:fld id="{9A76B458-9508-4863-B958-122FF90B9F56}"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A418-4B1C-A763-0DEDC8620F57}"/>
                </c:ext>
              </c:extLst>
            </c:dLbl>
            <c:dLbl>
              <c:idx val="9"/>
              <c:tx>
                <c:rich>
                  <a:bodyPr/>
                  <a:lstStyle/>
                  <a:p>
                    <a:fld id="{F0699D52-E08B-4B8A-913D-27F09339632C}" type="CELLRANGE">
                      <a:rPr lang="en-US"/>
                      <a:pPr/>
                      <a:t>[CELLRANGE]</a:t>
                    </a:fld>
                    <a:r>
                      <a:rPr lang="en-US" baseline="0"/>
                      <a:t>
</a:t>
                    </a:r>
                    <a:fld id="{33BE35D2-3ACA-4AB8-83AE-CDF08C5CEE48}"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A418-4B1C-A763-0DEDC8620F57}"/>
                </c:ext>
              </c:extLst>
            </c:dLbl>
            <c:dLbl>
              <c:idx val="10"/>
              <c:tx>
                <c:rich>
                  <a:bodyPr/>
                  <a:lstStyle/>
                  <a:p>
                    <a:fld id="{BAF83BBE-EDCE-4C1D-A7E5-F5A85BA04495}" type="CELLRANGE">
                      <a:rPr lang="en-US"/>
                      <a:pPr/>
                      <a:t>[CELLRANGE]</a:t>
                    </a:fld>
                    <a:r>
                      <a:rPr lang="en-US" baseline="0"/>
                      <a:t>
</a:t>
                    </a:r>
                    <a:fld id="{E422F23F-CBC3-46BA-BDB5-FC2E0D315D4A}"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A418-4B1C-A763-0DEDC8620F57}"/>
                </c:ext>
              </c:extLst>
            </c:dLbl>
            <c:dLbl>
              <c:idx val="11"/>
              <c:tx>
                <c:rich>
                  <a:bodyPr/>
                  <a:lstStyle/>
                  <a:p>
                    <a:fld id="{2312FE16-6DB2-43E2-8BCA-FF6732F4568B}" type="CELLRANGE">
                      <a:rPr lang="en-US"/>
                      <a:pPr/>
                      <a:t>[CELLRANGE]</a:t>
                    </a:fld>
                    <a:r>
                      <a:rPr lang="en-US" baseline="0"/>
                      <a:t>
</a:t>
                    </a:r>
                    <a:fld id="{D7F59ABE-9698-4D19-BFAA-D8FB8F773E9C}"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A418-4B1C-A763-0DEDC8620F57}"/>
                </c:ext>
              </c:extLst>
            </c:dLbl>
            <c:dLbl>
              <c:idx val="12"/>
              <c:tx>
                <c:rich>
                  <a:bodyPr/>
                  <a:lstStyle/>
                  <a:p>
                    <a:fld id="{679BCB1F-B616-4EB6-A638-674A4D1BCF96}" type="CELLRANGE">
                      <a:rPr lang="en-US"/>
                      <a:pPr/>
                      <a:t>[CELLRANGE]</a:t>
                    </a:fld>
                    <a:r>
                      <a:rPr lang="en-US" baseline="0"/>
                      <a:t>
</a:t>
                    </a:r>
                    <a:fld id="{356D650C-5F5C-48BF-80AC-BBE330FEFFBC}"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A418-4B1C-A763-0DEDC8620F57}"/>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eparator>
</c:separator>
            <c:showLeaderLines val="0"/>
            <c:extLst>
              <c:ext xmlns:c15="http://schemas.microsoft.com/office/drawing/2012/chart" uri="{CE6537A1-D6FC-4f65-9D91-7224C49458BB}">
                <c15:showDataLabelsRange val="1"/>
                <c15:showLeaderLines val="1"/>
                <c15:leaderLines>
                  <c:spPr>
                    <a:ln w="9525">
                      <a:solidFill>
                        <a:schemeClr val="tx1">
                          <a:lumMod val="35000"/>
                          <a:lumOff val="65000"/>
                        </a:schemeClr>
                      </a:solidFill>
                    </a:ln>
                    <a:effectLst/>
                  </c:spPr>
                </c15:leaderLines>
              </c:ext>
            </c:extLst>
          </c:dLbls>
          <c:cat>
            <c:strRef>
              <c:f>'A. MatriculaTotal PostgradoEdad'!$C$6:$O$6</c:f>
              <c:strCache>
                <c:ptCount val="13"/>
                <c:pt idx="0">
                  <c:v>Menores de 17</c:v>
                </c:pt>
                <c:pt idx="1">
                  <c:v>17 Años</c:v>
                </c:pt>
                <c:pt idx="2">
                  <c:v>18 Años</c:v>
                </c:pt>
                <c:pt idx="3">
                  <c:v>19 Años</c:v>
                </c:pt>
                <c:pt idx="4">
                  <c:v>20 Años</c:v>
                </c:pt>
                <c:pt idx="5">
                  <c:v>21 Años</c:v>
                </c:pt>
                <c:pt idx="6">
                  <c:v>22 Años</c:v>
                </c:pt>
                <c:pt idx="7">
                  <c:v>23 Años</c:v>
                </c:pt>
                <c:pt idx="8">
                  <c:v>24 Años</c:v>
                </c:pt>
                <c:pt idx="9">
                  <c:v>25 Años</c:v>
                </c:pt>
                <c:pt idx="10">
                  <c:v>26 - 28 Años</c:v>
                </c:pt>
                <c:pt idx="11">
                  <c:v>29 - 30 Años</c:v>
                </c:pt>
                <c:pt idx="12">
                  <c:v>&gt; 30 Años</c:v>
                </c:pt>
              </c:strCache>
            </c:strRef>
          </c:cat>
          <c:val>
            <c:numRef>
              <c:f>'B. MatriculaTotal PostgradoEdad'!$C$7:$O$7</c:f>
              <c:numCache>
                <c:formatCode>General</c:formatCode>
                <c:ptCount val="13"/>
                <c:pt idx="0">
                  <c:v>0</c:v>
                </c:pt>
                <c:pt idx="1">
                  <c:v>0</c:v>
                </c:pt>
                <c:pt idx="2">
                  <c:v>0</c:v>
                </c:pt>
                <c:pt idx="3">
                  <c:v>0</c:v>
                </c:pt>
                <c:pt idx="4">
                  <c:v>0</c:v>
                </c:pt>
                <c:pt idx="5">
                  <c:v>0</c:v>
                </c:pt>
                <c:pt idx="6">
                  <c:v>1</c:v>
                </c:pt>
                <c:pt idx="7">
                  <c:v>1</c:v>
                </c:pt>
                <c:pt idx="8">
                  <c:v>12</c:v>
                </c:pt>
                <c:pt idx="9">
                  <c:v>9</c:v>
                </c:pt>
                <c:pt idx="10">
                  <c:v>40</c:v>
                </c:pt>
                <c:pt idx="11">
                  <c:v>29</c:v>
                </c:pt>
                <c:pt idx="12">
                  <c:v>152</c:v>
                </c:pt>
              </c:numCache>
            </c:numRef>
          </c:val>
          <c:extLst>
            <c:ext xmlns:c15="http://schemas.microsoft.com/office/drawing/2012/chart" uri="{02D57815-91ED-43cb-92C2-25804820EDAC}">
              <c15:datalabelsRange>
                <c15:f>'A. MatriculaTotal PostgradoEdad'!$C$8:$O$8</c15:f>
                <c15:dlblRangeCache>
                  <c:ptCount val="13"/>
                  <c:pt idx="0">
                    <c:v>0,00%</c:v>
                  </c:pt>
                  <c:pt idx="1">
                    <c:v>0,00%</c:v>
                  </c:pt>
                  <c:pt idx="2">
                    <c:v>0,00%</c:v>
                  </c:pt>
                  <c:pt idx="3">
                    <c:v>0,00%</c:v>
                  </c:pt>
                  <c:pt idx="4">
                    <c:v>0,00%</c:v>
                  </c:pt>
                  <c:pt idx="5">
                    <c:v>0,00%</c:v>
                  </c:pt>
                  <c:pt idx="6">
                    <c:v>0,00%</c:v>
                  </c:pt>
                  <c:pt idx="7">
                    <c:v>0,38%</c:v>
                  </c:pt>
                  <c:pt idx="8">
                    <c:v>3,83%</c:v>
                  </c:pt>
                  <c:pt idx="9">
                    <c:v>4,60%</c:v>
                  </c:pt>
                  <c:pt idx="10">
                    <c:v>16,86%</c:v>
                  </c:pt>
                  <c:pt idx="11">
                    <c:v>10,73%</c:v>
                  </c:pt>
                  <c:pt idx="12">
                    <c:v>63,60%</c:v>
                  </c:pt>
                </c15:dlblRangeCache>
              </c15:datalabelsRange>
            </c:ext>
            <c:ext xmlns:c16="http://schemas.microsoft.com/office/drawing/2014/chart" uri="{C3380CC4-5D6E-409C-BE32-E72D297353CC}">
              <c16:uniqueId val="{0000001B-377D-40F7-BECC-42F14B92C5A2}"/>
            </c:ext>
          </c:extLst>
        </c:ser>
        <c:dLbls>
          <c:showLegendKey val="0"/>
          <c:showVal val="1"/>
          <c:showCatName val="0"/>
          <c:showSerName val="0"/>
          <c:showPercent val="0"/>
          <c:showBubbleSize val="0"/>
        </c:dLbls>
        <c:gapWidth val="20"/>
        <c:shape val="box"/>
        <c:axId val="101768576"/>
        <c:axId val="100230272"/>
        <c:axId val="0"/>
      </c:bar3DChart>
      <c:catAx>
        <c:axId val="101768576"/>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2700000" spcFirstLastPara="1" vertOverflow="ellipsis"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s-CO"/>
          </a:p>
        </c:txPr>
        <c:crossAx val="100230272"/>
        <c:crosses val="autoZero"/>
        <c:auto val="1"/>
        <c:lblAlgn val="ctr"/>
        <c:lblOffset val="100"/>
        <c:tickLblSkip val="1"/>
        <c:noMultiLvlLbl val="0"/>
      </c:catAx>
      <c:valAx>
        <c:axId val="100230272"/>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01768576"/>
        <c:crosses val="autoZero"/>
        <c:crossBetween val="between"/>
      </c:val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legend>
      <c:legendPos val="r"/>
      <c:layout>
        <c:manualLayout>
          <c:xMode val="edge"/>
          <c:yMode val="edge"/>
          <c:x val="0.11968990799472655"/>
          <c:y val="9.1565819244904575E-2"/>
          <c:w val="6.8391996364072352E-2"/>
          <c:h val="9.0691300363570024E-2"/>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s-CO"/>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6.6040996334122734E-2"/>
          <c:y val="4.8799111955998967E-2"/>
          <c:w val="0.89551607610212336"/>
          <c:h val="0.77110055703436797"/>
        </c:manualLayout>
      </c:layout>
      <c:bar3DChart>
        <c:barDir val="col"/>
        <c:grouping val="clustered"/>
        <c:varyColors val="0"/>
        <c:ser>
          <c:idx val="0"/>
          <c:order val="0"/>
          <c:tx>
            <c:v>Semestre A</c:v>
          </c:tx>
          <c:spPr>
            <a:solidFill>
              <a:schemeClr val="accent1"/>
            </a:solidFill>
            <a:ln>
              <a:noFill/>
            </a:ln>
            <a:effectLst/>
            <a:sp3d/>
          </c:spPr>
          <c:invertIfNegative val="0"/>
          <c:dLbls>
            <c:dLbl>
              <c:idx val="0"/>
              <c:tx>
                <c:rich>
                  <a:bodyPr/>
                  <a:lstStyle/>
                  <a:p>
                    <a:fld id="{A62B1242-795D-4CD7-A4CD-E25D71168569}" type="CELLRANGE">
                      <a:rPr lang="en-US"/>
                      <a:pPr/>
                      <a:t>[CELLRANGE]</a:t>
                    </a:fld>
                    <a:r>
                      <a:rPr lang="en-US" baseline="0"/>
                      <a:t>
</a:t>
                    </a:r>
                    <a:fld id="{BD21504C-4C40-412D-A1AE-4FEF3950BFA0}"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AA44-496D-8585-F4DE39BCBCA3}"/>
                </c:ext>
              </c:extLst>
            </c:dLbl>
            <c:dLbl>
              <c:idx val="1"/>
              <c:tx>
                <c:rich>
                  <a:bodyPr/>
                  <a:lstStyle/>
                  <a:p>
                    <a:fld id="{18D7DC90-9440-4D9B-8B67-427E08B3ADBD}" type="CELLRANGE">
                      <a:rPr lang="en-US"/>
                      <a:pPr/>
                      <a:t>[CELLRANGE]</a:t>
                    </a:fld>
                    <a:r>
                      <a:rPr lang="en-US" baseline="0"/>
                      <a:t>
</a:t>
                    </a:r>
                    <a:fld id="{F925DB1D-F6C6-4F51-B826-CACAEF8372D2}"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AA44-496D-8585-F4DE39BCBCA3}"/>
                </c:ext>
              </c:extLst>
            </c:dLbl>
            <c:dLbl>
              <c:idx val="2"/>
              <c:tx>
                <c:rich>
                  <a:bodyPr/>
                  <a:lstStyle/>
                  <a:p>
                    <a:fld id="{E8275B65-DCE7-4C30-B893-154D0D9CE282}" type="CELLRANGE">
                      <a:rPr lang="en-US"/>
                      <a:pPr/>
                      <a:t>[CELLRANGE]</a:t>
                    </a:fld>
                    <a:r>
                      <a:rPr lang="en-US" baseline="0"/>
                      <a:t>
</a:t>
                    </a:r>
                    <a:fld id="{C40636C6-28B3-4C5D-B938-5B364A754ABC}"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AA44-496D-8585-F4DE39BCBCA3}"/>
                </c:ext>
              </c:extLst>
            </c:dLbl>
            <c:dLbl>
              <c:idx val="3"/>
              <c:tx>
                <c:rich>
                  <a:bodyPr/>
                  <a:lstStyle/>
                  <a:p>
                    <a:fld id="{B523E42F-E2E8-473E-85A9-5311E5CB3AD0}" type="CELLRANGE">
                      <a:rPr lang="en-US"/>
                      <a:pPr/>
                      <a:t>[CELLRANGE]</a:t>
                    </a:fld>
                    <a:r>
                      <a:rPr lang="en-US" baseline="0"/>
                      <a:t>
</a:t>
                    </a:r>
                    <a:fld id="{82D3EF1A-77EA-4060-A328-B17C89CFB13E}"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AA44-496D-8585-F4DE39BCBCA3}"/>
                </c:ext>
              </c:extLst>
            </c:dLbl>
            <c:dLbl>
              <c:idx val="4"/>
              <c:tx>
                <c:rich>
                  <a:bodyPr/>
                  <a:lstStyle/>
                  <a:p>
                    <a:fld id="{C3F5DB4F-0B3B-4B44-B93C-ECF09668F8AA}" type="CELLRANGE">
                      <a:rPr lang="en-US"/>
                      <a:pPr/>
                      <a:t>[CELLRANGE]</a:t>
                    </a:fld>
                    <a:r>
                      <a:rPr lang="en-US" baseline="0"/>
                      <a:t>
</a:t>
                    </a:r>
                    <a:fld id="{D25DC557-9228-4FFF-BE22-648818DCE5B2}"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AA44-496D-8585-F4DE39BCBCA3}"/>
                </c:ext>
              </c:extLst>
            </c:dLbl>
            <c:dLbl>
              <c:idx val="5"/>
              <c:tx>
                <c:rich>
                  <a:bodyPr/>
                  <a:lstStyle/>
                  <a:p>
                    <a:fld id="{AD811344-748D-42D8-83BD-4B1B12DB39CC}" type="CELLRANGE">
                      <a:rPr lang="en-US"/>
                      <a:pPr/>
                      <a:t>[CELLRANGE]</a:t>
                    </a:fld>
                    <a:r>
                      <a:rPr lang="en-US" baseline="0"/>
                      <a:t>
</a:t>
                    </a:r>
                    <a:fld id="{F16AEBD9-A39F-4454-9458-6C117D4B6153}"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AA44-496D-8585-F4DE39BCBCA3}"/>
                </c:ext>
              </c:extLst>
            </c:dLbl>
            <c:dLbl>
              <c:idx val="6"/>
              <c:tx>
                <c:rich>
                  <a:bodyPr/>
                  <a:lstStyle/>
                  <a:p>
                    <a:fld id="{891631B2-4752-44C9-9EA9-43E2AECFC121}" type="CELLRANGE">
                      <a:rPr lang="en-US"/>
                      <a:pPr/>
                      <a:t>[CELLRANGE]</a:t>
                    </a:fld>
                    <a:r>
                      <a:rPr lang="en-US" baseline="0"/>
                      <a:t>
</a:t>
                    </a:r>
                    <a:fld id="{4DAE1600-5E8D-4DA3-802B-26BA981DF653}"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AA44-496D-8585-F4DE39BCBCA3}"/>
                </c:ext>
              </c:extLst>
            </c:dLbl>
            <c:dLbl>
              <c:idx val="7"/>
              <c:tx>
                <c:rich>
                  <a:bodyPr/>
                  <a:lstStyle/>
                  <a:p>
                    <a:fld id="{210B37EB-2EA8-449F-9EF6-1D385A14793C}" type="CELLRANGE">
                      <a:rPr lang="en-US"/>
                      <a:pPr/>
                      <a:t>[CELLRANGE]</a:t>
                    </a:fld>
                    <a:r>
                      <a:rPr lang="en-US" baseline="0"/>
                      <a:t>
</a:t>
                    </a:r>
                    <a:fld id="{D325B974-FF4B-4351-8E5F-864E8C774150}"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AA44-496D-8585-F4DE39BCBCA3}"/>
                </c:ext>
              </c:extLst>
            </c:dLbl>
            <c:dLbl>
              <c:idx val="8"/>
              <c:tx>
                <c:rich>
                  <a:bodyPr/>
                  <a:lstStyle/>
                  <a:p>
                    <a:fld id="{61ADF2E4-E16B-49F9-9EB6-7605B1AE3E67}" type="CELLRANGE">
                      <a:rPr lang="en-US"/>
                      <a:pPr/>
                      <a:t>[CELLRANGE]</a:t>
                    </a:fld>
                    <a:r>
                      <a:rPr lang="en-US" baseline="0"/>
                      <a:t>
</a:t>
                    </a:r>
                    <a:fld id="{0F391615-3E8B-4114-845D-AFCC814E256E}"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AA44-496D-8585-F4DE39BCBCA3}"/>
                </c:ext>
              </c:extLst>
            </c:dLbl>
            <c:dLbl>
              <c:idx val="9"/>
              <c:tx>
                <c:rich>
                  <a:bodyPr/>
                  <a:lstStyle/>
                  <a:p>
                    <a:fld id="{88C7F65C-7F72-4212-B52D-0198EB1FFFBD}" type="CELLRANGE">
                      <a:rPr lang="en-US"/>
                      <a:pPr/>
                      <a:t>[CELLRANGE]</a:t>
                    </a:fld>
                    <a:r>
                      <a:rPr lang="en-US" baseline="0"/>
                      <a:t>
</a:t>
                    </a:r>
                    <a:fld id="{4AD94FB4-2BC4-4D30-BDF0-14034937F62D}"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AA44-496D-8585-F4DE39BCBCA3}"/>
                </c:ext>
              </c:extLst>
            </c:dLbl>
            <c:dLbl>
              <c:idx val="10"/>
              <c:tx>
                <c:rich>
                  <a:bodyPr/>
                  <a:lstStyle/>
                  <a:p>
                    <a:fld id="{39B8EF0D-F7A7-4FAB-B5C1-A1080D96A035}" type="CELLRANGE">
                      <a:rPr lang="en-US"/>
                      <a:pPr/>
                      <a:t>[CELLRANGE]</a:t>
                    </a:fld>
                    <a:r>
                      <a:rPr lang="en-US" baseline="0"/>
                      <a:t>
</a:t>
                    </a:r>
                    <a:fld id="{EB7ADBC4-6310-471D-98DB-F709D8603F04}"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AA44-496D-8585-F4DE39BCBCA3}"/>
                </c:ext>
              </c:extLst>
            </c:dLbl>
            <c:dLbl>
              <c:idx val="11"/>
              <c:tx>
                <c:rich>
                  <a:bodyPr/>
                  <a:lstStyle/>
                  <a:p>
                    <a:fld id="{ABC4CC44-BE1B-42F0-A5A0-6833225A3DDD}" type="CELLRANGE">
                      <a:rPr lang="en-US"/>
                      <a:pPr/>
                      <a:t>[CELLRANGE]</a:t>
                    </a:fld>
                    <a:r>
                      <a:rPr lang="en-US" baseline="0"/>
                      <a:t>
</a:t>
                    </a:r>
                    <a:fld id="{9FFBB5C3-E114-496F-A0BF-17829D6AB30B}"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AA44-496D-8585-F4DE39BCBCA3}"/>
                </c:ext>
              </c:extLst>
            </c:dLbl>
            <c:dLbl>
              <c:idx val="12"/>
              <c:tx>
                <c:rich>
                  <a:bodyPr/>
                  <a:lstStyle/>
                  <a:p>
                    <a:fld id="{E632AFD3-8397-46E3-AFE1-4952A7EC9E72}" type="CELLRANGE">
                      <a:rPr lang="en-US"/>
                      <a:pPr/>
                      <a:t>[CELLRANGE]</a:t>
                    </a:fld>
                    <a:r>
                      <a:rPr lang="en-US" baseline="0"/>
                      <a:t>
</a:t>
                    </a:r>
                    <a:fld id="{505CF7C9-E53B-42BB-8ECC-9ECAD4F8DCD9}"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AA44-496D-8585-F4DE39BCBCA3}"/>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eparator>
</c:separator>
            <c:showLeaderLines val="0"/>
            <c:extLst>
              <c:ext xmlns:c15="http://schemas.microsoft.com/office/drawing/2012/chart" uri="{CE6537A1-D6FC-4f65-9D91-7224C49458BB}">
                <c15:showDataLabelsRange val="1"/>
                <c15:showLeaderLines val="1"/>
                <c15:leaderLines>
                  <c:spPr>
                    <a:ln w="9525">
                      <a:solidFill>
                        <a:schemeClr val="tx1">
                          <a:lumMod val="35000"/>
                          <a:lumOff val="65000"/>
                        </a:schemeClr>
                      </a:solidFill>
                    </a:ln>
                    <a:effectLst/>
                  </c:spPr>
                </c15:leaderLines>
              </c:ext>
            </c:extLst>
          </c:dLbls>
          <c:cat>
            <c:strRef>
              <c:f>'A. MatriculaTotal PostgradoEdad'!$C$6:$O$6</c:f>
              <c:strCache>
                <c:ptCount val="13"/>
                <c:pt idx="0">
                  <c:v>Menores de 17</c:v>
                </c:pt>
                <c:pt idx="1">
                  <c:v>17 Años</c:v>
                </c:pt>
                <c:pt idx="2">
                  <c:v>18 Años</c:v>
                </c:pt>
                <c:pt idx="3">
                  <c:v>19 Años</c:v>
                </c:pt>
                <c:pt idx="4">
                  <c:v>20 Años</c:v>
                </c:pt>
                <c:pt idx="5">
                  <c:v>21 Años</c:v>
                </c:pt>
                <c:pt idx="6">
                  <c:v>22 Años</c:v>
                </c:pt>
                <c:pt idx="7">
                  <c:v>23 Años</c:v>
                </c:pt>
                <c:pt idx="8">
                  <c:v>24 Años</c:v>
                </c:pt>
                <c:pt idx="9">
                  <c:v>25 Años</c:v>
                </c:pt>
                <c:pt idx="10">
                  <c:v>26 - 28 Años</c:v>
                </c:pt>
                <c:pt idx="11">
                  <c:v>29 - 30 Años</c:v>
                </c:pt>
                <c:pt idx="12">
                  <c:v>&gt; 30 Años</c:v>
                </c:pt>
              </c:strCache>
            </c:strRef>
          </c:cat>
          <c:val>
            <c:numRef>
              <c:f>'A. MatriculaTotal PostgradoEdad'!$C$24:$O$24</c:f>
              <c:numCache>
                <c:formatCode>General</c:formatCode>
                <c:ptCount val="13"/>
                <c:pt idx="0">
                  <c:v>0</c:v>
                </c:pt>
                <c:pt idx="1">
                  <c:v>0</c:v>
                </c:pt>
                <c:pt idx="2">
                  <c:v>0</c:v>
                </c:pt>
                <c:pt idx="3">
                  <c:v>0</c:v>
                </c:pt>
                <c:pt idx="4">
                  <c:v>0</c:v>
                </c:pt>
                <c:pt idx="5">
                  <c:v>0</c:v>
                </c:pt>
                <c:pt idx="6">
                  <c:v>0</c:v>
                </c:pt>
                <c:pt idx="7">
                  <c:v>0</c:v>
                </c:pt>
                <c:pt idx="8">
                  <c:v>1</c:v>
                </c:pt>
                <c:pt idx="9">
                  <c:v>5</c:v>
                </c:pt>
                <c:pt idx="10">
                  <c:v>22</c:v>
                </c:pt>
                <c:pt idx="11">
                  <c:v>24</c:v>
                </c:pt>
                <c:pt idx="12">
                  <c:v>61</c:v>
                </c:pt>
              </c:numCache>
            </c:numRef>
          </c:val>
          <c:extLst>
            <c:ext xmlns:c15="http://schemas.microsoft.com/office/drawing/2012/chart" uri="{02D57815-91ED-43cb-92C2-25804820EDAC}">
              <c15:datalabelsRange>
                <c15:f>'A. MatriculaTotal PostgradoEdad'!$C$25:$O$25</c15:f>
                <c15:dlblRangeCache>
                  <c:ptCount val="13"/>
                  <c:pt idx="0">
                    <c:v>0,00%</c:v>
                  </c:pt>
                  <c:pt idx="1">
                    <c:v>0,00%</c:v>
                  </c:pt>
                  <c:pt idx="2">
                    <c:v>0,00%</c:v>
                  </c:pt>
                  <c:pt idx="3">
                    <c:v>0,00%</c:v>
                  </c:pt>
                  <c:pt idx="4">
                    <c:v>0,00%</c:v>
                  </c:pt>
                  <c:pt idx="5">
                    <c:v>0,00%</c:v>
                  </c:pt>
                  <c:pt idx="6">
                    <c:v>0,00%</c:v>
                  </c:pt>
                  <c:pt idx="7">
                    <c:v>0,00%</c:v>
                  </c:pt>
                  <c:pt idx="8">
                    <c:v>0,88%</c:v>
                  </c:pt>
                  <c:pt idx="9">
                    <c:v>4,42%</c:v>
                  </c:pt>
                  <c:pt idx="10">
                    <c:v>19,47%</c:v>
                  </c:pt>
                  <c:pt idx="11">
                    <c:v>21,24%</c:v>
                  </c:pt>
                  <c:pt idx="12">
                    <c:v>53,98%</c:v>
                  </c:pt>
                </c15:dlblRangeCache>
              </c15:datalabelsRange>
            </c:ext>
            <c:ext xmlns:c16="http://schemas.microsoft.com/office/drawing/2014/chart" uri="{C3380CC4-5D6E-409C-BE32-E72D297353CC}">
              <c16:uniqueId val="{0000000D-2017-419A-BEEE-86000CAF43E4}"/>
            </c:ext>
          </c:extLst>
        </c:ser>
        <c:ser>
          <c:idx val="1"/>
          <c:order val="1"/>
          <c:tx>
            <c:v>Semestre B</c:v>
          </c:tx>
          <c:spPr>
            <a:solidFill>
              <a:schemeClr val="accent2"/>
            </a:solidFill>
            <a:ln>
              <a:noFill/>
            </a:ln>
            <a:effectLst/>
            <a:sp3d/>
          </c:spPr>
          <c:invertIfNegative val="0"/>
          <c:dLbls>
            <c:dLbl>
              <c:idx val="0"/>
              <c:tx>
                <c:rich>
                  <a:bodyPr/>
                  <a:lstStyle/>
                  <a:p>
                    <a:fld id="{6D852672-6C8F-4071-9BF6-11C638219F43}" type="CELLRANGE">
                      <a:rPr lang="en-US"/>
                      <a:pPr/>
                      <a:t>[CELLRANGE]</a:t>
                    </a:fld>
                    <a:r>
                      <a:rPr lang="en-US" baseline="0"/>
                      <a:t>
</a:t>
                    </a:r>
                    <a:fld id="{08A045A4-CD6D-442A-BB1C-79AB6883CD4E}"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AA44-496D-8585-F4DE39BCBCA3}"/>
                </c:ext>
              </c:extLst>
            </c:dLbl>
            <c:dLbl>
              <c:idx val="1"/>
              <c:tx>
                <c:rich>
                  <a:bodyPr/>
                  <a:lstStyle/>
                  <a:p>
                    <a:fld id="{7585404A-D044-4731-BD23-CC43A58A4C08}" type="CELLRANGE">
                      <a:rPr lang="en-US"/>
                      <a:pPr/>
                      <a:t>[CELLRANGE]</a:t>
                    </a:fld>
                    <a:r>
                      <a:rPr lang="en-US" baseline="0"/>
                      <a:t>
</a:t>
                    </a:r>
                    <a:fld id="{E08365D1-6FF2-4696-9C4B-016D367FFF08}"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AA44-496D-8585-F4DE39BCBCA3}"/>
                </c:ext>
              </c:extLst>
            </c:dLbl>
            <c:dLbl>
              <c:idx val="2"/>
              <c:tx>
                <c:rich>
                  <a:bodyPr/>
                  <a:lstStyle/>
                  <a:p>
                    <a:fld id="{94C33E0E-C6D7-4F6C-8888-CC576E89070B}" type="CELLRANGE">
                      <a:rPr lang="en-US"/>
                      <a:pPr/>
                      <a:t>[CELLRANGE]</a:t>
                    </a:fld>
                    <a:r>
                      <a:rPr lang="en-US" baseline="0"/>
                      <a:t>
</a:t>
                    </a:r>
                    <a:fld id="{F7043AF3-8C35-46EC-B0F4-A32B0D61C18A}"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AA44-496D-8585-F4DE39BCBCA3}"/>
                </c:ext>
              </c:extLst>
            </c:dLbl>
            <c:dLbl>
              <c:idx val="3"/>
              <c:tx>
                <c:rich>
                  <a:bodyPr/>
                  <a:lstStyle/>
                  <a:p>
                    <a:fld id="{BF5BA60F-DCA4-4D3E-9E23-D0496C8252C2}" type="CELLRANGE">
                      <a:rPr lang="en-US"/>
                      <a:pPr/>
                      <a:t>[CELLRANGE]</a:t>
                    </a:fld>
                    <a:r>
                      <a:rPr lang="en-US" baseline="0"/>
                      <a:t>
</a:t>
                    </a:r>
                    <a:fld id="{5E5EF91F-D8E4-4590-B1C6-42F0852BBC81}"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AA44-496D-8585-F4DE39BCBCA3}"/>
                </c:ext>
              </c:extLst>
            </c:dLbl>
            <c:dLbl>
              <c:idx val="4"/>
              <c:tx>
                <c:rich>
                  <a:bodyPr/>
                  <a:lstStyle/>
                  <a:p>
                    <a:fld id="{AF0B5062-D43E-45AD-B41B-DEAF4DF78E4F}" type="CELLRANGE">
                      <a:rPr lang="en-US"/>
                      <a:pPr/>
                      <a:t>[CELLRANGE]</a:t>
                    </a:fld>
                    <a:r>
                      <a:rPr lang="en-US" baseline="0"/>
                      <a:t>
</a:t>
                    </a:r>
                    <a:fld id="{DE794E4D-11EC-46A1-BDE6-8BC3C131A8F0}"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AA44-496D-8585-F4DE39BCBCA3}"/>
                </c:ext>
              </c:extLst>
            </c:dLbl>
            <c:dLbl>
              <c:idx val="5"/>
              <c:tx>
                <c:rich>
                  <a:bodyPr/>
                  <a:lstStyle/>
                  <a:p>
                    <a:fld id="{DC301845-AD53-4C47-91A4-5F083A962521}" type="CELLRANGE">
                      <a:rPr lang="en-US"/>
                      <a:pPr/>
                      <a:t>[CELLRANGE]</a:t>
                    </a:fld>
                    <a:r>
                      <a:rPr lang="en-US" baseline="0"/>
                      <a:t>
</a:t>
                    </a:r>
                    <a:fld id="{BB883F27-E8CD-40F5-879A-DD44FCA688AC}"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AA44-496D-8585-F4DE39BCBCA3}"/>
                </c:ext>
              </c:extLst>
            </c:dLbl>
            <c:dLbl>
              <c:idx val="6"/>
              <c:tx>
                <c:rich>
                  <a:bodyPr/>
                  <a:lstStyle/>
                  <a:p>
                    <a:fld id="{163C7813-8025-41C1-BF8B-6804598D169D}" type="CELLRANGE">
                      <a:rPr lang="en-US"/>
                      <a:pPr/>
                      <a:t>[CELLRANGE]</a:t>
                    </a:fld>
                    <a:r>
                      <a:rPr lang="en-US" baseline="0"/>
                      <a:t>
</a:t>
                    </a:r>
                    <a:fld id="{BA3BA9A4-037A-40B8-A2A2-08811D84C314}"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AA44-496D-8585-F4DE39BCBCA3}"/>
                </c:ext>
              </c:extLst>
            </c:dLbl>
            <c:dLbl>
              <c:idx val="7"/>
              <c:tx>
                <c:rich>
                  <a:bodyPr/>
                  <a:lstStyle/>
                  <a:p>
                    <a:fld id="{3E37D6BF-F501-44C4-95B7-4851D6585A3B}" type="CELLRANGE">
                      <a:rPr lang="en-US"/>
                      <a:pPr/>
                      <a:t>[CELLRANGE]</a:t>
                    </a:fld>
                    <a:r>
                      <a:rPr lang="en-US" baseline="0"/>
                      <a:t>
</a:t>
                    </a:r>
                    <a:fld id="{0F33D12D-25E7-4E14-BE1D-1EB4B261B540}"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AA44-496D-8585-F4DE39BCBCA3}"/>
                </c:ext>
              </c:extLst>
            </c:dLbl>
            <c:dLbl>
              <c:idx val="8"/>
              <c:tx>
                <c:rich>
                  <a:bodyPr/>
                  <a:lstStyle/>
                  <a:p>
                    <a:fld id="{5436C208-EAAB-4073-B29F-D154BD37C513}" type="CELLRANGE">
                      <a:rPr lang="en-US"/>
                      <a:pPr/>
                      <a:t>[CELLRANGE]</a:t>
                    </a:fld>
                    <a:r>
                      <a:rPr lang="en-US" baseline="0"/>
                      <a:t>
</a:t>
                    </a:r>
                    <a:fld id="{063137EF-B1CB-43C9-A53C-1CFFC4439B2B}"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AA44-496D-8585-F4DE39BCBCA3}"/>
                </c:ext>
              </c:extLst>
            </c:dLbl>
            <c:dLbl>
              <c:idx val="9"/>
              <c:tx>
                <c:rich>
                  <a:bodyPr/>
                  <a:lstStyle/>
                  <a:p>
                    <a:fld id="{9DE05731-F88F-4A09-8FC9-714C1CBFEC64}" type="CELLRANGE">
                      <a:rPr lang="en-US"/>
                      <a:pPr/>
                      <a:t>[CELLRANGE]</a:t>
                    </a:fld>
                    <a:r>
                      <a:rPr lang="en-US" baseline="0"/>
                      <a:t>
</a:t>
                    </a:r>
                    <a:fld id="{54B927FE-87D2-47BA-B967-F94F131631EC}"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AA44-496D-8585-F4DE39BCBCA3}"/>
                </c:ext>
              </c:extLst>
            </c:dLbl>
            <c:dLbl>
              <c:idx val="10"/>
              <c:tx>
                <c:rich>
                  <a:bodyPr/>
                  <a:lstStyle/>
                  <a:p>
                    <a:fld id="{06C7084E-8825-4689-A3C9-2F76BA8FFC44}" type="CELLRANGE">
                      <a:rPr lang="en-US"/>
                      <a:pPr/>
                      <a:t>[CELLRANGE]</a:t>
                    </a:fld>
                    <a:r>
                      <a:rPr lang="en-US" baseline="0"/>
                      <a:t>
</a:t>
                    </a:r>
                    <a:fld id="{541012AE-4F42-4528-9BA8-75FC3CD26B70}"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AA44-496D-8585-F4DE39BCBCA3}"/>
                </c:ext>
              </c:extLst>
            </c:dLbl>
            <c:dLbl>
              <c:idx val="11"/>
              <c:tx>
                <c:rich>
                  <a:bodyPr/>
                  <a:lstStyle/>
                  <a:p>
                    <a:fld id="{58B1F81A-38B0-45D2-9305-BCB6344F3844}" type="CELLRANGE">
                      <a:rPr lang="en-US"/>
                      <a:pPr/>
                      <a:t>[CELLRANGE]</a:t>
                    </a:fld>
                    <a:r>
                      <a:rPr lang="en-US" baseline="0"/>
                      <a:t>
</a:t>
                    </a:r>
                    <a:fld id="{71B932C1-BD3E-4726-82DA-6ABF14BF9792}"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AA44-496D-8585-F4DE39BCBCA3}"/>
                </c:ext>
              </c:extLst>
            </c:dLbl>
            <c:dLbl>
              <c:idx val="12"/>
              <c:tx>
                <c:rich>
                  <a:bodyPr/>
                  <a:lstStyle/>
                  <a:p>
                    <a:fld id="{774F4C4D-22B6-41DE-8142-0A508C257982}" type="CELLRANGE">
                      <a:rPr lang="en-US"/>
                      <a:pPr/>
                      <a:t>[CELLRANGE]</a:t>
                    </a:fld>
                    <a:r>
                      <a:rPr lang="en-US" baseline="0"/>
                      <a:t>
</a:t>
                    </a:r>
                    <a:fld id="{DA10C67B-89AB-4F64-A598-05942F723818}"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AA44-496D-8585-F4DE39BCBCA3}"/>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eparator>
</c:separator>
            <c:showLeaderLines val="0"/>
            <c:extLst>
              <c:ext xmlns:c15="http://schemas.microsoft.com/office/drawing/2012/chart" uri="{CE6537A1-D6FC-4f65-9D91-7224C49458BB}">
                <c15:showDataLabelsRange val="1"/>
                <c15:showLeaderLines val="1"/>
                <c15:leaderLines>
                  <c:spPr>
                    <a:ln w="9525">
                      <a:solidFill>
                        <a:schemeClr val="tx1">
                          <a:lumMod val="35000"/>
                          <a:lumOff val="65000"/>
                        </a:schemeClr>
                      </a:solidFill>
                    </a:ln>
                    <a:effectLst/>
                  </c:spPr>
                </c15:leaderLines>
              </c:ext>
            </c:extLst>
          </c:dLbls>
          <c:cat>
            <c:strRef>
              <c:f>'A. MatriculaTotal PostgradoEdad'!$C$6:$O$6</c:f>
              <c:strCache>
                <c:ptCount val="13"/>
                <c:pt idx="0">
                  <c:v>Menores de 17</c:v>
                </c:pt>
                <c:pt idx="1">
                  <c:v>17 Años</c:v>
                </c:pt>
                <c:pt idx="2">
                  <c:v>18 Años</c:v>
                </c:pt>
                <c:pt idx="3">
                  <c:v>19 Años</c:v>
                </c:pt>
                <c:pt idx="4">
                  <c:v>20 Años</c:v>
                </c:pt>
                <c:pt idx="5">
                  <c:v>21 Años</c:v>
                </c:pt>
                <c:pt idx="6">
                  <c:v>22 Años</c:v>
                </c:pt>
                <c:pt idx="7">
                  <c:v>23 Años</c:v>
                </c:pt>
                <c:pt idx="8">
                  <c:v>24 Años</c:v>
                </c:pt>
                <c:pt idx="9">
                  <c:v>25 Años</c:v>
                </c:pt>
                <c:pt idx="10">
                  <c:v>26 - 28 Años</c:v>
                </c:pt>
                <c:pt idx="11">
                  <c:v>29 - 30 Años</c:v>
                </c:pt>
                <c:pt idx="12">
                  <c:v>&gt; 30 Años</c:v>
                </c:pt>
              </c:strCache>
            </c:strRef>
          </c:cat>
          <c:val>
            <c:numRef>
              <c:f>'B. MatriculaTotal PostgradoEdad'!$C$24:$O$24</c:f>
              <c:numCache>
                <c:formatCode>General</c:formatCode>
                <c:ptCount val="13"/>
                <c:pt idx="0">
                  <c:v>0</c:v>
                </c:pt>
                <c:pt idx="1">
                  <c:v>0</c:v>
                </c:pt>
                <c:pt idx="2">
                  <c:v>0</c:v>
                </c:pt>
                <c:pt idx="3">
                  <c:v>0</c:v>
                </c:pt>
                <c:pt idx="4">
                  <c:v>0</c:v>
                </c:pt>
                <c:pt idx="5">
                  <c:v>0</c:v>
                </c:pt>
                <c:pt idx="6">
                  <c:v>0</c:v>
                </c:pt>
                <c:pt idx="7">
                  <c:v>0</c:v>
                </c:pt>
                <c:pt idx="8">
                  <c:v>1</c:v>
                </c:pt>
                <c:pt idx="9">
                  <c:v>8</c:v>
                </c:pt>
                <c:pt idx="10">
                  <c:v>26</c:v>
                </c:pt>
                <c:pt idx="11">
                  <c:v>41</c:v>
                </c:pt>
                <c:pt idx="12">
                  <c:v>61</c:v>
                </c:pt>
              </c:numCache>
            </c:numRef>
          </c:val>
          <c:extLst>
            <c:ext xmlns:c15="http://schemas.microsoft.com/office/drawing/2012/chart" uri="{02D57815-91ED-43cb-92C2-25804820EDAC}">
              <c15:datalabelsRange>
                <c15:f>'B. MatriculaTotal PostgradoEdad'!$C$25:$O$25</c15:f>
                <c15:dlblRangeCache>
                  <c:ptCount val="13"/>
                  <c:pt idx="0">
                    <c:v>0,00%</c:v>
                  </c:pt>
                  <c:pt idx="1">
                    <c:v>0,00%</c:v>
                  </c:pt>
                  <c:pt idx="2">
                    <c:v>0,00%</c:v>
                  </c:pt>
                  <c:pt idx="3">
                    <c:v>0,00%</c:v>
                  </c:pt>
                  <c:pt idx="4">
                    <c:v>0,00%</c:v>
                  </c:pt>
                  <c:pt idx="5">
                    <c:v>0,00%</c:v>
                  </c:pt>
                  <c:pt idx="6">
                    <c:v>0,00%</c:v>
                  </c:pt>
                  <c:pt idx="7">
                    <c:v>0,00%</c:v>
                  </c:pt>
                  <c:pt idx="8">
                    <c:v>0,70%</c:v>
                  </c:pt>
                  <c:pt idx="9">
                    <c:v>5,59%</c:v>
                  </c:pt>
                  <c:pt idx="10">
                    <c:v>18,18%</c:v>
                  </c:pt>
                  <c:pt idx="11">
                    <c:v>28,67%</c:v>
                  </c:pt>
                  <c:pt idx="12">
                    <c:v>42,66%</c:v>
                  </c:pt>
                </c15:dlblRangeCache>
              </c15:datalabelsRange>
            </c:ext>
            <c:ext xmlns:c16="http://schemas.microsoft.com/office/drawing/2014/chart" uri="{C3380CC4-5D6E-409C-BE32-E72D297353CC}">
              <c16:uniqueId val="{0000001B-2017-419A-BEEE-86000CAF43E4}"/>
            </c:ext>
          </c:extLst>
        </c:ser>
        <c:dLbls>
          <c:showLegendKey val="0"/>
          <c:showVal val="1"/>
          <c:showCatName val="0"/>
          <c:showSerName val="0"/>
          <c:showPercent val="0"/>
          <c:showBubbleSize val="0"/>
        </c:dLbls>
        <c:gapWidth val="20"/>
        <c:shape val="box"/>
        <c:axId val="101217024"/>
        <c:axId val="101218560"/>
        <c:axId val="0"/>
      </c:bar3DChart>
      <c:catAx>
        <c:axId val="10121702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2700000" spcFirstLastPara="1" vertOverflow="ellipsis"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s-CO"/>
          </a:p>
        </c:txPr>
        <c:crossAx val="101218560"/>
        <c:crosses val="autoZero"/>
        <c:auto val="1"/>
        <c:lblAlgn val="ctr"/>
        <c:lblOffset val="100"/>
        <c:tickLblSkip val="1"/>
        <c:noMultiLvlLbl val="0"/>
      </c:catAx>
      <c:valAx>
        <c:axId val="101218560"/>
        <c:scaling>
          <c:orientation val="minMax"/>
          <c:max val="150"/>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01217024"/>
        <c:crosses val="autoZero"/>
        <c:crossBetween val="between"/>
        <c:majorUnit val="15"/>
      </c:val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legend>
      <c:legendPos val="r"/>
      <c:layout>
        <c:manualLayout>
          <c:xMode val="edge"/>
          <c:yMode val="edge"/>
          <c:x val="0.12401272030068397"/>
          <c:y val="8.9058167451509018E-2"/>
          <c:w val="6.8391996364072352E-2"/>
          <c:h val="9.0691300363570024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O"/>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6.6040996334122734E-2"/>
          <c:y val="4.8799111955998967E-2"/>
          <c:w val="0.89551607610212336"/>
          <c:h val="0.77110055703436797"/>
        </c:manualLayout>
      </c:layout>
      <c:bar3DChart>
        <c:barDir val="col"/>
        <c:grouping val="clustered"/>
        <c:varyColors val="0"/>
        <c:ser>
          <c:idx val="0"/>
          <c:order val="0"/>
          <c:tx>
            <c:v>Semestre A</c:v>
          </c:tx>
          <c:spPr>
            <a:solidFill>
              <a:schemeClr val="accent4">
                <a:lumMod val="60000"/>
                <a:lumOff val="40000"/>
              </a:schemeClr>
            </a:solidFill>
            <a:ln>
              <a:noFill/>
            </a:ln>
            <a:effectLst/>
            <a:sp3d/>
          </c:spPr>
          <c:invertIfNegative val="0"/>
          <c:dLbls>
            <c:dLbl>
              <c:idx val="0"/>
              <c:tx>
                <c:rich>
                  <a:bodyPr/>
                  <a:lstStyle/>
                  <a:p>
                    <a:fld id="{B0719A70-0242-4797-9257-3E112406A6B2}" type="CELLRANGE">
                      <a:rPr lang="en-US"/>
                      <a:pPr/>
                      <a:t>[CELLRANGE]</a:t>
                    </a:fld>
                    <a:r>
                      <a:rPr lang="en-US" baseline="0"/>
                      <a:t>
</a:t>
                    </a:r>
                    <a:fld id="{5051DA4A-D7D0-4D76-A660-1442A4116F9C}"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AA6E-4EC8-87C6-606055FA312C}"/>
                </c:ext>
              </c:extLst>
            </c:dLbl>
            <c:dLbl>
              <c:idx val="1"/>
              <c:tx>
                <c:rich>
                  <a:bodyPr/>
                  <a:lstStyle/>
                  <a:p>
                    <a:fld id="{FF75AE0E-759C-4C78-B3DB-3354CB5232A2}" type="CELLRANGE">
                      <a:rPr lang="en-US"/>
                      <a:pPr/>
                      <a:t>[CELLRANGE]</a:t>
                    </a:fld>
                    <a:r>
                      <a:rPr lang="en-US" baseline="0"/>
                      <a:t>
</a:t>
                    </a:r>
                    <a:fld id="{44E972A6-53A2-4482-88C6-3F11917C408B}"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AA6E-4EC8-87C6-606055FA312C}"/>
                </c:ext>
              </c:extLst>
            </c:dLbl>
            <c:dLbl>
              <c:idx val="2"/>
              <c:tx>
                <c:rich>
                  <a:bodyPr/>
                  <a:lstStyle/>
                  <a:p>
                    <a:fld id="{257DEF12-B352-4B3C-816E-59E9492EF1A8}" type="CELLRANGE">
                      <a:rPr lang="en-US"/>
                      <a:pPr/>
                      <a:t>[CELLRANGE]</a:t>
                    </a:fld>
                    <a:r>
                      <a:rPr lang="en-US" baseline="0"/>
                      <a:t>
</a:t>
                    </a:r>
                    <a:fld id="{94FB59F9-8D3C-4686-9223-72389211238C}"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AA6E-4EC8-87C6-606055FA312C}"/>
                </c:ext>
              </c:extLst>
            </c:dLbl>
            <c:dLbl>
              <c:idx val="3"/>
              <c:tx>
                <c:rich>
                  <a:bodyPr/>
                  <a:lstStyle/>
                  <a:p>
                    <a:fld id="{A4F6BF37-9C80-41E1-8409-157C7DC442C8}" type="CELLRANGE">
                      <a:rPr lang="en-US"/>
                      <a:pPr/>
                      <a:t>[CELLRANGE]</a:t>
                    </a:fld>
                    <a:r>
                      <a:rPr lang="en-US" baseline="0"/>
                      <a:t>
</a:t>
                    </a:r>
                    <a:fld id="{41441FEF-D96B-42F4-A04F-BA4D57C8E9E6}"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AA6E-4EC8-87C6-606055FA312C}"/>
                </c:ext>
              </c:extLst>
            </c:dLbl>
            <c:dLbl>
              <c:idx val="4"/>
              <c:tx>
                <c:rich>
                  <a:bodyPr/>
                  <a:lstStyle/>
                  <a:p>
                    <a:fld id="{D4BA512D-CC24-4144-B215-ED39FE6AEF43}" type="CELLRANGE">
                      <a:rPr lang="en-US"/>
                      <a:pPr/>
                      <a:t>[CELLRANGE]</a:t>
                    </a:fld>
                    <a:r>
                      <a:rPr lang="en-US" baseline="0"/>
                      <a:t>
</a:t>
                    </a:r>
                    <a:fld id="{F47A373C-81C6-400A-988D-F06BD75666AB}"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AA6E-4EC8-87C6-606055FA312C}"/>
                </c:ext>
              </c:extLst>
            </c:dLbl>
            <c:dLbl>
              <c:idx val="5"/>
              <c:tx>
                <c:rich>
                  <a:bodyPr/>
                  <a:lstStyle/>
                  <a:p>
                    <a:fld id="{B38A7C80-C4CA-4AB4-82BB-210D0B8D9DC7}" type="CELLRANGE">
                      <a:rPr lang="en-US"/>
                      <a:pPr/>
                      <a:t>[CELLRANGE]</a:t>
                    </a:fld>
                    <a:r>
                      <a:rPr lang="en-US" baseline="0"/>
                      <a:t>
</a:t>
                    </a:r>
                    <a:fld id="{8AF94B6A-C681-4690-B2B2-09AD56958319}"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AA6E-4EC8-87C6-606055FA312C}"/>
                </c:ext>
              </c:extLst>
            </c:dLbl>
            <c:dLbl>
              <c:idx val="6"/>
              <c:tx>
                <c:rich>
                  <a:bodyPr/>
                  <a:lstStyle/>
                  <a:p>
                    <a:fld id="{FA378141-4306-44ED-985F-5D1D60E2E8BA}" type="CELLRANGE">
                      <a:rPr lang="en-US"/>
                      <a:pPr/>
                      <a:t>[CELLRANGE]</a:t>
                    </a:fld>
                    <a:r>
                      <a:rPr lang="en-US" baseline="0"/>
                      <a:t>
</a:t>
                    </a:r>
                    <a:fld id="{60913086-3656-4962-A084-A82AF55AB4A6}"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AA6E-4EC8-87C6-606055FA312C}"/>
                </c:ext>
              </c:extLst>
            </c:dLbl>
            <c:dLbl>
              <c:idx val="7"/>
              <c:tx>
                <c:rich>
                  <a:bodyPr/>
                  <a:lstStyle/>
                  <a:p>
                    <a:fld id="{4C42250B-E54E-415D-A6A2-61783CCA3BB3}" type="CELLRANGE">
                      <a:rPr lang="en-US"/>
                      <a:pPr/>
                      <a:t>[CELLRANGE]</a:t>
                    </a:fld>
                    <a:r>
                      <a:rPr lang="en-US" baseline="0"/>
                      <a:t>
</a:t>
                    </a:r>
                    <a:fld id="{AF2DF6A6-074B-4331-9BB3-D794BE928040}"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AA6E-4EC8-87C6-606055FA312C}"/>
                </c:ext>
              </c:extLst>
            </c:dLbl>
            <c:dLbl>
              <c:idx val="8"/>
              <c:tx>
                <c:rich>
                  <a:bodyPr/>
                  <a:lstStyle/>
                  <a:p>
                    <a:fld id="{98788011-9E34-4491-9715-01787E2406BF}" type="CELLRANGE">
                      <a:rPr lang="en-US"/>
                      <a:pPr/>
                      <a:t>[CELLRANGE]</a:t>
                    </a:fld>
                    <a:r>
                      <a:rPr lang="en-US" baseline="0"/>
                      <a:t>
</a:t>
                    </a:r>
                    <a:fld id="{E66A2CD2-A011-442E-9E95-EF70CC22FFB7}"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AA6E-4EC8-87C6-606055FA312C}"/>
                </c:ext>
              </c:extLst>
            </c:dLbl>
            <c:dLbl>
              <c:idx val="9"/>
              <c:tx>
                <c:rich>
                  <a:bodyPr/>
                  <a:lstStyle/>
                  <a:p>
                    <a:fld id="{7E068232-025C-4CD3-8881-E585B173CB9D}" type="CELLRANGE">
                      <a:rPr lang="en-US"/>
                      <a:pPr/>
                      <a:t>[CELLRANGE]</a:t>
                    </a:fld>
                    <a:r>
                      <a:rPr lang="en-US" baseline="0"/>
                      <a:t>
</a:t>
                    </a:r>
                    <a:fld id="{B44DE076-137D-45CF-A238-E25CEBE62412}"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AA6E-4EC8-87C6-606055FA312C}"/>
                </c:ext>
              </c:extLst>
            </c:dLbl>
            <c:dLbl>
              <c:idx val="10"/>
              <c:tx>
                <c:rich>
                  <a:bodyPr/>
                  <a:lstStyle/>
                  <a:p>
                    <a:fld id="{F9E2B80C-250B-4B75-9E8B-33D89295AA78}" type="CELLRANGE">
                      <a:rPr lang="en-US"/>
                      <a:pPr/>
                      <a:t>[CELLRANGE]</a:t>
                    </a:fld>
                    <a:r>
                      <a:rPr lang="en-US" baseline="0"/>
                      <a:t>
</a:t>
                    </a:r>
                    <a:fld id="{D692E42F-1D24-4ADD-AF66-0732DCBAC851}"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AA6E-4EC8-87C6-606055FA312C}"/>
                </c:ext>
              </c:extLst>
            </c:dLbl>
            <c:dLbl>
              <c:idx val="11"/>
              <c:tx>
                <c:rich>
                  <a:bodyPr/>
                  <a:lstStyle/>
                  <a:p>
                    <a:fld id="{6212BD11-99F9-4ADD-9951-DE40DD3EF807}" type="CELLRANGE">
                      <a:rPr lang="en-US"/>
                      <a:pPr/>
                      <a:t>[CELLRANGE]</a:t>
                    </a:fld>
                    <a:r>
                      <a:rPr lang="en-US" baseline="0"/>
                      <a:t>
</a:t>
                    </a:r>
                    <a:fld id="{072BA4D3-680F-4623-913D-659D766EADDA}"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AA6E-4EC8-87C6-606055FA312C}"/>
                </c:ext>
              </c:extLst>
            </c:dLbl>
            <c:dLbl>
              <c:idx val="12"/>
              <c:tx>
                <c:rich>
                  <a:bodyPr/>
                  <a:lstStyle/>
                  <a:p>
                    <a:fld id="{2BDB8E1E-3B4D-4F69-AC03-CAA9A690F479}" type="CELLRANGE">
                      <a:rPr lang="en-US"/>
                      <a:pPr/>
                      <a:t>[CELLRANGE]</a:t>
                    </a:fld>
                    <a:r>
                      <a:rPr lang="en-US" baseline="0"/>
                      <a:t>
</a:t>
                    </a:r>
                    <a:fld id="{C8E3DF91-F70C-4CB8-927C-902A57C55087}"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AA6E-4EC8-87C6-606055FA312C}"/>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eparator>
</c:separator>
            <c:showLeaderLines val="0"/>
            <c:extLst>
              <c:ext xmlns:c15="http://schemas.microsoft.com/office/drawing/2012/chart" uri="{CE6537A1-D6FC-4f65-9D91-7224C49458BB}">
                <c15:showDataLabelsRange val="1"/>
                <c15:showLeaderLines val="1"/>
                <c15:leaderLines>
                  <c:spPr>
                    <a:ln w="9525">
                      <a:solidFill>
                        <a:schemeClr val="tx1">
                          <a:lumMod val="35000"/>
                          <a:lumOff val="65000"/>
                        </a:schemeClr>
                      </a:solidFill>
                    </a:ln>
                    <a:effectLst/>
                  </c:spPr>
                </c15:leaderLines>
              </c:ext>
            </c:extLst>
          </c:dLbls>
          <c:cat>
            <c:strRef>
              <c:f>'A. MatriculaTotal PostgradoEdad'!$C$6:$O$6</c:f>
              <c:strCache>
                <c:ptCount val="13"/>
                <c:pt idx="0">
                  <c:v>Menores de 17</c:v>
                </c:pt>
                <c:pt idx="1">
                  <c:v>17 Años</c:v>
                </c:pt>
                <c:pt idx="2">
                  <c:v>18 Años</c:v>
                </c:pt>
                <c:pt idx="3">
                  <c:v>19 Años</c:v>
                </c:pt>
                <c:pt idx="4">
                  <c:v>20 Años</c:v>
                </c:pt>
                <c:pt idx="5">
                  <c:v>21 Años</c:v>
                </c:pt>
                <c:pt idx="6">
                  <c:v>22 Años</c:v>
                </c:pt>
                <c:pt idx="7">
                  <c:v>23 Años</c:v>
                </c:pt>
                <c:pt idx="8">
                  <c:v>24 Años</c:v>
                </c:pt>
                <c:pt idx="9">
                  <c:v>25 Años</c:v>
                </c:pt>
                <c:pt idx="10">
                  <c:v>26 - 28 Años</c:v>
                </c:pt>
                <c:pt idx="11">
                  <c:v>29 - 30 Años</c:v>
                </c:pt>
                <c:pt idx="12">
                  <c:v>&gt; 30 Años</c:v>
                </c:pt>
              </c:strCache>
            </c:strRef>
          </c:cat>
          <c:val>
            <c:numRef>
              <c:f>'A. MatriculaTotal PostgradoEdad'!$C$18:$O$18</c:f>
              <c:numCache>
                <c:formatCode>General</c:formatCode>
                <c:ptCount val="13"/>
                <c:pt idx="0">
                  <c:v>0</c:v>
                </c:pt>
                <c:pt idx="1">
                  <c:v>0</c:v>
                </c:pt>
                <c:pt idx="2">
                  <c:v>0</c:v>
                </c:pt>
                <c:pt idx="3">
                  <c:v>0</c:v>
                </c:pt>
                <c:pt idx="4">
                  <c:v>0</c:v>
                </c:pt>
                <c:pt idx="5">
                  <c:v>0</c:v>
                </c:pt>
                <c:pt idx="6">
                  <c:v>0</c:v>
                </c:pt>
                <c:pt idx="7">
                  <c:v>0</c:v>
                </c:pt>
                <c:pt idx="8">
                  <c:v>1</c:v>
                </c:pt>
                <c:pt idx="9">
                  <c:v>0</c:v>
                </c:pt>
                <c:pt idx="10">
                  <c:v>16</c:v>
                </c:pt>
                <c:pt idx="11">
                  <c:v>6</c:v>
                </c:pt>
                <c:pt idx="12">
                  <c:v>59</c:v>
                </c:pt>
              </c:numCache>
            </c:numRef>
          </c:val>
          <c:extLst>
            <c:ext xmlns:c15="http://schemas.microsoft.com/office/drawing/2012/chart" uri="{02D57815-91ED-43cb-92C2-25804820EDAC}">
              <c15:datalabelsRange>
                <c15:f>'A. MatriculaTotal PostgradoEdad'!$C$19:$O$19</c15:f>
                <c15:dlblRangeCache>
                  <c:ptCount val="13"/>
                  <c:pt idx="0">
                    <c:v>0,00%</c:v>
                  </c:pt>
                  <c:pt idx="1">
                    <c:v>0,00%</c:v>
                  </c:pt>
                  <c:pt idx="2">
                    <c:v>0,00%</c:v>
                  </c:pt>
                  <c:pt idx="3">
                    <c:v>0,00%</c:v>
                  </c:pt>
                  <c:pt idx="4">
                    <c:v>0,00%</c:v>
                  </c:pt>
                  <c:pt idx="5">
                    <c:v>0,00%</c:v>
                  </c:pt>
                  <c:pt idx="6">
                    <c:v>0,00%</c:v>
                  </c:pt>
                  <c:pt idx="7">
                    <c:v>0,00%</c:v>
                  </c:pt>
                  <c:pt idx="8">
                    <c:v>1,22%</c:v>
                  </c:pt>
                  <c:pt idx="9">
                    <c:v>0,00%</c:v>
                  </c:pt>
                  <c:pt idx="10">
                    <c:v>19,51%</c:v>
                  </c:pt>
                  <c:pt idx="11">
                    <c:v>7,32%</c:v>
                  </c:pt>
                  <c:pt idx="12">
                    <c:v>71,95%</c:v>
                  </c:pt>
                </c15:dlblRangeCache>
              </c15:datalabelsRange>
            </c:ext>
            <c:ext xmlns:c16="http://schemas.microsoft.com/office/drawing/2014/chart" uri="{C3380CC4-5D6E-409C-BE32-E72D297353CC}">
              <c16:uniqueId val="{0000000D-708D-440F-BCC1-0A21DD100A4A}"/>
            </c:ext>
          </c:extLst>
        </c:ser>
        <c:ser>
          <c:idx val="1"/>
          <c:order val="1"/>
          <c:tx>
            <c:v>Semestre B</c:v>
          </c:tx>
          <c:spPr>
            <a:solidFill>
              <a:schemeClr val="accent1">
                <a:lumMod val="60000"/>
                <a:lumOff val="40000"/>
              </a:schemeClr>
            </a:solidFill>
            <a:ln>
              <a:noFill/>
            </a:ln>
            <a:effectLst/>
            <a:sp3d/>
          </c:spPr>
          <c:invertIfNegative val="0"/>
          <c:dLbls>
            <c:dLbl>
              <c:idx val="0"/>
              <c:tx>
                <c:rich>
                  <a:bodyPr/>
                  <a:lstStyle/>
                  <a:p>
                    <a:fld id="{779EFBC0-0B05-4E61-A3AE-4F3694E26FFD}" type="CELLRANGE">
                      <a:rPr lang="en-US"/>
                      <a:pPr/>
                      <a:t>[CELLRANGE]</a:t>
                    </a:fld>
                    <a:r>
                      <a:rPr lang="en-US" baseline="0"/>
                      <a:t>
</a:t>
                    </a:r>
                    <a:fld id="{5EF89A6D-17CD-462E-B156-B9FD98F39334}"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AA6E-4EC8-87C6-606055FA312C}"/>
                </c:ext>
              </c:extLst>
            </c:dLbl>
            <c:dLbl>
              <c:idx val="1"/>
              <c:tx>
                <c:rich>
                  <a:bodyPr/>
                  <a:lstStyle/>
                  <a:p>
                    <a:fld id="{8AC98416-876A-446F-B52E-0E01AD2CB4D4}" type="CELLRANGE">
                      <a:rPr lang="en-US"/>
                      <a:pPr/>
                      <a:t>[CELLRANGE]</a:t>
                    </a:fld>
                    <a:r>
                      <a:rPr lang="en-US" baseline="0"/>
                      <a:t>
</a:t>
                    </a:r>
                    <a:fld id="{8A620865-11B9-4D3A-B09C-DEB1DD542B48}"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AA6E-4EC8-87C6-606055FA312C}"/>
                </c:ext>
              </c:extLst>
            </c:dLbl>
            <c:dLbl>
              <c:idx val="2"/>
              <c:tx>
                <c:rich>
                  <a:bodyPr/>
                  <a:lstStyle/>
                  <a:p>
                    <a:fld id="{36E48857-E1F0-48B9-BA4C-48FBA975685A}" type="CELLRANGE">
                      <a:rPr lang="en-US"/>
                      <a:pPr/>
                      <a:t>[CELLRANGE]</a:t>
                    </a:fld>
                    <a:r>
                      <a:rPr lang="en-US" baseline="0"/>
                      <a:t>
</a:t>
                    </a:r>
                    <a:fld id="{D44EA74C-709D-45FA-BC3B-C9A617D8E6FB}"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AA6E-4EC8-87C6-606055FA312C}"/>
                </c:ext>
              </c:extLst>
            </c:dLbl>
            <c:dLbl>
              <c:idx val="3"/>
              <c:tx>
                <c:rich>
                  <a:bodyPr/>
                  <a:lstStyle/>
                  <a:p>
                    <a:fld id="{78D43172-65A0-499B-AABF-DB7415E0E868}" type="CELLRANGE">
                      <a:rPr lang="en-US"/>
                      <a:pPr/>
                      <a:t>[CELLRANGE]</a:t>
                    </a:fld>
                    <a:r>
                      <a:rPr lang="en-US" baseline="0"/>
                      <a:t>
</a:t>
                    </a:r>
                    <a:fld id="{399986C3-78FA-4052-AF0A-168ED1AAC869}"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AA6E-4EC8-87C6-606055FA312C}"/>
                </c:ext>
              </c:extLst>
            </c:dLbl>
            <c:dLbl>
              <c:idx val="4"/>
              <c:tx>
                <c:rich>
                  <a:bodyPr/>
                  <a:lstStyle/>
                  <a:p>
                    <a:fld id="{64AB1284-46F2-4242-BAC4-BF4F454E39BE}" type="CELLRANGE">
                      <a:rPr lang="en-US"/>
                      <a:pPr/>
                      <a:t>[CELLRANGE]</a:t>
                    </a:fld>
                    <a:r>
                      <a:rPr lang="en-US" baseline="0"/>
                      <a:t>
</a:t>
                    </a:r>
                    <a:fld id="{6CE32B94-2E5F-41F1-A523-59EFD054D0B0}"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AA6E-4EC8-87C6-606055FA312C}"/>
                </c:ext>
              </c:extLst>
            </c:dLbl>
            <c:dLbl>
              <c:idx val="5"/>
              <c:tx>
                <c:rich>
                  <a:bodyPr/>
                  <a:lstStyle/>
                  <a:p>
                    <a:fld id="{10479357-2C81-40E4-BED7-730C3544A092}" type="CELLRANGE">
                      <a:rPr lang="en-US"/>
                      <a:pPr/>
                      <a:t>[CELLRANGE]</a:t>
                    </a:fld>
                    <a:r>
                      <a:rPr lang="en-US" baseline="0"/>
                      <a:t>
</a:t>
                    </a:r>
                    <a:fld id="{064CF47D-6766-48DE-BD2D-AE107A89F814}"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AA6E-4EC8-87C6-606055FA312C}"/>
                </c:ext>
              </c:extLst>
            </c:dLbl>
            <c:dLbl>
              <c:idx val="6"/>
              <c:tx>
                <c:rich>
                  <a:bodyPr/>
                  <a:lstStyle/>
                  <a:p>
                    <a:fld id="{D2C360C3-0888-4F92-9D67-FD5F52CA2739}" type="CELLRANGE">
                      <a:rPr lang="en-US"/>
                      <a:pPr/>
                      <a:t>[CELLRANGE]</a:t>
                    </a:fld>
                    <a:r>
                      <a:rPr lang="en-US" baseline="0"/>
                      <a:t>
</a:t>
                    </a:r>
                    <a:fld id="{E566E0B7-CC53-4A3C-A481-5EDB50D03922}"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AA6E-4EC8-87C6-606055FA312C}"/>
                </c:ext>
              </c:extLst>
            </c:dLbl>
            <c:dLbl>
              <c:idx val="7"/>
              <c:tx>
                <c:rich>
                  <a:bodyPr/>
                  <a:lstStyle/>
                  <a:p>
                    <a:fld id="{D498935C-8142-4924-B740-BC00A07757B5}" type="CELLRANGE">
                      <a:rPr lang="en-US"/>
                      <a:pPr/>
                      <a:t>[CELLRANGE]</a:t>
                    </a:fld>
                    <a:r>
                      <a:rPr lang="en-US" baseline="0"/>
                      <a:t>
</a:t>
                    </a:r>
                    <a:fld id="{5385A7F9-D693-4032-9D66-269319281D76}"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AA6E-4EC8-87C6-606055FA312C}"/>
                </c:ext>
              </c:extLst>
            </c:dLbl>
            <c:dLbl>
              <c:idx val="8"/>
              <c:tx>
                <c:rich>
                  <a:bodyPr/>
                  <a:lstStyle/>
                  <a:p>
                    <a:fld id="{1F18A715-94C2-423D-8C55-DCCC1159465B}" type="CELLRANGE">
                      <a:rPr lang="en-US"/>
                      <a:pPr/>
                      <a:t>[CELLRANGE]</a:t>
                    </a:fld>
                    <a:r>
                      <a:rPr lang="en-US" baseline="0"/>
                      <a:t>
</a:t>
                    </a:r>
                    <a:fld id="{66259114-759B-4B85-B95C-05CB335A49CB}"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AA6E-4EC8-87C6-606055FA312C}"/>
                </c:ext>
              </c:extLst>
            </c:dLbl>
            <c:dLbl>
              <c:idx val="9"/>
              <c:tx>
                <c:rich>
                  <a:bodyPr/>
                  <a:lstStyle/>
                  <a:p>
                    <a:fld id="{C15FA49B-5AB8-487C-AD03-1BB8F93F950E}" type="CELLRANGE">
                      <a:rPr lang="en-US"/>
                      <a:pPr/>
                      <a:t>[CELLRANGE]</a:t>
                    </a:fld>
                    <a:r>
                      <a:rPr lang="en-US" baseline="0"/>
                      <a:t>
</a:t>
                    </a:r>
                    <a:fld id="{7781FBB0-D0CB-4822-837D-2A0414A62717}"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AA6E-4EC8-87C6-606055FA312C}"/>
                </c:ext>
              </c:extLst>
            </c:dLbl>
            <c:dLbl>
              <c:idx val="10"/>
              <c:tx>
                <c:rich>
                  <a:bodyPr/>
                  <a:lstStyle/>
                  <a:p>
                    <a:fld id="{8173A245-40F0-4CB8-9D99-6D0E8EAB54A2}" type="CELLRANGE">
                      <a:rPr lang="en-US"/>
                      <a:pPr/>
                      <a:t>[CELLRANGE]</a:t>
                    </a:fld>
                    <a:r>
                      <a:rPr lang="en-US" baseline="0"/>
                      <a:t>
</a:t>
                    </a:r>
                    <a:fld id="{787378C3-1325-4573-B3C7-F4FED85DB93F}"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AA6E-4EC8-87C6-606055FA312C}"/>
                </c:ext>
              </c:extLst>
            </c:dLbl>
            <c:dLbl>
              <c:idx val="11"/>
              <c:tx>
                <c:rich>
                  <a:bodyPr/>
                  <a:lstStyle/>
                  <a:p>
                    <a:fld id="{FBC96E4D-8FEC-4813-AB18-4899CF8626C1}" type="CELLRANGE">
                      <a:rPr lang="en-US"/>
                      <a:pPr/>
                      <a:t>[CELLRANGE]</a:t>
                    </a:fld>
                    <a:r>
                      <a:rPr lang="en-US" baseline="0"/>
                      <a:t>
</a:t>
                    </a:r>
                    <a:fld id="{93BD1914-C875-4DD5-9940-99E3E98111F1}"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AA6E-4EC8-87C6-606055FA312C}"/>
                </c:ext>
              </c:extLst>
            </c:dLbl>
            <c:dLbl>
              <c:idx val="12"/>
              <c:tx>
                <c:rich>
                  <a:bodyPr/>
                  <a:lstStyle/>
                  <a:p>
                    <a:fld id="{943490D0-802B-4FDC-9607-3D90AC6A9CB7}" type="CELLRANGE">
                      <a:rPr lang="en-US"/>
                      <a:pPr/>
                      <a:t>[CELLRANGE]</a:t>
                    </a:fld>
                    <a:r>
                      <a:rPr lang="en-US" baseline="0"/>
                      <a:t>
</a:t>
                    </a:r>
                    <a:fld id="{BDC6EC41-095C-40F6-BF12-4CBB97B90A05}"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AA6E-4EC8-87C6-606055FA312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eparator>
</c:separator>
            <c:showLeaderLines val="0"/>
            <c:extLst>
              <c:ext xmlns:c15="http://schemas.microsoft.com/office/drawing/2012/chart" uri="{CE6537A1-D6FC-4f65-9D91-7224C49458BB}">
                <c15:showDataLabelsRange val="1"/>
                <c15:showLeaderLines val="1"/>
                <c15:leaderLines>
                  <c:spPr>
                    <a:ln w="9525">
                      <a:solidFill>
                        <a:schemeClr val="tx1">
                          <a:lumMod val="35000"/>
                          <a:lumOff val="65000"/>
                        </a:schemeClr>
                      </a:solidFill>
                    </a:ln>
                    <a:effectLst/>
                  </c:spPr>
                </c15:leaderLines>
              </c:ext>
            </c:extLst>
          </c:dLbls>
          <c:cat>
            <c:strRef>
              <c:f>'A. MatriculaTotal PostgradoEdad'!$C$6:$O$6</c:f>
              <c:strCache>
                <c:ptCount val="13"/>
                <c:pt idx="0">
                  <c:v>Menores de 17</c:v>
                </c:pt>
                <c:pt idx="1">
                  <c:v>17 Años</c:v>
                </c:pt>
                <c:pt idx="2">
                  <c:v>18 Años</c:v>
                </c:pt>
                <c:pt idx="3">
                  <c:v>19 Años</c:v>
                </c:pt>
                <c:pt idx="4">
                  <c:v>20 Años</c:v>
                </c:pt>
                <c:pt idx="5">
                  <c:v>21 Años</c:v>
                </c:pt>
                <c:pt idx="6">
                  <c:v>22 Años</c:v>
                </c:pt>
                <c:pt idx="7">
                  <c:v>23 Años</c:v>
                </c:pt>
                <c:pt idx="8">
                  <c:v>24 Años</c:v>
                </c:pt>
                <c:pt idx="9">
                  <c:v>25 Años</c:v>
                </c:pt>
                <c:pt idx="10">
                  <c:v>26 - 28 Años</c:v>
                </c:pt>
                <c:pt idx="11">
                  <c:v>29 - 30 Años</c:v>
                </c:pt>
                <c:pt idx="12">
                  <c:v>&gt; 30 Años</c:v>
                </c:pt>
              </c:strCache>
            </c:strRef>
          </c:cat>
          <c:val>
            <c:numRef>
              <c:f>'B. MatriculaTotal PostgradoEdad'!$C$18:$O$18</c:f>
              <c:numCache>
                <c:formatCode>General</c:formatCode>
                <c:ptCount val="13"/>
                <c:pt idx="0">
                  <c:v>0</c:v>
                </c:pt>
                <c:pt idx="1">
                  <c:v>0</c:v>
                </c:pt>
                <c:pt idx="2">
                  <c:v>0</c:v>
                </c:pt>
                <c:pt idx="3">
                  <c:v>0</c:v>
                </c:pt>
                <c:pt idx="4">
                  <c:v>0</c:v>
                </c:pt>
                <c:pt idx="5">
                  <c:v>0</c:v>
                </c:pt>
                <c:pt idx="6">
                  <c:v>0</c:v>
                </c:pt>
                <c:pt idx="7">
                  <c:v>0</c:v>
                </c:pt>
                <c:pt idx="8">
                  <c:v>1</c:v>
                </c:pt>
                <c:pt idx="9">
                  <c:v>1</c:v>
                </c:pt>
                <c:pt idx="10">
                  <c:v>17</c:v>
                </c:pt>
                <c:pt idx="11">
                  <c:v>5</c:v>
                </c:pt>
                <c:pt idx="12">
                  <c:v>43</c:v>
                </c:pt>
              </c:numCache>
            </c:numRef>
          </c:val>
          <c:extLst>
            <c:ext xmlns:c15="http://schemas.microsoft.com/office/drawing/2012/chart" uri="{02D57815-91ED-43cb-92C2-25804820EDAC}">
              <c15:datalabelsRange>
                <c15:f>'B. MatriculaTotal PostgradoEdad'!$C$19:$O$19</c15:f>
                <c15:dlblRangeCache>
                  <c:ptCount val="13"/>
                  <c:pt idx="0">
                    <c:v>0,00%</c:v>
                  </c:pt>
                  <c:pt idx="1">
                    <c:v>0,00%</c:v>
                  </c:pt>
                  <c:pt idx="2">
                    <c:v>0,00%</c:v>
                  </c:pt>
                  <c:pt idx="3">
                    <c:v>0,00%</c:v>
                  </c:pt>
                  <c:pt idx="4">
                    <c:v>0,00%</c:v>
                  </c:pt>
                  <c:pt idx="5">
                    <c:v>0,00%</c:v>
                  </c:pt>
                  <c:pt idx="6">
                    <c:v>0,00%</c:v>
                  </c:pt>
                  <c:pt idx="7">
                    <c:v>0,00%</c:v>
                  </c:pt>
                  <c:pt idx="8">
                    <c:v>1,49%</c:v>
                  </c:pt>
                  <c:pt idx="9">
                    <c:v>1,49%</c:v>
                  </c:pt>
                  <c:pt idx="10">
                    <c:v>25,37%</c:v>
                  </c:pt>
                  <c:pt idx="11">
                    <c:v>7,46%</c:v>
                  </c:pt>
                  <c:pt idx="12">
                    <c:v>64,18%</c:v>
                  </c:pt>
                </c15:dlblRangeCache>
              </c15:datalabelsRange>
            </c:ext>
            <c:ext xmlns:c16="http://schemas.microsoft.com/office/drawing/2014/chart" uri="{C3380CC4-5D6E-409C-BE32-E72D297353CC}">
              <c16:uniqueId val="{0000001B-708D-440F-BCC1-0A21DD100A4A}"/>
            </c:ext>
          </c:extLst>
        </c:ser>
        <c:dLbls>
          <c:showLegendKey val="0"/>
          <c:showVal val="1"/>
          <c:showCatName val="0"/>
          <c:showSerName val="0"/>
          <c:showPercent val="0"/>
          <c:showBubbleSize val="0"/>
        </c:dLbls>
        <c:gapWidth val="20"/>
        <c:shape val="box"/>
        <c:axId val="101291904"/>
        <c:axId val="101293440"/>
        <c:axId val="0"/>
      </c:bar3DChart>
      <c:catAx>
        <c:axId val="10129190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2700000" spcFirstLastPara="1" vertOverflow="ellipsis"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s-CO"/>
          </a:p>
        </c:txPr>
        <c:crossAx val="101293440"/>
        <c:crosses val="autoZero"/>
        <c:auto val="1"/>
        <c:lblAlgn val="ctr"/>
        <c:lblOffset val="100"/>
        <c:tickLblSkip val="1"/>
        <c:noMultiLvlLbl val="0"/>
      </c:catAx>
      <c:valAx>
        <c:axId val="101293440"/>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01291904"/>
        <c:crosses val="autoZero"/>
        <c:crossBetween val="between"/>
      </c:val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legend>
      <c:legendPos val="r"/>
      <c:layout>
        <c:manualLayout>
          <c:xMode val="edge"/>
          <c:yMode val="edge"/>
          <c:x val="0.12490500682966306"/>
          <c:y val="0.11136297553883831"/>
          <c:w val="8.456017461938653E-2"/>
          <c:h val="0.1030828674296753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O"/>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6.6040996334122734E-2"/>
          <c:y val="4.8799111955998967E-2"/>
          <c:w val="0.89551607610212336"/>
          <c:h val="0.77110055703436797"/>
        </c:manualLayout>
      </c:layout>
      <c:bar3DChart>
        <c:barDir val="col"/>
        <c:grouping val="clustered"/>
        <c:varyColors val="0"/>
        <c:ser>
          <c:idx val="0"/>
          <c:order val="0"/>
          <c:tx>
            <c:v>Semestre A</c:v>
          </c:tx>
          <c:spPr>
            <a:solidFill>
              <a:schemeClr val="accent2">
                <a:lumMod val="60000"/>
                <a:lumOff val="40000"/>
              </a:schemeClr>
            </a:solidFill>
            <a:ln>
              <a:noFill/>
            </a:ln>
            <a:effectLst/>
            <a:sp3d/>
          </c:spPr>
          <c:invertIfNegative val="0"/>
          <c:dLbls>
            <c:dLbl>
              <c:idx val="0"/>
              <c:tx>
                <c:rich>
                  <a:bodyPr/>
                  <a:lstStyle/>
                  <a:p>
                    <a:fld id="{724FC202-0CC5-4FC0-9FD1-56417FCDF49B}" type="CELLRANGE">
                      <a:rPr lang="en-US"/>
                      <a:pPr/>
                      <a:t>[CELLRANGE]</a:t>
                    </a:fld>
                    <a:r>
                      <a:rPr lang="en-US" baseline="0"/>
                      <a:t>
</a:t>
                    </a:r>
                    <a:fld id="{42ED4567-5540-45DC-8AA8-8C5C4824ACB1}"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64A6-4B91-9CD6-ABC3DC3F03AE}"/>
                </c:ext>
              </c:extLst>
            </c:dLbl>
            <c:dLbl>
              <c:idx val="1"/>
              <c:tx>
                <c:rich>
                  <a:bodyPr/>
                  <a:lstStyle/>
                  <a:p>
                    <a:fld id="{92766F4D-8144-48D6-8EE4-0B92D79B46EA}" type="CELLRANGE">
                      <a:rPr lang="en-US"/>
                      <a:pPr/>
                      <a:t>[CELLRANGE]</a:t>
                    </a:fld>
                    <a:r>
                      <a:rPr lang="en-US" baseline="0"/>
                      <a:t>
</a:t>
                    </a:r>
                    <a:fld id="{6BFE5210-6ADD-4787-9A73-F016CD3F4341}"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64A6-4B91-9CD6-ABC3DC3F03AE}"/>
                </c:ext>
              </c:extLst>
            </c:dLbl>
            <c:dLbl>
              <c:idx val="2"/>
              <c:tx>
                <c:rich>
                  <a:bodyPr/>
                  <a:lstStyle/>
                  <a:p>
                    <a:fld id="{E33CAE31-B8EB-4771-9B48-1D60312BD1CC}" type="CELLRANGE">
                      <a:rPr lang="en-US"/>
                      <a:pPr/>
                      <a:t>[CELLRANGE]</a:t>
                    </a:fld>
                    <a:r>
                      <a:rPr lang="en-US" baseline="0"/>
                      <a:t>
</a:t>
                    </a:r>
                    <a:fld id="{0E34EF67-2B28-4BB5-9850-5714C5488A4E}"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64A6-4B91-9CD6-ABC3DC3F03AE}"/>
                </c:ext>
              </c:extLst>
            </c:dLbl>
            <c:dLbl>
              <c:idx val="3"/>
              <c:tx>
                <c:rich>
                  <a:bodyPr/>
                  <a:lstStyle/>
                  <a:p>
                    <a:fld id="{A759D900-8425-49BA-A3F7-8842F1D9BEC8}" type="CELLRANGE">
                      <a:rPr lang="en-US"/>
                      <a:pPr/>
                      <a:t>[CELLRANGE]</a:t>
                    </a:fld>
                    <a:r>
                      <a:rPr lang="en-US" baseline="0"/>
                      <a:t>
</a:t>
                    </a:r>
                    <a:fld id="{3946C63F-33F7-492C-B976-E7E1EF566273}"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64A6-4B91-9CD6-ABC3DC3F03AE}"/>
                </c:ext>
              </c:extLst>
            </c:dLbl>
            <c:dLbl>
              <c:idx val="4"/>
              <c:tx>
                <c:rich>
                  <a:bodyPr/>
                  <a:lstStyle/>
                  <a:p>
                    <a:fld id="{51B6DE04-8359-4AC3-B3A5-E0B72F169EAE}" type="CELLRANGE">
                      <a:rPr lang="en-US"/>
                      <a:pPr/>
                      <a:t>[CELLRANGE]</a:t>
                    </a:fld>
                    <a:r>
                      <a:rPr lang="en-US" baseline="0"/>
                      <a:t>
</a:t>
                    </a:r>
                    <a:fld id="{3996E959-3559-45A8-A136-2F32DA31CB63}"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64A6-4B91-9CD6-ABC3DC3F03AE}"/>
                </c:ext>
              </c:extLst>
            </c:dLbl>
            <c:dLbl>
              <c:idx val="5"/>
              <c:tx>
                <c:rich>
                  <a:bodyPr/>
                  <a:lstStyle/>
                  <a:p>
                    <a:fld id="{A271F5DA-1549-4214-B84A-B7CADC288E5F}" type="CELLRANGE">
                      <a:rPr lang="en-US"/>
                      <a:pPr/>
                      <a:t>[CELLRANGE]</a:t>
                    </a:fld>
                    <a:r>
                      <a:rPr lang="en-US" baseline="0"/>
                      <a:t>
</a:t>
                    </a:r>
                    <a:fld id="{F5EC00A1-5A21-4FB3-9CC6-72FF9C93B33C}"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64A6-4B91-9CD6-ABC3DC3F03AE}"/>
                </c:ext>
              </c:extLst>
            </c:dLbl>
            <c:dLbl>
              <c:idx val="6"/>
              <c:tx>
                <c:rich>
                  <a:bodyPr/>
                  <a:lstStyle/>
                  <a:p>
                    <a:fld id="{DE1578D1-615E-46A8-9A3E-5F06E3CB5A9E}" type="CELLRANGE">
                      <a:rPr lang="en-US"/>
                      <a:pPr/>
                      <a:t>[CELLRANGE]</a:t>
                    </a:fld>
                    <a:r>
                      <a:rPr lang="en-US" baseline="0"/>
                      <a:t>
</a:t>
                    </a:r>
                    <a:fld id="{BC623647-8EB2-4D50-A213-CFAC4B825C80}"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64A6-4B91-9CD6-ABC3DC3F03AE}"/>
                </c:ext>
              </c:extLst>
            </c:dLbl>
            <c:dLbl>
              <c:idx val="7"/>
              <c:tx>
                <c:rich>
                  <a:bodyPr/>
                  <a:lstStyle/>
                  <a:p>
                    <a:fld id="{4EF0804A-F89D-4DAB-9755-E9F1C2CC58E8}" type="CELLRANGE">
                      <a:rPr lang="en-US"/>
                      <a:pPr/>
                      <a:t>[CELLRANGE]</a:t>
                    </a:fld>
                    <a:r>
                      <a:rPr lang="en-US" baseline="0"/>
                      <a:t>
</a:t>
                    </a:r>
                    <a:fld id="{C78929D5-DB31-4C2A-8E7E-7103F465B9F4}"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64A6-4B91-9CD6-ABC3DC3F03AE}"/>
                </c:ext>
              </c:extLst>
            </c:dLbl>
            <c:dLbl>
              <c:idx val="8"/>
              <c:tx>
                <c:rich>
                  <a:bodyPr/>
                  <a:lstStyle/>
                  <a:p>
                    <a:fld id="{24E5ADC8-B84E-4583-9364-83C500F388D9}" type="CELLRANGE">
                      <a:rPr lang="en-US"/>
                      <a:pPr/>
                      <a:t>[CELLRANGE]</a:t>
                    </a:fld>
                    <a:r>
                      <a:rPr lang="en-US" baseline="0"/>
                      <a:t>
</a:t>
                    </a:r>
                    <a:fld id="{9978591C-A038-408B-84E9-211EE91F3558}"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64A6-4B91-9CD6-ABC3DC3F03AE}"/>
                </c:ext>
              </c:extLst>
            </c:dLbl>
            <c:dLbl>
              <c:idx val="9"/>
              <c:tx>
                <c:rich>
                  <a:bodyPr/>
                  <a:lstStyle/>
                  <a:p>
                    <a:fld id="{B9B923F5-144D-4FF2-B095-7A1C6BFB11DE}" type="CELLRANGE">
                      <a:rPr lang="en-US"/>
                      <a:pPr/>
                      <a:t>[CELLRANGE]</a:t>
                    </a:fld>
                    <a:r>
                      <a:rPr lang="en-US" baseline="0"/>
                      <a:t>
</a:t>
                    </a:r>
                    <a:fld id="{C496EF58-AFBD-4BE6-BDBE-FADF03E834BA}"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64A6-4B91-9CD6-ABC3DC3F03AE}"/>
                </c:ext>
              </c:extLst>
            </c:dLbl>
            <c:dLbl>
              <c:idx val="10"/>
              <c:tx>
                <c:rich>
                  <a:bodyPr/>
                  <a:lstStyle/>
                  <a:p>
                    <a:fld id="{C88A5EA2-DA43-42D1-95F3-86BA29C817DE}" type="CELLRANGE">
                      <a:rPr lang="en-US"/>
                      <a:pPr/>
                      <a:t>[CELLRANGE]</a:t>
                    </a:fld>
                    <a:r>
                      <a:rPr lang="en-US" baseline="0"/>
                      <a:t>
</a:t>
                    </a:r>
                    <a:fld id="{EB0780F5-7CE0-4052-8832-1A3D41A98C50}"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64A6-4B91-9CD6-ABC3DC3F03AE}"/>
                </c:ext>
              </c:extLst>
            </c:dLbl>
            <c:dLbl>
              <c:idx val="11"/>
              <c:tx>
                <c:rich>
                  <a:bodyPr/>
                  <a:lstStyle/>
                  <a:p>
                    <a:fld id="{045BCD2F-59A4-4784-83CF-3993897127ED}" type="CELLRANGE">
                      <a:rPr lang="en-US"/>
                      <a:pPr/>
                      <a:t>[CELLRANGE]</a:t>
                    </a:fld>
                    <a:r>
                      <a:rPr lang="en-US" baseline="0"/>
                      <a:t>
</a:t>
                    </a:r>
                    <a:fld id="{5C2F3797-0F63-42F2-94A3-3733E8358A0E}"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64A6-4B91-9CD6-ABC3DC3F03AE}"/>
                </c:ext>
              </c:extLst>
            </c:dLbl>
            <c:dLbl>
              <c:idx val="12"/>
              <c:tx>
                <c:rich>
                  <a:bodyPr/>
                  <a:lstStyle/>
                  <a:p>
                    <a:fld id="{876A4418-57FD-4EBA-98CE-48B43DB90070}" type="CELLRANGE">
                      <a:rPr lang="en-US"/>
                      <a:pPr/>
                      <a:t>[CELLRANGE]</a:t>
                    </a:fld>
                    <a:r>
                      <a:rPr lang="en-US" baseline="0"/>
                      <a:t>
</a:t>
                    </a:r>
                    <a:fld id="{EFF457B3-FA9A-40F4-A8FF-0DA6F1ED2ADC}"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64A6-4B91-9CD6-ABC3DC3F03AE}"/>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eparator>
</c:separator>
            <c:showLeaderLines val="0"/>
            <c:extLst>
              <c:ext xmlns:c15="http://schemas.microsoft.com/office/drawing/2012/chart" uri="{CE6537A1-D6FC-4f65-9D91-7224C49458BB}">
                <c15:showDataLabelsRange val="1"/>
                <c15:showLeaderLines val="1"/>
                <c15:leaderLines>
                  <c:spPr>
                    <a:ln w="9525">
                      <a:solidFill>
                        <a:schemeClr val="tx1">
                          <a:lumMod val="35000"/>
                          <a:lumOff val="65000"/>
                        </a:schemeClr>
                      </a:solidFill>
                    </a:ln>
                    <a:effectLst/>
                  </c:spPr>
                </c15:leaderLines>
              </c:ext>
            </c:extLst>
          </c:dLbls>
          <c:cat>
            <c:strRef>
              <c:f>'A. MatriculaTotal PostgradoEdad'!$C$6:$O$6</c:f>
              <c:strCache>
                <c:ptCount val="13"/>
                <c:pt idx="0">
                  <c:v>Menores de 17</c:v>
                </c:pt>
                <c:pt idx="1">
                  <c:v>17 Años</c:v>
                </c:pt>
                <c:pt idx="2">
                  <c:v>18 Años</c:v>
                </c:pt>
                <c:pt idx="3">
                  <c:v>19 Años</c:v>
                </c:pt>
                <c:pt idx="4">
                  <c:v>20 Años</c:v>
                </c:pt>
                <c:pt idx="5">
                  <c:v>21 Años</c:v>
                </c:pt>
                <c:pt idx="6">
                  <c:v>22 Años</c:v>
                </c:pt>
                <c:pt idx="7">
                  <c:v>23 Años</c:v>
                </c:pt>
                <c:pt idx="8">
                  <c:v>24 Años</c:v>
                </c:pt>
                <c:pt idx="9">
                  <c:v>25 Años</c:v>
                </c:pt>
                <c:pt idx="10">
                  <c:v>26 - 28 Años</c:v>
                </c:pt>
                <c:pt idx="11">
                  <c:v>29 - 30 Años</c:v>
                </c:pt>
                <c:pt idx="12">
                  <c:v>&gt; 30 Años</c:v>
                </c:pt>
              </c:strCache>
            </c:strRef>
          </c:cat>
          <c:val>
            <c:numRef>
              <c:f>'A. MatriculaTotal PostgradoEdad'!$C$37:$O$37</c:f>
              <c:numCache>
                <c:formatCode>General</c:formatCode>
                <c:ptCount val="13"/>
                <c:pt idx="0">
                  <c:v>0</c:v>
                </c:pt>
                <c:pt idx="1">
                  <c:v>0</c:v>
                </c:pt>
                <c:pt idx="2">
                  <c:v>0</c:v>
                </c:pt>
                <c:pt idx="3">
                  <c:v>0</c:v>
                </c:pt>
                <c:pt idx="4">
                  <c:v>0</c:v>
                </c:pt>
                <c:pt idx="5">
                  <c:v>0</c:v>
                </c:pt>
                <c:pt idx="6">
                  <c:v>0</c:v>
                </c:pt>
                <c:pt idx="7">
                  <c:v>2</c:v>
                </c:pt>
                <c:pt idx="8">
                  <c:v>5</c:v>
                </c:pt>
                <c:pt idx="9">
                  <c:v>11</c:v>
                </c:pt>
                <c:pt idx="10">
                  <c:v>53</c:v>
                </c:pt>
                <c:pt idx="11">
                  <c:v>36</c:v>
                </c:pt>
                <c:pt idx="12">
                  <c:v>265</c:v>
                </c:pt>
              </c:numCache>
            </c:numRef>
          </c:val>
          <c:extLst>
            <c:ext xmlns:c15="http://schemas.microsoft.com/office/drawing/2012/chart" uri="{02D57815-91ED-43cb-92C2-25804820EDAC}">
              <c15:datalabelsRange>
                <c15:f>'A. MatriculaTotal PostgradoEdad'!$C$38:$O$38</c15:f>
                <c15:dlblRangeCache>
                  <c:ptCount val="13"/>
                  <c:pt idx="0">
                    <c:v>0,00%</c:v>
                  </c:pt>
                  <c:pt idx="1">
                    <c:v>0,00%</c:v>
                  </c:pt>
                  <c:pt idx="2">
                    <c:v>0,00%</c:v>
                  </c:pt>
                  <c:pt idx="3">
                    <c:v>0,00%</c:v>
                  </c:pt>
                  <c:pt idx="4">
                    <c:v>0,00%</c:v>
                  </c:pt>
                  <c:pt idx="5">
                    <c:v>0,00%</c:v>
                  </c:pt>
                  <c:pt idx="6">
                    <c:v>0,00%</c:v>
                  </c:pt>
                  <c:pt idx="7">
                    <c:v>0,54%</c:v>
                  </c:pt>
                  <c:pt idx="8">
                    <c:v>1,34%</c:v>
                  </c:pt>
                  <c:pt idx="9">
                    <c:v>2,96%</c:v>
                  </c:pt>
                  <c:pt idx="10">
                    <c:v>14,25%</c:v>
                  </c:pt>
                  <c:pt idx="11">
                    <c:v>9,68%</c:v>
                  </c:pt>
                  <c:pt idx="12">
                    <c:v>71,24%</c:v>
                  </c:pt>
                </c15:dlblRangeCache>
              </c15:datalabelsRange>
            </c:ext>
            <c:ext xmlns:c16="http://schemas.microsoft.com/office/drawing/2014/chart" uri="{C3380CC4-5D6E-409C-BE32-E72D297353CC}">
              <c16:uniqueId val="{0000000D-C9B0-49D4-95B8-5C93D10C9DD8}"/>
            </c:ext>
          </c:extLst>
        </c:ser>
        <c:ser>
          <c:idx val="1"/>
          <c:order val="1"/>
          <c:tx>
            <c:v>Semestre B</c:v>
          </c:tx>
          <c:spPr>
            <a:solidFill>
              <a:schemeClr val="bg1">
                <a:lumMod val="65000"/>
              </a:schemeClr>
            </a:solidFill>
            <a:ln>
              <a:noFill/>
            </a:ln>
            <a:effectLst/>
            <a:sp3d/>
          </c:spPr>
          <c:invertIfNegative val="0"/>
          <c:dLbls>
            <c:dLbl>
              <c:idx val="0"/>
              <c:tx>
                <c:rich>
                  <a:bodyPr/>
                  <a:lstStyle/>
                  <a:p>
                    <a:fld id="{805341A9-38BA-4104-8415-5F100C617713}" type="CELLRANGE">
                      <a:rPr lang="en-US"/>
                      <a:pPr/>
                      <a:t>[CELLRANGE]</a:t>
                    </a:fld>
                    <a:r>
                      <a:rPr lang="en-US" baseline="0"/>
                      <a:t>
</a:t>
                    </a:r>
                    <a:fld id="{F278ACAE-01BA-4BDF-9C63-3EBD104EC7B6}"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64A6-4B91-9CD6-ABC3DC3F03AE}"/>
                </c:ext>
              </c:extLst>
            </c:dLbl>
            <c:dLbl>
              <c:idx val="1"/>
              <c:tx>
                <c:rich>
                  <a:bodyPr/>
                  <a:lstStyle/>
                  <a:p>
                    <a:fld id="{338D5F63-E0C2-47ED-8823-D06ECB07CD7E}" type="CELLRANGE">
                      <a:rPr lang="en-US"/>
                      <a:pPr/>
                      <a:t>[CELLRANGE]</a:t>
                    </a:fld>
                    <a:r>
                      <a:rPr lang="en-US" baseline="0"/>
                      <a:t>
</a:t>
                    </a:r>
                    <a:fld id="{160CCECC-88E7-4EB6-BF70-639D5034F5E1}"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64A6-4B91-9CD6-ABC3DC3F03AE}"/>
                </c:ext>
              </c:extLst>
            </c:dLbl>
            <c:dLbl>
              <c:idx val="2"/>
              <c:tx>
                <c:rich>
                  <a:bodyPr/>
                  <a:lstStyle/>
                  <a:p>
                    <a:fld id="{532CDFC2-4632-4806-B14B-0E58BE1DEFA7}" type="CELLRANGE">
                      <a:rPr lang="en-US"/>
                      <a:pPr/>
                      <a:t>[CELLRANGE]</a:t>
                    </a:fld>
                    <a:r>
                      <a:rPr lang="en-US" baseline="0"/>
                      <a:t>
</a:t>
                    </a:r>
                    <a:fld id="{D2EEE0A1-05DD-4FC7-B70D-F363501AF003}"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64A6-4B91-9CD6-ABC3DC3F03AE}"/>
                </c:ext>
              </c:extLst>
            </c:dLbl>
            <c:dLbl>
              <c:idx val="3"/>
              <c:tx>
                <c:rich>
                  <a:bodyPr/>
                  <a:lstStyle/>
                  <a:p>
                    <a:fld id="{89B0C874-246C-4E56-A8BD-035DFCFC8AA7}" type="CELLRANGE">
                      <a:rPr lang="en-US"/>
                      <a:pPr/>
                      <a:t>[CELLRANGE]</a:t>
                    </a:fld>
                    <a:r>
                      <a:rPr lang="en-US" baseline="0"/>
                      <a:t>
</a:t>
                    </a:r>
                    <a:fld id="{F8253446-EA26-4D08-B201-41405DDCC6E9}"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64A6-4B91-9CD6-ABC3DC3F03AE}"/>
                </c:ext>
              </c:extLst>
            </c:dLbl>
            <c:dLbl>
              <c:idx val="4"/>
              <c:tx>
                <c:rich>
                  <a:bodyPr/>
                  <a:lstStyle/>
                  <a:p>
                    <a:fld id="{FA3C6339-F523-48B8-875C-F4A89A4D6EFC}" type="CELLRANGE">
                      <a:rPr lang="en-US"/>
                      <a:pPr/>
                      <a:t>[CELLRANGE]</a:t>
                    </a:fld>
                    <a:r>
                      <a:rPr lang="en-US" baseline="0"/>
                      <a:t>
</a:t>
                    </a:r>
                    <a:fld id="{55B207A5-600B-4FD3-A504-BCA32AD97263}"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64A6-4B91-9CD6-ABC3DC3F03AE}"/>
                </c:ext>
              </c:extLst>
            </c:dLbl>
            <c:dLbl>
              <c:idx val="5"/>
              <c:tx>
                <c:rich>
                  <a:bodyPr/>
                  <a:lstStyle/>
                  <a:p>
                    <a:fld id="{982D865C-23C2-43BB-B24B-4F261ECF3BEB}" type="CELLRANGE">
                      <a:rPr lang="en-US"/>
                      <a:pPr/>
                      <a:t>[CELLRANGE]</a:t>
                    </a:fld>
                    <a:r>
                      <a:rPr lang="en-US" baseline="0"/>
                      <a:t>
</a:t>
                    </a:r>
                    <a:fld id="{B4D2C5FC-9CB4-4805-829F-79C8A026B1F4}"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64A6-4B91-9CD6-ABC3DC3F03AE}"/>
                </c:ext>
              </c:extLst>
            </c:dLbl>
            <c:dLbl>
              <c:idx val="6"/>
              <c:tx>
                <c:rich>
                  <a:bodyPr/>
                  <a:lstStyle/>
                  <a:p>
                    <a:fld id="{7988C1AB-7DFB-48EE-967E-6786DDF69F93}" type="CELLRANGE">
                      <a:rPr lang="en-US"/>
                      <a:pPr/>
                      <a:t>[CELLRANGE]</a:t>
                    </a:fld>
                    <a:r>
                      <a:rPr lang="en-US" baseline="0"/>
                      <a:t>
</a:t>
                    </a:r>
                    <a:fld id="{EC7B4E63-1A46-405C-BEE0-36D4158A874A}"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64A6-4B91-9CD6-ABC3DC3F03AE}"/>
                </c:ext>
              </c:extLst>
            </c:dLbl>
            <c:dLbl>
              <c:idx val="7"/>
              <c:tx>
                <c:rich>
                  <a:bodyPr/>
                  <a:lstStyle/>
                  <a:p>
                    <a:fld id="{5094C80B-95D5-4C15-A317-67D2D91E27AD}" type="CELLRANGE">
                      <a:rPr lang="en-US"/>
                      <a:pPr/>
                      <a:t>[CELLRANGE]</a:t>
                    </a:fld>
                    <a:r>
                      <a:rPr lang="en-US" baseline="0"/>
                      <a:t>
</a:t>
                    </a:r>
                    <a:fld id="{B300B372-C76B-4A9D-9E5D-D6C8FC48C8E0}"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64A6-4B91-9CD6-ABC3DC3F03AE}"/>
                </c:ext>
              </c:extLst>
            </c:dLbl>
            <c:dLbl>
              <c:idx val="8"/>
              <c:tx>
                <c:rich>
                  <a:bodyPr/>
                  <a:lstStyle/>
                  <a:p>
                    <a:fld id="{D0B23B29-CD75-4F4C-96BD-B27D9FD11487}" type="CELLRANGE">
                      <a:rPr lang="en-US"/>
                      <a:pPr/>
                      <a:t>[CELLRANGE]</a:t>
                    </a:fld>
                    <a:r>
                      <a:rPr lang="en-US" baseline="0"/>
                      <a:t>
</a:t>
                    </a:r>
                    <a:fld id="{8784B5B8-4B01-46C7-8BCD-6984FF4DCFC5}"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64A6-4B91-9CD6-ABC3DC3F03AE}"/>
                </c:ext>
              </c:extLst>
            </c:dLbl>
            <c:dLbl>
              <c:idx val="9"/>
              <c:tx>
                <c:rich>
                  <a:bodyPr/>
                  <a:lstStyle/>
                  <a:p>
                    <a:fld id="{F01D146E-CE7B-455A-9D60-DF56069C77AA}" type="CELLRANGE">
                      <a:rPr lang="en-US"/>
                      <a:pPr/>
                      <a:t>[CELLRANGE]</a:t>
                    </a:fld>
                    <a:r>
                      <a:rPr lang="en-US" baseline="0"/>
                      <a:t>
</a:t>
                    </a:r>
                    <a:fld id="{6F5C9F5D-E4E5-4C97-897A-B97AA0CFCD13}"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64A6-4B91-9CD6-ABC3DC3F03AE}"/>
                </c:ext>
              </c:extLst>
            </c:dLbl>
            <c:dLbl>
              <c:idx val="10"/>
              <c:tx>
                <c:rich>
                  <a:bodyPr/>
                  <a:lstStyle/>
                  <a:p>
                    <a:fld id="{A02671ED-8CE9-4BAF-83A9-D6CD075E9B87}" type="CELLRANGE">
                      <a:rPr lang="en-US"/>
                      <a:pPr/>
                      <a:t>[CELLRANGE]</a:t>
                    </a:fld>
                    <a:r>
                      <a:rPr lang="en-US" baseline="0"/>
                      <a:t>
</a:t>
                    </a:r>
                    <a:fld id="{8BEC0522-2E84-4A16-A7A0-B37CC046B714}"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64A6-4B91-9CD6-ABC3DC3F03AE}"/>
                </c:ext>
              </c:extLst>
            </c:dLbl>
            <c:dLbl>
              <c:idx val="11"/>
              <c:tx>
                <c:rich>
                  <a:bodyPr/>
                  <a:lstStyle/>
                  <a:p>
                    <a:fld id="{A4B4424B-8429-4168-87FE-E3F8DBC4D5E6}" type="CELLRANGE">
                      <a:rPr lang="en-US"/>
                      <a:pPr/>
                      <a:t>[CELLRANGE]</a:t>
                    </a:fld>
                    <a:r>
                      <a:rPr lang="en-US" baseline="0"/>
                      <a:t>
</a:t>
                    </a:r>
                    <a:fld id="{7AFBE6E1-2165-4077-8262-5BDA2574A08E}"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64A6-4B91-9CD6-ABC3DC3F03AE}"/>
                </c:ext>
              </c:extLst>
            </c:dLbl>
            <c:dLbl>
              <c:idx val="12"/>
              <c:tx>
                <c:rich>
                  <a:bodyPr/>
                  <a:lstStyle/>
                  <a:p>
                    <a:fld id="{6E5C3899-4FD8-476B-B0AA-B89FEB954903}" type="CELLRANGE">
                      <a:rPr lang="en-US"/>
                      <a:pPr/>
                      <a:t>[CELLRANGE]</a:t>
                    </a:fld>
                    <a:r>
                      <a:rPr lang="en-US" baseline="0"/>
                      <a:t>
</a:t>
                    </a:r>
                    <a:fld id="{7EBB841F-DC2B-4E1E-BF2B-849355E91216}"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64A6-4B91-9CD6-ABC3DC3F03AE}"/>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eparator>
</c:separator>
            <c:showLeaderLines val="0"/>
            <c:extLst>
              <c:ext xmlns:c15="http://schemas.microsoft.com/office/drawing/2012/chart" uri="{CE6537A1-D6FC-4f65-9D91-7224C49458BB}">
                <c15:showDataLabelsRange val="1"/>
                <c15:showLeaderLines val="1"/>
                <c15:leaderLines>
                  <c:spPr>
                    <a:ln w="9525">
                      <a:solidFill>
                        <a:schemeClr val="tx1">
                          <a:lumMod val="35000"/>
                          <a:lumOff val="65000"/>
                        </a:schemeClr>
                      </a:solidFill>
                    </a:ln>
                    <a:effectLst/>
                  </c:spPr>
                </c15:leaderLines>
              </c:ext>
            </c:extLst>
          </c:dLbls>
          <c:cat>
            <c:strRef>
              <c:f>'A. MatriculaTotal PostgradoEdad'!$C$6:$O$6</c:f>
              <c:strCache>
                <c:ptCount val="13"/>
                <c:pt idx="0">
                  <c:v>Menores de 17</c:v>
                </c:pt>
                <c:pt idx="1">
                  <c:v>17 Años</c:v>
                </c:pt>
                <c:pt idx="2">
                  <c:v>18 Años</c:v>
                </c:pt>
                <c:pt idx="3">
                  <c:v>19 Años</c:v>
                </c:pt>
                <c:pt idx="4">
                  <c:v>20 Años</c:v>
                </c:pt>
                <c:pt idx="5">
                  <c:v>21 Años</c:v>
                </c:pt>
                <c:pt idx="6">
                  <c:v>22 Años</c:v>
                </c:pt>
                <c:pt idx="7">
                  <c:v>23 Años</c:v>
                </c:pt>
                <c:pt idx="8">
                  <c:v>24 Años</c:v>
                </c:pt>
                <c:pt idx="9">
                  <c:v>25 Años</c:v>
                </c:pt>
                <c:pt idx="10">
                  <c:v>26 - 28 Años</c:v>
                </c:pt>
                <c:pt idx="11">
                  <c:v>29 - 30 Años</c:v>
                </c:pt>
                <c:pt idx="12">
                  <c:v>&gt; 30 Años</c:v>
                </c:pt>
              </c:strCache>
            </c:strRef>
          </c:cat>
          <c:val>
            <c:numRef>
              <c:f>'B. MatriculaTotal PostgradoEdad'!$C$37:$O$37</c:f>
              <c:numCache>
                <c:formatCode>General</c:formatCode>
                <c:ptCount val="13"/>
                <c:pt idx="0">
                  <c:v>0</c:v>
                </c:pt>
                <c:pt idx="1">
                  <c:v>0</c:v>
                </c:pt>
                <c:pt idx="2">
                  <c:v>0</c:v>
                </c:pt>
                <c:pt idx="3">
                  <c:v>0</c:v>
                </c:pt>
                <c:pt idx="4">
                  <c:v>0</c:v>
                </c:pt>
                <c:pt idx="5">
                  <c:v>0</c:v>
                </c:pt>
                <c:pt idx="6">
                  <c:v>0</c:v>
                </c:pt>
                <c:pt idx="7">
                  <c:v>2</c:v>
                </c:pt>
                <c:pt idx="8">
                  <c:v>5</c:v>
                </c:pt>
                <c:pt idx="9">
                  <c:v>9</c:v>
                </c:pt>
                <c:pt idx="10">
                  <c:v>54</c:v>
                </c:pt>
                <c:pt idx="11">
                  <c:v>30</c:v>
                </c:pt>
                <c:pt idx="12">
                  <c:v>262</c:v>
                </c:pt>
              </c:numCache>
            </c:numRef>
          </c:val>
          <c:extLst>
            <c:ext xmlns:c15="http://schemas.microsoft.com/office/drawing/2012/chart" uri="{02D57815-91ED-43cb-92C2-25804820EDAC}">
              <c15:datalabelsRange>
                <c15:f>'B. MatriculaTotal PostgradoEdad'!$C$38:$O$38</c15:f>
                <c15:dlblRangeCache>
                  <c:ptCount val="13"/>
                  <c:pt idx="0">
                    <c:v>0,00%</c:v>
                  </c:pt>
                  <c:pt idx="1">
                    <c:v>0,00%</c:v>
                  </c:pt>
                  <c:pt idx="2">
                    <c:v>0,00%</c:v>
                  </c:pt>
                  <c:pt idx="3">
                    <c:v>0,00%</c:v>
                  </c:pt>
                  <c:pt idx="4">
                    <c:v>0,00%</c:v>
                  </c:pt>
                  <c:pt idx="5">
                    <c:v>0,00%</c:v>
                  </c:pt>
                  <c:pt idx="6">
                    <c:v>0,00%</c:v>
                  </c:pt>
                  <c:pt idx="7">
                    <c:v>0,55%</c:v>
                  </c:pt>
                  <c:pt idx="8">
                    <c:v>1,38%</c:v>
                  </c:pt>
                  <c:pt idx="9">
                    <c:v>2,49%</c:v>
                  </c:pt>
                  <c:pt idx="10">
                    <c:v>14,92%</c:v>
                  </c:pt>
                  <c:pt idx="11">
                    <c:v>8,29%</c:v>
                  </c:pt>
                  <c:pt idx="12">
                    <c:v>72,38%</c:v>
                  </c:pt>
                </c15:dlblRangeCache>
              </c15:datalabelsRange>
            </c:ext>
            <c:ext xmlns:c16="http://schemas.microsoft.com/office/drawing/2014/chart" uri="{C3380CC4-5D6E-409C-BE32-E72D297353CC}">
              <c16:uniqueId val="{0000001B-C9B0-49D4-95B8-5C93D10C9DD8}"/>
            </c:ext>
          </c:extLst>
        </c:ser>
        <c:dLbls>
          <c:showLegendKey val="0"/>
          <c:showVal val="1"/>
          <c:showCatName val="0"/>
          <c:showSerName val="0"/>
          <c:showPercent val="0"/>
          <c:showBubbleSize val="0"/>
        </c:dLbls>
        <c:gapWidth val="20"/>
        <c:shape val="box"/>
        <c:axId val="4467712"/>
        <c:axId val="102318848"/>
        <c:axId val="0"/>
      </c:bar3DChart>
      <c:catAx>
        <c:axId val="446771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2700000" spcFirstLastPara="1" vertOverflow="ellipsis"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s-CO"/>
          </a:p>
        </c:txPr>
        <c:crossAx val="102318848"/>
        <c:crosses val="autoZero"/>
        <c:auto val="1"/>
        <c:lblAlgn val="ctr"/>
        <c:lblOffset val="100"/>
        <c:tickLblSkip val="1"/>
        <c:noMultiLvlLbl val="0"/>
      </c:catAx>
      <c:valAx>
        <c:axId val="102318848"/>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467712"/>
        <c:crosses val="autoZero"/>
        <c:crossBetween val="between"/>
      </c:val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legend>
      <c:legendPos val="r"/>
      <c:layout>
        <c:manualLayout>
          <c:xMode val="edge"/>
          <c:yMode val="edge"/>
          <c:x val="0.13029438928791065"/>
          <c:y val="0.1485376967284294"/>
          <c:w val="7.8092915669489463E-2"/>
          <c:h val="0.1154744411595390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O"/>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6.6040996334122734E-2"/>
          <c:y val="4.8799111955998967E-2"/>
          <c:w val="0.89551607610212336"/>
          <c:h val="0.77110055703436797"/>
        </c:manualLayout>
      </c:layout>
      <c:bar3DChart>
        <c:barDir val="col"/>
        <c:grouping val="clustered"/>
        <c:varyColors val="0"/>
        <c:ser>
          <c:idx val="0"/>
          <c:order val="0"/>
          <c:tx>
            <c:v>Semestre A</c:v>
          </c:tx>
          <c:spPr>
            <a:solidFill>
              <a:schemeClr val="accent4">
                <a:lumMod val="60000"/>
                <a:lumOff val="40000"/>
              </a:schemeClr>
            </a:solidFill>
            <a:ln>
              <a:noFill/>
            </a:ln>
            <a:effectLst/>
            <a:sp3d/>
          </c:spPr>
          <c:invertIfNegative val="0"/>
          <c:dLbls>
            <c:dLbl>
              <c:idx val="0"/>
              <c:tx>
                <c:rich>
                  <a:bodyPr/>
                  <a:lstStyle/>
                  <a:p>
                    <a:fld id="{7AB31E79-D7FD-4D7C-A86D-5EDFDC4556F7}" type="CELLRANGE">
                      <a:rPr lang="en-US"/>
                      <a:pPr/>
                      <a:t>[CELLRANGE]</a:t>
                    </a:fld>
                    <a:r>
                      <a:rPr lang="en-US" baseline="0"/>
                      <a:t>
</a:t>
                    </a:r>
                    <a:fld id="{BB11A467-AF96-4E47-8319-A04AB54E52E2}"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EE37-46D0-ABF1-67940609FCD4}"/>
                </c:ext>
              </c:extLst>
            </c:dLbl>
            <c:dLbl>
              <c:idx val="1"/>
              <c:tx>
                <c:rich>
                  <a:bodyPr/>
                  <a:lstStyle/>
                  <a:p>
                    <a:fld id="{DAA2A7E9-D991-47BF-A88C-E177EAB5A13F}" type="CELLRANGE">
                      <a:rPr lang="en-US"/>
                      <a:pPr/>
                      <a:t>[CELLRANGE]</a:t>
                    </a:fld>
                    <a:r>
                      <a:rPr lang="en-US" baseline="0"/>
                      <a:t>
</a:t>
                    </a:r>
                    <a:fld id="{52B60733-7727-4783-9D6F-DDC301321F55}"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EE37-46D0-ABF1-67940609FCD4}"/>
                </c:ext>
              </c:extLst>
            </c:dLbl>
            <c:dLbl>
              <c:idx val="2"/>
              <c:tx>
                <c:rich>
                  <a:bodyPr/>
                  <a:lstStyle/>
                  <a:p>
                    <a:fld id="{D966F457-788C-43E3-913A-79C3C3FB08D5}" type="CELLRANGE">
                      <a:rPr lang="en-US"/>
                      <a:pPr/>
                      <a:t>[CELLRANGE]</a:t>
                    </a:fld>
                    <a:r>
                      <a:rPr lang="en-US" baseline="0"/>
                      <a:t>
</a:t>
                    </a:r>
                    <a:fld id="{DE7DABCD-46F3-40AE-BA58-495107E0C7F2}"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EE37-46D0-ABF1-67940609FCD4}"/>
                </c:ext>
              </c:extLst>
            </c:dLbl>
            <c:dLbl>
              <c:idx val="3"/>
              <c:tx>
                <c:rich>
                  <a:bodyPr/>
                  <a:lstStyle/>
                  <a:p>
                    <a:fld id="{A695D557-7319-42CD-AE0E-597D57413643}" type="CELLRANGE">
                      <a:rPr lang="en-US"/>
                      <a:pPr/>
                      <a:t>[CELLRANGE]</a:t>
                    </a:fld>
                    <a:r>
                      <a:rPr lang="en-US" baseline="0"/>
                      <a:t>
</a:t>
                    </a:r>
                    <a:fld id="{B1A0B6A6-DD1B-491A-9869-47957E77731F}"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EE37-46D0-ABF1-67940609FCD4}"/>
                </c:ext>
              </c:extLst>
            </c:dLbl>
            <c:dLbl>
              <c:idx val="4"/>
              <c:tx>
                <c:rich>
                  <a:bodyPr/>
                  <a:lstStyle/>
                  <a:p>
                    <a:fld id="{33595126-D109-472C-BB0B-88CE49FFA3DC}" type="CELLRANGE">
                      <a:rPr lang="en-US"/>
                      <a:pPr/>
                      <a:t>[CELLRANGE]</a:t>
                    </a:fld>
                    <a:r>
                      <a:rPr lang="en-US" baseline="0"/>
                      <a:t>
</a:t>
                    </a:r>
                    <a:fld id="{C036F43D-0A4E-40FC-A8BA-42167FB3398E}"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EE37-46D0-ABF1-67940609FCD4}"/>
                </c:ext>
              </c:extLst>
            </c:dLbl>
            <c:dLbl>
              <c:idx val="5"/>
              <c:tx>
                <c:rich>
                  <a:bodyPr/>
                  <a:lstStyle/>
                  <a:p>
                    <a:fld id="{11D1AFAE-7083-4FF6-96F0-3273ABC15FA4}" type="CELLRANGE">
                      <a:rPr lang="en-US"/>
                      <a:pPr/>
                      <a:t>[CELLRANGE]</a:t>
                    </a:fld>
                    <a:r>
                      <a:rPr lang="en-US" baseline="0"/>
                      <a:t>
</a:t>
                    </a:r>
                    <a:fld id="{AD9ADC3D-2395-47A5-BCD8-D4CCB48D9641}"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EE37-46D0-ABF1-67940609FCD4}"/>
                </c:ext>
              </c:extLst>
            </c:dLbl>
            <c:dLbl>
              <c:idx val="6"/>
              <c:tx>
                <c:rich>
                  <a:bodyPr/>
                  <a:lstStyle/>
                  <a:p>
                    <a:fld id="{99117858-A843-4209-A4A0-A18F3B3454F6}" type="CELLRANGE">
                      <a:rPr lang="en-US"/>
                      <a:pPr/>
                      <a:t>[CELLRANGE]</a:t>
                    </a:fld>
                    <a:r>
                      <a:rPr lang="en-US" baseline="0"/>
                      <a:t>
</a:t>
                    </a:r>
                    <a:fld id="{CC6E0913-DB26-448E-9D5D-C33C8B6EB132}"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EE37-46D0-ABF1-67940609FCD4}"/>
                </c:ext>
              </c:extLst>
            </c:dLbl>
            <c:dLbl>
              <c:idx val="7"/>
              <c:tx>
                <c:rich>
                  <a:bodyPr/>
                  <a:lstStyle/>
                  <a:p>
                    <a:fld id="{6D22B55B-DDF7-4D63-AD22-F6CEEF3A170F}" type="CELLRANGE">
                      <a:rPr lang="en-US"/>
                      <a:pPr/>
                      <a:t>[CELLRANGE]</a:t>
                    </a:fld>
                    <a:r>
                      <a:rPr lang="en-US" baseline="0"/>
                      <a:t>
</a:t>
                    </a:r>
                    <a:fld id="{DC718928-A00B-4981-BE57-DEC390E3F72B}"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EE37-46D0-ABF1-67940609FCD4}"/>
                </c:ext>
              </c:extLst>
            </c:dLbl>
            <c:dLbl>
              <c:idx val="8"/>
              <c:tx>
                <c:rich>
                  <a:bodyPr/>
                  <a:lstStyle/>
                  <a:p>
                    <a:fld id="{86E70FEA-0122-4F7C-82F9-B01359D9AD36}" type="CELLRANGE">
                      <a:rPr lang="en-US"/>
                      <a:pPr/>
                      <a:t>[CELLRANGE]</a:t>
                    </a:fld>
                    <a:r>
                      <a:rPr lang="en-US" baseline="0"/>
                      <a:t>
</a:t>
                    </a:r>
                    <a:fld id="{624E119F-45C3-468F-B8E3-4FC968E1CEB2}"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EE37-46D0-ABF1-67940609FCD4}"/>
                </c:ext>
              </c:extLst>
            </c:dLbl>
            <c:dLbl>
              <c:idx val="9"/>
              <c:tx>
                <c:rich>
                  <a:bodyPr/>
                  <a:lstStyle/>
                  <a:p>
                    <a:fld id="{71456476-6381-4EED-869A-EC27D928D01E}" type="CELLRANGE">
                      <a:rPr lang="en-US"/>
                      <a:pPr/>
                      <a:t>[CELLRANGE]</a:t>
                    </a:fld>
                    <a:r>
                      <a:rPr lang="en-US" baseline="0"/>
                      <a:t>
</a:t>
                    </a:r>
                    <a:fld id="{F0FDEC58-8495-4B3B-88D5-D3F14E712133}"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EE37-46D0-ABF1-67940609FCD4}"/>
                </c:ext>
              </c:extLst>
            </c:dLbl>
            <c:dLbl>
              <c:idx val="10"/>
              <c:tx>
                <c:rich>
                  <a:bodyPr/>
                  <a:lstStyle/>
                  <a:p>
                    <a:fld id="{684D5103-9A3F-4B52-9D9B-7C271B842FDB}" type="CELLRANGE">
                      <a:rPr lang="en-US"/>
                      <a:pPr/>
                      <a:t>[CELLRANGE]</a:t>
                    </a:fld>
                    <a:r>
                      <a:rPr lang="en-US" baseline="0"/>
                      <a:t>
</a:t>
                    </a:r>
                    <a:fld id="{17B20028-B38C-479D-A581-48D321BFF352}"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EE37-46D0-ABF1-67940609FCD4}"/>
                </c:ext>
              </c:extLst>
            </c:dLbl>
            <c:dLbl>
              <c:idx val="11"/>
              <c:tx>
                <c:rich>
                  <a:bodyPr/>
                  <a:lstStyle/>
                  <a:p>
                    <a:fld id="{2B18BC78-1CE3-4C80-BE7A-75EA52C3FBFC}" type="CELLRANGE">
                      <a:rPr lang="en-US"/>
                      <a:pPr/>
                      <a:t>[CELLRANGE]</a:t>
                    </a:fld>
                    <a:r>
                      <a:rPr lang="en-US" baseline="0"/>
                      <a:t>
</a:t>
                    </a:r>
                    <a:fld id="{235D728B-1BCF-41DB-B52A-5410A94F4EEF}"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EE37-46D0-ABF1-67940609FCD4}"/>
                </c:ext>
              </c:extLst>
            </c:dLbl>
            <c:dLbl>
              <c:idx val="12"/>
              <c:tx>
                <c:rich>
                  <a:bodyPr/>
                  <a:lstStyle/>
                  <a:p>
                    <a:fld id="{0B66FE8D-5AAB-471B-81A1-6E2C47D8B9C0}" type="CELLRANGE">
                      <a:rPr lang="en-US"/>
                      <a:pPr/>
                      <a:t>[CELLRANGE]</a:t>
                    </a:fld>
                    <a:r>
                      <a:rPr lang="en-US" baseline="0"/>
                      <a:t>
</a:t>
                    </a:r>
                    <a:fld id="{0F9A00A7-076E-4EDF-82AE-3129F2D02792}"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EE37-46D0-ABF1-67940609FCD4}"/>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eparator>
</c:separator>
            <c:showLeaderLines val="0"/>
            <c:extLst>
              <c:ext xmlns:c15="http://schemas.microsoft.com/office/drawing/2012/chart" uri="{CE6537A1-D6FC-4f65-9D91-7224C49458BB}">
                <c15:showDataLabelsRange val="1"/>
                <c15:showLeaderLines val="1"/>
                <c15:leaderLines>
                  <c:spPr>
                    <a:ln w="9525">
                      <a:solidFill>
                        <a:schemeClr val="tx1">
                          <a:lumMod val="35000"/>
                          <a:lumOff val="65000"/>
                        </a:schemeClr>
                      </a:solidFill>
                    </a:ln>
                    <a:effectLst/>
                  </c:spPr>
                </c15:leaderLines>
              </c:ext>
            </c:extLst>
          </c:dLbls>
          <c:cat>
            <c:strRef>
              <c:f>'A. MatriculaTotal PostgradoEdad'!$C$6:$O$6</c:f>
              <c:strCache>
                <c:ptCount val="13"/>
                <c:pt idx="0">
                  <c:v>Menores de 17</c:v>
                </c:pt>
                <c:pt idx="1">
                  <c:v>17 Años</c:v>
                </c:pt>
                <c:pt idx="2">
                  <c:v>18 Años</c:v>
                </c:pt>
                <c:pt idx="3">
                  <c:v>19 Años</c:v>
                </c:pt>
                <c:pt idx="4">
                  <c:v>20 Años</c:v>
                </c:pt>
                <c:pt idx="5">
                  <c:v>21 Años</c:v>
                </c:pt>
                <c:pt idx="6">
                  <c:v>22 Años</c:v>
                </c:pt>
                <c:pt idx="7">
                  <c:v>23 Años</c:v>
                </c:pt>
                <c:pt idx="8">
                  <c:v>24 Años</c:v>
                </c:pt>
                <c:pt idx="9">
                  <c:v>25 Años</c:v>
                </c:pt>
                <c:pt idx="10">
                  <c:v>26 - 28 Años</c:v>
                </c:pt>
                <c:pt idx="11">
                  <c:v>29 - 30 Años</c:v>
                </c:pt>
                <c:pt idx="12">
                  <c:v>&gt; 30 Años</c:v>
                </c:pt>
              </c:strCache>
            </c:strRef>
          </c:cat>
          <c:val>
            <c:numRef>
              <c:f>'A. MatriculaTotal PostgradoEdad'!$C$48:$O$48</c:f>
              <c:numCache>
                <c:formatCode>General</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5="http://schemas.microsoft.com/office/drawing/2012/chart" uri="{02D57815-91ED-43cb-92C2-25804820EDAC}">
              <c15:datalabelsRange>
                <c15:f>'A. MatriculaTotal PostgradoEdad'!$C$49:$O$49</c15:f>
                <c15:dlblRangeCache>
                  <c:ptCount val="13"/>
                  <c:pt idx="0">
                    <c:v>0,00%</c:v>
                  </c:pt>
                  <c:pt idx="1">
                    <c:v>0,00%</c:v>
                  </c:pt>
                  <c:pt idx="2">
                    <c:v>0,00%</c:v>
                  </c:pt>
                  <c:pt idx="3">
                    <c:v>0,00%</c:v>
                  </c:pt>
                  <c:pt idx="4">
                    <c:v>0,00%</c:v>
                  </c:pt>
                  <c:pt idx="5">
                    <c:v>0,00%</c:v>
                  </c:pt>
                  <c:pt idx="6">
                    <c:v>0,00%</c:v>
                  </c:pt>
                  <c:pt idx="7">
                    <c:v>0,00%</c:v>
                  </c:pt>
                  <c:pt idx="8">
                    <c:v>0,00%</c:v>
                  </c:pt>
                  <c:pt idx="9">
                    <c:v>0,00%</c:v>
                  </c:pt>
                  <c:pt idx="10">
                    <c:v>0,00%</c:v>
                  </c:pt>
                  <c:pt idx="11">
                    <c:v>0,00%</c:v>
                  </c:pt>
                  <c:pt idx="12">
                    <c:v>0,00%</c:v>
                  </c:pt>
                </c15:dlblRangeCache>
              </c15:datalabelsRange>
            </c:ext>
            <c:ext xmlns:c16="http://schemas.microsoft.com/office/drawing/2014/chart" uri="{C3380CC4-5D6E-409C-BE32-E72D297353CC}">
              <c16:uniqueId val="{0000000D-EA15-4104-8B05-C9C33D090D7A}"/>
            </c:ext>
          </c:extLst>
        </c:ser>
        <c:ser>
          <c:idx val="1"/>
          <c:order val="1"/>
          <c:tx>
            <c:v>Semestre B</c:v>
          </c:tx>
          <c:spPr>
            <a:solidFill>
              <a:schemeClr val="accent2">
                <a:lumMod val="60000"/>
                <a:lumOff val="40000"/>
              </a:schemeClr>
            </a:solidFill>
            <a:ln>
              <a:noFill/>
            </a:ln>
            <a:effectLst/>
            <a:sp3d/>
          </c:spPr>
          <c:invertIfNegative val="0"/>
          <c:dLbls>
            <c:dLbl>
              <c:idx val="0"/>
              <c:tx>
                <c:rich>
                  <a:bodyPr/>
                  <a:lstStyle/>
                  <a:p>
                    <a:fld id="{6045BDF5-08A0-4810-A9CC-8A87C6A01F95}" type="CELLRANGE">
                      <a:rPr lang="en-US"/>
                      <a:pPr/>
                      <a:t>[CELLRANGE]</a:t>
                    </a:fld>
                    <a:r>
                      <a:rPr lang="en-US" baseline="0"/>
                      <a:t>
</a:t>
                    </a:r>
                    <a:fld id="{8DA7F0E5-AE3B-4F52-A947-1EDB4A553488}"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EE37-46D0-ABF1-67940609FCD4}"/>
                </c:ext>
              </c:extLst>
            </c:dLbl>
            <c:dLbl>
              <c:idx val="1"/>
              <c:tx>
                <c:rich>
                  <a:bodyPr/>
                  <a:lstStyle/>
                  <a:p>
                    <a:fld id="{C5CBE972-AF43-4046-83F3-BBBA7CD35302}" type="CELLRANGE">
                      <a:rPr lang="en-US"/>
                      <a:pPr/>
                      <a:t>[CELLRANGE]</a:t>
                    </a:fld>
                    <a:r>
                      <a:rPr lang="en-US" baseline="0"/>
                      <a:t>
</a:t>
                    </a:r>
                    <a:fld id="{2657A2F0-0EE2-49F2-B252-2E98F1EB8FA0}"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EE37-46D0-ABF1-67940609FCD4}"/>
                </c:ext>
              </c:extLst>
            </c:dLbl>
            <c:dLbl>
              <c:idx val="2"/>
              <c:tx>
                <c:rich>
                  <a:bodyPr/>
                  <a:lstStyle/>
                  <a:p>
                    <a:fld id="{8A61FBEE-9B76-4ED7-8572-2B8A2A017ED1}" type="CELLRANGE">
                      <a:rPr lang="en-US"/>
                      <a:pPr/>
                      <a:t>[CELLRANGE]</a:t>
                    </a:fld>
                    <a:r>
                      <a:rPr lang="en-US" baseline="0"/>
                      <a:t>
</a:t>
                    </a:r>
                    <a:fld id="{7D277E3F-0994-4043-9FA4-AE1A3265BEB0}"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EE37-46D0-ABF1-67940609FCD4}"/>
                </c:ext>
              </c:extLst>
            </c:dLbl>
            <c:dLbl>
              <c:idx val="3"/>
              <c:tx>
                <c:rich>
                  <a:bodyPr/>
                  <a:lstStyle/>
                  <a:p>
                    <a:fld id="{A8E35B85-0721-43B3-9251-928C6F03D307}" type="CELLRANGE">
                      <a:rPr lang="en-US"/>
                      <a:pPr/>
                      <a:t>[CELLRANGE]</a:t>
                    </a:fld>
                    <a:r>
                      <a:rPr lang="en-US" baseline="0"/>
                      <a:t>
</a:t>
                    </a:r>
                    <a:fld id="{935E8326-42C5-400A-8BAB-C0B0D4E86A7B}"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EE37-46D0-ABF1-67940609FCD4}"/>
                </c:ext>
              </c:extLst>
            </c:dLbl>
            <c:dLbl>
              <c:idx val="4"/>
              <c:tx>
                <c:rich>
                  <a:bodyPr/>
                  <a:lstStyle/>
                  <a:p>
                    <a:fld id="{5266B5AA-7181-40A5-9983-795A670FA402}" type="CELLRANGE">
                      <a:rPr lang="en-US"/>
                      <a:pPr/>
                      <a:t>[CELLRANGE]</a:t>
                    </a:fld>
                    <a:r>
                      <a:rPr lang="en-US" baseline="0"/>
                      <a:t>
</a:t>
                    </a:r>
                    <a:fld id="{5A421BE8-5B77-47FA-84E2-9A3786AB70BF}"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EE37-46D0-ABF1-67940609FCD4}"/>
                </c:ext>
              </c:extLst>
            </c:dLbl>
            <c:dLbl>
              <c:idx val="5"/>
              <c:tx>
                <c:rich>
                  <a:bodyPr/>
                  <a:lstStyle/>
                  <a:p>
                    <a:fld id="{CA63482C-BB6A-4832-B883-18A218ABB87E}" type="CELLRANGE">
                      <a:rPr lang="en-US"/>
                      <a:pPr/>
                      <a:t>[CELLRANGE]</a:t>
                    </a:fld>
                    <a:r>
                      <a:rPr lang="en-US" baseline="0"/>
                      <a:t>
</a:t>
                    </a:r>
                    <a:fld id="{0B290291-03AA-4FA6-845B-85EB31D96E87}"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EE37-46D0-ABF1-67940609FCD4}"/>
                </c:ext>
              </c:extLst>
            </c:dLbl>
            <c:dLbl>
              <c:idx val="6"/>
              <c:tx>
                <c:rich>
                  <a:bodyPr/>
                  <a:lstStyle/>
                  <a:p>
                    <a:fld id="{D62504FB-C034-48AF-AC88-7AAE4159CD68}" type="CELLRANGE">
                      <a:rPr lang="en-US"/>
                      <a:pPr/>
                      <a:t>[CELLRANGE]</a:t>
                    </a:fld>
                    <a:r>
                      <a:rPr lang="en-US" baseline="0"/>
                      <a:t>
</a:t>
                    </a:r>
                    <a:fld id="{C5F506F2-6459-4950-ABBE-C981D9747C1C}"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EE37-46D0-ABF1-67940609FCD4}"/>
                </c:ext>
              </c:extLst>
            </c:dLbl>
            <c:dLbl>
              <c:idx val="7"/>
              <c:tx>
                <c:rich>
                  <a:bodyPr/>
                  <a:lstStyle/>
                  <a:p>
                    <a:fld id="{2DA1D4C9-5586-4DB6-BA5F-D8FDFDA1D9E2}" type="CELLRANGE">
                      <a:rPr lang="en-US"/>
                      <a:pPr/>
                      <a:t>[CELLRANGE]</a:t>
                    </a:fld>
                    <a:r>
                      <a:rPr lang="en-US" baseline="0"/>
                      <a:t>
</a:t>
                    </a:r>
                    <a:fld id="{31906EE2-E9B2-4EC6-BEB3-ADF2E10B5708}"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EE37-46D0-ABF1-67940609FCD4}"/>
                </c:ext>
              </c:extLst>
            </c:dLbl>
            <c:dLbl>
              <c:idx val="8"/>
              <c:tx>
                <c:rich>
                  <a:bodyPr/>
                  <a:lstStyle/>
                  <a:p>
                    <a:fld id="{DAE9E1CF-1A2A-4CDD-9E6F-80D77082361A}" type="CELLRANGE">
                      <a:rPr lang="en-US"/>
                      <a:pPr/>
                      <a:t>[CELLRANGE]</a:t>
                    </a:fld>
                    <a:r>
                      <a:rPr lang="en-US" baseline="0"/>
                      <a:t>
</a:t>
                    </a:r>
                    <a:fld id="{3CF93637-30FB-40A1-91D3-C30CE1D6D067}"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EE37-46D0-ABF1-67940609FCD4}"/>
                </c:ext>
              </c:extLst>
            </c:dLbl>
            <c:dLbl>
              <c:idx val="9"/>
              <c:tx>
                <c:rich>
                  <a:bodyPr/>
                  <a:lstStyle/>
                  <a:p>
                    <a:fld id="{EDDBB185-6D47-4794-8A6B-435B1141FF98}" type="CELLRANGE">
                      <a:rPr lang="en-US"/>
                      <a:pPr/>
                      <a:t>[CELLRANGE]</a:t>
                    </a:fld>
                    <a:r>
                      <a:rPr lang="en-US" baseline="0"/>
                      <a:t>
</a:t>
                    </a:r>
                    <a:fld id="{31773E8E-3F36-46AD-9BF1-065C91CADFA5}"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EE37-46D0-ABF1-67940609FCD4}"/>
                </c:ext>
              </c:extLst>
            </c:dLbl>
            <c:dLbl>
              <c:idx val="10"/>
              <c:tx>
                <c:rich>
                  <a:bodyPr/>
                  <a:lstStyle/>
                  <a:p>
                    <a:fld id="{1BC95ECF-A30A-4876-A559-ECC442D126EE}" type="CELLRANGE">
                      <a:rPr lang="en-US"/>
                      <a:pPr/>
                      <a:t>[CELLRANGE]</a:t>
                    </a:fld>
                    <a:r>
                      <a:rPr lang="en-US" baseline="0"/>
                      <a:t>
</a:t>
                    </a:r>
                    <a:fld id="{96279566-B6D1-4F6F-96B7-9C7C637F8A9E}"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EE37-46D0-ABF1-67940609FCD4}"/>
                </c:ext>
              </c:extLst>
            </c:dLbl>
            <c:dLbl>
              <c:idx val="11"/>
              <c:tx>
                <c:rich>
                  <a:bodyPr/>
                  <a:lstStyle/>
                  <a:p>
                    <a:fld id="{D5DE6B69-E395-4F3E-B89D-05A00E85F411}" type="CELLRANGE">
                      <a:rPr lang="en-US"/>
                      <a:pPr/>
                      <a:t>[CELLRANGE]</a:t>
                    </a:fld>
                    <a:r>
                      <a:rPr lang="en-US" baseline="0"/>
                      <a:t>
</a:t>
                    </a:r>
                    <a:fld id="{2DA05FFE-EE25-4D57-AFE7-86A0BDF81347}"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EE37-46D0-ABF1-67940609FCD4}"/>
                </c:ext>
              </c:extLst>
            </c:dLbl>
            <c:dLbl>
              <c:idx val="12"/>
              <c:tx>
                <c:rich>
                  <a:bodyPr/>
                  <a:lstStyle/>
                  <a:p>
                    <a:fld id="{A52A2C77-DB5A-44EB-B552-48EE22E73324}" type="CELLRANGE">
                      <a:rPr lang="en-US"/>
                      <a:pPr/>
                      <a:t>[CELLRANGE]</a:t>
                    </a:fld>
                    <a:r>
                      <a:rPr lang="en-US" baseline="0"/>
                      <a:t>
</a:t>
                    </a:r>
                    <a:fld id="{040E9450-99E1-410D-95DB-3857CB20AEE7}"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EE37-46D0-ABF1-67940609FCD4}"/>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eparator>
</c:separator>
            <c:showLeaderLines val="0"/>
            <c:extLst>
              <c:ext xmlns:c15="http://schemas.microsoft.com/office/drawing/2012/chart" uri="{CE6537A1-D6FC-4f65-9D91-7224C49458BB}">
                <c15:showDataLabelsRange val="1"/>
                <c15:showLeaderLines val="1"/>
                <c15:leaderLines>
                  <c:spPr>
                    <a:ln w="9525">
                      <a:solidFill>
                        <a:schemeClr val="tx1">
                          <a:lumMod val="35000"/>
                          <a:lumOff val="65000"/>
                        </a:schemeClr>
                      </a:solidFill>
                    </a:ln>
                    <a:effectLst/>
                  </c:spPr>
                </c15:leaderLines>
              </c:ext>
            </c:extLst>
          </c:dLbls>
          <c:cat>
            <c:strRef>
              <c:f>'A. MatriculaTotal PostgradoEdad'!$C$6:$O$6</c:f>
              <c:strCache>
                <c:ptCount val="13"/>
                <c:pt idx="0">
                  <c:v>Menores de 17</c:v>
                </c:pt>
                <c:pt idx="1">
                  <c:v>17 Años</c:v>
                </c:pt>
                <c:pt idx="2">
                  <c:v>18 Años</c:v>
                </c:pt>
                <c:pt idx="3">
                  <c:v>19 Años</c:v>
                </c:pt>
                <c:pt idx="4">
                  <c:v>20 Años</c:v>
                </c:pt>
                <c:pt idx="5">
                  <c:v>21 Años</c:v>
                </c:pt>
                <c:pt idx="6">
                  <c:v>22 Años</c:v>
                </c:pt>
                <c:pt idx="7">
                  <c:v>23 Años</c:v>
                </c:pt>
                <c:pt idx="8">
                  <c:v>24 Años</c:v>
                </c:pt>
                <c:pt idx="9">
                  <c:v>25 Años</c:v>
                </c:pt>
                <c:pt idx="10">
                  <c:v>26 - 28 Años</c:v>
                </c:pt>
                <c:pt idx="11">
                  <c:v>29 - 30 Años</c:v>
                </c:pt>
                <c:pt idx="12">
                  <c:v>&gt; 30 Años</c:v>
                </c:pt>
              </c:strCache>
            </c:strRef>
          </c:cat>
          <c:val>
            <c:numRef>
              <c:f>'B. MatriculaTotal PostgradoEdad'!$C$50:$O$50</c:f>
              <c:numCache>
                <c:formatCode>General</c:formatCode>
                <c:ptCount val="13"/>
                <c:pt idx="0">
                  <c:v>0</c:v>
                </c:pt>
                <c:pt idx="1">
                  <c:v>0</c:v>
                </c:pt>
                <c:pt idx="2">
                  <c:v>0</c:v>
                </c:pt>
                <c:pt idx="3">
                  <c:v>0</c:v>
                </c:pt>
                <c:pt idx="4">
                  <c:v>0</c:v>
                </c:pt>
                <c:pt idx="5">
                  <c:v>0</c:v>
                </c:pt>
                <c:pt idx="6">
                  <c:v>0</c:v>
                </c:pt>
                <c:pt idx="7">
                  <c:v>2</c:v>
                </c:pt>
                <c:pt idx="8">
                  <c:v>1</c:v>
                </c:pt>
                <c:pt idx="9">
                  <c:v>1</c:v>
                </c:pt>
                <c:pt idx="10">
                  <c:v>5</c:v>
                </c:pt>
                <c:pt idx="11">
                  <c:v>4</c:v>
                </c:pt>
                <c:pt idx="12">
                  <c:v>15</c:v>
                </c:pt>
              </c:numCache>
            </c:numRef>
          </c:val>
          <c:extLst>
            <c:ext xmlns:c15="http://schemas.microsoft.com/office/drawing/2012/chart" uri="{02D57815-91ED-43cb-92C2-25804820EDAC}">
              <c15:datalabelsRange>
                <c15:f>'B. MatriculaTotal PostgradoEdad'!$C$51:$O$51</c15:f>
                <c15:dlblRangeCache>
                  <c:ptCount val="13"/>
                  <c:pt idx="0">
                    <c:v>0,00%</c:v>
                  </c:pt>
                  <c:pt idx="1">
                    <c:v>0,00%</c:v>
                  </c:pt>
                  <c:pt idx="2">
                    <c:v>0,00%</c:v>
                  </c:pt>
                  <c:pt idx="3">
                    <c:v>0,00%</c:v>
                  </c:pt>
                  <c:pt idx="4">
                    <c:v>0,00%</c:v>
                  </c:pt>
                  <c:pt idx="5">
                    <c:v>0,00%</c:v>
                  </c:pt>
                  <c:pt idx="6">
                    <c:v>0,00%</c:v>
                  </c:pt>
                  <c:pt idx="7">
                    <c:v>1,75%</c:v>
                  </c:pt>
                  <c:pt idx="8">
                    <c:v>0,88%</c:v>
                  </c:pt>
                  <c:pt idx="9">
                    <c:v>0,88%</c:v>
                  </c:pt>
                  <c:pt idx="10">
                    <c:v>4,39%</c:v>
                  </c:pt>
                  <c:pt idx="11">
                    <c:v>3,51%</c:v>
                  </c:pt>
                  <c:pt idx="12">
                    <c:v>13,16%</c:v>
                  </c:pt>
                </c15:dlblRangeCache>
              </c15:datalabelsRange>
            </c:ext>
            <c:ext xmlns:c16="http://schemas.microsoft.com/office/drawing/2014/chart" uri="{C3380CC4-5D6E-409C-BE32-E72D297353CC}">
              <c16:uniqueId val="{0000001B-EA15-4104-8B05-C9C33D090D7A}"/>
            </c:ext>
          </c:extLst>
        </c:ser>
        <c:dLbls>
          <c:showLegendKey val="0"/>
          <c:showVal val="1"/>
          <c:showCatName val="0"/>
          <c:showSerName val="0"/>
          <c:showPercent val="0"/>
          <c:showBubbleSize val="0"/>
        </c:dLbls>
        <c:gapWidth val="20"/>
        <c:shape val="box"/>
        <c:axId val="102338944"/>
        <c:axId val="102340480"/>
        <c:axId val="0"/>
      </c:bar3DChart>
      <c:catAx>
        <c:axId val="10233894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2700000" spcFirstLastPara="1" vertOverflow="ellipsis"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s-CO"/>
          </a:p>
        </c:txPr>
        <c:crossAx val="102340480"/>
        <c:crosses val="autoZero"/>
        <c:auto val="1"/>
        <c:lblAlgn val="ctr"/>
        <c:lblOffset val="100"/>
        <c:tickLblSkip val="1"/>
        <c:noMultiLvlLbl val="0"/>
      </c:catAx>
      <c:valAx>
        <c:axId val="102340480"/>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02338944"/>
        <c:crosses val="autoZero"/>
        <c:crossBetween val="between"/>
      </c:val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legend>
      <c:legendPos val="r"/>
      <c:layout>
        <c:manualLayout>
          <c:xMode val="edge"/>
          <c:yMode val="edge"/>
          <c:x val="0.11968990799472655"/>
          <c:y val="0.16428772125337568"/>
          <c:w val="6.8391996364072352E-2"/>
          <c:h val="9.0691300363570024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O"/>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'Egresado Graduado PregradGenero'!$I$7:$J$7</c:f>
              <c:strCache>
                <c:ptCount val="1"/>
                <c:pt idx="0">
                  <c:v>SEMESTRE I</c:v>
                </c:pt>
              </c:strCache>
            </c:strRef>
          </c:tx>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invertIfNegative val="0"/>
          <c:dPt>
            <c:idx val="0"/>
            <c:invertIfNegative val="0"/>
            <c:bubble3D val="0"/>
            <c:spPr>
              <a:solidFill>
                <a:schemeClr val="accent6">
                  <a:lumMod val="60000"/>
                  <a:lumOff val="40000"/>
                </a:schemeClr>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0-166E-4BC0-BD27-E0E753331632}"/>
              </c:ext>
            </c:extLst>
          </c:dPt>
          <c:dLbls>
            <c:dLbl>
              <c:idx val="0"/>
              <c:layout>
                <c:manualLayout>
                  <c:x val="1.3113330809913178E-2"/>
                  <c:y val="9.8046378223340641E-2"/>
                </c:manualLayout>
              </c:layout>
              <c:tx>
                <c:rich>
                  <a:bodyPr/>
                  <a:lstStyle/>
                  <a:p>
                    <a:fld id="{70D4A6EC-9843-4ECC-9CD4-BE4DD309A494}" type="CELLRANGE">
                      <a:rPr lang="en-US" baseline="0"/>
                      <a:pPr/>
                      <a:t>[CELLRANGE]</a:t>
                    </a:fld>
                    <a:r>
                      <a:rPr lang="en-US" baseline="0"/>
                      <a:t>
</a:t>
                    </a:r>
                    <a:fld id="{A4ADA19F-DA1E-4402-B834-E826B4E697FF}" type="SERIESNAME">
                      <a:rPr lang="en-US" baseline="0"/>
                      <a:pPr/>
                      <a:t>[NOMBRE DE LA SERIE]</a:t>
                    </a:fld>
                    <a:r>
                      <a:rPr lang="en-US" baseline="0"/>
                      <a:t>
</a:t>
                    </a:r>
                    <a:fld id="{FEBAC379-7F16-48E8-8C46-F06F988033A4}" type="VALUE">
                      <a:rPr lang="en-US" baseline="0"/>
                      <a:pPr/>
                      <a:t>[VALOR]</a:t>
                    </a:fld>
                    <a:endParaRPr lang="en-US" baseline="0"/>
                  </a:p>
                </c:rich>
              </c:tx>
              <c:showLegendKey val="0"/>
              <c:showVal val="1"/>
              <c:showCatName val="0"/>
              <c:showSerName val="1"/>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0-166E-4BC0-BD27-E0E753331632}"/>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1"/>
            <c:showPercent val="0"/>
            <c:showBubbleSize val="0"/>
            <c:separator>
</c:separator>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'Egresado Graduado PregradGenero'!$H$6:$L$6</c:f>
              <c:strCache>
                <c:ptCount val="1"/>
                <c:pt idx="0">
                  <c:v>GRADUADOS  2020</c:v>
                </c:pt>
              </c:strCache>
            </c:strRef>
          </c:cat>
          <c:val>
            <c:numRef>
              <c:f>'Egresado Graduado PregradGenero'!$I$57</c:f>
              <c:numCache>
                <c:formatCode>General</c:formatCode>
                <c:ptCount val="1"/>
                <c:pt idx="0">
                  <c:v>668</c:v>
                </c:pt>
              </c:numCache>
            </c:numRef>
          </c:val>
          <c:extLst>
            <c:ext xmlns:c15="http://schemas.microsoft.com/office/drawing/2012/chart" uri="{02D57815-91ED-43cb-92C2-25804820EDAC}">
              <c15:datalabelsRange>
                <c15:f>'Egresado Graduado PregradGenero'!$I$58</c15:f>
                <c15:dlblRangeCache>
                  <c:ptCount val="1"/>
                  <c:pt idx="0">
                    <c:v>38,1%</c:v>
                  </c:pt>
                </c15:dlblRangeCache>
              </c15:datalabelsRange>
            </c:ext>
            <c:ext xmlns:c16="http://schemas.microsoft.com/office/drawing/2014/chart" uri="{C3380CC4-5D6E-409C-BE32-E72D297353CC}">
              <c16:uniqueId val="{00000001-166E-4BC0-BD27-E0E753331632}"/>
            </c:ext>
          </c:extLst>
        </c:ser>
        <c:ser>
          <c:idx val="2"/>
          <c:order val="2"/>
          <c:tx>
            <c:strRef>
              <c:f>EgresadoGraduadoPostgraGenero!$K$7</c:f>
              <c:strCache>
                <c:ptCount val="1"/>
                <c:pt idx="0">
                  <c:v>SEMESTRE II</c:v>
                </c:pt>
              </c:strCache>
            </c:strRef>
          </c:tx>
          <c:spPr>
            <a:solidFill>
              <a:schemeClr val="accent2">
                <a:lumMod val="60000"/>
                <a:lumOff val="40000"/>
              </a:schemeClr>
            </a:solidFill>
            <a:ln>
              <a:noFill/>
            </a:ln>
            <a:effectLst>
              <a:outerShdw blurRad="57150" dist="19050" dir="5400000" algn="ctr" rotWithShape="0">
                <a:srgbClr val="000000">
                  <a:alpha val="63000"/>
                </a:srgbClr>
              </a:outerShdw>
            </a:effectLst>
            <a:sp3d/>
          </c:spPr>
          <c:invertIfNegative val="0"/>
          <c:dLbls>
            <c:dLbl>
              <c:idx val="0"/>
              <c:layout>
                <c:manualLayout>
                  <c:x val="-1.3766794914398694E-16"/>
                  <c:y val="0.17385076431366731"/>
                </c:manualLayout>
              </c:layout>
              <c:tx>
                <c:rich>
                  <a:bodyPr/>
                  <a:lstStyle/>
                  <a:p>
                    <a:fld id="{6FF8F7A1-D1C7-4F87-B8D5-D327BF76C180}" type="CELLRANGE">
                      <a:rPr lang="en-US" baseline="0"/>
                      <a:pPr/>
                      <a:t>[CELLRANGE]</a:t>
                    </a:fld>
                    <a:r>
                      <a:rPr lang="en-US" baseline="0"/>
                      <a:t>
</a:t>
                    </a:r>
                    <a:fld id="{C80007B0-DF10-45F3-808D-BEFBA84D7847}" type="SERIESNAME">
                      <a:rPr lang="en-US" baseline="0"/>
                      <a:pPr/>
                      <a:t>[NOMBRE DE LA SERIE]</a:t>
                    </a:fld>
                    <a:r>
                      <a:rPr lang="en-US" baseline="0"/>
                      <a:t>
</a:t>
                    </a:r>
                    <a:fld id="{9D9D1BD9-B5B1-4DF6-BE1B-713E8937470A}" type="VALUE">
                      <a:rPr lang="en-US" baseline="0"/>
                      <a:pPr/>
                      <a:t>[VALOR]</a:t>
                    </a:fld>
                    <a:endParaRPr lang="en-US" baseline="0"/>
                  </a:p>
                </c:rich>
              </c:tx>
              <c:showLegendKey val="0"/>
              <c:showVal val="1"/>
              <c:showCatName val="0"/>
              <c:showSerName val="1"/>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2-166E-4BC0-BD27-E0E753331632}"/>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1"/>
            <c:showPercent val="0"/>
            <c:showBubbleSize val="0"/>
            <c:separator>
</c:separator>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'Egresado Graduado PregradGenero'!$H$6:$L$6</c:f>
              <c:strCache>
                <c:ptCount val="1"/>
                <c:pt idx="0">
                  <c:v>GRADUADOS  2020</c:v>
                </c:pt>
              </c:strCache>
            </c:strRef>
          </c:cat>
          <c:val>
            <c:numRef>
              <c:f>'Egresado Graduado PregradGenero'!$K$57</c:f>
              <c:numCache>
                <c:formatCode>General</c:formatCode>
                <c:ptCount val="1"/>
                <c:pt idx="0">
                  <c:v>1086</c:v>
                </c:pt>
              </c:numCache>
            </c:numRef>
          </c:val>
          <c:extLst>
            <c:ext xmlns:c15="http://schemas.microsoft.com/office/drawing/2012/chart" uri="{02D57815-91ED-43cb-92C2-25804820EDAC}">
              <c15:datalabelsRange>
                <c15:f>'Egresado Graduado PregradGenero'!$K$58</c15:f>
                <c15:dlblRangeCache>
                  <c:ptCount val="1"/>
                  <c:pt idx="0">
                    <c:v>61,9%</c:v>
                  </c:pt>
                </c15:dlblRangeCache>
              </c15:datalabelsRange>
            </c:ext>
            <c:ext xmlns:c16="http://schemas.microsoft.com/office/drawing/2014/chart" uri="{C3380CC4-5D6E-409C-BE32-E72D297353CC}">
              <c16:uniqueId val="{00000003-166E-4BC0-BD27-E0E753331632}"/>
            </c:ext>
          </c:extLst>
        </c:ser>
        <c:dLbls>
          <c:showLegendKey val="0"/>
          <c:showVal val="1"/>
          <c:showCatName val="0"/>
          <c:showSerName val="0"/>
          <c:showPercent val="0"/>
          <c:showBubbleSize val="0"/>
        </c:dLbls>
        <c:gapWidth val="150"/>
        <c:gapDepth val="90"/>
        <c:shape val="box"/>
        <c:axId val="29496832"/>
        <c:axId val="29498368"/>
        <c:axId val="0"/>
        <c:extLst>
          <c:ext xmlns:c15="http://schemas.microsoft.com/office/drawing/2012/chart" uri="{02D57815-91ED-43cb-92C2-25804820EDAC}">
            <c15:filteredBarSeries>
              <c15:ser>
                <c:idx val="1"/>
                <c:order val="1"/>
                <c:spPr>
                  <a:gradFill rotWithShape="1">
                    <a:gsLst>
                      <a:gs pos="0">
                        <a:schemeClr val="accent5">
                          <a:satMod val="103000"/>
                          <a:lumMod val="102000"/>
                          <a:tint val="94000"/>
                        </a:schemeClr>
                      </a:gs>
                      <a:gs pos="50000">
                        <a:schemeClr val="accent5">
                          <a:satMod val="110000"/>
                          <a:lumMod val="100000"/>
                          <a:shade val="100000"/>
                        </a:schemeClr>
                      </a:gs>
                      <a:gs pos="100000">
                        <a:schemeClr val="accent5">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'Egresado Graduado PregradGenero'!$H$6:$L$6</c15:sqref>
                        </c15:formulaRef>
                      </c:ext>
                    </c:extLst>
                    <c:strCache>
                      <c:ptCount val="1"/>
                      <c:pt idx="0">
                        <c:v>GRADUADOS  2020</c:v>
                      </c:pt>
                    </c:strCache>
                  </c:strRef>
                </c:cat>
                <c:val>
                  <c:numRef>
                    <c:extLst>
                      <c:ext uri="{02D57815-91ED-43cb-92C2-25804820EDAC}">
                        <c15:formulaRef>
                          <c15:sqref>'Egresado Graduado PregradGenero'!$E$57</c15:sqref>
                        </c15:formulaRef>
                      </c:ext>
                    </c:extLst>
                    <c:numCache>
                      <c:formatCode>General</c:formatCode>
                      <c:ptCount val="1"/>
                    </c:numCache>
                  </c:numRef>
                </c:val>
                <c:extLst>
                  <c:ext xmlns:c16="http://schemas.microsoft.com/office/drawing/2014/chart" uri="{C3380CC4-5D6E-409C-BE32-E72D297353CC}">
                    <c16:uniqueId val="{00000004-166E-4BC0-BD27-E0E753331632}"/>
                  </c:ext>
                </c:extLst>
              </c15:ser>
            </c15:filteredBarSeries>
            <c15:filteredBarSeries>
              <c15:ser>
                <c:idx val="3"/>
                <c:order val="3"/>
                <c:spPr>
                  <a:gradFill rotWithShape="1">
                    <a:gsLst>
                      <a:gs pos="0">
                        <a:schemeClr val="accent6">
                          <a:lumMod val="60000"/>
                          <a:satMod val="103000"/>
                          <a:lumMod val="102000"/>
                          <a:tint val="94000"/>
                        </a:schemeClr>
                      </a:gs>
                      <a:gs pos="50000">
                        <a:schemeClr val="accent6">
                          <a:lumMod val="60000"/>
                          <a:satMod val="110000"/>
                          <a:lumMod val="100000"/>
                          <a:shade val="100000"/>
                        </a:schemeClr>
                      </a:gs>
                      <a:gs pos="100000">
                        <a:schemeClr val="accent6">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'Egresado Graduado PregradGenero'!$H$6:$L$6</c15:sqref>
                        </c15:formulaRef>
                      </c:ext>
                    </c:extLst>
                    <c:strCache>
                      <c:ptCount val="1"/>
                      <c:pt idx="0">
                        <c:v>GRADUADOS  2020</c:v>
                      </c:pt>
                    </c:strCache>
                  </c:strRef>
                </c:cat>
                <c:val>
                  <c:numRef>
                    <c:extLst xmlns:c15="http://schemas.microsoft.com/office/drawing/2012/chart">
                      <c:ext xmlns:c15="http://schemas.microsoft.com/office/drawing/2012/chart" uri="{02D57815-91ED-43cb-92C2-25804820EDAC}">
                        <c15:formulaRef>
                          <c15:sqref>'Egresado Graduado PregradGenero'!$G$57</c15:sqref>
                        </c15:formulaRef>
                      </c:ext>
                    </c:extLst>
                    <c:numCache>
                      <c:formatCode>General</c:formatCode>
                      <c:ptCount val="1"/>
                    </c:numCache>
                  </c:numRef>
                </c:val>
                <c:extLst xmlns:c15="http://schemas.microsoft.com/office/drawing/2012/chart">
                  <c:ext xmlns:c16="http://schemas.microsoft.com/office/drawing/2014/chart" uri="{C3380CC4-5D6E-409C-BE32-E72D297353CC}">
                    <c16:uniqueId val="{00000005-166E-4BC0-BD27-E0E753331632}"/>
                  </c:ext>
                </c:extLst>
              </c15:ser>
            </c15:filteredBarSeries>
          </c:ext>
        </c:extLst>
      </c:bar3DChart>
      <c:catAx>
        <c:axId val="29496832"/>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9498368"/>
        <c:crosses val="autoZero"/>
        <c:auto val="1"/>
        <c:lblAlgn val="ctr"/>
        <c:lblOffset val="100"/>
        <c:noMultiLvlLbl val="0"/>
      </c:catAx>
      <c:valAx>
        <c:axId val="29498368"/>
        <c:scaling>
          <c:orientation val="minMax"/>
          <c:min val="4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9496832"/>
        <c:crosses val="autoZero"/>
        <c:crossBetween val="between"/>
        <c:majorUnit val="50"/>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legend>
      <c:legendPos val="r"/>
      <c:layout>
        <c:manualLayout>
          <c:xMode val="edge"/>
          <c:yMode val="edge"/>
          <c:x val="0.85789910379263556"/>
          <c:y val="0.39733636388234977"/>
          <c:w val="0.11429429628298156"/>
          <c:h val="0.11735008725391904"/>
        </c:manualLayout>
      </c:layout>
      <c:overlay val="1"/>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6.6040996334122734E-2"/>
          <c:y val="4.8799111955998967E-2"/>
          <c:w val="0.89551607610212336"/>
          <c:h val="0.77110055703436797"/>
        </c:manualLayout>
      </c:layout>
      <c:bar3DChart>
        <c:barDir val="col"/>
        <c:grouping val="clustered"/>
        <c:varyColors val="0"/>
        <c:ser>
          <c:idx val="0"/>
          <c:order val="0"/>
          <c:tx>
            <c:v>Semestre A</c:v>
          </c:tx>
          <c:invertIfNegative val="0"/>
          <c:dLbls>
            <c:dLbl>
              <c:idx val="0"/>
              <c:tx>
                <c:rich>
                  <a:bodyPr/>
                  <a:lstStyle/>
                  <a:p>
                    <a:fld id="{E48867CE-EE25-4F81-88F3-E07E91105EAE}" type="CELLRANGE">
                      <a:rPr lang="en-US"/>
                      <a:pPr/>
                      <a:t>[CELLRANGE]</a:t>
                    </a:fld>
                    <a:r>
                      <a:rPr lang="en-US" baseline="0"/>
                      <a:t>
</a:t>
                    </a:r>
                    <a:fld id="{188E78EB-F101-4207-B885-670DAEDF8677}"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88AB-4130-B52B-DAF8DDF3DA05}"/>
                </c:ext>
              </c:extLst>
            </c:dLbl>
            <c:dLbl>
              <c:idx val="1"/>
              <c:tx>
                <c:rich>
                  <a:bodyPr/>
                  <a:lstStyle/>
                  <a:p>
                    <a:fld id="{7D6387DD-774D-45BC-87D8-C713931E6CCF}" type="CELLRANGE">
                      <a:rPr lang="en-US"/>
                      <a:pPr/>
                      <a:t>[CELLRANGE]</a:t>
                    </a:fld>
                    <a:r>
                      <a:rPr lang="en-US" baseline="0"/>
                      <a:t>
</a:t>
                    </a:r>
                    <a:fld id="{F4E719B8-85F3-4DB9-9995-3D6A60F358F1}"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88AB-4130-B52B-DAF8DDF3DA05}"/>
                </c:ext>
              </c:extLst>
            </c:dLbl>
            <c:dLbl>
              <c:idx val="2"/>
              <c:tx>
                <c:rich>
                  <a:bodyPr/>
                  <a:lstStyle/>
                  <a:p>
                    <a:fld id="{F4F828CC-B3BC-4AA4-871E-A28BE9E3CB53}" type="CELLRANGE">
                      <a:rPr lang="en-US"/>
                      <a:pPr/>
                      <a:t>[CELLRANGE]</a:t>
                    </a:fld>
                    <a:r>
                      <a:rPr lang="en-US" baseline="0"/>
                      <a:t>
</a:t>
                    </a:r>
                    <a:fld id="{49BAA24E-FED6-442A-96E1-A95EDAF0C397}"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88AB-4130-B52B-DAF8DDF3DA05}"/>
                </c:ext>
              </c:extLst>
            </c:dLbl>
            <c:dLbl>
              <c:idx val="3"/>
              <c:tx>
                <c:rich>
                  <a:bodyPr/>
                  <a:lstStyle/>
                  <a:p>
                    <a:fld id="{D4FE1ED1-4123-439D-BA95-C1F42B03E1E7}" type="CELLRANGE">
                      <a:rPr lang="en-US"/>
                      <a:pPr/>
                      <a:t>[CELLRANGE]</a:t>
                    </a:fld>
                    <a:r>
                      <a:rPr lang="en-US" baseline="0"/>
                      <a:t>
</a:t>
                    </a:r>
                    <a:fld id="{39DC188D-84C5-473D-A686-11830FF911EA}"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88AB-4130-B52B-DAF8DDF3DA05}"/>
                </c:ext>
              </c:extLst>
            </c:dLbl>
            <c:dLbl>
              <c:idx val="4"/>
              <c:tx>
                <c:rich>
                  <a:bodyPr/>
                  <a:lstStyle/>
                  <a:p>
                    <a:fld id="{13BB39C3-E9B4-457C-97CF-647B98D47267}" type="CELLRANGE">
                      <a:rPr lang="en-US"/>
                      <a:pPr/>
                      <a:t>[CELLRANGE]</a:t>
                    </a:fld>
                    <a:r>
                      <a:rPr lang="en-US" baseline="0"/>
                      <a:t>
</a:t>
                    </a:r>
                    <a:fld id="{A4D41ED5-9E22-4150-A49F-02AA6419EA53}"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88AB-4130-B52B-DAF8DDF3DA05}"/>
                </c:ext>
              </c:extLst>
            </c:dLbl>
            <c:dLbl>
              <c:idx val="5"/>
              <c:tx>
                <c:rich>
                  <a:bodyPr/>
                  <a:lstStyle/>
                  <a:p>
                    <a:fld id="{39FFF842-93AF-476B-97E9-73B020224909}" type="CELLRANGE">
                      <a:rPr lang="en-US"/>
                      <a:pPr/>
                      <a:t>[CELLRANGE]</a:t>
                    </a:fld>
                    <a:r>
                      <a:rPr lang="en-US" baseline="0"/>
                      <a:t>
</a:t>
                    </a:r>
                    <a:fld id="{65B9F858-4A1A-4BAF-A3AA-9B904582FF2F}"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88AB-4130-B52B-DAF8DDF3DA05}"/>
                </c:ext>
              </c:extLst>
            </c:dLbl>
            <c:dLbl>
              <c:idx val="6"/>
              <c:tx>
                <c:rich>
                  <a:bodyPr/>
                  <a:lstStyle/>
                  <a:p>
                    <a:fld id="{51B7EC06-9BD1-4C98-94CB-7A8498BF41BD}" type="CELLRANGE">
                      <a:rPr lang="en-US"/>
                      <a:pPr/>
                      <a:t>[CELLRANGE]</a:t>
                    </a:fld>
                    <a:r>
                      <a:rPr lang="en-US" baseline="0"/>
                      <a:t>
</a:t>
                    </a:r>
                    <a:fld id="{AD87E999-271A-4462-92C7-30E03BE6BF86}"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88AB-4130-B52B-DAF8DDF3DA05}"/>
                </c:ext>
              </c:extLst>
            </c:dLbl>
            <c:dLbl>
              <c:idx val="7"/>
              <c:tx>
                <c:rich>
                  <a:bodyPr/>
                  <a:lstStyle/>
                  <a:p>
                    <a:fld id="{6A83B281-DA84-4757-A823-5C5A11F3323B}" type="CELLRANGE">
                      <a:rPr lang="en-US"/>
                      <a:pPr/>
                      <a:t>[CELLRANGE]</a:t>
                    </a:fld>
                    <a:r>
                      <a:rPr lang="en-US" baseline="0"/>
                      <a:t>
</a:t>
                    </a:r>
                    <a:fld id="{17424B6E-EF7E-4C0F-B13F-C705CA800E19}"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88AB-4130-B52B-DAF8DDF3DA05}"/>
                </c:ext>
              </c:extLst>
            </c:dLbl>
            <c:dLbl>
              <c:idx val="8"/>
              <c:tx>
                <c:rich>
                  <a:bodyPr/>
                  <a:lstStyle/>
                  <a:p>
                    <a:fld id="{31E3B10A-D7E8-4201-80B8-8CE6E2220E7E}" type="CELLRANGE">
                      <a:rPr lang="en-US"/>
                      <a:pPr/>
                      <a:t>[CELLRANGE]</a:t>
                    </a:fld>
                    <a:r>
                      <a:rPr lang="en-US" baseline="0"/>
                      <a:t>
</a:t>
                    </a:r>
                    <a:fld id="{3D044A4D-31FB-43E4-BFBA-638811C040F6}"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88AB-4130-B52B-DAF8DDF3DA05}"/>
                </c:ext>
              </c:extLst>
            </c:dLbl>
            <c:dLbl>
              <c:idx val="9"/>
              <c:tx>
                <c:rich>
                  <a:bodyPr/>
                  <a:lstStyle/>
                  <a:p>
                    <a:fld id="{AAA13031-054D-46A1-8A7E-C18681C093AC}" type="CELLRANGE">
                      <a:rPr lang="en-US"/>
                      <a:pPr/>
                      <a:t>[CELLRANGE]</a:t>
                    </a:fld>
                    <a:r>
                      <a:rPr lang="en-US" baseline="0"/>
                      <a:t>
</a:t>
                    </a:r>
                    <a:fld id="{8C60FB11-3F74-46F4-8957-378C813B8963}"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88AB-4130-B52B-DAF8DDF3DA05}"/>
                </c:ext>
              </c:extLst>
            </c:dLbl>
            <c:dLbl>
              <c:idx val="10"/>
              <c:tx>
                <c:rich>
                  <a:bodyPr/>
                  <a:lstStyle/>
                  <a:p>
                    <a:fld id="{068C2499-6D81-4C07-A684-0EB4EA094087}" type="CELLRANGE">
                      <a:rPr lang="en-US"/>
                      <a:pPr/>
                      <a:t>[CELLRANGE]</a:t>
                    </a:fld>
                    <a:r>
                      <a:rPr lang="en-US" baseline="0"/>
                      <a:t>
</a:t>
                    </a:r>
                    <a:fld id="{F3A6DF34-33B0-4829-AAEC-1FF0B978D169}"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88AB-4130-B52B-DAF8DDF3DA05}"/>
                </c:ext>
              </c:extLst>
            </c:dLbl>
            <c:dLbl>
              <c:idx val="11"/>
              <c:tx>
                <c:rich>
                  <a:bodyPr/>
                  <a:lstStyle/>
                  <a:p>
                    <a:fld id="{B1ED45CA-121E-45B6-8FE1-71FF34CD84C6}" type="CELLRANGE">
                      <a:rPr lang="en-US"/>
                      <a:pPr/>
                      <a:t>[CELLRANGE]</a:t>
                    </a:fld>
                    <a:r>
                      <a:rPr lang="en-US" baseline="0"/>
                      <a:t>
</a:t>
                    </a:r>
                    <a:fld id="{A7E564E0-0CFC-4670-AB3C-16C690E125EB}"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88AB-4130-B52B-DAF8DDF3DA05}"/>
                </c:ext>
              </c:extLst>
            </c:dLbl>
            <c:dLbl>
              <c:idx val="12"/>
              <c:tx>
                <c:rich>
                  <a:bodyPr/>
                  <a:lstStyle/>
                  <a:p>
                    <a:fld id="{46EF4695-F710-4477-AFA8-4B65BC5DBD81}" type="CELLRANGE">
                      <a:rPr lang="en-US"/>
                      <a:pPr/>
                      <a:t>[CELLRANGE]</a:t>
                    </a:fld>
                    <a:r>
                      <a:rPr lang="en-US" baseline="0"/>
                      <a:t>
</a:t>
                    </a:r>
                    <a:fld id="{4D10DBD6-BF62-45ED-878B-C9EE89AA1486}"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88AB-4130-B52B-DAF8DDF3DA05}"/>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eparator>
</c:separator>
            <c:showLeaderLines val="0"/>
            <c:extLst xmlns:c15="http://schemas.microsoft.com/office/drawing/2012/chart">
              <c:ext xmlns:c15="http://schemas.microsoft.com/office/drawing/2012/chart" uri="{CE6537A1-D6FC-4f65-9D91-7224C49458BB}">
                <c15:showDataLabelsRange val="1"/>
                <c15:showLeaderLines val="1"/>
                <c15:leaderLines>
                  <c:spPr>
                    <a:ln w="9525">
                      <a:solidFill>
                        <a:schemeClr val="tx1">
                          <a:lumMod val="35000"/>
                          <a:lumOff val="65000"/>
                        </a:schemeClr>
                      </a:solidFill>
                    </a:ln>
                    <a:effectLst/>
                  </c:spPr>
                </c15:leaderLines>
              </c:ext>
            </c:extLst>
          </c:dLbls>
          <c:cat>
            <c:strRef>
              <c:f>'B. MatriculaTotal PregradoEdad'!$C$6:$O$6</c:f>
              <c:strCache>
                <c:ptCount val="13"/>
                <c:pt idx="0">
                  <c:v>Menores de 17</c:v>
                </c:pt>
                <c:pt idx="1">
                  <c:v>17 Años</c:v>
                </c:pt>
                <c:pt idx="2">
                  <c:v>18 Años</c:v>
                </c:pt>
                <c:pt idx="3">
                  <c:v>19 Años</c:v>
                </c:pt>
                <c:pt idx="4">
                  <c:v>20 Años</c:v>
                </c:pt>
                <c:pt idx="5">
                  <c:v>21 Años</c:v>
                </c:pt>
                <c:pt idx="6">
                  <c:v>22 Años</c:v>
                </c:pt>
                <c:pt idx="7">
                  <c:v>23 Años</c:v>
                </c:pt>
                <c:pt idx="8">
                  <c:v>24 Años</c:v>
                </c:pt>
                <c:pt idx="9">
                  <c:v>25 Años</c:v>
                </c:pt>
                <c:pt idx="10">
                  <c:v>26 - 28 Años</c:v>
                </c:pt>
                <c:pt idx="11">
                  <c:v>29 - 30 Años</c:v>
                </c:pt>
                <c:pt idx="12">
                  <c:v>&gt; 30 Años</c:v>
                </c:pt>
              </c:strCache>
              <c:extLst xmlns:c15="http://schemas.microsoft.com/office/drawing/2012/chart"/>
            </c:strRef>
          </c:cat>
          <c:val>
            <c:numRef>
              <c:f>'A. MatriculaTotal PostgradoEdad'!$C$51:$O$51</c:f>
              <c:numCache>
                <c:formatCode>General</c:formatCode>
                <c:ptCount val="13"/>
                <c:pt idx="0">
                  <c:v>0</c:v>
                </c:pt>
                <c:pt idx="1">
                  <c:v>0</c:v>
                </c:pt>
                <c:pt idx="2">
                  <c:v>0</c:v>
                </c:pt>
                <c:pt idx="3">
                  <c:v>0</c:v>
                </c:pt>
                <c:pt idx="4">
                  <c:v>0</c:v>
                </c:pt>
                <c:pt idx="5">
                  <c:v>0</c:v>
                </c:pt>
                <c:pt idx="6">
                  <c:v>0</c:v>
                </c:pt>
                <c:pt idx="7">
                  <c:v>2</c:v>
                </c:pt>
                <c:pt idx="8">
                  <c:v>3</c:v>
                </c:pt>
                <c:pt idx="9">
                  <c:v>2</c:v>
                </c:pt>
                <c:pt idx="10">
                  <c:v>16</c:v>
                </c:pt>
                <c:pt idx="11">
                  <c:v>11</c:v>
                </c:pt>
                <c:pt idx="12">
                  <c:v>76</c:v>
                </c:pt>
              </c:numCache>
            </c:numRef>
          </c:val>
          <c:extLst xmlns:c15="http://schemas.microsoft.com/office/drawing/2012/chart">
            <c:ext xmlns:c15="http://schemas.microsoft.com/office/drawing/2012/chart" uri="{02D57815-91ED-43cb-92C2-25804820EDAC}">
              <c15:datalabelsRange>
                <c15:f>'A. MatriculaTotal PostgradoEdad'!$C$52:$O$52</c15:f>
                <c15:dlblRangeCache>
                  <c:ptCount val="13"/>
                  <c:pt idx="0">
                    <c:v>0,00%</c:v>
                  </c:pt>
                  <c:pt idx="1">
                    <c:v>0,00%</c:v>
                  </c:pt>
                  <c:pt idx="2">
                    <c:v>0,00%</c:v>
                  </c:pt>
                  <c:pt idx="3">
                    <c:v>0,00%</c:v>
                  </c:pt>
                  <c:pt idx="4">
                    <c:v>0,00%</c:v>
                  </c:pt>
                  <c:pt idx="5">
                    <c:v>0,00%</c:v>
                  </c:pt>
                  <c:pt idx="6">
                    <c:v>0,00%</c:v>
                  </c:pt>
                  <c:pt idx="7">
                    <c:v>1,82%</c:v>
                  </c:pt>
                  <c:pt idx="8">
                    <c:v>2,73%</c:v>
                  </c:pt>
                  <c:pt idx="9">
                    <c:v>1,82%</c:v>
                  </c:pt>
                  <c:pt idx="10">
                    <c:v>14,55%</c:v>
                  </c:pt>
                  <c:pt idx="11">
                    <c:v>10,00%</c:v>
                  </c:pt>
                  <c:pt idx="12">
                    <c:v>69,09%</c:v>
                  </c:pt>
                </c15:dlblRangeCache>
              </c15:datalabelsRange>
            </c:ext>
            <c:ext xmlns:c16="http://schemas.microsoft.com/office/drawing/2014/chart" uri="{C3380CC4-5D6E-409C-BE32-E72D297353CC}">
              <c16:uniqueId val="{0000000D-88AB-4130-B52B-DAF8DDF3DA05}"/>
            </c:ext>
          </c:extLst>
        </c:ser>
        <c:ser>
          <c:idx val="1"/>
          <c:order val="1"/>
          <c:tx>
            <c:v>Semestre B</c:v>
          </c:tx>
          <c:spPr>
            <a:solidFill>
              <a:schemeClr val="accent2"/>
            </a:solidFill>
            <a:ln>
              <a:noFill/>
            </a:ln>
            <a:effectLst/>
            <a:sp3d/>
          </c:spPr>
          <c:invertIfNegative val="0"/>
          <c:dLbls>
            <c:dLbl>
              <c:idx val="0"/>
              <c:tx>
                <c:rich>
                  <a:bodyPr/>
                  <a:lstStyle/>
                  <a:p>
                    <a:fld id="{EB85B2E0-585B-41CB-8FE3-A702CEFEE032}" type="CELLRANGE">
                      <a:rPr lang="en-US"/>
                      <a:pPr/>
                      <a:t>[CELLRANGE]</a:t>
                    </a:fld>
                    <a:r>
                      <a:rPr lang="en-US" baseline="0"/>
                      <a:t>
</a:t>
                    </a:r>
                    <a:fld id="{7480756A-1A14-46C2-AD55-187D26E09885}"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42C8-4C4F-AD95-211E9C7063B1}"/>
                </c:ext>
              </c:extLst>
            </c:dLbl>
            <c:dLbl>
              <c:idx val="1"/>
              <c:tx>
                <c:rich>
                  <a:bodyPr/>
                  <a:lstStyle/>
                  <a:p>
                    <a:fld id="{6FD471CC-26AC-415E-8CE3-DED6FD3643EC}" type="CELLRANGE">
                      <a:rPr lang="en-US"/>
                      <a:pPr/>
                      <a:t>[CELLRANGE]</a:t>
                    </a:fld>
                    <a:r>
                      <a:rPr lang="en-US" baseline="0"/>
                      <a:t>
</a:t>
                    </a:r>
                    <a:fld id="{4C8EF5FC-1F41-46A1-A765-8B8C0105F238}"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42C8-4C4F-AD95-211E9C7063B1}"/>
                </c:ext>
              </c:extLst>
            </c:dLbl>
            <c:dLbl>
              <c:idx val="2"/>
              <c:tx>
                <c:rich>
                  <a:bodyPr/>
                  <a:lstStyle/>
                  <a:p>
                    <a:fld id="{429BC930-499E-42CA-8BC0-AE75D46BEBE6}" type="CELLRANGE">
                      <a:rPr lang="en-US"/>
                      <a:pPr/>
                      <a:t>[CELLRANGE]</a:t>
                    </a:fld>
                    <a:r>
                      <a:rPr lang="en-US" baseline="0"/>
                      <a:t>
</a:t>
                    </a:r>
                    <a:fld id="{5228C951-C38B-4FCF-B5A7-246642239534}"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42C8-4C4F-AD95-211E9C7063B1}"/>
                </c:ext>
              </c:extLst>
            </c:dLbl>
            <c:dLbl>
              <c:idx val="3"/>
              <c:tx>
                <c:rich>
                  <a:bodyPr/>
                  <a:lstStyle/>
                  <a:p>
                    <a:fld id="{C0801E4C-B097-4A2B-8B7F-FBD746E3F09A}" type="CELLRANGE">
                      <a:rPr lang="en-US"/>
                      <a:pPr/>
                      <a:t>[CELLRANGE]</a:t>
                    </a:fld>
                    <a:r>
                      <a:rPr lang="en-US" baseline="0"/>
                      <a:t>
</a:t>
                    </a:r>
                    <a:fld id="{2F2D4344-C0EA-4D5F-AF2F-623F7B286240}"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42C8-4C4F-AD95-211E9C7063B1}"/>
                </c:ext>
              </c:extLst>
            </c:dLbl>
            <c:dLbl>
              <c:idx val="4"/>
              <c:tx>
                <c:rich>
                  <a:bodyPr/>
                  <a:lstStyle/>
                  <a:p>
                    <a:fld id="{72032BDF-6FA0-47CC-876D-A80CCABE5FA5}" type="CELLRANGE">
                      <a:rPr lang="en-US"/>
                      <a:pPr/>
                      <a:t>[CELLRANGE]</a:t>
                    </a:fld>
                    <a:r>
                      <a:rPr lang="en-US" baseline="0"/>
                      <a:t>
</a:t>
                    </a:r>
                    <a:fld id="{E3BE4428-2E58-4BAD-89D9-4C85833A919A}"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42C8-4C4F-AD95-211E9C7063B1}"/>
                </c:ext>
              </c:extLst>
            </c:dLbl>
            <c:dLbl>
              <c:idx val="5"/>
              <c:tx>
                <c:rich>
                  <a:bodyPr/>
                  <a:lstStyle/>
                  <a:p>
                    <a:fld id="{D712FD61-3703-434F-A4C7-74B9AF0BE32B}" type="CELLRANGE">
                      <a:rPr lang="en-US"/>
                      <a:pPr/>
                      <a:t>[CELLRANGE]</a:t>
                    </a:fld>
                    <a:r>
                      <a:rPr lang="en-US" baseline="0"/>
                      <a:t>
</a:t>
                    </a:r>
                    <a:fld id="{C92FA70A-62D6-4653-80DD-E6BE5783D11F}"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42C8-4C4F-AD95-211E9C7063B1}"/>
                </c:ext>
              </c:extLst>
            </c:dLbl>
            <c:dLbl>
              <c:idx val="6"/>
              <c:tx>
                <c:rich>
                  <a:bodyPr/>
                  <a:lstStyle/>
                  <a:p>
                    <a:fld id="{882900A0-B8E8-419F-A5B0-58730D11625B}" type="CELLRANGE">
                      <a:rPr lang="en-US"/>
                      <a:pPr/>
                      <a:t>[CELLRANGE]</a:t>
                    </a:fld>
                    <a:r>
                      <a:rPr lang="en-US" baseline="0"/>
                      <a:t>
</a:t>
                    </a:r>
                    <a:fld id="{922957DD-9057-4EE8-BF91-53BAE859576B}"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42C8-4C4F-AD95-211E9C7063B1}"/>
                </c:ext>
              </c:extLst>
            </c:dLbl>
            <c:dLbl>
              <c:idx val="7"/>
              <c:tx>
                <c:rich>
                  <a:bodyPr/>
                  <a:lstStyle/>
                  <a:p>
                    <a:fld id="{20CD1C22-6F80-4935-B63A-89C99486A6BA}" type="CELLRANGE">
                      <a:rPr lang="en-US"/>
                      <a:pPr/>
                      <a:t>[CELLRANGE]</a:t>
                    </a:fld>
                    <a:r>
                      <a:rPr lang="en-US" baseline="0"/>
                      <a:t>
</a:t>
                    </a:r>
                    <a:fld id="{B3B938D6-0D25-4C1A-8068-D55DEDA76FEE}"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42C8-4C4F-AD95-211E9C7063B1}"/>
                </c:ext>
              </c:extLst>
            </c:dLbl>
            <c:dLbl>
              <c:idx val="8"/>
              <c:tx>
                <c:rich>
                  <a:bodyPr/>
                  <a:lstStyle/>
                  <a:p>
                    <a:fld id="{4326632E-8085-4630-9E2F-D53ED2A1C6B4}" type="CELLRANGE">
                      <a:rPr lang="en-US"/>
                      <a:pPr/>
                      <a:t>[CELLRANGE]</a:t>
                    </a:fld>
                    <a:r>
                      <a:rPr lang="en-US" baseline="0"/>
                      <a:t>
</a:t>
                    </a:r>
                    <a:fld id="{4C12A632-8E47-497F-B27D-3ECE56B1991A}"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42C8-4C4F-AD95-211E9C7063B1}"/>
                </c:ext>
              </c:extLst>
            </c:dLbl>
            <c:dLbl>
              <c:idx val="9"/>
              <c:tx>
                <c:rich>
                  <a:bodyPr/>
                  <a:lstStyle/>
                  <a:p>
                    <a:fld id="{16230E27-E6A0-4C4E-8CAD-79BDB314BF60}" type="CELLRANGE">
                      <a:rPr lang="en-US"/>
                      <a:pPr/>
                      <a:t>[CELLRANGE]</a:t>
                    </a:fld>
                    <a:r>
                      <a:rPr lang="en-US" baseline="0"/>
                      <a:t>
</a:t>
                    </a:r>
                    <a:fld id="{DF1A9767-8E03-45F1-B394-CC8AD37B5336}"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42C8-4C4F-AD95-211E9C7063B1}"/>
                </c:ext>
              </c:extLst>
            </c:dLbl>
            <c:dLbl>
              <c:idx val="10"/>
              <c:tx>
                <c:rich>
                  <a:bodyPr/>
                  <a:lstStyle/>
                  <a:p>
                    <a:fld id="{DBEC5941-CC95-4322-8202-6D046B279F4B}" type="CELLRANGE">
                      <a:rPr lang="en-US"/>
                      <a:pPr/>
                      <a:t>[CELLRANGE]</a:t>
                    </a:fld>
                    <a:r>
                      <a:rPr lang="en-US" baseline="0"/>
                      <a:t>
</a:t>
                    </a:r>
                    <a:fld id="{8BFBA5FB-88FD-406D-9543-37C99A8D99F4}"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42C8-4C4F-AD95-211E9C7063B1}"/>
                </c:ext>
              </c:extLst>
            </c:dLbl>
            <c:dLbl>
              <c:idx val="11"/>
              <c:tx>
                <c:rich>
                  <a:bodyPr/>
                  <a:lstStyle/>
                  <a:p>
                    <a:fld id="{D6CD8893-08F0-4D2C-A0BD-5C0EF3F2C26A}" type="CELLRANGE">
                      <a:rPr lang="en-US"/>
                      <a:pPr/>
                      <a:t>[CELLRANGE]</a:t>
                    </a:fld>
                    <a:r>
                      <a:rPr lang="en-US" baseline="0"/>
                      <a:t>
</a:t>
                    </a:r>
                    <a:fld id="{70B4736E-4FCA-4700-9215-6A9E72BF37D6}"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42C8-4C4F-AD95-211E9C7063B1}"/>
                </c:ext>
              </c:extLst>
            </c:dLbl>
            <c:dLbl>
              <c:idx val="12"/>
              <c:tx>
                <c:rich>
                  <a:bodyPr/>
                  <a:lstStyle/>
                  <a:p>
                    <a:fld id="{B895D8BE-FEB8-4C46-AEBB-51B19169FCD5}" type="CELLRANGE">
                      <a:rPr lang="en-US"/>
                      <a:pPr/>
                      <a:t>[CELLRANGE]</a:t>
                    </a:fld>
                    <a:r>
                      <a:rPr lang="en-US" baseline="0"/>
                      <a:t>
</a:t>
                    </a:r>
                    <a:fld id="{6F26C5CF-72B0-4FEE-ADAB-F62ED83AAACF}"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42C8-4C4F-AD95-211E9C7063B1}"/>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eparator>
</c:separator>
            <c:showLeaderLines val="0"/>
            <c:extLst>
              <c:ext xmlns:c15="http://schemas.microsoft.com/office/drawing/2012/chart" uri="{CE6537A1-D6FC-4f65-9D91-7224C49458BB}">
                <c15:showDataLabelsRange val="1"/>
                <c15:showLeaderLines val="1"/>
                <c15:leaderLines>
                  <c:spPr>
                    <a:ln w="9525">
                      <a:solidFill>
                        <a:schemeClr val="tx1">
                          <a:lumMod val="35000"/>
                          <a:lumOff val="65000"/>
                        </a:schemeClr>
                      </a:solidFill>
                    </a:ln>
                    <a:effectLst/>
                  </c:spPr>
                </c15:leaderLines>
              </c:ext>
            </c:extLst>
          </c:dLbls>
          <c:cat>
            <c:strRef>
              <c:f>'B. MatriculaTotal PregradoEdad'!$C$6:$O$6</c:f>
              <c:strCache>
                <c:ptCount val="13"/>
                <c:pt idx="0">
                  <c:v>Menores de 17</c:v>
                </c:pt>
                <c:pt idx="1">
                  <c:v>17 Años</c:v>
                </c:pt>
                <c:pt idx="2">
                  <c:v>18 Años</c:v>
                </c:pt>
                <c:pt idx="3">
                  <c:v>19 Años</c:v>
                </c:pt>
                <c:pt idx="4">
                  <c:v>20 Años</c:v>
                </c:pt>
                <c:pt idx="5">
                  <c:v>21 Años</c:v>
                </c:pt>
                <c:pt idx="6">
                  <c:v>22 Años</c:v>
                </c:pt>
                <c:pt idx="7">
                  <c:v>23 Años</c:v>
                </c:pt>
                <c:pt idx="8">
                  <c:v>24 Años</c:v>
                </c:pt>
                <c:pt idx="9">
                  <c:v>25 Años</c:v>
                </c:pt>
                <c:pt idx="10">
                  <c:v>26 - 28 Años</c:v>
                </c:pt>
                <c:pt idx="11">
                  <c:v>29 - 30 Años</c:v>
                </c:pt>
                <c:pt idx="12">
                  <c:v>&gt; 30 Años</c:v>
                </c:pt>
              </c:strCache>
            </c:strRef>
          </c:cat>
          <c:val>
            <c:numRef>
              <c:f>'B. MatriculaTotal PostgradoEdad'!$C$50:$O$50</c:f>
              <c:numCache>
                <c:formatCode>General</c:formatCode>
                <c:ptCount val="13"/>
                <c:pt idx="0">
                  <c:v>0</c:v>
                </c:pt>
                <c:pt idx="1">
                  <c:v>0</c:v>
                </c:pt>
                <c:pt idx="2">
                  <c:v>0</c:v>
                </c:pt>
                <c:pt idx="3">
                  <c:v>0</c:v>
                </c:pt>
                <c:pt idx="4">
                  <c:v>0</c:v>
                </c:pt>
                <c:pt idx="5">
                  <c:v>0</c:v>
                </c:pt>
                <c:pt idx="6">
                  <c:v>0</c:v>
                </c:pt>
                <c:pt idx="7">
                  <c:v>2</c:v>
                </c:pt>
                <c:pt idx="8">
                  <c:v>1</c:v>
                </c:pt>
                <c:pt idx="9">
                  <c:v>1</c:v>
                </c:pt>
                <c:pt idx="10">
                  <c:v>5</c:v>
                </c:pt>
                <c:pt idx="11">
                  <c:v>4</c:v>
                </c:pt>
                <c:pt idx="12">
                  <c:v>15</c:v>
                </c:pt>
              </c:numCache>
            </c:numRef>
          </c:val>
          <c:extLst>
            <c:ext xmlns:c15="http://schemas.microsoft.com/office/drawing/2012/chart" uri="{02D57815-91ED-43cb-92C2-25804820EDAC}">
              <c15:datalabelsRange>
                <c15:f>'B. MatriculaTotal PostgradoEdad'!$C$55:$O$55</c15:f>
                <c15:dlblRangeCache>
                  <c:ptCount val="13"/>
                  <c:pt idx="0">
                    <c:v>0,00%</c:v>
                  </c:pt>
                  <c:pt idx="1">
                    <c:v>0,00%</c:v>
                  </c:pt>
                  <c:pt idx="2">
                    <c:v>0,00%</c:v>
                  </c:pt>
                  <c:pt idx="3">
                    <c:v>0,00%</c:v>
                  </c:pt>
                  <c:pt idx="4">
                    <c:v>0,00%</c:v>
                  </c:pt>
                  <c:pt idx="5">
                    <c:v>0,00%</c:v>
                  </c:pt>
                  <c:pt idx="6">
                    <c:v>0,00%</c:v>
                  </c:pt>
                  <c:pt idx="7">
                    <c:v>0,00%</c:v>
                  </c:pt>
                  <c:pt idx="8">
                    <c:v>5,56%</c:v>
                  </c:pt>
                  <c:pt idx="9">
                    <c:v>0,00%</c:v>
                  </c:pt>
                  <c:pt idx="10">
                    <c:v>16,67%</c:v>
                  </c:pt>
                  <c:pt idx="11">
                    <c:v>11,11%</c:v>
                  </c:pt>
                  <c:pt idx="12">
                    <c:v>66,67%</c:v>
                  </c:pt>
                </c15:dlblRangeCache>
              </c15:datalabelsRange>
            </c:ext>
            <c:ext xmlns:c16="http://schemas.microsoft.com/office/drawing/2014/chart" uri="{C3380CC4-5D6E-409C-BE32-E72D297353CC}">
              <c16:uniqueId val="{0000001B-88AB-4130-B52B-DAF8DDF3DA05}"/>
            </c:ext>
          </c:extLst>
        </c:ser>
        <c:dLbls>
          <c:showLegendKey val="0"/>
          <c:showVal val="1"/>
          <c:showCatName val="0"/>
          <c:showSerName val="0"/>
          <c:showPercent val="0"/>
          <c:showBubbleSize val="0"/>
        </c:dLbls>
        <c:gapWidth val="20"/>
        <c:shape val="box"/>
        <c:axId val="101135872"/>
        <c:axId val="101142912"/>
        <c:axId val="0"/>
        <c:extLst/>
      </c:bar3DChart>
      <c:catAx>
        <c:axId val="10113587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2700000" spcFirstLastPara="1" vertOverflow="ellipsis"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s-CO"/>
          </a:p>
        </c:txPr>
        <c:crossAx val="101142912"/>
        <c:crosses val="autoZero"/>
        <c:auto val="1"/>
        <c:lblAlgn val="ctr"/>
        <c:lblOffset val="100"/>
        <c:tickLblSkip val="1"/>
        <c:noMultiLvlLbl val="0"/>
      </c:catAx>
      <c:valAx>
        <c:axId val="101142912"/>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01135872"/>
        <c:crosses val="autoZero"/>
        <c:crossBetween val="between"/>
      </c:val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legend>
      <c:legendPos val="r"/>
      <c:layout>
        <c:manualLayout>
          <c:xMode val="edge"/>
          <c:yMode val="edge"/>
          <c:x val="0.15319170336589655"/>
          <c:y val="0.12165764076565125"/>
          <c:w val="6.8391996364072352E-2"/>
          <c:h val="9.0691300363570024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O"/>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6.6040996334122734E-2"/>
          <c:y val="4.8799111955998967E-2"/>
          <c:w val="0.89551607610212336"/>
          <c:h val="0.77110055703436797"/>
        </c:manualLayout>
      </c:layout>
      <c:bar3DChart>
        <c:barDir val="col"/>
        <c:grouping val="clustered"/>
        <c:varyColors val="0"/>
        <c:ser>
          <c:idx val="0"/>
          <c:order val="0"/>
          <c:tx>
            <c:v>Semestre A</c:v>
          </c:tx>
          <c:spPr>
            <a:solidFill>
              <a:schemeClr val="accent1"/>
            </a:solidFill>
            <a:ln>
              <a:noFill/>
            </a:ln>
            <a:effectLst/>
            <a:sp3d/>
          </c:spPr>
          <c:invertIfNegative val="0"/>
          <c:dLbls>
            <c:dLbl>
              <c:idx val="0"/>
              <c:tx>
                <c:rich>
                  <a:bodyPr/>
                  <a:lstStyle/>
                  <a:p>
                    <a:fld id="{DCCF6083-B4F1-4D36-B1FE-1AC766CB6CEA}" type="CELLRANGE">
                      <a:rPr lang="en-US"/>
                      <a:pPr/>
                      <a:t>[CELLRANGE]</a:t>
                    </a:fld>
                    <a:r>
                      <a:rPr lang="en-US" baseline="0"/>
                      <a:t>
</a:t>
                    </a:r>
                    <a:fld id="{551DF5A2-AEC4-4721-BEF0-97157A7BD5E8}"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9F00-4CB8-A81D-C5AA42B47D9C}"/>
                </c:ext>
              </c:extLst>
            </c:dLbl>
            <c:dLbl>
              <c:idx val="1"/>
              <c:tx>
                <c:rich>
                  <a:bodyPr/>
                  <a:lstStyle/>
                  <a:p>
                    <a:fld id="{700F7F96-B6D2-4813-B97F-FE6B7B78F6FD}" type="CELLRANGE">
                      <a:rPr lang="en-US"/>
                      <a:pPr/>
                      <a:t>[CELLRANGE]</a:t>
                    </a:fld>
                    <a:r>
                      <a:rPr lang="en-US" baseline="0"/>
                      <a:t>
</a:t>
                    </a:r>
                    <a:fld id="{4951260D-DC48-48BD-89E6-EE28D8372C3D}"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9F00-4CB8-A81D-C5AA42B47D9C}"/>
                </c:ext>
              </c:extLst>
            </c:dLbl>
            <c:dLbl>
              <c:idx val="2"/>
              <c:tx>
                <c:rich>
                  <a:bodyPr/>
                  <a:lstStyle/>
                  <a:p>
                    <a:fld id="{0074985C-1AF3-4935-A398-2FB1C07E7079}" type="CELLRANGE">
                      <a:rPr lang="en-US"/>
                      <a:pPr/>
                      <a:t>[CELLRANGE]</a:t>
                    </a:fld>
                    <a:r>
                      <a:rPr lang="en-US" baseline="0"/>
                      <a:t>
</a:t>
                    </a:r>
                    <a:fld id="{61C44E86-F221-4F31-AF76-34E86ACDA4D5}"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9F00-4CB8-A81D-C5AA42B47D9C}"/>
                </c:ext>
              </c:extLst>
            </c:dLbl>
            <c:dLbl>
              <c:idx val="3"/>
              <c:tx>
                <c:rich>
                  <a:bodyPr/>
                  <a:lstStyle/>
                  <a:p>
                    <a:fld id="{03FB048D-A222-4CF0-8B3C-66C12589461F}" type="CELLRANGE">
                      <a:rPr lang="en-US"/>
                      <a:pPr/>
                      <a:t>[CELLRANGE]</a:t>
                    </a:fld>
                    <a:r>
                      <a:rPr lang="en-US" baseline="0"/>
                      <a:t>
</a:t>
                    </a:r>
                    <a:fld id="{4B996176-9C33-42BA-976E-E1C31D905B8B}"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9F00-4CB8-A81D-C5AA42B47D9C}"/>
                </c:ext>
              </c:extLst>
            </c:dLbl>
            <c:dLbl>
              <c:idx val="4"/>
              <c:tx>
                <c:rich>
                  <a:bodyPr/>
                  <a:lstStyle/>
                  <a:p>
                    <a:fld id="{35D24E00-0A71-42E4-8BBF-0E6CDB9D2C42}" type="CELLRANGE">
                      <a:rPr lang="en-US"/>
                      <a:pPr/>
                      <a:t>[CELLRANGE]</a:t>
                    </a:fld>
                    <a:r>
                      <a:rPr lang="en-US" baseline="0"/>
                      <a:t>
</a:t>
                    </a:r>
                    <a:fld id="{EA6C3C63-3448-4BF9-99D3-2AEFE514B558}"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9F00-4CB8-A81D-C5AA42B47D9C}"/>
                </c:ext>
              </c:extLst>
            </c:dLbl>
            <c:dLbl>
              <c:idx val="5"/>
              <c:tx>
                <c:rich>
                  <a:bodyPr/>
                  <a:lstStyle/>
                  <a:p>
                    <a:fld id="{740F24A7-27EE-4365-919E-339437896BC6}" type="CELLRANGE">
                      <a:rPr lang="en-US"/>
                      <a:pPr/>
                      <a:t>[CELLRANGE]</a:t>
                    </a:fld>
                    <a:r>
                      <a:rPr lang="en-US" baseline="0"/>
                      <a:t>
</a:t>
                    </a:r>
                    <a:fld id="{9FF74D77-28E7-4374-85AC-6DB04B946456}"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9F00-4CB8-A81D-C5AA42B47D9C}"/>
                </c:ext>
              </c:extLst>
            </c:dLbl>
            <c:dLbl>
              <c:idx val="6"/>
              <c:tx>
                <c:rich>
                  <a:bodyPr/>
                  <a:lstStyle/>
                  <a:p>
                    <a:fld id="{0E28F4E6-670B-4C77-AB9E-835FA6D79020}" type="CELLRANGE">
                      <a:rPr lang="en-US"/>
                      <a:pPr/>
                      <a:t>[CELLRANGE]</a:t>
                    </a:fld>
                    <a:r>
                      <a:rPr lang="en-US" baseline="0"/>
                      <a:t>
</a:t>
                    </a:r>
                    <a:fld id="{AC63768A-2E23-41A7-B96C-89AB4BAC5C69}"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9F00-4CB8-A81D-C5AA42B47D9C}"/>
                </c:ext>
              </c:extLst>
            </c:dLbl>
            <c:dLbl>
              <c:idx val="7"/>
              <c:tx>
                <c:rich>
                  <a:bodyPr/>
                  <a:lstStyle/>
                  <a:p>
                    <a:fld id="{5E0A8090-39E6-4687-AA21-18D205D5292A}" type="CELLRANGE">
                      <a:rPr lang="en-US"/>
                      <a:pPr/>
                      <a:t>[CELLRANGE]</a:t>
                    </a:fld>
                    <a:r>
                      <a:rPr lang="en-US" baseline="0"/>
                      <a:t>
</a:t>
                    </a:r>
                    <a:fld id="{E4DB9704-0885-48EA-A296-3536B6CD7069}"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9F00-4CB8-A81D-C5AA42B47D9C}"/>
                </c:ext>
              </c:extLst>
            </c:dLbl>
            <c:dLbl>
              <c:idx val="8"/>
              <c:tx>
                <c:rich>
                  <a:bodyPr/>
                  <a:lstStyle/>
                  <a:p>
                    <a:fld id="{27ABA2C9-0169-4D62-844E-E37531770A67}" type="CELLRANGE">
                      <a:rPr lang="en-US"/>
                      <a:pPr/>
                      <a:t>[CELLRANGE]</a:t>
                    </a:fld>
                    <a:r>
                      <a:rPr lang="en-US" baseline="0"/>
                      <a:t>
</a:t>
                    </a:r>
                    <a:fld id="{D64BE28C-84F6-4184-B67F-1F4F68882329}"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9F00-4CB8-A81D-C5AA42B47D9C}"/>
                </c:ext>
              </c:extLst>
            </c:dLbl>
            <c:dLbl>
              <c:idx val="9"/>
              <c:tx>
                <c:rich>
                  <a:bodyPr/>
                  <a:lstStyle/>
                  <a:p>
                    <a:fld id="{0C695B59-DE69-4225-84F6-6761382A61A8}" type="CELLRANGE">
                      <a:rPr lang="en-US"/>
                      <a:pPr/>
                      <a:t>[CELLRANGE]</a:t>
                    </a:fld>
                    <a:r>
                      <a:rPr lang="en-US" baseline="0"/>
                      <a:t>
</a:t>
                    </a:r>
                    <a:fld id="{6FD65A4A-4EAA-4367-9D14-02C94259A2C0}"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9F00-4CB8-A81D-C5AA42B47D9C}"/>
                </c:ext>
              </c:extLst>
            </c:dLbl>
            <c:dLbl>
              <c:idx val="10"/>
              <c:tx>
                <c:rich>
                  <a:bodyPr/>
                  <a:lstStyle/>
                  <a:p>
                    <a:fld id="{851F44AD-B600-4229-BD6D-0FC35ECE3B45}" type="CELLRANGE">
                      <a:rPr lang="en-US"/>
                      <a:pPr/>
                      <a:t>[CELLRANGE]</a:t>
                    </a:fld>
                    <a:r>
                      <a:rPr lang="en-US" baseline="0"/>
                      <a:t>
</a:t>
                    </a:r>
                    <a:fld id="{9D5DD6C5-0C09-418C-9745-DF36E438B04A}"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9F00-4CB8-A81D-C5AA42B47D9C}"/>
                </c:ext>
              </c:extLst>
            </c:dLbl>
            <c:dLbl>
              <c:idx val="11"/>
              <c:tx>
                <c:rich>
                  <a:bodyPr/>
                  <a:lstStyle/>
                  <a:p>
                    <a:fld id="{5DAD1513-40B5-48EE-86C2-78DDCDDECFC7}" type="CELLRANGE">
                      <a:rPr lang="en-US"/>
                      <a:pPr/>
                      <a:t>[CELLRANGE]</a:t>
                    </a:fld>
                    <a:r>
                      <a:rPr lang="en-US" baseline="0"/>
                      <a:t>
</a:t>
                    </a:r>
                    <a:fld id="{63BD2F55-FC16-4D1C-869A-A056078CB5C0}"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9F00-4CB8-A81D-C5AA42B47D9C}"/>
                </c:ext>
              </c:extLst>
            </c:dLbl>
            <c:dLbl>
              <c:idx val="12"/>
              <c:tx>
                <c:rich>
                  <a:bodyPr/>
                  <a:lstStyle/>
                  <a:p>
                    <a:fld id="{064DC828-8520-448A-9923-74F701788D13}" type="CELLRANGE">
                      <a:rPr lang="en-US"/>
                      <a:pPr/>
                      <a:t>[CELLRANGE]</a:t>
                    </a:fld>
                    <a:r>
                      <a:rPr lang="en-US" baseline="0"/>
                      <a:t>
</a:t>
                    </a:r>
                    <a:fld id="{5E9AF22C-9F65-48BA-8D5A-ECBC9872B8DD}"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9F00-4CB8-A81D-C5AA42B47D9C}"/>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eparator>
</c:separator>
            <c:showLeaderLines val="0"/>
            <c:extLst>
              <c:ext xmlns:c15="http://schemas.microsoft.com/office/drawing/2012/chart" uri="{CE6537A1-D6FC-4f65-9D91-7224C49458BB}">
                <c15:showDataLabelsRange val="1"/>
                <c15:showLeaderLines val="1"/>
                <c15:leaderLines>
                  <c:spPr>
                    <a:ln w="9525">
                      <a:solidFill>
                        <a:schemeClr val="tx1">
                          <a:lumMod val="35000"/>
                          <a:lumOff val="65000"/>
                        </a:schemeClr>
                      </a:solidFill>
                    </a:ln>
                    <a:effectLst/>
                  </c:spPr>
                </c15:leaderLines>
              </c:ext>
            </c:extLst>
          </c:dLbls>
          <c:cat>
            <c:strRef>
              <c:f>'B. MatriculaTotal PregradoEdad'!$C$6:$O$6</c:f>
              <c:strCache>
                <c:ptCount val="13"/>
                <c:pt idx="0">
                  <c:v>Menores de 17</c:v>
                </c:pt>
                <c:pt idx="1">
                  <c:v>17 Años</c:v>
                </c:pt>
                <c:pt idx="2">
                  <c:v>18 Años</c:v>
                </c:pt>
                <c:pt idx="3">
                  <c:v>19 Años</c:v>
                </c:pt>
                <c:pt idx="4">
                  <c:v>20 Años</c:v>
                </c:pt>
                <c:pt idx="5">
                  <c:v>21 Años</c:v>
                </c:pt>
                <c:pt idx="6">
                  <c:v>22 Años</c:v>
                </c:pt>
                <c:pt idx="7">
                  <c:v>23 Años</c:v>
                </c:pt>
                <c:pt idx="8">
                  <c:v>24 Años</c:v>
                </c:pt>
                <c:pt idx="9">
                  <c:v>25 Años</c:v>
                </c:pt>
                <c:pt idx="10">
                  <c:v>26 - 28 Años</c:v>
                </c:pt>
                <c:pt idx="11">
                  <c:v>29 - 30 Años</c:v>
                </c:pt>
                <c:pt idx="12">
                  <c:v>&gt; 30 Años</c:v>
                </c:pt>
              </c:strCache>
            </c:strRef>
          </c:cat>
          <c:val>
            <c:numRef>
              <c:f>'A. MatriculaTotal PostgradoEdad'!$C$55:$O$55</c:f>
              <c:numCache>
                <c:formatCode>General</c:formatCode>
                <c:ptCount val="13"/>
                <c:pt idx="0">
                  <c:v>0</c:v>
                </c:pt>
                <c:pt idx="1">
                  <c:v>0</c:v>
                </c:pt>
                <c:pt idx="2">
                  <c:v>0</c:v>
                </c:pt>
                <c:pt idx="3">
                  <c:v>0</c:v>
                </c:pt>
                <c:pt idx="4">
                  <c:v>0</c:v>
                </c:pt>
                <c:pt idx="5">
                  <c:v>0</c:v>
                </c:pt>
                <c:pt idx="6">
                  <c:v>0</c:v>
                </c:pt>
                <c:pt idx="7">
                  <c:v>0</c:v>
                </c:pt>
                <c:pt idx="8">
                  <c:v>0</c:v>
                </c:pt>
                <c:pt idx="9">
                  <c:v>2</c:v>
                </c:pt>
                <c:pt idx="10">
                  <c:v>12</c:v>
                </c:pt>
                <c:pt idx="11">
                  <c:v>6</c:v>
                </c:pt>
                <c:pt idx="12">
                  <c:v>55</c:v>
                </c:pt>
              </c:numCache>
            </c:numRef>
          </c:val>
          <c:extLst>
            <c:ext xmlns:c15="http://schemas.microsoft.com/office/drawing/2012/chart" uri="{02D57815-91ED-43cb-92C2-25804820EDAC}">
              <c15:datalabelsRange>
                <c15:f>'A. MatriculaTotal PostgradoEdad'!$C$56:$O$56</c15:f>
                <c15:dlblRangeCache>
                  <c:ptCount val="13"/>
                  <c:pt idx="0">
                    <c:v>0,00%</c:v>
                  </c:pt>
                  <c:pt idx="1">
                    <c:v>0,00%</c:v>
                  </c:pt>
                  <c:pt idx="2">
                    <c:v>0,00%</c:v>
                  </c:pt>
                  <c:pt idx="3">
                    <c:v>0,00%</c:v>
                  </c:pt>
                  <c:pt idx="4">
                    <c:v>0,00%</c:v>
                  </c:pt>
                  <c:pt idx="5">
                    <c:v>0,00%</c:v>
                  </c:pt>
                  <c:pt idx="6">
                    <c:v>0,00%</c:v>
                  </c:pt>
                  <c:pt idx="7">
                    <c:v>0,00%</c:v>
                  </c:pt>
                  <c:pt idx="8">
                    <c:v>0,00%</c:v>
                  </c:pt>
                  <c:pt idx="9">
                    <c:v>2,67%</c:v>
                  </c:pt>
                  <c:pt idx="10">
                    <c:v>16,00%</c:v>
                  </c:pt>
                  <c:pt idx="11">
                    <c:v>8,00%</c:v>
                  </c:pt>
                  <c:pt idx="12">
                    <c:v>73,33%</c:v>
                  </c:pt>
                </c15:dlblRangeCache>
              </c15:datalabelsRange>
            </c:ext>
            <c:ext xmlns:c16="http://schemas.microsoft.com/office/drawing/2014/chart" uri="{C3380CC4-5D6E-409C-BE32-E72D297353CC}">
              <c16:uniqueId val="{0000000D-C629-4341-B6A2-AD779207EA14}"/>
            </c:ext>
          </c:extLst>
        </c:ser>
        <c:ser>
          <c:idx val="1"/>
          <c:order val="1"/>
          <c:tx>
            <c:v>Semestre B</c:v>
          </c:tx>
          <c:spPr>
            <a:solidFill>
              <a:schemeClr val="accent2"/>
            </a:solidFill>
            <a:ln>
              <a:noFill/>
            </a:ln>
            <a:effectLst/>
            <a:sp3d/>
          </c:spPr>
          <c:invertIfNegative val="0"/>
          <c:dLbls>
            <c:dLbl>
              <c:idx val="0"/>
              <c:tx>
                <c:rich>
                  <a:bodyPr/>
                  <a:lstStyle/>
                  <a:p>
                    <a:fld id="{809FC7BD-0043-4C1C-A345-E5FC9E184EBD}" type="CELLRANGE">
                      <a:rPr lang="en-US"/>
                      <a:pPr/>
                      <a:t>[CELLRANGE]</a:t>
                    </a:fld>
                    <a:r>
                      <a:rPr lang="en-US" baseline="0"/>
                      <a:t>
</a:t>
                    </a:r>
                    <a:fld id="{D2EF3C5B-4357-498B-99CD-FC94E3574331}"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9F00-4CB8-A81D-C5AA42B47D9C}"/>
                </c:ext>
              </c:extLst>
            </c:dLbl>
            <c:dLbl>
              <c:idx val="1"/>
              <c:tx>
                <c:rich>
                  <a:bodyPr/>
                  <a:lstStyle/>
                  <a:p>
                    <a:fld id="{6D63A9CD-8D31-4C5D-993D-433FD3F96501}" type="CELLRANGE">
                      <a:rPr lang="en-US"/>
                      <a:pPr/>
                      <a:t>[CELLRANGE]</a:t>
                    </a:fld>
                    <a:r>
                      <a:rPr lang="en-US" baseline="0"/>
                      <a:t>
</a:t>
                    </a:r>
                    <a:fld id="{C035DA82-F2A5-4441-8D61-CDA063BD2C91}"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9F00-4CB8-A81D-C5AA42B47D9C}"/>
                </c:ext>
              </c:extLst>
            </c:dLbl>
            <c:dLbl>
              <c:idx val="2"/>
              <c:tx>
                <c:rich>
                  <a:bodyPr/>
                  <a:lstStyle/>
                  <a:p>
                    <a:fld id="{95FA483B-8C80-4DC7-933A-C312621D710F}" type="CELLRANGE">
                      <a:rPr lang="en-US"/>
                      <a:pPr/>
                      <a:t>[CELLRANGE]</a:t>
                    </a:fld>
                    <a:r>
                      <a:rPr lang="en-US" baseline="0"/>
                      <a:t>
</a:t>
                    </a:r>
                    <a:fld id="{6C90FF15-629E-408F-A15C-DB97F1799DDE}"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9F00-4CB8-A81D-C5AA42B47D9C}"/>
                </c:ext>
              </c:extLst>
            </c:dLbl>
            <c:dLbl>
              <c:idx val="3"/>
              <c:tx>
                <c:rich>
                  <a:bodyPr/>
                  <a:lstStyle/>
                  <a:p>
                    <a:fld id="{6F9E4511-A468-4C0C-8A85-B9D220CE2EE3}" type="CELLRANGE">
                      <a:rPr lang="en-US"/>
                      <a:pPr/>
                      <a:t>[CELLRANGE]</a:t>
                    </a:fld>
                    <a:r>
                      <a:rPr lang="en-US" baseline="0"/>
                      <a:t>
</a:t>
                    </a:r>
                    <a:fld id="{B523EADF-0192-4B75-A5BC-064696C43C89}"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9F00-4CB8-A81D-C5AA42B47D9C}"/>
                </c:ext>
              </c:extLst>
            </c:dLbl>
            <c:dLbl>
              <c:idx val="4"/>
              <c:tx>
                <c:rich>
                  <a:bodyPr/>
                  <a:lstStyle/>
                  <a:p>
                    <a:fld id="{FF5C0B13-53EB-4C9F-8FD4-D41681AFF2D7}" type="CELLRANGE">
                      <a:rPr lang="en-US"/>
                      <a:pPr/>
                      <a:t>[CELLRANGE]</a:t>
                    </a:fld>
                    <a:r>
                      <a:rPr lang="en-US" baseline="0"/>
                      <a:t>
</a:t>
                    </a:r>
                    <a:fld id="{697A676F-FDD8-45CF-A398-888692270EA2}"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9F00-4CB8-A81D-C5AA42B47D9C}"/>
                </c:ext>
              </c:extLst>
            </c:dLbl>
            <c:dLbl>
              <c:idx val="5"/>
              <c:tx>
                <c:rich>
                  <a:bodyPr/>
                  <a:lstStyle/>
                  <a:p>
                    <a:fld id="{91E7DE5B-537C-4D72-AAE9-DF13B4F40BE6}" type="CELLRANGE">
                      <a:rPr lang="en-US"/>
                      <a:pPr/>
                      <a:t>[CELLRANGE]</a:t>
                    </a:fld>
                    <a:r>
                      <a:rPr lang="en-US" baseline="0"/>
                      <a:t>
</a:t>
                    </a:r>
                    <a:fld id="{97263C8E-5877-4B93-8CD1-ECDCDAD9A5B5}"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9F00-4CB8-A81D-C5AA42B47D9C}"/>
                </c:ext>
              </c:extLst>
            </c:dLbl>
            <c:dLbl>
              <c:idx val="6"/>
              <c:tx>
                <c:rich>
                  <a:bodyPr/>
                  <a:lstStyle/>
                  <a:p>
                    <a:fld id="{5FF9A367-CB8D-48BE-934F-2ABF83C3EA49}" type="CELLRANGE">
                      <a:rPr lang="en-US"/>
                      <a:pPr/>
                      <a:t>[CELLRANGE]</a:t>
                    </a:fld>
                    <a:r>
                      <a:rPr lang="en-US" baseline="0"/>
                      <a:t>
</a:t>
                    </a:r>
                    <a:fld id="{9198E266-7B28-4590-A71B-E920B9928D1C}"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9F00-4CB8-A81D-C5AA42B47D9C}"/>
                </c:ext>
              </c:extLst>
            </c:dLbl>
            <c:dLbl>
              <c:idx val="7"/>
              <c:tx>
                <c:rich>
                  <a:bodyPr/>
                  <a:lstStyle/>
                  <a:p>
                    <a:fld id="{7970AF42-5255-4804-AF2B-C51AC832FF49}" type="CELLRANGE">
                      <a:rPr lang="en-US"/>
                      <a:pPr/>
                      <a:t>[CELLRANGE]</a:t>
                    </a:fld>
                    <a:r>
                      <a:rPr lang="en-US" baseline="0"/>
                      <a:t>
</a:t>
                    </a:r>
                    <a:fld id="{E9142D72-2213-427D-A9BC-82289DDFC3E0}"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9F00-4CB8-A81D-C5AA42B47D9C}"/>
                </c:ext>
              </c:extLst>
            </c:dLbl>
            <c:dLbl>
              <c:idx val="8"/>
              <c:tx>
                <c:rich>
                  <a:bodyPr/>
                  <a:lstStyle/>
                  <a:p>
                    <a:fld id="{10B13589-294E-4E6E-B1B6-266F28A4B3CE}" type="CELLRANGE">
                      <a:rPr lang="en-US"/>
                      <a:pPr/>
                      <a:t>[CELLRANGE]</a:t>
                    </a:fld>
                    <a:r>
                      <a:rPr lang="en-US" baseline="0"/>
                      <a:t>
</a:t>
                    </a:r>
                    <a:fld id="{01A414AB-F733-412A-A746-DA2F281BB970}"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9F00-4CB8-A81D-C5AA42B47D9C}"/>
                </c:ext>
              </c:extLst>
            </c:dLbl>
            <c:dLbl>
              <c:idx val="9"/>
              <c:tx>
                <c:rich>
                  <a:bodyPr/>
                  <a:lstStyle/>
                  <a:p>
                    <a:fld id="{9075F709-87E9-4001-AD0E-E6F823FAD484}" type="CELLRANGE">
                      <a:rPr lang="en-US"/>
                      <a:pPr/>
                      <a:t>[CELLRANGE]</a:t>
                    </a:fld>
                    <a:r>
                      <a:rPr lang="en-US" baseline="0"/>
                      <a:t>
</a:t>
                    </a:r>
                    <a:fld id="{BC347148-3C45-4C9C-9BC4-44EC6D952C3D}"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9F00-4CB8-A81D-C5AA42B47D9C}"/>
                </c:ext>
              </c:extLst>
            </c:dLbl>
            <c:dLbl>
              <c:idx val="10"/>
              <c:tx>
                <c:rich>
                  <a:bodyPr/>
                  <a:lstStyle/>
                  <a:p>
                    <a:fld id="{B14AA51F-D371-4C8B-9AD0-E1E6E76A3C30}" type="CELLRANGE">
                      <a:rPr lang="en-US"/>
                      <a:pPr/>
                      <a:t>[CELLRANGE]</a:t>
                    </a:fld>
                    <a:r>
                      <a:rPr lang="en-US" baseline="0"/>
                      <a:t>
</a:t>
                    </a:r>
                    <a:fld id="{A93129CE-DF74-4549-913F-E87B3FAF1824}"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9F00-4CB8-A81D-C5AA42B47D9C}"/>
                </c:ext>
              </c:extLst>
            </c:dLbl>
            <c:dLbl>
              <c:idx val="11"/>
              <c:tx>
                <c:rich>
                  <a:bodyPr/>
                  <a:lstStyle/>
                  <a:p>
                    <a:fld id="{DC3A4812-64C5-46F2-BAD6-60CC6857952B}" type="CELLRANGE">
                      <a:rPr lang="en-US"/>
                      <a:pPr/>
                      <a:t>[CELLRANGE]</a:t>
                    </a:fld>
                    <a:r>
                      <a:rPr lang="en-US" baseline="0"/>
                      <a:t>
</a:t>
                    </a:r>
                    <a:fld id="{9A17F5FF-0BE2-4345-81CC-9E6B098DC3B3}"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9F00-4CB8-A81D-C5AA42B47D9C}"/>
                </c:ext>
              </c:extLst>
            </c:dLbl>
            <c:dLbl>
              <c:idx val="12"/>
              <c:tx>
                <c:rich>
                  <a:bodyPr/>
                  <a:lstStyle/>
                  <a:p>
                    <a:fld id="{BD262289-2533-4D31-8A7A-DA245465F8D4}" type="CELLRANGE">
                      <a:rPr lang="en-US"/>
                      <a:pPr/>
                      <a:t>[CELLRANGE]</a:t>
                    </a:fld>
                    <a:r>
                      <a:rPr lang="en-US" baseline="0"/>
                      <a:t>
</a:t>
                    </a:r>
                    <a:fld id="{5AEC1926-5681-47DA-854F-5D3BC996DF52}"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9F00-4CB8-A81D-C5AA42B47D9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eparator>
</c:separator>
            <c:showLeaderLines val="0"/>
            <c:extLst>
              <c:ext xmlns:c15="http://schemas.microsoft.com/office/drawing/2012/chart" uri="{CE6537A1-D6FC-4f65-9D91-7224C49458BB}">
                <c15:showDataLabelsRange val="1"/>
                <c15:showLeaderLines val="1"/>
                <c15:leaderLines>
                  <c:spPr>
                    <a:ln w="9525">
                      <a:solidFill>
                        <a:schemeClr val="tx1">
                          <a:lumMod val="35000"/>
                          <a:lumOff val="65000"/>
                        </a:schemeClr>
                      </a:solidFill>
                    </a:ln>
                    <a:effectLst/>
                  </c:spPr>
                </c15:leaderLines>
              </c:ext>
            </c:extLst>
          </c:dLbls>
          <c:cat>
            <c:strRef>
              <c:f>'B. MatriculaTotal PregradoEdad'!$C$6:$O$6</c:f>
              <c:strCache>
                <c:ptCount val="13"/>
                <c:pt idx="0">
                  <c:v>Menores de 17</c:v>
                </c:pt>
                <c:pt idx="1">
                  <c:v>17 Años</c:v>
                </c:pt>
                <c:pt idx="2">
                  <c:v>18 Años</c:v>
                </c:pt>
                <c:pt idx="3">
                  <c:v>19 Años</c:v>
                </c:pt>
                <c:pt idx="4">
                  <c:v>20 Años</c:v>
                </c:pt>
                <c:pt idx="5">
                  <c:v>21 Años</c:v>
                </c:pt>
                <c:pt idx="6">
                  <c:v>22 Años</c:v>
                </c:pt>
                <c:pt idx="7">
                  <c:v>23 Años</c:v>
                </c:pt>
                <c:pt idx="8">
                  <c:v>24 Años</c:v>
                </c:pt>
                <c:pt idx="9">
                  <c:v>25 Años</c:v>
                </c:pt>
                <c:pt idx="10">
                  <c:v>26 - 28 Años</c:v>
                </c:pt>
                <c:pt idx="11">
                  <c:v>29 - 30 Años</c:v>
                </c:pt>
                <c:pt idx="12">
                  <c:v>&gt; 30 Años</c:v>
                </c:pt>
              </c:strCache>
            </c:strRef>
          </c:cat>
          <c:val>
            <c:numRef>
              <c:f>'B. MatriculaTotal PostgradoEdad'!$C$57:$O$57</c:f>
              <c:numCache>
                <c:formatCode>0</c:formatCode>
                <c:ptCount val="13"/>
                <c:pt idx="0">
                  <c:v>0</c:v>
                </c:pt>
                <c:pt idx="1">
                  <c:v>0</c:v>
                </c:pt>
                <c:pt idx="2">
                  <c:v>0</c:v>
                </c:pt>
                <c:pt idx="3">
                  <c:v>0</c:v>
                </c:pt>
                <c:pt idx="4">
                  <c:v>0</c:v>
                </c:pt>
                <c:pt idx="5">
                  <c:v>0</c:v>
                </c:pt>
                <c:pt idx="6">
                  <c:v>0</c:v>
                </c:pt>
                <c:pt idx="7">
                  <c:v>0</c:v>
                </c:pt>
                <c:pt idx="8">
                  <c:v>1</c:v>
                </c:pt>
                <c:pt idx="9">
                  <c:v>8</c:v>
                </c:pt>
                <c:pt idx="10">
                  <c:v>26</c:v>
                </c:pt>
                <c:pt idx="11">
                  <c:v>10</c:v>
                </c:pt>
                <c:pt idx="12">
                  <c:v>65</c:v>
                </c:pt>
              </c:numCache>
            </c:numRef>
          </c:val>
          <c:extLst>
            <c:ext xmlns:c15="http://schemas.microsoft.com/office/drawing/2012/chart" uri="{02D57815-91ED-43cb-92C2-25804820EDAC}">
              <c15:datalabelsRange>
                <c15:f>'B. MatriculaTotal PostgradoEdad'!$C$58:$O$58</c15:f>
                <c15:dlblRangeCache>
                  <c:ptCount val="13"/>
                  <c:pt idx="0">
                    <c:v>0,00%</c:v>
                  </c:pt>
                  <c:pt idx="1">
                    <c:v>0,00%</c:v>
                  </c:pt>
                  <c:pt idx="2">
                    <c:v>0,00%</c:v>
                  </c:pt>
                  <c:pt idx="3">
                    <c:v>0,00%</c:v>
                  </c:pt>
                  <c:pt idx="4">
                    <c:v>0,00%</c:v>
                  </c:pt>
                  <c:pt idx="5">
                    <c:v>0,00%</c:v>
                  </c:pt>
                  <c:pt idx="6">
                    <c:v>0,00%</c:v>
                  </c:pt>
                  <c:pt idx="7">
                    <c:v>0,00%</c:v>
                  </c:pt>
                  <c:pt idx="8">
                    <c:v>0,91%</c:v>
                  </c:pt>
                  <c:pt idx="9">
                    <c:v>7,27%</c:v>
                  </c:pt>
                  <c:pt idx="10">
                    <c:v>23,64%</c:v>
                  </c:pt>
                  <c:pt idx="11">
                    <c:v>9,09%</c:v>
                  </c:pt>
                  <c:pt idx="12">
                    <c:v>59,09%</c:v>
                  </c:pt>
                </c15:dlblRangeCache>
              </c15:datalabelsRange>
            </c:ext>
            <c:ext xmlns:c16="http://schemas.microsoft.com/office/drawing/2014/chart" uri="{C3380CC4-5D6E-409C-BE32-E72D297353CC}">
              <c16:uniqueId val="{0000001B-C629-4341-B6A2-AD779207EA14}"/>
            </c:ext>
          </c:extLst>
        </c:ser>
        <c:dLbls>
          <c:showLegendKey val="0"/>
          <c:showVal val="1"/>
          <c:showCatName val="0"/>
          <c:showSerName val="0"/>
          <c:showPercent val="0"/>
          <c:showBubbleSize val="0"/>
        </c:dLbls>
        <c:gapWidth val="20"/>
        <c:shape val="box"/>
        <c:axId val="102383616"/>
        <c:axId val="102385152"/>
        <c:axId val="0"/>
      </c:bar3DChart>
      <c:catAx>
        <c:axId val="102383616"/>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2700000" spcFirstLastPara="1" vertOverflow="ellipsis"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s-CO"/>
          </a:p>
        </c:txPr>
        <c:crossAx val="102385152"/>
        <c:crosses val="autoZero"/>
        <c:auto val="1"/>
        <c:lblAlgn val="ctr"/>
        <c:lblOffset val="100"/>
        <c:tickLblSkip val="1"/>
        <c:noMultiLvlLbl val="0"/>
      </c:catAx>
      <c:valAx>
        <c:axId val="102385152"/>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02383616"/>
        <c:crosses val="autoZero"/>
        <c:crossBetween val="between"/>
      </c:val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legend>
      <c:legendPos val="r"/>
      <c:layout>
        <c:manualLayout>
          <c:xMode val="edge"/>
          <c:yMode val="edge"/>
          <c:x val="0.13568377174615817"/>
          <c:y val="0.16340758520426579"/>
          <c:w val="6.8391996364072352E-2"/>
          <c:h val="9.0691300363570024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O"/>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6.6040996334122734E-2"/>
          <c:y val="4.8799111955998967E-2"/>
          <c:w val="0.92046103317150507"/>
          <c:h val="0.77110055703436797"/>
        </c:manualLayout>
      </c:layout>
      <c:bar3DChart>
        <c:barDir val="col"/>
        <c:grouping val="clustered"/>
        <c:varyColors val="0"/>
        <c:ser>
          <c:idx val="0"/>
          <c:order val="0"/>
          <c:tx>
            <c:v>Semestre A</c:v>
          </c:tx>
          <c:spPr>
            <a:solidFill>
              <a:schemeClr val="accent6"/>
            </a:solidFill>
            <a:ln>
              <a:noFill/>
            </a:ln>
            <a:effectLst/>
            <a:sp3d/>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'B. MatriculaTotal PregMunicipio'!$B$7:$B$43</c:f>
              <c:strCache>
                <c:ptCount val="37"/>
                <c:pt idx="0">
                  <c:v>ACEVEDO</c:v>
                </c:pt>
                <c:pt idx="1">
                  <c:v>AGRADO</c:v>
                </c:pt>
                <c:pt idx="2">
                  <c:v>AIPE</c:v>
                </c:pt>
                <c:pt idx="3">
                  <c:v>ALGECIRAS</c:v>
                </c:pt>
                <c:pt idx="4">
                  <c:v>ALTAMIRA</c:v>
                </c:pt>
                <c:pt idx="5">
                  <c:v>BARAYA</c:v>
                </c:pt>
                <c:pt idx="6">
                  <c:v>CAMPOALEGRE</c:v>
                </c:pt>
                <c:pt idx="7">
                  <c:v>COLOMBIA</c:v>
                </c:pt>
                <c:pt idx="8">
                  <c:v>ELIAS</c:v>
                </c:pt>
                <c:pt idx="9">
                  <c:v>GARZON</c:v>
                </c:pt>
                <c:pt idx="10">
                  <c:v>GIGANTE</c:v>
                </c:pt>
                <c:pt idx="11">
                  <c:v>GUADALUPE</c:v>
                </c:pt>
                <c:pt idx="12">
                  <c:v>HOBO</c:v>
                </c:pt>
                <c:pt idx="13">
                  <c:v>IQUIRA</c:v>
                </c:pt>
                <c:pt idx="14">
                  <c:v>ISNOS</c:v>
                </c:pt>
                <c:pt idx="15">
                  <c:v>LA ARGENTINA</c:v>
                </c:pt>
                <c:pt idx="16">
                  <c:v>LA PLATA</c:v>
                </c:pt>
                <c:pt idx="17">
                  <c:v>NATAGA</c:v>
                </c:pt>
                <c:pt idx="18">
                  <c:v>NEIVA</c:v>
                </c:pt>
                <c:pt idx="19">
                  <c:v>OPORAPA</c:v>
                </c:pt>
                <c:pt idx="20">
                  <c:v>PAICOL</c:v>
                </c:pt>
                <c:pt idx="21">
                  <c:v>PALERMO</c:v>
                </c:pt>
                <c:pt idx="22">
                  <c:v>PALESTINA</c:v>
                </c:pt>
                <c:pt idx="23">
                  <c:v>PITAL</c:v>
                </c:pt>
                <c:pt idx="24">
                  <c:v>PITALITO</c:v>
                </c:pt>
                <c:pt idx="25">
                  <c:v>RIVERA</c:v>
                </c:pt>
                <c:pt idx="26">
                  <c:v>SALADOBLANCO</c:v>
                </c:pt>
                <c:pt idx="27">
                  <c:v>SAN AGUSTIN</c:v>
                </c:pt>
                <c:pt idx="28">
                  <c:v>SANTA MARIA</c:v>
                </c:pt>
                <c:pt idx="29">
                  <c:v>SUAZA</c:v>
                </c:pt>
                <c:pt idx="30">
                  <c:v>TARQUI</c:v>
                </c:pt>
                <c:pt idx="31">
                  <c:v>TELLO</c:v>
                </c:pt>
                <c:pt idx="32">
                  <c:v>TERUEL</c:v>
                </c:pt>
                <c:pt idx="33">
                  <c:v>TESALIA</c:v>
                </c:pt>
                <c:pt idx="34">
                  <c:v>TIMANA</c:v>
                </c:pt>
                <c:pt idx="35">
                  <c:v>VILLAVIEJA</c:v>
                </c:pt>
                <c:pt idx="36">
                  <c:v>YAGUARA</c:v>
                </c:pt>
              </c:strCache>
            </c:strRef>
          </c:cat>
          <c:val>
            <c:numRef>
              <c:f>'A. MatriculaTotal PregMunicipio'!$BD$7:$BD$42</c:f>
              <c:numCache>
                <c:formatCode>General</c:formatCode>
                <c:ptCount val="36"/>
                <c:pt idx="0">
                  <c:v>55</c:v>
                </c:pt>
                <c:pt idx="1">
                  <c:v>34</c:v>
                </c:pt>
                <c:pt idx="2">
                  <c:v>65</c:v>
                </c:pt>
                <c:pt idx="3">
                  <c:v>93</c:v>
                </c:pt>
                <c:pt idx="4">
                  <c:v>24</c:v>
                </c:pt>
                <c:pt idx="5">
                  <c:v>28</c:v>
                </c:pt>
                <c:pt idx="6">
                  <c:v>156</c:v>
                </c:pt>
                <c:pt idx="7">
                  <c:v>25</c:v>
                </c:pt>
                <c:pt idx="8">
                  <c:v>28</c:v>
                </c:pt>
                <c:pt idx="9">
                  <c:v>897</c:v>
                </c:pt>
                <c:pt idx="10">
                  <c:v>113</c:v>
                </c:pt>
                <c:pt idx="11">
                  <c:v>45</c:v>
                </c:pt>
                <c:pt idx="12">
                  <c:v>28</c:v>
                </c:pt>
                <c:pt idx="13">
                  <c:v>57</c:v>
                </c:pt>
                <c:pt idx="14">
                  <c:v>58</c:v>
                </c:pt>
                <c:pt idx="15">
                  <c:v>61</c:v>
                </c:pt>
                <c:pt idx="16">
                  <c:v>754</c:v>
                </c:pt>
                <c:pt idx="17">
                  <c:v>31</c:v>
                </c:pt>
                <c:pt idx="18">
                  <c:v>6730</c:v>
                </c:pt>
                <c:pt idx="19">
                  <c:v>39</c:v>
                </c:pt>
                <c:pt idx="20">
                  <c:v>212</c:v>
                </c:pt>
                <c:pt idx="21">
                  <c:v>10</c:v>
                </c:pt>
                <c:pt idx="22">
                  <c:v>61</c:v>
                </c:pt>
                <c:pt idx="23">
                  <c:v>238</c:v>
                </c:pt>
                <c:pt idx="24">
                  <c:v>1369</c:v>
                </c:pt>
                <c:pt idx="25">
                  <c:v>15</c:v>
                </c:pt>
                <c:pt idx="26">
                  <c:v>104</c:v>
                </c:pt>
                <c:pt idx="27">
                  <c:v>47</c:v>
                </c:pt>
                <c:pt idx="28">
                  <c:v>29</c:v>
                </c:pt>
                <c:pt idx="29">
                  <c:v>54</c:v>
                </c:pt>
                <c:pt idx="30">
                  <c:v>59</c:v>
                </c:pt>
                <c:pt idx="31">
                  <c:v>34</c:v>
                </c:pt>
                <c:pt idx="32">
                  <c:v>46</c:v>
                </c:pt>
                <c:pt idx="33">
                  <c:v>52</c:v>
                </c:pt>
                <c:pt idx="34">
                  <c:v>35</c:v>
                </c:pt>
                <c:pt idx="35">
                  <c:v>44</c:v>
                </c:pt>
              </c:numCache>
            </c:numRef>
          </c:val>
          <c:extLst>
            <c:ext xmlns:c16="http://schemas.microsoft.com/office/drawing/2014/chart" uri="{C3380CC4-5D6E-409C-BE32-E72D297353CC}">
              <c16:uniqueId val="{0000001C-4A70-4E58-9E55-F63A02A6318B}"/>
            </c:ext>
          </c:extLst>
        </c:ser>
        <c:ser>
          <c:idx val="1"/>
          <c:order val="1"/>
          <c:tx>
            <c:v>Semestre B</c:v>
          </c:tx>
          <c:spPr>
            <a:solidFill>
              <a:schemeClr val="accent5"/>
            </a:solidFill>
            <a:ln>
              <a:noFill/>
            </a:ln>
            <a:effectLst/>
            <a:sp3d/>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'B. MatriculaTotal PregMunicipio'!$B$7:$B$43</c:f>
              <c:strCache>
                <c:ptCount val="37"/>
                <c:pt idx="0">
                  <c:v>ACEVEDO</c:v>
                </c:pt>
                <c:pt idx="1">
                  <c:v>AGRADO</c:v>
                </c:pt>
                <c:pt idx="2">
                  <c:v>AIPE</c:v>
                </c:pt>
                <c:pt idx="3">
                  <c:v>ALGECIRAS</c:v>
                </c:pt>
                <c:pt idx="4">
                  <c:v>ALTAMIRA</c:v>
                </c:pt>
                <c:pt idx="5">
                  <c:v>BARAYA</c:v>
                </c:pt>
                <c:pt idx="6">
                  <c:v>CAMPOALEGRE</c:v>
                </c:pt>
                <c:pt idx="7">
                  <c:v>COLOMBIA</c:v>
                </c:pt>
                <c:pt idx="8">
                  <c:v>ELIAS</c:v>
                </c:pt>
                <c:pt idx="9">
                  <c:v>GARZON</c:v>
                </c:pt>
                <c:pt idx="10">
                  <c:v>GIGANTE</c:v>
                </c:pt>
                <c:pt idx="11">
                  <c:v>GUADALUPE</c:v>
                </c:pt>
                <c:pt idx="12">
                  <c:v>HOBO</c:v>
                </c:pt>
                <c:pt idx="13">
                  <c:v>IQUIRA</c:v>
                </c:pt>
                <c:pt idx="14">
                  <c:v>ISNOS</c:v>
                </c:pt>
                <c:pt idx="15">
                  <c:v>LA ARGENTINA</c:v>
                </c:pt>
                <c:pt idx="16">
                  <c:v>LA PLATA</c:v>
                </c:pt>
                <c:pt idx="17">
                  <c:v>NATAGA</c:v>
                </c:pt>
                <c:pt idx="18">
                  <c:v>NEIVA</c:v>
                </c:pt>
                <c:pt idx="19">
                  <c:v>OPORAPA</c:v>
                </c:pt>
                <c:pt idx="20">
                  <c:v>PAICOL</c:v>
                </c:pt>
                <c:pt idx="21">
                  <c:v>PALERMO</c:v>
                </c:pt>
                <c:pt idx="22">
                  <c:v>PALESTINA</c:v>
                </c:pt>
                <c:pt idx="23">
                  <c:v>PITAL</c:v>
                </c:pt>
                <c:pt idx="24">
                  <c:v>PITALITO</c:v>
                </c:pt>
                <c:pt idx="25">
                  <c:v>RIVERA</c:v>
                </c:pt>
                <c:pt idx="26">
                  <c:v>SALADOBLANCO</c:v>
                </c:pt>
                <c:pt idx="27">
                  <c:v>SAN AGUSTIN</c:v>
                </c:pt>
                <c:pt idx="28">
                  <c:v>SANTA MARIA</c:v>
                </c:pt>
                <c:pt idx="29">
                  <c:v>SUAZA</c:v>
                </c:pt>
                <c:pt idx="30">
                  <c:v>TARQUI</c:v>
                </c:pt>
                <c:pt idx="31">
                  <c:v>TELLO</c:v>
                </c:pt>
                <c:pt idx="32">
                  <c:v>TERUEL</c:v>
                </c:pt>
                <c:pt idx="33">
                  <c:v>TESALIA</c:v>
                </c:pt>
                <c:pt idx="34">
                  <c:v>TIMANA</c:v>
                </c:pt>
                <c:pt idx="35">
                  <c:v>VILLAVIEJA</c:v>
                </c:pt>
                <c:pt idx="36">
                  <c:v>YAGUARA</c:v>
                </c:pt>
              </c:strCache>
            </c:strRef>
          </c:cat>
          <c:val>
            <c:numRef>
              <c:f>'B. MatriculaTotal PregMunicipio'!$BG$7:$BG$43</c:f>
              <c:numCache>
                <c:formatCode>General</c:formatCode>
                <c:ptCount val="37"/>
                <c:pt idx="0">
                  <c:v>58</c:v>
                </c:pt>
                <c:pt idx="1">
                  <c:v>37</c:v>
                </c:pt>
                <c:pt idx="2">
                  <c:v>68</c:v>
                </c:pt>
                <c:pt idx="3">
                  <c:v>101</c:v>
                </c:pt>
                <c:pt idx="4">
                  <c:v>27</c:v>
                </c:pt>
                <c:pt idx="5">
                  <c:v>32</c:v>
                </c:pt>
                <c:pt idx="6">
                  <c:v>158</c:v>
                </c:pt>
                <c:pt idx="7">
                  <c:v>30</c:v>
                </c:pt>
                <c:pt idx="8">
                  <c:v>30</c:v>
                </c:pt>
                <c:pt idx="9">
                  <c:v>939</c:v>
                </c:pt>
                <c:pt idx="10">
                  <c:v>129</c:v>
                </c:pt>
                <c:pt idx="11">
                  <c:v>54</c:v>
                </c:pt>
                <c:pt idx="12">
                  <c:v>27</c:v>
                </c:pt>
                <c:pt idx="13">
                  <c:v>67</c:v>
                </c:pt>
                <c:pt idx="14">
                  <c:v>61</c:v>
                </c:pt>
                <c:pt idx="15">
                  <c:v>60</c:v>
                </c:pt>
                <c:pt idx="16">
                  <c:v>755</c:v>
                </c:pt>
                <c:pt idx="17">
                  <c:v>31</c:v>
                </c:pt>
                <c:pt idx="18">
                  <c:v>7013</c:v>
                </c:pt>
                <c:pt idx="19">
                  <c:v>36</c:v>
                </c:pt>
                <c:pt idx="20">
                  <c:v>58</c:v>
                </c:pt>
                <c:pt idx="21">
                  <c:v>231</c:v>
                </c:pt>
                <c:pt idx="22">
                  <c:v>31</c:v>
                </c:pt>
                <c:pt idx="23">
                  <c:v>75</c:v>
                </c:pt>
                <c:pt idx="24">
                  <c:v>1255</c:v>
                </c:pt>
                <c:pt idx="25">
                  <c:v>245</c:v>
                </c:pt>
                <c:pt idx="26">
                  <c:v>33</c:v>
                </c:pt>
                <c:pt idx="27">
                  <c:v>144</c:v>
                </c:pt>
                <c:pt idx="28">
                  <c:v>46</c:v>
                </c:pt>
                <c:pt idx="29">
                  <c:v>34</c:v>
                </c:pt>
                <c:pt idx="30">
                  <c:v>88</c:v>
                </c:pt>
                <c:pt idx="31">
                  <c:v>67</c:v>
                </c:pt>
                <c:pt idx="32">
                  <c:v>35</c:v>
                </c:pt>
                <c:pt idx="33">
                  <c:v>65</c:v>
                </c:pt>
                <c:pt idx="34">
                  <c:v>138</c:v>
                </c:pt>
                <c:pt idx="35">
                  <c:v>10</c:v>
                </c:pt>
                <c:pt idx="36">
                  <c:v>47</c:v>
                </c:pt>
              </c:numCache>
            </c:numRef>
          </c:val>
          <c:extLst>
            <c:ext xmlns:c16="http://schemas.microsoft.com/office/drawing/2014/chart" uri="{C3380CC4-5D6E-409C-BE32-E72D297353CC}">
              <c16:uniqueId val="{0000001D-4A70-4E58-9E55-F63A02A6318B}"/>
            </c:ext>
          </c:extLst>
        </c:ser>
        <c:dLbls>
          <c:showLegendKey val="0"/>
          <c:showVal val="1"/>
          <c:showCatName val="0"/>
          <c:showSerName val="0"/>
          <c:showPercent val="0"/>
          <c:showBubbleSize val="0"/>
        </c:dLbls>
        <c:gapWidth val="20"/>
        <c:shape val="box"/>
        <c:axId val="100955264"/>
        <c:axId val="100956800"/>
        <c:axId val="0"/>
      </c:bar3DChart>
      <c:catAx>
        <c:axId val="10095526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5400000" spcFirstLastPara="1" vertOverflow="ellipsis"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s-CO"/>
          </a:p>
        </c:txPr>
        <c:crossAx val="100956800"/>
        <c:crosses val="autoZero"/>
        <c:auto val="1"/>
        <c:lblAlgn val="ctr"/>
        <c:lblOffset val="100"/>
        <c:tickLblSkip val="1"/>
        <c:noMultiLvlLbl val="0"/>
      </c:catAx>
      <c:valAx>
        <c:axId val="100956800"/>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00955264"/>
        <c:crosses val="autoZero"/>
        <c:crossBetween val="between"/>
      </c:val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legend>
      <c:legendPos val="r"/>
      <c:layout>
        <c:manualLayout>
          <c:xMode val="edge"/>
          <c:yMode val="edge"/>
          <c:x val="0.11038670113524175"/>
          <c:y val="0.17590230908155674"/>
          <c:w val="4.9740384567569275E-2"/>
          <c:h val="6.3565735582231594E-2"/>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s-CO"/>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6.6040996334122734E-2"/>
          <c:y val="4.8799111955998967E-2"/>
          <c:w val="0.92046103317150507"/>
          <c:h val="0.77110055703436797"/>
        </c:manualLayout>
      </c:layout>
      <c:bar3DChart>
        <c:barDir val="col"/>
        <c:grouping val="clustered"/>
        <c:varyColors val="0"/>
        <c:ser>
          <c:idx val="0"/>
          <c:order val="0"/>
          <c:tx>
            <c:v>Semestre A</c:v>
          </c:tx>
          <c:spPr>
            <a:solidFill>
              <a:schemeClr val="accent6"/>
            </a:solidFill>
            <a:ln>
              <a:noFill/>
            </a:ln>
            <a:effectLst/>
            <a:sp3d/>
          </c:spPr>
          <c:invertIfNegative val="0"/>
          <c:dLbls>
            <c:spPr>
              <a:noFill/>
              <a:ln>
                <a:noFill/>
              </a:ln>
              <a:effectLst/>
            </c:spPr>
            <c:txPr>
              <a:bodyPr rot="-540000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'A. MatriculaTotal PregDepartam'!$B$7:$B$34</c:f>
              <c:strCache>
                <c:ptCount val="28"/>
                <c:pt idx="0">
                  <c:v>AMAZONAS</c:v>
                </c:pt>
                <c:pt idx="1">
                  <c:v>ANTIOQUIA</c:v>
                </c:pt>
                <c:pt idx="2">
                  <c:v>ARAUCA</c:v>
                </c:pt>
                <c:pt idx="3">
                  <c:v>ATLANTICO</c:v>
                </c:pt>
                <c:pt idx="4">
                  <c:v>BOGOTA</c:v>
                </c:pt>
                <c:pt idx="5">
                  <c:v>BOLIVAR</c:v>
                </c:pt>
                <c:pt idx="6">
                  <c:v>BOYACA</c:v>
                </c:pt>
                <c:pt idx="7">
                  <c:v>CALDAS</c:v>
                </c:pt>
                <c:pt idx="8">
                  <c:v>CAQUETA</c:v>
                </c:pt>
                <c:pt idx="9">
                  <c:v>CASANARE</c:v>
                </c:pt>
                <c:pt idx="10">
                  <c:v>CAUCA</c:v>
                </c:pt>
                <c:pt idx="11">
                  <c:v>CESAR</c:v>
                </c:pt>
                <c:pt idx="12">
                  <c:v>CHOCO</c:v>
                </c:pt>
                <c:pt idx="13">
                  <c:v>CUNDINAMARCA</c:v>
                </c:pt>
                <c:pt idx="14">
                  <c:v>HUILA</c:v>
                </c:pt>
                <c:pt idx="15">
                  <c:v>LA GUAJIRA</c:v>
                </c:pt>
                <c:pt idx="16">
                  <c:v>MAGDALENA</c:v>
                </c:pt>
                <c:pt idx="17">
                  <c:v>META</c:v>
                </c:pt>
                <c:pt idx="18">
                  <c:v>NARIÑO</c:v>
                </c:pt>
                <c:pt idx="19">
                  <c:v>PUTUMAYO</c:v>
                </c:pt>
                <c:pt idx="20">
                  <c:v>QUINDIO</c:v>
                </c:pt>
                <c:pt idx="21">
                  <c:v>RISARALDA</c:v>
                </c:pt>
                <c:pt idx="22">
                  <c:v>SANTANDER</c:v>
                </c:pt>
                <c:pt idx="23">
                  <c:v>SUCRE</c:v>
                </c:pt>
                <c:pt idx="24">
                  <c:v>TOLIMA</c:v>
                </c:pt>
                <c:pt idx="25">
                  <c:v>VALLE DEL CAUCA</c:v>
                </c:pt>
                <c:pt idx="26">
                  <c:v>VICHADA</c:v>
                </c:pt>
                <c:pt idx="27">
                  <c:v>DESCONICIDO</c:v>
                </c:pt>
              </c:strCache>
            </c:strRef>
          </c:cat>
          <c:val>
            <c:numRef>
              <c:f>'A. MatriculaTotal PregDepartam'!$BD$7:$BD$34</c:f>
              <c:numCache>
                <c:formatCode>General</c:formatCode>
                <c:ptCount val="28"/>
                <c:pt idx="0">
                  <c:v>9</c:v>
                </c:pt>
                <c:pt idx="1">
                  <c:v>4</c:v>
                </c:pt>
                <c:pt idx="2">
                  <c:v>2</c:v>
                </c:pt>
                <c:pt idx="3">
                  <c:v>1</c:v>
                </c:pt>
                <c:pt idx="4">
                  <c:v>34</c:v>
                </c:pt>
                <c:pt idx="5">
                  <c:v>5</c:v>
                </c:pt>
                <c:pt idx="6">
                  <c:v>3</c:v>
                </c:pt>
                <c:pt idx="7">
                  <c:v>3</c:v>
                </c:pt>
                <c:pt idx="8">
                  <c:v>84</c:v>
                </c:pt>
                <c:pt idx="9">
                  <c:v>2</c:v>
                </c:pt>
                <c:pt idx="10">
                  <c:v>32</c:v>
                </c:pt>
                <c:pt idx="11">
                  <c:v>2</c:v>
                </c:pt>
                <c:pt idx="12">
                  <c:v>1</c:v>
                </c:pt>
                <c:pt idx="13">
                  <c:v>26</c:v>
                </c:pt>
                <c:pt idx="14">
                  <c:v>11772</c:v>
                </c:pt>
                <c:pt idx="15">
                  <c:v>1</c:v>
                </c:pt>
                <c:pt idx="16">
                  <c:v>2</c:v>
                </c:pt>
                <c:pt idx="17">
                  <c:v>7</c:v>
                </c:pt>
                <c:pt idx="18">
                  <c:v>44</c:v>
                </c:pt>
                <c:pt idx="19">
                  <c:v>94</c:v>
                </c:pt>
                <c:pt idx="20">
                  <c:v>8</c:v>
                </c:pt>
                <c:pt idx="21">
                  <c:v>6</c:v>
                </c:pt>
                <c:pt idx="22">
                  <c:v>8</c:v>
                </c:pt>
                <c:pt idx="23">
                  <c:v>1</c:v>
                </c:pt>
                <c:pt idx="24">
                  <c:v>85</c:v>
                </c:pt>
                <c:pt idx="25">
                  <c:v>13</c:v>
                </c:pt>
                <c:pt idx="26">
                  <c:v>1</c:v>
                </c:pt>
                <c:pt idx="27">
                  <c:v>23</c:v>
                </c:pt>
              </c:numCache>
            </c:numRef>
          </c:val>
          <c:extLst>
            <c:ext xmlns:c16="http://schemas.microsoft.com/office/drawing/2014/chart" uri="{C3380CC4-5D6E-409C-BE32-E72D297353CC}">
              <c16:uniqueId val="{00000002-6C4D-49D7-9797-5AD7CF7514E7}"/>
            </c:ext>
          </c:extLst>
        </c:ser>
        <c:ser>
          <c:idx val="1"/>
          <c:order val="1"/>
          <c:tx>
            <c:v>Semestre B</c:v>
          </c:tx>
          <c:spPr>
            <a:solidFill>
              <a:schemeClr val="accent5"/>
            </a:solidFill>
            <a:ln>
              <a:noFill/>
            </a:ln>
            <a:effectLst/>
            <a:sp3d/>
          </c:spPr>
          <c:invertIfNegative val="0"/>
          <c:dLbls>
            <c:dLbl>
              <c:idx val="15"/>
              <c:spPr>
                <a:noFill/>
                <a:ln>
                  <a:noFill/>
                </a:ln>
                <a:effectLst/>
              </c:spPr>
              <c:txPr>
                <a:bodyPr rot="-5400000" spcFirstLastPara="1" vertOverflow="ellipsis" vert="horz" wrap="square" lIns="38100" tIns="19050" rIns="38100" bIns="19050" anchor="ctr" anchorCtr="1">
                  <a:no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0-7999-4AA1-A438-4F66A70F6419}"/>
                </c:ext>
              </c:extLst>
            </c:dLbl>
            <c:spPr>
              <a:noFill/>
              <a:ln>
                <a:noFill/>
              </a:ln>
              <a:effectLst/>
            </c:spPr>
            <c:txPr>
              <a:bodyPr rot="-540000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'A. MatriculaTotal PregDepartam'!$B$7:$B$34</c:f>
              <c:strCache>
                <c:ptCount val="28"/>
                <c:pt idx="0">
                  <c:v>AMAZONAS</c:v>
                </c:pt>
                <c:pt idx="1">
                  <c:v>ANTIOQUIA</c:v>
                </c:pt>
                <c:pt idx="2">
                  <c:v>ARAUCA</c:v>
                </c:pt>
                <c:pt idx="3">
                  <c:v>ATLANTICO</c:v>
                </c:pt>
                <c:pt idx="4">
                  <c:v>BOGOTA</c:v>
                </c:pt>
                <c:pt idx="5">
                  <c:v>BOLIVAR</c:v>
                </c:pt>
                <c:pt idx="6">
                  <c:v>BOYACA</c:v>
                </c:pt>
                <c:pt idx="7">
                  <c:v>CALDAS</c:v>
                </c:pt>
                <c:pt idx="8">
                  <c:v>CAQUETA</c:v>
                </c:pt>
                <c:pt idx="9">
                  <c:v>CASANARE</c:v>
                </c:pt>
                <c:pt idx="10">
                  <c:v>CAUCA</c:v>
                </c:pt>
                <c:pt idx="11">
                  <c:v>CESAR</c:v>
                </c:pt>
                <c:pt idx="12">
                  <c:v>CHOCO</c:v>
                </c:pt>
                <c:pt idx="13">
                  <c:v>CUNDINAMARCA</c:v>
                </c:pt>
                <c:pt idx="14">
                  <c:v>HUILA</c:v>
                </c:pt>
                <c:pt idx="15">
                  <c:v>LA GUAJIRA</c:v>
                </c:pt>
                <c:pt idx="16">
                  <c:v>MAGDALENA</c:v>
                </c:pt>
                <c:pt idx="17">
                  <c:v>META</c:v>
                </c:pt>
                <c:pt idx="18">
                  <c:v>NARIÑO</c:v>
                </c:pt>
                <c:pt idx="19">
                  <c:v>PUTUMAYO</c:v>
                </c:pt>
                <c:pt idx="20">
                  <c:v>QUINDIO</c:v>
                </c:pt>
                <c:pt idx="21">
                  <c:v>RISARALDA</c:v>
                </c:pt>
                <c:pt idx="22">
                  <c:v>SANTANDER</c:v>
                </c:pt>
                <c:pt idx="23">
                  <c:v>SUCRE</c:v>
                </c:pt>
                <c:pt idx="24">
                  <c:v>TOLIMA</c:v>
                </c:pt>
                <c:pt idx="25">
                  <c:v>VALLE DEL CAUCA</c:v>
                </c:pt>
                <c:pt idx="26">
                  <c:v>VICHADA</c:v>
                </c:pt>
                <c:pt idx="27">
                  <c:v>DESCONICIDO</c:v>
                </c:pt>
              </c:strCache>
            </c:strRef>
          </c:cat>
          <c:val>
            <c:numRef>
              <c:f>'B. MatriculaTotal PregDepartam'!$BG$7:$BG$33</c:f>
              <c:numCache>
                <c:formatCode>General</c:formatCode>
                <c:ptCount val="27"/>
                <c:pt idx="0">
                  <c:v>9</c:v>
                </c:pt>
                <c:pt idx="1">
                  <c:v>4</c:v>
                </c:pt>
                <c:pt idx="2">
                  <c:v>2</c:v>
                </c:pt>
                <c:pt idx="3">
                  <c:v>2</c:v>
                </c:pt>
                <c:pt idx="4">
                  <c:v>34</c:v>
                </c:pt>
                <c:pt idx="5">
                  <c:v>5</c:v>
                </c:pt>
                <c:pt idx="6">
                  <c:v>3</c:v>
                </c:pt>
                <c:pt idx="7">
                  <c:v>3</c:v>
                </c:pt>
                <c:pt idx="8">
                  <c:v>84</c:v>
                </c:pt>
                <c:pt idx="9">
                  <c:v>2</c:v>
                </c:pt>
                <c:pt idx="10">
                  <c:v>38</c:v>
                </c:pt>
                <c:pt idx="11">
                  <c:v>2</c:v>
                </c:pt>
                <c:pt idx="12">
                  <c:v>1</c:v>
                </c:pt>
                <c:pt idx="13">
                  <c:v>24</c:v>
                </c:pt>
                <c:pt idx="14">
                  <c:v>12315</c:v>
                </c:pt>
                <c:pt idx="15">
                  <c:v>4</c:v>
                </c:pt>
                <c:pt idx="16">
                  <c:v>5</c:v>
                </c:pt>
                <c:pt idx="17">
                  <c:v>48</c:v>
                </c:pt>
                <c:pt idx="18">
                  <c:v>94</c:v>
                </c:pt>
                <c:pt idx="19">
                  <c:v>5</c:v>
                </c:pt>
                <c:pt idx="20">
                  <c:v>6</c:v>
                </c:pt>
                <c:pt idx="21">
                  <c:v>5</c:v>
                </c:pt>
                <c:pt idx="22">
                  <c:v>1</c:v>
                </c:pt>
                <c:pt idx="23">
                  <c:v>84</c:v>
                </c:pt>
                <c:pt idx="24">
                  <c:v>14</c:v>
                </c:pt>
                <c:pt idx="25">
                  <c:v>1</c:v>
                </c:pt>
                <c:pt idx="26">
                  <c:v>22</c:v>
                </c:pt>
              </c:numCache>
            </c:numRef>
          </c:val>
          <c:extLst>
            <c:ext xmlns:c16="http://schemas.microsoft.com/office/drawing/2014/chart" uri="{C3380CC4-5D6E-409C-BE32-E72D297353CC}">
              <c16:uniqueId val="{00000003-6C4D-49D7-9797-5AD7CF7514E7}"/>
            </c:ext>
          </c:extLst>
        </c:ser>
        <c:dLbls>
          <c:showLegendKey val="0"/>
          <c:showVal val="1"/>
          <c:showCatName val="0"/>
          <c:showSerName val="0"/>
          <c:showPercent val="0"/>
          <c:showBubbleSize val="0"/>
        </c:dLbls>
        <c:gapWidth val="20"/>
        <c:shape val="box"/>
        <c:axId val="102865920"/>
        <c:axId val="102871808"/>
        <c:axId val="0"/>
      </c:bar3DChart>
      <c:catAx>
        <c:axId val="10286592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5400000" spcFirstLastPara="1" vertOverflow="ellipsis"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s-CO"/>
          </a:p>
        </c:txPr>
        <c:crossAx val="102871808"/>
        <c:crosses val="autoZero"/>
        <c:auto val="1"/>
        <c:lblAlgn val="ctr"/>
        <c:lblOffset val="100"/>
        <c:tickLblSkip val="1"/>
        <c:noMultiLvlLbl val="0"/>
      </c:catAx>
      <c:valAx>
        <c:axId val="102871808"/>
        <c:scaling>
          <c:orientation val="minMax"/>
          <c:max val="11000"/>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02865920"/>
        <c:crosses val="autoZero"/>
        <c:crossBetween val="between"/>
        <c:majorUnit val="1000"/>
      </c:val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legend>
      <c:legendPos val="r"/>
      <c:layout>
        <c:manualLayout>
          <c:xMode val="edge"/>
          <c:yMode val="edge"/>
          <c:x val="0.11038670113524175"/>
          <c:y val="0.17590230908155674"/>
          <c:w val="3.6319934965310018E-2"/>
          <c:h val="6.3565735582231594E-2"/>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s-CO"/>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6040996334122734E-2"/>
          <c:y val="4.8799111955998967E-2"/>
          <c:w val="0.92046103317150507"/>
          <c:h val="0.86215512266468763"/>
        </c:manualLayout>
      </c:layout>
      <c:barChart>
        <c:barDir val="col"/>
        <c:grouping val="clustered"/>
        <c:varyColors val="0"/>
        <c:ser>
          <c:idx val="0"/>
          <c:order val="1"/>
          <c:tx>
            <c:strRef>
              <c:f>'Historico MatriculaT PregConv'!$B$57</c:f>
              <c:strCache>
                <c:ptCount val="1"/>
                <c:pt idx="0">
                  <c:v>DIFERENCIA AL AÑO</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'Historico MatriculaT PregConv'!$C$59:$BB$59</c:f>
              <c:numCache>
                <c:formatCode>General</c:formatCode>
                <c:ptCount val="52"/>
                <c:pt idx="0">
                  <c:v>1992</c:v>
                </c:pt>
                <c:pt idx="2">
                  <c:v>1993</c:v>
                </c:pt>
                <c:pt idx="4">
                  <c:v>1994</c:v>
                </c:pt>
                <c:pt idx="6">
                  <c:v>1995</c:v>
                </c:pt>
                <c:pt idx="8">
                  <c:v>1996</c:v>
                </c:pt>
                <c:pt idx="10">
                  <c:v>1997</c:v>
                </c:pt>
                <c:pt idx="12">
                  <c:v>1998</c:v>
                </c:pt>
                <c:pt idx="14">
                  <c:v>1999</c:v>
                </c:pt>
                <c:pt idx="16">
                  <c:v>2000</c:v>
                </c:pt>
                <c:pt idx="18">
                  <c:v>2001</c:v>
                </c:pt>
                <c:pt idx="20">
                  <c:v>2002</c:v>
                </c:pt>
                <c:pt idx="22">
                  <c:v>2003</c:v>
                </c:pt>
                <c:pt idx="24">
                  <c:v>2004</c:v>
                </c:pt>
                <c:pt idx="26">
                  <c:v>2005</c:v>
                </c:pt>
                <c:pt idx="28">
                  <c:v>2006</c:v>
                </c:pt>
                <c:pt idx="30">
                  <c:v>2007</c:v>
                </c:pt>
                <c:pt idx="32">
                  <c:v>2008</c:v>
                </c:pt>
                <c:pt idx="34">
                  <c:v>2009</c:v>
                </c:pt>
                <c:pt idx="36">
                  <c:v>2010</c:v>
                </c:pt>
                <c:pt idx="38">
                  <c:v>2011</c:v>
                </c:pt>
                <c:pt idx="40">
                  <c:v>2012</c:v>
                </c:pt>
                <c:pt idx="42">
                  <c:v>2013</c:v>
                </c:pt>
                <c:pt idx="44">
                  <c:v>2014</c:v>
                </c:pt>
                <c:pt idx="46">
                  <c:v>2017</c:v>
                </c:pt>
                <c:pt idx="48">
                  <c:v>2018</c:v>
                </c:pt>
                <c:pt idx="50">
                  <c:v>2019</c:v>
                </c:pt>
              </c:numCache>
            </c:numRef>
          </c:cat>
          <c:val>
            <c:numRef>
              <c:f>'Historico MatriculaT PregConv'!$C$57:$BB$57</c:f>
              <c:numCache>
                <c:formatCode>General</c:formatCode>
                <c:ptCount val="52"/>
                <c:pt idx="0">
                  <c:v>-46</c:v>
                </c:pt>
                <c:pt idx="2">
                  <c:v>-91</c:v>
                </c:pt>
                <c:pt idx="4">
                  <c:v>461</c:v>
                </c:pt>
                <c:pt idx="6">
                  <c:v>1698</c:v>
                </c:pt>
                <c:pt idx="8">
                  <c:v>1336</c:v>
                </c:pt>
                <c:pt idx="10">
                  <c:v>640</c:v>
                </c:pt>
                <c:pt idx="12">
                  <c:v>6</c:v>
                </c:pt>
                <c:pt idx="14">
                  <c:v>-304</c:v>
                </c:pt>
                <c:pt idx="16">
                  <c:v>-360</c:v>
                </c:pt>
                <c:pt idx="18">
                  <c:v>513</c:v>
                </c:pt>
                <c:pt idx="20">
                  <c:v>879</c:v>
                </c:pt>
                <c:pt idx="22">
                  <c:v>1381</c:v>
                </c:pt>
                <c:pt idx="24">
                  <c:v>859</c:v>
                </c:pt>
                <c:pt idx="26">
                  <c:v>1206</c:v>
                </c:pt>
                <c:pt idx="28">
                  <c:v>401</c:v>
                </c:pt>
                <c:pt idx="30">
                  <c:v>658</c:v>
                </c:pt>
                <c:pt idx="32">
                  <c:v>1151</c:v>
                </c:pt>
                <c:pt idx="34">
                  <c:v>653</c:v>
                </c:pt>
                <c:pt idx="36">
                  <c:v>1157</c:v>
                </c:pt>
                <c:pt idx="38">
                  <c:v>1004</c:v>
                </c:pt>
                <c:pt idx="40">
                  <c:v>277</c:v>
                </c:pt>
                <c:pt idx="42">
                  <c:v>199</c:v>
                </c:pt>
                <c:pt idx="44">
                  <c:v>1888</c:v>
                </c:pt>
                <c:pt idx="46">
                  <c:v>2402</c:v>
                </c:pt>
                <c:pt idx="48">
                  <c:v>139</c:v>
                </c:pt>
                <c:pt idx="50">
                  <c:v>869</c:v>
                </c:pt>
              </c:numCache>
            </c:numRef>
          </c:val>
          <c:extLst>
            <c:ext xmlns:c16="http://schemas.microsoft.com/office/drawing/2014/chart" uri="{C3380CC4-5D6E-409C-BE32-E72D297353CC}">
              <c16:uniqueId val="{00000002-F2EA-4880-97D8-79D885B20C3F}"/>
            </c:ext>
          </c:extLst>
        </c:ser>
        <c:dLbls>
          <c:showLegendKey val="0"/>
          <c:showVal val="1"/>
          <c:showCatName val="0"/>
          <c:showSerName val="0"/>
          <c:showPercent val="0"/>
          <c:showBubbleSize val="0"/>
        </c:dLbls>
        <c:gapWidth val="20"/>
        <c:axId val="102655104"/>
        <c:axId val="102656640"/>
      </c:barChart>
      <c:lineChart>
        <c:grouping val="standard"/>
        <c:varyColors val="0"/>
        <c:ser>
          <c:idx val="1"/>
          <c:order val="0"/>
          <c:tx>
            <c:strRef>
              <c:f>'Historico MatriculaT PregConv'!$B$58</c:f>
              <c:strCache>
                <c:ptCount val="1"/>
                <c:pt idx="0">
                  <c:v> CRECIMIENTO  % ANUAL</c:v>
                </c:pt>
              </c:strCache>
            </c:strRef>
          </c:tx>
          <c:marker>
            <c:symbol val="none"/>
          </c:marker>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trendline>
            <c:spPr>
              <a:ln>
                <a:solidFill>
                  <a:schemeClr val="tx1">
                    <a:lumMod val="15000"/>
                    <a:lumOff val="85000"/>
                  </a:schemeClr>
                </a:solidFill>
              </a:ln>
            </c:spPr>
            <c:trendlineType val="linear"/>
            <c:dispRSqr val="0"/>
            <c:dispEq val="0"/>
          </c:trendline>
          <c:val>
            <c:numRef>
              <c:f>'Historico MatriculaT PregConv'!$C$58:$BB$58</c:f>
              <c:numCache>
                <c:formatCode>0%</c:formatCode>
                <c:ptCount val="52"/>
                <c:pt idx="0">
                  <c:v>-7.5807514831905077E-3</c:v>
                </c:pt>
                <c:pt idx="2">
                  <c:v>-1.5225029278902459E-2</c:v>
                </c:pt>
                <c:pt idx="4">
                  <c:v>7.1606088847468163E-2</c:v>
                </c:pt>
                <c:pt idx="6">
                  <c:v>0.20870206489675516</c:v>
                </c:pt>
                <c:pt idx="8">
                  <c:v>0.14104729729729729</c:v>
                </c:pt>
                <c:pt idx="10">
                  <c:v>6.3291139240506333E-2</c:v>
                </c:pt>
                <c:pt idx="12">
                  <c:v>5.9300256967780192E-4</c:v>
                </c:pt>
                <c:pt idx="14">
                  <c:v>-3.0976156511106582E-2</c:v>
                </c:pt>
                <c:pt idx="16">
                  <c:v>-3.8079119949227837E-2</c:v>
                </c:pt>
                <c:pt idx="18">
                  <c:v>5.1469850506672014E-2</c:v>
                </c:pt>
                <c:pt idx="20">
                  <c:v>8.1043702747556706E-2</c:v>
                </c:pt>
                <c:pt idx="22">
                  <c:v>0.11294675717674001</c:v>
                </c:pt>
                <c:pt idx="24">
                  <c:v>6.5642671557389579E-2</c:v>
                </c:pt>
                <c:pt idx="26">
                  <c:v>8.4382871536523935E-2</c:v>
                </c:pt>
                <c:pt idx="28">
                  <c:v>2.7291907711154972E-2</c:v>
                </c:pt>
                <c:pt idx="30">
                  <c:v>4.2863657090743273E-2</c:v>
                </c:pt>
                <c:pt idx="32">
                  <c:v>6.9749121318628052E-2</c:v>
                </c:pt>
                <c:pt idx="34">
                  <c:v>3.8064704167881082E-2</c:v>
                </c:pt>
                <c:pt idx="36">
                  <c:v>6.3182612494539103E-2</c:v>
                </c:pt>
                <c:pt idx="38">
                  <c:v>5.1977635121143097E-2</c:v>
                </c:pt>
                <c:pt idx="40">
                  <c:v>1.4137702240596132E-2</c:v>
                </c:pt>
                <c:pt idx="42">
                  <c:v>1.0054567502021019E-2</c:v>
                </c:pt>
                <c:pt idx="44">
                  <c:v>8.7084870848708487E-2</c:v>
                </c:pt>
                <c:pt idx="46">
                  <c:v>9.9742546300141191E-2</c:v>
                </c:pt>
                <c:pt idx="48">
                  <c:v>5.7388216836629369E-3</c:v>
                </c:pt>
                <c:pt idx="50">
                  <c:v>3.4635312873654844E-2</c:v>
                </c:pt>
              </c:numCache>
            </c:numRef>
          </c:val>
          <c:smooth val="0"/>
          <c:extLst>
            <c:ext xmlns:c16="http://schemas.microsoft.com/office/drawing/2014/chart" uri="{C3380CC4-5D6E-409C-BE32-E72D297353CC}">
              <c16:uniqueId val="{00000035-F2EA-4880-97D8-79D885B20C3F}"/>
            </c:ext>
          </c:extLst>
        </c:ser>
        <c:dLbls>
          <c:showLegendKey val="0"/>
          <c:showVal val="0"/>
          <c:showCatName val="0"/>
          <c:showSerName val="0"/>
          <c:showPercent val="0"/>
          <c:showBubbleSize val="0"/>
        </c:dLbls>
        <c:upDownBars>
          <c:gapWidth val="150"/>
          <c:upBars/>
          <c:downBars/>
        </c:upDownBars>
        <c:marker val="1"/>
        <c:smooth val="0"/>
        <c:axId val="102655104"/>
        <c:axId val="102656640"/>
      </c:lineChart>
      <c:catAx>
        <c:axId val="102655104"/>
        <c:scaling>
          <c:orientation val="minMax"/>
        </c:scaling>
        <c:delete val="0"/>
        <c:axPos val="b"/>
        <c:numFmt formatCode="General" sourceLinked="1"/>
        <c:majorTickMark val="none"/>
        <c:minorTickMark val="none"/>
        <c:tickLblPos val="nextTo"/>
        <c:spPr>
          <a:noFill/>
          <a:ln>
            <a:solidFill>
              <a:srgbClr val="C00000">
                <a:alpha val="92000"/>
              </a:srgbClr>
            </a:solidFill>
          </a:ln>
          <a:effectLst/>
        </c:spPr>
        <c:txPr>
          <a:bodyPr rot="-5400000" spcFirstLastPara="1" vertOverflow="ellipsis"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s-CO"/>
          </a:p>
        </c:txPr>
        <c:crossAx val="102656640"/>
        <c:crosses val="autoZero"/>
        <c:auto val="0"/>
        <c:lblAlgn val="ctr"/>
        <c:lblOffset val="100"/>
        <c:noMultiLvlLbl val="0"/>
      </c:catAx>
      <c:valAx>
        <c:axId val="102656640"/>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02655104"/>
        <c:crosses val="autoZero"/>
        <c:crossBetween val="between"/>
        <c:majorUnit val="300"/>
      </c:valAx>
      <c:dTable>
        <c:showHorzBorder val="1"/>
        <c:showVertBorder val="1"/>
        <c:showOutline val="1"/>
        <c:showKeys val="1"/>
      </c:dTable>
      <c:spPr>
        <a:noFill/>
        <a:ln>
          <a:noFill/>
        </a:ln>
        <a:effectLst/>
      </c:spPr>
    </c:plotArea>
    <c:legend>
      <c:legendPos val="r"/>
      <c:layout>
        <c:manualLayout>
          <c:xMode val="edge"/>
          <c:yMode val="edge"/>
          <c:x val="0.11038670113524175"/>
          <c:y val="0.10278631793632341"/>
          <c:w val="0.10910514075733777"/>
          <c:h val="8.2929339167790536E-2"/>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s-CO"/>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6040996334122734E-2"/>
          <c:y val="4.8799111955998967E-2"/>
          <c:w val="0.92046103317150507"/>
          <c:h val="0.86215512266468763"/>
        </c:manualLayout>
      </c:layout>
      <c:barChart>
        <c:barDir val="col"/>
        <c:grouping val="clustered"/>
        <c:varyColors val="0"/>
        <c:ser>
          <c:idx val="0"/>
          <c:order val="0"/>
          <c:tx>
            <c:strRef>
              <c:f>'Historico MatriculaT PostConve'!$B$53</c:f>
              <c:strCache>
                <c:ptCount val="1"/>
                <c:pt idx="0">
                  <c:v>DIFERENCIA AL AÑO</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'Historico MatriculaT PostConve'!$C$6:$BB$6</c:f>
              <c:numCache>
                <c:formatCode>General</c:formatCode>
                <c:ptCount val="52"/>
                <c:pt idx="0">
                  <c:v>1992</c:v>
                </c:pt>
                <c:pt idx="2">
                  <c:v>1993</c:v>
                </c:pt>
                <c:pt idx="4">
                  <c:v>1994</c:v>
                </c:pt>
                <c:pt idx="6">
                  <c:v>1995</c:v>
                </c:pt>
                <c:pt idx="8">
                  <c:v>1996</c:v>
                </c:pt>
                <c:pt idx="10">
                  <c:v>1997</c:v>
                </c:pt>
                <c:pt idx="12">
                  <c:v>1998</c:v>
                </c:pt>
                <c:pt idx="14">
                  <c:v>1999</c:v>
                </c:pt>
                <c:pt idx="16">
                  <c:v>2000</c:v>
                </c:pt>
                <c:pt idx="18">
                  <c:v>2001</c:v>
                </c:pt>
                <c:pt idx="20">
                  <c:v>2002</c:v>
                </c:pt>
                <c:pt idx="22">
                  <c:v>2003</c:v>
                </c:pt>
                <c:pt idx="24">
                  <c:v>2004</c:v>
                </c:pt>
                <c:pt idx="26">
                  <c:v>2005</c:v>
                </c:pt>
                <c:pt idx="28">
                  <c:v>2006</c:v>
                </c:pt>
                <c:pt idx="30">
                  <c:v>2007</c:v>
                </c:pt>
                <c:pt idx="32">
                  <c:v>2008</c:v>
                </c:pt>
                <c:pt idx="34">
                  <c:v>2009</c:v>
                </c:pt>
                <c:pt idx="36">
                  <c:v>2010</c:v>
                </c:pt>
                <c:pt idx="38">
                  <c:v>2011</c:v>
                </c:pt>
                <c:pt idx="40">
                  <c:v>2015</c:v>
                </c:pt>
                <c:pt idx="42">
                  <c:v>2016</c:v>
                </c:pt>
                <c:pt idx="44">
                  <c:v>2017</c:v>
                </c:pt>
                <c:pt idx="46">
                  <c:v>2018</c:v>
                </c:pt>
                <c:pt idx="48">
                  <c:v>2019</c:v>
                </c:pt>
                <c:pt idx="50">
                  <c:v>2020</c:v>
                </c:pt>
              </c:numCache>
            </c:numRef>
          </c:cat>
          <c:val>
            <c:numRef>
              <c:f>'Historico MatriculaT PostConve'!$C$53:$AZ$53</c:f>
              <c:numCache>
                <c:formatCode>General</c:formatCode>
                <c:ptCount val="50"/>
                <c:pt idx="0">
                  <c:v>30</c:v>
                </c:pt>
                <c:pt idx="2">
                  <c:v>51</c:v>
                </c:pt>
                <c:pt idx="4">
                  <c:v>636</c:v>
                </c:pt>
                <c:pt idx="6">
                  <c:v>950</c:v>
                </c:pt>
                <c:pt idx="8">
                  <c:v>-549</c:v>
                </c:pt>
                <c:pt idx="10">
                  <c:v>182</c:v>
                </c:pt>
                <c:pt idx="12">
                  <c:v>-442</c:v>
                </c:pt>
                <c:pt idx="14">
                  <c:v>-498</c:v>
                </c:pt>
                <c:pt idx="16">
                  <c:v>-140</c:v>
                </c:pt>
                <c:pt idx="18">
                  <c:v>-55</c:v>
                </c:pt>
                <c:pt idx="20">
                  <c:v>56</c:v>
                </c:pt>
                <c:pt idx="22">
                  <c:v>151</c:v>
                </c:pt>
                <c:pt idx="24">
                  <c:v>220</c:v>
                </c:pt>
                <c:pt idx="26">
                  <c:v>280</c:v>
                </c:pt>
                <c:pt idx="28">
                  <c:v>62</c:v>
                </c:pt>
                <c:pt idx="30">
                  <c:v>390</c:v>
                </c:pt>
                <c:pt idx="32">
                  <c:v>121</c:v>
                </c:pt>
                <c:pt idx="34">
                  <c:v>-238</c:v>
                </c:pt>
                <c:pt idx="36">
                  <c:v>-397</c:v>
                </c:pt>
                <c:pt idx="38">
                  <c:v>-118</c:v>
                </c:pt>
                <c:pt idx="40">
                  <c:v>58</c:v>
                </c:pt>
                <c:pt idx="42">
                  <c:v>139</c:v>
                </c:pt>
                <c:pt idx="44">
                  <c:v>361</c:v>
                </c:pt>
                <c:pt idx="46">
                  <c:v>724</c:v>
                </c:pt>
                <c:pt idx="48">
                  <c:v>5</c:v>
                </c:pt>
              </c:numCache>
            </c:numRef>
          </c:val>
          <c:extLst>
            <c:ext xmlns:c16="http://schemas.microsoft.com/office/drawing/2014/chart" uri="{C3380CC4-5D6E-409C-BE32-E72D297353CC}">
              <c16:uniqueId val="{0000001B-3E98-4F56-8485-36587FE475CB}"/>
            </c:ext>
          </c:extLst>
        </c:ser>
        <c:dLbls>
          <c:showLegendKey val="0"/>
          <c:showVal val="0"/>
          <c:showCatName val="0"/>
          <c:showSerName val="0"/>
          <c:showPercent val="0"/>
          <c:showBubbleSize val="0"/>
        </c:dLbls>
        <c:gapWidth val="150"/>
        <c:axId val="104002304"/>
        <c:axId val="104003840"/>
      </c:barChart>
      <c:lineChart>
        <c:grouping val="stacked"/>
        <c:varyColors val="0"/>
        <c:ser>
          <c:idx val="1"/>
          <c:order val="1"/>
          <c:tx>
            <c:strRef>
              <c:f>'Historico MatriculaT PostConve'!$B$54</c:f>
              <c:strCache>
                <c:ptCount val="1"/>
                <c:pt idx="0">
                  <c:v>% DE CRECIMIENTO ANUAL</c:v>
                </c:pt>
              </c:strCache>
            </c:strRef>
          </c:tx>
          <c:marker>
            <c:symbol val="none"/>
          </c:marker>
          <c:dLbls>
            <c:dLbl>
              <c:idx val="1"/>
              <c:delete val="1"/>
              <c:extLst>
                <c:ext xmlns:c15="http://schemas.microsoft.com/office/drawing/2012/chart" uri="{CE6537A1-D6FC-4f65-9D91-7224C49458BB}"/>
                <c:ext xmlns:c16="http://schemas.microsoft.com/office/drawing/2014/chart" uri="{C3380CC4-5D6E-409C-BE32-E72D297353CC}">
                  <c16:uniqueId val="{0000001D-750D-40CF-AC97-55415AD6014D}"/>
                </c:ext>
              </c:extLst>
            </c:dLbl>
            <c:dLbl>
              <c:idx val="3"/>
              <c:delete val="1"/>
              <c:extLst>
                <c:ext xmlns:c15="http://schemas.microsoft.com/office/drawing/2012/chart" uri="{CE6537A1-D6FC-4f65-9D91-7224C49458BB}"/>
                <c:ext xmlns:c16="http://schemas.microsoft.com/office/drawing/2014/chart" uri="{C3380CC4-5D6E-409C-BE32-E72D297353CC}">
                  <c16:uniqueId val="{0000001E-750D-40CF-AC97-55415AD6014D}"/>
                </c:ext>
              </c:extLst>
            </c:dLbl>
            <c:dLbl>
              <c:idx val="5"/>
              <c:delete val="1"/>
              <c:extLst>
                <c:ext xmlns:c15="http://schemas.microsoft.com/office/drawing/2012/chart" uri="{CE6537A1-D6FC-4f65-9D91-7224C49458BB}"/>
                <c:ext xmlns:c16="http://schemas.microsoft.com/office/drawing/2014/chart" uri="{C3380CC4-5D6E-409C-BE32-E72D297353CC}">
                  <c16:uniqueId val="{0000001F-750D-40CF-AC97-55415AD6014D}"/>
                </c:ext>
              </c:extLst>
            </c:dLbl>
            <c:dLbl>
              <c:idx val="7"/>
              <c:delete val="1"/>
              <c:extLst>
                <c:ext xmlns:c15="http://schemas.microsoft.com/office/drawing/2012/chart" uri="{CE6537A1-D6FC-4f65-9D91-7224C49458BB}"/>
                <c:ext xmlns:c16="http://schemas.microsoft.com/office/drawing/2014/chart" uri="{C3380CC4-5D6E-409C-BE32-E72D297353CC}">
                  <c16:uniqueId val="{0000001C-750D-40CF-AC97-55415AD6014D}"/>
                </c:ext>
              </c:extLst>
            </c:dLbl>
            <c:dLbl>
              <c:idx val="9"/>
              <c:delete val="1"/>
              <c:extLst>
                <c:ext xmlns:c15="http://schemas.microsoft.com/office/drawing/2012/chart" uri="{CE6537A1-D6FC-4f65-9D91-7224C49458BB}"/>
                <c:ext xmlns:c16="http://schemas.microsoft.com/office/drawing/2014/chart" uri="{C3380CC4-5D6E-409C-BE32-E72D297353CC}">
                  <c16:uniqueId val="{00000020-750D-40CF-AC97-55415AD6014D}"/>
                </c:ext>
              </c:extLst>
            </c:dLbl>
            <c:dLbl>
              <c:idx val="11"/>
              <c:delete val="1"/>
              <c:extLst>
                <c:ext xmlns:c15="http://schemas.microsoft.com/office/drawing/2012/chart" uri="{CE6537A1-D6FC-4f65-9D91-7224C49458BB}"/>
                <c:ext xmlns:c16="http://schemas.microsoft.com/office/drawing/2014/chart" uri="{C3380CC4-5D6E-409C-BE32-E72D297353CC}">
                  <c16:uniqueId val="{00000021-750D-40CF-AC97-55415AD6014D}"/>
                </c:ext>
              </c:extLst>
            </c:dLbl>
            <c:dLbl>
              <c:idx val="13"/>
              <c:delete val="1"/>
              <c:extLst>
                <c:ext xmlns:c15="http://schemas.microsoft.com/office/drawing/2012/chart" uri="{CE6537A1-D6FC-4f65-9D91-7224C49458BB}"/>
                <c:ext xmlns:c16="http://schemas.microsoft.com/office/drawing/2014/chart" uri="{C3380CC4-5D6E-409C-BE32-E72D297353CC}">
                  <c16:uniqueId val="{00000022-750D-40CF-AC97-55415AD6014D}"/>
                </c:ext>
              </c:extLst>
            </c:dLbl>
            <c:dLbl>
              <c:idx val="15"/>
              <c:delete val="1"/>
              <c:extLst>
                <c:ext xmlns:c15="http://schemas.microsoft.com/office/drawing/2012/chart" uri="{CE6537A1-D6FC-4f65-9D91-7224C49458BB}"/>
                <c:ext xmlns:c16="http://schemas.microsoft.com/office/drawing/2014/chart" uri="{C3380CC4-5D6E-409C-BE32-E72D297353CC}">
                  <c16:uniqueId val="{00000023-750D-40CF-AC97-55415AD6014D}"/>
                </c:ext>
              </c:extLst>
            </c:dLbl>
            <c:dLbl>
              <c:idx val="17"/>
              <c:delete val="1"/>
              <c:extLst>
                <c:ext xmlns:c15="http://schemas.microsoft.com/office/drawing/2012/chart" uri="{CE6537A1-D6FC-4f65-9D91-7224C49458BB}"/>
                <c:ext xmlns:c16="http://schemas.microsoft.com/office/drawing/2014/chart" uri="{C3380CC4-5D6E-409C-BE32-E72D297353CC}">
                  <c16:uniqueId val="{00000024-750D-40CF-AC97-55415AD6014D}"/>
                </c:ext>
              </c:extLst>
            </c:dLbl>
            <c:dLbl>
              <c:idx val="19"/>
              <c:delete val="1"/>
              <c:extLst>
                <c:ext xmlns:c15="http://schemas.microsoft.com/office/drawing/2012/chart" uri="{CE6537A1-D6FC-4f65-9D91-7224C49458BB}"/>
                <c:ext xmlns:c16="http://schemas.microsoft.com/office/drawing/2014/chart" uri="{C3380CC4-5D6E-409C-BE32-E72D297353CC}">
                  <c16:uniqueId val="{00000025-750D-40CF-AC97-55415AD6014D}"/>
                </c:ext>
              </c:extLst>
            </c:dLbl>
            <c:dLbl>
              <c:idx val="21"/>
              <c:delete val="1"/>
              <c:extLst>
                <c:ext xmlns:c15="http://schemas.microsoft.com/office/drawing/2012/chart" uri="{CE6537A1-D6FC-4f65-9D91-7224C49458BB}"/>
                <c:ext xmlns:c16="http://schemas.microsoft.com/office/drawing/2014/chart" uri="{C3380CC4-5D6E-409C-BE32-E72D297353CC}">
                  <c16:uniqueId val="{00000026-750D-40CF-AC97-55415AD6014D}"/>
                </c:ext>
              </c:extLst>
            </c:dLbl>
            <c:dLbl>
              <c:idx val="23"/>
              <c:delete val="1"/>
              <c:extLst>
                <c:ext xmlns:c15="http://schemas.microsoft.com/office/drawing/2012/chart" uri="{CE6537A1-D6FC-4f65-9D91-7224C49458BB}"/>
                <c:ext xmlns:c16="http://schemas.microsoft.com/office/drawing/2014/chart" uri="{C3380CC4-5D6E-409C-BE32-E72D297353CC}">
                  <c16:uniqueId val="{00000027-750D-40CF-AC97-55415AD6014D}"/>
                </c:ext>
              </c:extLst>
            </c:dLbl>
            <c:dLbl>
              <c:idx val="25"/>
              <c:delete val="1"/>
              <c:extLst>
                <c:ext xmlns:c15="http://schemas.microsoft.com/office/drawing/2012/chart" uri="{CE6537A1-D6FC-4f65-9D91-7224C49458BB}"/>
                <c:ext xmlns:c16="http://schemas.microsoft.com/office/drawing/2014/chart" uri="{C3380CC4-5D6E-409C-BE32-E72D297353CC}">
                  <c16:uniqueId val="{00000028-750D-40CF-AC97-55415AD6014D}"/>
                </c:ext>
              </c:extLst>
            </c:dLbl>
            <c:dLbl>
              <c:idx val="27"/>
              <c:delete val="1"/>
              <c:extLst>
                <c:ext xmlns:c15="http://schemas.microsoft.com/office/drawing/2012/chart" uri="{CE6537A1-D6FC-4f65-9D91-7224C49458BB}"/>
                <c:ext xmlns:c16="http://schemas.microsoft.com/office/drawing/2014/chart" uri="{C3380CC4-5D6E-409C-BE32-E72D297353CC}">
                  <c16:uniqueId val="{00000029-750D-40CF-AC97-55415AD6014D}"/>
                </c:ext>
              </c:extLst>
            </c:dLbl>
            <c:dLbl>
              <c:idx val="29"/>
              <c:delete val="1"/>
              <c:extLst>
                <c:ext xmlns:c15="http://schemas.microsoft.com/office/drawing/2012/chart" uri="{CE6537A1-D6FC-4f65-9D91-7224C49458BB}"/>
                <c:ext xmlns:c16="http://schemas.microsoft.com/office/drawing/2014/chart" uri="{C3380CC4-5D6E-409C-BE32-E72D297353CC}">
                  <c16:uniqueId val="{0000002A-750D-40CF-AC97-55415AD6014D}"/>
                </c:ext>
              </c:extLst>
            </c:dLbl>
            <c:dLbl>
              <c:idx val="31"/>
              <c:delete val="1"/>
              <c:extLst>
                <c:ext xmlns:c15="http://schemas.microsoft.com/office/drawing/2012/chart" uri="{CE6537A1-D6FC-4f65-9D91-7224C49458BB}"/>
                <c:ext xmlns:c16="http://schemas.microsoft.com/office/drawing/2014/chart" uri="{C3380CC4-5D6E-409C-BE32-E72D297353CC}">
                  <c16:uniqueId val="{0000002B-750D-40CF-AC97-55415AD6014D}"/>
                </c:ext>
              </c:extLst>
            </c:dLbl>
            <c:dLbl>
              <c:idx val="33"/>
              <c:delete val="1"/>
              <c:extLst>
                <c:ext xmlns:c15="http://schemas.microsoft.com/office/drawing/2012/chart" uri="{CE6537A1-D6FC-4f65-9D91-7224C49458BB}"/>
                <c:ext xmlns:c16="http://schemas.microsoft.com/office/drawing/2014/chart" uri="{C3380CC4-5D6E-409C-BE32-E72D297353CC}">
                  <c16:uniqueId val="{0000002C-750D-40CF-AC97-55415AD6014D}"/>
                </c:ext>
              </c:extLst>
            </c:dLbl>
            <c:dLbl>
              <c:idx val="35"/>
              <c:delete val="1"/>
              <c:extLst>
                <c:ext xmlns:c15="http://schemas.microsoft.com/office/drawing/2012/chart" uri="{CE6537A1-D6FC-4f65-9D91-7224C49458BB}"/>
                <c:ext xmlns:c16="http://schemas.microsoft.com/office/drawing/2014/chart" uri="{C3380CC4-5D6E-409C-BE32-E72D297353CC}">
                  <c16:uniqueId val="{0000002D-750D-40CF-AC97-55415AD6014D}"/>
                </c:ext>
              </c:extLst>
            </c:dLbl>
            <c:dLbl>
              <c:idx val="37"/>
              <c:delete val="1"/>
              <c:extLst>
                <c:ext xmlns:c15="http://schemas.microsoft.com/office/drawing/2012/chart" uri="{CE6537A1-D6FC-4f65-9D91-7224C49458BB}"/>
                <c:ext xmlns:c16="http://schemas.microsoft.com/office/drawing/2014/chart" uri="{C3380CC4-5D6E-409C-BE32-E72D297353CC}">
                  <c16:uniqueId val="{0000002E-750D-40CF-AC97-55415AD6014D}"/>
                </c:ext>
              </c:extLst>
            </c:dLbl>
            <c:dLbl>
              <c:idx val="39"/>
              <c:delete val="1"/>
              <c:extLst>
                <c:ext xmlns:c15="http://schemas.microsoft.com/office/drawing/2012/chart" uri="{CE6537A1-D6FC-4f65-9D91-7224C49458BB}"/>
                <c:ext xmlns:c16="http://schemas.microsoft.com/office/drawing/2014/chart" uri="{C3380CC4-5D6E-409C-BE32-E72D297353CC}">
                  <c16:uniqueId val="{0000002F-750D-40CF-AC97-55415AD6014D}"/>
                </c:ext>
              </c:extLst>
            </c:dLbl>
            <c:dLbl>
              <c:idx val="41"/>
              <c:delete val="1"/>
              <c:extLst>
                <c:ext xmlns:c15="http://schemas.microsoft.com/office/drawing/2012/chart" uri="{CE6537A1-D6FC-4f65-9D91-7224C49458BB}"/>
                <c:ext xmlns:c16="http://schemas.microsoft.com/office/drawing/2014/chart" uri="{C3380CC4-5D6E-409C-BE32-E72D297353CC}">
                  <c16:uniqueId val="{00000030-750D-40CF-AC97-55415AD6014D}"/>
                </c:ext>
              </c:extLst>
            </c:dLbl>
            <c:dLbl>
              <c:idx val="43"/>
              <c:delete val="1"/>
              <c:extLst>
                <c:ext xmlns:c15="http://schemas.microsoft.com/office/drawing/2012/chart" uri="{CE6537A1-D6FC-4f65-9D91-7224C49458BB}"/>
                <c:ext xmlns:c16="http://schemas.microsoft.com/office/drawing/2014/chart" uri="{C3380CC4-5D6E-409C-BE32-E72D297353CC}">
                  <c16:uniqueId val="{00000031-750D-40CF-AC97-55415AD6014D}"/>
                </c:ext>
              </c:extLst>
            </c:dLbl>
            <c:dLbl>
              <c:idx val="45"/>
              <c:delete val="1"/>
              <c:extLst>
                <c:ext xmlns:c15="http://schemas.microsoft.com/office/drawing/2012/chart" uri="{CE6537A1-D6FC-4f65-9D91-7224C49458BB}"/>
                <c:ext xmlns:c16="http://schemas.microsoft.com/office/drawing/2014/chart" uri="{C3380CC4-5D6E-409C-BE32-E72D297353CC}">
                  <c16:uniqueId val="{00000032-750D-40CF-AC97-55415AD6014D}"/>
                </c:ext>
              </c:extLst>
            </c:dLbl>
            <c:dLbl>
              <c:idx val="47"/>
              <c:delete val="1"/>
              <c:extLst>
                <c:ext xmlns:c15="http://schemas.microsoft.com/office/drawing/2012/chart" uri="{CE6537A1-D6FC-4f65-9D91-7224C49458BB}"/>
                <c:ext xmlns:c16="http://schemas.microsoft.com/office/drawing/2014/chart" uri="{C3380CC4-5D6E-409C-BE32-E72D297353CC}">
                  <c16:uniqueId val="{00000033-750D-40CF-AC97-55415AD6014D}"/>
                </c:ext>
              </c:extLst>
            </c:dLbl>
            <c:dLbl>
              <c:idx val="48"/>
              <c:delete val="1"/>
              <c:extLst>
                <c:ext xmlns:c15="http://schemas.microsoft.com/office/drawing/2012/chart" uri="{CE6537A1-D6FC-4f65-9D91-7224C49458BB}"/>
                <c:ext xmlns:c16="http://schemas.microsoft.com/office/drawing/2014/chart" uri="{C3380CC4-5D6E-409C-BE32-E72D297353CC}">
                  <c16:uniqueId val="{00000034-750D-40CF-AC97-55415AD6014D}"/>
                </c:ext>
              </c:extLst>
            </c:dLbl>
            <c:dLbl>
              <c:idx val="49"/>
              <c:delete val="1"/>
              <c:extLst>
                <c:ext xmlns:c15="http://schemas.microsoft.com/office/drawing/2012/chart" uri="{CE6537A1-D6FC-4f65-9D91-7224C49458BB}"/>
                <c:ext xmlns:c16="http://schemas.microsoft.com/office/drawing/2014/chart" uri="{C3380CC4-5D6E-409C-BE32-E72D297353CC}">
                  <c16:uniqueId val="{00000035-750D-40CF-AC97-55415AD6014D}"/>
                </c:ext>
              </c:extLst>
            </c:dLbl>
            <c:spPr>
              <a:noFill/>
              <a:ln>
                <a:solidFill>
                  <a:schemeClr val="tx1">
                    <a:lumMod val="15000"/>
                    <a:lumOff val="85000"/>
                    <a:alpha val="95000"/>
                  </a:schemeClr>
                </a:solidFill>
              </a:ln>
              <a:effectLst/>
            </c:spPr>
            <c:txPr>
              <a:bodyPr rot="-5400000" vert="horz" wrap="square" lIns="396000" tIns="0" rIns="144000" bIns="19050" anchor="ctr">
                <a:spAutoFit/>
              </a:bodyPr>
              <a:lstStyle/>
              <a:p>
                <a:pPr>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ext>
            </c:extLst>
          </c:dLbls>
          <c:val>
            <c:numRef>
              <c:f>'Historico MatriculaT PostConve'!$C$54:$AZ$54</c:f>
              <c:numCache>
                <c:formatCode>0%</c:formatCode>
                <c:ptCount val="50"/>
                <c:pt idx="0">
                  <c:v>0.24590163934426229</c:v>
                </c:pt>
                <c:pt idx="2">
                  <c:v>0.2947976878612717</c:v>
                </c:pt>
                <c:pt idx="4">
                  <c:v>0.78615574783683562</c:v>
                </c:pt>
                <c:pt idx="6">
                  <c:v>0.54007959067652078</c:v>
                </c:pt>
                <c:pt idx="8">
                  <c:v>-0.45371900826446282</c:v>
                </c:pt>
                <c:pt idx="10">
                  <c:v>0.1307471264367816</c:v>
                </c:pt>
                <c:pt idx="12">
                  <c:v>-0.46526315789473682</c:v>
                </c:pt>
                <c:pt idx="14">
                  <c:v>-1.1017699115044248</c:v>
                </c:pt>
                <c:pt idx="16">
                  <c:v>-0.44871794871794873</c:v>
                </c:pt>
                <c:pt idx="18">
                  <c:v>-0.2140077821011673</c:v>
                </c:pt>
                <c:pt idx="20">
                  <c:v>0.17891373801916932</c:v>
                </c:pt>
                <c:pt idx="22">
                  <c:v>0.32543103448275862</c:v>
                </c:pt>
                <c:pt idx="24">
                  <c:v>0.32163742690058478</c:v>
                </c:pt>
                <c:pt idx="26">
                  <c:v>0.29045643153526973</c:v>
                </c:pt>
                <c:pt idx="28">
                  <c:v>6.042884990253411E-2</c:v>
                </c:pt>
                <c:pt idx="30">
                  <c:v>0.27542372881355931</c:v>
                </c:pt>
                <c:pt idx="32">
                  <c:v>7.8724788549121669E-2</c:v>
                </c:pt>
                <c:pt idx="34">
                  <c:v>-0.18321785989222478</c:v>
                </c:pt>
                <c:pt idx="36">
                  <c:v>-0.4401330376940133</c:v>
                </c:pt>
                <c:pt idx="38">
                  <c:v>-0.15051020408163265</c:v>
                </c:pt>
                <c:pt idx="40">
                  <c:v>6.8883610451306407E-2</c:v>
                </c:pt>
                <c:pt idx="42">
                  <c:v>0.14169215086646278</c:v>
                </c:pt>
                <c:pt idx="44">
                  <c:v>0.26900149031296572</c:v>
                </c:pt>
                <c:pt idx="46">
                  <c:v>0.35043562439496612</c:v>
                </c:pt>
                <c:pt idx="48">
                  <c:v>2.4142926122646064E-3</c:v>
                </c:pt>
              </c:numCache>
            </c:numRef>
          </c:val>
          <c:smooth val="0"/>
          <c:extLst>
            <c:ext xmlns:c16="http://schemas.microsoft.com/office/drawing/2014/chart" uri="{C3380CC4-5D6E-409C-BE32-E72D297353CC}">
              <c16:uniqueId val="{0000001C-3E98-4F56-8485-36587FE475CB}"/>
            </c:ext>
          </c:extLst>
        </c:ser>
        <c:dLbls>
          <c:showLegendKey val="0"/>
          <c:showVal val="0"/>
          <c:showCatName val="0"/>
          <c:showSerName val="0"/>
          <c:showPercent val="0"/>
          <c:showBubbleSize val="0"/>
        </c:dLbls>
        <c:marker val="1"/>
        <c:smooth val="0"/>
        <c:axId val="104002304"/>
        <c:axId val="104003840"/>
      </c:lineChart>
      <c:catAx>
        <c:axId val="10400230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rgbClr val="C00000">
                <a:alpha val="97000"/>
              </a:srgbClr>
            </a:solidFill>
          </a:ln>
          <a:effectLst/>
        </c:spPr>
        <c:txPr>
          <a:bodyPr rot="-5400000" spcFirstLastPara="1" vertOverflow="ellipsis"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s-CO"/>
          </a:p>
        </c:txPr>
        <c:crossAx val="104003840"/>
        <c:crosses val="autoZero"/>
        <c:auto val="1"/>
        <c:lblAlgn val="ctr"/>
        <c:lblOffset val="100"/>
        <c:noMultiLvlLbl val="0"/>
      </c:catAx>
      <c:valAx>
        <c:axId val="104003840"/>
        <c:scaling>
          <c:orientation val="minMax"/>
        </c:scaling>
        <c:delete val="0"/>
        <c:axPos val="l"/>
        <c:majorGridlines>
          <c:spPr>
            <a:ln w="9525" cap="flat" cmpd="sng" algn="ctr">
              <a:solidFill>
                <a:schemeClr val="tx1">
                  <a:lumMod val="15000"/>
                  <a:lumOff val="85000"/>
                </a:schemeClr>
              </a:solidFill>
              <a:round/>
            </a:ln>
            <a:effectLst/>
          </c:spPr>
        </c:majorGridlines>
        <c:minorGridlines>
          <c:spPr>
            <a:ln>
              <a:solidFill>
                <a:schemeClr val="tx1">
                  <a:lumMod val="15000"/>
                  <a:lumOff val="85000"/>
                </a:schemeClr>
              </a:solidFill>
            </a:ln>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04002304"/>
        <c:crosses val="autoZero"/>
        <c:crossBetween val="between"/>
      </c:valAx>
      <c:dTable>
        <c:showHorzBorder val="1"/>
        <c:showVertBorder val="1"/>
        <c:showOutline val="1"/>
        <c:showKeys val="1"/>
      </c:dTable>
      <c:spPr>
        <a:noFill/>
        <a:ln>
          <a:solidFill>
            <a:srgbClr val="00B0F0"/>
          </a:solidFill>
          <a:bevel/>
        </a:ln>
        <a:effectLst/>
      </c:spPr>
    </c:plotArea>
    <c:legend>
      <c:legendPos val="r"/>
      <c:layout>
        <c:manualLayout>
          <c:xMode val="edge"/>
          <c:yMode val="edge"/>
          <c:x val="0.4203130355443262"/>
          <c:y val="2.7741663313567453E-2"/>
          <c:w val="0.12520035724213802"/>
          <c:h val="9.0471861116254854E-2"/>
        </c:manualLayout>
      </c:layout>
      <c:overlay val="0"/>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6.6040996334122734E-2"/>
          <c:y val="4.8799111955998967E-2"/>
          <c:w val="0.92046103317150507"/>
          <c:h val="0.84312530216719583"/>
        </c:manualLayout>
      </c:layout>
      <c:bar3DChart>
        <c:barDir val="col"/>
        <c:grouping val="clustered"/>
        <c:varyColors val="0"/>
        <c:ser>
          <c:idx val="0"/>
          <c:order val="0"/>
          <c:tx>
            <c:v>Semestre A</c:v>
          </c:tx>
          <c:spPr>
            <a:solidFill>
              <a:schemeClr val="accent6"/>
            </a:solidFill>
            <a:ln>
              <a:noFill/>
            </a:ln>
            <a:effectLst/>
            <a:sp3d/>
          </c:spPr>
          <c:invertIfNegative val="0"/>
          <c:dLbls>
            <c:dLbl>
              <c:idx val="0"/>
              <c:layout>
                <c:manualLayout>
                  <c:x val="-1.1778561922914227E-3"/>
                  <c:y val="4.01922236784622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14F-474B-810C-ABE1AC5D473B}"/>
                </c:ext>
              </c:extLst>
            </c:dLbl>
            <c:dLbl>
              <c:idx val="1"/>
              <c:layout>
                <c:manualLayout>
                  <c:x val="-4.3187561477623306E-17"/>
                  <c:y val="3.844473569244211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14F-474B-810C-ABE1AC5D473B}"/>
                </c:ext>
              </c:extLst>
            </c:dLbl>
            <c:dLbl>
              <c:idx val="2"/>
              <c:layout>
                <c:manualLayout>
                  <c:x val="1.1778561922914227E-3"/>
                  <c:y val="3.844473569244211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14F-474B-810C-ABE1AC5D473B}"/>
                </c:ext>
              </c:extLst>
            </c:dLbl>
            <c:dLbl>
              <c:idx val="3"/>
              <c:layout>
                <c:manualLayout>
                  <c:x val="1.1778561922914227E-3"/>
                  <c:y val="2.79598077763215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14F-474B-810C-ABE1AC5D473B}"/>
                </c:ext>
              </c:extLst>
            </c:dLbl>
            <c:dLbl>
              <c:idx val="4"/>
              <c:layout>
                <c:manualLayout>
                  <c:x val="-1.7275024591049323E-16"/>
                  <c:y val="3.66972477064220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314F-474B-810C-ABE1AC5D473B}"/>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multiLvlStrRef>
              <c:f>'A. Docentes Dedicacion '!$C$6:$G$7</c:f>
              <c:multiLvlStrCache>
                <c:ptCount val="5"/>
                <c:lvl>
                  <c:pt idx="0">
                    <c:v>Tiempo Completo</c:v>
                  </c:pt>
                  <c:pt idx="1">
                    <c:v>Medio Tiempo</c:v>
                  </c:pt>
                  <c:pt idx="2">
                    <c:v>Tiempo Completo</c:v>
                  </c:pt>
                  <c:pt idx="3">
                    <c:v>Medio Tiempo</c:v>
                  </c:pt>
                </c:lvl>
                <c:lvl>
                  <c:pt idx="0">
                    <c:v>DOCENTES DE PLANTA</c:v>
                  </c:pt>
                  <c:pt idx="2">
                    <c:v>OCASIONALES</c:v>
                  </c:pt>
                  <c:pt idx="4">
                    <c:v>CATEDRÁTICOS</c:v>
                  </c:pt>
                </c:lvl>
              </c:multiLvlStrCache>
            </c:multiLvlStrRef>
          </c:cat>
          <c:val>
            <c:numRef>
              <c:f>'A. Docentes Dedicacion '!$C$41:$G$41</c:f>
              <c:numCache>
                <c:formatCode>#,##0</c:formatCode>
                <c:ptCount val="5"/>
                <c:pt idx="0">
                  <c:v>249</c:v>
                </c:pt>
                <c:pt idx="1">
                  <c:v>45</c:v>
                </c:pt>
                <c:pt idx="2">
                  <c:v>57</c:v>
                </c:pt>
                <c:pt idx="3">
                  <c:v>3</c:v>
                </c:pt>
                <c:pt idx="4">
                  <c:v>635</c:v>
                </c:pt>
              </c:numCache>
            </c:numRef>
          </c:val>
          <c:extLst>
            <c:ext xmlns:c16="http://schemas.microsoft.com/office/drawing/2014/chart" uri="{C3380CC4-5D6E-409C-BE32-E72D297353CC}">
              <c16:uniqueId val="{0000001B-765B-4A2A-A110-B1B09B30C91E}"/>
            </c:ext>
          </c:extLst>
        </c:ser>
        <c:ser>
          <c:idx val="1"/>
          <c:order val="1"/>
          <c:tx>
            <c:v>Semestre B</c:v>
          </c:tx>
          <c:spPr>
            <a:solidFill>
              <a:schemeClr val="accent5"/>
            </a:solidFill>
            <a:ln>
              <a:noFill/>
            </a:ln>
            <a:effectLst/>
            <a:sp3d/>
          </c:spPr>
          <c:invertIfNegative val="0"/>
          <c:dLbls>
            <c:dLbl>
              <c:idx val="0"/>
              <c:layout>
                <c:manualLayout>
                  <c:x val="2.1593780738811653E-17"/>
                  <c:y val="4.01922236784622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14F-474B-810C-ABE1AC5D473B}"/>
                </c:ext>
              </c:extLst>
            </c:dLbl>
            <c:dLbl>
              <c:idx val="1"/>
              <c:layout>
                <c:manualLayout>
                  <c:x val="-3.5335685768743113E-3"/>
                  <c:y val="3.669724770642188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14F-474B-810C-ABE1AC5D473B}"/>
                </c:ext>
              </c:extLst>
            </c:dLbl>
            <c:dLbl>
              <c:idx val="2"/>
              <c:layout>
                <c:manualLayout>
                  <c:x val="7.06713715374845E-3"/>
                  <c:y val="1.572739187418086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14F-474B-810C-ABE1AC5D473B}"/>
                </c:ext>
              </c:extLst>
            </c:dLbl>
            <c:dLbl>
              <c:idx val="3"/>
              <c:layout>
                <c:manualLayout>
                  <c:x val="8.2449933460400464E-3"/>
                  <c:y val="5.242463958060288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314F-474B-810C-ABE1AC5D473B}"/>
                </c:ext>
              </c:extLst>
            </c:dLbl>
            <c:dLbl>
              <c:idx val="4"/>
              <c:layout>
                <c:manualLayout>
                  <c:x val="2.3557123845826728E-3"/>
                  <c:y val="3.844473569244211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314F-474B-810C-ABE1AC5D473B}"/>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multiLvlStrRef>
              <c:f>'A. Docentes Dedicacion '!$C$6:$G$7</c:f>
              <c:multiLvlStrCache>
                <c:ptCount val="5"/>
                <c:lvl>
                  <c:pt idx="0">
                    <c:v>Tiempo Completo</c:v>
                  </c:pt>
                  <c:pt idx="1">
                    <c:v>Medio Tiempo</c:v>
                  </c:pt>
                  <c:pt idx="2">
                    <c:v>Tiempo Completo</c:v>
                  </c:pt>
                  <c:pt idx="3">
                    <c:v>Medio Tiempo</c:v>
                  </c:pt>
                </c:lvl>
                <c:lvl>
                  <c:pt idx="0">
                    <c:v>DOCENTES DE PLANTA</c:v>
                  </c:pt>
                  <c:pt idx="2">
                    <c:v>OCASIONALES</c:v>
                  </c:pt>
                  <c:pt idx="4">
                    <c:v>CATEDRÁTICOS</c:v>
                  </c:pt>
                </c:lvl>
              </c:multiLvlStrCache>
            </c:multiLvlStrRef>
          </c:cat>
          <c:val>
            <c:numRef>
              <c:f>'B. Docentes Dedicacion'!$C$41:$G$41</c:f>
              <c:numCache>
                <c:formatCode>#,##0</c:formatCode>
                <c:ptCount val="5"/>
                <c:pt idx="0">
                  <c:v>254</c:v>
                </c:pt>
                <c:pt idx="1">
                  <c:v>42</c:v>
                </c:pt>
                <c:pt idx="2">
                  <c:v>62</c:v>
                </c:pt>
                <c:pt idx="3">
                  <c:v>4</c:v>
                </c:pt>
                <c:pt idx="4">
                  <c:v>628</c:v>
                </c:pt>
              </c:numCache>
            </c:numRef>
          </c:val>
          <c:extLst>
            <c:ext xmlns:c16="http://schemas.microsoft.com/office/drawing/2014/chart" uri="{C3380CC4-5D6E-409C-BE32-E72D297353CC}">
              <c16:uniqueId val="{0000001D-765B-4A2A-A110-B1B09B30C91E}"/>
            </c:ext>
          </c:extLst>
        </c:ser>
        <c:dLbls>
          <c:showLegendKey val="0"/>
          <c:showVal val="1"/>
          <c:showCatName val="0"/>
          <c:showSerName val="0"/>
          <c:showPercent val="0"/>
          <c:showBubbleSize val="0"/>
        </c:dLbls>
        <c:gapWidth val="150"/>
        <c:shape val="box"/>
        <c:axId val="104092032"/>
        <c:axId val="104093568"/>
        <c:axId val="0"/>
      </c:bar3DChart>
      <c:catAx>
        <c:axId val="104092032"/>
        <c:scaling>
          <c:orientation val="minMax"/>
        </c:scaling>
        <c:delete val="0"/>
        <c:axPos val="b"/>
        <c:numFmt formatCode="General" sourceLinked="1"/>
        <c:majorTickMark val="none"/>
        <c:minorTickMark val="none"/>
        <c:tickLblPos val="nextTo"/>
        <c:spPr>
          <a:noFill/>
          <a:ln>
            <a:noFill/>
          </a:ln>
          <a:effectLst/>
        </c:spPr>
        <c:txPr>
          <a:bodyPr rot="0" spcFirstLastPara="1" vertOverflow="ellipsis"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s-CO"/>
          </a:p>
        </c:txPr>
        <c:crossAx val="104093568"/>
        <c:crosses val="autoZero"/>
        <c:auto val="1"/>
        <c:lblAlgn val="ctr"/>
        <c:lblOffset val="100"/>
        <c:noMultiLvlLbl val="0"/>
      </c:catAx>
      <c:valAx>
        <c:axId val="104093568"/>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04092032"/>
        <c:crosses val="autoZero"/>
        <c:crossBetween val="between"/>
      </c:val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spPr>
        <a:noFill/>
        <a:ln w="6350" cap="flat" cmpd="sng" algn="ctr">
          <a:noFill/>
          <a:prstDash val="solid"/>
          <a:round/>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6.6040996334122734E-2"/>
          <c:y val="4.8799111955998967E-2"/>
          <c:w val="0.92046103317150507"/>
          <c:h val="0.84312530216719583"/>
        </c:manualLayout>
      </c:layout>
      <c:bar3DChart>
        <c:barDir val="col"/>
        <c:grouping val="clustered"/>
        <c:varyColors val="0"/>
        <c:ser>
          <c:idx val="0"/>
          <c:order val="0"/>
          <c:tx>
            <c:v>Semestre A</c:v>
          </c:tx>
          <c:spPr>
            <a:solidFill>
              <a:schemeClr val="accent1"/>
            </a:solidFill>
            <a:ln>
              <a:noFill/>
            </a:ln>
            <a:effectLst/>
            <a:sp3d/>
          </c:spPr>
          <c:invertIfNegative val="0"/>
          <c:dLbls>
            <c:dLbl>
              <c:idx val="0"/>
              <c:layout>
                <c:manualLayout>
                  <c:x val="-1.2956418115205672E-2"/>
                  <c:y val="-2.271734381826137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772-4B90-93CD-2FF66236E226}"/>
                </c:ext>
              </c:extLst>
            </c:dLbl>
            <c:dLbl>
              <c:idx val="1"/>
              <c:layout>
                <c:manualLayout>
                  <c:x val="-2.2379267653537076E-2"/>
                  <c:y val="-2.2717275019521643E-2"/>
                </c:manualLayout>
              </c:layout>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15:layout>
                    <c:manualLayout>
                      <c:w val="2.671377844116947E-2"/>
                      <c:h val="3.8418592171391409E-2"/>
                    </c:manualLayout>
                  </c15:layout>
                </c:ext>
                <c:ext xmlns:c16="http://schemas.microsoft.com/office/drawing/2014/chart" uri="{C3380CC4-5D6E-409C-BE32-E72D297353CC}">
                  <c16:uniqueId val="{00000000-F772-4B90-93CD-2FF66236E226}"/>
                </c:ext>
              </c:extLst>
            </c:dLbl>
            <c:dLbl>
              <c:idx val="2"/>
              <c:layout>
                <c:manualLayout>
                  <c:x val="-2.2379267653537118E-2"/>
                  <c:y val="-3.14547837483617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772-4B90-93CD-2FF66236E226}"/>
                </c:ext>
              </c:extLst>
            </c:dLbl>
            <c:dLbl>
              <c:idx val="3"/>
              <c:layout>
                <c:manualLayout>
                  <c:x val="-1.6489986692079919E-2"/>
                  <c:y val="-3.14547837483617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F772-4B90-93CD-2FF66236E22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strRef>
              <c:f>'A. Docentes Titulo'!$F$7:$I$7</c:f>
              <c:strCache>
                <c:ptCount val="4"/>
                <c:pt idx="0">
                  <c:v>DOCTOR</c:v>
                </c:pt>
                <c:pt idx="1">
                  <c:v>MAGISTER</c:v>
                </c:pt>
                <c:pt idx="2">
                  <c:v>ESPECIALISTA</c:v>
                </c:pt>
                <c:pt idx="3">
                  <c:v>UNIVERSITARIO</c:v>
                </c:pt>
              </c:strCache>
            </c:strRef>
          </c:cat>
          <c:val>
            <c:numRef>
              <c:f>'A. Docentes Titulo'!$F$41:$I$41</c:f>
              <c:numCache>
                <c:formatCode>#,##0</c:formatCode>
                <c:ptCount val="4"/>
                <c:pt idx="0">
                  <c:v>76</c:v>
                </c:pt>
                <c:pt idx="1">
                  <c:v>226</c:v>
                </c:pt>
                <c:pt idx="2">
                  <c:v>48</c:v>
                </c:pt>
                <c:pt idx="3">
                  <c:v>4</c:v>
                </c:pt>
              </c:numCache>
            </c:numRef>
          </c:val>
          <c:extLst>
            <c:ext xmlns:c16="http://schemas.microsoft.com/office/drawing/2014/chart" uri="{C3380CC4-5D6E-409C-BE32-E72D297353CC}">
              <c16:uniqueId val="{0000000D-5F8C-4D31-9908-9AF190BA6721}"/>
            </c:ext>
          </c:extLst>
        </c:ser>
        <c:ser>
          <c:idx val="1"/>
          <c:order val="1"/>
          <c:tx>
            <c:v>Semestre B</c:v>
          </c:tx>
          <c:spPr>
            <a:solidFill>
              <a:schemeClr val="accent2"/>
            </a:solidFill>
            <a:ln>
              <a:noFill/>
            </a:ln>
            <a:effectLst/>
            <a:sp3d/>
          </c:spPr>
          <c:invertIfNegative val="0"/>
          <c:dLbls>
            <c:dLbl>
              <c:idx val="0"/>
              <c:layout>
                <c:manualLayout>
                  <c:x val="2.8268548614994102E-2"/>
                  <c:y val="-2.096985583224115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772-4B90-93CD-2FF66236E226}"/>
                </c:ext>
              </c:extLst>
            </c:dLbl>
            <c:dLbl>
              <c:idx val="1"/>
              <c:layout>
                <c:manualLayout>
                  <c:x val="2.8268548614994147E-2"/>
                  <c:y val="-2.795980777632155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772-4B90-93CD-2FF66236E226}"/>
                </c:ext>
              </c:extLst>
            </c:dLbl>
            <c:dLbl>
              <c:idx val="2"/>
              <c:layout>
                <c:manualLayout>
                  <c:x val="2.826854861499406E-2"/>
                  <c:y val="-2.62123197903015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772-4B90-93CD-2FF66236E226}"/>
                </c:ext>
              </c:extLst>
            </c:dLbl>
            <c:dLbl>
              <c:idx val="3"/>
              <c:layout>
                <c:manualLayout>
                  <c:x val="2.4734980038119879E-2"/>
                  <c:y val="-2.79598077763215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F772-4B90-93CD-2FF66236E22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strRef>
              <c:f>'A. Docentes Titulo'!$F$7:$I$7</c:f>
              <c:strCache>
                <c:ptCount val="4"/>
                <c:pt idx="0">
                  <c:v>DOCTOR</c:v>
                </c:pt>
                <c:pt idx="1">
                  <c:v>MAGISTER</c:v>
                </c:pt>
                <c:pt idx="2">
                  <c:v>ESPECIALISTA</c:v>
                </c:pt>
                <c:pt idx="3">
                  <c:v>UNIVERSITARIO</c:v>
                </c:pt>
              </c:strCache>
            </c:strRef>
          </c:cat>
          <c:val>
            <c:numRef>
              <c:f>'B. Docentes Titulo'!$F$41:$I$41</c:f>
              <c:numCache>
                <c:formatCode>#,##0</c:formatCode>
                <c:ptCount val="4"/>
                <c:pt idx="0">
                  <c:v>78</c:v>
                </c:pt>
                <c:pt idx="1">
                  <c:v>226</c:v>
                </c:pt>
                <c:pt idx="2">
                  <c:v>52</c:v>
                </c:pt>
                <c:pt idx="3">
                  <c:v>6</c:v>
                </c:pt>
              </c:numCache>
            </c:numRef>
          </c:val>
          <c:extLst>
            <c:ext xmlns:c16="http://schemas.microsoft.com/office/drawing/2014/chart" uri="{C3380CC4-5D6E-409C-BE32-E72D297353CC}">
              <c16:uniqueId val="{0000000E-5F8C-4D31-9908-9AF190BA6721}"/>
            </c:ext>
          </c:extLst>
        </c:ser>
        <c:dLbls>
          <c:showLegendKey val="0"/>
          <c:showVal val="1"/>
          <c:showCatName val="0"/>
          <c:showSerName val="0"/>
          <c:showPercent val="0"/>
          <c:showBubbleSize val="0"/>
        </c:dLbls>
        <c:gapWidth val="150"/>
        <c:shape val="box"/>
        <c:axId val="104252160"/>
        <c:axId val="104253696"/>
        <c:axId val="0"/>
      </c:bar3DChart>
      <c:catAx>
        <c:axId val="104252160"/>
        <c:scaling>
          <c:orientation val="minMax"/>
        </c:scaling>
        <c:delete val="0"/>
        <c:axPos val="b"/>
        <c:numFmt formatCode="General" sourceLinked="1"/>
        <c:majorTickMark val="none"/>
        <c:minorTickMark val="none"/>
        <c:tickLblPos val="nextTo"/>
        <c:spPr>
          <a:noFill/>
          <a:ln w="6350" cap="flat" cmpd="sng" algn="ctr">
            <a:noFill/>
            <a:prstDash val="solid"/>
            <a:round/>
          </a:ln>
          <a:effectLst/>
        </c:spPr>
        <c:txPr>
          <a:bodyPr rot="0" spcFirstLastPara="1" vertOverflow="ellipsis"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s-CO"/>
          </a:p>
        </c:txPr>
        <c:crossAx val="104253696"/>
        <c:crosses val="autoZero"/>
        <c:auto val="1"/>
        <c:lblAlgn val="ctr"/>
        <c:lblOffset val="100"/>
        <c:noMultiLvlLbl val="0"/>
      </c:catAx>
      <c:valAx>
        <c:axId val="104253696"/>
        <c:scaling>
          <c:orientation val="minMax"/>
        </c:scaling>
        <c:delete val="0"/>
        <c:axPos val="l"/>
        <c:majorGridlines>
          <c:spPr>
            <a:ln w="9525" cap="flat" cmpd="sng" algn="ctr">
              <a:solidFill>
                <a:schemeClr val="tx1">
                  <a:lumMod val="15000"/>
                  <a:lumOff val="85000"/>
                </a:schemeClr>
              </a:solidFill>
              <a:prstDash val="solid"/>
              <a:round/>
            </a:ln>
            <a:effectLst/>
          </c:spPr>
        </c:majorGridlines>
        <c:minorGridlines>
          <c:spPr>
            <a:ln w="9525" cap="flat" cmpd="sng" algn="ctr">
              <a:solidFill>
                <a:schemeClr val="tx1">
                  <a:lumMod val="5000"/>
                  <a:lumOff val="95000"/>
                </a:schemeClr>
              </a:solidFill>
              <a:prstDash val="solid"/>
              <a:round/>
            </a:ln>
            <a:effectLst/>
          </c:spPr>
        </c:minorGridlines>
        <c:numFmt formatCode="#,##0"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04252160"/>
        <c:crosses val="autoZero"/>
        <c:crossBetween val="between"/>
      </c:valAx>
      <c:dTable>
        <c:showHorzBorder val="1"/>
        <c:showVertBorder val="1"/>
        <c:showOutline val="1"/>
        <c:showKeys val="1"/>
        <c:spPr>
          <a:noFill/>
          <a:ln w="9525" cap="flat" cmpd="sng" algn="ctr">
            <a:solidFill>
              <a:schemeClr val="tx1">
                <a:lumMod val="15000"/>
                <a:lumOff val="85000"/>
              </a:schemeClr>
            </a:solidFill>
            <a:prstDash val="solid"/>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a:pPr>
      <a:endParaRPr lang="es-CO"/>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6.6040996334122734E-2"/>
          <c:y val="4.8799111955998967E-2"/>
          <c:w val="0.92046103317150507"/>
          <c:h val="0.84312530216719583"/>
        </c:manualLayout>
      </c:layout>
      <c:bar3DChart>
        <c:barDir val="col"/>
        <c:grouping val="clustered"/>
        <c:varyColors val="0"/>
        <c:ser>
          <c:idx val="0"/>
          <c:order val="0"/>
          <c:tx>
            <c:v>Semestre A</c:v>
          </c:tx>
          <c:spPr>
            <a:solidFill>
              <a:schemeClr val="accent6"/>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'A. Docentes Categoria'!$F$7:$I$7</c:f>
              <c:strCache>
                <c:ptCount val="4"/>
                <c:pt idx="0">
                  <c:v>TITULAR</c:v>
                </c:pt>
                <c:pt idx="1">
                  <c:v>ASOCIADO</c:v>
                </c:pt>
                <c:pt idx="2">
                  <c:v>ASISTENTE</c:v>
                </c:pt>
                <c:pt idx="3">
                  <c:v>AUXILIAR</c:v>
                </c:pt>
              </c:strCache>
            </c:strRef>
          </c:cat>
          <c:val>
            <c:numRef>
              <c:f>'A. Docentes Categoria'!$F$41:$I$41</c:f>
              <c:numCache>
                <c:formatCode>#,##0</c:formatCode>
                <c:ptCount val="4"/>
                <c:pt idx="0">
                  <c:v>76</c:v>
                </c:pt>
                <c:pt idx="1">
                  <c:v>75</c:v>
                </c:pt>
                <c:pt idx="2">
                  <c:v>179</c:v>
                </c:pt>
                <c:pt idx="3">
                  <c:v>24</c:v>
                </c:pt>
              </c:numCache>
            </c:numRef>
          </c:val>
          <c:extLst>
            <c:ext xmlns:c16="http://schemas.microsoft.com/office/drawing/2014/chart" uri="{C3380CC4-5D6E-409C-BE32-E72D297353CC}">
              <c16:uniqueId val="{00000006-B942-4D11-B0D9-D00D96083B53}"/>
            </c:ext>
          </c:extLst>
        </c:ser>
        <c:ser>
          <c:idx val="1"/>
          <c:order val="1"/>
          <c:tx>
            <c:v>Semestre B</c:v>
          </c:tx>
          <c:spPr>
            <a:solidFill>
              <a:schemeClr val="accent5"/>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'A. Docentes Categoria'!$F$7:$I$7</c:f>
              <c:strCache>
                <c:ptCount val="4"/>
                <c:pt idx="0">
                  <c:v>TITULAR</c:v>
                </c:pt>
                <c:pt idx="1">
                  <c:v>ASOCIADO</c:v>
                </c:pt>
                <c:pt idx="2">
                  <c:v>ASISTENTE</c:v>
                </c:pt>
                <c:pt idx="3">
                  <c:v>AUXILIAR</c:v>
                </c:pt>
              </c:strCache>
            </c:strRef>
          </c:cat>
          <c:val>
            <c:numRef>
              <c:f>'B. Docentes Categoria'!$F$41:$I$41</c:f>
              <c:numCache>
                <c:formatCode>General</c:formatCode>
                <c:ptCount val="4"/>
                <c:pt idx="0">
                  <c:v>77</c:v>
                </c:pt>
                <c:pt idx="1">
                  <c:v>75</c:v>
                </c:pt>
                <c:pt idx="2">
                  <c:v>183</c:v>
                </c:pt>
                <c:pt idx="3">
                  <c:v>27</c:v>
                </c:pt>
              </c:numCache>
            </c:numRef>
          </c:val>
          <c:extLst>
            <c:ext xmlns:c16="http://schemas.microsoft.com/office/drawing/2014/chart" uri="{C3380CC4-5D6E-409C-BE32-E72D297353CC}">
              <c16:uniqueId val="{00000007-B942-4D11-B0D9-D00D96083B53}"/>
            </c:ext>
          </c:extLst>
        </c:ser>
        <c:dLbls>
          <c:showLegendKey val="0"/>
          <c:showVal val="1"/>
          <c:showCatName val="0"/>
          <c:showSerName val="0"/>
          <c:showPercent val="0"/>
          <c:showBubbleSize val="0"/>
        </c:dLbls>
        <c:gapWidth val="150"/>
        <c:shape val="box"/>
        <c:axId val="44646784"/>
        <c:axId val="44648320"/>
        <c:axId val="0"/>
      </c:bar3DChart>
      <c:catAx>
        <c:axId val="44646784"/>
        <c:scaling>
          <c:orientation val="minMax"/>
        </c:scaling>
        <c:delete val="0"/>
        <c:axPos val="b"/>
        <c:numFmt formatCode="General" sourceLinked="1"/>
        <c:majorTickMark val="none"/>
        <c:minorTickMark val="none"/>
        <c:tickLblPos val="nextTo"/>
        <c:spPr>
          <a:noFill/>
          <a:ln>
            <a:noFill/>
          </a:ln>
          <a:effectLst/>
        </c:spPr>
        <c:txPr>
          <a:bodyPr rot="0" spcFirstLastPara="1" vertOverflow="ellipsis"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s-CO"/>
          </a:p>
        </c:txPr>
        <c:crossAx val="44648320"/>
        <c:crosses val="autoZero"/>
        <c:auto val="1"/>
        <c:lblAlgn val="ctr"/>
        <c:lblOffset val="100"/>
        <c:noMultiLvlLbl val="0"/>
      </c:catAx>
      <c:valAx>
        <c:axId val="44648320"/>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4646784"/>
        <c:crosses val="autoZero"/>
        <c:crossBetween val="between"/>
      </c:val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6.6040996334122734E-2"/>
          <c:y val="4.8799111955998967E-2"/>
          <c:w val="0.92046103317150507"/>
          <c:h val="0.84312530216719583"/>
        </c:manualLayout>
      </c:layout>
      <c:bar3DChart>
        <c:barDir val="col"/>
        <c:grouping val="clustered"/>
        <c:varyColors val="0"/>
        <c:ser>
          <c:idx val="0"/>
          <c:order val="0"/>
          <c:tx>
            <c:v>Semestre A</c:v>
          </c:tx>
          <c:spPr>
            <a:solidFill>
              <a:schemeClr val="accent6"/>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'A. Docentes Genero'!$F$7:$G$7</c:f>
              <c:strCache>
                <c:ptCount val="2"/>
                <c:pt idx="0">
                  <c:v>HOMBRES</c:v>
                </c:pt>
                <c:pt idx="1">
                  <c:v>MUJERES</c:v>
                </c:pt>
              </c:strCache>
            </c:strRef>
          </c:cat>
          <c:val>
            <c:numRef>
              <c:f>'A. Docentes Genero'!$F$41:$G$41</c:f>
              <c:numCache>
                <c:formatCode>General</c:formatCode>
                <c:ptCount val="2"/>
                <c:pt idx="0">
                  <c:v>254</c:v>
                </c:pt>
                <c:pt idx="1">
                  <c:v>100</c:v>
                </c:pt>
              </c:numCache>
            </c:numRef>
          </c:val>
          <c:extLst>
            <c:ext xmlns:c16="http://schemas.microsoft.com/office/drawing/2014/chart" uri="{C3380CC4-5D6E-409C-BE32-E72D297353CC}">
              <c16:uniqueId val="{00000002-E5EA-4949-9746-52E3C17D6C0C}"/>
            </c:ext>
          </c:extLst>
        </c:ser>
        <c:ser>
          <c:idx val="1"/>
          <c:order val="1"/>
          <c:tx>
            <c:v>Semestre B</c:v>
          </c:tx>
          <c:spPr>
            <a:solidFill>
              <a:schemeClr val="accent5"/>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'A. Docentes Genero'!$F$7:$G$7</c:f>
              <c:strCache>
                <c:ptCount val="2"/>
                <c:pt idx="0">
                  <c:v>HOMBRES</c:v>
                </c:pt>
                <c:pt idx="1">
                  <c:v>MUJERES</c:v>
                </c:pt>
              </c:strCache>
            </c:strRef>
          </c:cat>
          <c:val>
            <c:numRef>
              <c:f>'B. Docentes Genero'!$F$41:$G$41</c:f>
              <c:numCache>
                <c:formatCode>General</c:formatCode>
                <c:ptCount val="2"/>
                <c:pt idx="0">
                  <c:v>262</c:v>
                </c:pt>
                <c:pt idx="1">
                  <c:v>100</c:v>
                </c:pt>
              </c:numCache>
            </c:numRef>
          </c:val>
          <c:extLst>
            <c:ext xmlns:c16="http://schemas.microsoft.com/office/drawing/2014/chart" uri="{C3380CC4-5D6E-409C-BE32-E72D297353CC}">
              <c16:uniqueId val="{00000003-E5EA-4949-9746-52E3C17D6C0C}"/>
            </c:ext>
          </c:extLst>
        </c:ser>
        <c:dLbls>
          <c:showLegendKey val="0"/>
          <c:showVal val="1"/>
          <c:showCatName val="0"/>
          <c:showSerName val="0"/>
          <c:showPercent val="0"/>
          <c:showBubbleSize val="0"/>
        </c:dLbls>
        <c:gapWidth val="150"/>
        <c:shape val="box"/>
        <c:axId val="106663936"/>
        <c:axId val="106665472"/>
        <c:axId val="0"/>
      </c:bar3DChart>
      <c:catAx>
        <c:axId val="106663936"/>
        <c:scaling>
          <c:orientation val="minMax"/>
        </c:scaling>
        <c:delete val="0"/>
        <c:axPos val="b"/>
        <c:numFmt formatCode="General" sourceLinked="1"/>
        <c:majorTickMark val="none"/>
        <c:minorTickMark val="none"/>
        <c:tickLblPos val="nextTo"/>
        <c:spPr>
          <a:noFill/>
          <a:ln>
            <a:noFill/>
          </a:ln>
          <a:effectLst/>
        </c:spPr>
        <c:txPr>
          <a:bodyPr rot="0" spcFirstLastPara="1" vertOverflow="ellipsis"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s-CO"/>
          </a:p>
        </c:txPr>
        <c:crossAx val="106665472"/>
        <c:crosses val="autoZero"/>
        <c:auto val="1"/>
        <c:lblAlgn val="ctr"/>
        <c:lblOffset val="100"/>
        <c:noMultiLvlLbl val="0"/>
      </c:catAx>
      <c:valAx>
        <c:axId val="106665472"/>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06663936"/>
        <c:crosses val="autoZero"/>
        <c:crossBetween val="between"/>
      </c:val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EgresadoGraduadoPostgraGenero!$D$7</c:f>
              <c:strCache>
                <c:ptCount val="1"/>
                <c:pt idx="0">
                  <c:v>SEMESTRE I</c:v>
                </c:pt>
              </c:strCache>
            </c:strRef>
          </c:tx>
          <c:spPr>
            <a:solidFill>
              <a:schemeClr val="accent1">
                <a:lumMod val="60000"/>
                <a:lumOff val="40000"/>
              </a:schemeClr>
            </a:solidFill>
            <a:ln>
              <a:noFill/>
            </a:ln>
            <a:effectLst>
              <a:outerShdw blurRad="57150" dist="19050" dir="5400000" algn="ctr" rotWithShape="0">
                <a:srgbClr val="000000">
                  <a:alpha val="63000"/>
                </a:srgbClr>
              </a:outerShdw>
            </a:effectLst>
            <a:sp3d/>
          </c:spPr>
          <c:invertIfNegative val="0"/>
          <c:dLbls>
            <c:dLbl>
              <c:idx val="0"/>
              <c:layout>
                <c:manualLayout>
                  <c:x val="0"/>
                  <c:y val="0.17385076431366731"/>
                </c:manualLayout>
              </c:layout>
              <c:tx>
                <c:rich>
                  <a:bodyPr/>
                  <a:lstStyle/>
                  <a:p>
                    <a:fld id="{A1AB7C56-DBB2-4A94-8989-3F06247B4CA4}" type="CELLRANGE">
                      <a:rPr lang="en-US" baseline="0"/>
                      <a:pPr/>
                      <a:t>[CELLRANGE]</a:t>
                    </a:fld>
                    <a:r>
                      <a:rPr lang="en-US" baseline="0"/>
                      <a:t>
</a:t>
                    </a:r>
                    <a:fld id="{532EC17C-5A97-4098-904C-C4F6D94A2EE9}" type="SERIESNAME">
                      <a:rPr lang="en-US" baseline="0"/>
                      <a:pPr/>
                      <a:t>[NOMBRE DE LA SERIE]</a:t>
                    </a:fld>
                    <a:r>
                      <a:rPr lang="en-US" baseline="0"/>
                      <a:t>
</a:t>
                    </a:r>
                    <a:fld id="{4EAA1C2D-1D9B-46B5-8769-213D8023EB7A}" type="VALUE">
                      <a:rPr lang="en-US" baseline="0"/>
                      <a:pPr/>
                      <a:t>[VALOR]</a:t>
                    </a:fld>
                    <a:endParaRPr lang="en-US" baseline="0"/>
                  </a:p>
                </c:rich>
              </c:tx>
              <c:showLegendKey val="0"/>
              <c:showVal val="1"/>
              <c:showCatName val="0"/>
              <c:showSerName val="1"/>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0-9612-465C-9502-0BC5AD65CEE6}"/>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1"/>
            <c:showPercent val="0"/>
            <c:showBubbleSize val="0"/>
            <c:separator>
</c:separator>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EgresadoGraduadoPostgraGenero!$C$6</c:f>
              <c:strCache>
                <c:ptCount val="1"/>
                <c:pt idx="0">
                  <c:v>EGRESADOS 2020</c:v>
                </c:pt>
              </c:strCache>
            </c:strRef>
          </c:cat>
          <c:val>
            <c:numRef>
              <c:f>EgresadoGraduadoPostgraGenero!$D$50</c:f>
              <c:numCache>
                <c:formatCode>General</c:formatCode>
                <c:ptCount val="1"/>
                <c:pt idx="0">
                  <c:v>190</c:v>
                </c:pt>
              </c:numCache>
            </c:numRef>
          </c:val>
          <c:extLst>
            <c:ext xmlns:c15="http://schemas.microsoft.com/office/drawing/2012/chart" uri="{02D57815-91ED-43cb-92C2-25804820EDAC}">
              <c15:datalabelsRange>
                <c15:f>EgresadoGraduadoPostgraGenero!$D$51</c15:f>
                <c15:dlblRangeCache>
                  <c:ptCount val="1"/>
                  <c:pt idx="0">
                    <c:v>54,3%</c:v>
                  </c:pt>
                </c15:dlblRangeCache>
              </c15:datalabelsRange>
            </c:ext>
            <c:ext xmlns:c16="http://schemas.microsoft.com/office/drawing/2014/chart" uri="{C3380CC4-5D6E-409C-BE32-E72D297353CC}">
              <c16:uniqueId val="{00000001-9612-465C-9502-0BC5AD65CEE6}"/>
            </c:ext>
          </c:extLst>
        </c:ser>
        <c:ser>
          <c:idx val="2"/>
          <c:order val="2"/>
          <c:tx>
            <c:strRef>
              <c:f>EgresadoGraduadoPostgraGenero!$F$7</c:f>
              <c:strCache>
                <c:ptCount val="1"/>
                <c:pt idx="0">
                  <c:v>SEMESTRE II</c:v>
                </c:pt>
              </c:strCache>
            </c:strRef>
          </c:tx>
          <c:spPr>
            <a:solidFill>
              <a:schemeClr val="accent4">
                <a:lumMod val="60000"/>
                <a:lumOff val="40000"/>
              </a:schemeClr>
            </a:solidFill>
            <a:ln>
              <a:noFill/>
            </a:ln>
            <a:effectLst>
              <a:outerShdw blurRad="57150" dist="19050" dir="5400000" algn="ctr" rotWithShape="0">
                <a:srgbClr val="000000">
                  <a:alpha val="63000"/>
                </a:srgbClr>
              </a:outerShdw>
            </a:effectLst>
            <a:sp3d/>
          </c:spPr>
          <c:invertIfNegative val="0"/>
          <c:dLbls>
            <c:dLbl>
              <c:idx val="0"/>
              <c:layout>
                <c:manualLayout>
                  <c:x val="-1.8773119022166568E-3"/>
                  <c:y val="0.15327477346013396"/>
                </c:manualLayout>
              </c:layout>
              <c:tx>
                <c:rich>
                  <a:bodyPr/>
                  <a:lstStyle/>
                  <a:p>
                    <a:fld id="{45B8C567-113D-4672-9BDA-B47DFE76352D}" type="CELLRANGE">
                      <a:rPr lang="en-US" baseline="0"/>
                      <a:pPr/>
                      <a:t>[CELLRANGE]</a:t>
                    </a:fld>
                    <a:r>
                      <a:rPr lang="en-US" baseline="0"/>
                      <a:t>
</a:t>
                    </a:r>
                    <a:fld id="{514DFE5C-3E75-485D-8DFD-596E9E2ADFE8}" type="SERIESNAME">
                      <a:rPr lang="en-US" baseline="0"/>
                      <a:pPr/>
                      <a:t>[NOMBRE DE LA SERIE]</a:t>
                    </a:fld>
                    <a:r>
                      <a:rPr lang="en-US" baseline="0"/>
                      <a:t>
</a:t>
                    </a:r>
                    <a:fld id="{AD9D05CD-D381-4161-B158-46E8760F3C1D}" type="VALUE">
                      <a:rPr lang="en-US" baseline="0"/>
                      <a:pPr/>
                      <a:t>[VALOR]</a:t>
                    </a:fld>
                    <a:endParaRPr lang="en-US" baseline="0"/>
                  </a:p>
                </c:rich>
              </c:tx>
              <c:showLegendKey val="0"/>
              <c:showVal val="1"/>
              <c:showCatName val="0"/>
              <c:showSerName val="1"/>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2-9612-465C-9502-0BC5AD65CEE6}"/>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1"/>
            <c:showPercent val="0"/>
            <c:showBubbleSize val="0"/>
            <c:separator>
</c:separator>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EgresadoGraduadoPostgraGenero!$C$6</c:f>
              <c:strCache>
                <c:ptCount val="1"/>
                <c:pt idx="0">
                  <c:v>EGRESADOS 2020</c:v>
                </c:pt>
              </c:strCache>
            </c:strRef>
          </c:cat>
          <c:val>
            <c:numRef>
              <c:f>EgresadoGraduadoPostgraGenero!$F$50</c:f>
              <c:numCache>
                <c:formatCode>General</c:formatCode>
                <c:ptCount val="1"/>
                <c:pt idx="0">
                  <c:v>160</c:v>
                </c:pt>
              </c:numCache>
            </c:numRef>
          </c:val>
          <c:extLst>
            <c:ext xmlns:c15="http://schemas.microsoft.com/office/drawing/2012/chart" uri="{02D57815-91ED-43cb-92C2-25804820EDAC}">
              <c15:datalabelsRange>
                <c15:f>EgresadoGraduadoPostgraGenero!$F$51</c15:f>
                <c15:dlblRangeCache>
                  <c:ptCount val="1"/>
                  <c:pt idx="0">
                    <c:v>45,7%</c:v>
                  </c:pt>
                </c15:dlblRangeCache>
              </c15:datalabelsRange>
            </c:ext>
            <c:ext xmlns:c16="http://schemas.microsoft.com/office/drawing/2014/chart" uri="{C3380CC4-5D6E-409C-BE32-E72D297353CC}">
              <c16:uniqueId val="{00000003-9612-465C-9502-0BC5AD65CEE6}"/>
            </c:ext>
          </c:extLst>
        </c:ser>
        <c:dLbls>
          <c:showLegendKey val="0"/>
          <c:showVal val="1"/>
          <c:showCatName val="0"/>
          <c:showSerName val="0"/>
          <c:showPercent val="0"/>
          <c:showBubbleSize val="0"/>
        </c:dLbls>
        <c:gapWidth val="150"/>
        <c:gapDepth val="90"/>
        <c:shape val="box"/>
        <c:axId val="29902336"/>
        <c:axId val="29903872"/>
        <c:axId val="0"/>
        <c:extLst>
          <c:ext xmlns:c15="http://schemas.microsoft.com/office/drawing/2012/chart" uri="{02D57815-91ED-43cb-92C2-25804820EDAC}">
            <c15:filteredBarSeries>
              <c15:ser>
                <c:idx val="1"/>
                <c:order val="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EgresadoGraduadoPostgraGenero!$C$6</c15:sqref>
                        </c15:formulaRef>
                      </c:ext>
                    </c:extLst>
                    <c:strCache>
                      <c:ptCount val="1"/>
                      <c:pt idx="0">
                        <c:v>EGRESADOS 2020</c:v>
                      </c:pt>
                    </c:strCache>
                  </c:strRef>
                </c:cat>
                <c:val>
                  <c:numRef>
                    <c:extLst>
                      <c:ext uri="{02D57815-91ED-43cb-92C2-25804820EDAC}">
                        <c15:formulaRef>
                          <c15:sqref>'Egresado Graduado PregradGenero'!$E$57</c15:sqref>
                        </c15:formulaRef>
                      </c:ext>
                    </c:extLst>
                    <c:numCache>
                      <c:formatCode>General</c:formatCode>
                      <c:ptCount val="1"/>
                    </c:numCache>
                  </c:numRef>
                </c:val>
                <c:extLst>
                  <c:ext xmlns:c16="http://schemas.microsoft.com/office/drawing/2014/chart" uri="{C3380CC4-5D6E-409C-BE32-E72D297353CC}">
                    <c16:uniqueId val="{00000004-9612-465C-9502-0BC5AD65CEE6}"/>
                  </c:ext>
                </c:extLst>
              </c15:ser>
            </c15:filteredBarSeries>
            <c15:filteredBarSeries>
              <c15:ser>
                <c:idx val="3"/>
                <c:order val="3"/>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EgresadoGraduadoPostgraGenero!$C$6</c15:sqref>
                        </c15:formulaRef>
                      </c:ext>
                    </c:extLst>
                    <c:strCache>
                      <c:ptCount val="1"/>
                      <c:pt idx="0">
                        <c:v>EGRESADOS 2020</c:v>
                      </c:pt>
                    </c:strCache>
                  </c:strRef>
                </c:cat>
                <c:val>
                  <c:numRef>
                    <c:extLst xmlns:c15="http://schemas.microsoft.com/office/drawing/2012/chart">
                      <c:ext xmlns:c15="http://schemas.microsoft.com/office/drawing/2012/chart" uri="{02D57815-91ED-43cb-92C2-25804820EDAC}">
                        <c15:formulaRef>
                          <c15:sqref>'Egresado Graduado PregradGenero'!$G$57</c15:sqref>
                        </c15:formulaRef>
                      </c:ext>
                    </c:extLst>
                    <c:numCache>
                      <c:formatCode>General</c:formatCode>
                      <c:ptCount val="1"/>
                    </c:numCache>
                  </c:numRef>
                </c:val>
                <c:extLst xmlns:c15="http://schemas.microsoft.com/office/drawing/2012/chart">
                  <c:ext xmlns:c16="http://schemas.microsoft.com/office/drawing/2014/chart" uri="{C3380CC4-5D6E-409C-BE32-E72D297353CC}">
                    <c16:uniqueId val="{00000005-9612-465C-9502-0BC5AD65CEE6}"/>
                  </c:ext>
                </c:extLst>
              </c15:ser>
            </c15:filteredBarSeries>
          </c:ext>
        </c:extLst>
      </c:bar3DChart>
      <c:catAx>
        <c:axId val="29902336"/>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9903872"/>
        <c:crosses val="autoZero"/>
        <c:auto val="1"/>
        <c:lblAlgn val="ctr"/>
        <c:lblOffset val="100"/>
        <c:noMultiLvlLbl val="0"/>
      </c:catAx>
      <c:valAx>
        <c:axId val="29903872"/>
        <c:scaling>
          <c:orientation val="minMax"/>
          <c:max val="200"/>
          <c:min val="2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9902336"/>
        <c:crosses val="autoZero"/>
        <c:crossBetween val="between"/>
        <c:majorUnit val="20"/>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legend>
      <c:legendPos val="r"/>
      <c:layout>
        <c:manualLayout>
          <c:xMode val="edge"/>
          <c:yMode val="edge"/>
          <c:x val="0.84851260725807209"/>
          <c:y val="0.40081334779625677"/>
          <c:w val="0.11429429628298156"/>
          <c:h val="0.11735008725391904"/>
        </c:manualLayout>
      </c:layout>
      <c:overlay val="1"/>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6.6040996334122734E-2"/>
          <c:y val="4.8799111955998967E-2"/>
          <c:w val="0.92046103317150507"/>
          <c:h val="0.84312530216719583"/>
        </c:manualLayout>
      </c:layout>
      <c:bar3DChart>
        <c:barDir val="col"/>
        <c:grouping val="clustered"/>
        <c:varyColors val="0"/>
        <c:ser>
          <c:idx val="0"/>
          <c:order val="0"/>
          <c:tx>
            <c:v>Semestre A</c:v>
          </c:tx>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FF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'A. Horas Catedra Titulo'!$C$7:$F$7</c:f>
              <c:strCache>
                <c:ptCount val="4"/>
                <c:pt idx="0">
                  <c:v>DOCTOR</c:v>
                </c:pt>
                <c:pt idx="1">
                  <c:v>MAGISTER</c:v>
                </c:pt>
                <c:pt idx="2">
                  <c:v>ESPECIALISTA</c:v>
                </c:pt>
                <c:pt idx="3">
                  <c:v>PREGRADO</c:v>
                </c:pt>
              </c:strCache>
            </c:strRef>
          </c:cat>
          <c:val>
            <c:numRef>
              <c:f>'A. Horas Catedra Titulo'!$C$48:$F$48</c:f>
              <c:numCache>
                <c:formatCode>#,##0</c:formatCode>
                <c:ptCount val="4"/>
                <c:pt idx="0">
                  <c:v>1944</c:v>
                </c:pt>
                <c:pt idx="1">
                  <c:v>61986</c:v>
                </c:pt>
                <c:pt idx="2">
                  <c:v>48722</c:v>
                </c:pt>
                <c:pt idx="3">
                  <c:v>16070</c:v>
                </c:pt>
              </c:numCache>
            </c:numRef>
          </c:val>
          <c:extLst>
            <c:ext xmlns:c16="http://schemas.microsoft.com/office/drawing/2014/chart" uri="{C3380CC4-5D6E-409C-BE32-E72D297353CC}">
              <c16:uniqueId val="{00000000-2C63-4013-8335-E0D471D728C5}"/>
            </c:ext>
          </c:extLst>
        </c:ser>
        <c:ser>
          <c:idx val="1"/>
          <c:order val="1"/>
          <c:tx>
            <c:v>Semestre B</c:v>
          </c:tx>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'A. Horas Catedra Titulo'!$C$7:$F$7</c:f>
              <c:strCache>
                <c:ptCount val="4"/>
                <c:pt idx="0">
                  <c:v>DOCTOR</c:v>
                </c:pt>
                <c:pt idx="1">
                  <c:v>MAGISTER</c:v>
                </c:pt>
                <c:pt idx="2">
                  <c:v>ESPECIALISTA</c:v>
                </c:pt>
                <c:pt idx="3">
                  <c:v>PREGRADO</c:v>
                </c:pt>
              </c:strCache>
            </c:strRef>
          </c:cat>
          <c:val>
            <c:numRef>
              <c:f>'B. Horas Catedra Titulo'!$C$48:$F$48</c:f>
              <c:numCache>
                <c:formatCode>General</c:formatCode>
                <c:ptCount val="4"/>
                <c:pt idx="0">
                  <c:v>2959</c:v>
                </c:pt>
                <c:pt idx="1">
                  <c:v>68803</c:v>
                </c:pt>
                <c:pt idx="2">
                  <c:v>47059</c:v>
                </c:pt>
                <c:pt idx="3" formatCode="#,##0">
                  <c:v>17126</c:v>
                </c:pt>
              </c:numCache>
            </c:numRef>
          </c:val>
          <c:extLst>
            <c:ext xmlns:c16="http://schemas.microsoft.com/office/drawing/2014/chart" uri="{C3380CC4-5D6E-409C-BE32-E72D297353CC}">
              <c16:uniqueId val="{00000001-2C63-4013-8335-E0D471D728C5}"/>
            </c:ext>
          </c:extLst>
        </c:ser>
        <c:dLbls>
          <c:showLegendKey val="0"/>
          <c:showVal val="1"/>
          <c:showCatName val="0"/>
          <c:showSerName val="0"/>
          <c:showPercent val="0"/>
          <c:showBubbleSize val="0"/>
        </c:dLbls>
        <c:gapWidth val="150"/>
        <c:shape val="box"/>
        <c:axId val="105201024"/>
        <c:axId val="105215104"/>
        <c:axId val="0"/>
      </c:bar3DChart>
      <c:catAx>
        <c:axId val="105201024"/>
        <c:scaling>
          <c:orientation val="minMax"/>
        </c:scaling>
        <c:delete val="0"/>
        <c:axPos val="b"/>
        <c:numFmt formatCode="General" sourceLinked="1"/>
        <c:majorTickMark val="none"/>
        <c:minorTickMark val="none"/>
        <c:tickLblPos val="nextTo"/>
        <c:spPr>
          <a:noFill/>
          <a:ln>
            <a:noFill/>
          </a:ln>
          <a:effectLst/>
        </c:spPr>
        <c:txPr>
          <a:bodyPr rot="0" spcFirstLastPara="1" vertOverflow="ellipsis"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s-CO"/>
          </a:p>
        </c:txPr>
        <c:crossAx val="105215104"/>
        <c:crosses val="autoZero"/>
        <c:auto val="1"/>
        <c:lblAlgn val="ctr"/>
        <c:lblOffset val="100"/>
        <c:noMultiLvlLbl val="0"/>
      </c:catAx>
      <c:valAx>
        <c:axId val="105215104"/>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05201024"/>
        <c:crosses val="autoZero"/>
        <c:crossBetween val="between"/>
      </c:val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946390600254249E-4"/>
          <c:y val="6.920360141122707E-2"/>
          <c:w val="0.89141854175973334"/>
          <c:h val="0.67756392881507288"/>
        </c:manualLayout>
      </c:layout>
      <c:barChart>
        <c:barDir val="col"/>
        <c:grouping val="clustered"/>
        <c:varyColors val="0"/>
        <c:ser>
          <c:idx val="0"/>
          <c:order val="0"/>
          <c:tx>
            <c:v>Semestre A</c:v>
          </c:tx>
          <c:spPr>
            <a:solidFill>
              <a:schemeClr val="accent1"/>
            </a:solidFill>
            <a:ln>
              <a:noFill/>
            </a:ln>
            <a:effectLst/>
          </c:spPr>
          <c:invertIfNegative val="0"/>
          <c:dPt>
            <c:idx val="0"/>
            <c:invertIfNegative val="0"/>
            <c:bubble3D val="0"/>
            <c:extLst>
              <c:ext xmlns:c16="http://schemas.microsoft.com/office/drawing/2014/chart" uri="{C3380CC4-5D6E-409C-BE32-E72D297353CC}">
                <c16:uniqueId val="{00000006-45C0-4B71-8E0E-2EC99CD9C64B}"/>
              </c:ext>
            </c:extLst>
          </c:dPt>
          <c:dPt>
            <c:idx val="1"/>
            <c:invertIfNegative val="0"/>
            <c:bubble3D val="0"/>
            <c:extLst>
              <c:ext xmlns:c16="http://schemas.microsoft.com/office/drawing/2014/chart" uri="{C3380CC4-5D6E-409C-BE32-E72D297353CC}">
                <c16:uniqueId val="{00000005-45C0-4B71-8E0E-2EC99CD9C64B}"/>
              </c:ext>
            </c:extLst>
          </c:dPt>
          <c:dPt>
            <c:idx val="2"/>
            <c:invertIfNegative val="0"/>
            <c:bubble3D val="0"/>
            <c:extLst>
              <c:ext xmlns:c16="http://schemas.microsoft.com/office/drawing/2014/chart" uri="{C3380CC4-5D6E-409C-BE32-E72D297353CC}">
                <c16:uniqueId val="{00000004-45C0-4B71-8E0E-2EC99CD9C64B}"/>
              </c:ext>
            </c:extLst>
          </c:dPt>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 Docentes TCompleto'!$C$7:$D$7,'A. Docentes TCompleto'!$F$7)</c:f>
              <c:strCache>
                <c:ptCount val="3"/>
                <c:pt idx="0">
                  <c:v>NÚMERO DOCENTE PLANTA TIEMPO COMPLETO</c:v>
                </c:pt>
                <c:pt idx="1">
                  <c:v>NÚMERO DOCENTE PLANTA MEDIO TIEMPO</c:v>
                </c:pt>
                <c:pt idx="2">
                  <c:v>CÁTEDRA EQUIVALENTE TIEMPO COMPLETO</c:v>
                </c:pt>
              </c:strCache>
            </c:strRef>
          </c:cat>
          <c:val>
            <c:numRef>
              <c:f>('A. Docentes TCompleto'!$C$47:$D$47,'A. Docentes TCompleto'!$F$47)</c:f>
              <c:numCache>
                <c:formatCode>General</c:formatCode>
                <c:ptCount val="3"/>
                <c:pt idx="0">
                  <c:v>302</c:v>
                </c:pt>
                <c:pt idx="1">
                  <c:v>48</c:v>
                </c:pt>
                <c:pt idx="2" formatCode="0">
                  <c:v>178.78055555555554</c:v>
                </c:pt>
              </c:numCache>
            </c:numRef>
          </c:val>
          <c:extLst>
            <c:ext xmlns:c16="http://schemas.microsoft.com/office/drawing/2014/chart" uri="{C3380CC4-5D6E-409C-BE32-E72D297353CC}">
              <c16:uniqueId val="{00000002-45C0-4B71-8E0E-2EC99CD9C64B}"/>
            </c:ext>
          </c:extLst>
        </c:ser>
        <c:ser>
          <c:idx val="1"/>
          <c:order val="1"/>
          <c:tx>
            <c:v>Semestre B</c:v>
          </c:tx>
          <c:spPr>
            <a:solidFill>
              <a:schemeClr val="accent2"/>
            </a:solidFill>
            <a:ln>
              <a:noFill/>
            </a:ln>
            <a:effectLst/>
          </c:spPr>
          <c:invertIfNegative val="0"/>
          <c:dPt>
            <c:idx val="0"/>
            <c:invertIfNegative val="0"/>
            <c:bubble3D val="0"/>
            <c:extLst>
              <c:ext xmlns:c16="http://schemas.microsoft.com/office/drawing/2014/chart" uri="{C3380CC4-5D6E-409C-BE32-E72D297353CC}">
                <c16:uniqueId val="{00000007-A11F-484D-B54C-13F60AAC4966}"/>
              </c:ext>
            </c:extLst>
          </c:dPt>
          <c:dPt>
            <c:idx val="1"/>
            <c:invertIfNegative val="0"/>
            <c:bubble3D val="0"/>
            <c:extLst>
              <c:ext xmlns:c16="http://schemas.microsoft.com/office/drawing/2014/chart" uri="{C3380CC4-5D6E-409C-BE32-E72D297353CC}">
                <c16:uniqueId val="{00000009-A11F-484D-B54C-13F60AAC4966}"/>
              </c:ext>
            </c:extLst>
          </c:dPt>
          <c:dPt>
            <c:idx val="2"/>
            <c:invertIfNegative val="0"/>
            <c:bubble3D val="0"/>
            <c:extLst>
              <c:ext xmlns:c16="http://schemas.microsoft.com/office/drawing/2014/chart" uri="{C3380CC4-5D6E-409C-BE32-E72D297353CC}">
                <c16:uniqueId val="{0000000B-A11F-484D-B54C-13F60AAC4966}"/>
              </c:ext>
            </c:extLst>
          </c:dPt>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 Docentes TCompleto'!$C$7:$D$7,'A. Docentes TCompleto'!$F$7)</c:f>
              <c:strCache>
                <c:ptCount val="3"/>
                <c:pt idx="0">
                  <c:v>NÚMERO DOCENTE PLANTA TIEMPO COMPLETO</c:v>
                </c:pt>
                <c:pt idx="1">
                  <c:v>NÚMERO DOCENTE PLANTA MEDIO TIEMPO</c:v>
                </c:pt>
                <c:pt idx="2">
                  <c:v>CÁTEDRA EQUIVALENTE TIEMPO COMPLETO</c:v>
                </c:pt>
              </c:strCache>
            </c:strRef>
          </c:cat>
          <c:val>
            <c:numRef>
              <c:f>('B. Docentes TCompleto'!$C$47:$D$47,'B. Docentes TCompleto'!$F$47)</c:f>
              <c:numCache>
                <c:formatCode>General</c:formatCode>
                <c:ptCount val="3"/>
                <c:pt idx="0">
                  <c:v>314</c:v>
                </c:pt>
                <c:pt idx="1">
                  <c:v>46</c:v>
                </c:pt>
                <c:pt idx="2" formatCode="#,##0">
                  <c:v>188.81527777777777</c:v>
                </c:pt>
              </c:numCache>
            </c:numRef>
          </c:val>
          <c:extLst>
            <c:ext xmlns:c16="http://schemas.microsoft.com/office/drawing/2014/chart" uri="{C3380CC4-5D6E-409C-BE32-E72D297353CC}">
              <c16:uniqueId val="{00000003-45C0-4B71-8E0E-2EC99CD9C64B}"/>
            </c:ext>
          </c:extLst>
        </c:ser>
        <c:dLbls>
          <c:dLblPos val="inEnd"/>
          <c:showLegendKey val="0"/>
          <c:showVal val="1"/>
          <c:showCatName val="0"/>
          <c:showSerName val="0"/>
          <c:showPercent val="0"/>
          <c:showBubbleSize val="0"/>
        </c:dLbls>
        <c:gapWidth val="219"/>
        <c:overlap val="-27"/>
        <c:axId val="569156528"/>
        <c:axId val="569156856"/>
      </c:barChart>
      <c:catAx>
        <c:axId val="5691565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569156856"/>
        <c:crosses val="autoZero"/>
        <c:auto val="1"/>
        <c:lblAlgn val="ctr"/>
        <c:lblOffset val="100"/>
        <c:noMultiLvlLbl val="0"/>
      </c:catAx>
      <c:valAx>
        <c:axId val="56915685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5691565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legend>
      <c:legendPos val="b"/>
      <c:layout>
        <c:manualLayout>
          <c:xMode val="edge"/>
          <c:yMode val="edge"/>
          <c:x val="0.42071748503712303"/>
          <c:y val="0.89254122359405053"/>
          <c:w val="0.15500840794100595"/>
          <c:h val="9.7065310900470214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6.6040996334122734E-2"/>
          <c:y val="4.8799111955998967E-2"/>
          <c:w val="0.92046103317150507"/>
          <c:h val="0.84312530216719583"/>
        </c:manualLayout>
      </c:layout>
      <c:bar3DChart>
        <c:barDir val="bar"/>
        <c:grouping val="clustered"/>
        <c:varyColors val="0"/>
        <c:ser>
          <c:idx val="0"/>
          <c:order val="0"/>
          <c:tx>
            <c:v>Estudiantes</c:v>
          </c:tx>
          <c:spPr>
            <a:solidFill>
              <a:schemeClr val="accent6"/>
            </a:solidFill>
            <a:ln>
              <a:noFill/>
            </a:ln>
            <a:effectLst/>
            <a:sp3d/>
          </c:spPr>
          <c:invertIfNegative val="0"/>
          <c:dPt>
            <c:idx val="0"/>
            <c:invertIfNegative val="0"/>
            <c:bubble3D val="0"/>
            <c:spPr>
              <a:solidFill>
                <a:schemeClr val="accent6">
                  <a:lumMod val="60000"/>
                  <a:lumOff val="40000"/>
                </a:schemeClr>
              </a:solidFill>
              <a:ln>
                <a:noFill/>
              </a:ln>
              <a:effectLst/>
              <a:sp3d/>
            </c:spPr>
            <c:extLst>
              <c:ext xmlns:c16="http://schemas.microsoft.com/office/drawing/2014/chart" uri="{C3380CC4-5D6E-409C-BE32-E72D297353CC}">
                <c16:uniqueId val="{0000002F-7663-46D2-85F6-0BC14C10CA02}"/>
              </c:ext>
            </c:extLst>
          </c:dPt>
          <c:dPt>
            <c:idx val="1"/>
            <c:invertIfNegative val="0"/>
            <c:bubble3D val="0"/>
            <c:spPr>
              <a:solidFill>
                <a:schemeClr val="accent2">
                  <a:lumMod val="60000"/>
                  <a:lumOff val="40000"/>
                </a:schemeClr>
              </a:solidFill>
              <a:ln>
                <a:noFill/>
              </a:ln>
              <a:effectLst/>
              <a:sp3d/>
            </c:spPr>
            <c:extLst>
              <c:ext xmlns:c16="http://schemas.microsoft.com/office/drawing/2014/chart" uri="{C3380CC4-5D6E-409C-BE32-E72D297353CC}">
                <c16:uniqueId val="{00000013-7663-46D2-85F6-0BC14C10CA02}"/>
              </c:ext>
            </c:extLst>
          </c:dPt>
          <c:dPt>
            <c:idx val="2"/>
            <c:invertIfNegative val="0"/>
            <c:bubble3D val="0"/>
            <c:spPr>
              <a:solidFill>
                <a:schemeClr val="accent1">
                  <a:lumMod val="60000"/>
                  <a:lumOff val="40000"/>
                </a:schemeClr>
              </a:solidFill>
              <a:ln>
                <a:noFill/>
              </a:ln>
              <a:effectLst/>
              <a:sp3d/>
            </c:spPr>
            <c:extLst>
              <c:ext xmlns:c16="http://schemas.microsoft.com/office/drawing/2014/chart" uri="{C3380CC4-5D6E-409C-BE32-E72D297353CC}">
                <c16:uniqueId val="{0000001C-7663-46D2-85F6-0BC14C10CA02}"/>
              </c:ext>
            </c:extLst>
          </c:dPt>
          <c:dLbls>
            <c:dLbl>
              <c:idx val="0"/>
              <c:layout>
                <c:manualLayout>
                  <c:x val="2.3298235659829362E-2"/>
                  <c:y val="-2.102550936382585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F-7663-46D2-85F6-0BC14C10CA02}"/>
                </c:ext>
              </c:extLst>
            </c:dLbl>
            <c:dLbl>
              <c:idx val="1"/>
              <c:layout>
                <c:manualLayout>
                  <c:x val="2.0432692061319906E-2"/>
                  <c:y val="-2.270763015674775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7663-46D2-85F6-0BC14C10CA02}"/>
                </c:ext>
              </c:extLst>
            </c:dLbl>
            <c:dLbl>
              <c:idx val="2"/>
              <c:layout>
                <c:manualLayout>
                  <c:x val="2.1471949977872211E-2"/>
                  <c:y val="-1.085994473374725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7663-46D2-85F6-0BC14C10CA02}"/>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'Servicios SaludPrograma'!$C$7:$E$7</c:f>
              <c:strCache>
                <c:ptCount val="3"/>
                <c:pt idx="0">
                  <c:v>MEDICA</c:v>
                </c:pt>
                <c:pt idx="1">
                  <c:v>ODONTOLÓGICA</c:v>
                </c:pt>
                <c:pt idx="2">
                  <c:v>PSICOLÓGICA</c:v>
                </c:pt>
              </c:strCache>
            </c:strRef>
          </c:cat>
          <c:val>
            <c:numRef>
              <c:f>'Servicios SaludPrograma'!$C$56:$E$56</c:f>
              <c:numCache>
                <c:formatCode>#,##0</c:formatCode>
                <c:ptCount val="3"/>
                <c:pt idx="0">
                  <c:v>162</c:v>
                </c:pt>
                <c:pt idx="1">
                  <c:v>81</c:v>
                </c:pt>
                <c:pt idx="2">
                  <c:v>862</c:v>
                </c:pt>
              </c:numCache>
            </c:numRef>
          </c:val>
          <c:extLst>
            <c:ext xmlns:c16="http://schemas.microsoft.com/office/drawing/2014/chart" uri="{C3380CC4-5D6E-409C-BE32-E72D297353CC}">
              <c16:uniqueId val="{00000002-7663-46D2-85F6-0BC14C10CA02}"/>
            </c:ext>
          </c:extLst>
        </c:ser>
        <c:dLbls>
          <c:showLegendKey val="0"/>
          <c:showVal val="1"/>
          <c:showCatName val="0"/>
          <c:showSerName val="0"/>
          <c:showPercent val="0"/>
          <c:showBubbleSize val="0"/>
        </c:dLbls>
        <c:gapWidth val="150"/>
        <c:shape val="box"/>
        <c:axId val="109873408"/>
        <c:axId val="109885696"/>
        <c:axId val="0"/>
      </c:bar3DChart>
      <c:catAx>
        <c:axId val="109873408"/>
        <c:scaling>
          <c:orientation val="minMax"/>
        </c:scaling>
        <c:delete val="0"/>
        <c:axPos val="l"/>
        <c:numFmt formatCode="General" sourceLinked="1"/>
        <c:majorTickMark val="none"/>
        <c:minorTickMark val="none"/>
        <c:tickLblPos val="nextTo"/>
        <c:spPr>
          <a:noFill/>
          <a:ln>
            <a:noFill/>
          </a:ln>
          <a:effectLst/>
        </c:spPr>
        <c:txPr>
          <a:bodyPr rot="0" spcFirstLastPara="1" vertOverflow="ellipsis"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s-CO"/>
          </a:p>
        </c:txPr>
        <c:crossAx val="109885696"/>
        <c:crosses val="autoZero"/>
        <c:auto val="1"/>
        <c:lblAlgn val="ctr"/>
        <c:lblOffset val="100"/>
        <c:noMultiLvlLbl val="0"/>
      </c:catAx>
      <c:valAx>
        <c:axId val="109885696"/>
        <c:scaling>
          <c:orientation val="minMax"/>
        </c:scaling>
        <c:delete val="0"/>
        <c:axPos val="b"/>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09873408"/>
        <c:crosses val="autoZero"/>
        <c:crossBetween val="between"/>
      </c:val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1050" b="0"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6.6040996334122734E-2"/>
          <c:y val="4.8799111955998967E-2"/>
          <c:w val="0.92046103317150507"/>
          <c:h val="0.84312530216719583"/>
        </c:manualLayout>
      </c:layout>
      <c:bar3DChart>
        <c:barDir val="bar"/>
        <c:grouping val="clustered"/>
        <c:varyColors val="0"/>
        <c:ser>
          <c:idx val="0"/>
          <c:order val="0"/>
          <c:tx>
            <c:v>Poblacion Beneficiada</c:v>
          </c:tx>
          <c:spPr>
            <a:solidFill>
              <a:schemeClr val="accent6"/>
            </a:solidFill>
            <a:ln>
              <a:noFill/>
            </a:ln>
            <a:effectLst/>
            <a:sp3d/>
          </c:spPr>
          <c:invertIfNegative val="0"/>
          <c:dPt>
            <c:idx val="0"/>
            <c:invertIfNegative val="0"/>
            <c:bubble3D val="0"/>
            <c:spPr>
              <a:solidFill>
                <a:schemeClr val="accent4">
                  <a:lumMod val="75000"/>
                </a:schemeClr>
              </a:solidFill>
              <a:ln>
                <a:noFill/>
              </a:ln>
              <a:effectLst/>
              <a:sp3d/>
            </c:spPr>
            <c:extLst>
              <c:ext xmlns:c16="http://schemas.microsoft.com/office/drawing/2014/chart" uri="{C3380CC4-5D6E-409C-BE32-E72D297353CC}">
                <c16:uniqueId val="{0000002B-93FC-42DF-93C1-E18FCF98929B}"/>
              </c:ext>
            </c:extLst>
          </c:dPt>
          <c:dPt>
            <c:idx val="1"/>
            <c:invertIfNegative val="0"/>
            <c:bubble3D val="0"/>
            <c:spPr>
              <a:solidFill>
                <a:srgbClr val="00B0F0"/>
              </a:solidFill>
              <a:ln>
                <a:noFill/>
              </a:ln>
              <a:effectLst/>
              <a:sp3d/>
            </c:spPr>
            <c:extLst>
              <c:ext xmlns:c16="http://schemas.microsoft.com/office/drawing/2014/chart" uri="{C3380CC4-5D6E-409C-BE32-E72D297353CC}">
                <c16:uniqueId val="{00000008-B415-4B59-9C40-FEE8D2A5A919}"/>
              </c:ext>
            </c:extLst>
          </c:dPt>
          <c:dPt>
            <c:idx val="2"/>
            <c:invertIfNegative val="0"/>
            <c:bubble3D val="0"/>
            <c:spPr>
              <a:solidFill>
                <a:schemeClr val="accent3"/>
              </a:solidFill>
              <a:ln>
                <a:noFill/>
              </a:ln>
              <a:effectLst/>
              <a:sp3d/>
            </c:spPr>
            <c:extLst>
              <c:ext xmlns:c16="http://schemas.microsoft.com/office/drawing/2014/chart" uri="{C3380CC4-5D6E-409C-BE32-E72D297353CC}">
                <c16:uniqueId val="{0000001B-93FC-42DF-93C1-E18FCF98929B}"/>
              </c:ext>
            </c:extLst>
          </c:dPt>
          <c:dPt>
            <c:idx val="3"/>
            <c:invertIfNegative val="0"/>
            <c:bubble3D val="0"/>
            <c:spPr>
              <a:solidFill>
                <a:schemeClr val="accent2"/>
              </a:solidFill>
              <a:ln>
                <a:noFill/>
              </a:ln>
              <a:effectLst/>
              <a:sp3d/>
            </c:spPr>
            <c:extLst>
              <c:ext xmlns:c16="http://schemas.microsoft.com/office/drawing/2014/chart" uri="{C3380CC4-5D6E-409C-BE32-E72D297353CC}">
                <c16:uniqueId val="{00000012-93FC-42DF-93C1-E18FCF98929B}"/>
              </c:ext>
            </c:extLst>
          </c:dPt>
          <c:dPt>
            <c:idx val="5"/>
            <c:invertIfNegative val="0"/>
            <c:bubble3D val="0"/>
            <c:spPr>
              <a:solidFill>
                <a:schemeClr val="accent2">
                  <a:lumMod val="60000"/>
                  <a:lumOff val="40000"/>
                </a:schemeClr>
              </a:solidFill>
              <a:ln>
                <a:noFill/>
              </a:ln>
              <a:effectLst/>
              <a:sp3d/>
            </c:spPr>
            <c:extLst>
              <c:ext xmlns:c16="http://schemas.microsoft.com/office/drawing/2014/chart" uri="{C3380CC4-5D6E-409C-BE32-E72D297353CC}">
                <c16:uniqueId val="{00000009-07BE-4611-BF5E-74431AFAFA36}"/>
              </c:ext>
            </c:extLst>
          </c:dPt>
          <c:dPt>
            <c:idx val="6"/>
            <c:invertIfNegative val="0"/>
            <c:bubble3D val="0"/>
            <c:spPr>
              <a:solidFill>
                <a:schemeClr val="tx2">
                  <a:lumMod val="60000"/>
                  <a:lumOff val="40000"/>
                </a:schemeClr>
              </a:solidFill>
              <a:ln>
                <a:noFill/>
              </a:ln>
              <a:effectLst/>
              <a:sp3d/>
            </c:spPr>
            <c:extLst>
              <c:ext xmlns:c16="http://schemas.microsoft.com/office/drawing/2014/chart" uri="{C3380CC4-5D6E-409C-BE32-E72D297353CC}">
                <c16:uniqueId val="{0000000B-07BE-4611-BF5E-74431AFAFA36}"/>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'Poblacion Beneficiada'!$B$7:$B$13</c:f>
              <c:strCache>
                <c:ptCount val="7"/>
                <c:pt idx="0">
                  <c:v>Deporte Formativo (Estudiantes) </c:v>
                </c:pt>
                <c:pt idx="1">
                  <c:v>Servicios Kinesiologia (Estudiantes)</c:v>
                </c:pt>
                <c:pt idx="2">
                  <c:v>Deporte Representativo (Estudiantes)</c:v>
                </c:pt>
                <c:pt idx="3">
                  <c:v>Recreación (Estudiantes)</c:v>
                </c:pt>
                <c:pt idx="4">
                  <c:v>Servicio de Kinesiologia (Docentes y Administrativos)</c:v>
                </c:pt>
                <c:pt idx="5">
                  <c:v>Deporte Representativo (Docentes y Admnistrativos)</c:v>
                </c:pt>
                <c:pt idx="6">
                  <c:v>Recreación (Docentes y Administrativos)</c:v>
                </c:pt>
              </c:strCache>
            </c:strRef>
          </c:cat>
          <c:val>
            <c:numRef>
              <c:f>'Poblacion Beneficiada'!$C$7:$C$13</c:f>
              <c:numCache>
                <c:formatCode>_(* #,##0_);_(* \(#,##0\);_(* "-"??_);_(@_)</c:formatCode>
                <c:ptCount val="7"/>
                <c:pt idx="0">
                  <c:v>2200</c:v>
                </c:pt>
                <c:pt idx="1">
                  <c:v>232</c:v>
                </c:pt>
                <c:pt idx="2">
                  <c:v>3657</c:v>
                </c:pt>
                <c:pt idx="3">
                  <c:v>3811</c:v>
                </c:pt>
                <c:pt idx="4">
                  <c:v>53</c:v>
                </c:pt>
                <c:pt idx="5">
                  <c:v>290</c:v>
                </c:pt>
                <c:pt idx="6">
                  <c:v>389</c:v>
                </c:pt>
              </c:numCache>
            </c:numRef>
          </c:val>
          <c:extLst>
            <c:ext xmlns:c16="http://schemas.microsoft.com/office/drawing/2014/chart" uri="{C3380CC4-5D6E-409C-BE32-E72D297353CC}">
              <c16:uniqueId val="{00000007-93FC-42DF-93C1-E18FCF98929B}"/>
            </c:ext>
          </c:extLst>
        </c:ser>
        <c:dLbls>
          <c:showLegendKey val="0"/>
          <c:showVal val="1"/>
          <c:showCatName val="0"/>
          <c:showSerName val="0"/>
          <c:showPercent val="0"/>
          <c:showBubbleSize val="0"/>
        </c:dLbls>
        <c:gapWidth val="150"/>
        <c:shape val="box"/>
        <c:axId val="144387072"/>
        <c:axId val="144403456"/>
        <c:axId val="0"/>
      </c:bar3DChart>
      <c:catAx>
        <c:axId val="144387072"/>
        <c:scaling>
          <c:orientation val="minMax"/>
        </c:scaling>
        <c:delete val="0"/>
        <c:axPos val="l"/>
        <c:numFmt formatCode="General" sourceLinked="1"/>
        <c:majorTickMark val="none"/>
        <c:minorTickMark val="none"/>
        <c:tickLblPos val="nextTo"/>
        <c:spPr>
          <a:noFill/>
          <a:ln>
            <a:noFill/>
          </a:ln>
          <a:effectLst/>
        </c:spPr>
        <c:txPr>
          <a:bodyPr rot="0" spcFirstLastPara="1" vertOverflow="ellipsis"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s-CO"/>
          </a:p>
        </c:txPr>
        <c:crossAx val="144403456"/>
        <c:crosses val="autoZero"/>
        <c:auto val="1"/>
        <c:lblAlgn val="ctr"/>
        <c:lblOffset val="100"/>
        <c:noMultiLvlLbl val="0"/>
      </c:catAx>
      <c:valAx>
        <c:axId val="144403456"/>
        <c:scaling>
          <c:orientation val="minMax"/>
        </c:scaling>
        <c:delete val="0"/>
        <c:axPos val="b"/>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44387072"/>
        <c:crosses val="autoZero"/>
        <c:crossBetween val="between"/>
      </c:val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1050" b="0"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6.6040996334122734E-2"/>
          <c:y val="4.8799111955998967E-2"/>
          <c:w val="0.92046103317150507"/>
          <c:h val="0.84312530216719583"/>
        </c:manualLayout>
      </c:layout>
      <c:bar3DChart>
        <c:barDir val="col"/>
        <c:grouping val="clustered"/>
        <c:varyColors val="0"/>
        <c:ser>
          <c:idx val="0"/>
          <c:order val="0"/>
          <c:tx>
            <c:v>Medicina Preventiva</c:v>
          </c:tx>
          <c:spPr>
            <a:solidFill>
              <a:schemeClr val="accent6"/>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'Programas SaludOcupacional'!$C$27:$D$27</c:f>
              <c:strCache>
                <c:ptCount val="2"/>
                <c:pt idx="0">
                  <c:v>No. EVENTOS</c:v>
                </c:pt>
                <c:pt idx="1">
                  <c:v>No. ASITENTES</c:v>
                </c:pt>
              </c:strCache>
            </c:strRef>
          </c:cat>
          <c:val>
            <c:numRef>
              <c:f>'Programas SaludOcupacional'!$C$24:$D$24</c:f>
              <c:numCache>
                <c:formatCode>General</c:formatCode>
                <c:ptCount val="2"/>
                <c:pt idx="0">
                  <c:v>0</c:v>
                </c:pt>
                <c:pt idx="1">
                  <c:v>0</c:v>
                </c:pt>
              </c:numCache>
            </c:numRef>
          </c:val>
          <c:extLst>
            <c:ext xmlns:c16="http://schemas.microsoft.com/office/drawing/2014/chart" uri="{C3380CC4-5D6E-409C-BE32-E72D297353CC}">
              <c16:uniqueId val="{00000007-0A13-4DEC-81BB-B8B6E396B99C}"/>
            </c:ext>
          </c:extLst>
        </c:ser>
        <c:ser>
          <c:idx val="1"/>
          <c:order val="1"/>
          <c:tx>
            <c:v>Higiene y Seguridad</c:v>
          </c:tx>
          <c:spPr>
            <a:solidFill>
              <a:schemeClr val="accent5"/>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'Programas SaludOcupacional'!$C$27:$D$27</c:f>
              <c:strCache>
                <c:ptCount val="2"/>
                <c:pt idx="0">
                  <c:v>No. EVENTOS</c:v>
                </c:pt>
                <c:pt idx="1">
                  <c:v>No. ASITENTES</c:v>
                </c:pt>
              </c:strCache>
            </c:strRef>
          </c:cat>
          <c:val>
            <c:numRef>
              <c:f>'Programas SaludOcupacional'!$C$47:$D$47</c:f>
              <c:numCache>
                <c:formatCode>General</c:formatCode>
                <c:ptCount val="2"/>
                <c:pt idx="0">
                  <c:v>0</c:v>
                </c:pt>
                <c:pt idx="1">
                  <c:v>0</c:v>
                </c:pt>
              </c:numCache>
            </c:numRef>
          </c:val>
          <c:extLst>
            <c:ext xmlns:c16="http://schemas.microsoft.com/office/drawing/2014/chart" uri="{C3380CC4-5D6E-409C-BE32-E72D297353CC}">
              <c16:uniqueId val="{00000008-0A13-4DEC-81BB-B8B6E396B99C}"/>
            </c:ext>
          </c:extLst>
        </c:ser>
        <c:dLbls>
          <c:showLegendKey val="0"/>
          <c:showVal val="1"/>
          <c:showCatName val="0"/>
          <c:showSerName val="0"/>
          <c:showPercent val="0"/>
          <c:showBubbleSize val="0"/>
        </c:dLbls>
        <c:gapWidth val="150"/>
        <c:shape val="box"/>
        <c:axId val="160925184"/>
        <c:axId val="160926720"/>
        <c:axId val="0"/>
      </c:bar3DChart>
      <c:catAx>
        <c:axId val="160925184"/>
        <c:scaling>
          <c:orientation val="minMax"/>
        </c:scaling>
        <c:delete val="0"/>
        <c:axPos val="b"/>
        <c:numFmt formatCode="General" sourceLinked="1"/>
        <c:majorTickMark val="none"/>
        <c:minorTickMark val="none"/>
        <c:tickLblPos val="nextTo"/>
        <c:spPr>
          <a:noFill/>
          <a:ln>
            <a:noFill/>
          </a:ln>
          <a:effectLst/>
        </c:spPr>
        <c:txPr>
          <a:bodyPr rot="0" spcFirstLastPara="1" vertOverflow="ellipsis"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s-CO"/>
          </a:p>
        </c:txPr>
        <c:crossAx val="160926720"/>
        <c:crosses val="autoZero"/>
        <c:auto val="1"/>
        <c:lblAlgn val="ctr"/>
        <c:lblOffset val="100"/>
        <c:noMultiLvlLbl val="0"/>
      </c:catAx>
      <c:valAx>
        <c:axId val="160926720"/>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60925184"/>
        <c:crosses val="autoZero"/>
        <c:crossBetween val="between"/>
      </c:val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1050" b="0"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'Presupuesto Ingresos'!$C$6</c:f>
              <c:strCache>
                <c:ptCount val="1"/>
                <c:pt idx="0">
                  <c:v>PRESUPUESTO INICIAL</c:v>
                </c:pt>
              </c:strCache>
            </c:strRef>
          </c:tx>
          <c:spPr>
            <a:solidFill>
              <a:schemeClr val="accent1"/>
            </a:solidFill>
            <a:ln>
              <a:noFill/>
            </a:ln>
            <a:effectLst/>
            <a:sp3d/>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('Presupuesto Ingresos'!$B$8,'Presupuesto Ingresos'!$B$14,'Presupuesto Ingresos'!$B$21,'Presupuesto Ingresos'!$B$26)</c:f>
              <c:strCache>
                <c:ptCount val="4"/>
                <c:pt idx="0">
                  <c:v>A- Rentas propias</c:v>
                </c:pt>
                <c:pt idx="1">
                  <c:v>B- Aportes del presupuesto Nacional</c:v>
                </c:pt>
                <c:pt idx="2">
                  <c:v>2- RECURSOS DE CAPITAL</c:v>
                </c:pt>
                <c:pt idx="3">
                  <c:v>TOTAL</c:v>
                </c:pt>
              </c:strCache>
            </c:strRef>
          </c:cat>
          <c:val>
            <c:numRef>
              <c:f>('Presupuesto Ingresos'!$C$8,'Presupuesto Ingresos'!$C$14,'Presupuesto Ingresos'!$C$21,'Presupuesto Ingresos'!$C$26)</c:f>
              <c:numCache>
                <c:formatCode>#,##0</c:formatCode>
                <c:ptCount val="4"/>
                <c:pt idx="0">
                  <c:v>52013004654</c:v>
                </c:pt>
                <c:pt idx="1">
                  <c:v>74978032114</c:v>
                </c:pt>
                <c:pt idx="2">
                  <c:v>14930505235</c:v>
                </c:pt>
                <c:pt idx="3">
                  <c:v>142163640503</c:v>
                </c:pt>
              </c:numCache>
            </c:numRef>
          </c:val>
          <c:extLst>
            <c:ext xmlns:c16="http://schemas.microsoft.com/office/drawing/2014/chart" uri="{C3380CC4-5D6E-409C-BE32-E72D297353CC}">
              <c16:uniqueId val="{00000001-9BD3-46C0-8789-6DA41D8BFC7A}"/>
            </c:ext>
          </c:extLst>
        </c:ser>
        <c:ser>
          <c:idx val="1"/>
          <c:order val="1"/>
          <c:tx>
            <c:strRef>
              <c:f>'Presupuesto Ingresos'!$D$6</c:f>
              <c:strCache>
                <c:ptCount val="1"/>
                <c:pt idx="0">
                  <c:v>ADICIONES Y/O DISMINUCIONES</c:v>
                </c:pt>
              </c:strCache>
            </c:strRef>
          </c:tx>
          <c:spPr>
            <a:solidFill>
              <a:schemeClr val="accent2"/>
            </a:solidFill>
            <a:ln>
              <a:noFill/>
            </a:ln>
            <a:effectLst/>
            <a:sp3d/>
          </c:spPr>
          <c:invertIfNegative val="0"/>
          <c:dLbls>
            <c:dLbl>
              <c:idx val="1"/>
              <c:layout>
                <c:manualLayout>
                  <c:x val="3.925417075564183E-3"/>
                  <c:y val="0.1535508637236084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EE0-45DB-B677-BAE51A9FC8EE}"/>
                </c:ext>
              </c:extLst>
            </c:dLbl>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('Presupuesto Ingresos'!$B$8,'Presupuesto Ingresos'!$B$14,'Presupuesto Ingresos'!$B$21,'Presupuesto Ingresos'!$B$26)</c:f>
              <c:strCache>
                <c:ptCount val="4"/>
                <c:pt idx="0">
                  <c:v>A- Rentas propias</c:v>
                </c:pt>
                <c:pt idx="1">
                  <c:v>B- Aportes del presupuesto Nacional</c:v>
                </c:pt>
                <c:pt idx="2">
                  <c:v>2- RECURSOS DE CAPITAL</c:v>
                </c:pt>
                <c:pt idx="3">
                  <c:v>TOTAL</c:v>
                </c:pt>
              </c:strCache>
            </c:strRef>
          </c:cat>
          <c:val>
            <c:numRef>
              <c:f>('Presupuesto Ingresos'!$D$8,'Presupuesto Ingresos'!$D$14,'Presupuesto Ingresos'!$D$21,'Presupuesto Ingresos'!$D$26)</c:f>
              <c:numCache>
                <c:formatCode>#,##0</c:formatCode>
                <c:ptCount val="4"/>
                <c:pt idx="0">
                  <c:v>-6750301512</c:v>
                </c:pt>
                <c:pt idx="1">
                  <c:v>12134808733.82</c:v>
                </c:pt>
                <c:pt idx="2">
                  <c:v>7641048427</c:v>
                </c:pt>
                <c:pt idx="3">
                  <c:v>13025555648.82</c:v>
                </c:pt>
              </c:numCache>
            </c:numRef>
          </c:val>
          <c:extLst>
            <c:ext xmlns:c16="http://schemas.microsoft.com/office/drawing/2014/chart" uri="{C3380CC4-5D6E-409C-BE32-E72D297353CC}">
              <c16:uniqueId val="{00000000-9BD3-46C0-8789-6DA41D8BFC7A}"/>
            </c:ext>
          </c:extLst>
        </c:ser>
        <c:ser>
          <c:idx val="2"/>
          <c:order val="2"/>
          <c:tx>
            <c:strRef>
              <c:f>'Presupuesto Ingresos'!$E$6</c:f>
              <c:strCache>
                <c:ptCount val="1"/>
                <c:pt idx="0">
                  <c:v>PRESUPUESTO DEFINITIVO</c:v>
                </c:pt>
              </c:strCache>
            </c:strRef>
          </c:tx>
          <c:spPr>
            <a:solidFill>
              <a:schemeClr val="accent3"/>
            </a:solidFill>
            <a:ln>
              <a:noFill/>
            </a:ln>
            <a:effectLst/>
            <a:sp3d/>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('Presupuesto Ingresos'!$B$8,'Presupuesto Ingresos'!$B$14,'Presupuesto Ingresos'!$B$21,'Presupuesto Ingresos'!$B$26)</c:f>
              <c:strCache>
                <c:ptCount val="4"/>
                <c:pt idx="0">
                  <c:v>A- Rentas propias</c:v>
                </c:pt>
                <c:pt idx="1">
                  <c:v>B- Aportes del presupuesto Nacional</c:v>
                </c:pt>
                <c:pt idx="2">
                  <c:v>2- RECURSOS DE CAPITAL</c:v>
                </c:pt>
                <c:pt idx="3">
                  <c:v>TOTAL</c:v>
                </c:pt>
              </c:strCache>
            </c:strRef>
          </c:cat>
          <c:val>
            <c:numRef>
              <c:f>('Presupuesto Ingresos'!$E$8,'Presupuesto Ingresos'!$E$14,'Presupuesto Ingresos'!$E$21,'Presupuesto Ingresos'!$E$26)</c:f>
              <c:numCache>
                <c:formatCode>#,##0</c:formatCode>
                <c:ptCount val="4"/>
                <c:pt idx="0">
                  <c:v>45262703142</c:v>
                </c:pt>
                <c:pt idx="1">
                  <c:v>87112840847.820007</c:v>
                </c:pt>
                <c:pt idx="2">
                  <c:v>22571553662</c:v>
                </c:pt>
                <c:pt idx="3">
                  <c:v>155189196151.82001</c:v>
                </c:pt>
              </c:numCache>
            </c:numRef>
          </c:val>
          <c:extLst>
            <c:ext xmlns:c16="http://schemas.microsoft.com/office/drawing/2014/chart" uri="{C3380CC4-5D6E-409C-BE32-E72D297353CC}">
              <c16:uniqueId val="{00000002-9BD3-46C0-8789-6DA41D8BFC7A}"/>
            </c:ext>
          </c:extLst>
        </c:ser>
        <c:ser>
          <c:idx val="3"/>
          <c:order val="3"/>
          <c:tx>
            <c:strRef>
              <c:f>'Presupuesto Ingresos'!$F$6</c:f>
              <c:strCache>
                <c:ptCount val="1"/>
                <c:pt idx="0">
                  <c:v>PRESUPUESTO EJECUTADO</c:v>
                </c:pt>
              </c:strCache>
            </c:strRef>
          </c:tx>
          <c:spPr>
            <a:solidFill>
              <a:schemeClr val="accent4"/>
            </a:solidFill>
            <a:ln>
              <a:noFill/>
            </a:ln>
            <a:effectLst/>
            <a:sp3d/>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('Presupuesto Ingresos'!$B$8,'Presupuesto Ingresos'!$B$14,'Presupuesto Ingresos'!$B$21,'Presupuesto Ingresos'!$B$26)</c:f>
              <c:strCache>
                <c:ptCount val="4"/>
                <c:pt idx="0">
                  <c:v>A- Rentas propias</c:v>
                </c:pt>
                <c:pt idx="1">
                  <c:v>B- Aportes del presupuesto Nacional</c:v>
                </c:pt>
                <c:pt idx="2">
                  <c:v>2- RECURSOS DE CAPITAL</c:v>
                </c:pt>
                <c:pt idx="3">
                  <c:v>TOTAL</c:v>
                </c:pt>
              </c:strCache>
            </c:strRef>
          </c:cat>
          <c:val>
            <c:numRef>
              <c:f>('Presupuesto Ingresos'!$F$8,'Presupuesto Ingresos'!$F$14,'Presupuesto Ingresos'!$F$21,'Presupuesto Ingresos'!$F$26)</c:f>
              <c:numCache>
                <c:formatCode>#,##0</c:formatCode>
                <c:ptCount val="4"/>
                <c:pt idx="0">
                  <c:v>37144941112</c:v>
                </c:pt>
                <c:pt idx="1">
                  <c:v>84764353021</c:v>
                </c:pt>
                <c:pt idx="2">
                  <c:v>30252335900</c:v>
                </c:pt>
                <c:pt idx="3">
                  <c:v>152373223291</c:v>
                </c:pt>
              </c:numCache>
            </c:numRef>
          </c:val>
          <c:extLst>
            <c:ext xmlns:c16="http://schemas.microsoft.com/office/drawing/2014/chart" uri="{C3380CC4-5D6E-409C-BE32-E72D297353CC}">
              <c16:uniqueId val="{00000003-9BD3-46C0-8789-6DA41D8BFC7A}"/>
            </c:ext>
          </c:extLst>
        </c:ser>
        <c:dLbls>
          <c:showLegendKey val="0"/>
          <c:showVal val="1"/>
          <c:showCatName val="0"/>
          <c:showSerName val="0"/>
          <c:showPercent val="0"/>
          <c:showBubbleSize val="0"/>
        </c:dLbls>
        <c:gapWidth val="150"/>
        <c:shape val="box"/>
        <c:axId val="176805376"/>
        <c:axId val="176806912"/>
        <c:axId val="0"/>
      </c:bar3DChart>
      <c:catAx>
        <c:axId val="176805376"/>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76806912"/>
        <c:crosses val="autoZero"/>
        <c:auto val="1"/>
        <c:lblAlgn val="ctr"/>
        <c:lblOffset val="100"/>
        <c:noMultiLvlLbl val="0"/>
      </c:catAx>
      <c:valAx>
        <c:axId val="1768069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76805376"/>
        <c:crosses val="autoZero"/>
        <c:crossBetween val="between"/>
      </c:valAx>
      <c:dTable>
        <c:showHorzBorder val="1"/>
        <c:showVertBorder val="1"/>
        <c:showOutline val="1"/>
        <c:showKeys val="1"/>
      </c:dTable>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'Presupuesto Gastos'!$C$6</c:f>
              <c:strCache>
                <c:ptCount val="1"/>
                <c:pt idx="0">
                  <c:v>PRESUPUESTO INICIAL</c:v>
                </c:pt>
              </c:strCache>
            </c:strRef>
          </c:tx>
          <c:spPr>
            <a:solidFill>
              <a:schemeClr val="accent1"/>
            </a:solidFill>
            <a:ln>
              <a:noFill/>
            </a:ln>
            <a:effectLst/>
            <a:sp3d/>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('Presupuesto Gastos'!$B$7,'Presupuesto Gastos'!$B$12,'Presupuesto Gastos'!$B$17,'Presupuesto Gastos'!$B$18,'Presupuesto Gastos'!$B$22)</c:f>
              <c:strCache>
                <c:ptCount val="5"/>
                <c:pt idx="0">
                  <c:v>FUNCIONAMIENTO</c:v>
                </c:pt>
                <c:pt idx="1">
                  <c:v>INVERSIÓN</c:v>
                </c:pt>
                <c:pt idx="2">
                  <c:v>FONDOS ESPECIALES</c:v>
                </c:pt>
                <c:pt idx="3">
                  <c:v>GASTOS DE PRODUCCION Y COMERCIALIZACION</c:v>
                </c:pt>
                <c:pt idx="4">
                  <c:v>TOTAL</c:v>
                </c:pt>
              </c:strCache>
            </c:strRef>
          </c:cat>
          <c:val>
            <c:numRef>
              <c:f>('Presupuesto Gastos'!$C$7,'Presupuesto Gastos'!$C$12,'Presupuesto Gastos'!$C$17,'Presupuesto Gastos'!$C$18,'Presupuesto Gastos'!$C$22)</c:f>
              <c:numCache>
                <c:formatCode>#,##0</c:formatCode>
                <c:ptCount val="5"/>
                <c:pt idx="0">
                  <c:v>91683206143</c:v>
                </c:pt>
                <c:pt idx="1">
                  <c:v>28321265796</c:v>
                </c:pt>
                <c:pt idx="2">
                  <c:v>20494072282</c:v>
                </c:pt>
                <c:pt idx="3">
                  <c:v>255580000</c:v>
                </c:pt>
                <c:pt idx="4">
                  <c:v>142163640503</c:v>
                </c:pt>
              </c:numCache>
            </c:numRef>
          </c:val>
          <c:extLst>
            <c:ext xmlns:c16="http://schemas.microsoft.com/office/drawing/2014/chart" uri="{C3380CC4-5D6E-409C-BE32-E72D297353CC}">
              <c16:uniqueId val="{00000000-1C62-4E49-AC81-42ADE15E9946}"/>
            </c:ext>
          </c:extLst>
        </c:ser>
        <c:ser>
          <c:idx val="1"/>
          <c:order val="1"/>
          <c:tx>
            <c:strRef>
              <c:f>'Presupuesto Gastos'!$D$6</c:f>
              <c:strCache>
                <c:ptCount val="1"/>
                <c:pt idx="0">
                  <c:v>ADICIONES Y/O DISMINUCIONES</c:v>
                </c:pt>
              </c:strCache>
            </c:strRef>
          </c:tx>
          <c:spPr>
            <a:solidFill>
              <a:schemeClr val="accent2"/>
            </a:solidFill>
            <a:ln>
              <a:noFill/>
            </a:ln>
            <a:effectLst/>
            <a:sp3d/>
          </c:spPr>
          <c:invertIfNegative val="0"/>
          <c:dLbls>
            <c:dLbl>
              <c:idx val="2"/>
              <c:layout>
                <c:manualLayout>
                  <c:x val="2.6520800869715209E-3"/>
                  <c:y val="0.193891061707801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EBF-47DD-940E-728ADFAD9EDB}"/>
                </c:ext>
              </c:extLst>
            </c:dLbl>
            <c:dLbl>
              <c:idx val="3"/>
              <c:layout>
                <c:manualLayout>
                  <c:x val="2.6520800869715209E-3"/>
                  <c:y val="0.1567064745309628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EBF-47DD-940E-728ADFAD9EDB}"/>
                </c:ext>
              </c:extLst>
            </c:dLbl>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('Presupuesto Gastos'!$B$7,'Presupuesto Gastos'!$B$12,'Presupuesto Gastos'!$B$17,'Presupuesto Gastos'!$B$18,'Presupuesto Gastos'!$B$22)</c:f>
              <c:strCache>
                <c:ptCount val="5"/>
                <c:pt idx="0">
                  <c:v>FUNCIONAMIENTO</c:v>
                </c:pt>
                <c:pt idx="1">
                  <c:v>INVERSIÓN</c:v>
                </c:pt>
                <c:pt idx="2">
                  <c:v>FONDOS ESPECIALES</c:v>
                </c:pt>
                <c:pt idx="3">
                  <c:v>GASTOS DE PRODUCCION Y COMERCIALIZACION</c:v>
                </c:pt>
                <c:pt idx="4">
                  <c:v>TOTAL</c:v>
                </c:pt>
              </c:strCache>
            </c:strRef>
          </c:cat>
          <c:val>
            <c:numRef>
              <c:f>('Presupuesto Gastos'!$D$7,'Presupuesto Gastos'!$D$12,'Presupuesto Gastos'!$D$17,'Presupuesto Gastos'!$D$18,'Presupuesto Gastos'!$D$22)</c:f>
              <c:numCache>
                <c:formatCode>#,##0</c:formatCode>
                <c:ptCount val="5"/>
                <c:pt idx="0">
                  <c:v>9911005143</c:v>
                </c:pt>
                <c:pt idx="1">
                  <c:v>5105753181</c:v>
                </c:pt>
                <c:pt idx="2">
                  <c:v>-4136233427</c:v>
                </c:pt>
                <c:pt idx="3">
                  <c:v>-62273748</c:v>
                </c:pt>
                <c:pt idx="4">
                  <c:v>12866438803.82</c:v>
                </c:pt>
              </c:numCache>
            </c:numRef>
          </c:val>
          <c:extLst>
            <c:ext xmlns:c16="http://schemas.microsoft.com/office/drawing/2014/chart" uri="{C3380CC4-5D6E-409C-BE32-E72D297353CC}">
              <c16:uniqueId val="{00000001-1C62-4E49-AC81-42ADE15E9946}"/>
            </c:ext>
          </c:extLst>
        </c:ser>
        <c:ser>
          <c:idx val="2"/>
          <c:order val="2"/>
          <c:tx>
            <c:strRef>
              <c:f>'Presupuesto Gastos'!$E$6</c:f>
              <c:strCache>
                <c:ptCount val="1"/>
                <c:pt idx="0">
                  <c:v>PRESUPUESTO DEFINITIVO</c:v>
                </c:pt>
              </c:strCache>
            </c:strRef>
          </c:tx>
          <c:spPr>
            <a:solidFill>
              <a:schemeClr val="accent3"/>
            </a:solidFill>
            <a:ln>
              <a:noFill/>
            </a:ln>
            <a:effectLst/>
            <a:sp3d/>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('Presupuesto Gastos'!$B$7,'Presupuesto Gastos'!$B$12,'Presupuesto Gastos'!$B$17,'Presupuesto Gastos'!$B$18,'Presupuesto Gastos'!$B$22)</c:f>
              <c:strCache>
                <c:ptCount val="5"/>
                <c:pt idx="0">
                  <c:v>FUNCIONAMIENTO</c:v>
                </c:pt>
                <c:pt idx="1">
                  <c:v>INVERSIÓN</c:v>
                </c:pt>
                <c:pt idx="2">
                  <c:v>FONDOS ESPECIALES</c:v>
                </c:pt>
                <c:pt idx="3">
                  <c:v>GASTOS DE PRODUCCION Y COMERCIALIZACION</c:v>
                </c:pt>
                <c:pt idx="4">
                  <c:v>TOTAL</c:v>
                </c:pt>
              </c:strCache>
            </c:strRef>
          </c:cat>
          <c:val>
            <c:numRef>
              <c:f>('Presupuesto Gastos'!$E$7,'Presupuesto Gastos'!$E$12,'Presupuesto Gastos'!$E$17,'Presupuesto Gastos'!$E$18,'Presupuesto Gastos'!$E$22)</c:f>
              <c:numCache>
                <c:formatCode>#,##0</c:formatCode>
                <c:ptCount val="5"/>
                <c:pt idx="0">
                  <c:v>101207479486</c:v>
                </c:pt>
                <c:pt idx="1">
                  <c:v>33427018977</c:v>
                </c:pt>
                <c:pt idx="2">
                  <c:v>16357838855</c:v>
                </c:pt>
                <c:pt idx="3">
                  <c:v>193306252</c:v>
                </c:pt>
                <c:pt idx="4">
                  <c:v>154643347506.82001</c:v>
                </c:pt>
              </c:numCache>
            </c:numRef>
          </c:val>
          <c:extLst>
            <c:ext xmlns:c16="http://schemas.microsoft.com/office/drawing/2014/chart" uri="{C3380CC4-5D6E-409C-BE32-E72D297353CC}">
              <c16:uniqueId val="{00000002-1C62-4E49-AC81-42ADE15E9946}"/>
            </c:ext>
          </c:extLst>
        </c:ser>
        <c:ser>
          <c:idx val="3"/>
          <c:order val="3"/>
          <c:tx>
            <c:strRef>
              <c:f>'Presupuesto Gastos'!$F$6</c:f>
              <c:strCache>
                <c:ptCount val="1"/>
                <c:pt idx="0">
                  <c:v>PRESUPUESTO EJECUTADO</c:v>
                </c:pt>
              </c:strCache>
            </c:strRef>
          </c:tx>
          <c:spPr>
            <a:solidFill>
              <a:schemeClr val="accent4"/>
            </a:solidFill>
            <a:ln>
              <a:noFill/>
            </a:ln>
            <a:effectLst/>
            <a:sp3d/>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('Presupuesto Gastos'!$B$7,'Presupuesto Gastos'!$B$12,'Presupuesto Gastos'!$B$17,'Presupuesto Gastos'!$B$18,'Presupuesto Gastos'!$B$22)</c:f>
              <c:strCache>
                <c:ptCount val="5"/>
                <c:pt idx="0">
                  <c:v>FUNCIONAMIENTO</c:v>
                </c:pt>
                <c:pt idx="1">
                  <c:v>INVERSIÓN</c:v>
                </c:pt>
                <c:pt idx="2">
                  <c:v>FONDOS ESPECIALES</c:v>
                </c:pt>
                <c:pt idx="3">
                  <c:v>GASTOS DE PRODUCCION Y COMERCIALIZACION</c:v>
                </c:pt>
                <c:pt idx="4">
                  <c:v>TOTAL</c:v>
                </c:pt>
              </c:strCache>
            </c:strRef>
          </c:cat>
          <c:val>
            <c:numRef>
              <c:f>('Presupuesto Gastos'!$F$7,'Presupuesto Gastos'!$F$12,'Presupuesto Gastos'!$F$17,'Presupuesto Gastos'!$F$18,'Presupuesto Gastos'!$F$22)</c:f>
              <c:numCache>
                <c:formatCode>#,##0</c:formatCode>
                <c:ptCount val="5"/>
                <c:pt idx="0">
                  <c:v>92891969352</c:v>
                </c:pt>
                <c:pt idx="1">
                  <c:v>20040504346</c:v>
                </c:pt>
                <c:pt idx="2">
                  <c:v>12300901085</c:v>
                </c:pt>
                <c:pt idx="3">
                  <c:v>137846898</c:v>
                </c:pt>
                <c:pt idx="4">
                  <c:v>126799149991</c:v>
                </c:pt>
              </c:numCache>
            </c:numRef>
          </c:val>
          <c:extLst>
            <c:ext xmlns:c16="http://schemas.microsoft.com/office/drawing/2014/chart" uri="{C3380CC4-5D6E-409C-BE32-E72D297353CC}">
              <c16:uniqueId val="{00000003-1C62-4E49-AC81-42ADE15E9946}"/>
            </c:ext>
          </c:extLst>
        </c:ser>
        <c:dLbls>
          <c:showLegendKey val="0"/>
          <c:showVal val="1"/>
          <c:showCatName val="0"/>
          <c:showSerName val="0"/>
          <c:showPercent val="0"/>
          <c:showBubbleSize val="0"/>
        </c:dLbls>
        <c:gapWidth val="150"/>
        <c:shape val="box"/>
        <c:axId val="546907480"/>
        <c:axId val="546907808"/>
        <c:axId val="0"/>
      </c:bar3DChart>
      <c:catAx>
        <c:axId val="546907480"/>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546907808"/>
        <c:crosses val="autoZero"/>
        <c:auto val="1"/>
        <c:lblAlgn val="ctr"/>
        <c:lblOffset val="100"/>
        <c:noMultiLvlLbl val="0"/>
      </c:catAx>
      <c:valAx>
        <c:axId val="5469078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546907480"/>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v>Libros</c:v>
          </c:tx>
          <c:spPr>
            <a:ln w="28575" cap="rnd">
              <a:solidFill>
                <a:schemeClr val="accent2"/>
              </a:solidFill>
              <a:round/>
            </a:ln>
            <a:effectLst/>
          </c:spPr>
          <c:marker>
            <c:symbol val="none"/>
          </c:marker>
          <c:dLbls>
            <c:spPr>
              <a:noFill/>
              <a:ln w="25400">
                <a:noFill/>
              </a:ln>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'Productividad Academica'!$C$6:$G$6</c:f>
              <c:numCache>
                <c:formatCode>General</c:formatCode>
                <c:ptCount val="5"/>
                <c:pt idx="0">
                  <c:v>2016</c:v>
                </c:pt>
                <c:pt idx="1">
                  <c:v>2017</c:v>
                </c:pt>
                <c:pt idx="2">
                  <c:v>2018</c:v>
                </c:pt>
                <c:pt idx="3">
                  <c:v>2019</c:v>
                </c:pt>
                <c:pt idx="4">
                  <c:v>2020</c:v>
                </c:pt>
              </c:numCache>
            </c:numRef>
          </c:cat>
          <c:val>
            <c:numRef>
              <c:f>'Productividad Academica'!$C$7:$G$7</c:f>
              <c:numCache>
                <c:formatCode>General</c:formatCode>
                <c:ptCount val="5"/>
                <c:pt idx="0">
                  <c:v>18</c:v>
                </c:pt>
                <c:pt idx="1">
                  <c:v>1</c:v>
                </c:pt>
                <c:pt idx="2">
                  <c:v>25</c:v>
                </c:pt>
                <c:pt idx="3">
                  <c:v>36</c:v>
                </c:pt>
              </c:numCache>
            </c:numRef>
          </c:val>
          <c:smooth val="0"/>
          <c:extLst>
            <c:ext xmlns:c16="http://schemas.microsoft.com/office/drawing/2014/chart" uri="{C3380CC4-5D6E-409C-BE32-E72D297353CC}">
              <c16:uniqueId val="{00000000-54F6-455D-BE09-75980A869939}"/>
            </c:ext>
          </c:extLst>
        </c:ser>
        <c:ser>
          <c:idx val="1"/>
          <c:order val="1"/>
          <c:tx>
            <c:v>Capítulo de libros</c:v>
          </c:tx>
          <c:marker>
            <c:symbol val="none"/>
          </c:marker>
          <c:cat>
            <c:numRef>
              <c:f>'Productividad Academica'!$C$6:$G$6</c:f>
              <c:numCache>
                <c:formatCode>General</c:formatCode>
                <c:ptCount val="5"/>
                <c:pt idx="0">
                  <c:v>2016</c:v>
                </c:pt>
                <c:pt idx="1">
                  <c:v>2017</c:v>
                </c:pt>
                <c:pt idx="2">
                  <c:v>2018</c:v>
                </c:pt>
                <c:pt idx="3">
                  <c:v>2019</c:v>
                </c:pt>
                <c:pt idx="4">
                  <c:v>2020</c:v>
                </c:pt>
              </c:numCache>
            </c:numRef>
          </c:cat>
          <c:val>
            <c:numRef>
              <c:f>'Productividad Academica'!$C$8:$G$8</c:f>
              <c:numCache>
                <c:formatCode>General</c:formatCode>
                <c:ptCount val="5"/>
                <c:pt idx="0">
                  <c:v>3</c:v>
                </c:pt>
                <c:pt idx="1">
                  <c:v>2</c:v>
                </c:pt>
                <c:pt idx="2">
                  <c:v>0</c:v>
                </c:pt>
              </c:numCache>
            </c:numRef>
          </c:val>
          <c:smooth val="0"/>
          <c:extLst>
            <c:ext xmlns:c16="http://schemas.microsoft.com/office/drawing/2014/chart" uri="{C3380CC4-5D6E-409C-BE32-E72D297353CC}">
              <c16:uniqueId val="{00000001-54F6-455D-BE09-75980A869939}"/>
            </c:ext>
          </c:extLst>
        </c:ser>
        <c:ser>
          <c:idx val="2"/>
          <c:order val="2"/>
          <c:tx>
            <c:v>Artículos CVLAC</c:v>
          </c:tx>
          <c:spPr>
            <a:ln w="28575" cap="rnd" cmpd="sng">
              <a:solidFill>
                <a:schemeClr val="accent3"/>
              </a:solidFill>
              <a:round/>
            </a:ln>
            <a:effectLst/>
          </c:spPr>
          <c:marker>
            <c:symbol val="none"/>
          </c:marker>
          <c:dLbls>
            <c:spPr>
              <a:noFill/>
              <a:ln w="25400">
                <a:noFill/>
              </a:ln>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'Productividad Academica'!$C$6:$G$6</c:f>
              <c:numCache>
                <c:formatCode>General</c:formatCode>
                <c:ptCount val="5"/>
                <c:pt idx="0">
                  <c:v>2016</c:v>
                </c:pt>
                <c:pt idx="1">
                  <c:v>2017</c:v>
                </c:pt>
                <c:pt idx="2">
                  <c:v>2018</c:v>
                </c:pt>
                <c:pt idx="3">
                  <c:v>2019</c:v>
                </c:pt>
                <c:pt idx="4">
                  <c:v>2020</c:v>
                </c:pt>
              </c:numCache>
            </c:numRef>
          </c:cat>
          <c:val>
            <c:numRef>
              <c:f>'Productividad Academica'!$C$9:$G$9</c:f>
              <c:numCache>
                <c:formatCode>General</c:formatCode>
                <c:ptCount val="5"/>
                <c:pt idx="0">
                  <c:v>117</c:v>
                </c:pt>
                <c:pt idx="1">
                  <c:v>150</c:v>
                </c:pt>
                <c:pt idx="2">
                  <c:v>31</c:v>
                </c:pt>
                <c:pt idx="3">
                  <c:v>24</c:v>
                </c:pt>
              </c:numCache>
            </c:numRef>
          </c:val>
          <c:smooth val="0"/>
          <c:extLst>
            <c:ext xmlns:c16="http://schemas.microsoft.com/office/drawing/2014/chart" uri="{C3380CC4-5D6E-409C-BE32-E72D297353CC}">
              <c16:uniqueId val="{00000002-54F6-455D-BE09-75980A869939}"/>
            </c:ext>
          </c:extLst>
        </c:ser>
        <c:ser>
          <c:idx val="3"/>
          <c:order val="3"/>
          <c:tx>
            <c:v>Artículos en SCOPUS</c:v>
          </c:tx>
          <c:spPr>
            <a:ln w="28575" cap="rnd">
              <a:solidFill>
                <a:schemeClr val="accent1"/>
              </a:solidFill>
              <a:round/>
            </a:ln>
            <a:effectLst/>
          </c:spPr>
          <c:marker>
            <c:symbol val="none"/>
          </c:marker>
          <c:dLbls>
            <c:spPr>
              <a:noFill/>
              <a:ln w="25400">
                <a:noFill/>
              </a:ln>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'Productividad Academica'!$C$6:$G$6</c:f>
              <c:numCache>
                <c:formatCode>General</c:formatCode>
                <c:ptCount val="5"/>
                <c:pt idx="0">
                  <c:v>2016</c:v>
                </c:pt>
                <c:pt idx="1">
                  <c:v>2017</c:v>
                </c:pt>
                <c:pt idx="2">
                  <c:v>2018</c:v>
                </c:pt>
                <c:pt idx="3">
                  <c:v>2019</c:v>
                </c:pt>
                <c:pt idx="4">
                  <c:v>2020</c:v>
                </c:pt>
              </c:numCache>
            </c:numRef>
          </c:cat>
          <c:val>
            <c:numRef>
              <c:f>'Productividad Academica'!$C$10:$G$10</c:f>
              <c:numCache>
                <c:formatCode>General</c:formatCode>
                <c:ptCount val="5"/>
                <c:pt idx="0">
                  <c:v>38</c:v>
                </c:pt>
                <c:pt idx="1">
                  <c:v>44</c:v>
                </c:pt>
                <c:pt idx="2">
                  <c:v>0</c:v>
                </c:pt>
                <c:pt idx="3">
                  <c:v>0</c:v>
                </c:pt>
                <c:pt idx="4">
                  <c:v>0</c:v>
                </c:pt>
              </c:numCache>
            </c:numRef>
          </c:val>
          <c:smooth val="0"/>
          <c:extLst>
            <c:ext xmlns:c16="http://schemas.microsoft.com/office/drawing/2014/chart" uri="{C3380CC4-5D6E-409C-BE32-E72D297353CC}">
              <c16:uniqueId val="{00000003-54F6-455D-BE09-75980A869939}"/>
            </c:ext>
          </c:extLst>
        </c:ser>
        <c:dLbls>
          <c:showLegendKey val="0"/>
          <c:showVal val="0"/>
          <c:showCatName val="0"/>
          <c:showSerName val="0"/>
          <c:showPercent val="0"/>
          <c:showBubbleSize val="0"/>
        </c:dLbls>
        <c:smooth val="0"/>
        <c:axId val="181628288"/>
        <c:axId val="181654656"/>
      </c:lineChart>
      <c:catAx>
        <c:axId val="181628288"/>
        <c:scaling>
          <c:orientation val="minMax"/>
        </c:scaling>
        <c:delete val="0"/>
        <c:axPos val="b"/>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81654656"/>
        <c:crosses val="autoZero"/>
        <c:auto val="1"/>
        <c:lblAlgn val="ctr"/>
        <c:lblOffset val="100"/>
        <c:noMultiLvlLbl val="0"/>
      </c:catAx>
      <c:valAx>
        <c:axId val="181654656"/>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ln w="9525">
            <a:noFill/>
          </a:ln>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81628288"/>
        <c:crosses val="autoZero"/>
        <c:crossBetween val="between"/>
      </c:valAx>
      <c:spPr>
        <a:noFill/>
        <a:ln w="25400">
          <a:noFill/>
        </a:ln>
      </c:spPr>
    </c:plotArea>
    <c:legend>
      <c:legendPos val="b"/>
      <c:overlay val="0"/>
      <c:spPr>
        <a:noFill/>
        <a:ln w="25400">
          <a:noFill/>
        </a:ln>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38100" cap="flat" cmpd="sng" algn="ctr">
      <a:noFill/>
      <a:round/>
    </a:ln>
    <a:effectLst/>
  </c:spPr>
  <c:txPr>
    <a:bodyPr/>
    <a:lstStyle/>
    <a:p>
      <a:pPr>
        <a:defRPr/>
      </a:pPr>
      <a:endParaRPr lang="es-CO"/>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7120155265951551E-2"/>
          <c:y val="2.8758164014582057E-2"/>
          <c:w val="0.93460854614016919"/>
          <c:h val="0.85078856450237983"/>
        </c:manualLayout>
      </c:layout>
      <c:barChart>
        <c:barDir val="col"/>
        <c:grouping val="clustered"/>
        <c:varyColors val="0"/>
        <c:ser>
          <c:idx val="0"/>
          <c:order val="0"/>
          <c:tx>
            <c:strRef>
              <c:f>'Movilidad Internacional'!$B$7</c:f>
              <c:strCache>
                <c:ptCount val="1"/>
                <c:pt idx="0">
                  <c:v>Administrativos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'Movilidad Internacional'!$C$7</c:f>
              <c:numCache>
                <c:formatCode>General</c:formatCode>
                <c:ptCount val="1"/>
                <c:pt idx="0">
                  <c:v>20</c:v>
                </c:pt>
              </c:numCache>
            </c:numRef>
          </c:val>
          <c:extLst>
            <c:ext xmlns:c16="http://schemas.microsoft.com/office/drawing/2014/chart" uri="{C3380CC4-5D6E-409C-BE32-E72D297353CC}">
              <c16:uniqueId val="{00000000-AE5A-4328-8B0B-E68897782269}"/>
            </c:ext>
          </c:extLst>
        </c:ser>
        <c:ser>
          <c:idx val="1"/>
          <c:order val="1"/>
          <c:tx>
            <c:strRef>
              <c:f>'Movilidad Internacional'!$B$8</c:f>
              <c:strCache>
                <c:ptCount val="1"/>
                <c:pt idx="0">
                  <c:v>Docentes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'Movilidad Internacional'!$C$8</c:f>
              <c:numCache>
                <c:formatCode>General</c:formatCode>
                <c:ptCount val="1"/>
                <c:pt idx="0">
                  <c:v>109</c:v>
                </c:pt>
              </c:numCache>
            </c:numRef>
          </c:val>
          <c:extLst>
            <c:ext xmlns:c16="http://schemas.microsoft.com/office/drawing/2014/chart" uri="{C3380CC4-5D6E-409C-BE32-E72D297353CC}">
              <c16:uniqueId val="{00000001-D840-4CD0-96B5-84BF613C5E6D}"/>
            </c:ext>
          </c:extLst>
        </c:ser>
        <c:ser>
          <c:idx val="2"/>
          <c:order val="2"/>
          <c:tx>
            <c:strRef>
              <c:f>'Movilidad Internacional'!$B$9</c:f>
              <c:strCache>
                <c:ptCount val="1"/>
                <c:pt idx="0">
                  <c:v>Egresados</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'Movilidad Internacional'!$C$9</c:f>
              <c:numCache>
                <c:formatCode>General</c:formatCode>
                <c:ptCount val="1"/>
                <c:pt idx="0">
                  <c:v>248</c:v>
                </c:pt>
              </c:numCache>
            </c:numRef>
          </c:val>
          <c:extLst>
            <c:ext xmlns:c16="http://schemas.microsoft.com/office/drawing/2014/chart" uri="{C3380CC4-5D6E-409C-BE32-E72D297353CC}">
              <c16:uniqueId val="{00000002-D840-4CD0-96B5-84BF613C5E6D}"/>
            </c:ext>
          </c:extLst>
        </c:ser>
        <c:ser>
          <c:idx val="3"/>
          <c:order val="3"/>
          <c:tx>
            <c:strRef>
              <c:f>'Movilidad Internacional'!$B$10</c:f>
              <c:strCache>
                <c:ptCount val="1"/>
                <c:pt idx="0">
                  <c:v>Estudiantes</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'Movilidad Internacional'!$C$10</c:f>
              <c:numCache>
                <c:formatCode>General</c:formatCode>
                <c:ptCount val="1"/>
                <c:pt idx="0">
                  <c:v>708</c:v>
                </c:pt>
              </c:numCache>
            </c:numRef>
          </c:val>
          <c:extLst>
            <c:ext xmlns:c16="http://schemas.microsoft.com/office/drawing/2014/chart" uri="{C3380CC4-5D6E-409C-BE32-E72D297353CC}">
              <c16:uniqueId val="{00000003-D840-4CD0-96B5-84BF613C5E6D}"/>
            </c:ext>
          </c:extLst>
        </c:ser>
        <c:ser>
          <c:idx val="4"/>
          <c:order val="4"/>
          <c:tx>
            <c:strRef>
              <c:f>'Movilidad Internacional'!$B$11</c:f>
              <c:strCache>
                <c:ptCount val="1"/>
                <c:pt idx="0">
                  <c:v>Asistentes de Idiomas</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'Movilidad Internacional'!$C$11</c:f>
              <c:numCache>
                <c:formatCode>General</c:formatCode>
                <c:ptCount val="1"/>
                <c:pt idx="0">
                  <c:v>5</c:v>
                </c:pt>
              </c:numCache>
            </c:numRef>
          </c:val>
          <c:extLst>
            <c:ext xmlns:c16="http://schemas.microsoft.com/office/drawing/2014/chart" uri="{C3380CC4-5D6E-409C-BE32-E72D297353CC}">
              <c16:uniqueId val="{00000004-D840-4CD0-96B5-84BF613C5E6D}"/>
            </c:ext>
          </c:extLst>
        </c:ser>
        <c:ser>
          <c:idx val="5"/>
          <c:order val="5"/>
          <c:tx>
            <c:strRef>
              <c:f>'Movilidad Internacional'!$B$12</c:f>
              <c:strCache>
                <c:ptCount val="1"/>
                <c:pt idx="0">
                  <c:v>Estudiantes internacionales</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'Movilidad Internacional'!$C$12</c:f>
              <c:numCache>
                <c:formatCode>General</c:formatCode>
                <c:ptCount val="1"/>
                <c:pt idx="0">
                  <c:v>30</c:v>
                </c:pt>
              </c:numCache>
            </c:numRef>
          </c:val>
          <c:extLst>
            <c:ext xmlns:c16="http://schemas.microsoft.com/office/drawing/2014/chart" uri="{C3380CC4-5D6E-409C-BE32-E72D297353CC}">
              <c16:uniqueId val="{00000005-D840-4CD0-96B5-84BF613C5E6D}"/>
            </c:ext>
          </c:extLst>
        </c:ser>
        <c:ser>
          <c:idx val="6"/>
          <c:order val="6"/>
          <c:tx>
            <c:strRef>
              <c:f>'Movilidad Internacional'!$B$13</c:f>
              <c:strCache>
                <c:ptCount val="1"/>
                <c:pt idx="0">
                  <c:v>Prof. Invitados Internacionales</c:v>
                </c:pt>
              </c:strCache>
            </c:strRef>
          </c:tx>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'Movilidad Internacional'!$C$13</c:f>
              <c:numCache>
                <c:formatCode>General</c:formatCode>
                <c:ptCount val="1"/>
                <c:pt idx="0">
                  <c:v>165</c:v>
                </c:pt>
              </c:numCache>
            </c:numRef>
          </c:val>
          <c:extLst>
            <c:ext xmlns:c16="http://schemas.microsoft.com/office/drawing/2014/chart" uri="{C3380CC4-5D6E-409C-BE32-E72D297353CC}">
              <c16:uniqueId val="{00000006-D840-4CD0-96B5-84BF613C5E6D}"/>
            </c:ext>
          </c:extLst>
        </c:ser>
        <c:dLbls>
          <c:dLblPos val="outEnd"/>
          <c:showLegendKey val="0"/>
          <c:showVal val="1"/>
          <c:showCatName val="0"/>
          <c:showSerName val="0"/>
          <c:showPercent val="0"/>
          <c:showBubbleSize val="0"/>
        </c:dLbls>
        <c:gapWidth val="219"/>
        <c:overlap val="-27"/>
        <c:axId val="641013936"/>
        <c:axId val="395845008"/>
        <c:extLst/>
      </c:barChart>
      <c:catAx>
        <c:axId val="6410139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95845008"/>
        <c:crosses val="autoZero"/>
        <c:auto val="1"/>
        <c:lblAlgn val="ctr"/>
        <c:lblOffset val="100"/>
        <c:noMultiLvlLbl val="0"/>
      </c:catAx>
      <c:valAx>
        <c:axId val="39584500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641013936"/>
        <c:crosses val="autoZero"/>
        <c:crossBetween val="between"/>
      </c:valAx>
      <c:spPr>
        <a:noFill/>
        <a:ln>
          <a:noFill/>
        </a:ln>
        <a:effectLst/>
      </c:spPr>
    </c:plotArea>
    <c:legend>
      <c:legendPos val="b"/>
      <c:layout>
        <c:manualLayout>
          <c:xMode val="edge"/>
          <c:yMode val="edge"/>
          <c:x val="2.1822811850751911E-2"/>
          <c:y val="0.9401957819575355"/>
          <c:w val="0.95139146688549792"/>
          <c:h val="4.4117946761783385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EgresadoGraduadoPostgraGenero!$I$7</c:f>
              <c:strCache>
                <c:ptCount val="1"/>
                <c:pt idx="0">
                  <c:v>SEMESTRE I</c:v>
                </c:pt>
              </c:strCache>
            </c:strRef>
          </c:tx>
          <c:spPr>
            <a:solidFill>
              <a:schemeClr val="accent6">
                <a:lumMod val="60000"/>
                <a:lumOff val="40000"/>
              </a:schemeClr>
            </a:solidFill>
            <a:ln>
              <a:noFill/>
            </a:ln>
            <a:effectLst>
              <a:outerShdw blurRad="57150" dist="19050" dir="5400000" algn="ctr" rotWithShape="0">
                <a:srgbClr val="000000">
                  <a:alpha val="63000"/>
                </a:srgbClr>
              </a:outerShdw>
            </a:effectLst>
            <a:sp3d/>
          </c:spPr>
          <c:invertIfNegative val="0"/>
          <c:dLbls>
            <c:dLbl>
              <c:idx val="0"/>
              <c:layout>
                <c:manualLayout>
                  <c:x val="0"/>
                  <c:y val="0.17385076431366731"/>
                </c:manualLayout>
              </c:layout>
              <c:tx>
                <c:rich>
                  <a:bodyPr/>
                  <a:lstStyle/>
                  <a:p>
                    <a:fld id="{2ADBCF65-2A14-42E9-A755-A659EDC68E65}" type="CELLRANGE">
                      <a:rPr lang="en-US" baseline="0"/>
                      <a:pPr/>
                      <a:t>[CELLRANGE]</a:t>
                    </a:fld>
                    <a:r>
                      <a:rPr lang="en-US" baseline="0"/>
                      <a:t>
</a:t>
                    </a:r>
                    <a:fld id="{C1CAE445-4EC5-4407-8735-E5E5FEBB28CF}" type="SERIESNAME">
                      <a:rPr lang="en-US" baseline="0"/>
                      <a:pPr/>
                      <a:t>[NOMBRE DE LA SERIE]</a:t>
                    </a:fld>
                    <a:r>
                      <a:rPr lang="en-US" baseline="0"/>
                      <a:t>
</a:t>
                    </a:r>
                    <a:fld id="{969B4FC9-FE5E-44BC-A620-3D7157325E28}" type="VALUE">
                      <a:rPr lang="en-US" baseline="0"/>
                      <a:pPr/>
                      <a:t>[VALOR]</a:t>
                    </a:fld>
                    <a:endParaRPr lang="en-US" baseline="0"/>
                  </a:p>
                </c:rich>
              </c:tx>
              <c:showLegendKey val="0"/>
              <c:showVal val="1"/>
              <c:showCatName val="0"/>
              <c:showSerName val="1"/>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1-5253-456A-AA53-575266C3EDD7}"/>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1"/>
            <c:showPercent val="0"/>
            <c:showBubbleSize val="0"/>
            <c:separator>
</c:separator>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EgresadoGraduadoPostgraGenero!$H$6</c:f>
              <c:strCache>
                <c:ptCount val="1"/>
                <c:pt idx="0">
                  <c:v>GRADUADOS 2020</c:v>
                </c:pt>
              </c:strCache>
            </c:strRef>
          </c:cat>
          <c:val>
            <c:numRef>
              <c:f>EgresadoGraduadoPostgraGenero!$I$50</c:f>
              <c:numCache>
                <c:formatCode>General</c:formatCode>
                <c:ptCount val="1"/>
                <c:pt idx="0">
                  <c:v>225</c:v>
                </c:pt>
              </c:numCache>
            </c:numRef>
          </c:val>
          <c:extLst>
            <c:ext xmlns:c15="http://schemas.microsoft.com/office/drawing/2012/chart" uri="{02D57815-91ED-43cb-92C2-25804820EDAC}">
              <c15:datalabelsRange>
                <c15:f>EgresadoGraduadoPostgraGenero!$I$51</c15:f>
                <c15:dlblRangeCache>
                  <c:ptCount val="1"/>
                  <c:pt idx="0">
                    <c:v>36,4%</c:v>
                  </c:pt>
                </c15:dlblRangeCache>
              </c15:datalabelsRange>
            </c:ext>
            <c:ext xmlns:c16="http://schemas.microsoft.com/office/drawing/2014/chart" uri="{C3380CC4-5D6E-409C-BE32-E72D297353CC}">
              <c16:uniqueId val="{00000002-5253-456A-AA53-575266C3EDD7}"/>
            </c:ext>
          </c:extLst>
        </c:ser>
        <c:ser>
          <c:idx val="2"/>
          <c:order val="2"/>
          <c:tx>
            <c:strRef>
              <c:f>EgresadoGraduadoPostgraGenero!$K$7</c:f>
              <c:strCache>
                <c:ptCount val="1"/>
                <c:pt idx="0">
                  <c:v>SEMESTRE II</c:v>
                </c:pt>
              </c:strCache>
            </c:strRef>
          </c:tx>
          <c:spPr>
            <a:solidFill>
              <a:schemeClr val="accent2">
                <a:lumMod val="60000"/>
                <a:lumOff val="40000"/>
              </a:schemeClr>
            </a:solidFill>
            <a:ln>
              <a:noFill/>
            </a:ln>
            <a:effectLst>
              <a:outerShdw blurRad="57150" dist="19050" dir="5400000" algn="ctr" rotWithShape="0">
                <a:srgbClr val="000000">
                  <a:alpha val="63000"/>
                </a:srgbClr>
              </a:outerShdw>
            </a:effectLst>
            <a:sp3d/>
          </c:spPr>
          <c:invertIfNegative val="0"/>
          <c:dLbls>
            <c:dLbl>
              <c:idx val="0"/>
              <c:layout>
                <c:manualLayout>
                  <c:x val="-1.3766794914398694E-16"/>
                  <c:y val="0.16341971845484729"/>
                </c:manualLayout>
              </c:layout>
              <c:tx>
                <c:rich>
                  <a:bodyPr/>
                  <a:lstStyle/>
                  <a:p>
                    <a:fld id="{4AF89605-7F73-42EB-978E-BD353F5FD7FB}" type="CELLRANGE">
                      <a:rPr lang="en-US" baseline="0"/>
                      <a:pPr/>
                      <a:t>[CELLRANGE]</a:t>
                    </a:fld>
                    <a:r>
                      <a:rPr lang="en-US" baseline="0"/>
                      <a:t>
</a:t>
                    </a:r>
                    <a:fld id="{47FA8C67-5020-41C1-AE45-4F993D545C56}" type="SERIESNAME">
                      <a:rPr lang="en-US" baseline="0"/>
                      <a:pPr/>
                      <a:t>[NOMBRE DE LA SERIE]</a:t>
                    </a:fld>
                    <a:r>
                      <a:rPr lang="en-US" baseline="0"/>
                      <a:t>
</a:t>
                    </a:r>
                    <a:fld id="{C8CF4509-3092-4CEF-A71C-8F57042866B1}" type="VALUE">
                      <a:rPr lang="en-US" baseline="0"/>
                      <a:pPr/>
                      <a:t>[VALOR]</a:t>
                    </a:fld>
                    <a:endParaRPr lang="en-US" baseline="0"/>
                  </a:p>
                </c:rich>
              </c:tx>
              <c:showLegendKey val="0"/>
              <c:showVal val="1"/>
              <c:showCatName val="0"/>
              <c:showSerName val="1"/>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3-5253-456A-AA53-575266C3EDD7}"/>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1"/>
            <c:showPercent val="0"/>
            <c:showBubbleSize val="0"/>
            <c:separator>
</c:separator>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EgresadoGraduadoPostgraGenero!$H$6</c:f>
              <c:strCache>
                <c:ptCount val="1"/>
                <c:pt idx="0">
                  <c:v>GRADUADOS 2020</c:v>
                </c:pt>
              </c:strCache>
            </c:strRef>
          </c:cat>
          <c:val>
            <c:numRef>
              <c:f>EgresadoGraduadoPostgraGenero!$K$50</c:f>
              <c:numCache>
                <c:formatCode>General</c:formatCode>
                <c:ptCount val="1"/>
                <c:pt idx="0">
                  <c:v>393</c:v>
                </c:pt>
              </c:numCache>
            </c:numRef>
          </c:val>
          <c:extLst>
            <c:ext xmlns:c15="http://schemas.microsoft.com/office/drawing/2012/chart" uri="{02D57815-91ED-43cb-92C2-25804820EDAC}">
              <c15:datalabelsRange>
                <c15:f>EgresadoGraduadoPostgraGenero!$K$51</c15:f>
                <c15:dlblRangeCache>
                  <c:ptCount val="1"/>
                  <c:pt idx="0">
                    <c:v>63,6%</c:v>
                  </c:pt>
                </c15:dlblRangeCache>
              </c15:datalabelsRange>
            </c:ext>
            <c:ext xmlns:c16="http://schemas.microsoft.com/office/drawing/2014/chart" uri="{C3380CC4-5D6E-409C-BE32-E72D297353CC}">
              <c16:uniqueId val="{00000004-5253-456A-AA53-575266C3EDD7}"/>
            </c:ext>
          </c:extLst>
        </c:ser>
        <c:dLbls>
          <c:showLegendKey val="0"/>
          <c:showVal val="1"/>
          <c:showCatName val="0"/>
          <c:showSerName val="0"/>
          <c:showPercent val="0"/>
          <c:showBubbleSize val="0"/>
        </c:dLbls>
        <c:gapWidth val="150"/>
        <c:gapDepth val="90"/>
        <c:shape val="box"/>
        <c:axId val="30448256"/>
        <c:axId val="30458240"/>
        <c:axId val="0"/>
        <c:extLst>
          <c:ext xmlns:c15="http://schemas.microsoft.com/office/drawing/2012/chart" uri="{02D57815-91ED-43cb-92C2-25804820EDAC}">
            <c15:filteredBarSeries>
              <c15:ser>
                <c:idx val="1"/>
                <c:order val="1"/>
                <c:spPr>
                  <a:gradFill rotWithShape="1">
                    <a:gsLst>
                      <a:gs pos="0">
                        <a:schemeClr val="accent5">
                          <a:satMod val="103000"/>
                          <a:lumMod val="102000"/>
                          <a:tint val="94000"/>
                        </a:schemeClr>
                      </a:gs>
                      <a:gs pos="50000">
                        <a:schemeClr val="accent5">
                          <a:satMod val="110000"/>
                          <a:lumMod val="100000"/>
                          <a:shade val="100000"/>
                        </a:schemeClr>
                      </a:gs>
                      <a:gs pos="100000">
                        <a:schemeClr val="accent5">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EgresadoGraduadoPostgraGenero!$H$6</c15:sqref>
                        </c15:formulaRef>
                      </c:ext>
                    </c:extLst>
                    <c:strCache>
                      <c:ptCount val="1"/>
                      <c:pt idx="0">
                        <c:v>GRADUADOS 2020</c:v>
                      </c:pt>
                    </c:strCache>
                  </c:strRef>
                </c:cat>
                <c:val>
                  <c:numRef>
                    <c:extLst>
                      <c:ext uri="{02D57815-91ED-43cb-92C2-25804820EDAC}">
                        <c15:formulaRef>
                          <c15:sqref>'Egresado Graduado PregradGenero'!$E$57</c15:sqref>
                        </c15:formulaRef>
                      </c:ext>
                    </c:extLst>
                    <c:numCache>
                      <c:formatCode>General</c:formatCode>
                      <c:ptCount val="1"/>
                    </c:numCache>
                  </c:numRef>
                </c:val>
                <c:extLst>
                  <c:ext xmlns:c16="http://schemas.microsoft.com/office/drawing/2014/chart" uri="{C3380CC4-5D6E-409C-BE32-E72D297353CC}">
                    <c16:uniqueId val="{00000005-5253-456A-AA53-575266C3EDD7}"/>
                  </c:ext>
                </c:extLst>
              </c15:ser>
            </c15:filteredBarSeries>
            <c15:filteredBarSeries>
              <c15:ser>
                <c:idx val="3"/>
                <c:order val="3"/>
                <c:spPr>
                  <a:gradFill rotWithShape="1">
                    <a:gsLst>
                      <a:gs pos="0">
                        <a:schemeClr val="accent6">
                          <a:lumMod val="60000"/>
                          <a:satMod val="103000"/>
                          <a:lumMod val="102000"/>
                          <a:tint val="94000"/>
                        </a:schemeClr>
                      </a:gs>
                      <a:gs pos="50000">
                        <a:schemeClr val="accent6">
                          <a:lumMod val="60000"/>
                          <a:satMod val="110000"/>
                          <a:lumMod val="100000"/>
                          <a:shade val="100000"/>
                        </a:schemeClr>
                      </a:gs>
                      <a:gs pos="100000">
                        <a:schemeClr val="accent6">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EgresadoGraduadoPostgraGenero!$H$6</c15:sqref>
                        </c15:formulaRef>
                      </c:ext>
                    </c:extLst>
                    <c:strCache>
                      <c:ptCount val="1"/>
                      <c:pt idx="0">
                        <c:v>GRADUADOS 2020</c:v>
                      </c:pt>
                    </c:strCache>
                  </c:strRef>
                </c:cat>
                <c:val>
                  <c:numRef>
                    <c:extLst xmlns:c15="http://schemas.microsoft.com/office/drawing/2012/chart">
                      <c:ext xmlns:c15="http://schemas.microsoft.com/office/drawing/2012/chart" uri="{02D57815-91ED-43cb-92C2-25804820EDAC}">
                        <c15:formulaRef>
                          <c15:sqref>'Egresado Graduado PregradGenero'!$G$57</c15:sqref>
                        </c15:formulaRef>
                      </c:ext>
                    </c:extLst>
                    <c:numCache>
                      <c:formatCode>General</c:formatCode>
                      <c:ptCount val="1"/>
                    </c:numCache>
                  </c:numRef>
                </c:val>
                <c:extLst xmlns:c15="http://schemas.microsoft.com/office/drawing/2012/chart">
                  <c:ext xmlns:c16="http://schemas.microsoft.com/office/drawing/2014/chart" uri="{C3380CC4-5D6E-409C-BE32-E72D297353CC}">
                    <c16:uniqueId val="{00000006-5253-456A-AA53-575266C3EDD7}"/>
                  </c:ext>
                </c:extLst>
              </c15:ser>
            </c15:filteredBarSeries>
          </c:ext>
        </c:extLst>
      </c:bar3DChart>
      <c:catAx>
        <c:axId val="30448256"/>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0458240"/>
        <c:crosses val="autoZero"/>
        <c:auto val="1"/>
        <c:lblAlgn val="ctr"/>
        <c:lblOffset val="100"/>
        <c:noMultiLvlLbl val="0"/>
      </c:catAx>
      <c:valAx>
        <c:axId val="30458240"/>
        <c:scaling>
          <c:orientation val="minMax"/>
          <c:max val="240"/>
          <c:min val="2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0448256"/>
        <c:crosses val="autoZero"/>
        <c:crossBetween val="between"/>
        <c:majorUnit val="50"/>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legend>
      <c:legendPos val="r"/>
      <c:layout>
        <c:manualLayout>
          <c:xMode val="edge"/>
          <c:yMode val="edge"/>
          <c:x val="0.85789910379263556"/>
          <c:y val="0.39733636388234977"/>
          <c:w val="0.11429429628298156"/>
          <c:h val="0.11735008725391904"/>
        </c:manualLayout>
      </c:layout>
      <c:overlay val="1"/>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stacked"/>
        <c:varyColors val="0"/>
        <c:ser>
          <c:idx val="0"/>
          <c:order val="0"/>
          <c:tx>
            <c:strRef>
              <c:f>'Absorcion Bachilleres'!$B$7</c:f>
              <c:strCache>
                <c:ptCount val="1"/>
                <c:pt idx="0">
                  <c:v>BACHILLERES DPTO</c:v>
                </c:pt>
              </c:strCache>
            </c:strRef>
          </c:tx>
          <c:invertIfNegative val="0"/>
          <c:cat>
            <c:strRef>
              <c:f>'Absorcion Bachilleres'!$C$6:$R$6</c:f>
              <c:strCache>
                <c:ptCount val="16"/>
                <c:pt idx="0">
                  <c:v>2013</c:v>
                </c:pt>
                <c:pt idx="1">
                  <c:v>% Absorción</c:v>
                </c:pt>
                <c:pt idx="2">
                  <c:v>2014</c:v>
                </c:pt>
                <c:pt idx="3">
                  <c:v>% Absorción</c:v>
                </c:pt>
                <c:pt idx="4">
                  <c:v>2015</c:v>
                </c:pt>
                <c:pt idx="5">
                  <c:v>% Absorción</c:v>
                </c:pt>
                <c:pt idx="6">
                  <c:v>2016</c:v>
                </c:pt>
                <c:pt idx="7">
                  <c:v>% Absorción</c:v>
                </c:pt>
                <c:pt idx="8">
                  <c:v>2017</c:v>
                </c:pt>
                <c:pt idx="9">
                  <c:v>% Absorción</c:v>
                </c:pt>
                <c:pt idx="10">
                  <c:v>2018</c:v>
                </c:pt>
                <c:pt idx="11">
                  <c:v>% Absorción</c:v>
                </c:pt>
                <c:pt idx="12">
                  <c:v>2019</c:v>
                </c:pt>
                <c:pt idx="13">
                  <c:v>% Absorción</c:v>
                </c:pt>
                <c:pt idx="14">
                  <c:v>2020</c:v>
                </c:pt>
                <c:pt idx="15">
                  <c:v>% Absorción</c:v>
                </c:pt>
              </c:strCache>
            </c:strRef>
          </c:cat>
          <c:val>
            <c:numRef>
              <c:f>'Absorcion Bachilleres'!$C$7:$R$7</c:f>
              <c:numCache>
                <c:formatCode>0.00%</c:formatCode>
                <c:ptCount val="16"/>
                <c:pt idx="0" formatCode="0">
                  <c:v>12862</c:v>
                </c:pt>
                <c:pt idx="2" formatCode="0">
                  <c:v>14261</c:v>
                </c:pt>
                <c:pt idx="4" formatCode="0">
                  <c:v>13838</c:v>
                </c:pt>
                <c:pt idx="6" formatCode="0">
                  <c:v>14255</c:v>
                </c:pt>
                <c:pt idx="8" formatCode="0">
                  <c:v>10819</c:v>
                </c:pt>
                <c:pt idx="10" formatCode="0">
                  <c:v>14205</c:v>
                </c:pt>
                <c:pt idx="12" formatCode="0">
                  <c:v>14933</c:v>
                </c:pt>
                <c:pt idx="14" formatCode="0">
                  <c:v>15305</c:v>
                </c:pt>
              </c:numCache>
            </c:numRef>
          </c:val>
          <c:extLst>
            <c:ext xmlns:c16="http://schemas.microsoft.com/office/drawing/2014/chart" uri="{C3380CC4-5D6E-409C-BE32-E72D297353CC}">
              <c16:uniqueId val="{0000000D-BC46-4168-8503-C78478D80BD8}"/>
            </c:ext>
          </c:extLst>
        </c:ser>
        <c:ser>
          <c:idx val="1"/>
          <c:order val="1"/>
          <c:tx>
            <c:strRef>
              <c:f>'Absorcion Bachilleres'!$B$8</c:f>
              <c:strCache>
                <c:ptCount val="1"/>
                <c:pt idx="0">
                  <c:v>INSCRITOS USCO</c:v>
                </c:pt>
              </c:strCache>
            </c:strRef>
          </c:tx>
          <c:invertIfNegative val="0"/>
          <c:cat>
            <c:strRef>
              <c:f>'Absorcion Bachilleres'!$C$6:$R$6</c:f>
              <c:strCache>
                <c:ptCount val="16"/>
                <c:pt idx="0">
                  <c:v>2013</c:v>
                </c:pt>
                <c:pt idx="1">
                  <c:v>% Absorción</c:v>
                </c:pt>
                <c:pt idx="2">
                  <c:v>2014</c:v>
                </c:pt>
                <c:pt idx="3">
                  <c:v>% Absorción</c:v>
                </c:pt>
                <c:pt idx="4">
                  <c:v>2015</c:v>
                </c:pt>
                <c:pt idx="5">
                  <c:v>% Absorción</c:v>
                </c:pt>
                <c:pt idx="6">
                  <c:v>2016</c:v>
                </c:pt>
                <c:pt idx="7">
                  <c:v>% Absorción</c:v>
                </c:pt>
                <c:pt idx="8">
                  <c:v>2017</c:v>
                </c:pt>
                <c:pt idx="9">
                  <c:v>% Absorción</c:v>
                </c:pt>
                <c:pt idx="10">
                  <c:v>2018</c:v>
                </c:pt>
                <c:pt idx="11">
                  <c:v>% Absorción</c:v>
                </c:pt>
                <c:pt idx="12">
                  <c:v>2019</c:v>
                </c:pt>
                <c:pt idx="13">
                  <c:v>% Absorción</c:v>
                </c:pt>
                <c:pt idx="14">
                  <c:v>2020</c:v>
                </c:pt>
                <c:pt idx="15">
                  <c:v>% Absorción</c:v>
                </c:pt>
              </c:strCache>
            </c:strRef>
          </c:cat>
          <c:val>
            <c:numRef>
              <c:f>'Absorcion Bachilleres'!$C$8:$R$8</c:f>
              <c:numCache>
                <c:formatCode>0.00%</c:formatCode>
                <c:ptCount val="16"/>
                <c:pt idx="0" formatCode="0">
                  <c:v>7316</c:v>
                </c:pt>
                <c:pt idx="1">
                  <c:v>0.56880733944954132</c:v>
                </c:pt>
                <c:pt idx="2" formatCode="0">
                  <c:v>7275</c:v>
                </c:pt>
                <c:pt idx="3">
                  <c:v>0.5101325292756469</c:v>
                </c:pt>
                <c:pt idx="4" formatCode="0">
                  <c:v>9708</c:v>
                </c:pt>
                <c:pt idx="5">
                  <c:v>0.70154646625234862</c:v>
                </c:pt>
                <c:pt idx="6" formatCode="0">
                  <c:v>7987</c:v>
                </c:pt>
                <c:pt idx="7">
                  <c:v>0.56029463346194319</c:v>
                </c:pt>
                <c:pt idx="8" formatCode="0">
                  <c:v>8945</c:v>
                </c:pt>
                <c:pt idx="9">
                  <c:v>0.8267862094463444</c:v>
                </c:pt>
                <c:pt idx="10" formatCode="0">
                  <c:v>8208</c:v>
                </c:pt>
                <c:pt idx="11">
                  <c:v>0.57782470960929255</c:v>
                </c:pt>
                <c:pt idx="12" formatCode="0">
                  <c:v>7831</c:v>
                </c:pt>
                <c:pt idx="13">
                  <c:v>0.52440902698720948</c:v>
                </c:pt>
                <c:pt idx="14" formatCode="0">
                  <c:v>7201</c:v>
                </c:pt>
                <c:pt idx="15">
                  <c:v>0.47049983665468803</c:v>
                </c:pt>
              </c:numCache>
            </c:numRef>
          </c:val>
          <c:extLst>
            <c:ext xmlns:c16="http://schemas.microsoft.com/office/drawing/2014/chart" uri="{C3380CC4-5D6E-409C-BE32-E72D297353CC}">
              <c16:uniqueId val="{0000000F-BC46-4168-8503-C78478D80BD8}"/>
            </c:ext>
          </c:extLst>
        </c:ser>
        <c:ser>
          <c:idx val="2"/>
          <c:order val="2"/>
          <c:tx>
            <c:strRef>
              <c:f>'Absorcion Bachilleres'!$B$9</c:f>
              <c:strCache>
                <c:ptCount val="1"/>
                <c:pt idx="0">
                  <c:v>MATRICULADOS USCO</c:v>
                </c:pt>
              </c:strCache>
            </c:strRef>
          </c:tx>
          <c:invertIfNegative val="0"/>
          <c:cat>
            <c:strRef>
              <c:f>'Absorcion Bachilleres'!$C$6:$R$6</c:f>
              <c:strCache>
                <c:ptCount val="16"/>
                <c:pt idx="0">
                  <c:v>2013</c:v>
                </c:pt>
                <c:pt idx="1">
                  <c:v>% Absorción</c:v>
                </c:pt>
                <c:pt idx="2">
                  <c:v>2014</c:v>
                </c:pt>
                <c:pt idx="3">
                  <c:v>% Absorción</c:v>
                </c:pt>
                <c:pt idx="4">
                  <c:v>2015</c:v>
                </c:pt>
                <c:pt idx="5">
                  <c:v>% Absorción</c:v>
                </c:pt>
                <c:pt idx="6">
                  <c:v>2016</c:v>
                </c:pt>
                <c:pt idx="7">
                  <c:v>% Absorción</c:v>
                </c:pt>
                <c:pt idx="8">
                  <c:v>2017</c:v>
                </c:pt>
                <c:pt idx="9">
                  <c:v>% Absorción</c:v>
                </c:pt>
                <c:pt idx="10">
                  <c:v>2018</c:v>
                </c:pt>
                <c:pt idx="11">
                  <c:v>% Absorción</c:v>
                </c:pt>
                <c:pt idx="12">
                  <c:v>2019</c:v>
                </c:pt>
                <c:pt idx="13">
                  <c:v>% Absorción</c:v>
                </c:pt>
                <c:pt idx="14">
                  <c:v>2020</c:v>
                </c:pt>
                <c:pt idx="15">
                  <c:v>% Absorción</c:v>
                </c:pt>
              </c:strCache>
            </c:strRef>
          </c:cat>
          <c:val>
            <c:numRef>
              <c:f>'Absorcion Bachilleres'!$C$9:$R$9</c:f>
              <c:numCache>
                <c:formatCode>0.00%</c:formatCode>
                <c:ptCount val="16"/>
                <c:pt idx="0" formatCode="0">
                  <c:v>2626</c:v>
                </c:pt>
                <c:pt idx="1">
                  <c:v>0.2041673145700513</c:v>
                </c:pt>
                <c:pt idx="2" formatCode="0">
                  <c:v>2842</c:v>
                </c:pt>
                <c:pt idx="3">
                  <c:v>0.19928476263936609</c:v>
                </c:pt>
                <c:pt idx="4" formatCode="0">
                  <c:v>3112</c:v>
                </c:pt>
                <c:pt idx="5">
                  <c:v>0.22488798959387193</c:v>
                </c:pt>
                <c:pt idx="6" formatCode="0">
                  <c:v>3123</c:v>
                </c:pt>
                <c:pt idx="7">
                  <c:v>0.21908102420203437</c:v>
                </c:pt>
                <c:pt idx="8" formatCode="0">
                  <c:v>3176</c:v>
                </c:pt>
                <c:pt idx="9">
                  <c:v>0.29355763009520286</c:v>
                </c:pt>
                <c:pt idx="10" formatCode="0">
                  <c:v>3274</c:v>
                </c:pt>
                <c:pt idx="11">
                  <c:v>0.23048222456881379</c:v>
                </c:pt>
                <c:pt idx="12" formatCode="0">
                  <c:v>3020</c:v>
                </c:pt>
                <c:pt idx="13">
                  <c:v>0.20223665706823812</c:v>
                </c:pt>
                <c:pt idx="14" formatCode="0">
                  <c:v>3352</c:v>
                </c:pt>
                <c:pt idx="15">
                  <c:v>0.21901339431558314</c:v>
                </c:pt>
              </c:numCache>
            </c:numRef>
          </c:val>
          <c:extLst>
            <c:ext xmlns:c16="http://schemas.microsoft.com/office/drawing/2014/chart" uri="{C3380CC4-5D6E-409C-BE32-E72D297353CC}">
              <c16:uniqueId val="{00000011-BC46-4168-8503-C78478D80BD8}"/>
            </c:ext>
          </c:extLst>
        </c:ser>
        <c:dLbls>
          <c:showLegendKey val="0"/>
          <c:showVal val="0"/>
          <c:showCatName val="0"/>
          <c:showSerName val="0"/>
          <c:showPercent val="0"/>
          <c:showBubbleSize val="0"/>
        </c:dLbls>
        <c:gapWidth val="95"/>
        <c:overlap val="100"/>
        <c:axId val="223269632"/>
        <c:axId val="223271168"/>
      </c:barChart>
      <c:catAx>
        <c:axId val="223269632"/>
        <c:scaling>
          <c:orientation val="minMax"/>
        </c:scaling>
        <c:delete val="0"/>
        <c:axPos val="l"/>
        <c:numFmt formatCode="General" sourceLinked="0"/>
        <c:majorTickMark val="none"/>
        <c:minorTickMark val="none"/>
        <c:tickLblPos val="nextTo"/>
        <c:crossAx val="223271168"/>
        <c:crosses val="autoZero"/>
        <c:auto val="1"/>
        <c:lblAlgn val="ctr"/>
        <c:lblOffset val="100"/>
        <c:noMultiLvlLbl val="0"/>
      </c:catAx>
      <c:valAx>
        <c:axId val="223271168"/>
        <c:scaling>
          <c:orientation val="minMax"/>
        </c:scaling>
        <c:delete val="0"/>
        <c:axPos val="b"/>
        <c:majorGridlines/>
        <c:numFmt formatCode="0" sourceLinked="1"/>
        <c:majorTickMark val="none"/>
        <c:minorTickMark val="none"/>
        <c:tickLblPos val="nextTo"/>
        <c:crossAx val="223269632"/>
        <c:crosses val="autoZero"/>
        <c:crossBetween val="between"/>
      </c:valAx>
      <c:dTable>
        <c:showHorzBorder val="1"/>
        <c:showVertBorder val="1"/>
        <c:showOutline val="1"/>
        <c:showKeys val="1"/>
      </c:dTable>
    </c:plotArea>
    <c:plotVisOnly val="1"/>
    <c:dispBlanksAs val="gap"/>
    <c:showDLblsOverMax val="0"/>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spPr>
        <a:noFill/>
        <a:ln w="6350" cap="flat" cmpd="sng" algn="ctr">
          <a:noFill/>
          <a:prstDash val="solid"/>
          <a:round/>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v>Inscritos</c:v>
          </c:tx>
          <c:spPr>
            <a:solidFill>
              <a:schemeClr val="accent1"/>
            </a:solidFill>
            <a:ln>
              <a:noFill/>
            </a:ln>
            <a:effectLst>
              <a:outerShdw blurRad="57150" dist="19050" dir="5400000" algn="ctr" rotWithShape="0">
                <a:srgbClr val="000000">
                  <a:alpha val="63000"/>
                </a:srgbClr>
              </a:outerShdw>
            </a:effectLst>
            <a:sp3d/>
          </c:spPr>
          <c:invertIfNegative val="0"/>
          <c:dLbls>
            <c:spPr>
              <a:noFill/>
              <a:ln>
                <a:noFill/>
              </a:ln>
              <a:effectLst/>
            </c:spPr>
            <c:txPr>
              <a:bodyPr rot="-5400000" spcFirstLastPara="1" vertOverflow="ellipsis"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strRef>
              <c:f>('Hist. Inscrit Admitid Matricula'!$DF$6,'Hist. Inscrit Admitid Matricula'!$DI$6,'Hist. Inscrit Admitid Matricula'!$DL$6,'Hist. Inscrit Admitid Matricula'!$DO$6,'Hist. Inscrit Admitid Matricula'!$DR$6,'Hist. Inscrit Admitid Matricula'!$DU$6,'Hist. Inscrit Admitid Matricula'!$DX$6,'Hist. Inscrit Admitid Matricula'!$EA$6,'Hist. Inscrit Admitid Matricula'!$ED$6,'Hist. Inscrit Admitid Matricula'!$EG$6,'Hist. Inscrit Admitid Matricula'!$EJ$6,'Hist. Inscrit Admitid Matricula'!$EM$6,'Hist. Inscrit Admitid Matricula'!$EV$6,'Hist. Inscrit Admitid Matricula'!$EY$6,'Hist. Inscrit Admitid Matricula'!$FB$6,'Hist. Inscrit Admitid Matricula'!$FQ$6)</c:f>
              <c:strCache>
                <c:ptCount val="16"/>
                <c:pt idx="0">
                  <c:v>2010-1</c:v>
                </c:pt>
                <c:pt idx="1">
                  <c:v>2010-2</c:v>
                </c:pt>
                <c:pt idx="2">
                  <c:v>2011-1</c:v>
                </c:pt>
                <c:pt idx="3">
                  <c:v>2011-2</c:v>
                </c:pt>
                <c:pt idx="4">
                  <c:v>2012-1</c:v>
                </c:pt>
                <c:pt idx="5">
                  <c:v>2012-2</c:v>
                </c:pt>
                <c:pt idx="6">
                  <c:v>2013-1</c:v>
                </c:pt>
                <c:pt idx="7">
                  <c:v>2013-2</c:v>
                </c:pt>
                <c:pt idx="8">
                  <c:v>2014-1</c:v>
                </c:pt>
                <c:pt idx="9">
                  <c:v>2014-2</c:v>
                </c:pt>
                <c:pt idx="10">
                  <c:v>2015-1</c:v>
                </c:pt>
                <c:pt idx="11">
                  <c:v>2015-2</c:v>
                </c:pt>
                <c:pt idx="12">
                  <c:v>2017-1</c:v>
                </c:pt>
                <c:pt idx="13">
                  <c:v>2017-2</c:v>
                </c:pt>
                <c:pt idx="14">
                  <c:v>2018-1</c:v>
                </c:pt>
                <c:pt idx="15">
                  <c:v>2020-2</c:v>
                </c:pt>
              </c:strCache>
            </c:strRef>
          </c:cat>
          <c:val>
            <c:numRef>
              <c:f>('Hist. Inscrit Admitid Matricula'!$DF$143,'Hist. Inscrit Admitid Matricula'!$DI$143,'Hist. Inscrit Admitid Matricula'!$DL$143,'Hist. Inscrit Admitid Matricula'!$DO$143,'Hist. Inscrit Admitid Matricula'!$DR$143,'Hist. Inscrit Admitid Matricula'!$DU$143,'Hist. Inscrit Admitid Matricula'!$DX$143,'Hist. Inscrit Admitid Matricula'!$EA$143,'Hist. Inscrit Admitid Matricula'!$ED$143,'Hist. Inscrit Admitid Matricula'!$EG$143,'Hist. Inscrit Admitid Matricula'!$EJ$143,'Hist. Inscrit Admitid Matricula'!$EM$143,'Hist. Inscrit Admitid Matricula'!$EV$143,'Hist. Inscrit Admitid Matricula'!$EY$143,'Hist. Inscrit Admitid Matricula'!$FB$143,'Hist. Inscrit Admitid Matricula'!$FQ$143)</c:f>
              <c:numCache>
                <c:formatCode>General</c:formatCode>
                <c:ptCount val="16"/>
                <c:pt idx="0">
                  <c:v>2996</c:v>
                </c:pt>
                <c:pt idx="1">
                  <c:v>2364</c:v>
                </c:pt>
                <c:pt idx="2">
                  <c:v>4774</c:v>
                </c:pt>
                <c:pt idx="3">
                  <c:v>3462</c:v>
                </c:pt>
                <c:pt idx="4">
                  <c:v>3651</c:v>
                </c:pt>
                <c:pt idx="5">
                  <c:v>2916</c:v>
                </c:pt>
                <c:pt idx="6">
                  <c:v>4116</c:v>
                </c:pt>
                <c:pt idx="7">
                  <c:v>3200</c:v>
                </c:pt>
                <c:pt idx="8">
                  <c:v>3885</c:v>
                </c:pt>
                <c:pt idx="9">
                  <c:v>3380</c:v>
                </c:pt>
                <c:pt idx="10">
                  <c:v>5464</c:v>
                </c:pt>
                <c:pt idx="11">
                  <c:v>4244</c:v>
                </c:pt>
                <c:pt idx="12">
                  <c:v>5798</c:v>
                </c:pt>
                <c:pt idx="13">
                  <c:v>3147</c:v>
                </c:pt>
                <c:pt idx="14">
                  <c:v>4987</c:v>
                </c:pt>
                <c:pt idx="15">
                  <c:v>2778</c:v>
                </c:pt>
              </c:numCache>
            </c:numRef>
          </c:val>
          <c:extLst>
            <c:ext xmlns:c16="http://schemas.microsoft.com/office/drawing/2014/chart" uri="{C3380CC4-5D6E-409C-BE32-E72D297353CC}">
              <c16:uniqueId val="{00000005-57B5-4411-A50F-E3A6EBE04678}"/>
            </c:ext>
          </c:extLst>
        </c:ser>
        <c:ser>
          <c:idx val="1"/>
          <c:order val="1"/>
          <c:tx>
            <c:v>Admitidos</c:v>
          </c:tx>
          <c:spPr>
            <a:solidFill>
              <a:schemeClr val="accent2"/>
            </a:solidFill>
            <a:ln>
              <a:noFill/>
            </a:ln>
            <a:effectLst>
              <a:outerShdw blurRad="57150" dist="19050" dir="5400000" algn="ctr" rotWithShape="0">
                <a:srgbClr val="000000">
                  <a:alpha val="63000"/>
                </a:srgbClr>
              </a:outerShdw>
            </a:effectLst>
            <a:sp3d/>
          </c:spPr>
          <c:invertIfNegative val="0"/>
          <c:dLbls>
            <c:spPr>
              <a:noFill/>
              <a:ln>
                <a:noFill/>
              </a:ln>
              <a:effectLst/>
            </c:spPr>
            <c:txPr>
              <a:bodyPr rot="-5400000" spcFirstLastPara="1" vertOverflow="ellipsis"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strRef>
              <c:f>('Hist. Inscrit Admitid Matricula'!$DF$6,'Hist. Inscrit Admitid Matricula'!$DI$6,'Hist. Inscrit Admitid Matricula'!$DL$6,'Hist. Inscrit Admitid Matricula'!$DO$6,'Hist. Inscrit Admitid Matricula'!$DR$6,'Hist. Inscrit Admitid Matricula'!$DU$6,'Hist. Inscrit Admitid Matricula'!$DX$6,'Hist. Inscrit Admitid Matricula'!$EA$6,'Hist. Inscrit Admitid Matricula'!$ED$6,'Hist. Inscrit Admitid Matricula'!$EG$6,'Hist. Inscrit Admitid Matricula'!$EJ$6,'Hist. Inscrit Admitid Matricula'!$EM$6,'Hist. Inscrit Admitid Matricula'!$EV$6,'Hist. Inscrit Admitid Matricula'!$EY$6,'Hist. Inscrit Admitid Matricula'!$FB$6,'Hist. Inscrit Admitid Matricula'!$FQ$6)</c:f>
              <c:strCache>
                <c:ptCount val="16"/>
                <c:pt idx="0">
                  <c:v>2010-1</c:v>
                </c:pt>
                <c:pt idx="1">
                  <c:v>2010-2</c:v>
                </c:pt>
                <c:pt idx="2">
                  <c:v>2011-1</c:v>
                </c:pt>
                <c:pt idx="3">
                  <c:v>2011-2</c:v>
                </c:pt>
                <c:pt idx="4">
                  <c:v>2012-1</c:v>
                </c:pt>
                <c:pt idx="5">
                  <c:v>2012-2</c:v>
                </c:pt>
                <c:pt idx="6">
                  <c:v>2013-1</c:v>
                </c:pt>
                <c:pt idx="7">
                  <c:v>2013-2</c:v>
                </c:pt>
                <c:pt idx="8">
                  <c:v>2014-1</c:v>
                </c:pt>
                <c:pt idx="9">
                  <c:v>2014-2</c:v>
                </c:pt>
                <c:pt idx="10">
                  <c:v>2015-1</c:v>
                </c:pt>
                <c:pt idx="11">
                  <c:v>2015-2</c:v>
                </c:pt>
                <c:pt idx="12">
                  <c:v>2017-1</c:v>
                </c:pt>
                <c:pt idx="13">
                  <c:v>2017-2</c:v>
                </c:pt>
                <c:pt idx="14">
                  <c:v>2018-1</c:v>
                </c:pt>
                <c:pt idx="15">
                  <c:v>2020-2</c:v>
                </c:pt>
              </c:strCache>
            </c:strRef>
          </c:cat>
          <c:val>
            <c:numRef>
              <c:f>('Hist. Inscrit Admitid Matricula'!$DG$143,'Hist. Inscrit Admitid Matricula'!$DJ$143,'Hist. Inscrit Admitid Matricula'!$DM$143,'Hist. Inscrit Admitid Matricula'!$DP$143,'Hist. Inscrit Admitid Matricula'!$DS$143,'Hist. Inscrit Admitid Matricula'!$DV$143,'Hist. Inscrit Admitid Matricula'!$DY$143,'Hist. Inscrit Admitid Matricula'!$EB$143,'Hist. Inscrit Admitid Matricula'!$EE$143,'Hist. Inscrit Admitid Matricula'!$EH$143,'Hist. Inscrit Admitid Matricula'!$EK$143,'Hist. Inscrit Admitid Matricula'!$EN$143,'Hist. Inscrit Admitid Matricula'!$EW$143,'Hist. Inscrit Admitid Matricula'!$EZ$143,'Hist. Inscrit Admitid Matricula'!$FC$143,'Hist. Inscrit Admitid Matricula'!$FR$143)</c:f>
              <c:numCache>
                <c:formatCode>General</c:formatCode>
                <c:ptCount val="16"/>
                <c:pt idx="0">
                  <c:v>1631</c:v>
                </c:pt>
                <c:pt idx="1">
                  <c:v>1220</c:v>
                </c:pt>
                <c:pt idx="2">
                  <c:v>1544</c:v>
                </c:pt>
                <c:pt idx="3">
                  <c:v>1525</c:v>
                </c:pt>
                <c:pt idx="4">
                  <c:v>1707</c:v>
                </c:pt>
                <c:pt idx="5">
                  <c:v>1607</c:v>
                </c:pt>
                <c:pt idx="6">
                  <c:v>1739</c:v>
                </c:pt>
                <c:pt idx="7">
                  <c:v>1658</c:v>
                </c:pt>
                <c:pt idx="8">
                  <c:v>1947</c:v>
                </c:pt>
                <c:pt idx="9">
                  <c:v>1698</c:v>
                </c:pt>
                <c:pt idx="10">
                  <c:v>2287</c:v>
                </c:pt>
                <c:pt idx="11">
                  <c:v>1823</c:v>
                </c:pt>
                <c:pt idx="12">
                  <c:v>2554</c:v>
                </c:pt>
                <c:pt idx="13">
                  <c:v>1808</c:v>
                </c:pt>
                <c:pt idx="14">
                  <c:v>2282</c:v>
                </c:pt>
                <c:pt idx="15">
                  <c:v>1678</c:v>
                </c:pt>
              </c:numCache>
            </c:numRef>
          </c:val>
          <c:extLst>
            <c:ext xmlns:c16="http://schemas.microsoft.com/office/drawing/2014/chart" uri="{C3380CC4-5D6E-409C-BE32-E72D297353CC}">
              <c16:uniqueId val="{00000006-57B5-4411-A50F-E3A6EBE04678}"/>
            </c:ext>
          </c:extLst>
        </c:ser>
        <c:ser>
          <c:idx val="2"/>
          <c:order val="2"/>
          <c:tx>
            <c:v>Matriculados</c:v>
          </c:tx>
          <c:spPr>
            <a:solidFill>
              <a:schemeClr val="accent3"/>
            </a:solidFill>
            <a:ln>
              <a:noFill/>
            </a:ln>
            <a:effectLst>
              <a:outerShdw blurRad="57150" dist="19050" dir="5400000" algn="ctr" rotWithShape="0">
                <a:srgbClr val="000000">
                  <a:alpha val="63000"/>
                </a:srgbClr>
              </a:outerShdw>
            </a:effectLst>
            <a:sp3d/>
          </c:spPr>
          <c:invertIfNegative val="0"/>
          <c:dLbls>
            <c:spPr>
              <a:noFill/>
              <a:ln>
                <a:noFill/>
              </a:ln>
              <a:effectLst/>
            </c:spPr>
            <c:txPr>
              <a:bodyPr rot="-5400000" spcFirstLastPara="1" vertOverflow="ellipsis"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strRef>
              <c:f>('Hist. Inscrit Admitid Matricula'!$DF$6,'Hist. Inscrit Admitid Matricula'!$DI$6,'Hist. Inscrit Admitid Matricula'!$DL$6,'Hist. Inscrit Admitid Matricula'!$DO$6,'Hist. Inscrit Admitid Matricula'!$DR$6,'Hist. Inscrit Admitid Matricula'!$DU$6,'Hist. Inscrit Admitid Matricula'!$DX$6,'Hist. Inscrit Admitid Matricula'!$EA$6,'Hist. Inscrit Admitid Matricula'!$ED$6,'Hist. Inscrit Admitid Matricula'!$EG$6,'Hist. Inscrit Admitid Matricula'!$EJ$6,'Hist. Inscrit Admitid Matricula'!$EM$6,'Hist. Inscrit Admitid Matricula'!$EV$6,'Hist. Inscrit Admitid Matricula'!$EY$6,'Hist. Inscrit Admitid Matricula'!$FB$6,'Hist. Inscrit Admitid Matricula'!$FQ$6)</c:f>
              <c:strCache>
                <c:ptCount val="16"/>
                <c:pt idx="0">
                  <c:v>2010-1</c:v>
                </c:pt>
                <c:pt idx="1">
                  <c:v>2010-2</c:v>
                </c:pt>
                <c:pt idx="2">
                  <c:v>2011-1</c:v>
                </c:pt>
                <c:pt idx="3">
                  <c:v>2011-2</c:v>
                </c:pt>
                <c:pt idx="4">
                  <c:v>2012-1</c:v>
                </c:pt>
                <c:pt idx="5">
                  <c:v>2012-2</c:v>
                </c:pt>
                <c:pt idx="6">
                  <c:v>2013-1</c:v>
                </c:pt>
                <c:pt idx="7">
                  <c:v>2013-2</c:v>
                </c:pt>
                <c:pt idx="8">
                  <c:v>2014-1</c:v>
                </c:pt>
                <c:pt idx="9">
                  <c:v>2014-2</c:v>
                </c:pt>
                <c:pt idx="10">
                  <c:v>2015-1</c:v>
                </c:pt>
                <c:pt idx="11">
                  <c:v>2015-2</c:v>
                </c:pt>
                <c:pt idx="12">
                  <c:v>2017-1</c:v>
                </c:pt>
                <c:pt idx="13">
                  <c:v>2017-2</c:v>
                </c:pt>
                <c:pt idx="14">
                  <c:v>2018-1</c:v>
                </c:pt>
                <c:pt idx="15">
                  <c:v>2020-2</c:v>
                </c:pt>
              </c:strCache>
            </c:strRef>
          </c:cat>
          <c:val>
            <c:numRef>
              <c:f>('Hist. Inscrit Admitid Matricula'!$DH$143,'Hist. Inscrit Admitid Matricula'!$DK$143,'Hist. Inscrit Admitid Matricula'!$DN$143,'Hist. Inscrit Admitid Matricula'!$DQ$143,'Hist. Inscrit Admitid Matricula'!$DT$143,'Hist. Inscrit Admitid Matricula'!$DW$143,'Hist. Inscrit Admitid Matricula'!$DZ$143,'Hist. Inscrit Admitid Matricula'!$EC$143,'Hist. Inscrit Admitid Matricula'!$EF$143,'Hist. Inscrit Admitid Matricula'!$EI$143,'Hist. Inscrit Admitid Matricula'!$EL$143,'Hist. Inscrit Admitid Matricula'!$EO$143,'Hist. Inscrit Admitid Matricula'!$EX$143,'Hist. Inscrit Admitid Matricula'!$FA$143,'Hist. Inscrit Admitid Matricula'!$FD$143,'Hist. Inscrit Admitid Matricula'!$FS$143)</c:f>
              <c:numCache>
                <c:formatCode>General</c:formatCode>
                <c:ptCount val="16"/>
                <c:pt idx="0">
                  <c:v>1176</c:v>
                </c:pt>
                <c:pt idx="1">
                  <c:v>1019</c:v>
                </c:pt>
                <c:pt idx="2">
                  <c:v>1392</c:v>
                </c:pt>
                <c:pt idx="3">
                  <c:v>1216</c:v>
                </c:pt>
                <c:pt idx="4">
                  <c:v>1354</c:v>
                </c:pt>
                <c:pt idx="5">
                  <c:v>1285</c:v>
                </c:pt>
                <c:pt idx="6">
                  <c:v>1317</c:v>
                </c:pt>
                <c:pt idx="7">
                  <c:v>1309</c:v>
                </c:pt>
                <c:pt idx="8">
                  <c:v>1484</c:v>
                </c:pt>
                <c:pt idx="9">
                  <c:v>1324</c:v>
                </c:pt>
                <c:pt idx="10">
                  <c:v>1776</c:v>
                </c:pt>
                <c:pt idx="11">
                  <c:v>1423</c:v>
                </c:pt>
                <c:pt idx="12">
                  <c:v>1807</c:v>
                </c:pt>
                <c:pt idx="13">
                  <c:v>1369</c:v>
                </c:pt>
                <c:pt idx="14">
                  <c:v>1821</c:v>
                </c:pt>
                <c:pt idx="15">
                  <c:v>1481</c:v>
                </c:pt>
              </c:numCache>
            </c:numRef>
          </c:val>
          <c:extLst>
            <c:ext xmlns:c16="http://schemas.microsoft.com/office/drawing/2014/chart" uri="{C3380CC4-5D6E-409C-BE32-E72D297353CC}">
              <c16:uniqueId val="{00000007-57B5-4411-A50F-E3A6EBE04678}"/>
            </c:ext>
          </c:extLst>
        </c:ser>
        <c:dLbls>
          <c:showLegendKey val="0"/>
          <c:showVal val="1"/>
          <c:showCatName val="0"/>
          <c:showSerName val="0"/>
          <c:showPercent val="0"/>
          <c:showBubbleSize val="0"/>
        </c:dLbls>
        <c:gapWidth val="150"/>
        <c:shape val="box"/>
        <c:axId val="29713920"/>
        <c:axId val="29712384"/>
        <c:axId val="0"/>
      </c:bar3DChart>
      <c:valAx>
        <c:axId val="29712384"/>
        <c:scaling>
          <c:orientation val="minMax"/>
        </c:scaling>
        <c:delete val="0"/>
        <c:axPos val="l"/>
        <c:majorGridlines>
          <c:spPr>
            <a:ln w="9525" cap="flat" cmpd="sng" algn="ctr">
              <a:solidFill>
                <a:schemeClr val="tx1">
                  <a:lumMod val="15000"/>
                  <a:lumOff val="85000"/>
                </a:schemeClr>
              </a:solidFill>
              <a:prstDash val="solid"/>
              <a:round/>
            </a:ln>
            <a:effectLst/>
          </c:spPr>
        </c:majorGridlines>
        <c:numFmt formatCode="General"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9713920"/>
        <c:crosses val="autoZero"/>
        <c:crossBetween val="between"/>
      </c:valAx>
      <c:catAx>
        <c:axId val="29713920"/>
        <c:scaling>
          <c:orientation val="minMax"/>
        </c:scaling>
        <c:delete val="0"/>
        <c:axPos val="b"/>
        <c:majorGridlines>
          <c:spPr>
            <a:ln w="9525" cap="flat" cmpd="sng" algn="ctr">
              <a:solidFill>
                <a:schemeClr val="tx1">
                  <a:lumMod val="15000"/>
                  <a:lumOff val="85000"/>
                </a:schemeClr>
              </a:solidFill>
              <a:prstDash val="solid"/>
              <a:round/>
            </a:ln>
            <a:effectLst/>
          </c:spPr>
        </c:majorGridlines>
        <c:numFmt formatCode="General" sourceLinked="1"/>
        <c:majorTickMark val="none"/>
        <c:minorTickMark val="none"/>
        <c:tickLblPos val="nextTo"/>
        <c:spPr>
          <a:noFill/>
          <a:ln w="12700" cap="flat" cmpd="sng" algn="ctr">
            <a:solidFill>
              <a:schemeClr val="tx1">
                <a:lumMod val="15000"/>
                <a:lumOff val="8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9712384"/>
        <c:crosses val="autoZero"/>
        <c:auto val="1"/>
        <c:lblAlgn val="ctr"/>
        <c:lblOffset val="100"/>
        <c:noMultiLvlLbl val="0"/>
      </c:catAx>
      <c:dTable>
        <c:showHorzBorder val="1"/>
        <c:showVertBorder val="1"/>
        <c:showOutline val="1"/>
        <c:showKeys val="1"/>
        <c:spPr>
          <a:noFill/>
          <a:ln w="9525" cap="flat" cmpd="sng" algn="ctr">
            <a:solidFill>
              <a:schemeClr val="tx1">
                <a:lumMod val="15000"/>
                <a:lumOff val="85000"/>
              </a:schemeClr>
            </a:solidFill>
            <a:prstDash val="solid"/>
            <a:round/>
          </a:ln>
          <a:effectLst/>
        </c:spPr>
        <c:txPr>
          <a:bodyPr rot="0" spcFirstLastPara="1" vertOverflow="ellipsis" vert="horz" wrap="square" anchor="ctr" anchorCtr="1"/>
          <a:lstStyle/>
          <a:p>
            <a:pPr rtl="0">
              <a:defRPr sz="1000" b="0"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a:pPr>
      <a:endParaRPr lang="es-CO"/>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'%Abs InscriAdmitiMatri Pregrado'!$C$7</c:f>
              <c:strCache>
                <c:ptCount val="1"/>
                <c:pt idx="0">
                  <c:v>INSCRITOS</c:v>
                </c:pt>
              </c:strCache>
            </c:strRef>
          </c:tx>
          <c:spPr>
            <a:solidFill>
              <a:schemeClr val="accent1">
                <a:lumMod val="60000"/>
                <a:lumOff val="40000"/>
              </a:schemeClr>
            </a:solidFill>
            <a:ln>
              <a:noFill/>
            </a:ln>
            <a:effectLst>
              <a:outerShdw blurRad="57150" dist="19050" dir="5400000" algn="ctr" rotWithShape="0">
                <a:srgbClr val="000000">
                  <a:alpha val="63000"/>
                </a:srgbClr>
              </a:outerShdw>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1"/>
            <c:showVal val="1"/>
            <c:showCatName val="0"/>
            <c:showSerName val="0"/>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('%Abs InscriAdmitiMatri Pregrado'!$B$8,'%Abs InscriAdmitiMatri Pregrado'!$B$23,'%Abs InscriAdmitiMatri Pregrado'!$B$34,'%Abs InscriAdmitiMatri Pregrado'!$B$46,'%Abs InscriAdmitiMatri Pregrado'!$B$50,'%Abs InscriAdmitiMatri Pregrado'!$B$53,'%Abs InscriAdmitiMatri Pregrado'!$B$57)</c:f>
              <c:strCache>
                <c:ptCount val="7"/>
                <c:pt idx="0">
                  <c:v>FACULTAD ECONOMÍA Y ADMINISTRACIÓN</c:v>
                </c:pt>
                <c:pt idx="1">
                  <c:v>FACULTAD DE EDUCACIÓN</c:v>
                </c:pt>
                <c:pt idx="2">
                  <c:v>FACULTAD DE INGENIERÍA</c:v>
                </c:pt>
                <c:pt idx="3">
                  <c:v>FACULTAD CIENCIAS EXACTAS Y NATURALES</c:v>
                </c:pt>
                <c:pt idx="4">
                  <c:v>FACULTAD DE SALUD</c:v>
                </c:pt>
                <c:pt idx="5">
                  <c:v>FACULTAD CIENCIAS SOCIALES Y HUMANAS</c:v>
                </c:pt>
                <c:pt idx="6">
                  <c:v>FACULTAD DE CIENCIAS JURÍDICAS Y POLÍTICAS</c:v>
                </c:pt>
              </c:strCache>
            </c:strRef>
          </c:cat>
          <c:val>
            <c:numRef>
              <c:f>('%Abs InscriAdmitiMatri Pregrado'!$C$8,'%Abs InscriAdmitiMatri Pregrado'!$C$23,'%Abs InscriAdmitiMatri Pregrado'!$C$34,'%Abs InscriAdmitiMatri Pregrado'!$C$46,'%Abs InscriAdmitiMatri Pregrado'!$C$50,'%Abs InscriAdmitiMatri Pregrado'!$C$53,'%Abs InscriAdmitiMatri Pregrado'!$C$57)</c:f>
              <c:numCache>
                <c:formatCode>General</c:formatCode>
                <c:ptCount val="7"/>
                <c:pt idx="0">
                  <c:v>965</c:v>
                </c:pt>
                <c:pt idx="1">
                  <c:v>1011</c:v>
                </c:pt>
                <c:pt idx="2">
                  <c:v>911</c:v>
                </c:pt>
                <c:pt idx="3">
                  <c:v>201</c:v>
                </c:pt>
                <c:pt idx="4">
                  <c:v>508</c:v>
                </c:pt>
                <c:pt idx="5">
                  <c:v>235</c:v>
                </c:pt>
                <c:pt idx="6">
                  <c:v>592</c:v>
                </c:pt>
              </c:numCache>
            </c:numRef>
          </c:val>
          <c:extLst>
            <c:ext xmlns:c16="http://schemas.microsoft.com/office/drawing/2014/chart" uri="{C3380CC4-5D6E-409C-BE32-E72D297353CC}">
              <c16:uniqueId val="{00000000-EA68-4B4A-A71C-9848ACEAA976}"/>
            </c:ext>
          </c:extLst>
        </c:ser>
        <c:ser>
          <c:idx val="1"/>
          <c:order val="1"/>
          <c:tx>
            <c:strRef>
              <c:f>'%Abs InscriAdmitiMatri Pregrado'!$D$7</c:f>
              <c:strCache>
                <c:ptCount val="1"/>
                <c:pt idx="0">
                  <c:v>ADMITIDOS</c:v>
                </c:pt>
              </c:strCache>
            </c:strRef>
          </c:tx>
          <c:spPr>
            <a:solidFill>
              <a:schemeClr val="accent2">
                <a:lumMod val="60000"/>
                <a:lumOff val="40000"/>
              </a:schemeClr>
            </a:solidFill>
            <a:ln>
              <a:noFill/>
            </a:ln>
            <a:effectLst>
              <a:outerShdw blurRad="57150" dist="19050" dir="5400000" algn="ctr" rotWithShape="0">
                <a:srgbClr val="000000">
                  <a:alpha val="63000"/>
                </a:srgbClr>
              </a:outerShdw>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1"/>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('%Abs InscriAdmitiMatri Pregrado'!$B$8,'%Abs InscriAdmitiMatri Pregrado'!$B$23,'%Abs InscriAdmitiMatri Pregrado'!$B$34,'%Abs InscriAdmitiMatri Pregrado'!$B$46,'%Abs InscriAdmitiMatri Pregrado'!$B$50,'%Abs InscriAdmitiMatri Pregrado'!$B$53,'%Abs InscriAdmitiMatri Pregrado'!$B$57)</c:f>
              <c:strCache>
                <c:ptCount val="7"/>
                <c:pt idx="0">
                  <c:v>FACULTAD ECONOMÍA Y ADMINISTRACIÓN</c:v>
                </c:pt>
                <c:pt idx="1">
                  <c:v>FACULTAD DE EDUCACIÓN</c:v>
                </c:pt>
                <c:pt idx="2">
                  <c:v>FACULTAD DE INGENIERÍA</c:v>
                </c:pt>
                <c:pt idx="3">
                  <c:v>FACULTAD CIENCIAS EXACTAS Y NATURALES</c:v>
                </c:pt>
                <c:pt idx="4">
                  <c:v>FACULTAD DE SALUD</c:v>
                </c:pt>
                <c:pt idx="5">
                  <c:v>FACULTAD CIENCIAS SOCIALES Y HUMANAS</c:v>
                </c:pt>
                <c:pt idx="6">
                  <c:v>FACULTAD DE CIENCIAS JURÍDICAS Y POLÍTICAS</c:v>
                </c:pt>
              </c:strCache>
            </c:strRef>
          </c:cat>
          <c:val>
            <c:numRef>
              <c:f>('%Abs InscriAdmitiMatri Pregrado'!$D$8,'%Abs InscriAdmitiMatri Pregrado'!$D$23,'%Abs InscriAdmitiMatri Pregrado'!$D$34,'%Abs InscriAdmitiMatri Pregrado'!$D$46,'%Abs InscriAdmitiMatri Pregrado'!$D$50,'%Abs InscriAdmitiMatri Pregrado'!$D$53,'%Abs InscriAdmitiMatri Pregrado'!$D$57)</c:f>
              <c:numCache>
                <c:formatCode>General</c:formatCode>
                <c:ptCount val="7"/>
                <c:pt idx="0">
                  <c:v>632</c:v>
                </c:pt>
                <c:pt idx="1">
                  <c:v>490</c:v>
                </c:pt>
                <c:pt idx="2">
                  <c:v>594</c:v>
                </c:pt>
                <c:pt idx="3">
                  <c:v>156</c:v>
                </c:pt>
                <c:pt idx="4">
                  <c:v>115</c:v>
                </c:pt>
                <c:pt idx="5">
                  <c:v>168</c:v>
                </c:pt>
                <c:pt idx="6">
                  <c:v>249</c:v>
                </c:pt>
              </c:numCache>
            </c:numRef>
          </c:val>
          <c:extLst>
            <c:ext xmlns:c16="http://schemas.microsoft.com/office/drawing/2014/chart" uri="{C3380CC4-5D6E-409C-BE32-E72D297353CC}">
              <c16:uniqueId val="{00000001-EA68-4B4A-A71C-9848ACEAA976}"/>
            </c:ext>
          </c:extLst>
        </c:ser>
        <c:ser>
          <c:idx val="2"/>
          <c:order val="2"/>
          <c:tx>
            <c:v>MATRICULADOS</c:v>
          </c:tx>
          <c:spPr>
            <a:solidFill>
              <a:schemeClr val="accent4">
                <a:lumMod val="60000"/>
                <a:lumOff val="40000"/>
              </a:schemeClr>
            </a:solidFill>
            <a:ln>
              <a:noFill/>
            </a:ln>
            <a:effectLst>
              <a:outerShdw blurRad="57150" dist="19050" dir="5400000" algn="ctr" rotWithShape="0">
                <a:srgbClr val="000000">
                  <a:alpha val="63000"/>
                </a:srgbClr>
              </a:outerShdw>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1"/>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('%Abs InscriAdmitiMatri Pregrado'!$B$8,'%Abs InscriAdmitiMatri Pregrado'!$B$23,'%Abs InscriAdmitiMatri Pregrado'!$B$34,'%Abs InscriAdmitiMatri Pregrado'!$B$46,'%Abs InscriAdmitiMatri Pregrado'!$B$50,'%Abs InscriAdmitiMatri Pregrado'!$B$53,'%Abs InscriAdmitiMatri Pregrado'!$B$57)</c:f>
              <c:strCache>
                <c:ptCount val="7"/>
                <c:pt idx="0">
                  <c:v>FACULTAD ECONOMÍA Y ADMINISTRACIÓN</c:v>
                </c:pt>
                <c:pt idx="1">
                  <c:v>FACULTAD DE EDUCACIÓN</c:v>
                </c:pt>
                <c:pt idx="2">
                  <c:v>FACULTAD DE INGENIERÍA</c:v>
                </c:pt>
                <c:pt idx="3">
                  <c:v>FACULTAD CIENCIAS EXACTAS Y NATURALES</c:v>
                </c:pt>
                <c:pt idx="4">
                  <c:v>FACULTAD DE SALUD</c:v>
                </c:pt>
                <c:pt idx="5">
                  <c:v>FACULTAD CIENCIAS SOCIALES Y HUMANAS</c:v>
                </c:pt>
                <c:pt idx="6">
                  <c:v>FACULTAD DE CIENCIAS JURÍDICAS Y POLÍTICAS</c:v>
                </c:pt>
              </c:strCache>
            </c:strRef>
          </c:cat>
          <c:val>
            <c:numRef>
              <c:f>('%Abs InscriAdmitiMatri Pregrado'!$E$8,'%Abs InscriAdmitiMatri Pregrado'!$E$23,'%Abs InscriAdmitiMatri Pregrado'!$E$34,'%Abs InscriAdmitiMatri Pregrado'!$E$46,'%Abs InscriAdmitiMatri Pregrado'!$E$50,'%Abs InscriAdmitiMatri Pregrado'!$E$53,'%Abs InscriAdmitiMatri Pregrado'!$E$57)</c:f>
              <c:numCache>
                <c:formatCode>General</c:formatCode>
                <c:ptCount val="7"/>
                <c:pt idx="0">
                  <c:v>494</c:v>
                </c:pt>
                <c:pt idx="1">
                  <c:v>386</c:v>
                </c:pt>
                <c:pt idx="2">
                  <c:v>449</c:v>
                </c:pt>
                <c:pt idx="3">
                  <c:v>118</c:v>
                </c:pt>
                <c:pt idx="4">
                  <c:v>93</c:v>
                </c:pt>
                <c:pt idx="5">
                  <c:v>130</c:v>
                </c:pt>
                <c:pt idx="6">
                  <c:v>201</c:v>
                </c:pt>
              </c:numCache>
            </c:numRef>
          </c:val>
          <c:extLst>
            <c:ext xmlns:c16="http://schemas.microsoft.com/office/drawing/2014/chart" uri="{C3380CC4-5D6E-409C-BE32-E72D297353CC}">
              <c16:uniqueId val="{00000002-EA68-4B4A-A71C-9848ACEAA976}"/>
            </c:ext>
          </c:extLst>
        </c:ser>
        <c:ser>
          <c:idx val="3"/>
          <c:order val="3"/>
          <c:tx>
            <c:strRef>
              <c:f>'%Abs InscriAdmitiMatri Pregrado'!$F$7</c:f>
              <c:strCache>
                <c:ptCount val="1"/>
                <c:pt idx="0">
                  <c:v>%  DE ABSORCIÓN</c:v>
                </c:pt>
              </c:strCache>
            </c:strRef>
          </c:tx>
          <c:spPr>
            <a:noFill/>
            <a:ln>
              <a:noFill/>
            </a:ln>
            <a:effectLst>
              <a:outerShdw blurRad="57150" dist="19050" dir="5400000" algn="ctr" rotWithShape="0">
                <a:srgbClr val="000000">
                  <a:alpha val="63000"/>
                </a:srgbClr>
              </a:outerShdw>
            </a:effectLst>
            <a:sp3d/>
          </c:spPr>
          <c:invertIfNegative val="0"/>
          <c:cat>
            <c:strRef>
              <c:f>('%Abs InscriAdmitiMatri Pregrado'!$B$8,'%Abs InscriAdmitiMatri Pregrado'!$B$23,'%Abs InscriAdmitiMatri Pregrado'!$B$34,'%Abs InscriAdmitiMatri Pregrado'!$B$46,'%Abs InscriAdmitiMatri Pregrado'!$B$50,'%Abs InscriAdmitiMatri Pregrado'!$B$53,'%Abs InscriAdmitiMatri Pregrado'!$B$57)</c:f>
              <c:strCache>
                <c:ptCount val="7"/>
                <c:pt idx="0">
                  <c:v>FACULTAD ECONOMÍA Y ADMINISTRACIÓN</c:v>
                </c:pt>
                <c:pt idx="1">
                  <c:v>FACULTAD DE EDUCACIÓN</c:v>
                </c:pt>
                <c:pt idx="2">
                  <c:v>FACULTAD DE INGENIERÍA</c:v>
                </c:pt>
                <c:pt idx="3">
                  <c:v>FACULTAD CIENCIAS EXACTAS Y NATURALES</c:v>
                </c:pt>
                <c:pt idx="4">
                  <c:v>FACULTAD DE SALUD</c:v>
                </c:pt>
                <c:pt idx="5">
                  <c:v>FACULTAD CIENCIAS SOCIALES Y HUMANAS</c:v>
                </c:pt>
                <c:pt idx="6">
                  <c:v>FACULTAD DE CIENCIAS JURÍDICAS Y POLÍTICAS</c:v>
                </c:pt>
              </c:strCache>
            </c:strRef>
          </c:cat>
          <c:val>
            <c:numRef>
              <c:f>('%Abs InscriAdmitiMatri Pregrado'!$F$8,'%Abs InscriAdmitiMatri Pregrado'!$F$23,'%Abs InscriAdmitiMatri Pregrado'!$F$34,'%Abs InscriAdmitiMatri Pregrado'!$F$46,'%Abs InscriAdmitiMatri Pregrado'!$F$50,'%Abs InscriAdmitiMatri Pregrado'!$F$53,'%Abs InscriAdmitiMatri Pregrado'!$F$57)</c:f>
              <c:numCache>
                <c:formatCode>0.0%</c:formatCode>
                <c:ptCount val="7"/>
                <c:pt idx="0">
                  <c:v>0.51191709844559585</c:v>
                </c:pt>
                <c:pt idx="1">
                  <c:v>0.3818001978239367</c:v>
                </c:pt>
                <c:pt idx="2">
                  <c:v>0.49286498353457736</c:v>
                </c:pt>
                <c:pt idx="3">
                  <c:v>0.58706467661691542</c:v>
                </c:pt>
                <c:pt idx="4">
                  <c:v>0.18307086614173229</c:v>
                </c:pt>
                <c:pt idx="5">
                  <c:v>0.55319148936170215</c:v>
                </c:pt>
                <c:pt idx="6">
                  <c:v>0.33952702702702703</c:v>
                </c:pt>
              </c:numCache>
            </c:numRef>
          </c:val>
          <c:extLst>
            <c:ext xmlns:c16="http://schemas.microsoft.com/office/drawing/2014/chart" uri="{C3380CC4-5D6E-409C-BE32-E72D297353CC}">
              <c16:uniqueId val="{00000003-EA68-4B4A-A71C-9848ACEAA976}"/>
            </c:ext>
          </c:extLst>
        </c:ser>
        <c:dLbls>
          <c:showLegendKey val="0"/>
          <c:showVal val="0"/>
          <c:showCatName val="0"/>
          <c:showSerName val="0"/>
          <c:showPercent val="0"/>
          <c:showBubbleSize val="0"/>
        </c:dLbls>
        <c:gapWidth val="150"/>
        <c:shape val="box"/>
        <c:axId val="29713920"/>
        <c:axId val="29712384"/>
        <c:axId val="0"/>
      </c:bar3DChart>
      <c:valAx>
        <c:axId val="29712384"/>
        <c:scaling>
          <c:orientation val="minMax"/>
          <c:max val="11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9713920"/>
        <c:crosses val="autoZero"/>
        <c:crossBetween val="between"/>
        <c:majorUnit val="100"/>
      </c:valAx>
      <c:catAx>
        <c:axId val="2971392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9712384"/>
        <c:crosses val="autoZero"/>
        <c:auto val="1"/>
        <c:lblAlgn val="ctr"/>
        <c:lblOffset val="100"/>
        <c:noMultiLvlLbl val="0"/>
      </c:cat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1000" b="0"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10.xml.rels><?xml version="1.0" encoding="UTF-8" standalone="yes"?>
<Relationships xmlns="http://schemas.openxmlformats.org/package/2006/relationships"><Relationship Id="rId3" Type="http://schemas.openxmlformats.org/officeDocument/2006/relationships/image" Target="../media/image46.jpg"/><Relationship Id="rId2" Type="http://schemas.openxmlformats.org/officeDocument/2006/relationships/image" Target="../media/image1.png"/><Relationship Id="rId1" Type="http://schemas.openxmlformats.org/officeDocument/2006/relationships/hyperlink" Target="#Indice!B8"/></Relationships>
</file>

<file path=xl/drawings/_rels/drawing10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10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102.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Indice!B8"/><Relationship Id="rId1" Type="http://schemas.openxmlformats.org/officeDocument/2006/relationships/chart" Target="../charts/chart43.xml"/></Relationships>
</file>

<file path=xl/drawings/_rels/drawing10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10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10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106.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Indice!B8"/><Relationship Id="rId1" Type="http://schemas.openxmlformats.org/officeDocument/2006/relationships/chart" Target="../charts/chart44.xml"/></Relationships>
</file>

<file path=xl/drawings/_rels/drawing10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10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109.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Indice!B8"/><Relationship Id="rId1" Type="http://schemas.openxmlformats.org/officeDocument/2006/relationships/chart" Target="../charts/chart45.xml"/></Relationships>
</file>

<file path=xl/drawings/_rels/drawing1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11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11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11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11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11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115.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Indice!B8"/><Relationship Id="rId1" Type="http://schemas.openxmlformats.org/officeDocument/2006/relationships/chart" Target="../charts/chart46.xml"/></Relationships>
</file>

<file path=xl/drawings/_rels/drawing11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11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118.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Indice!B8"/><Relationship Id="rId1" Type="http://schemas.openxmlformats.org/officeDocument/2006/relationships/chart" Target="../charts/chart47.xml"/></Relationships>
</file>

<file path=xl/drawings/_rels/drawing11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1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12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12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Indice!B8"/><Relationship Id="rId1" Type="http://schemas.openxmlformats.org/officeDocument/2006/relationships/chart" Target="../charts/chart48.xml"/></Relationships>
</file>

<file path=xl/drawings/_rels/drawing12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12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12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Indice!B8"/><Relationship Id="rId1" Type="http://schemas.openxmlformats.org/officeDocument/2006/relationships/chart" Target="../charts/chart49.xml"/></Relationships>
</file>

<file path=xl/drawings/_rels/drawing12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12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12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12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129.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Indice!B8"/><Relationship Id="rId1" Type="http://schemas.openxmlformats.org/officeDocument/2006/relationships/chart" Target="../charts/chart50.xml"/></Relationships>
</file>

<file path=xl/drawings/_rels/drawing1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13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13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132.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Indice!B8"/><Relationship Id="rId1" Type="http://schemas.openxmlformats.org/officeDocument/2006/relationships/chart" Target="../charts/chart51.xml"/></Relationships>
</file>

<file path=xl/drawings/_rels/drawing13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13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13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13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13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13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13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1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14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14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14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14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14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145.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Indice!B8"/><Relationship Id="rId1" Type="http://schemas.openxmlformats.org/officeDocument/2006/relationships/chart" Target="../charts/chart52.xml"/></Relationships>
</file>

<file path=xl/drawings/_rels/drawing14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14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14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14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1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15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15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Indice!B8"/><Relationship Id="rId1" Type="http://schemas.openxmlformats.org/officeDocument/2006/relationships/chart" Target="../charts/chart53.xml"/></Relationships>
</file>

<file path=xl/drawings/_rels/drawing15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15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15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15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15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15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158.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Indice!B8"/><Relationship Id="rId1" Type="http://schemas.openxmlformats.org/officeDocument/2006/relationships/chart" Target="../charts/chart54.xml"/></Relationships>
</file>

<file path=xl/drawings/_rels/drawing15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1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160.xml.rels><?xml version="1.0" encoding="UTF-8" standalone="yes"?>
<Relationships xmlns="http://schemas.openxmlformats.org/package/2006/relationships"><Relationship Id="rId3" Type="http://schemas.openxmlformats.org/officeDocument/2006/relationships/chart" Target="../charts/chart55.xml"/><Relationship Id="rId2" Type="http://schemas.openxmlformats.org/officeDocument/2006/relationships/image" Target="../media/image44.svg"/><Relationship Id="rId1" Type="http://schemas.openxmlformats.org/officeDocument/2006/relationships/image" Target="../media/image43.png"/><Relationship Id="rId5" Type="http://schemas.openxmlformats.org/officeDocument/2006/relationships/image" Target="../media/image1.png"/><Relationship Id="rId4" Type="http://schemas.openxmlformats.org/officeDocument/2006/relationships/hyperlink" Target="#Indice!B8"/></Relationships>
</file>

<file path=xl/drawings/_rels/drawing16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162.xml.rels><?xml version="1.0" encoding="UTF-8" standalone="yes"?>
<Relationships xmlns="http://schemas.openxmlformats.org/package/2006/relationships"><Relationship Id="rId3" Type="http://schemas.openxmlformats.org/officeDocument/2006/relationships/hyperlink" Target="#Indice!B8"/><Relationship Id="rId2" Type="http://schemas.openxmlformats.org/officeDocument/2006/relationships/image" Target="../media/image44.svg"/><Relationship Id="rId1" Type="http://schemas.openxmlformats.org/officeDocument/2006/relationships/image" Target="../media/image43.png"/><Relationship Id="rId5" Type="http://schemas.openxmlformats.org/officeDocument/2006/relationships/chart" Target="../charts/chart56.xml"/><Relationship Id="rId4" Type="http://schemas.openxmlformats.org/officeDocument/2006/relationships/image" Target="../media/image1.png"/></Relationships>
</file>

<file path=xl/drawings/_rels/drawing163.xml.rels><?xml version="1.0" encoding="UTF-8" standalone="yes"?>
<Relationships xmlns="http://schemas.openxmlformats.org/package/2006/relationships"><Relationship Id="rId3" Type="http://schemas.openxmlformats.org/officeDocument/2006/relationships/hyperlink" Target="#Indice!B8"/><Relationship Id="rId2" Type="http://schemas.openxmlformats.org/officeDocument/2006/relationships/image" Target="../media/image47.png"/><Relationship Id="rId1" Type="http://schemas.openxmlformats.org/officeDocument/2006/relationships/hyperlink" Target="#TablaContenido"/></Relationships>
</file>

<file path=xl/drawings/_rels/drawing164.xml.rels><?xml version="1.0" encoding="UTF-8" standalone="yes"?>
<Relationships xmlns="http://schemas.openxmlformats.org/package/2006/relationships"><Relationship Id="rId3" Type="http://schemas.openxmlformats.org/officeDocument/2006/relationships/hyperlink" Target="#Indice!B8"/><Relationship Id="rId2" Type="http://schemas.openxmlformats.org/officeDocument/2006/relationships/image" Target="../media/image47.png"/><Relationship Id="rId1" Type="http://schemas.openxmlformats.org/officeDocument/2006/relationships/hyperlink" Target="#TablaContenido"/></Relationships>
</file>

<file path=xl/drawings/_rels/drawing165.xml.rels><?xml version="1.0" encoding="UTF-8" standalone="yes"?>
<Relationships xmlns="http://schemas.openxmlformats.org/package/2006/relationships"><Relationship Id="rId3" Type="http://schemas.openxmlformats.org/officeDocument/2006/relationships/hyperlink" Target="#Indice!B8"/><Relationship Id="rId2" Type="http://schemas.openxmlformats.org/officeDocument/2006/relationships/image" Target="../media/image47.png"/><Relationship Id="rId1" Type="http://schemas.openxmlformats.org/officeDocument/2006/relationships/hyperlink" Target="#TablaContenido"/></Relationships>
</file>

<file path=xl/drawings/_rels/drawing166.xml.rels><?xml version="1.0" encoding="UTF-8" standalone="yes"?>
<Relationships xmlns="http://schemas.openxmlformats.org/package/2006/relationships"><Relationship Id="rId3" Type="http://schemas.openxmlformats.org/officeDocument/2006/relationships/hyperlink" Target="#Indice"/><Relationship Id="rId2" Type="http://schemas.openxmlformats.org/officeDocument/2006/relationships/image" Target="../media/image47.png"/><Relationship Id="rId1" Type="http://schemas.openxmlformats.org/officeDocument/2006/relationships/hyperlink" Target="#TablaContenido"/></Relationships>
</file>

<file path=xl/drawings/_rels/drawing167.xml.rels><?xml version="1.0" encoding="UTF-8" standalone="yes"?>
<Relationships xmlns="http://schemas.openxmlformats.org/package/2006/relationships"><Relationship Id="rId3" Type="http://schemas.openxmlformats.org/officeDocument/2006/relationships/hyperlink" Target="#Indice"/><Relationship Id="rId2" Type="http://schemas.openxmlformats.org/officeDocument/2006/relationships/image" Target="../media/image47.png"/><Relationship Id="rId1" Type="http://schemas.openxmlformats.org/officeDocument/2006/relationships/hyperlink" Target="#TablaContenido"/></Relationships>
</file>

<file path=xl/drawings/_rels/drawing168.xml.rels><?xml version="1.0" encoding="UTF-8" standalone="yes"?>
<Relationships xmlns="http://schemas.openxmlformats.org/package/2006/relationships"><Relationship Id="rId3" Type="http://schemas.openxmlformats.org/officeDocument/2006/relationships/hyperlink" Target="#Indice"/><Relationship Id="rId2" Type="http://schemas.openxmlformats.org/officeDocument/2006/relationships/image" Target="../media/image47.png"/><Relationship Id="rId1" Type="http://schemas.openxmlformats.org/officeDocument/2006/relationships/hyperlink" Target="#TablaContenido"/></Relationships>
</file>

<file path=xl/drawings/_rels/drawing169.xml.rels><?xml version="1.0" encoding="UTF-8" standalone="yes"?>
<Relationships xmlns="http://schemas.openxmlformats.org/package/2006/relationships"><Relationship Id="rId3" Type="http://schemas.openxmlformats.org/officeDocument/2006/relationships/hyperlink" Target="#Indice"/><Relationship Id="rId2" Type="http://schemas.openxmlformats.org/officeDocument/2006/relationships/image" Target="../media/image47.png"/><Relationship Id="rId1" Type="http://schemas.openxmlformats.org/officeDocument/2006/relationships/hyperlink" Target="#TablaContenido"/></Relationships>
</file>

<file path=xl/drawings/_rels/drawing1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170.xml.rels><?xml version="1.0" encoding="UTF-8" standalone="yes"?>
<Relationships xmlns="http://schemas.openxmlformats.org/package/2006/relationships"><Relationship Id="rId3" Type="http://schemas.openxmlformats.org/officeDocument/2006/relationships/hyperlink" Target="#Indice"/><Relationship Id="rId2" Type="http://schemas.openxmlformats.org/officeDocument/2006/relationships/image" Target="../media/image47.png"/><Relationship Id="rId1" Type="http://schemas.openxmlformats.org/officeDocument/2006/relationships/hyperlink" Target="#TablaContenido"/></Relationships>
</file>

<file path=xl/drawings/_rels/drawing171.xml.rels><?xml version="1.0" encoding="UTF-8" standalone="yes"?>
<Relationships xmlns="http://schemas.openxmlformats.org/package/2006/relationships"><Relationship Id="rId3" Type="http://schemas.openxmlformats.org/officeDocument/2006/relationships/hyperlink" Target="#Indice"/><Relationship Id="rId2" Type="http://schemas.openxmlformats.org/officeDocument/2006/relationships/image" Target="../media/image47.png"/><Relationship Id="rId1" Type="http://schemas.openxmlformats.org/officeDocument/2006/relationships/hyperlink" Target="#TablaContenido"/></Relationships>
</file>

<file path=xl/drawings/_rels/drawing172.xml.rels><?xml version="1.0" encoding="UTF-8" standalone="yes"?>
<Relationships xmlns="http://schemas.openxmlformats.org/package/2006/relationships"><Relationship Id="rId3" Type="http://schemas.openxmlformats.org/officeDocument/2006/relationships/hyperlink" Target="#Indice"/><Relationship Id="rId2" Type="http://schemas.openxmlformats.org/officeDocument/2006/relationships/image" Target="../media/image47.png"/><Relationship Id="rId1" Type="http://schemas.openxmlformats.org/officeDocument/2006/relationships/hyperlink" Target="#TablaContenido"/></Relationships>
</file>

<file path=xl/drawings/_rels/drawing173.xml.rels><?xml version="1.0" encoding="UTF-8" standalone="yes"?>
<Relationships xmlns="http://schemas.openxmlformats.org/package/2006/relationships"><Relationship Id="rId3" Type="http://schemas.openxmlformats.org/officeDocument/2006/relationships/hyperlink" Target="#Indice"/><Relationship Id="rId2" Type="http://schemas.openxmlformats.org/officeDocument/2006/relationships/image" Target="../media/image47.png"/><Relationship Id="rId1" Type="http://schemas.openxmlformats.org/officeDocument/2006/relationships/hyperlink" Target="#TablaContenido"/></Relationships>
</file>

<file path=xl/drawings/_rels/drawing174.xml.rels><?xml version="1.0" encoding="UTF-8" standalone="yes"?>
<Relationships xmlns="http://schemas.openxmlformats.org/package/2006/relationships"><Relationship Id="rId3" Type="http://schemas.openxmlformats.org/officeDocument/2006/relationships/hyperlink" Target="#Indice"/><Relationship Id="rId2" Type="http://schemas.openxmlformats.org/officeDocument/2006/relationships/image" Target="../media/image47.png"/><Relationship Id="rId1" Type="http://schemas.openxmlformats.org/officeDocument/2006/relationships/hyperlink" Target="#TablaContenido"/></Relationships>
</file>

<file path=xl/drawings/_rels/drawing175.xml.rels><?xml version="1.0" encoding="UTF-8" standalone="yes"?>
<Relationships xmlns="http://schemas.openxmlformats.org/package/2006/relationships"><Relationship Id="rId3" Type="http://schemas.openxmlformats.org/officeDocument/2006/relationships/hyperlink" Target="#Indice"/><Relationship Id="rId2" Type="http://schemas.openxmlformats.org/officeDocument/2006/relationships/image" Target="../media/image47.png"/><Relationship Id="rId1" Type="http://schemas.openxmlformats.org/officeDocument/2006/relationships/hyperlink" Target="#TablaContenido"/></Relationships>
</file>

<file path=xl/drawings/_rels/drawing176.xml.rels><?xml version="1.0" encoding="UTF-8" standalone="yes"?>
<Relationships xmlns="http://schemas.openxmlformats.org/package/2006/relationships"><Relationship Id="rId3" Type="http://schemas.openxmlformats.org/officeDocument/2006/relationships/hyperlink" Target="#Indice"/><Relationship Id="rId2" Type="http://schemas.openxmlformats.org/officeDocument/2006/relationships/image" Target="../media/image47.png"/><Relationship Id="rId1" Type="http://schemas.openxmlformats.org/officeDocument/2006/relationships/hyperlink" Target="#TablaContenido"/></Relationships>
</file>

<file path=xl/drawings/_rels/drawing177.xml.rels><?xml version="1.0" encoding="UTF-8" standalone="yes"?>
<Relationships xmlns="http://schemas.openxmlformats.org/package/2006/relationships"><Relationship Id="rId3" Type="http://schemas.openxmlformats.org/officeDocument/2006/relationships/hyperlink" Target="#Indice"/><Relationship Id="rId2" Type="http://schemas.openxmlformats.org/officeDocument/2006/relationships/image" Target="../media/image47.png"/><Relationship Id="rId1" Type="http://schemas.openxmlformats.org/officeDocument/2006/relationships/hyperlink" Target="#TablaContenido"/></Relationships>
</file>

<file path=xl/drawings/_rels/drawing178.xml.rels><?xml version="1.0" encoding="UTF-8" standalone="yes"?>
<Relationships xmlns="http://schemas.openxmlformats.org/package/2006/relationships"><Relationship Id="rId3" Type="http://schemas.openxmlformats.org/officeDocument/2006/relationships/hyperlink" Target="#Indice"/><Relationship Id="rId2" Type="http://schemas.openxmlformats.org/officeDocument/2006/relationships/image" Target="../media/image47.png"/><Relationship Id="rId1" Type="http://schemas.openxmlformats.org/officeDocument/2006/relationships/hyperlink" Target="#TablaContenido"/></Relationships>
</file>

<file path=xl/drawings/_rels/drawing179.xml.rels><?xml version="1.0" encoding="UTF-8" standalone="yes"?>
<Relationships xmlns="http://schemas.openxmlformats.org/package/2006/relationships"><Relationship Id="rId3" Type="http://schemas.openxmlformats.org/officeDocument/2006/relationships/hyperlink" Target="#Indice"/><Relationship Id="rId2" Type="http://schemas.openxmlformats.org/officeDocument/2006/relationships/image" Target="../media/image47.png"/><Relationship Id="rId1" Type="http://schemas.openxmlformats.org/officeDocument/2006/relationships/hyperlink" Target="#TablaContenido"/></Relationships>
</file>

<file path=xl/drawings/_rels/drawing1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18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18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18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18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18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18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18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18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18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18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1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19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Relationships>
</file>

<file path=xl/drawings/_rels/drawing19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192.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Indice!B8"/><Relationship Id="rId1" Type="http://schemas.openxmlformats.org/officeDocument/2006/relationships/chart" Target="../charts/chart57.xml"/></Relationships>
</file>

<file path=xl/drawings/_rels/drawing19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19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19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19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19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19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19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2.xml.rels><?xml version="1.0" encoding="UTF-8" standalone="yes"?>
<Relationships xmlns="http://schemas.openxmlformats.org/package/2006/relationships"><Relationship Id="rId2" Type="http://schemas.openxmlformats.org/officeDocument/2006/relationships/hyperlink" Target="#Hoja2!A1"/><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20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20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20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203.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Indice!B8"/><Relationship Id="rId1" Type="http://schemas.openxmlformats.org/officeDocument/2006/relationships/image" Target="../media/image48.png"/></Relationships>
</file>

<file path=xl/drawings/_rels/drawing20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Indice!B8"/><Relationship Id="rId1" Type="http://schemas.openxmlformats.org/officeDocument/2006/relationships/image" Target="../media/image49.png"/></Relationships>
</file>

<file path=xl/drawings/_rels/drawing205.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Indice!B8"/><Relationship Id="rId1" Type="http://schemas.openxmlformats.org/officeDocument/2006/relationships/image" Target="../media/image50.png"/></Relationships>
</file>

<file path=xl/drawings/_rels/drawing206.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Indice!B8"/><Relationship Id="rId1" Type="http://schemas.openxmlformats.org/officeDocument/2006/relationships/image" Target="../media/image51.jpeg"/></Relationships>
</file>

<file path=xl/drawings/_rels/drawing207.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Indice!B8"/><Relationship Id="rId1" Type="http://schemas.openxmlformats.org/officeDocument/2006/relationships/image" Target="../media/image52.png"/></Relationships>
</file>

<file path=xl/drawings/_rels/drawing208.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Indice!B8"/><Relationship Id="rId1" Type="http://schemas.openxmlformats.org/officeDocument/2006/relationships/image" Target="../media/image53.png"/></Relationships>
</file>

<file path=xl/drawings/_rels/drawing209.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Indice!B8"/><Relationship Id="rId1" Type="http://schemas.openxmlformats.org/officeDocument/2006/relationships/image" Target="../media/image54.jpeg"/></Relationships>
</file>

<file path=xl/drawings/_rels/drawing2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210.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Indice!B8"/><Relationship Id="rId1" Type="http://schemas.openxmlformats.org/officeDocument/2006/relationships/image" Target="../media/image55.png"/></Relationships>
</file>

<file path=xl/drawings/_rels/drawing21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Indice!B8"/><Relationship Id="rId1" Type="http://schemas.openxmlformats.org/officeDocument/2006/relationships/image" Target="../media/image56.png"/></Relationships>
</file>

<file path=xl/drawings/_rels/drawing212.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Indice!B8"/><Relationship Id="rId1" Type="http://schemas.openxmlformats.org/officeDocument/2006/relationships/image" Target="../media/image57.png"/></Relationships>
</file>

<file path=xl/drawings/_rels/drawing213.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Indice!B8"/><Relationship Id="rId1" Type="http://schemas.openxmlformats.org/officeDocument/2006/relationships/image" Target="../media/image58.png"/></Relationships>
</file>

<file path=xl/drawings/_rels/drawing21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Indice!B8"/><Relationship Id="rId1" Type="http://schemas.openxmlformats.org/officeDocument/2006/relationships/image" Target="../media/image59.png"/></Relationships>
</file>

<file path=xl/drawings/_rels/drawing21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21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21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21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21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2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22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22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22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22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22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22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22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22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22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22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2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23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23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23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23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23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23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236.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Indice!B8"/><Relationship Id="rId1" Type="http://schemas.openxmlformats.org/officeDocument/2006/relationships/chart" Target="../charts/chart58.xml"/></Relationships>
</file>

<file path=xl/drawings/_rels/drawing23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23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23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2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24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24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2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2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2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2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29.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Indice!B8"/><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hyperlink" Target="#Hoja3!A1"/></Relationships>
</file>

<file path=xl/drawings/_rels/drawing30.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Indice!B8"/><Relationship Id="rId1" Type="http://schemas.openxmlformats.org/officeDocument/2006/relationships/chart" Target="../charts/chart2.xml"/></Relationships>
</file>

<file path=xl/drawings/_rels/drawing3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32.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Indice!B8"/><Relationship Id="rId1" Type="http://schemas.openxmlformats.org/officeDocument/2006/relationships/chart" Target="../charts/chart3.xml"/></Relationships>
</file>

<file path=xl/drawings/_rels/drawing33.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Indice!B8"/><Relationship Id="rId1" Type="http://schemas.openxmlformats.org/officeDocument/2006/relationships/chart" Target="../charts/chart4.xml"/></Relationships>
</file>

<file path=xl/drawings/_rels/drawing3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35.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Indice!B8"/><Relationship Id="rId1" Type="http://schemas.openxmlformats.org/officeDocument/2006/relationships/chart" Target="../charts/chart5.xml"/></Relationships>
</file>

<file path=xl/drawings/_rels/drawing36.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Indice!B8"/><Relationship Id="rId1" Type="http://schemas.openxmlformats.org/officeDocument/2006/relationships/chart" Target="../charts/chart6.xml"/></Relationships>
</file>

<file path=xl/drawings/_rels/drawing37.xml.rels><?xml version="1.0" encoding="UTF-8" standalone="yes"?>
<Relationships xmlns="http://schemas.openxmlformats.org/package/2006/relationships"><Relationship Id="rId3" Type="http://schemas.openxmlformats.org/officeDocument/2006/relationships/hyperlink" Target="#Indice!B9"/><Relationship Id="rId2" Type="http://schemas.openxmlformats.org/officeDocument/2006/relationships/image" Target="../media/image1.png"/><Relationship Id="rId1" Type="http://schemas.openxmlformats.org/officeDocument/2006/relationships/hyperlink" Target="#Indice!B8"/><Relationship Id="rId5" Type="http://schemas.openxmlformats.org/officeDocument/2006/relationships/image" Target="../media/image40.png"/><Relationship Id="rId4" Type="http://schemas.openxmlformats.org/officeDocument/2006/relationships/image" Target="../media/image39.png"/></Relationships>
</file>

<file path=xl/drawings/_rels/drawing3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39.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Indice!B8"/><Relationship Id="rId1" Type="http://schemas.openxmlformats.org/officeDocument/2006/relationships/chart" Target="../charts/chart7.xml"/></Relationships>
</file>

<file path=xl/drawings/_rels/drawing4.xml.rels><?xml version="1.0" encoding="UTF-8" standalone="yes"?>
<Relationships xmlns="http://schemas.openxmlformats.org/package/2006/relationships"><Relationship Id="rId1" Type="http://schemas.openxmlformats.org/officeDocument/2006/relationships/hyperlink" Target="#Indice!A1"/></Relationships>
</file>

<file path=xl/drawings/_rels/drawing4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4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Indice!B8"/><Relationship Id="rId1" Type="http://schemas.openxmlformats.org/officeDocument/2006/relationships/chart" Target="../charts/chart8.xml"/></Relationships>
</file>

<file path=xl/drawings/_rels/drawing4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43.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Indice!B8"/><Relationship Id="rId1" Type="http://schemas.openxmlformats.org/officeDocument/2006/relationships/chart" Target="../charts/chart9.xml"/></Relationships>
</file>

<file path=xl/drawings/_rels/drawing4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Indice!B8"/><Relationship Id="rId1" Type="http://schemas.openxmlformats.org/officeDocument/2006/relationships/chart" Target="../charts/chart10.xml"/></Relationships>
</file>

<file path=xl/drawings/_rels/drawing4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46.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Indice!B8"/><Relationship Id="rId1" Type="http://schemas.openxmlformats.org/officeDocument/2006/relationships/chart" Target="../charts/chart11.xml"/></Relationships>
</file>

<file path=xl/drawings/_rels/drawing47.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Indice!B8"/><Relationship Id="rId1" Type="http://schemas.openxmlformats.org/officeDocument/2006/relationships/chart" Target="../charts/chart12.xml"/></Relationships>
</file>

<file path=xl/drawings/_rels/drawing4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49.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Indice!B8"/><Relationship Id="rId1" Type="http://schemas.openxmlformats.org/officeDocument/2006/relationships/chart" Target="../charts/chart13.xml"/></Relationships>
</file>

<file path=xl/drawings/_rels/drawing5.xml.rels><?xml version="1.0" encoding="UTF-8" standalone="yes"?>
<Relationships xmlns="http://schemas.openxmlformats.org/package/2006/relationships"><Relationship Id="rId117" Type="http://schemas.openxmlformats.org/officeDocument/2006/relationships/hyperlink" Target="#'Grafica MatriculaTotal Postgrad'!A1"/><Relationship Id="rId21" Type="http://schemas.openxmlformats.org/officeDocument/2006/relationships/image" Target="../media/image23.png"/><Relationship Id="rId63" Type="http://schemas.openxmlformats.org/officeDocument/2006/relationships/hyperlink" Target="#'A. MatriculaTotal PregDepartam'!A1"/><Relationship Id="rId159" Type="http://schemas.openxmlformats.org/officeDocument/2006/relationships/hyperlink" Target="#'Restaurante Venada'!A1"/><Relationship Id="rId170" Type="http://schemas.openxmlformats.org/officeDocument/2006/relationships/hyperlink" Target="#'Presupuesto Ingresos'!A1"/><Relationship Id="rId191" Type="http://schemas.openxmlformats.org/officeDocument/2006/relationships/hyperlink" Target="#ProdIntelDoce.CienJudidPolitica!A1"/><Relationship Id="rId205" Type="http://schemas.openxmlformats.org/officeDocument/2006/relationships/hyperlink" Target="#SistemaInformacion!A1"/><Relationship Id="rId226" Type="http://schemas.openxmlformats.org/officeDocument/2006/relationships/hyperlink" Target="#'Movilidad Internacional'!A1"/><Relationship Id="rId247" Type="http://schemas.openxmlformats.org/officeDocument/2006/relationships/hyperlink" Target="#'Proyectos Investigacion'!A1"/><Relationship Id="rId107" Type="http://schemas.openxmlformats.org/officeDocument/2006/relationships/hyperlink" Target="#'Graf MatricTPost Fac. EconoAdmi'!A1"/><Relationship Id="rId11" Type="http://schemas.openxmlformats.org/officeDocument/2006/relationships/image" Target="../media/image13.png"/><Relationship Id="rId32" Type="http://schemas.openxmlformats.org/officeDocument/2006/relationships/hyperlink" Target="#'Grafica Graduados PregraPostgra'!A1"/><Relationship Id="rId53" Type="http://schemas.openxmlformats.org/officeDocument/2006/relationships/hyperlink" Target="#'A. MatriculaPregrado Ingreso'!A1"/><Relationship Id="rId74" Type="http://schemas.openxmlformats.org/officeDocument/2006/relationships/image" Target="../media/image35.png"/><Relationship Id="rId128" Type="http://schemas.openxmlformats.org/officeDocument/2006/relationships/hyperlink" Target="#MatriculaTotalPostgradoGenero!A1"/><Relationship Id="rId149" Type="http://schemas.openxmlformats.org/officeDocument/2006/relationships/hyperlink" Target="#'Grafica DocentesTitulo'!A1"/><Relationship Id="rId5" Type="http://schemas.openxmlformats.org/officeDocument/2006/relationships/image" Target="../media/image7.png"/><Relationship Id="rId95" Type="http://schemas.openxmlformats.org/officeDocument/2006/relationships/hyperlink" Target="#'Hist. Inscrit Admitid Matricula'!A1"/><Relationship Id="rId160" Type="http://schemas.openxmlformats.org/officeDocument/2006/relationships/hyperlink" Target="#'Restaurante FacSalud'!A1"/><Relationship Id="rId181" Type="http://schemas.openxmlformats.org/officeDocument/2006/relationships/hyperlink" Target="#'Pasantias Programas'!A1"/><Relationship Id="rId216" Type="http://schemas.openxmlformats.org/officeDocument/2006/relationships/hyperlink" Target="#SubSedeAltico!A1"/><Relationship Id="rId237" Type="http://schemas.openxmlformats.org/officeDocument/2006/relationships/hyperlink" Target="#Desercion!A1"/><Relationship Id="rId258" Type="http://schemas.openxmlformats.org/officeDocument/2006/relationships/hyperlink" Target="#PrestamosSede!A1"/><Relationship Id="rId22" Type="http://schemas.openxmlformats.org/officeDocument/2006/relationships/image" Target="../media/image24.svg"/><Relationship Id="rId43" Type="http://schemas.openxmlformats.org/officeDocument/2006/relationships/image" Target="../media/image30.svg"/><Relationship Id="rId64" Type="http://schemas.openxmlformats.org/officeDocument/2006/relationships/hyperlink" Target="#'B. MatriculaTotal PregDepartam'!A1"/><Relationship Id="rId118" Type="http://schemas.openxmlformats.org/officeDocument/2006/relationships/hyperlink" Target="#'Grafica MatriT PregDepartament'!A1"/><Relationship Id="rId139" Type="http://schemas.openxmlformats.org/officeDocument/2006/relationships/hyperlink" Target="#'B. Docentes Dedicacion'!A1"/><Relationship Id="rId85" Type="http://schemas.openxmlformats.org/officeDocument/2006/relationships/hyperlink" Target="#'Formacion Docentes'!A1"/><Relationship Id="rId150" Type="http://schemas.openxmlformats.org/officeDocument/2006/relationships/hyperlink" Target="#'Grafica DocentesCategoria'!A1"/><Relationship Id="rId171" Type="http://schemas.openxmlformats.org/officeDocument/2006/relationships/hyperlink" Target="#'Presupuesto Gastos'!A1"/><Relationship Id="rId192" Type="http://schemas.openxmlformats.org/officeDocument/2006/relationships/hyperlink" Target="#'Uso Suelo'!A1"/><Relationship Id="rId206" Type="http://schemas.openxmlformats.org/officeDocument/2006/relationships/hyperlink" Target="#'Software Produccion'!A1"/><Relationship Id="rId227" Type="http://schemas.openxmlformats.org/officeDocument/2006/relationships/hyperlink" Target="#'Movilidad EstudPrograma'!A1"/><Relationship Id="rId248" Type="http://schemas.openxmlformats.org/officeDocument/2006/relationships/hyperlink" Target="#'PASPS Consolidado'!A1"/><Relationship Id="rId12" Type="http://schemas.openxmlformats.org/officeDocument/2006/relationships/image" Target="../media/image14.svg"/><Relationship Id="rId33" Type="http://schemas.openxmlformats.org/officeDocument/2006/relationships/hyperlink" Target="#'GraficaA %Absorcion Pregrado'!A1"/><Relationship Id="rId108" Type="http://schemas.openxmlformats.org/officeDocument/2006/relationships/hyperlink" Target="#'Graf MatriTPost Fac. Salud'!A1"/><Relationship Id="rId129" Type="http://schemas.openxmlformats.org/officeDocument/2006/relationships/hyperlink" Target="#'Historico MatriculaT Postgrado'!A1"/><Relationship Id="rId54" Type="http://schemas.openxmlformats.org/officeDocument/2006/relationships/hyperlink" Target="#'B. MatriculaPregrado Ingreso'!A1"/><Relationship Id="rId75" Type="http://schemas.openxmlformats.org/officeDocument/2006/relationships/image" Target="../media/image36.svg"/><Relationship Id="rId96" Type="http://schemas.openxmlformats.org/officeDocument/2006/relationships/hyperlink" Target="#'%Abs InscriAdmitiMatri Postgrad'!A1"/><Relationship Id="rId140" Type="http://schemas.openxmlformats.org/officeDocument/2006/relationships/hyperlink" Target="#'B. Docentes Titulo'!A1"/><Relationship Id="rId161" Type="http://schemas.openxmlformats.org/officeDocument/2006/relationships/hyperlink" Target="#'Poblacion Beneficiada'!A1"/><Relationship Id="rId182" Type="http://schemas.openxmlformats.org/officeDocument/2006/relationships/hyperlink" Target="#'  Movilidad VIPS'!A1"/><Relationship Id="rId217" Type="http://schemas.openxmlformats.org/officeDocument/2006/relationships/hyperlink" Target="#SubSedeCaAgraria!A1"/><Relationship Id="rId6" Type="http://schemas.openxmlformats.org/officeDocument/2006/relationships/image" Target="../media/image8.svg"/><Relationship Id="rId238" Type="http://schemas.openxmlformats.org/officeDocument/2006/relationships/hyperlink" Target="#'B. Consolidado Matriculados'!A1"/><Relationship Id="rId259" Type="http://schemas.openxmlformats.org/officeDocument/2006/relationships/hyperlink" Target="#ConsultaBDSuscripcion!A1"/><Relationship Id="rId23" Type="http://schemas.openxmlformats.org/officeDocument/2006/relationships/image" Target="../media/image25.png"/><Relationship Id="rId119" Type="http://schemas.openxmlformats.org/officeDocument/2006/relationships/hyperlink" Target="#'Grafica MatriT PregMunicipio'!A1"/><Relationship Id="rId44" Type="http://schemas.openxmlformats.org/officeDocument/2006/relationships/hyperlink" Target="#'B. Matri. Pregrado GeneroSede'!A1"/><Relationship Id="rId65" Type="http://schemas.openxmlformats.org/officeDocument/2006/relationships/hyperlink" Target="#'A. MatriculaTotal PregMunicipio'!A1"/><Relationship Id="rId86" Type="http://schemas.openxmlformats.org/officeDocument/2006/relationships/hyperlink" Target="#'Personal Administrativo'!A1"/><Relationship Id="rId130" Type="http://schemas.openxmlformats.org/officeDocument/2006/relationships/hyperlink" Target="#'Historico MatriculaT PostConve'!A1"/><Relationship Id="rId151" Type="http://schemas.openxmlformats.org/officeDocument/2006/relationships/hyperlink" Target="#'Grafica DocentesGenero'!A1"/><Relationship Id="rId172" Type="http://schemas.openxmlformats.org/officeDocument/2006/relationships/hyperlink" Target="#'GraficaA PresupuestoIngresos'!A1"/><Relationship Id="rId193" Type="http://schemas.openxmlformats.org/officeDocument/2006/relationships/hyperlink" Target="#'Estructura Fisica Disponnible'!A1"/><Relationship Id="rId207" Type="http://schemas.openxmlformats.org/officeDocument/2006/relationships/hyperlink" Target="#CanalesTransmision!A1"/><Relationship Id="rId228" Type="http://schemas.openxmlformats.org/officeDocument/2006/relationships/hyperlink" Target="#'Movilidad DocenteProgra'!A1"/><Relationship Id="rId249" Type="http://schemas.openxmlformats.org/officeDocument/2006/relationships/hyperlink" Target="#'ProdIntelecDoce Consolidado'!A1"/><Relationship Id="rId13" Type="http://schemas.openxmlformats.org/officeDocument/2006/relationships/image" Target="../media/image15.png"/><Relationship Id="rId109" Type="http://schemas.openxmlformats.org/officeDocument/2006/relationships/hyperlink" Target="#'Graf MatriTPost Fac. Ingenieria'!A1"/><Relationship Id="rId260" Type="http://schemas.openxmlformats.org/officeDocument/2006/relationships/hyperlink" Target="#ConsultaBDLibre!A1"/><Relationship Id="rId34" Type="http://schemas.openxmlformats.org/officeDocument/2006/relationships/hyperlink" Target="#'GraficaB %Absorcion Pregrado'!A1"/><Relationship Id="rId55" Type="http://schemas.openxmlformats.org/officeDocument/2006/relationships/hyperlink" Target="#'GraficaA MatriculaPreg Ingreso'!A1"/><Relationship Id="rId76" Type="http://schemas.openxmlformats.org/officeDocument/2006/relationships/hyperlink" Target="#EstructuraOrganicaU!A1"/><Relationship Id="rId97" Type="http://schemas.openxmlformats.org/officeDocument/2006/relationships/hyperlink" Target="#'Grafica InscritosPregrado Edad'!A1"/><Relationship Id="rId120" Type="http://schemas.openxmlformats.org/officeDocument/2006/relationships/hyperlink" Target="#InscritosMatriculaGeneroPregrad!A1"/><Relationship Id="rId141" Type="http://schemas.openxmlformats.org/officeDocument/2006/relationships/hyperlink" Target="#'B. Docentes Categoria'!A1"/><Relationship Id="rId7" Type="http://schemas.openxmlformats.org/officeDocument/2006/relationships/image" Target="../media/image9.png"/><Relationship Id="rId162" Type="http://schemas.openxmlformats.org/officeDocument/2006/relationships/hyperlink" Target="#'Even. DeportivosRecreativos'!A1"/><Relationship Id="rId183" Type="http://schemas.openxmlformats.org/officeDocument/2006/relationships/hyperlink" Target="#'Productividad Academica'!A1"/><Relationship Id="rId218" Type="http://schemas.openxmlformats.org/officeDocument/2006/relationships/hyperlink" Target="#SubSedeComuneros!A1"/><Relationship Id="rId239" Type="http://schemas.openxmlformats.org/officeDocument/2006/relationships/hyperlink" Target="#Primiparos!A1"/><Relationship Id="rId250" Type="http://schemas.openxmlformats.org/officeDocument/2006/relationships/hyperlink" Target="#'MovilidadVIPS Facultades'!A1"/><Relationship Id="rId24" Type="http://schemas.openxmlformats.org/officeDocument/2006/relationships/image" Target="../media/image26.svg"/><Relationship Id="rId45" Type="http://schemas.openxmlformats.org/officeDocument/2006/relationships/hyperlink" Target="#'A. Matri Postgrado GeneroSede'!A1"/><Relationship Id="rId66" Type="http://schemas.openxmlformats.org/officeDocument/2006/relationships/hyperlink" Target="#'B. MatriculaTotal PregMunicipio'!A1"/><Relationship Id="rId87" Type="http://schemas.openxmlformats.org/officeDocument/2006/relationships/hyperlink" Target="#Presupuesto!A1"/><Relationship Id="rId110" Type="http://schemas.openxmlformats.org/officeDocument/2006/relationships/hyperlink" Target="#'Graf MatriTPost Fac. Educacion'!A1"/><Relationship Id="rId131" Type="http://schemas.openxmlformats.org/officeDocument/2006/relationships/hyperlink" Target="#'Evaluacion Indicadores'!A1"/><Relationship Id="rId152" Type="http://schemas.openxmlformats.org/officeDocument/2006/relationships/hyperlink" Target="#'Grafica HorasCatedra Titulo'!A1"/><Relationship Id="rId173" Type="http://schemas.openxmlformats.org/officeDocument/2006/relationships/hyperlink" Target="#'GraficaA PresupuestoGastos'!A1"/><Relationship Id="rId194" Type="http://schemas.openxmlformats.org/officeDocument/2006/relationships/hyperlink" Target="#InmuebeUsoArea!A1"/><Relationship Id="rId208" Type="http://schemas.openxmlformats.org/officeDocument/2006/relationships/hyperlink" Target="#'Equipos Red'!A1"/><Relationship Id="rId229" Type="http://schemas.openxmlformats.org/officeDocument/2006/relationships/hyperlink" Target="#'Movilidad EstudianPais'!A1"/><Relationship Id="rId240" Type="http://schemas.openxmlformats.org/officeDocument/2006/relationships/hyperlink" Target="#'Absorcion Bachilleres'!A1"/><Relationship Id="rId261" Type="http://schemas.openxmlformats.org/officeDocument/2006/relationships/hyperlink" Target="#ConsultaBDFacultad!A1"/><Relationship Id="rId14" Type="http://schemas.openxmlformats.org/officeDocument/2006/relationships/image" Target="../media/image16.svg"/><Relationship Id="rId35" Type="http://schemas.openxmlformats.org/officeDocument/2006/relationships/hyperlink" Target="#'GraficaA %Absorcion Postgrado'!A1"/><Relationship Id="rId56" Type="http://schemas.openxmlformats.org/officeDocument/2006/relationships/hyperlink" Target="#'GraficaB MatriculaPreg Ingreso'!A1"/><Relationship Id="rId77" Type="http://schemas.openxmlformats.org/officeDocument/2006/relationships/hyperlink" Target="#'Consolidado OfertaProgramas'!A1"/><Relationship Id="rId100" Type="http://schemas.openxmlformats.org/officeDocument/2006/relationships/hyperlink" Target="#'Graf MatriTPregra Fac. Salud'!A1"/><Relationship Id="rId8" Type="http://schemas.openxmlformats.org/officeDocument/2006/relationships/image" Target="../media/image10.svg"/><Relationship Id="rId98" Type="http://schemas.openxmlformats.org/officeDocument/2006/relationships/hyperlink" Target="#'Grafica MatricTotalPregr Edades'!A1"/><Relationship Id="rId121" Type="http://schemas.openxmlformats.org/officeDocument/2006/relationships/hyperlink" Target="#'InscrMatricTotal PregradoGenero'!A1"/><Relationship Id="rId142" Type="http://schemas.openxmlformats.org/officeDocument/2006/relationships/hyperlink" Target="#'B. Docentes Genero'!A1"/><Relationship Id="rId163" Type="http://schemas.openxmlformats.org/officeDocument/2006/relationships/hyperlink" Target="#'Even. ProgramadosRealizados'!A1"/><Relationship Id="rId184" Type="http://schemas.openxmlformats.org/officeDocument/2006/relationships/hyperlink" Target="#'Grafica Productividada Academic'!A1"/><Relationship Id="rId219" Type="http://schemas.openxmlformats.org/officeDocument/2006/relationships/hyperlink" Target="#SubSedeGranja!A1"/><Relationship Id="rId230" Type="http://schemas.openxmlformats.org/officeDocument/2006/relationships/hyperlink" Target="#'Movilidad DocentePais'!A1"/><Relationship Id="rId251" Type="http://schemas.openxmlformats.org/officeDocument/2006/relationships/hyperlink" Target="#EquipoUsuaFinal!A1"/><Relationship Id="rId25" Type="http://schemas.openxmlformats.org/officeDocument/2006/relationships/hyperlink" Target="#'Grafica Egresados Pregrado'!A1"/><Relationship Id="rId46" Type="http://schemas.openxmlformats.org/officeDocument/2006/relationships/hyperlink" Target="#'B. Matri. Postgrado GeneroSede'!A1"/><Relationship Id="rId67" Type="http://schemas.openxmlformats.org/officeDocument/2006/relationships/hyperlink" Target="#Presentacion!A1"/><Relationship Id="rId88" Type="http://schemas.openxmlformats.org/officeDocument/2006/relationships/hyperlink" Target="#'Grupos Investigacion'!A1"/><Relationship Id="rId111" Type="http://schemas.openxmlformats.org/officeDocument/2006/relationships/hyperlink" Target="#'Graf MatriTPost Fac. CSocialHum'!A1"/><Relationship Id="rId132" Type="http://schemas.openxmlformats.org/officeDocument/2006/relationships/hyperlink" Target="#'A. Docentes Dedicacion '!A1"/><Relationship Id="rId153" Type="http://schemas.openxmlformats.org/officeDocument/2006/relationships/hyperlink" Target="#'Grafica Docentes TiempoComplEqu'!A1"/><Relationship Id="rId174" Type="http://schemas.openxmlformats.org/officeDocument/2006/relationships/hyperlink" Target="#'PASPS Fac. EcoAdmin'!A1"/><Relationship Id="rId195" Type="http://schemas.openxmlformats.org/officeDocument/2006/relationships/hyperlink" Target="#'InmueblesUsoArea Neiva'!A1"/><Relationship Id="rId209" Type="http://schemas.openxmlformats.org/officeDocument/2006/relationships/hyperlink" Target="#'Equipos VideoConferencia'!A1"/><Relationship Id="rId220" Type="http://schemas.openxmlformats.org/officeDocument/2006/relationships/hyperlink" Target="#SubSedeRecreacional!A1"/><Relationship Id="rId241" Type="http://schemas.openxmlformats.org/officeDocument/2006/relationships/hyperlink" Target="#'Grafica AbsorcionBachilleres'!A1"/><Relationship Id="rId15" Type="http://schemas.openxmlformats.org/officeDocument/2006/relationships/image" Target="../media/image17.png"/><Relationship Id="rId36" Type="http://schemas.openxmlformats.org/officeDocument/2006/relationships/hyperlink" Target="#'GraficaB %Absorcion Postgrado'!A1"/><Relationship Id="rId57" Type="http://schemas.openxmlformats.org/officeDocument/2006/relationships/hyperlink" Target="#'A. Inscritos Pregrado Edad'!A1"/><Relationship Id="rId262" Type="http://schemas.openxmlformats.org/officeDocument/2006/relationships/hyperlink" Target="#ConsultaBDUbicacion!A1"/><Relationship Id="rId78" Type="http://schemas.openxmlformats.org/officeDocument/2006/relationships/hyperlink" Target="#'Pregrado Neiva'!A1"/><Relationship Id="rId99" Type="http://schemas.openxmlformats.org/officeDocument/2006/relationships/hyperlink" Target="#'Graf MatriTPreg Fac. EconoAdmin'!A1"/><Relationship Id="rId101" Type="http://schemas.openxmlformats.org/officeDocument/2006/relationships/hyperlink" Target="#'Graf MatriTPreg Fac. Ingenieria'!A1"/><Relationship Id="rId122" Type="http://schemas.openxmlformats.org/officeDocument/2006/relationships/hyperlink" Target="#InscritosMatriculaGeneroPostgra!A1"/><Relationship Id="rId143" Type="http://schemas.openxmlformats.org/officeDocument/2006/relationships/hyperlink" Target="#'B. Horas Catedra Titulo'!A1"/><Relationship Id="rId164" Type="http://schemas.openxmlformats.org/officeDocument/2006/relationships/hyperlink" Target="#'Actividades Extension '!A1"/><Relationship Id="rId185" Type="http://schemas.openxmlformats.org/officeDocument/2006/relationships/hyperlink" Target="#ProdIntelDoce.EconAdmon!A1"/><Relationship Id="rId9" Type="http://schemas.openxmlformats.org/officeDocument/2006/relationships/image" Target="../media/image11.png"/><Relationship Id="rId210" Type="http://schemas.openxmlformats.org/officeDocument/2006/relationships/hyperlink" Target="#Correo!A1"/><Relationship Id="rId26" Type="http://schemas.openxmlformats.org/officeDocument/2006/relationships/image" Target="../media/image27.png"/><Relationship Id="rId231" Type="http://schemas.openxmlformats.org/officeDocument/2006/relationships/hyperlink" Target="#'Movilidad AdminPais'!A1"/><Relationship Id="rId252" Type="http://schemas.openxmlformats.org/officeDocument/2006/relationships/hyperlink" Target="#'Motor BaseDato'!A1"/><Relationship Id="rId47" Type="http://schemas.openxmlformats.org/officeDocument/2006/relationships/hyperlink" Target="#'A. Matricula Estrato'!A1"/><Relationship Id="rId68" Type="http://schemas.openxmlformats.org/officeDocument/2006/relationships/image" Target="../media/image33.png"/><Relationship Id="rId89" Type="http://schemas.openxmlformats.org/officeDocument/2006/relationships/hyperlink" Target="#ClasificacionGrupoInvestigacion!A1"/><Relationship Id="rId112" Type="http://schemas.openxmlformats.org/officeDocument/2006/relationships/hyperlink" Target="#'Graf MatriTPost Fac. CExactNat'!A1"/><Relationship Id="rId133" Type="http://schemas.openxmlformats.org/officeDocument/2006/relationships/hyperlink" Target="#'A. Docentes Titulo'!A1"/><Relationship Id="rId154" Type="http://schemas.openxmlformats.org/officeDocument/2006/relationships/hyperlink" Target="#'Servicios Salud'!A1"/><Relationship Id="rId175" Type="http://schemas.openxmlformats.org/officeDocument/2006/relationships/hyperlink" Target="#'PASPS Fac. Salud'!A1"/><Relationship Id="rId196" Type="http://schemas.openxmlformats.org/officeDocument/2006/relationships/hyperlink" Target="#'InmueblesUsoArea Sedes'!A1"/><Relationship Id="rId200" Type="http://schemas.openxmlformats.org/officeDocument/2006/relationships/hyperlink" Target="#'Area Distribucion'!A1"/><Relationship Id="rId16" Type="http://schemas.openxmlformats.org/officeDocument/2006/relationships/image" Target="../media/image18.svg"/><Relationship Id="rId221" Type="http://schemas.openxmlformats.org/officeDocument/2006/relationships/hyperlink" Target="#'Sede Garzon'!A1"/><Relationship Id="rId242" Type="http://schemas.openxmlformats.org/officeDocument/2006/relationships/hyperlink" Target="#HistoricoGraduadosPregrado!A1"/><Relationship Id="rId263" Type="http://schemas.openxmlformats.org/officeDocument/2006/relationships/hyperlink" Target="#HistoricoPrestamosFacultad!A1"/><Relationship Id="rId37" Type="http://schemas.openxmlformats.org/officeDocument/2006/relationships/hyperlink" Target="#'GraficaA Inscri Matric Pregrado'!A1"/><Relationship Id="rId58" Type="http://schemas.openxmlformats.org/officeDocument/2006/relationships/hyperlink" Target="#'B. Inscritos Pregrado Edad'!A1"/><Relationship Id="rId79" Type="http://schemas.openxmlformats.org/officeDocument/2006/relationships/hyperlink" Target="#'Pregrado Sedes'!A1"/><Relationship Id="rId102" Type="http://schemas.openxmlformats.org/officeDocument/2006/relationships/hyperlink" Target="#'Graf MatriTPreg Fac. Educacion'!A1"/><Relationship Id="rId123" Type="http://schemas.openxmlformats.org/officeDocument/2006/relationships/hyperlink" Target="#'InscrMatricTotal PostgradoGener'!A1"/><Relationship Id="rId144" Type="http://schemas.openxmlformats.org/officeDocument/2006/relationships/hyperlink" Target="#'B. Docentes TCompleto'!A1"/><Relationship Id="rId90" Type="http://schemas.openxmlformats.org/officeDocument/2006/relationships/hyperlink" Target="#'A. Consolidado Matriculados '!A1"/><Relationship Id="rId165" Type="http://schemas.openxmlformats.org/officeDocument/2006/relationships/hyperlink" Target="#Talleres!A1"/><Relationship Id="rId186" Type="http://schemas.openxmlformats.org/officeDocument/2006/relationships/hyperlink" Target="#'ProdIntelDocen. Salud'!A1"/><Relationship Id="rId211" Type="http://schemas.openxmlformats.org/officeDocument/2006/relationships/hyperlink" Target="#'Recursos Fisicos'!A1"/><Relationship Id="rId232" Type="http://schemas.openxmlformats.org/officeDocument/2006/relationships/hyperlink" Target="#'Grafica MovilidaInternacional'!A1"/><Relationship Id="rId253" Type="http://schemas.openxmlformats.org/officeDocument/2006/relationships/hyperlink" Target="#FondoDocumental!A1"/><Relationship Id="rId27" Type="http://schemas.openxmlformats.org/officeDocument/2006/relationships/image" Target="../media/image28.svg"/><Relationship Id="rId48" Type="http://schemas.openxmlformats.org/officeDocument/2006/relationships/hyperlink" Target="#'B. Matricula Estrato'!A1"/><Relationship Id="rId69" Type="http://schemas.openxmlformats.org/officeDocument/2006/relationships/image" Target="../media/image34.svg"/><Relationship Id="rId113" Type="http://schemas.openxmlformats.org/officeDocument/2006/relationships/hyperlink" Target="#'Graf MatriTPost Fac. JuridiPoli'!A1"/><Relationship Id="rId134" Type="http://schemas.openxmlformats.org/officeDocument/2006/relationships/hyperlink" Target="#'A. Docentes Categoria'!A1"/><Relationship Id="rId80" Type="http://schemas.openxmlformats.org/officeDocument/2006/relationships/hyperlink" Target="#'Postgrado Neiva'!A1"/><Relationship Id="rId155" Type="http://schemas.openxmlformats.org/officeDocument/2006/relationships/hyperlink" Target="#'Servicios SaludPrograma'!A1"/><Relationship Id="rId176" Type="http://schemas.openxmlformats.org/officeDocument/2006/relationships/hyperlink" Target="#'PASPS Fac. Ingeni'!A1"/><Relationship Id="rId197" Type="http://schemas.openxmlformats.org/officeDocument/2006/relationships/hyperlink" Target="#InfraestructuraFisica!A1"/><Relationship Id="rId201" Type="http://schemas.openxmlformats.org/officeDocument/2006/relationships/hyperlink" Target="#'Sede Neiva'!A1"/><Relationship Id="rId222" Type="http://schemas.openxmlformats.org/officeDocument/2006/relationships/hyperlink" Target="#'Sede Pitalito'!A1"/><Relationship Id="rId243" Type="http://schemas.openxmlformats.org/officeDocument/2006/relationships/hyperlink" Target="#HistoricoGraduadosPostgrado!A1"/><Relationship Id="rId264" Type="http://schemas.openxmlformats.org/officeDocument/2006/relationships/hyperlink" Target="#HistoricoFormacionUsuarios!A1"/><Relationship Id="rId17" Type="http://schemas.openxmlformats.org/officeDocument/2006/relationships/image" Target="../media/image19.png"/><Relationship Id="rId38" Type="http://schemas.openxmlformats.org/officeDocument/2006/relationships/hyperlink" Target="#'GraficaB Inscri Matric Pregrado'!A1"/><Relationship Id="rId59" Type="http://schemas.openxmlformats.org/officeDocument/2006/relationships/hyperlink" Target="#'A. MatriculaTotal PregradoEdad'!A1"/><Relationship Id="rId103" Type="http://schemas.openxmlformats.org/officeDocument/2006/relationships/hyperlink" Target="#'Graf MatriTPreg Fac. CSocialHum'!A1"/><Relationship Id="rId124" Type="http://schemas.openxmlformats.org/officeDocument/2006/relationships/hyperlink" Target="#'MatriculaTotal PregradoGenero'!A1"/><Relationship Id="rId70" Type="http://schemas.openxmlformats.org/officeDocument/2006/relationships/hyperlink" Target="#Generalidades!A1"/><Relationship Id="rId91" Type="http://schemas.openxmlformats.org/officeDocument/2006/relationships/hyperlink" Target="#'Consolidado Graduados'!A1"/><Relationship Id="rId145" Type="http://schemas.openxmlformats.org/officeDocument/2006/relationships/hyperlink" Target="#'Consolidado ProyectoInvestig'!A1"/><Relationship Id="rId166" Type="http://schemas.openxmlformats.org/officeDocument/2006/relationships/hyperlink" Target="#'Grupos Artisticos'!A1"/><Relationship Id="rId187" Type="http://schemas.openxmlformats.org/officeDocument/2006/relationships/hyperlink" Target="#ProdIntelDoce.Ingenieria!A1"/><Relationship Id="rId1" Type="http://schemas.openxmlformats.org/officeDocument/2006/relationships/image" Target="../media/image3.png"/><Relationship Id="rId212" Type="http://schemas.openxmlformats.org/officeDocument/2006/relationships/hyperlink" Target="#'Salas Informaticas'!A1"/><Relationship Id="rId233" Type="http://schemas.openxmlformats.org/officeDocument/2006/relationships/hyperlink" Target="#Indice!B9"/><Relationship Id="rId254" Type="http://schemas.openxmlformats.org/officeDocument/2006/relationships/image" Target="../media/image41.png"/><Relationship Id="rId28" Type="http://schemas.openxmlformats.org/officeDocument/2006/relationships/hyperlink" Target="#'Grafica Graduados Pregrado'!A1"/><Relationship Id="rId49" Type="http://schemas.openxmlformats.org/officeDocument/2006/relationships/hyperlink" Target="#'GraficaA Matricula Estrato'!A1"/><Relationship Id="rId114" Type="http://schemas.openxmlformats.org/officeDocument/2006/relationships/hyperlink" Target="#'Grafica MatricuPregrado Formac'!A1"/><Relationship Id="rId60" Type="http://schemas.openxmlformats.org/officeDocument/2006/relationships/hyperlink" Target="#'B. MatriculaTotal PregradoEdad'!A1"/><Relationship Id="rId81" Type="http://schemas.openxmlformats.org/officeDocument/2006/relationships/hyperlink" Target="#'Registro Calificado'!A1"/><Relationship Id="rId135" Type="http://schemas.openxmlformats.org/officeDocument/2006/relationships/hyperlink" Target="#'A. Docentes Genero'!A1"/><Relationship Id="rId156" Type="http://schemas.openxmlformats.org/officeDocument/2006/relationships/hyperlink" Target="#'Grafica Servicios SaludPrograma'!A1"/><Relationship Id="rId177" Type="http://schemas.openxmlformats.org/officeDocument/2006/relationships/hyperlink" Target="#'PASPS Fac. Educ'!A1"/><Relationship Id="rId198" Type="http://schemas.openxmlformats.org/officeDocument/2006/relationships/hyperlink" Target="#'BloquesDisponible Neiva'!A1"/><Relationship Id="rId202" Type="http://schemas.openxmlformats.org/officeDocument/2006/relationships/image" Target="../media/image37.png"/><Relationship Id="rId223" Type="http://schemas.openxmlformats.org/officeDocument/2006/relationships/hyperlink" Target="#'Sede LaPlata'!A1"/><Relationship Id="rId244" Type="http://schemas.openxmlformats.org/officeDocument/2006/relationships/hyperlink" Target="#'A. Docente Catedra GenTitCat'!A1"/><Relationship Id="rId18" Type="http://schemas.openxmlformats.org/officeDocument/2006/relationships/image" Target="../media/image20.svg"/><Relationship Id="rId39" Type="http://schemas.openxmlformats.org/officeDocument/2006/relationships/hyperlink" Target="#'GraficaA InscriMatric Postgrado'!A1"/><Relationship Id="rId50" Type="http://schemas.openxmlformats.org/officeDocument/2006/relationships/image" Target="../media/image31.png"/><Relationship Id="rId104" Type="http://schemas.openxmlformats.org/officeDocument/2006/relationships/hyperlink" Target="#'Graf MatriTPreg Fac. CExactaNat'!A1"/><Relationship Id="rId125" Type="http://schemas.openxmlformats.org/officeDocument/2006/relationships/hyperlink" Target="#'Historico MatriculaT Pregrado'!A1"/><Relationship Id="rId146" Type="http://schemas.openxmlformats.org/officeDocument/2006/relationships/hyperlink" Target="#'Revistas Academicas'!A1"/><Relationship Id="rId167" Type="http://schemas.openxmlformats.org/officeDocument/2006/relationships/hyperlink" Target="#'Programas SaludOcupacional'!A1"/><Relationship Id="rId188" Type="http://schemas.openxmlformats.org/officeDocument/2006/relationships/hyperlink" Target="#ProdIntelDocen.Educacion!A1"/><Relationship Id="rId71" Type="http://schemas.openxmlformats.org/officeDocument/2006/relationships/hyperlink" Target="#'Mision Vision Politicas'!A1"/><Relationship Id="rId92" Type="http://schemas.openxmlformats.org/officeDocument/2006/relationships/hyperlink" Target="#'Egresado Graduado PregradGenero'!A1"/><Relationship Id="rId213" Type="http://schemas.openxmlformats.org/officeDocument/2006/relationships/hyperlink" Target="#SubSedeCentral!A1"/><Relationship Id="rId234" Type="http://schemas.openxmlformats.org/officeDocument/2006/relationships/image" Target="../media/image39.png"/><Relationship Id="rId2" Type="http://schemas.openxmlformats.org/officeDocument/2006/relationships/image" Target="../media/image4.svg"/><Relationship Id="rId29" Type="http://schemas.openxmlformats.org/officeDocument/2006/relationships/hyperlink" Target="#'Grafica Egresados Postgrado'!A1"/><Relationship Id="rId255" Type="http://schemas.openxmlformats.org/officeDocument/2006/relationships/image" Target="../media/image42.svg"/><Relationship Id="rId40" Type="http://schemas.openxmlformats.org/officeDocument/2006/relationships/hyperlink" Target="#'GraficaB InscriMatric Postgrado'!A1"/><Relationship Id="rId115" Type="http://schemas.openxmlformats.org/officeDocument/2006/relationships/hyperlink" Target="#'Grafica MatriculaTotal Pregrado'!A1"/><Relationship Id="rId136" Type="http://schemas.openxmlformats.org/officeDocument/2006/relationships/hyperlink" Target="#'A. Horas Catedra Titulo'!A1"/><Relationship Id="rId157" Type="http://schemas.openxmlformats.org/officeDocument/2006/relationships/hyperlink" Target="#'Prevencion Promocion'!A1"/><Relationship Id="rId178" Type="http://schemas.openxmlformats.org/officeDocument/2006/relationships/hyperlink" Target="#'PASPS Fac. CienSociHuma'!A1"/><Relationship Id="rId61" Type="http://schemas.openxmlformats.org/officeDocument/2006/relationships/hyperlink" Target="#'A. MatriculaTotal PostgradoEdad'!A1"/><Relationship Id="rId82" Type="http://schemas.openxmlformats.org/officeDocument/2006/relationships/hyperlink" Target="#'Programas Acreditados'!A1"/><Relationship Id="rId199" Type="http://schemas.openxmlformats.org/officeDocument/2006/relationships/hyperlink" Target="#'Bloques Disponible Sedes'!A1"/><Relationship Id="rId203" Type="http://schemas.openxmlformats.org/officeDocument/2006/relationships/image" Target="../media/image38.svg"/><Relationship Id="rId19" Type="http://schemas.openxmlformats.org/officeDocument/2006/relationships/image" Target="../media/image21.png"/><Relationship Id="rId224" Type="http://schemas.openxmlformats.org/officeDocument/2006/relationships/hyperlink" Target="#CTIC!A1"/><Relationship Id="rId245" Type="http://schemas.openxmlformats.org/officeDocument/2006/relationships/hyperlink" Target="#'B. Docente Catedra GenTitCat'!A1"/><Relationship Id="rId30" Type="http://schemas.openxmlformats.org/officeDocument/2006/relationships/hyperlink" Target="#'Grafica Graduados Postgrado'!A1"/><Relationship Id="rId105" Type="http://schemas.openxmlformats.org/officeDocument/2006/relationships/hyperlink" Target="#'Graf MatriTPreg Fac. JuridicaPo'!A1"/><Relationship Id="rId126" Type="http://schemas.openxmlformats.org/officeDocument/2006/relationships/hyperlink" Target="#'Historico MatriculaT PregSede'!A1"/><Relationship Id="rId147" Type="http://schemas.openxmlformats.org/officeDocument/2006/relationships/hyperlink" Target="#'Financiamiento Investigacion'!A1"/><Relationship Id="rId168" Type="http://schemas.openxmlformats.org/officeDocument/2006/relationships/hyperlink" Target="#'Grafica PoblBeneficiada'!A1"/><Relationship Id="rId51" Type="http://schemas.openxmlformats.org/officeDocument/2006/relationships/image" Target="../media/image32.svg"/><Relationship Id="rId72" Type="http://schemas.openxmlformats.org/officeDocument/2006/relationships/hyperlink" Target="#Contenidos!A1"/><Relationship Id="rId93" Type="http://schemas.openxmlformats.org/officeDocument/2006/relationships/hyperlink" Target="#EgresadoGraduadoPostgraGenero!A1"/><Relationship Id="rId189" Type="http://schemas.openxmlformats.org/officeDocument/2006/relationships/hyperlink" Target="#'ProdIntelDoce. CienSociHumana'!A1"/><Relationship Id="rId3" Type="http://schemas.openxmlformats.org/officeDocument/2006/relationships/image" Target="../media/image5.png"/><Relationship Id="rId214" Type="http://schemas.openxmlformats.org/officeDocument/2006/relationships/hyperlink" Target="#SubSedeAdministrativa!A1"/><Relationship Id="rId235" Type="http://schemas.openxmlformats.org/officeDocument/2006/relationships/image" Target="../media/image40.png"/><Relationship Id="rId256" Type="http://schemas.openxmlformats.org/officeDocument/2006/relationships/hyperlink" Target="#FDTesis!A1"/><Relationship Id="rId116" Type="http://schemas.openxmlformats.org/officeDocument/2006/relationships/hyperlink" Target="#'Grafica MatricuPostgrado Formac'!A1"/><Relationship Id="rId137" Type="http://schemas.openxmlformats.org/officeDocument/2006/relationships/hyperlink" Target="#'A. Docentes TCompleto'!A1"/><Relationship Id="rId158" Type="http://schemas.openxmlformats.org/officeDocument/2006/relationships/hyperlink" Target="#'Orientacion Psicologica'!A1"/><Relationship Id="rId20" Type="http://schemas.openxmlformats.org/officeDocument/2006/relationships/image" Target="../media/image22.svg"/><Relationship Id="rId41" Type="http://schemas.openxmlformats.org/officeDocument/2006/relationships/hyperlink" Target="#'A. Matri. Pregrado GeneroSede'!A1"/><Relationship Id="rId62" Type="http://schemas.openxmlformats.org/officeDocument/2006/relationships/hyperlink" Target="#'B. MatriculaTotal PostgradoEdad'!A1"/><Relationship Id="rId83" Type="http://schemas.openxmlformats.org/officeDocument/2006/relationships/hyperlink" Target="#'Consolidado Inscr. Matric. Grad'!A1"/><Relationship Id="rId179" Type="http://schemas.openxmlformats.org/officeDocument/2006/relationships/hyperlink" Target="#'PASPS Fac. CienExacNat'!A1"/><Relationship Id="rId190" Type="http://schemas.openxmlformats.org/officeDocument/2006/relationships/hyperlink" Target="#'ProdIntelDoce. CienExactNat'!A1"/><Relationship Id="rId204" Type="http://schemas.openxmlformats.org/officeDocument/2006/relationships/hyperlink" Target="#Hardware!A1"/><Relationship Id="rId225" Type="http://schemas.openxmlformats.org/officeDocument/2006/relationships/hyperlink" Target="#'Red Investigacion y Educacion '!A1"/><Relationship Id="rId246" Type="http://schemas.openxmlformats.org/officeDocument/2006/relationships/hyperlink" Target="#GruposInvestigacio!A1"/><Relationship Id="rId106" Type="http://schemas.openxmlformats.org/officeDocument/2006/relationships/hyperlink" Target="#'Grafica MatricTotalPostg Edades'!A1"/><Relationship Id="rId127" Type="http://schemas.openxmlformats.org/officeDocument/2006/relationships/hyperlink" Target="#'Historico MatriculaT PregConv'!A1"/><Relationship Id="rId10" Type="http://schemas.openxmlformats.org/officeDocument/2006/relationships/image" Target="../media/image12.svg"/><Relationship Id="rId31" Type="http://schemas.openxmlformats.org/officeDocument/2006/relationships/hyperlink" Target="#'Grafica Egresados PregraPostgra'!A1"/><Relationship Id="rId52" Type="http://schemas.openxmlformats.org/officeDocument/2006/relationships/hyperlink" Target="#'GraficaB Matricula Estrato'!A1"/><Relationship Id="rId73" Type="http://schemas.openxmlformats.org/officeDocument/2006/relationships/hyperlink" Target="#MapaProcesos!A1"/><Relationship Id="rId94" Type="http://schemas.openxmlformats.org/officeDocument/2006/relationships/hyperlink" Target="#'%Abs InscriAdmitiMatri Pregrado'!A1"/><Relationship Id="rId148" Type="http://schemas.openxmlformats.org/officeDocument/2006/relationships/hyperlink" Target="#'Grafica DocentesDedicacion'!A1"/><Relationship Id="rId169" Type="http://schemas.openxmlformats.org/officeDocument/2006/relationships/hyperlink" Target="#'Grafica Prog. SaludOcupacional'!A1"/><Relationship Id="rId4" Type="http://schemas.openxmlformats.org/officeDocument/2006/relationships/image" Target="../media/image6.svg"/><Relationship Id="rId180" Type="http://schemas.openxmlformats.org/officeDocument/2006/relationships/hyperlink" Target="#'PASPS Fac. CienPoliJurid'!A1"/><Relationship Id="rId215" Type="http://schemas.openxmlformats.org/officeDocument/2006/relationships/hyperlink" Target="#SubSedeSalud!A1"/><Relationship Id="rId236" Type="http://schemas.openxmlformats.org/officeDocument/2006/relationships/hyperlink" Target="#Indice"/><Relationship Id="rId257" Type="http://schemas.openxmlformats.org/officeDocument/2006/relationships/hyperlink" Target="#PrestamosFacultad!A1"/><Relationship Id="rId42" Type="http://schemas.openxmlformats.org/officeDocument/2006/relationships/image" Target="../media/image29.png"/><Relationship Id="rId84" Type="http://schemas.openxmlformats.org/officeDocument/2006/relationships/hyperlink" Target="#'Dedicacion Docentes'!A1"/><Relationship Id="rId138" Type="http://schemas.openxmlformats.org/officeDocument/2006/relationships/hyperlink" Target="#'A. Detalle PersonalAdministra'!A1"/></Relationships>
</file>

<file path=xl/drawings/_rels/drawing50.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Indice!B8"/><Relationship Id="rId1" Type="http://schemas.openxmlformats.org/officeDocument/2006/relationships/chart" Target="../charts/chart14.xml"/></Relationships>
</file>

<file path=xl/drawings/_rels/drawing5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52.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Indice!B8"/><Relationship Id="rId1" Type="http://schemas.openxmlformats.org/officeDocument/2006/relationships/chart" Target="../charts/chart15.xml"/></Relationships>
</file>

<file path=xl/drawings/_rels/drawing53.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Indice!B8"/><Relationship Id="rId1" Type="http://schemas.openxmlformats.org/officeDocument/2006/relationships/chart" Target="../charts/chart16.xml"/></Relationships>
</file>

<file path=xl/drawings/_rels/drawing5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5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56.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Indice!B8"/><Relationship Id="rId1" Type="http://schemas.openxmlformats.org/officeDocument/2006/relationships/chart" Target="../charts/chart17.xml"/></Relationships>
</file>

<file path=xl/drawings/_rels/drawing5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5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59.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Indice!B8"/><Relationship Id="rId1" Type="http://schemas.openxmlformats.org/officeDocument/2006/relationships/chart" Target="../charts/chart18.xml"/></Relationships>
</file>

<file path=xl/drawings/_rels/drawing6.xml.rels><?xml version="1.0" encoding="UTF-8" standalone="yes"?>
<Relationships xmlns="http://schemas.openxmlformats.org/package/2006/relationships"><Relationship Id="rId3" Type="http://schemas.openxmlformats.org/officeDocument/2006/relationships/hyperlink" Target="#Indice!B8"/><Relationship Id="rId2" Type="http://schemas.openxmlformats.org/officeDocument/2006/relationships/image" Target="../media/image44.svg"/><Relationship Id="rId1" Type="http://schemas.openxmlformats.org/officeDocument/2006/relationships/image" Target="../media/image43.png"/><Relationship Id="rId4" Type="http://schemas.openxmlformats.org/officeDocument/2006/relationships/image" Target="../media/image1.png"/></Relationships>
</file>

<file path=xl/drawings/_rels/drawing6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6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62.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Indice!B8"/><Relationship Id="rId1" Type="http://schemas.openxmlformats.org/officeDocument/2006/relationships/chart" Target="../charts/chart19.xml"/></Relationships>
</file>

<file path=xl/drawings/_rels/drawing63.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Indice!B8"/><Relationship Id="rId1" Type="http://schemas.openxmlformats.org/officeDocument/2006/relationships/chart" Target="../charts/chart20.xml"/></Relationships>
</file>

<file path=xl/drawings/_rels/drawing6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6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66.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Indice!B8"/><Relationship Id="rId1" Type="http://schemas.openxmlformats.org/officeDocument/2006/relationships/chart" Target="../charts/chart21.xml"/></Relationships>
</file>

<file path=xl/drawings/_rels/drawing67.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Indice!B8"/><Relationship Id="rId1" Type="http://schemas.openxmlformats.org/officeDocument/2006/relationships/chart" Target="../charts/chart22.xml"/></Relationships>
</file>

<file path=xl/drawings/_rels/drawing6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69.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Indice!B8"/><Relationship Id="rId1" Type="http://schemas.openxmlformats.org/officeDocument/2006/relationships/chart" Target="../charts/chart23.xml"/></Relationships>
</file>

<file path=xl/drawings/_rels/drawing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7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7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Indice!B8"/><Relationship Id="rId1" Type="http://schemas.openxmlformats.org/officeDocument/2006/relationships/chart" Target="../charts/chart24.xml"/></Relationships>
</file>

<file path=xl/drawings/_rels/drawing7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7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7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7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76.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Indice!B8"/><Relationship Id="rId1" Type="http://schemas.openxmlformats.org/officeDocument/2006/relationships/chart" Target="../charts/chart25.xml"/></Relationships>
</file>

<file path=xl/drawings/_rels/drawing7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7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79.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Indice!B8"/><Relationship Id="rId1" Type="http://schemas.openxmlformats.org/officeDocument/2006/relationships/chart" Target="../charts/chart26.xml"/></Relationships>
</file>

<file path=xl/drawings/_rels/drawing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80.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Indice!B8"/><Relationship Id="rId1" Type="http://schemas.openxmlformats.org/officeDocument/2006/relationships/chart" Target="../charts/chart27.xml"/></Relationships>
</file>

<file path=xl/drawings/_rels/drawing8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Indice!B8"/><Relationship Id="rId1" Type="http://schemas.openxmlformats.org/officeDocument/2006/relationships/chart" Target="../charts/chart28.xml"/></Relationships>
</file>

<file path=xl/drawings/_rels/drawing82.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Indice!B8"/><Relationship Id="rId1" Type="http://schemas.openxmlformats.org/officeDocument/2006/relationships/chart" Target="../charts/chart29.xml"/></Relationships>
</file>

<file path=xl/drawings/_rels/drawing83.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Indice!B8"/><Relationship Id="rId1" Type="http://schemas.openxmlformats.org/officeDocument/2006/relationships/chart" Target="../charts/chart30.xml"/></Relationships>
</file>

<file path=xl/drawings/_rels/drawing8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Indice!B8"/><Relationship Id="rId1" Type="http://schemas.openxmlformats.org/officeDocument/2006/relationships/chart" Target="../charts/chart31.xml"/></Relationships>
</file>

<file path=xl/drawings/_rels/drawing85.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Indice!B8"/><Relationship Id="rId1" Type="http://schemas.openxmlformats.org/officeDocument/2006/relationships/chart" Target="../charts/chart32.xml"/></Relationships>
</file>

<file path=xl/drawings/_rels/drawing86.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Indice!B8"/><Relationship Id="rId1" Type="http://schemas.openxmlformats.org/officeDocument/2006/relationships/chart" Target="../charts/chart33.xml"/></Relationships>
</file>

<file path=xl/drawings/_rels/drawing8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8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89.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Indice!B8"/><Relationship Id="rId1" Type="http://schemas.openxmlformats.org/officeDocument/2006/relationships/chart" Target="../charts/chart34.xml"/></Relationships>
</file>

<file path=xl/drawings/_rels/drawing9.xml.rels><?xml version="1.0" encoding="UTF-8" standalone="yes"?>
<Relationships xmlns="http://schemas.openxmlformats.org/package/2006/relationships"><Relationship Id="rId3" Type="http://schemas.openxmlformats.org/officeDocument/2006/relationships/image" Target="../media/image45.png"/><Relationship Id="rId2" Type="http://schemas.openxmlformats.org/officeDocument/2006/relationships/image" Target="../media/image1.png"/><Relationship Id="rId1" Type="http://schemas.openxmlformats.org/officeDocument/2006/relationships/hyperlink" Target="#Indice!B8"/></Relationships>
</file>

<file path=xl/drawings/_rels/drawing90.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Indice!B8"/><Relationship Id="rId1" Type="http://schemas.openxmlformats.org/officeDocument/2006/relationships/chart" Target="../charts/chart35.xml"/></Relationships>
</file>

<file path=xl/drawings/_rels/drawing9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Indice!B8"/><Relationship Id="rId1" Type="http://schemas.openxmlformats.org/officeDocument/2006/relationships/chart" Target="../charts/chart36.xml"/></Relationships>
</file>

<file path=xl/drawings/_rels/drawing92.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Indice!B8"/><Relationship Id="rId1" Type="http://schemas.openxmlformats.org/officeDocument/2006/relationships/chart" Target="../charts/chart37.xml"/></Relationships>
</file>

<file path=xl/drawings/_rels/drawing93.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Indice!B8"/><Relationship Id="rId1" Type="http://schemas.openxmlformats.org/officeDocument/2006/relationships/chart" Target="../charts/chart38.xml"/></Relationships>
</file>

<file path=xl/drawings/_rels/drawing9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Indice!B8"/><Relationship Id="rId1" Type="http://schemas.openxmlformats.org/officeDocument/2006/relationships/chart" Target="../charts/chart39.xml"/></Relationships>
</file>

<file path=xl/drawings/_rels/drawing95.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Indice!B8"/><Relationship Id="rId1" Type="http://schemas.openxmlformats.org/officeDocument/2006/relationships/chart" Target="../charts/chart40.xml"/></Relationships>
</file>

<file path=xl/drawings/_rels/drawing96.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Indice!B8"/><Relationship Id="rId1" Type="http://schemas.openxmlformats.org/officeDocument/2006/relationships/chart" Target="../charts/chart41.xml"/></Relationships>
</file>

<file path=xl/drawings/_rels/drawing9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9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99.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Indice!B8"/><Relationship Id="rId1" Type="http://schemas.openxmlformats.org/officeDocument/2006/relationships/chart" Target="../charts/chart42.xml"/></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485335</xdr:colOff>
      <xdr:row>3</xdr:row>
      <xdr:rowOff>53761</xdr:rowOff>
    </xdr:to>
    <xdr:pic>
      <xdr:nvPicPr>
        <xdr:cNvPr id="3" name="Imagen 2">
          <a:hlinkClick xmlns:r="http://schemas.openxmlformats.org/officeDocument/2006/relationships" r:id="rId1"/>
          <a:extLst>
            <a:ext uri="{FF2B5EF4-FFF2-40B4-BE49-F238E27FC236}">
              <a16:creationId xmlns:a16="http://schemas.microsoft.com/office/drawing/2014/main" id="{5F07F4B3-B18B-4FB3-8E16-51FD7029C3F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38125" y="0"/>
          <a:ext cx="2485585" cy="644311"/>
        </a:xfrm>
        <a:prstGeom prst="rect">
          <a:avLst/>
        </a:prstGeom>
      </xdr:spPr>
    </xdr:pic>
    <xdr:clientData/>
  </xdr:twoCellAnchor>
  <xdr:twoCellAnchor editAs="oneCell">
    <xdr:from>
      <xdr:col>7</xdr:col>
      <xdr:colOff>392137</xdr:colOff>
      <xdr:row>0</xdr:row>
      <xdr:rowOff>176674</xdr:rowOff>
    </xdr:from>
    <xdr:to>
      <xdr:col>7</xdr:col>
      <xdr:colOff>914400</xdr:colOff>
      <xdr:row>2</xdr:row>
      <xdr:rowOff>90130</xdr:rowOff>
    </xdr:to>
    <xdr:sp macro="" textlink="">
      <xdr:nvSpPr>
        <xdr:cNvPr id="4" name="Flecha: a la derecha con bandas 3">
          <a:hlinkClick xmlns:r="http://schemas.openxmlformats.org/officeDocument/2006/relationships" r:id="rId1"/>
          <a:extLst>
            <a:ext uri="{FF2B5EF4-FFF2-40B4-BE49-F238E27FC236}">
              <a16:creationId xmlns:a16="http://schemas.microsoft.com/office/drawing/2014/main" id="{7BC335BA-2D08-45E6-83F0-121F7600E82F}"/>
            </a:ext>
          </a:extLst>
        </xdr:cNvPr>
        <xdr:cNvSpPr/>
      </xdr:nvSpPr>
      <xdr:spPr>
        <a:xfrm flipH="1">
          <a:off x="6631012" y="176674"/>
          <a:ext cx="522263" cy="294456"/>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7</xdr:col>
      <xdr:colOff>809625</xdr:colOff>
      <xdr:row>3</xdr:row>
      <xdr:rowOff>34711</xdr:rowOff>
    </xdr:to>
    <xdr:grpSp>
      <xdr:nvGrpSpPr>
        <xdr:cNvPr id="7" name="Grupo 6">
          <a:hlinkClick xmlns:r="http://schemas.openxmlformats.org/officeDocument/2006/relationships" r:id="rId1"/>
          <a:extLst>
            <a:ext uri="{FF2B5EF4-FFF2-40B4-BE49-F238E27FC236}">
              <a16:creationId xmlns:a16="http://schemas.microsoft.com/office/drawing/2014/main" id="{00000000-0008-0000-0800-000007000000}"/>
            </a:ext>
          </a:extLst>
        </xdr:cNvPr>
        <xdr:cNvGrpSpPr/>
      </xdr:nvGrpSpPr>
      <xdr:grpSpPr>
        <a:xfrm>
          <a:off x="238125" y="0"/>
          <a:ext cx="6810375" cy="625261"/>
          <a:chOff x="285750" y="200025"/>
          <a:chExt cx="6810375" cy="625261"/>
        </a:xfrm>
      </xdr:grpSpPr>
      <xdr:pic>
        <xdr:nvPicPr>
          <xdr:cNvPr id="8" name="Imagen 7">
            <a:extLst>
              <a:ext uri="{FF2B5EF4-FFF2-40B4-BE49-F238E27FC236}">
                <a16:creationId xmlns:a16="http://schemas.microsoft.com/office/drawing/2014/main" id="{00000000-0008-0000-0800-000008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85750" y="200025"/>
            <a:ext cx="2447925" cy="625261"/>
          </a:xfrm>
          <a:prstGeom prst="rect">
            <a:avLst/>
          </a:prstGeom>
        </xdr:spPr>
      </xdr:pic>
      <xdr:sp macro="" textlink="">
        <xdr:nvSpPr>
          <xdr:cNvPr id="9" name="Flecha: a la derecha con bandas 8">
            <a:extLst>
              <a:ext uri="{FF2B5EF4-FFF2-40B4-BE49-F238E27FC236}">
                <a16:creationId xmlns:a16="http://schemas.microsoft.com/office/drawing/2014/main" id="{00000000-0008-0000-0800-000009000000}"/>
              </a:ext>
            </a:extLst>
          </xdr:cNvPr>
          <xdr:cNvSpPr/>
        </xdr:nvSpPr>
        <xdr:spPr>
          <a:xfrm flipH="1">
            <a:off x="6581775" y="371475"/>
            <a:ext cx="514350" cy="285750"/>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twoCellAnchor editAs="oneCell">
    <xdr:from>
      <xdr:col>1</xdr:col>
      <xdr:colOff>57150</xdr:colOff>
      <xdr:row>5</xdr:row>
      <xdr:rowOff>95250</xdr:rowOff>
    </xdr:from>
    <xdr:to>
      <xdr:col>7</xdr:col>
      <xdr:colOff>923925</xdr:colOff>
      <xdr:row>32</xdr:row>
      <xdr:rowOff>142874</xdr:rowOff>
    </xdr:to>
    <xdr:pic>
      <xdr:nvPicPr>
        <xdr:cNvPr id="3" name="Imagen 2">
          <a:extLst>
            <a:ext uri="{FF2B5EF4-FFF2-40B4-BE49-F238E27FC236}">
              <a16:creationId xmlns:a16="http://schemas.microsoft.com/office/drawing/2014/main" id="{15E03122-E370-4FED-BBBF-F4776872F191}"/>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t="8727"/>
        <a:stretch/>
      </xdr:blipFill>
      <xdr:spPr>
        <a:xfrm>
          <a:off x="295275" y="1162050"/>
          <a:ext cx="6867525" cy="6476999"/>
        </a:xfrm>
        <a:prstGeom prst="rect">
          <a:avLst/>
        </a:prstGeom>
      </xdr:spPr>
    </xdr:pic>
    <xdr:clientData/>
  </xdr:twoCellAnchor>
</xdr:wsDr>
</file>

<file path=xl/drawings/drawing100.xml><?xml version="1.0" encoding="utf-8"?>
<xdr:wsDr xmlns:xdr="http://schemas.openxmlformats.org/drawingml/2006/spreadsheetDrawing" xmlns:a="http://schemas.openxmlformats.org/drawingml/2006/main">
  <xdr:twoCellAnchor>
    <xdr:from>
      <xdr:col>1</xdr:col>
      <xdr:colOff>0</xdr:colOff>
      <xdr:row>0</xdr:row>
      <xdr:rowOff>0</xdr:rowOff>
    </xdr:from>
    <xdr:to>
      <xdr:col>55</xdr:col>
      <xdr:colOff>281829</xdr:colOff>
      <xdr:row>3</xdr:row>
      <xdr:rowOff>36792</xdr:rowOff>
    </xdr:to>
    <xdr:grpSp>
      <xdr:nvGrpSpPr>
        <xdr:cNvPr id="7" name="6 Grupo">
          <a:hlinkClick xmlns:r="http://schemas.openxmlformats.org/officeDocument/2006/relationships" r:id="rId1"/>
          <a:extLst>
            <a:ext uri="{FF2B5EF4-FFF2-40B4-BE49-F238E27FC236}">
              <a16:creationId xmlns:a16="http://schemas.microsoft.com/office/drawing/2014/main" id="{00000000-0008-0000-5D00-000007000000}"/>
            </a:ext>
          </a:extLst>
        </xdr:cNvPr>
        <xdr:cNvGrpSpPr/>
      </xdr:nvGrpSpPr>
      <xdr:grpSpPr>
        <a:xfrm>
          <a:off x="244929" y="0"/>
          <a:ext cx="36653721" cy="621899"/>
          <a:chOff x="235324" y="0"/>
          <a:chExt cx="22379829" cy="621899"/>
        </a:xfrm>
      </xdr:grpSpPr>
      <xdr:pic>
        <xdr:nvPicPr>
          <xdr:cNvPr id="8" name="Imagen 8">
            <a:extLst>
              <a:ext uri="{FF2B5EF4-FFF2-40B4-BE49-F238E27FC236}">
                <a16:creationId xmlns:a16="http://schemas.microsoft.com/office/drawing/2014/main" id="{00000000-0008-0000-5D00-000008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35324" y="0"/>
            <a:ext cx="2448499" cy="621899"/>
          </a:xfrm>
          <a:prstGeom prst="rect">
            <a:avLst/>
          </a:prstGeom>
        </xdr:spPr>
      </xdr:pic>
      <xdr:sp macro="" textlink="">
        <xdr:nvSpPr>
          <xdr:cNvPr id="9" name="Flecha: a la derecha con bandas 9">
            <a:extLst>
              <a:ext uri="{FF2B5EF4-FFF2-40B4-BE49-F238E27FC236}">
                <a16:creationId xmlns:a16="http://schemas.microsoft.com/office/drawing/2014/main" id="{00000000-0008-0000-5D00-000009000000}"/>
              </a:ext>
            </a:extLst>
          </xdr:cNvPr>
          <xdr:cNvSpPr/>
        </xdr:nvSpPr>
        <xdr:spPr>
          <a:xfrm flipH="1">
            <a:off x="22100682" y="148177"/>
            <a:ext cx="514471" cy="284214"/>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101.xml><?xml version="1.0" encoding="utf-8"?>
<xdr:wsDr xmlns:xdr="http://schemas.openxmlformats.org/drawingml/2006/spreadsheetDrawing" xmlns:a="http://schemas.openxmlformats.org/drawingml/2006/main">
  <xdr:twoCellAnchor>
    <xdr:from>
      <xdr:col>1</xdr:col>
      <xdr:colOff>0</xdr:colOff>
      <xdr:row>0</xdr:row>
      <xdr:rowOff>0</xdr:rowOff>
    </xdr:from>
    <xdr:to>
      <xdr:col>58</xdr:col>
      <xdr:colOff>281829</xdr:colOff>
      <xdr:row>3</xdr:row>
      <xdr:rowOff>36792</xdr:rowOff>
    </xdr:to>
    <xdr:grpSp>
      <xdr:nvGrpSpPr>
        <xdr:cNvPr id="7" name="6 Grupo">
          <a:hlinkClick xmlns:r="http://schemas.openxmlformats.org/officeDocument/2006/relationships" r:id="rId1"/>
          <a:extLst>
            <a:ext uri="{FF2B5EF4-FFF2-40B4-BE49-F238E27FC236}">
              <a16:creationId xmlns:a16="http://schemas.microsoft.com/office/drawing/2014/main" id="{00000000-0008-0000-5E00-000007000000}"/>
            </a:ext>
          </a:extLst>
        </xdr:cNvPr>
        <xdr:cNvGrpSpPr/>
      </xdr:nvGrpSpPr>
      <xdr:grpSpPr>
        <a:xfrm>
          <a:off x="242161" y="0"/>
          <a:ext cx="41562210" cy="843995"/>
          <a:chOff x="235324" y="0"/>
          <a:chExt cx="22379829" cy="621899"/>
        </a:xfrm>
      </xdr:grpSpPr>
      <xdr:pic>
        <xdr:nvPicPr>
          <xdr:cNvPr id="8" name="Imagen 8">
            <a:extLst>
              <a:ext uri="{FF2B5EF4-FFF2-40B4-BE49-F238E27FC236}">
                <a16:creationId xmlns:a16="http://schemas.microsoft.com/office/drawing/2014/main" id="{00000000-0008-0000-5E00-000008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35324" y="0"/>
            <a:ext cx="2448499" cy="621899"/>
          </a:xfrm>
          <a:prstGeom prst="rect">
            <a:avLst/>
          </a:prstGeom>
        </xdr:spPr>
      </xdr:pic>
      <xdr:sp macro="" textlink="">
        <xdr:nvSpPr>
          <xdr:cNvPr id="9" name="Flecha: a la derecha con bandas 9">
            <a:extLst>
              <a:ext uri="{FF2B5EF4-FFF2-40B4-BE49-F238E27FC236}">
                <a16:creationId xmlns:a16="http://schemas.microsoft.com/office/drawing/2014/main" id="{00000000-0008-0000-5E00-000009000000}"/>
              </a:ext>
            </a:extLst>
          </xdr:cNvPr>
          <xdr:cNvSpPr/>
        </xdr:nvSpPr>
        <xdr:spPr>
          <a:xfrm flipH="1">
            <a:off x="22100682" y="148177"/>
            <a:ext cx="514471" cy="284214"/>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102.xml><?xml version="1.0" encoding="utf-8"?>
<xdr:wsDr xmlns:xdr="http://schemas.openxmlformats.org/drawingml/2006/spreadsheetDrawing" xmlns:a="http://schemas.openxmlformats.org/drawingml/2006/main">
  <xdr:twoCellAnchor>
    <xdr:from>
      <xdr:col>1</xdr:col>
      <xdr:colOff>78440</xdr:colOff>
      <xdr:row>5</xdr:row>
      <xdr:rowOff>179854</xdr:rowOff>
    </xdr:from>
    <xdr:to>
      <xdr:col>17</xdr:col>
      <xdr:colOff>859491</xdr:colOff>
      <xdr:row>36</xdr:row>
      <xdr:rowOff>56029</xdr:rowOff>
    </xdr:to>
    <xdr:graphicFrame macro="">
      <xdr:nvGraphicFramePr>
        <xdr:cNvPr id="7" name="Gráfico 6">
          <a:extLst>
            <a:ext uri="{FF2B5EF4-FFF2-40B4-BE49-F238E27FC236}">
              <a16:creationId xmlns:a16="http://schemas.microsoft.com/office/drawing/2014/main" id="{00000000-0008-0000-5F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17</xdr:col>
      <xdr:colOff>771686</xdr:colOff>
      <xdr:row>3</xdr:row>
      <xdr:rowOff>36792</xdr:rowOff>
    </xdr:to>
    <xdr:grpSp>
      <xdr:nvGrpSpPr>
        <xdr:cNvPr id="14" name="13 Grupo">
          <a:hlinkClick xmlns:r="http://schemas.openxmlformats.org/officeDocument/2006/relationships" r:id="rId2"/>
          <a:extLst>
            <a:ext uri="{FF2B5EF4-FFF2-40B4-BE49-F238E27FC236}">
              <a16:creationId xmlns:a16="http://schemas.microsoft.com/office/drawing/2014/main" id="{00000000-0008-0000-5F00-00000E000000}"/>
            </a:ext>
          </a:extLst>
        </xdr:cNvPr>
        <xdr:cNvGrpSpPr/>
      </xdr:nvGrpSpPr>
      <xdr:grpSpPr>
        <a:xfrm>
          <a:off x="244929" y="0"/>
          <a:ext cx="16882543" cy="621899"/>
          <a:chOff x="244929" y="0"/>
          <a:chExt cx="16882543" cy="621899"/>
        </a:xfrm>
      </xdr:grpSpPr>
      <xdr:pic>
        <xdr:nvPicPr>
          <xdr:cNvPr id="12" name="Imagen 8">
            <a:extLst>
              <a:ext uri="{FF2B5EF4-FFF2-40B4-BE49-F238E27FC236}">
                <a16:creationId xmlns:a16="http://schemas.microsoft.com/office/drawing/2014/main" id="{00000000-0008-0000-5F00-00000C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44929" y="0"/>
            <a:ext cx="2448499" cy="621899"/>
          </a:xfrm>
          <a:prstGeom prst="rect">
            <a:avLst/>
          </a:prstGeom>
        </xdr:spPr>
      </xdr:pic>
      <xdr:sp macro="" textlink="">
        <xdr:nvSpPr>
          <xdr:cNvPr id="13" name="Flecha: a la derecha con bandas 9">
            <a:extLst>
              <a:ext uri="{FF2B5EF4-FFF2-40B4-BE49-F238E27FC236}">
                <a16:creationId xmlns:a16="http://schemas.microsoft.com/office/drawing/2014/main" id="{00000000-0008-0000-5F00-00000D000000}"/>
              </a:ext>
            </a:extLst>
          </xdr:cNvPr>
          <xdr:cNvSpPr/>
        </xdr:nvSpPr>
        <xdr:spPr>
          <a:xfrm flipH="1">
            <a:off x="16613001" y="148176"/>
            <a:ext cx="514471" cy="284214"/>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103.xml><?xml version="1.0" encoding="utf-8"?>
<xdr:wsDr xmlns:xdr="http://schemas.openxmlformats.org/drawingml/2006/spreadsheetDrawing" xmlns:a="http://schemas.openxmlformats.org/drawingml/2006/main">
  <xdr:twoCellAnchor>
    <xdr:from>
      <xdr:col>1</xdr:col>
      <xdr:colOff>0</xdr:colOff>
      <xdr:row>0</xdr:row>
      <xdr:rowOff>0</xdr:rowOff>
    </xdr:from>
    <xdr:to>
      <xdr:col>59</xdr:col>
      <xdr:colOff>581186</xdr:colOff>
      <xdr:row>3</xdr:row>
      <xdr:rowOff>9578</xdr:rowOff>
    </xdr:to>
    <xdr:grpSp>
      <xdr:nvGrpSpPr>
        <xdr:cNvPr id="10" name="Grupo 9">
          <a:hlinkClick xmlns:r="http://schemas.openxmlformats.org/officeDocument/2006/relationships" r:id="rId1"/>
          <a:extLst>
            <a:ext uri="{FF2B5EF4-FFF2-40B4-BE49-F238E27FC236}">
              <a16:creationId xmlns:a16="http://schemas.microsoft.com/office/drawing/2014/main" id="{002325BD-B0D4-4217-9698-3982AB1AA030}"/>
            </a:ext>
          </a:extLst>
        </xdr:cNvPr>
        <xdr:cNvGrpSpPr/>
      </xdr:nvGrpSpPr>
      <xdr:grpSpPr>
        <a:xfrm>
          <a:off x="238125" y="0"/>
          <a:ext cx="48461320" cy="621899"/>
          <a:chOff x="244929" y="0"/>
          <a:chExt cx="41008007" cy="621899"/>
        </a:xfrm>
      </xdr:grpSpPr>
      <xdr:pic>
        <xdr:nvPicPr>
          <xdr:cNvPr id="8" name="Imagen 8">
            <a:extLst>
              <a:ext uri="{FF2B5EF4-FFF2-40B4-BE49-F238E27FC236}">
                <a16:creationId xmlns:a16="http://schemas.microsoft.com/office/drawing/2014/main" id="{F76751C2-8110-4257-84C6-7143D3C1987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44929" y="0"/>
            <a:ext cx="2448499" cy="621899"/>
          </a:xfrm>
          <a:prstGeom prst="rect">
            <a:avLst/>
          </a:prstGeom>
        </xdr:spPr>
      </xdr:pic>
      <xdr:sp macro="" textlink="">
        <xdr:nvSpPr>
          <xdr:cNvPr id="9" name="Flecha: a la derecha con bandas 9">
            <a:extLst>
              <a:ext uri="{FF2B5EF4-FFF2-40B4-BE49-F238E27FC236}">
                <a16:creationId xmlns:a16="http://schemas.microsoft.com/office/drawing/2014/main" id="{0EF42991-556F-4EDF-8EB0-E32807B2E1BD}"/>
              </a:ext>
            </a:extLst>
          </xdr:cNvPr>
          <xdr:cNvSpPr/>
        </xdr:nvSpPr>
        <xdr:spPr>
          <a:xfrm flipH="1">
            <a:off x="40738465" y="148176"/>
            <a:ext cx="514471" cy="284214"/>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104.xml><?xml version="1.0" encoding="utf-8"?>
<xdr:wsDr xmlns:xdr="http://schemas.openxmlformats.org/drawingml/2006/spreadsheetDrawing" xmlns:a="http://schemas.openxmlformats.org/drawingml/2006/main">
  <xdr:twoCellAnchor>
    <xdr:from>
      <xdr:col>1</xdr:col>
      <xdr:colOff>0</xdr:colOff>
      <xdr:row>0</xdr:row>
      <xdr:rowOff>0</xdr:rowOff>
    </xdr:from>
    <xdr:to>
      <xdr:col>59</xdr:col>
      <xdr:colOff>581186</xdr:colOff>
      <xdr:row>3</xdr:row>
      <xdr:rowOff>9578</xdr:rowOff>
    </xdr:to>
    <xdr:grpSp>
      <xdr:nvGrpSpPr>
        <xdr:cNvPr id="7" name="Grupo 6">
          <a:hlinkClick xmlns:r="http://schemas.openxmlformats.org/officeDocument/2006/relationships" r:id="rId1"/>
          <a:extLst>
            <a:ext uri="{FF2B5EF4-FFF2-40B4-BE49-F238E27FC236}">
              <a16:creationId xmlns:a16="http://schemas.microsoft.com/office/drawing/2014/main" id="{8CB98009-E00B-4DE9-AD6F-68F0ED42FF82}"/>
            </a:ext>
          </a:extLst>
        </xdr:cNvPr>
        <xdr:cNvGrpSpPr/>
      </xdr:nvGrpSpPr>
      <xdr:grpSpPr>
        <a:xfrm>
          <a:off x="235324" y="0"/>
          <a:ext cx="46491686" cy="625902"/>
          <a:chOff x="244929" y="0"/>
          <a:chExt cx="41008007" cy="621899"/>
        </a:xfrm>
      </xdr:grpSpPr>
      <xdr:pic>
        <xdr:nvPicPr>
          <xdr:cNvPr id="8" name="Imagen 8">
            <a:extLst>
              <a:ext uri="{FF2B5EF4-FFF2-40B4-BE49-F238E27FC236}">
                <a16:creationId xmlns:a16="http://schemas.microsoft.com/office/drawing/2014/main" id="{A9DCA32D-DC6E-4906-95B1-4820893293F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44929" y="0"/>
            <a:ext cx="2448499" cy="621899"/>
          </a:xfrm>
          <a:prstGeom prst="rect">
            <a:avLst/>
          </a:prstGeom>
        </xdr:spPr>
      </xdr:pic>
      <xdr:sp macro="" textlink="">
        <xdr:nvSpPr>
          <xdr:cNvPr id="9" name="Flecha: a la derecha con bandas 9">
            <a:extLst>
              <a:ext uri="{FF2B5EF4-FFF2-40B4-BE49-F238E27FC236}">
                <a16:creationId xmlns:a16="http://schemas.microsoft.com/office/drawing/2014/main" id="{1B78CC78-84F9-4DCF-951A-04A9EA6A0DBC}"/>
              </a:ext>
            </a:extLst>
          </xdr:cNvPr>
          <xdr:cNvSpPr/>
        </xdr:nvSpPr>
        <xdr:spPr>
          <a:xfrm flipH="1">
            <a:off x="40738465" y="148176"/>
            <a:ext cx="514471" cy="284214"/>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105.xml><?xml version="1.0" encoding="utf-8"?>
<xdr:wsDr xmlns:xdr="http://schemas.openxmlformats.org/drawingml/2006/spreadsheetDrawing" xmlns:a="http://schemas.openxmlformats.org/drawingml/2006/main">
  <xdr:twoCellAnchor>
    <xdr:from>
      <xdr:col>1</xdr:col>
      <xdr:colOff>0</xdr:colOff>
      <xdr:row>0</xdr:row>
      <xdr:rowOff>0</xdr:rowOff>
    </xdr:from>
    <xdr:to>
      <xdr:col>55</xdr:col>
      <xdr:colOff>581186</xdr:colOff>
      <xdr:row>3</xdr:row>
      <xdr:rowOff>9578</xdr:rowOff>
    </xdr:to>
    <xdr:grpSp>
      <xdr:nvGrpSpPr>
        <xdr:cNvPr id="7" name="Grupo 6">
          <a:hlinkClick xmlns:r="http://schemas.openxmlformats.org/officeDocument/2006/relationships" r:id="rId1"/>
          <a:extLst>
            <a:ext uri="{FF2B5EF4-FFF2-40B4-BE49-F238E27FC236}">
              <a16:creationId xmlns:a16="http://schemas.microsoft.com/office/drawing/2014/main" id="{3E5DA50F-0FC8-4567-9DEF-7DF56400CF61}"/>
            </a:ext>
          </a:extLst>
        </xdr:cNvPr>
        <xdr:cNvGrpSpPr/>
      </xdr:nvGrpSpPr>
      <xdr:grpSpPr>
        <a:xfrm>
          <a:off x="235324" y="0"/>
          <a:ext cx="43533333" cy="625902"/>
          <a:chOff x="244929" y="0"/>
          <a:chExt cx="41008007" cy="621899"/>
        </a:xfrm>
      </xdr:grpSpPr>
      <xdr:pic>
        <xdr:nvPicPr>
          <xdr:cNvPr id="8" name="Imagen 8">
            <a:extLst>
              <a:ext uri="{FF2B5EF4-FFF2-40B4-BE49-F238E27FC236}">
                <a16:creationId xmlns:a16="http://schemas.microsoft.com/office/drawing/2014/main" id="{565550F4-7B25-4EBF-94BE-9CD90D0902C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44929" y="0"/>
            <a:ext cx="2448499" cy="621899"/>
          </a:xfrm>
          <a:prstGeom prst="rect">
            <a:avLst/>
          </a:prstGeom>
        </xdr:spPr>
      </xdr:pic>
      <xdr:sp macro="" textlink="">
        <xdr:nvSpPr>
          <xdr:cNvPr id="9" name="Flecha: a la derecha con bandas 9">
            <a:extLst>
              <a:ext uri="{FF2B5EF4-FFF2-40B4-BE49-F238E27FC236}">
                <a16:creationId xmlns:a16="http://schemas.microsoft.com/office/drawing/2014/main" id="{D6904EED-5D79-4B43-817A-37B6F97CCE55}"/>
              </a:ext>
            </a:extLst>
          </xdr:cNvPr>
          <xdr:cNvSpPr/>
        </xdr:nvSpPr>
        <xdr:spPr>
          <a:xfrm flipH="1">
            <a:off x="40738465" y="148176"/>
            <a:ext cx="514471" cy="284214"/>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106.xml><?xml version="1.0" encoding="utf-8"?>
<xdr:wsDr xmlns:xdr="http://schemas.openxmlformats.org/drawingml/2006/spreadsheetDrawing" xmlns:a="http://schemas.openxmlformats.org/drawingml/2006/main">
  <xdr:twoCellAnchor>
    <xdr:from>
      <xdr:col>1</xdr:col>
      <xdr:colOff>78440</xdr:colOff>
      <xdr:row>5</xdr:row>
      <xdr:rowOff>179854</xdr:rowOff>
    </xdr:from>
    <xdr:to>
      <xdr:col>17</xdr:col>
      <xdr:colOff>859491</xdr:colOff>
      <xdr:row>36</xdr:row>
      <xdr:rowOff>56029</xdr:rowOff>
    </xdr:to>
    <xdr:graphicFrame macro="">
      <xdr:nvGraphicFramePr>
        <xdr:cNvPr id="7" name="Gráfico 6">
          <a:extLst>
            <a:ext uri="{FF2B5EF4-FFF2-40B4-BE49-F238E27FC236}">
              <a16:creationId xmlns:a16="http://schemas.microsoft.com/office/drawing/2014/main" id="{00000000-0008-0000-63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17</xdr:col>
      <xdr:colOff>771686</xdr:colOff>
      <xdr:row>3</xdr:row>
      <xdr:rowOff>36792</xdr:rowOff>
    </xdr:to>
    <xdr:grpSp>
      <xdr:nvGrpSpPr>
        <xdr:cNvPr id="8" name="13 Grupo">
          <a:hlinkClick xmlns:r="http://schemas.openxmlformats.org/officeDocument/2006/relationships" r:id="rId2"/>
          <a:extLst>
            <a:ext uri="{FF2B5EF4-FFF2-40B4-BE49-F238E27FC236}">
              <a16:creationId xmlns:a16="http://schemas.microsoft.com/office/drawing/2014/main" id="{1262C974-BA0A-4337-977C-FCEA7F312999}"/>
            </a:ext>
          </a:extLst>
        </xdr:cNvPr>
        <xdr:cNvGrpSpPr/>
      </xdr:nvGrpSpPr>
      <xdr:grpSpPr>
        <a:xfrm>
          <a:off x="244929" y="0"/>
          <a:ext cx="16882543" cy="621899"/>
          <a:chOff x="244929" y="0"/>
          <a:chExt cx="16882543" cy="621899"/>
        </a:xfrm>
      </xdr:grpSpPr>
      <xdr:pic>
        <xdr:nvPicPr>
          <xdr:cNvPr id="9" name="Imagen 8">
            <a:extLst>
              <a:ext uri="{FF2B5EF4-FFF2-40B4-BE49-F238E27FC236}">
                <a16:creationId xmlns:a16="http://schemas.microsoft.com/office/drawing/2014/main" id="{8DC789D4-3FF6-47ED-9A6C-07551B5C204C}"/>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44929" y="0"/>
            <a:ext cx="2448499" cy="621899"/>
          </a:xfrm>
          <a:prstGeom prst="rect">
            <a:avLst/>
          </a:prstGeom>
        </xdr:spPr>
      </xdr:pic>
      <xdr:sp macro="" textlink="">
        <xdr:nvSpPr>
          <xdr:cNvPr id="10" name="Flecha: a la derecha con bandas 9">
            <a:extLst>
              <a:ext uri="{FF2B5EF4-FFF2-40B4-BE49-F238E27FC236}">
                <a16:creationId xmlns:a16="http://schemas.microsoft.com/office/drawing/2014/main" id="{4BF7E2A7-EFBD-48B1-B086-E8DE61C5115C}"/>
              </a:ext>
            </a:extLst>
          </xdr:cNvPr>
          <xdr:cNvSpPr/>
        </xdr:nvSpPr>
        <xdr:spPr>
          <a:xfrm flipH="1">
            <a:off x="16613001" y="148176"/>
            <a:ext cx="514471" cy="284214"/>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107.xml><?xml version="1.0" encoding="utf-8"?>
<xdr:wsDr xmlns:xdr="http://schemas.openxmlformats.org/drawingml/2006/spreadsheetDrawing" xmlns:a="http://schemas.openxmlformats.org/drawingml/2006/main">
  <xdr:twoCellAnchor>
    <xdr:from>
      <xdr:col>1</xdr:col>
      <xdr:colOff>0</xdr:colOff>
      <xdr:row>0</xdr:row>
      <xdr:rowOff>0</xdr:rowOff>
    </xdr:from>
    <xdr:to>
      <xdr:col>59</xdr:col>
      <xdr:colOff>327526</xdr:colOff>
      <xdr:row>3</xdr:row>
      <xdr:rowOff>2447</xdr:rowOff>
    </xdr:to>
    <xdr:grpSp>
      <xdr:nvGrpSpPr>
        <xdr:cNvPr id="7" name="Grupo 6">
          <a:hlinkClick xmlns:r="http://schemas.openxmlformats.org/officeDocument/2006/relationships" r:id="rId1"/>
          <a:extLst>
            <a:ext uri="{FF2B5EF4-FFF2-40B4-BE49-F238E27FC236}">
              <a16:creationId xmlns:a16="http://schemas.microsoft.com/office/drawing/2014/main" id="{6A63828C-0B1A-4AC0-A6BE-695FD5519F79}"/>
            </a:ext>
          </a:extLst>
        </xdr:cNvPr>
        <xdr:cNvGrpSpPr/>
      </xdr:nvGrpSpPr>
      <xdr:grpSpPr>
        <a:xfrm>
          <a:off x="243417" y="0"/>
          <a:ext cx="46312109" cy="616280"/>
          <a:chOff x="244929" y="0"/>
          <a:chExt cx="41008007" cy="621899"/>
        </a:xfrm>
      </xdr:grpSpPr>
      <xdr:pic>
        <xdr:nvPicPr>
          <xdr:cNvPr id="8" name="Imagen 8">
            <a:extLst>
              <a:ext uri="{FF2B5EF4-FFF2-40B4-BE49-F238E27FC236}">
                <a16:creationId xmlns:a16="http://schemas.microsoft.com/office/drawing/2014/main" id="{2299D962-9C7C-46A3-A7E4-4F1DEBF6A57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44929" y="0"/>
            <a:ext cx="2448499" cy="621899"/>
          </a:xfrm>
          <a:prstGeom prst="rect">
            <a:avLst/>
          </a:prstGeom>
        </xdr:spPr>
      </xdr:pic>
      <xdr:sp macro="" textlink="">
        <xdr:nvSpPr>
          <xdr:cNvPr id="9" name="Flecha: a la derecha con bandas 9">
            <a:extLst>
              <a:ext uri="{FF2B5EF4-FFF2-40B4-BE49-F238E27FC236}">
                <a16:creationId xmlns:a16="http://schemas.microsoft.com/office/drawing/2014/main" id="{61E67622-67FF-47EB-86B5-8B53D6E7598A}"/>
              </a:ext>
            </a:extLst>
          </xdr:cNvPr>
          <xdr:cNvSpPr/>
        </xdr:nvSpPr>
        <xdr:spPr>
          <a:xfrm flipH="1">
            <a:off x="40738465" y="148176"/>
            <a:ext cx="514471" cy="284214"/>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108.xml><?xml version="1.0" encoding="utf-8"?>
<xdr:wsDr xmlns:xdr="http://schemas.openxmlformats.org/drawingml/2006/spreadsheetDrawing" xmlns:a="http://schemas.openxmlformats.org/drawingml/2006/main">
  <xdr:twoCellAnchor>
    <xdr:from>
      <xdr:col>1</xdr:col>
      <xdr:colOff>0</xdr:colOff>
      <xdr:row>0</xdr:row>
      <xdr:rowOff>0</xdr:rowOff>
    </xdr:from>
    <xdr:to>
      <xdr:col>53</xdr:col>
      <xdr:colOff>327526</xdr:colOff>
      <xdr:row>3</xdr:row>
      <xdr:rowOff>2447</xdr:rowOff>
    </xdr:to>
    <xdr:grpSp>
      <xdr:nvGrpSpPr>
        <xdr:cNvPr id="7" name="Grupo 6">
          <a:hlinkClick xmlns:r="http://schemas.openxmlformats.org/officeDocument/2006/relationships" r:id="rId1"/>
          <a:extLst>
            <a:ext uri="{FF2B5EF4-FFF2-40B4-BE49-F238E27FC236}">
              <a16:creationId xmlns:a16="http://schemas.microsoft.com/office/drawing/2014/main" id="{56F98380-38F8-4815-AF95-12DC55F60F24}"/>
            </a:ext>
          </a:extLst>
        </xdr:cNvPr>
        <xdr:cNvGrpSpPr/>
      </xdr:nvGrpSpPr>
      <xdr:grpSpPr>
        <a:xfrm>
          <a:off x="235324" y="0"/>
          <a:ext cx="41800496" cy="618771"/>
          <a:chOff x="244929" y="0"/>
          <a:chExt cx="41008007" cy="621899"/>
        </a:xfrm>
      </xdr:grpSpPr>
      <xdr:pic>
        <xdr:nvPicPr>
          <xdr:cNvPr id="8" name="Imagen 8">
            <a:extLst>
              <a:ext uri="{FF2B5EF4-FFF2-40B4-BE49-F238E27FC236}">
                <a16:creationId xmlns:a16="http://schemas.microsoft.com/office/drawing/2014/main" id="{74B688E7-7B32-42B8-B599-CFAFFCBB6E2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44929" y="0"/>
            <a:ext cx="2448499" cy="621899"/>
          </a:xfrm>
          <a:prstGeom prst="rect">
            <a:avLst/>
          </a:prstGeom>
        </xdr:spPr>
      </xdr:pic>
      <xdr:sp macro="" textlink="">
        <xdr:nvSpPr>
          <xdr:cNvPr id="9" name="Flecha: a la derecha con bandas 9">
            <a:extLst>
              <a:ext uri="{FF2B5EF4-FFF2-40B4-BE49-F238E27FC236}">
                <a16:creationId xmlns:a16="http://schemas.microsoft.com/office/drawing/2014/main" id="{F797911D-4659-4636-B3AD-98A3177E2903}"/>
              </a:ext>
            </a:extLst>
          </xdr:cNvPr>
          <xdr:cNvSpPr/>
        </xdr:nvSpPr>
        <xdr:spPr>
          <a:xfrm flipH="1">
            <a:off x="40738465" y="148176"/>
            <a:ext cx="514471" cy="284214"/>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109.xml><?xml version="1.0" encoding="utf-8"?>
<xdr:wsDr xmlns:xdr="http://schemas.openxmlformats.org/drawingml/2006/spreadsheetDrawing" xmlns:a="http://schemas.openxmlformats.org/drawingml/2006/main">
  <xdr:twoCellAnchor>
    <xdr:from>
      <xdr:col>1</xdr:col>
      <xdr:colOff>78440</xdr:colOff>
      <xdr:row>5</xdr:row>
      <xdr:rowOff>179854</xdr:rowOff>
    </xdr:from>
    <xdr:to>
      <xdr:col>17</xdr:col>
      <xdr:colOff>859491</xdr:colOff>
      <xdr:row>36</xdr:row>
      <xdr:rowOff>56029</xdr:rowOff>
    </xdr:to>
    <xdr:graphicFrame macro="">
      <xdr:nvGraphicFramePr>
        <xdr:cNvPr id="7" name="Gráfico 6">
          <a:extLst>
            <a:ext uri="{FF2B5EF4-FFF2-40B4-BE49-F238E27FC236}">
              <a16:creationId xmlns:a16="http://schemas.microsoft.com/office/drawing/2014/main" id="{00000000-0008-0000-66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17</xdr:col>
      <xdr:colOff>925367</xdr:colOff>
      <xdr:row>3</xdr:row>
      <xdr:rowOff>27987</xdr:rowOff>
    </xdr:to>
    <xdr:grpSp>
      <xdr:nvGrpSpPr>
        <xdr:cNvPr id="8" name="13 Grupo">
          <a:hlinkClick xmlns:r="http://schemas.openxmlformats.org/officeDocument/2006/relationships" r:id="rId2"/>
          <a:extLst>
            <a:ext uri="{FF2B5EF4-FFF2-40B4-BE49-F238E27FC236}">
              <a16:creationId xmlns:a16="http://schemas.microsoft.com/office/drawing/2014/main" id="{BD074BD8-8F5E-45B5-92E9-C097C5C2514D}"/>
            </a:ext>
          </a:extLst>
        </xdr:cNvPr>
        <xdr:cNvGrpSpPr/>
      </xdr:nvGrpSpPr>
      <xdr:grpSpPr>
        <a:xfrm>
          <a:off x="235324" y="0"/>
          <a:ext cx="16882543" cy="621899"/>
          <a:chOff x="244929" y="0"/>
          <a:chExt cx="16882543" cy="621899"/>
        </a:xfrm>
      </xdr:grpSpPr>
      <xdr:pic>
        <xdr:nvPicPr>
          <xdr:cNvPr id="9" name="Imagen 8">
            <a:extLst>
              <a:ext uri="{FF2B5EF4-FFF2-40B4-BE49-F238E27FC236}">
                <a16:creationId xmlns:a16="http://schemas.microsoft.com/office/drawing/2014/main" id="{B65859B8-4F64-4721-B7B2-F194CD804855}"/>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44929" y="0"/>
            <a:ext cx="2448499" cy="621899"/>
          </a:xfrm>
          <a:prstGeom prst="rect">
            <a:avLst/>
          </a:prstGeom>
        </xdr:spPr>
      </xdr:pic>
      <xdr:sp macro="" textlink="">
        <xdr:nvSpPr>
          <xdr:cNvPr id="10" name="Flecha: a la derecha con bandas 9">
            <a:extLst>
              <a:ext uri="{FF2B5EF4-FFF2-40B4-BE49-F238E27FC236}">
                <a16:creationId xmlns:a16="http://schemas.microsoft.com/office/drawing/2014/main" id="{FDABC639-9368-468D-97C2-57B61BEA5388}"/>
              </a:ext>
            </a:extLst>
          </xdr:cNvPr>
          <xdr:cNvSpPr/>
        </xdr:nvSpPr>
        <xdr:spPr>
          <a:xfrm flipH="1">
            <a:off x="16613001" y="148176"/>
            <a:ext cx="514471" cy="284214"/>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7</xdr:col>
      <xdr:colOff>809625</xdr:colOff>
      <xdr:row>3</xdr:row>
      <xdr:rowOff>34711</xdr:rowOff>
    </xdr:to>
    <xdr:grpSp>
      <xdr:nvGrpSpPr>
        <xdr:cNvPr id="8" name="Grupo 7">
          <a:hlinkClick xmlns:r="http://schemas.openxmlformats.org/officeDocument/2006/relationships" r:id="rId1"/>
          <a:extLst>
            <a:ext uri="{FF2B5EF4-FFF2-40B4-BE49-F238E27FC236}">
              <a16:creationId xmlns:a16="http://schemas.microsoft.com/office/drawing/2014/main" id="{00000000-0008-0000-0900-000008000000}"/>
            </a:ext>
          </a:extLst>
        </xdr:cNvPr>
        <xdr:cNvGrpSpPr/>
      </xdr:nvGrpSpPr>
      <xdr:grpSpPr>
        <a:xfrm>
          <a:off x="238125" y="0"/>
          <a:ext cx="6810375" cy="625261"/>
          <a:chOff x="285750" y="200025"/>
          <a:chExt cx="6810375" cy="625261"/>
        </a:xfrm>
      </xdr:grpSpPr>
      <xdr:pic>
        <xdr:nvPicPr>
          <xdr:cNvPr id="9" name="Imagen 8">
            <a:extLst>
              <a:ext uri="{FF2B5EF4-FFF2-40B4-BE49-F238E27FC236}">
                <a16:creationId xmlns:a16="http://schemas.microsoft.com/office/drawing/2014/main" id="{00000000-0008-0000-0900-000009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85750" y="200025"/>
            <a:ext cx="2447925" cy="625261"/>
          </a:xfrm>
          <a:prstGeom prst="rect">
            <a:avLst/>
          </a:prstGeom>
        </xdr:spPr>
      </xdr:pic>
      <xdr:sp macro="" textlink="">
        <xdr:nvSpPr>
          <xdr:cNvPr id="10" name="Flecha: a la derecha con bandas 9">
            <a:extLst>
              <a:ext uri="{FF2B5EF4-FFF2-40B4-BE49-F238E27FC236}">
                <a16:creationId xmlns:a16="http://schemas.microsoft.com/office/drawing/2014/main" id="{00000000-0008-0000-0900-00000A000000}"/>
              </a:ext>
            </a:extLst>
          </xdr:cNvPr>
          <xdr:cNvSpPr/>
        </xdr:nvSpPr>
        <xdr:spPr>
          <a:xfrm flipH="1">
            <a:off x="6581775" y="371475"/>
            <a:ext cx="514350" cy="285750"/>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110.xml><?xml version="1.0" encoding="utf-8"?>
<xdr:wsDr xmlns:xdr="http://schemas.openxmlformats.org/drawingml/2006/spreadsheetDrawing" xmlns:a="http://schemas.openxmlformats.org/drawingml/2006/main">
  <xdr:twoCellAnchor>
    <xdr:from>
      <xdr:col>1</xdr:col>
      <xdr:colOff>0</xdr:colOff>
      <xdr:row>0</xdr:row>
      <xdr:rowOff>0</xdr:rowOff>
    </xdr:from>
    <xdr:to>
      <xdr:col>21</xdr:col>
      <xdr:colOff>797861</xdr:colOff>
      <xdr:row>3</xdr:row>
      <xdr:rowOff>27987</xdr:rowOff>
    </xdr:to>
    <xdr:grpSp>
      <xdr:nvGrpSpPr>
        <xdr:cNvPr id="10" name="Grupo 9">
          <a:hlinkClick xmlns:r="http://schemas.openxmlformats.org/officeDocument/2006/relationships" r:id="rId1"/>
          <a:extLst>
            <a:ext uri="{FF2B5EF4-FFF2-40B4-BE49-F238E27FC236}">
              <a16:creationId xmlns:a16="http://schemas.microsoft.com/office/drawing/2014/main" id="{D312F2A0-D732-47EB-84C7-613C5785F60F}"/>
            </a:ext>
          </a:extLst>
        </xdr:cNvPr>
        <xdr:cNvGrpSpPr/>
      </xdr:nvGrpSpPr>
      <xdr:grpSpPr>
        <a:xfrm>
          <a:off x="235324" y="0"/>
          <a:ext cx="23635449" cy="621899"/>
          <a:chOff x="235324" y="0"/>
          <a:chExt cx="17517037" cy="621899"/>
        </a:xfrm>
      </xdr:grpSpPr>
      <xdr:pic>
        <xdr:nvPicPr>
          <xdr:cNvPr id="8" name="Imagen 8">
            <a:extLst>
              <a:ext uri="{FF2B5EF4-FFF2-40B4-BE49-F238E27FC236}">
                <a16:creationId xmlns:a16="http://schemas.microsoft.com/office/drawing/2014/main" id="{75B5693E-9EA0-4DDB-B32B-46CE6FB05F7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35324" y="0"/>
            <a:ext cx="2448499" cy="621899"/>
          </a:xfrm>
          <a:prstGeom prst="rect">
            <a:avLst/>
          </a:prstGeom>
        </xdr:spPr>
      </xdr:pic>
      <xdr:sp macro="" textlink="">
        <xdr:nvSpPr>
          <xdr:cNvPr id="9" name="Flecha: a la derecha con bandas 9">
            <a:extLst>
              <a:ext uri="{FF2B5EF4-FFF2-40B4-BE49-F238E27FC236}">
                <a16:creationId xmlns:a16="http://schemas.microsoft.com/office/drawing/2014/main" id="{7D7480CC-DC29-4DE5-AB67-B8F5EC03042B}"/>
              </a:ext>
            </a:extLst>
          </xdr:cNvPr>
          <xdr:cNvSpPr/>
        </xdr:nvSpPr>
        <xdr:spPr>
          <a:xfrm flipH="1">
            <a:off x="17237890" y="148176"/>
            <a:ext cx="514471" cy="284214"/>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111.xml><?xml version="1.0" encoding="utf-8"?>
<xdr:wsDr xmlns:xdr="http://schemas.openxmlformats.org/drawingml/2006/spreadsheetDrawing" xmlns:a="http://schemas.openxmlformats.org/drawingml/2006/main">
  <xdr:twoCellAnchor>
    <xdr:from>
      <xdr:col>1</xdr:col>
      <xdr:colOff>0</xdr:colOff>
      <xdr:row>0</xdr:row>
      <xdr:rowOff>0</xdr:rowOff>
    </xdr:from>
    <xdr:to>
      <xdr:col>50</xdr:col>
      <xdr:colOff>617766</xdr:colOff>
      <xdr:row>3</xdr:row>
      <xdr:rowOff>9578</xdr:rowOff>
    </xdr:to>
    <xdr:grpSp>
      <xdr:nvGrpSpPr>
        <xdr:cNvPr id="10" name="Grupo 9">
          <a:hlinkClick xmlns:r="http://schemas.openxmlformats.org/officeDocument/2006/relationships" r:id="rId1"/>
          <a:extLst>
            <a:ext uri="{FF2B5EF4-FFF2-40B4-BE49-F238E27FC236}">
              <a16:creationId xmlns:a16="http://schemas.microsoft.com/office/drawing/2014/main" id="{E6975D79-9221-41E0-9E8A-AE775A7788FF}"/>
            </a:ext>
          </a:extLst>
        </xdr:cNvPr>
        <xdr:cNvGrpSpPr/>
      </xdr:nvGrpSpPr>
      <xdr:grpSpPr>
        <a:xfrm>
          <a:off x="244929" y="0"/>
          <a:ext cx="40296194" cy="621899"/>
          <a:chOff x="244929" y="0"/>
          <a:chExt cx="37302623" cy="621899"/>
        </a:xfrm>
      </xdr:grpSpPr>
      <xdr:pic>
        <xdr:nvPicPr>
          <xdr:cNvPr id="8" name="Imagen 8">
            <a:extLst>
              <a:ext uri="{FF2B5EF4-FFF2-40B4-BE49-F238E27FC236}">
                <a16:creationId xmlns:a16="http://schemas.microsoft.com/office/drawing/2014/main" id="{9A0719F7-C381-445A-83BB-FB239A41D83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44929" y="0"/>
            <a:ext cx="2448499" cy="621899"/>
          </a:xfrm>
          <a:prstGeom prst="rect">
            <a:avLst/>
          </a:prstGeom>
        </xdr:spPr>
      </xdr:pic>
      <xdr:sp macro="" textlink="">
        <xdr:nvSpPr>
          <xdr:cNvPr id="9" name="Flecha: a la derecha con bandas 9">
            <a:extLst>
              <a:ext uri="{FF2B5EF4-FFF2-40B4-BE49-F238E27FC236}">
                <a16:creationId xmlns:a16="http://schemas.microsoft.com/office/drawing/2014/main" id="{CB5A5149-8D5B-47B4-B79C-25AE8CF98CF2}"/>
              </a:ext>
            </a:extLst>
          </xdr:cNvPr>
          <xdr:cNvSpPr/>
        </xdr:nvSpPr>
        <xdr:spPr>
          <a:xfrm flipH="1">
            <a:off x="37033081" y="145775"/>
            <a:ext cx="514471" cy="284214"/>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112.xml><?xml version="1.0" encoding="utf-8"?>
<xdr:wsDr xmlns:xdr="http://schemas.openxmlformats.org/drawingml/2006/spreadsheetDrawing" xmlns:a="http://schemas.openxmlformats.org/drawingml/2006/main">
  <xdr:twoCellAnchor>
    <xdr:from>
      <xdr:col>1</xdr:col>
      <xdr:colOff>0</xdr:colOff>
      <xdr:row>0</xdr:row>
      <xdr:rowOff>0</xdr:rowOff>
    </xdr:from>
    <xdr:to>
      <xdr:col>50</xdr:col>
      <xdr:colOff>617766</xdr:colOff>
      <xdr:row>3</xdr:row>
      <xdr:rowOff>9578</xdr:rowOff>
    </xdr:to>
    <xdr:grpSp>
      <xdr:nvGrpSpPr>
        <xdr:cNvPr id="7" name="Grupo 6">
          <a:hlinkClick xmlns:r="http://schemas.openxmlformats.org/officeDocument/2006/relationships" r:id="rId1"/>
          <a:extLst>
            <a:ext uri="{FF2B5EF4-FFF2-40B4-BE49-F238E27FC236}">
              <a16:creationId xmlns:a16="http://schemas.microsoft.com/office/drawing/2014/main" id="{A5824598-51F5-4798-9077-ED44241E8162}"/>
            </a:ext>
          </a:extLst>
        </xdr:cNvPr>
        <xdr:cNvGrpSpPr/>
      </xdr:nvGrpSpPr>
      <xdr:grpSpPr>
        <a:xfrm>
          <a:off x="244929" y="0"/>
          <a:ext cx="40296194" cy="621899"/>
          <a:chOff x="244929" y="0"/>
          <a:chExt cx="37302623" cy="621899"/>
        </a:xfrm>
      </xdr:grpSpPr>
      <xdr:pic>
        <xdr:nvPicPr>
          <xdr:cNvPr id="8" name="Imagen 8">
            <a:extLst>
              <a:ext uri="{FF2B5EF4-FFF2-40B4-BE49-F238E27FC236}">
                <a16:creationId xmlns:a16="http://schemas.microsoft.com/office/drawing/2014/main" id="{A0FDE46B-5D10-4B6B-949B-BE865FDD2A7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44929" y="0"/>
            <a:ext cx="2448499" cy="621899"/>
          </a:xfrm>
          <a:prstGeom prst="rect">
            <a:avLst/>
          </a:prstGeom>
        </xdr:spPr>
      </xdr:pic>
      <xdr:sp macro="" textlink="">
        <xdr:nvSpPr>
          <xdr:cNvPr id="9" name="Flecha: a la derecha con bandas 9">
            <a:extLst>
              <a:ext uri="{FF2B5EF4-FFF2-40B4-BE49-F238E27FC236}">
                <a16:creationId xmlns:a16="http://schemas.microsoft.com/office/drawing/2014/main" id="{72AC5686-E667-4B5A-87F4-5B08F9E9CDF8}"/>
              </a:ext>
            </a:extLst>
          </xdr:cNvPr>
          <xdr:cNvSpPr/>
        </xdr:nvSpPr>
        <xdr:spPr>
          <a:xfrm flipH="1">
            <a:off x="37033081" y="145775"/>
            <a:ext cx="514471" cy="284214"/>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113.xml><?xml version="1.0" encoding="utf-8"?>
<xdr:wsDr xmlns:xdr="http://schemas.openxmlformats.org/drawingml/2006/spreadsheetDrawing" xmlns:a="http://schemas.openxmlformats.org/drawingml/2006/main">
  <xdr:twoCellAnchor>
    <xdr:from>
      <xdr:col>1</xdr:col>
      <xdr:colOff>0</xdr:colOff>
      <xdr:row>0</xdr:row>
      <xdr:rowOff>0</xdr:rowOff>
    </xdr:from>
    <xdr:to>
      <xdr:col>7</xdr:col>
      <xdr:colOff>651080</xdr:colOff>
      <xdr:row>3</xdr:row>
      <xdr:rowOff>13980</xdr:rowOff>
    </xdr:to>
    <xdr:grpSp>
      <xdr:nvGrpSpPr>
        <xdr:cNvPr id="7" name="7 Grupo">
          <a:hlinkClick xmlns:r="http://schemas.openxmlformats.org/officeDocument/2006/relationships" r:id="rId1"/>
          <a:extLst>
            <a:ext uri="{FF2B5EF4-FFF2-40B4-BE49-F238E27FC236}">
              <a16:creationId xmlns:a16="http://schemas.microsoft.com/office/drawing/2014/main" id="{21DFBBC6-DAE6-4934-8989-A4B6F7752FFD}"/>
            </a:ext>
          </a:extLst>
        </xdr:cNvPr>
        <xdr:cNvGrpSpPr/>
      </xdr:nvGrpSpPr>
      <xdr:grpSpPr>
        <a:xfrm>
          <a:off x="257175" y="0"/>
          <a:ext cx="9480755" cy="623580"/>
          <a:chOff x="235324" y="0"/>
          <a:chExt cx="9505407" cy="625261"/>
        </a:xfrm>
      </xdr:grpSpPr>
      <xdr:pic>
        <xdr:nvPicPr>
          <xdr:cNvPr id="8" name="Imagen 9">
            <a:extLst>
              <a:ext uri="{FF2B5EF4-FFF2-40B4-BE49-F238E27FC236}">
                <a16:creationId xmlns:a16="http://schemas.microsoft.com/office/drawing/2014/main" id="{A836AA74-EE69-4181-9D72-21497BCC9FE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35324" y="0"/>
            <a:ext cx="2447925" cy="625261"/>
          </a:xfrm>
          <a:prstGeom prst="rect">
            <a:avLst/>
          </a:prstGeom>
        </xdr:spPr>
      </xdr:pic>
      <xdr:sp macro="" textlink="">
        <xdr:nvSpPr>
          <xdr:cNvPr id="9" name="Flecha: a la derecha con bandas 10">
            <a:extLst>
              <a:ext uri="{FF2B5EF4-FFF2-40B4-BE49-F238E27FC236}">
                <a16:creationId xmlns:a16="http://schemas.microsoft.com/office/drawing/2014/main" id="{3398060E-99BC-4CE6-B10D-649D766FA51B}"/>
              </a:ext>
            </a:extLst>
          </xdr:cNvPr>
          <xdr:cNvSpPr/>
        </xdr:nvSpPr>
        <xdr:spPr>
          <a:xfrm flipH="1">
            <a:off x="9226381" y="171450"/>
            <a:ext cx="514350" cy="285750"/>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114.xml><?xml version="1.0" encoding="utf-8"?>
<xdr:wsDr xmlns:xdr="http://schemas.openxmlformats.org/drawingml/2006/spreadsheetDrawing" xmlns:a="http://schemas.openxmlformats.org/drawingml/2006/main">
  <xdr:twoCellAnchor>
    <xdr:from>
      <xdr:col>1</xdr:col>
      <xdr:colOff>0</xdr:colOff>
      <xdr:row>0</xdr:row>
      <xdr:rowOff>0</xdr:rowOff>
    </xdr:from>
    <xdr:to>
      <xdr:col>7</xdr:col>
      <xdr:colOff>650520</xdr:colOff>
      <xdr:row>3</xdr:row>
      <xdr:rowOff>7256</xdr:rowOff>
    </xdr:to>
    <xdr:grpSp>
      <xdr:nvGrpSpPr>
        <xdr:cNvPr id="7" name="7 Grupo">
          <a:hlinkClick xmlns:r="http://schemas.openxmlformats.org/officeDocument/2006/relationships" r:id="rId1"/>
          <a:extLst>
            <a:ext uri="{FF2B5EF4-FFF2-40B4-BE49-F238E27FC236}">
              <a16:creationId xmlns:a16="http://schemas.microsoft.com/office/drawing/2014/main" id="{65A27295-EDC8-4FEA-A87A-01F6657327BE}"/>
            </a:ext>
          </a:extLst>
        </xdr:cNvPr>
        <xdr:cNvGrpSpPr/>
      </xdr:nvGrpSpPr>
      <xdr:grpSpPr>
        <a:xfrm>
          <a:off x="369794" y="0"/>
          <a:ext cx="9480755" cy="623580"/>
          <a:chOff x="235324" y="0"/>
          <a:chExt cx="9505407" cy="625261"/>
        </a:xfrm>
      </xdr:grpSpPr>
      <xdr:pic>
        <xdr:nvPicPr>
          <xdr:cNvPr id="8" name="Imagen 9">
            <a:extLst>
              <a:ext uri="{FF2B5EF4-FFF2-40B4-BE49-F238E27FC236}">
                <a16:creationId xmlns:a16="http://schemas.microsoft.com/office/drawing/2014/main" id="{39DEEB71-5C8F-4709-9A6D-617199E0E18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35324" y="0"/>
            <a:ext cx="2447925" cy="625261"/>
          </a:xfrm>
          <a:prstGeom prst="rect">
            <a:avLst/>
          </a:prstGeom>
        </xdr:spPr>
      </xdr:pic>
      <xdr:sp macro="" textlink="">
        <xdr:nvSpPr>
          <xdr:cNvPr id="9" name="Flecha: a la derecha con bandas 10">
            <a:extLst>
              <a:ext uri="{FF2B5EF4-FFF2-40B4-BE49-F238E27FC236}">
                <a16:creationId xmlns:a16="http://schemas.microsoft.com/office/drawing/2014/main" id="{98D94C9E-4A5F-4AA9-B06E-48B9A6857391}"/>
              </a:ext>
            </a:extLst>
          </xdr:cNvPr>
          <xdr:cNvSpPr/>
        </xdr:nvSpPr>
        <xdr:spPr>
          <a:xfrm flipH="1">
            <a:off x="9226381" y="171450"/>
            <a:ext cx="514350" cy="285750"/>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115.xml><?xml version="1.0" encoding="utf-8"?>
<xdr:wsDr xmlns:xdr="http://schemas.openxmlformats.org/drawingml/2006/spreadsheetDrawing" xmlns:a="http://schemas.openxmlformats.org/drawingml/2006/main">
  <xdr:twoCellAnchor>
    <xdr:from>
      <xdr:col>1</xdr:col>
      <xdr:colOff>78440</xdr:colOff>
      <xdr:row>5</xdr:row>
      <xdr:rowOff>179854</xdr:rowOff>
    </xdr:from>
    <xdr:to>
      <xdr:col>11</xdr:col>
      <xdr:colOff>859491</xdr:colOff>
      <xdr:row>36</xdr:row>
      <xdr:rowOff>56029</xdr:rowOff>
    </xdr:to>
    <xdr:graphicFrame macro="">
      <xdr:nvGraphicFramePr>
        <xdr:cNvPr id="7" name="Gráfico 6">
          <a:extLst>
            <a:ext uri="{FF2B5EF4-FFF2-40B4-BE49-F238E27FC236}">
              <a16:creationId xmlns:a16="http://schemas.microsoft.com/office/drawing/2014/main" id="{00000000-0008-0000-6C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11</xdr:col>
      <xdr:colOff>796197</xdr:colOff>
      <xdr:row>3</xdr:row>
      <xdr:rowOff>29668</xdr:rowOff>
    </xdr:to>
    <xdr:grpSp>
      <xdr:nvGrpSpPr>
        <xdr:cNvPr id="11" name="Grupo 10">
          <a:hlinkClick xmlns:r="http://schemas.openxmlformats.org/officeDocument/2006/relationships" r:id="rId2"/>
          <a:extLst>
            <a:ext uri="{FF2B5EF4-FFF2-40B4-BE49-F238E27FC236}">
              <a16:creationId xmlns:a16="http://schemas.microsoft.com/office/drawing/2014/main" id="{2484D05C-440C-4A2F-822C-D3AC13CD32BC}"/>
            </a:ext>
          </a:extLst>
        </xdr:cNvPr>
        <xdr:cNvGrpSpPr/>
      </xdr:nvGrpSpPr>
      <xdr:grpSpPr>
        <a:xfrm>
          <a:off x="235324" y="0"/>
          <a:ext cx="10769432" cy="623580"/>
          <a:chOff x="235324" y="0"/>
          <a:chExt cx="10769432" cy="623580"/>
        </a:xfrm>
      </xdr:grpSpPr>
      <xdr:pic>
        <xdr:nvPicPr>
          <xdr:cNvPr id="9" name="Imagen 9">
            <a:extLst>
              <a:ext uri="{FF2B5EF4-FFF2-40B4-BE49-F238E27FC236}">
                <a16:creationId xmlns:a16="http://schemas.microsoft.com/office/drawing/2014/main" id="{729F65B9-536A-4EA0-A02A-7B4DB1EE69EB}"/>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35324" y="0"/>
            <a:ext cx="2441576" cy="623580"/>
          </a:xfrm>
          <a:prstGeom prst="rect">
            <a:avLst/>
          </a:prstGeom>
        </xdr:spPr>
      </xdr:pic>
      <xdr:sp macro="" textlink="">
        <xdr:nvSpPr>
          <xdr:cNvPr id="10" name="Flecha: a la derecha con bandas 10">
            <a:extLst>
              <a:ext uri="{FF2B5EF4-FFF2-40B4-BE49-F238E27FC236}">
                <a16:creationId xmlns:a16="http://schemas.microsoft.com/office/drawing/2014/main" id="{E29F1482-64B4-47AE-8657-9E81FFB87987}"/>
              </a:ext>
            </a:extLst>
          </xdr:cNvPr>
          <xdr:cNvSpPr/>
        </xdr:nvSpPr>
        <xdr:spPr>
          <a:xfrm flipH="1">
            <a:off x="10491740" y="159783"/>
            <a:ext cx="513016" cy="284982"/>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116.xml><?xml version="1.0" encoding="utf-8"?>
<xdr:wsDr xmlns:xdr="http://schemas.openxmlformats.org/drawingml/2006/spreadsheetDrawing" xmlns:a="http://schemas.openxmlformats.org/drawingml/2006/main">
  <xdr:twoCellAnchor>
    <xdr:from>
      <xdr:col>1</xdr:col>
      <xdr:colOff>0</xdr:colOff>
      <xdr:row>0</xdr:row>
      <xdr:rowOff>0</xdr:rowOff>
    </xdr:from>
    <xdr:to>
      <xdr:col>8</xdr:col>
      <xdr:colOff>946355</xdr:colOff>
      <xdr:row>3</xdr:row>
      <xdr:rowOff>33030</xdr:rowOff>
    </xdr:to>
    <xdr:grpSp>
      <xdr:nvGrpSpPr>
        <xdr:cNvPr id="9" name="Grupo 8">
          <a:hlinkClick xmlns:r="http://schemas.openxmlformats.org/officeDocument/2006/relationships" r:id="rId1"/>
          <a:extLst>
            <a:ext uri="{FF2B5EF4-FFF2-40B4-BE49-F238E27FC236}">
              <a16:creationId xmlns:a16="http://schemas.microsoft.com/office/drawing/2014/main" id="{228D1F5B-C52A-49AD-A438-43CE5644E5AB}"/>
            </a:ext>
          </a:extLst>
        </xdr:cNvPr>
        <xdr:cNvGrpSpPr/>
      </xdr:nvGrpSpPr>
      <xdr:grpSpPr>
        <a:xfrm>
          <a:off x="304800" y="0"/>
          <a:ext cx="11176205" cy="623580"/>
          <a:chOff x="304800" y="0"/>
          <a:chExt cx="11176205" cy="623580"/>
        </a:xfrm>
      </xdr:grpSpPr>
      <xdr:pic>
        <xdr:nvPicPr>
          <xdr:cNvPr id="7" name="Imagen 9">
            <a:extLst>
              <a:ext uri="{FF2B5EF4-FFF2-40B4-BE49-F238E27FC236}">
                <a16:creationId xmlns:a16="http://schemas.microsoft.com/office/drawing/2014/main" id="{5CEAEE14-7352-4795-A46E-5BF8A00120C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04800" y="0"/>
            <a:ext cx="2441576" cy="623580"/>
          </a:xfrm>
          <a:prstGeom prst="rect">
            <a:avLst/>
          </a:prstGeom>
        </xdr:spPr>
      </xdr:pic>
      <xdr:sp macro="" textlink="">
        <xdr:nvSpPr>
          <xdr:cNvPr id="8" name="Flecha: a la derecha con bandas 10">
            <a:extLst>
              <a:ext uri="{FF2B5EF4-FFF2-40B4-BE49-F238E27FC236}">
                <a16:creationId xmlns:a16="http://schemas.microsoft.com/office/drawing/2014/main" id="{67F20BAC-E224-4C43-82F9-BFD578EE8098}"/>
              </a:ext>
            </a:extLst>
          </xdr:cNvPr>
          <xdr:cNvSpPr/>
        </xdr:nvSpPr>
        <xdr:spPr>
          <a:xfrm flipH="1">
            <a:off x="10967989" y="132889"/>
            <a:ext cx="513016" cy="284982"/>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117.xml><?xml version="1.0" encoding="utf-8"?>
<xdr:wsDr xmlns:xdr="http://schemas.openxmlformats.org/drawingml/2006/spreadsheetDrawing" xmlns:a="http://schemas.openxmlformats.org/drawingml/2006/main">
  <xdr:twoCellAnchor>
    <xdr:from>
      <xdr:col>1</xdr:col>
      <xdr:colOff>0</xdr:colOff>
      <xdr:row>0</xdr:row>
      <xdr:rowOff>0</xdr:rowOff>
    </xdr:from>
    <xdr:to>
      <xdr:col>8</xdr:col>
      <xdr:colOff>1034881</xdr:colOff>
      <xdr:row>3</xdr:row>
      <xdr:rowOff>29668</xdr:rowOff>
    </xdr:to>
    <xdr:grpSp>
      <xdr:nvGrpSpPr>
        <xdr:cNvPr id="10" name="Grupo 9">
          <a:hlinkClick xmlns:r="http://schemas.openxmlformats.org/officeDocument/2006/relationships" r:id="rId1"/>
          <a:extLst>
            <a:ext uri="{FF2B5EF4-FFF2-40B4-BE49-F238E27FC236}">
              <a16:creationId xmlns:a16="http://schemas.microsoft.com/office/drawing/2014/main" id="{8B7386A6-2B2F-40D8-BCBA-9CFF7A215488}"/>
            </a:ext>
          </a:extLst>
        </xdr:cNvPr>
        <xdr:cNvGrpSpPr/>
      </xdr:nvGrpSpPr>
      <xdr:grpSpPr>
        <a:xfrm>
          <a:off x="369794" y="0"/>
          <a:ext cx="11008116" cy="623580"/>
          <a:chOff x="369794" y="0"/>
          <a:chExt cx="11008116" cy="623580"/>
        </a:xfrm>
      </xdr:grpSpPr>
      <xdr:pic>
        <xdr:nvPicPr>
          <xdr:cNvPr id="8" name="Imagen 9">
            <a:extLst>
              <a:ext uri="{FF2B5EF4-FFF2-40B4-BE49-F238E27FC236}">
                <a16:creationId xmlns:a16="http://schemas.microsoft.com/office/drawing/2014/main" id="{57DEFC83-11D0-4729-A0C7-C0D6ED2A5B5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69794" y="0"/>
            <a:ext cx="2441576" cy="623580"/>
          </a:xfrm>
          <a:prstGeom prst="rect">
            <a:avLst/>
          </a:prstGeom>
        </xdr:spPr>
      </xdr:pic>
      <xdr:sp macro="" textlink="">
        <xdr:nvSpPr>
          <xdr:cNvPr id="9" name="Flecha: a la derecha con bandas 10">
            <a:extLst>
              <a:ext uri="{FF2B5EF4-FFF2-40B4-BE49-F238E27FC236}">
                <a16:creationId xmlns:a16="http://schemas.microsoft.com/office/drawing/2014/main" id="{83CA95C1-DCAE-42F5-898D-3E34A3BCEC40}"/>
              </a:ext>
            </a:extLst>
          </xdr:cNvPr>
          <xdr:cNvSpPr/>
        </xdr:nvSpPr>
        <xdr:spPr>
          <a:xfrm flipH="1">
            <a:off x="10864894" y="144095"/>
            <a:ext cx="513016" cy="284982"/>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118.xml><?xml version="1.0" encoding="utf-8"?>
<xdr:wsDr xmlns:xdr="http://schemas.openxmlformats.org/drawingml/2006/spreadsheetDrawing" xmlns:a="http://schemas.openxmlformats.org/drawingml/2006/main">
  <xdr:twoCellAnchor>
    <xdr:from>
      <xdr:col>1</xdr:col>
      <xdr:colOff>78440</xdr:colOff>
      <xdr:row>5</xdr:row>
      <xdr:rowOff>179854</xdr:rowOff>
    </xdr:from>
    <xdr:to>
      <xdr:col>11</xdr:col>
      <xdr:colOff>859491</xdr:colOff>
      <xdr:row>36</xdr:row>
      <xdr:rowOff>56029</xdr:rowOff>
    </xdr:to>
    <xdr:graphicFrame macro="">
      <xdr:nvGraphicFramePr>
        <xdr:cNvPr id="7" name="Gráfico 6">
          <a:extLst>
            <a:ext uri="{FF2B5EF4-FFF2-40B4-BE49-F238E27FC236}">
              <a16:creationId xmlns:a16="http://schemas.microsoft.com/office/drawing/2014/main" id="{00000000-0008-0000-6F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11</xdr:col>
      <xdr:colOff>803480</xdr:colOff>
      <xdr:row>3</xdr:row>
      <xdr:rowOff>33030</xdr:rowOff>
    </xdr:to>
    <xdr:grpSp>
      <xdr:nvGrpSpPr>
        <xdr:cNvPr id="12" name="Grupo 11">
          <a:hlinkClick xmlns:r="http://schemas.openxmlformats.org/officeDocument/2006/relationships" r:id="rId2"/>
          <a:extLst>
            <a:ext uri="{FF2B5EF4-FFF2-40B4-BE49-F238E27FC236}">
              <a16:creationId xmlns:a16="http://schemas.microsoft.com/office/drawing/2014/main" id="{D6D6223B-3E03-48CA-923F-AEFD5969BDA2}"/>
            </a:ext>
          </a:extLst>
        </xdr:cNvPr>
        <xdr:cNvGrpSpPr/>
      </xdr:nvGrpSpPr>
      <xdr:grpSpPr>
        <a:xfrm>
          <a:off x="238125" y="0"/>
          <a:ext cx="10804730" cy="623580"/>
          <a:chOff x="238125" y="0"/>
          <a:chExt cx="10804730" cy="623580"/>
        </a:xfrm>
      </xdr:grpSpPr>
      <xdr:pic>
        <xdr:nvPicPr>
          <xdr:cNvPr id="9" name="Imagen 9">
            <a:extLst>
              <a:ext uri="{FF2B5EF4-FFF2-40B4-BE49-F238E27FC236}">
                <a16:creationId xmlns:a16="http://schemas.microsoft.com/office/drawing/2014/main" id="{82B6FB5B-50A2-416C-B3EE-697D1AB343B3}"/>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38125" y="0"/>
            <a:ext cx="2441576" cy="623580"/>
          </a:xfrm>
          <a:prstGeom prst="rect">
            <a:avLst/>
          </a:prstGeom>
        </xdr:spPr>
      </xdr:pic>
      <xdr:sp macro="" textlink="">
        <xdr:nvSpPr>
          <xdr:cNvPr id="10" name="Flecha: a la derecha con bandas 10">
            <a:extLst>
              <a:ext uri="{FF2B5EF4-FFF2-40B4-BE49-F238E27FC236}">
                <a16:creationId xmlns:a16="http://schemas.microsoft.com/office/drawing/2014/main" id="{DBF18304-7293-4334-B0D9-41FD8789F812}"/>
              </a:ext>
            </a:extLst>
          </xdr:cNvPr>
          <xdr:cNvSpPr/>
        </xdr:nvSpPr>
        <xdr:spPr>
          <a:xfrm flipH="1">
            <a:off x="10529839" y="132889"/>
            <a:ext cx="513016" cy="284982"/>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119.xml><?xml version="1.0" encoding="utf-8"?>
<xdr:wsDr xmlns:xdr="http://schemas.openxmlformats.org/drawingml/2006/spreadsheetDrawing" xmlns:a="http://schemas.openxmlformats.org/drawingml/2006/main">
  <xdr:twoCellAnchor>
    <xdr:from>
      <xdr:col>1</xdr:col>
      <xdr:colOff>0</xdr:colOff>
      <xdr:row>0</xdr:row>
      <xdr:rowOff>0</xdr:rowOff>
    </xdr:from>
    <xdr:to>
      <xdr:col>8</xdr:col>
      <xdr:colOff>1034881</xdr:colOff>
      <xdr:row>3</xdr:row>
      <xdr:rowOff>7256</xdr:rowOff>
    </xdr:to>
    <xdr:grpSp>
      <xdr:nvGrpSpPr>
        <xdr:cNvPr id="10" name="Grupo 9">
          <a:hlinkClick xmlns:r="http://schemas.openxmlformats.org/officeDocument/2006/relationships" r:id="rId1"/>
          <a:extLst>
            <a:ext uri="{FF2B5EF4-FFF2-40B4-BE49-F238E27FC236}">
              <a16:creationId xmlns:a16="http://schemas.microsoft.com/office/drawing/2014/main" id="{7AABEE3A-B8A5-4D9A-9033-1B8EC342F99D}"/>
            </a:ext>
          </a:extLst>
        </xdr:cNvPr>
        <xdr:cNvGrpSpPr/>
      </xdr:nvGrpSpPr>
      <xdr:grpSpPr>
        <a:xfrm>
          <a:off x="371475" y="0"/>
          <a:ext cx="11007556" cy="616856"/>
          <a:chOff x="369794" y="0"/>
          <a:chExt cx="11008116" cy="623580"/>
        </a:xfrm>
      </xdr:grpSpPr>
      <xdr:pic>
        <xdr:nvPicPr>
          <xdr:cNvPr id="11" name="Imagen 9">
            <a:extLst>
              <a:ext uri="{FF2B5EF4-FFF2-40B4-BE49-F238E27FC236}">
                <a16:creationId xmlns:a16="http://schemas.microsoft.com/office/drawing/2014/main" id="{263E0C30-7CD5-47FC-A73B-552EEC5DFAC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69794" y="0"/>
            <a:ext cx="2441576" cy="623580"/>
          </a:xfrm>
          <a:prstGeom prst="rect">
            <a:avLst/>
          </a:prstGeom>
        </xdr:spPr>
      </xdr:pic>
      <xdr:sp macro="" textlink="">
        <xdr:nvSpPr>
          <xdr:cNvPr id="12" name="Flecha: a la derecha con bandas 10">
            <a:extLst>
              <a:ext uri="{FF2B5EF4-FFF2-40B4-BE49-F238E27FC236}">
                <a16:creationId xmlns:a16="http://schemas.microsoft.com/office/drawing/2014/main" id="{1DA9CC70-5D24-4B1B-A11E-15AC1702D093}"/>
              </a:ext>
            </a:extLst>
          </xdr:cNvPr>
          <xdr:cNvSpPr/>
        </xdr:nvSpPr>
        <xdr:spPr>
          <a:xfrm flipH="1">
            <a:off x="10864894" y="144095"/>
            <a:ext cx="513016" cy="284982"/>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12.xml><?xml version="1.0" encoding="utf-8"?>
<xdr:wsDr xmlns:xdr="http://schemas.openxmlformats.org/drawingml/2006/spreadsheetDrawing" xmlns:a="http://schemas.openxmlformats.org/drawingml/2006/main">
  <xdr:twoCellAnchor editAs="absolute">
    <xdr:from>
      <xdr:col>1</xdr:col>
      <xdr:colOff>0</xdr:colOff>
      <xdr:row>0</xdr:row>
      <xdr:rowOff>0</xdr:rowOff>
    </xdr:from>
    <xdr:to>
      <xdr:col>4</xdr:col>
      <xdr:colOff>1352550</xdr:colOff>
      <xdr:row>3</xdr:row>
      <xdr:rowOff>34711</xdr:rowOff>
    </xdr:to>
    <xdr:grpSp>
      <xdr:nvGrpSpPr>
        <xdr:cNvPr id="6" name="Grupo 5">
          <a:hlinkClick xmlns:r="http://schemas.openxmlformats.org/officeDocument/2006/relationships" r:id="rId1"/>
          <a:extLst>
            <a:ext uri="{FF2B5EF4-FFF2-40B4-BE49-F238E27FC236}">
              <a16:creationId xmlns:a16="http://schemas.microsoft.com/office/drawing/2014/main" id="{00000000-0008-0000-0A00-000006000000}"/>
            </a:ext>
          </a:extLst>
        </xdr:cNvPr>
        <xdr:cNvGrpSpPr/>
      </xdr:nvGrpSpPr>
      <xdr:grpSpPr>
        <a:xfrm>
          <a:off x="238125" y="0"/>
          <a:ext cx="6810375" cy="625261"/>
          <a:chOff x="285750" y="200025"/>
          <a:chExt cx="6810375" cy="625261"/>
        </a:xfrm>
      </xdr:grpSpPr>
      <xdr:pic>
        <xdr:nvPicPr>
          <xdr:cNvPr id="7" name="Imagen 6">
            <a:extLst>
              <a:ext uri="{FF2B5EF4-FFF2-40B4-BE49-F238E27FC236}">
                <a16:creationId xmlns:a16="http://schemas.microsoft.com/office/drawing/2014/main" id="{00000000-0008-0000-0A00-000007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85750" y="200025"/>
            <a:ext cx="2447925" cy="625261"/>
          </a:xfrm>
          <a:prstGeom prst="rect">
            <a:avLst/>
          </a:prstGeom>
        </xdr:spPr>
      </xdr:pic>
      <xdr:sp macro="" textlink="">
        <xdr:nvSpPr>
          <xdr:cNvPr id="11" name="Flecha: a la derecha con bandas 10">
            <a:extLst>
              <a:ext uri="{FF2B5EF4-FFF2-40B4-BE49-F238E27FC236}">
                <a16:creationId xmlns:a16="http://schemas.microsoft.com/office/drawing/2014/main" id="{00000000-0008-0000-0A00-00000B000000}"/>
              </a:ext>
            </a:extLst>
          </xdr:cNvPr>
          <xdr:cNvSpPr/>
        </xdr:nvSpPr>
        <xdr:spPr>
          <a:xfrm flipH="1">
            <a:off x="6581775" y="371475"/>
            <a:ext cx="514350" cy="285750"/>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120.xml><?xml version="1.0" encoding="utf-8"?>
<xdr:wsDr xmlns:xdr="http://schemas.openxmlformats.org/drawingml/2006/spreadsheetDrawing" xmlns:a="http://schemas.openxmlformats.org/drawingml/2006/main">
  <xdr:twoCellAnchor>
    <xdr:from>
      <xdr:col>1</xdr:col>
      <xdr:colOff>0</xdr:colOff>
      <xdr:row>0</xdr:row>
      <xdr:rowOff>0</xdr:rowOff>
    </xdr:from>
    <xdr:to>
      <xdr:col>8</xdr:col>
      <xdr:colOff>1034881</xdr:colOff>
      <xdr:row>3</xdr:row>
      <xdr:rowOff>7256</xdr:rowOff>
    </xdr:to>
    <xdr:grpSp>
      <xdr:nvGrpSpPr>
        <xdr:cNvPr id="7" name="Grupo 6">
          <a:hlinkClick xmlns:r="http://schemas.openxmlformats.org/officeDocument/2006/relationships" r:id="rId1"/>
          <a:extLst>
            <a:ext uri="{FF2B5EF4-FFF2-40B4-BE49-F238E27FC236}">
              <a16:creationId xmlns:a16="http://schemas.microsoft.com/office/drawing/2014/main" id="{532CD05D-4CC4-4F6A-AF4F-8AFE1C05A56E}"/>
            </a:ext>
          </a:extLst>
        </xdr:cNvPr>
        <xdr:cNvGrpSpPr/>
      </xdr:nvGrpSpPr>
      <xdr:grpSpPr>
        <a:xfrm>
          <a:off x="371475" y="0"/>
          <a:ext cx="11007556" cy="616856"/>
          <a:chOff x="369794" y="0"/>
          <a:chExt cx="11008116" cy="623580"/>
        </a:xfrm>
      </xdr:grpSpPr>
      <xdr:pic>
        <xdr:nvPicPr>
          <xdr:cNvPr id="8" name="Imagen 9">
            <a:extLst>
              <a:ext uri="{FF2B5EF4-FFF2-40B4-BE49-F238E27FC236}">
                <a16:creationId xmlns:a16="http://schemas.microsoft.com/office/drawing/2014/main" id="{1C4952E2-B6D3-4F87-ABED-BFB0DA71A38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69794" y="0"/>
            <a:ext cx="2441576" cy="623580"/>
          </a:xfrm>
          <a:prstGeom prst="rect">
            <a:avLst/>
          </a:prstGeom>
        </xdr:spPr>
      </xdr:pic>
      <xdr:sp macro="" textlink="">
        <xdr:nvSpPr>
          <xdr:cNvPr id="9" name="Flecha: a la derecha con bandas 10">
            <a:extLst>
              <a:ext uri="{FF2B5EF4-FFF2-40B4-BE49-F238E27FC236}">
                <a16:creationId xmlns:a16="http://schemas.microsoft.com/office/drawing/2014/main" id="{F34575A5-65E6-4669-A175-286A560A250B}"/>
              </a:ext>
            </a:extLst>
          </xdr:cNvPr>
          <xdr:cNvSpPr/>
        </xdr:nvSpPr>
        <xdr:spPr>
          <a:xfrm flipH="1">
            <a:off x="10864894" y="144095"/>
            <a:ext cx="513016" cy="284982"/>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121.xml><?xml version="1.0" encoding="utf-8"?>
<xdr:wsDr xmlns:xdr="http://schemas.openxmlformats.org/drawingml/2006/spreadsheetDrawing" xmlns:a="http://schemas.openxmlformats.org/drawingml/2006/main">
  <xdr:twoCellAnchor>
    <xdr:from>
      <xdr:col>1</xdr:col>
      <xdr:colOff>78440</xdr:colOff>
      <xdr:row>5</xdr:row>
      <xdr:rowOff>179854</xdr:rowOff>
    </xdr:from>
    <xdr:to>
      <xdr:col>11</xdr:col>
      <xdr:colOff>859491</xdr:colOff>
      <xdr:row>36</xdr:row>
      <xdr:rowOff>56029</xdr:rowOff>
    </xdr:to>
    <xdr:graphicFrame macro="">
      <xdr:nvGraphicFramePr>
        <xdr:cNvPr id="7" name="Gráfico 6">
          <a:extLst>
            <a:ext uri="{FF2B5EF4-FFF2-40B4-BE49-F238E27FC236}">
              <a16:creationId xmlns:a16="http://schemas.microsoft.com/office/drawing/2014/main" id="{00000000-0008-0000-72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11</xdr:col>
      <xdr:colOff>803480</xdr:colOff>
      <xdr:row>3</xdr:row>
      <xdr:rowOff>33030</xdr:rowOff>
    </xdr:to>
    <xdr:grpSp>
      <xdr:nvGrpSpPr>
        <xdr:cNvPr id="8" name="Grupo 7">
          <a:hlinkClick xmlns:r="http://schemas.openxmlformats.org/officeDocument/2006/relationships" r:id="rId2"/>
          <a:extLst>
            <a:ext uri="{FF2B5EF4-FFF2-40B4-BE49-F238E27FC236}">
              <a16:creationId xmlns:a16="http://schemas.microsoft.com/office/drawing/2014/main" id="{673E2857-7EE2-44A6-B421-3F9FB247377F}"/>
            </a:ext>
          </a:extLst>
        </xdr:cNvPr>
        <xdr:cNvGrpSpPr/>
      </xdr:nvGrpSpPr>
      <xdr:grpSpPr>
        <a:xfrm>
          <a:off x="238125" y="0"/>
          <a:ext cx="10804730" cy="623580"/>
          <a:chOff x="238125" y="0"/>
          <a:chExt cx="10804730" cy="623580"/>
        </a:xfrm>
      </xdr:grpSpPr>
      <xdr:pic>
        <xdr:nvPicPr>
          <xdr:cNvPr id="9" name="Imagen 9">
            <a:extLst>
              <a:ext uri="{FF2B5EF4-FFF2-40B4-BE49-F238E27FC236}">
                <a16:creationId xmlns:a16="http://schemas.microsoft.com/office/drawing/2014/main" id="{CB11365A-2D6B-4600-BB13-AC311B9AF744}"/>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38125" y="0"/>
            <a:ext cx="2441576" cy="623580"/>
          </a:xfrm>
          <a:prstGeom prst="rect">
            <a:avLst/>
          </a:prstGeom>
        </xdr:spPr>
      </xdr:pic>
      <xdr:sp macro="" textlink="">
        <xdr:nvSpPr>
          <xdr:cNvPr id="10" name="Flecha: a la derecha con bandas 10">
            <a:extLst>
              <a:ext uri="{FF2B5EF4-FFF2-40B4-BE49-F238E27FC236}">
                <a16:creationId xmlns:a16="http://schemas.microsoft.com/office/drawing/2014/main" id="{8C315923-CFA1-4DC2-9F23-9E2B8C0601A1}"/>
              </a:ext>
            </a:extLst>
          </xdr:cNvPr>
          <xdr:cNvSpPr/>
        </xdr:nvSpPr>
        <xdr:spPr>
          <a:xfrm flipH="1">
            <a:off x="10529839" y="132889"/>
            <a:ext cx="513016" cy="284982"/>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122.xml><?xml version="1.0" encoding="utf-8"?>
<xdr:wsDr xmlns:xdr="http://schemas.openxmlformats.org/drawingml/2006/spreadsheetDrawing" xmlns:a="http://schemas.openxmlformats.org/drawingml/2006/main">
  <xdr:twoCellAnchor>
    <xdr:from>
      <xdr:col>1</xdr:col>
      <xdr:colOff>0</xdr:colOff>
      <xdr:row>0</xdr:row>
      <xdr:rowOff>0</xdr:rowOff>
    </xdr:from>
    <xdr:to>
      <xdr:col>6</xdr:col>
      <xdr:colOff>996781</xdr:colOff>
      <xdr:row>3</xdr:row>
      <xdr:rowOff>7256</xdr:rowOff>
    </xdr:to>
    <xdr:grpSp>
      <xdr:nvGrpSpPr>
        <xdr:cNvPr id="13" name="Grupo 12">
          <a:hlinkClick xmlns:r="http://schemas.openxmlformats.org/officeDocument/2006/relationships" r:id="rId1"/>
          <a:extLst>
            <a:ext uri="{FF2B5EF4-FFF2-40B4-BE49-F238E27FC236}">
              <a16:creationId xmlns:a16="http://schemas.microsoft.com/office/drawing/2014/main" id="{ADB71E3F-C8B2-47C2-B402-A333FDB821EE}"/>
            </a:ext>
          </a:extLst>
        </xdr:cNvPr>
        <xdr:cNvGrpSpPr/>
      </xdr:nvGrpSpPr>
      <xdr:grpSpPr>
        <a:xfrm>
          <a:off x="285750" y="0"/>
          <a:ext cx="8759656" cy="616856"/>
          <a:chOff x="285750" y="0"/>
          <a:chExt cx="8759656" cy="616856"/>
        </a:xfrm>
      </xdr:grpSpPr>
      <xdr:pic>
        <xdr:nvPicPr>
          <xdr:cNvPr id="11" name="Imagen 9">
            <a:extLst>
              <a:ext uri="{FF2B5EF4-FFF2-40B4-BE49-F238E27FC236}">
                <a16:creationId xmlns:a16="http://schemas.microsoft.com/office/drawing/2014/main" id="{1C9EEBE9-D1AC-4316-98A8-36A120436D7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85750" y="0"/>
            <a:ext cx="2441452" cy="616856"/>
          </a:xfrm>
          <a:prstGeom prst="rect">
            <a:avLst/>
          </a:prstGeom>
        </xdr:spPr>
      </xdr:pic>
      <xdr:sp macro="" textlink="">
        <xdr:nvSpPr>
          <xdr:cNvPr id="12" name="Flecha: a la derecha con bandas 10">
            <a:extLst>
              <a:ext uri="{FF2B5EF4-FFF2-40B4-BE49-F238E27FC236}">
                <a16:creationId xmlns:a16="http://schemas.microsoft.com/office/drawing/2014/main" id="{26A15082-BEB8-455F-A690-7CC68565AD2D}"/>
              </a:ext>
            </a:extLst>
          </xdr:cNvPr>
          <xdr:cNvSpPr/>
        </xdr:nvSpPr>
        <xdr:spPr>
          <a:xfrm flipH="1">
            <a:off x="8532416" y="171116"/>
            <a:ext cx="512990" cy="281909"/>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123.xml><?xml version="1.0" encoding="utf-8"?>
<xdr:wsDr xmlns:xdr="http://schemas.openxmlformats.org/drawingml/2006/spreadsheetDrawing" xmlns:a="http://schemas.openxmlformats.org/drawingml/2006/main">
  <xdr:twoCellAnchor>
    <xdr:from>
      <xdr:col>1</xdr:col>
      <xdr:colOff>0</xdr:colOff>
      <xdr:row>0</xdr:row>
      <xdr:rowOff>0</xdr:rowOff>
    </xdr:from>
    <xdr:to>
      <xdr:col>6</xdr:col>
      <xdr:colOff>993979</xdr:colOff>
      <xdr:row>3</xdr:row>
      <xdr:rowOff>532</xdr:rowOff>
    </xdr:to>
    <xdr:grpSp>
      <xdr:nvGrpSpPr>
        <xdr:cNvPr id="7" name="Grupo 6">
          <a:hlinkClick xmlns:r="http://schemas.openxmlformats.org/officeDocument/2006/relationships" r:id="rId1"/>
          <a:extLst>
            <a:ext uri="{FF2B5EF4-FFF2-40B4-BE49-F238E27FC236}">
              <a16:creationId xmlns:a16="http://schemas.microsoft.com/office/drawing/2014/main" id="{13E854B4-E664-4F8B-9E2F-BDACD84B58B7}"/>
            </a:ext>
          </a:extLst>
        </xdr:cNvPr>
        <xdr:cNvGrpSpPr/>
      </xdr:nvGrpSpPr>
      <xdr:grpSpPr>
        <a:xfrm>
          <a:off x="371475" y="0"/>
          <a:ext cx="8756854" cy="610132"/>
          <a:chOff x="285750" y="0"/>
          <a:chExt cx="8759656" cy="616856"/>
        </a:xfrm>
      </xdr:grpSpPr>
      <xdr:pic>
        <xdr:nvPicPr>
          <xdr:cNvPr id="8" name="Imagen 9">
            <a:extLst>
              <a:ext uri="{FF2B5EF4-FFF2-40B4-BE49-F238E27FC236}">
                <a16:creationId xmlns:a16="http://schemas.microsoft.com/office/drawing/2014/main" id="{E31E69F5-F8CD-4E93-957F-110787D5DB8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85750" y="0"/>
            <a:ext cx="2441452" cy="616856"/>
          </a:xfrm>
          <a:prstGeom prst="rect">
            <a:avLst/>
          </a:prstGeom>
        </xdr:spPr>
      </xdr:pic>
      <xdr:sp macro="" textlink="">
        <xdr:nvSpPr>
          <xdr:cNvPr id="9" name="Flecha: a la derecha con bandas 10">
            <a:extLst>
              <a:ext uri="{FF2B5EF4-FFF2-40B4-BE49-F238E27FC236}">
                <a16:creationId xmlns:a16="http://schemas.microsoft.com/office/drawing/2014/main" id="{854454CA-0CFD-4C53-8EB3-A9AD66CDAF22}"/>
              </a:ext>
            </a:extLst>
          </xdr:cNvPr>
          <xdr:cNvSpPr/>
        </xdr:nvSpPr>
        <xdr:spPr>
          <a:xfrm flipH="1">
            <a:off x="8532416" y="171116"/>
            <a:ext cx="512990" cy="281909"/>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124.xml><?xml version="1.0" encoding="utf-8"?>
<xdr:wsDr xmlns:xdr="http://schemas.openxmlformats.org/drawingml/2006/spreadsheetDrawing" xmlns:a="http://schemas.openxmlformats.org/drawingml/2006/main">
  <xdr:twoCellAnchor>
    <xdr:from>
      <xdr:col>1</xdr:col>
      <xdr:colOff>78440</xdr:colOff>
      <xdr:row>5</xdr:row>
      <xdr:rowOff>179854</xdr:rowOff>
    </xdr:from>
    <xdr:to>
      <xdr:col>11</xdr:col>
      <xdr:colOff>859491</xdr:colOff>
      <xdr:row>36</xdr:row>
      <xdr:rowOff>56029</xdr:rowOff>
    </xdr:to>
    <xdr:graphicFrame macro="">
      <xdr:nvGraphicFramePr>
        <xdr:cNvPr id="7" name="Gráfico 6">
          <a:extLst>
            <a:ext uri="{FF2B5EF4-FFF2-40B4-BE49-F238E27FC236}">
              <a16:creationId xmlns:a16="http://schemas.microsoft.com/office/drawing/2014/main" id="{00000000-0008-0000-75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11</xdr:col>
      <xdr:colOff>803480</xdr:colOff>
      <xdr:row>3</xdr:row>
      <xdr:rowOff>33030</xdr:rowOff>
    </xdr:to>
    <xdr:grpSp>
      <xdr:nvGrpSpPr>
        <xdr:cNvPr id="8" name="Grupo 7">
          <a:hlinkClick xmlns:r="http://schemas.openxmlformats.org/officeDocument/2006/relationships" r:id="rId2"/>
          <a:extLst>
            <a:ext uri="{FF2B5EF4-FFF2-40B4-BE49-F238E27FC236}">
              <a16:creationId xmlns:a16="http://schemas.microsoft.com/office/drawing/2014/main" id="{FF695BFD-1E0A-4C82-B372-2EA7E0EB1C6B}"/>
            </a:ext>
          </a:extLst>
        </xdr:cNvPr>
        <xdr:cNvGrpSpPr/>
      </xdr:nvGrpSpPr>
      <xdr:grpSpPr>
        <a:xfrm>
          <a:off x="244929" y="0"/>
          <a:ext cx="10872765" cy="618137"/>
          <a:chOff x="238125" y="0"/>
          <a:chExt cx="10804730" cy="623580"/>
        </a:xfrm>
      </xdr:grpSpPr>
      <xdr:pic>
        <xdr:nvPicPr>
          <xdr:cNvPr id="9" name="Imagen 9">
            <a:extLst>
              <a:ext uri="{FF2B5EF4-FFF2-40B4-BE49-F238E27FC236}">
                <a16:creationId xmlns:a16="http://schemas.microsoft.com/office/drawing/2014/main" id="{E4960441-B012-4327-8D06-D2A93CBF1CEB}"/>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38125" y="0"/>
            <a:ext cx="2441576" cy="623580"/>
          </a:xfrm>
          <a:prstGeom prst="rect">
            <a:avLst/>
          </a:prstGeom>
        </xdr:spPr>
      </xdr:pic>
      <xdr:sp macro="" textlink="">
        <xdr:nvSpPr>
          <xdr:cNvPr id="10" name="Flecha: a la derecha con bandas 10">
            <a:extLst>
              <a:ext uri="{FF2B5EF4-FFF2-40B4-BE49-F238E27FC236}">
                <a16:creationId xmlns:a16="http://schemas.microsoft.com/office/drawing/2014/main" id="{76DD030F-ACAE-4344-B6D1-2DB0D93C39DD}"/>
              </a:ext>
            </a:extLst>
          </xdr:cNvPr>
          <xdr:cNvSpPr/>
        </xdr:nvSpPr>
        <xdr:spPr>
          <a:xfrm flipH="1">
            <a:off x="10529839" y="132889"/>
            <a:ext cx="513016" cy="284982"/>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125.xml><?xml version="1.0" encoding="utf-8"?>
<xdr:wsDr xmlns:xdr="http://schemas.openxmlformats.org/drawingml/2006/spreadsheetDrawing" xmlns:a="http://schemas.openxmlformats.org/drawingml/2006/main">
  <xdr:twoCellAnchor>
    <xdr:from>
      <xdr:col>1</xdr:col>
      <xdr:colOff>0</xdr:colOff>
      <xdr:row>0</xdr:row>
      <xdr:rowOff>0</xdr:rowOff>
    </xdr:from>
    <xdr:to>
      <xdr:col>12</xdr:col>
      <xdr:colOff>889204</xdr:colOff>
      <xdr:row>3</xdr:row>
      <xdr:rowOff>532</xdr:rowOff>
    </xdr:to>
    <xdr:grpSp>
      <xdr:nvGrpSpPr>
        <xdr:cNvPr id="5" name="Grupo 4">
          <a:hlinkClick xmlns:r="http://schemas.openxmlformats.org/officeDocument/2006/relationships" r:id="rId1"/>
          <a:extLst>
            <a:ext uri="{FF2B5EF4-FFF2-40B4-BE49-F238E27FC236}">
              <a16:creationId xmlns:a16="http://schemas.microsoft.com/office/drawing/2014/main" id="{84BCFAA1-6EFD-4D61-AE35-271E90D0CC71}"/>
            </a:ext>
          </a:extLst>
        </xdr:cNvPr>
        <xdr:cNvGrpSpPr/>
      </xdr:nvGrpSpPr>
      <xdr:grpSpPr>
        <a:xfrm>
          <a:off x="367393" y="0"/>
          <a:ext cx="15367204" cy="612853"/>
          <a:chOff x="371475" y="0"/>
          <a:chExt cx="15376729" cy="610132"/>
        </a:xfrm>
      </xdr:grpSpPr>
      <xdr:pic>
        <xdr:nvPicPr>
          <xdr:cNvPr id="3" name="Imagen 9">
            <a:extLst>
              <a:ext uri="{FF2B5EF4-FFF2-40B4-BE49-F238E27FC236}">
                <a16:creationId xmlns:a16="http://schemas.microsoft.com/office/drawing/2014/main" id="{EDEEEE97-51BB-44CE-99C0-3A709DE231C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71475" y="0"/>
            <a:ext cx="2440671" cy="610132"/>
          </a:xfrm>
          <a:prstGeom prst="rect">
            <a:avLst/>
          </a:prstGeom>
        </xdr:spPr>
      </xdr:pic>
      <xdr:sp macro="" textlink="">
        <xdr:nvSpPr>
          <xdr:cNvPr id="4" name="Flecha: a la derecha con bandas 10">
            <a:extLst>
              <a:ext uri="{FF2B5EF4-FFF2-40B4-BE49-F238E27FC236}">
                <a16:creationId xmlns:a16="http://schemas.microsoft.com/office/drawing/2014/main" id="{4954D2EE-17CA-4238-B126-64146BAD1A21}"/>
              </a:ext>
            </a:extLst>
          </xdr:cNvPr>
          <xdr:cNvSpPr/>
        </xdr:nvSpPr>
        <xdr:spPr>
          <a:xfrm flipH="1">
            <a:off x="15235378" y="178776"/>
            <a:ext cx="512826" cy="278836"/>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126.xml><?xml version="1.0" encoding="utf-8"?>
<xdr:wsDr xmlns:xdr="http://schemas.openxmlformats.org/drawingml/2006/spreadsheetDrawing" xmlns:a="http://schemas.openxmlformats.org/drawingml/2006/main">
  <xdr:twoCellAnchor>
    <xdr:from>
      <xdr:col>1</xdr:col>
      <xdr:colOff>0</xdr:colOff>
      <xdr:row>0</xdr:row>
      <xdr:rowOff>0</xdr:rowOff>
    </xdr:from>
    <xdr:to>
      <xdr:col>12</xdr:col>
      <xdr:colOff>889204</xdr:colOff>
      <xdr:row>3</xdr:row>
      <xdr:rowOff>532</xdr:rowOff>
    </xdr:to>
    <xdr:grpSp>
      <xdr:nvGrpSpPr>
        <xdr:cNvPr id="2" name="Grupo 1">
          <a:hlinkClick xmlns:r="http://schemas.openxmlformats.org/officeDocument/2006/relationships" r:id="rId1"/>
          <a:extLst>
            <a:ext uri="{FF2B5EF4-FFF2-40B4-BE49-F238E27FC236}">
              <a16:creationId xmlns:a16="http://schemas.microsoft.com/office/drawing/2014/main" id="{DD61CA7A-A600-4001-8D09-2CED824F20D4}"/>
            </a:ext>
          </a:extLst>
        </xdr:cNvPr>
        <xdr:cNvGrpSpPr/>
      </xdr:nvGrpSpPr>
      <xdr:grpSpPr>
        <a:xfrm>
          <a:off x="369094" y="0"/>
          <a:ext cx="15379110" cy="619657"/>
          <a:chOff x="371475" y="0"/>
          <a:chExt cx="15376729" cy="610132"/>
        </a:xfrm>
      </xdr:grpSpPr>
      <xdr:pic>
        <xdr:nvPicPr>
          <xdr:cNvPr id="3" name="Imagen 9">
            <a:extLst>
              <a:ext uri="{FF2B5EF4-FFF2-40B4-BE49-F238E27FC236}">
                <a16:creationId xmlns:a16="http://schemas.microsoft.com/office/drawing/2014/main" id="{0BEBD991-AF61-47D0-BB0A-7E07A0B90EA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71475" y="0"/>
            <a:ext cx="2440671" cy="610132"/>
          </a:xfrm>
          <a:prstGeom prst="rect">
            <a:avLst/>
          </a:prstGeom>
        </xdr:spPr>
      </xdr:pic>
      <xdr:sp macro="" textlink="">
        <xdr:nvSpPr>
          <xdr:cNvPr id="4" name="Flecha: a la derecha con bandas 10">
            <a:extLst>
              <a:ext uri="{FF2B5EF4-FFF2-40B4-BE49-F238E27FC236}">
                <a16:creationId xmlns:a16="http://schemas.microsoft.com/office/drawing/2014/main" id="{70443A15-D410-4F4B-8B2E-475704412EF1}"/>
              </a:ext>
            </a:extLst>
          </xdr:cNvPr>
          <xdr:cNvSpPr/>
        </xdr:nvSpPr>
        <xdr:spPr>
          <a:xfrm flipH="1">
            <a:off x="15235378" y="178776"/>
            <a:ext cx="512826" cy="278836"/>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127.xml><?xml version="1.0" encoding="utf-8"?>
<xdr:wsDr xmlns:xdr="http://schemas.openxmlformats.org/drawingml/2006/spreadsheetDrawing" xmlns:a="http://schemas.openxmlformats.org/drawingml/2006/main">
  <xdr:twoCellAnchor>
    <xdr:from>
      <xdr:col>1</xdr:col>
      <xdr:colOff>0</xdr:colOff>
      <xdr:row>0</xdr:row>
      <xdr:rowOff>0</xdr:rowOff>
    </xdr:from>
    <xdr:to>
      <xdr:col>7</xdr:col>
      <xdr:colOff>1108279</xdr:colOff>
      <xdr:row>3</xdr:row>
      <xdr:rowOff>532</xdr:rowOff>
    </xdr:to>
    <xdr:grpSp>
      <xdr:nvGrpSpPr>
        <xdr:cNvPr id="10" name="Grupo 9">
          <a:hlinkClick xmlns:r="http://schemas.openxmlformats.org/officeDocument/2006/relationships" r:id="rId1"/>
          <a:extLst>
            <a:ext uri="{FF2B5EF4-FFF2-40B4-BE49-F238E27FC236}">
              <a16:creationId xmlns:a16="http://schemas.microsoft.com/office/drawing/2014/main" id="{381E8675-05E5-461F-8D91-7550E069DECB}"/>
            </a:ext>
          </a:extLst>
        </xdr:cNvPr>
        <xdr:cNvGrpSpPr/>
      </xdr:nvGrpSpPr>
      <xdr:grpSpPr>
        <a:xfrm>
          <a:off x="371475" y="0"/>
          <a:ext cx="9880804" cy="610132"/>
          <a:chOff x="371475" y="0"/>
          <a:chExt cx="9880804" cy="610132"/>
        </a:xfrm>
      </xdr:grpSpPr>
      <xdr:pic>
        <xdr:nvPicPr>
          <xdr:cNvPr id="8" name="Imagen 9">
            <a:extLst>
              <a:ext uri="{FF2B5EF4-FFF2-40B4-BE49-F238E27FC236}">
                <a16:creationId xmlns:a16="http://schemas.microsoft.com/office/drawing/2014/main" id="{9A64750E-0ACE-4CFE-99CA-9E903C88D49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71475" y="0"/>
            <a:ext cx="2440671" cy="610132"/>
          </a:xfrm>
          <a:prstGeom prst="rect">
            <a:avLst/>
          </a:prstGeom>
        </xdr:spPr>
      </xdr:pic>
      <xdr:sp macro="" textlink="">
        <xdr:nvSpPr>
          <xdr:cNvPr id="9" name="Flecha: a la derecha con bandas 10">
            <a:extLst>
              <a:ext uri="{FF2B5EF4-FFF2-40B4-BE49-F238E27FC236}">
                <a16:creationId xmlns:a16="http://schemas.microsoft.com/office/drawing/2014/main" id="{90E0130C-44BD-4C02-A698-C4A278BA2D84}"/>
              </a:ext>
            </a:extLst>
          </xdr:cNvPr>
          <xdr:cNvSpPr/>
        </xdr:nvSpPr>
        <xdr:spPr>
          <a:xfrm flipH="1">
            <a:off x="9739453" y="159726"/>
            <a:ext cx="512826" cy="278836"/>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128.xml><?xml version="1.0" encoding="utf-8"?>
<xdr:wsDr xmlns:xdr="http://schemas.openxmlformats.org/drawingml/2006/spreadsheetDrawing" xmlns:a="http://schemas.openxmlformats.org/drawingml/2006/main">
  <xdr:twoCellAnchor>
    <xdr:from>
      <xdr:col>1</xdr:col>
      <xdr:colOff>0</xdr:colOff>
      <xdr:row>0</xdr:row>
      <xdr:rowOff>0</xdr:rowOff>
    </xdr:from>
    <xdr:to>
      <xdr:col>7</xdr:col>
      <xdr:colOff>1106598</xdr:colOff>
      <xdr:row>2</xdr:row>
      <xdr:rowOff>206720</xdr:rowOff>
    </xdr:to>
    <xdr:grpSp>
      <xdr:nvGrpSpPr>
        <xdr:cNvPr id="7" name="Grupo 6">
          <a:hlinkClick xmlns:r="http://schemas.openxmlformats.org/officeDocument/2006/relationships" r:id="rId1"/>
          <a:extLst>
            <a:ext uri="{FF2B5EF4-FFF2-40B4-BE49-F238E27FC236}">
              <a16:creationId xmlns:a16="http://schemas.microsoft.com/office/drawing/2014/main" id="{CA9D6754-DA85-4F4C-8721-10FA12298745}"/>
            </a:ext>
          </a:extLst>
        </xdr:cNvPr>
        <xdr:cNvGrpSpPr/>
      </xdr:nvGrpSpPr>
      <xdr:grpSpPr>
        <a:xfrm>
          <a:off x="371475" y="0"/>
          <a:ext cx="9879123" cy="606770"/>
          <a:chOff x="371475" y="0"/>
          <a:chExt cx="9880804" cy="610132"/>
        </a:xfrm>
      </xdr:grpSpPr>
      <xdr:pic>
        <xdr:nvPicPr>
          <xdr:cNvPr id="8" name="Imagen 9">
            <a:extLst>
              <a:ext uri="{FF2B5EF4-FFF2-40B4-BE49-F238E27FC236}">
                <a16:creationId xmlns:a16="http://schemas.microsoft.com/office/drawing/2014/main" id="{FEFC5F5F-CE41-41E7-AFB5-718E98538A7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71475" y="0"/>
            <a:ext cx="2440671" cy="610132"/>
          </a:xfrm>
          <a:prstGeom prst="rect">
            <a:avLst/>
          </a:prstGeom>
        </xdr:spPr>
      </xdr:pic>
      <xdr:sp macro="" textlink="">
        <xdr:nvSpPr>
          <xdr:cNvPr id="9" name="Flecha: a la derecha con bandas 10">
            <a:extLst>
              <a:ext uri="{FF2B5EF4-FFF2-40B4-BE49-F238E27FC236}">
                <a16:creationId xmlns:a16="http://schemas.microsoft.com/office/drawing/2014/main" id="{6DB09B6C-497D-4E17-A7B5-EB9D9D0A1C60}"/>
              </a:ext>
            </a:extLst>
          </xdr:cNvPr>
          <xdr:cNvSpPr/>
        </xdr:nvSpPr>
        <xdr:spPr>
          <a:xfrm flipH="1">
            <a:off x="9739453" y="159726"/>
            <a:ext cx="512826" cy="278836"/>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129.xml><?xml version="1.0" encoding="utf-8"?>
<xdr:wsDr xmlns:xdr="http://schemas.openxmlformats.org/drawingml/2006/spreadsheetDrawing" xmlns:a="http://schemas.openxmlformats.org/drawingml/2006/main">
  <xdr:twoCellAnchor>
    <xdr:from>
      <xdr:col>1</xdr:col>
      <xdr:colOff>78440</xdr:colOff>
      <xdr:row>5</xdr:row>
      <xdr:rowOff>179854</xdr:rowOff>
    </xdr:from>
    <xdr:to>
      <xdr:col>11</xdr:col>
      <xdr:colOff>859491</xdr:colOff>
      <xdr:row>36</xdr:row>
      <xdr:rowOff>56029</xdr:rowOff>
    </xdr:to>
    <xdr:graphicFrame macro="">
      <xdr:nvGraphicFramePr>
        <xdr:cNvPr id="7" name="Gráfico 6">
          <a:extLst>
            <a:ext uri="{FF2B5EF4-FFF2-40B4-BE49-F238E27FC236}">
              <a16:creationId xmlns:a16="http://schemas.microsoft.com/office/drawing/2014/main" id="{00000000-0008-0000-78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11</xdr:col>
      <xdr:colOff>803480</xdr:colOff>
      <xdr:row>3</xdr:row>
      <xdr:rowOff>33030</xdr:rowOff>
    </xdr:to>
    <xdr:grpSp>
      <xdr:nvGrpSpPr>
        <xdr:cNvPr id="8" name="Grupo 7">
          <a:hlinkClick xmlns:r="http://schemas.openxmlformats.org/officeDocument/2006/relationships" r:id="rId2"/>
          <a:extLst>
            <a:ext uri="{FF2B5EF4-FFF2-40B4-BE49-F238E27FC236}">
              <a16:creationId xmlns:a16="http://schemas.microsoft.com/office/drawing/2014/main" id="{88ACA2F7-30F9-449D-B5A4-F5818B5C507C}"/>
            </a:ext>
          </a:extLst>
        </xdr:cNvPr>
        <xdr:cNvGrpSpPr/>
      </xdr:nvGrpSpPr>
      <xdr:grpSpPr>
        <a:xfrm>
          <a:off x="238125" y="0"/>
          <a:ext cx="10804730" cy="623580"/>
          <a:chOff x="238125" y="0"/>
          <a:chExt cx="10804730" cy="623580"/>
        </a:xfrm>
      </xdr:grpSpPr>
      <xdr:pic>
        <xdr:nvPicPr>
          <xdr:cNvPr id="9" name="Imagen 9">
            <a:extLst>
              <a:ext uri="{FF2B5EF4-FFF2-40B4-BE49-F238E27FC236}">
                <a16:creationId xmlns:a16="http://schemas.microsoft.com/office/drawing/2014/main" id="{18A11386-3990-4A14-A812-144C57E6EB0C}"/>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38125" y="0"/>
            <a:ext cx="2441576" cy="623580"/>
          </a:xfrm>
          <a:prstGeom prst="rect">
            <a:avLst/>
          </a:prstGeom>
        </xdr:spPr>
      </xdr:pic>
      <xdr:sp macro="" textlink="">
        <xdr:nvSpPr>
          <xdr:cNvPr id="10" name="Flecha: a la derecha con bandas 10">
            <a:extLst>
              <a:ext uri="{FF2B5EF4-FFF2-40B4-BE49-F238E27FC236}">
                <a16:creationId xmlns:a16="http://schemas.microsoft.com/office/drawing/2014/main" id="{DD872AE4-B408-41C0-95FF-FB3B745B9620}"/>
              </a:ext>
            </a:extLst>
          </xdr:cNvPr>
          <xdr:cNvSpPr/>
        </xdr:nvSpPr>
        <xdr:spPr>
          <a:xfrm flipH="1">
            <a:off x="10529839" y="132889"/>
            <a:ext cx="513016" cy="284982"/>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0</xdr:colOff>
      <xdr:row>0</xdr:row>
      <xdr:rowOff>0</xdr:rowOff>
    </xdr:from>
    <xdr:to>
      <xdr:col>7</xdr:col>
      <xdr:colOff>866775</xdr:colOff>
      <xdr:row>3</xdr:row>
      <xdr:rowOff>34711</xdr:rowOff>
    </xdr:to>
    <xdr:grpSp>
      <xdr:nvGrpSpPr>
        <xdr:cNvPr id="3" name="Grupo 2">
          <a:hlinkClick xmlns:r="http://schemas.openxmlformats.org/officeDocument/2006/relationships" r:id="rId1"/>
          <a:extLst>
            <a:ext uri="{FF2B5EF4-FFF2-40B4-BE49-F238E27FC236}">
              <a16:creationId xmlns:a16="http://schemas.microsoft.com/office/drawing/2014/main" id="{00000000-0008-0000-0B00-000003000000}"/>
            </a:ext>
          </a:extLst>
        </xdr:cNvPr>
        <xdr:cNvGrpSpPr/>
      </xdr:nvGrpSpPr>
      <xdr:grpSpPr>
        <a:xfrm>
          <a:off x="238125" y="0"/>
          <a:ext cx="8801100" cy="625261"/>
          <a:chOff x="238125" y="0"/>
          <a:chExt cx="8801100" cy="625261"/>
        </a:xfrm>
      </xdr:grpSpPr>
      <xdr:pic>
        <xdr:nvPicPr>
          <xdr:cNvPr id="8" name="Imagen 7">
            <a:extLst>
              <a:ext uri="{FF2B5EF4-FFF2-40B4-BE49-F238E27FC236}">
                <a16:creationId xmlns:a16="http://schemas.microsoft.com/office/drawing/2014/main" id="{00000000-0008-0000-0B00-000008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38125" y="0"/>
            <a:ext cx="2447925" cy="625261"/>
          </a:xfrm>
          <a:prstGeom prst="rect">
            <a:avLst/>
          </a:prstGeom>
        </xdr:spPr>
      </xdr:pic>
      <xdr:sp macro="" textlink="">
        <xdr:nvSpPr>
          <xdr:cNvPr id="9" name="Flecha: a la derecha con bandas 8">
            <a:extLst>
              <a:ext uri="{FF2B5EF4-FFF2-40B4-BE49-F238E27FC236}">
                <a16:creationId xmlns:a16="http://schemas.microsoft.com/office/drawing/2014/main" id="{00000000-0008-0000-0B00-000009000000}"/>
              </a:ext>
            </a:extLst>
          </xdr:cNvPr>
          <xdr:cNvSpPr/>
        </xdr:nvSpPr>
        <xdr:spPr>
          <a:xfrm flipH="1">
            <a:off x="8524875" y="171450"/>
            <a:ext cx="514350" cy="285750"/>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130.xml><?xml version="1.0" encoding="utf-8"?>
<xdr:wsDr xmlns:xdr="http://schemas.openxmlformats.org/drawingml/2006/spreadsheetDrawing" xmlns:a="http://schemas.openxmlformats.org/drawingml/2006/main">
  <xdr:twoCellAnchor>
    <xdr:from>
      <xdr:col>1</xdr:col>
      <xdr:colOff>0</xdr:colOff>
      <xdr:row>0</xdr:row>
      <xdr:rowOff>0</xdr:rowOff>
    </xdr:from>
    <xdr:to>
      <xdr:col>6</xdr:col>
      <xdr:colOff>1268523</xdr:colOff>
      <xdr:row>2</xdr:row>
      <xdr:rowOff>206720</xdr:rowOff>
    </xdr:to>
    <xdr:grpSp>
      <xdr:nvGrpSpPr>
        <xdr:cNvPr id="2" name="Grupo 1">
          <a:hlinkClick xmlns:r="http://schemas.openxmlformats.org/officeDocument/2006/relationships" r:id="rId1"/>
          <a:extLst>
            <a:ext uri="{FF2B5EF4-FFF2-40B4-BE49-F238E27FC236}">
              <a16:creationId xmlns:a16="http://schemas.microsoft.com/office/drawing/2014/main" id="{0AD8AD5A-9B93-4CF7-9A9E-C920C0CF99FB}"/>
            </a:ext>
          </a:extLst>
        </xdr:cNvPr>
        <xdr:cNvGrpSpPr/>
      </xdr:nvGrpSpPr>
      <xdr:grpSpPr>
        <a:xfrm>
          <a:off x="369794" y="0"/>
          <a:ext cx="11454670" cy="610132"/>
          <a:chOff x="371475" y="0"/>
          <a:chExt cx="11431698" cy="606770"/>
        </a:xfrm>
      </xdr:grpSpPr>
      <xdr:pic>
        <xdr:nvPicPr>
          <xdr:cNvPr id="9" name="Imagen 9">
            <a:extLst>
              <a:ext uri="{FF2B5EF4-FFF2-40B4-BE49-F238E27FC236}">
                <a16:creationId xmlns:a16="http://schemas.microsoft.com/office/drawing/2014/main" id="{AF37718E-8F12-4F20-BFDC-B92C894D829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71475" y="0"/>
            <a:ext cx="2440256" cy="606770"/>
          </a:xfrm>
          <a:prstGeom prst="rect">
            <a:avLst/>
          </a:prstGeom>
        </xdr:spPr>
      </xdr:pic>
      <xdr:sp macro="" textlink="">
        <xdr:nvSpPr>
          <xdr:cNvPr id="10" name="Flecha: a la derecha con bandas 10">
            <a:extLst>
              <a:ext uri="{FF2B5EF4-FFF2-40B4-BE49-F238E27FC236}">
                <a16:creationId xmlns:a16="http://schemas.microsoft.com/office/drawing/2014/main" id="{35C723EC-8F03-4A0C-AE3C-9F9EEDB1E00E}"/>
              </a:ext>
            </a:extLst>
          </xdr:cNvPr>
          <xdr:cNvSpPr/>
        </xdr:nvSpPr>
        <xdr:spPr>
          <a:xfrm flipH="1">
            <a:off x="11290434" y="168371"/>
            <a:ext cx="512739" cy="277300"/>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131.xml><?xml version="1.0" encoding="utf-8"?>
<xdr:wsDr xmlns:xdr="http://schemas.openxmlformats.org/drawingml/2006/spreadsheetDrawing" xmlns:a="http://schemas.openxmlformats.org/drawingml/2006/main">
  <xdr:twoCellAnchor>
    <xdr:from>
      <xdr:col>1</xdr:col>
      <xdr:colOff>0</xdr:colOff>
      <xdr:row>0</xdr:row>
      <xdr:rowOff>0</xdr:rowOff>
    </xdr:from>
    <xdr:to>
      <xdr:col>6</xdr:col>
      <xdr:colOff>1306623</xdr:colOff>
      <xdr:row>2</xdr:row>
      <xdr:rowOff>206720</xdr:rowOff>
    </xdr:to>
    <xdr:grpSp>
      <xdr:nvGrpSpPr>
        <xdr:cNvPr id="16" name="Grupo 15">
          <a:hlinkClick xmlns:r="http://schemas.openxmlformats.org/officeDocument/2006/relationships" r:id="rId1"/>
          <a:extLst>
            <a:ext uri="{FF2B5EF4-FFF2-40B4-BE49-F238E27FC236}">
              <a16:creationId xmlns:a16="http://schemas.microsoft.com/office/drawing/2014/main" id="{00AC32DE-616D-46FB-8074-00E0B18B6E9C}"/>
            </a:ext>
          </a:extLst>
        </xdr:cNvPr>
        <xdr:cNvGrpSpPr/>
      </xdr:nvGrpSpPr>
      <xdr:grpSpPr>
        <a:xfrm>
          <a:off x="369794" y="0"/>
          <a:ext cx="11447947" cy="610132"/>
          <a:chOff x="371475" y="0"/>
          <a:chExt cx="11431698" cy="606770"/>
        </a:xfrm>
      </xdr:grpSpPr>
      <xdr:pic>
        <xdr:nvPicPr>
          <xdr:cNvPr id="17" name="Imagen 9">
            <a:extLst>
              <a:ext uri="{FF2B5EF4-FFF2-40B4-BE49-F238E27FC236}">
                <a16:creationId xmlns:a16="http://schemas.microsoft.com/office/drawing/2014/main" id="{C4FA7677-0F81-4E7D-B422-FED094A9B59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71475" y="0"/>
            <a:ext cx="2440256" cy="606770"/>
          </a:xfrm>
          <a:prstGeom prst="rect">
            <a:avLst/>
          </a:prstGeom>
        </xdr:spPr>
      </xdr:pic>
      <xdr:sp macro="" textlink="">
        <xdr:nvSpPr>
          <xdr:cNvPr id="18" name="Flecha: a la derecha con bandas 10">
            <a:extLst>
              <a:ext uri="{FF2B5EF4-FFF2-40B4-BE49-F238E27FC236}">
                <a16:creationId xmlns:a16="http://schemas.microsoft.com/office/drawing/2014/main" id="{9503346D-CDA3-4223-B70E-B5267857E133}"/>
              </a:ext>
            </a:extLst>
          </xdr:cNvPr>
          <xdr:cNvSpPr/>
        </xdr:nvSpPr>
        <xdr:spPr>
          <a:xfrm flipH="1">
            <a:off x="11290434" y="168371"/>
            <a:ext cx="512739" cy="277300"/>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132.xml><?xml version="1.0" encoding="utf-8"?>
<xdr:wsDr xmlns:xdr="http://schemas.openxmlformats.org/drawingml/2006/spreadsheetDrawing" xmlns:a="http://schemas.openxmlformats.org/drawingml/2006/main">
  <xdr:twoCellAnchor>
    <xdr:from>
      <xdr:col>1</xdr:col>
      <xdr:colOff>95250</xdr:colOff>
      <xdr:row>5</xdr:row>
      <xdr:rowOff>68035</xdr:rowOff>
    </xdr:from>
    <xdr:to>
      <xdr:col>11</xdr:col>
      <xdr:colOff>925286</xdr:colOff>
      <xdr:row>28</xdr:row>
      <xdr:rowOff>108856</xdr:rowOff>
    </xdr:to>
    <xdr:graphicFrame macro="">
      <xdr:nvGraphicFramePr>
        <xdr:cNvPr id="7" name="Gráfico 6">
          <a:extLst>
            <a:ext uri="{FF2B5EF4-FFF2-40B4-BE49-F238E27FC236}">
              <a16:creationId xmlns:a16="http://schemas.microsoft.com/office/drawing/2014/main" id="{00000000-0008-0000-7B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11</xdr:col>
      <xdr:colOff>803480</xdr:colOff>
      <xdr:row>3</xdr:row>
      <xdr:rowOff>33030</xdr:rowOff>
    </xdr:to>
    <xdr:grpSp>
      <xdr:nvGrpSpPr>
        <xdr:cNvPr id="8" name="Grupo 7">
          <a:hlinkClick xmlns:r="http://schemas.openxmlformats.org/officeDocument/2006/relationships" r:id="rId2"/>
          <a:extLst>
            <a:ext uri="{FF2B5EF4-FFF2-40B4-BE49-F238E27FC236}">
              <a16:creationId xmlns:a16="http://schemas.microsoft.com/office/drawing/2014/main" id="{96CD8D3F-A88E-40EE-8C4F-B64B3F7B7BDC}"/>
            </a:ext>
          </a:extLst>
        </xdr:cNvPr>
        <xdr:cNvGrpSpPr/>
      </xdr:nvGrpSpPr>
      <xdr:grpSpPr>
        <a:xfrm>
          <a:off x="244929" y="0"/>
          <a:ext cx="10872765" cy="618137"/>
          <a:chOff x="238125" y="0"/>
          <a:chExt cx="10804730" cy="623580"/>
        </a:xfrm>
      </xdr:grpSpPr>
      <xdr:pic>
        <xdr:nvPicPr>
          <xdr:cNvPr id="9" name="Imagen 9">
            <a:extLst>
              <a:ext uri="{FF2B5EF4-FFF2-40B4-BE49-F238E27FC236}">
                <a16:creationId xmlns:a16="http://schemas.microsoft.com/office/drawing/2014/main" id="{ABBEA2A9-25DF-40C1-9F04-340C8CD08EE1}"/>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38125" y="0"/>
            <a:ext cx="2441576" cy="623580"/>
          </a:xfrm>
          <a:prstGeom prst="rect">
            <a:avLst/>
          </a:prstGeom>
        </xdr:spPr>
      </xdr:pic>
      <xdr:sp macro="" textlink="">
        <xdr:nvSpPr>
          <xdr:cNvPr id="10" name="Flecha: a la derecha con bandas 10">
            <a:extLst>
              <a:ext uri="{FF2B5EF4-FFF2-40B4-BE49-F238E27FC236}">
                <a16:creationId xmlns:a16="http://schemas.microsoft.com/office/drawing/2014/main" id="{E36EE808-4B33-4365-90CC-84FD8EECE106}"/>
              </a:ext>
            </a:extLst>
          </xdr:cNvPr>
          <xdr:cNvSpPr/>
        </xdr:nvSpPr>
        <xdr:spPr>
          <a:xfrm flipH="1">
            <a:off x="10529839" y="132889"/>
            <a:ext cx="513016" cy="284982"/>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133.xml><?xml version="1.0" encoding="utf-8"?>
<xdr:wsDr xmlns:xdr="http://schemas.openxmlformats.org/drawingml/2006/spreadsheetDrawing" xmlns:a="http://schemas.openxmlformats.org/drawingml/2006/main">
  <xdr:twoCellAnchor>
    <xdr:from>
      <xdr:col>1</xdr:col>
      <xdr:colOff>0</xdr:colOff>
      <xdr:row>0</xdr:row>
      <xdr:rowOff>0</xdr:rowOff>
    </xdr:from>
    <xdr:to>
      <xdr:col>6</xdr:col>
      <xdr:colOff>1007587</xdr:colOff>
      <xdr:row>3</xdr:row>
      <xdr:rowOff>38473</xdr:rowOff>
    </xdr:to>
    <xdr:grpSp>
      <xdr:nvGrpSpPr>
        <xdr:cNvPr id="2" name="Grupo 1">
          <a:hlinkClick xmlns:r="http://schemas.openxmlformats.org/officeDocument/2006/relationships" r:id="rId1"/>
          <a:extLst>
            <a:ext uri="{FF2B5EF4-FFF2-40B4-BE49-F238E27FC236}">
              <a16:creationId xmlns:a16="http://schemas.microsoft.com/office/drawing/2014/main" id="{D651CEF3-4AAD-48E0-87F7-993F83B3A3FF}"/>
            </a:ext>
          </a:extLst>
        </xdr:cNvPr>
        <xdr:cNvGrpSpPr/>
      </xdr:nvGrpSpPr>
      <xdr:grpSpPr>
        <a:xfrm>
          <a:off x="369794" y="0"/>
          <a:ext cx="13367675" cy="632385"/>
          <a:chOff x="367393" y="0"/>
          <a:chExt cx="13362873" cy="623580"/>
        </a:xfrm>
      </xdr:grpSpPr>
      <xdr:pic>
        <xdr:nvPicPr>
          <xdr:cNvPr id="9" name="Imagen 9">
            <a:extLst>
              <a:ext uri="{FF2B5EF4-FFF2-40B4-BE49-F238E27FC236}">
                <a16:creationId xmlns:a16="http://schemas.microsoft.com/office/drawing/2014/main" id="{BC86D121-8ACF-4B2A-B73F-1AEE3021C9F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67393" y="0"/>
            <a:ext cx="2441576" cy="623580"/>
          </a:xfrm>
          <a:prstGeom prst="rect">
            <a:avLst/>
          </a:prstGeom>
        </xdr:spPr>
      </xdr:pic>
      <xdr:sp macro="" textlink="">
        <xdr:nvSpPr>
          <xdr:cNvPr id="10" name="Flecha: a la derecha con bandas 10">
            <a:extLst>
              <a:ext uri="{FF2B5EF4-FFF2-40B4-BE49-F238E27FC236}">
                <a16:creationId xmlns:a16="http://schemas.microsoft.com/office/drawing/2014/main" id="{3A4CB32F-4446-4891-A0F5-9C726460E05C}"/>
              </a:ext>
            </a:extLst>
          </xdr:cNvPr>
          <xdr:cNvSpPr/>
        </xdr:nvSpPr>
        <xdr:spPr>
          <a:xfrm flipH="1">
            <a:off x="13217250" y="160104"/>
            <a:ext cx="513016" cy="284982"/>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134.xml><?xml version="1.0" encoding="utf-8"?>
<xdr:wsDr xmlns:xdr="http://schemas.openxmlformats.org/drawingml/2006/spreadsheetDrawing" xmlns:a="http://schemas.openxmlformats.org/drawingml/2006/main">
  <xdr:twoCellAnchor>
    <xdr:from>
      <xdr:col>1</xdr:col>
      <xdr:colOff>0</xdr:colOff>
      <xdr:row>0</xdr:row>
      <xdr:rowOff>0</xdr:rowOff>
    </xdr:from>
    <xdr:to>
      <xdr:col>6</xdr:col>
      <xdr:colOff>1007587</xdr:colOff>
      <xdr:row>3</xdr:row>
      <xdr:rowOff>38473</xdr:rowOff>
    </xdr:to>
    <xdr:grpSp>
      <xdr:nvGrpSpPr>
        <xdr:cNvPr id="2" name="Grupo 1">
          <a:hlinkClick xmlns:r="http://schemas.openxmlformats.org/officeDocument/2006/relationships" r:id="rId1"/>
          <a:extLst>
            <a:ext uri="{FF2B5EF4-FFF2-40B4-BE49-F238E27FC236}">
              <a16:creationId xmlns:a16="http://schemas.microsoft.com/office/drawing/2014/main" id="{29FE8991-46F7-4D05-ABD0-D94AD879C337}"/>
            </a:ext>
          </a:extLst>
        </xdr:cNvPr>
        <xdr:cNvGrpSpPr/>
      </xdr:nvGrpSpPr>
      <xdr:grpSpPr>
        <a:xfrm>
          <a:off x="369794" y="0"/>
          <a:ext cx="13367675" cy="632385"/>
          <a:chOff x="367393" y="0"/>
          <a:chExt cx="13362873" cy="623580"/>
        </a:xfrm>
      </xdr:grpSpPr>
      <xdr:pic>
        <xdr:nvPicPr>
          <xdr:cNvPr id="3" name="Imagen 9">
            <a:extLst>
              <a:ext uri="{FF2B5EF4-FFF2-40B4-BE49-F238E27FC236}">
                <a16:creationId xmlns:a16="http://schemas.microsoft.com/office/drawing/2014/main" id="{9A3C0C3E-52A4-44D3-988B-1BD514F5BB4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67393" y="0"/>
            <a:ext cx="2441576" cy="623580"/>
          </a:xfrm>
          <a:prstGeom prst="rect">
            <a:avLst/>
          </a:prstGeom>
        </xdr:spPr>
      </xdr:pic>
      <xdr:sp macro="" textlink="">
        <xdr:nvSpPr>
          <xdr:cNvPr id="4" name="Flecha: a la derecha con bandas 10">
            <a:extLst>
              <a:ext uri="{FF2B5EF4-FFF2-40B4-BE49-F238E27FC236}">
                <a16:creationId xmlns:a16="http://schemas.microsoft.com/office/drawing/2014/main" id="{06FFC467-A783-4769-B426-1A3EEFFB84C0}"/>
              </a:ext>
            </a:extLst>
          </xdr:cNvPr>
          <xdr:cNvSpPr/>
        </xdr:nvSpPr>
        <xdr:spPr>
          <a:xfrm flipH="1">
            <a:off x="13217250" y="160104"/>
            <a:ext cx="513016" cy="284982"/>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135.xml><?xml version="1.0" encoding="utf-8"?>
<xdr:wsDr xmlns:xdr="http://schemas.openxmlformats.org/drawingml/2006/spreadsheetDrawing" xmlns:a="http://schemas.openxmlformats.org/drawingml/2006/main">
  <xdr:twoCellAnchor>
    <xdr:from>
      <xdr:col>1</xdr:col>
      <xdr:colOff>0</xdr:colOff>
      <xdr:row>0</xdr:row>
      <xdr:rowOff>0</xdr:rowOff>
    </xdr:from>
    <xdr:to>
      <xdr:col>6</xdr:col>
      <xdr:colOff>1010789</xdr:colOff>
      <xdr:row>3</xdr:row>
      <xdr:rowOff>29668</xdr:rowOff>
    </xdr:to>
    <xdr:grpSp>
      <xdr:nvGrpSpPr>
        <xdr:cNvPr id="10" name="Grupo 9">
          <a:hlinkClick xmlns:r="http://schemas.openxmlformats.org/officeDocument/2006/relationships" r:id="rId1"/>
          <a:extLst>
            <a:ext uri="{FF2B5EF4-FFF2-40B4-BE49-F238E27FC236}">
              <a16:creationId xmlns:a16="http://schemas.microsoft.com/office/drawing/2014/main" id="{F83CDB14-79C0-4224-ABD2-29AC6D192BBA}"/>
            </a:ext>
          </a:extLst>
        </xdr:cNvPr>
        <xdr:cNvGrpSpPr/>
      </xdr:nvGrpSpPr>
      <xdr:grpSpPr>
        <a:xfrm>
          <a:off x="367393" y="0"/>
          <a:ext cx="12808182" cy="614775"/>
          <a:chOff x="369794" y="0"/>
          <a:chExt cx="12810583" cy="623580"/>
        </a:xfrm>
      </xdr:grpSpPr>
      <xdr:pic>
        <xdr:nvPicPr>
          <xdr:cNvPr id="8" name="Imagen 9">
            <a:extLst>
              <a:ext uri="{FF2B5EF4-FFF2-40B4-BE49-F238E27FC236}">
                <a16:creationId xmlns:a16="http://schemas.microsoft.com/office/drawing/2014/main" id="{070D53D6-BE26-41A1-A321-2B53F4E1D1C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69794" y="0"/>
            <a:ext cx="2441576" cy="623580"/>
          </a:xfrm>
          <a:prstGeom prst="rect">
            <a:avLst/>
          </a:prstGeom>
        </xdr:spPr>
      </xdr:pic>
      <xdr:sp macro="" textlink="">
        <xdr:nvSpPr>
          <xdr:cNvPr id="9" name="Flecha: a la derecha con bandas 10">
            <a:extLst>
              <a:ext uri="{FF2B5EF4-FFF2-40B4-BE49-F238E27FC236}">
                <a16:creationId xmlns:a16="http://schemas.microsoft.com/office/drawing/2014/main" id="{469AFF56-144E-4E63-8902-DD94B1550C2E}"/>
              </a:ext>
            </a:extLst>
          </xdr:cNvPr>
          <xdr:cNvSpPr/>
        </xdr:nvSpPr>
        <xdr:spPr>
          <a:xfrm flipH="1">
            <a:off x="12667361" y="188919"/>
            <a:ext cx="513016" cy="284982"/>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13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1533525</xdr:colOff>
      <xdr:row>3</xdr:row>
      <xdr:rowOff>34711</xdr:rowOff>
    </xdr:to>
    <xdr:grpSp>
      <xdr:nvGrpSpPr>
        <xdr:cNvPr id="2" name="Grupo 1">
          <a:hlinkClick xmlns:r="http://schemas.openxmlformats.org/officeDocument/2006/relationships" r:id="rId1"/>
          <a:extLst>
            <a:ext uri="{FF2B5EF4-FFF2-40B4-BE49-F238E27FC236}">
              <a16:creationId xmlns:a16="http://schemas.microsoft.com/office/drawing/2014/main" id="{95D2F872-8154-4407-8AE5-D88300BE1398}"/>
            </a:ext>
          </a:extLst>
        </xdr:cNvPr>
        <xdr:cNvGrpSpPr/>
      </xdr:nvGrpSpPr>
      <xdr:grpSpPr>
        <a:xfrm>
          <a:off x="238125" y="0"/>
          <a:ext cx="6810375" cy="625261"/>
          <a:chOff x="285750" y="200025"/>
          <a:chExt cx="6810375" cy="625261"/>
        </a:xfrm>
      </xdr:grpSpPr>
      <xdr:pic>
        <xdr:nvPicPr>
          <xdr:cNvPr id="3" name="Imagen 2">
            <a:extLst>
              <a:ext uri="{FF2B5EF4-FFF2-40B4-BE49-F238E27FC236}">
                <a16:creationId xmlns:a16="http://schemas.microsoft.com/office/drawing/2014/main" id="{764EEDDD-397D-47D7-8D2F-42F0907E2DA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85750" y="200025"/>
            <a:ext cx="2447925" cy="625261"/>
          </a:xfrm>
          <a:prstGeom prst="rect">
            <a:avLst/>
          </a:prstGeom>
        </xdr:spPr>
      </xdr:pic>
      <xdr:sp macro="" textlink="">
        <xdr:nvSpPr>
          <xdr:cNvPr id="4" name="Flecha: a la derecha con bandas 3">
            <a:extLst>
              <a:ext uri="{FF2B5EF4-FFF2-40B4-BE49-F238E27FC236}">
                <a16:creationId xmlns:a16="http://schemas.microsoft.com/office/drawing/2014/main" id="{2A490BE5-C719-4122-9ACD-8274FD0ECCA7}"/>
              </a:ext>
            </a:extLst>
          </xdr:cNvPr>
          <xdr:cNvSpPr/>
        </xdr:nvSpPr>
        <xdr:spPr>
          <a:xfrm flipH="1">
            <a:off x="6581775" y="371475"/>
            <a:ext cx="514350" cy="285750"/>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137.xml><?xml version="1.0" encoding="utf-8"?>
<xdr:wsDr xmlns:xdr="http://schemas.openxmlformats.org/drawingml/2006/spreadsheetDrawing" xmlns:a="http://schemas.openxmlformats.org/drawingml/2006/main">
  <xdr:twoCellAnchor>
    <xdr:from>
      <xdr:col>1</xdr:col>
      <xdr:colOff>0</xdr:colOff>
      <xdr:row>0</xdr:row>
      <xdr:rowOff>0</xdr:rowOff>
    </xdr:from>
    <xdr:to>
      <xdr:col>3</xdr:col>
      <xdr:colOff>2658053</xdr:colOff>
      <xdr:row>3</xdr:row>
      <xdr:rowOff>29668</xdr:rowOff>
    </xdr:to>
    <xdr:grpSp>
      <xdr:nvGrpSpPr>
        <xdr:cNvPr id="10" name="Grupo 9">
          <a:hlinkClick xmlns:r="http://schemas.openxmlformats.org/officeDocument/2006/relationships" r:id="rId1"/>
          <a:extLst>
            <a:ext uri="{FF2B5EF4-FFF2-40B4-BE49-F238E27FC236}">
              <a16:creationId xmlns:a16="http://schemas.microsoft.com/office/drawing/2014/main" id="{F0768C68-A3E6-40D8-850C-4436C11BFCF0}"/>
            </a:ext>
          </a:extLst>
        </xdr:cNvPr>
        <xdr:cNvGrpSpPr/>
      </xdr:nvGrpSpPr>
      <xdr:grpSpPr>
        <a:xfrm>
          <a:off x="369794" y="0"/>
          <a:ext cx="9191083" cy="623580"/>
          <a:chOff x="369794" y="0"/>
          <a:chExt cx="9191083" cy="623580"/>
        </a:xfrm>
      </xdr:grpSpPr>
      <xdr:pic>
        <xdr:nvPicPr>
          <xdr:cNvPr id="8" name="Imagen 9">
            <a:extLst>
              <a:ext uri="{FF2B5EF4-FFF2-40B4-BE49-F238E27FC236}">
                <a16:creationId xmlns:a16="http://schemas.microsoft.com/office/drawing/2014/main" id="{0ECC9F1F-D8F8-43D6-8226-FB401663753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69794" y="0"/>
            <a:ext cx="2441576" cy="623580"/>
          </a:xfrm>
          <a:prstGeom prst="rect">
            <a:avLst/>
          </a:prstGeom>
        </xdr:spPr>
      </xdr:pic>
      <xdr:sp macro="" textlink="">
        <xdr:nvSpPr>
          <xdr:cNvPr id="9" name="Flecha: a la derecha con bandas 10">
            <a:extLst>
              <a:ext uri="{FF2B5EF4-FFF2-40B4-BE49-F238E27FC236}">
                <a16:creationId xmlns:a16="http://schemas.microsoft.com/office/drawing/2014/main" id="{8CA77071-345A-4BCC-8279-2047D2880FD5}"/>
              </a:ext>
            </a:extLst>
          </xdr:cNvPr>
          <xdr:cNvSpPr/>
        </xdr:nvSpPr>
        <xdr:spPr>
          <a:xfrm flipH="1">
            <a:off x="9047861" y="166507"/>
            <a:ext cx="513016" cy="284982"/>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138.xml><?xml version="1.0" encoding="utf-8"?>
<xdr:wsDr xmlns:xdr="http://schemas.openxmlformats.org/drawingml/2006/spreadsheetDrawing" xmlns:a="http://schemas.openxmlformats.org/drawingml/2006/main">
  <xdr:twoCellAnchor>
    <xdr:from>
      <xdr:col>1</xdr:col>
      <xdr:colOff>0</xdr:colOff>
      <xdr:row>0</xdr:row>
      <xdr:rowOff>0</xdr:rowOff>
    </xdr:from>
    <xdr:to>
      <xdr:col>2</xdr:col>
      <xdr:colOff>4607877</xdr:colOff>
      <xdr:row>3</xdr:row>
      <xdr:rowOff>29668</xdr:rowOff>
    </xdr:to>
    <xdr:grpSp>
      <xdr:nvGrpSpPr>
        <xdr:cNvPr id="10" name="Grupo 9">
          <a:hlinkClick xmlns:r="http://schemas.openxmlformats.org/officeDocument/2006/relationships" r:id="rId1"/>
          <a:extLst>
            <a:ext uri="{FF2B5EF4-FFF2-40B4-BE49-F238E27FC236}">
              <a16:creationId xmlns:a16="http://schemas.microsoft.com/office/drawing/2014/main" id="{4EDBAC57-D071-42B5-9DA5-7BE0FC7B0D73}"/>
            </a:ext>
          </a:extLst>
        </xdr:cNvPr>
        <xdr:cNvGrpSpPr/>
      </xdr:nvGrpSpPr>
      <xdr:grpSpPr>
        <a:xfrm>
          <a:off x="371475" y="0"/>
          <a:ext cx="7655877" cy="620218"/>
          <a:chOff x="369794" y="0"/>
          <a:chExt cx="7655877" cy="623580"/>
        </a:xfrm>
      </xdr:grpSpPr>
      <xdr:pic>
        <xdr:nvPicPr>
          <xdr:cNvPr id="8" name="Imagen 9">
            <a:extLst>
              <a:ext uri="{FF2B5EF4-FFF2-40B4-BE49-F238E27FC236}">
                <a16:creationId xmlns:a16="http://schemas.microsoft.com/office/drawing/2014/main" id="{CAE130AE-0553-4B73-8585-EA224234F3C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69794" y="0"/>
            <a:ext cx="2441576" cy="623580"/>
          </a:xfrm>
          <a:prstGeom prst="rect">
            <a:avLst/>
          </a:prstGeom>
        </xdr:spPr>
      </xdr:pic>
      <xdr:sp macro="" textlink="">
        <xdr:nvSpPr>
          <xdr:cNvPr id="9" name="Flecha: a la derecha con bandas 10">
            <a:extLst>
              <a:ext uri="{FF2B5EF4-FFF2-40B4-BE49-F238E27FC236}">
                <a16:creationId xmlns:a16="http://schemas.microsoft.com/office/drawing/2014/main" id="{0CC617FA-2214-4DE0-87E4-24A9EA422D33}"/>
              </a:ext>
            </a:extLst>
          </xdr:cNvPr>
          <xdr:cNvSpPr/>
        </xdr:nvSpPr>
        <xdr:spPr>
          <a:xfrm flipH="1">
            <a:off x="7512655" y="132889"/>
            <a:ext cx="513016" cy="284982"/>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139.xml><?xml version="1.0" encoding="utf-8"?>
<xdr:wsDr xmlns:xdr="http://schemas.openxmlformats.org/drawingml/2006/spreadsheetDrawing" xmlns:a="http://schemas.openxmlformats.org/drawingml/2006/main">
  <xdr:twoCellAnchor>
    <xdr:from>
      <xdr:col>1</xdr:col>
      <xdr:colOff>0</xdr:colOff>
      <xdr:row>0</xdr:row>
      <xdr:rowOff>0</xdr:rowOff>
    </xdr:from>
    <xdr:to>
      <xdr:col>8</xdr:col>
      <xdr:colOff>887524</xdr:colOff>
      <xdr:row>3</xdr:row>
      <xdr:rowOff>29668</xdr:rowOff>
    </xdr:to>
    <xdr:grpSp>
      <xdr:nvGrpSpPr>
        <xdr:cNvPr id="10" name="Grupo 9">
          <a:hlinkClick xmlns:r="http://schemas.openxmlformats.org/officeDocument/2006/relationships" r:id="rId1"/>
          <a:extLst>
            <a:ext uri="{FF2B5EF4-FFF2-40B4-BE49-F238E27FC236}">
              <a16:creationId xmlns:a16="http://schemas.microsoft.com/office/drawing/2014/main" id="{BE7E80B7-199A-45D6-B80D-BAFA1AC0DC73}"/>
            </a:ext>
          </a:extLst>
        </xdr:cNvPr>
        <xdr:cNvGrpSpPr/>
      </xdr:nvGrpSpPr>
      <xdr:grpSpPr>
        <a:xfrm>
          <a:off x="369794" y="0"/>
          <a:ext cx="13931171" cy="623580"/>
          <a:chOff x="369794" y="0"/>
          <a:chExt cx="12877818" cy="623580"/>
        </a:xfrm>
      </xdr:grpSpPr>
      <xdr:pic>
        <xdr:nvPicPr>
          <xdr:cNvPr id="8" name="Imagen 9">
            <a:extLst>
              <a:ext uri="{FF2B5EF4-FFF2-40B4-BE49-F238E27FC236}">
                <a16:creationId xmlns:a16="http://schemas.microsoft.com/office/drawing/2014/main" id="{7945CD95-D137-4FB9-B606-3D97BA4A824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69794" y="0"/>
            <a:ext cx="2441576" cy="623580"/>
          </a:xfrm>
          <a:prstGeom prst="rect">
            <a:avLst/>
          </a:prstGeom>
        </xdr:spPr>
      </xdr:pic>
      <xdr:sp macro="" textlink="">
        <xdr:nvSpPr>
          <xdr:cNvPr id="9" name="Flecha: a la derecha con bandas 10">
            <a:extLst>
              <a:ext uri="{FF2B5EF4-FFF2-40B4-BE49-F238E27FC236}">
                <a16:creationId xmlns:a16="http://schemas.microsoft.com/office/drawing/2014/main" id="{C581F1D9-FD91-4E94-9050-9D1F0254E6D7}"/>
              </a:ext>
            </a:extLst>
          </xdr:cNvPr>
          <xdr:cNvSpPr/>
        </xdr:nvSpPr>
        <xdr:spPr>
          <a:xfrm flipH="1">
            <a:off x="12734596" y="155301"/>
            <a:ext cx="513016" cy="284982"/>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14.xml><?xml version="1.0" encoding="utf-8"?>
<xdr:wsDr xmlns:xdr="http://schemas.openxmlformats.org/drawingml/2006/spreadsheetDrawing" xmlns:a="http://schemas.openxmlformats.org/drawingml/2006/main">
  <xdr:twoCellAnchor>
    <xdr:from>
      <xdr:col>1</xdr:col>
      <xdr:colOff>0</xdr:colOff>
      <xdr:row>0</xdr:row>
      <xdr:rowOff>0</xdr:rowOff>
    </xdr:from>
    <xdr:to>
      <xdr:col>7</xdr:col>
      <xdr:colOff>866775</xdr:colOff>
      <xdr:row>3</xdr:row>
      <xdr:rowOff>34711</xdr:rowOff>
    </xdr:to>
    <xdr:grpSp>
      <xdr:nvGrpSpPr>
        <xdr:cNvPr id="8" name="Grupo 7">
          <a:hlinkClick xmlns:r="http://schemas.openxmlformats.org/officeDocument/2006/relationships" r:id="rId1"/>
          <a:extLst>
            <a:ext uri="{FF2B5EF4-FFF2-40B4-BE49-F238E27FC236}">
              <a16:creationId xmlns:a16="http://schemas.microsoft.com/office/drawing/2014/main" id="{00000000-0008-0000-0C00-000008000000}"/>
            </a:ext>
          </a:extLst>
        </xdr:cNvPr>
        <xdr:cNvGrpSpPr/>
      </xdr:nvGrpSpPr>
      <xdr:grpSpPr>
        <a:xfrm>
          <a:off x="238125" y="0"/>
          <a:ext cx="8801100" cy="625261"/>
          <a:chOff x="238125" y="0"/>
          <a:chExt cx="8801100" cy="625261"/>
        </a:xfrm>
      </xdr:grpSpPr>
      <xdr:pic>
        <xdr:nvPicPr>
          <xdr:cNvPr id="9" name="Imagen 8">
            <a:extLst>
              <a:ext uri="{FF2B5EF4-FFF2-40B4-BE49-F238E27FC236}">
                <a16:creationId xmlns:a16="http://schemas.microsoft.com/office/drawing/2014/main" id="{00000000-0008-0000-0C00-000009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38125" y="0"/>
            <a:ext cx="2447925" cy="625261"/>
          </a:xfrm>
          <a:prstGeom prst="rect">
            <a:avLst/>
          </a:prstGeom>
        </xdr:spPr>
      </xdr:pic>
      <xdr:sp macro="" textlink="">
        <xdr:nvSpPr>
          <xdr:cNvPr id="10" name="Flecha: a la derecha con bandas 9">
            <a:extLst>
              <a:ext uri="{FF2B5EF4-FFF2-40B4-BE49-F238E27FC236}">
                <a16:creationId xmlns:a16="http://schemas.microsoft.com/office/drawing/2014/main" id="{00000000-0008-0000-0C00-00000A000000}"/>
              </a:ext>
            </a:extLst>
          </xdr:cNvPr>
          <xdr:cNvSpPr/>
        </xdr:nvSpPr>
        <xdr:spPr>
          <a:xfrm flipH="1">
            <a:off x="8524875" y="171450"/>
            <a:ext cx="514350" cy="285750"/>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140.xml><?xml version="1.0" encoding="utf-8"?>
<xdr:wsDr xmlns:xdr="http://schemas.openxmlformats.org/drawingml/2006/spreadsheetDrawing" xmlns:a="http://schemas.openxmlformats.org/drawingml/2006/main">
  <xdr:twoCellAnchor>
    <xdr:from>
      <xdr:col>1</xdr:col>
      <xdr:colOff>0</xdr:colOff>
      <xdr:row>0</xdr:row>
      <xdr:rowOff>0</xdr:rowOff>
    </xdr:from>
    <xdr:to>
      <xdr:col>6</xdr:col>
      <xdr:colOff>1212495</xdr:colOff>
      <xdr:row>3</xdr:row>
      <xdr:rowOff>7256</xdr:rowOff>
    </xdr:to>
    <xdr:grpSp>
      <xdr:nvGrpSpPr>
        <xdr:cNvPr id="10" name="Grupo 9">
          <a:hlinkClick xmlns:r="http://schemas.openxmlformats.org/officeDocument/2006/relationships" r:id="rId1"/>
          <a:extLst>
            <a:ext uri="{FF2B5EF4-FFF2-40B4-BE49-F238E27FC236}">
              <a16:creationId xmlns:a16="http://schemas.microsoft.com/office/drawing/2014/main" id="{9EAE86AD-E517-4B41-A230-9C198AFB8CD7}"/>
            </a:ext>
          </a:extLst>
        </xdr:cNvPr>
        <xdr:cNvGrpSpPr/>
      </xdr:nvGrpSpPr>
      <xdr:grpSpPr>
        <a:xfrm>
          <a:off x="369794" y="0"/>
          <a:ext cx="10076348" cy="623580"/>
          <a:chOff x="369794" y="0"/>
          <a:chExt cx="11981348" cy="623580"/>
        </a:xfrm>
      </xdr:grpSpPr>
      <xdr:pic>
        <xdr:nvPicPr>
          <xdr:cNvPr id="8" name="Imagen 9">
            <a:extLst>
              <a:ext uri="{FF2B5EF4-FFF2-40B4-BE49-F238E27FC236}">
                <a16:creationId xmlns:a16="http://schemas.microsoft.com/office/drawing/2014/main" id="{968ADCD0-D681-4360-B987-094A5387E70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69794" y="0"/>
            <a:ext cx="2441576" cy="623580"/>
          </a:xfrm>
          <a:prstGeom prst="rect">
            <a:avLst/>
          </a:prstGeom>
        </xdr:spPr>
      </xdr:pic>
      <xdr:sp macro="" textlink="">
        <xdr:nvSpPr>
          <xdr:cNvPr id="9" name="Flecha: a la derecha con bandas 10">
            <a:extLst>
              <a:ext uri="{FF2B5EF4-FFF2-40B4-BE49-F238E27FC236}">
                <a16:creationId xmlns:a16="http://schemas.microsoft.com/office/drawing/2014/main" id="{266A75F7-2CF0-4473-9BD6-D094AB059BEA}"/>
              </a:ext>
            </a:extLst>
          </xdr:cNvPr>
          <xdr:cNvSpPr/>
        </xdr:nvSpPr>
        <xdr:spPr>
          <a:xfrm flipH="1">
            <a:off x="11838126" y="188918"/>
            <a:ext cx="513016" cy="284982"/>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141.xml><?xml version="1.0" encoding="utf-8"?>
<xdr:wsDr xmlns:xdr="http://schemas.openxmlformats.org/drawingml/2006/spreadsheetDrawing" xmlns:a="http://schemas.openxmlformats.org/drawingml/2006/main">
  <xdr:twoCellAnchor>
    <xdr:from>
      <xdr:col>1</xdr:col>
      <xdr:colOff>0</xdr:colOff>
      <xdr:row>0</xdr:row>
      <xdr:rowOff>0</xdr:rowOff>
    </xdr:from>
    <xdr:to>
      <xdr:col>9</xdr:col>
      <xdr:colOff>1212495</xdr:colOff>
      <xdr:row>3</xdr:row>
      <xdr:rowOff>29668</xdr:rowOff>
    </xdr:to>
    <xdr:grpSp>
      <xdr:nvGrpSpPr>
        <xdr:cNvPr id="10" name="Grupo 9">
          <a:hlinkClick xmlns:r="http://schemas.openxmlformats.org/officeDocument/2006/relationships" r:id="rId1"/>
          <a:extLst>
            <a:ext uri="{FF2B5EF4-FFF2-40B4-BE49-F238E27FC236}">
              <a16:creationId xmlns:a16="http://schemas.microsoft.com/office/drawing/2014/main" id="{78BB7FB2-823F-4431-9C6B-FA2A13AACE48}"/>
            </a:ext>
          </a:extLst>
        </xdr:cNvPr>
        <xdr:cNvGrpSpPr/>
      </xdr:nvGrpSpPr>
      <xdr:grpSpPr>
        <a:xfrm>
          <a:off x="313765" y="0"/>
          <a:ext cx="11981348" cy="623580"/>
          <a:chOff x="369794" y="0"/>
          <a:chExt cx="11981348" cy="623580"/>
        </a:xfrm>
      </xdr:grpSpPr>
      <xdr:pic>
        <xdr:nvPicPr>
          <xdr:cNvPr id="11" name="Imagen 9">
            <a:extLst>
              <a:ext uri="{FF2B5EF4-FFF2-40B4-BE49-F238E27FC236}">
                <a16:creationId xmlns:a16="http://schemas.microsoft.com/office/drawing/2014/main" id="{E1846B0E-7D47-44A1-9E33-CE07DC8DEC5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69794" y="0"/>
            <a:ext cx="2441576" cy="623580"/>
          </a:xfrm>
          <a:prstGeom prst="rect">
            <a:avLst/>
          </a:prstGeom>
        </xdr:spPr>
      </xdr:pic>
      <xdr:sp macro="" textlink="">
        <xdr:nvSpPr>
          <xdr:cNvPr id="12" name="Flecha: a la derecha con bandas 10">
            <a:extLst>
              <a:ext uri="{FF2B5EF4-FFF2-40B4-BE49-F238E27FC236}">
                <a16:creationId xmlns:a16="http://schemas.microsoft.com/office/drawing/2014/main" id="{ED882D4C-4647-422D-9AE3-C2529CC80D5C}"/>
              </a:ext>
            </a:extLst>
          </xdr:cNvPr>
          <xdr:cNvSpPr/>
        </xdr:nvSpPr>
        <xdr:spPr>
          <a:xfrm flipH="1">
            <a:off x="11838126" y="188918"/>
            <a:ext cx="513016" cy="284982"/>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142.xml><?xml version="1.0" encoding="utf-8"?>
<xdr:wsDr xmlns:xdr="http://schemas.openxmlformats.org/drawingml/2006/spreadsheetDrawing" xmlns:a="http://schemas.openxmlformats.org/drawingml/2006/main">
  <xdr:twoCellAnchor>
    <xdr:from>
      <xdr:col>1</xdr:col>
      <xdr:colOff>0</xdr:colOff>
      <xdr:row>0</xdr:row>
      <xdr:rowOff>0</xdr:rowOff>
    </xdr:from>
    <xdr:to>
      <xdr:col>6</xdr:col>
      <xdr:colOff>977171</xdr:colOff>
      <xdr:row>3</xdr:row>
      <xdr:rowOff>7256</xdr:rowOff>
    </xdr:to>
    <xdr:grpSp>
      <xdr:nvGrpSpPr>
        <xdr:cNvPr id="11" name="Grupo 10">
          <a:hlinkClick xmlns:r="http://schemas.openxmlformats.org/officeDocument/2006/relationships" r:id="rId1"/>
          <a:extLst>
            <a:ext uri="{FF2B5EF4-FFF2-40B4-BE49-F238E27FC236}">
              <a16:creationId xmlns:a16="http://schemas.microsoft.com/office/drawing/2014/main" id="{68D0F8BA-28F6-4BBB-8B3C-9215FE416A99}"/>
            </a:ext>
          </a:extLst>
        </xdr:cNvPr>
        <xdr:cNvGrpSpPr/>
      </xdr:nvGrpSpPr>
      <xdr:grpSpPr>
        <a:xfrm>
          <a:off x="268941" y="0"/>
          <a:ext cx="11981348" cy="623580"/>
          <a:chOff x="369794" y="0"/>
          <a:chExt cx="11981348" cy="623580"/>
        </a:xfrm>
      </xdr:grpSpPr>
      <xdr:pic>
        <xdr:nvPicPr>
          <xdr:cNvPr id="12" name="Imagen 9">
            <a:extLst>
              <a:ext uri="{FF2B5EF4-FFF2-40B4-BE49-F238E27FC236}">
                <a16:creationId xmlns:a16="http://schemas.microsoft.com/office/drawing/2014/main" id="{FFFA7F06-219D-4697-88D3-5AC2D6D52CA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69794" y="0"/>
            <a:ext cx="2441576" cy="623580"/>
          </a:xfrm>
          <a:prstGeom prst="rect">
            <a:avLst/>
          </a:prstGeom>
        </xdr:spPr>
      </xdr:pic>
      <xdr:sp macro="" textlink="">
        <xdr:nvSpPr>
          <xdr:cNvPr id="13" name="Flecha: a la derecha con bandas 10">
            <a:extLst>
              <a:ext uri="{FF2B5EF4-FFF2-40B4-BE49-F238E27FC236}">
                <a16:creationId xmlns:a16="http://schemas.microsoft.com/office/drawing/2014/main" id="{24B225F9-33B5-4492-B94E-D98ADCF383C1}"/>
              </a:ext>
            </a:extLst>
          </xdr:cNvPr>
          <xdr:cNvSpPr/>
        </xdr:nvSpPr>
        <xdr:spPr>
          <a:xfrm flipH="1">
            <a:off x="11838126" y="188918"/>
            <a:ext cx="513016" cy="284982"/>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143.xml><?xml version="1.0" encoding="utf-8"?>
<xdr:wsDr xmlns:xdr="http://schemas.openxmlformats.org/drawingml/2006/spreadsheetDrawing" xmlns:a="http://schemas.openxmlformats.org/drawingml/2006/main">
  <xdr:twoCellAnchor>
    <xdr:from>
      <xdr:col>1</xdr:col>
      <xdr:colOff>0</xdr:colOff>
      <xdr:row>0</xdr:row>
      <xdr:rowOff>0</xdr:rowOff>
    </xdr:from>
    <xdr:to>
      <xdr:col>3</xdr:col>
      <xdr:colOff>2675423</xdr:colOff>
      <xdr:row>3</xdr:row>
      <xdr:rowOff>13980</xdr:rowOff>
    </xdr:to>
    <xdr:grpSp>
      <xdr:nvGrpSpPr>
        <xdr:cNvPr id="2" name="Grupo 1">
          <a:hlinkClick xmlns:r="http://schemas.openxmlformats.org/officeDocument/2006/relationships" r:id="rId1"/>
          <a:extLst>
            <a:ext uri="{FF2B5EF4-FFF2-40B4-BE49-F238E27FC236}">
              <a16:creationId xmlns:a16="http://schemas.microsoft.com/office/drawing/2014/main" id="{99C1B9C7-E140-4A31-9E48-51474EAC1D53}"/>
            </a:ext>
          </a:extLst>
        </xdr:cNvPr>
        <xdr:cNvGrpSpPr/>
      </xdr:nvGrpSpPr>
      <xdr:grpSpPr>
        <a:xfrm>
          <a:off x="266700" y="0"/>
          <a:ext cx="8371373" cy="623580"/>
          <a:chOff x="266700" y="0"/>
          <a:chExt cx="8371373" cy="623580"/>
        </a:xfrm>
      </xdr:grpSpPr>
      <xdr:pic>
        <xdr:nvPicPr>
          <xdr:cNvPr id="13" name="Imagen 9">
            <a:extLst>
              <a:ext uri="{FF2B5EF4-FFF2-40B4-BE49-F238E27FC236}">
                <a16:creationId xmlns:a16="http://schemas.microsoft.com/office/drawing/2014/main" id="{1C686E45-EB93-475E-A370-629FC499854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66700" y="0"/>
            <a:ext cx="2441576" cy="623580"/>
          </a:xfrm>
          <a:prstGeom prst="rect">
            <a:avLst/>
          </a:prstGeom>
        </xdr:spPr>
      </xdr:pic>
      <xdr:sp macro="" textlink="">
        <xdr:nvSpPr>
          <xdr:cNvPr id="14" name="Flecha: a la derecha con bandas 10">
            <a:extLst>
              <a:ext uri="{FF2B5EF4-FFF2-40B4-BE49-F238E27FC236}">
                <a16:creationId xmlns:a16="http://schemas.microsoft.com/office/drawing/2014/main" id="{55471FDC-EA19-4DB8-ABD5-9105293379E8}"/>
              </a:ext>
            </a:extLst>
          </xdr:cNvPr>
          <xdr:cNvSpPr/>
        </xdr:nvSpPr>
        <xdr:spPr>
          <a:xfrm flipH="1">
            <a:off x="8125057" y="160343"/>
            <a:ext cx="513016" cy="284982"/>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144.xml><?xml version="1.0" encoding="utf-8"?>
<xdr:wsDr xmlns:xdr="http://schemas.openxmlformats.org/drawingml/2006/spreadsheetDrawing" xmlns:a="http://schemas.openxmlformats.org/drawingml/2006/main">
  <xdr:twoCellAnchor>
    <xdr:from>
      <xdr:col>1</xdr:col>
      <xdr:colOff>0</xdr:colOff>
      <xdr:row>0</xdr:row>
      <xdr:rowOff>0</xdr:rowOff>
    </xdr:from>
    <xdr:to>
      <xdr:col>4</xdr:col>
      <xdr:colOff>1360973</xdr:colOff>
      <xdr:row>3</xdr:row>
      <xdr:rowOff>13980</xdr:rowOff>
    </xdr:to>
    <xdr:grpSp>
      <xdr:nvGrpSpPr>
        <xdr:cNvPr id="14" name="Grupo 13">
          <a:hlinkClick xmlns:r="http://schemas.openxmlformats.org/officeDocument/2006/relationships" r:id="rId1"/>
          <a:extLst>
            <a:ext uri="{FF2B5EF4-FFF2-40B4-BE49-F238E27FC236}">
              <a16:creationId xmlns:a16="http://schemas.microsoft.com/office/drawing/2014/main" id="{4BC3EDC9-70FD-48BC-BC41-D370D18704F7}"/>
            </a:ext>
          </a:extLst>
        </xdr:cNvPr>
        <xdr:cNvGrpSpPr/>
      </xdr:nvGrpSpPr>
      <xdr:grpSpPr>
        <a:xfrm>
          <a:off x="266700" y="0"/>
          <a:ext cx="8371373" cy="623580"/>
          <a:chOff x="266700" y="0"/>
          <a:chExt cx="8371373" cy="623580"/>
        </a:xfrm>
      </xdr:grpSpPr>
      <xdr:pic>
        <xdr:nvPicPr>
          <xdr:cNvPr id="15" name="Imagen 9">
            <a:extLst>
              <a:ext uri="{FF2B5EF4-FFF2-40B4-BE49-F238E27FC236}">
                <a16:creationId xmlns:a16="http://schemas.microsoft.com/office/drawing/2014/main" id="{0DB9EF0F-9B1D-4AE1-9A36-EDE9316622D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66700" y="0"/>
            <a:ext cx="2441576" cy="623580"/>
          </a:xfrm>
          <a:prstGeom prst="rect">
            <a:avLst/>
          </a:prstGeom>
        </xdr:spPr>
      </xdr:pic>
      <xdr:sp macro="" textlink="">
        <xdr:nvSpPr>
          <xdr:cNvPr id="16" name="Flecha: a la derecha con bandas 10">
            <a:extLst>
              <a:ext uri="{FF2B5EF4-FFF2-40B4-BE49-F238E27FC236}">
                <a16:creationId xmlns:a16="http://schemas.microsoft.com/office/drawing/2014/main" id="{712922B9-3B2D-40E1-8082-C8903F53D06A}"/>
              </a:ext>
            </a:extLst>
          </xdr:cNvPr>
          <xdr:cNvSpPr/>
        </xdr:nvSpPr>
        <xdr:spPr>
          <a:xfrm flipH="1">
            <a:off x="8125057" y="160343"/>
            <a:ext cx="513016" cy="284982"/>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145.xml><?xml version="1.0" encoding="utf-8"?>
<xdr:wsDr xmlns:xdr="http://schemas.openxmlformats.org/drawingml/2006/spreadsheetDrawing" xmlns:a="http://schemas.openxmlformats.org/drawingml/2006/main">
  <xdr:twoCellAnchor>
    <xdr:from>
      <xdr:col>1</xdr:col>
      <xdr:colOff>78440</xdr:colOff>
      <xdr:row>5</xdr:row>
      <xdr:rowOff>179855</xdr:rowOff>
    </xdr:from>
    <xdr:to>
      <xdr:col>10</xdr:col>
      <xdr:colOff>859491</xdr:colOff>
      <xdr:row>26</xdr:row>
      <xdr:rowOff>224118</xdr:rowOff>
    </xdr:to>
    <xdr:graphicFrame macro="">
      <xdr:nvGraphicFramePr>
        <xdr:cNvPr id="7" name="Gráfico 6">
          <a:extLst>
            <a:ext uri="{FF2B5EF4-FFF2-40B4-BE49-F238E27FC236}">
              <a16:creationId xmlns:a16="http://schemas.microsoft.com/office/drawing/2014/main" id="{00000000-0008-0000-86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10</xdr:col>
      <xdr:colOff>793955</xdr:colOff>
      <xdr:row>3</xdr:row>
      <xdr:rowOff>33030</xdr:rowOff>
    </xdr:to>
    <xdr:grpSp>
      <xdr:nvGrpSpPr>
        <xdr:cNvPr id="20" name="Grupo 19">
          <a:hlinkClick xmlns:r="http://schemas.openxmlformats.org/officeDocument/2006/relationships" r:id="rId2"/>
          <a:extLst>
            <a:ext uri="{FF2B5EF4-FFF2-40B4-BE49-F238E27FC236}">
              <a16:creationId xmlns:a16="http://schemas.microsoft.com/office/drawing/2014/main" id="{33E58D2A-BC6A-4702-B9FC-827EF7E6C4C6}"/>
            </a:ext>
          </a:extLst>
        </xdr:cNvPr>
        <xdr:cNvGrpSpPr/>
      </xdr:nvGrpSpPr>
      <xdr:grpSpPr>
        <a:xfrm>
          <a:off x="238125" y="0"/>
          <a:ext cx="9795080" cy="623580"/>
          <a:chOff x="238125" y="0"/>
          <a:chExt cx="9795080" cy="623580"/>
        </a:xfrm>
      </xdr:grpSpPr>
      <xdr:pic>
        <xdr:nvPicPr>
          <xdr:cNvPr id="18" name="Imagen 9">
            <a:extLst>
              <a:ext uri="{FF2B5EF4-FFF2-40B4-BE49-F238E27FC236}">
                <a16:creationId xmlns:a16="http://schemas.microsoft.com/office/drawing/2014/main" id="{2459754B-C36E-4AAE-899E-2C8FC2972089}"/>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38125" y="0"/>
            <a:ext cx="2441576" cy="623580"/>
          </a:xfrm>
          <a:prstGeom prst="rect">
            <a:avLst/>
          </a:prstGeom>
        </xdr:spPr>
      </xdr:pic>
      <xdr:sp macro="" textlink="">
        <xdr:nvSpPr>
          <xdr:cNvPr id="19" name="Flecha: a la derecha con bandas 10">
            <a:extLst>
              <a:ext uri="{FF2B5EF4-FFF2-40B4-BE49-F238E27FC236}">
                <a16:creationId xmlns:a16="http://schemas.microsoft.com/office/drawing/2014/main" id="{A653C645-15C5-49C3-9883-A0F0893E2F68}"/>
              </a:ext>
            </a:extLst>
          </xdr:cNvPr>
          <xdr:cNvSpPr/>
        </xdr:nvSpPr>
        <xdr:spPr>
          <a:xfrm flipH="1">
            <a:off x="9520189" y="151939"/>
            <a:ext cx="513016" cy="284982"/>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146.xml><?xml version="1.0" encoding="utf-8"?>
<xdr:wsDr xmlns:xdr="http://schemas.openxmlformats.org/drawingml/2006/spreadsheetDrawing" xmlns:a="http://schemas.openxmlformats.org/drawingml/2006/main">
  <xdr:twoCellAnchor>
    <xdr:from>
      <xdr:col>1</xdr:col>
      <xdr:colOff>0</xdr:colOff>
      <xdr:row>0</xdr:row>
      <xdr:rowOff>0</xdr:rowOff>
    </xdr:from>
    <xdr:to>
      <xdr:col>3</xdr:col>
      <xdr:colOff>2675423</xdr:colOff>
      <xdr:row>3</xdr:row>
      <xdr:rowOff>13980</xdr:rowOff>
    </xdr:to>
    <xdr:grpSp>
      <xdr:nvGrpSpPr>
        <xdr:cNvPr id="7" name="Grupo 6">
          <a:hlinkClick xmlns:r="http://schemas.openxmlformats.org/officeDocument/2006/relationships" r:id="rId1"/>
          <a:extLst>
            <a:ext uri="{FF2B5EF4-FFF2-40B4-BE49-F238E27FC236}">
              <a16:creationId xmlns:a16="http://schemas.microsoft.com/office/drawing/2014/main" id="{D29D4A11-2B6E-491E-B50B-31AAFF88E37A}"/>
            </a:ext>
          </a:extLst>
        </xdr:cNvPr>
        <xdr:cNvGrpSpPr/>
      </xdr:nvGrpSpPr>
      <xdr:grpSpPr>
        <a:xfrm>
          <a:off x="266700" y="0"/>
          <a:ext cx="8371373" cy="623580"/>
          <a:chOff x="266700" y="0"/>
          <a:chExt cx="8371373" cy="623580"/>
        </a:xfrm>
      </xdr:grpSpPr>
      <xdr:pic>
        <xdr:nvPicPr>
          <xdr:cNvPr id="8" name="Imagen 9">
            <a:extLst>
              <a:ext uri="{FF2B5EF4-FFF2-40B4-BE49-F238E27FC236}">
                <a16:creationId xmlns:a16="http://schemas.microsoft.com/office/drawing/2014/main" id="{4137FE70-035D-4E40-A92F-2F950A347A6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66700" y="0"/>
            <a:ext cx="2441576" cy="623580"/>
          </a:xfrm>
          <a:prstGeom prst="rect">
            <a:avLst/>
          </a:prstGeom>
        </xdr:spPr>
      </xdr:pic>
      <xdr:sp macro="" textlink="">
        <xdr:nvSpPr>
          <xdr:cNvPr id="9" name="Flecha: a la derecha con bandas 10">
            <a:extLst>
              <a:ext uri="{FF2B5EF4-FFF2-40B4-BE49-F238E27FC236}">
                <a16:creationId xmlns:a16="http://schemas.microsoft.com/office/drawing/2014/main" id="{E2EA6464-D2B7-4C03-8317-46F423549843}"/>
              </a:ext>
            </a:extLst>
          </xdr:cNvPr>
          <xdr:cNvSpPr/>
        </xdr:nvSpPr>
        <xdr:spPr>
          <a:xfrm flipH="1">
            <a:off x="8125057" y="160343"/>
            <a:ext cx="513016" cy="284982"/>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147.xml><?xml version="1.0" encoding="utf-8"?>
<xdr:wsDr xmlns:xdr="http://schemas.openxmlformats.org/drawingml/2006/spreadsheetDrawing" xmlns:a="http://schemas.openxmlformats.org/drawingml/2006/main">
  <xdr:twoCellAnchor>
    <xdr:from>
      <xdr:col>1</xdr:col>
      <xdr:colOff>0</xdr:colOff>
      <xdr:row>0</xdr:row>
      <xdr:rowOff>0</xdr:rowOff>
    </xdr:from>
    <xdr:to>
      <xdr:col>3</xdr:col>
      <xdr:colOff>2675423</xdr:colOff>
      <xdr:row>3</xdr:row>
      <xdr:rowOff>13980</xdr:rowOff>
    </xdr:to>
    <xdr:grpSp>
      <xdr:nvGrpSpPr>
        <xdr:cNvPr id="7" name="Grupo 6">
          <a:hlinkClick xmlns:r="http://schemas.openxmlformats.org/officeDocument/2006/relationships" r:id="rId1"/>
          <a:extLst>
            <a:ext uri="{FF2B5EF4-FFF2-40B4-BE49-F238E27FC236}">
              <a16:creationId xmlns:a16="http://schemas.microsoft.com/office/drawing/2014/main" id="{B95970A2-35CA-4FC7-8F1B-02B37A201CEF}"/>
            </a:ext>
          </a:extLst>
        </xdr:cNvPr>
        <xdr:cNvGrpSpPr/>
      </xdr:nvGrpSpPr>
      <xdr:grpSpPr>
        <a:xfrm>
          <a:off x="266700" y="0"/>
          <a:ext cx="8371373" cy="623580"/>
          <a:chOff x="266700" y="0"/>
          <a:chExt cx="8371373" cy="623580"/>
        </a:xfrm>
      </xdr:grpSpPr>
      <xdr:pic>
        <xdr:nvPicPr>
          <xdr:cNvPr id="8" name="Imagen 9">
            <a:extLst>
              <a:ext uri="{FF2B5EF4-FFF2-40B4-BE49-F238E27FC236}">
                <a16:creationId xmlns:a16="http://schemas.microsoft.com/office/drawing/2014/main" id="{B165B555-55E4-47B8-AE43-AB64EDDF19E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66700" y="0"/>
            <a:ext cx="2441576" cy="623580"/>
          </a:xfrm>
          <a:prstGeom prst="rect">
            <a:avLst/>
          </a:prstGeom>
        </xdr:spPr>
      </xdr:pic>
      <xdr:sp macro="" textlink="">
        <xdr:nvSpPr>
          <xdr:cNvPr id="9" name="Flecha: a la derecha con bandas 10">
            <a:extLst>
              <a:ext uri="{FF2B5EF4-FFF2-40B4-BE49-F238E27FC236}">
                <a16:creationId xmlns:a16="http://schemas.microsoft.com/office/drawing/2014/main" id="{48497ABB-7E32-4778-85AD-A22B033EE08E}"/>
              </a:ext>
            </a:extLst>
          </xdr:cNvPr>
          <xdr:cNvSpPr/>
        </xdr:nvSpPr>
        <xdr:spPr>
          <a:xfrm flipH="1">
            <a:off x="8125057" y="160343"/>
            <a:ext cx="513016" cy="284982"/>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148.xml><?xml version="1.0" encoding="utf-8"?>
<xdr:wsDr xmlns:xdr="http://schemas.openxmlformats.org/drawingml/2006/spreadsheetDrawing" xmlns:a="http://schemas.openxmlformats.org/drawingml/2006/main">
  <xdr:twoCellAnchor>
    <xdr:from>
      <xdr:col>1</xdr:col>
      <xdr:colOff>0</xdr:colOff>
      <xdr:row>0</xdr:row>
      <xdr:rowOff>0</xdr:rowOff>
    </xdr:from>
    <xdr:to>
      <xdr:col>15</xdr:col>
      <xdr:colOff>1094273</xdr:colOff>
      <xdr:row>3</xdr:row>
      <xdr:rowOff>13980</xdr:rowOff>
    </xdr:to>
    <xdr:grpSp>
      <xdr:nvGrpSpPr>
        <xdr:cNvPr id="13" name="Grupo 12">
          <a:hlinkClick xmlns:r="http://schemas.openxmlformats.org/officeDocument/2006/relationships" r:id="rId1"/>
          <a:extLst>
            <a:ext uri="{FF2B5EF4-FFF2-40B4-BE49-F238E27FC236}">
              <a16:creationId xmlns:a16="http://schemas.microsoft.com/office/drawing/2014/main" id="{7E455457-1160-4309-8407-6303C18AA330}"/>
            </a:ext>
          </a:extLst>
        </xdr:cNvPr>
        <xdr:cNvGrpSpPr/>
      </xdr:nvGrpSpPr>
      <xdr:grpSpPr>
        <a:xfrm>
          <a:off x="314325" y="0"/>
          <a:ext cx="11952773" cy="623580"/>
          <a:chOff x="266700" y="0"/>
          <a:chExt cx="8371373" cy="623580"/>
        </a:xfrm>
      </xdr:grpSpPr>
      <xdr:pic>
        <xdr:nvPicPr>
          <xdr:cNvPr id="14" name="Imagen 9">
            <a:extLst>
              <a:ext uri="{FF2B5EF4-FFF2-40B4-BE49-F238E27FC236}">
                <a16:creationId xmlns:a16="http://schemas.microsoft.com/office/drawing/2014/main" id="{7854604D-52E3-4DA2-BA7C-71875F1C55B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66700" y="0"/>
            <a:ext cx="2441576" cy="623580"/>
          </a:xfrm>
          <a:prstGeom prst="rect">
            <a:avLst/>
          </a:prstGeom>
        </xdr:spPr>
      </xdr:pic>
      <xdr:sp macro="" textlink="">
        <xdr:nvSpPr>
          <xdr:cNvPr id="15" name="Flecha: a la derecha con bandas 10">
            <a:extLst>
              <a:ext uri="{FF2B5EF4-FFF2-40B4-BE49-F238E27FC236}">
                <a16:creationId xmlns:a16="http://schemas.microsoft.com/office/drawing/2014/main" id="{853B1347-55B8-4DD4-943E-DD62B42D3AF8}"/>
              </a:ext>
            </a:extLst>
          </xdr:cNvPr>
          <xdr:cNvSpPr/>
        </xdr:nvSpPr>
        <xdr:spPr>
          <a:xfrm flipH="1">
            <a:off x="8125057" y="160343"/>
            <a:ext cx="513016" cy="284982"/>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149.xml><?xml version="1.0" encoding="utf-8"?>
<xdr:wsDr xmlns:xdr="http://schemas.openxmlformats.org/drawingml/2006/spreadsheetDrawing" xmlns:a="http://schemas.openxmlformats.org/drawingml/2006/main">
  <xdr:twoCellAnchor>
    <xdr:from>
      <xdr:col>1</xdr:col>
      <xdr:colOff>0</xdr:colOff>
      <xdr:row>0</xdr:row>
      <xdr:rowOff>0</xdr:rowOff>
    </xdr:from>
    <xdr:to>
      <xdr:col>15</xdr:col>
      <xdr:colOff>894248</xdr:colOff>
      <xdr:row>3</xdr:row>
      <xdr:rowOff>13980</xdr:rowOff>
    </xdr:to>
    <xdr:grpSp>
      <xdr:nvGrpSpPr>
        <xdr:cNvPr id="10" name="Grupo 9">
          <a:hlinkClick xmlns:r="http://schemas.openxmlformats.org/officeDocument/2006/relationships" r:id="rId1"/>
          <a:extLst>
            <a:ext uri="{FF2B5EF4-FFF2-40B4-BE49-F238E27FC236}">
              <a16:creationId xmlns:a16="http://schemas.microsoft.com/office/drawing/2014/main" id="{88101A49-34B5-4121-B6EB-041402ACCC22}"/>
            </a:ext>
          </a:extLst>
        </xdr:cNvPr>
        <xdr:cNvGrpSpPr/>
      </xdr:nvGrpSpPr>
      <xdr:grpSpPr>
        <a:xfrm>
          <a:off x="276225" y="0"/>
          <a:ext cx="11247923" cy="623580"/>
          <a:chOff x="266700" y="0"/>
          <a:chExt cx="8371373" cy="623580"/>
        </a:xfrm>
      </xdr:grpSpPr>
      <xdr:pic>
        <xdr:nvPicPr>
          <xdr:cNvPr id="11" name="Imagen 9">
            <a:extLst>
              <a:ext uri="{FF2B5EF4-FFF2-40B4-BE49-F238E27FC236}">
                <a16:creationId xmlns:a16="http://schemas.microsoft.com/office/drawing/2014/main" id="{818C27E0-51EF-4429-8390-7590B671E85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66700" y="0"/>
            <a:ext cx="2441576" cy="623580"/>
          </a:xfrm>
          <a:prstGeom prst="rect">
            <a:avLst/>
          </a:prstGeom>
        </xdr:spPr>
      </xdr:pic>
      <xdr:sp macro="" textlink="">
        <xdr:nvSpPr>
          <xdr:cNvPr id="12" name="Flecha: a la derecha con bandas 10">
            <a:extLst>
              <a:ext uri="{FF2B5EF4-FFF2-40B4-BE49-F238E27FC236}">
                <a16:creationId xmlns:a16="http://schemas.microsoft.com/office/drawing/2014/main" id="{411B415A-31B6-48CE-B416-BAEE22FD1D8E}"/>
              </a:ext>
            </a:extLst>
          </xdr:cNvPr>
          <xdr:cNvSpPr/>
        </xdr:nvSpPr>
        <xdr:spPr>
          <a:xfrm flipH="1">
            <a:off x="8125057" y="160343"/>
            <a:ext cx="513016" cy="284982"/>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15.xml><?xml version="1.0" encoding="utf-8"?>
<xdr:wsDr xmlns:xdr="http://schemas.openxmlformats.org/drawingml/2006/spreadsheetDrawing" xmlns:a="http://schemas.openxmlformats.org/drawingml/2006/main">
  <xdr:twoCellAnchor>
    <xdr:from>
      <xdr:col>1</xdr:col>
      <xdr:colOff>0</xdr:colOff>
      <xdr:row>0</xdr:row>
      <xdr:rowOff>0</xdr:rowOff>
    </xdr:from>
    <xdr:to>
      <xdr:col>7</xdr:col>
      <xdr:colOff>800100</xdr:colOff>
      <xdr:row>3</xdr:row>
      <xdr:rowOff>34711</xdr:rowOff>
    </xdr:to>
    <xdr:grpSp>
      <xdr:nvGrpSpPr>
        <xdr:cNvPr id="8" name="Grupo 7">
          <a:hlinkClick xmlns:r="http://schemas.openxmlformats.org/officeDocument/2006/relationships" r:id="rId1"/>
          <a:extLst>
            <a:ext uri="{FF2B5EF4-FFF2-40B4-BE49-F238E27FC236}">
              <a16:creationId xmlns:a16="http://schemas.microsoft.com/office/drawing/2014/main" id="{00000000-0008-0000-0D00-000008000000}"/>
            </a:ext>
          </a:extLst>
        </xdr:cNvPr>
        <xdr:cNvGrpSpPr/>
      </xdr:nvGrpSpPr>
      <xdr:grpSpPr>
        <a:xfrm>
          <a:off x="238125" y="0"/>
          <a:ext cx="8801100" cy="625261"/>
          <a:chOff x="238125" y="0"/>
          <a:chExt cx="8801100" cy="625261"/>
        </a:xfrm>
      </xdr:grpSpPr>
      <xdr:pic>
        <xdr:nvPicPr>
          <xdr:cNvPr id="9" name="Imagen 8">
            <a:extLst>
              <a:ext uri="{FF2B5EF4-FFF2-40B4-BE49-F238E27FC236}">
                <a16:creationId xmlns:a16="http://schemas.microsoft.com/office/drawing/2014/main" id="{00000000-0008-0000-0D00-000009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38125" y="0"/>
            <a:ext cx="2447925" cy="625261"/>
          </a:xfrm>
          <a:prstGeom prst="rect">
            <a:avLst/>
          </a:prstGeom>
        </xdr:spPr>
      </xdr:pic>
      <xdr:sp macro="" textlink="">
        <xdr:nvSpPr>
          <xdr:cNvPr id="10" name="Flecha: a la derecha con bandas 9">
            <a:extLst>
              <a:ext uri="{FF2B5EF4-FFF2-40B4-BE49-F238E27FC236}">
                <a16:creationId xmlns:a16="http://schemas.microsoft.com/office/drawing/2014/main" id="{00000000-0008-0000-0D00-00000A000000}"/>
              </a:ext>
            </a:extLst>
          </xdr:cNvPr>
          <xdr:cNvSpPr/>
        </xdr:nvSpPr>
        <xdr:spPr>
          <a:xfrm flipH="1">
            <a:off x="8524875" y="171450"/>
            <a:ext cx="514350" cy="285750"/>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150.xml><?xml version="1.0" encoding="utf-8"?>
<xdr:wsDr xmlns:xdr="http://schemas.openxmlformats.org/drawingml/2006/spreadsheetDrawing" xmlns:a="http://schemas.openxmlformats.org/drawingml/2006/main">
  <xdr:twoCellAnchor>
    <xdr:from>
      <xdr:col>1</xdr:col>
      <xdr:colOff>0</xdr:colOff>
      <xdr:row>0</xdr:row>
      <xdr:rowOff>0</xdr:rowOff>
    </xdr:from>
    <xdr:to>
      <xdr:col>2</xdr:col>
      <xdr:colOff>1360973</xdr:colOff>
      <xdr:row>3</xdr:row>
      <xdr:rowOff>13980</xdr:rowOff>
    </xdr:to>
    <xdr:grpSp>
      <xdr:nvGrpSpPr>
        <xdr:cNvPr id="2" name="Grupo 1">
          <a:hlinkClick xmlns:r="http://schemas.openxmlformats.org/officeDocument/2006/relationships" r:id="rId1"/>
          <a:extLst>
            <a:ext uri="{FF2B5EF4-FFF2-40B4-BE49-F238E27FC236}">
              <a16:creationId xmlns:a16="http://schemas.microsoft.com/office/drawing/2014/main" id="{5B614054-FBED-4921-A930-350A77A47955}"/>
            </a:ext>
          </a:extLst>
        </xdr:cNvPr>
        <xdr:cNvGrpSpPr/>
      </xdr:nvGrpSpPr>
      <xdr:grpSpPr>
        <a:xfrm>
          <a:off x="276225" y="0"/>
          <a:ext cx="6723548" cy="623580"/>
          <a:chOff x="276225" y="0"/>
          <a:chExt cx="6723548" cy="623580"/>
        </a:xfrm>
      </xdr:grpSpPr>
      <xdr:pic>
        <xdr:nvPicPr>
          <xdr:cNvPr id="8" name="Imagen 9">
            <a:extLst>
              <a:ext uri="{FF2B5EF4-FFF2-40B4-BE49-F238E27FC236}">
                <a16:creationId xmlns:a16="http://schemas.microsoft.com/office/drawing/2014/main" id="{9B4AC49C-F115-42B6-9923-33F758283D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76225" y="0"/>
            <a:ext cx="2441576" cy="623580"/>
          </a:xfrm>
          <a:prstGeom prst="rect">
            <a:avLst/>
          </a:prstGeom>
        </xdr:spPr>
      </xdr:pic>
      <xdr:sp macro="" textlink="">
        <xdr:nvSpPr>
          <xdr:cNvPr id="9" name="Flecha: a la derecha con bandas 10">
            <a:extLst>
              <a:ext uri="{FF2B5EF4-FFF2-40B4-BE49-F238E27FC236}">
                <a16:creationId xmlns:a16="http://schemas.microsoft.com/office/drawing/2014/main" id="{4E9338CA-8468-4352-94B4-F2A5EA0FFB5B}"/>
              </a:ext>
            </a:extLst>
          </xdr:cNvPr>
          <xdr:cNvSpPr/>
        </xdr:nvSpPr>
        <xdr:spPr>
          <a:xfrm flipH="1">
            <a:off x="6486757" y="169868"/>
            <a:ext cx="513016" cy="284982"/>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151.xml><?xml version="1.0" encoding="utf-8"?>
<xdr:wsDr xmlns:xdr="http://schemas.openxmlformats.org/drawingml/2006/spreadsheetDrawing" xmlns:a="http://schemas.openxmlformats.org/drawingml/2006/main">
  <xdr:twoCellAnchor>
    <xdr:from>
      <xdr:col>1</xdr:col>
      <xdr:colOff>78440</xdr:colOff>
      <xdr:row>5</xdr:row>
      <xdr:rowOff>179855</xdr:rowOff>
    </xdr:from>
    <xdr:to>
      <xdr:col>10</xdr:col>
      <xdr:colOff>859491</xdr:colOff>
      <xdr:row>26</xdr:row>
      <xdr:rowOff>224118</xdr:rowOff>
    </xdr:to>
    <xdr:graphicFrame macro="">
      <xdr:nvGraphicFramePr>
        <xdr:cNvPr id="7" name="Gráfico 6">
          <a:extLst>
            <a:ext uri="{FF2B5EF4-FFF2-40B4-BE49-F238E27FC236}">
              <a16:creationId xmlns:a16="http://schemas.microsoft.com/office/drawing/2014/main" id="{00000000-0008-0000-8C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10</xdr:col>
      <xdr:colOff>793955</xdr:colOff>
      <xdr:row>3</xdr:row>
      <xdr:rowOff>33030</xdr:rowOff>
    </xdr:to>
    <xdr:grpSp>
      <xdr:nvGrpSpPr>
        <xdr:cNvPr id="11" name="Grupo 10">
          <a:hlinkClick xmlns:r="http://schemas.openxmlformats.org/officeDocument/2006/relationships" r:id="rId2"/>
          <a:extLst>
            <a:ext uri="{FF2B5EF4-FFF2-40B4-BE49-F238E27FC236}">
              <a16:creationId xmlns:a16="http://schemas.microsoft.com/office/drawing/2014/main" id="{97F8CEB4-1EB0-462F-87E8-6E5767E2CCC0}"/>
            </a:ext>
          </a:extLst>
        </xdr:cNvPr>
        <xdr:cNvGrpSpPr/>
      </xdr:nvGrpSpPr>
      <xdr:grpSpPr>
        <a:xfrm>
          <a:off x="238125" y="0"/>
          <a:ext cx="9795080" cy="623580"/>
          <a:chOff x="238125" y="0"/>
          <a:chExt cx="9795080" cy="623580"/>
        </a:xfrm>
      </xdr:grpSpPr>
      <xdr:pic>
        <xdr:nvPicPr>
          <xdr:cNvPr id="12" name="Imagen 9">
            <a:extLst>
              <a:ext uri="{FF2B5EF4-FFF2-40B4-BE49-F238E27FC236}">
                <a16:creationId xmlns:a16="http://schemas.microsoft.com/office/drawing/2014/main" id="{4B81D2C9-0293-47C6-A1AD-81F2A0FEDE19}"/>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38125" y="0"/>
            <a:ext cx="2441576" cy="623580"/>
          </a:xfrm>
          <a:prstGeom prst="rect">
            <a:avLst/>
          </a:prstGeom>
        </xdr:spPr>
      </xdr:pic>
      <xdr:sp macro="" textlink="">
        <xdr:nvSpPr>
          <xdr:cNvPr id="13" name="Flecha: a la derecha con bandas 10">
            <a:extLst>
              <a:ext uri="{FF2B5EF4-FFF2-40B4-BE49-F238E27FC236}">
                <a16:creationId xmlns:a16="http://schemas.microsoft.com/office/drawing/2014/main" id="{F8831535-6A6B-4944-8F56-1B1A52958F19}"/>
              </a:ext>
            </a:extLst>
          </xdr:cNvPr>
          <xdr:cNvSpPr/>
        </xdr:nvSpPr>
        <xdr:spPr>
          <a:xfrm flipH="1">
            <a:off x="9520189" y="151939"/>
            <a:ext cx="513016" cy="284982"/>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152.xml><?xml version="1.0" encoding="utf-8"?>
<xdr:wsDr xmlns:xdr="http://schemas.openxmlformats.org/drawingml/2006/spreadsheetDrawing" xmlns:a="http://schemas.openxmlformats.org/drawingml/2006/main">
  <xdr:twoCellAnchor>
    <xdr:from>
      <xdr:col>1</xdr:col>
      <xdr:colOff>0</xdr:colOff>
      <xdr:row>0</xdr:row>
      <xdr:rowOff>0</xdr:rowOff>
    </xdr:from>
    <xdr:to>
      <xdr:col>4</xdr:col>
      <xdr:colOff>1303823</xdr:colOff>
      <xdr:row>3</xdr:row>
      <xdr:rowOff>13980</xdr:rowOff>
    </xdr:to>
    <xdr:grpSp>
      <xdr:nvGrpSpPr>
        <xdr:cNvPr id="2" name="Grupo 1">
          <a:hlinkClick xmlns:r="http://schemas.openxmlformats.org/officeDocument/2006/relationships" r:id="rId1"/>
          <a:extLst>
            <a:ext uri="{FF2B5EF4-FFF2-40B4-BE49-F238E27FC236}">
              <a16:creationId xmlns:a16="http://schemas.microsoft.com/office/drawing/2014/main" id="{42050052-83D5-4AF9-855F-82B04F40DE88}"/>
            </a:ext>
          </a:extLst>
        </xdr:cNvPr>
        <xdr:cNvGrpSpPr/>
      </xdr:nvGrpSpPr>
      <xdr:grpSpPr>
        <a:xfrm>
          <a:off x="219075" y="0"/>
          <a:ext cx="7266473" cy="623580"/>
          <a:chOff x="219075" y="0"/>
          <a:chExt cx="7266473" cy="623580"/>
        </a:xfrm>
      </xdr:grpSpPr>
      <xdr:pic>
        <xdr:nvPicPr>
          <xdr:cNvPr id="8" name="Imagen 9">
            <a:extLst>
              <a:ext uri="{FF2B5EF4-FFF2-40B4-BE49-F238E27FC236}">
                <a16:creationId xmlns:a16="http://schemas.microsoft.com/office/drawing/2014/main" id="{D12A218A-5E36-4F1A-BC57-337601AB02D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19075" y="0"/>
            <a:ext cx="2441576" cy="623580"/>
          </a:xfrm>
          <a:prstGeom prst="rect">
            <a:avLst/>
          </a:prstGeom>
        </xdr:spPr>
      </xdr:pic>
      <xdr:sp macro="" textlink="">
        <xdr:nvSpPr>
          <xdr:cNvPr id="9" name="Flecha: a la derecha con bandas 10">
            <a:extLst>
              <a:ext uri="{FF2B5EF4-FFF2-40B4-BE49-F238E27FC236}">
                <a16:creationId xmlns:a16="http://schemas.microsoft.com/office/drawing/2014/main" id="{2BF12496-1695-4D1D-824A-D2AB93DF0D73}"/>
              </a:ext>
            </a:extLst>
          </xdr:cNvPr>
          <xdr:cNvSpPr/>
        </xdr:nvSpPr>
        <xdr:spPr>
          <a:xfrm flipH="1">
            <a:off x="6972532" y="160343"/>
            <a:ext cx="513016" cy="284982"/>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153.xml><?xml version="1.0" encoding="utf-8"?>
<xdr:wsDr xmlns:xdr="http://schemas.openxmlformats.org/drawingml/2006/spreadsheetDrawing" xmlns:a="http://schemas.openxmlformats.org/drawingml/2006/main">
  <xdr:twoCellAnchor>
    <xdr:from>
      <xdr:col>1</xdr:col>
      <xdr:colOff>0</xdr:colOff>
      <xdr:row>0</xdr:row>
      <xdr:rowOff>0</xdr:rowOff>
    </xdr:from>
    <xdr:to>
      <xdr:col>2</xdr:col>
      <xdr:colOff>1360973</xdr:colOff>
      <xdr:row>3</xdr:row>
      <xdr:rowOff>13980</xdr:rowOff>
    </xdr:to>
    <xdr:grpSp>
      <xdr:nvGrpSpPr>
        <xdr:cNvPr id="7" name="Grupo 6">
          <a:hlinkClick xmlns:r="http://schemas.openxmlformats.org/officeDocument/2006/relationships" r:id="rId1"/>
          <a:extLst>
            <a:ext uri="{FF2B5EF4-FFF2-40B4-BE49-F238E27FC236}">
              <a16:creationId xmlns:a16="http://schemas.microsoft.com/office/drawing/2014/main" id="{11454B97-7764-486A-BEB7-ECE1E843916E}"/>
            </a:ext>
          </a:extLst>
        </xdr:cNvPr>
        <xdr:cNvGrpSpPr/>
      </xdr:nvGrpSpPr>
      <xdr:grpSpPr>
        <a:xfrm>
          <a:off x="276225" y="0"/>
          <a:ext cx="6723548" cy="623580"/>
          <a:chOff x="276225" y="0"/>
          <a:chExt cx="6723548" cy="623580"/>
        </a:xfrm>
      </xdr:grpSpPr>
      <xdr:pic>
        <xdr:nvPicPr>
          <xdr:cNvPr id="8" name="Imagen 9">
            <a:extLst>
              <a:ext uri="{FF2B5EF4-FFF2-40B4-BE49-F238E27FC236}">
                <a16:creationId xmlns:a16="http://schemas.microsoft.com/office/drawing/2014/main" id="{F4990CEE-AA3C-45E8-ADDF-00A2F2DE2BD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76225" y="0"/>
            <a:ext cx="2441576" cy="623580"/>
          </a:xfrm>
          <a:prstGeom prst="rect">
            <a:avLst/>
          </a:prstGeom>
        </xdr:spPr>
      </xdr:pic>
      <xdr:sp macro="" textlink="">
        <xdr:nvSpPr>
          <xdr:cNvPr id="9" name="Flecha: a la derecha con bandas 10">
            <a:extLst>
              <a:ext uri="{FF2B5EF4-FFF2-40B4-BE49-F238E27FC236}">
                <a16:creationId xmlns:a16="http://schemas.microsoft.com/office/drawing/2014/main" id="{875F8194-A247-40F5-B4A1-212F23B43405}"/>
              </a:ext>
            </a:extLst>
          </xdr:cNvPr>
          <xdr:cNvSpPr/>
        </xdr:nvSpPr>
        <xdr:spPr>
          <a:xfrm flipH="1">
            <a:off x="6486757" y="169868"/>
            <a:ext cx="513016" cy="284982"/>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154.xml><?xml version="1.0" encoding="utf-8"?>
<xdr:wsDr xmlns:xdr="http://schemas.openxmlformats.org/drawingml/2006/spreadsheetDrawing" xmlns:a="http://schemas.openxmlformats.org/drawingml/2006/main">
  <xdr:twoCellAnchor>
    <xdr:from>
      <xdr:col>1</xdr:col>
      <xdr:colOff>0</xdr:colOff>
      <xdr:row>0</xdr:row>
      <xdr:rowOff>0</xdr:rowOff>
    </xdr:from>
    <xdr:to>
      <xdr:col>3</xdr:col>
      <xdr:colOff>1132373</xdr:colOff>
      <xdr:row>3</xdr:row>
      <xdr:rowOff>13980</xdr:rowOff>
    </xdr:to>
    <xdr:grpSp>
      <xdr:nvGrpSpPr>
        <xdr:cNvPr id="10" name="Grupo 9">
          <a:hlinkClick xmlns:r="http://schemas.openxmlformats.org/officeDocument/2006/relationships" r:id="rId1"/>
          <a:extLst>
            <a:ext uri="{FF2B5EF4-FFF2-40B4-BE49-F238E27FC236}">
              <a16:creationId xmlns:a16="http://schemas.microsoft.com/office/drawing/2014/main" id="{2954E037-CAF0-495E-811C-634F81E46C41}"/>
            </a:ext>
          </a:extLst>
        </xdr:cNvPr>
        <xdr:cNvGrpSpPr/>
      </xdr:nvGrpSpPr>
      <xdr:grpSpPr>
        <a:xfrm>
          <a:off x="180975" y="0"/>
          <a:ext cx="6228248" cy="623580"/>
          <a:chOff x="180975" y="0"/>
          <a:chExt cx="6228248" cy="623580"/>
        </a:xfrm>
      </xdr:grpSpPr>
      <xdr:pic>
        <xdr:nvPicPr>
          <xdr:cNvPr id="8" name="Imagen 9">
            <a:extLst>
              <a:ext uri="{FF2B5EF4-FFF2-40B4-BE49-F238E27FC236}">
                <a16:creationId xmlns:a16="http://schemas.microsoft.com/office/drawing/2014/main" id="{BCFA3BD9-FFC1-4893-B2A4-8AEB07EEBAE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80975" y="0"/>
            <a:ext cx="2441576" cy="623580"/>
          </a:xfrm>
          <a:prstGeom prst="rect">
            <a:avLst/>
          </a:prstGeom>
        </xdr:spPr>
      </xdr:pic>
      <xdr:sp macro="" textlink="">
        <xdr:nvSpPr>
          <xdr:cNvPr id="9" name="Flecha: a la derecha con bandas 10">
            <a:extLst>
              <a:ext uri="{FF2B5EF4-FFF2-40B4-BE49-F238E27FC236}">
                <a16:creationId xmlns:a16="http://schemas.microsoft.com/office/drawing/2014/main" id="{F7C223AC-4CE7-479B-88BA-22FE3B2D1947}"/>
              </a:ext>
            </a:extLst>
          </xdr:cNvPr>
          <xdr:cNvSpPr/>
        </xdr:nvSpPr>
        <xdr:spPr>
          <a:xfrm flipH="1">
            <a:off x="5896207" y="169868"/>
            <a:ext cx="513016" cy="284982"/>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155.xml><?xml version="1.0" encoding="utf-8"?>
<xdr:wsDr xmlns:xdr="http://schemas.openxmlformats.org/drawingml/2006/spreadsheetDrawing" xmlns:a="http://schemas.openxmlformats.org/drawingml/2006/main">
  <xdr:twoCellAnchor>
    <xdr:from>
      <xdr:col>1</xdr:col>
      <xdr:colOff>0</xdr:colOff>
      <xdr:row>0</xdr:row>
      <xdr:rowOff>0</xdr:rowOff>
    </xdr:from>
    <xdr:to>
      <xdr:col>3</xdr:col>
      <xdr:colOff>0</xdr:colOff>
      <xdr:row>3</xdr:row>
      <xdr:rowOff>13980</xdr:rowOff>
    </xdr:to>
    <xdr:grpSp>
      <xdr:nvGrpSpPr>
        <xdr:cNvPr id="13" name="Grupo 12">
          <a:hlinkClick xmlns:r="http://schemas.openxmlformats.org/officeDocument/2006/relationships" r:id="rId1"/>
          <a:extLst>
            <a:ext uri="{FF2B5EF4-FFF2-40B4-BE49-F238E27FC236}">
              <a16:creationId xmlns:a16="http://schemas.microsoft.com/office/drawing/2014/main" id="{38418FB4-DD86-4F60-B3E7-29B6845EF2C3}"/>
            </a:ext>
          </a:extLst>
        </xdr:cNvPr>
        <xdr:cNvGrpSpPr/>
      </xdr:nvGrpSpPr>
      <xdr:grpSpPr>
        <a:xfrm>
          <a:off x="180975" y="0"/>
          <a:ext cx="5905500" cy="623580"/>
          <a:chOff x="180975" y="0"/>
          <a:chExt cx="6256823" cy="623580"/>
        </a:xfrm>
      </xdr:grpSpPr>
      <xdr:pic>
        <xdr:nvPicPr>
          <xdr:cNvPr id="11" name="Imagen 9">
            <a:extLst>
              <a:ext uri="{FF2B5EF4-FFF2-40B4-BE49-F238E27FC236}">
                <a16:creationId xmlns:a16="http://schemas.microsoft.com/office/drawing/2014/main" id="{C7497F79-D113-4064-B520-E5592D5C95B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80975" y="0"/>
            <a:ext cx="2441576" cy="623580"/>
          </a:xfrm>
          <a:prstGeom prst="rect">
            <a:avLst/>
          </a:prstGeom>
        </xdr:spPr>
      </xdr:pic>
      <xdr:sp macro="" textlink="">
        <xdr:nvSpPr>
          <xdr:cNvPr id="12" name="Flecha: a la derecha con bandas 10">
            <a:extLst>
              <a:ext uri="{FF2B5EF4-FFF2-40B4-BE49-F238E27FC236}">
                <a16:creationId xmlns:a16="http://schemas.microsoft.com/office/drawing/2014/main" id="{7963FF8C-AB84-44B3-8BC1-40B1C69CDF5F}"/>
              </a:ext>
            </a:extLst>
          </xdr:cNvPr>
          <xdr:cNvSpPr/>
        </xdr:nvSpPr>
        <xdr:spPr>
          <a:xfrm flipH="1">
            <a:off x="5924782" y="169868"/>
            <a:ext cx="513016" cy="284982"/>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156.xml><?xml version="1.0" encoding="utf-8"?>
<xdr:wsDr xmlns:xdr="http://schemas.openxmlformats.org/drawingml/2006/spreadsheetDrawing" xmlns:a="http://schemas.openxmlformats.org/drawingml/2006/main">
  <xdr:twoCellAnchor>
    <xdr:from>
      <xdr:col>1</xdr:col>
      <xdr:colOff>0</xdr:colOff>
      <xdr:row>0</xdr:row>
      <xdr:rowOff>0</xdr:rowOff>
    </xdr:from>
    <xdr:to>
      <xdr:col>3</xdr:col>
      <xdr:colOff>0</xdr:colOff>
      <xdr:row>3</xdr:row>
      <xdr:rowOff>13980</xdr:rowOff>
    </xdr:to>
    <xdr:grpSp>
      <xdr:nvGrpSpPr>
        <xdr:cNvPr id="10" name="Grupo 9">
          <a:hlinkClick xmlns:r="http://schemas.openxmlformats.org/officeDocument/2006/relationships" r:id="rId1"/>
          <a:extLst>
            <a:ext uri="{FF2B5EF4-FFF2-40B4-BE49-F238E27FC236}">
              <a16:creationId xmlns:a16="http://schemas.microsoft.com/office/drawing/2014/main" id="{20B09954-2F17-4B67-ACB2-0ABFA61C2A31}"/>
            </a:ext>
          </a:extLst>
        </xdr:cNvPr>
        <xdr:cNvGrpSpPr/>
      </xdr:nvGrpSpPr>
      <xdr:grpSpPr>
        <a:xfrm>
          <a:off x="180975" y="0"/>
          <a:ext cx="5353050" cy="623580"/>
          <a:chOff x="180975" y="0"/>
          <a:chExt cx="6256823" cy="623580"/>
        </a:xfrm>
      </xdr:grpSpPr>
      <xdr:pic>
        <xdr:nvPicPr>
          <xdr:cNvPr id="11" name="Imagen 9">
            <a:extLst>
              <a:ext uri="{FF2B5EF4-FFF2-40B4-BE49-F238E27FC236}">
                <a16:creationId xmlns:a16="http://schemas.microsoft.com/office/drawing/2014/main" id="{C3F2E576-3DF3-45BB-A688-D5A945350EB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80975" y="0"/>
            <a:ext cx="2441576" cy="623580"/>
          </a:xfrm>
          <a:prstGeom prst="rect">
            <a:avLst/>
          </a:prstGeom>
        </xdr:spPr>
      </xdr:pic>
      <xdr:sp macro="" textlink="">
        <xdr:nvSpPr>
          <xdr:cNvPr id="12" name="Flecha: a la derecha con bandas 10">
            <a:extLst>
              <a:ext uri="{FF2B5EF4-FFF2-40B4-BE49-F238E27FC236}">
                <a16:creationId xmlns:a16="http://schemas.microsoft.com/office/drawing/2014/main" id="{B4967670-0369-43CB-B158-7D9EAB27CB1D}"/>
              </a:ext>
            </a:extLst>
          </xdr:cNvPr>
          <xdr:cNvSpPr/>
        </xdr:nvSpPr>
        <xdr:spPr>
          <a:xfrm flipH="1">
            <a:off x="5924782" y="169868"/>
            <a:ext cx="513016" cy="284982"/>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157.xml><?xml version="1.0" encoding="utf-8"?>
<xdr:wsDr xmlns:xdr="http://schemas.openxmlformats.org/drawingml/2006/spreadsheetDrawing" xmlns:a="http://schemas.openxmlformats.org/drawingml/2006/main">
  <xdr:twoCellAnchor>
    <xdr:from>
      <xdr:col>1</xdr:col>
      <xdr:colOff>0</xdr:colOff>
      <xdr:row>0</xdr:row>
      <xdr:rowOff>0</xdr:rowOff>
    </xdr:from>
    <xdr:to>
      <xdr:col>3</xdr:col>
      <xdr:colOff>1160948</xdr:colOff>
      <xdr:row>3</xdr:row>
      <xdr:rowOff>13980</xdr:rowOff>
    </xdr:to>
    <xdr:grpSp>
      <xdr:nvGrpSpPr>
        <xdr:cNvPr id="7" name="Grupo 6">
          <a:hlinkClick xmlns:r="http://schemas.openxmlformats.org/officeDocument/2006/relationships" r:id="rId1"/>
          <a:extLst>
            <a:ext uri="{FF2B5EF4-FFF2-40B4-BE49-F238E27FC236}">
              <a16:creationId xmlns:a16="http://schemas.microsoft.com/office/drawing/2014/main" id="{8F396379-9B1E-4514-8E8A-706CED712FA5}"/>
            </a:ext>
          </a:extLst>
        </xdr:cNvPr>
        <xdr:cNvGrpSpPr/>
      </xdr:nvGrpSpPr>
      <xdr:grpSpPr>
        <a:xfrm>
          <a:off x="182217" y="0"/>
          <a:ext cx="6263035" cy="618610"/>
          <a:chOff x="180975" y="0"/>
          <a:chExt cx="6256823" cy="623580"/>
        </a:xfrm>
      </xdr:grpSpPr>
      <xdr:pic>
        <xdr:nvPicPr>
          <xdr:cNvPr id="8" name="Imagen 9">
            <a:extLst>
              <a:ext uri="{FF2B5EF4-FFF2-40B4-BE49-F238E27FC236}">
                <a16:creationId xmlns:a16="http://schemas.microsoft.com/office/drawing/2014/main" id="{FFD4EA65-B084-4664-91CB-34BAA6E1120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80975" y="0"/>
            <a:ext cx="2441576" cy="623580"/>
          </a:xfrm>
          <a:prstGeom prst="rect">
            <a:avLst/>
          </a:prstGeom>
        </xdr:spPr>
      </xdr:pic>
      <xdr:sp macro="" textlink="">
        <xdr:nvSpPr>
          <xdr:cNvPr id="9" name="Flecha: a la derecha con bandas 10">
            <a:extLst>
              <a:ext uri="{FF2B5EF4-FFF2-40B4-BE49-F238E27FC236}">
                <a16:creationId xmlns:a16="http://schemas.microsoft.com/office/drawing/2014/main" id="{3C8C3DA4-9B14-47ED-AF1A-F0404DDA2B92}"/>
              </a:ext>
            </a:extLst>
          </xdr:cNvPr>
          <xdr:cNvSpPr/>
        </xdr:nvSpPr>
        <xdr:spPr>
          <a:xfrm flipH="1">
            <a:off x="5924782" y="169868"/>
            <a:ext cx="513016" cy="284982"/>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158.xml><?xml version="1.0" encoding="utf-8"?>
<xdr:wsDr xmlns:xdr="http://schemas.openxmlformats.org/drawingml/2006/spreadsheetDrawing" xmlns:a="http://schemas.openxmlformats.org/drawingml/2006/main">
  <xdr:twoCellAnchor>
    <xdr:from>
      <xdr:col>1</xdr:col>
      <xdr:colOff>78440</xdr:colOff>
      <xdr:row>5</xdr:row>
      <xdr:rowOff>179855</xdr:rowOff>
    </xdr:from>
    <xdr:to>
      <xdr:col>10</xdr:col>
      <xdr:colOff>859491</xdr:colOff>
      <xdr:row>26</xdr:row>
      <xdr:rowOff>224118</xdr:rowOff>
    </xdr:to>
    <xdr:graphicFrame macro="">
      <xdr:nvGraphicFramePr>
        <xdr:cNvPr id="7" name="Gráfico 6">
          <a:extLst>
            <a:ext uri="{FF2B5EF4-FFF2-40B4-BE49-F238E27FC236}">
              <a16:creationId xmlns:a16="http://schemas.microsoft.com/office/drawing/2014/main" id="{00000000-0008-0000-93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10</xdr:col>
      <xdr:colOff>793955</xdr:colOff>
      <xdr:row>3</xdr:row>
      <xdr:rowOff>33030</xdr:rowOff>
    </xdr:to>
    <xdr:grpSp>
      <xdr:nvGrpSpPr>
        <xdr:cNvPr id="8" name="Grupo 7">
          <a:hlinkClick xmlns:r="http://schemas.openxmlformats.org/officeDocument/2006/relationships" r:id="rId2"/>
          <a:extLst>
            <a:ext uri="{FF2B5EF4-FFF2-40B4-BE49-F238E27FC236}">
              <a16:creationId xmlns:a16="http://schemas.microsoft.com/office/drawing/2014/main" id="{5A9E3E11-C8EF-4871-B7CE-F6CAFD02F765}"/>
            </a:ext>
          </a:extLst>
        </xdr:cNvPr>
        <xdr:cNvGrpSpPr/>
      </xdr:nvGrpSpPr>
      <xdr:grpSpPr>
        <a:xfrm>
          <a:off x="238125" y="0"/>
          <a:ext cx="9795080" cy="623580"/>
          <a:chOff x="238125" y="0"/>
          <a:chExt cx="9795080" cy="623580"/>
        </a:xfrm>
      </xdr:grpSpPr>
      <xdr:pic>
        <xdr:nvPicPr>
          <xdr:cNvPr id="9" name="Imagen 9">
            <a:extLst>
              <a:ext uri="{FF2B5EF4-FFF2-40B4-BE49-F238E27FC236}">
                <a16:creationId xmlns:a16="http://schemas.microsoft.com/office/drawing/2014/main" id="{DD682036-F378-4C6A-826E-6357B5CDFB92}"/>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38125" y="0"/>
            <a:ext cx="2441576" cy="623580"/>
          </a:xfrm>
          <a:prstGeom prst="rect">
            <a:avLst/>
          </a:prstGeom>
        </xdr:spPr>
      </xdr:pic>
      <xdr:sp macro="" textlink="">
        <xdr:nvSpPr>
          <xdr:cNvPr id="10" name="Flecha: a la derecha con bandas 10">
            <a:extLst>
              <a:ext uri="{FF2B5EF4-FFF2-40B4-BE49-F238E27FC236}">
                <a16:creationId xmlns:a16="http://schemas.microsoft.com/office/drawing/2014/main" id="{08AB4479-2B70-4EAE-87F7-E3A9BFA1F6EE}"/>
              </a:ext>
            </a:extLst>
          </xdr:cNvPr>
          <xdr:cNvSpPr/>
        </xdr:nvSpPr>
        <xdr:spPr>
          <a:xfrm flipH="1">
            <a:off x="9520189" y="151939"/>
            <a:ext cx="513016" cy="284982"/>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159.xml><?xml version="1.0" encoding="utf-8"?>
<xdr:wsDr xmlns:xdr="http://schemas.openxmlformats.org/drawingml/2006/spreadsheetDrawing" xmlns:a="http://schemas.openxmlformats.org/drawingml/2006/main">
  <xdr:twoCellAnchor>
    <xdr:from>
      <xdr:col>1</xdr:col>
      <xdr:colOff>0</xdr:colOff>
      <xdr:row>0</xdr:row>
      <xdr:rowOff>0</xdr:rowOff>
    </xdr:from>
    <xdr:to>
      <xdr:col>5</xdr:col>
      <xdr:colOff>1351448</xdr:colOff>
      <xdr:row>3</xdr:row>
      <xdr:rowOff>13980</xdr:rowOff>
    </xdr:to>
    <xdr:grpSp>
      <xdr:nvGrpSpPr>
        <xdr:cNvPr id="10" name="Grupo 9">
          <a:hlinkClick xmlns:r="http://schemas.openxmlformats.org/officeDocument/2006/relationships" r:id="rId1"/>
          <a:extLst>
            <a:ext uri="{FF2B5EF4-FFF2-40B4-BE49-F238E27FC236}">
              <a16:creationId xmlns:a16="http://schemas.microsoft.com/office/drawing/2014/main" id="{7ABE8A4B-FB98-4A5B-B565-3BD4359F5D74}"/>
            </a:ext>
          </a:extLst>
        </xdr:cNvPr>
        <xdr:cNvGrpSpPr/>
      </xdr:nvGrpSpPr>
      <xdr:grpSpPr>
        <a:xfrm>
          <a:off x="180975" y="0"/>
          <a:ext cx="8809523" cy="623580"/>
          <a:chOff x="180975" y="0"/>
          <a:chExt cx="8809523" cy="623580"/>
        </a:xfrm>
      </xdr:grpSpPr>
      <xdr:pic>
        <xdr:nvPicPr>
          <xdr:cNvPr id="8" name="Imagen 7">
            <a:extLst>
              <a:ext uri="{FF2B5EF4-FFF2-40B4-BE49-F238E27FC236}">
                <a16:creationId xmlns:a16="http://schemas.microsoft.com/office/drawing/2014/main" id="{00BD6A7D-3924-47F7-8F89-68376BC7F8A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80975" y="0"/>
            <a:ext cx="2441576" cy="623580"/>
          </a:xfrm>
          <a:prstGeom prst="rect">
            <a:avLst/>
          </a:prstGeom>
        </xdr:spPr>
      </xdr:pic>
      <xdr:sp macro="" textlink="">
        <xdr:nvSpPr>
          <xdr:cNvPr id="9" name="Flecha: a la derecha con bandas 8">
            <a:extLst>
              <a:ext uri="{FF2B5EF4-FFF2-40B4-BE49-F238E27FC236}">
                <a16:creationId xmlns:a16="http://schemas.microsoft.com/office/drawing/2014/main" id="{0FD288D4-2907-46F6-A898-30E3960CDB6B}"/>
              </a:ext>
            </a:extLst>
          </xdr:cNvPr>
          <xdr:cNvSpPr/>
        </xdr:nvSpPr>
        <xdr:spPr>
          <a:xfrm flipH="1">
            <a:off x="8477482" y="179393"/>
            <a:ext cx="513016" cy="284982"/>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16.xml><?xml version="1.0" encoding="utf-8"?>
<xdr:wsDr xmlns:xdr="http://schemas.openxmlformats.org/drawingml/2006/spreadsheetDrawing" xmlns:a="http://schemas.openxmlformats.org/drawingml/2006/main">
  <xdr:twoCellAnchor editAs="absolute">
    <xdr:from>
      <xdr:col>1</xdr:col>
      <xdr:colOff>0</xdr:colOff>
      <xdr:row>0</xdr:row>
      <xdr:rowOff>0</xdr:rowOff>
    </xdr:from>
    <xdr:to>
      <xdr:col>4</xdr:col>
      <xdr:colOff>1295400</xdr:colOff>
      <xdr:row>3</xdr:row>
      <xdr:rowOff>34711</xdr:rowOff>
    </xdr:to>
    <xdr:grpSp>
      <xdr:nvGrpSpPr>
        <xdr:cNvPr id="9" name="Grupo 8">
          <a:hlinkClick xmlns:r="http://schemas.openxmlformats.org/officeDocument/2006/relationships" r:id="rId1"/>
          <a:extLst>
            <a:ext uri="{FF2B5EF4-FFF2-40B4-BE49-F238E27FC236}">
              <a16:creationId xmlns:a16="http://schemas.microsoft.com/office/drawing/2014/main" id="{00000000-0008-0000-0E00-000009000000}"/>
            </a:ext>
          </a:extLst>
        </xdr:cNvPr>
        <xdr:cNvGrpSpPr/>
      </xdr:nvGrpSpPr>
      <xdr:grpSpPr>
        <a:xfrm>
          <a:off x="238125" y="0"/>
          <a:ext cx="6810375" cy="625261"/>
          <a:chOff x="285750" y="200025"/>
          <a:chExt cx="6810375" cy="625261"/>
        </a:xfrm>
      </xdr:grpSpPr>
      <xdr:pic>
        <xdr:nvPicPr>
          <xdr:cNvPr id="13" name="Imagen 12">
            <a:extLst>
              <a:ext uri="{FF2B5EF4-FFF2-40B4-BE49-F238E27FC236}">
                <a16:creationId xmlns:a16="http://schemas.microsoft.com/office/drawing/2014/main" id="{00000000-0008-0000-0E00-00000D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85750" y="200025"/>
            <a:ext cx="2447925" cy="625261"/>
          </a:xfrm>
          <a:prstGeom prst="rect">
            <a:avLst/>
          </a:prstGeom>
        </xdr:spPr>
      </xdr:pic>
      <xdr:sp macro="" textlink="">
        <xdr:nvSpPr>
          <xdr:cNvPr id="14" name="Flecha: a la derecha con bandas 13">
            <a:extLst>
              <a:ext uri="{FF2B5EF4-FFF2-40B4-BE49-F238E27FC236}">
                <a16:creationId xmlns:a16="http://schemas.microsoft.com/office/drawing/2014/main" id="{00000000-0008-0000-0E00-00000E000000}"/>
              </a:ext>
            </a:extLst>
          </xdr:cNvPr>
          <xdr:cNvSpPr/>
        </xdr:nvSpPr>
        <xdr:spPr>
          <a:xfrm flipH="1">
            <a:off x="6581775" y="371475"/>
            <a:ext cx="514350" cy="285750"/>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160.xml><?xml version="1.0" encoding="utf-8"?>
<xdr:wsDr xmlns:xdr="http://schemas.openxmlformats.org/drawingml/2006/spreadsheetDrawing" xmlns:a="http://schemas.openxmlformats.org/drawingml/2006/main">
  <xdr:twoCellAnchor editAs="oneCell">
    <xdr:from>
      <xdr:col>12</xdr:col>
      <xdr:colOff>564225</xdr:colOff>
      <xdr:row>4</xdr:row>
      <xdr:rowOff>49875</xdr:rowOff>
    </xdr:from>
    <xdr:to>
      <xdr:col>12</xdr:col>
      <xdr:colOff>0</xdr:colOff>
      <xdr:row>4</xdr:row>
      <xdr:rowOff>180975</xdr:rowOff>
    </xdr:to>
    <xdr:pic>
      <xdr:nvPicPr>
        <xdr:cNvPr id="2" name="Graphic 27" descr="Open Book">
          <a:extLst>
            <a:ext uri="{FF2B5EF4-FFF2-40B4-BE49-F238E27FC236}">
              <a16:creationId xmlns:a16="http://schemas.microsoft.com/office/drawing/2014/main" id="{00000000-0008-0000-B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a:ext>
            <a:ext uri="{96DAC541-7B7A-43D3-8B79-37D633B846F1}">
              <asvg:svgBlip xmlns:asvg="http://schemas.microsoft.com/office/drawing/2016/SVG/main" r:embed="rId2"/>
            </a:ext>
          </a:extLst>
        </a:blip>
        <a:stretch>
          <a:fillRect/>
        </a:stretch>
      </xdr:blipFill>
      <xdr:spPr>
        <a:xfrm>
          <a:off x="7572375" y="1392900"/>
          <a:ext cx="0" cy="131100"/>
        </a:xfrm>
        <a:prstGeom prst="rect">
          <a:avLst/>
        </a:prstGeom>
      </xdr:spPr>
    </xdr:pic>
    <xdr:clientData/>
  </xdr:twoCellAnchor>
  <xdr:twoCellAnchor>
    <xdr:from>
      <xdr:col>1</xdr:col>
      <xdr:colOff>142875</xdr:colOff>
      <xdr:row>5</xdr:row>
      <xdr:rowOff>123824</xdr:rowOff>
    </xdr:from>
    <xdr:to>
      <xdr:col>10</xdr:col>
      <xdr:colOff>847725</xdr:colOff>
      <xdr:row>26</xdr:row>
      <xdr:rowOff>85724</xdr:rowOff>
    </xdr:to>
    <xdr:graphicFrame macro="">
      <xdr:nvGraphicFramePr>
        <xdr:cNvPr id="9" name="Gráfico 8">
          <a:extLst>
            <a:ext uri="{FF2B5EF4-FFF2-40B4-BE49-F238E27FC236}">
              <a16:creationId xmlns:a16="http://schemas.microsoft.com/office/drawing/2014/main" id="{00000000-0008-0000-B0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0</xdr:row>
      <xdr:rowOff>0</xdr:rowOff>
    </xdr:from>
    <xdr:to>
      <xdr:col>10</xdr:col>
      <xdr:colOff>793955</xdr:colOff>
      <xdr:row>3</xdr:row>
      <xdr:rowOff>33030</xdr:rowOff>
    </xdr:to>
    <xdr:grpSp>
      <xdr:nvGrpSpPr>
        <xdr:cNvPr id="28" name="Grupo 27">
          <a:hlinkClick xmlns:r="http://schemas.openxmlformats.org/officeDocument/2006/relationships" r:id="rId4"/>
          <a:extLst>
            <a:ext uri="{FF2B5EF4-FFF2-40B4-BE49-F238E27FC236}">
              <a16:creationId xmlns:a16="http://schemas.microsoft.com/office/drawing/2014/main" id="{104DF824-1A34-44C1-BD31-FB5A3963303A}"/>
            </a:ext>
          </a:extLst>
        </xdr:cNvPr>
        <xdr:cNvGrpSpPr/>
      </xdr:nvGrpSpPr>
      <xdr:grpSpPr>
        <a:xfrm>
          <a:off x="238125" y="0"/>
          <a:ext cx="9795080" cy="623580"/>
          <a:chOff x="238125" y="0"/>
          <a:chExt cx="9795080" cy="623580"/>
        </a:xfrm>
      </xdr:grpSpPr>
      <xdr:pic>
        <xdr:nvPicPr>
          <xdr:cNvPr id="29" name="Imagen 9">
            <a:extLst>
              <a:ext uri="{FF2B5EF4-FFF2-40B4-BE49-F238E27FC236}">
                <a16:creationId xmlns:a16="http://schemas.microsoft.com/office/drawing/2014/main" id="{37D8D16B-C154-4551-AD66-43035C229CB7}"/>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238125" y="0"/>
            <a:ext cx="2441576" cy="623580"/>
          </a:xfrm>
          <a:prstGeom prst="rect">
            <a:avLst/>
          </a:prstGeom>
        </xdr:spPr>
      </xdr:pic>
      <xdr:sp macro="" textlink="">
        <xdr:nvSpPr>
          <xdr:cNvPr id="30" name="Flecha: a la derecha con bandas 10">
            <a:extLst>
              <a:ext uri="{FF2B5EF4-FFF2-40B4-BE49-F238E27FC236}">
                <a16:creationId xmlns:a16="http://schemas.microsoft.com/office/drawing/2014/main" id="{2F2AC35D-6DDC-4EDE-AA9B-B2CE3803BE71}"/>
              </a:ext>
            </a:extLst>
          </xdr:cNvPr>
          <xdr:cNvSpPr/>
        </xdr:nvSpPr>
        <xdr:spPr>
          <a:xfrm flipH="1">
            <a:off x="9520189" y="151939"/>
            <a:ext cx="513016" cy="284982"/>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161.xml><?xml version="1.0" encoding="utf-8"?>
<xdr:wsDr xmlns:xdr="http://schemas.openxmlformats.org/drawingml/2006/spreadsheetDrawing" xmlns:a="http://schemas.openxmlformats.org/drawingml/2006/main">
  <xdr:twoCellAnchor>
    <xdr:from>
      <xdr:col>1</xdr:col>
      <xdr:colOff>0</xdr:colOff>
      <xdr:row>0</xdr:row>
      <xdr:rowOff>0</xdr:rowOff>
    </xdr:from>
    <xdr:to>
      <xdr:col>5</xdr:col>
      <xdr:colOff>1303823</xdr:colOff>
      <xdr:row>3</xdr:row>
      <xdr:rowOff>23505</xdr:rowOff>
    </xdr:to>
    <xdr:grpSp>
      <xdr:nvGrpSpPr>
        <xdr:cNvPr id="19" name="Grupo 18">
          <a:hlinkClick xmlns:r="http://schemas.openxmlformats.org/officeDocument/2006/relationships" r:id="rId1"/>
          <a:extLst>
            <a:ext uri="{FF2B5EF4-FFF2-40B4-BE49-F238E27FC236}">
              <a16:creationId xmlns:a16="http://schemas.microsoft.com/office/drawing/2014/main" id="{E118CAB9-084C-45B4-AD47-A607FE3013F7}"/>
            </a:ext>
          </a:extLst>
        </xdr:cNvPr>
        <xdr:cNvGrpSpPr/>
      </xdr:nvGrpSpPr>
      <xdr:grpSpPr>
        <a:xfrm>
          <a:off x="180975" y="0"/>
          <a:ext cx="8809523" cy="633105"/>
          <a:chOff x="180975" y="0"/>
          <a:chExt cx="8809523" cy="623580"/>
        </a:xfrm>
      </xdr:grpSpPr>
      <xdr:pic>
        <xdr:nvPicPr>
          <xdr:cNvPr id="20" name="Imagen 19">
            <a:extLst>
              <a:ext uri="{FF2B5EF4-FFF2-40B4-BE49-F238E27FC236}">
                <a16:creationId xmlns:a16="http://schemas.microsoft.com/office/drawing/2014/main" id="{A5EB4683-E875-4C8B-8030-A6D339FC774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80975" y="0"/>
            <a:ext cx="2441576" cy="623580"/>
          </a:xfrm>
          <a:prstGeom prst="rect">
            <a:avLst/>
          </a:prstGeom>
        </xdr:spPr>
      </xdr:pic>
      <xdr:sp macro="" textlink="">
        <xdr:nvSpPr>
          <xdr:cNvPr id="21" name="Flecha: a la derecha con bandas 20">
            <a:extLst>
              <a:ext uri="{FF2B5EF4-FFF2-40B4-BE49-F238E27FC236}">
                <a16:creationId xmlns:a16="http://schemas.microsoft.com/office/drawing/2014/main" id="{DC6027C2-E719-4884-81B3-ABDC206253D0}"/>
              </a:ext>
            </a:extLst>
          </xdr:cNvPr>
          <xdr:cNvSpPr/>
        </xdr:nvSpPr>
        <xdr:spPr>
          <a:xfrm flipH="1">
            <a:off x="8477482" y="179393"/>
            <a:ext cx="513016" cy="284982"/>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162.xml><?xml version="1.0" encoding="utf-8"?>
<xdr:wsDr xmlns:xdr="http://schemas.openxmlformats.org/drawingml/2006/spreadsheetDrawing" xmlns:a="http://schemas.openxmlformats.org/drawingml/2006/main">
  <xdr:twoCellAnchor editAs="oneCell">
    <xdr:from>
      <xdr:col>12</xdr:col>
      <xdr:colOff>564225</xdr:colOff>
      <xdr:row>4</xdr:row>
      <xdr:rowOff>49875</xdr:rowOff>
    </xdr:from>
    <xdr:to>
      <xdr:col>12</xdr:col>
      <xdr:colOff>0</xdr:colOff>
      <xdr:row>4</xdr:row>
      <xdr:rowOff>180975</xdr:rowOff>
    </xdr:to>
    <xdr:pic>
      <xdr:nvPicPr>
        <xdr:cNvPr id="2" name="Graphic 27" descr="Open Book">
          <a:extLst>
            <a:ext uri="{FF2B5EF4-FFF2-40B4-BE49-F238E27FC236}">
              <a16:creationId xmlns:a16="http://schemas.microsoft.com/office/drawing/2014/main" id="{00000000-0008-0000-B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a:ext>
            <a:ext uri="{96DAC541-7B7A-43D3-8B79-37D633B846F1}">
              <asvg:svgBlip xmlns:asvg="http://schemas.microsoft.com/office/drawing/2016/SVG/main" r:embed="rId2"/>
            </a:ext>
          </a:extLst>
        </a:blip>
        <a:stretch>
          <a:fillRect/>
        </a:stretch>
      </xdr:blipFill>
      <xdr:spPr>
        <a:xfrm>
          <a:off x="7572375" y="1392900"/>
          <a:ext cx="0" cy="131100"/>
        </a:xfrm>
        <a:prstGeom prst="rect">
          <a:avLst/>
        </a:prstGeom>
      </xdr:spPr>
    </xdr:pic>
    <xdr:clientData/>
  </xdr:twoCellAnchor>
  <xdr:twoCellAnchor>
    <xdr:from>
      <xdr:col>1</xdr:col>
      <xdr:colOff>0</xdr:colOff>
      <xdr:row>0</xdr:row>
      <xdr:rowOff>0</xdr:rowOff>
    </xdr:from>
    <xdr:to>
      <xdr:col>10</xdr:col>
      <xdr:colOff>793955</xdr:colOff>
      <xdr:row>3</xdr:row>
      <xdr:rowOff>33030</xdr:rowOff>
    </xdr:to>
    <xdr:grpSp>
      <xdr:nvGrpSpPr>
        <xdr:cNvPr id="8" name="Grupo 7">
          <a:hlinkClick xmlns:r="http://schemas.openxmlformats.org/officeDocument/2006/relationships" r:id="rId3"/>
          <a:extLst>
            <a:ext uri="{FF2B5EF4-FFF2-40B4-BE49-F238E27FC236}">
              <a16:creationId xmlns:a16="http://schemas.microsoft.com/office/drawing/2014/main" id="{845E603C-FAFB-412F-97F4-E74AB395CF24}"/>
            </a:ext>
          </a:extLst>
        </xdr:cNvPr>
        <xdr:cNvGrpSpPr/>
      </xdr:nvGrpSpPr>
      <xdr:grpSpPr>
        <a:xfrm>
          <a:off x="238125" y="0"/>
          <a:ext cx="9795080" cy="623580"/>
          <a:chOff x="238125" y="0"/>
          <a:chExt cx="9795080" cy="623580"/>
        </a:xfrm>
      </xdr:grpSpPr>
      <xdr:pic>
        <xdr:nvPicPr>
          <xdr:cNvPr id="9" name="Imagen 9">
            <a:extLst>
              <a:ext uri="{FF2B5EF4-FFF2-40B4-BE49-F238E27FC236}">
                <a16:creationId xmlns:a16="http://schemas.microsoft.com/office/drawing/2014/main" id="{F53D7FC2-D02C-4A6B-9A7C-9943048B8B04}"/>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238125" y="0"/>
            <a:ext cx="2441576" cy="623580"/>
          </a:xfrm>
          <a:prstGeom prst="rect">
            <a:avLst/>
          </a:prstGeom>
        </xdr:spPr>
      </xdr:pic>
      <xdr:sp macro="" textlink="">
        <xdr:nvSpPr>
          <xdr:cNvPr id="10" name="Flecha: a la derecha con bandas 10">
            <a:extLst>
              <a:ext uri="{FF2B5EF4-FFF2-40B4-BE49-F238E27FC236}">
                <a16:creationId xmlns:a16="http://schemas.microsoft.com/office/drawing/2014/main" id="{1AD0652A-E9E3-4B09-B999-DA103C2498D3}"/>
              </a:ext>
            </a:extLst>
          </xdr:cNvPr>
          <xdr:cNvSpPr/>
        </xdr:nvSpPr>
        <xdr:spPr>
          <a:xfrm flipH="1">
            <a:off x="9520189" y="151939"/>
            <a:ext cx="513016" cy="284982"/>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twoCellAnchor>
    <xdr:from>
      <xdr:col>1</xdr:col>
      <xdr:colOff>195262</xdr:colOff>
      <xdr:row>5</xdr:row>
      <xdr:rowOff>180974</xdr:rowOff>
    </xdr:from>
    <xdr:to>
      <xdr:col>10</xdr:col>
      <xdr:colOff>771525</xdr:colOff>
      <xdr:row>25</xdr:row>
      <xdr:rowOff>200025</xdr:rowOff>
    </xdr:to>
    <xdr:graphicFrame macro="">
      <xdr:nvGraphicFramePr>
        <xdr:cNvPr id="4" name="Gráfico 3">
          <a:extLst>
            <a:ext uri="{FF2B5EF4-FFF2-40B4-BE49-F238E27FC236}">
              <a16:creationId xmlns:a16="http://schemas.microsoft.com/office/drawing/2014/main" id="{EB469AB1-871F-4F8C-82ED-FE46B33845B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63.xml><?xml version="1.0" encoding="utf-8"?>
<xdr:wsDr xmlns:xdr="http://schemas.openxmlformats.org/drawingml/2006/spreadsheetDrawing" xmlns:a="http://schemas.openxmlformats.org/drawingml/2006/main">
  <xdr:twoCellAnchor editAs="oneCell">
    <xdr:from>
      <xdr:col>1</xdr:col>
      <xdr:colOff>114301</xdr:colOff>
      <xdr:row>0</xdr:row>
      <xdr:rowOff>28593</xdr:rowOff>
    </xdr:from>
    <xdr:to>
      <xdr:col>2</xdr:col>
      <xdr:colOff>1371566</xdr:colOff>
      <xdr:row>2</xdr:row>
      <xdr:rowOff>151593</xdr:rowOff>
    </xdr:to>
    <xdr:pic>
      <xdr:nvPicPr>
        <xdr:cNvPr id="2" name="Imagen 1">
          <a:hlinkClick xmlns:r="http://schemas.openxmlformats.org/officeDocument/2006/relationships" r:id="rId1"/>
          <a:extLst>
            <a:ext uri="{FF2B5EF4-FFF2-40B4-BE49-F238E27FC236}">
              <a16:creationId xmlns:a16="http://schemas.microsoft.com/office/drawing/2014/main" id="{420A7BF9-E07C-4DF1-B1AB-B7E524F55C3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52426" y="28593"/>
          <a:ext cx="1943065" cy="504000"/>
        </a:xfrm>
        <a:prstGeom prst="rect">
          <a:avLst/>
        </a:prstGeom>
      </xdr:spPr>
    </xdr:pic>
    <xdr:clientData/>
  </xdr:twoCellAnchor>
  <xdr:twoCellAnchor>
    <xdr:from>
      <xdr:col>4</xdr:col>
      <xdr:colOff>9524</xdr:colOff>
      <xdr:row>0</xdr:row>
      <xdr:rowOff>142875</xdr:rowOff>
    </xdr:from>
    <xdr:to>
      <xdr:col>4</xdr:col>
      <xdr:colOff>559853</xdr:colOff>
      <xdr:row>2</xdr:row>
      <xdr:rowOff>64558</xdr:rowOff>
    </xdr:to>
    <xdr:sp macro="" textlink="">
      <xdr:nvSpPr>
        <xdr:cNvPr id="3" name="Flecha: a la derecha con bandas 2">
          <a:hlinkClick xmlns:r="http://schemas.openxmlformats.org/officeDocument/2006/relationships" r:id="rId3"/>
          <a:extLst>
            <a:ext uri="{FF2B5EF4-FFF2-40B4-BE49-F238E27FC236}">
              <a16:creationId xmlns:a16="http://schemas.microsoft.com/office/drawing/2014/main" id="{8D2194D6-A78B-42AF-8842-F228F1314B3D}"/>
            </a:ext>
          </a:extLst>
        </xdr:cNvPr>
        <xdr:cNvSpPr/>
      </xdr:nvSpPr>
      <xdr:spPr>
        <a:xfrm rot="10800000" flipV="1">
          <a:off x="7286624" y="142875"/>
          <a:ext cx="550329" cy="302683"/>
        </a:xfrm>
        <a:prstGeom prst="stripedRightArrow">
          <a:avLst/>
        </a:prstGeom>
        <a:solidFill>
          <a:srgbClr val="8D191D"/>
        </a:solidFill>
        <a:ln>
          <a:solidFill>
            <a:srgbClr val="E1D9B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wsDr>
</file>

<file path=xl/drawings/drawing164.xml><?xml version="1.0" encoding="utf-8"?>
<xdr:wsDr xmlns:xdr="http://schemas.openxmlformats.org/drawingml/2006/spreadsheetDrawing" xmlns:a="http://schemas.openxmlformats.org/drawingml/2006/main">
  <xdr:twoCellAnchor editAs="oneCell">
    <xdr:from>
      <xdr:col>1</xdr:col>
      <xdr:colOff>114301</xdr:colOff>
      <xdr:row>0</xdr:row>
      <xdr:rowOff>28593</xdr:rowOff>
    </xdr:from>
    <xdr:to>
      <xdr:col>2</xdr:col>
      <xdr:colOff>1371566</xdr:colOff>
      <xdr:row>2</xdr:row>
      <xdr:rowOff>151593</xdr:rowOff>
    </xdr:to>
    <xdr:pic>
      <xdr:nvPicPr>
        <xdr:cNvPr id="2" name="Imagen 1">
          <a:hlinkClick xmlns:r="http://schemas.openxmlformats.org/officeDocument/2006/relationships" r:id="rId1"/>
          <a:extLst>
            <a:ext uri="{FF2B5EF4-FFF2-40B4-BE49-F238E27FC236}">
              <a16:creationId xmlns:a16="http://schemas.microsoft.com/office/drawing/2014/main" id="{CAE4E0F0-61F9-4F62-BEA4-7E9F6A974C7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52426" y="28593"/>
          <a:ext cx="1943065" cy="504000"/>
        </a:xfrm>
        <a:prstGeom prst="rect">
          <a:avLst/>
        </a:prstGeom>
      </xdr:spPr>
    </xdr:pic>
    <xdr:clientData/>
  </xdr:twoCellAnchor>
  <xdr:twoCellAnchor>
    <xdr:from>
      <xdr:col>4</xdr:col>
      <xdr:colOff>47624</xdr:colOff>
      <xdr:row>0</xdr:row>
      <xdr:rowOff>161925</xdr:rowOff>
    </xdr:from>
    <xdr:to>
      <xdr:col>4</xdr:col>
      <xdr:colOff>597953</xdr:colOff>
      <xdr:row>2</xdr:row>
      <xdr:rowOff>83608</xdr:rowOff>
    </xdr:to>
    <xdr:sp macro="" textlink="">
      <xdr:nvSpPr>
        <xdr:cNvPr id="3" name="Flecha: a la derecha con bandas 2">
          <a:hlinkClick xmlns:r="http://schemas.openxmlformats.org/officeDocument/2006/relationships" r:id="rId3"/>
          <a:extLst>
            <a:ext uri="{FF2B5EF4-FFF2-40B4-BE49-F238E27FC236}">
              <a16:creationId xmlns:a16="http://schemas.microsoft.com/office/drawing/2014/main" id="{ADA009D8-D404-4413-8FC4-CB2A036E8BA3}"/>
            </a:ext>
          </a:extLst>
        </xdr:cNvPr>
        <xdr:cNvSpPr/>
      </xdr:nvSpPr>
      <xdr:spPr>
        <a:xfrm rot="10800000" flipV="1">
          <a:off x="7362824" y="161925"/>
          <a:ext cx="550329" cy="302683"/>
        </a:xfrm>
        <a:prstGeom prst="stripedRightArrow">
          <a:avLst/>
        </a:prstGeom>
        <a:solidFill>
          <a:srgbClr val="8D191D"/>
        </a:solidFill>
        <a:ln>
          <a:solidFill>
            <a:srgbClr val="E1D9B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wsDr>
</file>

<file path=xl/drawings/drawing165.xml><?xml version="1.0" encoding="utf-8"?>
<xdr:wsDr xmlns:xdr="http://schemas.openxmlformats.org/drawingml/2006/spreadsheetDrawing" xmlns:a="http://schemas.openxmlformats.org/drawingml/2006/main">
  <xdr:twoCellAnchor editAs="oneCell">
    <xdr:from>
      <xdr:col>1</xdr:col>
      <xdr:colOff>114301</xdr:colOff>
      <xdr:row>0</xdr:row>
      <xdr:rowOff>28593</xdr:rowOff>
    </xdr:from>
    <xdr:to>
      <xdr:col>2</xdr:col>
      <xdr:colOff>1371566</xdr:colOff>
      <xdr:row>2</xdr:row>
      <xdr:rowOff>151593</xdr:rowOff>
    </xdr:to>
    <xdr:pic>
      <xdr:nvPicPr>
        <xdr:cNvPr id="2" name="Imagen 1">
          <a:hlinkClick xmlns:r="http://schemas.openxmlformats.org/officeDocument/2006/relationships" r:id="rId1"/>
          <a:extLst>
            <a:ext uri="{FF2B5EF4-FFF2-40B4-BE49-F238E27FC236}">
              <a16:creationId xmlns:a16="http://schemas.microsoft.com/office/drawing/2014/main" id="{02CDEA8D-D364-475F-B706-BFCB5FDFE50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52426" y="28593"/>
          <a:ext cx="1943065" cy="504000"/>
        </a:xfrm>
        <a:prstGeom prst="rect">
          <a:avLst/>
        </a:prstGeom>
      </xdr:spPr>
    </xdr:pic>
    <xdr:clientData/>
  </xdr:twoCellAnchor>
  <xdr:twoCellAnchor>
    <xdr:from>
      <xdr:col>6</xdr:col>
      <xdr:colOff>123824</xdr:colOff>
      <xdr:row>0</xdr:row>
      <xdr:rowOff>142875</xdr:rowOff>
    </xdr:from>
    <xdr:to>
      <xdr:col>6</xdr:col>
      <xdr:colOff>674153</xdr:colOff>
      <xdr:row>2</xdr:row>
      <xdr:rowOff>64558</xdr:rowOff>
    </xdr:to>
    <xdr:sp macro="" textlink="">
      <xdr:nvSpPr>
        <xdr:cNvPr id="3" name="Flecha: a la derecha con bandas 2">
          <a:hlinkClick xmlns:r="http://schemas.openxmlformats.org/officeDocument/2006/relationships" r:id="rId3"/>
          <a:extLst>
            <a:ext uri="{FF2B5EF4-FFF2-40B4-BE49-F238E27FC236}">
              <a16:creationId xmlns:a16="http://schemas.microsoft.com/office/drawing/2014/main" id="{89FBA04D-915D-4BB0-85C8-92CBBDE32C4D}"/>
            </a:ext>
          </a:extLst>
        </xdr:cNvPr>
        <xdr:cNvSpPr/>
      </xdr:nvSpPr>
      <xdr:spPr>
        <a:xfrm rot="10800000" flipV="1">
          <a:off x="6772274" y="142875"/>
          <a:ext cx="550329" cy="302683"/>
        </a:xfrm>
        <a:prstGeom prst="stripedRightArrow">
          <a:avLst/>
        </a:prstGeom>
        <a:solidFill>
          <a:srgbClr val="8D191D"/>
        </a:solidFill>
        <a:ln>
          <a:solidFill>
            <a:srgbClr val="E1D9B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wsDr>
</file>

<file path=xl/drawings/drawing166.xml><?xml version="1.0" encoding="utf-8"?>
<xdr:wsDr xmlns:xdr="http://schemas.openxmlformats.org/drawingml/2006/spreadsheetDrawing" xmlns:a="http://schemas.openxmlformats.org/drawingml/2006/main">
  <xdr:twoCellAnchor editAs="oneCell">
    <xdr:from>
      <xdr:col>1</xdr:col>
      <xdr:colOff>114301</xdr:colOff>
      <xdr:row>0</xdr:row>
      <xdr:rowOff>28593</xdr:rowOff>
    </xdr:from>
    <xdr:to>
      <xdr:col>2</xdr:col>
      <xdr:colOff>1371566</xdr:colOff>
      <xdr:row>2</xdr:row>
      <xdr:rowOff>151593</xdr:rowOff>
    </xdr:to>
    <xdr:pic>
      <xdr:nvPicPr>
        <xdr:cNvPr id="2" name="Imagen 1">
          <a:hlinkClick xmlns:r="http://schemas.openxmlformats.org/officeDocument/2006/relationships" r:id="rId1"/>
          <a:extLst>
            <a:ext uri="{FF2B5EF4-FFF2-40B4-BE49-F238E27FC236}">
              <a16:creationId xmlns:a16="http://schemas.microsoft.com/office/drawing/2014/main" id="{C62D35BD-6216-457F-A6B9-F8EBA9C1B05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52426" y="28593"/>
          <a:ext cx="1943065" cy="504000"/>
        </a:xfrm>
        <a:prstGeom prst="rect">
          <a:avLst/>
        </a:prstGeom>
      </xdr:spPr>
    </xdr:pic>
    <xdr:clientData/>
  </xdr:twoCellAnchor>
  <xdr:twoCellAnchor>
    <xdr:from>
      <xdr:col>5</xdr:col>
      <xdr:colOff>304799</xdr:colOff>
      <xdr:row>0</xdr:row>
      <xdr:rowOff>133350</xdr:rowOff>
    </xdr:from>
    <xdr:to>
      <xdr:col>5</xdr:col>
      <xdr:colOff>855128</xdr:colOff>
      <xdr:row>2</xdr:row>
      <xdr:rowOff>55033</xdr:rowOff>
    </xdr:to>
    <xdr:sp macro="" textlink="">
      <xdr:nvSpPr>
        <xdr:cNvPr id="3" name="Flecha: a la derecha con bandas 2">
          <a:hlinkClick xmlns:r="http://schemas.openxmlformats.org/officeDocument/2006/relationships" r:id="rId3"/>
          <a:extLst>
            <a:ext uri="{FF2B5EF4-FFF2-40B4-BE49-F238E27FC236}">
              <a16:creationId xmlns:a16="http://schemas.microsoft.com/office/drawing/2014/main" id="{982A8065-AA94-43C6-9C27-FB444F2A522A}"/>
            </a:ext>
          </a:extLst>
        </xdr:cNvPr>
        <xdr:cNvSpPr/>
      </xdr:nvSpPr>
      <xdr:spPr>
        <a:xfrm rot="10800000" flipV="1">
          <a:off x="6095999" y="133350"/>
          <a:ext cx="550329" cy="302683"/>
        </a:xfrm>
        <a:prstGeom prst="stripedRightArrow">
          <a:avLst/>
        </a:prstGeom>
        <a:solidFill>
          <a:srgbClr val="8D191D"/>
        </a:solidFill>
        <a:ln>
          <a:solidFill>
            <a:srgbClr val="E1D9B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wsDr>
</file>

<file path=xl/drawings/drawing167.xml><?xml version="1.0" encoding="utf-8"?>
<xdr:wsDr xmlns:xdr="http://schemas.openxmlformats.org/drawingml/2006/spreadsheetDrawing" xmlns:a="http://schemas.openxmlformats.org/drawingml/2006/main">
  <xdr:twoCellAnchor editAs="oneCell">
    <xdr:from>
      <xdr:col>1</xdr:col>
      <xdr:colOff>114301</xdr:colOff>
      <xdr:row>0</xdr:row>
      <xdr:rowOff>28593</xdr:rowOff>
    </xdr:from>
    <xdr:to>
      <xdr:col>2</xdr:col>
      <xdr:colOff>1371566</xdr:colOff>
      <xdr:row>2</xdr:row>
      <xdr:rowOff>151593</xdr:rowOff>
    </xdr:to>
    <xdr:pic>
      <xdr:nvPicPr>
        <xdr:cNvPr id="2" name="Imagen 1">
          <a:hlinkClick xmlns:r="http://schemas.openxmlformats.org/officeDocument/2006/relationships" r:id="rId1"/>
          <a:extLst>
            <a:ext uri="{FF2B5EF4-FFF2-40B4-BE49-F238E27FC236}">
              <a16:creationId xmlns:a16="http://schemas.microsoft.com/office/drawing/2014/main" id="{0ECEE989-C392-499B-AA54-8C3781C26CA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52426" y="28593"/>
          <a:ext cx="1943065" cy="504000"/>
        </a:xfrm>
        <a:prstGeom prst="rect">
          <a:avLst/>
        </a:prstGeom>
      </xdr:spPr>
    </xdr:pic>
    <xdr:clientData/>
  </xdr:twoCellAnchor>
  <xdr:twoCellAnchor>
    <xdr:from>
      <xdr:col>8</xdr:col>
      <xdr:colOff>9524</xdr:colOff>
      <xdr:row>0</xdr:row>
      <xdr:rowOff>142875</xdr:rowOff>
    </xdr:from>
    <xdr:to>
      <xdr:col>8</xdr:col>
      <xdr:colOff>559853</xdr:colOff>
      <xdr:row>2</xdr:row>
      <xdr:rowOff>64558</xdr:rowOff>
    </xdr:to>
    <xdr:sp macro="" textlink="">
      <xdr:nvSpPr>
        <xdr:cNvPr id="3" name="Flecha: a la derecha con bandas 2">
          <a:hlinkClick xmlns:r="http://schemas.openxmlformats.org/officeDocument/2006/relationships" r:id="rId3"/>
          <a:extLst>
            <a:ext uri="{FF2B5EF4-FFF2-40B4-BE49-F238E27FC236}">
              <a16:creationId xmlns:a16="http://schemas.microsoft.com/office/drawing/2014/main" id="{4B9F8979-E38C-4939-8EA8-6584395A70FF}"/>
            </a:ext>
          </a:extLst>
        </xdr:cNvPr>
        <xdr:cNvSpPr/>
      </xdr:nvSpPr>
      <xdr:spPr>
        <a:xfrm rot="10800000" flipV="1">
          <a:off x="7410449" y="142875"/>
          <a:ext cx="550329" cy="302683"/>
        </a:xfrm>
        <a:prstGeom prst="stripedRightArrow">
          <a:avLst/>
        </a:prstGeom>
        <a:solidFill>
          <a:srgbClr val="8D191D"/>
        </a:solidFill>
        <a:ln>
          <a:solidFill>
            <a:srgbClr val="E1D9B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wsDr>
</file>

<file path=xl/drawings/drawing168.xml><?xml version="1.0" encoding="utf-8"?>
<xdr:wsDr xmlns:xdr="http://schemas.openxmlformats.org/drawingml/2006/spreadsheetDrawing" xmlns:a="http://schemas.openxmlformats.org/drawingml/2006/main">
  <xdr:twoCellAnchor editAs="oneCell">
    <xdr:from>
      <xdr:col>1</xdr:col>
      <xdr:colOff>114301</xdr:colOff>
      <xdr:row>0</xdr:row>
      <xdr:rowOff>28593</xdr:rowOff>
    </xdr:from>
    <xdr:to>
      <xdr:col>2</xdr:col>
      <xdr:colOff>1371566</xdr:colOff>
      <xdr:row>2</xdr:row>
      <xdr:rowOff>151593</xdr:rowOff>
    </xdr:to>
    <xdr:pic>
      <xdr:nvPicPr>
        <xdr:cNvPr id="2" name="Imagen 1">
          <a:hlinkClick xmlns:r="http://schemas.openxmlformats.org/officeDocument/2006/relationships" r:id="rId1"/>
          <a:extLst>
            <a:ext uri="{FF2B5EF4-FFF2-40B4-BE49-F238E27FC236}">
              <a16:creationId xmlns:a16="http://schemas.microsoft.com/office/drawing/2014/main" id="{9830E5C7-003B-4131-8753-831A7CB2484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52426" y="28593"/>
          <a:ext cx="1943065" cy="504000"/>
        </a:xfrm>
        <a:prstGeom prst="rect">
          <a:avLst/>
        </a:prstGeom>
      </xdr:spPr>
    </xdr:pic>
    <xdr:clientData/>
  </xdr:twoCellAnchor>
  <xdr:twoCellAnchor>
    <xdr:from>
      <xdr:col>5</xdr:col>
      <xdr:colOff>304799</xdr:colOff>
      <xdr:row>0</xdr:row>
      <xdr:rowOff>133350</xdr:rowOff>
    </xdr:from>
    <xdr:to>
      <xdr:col>5</xdr:col>
      <xdr:colOff>855128</xdr:colOff>
      <xdr:row>2</xdr:row>
      <xdr:rowOff>55033</xdr:rowOff>
    </xdr:to>
    <xdr:sp macro="" textlink="">
      <xdr:nvSpPr>
        <xdr:cNvPr id="3" name="Flecha: a la derecha con bandas 2">
          <a:hlinkClick xmlns:r="http://schemas.openxmlformats.org/officeDocument/2006/relationships" r:id="rId3"/>
          <a:extLst>
            <a:ext uri="{FF2B5EF4-FFF2-40B4-BE49-F238E27FC236}">
              <a16:creationId xmlns:a16="http://schemas.microsoft.com/office/drawing/2014/main" id="{8CF036DD-F818-4E22-8F86-7DBE4F261796}"/>
            </a:ext>
          </a:extLst>
        </xdr:cNvPr>
        <xdr:cNvSpPr/>
      </xdr:nvSpPr>
      <xdr:spPr>
        <a:xfrm rot="10800000" flipV="1">
          <a:off x="6095999" y="133350"/>
          <a:ext cx="550329" cy="302683"/>
        </a:xfrm>
        <a:prstGeom prst="stripedRightArrow">
          <a:avLst/>
        </a:prstGeom>
        <a:solidFill>
          <a:srgbClr val="8D191D"/>
        </a:solidFill>
        <a:ln>
          <a:solidFill>
            <a:srgbClr val="E1D9B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wsDr>
</file>

<file path=xl/drawings/drawing169.xml><?xml version="1.0" encoding="utf-8"?>
<xdr:wsDr xmlns:xdr="http://schemas.openxmlformats.org/drawingml/2006/spreadsheetDrawing" xmlns:a="http://schemas.openxmlformats.org/drawingml/2006/main">
  <xdr:twoCellAnchor editAs="oneCell">
    <xdr:from>
      <xdr:col>1</xdr:col>
      <xdr:colOff>114301</xdr:colOff>
      <xdr:row>0</xdr:row>
      <xdr:rowOff>28593</xdr:rowOff>
    </xdr:from>
    <xdr:to>
      <xdr:col>1</xdr:col>
      <xdr:colOff>2057366</xdr:colOff>
      <xdr:row>2</xdr:row>
      <xdr:rowOff>151593</xdr:rowOff>
    </xdr:to>
    <xdr:pic>
      <xdr:nvPicPr>
        <xdr:cNvPr id="2" name="Imagen 1">
          <a:hlinkClick xmlns:r="http://schemas.openxmlformats.org/officeDocument/2006/relationships" r:id="rId1"/>
          <a:extLst>
            <a:ext uri="{FF2B5EF4-FFF2-40B4-BE49-F238E27FC236}">
              <a16:creationId xmlns:a16="http://schemas.microsoft.com/office/drawing/2014/main" id="{310B15A5-58C6-4978-8E88-906E6B7CA51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52426" y="28593"/>
          <a:ext cx="1943065" cy="504000"/>
        </a:xfrm>
        <a:prstGeom prst="rect">
          <a:avLst/>
        </a:prstGeom>
      </xdr:spPr>
    </xdr:pic>
    <xdr:clientData/>
  </xdr:twoCellAnchor>
  <xdr:twoCellAnchor>
    <xdr:from>
      <xdr:col>2</xdr:col>
      <xdr:colOff>304799</xdr:colOff>
      <xdr:row>0</xdr:row>
      <xdr:rowOff>133350</xdr:rowOff>
    </xdr:from>
    <xdr:to>
      <xdr:col>2</xdr:col>
      <xdr:colOff>855128</xdr:colOff>
      <xdr:row>2</xdr:row>
      <xdr:rowOff>55033</xdr:rowOff>
    </xdr:to>
    <xdr:sp macro="" textlink="">
      <xdr:nvSpPr>
        <xdr:cNvPr id="3" name="Flecha: a la derecha con bandas 2">
          <a:hlinkClick xmlns:r="http://schemas.openxmlformats.org/officeDocument/2006/relationships" r:id="rId3"/>
          <a:extLst>
            <a:ext uri="{FF2B5EF4-FFF2-40B4-BE49-F238E27FC236}">
              <a16:creationId xmlns:a16="http://schemas.microsoft.com/office/drawing/2014/main" id="{6AC3E00E-35D9-4D5E-8C83-A3D7A940A91A}"/>
            </a:ext>
          </a:extLst>
        </xdr:cNvPr>
        <xdr:cNvSpPr/>
      </xdr:nvSpPr>
      <xdr:spPr>
        <a:xfrm rot="10800000" flipV="1">
          <a:off x="6095999" y="133350"/>
          <a:ext cx="550329" cy="302683"/>
        </a:xfrm>
        <a:prstGeom prst="stripedRightArrow">
          <a:avLst/>
        </a:prstGeom>
        <a:solidFill>
          <a:srgbClr val="8D191D"/>
        </a:solidFill>
        <a:ln>
          <a:solidFill>
            <a:srgbClr val="E1D9B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wsDr>
</file>

<file path=xl/drawings/drawing17.xml><?xml version="1.0" encoding="utf-8"?>
<xdr:wsDr xmlns:xdr="http://schemas.openxmlformats.org/drawingml/2006/spreadsheetDrawing" xmlns:a="http://schemas.openxmlformats.org/drawingml/2006/main">
  <xdr:twoCellAnchor editAs="absolute">
    <xdr:from>
      <xdr:col>1</xdr:col>
      <xdr:colOff>0</xdr:colOff>
      <xdr:row>0</xdr:row>
      <xdr:rowOff>0</xdr:rowOff>
    </xdr:from>
    <xdr:to>
      <xdr:col>1</xdr:col>
      <xdr:colOff>2447925</xdr:colOff>
      <xdr:row>3</xdr:row>
      <xdr:rowOff>34711</xdr:rowOff>
    </xdr:to>
    <xdr:pic>
      <xdr:nvPicPr>
        <xdr:cNvPr id="8" name="Imagen 7">
          <a:hlinkClick xmlns:r="http://schemas.openxmlformats.org/officeDocument/2006/relationships" r:id="rId1"/>
          <a:extLst>
            <a:ext uri="{FF2B5EF4-FFF2-40B4-BE49-F238E27FC236}">
              <a16:creationId xmlns:a16="http://schemas.microsoft.com/office/drawing/2014/main" id="{00000000-0008-0000-0F00-000008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38125" y="0"/>
          <a:ext cx="2447925" cy="625261"/>
        </a:xfrm>
        <a:prstGeom prst="rect">
          <a:avLst/>
        </a:prstGeom>
      </xdr:spPr>
    </xdr:pic>
    <xdr:clientData/>
  </xdr:twoCellAnchor>
  <xdr:twoCellAnchor editAs="oneCell">
    <xdr:from>
      <xdr:col>8</xdr:col>
      <xdr:colOff>590550</xdr:colOff>
      <xdr:row>0</xdr:row>
      <xdr:rowOff>171450</xdr:rowOff>
    </xdr:from>
    <xdr:to>
      <xdr:col>8</xdr:col>
      <xdr:colOff>1104900</xdr:colOff>
      <xdr:row>2</xdr:row>
      <xdr:rowOff>76200</xdr:rowOff>
    </xdr:to>
    <xdr:sp macro="" textlink="">
      <xdr:nvSpPr>
        <xdr:cNvPr id="10" name="Flecha: a la derecha con bandas 9">
          <a:hlinkClick xmlns:r="http://schemas.openxmlformats.org/officeDocument/2006/relationships" r:id="rId1"/>
          <a:extLst>
            <a:ext uri="{FF2B5EF4-FFF2-40B4-BE49-F238E27FC236}">
              <a16:creationId xmlns:a16="http://schemas.microsoft.com/office/drawing/2014/main" id="{00000000-0008-0000-0F00-00000A000000}"/>
            </a:ext>
          </a:extLst>
        </xdr:cNvPr>
        <xdr:cNvSpPr/>
      </xdr:nvSpPr>
      <xdr:spPr>
        <a:xfrm flipH="1">
          <a:off x="10782300" y="171450"/>
          <a:ext cx="514350" cy="285750"/>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wsDr>
</file>

<file path=xl/drawings/drawing170.xml><?xml version="1.0" encoding="utf-8"?>
<xdr:wsDr xmlns:xdr="http://schemas.openxmlformats.org/drawingml/2006/spreadsheetDrawing" xmlns:a="http://schemas.openxmlformats.org/drawingml/2006/main">
  <xdr:twoCellAnchor editAs="oneCell">
    <xdr:from>
      <xdr:col>1</xdr:col>
      <xdr:colOff>114301</xdr:colOff>
      <xdr:row>0</xdr:row>
      <xdr:rowOff>28593</xdr:rowOff>
    </xdr:from>
    <xdr:to>
      <xdr:col>2</xdr:col>
      <xdr:colOff>904841</xdr:colOff>
      <xdr:row>2</xdr:row>
      <xdr:rowOff>151593</xdr:rowOff>
    </xdr:to>
    <xdr:pic>
      <xdr:nvPicPr>
        <xdr:cNvPr id="2" name="Imagen 1">
          <a:hlinkClick xmlns:r="http://schemas.openxmlformats.org/officeDocument/2006/relationships" r:id="rId1"/>
          <a:extLst>
            <a:ext uri="{FF2B5EF4-FFF2-40B4-BE49-F238E27FC236}">
              <a16:creationId xmlns:a16="http://schemas.microsoft.com/office/drawing/2014/main" id="{06BE11A1-DDA7-466D-880B-0577DF04706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52426" y="28593"/>
          <a:ext cx="1943065" cy="504000"/>
        </a:xfrm>
        <a:prstGeom prst="rect">
          <a:avLst/>
        </a:prstGeom>
      </xdr:spPr>
    </xdr:pic>
    <xdr:clientData/>
  </xdr:twoCellAnchor>
  <xdr:twoCellAnchor>
    <xdr:from>
      <xdr:col>5</xdr:col>
      <xdr:colOff>304799</xdr:colOff>
      <xdr:row>0</xdr:row>
      <xdr:rowOff>133350</xdr:rowOff>
    </xdr:from>
    <xdr:to>
      <xdr:col>5</xdr:col>
      <xdr:colOff>855128</xdr:colOff>
      <xdr:row>2</xdr:row>
      <xdr:rowOff>55033</xdr:rowOff>
    </xdr:to>
    <xdr:sp macro="" textlink="">
      <xdr:nvSpPr>
        <xdr:cNvPr id="3" name="Flecha: a la derecha con bandas 2">
          <a:hlinkClick xmlns:r="http://schemas.openxmlformats.org/officeDocument/2006/relationships" r:id="rId3"/>
          <a:extLst>
            <a:ext uri="{FF2B5EF4-FFF2-40B4-BE49-F238E27FC236}">
              <a16:creationId xmlns:a16="http://schemas.microsoft.com/office/drawing/2014/main" id="{EBE3C309-9936-4EBF-AAAF-56D5BAB3712B}"/>
            </a:ext>
          </a:extLst>
        </xdr:cNvPr>
        <xdr:cNvSpPr/>
      </xdr:nvSpPr>
      <xdr:spPr>
        <a:xfrm rot="10800000" flipV="1">
          <a:off x="6562724" y="133350"/>
          <a:ext cx="550329" cy="302683"/>
        </a:xfrm>
        <a:prstGeom prst="stripedRightArrow">
          <a:avLst/>
        </a:prstGeom>
        <a:solidFill>
          <a:srgbClr val="8D191D"/>
        </a:solidFill>
        <a:ln>
          <a:solidFill>
            <a:srgbClr val="E1D9B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wsDr>
</file>

<file path=xl/drawings/drawing171.xml><?xml version="1.0" encoding="utf-8"?>
<xdr:wsDr xmlns:xdr="http://schemas.openxmlformats.org/drawingml/2006/spreadsheetDrawing" xmlns:a="http://schemas.openxmlformats.org/drawingml/2006/main">
  <xdr:twoCellAnchor editAs="oneCell">
    <xdr:from>
      <xdr:col>1</xdr:col>
      <xdr:colOff>114301</xdr:colOff>
      <xdr:row>0</xdr:row>
      <xdr:rowOff>28593</xdr:rowOff>
    </xdr:from>
    <xdr:to>
      <xdr:col>1</xdr:col>
      <xdr:colOff>2057366</xdr:colOff>
      <xdr:row>2</xdr:row>
      <xdr:rowOff>151593</xdr:rowOff>
    </xdr:to>
    <xdr:pic>
      <xdr:nvPicPr>
        <xdr:cNvPr id="2" name="Imagen 1">
          <a:hlinkClick xmlns:r="http://schemas.openxmlformats.org/officeDocument/2006/relationships" r:id="rId1"/>
          <a:extLst>
            <a:ext uri="{FF2B5EF4-FFF2-40B4-BE49-F238E27FC236}">
              <a16:creationId xmlns:a16="http://schemas.microsoft.com/office/drawing/2014/main" id="{826DBB44-9978-4C57-ACE2-71C0072FB4B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52426" y="28593"/>
          <a:ext cx="1943065" cy="504000"/>
        </a:xfrm>
        <a:prstGeom prst="rect">
          <a:avLst/>
        </a:prstGeom>
      </xdr:spPr>
    </xdr:pic>
    <xdr:clientData/>
  </xdr:twoCellAnchor>
  <xdr:twoCellAnchor>
    <xdr:from>
      <xdr:col>2</xdr:col>
      <xdr:colOff>304799</xdr:colOff>
      <xdr:row>0</xdr:row>
      <xdr:rowOff>133350</xdr:rowOff>
    </xdr:from>
    <xdr:to>
      <xdr:col>2</xdr:col>
      <xdr:colOff>855128</xdr:colOff>
      <xdr:row>2</xdr:row>
      <xdr:rowOff>55033</xdr:rowOff>
    </xdr:to>
    <xdr:sp macro="" textlink="">
      <xdr:nvSpPr>
        <xdr:cNvPr id="3" name="Flecha: a la derecha con bandas 2">
          <a:hlinkClick xmlns:r="http://schemas.openxmlformats.org/officeDocument/2006/relationships" r:id="rId3"/>
          <a:extLst>
            <a:ext uri="{FF2B5EF4-FFF2-40B4-BE49-F238E27FC236}">
              <a16:creationId xmlns:a16="http://schemas.microsoft.com/office/drawing/2014/main" id="{9425CFA7-DD5A-4CD4-966E-142A238584C6}"/>
            </a:ext>
          </a:extLst>
        </xdr:cNvPr>
        <xdr:cNvSpPr/>
      </xdr:nvSpPr>
      <xdr:spPr>
        <a:xfrm rot="10800000" flipV="1">
          <a:off x="6095999" y="133350"/>
          <a:ext cx="550329" cy="302683"/>
        </a:xfrm>
        <a:prstGeom prst="stripedRightArrow">
          <a:avLst/>
        </a:prstGeom>
        <a:solidFill>
          <a:srgbClr val="8D191D"/>
        </a:solidFill>
        <a:ln>
          <a:solidFill>
            <a:srgbClr val="E1D9B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wsDr>
</file>

<file path=xl/drawings/drawing172.xml><?xml version="1.0" encoding="utf-8"?>
<xdr:wsDr xmlns:xdr="http://schemas.openxmlformats.org/drawingml/2006/spreadsheetDrawing" xmlns:a="http://schemas.openxmlformats.org/drawingml/2006/main">
  <xdr:twoCellAnchor editAs="oneCell">
    <xdr:from>
      <xdr:col>1</xdr:col>
      <xdr:colOff>114301</xdr:colOff>
      <xdr:row>0</xdr:row>
      <xdr:rowOff>28593</xdr:rowOff>
    </xdr:from>
    <xdr:to>
      <xdr:col>2</xdr:col>
      <xdr:colOff>771491</xdr:colOff>
      <xdr:row>2</xdr:row>
      <xdr:rowOff>151593</xdr:rowOff>
    </xdr:to>
    <xdr:pic>
      <xdr:nvPicPr>
        <xdr:cNvPr id="2" name="Imagen 1">
          <a:hlinkClick xmlns:r="http://schemas.openxmlformats.org/officeDocument/2006/relationships" r:id="rId1"/>
          <a:extLst>
            <a:ext uri="{FF2B5EF4-FFF2-40B4-BE49-F238E27FC236}">
              <a16:creationId xmlns:a16="http://schemas.microsoft.com/office/drawing/2014/main" id="{967D6D30-E784-4EEF-8251-B3A9FA5E3B9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52426" y="28593"/>
          <a:ext cx="1943065" cy="504000"/>
        </a:xfrm>
        <a:prstGeom prst="rect">
          <a:avLst/>
        </a:prstGeom>
      </xdr:spPr>
    </xdr:pic>
    <xdr:clientData/>
  </xdr:twoCellAnchor>
  <xdr:twoCellAnchor>
    <xdr:from>
      <xdr:col>8</xdr:col>
      <xdr:colOff>9524</xdr:colOff>
      <xdr:row>0</xdr:row>
      <xdr:rowOff>142875</xdr:rowOff>
    </xdr:from>
    <xdr:to>
      <xdr:col>8</xdr:col>
      <xdr:colOff>559853</xdr:colOff>
      <xdr:row>2</xdr:row>
      <xdr:rowOff>64558</xdr:rowOff>
    </xdr:to>
    <xdr:sp macro="" textlink="">
      <xdr:nvSpPr>
        <xdr:cNvPr id="3" name="Flecha: a la derecha con bandas 2">
          <a:hlinkClick xmlns:r="http://schemas.openxmlformats.org/officeDocument/2006/relationships" r:id="rId3"/>
          <a:extLst>
            <a:ext uri="{FF2B5EF4-FFF2-40B4-BE49-F238E27FC236}">
              <a16:creationId xmlns:a16="http://schemas.microsoft.com/office/drawing/2014/main" id="{4D75A5CA-0B6C-4935-B43A-E7C87D4BB980}"/>
            </a:ext>
          </a:extLst>
        </xdr:cNvPr>
        <xdr:cNvSpPr/>
      </xdr:nvSpPr>
      <xdr:spPr>
        <a:xfrm rot="10800000" flipV="1">
          <a:off x="6486524" y="142875"/>
          <a:ext cx="550329" cy="302683"/>
        </a:xfrm>
        <a:prstGeom prst="stripedRightArrow">
          <a:avLst/>
        </a:prstGeom>
        <a:solidFill>
          <a:srgbClr val="8D191D"/>
        </a:solidFill>
        <a:ln>
          <a:solidFill>
            <a:srgbClr val="E1D9B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wsDr>
</file>

<file path=xl/drawings/drawing173.xml><?xml version="1.0" encoding="utf-8"?>
<xdr:wsDr xmlns:xdr="http://schemas.openxmlformats.org/drawingml/2006/spreadsheetDrawing" xmlns:a="http://schemas.openxmlformats.org/drawingml/2006/main">
  <xdr:twoCellAnchor editAs="oneCell">
    <xdr:from>
      <xdr:col>1</xdr:col>
      <xdr:colOff>114301</xdr:colOff>
      <xdr:row>0</xdr:row>
      <xdr:rowOff>28593</xdr:rowOff>
    </xdr:from>
    <xdr:to>
      <xdr:col>2</xdr:col>
      <xdr:colOff>600041</xdr:colOff>
      <xdr:row>2</xdr:row>
      <xdr:rowOff>151593</xdr:rowOff>
    </xdr:to>
    <xdr:pic>
      <xdr:nvPicPr>
        <xdr:cNvPr id="2" name="Imagen 1">
          <a:hlinkClick xmlns:r="http://schemas.openxmlformats.org/officeDocument/2006/relationships" r:id="rId1"/>
          <a:extLst>
            <a:ext uri="{FF2B5EF4-FFF2-40B4-BE49-F238E27FC236}">
              <a16:creationId xmlns:a16="http://schemas.microsoft.com/office/drawing/2014/main" id="{59983017-2E42-4734-B4EE-88FAEA9B9B6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52426" y="28593"/>
          <a:ext cx="1943065" cy="504000"/>
        </a:xfrm>
        <a:prstGeom prst="rect">
          <a:avLst/>
        </a:prstGeom>
      </xdr:spPr>
    </xdr:pic>
    <xdr:clientData/>
  </xdr:twoCellAnchor>
  <xdr:twoCellAnchor>
    <xdr:from>
      <xdr:col>6</xdr:col>
      <xdr:colOff>9524</xdr:colOff>
      <xdr:row>0</xdr:row>
      <xdr:rowOff>142875</xdr:rowOff>
    </xdr:from>
    <xdr:to>
      <xdr:col>6</xdr:col>
      <xdr:colOff>559853</xdr:colOff>
      <xdr:row>2</xdr:row>
      <xdr:rowOff>64558</xdr:rowOff>
    </xdr:to>
    <xdr:sp macro="" textlink="">
      <xdr:nvSpPr>
        <xdr:cNvPr id="3" name="Flecha: a la derecha con bandas 2">
          <a:hlinkClick xmlns:r="http://schemas.openxmlformats.org/officeDocument/2006/relationships" r:id="rId3"/>
          <a:extLst>
            <a:ext uri="{FF2B5EF4-FFF2-40B4-BE49-F238E27FC236}">
              <a16:creationId xmlns:a16="http://schemas.microsoft.com/office/drawing/2014/main" id="{00C0934D-6621-478C-B754-B49D09116E27}"/>
            </a:ext>
          </a:extLst>
        </xdr:cNvPr>
        <xdr:cNvSpPr/>
      </xdr:nvSpPr>
      <xdr:spPr>
        <a:xfrm rot="10800000" flipV="1">
          <a:off x="7610474" y="142875"/>
          <a:ext cx="550329" cy="302683"/>
        </a:xfrm>
        <a:prstGeom prst="stripedRightArrow">
          <a:avLst/>
        </a:prstGeom>
        <a:solidFill>
          <a:srgbClr val="8D191D"/>
        </a:solidFill>
        <a:ln>
          <a:solidFill>
            <a:srgbClr val="E1D9B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wsDr>
</file>

<file path=xl/drawings/drawing174.xml><?xml version="1.0" encoding="utf-8"?>
<xdr:wsDr xmlns:xdr="http://schemas.openxmlformats.org/drawingml/2006/spreadsheetDrawing" xmlns:a="http://schemas.openxmlformats.org/drawingml/2006/main">
  <xdr:twoCellAnchor editAs="oneCell">
    <xdr:from>
      <xdr:col>1</xdr:col>
      <xdr:colOff>114301</xdr:colOff>
      <xdr:row>0</xdr:row>
      <xdr:rowOff>28593</xdr:rowOff>
    </xdr:from>
    <xdr:to>
      <xdr:col>1</xdr:col>
      <xdr:colOff>2057366</xdr:colOff>
      <xdr:row>2</xdr:row>
      <xdr:rowOff>151593</xdr:rowOff>
    </xdr:to>
    <xdr:pic>
      <xdr:nvPicPr>
        <xdr:cNvPr id="2" name="Imagen 1">
          <a:hlinkClick xmlns:r="http://schemas.openxmlformats.org/officeDocument/2006/relationships" r:id="rId1"/>
          <a:extLst>
            <a:ext uri="{FF2B5EF4-FFF2-40B4-BE49-F238E27FC236}">
              <a16:creationId xmlns:a16="http://schemas.microsoft.com/office/drawing/2014/main" id="{592A1039-C302-4C43-8182-2F18FA9C387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52426" y="28593"/>
          <a:ext cx="1943065" cy="504000"/>
        </a:xfrm>
        <a:prstGeom prst="rect">
          <a:avLst/>
        </a:prstGeom>
      </xdr:spPr>
    </xdr:pic>
    <xdr:clientData/>
  </xdr:twoCellAnchor>
  <xdr:twoCellAnchor>
    <xdr:from>
      <xdr:col>2</xdr:col>
      <xdr:colOff>304799</xdr:colOff>
      <xdr:row>0</xdr:row>
      <xdr:rowOff>133350</xdr:rowOff>
    </xdr:from>
    <xdr:to>
      <xdr:col>2</xdr:col>
      <xdr:colOff>855128</xdr:colOff>
      <xdr:row>2</xdr:row>
      <xdr:rowOff>55033</xdr:rowOff>
    </xdr:to>
    <xdr:sp macro="" textlink="">
      <xdr:nvSpPr>
        <xdr:cNvPr id="3" name="Flecha: a la derecha con bandas 2">
          <a:hlinkClick xmlns:r="http://schemas.openxmlformats.org/officeDocument/2006/relationships" r:id="rId3"/>
          <a:extLst>
            <a:ext uri="{FF2B5EF4-FFF2-40B4-BE49-F238E27FC236}">
              <a16:creationId xmlns:a16="http://schemas.microsoft.com/office/drawing/2014/main" id="{E65AF583-A319-420E-9FCE-3C23F3EF9238}"/>
            </a:ext>
          </a:extLst>
        </xdr:cNvPr>
        <xdr:cNvSpPr/>
      </xdr:nvSpPr>
      <xdr:spPr>
        <a:xfrm rot="10800000" flipV="1">
          <a:off x="6095999" y="133350"/>
          <a:ext cx="550329" cy="302683"/>
        </a:xfrm>
        <a:prstGeom prst="stripedRightArrow">
          <a:avLst/>
        </a:prstGeom>
        <a:solidFill>
          <a:srgbClr val="8D191D"/>
        </a:solidFill>
        <a:ln>
          <a:solidFill>
            <a:srgbClr val="E1D9B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wsDr>
</file>

<file path=xl/drawings/drawing175.xml><?xml version="1.0" encoding="utf-8"?>
<xdr:wsDr xmlns:xdr="http://schemas.openxmlformats.org/drawingml/2006/spreadsheetDrawing" xmlns:a="http://schemas.openxmlformats.org/drawingml/2006/main">
  <xdr:twoCellAnchor editAs="oneCell">
    <xdr:from>
      <xdr:col>1</xdr:col>
      <xdr:colOff>114301</xdr:colOff>
      <xdr:row>0</xdr:row>
      <xdr:rowOff>28593</xdr:rowOff>
    </xdr:from>
    <xdr:to>
      <xdr:col>1</xdr:col>
      <xdr:colOff>2057366</xdr:colOff>
      <xdr:row>2</xdr:row>
      <xdr:rowOff>151593</xdr:rowOff>
    </xdr:to>
    <xdr:pic>
      <xdr:nvPicPr>
        <xdr:cNvPr id="2" name="Imagen 1">
          <a:hlinkClick xmlns:r="http://schemas.openxmlformats.org/officeDocument/2006/relationships" r:id="rId1"/>
          <a:extLst>
            <a:ext uri="{FF2B5EF4-FFF2-40B4-BE49-F238E27FC236}">
              <a16:creationId xmlns:a16="http://schemas.microsoft.com/office/drawing/2014/main" id="{5F2B7CB3-CBD2-485A-B490-20517CD5AB4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52426" y="28593"/>
          <a:ext cx="1943065" cy="504000"/>
        </a:xfrm>
        <a:prstGeom prst="rect">
          <a:avLst/>
        </a:prstGeom>
      </xdr:spPr>
    </xdr:pic>
    <xdr:clientData/>
  </xdr:twoCellAnchor>
  <xdr:twoCellAnchor>
    <xdr:from>
      <xdr:col>2</xdr:col>
      <xdr:colOff>304799</xdr:colOff>
      <xdr:row>0</xdr:row>
      <xdr:rowOff>133350</xdr:rowOff>
    </xdr:from>
    <xdr:to>
      <xdr:col>2</xdr:col>
      <xdr:colOff>855128</xdr:colOff>
      <xdr:row>2</xdr:row>
      <xdr:rowOff>55033</xdr:rowOff>
    </xdr:to>
    <xdr:sp macro="" textlink="">
      <xdr:nvSpPr>
        <xdr:cNvPr id="3" name="Flecha: a la derecha con bandas 2">
          <a:hlinkClick xmlns:r="http://schemas.openxmlformats.org/officeDocument/2006/relationships" r:id="rId3"/>
          <a:extLst>
            <a:ext uri="{FF2B5EF4-FFF2-40B4-BE49-F238E27FC236}">
              <a16:creationId xmlns:a16="http://schemas.microsoft.com/office/drawing/2014/main" id="{78603158-0A7C-4E5A-AA94-16D9203AFFFA}"/>
            </a:ext>
          </a:extLst>
        </xdr:cNvPr>
        <xdr:cNvSpPr/>
      </xdr:nvSpPr>
      <xdr:spPr>
        <a:xfrm rot="10800000" flipV="1">
          <a:off x="6095999" y="133350"/>
          <a:ext cx="550329" cy="302683"/>
        </a:xfrm>
        <a:prstGeom prst="stripedRightArrow">
          <a:avLst/>
        </a:prstGeom>
        <a:solidFill>
          <a:srgbClr val="8D191D"/>
        </a:solidFill>
        <a:ln>
          <a:solidFill>
            <a:srgbClr val="E1D9B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wsDr>
</file>

<file path=xl/drawings/drawing176.xml><?xml version="1.0" encoding="utf-8"?>
<xdr:wsDr xmlns:xdr="http://schemas.openxmlformats.org/drawingml/2006/spreadsheetDrawing" xmlns:a="http://schemas.openxmlformats.org/drawingml/2006/main">
  <xdr:twoCellAnchor editAs="oneCell">
    <xdr:from>
      <xdr:col>1</xdr:col>
      <xdr:colOff>114301</xdr:colOff>
      <xdr:row>0</xdr:row>
      <xdr:rowOff>28593</xdr:rowOff>
    </xdr:from>
    <xdr:to>
      <xdr:col>1</xdr:col>
      <xdr:colOff>2057366</xdr:colOff>
      <xdr:row>2</xdr:row>
      <xdr:rowOff>151593</xdr:rowOff>
    </xdr:to>
    <xdr:pic>
      <xdr:nvPicPr>
        <xdr:cNvPr id="2" name="Imagen 1">
          <a:hlinkClick xmlns:r="http://schemas.openxmlformats.org/officeDocument/2006/relationships" r:id="rId1"/>
          <a:extLst>
            <a:ext uri="{FF2B5EF4-FFF2-40B4-BE49-F238E27FC236}">
              <a16:creationId xmlns:a16="http://schemas.microsoft.com/office/drawing/2014/main" id="{51EBC2AE-65D5-434B-AFBF-B57EA06988A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52426" y="28593"/>
          <a:ext cx="1943065" cy="504000"/>
        </a:xfrm>
        <a:prstGeom prst="rect">
          <a:avLst/>
        </a:prstGeom>
      </xdr:spPr>
    </xdr:pic>
    <xdr:clientData/>
  </xdr:twoCellAnchor>
  <xdr:twoCellAnchor>
    <xdr:from>
      <xdr:col>2</xdr:col>
      <xdr:colOff>304799</xdr:colOff>
      <xdr:row>0</xdr:row>
      <xdr:rowOff>133350</xdr:rowOff>
    </xdr:from>
    <xdr:to>
      <xdr:col>2</xdr:col>
      <xdr:colOff>855128</xdr:colOff>
      <xdr:row>2</xdr:row>
      <xdr:rowOff>55033</xdr:rowOff>
    </xdr:to>
    <xdr:sp macro="" textlink="">
      <xdr:nvSpPr>
        <xdr:cNvPr id="3" name="Flecha: a la derecha con bandas 2">
          <a:hlinkClick xmlns:r="http://schemas.openxmlformats.org/officeDocument/2006/relationships" r:id="rId3"/>
          <a:extLst>
            <a:ext uri="{FF2B5EF4-FFF2-40B4-BE49-F238E27FC236}">
              <a16:creationId xmlns:a16="http://schemas.microsoft.com/office/drawing/2014/main" id="{58343830-69DF-45E0-A51F-8A245A00639A}"/>
            </a:ext>
          </a:extLst>
        </xdr:cNvPr>
        <xdr:cNvSpPr/>
      </xdr:nvSpPr>
      <xdr:spPr>
        <a:xfrm rot="10800000" flipV="1">
          <a:off x="6095999" y="133350"/>
          <a:ext cx="550329" cy="302683"/>
        </a:xfrm>
        <a:prstGeom prst="stripedRightArrow">
          <a:avLst/>
        </a:prstGeom>
        <a:solidFill>
          <a:srgbClr val="8D191D"/>
        </a:solidFill>
        <a:ln>
          <a:solidFill>
            <a:srgbClr val="E1D9B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wsDr>
</file>

<file path=xl/drawings/drawing177.xml><?xml version="1.0" encoding="utf-8"?>
<xdr:wsDr xmlns:xdr="http://schemas.openxmlformats.org/drawingml/2006/spreadsheetDrawing" xmlns:a="http://schemas.openxmlformats.org/drawingml/2006/main">
  <xdr:twoCellAnchor editAs="oneCell">
    <xdr:from>
      <xdr:col>1</xdr:col>
      <xdr:colOff>114301</xdr:colOff>
      <xdr:row>0</xdr:row>
      <xdr:rowOff>28593</xdr:rowOff>
    </xdr:from>
    <xdr:to>
      <xdr:col>1</xdr:col>
      <xdr:colOff>2057366</xdr:colOff>
      <xdr:row>2</xdr:row>
      <xdr:rowOff>151593</xdr:rowOff>
    </xdr:to>
    <xdr:pic>
      <xdr:nvPicPr>
        <xdr:cNvPr id="2" name="Imagen 1">
          <a:hlinkClick xmlns:r="http://schemas.openxmlformats.org/officeDocument/2006/relationships" r:id="rId1"/>
          <a:extLst>
            <a:ext uri="{FF2B5EF4-FFF2-40B4-BE49-F238E27FC236}">
              <a16:creationId xmlns:a16="http://schemas.microsoft.com/office/drawing/2014/main" id="{6A4AF211-6CDE-4A20-9896-5A443868946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52426" y="28593"/>
          <a:ext cx="1943065" cy="504000"/>
        </a:xfrm>
        <a:prstGeom prst="rect">
          <a:avLst/>
        </a:prstGeom>
      </xdr:spPr>
    </xdr:pic>
    <xdr:clientData/>
  </xdr:twoCellAnchor>
  <xdr:twoCellAnchor>
    <xdr:from>
      <xdr:col>2</xdr:col>
      <xdr:colOff>304799</xdr:colOff>
      <xdr:row>0</xdr:row>
      <xdr:rowOff>133350</xdr:rowOff>
    </xdr:from>
    <xdr:to>
      <xdr:col>2</xdr:col>
      <xdr:colOff>855128</xdr:colOff>
      <xdr:row>2</xdr:row>
      <xdr:rowOff>55033</xdr:rowOff>
    </xdr:to>
    <xdr:sp macro="" textlink="">
      <xdr:nvSpPr>
        <xdr:cNvPr id="3" name="Flecha: a la derecha con bandas 2">
          <a:hlinkClick xmlns:r="http://schemas.openxmlformats.org/officeDocument/2006/relationships" r:id="rId3"/>
          <a:extLst>
            <a:ext uri="{FF2B5EF4-FFF2-40B4-BE49-F238E27FC236}">
              <a16:creationId xmlns:a16="http://schemas.microsoft.com/office/drawing/2014/main" id="{2B605D5B-F5DC-432B-9FE5-E2265CB00C16}"/>
            </a:ext>
          </a:extLst>
        </xdr:cNvPr>
        <xdr:cNvSpPr/>
      </xdr:nvSpPr>
      <xdr:spPr>
        <a:xfrm rot="10800000" flipV="1">
          <a:off x="6095999" y="133350"/>
          <a:ext cx="550329" cy="302683"/>
        </a:xfrm>
        <a:prstGeom prst="stripedRightArrow">
          <a:avLst/>
        </a:prstGeom>
        <a:solidFill>
          <a:srgbClr val="8D191D"/>
        </a:solidFill>
        <a:ln>
          <a:solidFill>
            <a:srgbClr val="E1D9B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wsDr>
</file>

<file path=xl/drawings/drawing178.xml><?xml version="1.0" encoding="utf-8"?>
<xdr:wsDr xmlns:xdr="http://schemas.openxmlformats.org/drawingml/2006/spreadsheetDrawing" xmlns:a="http://schemas.openxmlformats.org/drawingml/2006/main">
  <xdr:twoCellAnchor editAs="oneCell">
    <xdr:from>
      <xdr:col>1</xdr:col>
      <xdr:colOff>114301</xdr:colOff>
      <xdr:row>0</xdr:row>
      <xdr:rowOff>28593</xdr:rowOff>
    </xdr:from>
    <xdr:to>
      <xdr:col>1</xdr:col>
      <xdr:colOff>2057366</xdr:colOff>
      <xdr:row>2</xdr:row>
      <xdr:rowOff>151593</xdr:rowOff>
    </xdr:to>
    <xdr:pic>
      <xdr:nvPicPr>
        <xdr:cNvPr id="2" name="Imagen 1">
          <a:hlinkClick xmlns:r="http://schemas.openxmlformats.org/officeDocument/2006/relationships" r:id="rId1"/>
          <a:extLst>
            <a:ext uri="{FF2B5EF4-FFF2-40B4-BE49-F238E27FC236}">
              <a16:creationId xmlns:a16="http://schemas.microsoft.com/office/drawing/2014/main" id="{E6EB4B4C-77D5-4DCD-999B-D5BBCC1AFC6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52426" y="28593"/>
          <a:ext cx="1943065" cy="504000"/>
        </a:xfrm>
        <a:prstGeom prst="rect">
          <a:avLst/>
        </a:prstGeom>
      </xdr:spPr>
    </xdr:pic>
    <xdr:clientData/>
  </xdr:twoCellAnchor>
  <xdr:twoCellAnchor>
    <xdr:from>
      <xdr:col>6</xdr:col>
      <xdr:colOff>57148</xdr:colOff>
      <xdr:row>0</xdr:row>
      <xdr:rowOff>142875</xdr:rowOff>
    </xdr:from>
    <xdr:to>
      <xdr:col>6</xdr:col>
      <xdr:colOff>666749</xdr:colOff>
      <xdr:row>2</xdr:row>
      <xdr:rowOff>64558</xdr:rowOff>
    </xdr:to>
    <xdr:sp macro="" textlink="">
      <xdr:nvSpPr>
        <xdr:cNvPr id="3" name="Flecha: a la derecha con bandas 2">
          <a:hlinkClick xmlns:r="http://schemas.openxmlformats.org/officeDocument/2006/relationships" r:id="rId3"/>
          <a:extLst>
            <a:ext uri="{FF2B5EF4-FFF2-40B4-BE49-F238E27FC236}">
              <a16:creationId xmlns:a16="http://schemas.microsoft.com/office/drawing/2014/main" id="{F2D3D798-2E6B-4031-A5DB-AC145EFF1E6A}"/>
            </a:ext>
          </a:extLst>
        </xdr:cNvPr>
        <xdr:cNvSpPr/>
      </xdr:nvSpPr>
      <xdr:spPr>
        <a:xfrm rot="10800000" flipV="1">
          <a:off x="5353048" y="142875"/>
          <a:ext cx="609601" cy="302683"/>
        </a:xfrm>
        <a:prstGeom prst="stripedRightArrow">
          <a:avLst/>
        </a:prstGeom>
        <a:solidFill>
          <a:srgbClr val="8D191D"/>
        </a:solidFill>
        <a:ln>
          <a:solidFill>
            <a:srgbClr val="E1D9B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wsDr>
</file>

<file path=xl/drawings/drawing179.xml><?xml version="1.0" encoding="utf-8"?>
<xdr:wsDr xmlns:xdr="http://schemas.openxmlformats.org/drawingml/2006/spreadsheetDrawing" xmlns:a="http://schemas.openxmlformats.org/drawingml/2006/main">
  <xdr:twoCellAnchor editAs="oneCell">
    <xdr:from>
      <xdr:col>1</xdr:col>
      <xdr:colOff>114301</xdr:colOff>
      <xdr:row>0</xdr:row>
      <xdr:rowOff>28593</xdr:rowOff>
    </xdr:from>
    <xdr:to>
      <xdr:col>2</xdr:col>
      <xdr:colOff>533366</xdr:colOff>
      <xdr:row>2</xdr:row>
      <xdr:rowOff>151593</xdr:rowOff>
    </xdr:to>
    <xdr:pic>
      <xdr:nvPicPr>
        <xdr:cNvPr id="2" name="Imagen 1">
          <a:hlinkClick xmlns:r="http://schemas.openxmlformats.org/officeDocument/2006/relationships" r:id="rId1"/>
          <a:extLst>
            <a:ext uri="{FF2B5EF4-FFF2-40B4-BE49-F238E27FC236}">
              <a16:creationId xmlns:a16="http://schemas.microsoft.com/office/drawing/2014/main" id="{1353E4F4-87AA-4384-9602-F08B35F7FCC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52426" y="28593"/>
          <a:ext cx="1943065" cy="504000"/>
        </a:xfrm>
        <a:prstGeom prst="rect">
          <a:avLst/>
        </a:prstGeom>
      </xdr:spPr>
    </xdr:pic>
    <xdr:clientData/>
  </xdr:twoCellAnchor>
  <xdr:twoCellAnchor>
    <xdr:from>
      <xdr:col>10</xdr:col>
      <xdr:colOff>76199</xdr:colOff>
      <xdr:row>0</xdr:row>
      <xdr:rowOff>142875</xdr:rowOff>
    </xdr:from>
    <xdr:to>
      <xdr:col>10</xdr:col>
      <xdr:colOff>626528</xdr:colOff>
      <xdr:row>2</xdr:row>
      <xdr:rowOff>64558</xdr:rowOff>
    </xdr:to>
    <xdr:sp macro="" textlink="">
      <xdr:nvSpPr>
        <xdr:cNvPr id="3" name="Flecha: a la derecha con bandas 2">
          <a:hlinkClick xmlns:r="http://schemas.openxmlformats.org/officeDocument/2006/relationships" r:id="rId3"/>
          <a:extLst>
            <a:ext uri="{FF2B5EF4-FFF2-40B4-BE49-F238E27FC236}">
              <a16:creationId xmlns:a16="http://schemas.microsoft.com/office/drawing/2014/main" id="{B4D1E7D9-597B-45E6-B85F-58C3323CEA03}"/>
            </a:ext>
          </a:extLst>
        </xdr:cNvPr>
        <xdr:cNvSpPr/>
      </xdr:nvSpPr>
      <xdr:spPr>
        <a:xfrm rot="10800000" flipV="1">
          <a:off x="5591174" y="142875"/>
          <a:ext cx="550329" cy="302683"/>
        </a:xfrm>
        <a:prstGeom prst="stripedRightArrow">
          <a:avLst/>
        </a:prstGeom>
        <a:solidFill>
          <a:srgbClr val="8D191D"/>
        </a:solidFill>
        <a:ln>
          <a:solidFill>
            <a:srgbClr val="E1D9B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wsDr>
</file>

<file path=xl/drawings/drawing18.xml><?xml version="1.0" encoding="utf-8"?>
<xdr:wsDr xmlns:xdr="http://schemas.openxmlformats.org/drawingml/2006/spreadsheetDrawing" xmlns:a="http://schemas.openxmlformats.org/drawingml/2006/main">
  <xdr:twoCellAnchor editAs="absolute">
    <xdr:from>
      <xdr:col>1</xdr:col>
      <xdr:colOff>0</xdr:colOff>
      <xdr:row>0</xdr:row>
      <xdr:rowOff>0</xdr:rowOff>
    </xdr:from>
    <xdr:to>
      <xdr:col>4</xdr:col>
      <xdr:colOff>1276350</xdr:colOff>
      <xdr:row>3</xdr:row>
      <xdr:rowOff>34711</xdr:rowOff>
    </xdr:to>
    <xdr:grpSp>
      <xdr:nvGrpSpPr>
        <xdr:cNvPr id="8" name="Grupo 7">
          <a:hlinkClick xmlns:r="http://schemas.openxmlformats.org/officeDocument/2006/relationships" r:id="rId1"/>
          <a:extLst>
            <a:ext uri="{FF2B5EF4-FFF2-40B4-BE49-F238E27FC236}">
              <a16:creationId xmlns:a16="http://schemas.microsoft.com/office/drawing/2014/main" id="{00000000-0008-0000-1000-000008000000}"/>
            </a:ext>
          </a:extLst>
        </xdr:cNvPr>
        <xdr:cNvGrpSpPr/>
      </xdr:nvGrpSpPr>
      <xdr:grpSpPr>
        <a:xfrm>
          <a:off x="238125" y="0"/>
          <a:ext cx="6810375" cy="625261"/>
          <a:chOff x="285750" y="200025"/>
          <a:chExt cx="6810375" cy="625261"/>
        </a:xfrm>
      </xdr:grpSpPr>
      <xdr:pic>
        <xdr:nvPicPr>
          <xdr:cNvPr id="9" name="Imagen 8">
            <a:extLst>
              <a:ext uri="{FF2B5EF4-FFF2-40B4-BE49-F238E27FC236}">
                <a16:creationId xmlns:a16="http://schemas.microsoft.com/office/drawing/2014/main" id="{00000000-0008-0000-1000-000009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85750" y="200025"/>
            <a:ext cx="2447925" cy="625261"/>
          </a:xfrm>
          <a:prstGeom prst="rect">
            <a:avLst/>
          </a:prstGeom>
        </xdr:spPr>
      </xdr:pic>
      <xdr:sp macro="" textlink="">
        <xdr:nvSpPr>
          <xdr:cNvPr id="10" name="Flecha: a la derecha con bandas 9">
            <a:extLst>
              <a:ext uri="{FF2B5EF4-FFF2-40B4-BE49-F238E27FC236}">
                <a16:creationId xmlns:a16="http://schemas.microsoft.com/office/drawing/2014/main" id="{00000000-0008-0000-1000-00000A000000}"/>
              </a:ext>
            </a:extLst>
          </xdr:cNvPr>
          <xdr:cNvSpPr/>
        </xdr:nvSpPr>
        <xdr:spPr>
          <a:xfrm flipH="1">
            <a:off x="6581775" y="371475"/>
            <a:ext cx="514350" cy="285750"/>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180.xml><?xml version="1.0" encoding="utf-8"?>
<xdr:wsDr xmlns:xdr="http://schemas.openxmlformats.org/drawingml/2006/spreadsheetDrawing" xmlns:a="http://schemas.openxmlformats.org/drawingml/2006/main">
  <xdr:twoCellAnchor>
    <xdr:from>
      <xdr:col>1</xdr:col>
      <xdr:colOff>0</xdr:colOff>
      <xdr:row>0</xdr:row>
      <xdr:rowOff>0</xdr:rowOff>
    </xdr:from>
    <xdr:to>
      <xdr:col>5</xdr:col>
      <xdr:colOff>1034402</xdr:colOff>
      <xdr:row>3</xdr:row>
      <xdr:rowOff>61605</xdr:rowOff>
    </xdr:to>
    <xdr:grpSp>
      <xdr:nvGrpSpPr>
        <xdr:cNvPr id="5" name="Grupo 4">
          <a:hlinkClick xmlns:r="http://schemas.openxmlformats.org/officeDocument/2006/relationships" r:id="rId1"/>
          <a:extLst>
            <a:ext uri="{FF2B5EF4-FFF2-40B4-BE49-F238E27FC236}">
              <a16:creationId xmlns:a16="http://schemas.microsoft.com/office/drawing/2014/main" id="{B4785852-D1ED-42F3-B485-818E1C7C05E0}"/>
            </a:ext>
          </a:extLst>
        </xdr:cNvPr>
        <xdr:cNvGrpSpPr/>
      </xdr:nvGrpSpPr>
      <xdr:grpSpPr>
        <a:xfrm>
          <a:off x="247650" y="0"/>
          <a:ext cx="9235427" cy="642630"/>
          <a:chOff x="247650" y="0"/>
          <a:chExt cx="9235427" cy="642630"/>
        </a:xfrm>
      </xdr:grpSpPr>
      <xdr:pic>
        <xdr:nvPicPr>
          <xdr:cNvPr id="3" name="Imagen 2">
            <a:extLst>
              <a:ext uri="{FF2B5EF4-FFF2-40B4-BE49-F238E27FC236}">
                <a16:creationId xmlns:a16="http://schemas.microsoft.com/office/drawing/2014/main" id="{556D6BD0-DBFC-4888-A49A-87FFBE60D07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47650" y="0"/>
            <a:ext cx="2445293" cy="642630"/>
          </a:xfrm>
          <a:prstGeom prst="rect">
            <a:avLst/>
          </a:prstGeom>
        </xdr:spPr>
      </xdr:pic>
      <xdr:sp macro="" textlink="">
        <xdr:nvSpPr>
          <xdr:cNvPr id="4" name="Flecha: a la derecha con bandas 3">
            <a:extLst>
              <a:ext uri="{FF2B5EF4-FFF2-40B4-BE49-F238E27FC236}">
                <a16:creationId xmlns:a16="http://schemas.microsoft.com/office/drawing/2014/main" id="{5A0FFEA9-6CD5-445F-9FE0-5589AD3746CF}"/>
              </a:ext>
            </a:extLst>
          </xdr:cNvPr>
          <xdr:cNvSpPr/>
        </xdr:nvSpPr>
        <xdr:spPr>
          <a:xfrm flipH="1">
            <a:off x="8969280" y="145226"/>
            <a:ext cx="513797" cy="295554"/>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181.xml><?xml version="1.0" encoding="utf-8"?>
<xdr:wsDr xmlns:xdr="http://schemas.openxmlformats.org/drawingml/2006/spreadsheetDrawing" xmlns:a="http://schemas.openxmlformats.org/drawingml/2006/main">
  <xdr:twoCellAnchor>
    <xdr:from>
      <xdr:col>1</xdr:col>
      <xdr:colOff>0</xdr:colOff>
      <xdr:row>0</xdr:row>
      <xdr:rowOff>0</xdr:rowOff>
    </xdr:from>
    <xdr:to>
      <xdr:col>7</xdr:col>
      <xdr:colOff>1075223</xdr:colOff>
      <xdr:row>3</xdr:row>
      <xdr:rowOff>61605</xdr:rowOff>
    </xdr:to>
    <xdr:grpSp>
      <xdr:nvGrpSpPr>
        <xdr:cNvPr id="6" name="Grupo 5">
          <a:hlinkClick xmlns:r="http://schemas.openxmlformats.org/officeDocument/2006/relationships" r:id="rId1"/>
          <a:extLst>
            <a:ext uri="{FF2B5EF4-FFF2-40B4-BE49-F238E27FC236}">
              <a16:creationId xmlns:a16="http://schemas.microsoft.com/office/drawing/2014/main" id="{591395A6-782C-4E11-A29E-4236D8EAA34F}"/>
            </a:ext>
          </a:extLst>
        </xdr:cNvPr>
        <xdr:cNvGrpSpPr/>
      </xdr:nvGrpSpPr>
      <xdr:grpSpPr>
        <a:xfrm>
          <a:off x="244929" y="0"/>
          <a:ext cx="16546544" cy="646712"/>
          <a:chOff x="244929" y="0"/>
          <a:chExt cx="16546544" cy="646712"/>
        </a:xfrm>
      </xdr:grpSpPr>
      <xdr:pic>
        <xdr:nvPicPr>
          <xdr:cNvPr id="3" name="Imagen 2">
            <a:extLst>
              <a:ext uri="{FF2B5EF4-FFF2-40B4-BE49-F238E27FC236}">
                <a16:creationId xmlns:a16="http://schemas.microsoft.com/office/drawing/2014/main" id="{87E5A20E-D363-41A4-9BBA-A2B9F4E7C70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44929" y="0"/>
            <a:ext cx="2445293" cy="646712"/>
          </a:xfrm>
          <a:prstGeom prst="rect">
            <a:avLst/>
          </a:prstGeom>
        </xdr:spPr>
      </xdr:pic>
      <xdr:sp macro="" textlink="">
        <xdr:nvSpPr>
          <xdr:cNvPr id="4" name="Flecha: a la derecha con bandas 3">
            <a:extLst>
              <a:ext uri="{FF2B5EF4-FFF2-40B4-BE49-F238E27FC236}">
                <a16:creationId xmlns:a16="http://schemas.microsoft.com/office/drawing/2014/main" id="{A1E5AF24-D25B-4533-A555-B4FA7FB28130}"/>
              </a:ext>
            </a:extLst>
          </xdr:cNvPr>
          <xdr:cNvSpPr/>
        </xdr:nvSpPr>
        <xdr:spPr>
          <a:xfrm flipH="1">
            <a:off x="16277676" y="186047"/>
            <a:ext cx="513797" cy="295554"/>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182.xml><?xml version="1.0" encoding="utf-8"?>
<xdr:wsDr xmlns:xdr="http://schemas.openxmlformats.org/drawingml/2006/spreadsheetDrawing" xmlns:a="http://schemas.openxmlformats.org/drawingml/2006/main">
  <xdr:twoCellAnchor>
    <xdr:from>
      <xdr:col>1</xdr:col>
      <xdr:colOff>0</xdr:colOff>
      <xdr:row>0</xdr:row>
      <xdr:rowOff>0</xdr:rowOff>
    </xdr:from>
    <xdr:to>
      <xdr:col>7</xdr:col>
      <xdr:colOff>1075223</xdr:colOff>
      <xdr:row>3</xdr:row>
      <xdr:rowOff>61605</xdr:rowOff>
    </xdr:to>
    <xdr:grpSp>
      <xdr:nvGrpSpPr>
        <xdr:cNvPr id="2" name="Grupo 1">
          <a:hlinkClick xmlns:r="http://schemas.openxmlformats.org/officeDocument/2006/relationships" r:id="rId1"/>
          <a:extLst>
            <a:ext uri="{FF2B5EF4-FFF2-40B4-BE49-F238E27FC236}">
              <a16:creationId xmlns:a16="http://schemas.microsoft.com/office/drawing/2014/main" id="{3CD506B8-BCE3-4458-A49B-F16E336BB645}"/>
            </a:ext>
          </a:extLst>
        </xdr:cNvPr>
        <xdr:cNvGrpSpPr/>
      </xdr:nvGrpSpPr>
      <xdr:grpSpPr>
        <a:xfrm>
          <a:off x="244929" y="0"/>
          <a:ext cx="16546544" cy="646712"/>
          <a:chOff x="244929" y="0"/>
          <a:chExt cx="16546544" cy="646712"/>
        </a:xfrm>
      </xdr:grpSpPr>
      <xdr:pic>
        <xdr:nvPicPr>
          <xdr:cNvPr id="3" name="Imagen 2">
            <a:extLst>
              <a:ext uri="{FF2B5EF4-FFF2-40B4-BE49-F238E27FC236}">
                <a16:creationId xmlns:a16="http://schemas.microsoft.com/office/drawing/2014/main" id="{C35336FD-5B49-4E0E-B96F-6163595E9C5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44929" y="0"/>
            <a:ext cx="2445293" cy="646712"/>
          </a:xfrm>
          <a:prstGeom prst="rect">
            <a:avLst/>
          </a:prstGeom>
        </xdr:spPr>
      </xdr:pic>
      <xdr:sp macro="" textlink="">
        <xdr:nvSpPr>
          <xdr:cNvPr id="4" name="Flecha: a la derecha con bandas 3">
            <a:extLst>
              <a:ext uri="{FF2B5EF4-FFF2-40B4-BE49-F238E27FC236}">
                <a16:creationId xmlns:a16="http://schemas.microsoft.com/office/drawing/2014/main" id="{EE264FE3-172F-43DD-B29F-0A6400458FC8}"/>
              </a:ext>
            </a:extLst>
          </xdr:cNvPr>
          <xdr:cNvSpPr/>
        </xdr:nvSpPr>
        <xdr:spPr>
          <a:xfrm flipH="1">
            <a:off x="16277676" y="186047"/>
            <a:ext cx="513797" cy="295554"/>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183.xml><?xml version="1.0" encoding="utf-8"?>
<xdr:wsDr xmlns:xdr="http://schemas.openxmlformats.org/drawingml/2006/spreadsheetDrawing" xmlns:a="http://schemas.openxmlformats.org/drawingml/2006/main">
  <xdr:twoCellAnchor>
    <xdr:from>
      <xdr:col>1</xdr:col>
      <xdr:colOff>0</xdr:colOff>
      <xdr:row>0</xdr:row>
      <xdr:rowOff>0</xdr:rowOff>
    </xdr:from>
    <xdr:to>
      <xdr:col>7</xdr:col>
      <xdr:colOff>1075223</xdr:colOff>
      <xdr:row>3</xdr:row>
      <xdr:rowOff>61605</xdr:rowOff>
    </xdr:to>
    <xdr:grpSp>
      <xdr:nvGrpSpPr>
        <xdr:cNvPr id="2" name="Grupo 1">
          <a:hlinkClick xmlns:r="http://schemas.openxmlformats.org/officeDocument/2006/relationships" r:id="rId1"/>
          <a:extLst>
            <a:ext uri="{FF2B5EF4-FFF2-40B4-BE49-F238E27FC236}">
              <a16:creationId xmlns:a16="http://schemas.microsoft.com/office/drawing/2014/main" id="{AA0B4B10-6687-4331-8F8A-6B7299112553}"/>
            </a:ext>
          </a:extLst>
        </xdr:cNvPr>
        <xdr:cNvGrpSpPr/>
      </xdr:nvGrpSpPr>
      <xdr:grpSpPr>
        <a:xfrm>
          <a:off x="244929" y="0"/>
          <a:ext cx="16546544" cy="646712"/>
          <a:chOff x="244929" y="0"/>
          <a:chExt cx="16546544" cy="646712"/>
        </a:xfrm>
      </xdr:grpSpPr>
      <xdr:pic>
        <xdr:nvPicPr>
          <xdr:cNvPr id="3" name="Imagen 2">
            <a:extLst>
              <a:ext uri="{FF2B5EF4-FFF2-40B4-BE49-F238E27FC236}">
                <a16:creationId xmlns:a16="http://schemas.microsoft.com/office/drawing/2014/main" id="{AFDD0483-B6DF-4075-AC86-D10B9DC30B7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44929" y="0"/>
            <a:ext cx="2445293" cy="646712"/>
          </a:xfrm>
          <a:prstGeom prst="rect">
            <a:avLst/>
          </a:prstGeom>
        </xdr:spPr>
      </xdr:pic>
      <xdr:sp macro="" textlink="">
        <xdr:nvSpPr>
          <xdr:cNvPr id="4" name="Flecha: a la derecha con bandas 3">
            <a:extLst>
              <a:ext uri="{FF2B5EF4-FFF2-40B4-BE49-F238E27FC236}">
                <a16:creationId xmlns:a16="http://schemas.microsoft.com/office/drawing/2014/main" id="{7A06FFE2-80C9-4E94-BC46-09D2DF62C2BD}"/>
              </a:ext>
            </a:extLst>
          </xdr:cNvPr>
          <xdr:cNvSpPr/>
        </xdr:nvSpPr>
        <xdr:spPr>
          <a:xfrm flipH="1">
            <a:off x="16277676" y="186047"/>
            <a:ext cx="513797" cy="295554"/>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184.xml><?xml version="1.0" encoding="utf-8"?>
<xdr:wsDr xmlns:xdr="http://schemas.openxmlformats.org/drawingml/2006/spreadsheetDrawing" xmlns:a="http://schemas.openxmlformats.org/drawingml/2006/main">
  <xdr:oneCellAnchor>
    <xdr:from>
      <xdr:col>2</xdr:col>
      <xdr:colOff>647700</xdr:colOff>
      <xdr:row>13</xdr:row>
      <xdr:rowOff>0</xdr:rowOff>
    </xdr:from>
    <xdr:ext cx="184731" cy="264560"/>
    <xdr:sp macro="" textlink="">
      <xdr:nvSpPr>
        <xdr:cNvPr id="2" name="1 CuadroTexto">
          <a:extLst>
            <a:ext uri="{FF2B5EF4-FFF2-40B4-BE49-F238E27FC236}">
              <a16:creationId xmlns:a16="http://schemas.microsoft.com/office/drawing/2014/main" id="{00000000-0008-0000-B800-000002000000}"/>
            </a:ext>
          </a:extLst>
        </xdr:cNvPr>
        <xdr:cNvSpPr txBox="1"/>
      </xdr:nvSpPr>
      <xdr:spPr>
        <a:xfrm>
          <a:off x="3314700" y="5037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twoCellAnchor>
    <xdr:from>
      <xdr:col>1</xdr:col>
      <xdr:colOff>0</xdr:colOff>
      <xdr:row>0</xdr:row>
      <xdr:rowOff>0</xdr:rowOff>
    </xdr:from>
    <xdr:to>
      <xdr:col>7</xdr:col>
      <xdr:colOff>1075223</xdr:colOff>
      <xdr:row>3</xdr:row>
      <xdr:rowOff>61605</xdr:rowOff>
    </xdr:to>
    <xdr:grpSp>
      <xdr:nvGrpSpPr>
        <xdr:cNvPr id="4" name="Grupo 3">
          <a:hlinkClick xmlns:r="http://schemas.openxmlformats.org/officeDocument/2006/relationships" r:id="rId1"/>
          <a:extLst>
            <a:ext uri="{FF2B5EF4-FFF2-40B4-BE49-F238E27FC236}">
              <a16:creationId xmlns:a16="http://schemas.microsoft.com/office/drawing/2014/main" id="{FC5158A6-1831-43F6-A2E8-94CD5A19BC27}"/>
            </a:ext>
          </a:extLst>
        </xdr:cNvPr>
        <xdr:cNvGrpSpPr/>
      </xdr:nvGrpSpPr>
      <xdr:grpSpPr>
        <a:xfrm>
          <a:off x="244929" y="0"/>
          <a:ext cx="16546544" cy="646712"/>
          <a:chOff x="244929" y="0"/>
          <a:chExt cx="16546544" cy="646712"/>
        </a:xfrm>
      </xdr:grpSpPr>
      <xdr:pic>
        <xdr:nvPicPr>
          <xdr:cNvPr id="5" name="Imagen 4">
            <a:extLst>
              <a:ext uri="{FF2B5EF4-FFF2-40B4-BE49-F238E27FC236}">
                <a16:creationId xmlns:a16="http://schemas.microsoft.com/office/drawing/2014/main" id="{5032F96F-7805-401F-A1A5-B426E7CABEB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44929" y="0"/>
            <a:ext cx="2445293" cy="646712"/>
          </a:xfrm>
          <a:prstGeom prst="rect">
            <a:avLst/>
          </a:prstGeom>
        </xdr:spPr>
      </xdr:pic>
      <xdr:sp macro="" textlink="">
        <xdr:nvSpPr>
          <xdr:cNvPr id="6" name="Flecha: a la derecha con bandas 5">
            <a:extLst>
              <a:ext uri="{FF2B5EF4-FFF2-40B4-BE49-F238E27FC236}">
                <a16:creationId xmlns:a16="http://schemas.microsoft.com/office/drawing/2014/main" id="{0D94A9F4-0235-49EF-83F8-C446B4C0F545}"/>
              </a:ext>
            </a:extLst>
          </xdr:cNvPr>
          <xdr:cNvSpPr/>
        </xdr:nvSpPr>
        <xdr:spPr>
          <a:xfrm flipH="1">
            <a:off x="16277676" y="186047"/>
            <a:ext cx="513797" cy="295554"/>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185.xml><?xml version="1.0" encoding="utf-8"?>
<xdr:wsDr xmlns:xdr="http://schemas.openxmlformats.org/drawingml/2006/spreadsheetDrawing" xmlns:a="http://schemas.openxmlformats.org/drawingml/2006/main">
  <xdr:twoCellAnchor>
    <xdr:from>
      <xdr:col>1</xdr:col>
      <xdr:colOff>0</xdr:colOff>
      <xdr:row>0</xdr:row>
      <xdr:rowOff>0</xdr:rowOff>
    </xdr:from>
    <xdr:to>
      <xdr:col>7</xdr:col>
      <xdr:colOff>1075223</xdr:colOff>
      <xdr:row>3</xdr:row>
      <xdr:rowOff>61605</xdr:rowOff>
    </xdr:to>
    <xdr:grpSp>
      <xdr:nvGrpSpPr>
        <xdr:cNvPr id="2" name="Grupo 1">
          <a:hlinkClick xmlns:r="http://schemas.openxmlformats.org/officeDocument/2006/relationships" r:id="rId1"/>
          <a:extLst>
            <a:ext uri="{FF2B5EF4-FFF2-40B4-BE49-F238E27FC236}">
              <a16:creationId xmlns:a16="http://schemas.microsoft.com/office/drawing/2014/main" id="{66ECE61E-CB9D-4298-85D3-409CA94D8787}"/>
            </a:ext>
          </a:extLst>
        </xdr:cNvPr>
        <xdr:cNvGrpSpPr/>
      </xdr:nvGrpSpPr>
      <xdr:grpSpPr>
        <a:xfrm>
          <a:off x="244929" y="0"/>
          <a:ext cx="16546544" cy="646712"/>
          <a:chOff x="244929" y="0"/>
          <a:chExt cx="16546544" cy="646712"/>
        </a:xfrm>
      </xdr:grpSpPr>
      <xdr:pic>
        <xdr:nvPicPr>
          <xdr:cNvPr id="3" name="Imagen 2">
            <a:extLst>
              <a:ext uri="{FF2B5EF4-FFF2-40B4-BE49-F238E27FC236}">
                <a16:creationId xmlns:a16="http://schemas.microsoft.com/office/drawing/2014/main" id="{204C28B0-2DF5-4FE4-AC19-8EBCC0C54C1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44929" y="0"/>
            <a:ext cx="2445293" cy="646712"/>
          </a:xfrm>
          <a:prstGeom prst="rect">
            <a:avLst/>
          </a:prstGeom>
        </xdr:spPr>
      </xdr:pic>
      <xdr:sp macro="" textlink="">
        <xdr:nvSpPr>
          <xdr:cNvPr id="4" name="Flecha: a la derecha con bandas 3">
            <a:extLst>
              <a:ext uri="{FF2B5EF4-FFF2-40B4-BE49-F238E27FC236}">
                <a16:creationId xmlns:a16="http://schemas.microsoft.com/office/drawing/2014/main" id="{4574B6CF-8CEE-44D8-BAA5-BDF88A12F1BB}"/>
              </a:ext>
            </a:extLst>
          </xdr:cNvPr>
          <xdr:cNvSpPr/>
        </xdr:nvSpPr>
        <xdr:spPr>
          <a:xfrm flipH="1">
            <a:off x="16277676" y="186047"/>
            <a:ext cx="513797" cy="295554"/>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186.xml><?xml version="1.0" encoding="utf-8"?>
<xdr:wsDr xmlns:xdr="http://schemas.openxmlformats.org/drawingml/2006/spreadsheetDrawing" xmlns:a="http://schemas.openxmlformats.org/drawingml/2006/main">
  <xdr:twoCellAnchor>
    <xdr:from>
      <xdr:col>1</xdr:col>
      <xdr:colOff>0</xdr:colOff>
      <xdr:row>0</xdr:row>
      <xdr:rowOff>0</xdr:rowOff>
    </xdr:from>
    <xdr:to>
      <xdr:col>7</xdr:col>
      <xdr:colOff>1075223</xdr:colOff>
      <xdr:row>3</xdr:row>
      <xdr:rowOff>61605</xdr:rowOff>
    </xdr:to>
    <xdr:grpSp>
      <xdr:nvGrpSpPr>
        <xdr:cNvPr id="2" name="Grupo 1">
          <a:hlinkClick xmlns:r="http://schemas.openxmlformats.org/officeDocument/2006/relationships" r:id="rId1"/>
          <a:extLst>
            <a:ext uri="{FF2B5EF4-FFF2-40B4-BE49-F238E27FC236}">
              <a16:creationId xmlns:a16="http://schemas.microsoft.com/office/drawing/2014/main" id="{D0EE2209-0133-40F2-B94F-B19BBCA724BC}"/>
            </a:ext>
          </a:extLst>
        </xdr:cNvPr>
        <xdr:cNvGrpSpPr/>
      </xdr:nvGrpSpPr>
      <xdr:grpSpPr>
        <a:xfrm>
          <a:off x="244929" y="0"/>
          <a:ext cx="16546544" cy="646712"/>
          <a:chOff x="244929" y="0"/>
          <a:chExt cx="16546544" cy="646712"/>
        </a:xfrm>
      </xdr:grpSpPr>
      <xdr:pic>
        <xdr:nvPicPr>
          <xdr:cNvPr id="3" name="Imagen 2">
            <a:extLst>
              <a:ext uri="{FF2B5EF4-FFF2-40B4-BE49-F238E27FC236}">
                <a16:creationId xmlns:a16="http://schemas.microsoft.com/office/drawing/2014/main" id="{1D370A70-BAAD-4C21-8405-A49BAD22DA8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44929" y="0"/>
            <a:ext cx="2445293" cy="646712"/>
          </a:xfrm>
          <a:prstGeom prst="rect">
            <a:avLst/>
          </a:prstGeom>
        </xdr:spPr>
      </xdr:pic>
      <xdr:sp macro="" textlink="">
        <xdr:nvSpPr>
          <xdr:cNvPr id="4" name="Flecha: a la derecha con bandas 3">
            <a:extLst>
              <a:ext uri="{FF2B5EF4-FFF2-40B4-BE49-F238E27FC236}">
                <a16:creationId xmlns:a16="http://schemas.microsoft.com/office/drawing/2014/main" id="{37AA3F2F-DC29-42EA-914E-69ECADF2C3D9}"/>
              </a:ext>
            </a:extLst>
          </xdr:cNvPr>
          <xdr:cNvSpPr/>
        </xdr:nvSpPr>
        <xdr:spPr>
          <a:xfrm flipH="1">
            <a:off x="16277676" y="186047"/>
            <a:ext cx="513797" cy="295554"/>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187.xml><?xml version="1.0" encoding="utf-8"?>
<xdr:wsDr xmlns:xdr="http://schemas.openxmlformats.org/drawingml/2006/spreadsheetDrawing" xmlns:a="http://schemas.openxmlformats.org/drawingml/2006/main">
  <xdr:twoCellAnchor>
    <xdr:from>
      <xdr:col>1</xdr:col>
      <xdr:colOff>0</xdr:colOff>
      <xdr:row>0</xdr:row>
      <xdr:rowOff>0</xdr:rowOff>
    </xdr:from>
    <xdr:to>
      <xdr:col>7</xdr:col>
      <xdr:colOff>1075223</xdr:colOff>
      <xdr:row>3</xdr:row>
      <xdr:rowOff>61605</xdr:rowOff>
    </xdr:to>
    <xdr:grpSp>
      <xdr:nvGrpSpPr>
        <xdr:cNvPr id="2" name="Grupo 1">
          <a:hlinkClick xmlns:r="http://schemas.openxmlformats.org/officeDocument/2006/relationships" r:id="rId1"/>
          <a:extLst>
            <a:ext uri="{FF2B5EF4-FFF2-40B4-BE49-F238E27FC236}">
              <a16:creationId xmlns:a16="http://schemas.microsoft.com/office/drawing/2014/main" id="{961F3912-FE41-492F-977D-595C2FEE85D1}"/>
            </a:ext>
          </a:extLst>
        </xdr:cNvPr>
        <xdr:cNvGrpSpPr/>
      </xdr:nvGrpSpPr>
      <xdr:grpSpPr>
        <a:xfrm>
          <a:off x="244929" y="0"/>
          <a:ext cx="16546544" cy="646712"/>
          <a:chOff x="244929" y="0"/>
          <a:chExt cx="16546544" cy="646712"/>
        </a:xfrm>
      </xdr:grpSpPr>
      <xdr:pic>
        <xdr:nvPicPr>
          <xdr:cNvPr id="3" name="Imagen 2">
            <a:extLst>
              <a:ext uri="{FF2B5EF4-FFF2-40B4-BE49-F238E27FC236}">
                <a16:creationId xmlns:a16="http://schemas.microsoft.com/office/drawing/2014/main" id="{7A1CB189-CBF4-4796-BEEB-664D656C0BE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44929" y="0"/>
            <a:ext cx="2445293" cy="646712"/>
          </a:xfrm>
          <a:prstGeom prst="rect">
            <a:avLst/>
          </a:prstGeom>
        </xdr:spPr>
      </xdr:pic>
      <xdr:sp macro="" textlink="">
        <xdr:nvSpPr>
          <xdr:cNvPr id="4" name="Flecha: a la derecha con bandas 3">
            <a:extLst>
              <a:ext uri="{FF2B5EF4-FFF2-40B4-BE49-F238E27FC236}">
                <a16:creationId xmlns:a16="http://schemas.microsoft.com/office/drawing/2014/main" id="{84014EFF-0055-4F2F-A069-1AF497898BA2}"/>
              </a:ext>
            </a:extLst>
          </xdr:cNvPr>
          <xdr:cNvSpPr/>
        </xdr:nvSpPr>
        <xdr:spPr>
          <a:xfrm flipH="1">
            <a:off x="16277676" y="186047"/>
            <a:ext cx="513797" cy="295554"/>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188.xml><?xml version="1.0" encoding="utf-8"?>
<xdr:wsDr xmlns:xdr="http://schemas.openxmlformats.org/drawingml/2006/spreadsheetDrawing" xmlns:a="http://schemas.openxmlformats.org/drawingml/2006/main">
  <xdr:twoCellAnchor>
    <xdr:from>
      <xdr:col>1</xdr:col>
      <xdr:colOff>0</xdr:colOff>
      <xdr:row>0</xdr:row>
      <xdr:rowOff>0</xdr:rowOff>
    </xdr:from>
    <xdr:to>
      <xdr:col>2</xdr:col>
      <xdr:colOff>2027723</xdr:colOff>
      <xdr:row>3</xdr:row>
      <xdr:rowOff>42555</xdr:rowOff>
    </xdr:to>
    <xdr:grpSp>
      <xdr:nvGrpSpPr>
        <xdr:cNvPr id="8" name="Grupo 7">
          <a:hlinkClick xmlns:r="http://schemas.openxmlformats.org/officeDocument/2006/relationships" r:id="rId1"/>
          <a:extLst>
            <a:ext uri="{FF2B5EF4-FFF2-40B4-BE49-F238E27FC236}">
              <a16:creationId xmlns:a16="http://schemas.microsoft.com/office/drawing/2014/main" id="{D403B7B4-E779-4F8E-AF75-50664409319B}"/>
            </a:ext>
          </a:extLst>
        </xdr:cNvPr>
        <xdr:cNvGrpSpPr/>
      </xdr:nvGrpSpPr>
      <xdr:grpSpPr>
        <a:xfrm>
          <a:off x="180975" y="0"/>
          <a:ext cx="6533048" cy="623580"/>
          <a:chOff x="238125" y="0"/>
          <a:chExt cx="6847373" cy="623580"/>
        </a:xfrm>
      </xdr:grpSpPr>
      <xdr:pic>
        <xdr:nvPicPr>
          <xdr:cNvPr id="9" name="Imagen 8">
            <a:extLst>
              <a:ext uri="{FF2B5EF4-FFF2-40B4-BE49-F238E27FC236}">
                <a16:creationId xmlns:a16="http://schemas.microsoft.com/office/drawing/2014/main" id="{A0F05C32-EBCB-4F67-B3CE-E4272792D4A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38125" y="0"/>
            <a:ext cx="2441576" cy="623580"/>
          </a:xfrm>
          <a:prstGeom prst="rect">
            <a:avLst/>
          </a:prstGeom>
        </xdr:spPr>
      </xdr:pic>
      <xdr:sp macro="" textlink="">
        <xdr:nvSpPr>
          <xdr:cNvPr id="10" name="Flecha: a la derecha con bandas 9">
            <a:extLst>
              <a:ext uri="{FF2B5EF4-FFF2-40B4-BE49-F238E27FC236}">
                <a16:creationId xmlns:a16="http://schemas.microsoft.com/office/drawing/2014/main" id="{D7EF692B-8971-466B-8E6B-00FD782747B5}"/>
              </a:ext>
            </a:extLst>
          </xdr:cNvPr>
          <xdr:cNvSpPr/>
        </xdr:nvSpPr>
        <xdr:spPr>
          <a:xfrm flipH="1">
            <a:off x="6572482" y="169868"/>
            <a:ext cx="513016" cy="284982"/>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189.xml><?xml version="1.0" encoding="utf-8"?>
<xdr:wsDr xmlns:xdr="http://schemas.openxmlformats.org/drawingml/2006/spreadsheetDrawing" xmlns:a="http://schemas.openxmlformats.org/drawingml/2006/main">
  <xdr:twoCellAnchor>
    <xdr:from>
      <xdr:col>1</xdr:col>
      <xdr:colOff>0</xdr:colOff>
      <xdr:row>0</xdr:row>
      <xdr:rowOff>0</xdr:rowOff>
    </xdr:from>
    <xdr:to>
      <xdr:col>11</xdr:col>
      <xdr:colOff>941873</xdr:colOff>
      <xdr:row>3</xdr:row>
      <xdr:rowOff>42555</xdr:rowOff>
    </xdr:to>
    <xdr:grpSp>
      <xdr:nvGrpSpPr>
        <xdr:cNvPr id="6" name="Grupo 5">
          <a:hlinkClick xmlns:r="http://schemas.openxmlformats.org/officeDocument/2006/relationships" r:id="rId1"/>
          <a:extLst>
            <a:ext uri="{FF2B5EF4-FFF2-40B4-BE49-F238E27FC236}">
              <a16:creationId xmlns:a16="http://schemas.microsoft.com/office/drawing/2014/main" id="{88CE3618-E7DD-41FE-9BD9-68873A0EAF51}"/>
            </a:ext>
          </a:extLst>
        </xdr:cNvPr>
        <xdr:cNvGrpSpPr/>
      </xdr:nvGrpSpPr>
      <xdr:grpSpPr>
        <a:xfrm>
          <a:off x="323850" y="0"/>
          <a:ext cx="12438548" cy="623580"/>
          <a:chOff x="323850" y="0"/>
          <a:chExt cx="12438548" cy="623580"/>
        </a:xfrm>
      </xdr:grpSpPr>
      <xdr:pic>
        <xdr:nvPicPr>
          <xdr:cNvPr id="3" name="Imagen 2">
            <a:extLst>
              <a:ext uri="{FF2B5EF4-FFF2-40B4-BE49-F238E27FC236}">
                <a16:creationId xmlns:a16="http://schemas.microsoft.com/office/drawing/2014/main" id="{E698D813-88C0-4DAD-A77C-6CB02A963C7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23850" y="0"/>
            <a:ext cx="2329497" cy="623580"/>
          </a:xfrm>
          <a:prstGeom prst="rect">
            <a:avLst/>
          </a:prstGeom>
        </xdr:spPr>
      </xdr:pic>
      <xdr:sp macro="" textlink="">
        <xdr:nvSpPr>
          <xdr:cNvPr id="4" name="Flecha: a la derecha con bandas 3">
            <a:extLst>
              <a:ext uri="{FF2B5EF4-FFF2-40B4-BE49-F238E27FC236}">
                <a16:creationId xmlns:a16="http://schemas.microsoft.com/office/drawing/2014/main" id="{A1F2FF6A-7733-4681-B809-A882A6190F4F}"/>
              </a:ext>
            </a:extLst>
          </xdr:cNvPr>
          <xdr:cNvSpPr/>
        </xdr:nvSpPr>
        <xdr:spPr>
          <a:xfrm flipH="1">
            <a:off x="12272932" y="169868"/>
            <a:ext cx="489466" cy="284982"/>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19.xml><?xml version="1.0" encoding="utf-8"?>
<xdr:wsDr xmlns:xdr="http://schemas.openxmlformats.org/drawingml/2006/spreadsheetDrawing" xmlns:a="http://schemas.openxmlformats.org/drawingml/2006/main">
  <xdr:twoCellAnchor editAs="absolute">
    <xdr:from>
      <xdr:col>1</xdr:col>
      <xdr:colOff>0</xdr:colOff>
      <xdr:row>0</xdr:row>
      <xdr:rowOff>0</xdr:rowOff>
    </xdr:from>
    <xdr:to>
      <xdr:col>5</xdr:col>
      <xdr:colOff>1285875</xdr:colOff>
      <xdr:row>3</xdr:row>
      <xdr:rowOff>34711</xdr:rowOff>
    </xdr:to>
    <xdr:grpSp>
      <xdr:nvGrpSpPr>
        <xdr:cNvPr id="2" name="Grupo 1">
          <a:hlinkClick xmlns:r="http://schemas.openxmlformats.org/officeDocument/2006/relationships" r:id="rId1"/>
          <a:extLst>
            <a:ext uri="{FF2B5EF4-FFF2-40B4-BE49-F238E27FC236}">
              <a16:creationId xmlns:a16="http://schemas.microsoft.com/office/drawing/2014/main" id="{CA0DD019-CAC5-4468-84BC-E1254AD51C76}"/>
            </a:ext>
          </a:extLst>
        </xdr:cNvPr>
        <xdr:cNvGrpSpPr/>
      </xdr:nvGrpSpPr>
      <xdr:grpSpPr>
        <a:xfrm>
          <a:off x="238125" y="0"/>
          <a:ext cx="6810375" cy="625261"/>
          <a:chOff x="285750" y="200025"/>
          <a:chExt cx="6810375" cy="625261"/>
        </a:xfrm>
      </xdr:grpSpPr>
      <xdr:pic>
        <xdr:nvPicPr>
          <xdr:cNvPr id="3" name="Imagen 2">
            <a:extLst>
              <a:ext uri="{FF2B5EF4-FFF2-40B4-BE49-F238E27FC236}">
                <a16:creationId xmlns:a16="http://schemas.microsoft.com/office/drawing/2014/main" id="{F5D762B7-4D79-42BF-9229-B1A442A20AA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85750" y="200025"/>
            <a:ext cx="2447925" cy="625261"/>
          </a:xfrm>
          <a:prstGeom prst="rect">
            <a:avLst/>
          </a:prstGeom>
        </xdr:spPr>
      </xdr:pic>
      <xdr:sp macro="" textlink="">
        <xdr:nvSpPr>
          <xdr:cNvPr id="4" name="Flecha: a la derecha con bandas 3">
            <a:extLst>
              <a:ext uri="{FF2B5EF4-FFF2-40B4-BE49-F238E27FC236}">
                <a16:creationId xmlns:a16="http://schemas.microsoft.com/office/drawing/2014/main" id="{15730739-86A6-4270-95F7-7FF2D8B0F3A1}"/>
              </a:ext>
            </a:extLst>
          </xdr:cNvPr>
          <xdr:cNvSpPr/>
        </xdr:nvSpPr>
        <xdr:spPr>
          <a:xfrm flipH="1">
            <a:off x="6581775" y="371475"/>
            <a:ext cx="514350" cy="285750"/>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190.xml><?xml version="1.0" encoding="utf-8"?>
<xdr:wsDr xmlns:xdr="http://schemas.openxmlformats.org/drawingml/2006/spreadsheetDrawing" xmlns:a="http://schemas.openxmlformats.org/drawingml/2006/main">
  <xdr:twoCellAnchor>
    <xdr:from>
      <xdr:col>1</xdr:col>
      <xdr:colOff>0</xdr:colOff>
      <xdr:row>0</xdr:row>
      <xdr:rowOff>0</xdr:rowOff>
    </xdr:from>
    <xdr:to>
      <xdr:col>12</xdr:col>
      <xdr:colOff>941873</xdr:colOff>
      <xdr:row>3</xdr:row>
      <xdr:rowOff>42555</xdr:rowOff>
    </xdr:to>
    <xdr:grpSp>
      <xdr:nvGrpSpPr>
        <xdr:cNvPr id="2" name="Grupo 1">
          <a:hlinkClick xmlns:r="http://schemas.openxmlformats.org/officeDocument/2006/relationships" r:id="rId1"/>
          <a:extLst>
            <a:ext uri="{FF2B5EF4-FFF2-40B4-BE49-F238E27FC236}">
              <a16:creationId xmlns:a16="http://schemas.microsoft.com/office/drawing/2014/main" id="{AF9D0AAB-786F-4467-B1B4-24FE39AE14E6}"/>
            </a:ext>
          </a:extLst>
        </xdr:cNvPr>
        <xdr:cNvGrpSpPr/>
      </xdr:nvGrpSpPr>
      <xdr:grpSpPr>
        <a:xfrm>
          <a:off x="323850" y="0"/>
          <a:ext cx="13343423" cy="623580"/>
          <a:chOff x="323850" y="0"/>
          <a:chExt cx="12438548" cy="623580"/>
        </a:xfrm>
      </xdr:grpSpPr>
      <xdr:pic>
        <xdr:nvPicPr>
          <xdr:cNvPr id="3" name="Imagen 2">
            <a:extLst>
              <a:ext uri="{FF2B5EF4-FFF2-40B4-BE49-F238E27FC236}">
                <a16:creationId xmlns:a16="http://schemas.microsoft.com/office/drawing/2014/main" id="{08EBF641-42B8-4D6C-962E-BD6EB373A33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23850" y="0"/>
            <a:ext cx="2329497" cy="623580"/>
          </a:xfrm>
          <a:prstGeom prst="rect">
            <a:avLst/>
          </a:prstGeom>
        </xdr:spPr>
      </xdr:pic>
      <xdr:sp macro="" textlink="">
        <xdr:nvSpPr>
          <xdr:cNvPr id="4" name="Flecha: a la derecha con bandas 3">
            <a:extLst>
              <a:ext uri="{FF2B5EF4-FFF2-40B4-BE49-F238E27FC236}">
                <a16:creationId xmlns:a16="http://schemas.microsoft.com/office/drawing/2014/main" id="{B87C280F-747D-4292-AD45-51EBEC1B32E3}"/>
              </a:ext>
            </a:extLst>
          </xdr:cNvPr>
          <xdr:cNvSpPr/>
        </xdr:nvSpPr>
        <xdr:spPr>
          <a:xfrm flipH="1">
            <a:off x="12272932" y="169868"/>
            <a:ext cx="489466" cy="284982"/>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191.xml><?xml version="1.0" encoding="utf-8"?>
<xdr:wsDr xmlns:xdr="http://schemas.openxmlformats.org/drawingml/2006/spreadsheetDrawing" xmlns:a="http://schemas.openxmlformats.org/drawingml/2006/main">
  <xdr:twoCellAnchor>
    <xdr:from>
      <xdr:col>1</xdr:col>
      <xdr:colOff>0</xdr:colOff>
      <xdr:row>0</xdr:row>
      <xdr:rowOff>0</xdr:rowOff>
    </xdr:from>
    <xdr:to>
      <xdr:col>7</xdr:col>
      <xdr:colOff>656123</xdr:colOff>
      <xdr:row>3</xdr:row>
      <xdr:rowOff>42555</xdr:rowOff>
    </xdr:to>
    <xdr:grpSp>
      <xdr:nvGrpSpPr>
        <xdr:cNvPr id="11" name="Grupo 10">
          <a:hlinkClick xmlns:r="http://schemas.openxmlformats.org/officeDocument/2006/relationships" r:id="rId1"/>
          <a:extLst>
            <a:ext uri="{FF2B5EF4-FFF2-40B4-BE49-F238E27FC236}">
              <a16:creationId xmlns:a16="http://schemas.microsoft.com/office/drawing/2014/main" id="{7F00D742-9F65-4030-AEF9-58869A7219F0}"/>
            </a:ext>
          </a:extLst>
        </xdr:cNvPr>
        <xdr:cNvGrpSpPr/>
      </xdr:nvGrpSpPr>
      <xdr:grpSpPr>
        <a:xfrm>
          <a:off x="238125" y="0"/>
          <a:ext cx="7876073" cy="623580"/>
          <a:chOff x="238125" y="0"/>
          <a:chExt cx="7876073" cy="623580"/>
        </a:xfrm>
      </xdr:grpSpPr>
      <xdr:pic>
        <xdr:nvPicPr>
          <xdr:cNvPr id="12" name="Imagen 11">
            <a:extLst>
              <a:ext uri="{FF2B5EF4-FFF2-40B4-BE49-F238E27FC236}">
                <a16:creationId xmlns:a16="http://schemas.microsoft.com/office/drawing/2014/main" id="{BA52C382-2742-4461-834A-4FAF0A1E5C0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38125" y="0"/>
            <a:ext cx="2329497" cy="623580"/>
          </a:xfrm>
          <a:prstGeom prst="rect">
            <a:avLst/>
          </a:prstGeom>
        </xdr:spPr>
      </xdr:pic>
      <xdr:sp macro="" textlink="">
        <xdr:nvSpPr>
          <xdr:cNvPr id="13" name="Flecha: a la derecha con bandas 12">
            <a:extLst>
              <a:ext uri="{FF2B5EF4-FFF2-40B4-BE49-F238E27FC236}">
                <a16:creationId xmlns:a16="http://schemas.microsoft.com/office/drawing/2014/main" id="{5893A099-6650-4036-9B74-753706C7A57F}"/>
              </a:ext>
            </a:extLst>
          </xdr:cNvPr>
          <xdr:cNvSpPr/>
        </xdr:nvSpPr>
        <xdr:spPr>
          <a:xfrm flipH="1">
            <a:off x="7624732" y="150818"/>
            <a:ext cx="489466" cy="284982"/>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192.xml><?xml version="1.0" encoding="utf-8"?>
<xdr:wsDr xmlns:xdr="http://schemas.openxmlformats.org/drawingml/2006/spreadsheetDrawing" xmlns:a="http://schemas.openxmlformats.org/drawingml/2006/main">
  <xdr:twoCellAnchor>
    <xdr:from>
      <xdr:col>1</xdr:col>
      <xdr:colOff>123825</xdr:colOff>
      <xdr:row>5</xdr:row>
      <xdr:rowOff>142875</xdr:rowOff>
    </xdr:from>
    <xdr:to>
      <xdr:col>8</xdr:col>
      <xdr:colOff>781050</xdr:colOff>
      <xdr:row>29</xdr:row>
      <xdr:rowOff>76200</xdr:rowOff>
    </xdr:to>
    <xdr:graphicFrame macro="">
      <xdr:nvGraphicFramePr>
        <xdr:cNvPr id="2" name="Gráfico 1">
          <a:extLst>
            <a:ext uri="{FF2B5EF4-FFF2-40B4-BE49-F238E27FC236}">
              <a16:creationId xmlns:a16="http://schemas.microsoft.com/office/drawing/2014/main" id="{00000000-0008-0000-C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8</xdr:col>
      <xdr:colOff>875198</xdr:colOff>
      <xdr:row>3</xdr:row>
      <xdr:rowOff>42555</xdr:rowOff>
    </xdr:to>
    <xdr:grpSp>
      <xdr:nvGrpSpPr>
        <xdr:cNvPr id="3" name="Grupo 2">
          <a:hlinkClick xmlns:r="http://schemas.openxmlformats.org/officeDocument/2006/relationships" r:id="rId2"/>
          <a:extLst>
            <a:ext uri="{FF2B5EF4-FFF2-40B4-BE49-F238E27FC236}">
              <a16:creationId xmlns:a16="http://schemas.microsoft.com/office/drawing/2014/main" id="{B6BA82BC-6857-4392-A554-76464A91279A}"/>
            </a:ext>
          </a:extLst>
        </xdr:cNvPr>
        <xdr:cNvGrpSpPr/>
      </xdr:nvGrpSpPr>
      <xdr:grpSpPr>
        <a:xfrm>
          <a:off x="238125" y="0"/>
          <a:ext cx="7876073" cy="623580"/>
          <a:chOff x="238125" y="0"/>
          <a:chExt cx="7876073" cy="623580"/>
        </a:xfrm>
      </xdr:grpSpPr>
      <xdr:pic>
        <xdr:nvPicPr>
          <xdr:cNvPr id="4" name="Imagen 3">
            <a:extLst>
              <a:ext uri="{FF2B5EF4-FFF2-40B4-BE49-F238E27FC236}">
                <a16:creationId xmlns:a16="http://schemas.microsoft.com/office/drawing/2014/main" id="{B41BB6C5-6043-4C4E-9FE0-22FD69994F92}"/>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38125" y="0"/>
            <a:ext cx="2329497" cy="623580"/>
          </a:xfrm>
          <a:prstGeom prst="rect">
            <a:avLst/>
          </a:prstGeom>
        </xdr:spPr>
      </xdr:pic>
      <xdr:sp macro="" textlink="">
        <xdr:nvSpPr>
          <xdr:cNvPr id="5" name="Flecha: a la derecha con bandas 4">
            <a:extLst>
              <a:ext uri="{FF2B5EF4-FFF2-40B4-BE49-F238E27FC236}">
                <a16:creationId xmlns:a16="http://schemas.microsoft.com/office/drawing/2014/main" id="{3F7DF008-301D-4E7F-AB68-FF64B469EBD4}"/>
              </a:ext>
            </a:extLst>
          </xdr:cNvPr>
          <xdr:cNvSpPr/>
        </xdr:nvSpPr>
        <xdr:spPr>
          <a:xfrm flipH="1">
            <a:off x="7624732" y="150818"/>
            <a:ext cx="489466" cy="284982"/>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19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1853552</xdr:colOff>
      <xdr:row>3</xdr:row>
      <xdr:rowOff>61605</xdr:rowOff>
    </xdr:to>
    <xdr:grpSp>
      <xdr:nvGrpSpPr>
        <xdr:cNvPr id="2" name="Grupo 1">
          <a:hlinkClick xmlns:r="http://schemas.openxmlformats.org/officeDocument/2006/relationships" r:id="rId1"/>
          <a:extLst>
            <a:ext uri="{FF2B5EF4-FFF2-40B4-BE49-F238E27FC236}">
              <a16:creationId xmlns:a16="http://schemas.microsoft.com/office/drawing/2014/main" id="{4C2FAEB5-1EC6-4FD2-A305-4729DCDDABA7}"/>
            </a:ext>
          </a:extLst>
        </xdr:cNvPr>
        <xdr:cNvGrpSpPr/>
      </xdr:nvGrpSpPr>
      <xdr:grpSpPr>
        <a:xfrm>
          <a:off x="247650" y="0"/>
          <a:ext cx="7149452" cy="642630"/>
          <a:chOff x="247650" y="0"/>
          <a:chExt cx="9235427" cy="642630"/>
        </a:xfrm>
      </xdr:grpSpPr>
      <xdr:pic>
        <xdr:nvPicPr>
          <xdr:cNvPr id="3" name="Imagen 2">
            <a:extLst>
              <a:ext uri="{FF2B5EF4-FFF2-40B4-BE49-F238E27FC236}">
                <a16:creationId xmlns:a16="http://schemas.microsoft.com/office/drawing/2014/main" id="{291280FC-B020-412C-85D6-9F52653FF36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47650" y="0"/>
            <a:ext cx="2445293" cy="642630"/>
          </a:xfrm>
          <a:prstGeom prst="rect">
            <a:avLst/>
          </a:prstGeom>
        </xdr:spPr>
      </xdr:pic>
      <xdr:sp macro="" textlink="">
        <xdr:nvSpPr>
          <xdr:cNvPr id="4" name="Flecha: a la derecha con bandas 3">
            <a:extLst>
              <a:ext uri="{FF2B5EF4-FFF2-40B4-BE49-F238E27FC236}">
                <a16:creationId xmlns:a16="http://schemas.microsoft.com/office/drawing/2014/main" id="{9503972C-4271-4F01-AC10-09E7933F3582}"/>
              </a:ext>
            </a:extLst>
          </xdr:cNvPr>
          <xdr:cNvSpPr/>
        </xdr:nvSpPr>
        <xdr:spPr>
          <a:xfrm flipH="1">
            <a:off x="8969280" y="145226"/>
            <a:ext cx="513797" cy="295554"/>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194.xml><?xml version="1.0" encoding="utf-8"?>
<xdr:wsDr xmlns:xdr="http://schemas.openxmlformats.org/drawingml/2006/spreadsheetDrawing" xmlns:a="http://schemas.openxmlformats.org/drawingml/2006/main">
  <xdr:twoCellAnchor>
    <xdr:from>
      <xdr:col>1</xdr:col>
      <xdr:colOff>0</xdr:colOff>
      <xdr:row>0</xdr:row>
      <xdr:rowOff>0</xdr:rowOff>
    </xdr:from>
    <xdr:to>
      <xdr:col>5</xdr:col>
      <xdr:colOff>0</xdr:colOff>
      <xdr:row>3</xdr:row>
      <xdr:rowOff>42555</xdr:rowOff>
    </xdr:to>
    <xdr:grpSp>
      <xdr:nvGrpSpPr>
        <xdr:cNvPr id="11" name="Grupo 10">
          <a:hlinkClick xmlns:r="http://schemas.openxmlformats.org/officeDocument/2006/relationships" r:id="rId1"/>
          <a:extLst>
            <a:ext uri="{FF2B5EF4-FFF2-40B4-BE49-F238E27FC236}">
              <a16:creationId xmlns:a16="http://schemas.microsoft.com/office/drawing/2014/main" id="{BC4BC197-8464-479E-AE87-5D12AB5857A1}"/>
            </a:ext>
          </a:extLst>
        </xdr:cNvPr>
        <xdr:cNvGrpSpPr/>
      </xdr:nvGrpSpPr>
      <xdr:grpSpPr>
        <a:xfrm>
          <a:off x="238125" y="0"/>
          <a:ext cx="8077200" cy="623580"/>
          <a:chOff x="238125" y="0"/>
          <a:chExt cx="7876073" cy="623580"/>
        </a:xfrm>
      </xdr:grpSpPr>
      <xdr:pic>
        <xdr:nvPicPr>
          <xdr:cNvPr id="12" name="Imagen 11">
            <a:extLst>
              <a:ext uri="{FF2B5EF4-FFF2-40B4-BE49-F238E27FC236}">
                <a16:creationId xmlns:a16="http://schemas.microsoft.com/office/drawing/2014/main" id="{6852FFF6-3B86-46C4-8E66-A5B3A0CF5A9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38125" y="0"/>
            <a:ext cx="2329497" cy="623580"/>
          </a:xfrm>
          <a:prstGeom prst="rect">
            <a:avLst/>
          </a:prstGeom>
        </xdr:spPr>
      </xdr:pic>
      <xdr:sp macro="" textlink="">
        <xdr:nvSpPr>
          <xdr:cNvPr id="13" name="Flecha: a la derecha con bandas 12">
            <a:extLst>
              <a:ext uri="{FF2B5EF4-FFF2-40B4-BE49-F238E27FC236}">
                <a16:creationId xmlns:a16="http://schemas.microsoft.com/office/drawing/2014/main" id="{D5B219BA-6FAD-4BC7-9F26-F95C15942BD8}"/>
              </a:ext>
            </a:extLst>
          </xdr:cNvPr>
          <xdr:cNvSpPr/>
        </xdr:nvSpPr>
        <xdr:spPr>
          <a:xfrm flipH="1">
            <a:off x="7624732" y="150818"/>
            <a:ext cx="489466" cy="284982"/>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195.xml><?xml version="1.0" encoding="utf-8"?>
<xdr:wsDr xmlns:xdr="http://schemas.openxmlformats.org/drawingml/2006/spreadsheetDrawing" xmlns:a="http://schemas.openxmlformats.org/drawingml/2006/main">
  <xdr:twoCellAnchor>
    <xdr:from>
      <xdr:col>1</xdr:col>
      <xdr:colOff>0</xdr:colOff>
      <xdr:row>0</xdr:row>
      <xdr:rowOff>0</xdr:rowOff>
    </xdr:from>
    <xdr:to>
      <xdr:col>5</xdr:col>
      <xdr:colOff>0</xdr:colOff>
      <xdr:row>3</xdr:row>
      <xdr:rowOff>42555</xdr:rowOff>
    </xdr:to>
    <xdr:grpSp>
      <xdr:nvGrpSpPr>
        <xdr:cNvPr id="2" name="Grupo 1">
          <a:hlinkClick xmlns:r="http://schemas.openxmlformats.org/officeDocument/2006/relationships" r:id="rId1"/>
          <a:extLst>
            <a:ext uri="{FF2B5EF4-FFF2-40B4-BE49-F238E27FC236}">
              <a16:creationId xmlns:a16="http://schemas.microsoft.com/office/drawing/2014/main" id="{4C995ECE-B4E6-46FF-8760-78B41F3DF6EC}"/>
            </a:ext>
          </a:extLst>
        </xdr:cNvPr>
        <xdr:cNvGrpSpPr/>
      </xdr:nvGrpSpPr>
      <xdr:grpSpPr>
        <a:xfrm>
          <a:off x="400050" y="0"/>
          <a:ext cx="9515475" cy="623580"/>
          <a:chOff x="238125" y="0"/>
          <a:chExt cx="7876073" cy="623580"/>
        </a:xfrm>
      </xdr:grpSpPr>
      <xdr:pic>
        <xdr:nvPicPr>
          <xdr:cNvPr id="3" name="Imagen 2">
            <a:extLst>
              <a:ext uri="{FF2B5EF4-FFF2-40B4-BE49-F238E27FC236}">
                <a16:creationId xmlns:a16="http://schemas.microsoft.com/office/drawing/2014/main" id="{C3BE5D28-FC54-41B9-BA9E-F8A2627A171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38125" y="0"/>
            <a:ext cx="2329497" cy="623580"/>
          </a:xfrm>
          <a:prstGeom prst="rect">
            <a:avLst/>
          </a:prstGeom>
        </xdr:spPr>
      </xdr:pic>
      <xdr:sp macro="" textlink="">
        <xdr:nvSpPr>
          <xdr:cNvPr id="4" name="Flecha: a la derecha con bandas 3">
            <a:extLst>
              <a:ext uri="{FF2B5EF4-FFF2-40B4-BE49-F238E27FC236}">
                <a16:creationId xmlns:a16="http://schemas.microsoft.com/office/drawing/2014/main" id="{F6582848-174E-4CE6-92F6-E7CDEA524CC6}"/>
              </a:ext>
            </a:extLst>
          </xdr:cNvPr>
          <xdr:cNvSpPr/>
        </xdr:nvSpPr>
        <xdr:spPr>
          <a:xfrm flipH="1">
            <a:off x="7624732" y="150818"/>
            <a:ext cx="489466" cy="284982"/>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196.xml><?xml version="1.0" encoding="utf-8"?>
<xdr:wsDr xmlns:xdr="http://schemas.openxmlformats.org/drawingml/2006/spreadsheetDrawing" xmlns:a="http://schemas.openxmlformats.org/drawingml/2006/main">
  <xdr:twoCellAnchor>
    <xdr:from>
      <xdr:col>1</xdr:col>
      <xdr:colOff>0</xdr:colOff>
      <xdr:row>0</xdr:row>
      <xdr:rowOff>0</xdr:rowOff>
    </xdr:from>
    <xdr:to>
      <xdr:col>5</xdr:col>
      <xdr:colOff>0</xdr:colOff>
      <xdr:row>3</xdr:row>
      <xdr:rowOff>42555</xdr:rowOff>
    </xdr:to>
    <xdr:grpSp>
      <xdr:nvGrpSpPr>
        <xdr:cNvPr id="5" name="Grupo 4">
          <a:hlinkClick xmlns:r="http://schemas.openxmlformats.org/officeDocument/2006/relationships" r:id="rId1"/>
          <a:extLst>
            <a:ext uri="{FF2B5EF4-FFF2-40B4-BE49-F238E27FC236}">
              <a16:creationId xmlns:a16="http://schemas.microsoft.com/office/drawing/2014/main" id="{B89BBAB1-84F7-4402-8726-1322305F7725}"/>
            </a:ext>
          </a:extLst>
        </xdr:cNvPr>
        <xdr:cNvGrpSpPr/>
      </xdr:nvGrpSpPr>
      <xdr:grpSpPr>
        <a:xfrm>
          <a:off x="390525" y="0"/>
          <a:ext cx="8305800" cy="623580"/>
          <a:chOff x="238125" y="0"/>
          <a:chExt cx="7876073" cy="623580"/>
        </a:xfrm>
      </xdr:grpSpPr>
      <xdr:pic>
        <xdr:nvPicPr>
          <xdr:cNvPr id="6" name="Imagen 5">
            <a:extLst>
              <a:ext uri="{FF2B5EF4-FFF2-40B4-BE49-F238E27FC236}">
                <a16:creationId xmlns:a16="http://schemas.microsoft.com/office/drawing/2014/main" id="{7ADF9FE9-CC13-4D67-AC10-3C5BDB1F03E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38125" y="0"/>
            <a:ext cx="2329497" cy="623580"/>
          </a:xfrm>
          <a:prstGeom prst="rect">
            <a:avLst/>
          </a:prstGeom>
        </xdr:spPr>
      </xdr:pic>
      <xdr:sp macro="" textlink="">
        <xdr:nvSpPr>
          <xdr:cNvPr id="7" name="Flecha: a la derecha con bandas 6">
            <a:extLst>
              <a:ext uri="{FF2B5EF4-FFF2-40B4-BE49-F238E27FC236}">
                <a16:creationId xmlns:a16="http://schemas.microsoft.com/office/drawing/2014/main" id="{1EF1BCAC-4E36-4C3C-B9D5-99FDBB67C0B6}"/>
              </a:ext>
            </a:extLst>
          </xdr:cNvPr>
          <xdr:cNvSpPr/>
        </xdr:nvSpPr>
        <xdr:spPr>
          <a:xfrm flipH="1">
            <a:off x="7624732" y="150818"/>
            <a:ext cx="489466" cy="284982"/>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197.xml><?xml version="1.0" encoding="utf-8"?>
<xdr:wsDr xmlns:xdr="http://schemas.openxmlformats.org/drawingml/2006/spreadsheetDrawing" xmlns:a="http://schemas.openxmlformats.org/drawingml/2006/main">
  <xdr:twoCellAnchor>
    <xdr:from>
      <xdr:col>1</xdr:col>
      <xdr:colOff>0</xdr:colOff>
      <xdr:row>0</xdr:row>
      <xdr:rowOff>0</xdr:rowOff>
    </xdr:from>
    <xdr:to>
      <xdr:col>5</xdr:col>
      <xdr:colOff>0</xdr:colOff>
      <xdr:row>3</xdr:row>
      <xdr:rowOff>42555</xdr:rowOff>
    </xdr:to>
    <xdr:grpSp>
      <xdr:nvGrpSpPr>
        <xdr:cNvPr id="5" name="Grupo 4">
          <a:hlinkClick xmlns:r="http://schemas.openxmlformats.org/officeDocument/2006/relationships" r:id="rId1"/>
          <a:extLst>
            <a:ext uri="{FF2B5EF4-FFF2-40B4-BE49-F238E27FC236}">
              <a16:creationId xmlns:a16="http://schemas.microsoft.com/office/drawing/2014/main" id="{C2A47CF1-3489-4AA1-AA10-8093AED50E2E}"/>
            </a:ext>
          </a:extLst>
        </xdr:cNvPr>
        <xdr:cNvGrpSpPr/>
      </xdr:nvGrpSpPr>
      <xdr:grpSpPr>
        <a:xfrm>
          <a:off x="285750" y="0"/>
          <a:ext cx="9315450" cy="623580"/>
          <a:chOff x="238125" y="0"/>
          <a:chExt cx="7876073" cy="623580"/>
        </a:xfrm>
      </xdr:grpSpPr>
      <xdr:pic>
        <xdr:nvPicPr>
          <xdr:cNvPr id="6" name="Imagen 5">
            <a:extLst>
              <a:ext uri="{FF2B5EF4-FFF2-40B4-BE49-F238E27FC236}">
                <a16:creationId xmlns:a16="http://schemas.microsoft.com/office/drawing/2014/main" id="{032EA1DD-0D93-4E9D-8409-59A11805A2F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38125" y="0"/>
            <a:ext cx="2329497" cy="623580"/>
          </a:xfrm>
          <a:prstGeom prst="rect">
            <a:avLst/>
          </a:prstGeom>
        </xdr:spPr>
      </xdr:pic>
      <xdr:sp macro="" textlink="">
        <xdr:nvSpPr>
          <xdr:cNvPr id="7" name="Flecha: a la derecha con bandas 6">
            <a:extLst>
              <a:ext uri="{FF2B5EF4-FFF2-40B4-BE49-F238E27FC236}">
                <a16:creationId xmlns:a16="http://schemas.microsoft.com/office/drawing/2014/main" id="{D412AEFE-B871-454A-B688-4E54896434BD}"/>
              </a:ext>
            </a:extLst>
          </xdr:cNvPr>
          <xdr:cNvSpPr/>
        </xdr:nvSpPr>
        <xdr:spPr>
          <a:xfrm flipH="1">
            <a:off x="7624732" y="150818"/>
            <a:ext cx="489466" cy="284982"/>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198.xml><?xml version="1.0" encoding="utf-8"?>
<xdr:wsDr xmlns:xdr="http://schemas.openxmlformats.org/drawingml/2006/spreadsheetDrawing" xmlns:a="http://schemas.openxmlformats.org/drawingml/2006/main">
  <xdr:twoCellAnchor>
    <xdr:from>
      <xdr:col>1</xdr:col>
      <xdr:colOff>0</xdr:colOff>
      <xdr:row>0</xdr:row>
      <xdr:rowOff>0</xdr:rowOff>
    </xdr:from>
    <xdr:to>
      <xdr:col>5</xdr:col>
      <xdr:colOff>0</xdr:colOff>
      <xdr:row>3</xdr:row>
      <xdr:rowOff>42555</xdr:rowOff>
    </xdr:to>
    <xdr:grpSp>
      <xdr:nvGrpSpPr>
        <xdr:cNvPr id="2" name="Grupo 1">
          <a:hlinkClick xmlns:r="http://schemas.openxmlformats.org/officeDocument/2006/relationships" r:id="rId1"/>
          <a:extLst>
            <a:ext uri="{FF2B5EF4-FFF2-40B4-BE49-F238E27FC236}">
              <a16:creationId xmlns:a16="http://schemas.microsoft.com/office/drawing/2014/main" id="{69F548E2-E806-4CE5-B680-FB92DA38550C}"/>
            </a:ext>
          </a:extLst>
        </xdr:cNvPr>
        <xdr:cNvGrpSpPr/>
      </xdr:nvGrpSpPr>
      <xdr:grpSpPr>
        <a:xfrm>
          <a:off x="323850" y="0"/>
          <a:ext cx="9229725" cy="623580"/>
          <a:chOff x="238125" y="0"/>
          <a:chExt cx="7876073" cy="623580"/>
        </a:xfrm>
      </xdr:grpSpPr>
      <xdr:pic>
        <xdr:nvPicPr>
          <xdr:cNvPr id="3" name="Imagen 2">
            <a:extLst>
              <a:ext uri="{FF2B5EF4-FFF2-40B4-BE49-F238E27FC236}">
                <a16:creationId xmlns:a16="http://schemas.microsoft.com/office/drawing/2014/main" id="{64000A8C-FEE6-4C71-A324-C39A3D2FD59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38125" y="0"/>
            <a:ext cx="2329497" cy="623580"/>
          </a:xfrm>
          <a:prstGeom prst="rect">
            <a:avLst/>
          </a:prstGeom>
        </xdr:spPr>
      </xdr:pic>
      <xdr:sp macro="" textlink="">
        <xdr:nvSpPr>
          <xdr:cNvPr id="4" name="Flecha: a la derecha con bandas 3">
            <a:extLst>
              <a:ext uri="{FF2B5EF4-FFF2-40B4-BE49-F238E27FC236}">
                <a16:creationId xmlns:a16="http://schemas.microsoft.com/office/drawing/2014/main" id="{888FC348-8879-4311-803B-D58DBA48CE2E}"/>
              </a:ext>
            </a:extLst>
          </xdr:cNvPr>
          <xdr:cNvSpPr/>
        </xdr:nvSpPr>
        <xdr:spPr>
          <a:xfrm flipH="1">
            <a:off x="7624732" y="150818"/>
            <a:ext cx="489466" cy="284982"/>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199.xml><?xml version="1.0" encoding="utf-8"?>
<xdr:wsDr xmlns:xdr="http://schemas.openxmlformats.org/drawingml/2006/spreadsheetDrawing" xmlns:a="http://schemas.openxmlformats.org/drawingml/2006/main">
  <xdr:twoCellAnchor>
    <xdr:from>
      <xdr:col>1</xdr:col>
      <xdr:colOff>0</xdr:colOff>
      <xdr:row>0</xdr:row>
      <xdr:rowOff>0</xdr:rowOff>
    </xdr:from>
    <xdr:to>
      <xdr:col>5</xdr:col>
      <xdr:colOff>0</xdr:colOff>
      <xdr:row>3</xdr:row>
      <xdr:rowOff>42555</xdr:rowOff>
    </xdr:to>
    <xdr:grpSp>
      <xdr:nvGrpSpPr>
        <xdr:cNvPr id="5" name="Grupo 4">
          <a:hlinkClick xmlns:r="http://schemas.openxmlformats.org/officeDocument/2006/relationships" r:id="rId1"/>
          <a:extLst>
            <a:ext uri="{FF2B5EF4-FFF2-40B4-BE49-F238E27FC236}">
              <a16:creationId xmlns:a16="http://schemas.microsoft.com/office/drawing/2014/main" id="{5582F3C1-227A-4908-B97D-91872A158D75}"/>
            </a:ext>
          </a:extLst>
        </xdr:cNvPr>
        <xdr:cNvGrpSpPr/>
      </xdr:nvGrpSpPr>
      <xdr:grpSpPr>
        <a:xfrm>
          <a:off x="276225" y="0"/>
          <a:ext cx="9363075" cy="623580"/>
          <a:chOff x="238125" y="0"/>
          <a:chExt cx="7876073" cy="623580"/>
        </a:xfrm>
      </xdr:grpSpPr>
      <xdr:pic>
        <xdr:nvPicPr>
          <xdr:cNvPr id="6" name="Imagen 5">
            <a:extLst>
              <a:ext uri="{FF2B5EF4-FFF2-40B4-BE49-F238E27FC236}">
                <a16:creationId xmlns:a16="http://schemas.microsoft.com/office/drawing/2014/main" id="{235A6252-DA3F-4F28-B480-CC20487CF20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38125" y="0"/>
            <a:ext cx="2329497" cy="623580"/>
          </a:xfrm>
          <a:prstGeom prst="rect">
            <a:avLst/>
          </a:prstGeom>
        </xdr:spPr>
      </xdr:pic>
      <xdr:sp macro="" textlink="">
        <xdr:nvSpPr>
          <xdr:cNvPr id="7" name="Flecha: a la derecha con bandas 6">
            <a:extLst>
              <a:ext uri="{FF2B5EF4-FFF2-40B4-BE49-F238E27FC236}">
                <a16:creationId xmlns:a16="http://schemas.microsoft.com/office/drawing/2014/main" id="{746F2FCC-8A5F-4469-9CBB-B7D6F916C9B7}"/>
              </a:ext>
            </a:extLst>
          </xdr:cNvPr>
          <xdr:cNvSpPr/>
        </xdr:nvSpPr>
        <xdr:spPr>
          <a:xfrm flipH="1">
            <a:off x="7624732" y="150818"/>
            <a:ext cx="489466" cy="284982"/>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0</xdr:colOff>
      <xdr:row>4</xdr:row>
      <xdr:rowOff>135651</xdr:rowOff>
    </xdr:from>
    <xdr:to>
      <xdr:col>5</xdr:col>
      <xdr:colOff>80416</xdr:colOff>
      <xdr:row>10</xdr:row>
      <xdr:rowOff>0</xdr:rowOff>
    </xdr:to>
    <xdr:pic>
      <xdr:nvPicPr>
        <xdr:cNvPr id="8" name="Picture 7">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3249706" y="1076945"/>
          <a:ext cx="1313063" cy="1276290"/>
        </a:xfrm>
        <a:prstGeom prst="rect">
          <a:avLst/>
        </a:prstGeom>
      </xdr:spPr>
    </xdr:pic>
    <xdr:clientData/>
  </xdr:twoCellAnchor>
  <xdr:twoCellAnchor>
    <xdr:from>
      <xdr:col>7</xdr:col>
      <xdr:colOff>738717</xdr:colOff>
      <xdr:row>2</xdr:row>
      <xdr:rowOff>70908</xdr:rowOff>
    </xdr:from>
    <xdr:to>
      <xdr:col>7</xdr:col>
      <xdr:colOff>1159932</xdr:colOff>
      <xdr:row>3</xdr:row>
      <xdr:rowOff>55033</xdr:rowOff>
    </xdr:to>
    <xdr:sp macro="" textlink="">
      <xdr:nvSpPr>
        <xdr:cNvPr id="3" name="Flecha: a la derecha con bandas 2">
          <a:hlinkClick xmlns:r="http://schemas.openxmlformats.org/officeDocument/2006/relationships" r:id="rId2"/>
          <a:extLst>
            <a:ext uri="{FF2B5EF4-FFF2-40B4-BE49-F238E27FC236}">
              <a16:creationId xmlns:a16="http://schemas.microsoft.com/office/drawing/2014/main" id="{2C846D00-B887-4D9C-8F70-912CC23B8ADB}"/>
            </a:ext>
          </a:extLst>
        </xdr:cNvPr>
        <xdr:cNvSpPr/>
      </xdr:nvSpPr>
      <xdr:spPr>
        <a:xfrm flipV="1">
          <a:off x="8234892" y="547158"/>
          <a:ext cx="421215" cy="222250"/>
        </a:xfrm>
        <a:prstGeom prst="stripedRightArrow">
          <a:avLst/>
        </a:prstGeom>
        <a:solidFill>
          <a:srgbClr val="8D191D"/>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4</xdr:col>
      <xdr:colOff>1295400</xdr:colOff>
      <xdr:row>3</xdr:row>
      <xdr:rowOff>34711</xdr:rowOff>
    </xdr:to>
    <xdr:grpSp>
      <xdr:nvGrpSpPr>
        <xdr:cNvPr id="8" name="Grupo 7">
          <a:hlinkClick xmlns:r="http://schemas.openxmlformats.org/officeDocument/2006/relationships" r:id="rId1"/>
          <a:extLst>
            <a:ext uri="{FF2B5EF4-FFF2-40B4-BE49-F238E27FC236}">
              <a16:creationId xmlns:a16="http://schemas.microsoft.com/office/drawing/2014/main" id="{00000000-0008-0000-1100-000008000000}"/>
            </a:ext>
          </a:extLst>
        </xdr:cNvPr>
        <xdr:cNvGrpSpPr/>
      </xdr:nvGrpSpPr>
      <xdr:grpSpPr>
        <a:xfrm>
          <a:off x="238125" y="0"/>
          <a:ext cx="6810375" cy="625261"/>
          <a:chOff x="285750" y="200025"/>
          <a:chExt cx="6810375" cy="625261"/>
        </a:xfrm>
      </xdr:grpSpPr>
      <xdr:pic>
        <xdr:nvPicPr>
          <xdr:cNvPr id="9" name="Imagen 8">
            <a:extLst>
              <a:ext uri="{FF2B5EF4-FFF2-40B4-BE49-F238E27FC236}">
                <a16:creationId xmlns:a16="http://schemas.microsoft.com/office/drawing/2014/main" id="{00000000-0008-0000-1100-000009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85750" y="200025"/>
            <a:ext cx="2447925" cy="625261"/>
          </a:xfrm>
          <a:prstGeom prst="rect">
            <a:avLst/>
          </a:prstGeom>
        </xdr:spPr>
      </xdr:pic>
      <xdr:sp macro="" textlink="">
        <xdr:nvSpPr>
          <xdr:cNvPr id="10" name="Flecha: a la derecha con bandas 9">
            <a:extLst>
              <a:ext uri="{FF2B5EF4-FFF2-40B4-BE49-F238E27FC236}">
                <a16:creationId xmlns:a16="http://schemas.microsoft.com/office/drawing/2014/main" id="{00000000-0008-0000-1100-00000A000000}"/>
              </a:ext>
            </a:extLst>
          </xdr:cNvPr>
          <xdr:cNvSpPr/>
        </xdr:nvSpPr>
        <xdr:spPr>
          <a:xfrm flipH="1">
            <a:off x="6581775" y="371475"/>
            <a:ext cx="514350" cy="285750"/>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200.xml><?xml version="1.0" encoding="utf-8"?>
<xdr:wsDr xmlns:xdr="http://schemas.openxmlformats.org/drawingml/2006/spreadsheetDrawing" xmlns:a="http://schemas.openxmlformats.org/drawingml/2006/main">
  <xdr:twoCellAnchor>
    <xdr:from>
      <xdr:col>1</xdr:col>
      <xdr:colOff>0</xdr:colOff>
      <xdr:row>0</xdr:row>
      <xdr:rowOff>0</xdr:rowOff>
    </xdr:from>
    <xdr:to>
      <xdr:col>5</xdr:col>
      <xdr:colOff>0</xdr:colOff>
      <xdr:row>3</xdr:row>
      <xdr:rowOff>42555</xdr:rowOff>
    </xdr:to>
    <xdr:grpSp>
      <xdr:nvGrpSpPr>
        <xdr:cNvPr id="5" name="Grupo 4">
          <a:hlinkClick xmlns:r="http://schemas.openxmlformats.org/officeDocument/2006/relationships" r:id="rId1"/>
          <a:extLst>
            <a:ext uri="{FF2B5EF4-FFF2-40B4-BE49-F238E27FC236}">
              <a16:creationId xmlns:a16="http://schemas.microsoft.com/office/drawing/2014/main" id="{8022A8B9-FDF3-4EFC-912A-08952B8B2828}"/>
            </a:ext>
          </a:extLst>
        </xdr:cNvPr>
        <xdr:cNvGrpSpPr/>
      </xdr:nvGrpSpPr>
      <xdr:grpSpPr>
        <a:xfrm>
          <a:off x="323850" y="0"/>
          <a:ext cx="10591800" cy="623580"/>
          <a:chOff x="238125" y="0"/>
          <a:chExt cx="7876073" cy="623580"/>
        </a:xfrm>
      </xdr:grpSpPr>
      <xdr:pic>
        <xdr:nvPicPr>
          <xdr:cNvPr id="6" name="Imagen 5">
            <a:extLst>
              <a:ext uri="{FF2B5EF4-FFF2-40B4-BE49-F238E27FC236}">
                <a16:creationId xmlns:a16="http://schemas.microsoft.com/office/drawing/2014/main" id="{8F70CF23-9725-4671-897F-BF3E160F55A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38125" y="0"/>
            <a:ext cx="2329497" cy="623580"/>
          </a:xfrm>
          <a:prstGeom prst="rect">
            <a:avLst/>
          </a:prstGeom>
        </xdr:spPr>
      </xdr:pic>
      <xdr:sp macro="" textlink="">
        <xdr:nvSpPr>
          <xdr:cNvPr id="7" name="Flecha: a la derecha con bandas 6">
            <a:extLst>
              <a:ext uri="{FF2B5EF4-FFF2-40B4-BE49-F238E27FC236}">
                <a16:creationId xmlns:a16="http://schemas.microsoft.com/office/drawing/2014/main" id="{05670BCB-B18B-4395-8453-57A39A130EA5}"/>
              </a:ext>
            </a:extLst>
          </xdr:cNvPr>
          <xdr:cNvSpPr/>
        </xdr:nvSpPr>
        <xdr:spPr>
          <a:xfrm flipH="1">
            <a:off x="7624732" y="150818"/>
            <a:ext cx="489466" cy="284982"/>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201.xml><?xml version="1.0" encoding="utf-8"?>
<xdr:wsDr xmlns:xdr="http://schemas.openxmlformats.org/drawingml/2006/spreadsheetDrawing" xmlns:a="http://schemas.openxmlformats.org/drawingml/2006/main">
  <xdr:twoCellAnchor>
    <xdr:from>
      <xdr:col>1</xdr:col>
      <xdr:colOff>0</xdr:colOff>
      <xdr:row>0</xdr:row>
      <xdr:rowOff>0</xdr:rowOff>
    </xdr:from>
    <xdr:to>
      <xdr:col>8</xdr:col>
      <xdr:colOff>875198</xdr:colOff>
      <xdr:row>3</xdr:row>
      <xdr:rowOff>23505</xdr:rowOff>
    </xdr:to>
    <xdr:grpSp>
      <xdr:nvGrpSpPr>
        <xdr:cNvPr id="2" name="Grupo 1">
          <a:hlinkClick xmlns:r="http://schemas.openxmlformats.org/officeDocument/2006/relationships" r:id="rId1"/>
          <a:extLst>
            <a:ext uri="{FF2B5EF4-FFF2-40B4-BE49-F238E27FC236}">
              <a16:creationId xmlns:a16="http://schemas.microsoft.com/office/drawing/2014/main" id="{9F1375A1-82C7-4AF3-9009-699421BFAB48}"/>
            </a:ext>
          </a:extLst>
        </xdr:cNvPr>
        <xdr:cNvGrpSpPr/>
      </xdr:nvGrpSpPr>
      <xdr:grpSpPr>
        <a:xfrm>
          <a:off x="238125" y="0"/>
          <a:ext cx="7876073" cy="623580"/>
          <a:chOff x="238125" y="0"/>
          <a:chExt cx="7876073" cy="623580"/>
        </a:xfrm>
      </xdr:grpSpPr>
      <xdr:pic>
        <xdr:nvPicPr>
          <xdr:cNvPr id="3" name="Imagen 2">
            <a:extLst>
              <a:ext uri="{FF2B5EF4-FFF2-40B4-BE49-F238E27FC236}">
                <a16:creationId xmlns:a16="http://schemas.microsoft.com/office/drawing/2014/main" id="{3A74B154-0155-4C49-A44E-A9796A0181A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38125" y="0"/>
            <a:ext cx="2329497" cy="623580"/>
          </a:xfrm>
          <a:prstGeom prst="rect">
            <a:avLst/>
          </a:prstGeom>
        </xdr:spPr>
      </xdr:pic>
      <xdr:sp macro="" textlink="">
        <xdr:nvSpPr>
          <xdr:cNvPr id="4" name="Flecha: a la derecha con bandas 3">
            <a:extLst>
              <a:ext uri="{FF2B5EF4-FFF2-40B4-BE49-F238E27FC236}">
                <a16:creationId xmlns:a16="http://schemas.microsoft.com/office/drawing/2014/main" id="{AA569C99-7776-4C63-B51E-C437FE84C372}"/>
              </a:ext>
            </a:extLst>
          </xdr:cNvPr>
          <xdr:cNvSpPr/>
        </xdr:nvSpPr>
        <xdr:spPr>
          <a:xfrm flipH="1">
            <a:off x="7624732" y="150818"/>
            <a:ext cx="489466" cy="284982"/>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202.xml><?xml version="1.0" encoding="utf-8"?>
<xdr:wsDr xmlns:xdr="http://schemas.openxmlformats.org/drawingml/2006/spreadsheetDrawing" xmlns:a="http://schemas.openxmlformats.org/drawingml/2006/main">
  <xdr:twoCellAnchor>
    <xdr:from>
      <xdr:col>1</xdr:col>
      <xdr:colOff>0</xdr:colOff>
      <xdr:row>0</xdr:row>
      <xdr:rowOff>0</xdr:rowOff>
    </xdr:from>
    <xdr:to>
      <xdr:col>4</xdr:col>
      <xdr:colOff>999023</xdr:colOff>
      <xdr:row>3</xdr:row>
      <xdr:rowOff>33030</xdr:rowOff>
    </xdr:to>
    <xdr:grpSp>
      <xdr:nvGrpSpPr>
        <xdr:cNvPr id="2" name="Grupo 1">
          <a:hlinkClick xmlns:r="http://schemas.openxmlformats.org/officeDocument/2006/relationships" r:id="rId1"/>
          <a:extLst>
            <a:ext uri="{FF2B5EF4-FFF2-40B4-BE49-F238E27FC236}">
              <a16:creationId xmlns:a16="http://schemas.microsoft.com/office/drawing/2014/main" id="{1EB7638E-F453-4780-86D3-F25A224BB75E}"/>
            </a:ext>
          </a:extLst>
        </xdr:cNvPr>
        <xdr:cNvGrpSpPr/>
      </xdr:nvGrpSpPr>
      <xdr:grpSpPr>
        <a:xfrm>
          <a:off x="238125" y="0"/>
          <a:ext cx="7380773" cy="623580"/>
          <a:chOff x="238125" y="0"/>
          <a:chExt cx="7876073" cy="623580"/>
        </a:xfrm>
      </xdr:grpSpPr>
      <xdr:pic>
        <xdr:nvPicPr>
          <xdr:cNvPr id="3" name="Imagen 2">
            <a:extLst>
              <a:ext uri="{FF2B5EF4-FFF2-40B4-BE49-F238E27FC236}">
                <a16:creationId xmlns:a16="http://schemas.microsoft.com/office/drawing/2014/main" id="{75E27169-3E96-4B0F-BD1F-FB785FADD56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38125" y="0"/>
            <a:ext cx="2329497" cy="623580"/>
          </a:xfrm>
          <a:prstGeom prst="rect">
            <a:avLst/>
          </a:prstGeom>
        </xdr:spPr>
      </xdr:pic>
      <xdr:sp macro="" textlink="">
        <xdr:nvSpPr>
          <xdr:cNvPr id="4" name="Flecha: a la derecha con bandas 3">
            <a:extLst>
              <a:ext uri="{FF2B5EF4-FFF2-40B4-BE49-F238E27FC236}">
                <a16:creationId xmlns:a16="http://schemas.microsoft.com/office/drawing/2014/main" id="{C5CC6723-74B4-4698-952C-94DD1861A951}"/>
              </a:ext>
            </a:extLst>
          </xdr:cNvPr>
          <xdr:cNvSpPr/>
        </xdr:nvSpPr>
        <xdr:spPr>
          <a:xfrm flipH="1">
            <a:off x="7624732" y="150818"/>
            <a:ext cx="489466" cy="284982"/>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203.xml><?xml version="1.0" encoding="utf-8"?>
<xdr:wsDr xmlns:xdr="http://schemas.openxmlformats.org/drawingml/2006/spreadsheetDrawing" xmlns:a="http://schemas.openxmlformats.org/drawingml/2006/main">
  <xdr:twoCellAnchor>
    <xdr:from>
      <xdr:col>1</xdr:col>
      <xdr:colOff>151839</xdr:colOff>
      <xdr:row>6</xdr:row>
      <xdr:rowOff>168089</xdr:rowOff>
    </xdr:from>
    <xdr:to>
      <xdr:col>7</xdr:col>
      <xdr:colOff>1030941</xdr:colOff>
      <xdr:row>26</xdr:row>
      <xdr:rowOff>28575</xdr:rowOff>
    </xdr:to>
    <xdr:pic>
      <xdr:nvPicPr>
        <xdr:cNvPr id="2" name="Imagen 11" descr="LOCALIZACION SUB-SEDES NEIVA">
          <a:extLst>
            <a:ext uri="{FF2B5EF4-FFF2-40B4-BE49-F238E27FC236}">
              <a16:creationId xmlns:a16="http://schemas.microsoft.com/office/drawing/2014/main" id="{00000000-0008-0000-CB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9964" y="1415864"/>
          <a:ext cx="7756152" cy="41848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0</xdr:row>
      <xdr:rowOff>0</xdr:rowOff>
    </xdr:from>
    <xdr:to>
      <xdr:col>7</xdr:col>
      <xdr:colOff>1141338</xdr:colOff>
      <xdr:row>3</xdr:row>
      <xdr:rowOff>40874</xdr:rowOff>
    </xdr:to>
    <xdr:grpSp>
      <xdr:nvGrpSpPr>
        <xdr:cNvPr id="3" name="Grupo 2">
          <a:hlinkClick xmlns:r="http://schemas.openxmlformats.org/officeDocument/2006/relationships" r:id="rId2"/>
          <a:extLst>
            <a:ext uri="{FF2B5EF4-FFF2-40B4-BE49-F238E27FC236}">
              <a16:creationId xmlns:a16="http://schemas.microsoft.com/office/drawing/2014/main" id="{FE73AD42-3FFC-49CC-9284-7EEBD5043A43}"/>
            </a:ext>
          </a:extLst>
        </xdr:cNvPr>
        <xdr:cNvGrpSpPr/>
      </xdr:nvGrpSpPr>
      <xdr:grpSpPr>
        <a:xfrm>
          <a:off x="238125" y="0"/>
          <a:ext cx="7875513" cy="621899"/>
          <a:chOff x="238125" y="0"/>
          <a:chExt cx="7876073" cy="623580"/>
        </a:xfrm>
      </xdr:grpSpPr>
      <xdr:pic>
        <xdr:nvPicPr>
          <xdr:cNvPr id="4" name="Imagen 3">
            <a:extLst>
              <a:ext uri="{FF2B5EF4-FFF2-40B4-BE49-F238E27FC236}">
                <a16:creationId xmlns:a16="http://schemas.microsoft.com/office/drawing/2014/main" id="{98F3CF1C-9DF9-484C-83A3-050C93E428CB}"/>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38125" y="0"/>
            <a:ext cx="2329497" cy="623580"/>
          </a:xfrm>
          <a:prstGeom prst="rect">
            <a:avLst/>
          </a:prstGeom>
        </xdr:spPr>
      </xdr:pic>
      <xdr:sp macro="" textlink="">
        <xdr:nvSpPr>
          <xdr:cNvPr id="5" name="Flecha: a la derecha con bandas 4">
            <a:extLst>
              <a:ext uri="{FF2B5EF4-FFF2-40B4-BE49-F238E27FC236}">
                <a16:creationId xmlns:a16="http://schemas.microsoft.com/office/drawing/2014/main" id="{D9DDC9C6-07FD-479D-B283-FBA94A9E5B45}"/>
              </a:ext>
            </a:extLst>
          </xdr:cNvPr>
          <xdr:cNvSpPr/>
        </xdr:nvSpPr>
        <xdr:spPr>
          <a:xfrm flipH="1">
            <a:off x="7624732" y="150818"/>
            <a:ext cx="489466" cy="284982"/>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204.xml><?xml version="1.0" encoding="utf-8"?>
<xdr:wsDr xmlns:xdr="http://schemas.openxmlformats.org/drawingml/2006/spreadsheetDrawing" xmlns:a="http://schemas.openxmlformats.org/drawingml/2006/main">
  <xdr:twoCellAnchor>
    <xdr:from>
      <xdr:col>1</xdr:col>
      <xdr:colOff>114300</xdr:colOff>
      <xdr:row>8</xdr:row>
      <xdr:rowOff>95249</xdr:rowOff>
    </xdr:from>
    <xdr:to>
      <xdr:col>7</xdr:col>
      <xdr:colOff>1057275</xdr:colOff>
      <xdr:row>27</xdr:row>
      <xdr:rowOff>9524</xdr:rowOff>
    </xdr:to>
    <xdr:pic>
      <xdr:nvPicPr>
        <xdr:cNvPr id="2" name="Imagen 8" descr="LOCALIZACION SEDE CENTRAL">
          <a:extLst>
            <a:ext uri="{FF2B5EF4-FFF2-40B4-BE49-F238E27FC236}">
              <a16:creationId xmlns:a16="http://schemas.microsoft.com/office/drawing/2014/main" id="{00000000-0008-0000-CC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2425" y="1714499"/>
          <a:ext cx="7677150" cy="2009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0</xdr:row>
      <xdr:rowOff>0</xdr:rowOff>
    </xdr:from>
    <xdr:to>
      <xdr:col>7</xdr:col>
      <xdr:colOff>1141338</xdr:colOff>
      <xdr:row>3</xdr:row>
      <xdr:rowOff>40874</xdr:rowOff>
    </xdr:to>
    <xdr:grpSp>
      <xdr:nvGrpSpPr>
        <xdr:cNvPr id="3" name="Grupo 2">
          <a:hlinkClick xmlns:r="http://schemas.openxmlformats.org/officeDocument/2006/relationships" r:id="rId2"/>
          <a:extLst>
            <a:ext uri="{FF2B5EF4-FFF2-40B4-BE49-F238E27FC236}">
              <a16:creationId xmlns:a16="http://schemas.microsoft.com/office/drawing/2014/main" id="{5D4D2F7E-0CAB-492E-9177-B19B1C7DF6FD}"/>
            </a:ext>
          </a:extLst>
        </xdr:cNvPr>
        <xdr:cNvGrpSpPr/>
      </xdr:nvGrpSpPr>
      <xdr:grpSpPr>
        <a:xfrm>
          <a:off x="238125" y="0"/>
          <a:ext cx="7875513" cy="621899"/>
          <a:chOff x="238125" y="0"/>
          <a:chExt cx="7876073" cy="623580"/>
        </a:xfrm>
      </xdr:grpSpPr>
      <xdr:pic>
        <xdr:nvPicPr>
          <xdr:cNvPr id="4" name="Imagen 3">
            <a:extLst>
              <a:ext uri="{FF2B5EF4-FFF2-40B4-BE49-F238E27FC236}">
                <a16:creationId xmlns:a16="http://schemas.microsoft.com/office/drawing/2014/main" id="{6E4BB75A-A933-4BD4-9490-29217314CECD}"/>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38125" y="0"/>
            <a:ext cx="2329497" cy="623580"/>
          </a:xfrm>
          <a:prstGeom prst="rect">
            <a:avLst/>
          </a:prstGeom>
        </xdr:spPr>
      </xdr:pic>
      <xdr:sp macro="" textlink="">
        <xdr:nvSpPr>
          <xdr:cNvPr id="5" name="Flecha: a la derecha con bandas 4">
            <a:extLst>
              <a:ext uri="{FF2B5EF4-FFF2-40B4-BE49-F238E27FC236}">
                <a16:creationId xmlns:a16="http://schemas.microsoft.com/office/drawing/2014/main" id="{6E369934-B929-42AC-A1A2-FF73640749AD}"/>
              </a:ext>
            </a:extLst>
          </xdr:cNvPr>
          <xdr:cNvSpPr/>
        </xdr:nvSpPr>
        <xdr:spPr>
          <a:xfrm flipH="1">
            <a:off x="7624732" y="150818"/>
            <a:ext cx="489466" cy="284982"/>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205.xml><?xml version="1.0" encoding="utf-8"?>
<xdr:wsDr xmlns:xdr="http://schemas.openxmlformats.org/drawingml/2006/spreadsheetDrawing" xmlns:a="http://schemas.openxmlformats.org/drawingml/2006/main">
  <xdr:twoCellAnchor>
    <xdr:from>
      <xdr:col>1</xdr:col>
      <xdr:colOff>119342</xdr:colOff>
      <xdr:row>8</xdr:row>
      <xdr:rowOff>163606</xdr:rowOff>
    </xdr:from>
    <xdr:to>
      <xdr:col>7</xdr:col>
      <xdr:colOff>1064559</xdr:colOff>
      <xdr:row>29</xdr:row>
      <xdr:rowOff>11206</xdr:rowOff>
    </xdr:to>
    <xdr:pic>
      <xdr:nvPicPr>
        <xdr:cNvPr id="2" name="Imagen 1" descr="LOCALIZACION SEDE TORRE ADMINISTRATIVA">
          <a:extLst>
            <a:ext uri="{FF2B5EF4-FFF2-40B4-BE49-F238E27FC236}">
              <a16:creationId xmlns:a16="http://schemas.microsoft.com/office/drawing/2014/main" id="{00000000-0008-0000-CD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4666" y="1788459"/>
          <a:ext cx="7679952" cy="3848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0</xdr:row>
      <xdr:rowOff>0</xdr:rowOff>
    </xdr:from>
    <xdr:to>
      <xdr:col>7</xdr:col>
      <xdr:colOff>1140778</xdr:colOff>
      <xdr:row>3</xdr:row>
      <xdr:rowOff>39193</xdr:rowOff>
    </xdr:to>
    <xdr:grpSp>
      <xdr:nvGrpSpPr>
        <xdr:cNvPr id="3" name="Grupo 2">
          <a:hlinkClick xmlns:r="http://schemas.openxmlformats.org/officeDocument/2006/relationships" r:id="rId2"/>
          <a:extLst>
            <a:ext uri="{FF2B5EF4-FFF2-40B4-BE49-F238E27FC236}">
              <a16:creationId xmlns:a16="http://schemas.microsoft.com/office/drawing/2014/main" id="{43D9079A-FE0A-4ED4-88BE-12F9E17D5F99}"/>
            </a:ext>
          </a:extLst>
        </xdr:cNvPr>
        <xdr:cNvGrpSpPr/>
      </xdr:nvGrpSpPr>
      <xdr:grpSpPr>
        <a:xfrm>
          <a:off x="238125" y="0"/>
          <a:ext cx="7874953" cy="620218"/>
          <a:chOff x="238125" y="0"/>
          <a:chExt cx="7876073" cy="623580"/>
        </a:xfrm>
      </xdr:grpSpPr>
      <xdr:pic>
        <xdr:nvPicPr>
          <xdr:cNvPr id="4" name="Imagen 3">
            <a:extLst>
              <a:ext uri="{FF2B5EF4-FFF2-40B4-BE49-F238E27FC236}">
                <a16:creationId xmlns:a16="http://schemas.microsoft.com/office/drawing/2014/main" id="{F98685FB-CB48-428F-9B2F-F0BBD7708442}"/>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38125" y="0"/>
            <a:ext cx="2329497" cy="623580"/>
          </a:xfrm>
          <a:prstGeom prst="rect">
            <a:avLst/>
          </a:prstGeom>
        </xdr:spPr>
      </xdr:pic>
      <xdr:sp macro="" textlink="">
        <xdr:nvSpPr>
          <xdr:cNvPr id="5" name="Flecha: a la derecha con bandas 4">
            <a:extLst>
              <a:ext uri="{FF2B5EF4-FFF2-40B4-BE49-F238E27FC236}">
                <a16:creationId xmlns:a16="http://schemas.microsoft.com/office/drawing/2014/main" id="{70987250-931C-48C3-83A1-0B8225438956}"/>
              </a:ext>
            </a:extLst>
          </xdr:cNvPr>
          <xdr:cNvSpPr/>
        </xdr:nvSpPr>
        <xdr:spPr>
          <a:xfrm flipH="1">
            <a:off x="7624732" y="150818"/>
            <a:ext cx="489466" cy="284982"/>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206.xml><?xml version="1.0" encoding="utf-8"?>
<xdr:wsDr xmlns:xdr="http://schemas.openxmlformats.org/drawingml/2006/spreadsheetDrawing" xmlns:a="http://schemas.openxmlformats.org/drawingml/2006/main">
  <xdr:twoCellAnchor>
    <xdr:from>
      <xdr:col>1</xdr:col>
      <xdr:colOff>152399</xdr:colOff>
      <xdr:row>8</xdr:row>
      <xdr:rowOff>114298</xdr:rowOff>
    </xdr:from>
    <xdr:to>
      <xdr:col>7</xdr:col>
      <xdr:colOff>1085849</xdr:colOff>
      <xdr:row>28</xdr:row>
      <xdr:rowOff>19049</xdr:rowOff>
    </xdr:to>
    <xdr:pic>
      <xdr:nvPicPr>
        <xdr:cNvPr id="2" name="Imagen 2" descr="LOCALIZACION FACULTAD SALUD">
          <a:extLst>
            <a:ext uri="{FF2B5EF4-FFF2-40B4-BE49-F238E27FC236}">
              <a16:creationId xmlns:a16="http://schemas.microsoft.com/office/drawing/2014/main" id="{00000000-0008-0000-CE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90524" y="1733548"/>
          <a:ext cx="7667625" cy="37147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0</xdr:row>
      <xdr:rowOff>0</xdr:rowOff>
    </xdr:from>
    <xdr:to>
      <xdr:col>7</xdr:col>
      <xdr:colOff>1139978</xdr:colOff>
      <xdr:row>3</xdr:row>
      <xdr:rowOff>36792</xdr:rowOff>
    </xdr:to>
    <xdr:grpSp>
      <xdr:nvGrpSpPr>
        <xdr:cNvPr id="3" name="Grupo 2">
          <a:hlinkClick xmlns:r="http://schemas.openxmlformats.org/officeDocument/2006/relationships" r:id="rId2"/>
          <a:extLst>
            <a:ext uri="{FF2B5EF4-FFF2-40B4-BE49-F238E27FC236}">
              <a16:creationId xmlns:a16="http://schemas.microsoft.com/office/drawing/2014/main" id="{95128E2E-8314-426E-A646-CC4DA771ED3E}"/>
            </a:ext>
          </a:extLst>
        </xdr:cNvPr>
        <xdr:cNvGrpSpPr/>
      </xdr:nvGrpSpPr>
      <xdr:grpSpPr>
        <a:xfrm>
          <a:off x="238125" y="0"/>
          <a:ext cx="7874153" cy="617817"/>
          <a:chOff x="238125" y="0"/>
          <a:chExt cx="7876073" cy="623580"/>
        </a:xfrm>
      </xdr:grpSpPr>
      <xdr:pic>
        <xdr:nvPicPr>
          <xdr:cNvPr id="4" name="Imagen 3">
            <a:extLst>
              <a:ext uri="{FF2B5EF4-FFF2-40B4-BE49-F238E27FC236}">
                <a16:creationId xmlns:a16="http://schemas.microsoft.com/office/drawing/2014/main" id="{65A63FE8-795A-43A4-99C6-ADD2DBE68D44}"/>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38125" y="0"/>
            <a:ext cx="2329497" cy="623580"/>
          </a:xfrm>
          <a:prstGeom prst="rect">
            <a:avLst/>
          </a:prstGeom>
        </xdr:spPr>
      </xdr:pic>
      <xdr:sp macro="" textlink="">
        <xdr:nvSpPr>
          <xdr:cNvPr id="5" name="Flecha: a la derecha con bandas 4">
            <a:extLst>
              <a:ext uri="{FF2B5EF4-FFF2-40B4-BE49-F238E27FC236}">
                <a16:creationId xmlns:a16="http://schemas.microsoft.com/office/drawing/2014/main" id="{B82E28F1-DA94-4E95-9950-C11BE00C917D}"/>
              </a:ext>
            </a:extLst>
          </xdr:cNvPr>
          <xdr:cNvSpPr/>
        </xdr:nvSpPr>
        <xdr:spPr>
          <a:xfrm flipH="1">
            <a:off x="7624732" y="150818"/>
            <a:ext cx="489466" cy="284982"/>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207.xml><?xml version="1.0" encoding="utf-8"?>
<xdr:wsDr xmlns:xdr="http://schemas.openxmlformats.org/drawingml/2006/spreadsheetDrawing" xmlns:a="http://schemas.openxmlformats.org/drawingml/2006/main">
  <xdr:twoCellAnchor>
    <xdr:from>
      <xdr:col>1</xdr:col>
      <xdr:colOff>133349</xdr:colOff>
      <xdr:row>8</xdr:row>
      <xdr:rowOff>76200</xdr:rowOff>
    </xdr:from>
    <xdr:to>
      <xdr:col>7</xdr:col>
      <xdr:colOff>1085849</xdr:colOff>
      <xdr:row>29</xdr:row>
      <xdr:rowOff>19050</xdr:rowOff>
    </xdr:to>
    <xdr:pic>
      <xdr:nvPicPr>
        <xdr:cNvPr id="2" name="Imagen 3" descr="LOCALIZACION ALTICO">
          <a:extLst>
            <a:ext uri="{FF2B5EF4-FFF2-40B4-BE49-F238E27FC236}">
              <a16:creationId xmlns:a16="http://schemas.microsoft.com/office/drawing/2014/main" id="{00000000-0008-0000-CF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71474" y="1123950"/>
          <a:ext cx="7686675" cy="3943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0</xdr:row>
      <xdr:rowOff>0</xdr:rowOff>
    </xdr:from>
    <xdr:to>
      <xdr:col>7</xdr:col>
      <xdr:colOff>1139978</xdr:colOff>
      <xdr:row>3</xdr:row>
      <xdr:rowOff>36792</xdr:rowOff>
    </xdr:to>
    <xdr:grpSp>
      <xdr:nvGrpSpPr>
        <xdr:cNvPr id="3" name="Grupo 2">
          <a:hlinkClick xmlns:r="http://schemas.openxmlformats.org/officeDocument/2006/relationships" r:id="rId2"/>
          <a:extLst>
            <a:ext uri="{FF2B5EF4-FFF2-40B4-BE49-F238E27FC236}">
              <a16:creationId xmlns:a16="http://schemas.microsoft.com/office/drawing/2014/main" id="{37FE677D-1AAE-408A-91B6-1AE14CD9C2E1}"/>
            </a:ext>
          </a:extLst>
        </xdr:cNvPr>
        <xdr:cNvGrpSpPr/>
      </xdr:nvGrpSpPr>
      <xdr:grpSpPr>
        <a:xfrm>
          <a:off x="238125" y="0"/>
          <a:ext cx="7874153" cy="617817"/>
          <a:chOff x="238125" y="0"/>
          <a:chExt cx="7876073" cy="623580"/>
        </a:xfrm>
      </xdr:grpSpPr>
      <xdr:pic>
        <xdr:nvPicPr>
          <xdr:cNvPr id="4" name="Imagen 3">
            <a:extLst>
              <a:ext uri="{FF2B5EF4-FFF2-40B4-BE49-F238E27FC236}">
                <a16:creationId xmlns:a16="http://schemas.microsoft.com/office/drawing/2014/main" id="{158F7AAB-C441-4469-A039-BA5FB889C2D5}"/>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38125" y="0"/>
            <a:ext cx="2329497" cy="623580"/>
          </a:xfrm>
          <a:prstGeom prst="rect">
            <a:avLst/>
          </a:prstGeom>
        </xdr:spPr>
      </xdr:pic>
      <xdr:sp macro="" textlink="">
        <xdr:nvSpPr>
          <xdr:cNvPr id="5" name="Flecha: a la derecha con bandas 4">
            <a:extLst>
              <a:ext uri="{FF2B5EF4-FFF2-40B4-BE49-F238E27FC236}">
                <a16:creationId xmlns:a16="http://schemas.microsoft.com/office/drawing/2014/main" id="{67770580-166C-42DE-A04E-09B8A8E6FCB0}"/>
              </a:ext>
            </a:extLst>
          </xdr:cNvPr>
          <xdr:cNvSpPr/>
        </xdr:nvSpPr>
        <xdr:spPr>
          <a:xfrm flipH="1">
            <a:off x="7624732" y="150818"/>
            <a:ext cx="489466" cy="284982"/>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208.xml><?xml version="1.0" encoding="utf-8"?>
<xdr:wsDr xmlns:xdr="http://schemas.openxmlformats.org/drawingml/2006/spreadsheetDrawing" xmlns:a="http://schemas.openxmlformats.org/drawingml/2006/main">
  <xdr:twoCellAnchor>
    <xdr:from>
      <xdr:col>1</xdr:col>
      <xdr:colOff>180974</xdr:colOff>
      <xdr:row>8</xdr:row>
      <xdr:rowOff>171450</xdr:rowOff>
    </xdr:from>
    <xdr:to>
      <xdr:col>7</xdr:col>
      <xdr:colOff>1057274</xdr:colOff>
      <xdr:row>30</xdr:row>
      <xdr:rowOff>9526</xdr:rowOff>
    </xdr:to>
    <xdr:pic>
      <xdr:nvPicPr>
        <xdr:cNvPr id="2" name="Imagen 4" descr="LOCALIZACION CAJA AGRARIA">
          <a:extLst>
            <a:ext uri="{FF2B5EF4-FFF2-40B4-BE49-F238E27FC236}">
              <a16:creationId xmlns:a16="http://schemas.microsoft.com/office/drawing/2014/main" id="{00000000-0008-0000-D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19099" y="1790700"/>
          <a:ext cx="7610475" cy="32670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0</xdr:row>
      <xdr:rowOff>0</xdr:rowOff>
    </xdr:from>
    <xdr:to>
      <xdr:col>7</xdr:col>
      <xdr:colOff>1139978</xdr:colOff>
      <xdr:row>3</xdr:row>
      <xdr:rowOff>36792</xdr:rowOff>
    </xdr:to>
    <xdr:grpSp>
      <xdr:nvGrpSpPr>
        <xdr:cNvPr id="3" name="Grupo 2">
          <a:hlinkClick xmlns:r="http://schemas.openxmlformats.org/officeDocument/2006/relationships" r:id="rId2"/>
          <a:extLst>
            <a:ext uri="{FF2B5EF4-FFF2-40B4-BE49-F238E27FC236}">
              <a16:creationId xmlns:a16="http://schemas.microsoft.com/office/drawing/2014/main" id="{49FD48A3-DEA2-42FB-83BA-0518FCC91017}"/>
            </a:ext>
          </a:extLst>
        </xdr:cNvPr>
        <xdr:cNvGrpSpPr/>
      </xdr:nvGrpSpPr>
      <xdr:grpSpPr>
        <a:xfrm>
          <a:off x="238125" y="0"/>
          <a:ext cx="7874153" cy="617817"/>
          <a:chOff x="238125" y="0"/>
          <a:chExt cx="7876073" cy="623580"/>
        </a:xfrm>
      </xdr:grpSpPr>
      <xdr:pic>
        <xdr:nvPicPr>
          <xdr:cNvPr id="4" name="Imagen 3">
            <a:extLst>
              <a:ext uri="{FF2B5EF4-FFF2-40B4-BE49-F238E27FC236}">
                <a16:creationId xmlns:a16="http://schemas.microsoft.com/office/drawing/2014/main" id="{583771FF-F496-453F-8E95-284601C720C1}"/>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38125" y="0"/>
            <a:ext cx="2329497" cy="623580"/>
          </a:xfrm>
          <a:prstGeom prst="rect">
            <a:avLst/>
          </a:prstGeom>
        </xdr:spPr>
      </xdr:pic>
      <xdr:sp macro="" textlink="">
        <xdr:nvSpPr>
          <xdr:cNvPr id="5" name="Flecha: a la derecha con bandas 4">
            <a:extLst>
              <a:ext uri="{FF2B5EF4-FFF2-40B4-BE49-F238E27FC236}">
                <a16:creationId xmlns:a16="http://schemas.microsoft.com/office/drawing/2014/main" id="{11D037C8-BBB5-4C14-8AD4-7839D4A5F153}"/>
              </a:ext>
            </a:extLst>
          </xdr:cNvPr>
          <xdr:cNvSpPr/>
        </xdr:nvSpPr>
        <xdr:spPr>
          <a:xfrm flipH="1">
            <a:off x="7624732" y="150818"/>
            <a:ext cx="489466" cy="284982"/>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209.xml><?xml version="1.0" encoding="utf-8"?>
<xdr:wsDr xmlns:xdr="http://schemas.openxmlformats.org/drawingml/2006/spreadsheetDrawing" xmlns:a="http://schemas.openxmlformats.org/drawingml/2006/main">
  <xdr:twoCellAnchor>
    <xdr:from>
      <xdr:col>1</xdr:col>
      <xdr:colOff>152399</xdr:colOff>
      <xdr:row>9</xdr:row>
      <xdr:rowOff>142874</xdr:rowOff>
    </xdr:from>
    <xdr:to>
      <xdr:col>7</xdr:col>
      <xdr:colOff>1085849</xdr:colOff>
      <xdr:row>35</xdr:row>
      <xdr:rowOff>19049</xdr:rowOff>
    </xdr:to>
    <xdr:pic>
      <xdr:nvPicPr>
        <xdr:cNvPr id="2" name="Imagen 7" descr="LOCALIZACION COMUNEROS">
          <a:extLst>
            <a:ext uri="{FF2B5EF4-FFF2-40B4-BE49-F238E27FC236}">
              <a16:creationId xmlns:a16="http://schemas.microsoft.com/office/drawing/2014/main" id="{00000000-0008-0000-D1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90524" y="1952624"/>
          <a:ext cx="7667625" cy="4829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0</xdr:row>
      <xdr:rowOff>0</xdr:rowOff>
    </xdr:from>
    <xdr:to>
      <xdr:col>7</xdr:col>
      <xdr:colOff>1139978</xdr:colOff>
      <xdr:row>3</xdr:row>
      <xdr:rowOff>36792</xdr:rowOff>
    </xdr:to>
    <xdr:grpSp>
      <xdr:nvGrpSpPr>
        <xdr:cNvPr id="3" name="Grupo 2">
          <a:hlinkClick xmlns:r="http://schemas.openxmlformats.org/officeDocument/2006/relationships" r:id="rId2"/>
          <a:extLst>
            <a:ext uri="{FF2B5EF4-FFF2-40B4-BE49-F238E27FC236}">
              <a16:creationId xmlns:a16="http://schemas.microsoft.com/office/drawing/2014/main" id="{12372873-B478-4501-84AB-AD3813B9B784}"/>
            </a:ext>
          </a:extLst>
        </xdr:cNvPr>
        <xdr:cNvGrpSpPr/>
      </xdr:nvGrpSpPr>
      <xdr:grpSpPr>
        <a:xfrm>
          <a:off x="238125" y="0"/>
          <a:ext cx="7874153" cy="617817"/>
          <a:chOff x="238125" y="0"/>
          <a:chExt cx="7876073" cy="623580"/>
        </a:xfrm>
      </xdr:grpSpPr>
      <xdr:pic>
        <xdr:nvPicPr>
          <xdr:cNvPr id="4" name="Imagen 3">
            <a:extLst>
              <a:ext uri="{FF2B5EF4-FFF2-40B4-BE49-F238E27FC236}">
                <a16:creationId xmlns:a16="http://schemas.microsoft.com/office/drawing/2014/main" id="{722EEA82-F750-4077-848A-2A359E35F9CC}"/>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38125" y="0"/>
            <a:ext cx="2329497" cy="623580"/>
          </a:xfrm>
          <a:prstGeom prst="rect">
            <a:avLst/>
          </a:prstGeom>
        </xdr:spPr>
      </xdr:pic>
      <xdr:sp macro="" textlink="">
        <xdr:nvSpPr>
          <xdr:cNvPr id="5" name="Flecha: a la derecha con bandas 4">
            <a:extLst>
              <a:ext uri="{FF2B5EF4-FFF2-40B4-BE49-F238E27FC236}">
                <a16:creationId xmlns:a16="http://schemas.microsoft.com/office/drawing/2014/main" id="{BCC0CF10-FE50-4062-9AD9-B181CDAEA17B}"/>
              </a:ext>
            </a:extLst>
          </xdr:cNvPr>
          <xdr:cNvSpPr/>
        </xdr:nvSpPr>
        <xdr:spPr>
          <a:xfrm flipH="1">
            <a:off x="7624732" y="150818"/>
            <a:ext cx="489466" cy="284982"/>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5</xdr:col>
      <xdr:colOff>923925</xdr:colOff>
      <xdr:row>3</xdr:row>
      <xdr:rowOff>34711</xdr:rowOff>
    </xdr:to>
    <xdr:grpSp>
      <xdr:nvGrpSpPr>
        <xdr:cNvPr id="6" name="Grupo 5">
          <a:hlinkClick xmlns:r="http://schemas.openxmlformats.org/officeDocument/2006/relationships" r:id="rId1"/>
          <a:extLst>
            <a:ext uri="{FF2B5EF4-FFF2-40B4-BE49-F238E27FC236}">
              <a16:creationId xmlns:a16="http://schemas.microsoft.com/office/drawing/2014/main" id="{00000000-0008-0000-1200-000006000000}"/>
            </a:ext>
          </a:extLst>
        </xdr:cNvPr>
        <xdr:cNvGrpSpPr/>
      </xdr:nvGrpSpPr>
      <xdr:grpSpPr>
        <a:xfrm>
          <a:off x="238125" y="0"/>
          <a:ext cx="5667375" cy="625261"/>
          <a:chOff x="285750" y="200025"/>
          <a:chExt cx="6810375" cy="625261"/>
        </a:xfrm>
      </xdr:grpSpPr>
      <xdr:pic>
        <xdr:nvPicPr>
          <xdr:cNvPr id="7" name="Imagen 6">
            <a:extLst>
              <a:ext uri="{FF2B5EF4-FFF2-40B4-BE49-F238E27FC236}">
                <a16:creationId xmlns:a16="http://schemas.microsoft.com/office/drawing/2014/main" id="{00000000-0008-0000-1200-000007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85750" y="200025"/>
            <a:ext cx="2447925" cy="625261"/>
          </a:xfrm>
          <a:prstGeom prst="rect">
            <a:avLst/>
          </a:prstGeom>
        </xdr:spPr>
      </xdr:pic>
      <xdr:sp macro="" textlink="">
        <xdr:nvSpPr>
          <xdr:cNvPr id="11" name="Flecha: a la derecha con bandas 10">
            <a:extLst>
              <a:ext uri="{FF2B5EF4-FFF2-40B4-BE49-F238E27FC236}">
                <a16:creationId xmlns:a16="http://schemas.microsoft.com/office/drawing/2014/main" id="{00000000-0008-0000-1200-00000B000000}"/>
              </a:ext>
            </a:extLst>
          </xdr:cNvPr>
          <xdr:cNvSpPr/>
        </xdr:nvSpPr>
        <xdr:spPr>
          <a:xfrm flipH="1">
            <a:off x="6581775" y="371475"/>
            <a:ext cx="514350" cy="285750"/>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210.xml><?xml version="1.0" encoding="utf-8"?>
<xdr:wsDr xmlns:xdr="http://schemas.openxmlformats.org/drawingml/2006/spreadsheetDrawing" xmlns:a="http://schemas.openxmlformats.org/drawingml/2006/main">
  <xdr:twoCellAnchor>
    <xdr:from>
      <xdr:col>1</xdr:col>
      <xdr:colOff>133349</xdr:colOff>
      <xdr:row>8</xdr:row>
      <xdr:rowOff>95250</xdr:rowOff>
    </xdr:from>
    <xdr:to>
      <xdr:col>7</xdr:col>
      <xdr:colOff>990599</xdr:colOff>
      <xdr:row>29</xdr:row>
      <xdr:rowOff>47625</xdr:rowOff>
    </xdr:to>
    <xdr:pic>
      <xdr:nvPicPr>
        <xdr:cNvPr id="2" name="Imagen 1" descr="Untitled7">
          <a:extLst>
            <a:ext uri="{FF2B5EF4-FFF2-40B4-BE49-F238E27FC236}">
              <a16:creationId xmlns:a16="http://schemas.microsoft.com/office/drawing/2014/main" id="{00000000-0008-0000-D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1474" y="1714500"/>
          <a:ext cx="7591425" cy="395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0</xdr:row>
      <xdr:rowOff>0</xdr:rowOff>
    </xdr:from>
    <xdr:to>
      <xdr:col>7</xdr:col>
      <xdr:colOff>1139978</xdr:colOff>
      <xdr:row>3</xdr:row>
      <xdr:rowOff>36792</xdr:rowOff>
    </xdr:to>
    <xdr:grpSp>
      <xdr:nvGrpSpPr>
        <xdr:cNvPr id="3" name="Grupo 2">
          <a:hlinkClick xmlns:r="http://schemas.openxmlformats.org/officeDocument/2006/relationships" r:id="rId2"/>
          <a:extLst>
            <a:ext uri="{FF2B5EF4-FFF2-40B4-BE49-F238E27FC236}">
              <a16:creationId xmlns:a16="http://schemas.microsoft.com/office/drawing/2014/main" id="{E7318A6D-A8AD-4DC3-A846-A00690F9410F}"/>
            </a:ext>
          </a:extLst>
        </xdr:cNvPr>
        <xdr:cNvGrpSpPr/>
      </xdr:nvGrpSpPr>
      <xdr:grpSpPr>
        <a:xfrm>
          <a:off x="238125" y="0"/>
          <a:ext cx="7874153" cy="617817"/>
          <a:chOff x="238125" y="0"/>
          <a:chExt cx="7876073" cy="623580"/>
        </a:xfrm>
      </xdr:grpSpPr>
      <xdr:pic>
        <xdr:nvPicPr>
          <xdr:cNvPr id="4" name="Imagen 3">
            <a:extLst>
              <a:ext uri="{FF2B5EF4-FFF2-40B4-BE49-F238E27FC236}">
                <a16:creationId xmlns:a16="http://schemas.microsoft.com/office/drawing/2014/main" id="{7CB51020-610C-4ECE-85B5-6DA18BBF25D9}"/>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38125" y="0"/>
            <a:ext cx="2329497" cy="623580"/>
          </a:xfrm>
          <a:prstGeom prst="rect">
            <a:avLst/>
          </a:prstGeom>
        </xdr:spPr>
      </xdr:pic>
      <xdr:sp macro="" textlink="">
        <xdr:nvSpPr>
          <xdr:cNvPr id="5" name="Flecha: a la derecha con bandas 4">
            <a:extLst>
              <a:ext uri="{FF2B5EF4-FFF2-40B4-BE49-F238E27FC236}">
                <a16:creationId xmlns:a16="http://schemas.microsoft.com/office/drawing/2014/main" id="{D9FAB51A-BD5D-4A52-992C-922E73BE2D0F}"/>
              </a:ext>
            </a:extLst>
          </xdr:cNvPr>
          <xdr:cNvSpPr/>
        </xdr:nvSpPr>
        <xdr:spPr>
          <a:xfrm flipH="1">
            <a:off x="7624732" y="150818"/>
            <a:ext cx="489466" cy="284982"/>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211.xml><?xml version="1.0" encoding="utf-8"?>
<xdr:wsDr xmlns:xdr="http://schemas.openxmlformats.org/drawingml/2006/spreadsheetDrawing" xmlns:a="http://schemas.openxmlformats.org/drawingml/2006/main">
  <xdr:twoCellAnchor>
    <xdr:from>
      <xdr:col>1</xdr:col>
      <xdr:colOff>104775</xdr:colOff>
      <xdr:row>8</xdr:row>
      <xdr:rowOff>85725</xdr:rowOff>
    </xdr:from>
    <xdr:to>
      <xdr:col>7</xdr:col>
      <xdr:colOff>1085850</xdr:colOff>
      <xdr:row>30</xdr:row>
      <xdr:rowOff>47625</xdr:rowOff>
    </xdr:to>
    <xdr:pic>
      <xdr:nvPicPr>
        <xdr:cNvPr id="3" name="Imagen 2" descr="Untitled8">
          <a:extLst>
            <a:ext uri="{FF2B5EF4-FFF2-40B4-BE49-F238E27FC236}">
              <a16:creationId xmlns:a16="http://schemas.microsoft.com/office/drawing/2014/main" id="{00000000-0008-0000-D3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2900" y="1704975"/>
          <a:ext cx="7715250" cy="4152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0</xdr:row>
      <xdr:rowOff>0</xdr:rowOff>
    </xdr:from>
    <xdr:to>
      <xdr:col>7</xdr:col>
      <xdr:colOff>1139978</xdr:colOff>
      <xdr:row>3</xdr:row>
      <xdr:rowOff>36792</xdr:rowOff>
    </xdr:to>
    <xdr:grpSp>
      <xdr:nvGrpSpPr>
        <xdr:cNvPr id="4" name="Grupo 3">
          <a:hlinkClick xmlns:r="http://schemas.openxmlformats.org/officeDocument/2006/relationships" r:id="rId2"/>
          <a:extLst>
            <a:ext uri="{FF2B5EF4-FFF2-40B4-BE49-F238E27FC236}">
              <a16:creationId xmlns:a16="http://schemas.microsoft.com/office/drawing/2014/main" id="{9FBCD0B4-3537-4434-BB8C-AF2C13B30AC6}"/>
            </a:ext>
          </a:extLst>
        </xdr:cNvPr>
        <xdr:cNvGrpSpPr/>
      </xdr:nvGrpSpPr>
      <xdr:grpSpPr>
        <a:xfrm>
          <a:off x="238125" y="0"/>
          <a:ext cx="7874153" cy="617817"/>
          <a:chOff x="238125" y="0"/>
          <a:chExt cx="7876073" cy="623580"/>
        </a:xfrm>
      </xdr:grpSpPr>
      <xdr:pic>
        <xdr:nvPicPr>
          <xdr:cNvPr id="5" name="Imagen 4">
            <a:extLst>
              <a:ext uri="{FF2B5EF4-FFF2-40B4-BE49-F238E27FC236}">
                <a16:creationId xmlns:a16="http://schemas.microsoft.com/office/drawing/2014/main" id="{1D42B466-ADE9-41BD-A8B7-BFDE68364AC1}"/>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38125" y="0"/>
            <a:ext cx="2329497" cy="623580"/>
          </a:xfrm>
          <a:prstGeom prst="rect">
            <a:avLst/>
          </a:prstGeom>
        </xdr:spPr>
      </xdr:pic>
      <xdr:sp macro="" textlink="">
        <xdr:nvSpPr>
          <xdr:cNvPr id="6" name="Flecha: a la derecha con bandas 5">
            <a:extLst>
              <a:ext uri="{FF2B5EF4-FFF2-40B4-BE49-F238E27FC236}">
                <a16:creationId xmlns:a16="http://schemas.microsoft.com/office/drawing/2014/main" id="{C112D3F7-2B71-4E6C-B23A-024C80C4612C}"/>
              </a:ext>
            </a:extLst>
          </xdr:cNvPr>
          <xdr:cNvSpPr/>
        </xdr:nvSpPr>
        <xdr:spPr>
          <a:xfrm flipH="1">
            <a:off x="7624732" y="150818"/>
            <a:ext cx="489466" cy="284982"/>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212.xml><?xml version="1.0" encoding="utf-8"?>
<xdr:wsDr xmlns:xdr="http://schemas.openxmlformats.org/drawingml/2006/spreadsheetDrawing" xmlns:a="http://schemas.openxmlformats.org/drawingml/2006/main">
  <xdr:twoCellAnchor>
    <xdr:from>
      <xdr:col>1</xdr:col>
      <xdr:colOff>142875</xdr:colOff>
      <xdr:row>8</xdr:row>
      <xdr:rowOff>114300</xdr:rowOff>
    </xdr:from>
    <xdr:to>
      <xdr:col>7</xdr:col>
      <xdr:colOff>1047750</xdr:colOff>
      <xdr:row>29</xdr:row>
      <xdr:rowOff>19050</xdr:rowOff>
    </xdr:to>
    <xdr:pic>
      <xdr:nvPicPr>
        <xdr:cNvPr id="2" name="Imagen 3" descr="Untitled9">
          <a:extLst>
            <a:ext uri="{FF2B5EF4-FFF2-40B4-BE49-F238E27FC236}">
              <a16:creationId xmlns:a16="http://schemas.microsoft.com/office/drawing/2014/main" id="{00000000-0008-0000-D4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0" y="1733550"/>
          <a:ext cx="7639050" cy="3905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0</xdr:row>
      <xdr:rowOff>0</xdr:rowOff>
    </xdr:from>
    <xdr:to>
      <xdr:col>7</xdr:col>
      <xdr:colOff>1139978</xdr:colOff>
      <xdr:row>3</xdr:row>
      <xdr:rowOff>36792</xdr:rowOff>
    </xdr:to>
    <xdr:grpSp>
      <xdr:nvGrpSpPr>
        <xdr:cNvPr id="3" name="Grupo 2">
          <a:hlinkClick xmlns:r="http://schemas.openxmlformats.org/officeDocument/2006/relationships" r:id="rId2"/>
          <a:extLst>
            <a:ext uri="{FF2B5EF4-FFF2-40B4-BE49-F238E27FC236}">
              <a16:creationId xmlns:a16="http://schemas.microsoft.com/office/drawing/2014/main" id="{A9BCCB08-5391-4CFB-A244-2FB5370DF1F4}"/>
            </a:ext>
          </a:extLst>
        </xdr:cNvPr>
        <xdr:cNvGrpSpPr/>
      </xdr:nvGrpSpPr>
      <xdr:grpSpPr>
        <a:xfrm>
          <a:off x="238125" y="0"/>
          <a:ext cx="7874153" cy="617817"/>
          <a:chOff x="238125" y="0"/>
          <a:chExt cx="7876073" cy="623580"/>
        </a:xfrm>
      </xdr:grpSpPr>
      <xdr:pic>
        <xdr:nvPicPr>
          <xdr:cNvPr id="4" name="Imagen 3">
            <a:extLst>
              <a:ext uri="{FF2B5EF4-FFF2-40B4-BE49-F238E27FC236}">
                <a16:creationId xmlns:a16="http://schemas.microsoft.com/office/drawing/2014/main" id="{95FC93C7-2B95-4766-87FA-AF19C6FBB96C}"/>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38125" y="0"/>
            <a:ext cx="2329497" cy="623580"/>
          </a:xfrm>
          <a:prstGeom prst="rect">
            <a:avLst/>
          </a:prstGeom>
        </xdr:spPr>
      </xdr:pic>
      <xdr:sp macro="" textlink="">
        <xdr:nvSpPr>
          <xdr:cNvPr id="5" name="Flecha: a la derecha con bandas 4">
            <a:extLst>
              <a:ext uri="{FF2B5EF4-FFF2-40B4-BE49-F238E27FC236}">
                <a16:creationId xmlns:a16="http://schemas.microsoft.com/office/drawing/2014/main" id="{9D200139-6D58-4686-A537-D691D43A8688}"/>
              </a:ext>
            </a:extLst>
          </xdr:cNvPr>
          <xdr:cNvSpPr/>
        </xdr:nvSpPr>
        <xdr:spPr>
          <a:xfrm flipH="1">
            <a:off x="7624732" y="150818"/>
            <a:ext cx="489466" cy="284982"/>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213.xml><?xml version="1.0" encoding="utf-8"?>
<xdr:wsDr xmlns:xdr="http://schemas.openxmlformats.org/drawingml/2006/spreadsheetDrawing" xmlns:a="http://schemas.openxmlformats.org/drawingml/2006/main">
  <xdr:twoCellAnchor>
    <xdr:from>
      <xdr:col>1</xdr:col>
      <xdr:colOff>133350</xdr:colOff>
      <xdr:row>9</xdr:row>
      <xdr:rowOff>123825</xdr:rowOff>
    </xdr:from>
    <xdr:to>
      <xdr:col>7</xdr:col>
      <xdr:colOff>1019175</xdr:colOff>
      <xdr:row>30</xdr:row>
      <xdr:rowOff>28575</xdr:rowOff>
    </xdr:to>
    <xdr:pic>
      <xdr:nvPicPr>
        <xdr:cNvPr id="2" name="Imagen 4" descr="Untitled10">
          <a:extLst>
            <a:ext uri="{FF2B5EF4-FFF2-40B4-BE49-F238E27FC236}">
              <a16:creationId xmlns:a16="http://schemas.microsoft.com/office/drawing/2014/main" id="{00000000-0008-0000-D5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1475" y="1743075"/>
          <a:ext cx="7620000" cy="3905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0</xdr:row>
      <xdr:rowOff>0</xdr:rowOff>
    </xdr:from>
    <xdr:to>
      <xdr:col>7</xdr:col>
      <xdr:colOff>1139978</xdr:colOff>
      <xdr:row>3</xdr:row>
      <xdr:rowOff>36792</xdr:rowOff>
    </xdr:to>
    <xdr:grpSp>
      <xdr:nvGrpSpPr>
        <xdr:cNvPr id="3" name="Grupo 2">
          <a:hlinkClick xmlns:r="http://schemas.openxmlformats.org/officeDocument/2006/relationships" r:id="rId2"/>
          <a:extLst>
            <a:ext uri="{FF2B5EF4-FFF2-40B4-BE49-F238E27FC236}">
              <a16:creationId xmlns:a16="http://schemas.microsoft.com/office/drawing/2014/main" id="{B77A073B-4DA1-40B1-BF36-1FB9FE5DA669}"/>
            </a:ext>
          </a:extLst>
        </xdr:cNvPr>
        <xdr:cNvGrpSpPr/>
      </xdr:nvGrpSpPr>
      <xdr:grpSpPr>
        <a:xfrm>
          <a:off x="238125" y="0"/>
          <a:ext cx="7874153" cy="617817"/>
          <a:chOff x="238125" y="0"/>
          <a:chExt cx="7876073" cy="623580"/>
        </a:xfrm>
      </xdr:grpSpPr>
      <xdr:pic>
        <xdr:nvPicPr>
          <xdr:cNvPr id="4" name="Imagen 3">
            <a:extLst>
              <a:ext uri="{FF2B5EF4-FFF2-40B4-BE49-F238E27FC236}">
                <a16:creationId xmlns:a16="http://schemas.microsoft.com/office/drawing/2014/main" id="{0C87765F-F7F2-4A6B-B310-62C2E5403A4E}"/>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38125" y="0"/>
            <a:ext cx="2329497" cy="623580"/>
          </a:xfrm>
          <a:prstGeom prst="rect">
            <a:avLst/>
          </a:prstGeom>
        </xdr:spPr>
      </xdr:pic>
      <xdr:sp macro="" textlink="">
        <xdr:nvSpPr>
          <xdr:cNvPr id="5" name="Flecha: a la derecha con bandas 4">
            <a:extLst>
              <a:ext uri="{FF2B5EF4-FFF2-40B4-BE49-F238E27FC236}">
                <a16:creationId xmlns:a16="http://schemas.microsoft.com/office/drawing/2014/main" id="{0FC39E64-30F2-4C8E-B57A-798FD979C481}"/>
              </a:ext>
            </a:extLst>
          </xdr:cNvPr>
          <xdr:cNvSpPr/>
        </xdr:nvSpPr>
        <xdr:spPr>
          <a:xfrm flipH="1">
            <a:off x="7624732" y="150818"/>
            <a:ext cx="489466" cy="284982"/>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214.xml><?xml version="1.0" encoding="utf-8"?>
<xdr:wsDr xmlns:xdr="http://schemas.openxmlformats.org/drawingml/2006/spreadsheetDrawing" xmlns:a="http://schemas.openxmlformats.org/drawingml/2006/main">
  <xdr:twoCellAnchor>
    <xdr:from>
      <xdr:col>1</xdr:col>
      <xdr:colOff>104775</xdr:colOff>
      <xdr:row>8</xdr:row>
      <xdr:rowOff>104774</xdr:rowOff>
    </xdr:from>
    <xdr:to>
      <xdr:col>7</xdr:col>
      <xdr:colOff>1085850</xdr:colOff>
      <xdr:row>33</xdr:row>
      <xdr:rowOff>38099</xdr:rowOff>
    </xdr:to>
    <xdr:pic>
      <xdr:nvPicPr>
        <xdr:cNvPr id="2" name="Imagen 5" descr="Untitled11">
          <a:extLst>
            <a:ext uri="{FF2B5EF4-FFF2-40B4-BE49-F238E27FC236}">
              <a16:creationId xmlns:a16="http://schemas.microsoft.com/office/drawing/2014/main" id="{00000000-0008-0000-D6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2900" y="1724024"/>
          <a:ext cx="7715250" cy="4695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0</xdr:row>
      <xdr:rowOff>0</xdr:rowOff>
    </xdr:from>
    <xdr:to>
      <xdr:col>7</xdr:col>
      <xdr:colOff>1139978</xdr:colOff>
      <xdr:row>3</xdr:row>
      <xdr:rowOff>36792</xdr:rowOff>
    </xdr:to>
    <xdr:grpSp>
      <xdr:nvGrpSpPr>
        <xdr:cNvPr id="3" name="Grupo 2">
          <a:hlinkClick xmlns:r="http://schemas.openxmlformats.org/officeDocument/2006/relationships" r:id="rId2"/>
          <a:extLst>
            <a:ext uri="{FF2B5EF4-FFF2-40B4-BE49-F238E27FC236}">
              <a16:creationId xmlns:a16="http://schemas.microsoft.com/office/drawing/2014/main" id="{F99C6900-DEED-42B6-8CBE-2B5169B38AC4}"/>
            </a:ext>
          </a:extLst>
        </xdr:cNvPr>
        <xdr:cNvGrpSpPr/>
      </xdr:nvGrpSpPr>
      <xdr:grpSpPr>
        <a:xfrm>
          <a:off x="238125" y="0"/>
          <a:ext cx="7874153" cy="617817"/>
          <a:chOff x="238125" y="0"/>
          <a:chExt cx="7876073" cy="623580"/>
        </a:xfrm>
      </xdr:grpSpPr>
      <xdr:pic>
        <xdr:nvPicPr>
          <xdr:cNvPr id="4" name="Imagen 3">
            <a:extLst>
              <a:ext uri="{FF2B5EF4-FFF2-40B4-BE49-F238E27FC236}">
                <a16:creationId xmlns:a16="http://schemas.microsoft.com/office/drawing/2014/main" id="{F6E3E779-15E7-489D-AEEB-264B3D30D27F}"/>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38125" y="0"/>
            <a:ext cx="2329497" cy="623580"/>
          </a:xfrm>
          <a:prstGeom prst="rect">
            <a:avLst/>
          </a:prstGeom>
        </xdr:spPr>
      </xdr:pic>
      <xdr:sp macro="" textlink="">
        <xdr:nvSpPr>
          <xdr:cNvPr id="5" name="Flecha: a la derecha con bandas 4">
            <a:extLst>
              <a:ext uri="{FF2B5EF4-FFF2-40B4-BE49-F238E27FC236}">
                <a16:creationId xmlns:a16="http://schemas.microsoft.com/office/drawing/2014/main" id="{B4ED1E62-9C62-4973-89AB-A66431A3246E}"/>
              </a:ext>
            </a:extLst>
          </xdr:cNvPr>
          <xdr:cNvSpPr/>
        </xdr:nvSpPr>
        <xdr:spPr>
          <a:xfrm flipH="1">
            <a:off x="7624732" y="150818"/>
            <a:ext cx="489466" cy="284982"/>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21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5</xdr:col>
      <xdr:colOff>722798</xdr:colOff>
      <xdr:row>3</xdr:row>
      <xdr:rowOff>42555</xdr:rowOff>
    </xdr:to>
    <xdr:grpSp>
      <xdr:nvGrpSpPr>
        <xdr:cNvPr id="2" name="Grupo 1">
          <a:hlinkClick xmlns:r="http://schemas.openxmlformats.org/officeDocument/2006/relationships" r:id="rId1"/>
          <a:extLst>
            <a:ext uri="{FF2B5EF4-FFF2-40B4-BE49-F238E27FC236}">
              <a16:creationId xmlns:a16="http://schemas.microsoft.com/office/drawing/2014/main" id="{7DD961AB-27F2-4E6C-A704-B665D653CF39}"/>
            </a:ext>
          </a:extLst>
        </xdr:cNvPr>
        <xdr:cNvGrpSpPr/>
      </xdr:nvGrpSpPr>
      <xdr:grpSpPr>
        <a:xfrm>
          <a:off x="238125" y="0"/>
          <a:ext cx="7876073" cy="623580"/>
          <a:chOff x="238125" y="0"/>
          <a:chExt cx="7876073" cy="623580"/>
        </a:xfrm>
      </xdr:grpSpPr>
      <xdr:pic>
        <xdr:nvPicPr>
          <xdr:cNvPr id="3" name="Imagen 2">
            <a:extLst>
              <a:ext uri="{FF2B5EF4-FFF2-40B4-BE49-F238E27FC236}">
                <a16:creationId xmlns:a16="http://schemas.microsoft.com/office/drawing/2014/main" id="{1BAA269B-CF7A-466E-8A72-5DDF1EB673A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38125" y="0"/>
            <a:ext cx="2329497" cy="623580"/>
          </a:xfrm>
          <a:prstGeom prst="rect">
            <a:avLst/>
          </a:prstGeom>
        </xdr:spPr>
      </xdr:pic>
      <xdr:sp macro="" textlink="">
        <xdr:nvSpPr>
          <xdr:cNvPr id="4" name="Flecha: a la derecha con bandas 3">
            <a:extLst>
              <a:ext uri="{FF2B5EF4-FFF2-40B4-BE49-F238E27FC236}">
                <a16:creationId xmlns:a16="http://schemas.microsoft.com/office/drawing/2014/main" id="{0FEA11B2-F6CA-4472-BE3E-C1C2963E1DFB}"/>
              </a:ext>
            </a:extLst>
          </xdr:cNvPr>
          <xdr:cNvSpPr/>
        </xdr:nvSpPr>
        <xdr:spPr>
          <a:xfrm flipH="1">
            <a:off x="7624732" y="150818"/>
            <a:ext cx="489466" cy="284982"/>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216.xml><?xml version="1.0" encoding="utf-8"?>
<xdr:wsDr xmlns:xdr="http://schemas.openxmlformats.org/drawingml/2006/spreadsheetDrawing" xmlns:a="http://schemas.openxmlformats.org/drawingml/2006/main">
  <xdr:twoCellAnchor>
    <xdr:from>
      <xdr:col>1</xdr:col>
      <xdr:colOff>0</xdr:colOff>
      <xdr:row>0</xdr:row>
      <xdr:rowOff>0</xdr:rowOff>
    </xdr:from>
    <xdr:to>
      <xdr:col>7</xdr:col>
      <xdr:colOff>827573</xdr:colOff>
      <xdr:row>3</xdr:row>
      <xdr:rowOff>52080</xdr:rowOff>
    </xdr:to>
    <xdr:grpSp>
      <xdr:nvGrpSpPr>
        <xdr:cNvPr id="5" name="Grupo 4">
          <a:hlinkClick xmlns:r="http://schemas.openxmlformats.org/officeDocument/2006/relationships" r:id="rId1"/>
          <a:extLst>
            <a:ext uri="{FF2B5EF4-FFF2-40B4-BE49-F238E27FC236}">
              <a16:creationId xmlns:a16="http://schemas.microsoft.com/office/drawing/2014/main" id="{C6110B37-FEF1-4DD3-9F29-1AAD4DD4677F}"/>
            </a:ext>
          </a:extLst>
        </xdr:cNvPr>
        <xdr:cNvGrpSpPr/>
      </xdr:nvGrpSpPr>
      <xdr:grpSpPr>
        <a:xfrm>
          <a:off x="238125" y="0"/>
          <a:ext cx="8971448" cy="623580"/>
          <a:chOff x="238125" y="0"/>
          <a:chExt cx="8971448" cy="623580"/>
        </a:xfrm>
      </xdr:grpSpPr>
      <xdr:pic>
        <xdr:nvPicPr>
          <xdr:cNvPr id="3" name="Imagen 2">
            <a:extLst>
              <a:ext uri="{FF2B5EF4-FFF2-40B4-BE49-F238E27FC236}">
                <a16:creationId xmlns:a16="http://schemas.microsoft.com/office/drawing/2014/main" id="{A456DCD3-2235-4645-AA9C-EBC623EB2D0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38125" y="0"/>
            <a:ext cx="2329497" cy="623580"/>
          </a:xfrm>
          <a:prstGeom prst="rect">
            <a:avLst/>
          </a:prstGeom>
        </xdr:spPr>
      </xdr:pic>
      <xdr:sp macro="" textlink="">
        <xdr:nvSpPr>
          <xdr:cNvPr id="4" name="Flecha: a la derecha con bandas 3">
            <a:extLst>
              <a:ext uri="{FF2B5EF4-FFF2-40B4-BE49-F238E27FC236}">
                <a16:creationId xmlns:a16="http://schemas.microsoft.com/office/drawing/2014/main" id="{ECCB7FB4-673E-44A4-989F-2F8BA69B30BA}"/>
              </a:ext>
            </a:extLst>
          </xdr:cNvPr>
          <xdr:cNvSpPr/>
        </xdr:nvSpPr>
        <xdr:spPr>
          <a:xfrm flipH="1">
            <a:off x="8720107" y="141293"/>
            <a:ext cx="489466" cy="284982"/>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217.xml><?xml version="1.0" encoding="utf-8"?>
<xdr:wsDr xmlns:xdr="http://schemas.openxmlformats.org/drawingml/2006/spreadsheetDrawing" xmlns:a="http://schemas.openxmlformats.org/drawingml/2006/main">
  <xdr:twoCellAnchor>
    <xdr:from>
      <xdr:col>1</xdr:col>
      <xdr:colOff>0</xdr:colOff>
      <xdr:row>0</xdr:row>
      <xdr:rowOff>0</xdr:rowOff>
    </xdr:from>
    <xdr:to>
      <xdr:col>16</xdr:col>
      <xdr:colOff>611860</xdr:colOff>
      <xdr:row>3</xdr:row>
      <xdr:rowOff>40874</xdr:rowOff>
    </xdr:to>
    <xdr:grpSp>
      <xdr:nvGrpSpPr>
        <xdr:cNvPr id="5" name="Grupo 4">
          <a:hlinkClick xmlns:r="http://schemas.openxmlformats.org/officeDocument/2006/relationships" r:id="rId1"/>
          <a:extLst>
            <a:ext uri="{FF2B5EF4-FFF2-40B4-BE49-F238E27FC236}">
              <a16:creationId xmlns:a16="http://schemas.microsoft.com/office/drawing/2014/main" id="{DD16711E-33EC-44A1-B39E-D49B6FDFB4E1}"/>
            </a:ext>
          </a:extLst>
        </xdr:cNvPr>
        <xdr:cNvGrpSpPr/>
      </xdr:nvGrpSpPr>
      <xdr:grpSpPr>
        <a:xfrm>
          <a:off x="291353" y="0"/>
          <a:ext cx="11817742" cy="623580"/>
          <a:chOff x="291353" y="0"/>
          <a:chExt cx="11817742" cy="623580"/>
        </a:xfrm>
      </xdr:grpSpPr>
      <xdr:pic>
        <xdr:nvPicPr>
          <xdr:cNvPr id="3" name="Imagen 2">
            <a:extLst>
              <a:ext uri="{FF2B5EF4-FFF2-40B4-BE49-F238E27FC236}">
                <a16:creationId xmlns:a16="http://schemas.microsoft.com/office/drawing/2014/main" id="{E9AE6A33-FBFC-484A-AFB8-2060C669F5A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91353" y="0"/>
            <a:ext cx="2329497" cy="623580"/>
          </a:xfrm>
          <a:prstGeom prst="rect">
            <a:avLst/>
          </a:prstGeom>
        </xdr:spPr>
      </xdr:pic>
      <xdr:sp macro="" textlink="">
        <xdr:nvSpPr>
          <xdr:cNvPr id="4" name="Flecha: a la derecha con bandas 3">
            <a:extLst>
              <a:ext uri="{FF2B5EF4-FFF2-40B4-BE49-F238E27FC236}">
                <a16:creationId xmlns:a16="http://schemas.microsoft.com/office/drawing/2014/main" id="{7FB3A07C-FD07-43B3-8151-0A44C661D19D}"/>
              </a:ext>
            </a:extLst>
          </xdr:cNvPr>
          <xdr:cNvSpPr/>
        </xdr:nvSpPr>
        <xdr:spPr>
          <a:xfrm flipH="1">
            <a:off x="11619629" y="152499"/>
            <a:ext cx="489466" cy="284982"/>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218.xml><?xml version="1.0" encoding="utf-8"?>
<xdr:wsDr xmlns:xdr="http://schemas.openxmlformats.org/drawingml/2006/spreadsheetDrawing" xmlns:a="http://schemas.openxmlformats.org/drawingml/2006/main">
  <xdr:twoCellAnchor>
    <xdr:from>
      <xdr:col>1</xdr:col>
      <xdr:colOff>0</xdr:colOff>
      <xdr:row>0</xdr:row>
      <xdr:rowOff>0</xdr:rowOff>
    </xdr:from>
    <xdr:to>
      <xdr:col>13</xdr:col>
      <xdr:colOff>711592</xdr:colOff>
      <xdr:row>3</xdr:row>
      <xdr:rowOff>42555</xdr:rowOff>
    </xdr:to>
    <xdr:grpSp>
      <xdr:nvGrpSpPr>
        <xdr:cNvPr id="5" name="Grupo 4">
          <a:hlinkClick xmlns:r="http://schemas.openxmlformats.org/officeDocument/2006/relationships" r:id="rId1"/>
          <a:extLst>
            <a:ext uri="{FF2B5EF4-FFF2-40B4-BE49-F238E27FC236}">
              <a16:creationId xmlns:a16="http://schemas.microsoft.com/office/drawing/2014/main" id="{70A56C55-5A59-4D62-94AD-08069CA34213}"/>
            </a:ext>
          </a:extLst>
        </xdr:cNvPr>
        <xdr:cNvGrpSpPr/>
      </xdr:nvGrpSpPr>
      <xdr:grpSpPr>
        <a:xfrm>
          <a:off x="295275" y="0"/>
          <a:ext cx="11817742" cy="623580"/>
          <a:chOff x="291353" y="0"/>
          <a:chExt cx="11817742" cy="623580"/>
        </a:xfrm>
      </xdr:grpSpPr>
      <xdr:pic>
        <xdr:nvPicPr>
          <xdr:cNvPr id="6" name="Imagen 5">
            <a:extLst>
              <a:ext uri="{FF2B5EF4-FFF2-40B4-BE49-F238E27FC236}">
                <a16:creationId xmlns:a16="http://schemas.microsoft.com/office/drawing/2014/main" id="{34D29FFB-6167-46B2-9C87-31FD85A60E8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91353" y="0"/>
            <a:ext cx="2329497" cy="623580"/>
          </a:xfrm>
          <a:prstGeom prst="rect">
            <a:avLst/>
          </a:prstGeom>
        </xdr:spPr>
      </xdr:pic>
      <xdr:sp macro="" textlink="">
        <xdr:nvSpPr>
          <xdr:cNvPr id="7" name="Flecha: a la derecha con bandas 6">
            <a:extLst>
              <a:ext uri="{FF2B5EF4-FFF2-40B4-BE49-F238E27FC236}">
                <a16:creationId xmlns:a16="http://schemas.microsoft.com/office/drawing/2014/main" id="{638D2926-7EBD-4BA2-89D9-85B2C96C033D}"/>
              </a:ext>
            </a:extLst>
          </xdr:cNvPr>
          <xdr:cNvSpPr/>
        </xdr:nvSpPr>
        <xdr:spPr>
          <a:xfrm flipH="1">
            <a:off x="11619629" y="152499"/>
            <a:ext cx="489466" cy="284982"/>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219.xml><?xml version="1.0" encoding="utf-8"?>
<xdr:wsDr xmlns:xdr="http://schemas.openxmlformats.org/drawingml/2006/spreadsheetDrawing" xmlns:a="http://schemas.openxmlformats.org/drawingml/2006/main">
  <xdr:twoCellAnchor>
    <xdr:from>
      <xdr:col>1</xdr:col>
      <xdr:colOff>0</xdr:colOff>
      <xdr:row>0</xdr:row>
      <xdr:rowOff>0</xdr:rowOff>
    </xdr:from>
    <xdr:to>
      <xdr:col>2</xdr:col>
      <xdr:colOff>2393035</xdr:colOff>
      <xdr:row>3</xdr:row>
      <xdr:rowOff>40874</xdr:rowOff>
    </xdr:to>
    <xdr:grpSp>
      <xdr:nvGrpSpPr>
        <xdr:cNvPr id="11" name="Grupo 10">
          <a:hlinkClick xmlns:r="http://schemas.openxmlformats.org/officeDocument/2006/relationships" r:id="rId1"/>
          <a:extLst>
            <a:ext uri="{FF2B5EF4-FFF2-40B4-BE49-F238E27FC236}">
              <a16:creationId xmlns:a16="http://schemas.microsoft.com/office/drawing/2014/main" id="{0BB3B3BC-B211-4922-A9A6-4DB2602E31E9}"/>
            </a:ext>
          </a:extLst>
        </xdr:cNvPr>
        <xdr:cNvGrpSpPr/>
      </xdr:nvGrpSpPr>
      <xdr:grpSpPr>
        <a:xfrm>
          <a:off x="238125" y="0"/>
          <a:ext cx="5926810" cy="621899"/>
          <a:chOff x="238125" y="0"/>
          <a:chExt cx="5926810" cy="621899"/>
        </a:xfrm>
      </xdr:grpSpPr>
      <xdr:pic>
        <xdr:nvPicPr>
          <xdr:cNvPr id="9" name="Imagen 8">
            <a:extLst>
              <a:ext uri="{FF2B5EF4-FFF2-40B4-BE49-F238E27FC236}">
                <a16:creationId xmlns:a16="http://schemas.microsoft.com/office/drawing/2014/main" id="{E6DD5A02-B64D-4C0A-BEFC-A10D7E3AE0D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38125" y="0"/>
            <a:ext cx="2326736" cy="621899"/>
          </a:xfrm>
          <a:prstGeom prst="rect">
            <a:avLst/>
          </a:prstGeom>
        </xdr:spPr>
      </xdr:pic>
      <xdr:sp macro="" textlink="">
        <xdr:nvSpPr>
          <xdr:cNvPr id="10" name="Flecha: a la derecha con bandas 9">
            <a:extLst>
              <a:ext uri="{FF2B5EF4-FFF2-40B4-BE49-F238E27FC236}">
                <a16:creationId xmlns:a16="http://schemas.microsoft.com/office/drawing/2014/main" id="{63ED8616-6236-4511-968D-3D7EDA61211E}"/>
              </a:ext>
            </a:extLst>
          </xdr:cNvPr>
          <xdr:cNvSpPr/>
        </xdr:nvSpPr>
        <xdr:spPr>
          <a:xfrm flipH="1">
            <a:off x="5676049" y="142563"/>
            <a:ext cx="488886" cy="284214"/>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22.xml><?xml version="1.0" encoding="utf-8"?>
<xdr:wsDr xmlns:xdr="http://schemas.openxmlformats.org/drawingml/2006/spreadsheetDrawing" xmlns:a="http://schemas.openxmlformats.org/drawingml/2006/main">
  <xdr:twoCellAnchor>
    <xdr:from>
      <xdr:col>1</xdr:col>
      <xdr:colOff>0</xdr:colOff>
      <xdr:row>0</xdr:row>
      <xdr:rowOff>0</xdr:rowOff>
    </xdr:from>
    <xdr:to>
      <xdr:col>5</xdr:col>
      <xdr:colOff>1352550</xdr:colOff>
      <xdr:row>3</xdr:row>
      <xdr:rowOff>44236</xdr:rowOff>
    </xdr:to>
    <xdr:grpSp>
      <xdr:nvGrpSpPr>
        <xdr:cNvPr id="2" name="Grupo 1">
          <a:hlinkClick xmlns:r="http://schemas.openxmlformats.org/officeDocument/2006/relationships" r:id="rId1"/>
          <a:extLst>
            <a:ext uri="{FF2B5EF4-FFF2-40B4-BE49-F238E27FC236}">
              <a16:creationId xmlns:a16="http://schemas.microsoft.com/office/drawing/2014/main" id="{F94A19D1-9FF2-4B95-A292-D5FFBC41B690}"/>
            </a:ext>
          </a:extLst>
        </xdr:cNvPr>
        <xdr:cNvGrpSpPr/>
      </xdr:nvGrpSpPr>
      <xdr:grpSpPr>
        <a:xfrm>
          <a:off x="238125" y="0"/>
          <a:ext cx="8324850" cy="634786"/>
          <a:chOff x="238125" y="0"/>
          <a:chExt cx="8324850" cy="625261"/>
        </a:xfrm>
      </xdr:grpSpPr>
      <xdr:pic>
        <xdr:nvPicPr>
          <xdr:cNvPr id="9" name="Imagen 8">
            <a:extLst>
              <a:ext uri="{FF2B5EF4-FFF2-40B4-BE49-F238E27FC236}">
                <a16:creationId xmlns:a16="http://schemas.microsoft.com/office/drawing/2014/main" id="{00000000-0008-0000-1300-000009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38125" y="0"/>
            <a:ext cx="2447925" cy="625261"/>
          </a:xfrm>
          <a:prstGeom prst="rect">
            <a:avLst/>
          </a:prstGeom>
        </xdr:spPr>
      </xdr:pic>
      <xdr:sp macro="" textlink="">
        <xdr:nvSpPr>
          <xdr:cNvPr id="10" name="Flecha: a la derecha con bandas 9">
            <a:extLst>
              <a:ext uri="{FF2B5EF4-FFF2-40B4-BE49-F238E27FC236}">
                <a16:creationId xmlns:a16="http://schemas.microsoft.com/office/drawing/2014/main" id="{00000000-0008-0000-1300-00000A000000}"/>
              </a:ext>
            </a:extLst>
          </xdr:cNvPr>
          <xdr:cNvSpPr/>
        </xdr:nvSpPr>
        <xdr:spPr>
          <a:xfrm flipH="1">
            <a:off x="8048625" y="180975"/>
            <a:ext cx="514350" cy="285750"/>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220.xml><?xml version="1.0" encoding="utf-8"?>
<xdr:wsDr xmlns:xdr="http://schemas.openxmlformats.org/drawingml/2006/spreadsheetDrawing" xmlns:a="http://schemas.openxmlformats.org/drawingml/2006/main">
  <xdr:twoCellAnchor>
    <xdr:from>
      <xdr:col>1</xdr:col>
      <xdr:colOff>0</xdr:colOff>
      <xdr:row>0</xdr:row>
      <xdr:rowOff>0</xdr:rowOff>
    </xdr:from>
    <xdr:to>
      <xdr:col>2</xdr:col>
      <xdr:colOff>2393035</xdr:colOff>
      <xdr:row>3</xdr:row>
      <xdr:rowOff>40874</xdr:rowOff>
    </xdr:to>
    <xdr:grpSp>
      <xdr:nvGrpSpPr>
        <xdr:cNvPr id="2" name="Grupo 1">
          <a:hlinkClick xmlns:r="http://schemas.openxmlformats.org/officeDocument/2006/relationships" r:id="rId1"/>
          <a:extLst>
            <a:ext uri="{FF2B5EF4-FFF2-40B4-BE49-F238E27FC236}">
              <a16:creationId xmlns:a16="http://schemas.microsoft.com/office/drawing/2014/main" id="{A4119D04-1E49-47A7-BCD8-DEE72A599EB7}"/>
            </a:ext>
          </a:extLst>
        </xdr:cNvPr>
        <xdr:cNvGrpSpPr/>
      </xdr:nvGrpSpPr>
      <xdr:grpSpPr>
        <a:xfrm>
          <a:off x="238125" y="0"/>
          <a:ext cx="5926810" cy="621899"/>
          <a:chOff x="238125" y="0"/>
          <a:chExt cx="5926810" cy="621899"/>
        </a:xfrm>
      </xdr:grpSpPr>
      <xdr:pic>
        <xdr:nvPicPr>
          <xdr:cNvPr id="3" name="Imagen 2">
            <a:extLst>
              <a:ext uri="{FF2B5EF4-FFF2-40B4-BE49-F238E27FC236}">
                <a16:creationId xmlns:a16="http://schemas.microsoft.com/office/drawing/2014/main" id="{D26BCD64-0062-4681-8CF7-A14FC8E85F7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38125" y="0"/>
            <a:ext cx="2326736" cy="621899"/>
          </a:xfrm>
          <a:prstGeom prst="rect">
            <a:avLst/>
          </a:prstGeom>
        </xdr:spPr>
      </xdr:pic>
      <xdr:sp macro="" textlink="">
        <xdr:nvSpPr>
          <xdr:cNvPr id="4" name="Flecha: a la derecha con bandas 3">
            <a:extLst>
              <a:ext uri="{FF2B5EF4-FFF2-40B4-BE49-F238E27FC236}">
                <a16:creationId xmlns:a16="http://schemas.microsoft.com/office/drawing/2014/main" id="{023AC59A-27F4-4F42-9B35-EA7F5284EAF6}"/>
              </a:ext>
            </a:extLst>
          </xdr:cNvPr>
          <xdr:cNvSpPr/>
        </xdr:nvSpPr>
        <xdr:spPr>
          <a:xfrm flipH="1">
            <a:off x="5676049" y="142563"/>
            <a:ext cx="488886" cy="284214"/>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221.xml><?xml version="1.0" encoding="utf-8"?>
<xdr:wsDr xmlns:xdr="http://schemas.openxmlformats.org/drawingml/2006/spreadsheetDrawing" xmlns:a="http://schemas.openxmlformats.org/drawingml/2006/main">
  <xdr:twoCellAnchor>
    <xdr:from>
      <xdr:col>1</xdr:col>
      <xdr:colOff>0</xdr:colOff>
      <xdr:row>0</xdr:row>
      <xdr:rowOff>0</xdr:rowOff>
    </xdr:from>
    <xdr:to>
      <xdr:col>2</xdr:col>
      <xdr:colOff>2393035</xdr:colOff>
      <xdr:row>3</xdr:row>
      <xdr:rowOff>40874</xdr:rowOff>
    </xdr:to>
    <xdr:grpSp>
      <xdr:nvGrpSpPr>
        <xdr:cNvPr id="14" name="Grupo 13">
          <a:hlinkClick xmlns:r="http://schemas.openxmlformats.org/officeDocument/2006/relationships" r:id="rId1"/>
          <a:extLst>
            <a:ext uri="{FF2B5EF4-FFF2-40B4-BE49-F238E27FC236}">
              <a16:creationId xmlns:a16="http://schemas.microsoft.com/office/drawing/2014/main" id="{5E1A3542-5987-474F-9127-B4EEEE8F32B0}"/>
            </a:ext>
          </a:extLst>
        </xdr:cNvPr>
        <xdr:cNvGrpSpPr/>
      </xdr:nvGrpSpPr>
      <xdr:grpSpPr>
        <a:xfrm>
          <a:off x="238125" y="0"/>
          <a:ext cx="5926810" cy="621899"/>
          <a:chOff x="238125" y="0"/>
          <a:chExt cx="5926810" cy="621899"/>
        </a:xfrm>
      </xdr:grpSpPr>
      <xdr:pic>
        <xdr:nvPicPr>
          <xdr:cNvPr id="15" name="Imagen 14">
            <a:extLst>
              <a:ext uri="{FF2B5EF4-FFF2-40B4-BE49-F238E27FC236}">
                <a16:creationId xmlns:a16="http://schemas.microsoft.com/office/drawing/2014/main" id="{29E366B4-BA86-45F3-A636-5BEFDF29488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38125" y="0"/>
            <a:ext cx="2326736" cy="621899"/>
          </a:xfrm>
          <a:prstGeom prst="rect">
            <a:avLst/>
          </a:prstGeom>
        </xdr:spPr>
      </xdr:pic>
      <xdr:sp macro="" textlink="">
        <xdr:nvSpPr>
          <xdr:cNvPr id="16" name="Flecha: a la derecha con bandas 15">
            <a:extLst>
              <a:ext uri="{FF2B5EF4-FFF2-40B4-BE49-F238E27FC236}">
                <a16:creationId xmlns:a16="http://schemas.microsoft.com/office/drawing/2014/main" id="{6C100902-B517-4D9C-AA15-E4C148FFB94A}"/>
              </a:ext>
            </a:extLst>
          </xdr:cNvPr>
          <xdr:cNvSpPr/>
        </xdr:nvSpPr>
        <xdr:spPr>
          <a:xfrm flipH="1">
            <a:off x="5676049" y="142563"/>
            <a:ext cx="488886" cy="284214"/>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222.xml><?xml version="1.0" encoding="utf-8"?>
<xdr:wsDr xmlns:xdr="http://schemas.openxmlformats.org/drawingml/2006/spreadsheetDrawing" xmlns:a="http://schemas.openxmlformats.org/drawingml/2006/main">
  <xdr:twoCellAnchor>
    <xdr:from>
      <xdr:col>1</xdr:col>
      <xdr:colOff>0</xdr:colOff>
      <xdr:row>0</xdr:row>
      <xdr:rowOff>0</xdr:rowOff>
    </xdr:from>
    <xdr:to>
      <xdr:col>6</xdr:col>
      <xdr:colOff>1065138</xdr:colOff>
      <xdr:row>3</xdr:row>
      <xdr:rowOff>40874</xdr:rowOff>
    </xdr:to>
    <xdr:grpSp>
      <xdr:nvGrpSpPr>
        <xdr:cNvPr id="5" name="Grupo 4">
          <a:hlinkClick xmlns:r="http://schemas.openxmlformats.org/officeDocument/2006/relationships" r:id="rId1"/>
          <a:extLst>
            <a:ext uri="{FF2B5EF4-FFF2-40B4-BE49-F238E27FC236}">
              <a16:creationId xmlns:a16="http://schemas.microsoft.com/office/drawing/2014/main" id="{F3E59AB8-F14B-4418-84ED-C1063D6FD0E1}"/>
            </a:ext>
          </a:extLst>
        </xdr:cNvPr>
        <xdr:cNvGrpSpPr/>
      </xdr:nvGrpSpPr>
      <xdr:grpSpPr>
        <a:xfrm>
          <a:off x="238125" y="0"/>
          <a:ext cx="6589638" cy="621899"/>
          <a:chOff x="238125" y="0"/>
          <a:chExt cx="6589638" cy="621899"/>
        </a:xfrm>
      </xdr:grpSpPr>
      <xdr:pic>
        <xdr:nvPicPr>
          <xdr:cNvPr id="3" name="Imagen 2">
            <a:extLst>
              <a:ext uri="{FF2B5EF4-FFF2-40B4-BE49-F238E27FC236}">
                <a16:creationId xmlns:a16="http://schemas.microsoft.com/office/drawing/2014/main" id="{0EEC3341-9164-4551-9B19-2A55586CD2E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38125" y="0"/>
            <a:ext cx="2329331" cy="621899"/>
          </a:xfrm>
          <a:prstGeom prst="rect">
            <a:avLst/>
          </a:prstGeom>
        </xdr:spPr>
      </xdr:pic>
      <xdr:sp macro="" textlink="">
        <xdr:nvSpPr>
          <xdr:cNvPr id="4" name="Flecha: a la derecha con bandas 3">
            <a:extLst>
              <a:ext uri="{FF2B5EF4-FFF2-40B4-BE49-F238E27FC236}">
                <a16:creationId xmlns:a16="http://schemas.microsoft.com/office/drawing/2014/main" id="{AA587136-9935-4B0D-9F7C-2A0CE25B4C31}"/>
              </a:ext>
            </a:extLst>
          </xdr:cNvPr>
          <xdr:cNvSpPr/>
        </xdr:nvSpPr>
        <xdr:spPr>
          <a:xfrm flipH="1">
            <a:off x="6338332" y="159936"/>
            <a:ext cx="489431" cy="284214"/>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223.xml><?xml version="1.0" encoding="utf-8"?>
<xdr:wsDr xmlns:xdr="http://schemas.openxmlformats.org/drawingml/2006/spreadsheetDrawing" xmlns:a="http://schemas.openxmlformats.org/drawingml/2006/main">
  <xdr:twoCellAnchor>
    <xdr:from>
      <xdr:col>1</xdr:col>
      <xdr:colOff>0</xdr:colOff>
      <xdr:row>0</xdr:row>
      <xdr:rowOff>0</xdr:rowOff>
    </xdr:from>
    <xdr:to>
      <xdr:col>8</xdr:col>
      <xdr:colOff>779388</xdr:colOff>
      <xdr:row>3</xdr:row>
      <xdr:rowOff>40874</xdr:rowOff>
    </xdr:to>
    <xdr:grpSp>
      <xdr:nvGrpSpPr>
        <xdr:cNvPr id="17" name="Grupo 16">
          <a:hlinkClick xmlns:r="http://schemas.openxmlformats.org/officeDocument/2006/relationships" r:id="rId1"/>
          <a:extLst>
            <a:ext uri="{FF2B5EF4-FFF2-40B4-BE49-F238E27FC236}">
              <a16:creationId xmlns:a16="http://schemas.microsoft.com/office/drawing/2014/main" id="{03BAEB2B-5A88-4172-A3B1-7969EC92591C}"/>
            </a:ext>
          </a:extLst>
        </xdr:cNvPr>
        <xdr:cNvGrpSpPr/>
      </xdr:nvGrpSpPr>
      <xdr:grpSpPr>
        <a:xfrm>
          <a:off x="238125" y="0"/>
          <a:ext cx="8066013" cy="621899"/>
          <a:chOff x="238125" y="0"/>
          <a:chExt cx="8066013" cy="621899"/>
        </a:xfrm>
      </xdr:grpSpPr>
      <xdr:pic>
        <xdr:nvPicPr>
          <xdr:cNvPr id="15" name="Imagen 14">
            <a:extLst>
              <a:ext uri="{FF2B5EF4-FFF2-40B4-BE49-F238E27FC236}">
                <a16:creationId xmlns:a16="http://schemas.microsoft.com/office/drawing/2014/main" id="{8A0E852F-88D6-4576-972F-5F9A9F30975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38125" y="0"/>
            <a:ext cx="2329331" cy="621899"/>
          </a:xfrm>
          <a:prstGeom prst="rect">
            <a:avLst/>
          </a:prstGeom>
        </xdr:spPr>
      </xdr:pic>
      <xdr:sp macro="" textlink="">
        <xdr:nvSpPr>
          <xdr:cNvPr id="16" name="Flecha: a la derecha con bandas 15">
            <a:extLst>
              <a:ext uri="{FF2B5EF4-FFF2-40B4-BE49-F238E27FC236}">
                <a16:creationId xmlns:a16="http://schemas.microsoft.com/office/drawing/2014/main" id="{E12703EA-1A6D-4FFC-A9FC-919D8FC017DC}"/>
              </a:ext>
            </a:extLst>
          </xdr:cNvPr>
          <xdr:cNvSpPr/>
        </xdr:nvSpPr>
        <xdr:spPr>
          <a:xfrm flipH="1">
            <a:off x="7814707" y="140886"/>
            <a:ext cx="489431" cy="284214"/>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22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4631410</xdr:colOff>
      <xdr:row>3</xdr:row>
      <xdr:rowOff>50399</xdr:rowOff>
    </xdr:to>
    <xdr:grpSp>
      <xdr:nvGrpSpPr>
        <xdr:cNvPr id="2" name="Grupo 1">
          <a:hlinkClick xmlns:r="http://schemas.openxmlformats.org/officeDocument/2006/relationships" r:id="rId1"/>
          <a:extLst>
            <a:ext uri="{FF2B5EF4-FFF2-40B4-BE49-F238E27FC236}">
              <a16:creationId xmlns:a16="http://schemas.microsoft.com/office/drawing/2014/main" id="{E5AEE337-4A16-4AAD-B234-DA89414BF4B6}"/>
            </a:ext>
          </a:extLst>
        </xdr:cNvPr>
        <xdr:cNvGrpSpPr/>
      </xdr:nvGrpSpPr>
      <xdr:grpSpPr>
        <a:xfrm>
          <a:off x="238125" y="0"/>
          <a:ext cx="6269710" cy="631424"/>
          <a:chOff x="238125" y="0"/>
          <a:chExt cx="6545935" cy="621899"/>
        </a:xfrm>
      </xdr:grpSpPr>
      <xdr:pic>
        <xdr:nvPicPr>
          <xdr:cNvPr id="3" name="Imagen 2">
            <a:extLst>
              <a:ext uri="{FF2B5EF4-FFF2-40B4-BE49-F238E27FC236}">
                <a16:creationId xmlns:a16="http://schemas.microsoft.com/office/drawing/2014/main" id="{F6E331A0-77D6-471A-9030-45C9096A9B7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38125" y="0"/>
            <a:ext cx="2326736" cy="621899"/>
          </a:xfrm>
          <a:prstGeom prst="rect">
            <a:avLst/>
          </a:prstGeom>
        </xdr:spPr>
      </xdr:pic>
      <xdr:sp macro="" textlink="">
        <xdr:nvSpPr>
          <xdr:cNvPr id="4" name="Flecha: a la derecha con bandas 3">
            <a:extLst>
              <a:ext uri="{FF2B5EF4-FFF2-40B4-BE49-F238E27FC236}">
                <a16:creationId xmlns:a16="http://schemas.microsoft.com/office/drawing/2014/main" id="{9957A037-F468-452E-B60F-61C15FC8391E}"/>
              </a:ext>
            </a:extLst>
          </xdr:cNvPr>
          <xdr:cNvSpPr/>
        </xdr:nvSpPr>
        <xdr:spPr>
          <a:xfrm flipH="1">
            <a:off x="6295174" y="152088"/>
            <a:ext cx="488886" cy="284214"/>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22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964285</xdr:colOff>
      <xdr:row>3</xdr:row>
      <xdr:rowOff>50399</xdr:rowOff>
    </xdr:to>
    <xdr:grpSp>
      <xdr:nvGrpSpPr>
        <xdr:cNvPr id="2" name="Grupo 1">
          <a:hlinkClick xmlns:r="http://schemas.openxmlformats.org/officeDocument/2006/relationships" r:id="rId1"/>
          <a:extLst>
            <a:ext uri="{FF2B5EF4-FFF2-40B4-BE49-F238E27FC236}">
              <a16:creationId xmlns:a16="http://schemas.microsoft.com/office/drawing/2014/main" id="{2E488CCA-2257-4399-8C61-47CB58276AF1}"/>
            </a:ext>
          </a:extLst>
        </xdr:cNvPr>
        <xdr:cNvGrpSpPr/>
      </xdr:nvGrpSpPr>
      <xdr:grpSpPr>
        <a:xfrm>
          <a:off x="238125" y="0"/>
          <a:ext cx="6545935" cy="631424"/>
          <a:chOff x="238125" y="0"/>
          <a:chExt cx="6545935" cy="621899"/>
        </a:xfrm>
      </xdr:grpSpPr>
      <xdr:pic>
        <xdr:nvPicPr>
          <xdr:cNvPr id="3" name="Imagen 2">
            <a:extLst>
              <a:ext uri="{FF2B5EF4-FFF2-40B4-BE49-F238E27FC236}">
                <a16:creationId xmlns:a16="http://schemas.microsoft.com/office/drawing/2014/main" id="{AF0E7A24-0BC9-4349-848B-B7744FE9454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38125" y="0"/>
            <a:ext cx="2326736" cy="621899"/>
          </a:xfrm>
          <a:prstGeom prst="rect">
            <a:avLst/>
          </a:prstGeom>
        </xdr:spPr>
      </xdr:pic>
      <xdr:sp macro="" textlink="">
        <xdr:nvSpPr>
          <xdr:cNvPr id="4" name="Flecha: a la derecha con bandas 3">
            <a:extLst>
              <a:ext uri="{FF2B5EF4-FFF2-40B4-BE49-F238E27FC236}">
                <a16:creationId xmlns:a16="http://schemas.microsoft.com/office/drawing/2014/main" id="{637CFD98-199E-46B1-9316-121D326A65C2}"/>
              </a:ext>
            </a:extLst>
          </xdr:cNvPr>
          <xdr:cNvSpPr/>
        </xdr:nvSpPr>
        <xdr:spPr>
          <a:xfrm flipH="1">
            <a:off x="6295174" y="152088"/>
            <a:ext cx="488886" cy="284214"/>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226.xml><?xml version="1.0" encoding="utf-8"?>
<xdr:wsDr xmlns:xdr="http://schemas.openxmlformats.org/drawingml/2006/spreadsheetDrawing" xmlns:a="http://schemas.openxmlformats.org/drawingml/2006/main">
  <xdr:twoCellAnchor>
    <xdr:from>
      <xdr:col>1</xdr:col>
      <xdr:colOff>0</xdr:colOff>
      <xdr:row>0</xdr:row>
      <xdr:rowOff>0</xdr:rowOff>
    </xdr:from>
    <xdr:to>
      <xdr:col>3</xdr:col>
      <xdr:colOff>2983585</xdr:colOff>
      <xdr:row>3</xdr:row>
      <xdr:rowOff>50399</xdr:rowOff>
    </xdr:to>
    <xdr:grpSp>
      <xdr:nvGrpSpPr>
        <xdr:cNvPr id="5" name="Grupo 4">
          <a:hlinkClick xmlns:r="http://schemas.openxmlformats.org/officeDocument/2006/relationships" r:id="rId1"/>
          <a:extLst>
            <a:ext uri="{FF2B5EF4-FFF2-40B4-BE49-F238E27FC236}">
              <a16:creationId xmlns:a16="http://schemas.microsoft.com/office/drawing/2014/main" id="{7AB7734D-CE50-49C4-A98A-C381EE550AA7}"/>
            </a:ext>
          </a:extLst>
        </xdr:cNvPr>
        <xdr:cNvGrpSpPr/>
      </xdr:nvGrpSpPr>
      <xdr:grpSpPr>
        <a:xfrm>
          <a:off x="238125" y="0"/>
          <a:ext cx="7869910" cy="631424"/>
          <a:chOff x="238125" y="0"/>
          <a:chExt cx="7250785" cy="631424"/>
        </a:xfrm>
      </xdr:grpSpPr>
      <xdr:pic>
        <xdr:nvPicPr>
          <xdr:cNvPr id="3" name="Imagen 2">
            <a:extLst>
              <a:ext uri="{FF2B5EF4-FFF2-40B4-BE49-F238E27FC236}">
                <a16:creationId xmlns:a16="http://schemas.microsoft.com/office/drawing/2014/main" id="{9E4177CF-9117-466B-BFD0-74669D73943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38125" y="0"/>
            <a:ext cx="2326736" cy="631424"/>
          </a:xfrm>
          <a:prstGeom prst="rect">
            <a:avLst/>
          </a:prstGeom>
        </xdr:spPr>
      </xdr:pic>
      <xdr:sp macro="" textlink="">
        <xdr:nvSpPr>
          <xdr:cNvPr id="4" name="Flecha: a la derecha con bandas 3">
            <a:extLst>
              <a:ext uri="{FF2B5EF4-FFF2-40B4-BE49-F238E27FC236}">
                <a16:creationId xmlns:a16="http://schemas.microsoft.com/office/drawing/2014/main" id="{9258E10B-14C3-47A8-A504-A5A078EBB9BE}"/>
              </a:ext>
            </a:extLst>
          </xdr:cNvPr>
          <xdr:cNvSpPr/>
        </xdr:nvSpPr>
        <xdr:spPr>
          <a:xfrm flipH="1">
            <a:off x="7000024" y="182992"/>
            <a:ext cx="488886" cy="288567"/>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227.xml><?xml version="1.0" encoding="utf-8"?>
<xdr:wsDr xmlns:xdr="http://schemas.openxmlformats.org/drawingml/2006/spreadsheetDrawing" xmlns:a="http://schemas.openxmlformats.org/drawingml/2006/main">
  <xdr:twoCellAnchor>
    <xdr:from>
      <xdr:col>1</xdr:col>
      <xdr:colOff>0</xdr:colOff>
      <xdr:row>0</xdr:row>
      <xdr:rowOff>0</xdr:rowOff>
    </xdr:from>
    <xdr:to>
      <xdr:col>3</xdr:col>
      <xdr:colOff>983335</xdr:colOff>
      <xdr:row>3</xdr:row>
      <xdr:rowOff>50399</xdr:rowOff>
    </xdr:to>
    <xdr:grpSp>
      <xdr:nvGrpSpPr>
        <xdr:cNvPr id="5" name="Grupo 4">
          <a:hlinkClick xmlns:r="http://schemas.openxmlformats.org/officeDocument/2006/relationships" r:id="rId1"/>
          <a:extLst>
            <a:ext uri="{FF2B5EF4-FFF2-40B4-BE49-F238E27FC236}">
              <a16:creationId xmlns:a16="http://schemas.microsoft.com/office/drawing/2014/main" id="{9D3AFFF3-C7AE-4F41-ADF7-19B9E23F2CB5}"/>
            </a:ext>
          </a:extLst>
        </xdr:cNvPr>
        <xdr:cNvGrpSpPr/>
      </xdr:nvGrpSpPr>
      <xdr:grpSpPr>
        <a:xfrm>
          <a:off x="238125" y="0"/>
          <a:ext cx="6545935" cy="631424"/>
          <a:chOff x="238125" y="0"/>
          <a:chExt cx="6545935" cy="621899"/>
        </a:xfrm>
      </xdr:grpSpPr>
      <xdr:pic>
        <xdr:nvPicPr>
          <xdr:cNvPr id="3" name="Imagen 2">
            <a:extLst>
              <a:ext uri="{FF2B5EF4-FFF2-40B4-BE49-F238E27FC236}">
                <a16:creationId xmlns:a16="http://schemas.microsoft.com/office/drawing/2014/main" id="{8BE19A2F-87DC-447E-93D3-405BD24B839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38125" y="0"/>
            <a:ext cx="2326736" cy="621899"/>
          </a:xfrm>
          <a:prstGeom prst="rect">
            <a:avLst/>
          </a:prstGeom>
        </xdr:spPr>
      </xdr:pic>
      <xdr:sp macro="" textlink="">
        <xdr:nvSpPr>
          <xdr:cNvPr id="4" name="Flecha: a la derecha con bandas 3">
            <a:extLst>
              <a:ext uri="{FF2B5EF4-FFF2-40B4-BE49-F238E27FC236}">
                <a16:creationId xmlns:a16="http://schemas.microsoft.com/office/drawing/2014/main" id="{4619E26D-50F0-49D4-B673-B574A8FE348F}"/>
              </a:ext>
            </a:extLst>
          </xdr:cNvPr>
          <xdr:cNvSpPr/>
        </xdr:nvSpPr>
        <xdr:spPr>
          <a:xfrm flipH="1">
            <a:off x="6295174" y="152088"/>
            <a:ext cx="488886" cy="284214"/>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228.xml><?xml version="1.0" encoding="utf-8"?>
<xdr:wsDr xmlns:xdr="http://schemas.openxmlformats.org/drawingml/2006/spreadsheetDrawing" xmlns:a="http://schemas.openxmlformats.org/drawingml/2006/main">
  <xdr:twoCellAnchor>
    <xdr:from>
      <xdr:col>1</xdr:col>
      <xdr:colOff>0</xdr:colOff>
      <xdr:row>0</xdr:row>
      <xdr:rowOff>0</xdr:rowOff>
    </xdr:from>
    <xdr:to>
      <xdr:col>6</xdr:col>
      <xdr:colOff>1078585</xdr:colOff>
      <xdr:row>3</xdr:row>
      <xdr:rowOff>50399</xdr:rowOff>
    </xdr:to>
    <xdr:grpSp>
      <xdr:nvGrpSpPr>
        <xdr:cNvPr id="2" name="Grupo 1">
          <a:hlinkClick xmlns:r="http://schemas.openxmlformats.org/officeDocument/2006/relationships" r:id="rId1"/>
          <a:extLst>
            <a:ext uri="{FF2B5EF4-FFF2-40B4-BE49-F238E27FC236}">
              <a16:creationId xmlns:a16="http://schemas.microsoft.com/office/drawing/2014/main" id="{B4CD1FF7-DA0D-4F13-B396-2AE38394E175}"/>
            </a:ext>
          </a:extLst>
        </xdr:cNvPr>
        <xdr:cNvGrpSpPr/>
      </xdr:nvGrpSpPr>
      <xdr:grpSpPr>
        <a:xfrm>
          <a:off x="238125" y="0"/>
          <a:ext cx="6545935" cy="631424"/>
          <a:chOff x="238125" y="0"/>
          <a:chExt cx="6545935" cy="621899"/>
        </a:xfrm>
      </xdr:grpSpPr>
      <xdr:pic>
        <xdr:nvPicPr>
          <xdr:cNvPr id="3" name="Imagen 2">
            <a:extLst>
              <a:ext uri="{FF2B5EF4-FFF2-40B4-BE49-F238E27FC236}">
                <a16:creationId xmlns:a16="http://schemas.microsoft.com/office/drawing/2014/main" id="{BFB45DFF-CCD4-4184-9481-39557FB2F8D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38125" y="0"/>
            <a:ext cx="2326736" cy="621899"/>
          </a:xfrm>
          <a:prstGeom prst="rect">
            <a:avLst/>
          </a:prstGeom>
        </xdr:spPr>
      </xdr:pic>
      <xdr:sp macro="" textlink="">
        <xdr:nvSpPr>
          <xdr:cNvPr id="4" name="Flecha: a la derecha con bandas 3">
            <a:extLst>
              <a:ext uri="{FF2B5EF4-FFF2-40B4-BE49-F238E27FC236}">
                <a16:creationId xmlns:a16="http://schemas.microsoft.com/office/drawing/2014/main" id="{92DF3458-581F-49E3-A633-116EC299AA5A}"/>
              </a:ext>
            </a:extLst>
          </xdr:cNvPr>
          <xdr:cNvSpPr/>
        </xdr:nvSpPr>
        <xdr:spPr>
          <a:xfrm flipH="1">
            <a:off x="6295174" y="152088"/>
            <a:ext cx="488886" cy="284214"/>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229.xml><?xml version="1.0" encoding="utf-8"?>
<xdr:wsDr xmlns:xdr="http://schemas.openxmlformats.org/drawingml/2006/spreadsheetDrawing" xmlns:a="http://schemas.openxmlformats.org/drawingml/2006/main">
  <xdr:twoCellAnchor>
    <xdr:from>
      <xdr:col>1</xdr:col>
      <xdr:colOff>0</xdr:colOff>
      <xdr:row>0</xdr:row>
      <xdr:rowOff>0</xdr:rowOff>
    </xdr:from>
    <xdr:to>
      <xdr:col>5</xdr:col>
      <xdr:colOff>859510</xdr:colOff>
      <xdr:row>3</xdr:row>
      <xdr:rowOff>50399</xdr:rowOff>
    </xdr:to>
    <xdr:grpSp>
      <xdr:nvGrpSpPr>
        <xdr:cNvPr id="5" name="Grupo 4">
          <a:hlinkClick xmlns:r="http://schemas.openxmlformats.org/officeDocument/2006/relationships" r:id="rId1"/>
          <a:extLst>
            <a:ext uri="{FF2B5EF4-FFF2-40B4-BE49-F238E27FC236}">
              <a16:creationId xmlns:a16="http://schemas.microsoft.com/office/drawing/2014/main" id="{1043B35B-DB6D-4BB6-830E-5B8E9E0D6C0A}"/>
            </a:ext>
          </a:extLst>
        </xdr:cNvPr>
        <xdr:cNvGrpSpPr/>
      </xdr:nvGrpSpPr>
      <xdr:grpSpPr>
        <a:xfrm>
          <a:off x="238125" y="0"/>
          <a:ext cx="6193510" cy="631424"/>
          <a:chOff x="238125" y="0"/>
          <a:chExt cx="5317210" cy="631424"/>
        </a:xfrm>
      </xdr:grpSpPr>
      <xdr:pic>
        <xdr:nvPicPr>
          <xdr:cNvPr id="3" name="Imagen 2">
            <a:extLst>
              <a:ext uri="{FF2B5EF4-FFF2-40B4-BE49-F238E27FC236}">
                <a16:creationId xmlns:a16="http://schemas.microsoft.com/office/drawing/2014/main" id="{505C9E83-4B6F-4353-9E16-35D744D20F6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38125" y="0"/>
            <a:ext cx="2326736" cy="631424"/>
          </a:xfrm>
          <a:prstGeom prst="rect">
            <a:avLst/>
          </a:prstGeom>
        </xdr:spPr>
      </xdr:pic>
      <xdr:sp macro="" textlink="">
        <xdr:nvSpPr>
          <xdr:cNvPr id="4" name="Flecha: a la derecha con bandas 3">
            <a:extLst>
              <a:ext uri="{FF2B5EF4-FFF2-40B4-BE49-F238E27FC236}">
                <a16:creationId xmlns:a16="http://schemas.microsoft.com/office/drawing/2014/main" id="{FD6AC60D-0B2B-41FD-83A4-5285414A4179}"/>
              </a:ext>
            </a:extLst>
          </xdr:cNvPr>
          <xdr:cNvSpPr/>
        </xdr:nvSpPr>
        <xdr:spPr>
          <a:xfrm flipH="1">
            <a:off x="5066449" y="125842"/>
            <a:ext cx="488886" cy="288567"/>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4</xdr:col>
      <xdr:colOff>1095375</xdr:colOff>
      <xdr:row>3</xdr:row>
      <xdr:rowOff>34711</xdr:rowOff>
    </xdr:to>
    <xdr:grpSp>
      <xdr:nvGrpSpPr>
        <xdr:cNvPr id="8" name="Grupo 7">
          <a:hlinkClick xmlns:r="http://schemas.openxmlformats.org/officeDocument/2006/relationships" r:id="rId1"/>
          <a:extLst>
            <a:ext uri="{FF2B5EF4-FFF2-40B4-BE49-F238E27FC236}">
              <a16:creationId xmlns:a16="http://schemas.microsoft.com/office/drawing/2014/main" id="{00000000-0008-0000-1400-000008000000}"/>
            </a:ext>
          </a:extLst>
        </xdr:cNvPr>
        <xdr:cNvGrpSpPr/>
      </xdr:nvGrpSpPr>
      <xdr:grpSpPr>
        <a:xfrm>
          <a:off x="238125" y="0"/>
          <a:ext cx="6610350" cy="625261"/>
          <a:chOff x="285750" y="200025"/>
          <a:chExt cx="6810375" cy="625261"/>
        </a:xfrm>
      </xdr:grpSpPr>
      <xdr:pic>
        <xdr:nvPicPr>
          <xdr:cNvPr id="9" name="Imagen 8">
            <a:extLst>
              <a:ext uri="{FF2B5EF4-FFF2-40B4-BE49-F238E27FC236}">
                <a16:creationId xmlns:a16="http://schemas.microsoft.com/office/drawing/2014/main" id="{00000000-0008-0000-1400-000009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85750" y="200025"/>
            <a:ext cx="2029790" cy="625261"/>
          </a:xfrm>
          <a:prstGeom prst="rect">
            <a:avLst/>
          </a:prstGeom>
        </xdr:spPr>
      </xdr:pic>
      <xdr:sp macro="" textlink="">
        <xdr:nvSpPr>
          <xdr:cNvPr id="10" name="Flecha: a la derecha con bandas 9">
            <a:extLst>
              <a:ext uri="{FF2B5EF4-FFF2-40B4-BE49-F238E27FC236}">
                <a16:creationId xmlns:a16="http://schemas.microsoft.com/office/drawing/2014/main" id="{00000000-0008-0000-1400-00000A000000}"/>
              </a:ext>
            </a:extLst>
          </xdr:cNvPr>
          <xdr:cNvSpPr/>
        </xdr:nvSpPr>
        <xdr:spPr>
          <a:xfrm flipH="1">
            <a:off x="6581775" y="371475"/>
            <a:ext cx="514350" cy="285750"/>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230.xml><?xml version="1.0" encoding="utf-8"?>
<xdr:wsDr xmlns:xdr="http://schemas.openxmlformats.org/drawingml/2006/spreadsheetDrawing" xmlns:a="http://schemas.openxmlformats.org/drawingml/2006/main">
  <xdr:twoCellAnchor>
    <xdr:from>
      <xdr:col>1</xdr:col>
      <xdr:colOff>0</xdr:colOff>
      <xdr:row>0</xdr:row>
      <xdr:rowOff>0</xdr:rowOff>
    </xdr:from>
    <xdr:to>
      <xdr:col>4</xdr:col>
      <xdr:colOff>1992985</xdr:colOff>
      <xdr:row>3</xdr:row>
      <xdr:rowOff>50399</xdr:rowOff>
    </xdr:to>
    <xdr:grpSp>
      <xdr:nvGrpSpPr>
        <xdr:cNvPr id="5" name="Grupo 4">
          <a:hlinkClick xmlns:r="http://schemas.openxmlformats.org/officeDocument/2006/relationships" r:id="rId1"/>
          <a:extLst>
            <a:ext uri="{FF2B5EF4-FFF2-40B4-BE49-F238E27FC236}">
              <a16:creationId xmlns:a16="http://schemas.microsoft.com/office/drawing/2014/main" id="{7A53D61E-3B74-4AFE-AB71-E583C96B5D81}"/>
            </a:ext>
          </a:extLst>
        </xdr:cNvPr>
        <xdr:cNvGrpSpPr/>
      </xdr:nvGrpSpPr>
      <xdr:grpSpPr>
        <a:xfrm>
          <a:off x="238125" y="0"/>
          <a:ext cx="6460210" cy="631424"/>
          <a:chOff x="238125" y="0"/>
          <a:chExt cx="5802985" cy="631424"/>
        </a:xfrm>
      </xdr:grpSpPr>
      <xdr:pic>
        <xdr:nvPicPr>
          <xdr:cNvPr id="3" name="Imagen 2">
            <a:extLst>
              <a:ext uri="{FF2B5EF4-FFF2-40B4-BE49-F238E27FC236}">
                <a16:creationId xmlns:a16="http://schemas.microsoft.com/office/drawing/2014/main" id="{70FAFC69-A5BF-4210-81C3-091D20A2ECA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38125" y="0"/>
            <a:ext cx="2326736" cy="631424"/>
          </a:xfrm>
          <a:prstGeom prst="rect">
            <a:avLst/>
          </a:prstGeom>
        </xdr:spPr>
      </xdr:pic>
      <xdr:sp macro="" textlink="">
        <xdr:nvSpPr>
          <xdr:cNvPr id="4" name="Flecha: a la derecha con bandas 3">
            <a:extLst>
              <a:ext uri="{FF2B5EF4-FFF2-40B4-BE49-F238E27FC236}">
                <a16:creationId xmlns:a16="http://schemas.microsoft.com/office/drawing/2014/main" id="{633CD79C-4BF9-45C7-8A45-59276436BF1B}"/>
              </a:ext>
            </a:extLst>
          </xdr:cNvPr>
          <xdr:cNvSpPr/>
        </xdr:nvSpPr>
        <xdr:spPr>
          <a:xfrm flipH="1">
            <a:off x="5552224" y="163942"/>
            <a:ext cx="488886" cy="288567"/>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231.xml><?xml version="1.0" encoding="utf-8"?>
<xdr:wsDr xmlns:xdr="http://schemas.openxmlformats.org/drawingml/2006/spreadsheetDrawing" xmlns:a="http://schemas.openxmlformats.org/drawingml/2006/main">
  <xdr:twoCellAnchor>
    <xdr:from>
      <xdr:col>1</xdr:col>
      <xdr:colOff>0</xdr:colOff>
      <xdr:row>0</xdr:row>
      <xdr:rowOff>0</xdr:rowOff>
    </xdr:from>
    <xdr:to>
      <xdr:col>2</xdr:col>
      <xdr:colOff>2393035</xdr:colOff>
      <xdr:row>3</xdr:row>
      <xdr:rowOff>40874</xdr:rowOff>
    </xdr:to>
    <xdr:grpSp>
      <xdr:nvGrpSpPr>
        <xdr:cNvPr id="2" name="Grupo 1">
          <a:hlinkClick xmlns:r="http://schemas.openxmlformats.org/officeDocument/2006/relationships" r:id="rId1"/>
          <a:extLst>
            <a:ext uri="{FF2B5EF4-FFF2-40B4-BE49-F238E27FC236}">
              <a16:creationId xmlns:a16="http://schemas.microsoft.com/office/drawing/2014/main" id="{7B33BFB5-A5BA-40A6-960B-E55644BA91EE}"/>
            </a:ext>
          </a:extLst>
        </xdr:cNvPr>
        <xdr:cNvGrpSpPr/>
      </xdr:nvGrpSpPr>
      <xdr:grpSpPr>
        <a:xfrm>
          <a:off x="238125" y="0"/>
          <a:ext cx="5926810" cy="621899"/>
          <a:chOff x="238125" y="0"/>
          <a:chExt cx="5926810" cy="621899"/>
        </a:xfrm>
      </xdr:grpSpPr>
      <xdr:pic>
        <xdr:nvPicPr>
          <xdr:cNvPr id="3" name="Imagen 2">
            <a:extLst>
              <a:ext uri="{FF2B5EF4-FFF2-40B4-BE49-F238E27FC236}">
                <a16:creationId xmlns:a16="http://schemas.microsoft.com/office/drawing/2014/main" id="{99672194-8C44-40FB-8496-10B8A542F4E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38125" y="0"/>
            <a:ext cx="2326736" cy="621899"/>
          </a:xfrm>
          <a:prstGeom prst="rect">
            <a:avLst/>
          </a:prstGeom>
        </xdr:spPr>
      </xdr:pic>
      <xdr:sp macro="" textlink="">
        <xdr:nvSpPr>
          <xdr:cNvPr id="4" name="Flecha: a la derecha con bandas 3">
            <a:extLst>
              <a:ext uri="{FF2B5EF4-FFF2-40B4-BE49-F238E27FC236}">
                <a16:creationId xmlns:a16="http://schemas.microsoft.com/office/drawing/2014/main" id="{07522EF3-AF29-4395-A715-C61A9AD09E04}"/>
              </a:ext>
            </a:extLst>
          </xdr:cNvPr>
          <xdr:cNvSpPr/>
        </xdr:nvSpPr>
        <xdr:spPr>
          <a:xfrm flipH="1">
            <a:off x="5676049" y="142563"/>
            <a:ext cx="488886" cy="284214"/>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232.xml><?xml version="1.0" encoding="utf-8"?>
<xdr:wsDr xmlns:xdr="http://schemas.openxmlformats.org/drawingml/2006/spreadsheetDrawing" xmlns:a="http://schemas.openxmlformats.org/drawingml/2006/main">
  <xdr:twoCellAnchor>
    <xdr:from>
      <xdr:col>1</xdr:col>
      <xdr:colOff>0</xdr:colOff>
      <xdr:row>0</xdr:row>
      <xdr:rowOff>0</xdr:rowOff>
    </xdr:from>
    <xdr:to>
      <xdr:col>2</xdr:col>
      <xdr:colOff>2393035</xdr:colOff>
      <xdr:row>3</xdr:row>
      <xdr:rowOff>40874</xdr:rowOff>
    </xdr:to>
    <xdr:grpSp>
      <xdr:nvGrpSpPr>
        <xdr:cNvPr id="2" name="Grupo 1">
          <a:hlinkClick xmlns:r="http://schemas.openxmlformats.org/officeDocument/2006/relationships" r:id="rId1"/>
          <a:extLst>
            <a:ext uri="{FF2B5EF4-FFF2-40B4-BE49-F238E27FC236}">
              <a16:creationId xmlns:a16="http://schemas.microsoft.com/office/drawing/2014/main" id="{B3A38296-9B9B-49DF-8A66-42D147FAF59F}"/>
            </a:ext>
          </a:extLst>
        </xdr:cNvPr>
        <xdr:cNvGrpSpPr/>
      </xdr:nvGrpSpPr>
      <xdr:grpSpPr>
        <a:xfrm>
          <a:off x="238125" y="0"/>
          <a:ext cx="5926810" cy="621899"/>
          <a:chOff x="238125" y="0"/>
          <a:chExt cx="5926810" cy="621899"/>
        </a:xfrm>
      </xdr:grpSpPr>
      <xdr:pic>
        <xdr:nvPicPr>
          <xdr:cNvPr id="3" name="Imagen 2">
            <a:extLst>
              <a:ext uri="{FF2B5EF4-FFF2-40B4-BE49-F238E27FC236}">
                <a16:creationId xmlns:a16="http://schemas.microsoft.com/office/drawing/2014/main" id="{11B125A3-6487-433D-9FC1-706403F1575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38125" y="0"/>
            <a:ext cx="2326736" cy="621899"/>
          </a:xfrm>
          <a:prstGeom prst="rect">
            <a:avLst/>
          </a:prstGeom>
        </xdr:spPr>
      </xdr:pic>
      <xdr:sp macro="" textlink="">
        <xdr:nvSpPr>
          <xdr:cNvPr id="4" name="Flecha: a la derecha con bandas 3">
            <a:extLst>
              <a:ext uri="{FF2B5EF4-FFF2-40B4-BE49-F238E27FC236}">
                <a16:creationId xmlns:a16="http://schemas.microsoft.com/office/drawing/2014/main" id="{C1EFD6A4-88C1-4AE1-97D2-DE97C752CE18}"/>
              </a:ext>
            </a:extLst>
          </xdr:cNvPr>
          <xdr:cNvSpPr/>
        </xdr:nvSpPr>
        <xdr:spPr>
          <a:xfrm flipH="1">
            <a:off x="5676049" y="142563"/>
            <a:ext cx="488886" cy="284214"/>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233.xml><?xml version="1.0" encoding="utf-8"?>
<xdr:wsDr xmlns:xdr="http://schemas.openxmlformats.org/drawingml/2006/spreadsheetDrawing" xmlns:a="http://schemas.openxmlformats.org/drawingml/2006/main">
  <xdr:twoCellAnchor>
    <xdr:from>
      <xdr:col>1</xdr:col>
      <xdr:colOff>0</xdr:colOff>
      <xdr:row>0</xdr:row>
      <xdr:rowOff>0</xdr:rowOff>
    </xdr:from>
    <xdr:to>
      <xdr:col>2</xdr:col>
      <xdr:colOff>2393035</xdr:colOff>
      <xdr:row>3</xdr:row>
      <xdr:rowOff>21824</xdr:rowOff>
    </xdr:to>
    <xdr:grpSp>
      <xdr:nvGrpSpPr>
        <xdr:cNvPr id="2" name="Grupo 1">
          <a:hlinkClick xmlns:r="http://schemas.openxmlformats.org/officeDocument/2006/relationships" r:id="rId1"/>
          <a:extLst>
            <a:ext uri="{FF2B5EF4-FFF2-40B4-BE49-F238E27FC236}">
              <a16:creationId xmlns:a16="http://schemas.microsoft.com/office/drawing/2014/main" id="{6986DD2C-923B-4E93-9273-D1F9974C182E}"/>
            </a:ext>
          </a:extLst>
        </xdr:cNvPr>
        <xdr:cNvGrpSpPr/>
      </xdr:nvGrpSpPr>
      <xdr:grpSpPr>
        <a:xfrm>
          <a:off x="238125" y="0"/>
          <a:ext cx="5926810" cy="621899"/>
          <a:chOff x="238125" y="0"/>
          <a:chExt cx="5926810" cy="621899"/>
        </a:xfrm>
      </xdr:grpSpPr>
      <xdr:pic>
        <xdr:nvPicPr>
          <xdr:cNvPr id="3" name="Imagen 2">
            <a:extLst>
              <a:ext uri="{FF2B5EF4-FFF2-40B4-BE49-F238E27FC236}">
                <a16:creationId xmlns:a16="http://schemas.microsoft.com/office/drawing/2014/main" id="{8449277F-D216-4361-B465-EBA5595696C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38125" y="0"/>
            <a:ext cx="2326736" cy="621899"/>
          </a:xfrm>
          <a:prstGeom prst="rect">
            <a:avLst/>
          </a:prstGeom>
        </xdr:spPr>
      </xdr:pic>
      <xdr:sp macro="" textlink="">
        <xdr:nvSpPr>
          <xdr:cNvPr id="4" name="Flecha: a la derecha con bandas 3">
            <a:extLst>
              <a:ext uri="{FF2B5EF4-FFF2-40B4-BE49-F238E27FC236}">
                <a16:creationId xmlns:a16="http://schemas.microsoft.com/office/drawing/2014/main" id="{CA954266-5F73-4C50-B704-9C0D78D852C6}"/>
              </a:ext>
            </a:extLst>
          </xdr:cNvPr>
          <xdr:cNvSpPr/>
        </xdr:nvSpPr>
        <xdr:spPr>
          <a:xfrm flipH="1">
            <a:off x="5676049" y="142563"/>
            <a:ext cx="488886" cy="284214"/>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234.xml><?xml version="1.0" encoding="utf-8"?>
<xdr:wsDr xmlns:xdr="http://schemas.openxmlformats.org/drawingml/2006/spreadsheetDrawing" xmlns:a="http://schemas.openxmlformats.org/drawingml/2006/main">
  <xdr:twoCellAnchor>
    <xdr:from>
      <xdr:col>1</xdr:col>
      <xdr:colOff>0</xdr:colOff>
      <xdr:row>0</xdr:row>
      <xdr:rowOff>0</xdr:rowOff>
    </xdr:from>
    <xdr:to>
      <xdr:col>6</xdr:col>
      <xdr:colOff>1065138</xdr:colOff>
      <xdr:row>3</xdr:row>
      <xdr:rowOff>40874</xdr:rowOff>
    </xdr:to>
    <xdr:grpSp>
      <xdr:nvGrpSpPr>
        <xdr:cNvPr id="2" name="Grupo 1">
          <a:hlinkClick xmlns:r="http://schemas.openxmlformats.org/officeDocument/2006/relationships" r:id="rId1"/>
          <a:extLst>
            <a:ext uri="{FF2B5EF4-FFF2-40B4-BE49-F238E27FC236}">
              <a16:creationId xmlns:a16="http://schemas.microsoft.com/office/drawing/2014/main" id="{08CC900F-4E2A-427D-9ED2-EF6CD0AF7A60}"/>
            </a:ext>
          </a:extLst>
        </xdr:cNvPr>
        <xdr:cNvGrpSpPr/>
      </xdr:nvGrpSpPr>
      <xdr:grpSpPr>
        <a:xfrm>
          <a:off x="238125" y="0"/>
          <a:ext cx="6589638" cy="621899"/>
          <a:chOff x="238125" y="0"/>
          <a:chExt cx="6589638" cy="621899"/>
        </a:xfrm>
      </xdr:grpSpPr>
      <xdr:pic>
        <xdr:nvPicPr>
          <xdr:cNvPr id="3" name="Imagen 2">
            <a:extLst>
              <a:ext uri="{FF2B5EF4-FFF2-40B4-BE49-F238E27FC236}">
                <a16:creationId xmlns:a16="http://schemas.microsoft.com/office/drawing/2014/main" id="{030202CA-6B11-4B12-988A-45DBB2C67F0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38125" y="0"/>
            <a:ext cx="2329331" cy="621899"/>
          </a:xfrm>
          <a:prstGeom prst="rect">
            <a:avLst/>
          </a:prstGeom>
        </xdr:spPr>
      </xdr:pic>
      <xdr:sp macro="" textlink="">
        <xdr:nvSpPr>
          <xdr:cNvPr id="4" name="Flecha: a la derecha con bandas 3">
            <a:extLst>
              <a:ext uri="{FF2B5EF4-FFF2-40B4-BE49-F238E27FC236}">
                <a16:creationId xmlns:a16="http://schemas.microsoft.com/office/drawing/2014/main" id="{3DE12A6D-07F0-4B19-BA8B-3660144B69E9}"/>
              </a:ext>
            </a:extLst>
          </xdr:cNvPr>
          <xdr:cNvSpPr/>
        </xdr:nvSpPr>
        <xdr:spPr>
          <a:xfrm flipH="1">
            <a:off x="6338332" y="159936"/>
            <a:ext cx="489431" cy="284214"/>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235.xml><?xml version="1.0" encoding="utf-8"?>
<xdr:wsDr xmlns:xdr="http://schemas.openxmlformats.org/drawingml/2006/spreadsheetDrawing" xmlns:a="http://schemas.openxmlformats.org/drawingml/2006/main">
  <xdr:twoCellAnchor>
    <xdr:from>
      <xdr:col>1</xdr:col>
      <xdr:colOff>0</xdr:colOff>
      <xdr:row>0</xdr:row>
      <xdr:rowOff>0</xdr:rowOff>
    </xdr:from>
    <xdr:to>
      <xdr:col>2</xdr:col>
      <xdr:colOff>2393035</xdr:colOff>
      <xdr:row>3</xdr:row>
      <xdr:rowOff>40874</xdr:rowOff>
    </xdr:to>
    <xdr:grpSp>
      <xdr:nvGrpSpPr>
        <xdr:cNvPr id="5" name="Grupo 4">
          <a:hlinkClick xmlns:r="http://schemas.openxmlformats.org/officeDocument/2006/relationships" r:id="rId1"/>
          <a:extLst>
            <a:ext uri="{FF2B5EF4-FFF2-40B4-BE49-F238E27FC236}">
              <a16:creationId xmlns:a16="http://schemas.microsoft.com/office/drawing/2014/main" id="{F05CB6DD-D964-4A3D-B1CB-57C17E01C10E}"/>
            </a:ext>
          </a:extLst>
        </xdr:cNvPr>
        <xdr:cNvGrpSpPr/>
      </xdr:nvGrpSpPr>
      <xdr:grpSpPr>
        <a:xfrm>
          <a:off x="238125" y="0"/>
          <a:ext cx="5926810" cy="621899"/>
          <a:chOff x="238125" y="0"/>
          <a:chExt cx="5926810" cy="621899"/>
        </a:xfrm>
      </xdr:grpSpPr>
      <xdr:pic>
        <xdr:nvPicPr>
          <xdr:cNvPr id="6" name="Imagen 5">
            <a:extLst>
              <a:ext uri="{FF2B5EF4-FFF2-40B4-BE49-F238E27FC236}">
                <a16:creationId xmlns:a16="http://schemas.microsoft.com/office/drawing/2014/main" id="{93B8E46D-0615-4CF6-8CE1-859909590C2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38125" y="0"/>
            <a:ext cx="2326736" cy="621899"/>
          </a:xfrm>
          <a:prstGeom prst="rect">
            <a:avLst/>
          </a:prstGeom>
        </xdr:spPr>
      </xdr:pic>
      <xdr:sp macro="" textlink="">
        <xdr:nvSpPr>
          <xdr:cNvPr id="7" name="Flecha: a la derecha con bandas 6">
            <a:extLst>
              <a:ext uri="{FF2B5EF4-FFF2-40B4-BE49-F238E27FC236}">
                <a16:creationId xmlns:a16="http://schemas.microsoft.com/office/drawing/2014/main" id="{58CE5345-6749-48D9-9F35-C194B22F5ADF}"/>
              </a:ext>
            </a:extLst>
          </xdr:cNvPr>
          <xdr:cNvSpPr/>
        </xdr:nvSpPr>
        <xdr:spPr>
          <a:xfrm flipH="1">
            <a:off x="5676049" y="142563"/>
            <a:ext cx="488886" cy="284214"/>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236.xml><?xml version="1.0" encoding="utf-8"?>
<xdr:wsDr xmlns:xdr="http://schemas.openxmlformats.org/drawingml/2006/spreadsheetDrawing" xmlns:a="http://schemas.openxmlformats.org/drawingml/2006/main">
  <xdr:twoCellAnchor>
    <xdr:from>
      <xdr:col>1</xdr:col>
      <xdr:colOff>123825</xdr:colOff>
      <xdr:row>5</xdr:row>
      <xdr:rowOff>85724</xdr:rowOff>
    </xdr:from>
    <xdr:to>
      <xdr:col>8</xdr:col>
      <xdr:colOff>800100</xdr:colOff>
      <xdr:row>30</xdr:row>
      <xdr:rowOff>180975</xdr:rowOff>
    </xdr:to>
    <xdr:graphicFrame macro="">
      <xdr:nvGraphicFramePr>
        <xdr:cNvPr id="2" name="Gráfico 1">
          <a:extLst>
            <a:ext uri="{FF2B5EF4-FFF2-40B4-BE49-F238E27FC236}">
              <a16:creationId xmlns:a16="http://schemas.microsoft.com/office/drawing/2014/main" id="{A01D4041-4DCA-4606-9EE7-DBF46D4A6BB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8</xdr:col>
      <xdr:colOff>875198</xdr:colOff>
      <xdr:row>3</xdr:row>
      <xdr:rowOff>42555</xdr:rowOff>
    </xdr:to>
    <xdr:grpSp>
      <xdr:nvGrpSpPr>
        <xdr:cNvPr id="3" name="Grupo 2">
          <a:hlinkClick xmlns:r="http://schemas.openxmlformats.org/officeDocument/2006/relationships" r:id="rId2"/>
          <a:extLst>
            <a:ext uri="{FF2B5EF4-FFF2-40B4-BE49-F238E27FC236}">
              <a16:creationId xmlns:a16="http://schemas.microsoft.com/office/drawing/2014/main" id="{FC4F8BBC-F1A5-4470-A56E-842525828DA0}"/>
            </a:ext>
          </a:extLst>
        </xdr:cNvPr>
        <xdr:cNvGrpSpPr/>
      </xdr:nvGrpSpPr>
      <xdr:grpSpPr>
        <a:xfrm>
          <a:off x="238125" y="0"/>
          <a:ext cx="7876073" cy="623580"/>
          <a:chOff x="238125" y="0"/>
          <a:chExt cx="7876073" cy="623580"/>
        </a:xfrm>
      </xdr:grpSpPr>
      <xdr:pic>
        <xdr:nvPicPr>
          <xdr:cNvPr id="4" name="Imagen 3">
            <a:extLst>
              <a:ext uri="{FF2B5EF4-FFF2-40B4-BE49-F238E27FC236}">
                <a16:creationId xmlns:a16="http://schemas.microsoft.com/office/drawing/2014/main" id="{35008F6B-B1FD-44C6-BC8E-C5F3F797C64E}"/>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38125" y="0"/>
            <a:ext cx="2329497" cy="623580"/>
          </a:xfrm>
          <a:prstGeom prst="rect">
            <a:avLst/>
          </a:prstGeom>
        </xdr:spPr>
      </xdr:pic>
      <xdr:sp macro="" textlink="">
        <xdr:nvSpPr>
          <xdr:cNvPr id="5" name="Flecha: a la derecha con bandas 4">
            <a:extLst>
              <a:ext uri="{FF2B5EF4-FFF2-40B4-BE49-F238E27FC236}">
                <a16:creationId xmlns:a16="http://schemas.microsoft.com/office/drawing/2014/main" id="{1C9E222C-1592-4C2D-A0C7-5064FD300138}"/>
              </a:ext>
            </a:extLst>
          </xdr:cNvPr>
          <xdr:cNvSpPr/>
        </xdr:nvSpPr>
        <xdr:spPr>
          <a:xfrm flipH="1">
            <a:off x="7624732" y="150818"/>
            <a:ext cx="489466" cy="284982"/>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237.xml><?xml version="1.0" encoding="utf-8"?>
<xdr:wsDr xmlns:xdr="http://schemas.openxmlformats.org/drawingml/2006/spreadsheetDrawing" xmlns:a="http://schemas.openxmlformats.org/drawingml/2006/main">
  <xdr:twoCellAnchor>
    <xdr:from>
      <xdr:col>1</xdr:col>
      <xdr:colOff>0</xdr:colOff>
      <xdr:row>0</xdr:row>
      <xdr:rowOff>0</xdr:rowOff>
    </xdr:from>
    <xdr:to>
      <xdr:col>7</xdr:col>
      <xdr:colOff>1189523</xdr:colOff>
      <xdr:row>3</xdr:row>
      <xdr:rowOff>42555</xdr:rowOff>
    </xdr:to>
    <xdr:grpSp>
      <xdr:nvGrpSpPr>
        <xdr:cNvPr id="5" name="Grupo 4">
          <a:hlinkClick xmlns:r="http://schemas.openxmlformats.org/officeDocument/2006/relationships" r:id="rId1"/>
          <a:extLst>
            <a:ext uri="{FF2B5EF4-FFF2-40B4-BE49-F238E27FC236}">
              <a16:creationId xmlns:a16="http://schemas.microsoft.com/office/drawing/2014/main" id="{A2B843A4-A89E-4065-9A6B-1D81EA30AD48}"/>
            </a:ext>
          </a:extLst>
        </xdr:cNvPr>
        <xdr:cNvGrpSpPr/>
      </xdr:nvGrpSpPr>
      <xdr:grpSpPr>
        <a:xfrm>
          <a:off x="238125" y="0"/>
          <a:ext cx="12181373" cy="623580"/>
          <a:chOff x="238125" y="0"/>
          <a:chExt cx="10095398" cy="623580"/>
        </a:xfrm>
      </xdr:grpSpPr>
      <xdr:pic>
        <xdr:nvPicPr>
          <xdr:cNvPr id="3" name="Imagen 2">
            <a:extLst>
              <a:ext uri="{FF2B5EF4-FFF2-40B4-BE49-F238E27FC236}">
                <a16:creationId xmlns:a16="http://schemas.microsoft.com/office/drawing/2014/main" id="{FE836BF2-6083-41BE-BD7B-6670ACFBCC5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38125" y="0"/>
            <a:ext cx="2329497" cy="623580"/>
          </a:xfrm>
          <a:prstGeom prst="rect">
            <a:avLst/>
          </a:prstGeom>
        </xdr:spPr>
      </xdr:pic>
      <xdr:sp macro="" textlink="">
        <xdr:nvSpPr>
          <xdr:cNvPr id="4" name="Flecha: a la derecha con bandas 3">
            <a:extLst>
              <a:ext uri="{FF2B5EF4-FFF2-40B4-BE49-F238E27FC236}">
                <a16:creationId xmlns:a16="http://schemas.microsoft.com/office/drawing/2014/main" id="{E13947CD-E1D7-42BF-8A7C-BC9C65B10AE5}"/>
              </a:ext>
            </a:extLst>
          </xdr:cNvPr>
          <xdr:cNvSpPr/>
        </xdr:nvSpPr>
        <xdr:spPr>
          <a:xfrm flipH="1">
            <a:off x="9844057" y="150818"/>
            <a:ext cx="489466" cy="284982"/>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238.xml><?xml version="1.0" encoding="utf-8"?>
<xdr:wsDr xmlns:xdr="http://schemas.openxmlformats.org/drawingml/2006/spreadsheetDrawing" xmlns:a="http://schemas.openxmlformats.org/drawingml/2006/main">
  <xdr:twoCellAnchor>
    <xdr:from>
      <xdr:col>1</xdr:col>
      <xdr:colOff>0</xdr:colOff>
      <xdr:row>0</xdr:row>
      <xdr:rowOff>0</xdr:rowOff>
    </xdr:from>
    <xdr:to>
      <xdr:col>6</xdr:col>
      <xdr:colOff>1389548</xdr:colOff>
      <xdr:row>3</xdr:row>
      <xdr:rowOff>52080</xdr:rowOff>
    </xdr:to>
    <xdr:grpSp>
      <xdr:nvGrpSpPr>
        <xdr:cNvPr id="5" name="Grupo 4">
          <a:hlinkClick xmlns:r="http://schemas.openxmlformats.org/officeDocument/2006/relationships" r:id="rId1"/>
          <a:extLst>
            <a:ext uri="{FF2B5EF4-FFF2-40B4-BE49-F238E27FC236}">
              <a16:creationId xmlns:a16="http://schemas.microsoft.com/office/drawing/2014/main" id="{D8EBC714-B010-48B6-B2A4-83C2505787CD}"/>
            </a:ext>
          </a:extLst>
        </xdr:cNvPr>
        <xdr:cNvGrpSpPr/>
      </xdr:nvGrpSpPr>
      <xdr:grpSpPr>
        <a:xfrm>
          <a:off x="238125" y="0"/>
          <a:ext cx="10581173" cy="623580"/>
          <a:chOff x="238125" y="0"/>
          <a:chExt cx="10095398" cy="623580"/>
        </a:xfrm>
      </xdr:grpSpPr>
      <xdr:pic>
        <xdr:nvPicPr>
          <xdr:cNvPr id="6" name="Imagen 5">
            <a:extLst>
              <a:ext uri="{FF2B5EF4-FFF2-40B4-BE49-F238E27FC236}">
                <a16:creationId xmlns:a16="http://schemas.microsoft.com/office/drawing/2014/main" id="{34E4AE10-041F-44C2-A776-CE3F1826FD3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38125" y="0"/>
            <a:ext cx="2329497" cy="623580"/>
          </a:xfrm>
          <a:prstGeom prst="rect">
            <a:avLst/>
          </a:prstGeom>
        </xdr:spPr>
      </xdr:pic>
      <xdr:sp macro="" textlink="">
        <xdr:nvSpPr>
          <xdr:cNvPr id="7" name="Flecha: a la derecha con bandas 6">
            <a:extLst>
              <a:ext uri="{FF2B5EF4-FFF2-40B4-BE49-F238E27FC236}">
                <a16:creationId xmlns:a16="http://schemas.microsoft.com/office/drawing/2014/main" id="{EF5D249B-DF18-4B43-9D0A-8D3E6462DFE1}"/>
              </a:ext>
            </a:extLst>
          </xdr:cNvPr>
          <xdr:cNvSpPr/>
        </xdr:nvSpPr>
        <xdr:spPr>
          <a:xfrm flipH="1">
            <a:off x="9844057" y="150818"/>
            <a:ext cx="489466" cy="284982"/>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239.xml><?xml version="1.0" encoding="utf-8"?>
<xdr:wsDr xmlns:xdr="http://schemas.openxmlformats.org/drawingml/2006/spreadsheetDrawing" xmlns:a="http://schemas.openxmlformats.org/drawingml/2006/main">
  <xdr:twoCellAnchor>
    <xdr:from>
      <xdr:col>1</xdr:col>
      <xdr:colOff>0</xdr:colOff>
      <xdr:row>0</xdr:row>
      <xdr:rowOff>0</xdr:rowOff>
    </xdr:from>
    <xdr:to>
      <xdr:col>2</xdr:col>
      <xdr:colOff>2393035</xdr:colOff>
      <xdr:row>3</xdr:row>
      <xdr:rowOff>40874</xdr:rowOff>
    </xdr:to>
    <xdr:grpSp>
      <xdr:nvGrpSpPr>
        <xdr:cNvPr id="2" name="Grupo 1">
          <a:hlinkClick xmlns:r="http://schemas.openxmlformats.org/officeDocument/2006/relationships" r:id="rId1"/>
          <a:extLst>
            <a:ext uri="{FF2B5EF4-FFF2-40B4-BE49-F238E27FC236}">
              <a16:creationId xmlns:a16="http://schemas.microsoft.com/office/drawing/2014/main" id="{9D3E4494-9919-4A2F-89A2-481619A22A6B}"/>
            </a:ext>
          </a:extLst>
        </xdr:cNvPr>
        <xdr:cNvGrpSpPr/>
      </xdr:nvGrpSpPr>
      <xdr:grpSpPr>
        <a:xfrm>
          <a:off x="238125" y="0"/>
          <a:ext cx="5479135" cy="621899"/>
          <a:chOff x="238125" y="0"/>
          <a:chExt cx="5926810" cy="621899"/>
        </a:xfrm>
      </xdr:grpSpPr>
      <xdr:pic>
        <xdr:nvPicPr>
          <xdr:cNvPr id="3" name="Imagen 2">
            <a:extLst>
              <a:ext uri="{FF2B5EF4-FFF2-40B4-BE49-F238E27FC236}">
                <a16:creationId xmlns:a16="http://schemas.microsoft.com/office/drawing/2014/main" id="{8EF5B192-2203-4E3C-8DD0-E11B6194325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38125" y="0"/>
            <a:ext cx="2326736" cy="621899"/>
          </a:xfrm>
          <a:prstGeom prst="rect">
            <a:avLst/>
          </a:prstGeom>
        </xdr:spPr>
      </xdr:pic>
      <xdr:sp macro="" textlink="">
        <xdr:nvSpPr>
          <xdr:cNvPr id="4" name="Flecha: a la derecha con bandas 3">
            <a:extLst>
              <a:ext uri="{FF2B5EF4-FFF2-40B4-BE49-F238E27FC236}">
                <a16:creationId xmlns:a16="http://schemas.microsoft.com/office/drawing/2014/main" id="{160C2B40-91B0-411E-8A95-A4CDCB751D80}"/>
              </a:ext>
            </a:extLst>
          </xdr:cNvPr>
          <xdr:cNvSpPr/>
        </xdr:nvSpPr>
        <xdr:spPr>
          <a:xfrm flipH="1">
            <a:off x="5676049" y="142563"/>
            <a:ext cx="488886" cy="284214"/>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4</xdr:col>
      <xdr:colOff>1295400</xdr:colOff>
      <xdr:row>3</xdr:row>
      <xdr:rowOff>34711</xdr:rowOff>
    </xdr:to>
    <xdr:grpSp>
      <xdr:nvGrpSpPr>
        <xdr:cNvPr id="8" name="Grupo 7">
          <a:hlinkClick xmlns:r="http://schemas.openxmlformats.org/officeDocument/2006/relationships" r:id="rId1"/>
          <a:extLst>
            <a:ext uri="{FF2B5EF4-FFF2-40B4-BE49-F238E27FC236}">
              <a16:creationId xmlns:a16="http://schemas.microsoft.com/office/drawing/2014/main" id="{00000000-0008-0000-1500-000008000000}"/>
            </a:ext>
          </a:extLst>
        </xdr:cNvPr>
        <xdr:cNvGrpSpPr/>
      </xdr:nvGrpSpPr>
      <xdr:grpSpPr>
        <a:xfrm>
          <a:off x="238125" y="0"/>
          <a:ext cx="6810375" cy="625261"/>
          <a:chOff x="285750" y="200025"/>
          <a:chExt cx="6810375" cy="625261"/>
        </a:xfrm>
      </xdr:grpSpPr>
      <xdr:pic>
        <xdr:nvPicPr>
          <xdr:cNvPr id="9" name="Imagen 8">
            <a:extLst>
              <a:ext uri="{FF2B5EF4-FFF2-40B4-BE49-F238E27FC236}">
                <a16:creationId xmlns:a16="http://schemas.microsoft.com/office/drawing/2014/main" id="{00000000-0008-0000-1500-000009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85750" y="200025"/>
            <a:ext cx="2447925" cy="625261"/>
          </a:xfrm>
          <a:prstGeom prst="rect">
            <a:avLst/>
          </a:prstGeom>
        </xdr:spPr>
      </xdr:pic>
      <xdr:sp macro="" textlink="">
        <xdr:nvSpPr>
          <xdr:cNvPr id="10" name="Flecha: a la derecha con bandas 9">
            <a:extLst>
              <a:ext uri="{FF2B5EF4-FFF2-40B4-BE49-F238E27FC236}">
                <a16:creationId xmlns:a16="http://schemas.microsoft.com/office/drawing/2014/main" id="{00000000-0008-0000-1500-00000A000000}"/>
              </a:ext>
            </a:extLst>
          </xdr:cNvPr>
          <xdr:cNvSpPr/>
        </xdr:nvSpPr>
        <xdr:spPr>
          <a:xfrm flipH="1">
            <a:off x="6581775" y="371475"/>
            <a:ext cx="514350" cy="285750"/>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240.xml><?xml version="1.0" encoding="utf-8"?>
<xdr:wsDr xmlns:xdr="http://schemas.openxmlformats.org/drawingml/2006/spreadsheetDrawing" xmlns:a="http://schemas.openxmlformats.org/drawingml/2006/main">
  <xdr:twoCellAnchor>
    <xdr:from>
      <xdr:col>1</xdr:col>
      <xdr:colOff>0</xdr:colOff>
      <xdr:row>0</xdr:row>
      <xdr:rowOff>0</xdr:rowOff>
    </xdr:from>
    <xdr:to>
      <xdr:col>2</xdr:col>
      <xdr:colOff>2393035</xdr:colOff>
      <xdr:row>3</xdr:row>
      <xdr:rowOff>40874</xdr:rowOff>
    </xdr:to>
    <xdr:grpSp>
      <xdr:nvGrpSpPr>
        <xdr:cNvPr id="2" name="Grupo 1">
          <a:hlinkClick xmlns:r="http://schemas.openxmlformats.org/officeDocument/2006/relationships" r:id="rId1"/>
          <a:extLst>
            <a:ext uri="{FF2B5EF4-FFF2-40B4-BE49-F238E27FC236}">
              <a16:creationId xmlns:a16="http://schemas.microsoft.com/office/drawing/2014/main" id="{81C417A8-8999-4EC1-9442-BC55EC804CD6}"/>
            </a:ext>
          </a:extLst>
        </xdr:cNvPr>
        <xdr:cNvGrpSpPr/>
      </xdr:nvGrpSpPr>
      <xdr:grpSpPr>
        <a:xfrm>
          <a:off x="238125" y="0"/>
          <a:ext cx="5926810" cy="621899"/>
          <a:chOff x="238125" y="0"/>
          <a:chExt cx="5926810" cy="621899"/>
        </a:xfrm>
      </xdr:grpSpPr>
      <xdr:pic>
        <xdr:nvPicPr>
          <xdr:cNvPr id="3" name="Imagen 2">
            <a:extLst>
              <a:ext uri="{FF2B5EF4-FFF2-40B4-BE49-F238E27FC236}">
                <a16:creationId xmlns:a16="http://schemas.microsoft.com/office/drawing/2014/main" id="{5A2B1D22-4FB3-4C29-9868-F1FC6C61B29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38125" y="0"/>
            <a:ext cx="2326736" cy="621899"/>
          </a:xfrm>
          <a:prstGeom prst="rect">
            <a:avLst/>
          </a:prstGeom>
        </xdr:spPr>
      </xdr:pic>
      <xdr:sp macro="" textlink="">
        <xdr:nvSpPr>
          <xdr:cNvPr id="4" name="Flecha: a la derecha con bandas 3">
            <a:extLst>
              <a:ext uri="{FF2B5EF4-FFF2-40B4-BE49-F238E27FC236}">
                <a16:creationId xmlns:a16="http://schemas.microsoft.com/office/drawing/2014/main" id="{74835FC3-7249-4DDD-A0C5-FDDD94E8F793}"/>
              </a:ext>
            </a:extLst>
          </xdr:cNvPr>
          <xdr:cNvSpPr/>
        </xdr:nvSpPr>
        <xdr:spPr>
          <a:xfrm flipH="1">
            <a:off x="5676049" y="142563"/>
            <a:ext cx="488886" cy="284214"/>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241.xml><?xml version="1.0" encoding="utf-8"?>
<xdr:wsDr xmlns:xdr="http://schemas.openxmlformats.org/drawingml/2006/spreadsheetDrawing" xmlns:a="http://schemas.openxmlformats.org/drawingml/2006/main">
  <xdr:twoCellAnchor>
    <xdr:from>
      <xdr:col>1</xdr:col>
      <xdr:colOff>0</xdr:colOff>
      <xdr:row>0</xdr:row>
      <xdr:rowOff>0</xdr:rowOff>
    </xdr:from>
    <xdr:to>
      <xdr:col>2</xdr:col>
      <xdr:colOff>2393035</xdr:colOff>
      <xdr:row>3</xdr:row>
      <xdr:rowOff>40874</xdr:rowOff>
    </xdr:to>
    <xdr:grpSp>
      <xdr:nvGrpSpPr>
        <xdr:cNvPr id="2" name="Grupo 1">
          <a:hlinkClick xmlns:r="http://schemas.openxmlformats.org/officeDocument/2006/relationships" r:id="rId1"/>
          <a:extLst>
            <a:ext uri="{FF2B5EF4-FFF2-40B4-BE49-F238E27FC236}">
              <a16:creationId xmlns:a16="http://schemas.microsoft.com/office/drawing/2014/main" id="{25717476-9B99-4316-988E-9CE0804BF70B}"/>
            </a:ext>
          </a:extLst>
        </xdr:cNvPr>
        <xdr:cNvGrpSpPr/>
      </xdr:nvGrpSpPr>
      <xdr:grpSpPr>
        <a:xfrm>
          <a:off x="238125" y="0"/>
          <a:ext cx="5926810" cy="621899"/>
          <a:chOff x="238125" y="0"/>
          <a:chExt cx="5926810" cy="621899"/>
        </a:xfrm>
      </xdr:grpSpPr>
      <xdr:pic>
        <xdr:nvPicPr>
          <xdr:cNvPr id="3" name="Imagen 2">
            <a:extLst>
              <a:ext uri="{FF2B5EF4-FFF2-40B4-BE49-F238E27FC236}">
                <a16:creationId xmlns:a16="http://schemas.microsoft.com/office/drawing/2014/main" id="{904278EA-D8B8-479A-A5A3-20FC315862C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38125" y="0"/>
            <a:ext cx="2326736" cy="621899"/>
          </a:xfrm>
          <a:prstGeom prst="rect">
            <a:avLst/>
          </a:prstGeom>
        </xdr:spPr>
      </xdr:pic>
      <xdr:sp macro="" textlink="">
        <xdr:nvSpPr>
          <xdr:cNvPr id="4" name="Flecha: a la derecha con bandas 3">
            <a:extLst>
              <a:ext uri="{FF2B5EF4-FFF2-40B4-BE49-F238E27FC236}">
                <a16:creationId xmlns:a16="http://schemas.microsoft.com/office/drawing/2014/main" id="{CD054204-F2E9-40DB-96B5-4F53BF2A8EB7}"/>
              </a:ext>
            </a:extLst>
          </xdr:cNvPr>
          <xdr:cNvSpPr/>
        </xdr:nvSpPr>
        <xdr:spPr>
          <a:xfrm flipH="1">
            <a:off x="5676049" y="142563"/>
            <a:ext cx="488886" cy="284214"/>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25.xml><?xml version="1.0" encoding="utf-8"?>
<xdr:wsDr xmlns:xdr="http://schemas.openxmlformats.org/drawingml/2006/spreadsheetDrawing" xmlns:a="http://schemas.openxmlformats.org/drawingml/2006/main">
  <xdr:twoCellAnchor>
    <xdr:from>
      <xdr:col>1</xdr:col>
      <xdr:colOff>0</xdr:colOff>
      <xdr:row>0</xdr:row>
      <xdr:rowOff>9525</xdr:rowOff>
    </xdr:from>
    <xdr:to>
      <xdr:col>10</xdr:col>
      <xdr:colOff>885825</xdr:colOff>
      <xdr:row>3</xdr:row>
      <xdr:rowOff>53761</xdr:rowOff>
    </xdr:to>
    <xdr:grpSp>
      <xdr:nvGrpSpPr>
        <xdr:cNvPr id="4" name="Grupo 3">
          <a:hlinkClick xmlns:r="http://schemas.openxmlformats.org/officeDocument/2006/relationships" r:id="rId1"/>
          <a:extLst>
            <a:ext uri="{FF2B5EF4-FFF2-40B4-BE49-F238E27FC236}">
              <a16:creationId xmlns:a16="http://schemas.microsoft.com/office/drawing/2014/main" id="{00000000-0008-0000-1600-000004000000}"/>
            </a:ext>
          </a:extLst>
        </xdr:cNvPr>
        <xdr:cNvGrpSpPr/>
      </xdr:nvGrpSpPr>
      <xdr:grpSpPr>
        <a:xfrm>
          <a:off x="238125" y="9525"/>
          <a:ext cx="8305800" cy="625261"/>
          <a:chOff x="238125" y="0"/>
          <a:chExt cx="8305800" cy="625261"/>
        </a:xfrm>
      </xdr:grpSpPr>
      <xdr:pic>
        <xdr:nvPicPr>
          <xdr:cNvPr id="8" name="Imagen 7">
            <a:extLst>
              <a:ext uri="{FF2B5EF4-FFF2-40B4-BE49-F238E27FC236}">
                <a16:creationId xmlns:a16="http://schemas.microsoft.com/office/drawing/2014/main" id="{00000000-0008-0000-1600-000008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38125" y="0"/>
            <a:ext cx="2447925" cy="625261"/>
          </a:xfrm>
          <a:prstGeom prst="rect">
            <a:avLst/>
          </a:prstGeom>
        </xdr:spPr>
      </xdr:pic>
      <xdr:sp macro="" textlink="">
        <xdr:nvSpPr>
          <xdr:cNvPr id="10" name="Flecha: a la derecha con bandas 9">
            <a:extLst>
              <a:ext uri="{FF2B5EF4-FFF2-40B4-BE49-F238E27FC236}">
                <a16:creationId xmlns:a16="http://schemas.microsoft.com/office/drawing/2014/main" id="{00000000-0008-0000-1600-00000A000000}"/>
              </a:ext>
            </a:extLst>
          </xdr:cNvPr>
          <xdr:cNvSpPr/>
        </xdr:nvSpPr>
        <xdr:spPr>
          <a:xfrm flipH="1">
            <a:off x="8029575" y="171450"/>
            <a:ext cx="514350" cy="285750"/>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26.xml><?xml version="1.0" encoding="utf-8"?>
<xdr:wsDr xmlns:xdr="http://schemas.openxmlformats.org/drawingml/2006/spreadsheetDrawing" xmlns:a="http://schemas.openxmlformats.org/drawingml/2006/main">
  <xdr:twoCellAnchor>
    <xdr:from>
      <xdr:col>1</xdr:col>
      <xdr:colOff>0</xdr:colOff>
      <xdr:row>0</xdr:row>
      <xdr:rowOff>0</xdr:rowOff>
    </xdr:from>
    <xdr:to>
      <xdr:col>7</xdr:col>
      <xdr:colOff>1133475</xdr:colOff>
      <xdr:row>3</xdr:row>
      <xdr:rowOff>34711</xdr:rowOff>
    </xdr:to>
    <xdr:grpSp>
      <xdr:nvGrpSpPr>
        <xdr:cNvPr id="3" name="Grupo 2">
          <a:hlinkClick xmlns:r="http://schemas.openxmlformats.org/officeDocument/2006/relationships" r:id="rId1"/>
          <a:extLst>
            <a:ext uri="{FF2B5EF4-FFF2-40B4-BE49-F238E27FC236}">
              <a16:creationId xmlns:a16="http://schemas.microsoft.com/office/drawing/2014/main" id="{00000000-0008-0000-1700-000003000000}"/>
            </a:ext>
          </a:extLst>
        </xdr:cNvPr>
        <xdr:cNvGrpSpPr/>
      </xdr:nvGrpSpPr>
      <xdr:grpSpPr>
        <a:xfrm>
          <a:off x="238125" y="0"/>
          <a:ext cx="9144000" cy="625261"/>
          <a:chOff x="238125" y="0"/>
          <a:chExt cx="9144000" cy="625261"/>
        </a:xfrm>
      </xdr:grpSpPr>
      <xdr:pic>
        <xdr:nvPicPr>
          <xdr:cNvPr id="9" name="Imagen 8">
            <a:extLst>
              <a:ext uri="{FF2B5EF4-FFF2-40B4-BE49-F238E27FC236}">
                <a16:creationId xmlns:a16="http://schemas.microsoft.com/office/drawing/2014/main" id="{00000000-0008-0000-1700-000009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38125" y="0"/>
            <a:ext cx="2447925" cy="625261"/>
          </a:xfrm>
          <a:prstGeom prst="rect">
            <a:avLst/>
          </a:prstGeom>
        </xdr:spPr>
      </xdr:pic>
      <xdr:sp macro="" textlink="">
        <xdr:nvSpPr>
          <xdr:cNvPr id="10" name="Flecha: a la derecha con bandas 9">
            <a:extLst>
              <a:ext uri="{FF2B5EF4-FFF2-40B4-BE49-F238E27FC236}">
                <a16:creationId xmlns:a16="http://schemas.microsoft.com/office/drawing/2014/main" id="{00000000-0008-0000-1700-00000A000000}"/>
              </a:ext>
            </a:extLst>
          </xdr:cNvPr>
          <xdr:cNvSpPr/>
        </xdr:nvSpPr>
        <xdr:spPr>
          <a:xfrm flipH="1">
            <a:off x="8867775" y="171450"/>
            <a:ext cx="514350" cy="285750"/>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27.xml><?xml version="1.0" encoding="utf-8"?>
<xdr:wsDr xmlns:xdr="http://schemas.openxmlformats.org/drawingml/2006/spreadsheetDrawing" xmlns:a="http://schemas.openxmlformats.org/drawingml/2006/main">
  <xdr:twoCellAnchor>
    <xdr:from>
      <xdr:col>1</xdr:col>
      <xdr:colOff>0</xdr:colOff>
      <xdr:row>0</xdr:row>
      <xdr:rowOff>0</xdr:rowOff>
    </xdr:from>
    <xdr:to>
      <xdr:col>7</xdr:col>
      <xdr:colOff>1133475</xdr:colOff>
      <xdr:row>3</xdr:row>
      <xdr:rowOff>34711</xdr:rowOff>
    </xdr:to>
    <xdr:grpSp>
      <xdr:nvGrpSpPr>
        <xdr:cNvPr id="2" name="Grupo 1">
          <a:hlinkClick xmlns:r="http://schemas.openxmlformats.org/officeDocument/2006/relationships" r:id="rId1"/>
          <a:extLst>
            <a:ext uri="{FF2B5EF4-FFF2-40B4-BE49-F238E27FC236}">
              <a16:creationId xmlns:a16="http://schemas.microsoft.com/office/drawing/2014/main" id="{589F87C5-0E09-473D-B935-BB13B2EDBF6D}"/>
            </a:ext>
          </a:extLst>
        </xdr:cNvPr>
        <xdr:cNvGrpSpPr/>
      </xdr:nvGrpSpPr>
      <xdr:grpSpPr>
        <a:xfrm>
          <a:off x="238125" y="0"/>
          <a:ext cx="9144000" cy="625261"/>
          <a:chOff x="238125" y="0"/>
          <a:chExt cx="9144000" cy="625261"/>
        </a:xfrm>
      </xdr:grpSpPr>
      <xdr:pic>
        <xdr:nvPicPr>
          <xdr:cNvPr id="3" name="Imagen 2">
            <a:extLst>
              <a:ext uri="{FF2B5EF4-FFF2-40B4-BE49-F238E27FC236}">
                <a16:creationId xmlns:a16="http://schemas.microsoft.com/office/drawing/2014/main" id="{35587A38-BC26-4382-BFC9-B3970AD2CF5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38125" y="0"/>
            <a:ext cx="2447925" cy="625261"/>
          </a:xfrm>
          <a:prstGeom prst="rect">
            <a:avLst/>
          </a:prstGeom>
        </xdr:spPr>
      </xdr:pic>
      <xdr:sp macro="" textlink="">
        <xdr:nvSpPr>
          <xdr:cNvPr id="4" name="Flecha: a la derecha con bandas 3">
            <a:extLst>
              <a:ext uri="{FF2B5EF4-FFF2-40B4-BE49-F238E27FC236}">
                <a16:creationId xmlns:a16="http://schemas.microsoft.com/office/drawing/2014/main" id="{56DEE89D-6828-413A-BB06-A784064F22EC}"/>
              </a:ext>
            </a:extLst>
          </xdr:cNvPr>
          <xdr:cNvSpPr/>
        </xdr:nvSpPr>
        <xdr:spPr>
          <a:xfrm flipH="1">
            <a:off x="8867775" y="171450"/>
            <a:ext cx="514350" cy="285750"/>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28.xml><?xml version="1.0" encoding="utf-8"?>
<xdr:wsDr xmlns:xdr="http://schemas.openxmlformats.org/drawingml/2006/spreadsheetDrawing" xmlns:a="http://schemas.openxmlformats.org/drawingml/2006/main">
  <xdr:twoCellAnchor>
    <xdr:from>
      <xdr:col>1</xdr:col>
      <xdr:colOff>0</xdr:colOff>
      <xdr:row>0</xdr:row>
      <xdr:rowOff>0</xdr:rowOff>
    </xdr:from>
    <xdr:to>
      <xdr:col>7</xdr:col>
      <xdr:colOff>1076325</xdr:colOff>
      <xdr:row>3</xdr:row>
      <xdr:rowOff>34711</xdr:rowOff>
    </xdr:to>
    <xdr:grpSp>
      <xdr:nvGrpSpPr>
        <xdr:cNvPr id="3" name="Grupo 2">
          <a:hlinkClick xmlns:r="http://schemas.openxmlformats.org/officeDocument/2006/relationships" r:id="rId1"/>
          <a:extLst>
            <a:ext uri="{FF2B5EF4-FFF2-40B4-BE49-F238E27FC236}">
              <a16:creationId xmlns:a16="http://schemas.microsoft.com/office/drawing/2014/main" id="{00000000-0008-0000-1800-000003000000}"/>
            </a:ext>
          </a:extLst>
        </xdr:cNvPr>
        <xdr:cNvGrpSpPr/>
      </xdr:nvGrpSpPr>
      <xdr:grpSpPr>
        <a:xfrm>
          <a:off x="238125" y="0"/>
          <a:ext cx="9086850" cy="625261"/>
          <a:chOff x="238125" y="0"/>
          <a:chExt cx="9086850" cy="625261"/>
        </a:xfrm>
      </xdr:grpSpPr>
      <xdr:pic>
        <xdr:nvPicPr>
          <xdr:cNvPr id="9" name="Imagen 8">
            <a:extLst>
              <a:ext uri="{FF2B5EF4-FFF2-40B4-BE49-F238E27FC236}">
                <a16:creationId xmlns:a16="http://schemas.microsoft.com/office/drawing/2014/main" id="{00000000-0008-0000-1800-000009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38125" y="0"/>
            <a:ext cx="2447925" cy="625261"/>
          </a:xfrm>
          <a:prstGeom prst="rect">
            <a:avLst/>
          </a:prstGeom>
        </xdr:spPr>
      </xdr:pic>
      <xdr:sp macro="" textlink="">
        <xdr:nvSpPr>
          <xdr:cNvPr id="10" name="Flecha: a la derecha con bandas 9">
            <a:extLst>
              <a:ext uri="{FF2B5EF4-FFF2-40B4-BE49-F238E27FC236}">
                <a16:creationId xmlns:a16="http://schemas.microsoft.com/office/drawing/2014/main" id="{00000000-0008-0000-1800-00000A000000}"/>
              </a:ext>
            </a:extLst>
          </xdr:cNvPr>
          <xdr:cNvSpPr/>
        </xdr:nvSpPr>
        <xdr:spPr>
          <a:xfrm flipH="1">
            <a:off x="8810625" y="171450"/>
            <a:ext cx="514350" cy="285750"/>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29.xml><?xml version="1.0" encoding="utf-8"?>
<xdr:wsDr xmlns:xdr="http://schemas.openxmlformats.org/drawingml/2006/spreadsheetDrawing" xmlns:a="http://schemas.openxmlformats.org/drawingml/2006/main">
  <xdr:twoCellAnchor>
    <xdr:from>
      <xdr:col>1</xdr:col>
      <xdr:colOff>78440</xdr:colOff>
      <xdr:row>5</xdr:row>
      <xdr:rowOff>179854</xdr:rowOff>
    </xdr:from>
    <xdr:to>
      <xdr:col>8</xdr:col>
      <xdr:colOff>859491</xdr:colOff>
      <xdr:row>21</xdr:row>
      <xdr:rowOff>56029</xdr:rowOff>
    </xdr:to>
    <xdr:graphicFrame macro="">
      <xdr:nvGraphicFramePr>
        <xdr:cNvPr id="7" name="Gráfico 6">
          <a:extLst>
            <a:ext uri="{FF2B5EF4-FFF2-40B4-BE49-F238E27FC236}">
              <a16:creationId xmlns:a16="http://schemas.microsoft.com/office/drawing/2014/main" id="{00000000-0008-0000-19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8</xdr:col>
      <xdr:colOff>857250</xdr:colOff>
      <xdr:row>3</xdr:row>
      <xdr:rowOff>34711</xdr:rowOff>
    </xdr:to>
    <xdr:grpSp>
      <xdr:nvGrpSpPr>
        <xdr:cNvPr id="2" name="Grupo 1">
          <a:hlinkClick xmlns:r="http://schemas.openxmlformats.org/officeDocument/2006/relationships" r:id="rId2"/>
          <a:extLst>
            <a:ext uri="{FF2B5EF4-FFF2-40B4-BE49-F238E27FC236}">
              <a16:creationId xmlns:a16="http://schemas.microsoft.com/office/drawing/2014/main" id="{00000000-0008-0000-1900-000002000000}"/>
            </a:ext>
          </a:extLst>
        </xdr:cNvPr>
        <xdr:cNvGrpSpPr/>
      </xdr:nvGrpSpPr>
      <xdr:grpSpPr>
        <a:xfrm>
          <a:off x="238125" y="0"/>
          <a:ext cx="7858125" cy="625261"/>
          <a:chOff x="238125" y="0"/>
          <a:chExt cx="7858125" cy="625261"/>
        </a:xfrm>
      </xdr:grpSpPr>
      <xdr:pic>
        <xdr:nvPicPr>
          <xdr:cNvPr id="10" name="Imagen 9">
            <a:extLst>
              <a:ext uri="{FF2B5EF4-FFF2-40B4-BE49-F238E27FC236}">
                <a16:creationId xmlns:a16="http://schemas.microsoft.com/office/drawing/2014/main" id="{00000000-0008-0000-1900-00000A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38125" y="0"/>
            <a:ext cx="2447925" cy="625261"/>
          </a:xfrm>
          <a:prstGeom prst="rect">
            <a:avLst/>
          </a:prstGeom>
        </xdr:spPr>
      </xdr:pic>
      <xdr:sp macro="" textlink="">
        <xdr:nvSpPr>
          <xdr:cNvPr id="11" name="Flecha: a la derecha con bandas 10">
            <a:extLst>
              <a:ext uri="{FF2B5EF4-FFF2-40B4-BE49-F238E27FC236}">
                <a16:creationId xmlns:a16="http://schemas.microsoft.com/office/drawing/2014/main" id="{00000000-0008-0000-1900-00000B000000}"/>
              </a:ext>
            </a:extLst>
          </xdr:cNvPr>
          <xdr:cNvSpPr/>
        </xdr:nvSpPr>
        <xdr:spPr>
          <a:xfrm flipH="1">
            <a:off x="7581900" y="171450"/>
            <a:ext cx="514350" cy="285750"/>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2</xdr:col>
      <xdr:colOff>3419475</xdr:colOff>
      <xdr:row>2</xdr:row>
      <xdr:rowOff>57150</xdr:rowOff>
    </xdr:from>
    <xdr:to>
      <xdr:col>2</xdr:col>
      <xdr:colOff>3840690</xdr:colOff>
      <xdr:row>3</xdr:row>
      <xdr:rowOff>88900</xdr:rowOff>
    </xdr:to>
    <xdr:sp macro="" textlink="">
      <xdr:nvSpPr>
        <xdr:cNvPr id="2" name="Flecha: a la derecha con bandas 1">
          <a:hlinkClick xmlns:r="http://schemas.openxmlformats.org/officeDocument/2006/relationships" r:id="rId1"/>
          <a:extLst>
            <a:ext uri="{FF2B5EF4-FFF2-40B4-BE49-F238E27FC236}">
              <a16:creationId xmlns:a16="http://schemas.microsoft.com/office/drawing/2014/main" id="{5C15A4AD-13D3-40A8-B018-3E51FB93A1B9}"/>
            </a:ext>
          </a:extLst>
        </xdr:cNvPr>
        <xdr:cNvSpPr/>
      </xdr:nvSpPr>
      <xdr:spPr>
        <a:xfrm flipV="1">
          <a:off x="7429500" y="485775"/>
          <a:ext cx="421215" cy="222250"/>
        </a:xfrm>
        <a:prstGeom prst="stripedRightArrow">
          <a:avLst/>
        </a:prstGeom>
        <a:solidFill>
          <a:srgbClr val="8D191D"/>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wsDr>
</file>

<file path=xl/drawings/drawing30.xml><?xml version="1.0" encoding="utf-8"?>
<xdr:wsDr xmlns:xdr="http://schemas.openxmlformats.org/drawingml/2006/spreadsheetDrawing" xmlns:a="http://schemas.openxmlformats.org/drawingml/2006/main">
  <xdr:twoCellAnchor>
    <xdr:from>
      <xdr:col>1</xdr:col>
      <xdr:colOff>78440</xdr:colOff>
      <xdr:row>5</xdr:row>
      <xdr:rowOff>179854</xdr:rowOff>
    </xdr:from>
    <xdr:to>
      <xdr:col>8</xdr:col>
      <xdr:colOff>859491</xdr:colOff>
      <xdr:row>21</xdr:row>
      <xdr:rowOff>56029</xdr:rowOff>
    </xdr:to>
    <xdr:graphicFrame macro="">
      <xdr:nvGraphicFramePr>
        <xdr:cNvPr id="7" name="Gráfico 6">
          <a:extLst>
            <a:ext uri="{FF2B5EF4-FFF2-40B4-BE49-F238E27FC236}">
              <a16:creationId xmlns:a16="http://schemas.microsoft.com/office/drawing/2014/main" id="{00000000-0008-0000-1A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8</xdr:col>
      <xdr:colOff>866775</xdr:colOff>
      <xdr:row>3</xdr:row>
      <xdr:rowOff>34711</xdr:rowOff>
    </xdr:to>
    <xdr:grpSp>
      <xdr:nvGrpSpPr>
        <xdr:cNvPr id="2" name="1 Grupo">
          <a:hlinkClick xmlns:r="http://schemas.openxmlformats.org/officeDocument/2006/relationships" r:id="rId2"/>
          <a:extLst>
            <a:ext uri="{FF2B5EF4-FFF2-40B4-BE49-F238E27FC236}">
              <a16:creationId xmlns:a16="http://schemas.microsoft.com/office/drawing/2014/main" id="{00000000-0008-0000-1A00-000002000000}"/>
            </a:ext>
          </a:extLst>
        </xdr:cNvPr>
        <xdr:cNvGrpSpPr/>
      </xdr:nvGrpSpPr>
      <xdr:grpSpPr>
        <a:xfrm>
          <a:off x="238125" y="0"/>
          <a:ext cx="7867650" cy="625261"/>
          <a:chOff x="238125" y="0"/>
          <a:chExt cx="7867650" cy="625261"/>
        </a:xfrm>
      </xdr:grpSpPr>
      <xdr:pic>
        <xdr:nvPicPr>
          <xdr:cNvPr id="9" name="Imagen 8">
            <a:extLst>
              <a:ext uri="{FF2B5EF4-FFF2-40B4-BE49-F238E27FC236}">
                <a16:creationId xmlns:a16="http://schemas.microsoft.com/office/drawing/2014/main" id="{00000000-0008-0000-1A00-000009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38125" y="0"/>
            <a:ext cx="2447925" cy="625261"/>
          </a:xfrm>
          <a:prstGeom prst="rect">
            <a:avLst/>
          </a:prstGeom>
        </xdr:spPr>
      </xdr:pic>
      <xdr:sp macro="" textlink="">
        <xdr:nvSpPr>
          <xdr:cNvPr id="10" name="Flecha: a la derecha con bandas 9">
            <a:extLst>
              <a:ext uri="{FF2B5EF4-FFF2-40B4-BE49-F238E27FC236}">
                <a16:creationId xmlns:a16="http://schemas.microsoft.com/office/drawing/2014/main" id="{00000000-0008-0000-1A00-00000A000000}"/>
              </a:ext>
            </a:extLst>
          </xdr:cNvPr>
          <xdr:cNvSpPr/>
        </xdr:nvSpPr>
        <xdr:spPr>
          <a:xfrm flipH="1">
            <a:off x="7591425" y="171450"/>
            <a:ext cx="514350" cy="285750"/>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31.xml><?xml version="1.0" encoding="utf-8"?>
<xdr:wsDr xmlns:xdr="http://schemas.openxmlformats.org/drawingml/2006/spreadsheetDrawing" xmlns:a="http://schemas.openxmlformats.org/drawingml/2006/main">
  <xdr:twoCellAnchor>
    <xdr:from>
      <xdr:col>1</xdr:col>
      <xdr:colOff>0</xdr:colOff>
      <xdr:row>0</xdr:row>
      <xdr:rowOff>0</xdr:rowOff>
    </xdr:from>
    <xdr:to>
      <xdr:col>11</xdr:col>
      <xdr:colOff>451055</xdr:colOff>
      <xdr:row>3</xdr:row>
      <xdr:rowOff>42555</xdr:rowOff>
    </xdr:to>
    <xdr:grpSp>
      <xdr:nvGrpSpPr>
        <xdr:cNvPr id="4" name="3 Grupo">
          <a:hlinkClick xmlns:r="http://schemas.openxmlformats.org/officeDocument/2006/relationships" r:id="rId1"/>
          <a:extLst>
            <a:ext uri="{FF2B5EF4-FFF2-40B4-BE49-F238E27FC236}">
              <a16:creationId xmlns:a16="http://schemas.microsoft.com/office/drawing/2014/main" id="{00000000-0008-0000-1B00-000004000000}"/>
            </a:ext>
          </a:extLst>
        </xdr:cNvPr>
        <xdr:cNvGrpSpPr/>
      </xdr:nvGrpSpPr>
      <xdr:grpSpPr>
        <a:xfrm>
          <a:off x="238125" y="0"/>
          <a:ext cx="9480755" cy="623580"/>
          <a:chOff x="235324" y="0"/>
          <a:chExt cx="9505407" cy="625261"/>
        </a:xfrm>
      </xdr:grpSpPr>
      <xdr:pic>
        <xdr:nvPicPr>
          <xdr:cNvPr id="9" name="Imagen 9">
            <a:extLst>
              <a:ext uri="{FF2B5EF4-FFF2-40B4-BE49-F238E27FC236}">
                <a16:creationId xmlns:a16="http://schemas.microsoft.com/office/drawing/2014/main" id="{00000000-0008-0000-1B00-000009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35324" y="0"/>
            <a:ext cx="2447925" cy="625261"/>
          </a:xfrm>
          <a:prstGeom prst="rect">
            <a:avLst/>
          </a:prstGeom>
        </xdr:spPr>
      </xdr:pic>
      <xdr:sp macro="" textlink="">
        <xdr:nvSpPr>
          <xdr:cNvPr id="10" name="Flecha: a la derecha con bandas 10">
            <a:extLst>
              <a:ext uri="{FF2B5EF4-FFF2-40B4-BE49-F238E27FC236}">
                <a16:creationId xmlns:a16="http://schemas.microsoft.com/office/drawing/2014/main" id="{00000000-0008-0000-1B00-00000A000000}"/>
              </a:ext>
            </a:extLst>
          </xdr:cNvPr>
          <xdr:cNvSpPr/>
        </xdr:nvSpPr>
        <xdr:spPr>
          <a:xfrm flipH="1">
            <a:off x="9226381" y="171450"/>
            <a:ext cx="514350" cy="285750"/>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32.xml><?xml version="1.0" encoding="utf-8"?>
<xdr:wsDr xmlns:xdr="http://schemas.openxmlformats.org/drawingml/2006/spreadsheetDrawing" xmlns:a="http://schemas.openxmlformats.org/drawingml/2006/main">
  <xdr:twoCellAnchor>
    <xdr:from>
      <xdr:col>1</xdr:col>
      <xdr:colOff>78440</xdr:colOff>
      <xdr:row>5</xdr:row>
      <xdr:rowOff>179854</xdr:rowOff>
    </xdr:from>
    <xdr:to>
      <xdr:col>7</xdr:col>
      <xdr:colOff>859491</xdr:colOff>
      <xdr:row>21</xdr:row>
      <xdr:rowOff>56029</xdr:rowOff>
    </xdr:to>
    <xdr:graphicFrame macro="">
      <xdr:nvGraphicFramePr>
        <xdr:cNvPr id="5" name="Gráfico 4">
          <a:extLst>
            <a:ext uri="{FF2B5EF4-FFF2-40B4-BE49-F238E27FC236}">
              <a16:creationId xmlns:a16="http://schemas.microsoft.com/office/drawing/2014/main" id="{00000000-0008-0000-1C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0</xdr:row>
      <xdr:rowOff>0</xdr:rowOff>
    </xdr:from>
    <xdr:to>
      <xdr:col>7</xdr:col>
      <xdr:colOff>809625</xdr:colOff>
      <xdr:row>3</xdr:row>
      <xdr:rowOff>34711</xdr:rowOff>
    </xdr:to>
    <xdr:grpSp>
      <xdr:nvGrpSpPr>
        <xdr:cNvPr id="11" name="Grupo 7">
          <a:hlinkClick xmlns:r="http://schemas.openxmlformats.org/officeDocument/2006/relationships" r:id="rId2"/>
          <a:extLst>
            <a:ext uri="{FF2B5EF4-FFF2-40B4-BE49-F238E27FC236}">
              <a16:creationId xmlns:a16="http://schemas.microsoft.com/office/drawing/2014/main" id="{00000000-0008-0000-1C00-00000B000000}"/>
            </a:ext>
          </a:extLst>
        </xdr:cNvPr>
        <xdr:cNvGrpSpPr/>
      </xdr:nvGrpSpPr>
      <xdr:grpSpPr>
        <a:xfrm>
          <a:off x="238125" y="0"/>
          <a:ext cx="6810375" cy="625261"/>
          <a:chOff x="285750" y="200025"/>
          <a:chExt cx="6810375" cy="625261"/>
        </a:xfrm>
      </xdr:grpSpPr>
      <xdr:pic>
        <xdr:nvPicPr>
          <xdr:cNvPr id="12" name="Imagen 8">
            <a:extLst>
              <a:ext uri="{FF2B5EF4-FFF2-40B4-BE49-F238E27FC236}">
                <a16:creationId xmlns:a16="http://schemas.microsoft.com/office/drawing/2014/main" id="{00000000-0008-0000-1C00-00000C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85750" y="200025"/>
            <a:ext cx="2447925" cy="625261"/>
          </a:xfrm>
          <a:prstGeom prst="rect">
            <a:avLst/>
          </a:prstGeom>
        </xdr:spPr>
      </xdr:pic>
      <xdr:sp macro="" textlink="">
        <xdr:nvSpPr>
          <xdr:cNvPr id="13" name="Flecha: a la derecha con bandas 9">
            <a:extLst>
              <a:ext uri="{FF2B5EF4-FFF2-40B4-BE49-F238E27FC236}">
                <a16:creationId xmlns:a16="http://schemas.microsoft.com/office/drawing/2014/main" id="{00000000-0008-0000-1C00-00000D000000}"/>
              </a:ext>
            </a:extLst>
          </xdr:cNvPr>
          <xdr:cNvSpPr/>
        </xdr:nvSpPr>
        <xdr:spPr>
          <a:xfrm flipH="1">
            <a:off x="6581775" y="371475"/>
            <a:ext cx="514350" cy="285750"/>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33.xml><?xml version="1.0" encoding="utf-8"?>
<xdr:wsDr xmlns:xdr="http://schemas.openxmlformats.org/drawingml/2006/spreadsheetDrawing" xmlns:a="http://schemas.openxmlformats.org/drawingml/2006/main">
  <xdr:twoCellAnchor>
    <xdr:from>
      <xdr:col>1</xdr:col>
      <xdr:colOff>78440</xdr:colOff>
      <xdr:row>5</xdr:row>
      <xdr:rowOff>179854</xdr:rowOff>
    </xdr:from>
    <xdr:to>
      <xdr:col>7</xdr:col>
      <xdr:colOff>859491</xdr:colOff>
      <xdr:row>21</xdr:row>
      <xdr:rowOff>56029</xdr:rowOff>
    </xdr:to>
    <xdr:graphicFrame macro="">
      <xdr:nvGraphicFramePr>
        <xdr:cNvPr id="7" name="Gráfico 6">
          <a:extLst>
            <a:ext uri="{FF2B5EF4-FFF2-40B4-BE49-F238E27FC236}">
              <a16:creationId xmlns:a16="http://schemas.microsoft.com/office/drawing/2014/main" id="{00000000-0008-0000-1D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0</xdr:row>
      <xdr:rowOff>0</xdr:rowOff>
    </xdr:from>
    <xdr:to>
      <xdr:col>7</xdr:col>
      <xdr:colOff>809625</xdr:colOff>
      <xdr:row>3</xdr:row>
      <xdr:rowOff>34711</xdr:rowOff>
    </xdr:to>
    <xdr:grpSp>
      <xdr:nvGrpSpPr>
        <xdr:cNvPr id="8" name="Grupo 7">
          <a:hlinkClick xmlns:r="http://schemas.openxmlformats.org/officeDocument/2006/relationships" r:id="rId2"/>
          <a:extLst>
            <a:ext uri="{FF2B5EF4-FFF2-40B4-BE49-F238E27FC236}">
              <a16:creationId xmlns:a16="http://schemas.microsoft.com/office/drawing/2014/main" id="{00000000-0008-0000-1D00-000008000000}"/>
            </a:ext>
          </a:extLst>
        </xdr:cNvPr>
        <xdr:cNvGrpSpPr/>
      </xdr:nvGrpSpPr>
      <xdr:grpSpPr>
        <a:xfrm>
          <a:off x="238125" y="0"/>
          <a:ext cx="6810375" cy="625261"/>
          <a:chOff x="285750" y="200025"/>
          <a:chExt cx="6810375" cy="625261"/>
        </a:xfrm>
      </xdr:grpSpPr>
      <xdr:pic>
        <xdr:nvPicPr>
          <xdr:cNvPr id="9" name="Imagen 8">
            <a:extLst>
              <a:ext uri="{FF2B5EF4-FFF2-40B4-BE49-F238E27FC236}">
                <a16:creationId xmlns:a16="http://schemas.microsoft.com/office/drawing/2014/main" id="{00000000-0008-0000-1D00-000009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85750" y="200025"/>
            <a:ext cx="2447925" cy="625261"/>
          </a:xfrm>
          <a:prstGeom prst="rect">
            <a:avLst/>
          </a:prstGeom>
        </xdr:spPr>
      </xdr:pic>
      <xdr:sp macro="" textlink="">
        <xdr:nvSpPr>
          <xdr:cNvPr id="10" name="Flecha: a la derecha con bandas 9">
            <a:extLst>
              <a:ext uri="{FF2B5EF4-FFF2-40B4-BE49-F238E27FC236}">
                <a16:creationId xmlns:a16="http://schemas.microsoft.com/office/drawing/2014/main" id="{00000000-0008-0000-1D00-00000A000000}"/>
              </a:ext>
            </a:extLst>
          </xdr:cNvPr>
          <xdr:cNvSpPr/>
        </xdr:nvSpPr>
        <xdr:spPr>
          <a:xfrm flipH="1">
            <a:off x="6581775" y="371475"/>
            <a:ext cx="514350" cy="285750"/>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34.xml><?xml version="1.0" encoding="utf-8"?>
<xdr:wsDr xmlns:xdr="http://schemas.openxmlformats.org/drawingml/2006/spreadsheetDrawing" xmlns:a="http://schemas.openxmlformats.org/drawingml/2006/main">
  <xdr:twoCellAnchor>
    <xdr:from>
      <xdr:col>1</xdr:col>
      <xdr:colOff>0</xdr:colOff>
      <xdr:row>0</xdr:row>
      <xdr:rowOff>0</xdr:rowOff>
    </xdr:from>
    <xdr:to>
      <xdr:col>11</xdr:col>
      <xdr:colOff>451055</xdr:colOff>
      <xdr:row>3</xdr:row>
      <xdr:rowOff>42555</xdr:rowOff>
    </xdr:to>
    <xdr:grpSp>
      <xdr:nvGrpSpPr>
        <xdr:cNvPr id="8" name="7 Grupo">
          <a:hlinkClick xmlns:r="http://schemas.openxmlformats.org/officeDocument/2006/relationships" r:id="rId1"/>
          <a:extLst>
            <a:ext uri="{FF2B5EF4-FFF2-40B4-BE49-F238E27FC236}">
              <a16:creationId xmlns:a16="http://schemas.microsoft.com/office/drawing/2014/main" id="{00000000-0008-0000-1E00-000008000000}"/>
            </a:ext>
          </a:extLst>
        </xdr:cNvPr>
        <xdr:cNvGrpSpPr/>
      </xdr:nvGrpSpPr>
      <xdr:grpSpPr>
        <a:xfrm>
          <a:off x="238125" y="0"/>
          <a:ext cx="9480755" cy="623580"/>
          <a:chOff x="235324" y="0"/>
          <a:chExt cx="9505407" cy="625261"/>
        </a:xfrm>
      </xdr:grpSpPr>
      <xdr:pic>
        <xdr:nvPicPr>
          <xdr:cNvPr id="9" name="Imagen 9">
            <a:extLst>
              <a:ext uri="{FF2B5EF4-FFF2-40B4-BE49-F238E27FC236}">
                <a16:creationId xmlns:a16="http://schemas.microsoft.com/office/drawing/2014/main" id="{00000000-0008-0000-1E00-000009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35324" y="0"/>
            <a:ext cx="2447925" cy="625261"/>
          </a:xfrm>
          <a:prstGeom prst="rect">
            <a:avLst/>
          </a:prstGeom>
        </xdr:spPr>
      </xdr:pic>
      <xdr:sp macro="" textlink="">
        <xdr:nvSpPr>
          <xdr:cNvPr id="10" name="Flecha: a la derecha con bandas 10">
            <a:extLst>
              <a:ext uri="{FF2B5EF4-FFF2-40B4-BE49-F238E27FC236}">
                <a16:creationId xmlns:a16="http://schemas.microsoft.com/office/drawing/2014/main" id="{00000000-0008-0000-1E00-00000A000000}"/>
              </a:ext>
            </a:extLst>
          </xdr:cNvPr>
          <xdr:cNvSpPr/>
        </xdr:nvSpPr>
        <xdr:spPr>
          <a:xfrm flipH="1">
            <a:off x="9226381" y="171450"/>
            <a:ext cx="514350" cy="285750"/>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35.xml><?xml version="1.0" encoding="utf-8"?>
<xdr:wsDr xmlns:xdr="http://schemas.openxmlformats.org/drawingml/2006/spreadsheetDrawing" xmlns:a="http://schemas.openxmlformats.org/drawingml/2006/main">
  <xdr:twoCellAnchor>
    <xdr:from>
      <xdr:col>1</xdr:col>
      <xdr:colOff>78440</xdr:colOff>
      <xdr:row>5</xdr:row>
      <xdr:rowOff>179854</xdr:rowOff>
    </xdr:from>
    <xdr:to>
      <xdr:col>7</xdr:col>
      <xdr:colOff>859491</xdr:colOff>
      <xdr:row>21</xdr:row>
      <xdr:rowOff>56029</xdr:rowOff>
    </xdr:to>
    <xdr:graphicFrame macro="">
      <xdr:nvGraphicFramePr>
        <xdr:cNvPr id="7" name="Gráfico 6">
          <a:extLst>
            <a:ext uri="{FF2B5EF4-FFF2-40B4-BE49-F238E27FC236}">
              <a16:creationId xmlns:a16="http://schemas.microsoft.com/office/drawing/2014/main" id="{00000000-0008-0000-1F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0</xdr:row>
      <xdr:rowOff>0</xdr:rowOff>
    </xdr:from>
    <xdr:to>
      <xdr:col>7</xdr:col>
      <xdr:colOff>809625</xdr:colOff>
      <xdr:row>3</xdr:row>
      <xdr:rowOff>34711</xdr:rowOff>
    </xdr:to>
    <xdr:grpSp>
      <xdr:nvGrpSpPr>
        <xdr:cNvPr id="8" name="Grupo 7">
          <a:hlinkClick xmlns:r="http://schemas.openxmlformats.org/officeDocument/2006/relationships" r:id="rId2"/>
          <a:extLst>
            <a:ext uri="{FF2B5EF4-FFF2-40B4-BE49-F238E27FC236}">
              <a16:creationId xmlns:a16="http://schemas.microsoft.com/office/drawing/2014/main" id="{00000000-0008-0000-1F00-000008000000}"/>
            </a:ext>
          </a:extLst>
        </xdr:cNvPr>
        <xdr:cNvGrpSpPr/>
      </xdr:nvGrpSpPr>
      <xdr:grpSpPr>
        <a:xfrm>
          <a:off x="238125" y="0"/>
          <a:ext cx="6810375" cy="625261"/>
          <a:chOff x="285750" y="200025"/>
          <a:chExt cx="6810375" cy="625261"/>
        </a:xfrm>
      </xdr:grpSpPr>
      <xdr:pic>
        <xdr:nvPicPr>
          <xdr:cNvPr id="9" name="Imagen 8">
            <a:extLst>
              <a:ext uri="{FF2B5EF4-FFF2-40B4-BE49-F238E27FC236}">
                <a16:creationId xmlns:a16="http://schemas.microsoft.com/office/drawing/2014/main" id="{00000000-0008-0000-1F00-000009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85750" y="200025"/>
            <a:ext cx="2447925" cy="625261"/>
          </a:xfrm>
          <a:prstGeom prst="rect">
            <a:avLst/>
          </a:prstGeom>
        </xdr:spPr>
      </xdr:pic>
      <xdr:sp macro="" textlink="">
        <xdr:nvSpPr>
          <xdr:cNvPr id="10" name="Flecha: a la derecha con bandas 9">
            <a:extLst>
              <a:ext uri="{FF2B5EF4-FFF2-40B4-BE49-F238E27FC236}">
                <a16:creationId xmlns:a16="http://schemas.microsoft.com/office/drawing/2014/main" id="{00000000-0008-0000-1F00-00000A000000}"/>
              </a:ext>
            </a:extLst>
          </xdr:cNvPr>
          <xdr:cNvSpPr/>
        </xdr:nvSpPr>
        <xdr:spPr>
          <a:xfrm flipH="1">
            <a:off x="6581775" y="371475"/>
            <a:ext cx="514350" cy="285750"/>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36.xml><?xml version="1.0" encoding="utf-8"?>
<xdr:wsDr xmlns:xdr="http://schemas.openxmlformats.org/drawingml/2006/spreadsheetDrawing" xmlns:a="http://schemas.openxmlformats.org/drawingml/2006/main">
  <xdr:twoCellAnchor>
    <xdr:from>
      <xdr:col>1</xdr:col>
      <xdr:colOff>78440</xdr:colOff>
      <xdr:row>5</xdr:row>
      <xdr:rowOff>179854</xdr:rowOff>
    </xdr:from>
    <xdr:to>
      <xdr:col>7</xdr:col>
      <xdr:colOff>859491</xdr:colOff>
      <xdr:row>21</xdr:row>
      <xdr:rowOff>56029</xdr:rowOff>
    </xdr:to>
    <xdr:graphicFrame macro="">
      <xdr:nvGraphicFramePr>
        <xdr:cNvPr id="7" name="Gráfico 6">
          <a:extLst>
            <a:ext uri="{FF2B5EF4-FFF2-40B4-BE49-F238E27FC236}">
              <a16:creationId xmlns:a16="http://schemas.microsoft.com/office/drawing/2014/main" id="{00000000-0008-0000-20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0</xdr:row>
      <xdr:rowOff>0</xdr:rowOff>
    </xdr:from>
    <xdr:to>
      <xdr:col>7</xdr:col>
      <xdr:colOff>809625</xdr:colOff>
      <xdr:row>3</xdr:row>
      <xdr:rowOff>34711</xdr:rowOff>
    </xdr:to>
    <xdr:grpSp>
      <xdr:nvGrpSpPr>
        <xdr:cNvPr id="8" name="Grupo 7">
          <a:hlinkClick xmlns:r="http://schemas.openxmlformats.org/officeDocument/2006/relationships" r:id="rId2"/>
          <a:extLst>
            <a:ext uri="{FF2B5EF4-FFF2-40B4-BE49-F238E27FC236}">
              <a16:creationId xmlns:a16="http://schemas.microsoft.com/office/drawing/2014/main" id="{00000000-0008-0000-2000-000008000000}"/>
            </a:ext>
          </a:extLst>
        </xdr:cNvPr>
        <xdr:cNvGrpSpPr/>
      </xdr:nvGrpSpPr>
      <xdr:grpSpPr>
        <a:xfrm>
          <a:off x="238125" y="0"/>
          <a:ext cx="6810375" cy="625261"/>
          <a:chOff x="285750" y="200025"/>
          <a:chExt cx="6810375" cy="625261"/>
        </a:xfrm>
      </xdr:grpSpPr>
      <xdr:pic>
        <xdr:nvPicPr>
          <xdr:cNvPr id="9" name="Imagen 8">
            <a:extLst>
              <a:ext uri="{FF2B5EF4-FFF2-40B4-BE49-F238E27FC236}">
                <a16:creationId xmlns:a16="http://schemas.microsoft.com/office/drawing/2014/main" id="{00000000-0008-0000-2000-000009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85750" y="200025"/>
            <a:ext cx="2447925" cy="625261"/>
          </a:xfrm>
          <a:prstGeom prst="rect">
            <a:avLst/>
          </a:prstGeom>
        </xdr:spPr>
      </xdr:pic>
      <xdr:sp macro="" textlink="">
        <xdr:nvSpPr>
          <xdr:cNvPr id="10" name="Flecha: a la derecha con bandas 9">
            <a:extLst>
              <a:ext uri="{FF2B5EF4-FFF2-40B4-BE49-F238E27FC236}">
                <a16:creationId xmlns:a16="http://schemas.microsoft.com/office/drawing/2014/main" id="{00000000-0008-0000-2000-00000A000000}"/>
              </a:ext>
            </a:extLst>
          </xdr:cNvPr>
          <xdr:cNvSpPr/>
        </xdr:nvSpPr>
        <xdr:spPr>
          <a:xfrm flipH="1">
            <a:off x="6581775" y="371475"/>
            <a:ext cx="514350" cy="285750"/>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37.xml><?xml version="1.0" encoding="utf-8"?>
<xdr:wsDr xmlns:xdr="http://schemas.openxmlformats.org/drawingml/2006/spreadsheetDrawing" xmlns:a="http://schemas.openxmlformats.org/drawingml/2006/main">
  <xdr:twoCellAnchor>
    <xdr:from>
      <xdr:col>1</xdr:col>
      <xdr:colOff>0</xdr:colOff>
      <xdr:row>0</xdr:row>
      <xdr:rowOff>0</xdr:rowOff>
    </xdr:from>
    <xdr:to>
      <xdr:col>10</xdr:col>
      <xdr:colOff>871283</xdr:colOff>
      <xdr:row>3</xdr:row>
      <xdr:rowOff>31349</xdr:rowOff>
    </xdr:to>
    <xdr:grpSp>
      <xdr:nvGrpSpPr>
        <xdr:cNvPr id="3" name="2 Grupo">
          <a:hlinkClick xmlns:r="http://schemas.openxmlformats.org/officeDocument/2006/relationships" r:id="rId1"/>
          <a:extLst>
            <a:ext uri="{FF2B5EF4-FFF2-40B4-BE49-F238E27FC236}">
              <a16:creationId xmlns:a16="http://schemas.microsoft.com/office/drawing/2014/main" id="{00000000-0008-0000-2100-000003000000}"/>
            </a:ext>
          </a:extLst>
        </xdr:cNvPr>
        <xdr:cNvGrpSpPr/>
      </xdr:nvGrpSpPr>
      <xdr:grpSpPr>
        <a:xfrm>
          <a:off x="238125" y="0"/>
          <a:ext cx="12244133" cy="0"/>
          <a:chOff x="235324" y="0"/>
          <a:chExt cx="9208459" cy="625261"/>
        </a:xfrm>
      </xdr:grpSpPr>
      <xdr:pic>
        <xdr:nvPicPr>
          <xdr:cNvPr id="8" name="Imagen 8">
            <a:extLst>
              <a:ext uri="{FF2B5EF4-FFF2-40B4-BE49-F238E27FC236}">
                <a16:creationId xmlns:a16="http://schemas.microsoft.com/office/drawing/2014/main" id="{00000000-0008-0000-2100-000008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35324" y="0"/>
            <a:ext cx="2447925" cy="625261"/>
          </a:xfrm>
          <a:prstGeom prst="rect">
            <a:avLst/>
          </a:prstGeom>
        </xdr:spPr>
      </xdr:pic>
      <xdr:sp macro="" textlink="">
        <xdr:nvSpPr>
          <xdr:cNvPr id="10" name="Flecha: a la derecha con bandas 9">
            <a:extLst>
              <a:ext uri="{FF2B5EF4-FFF2-40B4-BE49-F238E27FC236}">
                <a16:creationId xmlns:a16="http://schemas.microsoft.com/office/drawing/2014/main" id="{00000000-0008-0000-2100-00000A000000}"/>
              </a:ext>
            </a:extLst>
          </xdr:cNvPr>
          <xdr:cNvSpPr/>
        </xdr:nvSpPr>
        <xdr:spPr>
          <a:xfrm flipH="1">
            <a:off x="8929433" y="171450"/>
            <a:ext cx="514350" cy="285750"/>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twoCellAnchor>
    <xdr:from>
      <xdr:col>1</xdr:col>
      <xdr:colOff>57150</xdr:colOff>
      <xdr:row>0</xdr:row>
      <xdr:rowOff>0</xdr:rowOff>
    </xdr:from>
    <xdr:to>
      <xdr:col>3</xdr:col>
      <xdr:colOff>952500</xdr:colOff>
      <xdr:row>4</xdr:row>
      <xdr:rowOff>457200</xdr:rowOff>
    </xdr:to>
    <xdr:grpSp>
      <xdr:nvGrpSpPr>
        <xdr:cNvPr id="19" name="Grupo 18">
          <a:hlinkClick xmlns:r="http://schemas.openxmlformats.org/officeDocument/2006/relationships" r:id="rId3"/>
          <a:extLst>
            <a:ext uri="{FF2B5EF4-FFF2-40B4-BE49-F238E27FC236}">
              <a16:creationId xmlns:a16="http://schemas.microsoft.com/office/drawing/2014/main" id="{BBE9E680-D6A8-40F8-8D99-B0D17658E4D4}"/>
            </a:ext>
          </a:extLst>
        </xdr:cNvPr>
        <xdr:cNvGrpSpPr/>
      </xdr:nvGrpSpPr>
      <xdr:grpSpPr>
        <a:xfrm>
          <a:off x="295275" y="0"/>
          <a:ext cx="5200650" cy="457200"/>
          <a:chOff x="428625" y="276225"/>
          <a:chExt cx="7772399" cy="1039586"/>
        </a:xfrm>
      </xdr:grpSpPr>
      <xdr:pic>
        <xdr:nvPicPr>
          <xdr:cNvPr id="20" name="Imagen 19">
            <a:extLst>
              <a:ext uri="{FF2B5EF4-FFF2-40B4-BE49-F238E27FC236}">
                <a16:creationId xmlns:a16="http://schemas.microsoft.com/office/drawing/2014/main" id="{C5234D06-C5D7-4443-803C-A49839064E03}"/>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28625" y="276225"/>
            <a:ext cx="1819275" cy="1039586"/>
          </a:xfrm>
          <a:prstGeom prst="rect">
            <a:avLst/>
          </a:prstGeom>
        </xdr:spPr>
      </xdr:pic>
      <xdr:pic>
        <xdr:nvPicPr>
          <xdr:cNvPr id="21" name="Imagen 20">
            <a:extLst>
              <a:ext uri="{FF2B5EF4-FFF2-40B4-BE49-F238E27FC236}">
                <a16:creationId xmlns:a16="http://schemas.microsoft.com/office/drawing/2014/main" id="{455E31B8-244F-4C38-AA15-AFE0B2727AFC}"/>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7229863" y="289143"/>
            <a:ext cx="971161" cy="907547"/>
          </a:xfrm>
          <a:prstGeom prst="rect">
            <a:avLst/>
          </a:prstGeom>
        </xdr:spPr>
      </xdr:pic>
    </xdr:grpSp>
    <xdr:clientData/>
  </xdr:twoCellAnchor>
</xdr:wsDr>
</file>

<file path=xl/drawings/drawing38.xml><?xml version="1.0" encoding="utf-8"?>
<xdr:wsDr xmlns:xdr="http://schemas.openxmlformats.org/drawingml/2006/spreadsheetDrawing" xmlns:a="http://schemas.openxmlformats.org/drawingml/2006/main">
  <xdr:twoCellAnchor>
    <xdr:from>
      <xdr:col>1</xdr:col>
      <xdr:colOff>0</xdr:colOff>
      <xdr:row>0</xdr:row>
      <xdr:rowOff>0</xdr:rowOff>
    </xdr:from>
    <xdr:to>
      <xdr:col>17</xdr:col>
      <xdr:colOff>766508</xdr:colOff>
      <xdr:row>3</xdr:row>
      <xdr:rowOff>31349</xdr:rowOff>
    </xdr:to>
    <xdr:grpSp>
      <xdr:nvGrpSpPr>
        <xdr:cNvPr id="5" name="Grupo 4">
          <a:hlinkClick xmlns:r="http://schemas.openxmlformats.org/officeDocument/2006/relationships" r:id="rId1"/>
          <a:extLst>
            <a:ext uri="{FF2B5EF4-FFF2-40B4-BE49-F238E27FC236}">
              <a16:creationId xmlns:a16="http://schemas.microsoft.com/office/drawing/2014/main" id="{F14A3644-F323-4934-8596-8635F26D92EA}"/>
            </a:ext>
          </a:extLst>
        </xdr:cNvPr>
        <xdr:cNvGrpSpPr/>
      </xdr:nvGrpSpPr>
      <xdr:grpSpPr>
        <a:xfrm>
          <a:off x="238125" y="0"/>
          <a:ext cx="17209039" cy="626662"/>
          <a:chOff x="238125" y="0"/>
          <a:chExt cx="13396658" cy="621899"/>
        </a:xfrm>
      </xdr:grpSpPr>
      <xdr:pic>
        <xdr:nvPicPr>
          <xdr:cNvPr id="3" name="Imagen 8">
            <a:extLst>
              <a:ext uri="{FF2B5EF4-FFF2-40B4-BE49-F238E27FC236}">
                <a16:creationId xmlns:a16="http://schemas.microsoft.com/office/drawing/2014/main" id="{5C65C624-DF9F-4474-BB7C-DEE8BBA6C24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38125" y="0"/>
            <a:ext cx="2718112" cy="621899"/>
          </a:xfrm>
          <a:prstGeom prst="rect">
            <a:avLst/>
          </a:prstGeom>
        </xdr:spPr>
      </xdr:pic>
      <xdr:sp macro="" textlink="">
        <xdr:nvSpPr>
          <xdr:cNvPr id="4" name="Flecha: a la derecha con bandas 3">
            <a:extLst>
              <a:ext uri="{FF2B5EF4-FFF2-40B4-BE49-F238E27FC236}">
                <a16:creationId xmlns:a16="http://schemas.microsoft.com/office/drawing/2014/main" id="{AE534AD0-0407-4130-9541-8D130D60F08B}"/>
              </a:ext>
            </a:extLst>
          </xdr:cNvPr>
          <xdr:cNvSpPr/>
        </xdr:nvSpPr>
        <xdr:spPr>
          <a:xfrm flipH="1">
            <a:off x="13063662" y="170528"/>
            <a:ext cx="571121" cy="284214"/>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39.xml><?xml version="1.0" encoding="utf-8"?>
<xdr:wsDr xmlns:xdr="http://schemas.openxmlformats.org/drawingml/2006/spreadsheetDrawing" xmlns:a="http://schemas.openxmlformats.org/drawingml/2006/main">
  <xdr:twoCellAnchor>
    <xdr:from>
      <xdr:col>1</xdr:col>
      <xdr:colOff>78440</xdr:colOff>
      <xdr:row>5</xdr:row>
      <xdr:rowOff>179854</xdr:rowOff>
    </xdr:from>
    <xdr:to>
      <xdr:col>11</xdr:col>
      <xdr:colOff>859491</xdr:colOff>
      <xdr:row>36</xdr:row>
      <xdr:rowOff>56029</xdr:rowOff>
    </xdr:to>
    <xdr:graphicFrame macro="">
      <xdr:nvGraphicFramePr>
        <xdr:cNvPr id="2" name="Gráfico 1">
          <a:extLst>
            <a:ext uri="{FF2B5EF4-FFF2-40B4-BE49-F238E27FC236}">
              <a16:creationId xmlns:a16="http://schemas.microsoft.com/office/drawing/2014/main" id="{8B168E38-302F-4006-BC3B-494AF70B156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11</xdr:col>
      <xdr:colOff>796197</xdr:colOff>
      <xdr:row>3</xdr:row>
      <xdr:rowOff>29668</xdr:rowOff>
    </xdr:to>
    <xdr:grpSp>
      <xdr:nvGrpSpPr>
        <xdr:cNvPr id="3" name="Grupo 2">
          <a:hlinkClick xmlns:r="http://schemas.openxmlformats.org/officeDocument/2006/relationships" r:id="rId2"/>
          <a:extLst>
            <a:ext uri="{FF2B5EF4-FFF2-40B4-BE49-F238E27FC236}">
              <a16:creationId xmlns:a16="http://schemas.microsoft.com/office/drawing/2014/main" id="{692A4261-3656-4385-B73F-209FBC2C35C5}"/>
            </a:ext>
          </a:extLst>
        </xdr:cNvPr>
        <xdr:cNvGrpSpPr/>
      </xdr:nvGrpSpPr>
      <xdr:grpSpPr>
        <a:xfrm>
          <a:off x="235324" y="0"/>
          <a:ext cx="10769432" cy="623580"/>
          <a:chOff x="235324" y="0"/>
          <a:chExt cx="10769432" cy="623580"/>
        </a:xfrm>
      </xdr:grpSpPr>
      <xdr:pic>
        <xdr:nvPicPr>
          <xdr:cNvPr id="4" name="Imagen 9">
            <a:extLst>
              <a:ext uri="{FF2B5EF4-FFF2-40B4-BE49-F238E27FC236}">
                <a16:creationId xmlns:a16="http://schemas.microsoft.com/office/drawing/2014/main" id="{61CFC90D-D0B3-44D0-9C03-CC398608721E}"/>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35324" y="0"/>
            <a:ext cx="2441576" cy="623580"/>
          </a:xfrm>
          <a:prstGeom prst="rect">
            <a:avLst/>
          </a:prstGeom>
        </xdr:spPr>
      </xdr:pic>
      <xdr:sp macro="" textlink="">
        <xdr:nvSpPr>
          <xdr:cNvPr id="5" name="Flecha: a la derecha con bandas 10">
            <a:extLst>
              <a:ext uri="{FF2B5EF4-FFF2-40B4-BE49-F238E27FC236}">
                <a16:creationId xmlns:a16="http://schemas.microsoft.com/office/drawing/2014/main" id="{81458A1F-2BFF-4FE6-9962-072725EEE0EE}"/>
              </a:ext>
            </a:extLst>
          </xdr:cNvPr>
          <xdr:cNvSpPr/>
        </xdr:nvSpPr>
        <xdr:spPr>
          <a:xfrm flipH="1">
            <a:off x="10491740" y="159783"/>
            <a:ext cx="513016" cy="284982"/>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2</xdr:col>
      <xdr:colOff>3438525</xdr:colOff>
      <xdr:row>2</xdr:row>
      <xdr:rowOff>57150</xdr:rowOff>
    </xdr:from>
    <xdr:to>
      <xdr:col>2</xdr:col>
      <xdr:colOff>3859740</xdr:colOff>
      <xdr:row>3</xdr:row>
      <xdr:rowOff>88900</xdr:rowOff>
    </xdr:to>
    <xdr:sp macro="" textlink="">
      <xdr:nvSpPr>
        <xdr:cNvPr id="2" name="Flecha: a la derecha con bandas 1">
          <a:hlinkClick xmlns:r="http://schemas.openxmlformats.org/officeDocument/2006/relationships" r:id="rId1"/>
          <a:extLst>
            <a:ext uri="{FF2B5EF4-FFF2-40B4-BE49-F238E27FC236}">
              <a16:creationId xmlns:a16="http://schemas.microsoft.com/office/drawing/2014/main" id="{50EEDFBC-0BBE-4B51-83D2-F4E60F4F84C3}"/>
            </a:ext>
          </a:extLst>
        </xdr:cNvPr>
        <xdr:cNvSpPr/>
      </xdr:nvSpPr>
      <xdr:spPr>
        <a:xfrm flipV="1">
          <a:off x="7458075" y="485775"/>
          <a:ext cx="421215" cy="222250"/>
        </a:xfrm>
        <a:prstGeom prst="stripedRightArrow">
          <a:avLst/>
        </a:prstGeom>
        <a:solidFill>
          <a:srgbClr val="8D191D"/>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wsDr>
</file>

<file path=xl/drawings/drawing40.xml><?xml version="1.0" encoding="utf-8"?>
<xdr:wsDr xmlns:xdr="http://schemas.openxmlformats.org/drawingml/2006/spreadsheetDrawing" xmlns:a="http://schemas.openxmlformats.org/drawingml/2006/main">
  <xdr:twoCellAnchor>
    <xdr:from>
      <xdr:col>1</xdr:col>
      <xdr:colOff>0</xdr:colOff>
      <xdr:row>0</xdr:row>
      <xdr:rowOff>0</xdr:rowOff>
    </xdr:from>
    <xdr:to>
      <xdr:col>174</xdr:col>
      <xdr:colOff>564692</xdr:colOff>
      <xdr:row>3</xdr:row>
      <xdr:rowOff>12940</xdr:rowOff>
    </xdr:to>
    <xdr:grpSp>
      <xdr:nvGrpSpPr>
        <xdr:cNvPr id="10" name="9 Grupo">
          <a:hlinkClick xmlns:r="http://schemas.openxmlformats.org/officeDocument/2006/relationships" r:id="rId1"/>
          <a:extLst>
            <a:ext uri="{FF2B5EF4-FFF2-40B4-BE49-F238E27FC236}">
              <a16:creationId xmlns:a16="http://schemas.microsoft.com/office/drawing/2014/main" id="{00000000-0008-0000-2200-00000A000000}"/>
            </a:ext>
          </a:extLst>
        </xdr:cNvPr>
        <xdr:cNvGrpSpPr/>
      </xdr:nvGrpSpPr>
      <xdr:grpSpPr>
        <a:xfrm>
          <a:off x="235324" y="0"/>
          <a:ext cx="131527839" cy="629264"/>
          <a:chOff x="244929" y="0"/>
          <a:chExt cx="115082406" cy="625261"/>
        </a:xfrm>
      </xdr:grpSpPr>
      <xdr:pic>
        <xdr:nvPicPr>
          <xdr:cNvPr id="8" name="Imagen 8">
            <a:extLst>
              <a:ext uri="{FF2B5EF4-FFF2-40B4-BE49-F238E27FC236}">
                <a16:creationId xmlns:a16="http://schemas.microsoft.com/office/drawing/2014/main" id="{00000000-0008-0000-2200-000008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44929" y="0"/>
            <a:ext cx="2447925" cy="625261"/>
          </a:xfrm>
          <a:prstGeom prst="rect">
            <a:avLst/>
          </a:prstGeom>
        </xdr:spPr>
      </xdr:pic>
      <xdr:sp macro="" textlink="">
        <xdr:nvSpPr>
          <xdr:cNvPr id="9" name="Flecha: a la derecha con bandas 9">
            <a:extLst>
              <a:ext uri="{FF2B5EF4-FFF2-40B4-BE49-F238E27FC236}">
                <a16:creationId xmlns:a16="http://schemas.microsoft.com/office/drawing/2014/main" id="{00000000-0008-0000-2200-000009000000}"/>
              </a:ext>
            </a:extLst>
          </xdr:cNvPr>
          <xdr:cNvSpPr/>
        </xdr:nvSpPr>
        <xdr:spPr>
          <a:xfrm flipH="1">
            <a:off x="114812985" y="157843"/>
            <a:ext cx="514350" cy="285750"/>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41.xml><?xml version="1.0" encoding="utf-8"?>
<xdr:wsDr xmlns:xdr="http://schemas.openxmlformats.org/drawingml/2006/spreadsheetDrawing" xmlns:a="http://schemas.openxmlformats.org/drawingml/2006/main">
  <xdr:twoCellAnchor>
    <xdr:from>
      <xdr:col>1</xdr:col>
      <xdr:colOff>95249</xdr:colOff>
      <xdr:row>5</xdr:row>
      <xdr:rowOff>80962</xdr:rowOff>
    </xdr:from>
    <xdr:to>
      <xdr:col>11</xdr:col>
      <xdr:colOff>904875</xdr:colOff>
      <xdr:row>29</xdr:row>
      <xdr:rowOff>209550</xdr:rowOff>
    </xdr:to>
    <xdr:graphicFrame macro="">
      <xdr:nvGraphicFramePr>
        <xdr:cNvPr id="2" name="Gráfico 1">
          <a:extLst>
            <a:ext uri="{FF2B5EF4-FFF2-40B4-BE49-F238E27FC236}">
              <a16:creationId xmlns:a16="http://schemas.microsoft.com/office/drawing/2014/main" id="{E49A5390-80B4-4492-9F7B-C66122DD00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11</xdr:col>
      <xdr:colOff>823658</xdr:colOff>
      <xdr:row>3</xdr:row>
      <xdr:rowOff>31349</xdr:rowOff>
    </xdr:to>
    <xdr:grpSp>
      <xdr:nvGrpSpPr>
        <xdr:cNvPr id="3" name="13 Grupo">
          <a:hlinkClick xmlns:r="http://schemas.openxmlformats.org/officeDocument/2006/relationships" r:id="rId2"/>
          <a:extLst>
            <a:ext uri="{FF2B5EF4-FFF2-40B4-BE49-F238E27FC236}">
              <a16:creationId xmlns:a16="http://schemas.microsoft.com/office/drawing/2014/main" id="{B5E20733-E1EB-4C8B-A465-6FFDC7D767FD}"/>
            </a:ext>
          </a:extLst>
        </xdr:cNvPr>
        <xdr:cNvGrpSpPr/>
      </xdr:nvGrpSpPr>
      <xdr:grpSpPr>
        <a:xfrm>
          <a:off x="238125" y="0"/>
          <a:ext cx="10824908" cy="621899"/>
          <a:chOff x="238125" y="0"/>
          <a:chExt cx="10824908" cy="621899"/>
        </a:xfrm>
      </xdr:grpSpPr>
      <xdr:pic>
        <xdr:nvPicPr>
          <xdr:cNvPr id="4" name="Imagen 8">
            <a:extLst>
              <a:ext uri="{FF2B5EF4-FFF2-40B4-BE49-F238E27FC236}">
                <a16:creationId xmlns:a16="http://schemas.microsoft.com/office/drawing/2014/main" id="{3A5C1A0E-1AAE-4822-8568-2A73CB350A5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38125" y="0"/>
            <a:ext cx="2449712" cy="621899"/>
          </a:xfrm>
          <a:prstGeom prst="rect">
            <a:avLst/>
          </a:prstGeom>
        </xdr:spPr>
      </xdr:pic>
      <xdr:sp macro="" textlink="">
        <xdr:nvSpPr>
          <xdr:cNvPr id="5" name="Flecha: a la derecha con bandas 9">
            <a:extLst>
              <a:ext uri="{FF2B5EF4-FFF2-40B4-BE49-F238E27FC236}">
                <a16:creationId xmlns:a16="http://schemas.microsoft.com/office/drawing/2014/main" id="{CB7CFE40-C6FF-430D-97DE-B7882EAF277D}"/>
              </a:ext>
            </a:extLst>
          </xdr:cNvPr>
          <xdr:cNvSpPr/>
        </xdr:nvSpPr>
        <xdr:spPr>
          <a:xfrm flipH="1">
            <a:off x="10548307" y="161003"/>
            <a:ext cx="514726" cy="284214"/>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42.xml><?xml version="1.0" encoding="utf-8"?>
<xdr:wsDr xmlns:xdr="http://schemas.openxmlformats.org/drawingml/2006/spreadsheetDrawing" xmlns:a="http://schemas.openxmlformats.org/drawingml/2006/main">
  <xdr:twoCellAnchor>
    <xdr:from>
      <xdr:col>1</xdr:col>
      <xdr:colOff>0</xdr:colOff>
      <xdr:row>0</xdr:row>
      <xdr:rowOff>0</xdr:rowOff>
    </xdr:from>
    <xdr:to>
      <xdr:col>9</xdr:col>
      <xdr:colOff>752475</xdr:colOff>
      <xdr:row>3</xdr:row>
      <xdr:rowOff>44236</xdr:rowOff>
    </xdr:to>
    <xdr:grpSp>
      <xdr:nvGrpSpPr>
        <xdr:cNvPr id="10" name="9 Grupo">
          <a:hlinkClick xmlns:r="http://schemas.openxmlformats.org/officeDocument/2006/relationships" r:id="rId1"/>
          <a:extLst>
            <a:ext uri="{FF2B5EF4-FFF2-40B4-BE49-F238E27FC236}">
              <a16:creationId xmlns:a16="http://schemas.microsoft.com/office/drawing/2014/main" id="{00000000-0008-0000-2300-00000A000000}"/>
            </a:ext>
          </a:extLst>
        </xdr:cNvPr>
        <xdr:cNvGrpSpPr/>
      </xdr:nvGrpSpPr>
      <xdr:grpSpPr>
        <a:xfrm>
          <a:off x="238125" y="0"/>
          <a:ext cx="12096750" cy="625261"/>
          <a:chOff x="238125" y="0"/>
          <a:chExt cx="12096750" cy="625261"/>
        </a:xfrm>
      </xdr:grpSpPr>
      <xdr:pic>
        <xdr:nvPicPr>
          <xdr:cNvPr id="8" name="Imagen 8">
            <a:extLst>
              <a:ext uri="{FF2B5EF4-FFF2-40B4-BE49-F238E27FC236}">
                <a16:creationId xmlns:a16="http://schemas.microsoft.com/office/drawing/2014/main" id="{00000000-0008-0000-2300-000008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38125" y="0"/>
            <a:ext cx="2447925" cy="625261"/>
          </a:xfrm>
          <a:prstGeom prst="rect">
            <a:avLst/>
          </a:prstGeom>
        </xdr:spPr>
      </xdr:pic>
      <xdr:sp macro="" textlink="">
        <xdr:nvSpPr>
          <xdr:cNvPr id="9" name="Flecha: a la derecha con bandas 9">
            <a:extLst>
              <a:ext uri="{FF2B5EF4-FFF2-40B4-BE49-F238E27FC236}">
                <a16:creationId xmlns:a16="http://schemas.microsoft.com/office/drawing/2014/main" id="{00000000-0008-0000-2300-000009000000}"/>
              </a:ext>
            </a:extLst>
          </xdr:cNvPr>
          <xdr:cNvSpPr/>
        </xdr:nvSpPr>
        <xdr:spPr>
          <a:xfrm flipH="1">
            <a:off x="11820525" y="171450"/>
            <a:ext cx="514350" cy="285750"/>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43.xml><?xml version="1.0" encoding="utf-8"?>
<xdr:wsDr xmlns:xdr="http://schemas.openxmlformats.org/drawingml/2006/spreadsheetDrawing" xmlns:a="http://schemas.openxmlformats.org/drawingml/2006/main">
  <xdr:twoCellAnchor>
    <xdr:from>
      <xdr:col>1</xdr:col>
      <xdr:colOff>95249</xdr:colOff>
      <xdr:row>5</xdr:row>
      <xdr:rowOff>80962</xdr:rowOff>
    </xdr:from>
    <xdr:to>
      <xdr:col>11</xdr:col>
      <xdr:colOff>904875</xdr:colOff>
      <xdr:row>30</xdr:row>
      <xdr:rowOff>123825</xdr:rowOff>
    </xdr:to>
    <xdr:graphicFrame macro="">
      <xdr:nvGraphicFramePr>
        <xdr:cNvPr id="6" name="Gráfico 5">
          <a:extLst>
            <a:ext uri="{FF2B5EF4-FFF2-40B4-BE49-F238E27FC236}">
              <a16:creationId xmlns:a16="http://schemas.microsoft.com/office/drawing/2014/main" id="{00000000-0008-0000-24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11</xdr:col>
      <xdr:colOff>823658</xdr:colOff>
      <xdr:row>3</xdr:row>
      <xdr:rowOff>31349</xdr:rowOff>
    </xdr:to>
    <xdr:grpSp>
      <xdr:nvGrpSpPr>
        <xdr:cNvPr id="14" name="13 Grupo">
          <a:hlinkClick xmlns:r="http://schemas.openxmlformats.org/officeDocument/2006/relationships" r:id="rId2"/>
          <a:extLst>
            <a:ext uri="{FF2B5EF4-FFF2-40B4-BE49-F238E27FC236}">
              <a16:creationId xmlns:a16="http://schemas.microsoft.com/office/drawing/2014/main" id="{00000000-0008-0000-2400-00000E000000}"/>
            </a:ext>
          </a:extLst>
        </xdr:cNvPr>
        <xdr:cNvGrpSpPr/>
      </xdr:nvGrpSpPr>
      <xdr:grpSpPr>
        <a:xfrm>
          <a:off x="238125" y="0"/>
          <a:ext cx="10824908" cy="621899"/>
          <a:chOff x="238125" y="0"/>
          <a:chExt cx="10824908" cy="621899"/>
        </a:xfrm>
      </xdr:grpSpPr>
      <xdr:pic>
        <xdr:nvPicPr>
          <xdr:cNvPr id="12" name="Imagen 8">
            <a:extLst>
              <a:ext uri="{FF2B5EF4-FFF2-40B4-BE49-F238E27FC236}">
                <a16:creationId xmlns:a16="http://schemas.microsoft.com/office/drawing/2014/main" id="{00000000-0008-0000-2400-00000C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38125" y="0"/>
            <a:ext cx="2449712" cy="621899"/>
          </a:xfrm>
          <a:prstGeom prst="rect">
            <a:avLst/>
          </a:prstGeom>
        </xdr:spPr>
      </xdr:pic>
      <xdr:sp macro="" textlink="">
        <xdr:nvSpPr>
          <xdr:cNvPr id="13" name="Flecha: a la derecha con bandas 9">
            <a:extLst>
              <a:ext uri="{FF2B5EF4-FFF2-40B4-BE49-F238E27FC236}">
                <a16:creationId xmlns:a16="http://schemas.microsoft.com/office/drawing/2014/main" id="{00000000-0008-0000-2400-00000D000000}"/>
              </a:ext>
            </a:extLst>
          </xdr:cNvPr>
          <xdr:cNvSpPr/>
        </xdr:nvSpPr>
        <xdr:spPr>
          <a:xfrm flipH="1">
            <a:off x="10548307" y="161003"/>
            <a:ext cx="514726" cy="284214"/>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44.xml><?xml version="1.0" encoding="utf-8"?>
<xdr:wsDr xmlns:xdr="http://schemas.openxmlformats.org/drawingml/2006/spreadsheetDrawing" xmlns:a="http://schemas.openxmlformats.org/drawingml/2006/main">
  <xdr:twoCellAnchor>
    <xdr:from>
      <xdr:col>1</xdr:col>
      <xdr:colOff>95249</xdr:colOff>
      <xdr:row>5</xdr:row>
      <xdr:rowOff>80962</xdr:rowOff>
    </xdr:from>
    <xdr:to>
      <xdr:col>11</xdr:col>
      <xdr:colOff>904875</xdr:colOff>
      <xdr:row>30</xdr:row>
      <xdr:rowOff>123825</xdr:rowOff>
    </xdr:to>
    <xdr:graphicFrame macro="">
      <xdr:nvGraphicFramePr>
        <xdr:cNvPr id="7" name="Gráfico 6">
          <a:extLst>
            <a:ext uri="{FF2B5EF4-FFF2-40B4-BE49-F238E27FC236}">
              <a16:creationId xmlns:a16="http://schemas.microsoft.com/office/drawing/2014/main" id="{00000000-0008-0000-25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11</xdr:col>
      <xdr:colOff>823658</xdr:colOff>
      <xdr:row>3</xdr:row>
      <xdr:rowOff>31349</xdr:rowOff>
    </xdr:to>
    <xdr:grpSp>
      <xdr:nvGrpSpPr>
        <xdr:cNvPr id="8" name="7 Grupo">
          <a:hlinkClick xmlns:r="http://schemas.openxmlformats.org/officeDocument/2006/relationships" r:id="rId2"/>
          <a:extLst>
            <a:ext uri="{FF2B5EF4-FFF2-40B4-BE49-F238E27FC236}">
              <a16:creationId xmlns:a16="http://schemas.microsoft.com/office/drawing/2014/main" id="{00000000-0008-0000-2500-000008000000}"/>
            </a:ext>
          </a:extLst>
        </xdr:cNvPr>
        <xdr:cNvGrpSpPr/>
      </xdr:nvGrpSpPr>
      <xdr:grpSpPr>
        <a:xfrm>
          <a:off x="238125" y="0"/>
          <a:ext cx="10824908" cy="621899"/>
          <a:chOff x="238125" y="0"/>
          <a:chExt cx="10824908" cy="621899"/>
        </a:xfrm>
      </xdr:grpSpPr>
      <xdr:pic>
        <xdr:nvPicPr>
          <xdr:cNvPr id="9" name="Imagen 8">
            <a:extLst>
              <a:ext uri="{FF2B5EF4-FFF2-40B4-BE49-F238E27FC236}">
                <a16:creationId xmlns:a16="http://schemas.microsoft.com/office/drawing/2014/main" id="{00000000-0008-0000-2500-000009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38125" y="0"/>
            <a:ext cx="2449712" cy="621899"/>
          </a:xfrm>
          <a:prstGeom prst="rect">
            <a:avLst/>
          </a:prstGeom>
        </xdr:spPr>
      </xdr:pic>
      <xdr:sp macro="" textlink="">
        <xdr:nvSpPr>
          <xdr:cNvPr id="10" name="Flecha: a la derecha con bandas 9">
            <a:extLst>
              <a:ext uri="{FF2B5EF4-FFF2-40B4-BE49-F238E27FC236}">
                <a16:creationId xmlns:a16="http://schemas.microsoft.com/office/drawing/2014/main" id="{00000000-0008-0000-2500-00000A000000}"/>
              </a:ext>
            </a:extLst>
          </xdr:cNvPr>
          <xdr:cNvSpPr/>
        </xdr:nvSpPr>
        <xdr:spPr>
          <a:xfrm flipH="1">
            <a:off x="10548307" y="161003"/>
            <a:ext cx="514726" cy="284214"/>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45.xml><?xml version="1.0" encoding="utf-8"?>
<xdr:wsDr xmlns:xdr="http://schemas.openxmlformats.org/drawingml/2006/spreadsheetDrawing" xmlns:a="http://schemas.openxmlformats.org/drawingml/2006/main">
  <xdr:twoCellAnchor>
    <xdr:from>
      <xdr:col>1</xdr:col>
      <xdr:colOff>0</xdr:colOff>
      <xdr:row>0</xdr:row>
      <xdr:rowOff>0</xdr:rowOff>
    </xdr:from>
    <xdr:to>
      <xdr:col>9</xdr:col>
      <xdr:colOff>773232</xdr:colOff>
      <xdr:row>3</xdr:row>
      <xdr:rowOff>39193</xdr:rowOff>
    </xdr:to>
    <xdr:grpSp>
      <xdr:nvGrpSpPr>
        <xdr:cNvPr id="10" name="9 Grupo">
          <a:hlinkClick xmlns:r="http://schemas.openxmlformats.org/officeDocument/2006/relationships" r:id="rId1"/>
          <a:extLst>
            <a:ext uri="{FF2B5EF4-FFF2-40B4-BE49-F238E27FC236}">
              <a16:creationId xmlns:a16="http://schemas.microsoft.com/office/drawing/2014/main" id="{00000000-0008-0000-2600-00000A000000}"/>
            </a:ext>
          </a:extLst>
        </xdr:cNvPr>
        <xdr:cNvGrpSpPr/>
      </xdr:nvGrpSpPr>
      <xdr:grpSpPr>
        <a:xfrm>
          <a:off x="244929" y="0"/>
          <a:ext cx="12135196" cy="624300"/>
          <a:chOff x="235324" y="0"/>
          <a:chExt cx="12113584" cy="621899"/>
        </a:xfrm>
      </xdr:grpSpPr>
      <xdr:pic>
        <xdr:nvPicPr>
          <xdr:cNvPr id="8" name="Imagen 8">
            <a:extLst>
              <a:ext uri="{FF2B5EF4-FFF2-40B4-BE49-F238E27FC236}">
                <a16:creationId xmlns:a16="http://schemas.microsoft.com/office/drawing/2014/main" id="{00000000-0008-0000-2600-000008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35324" y="0"/>
            <a:ext cx="2449712" cy="621899"/>
          </a:xfrm>
          <a:prstGeom prst="rect">
            <a:avLst/>
          </a:prstGeom>
        </xdr:spPr>
      </xdr:pic>
      <xdr:sp macro="" textlink="">
        <xdr:nvSpPr>
          <xdr:cNvPr id="9" name="Flecha: a la derecha con bandas 9">
            <a:extLst>
              <a:ext uri="{FF2B5EF4-FFF2-40B4-BE49-F238E27FC236}">
                <a16:creationId xmlns:a16="http://schemas.microsoft.com/office/drawing/2014/main" id="{00000000-0008-0000-2600-000009000000}"/>
              </a:ext>
            </a:extLst>
          </xdr:cNvPr>
          <xdr:cNvSpPr/>
        </xdr:nvSpPr>
        <xdr:spPr>
          <a:xfrm flipH="1">
            <a:off x="11834182" y="149797"/>
            <a:ext cx="514726" cy="284214"/>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46.xml><?xml version="1.0" encoding="utf-8"?>
<xdr:wsDr xmlns:xdr="http://schemas.openxmlformats.org/drawingml/2006/spreadsheetDrawing" xmlns:a="http://schemas.openxmlformats.org/drawingml/2006/main">
  <xdr:twoCellAnchor>
    <xdr:from>
      <xdr:col>1</xdr:col>
      <xdr:colOff>95249</xdr:colOff>
      <xdr:row>5</xdr:row>
      <xdr:rowOff>80962</xdr:rowOff>
    </xdr:from>
    <xdr:to>
      <xdr:col>11</xdr:col>
      <xdr:colOff>904875</xdr:colOff>
      <xdr:row>30</xdr:row>
      <xdr:rowOff>123825</xdr:rowOff>
    </xdr:to>
    <xdr:graphicFrame macro="">
      <xdr:nvGraphicFramePr>
        <xdr:cNvPr id="7" name="Gráfico 6">
          <a:extLst>
            <a:ext uri="{FF2B5EF4-FFF2-40B4-BE49-F238E27FC236}">
              <a16:creationId xmlns:a16="http://schemas.microsoft.com/office/drawing/2014/main" id="{00000000-0008-0000-27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11</xdr:col>
      <xdr:colOff>823658</xdr:colOff>
      <xdr:row>3</xdr:row>
      <xdr:rowOff>31349</xdr:rowOff>
    </xdr:to>
    <xdr:grpSp>
      <xdr:nvGrpSpPr>
        <xdr:cNvPr id="8" name="7 Grupo">
          <a:hlinkClick xmlns:r="http://schemas.openxmlformats.org/officeDocument/2006/relationships" r:id="rId2"/>
          <a:extLst>
            <a:ext uri="{FF2B5EF4-FFF2-40B4-BE49-F238E27FC236}">
              <a16:creationId xmlns:a16="http://schemas.microsoft.com/office/drawing/2014/main" id="{00000000-0008-0000-2700-000008000000}"/>
            </a:ext>
          </a:extLst>
        </xdr:cNvPr>
        <xdr:cNvGrpSpPr/>
      </xdr:nvGrpSpPr>
      <xdr:grpSpPr>
        <a:xfrm>
          <a:off x="238125" y="0"/>
          <a:ext cx="10824908" cy="621899"/>
          <a:chOff x="238125" y="0"/>
          <a:chExt cx="10824908" cy="621899"/>
        </a:xfrm>
      </xdr:grpSpPr>
      <xdr:pic>
        <xdr:nvPicPr>
          <xdr:cNvPr id="9" name="Imagen 8">
            <a:extLst>
              <a:ext uri="{FF2B5EF4-FFF2-40B4-BE49-F238E27FC236}">
                <a16:creationId xmlns:a16="http://schemas.microsoft.com/office/drawing/2014/main" id="{00000000-0008-0000-2700-000009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38125" y="0"/>
            <a:ext cx="2449712" cy="621899"/>
          </a:xfrm>
          <a:prstGeom prst="rect">
            <a:avLst/>
          </a:prstGeom>
        </xdr:spPr>
      </xdr:pic>
      <xdr:sp macro="" textlink="">
        <xdr:nvSpPr>
          <xdr:cNvPr id="10" name="Flecha: a la derecha con bandas 9">
            <a:extLst>
              <a:ext uri="{FF2B5EF4-FFF2-40B4-BE49-F238E27FC236}">
                <a16:creationId xmlns:a16="http://schemas.microsoft.com/office/drawing/2014/main" id="{00000000-0008-0000-2700-00000A000000}"/>
              </a:ext>
            </a:extLst>
          </xdr:cNvPr>
          <xdr:cNvSpPr/>
        </xdr:nvSpPr>
        <xdr:spPr>
          <a:xfrm flipH="1">
            <a:off x="10548307" y="161003"/>
            <a:ext cx="514726" cy="284214"/>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47.xml><?xml version="1.0" encoding="utf-8"?>
<xdr:wsDr xmlns:xdr="http://schemas.openxmlformats.org/drawingml/2006/spreadsheetDrawing" xmlns:a="http://schemas.openxmlformats.org/drawingml/2006/main">
  <xdr:twoCellAnchor>
    <xdr:from>
      <xdr:col>1</xdr:col>
      <xdr:colOff>95249</xdr:colOff>
      <xdr:row>5</xdr:row>
      <xdr:rowOff>80962</xdr:rowOff>
    </xdr:from>
    <xdr:to>
      <xdr:col>11</xdr:col>
      <xdr:colOff>904875</xdr:colOff>
      <xdr:row>30</xdr:row>
      <xdr:rowOff>123825</xdr:rowOff>
    </xdr:to>
    <xdr:graphicFrame macro="">
      <xdr:nvGraphicFramePr>
        <xdr:cNvPr id="7" name="Gráfico 6">
          <a:extLst>
            <a:ext uri="{FF2B5EF4-FFF2-40B4-BE49-F238E27FC236}">
              <a16:creationId xmlns:a16="http://schemas.microsoft.com/office/drawing/2014/main" id="{00000000-0008-0000-28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11</xdr:col>
      <xdr:colOff>823658</xdr:colOff>
      <xdr:row>3</xdr:row>
      <xdr:rowOff>31349</xdr:rowOff>
    </xdr:to>
    <xdr:grpSp>
      <xdr:nvGrpSpPr>
        <xdr:cNvPr id="8" name="7 Grupo">
          <a:hlinkClick xmlns:r="http://schemas.openxmlformats.org/officeDocument/2006/relationships" r:id="rId2"/>
          <a:extLst>
            <a:ext uri="{FF2B5EF4-FFF2-40B4-BE49-F238E27FC236}">
              <a16:creationId xmlns:a16="http://schemas.microsoft.com/office/drawing/2014/main" id="{00000000-0008-0000-2800-000008000000}"/>
            </a:ext>
          </a:extLst>
        </xdr:cNvPr>
        <xdr:cNvGrpSpPr/>
      </xdr:nvGrpSpPr>
      <xdr:grpSpPr>
        <a:xfrm>
          <a:off x="238125" y="0"/>
          <a:ext cx="10824908" cy="621899"/>
          <a:chOff x="238125" y="0"/>
          <a:chExt cx="10824908" cy="621899"/>
        </a:xfrm>
      </xdr:grpSpPr>
      <xdr:pic>
        <xdr:nvPicPr>
          <xdr:cNvPr id="9" name="Imagen 8">
            <a:extLst>
              <a:ext uri="{FF2B5EF4-FFF2-40B4-BE49-F238E27FC236}">
                <a16:creationId xmlns:a16="http://schemas.microsoft.com/office/drawing/2014/main" id="{00000000-0008-0000-2800-000009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38125" y="0"/>
            <a:ext cx="2449712" cy="621899"/>
          </a:xfrm>
          <a:prstGeom prst="rect">
            <a:avLst/>
          </a:prstGeom>
        </xdr:spPr>
      </xdr:pic>
      <xdr:sp macro="" textlink="">
        <xdr:nvSpPr>
          <xdr:cNvPr id="10" name="Flecha: a la derecha con bandas 9">
            <a:extLst>
              <a:ext uri="{FF2B5EF4-FFF2-40B4-BE49-F238E27FC236}">
                <a16:creationId xmlns:a16="http://schemas.microsoft.com/office/drawing/2014/main" id="{00000000-0008-0000-2800-00000A000000}"/>
              </a:ext>
            </a:extLst>
          </xdr:cNvPr>
          <xdr:cNvSpPr/>
        </xdr:nvSpPr>
        <xdr:spPr>
          <a:xfrm flipH="1">
            <a:off x="10548307" y="161003"/>
            <a:ext cx="514726" cy="284214"/>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48.xml><?xml version="1.0" encoding="utf-8"?>
<xdr:wsDr xmlns:xdr="http://schemas.openxmlformats.org/drawingml/2006/spreadsheetDrawing" xmlns:a="http://schemas.openxmlformats.org/drawingml/2006/main">
  <xdr:twoCellAnchor>
    <xdr:from>
      <xdr:col>1</xdr:col>
      <xdr:colOff>0</xdr:colOff>
      <xdr:row>0</xdr:row>
      <xdr:rowOff>0</xdr:rowOff>
    </xdr:from>
    <xdr:to>
      <xdr:col>11</xdr:col>
      <xdr:colOff>804608</xdr:colOff>
      <xdr:row>3</xdr:row>
      <xdr:rowOff>50399</xdr:rowOff>
    </xdr:to>
    <xdr:grpSp>
      <xdr:nvGrpSpPr>
        <xdr:cNvPr id="10" name="9 Grupo">
          <a:hlinkClick xmlns:r="http://schemas.openxmlformats.org/officeDocument/2006/relationships" r:id="rId1"/>
          <a:extLst>
            <a:ext uri="{FF2B5EF4-FFF2-40B4-BE49-F238E27FC236}">
              <a16:creationId xmlns:a16="http://schemas.microsoft.com/office/drawing/2014/main" id="{00000000-0008-0000-2900-00000A000000}"/>
            </a:ext>
          </a:extLst>
        </xdr:cNvPr>
        <xdr:cNvGrpSpPr/>
      </xdr:nvGrpSpPr>
      <xdr:grpSpPr>
        <a:xfrm>
          <a:off x="238125" y="0"/>
          <a:ext cx="11148758" cy="631424"/>
          <a:chOff x="238125" y="0"/>
          <a:chExt cx="11148758" cy="631424"/>
        </a:xfrm>
      </xdr:grpSpPr>
      <xdr:pic>
        <xdr:nvPicPr>
          <xdr:cNvPr id="8" name="Imagen 8">
            <a:extLst>
              <a:ext uri="{FF2B5EF4-FFF2-40B4-BE49-F238E27FC236}">
                <a16:creationId xmlns:a16="http://schemas.microsoft.com/office/drawing/2014/main" id="{00000000-0008-0000-2900-000008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38125" y="0"/>
            <a:ext cx="2449712" cy="631424"/>
          </a:xfrm>
          <a:prstGeom prst="rect">
            <a:avLst/>
          </a:prstGeom>
        </xdr:spPr>
      </xdr:pic>
      <xdr:sp macro="" textlink="">
        <xdr:nvSpPr>
          <xdr:cNvPr id="9" name="Flecha: a la derecha con bandas 9">
            <a:extLst>
              <a:ext uri="{FF2B5EF4-FFF2-40B4-BE49-F238E27FC236}">
                <a16:creationId xmlns:a16="http://schemas.microsoft.com/office/drawing/2014/main" id="{00000000-0008-0000-2900-000009000000}"/>
              </a:ext>
            </a:extLst>
          </xdr:cNvPr>
          <xdr:cNvSpPr/>
        </xdr:nvSpPr>
        <xdr:spPr>
          <a:xfrm flipH="1">
            <a:off x="10872157" y="163469"/>
            <a:ext cx="514726" cy="288567"/>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49.xml><?xml version="1.0" encoding="utf-8"?>
<xdr:wsDr xmlns:xdr="http://schemas.openxmlformats.org/drawingml/2006/spreadsheetDrawing" xmlns:a="http://schemas.openxmlformats.org/drawingml/2006/main">
  <xdr:twoCellAnchor>
    <xdr:from>
      <xdr:col>1</xdr:col>
      <xdr:colOff>78440</xdr:colOff>
      <xdr:row>5</xdr:row>
      <xdr:rowOff>179854</xdr:rowOff>
    </xdr:from>
    <xdr:to>
      <xdr:col>9</xdr:col>
      <xdr:colOff>859491</xdr:colOff>
      <xdr:row>21</xdr:row>
      <xdr:rowOff>56029</xdr:rowOff>
    </xdr:to>
    <xdr:graphicFrame macro="">
      <xdr:nvGraphicFramePr>
        <xdr:cNvPr id="7" name="Gráfico 6">
          <a:extLst>
            <a:ext uri="{FF2B5EF4-FFF2-40B4-BE49-F238E27FC236}">
              <a16:creationId xmlns:a16="http://schemas.microsoft.com/office/drawing/2014/main" id="{00000000-0008-0000-2A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9</xdr:col>
      <xdr:colOff>790575</xdr:colOff>
      <xdr:row>3</xdr:row>
      <xdr:rowOff>34711</xdr:rowOff>
    </xdr:to>
    <xdr:grpSp>
      <xdr:nvGrpSpPr>
        <xdr:cNvPr id="2" name="1 Grupo">
          <a:hlinkClick xmlns:r="http://schemas.openxmlformats.org/officeDocument/2006/relationships" r:id="rId2"/>
          <a:extLst>
            <a:ext uri="{FF2B5EF4-FFF2-40B4-BE49-F238E27FC236}">
              <a16:creationId xmlns:a16="http://schemas.microsoft.com/office/drawing/2014/main" id="{00000000-0008-0000-2A00-000002000000}"/>
            </a:ext>
          </a:extLst>
        </xdr:cNvPr>
        <xdr:cNvGrpSpPr/>
      </xdr:nvGrpSpPr>
      <xdr:grpSpPr>
        <a:xfrm>
          <a:off x="238125" y="0"/>
          <a:ext cx="8791575" cy="625261"/>
          <a:chOff x="238125" y="0"/>
          <a:chExt cx="8791575" cy="625261"/>
        </a:xfrm>
      </xdr:grpSpPr>
      <xdr:pic>
        <xdr:nvPicPr>
          <xdr:cNvPr id="13" name="Imagen 8">
            <a:extLst>
              <a:ext uri="{FF2B5EF4-FFF2-40B4-BE49-F238E27FC236}">
                <a16:creationId xmlns:a16="http://schemas.microsoft.com/office/drawing/2014/main" id="{00000000-0008-0000-2A00-00000D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38125" y="0"/>
            <a:ext cx="2447925" cy="625261"/>
          </a:xfrm>
          <a:prstGeom prst="rect">
            <a:avLst/>
          </a:prstGeom>
        </xdr:spPr>
      </xdr:pic>
      <xdr:sp macro="" textlink="">
        <xdr:nvSpPr>
          <xdr:cNvPr id="14" name="Flecha: a la derecha con bandas 9">
            <a:extLst>
              <a:ext uri="{FF2B5EF4-FFF2-40B4-BE49-F238E27FC236}">
                <a16:creationId xmlns:a16="http://schemas.microsoft.com/office/drawing/2014/main" id="{00000000-0008-0000-2A00-00000E000000}"/>
              </a:ext>
            </a:extLst>
          </xdr:cNvPr>
          <xdr:cNvSpPr/>
        </xdr:nvSpPr>
        <xdr:spPr>
          <a:xfrm flipH="1">
            <a:off x="8515350" y="171450"/>
            <a:ext cx="514350" cy="285750"/>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114300</xdr:colOff>
      <xdr:row>44</xdr:row>
      <xdr:rowOff>66675</xdr:rowOff>
    </xdr:from>
    <xdr:to>
      <xdr:col>2</xdr:col>
      <xdr:colOff>207600</xdr:colOff>
      <xdr:row>46</xdr:row>
      <xdr:rowOff>47356</xdr:rowOff>
    </xdr:to>
    <xdr:pic>
      <xdr:nvPicPr>
        <xdr:cNvPr id="3" name="Graphic 2" descr="Users">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 uri="{96DAC541-7B7A-43D3-8B79-37D633B846F1}">
              <asvg:svgBlip xmlns:asvg="http://schemas.microsoft.com/office/drawing/2016/SVG/main" r:embed="rId2"/>
            </a:ext>
          </a:extLst>
        </a:blip>
        <a:stretch>
          <a:fillRect/>
        </a:stretch>
      </xdr:blipFill>
      <xdr:spPr>
        <a:xfrm>
          <a:off x="304800" y="6315075"/>
          <a:ext cx="360000" cy="360000"/>
        </a:xfrm>
        <a:prstGeom prst="rect">
          <a:avLst/>
        </a:prstGeom>
      </xdr:spPr>
    </xdr:pic>
    <xdr:clientData/>
  </xdr:twoCellAnchor>
  <xdr:twoCellAnchor>
    <xdr:from>
      <xdr:col>1</xdr:col>
      <xdr:colOff>113582</xdr:colOff>
      <xdr:row>94</xdr:row>
      <xdr:rowOff>48868</xdr:rowOff>
    </xdr:from>
    <xdr:to>
      <xdr:col>2</xdr:col>
      <xdr:colOff>169201</xdr:colOff>
      <xdr:row>96</xdr:row>
      <xdr:rowOff>29968</xdr:rowOff>
    </xdr:to>
    <xdr:pic>
      <xdr:nvPicPr>
        <xdr:cNvPr id="8" name="Graphic 7" descr="Employee Badge">
          <a:extLst>
            <a:ext uri="{FF2B5EF4-FFF2-40B4-BE49-F238E27FC236}">
              <a16:creationId xmlns:a16="http://schemas.microsoft.com/office/drawing/2014/main" id="{00000000-0008-0000-0300-00000800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 uri="{96DAC541-7B7A-43D3-8B79-37D633B846F1}">
              <asvg:svgBlip xmlns:asvg="http://schemas.microsoft.com/office/drawing/2016/SVG/main" r:embed="rId4"/>
            </a:ext>
          </a:extLst>
        </a:blip>
        <a:stretch>
          <a:fillRect/>
        </a:stretch>
      </xdr:blipFill>
      <xdr:spPr>
        <a:xfrm>
          <a:off x="302681" y="18853739"/>
          <a:ext cx="325401" cy="317277"/>
        </a:xfrm>
        <a:prstGeom prst="rect">
          <a:avLst/>
        </a:prstGeom>
      </xdr:spPr>
    </xdr:pic>
    <xdr:clientData/>
  </xdr:twoCellAnchor>
  <xdr:twoCellAnchor>
    <xdr:from>
      <xdr:col>1</xdr:col>
      <xdr:colOff>145920</xdr:colOff>
      <xdr:row>106</xdr:row>
      <xdr:rowOff>100256</xdr:rowOff>
    </xdr:from>
    <xdr:to>
      <xdr:col>2</xdr:col>
      <xdr:colOff>128138</xdr:colOff>
      <xdr:row>108</xdr:row>
      <xdr:rowOff>8099</xdr:rowOff>
    </xdr:to>
    <xdr:pic>
      <xdr:nvPicPr>
        <xdr:cNvPr id="9" name="Graphic 8" descr="Test tubes">
          <a:extLst>
            <a:ext uri="{FF2B5EF4-FFF2-40B4-BE49-F238E27FC236}">
              <a16:creationId xmlns:a16="http://schemas.microsoft.com/office/drawing/2014/main" id="{00000000-0008-0000-0300-000009000000}"/>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 uri="{96DAC541-7B7A-43D3-8B79-37D633B846F1}">
              <asvg:svgBlip xmlns:asvg="http://schemas.microsoft.com/office/drawing/2016/SVG/main" r:embed="rId6"/>
            </a:ext>
          </a:extLst>
        </a:blip>
        <a:stretch>
          <a:fillRect/>
        </a:stretch>
      </xdr:blipFill>
      <xdr:spPr>
        <a:xfrm>
          <a:off x="335019" y="21244355"/>
          <a:ext cx="252000" cy="251023"/>
        </a:xfrm>
        <a:prstGeom prst="rect">
          <a:avLst/>
        </a:prstGeom>
      </xdr:spPr>
    </xdr:pic>
    <xdr:clientData/>
  </xdr:twoCellAnchor>
  <xdr:twoCellAnchor>
    <xdr:from>
      <xdr:col>1</xdr:col>
      <xdr:colOff>134472</xdr:colOff>
      <xdr:row>217</xdr:row>
      <xdr:rowOff>0</xdr:rowOff>
    </xdr:from>
    <xdr:to>
      <xdr:col>2</xdr:col>
      <xdr:colOff>154091</xdr:colOff>
      <xdr:row>218</xdr:row>
      <xdr:rowOff>9536</xdr:rowOff>
    </xdr:to>
    <xdr:pic>
      <xdr:nvPicPr>
        <xdr:cNvPr id="6" name="Graphic 5" descr="Earth Globe Americas">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 uri="{96DAC541-7B7A-43D3-8B79-37D633B846F1}">
              <asvg:svgBlip xmlns:asvg="http://schemas.microsoft.com/office/drawing/2016/SVG/main" r:embed="rId8"/>
            </a:ext>
          </a:extLst>
        </a:blip>
        <a:stretch>
          <a:fillRect/>
        </a:stretch>
      </xdr:blipFill>
      <xdr:spPr>
        <a:xfrm>
          <a:off x="324972" y="48543882"/>
          <a:ext cx="288000" cy="288000"/>
        </a:xfrm>
        <a:prstGeom prst="rect">
          <a:avLst/>
        </a:prstGeom>
      </xdr:spPr>
    </xdr:pic>
    <xdr:clientData/>
  </xdr:twoCellAnchor>
  <xdr:twoCellAnchor>
    <xdr:from>
      <xdr:col>1</xdr:col>
      <xdr:colOff>112060</xdr:colOff>
      <xdr:row>177</xdr:row>
      <xdr:rowOff>0</xdr:rowOff>
    </xdr:from>
    <xdr:to>
      <xdr:col>2</xdr:col>
      <xdr:colOff>167679</xdr:colOff>
      <xdr:row>178</xdr:row>
      <xdr:rowOff>45535</xdr:rowOff>
    </xdr:to>
    <xdr:pic>
      <xdr:nvPicPr>
        <xdr:cNvPr id="11" name="Graphic 10" descr="City">
          <a:extLst>
            <a:ext uri="{FF2B5EF4-FFF2-40B4-BE49-F238E27FC236}">
              <a16:creationId xmlns:a16="http://schemas.microsoft.com/office/drawing/2014/main" id="{00000000-0008-0000-0300-00000B000000}"/>
            </a:ext>
          </a:extLst>
        </xdr:cNvPr>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 uri="{96DAC541-7B7A-43D3-8B79-37D633B846F1}">
              <asvg:svgBlip xmlns:asvg="http://schemas.microsoft.com/office/drawing/2016/SVG/main" r:embed="rId10"/>
            </a:ext>
          </a:extLst>
        </a:blip>
        <a:stretch>
          <a:fillRect/>
        </a:stretch>
      </xdr:blipFill>
      <xdr:spPr>
        <a:xfrm>
          <a:off x="302560" y="40049824"/>
          <a:ext cx="324000" cy="324000"/>
        </a:xfrm>
        <a:prstGeom prst="rect">
          <a:avLst/>
        </a:prstGeom>
      </xdr:spPr>
    </xdr:pic>
    <xdr:clientData/>
  </xdr:twoCellAnchor>
  <xdr:twoCellAnchor>
    <xdr:from>
      <xdr:col>1</xdr:col>
      <xdr:colOff>156884</xdr:colOff>
      <xdr:row>146</xdr:row>
      <xdr:rowOff>0</xdr:rowOff>
    </xdr:from>
    <xdr:to>
      <xdr:col>2</xdr:col>
      <xdr:colOff>176503</xdr:colOff>
      <xdr:row>147</xdr:row>
      <xdr:rowOff>9533</xdr:rowOff>
    </xdr:to>
    <xdr:pic>
      <xdr:nvPicPr>
        <xdr:cNvPr id="14" name="Graphic 13" descr="Coins">
          <a:extLst>
            <a:ext uri="{FF2B5EF4-FFF2-40B4-BE49-F238E27FC236}">
              <a16:creationId xmlns:a16="http://schemas.microsoft.com/office/drawing/2014/main" id="{00000000-0008-0000-0300-00000E000000}"/>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 uri="{96DAC541-7B7A-43D3-8B79-37D633B846F1}">
              <asvg:svgBlip xmlns:asvg="http://schemas.microsoft.com/office/drawing/2016/SVG/main" r:embed="rId12"/>
            </a:ext>
          </a:extLst>
        </a:blip>
        <a:stretch>
          <a:fillRect/>
        </a:stretch>
      </xdr:blipFill>
      <xdr:spPr>
        <a:xfrm>
          <a:off x="347384" y="33427147"/>
          <a:ext cx="288000" cy="288000"/>
        </a:xfrm>
        <a:prstGeom prst="rect">
          <a:avLst/>
        </a:prstGeom>
      </xdr:spPr>
    </xdr:pic>
    <xdr:clientData/>
  </xdr:twoCellAnchor>
  <xdr:twoCellAnchor>
    <xdr:from>
      <xdr:col>1</xdr:col>
      <xdr:colOff>154080</xdr:colOff>
      <xdr:row>133</xdr:row>
      <xdr:rowOff>0</xdr:rowOff>
    </xdr:from>
    <xdr:to>
      <xdr:col>2</xdr:col>
      <xdr:colOff>172298</xdr:colOff>
      <xdr:row>134</xdr:row>
      <xdr:rowOff>16539</xdr:rowOff>
    </xdr:to>
    <xdr:pic>
      <xdr:nvPicPr>
        <xdr:cNvPr id="19" name="Graphic 18" descr="Books">
          <a:extLst>
            <a:ext uri="{FF2B5EF4-FFF2-40B4-BE49-F238E27FC236}">
              <a16:creationId xmlns:a16="http://schemas.microsoft.com/office/drawing/2014/main" id="{00000000-0008-0000-0300-000013000000}"/>
            </a:ext>
          </a:extLst>
        </xdr:cNvPr>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 uri="{96DAC541-7B7A-43D3-8B79-37D633B846F1}">
              <asvg:svgBlip xmlns:asvg="http://schemas.microsoft.com/office/drawing/2016/SVG/main" r:embed="rId14"/>
            </a:ext>
          </a:extLst>
        </a:blip>
        <a:stretch>
          <a:fillRect/>
        </a:stretch>
      </xdr:blipFill>
      <xdr:spPr>
        <a:xfrm>
          <a:off x="343179" y="27391379"/>
          <a:ext cx="288000" cy="288000"/>
        </a:xfrm>
        <a:prstGeom prst="rect">
          <a:avLst/>
        </a:prstGeom>
      </xdr:spPr>
    </xdr:pic>
    <xdr:clientData/>
  </xdr:twoCellAnchor>
  <xdr:twoCellAnchor>
    <xdr:from>
      <xdr:col>1</xdr:col>
      <xdr:colOff>133069</xdr:colOff>
      <xdr:row>22</xdr:row>
      <xdr:rowOff>19050</xdr:rowOff>
    </xdr:from>
    <xdr:to>
      <xdr:col>2</xdr:col>
      <xdr:colOff>121325</xdr:colOff>
      <xdr:row>22</xdr:row>
      <xdr:rowOff>271050</xdr:rowOff>
    </xdr:to>
    <xdr:pic>
      <xdr:nvPicPr>
        <xdr:cNvPr id="23" name="Graphic 22" descr="Checklist">
          <a:extLst>
            <a:ext uri="{FF2B5EF4-FFF2-40B4-BE49-F238E27FC236}">
              <a16:creationId xmlns:a16="http://schemas.microsoft.com/office/drawing/2014/main" id="{00000000-0008-0000-0300-000017000000}"/>
            </a:ext>
          </a:extLst>
        </xdr:cNvPr>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 uri="{96DAC541-7B7A-43D3-8B79-37D633B846F1}">
              <asvg:svgBlip xmlns:asvg="http://schemas.microsoft.com/office/drawing/2016/SVG/main" r:embed="rId16"/>
            </a:ext>
          </a:extLst>
        </a:blip>
        <a:stretch>
          <a:fillRect/>
        </a:stretch>
      </xdr:blipFill>
      <xdr:spPr>
        <a:xfrm>
          <a:off x="323569" y="4162425"/>
          <a:ext cx="254956" cy="252000"/>
        </a:xfrm>
        <a:prstGeom prst="rect">
          <a:avLst/>
        </a:prstGeom>
      </xdr:spPr>
    </xdr:pic>
    <xdr:clientData/>
  </xdr:twoCellAnchor>
  <xdr:twoCellAnchor>
    <xdr:from>
      <xdr:col>1</xdr:col>
      <xdr:colOff>126072</xdr:colOff>
      <xdr:row>117</xdr:row>
      <xdr:rowOff>0</xdr:rowOff>
    </xdr:from>
    <xdr:to>
      <xdr:col>2</xdr:col>
      <xdr:colOff>144290</xdr:colOff>
      <xdr:row>118</xdr:row>
      <xdr:rowOff>16538</xdr:rowOff>
    </xdr:to>
    <xdr:pic>
      <xdr:nvPicPr>
        <xdr:cNvPr id="27" name="Graphic 26" descr="Wreath">
          <a:extLst>
            <a:ext uri="{FF2B5EF4-FFF2-40B4-BE49-F238E27FC236}">
              <a16:creationId xmlns:a16="http://schemas.microsoft.com/office/drawing/2014/main" id="{00000000-0008-0000-0300-00001B000000}"/>
            </a:ext>
          </a:extLst>
        </xdr:cNvPr>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a:ext>
            <a:ext uri="{96DAC541-7B7A-43D3-8B79-37D633B846F1}">
              <asvg:svgBlip xmlns:asvg="http://schemas.microsoft.com/office/drawing/2016/SVG/main" r:embed="rId18"/>
            </a:ext>
          </a:extLst>
        </a:blip>
        <a:stretch>
          <a:fillRect/>
        </a:stretch>
      </xdr:blipFill>
      <xdr:spPr>
        <a:xfrm>
          <a:off x="315171" y="23826507"/>
          <a:ext cx="288000" cy="288000"/>
        </a:xfrm>
        <a:prstGeom prst="rect">
          <a:avLst/>
        </a:prstGeom>
      </xdr:spPr>
    </xdr:pic>
    <xdr:clientData/>
  </xdr:twoCellAnchor>
  <xdr:twoCellAnchor>
    <xdr:from>
      <xdr:col>1</xdr:col>
      <xdr:colOff>126072</xdr:colOff>
      <xdr:row>150</xdr:row>
      <xdr:rowOff>98051</xdr:rowOff>
    </xdr:from>
    <xdr:to>
      <xdr:col>2</xdr:col>
      <xdr:colOff>144290</xdr:colOff>
      <xdr:row>152</xdr:row>
      <xdr:rowOff>16536</xdr:rowOff>
    </xdr:to>
    <xdr:pic>
      <xdr:nvPicPr>
        <xdr:cNvPr id="31" name="Graphic 30" descr="Ribbon">
          <a:extLst>
            <a:ext uri="{FF2B5EF4-FFF2-40B4-BE49-F238E27FC236}">
              <a16:creationId xmlns:a16="http://schemas.microsoft.com/office/drawing/2014/main" id="{00000000-0008-0000-0300-00001F000000}"/>
            </a:ext>
          </a:extLst>
        </xdr:cNvPr>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 uri="{96DAC541-7B7A-43D3-8B79-37D633B846F1}">
              <asvg:svgBlip xmlns:asvg="http://schemas.microsoft.com/office/drawing/2016/SVG/main" r:embed="rId20"/>
            </a:ext>
          </a:extLst>
        </a:blip>
        <a:stretch>
          <a:fillRect/>
        </a:stretch>
      </xdr:blipFill>
      <xdr:spPr>
        <a:xfrm>
          <a:off x="315171" y="34086893"/>
          <a:ext cx="288000" cy="288000"/>
        </a:xfrm>
        <a:prstGeom prst="rect">
          <a:avLst/>
        </a:prstGeom>
      </xdr:spPr>
    </xdr:pic>
    <xdr:clientData/>
  </xdr:twoCellAnchor>
  <xdr:twoCellAnchor>
    <xdr:from>
      <xdr:col>1</xdr:col>
      <xdr:colOff>133070</xdr:colOff>
      <xdr:row>166</xdr:row>
      <xdr:rowOff>0</xdr:rowOff>
    </xdr:from>
    <xdr:to>
      <xdr:col>2</xdr:col>
      <xdr:colOff>151288</xdr:colOff>
      <xdr:row>167</xdr:row>
      <xdr:rowOff>16538</xdr:rowOff>
    </xdr:to>
    <xdr:pic>
      <xdr:nvPicPr>
        <xdr:cNvPr id="34" name="Graphic 33" descr="Head with Gears">
          <a:extLst>
            <a:ext uri="{FF2B5EF4-FFF2-40B4-BE49-F238E27FC236}">
              <a16:creationId xmlns:a16="http://schemas.microsoft.com/office/drawing/2014/main" id="{00000000-0008-0000-0300-000022000000}"/>
            </a:ext>
          </a:extLst>
        </xdr:cNvPr>
        <xdr:cNvPicPr>
          <a:picLocks noChangeAspect="1"/>
        </xdr:cNvPicPr>
      </xdr:nvPicPr>
      <xdr:blipFill>
        <a:blip xmlns:r="http://schemas.openxmlformats.org/officeDocument/2006/relationships" r:embed="rId21" cstate="email">
          <a:extLst>
            <a:ext uri="{28A0092B-C50C-407E-A947-70E740481C1C}">
              <a14:useLocalDpi xmlns:a14="http://schemas.microsoft.com/office/drawing/2010/main"/>
            </a:ext>
            <a:ext uri="{96DAC541-7B7A-43D3-8B79-37D633B846F1}">
              <asvg:svgBlip xmlns:asvg="http://schemas.microsoft.com/office/drawing/2016/SVG/main" r:embed="rId22"/>
            </a:ext>
          </a:extLst>
        </a:blip>
        <a:stretch>
          <a:fillRect/>
        </a:stretch>
      </xdr:blipFill>
      <xdr:spPr>
        <a:xfrm>
          <a:off x="322169" y="37413640"/>
          <a:ext cx="288000" cy="288000"/>
        </a:xfrm>
        <a:prstGeom prst="rect">
          <a:avLst/>
        </a:prstGeom>
      </xdr:spPr>
    </xdr:pic>
    <xdr:clientData/>
  </xdr:twoCellAnchor>
  <xdr:twoCellAnchor>
    <xdr:from>
      <xdr:col>1</xdr:col>
      <xdr:colOff>126072</xdr:colOff>
      <xdr:row>201</xdr:row>
      <xdr:rowOff>0</xdr:rowOff>
    </xdr:from>
    <xdr:to>
      <xdr:col>2</xdr:col>
      <xdr:colOff>180290</xdr:colOff>
      <xdr:row>202</xdr:row>
      <xdr:rowOff>52537</xdr:rowOff>
    </xdr:to>
    <xdr:pic>
      <xdr:nvPicPr>
        <xdr:cNvPr id="36" name="Graphic 35" descr="Computer">
          <a:extLst>
            <a:ext uri="{FF2B5EF4-FFF2-40B4-BE49-F238E27FC236}">
              <a16:creationId xmlns:a16="http://schemas.microsoft.com/office/drawing/2014/main" id="{00000000-0008-0000-0300-000024000000}"/>
            </a:ext>
          </a:extLst>
        </xdr:cNvPr>
        <xdr:cNvPicPr>
          <a:picLocks noChangeAspect="1"/>
        </xdr:cNvPicPr>
      </xdr:nvPicPr>
      <xdr:blipFill>
        <a:blip xmlns:r="http://schemas.openxmlformats.org/officeDocument/2006/relationships" r:embed="rId23" cstate="email">
          <a:extLst>
            <a:ext uri="{28A0092B-C50C-407E-A947-70E740481C1C}">
              <a14:useLocalDpi xmlns:a14="http://schemas.microsoft.com/office/drawing/2010/main"/>
            </a:ext>
            <a:ext uri="{96DAC541-7B7A-43D3-8B79-37D633B846F1}">
              <asvg:svgBlip xmlns:asvg="http://schemas.microsoft.com/office/drawing/2016/SVG/main" r:embed="rId24"/>
            </a:ext>
          </a:extLst>
        </a:blip>
        <a:stretch>
          <a:fillRect/>
        </a:stretch>
      </xdr:blipFill>
      <xdr:spPr>
        <a:xfrm>
          <a:off x="315171" y="45257757"/>
          <a:ext cx="324000" cy="324000"/>
        </a:xfrm>
        <a:prstGeom prst="rect">
          <a:avLst/>
        </a:prstGeom>
      </xdr:spPr>
    </xdr:pic>
    <xdr:clientData/>
  </xdr:twoCellAnchor>
  <xdr:twoCellAnchor>
    <xdr:from>
      <xdr:col>10</xdr:col>
      <xdr:colOff>16329</xdr:colOff>
      <xdr:row>51</xdr:row>
      <xdr:rowOff>2051</xdr:rowOff>
    </xdr:from>
    <xdr:to>
      <xdr:col>10</xdr:col>
      <xdr:colOff>250329</xdr:colOff>
      <xdr:row>51</xdr:row>
      <xdr:rowOff>236051</xdr:rowOff>
    </xdr:to>
    <xdr:pic>
      <xdr:nvPicPr>
        <xdr:cNvPr id="126" name="Graphic 37" descr="Gráfico de barras">
          <a:hlinkClick xmlns:r="http://schemas.openxmlformats.org/officeDocument/2006/relationships" r:id="rId25"/>
          <a:extLst>
            <a:ext uri="{FF2B5EF4-FFF2-40B4-BE49-F238E27FC236}">
              <a16:creationId xmlns:a16="http://schemas.microsoft.com/office/drawing/2014/main" id="{00000000-0008-0000-0300-00007E000000}"/>
            </a:ext>
          </a:extLst>
        </xdr:cNvPr>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 uri="{96DAC541-7B7A-43D3-8B79-37D633B846F1}">
              <asvg:svgBlip xmlns:asvg="http://schemas.microsoft.com/office/drawing/2016/SVG/main" r:embed="rId27"/>
            </a:ext>
          </a:extLst>
        </a:blip>
        <a:stretch>
          <a:fillRect/>
        </a:stretch>
      </xdr:blipFill>
      <xdr:spPr>
        <a:xfrm>
          <a:off x="6674536" y="7868307"/>
          <a:ext cx="234000" cy="234000"/>
        </a:xfrm>
        <a:prstGeom prst="rect">
          <a:avLst/>
        </a:prstGeom>
      </xdr:spPr>
    </xdr:pic>
    <xdr:clientData/>
  </xdr:twoCellAnchor>
  <xdr:twoCellAnchor>
    <xdr:from>
      <xdr:col>11</xdr:col>
      <xdr:colOff>16329</xdr:colOff>
      <xdr:row>51</xdr:row>
      <xdr:rowOff>2051</xdr:rowOff>
    </xdr:from>
    <xdr:to>
      <xdr:col>11</xdr:col>
      <xdr:colOff>250329</xdr:colOff>
      <xdr:row>51</xdr:row>
      <xdr:rowOff>236051</xdr:rowOff>
    </xdr:to>
    <xdr:pic>
      <xdr:nvPicPr>
        <xdr:cNvPr id="133" name="Graphic 37" descr="Gráfico de barras">
          <a:hlinkClick xmlns:r="http://schemas.openxmlformats.org/officeDocument/2006/relationships" r:id="rId28"/>
          <a:extLst>
            <a:ext uri="{FF2B5EF4-FFF2-40B4-BE49-F238E27FC236}">
              <a16:creationId xmlns:a16="http://schemas.microsoft.com/office/drawing/2014/main" id="{00000000-0008-0000-0300-000085000000}"/>
            </a:ext>
          </a:extLst>
        </xdr:cNvPr>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 uri="{96DAC541-7B7A-43D3-8B79-37D633B846F1}">
              <asvg:svgBlip xmlns:asvg="http://schemas.microsoft.com/office/drawing/2016/SVG/main" r:embed="rId27"/>
            </a:ext>
          </a:extLst>
        </a:blip>
        <a:stretch>
          <a:fillRect/>
        </a:stretch>
      </xdr:blipFill>
      <xdr:spPr>
        <a:xfrm>
          <a:off x="6677260" y="7865103"/>
          <a:ext cx="234000" cy="234000"/>
        </a:xfrm>
        <a:prstGeom prst="rect">
          <a:avLst/>
        </a:prstGeom>
      </xdr:spPr>
    </xdr:pic>
    <xdr:clientData/>
  </xdr:twoCellAnchor>
  <xdr:twoCellAnchor>
    <xdr:from>
      <xdr:col>10</xdr:col>
      <xdr:colOff>16329</xdr:colOff>
      <xdr:row>52</xdr:row>
      <xdr:rowOff>2051</xdr:rowOff>
    </xdr:from>
    <xdr:to>
      <xdr:col>10</xdr:col>
      <xdr:colOff>250329</xdr:colOff>
      <xdr:row>52</xdr:row>
      <xdr:rowOff>236051</xdr:rowOff>
    </xdr:to>
    <xdr:pic>
      <xdr:nvPicPr>
        <xdr:cNvPr id="45" name="Graphic 37" descr="Gráfico de barras">
          <a:hlinkClick xmlns:r="http://schemas.openxmlformats.org/officeDocument/2006/relationships" r:id="rId29"/>
          <a:extLst>
            <a:ext uri="{FF2B5EF4-FFF2-40B4-BE49-F238E27FC236}">
              <a16:creationId xmlns:a16="http://schemas.microsoft.com/office/drawing/2014/main" id="{00000000-0008-0000-0300-00002D000000}"/>
            </a:ext>
          </a:extLst>
        </xdr:cNvPr>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 uri="{96DAC541-7B7A-43D3-8B79-37D633B846F1}">
              <asvg:svgBlip xmlns:asvg="http://schemas.microsoft.com/office/drawing/2016/SVG/main" r:embed="rId27"/>
            </a:ext>
          </a:extLst>
        </a:blip>
        <a:stretch>
          <a:fillRect/>
        </a:stretch>
      </xdr:blipFill>
      <xdr:spPr>
        <a:xfrm>
          <a:off x="6683829" y="7888751"/>
          <a:ext cx="234000" cy="234000"/>
        </a:xfrm>
        <a:prstGeom prst="rect">
          <a:avLst/>
        </a:prstGeom>
      </xdr:spPr>
    </xdr:pic>
    <xdr:clientData/>
  </xdr:twoCellAnchor>
  <xdr:twoCellAnchor>
    <xdr:from>
      <xdr:col>11</xdr:col>
      <xdr:colOff>16329</xdr:colOff>
      <xdr:row>52</xdr:row>
      <xdr:rowOff>2051</xdr:rowOff>
    </xdr:from>
    <xdr:to>
      <xdr:col>11</xdr:col>
      <xdr:colOff>250329</xdr:colOff>
      <xdr:row>52</xdr:row>
      <xdr:rowOff>236051</xdr:rowOff>
    </xdr:to>
    <xdr:pic>
      <xdr:nvPicPr>
        <xdr:cNvPr id="46" name="Graphic 37" descr="Gráfico de barras">
          <a:hlinkClick xmlns:r="http://schemas.openxmlformats.org/officeDocument/2006/relationships" r:id="rId30"/>
          <a:extLst>
            <a:ext uri="{FF2B5EF4-FFF2-40B4-BE49-F238E27FC236}">
              <a16:creationId xmlns:a16="http://schemas.microsoft.com/office/drawing/2014/main" id="{00000000-0008-0000-0300-00002E000000}"/>
            </a:ext>
          </a:extLst>
        </xdr:cNvPr>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 uri="{96DAC541-7B7A-43D3-8B79-37D633B846F1}">
              <asvg:svgBlip xmlns:asvg="http://schemas.microsoft.com/office/drawing/2016/SVG/main" r:embed="rId27"/>
            </a:ext>
          </a:extLst>
        </a:blip>
        <a:stretch>
          <a:fillRect/>
        </a:stretch>
      </xdr:blipFill>
      <xdr:spPr>
        <a:xfrm>
          <a:off x="6683829" y="7888751"/>
          <a:ext cx="234000" cy="234000"/>
        </a:xfrm>
        <a:prstGeom prst="rect">
          <a:avLst/>
        </a:prstGeom>
      </xdr:spPr>
    </xdr:pic>
    <xdr:clientData/>
  </xdr:twoCellAnchor>
  <xdr:twoCellAnchor>
    <xdr:from>
      <xdr:col>10</xdr:col>
      <xdr:colOff>16329</xdr:colOff>
      <xdr:row>48</xdr:row>
      <xdr:rowOff>2051</xdr:rowOff>
    </xdr:from>
    <xdr:to>
      <xdr:col>10</xdr:col>
      <xdr:colOff>250329</xdr:colOff>
      <xdr:row>48</xdr:row>
      <xdr:rowOff>236051</xdr:rowOff>
    </xdr:to>
    <xdr:pic>
      <xdr:nvPicPr>
        <xdr:cNvPr id="47" name="Graphic 37" descr="Gráfico de barras">
          <a:hlinkClick xmlns:r="http://schemas.openxmlformats.org/officeDocument/2006/relationships" r:id="rId31"/>
          <a:extLst>
            <a:ext uri="{FF2B5EF4-FFF2-40B4-BE49-F238E27FC236}">
              <a16:creationId xmlns:a16="http://schemas.microsoft.com/office/drawing/2014/main" id="{00000000-0008-0000-0300-00002F000000}"/>
            </a:ext>
          </a:extLst>
        </xdr:cNvPr>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 uri="{96DAC541-7B7A-43D3-8B79-37D633B846F1}">
              <asvg:svgBlip xmlns:asvg="http://schemas.microsoft.com/office/drawing/2016/SVG/main" r:embed="rId27"/>
            </a:ext>
          </a:extLst>
        </a:blip>
        <a:stretch>
          <a:fillRect/>
        </a:stretch>
      </xdr:blipFill>
      <xdr:spPr>
        <a:xfrm>
          <a:off x="6683829" y="7888751"/>
          <a:ext cx="234000" cy="234000"/>
        </a:xfrm>
        <a:prstGeom prst="rect">
          <a:avLst/>
        </a:prstGeom>
      </xdr:spPr>
    </xdr:pic>
    <xdr:clientData/>
  </xdr:twoCellAnchor>
  <xdr:twoCellAnchor>
    <xdr:from>
      <xdr:col>11</xdr:col>
      <xdr:colOff>16329</xdr:colOff>
      <xdr:row>48</xdr:row>
      <xdr:rowOff>2051</xdr:rowOff>
    </xdr:from>
    <xdr:to>
      <xdr:col>11</xdr:col>
      <xdr:colOff>250329</xdr:colOff>
      <xdr:row>48</xdr:row>
      <xdr:rowOff>236051</xdr:rowOff>
    </xdr:to>
    <xdr:pic>
      <xdr:nvPicPr>
        <xdr:cNvPr id="48" name="Graphic 37" descr="Gráfico de barras">
          <a:hlinkClick xmlns:r="http://schemas.openxmlformats.org/officeDocument/2006/relationships" r:id="rId32"/>
          <a:extLst>
            <a:ext uri="{FF2B5EF4-FFF2-40B4-BE49-F238E27FC236}">
              <a16:creationId xmlns:a16="http://schemas.microsoft.com/office/drawing/2014/main" id="{00000000-0008-0000-0300-000030000000}"/>
            </a:ext>
          </a:extLst>
        </xdr:cNvPr>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 uri="{96DAC541-7B7A-43D3-8B79-37D633B846F1}">
              <asvg:svgBlip xmlns:asvg="http://schemas.microsoft.com/office/drawing/2016/SVG/main" r:embed="rId27"/>
            </a:ext>
          </a:extLst>
        </a:blip>
        <a:stretch>
          <a:fillRect/>
        </a:stretch>
      </xdr:blipFill>
      <xdr:spPr>
        <a:xfrm>
          <a:off x="6683829" y="7888751"/>
          <a:ext cx="234000" cy="234000"/>
        </a:xfrm>
        <a:prstGeom prst="rect">
          <a:avLst/>
        </a:prstGeom>
      </xdr:spPr>
    </xdr:pic>
    <xdr:clientData/>
  </xdr:twoCellAnchor>
  <xdr:twoCellAnchor>
    <xdr:from>
      <xdr:col>10</xdr:col>
      <xdr:colOff>16329</xdr:colOff>
      <xdr:row>55</xdr:row>
      <xdr:rowOff>2051</xdr:rowOff>
    </xdr:from>
    <xdr:to>
      <xdr:col>10</xdr:col>
      <xdr:colOff>250329</xdr:colOff>
      <xdr:row>55</xdr:row>
      <xdr:rowOff>236051</xdr:rowOff>
    </xdr:to>
    <xdr:pic>
      <xdr:nvPicPr>
        <xdr:cNvPr id="64" name="Graphic 37" descr="Gráfico de barras">
          <a:hlinkClick xmlns:r="http://schemas.openxmlformats.org/officeDocument/2006/relationships" r:id="rId33"/>
          <a:extLst>
            <a:ext uri="{FF2B5EF4-FFF2-40B4-BE49-F238E27FC236}">
              <a16:creationId xmlns:a16="http://schemas.microsoft.com/office/drawing/2014/main" id="{00000000-0008-0000-0300-000040000000}"/>
            </a:ext>
          </a:extLst>
        </xdr:cNvPr>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 uri="{96DAC541-7B7A-43D3-8B79-37D633B846F1}">
              <asvg:svgBlip xmlns:asvg="http://schemas.microsoft.com/office/drawing/2016/SVG/main" r:embed="rId27"/>
            </a:ext>
          </a:extLst>
        </a:blip>
        <a:stretch>
          <a:fillRect/>
        </a:stretch>
      </xdr:blipFill>
      <xdr:spPr>
        <a:xfrm>
          <a:off x="6672623" y="8316816"/>
          <a:ext cx="234000" cy="234000"/>
        </a:xfrm>
        <a:prstGeom prst="rect">
          <a:avLst/>
        </a:prstGeom>
      </xdr:spPr>
    </xdr:pic>
    <xdr:clientData/>
  </xdr:twoCellAnchor>
  <xdr:twoCellAnchor>
    <xdr:from>
      <xdr:col>11</xdr:col>
      <xdr:colOff>16329</xdr:colOff>
      <xdr:row>55</xdr:row>
      <xdr:rowOff>2051</xdr:rowOff>
    </xdr:from>
    <xdr:to>
      <xdr:col>11</xdr:col>
      <xdr:colOff>250329</xdr:colOff>
      <xdr:row>55</xdr:row>
      <xdr:rowOff>236051</xdr:rowOff>
    </xdr:to>
    <xdr:pic>
      <xdr:nvPicPr>
        <xdr:cNvPr id="65" name="Graphic 37" descr="Gráfico de barras">
          <a:hlinkClick xmlns:r="http://schemas.openxmlformats.org/officeDocument/2006/relationships" r:id="rId34"/>
          <a:extLst>
            <a:ext uri="{FF2B5EF4-FFF2-40B4-BE49-F238E27FC236}">
              <a16:creationId xmlns:a16="http://schemas.microsoft.com/office/drawing/2014/main" id="{00000000-0008-0000-0300-000041000000}"/>
            </a:ext>
          </a:extLst>
        </xdr:cNvPr>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 uri="{96DAC541-7B7A-43D3-8B79-37D633B846F1}">
              <asvg:svgBlip xmlns:asvg="http://schemas.microsoft.com/office/drawing/2016/SVG/main" r:embed="rId27"/>
            </a:ext>
          </a:extLst>
        </a:blip>
        <a:stretch>
          <a:fillRect/>
        </a:stretch>
      </xdr:blipFill>
      <xdr:spPr>
        <a:xfrm>
          <a:off x="6941564" y="8316816"/>
          <a:ext cx="234000" cy="234000"/>
        </a:xfrm>
        <a:prstGeom prst="rect">
          <a:avLst/>
        </a:prstGeom>
      </xdr:spPr>
    </xdr:pic>
    <xdr:clientData/>
  </xdr:twoCellAnchor>
  <xdr:twoCellAnchor>
    <xdr:from>
      <xdr:col>10</xdr:col>
      <xdr:colOff>16329</xdr:colOff>
      <xdr:row>57</xdr:row>
      <xdr:rowOff>2051</xdr:rowOff>
    </xdr:from>
    <xdr:to>
      <xdr:col>10</xdr:col>
      <xdr:colOff>250329</xdr:colOff>
      <xdr:row>57</xdr:row>
      <xdr:rowOff>236051</xdr:rowOff>
    </xdr:to>
    <xdr:pic>
      <xdr:nvPicPr>
        <xdr:cNvPr id="66" name="Graphic 37" descr="Gráfico de barras">
          <a:hlinkClick xmlns:r="http://schemas.openxmlformats.org/officeDocument/2006/relationships" r:id="rId35"/>
          <a:extLst>
            <a:ext uri="{FF2B5EF4-FFF2-40B4-BE49-F238E27FC236}">
              <a16:creationId xmlns:a16="http://schemas.microsoft.com/office/drawing/2014/main" id="{00000000-0008-0000-0300-000042000000}"/>
            </a:ext>
          </a:extLst>
        </xdr:cNvPr>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 uri="{96DAC541-7B7A-43D3-8B79-37D633B846F1}">
              <asvg:svgBlip xmlns:asvg="http://schemas.microsoft.com/office/drawing/2016/SVG/main" r:embed="rId27"/>
            </a:ext>
          </a:extLst>
        </a:blip>
        <a:stretch>
          <a:fillRect/>
        </a:stretch>
      </xdr:blipFill>
      <xdr:spPr>
        <a:xfrm>
          <a:off x="6672623" y="8316816"/>
          <a:ext cx="234000" cy="234000"/>
        </a:xfrm>
        <a:prstGeom prst="rect">
          <a:avLst/>
        </a:prstGeom>
      </xdr:spPr>
    </xdr:pic>
    <xdr:clientData/>
  </xdr:twoCellAnchor>
  <xdr:twoCellAnchor>
    <xdr:from>
      <xdr:col>11</xdr:col>
      <xdr:colOff>16329</xdr:colOff>
      <xdr:row>57</xdr:row>
      <xdr:rowOff>2051</xdr:rowOff>
    </xdr:from>
    <xdr:to>
      <xdr:col>11</xdr:col>
      <xdr:colOff>250329</xdr:colOff>
      <xdr:row>57</xdr:row>
      <xdr:rowOff>236051</xdr:rowOff>
    </xdr:to>
    <xdr:pic>
      <xdr:nvPicPr>
        <xdr:cNvPr id="67" name="Graphic 37" descr="Gráfico de barras">
          <a:hlinkClick xmlns:r="http://schemas.openxmlformats.org/officeDocument/2006/relationships" r:id="rId36"/>
          <a:extLst>
            <a:ext uri="{FF2B5EF4-FFF2-40B4-BE49-F238E27FC236}">
              <a16:creationId xmlns:a16="http://schemas.microsoft.com/office/drawing/2014/main" id="{00000000-0008-0000-0300-000043000000}"/>
            </a:ext>
          </a:extLst>
        </xdr:cNvPr>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 uri="{96DAC541-7B7A-43D3-8B79-37D633B846F1}">
              <asvg:svgBlip xmlns:asvg="http://schemas.microsoft.com/office/drawing/2016/SVG/main" r:embed="rId27"/>
            </a:ext>
          </a:extLst>
        </a:blip>
        <a:stretch>
          <a:fillRect/>
        </a:stretch>
      </xdr:blipFill>
      <xdr:spPr>
        <a:xfrm>
          <a:off x="6941564" y="8316816"/>
          <a:ext cx="234000" cy="234000"/>
        </a:xfrm>
        <a:prstGeom prst="rect">
          <a:avLst/>
        </a:prstGeom>
      </xdr:spPr>
    </xdr:pic>
    <xdr:clientData/>
  </xdr:twoCellAnchor>
  <xdr:twoCellAnchor>
    <xdr:from>
      <xdr:col>10</xdr:col>
      <xdr:colOff>16329</xdr:colOff>
      <xdr:row>75</xdr:row>
      <xdr:rowOff>2051</xdr:rowOff>
    </xdr:from>
    <xdr:to>
      <xdr:col>10</xdr:col>
      <xdr:colOff>250329</xdr:colOff>
      <xdr:row>75</xdr:row>
      <xdr:rowOff>236051</xdr:rowOff>
    </xdr:to>
    <xdr:pic>
      <xdr:nvPicPr>
        <xdr:cNvPr id="70" name="Graphic 37" descr="Gráfico de barras">
          <a:hlinkClick xmlns:r="http://schemas.openxmlformats.org/officeDocument/2006/relationships" r:id="rId37"/>
          <a:extLst>
            <a:ext uri="{FF2B5EF4-FFF2-40B4-BE49-F238E27FC236}">
              <a16:creationId xmlns:a16="http://schemas.microsoft.com/office/drawing/2014/main" id="{00000000-0008-0000-0300-000046000000}"/>
            </a:ext>
          </a:extLst>
        </xdr:cNvPr>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 uri="{96DAC541-7B7A-43D3-8B79-37D633B846F1}">
              <asvg:svgBlip xmlns:asvg="http://schemas.microsoft.com/office/drawing/2016/SVG/main" r:embed="rId27"/>
            </a:ext>
          </a:extLst>
        </a:blip>
        <a:stretch>
          <a:fillRect/>
        </a:stretch>
      </xdr:blipFill>
      <xdr:spPr>
        <a:xfrm>
          <a:off x="6683829" y="9793751"/>
          <a:ext cx="234000" cy="234000"/>
        </a:xfrm>
        <a:prstGeom prst="rect">
          <a:avLst/>
        </a:prstGeom>
      </xdr:spPr>
    </xdr:pic>
    <xdr:clientData/>
  </xdr:twoCellAnchor>
  <xdr:twoCellAnchor>
    <xdr:from>
      <xdr:col>11</xdr:col>
      <xdr:colOff>16329</xdr:colOff>
      <xdr:row>75</xdr:row>
      <xdr:rowOff>2051</xdr:rowOff>
    </xdr:from>
    <xdr:to>
      <xdr:col>11</xdr:col>
      <xdr:colOff>250329</xdr:colOff>
      <xdr:row>75</xdr:row>
      <xdr:rowOff>236051</xdr:rowOff>
    </xdr:to>
    <xdr:pic>
      <xdr:nvPicPr>
        <xdr:cNvPr id="71" name="Graphic 37" descr="Gráfico de barras">
          <a:hlinkClick xmlns:r="http://schemas.openxmlformats.org/officeDocument/2006/relationships" r:id="rId38"/>
          <a:extLst>
            <a:ext uri="{FF2B5EF4-FFF2-40B4-BE49-F238E27FC236}">
              <a16:creationId xmlns:a16="http://schemas.microsoft.com/office/drawing/2014/main" id="{00000000-0008-0000-0300-000047000000}"/>
            </a:ext>
          </a:extLst>
        </xdr:cNvPr>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 uri="{96DAC541-7B7A-43D3-8B79-37D633B846F1}">
              <asvg:svgBlip xmlns:asvg="http://schemas.microsoft.com/office/drawing/2016/SVG/main" r:embed="rId27"/>
            </a:ext>
          </a:extLst>
        </a:blip>
        <a:stretch>
          <a:fillRect/>
        </a:stretch>
      </xdr:blipFill>
      <xdr:spPr>
        <a:xfrm>
          <a:off x="6950529" y="9793751"/>
          <a:ext cx="234000" cy="234000"/>
        </a:xfrm>
        <a:prstGeom prst="rect">
          <a:avLst/>
        </a:prstGeom>
      </xdr:spPr>
    </xdr:pic>
    <xdr:clientData/>
  </xdr:twoCellAnchor>
  <xdr:twoCellAnchor>
    <xdr:from>
      <xdr:col>10</xdr:col>
      <xdr:colOff>16329</xdr:colOff>
      <xdr:row>77</xdr:row>
      <xdr:rowOff>2051</xdr:rowOff>
    </xdr:from>
    <xdr:to>
      <xdr:col>10</xdr:col>
      <xdr:colOff>250329</xdr:colOff>
      <xdr:row>77</xdr:row>
      <xdr:rowOff>236051</xdr:rowOff>
    </xdr:to>
    <xdr:pic>
      <xdr:nvPicPr>
        <xdr:cNvPr id="72" name="Graphic 37" descr="Gráfico de barras">
          <a:hlinkClick xmlns:r="http://schemas.openxmlformats.org/officeDocument/2006/relationships" r:id="rId39"/>
          <a:extLst>
            <a:ext uri="{FF2B5EF4-FFF2-40B4-BE49-F238E27FC236}">
              <a16:creationId xmlns:a16="http://schemas.microsoft.com/office/drawing/2014/main" id="{00000000-0008-0000-0300-000048000000}"/>
            </a:ext>
          </a:extLst>
        </xdr:cNvPr>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 uri="{96DAC541-7B7A-43D3-8B79-37D633B846F1}">
              <asvg:svgBlip xmlns:asvg="http://schemas.microsoft.com/office/drawing/2016/SVG/main" r:embed="rId27"/>
            </a:ext>
          </a:extLst>
        </a:blip>
        <a:stretch>
          <a:fillRect/>
        </a:stretch>
      </xdr:blipFill>
      <xdr:spPr>
        <a:xfrm>
          <a:off x="6683829" y="14080001"/>
          <a:ext cx="234000" cy="234000"/>
        </a:xfrm>
        <a:prstGeom prst="rect">
          <a:avLst/>
        </a:prstGeom>
      </xdr:spPr>
    </xdr:pic>
    <xdr:clientData/>
  </xdr:twoCellAnchor>
  <xdr:twoCellAnchor>
    <xdr:from>
      <xdr:col>11</xdr:col>
      <xdr:colOff>16329</xdr:colOff>
      <xdr:row>77</xdr:row>
      <xdr:rowOff>2051</xdr:rowOff>
    </xdr:from>
    <xdr:to>
      <xdr:col>11</xdr:col>
      <xdr:colOff>250329</xdr:colOff>
      <xdr:row>77</xdr:row>
      <xdr:rowOff>236051</xdr:rowOff>
    </xdr:to>
    <xdr:pic>
      <xdr:nvPicPr>
        <xdr:cNvPr id="73" name="Graphic 37" descr="Gráfico de barras">
          <a:hlinkClick xmlns:r="http://schemas.openxmlformats.org/officeDocument/2006/relationships" r:id="rId40"/>
          <a:extLst>
            <a:ext uri="{FF2B5EF4-FFF2-40B4-BE49-F238E27FC236}">
              <a16:creationId xmlns:a16="http://schemas.microsoft.com/office/drawing/2014/main" id="{00000000-0008-0000-0300-000049000000}"/>
            </a:ext>
          </a:extLst>
        </xdr:cNvPr>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 uri="{96DAC541-7B7A-43D3-8B79-37D633B846F1}">
              <asvg:svgBlip xmlns:asvg="http://schemas.microsoft.com/office/drawing/2016/SVG/main" r:embed="rId27"/>
            </a:ext>
          </a:extLst>
        </a:blip>
        <a:stretch>
          <a:fillRect/>
        </a:stretch>
      </xdr:blipFill>
      <xdr:spPr>
        <a:xfrm>
          <a:off x="6950529" y="14080001"/>
          <a:ext cx="234000" cy="234000"/>
        </a:xfrm>
        <a:prstGeom prst="rect">
          <a:avLst/>
        </a:prstGeom>
      </xdr:spPr>
    </xdr:pic>
    <xdr:clientData/>
  </xdr:twoCellAnchor>
  <xdr:twoCellAnchor>
    <xdr:from>
      <xdr:col>8</xdr:col>
      <xdr:colOff>16329</xdr:colOff>
      <xdr:row>79</xdr:row>
      <xdr:rowOff>2051</xdr:rowOff>
    </xdr:from>
    <xdr:to>
      <xdr:col>8</xdr:col>
      <xdr:colOff>250329</xdr:colOff>
      <xdr:row>79</xdr:row>
      <xdr:rowOff>236051</xdr:rowOff>
    </xdr:to>
    <xdr:pic>
      <xdr:nvPicPr>
        <xdr:cNvPr id="76" name="Graphic 37" descr="Tabla">
          <a:hlinkClick xmlns:r="http://schemas.openxmlformats.org/officeDocument/2006/relationships" r:id="rId41"/>
          <a:extLst>
            <a:ext uri="{FF2B5EF4-FFF2-40B4-BE49-F238E27FC236}">
              <a16:creationId xmlns:a16="http://schemas.microsoft.com/office/drawing/2014/main" id="{00000000-0008-0000-0300-00004C00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asvg="http://schemas.microsoft.com/office/drawing/2016/SVG/main" r:embed="rId43"/>
            </a:ext>
          </a:extLst>
        </a:blip>
        <a:stretch>
          <a:fillRect/>
        </a:stretch>
      </xdr:blipFill>
      <xdr:spPr>
        <a:xfrm>
          <a:off x="6150429" y="15270626"/>
          <a:ext cx="234000" cy="234000"/>
        </a:xfrm>
        <a:prstGeom prst="rect">
          <a:avLst/>
        </a:prstGeom>
      </xdr:spPr>
    </xdr:pic>
    <xdr:clientData/>
  </xdr:twoCellAnchor>
  <xdr:twoCellAnchor>
    <xdr:from>
      <xdr:col>9</xdr:col>
      <xdr:colOff>16329</xdr:colOff>
      <xdr:row>79</xdr:row>
      <xdr:rowOff>2051</xdr:rowOff>
    </xdr:from>
    <xdr:to>
      <xdr:col>9</xdr:col>
      <xdr:colOff>250329</xdr:colOff>
      <xdr:row>79</xdr:row>
      <xdr:rowOff>236051</xdr:rowOff>
    </xdr:to>
    <xdr:pic>
      <xdr:nvPicPr>
        <xdr:cNvPr id="77" name="Graphic 37" descr="Tabla">
          <a:hlinkClick xmlns:r="http://schemas.openxmlformats.org/officeDocument/2006/relationships" r:id="rId44"/>
          <a:extLst>
            <a:ext uri="{FF2B5EF4-FFF2-40B4-BE49-F238E27FC236}">
              <a16:creationId xmlns:a16="http://schemas.microsoft.com/office/drawing/2014/main" id="{00000000-0008-0000-0300-00004D00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asvg="http://schemas.microsoft.com/office/drawing/2016/SVG/main" r:embed="rId43"/>
            </a:ext>
          </a:extLst>
        </a:blip>
        <a:stretch>
          <a:fillRect/>
        </a:stretch>
      </xdr:blipFill>
      <xdr:spPr>
        <a:xfrm>
          <a:off x="6417129" y="15270626"/>
          <a:ext cx="234000" cy="234000"/>
        </a:xfrm>
        <a:prstGeom prst="rect">
          <a:avLst/>
        </a:prstGeom>
      </xdr:spPr>
    </xdr:pic>
    <xdr:clientData/>
  </xdr:twoCellAnchor>
  <xdr:twoCellAnchor>
    <xdr:from>
      <xdr:col>8</xdr:col>
      <xdr:colOff>16329</xdr:colOff>
      <xdr:row>84</xdr:row>
      <xdr:rowOff>2051</xdr:rowOff>
    </xdr:from>
    <xdr:to>
      <xdr:col>8</xdr:col>
      <xdr:colOff>250329</xdr:colOff>
      <xdr:row>84</xdr:row>
      <xdr:rowOff>236051</xdr:rowOff>
    </xdr:to>
    <xdr:pic>
      <xdr:nvPicPr>
        <xdr:cNvPr id="78" name="Graphic 37" descr="Tabla">
          <a:hlinkClick xmlns:r="http://schemas.openxmlformats.org/officeDocument/2006/relationships" r:id="rId45"/>
          <a:extLst>
            <a:ext uri="{FF2B5EF4-FFF2-40B4-BE49-F238E27FC236}">
              <a16:creationId xmlns:a16="http://schemas.microsoft.com/office/drawing/2014/main" id="{00000000-0008-0000-0300-00004E00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asvg="http://schemas.microsoft.com/office/drawing/2016/SVG/main" r:embed="rId43"/>
            </a:ext>
          </a:extLst>
        </a:blip>
        <a:stretch>
          <a:fillRect/>
        </a:stretch>
      </xdr:blipFill>
      <xdr:spPr>
        <a:xfrm>
          <a:off x="6150429" y="16461251"/>
          <a:ext cx="234000" cy="234000"/>
        </a:xfrm>
        <a:prstGeom prst="rect">
          <a:avLst/>
        </a:prstGeom>
      </xdr:spPr>
    </xdr:pic>
    <xdr:clientData/>
  </xdr:twoCellAnchor>
  <xdr:twoCellAnchor>
    <xdr:from>
      <xdr:col>9</xdr:col>
      <xdr:colOff>16329</xdr:colOff>
      <xdr:row>84</xdr:row>
      <xdr:rowOff>2051</xdr:rowOff>
    </xdr:from>
    <xdr:to>
      <xdr:col>9</xdr:col>
      <xdr:colOff>250329</xdr:colOff>
      <xdr:row>84</xdr:row>
      <xdr:rowOff>236051</xdr:rowOff>
    </xdr:to>
    <xdr:pic>
      <xdr:nvPicPr>
        <xdr:cNvPr id="79" name="Graphic 37" descr="Tabla">
          <a:hlinkClick xmlns:r="http://schemas.openxmlformats.org/officeDocument/2006/relationships" r:id="rId46"/>
          <a:extLst>
            <a:ext uri="{FF2B5EF4-FFF2-40B4-BE49-F238E27FC236}">
              <a16:creationId xmlns:a16="http://schemas.microsoft.com/office/drawing/2014/main" id="{00000000-0008-0000-0300-00004F00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asvg="http://schemas.microsoft.com/office/drawing/2016/SVG/main" r:embed="rId43"/>
            </a:ext>
          </a:extLst>
        </a:blip>
        <a:stretch>
          <a:fillRect/>
        </a:stretch>
      </xdr:blipFill>
      <xdr:spPr>
        <a:xfrm>
          <a:off x="6417129" y="16461251"/>
          <a:ext cx="234000" cy="234000"/>
        </a:xfrm>
        <a:prstGeom prst="rect">
          <a:avLst/>
        </a:prstGeom>
      </xdr:spPr>
    </xdr:pic>
    <xdr:clientData/>
  </xdr:twoCellAnchor>
  <xdr:twoCellAnchor>
    <xdr:from>
      <xdr:col>8</xdr:col>
      <xdr:colOff>16329</xdr:colOff>
      <xdr:row>88</xdr:row>
      <xdr:rowOff>2051</xdr:rowOff>
    </xdr:from>
    <xdr:to>
      <xdr:col>8</xdr:col>
      <xdr:colOff>250329</xdr:colOff>
      <xdr:row>88</xdr:row>
      <xdr:rowOff>236051</xdr:rowOff>
    </xdr:to>
    <xdr:pic>
      <xdr:nvPicPr>
        <xdr:cNvPr id="82" name="Graphic 37" descr="Tabla">
          <a:hlinkClick xmlns:r="http://schemas.openxmlformats.org/officeDocument/2006/relationships" r:id="rId47"/>
          <a:extLst>
            <a:ext uri="{FF2B5EF4-FFF2-40B4-BE49-F238E27FC236}">
              <a16:creationId xmlns:a16="http://schemas.microsoft.com/office/drawing/2014/main" id="{00000000-0008-0000-0300-00005200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asvg="http://schemas.microsoft.com/office/drawing/2016/SVG/main" r:embed="rId43"/>
            </a:ext>
          </a:extLst>
        </a:blip>
        <a:stretch>
          <a:fillRect/>
        </a:stretch>
      </xdr:blipFill>
      <xdr:spPr>
        <a:xfrm>
          <a:off x="6150429" y="16461251"/>
          <a:ext cx="234000" cy="234000"/>
        </a:xfrm>
        <a:prstGeom prst="rect">
          <a:avLst/>
        </a:prstGeom>
      </xdr:spPr>
    </xdr:pic>
    <xdr:clientData/>
  </xdr:twoCellAnchor>
  <xdr:twoCellAnchor>
    <xdr:from>
      <xdr:col>9</xdr:col>
      <xdr:colOff>16329</xdr:colOff>
      <xdr:row>88</xdr:row>
      <xdr:rowOff>2051</xdr:rowOff>
    </xdr:from>
    <xdr:to>
      <xdr:col>9</xdr:col>
      <xdr:colOff>250329</xdr:colOff>
      <xdr:row>88</xdr:row>
      <xdr:rowOff>236051</xdr:rowOff>
    </xdr:to>
    <xdr:pic>
      <xdr:nvPicPr>
        <xdr:cNvPr id="84" name="Graphic 37" descr="Tabla">
          <a:hlinkClick xmlns:r="http://schemas.openxmlformats.org/officeDocument/2006/relationships" r:id="rId48"/>
          <a:extLst>
            <a:ext uri="{FF2B5EF4-FFF2-40B4-BE49-F238E27FC236}">
              <a16:creationId xmlns:a16="http://schemas.microsoft.com/office/drawing/2014/main" id="{00000000-0008-0000-0300-00005400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asvg="http://schemas.microsoft.com/office/drawing/2016/SVG/main" r:embed="rId43"/>
            </a:ext>
          </a:extLst>
        </a:blip>
        <a:stretch>
          <a:fillRect/>
        </a:stretch>
      </xdr:blipFill>
      <xdr:spPr>
        <a:xfrm>
          <a:off x="6417129" y="16461251"/>
          <a:ext cx="234000" cy="234000"/>
        </a:xfrm>
        <a:prstGeom prst="rect">
          <a:avLst/>
        </a:prstGeom>
      </xdr:spPr>
    </xdr:pic>
    <xdr:clientData/>
  </xdr:twoCellAnchor>
  <xdr:twoCellAnchor>
    <xdr:from>
      <xdr:col>10</xdr:col>
      <xdr:colOff>16329</xdr:colOff>
      <xdr:row>88</xdr:row>
      <xdr:rowOff>2051</xdr:rowOff>
    </xdr:from>
    <xdr:to>
      <xdr:col>10</xdr:col>
      <xdr:colOff>250329</xdr:colOff>
      <xdr:row>88</xdr:row>
      <xdr:rowOff>236051</xdr:rowOff>
    </xdr:to>
    <xdr:pic>
      <xdr:nvPicPr>
        <xdr:cNvPr id="85" name="Graphic 37" descr="Gráfico circular">
          <a:hlinkClick xmlns:r="http://schemas.openxmlformats.org/officeDocument/2006/relationships" r:id="rId49"/>
          <a:extLst>
            <a:ext uri="{FF2B5EF4-FFF2-40B4-BE49-F238E27FC236}">
              <a16:creationId xmlns:a16="http://schemas.microsoft.com/office/drawing/2014/main" id="{00000000-0008-0000-0300-000055000000}"/>
            </a:ext>
          </a:extLst>
        </xdr:cNvPr>
        <xdr:cNvPicPr>
          <a:picLocks noChangeAspect="1"/>
        </xdr:cNvPicPr>
      </xdr:nvPicPr>
      <xdr:blipFill>
        <a:blip xmlns:r="http://schemas.openxmlformats.org/officeDocument/2006/relationships" r:embed="rId50" cstate="email">
          <a:extLst>
            <a:ext uri="{28A0092B-C50C-407E-A947-70E740481C1C}">
              <a14:useLocalDpi xmlns:a14="http://schemas.microsoft.com/office/drawing/2010/main"/>
            </a:ext>
            <a:ext uri="{96DAC541-7B7A-43D3-8B79-37D633B846F1}">
              <asvg:svgBlip xmlns:asvg="http://schemas.microsoft.com/office/drawing/2016/SVG/main" r:embed="rId51"/>
            </a:ext>
          </a:extLst>
        </a:blip>
        <a:stretch>
          <a:fillRect/>
        </a:stretch>
      </xdr:blipFill>
      <xdr:spPr>
        <a:xfrm>
          <a:off x="6598104" y="20223626"/>
          <a:ext cx="234000" cy="234000"/>
        </a:xfrm>
        <a:prstGeom prst="rect">
          <a:avLst/>
        </a:prstGeom>
      </xdr:spPr>
    </xdr:pic>
    <xdr:clientData/>
  </xdr:twoCellAnchor>
  <xdr:twoCellAnchor>
    <xdr:from>
      <xdr:col>11</xdr:col>
      <xdr:colOff>16329</xdr:colOff>
      <xdr:row>88</xdr:row>
      <xdr:rowOff>2051</xdr:rowOff>
    </xdr:from>
    <xdr:to>
      <xdr:col>11</xdr:col>
      <xdr:colOff>250329</xdr:colOff>
      <xdr:row>88</xdr:row>
      <xdr:rowOff>236051</xdr:rowOff>
    </xdr:to>
    <xdr:pic>
      <xdr:nvPicPr>
        <xdr:cNvPr id="86" name="Graphic 37" descr="Gráfico circular">
          <a:hlinkClick xmlns:r="http://schemas.openxmlformats.org/officeDocument/2006/relationships" r:id="rId52"/>
          <a:extLst>
            <a:ext uri="{FF2B5EF4-FFF2-40B4-BE49-F238E27FC236}">
              <a16:creationId xmlns:a16="http://schemas.microsoft.com/office/drawing/2014/main" id="{00000000-0008-0000-0300-000056000000}"/>
            </a:ext>
          </a:extLst>
        </xdr:cNvPr>
        <xdr:cNvPicPr>
          <a:picLocks noChangeAspect="1"/>
        </xdr:cNvPicPr>
      </xdr:nvPicPr>
      <xdr:blipFill>
        <a:blip xmlns:r="http://schemas.openxmlformats.org/officeDocument/2006/relationships" r:embed="rId50" cstate="email">
          <a:extLst>
            <a:ext uri="{28A0092B-C50C-407E-A947-70E740481C1C}">
              <a14:useLocalDpi xmlns:a14="http://schemas.microsoft.com/office/drawing/2010/main"/>
            </a:ext>
            <a:ext uri="{96DAC541-7B7A-43D3-8B79-37D633B846F1}">
              <asvg:svgBlip xmlns:asvg="http://schemas.microsoft.com/office/drawing/2016/SVG/main" r:embed="rId51"/>
            </a:ext>
          </a:extLst>
        </a:blip>
        <a:stretch>
          <a:fillRect/>
        </a:stretch>
      </xdr:blipFill>
      <xdr:spPr>
        <a:xfrm>
          <a:off x="6883854" y="20223626"/>
          <a:ext cx="234000" cy="234000"/>
        </a:xfrm>
        <a:prstGeom prst="rect">
          <a:avLst/>
        </a:prstGeom>
      </xdr:spPr>
    </xdr:pic>
    <xdr:clientData/>
  </xdr:twoCellAnchor>
  <xdr:twoCellAnchor>
    <xdr:from>
      <xdr:col>8</xdr:col>
      <xdr:colOff>16329</xdr:colOff>
      <xdr:row>89</xdr:row>
      <xdr:rowOff>2051</xdr:rowOff>
    </xdr:from>
    <xdr:to>
      <xdr:col>8</xdr:col>
      <xdr:colOff>250329</xdr:colOff>
      <xdr:row>89</xdr:row>
      <xdr:rowOff>236051</xdr:rowOff>
    </xdr:to>
    <xdr:pic>
      <xdr:nvPicPr>
        <xdr:cNvPr id="87" name="Graphic 37" descr="Tabla">
          <a:hlinkClick xmlns:r="http://schemas.openxmlformats.org/officeDocument/2006/relationships" r:id="rId53"/>
          <a:extLst>
            <a:ext uri="{FF2B5EF4-FFF2-40B4-BE49-F238E27FC236}">
              <a16:creationId xmlns:a16="http://schemas.microsoft.com/office/drawing/2014/main" id="{00000000-0008-0000-0300-00005700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asvg="http://schemas.microsoft.com/office/drawing/2016/SVG/main" r:embed="rId43"/>
            </a:ext>
          </a:extLst>
        </a:blip>
        <a:stretch>
          <a:fillRect/>
        </a:stretch>
      </xdr:blipFill>
      <xdr:spPr>
        <a:xfrm>
          <a:off x="6150429" y="17413751"/>
          <a:ext cx="234000" cy="234000"/>
        </a:xfrm>
        <a:prstGeom prst="rect">
          <a:avLst/>
        </a:prstGeom>
      </xdr:spPr>
    </xdr:pic>
    <xdr:clientData/>
  </xdr:twoCellAnchor>
  <xdr:twoCellAnchor>
    <xdr:from>
      <xdr:col>9</xdr:col>
      <xdr:colOff>16329</xdr:colOff>
      <xdr:row>89</xdr:row>
      <xdr:rowOff>2051</xdr:rowOff>
    </xdr:from>
    <xdr:to>
      <xdr:col>9</xdr:col>
      <xdr:colOff>250329</xdr:colOff>
      <xdr:row>89</xdr:row>
      <xdr:rowOff>236051</xdr:rowOff>
    </xdr:to>
    <xdr:pic>
      <xdr:nvPicPr>
        <xdr:cNvPr id="88" name="Graphic 37" descr="Tabla">
          <a:hlinkClick xmlns:r="http://schemas.openxmlformats.org/officeDocument/2006/relationships" r:id="rId54"/>
          <a:extLst>
            <a:ext uri="{FF2B5EF4-FFF2-40B4-BE49-F238E27FC236}">
              <a16:creationId xmlns:a16="http://schemas.microsoft.com/office/drawing/2014/main" id="{00000000-0008-0000-0300-00005800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asvg="http://schemas.microsoft.com/office/drawing/2016/SVG/main" r:embed="rId43"/>
            </a:ext>
          </a:extLst>
        </a:blip>
        <a:stretch>
          <a:fillRect/>
        </a:stretch>
      </xdr:blipFill>
      <xdr:spPr>
        <a:xfrm>
          <a:off x="6417129" y="17413751"/>
          <a:ext cx="234000" cy="234000"/>
        </a:xfrm>
        <a:prstGeom prst="rect">
          <a:avLst/>
        </a:prstGeom>
      </xdr:spPr>
    </xdr:pic>
    <xdr:clientData/>
  </xdr:twoCellAnchor>
  <xdr:twoCellAnchor>
    <xdr:from>
      <xdr:col>10</xdr:col>
      <xdr:colOff>16329</xdr:colOff>
      <xdr:row>89</xdr:row>
      <xdr:rowOff>2051</xdr:rowOff>
    </xdr:from>
    <xdr:to>
      <xdr:col>10</xdr:col>
      <xdr:colOff>250329</xdr:colOff>
      <xdr:row>89</xdr:row>
      <xdr:rowOff>236051</xdr:rowOff>
    </xdr:to>
    <xdr:pic>
      <xdr:nvPicPr>
        <xdr:cNvPr id="89" name="Graphic 37" descr="Gráfico de barras">
          <a:hlinkClick xmlns:r="http://schemas.openxmlformats.org/officeDocument/2006/relationships" r:id="rId55"/>
          <a:extLst>
            <a:ext uri="{FF2B5EF4-FFF2-40B4-BE49-F238E27FC236}">
              <a16:creationId xmlns:a16="http://schemas.microsoft.com/office/drawing/2014/main" id="{00000000-0008-0000-0300-000059000000}"/>
            </a:ext>
          </a:extLst>
        </xdr:cNvPr>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 uri="{96DAC541-7B7A-43D3-8B79-37D633B846F1}">
              <asvg:svgBlip xmlns:asvg="http://schemas.microsoft.com/office/drawing/2016/SVG/main" r:embed="rId27"/>
            </a:ext>
          </a:extLst>
        </a:blip>
        <a:stretch>
          <a:fillRect/>
        </a:stretch>
      </xdr:blipFill>
      <xdr:spPr>
        <a:xfrm>
          <a:off x="6683829" y="17413751"/>
          <a:ext cx="234000" cy="234000"/>
        </a:xfrm>
        <a:prstGeom prst="rect">
          <a:avLst/>
        </a:prstGeom>
      </xdr:spPr>
    </xdr:pic>
    <xdr:clientData/>
  </xdr:twoCellAnchor>
  <xdr:twoCellAnchor>
    <xdr:from>
      <xdr:col>11</xdr:col>
      <xdr:colOff>16329</xdr:colOff>
      <xdr:row>89</xdr:row>
      <xdr:rowOff>2051</xdr:rowOff>
    </xdr:from>
    <xdr:to>
      <xdr:col>11</xdr:col>
      <xdr:colOff>250329</xdr:colOff>
      <xdr:row>89</xdr:row>
      <xdr:rowOff>236051</xdr:rowOff>
    </xdr:to>
    <xdr:pic>
      <xdr:nvPicPr>
        <xdr:cNvPr id="90" name="Graphic 37" descr="Gráfico de barras">
          <a:hlinkClick xmlns:r="http://schemas.openxmlformats.org/officeDocument/2006/relationships" r:id="rId56"/>
          <a:extLst>
            <a:ext uri="{FF2B5EF4-FFF2-40B4-BE49-F238E27FC236}">
              <a16:creationId xmlns:a16="http://schemas.microsoft.com/office/drawing/2014/main" id="{00000000-0008-0000-0300-00005A000000}"/>
            </a:ext>
          </a:extLst>
        </xdr:cNvPr>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 uri="{96DAC541-7B7A-43D3-8B79-37D633B846F1}">
              <asvg:svgBlip xmlns:asvg="http://schemas.microsoft.com/office/drawing/2016/SVG/main" r:embed="rId27"/>
            </a:ext>
          </a:extLst>
        </a:blip>
        <a:stretch>
          <a:fillRect/>
        </a:stretch>
      </xdr:blipFill>
      <xdr:spPr>
        <a:xfrm>
          <a:off x="6950529" y="17413751"/>
          <a:ext cx="234000" cy="234000"/>
        </a:xfrm>
        <a:prstGeom prst="rect">
          <a:avLst/>
        </a:prstGeom>
      </xdr:spPr>
    </xdr:pic>
    <xdr:clientData/>
  </xdr:twoCellAnchor>
  <xdr:twoCellAnchor>
    <xdr:from>
      <xdr:col>8</xdr:col>
      <xdr:colOff>16329</xdr:colOff>
      <xdr:row>58</xdr:row>
      <xdr:rowOff>2051</xdr:rowOff>
    </xdr:from>
    <xdr:to>
      <xdr:col>8</xdr:col>
      <xdr:colOff>250329</xdr:colOff>
      <xdr:row>58</xdr:row>
      <xdr:rowOff>236051</xdr:rowOff>
    </xdr:to>
    <xdr:pic>
      <xdr:nvPicPr>
        <xdr:cNvPr id="100" name="Graphic 37" descr="Tabla">
          <a:hlinkClick xmlns:r="http://schemas.openxmlformats.org/officeDocument/2006/relationships" r:id="rId57"/>
          <a:extLst>
            <a:ext uri="{FF2B5EF4-FFF2-40B4-BE49-F238E27FC236}">
              <a16:creationId xmlns:a16="http://schemas.microsoft.com/office/drawing/2014/main" id="{00000000-0008-0000-0300-00006400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asvg="http://schemas.microsoft.com/office/drawing/2016/SVG/main" r:embed="rId43"/>
            </a:ext>
          </a:extLst>
        </a:blip>
        <a:stretch>
          <a:fillRect/>
        </a:stretch>
      </xdr:blipFill>
      <xdr:spPr>
        <a:xfrm>
          <a:off x="6163617" y="15454532"/>
          <a:ext cx="234000" cy="234000"/>
        </a:xfrm>
        <a:prstGeom prst="rect">
          <a:avLst/>
        </a:prstGeom>
      </xdr:spPr>
    </xdr:pic>
    <xdr:clientData/>
  </xdr:twoCellAnchor>
  <xdr:twoCellAnchor>
    <xdr:from>
      <xdr:col>9</xdr:col>
      <xdr:colOff>16329</xdr:colOff>
      <xdr:row>58</xdr:row>
      <xdr:rowOff>2051</xdr:rowOff>
    </xdr:from>
    <xdr:to>
      <xdr:col>9</xdr:col>
      <xdr:colOff>250329</xdr:colOff>
      <xdr:row>58</xdr:row>
      <xdr:rowOff>236051</xdr:rowOff>
    </xdr:to>
    <xdr:pic>
      <xdr:nvPicPr>
        <xdr:cNvPr id="107" name="Graphic 37" descr="Tabla">
          <a:hlinkClick xmlns:r="http://schemas.openxmlformats.org/officeDocument/2006/relationships" r:id="rId58"/>
          <a:extLst>
            <a:ext uri="{FF2B5EF4-FFF2-40B4-BE49-F238E27FC236}">
              <a16:creationId xmlns:a16="http://schemas.microsoft.com/office/drawing/2014/main" id="{00000000-0008-0000-0300-00006B00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asvg="http://schemas.microsoft.com/office/drawing/2016/SVG/main" r:embed="rId43"/>
            </a:ext>
          </a:extLst>
        </a:blip>
        <a:stretch>
          <a:fillRect/>
        </a:stretch>
      </xdr:blipFill>
      <xdr:spPr>
        <a:xfrm>
          <a:off x="6427387" y="15454532"/>
          <a:ext cx="234000" cy="234000"/>
        </a:xfrm>
        <a:prstGeom prst="rect">
          <a:avLst/>
        </a:prstGeom>
      </xdr:spPr>
    </xdr:pic>
    <xdr:clientData/>
  </xdr:twoCellAnchor>
  <xdr:twoCellAnchor>
    <xdr:from>
      <xdr:col>8</xdr:col>
      <xdr:colOff>16329</xdr:colOff>
      <xdr:row>59</xdr:row>
      <xdr:rowOff>2051</xdr:rowOff>
    </xdr:from>
    <xdr:to>
      <xdr:col>8</xdr:col>
      <xdr:colOff>250329</xdr:colOff>
      <xdr:row>59</xdr:row>
      <xdr:rowOff>236051</xdr:rowOff>
    </xdr:to>
    <xdr:pic>
      <xdr:nvPicPr>
        <xdr:cNvPr id="95" name="Graphic 37" descr="Tabla">
          <a:hlinkClick xmlns:r="http://schemas.openxmlformats.org/officeDocument/2006/relationships" r:id="rId59"/>
          <a:extLst>
            <a:ext uri="{FF2B5EF4-FFF2-40B4-BE49-F238E27FC236}">
              <a16:creationId xmlns:a16="http://schemas.microsoft.com/office/drawing/2014/main" id="{00000000-0008-0000-0300-00005F00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asvg="http://schemas.microsoft.com/office/drawing/2016/SVG/main" r:embed="rId43"/>
            </a:ext>
          </a:extLst>
        </a:blip>
        <a:stretch>
          <a:fillRect/>
        </a:stretch>
      </xdr:blipFill>
      <xdr:spPr>
        <a:xfrm>
          <a:off x="6162025" y="10106834"/>
          <a:ext cx="234000" cy="234000"/>
        </a:xfrm>
        <a:prstGeom prst="rect">
          <a:avLst/>
        </a:prstGeom>
      </xdr:spPr>
    </xdr:pic>
    <xdr:clientData/>
  </xdr:twoCellAnchor>
  <xdr:twoCellAnchor>
    <xdr:from>
      <xdr:col>9</xdr:col>
      <xdr:colOff>16329</xdr:colOff>
      <xdr:row>59</xdr:row>
      <xdr:rowOff>2051</xdr:rowOff>
    </xdr:from>
    <xdr:to>
      <xdr:col>9</xdr:col>
      <xdr:colOff>250329</xdr:colOff>
      <xdr:row>59</xdr:row>
      <xdr:rowOff>236051</xdr:rowOff>
    </xdr:to>
    <xdr:pic>
      <xdr:nvPicPr>
        <xdr:cNvPr id="116" name="Graphic 37" descr="Tabla">
          <a:hlinkClick xmlns:r="http://schemas.openxmlformats.org/officeDocument/2006/relationships" r:id="rId60"/>
          <a:extLst>
            <a:ext uri="{FF2B5EF4-FFF2-40B4-BE49-F238E27FC236}">
              <a16:creationId xmlns:a16="http://schemas.microsoft.com/office/drawing/2014/main" id="{00000000-0008-0000-0300-00007400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asvg="http://schemas.microsoft.com/office/drawing/2016/SVG/main" r:embed="rId43"/>
            </a:ext>
          </a:extLst>
        </a:blip>
        <a:stretch>
          <a:fillRect/>
        </a:stretch>
      </xdr:blipFill>
      <xdr:spPr>
        <a:xfrm>
          <a:off x="6427068" y="10106834"/>
          <a:ext cx="234000" cy="234000"/>
        </a:xfrm>
        <a:prstGeom prst="rect">
          <a:avLst/>
        </a:prstGeom>
      </xdr:spPr>
    </xdr:pic>
    <xdr:clientData/>
  </xdr:twoCellAnchor>
  <xdr:twoCellAnchor>
    <xdr:from>
      <xdr:col>8</xdr:col>
      <xdr:colOff>16329</xdr:colOff>
      <xdr:row>67</xdr:row>
      <xdr:rowOff>2051</xdr:rowOff>
    </xdr:from>
    <xdr:to>
      <xdr:col>8</xdr:col>
      <xdr:colOff>250329</xdr:colOff>
      <xdr:row>67</xdr:row>
      <xdr:rowOff>236051</xdr:rowOff>
    </xdr:to>
    <xdr:pic>
      <xdr:nvPicPr>
        <xdr:cNvPr id="128" name="Graphic 37" descr="Tabla">
          <a:hlinkClick xmlns:r="http://schemas.openxmlformats.org/officeDocument/2006/relationships" r:id="rId61"/>
          <a:extLst>
            <a:ext uri="{FF2B5EF4-FFF2-40B4-BE49-F238E27FC236}">
              <a16:creationId xmlns:a16="http://schemas.microsoft.com/office/drawing/2014/main" id="{00000000-0008-0000-0300-00008000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asvg="http://schemas.microsoft.com/office/drawing/2016/SVG/main" r:embed="rId43"/>
            </a:ext>
          </a:extLst>
        </a:blip>
        <a:stretch>
          <a:fillRect/>
        </a:stretch>
      </xdr:blipFill>
      <xdr:spPr>
        <a:xfrm>
          <a:off x="6150429" y="10270001"/>
          <a:ext cx="234000" cy="234000"/>
        </a:xfrm>
        <a:prstGeom prst="rect">
          <a:avLst/>
        </a:prstGeom>
      </xdr:spPr>
    </xdr:pic>
    <xdr:clientData/>
  </xdr:twoCellAnchor>
  <xdr:twoCellAnchor>
    <xdr:from>
      <xdr:col>9</xdr:col>
      <xdr:colOff>16329</xdr:colOff>
      <xdr:row>67</xdr:row>
      <xdr:rowOff>2051</xdr:rowOff>
    </xdr:from>
    <xdr:to>
      <xdr:col>9</xdr:col>
      <xdr:colOff>250329</xdr:colOff>
      <xdr:row>67</xdr:row>
      <xdr:rowOff>236051</xdr:rowOff>
    </xdr:to>
    <xdr:pic>
      <xdr:nvPicPr>
        <xdr:cNvPr id="129" name="Graphic 37" descr="Tabla">
          <a:hlinkClick xmlns:r="http://schemas.openxmlformats.org/officeDocument/2006/relationships" r:id="rId62"/>
          <a:extLst>
            <a:ext uri="{FF2B5EF4-FFF2-40B4-BE49-F238E27FC236}">
              <a16:creationId xmlns:a16="http://schemas.microsoft.com/office/drawing/2014/main" id="{00000000-0008-0000-0300-00008100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asvg="http://schemas.microsoft.com/office/drawing/2016/SVG/main" r:embed="rId43"/>
            </a:ext>
          </a:extLst>
        </a:blip>
        <a:stretch>
          <a:fillRect/>
        </a:stretch>
      </xdr:blipFill>
      <xdr:spPr>
        <a:xfrm>
          <a:off x="6417129" y="10270001"/>
          <a:ext cx="234000" cy="234000"/>
        </a:xfrm>
        <a:prstGeom prst="rect">
          <a:avLst/>
        </a:prstGeom>
      </xdr:spPr>
    </xdr:pic>
    <xdr:clientData/>
  </xdr:twoCellAnchor>
  <xdr:twoCellAnchor>
    <xdr:from>
      <xdr:col>8</xdr:col>
      <xdr:colOff>16329</xdr:colOff>
      <xdr:row>90</xdr:row>
      <xdr:rowOff>2051</xdr:rowOff>
    </xdr:from>
    <xdr:to>
      <xdr:col>8</xdr:col>
      <xdr:colOff>250329</xdr:colOff>
      <xdr:row>90</xdr:row>
      <xdr:rowOff>236051</xdr:rowOff>
    </xdr:to>
    <xdr:pic>
      <xdr:nvPicPr>
        <xdr:cNvPr id="139" name="Graphic 37" descr="Tabla">
          <a:hlinkClick xmlns:r="http://schemas.openxmlformats.org/officeDocument/2006/relationships" r:id="rId63"/>
          <a:extLst>
            <a:ext uri="{FF2B5EF4-FFF2-40B4-BE49-F238E27FC236}">
              <a16:creationId xmlns:a16="http://schemas.microsoft.com/office/drawing/2014/main" id="{00000000-0008-0000-0300-00008B00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asvg="http://schemas.microsoft.com/office/drawing/2016/SVG/main" r:embed="rId43"/>
            </a:ext>
          </a:extLst>
        </a:blip>
        <a:stretch>
          <a:fillRect/>
        </a:stretch>
      </xdr:blipFill>
      <xdr:spPr>
        <a:xfrm>
          <a:off x="6150429" y="20680826"/>
          <a:ext cx="234000" cy="234000"/>
        </a:xfrm>
        <a:prstGeom prst="rect">
          <a:avLst/>
        </a:prstGeom>
      </xdr:spPr>
    </xdr:pic>
    <xdr:clientData/>
  </xdr:twoCellAnchor>
  <xdr:twoCellAnchor>
    <xdr:from>
      <xdr:col>9</xdr:col>
      <xdr:colOff>16329</xdr:colOff>
      <xdr:row>90</xdr:row>
      <xdr:rowOff>2051</xdr:rowOff>
    </xdr:from>
    <xdr:to>
      <xdr:col>9</xdr:col>
      <xdr:colOff>250329</xdr:colOff>
      <xdr:row>90</xdr:row>
      <xdr:rowOff>236051</xdr:rowOff>
    </xdr:to>
    <xdr:pic>
      <xdr:nvPicPr>
        <xdr:cNvPr id="140" name="Graphic 37" descr="Tabla">
          <a:hlinkClick xmlns:r="http://schemas.openxmlformats.org/officeDocument/2006/relationships" r:id="rId64"/>
          <a:extLst>
            <a:ext uri="{FF2B5EF4-FFF2-40B4-BE49-F238E27FC236}">
              <a16:creationId xmlns:a16="http://schemas.microsoft.com/office/drawing/2014/main" id="{00000000-0008-0000-0300-00008C00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asvg="http://schemas.microsoft.com/office/drawing/2016/SVG/main" r:embed="rId43"/>
            </a:ext>
          </a:extLst>
        </a:blip>
        <a:stretch>
          <a:fillRect/>
        </a:stretch>
      </xdr:blipFill>
      <xdr:spPr>
        <a:xfrm>
          <a:off x="6417129" y="20680826"/>
          <a:ext cx="234000" cy="234000"/>
        </a:xfrm>
        <a:prstGeom prst="rect">
          <a:avLst/>
        </a:prstGeom>
      </xdr:spPr>
    </xdr:pic>
    <xdr:clientData/>
  </xdr:twoCellAnchor>
  <xdr:twoCellAnchor>
    <xdr:from>
      <xdr:col>8</xdr:col>
      <xdr:colOff>16329</xdr:colOff>
      <xdr:row>91</xdr:row>
      <xdr:rowOff>2051</xdr:rowOff>
    </xdr:from>
    <xdr:to>
      <xdr:col>8</xdr:col>
      <xdr:colOff>250329</xdr:colOff>
      <xdr:row>91</xdr:row>
      <xdr:rowOff>236051</xdr:rowOff>
    </xdr:to>
    <xdr:pic>
      <xdr:nvPicPr>
        <xdr:cNvPr id="143" name="Graphic 37" descr="Tabla">
          <a:hlinkClick xmlns:r="http://schemas.openxmlformats.org/officeDocument/2006/relationships" r:id="rId65"/>
          <a:extLst>
            <a:ext uri="{FF2B5EF4-FFF2-40B4-BE49-F238E27FC236}">
              <a16:creationId xmlns:a16="http://schemas.microsoft.com/office/drawing/2014/main" id="{00000000-0008-0000-0300-00008F00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asvg="http://schemas.microsoft.com/office/drawing/2016/SVG/main" r:embed="rId43"/>
            </a:ext>
          </a:extLst>
        </a:blip>
        <a:stretch>
          <a:fillRect/>
        </a:stretch>
      </xdr:blipFill>
      <xdr:spPr>
        <a:xfrm>
          <a:off x="6150429" y="20680826"/>
          <a:ext cx="234000" cy="234000"/>
        </a:xfrm>
        <a:prstGeom prst="rect">
          <a:avLst/>
        </a:prstGeom>
      </xdr:spPr>
    </xdr:pic>
    <xdr:clientData/>
  </xdr:twoCellAnchor>
  <xdr:twoCellAnchor>
    <xdr:from>
      <xdr:col>9</xdr:col>
      <xdr:colOff>16329</xdr:colOff>
      <xdr:row>91</xdr:row>
      <xdr:rowOff>2051</xdr:rowOff>
    </xdr:from>
    <xdr:to>
      <xdr:col>9</xdr:col>
      <xdr:colOff>250329</xdr:colOff>
      <xdr:row>91</xdr:row>
      <xdr:rowOff>236051</xdr:rowOff>
    </xdr:to>
    <xdr:pic>
      <xdr:nvPicPr>
        <xdr:cNvPr id="144" name="Graphic 37" descr="Tabla">
          <a:hlinkClick xmlns:r="http://schemas.openxmlformats.org/officeDocument/2006/relationships" r:id="rId66"/>
          <a:extLst>
            <a:ext uri="{FF2B5EF4-FFF2-40B4-BE49-F238E27FC236}">
              <a16:creationId xmlns:a16="http://schemas.microsoft.com/office/drawing/2014/main" id="{00000000-0008-0000-0300-00009000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asvg="http://schemas.microsoft.com/office/drawing/2016/SVG/main" r:embed="rId43"/>
            </a:ext>
          </a:extLst>
        </a:blip>
        <a:stretch>
          <a:fillRect/>
        </a:stretch>
      </xdr:blipFill>
      <xdr:spPr>
        <a:xfrm>
          <a:off x="6417129" y="20680826"/>
          <a:ext cx="234000" cy="234000"/>
        </a:xfrm>
        <a:prstGeom prst="rect">
          <a:avLst/>
        </a:prstGeom>
      </xdr:spPr>
    </xdr:pic>
    <xdr:clientData/>
  </xdr:twoCellAnchor>
  <xdr:twoCellAnchor>
    <xdr:from>
      <xdr:col>7</xdr:col>
      <xdr:colOff>16329</xdr:colOff>
      <xdr:row>24</xdr:row>
      <xdr:rowOff>2051</xdr:rowOff>
    </xdr:from>
    <xdr:to>
      <xdr:col>7</xdr:col>
      <xdr:colOff>250329</xdr:colOff>
      <xdr:row>24</xdr:row>
      <xdr:rowOff>236051</xdr:rowOff>
    </xdr:to>
    <xdr:pic>
      <xdr:nvPicPr>
        <xdr:cNvPr id="156" name="Graphic 37" descr="Documento">
          <a:hlinkClick xmlns:r="http://schemas.openxmlformats.org/officeDocument/2006/relationships" r:id="rId67"/>
          <a:extLst>
            <a:ext uri="{FF2B5EF4-FFF2-40B4-BE49-F238E27FC236}">
              <a16:creationId xmlns:a16="http://schemas.microsoft.com/office/drawing/2014/main" id="{00000000-0008-0000-0300-00009C000000}"/>
            </a:ext>
          </a:extLst>
        </xdr:cNvPr>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 uri="{96DAC541-7B7A-43D3-8B79-37D633B846F1}">
              <asvg:svgBlip xmlns:asvg="http://schemas.microsoft.com/office/drawing/2016/SVG/main" r:embed="rId69"/>
            </a:ext>
          </a:extLst>
        </a:blip>
        <a:stretch>
          <a:fillRect/>
        </a:stretch>
      </xdr:blipFill>
      <xdr:spPr>
        <a:xfrm>
          <a:off x="6474279" y="4964576"/>
          <a:ext cx="234000" cy="234000"/>
        </a:xfrm>
        <a:prstGeom prst="rect">
          <a:avLst/>
        </a:prstGeom>
      </xdr:spPr>
    </xdr:pic>
    <xdr:clientData/>
  </xdr:twoCellAnchor>
  <xdr:twoCellAnchor>
    <xdr:from>
      <xdr:col>7</xdr:col>
      <xdr:colOff>16329</xdr:colOff>
      <xdr:row>25</xdr:row>
      <xdr:rowOff>2051</xdr:rowOff>
    </xdr:from>
    <xdr:to>
      <xdr:col>7</xdr:col>
      <xdr:colOff>250329</xdr:colOff>
      <xdr:row>25</xdr:row>
      <xdr:rowOff>236051</xdr:rowOff>
    </xdr:to>
    <xdr:pic>
      <xdr:nvPicPr>
        <xdr:cNvPr id="157" name="Graphic 37" descr="Documento">
          <a:hlinkClick xmlns:r="http://schemas.openxmlformats.org/officeDocument/2006/relationships" r:id="rId70"/>
          <a:extLst>
            <a:ext uri="{FF2B5EF4-FFF2-40B4-BE49-F238E27FC236}">
              <a16:creationId xmlns:a16="http://schemas.microsoft.com/office/drawing/2014/main" id="{00000000-0008-0000-0300-00009D000000}"/>
            </a:ext>
          </a:extLst>
        </xdr:cNvPr>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 uri="{96DAC541-7B7A-43D3-8B79-37D633B846F1}">
              <asvg:svgBlip xmlns:asvg="http://schemas.microsoft.com/office/drawing/2016/SVG/main" r:embed="rId69"/>
            </a:ext>
          </a:extLst>
        </a:blip>
        <a:stretch>
          <a:fillRect/>
        </a:stretch>
      </xdr:blipFill>
      <xdr:spPr>
        <a:xfrm>
          <a:off x="6474279" y="5202701"/>
          <a:ext cx="234000" cy="234000"/>
        </a:xfrm>
        <a:prstGeom prst="rect">
          <a:avLst/>
        </a:prstGeom>
      </xdr:spPr>
    </xdr:pic>
    <xdr:clientData/>
  </xdr:twoCellAnchor>
  <xdr:twoCellAnchor>
    <xdr:from>
      <xdr:col>7</xdr:col>
      <xdr:colOff>16329</xdr:colOff>
      <xdr:row>26</xdr:row>
      <xdr:rowOff>2051</xdr:rowOff>
    </xdr:from>
    <xdr:to>
      <xdr:col>7</xdr:col>
      <xdr:colOff>250329</xdr:colOff>
      <xdr:row>26</xdr:row>
      <xdr:rowOff>236051</xdr:rowOff>
    </xdr:to>
    <xdr:pic>
      <xdr:nvPicPr>
        <xdr:cNvPr id="158" name="Graphic 37" descr="Documento">
          <a:hlinkClick xmlns:r="http://schemas.openxmlformats.org/officeDocument/2006/relationships" r:id="rId71"/>
          <a:extLst>
            <a:ext uri="{FF2B5EF4-FFF2-40B4-BE49-F238E27FC236}">
              <a16:creationId xmlns:a16="http://schemas.microsoft.com/office/drawing/2014/main" id="{00000000-0008-0000-0300-00009E000000}"/>
            </a:ext>
          </a:extLst>
        </xdr:cNvPr>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 uri="{96DAC541-7B7A-43D3-8B79-37D633B846F1}">
              <asvg:svgBlip xmlns:asvg="http://schemas.microsoft.com/office/drawing/2016/SVG/main" r:embed="rId69"/>
            </a:ext>
          </a:extLst>
        </a:blip>
        <a:stretch>
          <a:fillRect/>
        </a:stretch>
      </xdr:blipFill>
      <xdr:spPr>
        <a:xfrm>
          <a:off x="6474279" y="5440826"/>
          <a:ext cx="234000" cy="234000"/>
        </a:xfrm>
        <a:prstGeom prst="rect">
          <a:avLst/>
        </a:prstGeom>
      </xdr:spPr>
    </xdr:pic>
    <xdr:clientData/>
  </xdr:twoCellAnchor>
  <xdr:twoCellAnchor>
    <xdr:from>
      <xdr:col>7</xdr:col>
      <xdr:colOff>16329</xdr:colOff>
      <xdr:row>29</xdr:row>
      <xdr:rowOff>2051</xdr:rowOff>
    </xdr:from>
    <xdr:to>
      <xdr:col>7</xdr:col>
      <xdr:colOff>250329</xdr:colOff>
      <xdr:row>29</xdr:row>
      <xdr:rowOff>236051</xdr:rowOff>
    </xdr:to>
    <xdr:pic>
      <xdr:nvPicPr>
        <xdr:cNvPr id="165" name="Graphic 37" descr="Documento">
          <a:hlinkClick xmlns:r="http://schemas.openxmlformats.org/officeDocument/2006/relationships" r:id="rId72"/>
          <a:extLst>
            <a:ext uri="{FF2B5EF4-FFF2-40B4-BE49-F238E27FC236}">
              <a16:creationId xmlns:a16="http://schemas.microsoft.com/office/drawing/2014/main" id="{00000000-0008-0000-0300-0000A5000000}"/>
            </a:ext>
          </a:extLst>
        </xdr:cNvPr>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 uri="{96DAC541-7B7A-43D3-8B79-37D633B846F1}">
              <asvg:svgBlip xmlns:asvg="http://schemas.microsoft.com/office/drawing/2016/SVG/main" r:embed="rId69"/>
            </a:ext>
          </a:extLst>
        </a:blip>
        <a:stretch>
          <a:fillRect/>
        </a:stretch>
      </xdr:blipFill>
      <xdr:spPr>
        <a:xfrm>
          <a:off x="6474279" y="6155201"/>
          <a:ext cx="234000" cy="234000"/>
        </a:xfrm>
        <a:prstGeom prst="rect">
          <a:avLst/>
        </a:prstGeom>
      </xdr:spPr>
    </xdr:pic>
    <xdr:clientData/>
  </xdr:twoCellAnchor>
  <xdr:twoCellAnchor>
    <xdr:from>
      <xdr:col>9</xdr:col>
      <xdr:colOff>16329</xdr:colOff>
      <xdr:row>27</xdr:row>
      <xdr:rowOff>2051</xdr:rowOff>
    </xdr:from>
    <xdr:to>
      <xdr:col>9</xdr:col>
      <xdr:colOff>250329</xdr:colOff>
      <xdr:row>27</xdr:row>
      <xdr:rowOff>236051</xdr:rowOff>
    </xdr:to>
    <xdr:pic>
      <xdr:nvPicPr>
        <xdr:cNvPr id="166" name="Graphic 37" descr="Jerarquía">
          <a:hlinkClick xmlns:r="http://schemas.openxmlformats.org/officeDocument/2006/relationships" r:id="rId73"/>
          <a:extLst>
            <a:ext uri="{FF2B5EF4-FFF2-40B4-BE49-F238E27FC236}">
              <a16:creationId xmlns:a16="http://schemas.microsoft.com/office/drawing/2014/main" id="{00000000-0008-0000-0300-0000A6000000}"/>
            </a:ext>
          </a:extLst>
        </xdr:cNvPr>
        <xdr:cNvPicPr>
          <a:picLocks noChangeAspect="1"/>
        </xdr:cNvPicPr>
      </xdr:nvPicPr>
      <xdr:blipFill>
        <a:blip xmlns:r="http://schemas.openxmlformats.org/officeDocument/2006/relationships" r:embed="rId74" cstate="email">
          <a:extLst>
            <a:ext uri="{28A0092B-C50C-407E-A947-70E740481C1C}">
              <a14:useLocalDpi xmlns:a14="http://schemas.microsoft.com/office/drawing/2010/main"/>
            </a:ext>
            <a:ext uri="{96DAC541-7B7A-43D3-8B79-37D633B846F1}">
              <asvg:svgBlip xmlns:asvg="http://schemas.microsoft.com/office/drawing/2016/SVG/main" r:embed="rId75"/>
            </a:ext>
          </a:extLst>
        </a:blip>
        <a:stretch>
          <a:fillRect/>
        </a:stretch>
      </xdr:blipFill>
      <xdr:spPr>
        <a:xfrm>
          <a:off x="6207579" y="5707526"/>
          <a:ext cx="234000" cy="234000"/>
        </a:xfrm>
        <a:prstGeom prst="rect">
          <a:avLst/>
        </a:prstGeom>
      </xdr:spPr>
    </xdr:pic>
    <xdr:clientData/>
  </xdr:twoCellAnchor>
  <xdr:twoCellAnchor>
    <xdr:from>
      <xdr:col>9</xdr:col>
      <xdr:colOff>16329</xdr:colOff>
      <xdr:row>28</xdr:row>
      <xdr:rowOff>2051</xdr:rowOff>
    </xdr:from>
    <xdr:to>
      <xdr:col>9</xdr:col>
      <xdr:colOff>250329</xdr:colOff>
      <xdr:row>28</xdr:row>
      <xdr:rowOff>236051</xdr:rowOff>
    </xdr:to>
    <xdr:pic>
      <xdr:nvPicPr>
        <xdr:cNvPr id="167" name="Graphic 37" descr="Jerarquía">
          <a:hlinkClick xmlns:r="http://schemas.openxmlformats.org/officeDocument/2006/relationships" r:id="rId76"/>
          <a:extLst>
            <a:ext uri="{FF2B5EF4-FFF2-40B4-BE49-F238E27FC236}">
              <a16:creationId xmlns:a16="http://schemas.microsoft.com/office/drawing/2014/main" id="{00000000-0008-0000-0300-0000A7000000}"/>
            </a:ext>
          </a:extLst>
        </xdr:cNvPr>
        <xdr:cNvPicPr>
          <a:picLocks noChangeAspect="1"/>
        </xdr:cNvPicPr>
      </xdr:nvPicPr>
      <xdr:blipFill>
        <a:blip xmlns:r="http://schemas.openxmlformats.org/officeDocument/2006/relationships" r:embed="rId74" cstate="email">
          <a:extLst>
            <a:ext uri="{28A0092B-C50C-407E-A947-70E740481C1C}">
              <a14:useLocalDpi xmlns:a14="http://schemas.microsoft.com/office/drawing/2010/main"/>
            </a:ext>
            <a:ext uri="{96DAC541-7B7A-43D3-8B79-37D633B846F1}">
              <asvg:svgBlip xmlns:asvg="http://schemas.microsoft.com/office/drawing/2016/SVG/main" r:embed="rId75"/>
            </a:ext>
          </a:extLst>
        </a:blip>
        <a:stretch>
          <a:fillRect/>
        </a:stretch>
      </xdr:blipFill>
      <xdr:spPr>
        <a:xfrm>
          <a:off x="6207579" y="5945651"/>
          <a:ext cx="234000" cy="234000"/>
        </a:xfrm>
        <a:prstGeom prst="rect">
          <a:avLst/>
        </a:prstGeom>
      </xdr:spPr>
    </xdr:pic>
    <xdr:clientData/>
  </xdr:twoCellAnchor>
  <xdr:twoCellAnchor>
    <xdr:from>
      <xdr:col>8</xdr:col>
      <xdr:colOff>16329</xdr:colOff>
      <xdr:row>30</xdr:row>
      <xdr:rowOff>2051</xdr:rowOff>
    </xdr:from>
    <xdr:to>
      <xdr:col>8</xdr:col>
      <xdr:colOff>250329</xdr:colOff>
      <xdr:row>30</xdr:row>
      <xdr:rowOff>236051</xdr:rowOff>
    </xdr:to>
    <xdr:pic>
      <xdr:nvPicPr>
        <xdr:cNvPr id="168" name="Graphic 37" descr="Tabla">
          <a:hlinkClick xmlns:r="http://schemas.openxmlformats.org/officeDocument/2006/relationships" r:id="rId77"/>
          <a:extLst>
            <a:ext uri="{FF2B5EF4-FFF2-40B4-BE49-F238E27FC236}">
              <a16:creationId xmlns:a16="http://schemas.microsoft.com/office/drawing/2014/main" id="{00000000-0008-0000-0300-0000A800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asvg="http://schemas.microsoft.com/office/drawing/2016/SVG/main" r:embed="rId43"/>
            </a:ext>
          </a:extLst>
        </a:blip>
        <a:stretch>
          <a:fillRect/>
        </a:stretch>
      </xdr:blipFill>
      <xdr:spPr>
        <a:xfrm>
          <a:off x="5674179" y="12841751"/>
          <a:ext cx="234000" cy="234000"/>
        </a:xfrm>
        <a:prstGeom prst="rect">
          <a:avLst/>
        </a:prstGeom>
      </xdr:spPr>
    </xdr:pic>
    <xdr:clientData/>
  </xdr:twoCellAnchor>
  <xdr:twoCellAnchor>
    <xdr:from>
      <xdr:col>8</xdr:col>
      <xdr:colOff>16329</xdr:colOff>
      <xdr:row>31</xdr:row>
      <xdr:rowOff>2051</xdr:rowOff>
    </xdr:from>
    <xdr:to>
      <xdr:col>8</xdr:col>
      <xdr:colOff>250329</xdr:colOff>
      <xdr:row>31</xdr:row>
      <xdr:rowOff>236051</xdr:rowOff>
    </xdr:to>
    <xdr:pic>
      <xdr:nvPicPr>
        <xdr:cNvPr id="169" name="Graphic 37" descr="Tabla">
          <a:hlinkClick xmlns:r="http://schemas.openxmlformats.org/officeDocument/2006/relationships" r:id="rId78"/>
          <a:extLst>
            <a:ext uri="{FF2B5EF4-FFF2-40B4-BE49-F238E27FC236}">
              <a16:creationId xmlns:a16="http://schemas.microsoft.com/office/drawing/2014/main" id="{00000000-0008-0000-0300-0000A900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asvg="http://schemas.microsoft.com/office/drawing/2016/SVG/main" r:embed="rId43"/>
            </a:ext>
          </a:extLst>
        </a:blip>
        <a:stretch>
          <a:fillRect/>
        </a:stretch>
      </xdr:blipFill>
      <xdr:spPr>
        <a:xfrm>
          <a:off x="5674179" y="12841751"/>
          <a:ext cx="234000" cy="234000"/>
        </a:xfrm>
        <a:prstGeom prst="rect">
          <a:avLst/>
        </a:prstGeom>
      </xdr:spPr>
    </xdr:pic>
    <xdr:clientData/>
  </xdr:twoCellAnchor>
  <xdr:twoCellAnchor>
    <xdr:from>
      <xdr:col>8</xdr:col>
      <xdr:colOff>16329</xdr:colOff>
      <xdr:row>32</xdr:row>
      <xdr:rowOff>2051</xdr:rowOff>
    </xdr:from>
    <xdr:to>
      <xdr:col>8</xdr:col>
      <xdr:colOff>250329</xdr:colOff>
      <xdr:row>32</xdr:row>
      <xdr:rowOff>236051</xdr:rowOff>
    </xdr:to>
    <xdr:pic>
      <xdr:nvPicPr>
        <xdr:cNvPr id="170" name="Graphic 37" descr="Tabla">
          <a:hlinkClick xmlns:r="http://schemas.openxmlformats.org/officeDocument/2006/relationships" r:id="rId79"/>
          <a:extLst>
            <a:ext uri="{FF2B5EF4-FFF2-40B4-BE49-F238E27FC236}">
              <a16:creationId xmlns:a16="http://schemas.microsoft.com/office/drawing/2014/main" id="{00000000-0008-0000-0300-0000AA00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asvg="http://schemas.microsoft.com/office/drawing/2016/SVG/main" r:embed="rId43"/>
            </a:ext>
          </a:extLst>
        </a:blip>
        <a:stretch>
          <a:fillRect/>
        </a:stretch>
      </xdr:blipFill>
      <xdr:spPr>
        <a:xfrm>
          <a:off x="5674179" y="12841751"/>
          <a:ext cx="234000" cy="234000"/>
        </a:xfrm>
        <a:prstGeom prst="rect">
          <a:avLst/>
        </a:prstGeom>
      </xdr:spPr>
    </xdr:pic>
    <xdr:clientData/>
  </xdr:twoCellAnchor>
  <xdr:twoCellAnchor>
    <xdr:from>
      <xdr:col>8</xdr:col>
      <xdr:colOff>16329</xdr:colOff>
      <xdr:row>33</xdr:row>
      <xdr:rowOff>2051</xdr:rowOff>
    </xdr:from>
    <xdr:to>
      <xdr:col>8</xdr:col>
      <xdr:colOff>250329</xdr:colOff>
      <xdr:row>33</xdr:row>
      <xdr:rowOff>236051</xdr:rowOff>
    </xdr:to>
    <xdr:pic>
      <xdr:nvPicPr>
        <xdr:cNvPr id="171" name="Graphic 37" descr="Tabla">
          <a:hlinkClick xmlns:r="http://schemas.openxmlformats.org/officeDocument/2006/relationships" r:id="rId80"/>
          <a:extLst>
            <a:ext uri="{FF2B5EF4-FFF2-40B4-BE49-F238E27FC236}">
              <a16:creationId xmlns:a16="http://schemas.microsoft.com/office/drawing/2014/main" id="{00000000-0008-0000-0300-0000AB00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asvg="http://schemas.microsoft.com/office/drawing/2016/SVG/main" r:embed="rId43"/>
            </a:ext>
          </a:extLst>
        </a:blip>
        <a:stretch>
          <a:fillRect/>
        </a:stretch>
      </xdr:blipFill>
      <xdr:spPr>
        <a:xfrm>
          <a:off x="5674179" y="12841751"/>
          <a:ext cx="234000" cy="234000"/>
        </a:xfrm>
        <a:prstGeom prst="rect">
          <a:avLst/>
        </a:prstGeom>
      </xdr:spPr>
    </xdr:pic>
    <xdr:clientData/>
  </xdr:twoCellAnchor>
  <xdr:twoCellAnchor>
    <xdr:from>
      <xdr:col>8</xdr:col>
      <xdr:colOff>16329</xdr:colOff>
      <xdr:row>34</xdr:row>
      <xdr:rowOff>2051</xdr:rowOff>
    </xdr:from>
    <xdr:to>
      <xdr:col>8</xdr:col>
      <xdr:colOff>250329</xdr:colOff>
      <xdr:row>34</xdr:row>
      <xdr:rowOff>236051</xdr:rowOff>
    </xdr:to>
    <xdr:pic>
      <xdr:nvPicPr>
        <xdr:cNvPr id="172" name="Graphic 37" descr="Tabla">
          <a:hlinkClick xmlns:r="http://schemas.openxmlformats.org/officeDocument/2006/relationships" r:id="rId81"/>
          <a:extLst>
            <a:ext uri="{FF2B5EF4-FFF2-40B4-BE49-F238E27FC236}">
              <a16:creationId xmlns:a16="http://schemas.microsoft.com/office/drawing/2014/main" id="{00000000-0008-0000-0300-0000AC00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asvg="http://schemas.microsoft.com/office/drawing/2016/SVG/main" r:embed="rId43"/>
            </a:ext>
          </a:extLst>
        </a:blip>
        <a:stretch>
          <a:fillRect/>
        </a:stretch>
      </xdr:blipFill>
      <xdr:spPr>
        <a:xfrm>
          <a:off x="5674179" y="12841751"/>
          <a:ext cx="234000" cy="234000"/>
        </a:xfrm>
        <a:prstGeom prst="rect">
          <a:avLst/>
        </a:prstGeom>
      </xdr:spPr>
    </xdr:pic>
    <xdr:clientData/>
  </xdr:twoCellAnchor>
  <xdr:twoCellAnchor>
    <xdr:from>
      <xdr:col>8</xdr:col>
      <xdr:colOff>16329</xdr:colOff>
      <xdr:row>35</xdr:row>
      <xdr:rowOff>2051</xdr:rowOff>
    </xdr:from>
    <xdr:to>
      <xdr:col>8</xdr:col>
      <xdr:colOff>250329</xdr:colOff>
      <xdr:row>35</xdr:row>
      <xdr:rowOff>236051</xdr:rowOff>
    </xdr:to>
    <xdr:pic>
      <xdr:nvPicPr>
        <xdr:cNvPr id="174" name="Graphic 37" descr="Tabla">
          <a:hlinkClick xmlns:r="http://schemas.openxmlformats.org/officeDocument/2006/relationships" r:id="rId82"/>
          <a:extLst>
            <a:ext uri="{FF2B5EF4-FFF2-40B4-BE49-F238E27FC236}">
              <a16:creationId xmlns:a16="http://schemas.microsoft.com/office/drawing/2014/main" id="{00000000-0008-0000-0300-0000AE00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asvg="http://schemas.microsoft.com/office/drawing/2016/SVG/main" r:embed="rId43"/>
            </a:ext>
          </a:extLst>
        </a:blip>
        <a:stretch>
          <a:fillRect/>
        </a:stretch>
      </xdr:blipFill>
      <xdr:spPr>
        <a:xfrm>
          <a:off x="5674179" y="12841751"/>
          <a:ext cx="234000" cy="234000"/>
        </a:xfrm>
        <a:prstGeom prst="rect">
          <a:avLst/>
        </a:prstGeom>
      </xdr:spPr>
    </xdr:pic>
    <xdr:clientData/>
  </xdr:twoCellAnchor>
  <xdr:twoCellAnchor>
    <xdr:from>
      <xdr:col>8</xdr:col>
      <xdr:colOff>16329</xdr:colOff>
      <xdr:row>36</xdr:row>
      <xdr:rowOff>2051</xdr:rowOff>
    </xdr:from>
    <xdr:to>
      <xdr:col>8</xdr:col>
      <xdr:colOff>250329</xdr:colOff>
      <xdr:row>36</xdr:row>
      <xdr:rowOff>236051</xdr:rowOff>
    </xdr:to>
    <xdr:pic>
      <xdr:nvPicPr>
        <xdr:cNvPr id="175" name="Graphic 37" descr="Tabla">
          <a:hlinkClick xmlns:r="http://schemas.openxmlformats.org/officeDocument/2006/relationships" r:id="rId83"/>
          <a:extLst>
            <a:ext uri="{FF2B5EF4-FFF2-40B4-BE49-F238E27FC236}">
              <a16:creationId xmlns:a16="http://schemas.microsoft.com/office/drawing/2014/main" id="{00000000-0008-0000-0300-0000AF00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asvg="http://schemas.microsoft.com/office/drawing/2016/SVG/main" r:embed="rId43"/>
            </a:ext>
          </a:extLst>
        </a:blip>
        <a:stretch>
          <a:fillRect/>
        </a:stretch>
      </xdr:blipFill>
      <xdr:spPr>
        <a:xfrm>
          <a:off x="5674179" y="12841751"/>
          <a:ext cx="234000" cy="234000"/>
        </a:xfrm>
        <a:prstGeom prst="rect">
          <a:avLst/>
        </a:prstGeom>
      </xdr:spPr>
    </xdr:pic>
    <xdr:clientData/>
  </xdr:twoCellAnchor>
  <xdr:twoCellAnchor>
    <xdr:from>
      <xdr:col>8</xdr:col>
      <xdr:colOff>16329</xdr:colOff>
      <xdr:row>38</xdr:row>
      <xdr:rowOff>2051</xdr:rowOff>
    </xdr:from>
    <xdr:to>
      <xdr:col>8</xdr:col>
      <xdr:colOff>250329</xdr:colOff>
      <xdr:row>38</xdr:row>
      <xdr:rowOff>236051</xdr:rowOff>
    </xdr:to>
    <xdr:pic>
      <xdr:nvPicPr>
        <xdr:cNvPr id="176" name="Graphic 37" descr="Tabla">
          <a:hlinkClick xmlns:r="http://schemas.openxmlformats.org/officeDocument/2006/relationships" r:id="rId84"/>
          <a:extLst>
            <a:ext uri="{FF2B5EF4-FFF2-40B4-BE49-F238E27FC236}">
              <a16:creationId xmlns:a16="http://schemas.microsoft.com/office/drawing/2014/main" id="{00000000-0008-0000-0300-0000B000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asvg="http://schemas.microsoft.com/office/drawing/2016/SVG/main" r:embed="rId43"/>
            </a:ext>
          </a:extLst>
        </a:blip>
        <a:stretch>
          <a:fillRect/>
        </a:stretch>
      </xdr:blipFill>
      <xdr:spPr>
        <a:xfrm>
          <a:off x="5674179" y="12841751"/>
          <a:ext cx="234000" cy="234000"/>
        </a:xfrm>
        <a:prstGeom prst="rect">
          <a:avLst/>
        </a:prstGeom>
      </xdr:spPr>
    </xdr:pic>
    <xdr:clientData/>
  </xdr:twoCellAnchor>
  <xdr:twoCellAnchor>
    <xdr:from>
      <xdr:col>8</xdr:col>
      <xdr:colOff>16329</xdr:colOff>
      <xdr:row>39</xdr:row>
      <xdr:rowOff>2051</xdr:rowOff>
    </xdr:from>
    <xdr:to>
      <xdr:col>8</xdr:col>
      <xdr:colOff>250329</xdr:colOff>
      <xdr:row>39</xdr:row>
      <xdr:rowOff>236051</xdr:rowOff>
    </xdr:to>
    <xdr:pic>
      <xdr:nvPicPr>
        <xdr:cNvPr id="177" name="Graphic 37" descr="Tabla">
          <a:hlinkClick xmlns:r="http://schemas.openxmlformats.org/officeDocument/2006/relationships" r:id="rId85"/>
          <a:extLst>
            <a:ext uri="{FF2B5EF4-FFF2-40B4-BE49-F238E27FC236}">
              <a16:creationId xmlns:a16="http://schemas.microsoft.com/office/drawing/2014/main" id="{00000000-0008-0000-0300-0000B100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asvg="http://schemas.microsoft.com/office/drawing/2016/SVG/main" r:embed="rId43"/>
            </a:ext>
          </a:extLst>
        </a:blip>
        <a:stretch>
          <a:fillRect/>
        </a:stretch>
      </xdr:blipFill>
      <xdr:spPr>
        <a:xfrm>
          <a:off x="5674179" y="12841751"/>
          <a:ext cx="234000" cy="234000"/>
        </a:xfrm>
        <a:prstGeom prst="rect">
          <a:avLst/>
        </a:prstGeom>
      </xdr:spPr>
    </xdr:pic>
    <xdr:clientData/>
  </xdr:twoCellAnchor>
  <xdr:twoCellAnchor>
    <xdr:from>
      <xdr:col>8</xdr:col>
      <xdr:colOff>16329</xdr:colOff>
      <xdr:row>40</xdr:row>
      <xdr:rowOff>2051</xdr:rowOff>
    </xdr:from>
    <xdr:to>
      <xdr:col>8</xdr:col>
      <xdr:colOff>250329</xdr:colOff>
      <xdr:row>40</xdr:row>
      <xdr:rowOff>236051</xdr:rowOff>
    </xdr:to>
    <xdr:pic>
      <xdr:nvPicPr>
        <xdr:cNvPr id="178" name="Graphic 37" descr="Tabla">
          <a:hlinkClick xmlns:r="http://schemas.openxmlformats.org/officeDocument/2006/relationships" r:id="rId86"/>
          <a:extLst>
            <a:ext uri="{FF2B5EF4-FFF2-40B4-BE49-F238E27FC236}">
              <a16:creationId xmlns:a16="http://schemas.microsoft.com/office/drawing/2014/main" id="{00000000-0008-0000-0300-0000B200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asvg="http://schemas.microsoft.com/office/drawing/2016/SVG/main" r:embed="rId43"/>
            </a:ext>
          </a:extLst>
        </a:blip>
        <a:stretch>
          <a:fillRect/>
        </a:stretch>
      </xdr:blipFill>
      <xdr:spPr>
        <a:xfrm>
          <a:off x="5674179" y="12841751"/>
          <a:ext cx="234000" cy="234000"/>
        </a:xfrm>
        <a:prstGeom prst="rect">
          <a:avLst/>
        </a:prstGeom>
      </xdr:spPr>
    </xdr:pic>
    <xdr:clientData/>
  </xdr:twoCellAnchor>
  <xdr:twoCellAnchor>
    <xdr:from>
      <xdr:col>8</xdr:col>
      <xdr:colOff>16329</xdr:colOff>
      <xdr:row>41</xdr:row>
      <xdr:rowOff>2051</xdr:rowOff>
    </xdr:from>
    <xdr:to>
      <xdr:col>8</xdr:col>
      <xdr:colOff>250329</xdr:colOff>
      <xdr:row>41</xdr:row>
      <xdr:rowOff>236051</xdr:rowOff>
    </xdr:to>
    <xdr:pic>
      <xdr:nvPicPr>
        <xdr:cNvPr id="179" name="Graphic 37" descr="Tabla">
          <a:hlinkClick xmlns:r="http://schemas.openxmlformats.org/officeDocument/2006/relationships" r:id="rId87"/>
          <a:extLst>
            <a:ext uri="{FF2B5EF4-FFF2-40B4-BE49-F238E27FC236}">
              <a16:creationId xmlns:a16="http://schemas.microsoft.com/office/drawing/2014/main" id="{00000000-0008-0000-0300-0000B300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asvg="http://schemas.microsoft.com/office/drawing/2016/SVG/main" r:embed="rId43"/>
            </a:ext>
          </a:extLst>
        </a:blip>
        <a:stretch>
          <a:fillRect/>
        </a:stretch>
      </xdr:blipFill>
      <xdr:spPr>
        <a:xfrm>
          <a:off x="5674179" y="12841751"/>
          <a:ext cx="234000" cy="234000"/>
        </a:xfrm>
        <a:prstGeom prst="rect">
          <a:avLst/>
        </a:prstGeom>
      </xdr:spPr>
    </xdr:pic>
    <xdr:clientData/>
  </xdr:twoCellAnchor>
  <xdr:twoCellAnchor>
    <xdr:from>
      <xdr:col>8</xdr:col>
      <xdr:colOff>16329</xdr:colOff>
      <xdr:row>42</xdr:row>
      <xdr:rowOff>2051</xdr:rowOff>
    </xdr:from>
    <xdr:to>
      <xdr:col>8</xdr:col>
      <xdr:colOff>250329</xdr:colOff>
      <xdr:row>42</xdr:row>
      <xdr:rowOff>236051</xdr:rowOff>
    </xdr:to>
    <xdr:pic>
      <xdr:nvPicPr>
        <xdr:cNvPr id="180" name="Graphic 37" descr="Tabla">
          <a:hlinkClick xmlns:r="http://schemas.openxmlformats.org/officeDocument/2006/relationships" r:id="rId88"/>
          <a:extLst>
            <a:ext uri="{FF2B5EF4-FFF2-40B4-BE49-F238E27FC236}">
              <a16:creationId xmlns:a16="http://schemas.microsoft.com/office/drawing/2014/main" id="{00000000-0008-0000-0300-0000B400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asvg="http://schemas.microsoft.com/office/drawing/2016/SVG/main" r:embed="rId43"/>
            </a:ext>
          </a:extLst>
        </a:blip>
        <a:stretch>
          <a:fillRect/>
        </a:stretch>
      </xdr:blipFill>
      <xdr:spPr>
        <a:xfrm>
          <a:off x="5674179" y="12841751"/>
          <a:ext cx="234000" cy="234000"/>
        </a:xfrm>
        <a:prstGeom prst="rect">
          <a:avLst/>
        </a:prstGeom>
      </xdr:spPr>
    </xdr:pic>
    <xdr:clientData/>
  </xdr:twoCellAnchor>
  <xdr:twoCellAnchor>
    <xdr:from>
      <xdr:col>8</xdr:col>
      <xdr:colOff>16329</xdr:colOff>
      <xdr:row>43</xdr:row>
      <xdr:rowOff>2051</xdr:rowOff>
    </xdr:from>
    <xdr:to>
      <xdr:col>8</xdr:col>
      <xdr:colOff>250329</xdr:colOff>
      <xdr:row>43</xdr:row>
      <xdr:rowOff>236051</xdr:rowOff>
    </xdr:to>
    <xdr:pic>
      <xdr:nvPicPr>
        <xdr:cNvPr id="181" name="Graphic 37" descr="Tabla">
          <a:hlinkClick xmlns:r="http://schemas.openxmlformats.org/officeDocument/2006/relationships" r:id="rId89"/>
          <a:extLst>
            <a:ext uri="{FF2B5EF4-FFF2-40B4-BE49-F238E27FC236}">
              <a16:creationId xmlns:a16="http://schemas.microsoft.com/office/drawing/2014/main" id="{00000000-0008-0000-0300-0000B500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asvg="http://schemas.microsoft.com/office/drawing/2016/SVG/main" r:embed="rId43"/>
            </a:ext>
          </a:extLst>
        </a:blip>
        <a:stretch>
          <a:fillRect/>
        </a:stretch>
      </xdr:blipFill>
      <xdr:spPr>
        <a:xfrm>
          <a:off x="5674179" y="12841751"/>
          <a:ext cx="234000" cy="234000"/>
        </a:xfrm>
        <a:prstGeom prst="rect">
          <a:avLst/>
        </a:prstGeom>
      </xdr:spPr>
    </xdr:pic>
    <xdr:clientData/>
  </xdr:twoCellAnchor>
  <xdr:twoCellAnchor>
    <xdr:from>
      <xdr:col>8</xdr:col>
      <xdr:colOff>16329</xdr:colOff>
      <xdr:row>47</xdr:row>
      <xdr:rowOff>2051</xdr:rowOff>
    </xdr:from>
    <xdr:to>
      <xdr:col>8</xdr:col>
      <xdr:colOff>250329</xdr:colOff>
      <xdr:row>47</xdr:row>
      <xdr:rowOff>236051</xdr:rowOff>
    </xdr:to>
    <xdr:pic>
      <xdr:nvPicPr>
        <xdr:cNvPr id="182" name="Graphic 37" descr="Tabla">
          <a:hlinkClick xmlns:r="http://schemas.openxmlformats.org/officeDocument/2006/relationships" r:id="rId90"/>
          <a:extLst>
            <a:ext uri="{FF2B5EF4-FFF2-40B4-BE49-F238E27FC236}">
              <a16:creationId xmlns:a16="http://schemas.microsoft.com/office/drawing/2014/main" id="{00000000-0008-0000-0300-0000B600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asvg="http://schemas.microsoft.com/office/drawing/2016/SVG/main" r:embed="rId43"/>
            </a:ext>
          </a:extLst>
        </a:blip>
        <a:stretch>
          <a:fillRect/>
        </a:stretch>
      </xdr:blipFill>
      <xdr:spPr>
        <a:xfrm>
          <a:off x="5674179" y="8565026"/>
          <a:ext cx="234000" cy="234000"/>
        </a:xfrm>
        <a:prstGeom prst="rect">
          <a:avLst/>
        </a:prstGeom>
      </xdr:spPr>
    </xdr:pic>
    <xdr:clientData/>
  </xdr:twoCellAnchor>
  <xdr:twoCellAnchor>
    <xdr:from>
      <xdr:col>8</xdr:col>
      <xdr:colOff>16329</xdr:colOff>
      <xdr:row>48</xdr:row>
      <xdr:rowOff>2051</xdr:rowOff>
    </xdr:from>
    <xdr:to>
      <xdr:col>8</xdr:col>
      <xdr:colOff>250329</xdr:colOff>
      <xdr:row>48</xdr:row>
      <xdr:rowOff>236051</xdr:rowOff>
    </xdr:to>
    <xdr:pic>
      <xdr:nvPicPr>
        <xdr:cNvPr id="184" name="Graphic 37" descr="Tabla">
          <a:hlinkClick xmlns:r="http://schemas.openxmlformats.org/officeDocument/2006/relationships" r:id="rId91"/>
          <a:extLst>
            <a:ext uri="{FF2B5EF4-FFF2-40B4-BE49-F238E27FC236}">
              <a16:creationId xmlns:a16="http://schemas.microsoft.com/office/drawing/2014/main" id="{00000000-0008-0000-0300-0000B800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asvg="http://schemas.microsoft.com/office/drawing/2016/SVG/main" r:embed="rId43"/>
            </a:ext>
          </a:extLst>
        </a:blip>
        <a:stretch>
          <a:fillRect/>
        </a:stretch>
      </xdr:blipFill>
      <xdr:spPr>
        <a:xfrm>
          <a:off x="5674179" y="9041276"/>
          <a:ext cx="234000" cy="234000"/>
        </a:xfrm>
        <a:prstGeom prst="rect">
          <a:avLst/>
        </a:prstGeom>
      </xdr:spPr>
    </xdr:pic>
    <xdr:clientData/>
  </xdr:twoCellAnchor>
  <xdr:twoCellAnchor>
    <xdr:from>
      <xdr:col>8</xdr:col>
      <xdr:colOff>16329</xdr:colOff>
      <xdr:row>51</xdr:row>
      <xdr:rowOff>2051</xdr:rowOff>
    </xdr:from>
    <xdr:to>
      <xdr:col>8</xdr:col>
      <xdr:colOff>250329</xdr:colOff>
      <xdr:row>51</xdr:row>
      <xdr:rowOff>236051</xdr:rowOff>
    </xdr:to>
    <xdr:pic>
      <xdr:nvPicPr>
        <xdr:cNvPr id="185" name="Graphic 37" descr="Tabla">
          <a:hlinkClick xmlns:r="http://schemas.openxmlformats.org/officeDocument/2006/relationships" r:id="rId92"/>
          <a:extLst>
            <a:ext uri="{FF2B5EF4-FFF2-40B4-BE49-F238E27FC236}">
              <a16:creationId xmlns:a16="http://schemas.microsoft.com/office/drawing/2014/main" id="{00000000-0008-0000-0300-0000B900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asvg="http://schemas.microsoft.com/office/drawing/2016/SVG/main" r:embed="rId43"/>
            </a:ext>
          </a:extLst>
        </a:blip>
        <a:stretch>
          <a:fillRect/>
        </a:stretch>
      </xdr:blipFill>
      <xdr:spPr>
        <a:xfrm>
          <a:off x="5674179" y="9279401"/>
          <a:ext cx="234000" cy="234000"/>
        </a:xfrm>
        <a:prstGeom prst="rect">
          <a:avLst/>
        </a:prstGeom>
      </xdr:spPr>
    </xdr:pic>
    <xdr:clientData/>
  </xdr:twoCellAnchor>
  <xdr:twoCellAnchor>
    <xdr:from>
      <xdr:col>8</xdr:col>
      <xdr:colOff>16329</xdr:colOff>
      <xdr:row>52</xdr:row>
      <xdr:rowOff>2051</xdr:rowOff>
    </xdr:from>
    <xdr:to>
      <xdr:col>8</xdr:col>
      <xdr:colOff>250329</xdr:colOff>
      <xdr:row>52</xdr:row>
      <xdr:rowOff>236051</xdr:rowOff>
    </xdr:to>
    <xdr:pic>
      <xdr:nvPicPr>
        <xdr:cNvPr id="186" name="Graphic 37" descr="Tabla">
          <a:hlinkClick xmlns:r="http://schemas.openxmlformats.org/officeDocument/2006/relationships" r:id="rId93"/>
          <a:extLst>
            <a:ext uri="{FF2B5EF4-FFF2-40B4-BE49-F238E27FC236}">
              <a16:creationId xmlns:a16="http://schemas.microsoft.com/office/drawing/2014/main" id="{00000000-0008-0000-0300-0000BA00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asvg="http://schemas.microsoft.com/office/drawing/2016/SVG/main" r:embed="rId43"/>
            </a:ext>
          </a:extLst>
        </a:blip>
        <a:stretch>
          <a:fillRect/>
        </a:stretch>
      </xdr:blipFill>
      <xdr:spPr>
        <a:xfrm>
          <a:off x="7007679" y="10698626"/>
          <a:ext cx="234000" cy="234000"/>
        </a:xfrm>
        <a:prstGeom prst="rect">
          <a:avLst/>
        </a:prstGeom>
      </xdr:spPr>
    </xdr:pic>
    <xdr:clientData/>
  </xdr:twoCellAnchor>
  <xdr:twoCellAnchor>
    <xdr:from>
      <xdr:col>8</xdr:col>
      <xdr:colOff>16329</xdr:colOff>
      <xdr:row>53</xdr:row>
      <xdr:rowOff>2051</xdr:rowOff>
    </xdr:from>
    <xdr:to>
      <xdr:col>8</xdr:col>
      <xdr:colOff>250329</xdr:colOff>
      <xdr:row>53</xdr:row>
      <xdr:rowOff>236051</xdr:rowOff>
    </xdr:to>
    <xdr:pic>
      <xdr:nvPicPr>
        <xdr:cNvPr id="187" name="Graphic 37" descr="Tabla">
          <a:hlinkClick xmlns:r="http://schemas.openxmlformats.org/officeDocument/2006/relationships" r:id="rId88"/>
          <a:extLst>
            <a:ext uri="{FF2B5EF4-FFF2-40B4-BE49-F238E27FC236}">
              <a16:creationId xmlns:a16="http://schemas.microsoft.com/office/drawing/2014/main" id="{00000000-0008-0000-0300-0000BB00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asvg="http://schemas.microsoft.com/office/drawing/2016/SVG/main" r:embed="rId43"/>
            </a:ext>
          </a:extLst>
        </a:blip>
        <a:stretch>
          <a:fillRect/>
        </a:stretch>
      </xdr:blipFill>
      <xdr:spPr>
        <a:xfrm>
          <a:off x="7007679" y="10698626"/>
          <a:ext cx="234000" cy="234000"/>
        </a:xfrm>
        <a:prstGeom prst="rect">
          <a:avLst/>
        </a:prstGeom>
      </xdr:spPr>
    </xdr:pic>
    <xdr:clientData/>
  </xdr:twoCellAnchor>
  <xdr:twoCellAnchor>
    <xdr:from>
      <xdr:col>8</xdr:col>
      <xdr:colOff>16329</xdr:colOff>
      <xdr:row>54</xdr:row>
      <xdr:rowOff>2051</xdr:rowOff>
    </xdr:from>
    <xdr:to>
      <xdr:col>8</xdr:col>
      <xdr:colOff>250329</xdr:colOff>
      <xdr:row>54</xdr:row>
      <xdr:rowOff>236051</xdr:rowOff>
    </xdr:to>
    <xdr:pic>
      <xdr:nvPicPr>
        <xdr:cNvPr id="188" name="Graphic 37" descr="Tabla">
          <a:hlinkClick xmlns:r="http://schemas.openxmlformats.org/officeDocument/2006/relationships" r:id="rId89"/>
          <a:extLst>
            <a:ext uri="{FF2B5EF4-FFF2-40B4-BE49-F238E27FC236}">
              <a16:creationId xmlns:a16="http://schemas.microsoft.com/office/drawing/2014/main" id="{00000000-0008-0000-0300-0000BC00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asvg="http://schemas.microsoft.com/office/drawing/2016/SVG/main" r:embed="rId43"/>
            </a:ext>
          </a:extLst>
        </a:blip>
        <a:stretch>
          <a:fillRect/>
        </a:stretch>
      </xdr:blipFill>
      <xdr:spPr>
        <a:xfrm>
          <a:off x="7007679" y="10698626"/>
          <a:ext cx="234000" cy="234000"/>
        </a:xfrm>
        <a:prstGeom prst="rect">
          <a:avLst/>
        </a:prstGeom>
      </xdr:spPr>
    </xdr:pic>
    <xdr:clientData/>
  </xdr:twoCellAnchor>
  <xdr:twoCellAnchor>
    <xdr:from>
      <xdr:col>8</xdr:col>
      <xdr:colOff>16329</xdr:colOff>
      <xdr:row>55</xdr:row>
      <xdr:rowOff>2051</xdr:rowOff>
    </xdr:from>
    <xdr:to>
      <xdr:col>8</xdr:col>
      <xdr:colOff>250329</xdr:colOff>
      <xdr:row>55</xdr:row>
      <xdr:rowOff>236051</xdr:rowOff>
    </xdr:to>
    <xdr:pic>
      <xdr:nvPicPr>
        <xdr:cNvPr id="189" name="Graphic 37" descr="Tabla">
          <a:hlinkClick xmlns:r="http://schemas.openxmlformats.org/officeDocument/2006/relationships" r:id="rId94"/>
          <a:extLst>
            <a:ext uri="{FF2B5EF4-FFF2-40B4-BE49-F238E27FC236}">
              <a16:creationId xmlns:a16="http://schemas.microsoft.com/office/drawing/2014/main" id="{00000000-0008-0000-0300-0000BD00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asvg="http://schemas.microsoft.com/office/drawing/2016/SVG/main" r:embed="rId43"/>
            </a:ext>
          </a:extLst>
        </a:blip>
        <a:stretch>
          <a:fillRect/>
        </a:stretch>
      </xdr:blipFill>
      <xdr:spPr>
        <a:xfrm>
          <a:off x="7007679" y="10698626"/>
          <a:ext cx="234000" cy="234000"/>
        </a:xfrm>
        <a:prstGeom prst="rect">
          <a:avLst/>
        </a:prstGeom>
      </xdr:spPr>
    </xdr:pic>
    <xdr:clientData/>
  </xdr:twoCellAnchor>
  <xdr:twoCellAnchor>
    <xdr:from>
      <xdr:col>8</xdr:col>
      <xdr:colOff>16329</xdr:colOff>
      <xdr:row>56</xdr:row>
      <xdr:rowOff>2051</xdr:rowOff>
    </xdr:from>
    <xdr:to>
      <xdr:col>8</xdr:col>
      <xdr:colOff>250329</xdr:colOff>
      <xdr:row>56</xdr:row>
      <xdr:rowOff>236051</xdr:rowOff>
    </xdr:to>
    <xdr:pic>
      <xdr:nvPicPr>
        <xdr:cNvPr id="190" name="Graphic 37" descr="Tabla">
          <a:hlinkClick xmlns:r="http://schemas.openxmlformats.org/officeDocument/2006/relationships" r:id="rId95"/>
          <a:extLst>
            <a:ext uri="{FF2B5EF4-FFF2-40B4-BE49-F238E27FC236}">
              <a16:creationId xmlns:a16="http://schemas.microsoft.com/office/drawing/2014/main" id="{00000000-0008-0000-0300-0000BE00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asvg="http://schemas.microsoft.com/office/drawing/2016/SVG/main" r:embed="rId43"/>
            </a:ext>
          </a:extLst>
        </a:blip>
        <a:stretch>
          <a:fillRect/>
        </a:stretch>
      </xdr:blipFill>
      <xdr:spPr>
        <a:xfrm>
          <a:off x="7007679" y="10698626"/>
          <a:ext cx="234000" cy="234000"/>
        </a:xfrm>
        <a:prstGeom prst="rect">
          <a:avLst/>
        </a:prstGeom>
      </xdr:spPr>
    </xdr:pic>
    <xdr:clientData/>
  </xdr:twoCellAnchor>
  <xdr:twoCellAnchor>
    <xdr:from>
      <xdr:col>8</xdr:col>
      <xdr:colOff>16329</xdr:colOff>
      <xdr:row>57</xdr:row>
      <xdr:rowOff>2051</xdr:rowOff>
    </xdr:from>
    <xdr:to>
      <xdr:col>8</xdr:col>
      <xdr:colOff>250329</xdr:colOff>
      <xdr:row>57</xdr:row>
      <xdr:rowOff>236051</xdr:rowOff>
    </xdr:to>
    <xdr:pic>
      <xdr:nvPicPr>
        <xdr:cNvPr id="191" name="Graphic 37" descr="Tabla">
          <a:hlinkClick xmlns:r="http://schemas.openxmlformats.org/officeDocument/2006/relationships" r:id="rId96"/>
          <a:extLst>
            <a:ext uri="{FF2B5EF4-FFF2-40B4-BE49-F238E27FC236}">
              <a16:creationId xmlns:a16="http://schemas.microsoft.com/office/drawing/2014/main" id="{00000000-0008-0000-0300-0000BF00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asvg="http://schemas.microsoft.com/office/drawing/2016/SVG/main" r:embed="rId43"/>
            </a:ext>
          </a:extLst>
        </a:blip>
        <a:stretch>
          <a:fillRect/>
        </a:stretch>
      </xdr:blipFill>
      <xdr:spPr>
        <a:xfrm>
          <a:off x="7007679" y="10698626"/>
          <a:ext cx="234000" cy="234000"/>
        </a:xfrm>
        <a:prstGeom prst="rect">
          <a:avLst/>
        </a:prstGeom>
      </xdr:spPr>
    </xdr:pic>
    <xdr:clientData/>
  </xdr:twoCellAnchor>
  <xdr:twoCellAnchor>
    <xdr:from>
      <xdr:col>10</xdr:col>
      <xdr:colOff>16329</xdr:colOff>
      <xdr:row>58</xdr:row>
      <xdr:rowOff>2051</xdr:rowOff>
    </xdr:from>
    <xdr:to>
      <xdr:col>10</xdr:col>
      <xdr:colOff>250329</xdr:colOff>
      <xdr:row>58</xdr:row>
      <xdr:rowOff>236051</xdr:rowOff>
    </xdr:to>
    <xdr:pic>
      <xdr:nvPicPr>
        <xdr:cNvPr id="192" name="Graphic 37" descr="Gráfico de barras">
          <a:hlinkClick xmlns:r="http://schemas.openxmlformats.org/officeDocument/2006/relationships" r:id="rId97"/>
          <a:extLst>
            <a:ext uri="{FF2B5EF4-FFF2-40B4-BE49-F238E27FC236}">
              <a16:creationId xmlns:a16="http://schemas.microsoft.com/office/drawing/2014/main" id="{00000000-0008-0000-0300-0000C0000000}"/>
            </a:ext>
          </a:extLst>
        </xdr:cNvPr>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 uri="{96DAC541-7B7A-43D3-8B79-37D633B846F1}">
              <asvg:svgBlip xmlns:asvg="http://schemas.microsoft.com/office/drawing/2016/SVG/main" r:embed="rId27"/>
            </a:ext>
          </a:extLst>
        </a:blip>
        <a:stretch>
          <a:fillRect/>
        </a:stretch>
      </xdr:blipFill>
      <xdr:spPr>
        <a:xfrm>
          <a:off x="6470917" y="12485404"/>
          <a:ext cx="234000" cy="234000"/>
        </a:xfrm>
        <a:prstGeom prst="rect">
          <a:avLst/>
        </a:prstGeom>
      </xdr:spPr>
    </xdr:pic>
    <xdr:clientData/>
  </xdr:twoCellAnchor>
  <xdr:twoCellAnchor>
    <xdr:from>
      <xdr:col>10</xdr:col>
      <xdr:colOff>16329</xdr:colOff>
      <xdr:row>59</xdr:row>
      <xdr:rowOff>2051</xdr:rowOff>
    </xdr:from>
    <xdr:to>
      <xdr:col>10</xdr:col>
      <xdr:colOff>250329</xdr:colOff>
      <xdr:row>59</xdr:row>
      <xdr:rowOff>236051</xdr:rowOff>
    </xdr:to>
    <xdr:pic>
      <xdr:nvPicPr>
        <xdr:cNvPr id="193" name="Graphic 37" descr="Gráfico de barras">
          <a:hlinkClick xmlns:r="http://schemas.openxmlformats.org/officeDocument/2006/relationships" r:id="rId98"/>
          <a:extLst>
            <a:ext uri="{FF2B5EF4-FFF2-40B4-BE49-F238E27FC236}">
              <a16:creationId xmlns:a16="http://schemas.microsoft.com/office/drawing/2014/main" id="{00000000-0008-0000-0300-0000C1000000}"/>
            </a:ext>
          </a:extLst>
        </xdr:cNvPr>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 uri="{96DAC541-7B7A-43D3-8B79-37D633B846F1}">
              <asvg:svgBlip xmlns:asvg="http://schemas.microsoft.com/office/drawing/2016/SVG/main" r:embed="rId27"/>
            </a:ext>
          </a:extLst>
        </a:blip>
        <a:stretch>
          <a:fillRect/>
        </a:stretch>
      </xdr:blipFill>
      <xdr:spPr>
        <a:xfrm>
          <a:off x="6470917" y="12485404"/>
          <a:ext cx="234000" cy="234000"/>
        </a:xfrm>
        <a:prstGeom prst="rect">
          <a:avLst/>
        </a:prstGeom>
      </xdr:spPr>
    </xdr:pic>
    <xdr:clientData/>
  </xdr:twoCellAnchor>
  <xdr:twoCellAnchor>
    <xdr:from>
      <xdr:col>10</xdr:col>
      <xdr:colOff>16329</xdr:colOff>
      <xdr:row>60</xdr:row>
      <xdr:rowOff>2051</xdr:rowOff>
    </xdr:from>
    <xdr:to>
      <xdr:col>10</xdr:col>
      <xdr:colOff>250329</xdr:colOff>
      <xdr:row>60</xdr:row>
      <xdr:rowOff>236051</xdr:rowOff>
    </xdr:to>
    <xdr:pic>
      <xdr:nvPicPr>
        <xdr:cNvPr id="194" name="Graphic 37" descr="Gráfico de barras">
          <a:hlinkClick xmlns:r="http://schemas.openxmlformats.org/officeDocument/2006/relationships" r:id="rId99"/>
          <a:extLst>
            <a:ext uri="{FF2B5EF4-FFF2-40B4-BE49-F238E27FC236}">
              <a16:creationId xmlns:a16="http://schemas.microsoft.com/office/drawing/2014/main" id="{00000000-0008-0000-0300-0000C2000000}"/>
            </a:ext>
          </a:extLst>
        </xdr:cNvPr>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 uri="{96DAC541-7B7A-43D3-8B79-37D633B846F1}">
              <asvg:svgBlip xmlns:asvg="http://schemas.microsoft.com/office/drawing/2016/SVG/main" r:embed="rId27"/>
            </a:ext>
          </a:extLst>
        </a:blip>
        <a:stretch>
          <a:fillRect/>
        </a:stretch>
      </xdr:blipFill>
      <xdr:spPr>
        <a:xfrm>
          <a:off x="6470917" y="12485404"/>
          <a:ext cx="234000" cy="234000"/>
        </a:xfrm>
        <a:prstGeom prst="rect">
          <a:avLst/>
        </a:prstGeom>
      </xdr:spPr>
    </xdr:pic>
    <xdr:clientData/>
  </xdr:twoCellAnchor>
  <xdr:twoCellAnchor>
    <xdr:from>
      <xdr:col>10</xdr:col>
      <xdr:colOff>16329</xdr:colOff>
      <xdr:row>61</xdr:row>
      <xdr:rowOff>2051</xdr:rowOff>
    </xdr:from>
    <xdr:to>
      <xdr:col>10</xdr:col>
      <xdr:colOff>250329</xdr:colOff>
      <xdr:row>61</xdr:row>
      <xdr:rowOff>236051</xdr:rowOff>
    </xdr:to>
    <xdr:pic>
      <xdr:nvPicPr>
        <xdr:cNvPr id="195" name="Graphic 37" descr="Gráfico de barras">
          <a:hlinkClick xmlns:r="http://schemas.openxmlformats.org/officeDocument/2006/relationships" r:id="rId100"/>
          <a:extLst>
            <a:ext uri="{FF2B5EF4-FFF2-40B4-BE49-F238E27FC236}">
              <a16:creationId xmlns:a16="http://schemas.microsoft.com/office/drawing/2014/main" id="{00000000-0008-0000-0300-0000C3000000}"/>
            </a:ext>
          </a:extLst>
        </xdr:cNvPr>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 uri="{96DAC541-7B7A-43D3-8B79-37D633B846F1}">
              <asvg:svgBlip xmlns:asvg="http://schemas.microsoft.com/office/drawing/2016/SVG/main" r:embed="rId27"/>
            </a:ext>
          </a:extLst>
        </a:blip>
        <a:stretch>
          <a:fillRect/>
        </a:stretch>
      </xdr:blipFill>
      <xdr:spPr>
        <a:xfrm>
          <a:off x="6470917" y="12485404"/>
          <a:ext cx="234000" cy="234000"/>
        </a:xfrm>
        <a:prstGeom prst="rect">
          <a:avLst/>
        </a:prstGeom>
      </xdr:spPr>
    </xdr:pic>
    <xdr:clientData/>
  </xdr:twoCellAnchor>
  <xdr:twoCellAnchor>
    <xdr:from>
      <xdr:col>10</xdr:col>
      <xdr:colOff>16329</xdr:colOff>
      <xdr:row>62</xdr:row>
      <xdr:rowOff>2051</xdr:rowOff>
    </xdr:from>
    <xdr:to>
      <xdr:col>10</xdr:col>
      <xdr:colOff>250329</xdr:colOff>
      <xdr:row>62</xdr:row>
      <xdr:rowOff>236051</xdr:rowOff>
    </xdr:to>
    <xdr:pic>
      <xdr:nvPicPr>
        <xdr:cNvPr id="196" name="Graphic 37" descr="Gráfico de barras">
          <a:hlinkClick xmlns:r="http://schemas.openxmlformats.org/officeDocument/2006/relationships" r:id="rId101"/>
          <a:extLst>
            <a:ext uri="{FF2B5EF4-FFF2-40B4-BE49-F238E27FC236}">
              <a16:creationId xmlns:a16="http://schemas.microsoft.com/office/drawing/2014/main" id="{00000000-0008-0000-0300-0000C4000000}"/>
            </a:ext>
          </a:extLst>
        </xdr:cNvPr>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 uri="{96DAC541-7B7A-43D3-8B79-37D633B846F1}">
              <asvg:svgBlip xmlns:asvg="http://schemas.microsoft.com/office/drawing/2016/SVG/main" r:embed="rId27"/>
            </a:ext>
          </a:extLst>
        </a:blip>
        <a:stretch>
          <a:fillRect/>
        </a:stretch>
      </xdr:blipFill>
      <xdr:spPr>
        <a:xfrm>
          <a:off x="6470917" y="12485404"/>
          <a:ext cx="234000" cy="234000"/>
        </a:xfrm>
        <a:prstGeom prst="rect">
          <a:avLst/>
        </a:prstGeom>
      </xdr:spPr>
    </xdr:pic>
    <xdr:clientData/>
  </xdr:twoCellAnchor>
  <xdr:twoCellAnchor>
    <xdr:from>
      <xdr:col>10</xdr:col>
      <xdr:colOff>16329</xdr:colOff>
      <xdr:row>63</xdr:row>
      <xdr:rowOff>2051</xdr:rowOff>
    </xdr:from>
    <xdr:to>
      <xdr:col>10</xdr:col>
      <xdr:colOff>250329</xdr:colOff>
      <xdr:row>63</xdr:row>
      <xdr:rowOff>236051</xdr:rowOff>
    </xdr:to>
    <xdr:pic>
      <xdr:nvPicPr>
        <xdr:cNvPr id="197" name="Graphic 37" descr="Gráfico de barras">
          <a:hlinkClick xmlns:r="http://schemas.openxmlformats.org/officeDocument/2006/relationships" r:id="rId102"/>
          <a:extLst>
            <a:ext uri="{FF2B5EF4-FFF2-40B4-BE49-F238E27FC236}">
              <a16:creationId xmlns:a16="http://schemas.microsoft.com/office/drawing/2014/main" id="{00000000-0008-0000-0300-0000C5000000}"/>
            </a:ext>
          </a:extLst>
        </xdr:cNvPr>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 uri="{96DAC541-7B7A-43D3-8B79-37D633B846F1}">
              <asvg:svgBlip xmlns:asvg="http://schemas.microsoft.com/office/drawing/2016/SVG/main" r:embed="rId27"/>
            </a:ext>
          </a:extLst>
        </a:blip>
        <a:stretch>
          <a:fillRect/>
        </a:stretch>
      </xdr:blipFill>
      <xdr:spPr>
        <a:xfrm>
          <a:off x="6470917" y="12485404"/>
          <a:ext cx="234000" cy="234000"/>
        </a:xfrm>
        <a:prstGeom prst="rect">
          <a:avLst/>
        </a:prstGeom>
      </xdr:spPr>
    </xdr:pic>
    <xdr:clientData/>
  </xdr:twoCellAnchor>
  <xdr:twoCellAnchor>
    <xdr:from>
      <xdr:col>10</xdr:col>
      <xdr:colOff>16329</xdr:colOff>
      <xdr:row>64</xdr:row>
      <xdr:rowOff>2051</xdr:rowOff>
    </xdr:from>
    <xdr:to>
      <xdr:col>10</xdr:col>
      <xdr:colOff>250329</xdr:colOff>
      <xdr:row>64</xdr:row>
      <xdr:rowOff>236051</xdr:rowOff>
    </xdr:to>
    <xdr:pic>
      <xdr:nvPicPr>
        <xdr:cNvPr id="198" name="Graphic 37" descr="Gráfico de barras">
          <a:hlinkClick xmlns:r="http://schemas.openxmlformats.org/officeDocument/2006/relationships" r:id="rId103"/>
          <a:extLst>
            <a:ext uri="{FF2B5EF4-FFF2-40B4-BE49-F238E27FC236}">
              <a16:creationId xmlns:a16="http://schemas.microsoft.com/office/drawing/2014/main" id="{00000000-0008-0000-0300-0000C6000000}"/>
            </a:ext>
          </a:extLst>
        </xdr:cNvPr>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 uri="{96DAC541-7B7A-43D3-8B79-37D633B846F1}">
              <asvg:svgBlip xmlns:asvg="http://schemas.microsoft.com/office/drawing/2016/SVG/main" r:embed="rId27"/>
            </a:ext>
          </a:extLst>
        </a:blip>
        <a:stretch>
          <a:fillRect/>
        </a:stretch>
      </xdr:blipFill>
      <xdr:spPr>
        <a:xfrm>
          <a:off x="6470917" y="12485404"/>
          <a:ext cx="234000" cy="234000"/>
        </a:xfrm>
        <a:prstGeom prst="rect">
          <a:avLst/>
        </a:prstGeom>
      </xdr:spPr>
    </xdr:pic>
    <xdr:clientData/>
  </xdr:twoCellAnchor>
  <xdr:twoCellAnchor>
    <xdr:from>
      <xdr:col>10</xdr:col>
      <xdr:colOff>16329</xdr:colOff>
      <xdr:row>65</xdr:row>
      <xdr:rowOff>2051</xdr:rowOff>
    </xdr:from>
    <xdr:to>
      <xdr:col>10</xdr:col>
      <xdr:colOff>250329</xdr:colOff>
      <xdr:row>65</xdr:row>
      <xdr:rowOff>236051</xdr:rowOff>
    </xdr:to>
    <xdr:pic>
      <xdr:nvPicPr>
        <xdr:cNvPr id="199" name="Graphic 37" descr="Gráfico de barras">
          <a:hlinkClick xmlns:r="http://schemas.openxmlformats.org/officeDocument/2006/relationships" r:id="rId104"/>
          <a:extLst>
            <a:ext uri="{FF2B5EF4-FFF2-40B4-BE49-F238E27FC236}">
              <a16:creationId xmlns:a16="http://schemas.microsoft.com/office/drawing/2014/main" id="{00000000-0008-0000-0300-0000C7000000}"/>
            </a:ext>
          </a:extLst>
        </xdr:cNvPr>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 uri="{96DAC541-7B7A-43D3-8B79-37D633B846F1}">
              <asvg:svgBlip xmlns:asvg="http://schemas.microsoft.com/office/drawing/2016/SVG/main" r:embed="rId27"/>
            </a:ext>
          </a:extLst>
        </a:blip>
        <a:stretch>
          <a:fillRect/>
        </a:stretch>
      </xdr:blipFill>
      <xdr:spPr>
        <a:xfrm>
          <a:off x="6470917" y="12485404"/>
          <a:ext cx="234000" cy="234000"/>
        </a:xfrm>
        <a:prstGeom prst="rect">
          <a:avLst/>
        </a:prstGeom>
      </xdr:spPr>
    </xdr:pic>
    <xdr:clientData/>
  </xdr:twoCellAnchor>
  <xdr:twoCellAnchor>
    <xdr:from>
      <xdr:col>10</xdr:col>
      <xdr:colOff>16329</xdr:colOff>
      <xdr:row>66</xdr:row>
      <xdr:rowOff>2051</xdr:rowOff>
    </xdr:from>
    <xdr:to>
      <xdr:col>10</xdr:col>
      <xdr:colOff>250329</xdr:colOff>
      <xdr:row>66</xdr:row>
      <xdr:rowOff>236051</xdr:rowOff>
    </xdr:to>
    <xdr:pic>
      <xdr:nvPicPr>
        <xdr:cNvPr id="200" name="Graphic 37" descr="Gráfico de barras">
          <a:hlinkClick xmlns:r="http://schemas.openxmlformats.org/officeDocument/2006/relationships" r:id="rId105"/>
          <a:extLst>
            <a:ext uri="{FF2B5EF4-FFF2-40B4-BE49-F238E27FC236}">
              <a16:creationId xmlns:a16="http://schemas.microsoft.com/office/drawing/2014/main" id="{00000000-0008-0000-0300-0000C8000000}"/>
            </a:ext>
          </a:extLst>
        </xdr:cNvPr>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 uri="{96DAC541-7B7A-43D3-8B79-37D633B846F1}">
              <asvg:svgBlip xmlns:asvg="http://schemas.microsoft.com/office/drawing/2016/SVG/main" r:embed="rId27"/>
            </a:ext>
          </a:extLst>
        </a:blip>
        <a:stretch>
          <a:fillRect/>
        </a:stretch>
      </xdr:blipFill>
      <xdr:spPr>
        <a:xfrm>
          <a:off x="6470917" y="12485404"/>
          <a:ext cx="234000" cy="234000"/>
        </a:xfrm>
        <a:prstGeom prst="rect">
          <a:avLst/>
        </a:prstGeom>
      </xdr:spPr>
    </xdr:pic>
    <xdr:clientData/>
  </xdr:twoCellAnchor>
  <xdr:twoCellAnchor>
    <xdr:from>
      <xdr:col>10</xdr:col>
      <xdr:colOff>16329</xdr:colOff>
      <xdr:row>67</xdr:row>
      <xdr:rowOff>2051</xdr:rowOff>
    </xdr:from>
    <xdr:to>
      <xdr:col>10</xdr:col>
      <xdr:colOff>250329</xdr:colOff>
      <xdr:row>67</xdr:row>
      <xdr:rowOff>236051</xdr:rowOff>
    </xdr:to>
    <xdr:pic>
      <xdr:nvPicPr>
        <xdr:cNvPr id="203" name="Graphic 37" descr="Gráfico de barras">
          <a:hlinkClick xmlns:r="http://schemas.openxmlformats.org/officeDocument/2006/relationships" r:id="rId106"/>
          <a:extLst>
            <a:ext uri="{FF2B5EF4-FFF2-40B4-BE49-F238E27FC236}">
              <a16:creationId xmlns:a16="http://schemas.microsoft.com/office/drawing/2014/main" id="{00000000-0008-0000-0300-0000CB000000}"/>
            </a:ext>
          </a:extLst>
        </xdr:cNvPr>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 uri="{96DAC541-7B7A-43D3-8B79-37D633B846F1}">
              <asvg:svgBlip xmlns:asvg="http://schemas.microsoft.com/office/drawing/2016/SVG/main" r:embed="rId27"/>
            </a:ext>
          </a:extLst>
        </a:blip>
        <a:stretch>
          <a:fillRect/>
        </a:stretch>
      </xdr:blipFill>
      <xdr:spPr>
        <a:xfrm>
          <a:off x="6470917" y="12485404"/>
          <a:ext cx="234000" cy="234000"/>
        </a:xfrm>
        <a:prstGeom prst="rect">
          <a:avLst/>
        </a:prstGeom>
      </xdr:spPr>
    </xdr:pic>
    <xdr:clientData/>
  </xdr:twoCellAnchor>
  <xdr:twoCellAnchor>
    <xdr:from>
      <xdr:col>10</xdr:col>
      <xdr:colOff>16329</xdr:colOff>
      <xdr:row>68</xdr:row>
      <xdr:rowOff>2051</xdr:rowOff>
    </xdr:from>
    <xdr:to>
      <xdr:col>10</xdr:col>
      <xdr:colOff>250329</xdr:colOff>
      <xdr:row>68</xdr:row>
      <xdr:rowOff>236051</xdr:rowOff>
    </xdr:to>
    <xdr:pic>
      <xdr:nvPicPr>
        <xdr:cNvPr id="204" name="Graphic 37" descr="Gráfico de barras">
          <a:hlinkClick xmlns:r="http://schemas.openxmlformats.org/officeDocument/2006/relationships" r:id="rId107"/>
          <a:extLst>
            <a:ext uri="{FF2B5EF4-FFF2-40B4-BE49-F238E27FC236}">
              <a16:creationId xmlns:a16="http://schemas.microsoft.com/office/drawing/2014/main" id="{00000000-0008-0000-0300-0000CC000000}"/>
            </a:ext>
          </a:extLst>
        </xdr:cNvPr>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 uri="{96DAC541-7B7A-43D3-8B79-37D633B846F1}">
              <asvg:svgBlip xmlns:asvg="http://schemas.microsoft.com/office/drawing/2016/SVG/main" r:embed="rId27"/>
            </a:ext>
          </a:extLst>
        </a:blip>
        <a:stretch>
          <a:fillRect/>
        </a:stretch>
      </xdr:blipFill>
      <xdr:spPr>
        <a:xfrm>
          <a:off x="6470917" y="12485404"/>
          <a:ext cx="234000" cy="234000"/>
        </a:xfrm>
        <a:prstGeom prst="rect">
          <a:avLst/>
        </a:prstGeom>
      </xdr:spPr>
    </xdr:pic>
    <xdr:clientData/>
  </xdr:twoCellAnchor>
  <xdr:twoCellAnchor>
    <xdr:from>
      <xdr:col>10</xdr:col>
      <xdr:colOff>16329</xdr:colOff>
      <xdr:row>69</xdr:row>
      <xdr:rowOff>2051</xdr:rowOff>
    </xdr:from>
    <xdr:to>
      <xdr:col>10</xdr:col>
      <xdr:colOff>250329</xdr:colOff>
      <xdr:row>69</xdr:row>
      <xdr:rowOff>236051</xdr:rowOff>
    </xdr:to>
    <xdr:pic>
      <xdr:nvPicPr>
        <xdr:cNvPr id="205" name="Graphic 37" descr="Gráfico de barras">
          <a:hlinkClick xmlns:r="http://schemas.openxmlformats.org/officeDocument/2006/relationships" r:id="rId108"/>
          <a:extLst>
            <a:ext uri="{FF2B5EF4-FFF2-40B4-BE49-F238E27FC236}">
              <a16:creationId xmlns:a16="http://schemas.microsoft.com/office/drawing/2014/main" id="{00000000-0008-0000-0300-0000CD000000}"/>
            </a:ext>
          </a:extLst>
        </xdr:cNvPr>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 uri="{96DAC541-7B7A-43D3-8B79-37D633B846F1}">
              <asvg:svgBlip xmlns:asvg="http://schemas.microsoft.com/office/drawing/2016/SVG/main" r:embed="rId27"/>
            </a:ext>
          </a:extLst>
        </a:blip>
        <a:stretch>
          <a:fillRect/>
        </a:stretch>
      </xdr:blipFill>
      <xdr:spPr>
        <a:xfrm>
          <a:off x="6470917" y="12485404"/>
          <a:ext cx="234000" cy="234000"/>
        </a:xfrm>
        <a:prstGeom prst="rect">
          <a:avLst/>
        </a:prstGeom>
      </xdr:spPr>
    </xdr:pic>
    <xdr:clientData/>
  </xdr:twoCellAnchor>
  <xdr:twoCellAnchor>
    <xdr:from>
      <xdr:col>10</xdr:col>
      <xdr:colOff>16329</xdr:colOff>
      <xdr:row>70</xdr:row>
      <xdr:rowOff>2051</xdr:rowOff>
    </xdr:from>
    <xdr:to>
      <xdr:col>10</xdr:col>
      <xdr:colOff>250329</xdr:colOff>
      <xdr:row>70</xdr:row>
      <xdr:rowOff>236051</xdr:rowOff>
    </xdr:to>
    <xdr:pic>
      <xdr:nvPicPr>
        <xdr:cNvPr id="206" name="Graphic 37" descr="Gráfico de barras">
          <a:hlinkClick xmlns:r="http://schemas.openxmlformats.org/officeDocument/2006/relationships" r:id="rId109"/>
          <a:extLst>
            <a:ext uri="{FF2B5EF4-FFF2-40B4-BE49-F238E27FC236}">
              <a16:creationId xmlns:a16="http://schemas.microsoft.com/office/drawing/2014/main" id="{00000000-0008-0000-0300-0000CE000000}"/>
            </a:ext>
          </a:extLst>
        </xdr:cNvPr>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 uri="{96DAC541-7B7A-43D3-8B79-37D633B846F1}">
              <asvg:svgBlip xmlns:asvg="http://schemas.microsoft.com/office/drawing/2016/SVG/main" r:embed="rId27"/>
            </a:ext>
          </a:extLst>
        </a:blip>
        <a:stretch>
          <a:fillRect/>
        </a:stretch>
      </xdr:blipFill>
      <xdr:spPr>
        <a:xfrm>
          <a:off x="6470917" y="12485404"/>
          <a:ext cx="234000" cy="234000"/>
        </a:xfrm>
        <a:prstGeom prst="rect">
          <a:avLst/>
        </a:prstGeom>
      </xdr:spPr>
    </xdr:pic>
    <xdr:clientData/>
  </xdr:twoCellAnchor>
  <xdr:twoCellAnchor>
    <xdr:from>
      <xdr:col>10</xdr:col>
      <xdr:colOff>16329</xdr:colOff>
      <xdr:row>71</xdr:row>
      <xdr:rowOff>2051</xdr:rowOff>
    </xdr:from>
    <xdr:to>
      <xdr:col>10</xdr:col>
      <xdr:colOff>250329</xdr:colOff>
      <xdr:row>71</xdr:row>
      <xdr:rowOff>236051</xdr:rowOff>
    </xdr:to>
    <xdr:pic>
      <xdr:nvPicPr>
        <xdr:cNvPr id="207" name="Graphic 37" descr="Gráfico de barras">
          <a:hlinkClick xmlns:r="http://schemas.openxmlformats.org/officeDocument/2006/relationships" r:id="rId110"/>
          <a:extLst>
            <a:ext uri="{FF2B5EF4-FFF2-40B4-BE49-F238E27FC236}">
              <a16:creationId xmlns:a16="http://schemas.microsoft.com/office/drawing/2014/main" id="{00000000-0008-0000-0300-0000CF000000}"/>
            </a:ext>
          </a:extLst>
        </xdr:cNvPr>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 uri="{96DAC541-7B7A-43D3-8B79-37D633B846F1}">
              <asvg:svgBlip xmlns:asvg="http://schemas.microsoft.com/office/drawing/2016/SVG/main" r:embed="rId27"/>
            </a:ext>
          </a:extLst>
        </a:blip>
        <a:stretch>
          <a:fillRect/>
        </a:stretch>
      </xdr:blipFill>
      <xdr:spPr>
        <a:xfrm>
          <a:off x="6470917" y="12485404"/>
          <a:ext cx="234000" cy="234000"/>
        </a:xfrm>
        <a:prstGeom prst="rect">
          <a:avLst/>
        </a:prstGeom>
      </xdr:spPr>
    </xdr:pic>
    <xdr:clientData/>
  </xdr:twoCellAnchor>
  <xdr:twoCellAnchor>
    <xdr:from>
      <xdr:col>10</xdr:col>
      <xdr:colOff>16329</xdr:colOff>
      <xdr:row>72</xdr:row>
      <xdr:rowOff>2051</xdr:rowOff>
    </xdr:from>
    <xdr:to>
      <xdr:col>10</xdr:col>
      <xdr:colOff>250329</xdr:colOff>
      <xdr:row>72</xdr:row>
      <xdr:rowOff>236051</xdr:rowOff>
    </xdr:to>
    <xdr:pic>
      <xdr:nvPicPr>
        <xdr:cNvPr id="208" name="Graphic 37" descr="Gráfico de barras">
          <a:hlinkClick xmlns:r="http://schemas.openxmlformats.org/officeDocument/2006/relationships" r:id="rId111"/>
          <a:extLst>
            <a:ext uri="{FF2B5EF4-FFF2-40B4-BE49-F238E27FC236}">
              <a16:creationId xmlns:a16="http://schemas.microsoft.com/office/drawing/2014/main" id="{00000000-0008-0000-0300-0000D0000000}"/>
            </a:ext>
          </a:extLst>
        </xdr:cNvPr>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 uri="{96DAC541-7B7A-43D3-8B79-37D633B846F1}">
              <asvg:svgBlip xmlns:asvg="http://schemas.microsoft.com/office/drawing/2016/SVG/main" r:embed="rId27"/>
            </a:ext>
          </a:extLst>
        </a:blip>
        <a:stretch>
          <a:fillRect/>
        </a:stretch>
      </xdr:blipFill>
      <xdr:spPr>
        <a:xfrm>
          <a:off x="6470917" y="12485404"/>
          <a:ext cx="234000" cy="234000"/>
        </a:xfrm>
        <a:prstGeom prst="rect">
          <a:avLst/>
        </a:prstGeom>
      </xdr:spPr>
    </xdr:pic>
    <xdr:clientData/>
  </xdr:twoCellAnchor>
  <xdr:twoCellAnchor>
    <xdr:from>
      <xdr:col>10</xdr:col>
      <xdr:colOff>16329</xdr:colOff>
      <xdr:row>73</xdr:row>
      <xdr:rowOff>2051</xdr:rowOff>
    </xdr:from>
    <xdr:to>
      <xdr:col>10</xdr:col>
      <xdr:colOff>250329</xdr:colOff>
      <xdr:row>73</xdr:row>
      <xdr:rowOff>236051</xdr:rowOff>
    </xdr:to>
    <xdr:pic>
      <xdr:nvPicPr>
        <xdr:cNvPr id="209" name="Graphic 37" descr="Gráfico de barras">
          <a:hlinkClick xmlns:r="http://schemas.openxmlformats.org/officeDocument/2006/relationships" r:id="rId112"/>
          <a:extLst>
            <a:ext uri="{FF2B5EF4-FFF2-40B4-BE49-F238E27FC236}">
              <a16:creationId xmlns:a16="http://schemas.microsoft.com/office/drawing/2014/main" id="{00000000-0008-0000-0300-0000D1000000}"/>
            </a:ext>
          </a:extLst>
        </xdr:cNvPr>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 uri="{96DAC541-7B7A-43D3-8B79-37D633B846F1}">
              <asvg:svgBlip xmlns:asvg="http://schemas.microsoft.com/office/drawing/2016/SVG/main" r:embed="rId27"/>
            </a:ext>
          </a:extLst>
        </a:blip>
        <a:stretch>
          <a:fillRect/>
        </a:stretch>
      </xdr:blipFill>
      <xdr:spPr>
        <a:xfrm>
          <a:off x="6470917" y="12485404"/>
          <a:ext cx="234000" cy="234000"/>
        </a:xfrm>
        <a:prstGeom prst="rect">
          <a:avLst/>
        </a:prstGeom>
      </xdr:spPr>
    </xdr:pic>
    <xdr:clientData/>
  </xdr:twoCellAnchor>
  <xdr:twoCellAnchor>
    <xdr:from>
      <xdr:col>10</xdr:col>
      <xdr:colOff>16329</xdr:colOff>
      <xdr:row>74</xdr:row>
      <xdr:rowOff>2051</xdr:rowOff>
    </xdr:from>
    <xdr:to>
      <xdr:col>10</xdr:col>
      <xdr:colOff>250329</xdr:colOff>
      <xdr:row>74</xdr:row>
      <xdr:rowOff>236051</xdr:rowOff>
    </xdr:to>
    <xdr:pic>
      <xdr:nvPicPr>
        <xdr:cNvPr id="210" name="Graphic 37" descr="Gráfico de barras">
          <a:hlinkClick xmlns:r="http://schemas.openxmlformats.org/officeDocument/2006/relationships" r:id="rId113"/>
          <a:extLst>
            <a:ext uri="{FF2B5EF4-FFF2-40B4-BE49-F238E27FC236}">
              <a16:creationId xmlns:a16="http://schemas.microsoft.com/office/drawing/2014/main" id="{00000000-0008-0000-0300-0000D2000000}"/>
            </a:ext>
          </a:extLst>
        </xdr:cNvPr>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 uri="{96DAC541-7B7A-43D3-8B79-37D633B846F1}">
              <asvg:svgBlip xmlns:asvg="http://schemas.microsoft.com/office/drawing/2016/SVG/main" r:embed="rId27"/>
            </a:ext>
          </a:extLst>
        </a:blip>
        <a:stretch>
          <a:fillRect/>
        </a:stretch>
      </xdr:blipFill>
      <xdr:spPr>
        <a:xfrm>
          <a:off x="6470917" y="12485404"/>
          <a:ext cx="234000" cy="234000"/>
        </a:xfrm>
        <a:prstGeom prst="rect">
          <a:avLst/>
        </a:prstGeom>
      </xdr:spPr>
    </xdr:pic>
    <xdr:clientData/>
  </xdr:twoCellAnchor>
  <xdr:twoCellAnchor>
    <xdr:from>
      <xdr:col>10</xdr:col>
      <xdr:colOff>16329</xdr:colOff>
      <xdr:row>79</xdr:row>
      <xdr:rowOff>2051</xdr:rowOff>
    </xdr:from>
    <xdr:to>
      <xdr:col>10</xdr:col>
      <xdr:colOff>250329</xdr:colOff>
      <xdr:row>79</xdr:row>
      <xdr:rowOff>236051</xdr:rowOff>
    </xdr:to>
    <xdr:pic>
      <xdr:nvPicPr>
        <xdr:cNvPr id="211" name="Graphic 37" descr="Gráfico de barras">
          <a:hlinkClick xmlns:r="http://schemas.openxmlformats.org/officeDocument/2006/relationships" r:id="rId114"/>
          <a:extLst>
            <a:ext uri="{FF2B5EF4-FFF2-40B4-BE49-F238E27FC236}">
              <a16:creationId xmlns:a16="http://schemas.microsoft.com/office/drawing/2014/main" id="{00000000-0008-0000-0300-0000D3000000}"/>
            </a:ext>
          </a:extLst>
        </xdr:cNvPr>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 uri="{96DAC541-7B7A-43D3-8B79-37D633B846F1}">
              <asvg:svgBlip xmlns:asvg="http://schemas.microsoft.com/office/drawing/2016/SVG/main" r:embed="rId27"/>
            </a:ext>
          </a:extLst>
        </a:blip>
        <a:stretch>
          <a:fillRect/>
        </a:stretch>
      </xdr:blipFill>
      <xdr:spPr>
        <a:xfrm>
          <a:off x="6470917" y="12485404"/>
          <a:ext cx="234000" cy="234000"/>
        </a:xfrm>
        <a:prstGeom prst="rect">
          <a:avLst/>
        </a:prstGeom>
      </xdr:spPr>
    </xdr:pic>
    <xdr:clientData/>
  </xdr:twoCellAnchor>
  <xdr:twoCellAnchor>
    <xdr:from>
      <xdr:col>10</xdr:col>
      <xdr:colOff>16329</xdr:colOff>
      <xdr:row>80</xdr:row>
      <xdr:rowOff>2051</xdr:rowOff>
    </xdr:from>
    <xdr:to>
      <xdr:col>10</xdr:col>
      <xdr:colOff>250329</xdr:colOff>
      <xdr:row>80</xdr:row>
      <xdr:rowOff>236051</xdr:rowOff>
    </xdr:to>
    <xdr:pic>
      <xdr:nvPicPr>
        <xdr:cNvPr id="212" name="Graphic 37" descr="Gráfico de barras">
          <a:hlinkClick xmlns:r="http://schemas.openxmlformats.org/officeDocument/2006/relationships" r:id="rId115"/>
          <a:extLst>
            <a:ext uri="{FF2B5EF4-FFF2-40B4-BE49-F238E27FC236}">
              <a16:creationId xmlns:a16="http://schemas.microsoft.com/office/drawing/2014/main" id="{00000000-0008-0000-0300-0000D4000000}"/>
            </a:ext>
          </a:extLst>
        </xdr:cNvPr>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 uri="{96DAC541-7B7A-43D3-8B79-37D633B846F1}">
              <asvg:svgBlip xmlns:asvg="http://schemas.microsoft.com/office/drawing/2016/SVG/main" r:embed="rId27"/>
            </a:ext>
          </a:extLst>
        </a:blip>
        <a:stretch>
          <a:fillRect/>
        </a:stretch>
      </xdr:blipFill>
      <xdr:spPr>
        <a:xfrm>
          <a:off x="6470917" y="12485404"/>
          <a:ext cx="234000" cy="234000"/>
        </a:xfrm>
        <a:prstGeom prst="rect">
          <a:avLst/>
        </a:prstGeom>
      </xdr:spPr>
    </xdr:pic>
    <xdr:clientData/>
  </xdr:twoCellAnchor>
  <xdr:twoCellAnchor>
    <xdr:from>
      <xdr:col>10</xdr:col>
      <xdr:colOff>16329</xdr:colOff>
      <xdr:row>84</xdr:row>
      <xdr:rowOff>2051</xdr:rowOff>
    </xdr:from>
    <xdr:to>
      <xdr:col>10</xdr:col>
      <xdr:colOff>250329</xdr:colOff>
      <xdr:row>84</xdr:row>
      <xdr:rowOff>236051</xdr:rowOff>
    </xdr:to>
    <xdr:pic>
      <xdr:nvPicPr>
        <xdr:cNvPr id="213" name="Graphic 37" descr="Gráfico de barras">
          <a:hlinkClick xmlns:r="http://schemas.openxmlformats.org/officeDocument/2006/relationships" r:id="rId116"/>
          <a:extLst>
            <a:ext uri="{FF2B5EF4-FFF2-40B4-BE49-F238E27FC236}">
              <a16:creationId xmlns:a16="http://schemas.microsoft.com/office/drawing/2014/main" id="{00000000-0008-0000-0300-0000D5000000}"/>
            </a:ext>
          </a:extLst>
        </xdr:cNvPr>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 uri="{96DAC541-7B7A-43D3-8B79-37D633B846F1}">
              <asvg:svgBlip xmlns:asvg="http://schemas.microsoft.com/office/drawing/2016/SVG/main" r:embed="rId27"/>
            </a:ext>
          </a:extLst>
        </a:blip>
        <a:stretch>
          <a:fillRect/>
        </a:stretch>
      </xdr:blipFill>
      <xdr:spPr>
        <a:xfrm>
          <a:off x="6470917" y="12485404"/>
          <a:ext cx="234000" cy="234000"/>
        </a:xfrm>
        <a:prstGeom prst="rect">
          <a:avLst/>
        </a:prstGeom>
      </xdr:spPr>
    </xdr:pic>
    <xdr:clientData/>
  </xdr:twoCellAnchor>
  <xdr:twoCellAnchor>
    <xdr:from>
      <xdr:col>10</xdr:col>
      <xdr:colOff>16329</xdr:colOff>
      <xdr:row>85</xdr:row>
      <xdr:rowOff>2051</xdr:rowOff>
    </xdr:from>
    <xdr:to>
      <xdr:col>10</xdr:col>
      <xdr:colOff>250329</xdr:colOff>
      <xdr:row>85</xdr:row>
      <xdr:rowOff>236051</xdr:rowOff>
    </xdr:to>
    <xdr:pic>
      <xdr:nvPicPr>
        <xdr:cNvPr id="214" name="Graphic 37" descr="Gráfico de barras">
          <a:hlinkClick xmlns:r="http://schemas.openxmlformats.org/officeDocument/2006/relationships" r:id="rId117"/>
          <a:extLst>
            <a:ext uri="{FF2B5EF4-FFF2-40B4-BE49-F238E27FC236}">
              <a16:creationId xmlns:a16="http://schemas.microsoft.com/office/drawing/2014/main" id="{00000000-0008-0000-0300-0000D6000000}"/>
            </a:ext>
          </a:extLst>
        </xdr:cNvPr>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 uri="{96DAC541-7B7A-43D3-8B79-37D633B846F1}">
              <asvg:svgBlip xmlns:asvg="http://schemas.microsoft.com/office/drawing/2016/SVG/main" r:embed="rId27"/>
            </a:ext>
          </a:extLst>
        </a:blip>
        <a:stretch>
          <a:fillRect/>
        </a:stretch>
      </xdr:blipFill>
      <xdr:spPr>
        <a:xfrm>
          <a:off x="6470917" y="12485404"/>
          <a:ext cx="234000" cy="234000"/>
        </a:xfrm>
        <a:prstGeom prst="rect">
          <a:avLst/>
        </a:prstGeom>
      </xdr:spPr>
    </xdr:pic>
    <xdr:clientData/>
  </xdr:twoCellAnchor>
  <xdr:twoCellAnchor>
    <xdr:from>
      <xdr:col>10</xdr:col>
      <xdr:colOff>16329</xdr:colOff>
      <xdr:row>90</xdr:row>
      <xdr:rowOff>2051</xdr:rowOff>
    </xdr:from>
    <xdr:to>
      <xdr:col>10</xdr:col>
      <xdr:colOff>250329</xdr:colOff>
      <xdr:row>90</xdr:row>
      <xdr:rowOff>236051</xdr:rowOff>
    </xdr:to>
    <xdr:pic>
      <xdr:nvPicPr>
        <xdr:cNvPr id="215" name="Graphic 37" descr="Gráfico de barras">
          <a:hlinkClick xmlns:r="http://schemas.openxmlformats.org/officeDocument/2006/relationships" r:id="rId118"/>
          <a:extLst>
            <a:ext uri="{FF2B5EF4-FFF2-40B4-BE49-F238E27FC236}">
              <a16:creationId xmlns:a16="http://schemas.microsoft.com/office/drawing/2014/main" id="{00000000-0008-0000-0300-0000D7000000}"/>
            </a:ext>
          </a:extLst>
        </xdr:cNvPr>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 uri="{96DAC541-7B7A-43D3-8B79-37D633B846F1}">
              <asvg:svgBlip xmlns:asvg="http://schemas.microsoft.com/office/drawing/2016/SVG/main" r:embed="rId27"/>
            </a:ext>
          </a:extLst>
        </a:blip>
        <a:stretch>
          <a:fillRect/>
        </a:stretch>
      </xdr:blipFill>
      <xdr:spPr>
        <a:xfrm>
          <a:off x="6470917" y="12485404"/>
          <a:ext cx="234000" cy="234000"/>
        </a:xfrm>
        <a:prstGeom prst="rect">
          <a:avLst/>
        </a:prstGeom>
      </xdr:spPr>
    </xdr:pic>
    <xdr:clientData/>
  </xdr:twoCellAnchor>
  <xdr:twoCellAnchor>
    <xdr:from>
      <xdr:col>10</xdr:col>
      <xdr:colOff>16329</xdr:colOff>
      <xdr:row>91</xdr:row>
      <xdr:rowOff>2051</xdr:rowOff>
    </xdr:from>
    <xdr:to>
      <xdr:col>10</xdr:col>
      <xdr:colOff>250329</xdr:colOff>
      <xdr:row>91</xdr:row>
      <xdr:rowOff>236051</xdr:rowOff>
    </xdr:to>
    <xdr:pic>
      <xdr:nvPicPr>
        <xdr:cNvPr id="216" name="Graphic 37" descr="Gráfico de barras">
          <a:hlinkClick xmlns:r="http://schemas.openxmlformats.org/officeDocument/2006/relationships" r:id="rId119"/>
          <a:extLst>
            <a:ext uri="{FF2B5EF4-FFF2-40B4-BE49-F238E27FC236}">
              <a16:creationId xmlns:a16="http://schemas.microsoft.com/office/drawing/2014/main" id="{00000000-0008-0000-0300-0000D8000000}"/>
            </a:ext>
          </a:extLst>
        </xdr:cNvPr>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 uri="{96DAC541-7B7A-43D3-8B79-37D633B846F1}">
              <asvg:svgBlip xmlns:asvg="http://schemas.microsoft.com/office/drawing/2016/SVG/main" r:embed="rId27"/>
            </a:ext>
          </a:extLst>
        </a:blip>
        <a:stretch>
          <a:fillRect/>
        </a:stretch>
      </xdr:blipFill>
      <xdr:spPr>
        <a:xfrm>
          <a:off x="6470917" y="12485404"/>
          <a:ext cx="234000" cy="234000"/>
        </a:xfrm>
        <a:prstGeom prst="rect">
          <a:avLst/>
        </a:prstGeom>
      </xdr:spPr>
    </xdr:pic>
    <xdr:clientData/>
  </xdr:twoCellAnchor>
  <xdr:twoCellAnchor>
    <xdr:from>
      <xdr:col>8</xdr:col>
      <xdr:colOff>16329</xdr:colOff>
      <xdr:row>75</xdr:row>
      <xdr:rowOff>2051</xdr:rowOff>
    </xdr:from>
    <xdr:to>
      <xdr:col>8</xdr:col>
      <xdr:colOff>250329</xdr:colOff>
      <xdr:row>75</xdr:row>
      <xdr:rowOff>236051</xdr:rowOff>
    </xdr:to>
    <xdr:pic>
      <xdr:nvPicPr>
        <xdr:cNvPr id="217" name="Graphic 37" descr="Tabla">
          <a:hlinkClick xmlns:r="http://schemas.openxmlformats.org/officeDocument/2006/relationships" r:id="rId120"/>
          <a:extLst>
            <a:ext uri="{FF2B5EF4-FFF2-40B4-BE49-F238E27FC236}">
              <a16:creationId xmlns:a16="http://schemas.microsoft.com/office/drawing/2014/main" id="{00000000-0008-0000-0300-0000D900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asvg="http://schemas.microsoft.com/office/drawing/2016/SVG/main" r:embed="rId43"/>
            </a:ext>
          </a:extLst>
        </a:blip>
        <a:stretch>
          <a:fillRect/>
        </a:stretch>
      </xdr:blipFill>
      <xdr:spPr>
        <a:xfrm>
          <a:off x="5933035" y="14838639"/>
          <a:ext cx="234000" cy="234000"/>
        </a:xfrm>
        <a:prstGeom prst="rect">
          <a:avLst/>
        </a:prstGeom>
      </xdr:spPr>
    </xdr:pic>
    <xdr:clientData/>
  </xdr:twoCellAnchor>
  <xdr:twoCellAnchor>
    <xdr:from>
      <xdr:col>8</xdr:col>
      <xdr:colOff>16329</xdr:colOff>
      <xdr:row>76</xdr:row>
      <xdr:rowOff>2051</xdr:rowOff>
    </xdr:from>
    <xdr:to>
      <xdr:col>8</xdr:col>
      <xdr:colOff>250329</xdr:colOff>
      <xdr:row>76</xdr:row>
      <xdr:rowOff>236051</xdr:rowOff>
    </xdr:to>
    <xdr:pic>
      <xdr:nvPicPr>
        <xdr:cNvPr id="218" name="Graphic 37" descr="Tabla">
          <a:hlinkClick xmlns:r="http://schemas.openxmlformats.org/officeDocument/2006/relationships" r:id="rId121"/>
          <a:extLst>
            <a:ext uri="{FF2B5EF4-FFF2-40B4-BE49-F238E27FC236}">
              <a16:creationId xmlns:a16="http://schemas.microsoft.com/office/drawing/2014/main" id="{00000000-0008-0000-0300-0000DA00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asvg="http://schemas.microsoft.com/office/drawing/2016/SVG/main" r:embed="rId43"/>
            </a:ext>
          </a:extLst>
        </a:blip>
        <a:stretch>
          <a:fillRect/>
        </a:stretch>
      </xdr:blipFill>
      <xdr:spPr>
        <a:xfrm>
          <a:off x="5933035" y="14838639"/>
          <a:ext cx="234000" cy="234000"/>
        </a:xfrm>
        <a:prstGeom prst="rect">
          <a:avLst/>
        </a:prstGeom>
      </xdr:spPr>
    </xdr:pic>
    <xdr:clientData/>
  </xdr:twoCellAnchor>
  <xdr:twoCellAnchor>
    <xdr:from>
      <xdr:col>8</xdr:col>
      <xdr:colOff>16329</xdr:colOff>
      <xdr:row>77</xdr:row>
      <xdr:rowOff>2051</xdr:rowOff>
    </xdr:from>
    <xdr:to>
      <xdr:col>8</xdr:col>
      <xdr:colOff>250329</xdr:colOff>
      <xdr:row>77</xdr:row>
      <xdr:rowOff>236051</xdr:rowOff>
    </xdr:to>
    <xdr:pic>
      <xdr:nvPicPr>
        <xdr:cNvPr id="219" name="Graphic 37" descr="Tabla">
          <a:hlinkClick xmlns:r="http://schemas.openxmlformats.org/officeDocument/2006/relationships" r:id="rId122"/>
          <a:extLst>
            <a:ext uri="{FF2B5EF4-FFF2-40B4-BE49-F238E27FC236}">
              <a16:creationId xmlns:a16="http://schemas.microsoft.com/office/drawing/2014/main" id="{00000000-0008-0000-0300-0000DB00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asvg="http://schemas.microsoft.com/office/drawing/2016/SVG/main" r:embed="rId43"/>
            </a:ext>
          </a:extLst>
        </a:blip>
        <a:stretch>
          <a:fillRect/>
        </a:stretch>
      </xdr:blipFill>
      <xdr:spPr>
        <a:xfrm>
          <a:off x="5933035" y="14838639"/>
          <a:ext cx="234000" cy="234000"/>
        </a:xfrm>
        <a:prstGeom prst="rect">
          <a:avLst/>
        </a:prstGeom>
      </xdr:spPr>
    </xdr:pic>
    <xdr:clientData/>
  </xdr:twoCellAnchor>
  <xdr:twoCellAnchor>
    <xdr:from>
      <xdr:col>8</xdr:col>
      <xdr:colOff>16329</xdr:colOff>
      <xdr:row>78</xdr:row>
      <xdr:rowOff>2051</xdr:rowOff>
    </xdr:from>
    <xdr:to>
      <xdr:col>8</xdr:col>
      <xdr:colOff>250329</xdr:colOff>
      <xdr:row>78</xdr:row>
      <xdr:rowOff>236051</xdr:rowOff>
    </xdr:to>
    <xdr:pic>
      <xdr:nvPicPr>
        <xdr:cNvPr id="220" name="Graphic 37" descr="Tabla">
          <a:hlinkClick xmlns:r="http://schemas.openxmlformats.org/officeDocument/2006/relationships" r:id="rId123"/>
          <a:extLst>
            <a:ext uri="{FF2B5EF4-FFF2-40B4-BE49-F238E27FC236}">
              <a16:creationId xmlns:a16="http://schemas.microsoft.com/office/drawing/2014/main" id="{00000000-0008-0000-0300-0000DC00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asvg="http://schemas.microsoft.com/office/drawing/2016/SVG/main" r:embed="rId43"/>
            </a:ext>
          </a:extLst>
        </a:blip>
        <a:stretch>
          <a:fillRect/>
        </a:stretch>
      </xdr:blipFill>
      <xdr:spPr>
        <a:xfrm>
          <a:off x="5933035" y="14838639"/>
          <a:ext cx="234000" cy="234000"/>
        </a:xfrm>
        <a:prstGeom prst="rect">
          <a:avLst/>
        </a:prstGeom>
      </xdr:spPr>
    </xdr:pic>
    <xdr:clientData/>
  </xdr:twoCellAnchor>
  <xdr:twoCellAnchor>
    <xdr:from>
      <xdr:col>8</xdr:col>
      <xdr:colOff>16329</xdr:colOff>
      <xdr:row>80</xdr:row>
      <xdr:rowOff>2051</xdr:rowOff>
    </xdr:from>
    <xdr:to>
      <xdr:col>8</xdr:col>
      <xdr:colOff>250329</xdr:colOff>
      <xdr:row>80</xdr:row>
      <xdr:rowOff>236051</xdr:rowOff>
    </xdr:to>
    <xdr:pic>
      <xdr:nvPicPr>
        <xdr:cNvPr id="221" name="Graphic 37" descr="Tabla">
          <a:hlinkClick xmlns:r="http://schemas.openxmlformats.org/officeDocument/2006/relationships" r:id="rId124"/>
          <a:extLst>
            <a:ext uri="{FF2B5EF4-FFF2-40B4-BE49-F238E27FC236}">
              <a16:creationId xmlns:a16="http://schemas.microsoft.com/office/drawing/2014/main" id="{00000000-0008-0000-0300-0000DD00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asvg="http://schemas.microsoft.com/office/drawing/2016/SVG/main" r:embed="rId43"/>
            </a:ext>
          </a:extLst>
        </a:blip>
        <a:stretch>
          <a:fillRect/>
        </a:stretch>
      </xdr:blipFill>
      <xdr:spPr>
        <a:xfrm>
          <a:off x="5933035" y="14838639"/>
          <a:ext cx="234000" cy="234000"/>
        </a:xfrm>
        <a:prstGeom prst="rect">
          <a:avLst/>
        </a:prstGeom>
      </xdr:spPr>
    </xdr:pic>
    <xdr:clientData/>
  </xdr:twoCellAnchor>
  <xdr:twoCellAnchor>
    <xdr:from>
      <xdr:col>8</xdr:col>
      <xdr:colOff>16329</xdr:colOff>
      <xdr:row>81</xdr:row>
      <xdr:rowOff>2051</xdr:rowOff>
    </xdr:from>
    <xdr:to>
      <xdr:col>8</xdr:col>
      <xdr:colOff>250329</xdr:colOff>
      <xdr:row>81</xdr:row>
      <xdr:rowOff>236051</xdr:rowOff>
    </xdr:to>
    <xdr:pic>
      <xdr:nvPicPr>
        <xdr:cNvPr id="222" name="Graphic 37" descr="Tabla">
          <a:hlinkClick xmlns:r="http://schemas.openxmlformats.org/officeDocument/2006/relationships" r:id="rId125"/>
          <a:extLst>
            <a:ext uri="{FF2B5EF4-FFF2-40B4-BE49-F238E27FC236}">
              <a16:creationId xmlns:a16="http://schemas.microsoft.com/office/drawing/2014/main" id="{00000000-0008-0000-0300-0000DE00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asvg="http://schemas.microsoft.com/office/drawing/2016/SVG/main" r:embed="rId43"/>
            </a:ext>
          </a:extLst>
        </a:blip>
        <a:stretch>
          <a:fillRect/>
        </a:stretch>
      </xdr:blipFill>
      <xdr:spPr>
        <a:xfrm>
          <a:off x="5933035" y="14838639"/>
          <a:ext cx="234000" cy="234000"/>
        </a:xfrm>
        <a:prstGeom prst="rect">
          <a:avLst/>
        </a:prstGeom>
      </xdr:spPr>
    </xdr:pic>
    <xdr:clientData/>
  </xdr:twoCellAnchor>
  <xdr:twoCellAnchor>
    <xdr:from>
      <xdr:col>8</xdr:col>
      <xdr:colOff>16329</xdr:colOff>
      <xdr:row>82</xdr:row>
      <xdr:rowOff>2051</xdr:rowOff>
    </xdr:from>
    <xdr:to>
      <xdr:col>8</xdr:col>
      <xdr:colOff>250329</xdr:colOff>
      <xdr:row>82</xdr:row>
      <xdr:rowOff>236051</xdr:rowOff>
    </xdr:to>
    <xdr:pic>
      <xdr:nvPicPr>
        <xdr:cNvPr id="223" name="Graphic 37" descr="Tabla">
          <a:hlinkClick xmlns:r="http://schemas.openxmlformats.org/officeDocument/2006/relationships" r:id="rId126"/>
          <a:extLst>
            <a:ext uri="{FF2B5EF4-FFF2-40B4-BE49-F238E27FC236}">
              <a16:creationId xmlns:a16="http://schemas.microsoft.com/office/drawing/2014/main" id="{00000000-0008-0000-0300-0000DF00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asvg="http://schemas.microsoft.com/office/drawing/2016/SVG/main" r:embed="rId43"/>
            </a:ext>
          </a:extLst>
        </a:blip>
        <a:stretch>
          <a:fillRect/>
        </a:stretch>
      </xdr:blipFill>
      <xdr:spPr>
        <a:xfrm>
          <a:off x="5933035" y="14838639"/>
          <a:ext cx="234000" cy="234000"/>
        </a:xfrm>
        <a:prstGeom prst="rect">
          <a:avLst/>
        </a:prstGeom>
      </xdr:spPr>
    </xdr:pic>
    <xdr:clientData/>
  </xdr:twoCellAnchor>
  <xdr:twoCellAnchor>
    <xdr:from>
      <xdr:col>8</xdr:col>
      <xdr:colOff>16329</xdr:colOff>
      <xdr:row>83</xdr:row>
      <xdr:rowOff>2051</xdr:rowOff>
    </xdr:from>
    <xdr:to>
      <xdr:col>8</xdr:col>
      <xdr:colOff>250329</xdr:colOff>
      <xdr:row>83</xdr:row>
      <xdr:rowOff>236051</xdr:rowOff>
    </xdr:to>
    <xdr:pic>
      <xdr:nvPicPr>
        <xdr:cNvPr id="224" name="Graphic 37" descr="Tabla">
          <a:hlinkClick xmlns:r="http://schemas.openxmlformats.org/officeDocument/2006/relationships" r:id="rId127"/>
          <a:extLst>
            <a:ext uri="{FF2B5EF4-FFF2-40B4-BE49-F238E27FC236}">
              <a16:creationId xmlns:a16="http://schemas.microsoft.com/office/drawing/2014/main" id="{00000000-0008-0000-0300-0000E000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asvg="http://schemas.microsoft.com/office/drawing/2016/SVG/main" r:embed="rId43"/>
            </a:ext>
          </a:extLst>
        </a:blip>
        <a:stretch>
          <a:fillRect/>
        </a:stretch>
      </xdr:blipFill>
      <xdr:spPr>
        <a:xfrm>
          <a:off x="5933035" y="14838639"/>
          <a:ext cx="234000" cy="234000"/>
        </a:xfrm>
        <a:prstGeom prst="rect">
          <a:avLst/>
        </a:prstGeom>
      </xdr:spPr>
    </xdr:pic>
    <xdr:clientData/>
  </xdr:twoCellAnchor>
  <xdr:twoCellAnchor>
    <xdr:from>
      <xdr:col>8</xdr:col>
      <xdr:colOff>16329</xdr:colOff>
      <xdr:row>85</xdr:row>
      <xdr:rowOff>2051</xdr:rowOff>
    </xdr:from>
    <xdr:to>
      <xdr:col>8</xdr:col>
      <xdr:colOff>250329</xdr:colOff>
      <xdr:row>85</xdr:row>
      <xdr:rowOff>236051</xdr:rowOff>
    </xdr:to>
    <xdr:pic>
      <xdr:nvPicPr>
        <xdr:cNvPr id="225" name="Graphic 37" descr="Tabla">
          <a:hlinkClick xmlns:r="http://schemas.openxmlformats.org/officeDocument/2006/relationships" r:id="rId128"/>
          <a:extLst>
            <a:ext uri="{FF2B5EF4-FFF2-40B4-BE49-F238E27FC236}">
              <a16:creationId xmlns:a16="http://schemas.microsoft.com/office/drawing/2014/main" id="{00000000-0008-0000-0300-0000E100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asvg="http://schemas.microsoft.com/office/drawing/2016/SVG/main" r:embed="rId43"/>
            </a:ext>
          </a:extLst>
        </a:blip>
        <a:stretch>
          <a:fillRect/>
        </a:stretch>
      </xdr:blipFill>
      <xdr:spPr>
        <a:xfrm>
          <a:off x="5933035" y="14838639"/>
          <a:ext cx="234000" cy="234000"/>
        </a:xfrm>
        <a:prstGeom prst="rect">
          <a:avLst/>
        </a:prstGeom>
      </xdr:spPr>
    </xdr:pic>
    <xdr:clientData/>
  </xdr:twoCellAnchor>
  <xdr:twoCellAnchor>
    <xdr:from>
      <xdr:col>8</xdr:col>
      <xdr:colOff>16329</xdr:colOff>
      <xdr:row>86</xdr:row>
      <xdr:rowOff>2051</xdr:rowOff>
    </xdr:from>
    <xdr:to>
      <xdr:col>8</xdr:col>
      <xdr:colOff>250329</xdr:colOff>
      <xdr:row>86</xdr:row>
      <xdr:rowOff>236051</xdr:rowOff>
    </xdr:to>
    <xdr:pic>
      <xdr:nvPicPr>
        <xdr:cNvPr id="226" name="Graphic 37" descr="Tabla">
          <a:hlinkClick xmlns:r="http://schemas.openxmlformats.org/officeDocument/2006/relationships" r:id="rId129"/>
          <a:extLst>
            <a:ext uri="{FF2B5EF4-FFF2-40B4-BE49-F238E27FC236}">
              <a16:creationId xmlns:a16="http://schemas.microsoft.com/office/drawing/2014/main" id="{00000000-0008-0000-0300-0000E200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asvg="http://schemas.microsoft.com/office/drawing/2016/SVG/main" r:embed="rId43"/>
            </a:ext>
          </a:extLst>
        </a:blip>
        <a:stretch>
          <a:fillRect/>
        </a:stretch>
      </xdr:blipFill>
      <xdr:spPr>
        <a:xfrm>
          <a:off x="5933035" y="14838639"/>
          <a:ext cx="234000" cy="234000"/>
        </a:xfrm>
        <a:prstGeom prst="rect">
          <a:avLst/>
        </a:prstGeom>
      </xdr:spPr>
    </xdr:pic>
    <xdr:clientData/>
  </xdr:twoCellAnchor>
  <xdr:twoCellAnchor>
    <xdr:from>
      <xdr:col>8</xdr:col>
      <xdr:colOff>16329</xdr:colOff>
      <xdr:row>87</xdr:row>
      <xdr:rowOff>2051</xdr:rowOff>
    </xdr:from>
    <xdr:to>
      <xdr:col>8</xdr:col>
      <xdr:colOff>250329</xdr:colOff>
      <xdr:row>87</xdr:row>
      <xdr:rowOff>236051</xdr:rowOff>
    </xdr:to>
    <xdr:pic>
      <xdr:nvPicPr>
        <xdr:cNvPr id="227" name="Graphic 37" descr="Tabla">
          <a:hlinkClick xmlns:r="http://schemas.openxmlformats.org/officeDocument/2006/relationships" r:id="rId130"/>
          <a:extLst>
            <a:ext uri="{FF2B5EF4-FFF2-40B4-BE49-F238E27FC236}">
              <a16:creationId xmlns:a16="http://schemas.microsoft.com/office/drawing/2014/main" id="{00000000-0008-0000-0300-0000E300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asvg="http://schemas.microsoft.com/office/drawing/2016/SVG/main" r:embed="rId43"/>
            </a:ext>
          </a:extLst>
        </a:blip>
        <a:stretch>
          <a:fillRect/>
        </a:stretch>
      </xdr:blipFill>
      <xdr:spPr>
        <a:xfrm>
          <a:off x="5933035" y="14838639"/>
          <a:ext cx="234000" cy="234000"/>
        </a:xfrm>
        <a:prstGeom prst="rect">
          <a:avLst/>
        </a:prstGeom>
      </xdr:spPr>
    </xdr:pic>
    <xdr:clientData/>
  </xdr:twoCellAnchor>
  <xdr:twoCellAnchor>
    <xdr:from>
      <xdr:col>8</xdr:col>
      <xdr:colOff>16329</xdr:colOff>
      <xdr:row>93</xdr:row>
      <xdr:rowOff>2051</xdr:rowOff>
    </xdr:from>
    <xdr:to>
      <xdr:col>8</xdr:col>
      <xdr:colOff>250329</xdr:colOff>
      <xdr:row>93</xdr:row>
      <xdr:rowOff>236051</xdr:rowOff>
    </xdr:to>
    <xdr:pic>
      <xdr:nvPicPr>
        <xdr:cNvPr id="228" name="Graphic 37" descr="Tabla">
          <a:hlinkClick xmlns:r="http://schemas.openxmlformats.org/officeDocument/2006/relationships" r:id="rId131"/>
          <a:extLst>
            <a:ext uri="{FF2B5EF4-FFF2-40B4-BE49-F238E27FC236}">
              <a16:creationId xmlns:a16="http://schemas.microsoft.com/office/drawing/2014/main" id="{00000000-0008-0000-0300-0000E400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asvg="http://schemas.microsoft.com/office/drawing/2016/SVG/main" r:embed="rId43"/>
            </a:ext>
          </a:extLst>
        </a:blip>
        <a:stretch>
          <a:fillRect/>
        </a:stretch>
      </xdr:blipFill>
      <xdr:spPr>
        <a:xfrm>
          <a:off x="5933035" y="14838639"/>
          <a:ext cx="234000" cy="234000"/>
        </a:xfrm>
        <a:prstGeom prst="rect">
          <a:avLst/>
        </a:prstGeom>
      </xdr:spPr>
    </xdr:pic>
    <xdr:clientData/>
  </xdr:twoCellAnchor>
  <xdr:twoCellAnchor>
    <xdr:from>
      <xdr:col>8</xdr:col>
      <xdr:colOff>16329</xdr:colOff>
      <xdr:row>97</xdr:row>
      <xdr:rowOff>2051</xdr:rowOff>
    </xdr:from>
    <xdr:to>
      <xdr:col>8</xdr:col>
      <xdr:colOff>250329</xdr:colOff>
      <xdr:row>97</xdr:row>
      <xdr:rowOff>236051</xdr:rowOff>
    </xdr:to>
    <xdr:pic>
      <xdr:nvPicPr>
        <xdr:cNvPr id="229" name="Graphic 37" descr="Tabla">
          <a:hlinkClick xmlns:r="http://schemas.openxmlformats.org/officeDocument/2006/relationships" r:id="rId132"/>
          <a:extLst>
            <a:ext uri="{FF2B5EF4-FFF2-40B4-BE49-F238E27FC236}">
              <a16:creationId xmlns:a16="http://schemas.microsoft.com/office/drawing/2014/main" id="{00000000-0008-0000-0300-0000E500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asvg="http://schemas.microsoft.com/office/drawing/2016/SVG/main" r:embed="rId43"/>
            </a:ext>
          </a:extLst>
        </a:blip>
        <a:stretch>
          <a:fillRect/>
        </a:stretch>
      </xdr:blipFill>
      <xdr:spPr>
        <a:xfrm>
          <a:off x="5699579" y="21592051"/>
          <a:ext cx="234000" cy="234000"/>
        </a:xfrm>
        <a:prstGeom prst="rect">
          <a:avLst/>
        </a:prstGeom>
      </xdr:spPr>
    </xdr:pic>
    <xdr:clientData/>
  </xdr:twoCellAnchor>
  <xdr:twoCellAnchor>
    <xdr:from>
      <xdr:col>8</xdr:col>
      <xdr:colOff>16329</xdr:colOff>
      <xdr:row>98</xdr:row>
      <xdr:rowOff>2051</xdr:rowOff>
    </xdr:from>
    <xdr:to>
      <xdr:col>8</xdr:col>
      <xdr:colOff>250329</xdr:colOff>
      <xdr:row>98</xdr:row>
      <xdr:rowOff>236051</xdr:rowOff>
    </xdr:to>
    <xdr:pic>
      <xdr:nvPicPr>
        <xdr:cNvPr id="230" name="Graphic 37" descr="Tabla">
          <a:hlinkClick xmlns:r="http://schemas.openxmlformats.org/officeDocument/2006/relationships" r:id="rId133"/>
          <a:extLst>
            <a:ext uri="{FF2B5EF4-FFF2-40B4-BE49-F238E27FC236}">
              <a16:creationId xmlns:a16="http://schemas.microsoft.com/office/drawing/2014/main" id="{00000000-0008-0000-0300-0000E600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asvg="http://schemas.microsoft.com/office/drawing/2016/SVG/main" r:embed="rId43"/>
            </a:ext>
          </a:extLst>
        </a:blip>
        <a:stretch>
          <a:fillRect/>
        </a:stretch>
      </xdr:blipFill>
      <xdr:spPr>
        <a:xfrm>
          <a:off x="5699579" y="21592051"/>
          <a:ext cx="234000" cy="234000"/>
        </a:xfrm>
        <a:prstGeom prst="rect">
          <a:avLst/>
        </a:prstGeom>
      </xdr:spPr>
    </xdr:pic>
    <xdr:clientData/>
  </xdr:twoCellAnchor>
  <xdr:twoCellAnchor>
    <xdr:from>
      <xdr:col>8</xdr:col>
      <xdr:colOff>16329</xdr:colOff>
      <xdr:row>99</xdr:row>
      <xdr:rowOff>2051</xdr:rowOff>
    </xdr:from>
    <xdr:to>
      <xdr:col>8</xdr:col>
      <xdr:colOff>250329</xdr:colOff>
      <xdr:row>99</xdr:row>
      <xdr:rowOff>236051</xdr:rowOff>
    </xdr:to>
    <xdr:pic>
      <xdr:nvPicPr>
        <xdr:cNvPr id="231" name="Graphic 37" descr="Tabla">
          <a:hlinkClick xmlns:r="http://schemas.openxmlformats.org/officeDocument/2006/relationships" r:id="rId134"/>
          <a:extLst>
            <a:ext uri="{FF2B5EF4-FFF2-40B4-BE49-F238E27FC236}">
              <a16:creationId xmlns:a16="http://schemas.microsoft.com/office/drawing/2014/main" id="{00000000-0008-0000-0300-0000E700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asvg="http://schemas.microsoft.com/office/drawing/2016/SVG/main" r:embed="rId43"/>
            </a:ext>
          </a:extLst>
        </a:blip>
        <a:stretch>
          <a:fillRect/>
        </a:stretch>
      </xdr:blipFill>
      <xdr:spPr>
        <a:xfrm>
          <a:off x="5699579" y="21592051"/>
          <a:ext cx="234000" cy="234000"/>
        </a:xfrm>
        <a:prstGeom prst="rect">
          <a:avLst/>
        </a:prstGeom>
      </xdr:spPr>
    </xdr:pic>
    <xdr:clientData/>
  </xdr:twoCellAnchor>
  <xdr:twoCellAnchor>
    <xdr:from>
      <xdr:col>8</xdr:col>
      <xdr:colOff>16329</xdr:colOff>
      <xdr:row>100</xdr:row>
      <xdr:rowOff>2051</xdr:rowOff>
    </xdr:from>
    <xdr:to>
      <xdr:col>8</xdr:col>
      <xdr:colOff>250329</xdr:colOff>
      <xdr:row>100</xdr:row>
      <xdr:rowOff>236051</xdr:rowOff>
    </xdr:to>
    <xdr:pic>
      <xdr:nvPicPr>
        <xdr:cNvPr id="232" name="Graphic 37" descr="Tabla">
          <a:hlinkClick xmlns:r="http://schemas.openxmlformats.org/officeDocument/2006/relationships" r:id="rId135"/>
          <a:extLst>
            <a:ext uri="{FF2B5EF4-FFF2-40B4-BE49-F238E27FC236}">
              <a16:creationId xmlns:a16="http://schemas.microsoft.com/office/drawing/2014/main" id="{00000000-0008-0000-0300-0000E800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asvg="http://schemas.microsoft.com/office/drawing/2016/SVG/main" r:embed="rId43"/>
            </a:ext>
          </a:extLst>
        </a:blip>
        <a:stretch>
          <a:fillRect/>
        </a:stretch>
      </xdr:blipFill>
      <xdr:spPr>
        <a:xfrm>
          <a:off x="5699579" y="21592051"/>
          <a:ext cx="234000" cy="234000"/>
        </a:xfrm>
        <a:prstGeom prst="rect">
          <a:avLst/>
        </a:prstGeom>
      </xdr:spPr>
    </xdr:pic>
    <xdr:clientData/>
  </xdr:twoCellAnchor>
  <xdr:twoCellAnchor>
    <xdr:from>
      <xdr:col>8</xdr:col>
      <xdr:colOff>16329</xdr:colOff>
      <xdr:row>102</xdr:row>
      <xdr:rowOff>2051</xdr:rowOff>
    </xdr:from>
    <xdr:to>
      <xdr:col>8</xdr:col>
      <xdr:colOff>250329</xdr:colOff>
      <xdr:row>102</xdr:row>
      <xdr:rowOff>236051</xdr:rowOff>
    </xdr:to>
    <xdr:pic>
      <xdr:nvPicPr>
        <xdr:cNvPr id="233" name="Graphic 37" descr="Tabla">
          <a:hlinkClick xmlns:r="http://schemas.openxmlformats.org/officeDocument/2006/relationships" r:id="rId136"/>
          <a:extLst>
            <a:ext uri="{FF2B5EF4-FFF2-40B4-BE49-F238E27FC236}">
              <a16:creationId xmlns:a16="http://schemas.microsoft.com/office/drawing/2014/main" id="{00000000-0008-0000-0300-0000E900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asvg="http://schemas.microsoft.com/office/drawing/2016/SVG/main" r:embed="rId43"/>
            </a:ext>
          </a:extLst>
        </a:blip>
        <a:stretch>
          <a:fillRect/>
        </a:stretch>
      </xdr:blipFill>
      <xdr:spPr>
        <a:xfrm>
          <a:off x="5699579" y="21592051"/>
          <a:ext cx="234000" cy="234000"/>
        </a:xfrm>
        <a:prstGeom prst="rect">
          <a:avLst/>
        </a:prstGeom>
      </xdr:spPr>
    </xdr:pic>
    <xdr:clientData/>
  </xdr:twoCellAnchor>
  <xdr:twoCellAnchor>
    <xdr:from>
      <xdr:col>8</xdr:col>
      <xdr:colOff>16329</xdr:colOff>
      <xdr:row>103</xdr:row>
      <xdr:rowOff>2051</xdr:rowOff>
    </xdr:from>
    <xdr:to>
      <xdr:col>8</xdr:col>
      <xdr:colOff>250329</xdr:colOff>
      <xdr:row>103</xdr:row>
      <xdr:rowOff>236051</xdr:rowOff>
    </xdr:to>
    <xdr:pic>
      <xdr:nvPicPr>
        <xdr:cNvPr id="236" name="Graphic 37" descr="Tabla">
          <a:hlinkClick xmlns:r="http://schemas.openxmlformats.org/officeDocument/2006/relationships" r:id="rId137"/>
          <a:extLst>
            <a:ext uri="{FF2B5EF4-FFF2-40B4-BE49-F238E27FC236}">
              <a16:creationId xmlns:a16="http://schemas.microsoft.com/office/drawing/2014/main" id="{00000000-0008-0000-0300-0000EC00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asvg="http://schemas.microsoft.com/office/drawing/2016/SVG/main" r:embed="rId43"/>
            </a:ext>
          </a:extLst>
        </a:blip>
        <a:stretch>
          <a:fillRect/>
        </a:stretch>
      </xdr:blipFill>
      <xdr:spPr>
        <a:xfrm>
          <a:off x="5699579" y="21592051"/>
          <a:ext cx="234000" cy="234000"/>
        </a:xfrm>
        <a:prstGeom prst="rect">
          <a:avLst/>
        </a:prstGeom>
      </xdr:spPr>
    </xdr:pic>
    <xdr:clientData/>
  </xdr:twoCellAnchor>
  <xdr:twoCellAnchor>
    <xdr:from>
      <xdr:col>8</xdr:col>
      <xdr:colOff>16329</xdr:colOff>
      <xdr:row>104</xdr:row>
      <xdr:rowOff>2051</xdr:rowOff>
    </xdr:from>
    <xdr:to>
      <xdr:col>8</xdr:col>
      <xdr:colOff>250329</xdr:colOff>
      <xdr:row>104</xdr:row>
      <xdr:rowOff>236051</xdr:rowOff>
    </xdr:to>
    <xdr:pic>
      <xdr:nvPicPr>
        <xdr:cNvPr id="237" name="Graphic 37" descr="Tabla">
          <a:hlinkClick xmlns:r="http://schemas.openxmlformats.org/officeDocument/2006/relationships" r:id="rId86"/>
          <a:extLst>
            <a:ext uri="{FF2B5EF4-FFF2-40B4-BE49-F238E27FC236}">
              <a16:creationId xmlns:a16="http://schemas.microsoft.com/office/drawing/2014/main" id="{00000000-0008-0000-0300-0000ED00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asvg="http://schemas.microsoft.com/office/drawing/2016/SVG/main" r:embed="rId43"/>
            </a:ext>
          </a:extLst>
        </a:blip>
        <a:stretch>
          <a:fillRect/>
        </a:stretch>
      </xdr:blipFill>
      <xdr:spPr>
        <a:xfrm>
          <a:off x="5699579" y="21592051"/>
          <a:ext cx="234000" cy="234000"/>
        </a:xfrm>
        <a:prstGeom prst="rect">
          <a:avLst/>
        </a:prstGeom>
      </xdr:spPr>
    </xdr:pic>
    <xdr:clientData/>
  </xdr:twoCellAnchor>
  <xdr:twoCellAnchor>
    <xdr:from>
      <xdr:col>8</xdr:col>
      <xdr:colOff>16329</xdr:colOff>
      <xdr:row>105</xdr:row>
      <xdr:rowOff>2051</xdr:rowOff>
    </xdr:from>
    <xdr:to>
      <xdr:col>8</xdr:col>
      <xdr:colOff>250329</xdr:colOff>
      <xdr:row>105</xdr:row>
      <xdr:rowOff>236051</xdr:rowOff>
    </xdr:to>
    <xdr:pic>
      <xdr:nvPicPr>
        <xdr:cNvPr id="238" name="Graphic 37" descr="Tabla">
          <a:hlinkClick xmlns:r="http://schemas.openxmlformats.org/officeDocument/2006/relationships" r:id="rId138"/>
          <a:extLst>
            <a:ext uri="{FF2B5EF4-FFF2-40B4-BE49-F238E27FC236}">
              <a16:creationId xmlns:a16="http://schemas.microsoft.com/office/drawing/2014/main" id="{00000000-0008-0000-0300-0000EE00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asvg="http://schemas.microsoft.com/office/drawing/2016/SVG/main" r:embed="rId43"/>
            </a:ext>
          </a:extLst>
        </a:blip>
        <a:stretch>
          <a:fillRect/>
        </a:stretch>
      </xdr:blipFill>
      <xdr:spPr>
        <a:xfrm>
          <a:off x="5699579" y="21592051"/>
          <a:ext cx="234000" cy="234000"/>
        </a:xfrm>
        <a:prstGeom prst="rect">
          <a:avLst/>
        </a:prstGeom>
      </xdr:spPr>
    </xdr:pic>
    <xdr:clientData/>
  </xdr:twoCellAnchor>
  <xdr:twoCellAnchor>
    <xdr:from>
      <xdr:col>9</xdr:col>
      <xdr:colOff>16329</xdr:colOff>
      <xdr:row>97</xdr:row>
      <xdr:rowOff>2051</xdr:rowOff>
    </xdr:from>
    <xdr:to>
      <xdr:col>9</xdr:col>
      <xdr:colOff>250329</xdr:colOff>
      <xdr:row>97</xdr:row>
      <xdr:rowOff>236051</xdr:rowOff>
    </xdr:to>
    <xdr:pic>
      <xdr:nvPicPr>
        <xdr:cNvPr id="239" name="Graphic 37" descr="Tabla">
          <a:hlinkClick xmlns:r="http://schemas.openxmlformats.org/officeDocument/2006/relationships" r:id="rId139"/>
          <a:extLst>
            <a:ext uri="{FF2B5EF4-FFF2-40B4-BE49-F238E27FC236}">
              <a16:creationId xmlns:a16="http://schemas.microsoft.com/office/drawing/2014/main" id="{00000000-0008-0000-0300-0000EF00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asvg="http://schemas.microsoft.com/office/drawing/2016/SVG/main" r:embed="rId43"/>
            </a:ext>
          </a:extLst>
        </a:blip>
        <a:stretch>
          <a:fillRect/>
        </a:stretch>
      </xdr:blipFill>
      <xdr:spPr>
        <a:xfrm>
          <a:off x="5699579" y="21592051"/>
          <a:ext cx="234000" cy="234000"/>
        </a:xfrm>
        <a:prstGeom prst="rect">
          <a:avLst/>
        </a:prstGeom>
      </xdr:spPr>
    </xdr:pic>
    <xdr:clientData/>
  </xdr:twoCellAnchor>
  <xdr:twoCellAnchor>
    <xdr:from>
      <xdr:col>9</xdr:col>
      <xdr:colOff>16329</xdr:colOff>
      <xdr:row>98</xdr:row>
      <xdr:rowOff>2051</xdr:rowOff>
    </xdr:from>
    <xdr:to>
      <xdr:col>9</xdr:col>
      <xdr:colOff>250329</xdr:colOff>
      <xdr:row>98</xdr:row>
      <xdr:rowOff>236051</xdr:rowOff>
    </xdr:to>
    <xdr:pic>
      <xdr:nvPicPr>
        <xdr:cNvPr id="240" name="Graphic 37" descr="Tabla">
          <a:hlinkClick xmlns:r="http://schemas.openxmlformats.org/officeDocument/2006/relationships" r:id="rId140"/>
          <a:extLst>
            <a:ext uri="{FF2B5EF4-FFF2-40B4-BE49-F238E27FC236}">
              <a16:creationId xmlns:a16="http://schemas.microsoft.com/office/drawing/2014/main" id="{00000000-0008-0000-0300-0000F000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asvg="http://schemas.microsoft.com/office/drawing/2016/SVG/main" r:embed="rId43"/>
            </a:ext>
          </a:extLst>
        </a:blip>
        <a:stretch>
          <a:fillRect/>
        </a:stretch>
      </xdr:blipFill>
      <xdr:spPr>
        <a:xfrm>
          <a:off x="5699579" y="21592051"/>
          <a:ext cx="234000" cy="234000"/>
        </a:xfrm>
        <a:prstGeom prst="rect">
          <a:avLst/>
        </a:prstGeom>
      </xdr:spPr>
    </xdr:pic>
    <xdr:clientData/>
  </xdr:twoCellAnchor>
  <xdr:twoCellAnchor>
    <xdr:from>
      <xdr:col>9</xdr:col>
      <xdr:colOff>16329</xdr:colOff>
      <xdr:row>99</xdr:row>
      <xdr:rowOff>2051</xdr:rowOff>
    </xdr:from>
    <xdr:to>
      <xdr:col>9</xdr:col>
      <xdr:colOff>250329</xdr:colOff>
      <xdr:row>99</xdr:row>
      <xdr:rowOff>236051</xdr:rowOff>
    </xdr:to>
    <xdr:pic>
      <xdr:nvPicPr>
        <xdr:cNvPr id="241" name="Graphic 37" descr="Tabla">
          <a:hlinkClick xmlns:r="http://schemas.openxmlformats.org/officeDocument/2006/relationships" r:id="rId141"/>
          <a:extLst>
            <a:ext uri="{FF2B5EF4-FFF2-40B4-BE49-F238E27FC236}">
              <a16:creationId xmlns:a16="http://schemas.microsoft.com/office/drawing/2014/main" id="{00000000-0008-0000-0300-0000F100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asvg="http://schemas.microsoft.com/office/drawing/2016/SVG/main" r:embed="rId43"/>
            </a:ext>
          </a:extLst>
        </a:blip>
        <a:stretch>
          <a:fillRect/>
        </a:stretch>
      </xdr:blipFill>
      <xdr:spPr>
        <a:xfrm>
          <a:off x="5699579" y="21592051"/>
          <a:ext cx="234000" cy="234000"/>
        </a:xfrm>
        <a:prstGeom prst="rect">
          <a:avLst/>
        </a:prstGeom>
      </xdr:spPr>
    </xdr:pic>
    <xdr:clientData/>
  </xdr:twoCellAnchor>
  <xdr:twoCellAnchor>
    <xdr:from>
      <xdr:col>9</xdr:col>
      <xdr:colOff>16329</xdr:colOff>
      <xdr:row>100</xdr:row>
      <xdr:rowOff>2051</xdr:rowOff>
    </xdr:from>
    <xdr:to>
      <xdr:col>9</xdr:col>
      <xdr:colOff>250329</xdr:colOff>
      <xdr:row>100</xdr:row>
      <xdr:rowOff>236051</xdr:rowOff>
    </xdr:to>
    <xdr:pic>
      <xdr:nvPicPr>
        <xdr:cNvPr id="242" name="Graphic 37" descr="Tabla">
          <a:hlinkClick xmlns:r="http://schemas.openxmlformats.org/officeDocument/2006/relationships" r:id="rId142"/>
          <a:extLst>
            <a:ext uri="{FF2B5EF4-FFF2-40B4-BE49-F238E27FC236}">
              <a16:creationId xmlns:a16="http://schemas.microsoft.com/office/drawing/2014/main" id="{00000000-0008-0000-0300-0000F200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asvg="http://schemas.microsoft.com/office/drawing/2016/SVG/main" r:embed="rId43"/>
            </a:ext>
          </a:extLst>
        </a:blip>
        <a:stretch>
          <a:fillRect/>
        </a:stretch>
      </xdr:blipFill>
      <xdr:spPr>
        <a:xfrm>
          <a:off x="5699579" y="21592051"/>
          <a:ext cx="234000" cy="234000"/>
        </a:xfrm>
        <a:prstGeom prst="rect">
          <a:avLst/>
        </a:prstGeom>
      </xdr:spPr>
    </xdr:pic>
    <xdr:clientData/>
  </xdr:twoCellAnchor>
  <xdr:twoCellAnchor>
    <xdr:from>
      <xdr:col>9</xdr:col>
      <xdr:colOff>16329</xdr:colOff>
      <xdr:row>102</xdr:row>
      <xdr:rowOff>2051</xdr:rowOff>
    </xdr:from>
    <xdr:to>
      <xdr:col>9</xdr:col>
      <xdr:colOff>250329</xdr:colOff>
      <xdr:row>102</xdr:row>
      <xdr:rowOff>236051</xdr:rowOff>
    </xdr:to>
    <xdr:pic>
      <xdr:nvPicPr>
        <xdr:cNvPr id="243" name="Graphic 37" descr="Tabla">
          <a:hlinkClick xmlns:r="http://schemas.openxmlformats.org/officeDocument/2006/relationships" r:id="rId143"/>
          <a:extLst>
            <a:ext uri="{FF2B5EF4-FFF2-40B4-BE49-F238E27FC236}">
              <a16:creationId xmlns:a16="http://schemas.microsoft.com/office/drawing/2014/main" id="{00000000-0008-0000-0300-0000F300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asvg="http://schemas.microsoft.com/office/drawing/2016/SVG/main" r:embed="rId43"/>
            </a:ext>
          </a:extLst>
        </a:blip>
        <a:stretch>
          <a:fillRect/>
        </a:stretch>
      </xdr:blipFill>
      <xdr:spPr>
        <a:xfrm>
          <a:off x="5699579" y="21592051"/>
          <a:ext cx="234000" cy="234000"/>
        </a:xfrm>
        <a:prstGeom prst="rect">
          <a:avLst/>
        </a:prstGeom>
      </xdr:spPr>
    </xdr:pic>
    <xdr:clientData/>
  </xdr:twoCellAnchor>
  <xdr:twoCellAnchor>
    <xdr:from>
      <xdr:col>9</xdr:col>
      <xdr:colOff>16329</xdr:colOff>
      <xdr:row>103</xdr:row>
      <xdr:rowOff>2051</xdr:rowOff>
    </xdr:from>
    <xdr:to>
      <xdr:col>9</xdr:col>
      <xdr:colOff>250329</xdr:colOff>
      <xdr:row>103</xdr:row>
      <xdr:rowOff>236051</xdr:rowOff>
    </xdr:to>
    <xdr:pic>
      <xdr:nvPicPr>
        <xdr:cNvPr id="244" name="Graphic 37" descr="Tabla">
          <a:hlinkClick xmlns:r="http://schemas.openxmlformats.org/officeDocument/2006/relationships" r:id="rId144"/>
          <a:extLst>
            <a:ext uri="{FF2B5EF4-FFF2-40B4-BE49-F238E27FC236}">
              <a16:creationId xmlns:a16="http://schemas.microsoft.com/office/drawing/2014/main" id="{00000000-0008-0000-0300-0000F400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asvg="http://schemas.microsoft.com/office/drawing/2016/SVG/main" r:embed="rId43"/>
            </a:ext>
          </a:extLst>
        </a:blip>
        <a:stretch>
          <a:fillRect/>
        </a:stretch>
      </xdr:blipFill>
      <xdr:spPr>
        <a:xfrm>
          <a:off x="5699579" y="21592051"/>
          <a:ext cx="234000" cy="234000"/>
        </a:xfrm>
        <a:prstGeom prst="rect">
          <a:avLst/>
        </a:prstGeom>
      </xdr:spPr>
    </xdr:pic>
    <xdr:clientData/>
  </xdr:twoCellAnchor>
  <xdr:twoCellAnchor>
    <xdr:from>
      <xdr:col>8</xdr:col>
      <xdr:colOff>16329</xdr:colOff>
      <xdr:row>109</xdr:row>
      <xdr:rowOff>2051</xdr:rowOff>
    </xdr:from>
    <xdr:to>
      <xdr:col>8</xdr:col>
      <xdr:colOff>250329</xdr:colOff>
      <xdr:row>109</xdr:row>
      <xdr:rowOff>236051</xdr:rowOff>
    </xdr:to>
    <xdr:pic>
      <xdr:nvPicPr>
        <xdr:cNvPr id="246" name="Graphic 37" descr="Tabla">
          <a:hlinkClick xmlns:r="http://schemas.openxmlformats.org/officeDocument/2006/relationships" r:id="rId88"/>
          <a:extLst>
            <a:ext uri="{FF2B5EF4-FFF2-40B4-BE49-F238E27FC236}">
              <a16:creationId xmlns:a16="http://schemas.microsoft.com/office/drawing/2014/main" id="{00000000-0008-0000-0300-0000F600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asvg="http://schemas.microsoft.com/office/drawing/2016/SVG/main" r:embed="rId43"/>
            </a:ext>
          </a:extLst>
        </a:blip>
        <a:stretch>
          <a:fillRect/>
        </a:stretch>
      </xdr:blipFill>
      <xdr:spPr>
        <a:xfrm>
          <a:off x="5699579" y="23973301"/>
          <a:ext cx="234000" cy="234000"/>
        </a:xfrm>
        <a:prstGeom prst="rect">
          <a:avLst/>
        </a:prstGeom>
      </xdr:spPr>
    </xdr:pic>
    <xdr:clientData/>
  </xdr:twoCellAnchor>
  <xdr:twoCellAnchor>
    <xdr:from>
      <xdr:col>8</xdr:col>
      <xdr:colOff>16329</xdr:colOff>
      <xdr:row>110</xdr:row>
      <xdr:rowOff>2051</xdr:rowOff>
    </xdr:from>
    <xdr:to>
      <xdr:col>8</xdr:col>
      <xdr:colOff>250329</xdr:colOff>
      <xdr:row>110</xdr:row>
      <xdr:rowOff>236051</xdr:rowOff>
    </xdr:to>
    <xdr:pic>
      <xdr:nvPicPr>
        <xdr:cNvPr id="247" name="Graphic 37" descr="Tabla">
          <a:hlinkClick xmlns:r="http://schemas.openxmlformats.org/officeDocument/2006/relationships" r:id="rId89"/>
          <a:extLst>
            <a:ext uri="{FF2B5EF4-FFF2-40B4-BE49-F238E27FC236}">
              <a16:creationId xmlns:a16="http://schemas.microsoft.com/office/drawing/2014/main" id="{00000000-0008-0000-0300-0000F700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asvg="http://schemas.microsoft.com/office/drawing/2016/SVG/main" r:embed="rId43"/>
            </a:ext>
          </a:extLst>
        </a:blip>
        <a:stretch>
          <a:fillRect/>
        </a:stretch>
      </xdr:blipFill>
      <xdr:spPr>
        <a:xfrm>
          <a:off x="5699579" y="23973301"/>
          <a:ext cx="234000" cy="234000"/>
        </a:xfrm>
        <a:prstGeom prst="rect">
          <a:avLst/>
        </a:prstGeom>
      </xdr:spPr>
    </xdr:pic>
    <xdr:clientData/>
  </xdr:twoCellAnchor>
  <xdr:twoCellAnchor>
    <xdr:from>
      <xdr:col>8</xdr:col>
      <xdr:colOff>16329</xdr:colOff>
      <xdr:row>112</xdr:row>
      <xdr:rowOff>2051</xdr:rowOff>
    </xdr:from>
    <xdr:to>
      <xdr:col>8</xdr:col>
      <xdr:colOff>250329</xdr:colOff>
      <xdr:row>112</xdr:row>
      <xdr:rowOff>236051</xdr:rowOff>
    </xdr:to>
    <xdr:pic>
      <xdr:nvPicPr>
        <xdr:cNvPr id="248" name="Graphic 37" descr="Tabla">
          <a:hlinkClick xmlns:r="http://schemas.openxmlformats.org/officeDocument/2006/relationships" r:id="rId145"/>
          <a:extLst>
            <a:ext uri="{FF2B5EF4-FFF2-40B4-BE49-F238E27FC236}">
              <a16:creationId xmlns:a16="http://schemas.microsoft.com/office/drawing/2014/main" id="{00000000-0008-0000-0300-0000F800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asvg="http://schemas.microsoft.com/office/drawing/2016/SVG/main" r:embed="rId43"/>
            </a:ext>
          </a:extLst>
        </a:blip>
        <a:stretch>
          <a:fillRect/>
        </a:stretch>
      </xdr:blipFill>
      <xdr:spPr>
        <a:xfrm>
          <a:off x="5699579" y="23973301"/>
          <a:ext cx="234000" cy="234000"/>
        </a:xfrm>
        <a:prstGeom prst="rect">
          <a:avLst/>
        </a:prstGeom>
      </xdr:spPr>
    </xdr:pic>
    <xdr:clientData/>
  </xdr:twoCellAnchor>
  <xdr:twoCellAnchor>
    <xdr:from>
      <xdr:col>8</xdr:col>
      <xdr:colOff>16329</xdr:colOff>
      <xdr:row>114</xdr:row>
      <xdr:rowOff>2051</xdr:rowOff>
    </xdr:from>
    <xdr:to>
      <xdr:col>8</xdr:col>
      <xdr:colOff>250329</xdr:colOff>
      <xdr:row>114</xdr:row>
      <xdr:rowOff>236051</xdr:rowOff>
    </xdr:to>
    <xdr:pic>
      <xdr:nvPicPr>
        <xdr:cNvPr id="251" name="Graphic 37" descr="Tabla">
          <a:hlinkClick xmlns:r="http://schemas.openxmlformats.org/officeDocument/2006/relationships" r:id="rId146"/>
          <a:extLst>
            <a:ext uri="{FF2B5EF4-FFF2-40B4-BE49-F238E27FC236}">
              <a16:creationId xmlns:a16="http://schemas.microsoft.com/office/drawing/2014/main" id="{00000000-0008-0000-0300-0000FB00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asvg="http://schemas.microsoft.com/office/drawing/2016/SVG/main" r:embed="rId43"/>
            </a:ext>
          </a:extLst>
        </a:blip>
        <a:stretch>
          <a:fillRect/>
        </a:stretch>
      </xdr:blipFill>
      <xdr:spPr>
        <a:xfrm>
          <a:off x="5699579" y="23973301"/>
          <a:ext cx="234000" cy="234000"/>
        </a:xfrm>
        <a:prstGeom prst="rect">
          <a:avLst/>
        </a:prstGeom>
      </xdr:spPr>
    </xdr:pic>
    <xdr:clientData/>
  </xdr:twoCellAnchor>
  <xdr:twoCellAnchor>
    <xdr:from>
      <xdr:col>8</xdr:col>
      <xdr:colOff>16329</xdr:colOff>
      <xdr:row>115</xdr:row>
      <xdr:rowOff>2051</xdr:rowOff>
    </xdr:from>
    <xdr:to>
      <xdr:col>8</xdr:col>
      <xdr:colOff>250329</xdr:colOff>
      <xdr:row>115</xdr:row>
      <xdr:rowOff>236051</xdr:rowOff>
    </xdr:to>
    <xdr:pic>
      <xdr:nvPicPr>
        <xdr:cNvPr id="252" name="Graphic 37" descr="Tabla">
          <a:hlinkClick xmlns:r="http://schemas.openxmlformats.org/officeDocument/2006/relationships" r:id="rId147"/>
          <a:extLst>
            <a:ext uri="{FF2B5EF4-FFF2-40B4-BE49-F238E27FC236}">
              <a16:creationId xmlns:a16="http://schemas.microsoft.com/office/drawing/2014/main" id="{00000000-0008-0000-0300-0000FC00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asvg="http://schemas.microsoft.com/office/drawing/2016/SVG/main" r:embed="rId43"/>
            </a:ext>
          </a:extLst>
        </a:blip>
        <a:stretch>
          <a:fillRect/>
        </a:stretch>
      </xdr:blipFill>
      <xdr:spPr>
        <a:xfrm>
          <a:off x="5699579" y="23973301"/>
          <a:ext cx="234000" cy="234000"/>
        </a:xfrm>
        <a:prstGeom prst="rect">
          <a:avLst/>
        </a:prstGeom>
      </xdr:spPr>
    </xdr:pic>
    <xdr:clientData/>
  </xdr:twoCellAnchor>
  <xdr:twoCellAnchor>
    <xdr:from>
      <xdr:col>10</xdr:col>
      <xdr:colOff>16329</xdr:colOff>
      <xdr:row>97</xdr:row>
      <xdr:rowOff>2051</xdr:rowOff>
    </xdr:from>
    <xdr:to>
      <xdr:col>10</xdr:col>
      <xdr:colOff>250329</xdr:colOff>
      <xdr:row>97</xdr:row>
      <xdr:rowOff>236051</xdr:rowOff>
    </xdr:to>
    <xdr:pic>
      <xdr:nvPicPr>
        <xdr:cNvPr id="254" name="Graphic 37" descr="Gráfico de barras">
          <a:hlinkClick xmlns:r="http://schemas.openxmlformats.org/officeDocument/2006/relationships" r:id="rId148"/>
          <a:extLst>
            <a:ext uri="{FF2B5EF4-FFF2-40B4-BE49-F238E27FC236}">
              <a16:creationId xmlns:a16="http://schemas.microsoft.com/office/drawing/2014/main" id="{00000000-0008-0000-0300-0000FE000000}"/>
            </a:ext>
          </a:extLst>
        </xdr:cNvPr>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 uri="{96DAC541-7B7A-43D3-8B79-37D633B846F1}">
              <asvg:svgBlip xmlns:asvg="http://schemas.microsoft.com/office/drawing/2016/SVG/main" r:embed="rId27"/>
            </a:ext>
          </a:extLst>
        </a:blip>
        <a:stretch>
          <a:fillRect/>
        </a:stretch>
      </xdr:blipFill>
      <xdr:spPr>
        <a:xfrm>
          <a:off x="6228746" y="21348634"/>
          <a:ext cx="234000" cy="234000"/>
        </a:xfrm>
        <a:prstGeom prst="rect">
          <a:avLst/>
        </a:prstGeom>
      </xdr:spPr>
    </xdr:pic>
    <xdr:clientData/>
  </xdr:twoCellAnchor>
  <xdr:twoCellAnchor>
    <xdr:from>
      <xdr:col>10</xdr:col>
      <xdr:colOff>16329</xdr:colOff>
      <xdr:row>98</xdr:row>
      <xdr:rowOff>2051</xdr:rowOff>
    </xdr:from>
    <xdr:to>
      <xdr:col>10</xdr:col>
      <xdr:colOff>250329</xdr:colOff>
      <xdr:row>98</xdr:row>
      <xdr:rowOff>236051</xdr:rowOff>
    </xdr:to>
    <xdr:pic>
      <xdr:nvPicPr>
        <xdr:cNvPr id="256" name="Graphic 37" descr="Gráfico de barras">
          <a:hlinkClick xmlns:r="http://schemas.openxmlformats.org/officeDocument/2006/relationships" r:id="rId149"/>
          <a:extLst>
            <a:ext uri="{FF2B5EF4-FFF2-40B4-BE49-F238E27FC236}">
              <a16:creationId xmlns:a16="http://schemas.microsoft.com/office/drawing/2014/main" id="{00000000-0008-0000-0300-000000010000}"/>
            </a:ext>
          </a:extLst>
        </xdr:cNvPr>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 uri="{96DAC541-7B7A-43D3-8B79-37D633B846F1}">
              <asvg:svgBlip xmlns:asvg="http://schemas.microsoft.com/office/drawing/2016/SVG/main" r:embed="rId27"/>
            </a:ext>
          </a:extLst>
        </a:blip>
        <a:stretch>
          <a:fillRect/>
        </a:stretch>
      </xdr:blipFill>
      <xdr:spPr>
        <a:xfrm>
          <a:off x="6228746" y="21348634"/>
          <a:ext cx="234000" cy="234000"/>
        </a:xfrm>
        <a:prstGeom prst="rect">
          <a:avLst/>
        </a:prstGeom>
      </xdr:spPr>
    </xdr:pic>
    <xdr:clientData/>
  </xdr:twoCellAnchor>
  <xdr:twoCellAnchor>
    <xdr:from>
      <xdr:col>10</xdr:col>
      <xdr:colOff>16329</xdr:colOff>
      <xdr:row>99</xdr:row>
      <xdr:rowOff>2051</xdr:rowOff>
    </xdr:from>
    <xdr:to>
      <xdr:col>10</xdr:col>
      <xdr:colOff>250329</xdr:colOff>
      <xdr:row>99</xdr:row>
      <xdr:rowOff>236051</xdr:rowOff>
    </xdr:to>
    <xdr:pic>
      <xdr:nvPicPr>
        <xdr:cNvPr id="258" name="Graphic 37" descr="Gráfico de barras">
          <a:hlinkClick xmlns:r="http://schemas.openxmlformats.org/officeDocument/2006/relationships" r:id="rId150"/>
          <a:extLst>
            <a:ext uri="{FF2B5EF4-FFF2-40B4-BE49-F238E27FC236}">
              <a16:creationId xmlns:a16="http://schemas.microsoft.com/office/drawing/2014/main" id="{00000000-0008-0000-0300-000002010000}"/>
            </a:ext>
          </a:extLst>
        </xdr:cNvPr>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 uri="{96DAC541-7B7A-43D3-8B79-37D633B846F1}">
              <asvg:svgBlip xmlns:asvg="http://schemas.microsoft.com/office/drawing/2016/SVG/main" r:embed="rId27"/>
            </a:ext>
          </a:extLst>
        </a:blip>
        <a:stretch>
          <a:fillRect/>
        </a:stretch>
      </xdr:blipFill>
      <xdr:spPr>
        <a:xfrm>
          <a:off x="6228746" y="21348634"/>
          <a:ext cx="234000" cy="234000"/>
        </a:xfrm>
        <a:prstGeom prst="rect">
          <a:avLst/>
        </a:prstGeom>
      </xdr:spPr>
    </xdr:pic>
    <xdr:clientData/>
  </xdr:twoCellAnchor>
  <xdr:twoCellAnchor>
    <xdr:from>
      <xdr:col>10</xdr:col>
      <xdr:colOff>16329</xdr:colOff>
      <xdr:row>100</xdr:row>
      <xdr:rowOff>2051</xdr:rowOff>
    </xdr:from>
    <xdr:to>
      <xdr:col>10</xdr:col>
      <xdr:colOff>250329</xdr:colOff>
      <xdr:row>100</xdr:row>
      <xdr:rowOff>236051</xdr:rowOff>
    </xdr:to>
    <xdr:pic>
      <xdr:nvPicPr>
        <xdr:cNvPr id="260" name="Graphic 37" descr="Gráfico de barras">
          <a:hlinkClick xmlns:r="http://schemas.openxmlformats.org/officeDocument/2006/relationships" r:id="rId151"/>
          <a:extLst>
            <a:ext uri="{FF2B5EF4-FFF2-40B4-BE49-F238E27FC236}">
              <a16:creationId xmlns:a16="http://schemas.microsoft.com/office/drawing/2014/main" id="{00000000-0008-0000-0300-000004010000}"/>
            </a:ext>
          </a:extLst>
        </xdr:cNvPr>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 uri="{96DAC541-7B7A-43D3-8B79-37D633B846F1}">
              <asvg:svgBlip xmlns:asvg="http://schemas.microsoft.com/office/drawing/2016/SVG/main" r:embed="rId27"/>
            </a:ext>
          </a:extLst>
        </a:blip>
        <a:stretch>
          <a:fillRect/>
        </a:stretch>
      </xdr:blipFill>
      <xdr:spPr>
        <a:xfrm>
          <a:off x="6228746" y="21348634"/>
          <a:ext cx="234000" cy="234000"/>
        </a:xfrm>
        <a:prstGeom prst="rect">
          <a:avLst/>
        </a:prstGeom>
      </xdr:spPr>
    </xdr:pic>
    <xdr:clientData/>
  </xdr:twoCellAnchor>
  <xdr:twoCellAnchor>
    <xdr:from>
      <xdr:col>10</xdr:col>
      <xdr:colOff>16329</xdr:colOff>
      <xdr:row>102</xdr:row>
      <xdr:rowOff>2051</xdr:rowOff>
    </xdr:from>
    <xdr:to>
      <xdr:col>10</xdr:col>
      <xdr:colOff>250329</xdr:colOff>
      <xdr:row>102</xdr:row>
      <xdr:rowOff>236051</xdr:rowOff>
    </xdr:to>
    <xdr:pic>
      <xdr:nvPicPr>
        <xdr:cNvPr id="262" name="Graphic 37" descr="Gráfico de barras">
          <a:hlinkClick xmlns:r="http://schemas.openxmlformats.org/officeDocument/2006/relationships" r:id="rId152"/>
          <a:extLst>
            <a:ext uri="{FF2B5EF4-FFF2-40B4-BE49-F238E27FC236}">
              <a16:creationId xmlns:a16="http://schemas.microsoft.com/office/drawing/2014/main" id="{00000000-0008-0000-0300-000006010000}"/>
            </a:ext>
          </a:extLst>
        </xdr:cNvPr>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 uri="{96DAC541-7B7A-43D3-8B79-37D633B846F1}">
              <asvg:svgBlip xmlns:asvg="http://schemas.microsoft.com/office/drawing/2016/SVG/main" r:embed="rId27"/>
            </a:ext>
          </a:extLst>
        </a:blip>
        <a:stretch>
          <a:fillRect/>
        </a:stretch>
      </xdr:blipFill>
      <xdr:spPr>
        <a:xfrm>
          <a:off x="6228746" y="21348634"/>
          <a:ext cx="234000" cy="234000"/>
        </a:xfrm>
        <a:prstGeom prst="rect">
          <a:avLst/>
        </a:prstGeom>
      </xdr:spPr>
    </xdr:pic>
    <xdr:clientData/>
  </xdr:twoCellAnchor>
  <xdr:twoCellAnchor>
    <xdr:from>
      <xdr:col>10</xdr:col>
      <xdr:colOff>16329</xdr:colOff>
      <xdr:row>103</xdr:row>
      <xdr:rowOff>2051</xdr:rowOff>
    </xdr:from>
    <xdr:to>
      <xdr:col>10</xdr:col>
      <xdr:colOff>250329</xdr:colOff>
      <xdr:row>103</xdr:row>
      <xdr:rowOff>236051</xdr:rowOff>
    </xdr:to>
    <xdr:pic>
      <xdr:nvPicPr>
        <xdr:cNvPr id="264" name="Graphic 37" descr="Gráfico de barras">
          <a:hlinkClick xmlns:r="http://schemas.openxmlformats.org/officeDocument/2006/relationships" r:id="rId153"/>
          <a:extLst>
            <a:ext uri="{FF2B5EF4-FFF2-40B4-BE49-F238E27FC236}">
              <a16:creationId xmlns:a16="http://schemas.microsoft.com/office/drawing/2014/main" id="{00000000-0008-0000-0300-000008010000}"/>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 uri="{96DAC541-7B7A-43D3-8B79-37D633B846F1}">
              <asvg:svgBlip xmlns:asvg="http://schemas.microsoft.com/office/drawing/2016/SVG/main" r:embed="rId27"/>
            </a:ext>
          </a:extLst>
        </a:blip>
        <a:stretch>
          <a:fillRect/>
        </a:stretch>
      </xdr:blipFill>
      <xdr:spPr>
        <a:xfrm>
          <a:off x="7545220" y="23499812"/>
          <a:ext cx="234000" cy="234000"/>
        </a:xfrm>
        <a:prstGeom prst="rect">
          <a:avLst/>
        </a:prstGeom>
      </xdr:spPr>
    </xdr:pic>
    <xdr:clientData/>
  </xdr:twoCellAnchor>
  <xdr:twoCellAnchor>
    <xdr:from>
      <xdr:col>8</xdr:col>
      <xdr:colOff>16329</xdr:colOff>
      <xdr:row>119</xdr:row>
      <xdr:rowOff>2051</xdr:rowOff>
    </xdr:from>
    <xdr:to>
      <xdr:col>8</xdr:col>
      <xdr:colOff>250329</xdr:colOff>
      <xdr:row>119</xdr:row>
      <xdr:rowOff>236051</xdr:rowOff>
    </xdr:to>
    <xdr:pic>
      <xdr:nvPicPr>
        <xdr:cNvPr id="154" name="Graphic 37" descr="Tabla">
          <a:hlinkClick xmlns:r="http://schemas.openxmlformats.org/officeDocument/2006/relationships" r:id="rId154"/>
          <a:extLst>
            <a:ext uri="{FF2B5EF4-FFF2-40B4-BE49-F238E27FC236}">
              <a16:creationId xmlns:a16="http://schemas.microsoft.com/office/drawing/2014/main" id="{00000000-0008-0000-0300-00009A00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asvg="http://schemas.microsoft.com/office/drawing/2016/SVG/main" r:embed="rId43"/>
            </a:ext>
          </a:extLst>
        </a:blip>
        <a:stretch>
          <a:fillRect/>
        </a:stretch>
      </xdr:blipFill>
      <xdr:spPr>
        <a:xfrm>
          <a:off x="6012938" y="26324181"/>
          <a:ext cx="234000" cy="234000"/>
        </a:xfrm>
        <a:prstGeom prst="rect">
          <a:avLst/>
        </a:prstGeom>
      </xdr:spPr>
    </xdr:pic>
    <xdr:clientData/>
  </xdr:twoCellAnchor>
  <xdr:twoCellAnchor>
    <xdr:from>
      <xdr:col>8</xdr:col>
      <xdr:colOff>16329</xdr:colOff>
      <xdr:row>120</xdr:row>
      <xdr:rowOff>2051</xdr:rowOff>
    </xdr:from>
    <xdr:to>
      <xdr:col>8</xdr:col>
      <xdr:colOff>250329</xdr:colOff>
      <xdr:row>120</xdr:row>
      <xdr:rowOff>236051</xdr:rowOff>
    </xdr:to>
    <xdr:pic>
      <xdr:nvPicPr>
        <xdr:cNvPr id="155" name="Graphic 37" descr="Tabla">
          <a:hlinkClick xmlns:r="http://schemas.openxmlformats.org/officeDocument/2006/relationships" r:id="rId155"/>
          <a:extLst>
            <a:ext uri="{FF2B5EF4-FFF2-40B4-BE49-F238E27FC236}">
              <a16:creationId xmlns:a16="http://schemas.microsoft.com/office/drawing/2014/main" id="{00000000-0008-0000-0300-00009B00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asvg="http://schemas.microsoft.com/office/drawing/2016/SVG/main" r:embed="rId43"/>
            </a:ext>
          </a:extLst>
        </a:blip>
        <a:stretch>
          <a:fillRect/>
        </a:stretch>
      </xdr:blipFill>
      <xdr:spPr>
        <a:xfrm>
          <a:off x="6012938" y="26324181"/>
          <a:ext cx="234000" cy="234000"/>
        </a:xfrm>
        <a:prstGeom prst="rect">
          <a:avLst/>
        </a:prstGeom>
      </xdr:spPr>
    </xdr:pic>
    <xdr:clientData/>
  </xdr:twoCellAnchor>
  <xdr:twoCellAnchor>
    <xdr:from>
      <xdr:col>10</xdr:col>
      <xdr:colOff>16329</xdr:colOff>
      <xdr:row>120</xdr:row>
      <xdr:rowOff>2051</xdr:rowOff>
    </xdr:from>
    <xdr:to>
      <xdr:col>10</xdr:col>
      <xdr:colOff>250329</xdr:colOff>
      <xdr:row>120</xdr:row>
      <xdr:rowOff>236051</xdr:rowOff>
    </xdr:to>
    <xdr:pic>
      <xdr:nvPicPr>
        <xdr:cNvPr id="148" name="Graphic 37" descr="Gráfico de barras">
          <a:hlinkClick xmlns:r="http://schemas.openxmlformats.org/officeDocument/2006/relationships" r:id="rId156"/>
          <a:extLst>
            <a:ext uri="{FF2B5EF4-FFF2-40B4-BE49-F238E27FC236}">
              <a16:creationId xmlns:a16="http://schemas.microsoft.com/office/drawing/2014/main" id="{00000000-0008-0000-0300-000094000000}"/>
            </a:ext>
          </a:extLst>
        </xdr:cNvPr>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 uri="{96DAC541-7B7A-43D3-8B79-37D633B846F1}">
              <asvg:svgBlip xmlns:asvg="http://schemas.microsoft.com/office/drawing/2016/SVG/main" r:embed="rId27"/>
            </a:ext>
          </a:extLst>
        </a:blip>
        <a:stretch>
          <a:fillRect/>
        </a:stretch>
      </xdr:blipFill>
      <xdr:spPr>
        <a:xfrm>
          <a:off x="6592720" y="22994573"/>
          <a:ext cx="234000" cy="234000"/>
        </a:xfrm>
        <a:prstGeom prst="rect">
          <a:avLst/>
        </a:prstGeom>
      </xdr:spPr>
    </xdr:pic>
    <xdr:clientData/>
  </xdr:twoCellAnchor>
  <xdr:twoCellAnchor>
    <xdr:from>
      <xdr:col>8</xdr:col>
      <xdr:colOff>16329</xdr:colOff>
      <xdr:row>121</xdr:row>
      <xdr:rowOff>2051</xdr:rowOff>
    </xdr:from>
    <xdr:to>
      <xdr:col>8</xdr:col>
      <xdr:colOff>250329</xdr:colOff>
      <xdr:row>121</xdr:row>
      <xdr:rowOff>236051</xdr:rowOff>
    </xdr:to>
    <xdr:pic>
      <xdr:nvPicPr>
        <xdr:cNvPr id="149" name="Graphic 37" descr="Tabla">
          <a:hlinkClick xmlns:r="http://schemas.openxmlformats.org/officeDocument/2006/relationships" r:id="rId157"/>
          <a:extLst>
            <a:ext uri="{FF2B5EF4-FFF2-40B4-BE49-F238E27FC236}">
              <a16:creationId xmlns:a16="http://schemas.microsoft.com/office/drawing/2014/main" id="{00000000-0008-0000-0300-00009500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asvg="http://schemas.microsoft.com/office/drawing/2016/SVG/main" r:embed="rId43"/>
            </a:ext>
          </a:extLst>
        </a:blip>
        <a:stretch>
          <a:fillRect/>
        </a:stretch>
      </xdr:blipFill>
      <xdr:spPr>
        <a:xfrm>
          <a:off x="6012938" y="27268399"/>
          <a:ext cx="234000" cy="234000"/>
        </a:xfrm>
        <a:prstGeom prst="rect">
          <a:avLst/>
        </a:prstGeom>
      </xdr:spPr>
    </xdr:pic>
    <xdr:clientData/>
  </xdr:twoCellAnchor>
  <xdr:twoCellAnchor>
    <xdr:from>
      <xdr:col>8</xdr:col>
      <xdr:colOff>16329</xdr:colOff>
      <xdr:row>122</xdr:row>
      <xdr:rowOff>2051</xdr:rowOff>
    </xdr:from>
    <xdr:to>
      <xdr:col>8</xdr:col>
      <xdr:colOff>250329</xdr:colOff>
      <xdr:row>122</xdr:row>
      <xdr:rowOff>236051</xdr:rowOff>
    </xdr:to>
    <xdr:pic>
      <xdr:nvPicPr>
        <xdr:cNvPr id="150" name="Graphic 37" descr="Tabla">
          <a:hlinkClick xmlns:r="http://schemas.openxmlformats.org/officeDocument/2006/relationships" r:id="rId158"/>
          <a:extLst>
            <a:ext uri="{FF2B5EF4-FFF2-40B4-BE49-F238E27FC236}">
              <a16:creationId xmlns:a16="http://schemas.microsoft.com/office/drawing/2014/main" id="{00000000-0008-0000-0300-00009600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asvg="http://schemas.microsoft.com/office/drawing/2016/SVG/main" r:embed="rId43"/>
            </a:ext>
          </a:extLst>
        </a:blip>
        <a:stretch>
          <a:fillRect/>
        </a:stretch>
      </xdr:blipFill>
      <xdr:spPr>
        <a:xfrm>
          <a:off x="6012938" y="27508594"/>
          <a:ext cx="234000" cy="234000"/>
        </a:xfrm>
        <a:prstGeom prst="rect">
          <a:avLst/>
        </a:prstGeom>
      </xdr:spPr>
    </xdr:pic>
    <xdr:clientData/>
  </xdr:twoCellAnchor>
  <xdr:twoCellAnchor>
    <xdr:from>
      <xdr:col>8</xdr:col>
      <xdr:colOff>16329</xdr:colOff>
      <xdr:row>123</xdr:row>
      <xdr:rowOff>2051</xdr:rowOff>
    </xdr:from>
    <xdr:to>
      <xdr:col>8</xdr:col>
      <xdr:colOff>250329</xdr:colOff>
      <xdr:row>123</xdr:row>
      <xdr:rowOff>236051</xdr:rowOff>
    </xdr:to>
    <xdr:pic>
      <xdr:nvPicPr>
        <xdr:cNvPr id="151" name="Graphic 37" descr="Tabla">
          <a:hlinkClick xmlns:r="http://schemas.openxmlformats.org/officeDocument/2006/relationships" r:id="rId159"/>
          <a:extLst>
            <a:ext uri="{FF2B5EF4-FFF2-40B4-BE49-F238E27FC236}">
              <a16:creationId xmlns:a16="http://schemas.microsoft.com/office/drawing/2014/main" id="{00000000-0008-0000-0300-00009700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asvg="http://schemas.microsoft.com/office/drawing/2016/SVG/main" r:embed="rId43"/>
            </a:ext>
          </a:extLst>
        </a:blip>
        <a:stretch>
          <a:fillRect/>
        </a:stretch>
      </xdr:blipFill>
      <xdr:spPr>
        <a:xfrm>
          <a:off x="6012938" y="27508594"/>
          <a:ext cx="234000" cy="234000"/>
        </a:xfrm>
        <a:prstGeom prst="rect">
          <a:avLst/>
        </a:prstGeom>
      </xdr:spPr>
    </xdr:pic>
    <xdr:clientData/>
  </xdr:twoCellAnchor>
  <xdr:twoCellAnchor>
    <xdr:from>
      <xdr:col>8</xdr:col>
      <xdr:colOff>16329</xdr:colOff>
      <xdr:row>124</xdr:row>
      <xdr:rowOff>2051</xdr:rowOff>
    </xdr:from>
    <xdr:to>
      <xdr:col>8</xdr:col>
      <xdr:colOff>250329</xdr:colOff>
      <xdr:row>124</xdr:row>
      <xdr:rowOff>236051</xdr:rowOff>
    </xdr:to>
    <xdr:pic>
      <xdr:nvPicPr>
        <xdr:cNvPr id="152" name="Graphic 37" descr="Tabla">
          <a:hlinkClick xmlns:r="http://schemas.openxmlformats.org/officeDocument/2006/relationships" r:id="rId160"/>
          <a:extLst>
            <a:ext uri="{FF2B5EF4-FFF2-40B4-BE49-F238E27FC236}">
              <a16:creationId xmlns:a16="http://schemas.microsoft.com/office/drawing/2014/main" id="{00000000-0008-0000-0300-00009800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asvg="http://schemas.microsoft.com/office/drawing/2016/SVG/main" r:embed="rId43"/>
            </a:ext>
          </a:extLst>
        </a:blip>
        <a:stretch>
          <a:fillRect/>
        </a:stretch>
      </xdr:blipFill>
      <xdr:spPr>
        <a:xfrm>
          <a:off x="6012938" y="27508594"/>
          <a:ext cx="234000" cy="234000"/>
        </a:xfrm>
        <a:prstGeom prst="rect">
          <a:avLst/>
        </a:prstGeom>
      </xdr:spPr>
    </xdr:pic>
    <xdr:clientData/>
  </xdr:twoCellAnchor>
  <xdr:twoCellAnchor>
    <xdr:from>
      <xdr:col>8</xdr:col>
      <xdr:colOff>16329</xdr:colOff>
      <xdr:row>125</xdr:row>
      <xdr:rowOff>2051</xdr:rowOff>
    </xdr:from>
    <xdr:to>
      <xdr:col>8</xdr:col>
      <xdr:colOff>250329</xdr:colOff>
      <xdr:row>125</xdr:row>
      <xdr:rowOff>236051</xdr:rowOff>
    </xdr:to>
    <xdr:pic>
      <xdr:nvPicPr>
        <xdr:cNvPr id="159" name="Graphic 37" descr="Tabla">
          <a:hlinkClick xmlns:r="http://schemas.openxmlformats.org/officeDocument/2006/relationships" r:id="rId161"/>
          <a:extLst>
            <a:ext uri="{FF2B5EF4-FFF2-40B4-BE49-F238E27FC236}">
              <a16:creationId xmlns:a16="http://schemas.microsoft.com/office/drawing/2014/main" id="{00000000-0008-0000-0300-00009F00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asvg="http://schemas.microsoft.com/office/drawing/2016/SVG/main" r:embed="rId43"/>
            </a:ext>
          </a:extLst>
        </a:blip>
        <a:stretch>
          <a:fillRect/>
        </a:stretch>
      </xdr:blipFill>
      <xdr:spPr>
        <a:xfrm>
          <a:off x="6026604" y="27976976"/>
          <a:ext cx="234000" cy="234000"/>
        </a:xfrm>
        <a:prstGeom prst="rect">
          <a:avLst/>
        </a:prstGeom>
      </xdr:spPr>
    </xdr:pic>
    <xdr:clientData/>
  </xdr:twoCellAnchor>
  <xdr:twoCellAnchor>
    <xdr:from>
      <xdr:col>8</xdr:col>
      <xdr:colOff>16329</xdr:colOff>
      <xdr:row>126</xdr:row>
      <xdr:rowOff>2051</xdr:rowOff>
    </xdr:from>
    <xdr:to>
      <xdr:col>8</xdr:col>
      <xdr:colOff>250329</xdr:colOff>
      <xdr:row>126</xdr:row>
      <xdr:rowOff>236051</xdr:rowOff>
    </xdr:to>
    <xdr:pic>
      <xdr:nvPicPr>
        <xdr:cNvPr id="160" name="Graphic 37" descr="Tabla">
          <a:hlinkClick xmlns:r="http://schemas.openxmlformats.org/officeDocument/2006/relationships" r:id="rId162"/>
          <a:extLst>
            <a:ext uri="{FF2B5EF4-FFF2-40B4-BE49-F238E27FC236}">
              <a16:creationId xmlns:a16="http://schemas.microsoft.com/office/drawing/2014/main" id="{00000000-0008-0000-0300-0000A000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asvg="http://schemas.microsoft.com/office/drawing/2016/SVG/main" r:embed="rId43"/>
            </a:ext>
          </a:extLst>
        </a:blip>
        <a:stretch>
          <a:fillRect/>
        </a:stretch>
      </xdr:blipFill>
      <xdr:spPr>
        <a:xfrm>
          <a:off x="6026604" y="28215101"/>
          <a:ext cx="234000" cy="234000"/>
        </a:xfrm>
        <a:prstGeom prst="rect">
          <a:avLst/>
        </a:prstGeom>
      </xdr:spPr>
    </xdr:pic>
    <xdr:clientData/>
  </xdr:twoCellAnchor>
  <xdr:twoCellAnchor>
    <xdr:from>
      <xdr:col>8</xdr:col>
      <xdr:colOff>16329</xdr:colOff>
      <xdr:row>127</xdr:row>
      <xdr:rowOff>2051</xdr:rowOff>
    </xdr:from>
    <xdr:to>
      <xdr:col>8</xdr:col>
      <xdr:colOff>250329</xdr:colOff>
      <xdr:row>127</xdr:row>
      <xdr:rowOff>236051</xdr:rowOff>
    </xdr:to>
    <xdr:pic>
      <xdr:nvPicPr>
        <xdr:cNvPr id="161" name="Graphic 37" descr="Tabla">
          <a:hlinkClick xmlns:r="http://schemas.openxmlformats.org/officeDocument/2006/relationships" r:id="rId163"/>
          <a:extLst>
            <a:ext uri="{FF2B5EF4-FFF2-40B4-BE49-F238E27FC236}">
              <a16:creationId xmlns:a16="http://schemas.microsoft.com/office/drawing/2014/main" id="{00000000-0008-0000-0300-0000A100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asvg="http://schemas.microsoft.com/office/drawing/2016/SVG/main" r:embed="rId43"/>
            </a:ext>
          </a:extLst>
        </a:blip>
        <a:stretch>
          <a:fillRect/>
        </a:stretch>
      </xdr:blipFill>
      <xdr:spPr>
        <a:xfrm>
          <a:off x="6026604" y="28215101"/>
          <a:ext cx="234000" cy="234000"/>
        </a:xfrm>
        <a:prstGeom prst="rect">
          <a:avLst/>
        </a:prstGeom>
      </xdr:spPr>
    </xdr:pic>
    <xdr:clientData/>
  </xdr:twoCellAnchor>
  <xdr:twoCellAnchor>
    <xdr:from>
      <xdr:col>8</xdr:col>
      <xdr:colOff>16329</xdr:colOff>
      <xdr:row>128</xdr:row>
      <xdr:rowOff>2051</xdr:rowOff>
    </xdr:from>
    <xdr:to>
      <xdr:col>8</xdr:col>
      <xdr:colOff>250329</xdr:colOff>
      <xdr:row>128</xdr:row>
      <xdr:rowOff>236051</xdr:rowOff>
    </xdr:to>
    <xdr:pic>
      <xdr:nvPicPr>
        <xdr:cNvPr id="162" name="Graphic 37" descr="Tabla">
          <a:hlinkClick xmlns:r="http://schemas.openxmlformats.org/officeDocument/2006/relationships" r:id="rId164"/>
          <a:extLst>
            <a:ext uri="{FF2B5EF4-FFF2-40B4-BE49-F238E27FC236}">
              <a16:creationId xmlns:a16="http://schemas.microsoft.com/office/drawing/2014/main" id="{00000000-0008-0000-0300-0000A200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asvg="http://schemas.microsoft.com/office/drawing/2016/SVG/main" r:embed="rId43"/>
            </a:ext>
          </a:extLst>
        </a:blip>
        <a:stretch>
          <a:fillRect/>
        </a:stretch>
      </xdr:blipFill>
      <xdr:spPr>
        <a:xfrm>
          <a:off x="6026604" y="28215101"/>
          <a:ext cx="234000" cy="234000"/>
        </a:xfrm>
        <a:prstGeom prst="rect">
          <a:avLst/>
        </a:prstGeom>
      </xdr:spPr>
    </xdr:pic>
    <xdr:clientData/>
  </xdr:twoCellAnchor>
  <xdr:twoCellAnchor>
    <xdr:from>
      <xdr:col>8</xdr:col>
      <xdr:colOff>16329</xdr:colOff>
      <xdr:row>129</xdr:row>
      <xdr:rowOff>2051</xdr:rowOff>
    </xdr:from>
    <xdr:to>
      <xdr:col>8</xdr:col>
      <xdr:colOff>250329</xdr:colOff>
      <xdr:row>129</xdr:row>
      <xdr:rowOff>236051</xdr:rowOff>
    </xdr:to>
    <xdr:pic>
      <xdr:nvPicPr>
        <xdr:cNvPr id="163" name="Graphic 37" descr="Tabla">
          <a:hlinkClick xmlns:r="http://schemas.openxmlformats.org/officeDocument/2006/relationships" r:id="rId165"/>
          <a:extLst>
            <a:ext uri="{FF2B5EF4-FFF2-40B4-BE49-F238E27FC236}">
              <a16:creationId xmlns:a16="http://schemas.microsoft.com/office/drawing/2014/main" id="{00000000-0008-0000-0300-0000A300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asvg="http://schemas.microsoft.com/office/drawing/2016/SVG/main" r:embed="rId43"/>
            </a:ext>
          </a:extLst>
        </a:blip>
        <a:stretch>
          <a:fillRect/>
        </a:stretch>
      </xdr:blipFill>
      <xdr:spPr>
        <a:xfrm>
          <a:off x="6026604" y="28215101"/>
          <a:ext cx="234000" cy="234000"/>
        </a:xfrm>
        <a:prstGeom prst="rect">
          <a:avLst/>
        </a:prstGeom>
      </xdr:spPr>
    </xdr:pic>
    <xdr:clientData/>
  </xdr:twoCellAnchor>
  <xdr:twoCellAnchor>
    <xdr:from>
      <xdr:col>8</xdr:col>
      <xdr:colOff>16329</xdr:colOff>
      <xdr:row>130</xdr:row>
      <xdr:rowOff>2051</xdr:rowOff>
    </xdr:from>
    <xdr:to>
      <xdr:col>8</xdr:col>
      <xdr:colOff>250329</xdr:colOff>
      <xdr:row>130</xdr:row>
      <xdr:rowOff>236051</xdr:rowOff>
    </xdr:to>
    <xdr:pic>
      <xdr:nvPicPr>
        <xdr:cNvPr id="164" name="Graphic 37" descr="Tabla">
          <a:hlinkClick xmlns:r="http://schemas.openxmlformats.org/officeDocument/2006/relationships" r:id="rId166"/>
          <a:extLst>
            <a:ext uri="{FF2B5EF4-FFF2-40B4-BE49-F238E27FC236}">
              <a16:creationId xmlns:a16="http://schemas.microsoft.com/office/drawing/2014/main" id="{00000000-0008-0000-0300-0000A400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asvg="http://schemas.microsoft.com/office/drawing/2016/SVG/main" r:embed="rId43"/>
            </a:ext>
          </a:extLst>
        </a:blip>
        <a:stretch>
          <a:fillRect/>
        </a:stretch>
      </xdr:blipFill>
      <xdr:spPr>
        <a:xfrm>
          <a:off x="6026604" y="28215101"/>
          <a:ext cx="234000" cy="234000"/>
        </a:xfrm>
        <a:prstGeom prst="rect">
          <a:avLst/>
        </a:prstGeom>
      </xdr:spPr>
    </xdr:pic>
    <xdr:clientData/>
  </xdr:twoCellAnchor>
  <xdr:twoCellAnchor>
    <xdr:from>
      <xdr:col>8</xdr:col>
      <xdr:colOff>16329</xdr:colOff>
      <xdr:row>131</xdr:row>
      <xdr:rowOff>2051</xdr:rowOff>
    </xdr:from>
    <xdr:to>
      <xdr:col>8</xdr:col>
      <xdr:colOff>250329</xdr:colOff>
      <xdr:row>131</xdr:row>
      <xdr:rowOff>236051</xdr:rowOff>
    </xdr:to>
    <xdr:pic>
      <xdr:nvPicPr>
        <xdr:cNvPr id="173" name="Graphic 37" descr="Tabla">
          <a:hlinkClick xmlns:r="http://schemas.openxmlformats.org/officeDocument/2006/relationships" r:id="rId167"/>
          <a:extLst>
            <a:ext uri="{FF2B5EF4-FFF2-40B4-BE49-F238E27FC236}">
              <a16:creationId xmlns:a16="http://schemas.microsoft.com/office/drawing/2014/main" id="{00000000-0008-0000-0300-0000AD00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asvg="http://schemas.microsoft.com/office/drawing/2016/SVG/main" r:embed="rId43"/>
            </a:ext>
          </a:extLst>
        </a:blip>
        <a:stretch>
          <a:fillRect/>
        </a:stretch>
      </xdr:blipFill>
      <xdr:spPr>
        <a:xfrm>
          <a:off x="6026604" y="28215101"/>
          <a:ext cx="234000" cy="234000"/>
        </a:xfrm>
        <a:prstGeom prst="rect">
          <a:avLst/>
        </a:prstGeom>
      </xdr:spPr>
    </xdr:pic>
    <xdr:clientData/>
  </xdr:twoCellAnchor>
  <xdr:twoCellAnchor>
    <xdr:from>
      <xdr:col>10</xdr:col>
      <xdr:colOff>16329</xdr:colOff>
      <xdr:row>125</xdr:row>
      <xdr:rowOff>2051</xdr:rowOff>
    </xdr:from>
    <xdr:to>
      <xdr:col>10</xdr:col>
      <xdr:colOff>250329</xdr:colOff>
      <xdr:row>125</xdr:row>
      <xdr:rowOff>236051</xdr:rowOff>
    </xdr:to>
    <xdr:pic>
      <xdr:nvPicPr>
        <xdr:cNvPr id="183" name="Graphic 37" descr="Gráfico de barras">
          <a:hlinkClick xmlns:r="http://schemas.openxmlformats.org/officeDocument/2006/relationships" r:id="rId168"/>
          <a:extLst>
            <a:ext uri="{FF2B5EF4-FFF2-40B4-BE49-F238E27FC236}">
              <a16:creationId xmlns:a16="http://schemas.microsoft.com/office/drawing/2014/main" id="{00000000-0008-0000-0300-0000B7000000}"/>
            </a:ext>
          </a:extLst>
        </xdr:cNvPr>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 uri="{96DAC541-7B7A-43D3-8B79-37D633B846F1}">
              <asvg:svgBlip xmlns:asvg="http://schemas.microsoft.com/office/drawing/2016/SVG/main" r:embed="rId27"/>
            </a:ext>
          </a:extLst>
        </a:blip>
        <a:stretch>
          <a:fillRect/>
        </a:stretch>
      </xdr:blipFill>
      <xdr:spPr>
        <a:xfrm>
          <a:off x="6312354" y="27024476"/>
          <a:ext cx="234000" cy="234000"/>
        </a:xfrm>
        <a:prstGeom prst="rect">
          <a:avLst/>
        </a:prstGeom>
      </xdr:spPr>
    </xdr:pic>
    <xdr:clientData/>
  </xdr:twoCellAnchor>
  <xdr:twoCellAnchor>
    <xdr:from>
      <xdr:col>10</xdr:col>
      <xdr:colOff>16329</xdr:colOff>
      <xdr:row>131</xdr:row>
      <xdr:rowOff>2051</xdr:rowOff>
    </xdr:from>
    <xdr:to>
      <xdr:col>10</xdr:col>
      <xdr:colOff>250329</xdr:colOff>
      <xdr:row>131</xdr:row>
      <xdr:rowOff>236051</xdr:rowOff>
    </xdr:to>
    <xdr:pic>
      <xdr:nvPicPr>
        <xdr:cNvPr id="201" name="Graphic 37" descr="Gráfico de barras">
          <a:hlinkClick xmlns:r="http://schemas.openxmlformats.org/officeDocument/2006/relationships" r:id="rId169"/>
          <a:extLst>
            <a:ext uri="{FF2B5EF4-FFF2-40B4-BE49-F238E27FC236}">
              <a16:creationId xmlns:a16="http://schemas.microsoft.com/office/drawing/2014/main" id="{00000000-0008-0000-0300-0000C9000000}"/>
            </a:ext>
          </a:extLst>
        </xdr:cNvPr>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 uri="{96DAC541-7B7A-43D3-8B79-37D633B846F1}">
              <asvg:svgBlip xmlns:asvg="http://schemas.microsoft.com/office/drawing/2016/SVG/main" r:embed="rId27"/>
            </a:ext>
          </a:extLst>
        </a:blip>
        <a:stretch>
          <a:fillRect/>
        </a:stretch>
      </xdr:blipFill>
      <xdr:spPr>
        <a:xfrm>
          <a:off x="6312354" y="28215101"/>
          <a:ext cx="234000" cy="234000"/>
        </a:xfrm>
        <a:prstGeom prst="rect">
          <a:avLst/>
        </a:prstGeom>
      </xdr:spPr>
    </xdr:pic>
    <xdr:clientData/>
  </xdr:twoCellAnchor>
  <xdr:twoCellAnchor>
    <xdr:from>
      <xdr:col>8</xdr:col>
      <xdr:colOff>16329</xdr:colOff>
      <xdr:row>148</xdr:row>
      <xdr:rowOff>2051</xdr:rowOff>
    </xdr:from>
    <xdr:to>
      <xdr:col>8</xdr:col>
      <xdr:colOff>250329</xdr:colOff>
      <xdr:row>148</xdr:row>
      <xdr:rowOff>236051</xdr:rowOff>
    </xdr:to>
    <xdr:pic>
      <xdr:nvPicPr>
        <xdr:cNvPr id="276" name="Graphic 37" descr="Tabla">
          <a:hlinkClick xmlns:r="http://schemas.openxmlformats.org/officeDocument/2006/relationships" r:id="rId170"/>
          <a:extLst>
            <a:ext uri="{FF2B5EF4-FFF2-40B4-BE49-F238E27FC236}">
              <a16:creationId xmlns:a16="http://schemas.microsoft.com/office/drawing/2014/main" id="{00000000-0008-0000-0300-00001401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asvg="http://schemas.microsoft.com/office/drawing/2016/SVG/main" r:embed="rId43"/>
            </a:ext>
          </a:extLst>
        </a:blip>
        <a:stretch>
          <a:fillRect/>
        </a:stretch>
      </xdr:blipFill>
      <xdr:spPr>
        <a:xfrm>
          <a:off x="6026604" y="29643851"/>
          <a:ext cx="234000" cy="234000"/>
        </a:xfrm>
        <a:prstGeom prst="rect">
          <a:avLst/>
        </a:prstGeom>
      </xdr:spPr>
    </xdr:pic>
    <xdr:clientData/>
  </xdr:twoCellAnchor>
  <xdr:twoCellAnchor>
    <xdr:from>
      <xdr:col>8</xdr:col>
      <xdr:colOff>16329</xdr:colOff>
      <xdr:row>149</xdr:row>
      <xdr:rowOff>2051</xdr:rowOff>
    </xdr:from>
    <xdr:to>
      <xdr:col>8</xdr:col>
      <xdr:colOff>250329</xdr:colOff>
      <xdr:row>149</xdr:row>
      <xdr:rowOff>236051</xdr:rowOff>
    </xdr:to>
    <xdr:pic>
      <xdr:nvPicPr>
        <xdr:cNvPr id="277" name="Graphic 37" descr="Tabla">
          <a:hlinkClick xmlns:r="http://schemas.openxmlformats.org/officeDocument/2006/relationships" r:id="rId171"/>
          <a:extLst>
            <a:ext uri="{FF2B5EF4-FFF2-40B4-BE49-F238E27FC236}">
              <a16:creationId xmlns:a16="http://schemas.microsoft.com/office/drawing/2014/main" id="{00000000-0008-0000-0300-00001501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asvg="http://schemas.microsoft.com/office/drawing/2016/SVG/main" r:embed="rId43"/>
            </a:ext>
          </a:extLst>
        </a:blip>
        <a:stretch>
          <a:fillRect/>
        </a:stretch>
      </xdr:blipFill>
      <xdr:spPr>
        <a:xfrm>
          <a:off x="6026604" y="29643851"/>
          <a:ext cx="234000" cy="234000"/>
        </a:xfrm>
        <a:prstGeom prst="rect">
          <a:avLst/>
        </a:prstGeom>
      </xdr:spPr>
    </xdr:pic>
    <xdr:clientData/>
  </xdr:twoCellAnchor>
  <xdr:twoCellAnchor>
    <xdr:from>
      <xdr:col>10</xdr:col>
      <xdr:colOff>16329</xdr:colOff>
      <xdr:row>148</xdr:row>
      <xdr:rowOff>2051</xdr:rowOff>
    </xdr:from>
    <xdr:to>
      <xdr:col>10</xdr:col>
      <xdr:colOff>250329</xdr:colOff>
      <xdr:row>148</xdr:row>
      <xdr:rowOff>236051</xdr:rowOff>
    </xdr:to>
    <xdr:pic>
      <xdr:nvPicPr>
        <xdr:cNvPr id="270" name="Graphic 37" descr="Gráfico de barras">
          <a:hlinkClick xmlns:r="http://schemas.openxmlformats.org/officeDocument/2006/relationships" r:id="rId172"/>
          <a:extLst>
            <a:ext uri="{FF2B5EF4-FFF2-40B4-BE49-F238E27FC236}">
              <a16:creationId xmlns:a16="http://schemas.microsoft.com/office/drawing/2014/main" id="{00000000-0008-0000-0300-00000E010000}"/>
            </a:ext>
          </a:extLst>
        </xdr:cNvPr>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 uri="{96DAC541-7B7A-43D3-8B79-37D633B846F1}">
              <asvg:svgBlip xmlns:asvg="http://schemas.microsoft.com/office/drawing/2016/SVG/main" r:embed="rId27"/>
            </a:ext>
          </a:extLst>
        </a:blip>
        <a:stretch>
          <a:fillRect/>
        </a:stretch>
      </xdr:blipFill>
      <xdr:spPr>
        <a:xfrm>
          <a:off x="6598104" y="33911051"/>
          <a:ext cx="234000" cy="234000"/>
        </a:xfrm>
        <a:prstGeom prst="rect">
          <a:avLst/>
        </a:prstGeom>
      </xdr:spPr>
    </xdr:pic>
    <xdr:clientData/>
  </xdr:twoCellAnchor>
  <xdr:twoCellAnchor>
    <xdr:from>
      <xdr:col>10</xdr:col>
      <xdr:colOff>16329</xdr:colOff>
      <xdr:row>149</xdr:row>
      <xdr:rowOff>2051</xdr:rowOff>
    </xdr:from>
    <xdr:to>
      <xdr:col>10</xdr:col>
      <xdr:colOff>250329</xdr:colOff>
      <xdr:row>149</xdr:row>
      <xdr:rowOff>236051</xdr:rowOff>
    </xdr:to>
    <xdr:pic>
      <xdr:nvPicPr>
        <xdr:cNvPr id="275" name="Graphic 37" descr="Gráfico de barras">
          <a:hlinkClick xmlns:r="http://schemas.openxmlformats.org/officeDocument/2006/relationships" r:id="rId173"/>
          <a:extLst>
            <a:ext uri="{FF2B5EF4-FFF2-40B4-BE49-F238E27FC236}">
              <a16:creationId xmlns:a16="http://schemas.microsoft.com/office/drawing/2014/main" id="{00000000-0008-0000-0300-000013010000}"/>
            </a:ext>
          </a:extLst>
        </xdr:cNvPr>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 uri="{96DAC541-7B7A-43D3-8B79-37D633B846F1}">
              <asvg:svgBlip xmlns:asvg="http://schemas.microsoft.com/office/drawing/2016/SVG/main" r:embed="rId27"/>
            </a:ext>
          </a:extLst>
        </a:blip>
        <a:stretch>
          <a:fillRect/>
        </a:stretch>
      </xdr:blipFill>
      <xdr:spPr>
        <a:xfrm>
          <a:off x="6598104" y="33911051"/>
          <a:ext cx="234000" cy="234000"/>
        </a:xfrm>
        <a:prstGeom prst="rect">
          <a:avLst/>
        </a:prstGeom>
      </xdr:spPr>
    </xdr:pic>
    <xdr:clientData/>
  </xdr:twoCellAnchor>
  <xdr:twoCellAnchor>
    <xdr:from>
      <xdr:col>8</xdr:col>
      <xdr:colOff>16329</xdr:colOff>
      <xdr:row>154</xdr:row>
      <xdr:rowOff>2051</xdr:rowOff>
    </xdr:from>
    <xdr:to>
      <xdr:col>8</xdr:col>
      <xdr:colOff>250329</xdr:colOff>
      <xdr:row>154</xdr:row>
      <xdr:rowOff>236051</xdr:rowOff>
    </xdr:to>
    <xdr:pic>
      <xdr:nvPicPr>
        <xdr:cNvPr id="291" name="Graphic 37" descr="Tabla">
          <a:hlinkClick xmlns:r="http://schemas.openxmlformats.org/officeDocument/2006/relationships" r:id="rId174"/>
          <a:extLst>
            <a:ext uri="{FF2B5EF4-FFF2-40B4-BE49-F238E27FC236}">
              <a16:creationId xmlns:a16="http://schemas.microsoft.com/office/drawing/2014/main" id="{00000000-0008-0000-0300-00002301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asvg="http://schemas.microsoft.com/office/drawing/2016/SVG/main" r:embed="rId43"/>
            </a:ext>
          </a:extLst>
        </a:blip>
        <a:stretch>
          <a:fillRect/>
        </a:stretch>
      </xdr:blipFill>
      <xdr:spPr>
        <a:xfrm>
          <a:off x="6026604" y="35558876"/>
          <a:ext cx="234000" cy="234000"/>
        </a:xfrm>
        <a:prstGeom prst="rect">
          <a:avLst/>
        </a:prstGeom>
      </xdr:spPr>
    </xdr:pic>
    <xdr:clientData/>
  </xdr:twoCellAnchor>
  <xdr:twoCellAnchor>
    <xdr:from>
      <xdr:col>8</xdr:col>
      <xdr:colOff>16329</xdr:colOff>
      <xdr:row>155</xdr:row>
      <xdr:rowOff>2051</xdr:rowOff>
    </xdr:from>
    <xdr:to>
      <xdr:col>8</xdr:col>
      <xdr:colOff>250329</xdr:colOff>
      <xdr:row>155</xdr:row>
      <xdr:rowOff>236051</xdr:rowOff>
    </xdr:to>
    <xdr:pic>
      <xdr:nvPicPr>
        <xdr:cNvPr id="292" name="Graphic 37" descr="Tabla">
          <a:hlinkClick xmlns:r="http://schemas.openxmlformats.org/officeDocument/2006/relationships" r:id="rId175"/>
          <a:extLst>
            <a:ext uri="{FF2B5EF4-FFF2-40B4-BE49-F238E27FC236}">
              <a16:creationId xmlns:a16="http://schemas.microsoft.com/office/drawing/2014/main" id="{00000000-0008-0000-0300-00002401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asvg="http://schemas.microsoft.com/office/drawing/2016/SVG/main" r:embed="rId43"/>
            </a:ext>
          </a:extLst>
        </a:blip>
        <a:stretch>
          <a:fillRect/>
        </a:stretch>
      </xdr:blipFill>
      <xdr:spPr>
        <a:xfrm>
          <a:off x="6026604" y="35558876"/>
          <a:ext cx="234000" cy="234000"/>
        </a:xfrm>
        <a:prstGeom prst="rect">
          <a:avLst/>
        </a:prstGeom>
      </xdr:spPr>
    </xdr:pic>
    <xdr:clientData/>
  </xdr:twoCellAnchor>
  <xdr:twoCellAnchor>
    <xdr:from>
      <xdr:col>8</xdr:col>
      <xdr:colOff>16329</xdr:colOff>
      <xdr:row>156</xdr:row>
      <xdr:rowOff>2051</xdr:rowOff>
    </xdr:from>
    <xdr:to>
      <xdr:col>8</xdr:col>
      <xdr:colOff>250329</xdr:colOff>
      <xdr:row>156</xdr:row>
      <xdr:rowOff>236051</xdr:rowOff>
    </xdr:to>
    <xdr:pic>
      <xdr:nvPicPr>
        <xdr:cNvPr id="293" name="Graphic 37" descr="Tabla">
          <a:hlinkClick xmlns:r="http://schemas.openxmlformats.org/officeDocument/2006/relationships" r:id="rId176"/>
          <a:extLst>
            <a:ext uri="{FF2B5EF4-FFF2-40B4-BE49-F238E27FC236}">
              <a16:creationId xmlns:a16="http://schemas.microsoft.com/office/drawing/2014/main" id="{00000000-0008-0000-0300-00002501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asvg="http://schemas.microsoft.com/office/drawing/2016/SVG/main" r:embed="rId43"/>
            </a:ext>
          </a:extLst>
        </a:blip>
        <a:stretch>
          <a:fillRect/>
        </a:stretch>
      </xdr:blipFill>
      <xdr:spPr>
        <a:xfrm>
          <a:off x="6026604" y="35558876"/>
          <a:ext cx="234000" cy="234000"/>
        </a:xfrm>
        <a:prstGeom prst="rect">
          <a:avLst/>
        </a:prstGeom>
      </xdr:spPr>
    </xdr:pic>
    <xdr:clientData/>
  </xdr:twoCellAnchor>
  <xdr:twoCellAnchor>
    <xdr:from>
      <xdr:col>8</xdr:col>
      <xdr:colOff>16329</xdr:colOff>
      <xdr:row>157</xdr:row>
      <xdr:rowOff>2051</xdr:rowOff>
    </xdr:from>
    <xdr:to>
      <xdr:col>8</xdr:col>
      <xdr:colOff>250329</xdr:colOff>
      <xdr:row>157</xdr:row>
      <xdr:rowOff>236051</xdr:rowOff>
    </xdr:to>
    <xdr:pic>
      <xdr:nvPicPr>
        <xdr:cNvPr id="294" name="Graphic 37" descr="Tabla">
          <a:hlinkClick xmlns:r="http://schemas.openxmlformats.org/officeDocument/2006/relationships" r:id="rId177"/>
          <a:extLst>
            <a:ext uri="{FF2B5EF4-FFF2-40B4-BE49-F238E27FC236}">
              <a16:creationId xmlns:a16="http://schemas.microsoft.com/office/drawing/2014/main" id="{00000000-0008-0000-0300-00002601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asvg="http://schemas.microsoft.com/office/drawing/2016/SVG/main" r:embed="rId43"/>
            </a:ext>
          </a:extLst>
        </a:blip>
        <a:stretch>
          <a:fillRect/>
        </a:stretch>
      </xdr:blipFill>
      <xdr:spPr>
        <a:xfrm>
          <a:off x="6026604" y="35558876"/>
          <a:ext cx="234000" cy="234000"/>
        </a:xfrm>
        <a:prstGeom prst="rect">
          <a:avLst/>
        </a:prstGeom>
      </xdr:spPr>
    </xdr:pic>
    <xdr:clientData/>
  </xdr:twoCellAnchor>
  <xdr:twoCellAnchor>
    <xdr:from>
      <xdr:col>8</xdr:col>
      <xdr:colOff>16329</xdr:colOff>
      <xdr:row>158</xdr:row>
      <xdr:rowOff>2051</xdr:rowOff>
    </xdr:from>
    <xdr:to>
      <xdr:col>8</xdr:col>
      <xdr:colOff>250329</xdr:colOff>
      <xdr:row>158</xdr:row>
      <xdr:rowOff>236051</xdr:rowOff>
    </xdr:to>
    <xdr:pic>
      <xdr:nvPicPr>
        <xdr:cNvPr id="295" name="Graphic 37" descr="Tabla">
          <a:hlinkClick xmlns:r="http://schemas.openxmlformats.org/officeDocument/2006/relationships" r:id="rId178"/>
          <a:extLst>
            <a:ext uri="{FF2B5EF4-FFF2-40B4-BE49-F238E27FC236}">
              <a16:creationId xmlns:a16="http://schemas.microsoft.com/office/drawing/2014/main" id="{00000000-0008-0000-0300-00002701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asvg="http://schemas.microsoft.com/office/drawing/2016/SVG/main" r:embed="rId43"/>
            </a:ext>
          </a:extLst>
        </a:blip>
        <a:stretch>
          <a:fillRect/>
        </a:stretch>
      </xdr:blipFill>
      <xdr:spPr>
        <a:xfrm>
          <a:off x="6026604" y="35558876"/>
          <a:ext cx="234000" cy="234000"/>
        </a:xfrm>
        <a:prstGeom prst="rect">
          <a:avLst/>
        </a:prstGeom>
      </xdr:spPr>
    </xdr:pic>
    <xdr:clientData/>
  </xdr:twoCellAnchor>
  <xdr:twoCellAnchor>
    <xdr:from>
      <xdr:col>8</xdr:col>
      <xdr:colOff>16329</xdr:colOff>
      <xdr:row>159</xdr:row>
      <xdr:rowOff>2051</xdr:rowOff>
    </xdr:from>
    <xdr:to>
      <xdr:col>8</xdr:col>
      <xdr:colOff>250329</xdr:colOff>
      <xdr:row>159</xdr:row>
      <xdr:rowOff>236051</xdr:rowOff>
    </xdr:to>
    <xdr:pic>
      <xdr:nvPicPr>
        <xdr:cNvPr id="296" name="Graphic 37" descr="Tabla">
          <a:hlinkClick xmlns:r="http://schemas.openxmlformats.org/officeDocument/2006/relationships" r:id="rId179"/>
          <a:extLst>
            <a:ext uri="{FF2B5EF4-FFF2-40B4-BE49-F238E27FC236}">
              <a16:creationId xmlns:a16="http://schemas.microsoft.com/office/drawing/2014/main" id="{00000000-0008-0000-0300-00002801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asvg="http://schemas.microsoft.com/office/drawing/2016/SVG/main" r:embed="rId43"/>
            </a:ext>
          </a:extLst>
        </a:blip>
        <a:stretch>
          <a:fillRect/>
        </a:stretch>
      </xdr:blipFill>
      <xdr:spPr>
        <a:xfrm>
          <a:off x="6026604" y="35558876"/>
          <a:ext cx="234000" cy="234000"/>
        </a:xfrm>
        <a:prstGeom prst="rect">
          <a:avLst/>
        </a:prstGeom>
      </xdr:spPr>
    </xdr:pic>
    <xdr:clientData/>
  </xdr:twoCellAnchor>
  <xdr:twoCellAnchor>
    <xdr:from>
      <xdr:col>8</xdr:col>
      <xdr:colOff>16329</xdr:colOff>
      <xdr:row>160</xdr:row>
      <xdr:rowOff>2051</xdr:rowOff>
    </xdr:from>
    <xdr:to>
      <xdr:col>8</xdr:col>
      <xdr:colOff>250329</xdr:colOff>
      <xdr:row>160</xdr:row>
      <xdr:rowOff>236051</xdr:rowOff>
    </xdr:to>
    <xdr:pic>
      <xdr:nvPicPr>
        <xdr:cNvPr id="297" name="Graphic 37" descr="Tabla">
          <a:hlinkClick xmlns:r="http://schemas.openxmlformats.org/officeDocument/2006/relationships" r:id="rId180"/>
          <a:extLst>
            <a:ext uri="{FF2B5EF4-FFF2-40B4-BE49-F238E27FC236}">
              <a16:creationId xmlns:a16="http://schemas.microsoft.com/office/drawing/2014/main" id="{00000000-0008-0000-0300-00002901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asvg="http://schemas.microsoft.com/office/drawing/2016/SVG/main" r:embed="rId43"/>
            </a:ext>
          </a:extLst>
        </a:blip>
        <a:stretch>
          <a:fillRect/>
        </a:stretch>
      </xdr:blipFill>
      <xdr:spPr>
        <a:xfrm>
          <a:off x="6026604" y="35558876"/>
          <a:ext cx="234000" cy="234000"/>
        </a:xfrm>
        <a:prstGeom prst="rect">
          <a:avLst/>
        </a:prstGeom>
      </xdr:spPr>
    </xdr:pic>
    <xdr:clientData/>
  </xdr:twoCellAnchor>
  <xdr:twoCellAnchor>
    <xdr:from>
      <xdr:col>8</xdr:col>
      <xdr:colOff>16329</xdr:colOff>
      <xdr:row>161</xdr:row>
      <xdr:rowOff>2051</xdr:rowOff>
    </xdr:from>
    <xdr:to>
      <xdr:col>8</xdr:col>
      <xdr:colOff>250329</xdr:colOff>
      <xdr:row>161</xdr:row>
      <xdr:rowOff>236051</xdr:rowOff>
    </xdr:to>
    <xdr:pic>
      <xdr:nvPicPr>
        <xdr:cNvPr id="298" name="Graphic 37" descr="Tabla">
          <a:hlinkClick xmlns:r="http://schemas.openxmlformats.org/officeDocument/2006/relationships" r:id="rId181"/>
          <a:extLst>
            <a:ext uri="{FF2B5EF4-FFF2-40B4-BE49-F238E27FC236}">
              <a16:creationId xmlns:a16="http://schemas.microsoft.com/office/drawing/2014/main" id="{00000000-0008-0000-0300-00002A01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asvg="http://schemas.microsoft.com/office/drawing/2016/SVG/main" r:embed="rId43"/>
            </a:ext>
          </a:extLst>
        </a:blip>
        <a:stretch>
          <a:fillRect/>
        </a:stretch>
      </xdr:blipFill>
      <xdr:spPr>
        <a:xfrm>
          <a:off x="6026604" y="37921076"/>
          <a:ext cx="234000" cy="234000"/>
        </a:xfrm>
        <a:prstGeom prst="rect">
          <a:avLst/>
        </a:prstGeom>
      </xdr:spPr>
    </xdr:pic>
    <xdr:clientData/>
  </xdr:twoCellAnchor>
  <xdr:twoCellAnchor>
    <xdr:from>
      <xdr:col>8</xdr:col>
      <xdr:colOff>16329</xdr:colOff>
      <xdr:row>162</xdr:row>
      <xdr:rowOff>2051</xdr:rowOff>
    </xdr:from>
    <xdr:to>
      <xdr:col>8</xdr:col>
      <xdr:colOff>250329</xdr:colOff>
      <xdr:row>162</xdr:row>
      <xdr:rowOff>236051</xdr:rowOff>
    </xdr:to>
    <xdr:pic>
      <xdr:nvPicPr>
        <xdr:cNvPr id="299" name="Graphic 37" descr="Tabla">
          <a:hlinkClick xmlns:r="http://schemas.openxmlformats.org/officeDocument/2006/relationships" r:id="rId182"/>
          <a:extLst>
            <a:ext uri="{FF2B5EF4-FFF2-40B4-BE49-F238E27FC236}">
              <a16:creationId xmlns:a16="http://schemas.microsoft.com/office/drawing/2014/main" id="{00000000-0008-0000-0300-00002B01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asvg="http://schemas.microsoft.com/office/drawing/2016/SVG/main" r:embed="rId43"/>
            </a:ext>
          </a:extLst>
        </a:blip>
        <a:stretch>
          <a:fillRect/>
        </a:stretch>
      </xdr:blipFill>
      <xdr:spPr>
        <a:xfrm>
          <a:off x="6026604" y="38159201"/>
          <a:ext cx="234000" cy="234000"/>
        </a:xfrm>
        <a:prstGeom prst="rect">
          <a:avLst/>
        </a:prstGeom>
      </xdr:spPr>
    </xdr:pic>
    <xdr:clientData/>
  </xdr:twoCellAnchor>
  <xdr:twoCellAnchor>
    <xdr:from>
      <xdr:col>8</xdr:col>
      <xdr:colOff>16329</xdr:colOff>
      <xdr:row>164</xdr:row>
      <xdr:rowOff>2051</xdr:rowOff>
    </xdr:from>
    <xdr:to>
      <xdr:col>8</xdr:col>
      <xdr:colOff>250329</xdr:colOff>
      <xdr:row>164</xdr:row>
      <xdr:rowOff>236051</xdr:rowOff>
    </xdr:to>
    <xdr:pic>
      <xdr:nvPicPr>
        <xdr:cNvPr id="301" name="Graphic 37" descr="Tabla">
          <a:hlinkClick xmlns:r="http://schemas.openxmlformats.org/officeDocument/2006/relationships" r:id="rId183"/>
          <a:extLst>
            <a:ext uri="{FF2B5EF4-FFF2-40B4-BE49-F238E27FC236}">
              <a16:creationId xmlns:a16="http://schemas.microsoft.com/office/drawing/2014/main" id="{00000000-0008-0000-0300-00002D01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asvg="http://schemas.microsoft.com/office/drawing/2016/SVG/main" r:embed="rId43"/>
            </a:ext>
          </a:extLst>
        </a:blip>
        <a:stretch>
          <a:fillRect/>
        </a:stretch>
      </xdr:blipFill>
      <xdr:spPr>
        <a:xfrm>
          <a:off x="6026604" y="38397326"/>
          <a:ext cx="234000" cy="234000"/>
        </a:xfrm>
        <a:prstGeom prst="rect">
          <a:avLst/>
        </a:prstGeom>
      </xdr:spPr>
    </xdr:pic>
    <xdr:clientData/>
  </xdr:twoCellAnchor>
  <xdr:twoCellAnchor>
    <xdr:from>
      <xdr:col>10</xdr:col>
      <xdr:colOff>16329</xdr:colOff>
      <xdr:row>164</xdr:row>
      <xdr:rowOff>2051</xdr:rowOff>
    </xdr:from>
    <xdr:to>
      <xdr:col>10</xdr:col>
      <xdr:colOff>250329</xdr:colOff>
      <xdr:row>164</xdr:row>
      <xdr:rowOff>236051</xdr:rowOff>
    </xdr:to>
    <xdr:pic>
      <xdr:nvPicPr>
        <xdr:cNvPr id="302" name="Graphic 37" descr="Gráfico de barras">
          <a:hlinkClick xmlns:r="http://schemas.openxmlformats.org/officeDocument/2006/relationships" r:id="rId184"/>
          <a:extLst>
            <a:ext uri="{FF2B5EF4-FFF2-40B4-BE49-F238E27FC236}">
              <a16:creationId xmlns:a16="http://schemas.microsoft.com/office/drawing/2014/main" id="{00000000-0008-0000-0300-00002E010000}"/>
            </a:ext>
          </a:extLst>
        </xdr:cNvPr>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 uri="{96DAC541-7B7A-43D3-8B79-37D633B846F1}">
              <asvg:svgBlip xmlns:asvg="http://schemas.microsoft.com/office/drawing/2016/SVG/main" r:embed="rId27"/>
            </a:ext>
          </a:extLst>
        </a:blip>
        <a:stretch>
          <a:fillRect/>
        </a:stretch>
      </xdr:blipFill>
      <xdr:spPr>
        <a:xfrm>
          <a:off x="6598104" y="35558876"/>
          <a:ext cx="234000" cy="234000"/>
        </a:xfrm>
        <a:prstGeom prst="rect">
          <a:avLst/>
        </a:prstGeom>
      </xdr:spPr>
    </xdr:pic>
    <xdr:clientData/>
  </xdr:twoCellAnchor>
  <xdr:twoCellAnchor>
    <xdr:from>
      <xdr:col>8</xdr:col>
      <xdr:colOff>16329</xdr:colOff>
      <xdr:row>169</xdr:row>
      <xdr:rowOff>2051</xdr:rowOff>
    </xdr:from>
    <xdr:to>
      <xdr:col>8</xdr:col>
      <xdr:colOff>250329</xdr:colOff>
      <xdr:row>169</xdr:row>
      <xdr:rowOff>236051</xdr:rowOff>
    </xdr:to>
    <xdr:pic>
      <xdr:nvPicPr>
        <xdr:cNvPr id="304" name="Graphic 37" descr="Tabla">
          <a:hlinkClick xmlns:r="http://schemas.openxmlformats.org/officeDocument/2006/relationships" r:id="rId185"/>
          <a:extLst>
            <a:ext uri="{FF2B5EF4-FFF2-40B4-BE49-F238E27FC236}">
              <a16:creationId xmlns:a16="http://schemas.microsoft.com/office/drawing/2014/main" id="{00000000-0008-0000-0300-00003001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asvg="http://schemas.microsoft.com/office/drawing/2016/SVG/main" r:embed="rId43"/>
            </a:ext>
          </a:extLst>
        </a:blip>
        <a:stretch>
          <a:fillRect/>
        </a:stretch>
      </xdr:blipFill>
      <xdr:spPr>
        <a:xfrm>
          <a:off x="6026604" y="38873576"/>
          <a:ext cx="234000" cy="234000"/>
        </a:xfrm>
        <a:prstGeom prst="rect">
          <a:avLst/>
        </a:prstGeom>
      </xdr:spPr>
    </xdr:pic>
    <xdr:clientData/>
  </xdr:twoCellAnchor>
  <xdr:twoCellAnchor>
    <xdr:from>
      <xdr:col>8</xdr:col>
      <xdr:colOff>16329</xdr:colOff>
      <xdr:row>170</xdr:row>
      <xdr:rowOff>2051</xdr:rowOff>
    </xdr:from>
    <xdr:to>
      <xdr:col>8</xdr:col>
      <xdr:colOff>250329</xdr:colOff>
      <xdr:row>170</xdr:row>
      <xdr:rowOff>236051</xdr:rowOff>
    </xdr:to>
    <xdr:pic>
      <xdr:nvPicPr>
        <xdr:cNvPr id="305" name="Graphic 37" descr="Tabla">
          <a:hlinkClick xmlns:r="http://schemas.openxmlformats.org/officeDocument/2006/relationships" r:id="rId186"/>
          <a:extLst>
            <a:ext uri="{FF2B5EF4-FFF2-40B4-BE49-F238E27FC236}">
              <a16:creationId xmlns:a16="http://schemas.microsoft.com/office/drawing/2014/main" id="{00000000-0008-0000-0300-00003101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asvg="http://schemas.microsoft.com/office/drawing/2016/SVG/main" r:embed="rId43"/>
            </a:ext>
          </a:extLst>
        </a:blip>
        <a:stretch>
          <a:fillRect/>
        </a:stretch>
      </xdr:blipFill>
      <xdr:spPr>
        <a:xfrm>
          <a:off x="6026604" y="38873576"/>
          <a:ext cx="234000" cy="234000"/>
        </a:xfrm>
        <a:prstGeom prst="rect">
          <a:avLst/>
        </a:prstGeom>
      </xdr:spPr>
    </xdr:pic>
    <xdr:clientData/>
  </xdr:twoCellAnchor>
  <xdr:twoCellAnchor>
    <xdr:from>
      <xdr:col>8</xdr:col>
      <xdr:colOff>16329</xdr:colOff>
      <xdr:row>171</xdr:row>
      <xdr:rowOff>2051</xdr:rowOff>
    </xdr:from>
    <xdr:to>
      <xdr:col>8</xdr:col>
      <xdr:colOff>250329</xdr:colOff>
      <xdr:row>171</xdr:row>
      <xdr:rowOff>236051</xdr:rowOff>
    </xdr:to>
    <xdr:pic>
      <xdr:nvPicPr>
        <xdr:cNvPr id="306" name="Graphic 37" descr="Tabla">
          <a:hlinkClick xmlns:r="http://schemas.openxmlformats.org/officeDocument/2006/relationships" r:id="rId187"/>
          <a:extLst>
            <a:ext uri="{FF2B5EF4-FFF2-40B4-BE49-F238E27FC236}">
              <a16:creationId xmlns:a16="http://schemas.microsoft.com/office/drawing/2014/main" id="{00000000-0008-0000-0300-00003201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asvg="http://schemas.microsoft.com/office/drawing/2016/SVG/main" r:embed="rId43"/>
            </a:ext>
          </a:extLst>
        </a:blip>
        <a:stretch>
          <a:fillRect/>
        </a:stretch>
      </xdr:blipFill>
      <xdr:spPr>
        <a:xfrm>
          <a:off x="6026604" y="38873576"/>
          <a:ext cx="234000" cy="234000"/>
        </a:xfrm>
        <a:prstGeom prst="rect">
          <a:avLst/>
        </a:prstGeom>
      </xdr:spPr>
    </xdr:pic>
    <xdr:clientData/>
  </xdr:twoCellAnchor>
  <xdr:twoCellAnchor>
    <xdr:from>
      <xdr:col>8</xdr:col>
      <xdr:colOff>16329</xdr:colOff>
      <xdr:row>172</xdr:row>
      <xdr:rowOff>2051</xdr:rowOff>
    </xdr:from>
    <xdr:to>
      <xdr:col>8</xdr:col>
      <xdr:colOff>250329</xdr:colOff>
      <xdr:row>172</xdr:row>
      <xdr:rowOff>236051</xdr:rowOff>
    </xdr:to>
    <xdr:pic>
      <xdr:nvPicPr>
        <xdr:cNvPr id="307" name="Graphic 37" descr="Tabla">
          <a:hlinkClick xmlns:r="http://schemas.openxmlformats.org/officeDocument/2006/relationships" r:id="rId188"/>
          <a:extLst>
            <a:ext uri="{FF2B5EF4-FFF2-40B4-BE49-F238E27FC236}">
              <a16:creationId xmlns:a16="http://schemas.microsoft.com/office/drawing/2014/main" id="{00000000-0008-0000-0300-00003301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asvg="http://schemas.microsoft.com/office/drawing/2016/SVG/main" r:embed="rId43"/>
            </a:ext>
          </a:extLst>
        </a:blip>
        <a:stretch>
          <a:fillRect/>
        </a:stretch>
      </xdr:blipFill>
      <xdr:spPr>
        <a:xfrm>
          <a:off x="6026604" y="38873576"/>
          <a:ext cx="234000" cy="234000"/>
        </a:xfrm>
        <a:prstGeom prst="rect">
          <a:avLst/>
        </a:prstGeom>
      </xdr:spPr>
    </xdr:pic>
    <xdr:clientData/>
  </xdr:twoCellAnchor>
  <xdr:twoCellAnchor>
    <xdr:from>
      <xdr:col>8</xdr:col>
      <xdr:colOff>16329</xdr:colOff>
      <xdr:row>173</xdr:row>
      <xdr:rowOff>2051</xdr:rowOff>
    </xdr:from>
    <xdr:to>
      <xdr:col>8</xdr:col>
      <xdr:colOff>250329</xdr:colOff>
      <xdr:row>173</xdr:row>
      <xdr:rowOff>236051</xdr:rowOff>
    </xdr:to>
    <xdr:pic>
      <xdr:nvPicPr>
        <xdr:cNvPr id="308" name="Graphic 37" descr="Tabla">
          <a:hlinkClick xmlns:r="http://schemas.openxmlformats.org/officeDocument/2006/relationships" r:id="rId189"/>
          <a:extLst>
            <a:ext uri="{FF2B5EF4-FFF2-40B4-BE49-F238E27FC236}">
              <a16:creationId xmlns:a16="http://schemas.microsoft.com/office/drawing/2014/main" id="{00000000-0008-0000-0300-00003401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asvg="http://schemas.microsoft.com/office/drawing/2016/SVG/main" r:embed="rId43"/>
            </a:ext>
          </a:extLst>
        </a:blip>
        <a:stretch>
          <a:fillRect/>
        </a:stretch>
      </xdr:blipFill>
      <xdr:spPr>
        <a:xfrm>
          <a:off x="6026604" y="38873576"/>
          <a:ext cx="234000" cy="234000"/>
        </a:xfrm>
        <a:prstGeom prst="rect">
          <a:avLst/>
        </a:prstGeom>
      </xdr:spPr>
    </xdr:pic>
    <xdr:clientData/>
  </xdr:twoCellAnchor>
  <xdr:twoCellAnchor>
    <xdr:from>
      <xdr:col>8</xdr:col>
      <xdr:colOff>16329</xdr:colOff>
      <xdr:row>174</xdr:row>
      <xdr:rowOff>2051</xdr:rowOff>
    </xdr:from>
    <xdr:to>
      <xdr:col>8</xdr:col>
      <xdr:colOff>250329</xdr:colOff>
      <xdr:row>174</xdr:row>
      <xdr:rowOff>236051</xdr:rowOff>
    </xdr:to>
    <xdr:pic>
      <xdr:nvPicPr>
        <xdr:cNvPr id="309" name="Graphic 37" descr="Tabla">
          <a:hlinkClick xmlns:r="http://schemas.openxmlformats.org/officeDocument/2006/relationships" r:id="rId190"/>
          <a:extLst>
            <a:ext uri="{FF2B5EF4-FFF2-40B4-BE49-F238E27FC236}">
              <a16:creationId xmlns:a16="http://schemas.microsoft.com/office/drawing/2014/main" id="{00000000-0008-0000-0300-00003501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asvg="http://schemas.microsoft.com/office/drawing/2016/SVG/main" r:embed="rId43"/>
            </a:ext>
          </a:extLst>
        </a:blip>
        <a:stretch>
          <a:fillRect/>
        </a:stretch>
      </xdr:blipFill>
      <xdr:spPr>
        <a:xfrm>
          <a:off x="6026604" y="38873576"/>
          <a:ext cx="234000" cy="234000"/>
        </a:xfrm>
        <a:prstGeom prst="rect">
          <a:avLst/>
        </a:prstGeom>
      </xdr:spPr>
    </xdr:pic>
    <xdr:clientData/>
  </xdr:twoCellAnchor>
  <xdr:twoCellAnchor>
    <xdr:from>
      <xdr:col>8</xdr:col>
      <xdr:colOff>16329</xdr:colOff>
      <xdr:row>175</xdr:row>
      <xdr:rowOff>2051</xdr:rowOff>
    </xdr:from>
    <xdr:to>
      <xdr:col>8</xdr:col>
      <xdr:colOff>250329</xdr:colOff>
      <xdr:row>175</xdr:row>
      <xdr:rowOff>236051</xdr:rowOff>
    </xdr:to>
    <xdr:pic>
      <xdr:nvPicPr>
        <xdr:cNvPr id="310" name="Graphic 37" descr="Tabla">
          <a:hlinkClick xmlns:r="http://schemas.openxmlformats.org/officeDocument/2006/relationships" r:id="rId191"/>
          <a:extLst>
            <a:ext uri="{FF2B5EF4-FFF2-40B4-BE49-F238E27FC236}">
              <a16:creationId xmlns:a16="http://schemas.microsoft.com/office/drawing/2014/main" id="{00000000-0008-0000-0300-00003601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asvg="http://schemas.microsoft.com/office/drawing/2016/SVG/main" r:embed="rId43"/>
            </a:ext>
          </a:extLst>
        </a:blip>
        <a:stretch>
          <a:fillRect/>
        </a:stretch>
      </xdr:blipFill>
      <xdr:spPr>
        <a:xfrm>
          <a:off x="6026604" y="38873576"/>
          <a:ext cx="234000" cy="234000"/>
        </a:xfrm>
        <a:prstGeom prst="rect">
          <a:avLst/>
        </a:prstGeom>
      </xdr:spPr>
    </xdr:pic>
    <xdr:clientData/>
  </xdr:twoCellAnchor>
  <xdr:twoCellAnchor>
    <xdr:from>
      <xdr:col>7</xdr:col>
      <xdr:colOff>16329</xdr:colOff>
      <xdr:row>179</xdr:row>
      <xdr:rowOff>2051</xdr:rowOff>
    </xdr:from>
    <xdr:to>
      <xdr:col>7</xdr:col>
      <xdr:colOff>250329</xdr:colOff>
      <xdr:row>179</xdr:row>
      <xdr:rowOff>236051</xdr:rowOff>
    </xdr:to>
    <xdr:pic>
      <xdr:nvPicPr>
        <xdr:cNvPr id="311" name="Graphic 37" descr="Documento">
          <a:hlinkClick xmlns:r="http://schemas.openxmlformats.org/officeDocument/2006/relationships" r:id="rId192"/>
          <a:extLst>
            <a:ext uri="{FF2B5EF4-FFF2-40B4-BE49-F238E27FC236}">
              <a16:creationId xmlns:a16="http://schemas.microsoft.com/office/drawing/2014/main" id="{00000000-0008-0000-0300-000037010000}"/>
            </a:ext>
          </a:extLst>
        </xdr:cNvPr>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 uri="{96DAC541-7B7A-43D3-8B79-37D633B846F1}">
              <asvg:svgBlip xmlns:asvg="http://schemas.microsoft.com/office/drawing/2016/SVG/main" r:embed="rId69"/>
            </a:ext>
          </a:extLst>
        </a:blip>
        <a:stretch>
          <a:fillRect/>
        </a:stretch>
      </xdr:blipFill>
      <xdr:spPr>
        <a:xfrm>
          <a:off x="5740854" y="38635451"/>
          <a:ext cx="234000" cy="234000"/>
        </a:xfrm>
        <a:prstGeom prst="rect">
          <a:avLst/>
        </a:prstGeom>
      </xdr:spPr>
    </xdr:pic>
    <xdr:clientData/>
  </xdr:twoCellAnchor>
  <xdr:twoCellAnchor>
    <xdr:from>
      <xdr:col>8</xdr:col>
      <xdr:colOff>16329</xdr:colOff>
      <xdr:row>180</xdr:row>
      <xdr:rowOff>2051</xdr:rowOff>
    </xdr:from>
    <xdr:to>
      <xdr:col>8</xdr:col>
      <xdr:colOff>250329</xdr:colOff>
      <xdr:row>180</xdr:row>
      <xdr:rowOff>236051</xdr:rowOff>
    </xdr:to>
    <xdr:pic>
      <xdr:nvPicPr>
        <xdr:cNvPr id="312" name="Graphic 37" descr="Tabla">
          <a:hlinkClick xmlns:r="http://schemas.openxmlformats.org/officeDocument/2006/relationships" r:id="rId193"/>
          <a:extLst>
            <a:ext uri="{FF2B5EF4-FFF2-40B4-BE49-F238E27FC236}">
              <a16:creationId xmlns:a16="http://schemas.microsoft.com/office/drawing/2014/main" id="{00000000-0008-0000-0300-00003801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asvg="http://schemas.microsoft.com/office/drawing/2016/SVG/main" r:embed="rId43"/>
            </a:ext>
          </a:extLst>
        </a:blip>
        <a:stretch>
          <a:fillRect/>
        </a:stretch>
      </xdr:blipFill>
      <xdr:spPr>
        <a:xfrm>
          <a:off x="6026604" y="41235776"/>
          <a:ext cx="234000" cy="234000"/>
        </a:xfrm>
        <a:prstGeom prst="rect">
          <a:avLst/>
        </a:prstGeom>
      </xdr:spPr>
    </xdr:pic>
    <xdr:clientData/>
  </xdr:twoCellAnchor>
  <xdr:twoCellAnchor>
    <xdr:from>
      <xdr:col>8</xdr:col>
      <xdr:colOff>16329</xdr:colOff>
      <xdr:row>193</xdr:row>
      <xdr:rowOff>2051</xdr:rowOff>
    </xdr:from>
    <xdr:to>
      <xdr:col>8</xdr:col>
      <xdr:colOff>250329</xdr:colOff>
      <xdr:row>193</xdr:row>
      <xdr:rowOff>236051</xdr:rowOff>
    </xdr:to>
    <xdr:pic>
      <xdr:nvPicPr>
        <xdr:cNvPr id="313" name="Graphic 37" descr="Tabla">
          <a:hlinkClick xmlns:r="http://schemas.openxmlformats.org/officeDocument/2006/relationships" r:id="rId194"/>
          <a:extLst>
            <a:ext uri="{FF2B5EF4-FFF2-40B4-BE49-F238E27FC236}">
              <a16:creationId xmlns:a16="http://schemas.microsoft.com/office/drawing/2014/main" id="{00000000-0008-0000-0300-00003901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asvg="http://schemas.microsoft.com/office/drawing/2016/SVG/main" r:embed="rId43"/>
            </a:ext>
          </a:extLst>
        </a:blip>
        <a:stretch>
          <a:fillRect/>
        </a:stretch>
      </xdr:blipFill>
      <xdr:spPr>
        <a:xfrm>
          <a:off x="6026604" y="42169226"/>
          <a:ext cx="234000" cy="234000"/>
        </a:xfrm>
        <a:prstGeom prst="rect">
          <a:avLst/>
        </a:prstGeom>
      </xdr:spPr>
    </xdr:pic>
    <xdr:clientData/>
  </xdr:twoCellAnchor>
  <xdr:twoCellAnchor>
    <xdr:from>
      <xdr:col>8</xdr:col>
      <xdr:colOff>16329</xdr:colOff>
      <xdr:row>194</xdr:row>
      <xdr:rowOff>2051</xdr:rowOff>
    </xdr:from>
    <xdr:to>
      <xdr:col>8</xdr:col>
      <xdr:colOff>250329</xdr:colOff>
      <xdr:row>194</xdr:row>
      <xdr:rowOff>236051</xdr:rowOff>
    </xdr:to>
    <xdr:pic>
      <xdr:nvPicPr>
        <xdr:cNvPr id="314" name="Graphic 37" descr="Tabla">
          <a:hlinkClick xmlns:r="http://schemas.openxmlformats.org/officeDocument/2006/relationships" r:id="rId195"/>
          <a:extLst>
            <a:ext uri="{FF2B5EF4-FFF2-40B4-BE49-F238E27FC236}">
              <a16:creationId xmlns:a16="http://schemas.microsoft.com/office/drawing/2014/main" id="{00000000-0008-0000-0300-00003A01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asvg="http://schemas.microsoft.com/office/drawing/2016/SVG/main" r:embed="rId43"/>
            </a:ext>
          </a:extLst>
        </a:blip>
        <a:stretch>
          <a:fillRect/>
        </a:stretch>
      </xdr:blipFill>
      <xdr:spPr>
        <a:xfrm>
          <a:off x="6026604" y="42169226"/>
          <a:ext cx="234000" cy="234000"/>
        </a:xfrm>
        <a:prstGeom prst="rect">
          <a:avLst/>
        </a:prstGeom>
      </xdr:spPr>
    </xdr:pic>
    <xdr:clientData/>
  </xdr:twoCellAnchor>
  <xdr:twoCellAnchor>
    <xdr:from>
      <xdr:col>8</xdr:col>
      <xdr:colOff>16329</xdr:colOff>
      <xdr:row>195</xdr:row>
      <xdr:rowOff>2051</xdr:rowOff>
    </xdr:from>
    <xdr:to>
      <xdr:col>8</xdr:col>
      <xdr:colOff>250329</xdr:colOff>
      <xdr:row>195</xdr:row>
      <xdr:rowOff>236051</xdr:rowOff>
    </xdr:to>
    <xdr:pic>
      <xdr:nvPicPr>
        <xdr:cNvPr id="315" name="Graphic 37" descr="Tabla">
          <a:hlinkClick xmlns:r="http://schemas.openxmlformats.org/officeDocument/2006/relationships" r:id="rId196"/>
          <a:extLst>
            <a:ext uri="{FF2B5EF4-FFF2-40B4-BE49-F238E27FC236}">
              <a16:creationId xmlns:a16="http://schemas.microsoft.com/office/drawing/2014/main" id="{00000000-0008-0000-0300-00003B01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asvg="http://schemas.microsoft.com/office/drawing/2016/SVG/main" r:embed="rId43"/>
            </a:ext>
          </a:extLst>
        </a:blip>
        <a:stretch>
          <a:fillRect/>
        </a:stretch>
      </xdr:blipFill>
      <xdr:spPr>
        <a:xfrm>
          <a:off x="6026604" y="42169226"/>
          <a:ext cx="234000" cy="234000"/>
        </a:xfrm>
        <a:prstGeom prst="rect">
          <a:avLst/>
        </a:prstGeom>
      </xdr:spPr>
    </xdr:pic>
    <xdr:clientData/>
  </xdr:twoCellAnchor>
  <xdr:twoCellAnchor>
    <xdr:from>
      <xdr:col>8</xdr:col>
      <xdr:colOff>16329</xdr:colOff>
      <xdr:row>196</xdr:row>
      <xdr:rowOff>2051</xdr:rowOff>
    </xdr:from>
    <xdr:to>
      <xdr:col>8</xdr:col>
      <xdr:colOff>250329</xdr:colOff>
      <xdr:row>196</xdr:row>
      <xdr:rowOff>236051</xdr:rowOff>
    </xdr:to>
    <xdr:pic>
      <xdr:nvPicPr>
        <xdr:cNvPr id="317" name="Graphic 37" descr="Tabla">
          <a:hlinkClick xmlns:r="http://schemas.openxmlformats.org/officeDocument/2006/relationships" r:id="rId197"/>
          <a:extLst>
            <a:ext uri="{FF2B5EF4-FFF2-40B4-BE49-F238E27FC236}">
              <a16:creationId xmlns:a16="http://schemas.microsoft.com/office/drawing/2014/main" id="{00000000-0008-0000-0300-00003D01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asvg="http://schemas.microsoft.com/office/drawing/2016/SVG/main" r:embed="rId43"/>
            </a:ext>
          </a:extLst>
        </a:blip>
        <a:stretch>
          <a:fillRect/>
        </a:stretch>
      </xdr:blipFill>
      <xdr:spPr>
        <a:xfrm>
          <a:off x="6026604" y="42169226"/>
          <a:ext cx="234000" cy="234000"/>
        </a:xfrm>
        <a:prstGeom prst="rect">
          <a:avLst/>
        </a:prstGeom>
      </xdr:spPr>
    </xdr:pic>
    <xdr:clientData/>
  </xdr:twoCellAnchor>
  <xdr:twoCellAnchor>
    <xdr:from>
      <xdr:col>8</xdr:col>
      <xdr:colOff>16329</xdr:colOff>
      <xdr:row>197</xdr:row>
      <xdr:rowOff>2051</xdr:rowOff>
    </xdr:from>
    <xdr:to>
      <xdr:col>8</xdr:col>
      <xdr:colOff>250329</xdr:colOff>
      <xdr:row>197</xdr:row>
      <xdr:rowOff>236051</xdr:rowOff>
    </xdr:to>
    <xdr:pic>
      <xdr:nvPicPr>
        <xdr:cNvPr id="318" name="Graphic 37" descr="Tabla">
          <a:hlinkClick xmlns:r="http://schemas.openxmlformats.org/officeDocument/2006/relationships" r:id="rId198"/>
          <a:extLst>
            <a:ext uri="{FF2B5EF4-FFF2-40B4-BE49-F238E27FC236}">
              <a16:creationId xmlns:a16="http://schemas.microsoft.com/office/drawing/2014/main" id="{00000000-0008-0000-0300-00003E01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asvg="http://schemas.microsoft.com/office/drawing/2016/SVG/main" r:embed="rId43"/>
            </a:ext>
          </a:extLst>
        </a:blip>
        <a:stretch>
          <a:fillRect/>
        </a:stretch>
      </xdr:blipFill>
      <xdr:spPr>
        <a:xfrm>
          <a:off x="6026604" y="42169226"/>
          <a:ext cx="234000" cy="234000"/>
        </a:xfrm>
        <a:prstGeom prst="rect">
          <a:avLst/>
        </a:prstGeom>
      </xdr:spPr>
    </xdr:pic>
    <xdr:clientData/>
  </xdr:twoCellAnchor>
  <xdr:twoCellAnchor>
    <xdr:from>
      <xdr:col>8</xdr:col>
      <xdr:colOff>16329</xdr:colOff>
      <xdr:row>198</xdr:row>
      <xdr:rowOff>2051</xdr:rowOff>
    </xdr:from>
    <xdr:to>
      <xdr:col>8</xdr:col>
      <xdr:colOff>250329</xdr:colOff>
      <xdr:row>198</xdr:row>
      <xdr:rowOff>236051</xdr:rowOff>
    </xdr:to>
    <xdr:pic>
      <xdr:nvPicPr>
        <xdr:cNvPr id="319" name="Graphic 37" descr="Tabla">
          <a:hlinkClick xmlns:r="http://schemas.openxmlformats.org/officeDocument/2006/relationships" r:id="rId199"/>
          <a:extLst>
            <a:ext uri="{FF2B5EF4-FFF2-40B4-BE49-F238E27FC236}">
              <a16:creationId xmlns:a16="http://schemas.microsoft.com/office/drawing/2014/main" id="{00000000-0008-0000-0300-00003F01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asvg="http://schemas.microsoft.com/office/drawing/2016/SVG/main" r:embed="rId43"/>
            </a:ext>
          </a:extLst>
        </a:blip>
        <a:stretch>
          <a:fillRect/>
        </a:stretch>
      </xdr:blipFill>
      <xdr:spPr>
        <a:xfrm>
          <a:off x="6026604" y="42169226"/>
          <a:ext cx="234000" cy="234000"/>
        </a:xfrm>
        <a:prstGeom prst="rect">
          <a:avLst/>
        </a:prstGeom>
      </xdr:spPr>
    </xdr:pic>
    <xdr:clientData/>
  </xdr:twoCellAnchor>
  <xdr:twoCellAnchor>
    <xdr:from>
      <xdr:col>8</xdr:col>
      <xdr:colOff>16329</xdr:colOff>
      <xdr:row>199</xdr:row>
      <xdr:rowOff>2051</xdr:rowOff>
    </xdr:from>
    <xdr:to>
      <xdr:col>8</xdr:col>
      <xdr:colOff>250329</xdr:colOff>
      <xdr:row>199</xdr:row>
      <xdr:rowOff>236051</xdr:rowOff>
    </xdr:to>
    <xdr:pic>
      <xdr:nvPicPr>
        <xdr:cNvPr id="320" name="Graphic 37" descr="Tabla">
          <a:hlinkClick xmlns:r="http://schemas.openxmlformats.org/officeDocument/2006/relationships" r:id="rId200"/>
          <a:extLst>
            <a:ext uri="{FF2B5EF4-FFF2-40B4-BE49-F238E27FC236}">
              <a16:creationId xmlns:a16="http://schemas.microsoft.com/office/drawing/2014/main" id="{00000000-0008-0000-0300-00004001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asvg="http://schemas.microsoft.com/office/drawing/2016/SVG/main" r:embed="rId43"/>
            </a:ext>
          </a:extLst>
        </a:blip>
        <a:stretch>
          <a:fillRect/>
        </a:stretch>
      </xdr:blipFill>
      <xdr:spPr>
        <a:xfrm>
          <a:off x="6026604" y="42169226"/>
          <a:ext cx="234000" cy="234000"/>
        </a:xfrm>
        <a:prstGeom prst="rect">
          <a:avLst/>
        </a:prstGeom>
      </xdr:spPr>
    </xdr:pic>
    <xdr:clientData/>
  </xdr:twoCellAnchor>
  <xdr:twoCellAnchor>
    <xdr:from>
      <xdr:col>10</xdr:col>
      <xdr:colOff>16329</xdr:colOff>
      <xdr:row>181</xdr:row>
      <xdr:rowOff>2051</xdr:rowOff>
    </xdr:from>
    <xdr:to>
      <xdr:col>10</xdr:col>
      <xdr:colOff>250329</xdr:colOff>
      <xdr:row>181</xdr:row>
      <xdr:rowOff>236051</xdr:rowOff>
    </xdr:to>
    <xdr:pic>
      <xdr:nvPicPr>
        <xdr:cNvPr id="321" name="Graphic 37" descr="Mapa con marcador">
          <a:hlinkClick xmlns:r="http://schemas.openxmlformats.org/officeDocument/2006/relationships" r:id="rId201"/>
          <a:extLst>
            <a:ext uri="{FF2B5EF4-FFF2-40B4-BE49-F238E27FC236}">
              <a16:creationId xmlns:a16="http://schemas.microsoft.com/office/drawing/2014/main" id="{00000000-0008-0000-0300-000041010000}"/>
            </a:ext>
          </a:extLst>
        </xdr:cNvPr>
        <xdr:cNvPicPr>
          <a:picLocks noChangeAspect="1"/>
        </xdr:cNvPicPr>
      </xdr:nvPicPr>
      <xdr:blipFill>
        <a:blip xmlns:r="http://schemas.openxmlformats.org/officeDocument/2006/relationships" r:embed="rId202" cstate="print">
          <a:extLst>
            <a:ext uri="{28A0092B-C50C-407E-A947-70E740481C1C}">
              <a14:useLocalDpi xmlns:a14="http://schemas.microsoft.com/office/drawing/2010/main" val="0"/>
            </a:ext>
            <a:ext uri="{96DAC541-7B7A-43D3-8B79-37D633B846F1}">
              <asvg:svgBlip xmlns:asvg="http://schemas.microsoft.com/office/drawing/2016/SVG/main" r:embed="rId203"/>
            </a:ext>
          </a:extLst>
        </a:blip>
        <a:stretch>
          <a:fillRect/>
        </a:stretch>
      </xdr:blipFill>
      <xdr:spPr>
        <a:xfrm>
          <a:off x="6598104" y="42407351"/>
          <a:ext cx="234000" cy="234000"/>
        </a:xfrm>
        <a:prstGeom prst="rect">
          <a:avLst/>
        </a:prstGeom>
      </xdr:spPr>
    </xdr:pic>
    <xdr:clientData/>
  </xdr:twoCellAnchor>
  <xdr:twoCellAnchor>
    <xdr:from>
      <xdr:col>8</xdr:col>
      <xdr:colOff>16329</xdr:colOff>
      <xdr:row>204</xdr:row>
      <xdr:rowOff>2051</xdr:rowOff>
    </xdr:from>
    <xdr:to>
      <xdr:col>8</xdr:col>
      <xdr:colOff>250329</xdr:colOff>
      <xdr:row>204</xdr:row>
      <xdr:rowOff>236051</xdr:rowOff>
    </xdr:to>
    <xdr:pic>
      <xdr:nvPicPr>
        <xdr:cNvPr id="333" name="Graphic 37" descr="Tabla">
          <a:hlinkClick xmlns:r="http://schemas.openxmlformats.org/officeDocument/2006/relationships" r:id="rId204"/>
          <a:extLst>
            <a:ext uri="{FF2B5EF4-FFF2-40B4-BE49-F238E27FC236}">
              <a16:creationId xmlns:a16="http://schemas.microsoft.com/office/drawing/2014/main" id="{00000000-0008-0000-0300-00004D01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asvg="http://schemas.microsoft.com/office/drawing/2016/SVG/main" r:embed="rId43"/>
            </a:ext>
          </a:extLst>
        </a:blip>
        <a:stretch>
          <a:fillRect/>
        </a:stretch>
      </xdr:blipFill>
      <xdr:spPr>
        <a:xfrm>
          <a:off x="6026604" y="46693601"/>
          <a:ext cx="234000" cy="234000"/>
        </a:xfrm>
        <a:prstGeom prst="rect">
          <a:avLst/>
        </a:prstGeom>
      </xdr:spPr>
    </xdr:pic>
    <xdr:clientData/>
  </xdr:twoCellAnchor>
  <xdr:twoCellAnchor>
    <xdr:from>
      <xdr:col>8</xdr:col>
      <xdr:colOff>16329</xdr:colOff>
      <xdr:row>207</xdr:row>
      <xdr:rowOff>0</xdr:rowOff>
    </xdr:from>
    <xdr:to>
      <xdr:col>8</xdr:col>
      <xdr:colOff>250329</xdr:colOff>
      <xdr:row>207</xdr:row>
      <xdr:rowOff>234000</xdr:rowOff>
    </xdr:to>
    <xdr:pic>
      <xdr:nvPicPr>
        <xdr:cNvPr id="334" name="Graphic 37" descr="Tabla">
          <a:hlinkClick xmlns:r="http://schemas.openxmlformats.org/officeDocument/2006/relationships" r:id="rId205"/>
          <a:extLst>
            <a:ext uri="{FF2B5EF4-FFF2-40B4-BE49-F238E27FC236}">
              <a16:creationId xmlns:a16="http://schemas.microsoft.com/office/drawing/2014/main" id="{00000000-0008-0000-0300-00004E01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asvg="http://schemas.microsoft.com/office/drawing/2016/SVG/main" r:embed="rId43"/>
            </a:ext>
          </a:extLst>
        </a:blip>
        <a:stretch>
          <a:fillRect/>
        </a:stretch>
      </xdr:blipFill>
      <xdr:spPr>
        <a:xfrm>
          <a:off x="6026604" y="46693601"/>
          <a:ext cx="234000" cy="234000"/>
        </a:xfrm>
        <a:prstGeom prst="rect">
          <a:avLst/>
        </a:prstGeom>
      </xdr:spPr>
    </xdr:pic>
    <xdr:clientData/>
  </xdr:twoCellAnchor>
  <xdr:twoCellAnchor>
    <xdr:from>
      <xdr:col>8</xdr:col>
      <xdr:colOff>16329</xdr:colOff>
      <xdr:row>208</xdr:row>
      <xdr:rowOff>2051</xdr:rowOff>
    </xdr:from>
    <xdr:to>
      <xdr:col>8</xdr:col>
      <xdr:colOff>250329</xdr:colOff>
      <xdr:row>208</xdr:row>
      <xdr:rowOff>236051</xdr:rowOff>
    </xdr:to>
    <xdr:pic>
      <xdr:nvPicPr>
        <xdr:cNvPr id="336" name="Graphic 37" descr="Tabla">
          <a:hlinkClick xmlns:r="http://schemas.openxmlformats.org/officeDocument/2006/relationships" r:id="rId206"/>
          <a:extLst>
            <a:ext uri="{FF2B5EF4-FFF2-40B4-BE49-F238E27FC236}">
              <a16:creationId xmlns:a16="http://schemas.microsoft.com/office/drawing/2014/main" id="{00000000-0008-0000-0300-00005001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asvg="http://schemas.microsoft.com/office/drawing/2016/SVG/main" r:embed="rId43"/>
            </a:ext>
          </a:extLst>
        </a:blip>
        <a:stretch>
          <a:fillRect/>
        </a:stretch>
      </xdr:blipFill>
      <xdr:spPr>
        <a:xfrm>
          <a:off x="6026604" y="46693601"/>
          <a:ext cx="234000" cy="234000"/>
        </a:xfrm>
        <a:prstGeom prst="rect">
          <a:avLst/>
        </a:prstGeom>
      </xdr:spPr>
    </xdr:pic>
    <xdr:clientData/>
  </xdr:twoCellAnchor>
  <xdr:twoCellAnchor>
    <xdr:from>
      <xdr:col>8</xdr:col>
      <xdr:colOff>16329</xdr:colOff>
      <xdr:row>209</xdr:row>
      <xdr:rowOff>2051</xdr:rowOff>
    </xdr:from>
    <xdr:to>
      <xdr:col>8</xdr:col>
      <xdr:colOff>250329</xdr:colOff>
      <xdr:row>209</xdr:row>
      <xdr:rowOff>236051</xdr:rowOff>
    </xdr:to>
    <xdr:pic>
      <xdr:nvPicPr>
        <xdr:cNvPr id="337" name="Graphic 37" descr="Tabla">
          <a:hlinkClick xmlns:r="http://schemas.openxmlformats.org/officeDocument/2006/relationships" r:id="rId207"/>
          <a:extLst>
            <a:ext uri="{FF2B5EF4-FFF2-40B4-BE49-F238E27FC236}">
              <a16:creationId xmlns:a16="http://schemas.microsoft.com/office/drawing/2014/main" id="{00000000-0008-0000-0300-00005101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asvg="http://schemas.microsoft.com/office/drawing/2016/SVG/main" r:embed="rId43"/>
            </a:ext>
          </a:extLst>
        </a:blip>
        <a:stretch>
          <a:fillRect/>
        </a:stretch>
      </xdr:blipFill>
      <xdr:spPr>
        <a:xfrm>
          <a:off x="6026604" y="46693601"/>
          <a:ext cx="234000" cy="234000"/>
        </a:xfrm>
        <a:prstGeom prst="rect">
          <a:avLst/>
        </a:prstGeom>
      </xdr:spPr>
    </xdr:pic>
    <xdr:clientData/>
  </xdr:twoCellAnchor>
  <xdr:twoCellAnchor>
    <xdr:from>
      <xdr:col>8</xdr:col>
      <xdr:colOff>16329</xdr:colOff>
      <xdr:row>210</xdr:row>
      <xdr:rowOff>2051</xdr:rowOff>
    </xdr:from>
    <xdr:to>
      <xdr:col>8</xdr:col>
      <xdr:colOff>250329</xdr:colOff>
      <xdr:row>210</xdr:row>
      <xdr:rowOff>236051</xdr:rowOff>
    </xdr:to>
    <xdr:pic>
      <xdr:nvPicPr>
        <xdr:cNvPr id="338" name="Graphic 37" descr="Tabla">
          <a:hlinkClick xmlns:r="http://schemas.openxmlformats.org/officeDocument/2006/relationships" r:id="rId208"/>
          <a:extLst>
            <a:ext uri="{FF2B5EF4-FFF2-40B4-BE49-F238E27FC236}">
              <a16:creationId xmlns:a16="http://schemas.microsoft.com/office/drawing/2014/main" id="{00000000-0008-0000-0300-00005201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asvg="http://schemas.microsoft.com/office/drawing/2016/SVG/main" r:embed="rId43"/>
            </a:ext>
          </a:extLst>
        </a:blip>
        <a:stretch>
          <a:fillRect/>
        </a:stretch>
      </xdr:blipFill>
      <xdr:spPr>
        <a:xfrm>
          <a:off x="6026604" y="46693601"/>
          <a:ext cx="234000" cy="234000"/>
        </a:xfrm>
        <a:prstGeom prst="rect">
          <a:avLst/>
        </a:prstGeom>
      </xdr:spPr>
    </xdr:pic>
    <xdr:clientData/>
  </xdr:twoCellAnchor>
  <xdr:twoCellAnchor>
    <xdr:from>
      <xdr:col>8</xdr:col>
      <xdr:colOff>16329</xdr:colOff>
      <xdr:row>211</xdr:row>
      <xdr:rowOff>2051</xdr:rowOff>
    </xdr:from>
    <xdr:to>
      <xdr:col>8</xdr:col>
      <xdr:colOff>250329</xdr:colOff>
      <xdr:row>211</xdr:row>
      <xdr:rowOff>236051</xdr:rowOff>
    </xdr:to>
    <xdr:pic>
      <xdr:nvPicPr>
        <xdr:cNvPr id="339" name="Graphic 37" descr="Tabla">
          <a:hlinkClick xmlns:r="http://schemas.openxmlformats.org/officeDocument/2006/relationships" r:id="rId209"/>
          <a:extLst>
            <a:ext uri="{FF2B5EF4-FFF2-40B4-BE49-F238E27FC236}">
              <a16:creationId xmlns:a16="http://schemas.microsoft.com/office/drawing/2014/main" id="{00000000-0008-0000-0300-00005301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asvg="http://schemas.microsoft.com/office/drawing/2016/SVG/main" r:embed="rId43"/>
            </a:ext>
          </a:extLst>
        </a:blip>
        <a:stretch>
          <a:fillRect/>
        </a:stretch>
      </xdr:blipFill>
      <xdr:spPr>
        <a:xfrm>
          <a:off x="6026604" y="46693601"/>
          <a:ext cx="234000" cy="234000"/>
        </a:xfrm>
        <a:prstGeom prst="rect">
          <a:avLst/>
        </a:prstGeom>
      </xdr:spPr>
    </xdr:pic>
    <xdr:clientData/>
  </xdr:twoCellAnchor>
  <xdr:twoCellAnchor>
    <xdr:from>
      <xdr:col>8</xdr:col>
      <xdr:colOff>16329</xdr:colOff>
      <xdr:row>212</xdr:row>
      <xdr:rowOff>2051</xdr:rowOff>
    </xdr:from>
    <xdr:to>
      <xdr:col>8</xdr:col>
      <xdr:colOff>250329</xdr:colOff>
      <xdr:row>212</xdr:row>
      <xdr:rowOff>236051</xdr:rowOff>
    </xdr:to>
    <xdr:pic>
      <xdr:nvPicPr>
        <xdr:cNvPr id="340" name="Graphic 37" descr="Tabla">
          <a:hlinkClick xmlns:r="http://schemas.openxmlformats.org/officeDocument/2006/relationships" r:id="rId210"/>
          <a:extLst>
            <a:ext uri="{FF2B5EF4-FFF2-40B4-BE49-F238E27FC236}">
              <a16:creationId xmlns:a16="http://schemas.microsoft.com/office/drawing/2014/main" id="{00000000-0008-0000-0300-00005401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asvg="http://schemas.microsoft.com/office/drawing/2016/SVG/main" r:embed="rId43"/>
            </a:ext>
          </a:extLst>
        </a:blip>
        <a:stretch>
          <a:fillRect/>
        </a:stretch>
      </xdr:blipFill>
      <xdr:spPr>
        <a:xfrm>
          <a:off x="6026604" y="46693601"/>
          <a:ext cx="234000" cy="234000"/>
        </a:xfrm>
        <a:prstGeom prst="rect">
          <a:avLst/>
        </a:prstGeom>
      </xdr:spPr>
    </xdr:pic>
    <xdr:clientData/>
  </xdr:twoCellAnchor>
  <xdr:twoCellAnchor>
    <xdr:from>
      <xdr:col>8</xdr:col>
      <xdr:colOff>16329</xdr:colOff>
      <xdr:row>213</xdr:row>
      <xdr:rowOff>2051</xdr:rowOff>
    </xdr:from>
    <xdr:to>
      <xdr:col>8</xdr:col>
      <xdr:colOff>250329</xdr:colOff>
      <xdr:row>213</xdr:row>
      <xdr:rowOff>236051</xdr:rowOff>
    </xdr:to>
    <xdr:pic>
      <xdr:nvPicPr>
        <xdr:cNvPr id="341" name="Graphic 37" descr="Tabla">
          <a:hlinkClick xmlns:r="http://schemas.openxmlformats.org/officeDocument/2006/relationships" r:id="rId211"/>
          <a:extLst>
            <a:ext uri="{FF2B5EF4-FFF2-40B4-BE49-F238E27FC236}">
              <a16:creationId xmlns:a16="http://schemas.microsoft.com/office/drawing/2014/main" id="{00000000-0008-0000-0300-00005501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asvg="http://schemas.microsoft.com/office/drawing/2016/SVG/main" r:embed="rId43"/>
            </a:ext>
          </a:extLst>
        </a:blip>
        <a:stretch>
          <a:fillRect/>
        </a:stretch>
      </xdr:blipFill>
      <xdr:spPr>
        <a:xfrm>
          <a:off x="6026604" y="46693601"/>
          <a:ext cx="234000" cy="234000"/>
        </a:xfrm>
        <a:prstGeom prst="rect">
          <a:avLst/>
        </a:prstGeom>
      </xdr:spPr>
    </xdr:pic>
    <xdr:clientData/>
  </xdr:twoCellAnchor>
  <xdr:twoCellAnchor>
    <xdr:from>
      <xdr:col>8</xdr:col>
      <xdr:colOff>16329</xdr:colOff>
      <xdr:row>214</xdr:row>
      <xdr:rowOff>2051</xdr:rowOff>
    </xdr:from>
    <xdr:to>
      <xdr:col>8</xdr:col>
      <xdr:colOff>250329</xdr:colOff>
      <xdr:row>214</xdr:row>
      <xdr:rowOff>236051</xdr:rowOff>
    </xdr:to>
    <xdr:pic>
      <xdr:nvPicPr>
        <xdr:cNvPr id="342" name="Graphic 37" descr="Tabla">
          <a:hlinkClick xmlns:r="http://schemas.openxmlformats.org/officeDocument/2006/relationships" r:id="rId212"/>
          <a:extLst>
            <a:ext uri="{FF2B5EF4-FFF2-40B4-BE49-F238E27FC236}">
              <a16:creationId xmlns:a16="http://schemas.microsoft.com/office/drawing/2014/main" id="{00000000-0008-0000-0300-00005601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asvg="http://schemas.microsoft.com/office/drawing/2016/SVG/main" r:embed="rId43"/>
            </a:ext>
          </a:extLst>
        </a:blip>
        <a:stretch>
          <a:fillRect/>
        </a:stretch>
      </xdr:blipFill>
      <xdr:spPr>
        <a:xfrm>
          <a:off x="6026604" y="46693601"/>
          <a:ext cx="234000" cy="234000"/>
        </a:xfrm>
        <a:prstGeom prst="rect">
          <a:avLst/>
        </a:prstGeom>
      </xdr:spPr>
    </xdr:pic>
    <xdr:clientData/>
  </xdr:twoCellAnchor>
  <xdr:twoCellAnchor>
    <xdr:from>
      <xdr:col>10</xdr:col>
      <xdr:colOff>16329</xdr:colOff>
      <xdr:row>182</xdr:row>
      <xdr:rowOff>2051</xdr:rowOff>
    </xdr:from>
    <xdr:to>
      <xdr:col>10</xdr:col>
      <xdr:colOff>250329</xdr:colOff>
      <xdr:row>182</xdr:row>
      <xdr:rowOff>236051</xdr:rowOff>
    </xdr:to>
    <xdr:pic>
      <xdr:nvPicPr>
        <xdr:cNvPr id="343" name="Graphic 37" descr="Mapa con marcador">
          <a:hlinkClick xmlns:r="http://schemas.openxmlformats.org/officeDocument/2006/relationships" r:id="rId213"/>
          <a:extLst>
            <a:ext uri="{FF2B5EF4-FFF2-40B4-BE49-F238E27FC236}">
              <a16:creationId xmlns:a16="http://schemas.microsoft.com/office/drawing/2014/main" id="{00000000-0008-0000-0300-000057010000}"/>
            </a:ext>
          </a:extLst>
        </xdr:cNvPr>
        <xdr:cNvPicPr>
          <a:picLocks noChangeAspect="1"/>
        </xdr:cNvPicPr>
      </xdr:nvPicPr>
      <xdr:blipFill>
        <a:blip xmlns:r="http://schemas.openxmlformats.org/officeDocument/2006/relationships" r:embed="rId202" cstate="print">
          <a:extLst>
            <a:ext uri="{28A0092B-C50C-407E-A947-70E740481C1C}">
              <a14:useLocalDpi xmlns:a14="http://schemas.microsoft.com/office/drawing/2010/main" val="0"/>
            </a:ext>
            <a:ext uri="{96DAC541-7B7A-43D3-8B79-37D633B846F1}">
              <asvg:svgBlip xmlns:asvg="http://schemas.microsoft.com/office/drawing/2016/SVG/main" r:embed="rId203"/>
            </a:ext>
          </a:extLst>
        </a:blip>
        <a:stretch>
          <a:fillRect/>
        </a:stretch>
      </xdr:blipFill>
      <xdr:spPr>
        <a:xfrm>
          <a:off x="6598104" y="42407351"/>
          <a:ext cx="234000" cy="234000"/>
        </a:xfrm>
        <a:prstGeom prst="rect">
          <a:avLst/>
        </a:prstGeom>
      </xdr:spPr>
    </xdr:pic>
    <xdr:clientData/>
  </xdr:twoCellAnchor>
  <xdr:twoCellAnchor>
    <xdr:from>
      <xdr:col>10</xdr:col>
      <xdr:colOff>16329</xdr:colOff>
      <xdr:row>183</xdr:row>
      <xdr:rowOff>2051</xdr:rowOff>
    </xdr:from>
    <xdr:to>
      <xdr:col>10</xdr:col>
      <xdr:colOff>250329</xdr:colOff>
      <xdr:row>183</xdr:row>
      <xdr:rowOff>236051</xdr:rowOff>
    </xdr:to>
    <xdr:pic>
      <xdr:nvPicPr>
        <xdr:cNvPr id="344" name="Graphic 37" descr="Mapa con marcador">
          <a:hlinkClick xmlns:r="http://schemas.openxmlformats.org/officeDocument/2006/relationships" r:id="rId214"/>
          <a:extLst>
            <a:ext uri="{FF2B5EF4-FFF2-40B4-BE49-F238E27FC236}">
              <a16:creationId xmlns:a16="http://schemas.microsoft.com/office/drawing/2014/main" id="{00000000-0008-0000-0300-000058010000}"/>
            </a:ext>
          </a:extLst>
        </xdr:cNvPr>
        <xdr:cNvPicPr>
          <a:picLocks noChangeAspect="1"/>
        </xdr:cNvPicPr>
      </xdr:nvPicPr>
      <xdr:blipFill>
        <a:blip xmlns:r="http://schemas.openxmlformats.org/officeDocument/2006/relationships" r:embed="rId202" cstate="print">
          <a:extLst>
            <a:ext uri="{28A0092B-C50C-407E-A947-70E740481C1C}">
              <a14:useLocalDpi xmlns:a14="http://schemas.microsoft.com/office/drawing/2010/main" val="0"/>
            </a:ext>
            <a:ext uri="{96DAC541-7B7A-43D3-8B79-37D633B846F1}">
              <asvg:svgBlip xmlns:asvg="http://schemas.microsoft.com/office/drawing/2016/SVG/main" r:embed="rId203"/>
            </a:ext>
          </a:extLst>
        </a:blip>
        <a:stretch>
          <a:fillRect/>
        </a:stretch>
      </xdr:blipFill>
      <xdr:spPr>
        <a:xfrm>
          <a:off x="6598104" y="42407351"/>
          <a:ext cx="234000" cy="234000"/>
        </a:xfrm>
        <a:prstGeom prst="rect">
          <a:avLst/>
        </a:prstGeom>
      </xdr:spPr>
    </xdr:pic>
    <xdr:clientData/>
  </xdr:twoCellAnchor>
  <xdr:twoCellAnchor>
    <xdr:from>
      <xdr:col>10</xdr:col>
      <xdr:colOff>16329</xdr:colOff>
      <xdr:row>184</xdr:row>
      <xdr:rowOff>2051</xdr:rowOff>
    </xdr:from>
    <xdr:to>
      <xdr:col>10</xdr:col>
      <xdr:colOff>250329</xdr:colOff>
      <xdr:row>184</xdr:row>
      <xdr:rowOff>236051</xdr:rowOff>
    </xdr:to>
    <xdr:pic>
      <xdr:nvPicPr>
        <xdr:cNvPr id="345" name="Graphic 37" descr="Mapa con marcador">
          <a:hlinkClick xmlns:r="http://schemas.openxmlformats.org/officeDocument/2006/relationships" r:id="rId215"/>
          <a:extLst>
            <a:ext uri="{FF2B5EF4-FFF2-40B4-BE49-F238E27FC236}">
              <a16:creationId xmlns:a16="http://schemas.microsoft.com/office/drawing/2014/main" id="{00000000-0008-0000-0300-000059010000}"/>
            </a:ext>
          </a:extLst>
        </xdr:cNvPr>
        <xdr:cNvPicPr>
          <a:picLocks noChangeAspect="1"/>
        </xdr:cNvPicPr>
      </xdr:nvPicPr>
      <xdr:blipFill>
        <a:blip xmlns:r="http://schemas.openxmlformats.org/officeDocument/2006/relationships" r:embed="rId202" cstate="print">
          <a:extLst>
            <a:ext uri="{28A0092B-C50C-407E-A947-70E740481C1C}">
              <a14:useLocalDpi xmlns:a14="http://schemas.microsoft.com/office/drawing/2010/main" val="0"/>
            </a:ext>
            <a:ext uri="{96DAC541-7B7A-43D3-8B79-37D633B846F1}">
              <asvg:svgBlip xmlns:asvg="http://schemas.microsoft.com/office/drawing/2016/SVG/main" r:embed="rId203"/>
            </a:ext>
          </a:extLst>
        </a:blip>
        <a:stretch>
          <a:fillRect/>
        </a:stretch>
      </xdr:blipFill>
      <xdr:spPr>
        <a:xfrm>
          <a:off x="6598104" y="42407351"/>
          <a:ext cx="234000" cy="234000"/>
        </a:xfrm>
        <a:prstGeom prst="rect">
          <a:avLst/>
        </a:prstGeom>
      </xdr:spPr>
    </xdr:pic>
    <xdr:clientData/>
  </xdr:twoCellAnchor>
  <xdr:twoCellAnchor>
    <xdr:from>
      <xdr:col>10</xdr:col>
      <xdr:colOff>16329</xdr:colOff>
      <xdr:row>185</xdr:row>
      <xdr:rowOff>2051</xdr:rowOff>
    </xdr:from>
    <xdr:to>
      <xdr:col>10</xdr:col>
      <xdr:colOff>250329</xdr:colOff>
      <xdr:row>185</xdr:row>
      <xdr:rowOff>236051</xdr:rowOff>
    </xdr:to>
    <xdr:pic>
      <xdr:nvPicPr>
        <xdr:cNvPr id="346" name="Graphic 37" descr="Mapa con marcador">
          <a:hlinkClick xmlns:r="http://schemas.openxmlformats.org/officeDocument/2006/relationships" r:id="rId216"/>
          <a:extLst>
            <a:ext uri="{FF2B5EF4-FFF2-40B4-BE49-F238E27FC236}">
              <a16:creationId xmlns:a16="http://schemas.microsoft.com/office/drawing/2014/main" id="{00000000-0008-0000-0300-00005A010000}"/>
            </a:ext>
          </a:extLst>
        </xdr:cNvPr>
        <xdr:cNvPicPr>
          <a:picLocks noChangeAspect="1"/>
        </xdr:cNvPicPr>
      </xdr:nvPicPr>
      <xdr:blipFill>
        <a:blip xmlns:r="http://schemas.openxmlformats.org/officeDocument/2006/relationships" r:embed="rId202" cstate="print">
          <a:extLst>
            <a:ext uri="{28A0092B-C50C-407E-A947-70E740481C1C}">
              <a14:useLocalDpi xmlns:a14="http://schemas.microsoft.com/office/drawing/2010/main" val="0"/>
            </a:ext>
            <a:ext uri="{96DAC541-7B7A-43D3-8B79-37D633B846F1}">
              <asvg:svgBlip xmlns:asvg="http://schemas.microsoft.com/office/drawing/2016/SVG/main" r:embed="rId203"/>
            </a:ext>
          </a:extLst>
        </a:blip>
        <a:stretch>
          <a:fillRect/>
        </a:stretch>
      </xdr:blipFill>
      <xdr:spPr>
        <a:xfrm>
          <a:off x="6598104" y="42407351"/>
          <a:ext cx="234000" cy="234000"/>
        </a:xfrm>
        <a:prstGeom prst="rect">
          <a:avLst/>
        </a:prstGeom>
      </xdr:spPr>
    </xdr:pic>
    <xdr:clientData/>
  </xdr:twoCellAnchor>
  <xdr:twoCellAnchor>
    <xdr:from>
      <xdr:col>10</xdr:col>
      <xdr:colOff>16329</xdr:colOff>
      <xdr:row>186</xdr:row>
      <xdr:rowOff>2051</xdr:rowOff>
    </xdr:from>
    <xdr:to>
      <xdr:col>10</xdr:col>
      <xdr:colOff>250329</xdr:colOff>
      <xdr:row>186</xdr:row>
      <xdr:rowOff>236051</xdr:rowOff>
    </xdr:to>
    <xdr:pic>
      <xdr:nvPicPr>
        <xdr:cNvPr id="347" name="Graphic 37" descr="Mapa con marcador">
          <a:hlinkClick xmlns:r="http://schemas.openxmlformats.org/officeDocument/2006/relationships" r:id="rId217"/>
          <a:extLst>
            <a:ext uri="{FF2B5EF4-FFF2-40B4-BE49-F238E27FC236}">
              <a16:creationId xmlns:a16="http://schemas.microsoft.com/office/drawing/2014/main" id="{00000000-0008-0000-0300-00005B010000}"/>
            </a:ext>
          </a:extLst>
        </xdr:cNvPr>
        <xdr:cNvPicPr>
          <a:picLocks noChangeAspect="1"/>
        </xdr:cNvPicPr>
      </xdr:nvPicPr>
      <xdr:blipFill>
        <a:blip xmlns:r="http://schemas.openxmlformats.org/officeDocument/2006/relationships" r:embed="rId202" cstate="print">
          <a:extLst>
            <a:ext uri="{28A0092B-C50C-407E-A947-70E740481C1C}">
              <a14:useLocalDpi xmlns:a14="http://schemas.microsoft.com/office/drawing/2010/main" val="0"/>
            </a:ext>
            <a:ext uri="{96DAC541-7B7A-43D3-8B79-37D633B846F1}">
              <asvg:svgBlip xmlns:asvg="http://schemas.microsoft.com/office/drawing/2016/SVG/main" r:embed="rId203"/>
            </a:ext>
          </a:extLst>
        </a:blip>
        <a:stretch>
          <a:fillRect/>
        </a:stretch>
      </xdr:blipFill>
      <xdr:spPr>
        <a:xfrm>
          <a:off x="6598104" y="42407351"/>
          <a:ext cx="234000" cy="234000"/>
        </a:xfrm>
        <a:prstGeom prst="rect">
          <a:avLst/>
        </a:prstGeom>
      </xdr:spPr>
    </xdr:pic>
    <xdr:clientData/>
  </xdr:twoCellAnchor>
  <xdr:twoCellAnchor>
    <xdr:from>
      <xdr:col>10</xdr:col>
      <xdr:colOff>16329</xdr:colOff>
      <xdr:row>187</xdr:row>
      <xdr:rowOff>2051</xdr:rowOff>
    </xdr:from>
    <xdr:to>
      <xdr:col>10</xdr:col>
      <xdr:colOff>250329</xdr:colOff>
      <xdr:row>187</xdr:row>
      <xdr:rowOff>236051</xdr:rowOff>
    </xdr:to>
    <xdr:pic>
      <xdr:nvPicPr>
        <xdr:cNvPr id="348" name="Graphic 37" descr="Mapa con marcador">
          <a:hlinkClick xmlns:r="http://schemas.openxmlformats.org/officeDocument/2006/relationships" r:id="rId218"/>
          <a:extLst>
            <a:ext uri="{FF2B5EF4-FFF2-40B4-BE49-F238E27FC236}">
              <a16:creationId xmlns:a16="http://schemas.microsoft.com/office/drawing/2014/main" id="{00000000-0008-0000-0300-00005C010000}"/>
            </a:ext>
          </a:extLst>
        </xdr:cNvPr>
        <xdr:cNvPicPr>
          <a:picLocks noChangeAspect="1"/>
        </xdr:cNvPicPr>
      </xdr:nvPicPr>
      <xdr:blipFill>
        <a:blip xmlns:r="http://schemas.openxmlformats.org/officeDocument/2006/relationships" r:embed="rId202" cstate="print">
          <a:extLst>
            <a:ext uri="{28A0092B-C50C-407E-A947-70E740481C1C}">
              <a14:useLocalDpi xmlns:a14="http://schemas.microsoft.com/office/drawing/2010/main" val="0"/>
            </a:ext>
            <a:ext uri="{96DAC541-7B7A-43D3-8B79-37D633B846F1}">
              <asvg:svgBlip xmlns:asvg="http://schemas.microsoft.com/office/drawing/2016/SVG/main" r:embed="rId203"/>
            </a:ext>
          </a:extLst>
        </a:blip>
        <a:stretch>
          <a:fillRect/>
        </a:stretch>
      </xdr:blipFill>
      <xdr:spPr>
        <a:xfrm>
          <a:off x="6598104" y="42407351"/>
          <a:ext cx="234000" cy="234000"/>
        </a:xfrm>
        <a:prstGeom prst="rect">
          <a:avLst/>
        </a:prstGeom>
      </xdr:spPr>
    </xdr:pic>
    <xdr:clientData/>
  </xdr:twoCellAnchor>
  <xdr:twoCellAnchor>
    <xdr:from>
      <xdr:col>10</xdr:col>
      <xdr:colOff>16329</xdr:colOff>
      <xdr:row>188</xdr:row>
      <xdr:rowOff>2051</xdr:rowOff>
    </xdr:from>
    <xdr:to>
      <xdr:col>10</xdr:col>
      <xdr:colOff>250329</xdr:colOff>
      <xdr:row>188</xdr:row>
      <xdr:rowOff>236051</xdr:rowOff>
    </xdr:to>
    <xdr:pic>
      <xdr:nvPicPr>
        <xdr:cNvPr id="349" name="Graphic 37" descr="Mapa con marcador">
          <a:hlinkClick xmlns:r="http://schemas.openxmlformats.org/officeDocument/2006/relationships" r:id="rId219"/>
          <a:extLst>
            <a:ext uri="{FF2B5EF4-FFF2-40B4-BE49-F238E27FC236}">
              <a16:creationId xmlns:a16="http://schemas.microsoft.com/office/drawing/2014/main" id="{00000000-0008-0000-0300-00005D010000}"/>
            </a:ext>
          </a:extLst>
        </xdr:cNvPr>
        <xdr:cNvPicPr>
          <a:picLocks noChangeAspect="1"/>
        </xdr:cNvPicPr>
      </xdr:nvPicPr>
      <xdr:blipFill>
        <a:blip xmlns:r="http://schemas.openxmlformats.org/officeDocument/2006/relationships" r:embed="rId202" cstate="print">
          <a:extLst>
            <a:ext uri="{28A0092B-C50C-407E-A947-70E740481C1C}">
              <a14:useLocalDpi xmlns:a14="http://schemas.microsoft.com/office/drawing/2010/main" val="0"/>
            </a:ext>
            <a:ext uri="{96DAC541-7B7A-43D3-8B79-37D633B846F1}">
              <asvg:svgBlip xmlns:asvg="http://schemas.microsoft.com/office/drawing/2016/SVG/main" r:embed="rId203"/>
            </a:ext>
          </a:extLst>
        </a:blip>
        <a:stretch>
          <a:fillRect/>
        </a:stretch>
      </xdr:blipFill>
      <xdr:spPr>
        <a:xfrm>
          <a:off x="6598104" y="42407351"/>
          <a:ext cx="234000" cy="234000"/>
        </a:xfrm>
        <a:prstGeom prst="rect">
          <a:avLst/>
        </a:prstGeom>
      </xdr:spPr>
    </xdr:pic>
    <xdr:clientData/>
  </xdr:twoCellAnchor>
  <xdr:twoCellAnchor>
    <xdr:from>
      <xdr:col>10</xdr:col>
      <xdr:colOff>16329</xdr:colOff>
      <xdr:row>189</xdr:row>
      <xdr:rowOff>2051</xdr:rowOff>
    </xdr:from>
    <xdr:to>
      <xdr:col>10</xdr:col>
      <xdr:colOff>250329</xdr:colOff>
      <xdr:row>189</xdr:row>
      <xdr:rowOff>236051</xdr:rowOff>
    </xdr:to>
    <xdr:pic>
      <xdr:nvPicPr>
        <xdr:cNvPr id="350" name="Graphic 37" descr="Mapa con marcador">
          <a:hlinkClick xmlns:r="http://schemas.openxmlformats.org/officeDocument/2006/relationships" r:id="rId220"/>
          <a:extLst>
            <a:ext uri="{FF2B5EF4-FFF2-40B4-BE49-F238E27FC236}">
              <a16:creationId xmlns:a16="http://schemas.microsoft.com/office/drawing/2014/main" id="{00000000-0008-0000-0300-00005E010000}"/>
            </a:ext>
          </a:extLst>
        </xdr:cNvPr>
        <xdr:cNvPicPr>
          <a:picLocks noChangeAspect="1"/>
        </xdr:cNvPicPr>
      </xdr:nvPicPr>
      <xdr:blipFill>
        <a:blip xmlns:r="http://schemas.openxmlformats.org/officeDocument/2006/relationships" r:embed="rId202" cstate="print">
          <a:extLst>
            <a:ext uri="{28A0092B-C50C-407E-A947-70E740481C1C}">
              <a14:useLocalDpi xmlns:a14="http://schemas.microsoft.com/office/drawing/2010/main" val="0"/>
            </a:ext>
            <a:ext uri="{96DAC541-7B7A-43D3-8B79-37D633B846F1}">
              <asvg:svgBlip xmlns:asvg="http://schemas.microsoft.com/office/drawing/2016/SVG/main" r:embed="rId203"/>
            </a:ext>
          </a:extLst>
        </a:blip>
        <a:stretch>
          <a:fillRect/>
        </a:stretch>
      </xdr:blipFill>
      <xdr:spPr>
        <a:xfrm>
          <a:off x="6598104" y="42407351"/>
          <a:ext cx="234000" cy="234000"/>
        </a:xfrm>
        <a:prstGeom prst="rect">
          <a:avLst/>
        </a:prstGeom>
      </xdr:spPr>
    </xdr:pic>
    <xdr:clientData/>
  </xdr:twoCellAnchor>
  <xdr:twoCellAnchor>
    <xdr:from>
      <xdr:col>10</xdr:col>
      <xdr:colOff>16329</xdr:colOff>
      <xdr:row>190</xdr:row>
      <xdr:rowOff>2051</xdr:rowOff>
    </xdr:from>
    <xdr:to>
      <xdr:col>10</xdr:col>
      <xdr:colOff>250329</xdr:colOff>
      <xdr:row>190</xdr:row>
      <xdr:rowOff>236051</xdr:rowOff>
    </xdr:to>
    <xdr:pic>
      <xdr:nvPicPr>
        <xdr:cNvPr id="351" name="Graphic 37" descr="Mapa con marcador">
          <a:hlinkClick xmlns:r="http://schemas.openxmlformats.org/officeDocument/2006/relationships" r:id="rId221"/>
          <a:extLst>
            <a:ext uri="{FF2B5EF4-FFF2-40B4-BE49-F238E27FC236}">
              <a16:creationId xmlns:a16="http://schemas.microsoft.com/office/drawing/2014/main" id="{00000000-0008-0000-0300-00005F010000}"/>
            </a:ext>
          </a:extLst>
        </xdr:cNvPr>
        <xdr:cNvPicPr>
          <a:picLocks noChangeAspect="1"/>
        </xdr:cNvPicPr>
      </xdr:nvPicPr>
      <xdr:blipFill>
        <a:blip xmlns:r="http://schemas.openxmlformats.org/officeDocument/2006/relationships" r:embed="rId202" cstate="print">
          <a:extLst>
            <a:ext uri="{28A0092B-C50C-407E-A947-70E740481C1C}">
              <a14:useLocalDpi xmlns:a14="http://schemas.microsoft.com/office/drawing/2010/main" val="0"/>
            </a:ext>
            <a:ext uri="{96DAC541-7B7A-43D3-8B79-37D633B846F1}">
              <asvg:svgBlip xmlns:asvg="http://schemas.microsoft.com/office/drawing/2016/SVG/main" r:embed="rId203"/>
            </a:ext>
          </a:extLst>
        </a:blip>
        <a:stretch>
          <a:fillRect/>
        </a:stretch>
      </xdr:blipFill>
      <xdr:spPr>
        <a:xfrm>
          <a:off x="6598104" y="42407351"/>
          <a:ext cx="234000" cy="234000"/>
        </a:xfrm>
        <a:prstGeom prst="rect">
          <a:avLst/>
        </a:prstGeom>
      </xdr:spPr>
    </xdr:pic>
    <xdr:clientData/>
  </xdr:twoCellAnchor>
  <xdr:twoCellAnchor>
    <xdr:from>
      <xdr:col>10</xdr:col>
      <xdr:colOff>16329</xdr:colOff>
      <xdr:row>191</xdr:row>
      <xdr:rowOff>2051</xdr:rowOff>
    </xdr:from>
    <xdr:to>
      <xdr:col>10</xdr:col>
      <xdr:colOff>250329</xdr:colOff>
      <xdr:row>191</xdr:row>
      <xdr:rowOff>236051</xdr:rowOff>
    </xdr:to>
    <xdr:pic>
      <xdr:nvPicPr>
        <xdr:cNvPr id="352" name="Graphic 37" descr="Mapa con marcador">
          <a:hlinkClick xmlns:r="http://schemas.openxmlformats.org/officeDocument/2006/relationships" r:id="rId222"/>
          <a:extLst>
            <a:ext uri="{FF2B5EF4-FFF2-40B4-BE49-F238E27FC236}">
              <a16:creationId xmlns:a16="http://schemas.microsoft.com/office/drawing/2014/main" id="{00000000-0008-0000-0300-000060010000}"/>
            </a:ext>
          </a:extLst>
        </xdr:cNvPr>
        <xdr:cNvPicPr>
          <a:picLocks noChangeAspect="1"/>
        </xdr:cNvPicPr>
      </xdr:nvPicPr>
      <xdr:blipFill>
        <a:blip xmlns:r="http://schemas.openxmlformats.org/officeDocument/2006/relationships" r:embed="rId202" cstate="print">
          <a:extLst>
            <a:ext uri="{28A0092B-C50C-407E-A947-70E740481C1C}">
              <a14:useLocalDpi xmlns:a14="http://schemas.microsoft.com/office/drawing/2010/main" val="0"/>
            </a:ext>
            <a:ext uri="{96DAC541-7B7A-43D3-8B79-37D633B846F1}">
              <asvg:svgBlip xmlns:asvg="http://schemas.microsoft.com/office/drawing/2016/SVG/main" r:embed="rId203"/>
            </a:ext>
          </a:extLst>
        </a:blip>
        <a:stretch>
          <a:fillRect/>
        </a:stretch>
      </xdr:blipFill>
      <xdr:spPr>
        <a:xfrm>
          <a:off x="6598104" y="42407351"/>
          <a:ext cx="234000" cy="234000"/>
        </a:xfrm>
        <a:prstGeom prst="rect">
          <a:avLst/>
        </a:prstGeom>
      </xdr:spPr>
    </xdr:pic>
    <xdr:clientData/>
  </xdr:twoCellAnchor>
  <xdr:twoCellAnchor>
    <xdr:from>
      <xdr:col>10</xdr:col>
      <xdr:colOff>16329</xdr:colOff>
      <xdr:row>192</xdr:row>
      <xdr:rowOff>2051</xdr:rowOff>
    </xdr:from>
    <xdr:to>
      <xdr:col>10</xdr:col>
      <xdr:colOff>250329</xdr:colOff>
      <xdr:row>192</xdr:row>
      <xdr:rowOff>236051</xdr:rowOff>
    </xdr:to>
    <xdr:pic>
      <xdr:nvPicPr>
        <xdr:cNvPr id="353" name="Graphic 37" descr="Mapa con marcador">
          <a:hlinkClick xmlns:r="http://schemas.openxmlformats.org/officeDocument/2006/relationships" r:id="rId223"/>
          <a:extLst>
            <a:ext uri="{FF2B5EF4-FFF2-40B4-BE49-F238E27FC236}">
              <a16:creationId xmlns:a16="http://schemas.microsoft.com/office/drawing/2014/main" id="{00000000-0008-0000-0300-000061010000}"/>
            </a:ext>
          </a:extLst>
        </xdr:cNvPr>
        <xdr:cNvPicPr>
          <a:picLocks noChangeAspect="1"/>
        </xdr:cNvPicPr>
      </xdr:nvPicPr>
      <xdr:blipFill>
        <a:blip xmlns:r="http://schemas.openxmlformats.org/officeDocument/2006/relationships" r:embed="rId202" cstate="print">
          <a:extLst>
            <a:ext uri="{28A0092B-C50C-407E-A947-70E740481C1C}">
              <a14:useLocalDpi xmlns:a14="http://schemas.microsoft.com/office/drawing/2010/main" val="0"/>
            </a:ext>
            <a:ext uri="{96DAC541-7B7A-43D3-8B79-37D633B846F1}">
              <asvg:svgBlip xmlns:asvg="http://schemas.microsoft.com/office/drawing/2016/SVG/main" r:embed="rId203"/>
            </a:ext>
          </a:extLst>
        </a:blip>
        <a:stretch>
          <a:fillRect/>
        </a:stretch>
      </xdr:blipFill>
      <xdr:spPr>
        <a:xfrm>
          <a:off x="6598104" y="42407351"/>
          <a:ext cx="234000" cy="234000"/>
        </a:xfrm>
        <a:prstGeom prst="rect">
          <a:avLst/>
        </a:prstGeom>
      </xdr:spPr>
    </xdr:pic>
    <xdr:clientData/>
  </xdr:twoCellAnchor>
  <xdr:twoCellAnchor>
    <xdr:from>
      <xdr:col>7</xdr:col>
      <xdr:colOff>16329</xdr:colOff>
      <xdr:row>203</xdr:row>
      <xdr:rowOff>2051</xdr:rowOff>
    </xdr:from>
    <xdr:to>
      <xdr:col>7</xdr:col>
      <xdr:colOff>250329</xdr:colOff>
      <xdr:row>203</xdr:row>
      <xdr:rowOff>236051</xdr:rowOff>
    </xdr:to>
    <xdr:pic>
      <xdr:nvPicPr>
        <xdr:cNvPr id="354" name="Graphic 37" descr="Documento">
          <a:hlinkClick xmlns:r="http://schemas.openxmlformats.org/officeDocument/2006/relationships" r:id="rId224"/>
          <a:extLst>
            <a:ext uri="{FF2B5EF4-FFF2-40B4-BE49-F238E27FC236}">
              <a16:creationId xmlns:a16="http://schemas.microsoft.com/office/drawing/2014/main" id="{00000000-0008-0000-0300-000062010000}"/>
            </a:ext>
          </a:extLst>
        </xdr:cNvPr>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 uri="{96DAC541-7B7A-43D3-8B79-37D633B846F1}">
              <asvg:svgBlip xmlns:asvg="http://schemas.microsoft.com/office/drawing/2016/SVG/main" r:embed="rId69"/>
            </a:ext>
          </a:extLst>
        </a:blip>
        <a:stretch>
          <a:fillRect/>
        </a:stretch>
      </xdr:blipFill>
      <xdr:spPr>
        <a:xfrm>
          <a:off x="5740854" y="41931101"/>
          <a:ext cx="234000" cy="234000"/>
        </a:xfrm>
        <a:prstGeom prst="rect">
          <a:avLst/>
        </a:prstGeom>
      </xdr:spPr>
    </xdr:pic>
    <xdr:clientData/>
  </xdr:twoCellAnchor>
  <xdr:twoCellAnchor>
    <xdr:from>
      <xdr:col>7</xdr:col>
      <xdr:colOff>16329</xdr:colOff>
      <xdr:row>215</xdr:row>
      <xdr:rowOff>2051</xdr:rowOff>
    </xdr:from>
    <xdr:to>
      <xdr:col>7</xdr:col>
      <xdr:colOff>250329</xdr:colOff>
      <xdr:row>215</xdr:row>
      <xdr:rowOff>236051</xdr:rowOff>
    </xdr:to>
    <xdr:pic>
      <xdr:nvPicPr>
        <xdr:cNvPr id="355" name="Graphic 37" descr="Documento">
          <a:hlinkClick xmlns:r="http://schemas.openxmlformats.org/officeDocument/2006/relationships" r:id="rId225"/>
          <a:extLst>
            <a:ext uri="{FF2B5EF4-FFF2-40B4-BE49-F238E27FC236}">
              <a16:creationId xmlns:a16="http://schemas.microsoft.com/office/drawing/2014/main" id="{00000000-0008-0000-0300-000063010000}"/>
            </a:ext>
          </a:extLst>
        </xdr:cNvPr>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 uri="{96DAC541-7B7A-43D3-8B79-37D633B846F1}">
              <asvg:svgBlip xmlns:asvg="http://schemas.microsoft.com/office/drawing/2016/SVG/main" r:embed="rId69"/>
            </a:ext>
          </a:extLst>
        </a:blip>
        <a:stretch>
          <a:fillRect/>
        </a:stretch>
      </xdr:blipFill>
      <xdr:spPr>
        <a:xfrm>
          <a:off x="5740854" y="41931101"/>
          <a:ext cx="234000" cy="234000"/>
        </a:xfrm>
        <a:prstGeom prst="rect">
          <a:avLst/>
        </a:prstGeom>
      </xdr:spPr>
    </xdr:pic>
    <xdr:clientData/>
  </xdr:twoCellAnchor>
  <xdr:twoCellAnchor>
    <xdr:from>
      <xdr:col>8</xdr:col>
      <xdr:colOff>16329</xdr:colOff>
      <xdr:row>219</xdr:row>
      <xdr:rowOff>2051</xdr:rowOff>
    </xdr:from>
    <xdr:to>
      <xdr:col>8</xdr:col>
      <xdr:colOff>250329</xdr:colOff>
      <xdr:row>219</xdr:row>
      <xdr:rowOff>236051</xdr:rowOff>
    </xdr:to>
    <xdr:pic>
      <xdr:nvPicPr>
        <xdr:cNvPr id="356" name="Graphic 37" descr="Tabla">
          <a:hlinkClick xmlns:r="http://schemas.openxmlformats.org/officeDocument/2006/relationships" r:id="rId226"/>
          <a:extLst>
            <a:ext uri="{FF2B5EF4-FFF2-40B4-BE49-F238E27FC236}">
              <a16:creationId xmlns:a16="http://schemas.microsoft.com/office/drawing/2014/main" id="{00000000-0008-0000-0300-00006401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asvg="http://schemas.microsoft.com/office/drawing/2016/SVG/main" r:embed="rId43"/>
            </a:ext>
          </a:extLst>
        </a:blip>
        <a:stretch>
          <a:fillRect/>
        </a:stretch>
      </xdr:blipFill>
      <xdr:spPr>
        <a:xfrm>
          <a:off x="6026604" y="49770176"/>
          <a:ext cx="234000" cy="234000"/>
        </a:xfrm>
        <a:prstGeom prst="rect">
          <a:avLst/>
        </a:prstGeom>
      </xdr:spPr>
    </xdr:pic>
    <xdr:clientData/>
  </xdr:twoCellAnchor>
  <xdr:twoCellAnchor>
    <xdr:from>
      <xdr:col>8</xdr:col>
      <xdr:colOff>16329</xdr:colOff>
      <xdr:row>220</xdr:row>
      <xdr:rowOff>2051</xdr:rowOff>
    </xdr:from>
    <xdr:to>
      <xdr:col>8</xdr:col>
      <xdr:colOff>250329</xdr:colOff>
      <xdr:row>220</xdr:row>
      <xdr:rowOff>236051</xdr:rowOff>
    </xdr:to>
    <xdr:pic>
      <xdr:nvPicPr>
        <xdr:cNvPr id="357" name="Graphic 37" descr="Tabla">
          <a:hlinkClick xmlns:r="http://schemas.openxmlformats.org/officeDocument/2006/relationships" r:id="rId227"/>
          <a:extLst>
            <a:ext uri="{FF2B5EF4-FFF2-40B4-BE49-F238E27FC236}">
              <a16:creationId xmlns:a16="http://schemas.microsoft.com/office/drawing/2014/main" id="{00000000-0008-0000-0300-00006501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asvg="http://schemas.microsoft.com/office/drawing/2016/SVG/main" r:embed="rId43"/>
            </a:ext>
          </a:extLst>
        </a:blip>
        <a:stretch>
          <a:fillRect/>
        </a:stretch>
      </xdr:blipFill>
      <xdr:spPr>
        <a:xfrm>
          <a:off x="6026604" y="49770176"/>
          <a:ext cx="234000" cy="234000"/>
        </a:xfrm>
        <a:prstGeom prst="rect">
          <a:avLst/>
        </a:prstGeom>
      </xdr:spPr>
    </xdr:pic>
    <xdr:clientData/>
  </xdr:twoCellAnchor>
  <xdr:twoCellAnchor>
    <xdr:from>
      <xdr:col>8</xdr:col>
      <xdr:colOff>16329</xdr:colOff>
      <xdr:row>221</xdr:row>
      <xdr:rowOff>2051</xdr:rowOff>
    </xdr:from>
    <xdr:to>
      <xdr:col>8</xdr:col>
      <xdr:colOff>250329</xdr:colOff>
      <xdr:row>221</xdr:row>
      <xdr:rowOff>236051</xdr:rowOff>
    </xdr:to>
    <xdr:pic>
      <xdr:nvPicPr>
        <xdr:cNvPr id="358" name="Graphic 37" descr="Tabla">
          <a:hlinkClick xmlns:r="http://schemas.openxmlformats.org/officeDocument/2006/relationships" r:id="rId228"/>
          <a:extLst>
            <a:ext uri="{FF2B5EF4-FFF2-40B4-BE49-F238E27FC236}">
              <a16:creationId xmlns:a16="http://schemas.microsoft.com/office/drawing/2014/main" id="{00000000-0008-0000-0300-00006601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asvg="http://schemas.microsoft.com/office/drawing/2016/SVG/main" r:embed="rId43"/>
            </a:ext>
          </a:extLst>
        </a:blip>
        <a:stretch>
          <a:fillRect/>
        </a:stretch>
      </xdr:blipFill>
      <xdr:spPr>
        <a:xfrm>
          <a:off x="6026604" y="49770176"/>
          <a:ext cx="234000" cy="234000"/>
        </a:xfrm>
        <a:prstGeom prst="rect">
          <a:avLst/>
        </a:prstGeom>
      </xdr:spPr>
    </xdr:pic>
    <xdr:clientData/>
  </xdr:twoCellAnchor>
  <xdr:twoCellAnchor>
    <xdr:from>
      <xdr:col>8</xdr:col>
      <xdr:colOff>16329</xdr:colOff>
      <xdr:row>222</xdr:row>
      <xdr:rowOff>2051</xdr:rowOff>
    </xdr:from>
    <xdr:to>
      <xdr:col>8</xdr:col>
      <xdr:colOff>250329</xdr:colOff>
      <xdr:row>222</xdr:row>
      <xdr:rowOff>236051</xdr:rowOff>
    </xdr:to>
    <xdr:pic>
      <xdr:nvPicPr>
        <xdr:cNvPr id="361" name="Graphic 37" descr="Tabla">
          <a:hlinkClick xmlns:r="http://schemas.openxmlformats.org/officeDocument/2006/relationships" r:id="rId229"/>
          <a:extLst>
            <a:ext uri="{FF2B5EF4-FFF2-40B4-BE49-F238E27FC236}">
              <a16:creationId xmlns:a16="http://schemas.microsoft.com/office/drawing/2014/main" id="{00000000-0008-0000-0300-00006901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asvg="http://schemas.microsoft.com/office/drawing/2016/SVG/main" r:embed="rId43"/>
            </a:ext>
          </a:extLst>
        </a:blip>
        <a:stretch>
          <a:fillRect/>
        </a:stretch>
      </xdr:blipFill>
      <xdr:spPr>
        <a:xfrm>
          <a:off x="6026604" y="51179876"/>
          <a:ext cx="234000" cy="234000"/>
        </a:xfrm>
        <a:prstGeom prst="rect">
          <a:avLst/>
        </a:prstGeom>
      </xdr:spPr>
    </xdr:pic>
    <xdr:clientData/>
  </xdr:twoCellAnchor>
  <xdr:twoCellAnchor>
    <xdr:from>
      <xdr:col>8</xdr:col>
      <xdr:colOff>16329</xdr:colOff>
      <xdr:row>223</xdr:row>
      <xdr:rowOff>2051</xdr:rowOff>
    </xdr:from>
    <xdr:to>
      <xdr:col>8</xdr:col>
      <xdr:colOff>250329</xdr:colOff>
      <xdr:row>223</xdr:row>
      <xdr:rowOff>236051</xdr:rowOff>
    </xdr:to>
    <xdr:pic>
      <xdr:nvPicPr>
        <xdr:cNvPr id="362" name="Graphic 37" descr="Tabla">
          <a:hlinkClick xmlns:r="http://schemas.openxmlformats.org/officeDocument/2006/relationships" r:id="rId230"/>
          <a:extLst>
            <a:ext uri="{FF2B5EF4-FFF2-40B4-BE49-F238E27FC236}">
              <a16:creationId xmlns:a16="http://schemas.microsoft.com/office/drawing/2014/main" id="{00000000-0008-0000-0300-00006A01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asvg="http://schemas.microsoft.com/office/drawing/2016/SVG/main" r:embed="rId43"/>
            </a:ext>
          </a:extLst>
        </a:blip>
        <a:stretch>
          <a:fillRect/>
        </a:stretch>
      </xdr:blipFill>
      <xdr:spPr>
        <a:xfrm>
          <a:off x="6026604" y="51179876"/>
          <a:ext cx="234000" cy="234000"/>
        </a:xfrm>
        <a:prstGeom prst="rect">
          <a:avLst/>
        </a:prstGeom>
      </xdr:spPr>
    </xdr:pic>
    <xdr:clientData/>
  </xdr:twoCellAnchor>
  <xdr:twoCellAnchor>
    <xdr:from>
      <xdr:col>8</xdr:col>
      <xdr:colOff>16329</xdr:colOff>
      <xdr:row>224</xdr:row>
      <xdr:rowOff>2051</xdr:rowOff>
    </xdr:from>
    <xdr:to>
      <xdr:col>8</xdr:col>
      <xdr:colOff>250329</xdr:colOff>
      <xdr:row>224</xdr:row>
      <xdr:rowOff>236051</xdr:rowOff>
    </xdr:to>
    <xdr:pic>
      <xdr:nvPicPr>
        <xdr:cNvPr id="363" name="Graphic 37" descr="Tabla">
          <a:hlinkClick xmlns:r="http://schemas.openxmlformats.org/officeDocument/2006/relationships" r:id="rId231"/>
          <a:extLst>
            <a:ext uri="{FF2B5EF4-FFF2-40B4-BE49-F238E27FC236}">
              <a16:creationId xmlns:a16="http://schemas.microsoft.com/office/drawing/2014/main" id="{00000000-0008-0000-0300-00006B01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asvg="http://schemas.microsoft.com/office/drawing/2016/SVG/main" r:embed="rId43"/>
            </a:ext>
          </a:extLst>
        </a:blip>
        <a:stretch>
          <a:fillRect/>
        </a:stretch>
      </xdr:blipFill>
      <xdr:spPr>
        <a:xfrm>
          <a:off x="6026604" y="51179876"/>
          <a:ext cx="234000" cy="234000"/>
        </a:xfrm>
        <a:prstGeom prst="rect">
          <a:avLst/>
        </a:prstGeom>
      </xdr:spPr>
    </xdr:pic>
    <xdr:clientData/>
  </xdr:twoCellAnchor>
  <xdr:twoCellAnchor>
    <xdr:from>
      <xdr:col>10</xdr:col>
      <xdr:colOff>16329</xdr:colOff>
      <xdr:row>219</xdr:row>
      <xdr:rowOff>2051</xdr:rowOff>
    </xdr:from>
    <xdr:to>
      <xdr:col>10</xdr:col>
      <xdr:colOff>250329</xdr:colOff>
      <xdr:row>219</xdr:row>
      <xdr:rowOff>236051</xdr:rowOff>
    </xdr:to>
    <xdr:pic>
      <xdr:nvPicPr>
        <xdr:cNvPr id="286" name="Graphic 37" descr="Gráfico de barras">
          <a:hlinkClick xmlns:r="http://schemas.openxmlformats.org/officeDocument/2006/relationships" r:id="rId232"/>
          <a:extLst>
            <a:ext uri="{FF2B5EF4-FFF2-40B4-BE49-F238E27FC236}">
              <a16:creationId xmlns:a16="http://schemas.microsoft.com/office/drawing/2014/main" id="{00000000-0008-0000-0300-00001E010000}"/>
            </a:ext>
          </a:extLst>
        </xdr:cNvPr>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 uri="{96DAC541-7B7A-43D3-8B79-37D633B846F1}">
              <asvg:svgBlip xmlns:asvg="http://schemas.microsoft.com/office/drawing/2016/SVG/main" r:embed="rId27"/>
            </a:ext>
          </a:extLst>
        </a:blip>
        <a:stretch>
          <a:fillRect/>
        </a:stretch>
      </xdr:blipFill>
      <xdr:spPr>
        <a:xfrm>
          <a:off x="6598104" y="38873576"/>
          <a:ext cx="234000" cy="234000"/>
        </a:xfrm>
        <a:prstGeom prst="rect">
          <a:avLst/>
        </a:prstGeom>
      </xdr:spPr>
    </xdr:pic>
    <xdr:clientData/>
  </xdr:twoCellAnchor>
  <xdr:twoCellAnchor>
    <xdr:from>
      <xdr:col>1</xdr:col>
      <xdr:colOff>161925</xdr:colOff>
      <xdr:row>1</xdr:row>
      <xdr:rowOff>76200</xdr:rowOff>
    </xdr:from>
    <xdr:to>
      <xdr:col>12</xdr:col>
      <xdr:colOff>95249</xdr:colOff>
      <xdr:row>6</xdr:row>
      <xdr:rowOff>96611</xdr:rowOff>
    </xdr:to>
    <xdr:grpSp>
      <xdr:nvGrpSpPr>
        <xdr:cNvPr id="2" name="Grupo 1">
          <a:hlinkClick xmlns:r="http://schemas.openxmlformats.org/officeDocument/2006/relationships" r:id="rId233"/>
          <a:extLst>
            <a:ext uri="{FF2B5EF4-FFF2-40B4-BE49-F238E27FC236}">
              <a16:creationId xmlns:a16="http://schemas.microsoft.com/office/drawing/2014/main" id="{DB9C441C-DF03-4A3B-A88A-562A16DEE93C}"/>
            </a:ext>
          </a:extLst>
        </xdr:cNvPr>
        <xdr:cNvGrpSpPr/>
      </xdr:nvGrpSpPr>
      <xdr:grpSpPr>
        <a:xfrm>
          <a:off x="423863" y="278606"/>
          <a:ext cx="7755730" cy="1032443"/>
          <a:chOff x="428625" y="276225"/>
          <a:chExt cx="7772399" cy="1039586"/>
        </a:xfrm>
      </xdr:grpSpPr>
      <xdr:pic>
        <xdr:nvPicPr>
          <xdr:cNvPr id="15" name="Imagen 14">
            <a:extLst>
              <a:ext uri="{FF2B5EF4-FFF2-40B4-BE49-F238E27FC236}">
                <a16:creationId xmlns:a16="http://schemas.microsoft.com/office/drawing/2014/main" id="{00000000-0008-0000-0300-00000F000000}"/>
              </a:ext>
            </a:extLst>
          </xdr:cNvPr>
          <xdr:cNvPicPr>
            <a:picLocks noChangeAspect="1"/>
          </xdr:cNvPicPr>
        </xdr:nvPicPr>
        <xdr:blipFill>
          <a:blip xmlns:r="http://schemas.openxmlformats.org/officeDocument/2006/relationships" r:embed="rId234">
            <a:extLst>
              <a:ext uri="{28A0092B-C50C-407E-A947-70E740481C1C}">
                <a14:useLocalDpi xmlns:a14="http://schemas.microsoft.com/office/drawing/2010/main" val="0"/>
              </a:ext>
            </a:extLst>
          </a:blip>
          <a:stretch>
            <a:fillRect/>
          </a:stretch>
        </xdr:blipFill>
        <xdr:spPr>
          <a:xfrm>
            <a:off x="428625" y="276225"/>
            <a:ext cx="1819275" cy="1039586"/>
          </a:xfrm>
          <a:prstGeom prst="rect">
            <a:avLst/>
          </a:prstGeom>
        </xdr:spPr>
      </xdr:pic>
      <xdr:pic>
        <xdr:nvPicPr>
          <xdr:cNvPr id="17" name="Imagen 16">
            <a:extLst>
              <a:ext uri="{FF2B5EF4-FFF2-40B4-BE49-F238E27FC236}">
                <a16:creationId xmlns:a16="http://schemas.microsoft.com/office/drawing/2014/main" id="{00000000-0008-0000-0300-000011000000}"/>
              </a:ext>
            </a:extLst>
          </xdr:cNvPr>
          <xdr:cNvPicPr>
            <a:picLocks noChangeAspect="1"/>
          </xdr:cNvPicPr>
        </xdr:nvPicPr>
        <xdr:blipFill>
          <a:blip xmlns:r="http://schemas.openxmlformats.org/officeDocument/2006/relationships" r:embed="rId235">
            <a:extLst>
              <a:ext uri="{28A0092B-C50C-407E-A947-70E740481C1C}">
                <a14:useLocalDpi xmlns:a14="http://schemas.microsoft.com/office/drawing/2010/main" val="0"/>
              </a:ext>
            </a:extLst>
          </a:blip>
          <a:stretch>
            <a:fillRect/>
          </a:stretch>
        </xdr:blipFill>
        <xdr:spPr>
          <a:xfrm>
            <a:off x="7229863" y="289143"/>
            <a:ext cx="971161" cy="907547"/>
          </a:xfrm>
          <a:prstGeom prst="rect">
            <a:avLst/>
          </a:prstGeom>
        </xdr:spPr>
      </xdr:pic>
    </xdr:grpSp>
    <xdr:clientData/>
  </xdr:twoCellAnchor>
  <xdr:twoCellAnchor>
    <xdr:from>
      <xdr:col>12</xdr:col>
      <xdr:colOff>10583</xdr:colOff>
      <xdr:row>5</xdr:row>
      <xdr:rowOff>116416</xdr:rowOff>
    </xdr:from>
    <xdr:to>
      <xdr:col>12</xdr:col>
      <xdr:colOff>232833</xdr:colOff>
      <xdr:row>7</xdr:row>
      <xdr:rowOff>137581</xdr:rowOff>
    </xdr:to>
    <xdr:sp macro="" textlink="">
      <xdr:nvSpPr>
        <xdr:cNvPr id="4" name="Flecha: a la derecha con bandas 3">
          <a:hlinkClick xmlns:r="http://schemas.openxmlformats.org/officeDocument/2006/relationships" r:id="rId236"/>
          <a:extLst>
            <a:ext uri="{FF2B5EF4-FFF2-40B4-BE49-F238E27FC236}">
              <a16:creationId xmlns:a16="http://schemas.microsoft.com/office/drawing/2014/main" id="{DD32E38F-3E6C-451D-8A93-DDB0D0985C2A}"/>
            </a:ext>
          </a:extLst>
        </xdr:cNvPr>
        <xdr:cNvSpPr/>
      </xdr:nvSpPr>
      <xdr:spPr>
        <a:xfrm rot="16200000" flipV="1">
          <a:off x="8006292" y="1180040"/>
          <a:ext cx="423332" cy="222250"/>
        </a:xfrm>
        <a:prstGeom prst="stripedRightArrow">
          <a:avLst/>
        </a:prstGeom>
        <a:solidFill>
          <a:srgbClr val="8D191D"/>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8</xdr:col>
      <xdr:colOff>16329</xdr:colOff>
      <xdr:row>37</xdr:row>
      <xdr:rowOff>2051</xdr:rowOff>
    </xdr:from>
    <xdr:to>
      <xdr:col>8</xdr:col>
      <xdr:colOff>250329</xdr:colOff>
      <xdr:row>37</xdr:row>
      <xdr:rowOff>236051</xdr:rowOff>
    </xdr:to>
    <xdr:pic>
      <xdr:nvPicPr>
        <xdr:cNvPr id="274" name="Graphic 37" descr="Tabla">
          <a:hlinkClick xmlns:r="http://schemas.openxmlformats.org/officeDocument/2006/relationships" r:id="rId237"/>
          <a:extLst>
            <a:ext uri="{FF2B5EF4-FFF2-40B4-BE49-F238E27FC236}">
              <a16:creationId xmlns:a16="http://schemas.microsoft.com/office/drawing/2014/main" id="{8C280863-CD0C-45C5-BD89-7BD00314D235}"/>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asvg="http://schemas.microsoft.com/office/drawing/2016/SVG/main" r:embed="rId43"/>
            </a:ext>
          </a:extLst>
        </a:blip>
        <a:stretch>
          <a:fillRect/>
        </a:stretch>
      </xdr:blipFill>
      <xdr:spPr>
        <a:xfrm>
          <a:off x="6979104" y="7869701"/>
          <a:ext cx="234000" cy="234000"/>
        </a:xfrm>
        <a:prstGeom prst="rect">
          <a:avLst/>
        </a:prstGeom>
      </xdr:spPr>
    </xdr:pic>
    <xdr:clientData/>
  </xdr:twoCellAnchor>
  <xdr:twoCellAnchor>
    <xdr:from>
      <xdr:col>9</xdr:col>
      <xdr:colOff>16329</xdr:colOff>
      <xdr:row>47</xdr:row>
      <xdr:rowOff>2051</xdr:rowOff>
    </xdr:from>
    <xdr:to>
      <xdr:col>9</xdr:col>
      <xdr:colOff>250329</xdr:colOff>
      <xdr:row>47</xdr:row>
      <xdr:rowOff>236051</xdr:rowOff>
    </xdr:to>
    <xdr:pic>
      <xdr:nvPicPr>
        <xdr:cNvPr id="279" name="Graphic 37" descr="Tabla">
          <a:hlinkClick xmlns:r="http://schemas.openxmlformats.org/officeDocument/2006/relationships" r:id="rId238"/>
          <a:extLst>
            <a:ext uri="{FF2B5EF4-FFF2-40B4-BE49-F238E27FC236}">
              <a16:creationId xmlns:a16="http://schemas.microsoft.com/office/drawing/2014/main" id="{6D0178B1-FEB7-482C-9712-4D6FBCFFB4AE}"/>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asvg="http://schemas.microsoft.com/office/drawing/2016/SVG/main" r:embed="rId43"/>
            </a:ext>
          </a:extLst>
        </a:blip>
        <a:stretch>
          <a:fillRect/>
        </a:stretch>
      </xdr:blipFill>
      <xdr:spPr>
        <a:xfrm>
          <a:off x="6965438" y="10330464"/>
          <a:ext cx="234000" cy="234000"/>
        </a:xfrm>
        <a:prstGeom prst="rect">
          <a:avLst/>
        </a:prstGeom>
      </xdr:spPr>
    </xdr:pic>
    <xdr:clientData/>
  </xdr:twoCellAnchor>
  <xdr:twoCellAnchor>
    <xdr:from>
      <xdr:col>10</xdr:col>
      <xdr:colOff>16329</xdr:colOff>
      <xdr:row>56</xdr:row>
      <xdr:rowOff>2051</xdr:rowOff>
    </xdr:from>
    <xdr:to>
      <xdr:col>10</xdr:col>
      <xdr:colOff>250329</xdr:colOff>
      <xdr:row>56</xdr:row>
      <xdr:rowOff>236051</xdr:rowOff>
    </xdr:to>
    <xdr:pic>
      <xdr:nvPicPr>
        <xdr:cNvPr id="290" name="Graphic 37" descr="Gráfico de barras">
          <a:hlinkClick xmlns:r="http://schemas.openxmlformats.org/officeDocument/2006/relationships" r:id="rId239"/>
          <a:extLst>
            <a:ext uri="{FF2B5EF4-FFF2-40B4-BE49-F238E27FC236}">
              <a16:creationId xmlns:a16="http://schemas.microsoft.com/office/drawing/2014/main" id="{3FA39E1D-A9AF-4AAD-839B-C916F894AD65}"/>
            </a:ext>
          </a:extLst>
        </xdr:cNvPr>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 uri="{96DAC541-7B7A-43D3-8B79-37D633B846F1}">
              <asvg:svgBlip xmlns:asvg="http://schemas.microsoft.com/office/drawing/2016/SVG/main" r:embed="rId27"/>
            </a:ext>
          </a:extLst>
        </a:blip>
        <a:stretch>
          <a:fillRect/>
        </a:stretch>
      </xdr:blipFill>
      <xdr:spPr>
        <a:xfrm>
          <a:off x="7545220" y="11771638"/>
          <a:ext cx="234000" cy="234000"/>
        </a:xfrm>
        <a:prstGeom prst="rect">
          <a:avLst/>
        </a:prstGeom>
      </xdr:spPr>
    </xdr:pic>
    <xdr:clientData/>
  </xdr:twoCellAnchor>
  <xdr:twoCellAnchor>
    <xdr:from>
      <xdr:col>8</xdr:col>
      <xdr:colOff>16329</xdr:colOff>
      <xdr:row>92</xdr:row>
      <xdr:rowOff>2051</xdr:rowOff>
    </xdr:from>
    <xdr:to>
      <xdr:col>8</xdr:col>
      <xdr:colOff>250329</xdr:colOff>
      <xdr:row>92</xdr:row>
      <xdr:rowOff>236051</xdr:rowOff>
    </xdr:to>
    <xdr:pic>
      <xdr:nvPicPr>
        <xdr:cNvPr id="316" name="Graphic 37" descr="Tabla">
          <a:hlinkClick xmlns:r="http://schemas.openxmlformats.org/officeDocument/2006/relationships" r:id="rId240"/>
          <a:extLst>
            <a:ext uri="{FF2B5EF4-FFF2-40B4-BE49-F238E27FC236}">
              <a16:creationId xmlns:a16="http://schemas.microsoft.com/office/drawing/2014/main" id="{F461DC73-B78D-4C92-9491-915D272CD79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asvg="http://schemas.microsoft.com/office/drawing/2016/SVG/main" r:embed="rId43"/>
            </a:ext>
          </a:extLst>
        </a:blip>
        <a:stretch>
          <a:fillRect/>
        </a:stretch>
      </xdr:blipFill>
      <xdr:spPr>
        <a:xfrm>
          <a:off x="6965438" y="20899073"/>
          <a:ext cx="234000" cy="234000"/>
        </a:xfrm>
        <a:prstGeom prst="rect">
          <a:avLst/>
        </a:prstGeom>
      </xdr:spPr>
    </xdr:pic>
    <xdr:clientData/>
  </xdr:twoCellAnchor>
  <xdr:twoCellAnchor>
    <xdr:from>
      <xdr:col>10</xdr:col>
      <xdr:colOff>16329</xdr:colOff>
      <xdr:row>92</xdr:row>
      <xdr:rowOff>2051</xdr:rowOff>
    </xdr:from>
    <xdr:to>
      <xdr:col>10</xdr:col>
      <xdr:colOff>250329</xdr:colOff>
      <xdr:row>92</xdr:row>
      <xdr:rowOff>236051</xdr:rowOff>
    </xdr:to>
    <xdr:pic>
      <xdr:nvPicPr>
        <xdr:cNvPr id="322" name="Graphic 37" descr="Gráfico de barras">
          <a:hlinkClick xmlns:r="http://schemas.openxmlformats.org/officeDocument/2006/relationships" r:id="rId241"/>
          <a:extLst>
            <a:ext uri="{FF2B5EF4-FFF2-40B4-BE49-F238E27FC236}">
              <a16:creationId xmlns:a16="http://schemas.microsoft.com/office/drawing/2014/main" id="{D463E6F8-8AB5-4444-9E8C-2E4F0E04D8E2}"/>
            </a:ext>
          </a:extLst>
        </xdr:cNvPr>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 uri="{96DAC541-7B7A-43D3-8B79-37D633B846F1}">
              <asvg:svgBlip xmlns:asvg="http://schemas.microsoft.com/office/drawing/2016/SVG/main" r:embed="rId27"/>
            </a:ext>
          </a:extLst>
        </a:blip>
        <a:stretch>
          <a:fillRect/>
        </a:stretch>
      </xdr:blipFill>
      <xdr:spPr>
        <a:xfrm>
          <a:off x="7545220" y="21578247"/>
          <a:ext cx="234000" cy="234000"/>
        </a:xfrm>
        <a:prstGeom prst="rect">
          <a:avLst/>
        </a:prstGeom>
      </xdr:spPr>
    </xdr:pic>
    <xdr:clientData/>
  </xdr:twoCellAnchor>
  <xdr:twoCellAnchor>
    <xdr:from>
      <xdr:col>8</xdr:col>
      <xdr:colOff>16329</xdr:colOff>
      <xdr:row>49</xdr:row>
      <xdr:rowOff>2051</xdr:rowOff>
    </xdr:from>
    <xdr:to>
      <xdr:col>8</xdr:col>
      <xdr:colOff>250329</xdr:colOff>
      <xdr:row>49</xdr:row>
      <xdr:rowOff>236051</xdr:rowOff>
    </xdr:to>
    <xdr:pic>
      <xdr:nvPicPr>
        <xdr:cNvPr id="323" name="Graphic 37" descr="Tabla">
          <a:hlinkClick xmlns:r="http://schemas.openxmlformats.org/officeDocument/2006/relationships" r:id="rId242"/>
          <a:extLst>
            <a:ext uri="{FF2B5EF4-FFF2-40B4-BE49-F238E27FC236}">
              <a16:creationId xmlns:a16="http://schemas.microsoft.com/office/drawing/2014/main" id="{605D6BE0-9191-43DD-8372-7F1B34A8772A}"/>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asvg="http://schemas.microsoft.com/office/drawing/2016/SVG/main" r:embed="rId43"/>
            </a:ext>
          </a:extLst>
        </a:blip>
        <a:stretch>
          <a:fillRect/>
        </a:stretch>
      </xdr:blipFill>
      <xdr:spPr>
        <a:xfrm>
          <a:off x="6965438" y="10570660"/>
          <a:ext cx="234000" cy="234000"/>
        </a:xfrm>
        <a:prstGeom prst="rect">
          <a:avLst/>
        </a:prstGeom>
      </xdr:spPr>
    </xdr:pic>
    <xdr:clientData/>
  </xdr:twoCellAnchor>
  <xdr:twoCellAnchor>
    <xdr:from>
      <xdr:col>8</xdr:col>
      <xdr:colOff>16329</xdr:colOff>
      <xdr:row>50</xdr:row>
      <xdr:rowOff>2051</xdr:rowOff>
    </xdr:from>
    <xdr:to>
      <xdr:col>8</xdr:col>
      <xdr:colOff>250329</xdr:colOff>
      <xdr:row>50</xdr:row>
      <xdr:rowOff>236051</xdr:rowOff>
    </xdr:to>
    <xdr:pic>
      <xdr:nvPicPr>
        <xdr:cNvPr id="324" name="Graphic 37" descr="Tabla">
          <a:hlinkClick xmlns:r="http://schemas.openxmlformats.org/officeDocument/2006/relationships" r:id="rId243"/>
          <a:extLst>
            <a:ext uri="{FF2B5EF4-FFF2-40B4-BE49-F238E27FC236}">
              <a16:creationId xmlns:a16="http://schemas.microsoft.com/office/drawing/2014/main" id="{E1E782B5-DA8B-47B7-A777-BB4A27D95F33}"/>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asvg="http://schemas.microsoft.com/office/drawing/2016/SVG/main" r:embed="rId43"/>
            </a:ext>
          </a:extLst>
        </a:blip>
        <a:stretch>
          <a:fillRect/>
        </a:stretch>
      </xdr:blipFill>
      <xdr:spPr>
        <a:xfrm>
          <a:off x="6965438" y="10810855"/>
          <a:ext cx="234000" cy="234000"/>
        </a:xfrm>
        <a:prstGeom prst="rect">
          <a:avLst/>
        </a:prstGeom>
      </xdr:spPr>
    </xdr:pic>
    <xdr:clientData/>
  </xdr:twoCellAnchor>
  <xdr:twoCellAnchor>
    <xdr:from>
      <xdr:col>8</xdr:col>
      <xdr:colOff>16329</xdr:colOff>
      <xdr:row>101</xdr:row>
      <xdr:rowOff>2051</xdr:rowOff>
    </xdr:from>
    <xdr:to>
      <xdr:col>8</xdr:col>
      <xdr:colOff>250329</xdr:colOff>
      <xdr:row>101</xdr:row>
      <xdr:rowOff>236051</xdr:rowOff>
    </xdr:to>
    <xdr:pic>
      <xdr:nvPicPr>
        <xdr:cNvPr id="325" name="Graphic 37" descr="Tabla">
          <a:hlinkClick xmlns:r="http://schemas.openxmlformats.org/officeDocument/2006/relationships" r:id="rId244"/>
          <a:extLst>
            <a:ext uri="{FF2B5EF4-FFF2-40B4-BE49-F238E27FC236}">
              <a16:creationId xmlns:a16="http://schemas.microsoft.com/office/drawing/2014/main" id="{F21ABE91-6D35-44F5-A3E2-3DD3D04CF522}"/>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asvg="http://schemas.microsoft.com/office/drawing/2016/SVG/main" r:embed="rId43"/>
            </a:ext>
          </a:extLst>
        </a:blip>
        <a:stretch>
          <a:fillRect/>
        </a:stretch>
      </xdr:blipFill>
      <xdr:spPr>
        <a:xfrm>
          <a:off x="6965438" y="22779225"/>
          <a:ext cx="234000" cy="234000"/>
        </a:xfrm>
        <a:prstGeom prst="rect">
          <a:avLst/>
        </a:prstGeom>
      </xdr:spPr>
    </xdr:pic>
    <xdr:clientData/>
  </xdr:twoCellAnchor>
  <xdr:twoCellAnchor>
    <xdr:from>
      <xdr:col>9</xdr:col>
      <xdr:colOff>16329</xdr:colOff>
      <xdr:row>101</xdr:row>
      <xdr:rowOff>2051</xdr:rowOff>
    </xdr:from>
    <xdr:to>
      <xdr:col>9</xdr:col>
      <xdr:colOff>250329</xdr:colOff>
      <xdr:row>101</xdr:row>
      <xdr:rowOff>236051</xdr:rowOff>
    </xdr:to>
    <xdr:pic>
      <xdr:nvPicPr>
        <xdr:cNvPr id="326" name="Graphic 37" descr="Tabla">
          <a:hlinkClick xmlns:r="http://schemas.openxmlformats.org/officeDocument/2006/relationships" r:id="rId245"/>
          <a:extLst>
            <a:ext uri="{FF2B5EF4-FFF2-40B4-BE49-F238E27FC236}">
              <a16:creationId xmlns:a16="http://schemas.microsoft.com/office/drawing/2014/main" id="{D9477272-3CE9-4CD1-8917-FB019692980A}"/>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asvg="http://schemas.microsoft.com/office/drawing/2016/SVG/main" r:embed="rId43"/>
            </a:ext>
          </a:extLst>
        </a:blip>
        <a:stretch>
          <a:fillRect/>
        </a:stretch>
      </xdr:blipFill>
      <xdr:spPr>
        <a:xfrm>
          <a:off x="6965438" y="22779225"/>
          <a:ext cx="234000" cy="234000"/>
        </a:xfrm>
        <a:prstGeom prst="rect">
          <a:avLst/>
        </a:prstGeom>
      </xdr:spPr>
    </xdr:pic>
    <xdr:clientData/>
  </xdr:twoCellAnchor>
  <xdr:twoCellAnchor>
    <xdr:from>
      <xdr:col>8</xdr:col>
      <xdr:colOff>16329</xdr:colOff>
      <xdr:row>111</xdr:row>
      <xdr:rowOff>2051</xdr:rowOff>
    </xdr:from>
    <xdr:to>
      <xdr:col>8</xdr:col>
      <xdr:colOff>250329</xdr:colOff>
      <xdr:row>111</xdr:row>
      <xdr:rowOff>236051</xdr:rowOff>
    </xdr:to>
    <xdr:pic>
      <xdr:nvPicPr>
        <xdr:cNvPr id="327" name="Graphic 37" descr="Tabla">
          <a:hlinkClick xmlns:r="http://schemas.openxmlformats.org/officeDocument/2006/relationships" r:id="rId246"/>
          <a:extLst>
            <a:ext uri="{FF2B5EF4-FFF2-40B4-BE49-F238E27FC236}">
              <a16:creationId xmlns:a16="http://schemas.microsoft.com/office/drawing/2014/main" id="{A0C5EB40-1EDB-45DF-B1E2-118EE2066938}"/>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asvg="http://schemas.microsoft.com/office/drawing/2016/SVG/main" r:embed="rId43"/>
            </a:ext>
          </a:extLst>
        </a:blip>
        <a:stretch>
          <a:fillRect/>
        </a:stretch>
      </xdr:blipFill>
      <xdr:spPr>
        <a:xfrm>
          <a:off x="6965438" y="25628442"/>
          <a:ext cx="234000" cy="234000"/>
        </a:xfrm>
        <a:prstGeom prst="rect">
          <a:avLst/>
        </a:prstGeom>
      </xdr:spPr>
    </xdr:pic>
    <xdr:clientData/>
  </xdr:twoCellAnchor>
  <xdr:twoCellAnchor>
    <xdr:from>
      <xdr:col>8</xdr:col>
      <xdr:colOff>16329</xdr:colOff>
      <xdr:row>112</xdr:row>
      <xdr:rowOff>233963</xdr:rowOff>
    </xdr:from>
    <xdr:to>
      <xdr:col>8</xdr:col>
      <xdr:colOff>250329</xdr:colOff>
      <xdr:row>113</xdr:row>
      <xdr:rowOff>227768</xdr:rowOff>
    </xdr:to>
    <xdr:pic>
      <xdr:nvPicPr>
        <xdr:cNvPr id="328" name="Graphic 37" descr="Tabla">
          <a:hlinkClick xmlns:r="http://schemas.openxmlformats.org/officeDocument/2006/relationships" r:id="rId247"/>
          <a:extLst>
            <a:ext uri="{FF2B5EF4-FFF2-40B4-BE49-F238E27FC236}">
              <a16:creationId xmlns:a16="http://schemas.microsoft.com/office/drawing/2014/main" id="{4119BE2B-01BF-4404-9417-DED14A017D7B}"/>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asvg="http://schemas.microsoft.com/office/drawing/2016/SVG/main" r:embed="rId43"/>
            </a:ext>
          </a:extLst>
        </a:blip>
        <a:stretch>
          <a:fillRect/>
        </a:stretch>
      </xdr:blipFill>
      <xdr:spPr>
        <a:xfrm>
          <a:off x="6965438" y="25620159"/>
          <a:ext cx="234000" cy="234000"/>
        </a:xfrm>
        <a:prstGeom prst="rect">
          <a:avLst/>
        </a:prstGeom>
      </xdr:spPr>
    </xdr:pic>
    <xdr:clientData/>
  </xdr:twoCellAnchor>
  <xdr:twoCellAnchor>
    <xdr:from>
      <xdr:col>8</xdr:col>
      <xdr:colOff>16329</xdr:colOff>
      <xdr:row>153</xdr:row>
      <xdr:rowOff>2051</xdr:rowOff>
    </xdr:from>
    <xdr:to>
      <xdr:col>8</xdr:col>
      <xdr:colOff>250329</xdr:colOff>
      <xdr:row>153</xdr:row>
      <xdr:rowOff>236051</xdr:rowOff>
    </xdr:to>
    <xdr:pic>
      <xdr:nvPicPr>
        <xdr:cNvPr id="266" name="Graphic 37" descr="Tabla">
          <a:hlinkClick xmlns:r="http://schemas.openxmlformats.org/officeDocument/2006/relationships" r:id="rId248"/>
          <a:extLst>
            <a:ext uri="{FF2B5EF4-FFF2-40B4-BE49-F238E27FC236}">
              <a16:creationId xmlns:a16="http://schemas.microsoft.com/office/drawing/2014/main" id="{9790053F-B360-4152-87B1-1E3D10833FB5}"/>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asvg="http://schemas.microsoft.com/office/drawing/2016/SVG/main" r:embed="rId43"/>
            </a:ext>
          </a:extLst>
        </a:blip>
        <a:stretch>
          <a:fillRect/>
        </a:stretch>
      </xdr:blipFill>
      <xdr:spPr>
        <a:xfrm>
          <a:off x="6965438" y="36163921"/>
          <a:ext cx="234000" cy="234000"/>
        </a:xfrm>
        <a:prstGeom prst="rect">
          <a:avLst/>
        </a:prstGeom>
      </xdr:spPr>
    </xdr:pic>
    <xdr:clientData/>
  </xdr:twoCellAnchor>
  <xdr:twoCellAnchor>
    <xdr:from>
      <xdr:col>8</xdr:col>
      <xdr:colOff>16329</xdr:colOff>
      <xdr:row>168</xdr:row>
      <xdr:rowOff>2051</xdr:rowOff>
    </xdr:from>
    <xdr:to>
      <xdr:col>8</xdr:col>
      <xdr:colOff>250329</xdr:colOff>
      <xdr:row>168</xdr:row>
      <xdr:rowOff>236051</xdr:rowOff>
    </xdr:to>
    <xdr:pic>
      <xdr:nvPicPr>
        <xdr:cNvPr id="267" name="Graphic 37" descr="Tabla">
          <a:hlinkClick xmlns:r="http://schemas.openxmlformats.org/officeDocument/2006/relationships" r:id="rId249"/>
          <a:extLst>
            <a:ext uri="{FF2B5EF4-FFF2-40B4-BE49-F238E27FC236}">
              <a16:creationId xmlns:a16="http://schemas.microsoft.com/office/drawing/2014/main" id="{9D0481D5-CFA8-49D1-A415-F7BE2D97EEDB}"/>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asvg="http://schemas.microsoft.com/office/drawing/2016/SVG/main" r:embed="rId43"/>
            </a:ext>
          </a:extLst>
        </a:blip>
        <a:stretch>
          <a:fillRect/>
        </a:stretch>
      </xdr:blipFill>
      <xdr:spPr>
        <a:xfrm>
          <a:off x="6965438" y="41199747"/>
          <a:ext cx="234000" cy="234000"/>
        </a:xfrm>
        <a:prstGeom prst="rect">
          <a:avLst/>
        </a:prstGeom>
      </xdr:spPr>
    </xdr:pic>
    <xdr:clientData/>
  </xdr:twoCellAnchor>
  <xdr:twoCellAnchor>
    <xdr:from>
      <xdr:col>9</xdr:col>
      <xdr:colOff>16329</xdr:colOff>
      <xdr:row>105</xdr:row>
      <xdr:rowOff>2051</xdr:rowOff>
    </xdr:from>
    <xdr:to>
      <xdr:col>9</xdr:col>
      <xdr:colOff>250329</xdr:colOff>
      <xdr:row>105</xdr:row>
      <xdr:rowOff>236051</xdr:rowOff>
    </xdr:to>
    <xdr:pic>
      <xdr:nvPicPr>
        <xdr:cNvPr id="272" name="Graphic 37" descr="Tabla">
          <a:hlinkClick xmlns:r="http://schemas.openxmlformats.org/officeDocument/2006/relationships" r:id="rId138"/>
          <a:extLst>
            <a:ext uri="{FF2B5EF4-FFF2-40B4-BE49-F238E27FC236}">
              <a16:creationId xmlns:a16="http://schemas.microsoft.com/office/drawing/2014/main" id="{5206482D-2DEA-4EDD-AD87-FE5254776529}"/>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asvg="http://schemas.microsoft.com/office/drawing/2016/SVG/main" r:embed="rId43"/>
            </a:ext>
          </a:extLst>
        </a:blip>
        <a:stretch>
          <a:fillRect/>
        </a:stretch>
      </xdr:blipFill>
      <xdr:spPr>
        <a:xfrm>
          <a:off x="6965438" y="23980203"/>
          <a:ext cx="234000" cy="234000"/>
        </a:xfrm>
        <a:prstGeom prst="rect">
          <a:avLst/>
        </a:prstGeom>
      </xdr:spPr>
    </xdr:pic>
    <xdr:clientData/>
  </xdr:twoCellAnchor>
  <xdr:twoCellAnchor>
    <xdr:from>
      <xdr:col>8</xdr:col>
      <xdr:colOff>16329</xdr:colOff>
      <xdr:row>163</xdr:row>
      <xdr:rowOff>2051</xdr:rowOff>
    </xdr:from>
    <xdr:to>
      <xdr:col>8</xdr:col>
      <xdr:colOff>250329</xdr:colOff>
      <xdr:row>163</xdr:row>
      <xdr:rowOff>236051</xdr:rowOff>
    </xdr:to>
    <xdr:pic>
      <xdr:nvPicPr>
        <xdr:cNvPr id="281" name="Graphic 37" descr="Tabla">
          <a:hlinkClick xmlns:r="http://schemas.openxmlformats.org/officeDocument/2006/relationships" r:id="rId250"/>
          <a:extLst>
            <a:ext uri="{FF2B5EF4-FFF2-40B4-BE49-F238E27FC236}">
              <a16:creationId xmlns:a16="http://schemas.microsoft.com/office/drawing/2014/main" id="{BD60314D-4B2A-4672-81A9-82B7B80511C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asvg="http://schemas.microsoft.com/office/drawing/2016/SVG/main" r:embed="rId43"/>
            </a:ext>
          </a:extLst>
        </a:blip>
        <a:stretch>
          <a:fillRect/>
        </a:stretch>
      </xdr:blipFill>
      <xdr:spPr>
        <a:xfrm>
          <a:off x="6965438" y="38085486"/>
          <a:ext cx="234000" cy="234000"/>
        </a:xfrm>
        <a:prstGeom prst="rect">
          <a:avLst/>
        </a:prstGeom>
      </xdr:spPr>
    </xdr:pic>
    <xdr:clientData/>
  </xdr:twoCellAnchor>
  <xdr:twoCellAnchor>
    <xdr:from>
      <xdr:col>8</xdr:col>
      <xdr:colOff>16329</xdr:colOff>
      <xdr:row>205</xdr:row>
      <xdr:rowOff>2051</xdr:rowOff>
    </xdr:from>
    <xdr:to>
      <xdr:col>8</xdr:col>
      <xdr:colOff>250329</xdr:colOff>
      <xdr:row>205</xdr:row>
      <xdr:rowOff>236051</xdr:rowOff>
    </xdr:to>
    <xdr:pic>
      <xdr:nvPicPr>
        <xdr:cNvPr id="365" name="Graphic 37" descr="Tabla">
          <a:hlinkClick xmlns:r="http://schemas.openxmlformats.org/officeDocument/2006/relationships" r:id="rId251"/>
          <a:extLst>
            <a:ext uri="{FF2B5EF4-FFF2-40B4-BE49-F238E27FC236}">
              <a16:creationId xmlns:a16="http://schemas.microsoft.com/office/drawing/2014/main" id="{88B293DD-AE92-4037-9BE1-D29C0232725B}"/>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asvg="http://schemas.microsoft.com/office/drawing/2016/SVG/main" r:embed="rId43"/>
            </a:ext>
          </a:extLst>
        </a:blip>
        <a:stretch>
          <a:fillRect/>
        </a:stretch>
      </xdr:blipFill>
      <xdr:spPr>
        <a:xfrm>
          <a:off x="6965438" y="49109638"/>
          <a:ext cx="234000" cy="234000"/>
        </a:xfrm>
        <a:prstGeom prst="rect">
          <a:avLst/>
        </a:prstGeom>
      </xdr:spPr>
    </xdr:pic>
    <xdr:clientData/>
  </xdr:twoCellAnchor>
  <xdr:twoCellAnchor>
    <xdr:from>
      <xdr:col>8</xdr:col>
      <xdr:colOff>16329</xdr:colOff>
      <xdr:row>206</xdr:row>
      <xdr:rowOff>2051</xdr:rowOff>
    </xdr:from>
    <xdr:to>
      <xdr:col>8</xdr:col>
      <xdr:colOff>250329</xdr:colOff>
      <xdr:row>206</xdr:row>
      <xdr:rowOff>236051</xdr:rowOff>
    </xdr:to>
    <xdr:pic>
      <xdr:nvPicPr>
        <xdr:cNvPr id="366" name="Graphic 37" descr="Tabla">
          <a:hlinkClick xmlns:r="http://schemas.openxmlformats.org/officeDocument/2006/relationships" r:id="rId252"/>
          <a:extLst>
            <a:ext uri="{FF2B5EF4-FFF2-40B4-BE49-F238E27FC236}">
              <a16:creationId xmlns:a16="http://schemas.microsoft.com/office/drawing/2014/main" id="{C07A8E76-B52E-4E1C-9A92-C1DA2749F46D}"/>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asvg="http://schemas.microsoft.com/office/drawing/2016/SVG/main" r:embed="rId43"/>
            </a:ext>
          </a:extLst>
        </a:blip>
        <a:stretch>
          <a:fillRect/>
        </a:stretch>
      </xdr:blipFill>
      <xdr:spPr>
        <a:xfrm>
          <a:off x="6965438" y="49109638"/>
          <a:ext cx="234000" cy="234000"/>
        </a:xfrm>
        <a:prstGeom prst="rect">
          <a:avLst/>
        </a:prstGeom>
      </xdr:spPr>
    </xdr:pic>
    <xdr:clientData/>
  </xdr:twoCellAnchor>
  <xdr:twoCellAnchor editAs="oneCell">
    <xdr:from>
      <xdr:col>8</xdr:col>
      <xdr:colOff>11908</xdr:colOff>
      <xdr:row>135</xdr:row>
      <xdr:rowOff>20903</xdr:rowOff>
    </xdr:from>
    <xdr:to>
      <xdr:col>8</xdr:col>
      <xdr:colOff>219823</xdr:colOff>
      <xdr:row>135</xdr:row>
      <xdr:rowOff>182903</xdr:rowOff>
    </xdr:to>
    <xdr:pic>
      <xdr:nvPicPr>
        <xdr:cNvPr id="268" name="Gráfico 267" descr="Tabla">
          <a:hlinkClick xmlns:r="http://schemas.openxmlformats.org/officeDocument/2006/relationships" r:id="rId253"/>
          <a:extLst>
            <a:ext uri="{FF2B5EF4-FFF2-40B4-BE49-F238E27FC236}">
              <a16:creationId xmlns:a16="http://schemas.microsoft.com/office/drawing/2014/main" id="{314CF764-41CC-40D7-8376-129D3C4C4754}"/>
            </a:ext>
          </a:extLst>
        </xdr:cNvPr>
        <xdr:cNvPicPr>
          <a:picLocks noChangeAspect="1"/>
        </xdr:cNvPicPr>
      </xdr:nvPicPr>
      <xdr:blipFill rotWithShape="1">
        <a:blip xmlns:r="http://schemas.openxmlformats.org/officeDocument/2006/relationships" r:embed="rId254" cstate="print">
          <a:extLst>
            <a:ext uri="{28A0092B-C50C-407E-A947-70E740481C1C}">
              <a14:useLocalDpi xmlns:a14="http://schemas.microsoft.com/office/drawing/2010/main" val="0"/>
            </a:ext>
            <a:ext uri="{96DAC541-7B7A-43D3-8B79-37D633B846F1}">
              <asvg:svgBlip xmlns:asvg="http://schemas.microsoft.com/office/drawing/2016/SVG/main" r:embed="rId255"/>
            </a:ext>
          </a:extLst>
        </a:blip>
        <a:srcRect l="4156" t="14550" r="4341" b="14023"/>
        <a:stretch/>
      </xdr:blipFill>
      <xdr:spPr>
        <a:xfrm>
          <a:off x="6974683" y="30291353"/>
          <a:ext cx="207915" cy="162000"/>
        </a:xfrm>
        <a:prstGeom prst="rect">
          <a:avLst/>
        </a:prstGeom>
      </xdr:spPr>
    </xdr:pic>
    <xdr:clientData/>
  </xdr:twoCellAnchor>
  <xdr:oneCellAnchor>
    <xdr:from>
      <xdr:col>8</xdr:col>
      <xdr:colOff>11908</xdr:colOff>
      <xdr:row>136</xdr:row>
      <xdr:rowOff>20903</xdr:rowOff>
    </xdr:from>
    <xdr:ext cx="207915" cy="162000"/>
    <xdr:pic>
      <xdr:nvPicPr>
        <xdr:cNvPr id="284" name="Gráfico 283" descr="Tabla">
          <a:hlinkClick xmlns:r="http://schemas.openxmlformats.org/officeDocument/2006/relationships" r:id="rId256"/>
          <a:extLst>
            <a:ext uri="{FF2B5EF4-FFF2-40B4-BE49-F238E27FC236}">
              <a16:creationId xmlns:a16="http://schemas.microsoft.com/office/drawing/2014/main" id="{BD63556D-6CA0-4B29-BB71-C941688399CF}"/>
            </a:ext>
          </a:extLst>
        </xdr:cNvPr>
        <xdr:cNvPicPr>
          <a:picLocks noChangeAspect="1"/>
        </xdr:cNvPicPr>
      </xdr:nvPicPr>
      <xdr:blipFill rotWithShape="1">
        <a:blip xmlns:r="http://schemas.openxmlformats.org/officeDocument/2006/relationships" r:embed="rId254" cstate="print">
          <a:extLst>
            <a:ext uri="{28A0092B-C50C-407E-A947-70E740481C1C}">
              <a14:useLocalDpi xmlns:a14="http://schemas.microsoft.com/office/drawing/2010/main" val="0"/>
            </a:ext>
            <a:ext uri="{96DAC541-7B7A-43D3-8B79-37D633B846F1}">
              <asvg:svgBlip xmlns:asvg="http://schemas.microsoft.com/office/drawing/2016/SVG/main" r:embed="rId255"/>
            </a:ext>
          </a:extLst>
        </a:blip>
        <a:srcRect l="4156" t="14550" r="4341" b="14023"/>
        <a:stretch/>
      </xdr:blipFill>
      <xdr:spPr>
        <a:xfrm>
          <a:off x="6974683" y="30767603"/>
          <a:ext cx="207915" cy="162000"/>
        </a:xfrm>
        <a:prstGeom prst="rect">
          <a:avLst/>
        </a:prstGeom>
      </xdr:spPr>
    </xdr:pic>
    <xdr:clientData/>
  </xdr:oneCellAnchor>
  <xdr:oneCellAnchor>
    <xdr:from>
      <xdr:col>8</xdr:col>
      <xdr:colOff>11908</xdr:colOff>
      <xdr:row>137</xdr:row>
      <xdr:rowOff>20903</xdr:rowOff>
    </xdr:from>
    <xdr:ext cx="207915" cy="162000"/>
    <xdr:pic>
      <xdr:nvPicPr>
        <xdr:cNvPr id="335" name="Gráfico 334" descr="Tabla">
          <a:hlinkClick xmlns:r="http://schemas.openxmlformats.org/officeDocument/2006/relationships" r:id="rId257"/>
          <a:extLst>
            <a:ext uri="{FF2B5EF4-FFF2-40B4-BE49-F238E27FC236}">
              <a16:creationId xmlns:a16="http://schemas.microsoft.com/office/drawing/2014/main" id="{33B826DA-3867-4992-87B6-A92E48CA4325}"/>
            </a:ext>
          </a:extLst>
        </xdr:cNvPr>
        <xdr:cNvPicPr>
          <a:picLocks noChangeAspect="1"/>
        </xdr:cNvPicPr>
      </xdr:nvPicPr>
      <xdr:blipFill rotWithShape="1">
        <a:blip xmlns:r="http://schemas.openxmlformats.org/officeDocument/2006/relationships" r:embed="rId254" cstate="print">
          <a:extLst>
            <a:ext uri="{28A0092B-C50C-407E-A947-70E740481C1C}">
              <a14:useLocalDpi xmlns:a14="http://schemas.microsoft.com/office/drawing/2010/main" val="0"/>
            </a:ext>
            <a:ext uri="{96DAC541-7B7A-43D3-8B79-37D633B846F1}">
              <asvg:svgBlip xmlns:asvg="http://schemas.microsoft.com/office/drawing/2016/SVG/main" r:embed="rId255"/>
            </a:ext>
          </a:extLst>
        </a:blip>
        <a:srcRect l="4156" t="14550" r="4341" b="14023"/>
        <a:stretch/>
      </xdr:blipFill>
      <xdr:spPr>
        <a:xfrm>
          <a:off x="6974683" y="31958228"/>
          <a:ext cx="207915" cy="162000"/>
        </a:xfrm>
        <a:prstGeom prst="rect">
          <a:avLst/>
        </a:prstGeom>
      </xdr:spPr>
    </xdr:pic>
    <xdr:clientData/>
  </xdr:oneCellAnchor>
  <xdr:oneCellAnchor>
    <xdr:from>
      <xdr:col>8</xdr:col>
      <xdr:colOff>11908</xdr:colOff>
      <xdr:row>138</xdr:row>
      <xdr:rowOff>20903</xdr:rowOff>
    </xdr:from>
    <xdr:ext cx="207915" cy="162000"/>
    <xdr:pic>
      <xdr:nvPicPr>
        <xdr:cNvPr id="367" name="Gráfico 366" descr="Tabla">
          <a:hlinkClick xmlns:r="http://schemas.openxmlformats.org/officeDocument/2006/relationships" r:id="rId258"/>
          <a:extLst>
            <a:ext uri="{FF2B5EF4-FFF2-40B4-BE49-F238E27FC236}">
              <a16:creationId xmlns:a16="http://schemas.microsoft.com/office/drawing/2014/main" id="{573DCF92-382E-467B-A1B5-D573A7F3B159}"/>
            </a:ext>
          </a:extLst>
        </xdr:cNvPr>
        <xdr:cNvPicPr>
          <a:picLocks noChangeAspect="1"/>
        </xdr:cNvPicPr>
      </xdr:nvPicPr>
      <xdr:blipFill rotWithShape="1">
        <a:blip xmlns:r="http://schemas.openxmlformats.org/officeDocument/2006/relationships" r:embed="rId254" cstate="print">
          <a:extLst>
            <a:ext uri="{28A0092B-C50C-407E-A947-70E740481C1C}">
              <a14:useLocalDpi xmlns:a14="http://schemas.microsoft.com/office/drawing/2010/main" val="0"/>
            </a:ext>
            <a:ext uri="{96DAC541-7B7A-43D3-8B79-37D633B846F1}">
              <asvg:svgBlip xmlns:asvg="http://schemas.microsoft.com/office/drawing/2016/SVG/main" r:embed="rId255"/>
            </a:ext>
          </a:extLst>
        </a:blip>
        <a:srcRect l="4156" t="14550" r="4341" b="14023"/>
        <a:stretch/>
      </xdr:blipFill>
      <xdr:spPr>
        <a:xfrm>
          <a:off x="6974683" y="32434478"/>
          <a:ext cx="207915" cy="162000"/>
        </a:xfrm>
        <a:prstGeom prst="rect">
          <a:avLst/>
        </a:prstGeom>
      </xdr:spPr>
    </xdr:pic>
    <xdr:clientData/>
  </xdr:oneCellAnchor>
  <xdr:oneCellAnchor>
    <xdr:from>
      <xdr:col>8</xdr:col>
      <xdr:colOff>11908</xdr:colOff>
      <xdr:row>139</xdr:row>
      <xdr:rowOff>20903</xdr:rowOff>
    </xdr:from>
    <xdr:ext cx="207915" cy="162000"/>
    <xdr:pic>
      <xdr:nvPicPr>
        <xdr:cNvPr id="374" name="Gráfico 373" descr="Tabla">
          <a:hlinkClick xmlns:r="http://schemas.openxmlformats.org/officeDocument/2006/relationships" r:id="rId259"/>
          <a:extLst>
            <a:ext uri="{FF2B5EF4-FFF2-40B4-BE49-F238E27FC236}">
              <a16:creationId xmlns:a16="http://schemas.microsoft.com/office/drawing/2014/main" id="{3610C4A8-524D-4425-8A03-D390950B4EF7}"/>
            </a:ext>
          </a:extLst>
        </xdr:cNvPr>
        <xdr:cNvPicPr>
          <a:picLocks noChangeAspect="1"/>
        </xdr:cNvPicPr>
      </xdr:nvPicPr>
      <xdr:blipFill rotWithShape="1">
        <a:blip xmlns:r="http://schemas.openxmlformats.org/officeDocument/2006/relationships" r:embed="rId254" cstate="print">
          <a:extLst>
            <a:ext uri="{28A0092B-C50C-407E-A947-70E740481C1C}">
              <a14:useLocalDpi xmlns:a14="http://schemas.microsoft.com/office/drawing/2010/main" val="0"/>
            </a:ext>
            <a:ext uri="{96DAC541-7B7A-43D3-8B79-37D633B846F1}">
              <asvg:svgBlip xmlns:asvg="http://schemas.microsoft.com/office/drawing/2016/SVG/main" r:embed="rId255"/>
            </a:ext>
          </a:extLst>
        </a:blip>
        <a:srcRect l="4156" t="14550" r="4341" b="14023"/>
        <a:stretch/>
      </xdr:blipFill>
      <xdr:spPr>
        <a:xfrm>
          <a:off x="6974683" y="34101353"/>
          <a:ext cx="207915" cy="162000"/>
        </a:xfrm>
        <a:prstGeom prst="rect">
          <a:avLst/>
        </a:prstGeom>
      </xdr:spPr>
    </xdr:pic>
    <xdr:clientData/>
  </xdr:oneCellAnchor>
  <xdr:oneCellAnchor>
    <xdr:from>
      <xdr:col>8</xdr:col>
      <xdr:colOff>11908</xdr:colOff>
      <xdr:row>140</xdr:row>
      <xdr:rowOff>20903</xdr:rowOff>
    </xdr:from>
    <xdr:ext cx="207915" cy="162000"/>
    <xdr:pic>
      <xdr:nvPicPr>
        <xdr:cNvPr id="375" name="Gráfico 374" descr="Tabla">
          <a:hlinkClick xmlns:r="http://schemas.openxmlformats.org/officeDocument/2006/relationships" r:id="rId260"/>
          <a:extLst>
            <a:ext uri="{FF2B5EF4-FFF2-40B4-BE49-F238E27FC236}">
              <a16:creationId xmlns:a16="http://schemas.microsoft.com/office/drawing/2014/main" id="{62DB216F-3E39-441F-9CE9-F966B21C21BC}"/>
            </a:ext>
          </a:extLst>
        </xdr:cNvPr>
        <xdr:cNvPicPr>
          <a:picLocks noChangeAspect="1"/>
        </xdr:cNvPicPr>
      </xdr:nvPicPr>
      <xdr:blipFill rotWithShape="1">
        <a:blip xmlns:r="http://schemas.openxmlformats.org/officeDocument/2006/relationships" r:embed="rId254" cstate="print">
          <a:extLst>
            <a:ext uri="{28A0092B-C50C-407E-A947-70E740481C1C}">
              <a14:useLocalDpi xmlns:a14="http://schemas.microsoft.com/office/drawing/2010/main" val="0"/>
            </a:ext>
            <a:ext uri="{96DAC541-7B7A-43D3-8B79-37D633B846F1}">
              <asvg:svgBlip xmlns:asvg="http://schemas.microsoft.com/office/drawing/2016/SVG/main" r:embed="rId255"/>
            </a:ext>
          </a:extLst>
        </a:blip>
        <a:srcRect l="4156" t="14550" r="4341" b="14023"/>
        <a:stretch/>
      </xdr:blipFill>
      <xdr:spPr>
        <a:xfrm>
          <a:off x="6974683" y="34339478"/>
          <a:ext cx="207915" cy="162000"/>
        </a:xfrm>
        <a:prstGeom prst="rect">
          <a:avLst/>
        </a:prstGeom>
      </xdr:spPr>
    </xdr:pic>
    <xdr:clientData/>
  </xdr:oneCellAnchor>
  <xdr:oneCellAnchor>
    <xdr:from>
      <xdr:col>8</xdr:col>
      <xdr:colOff>11908</xdr:colOff>
      <xdr:row>141</xdr:row>
      <xdr:rowOff>20903</xdr:rowOff>
    </xdr:from>
    <xdr:ext cx="207915" cy="162000"/>
    <xdr:pic>
      <xdr:nvPicPr>
        <xdr:cNvPr id="376" name="Gráfico 375" descr="Tabla">
          <a:hlinkClick xmlns:r="http://schemas.openxmlformats.org/officeDocument/2006/relationships" r:id="rId261"/>
          <a:extLst>
            <a:ext uri="{FF2B5EF4-FFF2-40B4-BE49-F238E27FC236}">
              <a16:creationId xmlns:a16="http://schemas.microsoft.com/office/drawing/2014/main" id="{390F950F-5575-4FAC-AC7A-9A0F27D93331}"/>
            </a:ext>
          </a:extLst>
        </xdr:cNvPr>
        <xdr:cNvPicPr>
          <a:picLocks noChangeAspect="1"/>
        </xdr:cNvPicPr>
      </xdr:nvPicPr>
      <xdr:blipFill rotWithShape="1">
        <a:blip xmlns:r="http://schemas.openxmlformats.org/officeDocument/2006/relationships" r:embed="rId254" cstate="print">
          <a:extLst>
            <a:ext uri="{28A0092B-C50C-407E-A947-70E740481C1C}">
              <a14:useLocalDpi xmlns:a14="http://schemas.microsoft.com/office/drawing/2010/main" val="0"/>
            </a:ext>
            <a:ext uri="{96DAC541-7B7A-43D3-8B79-37D633B846F1}">
              <asvg:svgBlip xmlns:asvg="http://schemas.microsoft.com/office/drawing/2016/SVG/main" r:embed="rId255"/>
            </a:ext>
          </a:extLst>
        </a:blip>
        <a:srcRect l="4156" t="14550" r="4341" b="14023"/>
        <a:stretch/>
      </xdr:blipFill>
      <xdr:spPr>
        <a:xfrm>
          <a:off x="6974683" y="34577603"/>
          <a:ext cx="207915" cy="162000"/>
        </a:xfrm>
        <a:prstGeom prst="rect">
          <a:avLst/>
        </a:prstGeom>
      </xdr:spPr>
    </xdr:pic>
    <xdr:clientData/>
  </xdr:oneCellAnchor>
  <xdr:oneCellAnchor>
    <xdr:from>
      <xdr:col>8</xdr:col>
      <xdr:colOff>11908</xdr:colOff>
      <xdr:row>142</xdr:row>
      <xdr:rowOff>20903</xdr:rowOff>
    </xdr:from>
    <xdr:ext cx="207915" cy="162000"/>
    <xdr:pic>
      <xdr:nvPicPr>
        <xdr:cNvPr id="378" name="Gráfico 377" descr="Tabla">
          <a:hlinkClick xmlns:r="http://schemas.openxmlformats.org/officeDocument/2006/relationships" r:id="rId262"/>
          <a:extLst>
            <a:ext uri="{FF2B5EF4-FFF2-40B4-BE49-F238E27FC236}">
              <a16:creationId xmlns:a16="http://schemas.microsoft.com/office/drawing/2014/main" id="{795AAC82-0D55-470A-843F-937B2E94F078}"/>
            </a:ext>
          </a:extLst>
        </xdr:cNvPr>
        <xdr:cNvPicPr>
          <a:picLocks noChangeAspect="1"/>
        </xdr:cNvPicPr>
      </xdr:nvPicPr>
      <xdr:blipFill rotWithShape="1">
        <a:blip xmlns:r="http://schemas.openxmlformats.org/officeDocument/2006/relationships" r:embed="rId254" cstate="print">
          <a:extLst>
            <a:ext uri="{28A0092B-C50C-407E-A947-70E740481C1C}">
              <a14:useLocalDpi xmlns:a14="http://schemas.microsoft.com/office/drawing/2010/main" val="0"/>
            </a:ext>
            <a:ext uri="{96DAC541-7B7A-43D3-8B79-37D633B846F1}">
              <asvg:svgBlip xmlns:asvg="http://schemas.microsoft.com/office/drawing/2016/SVG/main" r:embed="rId255"/>
            </a:ext>
          </a:extLst>
        </a:blip>
        <a:srcRect l="4156" t="14550" r="4341" b="14023"/>
        <a:stretch/>
      </xdr:blipFill>
      <xdr:spPr>
        <a:xfrm>
          <a:off x="6974683" y="35053853"/>
          <a:ext cx="207915" cy="162000"/>
        </a:xfrm>
        <a:prstGeom prst="rect">
          <a:avLst/>
        </a:prstGeom>
      </xdr:spPr>
    </xdr:pic>
    <xdr:clientData/>
  </xdr:oneCellAnchor>
  <xdr:oneCellAnchor>
    <xdr:from>
      <xdr:col>8</xdr:col>
      <xdr:colOff>11908</xdr:colOff>
      <xdr:row>143</xdr:row>
      <xdr:rowOff>20903</xdr:rowOff>
    </xdr:from>
    <xdr:ext cx="207915" cy="162000"/>
    <xdr:pic>
      <xdr:nvPicPr>
        <xdr:cNvPr id="381" name="Gráfico 380" descr="Tabla">
          <a:hlinkClick xmlns:r="http://schemas.openxmlformats.org/officeDocument/2006/relationships" r:id="rId263"/>
          <a:extLst>
            <a:ext uri="{FF2B5EF4-FFF2-40B4-BE49-F238E27FC236}">
              <a16:creationId xmlns:a16="http://schemas.microsoft.com/office/drawing/2014/main" id="{AA2688F4-AC1E-4008-9590-DE30F2810B6C}"/>
            </a:ext>
          </a:extLst>
        </xdr:cNvPr>
        <xdr:cNvPicPr>
          <a:picLocks noChangeAspect="1"/>
        </xdr:cNvPicPr>
      </xdr:nvPicPr>
      <xdr:blipFill rotWithShape="1">
        <a:blip xmlns:r="http://schemas.openxmlformats.org/officeDocument/2006/relationships" r:embed="rId254" cstate="print">
          <a:extLst>
            <a:ext uri="{28A0092B-C50C-407E-A947-70E740481C1C}">
              <a14:useLocalDpi xmlns:a14="http://schemas.microsoft.com/office/drawing/2010/main" val="0"/>
            </a:ext>
            <a:ext uri="{96DAC541-7B7A-43D3-8B79-37D633B846F1}">
              <asvg:svgBlip xmlns:asvg="http://schemas.microsoft.com/office/drawing/2016/SVG/main" r:embed="rId255"/>
            </a:ext>
          </a:extLst>
        </a:blip>
        <a:srcRect l="4156" t="14550" r="4341" b="14023"/>
        <a:stretch/>
      </xdr:blipFill>
      <xdr:spPr>
        <a:xfrm>
          <a:off x="6974683" y="35768228"/>
          <a:ext cx="207915" cy="162000"/>
        </a:xfrm>
        <a:prstGeom prst="rect">
          <a:avLst/>
        </a:prstGeom>
      </xdr:spPr>
    </xdr:pic>
    <xdr:clientData/>
  </xdr:oneCellAnchor>
  <xdr:oneCellAnchor>
    <xdr:from>
      <xdr:col>8</xdr:col>
      <xdr:colOff>11908</xdr:colOff>
      <xdr:row>144</xdr:row>
      <xdr:rowOff>20903</xdr:rowOff>
    </xdr:from>
    <xdr:ext cx="207915" cy="162000"/>
    <xdr:pic>
      <xdr:nvPicPr>
        <xdr:cNvPr id="387" name="Gráfico 386" descr="Tabla">
          <a:hlinkClick xmlns:r="http://schemas.openxmlformats.org/officeDocument/2006/relationships" r:id="rId264"/>
          <a:extLst>
            <a:ext uri="{FF2B5EF4-FFF2-40B4-BE49-F238E27FC236}">
              <a16:creationId xmlns:a16="http://schemas.microsoft.com/office/drawing/2014/main" id="{39C82C7A-0515-4062-9F0D-8B451E5F1C8F}"/>
            </a:ext>
          </a:extLst>
        </xdr:cNvPr>
        <xdr:cNvPicPr>
          <a:picLocks noChangeAspect="1"/>
        </xdr:cNvPicPr>
      </xdr:nvPicPr>
      <xdr:blipFill rotWithShape="1">
        <a:blip xmlns:r="http://schemas.openxmlformats.org/officeDocument/2006/relationships" r:embed="rId254" cstate="print">
          <a:extLst>
            <a:ext uri="{28A0092B-C50C-407E-A947-70E740481C1C}">
              <a14:useLocalDpi xmlns:a14="http://schemas.microsoft.com/office/drawing/2010/main" val="0"/>
            </a:ext>
            <a:ext uri="{96DAC541-7B7A-43D3-8B79-37D633B846F1}">
              <asvg:svgBlip xmlns:asvg="http://schemas.microsoft.com/office/drawing/2016/SVG/main" r:embed="rId255"/>
            </a:ext>
          </a:extLst>
        </a:blip>
        <a:srcRect l="4156" t="14550" r="4341" b="14023"/>
        <a:stretch/>
      </xdr:blipFill>
      <xdr:spPr>
        <a:xfrm>
          <a:off x="6974683" y="37196978"/>
          <a:ext cx="207915" cy="162000"/>
        </a:xfrm>
        <a:prstGeom prst="rect">
          <a:avLst/>
        </a:prstGeom>
      </xdr:spPr>
    </xdr:pic>
    <xdr:clientData/>
  </xdr:oneCellAnchor>
</xdr:wsDr>
</file>

<file path=xl/drawings/drawing50.xml><?xml version="1.0" encoding="utf-8"?>
<xdr:wsDr xmlns:xdr="http://schemas.openxmlformats.org/drawingml/2006/spreadsheetDrawing" xmlns:a="http://schemas.openxmlformats.org/drawingml/2006/main">
  <xdr:twoCellAnchor>
    <xdr:from>
      <xdr:col>1</xdr:col>
      <xdr:colOff>78440</xdr:colOff>
      <xdr:row>5</xdr:row>
      <xdr:rowOff>179854</xdr:rowOff>
    </xdr:from>
    <xdr:to>
      <xdr:col>9</xdr:col>
      <xdr:colOff>859491</xdr:colOff>
      <xdr:row>21</xdr:row>
      <xdr:rowOff>56029</xdr:rowOff>
    </xdr:to>
    <xdr:graphicFrame macro="">
      <xdr:nvGraphicFramePr>
        <xdr:cNvPr id="7" name="Gráfico 6">
          <a:extLst>
            <a:ext uri="{FF2B5EF4-FFF2-40B4-BE49-F238E27FC236}">
              <a16:creationId xmlns:a16="http://schemas.microsoft.com/office/drawing/2014/main" id="{00000000-0008-0000-2B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9</xdr:col>
      <xdr:colOff>790575</xdr:colOff>
      <xdr:row>3</xdr:row>
      <xdr:rowOff>34711</xdr:rowOff>
    </xdr:to>
    <xdr:grpSp>
      <xdr:nvGrpSpPr>
        <xdr:cNvPr id="9" name="8 Grupo">
          <a:hlinkClick xmlns:r="http://schemas.openxmlformats.org/officeDocument/2006/relationships" r:id="rId2"/>
          <a:extLst>
            <a:ext uri="{FF2B5EF4-FFF2-40B4-BE49-F238E27FC236}">
              <a16:creationId xmlns:a16="http://schemas.microsoft.com/office/drawing/2014/main" id="{00000000-0008-0000-2B00-000009000000}"/>
            </a:ext>
          </a:extLst>
        </xdr:cNvPr>
        <xdr:cNvGrpSpPr/>
      </xdr:nvGrpSpPr>
      <xdr:grpSpPr>
        <a:xfrm>
          <a:off x="238125" y="0"/>
          <a:ext cx="8791575" cy="625261"/>
          <a:chOff x="238125" y="0"/>
          <a:chExt cx="8791575" cy="625261"/>
        </a:xfrm>
      </xdr:grpSpPr>
      <xdr:pic>
        <xdr:nvPicPr>
          <xdr:cNvPr id="10" name="Imagen 8">
            <a:extLst>
              <a:ext uri="{FF2B5EF4-FFF2-40B4-BE49-F238E27FC236}">
                <a16:creationId xmlns:a16="http://schemas.microsoft.com/office/drawing/2014/main" id="{00000000-0008-0000-2B00-00000A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38125" y="0"/>
            <a:ext cx="2447925" cy="625261"/>
          </a:xfrm>
          <a:prstGeom prst="rect">
            <a:avLst/>
          </a:prstGeom>
        </xdr:spPr>
      </xdr:pic>
      <xdr:sp macro="" textlink="">
        <xdr:nvSpPr>
          <xdr:cNvPr id="11" name="Flecha: a la derecha con bandas 9">
            <a:extLst>
              <a:ext uri="{FF2B5EF4-FFF2-40B4-BE49-F238E27FC236}">
                <a16:creationId xmlns:a16="http://schemas.microsoft.com/office/drawing/2014/main" id="{00000000-0008-0000-2B00-00000B000000}"/>
              </a:ext>
            </a:extLst>
          </xdr:cNvPr>
          <xdr:cNvSpPr/>
        </xdr:nvSpPr>
        <xdr:spPr>
          <a:xfrm flipH="1">
            <a:off x="8515350" y="171450"/>
            <a:ext cx="514350" cy="285750"/>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51.xml><?xml version="1.0" encoding="utf-8"?>
<xdr:wsDr xmlns:xdr="http://schemas.openxmlformats.org/drawingml/2006/spreadsheetDrawing" xmlns:a="http://schemas.openxmlformats.org/drawingml/2006/main">
  <xdr:twoCellAnchor>
    <xdr:from>
      <xdr:col>1</xdr:col>
      <xdr:colOff>0</xdr:colOff>
      <xdr:row>0</xdr:row>
      <xdr:rowOff>0</xdr:rowOff>
    </xdr:from>
    <xdr:to>
      <xdr:col>11</xdr:col>
      <xdr:colOff>790576</xdr:colOff>
      <xdr:row>3</xdr:row>
      <xdr:rowOff>42555</xdr:rowOff>
    </xdr:to>
    <xdr:grpSp>
      <xdr:nvGrpSpPr>
        <xdr:cNvPr id="10" name="9 Grupo">
          <a:hlinkClick xmlns:r="http://schemas.openxmlformats.org/officeDocument/2006/relationships" r:id="rId1"/>
          <a:extLst>
            <a:ext uri="{FF2B5EF4-FFF2-40B4-BE49-F238E27FC236}">
              <a16:creationId xmlns:a16="http://schemas.microsoft.com/office/drawing/2014/main" id="{00000000-0008-0000-2C00-00000A000000}"/>
            </a:ext>
          </a:extLst>
        </xdr:cNvPr>
        <xdr:cNvGrpSpPr/>
      </xdr:nvGrpSpPr>
      <xdr:grpSpPr>
        <a:xfrm>
          <a:off x="244929" y="0"/>
          <a:ext cx="11132004" cy="627662"/>
          <a:chOff x="235324" y="0"/>
          <a:chExt cx="11133605" cy="625261"/>
        </a:xfrm>
      </xdr:grpSpPr>
      <xdr:pic>
        <xdr:nvPicPr>
          <xdr:cNvPr id="8" name="Imagen 8">
            <a:extLst>
              <a:ext uri="{FF2B5EF4-FFF2-40B4-BE49-F238E27FC236}">
                <a16:creationId xmlns:a16="http://schemas.microsoft.com/office/drawing/2014/main" id="{00000000-0008-0000-2C00-000008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35324" y="0"/>
            <a:ext cx="2447925" cy="625261"/>
          </a:xfrm>
          <a:prstGeom prst="rect">
            <a:avLst/>
          </a:prstGeom>
        </xdr:spPr>
      </xdr:pic>
      <xdr:sp macro="" textlink="">
        <xdr:nvSpPr>
          <xdr:cNvPr id="9" name="Flecha: a la derecha con bandas 9">
            <a:extLst>
              <a:ext uri="{FF2B5EF4-FFF2-40B4-BE49-F238E27FC236}">
                <a16:creationId xmlns:a16="http://schemas.microsoft.com/office/drawing/2014/main" id="{00000000-0008-0000-2C00-000009000000}"/>
              </a:ext>
            </a:extLst>
          </xdr:cNvPr>
          <xdr:cNvSpPr/>
        </xdr:nvSpPr>
        <xdr:spPr>
          <a:xfrm flipH="1">
            <a:off x="10854579" y="149039"/>
            <a:ext cx="514350" cy="285750"/>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52.xml><?xml version="1.0" encoding="utf-8"?>
<xdr:wsDr xmlns:xdr="http://schemas.openxmlformats.org/drawingml/2006/spreadsheetDrawing" xmlns:a="http://schemas.openxmlformats.org/drawingml/2006/main">
  <xdr:twoCellAnchor>
    <xdr:from>
      <xdr:col>1</xdr:col>
      <xdr:colOff>78440</xdr:colOff>
      <xdr:row>5</xdr:row>
      <xdr:rowOff>179854</xdr:rowOff>
    </xdr:from>
    <xdr:to>
      <xdr:col>9</xdr:col>
      <xdr:colOff>859491</xdr:colOff>
      <xdr:row>21</xdr:row>
      <xdr:rowOff>56029</xdr:rowOff>
    </xdr:to>
    <xdr:graphicFrame macro="">
      <xdr:nvGraphicFramePr>
        <xdr:cNvPr id="7" name="Gráfico 6">
          <a:extLst>
            <a:ext uri="{FF2B5EF4-FFF2-40B4-BE49-F238E27FC236}">
              <a16:creationId xmlns:a16="http://schemas.microsoft.com/office/drawing/2014/main" id="{00000000-0008-0000-2D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9</xdr:col>
      <xdr:colOff>790575</xdr:colOff>
      <xdr:row>3</xdr:row>
      <xdr:rowOff>34711</xdr:rowOff>
    </xdr:to>
    <xdr:grpSp>
      <xdr:nvGrpSpPr>
        <xdr:cNvPr id="8" name="7 Grupo">
          <a:hlinkClick xmlns:r="http://schemas.openxmlformats.org/officeDocument/2006/relationships" r:id="rId2"/>
          <a:extLst>
            <a:ext uri="{FF2B5EF4-FFF2-40B4-BE49-F238E27FC236}">
              <a16:creationId xmlns:a16="http://schemas.microsoft.com/office/drawing/2014/main" id="{00000000-0008-0000-2D00-000008000000}"/>
            </a:ext>
          </a:extLst>
        </xdr:cNvPr>
        <xdr:cNvGrpSpPr/>
      </xdr:nvGrpSpPr>
      <xdr:grpSpPr>
        <a:xfrm>
          <a:off x="238125" y="0"/>
          <a:ext cx="8791575" cy="625261"/>
          <a:chOff x="238125" y="0"/>
          <a:chExt cx="8791575" cy="625261"/>
        </a:xfrm>
      </xdr:grpSpPr>
      <xdr:pic>
        <xdr:nvPicPr>
          <xdr:cNvPr id="9" name="Imagen 8">
            <a:extLst>
              <a:ext uri="{FF2B5EF4-FFF2-40B4-BE49-F238E27FC236}">
                <a16:creationId xmlns:a16="http://schemas.microsoft.com/office/drawing/2014/main" id="{00000000-0008-0000-2D00-000009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38125" y="0"/>
            <a:ext cx="2447925" cy="625261"/>
          </a:xfrm>
          <a:prstGeom prst="rect">
            <a:avLst/>
          </a:prstGeom>
        </xdr:spPr>
      </xdr:pic>
      <xdr:sp macro="" textlink="">
        <xdr:nvSpPr>
          <xdr:cNvPr id="10" name="Flecha: a la derecha con bandas 9">
            <a:extLst>
              <a:ext uri="{FF2B5EF4-FFF2-40B4-BE49-F238E27FC236}">
                <a16:creationId xmlns:a16="http://schemas.microsoft.com/office/drawing/2014/main" id="{00000000-0008-0000-2D00-00000A000000}"/>
              </a:ext>
            </a:extLst>
          </xdr:cNvPr>
          <xdr:cNvSpPr/>
        </xdr:nvSpPr>
        <xdr:spPr>
          <a:xfrm flipH="1">
            <a:off x="8515350" y="171450"/>
            <a:ext cx="514350" cy="285750"/>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53.xml><?xml version="1.0" encoding="utf-8"?>
<xdr:wsDr xmlns:xdr="http://schemas.openxmlformats.org/drawingml/2006/spreadsheetDrawing" xmlns:a="http://schemas.openxmlformats.org/drawingml/2006/main">
  <xdr:twoCellAnchor>
    <xdr:from>
      <xdr:col>1</xdr:col>
      <xdr:colOff>78440</xdr:colOff>
      <xdr:row>5</xdr:row>
      <xdr:rowOff>179854</xdr:rowOff>
    </xdr:from>
    <xdr:to>
      <xdr:col>9</xdr:col>
      <xdr:colOff>859491</xdr:colOff>
      <xdr:row>21</xdr:row>
      <xdr:rowOff>56029</xdr:rowOff>
    </xdr:to>
    <xdr:graphicFrame macro="">
      <xdr:nvGraphicFramePr>
        <xdr:cNvPr id="7" name="Gráfico 6">
          <a:extLst>
            <a:ext uri="{FF2B5EF4-FFF2-40B4-BE49-F238E27FC236}">
              <a16:creationId xmlns:a16="http://schemas.microsoft.com/office/drawing/2014/main" id="{00000000-0008-0000-2E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9</xdr:col>
      <xdr:colOff>790575</xdr:colOff>
      <xdr:row>3</xdr:row>
      <xdr:rowOff>34711</xdr:rowOff>
    </xdr:to>
    <xdr:grpSp>
      <xdr:nvGrpSpPr>
        <xdr:cNvPr id="11" name="10 Grupo">
          <a:hlinkClick xmlns:r="http://schemas.openxmlformats.org/officeDocument/2006/relationships" r:id="rId2"/>
          <a:extLst>
            <a:ext uri="{FF2B5EF4-FFF2-40B4-BE49-F238E27FC236}">
              <a16:creationId xmlns:a16="http://schemas.microsoft.com/office/drawing/2014/main" id="{00000000-0008-0000-2E00-00000B000000}"/>
            </a:ext>
          </a:extLst>
        </xdr:cNvPr>
        <xdr:cNvGrpSpPr/>
      </xdr:nvGrpSpPr>
      <xdr:grpSpPr>
        <a:xfrm>
          <a:off x="238125" y="0"/>
          <a:ext cx="8791575" cy="625261"/>
          <a:chOff x="238125" y="0"/>
          <a:chExt cx="8791575" cy="625261"/>
        </a:xfrm>
      </xdr:grpSpPr>
      <xdr:pic>
        <xdr:nvPicPr>
          <xdr:cNvPr id="12" name="Imagen 8">
            <a:extLst>
              <a:ext uri="{FF2B5EF4-FFF2-40B4-BE49-F238E27FC236}">
                <a16:creationId xmlns:a16="http://schemas.microsoft.com/office/drawing/2014/main" id="{00000000-0008-0000-2E00-00000C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38125" y="0"/>
            <a:ext cx="2447925" cy="625261"/>
          </a:xfrm>
          <a:prstGeom prst="rect">
            <a:avLst/>
          </a:prstGeom>
        </xdr:spPr>
      </xdr:pic>
      <xdr:sp macro="" textlink="">
        <xdr:nvSpPr>
          <xdr:cNvPr id="13" name="Flecha: a la derecha con bandas 9">
            <a:extLst>
              <a:ext uri="{FF2B5EF4-FFF2-40B4-BE49-F238E27FC236}">
                <a16:creationId xmlns:a16="http://schemas.microsoft.com/office/drawing/2014/main" id="{00000000-0008-0000-2E00-00000D000000}"/>
              </a:ext>
            </a:extLst>
          </xdr:cNvPr>
          <xdr:cNvSpPr/>
        </xdr:nvSpPr>
        <xdr:spPr>
          <a:xfrm flipH="1">
            <a:off x="8515350" y="171450"/>
            <a:ext cx="514350" cy="285750"/>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54.xml><?xml version="1.0" encoding="utf-8"?>
<xdr:wsDr xmlns:xdr="http://schemas.openxmlformats.org/drawingml/2006/spreadsheetDrawing" xmlns:a="http://schemas.openxmlformats.org/drawingml/2006/main">
  <xdr:twoCellAnchor>
    <xdr:from>
      <xdr:col>1</xdr:col>
      <xdr:colOff>0</xdr:colOff>
      <xdr:row>0</xdr:row>
      <xdr:rowOff>0</xdr:rowOff>
    </xdr:from>
    <xdr:to>
      <xdr:col>4</xdr:col>
      <xdr:colOff>1261223</xdr:colOff>
      <xdr:row>3</xdr:row>
      <xdr:rowOff>31349</xdr:rowOff>
    </xdr:to>
    <xdr:grpSp>
      <xdr:nvGrpSpPr>
        <xdr:cNvPr id="4" name="3 Grupo">
          <a:hlinkClick xmlns:r="http://schemas.openxmlformats.org/officeDocument/2006/relationships" r:id="rId1"/>
          <a:extLst>
            <a:ext uri="{FF2B5EF4-FFF2-40B4-BE49-F238E27FC236}">
              <a16:creationId xmlns:a16="http://schemas.microsoft.com/office/drawing/2014/main" id="{00000000-0008-0000-2F00-000004000000}"/>
            </a:ext>
          </a:extLst>
        </xdr:cNvPr>
        <xdr:cNvGrpSpPr/>
      </xdr:nvGrpSpPr>
      <xdr:grpSpPr>
        <a:xfrm>
          <a:off x="238125" y="0"/>
          <a:ext cx="9567023" cy="621899"/>
          <a:chOff x="235324" y="0"/>
          <a:chExt cx="9564781" cy="625261"/>
        </a:xfrm>
      </xdr:grpSpPr>
      <xdr:pic>
        <xdr:nvPicPr>
          <xdr:cNvPr id="10" name="Imagen 8">
            <a:extLst>
              <a:ext uri="{FF2B5EF4-FFF2-40B4-BE49-F238E27FC236}">
                <a16:creationId xmlns:a16="http://schemas.microsoft.com/office/drawing/2014/main" id="{00000000-0008-0000-2F00-00000A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35324" y="0"/>
            <a:ext cx="2447925" cy="625261"/>
          </a:xfrm>
          <a:prstGeom prst="rect">
            <a:avLst/>
          </a:prstGeom>
        </xdr:spPr>
      </xdr:pic>
      <xdr:sp macro="" textlink="">
        <xdr:nvSpPr>
          <xdr:cNvPr id="11" name="Flecha: a la derecha con bandas 9">
            <a:extLst>
              <a:ext uri="{FF2B5EF4-FFF2-40B4-BE49-F238E27FC236}">
                <a16:creationId xmlns:a16="http://schemas.microsoft.com/office/drawing/2014/main" id="{00000000-0008-0000-2F00-00000B000000}"/>
              </a:ext>
            </a:extLst>
          </xdr:cNvPr>
          <xdr:cNvSpPr/>
        </xdr:nvSpPr>
        <xdr:spPr>
          <a:xfrm flipH="1">
            <a:off x="9285755" y="160244"/>
            <a:ext cx="514350" cy="285750"/>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55.xml><?xml version="1.0" encoding="utf-8"?>
<xdr:wsDr xmlns:xdr="http://schemas.openxmlformats.org/drawingml/2006/spreadsheetDrawing" xmlns:a="http://schemas.openxmlformats.org/drawingml/2006/main">
  <xdr:twoCellAnchor>
    <xdr:from>
      <xdr:col>1</xdr:col>
      <xdr:colOff>0</xdr:colOff>
      <xdr:row>0</xdr:row>
      <xdr:rowOff>0</xdr:rowOff>
    </xdr:from>
    <xdr:to>
      <xdr:col>4</xdr:col>
      <xdr:colOff>1261223</xdr:colOff>
      <xdr:row>3</xdr:row>
      <xdr:rowOff>31349</xdr:rowOff>
    </xdr:to>
    <xdr:grpSp>
      <xdr:nvGrpSpPr>
        <xdr:cNvPr id="10" name="9 Grupo">
          <a:hlinkClick xmlns:r="http://schemas.openxmlformats.org/officeDocument/2006/relationships" r:id="rId1"/>
          <a:extLst>
            <a:ext uri="{FF2B5EF4-FFF2-40B4-BE49-F238E27FC236}">
              <a16:creationId xmlns:a16="http://schemas.microsoft.com/office/drawing/2014/main" id="{00000000-0008-0000-3000-00000A000000}"/>
            </a:ext>
          </a:extLst>
        </xdr:cNvPr>
        <xdr:cNvGrpSpPr/>
      </xdr:nvGrpSpPr>
      <xdr:grpSpPr>
        <a:xfrm>
          <a:off x="238125" y="0"/>
          <a:ext cx="9567023" cy="621899"/>
          <a:chOff x="235324" y="0"/>
          <a:chExt cx="9564781" cy="625261"/>
        </a:xfrm>
      </xdr:grpSpPr>
      <xdr:pic>
        <xdr:nvPicPr>
          <xdr:cNvPr id="11" name="Imagen 8">
            <a:extLst>
              <a:ext uri="{FF2B5EF4-FFF2-40B4-BE49-F238E27FC236}">
                <a16:creationId xmlns:a16="http://schemas.microsoft.com/office/drawing/2014/main" id="{00000000-0008-0000-3000-00000B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35324" y="0"/>
            <a:ext cx="2447925" cy="625261"/>
          </a:xfrm>
          <a:prstGeom prst="rect">
            <a:avLst/>
          </a:prstGeom>
        </xdr:spPr>
      </xdr:pic>
      <xdr:sp macro="" textlink="">
        <xdr:nvSpPr>
          <xdr:cNvPr id="12" name="Flecha: a la derecha con bandas 9">
            <a:extLst>
              <a:ext uri="{FF2B5EF4-FFF2-40B4-BE49-F238E27FC236}">
                <a16:creationId xmlns:a16="http://schemas.microsoft.com/office/drawing/2014/main" id="{00000000-0008-0000-3000-00000C000000}"/>
              </a:ext>
            </a:extLst>
          </xdr:cNvPr>
          <xdr:cNvSpPr/>
        </xdr:nvSpPr>
        <xdr:spPr>
          <a:xfrm flipH="1">
            <a:off x="9285755" y="160244"/>
            <a:ext cx="514350" cy="285750"/>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56.xml><?xml version="1.0" encoding="utf-8"?>
<xdr:wsDr xmlns:xdr="http://schemas.openxmlformats.org/drawingml/2006/spreadsheetDrawing" xmlns:a="http://schemas.openxmlformats.org/drawingml/2006/main">
  <xdr:twoCellAnchor>
    <xdr:from>
      <xdr:col>1</xdr:col>
      <xdr:colOff>78440</xdr:colOff>
      <xdr:row>5</xdr:row>
      <xdr:rowOff>179854</xdr:rowOff>
    </xdr:from>
    <xdr:to>
      <xdr:col>9</xdr:col>
      <xdr:colOff>859491</xdr:colOff>
      <xdr:row>21</xdr:row>
      <xdr:rowOff>56029</xdr:rowOff>
    </xdr:to>
    <xdr:graphicFrame macro="">
      <xdr:nvGraphicFramePr>
        <xdr:cNvPr id="7" name="Gráfico 6">
          <a:extLst>
            <a:ext uri="{FF2B5EF4-FFF2-40B4-BE49-F238E27FC236}">
              <a16:creationId xmlns:a16="http://schemas.microsoft.com/office/drawing/2014/main" id="{00000000-0008-0000-31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9</xdr:col>
      <xdr:colOff>897031</xdr:colOff>
      <xdr:row>3</xdr:row>
      <xdr:rowOff>34711</xdr:rowOff>
    </xdr:to>
    <xdr:grpSp>
      <xdr:nvGrpSpPr>
        <xdr:cNvPr id="2" name="Grupo 1">
          <a:hlinkClick xmlns:r="http://schemas.openxmlformats.org/officeDocument/2006/relationships" r:id="rId2"/>
          <a:extLst>
            <a:ext uri="{FF2B5EF4-FFF2-40B4-BE49-F238E27FC236}">
              <a16:creationId xmlns:a16="http://schemas.microsoft.com/office/drawing/2014/main" id="{6CFD6E84-4DDC-4479-BE2A-2A85A8AB15F2}"/>
            </a:ext>
          </a:extLst>
        </xdr:cNvPr>
        <xdr:cNvGrpSpPr/>
      </xdr:nvGrpSpPr>
      <xdr:grpSpPr>
        <a:xfrm>
          <a:off x="238125" y="0"/>
          <a:ext cx="8898031" cy="625261"/>
          <a:chOff x="238125" y="0"/>
          <a:chExt cx="8898031" cy="625261"/>
        </a:xfrm>
      </xdr:grpSpPr>
      <xdr:pic>
        <xdr:nvPicPr>
          <xdr:cNvPr id="9" name="Imagen 8">
            <a:extLst>
              <a:ext uri="{FF2B5EF4-FFF2-40B4-BE49-F238E27FC236}">
                <a16:creationId xmlns:a16="http://schemas.microsoft.com/office/drawing/2014/main" id="{00000000-0008-0000-3100-000009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38125" y="0"/>
            <a:ext cx="2447925" cy="625261"/>
          </a:xfrm>
          <a:prstGeom prst="rect">
            <a:avLst/>
          </a:prstGeom>
        </xdr:spPr>
      </xdr:pic>
      <xdr:sp macro="" textlink="">
        <xdr:nvSpPr>
          <xdr:cNvPr id="10" name="Flecha: a la derecha con bandas 9">
            <a:extLst>
              <a:ext uri="{FF2B5EF4-FFF2-40B4-BE49-F238E27FC236}">
                <a16:creationId xmlns:a16="http://schemas.microsoft.com/office/drawing/2014/main" id="{00000000-0008-0000-3100-00000A000000}"/>
              </a:ext>
            </a:extLst>
          </xdr:cNvPr>
          <xdr:cNvSpPr/>
        </xdr:nvSpPr>
        <xdr:spPr>
          <a:xfrm flipH="1">
            <a:off x="8621806" y="141194"/>
            <a:ext cx="514350" cy="285750"/>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57.xml><?xml version="1.0" encoding="utf-8"?>
<xdr:wsDr xmlns:xdr="http://schemas.openxmlformats.org/drawingml/2006/spreadsheetDrawing" xmlns:a="http://schemas.openxmlformats.org/drawingml/2006/main">
  <xdr:twoCellAnchor>
    <xdr:from>
      <xdr:col>1</xdr:col>
      <xdr:colOff>0</xdr:colOff>
      <xdr:row>0</xdr:row>
      <xdr:rowOff>0</xdr:rowOff>
    </xdr:from>
    <xdr:to>
      <xdr:col>4</xdr:col>
      <xdr:colOff>1327898</xdr:colOff>
      <xdr:row>3</xdr:row>
      <xdr:rowOff>31349</xdr:rowOff>
    </xdr:to>
    <xdr:grpSp>
      <xdr:nvGrpSpPr>
        <xdr:cNvPr id="19" name="18 Grupo">
          <a:hlinkClick xmlns:r="http://schemas.openxmlformats.org/officeDocument/2006/relationships" r:id="rId1"/>
          <a:extLst>
            <a:ext uri="{FF2B5EF4-FFF2-40B4-BE49-F238E27FC236}">
              <a16:creationId xmlns:a16="http://schemas.microsoft.com/office/drawing/2014/main" id="{00000000-0008-0000-3200-000013000000}"/>
            </a:ext>
          </a:extLst>
        </xdr:cNvPr>
        <xdr:cNvGrpSpPr/>
      </xdr:nvGrpSpPr>
      <xdr:grpSpPr>
        <a:xfrm>
          <a:off x="238125" y="0"/>
          <a:ext cx="8395448" cy="621899"/>
          <a:chOff x="238125" y="0"/>
          <a:chExt cx="8395448" cy="621899"/>
        </a:xfrm>
      </xdr:grpSpPr>
      <xdr:pic>
        <xdr:nvPicPr>
          <xdr:cNvPr id="17" name="Imagen 8">
            <a:extLst>
              <a:ext uri="{FF2B5EF4-FFF2-40B4-BE49-F238E27FC236}">
                <a16:creationId xmlns:a16="http://schemas.microsoft.com/office/drawing/2014/main" id="{00000000-0008-0000-3200-000011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38125" y="0"/>
            <a:ext cx="2448499" cy="621899"/>
          </a:xfrm>
          <a:prstGeom prst="rect">
            <a:avLst/>
          </a:prstGeom>
        </xdr:spPr>
      </xdr:pic>
      <xdr:sp macro="" textlink="">
        <xdr:nvSpPr>
          <xdr:cNvPr id="18" name="Flecha: a la derecha con bandas 9">
            <a:extLst>
              <a:ext uri="{FF2B5EF4-FFF2-40B4-BE49-F238E27FC236}">
                <a16:creationId xmlns:a16="http://schemas.microsoft.com/office/drawing/2014/main" id="{00000000-0008-0000-3200-000012000000}"/>
              </a:ext>
            </a:extLst>
          </xdr:cNvPr>
          <xdr:cNvSpPr/>
        </xdr:nvSpPr>
        <xdr:spPr>
          <a:xfrm flipH="1">
            <a:off x="8119102" y="140332"/>
            <a:ext cx="514471" cy="284214"/>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58.xml><?xml version="1.0" encoding="utf-8"?>
<xdr:wsDr xmlns:xdr="http://schemas.openxmlformats.org/drawingml/2006/spreadsheetDrawing" xmlns:a="http://schemas.openxmlformats.org/drawingml/2006/main">
  <xdr:twoCellAnchor>
    <xdr:from>
      <xdr:col>1</xdr:col>
      <xdr:colOff>0</xdr:colOff>
      <xdr:row>0</xdr:row>
      <xdr:rowOff>0</xdr:rowOff>
    </xdr:from>
    <xdr:to>
      <xdr:col>4</xdr:col>
      <xdr:colOff>1318373</xdr:colOff>
      <xdr:row>3</xdr:row>
      <xdr:rowOff>31349</xdr:rowOff>
    </xdr:to>
    <xdr:grpSp>
      <xdr:nvGrpSpPr>
        <xdr:cNvPr id="7" name="6 Grupo">
          <a:hlinkClick xmlns:r="http://schemas.openxmlformats.org/officeDocument/2006/relationships" r:id="rId1"/>
          <a:extLst>
            <a:ext uri="{FF2B5EF4-FFF2-40B4-BE49-F238E27FC236}">
              <a16:creationId xmlns:a16="http://schemas.microsoft.com/office/drawing/2014/main" id="{00000000-0008-0000-3300-000007000000}"/>
            </a:ext>
          </a:extLst>
        </xdr:cNvPr>
        <xdr:cNvGrpSpPr/>
      </xdr:nvGrpSpPr>
      <xdr:grpSpPr>
        <a:xfrm>
          <a:off x="238125" y="0"/>
          <a:ext cx="8395448" cy="612374"/>
          <a:chOff x="238125" y="0"/>
          <a:chExt cx="8395448" cy="621899"/>
        </a:xfrm>
      </xdr:grpSpPr>
      <xdr:pic>
        <xdr:nvPicPr>
          <xdr:cNvPr id="8" name="Imagen 8">
            <a:extLst>
              <a:ext uri="{FF2B5EF4-FFF2-40B4-BE49-F238E27FC236}">
                <a16:creationId xmlns:a16="http://schemas.microsoft.com/office/drawing/2014/main" id="{00000000-0008-0000-3300-000008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38125" y="0"/>
            <a:ext cx="2448499" cy="621899"/>
          </a:xfrm>
          <a:prstGeom prst="rect">
            <a:avLst/>
          </a:prstGeom>
        </xdr:spPr>
      </xdr:pic>
      <xdr:sp macro="" textlink="">
        <xdr:nvSpPr>
          <xdr:cNvPr id="9" name="Flecha: a la derecha con bandas 9">
            <a:extLst>
              <a:ext uri="{FF2B5EF4-FFF2-40B4-BE49-F238E27FC236}">
                <a16:creationId xmlns:a16="http://schemas.microsoft.com/office/drawing/2014/main" id="{00000000-0008-0000-3300-000009000000}"/>
              </a:ext>
            </a:extLst>
          </xdr:cNvPr>
          <xdr:cNvSpPr/>
        </xdr:nvSpPr>
        <xdr:spPr>
          <a:xfrm flipH="1">
            <a:off x="8119102" y="140332"/>
            <a:ext cx="514471" cy="284214"/>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59.xml><?xml version="1.0" encoding="utf-8"?>
<xdr:wsDr xmlns:xdr="http://schemas.openxmlformats.org/drawingml/2006/spreadsheetDrawing" xmlns:a="http://schemas.openxmlformats.org/drawingml/2006/main">
  <xdr:twoCellAnchor>
    <xdr:from>
      <xdr:col>1</xdr:col>
      <xdr:colOff>78440</xdr:colOff>
      <xdr:row>5</xdr:row>
      <xdr:rowOff>179854</xdr:rowOff>
    </xdr:from>
    <xdr:to>
      <xdr:col>9</xdr:col>
      <xdr:colOff>859491</xdr:colOff>
      <xdr:row>21</xdr:row>
      <xdr:rowOff>56029</xdr:rowOff>
    </xdr:to>
    <xdr:graphicFrame macro="">
      <xdr:nvGraphicFramePr>
        <xdr:cNvPr id="7" name="Gráfico 6">
          <a:extLst>
            <a:ext uri="{FF2B5EF4-FFF2-40B4-BE49-F238E27FC236}">
              <a16:creationId xmlns:a16="http://schemas.microsoft.com/office/drawing/2014/main" id="{00000000-0008-0000-34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9</xdr:col>
      <xdr:colOff>880223</xdr:colOff>
      <xdr:row>3</xdr:row>
      <xdr:rowOff>31349</xdr:rowOff>
    </xdr:to>
    <xdr:grpSp>
      <xdr:nvGrpSpPr>
        <xdr:cNvPr id="11" name="10 Grupo">
          <a:hlinkClick xmlns:r="http://schemas.openxmlformats.org/officeDocument/2006/relationships" r:id="rId2"/>
          <a:extLst>
            <a:ext uri="{FF2B5EF4-FFF2-40B4-BE49-F238E27FC236}">
              <a16:creationId xmlns:a16="http://schemas.microsoft.com/office/drawing/2014/main" id="{00000000-0008-0000-3400-00000B000000}"/>
            </a:ext>
          </a:extLst>
        </xdr:cNvPr>
        <xdr:cNvGrpSpPr/>
      </xdr:nvGrpSpPr>
      <xdr:grpSpPr>
        <a:xfrm>
          <a:off x="238125" y="0"/>
          <a:ext cx="8881223" cy="621899"/>
          <a:chOff x="238125" y="0"/>
          <a:chExt cx="8881223" cy="621899"/>
        </a:xfrm>
      </xdr:grpSpPr>
      <xdr:pic>
        <xdr:nvPicPr>
          <xdr:cNvPr id="9" name="Imagen 8">
            <a:extLst>
              <a:ext uri="{FF2B5EF4-FFF2-40B4-BE49-F238E27FC236}">
                <a16:creationId xmlns:a16="http://schemas.microsoft.com/office/drawing/2014/main" id="{00000000-0008-0000-3400-000009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38125" y="0"/>
            <a:ext cx="2448499" cy="621899"/>
          </a:xfrm>
          <a:prstGeom prst="rect">
            <a:avLst/>
          </a:prstGeom>
        </xdr:spPr>
      </xdr:pic>
      <xdr:sp macro="" textlink="">
        <xdr:nvSpPr>
          <xdr:cNvPr id="10" name="Flecha: a la derecha con bandas 9">
            <a:extLst>
              <a:ext uri="{FF2B5EF4-FFF2-40B4-BE49-F238E27FC236}">
                <a16:creationId xmlns:a16="http://schemas.microsoft.com/office/drawing/2014/main" id="{00000000-0008-0000-3400-00000A000000}"/>
              </a:ext>
            </a:extLst>
          </xdr:cNvPr>
          <xdr:cNvSpPr/>
        </xdr:nvSpPr>
        <xdr:spPr>
          <a:xfrm flipH="1">
            <a:off x="8604877" y="149857"/>
            <a:ext cx="514471" cy="284214"/>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6.xml><?xml version="1.0" encoding="utf-8"?>
<xdr:wsDr xmlns:xdr="http://schemas.openxmlformats.org/drawingml/2006/spreadsheetDrawing" xmlns:a="http://schemas.openxmlformats.org/drawingml/2006/main">
  <xdr:twoCellAnchor editAs="oneCell">
    <xdr:from>
      <xdr:col>9</xdr:col>
      <xdr:colOff>564225</xdr:colOff>
      <xdr:row>4</xdr:row>
      <xdr:rowOff>49875</xdr:rowOff>
    </xdr:from>
    <xdr:to>
      <xdr:col>9</xdr:col>
      <xdr:colOff>0</xdr:colOff>
      <xdr:row>4</xdr:row>
      <xdr:rowOff>180975</xdr:rowOff>
    </xdr:to>
    <xdr:pic>
      <xdr:nvPicPr>
        <xdr:cNvPr id="28" name="Graphic 27" descr="Open Book">
          <a:extLst>
            <a:ext uri="{FF2B5EF4-FFF2-40B4-BE49-F238E27FC236}">
              <a16:creationId xmlns:a16="http://schemas.microsoft.com/office/drawing/2014/main" id="{00000000-0008-0000-0400-00001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a:ext>
            <a:ext uri="{96DAC541-7B7A-43D3-8B79-37D633B846F1}">
              <asvg:svgBlip xmlns:asvg="http://schemas.microsoft.com/office/drawing/2016/SVG/main" r:embed="rId2"/>
            </a:ext>
          </a:extLst>
        </a:blip>
        <a:stretch>
          <a:fillRect/>
        </a:stretch>
      </xdr:blipFill>
      <xdr:spPr>
        <a:xfrm>
          <a:off x="8260425" y="1773900"/>
          <a:ext cx="264450" cy="264450"/>
        </a:xfrm>
        <a:prstGeom prst="rect">
          <a:avLst/>
        </a:prstGeom>
      </xdr:spPr>
    </xdr:pic>
    <xdr:clientData/>
  </xdr:twoCellAnchor>
  <xdr:twoCellAnchor editAs="oneCell">
    <xdr:from>
      <xdr:col>1</xdr:col>
      <xdr:colOff>0</xdr:colOff>
      <xdr:row>0</xdr:row>
      <xdr:rowOff>0</xdr:rowOff>
    </xdr:from>
    <xdr:to>
      <xdr:col>7</xdr:col>
      <xdr:colOff>809625</xdr:colOff>
      <xdr:row>3</xdr:row>
      <xdr:rowOff>34711</xdr:rowOff>
    </xdr:to>
    <xdr:grpSp>
      <xdr:nvGrpSpPr>
        <xdr:cNvPr id="8" name="Grupo 7">
          <a:hlinkClick xmlns:r="http://schemas.openxmlformats.org/officeDocument/2006/relationships" r:id="rId3"/>
          <a:extLst>
            <a:ext uri="{FF2B5EF4-FFF2-40B4-BE49-F238E27FC236}">
              <a16:creationId xmlns:a16="http://schemas.microsoft.com/office/drawing/2014/main" id="{00000000-0008-0000-0400-000008000000}"/>
            </a:ext>
          </a:extLst>
        </xdr:cNvPr>
        <xdr:cNvGrpSpPr/>
      </xdr:nvGrpSpPr>
      <xdr:grpSpPr>
        <a:xfrm>
          <a:off x="238125" y="0"/>
          <a:ext cx="6810375" cy="625261"/>
          <a:chOff x="285750" y="200025"/>
          <a:chExt cx="6810375" cy="625261"/>
        </a:xfrm>
      </xdr:grpSpPr>
      <xdr:pic>
        <xdr:nvPicPr>
          <xdr:cNvPr id="9" name="Imagen 8">
            <a:extLst>
              <a:ext uri="{FF2B5EF4-FFF2-40B4-BE49-F238E27FC236}">
                <a16:creationId xmlns:a16="http://schemas.microsoft.com/office/drawing/2014/main" id="{00000000-0008-0000-0400-000009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285750" y="200025"/>
            <a:ext cx="2447925" cy="625261"/>
          </a:xfrm>
          <a:prstGeom prst="rect">
            <a:avLst/>
          </a:prstGeom>
        </xdr:spPr>
      </xdr:pic>
      <xdr:sp macro="" textlink="">
        <xdr:nvSpPr>
          <xdr:cNvPr id="10" name="Flecha: a la derecha con bandas 9">
            <a:extLst>
              <a:ext uri="{FF2B5EF4-FFF2-40B4-BE49-F238E27FC236}">
                <a16:creationId xmlns:a16="http://schemas.microsoft.com/office/drawing/2014/main" id="{00000000-0008-0000-0400-00000A000000}"/>
              </a:ext>
            </a:extLst>
          </xdr:cNvPr>
          <xdr:cNvSpPr/>
        </xdr:nvSpPr>
        <xdr:spPr>
          <a:xfrm flipH="1">
            <a:off x="6581775" y="371475"/>
            <a:ext cx="514350" cy="285750"/>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60.xml><?xml version="1.0" encoding="utf-8"?>
<xdr:wsDr xmlns:xdr="http://schemas.openxmlformats.org/drawingml/2006/spreadsheetDrawing" xmlns:a="http://schemas.openxmlformats.org/drawingml/2006/main">
  <xdr:twoCellAnchor>
    <xdr:from>
      <xdr:col>1</xdr:col>
      <xdr:colOff>0</xdr:colOff>
      <xdr:row>0</xdr:row>
      <xdr:rowOff>0</xdr:rowOff>
    </xdr:from>
    <xdr:to>
      <xdr:col>9</xdr:col>
      <xdr:colOff>753036</xdr:colOff>
      <xdr:row>3</xdr:row>
      <xdr:rowOff>39193</xdr:rowOff>
    </xdr:to>
    <xdr:grpSp>
      <xdr:nvGrpSpPr>
        <xdr:cNvPr id="10" name="9 Grupo">
          <a:hlinkClick xmlns:r="http://schemas.openxmlformats.org/officeDocument/2006/relationships" r:id="rId1"/>
          <a:extLst>
            <a:ext uri="{FF2B5EF4-FFF2-40B4-BE49-F238E27FC236}">
              <a16:creationId xmlns:a16="http://schemas.microsoft.com/office/drawing/2014/main" id="{00000000-0008-0000-3500-00000A000000}"/>
            </a:ext>
          </a:extLst>
        </xdr:cNvPr>
        <xdr:cNvGrpSpPr/>
      </xdr:nvGrpSpPr>
      <xdr:grpSpPr>
        <a:xfrm>
          <a:off x="235324" y="0"/>
          <a:ext cx="11768418" cy="621899"/>
          <a:chOff x="235324" y="0"/>
          <a:chExt cx="10827124" cy="621899"/>
        </a:xfrm>
      </xdr:grpSpPr>
      <xdr:pic>
        <xdr:nvPicPr>
          <xdr:cNvPr id="8" name="Imagen 8">
            <a:extLst>
              <a:ext uri="{FF2B5EF4-FFF2-40B4-BE49-F238E27FC236}">
                <a16:creationId xmlns:a16="http://schemas.microsoft.com/office/drawing/2014/main" id="{00000000-0008-0000-3500-000008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35324" y="0"/>
            <a:ext cx="2448499" cy="621899"/>
          </a:xfrm>
          <a:prstGeom prst="rect">
            <a:avLst/>
          </a:prstGeom>
        </xdr:spPr>
      </xdr:pic>
      <xdr:sp macro="" textlink="">
        <xdr:nvSpPr>
          <xdr:cNvPr id="9" name="Flecha: a la derecha con bandas 9">
            <a:extLst>
              <a:ext uri="{FF2B5EF4-FFF2-40B4-BE49-F238E27FC236}">
                <a16:creationId xmlns:a16="http://schemas.microsoft.com/office/drawing/2014/main" id="{00000000-0008-0000-3500-000009000000}"/>
              </a:ext>
            </a:extLst>
          </xdr:cNvPr>
          <xdr:cNvSpPr/>
        </xdr:nvSpPr>
        <xdr:spPr>
          <a:xfrm flipH="1">
            <a:off x="10547977" y="140332"/>
            <a:ext cx="514471" cy="284214"/>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61.xml><?xml version="1.0" encoding="utf-8"?>
<xdr:wsDr xmlns:xdr="http://schemas.openxmlformats.org/drawingml/2006/spreadsheetDrawing" xmlns:a="http://schemas.openxmlformats.org/drawingml/2006/main">
  <xdr:twoCellAnchor>
    <xdr:from>
      <xdr:col>1</xdr:col>
      <xdr:colOff>0</xdr:colOff>
      <xdr:row>0</xdr:row>
      <xdr:rowOff>0</xdr:rowOff>
    </xdr:from>
    <xdr:to>
      <xdr:col>9</xdr:col>
      <xdr:colOff>753036</xdr:colOff>
      <xdr:row>3</xdr:row>
      <xdr:rowOff>39193</xdr:rowOff>
    </xdr:to>
    <xdr:grpSp>
      <xdr:nvGrpSpPr>
        <xdr:cNvPr id="10" name="9 Grupo">
          <a:hlinkClick xmlns:r="http://schemas.openxmlformats.org/officeDocument/2006/relationships" r:id="rId1"/>
          <a:extLst>
            <a:ext uri="{FF2B5EF4-FFF2-40B4-BE49-F238E27FC236}">
              <a16:creationId xmlns:a16="http://schemas.microsoft.com/office/drawing/2014/main" id="{00000000-0008-0000-3600-00000A000000}"/>
            </a:ext>
          </a:extLst>
        </xdr:cNvPr>
        <xdr:cNvGrpSpPr/>
      </xdr:nvGrpSpPr>
      <xdr:grpSpPr>
        <a:xfrm>
          <a:off x="235324" y="0"/>
          <a:ext cx="11768418" cy="621899"/>
          <a:chOff x="235324" y="0"/>
          <a:chExt cx="10827124" cy="621899"/>
        </a:xfrm>
      </xdr:grpSpPr>
      <xdr:pic>
        <xdr:nvPicPr>
          <xdr:cNvPr id="11" name="Imagen 8">
            <a:extLst>
              <a:ext uri="{FF2B5EF4-FFF2-40B4-BE49-F238E27FC236}">
                <a16:creationId xmlns:a16="http://schemas.microsoft.com/office/drawing/2014/main" id="{00000000-0008-0000-3600-00000B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35324" y="0"/>
            <a:ext cx="2448499" cy="621899"/>
          </a:xfrm>
          <a:prstGeom prst="rect">
            <a:avLst/>
          </a:prstGeom>
        </xdr:spPr>
      </xdr:pic>
      <xdr:sp macro="" textlink="">
        <xdr:nvSpPr>
          <xdr:cNvPr id="12" name="Flecha: a la derecha con bandas 9">
            <a:extLst>
              <a:ext uri="{FF2B5EF4-FFF2-40B4-BE49-F238E27FC236}">
                <a16:creationId xmlns:a16="http://schemas.microsoft.com/office/drawing/2014/main" id="{00000000-0008-0000-3600-00000C000000}"/>
              </a:ext>
            </a:extLst>
          </xdr:cNvPr>
          <xdr:cNvSpPr/>
        </xdr:nvSpPr>
        <xdr:spPr>
          <a:xfrm flipH="1">
            <a:off x="10547977" y="140332"/>
            <a:ext cx="514471" cy="284214"/>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62.xml><?xml version="1.0" encoding="utf-8"?>
<xdr:wsDr xmlns:xdr="http://schemas.openxmlformats.org/drawingml/2006/spreadsheetDrawing" xmlns:a="http://schemas.openxmlformats.org/drawingml/2006/main">
  <xdr:twoCellAnchor>
    <xdr:from>
      <xdr:col>1</xdr:col>
      <xdr:colOff>78440</xdr:colOff>
      <xdr:row>5</xdr:row>
      <xdr:rowOff>179854</xdr:rowOff>
    </xdr:from>
    <xdr:to>
      <xdr:col>9</xdr:col>
      <xdr:colOff>859491</xdr:colOff>
      <xdr:row>21</xdr:row>
      <xdr:rowOff>56029</xdr:rowOff>
    </xdr:to>
    <xdr:graphicFrame macro="">
      <xdr:nvGraphicFramePr>
        <xdr:cNvPr id="7" name="Gráfico 6">
          <a:extLst>
            <a:ext uri="{FF2B5EF4-FFF2-40B4-BE49-F238E27FC236}">
              <a16:creationId xmlns:a16="http://schemas.microsoft.com/office/drawing/2014/main" id="{00000000-0008-0000-37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9</xdr:col>
      <xdr:colOff>880223</xdr:colOff>
      <xdr:row>3</xdr:row>
      <xdr:rowOff>31349</xdr:rowOff>
    </xdr:to>
    <xdr:grpSp>
      <xdr:nvGrpSpPr>
        <xdr:cNvPr id="11" name="10 Grupo">
          <a:hlinkClick xmlns:r="http://schemas.openxmlformats.org/officeDocument/2006/relationships" r:id="rId2"/>
          <a:extLst>
            <a:ext uri="{FF2B5EF4-FFF2-40B4-BE49-F238E27FC236}">
              <a16:creationId xmlns:a16="http://schemas.microsoft.com/office/drawing/2014/main" id="{00000000-0008-0000-3700-00000B000000}"/>
            </a:ext>
          </a:extLst>
        </xdr:cNvPr>
        <xdr:cNvGrpSpPr/>
      </xdr:nvGrpSpPr>
      <xdr:grpSpPr>
        <a:xfrm>
          <a:off x="238125" y="0"/>
          <a:ext cx="8881223" cy="621899"/>
          <a:chOff x="238125" y="0"/>
          <a:chExt cx="8881223" cy="621899"/>
        </a:xfrm>
      </xdr:grpSpPr>
      <xdr:pic>
        <xdr:nvPicPr>
          <xdr:cNvPr id="12" name="Imagen 8">
            <a:extLst>
              <a:ext uri="{FF2B5EF4-FFF2-40B4-BE49-F238E27FC236}">
                <a16:creationId xmlns:a16="http://schemas.microsoft.com/office/drawing/2014/main" id="{00000000-0008-0000-3700-00000C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38125" y="0"/>
            <a:ext cx="2448499" cy="621899"/>
          </a:xfrm>
          <a:prstGeom prst="rect">
            <a:avLst/>
          </a:prstGeom>
        </xdr:spPr>
      </xdr:pic>
      <xdr:sp macro="" textlink="">
        <xdr:nvSpPr>
          <xdr:cNvPr id="13" name="Flecha: a la derecha con bandas 9">
            <a:extLst>
              <a:ext uri="{FF2B5EF4-FFF2-40B4-BE49-F238E27FC236}">
                <a16:creationId xmlns:a16="http://schemas.microsoft.com/office/drawing/2014/main" id="{00000000-0008-0000-3700-00000D000000}"/>
              </a:ext>
            </a:extLst>
          </xdr:cNvPr>
          <xdr:cNvSpPr/>
        </xdr:nvSpPr>
        <xdr:spPr>
          <a:xfrm flipH="1">
            <a:off x="8604877" y="149857"/>
            <a:ext cx="514471" cy="284214"/>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63.xml><?xml version="1.0" encoding="utf-8"?>
<xdr:wsDr xmlns:xdr="http://schemas.openxmlformats.org/drawingml/2006/spreadsheetDrawing" xmlns:a="http://schemas.openxmlformats.org/drawingml/2006/main">
  <xdr:twoCellAnchor>
    <xdr:from>
      <xdr:col>1</xdr:col>
      <xdr:colOff>78440</xdr:colOff>
      <xdr:row>5</xdr:row>
      <xdr:rowOff>179854</xdr:rowOff>
    </xdr:from>
    <xdr:to>
      <xdr:col>9</xdr:col>
      <xdr:colOff>859491</xdr:colOff>
      <xdr:row>21</xdr:row>
      <xdr:rowOff>56029</xdr:rowOff>
    </xdr:to>
    <xdr:graphicFrame macro="">
      <xdr:nvGraphicFramePr>
        <xdr:cNvPr id="7" name="Gráfico 6">
          <a:extLst>
            <a:ext uri="{FF2B5EF4-FFF2-40B4-BE49-F238E27FC236}">
              <a16:creationId xmlns:a16="http://schemas.microsoft.com/office/drawing/2014/main" id="{00000000-0008-0000-38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9</xdr:col>
      <xdr:colOff>880223</xdr:colOff>
      <xdr:row>3</xdr:row>
      <xdr:rowOff>31349</xdr:rowOff>
    </xdr:to>
    <xdr:grpSp>
      <xdr:nvGrpSpPr>
        <xdr:cNvPr id="8" name="7 Grupo">
          <a:hlinkClick xmlns:r="http://schemas.openxmlformats.org/officeDocument/2006/relationships" r:id="rId2"/>
          <a:extLst>
            <a:ext uri="{FF2B5EF4-FFF2-40B4-BE49-F238E27FC236}">
              <a16:creationId xmlns:a16="http://schemas.microsoft.com/office/drawing/2014/main" id="{00000000-0008-0000-3800-000008000000}"/>
            </a:ext>
          </a:extLst>
        </xdr:cNvPr>
        <xdr:cNvGrpSpPr/>
      </xdr:nvGrpSpPr>
      <xdr:grpSpPr>
        <a:xfrm>
          <a:off x="238125" y="0"/>
          <a:ext cx="8881223" cy="621899"/>
          <a:chOff x="238125" y="0"/>
          <a:chExt cx="8881223" cy="621899"/>
        </a:xfrm>
      </xdr:grpSpPr>
      <xdr:pic>
        <xdr:nvPicPr>
          <xdr:cNvPr id="9" name="Imagen 8">
            <a:extLst>
              <a:ext uri="{FF2B5EF4-FFF2-40B4-BE49-F238E27FC236}">
                <a16:creationId xmlns:a16="http://schemas.microsoft.com/office/drawing/2014/main" id="{00000000-0008-0000-3800-000009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38125" y="0"/>
            <a:ext cx="2448499" cy="621899"/>
          </a:xfrm>
          <a:prstGeom prst="rect">
            <a:avLst/>
          </a:prstGeom>
        </xdr:spPr>
      </xdr:pic>
      <xdr:sp macro="" textlink="">
        <xdr:nvSpPr>
          <xdr:cNvPr id="10" name="Flecha: a la derecha con bandas 9">
            <a:extLst>
              <a:ext uri="{FF2B5EF4-FFF2-40B4-BE49-F238E27FC236}">
                <a16:creationId xmlns:a16="http://schemas.microsoft.com/office/drawing/2014/main" id="{00000000-0008-0000-3800-00000A000000}"/>
              </a:ext>
            </a:extLst>
          </xdr:cNvPr>
          <xdr:cNvSpPr/>
        </xdr:nvSpPr>
        <xdr:spPr>
          <a:xfrm flipH="1">
            <a:off x="8604877" y="149857"/>
            <a:ext cx="514471" cy="284214"/>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64.xml><?xml version="1.0" encoding="utf-8"?>
<xdr:wsDr xmlns:xdr="http://schemas.openxmlformats.org/drawingml/2006/spreadsheetDrawing" xmlns:a="http://schemas.openxmlformats.org/drawingml/2006/main">
  <xdr:twoCellAnchor>
    <xdr:from>
      <xdr:col>1</xdr:col>
      <xdr:colOff>0</xdr:colOff>
      <xdr:row>0</xdr:row>
      <xdr:rowOff>0</xdr:rowOff>
    </xdr:from>
    <xdr:to>
      <xdr:col>11</xdr:col>
      <xdr:colOff>689724</xdr:colOff>
      <xdr:row>3</xdr:row>
      <xdr:rowOff>39193</xdr:rowOff>
    </xdr:to>
    <xdr:grpSp>
      <xdr:nvGrpSpPr>
        <xdr:cNvPr id="10" name="9 Grupo">
          <a:hlinkClick xmlns:r="http://schemas.openxmlformats.org/officeDocument/2006/relationships" r:id="rId1"/>
          <a:extLst>
            <a:ext uri="{FF2B5EF4-FFF2-40B4-BE49-F238E27FC236}">
              <a16:creationId xmlns:a16="http://schemas.microsoft.com/office/drawing/2014/main" id="{00000000-0008-0000-3900-00000A000000}"/>
            </a:ext>
          </a:extLst>
        </xdr:cNvPr>
        <xdr:cNvGrpSpPr/>
      </xdr:nvGrpSpPr>
      <xdr:grpSpPr>
        <a:xfrm>
          <a:off x="238125" y="0"/>
          <a:ext cx="14810537" cy="622599"/>
          <a:chOff x="235324" y="0"/>
          <a:chExt cx="14809135" cy="621899"/>
        </a:xfrm>
      </xdr:grpSpPr>
      <xdr:pic>
        <xdr:nvPicPr>
          <xdr:cNvPr id="8" name="Imagen 8">
            <a:extLst>
              <a:ext uri="{FF2B5EF4-FFF2-40B4-BE49-F238E27FC236}">
                <a16:creationId xmlns:a16="http://schemas.microsoft.com/office/drawing/2014/main" id="{00000000-0008-0000-3900-000008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35324" y="0"/>
            <a:ext cx="2448499" cy="621899"/>
          </a:xfrm>
          <a:prstGeom prst="rect">
            <a:avLst/>
          </a:prstGeom>
        </xdr:spPr>
      </xdr:pic>
      <xdr:sp macro="" textlink="">
        <xdr:nvSpPr>
          <xdr:cNvPr id="9" name="Flecha: a la derecha con bandas 9">
            <a:extLst>
              <a:ext uri="{FF2B5EF4-FFF2-40B4-BE49-F238E27FC236}">
                <a16:creationId xmlns:a16="http://schemas.microsoft.com/office/drawing/2014/main" id="{00000000-0008-0000-3900-000009000000}"/>
              </a:ext>
            </a:extLst>
          </xdr:cNvPr>
          <xdr:cNvSpPr/>
        </xdr:nvSpPr>
        <xdr:spPr>
          <a:xfrm flipH="1">
            <a:off x="14529988" y="161063"/>
            <a:ext cx="514471" cy="284214"/>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65.xml><?xml version="1.0" encoding="utf-8"?>
<xdr:wsDr xmlns:xdr="http://schemas.openxmlformats.org/drawingml/2006/spreadsheetDrawing" xmlns:a="http://schemas.openxmlformats.org/drawingml/2006/main">
  <xdr:twoCellAnchor>
    <xdr:from>
      <xdr:col>1</xdr:col>
      <xdr:colOff>0</xdr:colOff>
      <xdr:row>0</xdr:row>
      <xdr:rowOff>0</xdr:rowOff>
    </xdr:from>
    <xdr:to>
      <xdr:col>11</xdr:col>
      <xdr:colOff>689724</xdr:colOff>
      <xdr:row>3</xdr:row>
      <xdr:rowOff>39193</xdr:rowOff>
    </xdr:to>
    <xdr:grpSp>
      <xdr:nvGrpSpPr>
        <xdr:cNvPr id="7" name="6 Grupo">
          <a:hlinkClick xmlns:r="http://schemas.openxmlformats.org/officeDocument/2006/relationships" r:id="rId1"/>
          <a:extLst>
            <a:ext uri="{FF2B5EF4-FFF2-40B4-BE49-F238E27FC236}">
              <a16:creationId xmlns:a16="http://schemas.microsoft.com/office/drawing/2014/main" id="{00000000-0008-0000-3A00-000007000000}"/>
            </a:ext>
          </a:extLst>
        </xdr:cNvPr>
        <xdr:cNvGrpSpPr/>
      </xdr:nvGrpSpPr>
      <xdr:grpSpPr>
        <a:xfrm>
          <a:off x="238125" y="0"/>
          <a:ext cx="14810537" cy="622599"/>
          <a:chOff x="235324" y="0"/>
          <a:chExt cx="14809135" cy="621899"/>
        </a:xfrm>
      </xdr:grpSpPr>
      <xdr:pic>
        <xdr:nvPicPr>
          <xdr:cNvPr id="8" name="Imagen 8">
            <a:extLst>
              <a:ext uri="{FF2B5EF4-FFF2-40B4-BE49-F238E27FC236}">
                <a16:creationId xmlns:a16="http://schemas.microsoft.com/office/drawing/2014/main" id="{00000000-0008-0000-3A00-000008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35324" y="0"/>
            <a:ext cx="2448499" cy="621899"/>
          </a:xfrm>
          <a:prstGeom prst="rect">
            <a:avLst/>
          </a:prstGeom>
        </xdr:spPr>
      </xdr:pic>
      <xdr:sp macro="" textlink="">
        <xdr:nvSpPr>
          <xdr:cNvPr id="9" name="Flecha: a la derecha con bandas 9">
            <a:extLst>
              <a:ext uri="{FF2B5EF4-FFF2-40B4-BE49-F238E27FC236}">
                <a16:creationId xmlns:a16="http://schemas.microsoft.com/office/drawing/2014/main" id="{00000000-0008-0000-3A00-000009000000}"/>
              </a:ext>
            </a:extLst>
          </xdr:cNvPr>
          <xdr:cNvSpPr/>
        </xdr:nvSpPr>
        <xdr:spPr>
          <a:xfrm flipH="1">
            <a:off x="14529988" y="161063"/>
            <a:ext cx="514471" cy="284214"/>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66.xml><?xml version="1.0" encoding="utf-8"?>
<xdr:wsDr xmlns:xdr="http://schemas.openxmlformats.org/drawingml/2006/spreadsheetDrawing" xmlns:a="http://schemas.openxmlformats.org/drawingml/2006/main">
  <xdr:twoCellAnchor>
    <xdr:from>
      <xdr:col>1</xdr:col>
      <xdr:colOff>78440</xdr:colOff>
      <xdr:row>5</xdr:row>
      <xdr:rowOff>179854</xdr:rowOff>
    </xdr:from>
    <xdr:to>
      <xdr:col>11</xdr:col>
      <xdr:colOff>859491</xdr:colOff>
      <xdr:row>27</xdr:row>
      <xdr:rowOff>56029</xdr:rowOff>
    </xdr:to>
    <xdr:graphicFrame macro="">
      <xdr:nvGraphicFramePr>
        <xdr:cNvPr id="7" name="Gráfico 6">
          <a:extLst>
            <a:ext uri="{FF2B5EF4-FFF2-40B4-BE49-F238E27FC236}">
              <a16:creationId xmlns:a16="http://schemas.microsoft.com/office/drawing/2014/main" id="{00000000-0008-0000-3B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11</xdr:col>
      <xdr:colOff>870698</xdr:colOff>
      <xdr:row>3</xdr:row>
      <xdr:rowOff>31349</xdr:rowOff>
    </xdr:to>
    <xdr:grpSp>
      <xdr:nvGrpSpPr>
        <xdr:cNvPr id="2" name="1 Grupo">
          <a:hlinkClick xmlns:r="http://schemas.openxmlformats.org/officeDocument/2006/relationships" r:id="rId2"/>
          <a:extLst>
            <a:ext uri="{FF2B5EF4-FFF2-40B4-BE49-F238E27FC236}">
              <a16:creationId xmlns:a16="http://schemas.microsoft.com/office/drawing/2014/main" id="{00000000-0008-0000-3B00-000002000000}"/>
            </a:ext>
          </a:extLst>
        </xdr:cNvPr>
        <xdr:cNvGrpSpPr/>
      </xdr:nvGrpSpPr>
      <xdr:grpSpPr>
        <a:xfrm>
          <a:off x="238125" y="0"/>
          <a:ext cx="10871948" cy="621899"/>
          <a:chOff x="238125" y="0"/>
          <a:chExt cx="10871948" cy="621899"/>
        </a:xfrm>
      </xdr:grpSpPr>
      <xdr:pic>
        <xdr:nvPicPr>
          <xdr:cNvPr id="13" name="Imagen 8">
            <a:extLst>
              <a:ext uri="{FF2B5EF4-FFF2-40B4-BE49-F238E27FC236}">
                <a16:creationId xmlns:a16="http://schemas.microsoft.com/office/drawing/2014/main" id="{00000000-0008-0000-3B00-00000D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38125" y="0"/>
            <a:ext cx="2448499" cy="621899"/>
          </a:xfrm>
          <a:prstGeom prst="rect">
            <a:avLst/>
          </a:prstGeom>
        </xdr:spPr>
      </xdr:pic>
      <xdr:sp macro="" textlink="">
        <xdr:nvSpPr>
          <xdr:cNvPr id="14" name="Flecha: a la derecha con bandas 9">
            <a:extLst>
              <a:ext uri="{FF2B5EF4-FFF2-40B4-BE49-F238E27FC236}">
                <a16:creationId xmlns:a16="http://schemas.microsoft.com/office/drawing/2014/main" id="{00000000-0008-0000-3B00-00000E000000}"/>
              </a:ext>
            </a:extLst>
          </xdr:cNvPr>
          <xdr:cNvSpPr/>
        </xdr:nvSpPr>
        <xdr:spPr>
          <a:xfrm flipH="1">
            <a:off x="10595602" y="159382"/>
            <a:ext cx="514471" cy="284214"/>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67.xml><?xml version="1.0" encoding="utf-8"?>
<xdr:wsDr xmlns:xdr="http://schemas.openxmlformats.org/drawingml/2006/spreadsheetDrawing" xmlns:a="http://schemas.openxmlformats.org/drawingml/2006/main">
  <xdr:twoCellAnchor>
    <xdr:from>
      <xdr:col>1</xdr:col>
      <xdr:colOff>78440</xdr:colOff>
      <xdr:row>5</xdr:row>
      <xdr:rowOff>179854</xdr:rowOff>
    </xdr:from>
    <xdr:to>
      <xdr:col>11</xdr:col>
      <xdr:colOff>859491</xdr:colOff>
      <xdr:row>27</xdr:row>
      <xdr:rowOff>56029</xdr:rowOff>
    </xdr:to>
    <xdr:graphicFrame macro="">
      <xdr:nvGraphicFramePr>
        <xdr:cNvPr id="7" name="Gráfico 6">
          <a:extLst>
            <a:ext uri="{FF2B5EF4-FFF2-40B4-BE49-F238E27FC236}">
              <a16:creationId xmlns:a16="http://schemas.microsoft.com/office/drawing/2014/main" id="{00000000-0008-0000-3C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11</xdr:col>
      <xdr:colOff>870698</xdr:colOff>
      <xdr:row>3</xdr:row>
      <xdr:rowOff>31349</xdr:rowOff>
    </xdr:to>
    <xdr:grpSp>
      <xdr:nvGrpSpPr>
        <xdr:cNvPr id="11" name="10 Grupo">
          <a:hlinkClick xmlns:r="http://schemas.openxmlformats.org/officeDocument/2006/relationships" r:id="rId2"/>
          <a:extLst>
            <a:ext uri="{FF2B5EF4-FFF2-40B4-BE49-F238E27FC236}">
              <a16:creationId xmlns:a16="http://schemas.microsoft.com/office/drawing/2014/main" id="{00000000-0008-0000-3C00-00000B000000}"/>
            </a:ext>
          </a:extLst>
        </xdr:cNvPr>
        <xdr:cNvGrpSpPr/>
      </xdr:nvGrpSpPr>
      <xdr:grpSpPr>
        <a:xfrm>
          <a:off x="238125" y="0"/>
          <a:ext cx="10871948" cy="621899"/>
          <a:chOff x="238125" y="0"/>
          <a:chExt cx="10871948" cy="621899"/>
        </a:xfrm>
      </xdr:grpSpPr>
      <xdr:pic>
        <xdr:nvPicPr>
          <xdr:cNvPr id="12" name="Imagen 8">
            <a:extLst>
              <a:ext uri="{FF2B5EF4-FFF2-40B4-BE49-F238E27FC236}">
                <a16:creationId xmlns:a16="http://schemas.microsoft.com/office/drawing/2014/main" id="{00000000-0008-0000-3C00-00000C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38125" y="0"/>
            <a:ext cx="2448499" cy="621899"/>
          </a:xfrm>
          <a:prstGeom prst="rect">
            <a:avLst/>
          </a:prstGeom>
        </xdr:spPr>
      </xdr:pic>
      <xdr:sp macro="" textlink="">
        <xdr:nvSpPr>
          <xdr:cNvPr id="13" name="Flecha: a la derecha con bandas 9">
            <a:extLst>
              <a:ext uri="{FF2B5EF4-FFF2-40B4-BE49-F238E27FC236}">
                <a16:creationId xmlns:a16="http://schemas.microsoft.com/office/drawing/2014/main" id="{00000000-0008-0000-3C00-00000D000000}"/>
              </a:ext>
            </a:extLst>
          </xdr:cNvPr>
          <xdr:cNvSpPr/>
        </xdr:nvSpPr>
        <xdr:spPr>
          <a:xfrm flipH="1">
            <a:off x="10595602" y="159382"/>
            <a:ext cx="514471" cy="284214"/>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68.xml><?xml version="1.0" encoding="utf-8"?>
<xdr:wsDr xmlns:xdr="http://schemas.openxmlformats.org/drawingml/2006/spreadsheetDrawing" xmlns:a="http://schemas.openxmlformats.org/drawingml/2006/main">
  <xdr:twoCellAnchor>
    <xdr:from>
      <xdr:col>1</xdr:col>
      <xdr:colOff>0</xdr:colOff>
      <xdr:row>0</xdr:row>
      <xdr:rowOff>0</xdr:rowOff>
    </xdr:from>
    <xdr:to>
      <xdr:col>7</xdr:col>
      <xdr:colOff>835399</xdr:colOff>
      <xdr:row>3</xdr:row>
      <xdr:rowOff>27987</xdr:rowOff>
    </xdr:to>
    <xdr:grpSp>
      <xdr:nvGrpSpPr>
        <xdr:cNvPr id="4" name="3 Grupo">
          <a:hlinkClick xmlns:r="http://schemas.openxmlformats.org/officeDocument/2006/relationships" r:id="rId1"/>
          <a:extLst>
            <a:ext uri="{FF2B5EF4-FFF2-40B4-BE49-F238E27FC236}">
              <a16:creationId xmlns:a16="http://schemas.microsoft.com/office/drawing/2014/main" id="{00000000-0008-0000-3D00-000004000000}"/>
            </a:ext>
          </a:extLst>
        </xdr:cNvPr>
        <xdr:cNvGrpSpPr/>
      </xdr:nvGrpSpPr>
      <xdr:grpSpPr>
        <a:xfrm>
          <a:off x="268941" y="0"/>
          <a:ext cx="9609605" cy="621899"/>
          <a:chOff x="268941" y="0"/>
          <a:chExt cx="9609605" cy="621899"/>
        </a:xfrm>
      </xdr:grpSpPr>
      <xdr:pic>
        <xdr:nvPicPr>
          <xdr:cNvPr id="11" name="Imagen 8">
            <a:extLst>
              <a:ext uri="{FF2B5EF4-FFF2-40B4-BE49-F238E27FC236}">
                <a16:creationId xmlns:a16="http://schemas.microsoft.com/office/drawing/2014/main" id="{00000000-0008-0000-3D00-00000B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68941" y="0"/>
            <a:ext cx="2448499" cy="621899"/>
          </a:xfrm>
          <a:prstGeom prst="rect">
            <a:avLst/>
          </a:prstGeom>
        </xdr:spPr>
      </xdr:pic>
      <xdr:sp macro="" textlink="">
        <xdr:nvSpPr>
          <xdr:cNvPr id="12" name="Flecha: a la derecha con bandas 9">
            <a:extLst>
              <a:ext uri="{FF2B5EF4-FFF2-40B4-BE49-F238E27FC236}">
                <a16:creationId xmlns:a16="http://schemas.microsoft.com/office/drawing/2014/main" id="{00000000-0008-0000-3D00-00000C000000}"/>
              </a:ext>
            </a:extLst>
          </xdr:cNvPr>
          <xdr:cNvSpPr/>
        </xdr:nvSpPr>
        <xdr:spPr>
          <a:xfrm flipH="1">
            <a:off x="9364075" y="138651"/>
            <a:ext cx="514471" cy="284214"/>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69.xml><?xml version="1.0" encoding="utf-8"?>
<xdr:wsDr xmlns:xdr="http://schemas.openxmlformats.org/drawingml/2006/spreadsheetDrawing" xmlns:a="http://schemas.openxmlformats.org/drawingml/2006/main">
  <xdr:twoCellAnchor>
    <xdr:from>
      <xdr:col>1</xdr:col>
      <xdr:colOff>78440</xdr:colOff>
      <xdr:row>5</xdr:row>
      <xdr:rowOff>179854</xdr:rowOff>
    </xdr:from>
    <xdr:to>
      <xdr:col>11</xdr:col>
      <xdr:colOff>859491</xdr:colOff>
      <xdr:row>27</xdr:row>
      <xdr:rowOff>56029</xdr:rowOff>
    </xdr:to>
    <xdr:graphicFrame macro="">
      <xdr:nvGraphicFramePr>
        <xdr:cNvPr id="7" name="Gráfico 6">
          <a:extLst>
            <a:ext uri="{FF2B5EF4-FFF2-40B4-BE49-F238E27FC236}">
              <a16:creationId xmlns:a16="http://schemas.microsoft.com/office/drawing/2014/main" id="{00000000-0008-0000-3E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11</xdr:col>
      <xdr:colOff>870698</xdr:colOff>
      <xdr:row>3</xdr:row>
      <xdr:rowOff>31349</xdr:rowOff>
    </xdr:to>
    <xdr:grpSp>
      <xdr:nvGrpSpPr>
        <xdr:cNvPr id="11" name="10 Grupo">
          <a:hlinkClick xmlns:r="http://schemas.openxmlformats.org/officeDocument/2006/relationships" r:id="rId2"/>
          <a:extLst>
            <a:ext uri="{FF2B5EF4-FFF2-40B4-BE49-F238E27FC236}">
              <a16:creationId xmlns:a16="http://schemas.microsoft.com/office/drawing/2014/main" id="{00000000-0008-0000-3E00-00000B000000}"/>
            </a:ext>
          </a:extLst>
        </xdr:cNvPr>
        <xdr:cNvGrpSpPr/>
      </xdr:nvGrpSpPr>
      <xdr:grpSpPr>
        <a:xfrm>
          <a:off x="238125" y="0"/>
          <a:ext cx="10871948" cy="621899"/>
          <a:chOff x="238125" y="0"/>
          <a:chExt cx="10871948" cy="621899"/>
        </a:xfrm>
      </xdr:grpSpPr>
      <xdr:pic>
        <xdr:nvPicPr>
          <xdr:cNvPr id="12" name="Imagen 8">
            <a:extLst>
              <a:ext uri="{FF2B5EF4-FFF2-40B4-BE49-F238E27FC236}">
                <a16:creationId xmlns:a16="http://schemas.microsoft.com/office/drawing/2014/main" id="{00000000-0008-0000-3E00-00000C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38125" y="0"/>
            <a:ext cx="2448499" cy="621899"/>
          </a:xfrm>
          <a:prstGeom prst="rect">
            <a:avLst/>
          </a:prstGeom>
        </xdr:spPr>
      </xdr:pic>
      <xdr:sp macro="" textlink="">
        <xdr:nvSpPr>
          <xdr:cNvPr id="13" name="Flecha: a la derecha con bandas 9">
            <a:extLst>
              <a:ext uri="{FF2B5EF4-FFF2-40B4-BE49-F238E27FC236}">
                <a16:creationId xmlns:a16="http://schemas.microsoft.com/office/drawing/2014/main" id="{00000000-0008-0000-3E00-00000D000000}"/>
              </a:ext>
            </a:extLst>
          </xdr:cNvPr>
          <xdr:cNvSpPr/>
        </xdr:nvSpPr>
        <xdr:spPr>
          <a:xfrm flipH="1">
            <a:off x="10595602" y="159382"/>
            <a:ext cx="514471" cy="284214"/>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7</xdr:col>
      <xdr:colOff>809625</xdr:colOff>
      <xdr:row>3</xdr:row>
      <xdr:rowOff>34711</xdr:rowOff>
    </xdr:to>
    <xdr:grpSp>
      <xdr:nvGrpSpPr>
        <xdr:cNvPr id="14" name="Grupo 13">
          <a:hlinkClick xmlns:r="http://schemas.openxmlformats.org/officeDocument/2006/relationships" r:id="rId1"/>
          <a:extLst>
            <a:ext uri="{FF2B5EF4-FFF2-40B4-BE49-F238E27FC236}">
              <a16:creationId xmlns:a16="http://schemas.microsoft.com/office/drawing/2014/main" id="{00000000-0008-0000-0500-00000E000000}"/>
            </a:ext>
          </a:extLst>
        </xdr:cNvPr>
        <xdr:cNvGrpSpPr/>
      </xdr:nvGrpSpPr>
      <xdr:grpSpPr>
        <a:xfrm>
          <a:off x="238125" y="0"/>
          <a:ext cx="6810375" cy="625261"/>
          <a:chOff x="285750" y="200025"/>
          <a:chExt cx="6810375" cy="625261"/>
        </a:xfrm>
      </xdr:grpSpPr>
      <xdr:pic>
        <xdr:nvPicPr>
          <xdr:cNvPr id="15" name="Imagen 14">
            <a:extLst>
              <a:ext uri="{FF2B5EF4-FFF2-40B4-BE49-F238E27FC236}">
                <a16:creationId xmlns:a16="http://schemas.microsoft.com/office/drawing/2014/main" id="{00000000-0008-0000-0500-00000F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85750" y="200025"/>
            <a:ext cx="2447925" cy="625261"/>
          </a:xfrm>
          <a:prstGeom prst="rect">
            <a:avLst/>
          </a:prstGeom>
        </xdr:spPr>
      </xdr:pic>
      <xdr:sp macro="" textlink="">
        <xdr:nvSpPr>
          <xdr:cNvPr id="16" name="Flecha: a la derecha con bandas 15">
            <a:extLst>
              <a:ext uri="{FF2B5EF4-FFF2-40B4-BE49-F238E27FC236}">
                <a16:creationId xmlns:a16="http://schemas.microsoft.com/office/drawing/2014/main" id="{00000000-0008-0000-0500-000010000000}"/>
              </a:ext>
            </a:extLst>
          </xdr:cNvPr>
          <xdr:cNvSpPr/>
        </xdr:nvSpPr>
        <xdr:spPr>
          <a:xfrm flipH="1">
            <a:off x="6581775" y="371475"/>
            <a:ext cx="514350" cy="285750"/>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70.xml><?xml version="1.0" encoding="utf-8"?>
<xdr:wsDr xmlns:xdr="http://schemas.openxmlformats.org/drawingml/2006/spreadsheetDrawing" xmlns:a="http://schemas.openxmlformats.org/drawingml/2006/main">
  <xdr:twoCellAnchor>
    <xdr:from>
      <xdr:col>1</xdr:col>
      <xdr:colOff>0</xdr:colOff>
      <xdr:row>0</xdr:row>
      <xdr:rowOff>0</xdr:rowOff>
    </xdr:from>
    <xdr:to>
      <xdr:col>7</xdr:col>
      <xdr:colOff>837080</xdr:colOff>
      <xdr:row>3</xdr:row>
      <xdr:rowOff>31349</xdr:rowOff>
    </xdr:to>
    <xdr:grpSp>
      <xdr:nvGrpSpPr>
        <xdr:cNvPr id="7" name="6 Grupo">
          <a:hlinkClick xmlns:r="http://schemas.openxmlformats.org/officeDocument/2006/relationships" r:id="rId1"/>
          <a:extLst>
            <a:ext uri="{FF2B5EF4-FFF2-40B4-BE49-F238E27FC236}">
              <a16:creationId xmlns:a16="http://schemas.microsoft.com/office/drawing/2014/main" id="{00000000-0008-0000-3F00-000007000000}"/>
            </a:ext>
          </a:extLst>
        </xdr:cNvPr>
        <xdr:cNvGrpSpPr/>
      </xdr:nvGrpSpPr>
      <xdr:grpSpPr>
        <a:xfrm>
          <a:off x="333375" y="0"/>
          <a:ext cx="9609605" cy="621899"/>
          <a:chOff x="268941" y="0"/>
          <a:chExt cx="9609605" cy="621899"/>
        </a:xfrm>
      </xdr:grpSpPr>
      <xdr:pic>
        <xdr:nvPicPr>
          <xdr:cNvPr id="8" name="Imagen 8">
            <a:extLst>
              <a:ext uri="{FF2B5EF4-FFF2-40B4-BE49-F238E27FC236}">
                <a16:creationId xmlns:a16="http://schemas.microsoft.com/office/drawing/2014/main" id="{00000000-0008-0000-3F00-000008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68941" y="0"/>
            <a:ext cx="2448499" cy="621899"/>
          </a:xfrm>
          <a:prstGeom prst="rect">
            <a:avLst/>
          </a:prstGeom>
        </xdr:spPr>
      </xdr:pic>
      <xdr:sp macro="" textlink="">
        <xdr:nvSpPr>
          <xdr:cNvPr id="9" name="Flecha: a la derecha con bandas 9">
            <a:extLst>
              <a:ext uri="{FF2B5EF4-FFF2-40B4-BE49-F238E27FC236}">
                <a16:creationId xmlns:a16="http://schemas.microsoft.com/office/drawing/2014/main" id="{00000000-0008-0000-3F00-000009000000}"/>
              </a:ext>
            </a:extLst>
          </xdr:cNvPr>
          <xdr:cNvSpPr/>
        </xdr:nvSpPr>
        <xdr:spPr>
          <a:xfrm flipH="1">
            <a:off x="9364075" y="138651"/>
            <a:ext cx="514471" cy="284214"/>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71.xml><?xml version="1.0" encoding="utf-8"?>
<xdr:wsDr xmlns:xdr="http://schemas.openxmlformats.org/drawingml/2006/spreadsheetDrawing" xmlns:a="http://schemas.openxmlformats.org/drawingml/2006/main">
  <xdr:twoCellAnchor>
    <xdr:from>
      <xdr:col>1</xdr:col>
      <xdr:colOff>78440</xdr:colOff>
      <xdr:row>5</xdr:row>
      <xdr:rowOff>179854</xdr:rowOff>
    </xdr:from>
    <xdr:to>
      <xdr:col>11</xdr:col>
      <xdr:colOff>859491</xdr:colOff>
      <xdr:row>27</xdr:row>
      <xdr:rowOff>56029</xdr:rowOff>
    </xdr:to>
    <xdr:graphicFrame macro="">
      <xdr:nvGraphicFramePr>
        <xdr:cNvPr id="7" name="Gráfico 6">
          <a:extLst>
            <a:ext uri="{FF2B5EF4-FFF2-40B4-BE49-F238E27FC236}">
              <a16:creationId xmlns:a16="http://schemas.microsoft.com/office/drawing/2014/main" id="{00000000-0008-0000-40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11</xdr:col>
      <xdr:colOff>870698</xdr:colOff>
      <xdr:row>3</xdr:row>
      <xdr:rowOff>31349</xdr:rowOff>
    </xdr:to>
    <xdr:grpSp>
      <xdr:nvGrpSpPr>
        <xdr:cNvPr id="8" name="7 Grupo">
          <a:hlinkClick xmlns:r="http://schemas.openxmlformats.org/officeDocument/2006/relationships" r:id="rId2"/>
          <a:extLst>
            <a:ext uri="{FF2B5EF4-FFF2-40B4-BE49-F238E27FC236}">
              <a16:creationId xmlns:a16="http://schemas.microsoft.com/office/drawing/2014/main" id="{00000000-0008-0000-4000-000008000000}"/>
            </a:ext>
          </a:extLst>
        </xdr:cNvPr>
        <xdr:cNvGrpSpPr/>
      </xdr:nvGrpSpPr>
      <xdr:grpSpPr>
        <a:xfrm>
          <a:off x="238125" y="0"/>
          <a:ext cx="10871948" cy="621899"/>
          <a:chOff x="238125" y="0"/>
          <a:chExt cx="10871948" cy="621899"/>
        </a:xfrm>
      </xdr:grpSpPr>
      <xdr:pic>
        <xdr:nvPicPr>
          <xdr:cNvPr id="9" name="Imagen 8">
            <a:extLst>
              <a:ext uri="{FF2B5EF4-FFF2-40B4-BE49-F238E27FC236}">
                <a16:creationId xmlns:a16="http://schemas.microsoft.com/office/drawing/2014/main" id="{00000000-0008-0000-4000-000009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38125" y="0"/>
            <a:ext cx="2448499" cy="621899"/>
          </a:xfrm>
          <a:prstGeom prst="rect">
            <a:avLst/>
          </a:prstGeom>
        </xdr:spPr>
      </xdr:pic>
      <xdr:sp macro="" textlink="">
        <xdr:nvSpPr>
          <xdr:cNvPr id="10" name="Flecha: a la derecha con bandas 9">
            <a:extLst>
              <a:ext uri="{FF2B5EF4-FFF2-40B4-BE49-F238E27FC236}">
                <a16:creationId xmlns:a16="http://schemas.microsoft.com/office/drawing/2014/main" id="{00000000-0008-0000-4000-00000A000000}"/>
              </a:ext>
            </a:extLst>
          </xdr:cNvPr>
          <xdr:cNvSpPr/>
        </xdr:nvSpPr>
        <xdr:spPr>
          <a:xfrm flipH="1">
            <a:off x="10595602" y="159382"/>
            <a:ext cx="514471" cy="284214"/>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72.xml><?xml version="1.0" encoding="utf-8"?>
<xdr:wsDr xmlns:xdr="http://schemas.openxmlformats.org/drawingml/2006/spreadsheetDrawing" xmlns:a="http://schemas.openxmlformats.org/drawingml/2006/main">
  <xdr:twoCellAnchor>
    <xdr:from>
      <xdr:col>1</xdr:col>
      <xdr:colOff>0</xdr:colOff>
      <xdr:row>0</xdr:row>
      <xdr:rowOff>0</xdr:rowOff>
    </xdr:from>
    <xdr:to>
      <xdr:col>16</xdr:col>
      <xdr:colOff>707412</xdr:colOff>
      <xdr:row>3</xdr:row>
      <xdr:rowOff>36792</xdr:rowOff>
    </xdr:to>
    <xdr:grpSp>
      <xdr:nvGrpSpPr>
        <xdr:cNvPr id="10" name="9 Grupo">
          <a:hlinkClick xmlns:r="http://schemas.openxmlformats.org/officeDocument/2006/relationships" r:id="rId1"/>
          <a:extLst>
            <a:ext uri="{FF2B5EF4-FFF2-40B4-BE49-F238E27FC236}">
              <a16:creationId xmlns:a16="http://schemas.microsoft.com/office/drawing/2014/main" id="{00000000-0008-0000-4100-00000A000000}"/>
            </a:ext>
          </a:extLst>
        </xdr:cNvPr>
        <xdr:cNvGrpSpPr/>
      </xdr:nvGrpSpPr>
      <xdr:grpSpPr>
        <a:xfrm>
          <a:off x="244929" y="0"/>
          <a:ext cx="18532769" cy="621899"/>
          <a:chOff x="244929" y="0"/>
          <a:chExt cx="18532769" cy="621899"/>
        </a:xfrm>
      </xdr:grpSpPr>
      <xdr:pic>
        <xdr:nvPicPr>
          <xdr:cNvPr id="8" name="Imagen 8">
            <a:extLst>
              <a:ext uri="{FF2B5EF4-FFF2-40B4-BE49-F238E27FC236}">
                <a16:creationId xmlns:a16="http://schemas.microsoft.com/office/drawing/2014/main" id="{00000000-0008-0000-4100-000008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44929" y="0"/>
            <a:ext cx="2448499" cy="621899"/>
          </a:xfrm>
          <a:prstGeom prst="rect">
            <a:avLst/>
          </a:prstGeom>
        </xdr:spPr>
      </xdr:pic>
      <xdr:sp macro="" textlink="">
        <xdr:nvSpPr>
          <xdr:cNvPr id="9" name="Flecha: a la derecha con bandas 9">
            <a:extLst>
              <a:ext uri="{FF2B5EF4-FFF2-40B4-BE49-F238E27FC236}">
                <a16:creationId xmlns:a16="http://schemas.microsoft.com/office/drawing/2014/main" id="{00000000-0008-0000-4100-000009000000}"/>
              </a:ext>
            </a:extLst>
          </xdr:cNvPr>
          <xdr:cNvSpPr/>
        </xdr:nvSpPr>
        <xdr:spPr>
          <a:xfrm flipH="1">
            <a:off x="18263227" y="145775"/>
            <a:ext cx="514471" cy="284214"/>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73.xml><?xml version="1.0" encoding="utf-8"?>
<xdr:wsDr xmlns:xdr="http://schemas.openxmlformats.org/drawingml/2006/spreadsheetDrawing" xmlns:a="http://schemas.openxmlformats.org/drawingml/2006/main">
  <xdr:twoCellAnchor>
    <xdr:from>
      <xdr:col>1</xdr:col>
      <xdr:colOff>0</xdr:colOff>
      <xdr:row>0</xdr:row>
      <xdr:rowOff>0</xdr:rowOff>
    </xdr:from>
    <xdr:to>
      <xdr:col>16</xdr:col>
      <xdr:colOff>707412</xdr:colOff>
      <xdr:row>3</xdr:row>
      <xdr:rowOff>36792</xdr:rowOff>
    </xdr:to>
    <xdr:grpSp>
      <xdr:nvGrpSpPr>
        <xdr:cNvPr id="7" name="6 Grupo">
          <a:hlinkClick xmlns:r="http://schemas.openxmlformats.org/officeDocument/2006/relationships" r:id="rId1"/>
          <a:extLst>
            <a:ext uri="{FF2B5EF4-FFF2-40B4-BE49-F238E27FC236}">
              <a16:creationId xmlns:a16="http://schemas.microsoft.com/office/drawing/2014/main" id="{00000000-0008-0000-4200-000007000000}"/>
            </a:ext>
          </a:extLst>
        </xdr:cNvPr>
        <xdr:cNvGrpSpPr/>
      </xdr:nvGrpSpPr>
      <xdr:grpSpPr>
        <a:xfrm>
          <a:off x="234674" y="0"/>
          <a:ext cx="18542629" cy="630379"/>
          <a:chOff x="244929" y="0"/>
          <a:chExt cx="18532769" cy="621899"/>
        </a:xfrm>
      </xdr:grpSpPr>
      <xdr:pic>
        <xdr:nvPicPr>
          <xdr:cNvPr id="8" name="Imagen 8">
            <a:extLst>
              <a:ext uri="{FF2B5EF4-FFF2-40B4-BE49-F238E27FC236}">
                <a16:creationId xmlns:a16="http://schemas.microsoft.com/office/drawing/2014/main" id="{00000000-0008-0000-4200-000008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44929" y="0"/>
            <a:ext cx="2448499" cy="621899"/>
          </a:xfrm>
          <a:prstGeom prst="rect">
            <a:avLst/>
          </a:prstGeom>
        </xdr:spPr>
      </xdr:pic>
      <xdr:sp macro="" textlink="">
        <xdr:nvSpPr>
          <xdr:cNvPr id="9" name="Flecha: a la derecha con bandas 9">
            <a:extLst>
              <a:ext uri="{FF2B5EF4-FFF2-40B4-BE49-F238E27FC236}">
                <a16:creationId xmlns:a16="http://schemas.microsoft.com/office/drawing/2014/main" id="{00000000-0008-0000-4200-000009000000}"/>
              </a:ext>
            </a:extLst>
          </xdr:cNvPr>
          <xdr:cNvSpPr/>
        </xdr:nvSpPr>
        <xdr:spPr>
          <a:xfrm flipH="1">
            <a:off x="18263227" y="145775"/>
            <a:ext cx="514471" cy="284214"/>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74.xml><?xml version="1.0" encoding="utf-8"?>
<xdr:wsDr xmlns:xdr="http://schemas.openxmlformats.org/drawingml/2006/spreadsheetDrawing" xmlns:a="http://schemas.openxmlformats.org/drawingml/2006/main">
  <xdr:twoCellAnchor>
    <xdr:from>
      <xdr:col>1</xdr:col>
      <xdr:colOff>0</xdr:colOff>
      <xdr:row>0</xdr:row>
      <xdr:rowOff>0</xdr:rowOff>
    </xdr:from>
    <xdr:to>
      <xdr:col>15</xdr:col>
      <xdr:colOff>663390</xdr:colOff>
      <xdr:row>3</xdr:row>
      <xdr:rowOff>27987</xdr:rowOff>
    </xdr:to>
    <xdr:grpSp>
      <xdr:nvGrpSpPr>
        <xdr:cNvPr id="10" name="9 Grupo">
          <a:hlinkClick xmlns:r="http://schemas.openxmlformats.org/officeDocument/2006/relationships" r:id="rId1"/>
          <a:extLst>
            <a:ext uri="{FF2B5EF4-FFF2-40B4-BE49-F238E27FC236}">
              <a16:creationId xmlns:a16="http://schemas.microsoft.com/office/drawing/2014/main" id="{00000000-0008-0000-4300-00000A000000}"/>
            </a:ext>
          </a:extLst>
        </xdr:cNvPr>
        <xdr:cNvGrpSpPr/>
      </xdr:nvGrpSpPr>
      <xdr:grpSpPr>
        <a:xfrm>
          <a:off x="235324" y="0"/>
          <a:ext cx="10737478" cy="621899"/>
          <a:chOff x="235324" y="0"/>
          <a:chExt cx="10692654" cy="621899"/>
        </a:xfrm>
      </xdr:grpSpPr>
      <xdr:pic>
        <xdr:nvPicPr>
          <xdr:cNvPr id="8" name="Imagen 8">
            <a:extLst>
              <a:ext uri="{FF2B5EF4-FFF2-40B4-BE49-F238E27FC236}">
                <a16:creationId xmlns:a16="http://schemas.microsoft.com/office/drawing/2014/main" id="{00000000-0008-0000-4300-000008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35324" y="0"/>
            <a:ext cx="2448499" cy="621899"/>
          </a:xfrm>
          <a:prstGeom prst="rect">
            <a:avLst/>
          </a:prstGeom>
        </xdr:spPr>
      </xdr:pic>
      <xdr:sp macro="" textlink="">
        <xdr:nvSpPr>
          <xdr:cNvPr id="9" name="Flecha: a la derecha con bandas 9">
            <a:extLst>
              <a:ext uri="{FF2B5EF4-FFF2-40B4-BE49-F238E27FC236}">
                <a16:creationId xmlns:a16="http://schemas.microsoft.com/office/drawing/2014/main" id="{00000000-0008-0000-4300-000009000000}"/>
              </a:ext>
            </a:extLst>
          </xdr:cNvPr>
          <xdr:cNvSpPr/>
        </xdr:nvSpPr>
        <xdr:spPr>
          <a:xfrm flipH="1">
            <a:off x="10413507" y="159382"/>
            <a:ext cx="514471" cy="284214"/>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75.xml><?xml version="1.0" encoding="utf-8"?>
<xdr:wsDr xmlns:xdr="http://schemas.openxmlformats.org/drawingml/2006/spreadsheetDrawing" xmlns:a="http://schemas.openxmlformats.org/drawingml/2006/main">
  <xdr:twoCellAnchor>
    <xdr:from>
      <xdr:col>1</xdr:col>
      <xdr:colOff>0</xdr:colOff>
      <xdr:row>0</xdr:row>
      <xdr:rowOff>0</xdr:rowOff>
    </xdr:from>
    <xdr:to>
      <xdr:col>15</xdr:col>
      <xdr:colOff>596154</xdr:colOff>
      <xdr:row>3</xdr:row>
      <xdr:rowOff>27987</xdr:rowOff>
    </xdr:to>
    <xdr:grpSp>
      <xdr:nvGrpSpPr>
        <xdr:cNvPr id="7" name="6 Grupo">
          <a:hlinkClick xmlns:r="http://schemas.openxmlformats.org/officeDocument/2006/relationships" r:id="rId1"/>
          <a:extLst>
            <a:ext uri="{FF2B5EF4-FFF2-40B4-BE49-F238E27FC236}">
              <a16:creationId xmlns:a16="http://schemas.microsoft.com/office/drawing/2014/main" id="{00000000-0008-0000-4400-000007000000}"/>
            </a:ext>
          </a:extLst>
        </xdr:cNvPr>
        <xdr:cNvGrpSpPr/>
      </xdr:nvGrpSpPr>
      <xdr:grpSpPr>
        <a:xfrm>
          <a:off x="235324" y="0"/>
          <a:ext cx="10737477" cy="621899"/>
          <a:chOff x="235324" y="0"/>
          <a:chExt cx="10692654" cy="621899"/>
        </a:xfrm>
      </xdr:grpSpPr>
      <xdr:pic>
        <xdr:nvPicPr>
          <xdr:cNvPr id="8" name="Imagen 8">
            <a:extLst>
              <a:ext uri="{FF2B5EF4-FFF2-40B4-BE49-F238E27FC236}">
                <a16:creationId xmlns:a16="http://schemas.microsoft.com/office/drawing/2014/main" id="{00000000-0008-0000-4400-000008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35324" y="0"/>
            <a:ext cx="2448499" cy="621899"/>
          </a:xfrm>
          <a:prstGeom prst="rect">
            <a:avLst/>
          </a:prstGeom>
        </xdr:spPr>
      </xdr:pic>
      <xdr:sp macro="" textlink="">
        <xdr:nvSpPr>
          <xdr:cNvPr id="9" name="Flecha: a la derecha con bandas 9">
            <a:extLst>
              <a:ext uri="{FF2B5EF4-FFF2-40B4-BE49-F238E27FC236}">
                <a16:creationId xmlns:a16="http://schemas.microsoft.com/office/drawing/2014/main" id="{00000000-0008-0000-4400-000009000000}"/>
              </a:ext>
            </a:extLst>
          </xdr:cNvPr>
          <xdr:cNvSpPr/>
        </xdr:nvSpPr>
        <xdr:spPr>
          <a:xfrm flipH="1">
            <a:off x="10413507" y="159382"/>
            <a:ext cx="514471" cy="284214"/>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76.xml><?xml version="1.0" encoding="utf-8"?>
<xdr:wsDr xmlns:xdr="http://schemas.openxmlformats.org/drawingml/2006/spreadsheetDrawing" xmlns:a="http://schemas.openxmlformats.org/drawingml/2006/main">
  <xdr:twoCellAnchor>
    <xdr:from>
      <xdr:col>1</xdr:col>
      <xdr:colOff>78440</xdr:colOff>
      <xdr:row>5</xdr:row>
      <xdr:rowOff>179854</xdr:rowOff>
    </xdr:from>
    <xdr:to>
      <xdr:col>12</xdr:col>
      <xdr:colOff>859491</xdr:colOff>
      <xdr:row>27</xdr:row>
      <xdr:rowOff>56029</xdr:rowOff>
    </xdr:to>
    <xdr:graphicFrame macro="">
      <xdr:nvGraphicFramePr>
        <xdr:cNvPr id="7" name="Gráfico 6">
          <a:extLst>
            <a:ext uri="{FF2B5EF4-FFF2-40B4-BE49-F238E27FC236}">
              <a16:creationId xmlns:a16="http://schemas.microsoft.com/office/drawing/2014/main" id="{00000000-0008-0000-45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12</xdr:col>
      <xdr:colOff>777129</xdr:colOff>
      <xdr:row>3</xdr:row>
      <xdr:rowOff>31349</xdr:rowOff>
    </xdr:to>
    <xdr:grpSp>
      <xdr:nvGrpSpPr>
        <xdr:cNvPr id="2" name="1 Grupo">
          <a:hlinkClick xmlns:r="http://schemas.openxmlformats.org/officeDocument/2006/relationships" r:id="rId2"/>
          <a:extLst>
            <a:ext uri="{FF2B5EF4-FFF2-40B4-BE49-F238E27FC236}">
              <a16:creationId xmlns:a16="http://schemas.microsoft.com/office/drawing/2014/main" id="{00000000-0008-0000-4500-000002000000}"/>
            </a:ext>
          </a:extLst>
        </xdr:cNvPr>
        <xdr:cNvGrpSpPr/>
      </xdr:nvGrpSpPr>
      <xdr:grpSpPr>
        <a:xfrm>
          <a:off x="238125" y="0"/>
          <a:ext cx="11778504" cy="621899"/>
          <a:chOff x="238125" y="0"/>
          <a:chExt cx="11778504" cy="621899"/>
        </a:xfrm>
      </xdr:grpSpPr>
      <xdr:pic>
        <xdr:nvPicPr>
          <xdr:cNvPr id="10" name="Imagen 8">
            <a:extLst>
              <a:ext uri="{FF2B5EF4-FFF2-40B4-BE49-F238E27FC236}">
                <a16:creationId xmlns:a16="http://schemas.microsoft.com/office/drawing/2014/main" id="{00000000-0008-0000-4500-00000A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38125" y="0"/>
            <a:ext cx="2448499" cy="621899"/>
          </a:xfrm>
          <a:prstGeom prst="rect">
            <a:avLst/>
          </a:prstGeom>
        </xdr:spPr>
      </xdr:pic>
      <xdr:sp macro="" textlink="">
        <xdr:nvSpPr>
          <xdr:cNvPr id="11" name="Flecha: a la derecha con bandas 9">
            <a:extLst>
              <a:ext uri="{FF2B5EF4-FFF2-40B4-BE49-F238E27FC236}">
                <a16:creationId xmlns:a16="http://schemas.microsoft.com/office/drawing/2014/main" id="{00000000-0008-0000-4500-00000B000000}"/>
              </a:ext>
            </a:extLst>
          </xdr:cNvPr>
          <xdr:cNvSpPr/>
        </xdr:nvSpPr>
        <xdr:spPr>
          <a:xfrm flipH="1">
            <a:off x="11502158" y="149857"/>
            <a:ext cx="514471" cy="284214"/>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77.xml><?xml version="1.0" encoding="utf-8"?>
<xdr:wsDr xmlns:xdr="http://schemas.openxmlformats.org/drawingml/2006/spreadsheetDrawing" xmlns:a="http://schemas.openxmlformats.org/drawingml/2006/main">
  <xdr:twoCellAnchor>
    <xdr:from>
      <xdr:col>1</xdr:col>
      <xdr:colOff>0</xdr:colOff>
      <xdr:row>0</xdr:row>
      <xdr:rowOff>0</xdr:rowOff>
    </xdr:from>
    <xdr:to>
      <xdr:col>15</xdr:col>
      <xdr:colOff>640978</xdr:colOff>
      <xdr:row>3</xdr:row>
      <xdr:rowOff>27987</xdr:rowOff>
    </xdr:to>
    <xdr:grpSp>
      <xdr:nvGrpSpPr>
        <xdr:cNvPr id="13" name="12 Grupo">
          <a:hlinkClick xmlns:r="http://schemas.openxmlformats.org/officeDocument/2006/relationships" r:id="rId1"/>
          <a:extLst>
            <a:ext uri="{FF2B5EF4-FFF2-40B4-BE49-F238E27FC236}">
              <a16:creationId xmlns:a16="http://schemas.microsoft.com/office/drawing/2014/main" id="{00000000-0008-0000-4600-00000D000000}"/>
            </a:ext>
          </a:extLst>
        </xdr:cNvPr>
        <xdr:cNvGrpSpPr/>
      </xdr:nvGrpSpPr>
      <xdr:grpSpPr>
        <a:xfrm>
          <a:off x="238125" y="0"/>
          <a:ext cx="11344697" cy="623300"/>
          <a:chOff x="235324" y="0"/>
          <a:chExt cx="11353801" cy="621899"/>
        </a:xfrm>
      </xdr:grpSpPr>
      <xdr:pic>
        <xdr:nvPicPr>
          <xdr:cNvPr id="11" name="Imagen 8">
            <a:extLst>
              <a:ext uri="{FF2B5EF4-FFF2-40B4-BE49-F238E27FC236}">
                <a16:creationId xmlns:a16="http://schemas.microsoft.com/office/drawing/2014/main" id="{00000000-0008-0000-4600-00000B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35324" y="0"/>
            <a:ext cx="2448499" cy="621899"/>
          </a:xfrm>
          <a:prstGeom prst="rect">
            <a:avLst/>
          </a:prstGeom>
        </xdr:spPr>
      </xdr:pic>
      <xdr:sp macro="" textlink="">
        <xdr:nvSpPr>
          <xdr:cNvPr id="12" name="Flecha: a la derecha con bandas 9">
            <a:extLst>
              <a:ext uri="{FF2B5EF4-FFF2-40B4-BE49-F238E27FC236}">
                <a16:creationId xmlns:a16="http://schemas.microsoft.com/office/drawing/2014/main" id="{00000000-0008-0000-4600-00000C000000}"/>
              </a:ext>
            </a:extLst>
          </xdr:cNvPr>
          <xdr:cNvSpPr/>
        </xdr:nvSpPr>
        <xdr:spPr>
          <a:xfrm flipH="1">
            <a:off x="11074654" y="159382"/>
            <a:ext cx="514471" cy="284214"/>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78.xml><?xml version="1.0" encoding="utf-8"?>
<xdr:wsDr xmlns:xdr="http://schemas.openxmlformats.org/drawingml/2006/spreadsheetDrawing" xmlns:a="http://schemas.openxmlformats.org/drawingml/2006/main">
  <xdr:twoCellAnchor>
    <xdr:from>
      <xdr:col>1</xdr:col>
      <xdr:colOff>0</xdr:colOff>
      <xdr:row>0</xdr:row>
      <xdr:rowOff>0</xdr:rowOff>
    </xdr:from>
    <xdr:to>
      <xdr:col>15</xdr:col>
      <xdr:colOff>618566</xdr:colOff>
      <xdr:row>3</xdr:row>
      <xdr:rowOff>27987</xdr:rowOff>
    </xdr:to>
    <xdr:grpSp>
      <xdr:nvGrpSpPr>
        <xdr:cNvPr id="7" name="6 Grupo">
          <a:hlinkClick xmlns:r="http://schemas.openxmlformats.org/officeDocument/2006/relationships" r:id="rId1"/>
          <a:extLst>
            <a:ext uri="{FF2B5EF4-FFF2-40B4-BE49-F238E27FC236}">
              <a16:creationId xmlns:a16="http://schemas.microsoft.com/office/drawing/2014/main" id="{00000000-0008-0000-4700-000007000000}"/>
            </a:ext>
          </a:extLst>
        </xdr:cNvPr>
        <xdr:cNvGrpSpPr/>
      </xdr:nvGrpSpPr>
      <xdr:grpSpPr>
        <a:xfrm>
          <a:off x="235324" y="0"/>
          <a:ext cx="11353801" cy="621899"/>
          <a:chOff x="235324" y="0"/>
          <a:chExt cx="11353801" cy="621899"/>
        </a:xfrm>
      </xdr:grpSpPr>
      <xdr:pic>
        <xdr:nvPicPr>
          <xdr:cNvPr id="8" name="Imagen 8">
            <a:extLst>
              <a:ext uri="{FF2B5EF4-FFF2-40B4-BE49-F238E27FC236}">
                <a16:creationId xmlns:a16="http://schemas.microsoft.com/office/drawing/2014/main" id="{00000000-0008-0000-4700-000008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35324" y="0"/>
            <a:ext cx="2448499" cy="621899"/>
          </a:xfrm>
          <a:prstGeom prst="rect">
            <a:avLst/>
          </a:prstGeom>
        </xdr:spPr>
      </xdr:pic>
      <xdr:sp macro="" textlink="">
        <xdr:nvSpPr>
          <xdr:cNvPr id="9" name="Flecha: a la derecha con bandas 9">
            <a:extLst>
              <a:ext uri="{FF2B5EF4-FFF2-40B4-BE49-F238E27FC236}">
                <a16:creationId xmlns:a16="http://schemas.microsoft.com/office/drawing/2014/main" id="{00000000-0008-0000-4700-000009000000}"/>
              </a:ext>
            </a:extLst>
          </xdr:cNvPr>
          <xdr:cNvSpPr/>
        </xdr:nvSpPr>
        <xdr:spPr>
          <a:xfrm flipH="1">
            <a:off x="11074654" y="159382"/>
            <a:ext cx="514471" cy="284214"/>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79.xml><?xml version="1.0" encoding="utf-8"?>
<xdr:wsDr xmlns:xdr="http://schemas.openxmlformats.org/drawingml/2006/spreadsheetDrawing" xmlns:a="http://schemas.openxmlformats.org/drawingml/2006/main">
  <xdr:twoCellAnchor>
    <xdr:from>
      <xdr:col>1</xdr:col>
      <xdr:colOff>78440</xdr:colOff>
      <xdr:row>5</xdr:row>
      <xdr:rowOff>179854</xdr:rowOff>
    </xdr:from>
    <xdr:to>
      <xdr:col>12</xdr:col>
      <xdr:colOff>859491</xdr:colOff>
      <xdr:row>27</xdr:row>
      <xdr:rowOff>56029</xdr:rowOff>
    </xdr:to>
    <xdr:graphicFrame macro="">
      <xdr:nvGraphicFramePr>
        <xdr:cNvPr id="7" name="Gráfico 6">
          <a:extLst>
            <a:ext uri="{FF2B5EF4-FFF2-40B4-BE49-F238E27FC236}">
              <a16:creationId xmlns:a16="http://schemas.microsoft.com/office/drawing/2014/main" id="{00000000-0008-0000-48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12</xdr:col>
      <xdr:colOff>800101</xdr:colOff>
      <xdr:row>3</xdr:row>
      <xdr:rowOff>31349</xdr:rowOff>
    </xdr:to>
    <xdr:grpSp>
      <xdr:nvGrpSpPr>
        <xdr:cNvPr id="11" name="10 Grupo">
          <a:hlinkClick xmlns:r="http://schemas.openxmlformats.org/officeDocument/2006/relationships" r:id="rId2"/>
          <a:extLst>
            <a:ext uri="{FF2B5EF4-FFF2-40B4-BE49-F238E27FC236}">
              <a16:creationId xmlns:a16="http://schemas.microsoft.com/office/drawing/2014/main" id="{00000000-0008-0000-4800-00000B000000}"/>
            </a:ext>
          </a:extLst>
        </xdr:cNvPr>
        <xdr:cNvGrpSpPr/>
      </xdr:nvGrpSpPr>
      <xdr:grpSpPr>
        <a:xfrm>
          <a:off x="238125" y="0"/>
          <a:ext cx="11801476" cy="621899"/>
          <a:chOff x="238125" y="0"/>
          <a:chExt cx="11801476" cy="621899"/>
        </a:xfrm>
      </xdr:grpSpPr>
      <xdr:pic>
        <xdr:nvPicPr>
          <xdr:cNvPr id="9" name="Imagen 8">
            <a:extLst>
              <a:ext uri="{FF2B5EF4-FFF2-40B4-BE49-F238E27FC236}">
                <a16:creationId xmlns:a16="http://schemas.microsoft.com/office/drawing/2014/main" id="{00000000-0008-0000-4800-000009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38125" y="0"/>
            <a:ext cx="2448499" cy="621899"/>
          </a:xfrm>
          <a:prstGeom prst="rect">
            <a:avLst/>
          </a:prstGeom>
        </xdr:spPr>
      </xdr:pic>
      <xdr:sp macro="" textlink="">
        <xdr:nvSpPr>
          <xdr:cNvPr id="10" name="Flecha: a la derecha con bandas 9">
            <a:extLst>
              <a:ext uri="{FF2B5EF4-FFF2-40B4-BE49-F238E27FC236}">
                <a16:creationId xmlns:a16="http://schemas.microsoft.com/office/drawing/2014/main" id="{00000000-0008-0000-4800-00000A000000}"/>
              </a:ext>
            </a:extLst>
          </xdr:cNvPr>
          <xdr:cNvSpPr/>
        </xdr:nvSpPr>
        <xdr:spPr>
          <a:xfrm flipH="1">
            <a:off x="11525130" y="159382"/>
            <a:ext cx="514471" cy="284214"/>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7</xdr:col>
      <xdr:colOff>809625</xdr:colOff>
      <xdr:row>3</xdr:row>
      <xdr:rowOff>34711</xdr:rowOff>
    </xdr:to>
    <xdr:grpSp>
      <xdr:nvGrpSpPr>
        <xdr:cNvPr id="8" name="Grupo 7">
          <a:hlinkClick xmlns:r="http://schemas.openxmlformats.org/officeDocument/2006/relationships" r:id="rId1"/>
          <a:extLst>
            <a:ext uri="{FF2B5EF4-FFF2-40B4-BE49-F238E27FC236}">
              <a16:creationId xmlns:a16="http://schemas.microsoft.com/office/drawing/2014/main" id="{00000000-0008-0000-0600-000008000000}"/>
            </a:ext>
          </a:extLst>
        </xdr:cNvPr>
        <xdr:cNvGrpSpPr/>
      </xdr:nvGrpSpPr>
      <xdr:grpSpPr>
        <a:xfrm>
          <a:off x="238125" y="0"/>
          <a:ext cx="6810375" cy="625261"/>
          <a:chOff x="285750" y="200025"/>
          <a:chExt cx="6810375" cy="625261"/>
        </a:xfrm>
      </xdr:grpSpPr>
      <xdr:pic>
        <xdr:nvPicPr>
          <xdr:cNvPr id="9" name="Imagen 8">
            <a:extLst>
              <a:ext uri="{FF2B5EF4-FFF2-40B4-BE49-F238E27FC236}">
                <a16:creationId xmlns:a16="http://schemas.microsoft.com/office/drawing/2014/main" id="{00000000-0008-0000-0600-000009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85750" y="200025"/>
            <a:ext cx="2447925" cy="625261"/>
          </a:xfrm>
          <a:prstGeom prst="rect">
            <a:avLst/>
          </a:prstGeom>
        </xdr:spPr>
      </xdr:pic>
      <xdr:sp macro="" textlink="">
        <xdr:nvSpPr>
          <xdr:cNvPr id="10" name="Flecha: a la derecha con bandas 9">
            <a:extLst>
              <a:ext uri="{FF2B5EF4-FFF2-40B4-BE49-F238E27FC236}">
                <a16:creationId xmlns:a16="http://schemas.microsoft.com/office/drawing/2014/main" id="{00000000-0008-0000-0600-00000A000000}"/>
              </a:ext>
            </a:extLst>
          </xdr:cNvPr>
          <xdr:cNvSpPr/>
        </xdr:nvSpPr>
        <xdr:spPr>
          <a:xfrm flipH="1">
            <a:off x="6581775" y="371475"/>
            <a:ext cx="514350" cy="285750"/>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80.xml><?xml version="1.0" encoding="utf-8"?>
<xdr:wsDr xmlns:xdr="http://schemas.openxmlformats.org/drawingml/2006/spreadsheetDrawing" xmlns:a="http://schemas.openxmlformats.org/drawingml/2006/main">
  <xdr:twoCellAnchor>
    <xdr:from>
      <xdr:col>1</xdr:col>
      <xdr:colOff>78440</xdr:colOff>
      <xdr:row>5</xdr:row>
      <xdr:rowOff>179854</xdr:rowOff>
    </xdr:from>
    <xdr:to>
      <xdr:col>12</xdr:col>
      <xdr:colOff>859491</xdr:colOff>
      <xdr:row>27</xdr:row>
      <xdr:rowOff>56029</xdr:rowOff>
    </xdr:to>
    <xdr:graphicFrame macro="">
      <xdr:nvGraphicFramePr>
        <xdr:cNvPr id="7" name="Gráfico 6">
          <a:extLst>
            <a:ext uri="{FF2B5EF4-FFF2-40B4-BE49-F238E27FC236}">
              <a16:creationId xmlns:a16="http://schemas.microsoft.com/office/drawing/2014/main" id="{00000000-0008-0000-49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12</xdr:col>
      <xdr:colOff>800101</xdr:colOff>
      <xdr:row>3</xdr:row>
      <xdr:rowOff>31349</xdr:rowOff>
    </xdr:to>
    <xdr:grpSp>
      <xdr:nvGrpSpPr>
        <xdr:cNvPr id="8" name="7 Grupo">
          <a:hlinkClick xmlns:r="http://schemas.openxmlformats.org/officeDocument/2006/relationships" r:id="rId2"/>
          <a:extLst>
            <a:ext uri="{FF2B5EF4-FFF2-40B4-BE49-F238E27FC236}">
              <a16:creationId xmlns:a16="http://schemas.microsoft.com/office/drawing/2014/main" id="{00000000-0008-0000-4900-000008000000}"/>
            </a:ext>
          </a:extLst>
        </xdr:cNvPr>
        <xdr:cNvGrpSpPr/>
      </xdr:nvGrpSpPr>
      <xdr:grpSpPr>
        <a:xfrm>
          <a:off x="238125" y="0"/>
          <a:ext cx="11801476" cy="621899"/>
          <a:chOff x="238125" y="0"/>
          <a:chExt cx="11801476" cy="621899"/>
        </a:xfrm>
      </xdr:grpSpPr>
      <xdr:pic>
        <xdr:nvPicPr>
          <xdr:cNvPr id="9" name="Imagen 8">
            <a:extLst>
              <a:ext uri="{FF2B5EF4-FFF2-40B4-BE49-F238E27FC236}">
                <a16:creationId xmlns:a16="http://schemas.microsoft.com/office/drawing/2014/main" id="{00000000-0008-0000-4900-000009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38125" y="0"/>
            <a:ext cx="2448499" cy="621899"/>
          </a:xfrm>
          <a:prstGeom prst="rect">
            <a:avLst/>
          </a:prstGeom>
        </xdr:spPr>
      </xdr:pic>
      <xdr:sp macro="" textlink="">
        <xdr:nvSpPr>
          <xdr:cNvPr id="10" name="Flecha: a la derecha con bandas 9">
            <a:extLst>
              <a:ext uri="{FF2B5EF4-FFF2-40B4-BE49-F238E27FC236}">
                <a16:creationId xmlns:a16="http://schemas.microsoft.com/office/drawing/2014/main" id="{00000000-0008-0000-4900-00000A000000}"/>
              </a:ext>
            </a:extLst>
          </xdr:cNvPr>
          <xdr:cNvSpPr/>
        </xdr:nvSpPr>
        <xdr:spPr>
          <a:xfrm flipH="1">
            <a:off x="11525130" y="159382"/>
            <a:ext cx="514471" cy="284214"/>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81.xml><?xml version="1.0" encoding="utf-8"?>
<xdr:wsDr xmlns:xdr="http://schemas.openxmlformats.org/drawingml/2006/spreadsheetDrawing" xmlns:a="http://schemas.openxmlformats.org/drawingml/2006/main">
  <xdr:twoCellAnchor>
    <xdr:from>
      <xdr:col>1</xdr:col>
      <xdr:colOff>78440</xdr:colOff>
      <xdr:row>5</xdr:row>
      <xdr:rowOff>179854</xdr:rowOff>
    </xdr:from>
    <xdr:to>
      <xdr:col>12</xdr:col>
      <xdr:colOff>859491</xdr:colOff>
      <xdr:row>27</xdr:row>
      <xdr:rowOff>56029</xdr:rowOff>
    </xdr:to>
    <xdr:graphicFrame macro="">
      <xdr:nvGraphicFramePr>
        <xdr:cNvPr id="7" name="Gráfico 6">
          <a:extLst>
            <a:ext uri="{FF2B5EF4-FFF2-40B4-BE49-F238E27FC236}">
              <a16:creationId xmlns:a16="http://schemas.microsoft.com/office/drawing/2014/main" id="{00000000-0008-0000-4A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12</xdr:col>
      <xdr:colOff>800101</xdr:colOff>
      <xdr:row>3</xdr:row>
      <xdr:rowOff>31349</xdr:rowOff>
    </xdr:to>
    <xdr:grpSp>
      <xdr:nvGrpSpPr>
        <xdr:cNvPr id="8" name="7 Grupo">
          <a:hlinkClick xmlns:r="http://schemas.openxmlformats.org/officeDocument/2006/relationships" r:id="rId2"/>
          <a:extLst>
            <a:ext uri="{FF2B5EF4-FFF2-40B4-BE49-F238E27FC236}">
              <a16:creationId xmlns:a16="http://schemas.microsoft.com/office/drawing/2014/main" id="{00000000-0008-0000-4A00-000008000000}"/>
            </a:ext>
          </a:extLst>
        </xdr:cNvPr>
        <xdr:cNvGrpSpPr/>
      </xdr:nvGrpSpPr>
      <xdr:grpSpPr>
        <a:xfrm>
          <a:off x="238125" y="0"/>
          <a:ext cx="11801476" cy="621899"/>
          <a:chOff x="238125" y="0"/>
          <a:chExt cx="11801476" cy="621899"/>
        </a:xfrm>
      </xdr:grpSpPr>
      <xdr:pic>
        <xdr:nvPicPr>
          <xdr:cNvPr id="9" name="Imagen 8">
            <a:extLst>
              <a:ext uri="{FF2B5EF4-FFF2-40B4-BE49-F238E27FC236}">
                <a16:creationId xmlns:a16="http://schemas.microsoft.com/office/drawing/2014/main" id="{00000000-0008-0000-4A00-000009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38125" y="0"/>
            <a:ext cx="2448499" cy="621899"/>
          </a:xfrm>
          <a:prstGeom prst="rect">
            <a:avLst/>
          </a:prstGeom>
        </xdr:spPr>
      </xdr:pic>
      <xdr:sp macro="" textlink="">
        <xdr:nvSpPr>
          <xdr:cNvPr id="10" name="Flecha: a la derecha con bandas 9">
            <a:extLst>
              <a:ext uri="{FF2B5EF4-FFF2-40B4-BE49-F238E27FC236}">
                <a16:creationId xmlns:a16="http://schemas.microsoft.com/office/drawing/2014/main" id="{00000000-0008-0000-4A00-00000A000000}"/>
              </a:ext>
            </a:extLst>
          </xdr:cNvPr>
          <xdr:cNvSpPr/>
        </xdr:nvSpPr>
        <xdr:spPr>
          <a:xfrm flipH="1">
            <a:off x="11525130" y="159382"/>
            <a:ext cx="514471" cy="284214"/>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82.xml><?xml version="1.0" encoding="utf-8"?>
<xdr:wsDr xmlns:xdr="http://schemas.openxmlformats.org/drawingml/2006/spreadsheetDrawing" xmlns:a="http://schemas.openxmlformats.org/drawingml/2006/main">
  <xdr:twoCellAnchor>
    <xdr:from>
      <xdr:col>1</xdr:col>
      <xdr:colOff>78440</xdr:colOff>
      <xdr:row>5</xdr:row>
      <xdr:rowOff>179854</xdr:rowOff>
    </xdr:from>
    <xdr:to>
      <xdr:col>12</xdr:col>
      <xdr:colOff>859491</xdr:colOff>
      <xdr:row>27</xdr:row>
      <xdr:rowOff>56029</xdr:rowOff>
    </xdr:to>
    <xdr:graphicFrame macro="">
      <xdr:nvGraphicFramePr>
        <xdr:cNvPr id="7" name="Gráfico 6">
          <a:extLst>
            <a:ext uri="{FF2B5EF4-FFF2-40B4-BE49-F238E27FC236}">
              <a16:creationId xmlns:a16="http://schemas.microsoft.com/office/drawing/2014/main" id="{00000000-0008-0000-4B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12</xdr:col>
      <xdr:colOff>800101</xdr:colOff>
      <xdr:row>3</xdr:row>
      <xdr:rowOff>31349</xdr:rowOff>
    </xdr:to>
    <xdr:grpSp>
      <xdr:nvGrpSpPr>
        <xdr:cNvPr id="8" name="7 Grupo">
          <a:hlinkClick xmlns:r="http://schemas.openxmlformats.org/officeDocument/2006/relationships" r:id="rId2"/>
          <a:extLst>
            <a:ext uri="{FF2B5EF4-FFF2-40B4-BE49-F238E27FC236}">
              <a16:creationId xmlns:a16="http://schemas.microsoft.com/office/drawing/2014/main" id="{00000000-0008-0000-4B00-000008000000}"/>
            </a:ext>
          </a:extLst>
        </xdr:cNvPr>
        <xdr:cNvGrpSpPr/>
      </xdr:nvGrpSpPr>
      <xdr:grpSpPr>
        <a:xfrm>
          <a:off x="238125" y="0"/>
          <a:ext cx="11801476" cy="621899"/>
          <a:chOff x="238125" y="0"/>
          <a:chExt cx="11801476" cy="621899"/>
        </a:xfrm>
      </xdr:grpSpPr>
      <xdr:pic>
        <xdr:nvPicPr>
          <xdr:cNvPr id="9" name="Imagen 8">
            <a:extLst>
              <a:ext uri="{FF2B5EF4-FFF2-40B4-BE49-F238E27FC236}">
                <a16:creationId xmlns:a16="http://schemas.microsoft.com/office/drawing/2014/main" id="{00000000-0008-0000-4B00-000009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38125" y="0"/>
            <a:ext cx="2448499" cy="621899"/>
          </a:xfrm>
          <a:prstGeom prst="rect">
            <a:avLst/>
          </a:prstGeom>
        </xdr:spPr>
      </xdr:pic>
      <xdr:sp macro="" textlink="">
        <xdr:nvSpPr>
          <xdr:cNvPr id="10" name="Flecha: a la derecha con bandas 9">
            <a:extLst>
              <a:ext uri="{FF2B5EF4-FFF2-40B4-BE49-F238E27FC236}">
                <a16:creationId xmlns:a16="http://schemas.microsoft.com/office/drawing/2014/main" id="{00000000-0008-0000-4B00-00000A000000}"/>
              </a:ext>
            </a:extLst>
          </xdr:cNvPr>
          <xdr:cNvSpPr/>
        </xdr:nvSpPr>
        <xdr:spPr>
          <a:xfrm flipH="1">
            <a:off x="11525130" y="159382"/>
            <a:ext cx="514471" cy="284214"/>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83.xml><?xml version="1.0" encoding="utf-8"?>
<xdr:wsDr xmlns:xdr="http://schemas.openxmlformats.org/drawingml/2006/spreadsheetDrawing" xmlns:a="http://schemas.openxmlformats.org/drawingml/2006/main">
  <xdr:twoCellAnchor>
    <xdr:from>
      <xdr:col>1</xdr:col>
      <xdr:colOff>78440</xdr:colOff>
      <xdr:row>5</xdr:row>
      <xdr:rowOff>179854</xdr:rowOff>
    </xdr:from>
    <xdr:to>
      <xdr:col>12</xdr:col>
      <xdr:colOff>859491</xdr:colOff>
      <xdr:row>27</xdr:row>
      <xdr:rowOff>56029</xdr:rowOff>
    </xdr:to>
    <xdr:graphicFrame macro="">
      <xdr:nvGraphicFramePr>
        <xdr:cNvPr id="7" name="Gráfico 6">
          <a:extLst>
            <a:ext uri="{FF2B5EF4-FFF2-40B4-BE49-F238E27FC236}">
              <a16:creationId xmlns:a16="http://schemas.microsoft.com/office/drawing/2014/main" id="{00000000-0008-0000-4C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12</xdr:col>
      <xdr:colOff>800101</xdr:colOff>
      <xdr:row>3</xdr:row>
      <xdr:rowOff>31349</xdr:rowOff>
    </xdr:to>
    <xdr:grpSp>
      <xdr:nvGrpSpPr>
        <xdr:cNvPr id="8" name="7 Grupo">
          <a:hlinkClick xmlns:r="http://schemas.openxmlformats.org/officeDocument/2006/relationships" r:id="rId2"/>
          <a:extLst>
            <a:ext uri="{FF2B5EF4-FFF2-40B4-BE49-F238E27FC236}">
              <a16:creationId xmlns:a16="http://schemas.microsoft.com/office/drawing/2014/main" id="{00000000-0008-0000-4C00-000008000000}"/>
            </a:ext>
          </a:extLst>
        </xdr:cNvPr>
        <xdr:cNvGrpSpPr/>
      </xdr:nvGrpSpPr>
      <xdr:grpSpPr>
        <a:xfrm>
          <a:off x="238125" y="0"/>
          <a:ext cx="11801476" cy="621899"/>
          <a:chOff x="238125" y="0"/>
          <a:chExt cx="11801476" cy="621899"/>
        </a:xfrm>
      </xdr:grpSpPr>
      <xdr:pic>
        <xdr:nvPicPr>
          <xdr:cNvPr id="9" name="Imagen 8">
            <a:extLst>
              <a:ext uri="{FF2B5EF4-FFF2-40B4-BE49-F238E27FC236}">
                <a16:creationId xmlns:a16="http://schemas.microsoft.com/office/drawing/2014/main" id="{00000000-0008-0000-4C00-000009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38125" y="0"/>
            <a:ext cx="2448499" cy="621899"/>
          </a:xfrm>
          <a:prstGeom prst="rect">
            <a:avLst/>
          </a:prstGeom>
        </xdr:spPr>
      </xdr:pic>
      <xdr:sp macro="" textlink="">
        <xdr:nvSpPr>
          <xdr:cNvPr id="10" name="Flecha: a la derecha con bandas 9">
            <a:extLst>
              <a:ext uri="{FF2B5EF4-FFF2-40B4-BE49-F238E27FC236}">
                <a16:creationId xmlns:a16="http://schemas.microsoft.com/office/drawing/2014/main" id="{00000000-0008-0000-4C00-00000A000000}"/>
              </a:ext>
            </a:extLst>
          </xdr:cNvPr>
          <xdr:cNvSpPr/>
        </xdr:nvSpPr>
        <xdr:spPr>
          <a:xfrm flipH="1">
            <a:off x="11525130" y="159382"/>
            <a:ext cx="514471" cy="284214"/>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84.xml><?xml version="1.0" encoding="utf-8"?>
<xdr:wsDr xmlns:xdr="http://schemas.openxmlformats.org/drawingml/2006/spreadsheetDrawing" xmlns:a="http://schemas.openxmlformats.org/drawingml/2006/main">
  <xdr:twoCellAnchor>
    <xdr:from>
      <xdr:col>1</xdr:col>
      <xdr:colOff>78440</xdr:colOff>
      <xdr:row>5</xdr:row>
      <xdr:rowOff>179854</xdr:rowOff>
    </xdr:from>
    <xdr:to>
      <xdr:col>12</xdr:col>
      <xdr:colOff>859491</xdr:colOff>
      <xdr:row>27</xdr:row>
      <xdr:rowOff>56029</xdr:rowOff>
    </xdr:to>
    <xdr:graphicFrame macro="">
      <xdr:nvGraphicFramePr>
        <xdr:cNvPr id="7" name="Gráfico 6">
          <a:extLst>
            <a:ext uri="{FF2B5EF4-FFF2-40B4-BE49-F238E27FC236}">
              <a16:creationId xmlns:a16="http://schemas.microsoft.com/office/drawing/2014/main" id="{00000000-0008-0000-4D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12</xdr:col>
      <xdr:colOff>800101</xdr:colOff>
      <xdr:row>3</xdr:row>
      <xdr:rowOff>31349</xdr:rowOff>
    </xdr:to>
    <xdr:grpSp>
      <xdr:nvGrpSpPr>
        <xdr:cNvPr id="8" name="7 Grupo">
          <a:hlinkClick xmlns:r="http://schemas.openxmlformats.org/officeDocument/2006/relationships" r:id="rId2"/>
          <a:extLst>
            <a:ext uri="{FF2B5EF4-FFF2-40B4-BE49-F238E27FC236}">
              <a16:creationId xmlns:a16="http://schemas.microsoft.com/office/drawing/2014/main" id="{00000000-0008-0000-4D00-000008000000}"/>
            </a:ext>
          </a:extLst>
        </xdr:cNvPr>
        <xdr:cNvGrpSpPr/>
      </xdr:nvGrpSpPr>
      <xdr:grpSpPr>
        <a:xfrm>
          <a:off x="238125" y="0"/>
          <a:ext cx="11801476" cy="621899"/>
          <a:chOff x="238125" y="0"/>
          <a:chExt cx="11801476" cy="621899"/>
        </a:xfrm>
      </xdr:grpSpPr>
      <xdr:pic>
        <xdr:nvPicPr>
          <xdr:cNvPr id="9" name="Imagen 8">
            <a:extLst>
              <a:ext uri="{FF2B5EF4-FFF2-40B4-BE49-F238E27FC236}">
                <a16:creationId xmlns:a16="http://schemas.microsoft.com/office/drawing/2014/main" id="{00000000-0008-0000-4D00-000009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38125" y="0"/>
            <a:ext cx="2448499" cy="621899"/>
          </a:xfrm>
          <a:prstGeom prst="rect">
            <a:avLst/>
          </a:prstGeom>
        </xdr:spPr>
      </xdr:pic>
      <xdr:sp macro="" textlink="">
        <xdr:nvSpPr>
          <xdr:cNvPr id="10" name="Flecha: a la derecha con bandas 9">
            <a:extLst>
              <a:ext uri="{FF2B5EF4-FFF2-40B4-BE49-F238E27FC236}">
                <a16:creationId xmlns:a16="http://schemas.microsoft.com/office/drawing/2014/main" id="{00000000-0008-0000-4D00-00000A000000}"/>
              </a:ext>
            </a:extLst>
          </xdr:cNvPr>
          <xdr:cNvSpPr/>
        </xdr:nvSpPr>
        <xdr:spPr>
          <a:xfrm flipH="1">
            <a:off x="11525130" y="159382"/>
            <a:ext cx="514471" cy="284214"/>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85.xml><?xml version="1.0" encoding="utf-8"?>
<xdr:wsDr xmlns:xdr="http://schemas.openxmlformats.org/drawingml/2006/spreadsheetDrawing" xmlns:a="http://schemas.openxmlformats.org/drawingml/2006/main">
  <xdr:twoCellAnchor>
    <xdr:from>
      <xdr:col>1</xdr:col>
      <xdr:colOff>78440</xdr:colOff>
      <xdr:row>5</xdr:row>
      <xdr:rowOff>179854</xdr:rowOff>
    </xdr:from>
    <xdr:to>
      <xdr:col>12</xdr:col>
      <xdr:colOff>859491</xdr:colOff>
      <xdr:row>27</xdr:row>
      <xdr:rowOff>56029</xdr:rowOff>
    </xdr:to>
    <xdr:graphicFrame macro="">
      <xdr:nvGraphicFramePr>
        <xdr:cNvPr id="7" name="Gráfico 6">
          <a:extLst>
            <a:ext uri="{FF2B5EF4-FFF2-40B4-BE49-F238E27FC236}">
              <a16:creationId xmlns:a16="http://schemas.microsoft.com/office/drawing/2014/main" id="{00000000-0008-0000-4E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12</xdr:col>
      <xdr:colOff>800101</xdr:colOff>
      <xdr:row>3</xdr:row>
      <xdr:rowOff>31349</xdr:rowOff>
    </xdr:to>
    <xdr:grpSp>
      <xdr:nvGrpSpPr>
        <xdr:cNvPr id="8" name="7 Grupo">
          <a:hlinkClick xmlns:r="http://schemas.openxmlformats.org/officeDocument/2006/relationships" r:id="rId2"/>
          <a:extLst>
            <a:ext uri="{FF2B5EF4-FFF2-40B4-BE49-F238E27FC236}">
              <a16:creationId xmlns:a16="http://schemas.microsoft.com/office/drawing/2014/main" id="{00000000-0008-0000-4E00-000008000000}"/>
            </a:ext>
          </a:extLst>
        </xdr:cNvPr>
        <xdr:cNvGrpSpPr/>
      </xdr:nvGrpSpPr>
      <xdr:grpSpPr>
        <a:xfrm>
          <a:off x="238125" y="0"/>
          <a:ext cx="11801476" cy="621899"/>
          <a:chOff x="238125" y="0"/>
          <a:chExt cx="11801476" cy="621899"/>
        </a:xfrm>
      </xdr:grpSpPr>
      <xdr:pic>
        <xdr:nvPicPr>
          <xdr:cNvPr id="9" name="Imagen 8">
            <a:extLst>
              <a:ext uri="{FF2B5EF4-FFF2-40B4-BE49-F238E27FC236}">
                <a16:creationId xmlns:a16="http://schemas.microsoft.com/office/drawing/2014/main" id="{00000000-0008-0000-4E00-000009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38125" y="0"/>
            <a:ext cx="2448499" cy="621899"/>
          </a:xfrm>
          <a:prstGeom prst="rect">
            <a:avLst/>
          </a:prstGeom>
        </xdr:spPr>
      </xdr:pic>
      <xdr:sp macro="" textlink="">
        <xdr:nvSpPr>
          <xdr:cNvPr id="10" name="Flecha: a la derecha con bandas 9">
            <a:extLst>
              <a:ext uri="{FF2B5EF4-FFF2-40B4-BE49-F238E27FC236}">
                <a16:creationId xmlns:a16="http://schemas.microsoft.com/office/drawing/2014/main" id="{00000000-0008-0000-4E00-00000A000000}"/>
              </a:ext>
            </a:extLst>
          </xdr:cNvPr>
          <xdr:cNvSpPr/>
        </xdr:nvSpPr>
        <xdr:spPr>
          <a:xfrm flipH="1">
            <a:off x="11525130" y="159382"/>
            <a:ext cx="514471" cy="284214"/>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86.xml><?xml version="1.0" encoding="utf-8"?>
<xdr:wsDr xmlns:xdr="http://schemas.openxmlformats.org/drawingml/2006/spreadsheetDrawing" xmlns:a="http://schemas.openxmlformats.org/drawingml/2006/main">
  <xdr:twoCellAnchor>
    <xdr:from>
      <xdr:col>1</xdr:col>
      <xdr:colOff>78440</xdr:colOff>
      <xdr:row>5</xdr:row>
      <xdr:rowOff>179854</xdr:rowOff>
    </xdr:from>
    <xdr:to>
      <xdr:col>12</xdr:col>
      <xdr:colOff>859491</xdr:colOff>
      <xdr:row>27</xdr:row>
      <xdr:rowOff>56029</xdr:rowOff>
    </xdr:to>
    <xdr:graphicFrame macro="">
      <xdr:nvGraphicFramePr>
        <xdr:cNvPr id="7" name="Gráfico 6">
          <a:extLst>
            <a:ext uri="{FF2B5EF4-FFF2-40B4-BE49-F238E27FC236}">
              <a16:creationId xmlns:a16="http://schemas.microsoft.com/office/drawing/2014/main" id="{00000000-0008-0000-4F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12</xdr:col>
      <xdr:colOff>800101</xdr:colOff>
      <xdr:row>3</xdr:row>
      <xdr:rowOff>31349</xdr:rowOff>
    </xdr:to>
    <xdr:grpSp>
      <xdr:nvGrpSpPr>
        <xdr:cNvPr id="8" name="7 Grupo">
          <a:hlinkClick xmlns:r="http://schemas.openxmlformats.org/officeDocument/2006/relationships" r:id="rId2"/>
          <a:extLst>
            <a:ext uri="{FF2B5EF4-FFF2-40B4-BE49-F238E27FC236}">
              <a16:creationId xmlns:a16="http://schemas.microsoft.com/office/drawing/2014/main" id="{00000000-0008-0000-4F00-000008000000}"/>
            </a:ext>
          </a:extLst>
        </xdr:cNvPr>
        <xdr:cNvGrpSpPr/>
      </xdr:nvGrpSpPr>
      <xdr:grpSpPr>
        <a:xfrm>
          <a:off x="238125" y="0"/>
          <a:ext cx="11801476" cy="621899"/>
          <a:chOff x="238125" y="0"/>
          <a:chExt cx="11801476" cy="621899"/>
        </a:xfrm>
      </xdr:grpSpPr>
      <xdr:pic>
        <xdr:nvPicPr>
          <xdr:cNvPr id="9" name="Imagen 8">
            <a:extLst>
              <a:ext uri="{FF2B5EF4-FFF2-40B4-BE49-F238E27FC236}">
                <a16:creationId xmlns:a16="http://schemas.microsoft.com/office/drawing/2014/main" id="{00000000-0008-0000-4F00-000009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38125" y="0"/>
            <a:ext cx="2448499" cy="621899"/>
          </a:xfrm>
          <a:prstGeom prst="rect">
            <a:avLst/>
          </a:prstGeom>
        </xdr:spPr>
      </xdr:pic>
      <xdr:sp macro="" textlink="">
        <xdr:nvSpPr>
          <xdr:cNvPr id="10" name="Flecha: a la derecha con bandas 9">
            <a:extLst>
              <a:ext uri="{FF2B5EF4-FFF2-40B4-BE49-F238E27FC236}">
                <a16:creationId xmlns:a16="http://schemas.microsoft.com/office/drawing/2014/main" id="{00000000-0008-0000-4F00-00000A000000}"/>
              </a:ext>
            </a:extLst>
          </xdr:cNvPr>
          <xdr:cNvSpPr/>
        </xdr:nvSpPr>
        <xdr:spPr>
          <a:xfrm flipH="1">
            <a:off x="11525130" y="159382"/>
            <a:ext cx="514471" cy="284214"/>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87.xml><?xml version="1.0" encoding="utf-8"?>
<xdr:wsDr xmlns:xdr="http://schemas.openxmlformats.org/drawingml/2006/spreadsheetDrawing" xmlns:a="http://schemas.openxmlformats.org/drawingml/2006/main">
  <xdr:twoCellAnchor>
    <xdr:from>
      <xdr:col>1</xdr:col>
      <xdr:colOff>0</xdr:colOff>
      <xdr:row>0</xdr:row>
      <xdr:rowOff>0</xdr:rowOff>
    </xdr:from>
    <xdr:to>
      <xdr:col>15</xdr:col>
      <xdr:colOff>674035</xdr:colOff>
      <xdr:row>3</xdr:row>
      <xdr:rowOff>27987</xdr:rowOff>
    </xdr:to>
    <xdr:grpSp>
      <xdr:nvGrpSpPr>
        <xdr:cNvPr id="10" name="9 Grupo">
          <a:hlinkClick xmlns:r="http://schemas.openxmlformats.org/officeDocument/2006/relationships" r:id="rId1"/>
          <a:extLst>
            <a:ext uri="{FF2B5EF4-FFF2-40B4-BE49-F238E27FC236}">
              <a16:creationId xmlns:a16="http://schemas.microsoft.com/office/drawing/2014/main" id="{00000000-0008-0000-5000-00000A000000}"/>
            </a:ext>
          </a:extLst>
        </xdr:cNvPr>
        <xdr:cNvGrpSpPr/>
      </xdr:nvGrpSpPr>
      <xdr:grpSpPr>
        <a:xfrm>
          <a:off x="235324" y="0"/>
          <a:ext cx="11319623" cy="621899"/>
          <a:chOff x="235324" y="0"/>
          <a:chExt cx="11319623" cy="621899"/>
        </a:xfrm>
      </xdr:grpSpPr>
      <xdr:pic>
        <xdr:nvPicPr>
          <xdr:cNvPr id="8" name="Imagen 8">
            <a:extLst>
              <a:ext uri="{FF2B5EF4-FFF2-40B4-BE49-F238E27FC236}">
                <a16:creationId xmlns:a16="http://schemas.microsoft.com/office/drawing/2014/main" id="{00000000-0008-0000-5000-000008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35324" y="0"/>
            <a:ext cx="2448499" cy="621899"/>
          </a:xfrm>
          <a:prstGeom prst="rect">
            <a:avLst/>
          </a:prstGeom>
        </xdr:spPr>
      </xdr:pic>
      <xdr:sp macro="" textlink="">
        <xdr:nvSpPr>
          <xdr:cNvPr id="9" name="Flecha: a la derecha con bandas 9">
            <a:extLst>
              <a:ext uri="{FF2B5EF4-FFF2-40B4-BE49-F238E27FC236}">
                <a16:creationId xmlns:a16="http://schemas.microsoft.com/office/drawing/2014/main" id="{00000000-0008-0000-5000-000009000000}"/>
              </a:ext>
            </a:extLst>
          </xdr:cNvPr>
          <xdr:cNvSpPr/>
        </xdr:nvSpPr>
        <xdr:spPr>
          <a:xfrm flipH="1">
            <a:off x="11040476" y="170588"/>
            <a:ext cx="514471" cy="284214"/>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8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15</xdr:col>
      <xdr:colOff>730065</xdr:colOff>
      <xdr:row>3</xdr:row>
      <xdr:rowOff>27987</xdr:rowOff>
    </xdr:to>
    <xdr:grpSp>
      <xdr:nvGrpSpPr>
        <xdr:cNvPr id="6" name="5 Grupo">
          <a:hlinkClick xmlns:r="http://schemas.openxmlformats.org/officeDocument/2006/relationships" r:id="rId1"/>
          <a:extLst>
            <a:ext uri="{FF2B5EF4-FFF2-40B4-BE49-F238E27FC236}">
              <a16:creationId xmlns:a16="http://schemas.microsoft.com/office/drawing/2014/main" id="{00000000-0008-0000-5100-000006000000}"/>
            </a:ext>
          </a:extLst>
        </xdr:cNvPr>
        <xdr:cNvGrpSpPr/>
      </xdr:nvGrpSpPr>
      <xdr:grpSpPr>
        <a:xfrm>
          <a:off x="235324" y="0"/>
          <a:ext cx="11364447" cy="621899"/>
          <a:chOff x="235324" y="0"/>
          <a:chExt cx="11319623" cy="621899"/>
        </a:xfrm>
      </xdr:grpSpPr>
      <xdr:pic>
        <xdr:nvPicPr>
          <xdr:cNvPr id="7" name="Imagen 8">
            <a:extLst>
              <a:ext uri="{FF2B5EF4-FFF2-40B4-BE49-F238E27FC236}">
                <a16:creationId xmlns:a16="http://schemas.microsoft.com/office/drawing/2014/main" id="{00000000-0008-0000-5100-000007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35324" y="0"/>
            <a:ext cx="2448499" cy="621899"/>
          </a:xfrm>
          <a:prstGeom prst="rect">
            <a:avLst/>
          </a:prstGeom>
        </xdr:spPr>
      </xdr:pic>
      <xdr:sp macro="" textlink="">
        <xdr:nvSpPr>
          <xdr:cNvPr id="8" name="Flecha: a la derecha con bandas 9">
            <a:extLst>
              <a:ext uri="{FF2B5EF4-FFF2-40B4-BE49-F238E27FC236}">
                <a16:creationId xmlns:a16="http://schemas.microsoft.com/office/drawing/2014/main" id="{00000000-0008-0000-5100-000008000000}"/>
              </a:ext>
            </a:extLst>
          </xdr:cNvPr>
          <xdr:cNvSpPr/>
        </xdr:nvSpPr>
        <xdr:spPr>
          <a:xfrm flipH="1">
            <a:off x="11040476" y="170588"/>
            <a:ext cx="514471" cy="284214"/>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89.xml><?xml version="1.0" encoding="utf-8"?>
<xdr:wsDr xmlns:xdr="http://schemas.openxmlformats.org/drawingml/2006/spreadsheetDrawing" xmlns:a="http://schemas.openxmlformats.org/drawingml/2006/main">
  <xdr:twoCellAnchor>
    <xdr:from>
      <xdr:col>1</xdr:col>
      <xdr:colOff>78440</xdr:colOff>
      <xdr:row>5</xdr:row>
      <xdr:rowOff>179854</xdr:rowOff>
    </xdr:from>
    <xdr:to>
      <xdr:col>12</xdr:col>
      <xdr:colOff>859491</xdr:colOff>
      <xdr:row>27</xdr:row>
      <xdr:rowOff>56029</xdr:rowOff>
    </xdr:to>
    <xdr:graphicFrame macro="">
      <xdr:nvGraphicFramePr>
        <xdr:cNvPr id="7" name="Gráfico 6">
          <a:extLst>
            <a:ext uri="{FF2B5EF4-FFF2-40B4-BE49-F238E27FC236}">
              <a16:creationId xmlns:a16="http://schemas.microsoft.com/office/drawing/2014/main" id="{00000000-0008-0000-52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12</xdr:col>
      <xdr:colOff>800101</xdr:colOff>
      <xdr:row>3</xdr:row>
      <xdr:rowOff>31349</xdr:rowOff>
    </xdr:to>
    <xdr:grpSp>
      <xdr:nvGrpSpPr>
        <xdr:cNvPr id="8" name="7 Grupo">
          <a:hlinkClick xmlns:r="http://schemas.openxmlformats.org/officeDocument/2006/relationships" r:id="rId2"/>
          <a:extLst>
            <a:ext uri="{FF2B5EF4-FFF2-40B4-BE49-F238E27FC236}">
              <a16:creationId xmlns:a16="http://schemas.microsoft.com/office/drawing/2014/main" id="{00000000-0008-0000-5200-000008000000}"/>
            </a:ext>
          </a:extLst>
        </xdr:cNvPr>
        <xdr:cNvGrpSpPr/>
      </xdr:nvGrpSpPr>
      <xdr:grpSpPr>
        <a:xfrm>
          <a:off x="235324" y="0"/>
          <a:ext cx="11770659" cy="625261"/>
          <a:chOff x="238125" y="0"/>
          <a:chExt cx="11801476" cy="621899"/>
        </a:xfrm>
      </xdr:grpSpPr>
      <xdr:pic>
        <xdr:nvPicPr>
          <xdr:cNvPr id="9" name="Imagen 8">
            <a:extLst>
              <a:ext uri="{FF2B5EF4-FFF2-40B4-BE49-F238E27FC236}">
                <a16:creationId xmlns:a16="http://schemas.microsoft.com/office/drawing/2014/main" id="{00000000-0008-0000-5200-000009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38125" y="0"/>
            <a:ext cx="2448499" cy="621899"/>
          </a:xfrm>
          <a:prstGeom prst="rect">
            <a:avLst/>
          </a:prstGeom>
        </xdr:spPr>
      </xdr:pic>
      <xdr:sp macro="" textlink="">
        <xdr:nvSpPr>
          <xdr:cNvPr id="10" name="Flecha: a la derecha con bandas 9">
            <a:extLst>
              <a:ext uri="{FF2B5EF4-FFF2-40B4-BE49-F238E27FC236}">
                <a16:creationId xmlns:a16="http://schemas.microsoft.com/office/drawing/2014/main" id="{00000000-0008-0000-5200-00000A000000}"/>
              </a:ext>
            </a:extLst>
          </xdr:cNvPr>
          <xdr:cNvSpPr/>
        </xdr:nvSpPr>
        <xdr:spPr>
          <a:xfrm flipH="1">
            <a:off x="11525130" y="159382"/>
            <a:ext cx="514471" cy="284214"/>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7</xdr:col>
      <xdr:colOff>809625</xdr:colOff>
      <xdr:row>3</xdr:row>
      <xdr:rowOff>34711</xdr:rowOff>
    </xdr:to>
    <xdr:grpSp>
      <xdr:nvGrpSpPr>
        <xdr:cNvPr id="9" name="Grupo 8">
          <a:hlinkClick xmlns:r="http://schemas.openxmlformats.org/officeDocument/2006/relationships" r:id="rId1"/>
          <a:extLst>
            <a:ext uri="{FF2B5EF4-FFF2-40B4-BE49-F238E27FC236}">
              <a16:creationId xmlns:a16="http://schemas.microsoft.com/office/drawing/2014/main" id="{00000000-0008-0000-0700-000009000000}"/>
            </a:ext>
          </a:extLst>
        </xdr:cNvPr>
        <xdr:cNvGrpSpPr/>
      </xdr:nvGrpSpPr>
      <xdr:grpSpPr>
        <a:xfrm>
          <a:off x="238125" y="0"/>
          <a:ext cx="6810375" cy="625261"/>
          <a:chOff x="285750" y="200025"/>
          <a:chExt cx="6810375" cy="625261"/>
        </a:xfrm>
      </xdr:grpSpPr>
      <xdr:pic>
        <xdr:nvPicPr>
          <xdr:cNvPr id="10" name="Imagen 9">
            <a:extLst>
              <a:ext uri="{FF2B5EF4-FFF2-40B4-BE49-F238E27FC236}">
                <a16:creationId xmlns:a16="http://schemas.microsoft.com/office/drawing/2014/main" id="{00000000-0008-0000-0700-00000A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85750" y="200025"/>
            <a:ext cx="2447925" cy="625261"/>
          </a:xfrm>
          <a:prstGeom prst="rect">
            <a:avLst/>
          </a:prstGeom>
        </xdr:spPr>
      </xdr:pic>
      <xdr:sp macro="" textlink="">
        <xdr:nvSpPr>
          <xdr:cNvPr id="11" name="Flecha: a la derecha con bandas 10">
            <a:extLst>
              <a:ext uri="{FF2B5EF4-FFF2-40B4-BE49-F238E27FC236}">
                <a16:creationId xmlns:a16="http://schemas.microsoft.com/office/drawing/2014/main" id="{00000000-0008-0000-0700-00000B000000}"/>
              </a:ext>
            </a:extLst>
          </xdr:cNvPr>
          <xdr:cNvSpPr/>
        </xdr:nvSpPr>
        <xdr:spPr>
          <a:xfrm flipH="1">
            <a:off x="6581775" y="371475"/>
            <a:ext cx="514350" cy="285750"/>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twoCellAnchor editAs="oneCell">
    <xdr:from>
      <xdr:col>1</xdr:col>
      <xdr:colOff>171450</xdr:colOff>
      <xdr:row>5</xdr:row>
      <xdr:rowOff>114299</xdr:rowOff>
    </xdr:from>
    <xdr:to>
      <xdr:col>7</xdr:col>
      <xdr:colOff>895350</xdr:colOff>
      <xdr:row>23</xdr:row>
      <xdr:rowOff>161925</xdr:rowOff>
    </xdr:to>
    <xdr:pic>
      <xdr:nvPicPr>
        <xdr:cNvPr id="2" name="Imagen 1">
          <a:extLst>
            <a:ext uri="{FF2B5EF4-FFF2-40B4-BE49-F238E27FC236}">
              <a16:creationId xmlns:a16="http://schemas.microsoft.com/office/drawing/2014/main" id="{34855255-5C17-4074-BC62-113C0CA10B42}"/>
            </a:ext>
          </a:extLst>
        </xdr:cNvPr>
        <xdr:cNvPicPr>
          <a:picLocks noChangeAspect="1"/>
        </xdr:cNvPicPr>
      </xdr:nvPicPr>
      <xdr:blipFill rotWithShape="1">
        <a:blip xmlns:r="http://schemas.openxmlformats.org/officeDocument/2006/relationships" r:embed="rId3"/>
        <a:srcRect l="36226" t="18347" r="14951"/>
        <a:stretch/>
      </xdr:blipFill>
      <xdr:spPr>
        <a:xfrm>
          <a:off x="409575" y="1181099"/>
          <a:ext cx="6724650" cy="4343401"/>
        </a:xfrm>
        <a:prstGeom prst="rect">
          <a:avLst/>
        </a:prstGeom>
      </xdr:spPr>
    </xdr:pic>
    <xdr:clientData/>
  </xdr:twoCellAnchor>
</xdr:wsDr>
</file>

<file path=xl/drawings/drawing90.xml><?xml version="1.0" encoding="utf-8"?>
<xdr:wsDr xmlns:xdr="http://schemas.openxmlformats.org/drawingml/2006/spreadsheetDrawing" xmlns:a="http://schemas.openxmlformats.org/drawingml/2006/main">
  <xdr:twoCellAnchor>
    <xdr:from>
      <xdr:col>1</xdr:col>
      <xdr:colOff>78440</xdr:colOff>
      <xdr:row>5</xdr:row>
      <xdr:rowOff>179854</xdr:rowOff>
    </xdr:from>
    <xdr:to>
      <xdr:col>12</xdr:col>
      <xdr:colOff>859491</xdr:colOff>
      <xdr:row>27</xdr:row>
      <xdr:rowOff>56029</xdr:rowOff>
    </xdr:to>
    <xdr:graphicFrame macro="">
      <xdr:nvGraphicFramePr>
        <xdr:cNvPr id="7" name="Gráfico 6">
          <a:extLst>
            <a:ext uri="{FF2B5EF4-FFF2-40B4-BE49-F238E27FC236}">
              <a16:creationId xmlns:a16="http://schemas.microsoft.com/office/drawing/2014/main" id="{00000000-0008-0000-53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12</xdr:col>
      <xdr:colOff>800101</xdr:colOff>
      <xdr:row>3</xdr:row>
      <xdr:rowOff>31349</xdr:rowOff>
    </xdr:to>
    <xdr:grpSp>
      <xdr:nvGrpSpPr>
        <xdr:cNvPr id="8" name="7 Grupo">
          <a:hlinkClick xmlns:r="http://schemas.openxmlformats.org/officeDocument/2006/relationships" r:id="rId2"/>
          <a:extLst>
            <a:ext uri="{FF2B5EF4-FFF2-40B4-BE49-F238E27FC236}">
              <a16:creationId xmlns:a16="http://schemas.microsoft.com/office/drawing/2014/main" id="{00000000-0008-0000-5300-000008000000}"/>
            </a:ext>
          </a:extLst>
        </xdr:cNvPr>
        <xdr:cNvGrpSpPr/>
      </xdr:nvGrpSpPr>
      <xdr:grpSpPr>
        <a:xfrm>
          <a:off x="235324" y="0"/>
          <a:ext cx="11770659" cy="625261"/>
          <a:chOff x="238125" y="0"/>
          <a:chExt cx="11801476" cy="621899"/>
        </a:xfrm>
      </xdr:grpSpPr>
      <xdr:pic>
        <xdr:nvPicPr>
          <xdr:cNvPr id="9" name="Imagen 8">
            <a:extLst>
              <a:ext uri="{FF2B5EF4-FFF2-40B4-BE49-F238E27FC236}">
                <a16:creationId xmlns:a16="http://schemas.microsoft.com/office/drawing/2014/main" id="{00000000-0008-0000-5300-000009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38125" y="0"/>
            <a:ext cx="2448499" cy="621899"/>
          </a:xfrm>
          <a:prstGeom prst="rect">
            <a:avLst/>
          </a:prstGeom>
        </xdr:spPr>
      </xdr:pic>
      <xdr:sp macro="" textlink="">
        <xdr:nvSpPr>
          <xdr:cNvPr id="10" name="Flecha: a la derecha con bandas 9">
            <a:extLst>
              <a:ext uri="{FF2B5EF4-FFF2-40B4-BE49-F238E27FC236}">
                <a16:creationId xmlns:a16="http://schemas.microsoft.com/office/drawing/2014/main" id="{00000000-0008-0000-5300-00000A000000}"/>
              </a:ext>
            </a:extLst>
          </xdr:cNvPr>
          <xdr:cNvSpPr/>
        </xdr:nvSpPr>
        <xdr:spPr>
          <a:xfrm flipH="1">
            <a:off x="11525130" y="159382"/>
            <a:ext cx="514471" cy="284214"/>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91.xml><?xml version="1.0" encoding="utf-8"?>
<xdr:wsDr xmlns:xdr="http://schemas.openxmlformats.org/drawingml/2006/spreadsheetDrawing" xmlns:a="http://schemas.openxmlformats.org/drawingml/2006/main">
  <xdr:twoCellAnchor>
    <xdr:from>
      <xdr:col>1</xdr:col>
      <xdr:colOff>78440</xdr:colOff>
      <xdr:row>5</xdr:row>
      <xdr:rowOff>179854</xdr:rowOff>
    </xdr:from>
    <xdr:to>
      <xdr:col>12</xdr:col>
      <xdr:colOff>859491</xdr:colOff>
      <xdr:row>27</xdr:row>
      <xdr:rowOff>56029</xdr:rowOff>
    </xdr:to>
    <xdr:graphicFrame macro="">
      <xdr:nvGraphicFramePr>
        <xdr:cNvPr id="7" name="Gráfico 6">
          <a:extLst>
            <a:ext uri="{FF2B5EF4-FFF2-40B4-BE49-F238E27FC236}">
              <a16:creationId xmlns:a16="http://schemas.microsoft.com/office/drawing/2014/main" id="{00000000-0008-0000-54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12</xdr:col>
      <xdr:colOff>800101</xdr:colOff>
      <xdr:row>3</xdr:row>
      <xdr:rowOff>31349</xdr:rowOff>
    </xdr:to>
    <xdr:grpSp>
      <xdr:nvGrpSpPr>
        <xdr:cNvPr id="8" name="7 Grupo">
          <a:hlinkClick xmlns:r="http://schemas.openxmlformats.org/officeDocument/2006/relationships" r:id="rId2"/>
          <a:extLst>
            <a:ext uri="{FF2B5EF4-FFF2-40B4-BE49-F238E27FC236}">
              <a16:creationId xmlns:a16="http://schemas.microsoft.com/office/drawing/2014/main" id="{00000000-0008-0000-5400-000008000000}"/>
            </a:ext>
          </a:extLst>
        </xdr:cNvPr>
        <xdr:cNvGrpSpPr/>
      </xdr:nvGrpSpPr>
      <xdr:grpSpPr>
        <a:xfrm>
          <a:off x="238125" y="0"/>
          <a:ext cx="11801476" cy="621899"/>
          <a:chOff x="238125" y="0"/>
          <a:chExt cx="11801476" cy="621899"/>
        </a:xfrm>
      </xdr:grpSpPr>
      <xdr:pic>
        <xdr:nvPicPr>
          <xdr:cNvPr id="9" name="Imagen 8">
            <a:extLst>
              <a:ext uri="{FF2B5EF4-FFF2-40B4-BE49-F238E27FC236}">
                <a16:creationId xmlns:a16="http://schemas.microsoft.com/office/drawing/2014/main" id="{00000000-0008-0000-5400-000009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38125" y="0"/>
            <a:ext cx="2448499" cy="621899"/>
          </a:xfrm>
          <a:prstGeom prst="rect">
            <a:avLst/>
          </a:prstGeom>
        </xdr:spPr>
      </xdr:pic>
      <xdr:sp macro="" textlink="">
        <xdr:nvSpPr>
          <xdr:cNvPr id="10" name="Flecha: a la derecha con bandas 9">
            <a:extLst>
              <a:ext uri="{FF2B5EF4-FFF2-40B4-BE49-F238E27FC236}">
                <a16:creationId xmlns:a16="http://schemas.microsoft.com/office/drawing/2014/main" id="{00000000-0008-0000-5400-00000A000000}"/>
              </a:ext>
            </a:extLst>
          </xdr:cNvPr>
          <xdr:cNvSpPr/>
        </xdr:nvSpPr>
        <xdr:spPr>
          <a:xfrm flipH="1">
            <a:off x="11525130" y="159382"/>
            <a:ext cx="514471" cy="284214"/>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92.xml><?xml version="1.0" encoding="utf-8"?>
<xdr:wsDr xmlns:xdr="http://schemas.openxmlformats.org/drawingml/2006/spreadsheetDrawing" xmlns:a="http://schemas.openxmlformats.org/drawingml/2006/main">
  <xdr:twoCellAnchor>
    <xdr:from>
      <xdr:col>1</xdr:col>
      <xdr:colOff>78440</xdr:colOff>
      <xdr:row>5</xdr:row>
      <xdr:rowOff>179854</xdr:rowOff>
    </xdr:from>
    <xdr:to>
      <xdr:col>12</xdr:col>
      <xdr:colOff>859491</xdr:colOff>
      <xdr:row>27</xdr:row>
      <xdr:rowOff>56029</xdr:rowOff>
    </xdr:to>
    <xdr:graphicFrame macro="">
      <xdr:nvGraphicFramePr>
        <xdr:cNvPr id="7" name="Gráfico 6">
          <a:extLst>
            <a:ext uri="{FF2B5EF4-FFF2-40B4-BE49-F238E27FC236}">
              <a16:creationId xmlns:a16="http://schemas.microsoft.com/office/drawing/2014/main" id="{00000000-0008-0000-55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12</xdr:col>
      <xdr:colOff>800101</xdr:colOff>
      <xdr:row>3</xdr:row>
      <xdr:rowOff>31349</xdr:rowOff>
    </xdr:to>
    <xdr:grpSp>
      <xdr:nvGrpSpPr>
        <xdr:cNvPr id="8" name="7 Grupo">
          <a:hlinkClick xmlns:r="http://schemas.openxmlformats.org/officeDocument/2006/relationships" r:id="rId2"/>
          <a:extLst>
            <a:ext uri="{FF2B5EF4-FFF2-40B4-BE49-F238E27FC236}">
              <a16:creationId xmlns:a16="http://schemas.microsoft.com/office/drawing/2014/main" id="{00000000-0008-0000-5500-000008000000}"/>
            </a:ext>
          </a:extLst>
        </xdr:cNvPr>
        <xdr:cNvGrpSpPr/>
      </xdr:nvGrpSpPr>
      <xdr:grpSpPr>
        <a:xfrm>
          <a:off x="238125" y="0"/>
          <a:ext cx="11801476" cy="621899"/>
          <a:chOff x="238125" y="0"/>
          <a:chExt cx="11801476" cy="621899"/>
        </a:xfrm>
      </xdr:grpSpPr>
      <xdr:pic>
        <xdr:nvPicPr>
          <xdr:cNvPr id="9" name="Imagen 8">
            <a:extLst>
              <a:ext uri="{FF2B5EF4-FFF2-40B4-BE49-F238E27FC236}">
                <a16:creationId xmlns:a16="http://schemas.microsoft.com/office/drawing/2014/main" id="{00000000-0008-0000-5500-000009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38125" y="0"/>
            <a:ext cx="2448499" cy="621899"/>
          </a:xfrm>
          <a:prstGeom prst="rect">
            <a:avLst/>
          </a:prstGeom>
        </xdr:spPr>
      </xdr:pic>
      <xdr:sp macro="" textlink="">
        <xdr:nvSpPr>
          <xdr:cNvPr id="10" name="Flecha: a la derecha con bandas 9">
            <a:extLst>
              <a:ext uri="{FF2B5EF4-FFF2-40B4-BE49-F238E27FC236}">
                <a16:creationId xmlns:a16="http://schemas.microsoft.com/office/drawing/2014/main" id="{00000000-0008-0000-5500-00000A000000}"/>
              </a:ext>
            </a:extLst>
          </xdr:cNvPr>
          <xdr:cNvSpPr/>
        </xdr:nvSpPr>
        <xdr:spPr>
          <a:xfrm flipH="1">
            <a:off x="11525130" y="159382"/>
            <a:ext cx="514471" cy="284214"/>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93.xml><?xml version="1.0" encoding="utf-8"?>
<xdr:wsDr xmlns:xdr="http://schemas.openxmlformats.org/drawingml/2006/spreadsheetDrawing" xmlns:a="http://schemas.openxmlformats.org/drawingml/2006/main">
  <xdr:twoCellAnchor>
    <xdr:from>
      <xdr:col>1</xdr:col>
      <xdr:colOff>78440</xdr:colOff>
      <xdr:row>5</xdr:row>
      <xdr:rowOff>179854</xdr:rowOff>
    </xdr:from>
    <xdr:to>
      <xdr:col>12</xdr:col>
      <xdr:colOff>859491</xdr:colOff>
      <xdr:row>27</xdr:row>
      <xdr:rowOff>56029</xdr:rowOff>
    </xdr:to>
    <xdr:graphicFrame macro="">
      <xdr:nvGraphicFramePr>
        <xdr:cNvPr id="7" name="Gráfico 6">
          <a:extLst>
            <a:ext uri="{FF2B5EF4-FFF2-40B4-BE49-F238E27FC236}">
              <a16:creationId xmlns:a16="http://schemas.microsoft.com/office/drawing/2014/main" id="{00000000-0008-0000-56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12</xdr:col>
      <xdr:colOff>800101</xdr:colOff>
      <xdr:row>3</xdr:row>
      <xdr:rowOff>31349</xdr:rowOff>
    </xdr:to>
    <xdr:grpSp>
      <xdr:nvGrpSpPr>
        <xdr:cNvPr id="8" name="7 Grupo">
          <a:hlinkClick xmlns:r="http://schemas.openxmlformats.org/officeDocument/2006/relationships" r:id="rId2"/>
          <a:extLst>
            <a:ext uri="{FF2B5EF4-FFF2-40B4-BE49-F238E27FC236}">
              <a16:creationId xmlns:a16="http://schemas.microsoft.com/office/drawing/2014/main" id="{00000000-0008-0000-5600-000008000000}"/>
            </a:ext>
          </a:extLst>
        </xdr:cNvPr>
        <xdr:cNvGrpSpPr/>
      </xdr:nvGrpSpPr>
      <xdr:grpSpPr>
        <a:xfrm>
          <a:off x="238125" y="0"/>
          <a:ext cx="11801476" cy="621899"/>
          <a:chOff x="238125" y="0"/>
          <a:chExt cx="11801476" cy="621899"/>
        </a:xfrm>
      </xdr:grpSpPr>
      <xdr:pic>
        <xdr:nvPicPr>
          <xdr:cNvPr id="9" name="Imagen 8">
            <a:extLst>
              <a:ext uri="{FF2B5EF4-FFF2-40B4-BE49-F238E27FC236}">
                <a16:creationId xmlns:a16="http://schemas.microsoft.com/office/drawing/2014/main" id="{00000000-0008-0000-5600-000009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38125" y="0"/>
            <a:ext cx="2448499" cy="621899"/>
          </a:xfrm>
          <a:prstGeom prst="rect">
            <a:avLst/>
          </a:prstGeom>
        </xdr:spPr>
      </xdr:pic>
      <xdr:sp macro="" textlink="">
        <xdr:nvSpPr>
          <xdr:cNvPr id="10" name="Flecha: a la derecha con bandas 9">
            <a:extLst>
              <a:ext uri="{FF2B5EF4-FFF2-40B4-BE49-F238E27FC236}">
                <a16:creationId xmlns:a16="http://schemas.microsoft.com/office/drawing/2014/main" id="{00000000-0008-0000-5600-00000A000000}"/>
              </a:ext>
            </a:extLst>
          </xdr:cNvPr>
          <xdr:cNvSpPr/>
        </xdr:nvSpPr>
        <xdr:spPr>
          <a:xfrm flipH="1">
            <a:off x="11525130" y="159382"/>
            <a:ext cx="514471" cy="284214"/>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94.xml><?xml version="1.0" encoding="utf-8"?>
<xdr:wsDr xmlns:xdr="http://schemas.openxmlformats.org/drawingml/2006/spreadsheetDrawing" xmlns:a="http://schemas.openxmlformats.org/drawingml/2006/main">
  <xdr:twoCellAnchor>
    <xdr:from>
      <xdr:col>1</xdr:col>
      <xdr:colOff>78440</xdr:colOff>
      <xdr:row>5</xdr:row>
      <xdr:rowOff>179854</xdr:rowOff>
    </xdr:from>
    <xdr:to>
      <xdr:col>12</xdr:col>
      <xdr:colOff>859491</xdr:colOff>
      <xdr:row>27</xdr:row>
      <xdr:rowOff>56029</xdr:rowOff>
    </xdr:to>
    <xdr:graphicFrame macro="">
      <xdr:nvGraphicFramePr>
        <xdr:cNvPr id="7" name="Gráfico 6">
          <a:extLst>
            <a:ext uri="{FF2B5EF4-FFF2-40B4-BE49-F238E27FC236}">
              <a16:creationId xmlns:a16="http://schemas.microsoft.com/office/drawing/2014/main" id="{00000000-0008-0000-57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12</xdr:col>
      <xdr:colOff>800101</xdr:colOff>
      <xdr:row>3</xdr:row>
      <xdr:rowOff>31349</xdr:rowOff>
    </xdr:to>
    <xdr:grpSp>
      <xdr:nvGrpSpPr>
        <xdr:cNvPr id="8" name="7 Grupo">
          <a:hlinkClick xmlns:r="http://schemas.openxmlformats.org/officeDocument/2006/relationships" r:id="rId2"/>
          <a:extLst>
            <a:ext uri="{FF2B5EF4-FFF2-40B4-BE49-F238E27FC236}">
              <a16:creationId xmlns:a16="http://schemas.microsoft.com/office/drawing/2014/main" id="{00000000-0008-0000-5700-000008000000}"/>
            </a:ext>
          </a:extLst>
        </xdr:cNvPr>
        <xdr:cNvGrpSpPr/>
      </xdr:nvGrpSpPr>
      <xdr:grpSpPr>
        <a:xfrm>
          <a:off x="238125" y="0"/>
          <a:ext cx="11801476" cy="621899"/>
          <a:chOff x="238125" y="0"/>
          <a:chExt cx="11801476" cy="621899"/>
        </a:xfrm>
      </xdr:grpSpPr>
      <xdr:pic>
        <xdr:nvPicPr>
          <xdr:cNvPr id="9" name="Imagen 8">
            <a:extLst>
              <a:ext uri="{FF2B5EF4-FFF2-40B4-BE49-F238E27FC236}">
                <a16:creationId xmlns:a16="http://schemas.microsoft.com/office/drawing/2014/main" id="{00000000-0008-0000-5700-000009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38125" y="0"/>
            <a:ext cx="2448499" cy="621899"/>
          </a:xfrm>
          <a:prstGeom prst="rect">
            <a:avLst/>
          </a:prstGeom>
        </xdr:spPr>
      </xdr:pic>
      <xdr:sp macro="" textlink="">
        <xdr:nvSpPr>
          <xdr:cNvPr id="10" name="Flecha: a la derecha con bandas 9">
            <a:extLst>
              <a:ext uri="{FF2B5EF4-FFF2-40B4-BE49-F238E27FC236}">
                <a16:creationId xmlns:a16="http://schemas.microsoft.com/office/drawing/2014/main" id="{00000000-0008-0000-5700-00000A000000}"/>
              </a:ext>
            </a:extLst>
          </xdr:cNvPr>
          <xdr:cNvSpPr/>
        </xdr:nvSpPr>
        <xdr:spPr>
          <a:xfrm flipH="1">
            <a:off x="11525130" y="159382"/>
            <a:ext cx="514471" cy="284214"/>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95.xml><?xml version="1.0" encoding="utf-8"?>
<xdr:wsDr xmlns:xdr="http://schemas.openxmlformats.org/drawingml/2006/spreadsheetDrawing" xmlns:a="http://schemas.openxmlformats.org/drawingml/2006/main">
  <xdr:twoCellAnchor>
    <xdr:from>
      <xdr:col>1</xdr:col>
      <xdr:colOff>78440</xdr:colOff>
      <xdr:row>5</xdr:row>
      <xdr:rowOff>179854</xdr:rowOff>
    </xdr:from>
    <xdr:to>
      <xdr:col>12</xdr:col>
      <xdr:colOff>859491</xdr:colOff>
      <xdr:row>27</xdr:row>
      <xdr:rowOff>56029</xdr:rowOff>
    </xdr:to>
    <xdr:graphicFrame macro="">
      <xdr:nvGraphicFramePr>
        <xdr:cNvPr id="7" name="Gráfico 6">
          <a:extLst>
            <a:ext uri="{FF2B5EF4-FFF2-40B4-BE49-F238E27FC236}">
              <a16:creationId xmlns:a16="http://schemas.microsoft.com/office/drawing/2014/main" id="{00000000-0008-0000-58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12</xdr:col>
      <xdr:colOff>800101</xdr:colOff>
      <xdr:row>3</xdr:row>
      <xdr:rowOff>31349</xdr:rowOff>
    </xdr:to>
    <xdr:grpSp>
      <xdr:nvGrpSpPr>
        <xdr:cNvPr id="11" name="10 Grupo">
          <a:hlinkClick xmlns:r="http://schemas.openxmlformats.org/officeDocument/2006/relationships" r:id="rId2"/>
          <a:extLst>
            <a:ext uri="{FF2B5EF4-FFF2-40B4-BE49-F238E27FC236}">
              <a16:creationId xmlns:a16="http://schemas.microsoft.com/office/drawing/2014/main" id="{00000000-0008-0000-5800-00000B000000}"/>
            </a:ext>
          </a:extLst>
        </xdr:cNvPr>
        <xdr:cNvGrpSpPr/>
      </xdr:nvGrpSpPr>
      <xdr:grpSpPr>
        <a:xfrm>
          <a:off x="238125" y="0"/>
          <a:ext cx="11801476" cy="621899"/>
          <a:chOff x="238125" y="0"/>
          <a:chExt cx="11801476" cy="621899"/>
        </a:xfrm>
      </xdr:grpSpPr>
      <xdr:pic>
        <xdr:nvPicPr>
          <xdr:cNvPr id="12" name="Imagen 8">
            <a:extLst>
              <a:ext uri="{FF2B5EF4-FFF2-40B4-BE49-F238E27FC236}">
                <a16:creationId xmlns:a16="http://schemas.microsoft.com/office/drawing/2014/main" id="{00000000-0008-0000-5800-00000C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38125" y="0"/>
            <a:ext cx="2448499" cy="621899"/>
          </a:xfrm>
          <a:prstGeom prst="rect">
            <a:avLst/>
          </a:prstGeom>
        </xdr:spPr>
      </xdr:pic>
      <xdr:sp macro="" textlink="">
        <xdr:nvSpPr>
          <xdr:cNvPr id="13" name="Flecha: a la derecha con bandas 9">
            <a:extLst>
              <a:ext uri="{FF2B5EF4-FFF2-40B4-BE49-F238E27FC236}">
                <a16:creationId xmlns:a16="http://schemas.microsoft.com/office/drawing/2014/main" id="{00000000-0008-0000-5800-00000D000000}"/>
              </a:ext>
            </a:extLst>
          </xdr:cNvPr>
          <xdr:cNvSpPr/>
        </xdr:nvSpPr>
        <xdr:spPr>
          <a:xfrm flipH="1">
            <a:off x="11525130" y="159382"/>
            <a:ext cx="514471" cy="284214"/>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96.xml><?xml version="1.0" encoding="utf-8"?>
<xdr:wsDr xmlns:xdr="http://schemas.openxmlformats.org/drawingml/2006/spreadsheetDrawing" xmlns:a="http://schemas.openxmlformats.org/drawingml/2006/main">
  <xdr:twoCellAnchor>
    <xdr:from>
      <xdr:col>1</xdr:col>
      <xdr:colOff>78440</xdr:colOff>
      <xdr:row>5</xdr:row>
      <xdr:rowOff>179854</xdr:rowOff>
    </xdr:from>
    <xdr:to>
      <xdr:col>12</xdr:col>
      <xdr:colOff>859491</xdr:colOff>
      <xdr:row>27</xdr:row>
      <xdr:rowOff>56029</xdr:rowOff>
    </xdr:to>
    <xdr:graphicFrame macro="">
      <xdr:nvGraphicFramePr>
        <xdr:cNvPr id="7" name="Gráfico 6">
          <a:extLst>
            <a:ext uri="{FF2B5EF4-FFF2-40B4-BE49-F238E27FC236}">
              <a16:creationId xmlns:a16="http://schemas.microsoft.com/office/drawing/2014/main" id="{00000000-0008-0000-59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12</xdr:col>
      <xdr:colOff>800101</xdr:colOff>
      <xdr:row>3</xdr:row>
      <xdr:rowOff>31349</xdr:rowOff>
    </xdr:to>
    <xdr:grpSp>
      <xdr:nvGrpSpPr>
        <xdr:cNvPr id="11" name="10 Grupo">
          <a:hlinkClick xmlns:r="http://schemas.openxmlformats.org/officeDocument/2006/relationships" r:id="rId2"/>
          <a:extLst>
            <a:ext uri="{FF2B5EF4-FFF2-40B4-BE49-F238E27FC236}">
              <a16:creationId xmlns:a16="http://schemas.microsoft.com/office/drawing/2014/main" id="{00000000-0008-0000-5900-00000B000000}"/>
            </a:ext>
          </a:extLst>
        </xdr:cNvPr>
        <xdr:cNvGrpSpPr/>
      </xdr:nvGrpSpPr>
      <xdr:grpSpPr>
        <a:xfrm>
          <a:off x="238125" y="0"/>
          <a:ext cx="11801476" cy="621899"/>
          <a:chOff x="238125" y="0"/>
          <a:chExt cx="11801476" cy="621899"/>
        </a:xfrm>
      </xdr:grpSpPr>
      <xdr:pic>
        <xdr:nvPicPr>
          <xdr:cNvPr id="12" name="Imagen 8">
            <a:extLst>
              <a:ext uri="{FF2B5EF4-FFF2-40B4-BE49-F238E27FC236}">
                <a16:creationId xmlns:a16="http://schemas.microsoft.com/office/drawing/2014/main" id="{00000000-0008-0000-5900-00000C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38125" y="0"/>
            <a:ext cx="2448499" cy="621899"/>
          </a:xfrm>
          <a:prstGeom prst="rect">
            <a:avLst/>
          </a:prstGeom>
        </xdr:spPr>
      </xdr:pic>
      <xdr:sp macro="" textlink="">
        <xdr:nvSpPr>
          <xdr:cNvPr id="13" name="Flecha: a la derecha con bandas 9">
            <a:extLst>
              <a:ext uri="{FF2B5EF4-FFF2-40B4-BE49-F238E27FC236}">
                <a16:creationId xmlns:a16="http://schemas.microsoft.com/office/drawing/2014/main" id="{00000000-0008-0000-5900-00000D000000}"/>
              </a:ext>
            </a:extLst>
          </xdr:cNvPr>
          <xdr:cNvSpPr/>
        </xdr:nvSpPr>
        <xdr:spPr>
          <a:xfrm flipH="1">
            <a:off x="11525130" y="159382"/>
            <a:ext cx="514471" cy="284214"/>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97.xml><?xml version="1.0" encoding="utf-8"?>
<xdr:wsDr xmlns:xdr="http://schemas.openxmlformats.org/drawingml/2006/spreadsheetDrawing" xmlns:a="http://schemas.openxmlformats.org/drawingml/2006/main">
  <xdr:twoCellAnchor>
    <xdr:from>
      <xdr:col>1</xdr:col>
      <xdr:colOff>0</xdr:colOff>
      <xdr:row>0</xdr:row>
      <xdr:rowOff>0</xdr:rowOff>
    </xdr:from>
    <xdr:to>
      <xdr:col>55</xdr:col>
      <xdr:colOff>248212</xdr:colOff>
      <xdr:row>3</xdr:row>
      <xdr:rowOff>27987</xdr:rowOff>
    </xdr:to>
    <xdr:grpSp>
      <xdr:nvGrpSpPr>
        <xdr:cNvPr id="10" name="9 Grupo">
          <a:hlinkClick xmlns:r="http://schemas.openxmlformats.org/officeDocument/2006/relationships" r:id="rId1"/>
          <a:extLst>
            <a:ext uri="{FF2B5EF4-FFF2-40B4-BE49-F238E27FC236}">
              <a16:creationId xmlns:a16="http://schemas.microsoft.com/office/drawing/2014/main" id="{00000000-0008-0000-5A00-00000A000000}"/>
            </a:ext>
          </a:extLst>
        </xdr:cNvPr>
        <xdr:cNvGrpSpPr/>
      </xdr:nvGrpSpPr>
      <xdr:grpSpPr>
        <a:xfrm>
          <a:off x="238125" y="0"/>
          <a:ext cx="38212141" cy="776380"/>
          <a:chOff x="235324" y="0"/>
          <a:chExt cx="22379829" cy="621899"/>
        </a:xfrm>
      </xdr:grpSpPr>
      <xdr:pic>
        <xdr:nvPicPr>
          <xdr:cNvPr id="8" name="Imagen 8">
            <a:extLst>
              <a:ext uri="{FF2B5EF4-FFF2-40B4-BE49-F238E27FC236}">
                <a16:creationId xmlns:a16="http://schemas.microsoft.com/office/drawing/2014/main" id="{00000000-0008-0000-5A00-000008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35324" y="0"/>
            <a:ext cx="2448499" cy="621899"/>
          </a:xfrm>
          <a:prstGeom prst="rect">
            <a:avLst/>
          </a:prstGeom>
        </xdr:spPr>
      </xdr:pic>
      <xdr:sp macro="" textlink="">
        <xdr:nvSpPr>
          <xdr:cNvPr id="9" name="Flecha: a la derecha con bandas 9">
            <a:extLst>
              <a:ext uri="{FF2B5EF4-FFF2-40B4-BE49-F238E27FC236}">
                <a16:creationId xmlns:a16="http://schemas.microsoft.com/office/drawing/2014/main" id="{00000000-0008-0000-5A00-000009000000}"/>
              </a:ext>
            </a:extLst>
          </xdr:cNvPr>
          <xdr:cNvSpPr/>
        </xdr:nvSpPr>
        <xdr:spPr>
          <a:xfrm flipH="1">
            <a:off x="22100682" y="148177"/>
            <a:ext cx="514471" cy="284214"/>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98.xml><?xml version="1.0" encoding="utf-8"?>
<xdr:wsDr xmlns:xdr="http://schemas.openxmlformats.org/drawingml/2006/spreadsheetDrawing" xmlns:a="http://schemas.openxmlformats.org/drawingml/2006/main">
  <xdr:twoCellAnchor>
    <xdr:from>
      <xdr:col>1</xdr:col>
      <xdr:colOff>0</xdr:colOff>
      <xdr:row>0</xdr:row>
      <xdr:rowOff>0</xdr:rowOff>
    </xdr:from>
    <xdr:to>
      <xdr:col>58</xdr:col>
      <xdr:colOff>248212</xdr:colOff>
      <xdr:row>3</xdr:row>
      <xdr:rowOff>27987</xdr:rowOff>
    </xdr:to>
    <xdr:grpSp>
      <xdr:nvGrpSpPr>
        <xdr:cNvPr id="7" name="6 Grupo">
          <a:hlinkClick xmlns:r="http://schemas.openxmlformats.org/officeDocument/2006/relationships" r:id="rId1"/>
          <a:extLst>
            <a:ext uri="{FF2B5EF4-FFF2-40B4-BE49-F238E27FC236}">
              <a16:creationId xmlns:a16="http://schemas.microsoft.com/office/drawing/2014/main" id="{00000000-0008-0000-5B00-000007000000}"/>
            </a:ext>
          </a:extLst>
        </xdr:cNvPr>
        <xdr:cNvGrpSpPr/>
      </xdr:nvGrpSpPr>
      <xdr:grpSpPr>
        <a:xfrm>
          <a:off x="242455" y="0"/>
          <a:ext cx="41049848" cy="859260"/>
          <a:chOff x="235324" y="0"/>
          <a:chExt cx="22379829" cy="621899"/>
        </a:xfrm>
      </xdr:grpSpPr>
      <xdr:pic>
        <xdr:nvPicPr>
          <xdr:cNvPr id="8" name="Imagen 8">
            <a:extLst>
              <a:ext uri="{FF2B5EF4-FFF2-40B4-BE49-F238E27FC236}">
                <a16:creationId xmlns:a16="http://schemas.microsoft.com/office/drawing/2014/main" id="{00000000-0008-0000-5B00-000008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35324" y="0"/>
            <a:ext cx="2448499" cy="621899"/>
          </a:xfrm>
          <a:prstGeom prst="rect">
            <a:avLst/>
          </a:prstGeom>
        </xdr:spPr>
      </xdr:pic>
      <xdr:sp macro="" textlink="">
        <xdr:nvSpPr>
          <xdr:cNvPr id="9" name="Flecha: a la derecha con bandas 9">
            <a:extLst>
              <a:ext uri="{FF2B5EF4-FFF2-40B4-BE49-F238E27FC236}">
                <a16:creationId xmlns:a16="http://schemas.microsoft.com/office/drawing/2014/main" id="{00000000-0008-0000-5B00-000009000000}"/>
              </a:ext>
            </a:extLst>
          </xdr:cNvPr>
          <xdr:cNvSpPr/>
        </xdr:nvSpPr>
        <xdr:spPr>
          <a:xfrm flipH="1">
            <a:off x="22100682" y="148177"/>
            <a:ext cx="514471" cy="284214"/>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99.xml><?xml version="1.0" encoding="utf-8"?>
<xdr:wsDr xmlns:xdr="http://schemas.openxmlformats.org/drawingml/2006/spreadsheetDrawing" xmlns:a="http://schemas.openxmlformats.org/drawingml/2006/main">
  <xdr:twoCellAnchor>
    <xdr:from>
      <xdr:col>1</xdr:col>
      <xdr:colOff>78440</xdr:colOff>
      <xdr:row>5</xdr:row>
      <xdr:rowOff>179854</xdr:rowOff>
    </xdr:from>
    <xdr:to>
      <xdr:col>17</xdr:col>
      <xdr:colOff>859491</xdr:colOff>
      <xdr:row>36</xdr:row>
      <xdr:rowOff>56029</xdr:rowOff>
    </xdr:to>
    <xdr:graphicFrame macro="">
      <xdr:nvGraphicFramePr>
        <xdr:cNvPr id="7" name="Gráfico 6">
          <a:extLst>
            <a:ext uri="{FF2B5EF4-FFF2-40B4-BE49-F238E27FC236}">
              <a16:creationId xmlns:a16="http://schemas.microsoft.com/office/drawing/2014/main" id="{00000000-0008-0000-5C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17</xdr:col>
      <xdr:colOff>707653</xdr:colOff>
      <xdr:row>3</xdr:row>
      <xdr:rowOff>27987</xdr:rowOff>
    </xdr:to>
    <xdr:grpSp>
      <xdr:nvGrpSpPr>
        <xdr:cNvPr id="2" name="1 Grupo">
          <a:hlinkClick xmlns:r="http://schemas.openxmlformats.org/officeDocument/2006/relationships" r:id="rId2"/>
          <a:extLst>
            <a:ext uri="{FF2B5EF4-FFF2-40B4-BE49-F238E27FC236}">
              <a16:creationId xmlns:a16="http://schemas.microsoft.com/office/drawing/2014/main" id="{00000000-0008-0000-5C00-000002000000}"/>
            </a:ext>
          </a:extLst>
        </xdr:cNvPr>
        <xdr:cNvGrpSpPr/>
      </xdr:nvGrpSpPr>
      <xdr:grpSpPr>
        <a:xfrm>
          <a:off x="235324" y="0"/>
          <a:ext cx="16664829" cy="621899"/>
          <a:chOff x="235324" y="0"/>
          <a:chExt cx="16664829" cy="621899"/>
        </a:xfrm>
      </xdr:grpSpPr>
      <xdr:pic>
        <xdr:nvPicPr>
          <xdr:cNvPr id="13" name="Imagen 8">
            <a:extLst>
              <a:ext uri="{FF2B5EF4-FFF2-40B4-BE49-F238E27FC236}">
                <a16:creationId xmlns:a16="http://schemas.microsoft.com/office/drawing/2014/main" id="{00000000-0008-0000-5C00-00000D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35324" y="0"/>
            <a:ext cx="2448499" cy="621899"/>
          </a:xfrm>
          <a:prstGeom prst="rect">
            <a:avLst/>
          </a:prstGeom>
        </xdr:spPr>
      </xdr:pic>
      <xdr:sp macro="" textlink="">
        <xdr:nvSpPr>
          <xdr:cNvPr id="14" name="Flecha: a la derecha con bandas 9">
            <a:extLst>
              <a:ext uri="{FF2B5EF4-FFF2-40B4-BE49-F238E27FC236}">
                <a16:creationId xmlns:a16="http://schemas.microsoft.com/office/drawing/2014/main" id="{00000000-0008-0000-5C00-00000E000000}"/>
              </a:ext>
            </a:extLst>
          </xdr:cNvPr>
          <xdr:cNvSpPr/>
        </xdr:nvSpPr>
        <xdr:spPr>
          <a:xfrm flipH="1">
            <a:off x="16385682" y="148176"/>
            <a:ext cx="514471" cy="284214"/>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Jose%20Domingo/Documents/BOLETIN%202018/BOLETIN%20ESTADISTICO%202018-2019-1/BOLETIN%20ESTADISTICO%202018-2019/6.%20BILIOTECA/Copia%20de%20Bolet&#237;n%20Estad&#237;stico%20Biblioteca%202018%20-%20Planeaci&#243;n-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FondoDocumental"/>
      <sheetName val="%FondoDocumental"/>
      <sheetName val="FDTesis"/>
      <sheetName val="IngresoFD"/>
      <sheetName val="DetalleIngresoFD"/>
      <sheetName val="IngresoTesis"/>
      <sheetName val="DetalleIngresoTesis"/>
      <sheetName val="Usuarios"/>
      <sheetName val="UsuariosGrafica"/>
      <sheetName val="ConsultaUsuarios"/>
      <sheetName val="ConsultaUsuariosDetalle"/>
      <sheetName val="ConsultaUsuariosGrafica"/>
      <sheetName val="PrestamosLibrosAC"/>
      <sheetName val="PrestamosLibrosACDetalle"/>
      <sheetName val="PrestamosLibrosACGrafica"/>
      <sheetName val="PrestamosServicios"/>
      <sheetName val="PrestamosServiciosDetalle"/>
      <sheetName val="PrestamosServiciosGrafica"/>
      <sheetName val="PrestamosFacultad"/>
      <sheetName val="PrestamosFacultadDetalle"/>
      <sheetName val="PrestamosFacultadGrafica"/>
      <sheetName val="PrestamosPrograma"/>
      <sheetName val="PrestamosProgramaDetalle"/>
      <sheetName val="PrestamosProgramaGrafica"/>
      <sheetName val="PrestamosSede"/>
      <sheetName val="PrestamosSedeDetalle"/>
      <sheetName val="PrestamosSedeGrafica"/>
      <sheetName val="PrestamosSalas"/>
      <sheetName val="PrestamosSalasDetalle"/>
      <sheetName val="PrestamosSalasGrafica"/>
      <sheetName val="PrestamosPeriodicos"/>
      <sheetName val="PrestamosPeriodicosDetalle"/>
      <sheetName val="PrestamosPeriodicosGrafica"/>
      <sheetName val="ActividadesExtension"/>
      <sheetName val="FormacionUsuarios"/>
      <sheetName val="FormacionUsuariosDetalle"/>
      <sheetName val="FormacionUsuariosGrafica"/>
      <sheetName val="BaseDatosPregrado"/>
      <sheetName val="BaseDatosPostgrado"/>
      <sheetName val="ConsultaBDSuscripcion"/>
      <sheetName val="ConsultasBDSuscripcionDetalle"/>
      <sheetName val="ConsultasBDSuscripcionGrafica"/>
      <sheetName val="ConsultaBDLibre"/>
      <sheetName val="ConsultasBDLibreDetalle"/>
      <sheetName val="ConsultasBDLibreGrafica"/>
      <sheetName val="ConsultaBDFacultad"/>
      <sheetName val="ConsultasBDFacultadDetalle"/>
      <sheetName val="ConsultasBDFacultadGrafica"/>
      <sheetName val="ConsultasBDProgramas"/>
      <sheetName val="ConsultasBDProgramasDetalle"/>
      <sheetName val="ConsultasBDProgramaGrafica"/>
      <sheetName val="ConsultaBDUbicacion"/>
      <sheetName val="ConsultasBDUbicacionDetalle"/>
      <sheetName val="ConsultasBDUbicacionGrafica"/>
      <sheetName val="HistoricoPrestamosLibrosAC"/>
      <sheetName val="HistoricoPrestamosServicios"/>
      <sheetName val="HistoricoPrestamosFacultad"/>
      <sheetName val="HistoricoPrestamosPrograma"/>
      <sheetName val="HistoricoPrestamosSalas"/>
      <sheetName val="HistoricoPrestamosPeriodicos"/>
      <sheetName val="HistoricoConsultaBDSuscripcion"/>
      <sheetName val="HistoricoConsultaBDLibre"/>
      <sheetName val="HistoricoFormacionUsuarios"/>
      <sheetName val="Indices"/>
      <sheetName val="IndicadorCapacidad"/>
      <sheetName val="IndicadorServicios"/>
      <sheetName val="IndicadorFormacion"/>
      <sheetName val="IndicadorBaseDatos"/>
      <sheetName val="ExcedentesFacultades"/>
    </sheetNames>
    <sheetDataSet>
      <sheetData sheetId="0">
        <row r="75">
          <cell r="M75" t="str">
            <v xml:space="preserve">  </v>
          </cell>
        </row>
      </sheetData>
      <sheetData sheetId="1"/>
      <sheetData sheetId="2"/>
      <sheetData sheetId="3"/>
      <sheetData sheetId="4"/>
      <sheetData sheetId="5"/>
      <sheetData sheetId="6"/>
      <sheetData sheetId="7"/>
      <sheetData sheetId="8"/>
      <sheetData sheetId="9"/>
      <sheetData sheetId="10"/>
      <sheetData sheetId="11">
        <row r="8">
          <cell r="D8">
            <v>2</v>
          </cell>
          <cell r="E8">
            <v>2</v>
          </cell>
          <cell r="F8">
            <v>3</v>
          </cell>
          <cell r="G8">
            <v>6</v>
          </cell>
          <cell r="H8">
            <v>9</v>
          </cell>
          <cell r="I8">
            <v>2</v>
          </cell>
          <cell r="J8">
            <v>0</v>
          </cell>
          <cell r="K8">
            <v>4</v>
          </cell>
          <cell r="L8">
            <v>6</v>
          </cell>
          <cell r="M8">
            <v>3</v>
          </cell>
          <cell r="N8">
            <v>0</v>
          </cell>
          <cell r="O8">
            <v>0</v>
          </cell>
        </row>
        <row r="9">
          <cell r="D9">
            <v>0</v>
          </cell>
          <cell r="E9">
            <v>44</v>
          </cell>
          <cell r="F9">
            <v>20</v>
          </cell>
          <cell r="G9">
            <v>19</v>
          </cell>
          <cell r="H9">
            <v>31</v>
          </cell>
          <cell r="I9">
            <v>15</v>
          </cell>
          <cell r="J9">
            <v>0</v>
          </cell>
          <cell r="K9">
            <v>15</v>
          </cell>
          <cell r="L9">
            <v>13</v>
          </cell>
          <cell r="M9">
            <v>5</v>
          </cell>
          <cell r="N9">
            <v>14</v>
          </cell>
          <cell r="O9">
            <v>8</v>
          </cell>
        </row>
        <row r="10">
          <cell r="D10">
            <v>4</v>
          </cell>
          <cell r="E10">
            <v>10</v>
          </cell>
          <cell r="F10">
            <v>17</v>
          </cell>
          <cell r="G10">
            <v>20</v>
          </cell>
          <cell r="H10">
            <v>10</v>
          </cell>
          <cell r="I10">
            <v>0</v>
          </cell>
          <cell r="J10">
            <v>3</v>
          </cell>
          <cell r="K10">
            <v>13</v>
          </cell>
          <cell r="L10">
            <v>12</v>
          </cell>
          <cell r="M10">
            <v>16</v>
          </cell>
          <cell r="N10">
            <v>12</v>
          </cell>
          <cell r="O10">
            <v>4</v>
          </cell>
        </row>
        <row r="11">
          <cell r="D11">
            <v>0</v>
          </cell>
          <cell r="E11">
            <v>0</v>
          </cell>
          <cell r="F11">
            <v>0</v>
          </cell>
          <cell r="G11">
            <v>0</v>
          </cell>
          <cell r="H11">
            <v>1</v>
          </cell>
          <cell r="I11">
            <v>0</v>
          </cell>
          <cell r="J11">
            <v>0</v>
          </cell>
          <cell r="K11">
            <v>0</v>
          </cell>
          <cell r="L11">
            <v>0</v>
          </cell>
          <cell r="M11">
            <v>1</v>
          </cell>
          <cell r="N11">
            <v>1</v>
          </cell>
          <cell r="O11">
            <v>0</v>
          </cell>
        </row>
        <row r="12">
          <cell r="D12">
            <v>18</v>
          </cell>
          <cell r="E12">
            <v>2234</v>
          </cell>
          <cell r="F12">
            <v>2347</v>
          </cell>
          <cell r="G12">
            <v>2445</v>
          </cell>
          <cell r="H12">
            <v>2058</v>
          </cell>
          <cell r="I12">
            <v>288</v>
          </cell>
          <cell r="J12">
            <v>2</v>
          </cell>
          <cell r="K12">
            <v>2286</v>
          </cell>
          <cell r="L12">
            <v>2211</v>
          </cell>
          <cell r="M12">
            <v>1491</v>
          </cell>
          <cell r="N12">
            <v>525</v>
          </cell>
          <cell r="O12">
            <v>55</v>
          </cell>
        </row>
        <row r="13">
          <cell r="D13">
            <v>0</v>
          </cell>
          <cell r="E13">
            <v>4</v>
          </cell>
          <cell r="F13">
            <v>3</v>
          </cell>
          <cell r="G13">
            <v>3</v>
          </cell>
          <cell r="H13">
            <v>0</v>
          </cell>
          <cell r="I13">
            <v>0</v>
          </cell>
          <cell r="J13">
            <v>0</v>
          </cell>
          <cell r="K13">
            <v>0</v>
          </cell>
          <cell r="L13">
            <v>0</v>
          </cell>
          <cell r="M13">
            <v>0</v>
          </cell>
          <cell r="N13">
            <v>0</v>
          </cell>
          <cell r="O13">
            <v>0</v>
          </cell>
        </row>
        <row r="14">
          <cell r="D14">
            <v>0</v>
          </cell>
          <cell r="E14">
            <v>26</v>
          </cell>
          <cell r="F14">
            <v>29</v>
          </cell>
          <cell r="G14">
            <v>34</v>
          </cell>
          <cell r="H14">
            <v>46</v>
          </cell>
          <cell r="I14">
            <v>21</v>
          </cell>
          <cell r="J14">
            <v>0</v>
          </cell>
          <cell r="K14">
            <v>7</v>
          </cell>
          <cell r="L14">
            <v>10</v>
          </cell>
          <cell r="M14">
            <v>21</v>
          </cell>
          <cell r="N14">
            <v>10</v>
          </cell>
          <cell r="O14">
            <v>2</v>
          </cell>
        </row>
        <row r="15">
          <cell r="D15">
            <v>3</v>
          </cell>
          <cell r="E15">
            <v>48</v>
          </cell>
          <cell r="F15">
            <v>21</v>
          </cell>
          <cell r="G15">
            <v>35</v>
          </cell>
          <cell r="H15">
            <v>6</v>
          </cell>
          <cell r="I15">
            <v>4</v>
          </cell>
          <cell r="J15">
            <v>10</v>
          </cell>
          <cell r="K15">
            <v>49</v>
          </cell>
          <cell r="L15">
            <v>31</v>
          </cell>
          <cell r="M15">
            <v>16</v>
          </cell>
          <cell r="N15">
            <v>11</v>
          </cell>
          <cell r="O15">
            <v>1</v>
          </cell>
        </row>
        <row r="16">
          <cell r="D16">
            <v>0</v>
          </cell>
          <cell r="E16">
            <v>0</v>
          </cell>
          <cell r="F16">
            <v>0</v>
          </cell>
          <cell r="G16">
            <v>0</v>
          </cell>
          <cell r="H16">
            <v>0</v>
          </cell>
          <cell r="I16">
            <v>0</v>
          </cell>
          <cell r="J16">
            <v>0</v>
          </cell>
          <cell r="K16">
            <v>0</v>
          </cell>
          <cell r="L16">
            <v>0</v>
          </cell>
          <cell r="M16">
            <v>0</v>
          </cell>
          <cell r="N16">
            <v>0</v>
          </cell>
          <cell r="O16">
            <v>0</v>
          </cell>
        </row>
      </sheetData>
      <sheetData sheetId="12"/>
      <sheetData sheetId="13"/>
      <sheetData sheetId="14">
        <row r="8">
          <cell r="C8">
            <v>2</v>
          </cell>
          <cell r="D8">
            <v>56</v>
          </cell>
          <cell r="E8">
            <v>49</v>
          </cell>
          <cell r="F8">
            <v>43</v>
          </cell>
          <cell r="G8">
            <v>34</v>
          </cell>
          <cell r="H8">
            <v>21</v>
          </cell>
          <cell r="I8">
            <v>1</v>
          </cell>
          <cell r="J8">
            <v>92</v>
          </cell>
          <cell r="K8">
            <v>70</v>
          </cell>
          <cell r="L8">
            <v>40</v>
          </cell>
          <cell r="M8">
            <v>25</v>
          </cell>
          <cell r="N8">
            <v>4</v>
          </cell>
        </row>
        <row r="9">
          <cell r="C9">
            <v>0</v>
          </cell>
          <cell r="D9">
            <v>78</v>
          </cell>
          <cell r="E9">
            <v>62</v>
          </cell>
          <cell r="F9">
            <v>58</v>
          </cell>
          <cell r="G9">
            <v>37</v>
          </cell>
          <cell r="H9">
            <v>12</v>
          </cell>
          <cell r="I9">
            <v>0</v>
          </cell>
          <cell r="J9">
            <v>58</v>
          </cell>
          <cell r="K9">
            <v>26</v>
          </cell>
          <cell r="L9">
            <v>22</v>
          </cell>
          <cell r="M9">
            <v>13</v>
          </cell>
          <cell r="N9">
            <v>2</v>
          </cell>
        </row>
        <row r="10">
          <cell r="C10">
            <v>0</v>
          </cell>
          <cell r="D10">
            <v>6</v>
          </cell>
          <cell r="E10">
            <v>2</v>
          </cell>
          <cell r="F10">
            <v>2</v>
          </cell>
          <cell r="G10">
            <v>0</v>
          </cell>
          <cell r="H10">
            <v>0</v>
          </cell>
          <cell r="I10">
            <v>0</v>
          </cell>
          <cell r="J10">
            <v>0</v>
          </cell>
          <cell r="K10">
            <v>1</v>
          </cell>
          <cell r="L10"/>
          <cell r="M10"/>
          <cell r="N10"/>
        </row>
        <row r="11">
          <cell r="C11">
            <v>9</v>
          </cell>
          <cell r="D11">
            <v>469</v>
          </cell>
          <cell r="E11">
            <v>396</v>
          </cell>
          <cell r="F11">
            <v>407</v>
          </cell>
          <cell r="G11">
            <v>375</v>
          </cell>
          <cell r="H11">
            <v>56</v>
          </cell>
          <cell r="I11">
            <v>3</v>
          </cell>
          <cell r="J11">
            <v>373</v>
          </cell>
          <cell r="K11">
            <v>358</v>
          </cell>
          <cell r="L11">
            <v>218</v>
          </cell>
          <cell r="M11">
            <v>78</v>
          </cell>
          <cell r="N11">
            <v>7</v>
          </cell>
        </row>
        <row r="12">
          <cell r="C12">
            <v>0</v>
          </cell>
          <cell r="D12">
            <v>7</v>
          </cell>
          <cell r="E12">
            <v>1</v>
          </cell>
          <cell r="F12">
            <v>5</v>
          </cell>
          <cell r="G12">
            <v>9</v>
          </cell>
          <cell r="H12"/>
          <cell r="I12">
            <v>0</v>
          </cell>
          <cell r="J12">
            <v>6</v>
          </cell>
          <cell r="K12">
            <v>7</v>
          </cell>
          <cell r="L12">
            <v>6</v>
          </cell>
          <cell r="M12"/>
          <cell r="N12"/>
        </row>
        <row r="13">
          <cell r="C13">
            <v>1</v>
          </cell>
          <cell r="D13">
            <v>383</v>
          </cell>
          <cell r="E13">
            <v>393</v>
          </cell>
          <cell r="F13">
            <v>444</v>
          </cell>
          <cell r="G13">
            <v>377</v>
          </cell>
          <cell r="H13">
            <v>68</v>
          </cell>
          <cell r="I13">
            <v>5</v>
          </cell>
          <cell r="J13">
            <v>332</v>
          </cell>
          <cell r="K13">
            <v>382</v>
          </cell>
          <cell r="L13">
            <v>271</v>
          </cell>
          <cell r="M13">
            <v>83</v>
          </cell>
          <cell r="N13">
            <v>11</v>
          </cell>
        </row>
        <row r="14">
          <cell r="C14">
            <v>13</v>
          </cell>
          <cell r="D14">
            <v>917</v>
          </cell>
          <cell r="E14">
            <v>957</v>
          </cell>
          <cell r="F14">
            <v>1007</v>
          </cell>
          <cell r="G14">
            <v>802</v>
          </cell>
          <cell r="H14">
            <v>134</v>
          </cell>
          <cell r="I14">
            <v>5</v>
          </cell>
          <cell r="J14">
            <v>1152</v>
          </cell>
          <cell r="K14">
            <v>946</v>
          </cell>
          <cell r="L14">
            <v>718</v>
          </cell>
          <cell r="M14">
            <v>269</v>
          </cell>
          <cell r="N14">
            <v>32</v>
          </cell>
        </row>
        <row r="15">
          <cell r="C15">
            <v>0</v>
          </cell>
          <cell r="D15">
            <v>35</v>
          </cell>
          <cell r="E15">
            <v>28</v>
          </cell>
          <cell r="F15">
            <v>34</v>
          </cell>
          <cell r="G15">
            <v>19</v>
          </cell>
          <cell r="H15">
            <v>1</v>
          </cell>
          <cell r="I15">
            <v>0</v>
          </cell>
          <cell r="J15">
            <v>28</v>
          </cell>
          <cell r="K15">
            <v>26</v>
          </cell>
          <cell r="L15">
            <v>16</v>
          </cell>
          <cell r="M15">
            <v>16</v>
          </cell>
          <cell r="N15">
            <v>4</v>
          </cell>
        </row>
        <row r="16">
          <cell r="C16">
            <v>1</v>
          </cell>
          <cell r="D16">
            <v>80</v>
          </cell>
          <cell r="E16">
            <v>56</v>
          </cell>
          <cell r="F16">
            <v>40</v>
          </cell>
          <cell r="G16">
            <v>37</v>
          </cell>
          <cell r="H16">
            <v>9</v>
          </cell>
          <cell r="I16">
            <v>0</v>
          </cell>
          <cell r="J16">
            <v>37</v>
          </cell>
          <cell r="K16">
            <v>35</v>
          </cell>
          <cell r="L16">
            <v>77</v>
          </cell>
          <cell r="M16">
            <v>22</v>
          </cell>
          <cell r="N16">
            <v>6</v>
          </cell>
        </row>
        <row r="17">
          <cell r="C17">
            <v>0</v>
          </cell>
          <cell r="D17">
            <v>16</v>
          </cell>
          <cell r="E17">
            <v>18</v>
          </cell>
          <cell r="F17">
            <v>9</v>
          </cell>
          <cell r="G17">
            <v>16</v>
          </cell>
          <cell r="H17">
            <v>5</v>
          </cell>
          <cell r="I17">
            <v>1</v>
          </cell>
          <cell r="J17">
            <v>2</v>
          </cell>
          <cell r="K17">
            <v>2</v>
          </cell>
          <cell r="L17">
            <v>6</v>
          </cell>
          <cell r="M17">
            <v>6</v>
          </cell>
          <cell r="N17">
            <v>4</v>
          </cell>
        </row>
      </sheetData>
      <sheetData sheetId="15"/>
      <sheetData sheetId="16"/>
      <sheetData sheetId="17">
        <row r="8">
          <cell r="D8">
            <v>0</v>
          </cell>
          <cell r="E8">
            <v>123</v>
          </cell>
          <cell r="F8">
            <v>196</v>
          </cell>
          <cell r="G8">
            <v>210</v>
          </cell>
          <cell r="H8">
            <v>285</v>
          </cell>
          <cell r="I8">
            <v>95</v>
          </cell>
          <cell r="J8">
            <v>0</v>
          </cell>
          <cell r="K8">
            <v>405</v>
          </cell>
          <cell r="L8">
            <v>284</v>
          </cell>
          <cell r="M8">
            <v>260</v>
          </cell>
          <cell r="N8">
            <v>0</v>
          </cell>
          <cell r="O8"/>
        </row>
        <row r="9">
          <cell r="D9">
            <v>1</v>
          </cell>
          <cell r="E9">
            <v>206</v>
          </cell>
          <cell r="F9">
            <v>367</v>
          </cell>
          <cell r="G9">
            <v>386</v>
          </cell>
          <cell r="H9">
            <v>338</v>
          </cell>
          <cell r="I9">
            <v>12</v>
          </cell>
          <cell r="J9">
            <v>0</v>
          </cell>
          <cell r="K9">
            <v>283</v>
          </cell>
          <cell r="L9">
            <v>401</v>
          </cell>
          <cell r="M9">
            <v>179</v>
          </cell>
          <cell r="N9">
            <v>57</v>
          </cell>
          <cell r="O9"/>
        </row>
        <row r="10">
          <cell r="D10">
            <v>8</v>
          </cell>
          <cell r="E10"/>
          <cell r="F10"/>
          <cell r="G10"/>
          <cell r="H10"/>
          <cell r="I10"/>
          <cell r="J10">
            <v>6</v>
          </cell>
          <cell r="K10"/>
          <cell r="L10"/>
          <cell r="M10"/>
          <cell r="N10"/>
          <cell r="O10"/>
        </row>
        <row r="11">
          <cell r="D11">
            <v>0</v>
          </cell>
          <cell r="E11">
            <v>0</v>
          </cell>
          <cell r="F11">
            <v>0</v>
          </cell>
          <cell r="G11">
            <v>0</v>
          </cell>
          <cell r="H11">
            <v>0</v>
          </cell>
          <cell r="I11">
            <v>0</v>
          </cell>
          <cell r="J11">
            <v>0</v>
          </cell>
          <cell r="K11">
            <v>1</v>
          </cell>
          <cell r="L11">
            <v>0</v>
          </cell>
          <cell r="M11">
            <v>1</v>
          </cell>
          <cell r="N11">
            <v>0</v>
          </cell>
          <cell r="O11"/>
        </row>
        <row r="12">
          <cell r="D12">
            <v>0</v>
          </cell>
          <cell r="E12">
            <v>8</v>
          </cell>
          <cell r="F12">
            <v>6</v>
          </cell>
          <cell r="G12">
            <v>7</v>
          </cell>
          <cell r="H12">
            <v>15</v>
          </cell>
          <cell r="I12">
            <v>4</v>
          </cell>
          <cell r="J12">
            <v>2</v>
          </cell>
          <cell r="K12">
            <v>6</v>
          </cell>
          <cell r="L12">
            <v>0</v>
          </cell>
          <cell r="M12"/>
          <cell r="N12">
            <v>1</v>
          </cell>
          <cell r="O12"/>
        </row>
        <row r="13">
          <cell r="D13">
            <v>25</v>
          </cell>
          <cell r="E13">
            <v>1953</v>
          </cell>
          <cell r="F13">
            <v>1865</v>
          </cell>
          <cell r="G13">
            <v>1950</v>
          </cell>
          <cell r="H13">
            <v>1633</v>
          </cell>
          <cell r="I13">
            <v>269</v>
          </cell>
          <cell r="J13">
            <v>12</v>
          </cell>
          <cell r="K13">
            <v>1955</v>
          </cell>
          <cell r="L13">
            <v>1759</v>
          </cell>
          <cell r="M13">
            <v>1288</v>
          </cell>
          <cell r="N13">
            <v>497</v>
          </cell>
          <cell r="O13">
            <v>56</v>
          </cell>
        </row>
        <row r="14">
          <cell r="D14">
            <v>1</v>
          </cell>
          <cell r="E14">
            <v>12</v>
          </cell>
          <cell r="F14">
            <v>6</v>
          </cell>
          <cell r="G14">
            <v>4</v>
          </cell>
          <cell r="H14">
            <v>5</v>
          </cell>
          <cell r="I14">
            <v>2</v>
          </cell>
          <cell r="J14">
            <v>0</v>
          </cell>
          <cell r="K14">
            <v>3</v>
          </cell>
          <cell r="L14">
            <v>4</v>
          </cell>
          <cell r="M14"/>
          <cell r="N14">
            <v>2</v>
          </cell>
          <cell r="O14"/>
        </row>
        <row r="15">
          <cell r="D15">
            <v>0</v>
          </cell>
          <cell r="E15">
            <v>9</v>
          </cell>
          <cell r="F15">
            <v>7</v>
          </cell>
          <cell r="G15">
            <v>4</v>
          </cell>
          <cell r="H15">
            <v>3</v>
          </cell>
          <cell r="I15">
            <v>0</v>
          </cell>
          <cell r="J15">
            <v>1</v>
          </cell>
          <cell r="K15">
            <v>3</v>
          </cell>
          <cell r="L15">
            <v>0</v>
          </cell>
          <cell r="M15">
            <v>1</v>
          </cell>
          <cell r="N15">
            <v>0</v>
          </cell>
          <cell r="O15"/>
        </row>
        <row r="16">
          <cell r="D16">
            <v>0</v>
          </cell>
          <cell r="E16">
            <v>12</v>
          </cell>
          <cell r="F16">
            <v>11</v>
          </cell>
          <cell r="G16">
            <v>14</v>
          </cell>
          <cell r="H16">
            <v>9</v>
          </cell>
          <cell r="I16">
            <v>0</v>
          </cell>
          <cell r="J16">
            <v>0</v>
          </cell>
          <cell r="K16">
            <v>4</v>
          </cell>
          <cell r="L16">
            <v>2</v>
          </cell>
          <cell r="M16">
            <v>6</v>
          </cell>
          <cell r="N16">
            <v>0</v>
          </cell>
          <cell r="O16"/>
        </row>
        <row r="17">
          <cell r="D17">
            <v>0</v>
          </cell>
          <cell r="E17">
            <v>23</v>
          </cell>
          <cell r="F17">
            <v>38</v>
          </cell>
          <cell r="G17">
            <v>45</v>
          </cell>
          <cell r="H17">
            <v>24</v>
          </cell>
          <cell r="I17">
            <v>16</v>
          </cell>
          <cell r="J17">
            <v>0</v>
          </cell>
          <cell r="K17">
            <v>49</v>
          </cell>
          <cell r="L17">
            <v>50</v>
          </cell>
          <cell r="M17">
            <v>25</v>
          </cell>
          <cell r="N17">
            <v>0</v>
          </cell>
          <cell r="O17"/>
        </row>
        <row r="18">
          <cell r="D18">
            <v>0</v>
          </cell>
          <cell r="E18">
            <v>3</v>
          </cell>
          <cell r="F18">
            <v>1</v>
          </cell>
          <cell r="G18">
            <v>4</v>
          </cell>
          <cell r="H18">
            <v>3</v>
          </cell>
          <cell r="I18">
            <v>2</v>
          </cell>
          <cell r="J18">
            <v>0</v>
          </cell>
          <cell r="K18">
            <v>2</v>
          </cell>
          <cell r="L18">
            <v>2</v>
          </cell>
          <cell r="M18">
            <v>3</v>
          </cell>
          <cell r="N18">
            <v>2</v>
          </cell>
          <cell r="O18"/>
        </row>
        <row r="19">
          <cell r="D19">
            <v>0</v>
          </cell>
          <cell r="E19">
            <v>17</v>
          </cell>
          <cell r="F19">
            <v>16</v>
          </cell>
          <cell r="G19">
            <v>20</v>
          </cell>
          <cell r="H19">
            <v>6</v>
          </cell>
          <cell r="I19">
            <v>11</v>
          </cell>
          <cell r="J19">
            <v>0</v>
          </cell>
          <cell r="K19">
            <v>57</v>
          </cell>
          <cell r="L19">
            <v>37</v>
          </cell>
          <cell r="M19">
            <v>25</v>
          </cell>
          <cell r="N19">
            <v>0</v>
          </cell>
          <cell r="O19"/>
        </row>
        <row r="20">
          <cell r="D20">
            <v>0</v>
          </cell>
          <cell r="E20">
            <v>125</v>
          </cell>
          <cell r="F20">
            <v>123</v>
          </cell>
          <cell r="G20">
            <v>128</v>
          </cell>
          <cell r="H20">
            <v>135</v>
          </cell>
          <cell r="I20">
            <v>14</v>
          </cell>
          <cell r="J20">
            <v>0</v>
          </cell>
          <cell r="K20">
            <v>106</v>
          </cell>
          <cell r="L20">
            <v>22</v>
          </cell>
          <cell r="M20">
            <v>85</v>
          </cell>
          <cell r="N20">
            <v>14</v>
          </cell>
          <cell r="O20">
            <v>14</v>
          </cell>
        </row>
      </sheetData>
      <sheetData sheetId="18"/>
      <sheetData sheetId="19">
        <row r="8">
          <cell r="D8">
            <v>935</v>
          </cell>
          <cell r="E8">
            <v>765</v>
          </cell>
        </row>
        <row r="9">
          <cell r="D9">
            <v>1095</v>
          </cell>
          <cell r="E9">
            <v>685</v>
          </cell>
        </row>
        <row r="10">
          <cell r="D10">
            <v>359</v>
          </cell>
          <cell r="E10">
            <v>245</v>
          </cell>
        </row>
        <row r="11">
          <cell r="D11">
            <v>980</v>
          </cell>
          <cell r="E11">
            <v>764</v>
          </cell>
        </row>
        <row r="12">
          <cell r="D12">
            <v>1414</v>
          </cell>
          <cell r="E12">
            <v>948</v>
          </cell>
        </row>
        <row r="13">
          <cell r="D13">
            <v>1131</v>
          </cell>
          <cell r="E13">
            <v>671</v>
          </cell>
        </row>
        <row r="14">
          <cell r="D14">
            <v>3479</v>
          </cell>
          <cell r="E14">
            <v>2756</v>
          </cell>
        </row>
        <row r="15">
          <cell r="D15">
            <v>468</v>
          </cell>
          <cell r="E15">
            <v>193</v>
          </cell>
        </row>
      </sheetData>
      <sheetData sheetId="20"/>
      <sheetData sheetId="21"/>
      <sheetData sheetId="22"/>
      <sheetData sheetId="23">
        <row r="8">
          <cell r="D8"/>
          <cell r="E8"/>
          <cell r="F8"/>
          <cell r="G8"/>
          <cell r="H8"/>
          <cell r="I8"/>
          <cell r="J8"/>
          <cell r="K8">
            <v>26</v>
          </cell>
          <cell r="L8">
            <v>39</v>
          </cell>
          <cell r="M8">
            <v>11</v>
          </cell>
          <cell r="N8">
            <v>2</v>
          </cell>
          <cell r="O8"/>
        </row>
        <row r="9">
          <cell r="D9"/>
          <cell r="E9">
            <v>123</v>
          </cell>
          <cell r="F9">
            <v>112</v>
          </cell>
          <cell r="G9">
            <v>136</v>
          </cell>
          <cell r="H9">
            <v>124</v>
          </cell>
          <cell r="I9">
            <v>24</v>
          </cell>
          <cell r="J9"/>
          <cell r="K9">
            <v>132</v>
          </cell>
          <cell r="L9">
            <v>123</v>
          </cell>
          <cell r="M9">
            <v>123</v>
          </cell>
          <cell r="N9">
            <v>53</v>
          </cell>
          <cell r="O9">
            <v>5</v>
          </cell>
        </row>
        <row r="10">
          <cell r="D10"/>
          <cell r="E10">
            <v>95</v>
          </cell>
          <cell r="F10">
            <v>111</v>
          </cell>
          <cell r="G10">
            <v>99</v>
          </cell>
          <cell r="H10">
            <v>78</v>
          </cell>
          <cell r="I10">
            <v>8</v>
          </cell>
          <cell r="J10"/>
          <cell r="K10">
            <v>82</v>
          </cell>
          <cell r="L10">
            <v>88</v>
          </cell>
          <cell r="M10">
            <v>56</v>
          </cell>
          <cell r="N10">
            <v>10</v>
          </cell>
          <cell r="O10"/>
        </row>
        <row r="11">
          <cell r="D11"/>
          <cell r="E11"/>
          <cell r="F11"/>
          <cell r="G11"/>
          <cell r="H11"/>
          <cell r="I11"/>
          <cell r="J11"/>
          <cell r="K11"/>
          <cell r="L11"/>
          <cell r="M11"/>
          <cell r="N11"/>
          <cell r="O11"/>
        </row>
        <row r="12">
          <cell r="D12"/>
          <cell r="E12">
            <v>7</v>
          </cell>
          <cell r="F12">
            <v>6</v>
          </cell>
          <cell r="G12">
            <v>4</v>
          </cell>
          <cell r="H12">
            <v>8</v>
          </cell>
          <cell r="I12"/>
          <cell r="J12"/>
          <cell r="K12">
            <v>1</v>
          </cell>
          <cell r="L12">
            <v>1</v>
          </cell>
          <cell r="M12">
            <v>9</v>
          </cell>
          <cell r="N12">
            <v>4</v>
          </cell>
          <cell r="O12"/>
        </row>
        <row r="14">
          <cell r="D14"/>
          <cell r="E14">
            <v>68</v>
          </cell>
          <cell r="F14">
            <v>57</v>
          </cell>
          <cell r="G14">
            <v>69</v>
          </cell>
          <cell r="H14">
            <v>81</v>
          </cell>
          <cell r="I14">
            <v>12</v>
          </cell>
          <cell r="J14"/>
          <cell r="K14">
            <v>54</v>
          </cell>
          <cell r="L14">
            <v>38</v>
          </cell>
          <cell r="M14">
            <v>59</v>
          </cell>
          <cell r="N14">
            <v>49</v>
          </cell>
          <cell r="O14">
            <v>1</v>
          </cell>
        </row>
        <row r="15">
          <cell r="D15">
            <v>3</v>
          </cell>
          <cell r="E15">
            <v>124</v>
          </cell>
          <cell r="F15">
            <v>204</v>
          </cell>
          <cell r="G15">
            <v>189</v>
          </cell>
          <cell r="H15">
            <v>248</v>
          </cell>
          <cell r="I15">
            <v>38</v>
          </cell>
          <cell r="J15"/>
          <cell r="K15">
            <v>158</v>
          </cell>
          <cell r="L15">
            <v>190</v>
          </cell>
          <cell r="M15">
            <v>100</v>
          </cell>
          <cell r="N15">
            <v>30</v>
          </cell>
          <cell r="O15">
            <v>3</v>
          </cell>
        </row>
        <row r="16">
          <cell r="D16"/>
          <cell r="E16"/>
          <cell r="F16"/>
          <cell r="G16">
            <v>2</v>
          </cell>
          <cell r="H16"/>
          <cell r="I16"/>
          <cell r="J16"/>
          <cell r="K16"/>
          <cell r="L16"/>
          <cell r="M16"/>
          <cell r="N16">
            <v>3</v>
          </cell>
          <cell r="O16"/>
        </row>
        <row r="18">
          <cell r="D18">
            <v>2</v>
          </cell>
          <cell r="E18">
            <v>38</v>
          </cell>
          <cell r="F18">
            <v>20</v>
          </cell>
          <cell r="G18">
            <v>21</v>
          </cell>
          <cell r="H18">
            <v>12</v>
          </cell>
          <cell r="I18">
            <v>1</v>
          </cell>
          <cell r="J18"/>
          <cell r="K18">
            <v>43</v>
          </cell>
          <cell r="L18">
            <v>34</v>
          </cell>
          <cell r="M18">
            <v>26</v>
          </cell>
          <cell r="N18">
            <v>8</v>
          </cell>
          <cell r="O18"/>
        </row>
        <row r="19">
          <cell r="D19"/>
          <cell r="E19">
            <v>57</v>
          </cell>
          <cell r="F19">
            <v>84</v>
          </cell>
          <cell r="G19">
            <v>65</v>
          </cell>
          <cell r="H19">
            <v>42</v>
          </cell>
          <cell r="I19">
            <v>12</v>
          </cell>
          <cell r="J19"/>
          <cell r="K19">
            <v>51</v>
          </cell>
          <cell r="L19">
            <v>44</v>
          </cell>
          <cell r="M19">
            <v>20</v>
          </cell>
          <cell r="N19">
            <v>9</v>
          </cell>
          <cell r="O19">
            <v>2</v>
          </cell>
        </row>
        <row r="20">
          <cell r="D20"/>
          <cell r="E20"/>
          <cell r="F20">
            <v>4</v>
          </cell>
          <cell r="G20"/>
          <cell r="H20">
            <v>1</v>
          </cell>
          <cell r="I20"/>
          <cell r="J20"/>
          <cell r="K20"/>
          <cell r="L20"/>
          <cell r="M20">
            <v>6</v>
          </cell>
          <cell r="N20">
            <v>2</v>
          </cell>
          <cell r="O20"/>
        </row>
        <row r="22">
          <cell r="D22"/>
          <cell r="E22">
            <v>149</v>
          </cell>
          <cell r="F22">
            <v>142</v>
          </cell>
          <cell r="G22">
            <v>134</v>
          </cell>
          <cell r="H22">
            <v>99</v>
          </cell>
          <cell r="I22">
            <v>14</v>
          </cell>
          <cell r="J22">
            <v>1</v>
          </cell>
          <cell r="K22">
            <v>162</v>
          </cell>
          <cell r="L22">
            <v>191</v>
          </cell>
          <cell r="M22">
            <v>92</v>
          </cell>
          <cell r="N22">
            <v>20</v>
          </cell>
          <cell r="O22"/>
        </row>
        <row r="23">
          <cell r="D23"/>
          <cell r="E23">
            <v>8</v>
          </cell>
          <cell r="F23">
            <v>6</v>
          </cell>
          <cell r="G23">
            <v>5</v>
          </cell>
          <cell r="H23"/>
          <cell r="I23"/>
          <cell r="J23"/>
          <cell r="K23">
            <v>3</v>
          </cell>
          <cell r="L23">
            <v>2</v>
          </cell>
          <cell r="M23">
            <v>1</v>
          </cell>
          <cell r="N23"/>
          <cell r="O23"/>
        </row>
        <row r="24">
          <cell r="D24"/>
          <cell r="E24">
            <v>59</v>
          </cell>
          <cell r="F24">
            <v>50</v>
          </cell>
          <cell r="G24">
            <v>47</v>
          </cell>
          <cell r="H24">
            <v>34</v>
          </cell>
          <cell r="I24">
            <v>2</v>
          </cell>
          <cell r="J24"/>
          <cell r="K24">
            <v>47</v>
          </cell>
          <cell r="L24">
            <v>59</v>
          </cell>
          <cell r="M24">
            <v>47</v>
          </cell>
          <cell r="N24">
            <v>2</v>
          </cell>
          <cell r="O24"/>
        </row>
        <row r="25">
          <cell r="D25"/>
          <cell r="E25">
            <v>62</v>
          </cell>
          <cell r="F25">
            <v>37</v>
          </cell>
          <cell r="G25">
            <v>41</v>
          </cell>
          <cell r="H25">
            <v>51</v>
          </cell>
          <cell r="I25">
            <v>8</v>
          </cell>
          <cell r="J25"/>
          <cell r="K25">
            <v>38</v>
          </cell>
          <cell r="L25">
            <v>51</v>
          </cell>
          <cell r="M25">
            <v>45</v>
          </cell>
          <cell r="N25">
            <v>1</v>
          </cell>
          <cell r="O25"/>
        </row>
        <row r="26">
          <cell r="D26"/>
          <cell r="E26"/>
          <cell r="F26"/>
          <cell r="G26"/>
          <cell r="H26"/>
          <cell r="I26"/>
          <cell r="J26"/>
          <cell r="K26"/>
          <cell r="L26"/>
          <cell r="M26"/>
          <cell r="N26"/>
          <cell r="O26"/>
        </row>
        <row r="27">
          <cell r="D27"/>
          <cell r="E27"/>
          <cell r="F27">
            <v>6</v>
          </cell>
          <cell r="G27"/>
          <cell r="H27"/>
          <cell r="I27"/>
          <cell r="J27"/>
          <cell r="K27"/>
          <cell r="L27"/>
          <cell r="M27"/>
          <cell r="N27"/>
          <cell r="O27"/>
        </row>
        <row r="28">
          <cell r="D28"/>
          <cell r="E28">
            <v>9</v>
          </cell>
          <cell r="F28"/>
          <cell r="G28">
            <v>6</v>
          </cell>
          <cell r="H28"/>
          <cell r="I28">
            <v>8</v>
          </cell>
          <cell r="J28"/>
          <cell r="K28"/>
          <cell r="L28"/>
          <cell r="M28"/>
          <cell r="N28">
            <v>2</v>
          </cell>
          <cell r="O28"/>
        </row>
        <row r="29">
          <cell r="D29"/>
          <cell r="E29"/>
          <cell r="F29"/>
          <cell r="G29"/>
          <cell r="H29">
            <v>3</v>
          </cell>
          <cell r="I29"/>
          <cell r="J29"/>
          <cell r="K29"/>
          <cell r="L29"/>
          <cell r="M29"/>
          <cell r="N29"/>
          <cell r="O29"/>
        </row>
        <row r="31">
          <cell r="D31"/>
          <cell r="E31">
            <v>43</v>
          </cell>
          <cell r="F31">
            <v>47</v>
          </cell>
          <cell r="G31">
            <v>48</v>
          </cell>
          <cell r="H31">
            <v>37</v>
          </cell>
          <cell r="I31">
            <v>14</v>
          </cell>
          <cell r="J31"/>
          <cell r="K31">
            <v>44</v>
          </cell>
          <cell r="L31">
            <v>55</v>
          </cell>
          <cell r="M31">
            <v>33</v>
          </cell>
          <cell r="N31">
            <v>4</v>
          </cell>
          <cell r="O31"/>
        </row>
        <row r="32">
          <cell r="D32"/>
          <cell r="E32">
            <v>34</v>
          </cell>
          <cell r="F32">
            <v>31</v>
          </cell>
          <cell r="G32">
            <v>31</v>
          </cell>
          <cell r="H32">
            <v>19</v>
          </cell>
          <cell r="I32">
            <v>2</v>
          </cell>
          <cell r="J32"/>
          <cell r="K32">
            <v>11</v>
          </cell>
          <cell r="L32">
            <v>11</v>
          </cell>
          <cell r="M32">
            <v>2</v>
          </cell>
          <cell r="N32">
            <v>3</v>
          </cell>
          <cell r="O32"/>
        </row>
        <row r="33">
          <cell r="D33"/>
          <cell r="E33">
            <v>52</v>
          </cell>
          <cell r="F33">
            <v>58</v>
          </cell>
          <cell r="G33">
            <v>42</v>
          </cell>
          <cell r="H33">
            <v>31</v>
          </cell>
          <cell r="I33">
            <v>1</v>
          </cell>
          <cell r="J33"/>
          <cell r="K33">
            <v>55</v>
          </cell>
          <cell r="L33">
            <v>59</v>
          </cell>
          <cell r="M33">
            <v>44</v>
          </cell>
          <cell r="N33">
            <v>4</v>
          </cell>
          <cell r="O33"/>
        </row>
        <row r="34">
          <cell r="D34"/>
          <cell r="E34">
            <v>55</v>
          </cell>
          <cell r="F34">
            <v>23</v>
          </cell>
          <cell r="G34">
            <v>28</v>
          </cell>
          <cell r="H34">
            <v>24</v>
          </cell>
          <cell r="I34"/>
          <cell r="J34">
            <v>2</v>
          </cell>
          <cell r="K34">
            <v>43</v>
          </cell>
          <cell r="L34">
            <v>42</v>
          </cell>
          <cell r="M34">
            <v>15</v>
          </cell>
          <cell r="N34">
            <v>14</v>
          </cell>
          <cell r="O34"/>
        </row>
        <row r="35">
          <cell r="D35"/>
          <cell r="E35">
            <v>39</v>
          </cell>
          <cell r="F35">
            <v>30</v>
          </cell>
          <cell r="G35">
            <v>25</v>
          </cell>
          <cell r="H35">
            <v>16</v>
          </cell>
          <cell r="I35"/>
          <cell r="J35"/>
          <cell r="K35">
            <v>19</v>
          </cell>
          <cell r="L35">
            <v>10</v>
          </cell>
          <cell r="M35">
            <v>27</v>
          </cell>
          <cell r="N35">
            <v>15</v>
          </cell>
          <cell r="O35"/>
        </row>
        <row r="36">
          <cell r="D36"/>
          <cell r="E36">
            <v>45</v>
          </cell>
          <cell r="F36">
            <v>29</v>
          </cell>
          <cell r="G36">
            <v>39</v>
          </cell>
          <cell r="H36">
            <v>37</v>
          </cell>
          <cell r="I36"/>
          <cell r="J36"/>
          <cell r="K36">
            <v>51</v>
          </cell>
          <cell r="L36">
            <v>29</v>
          </cell>
          <cell r="M36">
            <v>13</v>
          </cell>
          <cell r="N36">
            <v>11</v>
          </cell>
          <cell r="O36"/>
        </row>
        <row r="37">
          <cell r="D37"/>
          <cell r="E37">
            <v>99</v>
          </cell>
          <cell r="F37">
            <v>152</v>
          </cell>
          <cell r="G37">
            <v>145</v>
          </cell>
          <cell r="H37">
            <v>111</v>
          </cell>
          <cell r="I37">
            <v>8</v>
          </cell>
          <cell r="J37"/>
          <cell r="K37">
            <v>103</v>
          </cell>
          <cell r="L37">
            <v>143</v>
          </cell>
          <cell r="M37">
            <v>45</v>
          </cell>
          <cell r="N37">
            <v>14</v>
          </cell>
          <cell r="O37">
            <v>6</v>
          </cell>
        </row>
        <row r="38">
          <cell r="D38"/>
          <cell r="E38"/>
          <cell r="F38">
            <v>4</v>
          </cell>
          <cell r="G38"/>
          <cell r="H38">
            <v>2</v>
          </cell>
          <cell r="I38"/>
          <cell r="J38"/>
          <cell r="K38"/>
          <cell r="L38"/>
          <cell r="M38"/>
          <cell r="N38"/>
          <cell r="O38"/>
        </row>
        <row r="39">
          <cell r="D39"/>
          <cell r="E39"/>
          <cell r="F39">
            <v>2</v>
          </cell>
          <cell r="G39">
            <v>1</v>
          </cell>
          <cell r="H39">
            <v>5</v>
          </cell>
          <cell r="I39"/>
          <cell r="J39"/>
          <cell r="K39"/>
          <cell r="L39"/>
          <cell r="M39">
            <v>5</v>
          </cell>
          <cell r="N39"/>
          <cell r="O39"/>
        </row>
        <row r="40">
          <cell r="D40"/>
          <cell r="E40"/>
          <cell r="F40"/>
          <cell r="G40">
            <v>1</v>
          </cell>
          <cell r="H40"/>
          <cell r="I40"/>
          <cell r="J40"/>
          <cell r="K40">
            <v>4</v>
          </cell>
          <cell r="L40">
            <v>1</v>
          </cell>
          <cell r="M40">
            <v>1</v>
          </cell>
          <cell r="N40"/>
          <cell r="O40">
            <v>2</v>
          </cell>
        </row>
        <row r="41">
          <cell r="D41"/>
          <cell r="E41"/>
          <cell r="F41"/>
          <cell r="G41">
            <v>1</v>
          </cell>
          <cell r="H41">
            <v>3</v>
          </cell>
          <cell r="I41"/>
          <cell r="J41"/>
          <cell r="K41"/>
          <cell r="L41">
            <v>8</v>
          </cell>
          <cell r="M41"/>
          <cell r="N41"/>
          <cell r="O41"/>
        </row>
        <row r="43">
          <cell r="D43"/>
          <cell r="E43">
            <v>49</v>
          </cell>
          <cell r="F43">
            <v>63</v>
          </cell>
          <cell r="G43">
            <v>64</v>
          </cell>
          <cell r="H43">
            <v>41</v>
          </cell>
          <cell r="I43">
            <v>1</v>
          </cell>
          <cell r="J43"/>
          <cell r="K43">
            <v>37</v>
          </cell>
          <cell r="L43">
            <v>38</v>
          </cell>
          <cell r="M43">
            <v>20</v>
          </cell>
          <cell r="N43">
            <v>14</v>
          </cell>
          <cell r="O43">
            <v>2</v>
          </cell>
        </row>
        <row r="44">
          <cell r="D44"/>
          <cell r="E44">
            <v>1</v>
          </cell>
          <cell r="F44">
            <v>8</v>
          </cell>
          <cell r="G44">
            <v>5</v>
          </cell>
          <cell r="H44">
            <v>7</v>
          </cell>
          <cell r="I44"/>
          <cell r="J44"/>
          <cell r="K44">
            <v>11</v>
          </cell>
          <cell r="L44">
            <v>22</v>
          </cell>
          <cell r="M44">
            <v>6</v>
          </cell>
          <cell r="N44"/>
          <cell r="O44"/>
        </row>
        <row r="45">
          <cell r="D45">
            <v>2</v>
          </cell>
          <cell r="E45">
            <v>53</v>
          </cell>
          <cell r="F45">
            <v>44</v>
          </cell>
          <cell r="G45">
            <v>47</v>
          </cell>
          <cell r="H45">
            <v>58</v>
          </cell>
          <cell r="I45"/>
          <cell r="J45"/>
          <cell r="K45">
            <v>59</v>
          </cell>
          <cell r="L45">
            <v>41</v>
          </cell>
          <cell r="M45">
            <v>15</v>
          </cell>
          <cell r="N45">
            <v>15</v>
          </cell>
          <cell r="O45">
            <v>9</v>
          </cell>
        </row>
        <row r="46">
          <cell r="D46"/>
          <cell r="E46">
            <v>48</v>
          </cell>
          <cell r="F46">
            <v>48</v>
          </cell>
          <cell r="G46">
            <v>33</v>
          </cell>
          <cell r="H46">
            <v>21</v>
          </cell>
          <cell r="I46">
            <v>7</v>
          </cell>
          <cell r="J46"/>
          <cell r="K46">
            <v>45</v>
          </cell>
          <cell r="L46">
            <v>39</v>
          </cell>
          <cell r="M46">
            <v>23</v>
          </cell>
          <cell r="N46">
            <v>6</v>
          </cell>
          <cell r="O46">
            <v>1</v>
          </cell>
        </row>
        <row r="47">
          <cell r="D47"/>
          <cell r="E47">
            <v>40</v>
          </cell>
          <cell r="F47">
            <v>43</v>
          </cell>
          <cell r="G47">
            <v>45</v>
          </cell>
          <cell r="H47">
            <v>36</v>
          </cell>
          <cell r="I47">
            <v>6</v>
          </cell>
          <cell r="J47"/>
          <cell r="K47">
            <v>37</v>
          </cell>
          <cell r="L47">
            <v>22</v>
          </cell>
          <cell r="M47">
            <v>22</v>
          </cell>
          <cell r="N47">
            <v>6</v>
          </cell>
          <cell r="O47"/>
        </row>
        <row r="48">
          <cell r="D48"/>
          <cell r="E48">
            <v>53</v>
          </cell>
          <cell r="F48">
            <v>34</v>
          </cell>
          <cell r="G48">
            <v>49</v>
          </cell>
          <cell r="H48">
            <v>34</v>
          </cell>
          <cell r="I48">
            <v>5</v>
          </cell>
          <cell r="J48"/>
          <cell r="K48">
            <v>22</v>
          </cell>
          <cell r="L48">
            <v>21</v>
          </cell>
          <cell r="M48">
            <v>16</v>
          </cell>
          <cell r="N48">
            <v>4</v>
          </cell>
          <cell r="O48"/>
        </row>
        <row r="49">
          <cell r="D49"/>
          <cell r="E49">
            <v>32</v>
          </cell>
          <cell r="F49">
            <v>18</v>
          </cell>
          <cell r="G49">
            <v>17</v>
          </cell>
          <cell r="H49">
            <v>18</v>
          </cell>
          <cell r="I49"/>
          <cell r="J49"/>
          <cell r="K49">
            <v>16</v>
          </cell>
          <cell r="L49">
            <v>25</v>
          </cell>
          <cell r="M49">
            <v>12</v>
          </cell>
          <cell r="N49">
            <v>2</v>
          </cell>
          <cell r="O49"/>
        </row>
        <row r="50">
          <cell r="D50"/>
          <cell r="E50">
            <v>36</v>
          </cell>
          <cell r="F50">
            <v>27</v>
          </cell>
          <cell r="G50">
            <v>21</v>
          </cell>
          <cell r="H50">
            <v>13</v>
          </cell>
          <cell r="I50">
            <v>2</v>
          </cell>
          <cell r="J50"/>
          <cell r="K50">
            <v>13</v>
          </cell>
          <cell r="L50">
            <v>26</v>
          </cell>
          <cell r="M50">
            <v>9</v>
          </cell>
          <cell r="N50">
            <v>11</v>
          </cell>
          <cell r="O50">
            <v>2</v>
          </cell>
        </row>
        <row r="51">
          <cell r="D51"/>
          <cell r="E51"/>
          <cell r="F51">
            <v>2</v>
          </cell>
          <cell r="G51"/>
          <cell r="H51"/>
          <cell r="I51"/>
          <cell r="J51"/>
          <cell r="K51">
            <v>2</v>
          </cell>
          <cell r="L51"/>
          <cell r="M51"/>
          <cell r="N51"/>
          <cell r="O51"/>
        </row>
        <row r="53">
          <cell r="D53">
            <v>6</v>
          </cell>
          <cell r="E53">
            <v>264</v>
          </cell>
          <cell r="F53">
            <v>282</v>
          </cell>
          <cell r="G53">
            <v>363</v>
          </cell>
          <cell r="H53">
            <v>282</v>
          </cell>
          <cell r="I53">
            <v>36</v>
          </cell>
          <cell r="J53">
            <v>1</v>
          </cell>
          <cell r="K53">
            <v>269</v>
          </cell>
          <cell r="L53">
            <v>217</v>
          </cell>
          <cell r="M53">
            <v>257</v>
          </cell>
          <cell r="N53">
            <v>82</v>
          </cell>
          <cell r="O53">
            <v>7</v>
          </cell>
        </row>
        <row r="54">
          <cell r="D54">
            <v>7</v>
          </cell>
          <cell r="E54">
            <v>480</v>
          </cell>
          <cell r="F54">
            <v>557</v>
          </cell>
          <cell r="G54">
            <v>604</v>
          </cell>
          <cell r="H54">
            <v>477</v>
          </cell>
          <cell r="I54">
            <v>95</v>
          </cell>
          <cell r="J54">
            <v>1</v>
          </cell>
          <cell r="K54">
            <v>755</v>
          </cell>
          <cell r="L54">
            <v>566</v>
          </cell>
          <cell r="M54">
            <v>429</v>
          </cell>
          <cell r="N54">
            <v>151</v>
          </cell>
          <cell r="O54">
            <v>21</v>
          </cell>
        </row>
        <row r="55">
          <cell r="D55"/>
          <cell r="E55">
            <v>17</v>
          </cell>
          <cell r="F55"/>
          <cell r="G55"/>
          <cell r="H55"/>
          <cell r="I55"/>
          <cell r="J55"/>
          <cell r="K55"/>
          <cell r="L55"/>
          <cell r="M55"/>
          <cell r="N55"/>
          <cell r="O55"/>
        </row>
        <row r="56">
          <cell r="D56"/>
          <cell r="E56"/>
          <cell r="F56"/>
          <cell r="G56">
            <v>1</v>
          </cell>
          <cell r="H56">
            <v>2</v>
          </cell>
          <cell r="I56"/>
          <cell r="J56"/>
          <cell r="K56"/>
          <cell r="L56"/>
          <cell r="M56"/>
          <cell r="N56"/>
          <cell r="O56"/>
        </row>
        <row r="57">
          <cell r="D57"/>
          <cell r="E57"/>
          <cell r="F57"/>
          <cell r="G57"/>
          <cell r="H57"/>
          <cell r="I57">
            <v>4</v>
          </cell>
          <cell r="J57"/>
          <cell r="K57"/>
          <cell r="L57"/>
          <cell r="M57"/>
          <cell r="N57"/>
          <cell r="O57"/>
        </row>
        <row r="58">
          <cell r="D58"/>
          <cell r="E58"/>
          <cell r="F58"/>
          <cell r="G58"/>
          <cell r="H58"/>
          <cell r="I58">
            <v>2</v>
          </cell>
          <cell r="J58"/>
          <cell r="K58"/>
          <cell r="L58"/>
          <cell r="M58"/>
          <cell r="N58"/>
          <cell r="O58"/>
        </row>
        <row r="60">
          <cell r="D60">
            <v>7</v>
          </cell>
          <cell r="E60">
            <v>122</v>
          </cell>
          <cell r="F60">
            <v>95</v>
          </cell>
          <cell r="G60">
            <v>125</v>
          </cell>
          <cell r="H60">
            <v>97</v>
          </cell>
          <cell r="I60">
            <v>22</v>
          </cell>
          <cell r="J60">
            <v>10</v>
          </cell>
          <cell r="K60">
            <v>76</v>
          </cell>
          <cell r="L60">
            <v>48</v>
          </cell>
          <cell r="M60">
            <v>28</v>
          </cell>
          <cell r="N60">
            <v>22</v>
          </cell>
          <cell r="O60">
            <v>9</v>
          </cell>
        </row>
      </sheetData>
      <sheetData sheetId="24"/>
      <sheetData sheetId="25"/>
      <sheetData sheetId="26"/>
      <sheetData sheetId="27"/>
      <sheetData sheetId="28"/>
      <sheetData sheetId="29"/>
      <sheetData sheetId="30"/>
      <sheetData sheetId="31"/>
      <sheetData sheetId="32">
        <row r="8">
          <cell r="D8">
            <v>0</v>
          </cell>
          <cell r="E8">
            <v>62</v>
          </cell>
          <cell r="F8">
            <v>74</v>
          </cell>
          <cell r="G8">
            <v>54</v>
          </cell>
          <cell r="H8">
            <v>59</v>
          </cell>
          <cell r="I8">
            <v>14</v>
          </cell>
          <cell r="J8">
            <v>0</v>
          </cell>
          <cell r="K8">
            <v>7</v>
          </cell>
          <cell r="L8">
            <v>53</v>
          </cell>
          <cell r="M8">
            <v>8</v>
          </cell>
          <cell r="N8">
            <v>4</v>
          </cell>
          <cell r="O8">
            <v>0</v>
          </cell>
        </row>
        <row r="9">
          <cell r="D9">
            <v>0</v>
          </cell>
          <cell r="E9">
            <v>47</v>
          </cell>
          <cell r="F9">
            <v>51</v>
          </cell>
          <cell r="G9">
            <v>42</v>
          </cell>
          <cell r="H9">
            <v>60</v>
          </cell>
          <cell r="I9">
            <v>18</v>
          </cell>
          <cell r="J9">
            <v>0</v>
          </cell>
          <cell r="K9">
            <v>10</v>
          </cell>
          <cell r="L9">
            <v>44</v>
          </cell>
          <cell r="M9">
            <v>18</v>
          </cell>
          <cell r="N9">
            <v>9</v>
          </cell>
          <cell r="O9">
            <v>0</v>
          </cell>
        </row>
        <row r="10">
          <cell r="D10">
            <v>0</v>
          </cell>
          <cell r="E10">
            <v>31</v>
          </cell>
          <cell r="F10">
            <v>39</v>
          </cell>
          <cell r="G10">
            <v>37</v>
          </cell>
          <cell r="H10">
            <v>45</v>
          </cell>
          <cell r="I10">
            <v>15</v>
          </cell>
          <cell r="J10">
            <v>0</v>
          </cell>
          <cell r="K10">
            <v>13</v>
          </cell>
          <cell r="L10">
            <v>33</v>
          </cell>
          <cell r="M10">
            <v>4</v>
          </cell>
          <cell r="N10">
            <v>2</v>
          </cell>
          <cell r="O10">
            <v>0</v>
          </cell>
        </row>
        <row r="11">
          <cell r="D11">
            <v>0</v>
          </cell>
          <cell r="E11">
            <v>30</v>
          </cell>
          <cell r="F11">
            <v>22</v>
          </cell>
          <cell r="G11">
            <v>48</v>
          </cell>
          <cell r="H11">
            <v>41</v>
          </cell>
          <cell r="I11">
            <v>4</v>
          </cell>
          <cell r="J11">
            <v>0</v>
          </cell>
          <cell r="K11">
            <v>0</v>
          </cell>
          <cell r="L11">
            <v>0</v>
          </cell>
          <cell r="M11">
            <v>0</v>
          </cell>
          <cell r="N11">
            <v>0</v>
          </cell>
          <cell r="O11">
            <v>0</v>
          </cell>
        </row>
        <row r="12">
          <cell r="D12">
            <v>0</v>
          </cell>
          <cell r="E12">
            <v>35</v>
          </cell>
          <cell r="F12">
            <v>49</v>
          </cell>
          <cell r="G12">
            <v>47</v>
          </cell>
          <cell r="H12">
            <v>28</v>
          </cell>
          <cell r="I12">
            <v>17</v>
          </cell>
          <cell r="J12">
            <v>0</v>
          </cell>
          <cell r="K12">
            <v>0</v>
          </cell>
          <cell r="L12">
            <v>35</v>
          </cell>
          <cell r="M12">
            <v>13</v>
          </cell>
          <cell r="N12">
            <v>9</v>
          </cell>
          <cell r="O12">
            <v>0</v>
          </cell>
        </row>
      </sheetData>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100.xml.rels><?xml version="1.0" encoding="UTF-8" standalone="yes"?>
<Relationships xmlns="http://schemas.openxmlformats.org/package/2006/relationships"><Relationship Id="rId2" Type="http://schemas.openxmlformats.org/officeDocument/2006/relationships/drawing" Target="../drawings/drawing100.xml"/><Relationship Id="rId1" Type="http://schemas.openxmlformats.org/officeDocument/2006/relationships/printerSettings" Target="../printerSettings/printerSettings84.bin"/></Relationships>
</file>

<file path=xl/worksheets/_rels/sheet101.xml.rels><?xml version="1.0" encoding="UTF-8" standalone="yes"?>
<Relationships xmlns="http://schemas.openxmlformats.org/package/2006/relationships"><Relationship Id="rId2" Type="http://schemas.openxmlformats.org/officeDocument/2006/relationships/drawing" Target="../drawings/drawing101.xml"/><Relationship Id="rId1" Type="http://schemas.openxmlformats.org/officeDocument/2006/relationships/printerSettings" Target="../printerSettings/printerSettings85.bin"/></Relationships>
</file>

<file path=xl/worksheets/_rels/sheet102.xml.rels><?xml version="1.0" encoding="UTF-8" standalone="yes"?>
<Relationships xmlns="http://schemas.openxmlformats.org/package/2006/relationships"><Relationship Id="rId2" Type="http://schemas.openxmlformats.org/officeDocument/2006/relationships/drawing" Target="../drawings/drawing102.xml"/><Relationship Id="rId1" Type="http://schemas.openxmlformats.org/officeDocument/2006/relationships/printerSettings" Target="../printerSettings/printerSettings86.bin"/></Relationships>
</file>

<file path=xl/worksheets/_rels/sheet103.xml.rels><?xml version="1.0" encoding="UTF-8" standalone="yes"?>
<Relationships xmlns="http://schemas.openxmlformats.org/package/2006/relationships"><Relationship Id="rId2" Type="http://schemas.openxmlformats.org/officeDocument/2006/relationships/drawing" Target="../drawings/drawing103.xml"/><Relationship Id="rId1" Type="http://schemas.openxmlformats.org/officeDocument/2006/relationships/printerSettings" Target="../printerSettings/printerSettings87.bin"/></Relationships>
</file>

<file path=xl/worksheets/_rels/sheet104.xml.rels><?xml version="1.0" encoding="UTF-8" standalone="yes"?>
<Relationships xmlns="http://schemas.openxmlformats.org/package/2006/relationships"><Relationship Id="rId2" Type="http://schemas.openxmlformats.org/officeDocument/2006/relationships/drawing" Target="../drawings/drawing104.xml"/><Relationship Id="rId1" Type="http://schemas.openxmlformats.org/officeDocument/2006/relationships/printerSettings" Target="../printerSettings/printerSettings88.bin"/></Relationships>
</file>

<file path=xl/worksheets/_rels/sheet105.xml.rels><?xml version="1.0" encoding="UTF-8" standalone="yes"?>
<Relationships xmlns="http://schemas.openxmlformats.org/package/2006/relationships"><Relationship Id="rId2" Type="http://schemas.openxmlformats.org/officeDocument/2006/relationships/drawing" Target="../drawings/drawing105.xml"/><Relationship Id="rId1" Type="http://schemas.openxmlformats.org/officeDocument/2006/relationships/printerSettings" Target="../printerSettings/printerSettings89.bin"/></Relationships>
</file>

<file path=xl/worksheets/_rels/sheet106.xml.rels><?xml version="1.0" encoding="UTF-8" standalone="yes"?>
<Relationships xmlns="http://schemas.openxmlformats.org/package/2006/relationships"><Relationship Id="rId2" Type="http://schemas.openxmlformats.org/officeDocument/2006/relationships/drawing" Target="../drawings/drawing106.xml"/><Relationship Id="rId1" Type="http://schemas.openxmlformats.org/officeDocument/2006/relationships/printerSettings" Target="../printerSettings/printerSettings90.bin"/></Relationships>
</file>

<file path=xl/worksheets/_rels/sheet107.xml.rels><?xml version="1.0" encoding="UTF-8" standalone="yes"?>
<Relationships xmlns="http://schemas.openxmlformats.org/package/2006/relationships"><Relationship Id="rId2" Type="http://schemas.openxmlformats.org/officeDocument/2006/relationships/drawing" Target="../drawings/drawing107.xml"/><Relationship Id="rId1" Type="http://schemas.openxmlformats.org/officeDocument/2006/relationships/printerSettings" Target="../printerSettings/printerSettings91.bin"/></Relationships>
</file>

<file path=xl/worksheets/_rels/sheet108.xml.rels><?xml version="1.0" encoding="UTF-8" standalone="yes"?>
<Relationships xmlns="http://schemas.openxmlformats.org/package/2006/relationships"><Relationship Id="rId2" Type="http://schemas.openxmlformats.org/officeDocument/2006/relationships/drawing" Target="../drawings/drawing108.xml"/><Relationship Id="rId1" Type="http://schemas.openxmlformats.org/officeDocument/2006/relationships/printerSettings" Target="../printerSettings/printerSettings92.bin"/></Relationships>
</file>

<file path=xl/worksheets/_rels/sheet109.xml.rels><?xml version="1.0" encoding="UTF-8" standalone="yes"?>
<Relationships xmlns="http://schemas.openxmlformats.org/package/2006/relationships"><Relationship Id="rId2" Type="http://schemas.openxmlformats.org/officeDocument/2006/relationships/drawing" Target="../drawings/drawing109.xml"/><Relationship Id="rId1" Type="http://schemas.openxmlformats.org/officeDocument/2006/relationships/printerSettings" Target="../printerSettings/printerSettings93.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110.xml.rels><?xml version="1.0" encoding="UTF-8" standalone="yes"?>
<Relationships xmlns="http://schemas.openxmlformats.org/package/2006/relationships"><Relationship Id="rId2" Type="http://schemas.openxmlformats.org/officeDocument/2006/relationships/drawing" Target="../drawings/drawing110.xml"/><Relationship Id="rId1" Type="http://schemas.openxmlformats.org/officeDocument/2006/relationships/printerSettings" Target="../printerSettings/printerSettings94.bin"/></Relationships>
</file>

<file path=xl/worksheets/_rels/sheet111.xml.rels><?xml version="1.0" encoding="UTF-8" standalone="yes"?>
<Relationships xmlns="http://schemas.openxmlformats.org/package/2006/relationships"><Relationship Id="rId2" Type="http://schemas.openxmlformats.org/officeDocument/2006/relationships/drawing" Target="../drawings/drawing111.xml"/><Relationship Id="rId1" Type="http://schemas.openxmlformats.org/officeDocument/2006/relationships/printerSettings" Target="../printerSettings/printerSettings95.bin"/></Relationships>
</file>

<file path=xl/worksheets/_rels/sheet112.xml.rels><?xml version="1.0" encoding="UTF-8" standalone="yes"?>
<Relationships xmlns="http://schemas.openxmlformats.org/package/2006/relationships"><Relationship Id="rId2" Type="http://schemas.openxmlformats.org/officeDocument/2006/relationships/drawing" Target="../drawings/drawing112.xml"/><Relationship Id="rId1" Type="http://schemas.openxmlformats.org/officeDocument/2006/relationships/printerSettings" Target="../printerSettings/printerSettings96.bin"/></Relationships>
</file>

<file path=xl/worksheets/_rels/sheet113.xml.rels><?xml version="1.0" encoding="UTF-8" standalone="yes"?>
<Relationships xmlns="http://schemas.openxmlformats.org/package/2006/relationships"><Relationship Id="rId2" Type="http://schemas.openxmlformats.org/officeDocument/2006/relationships/drawing" Target="../drawings/drawing113.xml"/><Relationship Id="rId1" Type="http://schemas.openxmlformats.org/officeDocument/2006/relationships/printerSettings" Target="../printerSettings/printerSettings97.bin"/></Relationships>
</file>

<file path=xl/worksheets/_rels/sheet114.xml.rels><?xml version="1.0" encoding="UTF-8" standalone="yes"?>
<Relationships xmlns="http://schemas.openxmlformats.org/package/2006/relationships"><Relationship Id="rId2" Type="http://schemas.openxmlformats.org/officeDocument/2006/relationships/drawing" Target="../drawings/drawing114.xml"/><Relationship Id="rId1" Type="http://schemas.openxmlformats.org/officeDocument/2006/relationships/printerSettings" Target="../printerSettings/printerSettings98.bin"/></Relationships>
</file>

<file path=xl/worksheets/_rels/sheet115.xml.rels><?xml version="1.0" encoding="UTF-8" standalone="yes"?>
<Relationships xmlns="http://schemas.openxmlformats.org/package/2006/relationships"><Relationship Id="rId2" Type="http://schemas.openxmlformats.org/officeDocument/2006/relationships/drawing" Target="../drawings/drawing115.xml"/><Relationship Id="rId1" Type="http://schemas.openxmlformats.org/officeDocument/2006/relationships/printerSettings" Target="../printerSettings/printerSettings99.bin"/></Relationships>
</file>

<file path=xl/worksheets/_rels/sheet116.xml.rels><?xml version="1.0" encoding="UTF-8" standalone="yes"?>
<Relationships xmlns="http://schemas.openxmlformats.org/package/2006/relationships"><Relationship Id="rId1" Type="http://schemas.openxmlformats.org/officeDocument/2006/relationships/drawing" Target="../drawings/drawing116.xml"/></Relationships>
</file>

<file path=xl/worksheets/_rels/sheet117.xml.rels><?xml version="1.0" encoding="UTF-8" standalone="yes"?>
<Relationships xmlns="http://schemas.openxmlformats.org/package/2006/relationships"><Relationship Id="rId2" Type="http://schemas.openxmlformats.org/officeDocument/2006/relationships/drawing" Target="../drawings/drawing117.xml"/><Relationship Id="rId1" Type="http://schemas.openxmlformats.org/officeDocument/2006/relationships/printerSettings" Target="../printerSettings/printerSettings100.bin"/></Relationships>
</file>

<file path=xl/worksheets/_rels/sheet118.xml.rels><?xml version="1.0" encoding="UTF-8" standalone="yes"?>
<Relationships xmlns="http://schemas.openxmlformats.org/package/2006/relationships"><Relationship Id="rId2" Type="http://schemas.openxmlformats.org/officeDocument/2006/relationships/drawing" Target="../drawings/drawing118.xml"/><Relationship Id="rId1" Type="http://schemas.openxmlformats.org/officeDocument/2006/relationships/printerSettings" Target="../printerSettings/printerSettings101.bin"/></Relationships>
</file>

<file path=xl/worksheets/_rels/sheet119.xml.rels><?xml version="1.0" encoding="UTF-8" standalone="yes"?>
<Relationships xmlns="http://schemas.openxmlformats.org/package/2006/relationships"><Relationship Id="rId2" Type="http://schemas.openxmlformats.org/officeDocument/2006/relationships/drawing" Target="../drawings/drawing119.xml"/><Relationship Id="rId1" Type="http://schemas.openxmlformats.org/officeDocument/2006/relationships/printerSettings" Target="../printerSettings/printerSettings102.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20.xml.rels><?xml version="1.0" encoding="UTF-8" standalone="yes"?>
<Relationships xmlns="http://schemas.openxmlformats.org/package/2006/relationships"><Relationship Id="rId2" Type="http://schemas.openxmlformats.org/officeDocument/2006/relationships/drawing" Target="../drawings/drawing120.xml"/><Relationship Id="rId1" Type="http://schemas.openxmlformats.org/officeDocument/2006/relationships/printerSettings" Target="../printerSettings/printerSettings103.bin"/></Relationships>
</file>

<file path=xl/worksheets/_rels/sheet121.xml.rels><?xml version="1.0" encoding="UTF-8" standalone="yes"?>
<Relationships xmlns="http://schemas.openxmlformats.org/package/2006/relationships"><Relationship Id="rId2" Type="http://schemas.openxmlformats.org/officeDocument/2006/relationships/drawing" Target="../drawings/drawing121.xml"/><Relationship Id="rId1" Type="http://schemas.openxmlformats.org/officeDocument/2006/relationships/printerSettings" Target="../printerSettings/printerSettings104.bin"/></Relationships>
</file>

<file path=xl/worksheets/_rels/sheet122.xml.rels><?xml version="1.0" encoding="UTF-8" standalone="yes"?>
<Relationships xmlns="http://schemas.openxmlformats.org/package/2006/relationships"><Relationship Id="rId2" Type="http://schemas.openxmlformats.org/officeDocument/2006/relationships/drawing" Target="../drawings/drawing122.xml"/><Relationship Id="rId1" Type="http://schemas.openxmlformats.org/officeDocument/2006/relationships/printerSettings" Target="../printerSettings/printerSettings105.bin"/></Relationships>
</file>

<file path=xl/worksheets/_rels/sheet123.xml.rels><?xml version="1.0" encoding="UTF-8" standalone="yes"?>
<Relationships xmlns="http://schemas.openxmlformats.org/package/2006/relationships"><Relationship Id="rId2" Type="http://schemas.openxmlformats.org/officeDocument/2006/relationships/drawing" Target="../drawings/drawing123.xml"/><Relationship Id="rId1" Type="http://schemas.openxmlformats.org/officeDocument/2006/relationships/printerSettings" Target="../printerSettings/printerSettings106.bin"/></Relationships>
</file>

<file path=xl/worksheets/_rels/sheet124.xml.rels><?xml version="1.0" encoding="UTF-8" standalone="yes"?>
<Relationships xmlns="http://schemas.openxmlformats.org/package/2006/relationships"><Relationship Id="rId2" Type="http://schemas.openxmlformats.org/officeDocument/2006/relationships/drawing" Target="../drawings/drawing124.xml"/><Relationship Id="rId1" Type="http://schemas.openxmlformats.org/officeDocument/2006/relationships/printerSettings" Target="../printerSettings/printerSettings107.bin"/></Relationships>
</file>

<file path=xl/worksheets/_rels/sheet125.xml.rels><?xml version="1.0" encoding="UTF-8" standalone="yes"?>
<Relationships xmlns="http://schemas.openxmlformats.org/package/2006/relationships"><Relationship Id="rId2" Type="http://schemas.openxmlformats.org/officeDocument/2006/relationships/drawing" Target="../drawings/drawing125.xml"/><Relationship Id="rId1" Type="http://schemas.openxmlformats.org/officeDocument/2006/relationships/printerSettings" Target="../printerSettings/printerSettings108.bin"/></Relationships>
</file>

<file path=xl/worksheets/_rels/sheet126.xml.rels><?xml version="1.0" encoding="UTF-8" standalone="yes"?>
<Relationships xmlns="http://schemas.openxmlformats.org/package/2006/relationships"><Relationship Id="rId2" Type="http://schemas.openxmlformats.org/officeDocument/2006/relationships/drawing" Target="../drawings/drawing126.xml"/><Relationship Id="rId1" Type="http://schemas.openxmlformats.org/officeDocument/2006/relationships/printerSettings" Target="../printerSettings/printerSettings109.bin"/></Relationships>
</file>

<file path=xl/worksheets/_rels/sheet127.xml.rels><?xml version="1.0" encoding="UTF-8" standalone="yes"?>
<Relationships xmlns="http://schemas.openxmlformats.org/package/2006/relationships"><Relationship Id="rId2" Type="http://schemas.openxmlformats.org/officeDocument/2006/relationships/drawing" Target="../drawings/drawing127.xml"/><Relationship Id="rId1" Type="http://schemas.openxmlformats.org/officeDocument/2006/relationships/printerSettings" Target="../printerSettings/printerSettings110.bin"/></Relationships>
</file>

<file path=xl/worksheets/_rels/sheet128.xml.rels><?xml version="1.0" encoding="UTF-8" standalone="yes"?>
<Relationships xmlns="http://schemas.openxmlformats.org/package/2006/relationships"><Relationship Id="rId2" Type="http://schemas.openxmlformats.org/officeDocument/2006/relationships/drawing" Target="../drawings/drawing128.xml"/><Relationship Id="rId1" Type="http://schemas.openxmlformats.org/officeDocument/2006/relationships/printerSettings" Target="../printerSettings/printerSettings111.bin"/></Relationships>
</file>

<file path=xl/worksheets/_rels/sheet129.xml.rels><?xml version="1.0" encoding="UTF-8" standalone="yes"?>
<Relationships xmlns="http://schemas.openxmlformats.org/package/2006/relationships"><Relationship Id="rId2" Type="http://schemas.openxmlformats.org/officeDocument/2006/relationships/drawing" Target="../drawings/drawing129.xml"/><Relationship Id="rId1" Type="http://schemas.openxmlformats.org/officeDocument/2006/relationships/printerSettings" Target="../printerSettings/printerSettings1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130.xml.rels><?xml version="1.0" encoding="UTF-8" standalone="yes"?>
<Relationships xmlns="http://schemas.openxmlformats.org/package/2006/relationships"><Relationship Id="rId2" Type="http://schemas.openxmlformats.org/officeDocument/2006/relationships/drawing" Target="../drawings/drawing130.xml"/><Relationship Id="rId1" Type="http://schemas.openxmlformats.org/officeDocument/2006/relationships/printerSettings" Target="../printerSettings/printerSettings113.bin"/></Relationships>
</file>

<file path=xl/worksheets/_rels/sheet131.xml.rels><?xml version="1.0" encoding="UTF-8" standalone="yes"?>
<Relationships xmlns="http://schemas.openxmlformats.org/package/2006/relationships"><Relationship Id="rId2" Type="http://schemas.openxmlformats.org/officeDocument/2006/relationships/drawing" Target="../drawings/drawing131.xml"/><Relationship Id="rId1" Type="http://schemas.openxmlformats.org/officeDocument/2006/relationships/printerSettings" Target="../printerSettings/printerSettings114.bin"/></Relationships>
</file>

<file path=xl/worksheets/_rels/sheet132.xml.rels><?xml version="1.0" encoding="UTF-8" standalone="yes"?>
<Relationships xmlns="http://schemas.openxmlformats.org/package/2006/relationships"><Relationship Id="rId2" Type="http://schemas.openxmlformats.org/officeDocument/2006/relationships/drawing" Target="../drawings/drawing132.xml"/><Relationship Id="rId1" Type="http://schemas.openxmlformats.org/officeDocument/2006/relationships/printerSettings" Target="../printerSettings/printerSettings115.bin"/></Relationships>
</file>

<file path=xl/worksheets/_rels/sheet133.xml.rels><?xml version="1.0" encoding="UTF-8" standalone="yes"?>
<Relationships xmlns="http://schemas.openxmlformats.org/package/2006/relationships"><Relationship Id="rId2" Type="http://schemas.openxmlformats.org/officeDocument/2006/relationships/drawing" Target="../drawings/drawing133.xml"/><Relationship Id="rId1" Type="http://schemas.openxmlformats.org/officeDocument/2006/relationships/printerSettings" Target="../printerSettings/printerSettings116.bin"/></Relationships>
</file>

<file path=xl/worksheets/_rels/sheet134.xml.rels><?xml version="1.0" encoding="UTF-8" standalone="yes"?>
<Relationships xmlns="http://schemas.openxmlformats.org/package/2006/relationships"><Relationship Id="rId2" Type="http://schemas.openxmlformats.org/officeDocument/2006/relationships/drawing" Target="../drawings/drawing134.xml"/><Relationship Id="rId1" Type="http://schemas.openxmlformats.org/officeDocument/2006/relationships/printerSettings" Target="../printerSettings/printerSettings117.bin"/></Relationships>
</file>

<file path=xl/worksheets/_rels/sheet135.xml.rels><?xml version="1.0" encoding="UTF-8" standalone="yes"?>
<Relationships xmlns="http://schemas.openxmlformats.org/package/2006/relationships"><Relationship Id="rId2" Type="http://schemas.openxmlformats.org/officeDocument/2006/relationships/drawing" Target="../drawings/drawing135.xml"/><Relationship Id="rId1" Type="http://schemas.openxmlformats.org/officeDocument/2006/relationships/printerSettings" Target="../printerSettings/printerSettings118.bin"/></Relationships>
</file>

<file path=xl/worksheets/_rels/sheet136.xml.rels><?xml version="1.0" encoding="UTF-8" standalone="yes"?>
<Relationships xmlns="http://schemas.openxmlformats.org/package/2006/relationships"><Relationship Id="rId1" Type="http://schemas.openxmlformats.org/officeDocument/2006/relationships/drawing" Target="../drawings/drawing136.xml"/></Relationships>
</file>

<file path=xl/worksheets/_rels/sheet137.xml.rels><?xml version="1.0" encoding="UTF-8" standalone="yes"?>
<Relationships xmlns="http://schemas.openxmlformats.org/package/2006/relationships"><Relationship Id="rId2" Type="http://schemas.openxmlformats.org/officeDocument/2006/relationships/drawing" Target="../drawings/drawing137.xml"/><Relationship Id="rId1" Type="http://schemas.openxmlformats.org/officeDocument/2006/relationships/printerSettings" Target="../printerSettings/printerSettings119.bin"/></Relationships>
</file>

<file path=xl/worksheets/_rels/sheet138.xml.rels><?xml version="1.0" encoding="UTF-8" standalone="yes"?>
<Relationships xmlns="http://schemas.openxmlformats.org/package/2006/relationships"><Relationship Id="rId2" Type="http://schemas.openxmlformats.org/officeDocument/2006/relationships/drawing" Target="../drawings/drawing138.xml"/><Relationship Id="rId1" Type="http://schemas.openxmlformats.org/officeDocument/2006/relationships/printerSettings" Target="../printerSettings/printerSettings120.bin"/></Relationships>
</file>

<file path=xl/worksheets/_rels/sheet139.xml.rels><?xml version="1.0" encoding="UTF-8" standalone="yes"?>
<Relationships xmlns="http://schemas.openxmlformats.org/package/2006/relationships"><Relationship Id="rId2" Type="http://schemas.openxmlformats.org/officeDocument/2006/relationships/drawing" Target="../drawings/drawing139.xml"/><Relationship Id="rId1" Type="http://schemas.openxmlformats.org/officeDocument/2006/relationships/printerSettings" Target="../printerSettings/printerSettings121.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140.xml.rels><?xml version="1.0" encoding="UTF-8" standalone="yes"?>
<Relationships xmlns="http://schemas.openxmlformats.org/package/2006/relationships"><Relationship Id="rId2" Type="http://schemas.openxmlformats.org/officeDocument/2006/relationships/drawing" Target="../drawings/drawing140.xml"/><Relationship Id="rId1" Type="http://schemas.openxmlformats.org/officeDocument/2006/relationships/printerSettings" Target="../printerSettings/printerSettings122.bin"/></Relationships>
</file>

<file path=xl/worksheets/_rels/sheet141.xml.rels><?xml version="1.0" encoding="UTF-8" standalone="yes"?>
<Relationships xmlns="http://schemas.openxmlformats.org/package/2006/relationships"><Relationship Id="rId2" Type="http://schemas.openxmlformats.org/officeDocument/2006/relationships/drawing" Target="../drawings/drawing141.xml"/><Relationship Id="rId1" Type="http://schemas.openxmlformats.org/officeDocument/2006/relationships/printerSettings" Target="../printerSettings/printerSettings123.bin"/></Relationships>
</file>

<file path=xl/worksheets/_rels/sheet142.xml.rels><?xml version="1.0" encoding="UTF-8" standalone="yes"?>
<Relationships xmlns="http://schemas.openxmlformats.org/package/2006/relationships"><Relationship Id="rId2" Type="http://schemas.openxmlformats.org/officeDocument/2006/relationships/drawing" Target="../drawings/drawing142.xml"/><Relationship Id="rId1" Type="http://schemas.openxmlformats.org/officeDocument/2006/relationships/printerSettings" Target="../printerSettings/printerSettings124.bin"/></Relationships>
</file>

<file path=xl/worksheets/_rels/sheet143.xml.rels><?xml version="1.0" encoding="UTF-8" standalone="yes"?>
<Relationships xmlns="http://schemas.openxmlformats.org/package/2006/relationships"><Relationship Id="rId1" Type="http://schemas.openxmlformats.org/officeDocument/2006/relationships/drawing" Target="../drawings/drawing143.xml"/></Relationships>
</file>

<file path=xl/worksheets/_rels/sheet144.xml.rels><?xml version="1.0" encoding="UTF-8" standalone="yes"?>
<Relationships xmlns="http://schemas.openxmlformats.org/package/2006/relationships"><Relationship Id="rId1" Type="http://schemas.openxmlformats.org/officeDocument/2006/relationships/drawing" Target="../drawings/drawing144.xml"/></Relationships>
</file>

<file path=xl/worksheets/_rels/sheet145.xml.rels><?xml version="1.0" encoding="UTF-8" standalone="yes"?>
<Relationships xmlns="http://schemas.openxmlformats.org/package/2006/relationships"><Relationship Id="rId2" Type="http://schemas.openxmlformats.org/officeDocument/2006/relationships/drawing" Target="../drawings/drawing145.xml"/><Relationship Id="rId1" Type="http://schemas.openxmlformats.org/officeDocument/2006/relationships/printerSettings" Target="../printerSettings/printerSettings125.bin"/></Relationships>
</file>

<file path=xl/worksheets/_rels/sheet146.xml.rels><?xml version="1.0" encoding="UTF-8" standalone="yes"?>
<Relationships xmlns="http://schemas.openxmlformats.org/package/2006/relationships"><Relationship Id="rId1" Type="http://schemas.openxmlformats.org/officeDocument/2006/relationships/drawing" Target="../drawings/drawing146.xml"/></Relationships>
</file>

<file path=xl/worksheets/_rels/sheet147.xml.rels><?xml version="1.0" encoding="UTF-8" standalone="yes"?>
<Relationships xmlns="http://schemas.openxmlformats.org/package/2006/relationships"><Relationship Id="rId1" Type="http://schemas.openxmlformats.org/officeDocument/2006/relationships/drawing" Target="../drawings/drawing147.xml"/></Relationships>
</file>

<file path=xl/worksheets/_rels/sheet148.xml.rels><?xml version="1.0" encoding="UTF-8" standalone="yes"?>
<Relationships xmlns="http://schemas.openxmlformats.org/package/2006/relationships"><Relationship Id="rId2" Type="http://schemas.openxmlformats.org/officeDocument/2006/relationships/drawing" Target="../drawings/drawing148.xml"/><Relationship Id="rId1" Type="http://schemas.openxmlformats.org/officeDocument/2006/relationships/printerSettings" Target="../printerSettings/printerSettings126.bin"/></Relationships>
</file>

<file path=xl/worksheets/_rels/sheet149.xml.rels><?xml version="1.0" encoding="UTF-8" standalone="yes"?>
<Relationships xmlns="http://schemas.openxmlformats.org/package/2006/relationships"><Relationship Id="rId2" Type="http://schemas.openxmlformats.org/officeDocument/2006/relationships/drawing" Target="../drawings/drawing149.xml"/><Relationship Id="rId1" Type="http://schemas.openxmlformats.org/officeDocument/2006/relationships/printerSettings" Target="../printerSettings/printerSettings127.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50.xml.rels><?xml version="1.0" encoding="UTF-8" standalone="yes"?>
<Relationships xmlns="http://schemas.openxmlformats.org/package/2006/relationships"><Relationship Id="rId1" Type="http://schemas.openxmlformats.org/officeDocument/2006/relationships/drawing" Target="../drawings/drawing150.xml"/></Relationships>
</file>

<file path=xl/worksheets/_rels/sheet151.xml.rels><?xml version="1.0" encoding="UTF-8" standalone="yes"?>
<Relationships xmlns="http://schemas.openxmlformats.org/package/2006/relationships"><Relationship Id="rId1" Type="http://schemas.openxmlformats.org/officeDocument/2006/relationships/drawing" Target="../drawings/drawing151.xml"/></Relationships>
</file>

<file path=xl/worksheets/_rels/sheet152.xml.rels><?xml version="1.0" encoding="UTF-8" standalone="yes"?>
<Relationships xmlns="http://schemas.openxmlformats.org/package/2006/relationships"><Relationship Id="rId1" Type="http://schemas.openxmlformats.org/officeDocument/2006/relationships/drawing" Target="../drawings/drawing152.xml"/></Relationships>
</file>

<file path=xl/worksheets/_rels/sheet153.xml.rels><?xml version="1.0" encoding="UTF-8" standalone="yes"?>
<Relationships xmlns="http://schemas.openxmlformats.org/package/2006/relationships"><Relationship Id="rId2" Type="http://schemas.openxmlformats.org/officeDocument/2006/relationships/drawing" Target="../drawings/drawing153.xml"/><Relationship Id="rId1" Type="http://schemas.openxmlformats.org/officeDocument/2006/relationships/printerSettings" Target="../printerSettings/printerSettings128.bin"/></Relationships>
</file>

<file path=xl/worksheets/_rels/sheet154.xml.rels><?xml version="1.0" encoding="UTF-8" standalone="yes"?>
<Relationships xmlns="http://schemas.openxmlformats.org/package/2006/relationships"><Relationship Id="rId1" Type="http://schemas.openxmlformats.org/officeDocument/2006/relationships/drawing" Target="../drawings/drawing154.xml"/></Relationships>
</file>

<file path=xl/worksheets/_rels/sheet155.xml.rels><?xml version="1.0" encoding="UTF-8" standalone="yes"?>
<Relationships xmlns="http://schemas.openxmlformats.org/package/2006/relationships"><Relationship Id="rId1" Type="http://schemas.openxmlformats.org/officeDocument/2006/relationships/drawing" Target="../drawings/drawing155.xml"/></Relationships>
</file>

<file path=xl/worksheets/_rels/sheet156.xml.rels><?xml version="1.0" encoding="UTF-8" standalone="yes"?>
<Relationships xmlns="http://schemas.openxmlformats.org/package/2006/relationships"><Relationship Id="rId1" Type="http://schemas.openxmlformats.org/officeDocument/2006/relationships/drawing" Target="../drawings/drawing156.xml"/></Relationships>
</file>

<file path=xl/worksheets/_rels/sheet157.xml.rels><?xml version="1.0" encoding="UTF-8" standalone="yes"?>
<Relationships xmlns="http://schemas.openxmlformats.org/package/2006/relationships"><Relationship Id="rId1" Type="http://schemas.openxmlformats.org/officeDocument/2006/relationships/drawing" Target="../drawings/drawing157.xml"/></Relationships>
</file>

<file path=xl/worksheets/_rels/sheet158.xml.rels><?xml version="1.0" encoding="UTF-8" standalone="yes"?>
<Relationships xmlns="http://schemas.openxmlformats.org/package/2006/relationships"><Relationship Id="rId1" Type="http://schemas.openxmlformats.org/officeDocument/2006/relationships/drawing" Target="../drawings/drawing158.xml"/></Relationships>
</file>

<file path=xl/worksheets/_rels/sheet159.xml.rels><?xml version="1.0" encoding="UTF-8" standalone="yes"?>
<Relationships xmlns="http://schemas.openxmlformats.org/package/2006/relationships"><Relationship Id="rId2" Type="http://schemas.openxmlformats.org/officeDocument/2006/relationships/drawing" Target="../drawings/drawing159.xml"/><Relationship Id="rId1" Type="http://schemas.openxmlformats.org/officeDocument/2006/relationships/printerSettings" Target="../printerSettings/printerSettings129.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4.bin"/></Relationships>
</file>

<file path=xl/worksheets/_rels/sheet160.xml.rels><?xml version="1.0" encoding="UTF-8" standalone="yes"?>
<Relationships xmlns="http://schemas.openxmlformats.org/package/2006/relationships"><Relationship Id="rId2" Type="http://schemas.openxmlformats.org/officeDocument/2006/relationships/drawing" Target="../drawings/drawing160.xml"/><Relationship Id="rId1" Type="http://schemas.openxmlformats.org/officeDocument/2006/relationships/printerSettings" Target="../printerSettings/printerSettings130.bin"/></Relationships>
</file>

<file path=xl/worksheets/_rels/sheet161.xml.rels><?xml version="1.0" encoding="UTF-8" standalone="yes"?>
<Relationships xmlns="http://schemas.openxmlformats.org/package/2006/relationships"><Relationship Id="rId1" Type="http://schemas.openxmlformats.org/officeDocument/2006/relationships/drawing" Target="../drawings/drawing161.xml"/></Relationships>
</file>

<file path=xl/worksheets/_rels/sheet162.xml.rels><?xml version="1.0" encoding="UTF-8" standalone="yes"?>
<Relationships xmlns="http://schemas.openxmlformats.org/package/2006/relationships"><Relationship Id="rId2" Type="http://schemas.openxmlformats.org/officeDocument/2006/relationships/drawing" Target="../drawings/drawing162.xml"/><Relationship Id="rId1" Type="http://schemas.openxmlformats.org/officeDocument/2006/relationships/printerSettings" Target="../printerSettings/printerSettings131.bin"/></Relationships>
</file>

<file path=xl/worksheets/_rels/sheet163.xml.rels><?xml version="1.0" encoding="UTF-8" standalone="yes"?>
<Relationships xmlns="http://schemas.openxmlformats.org/package/2006/relationships"><Relationship Id="rId2" Type="http://schemas.openxmlformats.org/officeDocument/2006/relationships/drawing" Target="../drawings/drawing163.xml"/><Relationship Id="rId1" Type="http://schemas.openxmlformats.org/officeDocument/2006/relationships/printerSettings" Target="../printerSettings/printerSettings132.bin"/></Relationships>
</file>

<file path=xl/worksheets/_rels/sheet164.xml.rels><?xml version="1.0" encoding="UTF-8" standalone="yes"?>
<Relationships xmlns="http://schemas.openxmlformats.org/package/2006/relationships"><Relationship Id="rId2" Type="http://schemas.openxmlformats.org/officeDocument/2006/relationships/drawing" Target="../drawings/drawing164.xml"/><Relationship Id="rId1" Type="http://schemas.openxmlformats.org/officeDocument/2006/relationships/printerSettings" Target="../printerSettings/printerSettings133.bin"/></Relationships>
</file>

<file path=xl/worksheets/_rels/sheet165.xml.rels><?xml version="1.0" encoding="UTF-8" standalone="yes"?>
<Relationships xmlns="http://schemas.openxmlformats.org/package/2006/relationships"><Relationship Id="rId1" Type="http://schemas.openxmlformats.org/officeDocument/2006/relationships/drawing" Target="../drawings/drawing165.xml"/></Relationships>
</file>

<file path=xl/worksheets/_rels/sheet166.xml.rels><?xml version="1.0" encoding="UTF-8" standalone="yes"?>
<Relationships xmlns="http://schemas.openxmlformats.org/package/2006/relationships"><Relationship Id="rId2" Type="http://schemas.openxmlformats.org/officeDocument/2006/relationships/drawing" Target="../drawings/drawing166.xml"/><Relationship Id="rId1" Type="http://schemas.openxmlformats.org/officeDocument/2006/relationships/printerSettings" Target="../printerSettings/printerSettings134.bin"/></Relationships>
</file>

<file path=xl/worksheets/_rels/sheet167.xml.rels><?xml version="1.0" encoding="UTF-8" standalone="yes"?>
<Relationships xmlns="http://schemas.openxmlformats.org/package/2006/relationships"><Relationship Id="rId2" Type="http://schemas.openxmlformats.org/officeDocument/2006/relationships/drawing" Target="../drawings/drawing167.xml"/><Relationship Id="rId1" Type="http://schemas.openxmlformats.org/officeDocument/2006/relationships/printerSettings" Target="../printerSettings/printerSettings135.bin"/></Relationships>
</file>

<file path=xl/worksheets/_rels/sheet168.xml.rels><?xml version="1.0" encoding="UTF-8" standalone="yes"?>
<Relationships xmlns="http://schemas.openxmlformats.org/package/2006/relationships"><Relationship Id="rId2" Type="http://schemas.openxmlformats.org/officeDocument/2006/relationships/drawing" Target="../drawings/drawing168.xml"/><Relationship Id="rId1" Type="http://schemas.openxmlformats.org/officeDocument/2006/relationships/printerSettings" Target="../printerSettings/printerSettings136.bin"/></Relationships>
</file>

<file path=xl/worksheets/_rels/sheet169.xml.rels><?xml version="1.0" encoding="UTF-8" standalone="yes"?>
<Relationships xmlns="http://schemas.openxmlformats.org/package/2006/relationships"><Relationship Id="rId2" Type="http://schemas.openxmlformats.org/officeDocument/2006/relationships/drawing" Target="../drawings/drawing169.xml"/><Relationship Id="rId1" Type="http://schemas.openxmlformats.org/officeDocument/2006/relationships/printerSettings" Target="../printerSettings/printerSettings137.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70.xml.rels><?xml version="1.0" encoding="UTF-8" standalone="yes"?>
<Relationships xmlns="http://schemas.openxmlformats.org/package/2006/relationships"><Relationship Id="rId2" Type="http://schemas.openxmlformats.org/officeDocument/2006/relationships/drawing" Target="../drawings/drawing170.xml"/><Relationship Id="rId1" Type="http://schemas.openxmlformats.org/officeDocument/2006/relationships/printerSettings" Target="../printerSettings/printerSettings138.bin"/></Relationships>
</file>

<file path=xl/worksheets/_rels/sheet171.xml.rels><?xml version="1.0" encoding="UTF-8" standalone="yes"?>
<Relationships xmlns="http://schemas.openxmlformats.org/package/2006/relationships"><Relationship Id="rId2" Type="http://schemas.openxmlformats.org/officeDocument/2006/relationships/drawing" Target="../drawings/drawing171.xml"/><Relationship Id="rId1" Type="http://schemas.openxmlformats.org/officeDocument/2006/relationships/printerSettings" Target="../printerSettings/printerSettings139.bin"/></Relationships>
</file>

<file path=xl/worksheets/_rels/sheet172.xml.rels><?xml version="1.0" encoding="UTF-8" standalone="yes"?>
<Relationships xmlns="http://schemas.openxmlformats.org/package/2006/relationships"><Relationship Id="rId2" Type="http://schemas.openxmlformats.org/officeDocument/2006/relationships/drawing" Target="../drawings/drawing172.xml"/><Relationship Id="rId1" Type="http://schemas.openxmlformats.org/officeDocument/2006/relationships/printerSettings" Target="../printerSettings/printerSettings140.bin"/></Relationships>
</file>

<file path=xl/worksheets/_rels/sheet173.xml.rels><?xml version="1.0" encoding="UTF-8" standalone="yes"?>
<Relationships xmlns="http://schemas.openxmlformats.org/package/2006/relationships"><Relationship Id="rId2" Type="http://schemas.openxmlformats.org/officeDocument/2006/relationships/drawing" Target="../drawings/drawing173.xml"/><Relationship Id="rId1" Type="http://schemas.openxmlformats.org/officeDocument/2006/relationships/printerSettings" Target="../printerSettings/printerSettings141.bin"/></Relationships>
</file>

<file path=xl/worksheets/_rels/sheet174.xml.rels><?xml version="1.0" encoding="UTF-8" standalone="yes"?>
<Relationships xmlns="http://schemas.openxmlformats.org/package/2006/relationships"><Relationship Id="rId2" Type="http://schemas.openxmlformats.org/officeDocument/2006/relationships/drawing" Target="../drawings/drawing174.xml"/><Relationship Id="rId1" Type="http://schemas.openxmlformats.org/officeDocument/2006/relationships/printerSettings" Target="../printerSettings/printerSettings142.bin"/></Relationships>
</file>

<file path=xl/worksheets/_rels/sheet175.xml.rels><?xml version="1.0" encoding="UTF-8" standalone="yes"?>
<Relationships xmlns="http://schemas.openxmlformats.org/package/2006/relationships"><Relationship Id="rId2" Type="http://schemas.openxmlformats.org/officeDocument/2006/relationships/drawing" Target="../drawings/drawing175.xml"/><Relationship Id="rId1" Type="http://schemas.openxmlformats.org/officeDocument/2006/relationships/printerSettings" Target="../printerSettings/printerSettings143.bin"/></Relationships>
</file>

<file path=xl/worksheets/_rels/sheet176.xml.rels><?xml version="1.0" encoding="UTF-8" standalone="yes"?>
<Relationships xmlns="http://schemas.openxmlformats.org/package/2006/relationships"><Relationship Id="rId2" Type="http://schemas.openxmlformats.org/officeDocument/2006/relationships/drawing" Target="../drawings/drawing176.xml"/><Relationship Id="rId1" Type="http://schemas.openxmlformats.org/officeDocument/2006/relationships/printerSettings" Target="../printerSettings/printerSettings144.bin"/></Relationships>
</file>

<file path=xl/worksheets/_rels/sheet177.xml.rels><?xml version="1.0" encoding="UTF-8" standalone="yes"?>
<Relationships xmlns="http://schemas.openxmlformats.org/package/2006/relationships"><Relationship Id="rId2" Type="http://schemas.openxmlformats.org/officeDocument/2006/relationships/drawing" Target="../drawings/drawing177.xml"/><Relationship Id="rId1" Type="http://schemas.openxmlformats.org/officeDocument/2006/relationships/printerSettings" Target="../printerSettings/printerSettings145.bin"/></Relationships>
</file>

<file path=xl/worksheets/_rels/sheet178.xml.rels><?xml version="1.0" encoding="UTF-8" standalone="yes"?>
<Relationships xmlns="http://schemas.openxmlformats.org/package/2006/relationships"><Relationship Id="rId2" Type="http://schemas.openxmlformats.org/officeDocument/2006/relationships/drawing" Target="../drawings/drawing178.xml"/><Relationship Id="rId1" Type="http://schemas.openxmlformats.org/officeDocument/2006/relationships/printerSettings" Target="../printerSettings/printerSettings146.bin"/></Relationships>
</file>

<file path=xl/worksheets/_rels/sheet179.xml.rels><?xml version="1.0" encoding="UTF-8" standalone="yes"?>
<Relationships xmlns="http://schemas.openxmlformats.org/package/2006/relationships"><Relationship Id="rId2" Type="http://schemas.openxmlformats.org/officeDocument/2006/relationships/drawing" Target="../drawings/drawing179.xml"/><Relationship Id="rId1" Type="http://schemas.openxmlformats.org/officeDocument/2006/relationships/printerSettings" Target="../printerSettings/printerSettings14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5.bin"/></Relationships>
</file>

<file path=xl/worksheets/_rels/sheet180.xml.rels><?xml version="1.0" encoding="UTF-8" standalone="yes"?>
<Relationships xmlns="http://schemas.openxmlformats.org/package/2006/relationships"><Relationship Id="rId2" Type="http://schemas.openxmlformats.org/officeDocument/2006/relationships/drawing" Target="../drawings/drawing180.xml"/><Relationship Id="rId1" Type="http://schemas.openxmlformats.org/officeDocument/2006/relationships/printerSettings" Target="../printerSettings/printerSettings148.bin"/></Relationships>
</file>

<file path=xl/worksheets/_rels/sheet181.xml.rels><?xml version="1.0" encoding="UTF-8" standalone="yes"?>
<Relationships xmlns="http://schemas.openxmlformats.org/package/2006/relationships"><Relationship Id="rId2" Type="http://schemas.openxmlformats.org/officeDocument/2006/relationships/drawing" Target="../drawings/drawing181.xml"/><Relationship Id="rId1" Type="http://schemas.openxmlformats.org/officeDocument/2006/relationships/printerSettings" Target="../printerSettings/printerSettings149.bin"/></Relationships>
</file>

<file path=xl/worksheets/_rels/sheet182.xml.rels><?xml version="1.0" encoding="UTF-8" standalone="yes"?>
<Relationships xmlns="http://schemas.openxmlformats.org/package/2006/relationships"><Relationship Id="rId1" Type="http://schemas.openxmlformats.org/officeDocument/2006/relationships/drawing" Target="../drawings/drawing182.xml"/></Relationships>
</file>

<file path=xl/worksheets/_rels/sheet183.xml.rels><?xml version="1.0" encoding="UTF-8" standalone="yes"?>
<Relationships xmlns="http://schemas.openxmlformats.org/package/2006/relationships"><Relationship Id="rId2" Type="http://schemas.openxmlformats.org/officeDocument/2006/relationships/drawing" Target="../drawings/drawing183.xml"/><Relationship Id="rId1" Type="http://schemas.openxmlformats.org/officeDocument/2006/relationships/printerSettings" Target="../printerSettings/printerSettings150.bin"/></Relationships>
</file>

<file path=xl/worksheets/_rels/sheet184.xml.rels><?xml version="1.0" encoding="UTF-8" standalone="yes"?>
<Relationships xmlns="http://schemas.openxmlformats.org/package/2006/relationships"><Relationship Id="rId1" Type="http://schemas.openxmlformats.org/officeDocument/2006/relationships/drawing" Target="../drawings/drawing184.xml"/></Relationships>
</file>

<file path=xl/worksheets/_rels/sheet185.xml.rels><?xml version="1.0" encoding="UTF-8" standalone="yes"?>
<Relationships xmlns="http://schemas.openxmlformats.org/package/2006/relationships"><Relationship Id="rId2" Type="http://schemas.openxmlformats.org/officeDocument/2006/relationships/drawing" Target="../drawings/drawing185.xml"/><Relationship Id="rId1" Type="http://schemas.openxmlformats.org/officeDocument/2006/relationships/printerSettings" Target="../printerSettings/printerSettings151.bin"/></Relationships>
</file>

<file path=xl/worksheets/_rels/sheet186.xml.rels><?xml version="1.0" encoding="UTF-8" standalone="yes"?>
<Relationships xmlns="http://schemas.openxmlformats.org/package/2006/relationships"><Relationship Id="rId1" Type="http://schemas.openxmlformats.org/officeDocument/2006/relationships/drawing" Target="../drawings/drawing186.xml"/></Relationships>
</file>

<file path=xl/worksheets/_rels/sheet187.xml.rels><?xml version="1.0" encoding="UTF-8" standalone="yes"?>
<Relationships xmlns="http://schemas.openxmlformats.org/package/2006/relationships"><Relationship Id="rId1" Type="http://schemas.openxmlformats.org/officeDocument/2006/relationships/drawing" Target="../drawings/drawing187.xml"/></Relationships>
</file>

<file path=xl/worksheets/_rels/sheet188.xml.rels><?xml version="1.0" encoding="UTF-8" standalone="yes"?>
<Relationships xmlns="http://schemas.openxmlformats.org/package/2006/relationships"><Relationship Id="rId1" Type="http://schemas.openxmlformats.org/officeDocument/2006/relationships/drawing" Target="../drawings/drawing188.xml"/></Relationships>
</file>

<file path=xl/worksheets/_rels/sheet189.xml.rels><?xml version="1.0" encoding="UTF-8" standalone="yes"?>
<Relationships xmlns="http://schemas.openxmlformats.org/package/2006/relationships"><Relationship Id="rId1" Type="http://schemas.openxmlformats.org/officeDocument/2006/relationships/drawing" Target="../drawings/drawing189.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6.bin"/></Relationships>
</file>

<file path=xl/worksheets/_rels/sheet190.xml.rels><?xml version="1.0" encoding="UTF-8" standalone="yes"?>
<Relationships xmlns="http://schemas.openxmlformats.org/package/2006/relationships"><Relationship Id="rId1" Type="http://schemas.openxmlformats.org/officeDocument/2006/relationships/drawing" Target="../drawings/drawing190.xml"/></Relationships>
</file>

<file path=xl/worksheets/_rels/sheet191.xml.rels><?xml version="1.0" encoding="UTF-8" standalone="yes"?>
<Relationships xmlns="http://schemas.openxmlformats.org/package/2006/relationships"><Relationship Id="rId1" Type="http://schemas.openxmlformats.org/officeDocument/2006/relationships/drawing" Target="../drawings/drawing191.xml"/></Relationships>
</file>

<file path=xl/worksheets/_rels/sheet192.xml.rels><?xml version="1.0" encoding="UTF-8" standalone="yes"?>
<Relationships xmlns="http://schemas.openxmlformats.org/package/2006/relationships"><Relationship Id="rId1" Type="http://schemas.openxmlformats.org/officeDocument/2006/relationships/drawing" Target="../drawings/drawing192.xml"/></Relationships>
</file>

<file path=xl/worksheets/_rels/sheet193.xml.rels><?xml version="1.0" encoding="UTF-8" standalone="yes"?>
<Relationships xmlns="http://schemas.openxmlformats.org/package/2006/relationships"><Relationship Id="rId2" Type="http://schemas.openxmlformats.org/officeDocument/2006/relationships/drawing" Target="../drawings/drawing193.xml"/><Relationship Id="rId1" Type="http://schemas.openxmlformats.org/officeDocument/2006/relationships/printerSettings" Target="../printerSettings/printerSettings152.bin"/></Relationships>
</file>

<file path=xl/worksheets/_rels/sheet194.xml.rels><?xml version="1.0" encoding="UTF-8" standalone="yes"?>
<Relationships xmlns="http://schemas.openxmlformats.org/package/2006/relationships"><Relationship Id="rId2" Type="http://schemas.openxmlformats.org/officeDocument/2006/relationships/drawing" Target="../drawings/drawing194.xml"/><Relationship Id="rId1" Type="http://schemas.openxmlformats.org/officeDocument/2006/relationships/printerSettings" Target="../printerSettings/printerSettings153.bin"/></Relationships>
</file>

<file path=xl/worksheets/_rels/sheet195.xml.rels><?xml version="1.0" encoding="UTF-8" standalone="yes"?>
<Relationships xmlns="http://schemas.openxmlformats.org/package/2006/relationships"><Relationship Id="rId1" Type="http://schemas.openxmlformats.org/officeDocument/2006/relationships/drawing" Target="../drawings/drawing195.xml"/></Relationships>
</file>

<file path=xl/worksheets/_rels/sheet196.xml.rels><?xml version="1.0" encoding="UTF-8" standalone="yes"?>
<Relationships xmlns="http://schemas.openxmlformats.org/package/2006/relationships"><Relationship Id="rId1" Type="http://schemas.openxmlformats.org/officeDocument/2006/relationships/drawing" Target="../drawings/drawing196.xml"/></Relationships>
</file>

<file path=xl/worksheets/_rels/sheet197.xml.rels><?xml version="1.0" encoding="UTF-8" standalone="yes"?>
<Relationships xmlns="http://schemas.openxmlformats.org/package/2006/relationships"><Relationship Id="rId1" Type="http://schemas.openxmlformats.org/officeDocument/2006/relationships/drawing" Target="../drawings/drawing197.xml"/></Relationships>
</file>

<file path=xl/worksheets/_rels/sheet198.xml.rels><?xml version="1.0" encoding="UTF-8" standalone="yes"?>
<Relationships xmlns="http://schemas.openxmlformats.org/package/2006/relationships"><Relationship Id="rId1" Type="http://schemas.openxmlformats.org/officeDocument/2006/relationships/drawing" Target="../drawings/drawing198.xml"/></Relationships>
</file>

<file path=xl/worksheets/_rels/sheet199.xml.rels><?xml version="1.0" encoding="UTF-8" standalone="yes"?>
<Relationships xmlns="http://schemas.openxmlformats.org/package/2006/relationships"><Relationship Id="rId1" Type="http://schemas.openxmlformats.org/officeDocument/2006/relationships/drawing" Target="../drawings/drawing199.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7.bin"/></Relationships>
</file>

<file path=xl/worksheets/_rels/sheet200.xml.rels><?xml version="1.0" encoding="UTF-8" standalone="yes"?>
<Relationships xmlns="http://schemas.openxmlformats.org/package/2006/relationships"><Relationship Id="rId1" Type="http://schemas.openxmlformats.org/officeDocument/2006/relationships/drawing" Target="../drawings/drawing200.xml"/></Relationships>
</file>

<file path=xl/worksheets/_rels/sheet201.xml.rels><?xml version="1.0" encoding="UTF-8" standalone="yes"?>
<Relationships xmlns="http://schemas.openxmlformats.org/package/2006/relationships"><Relationship Id="rId2" Type="http://schemas.openxmlformats.org/officeDocument/2006/relationships/drawing" Target="../drawings/drawing201.xml"/><Relationship Id="rId1" Type="http://schemas.openxmlformats.org/officeDocument/2006/relationships/printerSettings" Target="../printerSettings/printerSettings154.bin"/></Relationships>
</file>

<file path=xl/worksheets/_rels/sheet202.xml.rels><?xml version="1.0" encoding="UTF-8" standalone="yes"?>
<Relationships xmlns="http://schemas.openxmlformats.org/package/2006/relationships"><Relationship Id="rId1" Type="http://schemas.openxmlformats.org/officeDocument/2006/relationships/drawing" Target="../drawings/drawing202.xml"/></Relationships>
</file>

<file path=xl/worksheets/_rels/sheet203.xml.rels><?xml version="1.0" encoding="UTF-8" standalone="yes"?>
<Relationships xmlns="http://schemas.openxmlformats.org/package/2006/relationships"><Relationship Id="rId1" Type="http://schemas.openxmlformats.org/officeDocument/2006/relationships/drawing" Target="../drawings/drawing203.xml"/></Relationships>
</file>

<file path=xl/worksheets/_rels/sheet204.xml.rels><?xml version="1.0" encoding="UTF-8" standalone="yes"?>
<Relationships xmlns="http://schemas.openxmlformats.org/package/2006/relationships"><Relationship Id="rId1" Type="http://schemas.openxmlformats.org/officeDocument/2006/relationships/drawing" Target="../drawings/drawing204.xml"/></Relationships>
</file>

<file path=xl/worksheets/_rels/sheet205.xml.rels><?xml version="1.0" encoding="UTF-8" standalone="yes"?>
<Relationships xmlns="http://schemas.openxmlformats.org/package/2006/relationships"><Relationship Id="rId1" Type="http://schemas.openxmlformats.org/officeDocument/2006/relationships/drawing" Target="../drawings/drawing205.xml"/></Relationships>
</file>

<file path=xl/worksheets/_rels/sheet206.xml.rels><?xml version="1.0" encoding="UTF-8" standalone="yes"?>
<Relationships xmlns="http://schemas.openxmlformats.org/package/2006/relationships"><Relationship Id="rId1" Type="http://schemas.openxmlformats.org/officeDocument/2006/relationships/drawing" Target="../drawings/drawing206.xml"/></Relationships>
</file>

<file path=xl/worksheets/_rels/sheet207.xml.rels><?xml version="1.0" encoding="UTF-8" standalone="yes"?>
<Relationships xmlns="http://schemas.openxmlformats.org/package/2006/relationships"><Relationship Id="rId1" Type="http://schemas.openxmlformats.org/officeDocument/2006/relationships/drawing" Target="../drawings/drawing207.xml"/></Relationships>
</file>

<file path=xl/worksheets/_rels/sheet208.xml.rels><?xml version="1.0" encoding="UTF-8" standalone="yes"?>
<Relationships xmlns="http://schemas.openxmlformats.org/package/2006/relationships"><Relationship Id="rId1" Type="http://schemas.openxmlformats.org/officeDocument/2006/relationships/drawing" Target="../drawings/drawing208.xml"/></Relationships>
</file>

<file path=xl/worksheets/_rels/sheet209.xml.rels><?xml version="1.0" encoding="UTF-8" standalone="yes"?>
<Relationships xmlns="http://schemas.openxmlformats.org/package/2006/relationships"><Relationship Id="rId1" Type="http://schemas.openxmlformats.org/officeDocument/2006/relationships/drawing" Target="../drawings/drawing209.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10.xml.rels><?xml version="1.0" encoding="UTF-8" standalone="yes"?>
<Relationships xmlns="http://schemas.openxmlformats.org/package/2006/relationships"><Relationship Id="rId1" Type="http://schemas.openxmlformats.org/officeDocument/2006/relationships/drawing" Target="../drawings/drawing210.xml"/></Relationships>
</file>

<file path=xl/worksheets/_rels/sheet211.xml.rels><?xml version="1.0" encoding="UTF-8" standalone="yes"?>
<Relationships xmlns="http://schemas.openxmlformats.org/package/2006/relationships"><Relationship Id="rId1" Type="http://schemas.openxmlformats.org/officeDocument/2006/relationships/drawing" Target="../drawings/drawing211.xml"/></Relationships>
</file>

<file path=xl/worksheets/_rels/sheet212.xml.rels><?xml version="1.0" encoding="UTF-8" standalone="yes"?>
<Relationships xmlns="http://schemas.openxmlformats.org/package/2006/relationships"><Relationship Id="rId1" Type="http://schemas.openxmlformats.org/officeDocument/2006/relationships/drawing" Target="../drawings/drawing212.xml"/></Relationships>
</file>

<file path=xl/worksheets/_rels/sheet213.xml.rels><?xml version="1.0" encoding="UTF-8" standalone="yes"?>
<Relationships xmlns="http://schemas.openxmlformats.org/package/2006/relationships"><Relationship Id="rId1" Type="http://schemas.openxmlformats.org/officeDocument/2006/relationships/drawing" Target="../drawings/drawing213.xml"/></Relationships>
</file>

<file path=xl/worksheets/_rels/sheet214.xml.rels><?xml version="1.0" encoding="UTF-8" standalone="yes"?>
<Relationships xmlns="http://schemas.openxmlformats.org/package/2006/relationships"><Relationship Id="rId1" Type="http://schemas.openxmlformats.org/officeDocument/2006/relationships/drawing" Target="../drawings/drawing214.xml"/></Relationships>
</file>

<file path=xl/worksheets/_rels/sheet215.xml.rels><?xml version="1.0" encoding="UTF-8" standalone="yes"?>
<Relationships xmlns="http://schemas.openxmlformats.org/package/2006/relationships"><Relationship Id="rId1" Type="http://schemas.openxmlformats.org/officeDocument/2006/relationships/drawing" Target="../drawings/drawing215.xml"/></Relationships>
</file>

<file path=xl/worksheets/_rels/sheet216.xml.rels><?xml version="1.0" encoding="UTF-8" standalone="yes"?>
<Relationships xmlns="http://schemas.openxmlformats.org/package/2006/relationships"><Relationship Id="rId1" Type="http://schemas.openxmlformats.org/officeDocument/2006/relationships/drawing" Target="../drawings/drawing216.xml"/></Relationships>
</file>

<file path=xl/worksheets/_rels/sheet217.xml.rels><?xml version="1.0" encoding="UTF-8" standalone="yes"?>
<Relationships xmlns="http://schemas.openxmlformats.org/package/2006/relationships"><Relationship Id="rId1" Type="http://schemas.openxmlformats.org/officeDocument/2006/relationships/drawing" Target="../drawings/drawing217.xml"/></Relationships>
</file>

<file path=xl/worksheets/_rels/sheet218.xml.rels><?xml version="1.0" encoding="UTF-8" standalone="yes"?>
<Relationships xmlns="http://schemas.openxmlformats.org/package/2006/relationships"><Relationship Id="rId1" Type="http://schemas.openxmlformats.org/officeDocument/2006/relationships/drawing" Target="../drawings/drawing218.xml"/></Relationships>
</file>

<file path=xl/worksheets/_rels/sheet219.xml.rels><?xml version="1.0" encoding="UTF-8" standalone="yes"?>
<Relationships xmlns="http://schemas.openxmlformats.org/package/2006/relationships"><Relationship Id="rId1" Type="http://schemas.openxmlformats.org/officeDocument/2006/relationships/drawing" Target="../drawings/drawing219.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20.xml.rels><?xml version="1.0" encoding="UTF-8" standalone="yes"?>
<Relationships xmlns="http://schemas.openxmlformats.org/package/2006/relationships"><Relationship Id="rId1" Type="http://schemas.openxmlformats.org/officeDocument/2006/relationships/drawing" Target="../drawings/drawing220.xml"/></Relationships>
</file>

<file path=xl/worksheets/_rels/sheet221.xml.rels><?xml version="1.0" encoding="UTF-8" standalone="yes"?>
<Relationships xmlns="http://schemas.openxmlformats.org/package/2006/relationships"><Relationship Id="rId1" Type="http://schemas.openxmlformats.org/officeDocument/2006/relationships/drawing" Target="../drawings/drawing221.xml"/></Relationships>
</file>

<file path=xl/worksheets/_rels/sheet222.xml.rels><?xml version="1.0" encoding="UTF-8" standalone="yes"?>
<Relationships xmlns="http://schemas.openxmlformats.org/package/2006/relationships"><Relationship Id="rId1" Type="http://schemas.openxmlformats.org/officeDocument/2006/relationships/drawing" Target="../drawings/drawing222.xml"/></Relationships>
</file>

<file path=xl/worksheets/_rels/sheet223.xml.rels><?xml version="1.0" encoding="UTF-8" standalone="yes"?>
<Relationships xmlns="http://schemas.openxmlformats.org/package/2006/relationships"><Relationship Id="rId2" Type="http://schemas.openxmlformats.org/officeDocument/2006/relationships/drawing" Target="../drawings/drawing223.xml"/><Relationship Id="rId1" Type="http://schemas.openxmlformats.org/officeDocument/2006/relationships/printerSettings" Target="../printerSettings/printerSettings155.bin"/></Relationships>
</file>

<file path=xl/worksheets/_rels/sheet224.xml.rels><?xml version="1.0" encoding="UTF-8" standalone="yes"?>
<Relationships xmlns="http://schemas.openxmlformats.org/package/2006/relationships"><Relationship Id="rId2" Type="http://schemas.openxmlformats.org/officeDocument/2006/relationships/drawing" Target="../drawings/drawing224.xml"/><Relationship Id="rId1" Type="http://schemas.openxmlformats.org/officeDocument/2006/relationships/printerSettings" Target="../printerSettings/printerSettings156.bin"/></Relationships>
</file>

<file path=xl/worksheets/_rels/sheet225.xml.rels><?xml version="1.0" encoding="UTF-8" standalone="yes"?>
<Relationships xmlns="http://schemas.openxmlformats.org/package/2006/relationships"><Relationship Id="rId1" Type="http://schemas.openxmlformats.org/officeDocument/2006/relationships/drawing" Target="../drawings/drawing225.xml"/></Relationships>
</file>

<file path=xl/worksheets/_rels/sheet226.xml.rels><?xml version="1.0" encoding="UTF-8" standalone="yes"?>
<Relationships xmlns="http://schemas.openxmlformats.org/package/2006/relationships"><Relationship Id="rId1" Type="http://schemas.openxmlformats.org/officeDocument/2006/relationships/drawing" Target="../drawings/drawing226.xml"/></Relationships>
</file>

<file path=xl/worksheets/_rels/sheet227.xml.rels><?xml version="1.0" encoding="UTF-8" standalone="yes"?>
<Relationships xmlns="http://schemas.openxmlformats.org/package/2006/relationships"><Relationship Id="rId1" Type="http://schemas.openxmlformats.org/officeDocument/2006/relationships/drawing" Target="../drawings/drawing227.xml"/></Relationships>
</file>

<file path=xl/worksheets/_rels/sheet228.xml.rels><?xml version="1.0" encoding="UTF-8" standalone="yes"?>
<Relationships xmlns="http://schemas.openxmlformats.org/package/2006/relationships"><Relationship Id="rId1" Type="http://schemas.openxmlformats.org/officeDocument/2006/relationships/drawing" Target="../drawings/drawing228.xml"/></Relationships>
</file>

<file path=xl/worksheets/_rels/sheet229.xml.rels><?xml version="1.0" encoding="UTF-8" standalone="yes"?>
<Relationships xmlns="http://schemas.openxmlformats.org/package/2006/relationships"><Relationship Id="rId1" Type="http://schemas.openxmlformats.org/officeDocument/2006/relationships/drawing" Target="../drawings/drawing229.xm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8.bin"/></Relationships>
</file>

<file path=xl/worksheets/_rels/sheet230.xml.rels><?xml version="1.0" encoding="UTF-8" standalone="yes"?>
<Relationships xmlns="http://schemas.openxmlformats.org/package/2006/relationships"><Relationship Id="rId1" Type="http://schemas.openxmlformats.org/officeDocument/2006/relationships/drawing" Target="../drawings/drawing230.xml"/></Relationships>
</file>

<file path=xl/worksheets/_rels/sheet231.xml.rels><?xml version="1.0" encoding="UTF-8" standalone="yes"?>
<Relationships xmlns="http://schemas.openxmlformats.org/package/2006/relationships"><Relationship Id="rId1" Type="http://schemas.openxmlformats.org/officeDocument/2006/relationships/drawing" Target="../drawings/drawing231.xml"/></Relationships>
</file>

<file path=xl/worksheets/_rels/sheet232.xml.rels><?xml version="1.0" encoding="UTF-8" standalone="yes"?>
<Relationships xmlns="http://schemas.openxmlformats.org/package/2006/relationships"><Relationship Id="rId2" Type="http://schemas.openxmlformats.org/officeDocument/2006/relationships/drawing" Target="../drawings/drawing232.xml"/><Relationship Id="rId1" Type="http://schemas.openxmlformats.org/officeDocument/2006/relationships/printerSettings" Target="../printerSettings/printerSettings157.bin"/></Relationships>
</file>

<file path=xl/worksheets/_rels/sheet233.xml.rels><?xml version="1.0" encoding="UTF-8" standalone="yes"?>
<Relationships xmlns="http://schemas.openxmlformats.org/package/2006/relationships"><Relationship Id="rId1" Type="http://schemas.openxmlformats.org/officeDocument/2006/relationships/drawing" Target="../drawings/drawing233.xml"/></Relationships>
</file>

<file path=xl/worksheets/_rels/sheet234.xml.rels><?xml version="1.0" encoding="UTF-8" standalone="yes"?>
<Relationships xmlns="http://schemas.openxmlformats.org/package/2006/relationships"><Relationship Id="rId1" Type="http://schemas.openxmlformats.org/officeDocument/2006/relationships/drawing" Target="../drawings/drawing234.xml"/></Relationships>
</file>

<file path=xl/worksheets/_rels/sheet235.xml.rels><?xml version="1.0" encoding="UTF-8" standalone="yes"?>
<Relationships xmlns="http://schemas.openxmlformats.org/package/2006/relationships"><Relationship Id="rId1" Type="http://schemas.openxmlformats.org/officeDocument/2006/relationships/drawing" Target="../drawings/drawing235.xml"/></Relationships>
</file>

<file path=xl/worksheets/_rels/sheet236.xml.rels><?xml version="1.0" encoding="UTF-8" standalone="yes"?>
<Relationships xmlns="http://schemas.openxmlformats.org/package/2006/relationships"><Relationship Id="rId1" Type="http://schemas.openxmlformats.org/officeDocument/2006/relationships/drawing" Target="../drawings/drawing236.xml"/></Relationships>
</file>

<file path=xl/worksheets/_rels/sheet237.xml.rels><?xml version="1.0" encoding="UTF-8" standalone="yes"?>
<Relationships xmlns="http://schemas.openxmlformats.org/package/2006/relationships"><Relationship Id="rId2" Type="http://schemas.openxmlformats.org/officeDocument/2006/relationships/drawing" Target="../drawings/drawing237.xml"/><Relationship Id="rId1" Type="http://schemas.openxmlformats.org/officeDocument/2006/relationships/printerSettings" Target="../printerSettings/printerSettings158.bin"/></Relationships>
</file>

<file path=xl/worksheets/_rels/sheet238.xml.rels><?xml version="1.0" encoding="UTF-8" standalone="yes"?>
<Relationships xmlns="http://schemas.openxmlformats.org/package/2006/relationships"><Relationship Id="rId2" Type="http://schemas.openxmlformats.org/officeDocument/2006/relationships/drawing" Target="../drawings/drawing238.xml"/><Relationship Id="rId1" Type="http://schemas.openxmlformats.org/officeDocument/2006/relationships/printerSettings" Target="../printerSettings/printerSettings159.bin"/></Relationships>
</file>

<file path=xl/worksheets/_rels/sheet239.xml.rels><?xml version="1.0" encoding="UTF-8" standalone="yes"?>
<Relationships xmlns="http://schemas.openxmlformats.org/package/2006/relationships"><Relationship Id="rId1" Type="http://schemas.openxmlformats.org/officeDocument/2006/relationships/drawing" Target="../drawings/drawing239.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40.xml.rels><?xml version="1.0" encoding="UTF-8" standalone="yes"?>
<Relationships xmlns="http://schemas.openxmlformats.org/package/2006/relationships"><Relationship Id="rId1" Type="http://schemas.openxmlformats.org/officeDocument/2006/relationships/drawing" Target="../drawings/drawing240.xml"/></Relationships>
</file>

<file path=xl/worksheets/_rels/sheet241.xml.rels><?xml version="1.0" encoding="UTF-8" standalone="yes"?>
<Relationships xmlns="http://schemas.openxmlformats.org/package/2006/relationships"><Relationship Id="rId1" Type="http://schemas.openxmlformats.org/officeDocument/2006/relationships/drawing" Target="../drawings/drawing241.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1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2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2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27.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28.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29.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30.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31.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32.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3.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34.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35.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36.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37.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39.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40.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41.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42.bin"/></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54.xml"/></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43.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44.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45.bin"/></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58.xml"/></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46.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47.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48.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49.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50.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51.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52.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53.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54.bin"/></Relationships>
</file>

<file path=xl/worksheets/_rels/sheet68.xml.rels><?xml version="1.0" encoding="UTF-8" standalone="yes"?>
<Relationships xmlns="http://schemas.openxmlformats.org/package/2006/relationships"><Relationship Id="rId1" Type="http://schemas.openxmlformats.org/officeDocument/2006/relationships/drawing" Target="../drawings/drawing68.xml"/></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5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56.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57.bin"/></Relationships>
</file>

<file path=xl/worksheets/_rels/sheet72.xml.rels><?xml version="1.0" encoding="UTF-8" standalone="yes"?>
<Relationships xmlns="http://schemas.openxmlformats.org/package/2006/relationships"><Relationship Id="rId1" Type="http://schemas.openxmlformats.org/officeDocument/2006/relationships/drawing" Target="../drawings/drawing72.xml"/></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58.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59.bin"/></Relationships>
</file>

<file path=xl/worksheets/_rels/sheet75.xml.rels><?xml version="1.0" encoding="UTF-8" standalone="yes"?>
<Relationships xmlns="http://schemas.openxmlformats.org/package/2006/relationships"><Relationship Id="rId1" Type="http://schemas.openxmlformats.org/officeDocument/2006/relationships/drawing" Target="../drawings/drawing75.xml"/></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60.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61.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62.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63.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64.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65.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66.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67.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84.xml"/><Relationship Id="rId1" Type="http://schemas.openxmlformats.org/officeDocument/2006/relationships/printerSettings" Target="../printerSettings/printerSettings68.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85.xml"/><Relationship Id="rId1" Type="http://schemas.openxmlformats.org/officeDocument/2006/relationships/printerSettings" Target="../printerSettings/printerSettings69.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86.xml"/><Relationship Id="rId1" Type="http://schemas.openxmlformats.org/officeDocument/2006/relationships/printerSettings" Target="../printerSettings/printerSettings70.bin"/></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87.xml"/><Relationship Id="rId1" Type="http://schemas.openxmlformats.org/officeDocument/2006/relationships/printerSettings" Target="../printerSettings/printerSettings71.bin"/></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88.xml"/><Relationship Id="rId1" Type="http://schemas.openxmlformats.org/officeDocument/2006/relationships/printerSettings" Target="../printerSettings/printerSettings72.bin"/></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89.xml"/><Relationship Id="rId1" Type="http://schemas.openxmlformats.org/officeDocument/2006/relationships/printerSettings" Target="../printerSettings/printerSettings73.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90.xml"/><Relationship Id="rId1" Type="http://schemas.openxmlformats.org/officeDocument/2006/relationships/printerSettings" Target="../printerSettings/printerSettings74.bin"/></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91.xml"/><Relationship Id="rId1" Type="http://schemas.openxmlformats.org/officeDocument/2006/relationships/printerSettings" Target="../printerSettings/printerSettings75.bin"/></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92.xml"/><Relationship Id="rId1" Type="http://schemas.openxmlformats.org/officeDocument/2006/relationships/printerSettings" Target="../printerSettings/printerSettings76.bin"/></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93.xml"/><Relationship Id="rId1" Type="http://schemas.openxmlformats.org/officeDocument/2006/relationships/printerSettings" Target="../printerSettings/printerSettings77.bin"/></Relationships>
</file>

<file path=xl/worksheets/_rels/sheet94.xml.rels><?xml version="1.0" encoding="UTF-8" standalone="yes"?>
<Relationships xmlns="http://schemas.openxmlformats.org/package/2006/relationships"><Relationship Id="rId2" Type="http://schemas.openxmlformats.org/officeDocument/2006/relationships/drawing" Target="../drawings/drawing94.xml"/><Relationship Id="rId1" Type="http://schemas.openxmlformats.org/officeDocument/2006/relationships/printerSettings" Target="../printerSettings/printerSettings78.bin"/></Relationships>
</file>

<file path=xl/worksheets/_rels/sheet95.xml.rels><?xml version="1.0" encoding="UTF-8" standalone="yes"?>
<Relationships xmlns="http://schemas.openxmlformats.org/package/2006/relationships"><Relationship Id="rId2" Type="http://schemas.openxmlformats.org/officeDocument/2006/relationships/drawing" Target="../drawings/drawing95.xml"/><Relationship Id="rId1" Type="http://schemas.openxmlformats.org/officeDocument/2006/relationships/printerSettings" Target="../printerSettings/printerSettings79.bin"/></Relationships>
</file>

<file path=xl/worksheets/_rels/sheet96.xml.rels><?xml version="1.0" encoding="UTF-8" standalone="yes"?>
<Relationships xmlns="http://schemas.openxmlformats.org/package/2006/relationships"><Relationship Id="rId2" Type="http://schemas.openxmlformats.org/officeDocument/2006/relationships/drawing" Target="../drawings/drawing96.xml"/><Relationship Id="rId1" Type="http://schemas.openxmlformats.org/officeDocument/2006/relationships/printerSettings" Target="../printerSettings/printerSettings80.bin"/></Relationships>
</file>

<file path=xl/worksheets/_rels/sheet97.xml.rels><?xml version="1.0" encoding="UTF-8" standalone="yes"?>
<Relationships xmlns="http://schemas.openxmlformats.org/package/2006/relationships"><Relationship Id="rId2" Type="http://schemas.openxmlformats.org/officeDocument/2006/relationships/drawing" Target="../drawings/drawing97.xml"/><Relationship Id="rId1" Type="http://schemas.openxmlformats.org/officeDocument/2006/relationships/printerSettings" Target="../printerSettings/printerSettings81.bin"/></Relationships>
</file>

<file path=xl/worksheets/_rels/sheet98.xml.rels><?xml version="1.0" encoding="UTF-8" standalone="yes"?>
<Relationships xmlns="http://schemas.openxmlformats.org/package/2006/relationships"><Relationship Id="rId2" Type="http://schemas.openxmlformats.org/officeDocument/2006/relationships/drawing" Target="../drawings/drawing98.xml"/><Relationship Id="rId1" Type="http://schemas.openxmlformats.org/officeDocument/2006/relationships/printerSettings" Target="../printerSettings/printerSettings82.bin"/></Relationships>
</file>

<file path=xl/worksheets/_rels/sheet99.xml.rels><?xml version="1.0" encoding="UTF-8" standalone="yes"?>
<Relationships xmlns="http://schemas.openxmlformats.org/package/2006/relationships"><Relationship Id="rId2" Type="http://schemas.openxmlformats.org/officeDocument/2006/relationships/drawing" Target="../drawings/drawing99.xml"/><Relationship Id="rId1" Type="http://schemas.openxmlformats.org/officeDocument/2006/relationships/printerSettings" Target="../printerSettings/printerSettings8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B6E340-03AE-44F8-A705-1253D78F8A8B}">
  <sheetPr codeName="Hoja149"/>
  <dimension ref="A1:J288"/>
  <sheetViews>
    <sheetView workbookViewId="0">
      <selection activeCell="D15" sqref="D15"/>
    </sheetView>
  </sheetViews>
  <sheetFormatPr baseColWidth="10" defaultColWidth="0" defaultRowHeight="15" zeroHeight="1" x14ac:dyDescent="0.25"/>
  <cols>
    <col min="1" max="1" width="3.5703125" customWidth="1"/>
    <col min="2" max="8" width="15" customWidth="1"/>
    <col min="9" max="9" width="5" customWidth="1"/>
    <col min="10" max="10" width="0" hidden="1" customWidth="1"/>
    <col min="11" max="16384" width="9.140625" hidden="1"/>
  </cols>
  <sheetData>
    <row r="1" spans="2:10" x14ac:dyDescent="0.25">
      <c r="B1" s="1840"/>
      <c r="C1" s="1841"/>
      <c r="D1" s="1841"/>
      <c r="E1" s="1841"/>
      <c r="F1" s="1841"/>
      <c r="G1" s="1841"/>
      <c r="H1" s="1842"/>
    </row>
    <row r="2" spans="2:10" x14ac:dyDescent="0.25">
      <c r="B2" s="1843"/>
      <c r="C2" s="1844"/>
      <c r="D2" s="1844"/>
      <c r="E2" s="1844"/>
      <c r="F2" s="1844"/>
      <c r="G2" s="1844"/>
      <c r="H2" s="1845"/>
    </row>
    <row r="3" spans="2:10" ht="16.5" thickBot="1" x14ac:dyDescent="0.3">
      <c r="B3" s="1846"/>
      <c r="C3" s="1847"/>
      <c r="D3" s="1847"/>
      <c r="E3" s="1847"/>
      <c r="F3" s="1847"/>
      <c r="G3" s="1847"/>
      <c r="H3" s="1848"/>
      <c r="I3" s="1"/>
      <c r="J3" s="1"/>
    </row>
    <row r="4" spans="2:10" ht="21.75" thickBot="1" x14ac:dyDescent="0.4">
      <c r="B4" s="1849"/>
      <c r="C4" s="1850"/>
      <c r="D4" s="1850"/>
      <c r="E4" s="1850"/>
      <c r="F4" s="1850"/>
      <c r="G4" s="1850"/>
      <c r="H4" s="1851"/>
      <c r="I4" s="1"/>
      <c r="J4" s="1"/>
    </row>
    <row r="5" spans="2:10" s="2" customFormat="1" ht="15.75" x14ac:dyDescent="0.25">
      <c r="B5" s="1852"/>
      <c r="C5" s="1852"/>
      <c r="D5" s="1852"/>
      <c r="E5" s="1852"/>
      <c r="F5" s="1852"/>
      <c r="G5" s="1852"/>
      <c r="H5" s="1852"/>
      <c r="I5" s="5"/>
      <c r="J5" s="5"/>
    </row>
    <row r="6" spans="2:10" s="2" customFormat="1" ht="18.75" customHeight="1" x14ac:dyDescent="0.35">
      <c r="B6" s="565"/>
      <c r="C6" s="565"/>
      <c r="D6" s="565"/>
      <c r="E6" s="565"/>
      <c r="F6" s="565"/>
      <c r="G6" s="565"/>
      <c r="H6" s="565"/>
      <c r="I6" s="5"/>
      <c r="J6" s="5"/>
    </row>
    <row r="7" spans="2:10" s="2" customFormat="1" ht="18.75" customHeight="1" x14ac:dyDescent="0.35">
      <c r="B7" s="564"/>
      <c r="C7" s="564"/>
      <c r="D7" s="564"/>
      <c r="E7" s="564"/>
      <c r="F7" s="564"/>
      <c r="G7" s="564"/>
      <c r="H7" s="565"/>
    </row>
    <row r="8" spans="2:10" ht="18.75" customHeight="1" x14ac:dyDescent="0.35">
      <c r="B8" s="564"/>
      <c r="C8" s="564"/>
      <c r="D8" s="564"/>
      <c r="E8" s="564"/>
      <c r="F8" s="564"/>
      <c r="G8" s="564"/>
      <c r="H8" s="565"/>
    </row>
    <row r="9" spans="2:10" ht="18.75" customHeight="1" x14ac:dyDescent="0.35">
      <c r="B9" s="564"/>
      <c r="C9" s="564"/>
      <c r="D9" s="564"/>
      <c r="E9" s="564"/>
      <c r="F9" s="564"/>
      <c r="G9" s="564"/>
      <c r="H9" s="565"/>
    </row>
    <row r="10" spans="2:10" ht="18.75" customHeight="1" x14ac:dyDescent="0.35">
      <c r="B10" s="564"/>
      <c r="C10" s="564"/>
      <c r="D10" s="564"/>
      <c r="E10" s="564"/>
      <c r="F10" s="564"/>
      <c r="G10" s="564"/>
      <c r="H10" s="565"/>
    </row>
    <row r="11" spans="2:10" ht="18.75" customHeight="1" x14ac:dyDescent="0.35">
      <c r="B11" s="564"/>
      <c r="C11" s="564"/>
      <c r="D11" s="564"/>
      <c r="E11" s="564"/>
      <c r="F11" s="564"/>
      <c r="G11" s="564"/>
      <c r="H11" s="565"/>
    </row>
    <row r="12" spans="2:10" ht="18.75" customHeight="1" x14ac:dyDescent="0.35">
      <c r="B12" s="564"/>
      <c r="C12" s="564"/>
      <c r="D12" s="564"/>
      <c r="E12" s="564"/>
      <c r="F12" s="564"/>
      <c r="G12" s="564"/>
      <c r="H12" s="565"/>
    </row>
    <row r="13" spans="2:10" ht="18.75" customHeight="1" x14ac:dyDescent="0.35">
      <c r="B13" s="564"/>
      <c r="C13" s="564"/>
      <c r="D13" s="564"/>
      <c r="E13" s="564"/>
      <c r="F13" s="564"/>
      <c r="G13" s="564"/>
      <c r="H13" s="565"/>
    </row>
    <row r="14" spans="2:10" ht="18.75" customHeight="1" x14ac:dyDescent="0.35">
      <c r="B14" s="564"/>
      <c r="C14" s="564"/>
      <c r="D14" s="564"/>
      <c r="E14" s="564"/>
      <c r="F14" s="564"/>
      <c r="G14" s="564"/>
      <c r="H14" s="565"/>
    </row>
    <row r="15" spans="2:10" ht="18.75" customHeight="1" x14ac:dyDescent="0.35">
      <c r="B15" s="564"/>
      <c r="C15" s="564"/>
      <c r="D15" s="564"/>
      <c r="E15" s="564"/>
      <c r="F15" s="564"/>
      <c r="G15" s="564"/>
      <c r="H15" s="565"/>
    </row>
    <row r="16" spans="2:10" ht="18.75" customHeight="1" x14ac:dyDescent="0.35">
      <c r="B16" s="564"/>
      <c r="C16" s="564"/>
      <c r="D16" s="564"/>
      <c r="E16" s="564"/>
      <c r="F16" s="564"/>
      <c r="G16" s="564"/>
      <c r="H16" s="565"/>
    </row>
    <row r="17" spans="2:8" ht="18.75" customHeight="1" x14ac:dyDescent="0.35">
      <c r="B17" s="564"/>
      <c r="C17" s="564"/>
      <c r="D17" s="564"/>
      <c r="E17" s="564"/>
      <c r="F17" s="564"/>
      <c r="G17" s="564"/>
      <c r="H17" s="565"/>
    </row>
    <row r="18" spans="2:8" ht="18.75" customHeight="1" x14ac:dyDescent="0.35">
      <c r="B18" s="564"/>
      <c r="C18" s="564"/>
      <c r="D18" s="564"/>
      <c r="E18" s="564"/>
      <c r="F18" s="564"/>
      <c r="G18" s="564"/>
      <c r="H18" s="565"/>
    </row>
    <row r="19" spans="2:8" ht="18.75" customHeight="1" x14ac:dyDescent="0.35">
      <c r="B19" s="564"/>
      <c r="C19" s="564"/>
      <c r="D19" s="564"/>
      <c r="E19" s="564"/>
      <c r="F19" s="564"/>
      <c r="G19" s="564"/>
      <c r="H19" s="565"/>
    </row>
    <row r="20" spans="2:8" ht="18.75" customHeight="1" x14ac:dyDescent="0.35">
      <c r="B20" s="564"/>
      <c r="C20" s="564"/>
      <c r="D20" s="564"/>
      <c r="E20" s="564"/>
      <c r="F20" s="564"/>
      <c r="G20" s="564"/>
      <c r="H20" s="565"/>
    </row>
    <row r="21" spans="2:8" ht="18.75" customHeight="1" x14ac:dyDescent="0.35">
      <c r="B21" s="565"/>
      <c r="C21" s="565"/>
      <c r="D21" s="565"/>
      <c r="E21" s="565"/>
      <c r="F21" s="565"/>
      <c r="G21" s="565"/>
      <c r="H21" s="565"/>
    </row>
    <row r="22" spans="2:8" ht="18.75" customHeight="1" x14ac:dyDescent="0.25">
      <c r="B22" s="73"/>
      <c r="C22" s="73"/>
      <c r="D22" s="73"/>
      <c r="E22" s="73"/>
      <c r="F22" s="73"/>
      <c r="G22" s="73"/>
      <c r="H22" s="73"/>
    </row>
    <row r="23" spans="2:8" ht="18.75" hidden="1" customHeight="1" x14ac:dyDescent="0.25">
      <c r="B23" s="73"/>
      <c r="C23" s="73"/>
      <c r="D23" s="73"/>
      <c r="E23" s="73"/>
      <c r="F23" s="73"/>
      <c r="G23" s="73"/>
      <c r="H23" s="73"/>
    </row>
    <row r="24" spans="2:8" ht="18.75" hidden="1" customHeight="1" x14ac:dyDescent="0.25">
      <c r="B24" s="73"/>
      <c r="C24" s="73"/>
      <c r="D24" s="73"/>
      <c r="E24" s="73"/>
      <c r="F24" s="73"/>
      <c r="G24" s="73"/>
      <c r="H24" s="73"/>
    </row>
    <row r="25" spans="2:8" ht="18.75" hidden="1" customHeight="1" x14ac:dyDescent="0.25">
      <c r="B25" s="73"/>
      <c r="C25" s="73"/>
      <c r="D25" s="73"/>
      <c r="E25" s="73"/>
      <c r="F25" s="73"/>
      <c r="G25" s="73"/>
      <c r="H25" s="73"/>
    </row>
    <row r="26" spans="2:8" ht="18.75" hidden="1" customHeight="1" x14ac:dyDescent="0.25">
      <c r="B26" s="73"/>
      <c r="C26" s="73"/>
      <c r="D26" s="73"/>
      <c r="E26" s="73"/>
      <c r="F26" s="73"/>
      <c r="G26" s="73"/>
      <c r="H26" s="73"/>
    </row>
    <row r="27" spans="2:8" ht="18.75" hidden="1" customHeight="1" x14ac:dyDescent="0.25">
      <c r="B27" s="73"/>
      <c r="C27" s="73"/>
      <c r="D27" s="73"/>
      <c r="E27" s="73"/>
      <c r="F27" s="73"/>
      <c r="G27" s="73"/>
      <c r="H27" s="73"/>
    </row>
    <row r="28" spans="2:8" ht="16.5" hidden="1" customHeight="1" x14ac:dyDescent="0.25"/>
    <row r="29" spans="2:8" ht="15" hidden="1" customHeight="1" x14ac:dyDescent="0.25"/>
    <row r="30" spans="2:8" ht="15" hidden="1" customHeight="1" x14ac:dyDescent="0.25"/>
    <row r="31" spans="2:8" ht="15" hidden="1" customHeight="1" x14ac:dyDescent="0.25"/>
    <row r="32" spans="2:8" ht="15" hidden="1" customHeight="1" x14ac:dyDescent="0.25"/>
    <row r="33" ht="15" hidden="1" customHeight="1" x14ac:dyDescent="0.25"/>
    <row r="34" ht="15" hidden="1" customHeight="1" x14ac:dyDescent="0.25"/>
    <row r="35" ht="15" hidden="1" customHeight="1" x14ac:dyDescent="0.25"/>
    <row r="36" ht="15" hidden="1" customHeight="1" x14ac:dyDescent="0.25"/>
    <row r="37" ht="15" hidden="1" customHeight="1" x14ac:dyDescent="0.25"/>
    <row r="38" ht="15" hidden="1" customHeight="1" x14ac:dyDescent="0.25"/>
    <row r="39" ht="15" hidden="1" customHeight="1" x14ac:dyDescent="0.25"/>
    <row r="40" ht="15" hidden="1" customHeight="1" x14ac:dyDescent="0.25"/>
    <row r="41" ht="15" hidden="1" customHeight="1" x14ac:dyDescent="0.25"/>
    <row r="42" ht="15" hidden="1" customHeight="1" x14ac:dyDescent="0.25"/>
    <row r="43" ht="15" hidden="1" customHeight="1" x14ac:dyDescent="0.25"/>
    <row r="44" ht="15" hidden="1" customHeight="1" x14ac:dyDescent="0.25"/>
    <row r="45" ht="15" hidden="1" customHeight="1" x14ac:dyDescent="0.25"/>
    <row r="46" ht="15" hidden="1" customHeight="1" x14ac:dyDescent="0.25"/>
    <row r="47" ht="15" hidden="1" customHeight="1" x14ac:dyDescent="0.25"/>
    <row r="48" ht="15" hidden="1" customHeight="1" x14ac:dyDescent="0.25"/>
    <row r="49" ht="15" hidden="1" customHeight="1" x14ac:dyDescent="0.25"/>
    <row r="50" ht="15" hidden="1" customHeight="1" x14ac:dyDescent="0.25"/>
    <row r="51" ht="15" hidden="1" customHeight="1" x14ac:dyDescent="0.25"/>
    <row r="52" ht="15" hidden="1" customHeight="1" x14ac:dyDescent="0.25"/>
    <row r="53" ht="15" hidden="1" customHeight="1" x14ac:dyDescent="0.25"/>
    <row r="54" ht="15" hidden="1" customHeight="1" x14ac:dyDescent="0.25"/>
    <row r="55" ht="15" hidden="1" customHeight="1" x14ac:dyDescent="0.25"/>
    <row r="56" ht="15" hidden="1" customHeight="1" x14ac:dyDescent="0.25"/>
    <row r="57" ht="15" hidden="1" customHeight="1" x14ac:dyDescent="0.25"/>
    <row r="58" ht="15" hidden="1" customHeight="1" x14ac:dyDescent="0.25"/>
    <row r="59" ht="15" hidden="1" customHeight="1" x14ac:dyDescent="0.25"/>
    <row r="60" ht="15" hidden="1" customHeight="1" x14ac:dyDescent="0.25"/>
    <row r="61" ht="15" hidden="1" customHeight="1" x14ac:dyDescent="0.25"/>
    <row r="62" ht="15" hidden="1" customHeight="1" x14ac:dyDescent="0.25"/>
    <row r="63" ht="15" hidden="1" customHeight="1" x14ac:dyDescent="0.25"/>
    <row r="64" ht="15" hidden="1" customHeight="1" x14ac:dyDescent="0.25"/>
    <row r="65" ht="15" hidden="1" customHeight="1" x14ac:dyDescent="0.25"/>
    <row r="66" ht="15" hidden="1" customHeight="1" x14ac:dyDescent="0.25"/>
    <row r="67" ht="15" hidden="1" customHeight="1" x14ac:dyDescent="0.25"/>
    <row r="68" ht="15" hidden="1" customHeight="1" x14ac:dyDescent="0.25"/>
    <row r="69" ht="15" hidden="1" customHeight="1" x14ac:dyDescent="0.25"/>
    <row r="70" ht="15" hidden="1" customHeight="1" x14ac:dyDescent="0.25"/>
    <row r="71" ht="15" hidden="1" customHeight="1" x14ac:dyDescent="0.25"/>
    <row r="72" ht="15" hidden="1" customHeight="1" x14ac:dyDescent="0.25"/>
    <row r="73" ht="15" hidden="1" customHeight="1" x14ac:dyDescent="0.25"/>
    <row r="74" ht="15" hidden="1" customHeight="1" x14ac:dyDescent="0.25"/>
    <row r="75" ht="15" hidden="1" customHeight="1" x14ac:dyDescent="0.25"/>
    <row r="76" ht="15" hidden="1" customHeight="1" x14ac:dyDescent="0.25"/>
    <row r="77" ht="15" hidden="1" customHeight="1" x14ac:dyDescent="0.25"/>
    <row r="78" ht="15" hidden="1" customHeight="1" x14ac:dyDescent="0.25"/>
    <row r="79" ht="15" hidden="1" customHeight="1" x14ac:dyDescent="0.25"/>
    <row r="80" ht="15" hidden="1" customHeight="1" x14ac:dyDescent="0.25"/>
    <row r="81" ht="15" hidden="1" customHeight="1" x14ac:dyDescent="0.25"/>
    <row r="82" ht="15" hidden="1" customHeight="1" x14ac:dyDescent="0.25"/>
    <row r="83" ht="15" hidden="1" customHeight="1" x14ac:dyDescent="0.25"/>
    <row r="84" ht="15" hidden="1" customHeight="1" x14ac:dyDescent="0.25"/>
    <row r="85" ht="15" hidden="1" customHeight="1" x14ac:dyDescent="0.25"/>
    <row r="86" ht="15" hidden="1" customHeight="1" x14ac:dyDescent="0.25"/>
    <row r="87" ht="15" hidden="1" customHeight="1" x14ac:dyDescent="0.25"/>
    <row r="88" ht="15" hidden="1" customHeight="1" x14ac:dyDescent="0.25"/>
    <row r="89" ht="15" hidden="1" customHeight="1" x14ac:dyDescent="0.25"/>
    <row r="90" ht="15" hidden="1" customHeight="1" x14ac:dyDescent="0.25"/>
    <row r="91" ht="15" hidden="1" customHeight="1" x14ac:dyDescent="0.25"/>
    <row r="92" ht="15" hidden="1" customHeight="1" x14ac:dyDescent="0.25"/>
    <row r="93" ht="15" hidden="1" customHeight="1" x14ac:dyDescent="0.25"/>
    <row r="94" ht="15" hidden="1" customHeight="1" x14ac:dyDescent="0.25"/>
    <row r="95" ht="15" hidden="1" customHeight="1" x14ac:dyDescent="0.25"/>
    <row r="96" ht="15" hidden="1" customHeight="1" x14ac:dyDescent="0.25"/>
    <row r="97" ht="15" hidden="1" customHeight="1" x14ac:dyDescent="0.25"/>
    <row r="98" ht="15" hidden="1" customHeight="1" x14ac:dyDescent="0.25"/>
    <row r="99" ht="15" hidden="1" customHeight="1" x14ac:dyDescent="0.25"/>
    <row r="100" ht="15" hidden="1" customHeight="1" x14ac:dyDescent="0.25"/>
    <row r="101" ht="15" hidden="1" customHeight="1" x14ac:dyDescent="0.25"/>
    <row r="102" ht="15" hidden="1" customHeight="1" x14ac:dyDescent="0.25"/>
    <row r="103" ht="15" hidden="1" customHeight="1" x14ac:dyDescent="0.25"/>
    <row r="104" ht="15" hidden="1" customHeight="1" x14ac:dyDescent="0.25"/>
    <row r="105" ht="15" hidden="1" customHeight="1" x14ac:dyDescent="0.25"/>
    <row r="106" ht="15" hidden="1" customHeight="1" x14ac:dyDescent="0.25"/>
    <row r="107" ht="15" hidden="1" customHeight="1" x14ac:dyDescent="0.25"/>
    <row r="108" ht="15" hidden="1" customHeight="1" x14ac:dyDescent="0.25"/>
    <row r="109" ht="15" hidden="1" customHeight="1" x14ac:dyDescent="0.25"/>
    <row r="110" ht="15" hidden="1" customHeight="1" x14ac:dyDescent="0.25"/>
    <row r="111" ht="15" hidden="1" customHeight="1" x14ac:dyDescent="0.25"/>
    <row r="112" ht="15" hidden="1" customHeight="1" x14ac:dyDescent="0.25"/>
    <row r="113" ht="15" hidden="1" customHeight="1" x14ac:dyDescent="0.25"/>
    <row r="114" ht="15" hidden="1" customHeight="1" x14ac:dyDescent="0.25"/>
    <row r="115" ht="15" hidden="1" customHeight="1" x14ac:dyDescent="0.25"/>
    <row r="116" ht="15" hidden="1" customHeight="1" x14ac:dyDescent="0.25"/>
    <row r="117" ht="15" hidden="1" customHeight="1" x14ac:dyDescent="0.25"/>
    <row r="118" ht="15" hidden="1" customHeight="1" x14ac:dyDescent="0.25"/>
    <row r="119" ht="15" hidden="1" customHeight="1" x14ac:dyDescent="0.25"/>
    <row r="120" ht="15" hidden="1" customHeight="1" x14ac:dyDescent="0.25"/>
    <row r="121" ht="15" hidden="1" customHeight="1" x14ac:dyDescent="0.25"/>
    <row r="122" ht="15" hidden="1" customHeight="1" x14ac:dyDescent="0.25"/>
    <row r="123" ht="15" hidden="1" customHeight="1" x14ac:dyDescent="0.25"/>
    <row r="124" ht="15" hidden="1" customHeight="1" x14ac:dyDescent="0.25"/>
    <row r="125" ht="15" hidden="1" customHeight="1" x14ac:dyDescent="0.25"/>
    <row r="126" ht="15" hidden="1" customHeight="1" x14ac:dyDescent="0.25"/>
    <row r="127" ht="15" hidden="1" customHeight="1" x14ac:dyDescent="0.25"/>
    <row r="128" ht="15" hidden="1" customHeight="1" x14ac:dyDescent="0.25"/>
    <row r="129" ht="15" hidden="1" customHeight="1" x14ac:dyDescent="0.25"/>
    <row r="130" ht="15" hidden="1" customHeight="1" x14ac:dyDescent="0.25"/>
    <row r="131" ht="15" hidden="1" customHeight="1" x14ac:dyDescent="0.25"/>
    <row r="132" ht="15" hidden="1" customHeight="1" x14ac:dyDescent="0.25"/>
    <row r="133" ht="15" hidden="1" customHeight="1" x14ac:dyDescent="0.25"/>
    <row r="134" ht="15" hidden="1" customHeight="1" x14ac:dyDescent="0.25"/>
    <row r="135" ht="15" hidden="1" customHeight="1" x14ac:dyDescent="0.25"/>
    <row r="136" ht="15" hidden="1" customHeight="1" x14ac:dyDescent="0.25"/>
    <row r="137" ht="15" hidden="1" customHeight="1" x14ac:dyDescent="0.25"/>
    <row r="138" ht="15" hidden="1" customHeight="1" x14ac:dyDescent="0.25"/>
    <row r="139" ht="15" hidden="1" customHeight="1" x14ac:dyDescent="0.25"/>
    <row r="140" ht="15" hidden="1" customHeight="1" x14ac:dyDescent="0.25"/>
    <row r="141" ht="15" hidden="1" customHeight="1" x14ac:dyDescent="0.25"/>
    <row r="142" ht="15" hidden="1" customHeight="1" x14ac:dyDescent="0.25"/>
    <row r="143" ht="15" hidden="1" customHeight="1" x14ac:dyDescent="0.25"/>
    <row r="144" ht="15" hidden="1" customHeight="1" x14ac:dyDescent="0.25"/>
    <row r="145" ht="15" hidden="1" customHeight="1" x14ac:dyDescent="0.25"/>
    <row r="146" ht="15" hidden="1" customHeight="1" x14ac:dyDescent="0.25"/>
    <row r="147" ht="15" hidden="1" customHeight="1" x14ac:dyDescent="0.25"/>
    <row r="148" ht="15" hidden="1" customHeight="1" x14ac:dyDescent="0.25"/>
    <row r="149" ht="15" hidden="1" customHeight="1" x14ac:dyDescent="0.25"/>
    <row r="150" ht="15" hidden="1" customHeight="1" x14ac:dyDescent="0.25"/>
    <row r="151" ht="15" hidden="1" customHeight="1" x14ac:dyDescent="0.25"/>
    <row r="152" ht="15" hidden="1" customHeight="1" x14ac:dyDescent="0.25"/>
    <row r="153" ht="15" hidden="1" customHeight="1" x14ac:dyDescent="0.25"/>
    <row r="154" ht="15" hidden="1" customHeight="1" x14ac:dyDescent="0.25"/>
    <row r="155" ht="15" hidden="1" customHeight="1" x14ac:dyDescent="0.25"/>
    <row r="156" ht="15" hidden="1" customHeight="1" x14ac:dyDescent="0.25"/>
    <row r="157" ht="15" hidden="1" customHeight="1" x14ac:dyDescent="0.25"/>
    <row r="158" ht="15" hidden="1" customHeight="1" x14ac:dyDescent="0.25"/>
    <row r="159" ht="15" hidden="1" customHeight="1" x14ac:dyDescent="0.25"/>
    <row r="160" ht="15" hidden="1" customHeight="1" x14ac:dyDescent="0.25"/>
    <row r="161" ht="15" hidden="1" customHeight="1" x14ac:dyDescent="0.25"/>
    <row r="162" ht="15" hidden="1" customHeight="1" x14ac:dyDescent="0.25"/>
    <row r="163" ht="15" hidden="1" customHeight="1" x14ac:dyDescent="0.25"/>
    <row r="164" ht="15" hidden="1" customHeight="1" x14ac:dyDescent="0.25"/>
    <row r="165" ht="15" hidden="1" customHeight="1" x14ac:dyDescent="0.25"/>
    <row r="166" ht="15" hidden="1" customHeight="1" x14ac:dyDescent="0.25"/>
    <row r="167" ht="15" hidden="1" customHeight="1" x14ac:dyDescent="0.25"/>
    <row r="168" ht="15" hidden="1" customHeight="1" x14ac:dyDescent="0.25"/>
    <row r="169" ht="15" hidden="1" customHeight="1" x14ac:dyDescent="0.25"/>
    <row r="170" ht="15" hidden="1" customHeight="1" x14ac:dyDescent="0.25"/>
    <row r="171" ht="15" hidden="1" customHeight="1" x14ac:dyDescent="0.25"/>
    <row r="172" ht="15" hidden="1" customHeight="1" x14ac:dyDescent="0.25"/>
    <row r="173" ht="15" hidden="1" customHeight="1" x14ac:dyDescent="0.25"/>
    <row r="174" ht="15" hidden="1" customHeight="1" x14ac:dyDescent="0.25"/>
    <row r="175" ht="15" hidden="1" customHeight="1" x14ac:dyDescent="0.25"/>
    <row r="176" ht="15" hidden="1" customHeight="1" x14ac:dyDescent="0.25"/>
    <row r="177" ht="15" hidden="1" customHeight="1" x14ac:dyDescent="0.25"/>
    <row r="178" ht="15" hidden="1" customHeight="1" x14ac:dyDescent="0.25"/>
    <row r="179" ht="15" hidden="1" customHeight="1" x14ac:dyDescent="0.25"/>
    <row r="180" ht="15" hidden="1" customHeight="1" x14ac:dyDescent="0.25"/>
    <row r="181" ht="15" hidden="1" customHeight="1" x14ac:dyDescent="0.25"/>
    <row r="182" ht="15" hidden="1" customHeight="1" x14ac:dyDescent="0.25"/>
    <row r="183" ht="15" hidden="1" customHeight="1" x14ac:dyDescent="0.25"/>
    <row r="184" ht="15" hidden="1" customHeight="1" x14ac:dyDescent="0.25"/>
    <row r="185" ht="15" hidden="1" customHeight="1" x14ac:dyDescent="0.25"/>
    <row r="186" ht="15" hidden="1" customHeight="1" x14ac:dyDescent="0.25"/>
    <row r="187" ht="15" hidden="1" customHeight="1" x14ac:dyDescent="0.25"/>
    <row r="188" ht="15" hidden="1" customHeight="1" x14ac:dyDescent="0.25"/>
    <row r="189" ht="15" hidden="1" customHeight="1" x14ac:dyDescent="0.25"/>
    <row r="190" ht="15" hidden="1" customHeight="1" x14ac:dyDescent="0.25"/>
    <row r="191" ht="15" hidden="1" customHeight="1" x14ac:dyDescent="0.25"/>
    <row r="192" ht="15" hidden="1" customHeight="1" x14ac:dyDescent="0.25"/>
    <row r="193" ht="15" hidden="1" customHeight="1" x14ac:dyDescent="0.25"/>
    <row r="194" ht="15" hidden="1" customHeight="1" x14ac:dyDescent="0.25"/>
    <row r="195" ht="15" hidden="1" customHeight="1" x14ac:dyDescent="0.25"/>
    <row r="196" ht="15" hidden="1" customHeight="1" x14ac:dyDescent="0.25"/>
    <row r="197" ht="15" hidden="1" customHeight="1" x14ac:dyDescent="0.25"/>
    <row r="198" ht="15" hidden="1" customHeight="1" x14ac:dyDescent="0.25"/>
    <row r="199" ht="15" hidden="1" customHeight="1" x14ac:dyDescent="0.25"/>
    <row r="200" ht="15" hidden="1" customHeight="1" x14ac:dyDescent="0.25"/>
    <row r="201" ht="15" hidden="1" customHeight="1" x14ac:dyDescent="0.25"/>
    <row r="202" ht="15" hidden="1" customHeight="1" x14ac:dyDescent="0.25"/>
    <row r="203" ht="15" hidden="1" customHeight="1" x14ac:dyDescent="0.25"/>
    <row r="204" ht="15" hidden="1" customHeight="1" x14ac:dyDescent="0.25"/>
    <row r="205" ht="15" hidden="1" customHeight="1" x14ac:dyDescent="0.25"/>
    <row r="206" ht="15" hidden="1" customHeight="1" x14ac:dyDescent="0.25"/>
    <row r="207" ht="15" hidden="1" customHeight="1" x14ac:dyDescent="0.25"/>
    <row r="208" ht="15" hidden="1" customHeight="1" x14ac:dyDescent="0.25"/>
    <row r="209" ht="15" hidden="1" customHeight="1" x14ac:dyDescent="0.25"/>
    <row r="210" ht="15" hidden="1" customHeight="1" x14ac:dyDescent="0.25"/>
    <row r="211" ht="15" hidden="1" customHeight="1" x14ac:dyDescent="0.25"/>
    <row r="212" ht="15" hidden="1" customHeight="1" x14ac:dyDescent="0.25"/>
    <row r="213" ht="15" hidden="1" customHeight="1" x14ac:dyDescent="0.25"/>
    <row r="214" ht="15" hidden="1" customHeight="1" x14ac:dyDescent="0.25"/>
    <row r="215" ht="15" hidden="1" customHeight="1" x14ac:dyDescent="0.25"/>
    <row r="216" ht="15" hidden="1" customHeight="1" x14ac:dyDescent="0.25"/>
    <row r="217" ht="15" hidden="1" customHeight="1" x14ac:dyDescent="0.25"/>
    <row r="218" ht="15" hidden="1" customHeight="1" x14ac:dyDescent="0.25"/>
    <row r="219" ht="15" hidden="1" customHeight="1" x14ac:dyDescent="0.25"/>
    <row r="220" ht="15" hidden="1" customHeight="1" x14ac:dyDescent="0.25"/>
    <row r="221" ht="15" hidden="1" customHeight="1" x14ac:dyDescent="0.25"/>
    <row r="222" ht="15" hidden="1" customHeight="1" x14ac:dyDescent="0.25"/>
    <row r="223" ht="15" hidden="1" customHeight="1" x14ac:dyDescent="0.25"/>
    <row r="224" ht="15" hidden="1" customHeight="1" x14ac:dyDescent="0.25"/>
    <row r="225" ht="15" hidden="1" customHeight="1" x14ac:dyDescent="0.25"/>
    <row r="226" ht="15" hidden="1" customHeight="1" x14ac:dyDescent="0.25"/>
    <row r="227" ht="15" hidden="1" customHeight="1" x14ac:dyDescent="0.25"/>
    <row r="228" ht="15" hidden="1" customHeight="1" x14ac:dyDescent="0.25"/>
    <row r="229" ht="15" hidden="1" customHeight="1" x14ac:dyDescent="0.25"/>
    <row r="230" ht="15" hidden="1" customHeight="1" x14ac:dyDescent="0.25"/>
    <row r="231" ht="15" hidden="1" customHeight="1" x14ac:dyDescent="0.25"/>
    <row r="232" ht="15" hidden="1" customHeight="1" x14ac:dyDescent="0.25"/>
    <row r="233" ht="15" hidden="1" customHeight="1" x14ac:dyDescent="0.25"/>
    <row r="234" ht="15" hidden="1" customHeight="1" x14ac:dyDescent="0.25"/>
    <row r="235" ht="15" hidden="1" customHeight="1" x14ac:dyDescent="0.25"/>
    <row r="236" ht="15" hidden="1" customHeight="1" x14ac:dyDescent="0.25"/>
    <row r="237" ht="15" hidden="1" customHeight="1" x14ac:dyDescent="0.25"/>
    <row r="238" ht="15" hidden="1" customHeight="1" x14ac:dyDescent="0.25"/>
    <row r="239" ht="15" hidden="1" customHeight="1" x14ac:dyDescent="0.25"/>
    <row r="240" ht="15" hidden="1" customHeight="1" x14ac:dyDescent="0.25"/>
    <row r="241" ht="15" hidden="1" customHeight="1" x14ac:dyDescent="0.25"/>
    <row r="242" ht="15" hidden="1" customHeight="1" x14ac:dyDescent="0.25"/>
    <row r="243" ht="15" hidden="1" customHeight="1" x14ac:dyDescent="0.25"/>
    <row r="244" ht="15" hidden="1" customHeight="1" x14ac:dyDescent="0.25"/>
    <row r="245" ht="15" hidden="1" customHeight="1" x14ac:dyDescent="0.25"/>
    <row r="246" ht="15" hidden="1" customHeight="1" x14ac:dyDescent="0.25"/>
    <row r="247" ht="15" hidden="1" customHeight="1" x14ac:dyDescent="0.25"/>
    <row r="248" ht="15" hidden="1" customHeight="1" x14ac:dyDescent="0.25"/>
    <row r="249" ht="15" hidden="1" customHeight="1" x14ac:dyDescent="0.25"/>
    <row r="250" ht="15" hidden="1" customHeight="1" x14ac:dyDescent="0.25"/>
    <row r="251" ht="15" hidden="1" customHeight="1" x14ac:dyDescent="0.25"/>
    <row r="252" ht="15" hidden="1" customHeight="1" x14ac:dyDescent="0.25"/>
    <row r="253" ht="15" hidden="1" customHeight="1" x14ac:dyDescent="0.25"/>
    <row r="254" ht="15" hidden="1" customHeight="1" x14ac:dyDescent="0.25"/>
    <row r="255" ht="15" hidden="1" customHeight="1" x14ac:dyDescent="0.25"/>
    <row r="256" ht="15" hidden="1" customHeight="1" x14ac:dyDescent="0.25"/>
    <row r="257" ht="15" hidden="1" customHeight="1" x14ac:dyDescent="0.25"/>
    <row r="258" ht="15" hidden="1" customHeight="1" x14ac:dyDescent="0.25"/>
    <row r="259" ht="15" hidden="1" customHeight="1" x14ac:dyDescent="0.25"/>
    <row r="260" ht="15" hidden="1" customHeight="1" x14ac:dyDescent="0.25"/>
    <row r="261" ht="15" hidden="1" customHeight="1" x14ac:dyDescent="0.25"/>
    <row r="262" ht="15" hidden="1" customHeight="1" x14ac:dyDescent="0.25"/>
    <row r="263" ht="15" hidden="1" customHeight="1" x14ac:dyDescent="0.25"/>
    <row r="264" ht="15" hidden="1" customHeight="1" x14ac:dyDescent="0.25"/>
    <row r="265" ht="15" hidden="1" customHeight="1" x14ac:dyDescent="0.25"/>
    <row r="266" ht="15" hidden="1" customHeight="1" x14ac:dyDescent="0.25"/>
    <row r="267" ht="15" hidden="1" customHeight="1" x14ac:dyDescent="0.25"/>
    <row r="268" ht="15" hidden="1" customHeight="1" x14ac:dyDescent="0.25"/>
    <row r="269" ht="15" hidden="1" customHeight="1" x14ac:dyDescent="0.25"/>
    <row r="270" ht="15" hidden="1" customHeight="1" x14ac:dyDescent="0.25"/>
    <row r="271" ht="15" hidden="1" customHeight="1" x14ac:dyDescent="0.25"/>
    <row r="272" ht="15" hidden="1" customHeight="1" x14ac:dyDescent="0.25"/>
    <row r="273" ht="15" hidden="1" customHeight="1" x14ac:dyDescent="0.25"/>
    <row r="274" ht="15" hidden="1" customHeight="1" x14ac:dyDescent="0.25"/>
    <row r="275" ht="15" hidden="1" customHeight="1" x14ac:dyDescent="0.25"/>
    <row r="276" ht="15" hidden="1" customHeight="1" x14ac:dyDescent="0.25"/>
    <row r="277" ht="15" hidden="1" customHeight="1" x14ac:dyDescent="0.25"/>
    <row r="278" ht="15" hidden="1" customHeight="1" x14ac:dyDescent="0.25"/>
    <row r="279" ht="15" hidden="1" customHeight="1" x14ac:dyDescent="0.25"/>
    <row r="280" ht="15" hidden="1" customHeight="1" x14ac:dyDescent="0.25"/>
    <row r="281" ht="15" hidden="1" customHeight="1" x14ac:dyDescent="0.25"/>
    <row r="282" ht="15" hidden="1" customHeight="1" x14ac:dyDescent="0.25"/>
    <row r="283" ht="15" hidden="1" customHeight="1" x14ac:dyDescent="0.25"/>
    <row r="284" ht="15" hidden="1" customHeight="1" x14ac:dyDescent="0.25"/>
    <row r="285" ht="15" hidden="1" customHeight="1" x14ac:dyDescent="0.25"/>
    <row r="286" ht="15" hidden="1" customHeight="1" x14ac:dyDescent="0.25"/>
    <row r="287" ht="15" hidden="1" customHeight="1" x14ac:dyDescent="0.25"/>
    <row r="288" ht="15" hidden="1" customHeight="1" x14ac:dyDescent="0.25"/>
  </sheetData>
  <mergeCells count="3">
    <mergeCell ref="B1:H3"/>
    <mergeCell ref="B4:H4"/>
    <mergeCell ref="B5:H5"/>
  </mergeCell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dimension ref="A1:J34"/>
  <sheetViews>
    <sheetView showGridLines="0" zoomScaleNormal="100" workbookViewId="0">
      <pane ySplit="4" topLeftCell="A5" activePane="bottomLeft" state="frozen"/>
      <selection activeCell="I25" sqref="I25"/>
      <selection pane="bottomLeft"/>
    </sheetView>
  </sheetViews>
  <sheetFormatPr baseColWidth="10" defaultColWidth="0" defaultRowHeight="15" customHeight="1" zeroHeight="1" x14ac:dyDescent="0.25"/>
  <cols>
    <col min="1" max="1" width="3.5703125" customWidth="1"/>
    <col min="2" max="8" width="15" customWidth="1"/>
    <col min="9" max="9" width="5" customWidth="1"/>
    <col min="10" max="10" width="0" hidden="1" customWidth="1"/>
    <col min="11" max="16384" width="9.140625" hidden="1"/>
  </cols>
  <sheetData>
    <row r="1" spans="2:10" x14ac:dyDescent="0.25">
      <c r="B1" s="1958"/>
      <c r="C1" s="1959"/>
      <c r="D1" s="1959"/>
      <c r="E1" s="1959"/>
      <c r="F1" s="1959"/>
      <c r="G1" s="1959"/>
      <c r="H1" s="1960"/>
    </row>
    <row r="2" spans="2:10" x14ac:dyDescent="0.25">
      <c r="B2" s="1961"/>
      <c r="C2" s="1962"/>
      <c r="D2" s="1962"/>
      <c r="E2" s="1962"/>
      <c r="F2" s="1962"/>
      <c r="G2" s="1962"/>
      <c r="H2" s="1963"/>
    </row>
    <row r="3" spans="2:10" ht="16.5" thickBot="1" x14ac:dyDescent="0.3">
      <c r="B3" s="1964"/>
      <c r="C3" s="1965"/>
      <c r="D3" s="1965"/>
      <c r="E3" s="1965"/>
      <c r="F3" s="1965"/>
      <c r="G3" s="1965"/>
      <c r="H3" s="1966"/>
      <c r="I3" s="1"/>
      <c r="J3" s="1"/>
    </row>
    <row r="4" spans="2:10" ht="21.75" thickBot="1" x14ac:dyDescent="0.4">
      <c r="B4" s="1970" t="s">
        <v>78</v>
      </c>
      <c r="C4" s="1971"/>
      <c r="D4" s="1971"/>
      <c r="E4" s="1971"/>
      <c r="F4" s="1971"/>
      <c r="G4" s="1971"/>
      <c r="H4" s="1972"/>
      <c r="I4" s="1"/>
      <c r="J4" s="1"/>
    </row>
    <row r="5" spans="2:10" s="2" customFormat="1" ht="15.75" x14ac:dyDescent="0.25">
      <c r="B5" s="1852"/>
      <c r="C5" s="1852"/>
      <c r="D5" s="1852"/>
      <c r="E5" s="1852"/>
      <c r="F5" s="1852"/>
      <c r="G5" s="1852"/>
      <c r="H5" s="1852"/>
      <c r="I5" s="5"/>
      <c r="J5" s="5"/>
    </row>
    <row r="6" spans="2:10" s="2" customFormat="1" ht="18.75" customHeight="1" x14ac:dyDescent="0.25">
      <c r="B6" s="76"/>
      <c r="C6" s="77"/>
      <c r="D6" s="77"/>
      <c r="E6" s="77"/>
      <c r="F6" s="77"/>
      <c r="G6" s="77"/>
      <c r="H6" s="78"/>
      <c r="I6" s="5"/>
      <c r="J6" s="5"/>
    </row>
    <row r="7" spans="2:10" s="2" customFormat="1" ht="18.75" customHeight="1" x14ac:dyDescent="0.25">
      <c r="B7" s="79"/>
      <c r="C7" s="75"/>
      <c r="D7" s="75"/>
      <c r="E7" s="75"/>
      <c r="F7" s="75"/>
      <c r="G7" s="75"/>
      <c r="H7" s="80"/>
      <c r="I7" s="5"/>
      <c r="J7" s="5"/>
    </row>
    <row r="8" spans="2:10" s="2" customFormat="1" ht="18.75" customHeight="1" x14ac:dyDescent="0.25">
      <c r="B8" s="79"/>
      <c r="C8" s="75"/>
      <c r="D8" s="75"/>
      <c r="E8" s="75"/>
      <c r="F8" s="75"/>
      <c r="G8" s="75"/>
      <c r="H8" s="80"/>
      <c r="I8" s="5"/>
      <c r="J8" s="5"/>
    </row>
    <row r="9" spans="2:10" s="2" customFormat="1" ht="18.75" customHeight="1" x14ac:dyDescent="0.25">
      <c r="B9" s="79"/>
      <c r="C9" s="75"/>
      <c r="D9" s="75"/>
      <c r="E9" s="75"/>
      <c r="F9" s="75"/>
      <c r="G9" s="75"/>
      <c r="H9" s="80"/>
    </row>
    <row r="10" spans="2:10" ht="18.75" customHeight="1" x14ac:dyDescent="0.25">
      <c r="B10" s="79"/>
      <c r="C10" s="75"/>
      <c r="D10" s="75"/>
      <c r="E10" s="75"/>
      <c r="F10" s="75"/>
      <c r="G10" s="75"/>
      <c r="H10" s="80"/>
    </row>
    <row r="11" spans="2:10" ht="18.75" customHeight="1" x14ac:dyDescent="0.25">
      <c r="B11" s="79"/>
      <c r="C11" s="75"/>
      <c r="D11" s="75"/>
      <c r="E11" s="75"/>
      <c r="F11" s="75"/>
      <c r="G11" s="75"/>
      <c r="H11" s="80"/>
    </row>
    <row r="12" spans="2:10" ht="18.75" customHeight="1" x14ac:dyDescent="0.25">
      <c r="B12" s="79"/>
      <c r="C12" s="75"/>
      <c r="D12" s="75"/>
      <c r="E12" s="75"/>
      <c r="F12" s="75"/>
      <c r="G12" s="75"/>
      <c r="H12" s="80"/>
    </row>
    <row r="13" spans="2:10" ht="18.75" customHeight="1" x14ac:dyDescent="0.25">
      <c r="B13" s="79"/>
      <c r="C13" s="75"/>
      <c r="D13" s="75"/>
      <c r="E13" s="75"/>
      <c r="F13" s="75"/>
      <c r="G13" s="75"/>
      <c r="H13" s="80"/>
    </row>
    <row r="14" spans="2:10" ht="18.75" customHeight="1" x14ac:dyDescent="0.25">
      <c r="B14" s="79"/>
      <c r="C14" s="75"/>
      <c r="D14" s="75"/>
      <c r="E14" s="75"/>
      <c r="F14" s="75"/>
      <c r="G14" s="75"/>
      <c r="H14" s="80"/>
    </row>
    <row r="15" spans="2:10" ht="18.75" customHeight="1" x14ac:dyDescent="0.25">
      <c r="B15" s="79"/>
      <c r="C15" s="75"/>
      <c r="D15" s="75"/>
      <c r="E15" s="75"/>
      <c r="F15" s="75"/>
      <c r="G15" s="75"/>
      <c r="H15" s="80"/>
    </row>
    <row r="16" spans="2:10" ht="18.75" customHeight="1" x14ac:dyDescent="0.25">
      <c r="B16" s="79"/>
      <c r="C16" s="75"/>
      <c r="D16" s="75"/>
      <c r="E16" s="75"/>
      <c r="F16" s="75"/>
      <c r="G16" s="75"/>
      <c r="H16" s="80"/>
    </row>
    <row r="17" spans="2:8" ht="18.75" customHeight="1" x14ac:dyDescent="0.25">
      <c r="B17" s="79"/>
      <c r="C17" s="75"/>
      <c r="D17" s="75"/>
      <c r="E17" s="75"/>
      <c r="F17" s="75"/>
      <c r="G17" s="75"/>
      <c r="H17" s="80"/>
    </row>
    <row r="18" spans="2:8" ht="18.75" customHeight="1" x14ac:dyDescent="0.25">
      <c r="B18" s="79"/>
      <c r="C18" s="75"/>
      <c r="D18" s="75"/>
      <c r="E18" s="75"/>
      <c r="F18" s="75"/>
      <c r="G18" s="75"/>
      <c r="H18" s="80"/>
    </row>
    <row r="19" spans="2:8" ht="18.75" customHeight="1" x14ac:dyDescent="0.25">
      <c r="B19" s="79"/>
      <c r="C19" s="75"/>
      <c r="D19" s="75"/>
      <c r="E19" s="75"/>
      <c r="F19" s="75"/>
      <c r="G19" s="75"/>
      <c r="H19" s="80"/>
    </row>
    <row r="20" spans="2:8" ht="18.75" customHeight="1" x14ac:dyDescent="0.25">
      <c r="B20" s="79"/>
      <c r="C20" s="75"/>
      <c r="D20" s="75"/>
      <c r="E20" s="75"/>
      <c r="F20" s="75"/>
      <c r="G20" s="75"/>
      <c r="H20" s="80"/>
    </row>
    <row r="21" spans="2:8" ht="18.75" customHeight="1" x14ac:dyDescent="0.25">
      <c r="B21" s="79"/>
      <c r="C21" s="75"/>
      <c r="D21" s="75"/>
      <c r="E21" s="75"/>
      <c r="F21" s="75"/>
      <c r="G21" s="75"/>
      <c r="H21" s="80"/>
    </row>
    <row r="22" spans="2:8" ht="18.75" customHeight="1" x14ac:dyDescent="0.25">
      <c r="B22" s="79"/>
      <c r="C22" s="75"/>
      <c r="D22" s="75"/>
      <c r="E22" s="75"/>
      <c r="F22" s="75"/>
      <c r="G22" s="75"/>
      <c r="H22" s="80"/>
    </row>
    <row r="23" spans="2:8" ht="18.75" customHeight="1" x14ac:dyDescent="0.25">
      <c r="B23" s="79"/>
      <c r="C23" s="75"/>
      <c r="D23" s="75"/>
      <c r="E23" s="75"/>
      <c r="F23" s="75"/>
      <c r="G23" s="75"/>
      <c r="H23" s="80"/>
    </row>
    <row r="24" spans="2:8" ht="18.75" customHeight="1" x14ac:dyDescent="0.25">
      <c r="B24" s="79"/>
      <c r="C24" s="75"/>
      <c r="D24" s="75"/>
      <c r="E24" s="75"/>
      <c r="F24" s="75"/>
      <c r="G24" s="75"/>
      <c r="H24" s="80"/>
    </row>
    <row r="25" spans="2:8" ht="18.75" customHeight="1" x14ac:dyDescent="0.25">
      <c r="B25" s="85"/>
      <c r="C25" s="84"/>
      <c r="D25" s="84"/>
      <c r="E25" s="84"/>
      <c r="F25" s="84"/>
      <c r="G25" s="84"/>
      <c r="H25" s="86"/>
    </row>
    <row r="26" spans="2:8" ht="18.75" customHeight="1" x14ac:dyDescent="0.25">
      <c r="B26" s="87"/>
      <c r="H26" s="88"/>
    </row>
    <row r="27" spans="2:8" ht="18.75" customHeight="1" x14ac:dyDescent="0.25">
      <c r="B27" s="87"/>
      <c r="H27" s="88"/>
    </row>
    <row r="28" spans="2:8" ht="18.75" customHeight="1" x14ac:dyDescent="0.25">
      <c r="B28" s="87"/>
      <c r="H28" s="88"/>
    </row>
    <row r="29" spans="2:8" ht="18.75" customHeight="1" x14ac:dyDescent="0.25">
      <c r="B29" s="87"/>
      <c r="H29" s="88"/>
    </row>
    <row r="30" spans="2:8" ht="18.75" customHeight="1" x14ac:dyDescent="0.25">
      <c r="B30" s="87"/>
      <c r="H30" s="88"/>
    </row>
    <row r="31" spans="2:8" ht="18.75" customHeight="1" x14ac:dyDescent="0.25">
      <c r="B31" s="87"/>
      <c r="H31" s="88"/>
    </row>
    <row r="32" spans="2:8" ht="18.75" customHeight="1" x14ac:dyDescent="0.25">
      <c r="B32" s="87"/>
      <c r="H32" s="88"/>
    </row>
    <row r="33" spans="2:8" ht="18.75" customHeight="1" x14ac:dyDescent="0.25">
      <c r="B33" s="89"/>
      <c r="C33" s="74"/>
      <c r="D33" s="74"/>
      <c r="E33" s="74"/>
      <c r="F33" s="74"/>
      <c r="G33" s="74"/>
      <c r="H33" s="90"/>
    </row>
    <row r="34" spans="2:8" ht="15" customHeight="1" x14ac:dyDescent="0.25"/>
  </sheetData>
  <mergeCells count="3">
    <mergeCell ref="B1:H3"/>
    <mergeCell ref="B4:H4"/>
    <mergeCell ref="B5:H5"/>
  </mergeCells>
  <pageMargins left="0.7" right="0.7" top="0.75" bottom="0.75" header="0.3" footer="0.3"/>
  <pageSetup paperSize="9" orientation="portrait" r:id="rId1"/>
  <drawing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sheetPr codeName="Hoja94"/>
  <dimension ref="A1:BO81"/>
  <sheetViews>
    <sheetView showGridLines="0" zoomScale="70" zoomScaleNormal="70" workbookViewId="0">
      <pane xSplit="2" ySplit="6" topLeftCell="W7" activePane="bottomRight" state="frozen"/>
      <selection activeCell="I25" sqref="I25"/>
      <selection pane="topRight" activeCell="I25" sqref="I25"/>
      <selection pane="bottomLeft" activeCell="I25" sqref="I25"/>
      <selection pane="bottomRight" activeCell="B11" sqref="B11"/>
    </sheetView>
  </sheetViews>
  <sheetFormatPr baseColWidth="10" defaultColWidth="0" defaultRowHeight="0" customHeight="1" zeroHeight="1" x14ac:dyDescent="0.25"/>
  <cols>
    <col min="1" max="1" width="3.5703125" style="566" customWidth="1"/>
    <col min="2" max="2" width="51.85546875" style="566" customWidth="1"/>
    <col min="3" max="19" width="9.140625" style="1451" customWidth="1"/>
    <col min="20" max="25" width="11.140625" style="1451" customWidth="1"/>
    <col min="26" max="48" width="9.42578125" style="566" customWidth="1"/>
    <col min="49" max="55" width="7.7109375" style="678" customWidth="1"/>
    <col min="56" max="56" width="9.42578125" style="678" bestFit="1" customWidth="1"/>
    <col min="57" max="57" width="5" style="566" customWidth="1"/>
    <col min="58" max="67" width="0" style="566" hidden="1" customWidth="1"/>
    <col min="68" max="16384" width="9.140625" style="566" hidden="1"/>
  </cols>
  <sheetData>
    <row r="1" spans="2:58" ht="15" hidden="1" x14ac:dyDescent="0.25">
      <c r="B1" s="1985"/>
      <c r="C1" s="1986"/>
      <c r="D1" s="1986"/>
      <c r="E1" s="1986"/>
      <c r="F1" s="1986"/>
      <c r="G1" s="1986"/>
      <c r="H1" s="1986"/>
      <c r="I1" s="1986"/>
      <c r="J1" s="1986"/>
      <c r="K1" s="1986"/>
      <c r="L1" s="1986"/>
      <c r="M1" s="1986"/>
      <c r="N1" s="1986"/>
      <c r="O1" s="1986"/>
      <c r="P1" s="1986"/>
      <c r="Q1" s="1986"/>
      <c r="R1" s="1986"/>
      <c r="S1" s="1986"/>
      <c r="T1" s="1986"/>
      <c r="U1" s="1986"/>
      <c r="V1" s="1986"/>
      <c r="W1" s="1986"/>
      <c r="X1" s="1986"/>
      <c r="Y1" s="1986"/>
      <c r="Z1" s="1986"/>
      <c r="AA1" s="1986"/>
      <c r="AB1" s="1986"/>
      <c r="AC1" s="1986"/>
      <c r="AD1" s="1986"/>
      <c r="AE1" s="1986"/>
      <c r="AF1" s="1986"/>
      <c r="AG1" s="1986"/>
      <c r="AH1" s="1986"/>
      <c r="AI1" s="1986"/>
      <c r="AJ1" s="1986"/>
      <c r="AK1" s="1986"/>
      <c r="AL1" s="1986"/>
      <c r="AM1" s="1986"/>
      <c r="AN1" s="1986"/>
      <c r="AO1" s="1986"/>
      <c r="AP1" s="1986"/>
      <c r="AQ1" s="1986"/>
      <c r="AR1" s="1986"/>
      <c r="AS1" s="1986"/>
      <c r="AT1" s="1986"/>
      <c r="AU1" s="1986"/>
      <c r="AV1" s="1986"/>
      <c r="AW1" s="1986"/>
      <c r="AX1" s="1986"/>
      <c r="AY1" s="1986"/>
      <c r="AZ1" s="1986"/>
      <c r="BA1" s="1986"/>
      <c r="BB1" s="1986"/>
      <c r="BC1" s="1986"/>
      <c r="BD1" s="1987"/>
    </row>
    <row r="2" spans="2:58" ht="15" hidden="1" x14ac:dyDescent="0.25">
      <c r="B2" s="1988"/>
      <c r="C2" s="2213"/>
      <c r="D2" s="2213"/>
      <c r="E2" s="2213"/>
      <c r="F2" s="2213"/>
      <c r="G2" s="2213"/>
      <c r="H2" s="2213"/>
      <c r="I2" s="2213"/>
      <c r="J2" s="2213"/>
      <c r="K2" s="2213"/>
      <c r="L2" s="2213"/>
      <c r="M2" s="2213"/>
      <c r="N2" s="2213"/>
      <c r="O2" s="2213"/>
      <c r="P2" s="2213"/>
      <c r="Q2" s="2213"/>
      <c r="R2" s="2213"/>
      <c r="S2" s="2213"/>
      <c r="T2" s="2213"/>
      <c r="U2" s="2213"/>
      <c r="V2" s="2213"/>
      <c r="W2" s="2213"/>
      <c r="X2" s="2213"/>
      <c r="Y2" s="2213"/>
      <c r="Z2" s="1989"/>
      <c r="AA2" s="1989"/>
      <c r="AB2" s="1989"/>
      <c r="AC2" s="1989"/>
      <c r="AD2" s="1989"/>
      <c r="AE2" s="1989"/>
      <c r="AF2" s="1989"/>
      <c r="AG2" s="1989"/>
      <c r="AH2" s="1989"/>
      <c r="AI2" s="1989"/>
      <c r="AJ2" s="1989"/>
      <c r="AK2" s="1989"/>
      <c r="AL2" s="1989"/>
      <c r="AM2" s="1989"/>
      <c r="AN2" s="1989"/>
      <c r="AO2" s="1989"/>
      <c r="AP2" s="1989"/>
      <c r="AQ2" s="1989"/>
      <c r="AR2" s="1989"/>
      <c r="AS2" s="1989"/>
      <c r="AT2" s="1989"/>
      <c r="AU2" s="1989"/>
      <c r="AV2" s="1989"/>
      <c r="AW2" s="1989"/>
      <c r="AX2" s="1989"/>
      <c r="AY2" s="1989"/>
      <c r="AZ2" s="1989"/>
      <c r="BA2" s="1989"/>
      <c r="BB2" s="1989"/>
      <c r="BC2" s="1989"/>
      <c r="BD2" s="1990"/>
    </row>
    <row r="3" spans="2:58" ht="46.5" customHeight="1" thickBot="1" x14ac:dyDescent="0.3">
      <c r="B3" s="1991"/>
      <c r="C3" s="1992"/>
      <c r="D3" s="1992"/>
      <c r="E3" s="1992"/>
      <c r="F3" s="1992"/>
      <c r="G3" s="1992"/>
      <c r="H3" s="1992"/>
      <c r="I3" s="1992"/>
      <c r="J3" s="1992"/>
      <c r="K3" s="1992"/>
      <c r="L3" s="1992"/>
      <c r="M3" s="1992"/>
      <c r="N3" s="1992"/>
      <c r="O3" s="1992"/>
      <c r="P3" s="1992"/>
      <c r="Q3" s="1992"/>
      <c r="R3" s="1992"/>
      <c r="S3" s="1992"/>
      <c r="T3" s="1992"/>
      <c r="U3" s="1992"/>
      <c r="V3" s="1992"/>
      <c r="W3" s="1992"/>
      <c r="X3" s="1992"/>
      <c r="Y3" s="1992"/>
      <c r="Z3" s="1992"/>
      <c r="AA3" s="1992"/>
      <c r="AB3" s="1992"/>
      <c r="AC3" s="1992"/>
      <c r="AD3" s="1992"/>
      <c r="AE3" s="1992"/>
      <c r="AF3" s="1992"/>
      <c r="AG3" s="1992"/>
      <c r="AH3" s="1992"/>
      <c r="AI3" s="1992"/>
      <c r="AJ3" s="1992"/>
      <c r="AK3" s="1992"/>
      <c r="AL3" s="1992"/>
      <c r="AM3" s="1992"/>
      <c r="AN3" s="1992"/>
      <c r="AO3" s="1992"/>
      <c r="AP3" s="1992"/>
      <c r="AQ3" s="1992"/>
      <c r="AR3" s="1992"/>
      <c r="AS3" s="1992"/>
      <c r="AT3" s="1992"/>
      <c r="AU3" s="1992"/>
      <c r="AV3" s="1992"/>
      <c r="AW3" s="1992"/>
      <c r="AX3" s="1992"/>
      <c r="AY3" s="1992"/>
      <c r="AZ3" s="1992"/>
      <c r="BA3" s="1992"/>
      <c r="BB3" s="1992"/>
      <c r="BC3" s="1992"/>
      <c r="BD3" s="1993"/>
      <c r="BE3" s="567"/>
      <c r="BF3" s="567"/>
    </row>
    <row r="4" spans="2:58" ht="20.25" customHeight="1" thickBot="1" x14ac:dyDescent="0.4">
      <c r="B4" s="2034" t="s">
        <v>4742</v>
      </c>
      <c r="C4" s="2214"/>
      <c r="D4" s="2214"/>
      <c r="E4" s="2214"/>
      <c r="F4" s="2214"/>
      <c r="G4" s="2214"/>
      <c r="H4" s="2214"/>
      <c r="I4" s="2214"/>
      <c r="J4" s="2214"/>
      <c r="K4" s="2214"/>
      <c r="L4" s="2214"/>
      <c r="M4" s="2214"/>
      <c r="N4" s="2214"/>
      <c r="O4" s="2214"/>
      <c r="P4" s="2214"/>
      <c r="Q4" s="2214"/>
      <c r="R4" s="2214"/>
      <c r="S4" s="2214"/>
      <c r="T4" s="2214"/>
      <c r="U4" s="2214"/>
      <c r="V4" s="2214"/>
      <c r="W4" s="2214"/>
      <c r="X4" s="2214"/>
      <c r="Y4" s="2214"/>
      <c r="Z4" s="2035"/>
      <c r="AA4" s="2035"/>
      <c r="AB4" s="2035"/>
      <c r="AC4" s="2035"/>
      <c r="AD4" s="2035"/>
      <c r="AE4" s="2035"/>
      <c r="AF4" s="2035"/>
      <c r="AG4" s="2035"/>
      <c r="AH4" s="2035"/>
      <c r="AI4" s="2035"/>
      <c r="AJ4" s="2035"/>
      <c r="AK4" s="2035"/>
      <c r="AL4" s="2035"/>
      <c r="AM4" s="2035"/>
      <c r="AN4" s="2035"/>
      <c r="AO4" s="2035"/>
      <c r="AP4" s="2035"/>
      <c r="AQ4" s="2035"/>
      <c r="AR4" s="2035"/>
      <c r="AS4" s="2035"/>
      <c r="AT4" s="2035"/>
      <c r="AU4" s="2035"/>
      <c r="AV4" s="2035"/>
      <c r="AW4" s="2035"/>
      <c r="AX4" s="2035"/>
      <c r="AY4" s="2035"/>
      <c r="AZ4" s="2035"/>
      <c r="BA4" s="2035"/>
      <c r="BB4" s="2035"/>
      <c r="BC4" s="2035"/>
      <c r="BD4" s="2037"/>
      <c r="BE4" s="567"/>
      <c r="BF4" s="567"/>
    </row>
    <row r="5" spans="2:58" s="569" customFormat="1" ht="27" customHeight="1" x14ac:dyDescent="0.25">
      <c r="B5" s="2038"/>
      <c r="C5" s="2038"/>
      <c r="D5" s="2038"/>
      <c r="E5" s="2038"/>
      <c r="F5" s="2038"/>
      <c r="G5" s="2038"/>
      <c r="H5" s="2038"/>
      <c r="I5" s="2038"/>
      <c r="J5" s="2038"/>
      <c r="K5" s="2038"/>
      <c r="L5" s="2038"/>
      <c r="M5" s="2038"/>
      <c r="N5" s="2038"/>
      <c r="O5" s="2038"/>
      <c r="P5" s="2038"/>
      <c r="Q5" s="2038"/>
      <c r="R5" s="2038"/>
      <c r="S5" s="2038"/>
      <c r="T5" s="2038"/>
      <c r="U5" s="2038"/>
      <c r="V5" s="2038"/>
      <c r="W5" s="2038"/>
      <c r="X5" s="2038"/>
      <c r="Y5" s="2038"/>
      <c r="Z5" s="2038"/>
      <c r="AA5" s="2038"/>
      <c r="AB5" s="2038"/>
      <c r="AC5" s="2038"/>
      <c r="AD5" s="2038"/>
      <c r="AE5" s="2038"/>
      <c r="AF5" s="2038"/>
      <c r="AG5" s="2038"/>
      <c r="AH5" s="2038"/>
      <c r="AI5" s="2038"/>
      <c r="AJ5" s="2038"/>
      <c r="AK5" s="2038"/>
      <c r="AL5" s="2038"/>
      <c r="AM5" s="2038"/>
      <c r="AN5" s="2038"/>
      <c r="AO5" s="2038"/>
      <c r="AP5" s="2038"/>
      <c r="AQ5" s="2038"/>
      <c r="AR5" s="2038"/>
      <c r="AS5" s="2038"/>
      <c r="AT5" s="2038"/>
      <c r="AU5" s="2038"/>
      <c r="AV5" s="2038"/>
      <c r="AW5" s="2038"/>
      <c r="AX5" s="2038"/>
      <c r="AY5" s="2038"/>
      <c r="AZ5" s="2038"/>
      <c r="BA5" s="2038"/>
      <c r="BB5" s="2038"/>
      <c r="BC5" s="2038"/>
      <c r="BD5" s="2038"/>
      <c r="BE5" s="568"/>
      <c r="BF5" s="568"/>
    </row>
    <row r="6" spans="2:58" s="666" customFormat="1" ht="163.5" customHeight="1" thickBot="1" x14ac:dyDescent="0.3">
      <c r="B6" s="887" t="s">
        <v>744</v>
      </c>
      <c r="C6" s="1438" t="s">
        <v>2432</v>
      </c>
      <c r="D6" s="1438" t="s">
        <v>2433</v>
      </c>
      <c r="E6" s="1438" t="s">
        <v>2434</v>
      </c>
      <c r="F6" s="1438" t="s">
        <v>2435</v>
      </c>
      <c r="G6" s="1438" t="s">
        <v>2436</v>
      </c>
      <c r="H6" s="1438" t="s">
        <v>2437</v>
      </c>
      <c r="I6" s="1438" t="s">
        <v>2438</v>
      </c>
      <c r="J6" s="1438" t="s">
        <v>2439</v>
      </c>
      <c r="K6" s="1438" t="s">
        <v>2440</v>
      </c>
      <c r="L6" s="1438" t="s">
        <v>2441</v>
      </c>
      <c r="M6" s="1438" t="s">
        <v>2442</v>
      </c>
      <c r="N6" s="1438" t="s">
        <v>2443</v>
      </c>
      <c r="O6" s="1438" t="s">
        <v>2444</v>
      </c>
      <c r="P6" s="1438" t="s">
        <v>2445</v>
      </c>
      <c r="Q6" s="1438" t="s">
        <v>2446</v>
      </c>
      <c r="R6" s="1438" t="s">
        <v>2447</v>
      </c>
      <c r="S6" s="1438" t="s">
        <v>2448</v>
      </c>
      <c r="T6" s="1438" t="s">
        <v>2449</v>
      </c>
      <c r="U6" s="1438" t="s">
        <v>2450</v>
      </c>
      <c r="V6" s="1438" t="s">
        <v>2451</v>
      </c>
      <c r="W6" s="1438" t="s">
        <v>4773</v>
      </c>
      <c r="X6" s="1438" t="s">
        <v>2452</v>
      </c>
      <c r="Y6" s="1438" t="s">
        <v>2453</v>
      </c>
      <c r="Z6" s="1458" t="s">
        <v>2454</v>
      </c>
      <c r="AA6" s="1458" t="s">
        <v>2455</v>
      </c>
      <c r="AB6" s="1458" t="s">
        <v>2458</v>
      </c>
      <c r="AC6" s="1458" t="s">
        <v>2456</v>
      </c>
      <c r="AD6" s="1458" t="s">
        <v>2459</v>
      </c>
      <c r="AE6" s="1458" t="s">
        <v>4774</v>
      </c>
      <c r="AF6" s="1458" t="s">
        <v>2460</v>
      </c>
      <c r="AG6" s="1458" t="s">
        <v>2461</v>
      </c>
      <c r="AH6" s="1458" t="s">
        <v>2462</v>
      </c>
      <c r="AI6" s="1458" t="s">
        <v>2463</v>
      </c>
      <c r="AJ6" s="1458" t="s">
        <v>2464</v>
      </c>
      <c r="AK6" s="1458" t="s">
        <v>2465</v>
      </c>
      <c r="AL6" s="1458" t="s">
        <v>2466</v>
      </c>
      <c r="AM6" s="1458" t="s">
        <v>2467</v>
      </c>
      <c r="AN6" s="1458" t="s">
        <v>2468</v>
      </c>
      <c r="AO6" s="1458" t="s">
        <v>2469</v>
      </c>
      <c r="AP6" s="1458" t="s">
        <v>2470</v>
      </c>
      <c r="AQ6" s="1458" t="s">
        <v>2473</v>
      </c>
      <c r="AR6" s="1458" t="s">
        <v>2471</v>
      </c>
      <c r="AS6" s="1458" t="s">
        <v>4775</v>
      </c>
      <c r="AT6" s="1458" t="s">
        <v>2472</v>
      </c>
      <c r="AU6" s="1458" t="s">
        <v>2473</v>
      </c>
      <c r="AV6" s="1458" t="s">
        <v>2474</v>
      </c>
      <c r="AW6" s="1458" t="s">
        <v>2475</v>
      </c>
      <c r="AX6" s="1458" t="s">
        <v>2476</v>
      </c>
      <c r="AY6" s="1458" t="s">
        <v>2477</v>
      </c>
      <c r="AZ6" s="1458" t="s">
        <v>2478</v>
      </c>
      <c r="BA6" s="1458" t="s">
        <v>4776</v>
      </c>
      <c r="BB6" s="1458" t="s">
        <v>2480</v>
      </c>
      <c r="BC6" s="1458" t="s">
        <v>2481</v>
      </c>
      <c r="BD6" s="888" t="s">
        <v>143</v>
      </c>
      <c r="BE6" s="665"/>
    </row>
    <row r="7" spans="2:58" ht="18.75" customHeight="1" x14ac:dyDescent="0.25">
      <c r="B7" s="1459" t="s">
        <v>782</v>
      </c>
      <c r="C7" s="1413">
        <v>0</v>
      </c>
      <c r="D7" s="1413">
        <v>1</v>
      </c>
      <c r="E7" s="1413">
        <v>0</v>
      </c>
      <c r="F7" s="1413">
        <v>0</v>
      </c>
      <c r="G7" s="1413">
        <v>0</v>
      </c>
      <c r="H7" s="1413">
        <v>0</v>
      </c>
      <c r="I7" s="1413">
        <v>0</v>
      </c>
      <c r="J7" s="1413">
        <v>0</v>
      </c>
      <c r="K7" s="1413">
        <v>0</v>
      </c>
      <c r="L7" s="1413">
        <v>0</v>
      </c>
      <c r="M7" s="1413">
        <v>0</v>
      </c>
      <c r="N7" s="1413">
        <v>0</v>
      </c>
      <c r="O7" s="1413">
        <v>1</v>
      </c>
      <c r="P7" s="1413">
        <v>1</v>
      </c>
      <c r="Q7" s="1413">
        <v>0</v>
      </c>
      <c r="R7" s="1413">
        <v>0</v>
      </c>
      <c r="S7" s="1413">
        <v>0</v>
      </c>
      <c r="T7" s="1413">
        <v>0</v>
      </c>
      <c r="U7" s="1413">
        <v>0</v>
      </c>
      <c r="V7" s="1413">
        <v>0</v>
      </c>
      <c r="W7" s="1413">
        <v>0</v>
      </c>
      <c r="X7" s="1413">
        <v>0</v>
      </c>
      <c r="Y7" s="1413">
        <v>0</v>
      </c>
      <c r="Z7" s="1448">
        <v>0</v>
      </c>
      <c r="AA7" s="1448">
        <v>0</v>
      </c>
      <c r="AB7" s="1448">
        <v>0</v>
      </c>
      <c r="AC7" s="1448">
        <v>0</v>
      </c>
      <c r="AD7" s="1448">
        <v>0</v>
      </c>
      <c r="AE7" s="1448">
        <v>0</v>
      </c>
      <c r="AF7" s="1448">
        <v>1</v>
      </c>
      <c r="AG7" s="1448">
        <v>0</v>
      </c>
      <c r="AH7" s="1448">
        <v>0</v>
      </c>
      <c r="AI7" s="1448">
        <v>0</v>
      </c>
      <c r="AJ7" s="1448">
        <v>0</v>
      </c>
      <c r="AK7" s="1448">
        <v>0</v>
      </c>
      <c r="AL7" s="1448">
        <v>0</v>
      </c>
      <c r="AM7" s="1449">
        <v>2</v>
      </c>
      <c r="AN7" s="1449">
        <v>0</v>
      </c>
      <c r="AO7" s="1448">
        <v>0</v>
      </c>
      <c r="AP7" s="1448">
        <v>0</v>
      </c>
      <c r="AQ7" s="1449">
        <v>0</v>
      </c>
      <c r="AR7" s="1448">
        <v>0</v>
      </c>
      <c r="AS7" s="1449">
        <v>0</v>
      </c>
      <c r="AT7" s="1448">
        <v>1</v>
      </c>
      <c r="AU7" s="1448">
        <v>0</v>
      </c>
      <c r="AV7" s="1448">
        <v>0</v>
      </c>
      <c r="AW7" s="1448">
        <v>0</v>
      </c>
      <c r="AX7" s="1448">
        <v>1</v>
      </c>
      <c r="AY7" s="1449">
        <v>0</v>
      </c>
      <c r="AZ7" s="1449">
        <v>1</v>
      </c>
      <c r="BA7" s="1448">
        <v>0</v>
      </c>
      <c r="BB7" s="1448">
        <v>0</v>
      </c>
      <c r="BC7" s="1448">
        <v>0</v>
      </c>
      <c r="BD7" s="171">
        <f t="shared" ref="BD7:BD34" si="0">SUM(C7:BC7)</f>
        <v>9</v>
      </c>
      <c r="BE7" s="670"/>
    </row>
    <row r="8" spans="2:58" ht="18.75" customHeight="1" x14ac:dyDescent="0.25">
      <c r="B8" s="1456" t="s">
        <v>783</v>
      </c>
      <c r="C8" s="1408">
        <v>0</v>
      </c>
      <c r="D8" s="1408">
        <v>0</v>
      </c>
      <c r="E8" s="1408">
        <v>0</v>
      </c>
      <c r="F8" s="1408">
        <v>0</v>
      </c>
      <c r="G8" s="1408">
        <v>0</v>
      </c>
      <c r="H8" s="1408">
        <v>0</v>
      </c>
      <c r="I8" s="1408">
        <v>0</v>
      </c>
      <c r="J8" s="1408">
        <v>0</v>
      </c>
      <c r="K8" s="1408">
        <v>0</v>
      </c>
      <c r="L8" s="1408">
        <v>0</v>
      </c>
      <c r="M8" s="1408">
        <v>0</v>
      </c>
      <c r="N8" s="1408">
        <v>0</v>
      </c>
      <c r="O8" s="1408">
        <v>0</v>
      </c>
      <c r="P8" s="1408">
        <v>1</v>
      </c>
      <c r="Q8" s="1408">
        <v>0</v>
      </c>
      <c r="R8" s="1408">
        <v>0</v>
      </c>
      <c r="S8" s="1408">
        <v>0</v>
      </c>
      <c r="T8" s="1408">
        <v>0</v>
      </c>
      <c r="U8" s="1408">
        <v>0</v>
      </c>
      <c r="V8" s="1408">
        <v>0</v>
      </c>
      <c r="W8" s="1408">
        <v>0</v>
      </c>
      <c r="X8" s="1408">
        <v>1</v>
      </c>
      <c r="Y8" s="1408">
        <v>0</v>
      </c>
      <c r="Z8" s="1445">
        <v>0</v>
      </c>
      <c r="AA8" s="1445">
        <v>0</v>
      </c>
      <c r="AB8" s="1445">
        <v>0</v>
      </c>
      <c r="AC8" s="1445">
        <v>0</v>
      </c>
      <c r="AD8" s="1445">
        <v>1</v>
      </c>
      <c r="AE8" s="1445">
        <v>0</v>
      </c>
      <c r="AF8" s="1445">
        <v>0</v>
      </c>
      <c r="AG8" s="1445">
        <v>0</v>
      </c>
      <c r="AH8" s="1445">
        <v>0</v>
      </c>
      <c r="AI8" s="1445">
        <v>0</v>
      </c>
      <c r="AJ8" s="1445">
        <v>0</v>
      </c>
      <c r="AK8" s="1445">
        <v>0</v>
      </c>
      <c r="AL8" s="1445">
        <v>0</v>
      </c>
      <c r="AM8" s="1446">
        <v>0</v>
      </c>
      <c r="AN8" s="1446">
        <v>1</v>
      </c>
      <c r="AO8" s="1445">
        <v>0</v>
      </c>
      <c r="AP8" s="1445">
        <v>0</v>
      </c>
      <c r="AQ8" s="1446">
        <v>0</v>
      </c>
      <c r="AR8" s="1445">
        <v>0</v>
      </c>
      <c r="AS8" s="1446">
        <v>0</v>
      </c>
      <c r="AT8" s="1445">
        <v>0</v>
      </c>
      <c r="AU8" s="1445">
        <v>0</v>
      </c>
      <c r="AV8" s="1445">
        <v>0</v>
      </c>
      <c r="AW8" s="1445">
        <v>0</v>
      </c>
      <c r="AX8" s="1445">
        <v>0</v>
      </c>
      <c r="AY8" s="1446">
        <v>0</v>
      </c>
      <c r="AZ8" s="1446">
        <v>0</v>
      </c>
      <c r="BA8" s="1445">
        <v>0</v>
      </c>
      <c r="BB8" s="1445">
        <v>0</v>
      </c>
      <c r="BC8" s="1445">
        <v>0</v>
      </c>
      <c r="BD8" s="1443">
        <f t="shared" si="0"/>
        <v>4</v>
      </c>
      <c r="BE8" s="670"/>
    </row>
    <row r="9" spans="2:58" ht="18.75" customHeight="1" x14ac:dyDescent="0.25">
      <c r="B9" s="1456" t="s">
        <v>1985</v>
      </c>
      <c r="C9" s="1408">
        <v>0</v>
      </c>
      <c r="D9" s="1408">
        <v>0</v>
      </c>
      <c r="E9" s="1408">
        <v>0</v>
      </c>
      <c r="F9" s="1408">
        <v>0</v>
      </c>
      <c r="G9" s="1408">
        <v>0</v>
      </c>
      <c r="H9" s="1408">
        <v>0</v>
      </c>
      <c r="I9" s="1408">
        <v>0</v>
      </c>
      <c r="J9" s="1408">
        <v>0</v>
      </c>
      <c r="K9" s="1408">
        <v>0</v>
      </c>
      <c r="L9" s="1408">
        <v>0</v>
      </c>
      <c r="M9" s="1408">
        <v>0</v>
      </c>
      <c r="N9" s="1408">
        <v>0</v>
      </c>
      <c r="O9" s="1408">
        <v>0</v>
      </c>
      <c r="P9" s="1408">
        <v>0</v>
      </c>
      <c r="Q9" s="1408">
        <v>0</v>
      </c>
      <c r="R9" s="1408">
        <v>0</v>
      </c>
      <c r="S9" s="1408">
        <v>0</v>
      </c>
      <c r="T9" s="1408">
        <v>0</v>
      </c>
      <c r="U9" s="1408">
        <v>0</v>
      </c>
      <c r="V9" s="1408">
        <v>0</v>
      </c>
      <c r="W9" s="1408">
        <v>0</v>
      </c>
      <c r="X9" s="1408">
        <v>0</v>
      </c>
      <c r="Y9" s="1408">
        <v>0</v>
      </c>
      <c r="Z9" s="1445">
        <v>0</v>
      </c>
      <c r="AA9" s="1445">
        <v>0</v>
      </c>
      <c r="AB9" s="1445">
        <v>0</v>
      </c>
      <c r="AC9" s="1445">
        <v>0</v>
      </c>
      <c r="AD9" s="1445">
        <v>1</v>
      </c>
      <c r="AE9" s="1445">
        <v>0</v>
      </c>
      <c r="AF9" s="1445">
        <v>0</v>
      </c>
      <c r="AG9" s="1445">
        <v>0</v>
      </c>
      <c r="AH9" s="1445">
        <v>0</v>
      </c>
      <c r="AI9" s="1445">
        <v>0</v>
      </c>
      <c r="AJ9" s="1445">
        <v>0</v>
      </c>
      <c r="AK9" s="1445">
        <v>1</v>
      </c>
      <c r="AL9" s="1445">
        <v>0</v>
      </c>
      <c r="AM9" s="1446">
        <v>0</v>
      </c>
      <c r="AN9" s="1446">
        <v>0</v>
      </c>
      <c r="AO9" s="1445">
        <v>0</v>
      </c>
      <c r="AP9" s="1445">
        <v>0</v>
      </c>
      <c r="AQ9" s="1446">
        <v>0</v>
      </c>
      <c r="AR9" s="1445">
        <v>0</v>
      </c>
      <c r="AS9" s="1446">
        <v>0</v>
      </c>
      <c r="AT9" s="1445">
        <v>0</v>
      </c>
      <c r="AU9" s="1445">
        <v>0</v>
      </c>
      <c r="AV9" s="1445">
        <v>0</v>
      </c>
      <c r="AW9" s="1445">
        <v>0</v>
      </c>
      <c r="AX9" s="1445">
        <v>0</v>
      </c>
      <c r="AY9" s="1446">
        <v>0</v>
      </c>
      <c r="AZ9" s="1446">
        <v>0</v>
      </c>
      <c r="BA9" s="1445">
        <v>0</v>
      </c>
      <c r="BB9" s="1445">
        <v>0</v>
      </c>
      <c r="BC9" s="1445">
        <v>0</v>
      </c>
      <c r="BD9" s="1443">
        <f t="shared" si="0"/>
        <v>2</v>
      </c>
      <c r="BE9" s="670"/>
    </row>
    <row r="10" spans="2:58" ht="18.75" customHeight="1" x14ac:dyDescent="0.25">
      <c r="B10" s="1456" t="s">
        <v>808</v>
      </c>
      <c r="C10" s="1408">
        <v>0</v>
      </c>
      <c r="D10" s="1408">
        <v>0</v>
      </c>
      <c r="E10" s="1408">
        <v>0</v>
      </c>
      <c r="F10" s="1408">
        <v>0</v>
      </c>
      <c r="G10" s="1408">
        <v>0</v>
      </c>
      <c r="H10" s="1408">
        <v>0</v>
      </c>
      <c r="I10" s="1408">
        <v>0</v>
      </c>
      <c r="J10" s="1408">
        <v>0</v>
      </c>
      <c r="K10" s="1408">
        <v>0</v>
      </c>
      <c r="L10" s="1408">
        <v>0</v>
      </c>
      <c r="M10" s="1408">
        <v>0</v>
      </c>
      <c r="N10" s="1408">
        <v>0</v>
      </c>
      <c r="O10" s="1408">
        <v>0</v>
      </c>
      <c r="P10" s="1408">
        <v>0</v>
      </c>
      <c r="Q10" s="1408">
        <v>0</v>
      </c>
      <c r="R10" s="1408">
        <v>0</v>
      </c>
      <c r="S10" s="1408">
        <v>0</v>
      </c>
      <c r="T10" s="1408">
        <v>0</v>
      </c>
      <c r="U10" s="1408">
        <v>0</v>
      </c>
      <c r="V10" s="1408">
        <v>0</v>
      </c>
      <c r="W10" s="1408">
        <v>0</v>
      </c>
      <c r="X10" s="1408">
        <v>0</v>
      </c>
      <c r="Y10" s="1408">
        <v>0</v>
      </c>
      <c r="Z10" s="1445">
        <v>0</v>
      </c>
      <c r="AA10" s="1445">
        <v>0</v>
      </c>
      <c r="AB10" s="1445">
        <v>0</v>
      </c>
      <c r="AC10" s="1445">
        <v>0</v>
      </c>
      <c r="AD10" s="1445">
        <v>0</v>
      </c>
      <c r="AE10" s="1445">
        <v>0</v>
      </c>
      <c r="AF10" s="1445">
        <v>0</v>
      </c>
      <c r="AG10" s="1445">
        <v>0</v>
      </c>
      <c r="AH10" s="1445">
        <v>0</v>
      </c>
      <c r="AI10" s="1445">
        <v>0</v>
      </c>
      <c r="AJ10" s="1445">
        <v>1</v>
      </c>
      <c r="AK10" s="1445">
        <v>0</v>
      </c>
      <c r="AL10" s="1445">
        <v>0</v>
      </c>
      <c r="AM10" s="1446">
        <v>0</v>
      </c>
      <c r="AN10" s="1446">
        <v>0</v>
      </c>
      <c r="AO10" s="1445">
        <v>0</v>
      </c>
      <c r="AP10" s="1445">
        <v>0</v>
      </c>
      <c r="AQ10" s="1446">
        <v>0</v>
      </c>
      <c r="AR10" s="1445">
        <v>0</v>
      </c>
      <c r="AS10" s="1446">
        <v>0</v>
      </c>
      <c r="AT10" s="1445">
        <v>0</v>
      </c>
      <c r="AU10" s="1445">
        <v>0</v>
      </c>
      <c r="AV10" s="1445">
        <v>0</v>
      </c>
      <c r="AW10" s="1445">
        <v>0</v>
      </c>
      <c r="AX10" s="1445">
        <v>0</v>
      </c>
      <c r="AY10" s="1446">
        <v>0</v>
      </c>
      <c r="AZ10" s="1446">
        <v>0</v>
      </c>
      <c r="BA10" s="1445">
        <v>0</v>
      </c>
      <c r="BB10" s="1445">
        <v>0</v>
      </c>
      <c r="BC10" s="1445">
        <v>0</v>
      </c>
      <c r="BD10" s="1443">
        <f t="shared" si="0"/>
        <v>1</v>
      </c>
      <c r="BE10" s="670"/>
    </row>
    <row r="11" spans="2:58" s="567" customFormat="1" ht="18.75" customHeight="1" x14ac:dyDescent="0.25">
      <c r="B11" s="1456" t="s">
        <v>784</v>
      </c>
      <c r="C11" s="1408">
        <v>0</v>
      </c>
      <c r="D11" s="1408">
        <v>0</v>
      </c>
      <c r="E11" s="1408">
        <v>0</v>
      </c>
      <c r="F11" s="1408">
        <v>0</v>
      </c>
      <c r="G11" s="1408">
        <v>2</v>
      </c>
      <c r="H11" s="1408">
        <v>0</v>
      </c>
      <c r="I11" s="1408">
        <v>0</v>
      </c>
      <c r="J11" s="1408">
        <v>2</v>
      </c>
      <c r="K11" s="1408">
        <v>2</v>
      </c>
      <c r="L11" s="1408">
        <v>0</v>
      </c>
      <c r="M11" s="1408">
        <v>0</v>
      </c>
      <c r="N11" s="1408">
        <v>0</v>
      </c>
      <c r="O11" s="1408">
        <v>0</v>
      </c>
      <c r="P11" s="1408">
        <v>6</v>
      </c>
      <c r="Q11" s="1408">
        <v>0</v>
      </c>
      <c r="R11" s="1408">
        <v>1</v>
      </c>
      <c r="S11" s="1408">
        <v>0</v>
      </c>
      <c r="T11" s="1408">
        <v>0</v>
      </c>
      <c r="U11" s="1408">
        <v>1</v>
      </c>
      <c r="V11" s="1408">
        <v>0</v>
      </c>
      <c r="W11" s="1408">
        <v>1</v>
      </c>
      <c r="X11" s="1408">
        <v>2</v>
      </c>
      <c r="Y11" s="1408">
        <v>0</v>
      </c>
      <c r="Z11" s="1445">
        <v>0</v>
      </c>
      <c r="AA11" s="1445">
        <v>2</v>
      </c>
      <c r="AB11" s="1445">
        <v>0</v>
      </c>
      <c r="AC11" s="1445">
        <v>0</v>
      </c>
      <c r="AD11" s="1445">
        <v>0</v>
      </c>
      <c r="AE11" s="1445">
        <v>0</v>
      </c>
      <c r="AF11" s="1445">
        <v>1</v>
      </c>
      <c r="AG11" s="1445">
        <v>0</v>
      </c>
      <c r="AH11" s="1445">
        <v>2</v>
      </c>
      <c r="AI11" s="1445">
        <v>2</v>
      </c>
      <c r="AJ11" s="1445">
        <v>0</v>
      </c>
      <c r="AK11" s="1445">
        <v>2</v>
      </c>
      <c r="AL11" s="1445">
        <v>4</v>
      </c>
      <c r="AM11" s="1446">
        <v>1</v>
      </c>
      <c r="AN11" s="1446">
        <v>0</v>
      </c>
      <c r="AO11" s="1445">
        <v>0</v>
      </c>
      <c r="AP11" s="1445">
        <v>0</v>
      </c>
      <c r="AQ11" s="1446">
        <v>0</v>
      </c>
      <c r="AR11" s="1445">
        <v>0</v>
      </c>
      <c r="AS11" s="1446">
        <v>0</v>
      </c>
      <c r="AT11" s="1445">
        <v>1</v>
      </c>
      <c r="AU11" s="1445">
        <v>0</v>
      </c>
      <c r="AV11" s="1445">
        <v>0</v>
      </c>
      <c r="AW11" s="1445">
        <v>0</v>
      </c>
      <c r="AX11" s="1445">
        <v>0</v>
      </c>
      <c r="AY11" s="1446">
        <v>1</v>
      </c>
      <c r="AZ11" s="1446">
        <v>0</v>
      </c>
      <c r="BA11" s="1445">
        <v>0</v>
      </c>
      <c r="BB11" s="1445">
        <v>0</v>
      </c>
      <c r="BC11" s="1445">
        <v>1</v>
      </c>
      <c r="BD11" s="1443">
        <f t="shared" si="0"/>
        <v>34</v>
      </c>
      <c r="BE11" s="670"/>
    </row>
    <row r="12" spans="2:58" s="567" customFormat="1" ht="18.75" customHeight="1" x14ac:dyDescent="0.25">
      <c r="B12" s="1456" t="s">
        <v>785</v>
      </c>
      <c r="C12" s="1408">
        <v>0</v>
      </c>
      <c r="D12" s="1408">
        <v>1</v>
      </c>
      <c r="E12" s="1408">
        <v>0</v>
      </c>
      <c r="F12" s="1408">
        <v>0</v>
      </c>
      <c r="G12" s="1408">
        <v>0</v>
      </c>
      <c r="H12" s="1408">
        <v>0</v>
      </c>
      <c r="I12" s="1408">
        <v>0</v>
      </c>
      <c r="J12" s="1408">
        <v>0</v>
      </c>
      <c r="K12" s="1408">
        <v>0</v>
      </c>
      <c r="L12" s="1408">
        <v>0</v>
      </c>
      <c r="M12" s="1408">
        <v>0</v>
      </c>
      <c r="N12" s="1408">
        <v>0</v>
      </c>
      <c r="O12" s="1408">
        <v>0</v>
      </c>
      <c r="P12" s="1408">
        <v>1</v>
      </c>
      <c r="Q12" s="1408">
        <v>0</v>
      </c>
      <c r="R12" s="1408">
        <v>0</v>
      </c>
      <c r="S12" s="1408">
        <v>0</v>
      </c>
      <c r="T12" s="1408">
        <v>0</v>
      </c>
      <c r="U12" s="1408">
        <v>0</v>
      </c>
      <c r="V12" s="1408">
        <v>0</v>
      </c>
      <c r="W12" s="1408">
        <v>0</v>
      </c>
      <c r="X12" s="1408">
        <v>2</v>
      </c>
      <c r="Y12" s="1408">
        <v>0</v>
      </c>
      <c r="Z12" s="1445">
        <v>0</v>
      </c>
      <c r="AA12" s="1445">
        <v>0</v>
      </c>
      <c r="AB12" s="1445">
        <v>0</v>
      </c>
      <c r="AC12" s="1445">
        <v>0</v>
      </c>
      <c r="AD12" s="1445">
        <v>0</v>
      </c>
      <c r="AE12" s="1445">
        <v>0</v>
      </c>
      <c r="AF12" s="1445">
        <v>0</v>
      </c>
      <c r="AG12" s="1445">
        <v>0</v>
      </c>
      <c r="AH12" s="1445">
        <v>0</v>
      </c>
      <c r="AI12" s="1445">
        <v>0</v>
      </c>
      <c r="AJ12" s="1445">
        <v>0</v>
      </c>
      <c r="AK12" s="1445">
        <v>0</v>
      </c>
      <c r="AL12" s="1445">
        <v>0</v>
      </c>
      <c r="AM12" s="1446">
        <v>0</v>
      </c>
      <c r="AN12" s="1446">
        <v>0</v>
      </c>
      <c r="AO12" s="1445">
        <v>0</v>
      </c>
      <c r="AP12" s="1445">
        <v>0</v>
      </c>
      <c r="AQ12" s="1446">
        <v>0</v>
      </c>
      <c r="AR12" s="1445">
        <v>0</v>
      </c>
      <c r="AS12" s="1446">
        <v>0</v>
      </c>
      <c r="AT12" s="1445">
        <v>0</v>
      </c>
      <c r="AU12" s="1445">
        <v>0</v>
      </c>
      <c r="AV12" s="1445">
        <v>0</v>
      </c>
      <c r="AW12" s="1445">
        <v>1</v>
      </c>
      <c r="AX12" s="1445">
        <v>0</v>
      </c>
      <c r="AY12" s="1446">
        <v>0</v>
      </c>
      <c r="AZ12" s="1446">
        <v>0</v>
      </c>
      <c r="BA12" s="1445">
        <v>0</v>
      </c>
      <c r="BB12" s="1445">
        <v>0</v>
      </c>
      <c r="BC12" s="1445">
        <v>0</v>
      </c>
      <c r="BD12" s="1443">
        <f t="shared" si="0"/>
        <v>5</v>
      </c>
      <c r="BE12" s="670"/>
    </row>
    <row r="13" spans="2:58" s="567" customFormat="1" ht="18.75" customHeight="1" x14ac:dyDescent="0.25">
      <c r="B13" s="1456" t="s">
        <v>786</v>
      </c>
      <c r="C13" s="1408">
        <v>0</v>
      </c>
      <c r="D13" s="1408">
        <v>0</v>
      </c>
      <c r="E13" s="1408">
        <v>0</v>
      </c>
      <c r="F13" s="1408">
        <v>0</v>
      </c>
      <c r="G13" s="1408">
        <v>0</v>
      </c>
      <c r="H13" s="1408">
        <v>0</v>
      </c>
      <c r="I13" s="1408">
        <v>0</v>
      </c>
      <c r="J13" s="1408">
        <v>0</v>
      </c>
      <c r="K13" s="1408">
        <v>0</v>
      </c>
      <c r="L13" s="1408">
        <v>0</v>
      </c>
      <c r="M13" s="1408">
        <v>0</v>
      </c>
      <c r="N13" s="1408">
        <v>0</v>
      </c>
      <c r="O13" s="1408">
        <v>0</v>
      </c>
      <c r="P13" s="1408">
        <v>0</v>
      </c>
      <c r="Q13" s="1408">
        <v>0</v>
      </c>
      <c r="R13" s="1408">
        <v>1</v>
      </c>
      <c r="S13" s="1408">
        <v>0</v>
      </c>
      <c r="T13" s="1408">
        <v>0</v>
      </c>
      <c r="U13" s="1408">
        <v>0</v>
      </c>
      <c r="V13" s="1408">
        <v>0</v>
      </c>
      <c r="W13" s="1408">
        <v>0</v>
      </c>
      <c r="X13" s="1408">
        <v>0</v>
      </c>
      <c r="Y13" s="1408">
        <v>0</v>
      </c>
      <c r="Z13" s="1445">
        <v>0</v>
      </c>
      <c r="AA13" s="1445">
        <v>0</v>
      </c>
      <c r="AB13" s="1445">
        <v>0</v>
      </c>
      <c r="AC13" s="1445">
        <v>0</v>
      </c>
      <c r="AD13" s="1445">
        <v>0</v>
      </c>
      <c r="AE13" s="1445">
        <v>0</v>
      </c>
      <c r="AF13" s="1445">
        <v>0</v>
      </c>
      <c r="AG13" s="1445">
        <v>0</v>
      </c>
      <c r="AH13" s="1445">
        <v>1</v>
      </c>
      <c r="AI13" s="1445">
        <v>0</v>
      </c>
      <c r="AJ13" s="1445">
        <v>0</v>
      </c>
      <c r="AK13" s="1445">
        <v>0</v>
      </c>
      <c r="AL13" s="1445">
        <v>0</v>
      </c>
      <c r="AM13" s="1446">
        <v>0</v>
      </c>
      <c r="AN13" s="1446">
        <v>0</v>
      </c>
      <c r="AO13" s="1445">
        <v>0</v>
      </c>
      <c r="AP13" s="1445">
        <v>0</v>
      </c>
      <c r="AQ13" s="1446">
        <v>0</v>
      </c>
      <c r="AR13" s="1445">
        <v>1</v>
      </c>
      <c r="AS13" s="1446">
        <v>0</v>
      </c>
      <c r="AT13" s="1445">
        <v>0</v>
      </c>
      <c r="AU13" s="1445">
        <v>0</v>
      </c>
      <c r="AV13" s="1445">
        <v>0</v>
      </c>
      <c r="AW13" s="1445">
        <v>0</v>
      </c>
      <c r="AX13" s="1445">
        <v>0</v>
      </c>
      <c r="AY13" s="1446">
        <v>0</v>
      </c>
      <c r="AZ13" s="1446">
        <v>0</v>
      </c>
      <c r="BA13" s="1445">
        <v>0</v>
      </c>
      <c r="BB13" s="1445">
        <v>0</v>
      </c>
      <c r="BC13" s="1445">
        <v>0</v>
      </c>
      <c r="BD13" s="1443">
        <f t="shared" si="0"/>
        <v>3</v>
      </c>
      <c r="BE13" s="670"/>
    </row>
    <row r="14" spans="2:58" s="567" customFormat="1" ht="18.75" customHeight="1" x14ac:dyDescent="0.25">
      <c r="B14" s="1456" t="s">
        <v>787</v>
      </c>
      <c r="C14" s="1408">
        <v>0</v>
      </c>
      <c r="D14" s="1408">
        <v>0</v>
      </c>
      <c r="E14" s="1408">
        <v>0</v>
      </c>
      <c r="F14" s="1408">
        <v>0</v>
      </c>
      <c r="G14" s="1408">
        <v>0</v>
      </c>
      <c r="H14" s="1408">
        <v>0</v>
      </c>
      <c r="I14" s="1408">
        <v>0</v>
      </c>
      <c r="J14" s="1408">
        <v>0</v>
      </c>
      <c r="K14" s="1408">
        <v>0</v>
      </c>
      <c r="L14" s="1408">
        <v>0</v>
      </c>
      <c r="M14" s="1408">
        <v>1</v>
      </c>
      <c r="N14" s="1408">
        <v>0</v>
      </c>
      <c r="O14" s="1408">
        <v>0</v>
      </c>
      <c r="P14" s="1408">
        <v>1</v>
      </c>
      <c r="Q14" s="1408">
        <v>0</v>
      </c>
      <c r="R14" s="1408">
        <v>0</v>
      </c>
      <c r="S14" s="1408">
        <v>0</v>
      </c>
      <c r="T14" s="1408">
        <v>0</v>
      </c>
      <c r="U14" s="1408">
        <v>0</v>
      </c>
      <c r="V14" s="1408">
        <v>0</v>
      </c>
      <c r="W14" s="1408">
        <v>0</v>
      </c>
      <c r="X14" s="1408">
        <v>0</v>
      </c>
      <c r="Y14" s="1408">
        <v>0</v>
      </c>
      <c r="Z14" s="1445">
        <v>0</v>
      </c>
      <c r="AA14" s="1445">
        <v>0</v>
      </c>
      <c r="AB14" s="1445">
        <v>0</v>
      </c>
      <c r="AC14" s="1445">
        <v>0</v>
      </c>
      <c r="AD14" s="1445">
        <v>0</v>
      </c>
      <c r="AE14" s="1445">
        <v>0</v>
      </c>
      <c r="AF14" s="1445">
        <v>0</v>
      </c>
      <c r="AG14" s="1445">
        <v>0</v>
      </c>
      <c r="AH14" s="1445">
        <v>0</v>
      </c>
      <c r="AI14" s="1445">
        <v>0</v>
      </c>
      <c r="AJ14" s="1445">
        <v>1</v>
      </c>
      <c r="AK14" s="1445">
        <v>0</v>
      </c>
      <c r="AL14" s="1445">
        <v>0</v>
      </c>
      <c r="AM14" s="1446">
        <v>0</v>
      </c>
      <c r="AN14" s="1446">
        <v>0</v>
      </c>
      <c r="AO14" s="1445">
        <v>0</v>
      </c>
      <c r="AP14" s="1445">
        <v>0</v>
      </c>
      <c r="AQ14" s="1446">
        <v>0</v>
      </c>
      <c r="AR14" s="1445">
        <v>0</v>
      </c>
      <c r="AS14" s="1446">
        <v>0</v>
      </c>
      <c r="AT14" s="1445">
        <v>0</v>
      </c>
      <c r="AU14" s="1445">
        <v>0</v>
      </c>
      <c r="AV14" s="1445">
        <v>0</v>
      </c>
      <c r="AW14" s="1445">
        <v>0</v>
      </c>
      <c r="AX14" s="1445">
        <v>0</v>
      </c>
      <c r="AY14" s="1446">
        <v>0</v>
      </c>
      <c r="AZ14" s="1446">
        <v>0</v>
      </c>
      <c r="BA14" s="1445">
        <v>0</v>
      </c>
      <c r="BB14" s="1445">
        <v>0</v>
      </c>
      <c r="BC14" s="1445">
        <v>0</v>
      </c>
      <c r="BD14" s="1443">
        <f t="shared" si="0"/>
        <v>3</v>
      </c>
      <c r="BE14" s="670"/>
    </row>
    <row r="15" spans="2:58" s="567" customFormat="1" ht="18.75" customHeight="1" x14ac:dyDescent="0.25">
      <c r="B15" s="1456" t="s">
        <v>788</v>
      </c>
      <c r="C15" s="1408">
        <v>0</v>
      </c>
      <c r="D15" s="1408">
        <v>1</v>
      </c>
      <c r="E15" s="1408">
        <v>0</v>
      </c>
      <c r="F15" s="1408">
        <v>0</v>
      </c>
      <c r="G15" s="1408">
        <v>0</v>
      </c>
      <c r="H15" s="1408">
        <v>0</v>
      </c>
      <c r="I15" s="1408">
        <v>4</v>
      </c>
      <c r="J15" s="1408">
        <v>0</v>
      </c>
      <c r="K15" s="1408">
        <v>6</v>
      </c>
      <c r="L15" s="1408">
        <v>0</v>
      </c>
      <c r="M15" s="1408">
        <v>0</v>
      </c>
      <c r="N15" s="1408">
        <v>1</v>
      </c>
      <c r="O15" s="1408">
        <v>5</v>
      </c>
      <c r="P15" s="1408">
        <v>6</v>
      </c>
      <c r="Q15" s="1408">
        <v>3</v>
      </c>
      <c r="R15" s="1408">
        <v>7</v>
      </c>
      <c r="S15" s="1408">
        <v>0</v>
      </c>
      <c r="T15" s="1408">
        <v>0</v>
      </c>
      <c r="U15" s="1408">
        <v>2</v>
      </c>
      <c r="V15" s="1408">
        <v>0</v>
      </c>
      <c r="W15" s="1408">
        <v>0</v>
      </c>
      <c r="X15" s="1408">
        <v>6</v>
      </c>
      <c r="Y15" s="1408">
        <v>0</v>
      </c>
      <c r="Z15" s="1445">
        <v>1</v>
      </c>
      <c r="AA15" s="1445">
        <v>0</v>
      </c>
      <c r="AB15" s="1445">
        <v>0</v>
      </c>
      <c r="AC15" s="1445">
        <v>0</v>
      </c>
      <c r="AD15" s="1445">
        <v>2</v>
      </c>
      <c r="AE15" s="1445">
        <v>0</v>
      </c>
      <c r="AF15" s="1445">
        <v>3</v>
      </c>
      <c r="AG15" s="1445">
        <v>3</v>
      </c>
      <c r="AH15" s="1445">
        <v>2</v>
      </c>
      <c r="AI15" s="1445">
        <v>5</v>
      </c>
      <c r="AJ15" s="1445">
        <v>10</v>
      </c>
      <c r="AK15" s="1445">
        <v>5</v>
      </c>
      <c r="AL15" s="1445">
        <v>4</v>
      </c>
      <c r="AM15" s="1446">
        <v>1</v>
      </c>
      <c r="AN15" s="1446">
        <v>4</v>
      </c>
      <c r="AO15" s="1445">
        <v>0</v>
      </c>
      <c r="AP15" s="1445">
        <v>0</v>
      </c>
      <c r="AQ15" s="1446">
        <v>0</v>
      </c>
      <c r="AR15" s="1445">
        <v>0</v>
      </c>
      <c r="AS15" s="1446">
        <v>0</v>
      </c>
      <c r="AT15" s="1445">
        <v>0</v>
      </c>
      <c r="AU15" s="1445">
        <v>0</v>
      </c>
      <c r="AV15" s="1445">
        <v>0</v>
      </c>
      <c r="AW15" s="1445">
        <v>0</v>
      </c>
      <c r="AX15" s="1445">
        <v>1</v>
      </c>
      <c r="AY15" s="1446">
        <v>1</v>
      </c>
      <c r="AZ15" s="1446">
        <v>0</v>
      </c>
      <c r="BA15" s="1445">
        <v>0</v>
      </c>
      <c r="BB15" s="1445">
        <v>0</v>
      </c>
      <c r="BC15" s="1445">
        <v>1</v>
      </c>
      <c r="BD15" s="1443">
        <f t="shared" si="0"/>
        <v>84</v>
      </c>
      <c r="BE15" s="670"/>
    </row>
    <row r="16" spans="2:58" s="567" customFormat="1" ht="18.75" customHeight="1" x14ac:dyDescent="0.25">
      <c r="B16" s="1456" t="s">
        <v>789</v>
      </c>
      <c r="C16" s="1408">
        <v>0</v>
      </c>
      <c r="D16" s="1408">
        <v>0</v>
      </c>
      <c r="E16" s="1408">
        <v>0</v>
      </c>
      <c r="F16" s="1408">
        <v>0</v>
      </c>
      <c r="G16" s="1408">
        <v>1</v>
      </c>
      <c r="H16" s="1408">
        <v>0</v>
      </c>
      <c r="I16" s="1408">
        <v>1</v>
      </c>
      <c r="J16" s="1408">
        <v>0</v>
      </c>
      <c r="K16" s="1408">
        <v>0</v>
      </c>
      <c r="L16" s="1408">
        <v>0</v>
      </c>
      <c r="M16" s="1408">
        <v>0</v>
      </c>
      <c r="N16" s="1408">
        <v>0</v>
      </c>
      <c r="O16" s="1408">
        <v>0</v>
      </c>
      <c r="P16" s="1408">
        <v>0</v>
      </c>
      <c r="Q16" s="1408">
        <v>0</v>
      </c>
      <c r="R16" s="1408">
        <v>0</v>
      </c>
      <c r="S16" s="1408">
        <v>0</v>
      </c>
      <c r="T16" s="1408">
        <v>0</v>
      </c>
      <c r="U16" s="1408">
        <v>0</v>
      </c>
      <c r="V16" s="1408">
        <v>0</v>
      </c>
      <c r="W16" s="1408">
        <v>0</v>
      </c>
      <c r="X16" s="1408">
        <v>0</v>
      </c>
      <c r="Y16" s="1408">
        <v>0</v>
      </c>
      <c r="Z16" s="1445">
        <v>0</v>
      </c>
      <c r="AA16" s="1445">
        <v>0</v>
      </c>
      <c r="AB16" s="1445">
        <v>0</v>
      </c>
      <c r="AC16" s="1445">
        <v>0</v>
      </c>
      <c r="AD16" s="1445">
        <v>0</v>
      </c>
      <c r="AE16" s="1445">
        <v>0</v>
      </c>
      <c r="AF16" s="1445">
        <v>0</v>
      </c>
      <c r="AG16" s="1445">
        <v>0</v>
      </c>
      <c r="AH16" s="1445">
        <v>0</v>
      </c>
      <c r="AI16" s="1445">
        <v>0</v>
      </c>
      <c r="AJ16" s="1445">
        <v>0</v>
      </c>
      <c r="AK16" s="1445">
        <v>0</v>
      </c>
      <c r="AL16" s="1445">
        <v>0</v>
      </c>
      <c r="AM16" s="1446">
        <v>0</v>
      </c>
      <c r="AN16" s="1446">
        <v>0</v>
      </c>
      <c r="AO16" s="1445">
        <v>0</v>
      </c>
      <c r="AP16" s="1445">
        <v>0</v>
      </c>
      <c r="AQ16" s="1446">
        <v>0</v>
      </c>
      <c r="AR16" s="1445">
        <v>0</v>
      </c>
      <c r="AS16" s="1446">
        <v>0</v>
      </c>
      <c r="AT16" s="1445">
        <v>0</v>
      </c>
      <c r="AU16" s="1445">
        <v>0</v>
      </c>
      <c r="AV16" s="1445">
        <v>0</v>
      </c>
      <c r="AW16" s="1445">
        <v>0</v>
      </c>
      <c r="AX16" s="1445">
        <v>0</v>
      </c>
      <c r="AY16" s="1446">
        <v>0</v>
      </c>
      <c r="AZ16" s="1446">
        <v>0</v>
      </c>
      <c r="BA16" s="1445">
        <v>0</v>
      </c>
      <c r="BB16" s="1445">
        <v>0</v>
      </c>
      <c r="BC16" s="1445">
        <v>0</v>
      </c>
      <c r="BD16" s="1443">
        <f t="shared" si="0"/>
        <v>2</v>
      </c>
      <c r="BE16" s="670"/>
    </row>
    <row r="17" spans="2:57" s="567" customFormat="1" ht="18.75" customHeight="1" x14ac:dyDescent="0.25">
      <c r="B17" s="1456" t="s">
        <v>790</v>
      </c>
      <c r="C17" s="1408">
        <v>0</v>
      </c>
      <c r="D17" s="1408">
        <v>0</v>
      </c>
      <c r="E17" s="1408">
        <v>0</v>
      </c>
      <c r="F17" s="1408">
        <v>0</v>
      </c>
      <c r="G17" s="1408">
        <v>2</v>
      </c>
      <c r="H17" s="1408">
        <v>0</v>
      </c>
      <c r="I17" s="1408">
        <v>1</v>
      </c>
      <c r="J17" s="1408">
        <v>0</v>
      </c>
      <c r="K17" s="1408">
        <v>0</v>
      </c>
      <c r="L17" s="1408">
        <v>0</v>
      </c>
      <c r="M17" s="1408">
        <v>0</v>
      </c>
      <c r="N17" s="1408">
        <v>0</v>
      </c>
      <c r="O17" s="1408">
        <v>1</v>
      </c>
      <c r="P17" s="1408">
        <v>2</v>
      </c>
      <c r="Q17" s="1408">
        <v>0</v>
      </c>
      <c r="R17" s="1408">
        <v>0</v>
      </c>
      <c r="S17" s="1408">
        <v>0</v>
      </c>
      <c r="T17" s="1408">
        <v>0</v>
      </c>
      <c r="U17" s="1408">
        <v>0</v>
      </c>
      <c r="V17" s="1408">
        <v>0</v>
      </c>
      <c r="W17" s="1408">
        <v>0</v>
      </c>
      <c r="X17" s="1408">
        <v>1</v>
      </c>
      <c r="Y17" s="1408">
        <v>0</v>
      </c>
      <c r="Z17" s="1445">
        <v>0</v>
      </c>
      <c r="AA17" s="1445">
        <v>0</v>
      </c>
      <c r="AB17" s="1445">
        <v>1</v>
      </c>
      <c r="AC17" s="1445">
        <v>0</v>
      </c>
      <c r="AD17" s="1445">
        <v>0</v>
      </c>
      <c r="AE17" s="1445">
        <v>0</v>
      </c>
      <c r="AF17" s="1445">
        <v>1</v>
      </c>
      <c r="AG17" s="1445">
        <v>1</v>
      </c>
      <c r="AH17" s="1445">
        <v>1</v>
      </c>
      <c r="AI17" s="1445">
        <v>4</v>
      </c>
      <c r="AJ17" s="1445">
        <v>7</v>
      </c>
      <c r="AK17" s="1445">
        <v>0</v>
      </c>
      <c r="AL17" s="1445">
        <v>1</v>
      </c>
      <c r="AM17" s="1446">
        <v>0</v>
      </c>
      <c r="AN17" s="1446">
        <v>0</v>
      </c>
      <c r="AO17" s="1445">
        <v>1</v>
      </c>
      <c r="AP17" s="1445">
        <v>0</v>
      </c>
      <c r="AQ17" s="1446">
        <v>0</v>
      </c>
      <c r="AR17" s="1445">
        <v>0</v>
      </c>
      <c r="AS17" s="1446">
        <v>0</v>
      </c>
      <c r="AT17" s="1445">
        <v>0</v>
      </c>
      <c r="AU17" s="1445">
        <v>3</v>
      </c>
      <c r="AV17" s="1445">
        <v>5</v>
      </c>
      <c r="AW17" s="1445">
        <v>0</v>
      </c>
      <c r="AX17" s="1445">
        <v>0</v>
      </c>
      <c r="AY17" s="1446">
        <v>0</v>
      </c>
      <c r="AZ17" s="1446">
        <v>0</v>
      </c>
      <c r="BA17" s="1445">
        <v>0</v>
      </c>
      <c r="BB17" s="1445">
        <v>0</v>
      </c>
      <c r="BC17" s="1445">
        <v>0</v>
      </c>
      <c r="BD17" s="1443">
        <f t="shared" si="0"/>
        <v>32</v>
      </c>
      <c r="BE17" s="670"/>
    </row>
    <row r="18" spans="2:57" s="567" customFormat="1" ht="18.75" customHeight="1" x14ac:dyDescent="0.25">
      <c r="B18" s="1456" t="s">
        <v>791</v>
      </c>
      <c r="C18" s="1408">
        <v>0</v>
      </c>
      <c r="D18" s="1408">
        <v>0</v>
      </c>
      <c r="E18" s="1408">
        <v>0</v>
      </c>
      <c r="F18" s="1408">
        <v>0</v>
      </c>
      <c r="G18" s="1408">
        <v>0</v>
      </c>
      <c r="H18" s="1408">
        <v>0</v>
      </c>
      <c r="I18" s="1408">
        <v>0</v>
      </c>
      <c r="J18" s="1408">
        <v>0</v>
      </c>
      <c r="K18" s="1408">
        <v>0</v>
      </c>
      <c r="L18" s="1408">
        <v>0</v>
      </c>
      <c r="M18" s="1408">
        <v>0</v>
      </c>
      <c r="N18" s="1408">
        <v>0</v>
      </c>
      <c r="O18" s="1408">
        <v>0</v>
      </c>
      <c r="P18" s="1408">
        <v>1</v>
      </c>
      <c r="Q18" s="1408">
        <v>0</v>
      </c>
      <c r="R18" s="1408">
        <v>1</v>
      </c>
      <c r="S18" s="1408">
        <v>0</v>
      </c>
      <c r="T18" s="1408">
        <v>0</v>
      </c>
      <c r="U18" s="1408">
        <v>0</v>
      </c>
      <c r="V18" s="1408">
        <v>0</v>
      </c>
      <c r="W18" s="1408">
        <v>0</v>
      </c>
      <c r="X18" s="1408">
        <v>0</v>
      </c>
      <c r="Y18" s="1408">
        <v>0</v>
      </c>
      <c r="Z18" s="1445">
        <v>0</v>
      </c>
      <c r="AA18" s="1445">
        <v>0</v>
      </c>
      <c r="AB18" s="1445">
        <v>0</v>
      </c>
      <c r="AC18" s="1445">
        <v>0</v>
      </c>
      <c r="AD18" s="1445">
        <v>0</v>
      </c>
      <c r="AE18" s="1445">
        <v>0</v>
      </c>
      <c r="AF18" s="1445">
        <v>0</v>
      </c>
      <c r="AG18" s="1445">
        <v>0</v>
      </c>
      <c r="AH18" s="1445">
        <v>0</v>
      </c>
      <c r="AI18" s="1445">
        <v>0</v>
      </c>
      <c r="AJ18" s="1445">
        <v>0</v>
      </c>
      <c r="AK18" s="1445">
        <v>0</v>
      </c>
      <c r="AL18" s="1445">
        <v>0</v>
      </c>
      <c r="AM18" s="1446">
        <v>0</v>
      </c>
      <c r="AN18" s="1446">
        <v>0</v>
      </c>
      <c r="AO18" s="1445">
        <v>0</v>
      </c>
      <c r="AP18" s="1445">
        <v>0</v>
      </c>
      <c r="AQ18" s="1446">
        <v>0</v>
      </c>
      <c r="AR18" s="1445">
        <v>0</v>
      </c>
      <c r="AS18" s="1446">
        <v>0</v>
      </c>
      <c r="AT18" s="1445">
        <v>0</v>
      </c>
      <c r="AU18" s="1445">
        <v>0</v>
      </c>
      <c r="AV18" s="1445">
        <v>0</v>
      </c>
      <c r="AW18" s="1445">
        <v>0</v>
      </c>
      <c r="AX18" s="1445">
        <v>0</v>
      </c>
      <c r="AY18" s="1446">
        <v>0</v>
      </c>
      <c r="AZ18" s="1446">
        <v>0</v>
      </c>
      <c r="BA18" s="1445">
        <v>0</v>
      </c>
      <c r="BB18" s="1445">
        <v>0</v>
      </c>
      <c r="BC18" s="1445">
        <v>0</v>
      </c>
      <c r="BD18" s="1443">
        <f t="shared" si="0"/>
        <v>2</v>
      </c>
      <c r="BE18" s="670"/>
    </row>
    <row r="19" spans="2:57" s="567" customFormat="1" ht="18.75" customHeight="1" x14ac:dyDescent="0.25">
      <c r="B19" s="1456" t="s">
        <v>792</v>
      </c>
      <c r="C19" s="1408">
        <v>0</v>
      </c>
      <c r="D19" s="1408">
        <v>0</v>
      </c>
      <c r="E19" s="1408">
        <v>0</v>
      </c>
      <c r="F19" s="1408">
        <v>0</v>
      </c>
      <c r="G19" s="1408">
        <v>0</v>
      </c>
      <c r="H19" s="1408">
        <v>0</v>
      </c>
      <c r="I19" s="1408">
        <v>0</v>
      </c>
      <c r="J19" s="1408">
        <v>0</v>
      </c>
      <c r="K19" s="1408">
        <v>0</v>
      </c>
      <c r="L19" s="1408">
        <v>0</v>
      </c>
      <c r="M19" s="1408">
        <v>0</v>
      </c>
      <c r="N19" s="1408">
        <v>0</v>
      </c>
      <c r="O19" s="1408">
        <v>0</v>
      </c>
      <c r="P19" s="1408">
        <v>0</v>
      </c>
      <c r="Q19" s="1408">
        <v>1</v>
      </c>
      <c r="R19" s="1408">
        <v>0</v>
      </c>
      <c r="S19" s="1408">
        <v>0</v>
      </c>
      <c r="T19" s="1408">
        <v>0</v>
      </c>
      <c r="U19" s="1408">
        <v>0</v>
      </c>
      <c r="V19" s="1408">
        <v>0</v>
      </c>
      <c r="W19" s="1408">
        <v>0</v>
      </c>
      <c r="X19" s="1408">
        <v>0</v>
      </c>
      <c r="Y19" s="1408">
        <v>0</v>
      </c>
      <c r="Z19" s="1445">
        <v>0</v>
      </c>
      <c r="AA19" s="1445">
        <v>0</v>
      </c>
      <c r="AB19" s="1445">
        <v>0</v>
      </c>
      <c r="AC19" s="1445">
        <v>0</v>
      </c>
      <c r="AD19" s="1445">
        <v>0</v>
      </c>
      <c r="AE19" s="1445">
        <v>0</v>
      </c>
      <c r="AF19" s="1445">
        <v>0</v>
      </c>
      <c r="AG19" s="1445">
        <v>0</v>
      </c>
      <c r="AH19" s="1445">
        <v>0</v>
      </c>
      <c r="AI19" s="1445">
        <v>0</v>
      </c>
      <c r="AJ19" s="1445">
        <v>0</v>
      </c>
      <c r="AK19" s="1445">
        <v>0</v>
      </c>
      <c r="AL19" s="1445">
        <v>0</v>
      </c>
      <c r="AM19" s="1446">
        <v>0</v>
      </c>
      <c r="AN19" s="1446">
        <v>0</v>
      </c>
      <c r="AO19" s="1445">
        <v>0</v>
      </c>
      <c r="AP19" s="1445">
        <v>0</v>
      </c>
      <c r="AQ19" s="1446">
        <v>0</v>
      </c>
      <c r="AR19" s="1445">
        <v>0</v>
      </c>
      <c r="AS19" s="1446">
        <v>0</v>
      </c>
      <c r="AT19" s="1445">
        <v>0</v>
      </c>
      <c r="AU19" s="1445">
        <v>0</v>
      </c>
      <c r="AV19" s="1445">
        <v>0</v>
      </c>
      <c r="AW19" s="1445">
        <v>0</v>
      </c>
      <c r="AX19" s="1445">
        <v>0</v>
      </c>
      <c r="AY19" s="1446">
        <v>0</v>
      </c>
      <c r="AZ19" s="1446">
        <v>0</v>
      </c>
      <c r="BA19" s="1445">
        <v>0</v>
      </c>
      <c r="BB19" s="1445">
        <v>0</v>
      </c>
      <c r="BC19" s="1445">
        <v>0</v>
      </c>
      <c r="BD19" s="1443">
        <f t="shared" si="0"/>
        <v>1</v>
      </c>
      <c r="BE19" s="670"/>
    </row>
    <row r="20" spans="2:57" s="567" customFormat="1" ht="18.75" customHeight="1" x14ac:dyDescent="0.25">
      <c r="B20" s="1456" t="s">
        <v>793</v>
      </c>
      <c r="C20" s="1408">
        <v>0</v>
      </c>
      <c r="D20" s="1408">
        <v>1</v>
      </c>
      <c r="E20" s="1408">
        <v>0</v>
      </c>
      <c r="F20" s="1408">
        <v>0</v>
      </c>
      <c r="G20" s="1408">
        <v>0</v>
      </c>
      <c r="H20" s="1408">
        <v>0</v>
      </c>
      <c r="I20" s="1408">
        <v>1</v>
      </c>
      <c r="J20" s="1408">
        <v>1</v>
      </c>
      <c r="K20" s="1408">
        <v>1</v>
      </c>
      <c r="L20" s="1408">
        <v>0</v>
      </c>
      <c r="M20" s="1408">
        <v>1</v>
      </c>
      <c r="N20" s="1408">
        <v>0</v>
      </c>
      <c r="O20" s="1408">
        <v>0</v>
      </c>
      <c r="P20" s="1408">
        <v>4</v>
      </c>
      <c r="Q20" s="1408">
        <v>0</v>
      </c>
      <c r="R20" s="1408">
        <v>1</v>
      </c>
      <c r="S20" s="1408">
        <v>0</v>
      </c>
      <c r="T20" s="1408">
        <v>0</v>
      </c>
      <c r="U20" s="1408">
        <v>1</v>
      </c>
      <c r="V20" s="1408">
        <v>0</v>
      </c>
      <c r="W20" s="1408">
        <v>0</v>
      </c>
      <c r="X20" s="1408">
        <v>1</v>
      </c>
      <c r="Y20" s="1408">
        <v>0</v>
      </c>
      <c r="Z20" s="1445">
        <v>0</v>
      </c>
      <c r="AA20" s="1445">
        <v>1</v>
      </c>
      <c r="AB20" s="1445">
        <v>1</v>
      </c>
      <c r="AC20" s="1445">
        <v>0</v>
      </c>
      <c r="AD20" s="1445">
        <v>1</v>
      </c>
      <c r="AE20" s="1445">
        <v>0</v>
      </c>
      <c r="AF20" s="1445">
        <v>0</v>
      </c>
      <c r="AG20" s="1445">
        <v>2</v>
      </c>
      <c r="AH20" s="1445">
        <v>1</v>
      </c>
      <c r="AI20" s="1445">
        <v>1</v>
      </c>
      <c r="AJ20" s="1445">
        <v>1</v>
      </c>
      <c r="AK20" s="1445">
        <v>0</v>
      </c>
      <c r="AL20" s="1445">
        <v>3</v>
      </c>
      <c r="AM20" s="1446">
        <v>1</v>
      </c>
      <c r="AN20" s="1446">
        <v>0</v>
      </c>
      <c r="AO20" s="1445">
        <v>1</v>
      </c>
      <c r="AP20" s="1445">
        <v>0</v>
      </c>
      <c r="AQ20" s="1446">
        <v>0</v>
      </c>
      <c r="AR20" s="1445">
        <v>0</v>
      </c>
      <c r="AS20" s="1446">
        <v>0</v>
      </c>
      <c r="AT20" s="1445">
        <v>0</v>
      </c>
      <c r="AU20" s="1445">
        <v>0</v>
      </c>
      <c r="AV20" s="1445">
        <v>1</v>
      </c>
      <c r="AW20" s="1445">
        <v>0</v>
      </c>
      <c r="AX20" s="1445">
        <v>0</v>
      </c>
      <c r="AY20" s="1446">
        <v>0</v>
      </c>
      <c r="AZ20" s="1446">
        <v>0</v>
      </c>
      <c r="BA20" s="1445">
        <v>0</v>
      </c>
      <c r="BB20" s="1445">
        <v>0</v>
      </c>
      <c r="BC20" s="1445">
        <v>0</v>
      </c>
      <c r="BD20" s="1443">
        <f t="shared" si="0"/>
        <v>26</v>
      </c>
      <c r="BE20" s="670"/>
    </row>
    <row r="21" spans="2:57" s="567" customFormat="1" ht="18.75" customHeight="1" x14ac:dyDescent="0.25">
      <c r="B21" s="1456" t="s">
        <v>794</v>
      </c>
      <c r="C21" s="1408">
        <v>159</v>
      </c>
      <c r="D21" s="1408">
        <v>157</v>
      </c>
      <c r="E21" s="1408">
        <v>5</v>
      </c>
      <c r="F21" s="1408">
        <v>9</v>
      </c>
      <c r="G21" s="1408">
        <v>363</v>
      </c>
      <c r="H21" s="1408">
        <v>351</v>
      </c>
      <c r="I21" s="1408">
        <v>345</v>
      </c>
      <c r="J21" s="1408">
        <v>388</v>
      </c>
      <c r="K21" s="1408">
        <v>311</v>
      </c>
      <c r="L21" s="1408">
        <v>45</v>
      </c>
      <c r="M21" s="1408">
        <v>260</v>
      </c>
      <c r="N21" s="1408">
        <v>202</v>
      </c>
      <c r="O21" s="1408">
        <v>351</v>
      </c>
      <c r="P21" s="1408">
        <v>194</v>
      </c>
      <c r="Q21" s="1408">
        <v>345</v>
      </c>
      <c r="R21" s="1408">
        <v>326</v>
      </c>
      <c r="S21" s="1408">
        <v>155</v>
      </c>
      <c r="T21" s="1408">
        <v>188</v>
      </c>
      <c r="U21" s="1408">
        <v>108</v>
      </c>
      <c r="V21" s="1408">
        <v>82</v>
      </c>
      <c r="W21" s="1408">
        <v>129</v>
      </c>
      <c r="X21" s="1408">
        <v>355</v>
      </c>
      <c r="Y21" s="1408">
        <v>8</v>
      </c>
      <c r="Z21" s="1445">
        <v>54</v>
      </c>
      <c r="AA21" s="1445">
        <v>243</v>
      </c>
      <c r="AB21" s="1445">
        <v>231</v>
      </c>
      <c r="AC21" s="1445">
        <v>134</v>
      </c>
      <c r="AD21" s="1445">
        <v>260</v>
      </c>
      <c r="AE21" s="1445">
        <v>139</v>
      </c>
      <c r="AF21" s="1445">
        <v>347</v>
      </c>
      <c r="AG21" s="1445">
        <v>185</v>
      </c>
      <c r="AH21" s="1445">
        <v>215</v>
      </c>
      <c r="AI21" s="1445">
        <v>254</v>
      </c>
      <c r="AJ21" s="1445">
        <v>465</v>
      </c>
      <c r="AK21" s="1445">
        <v>202</v>
      </c>
      <c r="AL21" s="1445">
        <v>400</v>
      </c>
      <c r="AM21" s="1446">
        <v>278</v>
      </c>
      <c r="AN21" s="1446">
        <v>470</v>
      </c>
      <c r="AO21" s="1445">
        <v>192</v>
      </c>
      <c r="AP21" s="1445">
        <v>326</v>
      </c>
      <c r="AQ21" s="1446">
        <v>65</v>
      </c>
      <c r="AR21" s="1445">
        <v>186</v>
      </c>
      <c r="AS21" s="1446">
        <v>179</v>
      </c>
      <c r="AT21" s="1445">
        <v>204</v>
      </c>
      <c r="AU21" s="1445">
        <v>177</v>
      </c>
      <c r="AV21" s="1445">
        <v>168</v>
      </c>
      <c r="AW21" s="1445">
        <v>171</v>
      </c>
      <c r="AX21" s="1445">
        <v>297</v>
      </c>
      <c r="AY21" s="1446">
        <v>123</v>
      </c>
      <c r="AZ21" s="1446">
        <v>423</v>
      </c>
      <c r="BA21" s="1445">
        <v>108</v>
      </c>
      <c r="BB21" s="1445">
        <v>265</v>
      </c>
      <c r="BC21" s="1445">
        <v>175</v>
      </c>
      <c r="BD21" s="1443">
        <f t="shared" si="0"/>
        <v>11772</v>
      </c>
      <c r="BE21" s="670"/>
    </row>
    <row r="22" spans="2:57" s="567" customFormat="1" ht="18.75" customHeight="1" x14ac:dyDescent="0.25">
      <c r="B22" s="1456" t="s">
        <v>795</v>
      </c>
      <c r="C22" s="1408">
        <v>0</v>
      </c>
      <c r="D22" s="1408">
        <v>0</v>
      </c>
      <c r="E22" s="1408">
        <v>0</v>
      </c>
      <c r="F22" s="1408">
        <v>0</v>
      </c>
      <c r="G22" s="1408">
        <v>0</v>
      </c>
      <c r="H22" s="1408">
        <v>0</v>
      </c>
      <c r="I22" s="1408">
        <v>0</v>
      </c>
      <c r="J22" s="1408">
        <v>0</v>
      </c>
      <c r="K22" s="1408">
        <v>0</v>
      </c>
      <c r="L22" s="1408">
        <v>0</v>
      </c>
      <c r="M22" s="1408">
        <v>0</v>
      </c>
      <c r="N22" s="1408">
        <v>0</v>
      </c>
      <c r="O22" s="1408">
        <v>0</v>
      </c>
      <c r="P22" s="1408">
        <v>0</v>
      </c>
      <c r="Q22" s="1408">
        <v>0</v>
      </c>
      <c r="R22" s="1408">
        <v>0</v>
      </c>
      <c r="S22" s="1408">
        <v>0</v>
      </c>
      <c r="T22" s="1408">
        <v>0</v>
      </c>
      <c r="U22" s="1408">
        <v>0</v>
      </c>
      <c r="V22" s="1408">
        <v>0</v>
      </c>
      <c r="W22" s="1408">
        <v>0</v>
      </c>
      <c r="X22" s="1408">
        <v>0</v>
      </c>
      <c r="Y22" s="1408">
        <v>0</v>
      </c>
      <c r="Z22" s="1445">
        <v>0</v>
      </c>
      <c r="AA22" s="1445">
        <v>0</v>
      </c>
      <c r="AB22" s="1445">
        <v>0</v>
      </c>
      <c r="AC22" s="1445">
        <v>0</v>
      </c>
      <c r="AD22" s="1445">
        <v>0</v>
      </c>
      <c r="AE22" s="1445">
        <v>0</v>
      </c>
      <c r="AF22" s="1445">
        <v>0</v>
      </c>
      <c r="AG22" s="1445">
        <v>1</v>
      </c>
      <c r="AH22" s="1445">
        <v>0</v>
      </c>
      <c r="AI22" s="1445">
        <v>0</v>
      </c>
      <c r="AJ22" s="1445">
        <v>0</v>
      </c>
      <c r="AK22" s="1445">
        <v>0</v>
      </c>
      <c r="AL22" s="1445">
        <v>0</v>
      </c>
      <c r="AM22" s="1445">
        <v>0</v>
      </c>
      <c r="AN22" s="1445">
        <v>0</v>
      </c>
      <c r="AO22" s="1445">
        <v>0</v>
      </c>
      <c r="AP22" s="1445">
        <v>0</v>
      </c>
      <c r="AQ22" s="1445">
        <v>0</v>
      </c>
      <c r="AR22" s="1445">
        <v>0</v>
      </c>
      <c r="AS22" s="1445">
        <v>0</v>
      </c>
      <c r="AT22" s="1445">
        <v>0</v>
      </c>
      <c r="AU22" s="1445">
        <v>0</v>
      </c>
      <c r="AV22" s="1445">
        <v>0</v>
      </c>
      <c r="AW22" s="1445">
        <v>0</v>
      </c>
      <c r="AX22" s="1445">
        <v>0</v>
      </c>
      <c r="AY22" s="1445">
        <v>0</v>
      </c>
      <c r="AZ22" s="1445">
        <v>0</v>
      </c>
      <c r="BA22" s="1445">
        <v>0</v>
      </c>
      <c r="BB22" s="1445">
        <v>0</v>
      </c>
      <c r="BC22" s="1445">
        <v>0</v>
      </c>
      <c r="BD22" s="1443">
        <f t="shared" si="0"/>
        <v>1</v>
      </c>
      <c r="BE22" s="670"/>
    </row>
    <row r="23" spans="2:57" s="567" customFormat="1" ht="18.75" customHeight="1" x14ac:dyDescent="0.25">
      <c r="B23" s="1456" t="s">
        <v>796</v>
      </c>
      <c r="C23" s="1408">
        <v>0</v>
      </c>
      <c r="D23" s="1408">
        <v>0</v>
      </c>
      <c r="E23" s="1408">
        <v>0</v>
      </c>
      <c r="F23" s="1408">
        <v>0</v>
      </c>
      <c r="G23" s="1408">
        <v>0</v>
      </c>
      <c r="H23" s="1408">
        <v>0</v>
      </c>
      <c r="I23" s="1408">
        <v>0</v>
      </c>
      <c r="J23" s="1408">
        <v>0</v>
      </c>
      <c r="K23" s="1408">
        <v>0</v>
      </c>
      <c r="L23" s="1408">
        <v>0</v>
      </c>
      <c r="M23" s="1408">
        <v>0</v>
      </c>
      <c r="N23" s="1408">
        <v>0</v>
      </c>
      <c r="O23" s="1408">
        <v>0</v>
      </c>
      <c r="P23" s="1408">
        <v>2</v>
      </c>
      <c r="Q23" s="1408">
        <v>0</v>
      </c>
      <c r="R23" s="1408">
        <v>0</v>
      </c>
      <c r="S23" s="1408">
        <v>0</v>
      </c>
      <c r="T23" s="1408">
        <v>0</v>
      </c>
      <c r="U23" s="1408">
        <v>0</v>
      </c>
      <c r="V23" s="1408">
        <v>0</v>
      </c>
      <c r="W23" s="1408">
        <v>0</v>
      </c>
      <c r="X23" s="1408">
        <v>0</v>
      </c>
      <c r="Y23" s="1408">
        <v>0</v>
      </c>
      <c r="Z23" s="1445">
        <v>0</v>
      </c>
      <c r="AA23" s="1445">
        <v>0</v>
      </c>
      <c r="AB23" s="1445">
        <v>0</v>
      </c>
      <c r="AC23" s="1445">
        <v>0</v>
      </c>
      <c r="AD23" s="1445">
        <v>0</v>
      </c>
      <c r="AE23" s="1445">
        <v>0</v>
      </c>
      <c r="AF23" s="1445">
        <v>0</v>
      </c>
      <c r="AG23" s="1445">
        <v>0</v>
      </c>
      <c r="AH23" s="1445">
        <v>0</v>
      </c>
      <c r="AI23" s="1445">
        <v>0</v>
      </c>
      <c r="AJ23" s="1445">
        <v>0</v>
      </c>
      <c r="AK23" s="1445">
        <v>0</v>
      </c>
      <c r="AL23" s="1445">
        <v>0</v>
      </c>
      <c r="AM23" s="1446">
        <v>0</v>
      </c>
      <c r="AN23" s="1446">
        <v>0</v>
      </c>
      <c r="AO23" s="1445">
        <v>0</v>
      </c>
      <c r="AP23" s="1445">
        <v>0</v>
      </c>
      <c r="AQ23" s="1446">
        <v>0</v>
      </c>
      <c r="AR23" s="1445">
        <v>0</v>
      </c>
      <c r="AS23" s="1446">
        <v>0</v>
      </c>
      <c r="AT23" s="1445">
        <v>0</v>
      </c>
      <c r="AU23" s="1445">
        <v>0</v>
      </c>
      <c r="AV23" s="1445">
        <v>0</v>
      </c>
      <c r="AW23" s="1445">
        <v>0</v>
      </c>
      <c r="AX23" s="1445">
        <v>0</v>
      </c>
      <c r="AY23" s="1446">
        <v>0</v>
      </c>
      <c r="AZ23" s="1446">
        <v>0</v>
      </c>
      <c r="BA23" s="1445">
        <v>0</v>
      </c>
      <c r="BB23" s="1445">
        <v>0</v>
      </c>
      <c r="BC23" s="1445">
        <v>0</v>
      </c>
      <c r="BD23" s="1443">
        <f t="shared" si="0"/>
        <v>2</v>
      </c>
      <c r="BE23" s="670"/>
    </row>
    <row r="24" spans="2:57" s="567" customFormat="1" ht="18.75" customHeight="1" x14ac:dyDescent="0.25">
      <c r="B24" s="1456" t="s">
        <v>797</v>
      </c>
      <c r="C24" s="1408">
        <v>0</v>
      </c>
      <c r="D24" s="1408">
        <v>0</v>
      </c>
      <c r="E24" s="1408">
        <v>0</v>
      </c>
      <c r="F24" s="1408">
        <v>0</v>
      </c>
      <c r="G24" s="1408">
        <v>0</v>
      </c>
      <c r="H24" s="1408">
        <v>0</v>
      </c>
      <c r="I24" s="1408">
        <v>0</v>
      </c>
      <c r="J24" s="1408">
        <v>0</v>
      </c>
      <c r="K24" s="1408">
        <v>0</v>
      </c>
      <c r="L24" s="1408">
        <v>0</v>
      </c>
      <c r="M24" s="1408">
        <v>0</v>
      </c>
      <c r="N24" s="1408">
        <v>0</v>
      </c>
      <c r="O24" s="1408">
        <v>0</v>
      </c>
      <c r="P24" s="1408">
        <v>0</v>
      </c>
      <c r="Q24" s="1408">
        <v>0</v>
      </c>
      <c r="R24" s="1408">
        <v>1</v>
      </c>
      <c r="S24" s="1408">
        <v>0</v>
      </c>
      <c r="T24" s="1408">
        <v>1</v>
      </c>
      <c r="U24" s="1408">
        <v>0</v>
      </c>
      <c r="V24" s="1408">
        <v>0</v>
      </c>
      <c r="W24" s="1408">
        <v>0</v>
      </c>
      <c r="X24" s="1408">
        <v>0</v>
      </c>
      <c r="Y24" s="1408">
        <v>0</v>
      </c>
      <c r="Z24" s="1445">
        <v>0</v>
      </c>
      <c r="AA24" s="1445">
        <v>0</v>
      </c>
      <c r="AB24" s="1445">
        <v>1</v>
      </c>
      <c r="AC24" s="1445">
        <v>0</v>
      </c>
      <c r="AD24" s="1445">
        <v>0</v>
      </c>
      <c r="AE24" s="1445">
        <v>0</v>
      </c>
      <c r="AF24" s="1445">
        <v>0</v>
      </c>
      <c r="AG24" s="1445">
        <v>1</v>
      </c>
      <c r="AH24" s="1445">
        <v>0</v>
      </c>
      <c r="AI24" s="1445">
        <v>1</v>
      </c>
      <c r="AJ24" s="1445">
        <v>0</v>
      </c>
      <c r="AK24" s="1445">
        <v>0</v>
      </c>
      <c r="AL24" s="1445">
        <v>0</v>
      </c>
      <c r="AM24" s="1446">
        <v>0</v>
      </c>
      <c r="AN24" s="1446">
        <v>0</v>
      </c>
      <c r="AO24" s="1445">
        <v>0</v>
      </c>
      <c r="AP24" s="1445">
        <v>0</v>
      </c>
      <c r="AQ24" s="1446">
        <v>0</v>
      </c>
      <c r="AR24" s="1445">
        <v>0</v>
      </c>
      <c r="AS24" s="1446">
        <v>0</v>
      </c>
      <c r="AT24" s="1445">
        <v>0</v>
      </c>
      <c r="AU24" s="1445">
        <v>1</v>
      </c>
      <c r="AV24" s="1445">
        <v>0</v>
      </c>
      <c r="AW24" s="1445">
        <v>0</v>
      </c>
      <c r="AX24" s="1445">
        <v>1</v>
      </c>
      <c r="AY24" s="1446">
        <v>0</v>
      </c>
      <c r="AZ24" s="1446">
        <v>0</v>
      </c>
      <c r="BA24" s="1445">
        <v>0</v>
      </c>
      <c r="BB24" s="1445">
        <v>0</v>
      </c>
      <c r="BC24" s="1445">
        <v>0</v>
      </c>
      <c r="BD24" s="1443">
        <f t="shared" si="0"/>
        <v>7</v>
      </c>
      <c r="BE24" s="670"/>
    </row>
    <row r="25" spans="2:57" s="567" customFormat="1" ht="18.75" customHeight="1" x14ac:dyDescent="0.25">
      <c r="B25" s="1456" t="s">
        <v>798</v>
      </c>
      <c r="C25" s="1408">
        <v>0</v>
      </c>
      <c r="D25" s="1408">
        <v>0</v>
      </c>
      <c r="E25" s="1408">
        <v>0</v>
      </c>
      <c r="F25" s="1408">
        <v>0</v>
      </c>
      <c r="G25" s="1408">
        <v>0</v>
      </c>
      <c r="H25" s="1408">
        <v>0</v>
      </c>
      <c r="I25" s="1408">
        <v>0</v>
      </c>
      <c r="J25" s="1408">
        <v>1</v>
      </c>
      <c r="K25" s="1408">
        <v>0</v>
      </c>
      <c r="L25" s="1408">
        <v>0</v>
      </c>
      <c r="M25" s="1408">
        <v>0</v>
      </c>
      <c r="N25" s="1408">
        <v>0</v>
      </c>
      <c r="O25" s="1408">
        <v>1</v>
      </c>
      <c r="P25" s="1408">
        <v>14</v>
      </c>
      <c r="Q25" s="1408">
        <v>0</v>
      </c>
      <c r="R25" s="1408">
        <v>0</v>
      </c>
      <c r="S25" s="1408">
        <v>0</v>
      </c>
      <c r="T25" s="1408">
        <v>0</v>
      </c>
      <c r="U25" s="1408">
        <v>0</v>
      </c>
      <c r="V25" s="1408">
        <v>0</v>
      </c>
      <c r="W25" s="1408">
        <v>0</v>
      </c>
      <c r="X25" s="1408">
        <v>0</v>
      </c>
      <c r="Y25" s="1408">
        <v>0</v>
      </c>
      <c r="Z25" s="1445">
        <v>0</v>
      </c>
      <c r="AA25" s="1445">
        <v>0</v>
      </c>
      <c r="AB25" s="1445">
        <v>0</v>
      </c>
      <c r="AC25" s="1445">
        <v>0</v>
      </c>
      <c r="AD25" s="1445">
        <v>1</v>
      </c>
      <c r="AE25" s="1445">
        <v>1</v>
      </c>
      <c r="AF25" s="1445">
        <v>0</v>
      </c>
      <c r="AG25" s="1445">
        <v>0</v>
      </c>
      <c r="AH25" s="1445">
        <v>0</v>
      </c>
      <c r="AI25" s="1445">
        <v>2</v>
      </c>
      <c r="AJ25" s="1445">
        <v>18</v>
      </c>
      <c r="AK25" s="1445">
        <v>1</v>
      </c>
      <c r="AL25" s="1445">
        <v>1</v>
      </c>
      <c r="AM25" s="1446">
        <v>0</v>
      </c>
      <c r="AN25" s="1446">
        <v>1</v>
      </c>
      <c r="AO25" s="1445">
        <v>0</v>
      </c>
      <c r="AP25" s="1445">
        <v>0</v>
      </c>
      <c r="AQ25" s="1446">
        <v>0</v>
      </c>
      <c r="AR25" s="1445">
        <v>0</v>
      </c>
      <c r="AS25" s="1446">
        <v>0</v>
      </c>
      <c r="AT25" s="1445">
        <v>0</v>
      </c>
      <c r="AU25" s="1445">
        <v>0</v>
      </c>
      <c r="AV25" s="1445">
        <v>0</v>
      </c>
      <c r="AW25" s="1445">
        <v>0</v>
      </c>
      <c r="AX25" s="1445">
        <v>0</v>
      </c>
      <c r="AY25" s="1446">
        <v>0</v>
      </c>
      <c r="AZ25" s="1446">
        <v>0</v>
      </c>
      <c r="BA25" s="1445">
        <v>1</v>
      </c>
      <c r="BB25" s="1445">
        <v>1</v>
      </c>
      <c r="BC25" s="1445">
        <v>1</v>
      </c>
      <c r="BD25" s="1443">
        <f t="shared" si="0"/>
        <v>44</v>
      </c>
      <c r="BE25" s="670"/>
    </row>
    <row r="26" spans="2:57" s="567" customFormat="1" ht="18.75" customHeight="1" x14ac:dyDescent="0.25">
      <c r="B26" s="1456" t="s">
        <v>799</v>
      </c>
      <c r="C26" s="1408">
        <v>1</v>
      </c>
      <c r="D26" s="1408">
        <v>0</v>
      </c>
      <c r="E26" s="1408">
        <v>0</v>
      </c>
      <c r="F26" s="1408">
        <v>0</v>
      </c>
      <c r="G26" s="1408">
        <v>3</v>
      </c>
      <c r="H26" s="1408">
        <v>0</v>
      </c>
      <c r="I26" s="1408">
        <v>3</v>
      </c>
      <c r="J26" s="1408">
        <v>2</v>
      </c>
      <c r="K26" s="1408">
        <v>1</v>
      </c>
      <c r="L26" s="1408">
        <v>0</v>
      </c>
      <c r="M26" s="1408">
        <v>0</v>
      </c>
      <c r="N26" s="1408">
        <v>0</v>
      </c>
      <c r="O26" s="1408">
        <v>3</v>
      </c>
      <c r="P26" s="1408">
        <v>7</v>
      </c>
      <c r="Q26" s="1408">
        <v>0</v>
      </c>
      <c r="R26" s="1408">
        <v>0</v>
      </c>
      <c r="S26" s="1408">
        <v>1</v>
      </c>
      <c r="T26" s="1408">
        <v>0</v>
      </c>
      <c r="U26" s="1408">
        <v>0</v>
      </c>
      <c r="V26" s="1408">
        <v>1</v>
      </c>
      <c r="W26" s="1408">
        <v>0</v>
      </c>
      <c r="X26" s="1408">
        <v>4</v>
      </c>
      <c r="Y26" s="1408">
        <v>0</v>
      </c>
      <c r="Z26" s="1445">
        <v>0</v>
      </c>
      <c r="AA26" s="1445">
        <v>0</v>
      </c>
      <c r="AB26" s="1445">
        <v>0</v>
      </c>
      <c r="AC26" s="1445">
        <v>0</v>
      </c>
      <c r="AD26" s="1445">
        <v>1</v>
      </c>
      <c r="AE26" s="1445">
        <v>0</v>
      </c>
      <c r="AF26" s="1445">
        <v>3</v>
      </c>
      <c r="AG26" s="1445">
        <v>1</v>
      </c>
      <c r="AH26" s="1445">
        <v>2</v>
      </c>
      <c r="AI26" s="1445">
        <v>4</v>
      </c>
      <c r="AJ26" s="1445">
        <v>24</v>
      </c>
      <c r="AK26" s="1445">
        <v>0</v>
      </c>
      <c r="AL26" s="1445">
        <v>7</v>
      </c>
      <c r="AM26" s="1446">
        <v>0</v>
      </c>
      <c r="AN26" s="1446">
        <v>8</v>
      </c>
      <c r="AO26" s="1445">
        <v>2</v>
      </c>
      <c r="AP26" s="1445">
        <v>0</v>
      </c>
      <c r="AQ26" s="1446">
        <v>0</v>
      </c>
      <c r="AR26" s="1445">
        <v>0</v>
      </c>
      <c r="AS26" s="1446">
        <v>0</v>
      </c>
      <c r="AT26" s="1445">
        <v>0</v>
      </c>
      <c r="AU26" s="1445">
        <v>1</v>
      </c>
      <c r="AV26" s="1445">
        <v>0</v>
      </c>
      <c r="AW26" s="1445">
        <v>1</v>
      </c>
      <c r="AX26" s="1445">
        <v>0</v>
      </c>
      <c r="AY26" s="1446">
        <v>0</v>
      </c>
      <c r="AZ26" s="1446">
        <v>9</v>
      </c>
      <c r="BA26" s="1445">
        <v>1</v>
      </c>
      <c r="BB26" s="1445">
        <v>3</v>
      </c>
      <c r="BC26" s="1445">
        <v>1</v>
      </c>
      <c r="BD26" s="1443">
        <f t="shared" si="0"/>
        <v>94</v>
      </c>
      <c r="BE26" s="670"/>
    </row>
    <row r="27" spans="2:57" s="567" customFormat="1" ht="18.75" customHeight="1" x14ac:dyDescent="0.25">
      <c r="B27" s="1456" t="s">
        <v>800</v>
      </c>
      <c r="C27" s="1408">
        <v>0</v>
      </c>
      <c r="D27" s="1408">
        <v>0</v>
      </c>
      <c r="E27" s="1408">
        <v>0</v>
      </c>
      <c r="F27" s="1408">
        <v>0</v>
      </c>
      <c r="G27" s="1408">
        <v>1</v>
      </c>
      <c r="H27" s="1408">
        <v>0</v>
      </c>
      <c r="I27" s="1408">
        <v>0</v>
      </c>
      <c r="J27" s="1408">
        <v>0</v>
      </c>
      <c r="K27" s="1408">
        <v>0</v>
      </c>
      <c r="L27" s="1408">
        <v>0</v>
      </c>
      <c r="M27" s="1408">
        <v>0</v>
      </c>
      <c r="N27" s="1408">
        <v>0</v>
      </c>
      <c r="O27" s="1408">
        <v>0</v>
      </c>
      <c r="P27" s="1408">
        <v>4</v>
      </c>
      <c r="Q27" s="1408">
        <v>0</v>
      </c>
      <c r="R27" s="1408">
        <v>1</v>
      </c>
      <c r="S27" s="1408">
        <v>0</v>
      </c>
      <c r="T27" s="1408">
        <v>0</v>
      </c>
      <c r="U27" s="1408">
        <v>0</v>
      </c>
      <c r="V27" s="1408">
        <v>0</v>
      </c>
      <c r="W27" s="1408">
        <v>0</v>
      </c>
      <c r="X27" s="1408">
        <v>0</v>
      </c>
      <c r="Y27" s="1408">
        <v>0</v>
      </c>
      <c r="Z27" s="1445">
        <v>0</v>
      </c>
      <c r="AA27" s="1445">
        <v>0</v>
      </c>
      <c r="AB27" s="1445">
        <v>0</v>
      </c>
      <c r="AC27" s="1445">
        <v>0</v>
      </c>
      <c r="AD27" s="1445">
        <v>0</v>
      </c>
      <c r="AE27" s="1445">
        <v>0</v>
      </c>
      <c r="AF27" s="1445">
        <v>0</v>
      </c>
      <c r="AG27" s="1445">
        <v>0</v>
      </c>
      <c r="AH27" s="1445">
        <v>0</v>
      </c>
      <c r="AI27" s="1445">
        <v>0</v>
      </c>
      <c r="AJ27" s="1445">
        <v>0</v>
      </c>
      <c r="AK27" s="1445">
        <v>0</v>
      </c>
      <c r="AL27" s="1445">
        <v>1</v>
      </c>
      <c r="AM27" s="1446">
        <v>1</v>
      </c>
      <c r="AN27" s="1446">
        <v>0</v>
      </c>
      <c r="AO27" s="1445">
        <v>0</v>
      </c>
      <c r="AP27" s="1445">
        <v>0</v>
      </c>
      <c r="AQ27" s="1446">
        <v>0</v>
      </c>
      <c r="AR27" s="1445">
        <v>0</v>
      </c>
      <c r="AS27" s="1446">
        <v>0</v>
      </c>
      <c r="AT27" s="1445">
        <v>0</v>
      </c>
      <c r="AU27" s="1445">
        <v>0</v>
      </c>
      <c r="AV27" s="1445">
        <v>0</v>
      </c>
      <c r="AW27" s="1445">
        <v>0</v>
      </c>
      <c r="AX27" s="1445">
        <v>0</v>
      </c>
      <c r="AY27" s="1446">
        <v>0</v>
      </c>
      <c r="AZ27" s="1446">
        <v>0</v>
      </c>
      <c r="BA27" s="1445">
        <v>0</v>
      </c>
      <c r="BB27" s="1445">
        <v>0</v>
      </c>
      <c r="BC27" s="1445">
        <v>0</v>
      </c>
      <c r="BD27" s="1443">
        <f t="shared" si="0"/>
        <v>8</v>
      </c>
      <c r="BE27" s="670"/>
    </row>
    <row r="28" spans="2:57" s="567" customFormat="1" ht="18.75" customHeight="1" x14ac:dyDescent="0.25">
      <c r="B28" s="1456" t="s">
        <v>801</v>
      </c>
      <c r="C28" s="1408">
        <v>0</v>
      </c>
      <c r="D28" s="1408">
        <v>0</v>
      </c>
      <c r="E28" s="1408">
        <v>0</v>
      </c>
      <c r="F28" s="1408">
        <v>0</v>
      </c>
      <c r="G28" s="1408">
        <v>0</v>
      </c>
      <c r="H28" s="1408">
        <v>0</v>
      </c>
      <c r="I28" s="1408">
        <v>0</v>
      </c>
      <c r="J28" s="1408">
        <v>0</v>
      </c>
      <c r="K28" s="1408">
        <v>0</v>
      </c>
      <c r="L28" s="1408">
        <v>0</v>
      </c>
      <c r="M28" s="1408">
        <v>0</v>
      </c>
      <c r="N28" s="1408">
        <v>0</v>
      </c>
      <c r="O28" s="1408">
        <v>0</v>
      </c>
      <c r="P28" s="1408">
        <v>6</v>
      </c>
      <c r="Q28" s="1408">
        <v>0</v>
      </c>
      <c r="R28" s="1408">
        <v>0</v>
      </c>
      <c r="S28" s="1408">
        <v>0</v>
      </c>
      <c r="T28" s="1408">
        <v>0</v>
      </c>
      <c r="U28" s="1408">
        <v>0</v>
      </c>
      <c r="V28" s="1408">
        <v>0</v>
      </c>
      <c r="W28" s="1408">
        <v>0</v>
      </c>
      <c r="X28" s="1408">
        <v>0</v>
      </c>
      <c r="Y28" s="1408">
        <v>0</v>
      </c>
      <c r="Z28" s="1445">
        <v>0</v>
      </c>
      <c r="AA28" s="1445">
        <v>0</v>
      </c>
      <c r="AB28" s="1445">
        <v>0</v>
      </c>
      <c r="AC28" s="1445">
        <v>0</v>
      </c>
      <c r="AD28" s="1445">
        <v>0</v>
      </c>
      <c r="AE28" s="1445">
        <v>0</v>
      </c>
      <c r="AF28" s="1445">
        <v>0</v>
      </c>
      <c r="AG28" s="1445">
        <v>0</v>
      </c>
      <c r="AH28" s="1445">
        <v>0</v>
      </c>
      <c r="AI28" s="1445">
        <v>0</v>
      </c>
      <c r="AJ28" s="1445">
        <v>0</v>
      </c>
      <c r="AK28" s="1445">
        <v>0</v>
      </c>
      <c r="AL28" s="1445">
        <v>0</v>
      </c>
      <c r="AM28" s="1446">
        <v>0</v>
      </c>
      <c r="AN28" s="1446">
        <v>0</v>
      </c>
      <c r="AO28" s="1445">
        <v>0</v>
      </c>
      <c r="AP28" s="1445">
        <v>0</v>
      </c>
      <c r="AQ28" s="1446">
        <v>0</v>
      </c>
      <c r="AR28" s="1445">
        <v>0</v>
      </c>
      <c r="AS28" s="1446">
        <v>0</v>
      </c>
      <c r="AT28" s="1445">
        <v>0</v>
      </c>
      <c r="AU28" s="1445">
        <v>0</v>
      </c>
      <c r="AV28" s="1445">
        <v>0</v>
      </c>
      <c r="AW28" s="1445">
        <v>0</v>
      </c>
      <c r="AX28" s="1445">
        <v>0</v>
      </c>
      <c r="AY28" s="1446">
        <v>0</v>
      </c>
      <c r="AZ28" s="1446">
        <v>0</v>
      </c>
      <c r="BA28" s="1445">
        <v>0</v>
      </c>
      <c r="BB28" s="1445">
        <v>0</v>
      </c>
      <c r="BC28" s="1445">
        <v>0</v>
      </c>
      <c r="BD28" s="1443">
        <f t="shared" si="0"/>
        <v>6</v>
      </c>
      <c r="BE28" s="670"/>
    </row>
    <row r="29" spans="2:57" s="567" customFormat="1" ht="18.75" customHeight="1" x14ac:dyDescent="0.25">
      <c r="B29" s="1456" t="s">
        <v>802</v>
      </c>
      <c r="C29" s="1408">
        <v>0</v>
      </c>
      <c r="D29" s="1408">
        <v>0</v>
      </c>
      <c r="E29" s="1408">
        <v>0</v>
      </c>
      <c r="F29" s="1408">
        <v>0</v>
      </c>
      <c r="G29" s="1408">
        <v>0</v>
      </c>
      <c r="H29" s="1408">
        <v>0</v>
      </c>
      <c r="I29" s="1408">
        <v>0</v>
      </c>
      <c r="J29" s="1408">
        <v>0</v>
      </c>
      <c r="K29" s="1408">
        <v>0</v>
      </c>
      <c r="L29" s="1408">
        <v>0</v>
      </c>
      <c r="M29" s="1408">
        <v>1</v>
      </c>
      <c r="N29" s="1408">
        <v>0</v>
      </c>
      <c r="O29" s="1408">
        <v>0</v>
      </c>
      <c r="P29" s="1408">
        <v>1</v>
      </c>
      <c r="Q29" s="1408">
        <v>0</v>
      </c>
      <c r="R29" s="1408">
        <v>0</v>
      </c>
      <c r="S29" s="1408">
        <v>1</v>
      </c>
      <c r="T29" s="1408">
        <v>0</v>
      </c>
      <c r="U29" s="1408">
        <v>0</v>
      </c>
      <c r="V29" s="1408">
        <v>0</v>
      </c>
      <c r="W29" s="1408">
        <v>0</v>
      </c>
      <c r="X29" s="1408">
        <v>0</v>
      </c>
      <c r="Y29" s="1408">
        <v>0</v>
      </c>
      <c r="Z29" s="1445">
        <v>0</v>
      </c>
      <c r="AA29" s="1445">
        <v>0</v>
      </c>
      <c r="AB29" s="1445">
        <v>0</v>
      </c>
      <c r="AC29" s="1445">
        <v>0</v>
      </c>
      <c r="AD29" s="1445">
        <v>1</v>
      </c>
      <c r="AE29" s="1445">
        <v>0</v>
      </c>
      <c r="AF29" s="1445">
        <v>0</v>
      </c>
      <c r="AG29" s="1445">
        <v>1</v>
      </c>
      <c r="AH29" s="1445">
        <v>0</v>
      </c>
      <c r="AI29" s="1445">
        <v>0</v>
      </c>
      <c r="AJ29" s="1445">
        <v>1</v>
      </c>
      <c r="AK29" s="1445">
        <v>0</v>
      </c>
      <c r="AL29" s="1445">
        <v>2</v>
      </c>
      <c r="AM29" s="1446">
        <v>0</v>
      </c>
      <c r="AN29" s="1446">
        <v>0</v>
      </c>
      <c r="AO29" s="1445">
        <v>0</v>
      </c>
      <c r="AP29" s="1445">
        <v>0</v>
      </c>
      <c r="AQ29" s="1446">
        <v>0</v>
      </c>
      <c r="AR29" s="1445">
        <v>0</v>
      </c>
      <c r="AS29" s="1446">
        <v>0</v>
      </c>
      <c r="AT29" s="1445">
        <v>0</v>
      </c>
      <c r="AU29" s="1445">
        <v>0</v>
      </c>
      <c r="AV29" s="1445">
        <v>0</v>
      </c>
      <c r="AW29" s="1445">
        <v>0</v>
      </c>
      <c r="AX29" s="1445">
        <v>0</v>
      </c>
      <c r="AY29" s="1446">
        <v>0</v>
      </c>
      <c r="AZ29" s="1446">
        <v>0</v>
      </c>
      <c r="BA29" s="1445">
        <v>0</v>
      </c>
      <c r="BB29" s="1445">
        <v>0</v>
      </c>
      <c r="BC29" s="1445">
        <v>0</v>
      </c>
      <c r="BD29" s="1443">
        <f t="shared" si="0"/>
        <v>8</v>
      </c>
      <c r="BE29" s="670"/>
    </row>
    <row r="30" spans="2:57" s="567" customFormat="1" ht="18.75" customHeight="1" x14ac:dyDescent="0.25">
      <c r="B30" s="1456" t="s">
        <v>803</v>
      </c>
      <c r="C30" s="1408">
        <v>0</v>
      </c>
      <c r="D30" s="1408">
        <v>0</v>
      </c>
      <c r="E30" s="1408">
        <v>0</v>
      </c>
      <c r="F30" s="1408">
        <v>0</v>
      </c>
      <c r="G30" s="1408">
        <v>0</v>
      </c>
      <c r="H30" s="1408">
        <v>0</v>
      </c>
      <c r="I30" s="1408">
        <v>0</v>
      </c>
      <c r="J30" s="1408">
        <v>0</v>
      </c>
      <c r="K30" s="1408">
        <v>0</v>
      </c>
      <c r="L30" s="1408">
        <v>0</v>
      </c>
      <c r="M30" s="1408">
        <v>0</v>
      </c>
      <c r="N30" s="1408">
        <v>0</v>
      </c>
      <c r="O30" s="1408">
        <v>0</v>
      </c>
      <c r="P30" s="1408">
        <v>0</v>
      </c>
      <c r="Q30" s="1408">
        <v>0</v>
      </c>
      <c r="R30" s="1408">
        <v>0</v>
      </c>
      <c r="S30" s="1408">
        <v>0</v>
      </c>
      <c r="T30" s="1408">
        <v>0</v>
      </c>
      <c r="U30" s="1408">
        <v>0</v>
      </c>
      <c r="V30" s="1408">
        <v>0</v>
      </c>
      <c r="W30" s="1408">
        <v>0</v>
      </c>
      <c r="X30" s="1408">
        <v>1</v>
      </c>
      <c r="Y30" s="1408">
        <v>0</v>
      </c>
      <c r="Z30" s="1445">
        <v>0</v>
      </c>
      <c r="AA30" s="1445">
        <v>0</v>
      </c>
      <c r="AB30" s="1445">
        <v>0</v>
      </c>
      <c r="AC30" s="1445">
        <v>0</v>
      </c>
      <c r="AD30" s="1445">
        <v>0</v>
      </c>
      <c r="AE30" s="1445">
        <v>0</v>
      </c>
      <c r="AF30" s="1445">
        <v>0</v>
      </c>
      <c r="AG30" s="1445">
        <v>0</v>
      </c>
      <c r="AH30" s="1445">
        <v>0</v>
      </c>
      <c r="AI30" s="1445">
        <v>0</v>
      </c>
      <c r="AJ30" s="1445">
        <v>0</v>
      </c>
      <c r="AK30" s="1445">
        <v>0</v>
      </c>
      <c r="AL30" s="1445">
        <v>0</v>
      </c>
      <c r="AM30" s="1446">
        <v>0</v>
      </c>
      <c r="AN30" s="1446">
        <v>0</v>
      </c>
      <c r="AO30" s="1445">
        <v>0</v>
      </c>
      <c r="AP30" s="1445">
        <v>0</v>
      </c>
      <c r="AQ30" s="1446">
        <v>0</v>
      </c>
      <c r="AR30" s="1445">
        <v>0</v>
      </c>
      <c r="AS30" s="1446">
        <v>0</v>
      </c>
      <c r="AT30" s="1445">
        <v>0</v>
      </c>
      <c r="AU30" s="1445">
        <v>0</v>
      </c>
      <c r="AV30" s="1445">
        <v>0</v>
      </c>
      <c r="AW30" s="1445">
        <v>0</v>
      </c>
      <c r="AX30" s="1445">
        <v>0</v>
      </c>
      <c r="AY30" s="1446">
        <v>0</v>
      </c>
      <c r="AZ30" s="1446">
        <v>0</v>
      </c>
      <c r="BA30" s="1445">
        <v>0</v>
      </c>
      <c r="BB30" s="1445">
        <v>0</v>
      </c>
      <c r="BC30" s="1445">
        <v>0</v>
      </c>
      <c r="BD30" s="1443">
        <f t="shared" si="0"/>
        <v>1</v>
      </c>
      <c r="BE30" s="670"/>
    </row>
    <row r="31" spans="2:57" s="567" customFormat="1" ht="18.75" customHeight="1" x14ac:dyDescent="0.25">
      <c r="B31" s="1456" t="s">
        <v>804</v>
      </c>
      <c r="C31" s="1408">
        <v>1</v>
      </c>
      <c r="D31" s="1408">
        <v>1</v>
      </c>
      <c r="E31" s="1408">
        <v>0</v>
      </c>
      <c r="F31" s="1408">
        <v>0</v>
      </c>
      <c r="G31" s="1408">
        <v>1</v>
      </c>
      <c r="H31" s="1408">
        <v>1</v>
      </c>
      <c r="I31" s="1408">
        <v>2</v>
      </c>
      <c r="J31" s="1408">
        <v>2</v>
      </c>
      <c r="K31" s="1408">
        <v>2</v>
      </c>
      <c r="L31" s="1408">
        <v>0</v>
      </c>
      <c r="M31" s="1408">
        <v>3</v>
      </c>
      <c r="N31" s="1408">
        <v>1</v>
      </c>
      <c r="O31" s="1408">
        <v>2</v>
      </c>
      <c r="P31" s="1408">
        <v>21</v>
      </c>
      <c r="Q31" s="1408">
        <v>2</v>
      </c>
      <c r="R31" s="1408">
        <v>3</v>
      </c>
      <c r="S31" s="1408">
        <v>0</v>
      </c>
      <c r="T31" s="1408">
        <v>1</v>
      </c>
      <c r="U31" s="1408">
        <v>1</v>
      </c>
      <c r="V31" s="1408">
        <v>0</v>
      </c>
      <c r="W31" s="1408">
        <v>0</v>
      </c>
      <c r="X31" s="1408">
        <v>0</v>
      </c>
      <c r="Y31" s="1408">
        <v>0</v>
      </c>
      <c r="Z31" s="1445">
        <v>0</v>
      </c>
      <c r="AA31" s="1445">
        <v>4</v>
      </c>
      <c r="AB31" s="1445">
        <v>2</v>
      </c>
      <c r="AC31" s="1445">
        <v>0</v>
      </c>
      <c r="AD31" s="1445">
        <v>2</v>
      </c>
      <c r="AE31" s="1445">
        <v>1</v>
      </c>
      <c r="AF31" s="1445">
        <v>2</v>
      </c>
      <c r="AG31" s="1445">
        <v>3</v>
      </c>
      <c r="AH31" s="1445">
        <v>3</v>
      </c>
      <c r="AI31" s="1445">
        <v>1</v>
      </c>
      <c r="AJ31" s="1445">
        <v>10</v>
      </c>
      <c r="AK31" s="1445">
        <v>1</v>
      </c>
      <c r="AL31" s="1445">
        <v>3</v>
      </c>
      <c r="AM31" s="1446">
        <v>0</v>
      </c>
      <c r="AN31" s="1446">
        <v>4</v>
      </c>
      <c r="AO31" s="1445">
        <v>3</v>
      </c>
      <c r="AP31" s="1445">
        <v>0</v>
      </c>
      <c r="AQ31" s="1446">
        <v>0</v>
      </c>
      <c r="AR31" s="1445">
        <v>0</v>
      </c>
      <c r="AS31" s="1446">
        <v>0</v>
      </c>
      <c r="AT31" s="1445">
        <v>0</v>
      </c>
      <c r="AU31" s="1445">
        <v>0</v>
      </c>
      <c r="AV31" s="1445">
        <v>0</v>
      </c>
      <c r="AW31" s="1445">
        <v>1</v>
      </c>
      <c r="AX31" s="1445">
        <v>1</v>
      </c>
      <c r="AY31" s="1446">
        <v>0</v>
      </c>
      <c r="AZ31" s="1446">
        <v>0</v>
      </c>
      <c r="BA31" s="1445">
        <v>0</v>
      </c>
      <c r="BB31" s="1445">
        <v>0</v>
      </c>
      <c r="BC31" s="1445">
        <v>0</v>
      </c>
      <c r="BD31" s="1443">
        <f t="shared" si="0"/>
        <v>85</v>
      </c>
      <c r="BE31" s="670"/>
    </row>
    <row r="32" spans="2:57" s="567" customFormat="1" ht="18.75" customHeight="1" x14ac:dyDescent="0.25">
      <c r="B32" s="1456" t="s">
        <v>805</v>
      </c>
      <c r="C32" s="1408">
        <v>0</v>
      </c>
      <c r="D32" s="1408">
        <v>0</v>
      </c>
      <c r="E32" s="1408">
        <v>0</v>
      </c>
      <c r="F32" s="1408">
        <v>0</v>
      </c>
      <c r="G32" s="1408">
        <v>0</v>
      </c>
      <c r="H32" s="1408">
        <v>0</v>
      </c>
      <c r="I32" s="1408">
        <v>0</v>
      </c>
      <c r="J32" s="1408">
        <v>0</v>
      </c>
      <c r="K32" s="1408">
        <v>0</v>
      </c>
      <c r="L32" s="1408">
        <v>0</v>
      </c>
      <c r="M32" s="1408">
        <v>1</v>
      </c>
      <c r="N32" s="1408">
        <v>0</v>
      </c>
      <c r="O32" s="1408">
        <v>0</v>
      </c>
      <c r="P32" s="1408">
        <v>9</v>
      </c>
      <c r="Q32" s="1408">
        <v>0</v>
      </c>
      <c r="R32" s="1408">
        <v>0</v>
      </c>
      <c r="S32" s="1408">
        <v>0</v>
      </c>
      <c r="T32" s="1408">
        <v>0</v>
      </c>
      <c r="U32" s="1408">
        <v>0</v>
      </c>
      <c r="V32" s="1408">
        <v>0</v>
      </c>
      <c r="W32" s="1408">
        <v>0</v>
      </c>
      <c r="X32" s="1408">
        <v>0</v>
      </c>
      <c r="Y32" s="1408">
        <v>0</v>
      </c>
      <c r="Z32" s="1445">
        <v>0</v>
      </c>
      <c r="AA32" s="1445">
        <v>0</v>
      </c>
      <c r="AB32" s="1445">
        <v>0</v>
      </c>
      <c r="AC32" s="1445">
        <v>0</v>
      </c>
      <c r="AD32" s="1445">
        <v>0</v>
      </c>
      <c r="AE32" s="1445">
        <v>0</v>
      </c>
      <c r="AF32" s="1445">
        <v>0</v>
      </c>
      <c r="AG32" s="1445">
        <v>0</v>
      </c>
      <c r="AH32" s="1445">
        <v>0</v>
      </c>
      <c r="AI32" s="1445">
        <v>0</v>
      </c>
      <c r="AJ32" s="1445">
        <v>0</v>
      </c>
      <c r="AK32" s="1445">
        <v>0</v>
      </c>
      <c r="AL32" s="1445">
        <v>1</v>
      </c>
      <c r="AM32" s="1446">
        <v>0</v>
      </c>
      <c r="AN32" s="1446">
        <v>1</v>
      </c>
      <c r="AO32" s="1445">
        <v>1</v>
      </c>
      <c r="AP32" s="1445">
        <v>0</v>
      </c>
      <c r="AQ32" s="1446">
        <v>0</v>
      </c>
      <c r="AR32" s="1445">
        <v>0</v>
      </c>
      <c r="AS32" s="1446">
        <v>0</v>
      </c>
      <c r="AT32" s="1445">
        <v>0</v>
      </c>
      <c r="AU32" s="1445">
        <v>0</v>
      </c>
      <c r="AV32" s="1445">
        <v>0</v>
      </c>
      <c r="AW32" s="1445">
        <v>0</v>
      </c>
      <c r="AX32" s="1445">
        <v>0</v>
      </c>
      <c r="AY32" s="1446">
        <v>0</v>
      </c>
      <c r="AZ32" s="1446">
        <v>0</v>
      </c>
      <c r="BA32" s="1445">
        <v>0</v>
      </c>
      <c r="BB32" s="1445">
        <v>0</v>
      </c>
      <c r="BC32" s="1445">
        <v>0</v>
      </c>
      <c r="BD32" s="1443">
        <f t="shared" si="0"/>
        <v>13</v>
      </c>
      <c r="BE32" s="670"/>
    </row>
    <row r="33" spans="2:57" s="567" customFormat="1" ht="18.75" customHeight="1" x14ac:dyDescent="0.25">
      <c r="B33" s="1456" t="s">
        <v>806</v>
      </c>
      <c r="C33" s="1408">
        <v>0</v>
      </c>
      <c r="D33" s="1408">
        <v>0</v>
      </c>
      <c r="E33" s="1408">
        <v>0</v>
      </c>
      <c r="F33" s="1408">
        <v>0</v>
      </c>
      <c r="G33" s="1408">
        <v>0</v>
      </c>
      <c r="H33" s="1408">
        <v>0</v>
      </c>
      <c r="I33" s="1408">
        <v>0</v>
      </c>
      <c r="J33" s="1408">
        <v>0</v>
      </c>
      <c r="K33" s="1408">
        <v>0</v>
      </c>
      <c r="L33" s="1408">
        <v>0</v>
      </c>
      <c r="M33" s="1408">
        <v>0</v>
      </c>
      <c r="N33" s="1408">
        <v>0</v>
      </c>
      <c r="O33" s="1408">
        <v>0</v>
      </c>
      <c r="P33" s="1408">
        <v>1</v>
      </c>
      <c r="Q33" s="1408">
        <v>0</v>
      </c>
      <c r="R33" s="1408">
        <v>0</v>
      </c>
      <c r="S33" s="1408">
        <v>0</v>
      </c>
      <c r="T33" s="1408">
        <v>0</v>
      </c>
      <c r="U33" s="1408">
        <v>0</v>
      </c>
      <c r="V33" s="1408">
        <v>0</v>
      </c>
      <c r="W33" s="1408">
        <v>0</v>
      </c>
      <c r="X33" s="1408">
        <v>0</v>
      </c>
      <c r="Y33" s="1408">
        <v>0</v>
      </c>
      <c r="Z33" s="1445">
        <v>0</v>
      </c>
      <c r="AA33" s="1445">
        <v>0</v>
      </c>
      <c r="AB33" s="1445">
        <v>0</v>
      </c>
      <c r="AC33" s="1445">
        <v>0</v>
      </c>
      <c r="AD33" s="1445">
        <v>0</v>
      </c>
      <c r="AE33" s="1445">
        <v>0</v>
      </c>
      <c r="AF33" s="1445">
        <v>0</v>
      </c>
      <c r="AG33" s="1445">
        <v>0</v>
      </c>
      <c r="AH33" s="1445">
        <v>0</v>
      </c>
      <c r="AI33" s="1445">
        <v>0</v>
      </c>
      <c r="AJ33" s="1445">
        <v>0</v>
      </c>
      <c r="AK33" s="1445">
        <v>0</v>
      </c>
      <c r="AL33" s="1445">
        <v>0</v>
      </c>
      <c r="AM33" s="1446">
        <v>0</v>
      </c>
      <c r="AN33" s="1446">
        <v>0</v>
      </c>
      <c r="AO33" s="1445">
        <v>0</v>
      </c>
      <c r="AP33" s="1445">
        <v>0</v>
      </c>
      <c r="AQ33" s="1446">
        <v>0</v>
      </c>
      <c r="AR33" s="1445">
        <v>0</v>
      </c>
      <c r="AS33" s="1446">
        <v>0</v>
      </c>
      <c r="AT33" s="1445">
        <v>0</v>
      </c>
      <c r="AU33" s="1445">
        <v>0</v>
      </c>
      <c r="AV33" s="1445">
        <v>0</v>
      </c>
      <c r="AW33" s="1445">
        <v>0</v>
      </c>
      <c r="AX33" s="1445">
        <v>0</v>
      </c>
      <c r="AY33" s="1446">
        <v>0</v>
      </c>
      <c r="AZ33" s="1446">
        <v>0</v>
      </c>
      <c r="BA33" s="1445">
        <v>0</v>
      </c>
      <c r="BB33" s="1445">
        <v>0</v>
      </c>
      <c r="BC33" s="1445">
        <v>0</v>
      </c>
      <c r="BD33" s="1443">
        <f t="shared" si="0"/>
        <v>1</v>
      </c>
      <c r="BE33" s="670"/>
    </row>
    <row r="34" spans="2:57" s="567" customFormat="1" ht="18.75" customHeight="1" x14ac:dyDescent="0.25">
      <c r="B34" s="1456" t="s">
        <v>807</v>
      </c>
      <c r="C34" s="1408">
        <v>0</v>
      </c>
      <c r="D34" s="1408">
        <v>0</v>
      </c>
      <c r="E34" s="1408">
        <v>0</v>
      </c>
      <c r="F34" s="1408">
        <v>0</v>
      </c>
      <c r="G34" s="1408">
        <v>0</v>
      </c>
      <c r="H34" s="1408">
        <v>2</v>
      </c>
      <c r="I34" s="1408">
        <v>0</v>
      </c>
      <c r="J34" s="1408">
        <v>3</v>
      </c>
      <c r="K34" s="1408">
        <v>0</v>
      </c>
      <c r="L34" s="1408">
        <v>0</v>
      </c>
      <c r="M34" s="1408">
        <v>2</v>
      </c>
      <c r="N34" s="1408">
        <v>0</v>
      </c>
      <c r="O34" s="1408">
        <v>0</v>
      </c>
      <c r="P34" s="1408">
        <v>1</v>
      </c>
      <c r="Q34" s="1408">
        <v>0</v>
      </c>
      <c r="R34" s="1408">
        <v>0</v>
      </c>
      <c r="S34" s="1408">
        <v>0</v>
      </c>
      <c r="T34" s="1408">
        <v>0</v>
      </c>
      <c r="U34" s="1408">
        <v>0</v>
      </c>
      <c r="V34" s="1408">
        <v>1</v>
      </c>
      <c r="W34" s="1408">
        <v>0</v>
      </c>
      <c r="X34" s="1408">
        <v>1</v>
      </c>
      <c r="Y34" s="1408">
        <v>0</v>
      </c>
      <c r="Z34" s="1445">
        <v>0</v>
      </c>
      <c r="AA34" s="1445">
        <v>0</v>
      </c>
      <c r="AB34" s="1445">
        <v>0</v>
      </c>
      <c r="AC34" s="1445">
        <v>0</v>
      </c>
      <c r="AD34" s="1445">
        <v>0</v>
      </c>
      <c r="AE34" s="1445">
        <v>0</v>
      </c>
      <c r="AF34" s="1445">
        <v>0</v>
      </c>
      <c r="AG34" s="1445">
        <v>0</v>
      </c>
      <c r="AH34" s="1445">
        <v>1</v>
      </c>
      <c r="AI34" s="1445">
        <v>1</v>
      </c>
      <c r="AJ34" s="1445">
        <v>2</v>
      </c>
      <c r="AK34" s="1445">
        <v>0</v>
      </c>
      <c r="AL34" s="1445">
        <v>1</v>
      </c>
      <c r="AM34" s="1446">
        <v>1</v>
      </c>
      <c r="AN34" s="1446">
        <v>1</v>
      </c>
      <c r="AO34" s="1445">
        <v>3</v>
      </c>
      <c r="AP34" s="1445">
        <v>0</v>
      </c>
      <c r="AQ34" s="1446">
        <v>0</v>
      </c>
      <c r="AR34" s="1445">
        <v>1</v>
      </c>
      <c r="AS34" s="1446">
        <v>0</v>
      </c>
      <c r="AT34" s="1445">
        <v>0</v>
      </c>
      <c r="AU34" s="1445">
        <v>1</v>
      </c>
      <c r="AV34" s="1445">
        <v>0</v>
      </c>
      <c r="AW34" s="1445">
        <v>0</v>
      </c>
      <c r="AX34" s="1445">
        <v>1</v>
      </c>
      <c r="AY34" s="1446">
        <v>0</v>
      </c>
      <c r="AZ34" s="1446">
        <v>0</v>
      </c>
      <c r="BA34" s="1445">
        <v>0</v>
      </c>
      <c r="BB34" s="1445">
        <v>0</v>
      </c>
      <c r="BC34" s="1445">
        <v>0</v>
      </c>
      <c r="BD34" s="1443">
        <f t="shared" si="0"/>
        <v>23</v>
      </c>
      <c r="BE34" s="670"/>
    </row>
    <row r="35" spans="2:57" s="567" customFormat="1" ht="18.75" customHeight="1" x14ac:dyDescent="0.25">
      <c r="B35" s="744" t="s">
        <v>143</v>
      </c>
      <c r="C35" s="1454">
        <f>SUM(C7:C34)</f>
        <v>161</v>
      </c>
      <c r="D35" s="1454">
        <f t="shared" ref="D35:BD35" si="1">SUM(D7:D34)</f>
        <v>162</v>
      </c>
      <c r="E35" s="1454">
        <f t="shared" si="1"/>
        <v>5</v>
      </c>
      <c r="F35" s="1454">
        <f t="shared" si="1"/>
        <v>9</v>
      </c>
      <c r="G35" s="1454">
        <f t="shared" si="1"/>
        <v>373</v>
      </c>
      <c r="H35" s="1454">
        <f t="shared" si="1"/>
        <v>354</v>
      </c>
      <c r="I35" s="1454">
        <f t="shared" si="1"/>
        <v>357</v>
      </c>
      <c r="J35" s="1454">
        <f t="shared" si="1"/>
        <v>399</v>
      </c>
      <c r="K35" s="1454">
        <f t="shared" si="1"/>
        <v>323</v>
      </c>
      <c r="L35" s="1454">
        <f t="shared" si="1"/>
        <v>45</v>
      </c>
      <c r="M35" s="1454">
        <f t="shared" si="1"/>
        <v>269</v>
      </c>
      <c r="N35" s="1454">
        <f t="shared" si="1"/>
        <v>204</v>
      </c>
      <c r="O35" s="1454">
        <f t="shared" si="1"/>
        <v>364</v>
      </c>
      <c r="P35" s="1454">
        <f t="shared" si="1"/>
        <v>283</v>
      </c>
      <c r="Q35" s="1454">
        <f t="shared" si="1"/>
        <v>351</v>
      </c>
      <c r="R35" s="1454">
        <f t="shared" si="1"/>
        <v>342</v>
      </c>
      <c r="S35" s="1454">
        <f t="shared" si="1"/>
        <v>157</v>
      </c>
      <c r="T35" s="1454">
        <f t="shared" si="1"/>
        <v>190</v>
      </c>
      <c r="U35" s="1454">
        <f t="shared" si="1"/>
        <v>113</v>
      </c>
      <c r="V35" s="1454">
        <f t="shared" si="1"/>
        <v>84</v>
      </c>
      <c r="W35" s="1454">
        <f t="shared" si="1"/>
        <v>130</v>
      </c>
      <c r="X35" s="1454">
        <f t="shared" si="1"/>
        <v>374</v>
      </c>
      <c r="Y35" s="1454">
        <f t="shared" si="1"/>
        <v>8</v>
      </c>
      <c r="Z35" s="1454">
        <f t="shared" si="1"/>
        <v>55</v>
      </c>
      <c r="AA35" s="1454">
        <f t="shared" si="1"/>
        <v>250</v>
      </c>
      <c r="AB35" s="1454">
        <f t="shared" si="1"/>
        <v>236</v>
      </c>
      <c r="AC35" s="1454">
        <f t="shared" si="1"/>
        <v>134</v>
      </c>
      <c r="AD35" s="1454">
        <f t="shared" si="1"/>
        <v>270</v>
      </c>
      <c r="AE35" s="1454">
        <f t="shared" si="1"/>
        <v>141</v>
      </c>
      <c r="AF35" s="1454">
        <f t="shared" si="1"/>
        <v>358</v>
      </c>
      <c r="AG35" s="1454">
        <f t="shared" si="1"/>
        <v>198</v>
      </c>
      <c r="AH35" s="1454">
        <f t="shared" si="1"/>
        <v>228</v>
      </c>
      <c r="AI35" s="1454">
        <f t="shared" si="1"/>
        <v>275</v>
      </c>
      <c r="AJ35" s="1454">
        <f t="shared" si="1"/>
        <v>540</v>
      </c>
      <c r="AK35" s="1454">
        <f t="shared" si="1"/>
        <v>212</v>
      </c>
      <c r="AL35" s="1454">
        <f t="shared" si="1"/>
        <v>428</v>
      </c>
      <c r="AM35" s="1454">
        <f t="shared" si="1"/>
        <v>285</v>
      </c>
      <c r="AN35" s="1454">
        <f t="shared" si="1"/>
        <v>490</v>
      </c>
      <c r="AO35" s="1454">
        <f t="shared" si="1"/>
        <v>203</v>
      </c>
      <c r="AP35" s="1454">
        <f t="shared" si="1"/>
        <v>326</v>
      </c>
      <c r="AQ35" s="1454">
        <f t="shared" si="1"/>
        <v>65</v>
      </c>
      <c r="AR35" s="1454">
        <f t="shared" si="1"/>
        <v>188</v>
      </c>
      <c r="AS35" s="1454">
        <f t="shared" si="1"/>
        <v>179</v>
      </c>
      <c r="AT35" s="1454">
        <f t="shared" si="1"/>
        <v>206</v>
      </c>
      <c r="AU35" s="1454">
        <f t="shared" si="1"/>
        <v>183</v>
      </c>
      <c r="AV35" s="1454">
        <f t="shared" si="1"/>
        <v>174</v>
      </c>
      <c r="AW35" s="1454">
        <f t="shared" si="1"/>
        <v>174</v>
      </c>
      <c r="AX35" s="1454">
        <f t="shared" si="1"/>
        <v>302</v>
      </c>
      <c r="AY35" s="1454">
        <f t="shared" si="1"/>
        <v>125</v>
      </c>
      <c r="AZ35" s="1454">
        <f t="shared" si="1"/>
        <v>433</v>
      </c>
      <c r="BA35" s="1454">
        <f t="shared" si="1"/>
        <v>110</v>
      </c>
      <c r="BB35" s="1454">
        <f t="shared" si="1"/>
        <v>269</v>
      </c>
      <c r="BC35" s="1454">
        <f t="shared" si="1"/>
        <v>179</v>
      </c>
      <c r="BD35" s="1454">
        <f t="shared" si="1"/>
        <v>12273</v>
      </c>
      <c r="BE35" s="670"/>
    </row>
    <row r="36" spans="2:57" ht="15" hidden="1" x14ac:dyDescent="0.25">
      <c r="B36" s="675"/>
      <c r="C36" s="1453"/>
      <c r="D36" s="1453"/>
      <c r="E36" s="1453"/>
      <c r="F36" s="1453"/>
      <c r="G36" s="1453"/>
      <c r="H36" s="1453"/>
      <c r="I36" s="1453"/>
      <c r="J36" s="1453"/>
      <c r="K36" s="1453"/>
      <c r="L36" s="1453"/>
      <c r="M36" s="1453"/>
      <c r="N36" s="1453"/>
      <c r="O36" s="1453"/>
      <c r="P36" s="1453"/>
      <c r="Q36" s="1453"/>
      <c r="R36" s="1453"/>
      <c r="S36" s="1453"/>
      <c r="T36" s="1453"/>
      <c r="U36" s="1453"/>
      <c r="V36" s="1453"/>
      <c r="W36" s="1453"/>
      <c r="X36" s="1453"/>
      <c r="Y36" s="1453"/>
      <c r="Z36" s="155"/>
      <c r="AA36" s="155"/>
      <c r="AB36" s="155"/>
      <c r="AC36" s="155"/>
      <c r="AD36" s="155"/>
      <c r="AE36" s="155"/>
      <c r="AF36" s="155"/>
      <c r="AG36" s="155"/>
      <c r="AH36" s="155"/>
      <c r="AI36" s="155"/>
      <c r="AJ36" s="155"/>
      <c r="AK36" s="155"/>
      <c r="AL36" s="155"/>
      <c r="AM36" s="155"/>
      <c r="AN36" s="155"/>
      <c r="AO36" s="155"/>
      <c r="AP36" s="155"/>
      <c r="AQ36" s="155"/>
      <c r="AR36" s="155"/>
      <c r="AS36" s="155"/>
      <c r="AT36" s="155"/>
      <c r="AU36" s="155"/>
      <c r="AV36" s="155"/>
      <c r="AW36" s="165"/>
      <c r="AX36" s="165"/>
      <c r="AY36" s="165"/>
      <c r="AZ36" s="165"/>
      <c r="BA36" s="165"/>
      <c r="BB36" s="165"/>
      <c r="BC36" s="165"/>
      <c r="BD36" s="165"/>
    </row>
    <row r="37" spans="2:57" ht="15" hidden="1" x14ac:dyDescent="0.25">
      <c r="B37" s="675"/>
      <c r="C37" s="1453"/>
      <c r="D37" s="1453"/>
      <c r="E37" s="1453"/>
      <c r="F37" s="1453"/>
      <c r="G37" s="1453"/>
      <c r="H37" s="1453"/>
      <c r="I37" s="1453"/>
      <c r="J37" s="1453"/>
      <c r="K37" s="1453"/>
      <c r="L37" s="1453"/>
      <c r="M37" s="1453"/>
      <c r="N37" s="1453"/>
      <c r="O37" s="1453"/>
      <c r="P37" s="1453"/>
      <c r="Q37" s="1453"/>
      <c r="R37" s="1453"/>
      <c r="S37" s="1453"/>
      <c r="T37" s="1453"/>
      <c r="U37" s="1453"/>
      <c r="V37" s="1453"/>
      <c r="W37" s="1453"/>
      <c r="X37" s="1453"/>
      <c r="Y37" s="1453"/>
      <c r="Z37" s="676"/>
      <c r="AA37" s="676"/>
      <c r="AB37" s="676"/>
      <c r="AC37" s="676"/>
      <c r="AD37" s="676"/>
      <c r="AE37" s="676"/>
      <c r="AF37" s="676"/>
      <c r="AG37" s="676"/>
      <c r="AH37" s="676"/>
      <c r="AI37" s="676"/>
      <c r="AJ37" s="676"/>
      <c r="AK37" s="676"/>
      <c r="AL37" s="676"/>
      <c r="AM37" s="676"/>
      <c r="AN37" s="676"/>
      <c r="AO37" s="676"/>
      <c r="AP37" s="676"/>
      <c r="AQ37" s="676"/>
      <c r="AR37" s="676"/>
      <c r="AS37" s="676"/>
      <c r="AT37" s="676"/>
      <c r="AU37" s="676"/>
      <c r="AV37" s="676"/>
      <c r="AW37" s="677"/>
      <c r="AX37" s="677"/>
      <c r="AY37" s="677"/>
      <c r="AZ37" s="677"/>
      <c r="BA37" s="677"/>
      <c r="BB37" s="677"/>
      <c r="BC37" s="677"/>
      <c r="BD37" s="677"/>
    </row>
    <row r="38" spans="2:57" ht="15" hidden="1" x14ac:dyDescent="0.25"/>
    <row r="39" spans="2:57" ht="15" hidden="1" customHeight="1" x14ac:dyDescent="0.25"/>
    <row r="40" spans="2:57" ht="15" hidden="1" customHeight="1" x14ac:dyDescent="0.25"/>
    <row r="41" spans="2:57" ht="15" hidden="1" customHeight="1" x14ac:dyDescent="0.25"/>
    <row r="42" spans="2:57" ht="15" hidden="1" customHeight="1" x14ac:dyDescent="0.25"/>
    <row r="43" spans="2:57" ht="15" hidden="1" customHeight="1" x14ac:dyDescent="0.25"/>
    <row r="44" spans="2:57" ht="15" hidden="1" customHeight="1" x14ac:dyDescent="0.25"/>
    <row r="45" spans="2:57" ht="15" hidden="1" customHeight="1" x14ac:dyDescent="0.25"/>
    <row r="46" spans="2:57" ht="15" hidden="1" customHeight="1" x14ac:dyDescent="0.25"/>
    <row r="47" spans="2:57" ht="15" hidden="1" customHeight="1" x14ac:dyDescent="0.25"/>
    <row r="48" spans="2:57" ht="15" hidden="1" customHeight="1" x14ac:dyDescent="0.25"/>
    <row r="49" ht="15" hidden="1" customHeight="1" x14ac:dyDescent="0.25"/>
    <row r="50" ht="15" hidden="1" customHeight="1" x14ac:dyDescent="0.25"/>
    <row r="51" ht="15" hidden="1" customHeight="1" x14ac:dyDescent="0.25"/>
    <row r="52" ht="15" hidden="1" customHeight="1" x14ac:dyDescent="0.25"/>
    <row r="53" ht="15" hidden="1" customHeight="1" x14ac:dyDescent="0.25"/>
    <row r="54" ht="15" hidden="1" customHeight="1" x14ac:dyDescent="0.25"/>
    <row r="55" ht="15" hidden="1" customHeight="1" x14ac:dyDescent="0.25"/>
    <row r="56" ht="15" hidden="1" customHeight="1" x14ac:dyDescent="0.25"/>
    <row r="57" ht="15" hidden="1" customHeight="1" x14ac:dyDescent="0.25"/>
    <row r="58" ht="15" hidden="1" customHeight="1" x14ac:dyDescent="0.25"/>
    <row r="59" ht="15" hidden="1" customHeight="1" x14ac:dyDescent="0.25"/>
    <row r="60" ht="15" hidden="1" customHeight="1" x14ac:dyDescent="0.25"/>
    <row r="61" ht="15" hidden="1" customHeight="1" x14ac:dyDescent="0.25"/>
    <row r="62" ht="15" hidden="1" customHeight="1" x14ac:dyDescent="0.25"/>
    <row r="63" ht="15" hidden="1" customHeight="1" x14ac:dyDescent="0.25"/>
    <row r="64" ht="15" hidden="1" customHeight="1" x14ac:dyDescent="0.25"/>
    <row r="65" ht="15" hidden="1" customHeight="1" x14ac:dyDescent="0.25"/>
    <row r="66" ht="15" hidden="1" customHeight="1" x14ac:dyDescent="0.25"/>
    <row r="67" ht="15" hidden="1" customHeight="1" x14ac:dyDescent="0.25"/>
    <row r="68" ht="15" hidden="1" customHeight="1" x14ac:dyDescent="0.25"/>
    <row r="69" ht="15" hidden="1" customHeight="1" x14ac:dyDescent="0.25"/>
    <row r="70" ht="15" hidden="1" customHeight="1" x14ac:dyDescent="0.25"/>
    <row r="71" ht="15" hidden="1" customHeight="1" x14ac:dyDescent="0.25"/>
    <row r="72" ht="15" hidden="1" customHeight="1" x14ac:dyDescent="0.25"/>
    <row r="73" ht="15" hidden="1" customHeight="1" x14ac:dyDescent="0.25"/>
    <row r="74" ht="15" hidden="1" customHeight="1" x14ac:dyDescent="0.25"/>
    <row r="75" ht="15" hidden="1" customHeight="1" x14ac:dyDescent="0.25"/>
    <row r="76" ht="15" hidden="1" customHeight="1" x14ac:dyDescent="0.25"/>
    <row r="77" ht="15" hidden="1" customHeight="1" x14ac:dyDescent="0.25"/>
    <row r="78" ht="15" hidden="1" customHeight="1" x14ac:dyDescent="0.25"/>
    <row r="79" ht="15" hidden="1" customHeight="1" x14ac:dyDescent="0.25"/>
    <row r="80" ht="15" hidden="1" customHeight="1" x14ac:dyDescent="0.25"/>
    <row r="81" ht="15" hidden="1" customHeight="1" x14ac:dyDescent="0.25"/>
  </sheetData>
  <sheetProtection formatCells="0" formatColumns="0" formatRows="0" insertColumns="0" insertRows="0" deleteColumns="0" deleteRows="0" sort="0"/>
  <mergeCells count="3">
    <mergeCell ref="B1:BD3"/>
    <mergeCell ref="B4:BD4"/>
    <mergeCell ref="B5:BD5"/>
  </mergeCells>
  <pageMargins left="0.7" right="0.7" top="0.75" bottom="0.75" header="0.3" footer="0.3"/>
  <pageSetup paperSize="9" orientation="portrait" r:id="rId1"/>
  <drawing r:id="rId2"/>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sheetPr codeName="Hoja95"/>
  <dimension ref="A1:BQ80"/>
  <sheetViews>
    <sheetView showGridLines="0" zoomScale="59" zoomScaleNormal="59" workbookViewId="0">
      <pane xSplit="2" ySplit="6" topLeftCell="T7" activePane="bottomRight" state="frozen"/>
      <selection activeCell="I25" sqref="I25"/>
      <selection pane="topRight" activeCell="I25" sqref="I25"/>
      <selection pane="bottomLeft" activeCell="I25" sqref="I25"/>
      <selection pane="bottomRight" activeCell="B4" sqref="B4:BG4"/>
    </sheetView>
  </sheetViews>
  <sheetFormatPr baseColWidth="10" defaultColWidth="0" defaultRowHeight="0" customHeight="1" zeroHeight="1" x14ac:dyDescent="0.25"/>
  <cols>
    <col min="1" max="1" width="3.5703125" customWidth="1"/>
    <col min="2" max="2" width="51.85546875" customWidth="1"/>
    <col min="3" max="28" width="11.42578125" style="1439" customWidth="1"/>
    <col min="29" max="51" width="9.42578125" customWidth="1"/>
    <col min="52" max="58" width="7.7109375" style="164" customWidth="1"/>
    <col min="59" max="59" width="11.28515625" style="164" customWidth="1"/>
    <col min="60" max="60" width="5" customWidth="1"/>
    <col min="61" max="69" width="0" hidden="1" customWidth="1"/>
    <col min="70" max="16384" width="9.140625" hidden="1"/>
  </cols>
  <sheetData>
    <row r="1" spans="2:61" ht="15" hidden="1" x14ac:dyDescent="0.25">
      <c r="B1" s="1958"/>
      <c r="C1" s="1959"/>
      <c r="D1" s="1959"/>
      <c r="E1" s="1959"/>
      <c r="F1" s="1959"/>
      <c r="G1" s="1959"/>
      <c r="H1" s="1959"/>
      <c r="I1" s="1959"/>
      <c r="J1" s="1959"/>
      <c r="K1" s="1959"/>
      <c r="L1" s="1959"/>
      <c r="M1" s="1959"/>
      <c r="N1" s="1959"/>
      <c r="O1" s="1959"/>
      <c r="P1" s="1959"/>
      <c r="Q1" s="1959"/>
      <c r="R1" s="1959"/>
      <c r="S1" s="1959"/>
      <c r="T1" s="1959"/>
      <c r="U1" s="1959"/>
      <c r="V1" s="1959"/>
      <c r="W1" s="1959"/>
      <c r="X1" s="1959"/>
      <c r="Y1" s="1959"/>
      <c r="Z1" s="1959"/>
      <c r="AA1" s="1959"/>
      <c r="AB1" s="1959"/>
      <c r="AC1" s="1959"/>
      <c r="AD1" s="1959"/>
      <c r="AE1" s="1959"/>
      <c r="AF1" s="1959"/>
      <c r="AG1" s="1959"/>
      <c r="AH1" s="1959"/>
      <c r="AI1" s="1959"/>
      <c r="AJ1" s="1959"/>
      <c r="AK1" s="1959"/>
      <c r="AL1" s="1959"/>
      <c r="AM1" s="1959"/>
      <c r="AN1" s="1959"/>
      <c r="AO1" s="1959"/>
      <c r="AP1" s="1959"/>
      <c r="AQ1" s="1959"/>
      <c r="AR1" s="1959"/>
      <c r="AS1" s="1959"/>
      <c r="AT1" s="1959"/>
      <c r="AU1" s="1959"/>
      <c r="AV1" s="1959"/>
      <c r="AW1" s="1959"/>
      <c r="AX1" s="1959"/>
      <c r="AY1" s="1959"/>
      <c r="AZ1" s="1959"/>
      <c r="BA1" s="1959"/>
      <c r="BB1" s="1959"/>
      <c r="BC1" s="1959"/>
      <c r="BD1" s="1959"/>
      <c r="BE1" s="1959"/>
      <c r="BF1" s="1959"/>
      <c r="BG1" s="1960"/>
    </row>
    <row r="2" spans="2:61" ht="15" hidden="1" x14ac:dyDescent="0.25">
      <c r="B2" s="1961"/>
      <c r="C2" s="2215"/>
      <c r="D2" s="2215"/>
      <c r="E2" s="2215"/>
      <c r="F2" s="2215"/>
      <c r="G2" s="2215"/>
      <c r="H2" s="2215"/>
      <c r="I2" s="2215"/>
      <c r="J2" s="2215"/>
      <c r="K2" s="2215"/>
      <c r="L2" s="2215"/>
      <c r="M2" s="2215"/>
      <c r="N2" s="2215"/>
      <c r="O2" s="2215"/>
      <c r="P2" s="2215"/>
      <c r="Q2" s="2215"/>
      <c r="R2" s="2215"/>
      <c r="S2" s="2215"/>
      <c r="T2" s="2215"/>
      <c r="U2" s="2215"/>
      <c r="V2" s="2215"/>
      <c r="W2" s="2215"/>
      <c r="X2" s="2215"/>
      <c r="Y2" s="2215"/>
      <c r="Z2" s="2215"/>
      <c r="AA2" s="2215"/>
      <c r="AB2" s="2215"/>
      <c r="AC2" s="1962"/>
      <c r="AD2" s="1962"/>
      <c r="AE2" s="1962"/>
      <c r="AF2" s="1962"/>
      <c r="AG2" s="1962"/>
      <c r="AH2" s="1962"/>
      <c r="AI2" s="1962"/>
      <c r="AJ2" s="1962"/>
      <c r="AK2" s="1962"/>
      <c r="AL2" s="1962"/>
      <c r="AM2" s="1962"/>
      <c r="AN2" s="1962"/>
      <c r="AO2" s="1962"/>
      <c r="AP2" s="1962"/>
      <c r="AQ2" s="1962"/>
      <c r="AR2" s="1962"/>
      <c r="AS2" s="1962"/>
      <c r="AT2" s="1962"/>
      <c r="AU2" s="1962"/>
      <c r="AV2" s="1962"/>
      <c r="AW2" s="1962"/>
      <c r="AX2" s="1962"/>
      <c r="AY2" s="1962"/>
      <c r="AZ2" s="1962"/>
      <c r="BA2" s="1962"/>
      <c r="BB2" s="1962"/>
      <c r="BC2" s="1962"/>
      <c r="BD2" s="1962"/>
      <c r="BE2" s="1962"/>
      <c r="BF2" s="1962"/>
      <c r="BG2" s="1963"/>
    </row>
    <row r="3" spans="2:61" ht="63.75" customHeight="1" thickBot="1" x14ac:dyDescent="0.3">
      <c r="B3" s="1964"/>
      <c r="C3" s="1965"/>
      <c r="D3" s="1965"/>
      <c r="E3" s="1965"/>
      <c r="F3" s="1965"/>
      <c r="G3" s="1965"/>
      <c r="H3" s="1965"/>
      <c r="I3" s="1965"/>
      <c r="J3" s="1965"/>
      <c r="K3" s="1965"/>
      <c r="L3" s="1965"/>
      <c r="M3" s="1965"/>
      <c r="N3" s="1965"/>
      <c r="O3" s="1965"/>
      <c r="P3" s="1965"/>
      <c r="Q3" s="1965"/>
      <c r="R3" s="1965"/>
      <c r="S3" s="1965"/>
      <c r="T3" s="1965"/>
      <c r="U3" s="1965"/>
      <c r="V3" s="1965"/>
      <c r="W3" s="1965"/>
      <c r="X3" s="1965"/>
      <c r="Y3" s="1965"/>
      <c r="Z3" s="1965"/>
      <c r="AA3" s="1965"/>
      <c r="AB3" s="1965"/>
      <c r="AC3" s="1965"/>
      <c r="AD3" s="1965"/>
      <c r="AE3" s="1965"/>
      <c r="AF3" s="1965"/>
      <c r="AG3" s="1965"/>
      <c r="AH3" s="1965"/>
      <c r="AI3" s="1965"/>
      <c r="AJ3" s="1965"/>
      <c r="AK3" s="1965"/>
      <c r="AL3" s="1965"/>
      <c r="AM3" s="1965"/>
      <c r="AN3" s="1965"/>
      <c r="AO3" s="1965"/>
      <c r="AP3" s="1965"/>
      <c r="AQ3" s="1965"/>
      <c r="AR3" s="1965"/>
      <c r="AS3" s="1965"/>
      <c r="AT3" s="1965"/>
      <c r="AU3" s="1965"/>
      <c r="AV3" s="1965"/>
      <c r="AW3" s="1965"/>
      <c r="AX3" s="1965"/>
      <c r="AY3" s="1965"/>
      <c r="AZ3" s="1965"/>
      <c r="BA3" s="1965"/>
      <c r="BB3" s="1965"/>
      <c r="BC3" s="1965"/>
      <c r="BD3" s="1965"/>
      <c r="BE3" s="1965"/>
      <c r="BF3" s="1965"/>
      <c r="BG3" s="1966"/>
      <c r="BH3" s="1"/>
      <c r="BI3" s="1"/>
    </row>
    <row r="4" spans="2:61" ht="40.5" customHeight="1" thickBot="1" x14ac:dyDescent="0.4">
      <c r="B4" s="1849" t="s">
        <v>4781</v>
      </c>
      <c r="C4" s="2216"/>
      <c r="D4" s="2216"/>
      <c r="E4" s="2216"/>
      <c r="F4" s="2216"/>
      <c r="G4" s="2216"/>
      <c r="H4" s="2216"/>
      <c r="I4" s="2216"/>
      <c r="J4" s="2216"/>
      <c r="K4" s="2216"/>
      <c r="L4" s="2216"/>
      <c r="M4" s="2216"/>
      <c r="N4" s="2216"/>
      <c r="O4" s="2216"/>
      <c r="P4" s="2216"/>
      <c r="Q4" s="2216"/>
      <c r="R4" s="2216"/>
      <c r="S4" s="2216"/>
      <c r="T4" s="2216"/>
      <c r="U4" s="2216"/>
      <c r="V4" s="2216"/>
      <c r="W4" s="2216"/>
      <c r="X4" s="2216"/>
      <c r="Y4" s="2216"/>
      <c r="Z4" s="2216"/>
      <c r="AA4" s="2216"/>
      <c r="AB4" s="2216"/>
      <c r="AC4" s="1850"/>
      <c r="AD4" s="1850"/>
      <c r="AE4" s="1850"/>
      <c r="AF4" s="1850"/>
      <c r="AG4" s="1850"/>
      <c r="AH4" s="1850"/>
      <c r="AI4" s="1850"/>
      <c r="AJ4" s="1850"/>
      <c r="AK4" s="1850"/>
      <c r="AL4" s="1850"/>
      <c r="AM4" s="1850"/>
      <c r="AN4" s="1850"/>
      <c r="AO4" s="1850"/>
      <c r="AP4" s="1850"/>
      <c r="AQ4" s="1850"/>
      <c r="AR4" s="1850"/>
      <c r="AS4" s="1850"/>
      <c r="AT4" s="1850"/>
      <c r="AU4" s="1850"/>
      <c r="AV4" s="1850"/>
      <c r="AW4" s="1850"/>
      <c r="AX4" s="1850"/>
      <c r="AY4" s="1850"/>
      <c r="AZ4" s="1850"/>
      <c r="BA4" s="1850"/>
      <c r="BB4" s="1850"/>
      <c r="BC4" s="1850"/>
      <c r="BD4" s="1850"/>
      <c r="BE4" s="1850"/>
      <c r="BF4" s="1850"/>
      <c r="BG4" s="1851"/>
      <c r="BH4" s="1"/>
      <c r="BI4" s="1"/>
    </row>
    <row r="5" spans="2:61" s="2" customFormat="1" ht="21" customHeight="1" x14ac:dyDescent="0.25">
      <c r="B5" s="1852"/>
      <c r="C5" s="1852"/>
      <c r="D5" s="1852"/>
      <c r="E5" s="1852"/>
      <c r="F5" s="1852"/>
      <c r="G5" s="1852"/>
      <c r="H5" s="1852"/>
      <c r="I5" s="1852"/>
      <c r="J5" s="1852"/>
      <c r="K5" s="1852"/>
      <c r="L5" s="1852"/>
      <c r="M5" s="1852"/>
      <c r="N5" s="1852"/>
      <c r="O5" s="1852"/>
      <c r="P5" s="1852"/>
      <c r="Q5" s="1852"/>
      <c r="R5" s="1852"/>
      <c r="S5" s="1852"/>
      <c r="T5" s="1852"/>
      <c r="U5" s="1852"/>
      <c r="V5" s="1852"/>
      <c r="W5" s="1852"/>
      <c r="X5" s="1852"/>
      <c r="Y5" s="1852"/>
      <c r="Z5" s="1852"/>
      <c r="AA5" s="1852"/>
      <c r="AB5" s="1852"/>
      <c r="AC5" s="1852"/>
      <c r="AD5" s="1852"/>
      <c r="AE5" s="1852"/>
      <c r="AF5" s="1852"/>
      <c r="AG5" s="1852"/>
      <c r="AH5" s="1852"/>
      <c r="AI5" s="1852"/>
      <c r="AJ5" s="1852"/>
      <c r="AK5" s="1852"/>
      <c r="AL5" s="1852"/>
      <c r="AM5" s="1852"/>
      <c r="AN5" s="1852"/>
      <c r="AO5" s="1852"/>
      <c r="AP5" s="1852"/>
      <c r="AQ5" s="1852"/>
      <c r="AR5" s="1852"/>
      <c r="AS5" s="1852"/>
      <c r="AT5" s="1852"/>
      <c r="AU5" s="1852"/>
      <c r="AV5" s="1852"/>
      <c r="AW5" s="1852"/>
      <c r="AX5" s="1852"/>
      <c r="AY5" s="1852"/>
      <c r="AZ5" s="1852"/>
      <c r="BA5" s="1852"/>
      <c r="BB5" s="1852"/>
      <c r="BC5" s="1852"/>
      <c r="BD5" s="1852"/>
      <c r="BE5" s="1852"/>
      <c r="BF5" s="1852"/>
      <c r="BG5" s="1852"/>
      <c r="BH5" s="5"/>
      <c r="BI5" s="5"/>
    </row>
    <row r="6" spans="2:61" s="121" customFormat="1" ht="207.75" customHeight="1" thickBot="1" x14ac:dyDescent="0.3">
      <c r="B6" s="169" t="s">
        <v>744</v>
      </c>
      <c r="C6" s="1415" t="s">
        <v>2432</v>
      </c>
      <c r="D6" s="1415" t="s">
        <v>2433</v>
      </c>
      <c r="E6" s="1415" t="s">
        <v>2434</v>
      </c>
      <c r="F6" s="1415" t="s">
        <v>2435</v>
      </c>
      <c r="G6" s="1415" t="s">
        <v>2436</v>
      </c>
      <c r="H6" s="1415" t="s">
        <v>2437</v>
      </c>
      <c r="I6" s="1415" t="s">
        <v>2438</v>
      </c>
      <c r="J6" s="1415" t="s">
        <v>2439</v>
      </c>
      <c r="K6" s="1415" t="s">
        <v>2440</v>
      </c>
      <c r="L6" s="1415" t="s">
        <v>2441</v>
      </c>
      <c r="M6" s="1415" t="s">
        <v>2442</v>
      </c>
      <c r="N6" s="1415" t="s">
        <v>2443</v>
      </c>
      <c r="O6" s="1415" t="s">
        <v>2444</v>
      </c>
      <c r="P6" s="1415" t="s">
        <v>2445</v>
      </c>
      <c r="Q6" s="1415" t="s">
        <v>2446</v>
      </c>
      <c r="R6" s="1415" t="s">
        <v>2447</v>
      </c>
      <c r="S6" s="1415" t="s">
        <v>2448</v>
      </c>
      <c r="T6" s="1415" t="s">
        <v>2449</v>
      </c>
      <c r="U6" s="1415" t="s">
        <v>2450</v>
      </c>
      <c r="V6" s="1415" t="s">
        <v>2451</v>
      </c>
      <c r="W6" s="1415" t="s">
        <v>4779</v>
      </c>
      <c r="X6" s="1415" t="s">
        <v>2452</v>
      </c>
      <c r="Y6" s="1415" t="s">
        <v>2453</v>
      </c>
      <c r="Z6" s="1415" t="s">
        <v>2454</v>
      </c>
      <c r="AA6" s="1415" t="s">
        <v>2455</v>
      </c>
      <c r="AB6" s="1415" t="s">
        <v>2456</v>
      </c>
      <c r="AC6" s="1450" t="s">
        <v>2457</v>
      </c>
      <c r="AD6" s="1450" t="s">
        <v>2459</v>
      </c>
      <c r="AE6" s="1450" t="s">
        <v>2460</v>
      </c>
      <c r="AF6" s="1450" t="s">
        <v>2482</v>
      </c>
      <c r="AG6" s="1450" t="s">
        <v>2461</v>
      </c>
      <c r="AH6" s="1450" t="s">
        <v>2462</v>
      </c>
      <c r="AI6" s="1450" t="s">
        <v>2463</v>
      </c>
      <c r="AJ6" s="1450" t="s">
        <v>2464</v>
      </c>
      <c r="AK6" s="1450" t="s">
        <v>2465</v>
      </c>
      <c r="AL6" s="1450" t="s">
        <v>2466</v>
      </c>
      <c r="AM6" s="1450" t="s">
        <v>2467</v>
      </c>
      <c r="AN6" s="1450" t="s">
        <v>2468</v>
      </c>
      <c r="AO6" s="1450" t="s">
        <v>2469</v>
      </c>
      <c r="AP6" s="1450" t="s">
        <v>2470</v>
      </c>
      <c r="AQ6" s="1450" t="s">
        <v>2483</v>
      </c>
      <c r="AR6" s="1450" t="s">
        <v>2484</v>
      </c>
      <c r="AS6" s="1450" t="s">
        <v>2471</v>
      </c>
      <c r="AT6" s="1450" t="s">
        <v>2472</v>
      </c>
      <c r="AU6" s="1450" t="s">
        <v>2473</v>
      </c>
      <c r="AV6" s="1450" t="s">
        <v>2474</v>
      </c>
      <c r="AW6" s="1450" t="s">
        <v>2475</v>
      </c>
      <c r="AX6" s="1450" t="s">
        <v>4780</v>
      </c>
      <c r="AY6" s="1450" t="s">
        <v>2476</v>
      </c>
      <c r="AZ6" s="1450" t="s">
        <v>2485</v>
      </c>
      <c r="BA6" s="1450" t="s">
        <v>2477</v>
      </c>
      <c r="BB6" s="1450" t="s">
        <v>2478</v>
      </c>
      <c r="BC6" s="1450" t="s">
        <v>2479</v>
      </c>
      <c r="BD6" s="1450" t="s">
        <v>2480</v>
      </c>
      <c r="BE6" s="1450" t="s">
        <v>2481</v>
      </c>
      <c r="BF6" s="1450" t="s">
        <v>2486</v>
      </c>
      <c r="BG6" s="170" t="s">
        <v>143</v>
      </c>
      <c r="BH6" s="10"/>
    </row>
    <row r="7" spans="2:61" ht="18.75" customHeight="1" x14ac:dyDescent="0.25">
      <c r="B7" s="1447" t="s">
        <v>782</v>
      </c>
      <c r="C7" s="1409">
        <v>0</v>
      </c>
      <c r="D7" s="1409">
        <v>1</v>
      </c>
      <c r="E7" s="1409">
        <v>0</v>
      </c>
      <c r="F7" s="1409">
        <v>0</v>
      </c>
      <c r="G7" s="1409">
        <v>0</v>
      </c>
      <c r="H7" s="1409">
        <v>0</v>
      </c>
      <c r="I7" s="1409">
        <v>0</v>
      </c>
      <c r="J7" s="1409">
        <v>0</v>
      </c>
      <c r="K7" s="1409">
        <v>0</v>
      </c>
      <c r="L7" s="1409">
        <v>0</v>
      </c>
      <c r="M7" s="1409">
        <v>0</v>
      </c>
      <c r="N7" s="1409">
        <v>0</v>
      </c>
      <c r="O7" s="1409">
        <v>1</v>
      </c>
      <c r="P7" s="1409">
        <v>1</v>
      </c>
      <c r="Q7" s="1409">
        <v>0</v>
      </c>
      <c r="R7" s="1409">
        <v>0</v>
      </c>
      <c r="S7" s="1409">
        <v>0</v>
      </c>
      <c r="T7" s="1409">
        <v>0</v>
      </c>
      <c r="U7" s="1409">
        <v>0</v>
      </c>
      <c r="V7" s="1409">
        <v>0</v>
      </c>
      <c r="W7" s="1409">
        <v>0</v>
      </c>
      <c r="X7" s="1409">
        <v>0</v>
      </c>
      <c r="Y7" s="1409">
        <v>0</v>
      </c>
      <c r="Z7" s="1409">
        <v>0</v>
      </c>
      <c r="AA7" s="1409">
        <v>0</v>
      </c>
      <c r="AB7" s="1409">
        <v>0</v>
      </c>
      <c r="AC7" s="1411">
        <v>0</v>
      </c>
      <c r="AD7" s="1445">
        <v>0</v>
      </c>
      <c r="AE7" s="1445">
        <v>1</v>
      </c>
      <c r="AF7" s="1445">
        <v>0</v>
      </c>
      <c r="AG7" s="1445">
        <v>0</v>
      </c>
      <c r="AH7" s="1445">
        <v>0</v>
      </c>
      <c r="AI7" s="1445">
        <v>0</v>
      </c>
      <c r="AJ7" s="1445">
        <v>0</v>
      </c>
      <c r="AK7" s="1445">
        <v>0</v>
      </c>
      <c r="AL7" s="1445">
        <v>0</v>
      </c>
      <c r="AM7" s="1445">
        <v>2</v>
      </c>
      <c r="AN7" s="1445">
        <v>0</v>
      </c>
      <c r="AO7" s="1445">
        <v>0</v>
      </c>
      <c r="AP7" s="1445">
        <v>0</v>
      </c>
      <c r="AQ7" s="1445">
        <v>0</v>
      </c>
      <c r="AR7" s="1446">
        <v>0</v>
      </c>
      <c r="AS7" s="1446">
        <v>0</v>
      </c>
      <c r="AT7" s="1446">
        <v>1</v>
      </c>
      <c r="AU7" s="1445">
        <v>0</v>
      </c>
      <c r="AV7" s="1446">
        <v>0</v>
      </c>
      <c r="AW7" s="1445">
        <v>0</v>
      </c>
      <c r="AX7" s="1445">
        <v>0</v>
      </c>
      <c r="AY7" s="1445">
        <v>1</v>
      </c>
      <c r="AZ7" s="1445">
        <v>0</v>
      </c>
      <c r="BA7" s="1445">
        <v>0</v>
      </c>
      <c r="BB7" s="1446">
        <v>0</v>
      </c>
      <c r="BC7" s="1446">
        <v>1</v>
      </c>
      <c r="BD7" s="1445">
        <v>0</v>
      </c>
      <c r="BE7" s="1445">
        <v>0</v>
      </c>
      <c r="BF7" s="1445">
        <v>0</v>
      </c>
      <c r="BG7" s="171">
        <f t="shared" ref="BG7:BG33" si="0">SUM( C7:BF7)</f>
        <v>9</v>
      </c>
      <c r="BH7" s="11"/>
    </row>
    <row r="8" spans="2:61" ht="18.75" customHeight="1" x14ac:dyDescent="0.25">
      <c r="B8" s="1444" t="s">
        <v>783</v>
      </c>
      <c r="C8" s="1412">
        <v>0</v>
      </c>
      <c r="D8" s="1412">
        <v>0</v>
      </c>
      <c r="E8" s="1412">
        <v>0</v>
      </c>
      <c r="F8" s="1412">
        <v>0</v>
      </c>
      <c r="G8" s="1412">
        <v>0</v>
      </c>
      <c r="H8" s="1412">
        <v>0</v>
      </c>
      <c r="I8" s="1412">
        <v>0</v>
      </c>
      <c r="J8" s="1412">
        <v>0</v>
      </c>
      <c r="K8" s="1412">
        <v>0</v>
      </c>
      <c r="L8" s="1412">
        <v>0</v>
      </c>
      <c r="M8" s="1412">
        <v>0</v>
      </c>
      <c r="N8" s="1412">
        <v>0</v>
      </c>
      <c r="O8" s="1412">
        <v>0</v>
      </c>
      <c r="P8" s="1412">
        <v>1</v>
      </c>
      <c r="Q8" s="1412">
        <v>0</v>
      </c>
      <c r="R8" s="1412">
        <v>0</v>
      </c>
      <c r="S8" s="1412">
        <v>0</v>
      </c>
      <c r="T8" s="1412">
        <v>0</v>
      </c>
      <c r="U8" s="1412">
        <v>0</v>
      </c>
      <c r="V8" s="1412">
        <v>0</v>
      </c>
      <c r="W8" s="1412">
        <v>0</v>
      </c>
      <c r="X8" s="1412">
        <v>1</v>
      </c>
      <c r="Y8" s="1412">
        <v>0</v>
      </c>
      <c r="Z8" s="1412">
        <v>0</v>
      </c>
      <c r="AA8" s="1412">
        <v>0</v>
      </c>
      <c r="AB8" s="1412">
        <v>0</v>
      </c>
      <c r="AC8" s="1411">
        <v>0</v>
      </c>
      <c r="AD8" s="1445">
        <v>1</v>
      </c>
      <c r="AE8" s="1445">
        <v>0</v>
      </c>
      <c r="AF8" s="1445">
        <v>0</v>
      </c>
      <c r="AG8" s="1445">
        <v>0</v>
      </c>
      <c r="AH8" s="1445">
        <v>0</v>
      </c>
      <c r="AI8" s="1445">
        <v>0</v>
      </c>
      <c r="AJ8" s="1445">
        <v>0</v>
      </c>
      <c r="AK8" s="1445">
        <v>0</v>
      </c>
      <c r="AL8" s="1445">
        <v>0</v>
      </c>
      <c r="AM8" s="1445">
        <v>0</v>
      </c>
      <c r="AN8" s="1445">
        <v>1</v>
      </c>
      <c r="AO8" s="1445">
        <v>0</v>
      </c>
      <c r="AP8" s="1445">
        <v>0</v>
      </c>
      <c r="AQ8" s="1445">
        <v>0</v>
      </c>
      <c r="AR8" s="1446">
        <v>0</v>
      </c>
      <c r="AS8" s="1446">
        <v>0</v>
      </c>
      <c r="AT8" s="1446">
        <v>0</v>
      </c>
      <c r="AU8" s="1445">
        <v>0</v>
      </c>
      <c r="AV8" s="1446">
        <v>0</v>
      </c>
      <c r="AW8" s="1445">
        <v>0</v>
      </c>
      <c r="AX8" s="1445">
        <v>0</v>
      </c>
      <c r="AY8" s="1445">
        <v>0</v>
      </c>
      <c r="AZ8" s="1445">
        <v>0</v>
      </c>
      <c r="BA8" s="1445">
        <v>0</v>
      </c>
      <c r="BB8" s="1446">
        <v>0</v>
      </c>
      <c r="BC8" s="1446">
        <v>0</v>
      </c>
      <c r="BD8" s="1445">
        <v>0</v>
      </c>
      <c r="BE8" s="1445">
        <v>0</v>
      </c>
      <c r="BF8" s="1445">
        <v>0</v>
      </c>
      <c r="BG8" s="1443">
        <f t="shared" si="0"/>
        <v>4</v>
      </c>
      <c r="BH8" s="11"/>
    </row>
    <row r="9" spans="2:61" ht="18.75" customHeight="1" x14ac:dyDescent="0.25">
      <c r="B9" s="1444" t="s">
        <v>1985</v>
      </c>
      <c r="C9" s="1412">
        <v>0</v>
      </c>
      <c r="D9" s="1412">
        <v>0</v>
      </c>
      <c r="E9" s="1412">
        <v>0</v>
      </c>
      <c r="F9" s="1412">
        <v>0</v>
      </c>
      <c r="G9" s="1412">
        <v>0</v>
      </c>
      <c r="H9" s="1412">
        <v>0</v>
      </c>
      <c r="I9" s="1412">
        <v>0</v>
      </c>
      <c r="J9" s="1412">
        <v>0</v>
      </c>
      <c r="K9" s="1412">
        <v>0</v>
      </c>
      <c r="L9" s="1412">
        <v>0</v>
      </c>
      <c r="M9" s="1412">
        <v>0</v>
      </c>
      <c r="N9" s="1412">
        <v>0</v>
      </c>
      <c r="O9" s="1412">
        <v>0</v>
      </c>
      <c r="P9" s="1412">
        <v>0</v>
      </c>
      <c r="Q9" s="1412">
        <v>0</v>
      </c>
      <c r="R9" s="1412">
        <v>0</v>
      </c>
      <c r="S9" s="1412">
        <v>0</v>
      </c>
      <c r="T9" s="1412">
        <v>0</v>
      </c>
      <c r="U9" s="1412">
        <v>0</v>
      </c>
      <c r="V9" s="1412">
        <v>0</v>
      </c>
      <c r="W9" s="1412">
        <v>0</v>
      </c>
      <c r="X9" s="1412">
        <v>0</v>
      </c>
      <c r="Y9" s="1412">
        <v>0</v>
      </c>
      <c r="Z9" s="1412">
        <v>0</v>
      </c>
      <c r="AA9" s="1412">
        <v>0</v>
      </c>
      <c r="AB9" s="1412">
        <v>0</v>
      </c>
      <c r="AC9" s="1411">
        <v>0</v>
      </c>
      <c r="AD9" s="1445">
        <v>1</v>
      </c>
      <c r="AE9" s="1445">
        <v>0</v>
      </c>
      <c r="AF9" s="1445">
        <v>0</v>
      </c>
      <c r="AG9" s="1445">
        <v>0</v>
      </c>
      <c r="AH9" s="1445">
        <v>0</v>
      </c>
      <c r="AI9" s="1445">
        <v>0</v>
      </c>
      <c r="AJ9" s="1445">
        <v>0</v>
      </c>
      <c r="AK9" s="1445">
        <v>1</v>
      </c>
      <c r="AL9" s="1445">
        <v>0</v>
      </c>
      <c r="AM9" s="1445">
        <v>0</v>
      </c>
      <c r="AN9" s="1445">
        <v>0</v>
      </c>
      <c r="AO9" s="1445">
        <v>0</v>
      </c>
      <c r="AP9" s="1445">
        <v>0</v>
      </c>
      <c r="AQ9" s="1445">
        <v>0</v>
      </c>
      <c r="AR9" s="1446">
        <v>0</v>
      </c>
      <c r="AS9" s="1446">
        <v>0</v>
      </c>
      <c r="AT9" s="1446">
        <v>0</v>
      </c>
      <c r="AU9" s="1445">
        <v>0</v>
      </c>
      <c r="AV9" s="1446">
        <v>0</v>
      </c>
      <c r="AW9" s="1445">
        <v>0</v>
      </c>
      <c r="AX9" s="1445">
        <v>0</v>
      </c>
      <c r="AY9" s="1445">
        <v>0</v>
      </c>
      <c r="AZ9" s="1445">
        <v>0</v>
      </c>
      <c r="BA9" s="1445">
        <v>0</v>
      </c>
      <c r="BB9" s="1446">
        <v>0</v>
      </c>
      <c r="BC9" s="1446">
        <v>0</v>
      </c>
      <c r="BD9" s="1445">
        <v>0</v>
      </c>
      <c r="BE9" s="1445">
        <v>0</v>
      </c>
      <c r="BF9" s="1445">
        <v>0</v>
      </c>
      <c r="BG9" s="1443">
        <f t="shared" si="0"/>
        <v>2</v>
      </c>
      <c r="BH9" s="11"/>
    </row>
    <row r="10" spans="2:61" s="1" customFormat="1" ht="18.75" customHeight="1" x14ac:dyDescent="0.25">
      <c r="B10" s="1444" t="s">
        <v>808</v>
      </c>
      <c r="C10" s="1412">
        <v>0</v>
      </c>
      <c r="D10" s="1412">
        <v>0</v>
      </c>
      <c r="E10" s="1412">
        <v>0</v>
      </c>
      <c r="F10" s="1412">
        <v>0</v>
      </c>
      <c r="G10" s="1412">
        <v>0</v>
      </c>
      <c r="H10" s="1412">
        <v>0</v>
      </c>
      <c r="I10" s="1412">
        <v>0</v>
      </c>
      <c r="J10" s="1412">
        <v>0</v>
      </c>
      <c r="K10" s="1412">
        <v>0</v>
      </c>
      <c r="L10" s="1412">
        <v>0</v>
      </c>
      <c r="M10" s="1412">
        <v>0</v>
      </c>
      <c r="N10" s="1412">
        <v>0</v>
      </c>
      <c r="O10" s="1412">
        <v>0</v>
      </c>
      <c r="P10" s="1412">
        <v>0</v>
      </c>
      <c r="Q10" s="1412">
        <v>0</v>
      </c>
      <c r="R10" s="1412">
        <v>0</v>
      </c>
      <c r="S10" s="1412">
        <v>0</v>
      </c>
      <c r="T10" s="1412">
        <v>0</v>
      </c>
      <c r="U10" s="1412">
        <v>0</v>
      </c>
      <c r="V10" s="1412">
        <v>0</v>
      </c>
      <c r="W10" s="1412">
        <v>0</v>
      </c>
      <c r="X10" s="1412">
        <v>0</v>
      </c>
      <c r="Y10" s="1412">
        <v>0</v>
      </c>
      <c r="Z10" s="1412">
        <v>0</v>
      </c>
      <c r="AA10" s="1412">
        <v>0</v>
      </c>
      <c r="AB10" s="1412">
        <v>0</v>
      </c>
      <c r="AC10" s="1411">
        <v>0</v>
      </c>
      <c r="AD10" s="1445">
        <v>0</v>
      </c>
      <c r="AE10" s="1445">
        <v>0</v>
      </c>
      <c r="AF10" s="1445">
        <v>0</v>
      </c>
      <c r="AG10" s="1445">
        <v>0</v>
      </c>
      <c r="AH10" s="1445">
        <v>0</v>
      </c>
      <c r="AI10" s="1445">
        <v>0</v>
      </c>
      <c r="AJ10" s="1445">
        <v>2</v>
      </c>
      <c r="AK10" s="1445">
        <v>0</v>
      </c>
      <c r="AL10" s="1445">
        <v>0</v>
      </c>
      <c r="AM10" s="1445">
        <v>0</v>
      </c>
      <c r="AN10" s="1445">
        <v>0</v>
      </c>
      <c r="AO10" s="1445">
        <v>0</v>
      </c>
      <c r="AP10" s="1445">
        <v>0</v>
      </c>
      <c r="AQ10" s="1445">
        <v>0</v>
      </c>
      <c r="AR10" s="1446">
        <v>0</v>
      </c>
      <c r="AS10" s="1446">
        <v>0</v>
      </c>
      <c r="AT10" s="1446">
        <v>0</v>
      </c>
      <c r="AU10" s="1445">
        <v>0</v>
      </c>
      <c r="AV10" s="1446">
        <v>0</v>
      </c>
      <c r="AW10" s="1445">
        <v>0</v>
      </c>
      <c r="AX10" s="1445">
        <v>0</v>
      </c>
      <c r="AY10" s="1445">
        <v>0</v>
      </c>
      <c r="AZ10" s="1445">
        <v>0</v>
      </c>
      <c r="BA10" s="1445">
        <v>0</v>
      </c>
      <c r="BB10" s="1446">
        <v>0</v>
      </c>
      <c r="BC10" s="1446">
        <v>0</v>
      </c>
      <c r="BD10" s="1445">
        <v>0</v>
      </c>
      <c r="BE10" s="1445">
        <v>0</v>
      </c>
      <c r="BF10" s="1445">
        <v>0</v>
      </c>
      <c r="BG10" s="1443">
        <f t="shared" si="0"/>
        <v>2</v>
      </c>
      <c r="BH10" s="11"/>
    </row>
    <row r="11" spans="2:61" s="1" customFormat="1" ht="18.75" customHeight="1" x14ac:dyDescent="0.25">
      <c r="B11" s="1444" t="s">
        <v>784</v>
      </c>
      <c r="C11" s="1412">
        <v>0</v>
      </c>
      <c r="D11" s="1412">
        <v>0</v>
      </c>
      <c r="E11" s="1412">
        <v>0</v>
      </c>
      <c r="F11" s="1412">
        <v>0</v>
      </c>
      <c r="G11" s="1412">
        <v>1</v>
      </c>
      <c r="H11" s="1412">
        <v>0</v>
      </c>
      <c r="I11" s="1412">
        <v>0</v>
      </c>
      <c r="J11" s="1412">
        <v>1</v>
      </c>
      <c r="K11" s="1412">
        <v>2</v>
      </c>
      <c r="L11" s="1412">
        <v>0</v>
      </c>
      <c r="M11" s="1412">
        <v>0</v>
      </c>
      <c r="N11" s="1412">
        <v>0</v>
      </c>
      <c r="O11" s="1412">
        <v>0</v>
      </c>
      <c r="P11" s="1412">
        <v>6</v>
      </c>
      <c r="Q11" s="1412">
        <v>0</v>
      </c>
      <c r="R11" s="1412">
        <v>1</v>
      </c>
      <c r="S11" s="1412">
        <v>0</v>
      </c>
      <c r="T11" s="1412">
        <v>0</v>
      </c>
      <c r="U11" s="1412">
        <v>1</v>
      </c>
      <c r="V11" s="1412">
        <v>0</v>
      </c>
      <c r="W11" s="1412">
        <v>1</v>
      </c>
      <c r="X11" s="1412">
        <v>1</v>
      </c>
      <c r="Y11" s="1412">
        <v>0</v>
      </c>
      <c r="Z11" s="1412">
        <v>0</v>
      </c>
      <c r="AA11" s="1412">
        <v>2</v>
      </c>
      <c r="AB11" s="1412">
        <v>0</v>
      </c>
      <c r="AC11" s="1411">
        <v>0</v>
      </c>
      <c r="AD11" s="1445">
        <v>0</v>
      </c>
      <c r="AE11" s="1445">
        <v>1</v>
      </c>
      <c r="AF11" s="1445">
        <v>0</v>
      </c>
      <c r="AG11" s="1445">
        <v>2</v>
      </c>
      <c r="AH11" s="1445">
        <v>2</v>
      </c>
      <c r="AI11" s="1445">
        <v>2</v>
      </c>
      <c r="AJ11" s="1445">
        <v>0</v>
      </c>
      <c r="AK11" s="1445">
        <v>2</v>
      </c>
      <c r="AL11" s="1445">
        <v>4</v>
      </c>
      <c r="AM11" s="1445">
        <v>1</v>
      </c>
      <c r="AN11" s="1445">
        <v>0</v>
      </c>
      <c r="AO11" s="1445">
        <v>0</v>
      </c>
      <c r="AP11" s="1445">
        <v>0</v>
      </c>
      <c r="AQ11" s="1445">
        <v>0</v>
      </c>
      <c r="AR11" s="1446">
        <v>0</v>
      </c>
      <c r="AS11" s="1446">
        <v>1</v>
      </c>
      <c r="AT11" s="1446">
        <v>1</v>
      </c>
      <c r="AU11" s="1445">
        <v>0</v>
      </c>
      <c r="AV11" s="1446">
        <v>0</v>
      </c>
      <c r="AW11" s="1445">
        <v>0</v>
      </c>
      <c r="AX11" s="1445">
        <v>0</v>
      </c>
      <c r="AY11" s="1445">
        <v>0</v>
      </c>
      <c r="AZ11" s="1445">
        <v>0</v>
      </c>
      <c r="BA11" s="1445">
        <v>1</v>
      </c>
      <c r="BB11" s="1446">
        <v>0</v>
      </c>
      <c r="BC11" s="1446">
        <v>0</v>
      </c>
      <c r="BD11" s="1445">
        <v>0</v>
      </c>
      <c r="BE11" s="1445">
        <v>1</v>
      </c>
      <c r="BF11" s="1445">
        <v>0</v>
      </c>
      <c r="BG11" s="1443">
        <f t="shared" si="0"/>
        <v>34</v>
      </c>
      <c r="BH11" s="11"/>
    </row>
    <row r="12" spans="2:61" s="1" customFormat="1" ht="18.75" customHeight="1" x14ac:dyDescent="0.25">
      <c r="B12" s="1444" t="s">
        <v>785</v>
      </c>
      <c r="C12" s="1412">
        <v>0</v>
      </c>
      <c r="D12" s="1412">
        <v>1</v>
      </c>
      <c r="E12" s="1412">
        <v>0</v>
      </c>
      <c r="F12" s="1412">
        <v>0</v>
      </c>
      <c r="G12" s="1412">
        <v>0</v>
      </c>
      <c r="H12" s="1412">
        <v>0</v>
      </c>
      <c r="I12" s="1412">
        <v>0</v>
      </c>
      <c r="J12" s="1412">
        <v>0</v>
      </c>
      <c r="K12" s="1412">
        <v>0</v>
      </c>
      <c r="L12" s="1412">
        <v>0</v>
      </c>
      <c r="M12" s="1412">
        <v>0</v>
      </c>
      <c r="N12" s="1412">
        <v>0</v>
      </c>
      <c r="O12" s="1412">
        <v>0</v>
      </c>
      <c r="P12" s="1412">
        <v>1</v>
      </c>
      <c r="Q12" s="1412">
        <v>0</v>
      </c>
      <c r="R12" s="1412">
        <v>0</v>
      </c>
      <c r="S12" s="1412">
        <v>0</v>
      </c>
      <c r="T12" s="1412">
        <v>0</v>
      </c>
      <c r="U12" s="1412">
        <v>0</v>
      </c>
      <c r="V12" s="1412">
        <v>0</v>
      </c>
      <c r="W12" s="1412">
        <v>0</v>
      </c>
      <c r="X12" s="1412">
        <v>2</v>
      </c>
      <c r="Y12" s="1412">
        <v>0</v>
      </c>
      <c r="Z12" s="1412">
        <v>0</v>
      </c>
      <c r="AA12" s="1412">
        <v>0</v>
      </c>
      <c r="AB12" s="1412">
        <v>0</v>
      </c>
      <c r="AC12" s="1411">
        <v>0</v>
      </c>
      <c r="AD12" s="1445">
        <v>0</v>
      </c>
      <c r="AE12" s="1445">
        <v>0</v>
      </c>
      <c r="AF12" s="1445">
        <v>0</v>
      </c>
      <c r="AG12" s="1445">
        <v>0</v>
      </c>
      <c r="AH12" s="1445">
        <v>0</v>
      </c>
      <c r="AI12" s="1445">
        <v>0</v>
      </c>
      <c r="AJ12" s="1445">
        <v>0</v>
      </c>
      <c r="AK12" s="1445">
        <v>0</v>
      </c>
      <c r="AL12" s="1445">
        <v>0</v>
      </c>
      <c r="AM12" s="1445">
        <v>0</v>
      </c>
      <c r="AN12" s="1445">
        <v>0</v>
      </c>
      <c r="AO12" s="1445">
        <v>0</v>
      </c>
      <c r="AP12" s="1445">
        <v>0</v>
      </c>
      <c r="AQ12" s="1445">
        <v>0</v>
      </c>
      <c r="AR12" s="1446">
        <v>0</v>
      </c>
      <c r="AS12" s="1446">
        <v>0</v>
      </c>
      <c r="AT12" s="1446">
        <v>0</v>
      </c>
      <c r="AU12" s="1445">
        <v>0</v>
      </c>
      <c r="AV12" s="1446">
        <v>0</v>
      </c>
      <c r="AW12" s="1445">
        <v>1</v>
      </c>
      <c r="AX12" s="1445">
        <v>0</v>
      </c>
      <c r="AY12" s="1445">
        <v>0</v>
      </c>
      <c r="AZ12" s="1445">
        <v>0</v>
      </c>
      <c r="BA12" s="1445">
        <v>0</v>
      </c>
      <c r="BB12" s="1446">
        <v>0</v>
      </c>
      <c r="BC12" s="1446">
        <v>0</v>
      </c>
      <c r="BD12" s="1445">
        <v>0</v>
      </c>
      <c r="BE12" s="1445">
        <v>0</v>
      </c>
      <c r="BF12" s="1445">
        <v>0</v>
      </c>
      <c r="BG12" s="1443">
        <f t="shared" si="0"/>
        <v>5</v>
      </c>
      <c r="BH12" s="11"/>
    </row>
    <row r="13" spans="2:61" s="1" customFormat="1" ht="18.75" customHeight="1" x14ac:dyDescent="0.25">
      <c r="B13" s="1444" t="s">
        <v>786</v>
      </c>
      <c r="C13" s="1412">
        <v>0</v>
      </c>
      <c r="D13" s="1412">
        <v>0</v>
      </c>
      <c r="E13" s="1412">
        <v>0</v>
      </c>
      <c r="F13" s="1412">
        <v>0</v>
      </c>
      <c r="G13" s="1412">
        <v>0</v>
      </c>
      <c r="H13" s="1412">
        <v>0</v>
      </c>
      <c r="I13" s="1412">
        <v>0</v>
      </c>
      <c r="J13" s="1412">
        <v>0</v>
      </c>
      <c r="K13" s="1412">
        <v>0</v>
      </c>
      <c r="L13" s="1412">
        <v>0</v>
      </c>
      <c r="M13" s="1412">
        <v>0</v>
      </c>
      <c r="N13" s="1412">
        <v>0</v>
      </c>
      <c r="O13" s="1412">
        <v>0</v>
      </c>
      <c r="P13" s="1412">
        <v>0</v>
      </c>
      <c r="Q13" s="1412">
        <v>0</v>
      </c>
      <c r="R13" s="1412">
        <v>1</v>
      </c>
      <c r="S13" s="1412">
        <v>0</v>
      </c>
      <c r="T13" s="1412">
        <v>0</v>
      </c>
      <c r="U13" s="1412">
        <v>0</v>
      </c>
      <c r="V13" s="1412">
        <v>0</v>
      </c>
      <c r="W13" s="1412">
        <v>0</v>
      </c>
      <c r="X13" s="1412">
        <v>0</v>
      </c>
      <c r="Y13" s="1412">
        <v>0</v>
      </c>
      <c r="Z13" s="1412">
        <v>0</v>
      </c>
      <c r="AA13" s="1412">
        <v>0</v>
      </c>
      <c r="AB13" s="1412">
        <v>0</v>
      </c>
      <c r="AC13" s="1411">
        <v>0</v>
      </c>
      <c r="AD13" s="1445">
        <v>0</v>
      </c>
      <c r="AE13" s="1445">
        <v>0</v>
      </c>
      <c r="AF13" s="1445">
        <v>0</v>
      </c>
      <c r="AG13" s="1445">
        <v>0</v>
      </c>
      <c r="AH13" s="1445">
        <v>1</v>
      </c>
      <c r="AI13" s="1445">
        <v>0</v>
      </c>
      <c r="AJ13" s="1445">
        <v>0</v>
      </c>
      <c r="AK13" s="1445">
        <v>0</v>
      </c>
      <c r="AL13" s="1445">
        <v>0</v>
      </c>
      <c r="AM13" s="1445">
        <v>0</v>
      </c>
      <c r="AN13" s="1445">
        <v>0</v>
      </c>
      <c r="AO13" s="1445">
        <v>0</v>
      </c>
      <c r="AP13" s="1445">
        <v>0</v>
      </c>
      <c r="AQ13" s="1445">
        <v>0</v>
      </c>
      <c r="AR13" s="1446">
        <v>0</v>
      </c>
      <c r="AS13" s="1446">
        <v>1</v>
      </c>
      <c r="AT13" s="1446">
        <v>0</v>
      </c>
      <c r="AU13" s="1445">
        <v>0</v>
      </c>
      <c r="AV13" s="1446">
        <v>0</v>
      </c>
      <c r="AW13" s="1445">
        <v>0</v>
      </c>
      <c r="AX13" s="1445">
        <v>0</v>
      </c>
      <c r="AY13" s="1445">
        <v>0</v>
      </c>
      <c r="AZ13" s="1445">
        <v>0</v>
      </c>
      <c r="BA13" s="1445">
        <v>0</v>
      </c>
      <c r="BB13" s="1446">
        <v>0</v>
      </c>
      <c r="BC13" s="1446">
        <v>0</v>
      </c>
      <c r="BD13" s="1445">
        <v>0</v>
      </c>
      <c r="BE13" s="1445">
        <v>0</v>
      </c>
      <c r="BF13" s="1445">
        <v>0</v>
      </c>
      <c r="BG13" s="1443">
        <f t="shared" si="0"/>
        <v>3</v>
      </c>
      <c r="BH13" s="11"/>
    </row>
    <row r="14" spans="2:61" s="1" customFormat="1" ht="18.75" customHeight="1" x14ac:dyDescent="0.25">
      <c r="B14" s="1444" t="s">
        <v>787</v>
      </c>
      <c r="C14" s="1412">
        <v>0</v>
      </c>
      <c r="D14" s="1412">
        <v>0</v>
      </c>
      <c r="E14" s="1412">
        <v>0</v>
      </c>
      <c r="F14" s="1412">
        <v>0</v>
      </c>
      <c r="G14" s="1412">
        <v>0</v>
      </c>
      <c r="H14" s="1412">
        <v>0</v>
      </c>
      <c r="I14" s="1412">
        <v>0</v>
      </c>
      <c r="J14" s="1412">
        <v>0</v>
      </c>
      <c r="K14" s="1412">
        <v>0</v>
      </c>
      <c r="L14" s="1412">
        <v>0</v>
      </c>
      <c r="M14" s="1412">
        <v>1</v>
      </c>
      <c r="N14" s="1412">
        <v>0</v>
      </c>
      <c r="O14" s="1412">
        <v>0</v>
      </c>
      <c r="P14" s="1412">
        <v>1</v>
      </c>
      <c r="Q14" s="1412">
        <v>0</v>
      </c>
      <c r="R14" s="1412">
        <v>0</v>
      </c>
      <c r="S14" s="1412">
        <v>0</v>
      </c>
      <c r="T14" s="1412">
        <v>0</v>
      </c>
      <c r="U14" s="1412">
        <v>0</v>
      </c>
      <c r="V14" s="1412">
        <v>0</v>
      </c>
      <c r="W14" s="1412">
        <v>0</v>
      </c>
      <c r="X14" s="1412">
        <v>0</v>
      </c>
      <c r="Y14" s="1412">
        <v>0</v>
      </c>
      <c r="Z14" s="1412">
        <v>0</v>
      </c>
      <c r="AA14" s="1412">
        <v>0</v>
      </c>
      <c r="AB14" s="1412">
        <v>0</v>
      </c>
      <c r="AC14" s="1411">
        <v>0</v>
      </c>
      <c r="AD14" s="1445">
        <v>0</v>
      </c>
      <c r="AE14" s="1445">
        <v>0</v>
      </c>
      <c r="AF14" s="1445">
        <v>0</v>
      </c>
      <c r="AG14" s="1445">
        <v>0</v>
      </c>
      <c r="AH14" s="1445">
        <v>0</v>
      </c>
      <c r="AI14" s="1445">
        <v>0</v>
      </c>
      <c r="AJ14" s="1445">
        <v>1</v>
      </c>
      <c r="AK14" s="1445">
        <v>0</v>
      </c>
      <c r="AL14" s="1445">
        <v>0</v>
      </c>
      <c r="AM14" s="1445">
        <v>0</v>
      </c>
      <c r="AN14" s="1445">
        <v>0</v>
      </c>
      <c r="AO14" s="1445">
        <v>0</v>
      </c>
      <c r="AP14" s="1445">
        <v>0</v>
      </c>
      <c r="AQ14" s="1445">
        <v>0</v>
      </c>
      <c r="AR14" s="1446">
        <v>0</v>
      </c>
      <c r="AS14" s="1446">
        <v>0</v>
      </c>
      <c r="AT14" s="1446">
        <v>0</v>
      </c>
      <c r="AU14" s="1445">
        <v>0</v>
      </c>
      <c r="AV14" s="1446">
        <v>0</v>
      </c>
      <c r="AW14" s="1445">
        <v>0</v>
      </c>
      <c r="AX14" s="1445">
        <v>0</v>
      </c>
      <c r="AY14" s="1445">
        <v>0</v>
      </c>
      <c r="AZ14" s="1445">
        <v>0</v>
      </c>
      <c r="BA14" s="1445">
        <v>0</v>
      </c>
      <c r="BB14" s="1446">
        <v>0</v>
      </c>
      <c r="BC14" s="1446">
        <v>0</v>
      </c>
      <c r="BD14" s="1445">
        <v>0</v>
      </c>
      <c r="BE14" s="1445">
        <v>0</v>
      </c>
      <c r="BF14" s="1445">
        <v>0</v>
      </c>
      <c r="BG14" s="1443">
        <f t="shared" si="0"/>
        <v>3</v>
      </c>
      <c r="BH14" s="11"/>
    </row>
    <row r="15" spans="2:61" s="1" customFormat="1" ht="18.75" customHeight="1" x14ac:dyDescent="0.25">
      <c r="B15" s="1444" t="s">
        <v>788</v>
      </c>
      <c r="C15" s="1412">
        <v>0</v>
      </c>
      <c r="D15" s="1412">
        <v>1</v>
      </c>
      <c r="E15" s="1412">
        <v>0</v>
      </c>
      <c r="F15" s="1412">
        <v>0</v>
      </c>
      <c r="G15" s="1412">
        <v>1</v>
      </c>
      <c r="H15" s="1412">
        <v>0</v>
      </c>
      <c r="I15" s="1412">
        <v>4</v>
      </c>
      <c r="J15" s="1412">
        <v>0</v>
      </c>
      <c r="K15" s="1412">
        <v>5</v>
      </c>
      <c r="L15" s="1412">
        <v>0</v>
      </c>
      <c r="M15" s="1412">
        <v>0</v>
      </c>
      <c r="N15" s="1412">
        <v>2</v>
      </c>
      <c r="O15" s="1412">
        <v>6</v>
      </c>
      <c r="P15" s="1412">
        <v>6</v>
      </c>
      <c r="Q15" s="1412">
        <v>4</v>
      </c>
      <c r="R15" s="1412">
        <v>7</v>
      </c>
      <c r="S15" s="1412">
        <v>0</v>
      </c>
      <c r="T15" s="1412">
        <v>0</v>
      </c>
      <c r="U15" s="1412">
        <v>3</v>
      </c>
      <c r="V15" s="1412">
        <v>0</v>
      </c>
      <c r="W15" s="1412">
        <v>0</v>
      </c>
      <c r="X15" s="1412">
        <v>4</v>
      </c>
      <c r="Y15" s="1412">
        <v>0</v>
      </c>
      <c r="Z15" s="1412">
        <v>0</v>
      </c>
      <c r="AA15" s="1412">
        <v>0</v>
      </c>
      <c r="AB15" s="1412">
        <v>0</v>
      </c>
      <c r="AC15" s="1411">
        <v>0</v>
      </c>
      <c r="AD15" s="1445">
        <v>2</v>
      </c>
      <c r="AE15" s="1445">
        <v>2</v>
      </c>
      <c r="AF15" s="1445">
        <v>0</v>
      </c>
      <c r="AG15" s="1445">
        <v>3</v>
      </c>
      <c r="AH15" s="1445">
        <v>3</v>
      </c>
      <c r="AI15" s="1445">
        <v>5</v>
      </c>
      <c r="AJ15" s="1445">
        <v>9</v>
      </c>
      <c r="AK15" s="1445">
        <v>5</v>
      </c>
      <c r="AL15" s="1445">
        <v>4</v>
      </c>
      <c r="AM15" s="1445">
        <v>1</v>
      </c>
      <c r="AN15" s="1445">
        <v>4</v>
      </c>
      <c r="AO15" s="1445">
        <v>0</v>
      </c>
      <c r="AP15" s="1445">
        <v>0</v>
      </c>
      <c r="AQ15" s="1445">
        <v>0</v>
      </c>
      <c r="AR15" s="1446">
        <v>1</v>
      </c>
      <c r="AS15" s="1446">
        <v>0</v>
      </c>
      <c r="AT15" s="1446">
        <v>0</v>
      </c>
      <c r="AU15" s="1445">
        <v>0</v>
      </c>
      <c r="AV15" s="1446">
        <v>0</v>
      </c>
      <c r="AW15" s="1445">
        <v>0</v>
      </c>
      <c r="AX15" s="1445">
        <v>0</v>
      </c>
      <c r="AY15" s="1445">
        <v>0</v>
      </c>
      <c r="AZ15" s="1445">
        <v>0</v>
      </c>
      <c r="BA15" s="1445">
        <v>1</v>
      </c>
      <c r="BB15" s="1446">
        <v>0</v>
      </c>
      <c r="BC15" s="1446">
        <v>0</v>
      </c>
      <c r="BD15" s="1445">
        <v>0</v>
      </c>
      <c r="BE15" s="1445">
        <v>1</v>
      </c>
      <c r="BF15" s="1445">
        <v>0</v>
      </c>
      <c r="BG15" s="1443">
        <f t="shared" si="0"/>
        <v>84</v>
      </c>
      <c r="BH15" s="11"/>
    </row>
    <row r="16" spans="2:61" s="1" customFormat="1" ht="18.75" customHeight="1" x14ac:dyDescent="0.25">
      <c r="B16" s="1444" t="s">
        <v>789</v>
      </c>
      <c r="C16" s="1412">
        <v>0</v>
      </c>
      <c r="D16" s="1412">
        <v>0</v>
      </c>
      <c r="E16" s="1412">
        <v>0</v>
      </c>
      <c r="F16" s="1412">
        <v>0</v>
      </c>
      <c r="G16" s="1412">
        <v>1</v>
      </c>
      <c r="H16" s="1412">
        <v>0</v>
      </c>
      <c r="I16" s="1412">
        <v>1</v>
      </c>
      <c r="J16" s="1412">
        <v>0</v>
      </c>
      <c r="K16" s="1412">
        <v>0</v>
      </c>
      <c r="L16" s="1412">
        <v>0</v>
      </c>
      <c r="M16" s="1412">
        <v>0</v>
      </c>
      <c r="N16" s="1412">
        <v>0</v>
      </c>
      <c r="O16" s="1412">
        <v>0</v>
      </c>
      <c r="P16" s="1412">
        <v>0</v>
      </c>
      <c r="Q16" s="1412">
        <v>0</v>
      </c>
      <c r="R16" s="1412">
        <v>0</v>
      </c>
      <c r="S16" s="1412">
        <v>0</v>
      </c>
      <c r="T16" s="1412">
        <v>0</v>
      </c>
      <c r="U16" s="1412">
        <v>0</v>
      </c>
      <c r="V16" s="1412">
        <v>0</v>
      </c>
      <c r="W16" s="1412">
        <v>0</v>
      </c>
      <c r="X16" s="1412">
        <v>0</v>
      </c>
      <c r="Y16" s="1412">
        <v>0</v>
      </c>
      <c r="Z16" s="1412">
        <v>0</v>
      </c>
      <c r="AA16" s="1412">
        <v>0</v>
      </c>
      <c r="AB16" s="1412">
        <v>0</v>
      </c>
      <c r="AC16" s="1411">
        <v>0</v>
      </c>
      <c r="AD16" s="1445">
        <v>0</v>
      </c>
      <c r="AE16" s="1445">
        <v>0</v>
      </c>
      <c r="AF16" s="1445">
        <v>0</v>
      </c>
      <c r="AG16" s="1445">
        <v>0</v>
      </c>
      <c r="AH16" s="1445">
        <v>0</v>
      </c>
      <c r="AI16" s="1445">
        <v>0</v>
      </c>
      <c r="AJ16" s="1445">
        <v>0</v>
      </c>
      <c r="AK16" s="1445">
        <v>0</v>
      </c>
      <c r="AL16" s="1445">
        <v>0</v>
      </c>
      <c r="AM16" s="1445">
        <v>0</v>
      </c>
      <c r="AN16" s="1445">
        <v>0</v>
      </c>
      <c r="AO16" s="1445">
        <v>0</v>
      </c>
      <c r="AP16" s="1445">
        <v>0</v>
      </c>
      <c r="AQ16" s="1445">
        <v>0</v>
      </c>
      <c r="AR16" s="1446">
        <v>0</v>
      </c>
      <c r="AS16" s="1446">
        <v>0</v>
      </c>
      <c r="AT16" s="1446">
        <v>0</v>
      </c>
      <c r="AU16" s="1445">
        <v>0</v>
      </c>
      <c r="AV16" s="1446">
        <v>0</v>
      </c>
      <c r="AW16" s="1445">
        <v>0</v>
      </c>
      <c r="AX16" s="1445">
        <v>0</v>
      </c>
      <c r="AY16" s="1445">
        <v>0</v>
      </c>
      <c r="AZ16" s="1445">
        <v>0</v>
      </c>
      <c r="BA16" s="1445">
        <v>0</v>
      </c>
      <c r="BB16" s="1446">
        <v>0</v>
      </c>
      <c r="BC16" s="1446">
        <v>0</v>
      </c>
      <c r="BD16" s="1445">
        <v>0</v>
      </c>
      <c r="BE16" s="1445">
        <v>0</v>
      </c>
      <c r="BF16" s="1445">
        <v>0</v>
      </c>
      <c r="BG16" s="1443">
        <f t="shared" si="0"/>
        <v>2</v>
      </c>
      <c r="BH16" s="11"/>
    </row>
    <row r="17" spans="2:60" s="1" customFormat="1" ht="18.75" customHeight="1" x14ac:dyDescent="0.25">
      <c r="B17" s="1444" t="s">
        <v>790</v>
      </c>
      <c r="C17" s="1412">
        <v>0</v>
      </c>
      <c r="D17" s="1412">
        <v>0</v>
      </c>
      <c r="E17" s="1412">
        <v>0</v>
      </c>
      <c r="F17" s="1412">
        <v>0</v>
      </c>
      <c r="G17" s="1412">
        <v>2</v>
      </c>
      <c r="H17" s="1412">
        <v>0</v>
      </c>
      <c r="I17" s="1412">
        <v>2</v>
      </c>
      <c r="J17" s="1412">
        <v>0</v>
      </c>
      <c r="K17" s="1412">
        <v>0</v>
      </c>
      <c r="L17" s="1412">
        <v>0</v>
      </c>
      <c r="M17" s="1412">
        <v>1</v>
      </c>
      <c r="N17" s="1412">
        <v>0</v>
      </c>
      <c r="O17" s="1412">
        <v>0</v>
      </c>
      <c r="P17" s="1412">
        <v>4</v>
      </c>
      <c r="Q17" s="1412">
        <v>0</v>
      </c>
      <c r="R17" s="1412">
        <v>0</v>
      </c>
      <c r="S17" s="1412">
        <v>0</v>
      </c>
      <c r="T17" s="1412">
        <v>0</v>
      </c>
      <c r="U17" s="1412">
        <v>0</v>
      </c>
      <c r="V17" s="1412">
        <v>0</v>
      </c>
      <c r="W17" s="1412">
        <v>0</v>
      </c>
      <c r="X17" s="1412">
        <v>1</v>
      </c>
      <c r="Y17" s="1412">
        <v>1</v>
      </c>
      <c r="Z17" s="1412">
        <v>0</v>
      </c>
      <c r="AA17" s="1412">
        <v>0</v>
      </c>
      <c r="AB17" s="1412">
        <v>0</v>
      </c>
      <c r="AC17" s="1411">
        <v>1</v>
      </c>
      <c r="AD17" s="1445">
        <v>0</v>
      </c>
      <c r="AE17" s="1445">
        <v>1</v>
      </c>
      <c r="AF17" s="1445">
        <v>0</v>
      </c>
      <c r="AG17" s="1445">
        <v>1</v>
      </c>
      <c r="AH17" s="1445">
        <v>1</v>
      </c>
      <c r="AI17" s="1445">
        <v>3</v>
      </c>
      <c r="AJ17" s="1445">
        <v>6</v>
      </c>
      <c r="AK17" s="1445">
        <v>0</v>
      </c>
      <c r="AL17" s="1445">
        <v>1</v>
      </c>
      <c r="AM17" s="1445">
        <v>1</v>
      </c>
      <c r="AN17" s="1445">
        <v>0</v>
      </c>
      <c r="AO17" s="1445">
        <v>1</v>
      </c>
      <c r="AP17" s="1445">
        <v>0</v>
      </c>
      <c r="AQ17" s="1445">
        <v>0</v>
      </c>
      <c r="AR17" s="1446">
        <v>0</v>
      </c>
      <c r="AS17" s="1446">
        <v>0</v>
      </c>
      <c r="AT17" s="1446">
        <v>3</v>
      </c>
      <c r="AU17" s="1445">
        <v>4</v>
      </c>
      <c r="AV17" s="1446">
        <v>4</v>
      </c>
      <c r="AW17" s="1445">
        <v>0</v>
      </c>
      <c r="AX17" s="1445">
        <v>0</v>
      </c>
      <c r="AY17" s="1445">
        <v>0</v>
      </c>
      <c r="AZ17" s="1445">
        <v>0</v>
      </c>
      <c r="BA17" s="1445">
        <v>0</v>
      </c>
      <c r="BB17" s="1446">
        <v>0</v>
      </c>
      <c r="BC17" s="1446">
        <v>0</v>
      </c>
      <c r="BD17" s="1445">
        <v>0</v>
      </c>
      <c r="BE17" s="1445">
        <v>0</v>
      </c>
      <c r="BF17" s="1445">
        <v>0</v>
      </c>
      <c r="BG17" s="1443">
        <f t="shared" si="0"/>
        <v>38</v>
      </c>
      <c r="BH17" s="11"/>
    </row>
    <row r="18" spans="2:60" s="1" customFormat="1" ht="18.75" customHeight="1" x14ac:dyDescent="0.25">
      <c r="B18" s="1444" t="s">
        <v>791</v>
      </c>
      <c r="C18" s="1412">
        <v>0</v>
      </c>
      <c r="D18" s="1412">
        <v>0</v>
      </c>
      <c r="E18" s="1412">
        <v>0</v>
      </c>
      <c r="F18" s="1412">
        <v>0</v>
      </c>
      <c r="G18" s="1412">
        <v>0</v>
      </c>
      <c r="H18" s="1412">
        <v>0</v>
      </c>
      <c r="I18" s="1412">
        <v>0</v>
      </c>
      <c r="J18" s="1412">
        <v>0</v>
      </c>
      <c r="K18" s="1412">
        <v>0</v>
      </c>
      <c r="L18" s="1412">
        <v>0</v>
      </c>
      <c r="M18" s="1412">
        <v>0</v>
      </c>
      <c r="N18" s="1412">
        <v>0</v>
      </c>
      <c r="O18" s="1412">
        <v>0</v>
      </c>
      <c r="P18" s="1412">
        <v>1</v>
      </c>
      <c r="Q18" s="1412">
        <v>0</v>
      </c>
      <c r="R18" s="1412">
        <v>1</v>
      </c>
      <c r="S18" s="1412">
        <v>0</v>
      </c>
      <c r="T18" s="1412">
        <v>0</v>
      </c>
      <c r="U18" s="1412">
        <v>0</v>
      </c>
      <c r="V18" s="1412">
        <v>0</v>
      </c>
      <c r="W18" s="1412">
        <v>0</v>
      </c>
      <c r="X18" s="1412">
        <v>0</v>
      </c>
      <c r="Y18" s="1412">
        <v>0</v>
      </c>
      <c r="Z18" s="1412">
        <v>0</v>
      </c>
      <c r="AA18" s="1412">
        <v>0</v>
      </c>
      <c r="AB18" s="1412">
        <v>0</v>
      </c>
      <c r="AC18" s="1411">
        <v>0</v>
      </c>
      <c r="AD18" s="1445">
        <v>0</v>
      </c>
      <c r="AE18" s="1445">
        <v>0</v>
      </c>
      <c r="AF18" s="1445">
        <v>0</v>
      </c>
      <c r="AG18" s="1445">
        <v>0</v>
      </c>
      <c r="AH18" s="1445">
        <v>0</v>
      </c>
      <c r="AI18" s="1445">
        <v>0</v>
      </c>
      <c r="AJ18" s="1445">
        <v>0</v>
      </c>
      <c r="AK18" s="1445">
        <v>0</v>
      </c>
      <c r="AL18" s="1445">
        <v>0</v>
      </c>
      <c r="AM18" s="1445">
        <v>0</v>
      </c>
      <c r="AN18" s="1445">
        <v>0</v>
      </c>
      <c r="AO18" s="1445">
        <v>0</v>
      </c>
      <c r="AP18" s="1445">
        <v>0</v>
      </c>
      <c r="AQ18" s="1445">
        <v>0</v>
      </c>
      <c r="AR18" s="1446">
        <v>0</v>
      </c>
      <c r="AS18" s="1446">
        <v>0</v>
      </c>
      <c r="AT18" s="1446">
        <v>0</v>
      </c>
      <c r="AU18" s="1445">
        <v>0</v>
      </c>
      <c r="AV18" s="1446">
        <v>0</v>
      </c>
      <c r="AW18" s="1445">
        <v>0</v>
      </c>
      <c r="AX18" s="1445">
        <v>0</v>
      </c>
      <c r="AY18" s="1445">
        <v>0</v>
      </c>
      <c r="AZ18" s="1445">
        <v>0</v>
      </c>
      <c r="BA18" s="1445">
        <v>0</v>
      </c>
      <c r="BB18" s="1446">
        <v>0</v>
      </c>
      <c r="BC18" s="1446">
        <v>0</v>
      </c>
      <c r="BD18" s="1445">
        <v>0</v>
      </c>
      <c r="BE18" s="1445">
        <v>0</v>
      </c>
      <c r="BF18" s="1445">
        <v>0</v>
      </c>
      <c r="BG18" s="1443">
        <f t="shared" si="0"/>
        <v>2</v>
      </c>
      <c r="BH18" s="11"/>
    </row>
    <row r="19" spans="2:60" s="1" customFormat="1" ht="18.75" customHeight="1" x14ac:dyDescent="0.25">
      <c r="B19" s="1444" t="s">
        <v>792</v>
      </c>
      <c r="C19" s="1412">
        <v>0</v>
      </c>
      <c r="D19" s="1412">
        <v>0</v>
      </c>
      <c r="E19" s="1412">
        <v>0</v>
      </c>
      <c r="F19" s="1412">
        <v>0</v>
      </c>
      <c r="G19" s="1412">
        <v>0</v>
      </c>
      <c r="H19" s="1412">
        <v>0</v>
      </c>
      <c r="I19" s="1412">
        <v>0</v>
      </c>
      <c r="J19" s="1412">
        <v>0</v>
      </c>
      <c r="K19" s="1412">
        <v>0</v>
      </c>
      <c r="L19" s="1412">
        <v>0</v>
      </c>
      <c r="M19" s="1412">
        <v>0</v>
      </c>
      <c r="N19" s="1412">
        <v>0</v>
      </c>
      <c r="O19" s="1412">
        <v>0</v>
      </c>
      <c r="P19" s="1412">
        <v>0</v>
      </c>
      <c r="Q19" s="1412">
        <v>1</v>
      </c>
      <c r="R19" s="1412">
        <v>0</v>
      </c>
      <c r="S19" s="1412">
        <v>0</v>
      </c>
      <c r="T19" s="1412">
        <v>0</v>
      </c>
      <c r="U19" s="1412">
        <v>0</v>
      </c>
      <c r="V19" s="1412">
        <v>0</v>
      </c>
      <c r="W19" s="1412">
        <v>0</v>
      </c>
      <c r="X19" s="1412">
        <v>0</v>
      </c>
      <c r="Y19" s="1412">
        <v>0</v>
      </c>
      <c r="Z19" s="1412">
        <v>0</v>
      </c>
      <c r="AA19" s="1412">
        <v>0</v>
      </c>
      <c r="AB19" s="1412">
        <v>0</v>
      </c>
      <c r="AC19" s="1411">
        <v>0</v>
      </c>
      <c r="AD19" s="1445">
        <v>0</v>
      </c>
      <c r="AE19" s="1445">
        <v>0</v>
      </c>
      <c r="AF19" s="1445">
        <v>0</v>
      </c>
      <c r="AG19" s="1445">
        <v>0</v>
      </c>
      <c r="AH19" s="1445">
        <v>0</v>
      </c>
      <c r="AI19" s="1445">
        <v>0</v>
      </c>
      <c r="AJ19" s="1445">
        <v>0</v>
      </c>
      <c r="AK19" s="1445">
        <v>0</v>
      </c>
      <c r="AL19" s="1445">
        <v>0</v>
      </c>
      <c r="AM19" s="1445">
        <v>0</v>
      </c>
      <c r="AN19" s="1445">
        <v>0</v>
      </c>
      <c r="AO19" s="1445">
        <v>0</v>
      </c>
      <c r="AP19" s="1445">
        <v>0</v>
      </c>
      <c r="AQ19" s="1445">
        <v>0</v>
      </c>
      <c r="AR19" s="1446">
        <v>0</v>
      </c>
      <c r="AS19" s="1446">
        <v>0</v>
      </c>
      <c r="AT19" s="1446">
        <v>0</v>
      </c>
      <c r="AU19" s="1445">
        <v>0</v>
      </c>
      <c r="AV19" s="1446">
        <v>0</v>
      </c>
      <c r="AW19" s="1445">
        <v>0</v>
      </c>
      <c r="AX19" s="1445">
        <v>0</v>
      </c>
      <c r="AY19" s="1445">
        <v>0</v>
      </c>
      <c r="AZ19" s="1445">
        <v>0</v>
      </c>
      <c r="BA19" s="1445">
        <v>0</v>
      </c>
      <c r="BB19" s="1446">
        <v>0</v>
      </c>
      <c r="BC19" s="1446">
        <v>0</v>
      </c>
      <c r="BD19" s="1445">
        <v>0</v>
      </c>
      <c r="BE19" s="1445">
        <v>0</v>
      </c>
      <c r="BF19" s="1445">
        <v>0</v>
      </c>
      <c r="BG19" s="1443">
        <f t="shared" si="0"/>
        <v>1</v>
      </c>
      <c r="BH19" s="11"/>
    </row>
    <row r="20" spans="2:60" s="1" customFormat="1" ht="18.75" customHeight="1" x14ac:dyDescent="0.25">
      <c r="B20" s="1444" t="s">
        <v>793</v>
      </c>
      <c r="C20" s="1412">
        <v>0</v>
      </c>
      <c r="D20" s="1412">
        <v>0</v>
      </c>
      <c r="E20" s="1412">
        <v>0</v>
      </c>
      <c r="F20" s="1412">
        <v>0</v>
      </c>
      <c r="G20" s="1412">
        <v>1</v>
      </c>
      <c r="H20" s="1412">
        <v>0</v>
      </c>
      <c r="I20" s="1412">
        <v>1</v>
      </c>
      <c r="J20" s="1412">
        <v>1</v>
      </c>
      <c r="K20" s="1412">
        <v>1</v>
      </c>
      <c r="L20" s="1412">
        <v>0</v>
      </c>
      <c r="M20" s="1412">
        <v>2</v>
      </c>
      <c r="N20" s="1412">
        <v>0</v>
      </c>
      <c r="O20" s="1412">
        <v>0</v>
      </c>
      <c r="P20" s="1412">
        <v>4</v>
      </c>
      <c r="Q20" s="1412">
        <v>1</v>
      </c>
      <c r="R20" s="1412">
        <v>0</v>
      </c>
      <c r="S20" s="1412">
        <v>0</v>
      </c>
      <c r="T20" s="1412">
        <v>0</v>
      </c>
      <c r="U20" s="1412">
        <v>1</v>
      </c>
      <c r="V20" s="1412">
        <v>0</v>
      </c>
      <c r="W20" s="1412">
        <v>0</v>
      </c>
      <c r="X20" s="1412">
        <v>1</v>
      </c>
      <c r="Y20" s="1412">
        <v>0</v>
      </c>
      <c r="Z20" s="1412">
        <v>0</v>
      </c>
      <c r="AA20" s="1412">
        <v>1</v>
      </c>
      <c r="AB20" s="1412">
        <v>0</v>
      </c>
      <c r="AC20" s="1411">
        <v>1</v>
      </c>
      <c r="AD20" s="1445">
        <v>0</v>
      </c>
      <c r="AE20" s="1445">
        <v>0</v>
      </c>
      <c r="AF20" s="1445">
        <v>0</v>
      </c>
      <c r="AG20" s="1445">
        <v>1</v>
      </c>
      <c r="AH20" s="1445">
        <v>1</v>
      </c>
      <c r="AI20" s="1445">
        <v>1</v>
      </c>
      <c r="AJ20" s="1445">
        <v>0</v>
      </c>
      <c r="AK20" s="1445">
        <v>0</v>
      </c>
      <c r="AL20" s="1445">
        <v>3</v>
      </c>
      <c r="AM20" s="1445">
        <v>1</v>
      </c>
      <c r="AN20" s="1445">
        <v>1</v>
      </c>
      <c r="AO20" s="1445">
        <v>0</v>
      </c>
      <c r="AP20" s="1445">
        <v>0</v>
      </c>
      <c r="AQ20" s="1445">
        <v>0</v>
      </c>
      <c r="AR20" s="1446">
        <v>0</v>
      </c>
      <c r="AS20" s="1446">
        <v>0</v>
      </c>
      <c r="AT20" s="1446">
        <v>0</v>
      </c>
      <c r="AU20" s="1445">
        <v>0</v>
      </c>
      <c r="AV20" s="1446">
        <v>1</v>
      </c>
      <c r="AW20" s="1445">
        <v>0</v>
      </c>
      <c r="AX20" s="1445">
        <v>0</v>
      </c>
      <c r="AY20" s="1445">
        <v>0</v>
      </c>
      <c r="AZ20" s="1445">
        <v>0</v>
      </c>
      <c r="BA20" s="1445">
        <v>0</v>
      </c>
      <c r="BB20" s="1446">
        <v>0</v>
      </c>
      <c r="BC20" s="1446">
        <v>0</v>
      </c>
      <c r="BD20" s="1445">
        <v>0</v>
      </c>
      <c r="BE20" s="1445">
        <v>0</v>
      </c>
      <c r="BF20" s="1445">
        <v>0</v>
      </c>
      <c r="BG20" s="1443">
        <f t="shared" si="0"/>
        <v>24</v>
      </c>
      <c r="BH20" s="11"/>
    </row>
    <row r="21" spans="2:60" s="1" customFormat="1" ht="18.75" customHeight="1" x14ac:dyDescent="0.25">
      <c r="B21" s="1444" t="s">
        <v>794</v>
      </c>
      <c r="C21" s="1412">
        <v>186</v>
      </c>
      <c r="D21" s="1412">
        <v>153</v>
      </c>
      <c r="E21" s="1412">
        <v>13</v>
      </c>
      <c r="F21" s="1412">
        <v>5</v>
      </c>
      <c r="G21" s="1412">
        <v>375</v>
      </c>
      <c r="H21" s="1412">
        <v>378</v>
      </c>
      <c r="I21" s="1412">
        <v>334</v>
      </c>
      <c r="J21" s="1412">
        <v>409</v>
      </c>
      <c r="K21" s="1412">
        <v>320</v>
      </c>
      <c r="L21" s="1412">
        <v>76</v>
      </c>
      <c r="M21" s="1412">
        <v>253</v>
      </c>
      <c r="N21" s="1412">
        <v>232</v>
      </c>
      <c r="O21" s="1412">
        <v>367</v>
      </c>
      <c r="P21" s="1412">
        <v>175</v>
      </c>
      <c r="Q21" s="1412">
        <v>360</v>
      </c>
      <c r="R21" s="1412">
        <v>331</v>
      </c>
      <c r="S21" s="1412">
        <v>137</v>
      </c>
      <c r="T21" s="1412">
        <v>222</v>
      </c>
      <c r="U21" s="1412">
        <v>107</v>
      </c>
      <c r="V21" s="1412">
        <v>89</v>
      </c>
      <c r="W21" s="1412">
        <v>163</v>
      </c>
      <c r="X21" s="1412">
        <v>238</v>
      </c>
      <c r="Y21" s="1412">
        <v>137</v>
      </c>
      <c r="Z21" s="1412">
        <v>96</v>
      </c>
      <c r="AA21" s="1412">
        <v>233</v>
      </c>
      <c r="AB21" s="1412">
        <v>121</v>
      </c>
      <c r="AC21" s="1411">
        <v>271</v>
      </c>
      <c r="AD21" s="1445">
        <v>276</v>
      </c>
      <c r="AE21" s="1445">
        <v>357</v>
      </c>
      <c r="AF21" s="1445">
        <v>185</v>
      </c>
      <c r="AG21" s="1445">
        <v>193</v>
      </c>
      <c r="AH21" s="1445">
        <v>244</v>
      </c>
      <c r="AI21" s="1445">
        <v>219</v>
      </c>
      <c r="AJ21" s="1445">
        <v>436</v>
      </c>
      <c r="AK21" s="1445">
        <v>189</v>
      </c>
      <c r="AL21" s="1445">
        <v>394</v>
      </c>
      <c r="AM21" s="1445">
        <v>319</v>
      </c>
      <c r="AN21" s="1445">
        <v>488</v>
      </c>
      <c r="AO21" s="1445">
        <v>166</v>
      </c>
      <c r="AP21" s="1445">
        <v>348</v>
      </c>
      <c r="AQ21" s="1445">
        <v>98</v>
      </c>
      <c r="AR21" s="1446">
        <v>230</v>
      </c>
      <c r="AS21" s="1446">
        <v>182</v>
      </c>
      <c r="AT21" s="1446">
        <v>226</v>
      </c>
      <c r="AU21" s="1445">
        <v>173</v>
      </c>
      <c r="AV21" s="1446">
        <v>160</v>
      </c>
      <c r="AW21" s="1445">
        <v>170</v>
      </c>
      <c r="AX21" s="1445">
        <v>44</v>
      </c>
      <c r="AY21" s="1445">
        <v>329</v>
      </c>
      <c r="AZ21" s="1445">
        <v>130</v>
      </c>
      <c r="BA21" s="1445">
        <v>99</v>
      </c>
      <c r="BB21" s="1446">
        <v>108</v>
      </c>
      <c r="BC21" s="1446">
        <v>296</v>
      </c>
      <c r="BD21" s="1445">
        <v>248</v>
      </c>
      <c r="BE21" s="1445">
        <v>183</v>
      </c>
      <c r="BF21" s="1445">
        <v>44</v>
      </c>
      <c r="BG21" s="1443">
        <f t="shared" si="0"/>
        <v>12315</v>
      </c>
      <c r="BH21" s="11"/>
    </row>
    <row r="22" spans="2:60" s="1" customFormat="1" ht="18.75" customHeight="1" x14ac:dyDescent="0.25">
      <c r="B22" s="1444" t="s">
        <v>796</v>
      </c>
      <c r="C22" s="1412">
        <v>0</v>
      </c>
      <c r="D22" s="1412">
        <v>0</v>
      </c>
      <c r="E22" s="1412">
        <v>0</v>
      </c>
      <c r="F22" s="1412">
        <v>0</v>
      </c>
      <c r="G22" s="1412">
        <v>0</v>
      </c>
      <c r="H22" s="1412">
        <v>0</v>
      </c>
      <c r="I22" s="1412">
        <v>0</v>
      </c>
      <c r="J22" s="1412">
        <v>0</v>
      </c>
      <c r="K22" s="1412">
        <v>0</v>
      </c>
      <c r="L22" s="1412">
        <v>0</v>
      </c>
      <c r="M22" s="1412">
        <v>0</v>
      </c>
      <c r="N22" s="1412">
        <v>0</v>
      </c>
      <c r="O22" s="1412">
        <v>0</v>
      </c>
      <c r="P22" s="1412">
        <v>2</v>
      </c>
      <c r="Q22" s="1412">
        <v>0</v>
      </c>
      <c r="R22" s="1412">
        <v>0</v>
      </c>
      <c r="S22" s="1412">
        <v>0</v>
      </c>
      <c r="T22" s="1412">
        <v>0</v>
      </c>
      <c r="U22" s="1412">
        <v>1</v>
      </c>
      <c r="V22" s="1412">
        <v>0</v>
      </c>
      <c r="W22" s="1412">
        <v>0</v>
      </c>
      <c r="X22" s="1412">
        <v>0</v>
      </c>
      <c r="Y22" s="1412">
        <v>0</v>
      </c>
      <c r="Z22" s="1412">
        <v>0</v>
      </c>
      <c r="AA22" s="1412">
        <v>0</v>
      </c>
      <c r="AB22" s="1412">
        <v>0</v>
      </c>
      <c r="AC22" s="1411">
        <v>0</v>
      </c>
      <c r="AD22" s="1445">
        <v>0</v>
      </c>
      <c r="AE22" s="1445">
        <v>1</v>
      </c>
      <c r="AF22" s="1445">
        <v>0</v>
      </c>
      <c r="AG22" s="1445">
        <v>0</v>
      </c>
      <c r="AH22" s="1445">
        <v>0</v>
      </c>
      <c r="AI22" s="1445">
        <v>0</v>
      </c>
      <c r="AJ22" s="1445">
        <v>0</v>
      </c>
      <c r="AK22" s="1445">
        <v>0</v>
      </c>
      <c r="AL22" s="1445">
        <v>0</v>
      </c>
      <c r="AM22" s="1445">
        <v>0</v>
      </c>
      <c r="AN22" s="1445">
        <v>0</v>
      </c>
      <c r="AO22" s="1445">
        <v>0</v>
      </c>
      <c r="AP22" s="1445">
        <v>0</v>
      </c>
      <c r="AQ22" s="1445">
        <v>0</v>
      </c>
      <c r="AR22" s="1446">
        <v>0</v>
      </c>
      <c r="AS22" s="1446">
        <v>0</v>
      </c>
      <c r="AT22" s="1446">
        <v>0</v>
      </c>
      <c r="AU22" s="1445">
        <v>0</v>
      </c>
      <c r="AV22" s="1446">
        <v>0</v>
      </c>
      <c r="AW22" s="1445">
        <v>0</v>
      </c>
      <c r="AX22" s="1445">
        <v>0</v>
      </c>
      <c r="AY22" s="1445">
        <v>0</v>
      </c>
      <c r="AZ22" s="1445">
        <v>0</v>
      </c>
      <c r="BA22" s="1445">
        <v>0</v>
      </c>
      <c r="BB22" s="1446">
        <v>0</v>
      </c>
      <c r="BC22" s="1446">
        <v>0</v>
      </c>
      <c r="BD22" s="1445">
        <v>0</v>
      </c>
      <c r="BE22" s="1445">
        <v>0</v>
      </c>
      <c r="BF22" s="1445">
        <v>0</v>
      </c>
      <c r="BG22" s="1443">
        <f t="shared" si="0"/>
        <v>4</v>
      </c>
      <c r="BH22" s="11"/>
    </row>
    <row r="23" spans="2:60" s="1" customFormat="1" ht="18.75" customHeight="1" x14ac:dyDescent="0.25">
      <c r="B23" s="1444" t="s">
        <v>797</v>
      </c>
      <c r="C23" s="1412">
        <v>0</v>
      </c>
      <c r="D23" s="1412">
        <v>0</v>
      </c>
      <c r="E23" s="1412">
        <v>0</v>
      </c>
      <c r="F23" s="1412">
        <v>0</v>
      </c>
      <c r="G23" s="1412">
        <v>0</v>
      </c>
      <c r="H23" s="1412">
        <v>0</v>
      </c>
      <c r="I23" s="1412">
        <v>0</v>
      </c>
      <c r="J23" s="1412">
        <v>0</v>
      </c>
      <c r="K23" s="1412">
        <v>0</v>
      </c>
      <c r="L23" s="1412">
        <v>0</v>
      </c>
      <c r="M23" s="1412">
        <v>0</v>
      </c>
      <c r="N23" s="1412">
        <v>0</v>
      </c>
      <c r="O23" s="1412">
        <v>0</v>
      </c>
      <c r="P23" s="1412">
        <v>0</v>
      </c>
      <c r="Q23" s="1412">
        <v>1</v>
      </c>
      <c r="R23" s="1412">
        <v>1</v>
      </c>
      <c r="S23" s="1412">
        <v>0</v>
      </c>
      <c r="T23" s="1412">
        <v>0</v>
      </c>
      <c r="U23" s="1412">
        <v>0</v>
      </c>
      <c r="V23" s="1412">
        <v>0</v>
      </c>
      <c r="W23" s="1412">
        <v>0</v>
      </c>
      <c r="X23" s="1412">
        <v>0</v>
      </c>
      <c r="Y23" s="1412">
        <v>0</v>
      </c>
      <c r="Z23" s="1412">
        <v>0</v>
      </c>
      <c r="AA23" s="1412">
        <v>0</v>
      </c>
      <c r="AB23" s="1412">
        <v>0</v>
      </c>
      <c r="AC23" s="1411">
        <v>0</v>
      </c>
      <c r="AD23" s="1445">
        <v>0</v>
      </c>
      <c r="AE23" s="1445">
        <v>0</v>
      </c>
      <c r="AF23" s="1445">
        <v>0</v>
      </c>
      <c r="AG23" s="1445">
        <v>0</v>
      </c>
      <c r="AH23" s="1445">
        <v>0</v>
      </c>
      <c r="AI23" s="1445">
        <v>1</v>
      </c>
      <c r="AJ23" s="1445">
        <v>0</v>
      </c>
      <c r="AK23" s="1445">
        <v>1</v>
      </c>
      <c r="AL23" s="1445">
        <v>0</v>
      </c>
      <c r="AM23" s="1445">
        <v>0</v>
      </c>
      <c r="AN23" s="1445">
        <v>0</v>
      </c>
      <c r="AO23" s="1445">
        <v>0</v>
      </c>
      <c r="AP23" s="1445">
        <v>0</v>
      </c>
      <c r="AQ23" s="1445">
        <v>0</v>
      </c>
      <c r="AR23" s="1446">
        <v>0</v>
      </c>
      <c r="AS23" s="1446">
        <v>0</v>
      </c>
      <c r="AT23" s="1446">
        <v>0</v>
      </c>
      <c r="AU23" s="1445">
        <v>0</v>
      </c>
      <c r="AV23" s="1446">
        <v>0</v>
      </c>
      <c r="AW23" s="1445">
        <v>0</v>
      </c>
      <c r="AX23" s="1445">
        <v>0</v>
      </c>
      <c r="AY23" s="1445">
        <v>1</v>
      </c>
      <c r="AZ23" s="1445">
        <v>0</v>
      </c>
      <c r="BA23" s="1445">
        <v>0</v>
      </c>
      <c r="BB23" s="1446">
        <v>0</v>
      </c>
      <c r="BC23" s="1446">
        <v>0</v>
      </c>
      <c r="BD23" s="1445">
        <v>0</v>
      </c>
      <c r="BE23" s="1445">
        <v>0</v>
      </c>
      <c r="BF23" s="1445">
        <v>0</v>
      </c>
      <c r="BG23" s="1443">
        <f t="shared" si="0"/>
        <v>5</v>
      </c>
      <c r="BH23" s="11"/>
    </row>
    <row r="24" spans="2:60" s="1" customFormat="1" ht="18.75" customHeight="1" x14ac:dyDescent="0.25">
      <c r="B24" s="1444" t="s">
        <v>798</v>
      </c>
      <c r="C24" s="1412">
        <v>0</v>
      </c>
      <c r="D24" s="1412">
        <v>0</v>
      </c>
      <c r="E24" s="1412">
        <v>0</v>
      </c>
      <c r="F24" s="1412">
        <v>0</v>
      </c>
      <c r="G24" s="1412">
        <v>0</v>
      </c>
      <c r="H24" s="1412">
        <v>0</v>
      </c>
      <c r="I24" s="1412">
        <v>0</v>
      </c>
      <c r="J24" s="1412">
        <v>1</v>
      </c>
      <c r="K24" s="1412">
        <v>0</v>
      </c>
      <c r="L24" s="1412">
        <v>0</v>
      </c>
      <c r="M24" s="1412">
        <v>0</v>
      </c>
      <c r="N24" s="1412">
        <v>0</v>
      </c>
      <c r="O24" s="1412">
        <v>2</v>
      </c>
      <c r="P24" s="1412">
        <v>15</v>
      </c>
      <c r="Q24" s="1412">
        <v>0</v>
      </c>
      <c r="R24" s="1412">
        <v>0</v>
      </c>
      <c r="S24" s="1412">
        <v>0</v>
      </c>
      <c r="T24" s="1412">
        <v>0</v>
      </c>
      <c r="U24" s="1412">
        <v>0</v>
      </c>
      <c r="V24" s="1412">
        <v>0</v>
      </c>
      <c r="W24" s="1412">
        <v>0</v>
      </c>
      <c r="X24" s="1412">
        <v>0</v>
      </c>
      <c r="Y24" s="1412">
        <v>1</v>
      </c>
      <c r="Z24" s="1412">
        <v>0</v>
      </c>
      <c r="AA24" s="1412">
        <v>0</v>
      </c>
      <c r="AB24" s="1412">
        <v>0</v>
      </c>
      <c r="AC24" s="1411">
        <v>0</v>
      </c>
      <c r="AD24" s="1445">
        <v>1</v>
      </c>
      <c r="AE24" s="1445">
        <v>0</v>
      </c>
      <c r="AF24" s="1445">
        <v>0</v>
      </c>
      <c r="AG24" s="1445">
        <v>0</v>
      </c>
      <c r="AH24" s="1445">
        <v>0</v>
      </c>
      <c r="AI24" s="1445">
        <v>3</v>
      </c>
      <c r="AJ24" s="1445">
        <v>17</v>
      </c>
      <c r="AK24" s="1445">
        <v>1</v>
      </c>
      <c r="AL24" s="1445">
        <v>1</v>
      </c>
      <c r="AM24" s="1445">
        <v>0</v>
      </c>
      <c r="AN24" s="1445">
        <v>1</v>
      </c>
      <c r="AO24" s="1445">
        <v>2</v>
      </c>
      <c r="AP24" s="1445">
        <v>0</v>
      </c>
      <c r="AQ24" s="1445">
        <v>0</v>
      </c>
      <c r="AR24" s="1446">
        <v>0</v>
      </c>
      <c r="AS24" s="1446">
        <v>0</v>
      </c>
      <c r="AT24" s="1446">
        <v>0</v>
      </c>
      <c r="AU24" s="1445">
        <v>0</v>
      </c>
      <c r="AV24" s="1446">
        <v>0</v>
      </c>
      <c r="AW24" s="1445">
        <v>0</v>
      </c>
      <c r="AX24" s="1445">
        <v>0</v>
      </c>
      <c r="AY24" s="1445">
        <v>0</v>
      </c>
      <c r="AZ24" s="1445">
        <v>0</v>
      </c>
      <c r="BA24" s="1445">
        <v>0</v>
      </c>
      <c r="BB24" s="1446">
        <v>0</v>
      </c>
      <c r="BC24" s="1446">
        <v>1</v>
      </c>
      <c r="BD24" s="1445">
        <v>1</v>
      </c>
      <c r="BE24" s="1445">
        <v>1</v>
      </c>
      <c r="BF24" s="1445">
        <v>0</v>
      </c>
      <c r="BG24" s="1443">
        <f t="shared" si="0"/>
        <v>48</v>
      </c>
      <c r="BH24" s="11"/>
    </row>
    <row r="25" spans="2:60" s="1" customFormat="1" ht="18.75" customHeight="1" x14ac:dyDescent="0.25">
      <c r="B25" s="1444" t="s">
        <v>799</v>
      </c>
      <c r="C25" s="1412">
        <v>2</v>
      </c>
      <c r="D25" s="1412">
        <v>0</v>
      </c>
      <c r="E25" s="1412">
        <v>0</v>
      </c>
      <c r="F25" s="1412">
        <v>0</v>
      </c>
      <c r="G25" s="1412">
        <v>3</v>
      </c>
      <c r="H25" s="1412">
        <v>0</v>
      </c>
      <c r="I25" s="1412">
        <v>3</v>
      </c>
      <c r="J25" s="1412">
        <v>2</v>
      </c>
      <c r="K25" s="1412">
        <v>0</v>
      </c>
      <c r="L25" s="1412">
        <v>0</v>
      </c>
      <c r="M25" s="1412">
        <v>0</v>
      </c>
      <c r="N25" s="1412">
        <v>0</v>
      </c>
      <c r="O25" s="1412">
        <v>4</v>
      </c>
      <c r="P25" s="1412">
        <v>8</v>
      </c>
      <c r="Q25" s="1412">
        <v>0</v>
      </c>
      <c r="R25" s="1412">
        <v>0</v>
      </c>
      <c r="S25" s="1412">
        <v>1</v>
      </c>
      <c r="T25" s="1412">
        <v>0</v>
      </c>
      <c r="U25" s="1412">
        <v>0</v>
      </c>
      <c r="V25" s="1412">
        <v>1</v>
      </c>
      <c r="W25" s="1412">
        <v>0</v>
      </c>
      <c r="X25" s="1412">
        <v>4</v>
      </c>
      <c r="Y25" s="1412">
        <v>1</v>
      </c>
      <c r="Z25" s="1412">
        <v>0</v>
      </c>
      <c r="AA25" s="1412">
        <v>0</v>
      </c>
      <c r="AB25" s="1412">
        <v>0</v>
      </c>
      <c r="AC25" s="1411">
        <v>0</v>
      </c>
      <c r="AD25" s="1445">
        <v>1</v>
      </c>
      <c r="AE25" s="1445">
        <v>2</v>
      </c>
      <c r="AF25" s="1445">
        <v>0</v>
      </c>
      <c r="AG25" s="1445">
        <v>1</v>
      </c>
      <c r="AH25" s="1445">
        <v>2</v>
      </c>
      <c r="AI25" s="1445">
        <v>4</v>
      </c>
      <c r="AJ25" s="1445">
        <v>24</v>
      </c>
      <c r="AK25" s="1445">
        <v>0</v>
      </c>
      <c r="AL25" s="1445">
        <v>5</v>
      </c>
      <c r="AM25" s="1445">
        <v>0</v>
      </c>
      <c r="AN25" s="1445">
        <v>8</v>
      </c>
      <c r="AO25" s="1445">
        <v>1</v>
      </c>
      <c r="AP25" s="1445">
        <v>0</v>
      </c>
      <c r="AQ25" s="1445">
        <v>0</v>
      </c>
      <c r="AR25" s="1446">
        <v>1</v>
      </c>
      <c r="AS25" s="1446">
        <v>0</v>
      </c>
      <c r="AT25" s="1446">
        <v>0</v>
      </c>
      <c r="AU25" s="1445">
        <v>1</v>
      </c>
      <c r="AV25" s="1446">
        <v>0</v>
      </c>
      <c r="AW25" s="1445">
        <v>1</v>
      </c>
      <c r="AX25" s="1445">
        <v>0</v>
      </c>
      <c r="AY25" s="1445">
        <v>1</v>
      </c>
      <c r="AZ25" s="1445">
        <v>1</v>
      </c>
      <c r="BA25" s="1445">
        <v>0</v>
      </c>
      <c r="BB25" s="1446">
        <v>7</v>
      </c>
      <c r="BC25" s="1446">
        <v>1</v>
      </c>
      <c r="BD25" s="1445">
        <v>3</v>
      </c>
      <c r="BE25" s="1445">
        <v>1</v>
      </c>
      <c r="BF25" s="1445">
        <v>0</v>
      </c>
      <c r="BG25" s="1443">
        <f t="shared" si="0"/>
        <v>94</v>
      </c>
      <c r="BH25" s="11"/>
    </row>
    <row r="26" spans="2:60" s="1" customFormat="1" ht="18.75" customHeight="1" x14ac:dyDescent="0.25">
      <c r="B26" s="1444" t="s">
        <v>800</v>
      </c>
      <c r="C26" s="1412">
        <v>0</v>
      </c>
      <c r="D26" s="1412">
        <v>0</v>
      </c>
      <c r="E26" s="1412">
        <v>0</v>
      </c>
      <c r="F26" s="1412">
        <v>0</v>
      </c>
      <c r="G26" s="1412">
        <v>0</v>
      </c>
      <c r="H26" s="1412">
        <v>0</v>
      </c>
      <c r="I26" s="1412">
        <v>0</v>
      </c>
      <c r="J26" s="1412">
        <v>0</v>
      </c>
      <c r="K26" s="1412">
        <v>0</v>
      </c>
      <c r="L26" s="1412">
        <v>0</v>
      </c>
      <c r="M26" s="1412">
        <v>0</v>
      </c>
      <c r="N26" s="1412">
        <v>0</v>
      </c>
      <c r="O26" s="1412">
        <v>0</v>
      </c>
      <c r="P26" s="1412">
        <v>4</v>
      </c>
      <c r="Q26" s="1412">
        <v>0</v>
      </c>
      <c r="R26" s="1412">
        <v>0</v>
      </c>
      <c r="S26" s="1412">
        <v>0</v>
      </c>
      <c r="T26" s="1412">
        <v>0</v>
      </c>
      <c r="U26" s="1412">
        <v>0</v>
      </c>
      <c r="V26" s="1412">
        <v>0</v>
      </c>
      <c r="W26" s="1412">
        <v>0</v>
      </c>
      <c r="X26" s="1412">
        <v>0</v>
      </c>
      <c r="Y26" s="1412">
        <v>0</v>
      </c>
      <c r="Z26" s="1412">
        <v>0</v>
      </c>
      <c r="AA26" s="1412">
        <v>0</v>
      </c>
      <c r="AB26" s="1412">
        <v>0</v>
      </c>
      <c r="AC26" s="1411">
        <v>0</v>
      </c>
      <c r="AD26" s="1445">
        <v>0</v>
      </c>
      <c r="AE26" s="1445">
        <v>0</v>
      </c>
      <c r="AF26" s="1445">
        <v>0</v>
      </c>
      <c r="AG26" s="1445">
        <v>0</v>
      </c>
      <c r="AH26" s="1445">
        <v>0</v>
      </c>
      <c r="AI26" s="1445">
        <v>0</v>
      </c>
      <c r="AJ26" s="1445">
        <v>0</v>
      </c>
      <c r="AK26" s="1445">
        <v>0</v>
      </c>
      <c r="AL26" s="1445">
        <v>1</v>
      </c>
      <c r="AM26" s="1445">
        <v>0</v>
      </c>
      <c r="AN26" s="1445">
        <v>0</v>
      </c>
      <c r="AO26" s="1445">
        <v>0</v>
      </c>
      <c r="AP26" s="1445">
        <v>0</v>
      </c>
      <c r="AQ26" s="1445">
        <v>0</v>
      </c>
      <c r="AR26" s="1446">
        <v>0</v>
      </c>
      <c r="AS26" s="1446">
        <v>0</v>
      </c>
      <c r="AT26" s="1446">
        <v>0</v>
      </c>
      <c r="AU26" s="1445">
        <v>0</v>
      </c>
      <c r="AV26" s="1446">
        <v>0</v>
      </c>
      <c r="AW26" s="1445">
        <v>0</v>
      </c>
      <c r="AX26" s="1445">
        <v>0</v>
      </c>
      <c r="AY26" s="1445">
        <v>0</v>
      </c>
      <c r="AZ26" s="1445">
        <v>0</v>
      </c>
      <c r="BA26" s="1445">
        <v>0</v>
      </c>
      <c r="BB26" s="1446">
        <v>0</v>
      </c>
      <c r="BC26" s="1446">
        <v>0</v>
      </c>
      <c r="BD26" s="1445">
        <v>0</v>
      </c>
      <c r="BE26" s="1445">
        <v>0</v>
      </c>
      <c r="BF26" s="1445">
        <v>0</v>
      </c>
      <c r="BG26" s="1443">
        <f t="shared" si="0"/>
        <v>5</v>
      </c>
      <c r="BH26" s="11"/>
    </row>
    <row r="27" spans="2:60" s="1" customFormat="1" ht="18.75" customHeight="1" x14ac:dyDescent="0.25">
      <c r="B27" s="1444" t="s">
        <v>801</v>
      </c>
      <c r="C27" s="1412">
        <v>0</v>
      </c>
      <c r="D27" s="1412">
        <v>0</v>
      </c>
      <c r="E27" s="1412">
        <v>0</v>
      </c>
      <c r="F27" s="1412">
        <v>0</v>
      </c>
      <c r="G27" s="1412">
        <v>0</v>
      </c>
      <c r="H27" s="1412">
        <v>0</v>
      </c>
      <c r="I27" s="1412">
        <v>0</v>
      </c>
      <c r="J27" s="1412">
        <v>0</v>
      </c>
      <c r="K27" s="1412">
        <v>0</v>
      </c>
      <c r="L27" s="1412">
        <v>0</v>
      </c>
      <c r="M27" s="1412">
        <v>0</v>
      </c>
      <c r="N27" s="1412">
        <v>0</v>
      </c>
      <c r="O27" s="1412">
        <v>0</v>
      </c>
      <c r="P27" s="1412">
        <v>6</v>
      </c>
      <c r="Q27" s="1412">
        <v>0</v>
      </c>
      <c r="R27" s="1412">
        <v>0</v>
      </c>
      <c r="S27" s="1412">
        <v>0</v>
      </c>
      <c r="T27" s="1412">
        <v>0</v>
      </c>
      <c r="U27" s="1412">
        <v>0</v>
      </c>
      <c r="V27" s="1412">
        <v>0</v>
      </c>
      <c r="W27" s="1412">
        <v>0</v>
      </c>
      <c r="X27" s="1412">
        <v>0</v>
      </c>
      <c r="Y27" s="1412">
        <v>0</v>
      </c>
      <c r="Z27" s="1412">
        <v>0</v>
      </c>
      <c r="AA27" s="1412">
        <v>0</v>
      </c>
      <c r="AB27" s="1412">
        <v>0</v>
      </c>
      <c r="AC27" s="1411">
        <v>0</v>
      </c>
      <c r="AD27" s="1445">
        <v>0</v>
      </c>
      <c r="AE27" s="1445">
        <v>0</v>
      </c>
      <c r="AF27" s="1445">
        <v>0</v>
      </c>
      <c r="AG27" s="1445">
        <v>0</v>
      </c>
      <c r="AH27" s="1445">
        <v>0</v>
      </c>
      <c r="AI27" s="1445">
        <v>0</v>
      </c>
      <c r="AJ27" s="1445">
        <v>0</v>
      </c>
      <c r="AK27" s="1445">
        <v>0</v>
      </c>
      <c r="AL27" s="1445">
        <v>0</v>
      </c>
      <c r="AM27" s="1445">
        <v>0</v>
      </c>
      <c r="AN27" s="1445">
        <v>0</v>
      </c>
      <c r="AO27" s="1445">
        <v>0</v>
      </c>
      <c r="AP27" s="1445">
        <v>0</v>
      </c>
      <c r="AQ27" s="1445">
        <v>0</v>
      </c>
      <c r="AR27" s="1446">
        <v>0</v>
      </c>
      <c r="AS27" s="1446">
        <v>0</v>
      </c>
      <c r="AT27" s="1446">
        <v>0</v>
      </c>
      <c r="AU27" s="1445">
        <v>0</v>
      </c>
      <c r="AV27" s="1446">
        <v>0</v>
      </c>
      <c r="AW27" s="1445">
        <v>0</v>
      </c>
      <c r="AX27" s="1445">
        <v>0</v>
      </c>
      <c r="AY27" s="1445">
        <v>0</v>
      </c>
      <c r="AZ27" s="1445">
        <v>0</v>
      </c>
      <c r="BA27" s="1445">
        <v>0</v>
      </c>
      <c r="BB27" s="1446">
        <v>0</v>
      </c>
      <c r="BC27" s="1446">
        <v>0</v>
      </c>
      <c r="BD27" s="1445">
        <v>0</v>
      </c>
      <c r="BE27" s="1445">
        <v>0</v>
      </c>
      <c r="BF27" s="1445">
        <v>0</v>
      </c>
      <c r="BG27" s="1443">
        <f t="shared" si="0"/>
        <v>6</v>
      </c>
      <c r="BH27" s="11"/>
    </row>
    <row r="28" spans="2:60" s="1" customFormat="1" ht="18.75" customHeight="1" x14ac:dyDescent="0.25">
      <c r="B28" s="1444" t="s">
        <v>802</v>
      </c>
      <c r="C28" s="1412">
        <v>0</v>
      </c>
      <c r="D28" s="1412">
        <v>0</v>
      </c>
      <c r="E28" s="1412">
        <v>0</v>
      </c>
      <c r="F28" s="1412">
        <v>0</v>
      </c>
      <c r="G28" s="1412">
        <v>0</v>
      </c>
      <c r="H28" s="1412">
        <v>0</v>
      </c>
      <c r="I28" s="1412">
        <v>0</v>
      </c>
      <c r="J28" s="1412">
        <v>0</v>
      </c>
      <c r="K28" s="1412">
        <v>0</v>
      </c>
      <c r="L28" s="1412">
        <v>0</v>
      </c>
      <c r="M28" s="1412">
        <v>1</v>
      </c>
      <c r="N28" s="1412">
        <v>0</v>
      </c>
      <c r="O28" s="1412">
        <v>0</v>
      </c>
      <c r="P28" s="1412">
        <v>1</v>
      </c>
      <c r="Q28" s="1412">
        <v>0</v>
      </c>
      <c r="R28" s="1412">
        <v>0</v>
      </c>
      <c r="S28" s="1412">
        <v>0</v>
      </c>
      <c r="T28" s="1412">
        <v>0</v>
      </c>
      <c r="U28" s="1412">
        <v>0</v>
      </c>
      <c r="V28" s="1412">
        <v>0</v>
      </c>
      <c r="W28" s="1412">
        <v>0</v>
      </c>
      <c r="X28" s="1412">
        <v>0</v>
      </c>
      <c r="Y28" s="1412">
        <v>0</v>
      </c>
      <c r="Z28" s="1412">
        <v>0</v>
      </c>
      <c r="AA28" s="1412">
        <v>0</v>
      </c>
      <c r="AB28" s="1412">
        <v>0</v>
      </c>
      <c r="AC28" s="1411">
        <v>0</v>
      </c>
      <c r="AD28" s="1445">
        <v>0</v>
      </c>
      <c r="AE28" s="1445">
        <v>0</v>
      </c>
      <c r="AF28" s="1445">
        <v>0</v>
      </c>
      <c r="AG28" s="1445">
        <v>0</v>
      </c>
      <c r="AH28" s="1445">
        <v>0</v>
      </c>
      <c r="AI28" s="1445">
        <v>0</v>
      </c>
      <c r="AJ28" s="1445">
        <v>1</v>
      </c>
      <c r="AK28" s="1445">
        <v>0</v>
      </c>
      <c r="AL28" s="1445">
        <v>2</v>
      </c>
      <c r="AM28" s="1445">
        <v>0</v>
      </c>
      <c r="AN28" s="1445">
        <v>0</v>
      </c>
      <c r="AO28" s="1445">
        <v>0</v>
      </c>
      <c r="AP28" s="1445">
        <v>0</v>
      </c>
      <c r="AQ28" s="1445">
        <v>0</v>
      </c>
      <c r="AR28" s="1446">
        <v>0</v>
      </c>
      <c r="AS28" s="1446">
        <v>0</v>
      </c>
      <c r="AT28" s="1446">
        <v>0</v>
      </c>
      <c r="AU28" s="1445">
        <v>0</v>
      </c>
      <c r="AV28" s="1446">
        <v>0</v>
      </c>
      <c r="AW28" s="1445">
        <v>0</v>
      </c>
      <c r="AX28" s="1445">
        <v>0</v>
      </c>
      <c r="AY28" s="1445">
        <v>0</v>
      </c>
      <c r="AZ28" s="1445">
        <v>0</v>
      </c>
      <c r="BA28" s="1445">
        <v>0</v>
      </c>
      <c r="BB28" s="1446">
        <v>0</v>
      </c>
      <c r="BC28" s="1446">
        <v>0</v>
      </c>
      <c r="BD28" s="1445">
        <v>0</v>
      </c>
      <c r="BE28" s="1445">
        <v>0</v>
      </c>
      <c r="BF28" s="1445">
        <v>0</v>
      </c>
      <c r="BG28" s="1443">
        <f t="shared" si="0"/>
        <v>5</v>
      </c>
      <c r="BH28" s="11"/>
    </row>
    <row r="29" spans="2:60" s="1" customFormat="1" ht="18.75" customHeight="1" x14ac:dyDescent="0.25">
      <c r="B29" s="1444" t="s">
        <v>803</v>
      </c>
      <c r="C29" s="1412">
        <v>0</v>
      </c>
      <c r="D29" s="1412">
        <v>0</v>
      </c>
      <c r="E29" s="1412">
        <v>0</v>
      </c>
      <c r="F29" s="1412">
        <v>0</v>
      </c>
      <c r="G29" s="1412">
        <v>0</v>
      </c>
      <c r="H29" s="1412">
        <v>0</v>
      </c>
      <c r="I29" s="1412">
        <v>0</v>
      </c>
      <c r="J29" s="1412">
        <v>0</v>
      </c>
      <c r="K29" s="1412">
        <v>0</v>
      </c>
      <c r="L29" s="1412">
        <v>0</v>
      </c>
      <c r="M29" s="1412">
        <v>0</v>
      </c>
      <c r="N29" s="1412">
        <v>0</v>
      </c>
      <c r="O29" s="1412">
        <v>0</v>
      </c>
      <c r="P29" s="1412">
        <v>0</v>
      </c>
      <c r="Q29" s="1412">
        <v>1</v>
      </c>
      <c r="R29" s="1412">
        <v>0</v>
      </c>
      <c r="S29" s="1412">
        <v>0</v>
      </c>
      <c r="T29" s="1412">
        <v>0</v>
      </c>
      <c r="U29" s="1412">
        <v>0</v>
      </c>
      <c r="V29" s="1412">
        <v>0</v>
      </c>
      <c r="W29" s="1412">
        <v>0</v>
      </c>
      <c r="X29" s="1412">
        <v>0</v>
      </c>
      <c r="Y29" s="1412">
        <v>0</v>
      </c>
      <c r="Z29" s="1412">
        <v>0</v>
      </c>
      <c r="AA29" s="1412">
        <v>0</v>
      </c>
      <c r="AB29" s="1412">
        <v>0</v>
      </c>
      <c r="AC29" s="1411">
        <v>0</v>
      </c>
      <c r="AD29" s="1445">
        <v>0</v>
      </c>
      <c r="AE29" s="1445">
        <v>0</v>
      </c>
      <c r="AF29" s="1445">
        <v>0</v>
      </c>
      <c r="AG29" s="1445">
        <v>0</v>
      </c>
      <c r="AH29" s="1445">
        <v>0</v>
      </c>
      <c r="AI29" s="1445">
        <v>0</v>
      </c>
      <c r="AJ29" s="1445">
        <v>0</v>
      </c>
      <c r="AK29" s="1445">
        <v>0</v>
      </c>
      <c r="AL29" s="1445">
        <v>0</v>
      </c>
      <c r="AM29" s="1445">
        <v>0</v>
      </c>
      <c r="AN29" s="1445">
        <v>0</v>
      </c>
      <c r="AO29" s="1445">
        <v>0</v>
      </c>
      <c r="AP29" s="1445">
        <v>0</v>
      </c>
      <c r="AQ29" s="1445">
        <v>0</v>
      </c>
      <c r="AR29" s="1446">
        <v>0</v>
      </c>
      <c r="AS29" s="1446">
        <v>0</v>
      </c>
      <c r="AT29" s="1446">
        <v>0</v>
      </c>
      <c r="AU29" s="1445">
        <v>0</v>
      </c>
      <c r="AV29" s="1446">
        <v>0</v>
      </c>
      <c r="AW29" s="1445">
        <v>0</v>
      </c>
      <c r="AX29" s="1445">
        <v>0</v>
      </c>
      <c r="AY29" s="1445">
        <v>0</v>
      </c>
      <c r="AZ29" s="1445">
        <v>0</v>
      </c>
      <c r="BA29" s="1445">
        <v>0</v>
      </c>
      <c r="BB29" s="1446">
        <v>0</v>
      </c>
      <c r="BC29" s="1446">
        <v>0</v>
      </c>
      <c r="BD29" s="1445">
        <v>0</v>
      </c>
      <c r="BE29" s="1445">
        <v>0</v>
      </c>
      <c r="BF29" s="1445">
        <v>0</v>
      </c>
      <c r="BG29" s="1443">
        <f t="shared" si="0"/>
        <v>1</v>
      </c>
      <c r="BH29" s="11"/>
    </row>
    <row r="30" spans="2:60" s="1" customFormat="1" ht="18.75" customHeight="1" x14ac:dyDescent="0.25">
      <c r="B30" s="1444" t="s">
        <v>804</v>
      </c>
      <c r="C30" s="1412">
        <v>0</v>
      </c>
      <c r="D30" s="1412">
        <v>1</v>
      </c>
      <c r="E30" s="1412">
        <v>0</v>
      </c>
      <c r="F30" s="1412">
        <v>0</v>
      </c>
      <c r="G30" s="1412">
        <v>1</v>
      </c>
      <c r="H30" s="1412">
        <v>0</v>
      </c>
      <c r="I30" s="1412">
        <v>2</v>
      </c>
      <c r="J30" s="1412">
        <v>2</v>
      </c>
      <c r="K30" s="1412">
        <v>3</v>
      </c>
      <c r="L30" s="1412">
        <v>0</v>
      </c>
      <c r="M30" s="1412">
        <v>1</v>
      </c>
      <c r="N30" s="1412">
        <v>2</v>
      </c>
      <c r="O30" s="1412">
        <v>3</v>
      </c>
      <c r="P30" s="1412">
        <v>20</v>
      </c>
      <c r="Q30" s="1412">
        <v>2</v>
      </c>
      <c r="R30" s="1412">
        <v>3</v>
      </c>
      <c r="S30" s="1412">
        <v>0</v>
      </c>
      <c r="T30" s="1412">
        <v>0</v>
      </c>
      <c r="U30" s="1412">
        <v>0</v>
      </c>
      <c r="V30" s="1412">
        <v>0</v>
      </c>
      <c r="W30" s="1412">
        <v>0</v>
      </c>
      <c r="X30" s="1412">
        <v>0</v>
      </c>
      <c r="Y30" s="1412">
        <v>1</v>
      </c>
      <c r="Z30" s="1412">
        <v>0</v>
      </c>
      <c r="AA30" s="1412">
        <v>4</v>
      </c>
      <c r="AB30" s="1412">
        <v>0</v>
      </c>
      <c r="AC30" s="1411">
        <v>2</v>
      </c>
      <c r="AD30" s="1445">
        <v>3</v>
      </c>
      <c r="AE30" s="1445">
        <v>2</v>
      </c>
      <c r="AF30" s="1445">
        <v>0</v>
      </c>
      <c r="AG30" s="1445">
        <v>4</v>
      </c>
      <c r="AH30" s="1445">
        <v>2</v>
      </c>
      <c r="AI30" s="1445">
        <v>1</v>
      </c>
      <c r="AJ30" s="1445">
        <v>9</v>
      </c>
      <c r="AK30" s="1445">
        <v>1</v>
      </c>
      <c r="AL30" s="1445">
        <v>5</v>
      </c>
      <c r="AM30" s="1445">
        <v>0</v>
      </c>
      <c r="AN30" s="1445">
        <v>5</v>
      </c>
      <c r="AO30" s="1445">
        <v>3</v>
      </c>
      <c r="AP30" s="1445">
        <v>0</v>
      </c>
      <c r="AQ30" s="1445">
        <v>0</v>
      </c>
      <c r="AR30" s="1446">
        <v>0</v>
      </c>
      <c r="AS30" s="1446">
        <v>0</v>
      </c>
      <c r="AT30" s="1446">
        <v>0</v>
      </c>
      <c r="AU30" s="1445">
        <v>0</v>
      </c>
      <c r="AV30" s="1446">
        <v>0</v>
      </c>
      <c r="AW30" s="1445">
        <v>1</v>
      </c>
      <c r="AX30" s="1445">
        <v>0</v>
      </c>
      <c r="AY30" s="1445">
        <v>1</v>
      </c>
      <c r="AZ30" s="1445">
        <v>0</v>
      </c>
      <c r="BA30" s="1445">
        <v>0</v>
      </c>
      <c r="BB30" s="1446">
        <v>0</v>
      </c>
      <c r="BC30" s="1446">
        <v>0</v>
      </c>
      <c r="BD30" s="1445">
        <v>0</v>
      </c>
      <c r="BE30" s="1445">
        <v>0</v>
      </c>
      <c r="BF30" s="1445">
        <v>0</v>
      </c>
      <c r="BG30" s="1443">
        <f t="shared" si="0"/>
        <v>84</v>
      </c>
      <c r="BH30" s="11"/>
    </row>
    <row r="31" spans="2:60" s="1" customFormat="1" ht="18.75" customHeight="1" x14ac:dyDescent="0.25">
      <c r="B31" s="1444" t="s">
        <v>805</v>
      </c>
      <c r="C31" s="1412">
        <v>0</v>
      </c>
      <c r="D31" s="1412">
        <v>0</v>
      </c>
      <c r="E31" s="1412">
        <v>0</v>
      </c>
      <c r="F31" s="1412">
        <v>0</v>
      </c>
      <c r="G31" s="1412">
        <v>0</v>
      </c>
      <c r="H31" s="1412">
        <v>0</v>
      </c>
      <c r="I31" s="1412">
        <v>0</v>
      </c>
      <c r="J31" s="1412">
        <v>0</v>
      </c>
      <c r="K31" s="1412">
        <v>0</v>
      </c>
      <c r="L31" s="1412">
        <v>0</v>
      </c>
      <c r="M31" s="1412">
        <v>1</v>
      </c>
      <c r="N31" s="1412">
        <v>0</v>
      </c>
      <c r="O31" s="1412">
        <v>0</v>
      </c>
      <c r="P31" s="1412">
        <v>8</v>
      </c>
      <c r="Q31" s="1412">
        <v>0</v>
      </c>
      <c r="R31" s="1412">
        <v>0</v>
      </c>
      <c r="S31" s="1412">
        <v>0</v>
      </c>
      <c r="T31" s="1412">
        <v>1</v>
      </c>
      <c r="U31" s="1412">
        <v>0</v>
      </c>
      <c r="V31" s="1412">
        <v>0</v>
      </c>
      <c r="W31" s="1412">
        <v>0</v>
      </c>
      <c r="X31" s="1412">
        <v>0</v>
      </c>
      <c r="Y31" s="1412">
        <v>0</v>
      </c>
      <c r="Z31" s="1412">
        <v>0</v>
      </c>
      <c r="AA31" s="1412">
        <v>0</v>
      </c>
      <c r="AB31" s="1412">
        <v>0</v>
      </c>
      <c r="AC31" s="1411">
        <v>0</v>
      </c>
      <c r="AD31" s="1445">
        <v>0</v>
      </c>
      <c r="AE31" s="1445">
        <v>0</v>
      </c>
      <c r="AF31" s="1445">
        <v>0</v>
      </c>
      <c r="AG31" s="1445">
        <v>0</v>
      </c>
      <c r="AH31" s="1445">
        <v>0</v>
      </c>
      <c r="AI31" s="1445">
        <v>0</v>
      </c>
      <c r="AJ31" s="1445">
        <v>0</v>
      </c>
      <c r="AK31" s="1445">
        <v>1</v>
      </c>
      <c r="AL31" s="1445">
        <v>1</v>
      </c>
      <c r="AM31" s="1445">
        <v>0</v>
      </c>
      <c r="AN31" s="1445">
        <v>1</v>
      </c>
      <c r="AO31" s="1445">
        <v>1</v>
      </c>
      <c r="AP31" s="1445">
        <v>0</v>
      </c>
      <c r="AQ31" s="1445">
        <v>0</v>
      </c>
      <c r="AR31" s="1446">
        <v>0</v>
      </c>
      <c r="AS31" s="1446">
        <v>0</v>
      </c>
      <c r="AT31" s="1446">
        <v>0</v>
      </c>
      <c r="AU31" s="1445">
        <v>0</v>
      </c>
      <c r="AV31" s="1446">
        <v>0</v>
      </c>
      <c r="AW31" s="1445">
        <v>0</v>
      </c>
      <c r="AX31" s="1445">
        <v>0</v>
      </c>
      <c r="AY31" s="1445">
        <v>0</v>
      </c>
      <c r="AZ31" s="1445">
        <v>0</v>
      </c>
      <c r="BA31" s="1445">
        <v>0</v>
      </c>
      <c r="BB31" s="1446">
        <v>0</v>
      </c>
      <c r="BC31" s="1446">
        <v>0</v>
      </c>
      <c r="BD31" s="1445">
        <v>0</v>
      </c>
      <c r="BE31" s="1445">
        <v>0</v>
      </c>
      <c r="BF31" s="1445">
        <v>0</v>
      </c>
      <c r="BG31" s="1443">
        <f t="shared" si="0"/>
        <v>14</v>
      </c>
      <c r="BH31" s="11"/>
    </row>
    <row r="32" spans="2:60" s="1" customFormat="1" ht="18.75" customHeight="1" x14ac:dyDescent="0.25">
      <c r="B32" s="1444" t="s">
        <v>806</v>
      </c>
      <c r="C32" s="1412">
        <v>0</v>
      </c>
      <c r="D32" s="1412">
        <v>0</v>
      </c>
      <c r="E32" s="1412">
        <v>0</v>
      </c>
      <c r="F32" s="1412">
        <v>0</v>
      </c>
      <c r="G32" s="1412">
        <v>0</v>
      </c>
      <c r="H32" s="1412">
        <v>0</v>
      </c>
      <c r="I32" s="1412">
        <v>0</v>
      </c>
      <c r="J32" s="1412">
        <v>0</v>
      </c>
      <c r="K32" s="1412">
        <v>0</v>
      </c>
      <c r="L32" s="1412">
        <v>0</v>
      </c>
      <c r="M32" s="1412">
        <v>0</v>
      </c>
      <c r="N32" s="1412">
        <v>0</v>
      </c>
      <c r="O32" s="1412">
        <v>0</v>
      </c>
      <c r="P32" s="1412">
        <v>1</v>
      </c>
      <c r="Q32" s="1412">
        <v>0</v>
      </c>
      <c r="R32" s="1412">
        <v>0</v>
      </c>
      <c r="S32" s="1412">
        <v>0</v>
      </c>
      <c r="T32" s="1412">
        <v>0</v>
      </c>
      <c r="U32" s="1412">
        <v>0</v>
      </c>
      <c r="V32" s="1412">
        <v>0</v>
      </c>
      <c r="W32" s="1412">
        <v>0</v>
      </c>
      <c r="X32" s="1412">
        <v>0</v>
      </c>
      <c r="Y32" s="1412">
        <v>0</v>
      </c>
      <c r="Z32" s="1412">
        <v>0</v>
      </c>
      <c r="AA32" s="1412">
        <v>0</v>
      </c>
      <c r="AB32" s="1412">
        <v>0</v>
      </c>
      <c r="AC32" s="1411">
        <v>0</v>
      </c>
      <c r="AD32" s="1445">
        <v>0</v>
      </c>
      <c r="AE32" s="1445">
        <v>0</v>
      </c>
      <c r="AF32" s="1445">
        <v>0</v>
      </c>
      <c r="AG32" s="1445">
        <v>0</v>
      </c>
      <c r="AH32" s="1445">
        <v>0</v>
      </c>
      <c r="AI32" s="1445">
        <v>0</v>
      </c>
      <c r="AJ32" s="1445">
        <v>0</v>
      </c>
      <c r="AK32" s="1445">
        <v>0</v>
      </c>
      <c r="AL32" s="1445">
        <v>0</v>
      </c>
      <c r="AM32" s="1445">
        <v>0</v>
      </c>
      <c r="AN32" s="1445">
        <v>0</v>
      </c>
      <c r="AO32" s="1445">
        <v>0</v>
      </c>
      <c r="AP32" s="1445">
        <v>0</v>
      </c>
      <c r="AQ32" s="1445">
        <v>0</v>
      </c>
      <c r="AR32" s="1446">
        <v>0</v>
      </c>
      <c r="AS32" s="1446">
        <v>0</v>
      </c>
      <c r="AT32" s="1446">
        <v>0</v>
      </c>
      <c r="AU32" s="1445">
        <v>0</v>
      </c>
      <c r="AV32" s="1446">
        <v>0</v>
      </c>
      <c r="AW32" s="1445">
        <v>0</v>
      </c>
      <c r="AX32" s="1445">
        <v>0</v>
      </c>
      <c r="AY32" s="1445">
        <v>0</v>
      </c>
      <c r="AZ32" s="1445">
        <v>0</v>
      </c>
      <c r="BA32" s="1445">
        <v>0</v>
      </c>
      <c r="BB32" s="1446">
        <v>0</v>
      </c>
      <c r="BC32" s="1446">
        <v>0</v>
      </c>
      <c r="BD32" s="1445">
        <v>0</v>
      </c>
      <c r="BE32" s="1445">
        <v>0</v>
      </c>
      <c r="BF32" s="1445">
        <v>0</v>
      </c>
      <c r="BG32" s="1443">
        <f t="shared" si="0"/>
        <v>1</v>
      </c>
      <c r="BH32" s="11"/>
    </row>
    <row r="33" spans="2:60" s="1" customFormat="1" ht="18.75" customHeight="1" x14ac:dyDescent="0.25">
      <c r="B33" s="1444" t="s">
        <v>807</v>
      </c>
      <c r="C33" s="1412">
        <v>0</v>
      </c>
      <c r="D33" s="1412">
        <v>0</v>
      </c>
      <c r="E33" s="1412">
        <v>0</v>
      </c>
      <c r="F33" s="1412">
        <v>0</v>
      </c>
      <c r="G33" s="1412">
        <v>0</v>
      </c>
      <c r="H33" s="1412">
        <v>4</v>
      </c>
      <c r="I33" s="1412">
        <v>0</v>
      </c>
      <c r="J33" s="1412">
        <v>3</v>
      </c>
      <c r="K33" s="1412">
        <v>0</v>
      </c>
      <c r="L33" s="1412">
        <v>0</v>
      </c>
      <c r="M33" s="1412">
        <v>3</v>
      </c>
      <c r="N33" s="1412">
        <v>0</v>
      </c>
      <c r="O33" s="1412">
        <v>0</v>
      </c>
      <c r="P33" s="1412">
        <v>2</v>
      </c>
      <c r="Q33" s="1412">
        <v>0</v>
      </c>
      <c r="R33" s="1412">
        <v>0</v>
      </c>
      <c r="S33" s="1412">
        <v>0</v>
      </c>
      <c r="T33" s="1412">
        <v>0</v>
      </c>
      <c r="U33" s="1412">
        <v>0</v>
      </c>
      <c r="V33" s="1412">
        <v>0</v>
      </c>
      <c r="W33" s="1412">
        <v>0</v>
      </c>
      <c r="X33" s="1412">
        <v>1</v>
      </c>
      <c r="Y33" s="1412">
        <v>0</v>
      </c>
      <c r="Z33" s="1412">
        <v>0</v>
      </c>
      <c r="AA33" s="1412">
        <v>0</v>
      </c>
      <c r="AB33" s="1412">
        <v>0</v>
      </c>
      <c r="AC33" s="1411">
        <v>0</v>
      </c>
      <c r="AD33" s="1445">
        <v>0</v>
      </c>
      <c r="AE33" s="1445">
        <v>0</v>
      </c>
      <c r="AF33" s="1445">
        <v>0</v>
      </c>
      <c r="AG33" s="1445">
        <v>0</v>
      </c>
      <c r="AH33" s="1445">
        <v>0</v>
      </c>
      <c r="AI33" s="1445">
        <v>1</v>
      </c>
      <c r="AJ33" s="1445">
        <v>2</v>
      </c>
      <c r="AK33" s="1445">
        <v>0</v>
      </c>
      <c r="AL33" s="1445">
        <v>0</v>
      </c>
      <c r="AM33" s="1445">
        <v>1</v>
      </c>
      <c r="AN33" s="1445">
        <v>1</v>
      </c>
      <c r="AO33" s="1445">
        <v>2</v>
      </c>
      <c r="AP33" s="1445">
        <v>0</v>
      </c>
      <c r="AQ33" s="1445">
        <v>0</v>
      </c>
      <c r="AR33" s="1446">
        <v>0</v>
      </c>
      <c r="AS33" s="1446">
        <v>1</v>
      </c>
      <c r="AT33" s="1446">
        <v>0</v>
      </c>
      <c r="AU33" s="1445">
        <v>0</v>
      </c>
      <c r="AV33" s="1446">
        <v>0</v>
      </c>
      <c r="AW33" s="1445">
        <v>0</v>
      </c>
      <c r="AX33" s="1445">
        <v>0</v>
      </c>
      <c r="AY33" s="1445">
        <v>1</v>
      </c>
      <c r="AZ33" s="1445">
        <v>0</v>
      </c>
      <c r="BA33" s="1445">
        <v>0</v>
      </c>
      <c r="BB33" s="1446">
        <v>0</v>
      </c>
      <c r="BC33" s="1446">
        <v>0</v>
      </c>
      <c r="BD33" s="1445">
        <v>0</v>
      </c>
      <c r="BE33" s="1445">
        <v>0</v>
      </c>
      <c r="BF33" s="1445">
        <v>0</v>
      </c>
      <c r="BG33" s="1443">
        <f t="shared" si="0"/>
        <v>22</v>
      </c>
      <c r="BH33" s="11"/>
    </row>
    <row r="34" spans="2:60" s="1" customFormat="1" ht="18.75" customHeight="1" x14ac:dyDescent="0.25">
      <c r="B34" s="153" t="s">
        <v>143</v>
      </c>
      <c r="C34" s="1441">
        <f>SUM(C7:C33)</f>
        <v>188</v>
      </c>
      <c r="D34" s="1441">
        <f t="shared" ref="D34:BG34" si="1">SUM(D7:D33)</f>
        <v>157</v>
      </c>
      <c r="E34" s="1441">
        <f t="shared" si="1"/>
        <v>13</v>
      </c>
      <c r="F34" s="1441">
        <f t="shared" si="1"/>
        <v>5</v>
      </c>
      <c r="G34" s="1441">
        <f t="shared" si="1"/>
        <v>385</v>
      </c>
      <c r="H34" s="1441">
        <f t="shared" si="1"/>
        <v>382</v>
      </c>
      <c r="I34" s="1441">
        <f t="shared" si="1"/>
        <v>347</v>
      </c>
      <c r="J34" s="1441">
        <f t="shared" si="1"/>
        <v>419</v>
      </c>
      <c r="K34" s="1441">
        <f t="shared" si="1"/>
        <v>331</v>
      </c>
      <c r="L34" s="1441">
        <f t="shared" si="1"/>
        <v>76</v>
      </c>
      <c r="M34" s="1441">
        <f t="shared" si="1"/>
        <v>263</v>
      </c>
      <c r="N34" s="1441">
        <f t="shared" si="1"/>
        <v>236</v>
      </c>
      <c r="O34" s="1441">
        <f t="shared" si="1"/>
        <v>383</v>
      </c>
      <c r="P34" s="1441">
        <f t="shared" si="1"/>
        <v>267</v>
      </c>
      <c r="Q34" s="1441">
        <f t="shared" si="1"/>
        <v>370</v>
      </c>
      <c r="R34" s="1441">
        <f t="shared" si="1"/>
        <v>345</v>
      </c>
      <c r="S34" s="1441">
        <f t="shared" si="1"/>
        <v>138</v>
      </c>
      <c r="T34" s="1441">
        <f t="shared" si="1"/>
        <v>223</v>
      </c>
      <c r="U34" s="1441">
        <f t="shared" si="1"/>
        <v>113</v>
      </c>
      <c r="V34" s="1441">
        <f t="shared" si="1"/>
        <v>90</v>
      </c>
      <c r="W34" s="1441">
        <f t="shared" si="1"/>
        <v>164</v>
      </c>
      <c r="X34" s="1441">
        <f t="shared" si="1"/>
        <v>253</v>
      </c>
      <c r="Y34" s="1441">
        <f t="shared" si="1"/>
        <v>141</v>
      </c>
      <c r="Z34" s="1441">
        <f t="shared" si="1"/>
        <v>96</v>
      </c>
      <c r="AA34" s="1441">
        <f t="shared" si="1"/>
        <v>240</v>
      </c>
      <c r="AB34" s="1441">
        <f t="shared" si="1"/>
        <v>121</v>
      </c>
      <c r="AC34" s="1441">
        <f t="shared" si="1"/>
        <v>275</v>
      </c>
      <c r="AD34" s="1441">
        <f t="shared" si="1"/>
        <v>285</v>
      </c>
      <c r="AE34" s="1441">
        <f t="shared" si="1"/>
        <v>367</v>
      </c>
      <c r="AF34" s="1441">
        <f t="shared" si="1"/>
        <v>185</v>
      </c>
      <c r="AG34" s="1441">
        <f t="shared" si="1"/>
        <v>205</v>
      </c>
      <c r="AH34" s="1441">
        <f t="shared" si="1"/>
        <v>256</v>
      </c>
      <c r="AI34" s="1441">
        <f t="shared" si="1"/>
        <v>240</v>
      </c>
      <c r="AJ34" s="1441">
        <f t="shared" si="1"/>
        <v>507</v>
      </c>
      <c r="AK34" s="1441">
        <f t="shared" si="1"/>
        <v>201</v>
      </c>
      <c r="AL34" s="1441">
        <f t="shared" si="1"/>
        <v>421</v>
      </c>
      <c r="AM34" s="1441">
        <f t="shared" si="1"/>
        <v>326</v>
      </c>
      <c r="AN34" s="1441">
        <f t="shared" si="1"/>
        <v>510</v>
      </c>
      <c r="AO34" s="1441">
        <f t="shared" si="1"/>
        <v>176</v>
      </c>
      <c r="AP34" s="1441">
        <f t="shared" si="1"/>
        <v>348</v>
      </c>
      <c r="AQ34" s="1441">
        <f t="shared" si="1"/>
        <v>98</v>
      </c>
      <c r="AR34" s="1441">
        <f t="shared" si="1"/>
        <v>232</v>
      </c>
      <c r="AS34" s="1441">
        <f t="shared" si="1"/>
        <v>185</v>
      </c>
      <c r="AT34" s="1441">
        <f t="shared" si="1"/>
        <v>231</v>
      </c>
      <c r="AU34" s="1441">
        <f t="shared" si="1"/>
        <v>178</v>
      </c>
      <c r="AV34" s="1441">
        <f t="shared" si="1"/>
        <v>165</v>
      </c>
      <c r="AW34" s="1441">
        <f t="shared" si="1"/>
        <v>173</v>
      </c>
      <c r="AX34" s="1441">
        <f t="shared" si="1"/>
        <v>44</v>
      </c>
      <c r="AY34" s="1441">
        <f t="shared" si="1"/>
        <v>334</v>
      </c>
      <c r="AZ34" s="1441">
        <f t="shared" si="1"/>
        <v>131</v>
      </c>
      <c r="BA34" s="1441">
        <f t="shared" si="1"/>
        <v>101</v>
      </c>
      <c r="BB34" s="1441">
        <f t="shared" si="1"/>
        <v>115</v>
      </c>
      <c r="BC34" s="1441">
        <f t="shared" si="1"/>
        <v>299</v>
      </c>
      <c r="BD34" s="1441">
        <f t="shared" si="1"/>
        <v>252</v>
      </c>
      <c r="BE34" s="1441">
        <f t="shared" si="1"/>
        <v>187</v>
      </c>
      <c r="BF34" s="1441">
        <f t="shared" si="1"/>
        <v>44</v>
      </c>
      <c r="BG34" s="1441">
        <f t="shared" si="1"/>
        <v>12817</v>
      </c>
      <c r="BH34" s="11"/>
    </row>
    <row r="35" spans="2:60" ht="15" hidden="1" x14ac:dyDescent="0.25">
      <c r="B35" s="158"/>
      <c r="C35" s="1442"/>
      <c r="D35" s="1442"/>
      <c r="E35" s="1442"/>
      <c r="F35" s="1442"/>
      <c r="G35" s="1442"/>
      <c r="H35" s="1442"/>
      <c r="I35" s="1442"/>
      <c r="J35" s="1442"/>
      <c r="K35" s="1442"/>
      <c r="L35" s="1442"/>
      <c r="M35" s="1442"/>
      <c r="N35" s="1442"/>
      <c r="O35" s="1442"/>
      <c r="P35" s="1442"/>
      <c r="Q35" s="1442"/>
      <c r="R35" s="1442"/>
      <c r="S35" s="1442"/>
      <c r="T35" s="1442"/>
      <c r="U35" s="1442"/>
      <c r="V35" s="1442"/>
      <c r="W35" s="1442"/>
      <c r="X35" s="1442"/>
      <c r="Y35" s="1442"/>
      <c r="Z35" s="1442"/>
      <c r="AA35" s="1442"/>
      <c r="AB35" s="1442"/>
      <c r="AC35" s="155"/>
      <c r="AD35" s="155"/>
      <c r="AE35" s="155"/>
      <c r="AF35" s="155"/>
      <c r="AG35" s="155"/>
      <c r="AH35" s="155"/>
      <c r="AI35" s="155"/>
      <c r="AJ35" s="155"/>
      <c r="AK35" s="155"/>
      <c r="AL35" s="155"/>
      <c r="AM35" s="155"/>
      <c r="AN35" s="155"/>
      <c r="AO35" s="155"/>
      <c r="AP35" s="155"/>
      <c r="AQ35" s="155"/>
      <c r="AR35" s="155"/>
      <c r="AS35" s="155"/>
      <c r="AT35" s="155"/>
      <c r="AU35" s="155"/>
      <c r="AV35" s="155"/>
      <c r="AW35" s="155"/>
      <c r="AX35" s="155"/>
      <c r="AY35" s="155"/>
      <c r="AZ35" s="165"/>
      <c r="BA35" s="165"/>
      <c r="BB35" s="165"/>
      <c r="BC35" s="165"/>
      <c r="BD35" s="165"/>
      <c r="BE35" s="165"/>
      <c r="BF35" s="165"/>
      <c r="BG35" s="165"/>
    </row>
    <row r="36" spans="2:60" ht="15" hidden="1" x14ac:dyDescent="0.25">
      <c r="B36" s="158"/>
      <c r="C36" s="1442"/>
      <c r="D36" s="1442"/>
      <c r="E36" s="1442"/>
      <c r="F36" s="1442"/>
      <c r="G36" s="1442"/>
      <c r="H36" s="1442"/>
      <c r="I36" s="1442"/>
      <c r="J36" s="1442"/>
      <c r="K36" s="1442"/>
      <c r="L36" s="1442"/>
      <c r="M36" s="1442"/>
      <c r="N36" s="1442"/>
      <c r="O36" s="1442"/>
      <c r="P36" s="1442"/>
      <c r="Q36" s="1442"/>
      <c r="R36" s="1442"/>
      <c r="S36" s="1442"/>
      <c r="T36" s="1442"/>
      <c r="U36" s="1442"/>
      <c r="V36" s="1442"/>
      <c r="W36" s="1442"/>
      <c r="X36" s="1442"/>
      <c r="Y36" s="1442"/>
      <c r="Z36" s="1442"/>
      <c r="AA36" s="1442"/>
      <c r="AB36" s="1442"/>
      <c r="AC36" s="155"/>
      <c r="AD36" s="155"/>
      <c r="AE36" s="155"/>
      <c r="AF36" s="155"/>
      <c r="AG36" s="155"/>
      <c r="AH36" s="155"/>
      <c r="AI36" s="155"/>
      <c r="AJ36" s="155"/>
      <c r="AK36" s="155"/>
      <c r="AL36" s="155"/>
      <c r="AM36" s="155"/>
      <c r="AN36" s="155"/>
      <c r="AO36" s="155"/>
      <c r="AP36" s="155"/>
      <c r="AQ36" s="155"/>
      <c r="AR36" s="155"/>
      <c r="AS36" s="155"/>
      <c r="AT36" s="155"/>
      <c r="AU36" s="155"/>
      <c r="AV36" s="155"/>
      <c r="AW36" s="155"/>
      <c r="AX36" s="155"/>
      <c r="AY36" s="155"/>
      <c r="AZ36" s="165"/>
      <c r="BA36" s="165"/>
      <c r="BB36" s="165"/>
      <c r="BC36" s="165"/>
      <c r="BD36" s="165"/>
      <c r="BE36" s="165"/>
      <c r="BF36" s="165"/>
      <c r="BG36" s="165"/>
    </row>
    <row r="37" spans="2:60" ht="15" hidden="1" x14ac:dyDescent="0.25"/>
    <row r="38" spans="2:60" ht="15" hidden="1" customHeight="1" x14ac:dyDescent="0.25"/>
    <row r="39" spans="2:60" ht="15" hidden="1" customHeight="1" x14ac:dyDescent="0.25"/>
    <row r="40" spans="2:60" ht="15" hidden="1" customHeight="1" x14ac:dyDescent="0.25"/>
    <row r="41" spans="2:60" ht="15" hidden="1" customHeight="1" x14ac:dyDescent="0.25"/>
    <row r="42" spans="2:60" ht="15" hidden="1" customHeight="1" x14ac:dyDescent="0.25"/>
    <row r="43" spans="2:60" ht="15" hidden="1" customHeight="1" x14ac:dyDescent="0.25"/>
    <row r="44" spans="2:60" ht="15" hidden="1" customHeight="1" x14ac:dyDescent="0.25"/>
    <row r="45" spans="2:60" ht="15" hidden="1" customHeight="1" x14ac:dyDescent="0.25"/>
    <row r="46" spans="2:60" ht="15" hidden="1" customHeight="1" x14ac:dyDescent="0.25"/>
    <row r="47" spans="2:60" ht="15" hidden="1" customHeight="1" x14ac:dyDescent="0.25"/>
    <row r="48" spans="2:60" ht="15" hidden="1" customHeight="1" x14ac:dyDescent="0.25"/>
    <row r="49" ht="15" hidden="1" customHeight="1" x14ac:dyDescent="0.25"/>
    <row r="50" ht="15" hidden="1" customHeight="1" x14ac:dyDescent="0.25"/>
    <row r="51" ht="15" hidden="1" customHeight="1" x14ac:dyDescent="0.25"/>
    <row r="52" ht="15" hidden="1" customHeight="1" x14ac:dyDescent="0.25"/>
    <row r="53" ht="15" hidden="1" customHeight="1" x14ac:dyDescent="0.25"/>
    <row r="54" ht="15" hidden="1" customHeight="1" x14ac:dyDescent="0.25"/>
    <row r="55" ht="15" hidden="1" customHeight="1" x14ac:dyDescent="0.25"/>
    <row r="56" ht="15" hidden="1" customHeight="1" x14ac:dyDescent="0.25"/>
    <row r="57" ht="15" hidden="1" customHeight="1" x14ac:dyDescent="0.25"/>
    <row r="58" ht="15" hidden="1" customHeight="1" x14ac:dyDescent="0.25"/>
    <row r="59" ht="15" hidden="1" customHeight="1" x14ac:dyDescent="0.25"/>
    <row r="60" ht="15" hidden="1" customHeight="1" x14ac:dyDescent="0.25"/>
    <row r="61" ht="15" hidden="1" customHeight="1" x14ac:dyDescent="0.25"/>
    <row r="62" ht="15" hidden="1" customHeight="1" x14ac:dyDescent="0.25"/>
    <row r="63" ht="15" hidden="1" customHeight="1" x14ac:dyDescent="0.25"/>
    <row r="64" ht="15" hidden="1" customHeight="1" x14ac:dyDescent="0.25"/>
    <row r="65" ht="15" hidden="1" customHeight="1" x14ac:dyDescent="0.25"/>
    <row r="66" ht="15" hidden="1" customHeight="1" x14ac:dyDescent="0.25"/>
    <row r="67" ht="15" hidden="1" customHeight="1" x14ac:dyDescent="0.25"/>
    <row r="68" ht="15" hidden="1" customHeight="1" x14ac:dyDescent="0.25"/>
    <row r="69" ht="15" hidden="1" customHeight="1" x14ac:dyDescent="0.25"/>
    <row r="70" ht="15" hidden="1" customHeight="1" x14ac:dyDescent="0.25"/>
    <row r="71" ht="15" hidden="1" customHeight="1" x14ac:dyDescent="0.25"/>
    <row r="72" ht="15" hidden="1" customHeight="1" x14ac:dyDescent="0.25"/>
    <row r="73" ht="15" hidden="1" customHeight="1" x14ac:dyDescent="0.25"/>
    <row r="74" ht="15" hidden="1" customHeight="1" x14ac:dyDescent="0.25"/>
    <row r="75" ht="15" hidden="1" customHeight="1" x14ac:dyDescent="0.25"/>
    <row r="76" ht="15" hidden="1" customHeight="1" x14ac:dyDescent="0.25"/>
    <row r="77" ht="15" hidden="1" customHeight="1" x14ac:dyDescent="0.25"/>
    <row r="78" ht="15" hidden="1" customHeight="1" x14ac:dyDescent="0.25"/>
    <row r="79" ht="15" hidden="1" customHeight="1" x14ac:dyDescent="0.25"/>
    <row r="80" ht="15" hidden="1" customHeight="1" x14ac:dyDescent="0.25"/>
  </sheetData>
  <mergeCells count="3">
    <mergeCell ref="B1:BG3"/>
    <mergeCell ref="B4:BG4"/>
    <mergeCell ref="B5:BG5"/>
  </mergeCells>
  <pageMargins left="0.7" right="0.7" top="0.75" bottom="0.75" header="0.3" footer="0.3"/>
  <pageSetup paperSize="9" orientation="portrait" r:id="rId1"/>
  <drawing r:id="rId2"/>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sheetPr codeName="Hoja96"/>
  <dimension ref="A1:T308"/>
  <sheetViews>
    <sheetView showGridLines="0" zoomScale="70" zoomScaleNormal="70" workbookViewId="0">
      <pane xSplit="1" ySplit="4" topLeftCell="B5" activePane="bottomRight" state="frozen"/>
      <selection activeCell="I25" sqref="I25"/>
      <selection pane="topRight" activeCell="I25" sqref="I25"/>
      <selection pane="bottomLeft" activeCell="I25" sqref="I25"/>
      <selection pane="bottomRight" activeCell="B4" sqref="B4:R4"/>
    </sheetView>
  </sheetViews>
  <sheetFormatPr baseColWidth="10" defaultColWidth="0" defaultRowHeight="0" customHeight="1" zeroHeight="1" x14ac:dyDescent="0.25"/>
  <cols>
    <col min="1" max="1" width="3.5703125" customWidth="1"/>
    <col min="2" max="18" width="15" customWidth="1"/>
    <col min="19" max="19" width="5" customWidth="1"/>
    <col min="20" max="20" width="0" hidden="1" customWidth="1"/>
    <col min="21" max="16384" width="9.140625" hidden="1"/>
  </cols>
  <sheetData>
    <row r="1" spans="2:20" ht="15" x14ac:dyDescent="0.25">
      <c r="B1" s="1958"/>
      <c r="C1" s="1959"/>
      <c r="D1" s="1959"/>
      <c r="E1" s="1959"/>
      <c r="F1" s="1959"/>
      <c r="G1" s="1959"/>
      <c r="H1" s="1959"/>
      <c r="I1" s="1959"/>
      <c r="J1" s="1959"/>
      <c r="K1" s="1959"/>
      <c r="L1" s="1959"/>
      <c r="M1" s="1959"/>
      <c r="N1" s="1959"/>
      <c r="O1" s="1959"/>
      <c r="P1" s="1959"/>
      <c r="Q1" s="1959"/>
      <c r="R1" s="1960"/>
    </row>
    <row r="2" spans="2:20" ht="15" x14ac:dyDescent="0.25">
      <c r="B2" s="1961"/>
      <c r="C2" s="1962"/>
      <c r="D2" s="1962"/>
      <c r="E2" s="1962"/>
      <c r="F2" s="1962"/>
      <c r="G2" s="1962"/>
      <c r="H2" s="1962"/>
      <c r="I2" s="1962"/>
      <c r="J2" s="1962"/>
      <c r="K2" s="1962"/>
      <c r="L2" s="1962"/>
      <c r="M2" s="1962"/>
      <c r="N2" s="1962"/>
      <c r="O2" s="1962"/>
      <c r="P2" s="1962"/>
      <c r="Q2" s="1962"/>
      <c r="R2" s="1963"/>
    </row>
    <row r="3" spans="2:20" ht="16.5" thickBot="1" x14ac:dyDescent="0.3">
      <c r="B3" s="1964"/>
      <c r="C3" s="1965"/>
      <c r="D3" s="1965"/>
      <c r="E3" s="1965"/>
      <c r="F3" s="1965"/>
      <c r="G3" s="1965"/>
      <c r="H3" s="1965"/>
      <c r="I3" s="1965"/>
      <c r="J3" s="1965"/>
      <c r="K3" s="1965"/>
      <c r="L3" s="1965"/>
      <c r="M3" s="1965"/>
      <c r="N3" s="1965"/>
      <c r="O3" s="1965"/>
      <c r="P3" s="1965"/>
      <c r="Q3" s="1965"/>
      <c r="R3" s="1966"/>
      <c r="S3" s="1"/>
      <c r="T3" s="1"/>
    </row>
    <row r="4" spans="2:20" ht="21.75" thickBot="1" x14ac:dyDescent="0.4">
      <c r="B4" s="1970" t="s">
        <v>4741</v>
      </c>
      <c r="C4" s="1971"/>
      <c r="D4" s="1971"/>
      <c r="E4" s="1971"/>
      <c r="F4" s="1971"/>
      <c r="G4" s="1971"/>
      <c r="H4" s="1971"/>
      <c r="I4" s="1971"/>
      <c r="J4" s="1971"/>
      <c r="K4" s="1971"/>
      <c r="L4" s="1971"/>
      <c r="M4" s="1971"/>
      <c r="N4" s="1971"/>
      <c r="O4" s="1971"/>
      <c r="P4" s="1971"/>
      <c r="Q4" s="1971"/>
      <c r="R4" s="1972"/>
      <c r="S4" s="1"/>
      <c r="T4" s="1"/>
    </row>
    <row r="5" spans="2:20" s="2" customFormat="1" ht="15.75" x14ac:dyDescent="0.25">
      <c r="B5" s="1852"/>
      <c r="C5" s="1852"/>
      <c r="D5" s="1852"/>
      <c r="E5" s="1852"/>
      <c r="F5" s="1852"/>
      <c r="G5" s="1852"/>
      <c r="H5" s="1852"/>
      <c r="I5" s="1852"/>
      <c r="J5" s="1852"/>
      <c r="K5" s="1852"/>
      <c r="L5" s="1852"/>
      <c r="M5" s="1852"/>
      <c r="N5" s="1852"/>
      <c r="O5" s="1852"/>
      <c r="P5" s="1852"/>
      <c r="Q5" s="1852"/>
      <c r="R5" s="1852"/>
      <c r="S5" s="5"/>
      <c r="T5" s="5"/>
    </row>
    <row r="6" spans="2:20" s="2" customFormat="1" ht="19.5" customHeight="1" x14ac:dyDescent="0.25">
      <c r="B6" s="76"/>
      <c r="C6" s="77"/>
      <c r="D6" s="77"/>
      <c r="E6" s="77"/>
      <c r="F6" s="77"/>
      <c r="G6" s="77"/>
      <c r="H6" s="77"/>
      <c r="I6" s="77"/>
      <c r="J6" s="77"/>
      <c r="K6" s="77"/>
      <c r="L6" s="77"/>
      <c r="M6" s="77"/>
      <c r="N6" s="77"/>
      <c r="O6" s="77"/>
      <c r="P6" s="77"/>
      <c r="Q6" s="77"/>
      <c r="R6" s="78"/>
      <c r="S6" s="5"/>
      <c r="T6" s="5"/>
    </row>
    <row r="7" spans="2:20" s="2" customFormat="1" ht="18.75" customHeight="1" x14ac:dyDescent="0.25">
      <c r="B7" s="79"/>
      <c r="C7" s="75"/>
      <c r="D7" s="75"/>
      <c r="E7" s="75"/>
      <c r="F7" s="75"/>
      <c r="G7" s="75"/>
      <c r="H7" s="75"/>
      <c r="I7" s="75"/>
      <c r="J7" s="75"/>
      <c r="K7" s="75"/>
      <c r="L7" s="75"/>
      <c r="M7" s="75"/>
      <c r="N7" s="75"/>
      <c r="O7" s="75"/>
      <c r="P7" s="75"/>
      <c r="Q7" s="75"/>
      <c r="R7" s="80"/>
      <c r="S7" s="5"/>
      <c r="T7" s="5"/>
    </row>
    <row r="8" spans="2:20" s="2" customFormat="1" ht="18.75" customHeight="1" x14ac:dyDescent="0.25">
      <c r="B8" s="79"/>
      <c r="C8" s="75"/>
      <c r="D8" s="75"/>
      <c r="E8" s="75"/>
      <c r="F8" s="75"/>
      <c r="G8" s="75"/>
      <c r="H8" s="75"/>
      <c r="I8" s="75"/>
      <c r="J8" s="75"/>
      <c r="K8" s="75"/>
      <c r="L8" s="75"/>
      <c r="M8" s="75"/>
      <c r="N8" s="75"/>
      <c r="O8" s="75"/>
      <c r="P8" s="75"/>
      <c r="Q8" s="75"/>
      <c r="R8" s="80"/>
      <c r="S8" s="5"/>
      <c r="T8" s="5"/>
    </row>
    <row r="9" spans="2:20" s="2" customFormat="1" ht="18.75" customHeight="1" x14ac:dyDescent="0.25">
      <c r="B9" s="79"/>
      <c r="C9" s="75"/>
      <c r="D9" s="75"/>
      <c r="E9" s="75"/>
      <c r="F9" s="75"/>
      <c r="G9" s="75"/>
      <c r="H9" s="75"/>
      <c r="I9" s="75"/>
      <c r="J9" s="75"/>
      <c r="K9" s="75"/>
      <c r="L9" s="75"/>
      <c r="M9" s="75"/>
      <c r="N9" s="75"/>
      <c r="O9" s="75"/>
      <c r="P9" s="75"/>
      <c r="Q9" s="75"/>
      <c r="R9" s="80"/>
    </row>
    <row r="10" spans="2:20" ht="18.75" customHeight="1" x14ac:dyDescent="0.25">
      <c r="B10" s="79"/>
      <c r="C10" s="75"/>
      <c r="D10" s="75"/>
      <c r="E10" s="75"/>
      <c r="F10" s="75"/>
      <c r="G10" s="75"/>
      <c r="H10" s="75"/>
      <c r="I10" s="75"/>
      <c r="J10" s="75"/>
      <c r="K10" s="75"/>
      <c r="L10" s="75"/>
      <c r="M10" s="75"/>
      <c r="N10" s="75"/>
      <c r="O10" s="75"/>
      <c r="P10" s="75"/>
      <c r="Q10" s="75"/>
      <c r="R10" s="80"/>
    </row>
    <row r="11" spans="2:20" ht="18.75" customHeight="1" x14ac:dyDescent="0.25">
      <c r="B11" s="79"/>
      <c r="C11" s="75"/>
      <c r="D11" s="75"/>
      <c r="E11" s="75"/>
      <c r="F11" s="75"/>
      <c r="G11" s="75"/>
      <c r="H11" s="75"/>
      <c r="I11" s="75"/>
      <c r="J11" s="75"/>
      <c r="K11" s="75"/>
      <c r="L11" s="75"/>
      <c r="M11" s="75"/>
      <c r="N11" s="75"/>
      <c r="O11" s="75"/>
      <c r="P11" s="75"/>
      <c r="Q11" s="75"/>
      <c r="R11" s="80"/>
    </row>
    <row r="12" spans="2:20" ht="18.75" customHeight="1" x14ac:dyDescent="0.25">
      <c r="B12" s="79"/>
      <c r="C12" s="75"/>
      <c r="D12" s="75"/>
      <c r="E12" s="75"/>
      <c r="F12" s="75"/>
      <c r="G12" s="75"/>
      <c r="H12" s="75"/>
      <c r="I12" s="75"/>
      <c r="J12" s="75"/>
      <c r="K12" s="75"/>
      <c r="L12" s="75"/>
      <c r="M12" s="75"/>
      <c r="N12" s="75"/>
      <c r="O12" s="75"/>
      <c r="P12" s="75"/>
      <c r="Q12" s="75"/>
      <c r="R12" s="80"/>
    </row>
    <row r="13" spans="2:20" ht="18.75" customHeight="1" x14ac:dyDescent="0.25">
      <c r="B13" s="79"/>
      <c r="C13" s="75"/>
      <c r="D13" s="75"/>
      <c r="E13" s="75"/>
      <c r="F13" s="75"/>
      <c r="G13" s="75"/>
      <c r="H13" s="75"/>
      <c r="I13" s="75"/>
      <c r="J13" s="75"/>
      <c r="K13" s="75"/>
      <c r="L13" s="75"/>
      <c r="M13" s="75"/>
      <c r="N13" s="75"/>
      <c r="O13" s="75"/>
      <c r="P13" s="75"/>
      <c r="Q13" s="75"/>
      <c r="R13" s="80"/>
    </row>
    <row r="14" spans="2:20" ht="18.75" customHeight="1" x14ac:dyDescent="0.25">
      <c r="B14" s="79"/>
      <c r="C14" s="75"/>
      <c r="D14" s="75"/>
      <c r="E14" s="75"/>
      <c r="F14" s="75"/>
      <c r="G14" s="75"/>
      <c r="H14" s="75"/>
      <c r="I14" s="75"/>
      <c r="J14" s="75"/>
      <c r="K14" s="75"/>
      <c r="L14" s="75"/>
      <c r="M14" s="75"/>
      <c r="N14" s="75"/>
      <c r="O14" s="75"/>
      <c r="P14" s="75"/>
      <c r="Q14" s="75"/>
      <c r="R14" s="80"/>
    </row>
    <row r="15" spans="2:20" ht="18.75" customHeight="1" x14ac:dyDescent="0.25">
      <c r="B15" s="79"/>
      <c r="C15" s="75"/>
      <c r="D15" s="75"/>
      <c r="E15" s="75"/>
      <c r="F15" s="75"/>
      <c r="G15" s="75"/>
      <c r="H15" s="75"/>
      <c r="I15" s="75"/>
      <c r="J15" s="75"/>
      <c r="K15" s="75"/>
      <c r="L15" s="75"/>
      <c r="M15" s="75"/>
      <c r="N15" s="75"/>
      <c r="O15" s="75"/>
      <c r="P15" s="75"/>
      <c r="Q15" s="75"/>
      <c r="R15" s="80"/>
    </row>
    <row r="16" spans="2:20" ht="18.75" customHeight="1" x14ac:dyDescent="0.25">
      <c r="B16" s="79"/>
      <c r="C16" s="75"/>
      <c r="D16" s="75"/>
      <c r="E16" s="75"/>
      <c r="F16" s="75"/>
      <c r="G16" s="75"/>
      <c r="H16" s="75"/>
      <c r="I16" s="75"/>
      <c r="J16" s="75"/>
      <c r="K16" s="75"/>
      <c r="L16" s="75"/>
      <c r="M16" s="75"/>
      <c r="N16" s="75"/>
      <c r="O16" s="75"/>
      <c r="P16" s="75"/>
      <c r="Q16" s="75"/>
      <c r="R16" s="80"/>
    </row>
    <row r="17" spans="2:18" ht="18.75" customHeight="1" x14ac:dyDescent="0.25">
      <c r="B17" s="79"/>
      <c r="C17" s="75"/>
      <c r="D17" s="75"/>
      <c r="E17" s="75"/>
      <c r="F17" s="75"/>
      <c r="G17" s="75"/>
      <c r="H17" s="75"/>
      <c r="I17" s="75"/>
      <c r="J17" s="75"/>
      <c r="K17" s="75"/>
      <c r="L17" s="75"/>
      <c r="M17" s="75"/>
      <c r="N17" s="75"/>
      <c r="O17" s="75"/>
      <c r="P17" s="75"/>
      <c r="Q17" s="75"/>
      <c r="R17" s="80"/>
    </row>
    <row r="18" spans="2:18" ht="18.75" customHeight="1" x14ac:dyDescent="0.25">
      <c r="B18" s="79"/>
      <c r="C18" s="75"/>
      <c r="D18" s="75"/>
      <c r="E18" s="75"/>
      <c r="F18" s="75"/>
      <c r="G18" s="75"/>
      <c r="H18" s="75"/>
      <c r="I18" s="75"/>
      <c r="J18" s="75"/>
      <c r="K18" s="75"/>
      <c r="L18" s="75"/>
      <c r="M18" s="75"/>
      <c r="N18" s="75"/>
      <c r="O18" s="75"/>
      <c r="P18" s="75"/>
      <c r="Q18" s="75"/>
      <c r="R18" s="80"/>
    </row>
    <row r="19" spans="2:18" ht="18.75" customHeight="1" x14ac:dyDescent="0.25">
      <c r="B19" s="79"/>
      <c r="C19" s="75"/>
      <c r="D19" s="75"/>
      <c r="E19" s="75"/>
      <c r="F19" s="75"/>
      <c r="G19" s="75"/>
      <c r="H19" s="75"/>
      <c r="I19" s="75"/>
      <c r="J19" s="75"/>
      <c r="K19" s="75"/>
      <c r="L19" s="75"/>
      <c r="M19" s="75"/>
      <c r="N19" s="75"/>
      <c r="O19" s="75"/>
      <c r="P19" s="75"/>
      <c r="Q19" s="75"/>
      <c r="R19" s="80"/>
    </row>
    <row r="20" spans="2:18" ht="18.75" customHeight="1" x14ac:dyDescent="0.25">
      <c r="B20" s="79"/>
      <c r="C20" s="75"/>
      <c r="D20" s="75"/>
      <c r="E20" s="75"/>
      <c r="F20" s="75"/>
      <c r="G20" s="75"/>
      <c r="H20" s="75"/>
      <c r="I20" s="75"/>
      <c r="J20" s="75"/>
      <c r="K20" s="75"/>
      <c r="L20" s="75"/>
      <c r="M20" s="75"/>
      <c r="N20" s="75"/>
      <c r="O20" s="75"/>
      <c r="P20" s="75"/>
      <c r="Q20" s="75"/>
      <c r="R20" s="80"/>
    </row>
    <row r="21" spans="2:18" ht="18.75" customHeight="1" x14ac:dyDescent="0.25">
      <c r="B21" s="79"/>
      <c r="C21" s="75"/>
      <c r="D21" s="75"/>
      <c r="E21" s="75"/>
      <c r="F21" s="75"/>
      <c r="G21" s="75"/>
      <c r="H21" s="75"/>
      <c r="I21" s="75"/>
      <c r="J21" s="75"/>
      <c r="K21" s="75"/>
      <c r="L21" s="75"/>
      <c r="M21" s="75"/>
      <c r="N21" s="75"/>
      <c r="O21" s="75"/>
      <c r="P21" s="75"/>
      <c r="Q21" s="75"/>
      <c r="R21" s="80"/>
    </row>
    <row r="22" spans="2:18" ht="18.75" customHeight="1" x14ac:dyDescent="0.25">
      <c r="B22" s="79"/>
      <c r="C22" s="75"/>
      <c r="D22" s="75"/>
      <c r="E22" s="75"/>
      <c r="F22" s="75"/>
      <c r="G22" s="75"/>
      <c r="H22" s="75"/>
      <c r="I22" s="75"/>
      <c r="J22" s="75"/>
      <c r="K22" s="75"/>
      <c r="L22" s="75"/>
      <c r="M22" s="75"/>
      <c r="N22" s="75"/>
      <c r="O22" s="75"/>
      <c r="P22" s="75"/>
      <c r="Q22" s="75"/>
      <c r="R22" s="80"/>
    </row>
    <row r="23" spans="2:18" ht="18.75" customHeight="1" x14ac:dyDescent="0.25">
      <c r="B23" s="79"/>
      <c r="C23" s="75"/>
      <c r="D23" s="75"/>
      <c r="E23" s="75"/>
      <c r="F23" s="75"/>
      <c r="G23" s="75"/>
      <c r="H23" s="75"/>
      <c r="I23" s="75"/>
      <c r="J23" s="75"/>
      <c r="K23" s="75"/>
      <c r="L23" s="75"/>
      <c r="M23" s="75"/>
      <c r="N23" s="75"/>
      <c r="O23" s="75"/>
      <c r="P23" s="75"/>
      <c r="Q23" s="75"/>
      <c r="R23" s="80"/>
    </row>
    <row r="24" spans="2:18" ht="18.75" customHeight="1" x14ac:dyDescent="0.25">
      <c r="B24" s="79"/>
      <c r="C24" s="75"/>
      <c r="D24" s="75"/>
      <c r="E24" s="75"/>
      <c r="F24" s="75"/>
      <c r="G24" s="75"/>
      <c r="H24" s="75"/>
      <c r="I24" s="75"/>
      <c r="J24" s="75"/>
      <c r="K24" s="75"/>
      <c r="L24" s="75"/>
      <c r="M24" s="75"/>
      <c r="N24" s="75"/>
      <c r="O24" s="75"/>
      <c r="P24" s="75"/>
      <c r="Q24" s="75"/>
      <c r="R24" s="80"/>
    </row>
    <row r="25" spans="2:18" ht="18.75" customHeight="1" x14ac:dyDescent="0.25">
      <c r="B25" s="79"/>
      <c r="C25" s="75"/>
      <c r="D25" s="75"/>
      <c r="E25" s="75"/>
      <c r="F25" s="75"/>
      <c r="G25" s="75"/>
      <c r="H25" s="75"/>
      <c r="I25" s="75"/>
      <c r="J25" s="75"/>
      <c r="K25" s="75"/>
      <c r="L25" s="75"/>
      <c r="M25" s="75"/>
      <c r="N25" s="75"/>
      <c r="O25" s="75"/>
      <c r="P25" s="75"/>
      <c r="Q25" s="75"/>
      <c r="R25" s="80"/>
    </row>
    <row r="26" spans="2:18" ht="18.75" customHeight="1" x14ac:dyDescent="0.25">
      <c r="B26" s="79"/>
      <c r="C26" s="75"/>
      <c r="D26" s="75"/>
      <c r="E26" s="75"/>
      <c r="F26" s="75"/>
      <c r="G26" s="75"/>
      <c r="H26" s="75"/>
      <c r="I26" s="75"/>
      <c r="J26" s="75"/>
      <c r="K26" s="75"/>
      <c r="L26" s="75"/>
      <c r="M26" s="75"/>
      <c r="N26" s="75"/>
      <c r="O26" s="75"/>
      <c r="P26" s="75"/>
      <c r="Q26" s="75"/>
      <c r="R26" s="80"/>
    </row>
    <row r="27" spans="2:18" ht="18.75" customHeight="1" x14ac:dyDescent="0.25">
      <c r="B27" s="79"/>
      <c r="C27" s="75"/>
      <c r="D27" s="75"/>
      <c r="E27" s="75"/>
      <c r="F27" s="75"/>
      <c r="G27" s="75"/>
      <c r="H27" s="75"/>
      <c r="I27" s="75"/>
      <c r="J27" s="75"/>
      <c r="K27" s="75"/>
      <c r="L27" s="75"/>
      <c r="M27" s="75"/>
      <c r="N27" s="75"/>
      <c r="O27" s="75"/>
      <c r="P27" s="75"/>
      <c r="Q27" s="75"/>
      <c r="R27" s="80"/>
    </row>
    <row r="28" spans="2:18" ht="18.75" customHeight="1" x14ac:dyDescent="0.25">
      <c r="B28" s="79"/>
      <c r="C28" s="75"/>
      <c r="D28" s="75"/>
      <c r="E28" s="75"/>
      <c r="F28" s="75"/>
      <c r="G28" s="75"/>
      <c r="H28" s="75"/>
      <c r="I28" s="75"/>
      <c r="J28" s="75"/>
      <c r="K28" s="75"/>
      <c r="L28" s="75"/>
      <c r="M28" s="75"/>
      <c r="N28" s="75"/>
      <c r="O28" s="75"/>
      <c r="P28" s="75"/>
      <c r="Q28" s="75"/>
      <c r="R28" s="80"/>
    </row>
    <row r="29" spans="2:18" ht="18.75" customHeight="1" x14ac:dyDescent="0.25">
      <c r="B29" s="79"/>
      <c r="C29" s="75"/>
      <c r="D29" s="75"/>
      <c r="E29" s="75"/>
      <c r="F29" s="75"/>
      <c r="G29" s="75"/>
      <c r="H29" s="75"/>
      <c r="I29" s="75"/>
      <c r="J29" s="75"/>
      <c r="K29" s="75"/>
      <c r="L29" s="75"/>
      <c r="M29" s="75"/>
      <c r="N29" s="75"/>
      <c r="O29" s="75"/>
      <c r="P29" s="75"/>
      <c r="Q29" s="75"/>
      <c r="R29" s="80"/>
    </row>
    <row r="30" spans="2:18" ht="18.75" customHeight="1" x14ac:dyDescent="0.25">
      <c r="B30" s="79"/>
      <c r="C30" s="75"/>
      <c r="D30" s="75"/>
      <c r="E30" s="75"/>
      <c r="F30" s="75"/>
      <c r="G30" s="75"/>
      <c r="H30" s="75"/>
      <c r="I30" s="75"/>
      <c r="J30" s="75"/>
      <c r="K30" s="75"/>
      <c r="L30" s="75"/>
      <c r="M30" s="75"/>
      <c r="N30" s="75"/>
      <c r="O30" s="75"/>
      <c r="P30" s="75"/>
      <c r="Q30" s="75"/>
      <c r="R30" s="80"/>
    </row>
    <row r="31" spans="2:18" ht="18.75" customHeight="1" x14ac:dyDescent="0.25">
      <c r="B31" s="79"/>
      <c r="C31" s="75"/>
      <c r="D31" s="75"/>
      <c r="E31" s="75"/>
      <c r="F31" s="75"/>
      <c r="G31" s="75"/>
      <c r="H31" s="75"/>
      <c r="I31" s="75"/>
      <c r="J31" s="75"/>
      <c r="K31" s="75"/>
      <c r="L31" s="75"/>
      <c r="M31" s="75"/>
      <c r="N31" s="75"/>
      <c r="O31" s="75"/>
      <c r="P31" s="75"/>
      <c r="Q31" s="75"/>
      <c r="R31" s="80"/>
    </row>
    <row r="32" spans="2:18" ht="18.75" customHeight="1" x14ac:dyDescent="0.25">
      <c r="B32" s="79"/>
      <c r="C32" s="75"/>
      <c r="D32" s="75"/>
      <c r="E32" s="75"/>
      <c r="F32" s="75"/>
      <c r="G32" s="75"/>
      <c r="H32" s="75"/>
      <c r="I32" s="75"/>
      <c r="J32" s="75"/>
      <c r="K32" s="75"/>
      <c r="L32" s="75"/>
      <c r="M32" s="75"/>
      <c r="N32" s="75"/>
      <c r="O32" s="75"/>
      <c r="P32" s="75"/>
      <c r="Q32" s="75"/>
      <c r="R32" s="80"/>
    </row>
    <row r="33" spans="2:18" ht="18.75" customHeight="1" x14ac:dyDescent="0.25">
      <c r="B33" s="79"/>
      <c r="C33" s="75"/>
      <c r="D33" s="75"/>
      <c r="E33" s="75"/>
      <c r="F33" s="75"/>
      <c r="G33" s="75"/>
      <c r="H33" s="75"/>
      <c r="I33" s="75"/>
      <c r="J33" s="75"/>
      <c r="K33" s="75"/>
      <c r="L33" s="75"/>
      <c r="M33" s="75"/>
      <c r="N33" s="75"/>
      <c r="O33" s="75"/>
      <c r="P33" s="75"/>
      <c r="Q33" s="75"/>
      <c r="R33" s="80"/>
    </row>
    <row r="34" spans="2:18" ht="18.75" customHeight="1" x14ac:dyDescent="0.25">
      <c r="B34" s="79"/>
      <c r="C34" s="75"/>
      <c r="D34" s="75"/>
      <c r="E34" s="75"/>
      <c r="F34" s="75"/>
      <c r="G34" s="75"/>
      <c r="H34" s="75"/>
      <c r="I34" s="75"/>
      <c r="J34" s="75"/>
      <c r="K34" s="75"/>
      <c r="L34" s="75"/>
      <c r="M34" s="75"/>
      <c r="N34" s="75"/>
      <c r="O34" s="75"/>
      <c r="P34" s="75"/>
      <c r="Q34" s="75"/>
      <c r="R34" s="80"/>
    </row>
    <row r="35" spans="2:18" ht="18.75" customHeight="1" x14ac:dyDescent="0.25">
      <c r="B35" s="79"/>
      <c r="C35" s="75"/>
      <c r="D35" s="75"/>
      <c r="E35" s="75"/>
      <c r="F35" s="75"/>
      <c r="G35" s="75"/>
      <c r="H35" s="75"/>
      <c r="I35" s="75"/>
      <c r="J35" s="75"/>
      <c r="K35" s="75"/>
      <c r="L35" s="75"/>
      <c r="M35" s="75"/>
      <c r="N35" s="75"/>
      <c r="O35" s="75"/>
      <c r="P35" s="75"/>
      <c r="Q35" s="75"/>
      <c r="R35" s="80"/>
    </row>
    <row r="36" spans="2:18" ht="18.75" customHeight="1" x14ac:dyDescent="0.25">
      <c r="B36" s="79"/>
      <c r="C36" s="75"/>
      <c r="D36" s="75"/>
      <c r="E36" s="75"/>
      <c r="F36" s="75"/>
      <c r="G36" s="75"/>
      <c r="H36" s="75"/>
      <c r="I36" s="75"/>
      <c r="J36" s="75"/>
      <c r="K36" s="75"/>
      <c r="L36" s="75"/>
      <c r="M36" s="75"/>
      <c r="N36" s="75"/>
      <c r="O36" s="75"/>
      <c r="P36" s="75"/>
      <c r="Q36" s="75"/>
      <c r="R36" s="80"/>
    </row>
    <row r="37" spans="2:18" ht="18.75" x14ac:dyDescent="0.25">
      <c r="B37" s="81"/>
      <c r="C37" s="82"/>
      <c r="D37" s="82"/>
      <c r="E37" s="82"/>
      <c r="F37" s="82"/>
      <c r="G37" s="82"/>
      <c r="H37" s="82"/>
      <c r="I37" s="82"/>
      <c r="J37" s="82"/>
      <c r="K37" s="82"/>
      <c r="L37" s="82"/>
      <c r="M37" s="82"/>
      <c r="N37" s="82"/>
      <c r="O37" s="82"/>
      <c r="P37" s="82"/>
      <c r="Q37" s="82"/>
      <c r="R37" s="83"/>
    </row>
    <row r="38" spans="2:18" ht="15" x14ac:dyDescent="0.25"/>
    <row r="39" spans="2:18" ht="15" hidden="1" customHeight="1" x14ac:dyDescent="0.25"/>
    <row r="40" spans="2:18" ht="15" hidden="1" customHeight="1" x14ac:dyDescent="0.25"/>
    <row r="41" spans="2:18" ht="15" hidden="1" customHeight="1" x14ac:dyDescent="0.25"/>
    <row r="42" spans="2:18" ht="15" hidden="1" customHeight="1" x14ac:dyDescent="0.25"/>
    <row r="43" spans="2:18" ht="15" hidden="1" customHeight="1" x14ac:dyDescent="0.25"/>
    <row r="44" spans="2:18" ht="15" hidden="1" customHeight="1" x14ac:dyDescent="0.25"/>
    <row r="45" spans="2:18" ht="15" hidden="1" customHeight="1" x14ac:dyDescent="0.25"/>
    <row r="46" spans="2:18" ht="15" hidden="1" customHeight="1" x14ac:dyDescent="0.25"/>
    <row r="47" spans="2:18" ht="15" hidden="1" customHeight="1" x14ac:dyDescent="0.25"/>
    <row r="48" spans="2:18" ht="15" hidden="1" customHeight="1" x14ac:dyDescent="0.25"/>
    <row r="49" ht="15" hidden="1" customHeight="1" x14ac:dyDescent="0.25"/>
    <row r="50" ht="15" hidden="1" customHeight="1" x14ac:dyDescent="0.25"/>
    <row r="51" ht="15" hidden="1" customHeight="1" x14ac:dyDescent="0.25"/>
    <row r="52" ht="15" hidden="1" customHeight="1" x14ac:dyDescent="0.25"/>
    <row r="53" ht="15" hidden="1" customHeight="1" x14ac:dyDescent="0.25"/>
    <row r="54" ht="15" hidden="1" customHeight="1" x14ac:dyDescent="0.25"/>
    <row r="55" ht="15" hidden="1" customHeight="1" x14ac:dyDescent="0.25"/>
    <row r="56" ht="15" hidden="1" customHeight="1" x14ac:dyDescent="0.25"/>
    <row r="57" ht="15" hidden="1" customHeight="1" x14ac:dyDescent="0.25"/>
    <row r="58" ht="15" hidden="1" customHeight="1" x14ac:dyDescent="0.25"/>
    <row r="59" ht="15" hidden="1" customHeight="1" x14ac:dyDescent="0.25"/>
    <row r="60" ht="15" hidden="1" customHeight="1" x14ac:dyDescent="0.25"/>
    <row r="61" ht="15" hidden="1" customHeight="1" x14ac:dyDescent="0.25"/>
    <row r="62" ht="15" hidden="1" customHeight="1" x14ac:dyDescent="0.25"/>
    <row r="63" ht="15" hidden="1" customHeight="1" x14ac:dyDescent="0.25"/>
    <row r="64" ht="15" hidden="1" customHeight="1" x14ac:dyDescent="0.25"/>
    <row r="65" ht="15" hidden="1" customHeight="1" x14ac:dyDescent="0.25"/>
    <row r="66" ht="15" hidden="1" customHeight="1" x14ac:dyDescent="0.25"/>
    <row r="67" ht="15" hidden="1" customHeight="1" x14ac:dyDescent="0.25"/>
    <row r="68" ht="15" hidden="1" customHeight="1" x14ac:dyDescent="0.25"/>
    <row r="69" ht="15" hidden="1" customHeight="1" x14ac:dyDescent="0.25"/>
    <row r="70" ht="15" hidden="1" customHeight="1" x14ac:dyDescent="0.25"/>
    <row r="71" ht="15" hidden="1" customHeight="1" x14ac:dyDescent="0.25"/>
    <row r="72" ht="15" hidden="1" customHeight="1" x14ac:dyDescent="0.25"/>
    <row r="73" ht="15" hidden="1" customHeight="1" x14ac:dyDescent="0.25"/>
    <row r="74" ht="15" hidden="1" customHeight="1" x14ac:dyDescent="0.25"/>
    <row r="75" ht="15" hidden="1" customHeight="1" x14ac:dyDescent="0.25"/>
    <row r="76" ht="15" hidden="1" customHeight="1" x14ac:dyDescent="0.25"/>
    <row r="77" ht="15" hidden="1" customHeight="1" x14ac:dyDescent="0.25"/>
    <row r="78" ht="15" hidden="1" customHeight="1" x14ac:dyDescent="0.25"/>
    <row r="79" ht="15" hidden="1" customHeight="1" x14ac:dyDescent="0.25"/>
    <row r="80" ht="15" hidden="1" customHeight="1" x14ac:dyDescent="0.25"/>
    <row r="81" ht="15" hidden="1" customHeight="1" x14ac:dyDescent="0.25"/>
    <row r="82" ht="15" hidden="1" customHeight="1" x14ac:dyDescent="0.25"/>
    <row r="83" ht="15" hidden="1" customHeight="1" x14ac:dyDescent="0.25"/>
    <row r="84" ht="15" hidden="1" customHeight="1" x14ac:dyDescent="0.25"/>
    <row r="85" ht="15" hidden="1" customHeight="1" x14ac:dyDescent="0.25"/>
    <row r="86" ht="15" hidden="1" customHeight="1" x14ac:dyDescent="0.25"/>
    <row r="87" ht="15" hidden="1" customHeight="1" x14ac:dyDescent="0.25"/>
    <row r="88" ht="15" hidden="1" customHeight="1" x14ac:dyDescent="0.25"/>
    <row r="89" ht="15" hidden="1" customHeight="1" x14ac:dyDescent="0.25"/>
    <row r="90" ht="15" hidden="1" customHeight="1" x14ac:dyDescent="0.25"/>
    <row r="91" ht="15" hidden="1" customHeight="1" x14ac:dyDescent="0.25"/>
    <row r="92" ht="15" hidden="1" customHeight="1" x14ac:dyDescent="0.25"/>
    <row r="93" ht="15" hidden="1" customHeight="1" x14ac:dyDescent="0.25"/>
    <row r="94" ht="15" hidden="1" customHeight="1" x14ac:dyDescent="0.25"/>
    <row r="95" ht="15" hidden="1" customHeight="1" x14ac:dyDescent="0.25"/>
    <row r="96" ht="15" hidden="1" customHeight="1" x14ac:dyDescent="0.25"/>
    <row r="97" ht="15" hidden="1" customHeight="1" x14ac:dyDescent="0.25"/>
    <row r="98" ht="15" hidden="1" customHeight="1" x14ac:dyDescent="0.25"/>
    <row r="99" ht="15" hidden="1" customHeight="1" x14ac:dyDescent="0.25"/>
    <row r="100" ht="15" hidden="1" customHeight="1" x14ac:dyDescent="0.25"/>
    <row r="101" ht="15" hidden="1" customHeight="1" x14ac:dyDescent="0.25"/>
    <row r="102" ht="15" hidden="1" customHeight="1" x14ac:dyDescent="0.25"/>
    <row r="103" ht="15" hidden="1" customHeight="1" x14ac:dyDescent="0.25"/>
    <row r="104" ht="15" hidden="1" customHeight="1" x14ac:dyDescent="0.25"/>
    <row r="105" ht="15" hidden="1" customHeight="1" x14ac:dyDescent="0.25"/>
    <row r="106" ht="15" hidden="1" customHeight="1" x14ac:dyDescent="0.25"/>
    <row r="107" ht="15" hidden="1" customHeight="1" x14ac:dyDescent="0.25"/>
    <row r="108" ht="15" hidden="1" customHeight="1" x14ac:dyDescent="0.25"/>
    <row r="109" ht="15" hidden="1" customHeight="1" x14ac:dyDescent="0.25"/>
    <row r="110" ht="15" hidden="1" customHeight="1" x14ac:dyDescent="0.25"/>
    <row r="111" ht="15" hidden="1" customHeight="1" x14ac:dyDescent="0.25"/>
    <row r="112" ht="15" hidden="1" customHeight="1" x14ac:dyDescent="0.25"/>
    <row r="113" ht="15" hidden="1" customHeight="1" x14ac:dyDescent="0.25"/>
    <row r="114" ht="15" hidden="1" customHeight="1" x14ac:dyDescent="0.25"/>
    <row r="115" ht="15" hidden="1" customHeight="1" x14ac:dyDescent="0.25"/>
    <row r="116" ht="15" hidden="1" customHeight="1" x14ac:dyDescent="0.25"/>
    <row r="117" ht="15" hidden="1" customHeight="1" x14ac:dyDescent="0.25"/>
    <row r="118" ht="15" hidden="1" customHeight="1" x14ac:dyDescent="0.25"/>
    <row r="119" ht="15" hidden="1" customHeight="1" x14ac:dyDescent="0.25"/>
    <row r="120" ht="15" hidden="1" customHeight="1" x14ac:dyDescent="0.25"/>
    <row r="121" ht="15" hidden="1" customHeight="1" x14ac:dyDescent="0.25"/>
    <row r="122" ht="15" hidden="1" customHeight="1" x14ac:dyDescent="0.25"/>
    <row r="123" ht="15" hidden="1" customHeight="1" x14ac:dyDescent="0.25"/>
    <row r="124" ht="15" hidden="1" customHeight="1" x14ac:dyDescent="0.25"/>
    <row r="125" ht="15" hidden="1" customHeight="1" x14ac:dyDescent="0.25"/>
    <row r="126" ht="15" hidden="1" customHeight="1" x14ac:dyDescent="0.25"/>
    <row r="127" ht="15" hidden="1" customHeight="1" x14ac:dyDescent="0.25"/>
    <row r="128" ht="15" hidden="1" customHeight="1" x14ac:dyDescent="0.25"/>
    <row r="129" ht="15" hidden="1" customHeight="1" x14ac:dyDescent="0.25"/>
    <row r="130" ht="15" hidden="1" customHeight="1" x14ac:dyDescent="0.25"/>
    <row r="131" ht="15" hidden="1" customHeight="1" x14ac:dyDescent="0.25"/>
    <row r="132" ht="15" hidden="1" customHeight="1" x14ac:dyDescent="0.25"/>
    <row r="133" ht="15" hidden="1" customHeight="1" x14ac:dyDescent="0.25"/>
    <row r="134" ht="15" hidden="1" customHeight="1" x14ac:dyDescent="0.25"/>
    <row r="135" ht="15" hidden="1" customHeight="1" x14ac:dyDescent="0.25"/>
    <row r="136" ht="15" hidden="1" customHeight="1" x14ac:dyDescent="0.25"/>
    <row r="137" ht="15" hidden="1" customHeight="1" x14ac:dyDescent="0.25"/>
    <row r="138" ht="15" hidden="1" customHeight="1" x14ac:dyDescent="0.25"/>
    <row r="139" ht="15" hidden="1" customHeight="1" x14ac:dyDescent="0.25"/>
    <row r="140" ht="15" hidden="1" customHeight="1" x14ac:dyDescent="0.25"/>
    <row r="141" ht="15" hidden="1" customHeight="1" x14ac:dyDescent="0.25"/>
    <row r="142" ht="15" hidden="1" customHeight="1" x14ac:dyDescent="0.25"/>
    <row r="143" ht="15" hidden="1" customHeight="1" x14ac:dyDescent="0.25"/>
    <row r="144" ht="15" hidden="1" customHeight="1" x14ac:dyDescent="0.25"/>
    <row r="145" ht="15" hidden="1" customHeight="1" x14ac:dyDescent="0.25"/>
    <row r="146" ht="15" hidden="1" customHeight="1" x14ac:dyDescent="0.25"/>
    <row r="147" ht="15" hidden="1" customHeight="1" x14ac:dyDescent="0.25"/>
    <row r="148" ht="15" hidden="1" customHeight="1" x14ac:dyDescent="0.25"/>
    <row r="149" ht="15" hidden="1" customHeight="1" x14ac:dyDescent="0.25"/>
    <row r="150" ht="15" hidden="1" customHeight="1" x14ac:dyDescent="0.25"/>
    <row r="151" ht="15" hidden="1" customHeight="1" x14ac:dyDescent="0.25"/>
    <row r="152" ht="15" hidden="1" customHeight="1" x14ac:dyDescent="0.25"/>
    <row r="153" ht="15" hidden="1" customHeight="1" x14ac:dyDescent="0.25"/>
    <row r="154" ht="15" hidden="1" customHeight="1" x14ac:dyDescent="0.25"/>
    <row r="155" ht="15" hidden="1" customHeight="1" x14ac:dyDescent="0.25"/>
    <row r="156" ht="15" hidden="1" customHeight="1" x14ac:dyDescent="0.25"/>
    <row r="157" ht="15" hidden="1" customHeight="1" x14ac:dyDescent="0.25"/>
    <row r="158" ht="15" hidden="1" customHeight="1" x14ac:dyDescent="0.25"/>
    <row r="159" ht="15" hidden="1" customHeight="1" x14ac:dyDescent="0.25"/>
    <row r="160" ht="15" hidden="1" customHeight="1" x14ac:dyDescent="0.25"/>
    <row r="161" ht="15" hidden="1" customHeight="1" x14ac:dyDescent="0.25"/>
    <row r="162" ht="15" hidden="1" customHeight="1" x14ac:dyDescent="0.25"/>
    <row r="163" ht="15" hidden="1" customHeight="1" x14ac:dyDescent="0.25"/>
    <row r="164" ht="15" hidden="1" customHeight="1" x14ac:dyDescent="0.25"/>
    <row r="165" ht="15" hidden="1" customHeight="1" x14ac:dyDescent="0.25"/>
    <row r="166" ht="15" hidden="1" customHeight="1" x14ac:dyDescent="0.25"/>
    <row r="167" ht="15" hidden="1" customHeight="1" x14ac:dyDescent="0.25"/>
    <row r="168" ht="15" hidden="1" customHeight="1" x14ac:dyDescent="0.25"/>
    <row r="169" ht="15" hidden="1" customHeight="1" x14ac:dyDescent="0.25"/>
    <row r="170" ht="15" hidden="1" customHeight="1" x14ac:dyDescent="0.25"/>
    <row r="171" ht="15" hidden="1" customHeight="1" x14ac:dyDescent="0.25"/>
    <row r="172" ht="15" hidden="1" customHeight="1" x14ac:dyDescent="0.25"/>
    <row r="173" ht="15" hidden="1" customHeight="1" x14ac:dyDescent="0.25"/>
    <row r="174" ht="15" hidden="1" customHeight="1" x14ac:dyDescent="0.25"/>
    <row r="175" ht="15" hidden="1" customHeight="1" x14ac:dyDescent="0.25"/>
    <row r="176" ht="15" hidden="1" customHeight="1" x14ac:dyDescent="0.25"/>
    <row r="177" ht="15" hidden="1" customHeight="1" x14ac:dyDescent="0.25"/>
    <row r="178" ht="15" hidden="1" customHeight="1" x14ac:dyDescent="0.25"/>
    <row r="179" ht="15" hidden="1" customHeight="1" x14ac:dyDescent="0.25"/>
    <row r="180" ht="15" hidden="1" customHeight="1" x14ac:dyDescent="0.25"/>
    <row r="181" ht="15" hidden="1" customHeight="1" x14ac:dyDescent="0.25"/>
    <row r="182" ht="15" hidden="1" customHeight="1" x14ac:dyDescent="0.25"/>
    <row r="183" ht="15" hidden="1" customHeight="1" x14ac:dyDescent="0.25"/>
    <row r="184" ht="15" hidden="1" customHeight="1" x14ac:dyDescent="0.25"/>
    <row r="185" ht="15" hidden="1" customHeight="1" x14ac:dyDescent="0.25"/>
    <row r="186" ht="15" hidden="1" customHeight="1" x14ac:dyDescent="0.25"/>
    <row r="187" ht="15" hidden="1" customHeight="1" x14ac:dyDescent="0.25"/>
    <row r="188" ht="15" hidden="1" customHeight="1" x14ac:dyDescent="0.25"/>
    <row r="189" ht="15" hidden="1" customHeight="1" x14ac:dyDescent="0.25"/>
    <row r="190" ht="15" hidden="1" customHeight="1" x14ac:dyDescent="0.25"/>
    <row r="191" ht="15" hidden="1" customHeight="1" x14ac:dyDescent="0.25"/>
    <row r="192" ht="15" hidden="1" customHeight="1" x14ac:dyDescent="0.25"/>
    <row r="193" ht="15" hidden="1" customHeight="1" x14ac:dyDescent="0.25"/>
    <row r="194" ht="15" hidden="1" customHeight="1" x14ac:dyDescent="0.25"/>
    <row r="195" ht="15" hidden="1" customHeight="1" x14ac:dyDescent="0.25"/>
    <row r="196" ht="15" hidden="1" customHeight="1" x14ac:dyDescent="0.25"/>
    <row r="197" ht="15" hidden="1" customHeight="1" x14ac:dyDescent="0.25"/>
    <row r="198" ht="15" hidden="1" customHeight="1" x14ac:dyDescent="0.25"/>
    <row r="199" ht="15" hidden="1" customHeight="1" x14ac:dyDescent="0.25"/>
    <row r="200" ht="15" hidden="1" customHeight="1" x14ac:dyDescent="0.25"/>
    <row r="201" ht="15" hidden="1" customHeight="1" x14ac:dyDescent="0.25"/>
    <row r="202" ht="15" hidden="1" customHeight="1" x14ac:dyDescent="0.25"/>
    <row r="203" ht="15" hidden="1" customHeight="1" x14ac:dyDescent="0.25"/>
    <row r="204" ht="15" hidden="1" customHeight="1" x14ac:dyDescent="0.25"/>
    <row r="205" ht="15" hidden="1" customHeight="1" x14ac:dyDescent="0.25"/>
    <row r="206" ht="15" hidden="1" customHeight="1" x14ac:dyDescent="0.25"/>
    <row r="207" ht="15" hidden="1" customHeight="1" x14ac:dyDescent="0.25"/>
    <row r="208" ht="15" hidden="1" customHeight="1" x14ac:dyDescent="0.25"/>
    <row r="209" ht="15" hidden="1" customHeight="1" x14ac:dyDescent="0.25"/>
    <row r="210" ht="15" hidden="1" customHeight="1" x14ac:dyDescent="0.25"/>
    <row r="211" ht="15" hidden="1" customHeight="1" x14ac:dyDescent="0.25"/>
    <row r="212" ht="15" hidden="1" customHeight="1" x14ac:dyDescent="0.25"/>
    <row r="213" ht="15" hidden="1" customHeight="1" x14ac:dyDescent="0.25"/>
    <row r="214" ht="15" hidden="1" customHeight="1" x14ac:dyDescent="0.25"/>
    <row r="215" ht="15" hidden="1" customHeight="1" x14ac:dyDescent="0.25"/>
    <row r="216" ht="15" hidden="1" customHeight="1" x14ac:dyDescent="0.25"/>
    <row r="217" ht="15" hidden="1" customHeight="1" x14ac:dyDescent="0.25"/>
    <row r="218" ht="15" hidden="1" customHeight="1" x14ac:dyDescent="0.25"/>
    <row r="219" ht="15" hidden="1" customHeight="1" x14ac:dyDescent="0.25"/>
    <row r="220" ht="15" hidden="1" customHeight="1" x14ac:dyDescent="0.25"/>
    <row r="221" ht="15" hidden="1" customHeight="1" x14ac:dyDescent="0.25"/>
    <row r="222" ht="15" hidden="1" customHeight="1" x14ac:dyDescent="0.25"/>
    <row r="223" ht="15" hidden="1" customHeight="1" x14ac:dyDescent="0.25"/>
    <row r="224" ht="15" hidden="1" customHeight="1" x14ac:dyDescent="0.25"/>
    <row r="225" ht="15" hidden="1" customHeight="1" x14ac:dyDescent="0.25"/>
    <row r="226" ht="15" hidden="1" customHeight="1" x14ac:dyDescent="0.25"/>
    <row r="227" ht="15" hidden="1" customHeight="1" x14ac:dyDescent="0.25"/>
    <row r="228" ht="15" hidden="1" customHeight="1" x14ac:dyDescent="0.25"/>
    <row r="229" ht="15" hidden="1" customHeight="1" x14ac:dyDescent="0.25"/>
    <row r="230" ht="15" hidden="1" customHeight="1" x14ac:dyDescent="0.25"/>
    <row r="231" ht="15" hidden="1" customHeight="1" x14ac:dyDescent="0.25"/>
    <row r="232" ht="15" hidden="1" customHeight="1" x14ac:dyDescent="0.25"/>
    <row r="233" ht="15" hidden="1" customHeight="1" x14ac:dyDescent="0.25"/>
    <row r="234" ht="15" hidden="1" customHeight="1" x14ac:dyDescent="0.25"/>
    <row r="235" ht="15" hidden="1" customHeight="1" x14ac:dyDescent="0.25"/>
    <row r="236" ht="15" hidden="1" customHeight="1" x14ac:dyDescent="0.25"/>
    <row r="237" ht="15" hidden="1" customHeight="1" x14ac:dyDescent="0.25"/>
    <row r="238" ht="15" hidden="1" customHeight="1" x14ac:dyDescent="0.25"/>
    <row r="239" ht="15" hidden="1" customHeight="1" x14ac:dyDescent="0.25"/>
    <row r="240" ht="15" hidden="1" customHeight="1" x14ac:dyDescent="0.25"/>
    <row r="241" ht="15" hidden="1" customHeight="1" x14ac:dyDescent="0.25"/>
    <row r="242" ht="15" hidden="1" customHeight="1" x14ac:dyDescent="0.25"/>
    <row r="243" ht="15" hidden="1" customHeight="1" x14ac:dyDescent="0.25"/>
    <row r="244" ht="15" hidden="1" customHeight="1" x14ac:dyDescent="0.25"/>
    <row r="245" ht="15" hidden="1" customHeight="1" x14ac:dyDescent="0.25"/>
    <row r="246" ht="15" hidden="1" customHeight="1" x14ac:dyDescent="0.25"/>
    <row r="247" ht="15" hidden="1" customHeight="1" x14ac:dyDescent="0.25"/>
    <row r="248" ht="15" hidden="1" customHeight="1" x14ac:dyDescent="0.25"/>
    <row r="249" ht="15" hidden="1" customHeight="1" x14ac:dyDescent="0.25"/>
    <row r="250" ht="15" hidden="1" customHeight="1" x14ac:dyDescent="0.25"/>
    <row r="251" ht="15" hidden="1" customHeight="1" x14ac:dyDescent="0.25"/>
    <row r="252" ht="15" hidden="1" customHeight="1" x14ac:dyDescent="0.25"/>
    <row r="253" ht="15" hidden="1" customHeight="1" x14ac:dyDescent="0.25"/>
    <row r="254" ht="15" hidden="1" customHeight="1" x14ac:dyDescent="0.25"/>
    <row r="255" ht="15" hidden="1" customHeight="1" x14ac:dyDescent="0.25"/>
    <row r="256" ht="15" hidden="1" customHeight="1" x14ac:dyDescent="0.25"/>
    <row r="257" ht="15" hidden="1" customHeight="1" x14ac:dyDescent="0.25"/>
    <row r="258" ht="15" hidden="1" customHeight="1" x14ac:dyDescent="0.25"/>
    <row r="259" ht="15" hidden="1" customHeight="1" x14ac:dyDescent="0.25"/>
    <row r="260" ht="15" hidden="1" customHeight="1" x14ac:dyDescent="0.25"/>
    <row r="261" ht="15" hidden="1" customHeight="1" x14ac:dyDescent="0.25"/>
    <row r="262" ht="15" hidden="1" customHeight="1" x14ac:dyDescent="0.25"/>
    <row r="263" ht="15" hidden="1" customHeight="1" x14ac:dyDescent="0.25"/>
    <row r="264" ht="15" hidden="1" customHeight="1" x14ac:dyDescent="0.25"/>
    <row r="265" ht="15" hidden="1" customHeight="1" x14ac:dyDescent="0.25"/>
    <row r="266" ht="15" hidden="1" customHeight="1" x14ac:dyDescent="0.25"/>
    <row r="267" ht="15" hidden="1" customHeight="1" x14ac:dyDescent="0.25"/>
    <row r="268" ht="15" hidden="1" customHeight="1" x14ac:dyDescent="0.25"/>
    <row r="269" ht="15" hidden="1" customHeight="1" x14ac:dyDescent="0.25"/>
    <row r="270" ht="15" hidden="1" customHeight="1" x14ac:dyDescent="0.25"/>
    <row r="271" ht="15" hidden="1" customHeight="1" x14ac:dyDescent="0.25"/>
    <row r="272" ht="15" hidden="1" customHeight="1" x14ac:dyDescent="0.25"/>
    <row r="273" ht="15" hidden="1" customHeight="1" x14ac:dyDescent="0.25"/>
    <row r="274" ht="15" hidden="1" customHeight="1" x14ac:dyDescent="0.25"/>
    <row r="275" ht="15" hidden="1" customHeight="1" x14ac:dyDescent="0.25"/>
    <row r="276" ht="15" hidden="1" customHeight="1" x14ac:dyDescent="0.25"/>
    <row r="277" ht="15" hidden="1" customHeight="1" x14ac:dyDescent="0.25"/>
    <row r="278" ht="15" hidden="1" customHeight="1" x14ac:dyDescent="0.25"/>
    <row r="279" ht="15" hidden="1" customHeight="1" x14ac:dyDescent="0.25"/>
    <row r="280" ht="15" hidden="1" customHeight="1" x14ac:dyDescent="0.25"/>
    <row r="281" ht="15" hidden="1" customHeight="1" x14ac:dyDescent="0.25"/>
    <row r="282" ht="15" hidden="1" customHeight="1" x14ac:dyDescent="0.25"/>
    <row r="283" ht="15" hidden="1" customHeight="1" x14ac:dyDescent="0.25"/>
    <row r="284" ht="15" hidden="1" customHeight="1" x14ac:dyDescent="0.25"/>
    <row r="285" ht="15" hidden="1" customHeight="1" x14ac:dyDescent="0.25"/>
    <row r="286" ht="15" hidden="1" customHeight="1" x14ac:dyDescent="0.25"/>
    <row r="287" ht="15" hidden="1" customHeight="1" x14ac:dyDescent="0.25"/>
    <row r="288" ht="15" hidden="1" customHeight="1" x14ac:dyDescent="0.25"/>
    <row r="289" ht="15" hidden="1" customHeight="1" x14ac:dyDescent="0.25"/>
    <row r="290" ht="15" hidden="1" customHeight="1" x14ac:dyDescent="0.25"/>
    <row r="291" ht="15" hidden="1" customHeight="1" x14ac:dyDescent="0.25"/>
    <row r="292" ht="15" hidden="1" customHeight="1" x14ac:dyDescent="0.25"/>
    <row r="293" ht="15" hidden="1" customHeight="1" x14ac:dyDescent="0.25"/>
    <row r="294" ht="15" hidden="1" customHeight="1" x14ac:dyDescent="0.25"/>
    <row r="295" ht="15" hidden="1" customHeight="1" x14ac:dyDescent="0.25"/>
    <row r="296" ht="15" hidden="1" customHeight="1" x14ac:dyDescent="0.25"/>
    <row r="297" ht="15" hidden="1" customHeight="1" x14ac:dyDescent="0.25"/>
    <row r="298" ht="15" hidden="1" customHeight="1" x14ac:dyDescent="0.25"/>
    <row r="299" ht="15" hidden="1" customHeight="1" x14ac:dyDescent="0.25"/>
    <row r="300" ht="15" hidden="1" customHeight="1" x14ac:dyDescent="0.25"/>
    <row r="301" ht="15" hidden="1" customHeight="1" x14ac:dyDescent="0.25"/>
    <row r="302" ht="15" hidden="1" customHeight="1" x14ac:dyDescent="0.25"/>
    <row r="303" ht="15" hidden="1" customHeight="1" x14ac:dyDescent="0.25"/>
    <row r="304" ht="15" hidden="1" customHeight="1" x14ac:dyDescent="0.25"/>
    <row r="305" ht="15" hidden="1" customHeight="1" x14ac:dyDescent="0.25"/>
    <row r="306" ht="15" hidden="1" customHeight="1" x14ac:dyDescent="0.25"/>
    <row r="307" ht="15" hidden="1" customHeight="1" x14ac:dyDescent="0.25"/>
    <row r="308" ht="15" hidden="1" customHeight="1" x14ac:dyDescent="0.25"/>
  </sheetData>
  <mergeCells count="3">
    <mergeCell ref="B1:R3"/>
    <mergeCell ref="B4:R4"/>
    <mergeCell ref="B5:R5"/>
  </mergeCells>
  <pageMargins left="0.7" right="0.7" top="0.75" bottom="0.75" header="0.3" footer="0.3"/>
  <pageSetup paperSize="9" orientation="portrait" r:id="rId1"/>
  <drawing r:id="rId2"/>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sheetPr codeName="Hoja97"/>
  <dimension ref="A1:BI162"/>
  <sheetViews>
    <sheetView showGridLines="0" zoomScale="56" zoomScaleNormal="56" workbookViewId="0">
      <pane xSplit="2" ySplit="7" topLeftCell="AN33" activePane="bottomRight" state="frozen"/>
      <selection activeCell="I25" sqref="I25"/>
      <selection pane="topRight" activeCell="I25" sqref="I25"/>
      <selection pane="bottomLeft" activeCell="I25" sqref="I25"/>
      <selection pane="bottomRight" activeCell="B145" sqref="B145"/>
    </sheetView>
  </sheetViews>
  <sheetFormatPr baseColWidth="10" defaultColWidth="0" defaultRowHeight="15" customHeight="1" zeroHeight="1" x14ac:dyDescent="0.25"/>
  <cols>
    <col min="1" max="1" width="3.5703125" style="1" customWidth="1"/>
    <col min="2" max="2" width="78.28515625" style="1" customWidth="1"/>
    <col min="3" max="60" width="11.140625" style="1" customWidth="1"/>
    <col min="61" max="61" width="9.140625" style="1" customWidth="1"/>
    <col min="62" max="16384" width="9.140625" style="1" hidden="1"/>
  </cols>
  <sheetData>
    <row r="1" spans="2:60" ht="15.75" x14ac:dyDescent="0.25">
      <c r="B1" s="2100"/>
      <c r="C1" s="2101"/>
      <c r="D1" s="2101"/>
      <c r="E1" s="2101"/>
      <c r="F1" s="2101"/>
      <c r="G1" s="2101"/>
      <c r="H1" s="2101"/>
      <c r="I1" s="2101"/>
      <c r="J1" s="2101"/>
      <c r="K1" s="2101"/>
      <c r="L1" s="2101"/>
      <c r="M1" s="2101"/>
      <c r="N1" s="2101"/>
      <c r="O1" s="2101"/>
      <c r="P1" s="2101"/>
      <c r="Q1" s="2101"/>
      <c r="R1" s="2101"/>
      <c r="S1" s="2101"/>
      <c r="T1" s="2101"/>
      <c r="U1" s="2101"/>
      <c r="V1" s="2101"/>
      <c r="W1" s="2101"/>
      <c r="X1" s="2101"/>
      <c r="Y1" s="2101"/>
      <c r="Z1" s="2101"/>
      <c r="AA1" s="2101"/>
      <c r="AB1" s="2101"/>
      <c r="AC1" s="2101"/>
      <c r="AD1" s="2101"/>
      <c r="AE1" s="2101"/>
      <c r="AF1" s="2101"/>
      <c r="AG1" s="2101"/>
      <c r="AH1" s="2101"/>
      <c r="AI1" s="2101"/>
      <c r="AJ1" s="2101"/>
      <c r="AK1" s="2101"/>
      <c r="AL1" s="2101"/>
      <c r="AM1" s="2101"/>
      <c r="AN1" s="2101"/>
      <c r="AO1" s="2101"/>
      <c r="AP1" s="2101"/>
      <c r="AQ1" s="2101"/>
      <c r="AR1" s="2101"/>
      <c r="AS1" s="2101"/>
      <c r="AT1" s="2101"/>
      <c r="AU1" s="2101"/>
      <c r="AV1" s="2101"/>
      <c r="AW1" s="2101"/>
      <c r="AX1" s="2101"/>
      <c r="AY1" s="2101"/>
      <c r="AZ1" s="2101"/>
      <c r="BA1" s="2101"/>
      <c r="BB1" s="2101"/>
      <c r="BC1" s="2101"/>
      <c r="BD1" s="2101"/>
      <c r="BE1" s="2101"/>
      <c r="BF1" s="2101"/>
      <c r="BG1" s="2101"/>
      <c r="BH1" s="2102"/>
    </row>
    <row r="2" spans="2:60" ht="15.75" x14ac:dyDescent="0.25">
      <c r="B2" s="2103"/>
      <c r="C2" s="2104"/>
      <c r="D2" s="2104"/>
      <c r="E2" s="2104"/>
      <c r="F2" s="2104"/>
      <c r="G2" s="2104"/>
      <c r="H2" s="2104"/>
      <c r="I2" s="2104"/>
      <c r="J2" s="2104"/>
      <c r="K2" s="2104"/>
      <c r="L2" s="2104"/>
      <c r="M2" s="2104"/>
      <c r="N2" s="2104"/>
      <c r="O2" s="2104"/>
      <c r="P2" s="2104"/>
      <c r="Q2" s="2104"/>
      <c r="R2" s="2104"/>
      <c r="S2" s="2104"/>
      <c r="T2" s="2104"/>
      <c r="U2" s="2104"/>
      <c r="V2" s="2104"/>
      <c r="W2" s="2104"/>
      <c r="X2" s="2104"/>
      <c r="Y2" s="2104"/>
      <c r="Z2" s="2104"/>
      <c r="AA2" s="2104"/>
      <c r="AB2" s="2104"/>
      <c r="AC2" s="2104"/>
      <c r="AD2" s="2104"/>
      <c r="AE2" s="2104"/>
      <c r="AF2" s="2104"/>
      <c r="AG2" s="2104"/>
      <c r="AH2" s="2104"/>
      <c r="AI2" s="2104"/>
      <c r="AJ2" s="2104"/>
      <c r="AK2" s="2104"/>
      <c r="AL2" s="2104"/>
      <c r="AM2" s="2104"/>
      <c r="AN2" s="2104"/>
      <c r="AO2" s="2104"/>
      <c r="AP2" s="2104"/>
      <c r="AQ2" s="2104"/>
      <c r="AR2" s="2104"/>
      <c r="AS2" s="2104"/>
      <c r="AT2" s="2104"/>
      <c r="AU2" s="2104"/>
      <c r="AV2" s="2104"/>
      <c r="AW2" s="2104"/>
      <c r="AX2" s="2104"/>
      <c r="AY2" s="2104"/>
      <c r="AZ2" s="2104"/>
      <c r="BA2" s="2104"/>
      <c r="BB2" s="2104"/>
      <c r="BC2" s="2104"/>
      <c r="BD2" s="2104"/>
      <c r="BE2" s="2104"/>
      <c r="BF2" s="2104"/>
      <c r="BG2" s="2104"/>
      <c r="BH2" s="2105"/>
    </row>
    <row r="3" spans="2:60" ht="16.5" thickBot="1" x14ac:dyDescent="0.3">
      <c r="B3" s="2106"/>
      <c r="C3" s="2107"/>
      <c r="D3" s="2107"/>
      <c r="E3" s="2107"/>
      <c r="F3" s="2107"/>
      <c r="G3" s="2107"/>
      <c r="H3" s="2107"/>
      <c r="I3" s="2107"/>
      <c r="J3" s="2107"/>
      <c r="K3" s="2107"/>
      <c r="L3" s="2107"/>
      <c r="M3" s="2107"/>
      <c r="N3" s="2107"/>
      <c r="O3" s="2107"/>
      <c r="P3" s="2107"/>
      <c r="Q3" s="2107"/>
      <c r="R3" s="2107"/>
      <c r="S3" s="2107"/>
      <c r="T3" s="2107"/>
      <c r="U3" s="2107"/>
      <c r="V3" s="2107"/>
      <c r="W3" s="2107"/>
      <c r="X3" s="2107"/>
      <c r="Y3" s="2107"/>
      <c r="Z3" s="2107"/>
      <c r="AA3" s="2107"/>
      <c r="AB3" s="2107"/>
      <c r="AC3" s="2107"/>
      <c r="AD3" s="2107"/>
      <c r="AE3" s="2107"/>
      <c r="AF3" s="2107"/>
      <c r="AG3" s="2107"/>
      <c r="AH3" s="2107"/>
      <c r="AI3" s="2107"/>
      <c r="AJ3" s="2107"/>
      <c r="AK3" s="2107"/>
      <c r="AL3" s="2107"/>
      <c r="AM3" s="2107"/>
      <c r="AN3" s="2107"/>
      <c r="AO3" s="2107"/>
      <c r="AP3" s="2107"/>
      <c r="AQ3" s="2107"/>
      <c r="AR3" s="2107"/>
      <c r="AS3" s="2107"/>
      <c r="AT3" s="2107"/>
      <c r="AU3" s="2107"/>
      <c r="AV3" s="2107"/>
      <c r="AW3" s="2107"/>
      <c r="AX3" s="2107"/>
      <c r="AY3" s="2107"/>
      <c r="AZ3" s="2107"/>
      <c r="BA3" s="2107"/>
      <c r="BB3" s="2107"/>
      <c r="BC3" s="2107"/>
      <c r="BD3" s="2107"/>
      <c r="BE3" s="2107"/>
      <c r="BF3" s="2107"/>
      <c r="BG3" s="2107"/>
      <c r="BH3" s="2108"/>
    </row>
    <row r="4" spans="2:60" ht="21.75" thickBot="1" x14ac:dyDescent="0.4">
      <c r="B4" s="1970" t="s">
        <v>1840</v>
      </c>
      <c r="C4" s="1971"/>
      <c r="D4" s="1971"/>
      <c r="E4" s="1971"/>
      <c r="F4" s="1971"/>
      <c r="G4" s="1971"/>
      <c r="H4" s="1971"/>
      <c r="I4" s="1971"/>
      <c r="J4" s="1971"/>
      <c r="K4" s="1971"/>
      <c r="L4" s="1971"/>
      <c r="M4" s="1971"/>
      <c r="N4" s="1971"/>
      <c r="O4" s="1971"/>
      <c r="P4" s="1971"/>
      <c r="Q4" s="1971"/>
      <c r="R4" s="1971"/>
      <c r="S4" s="1971"/>
      <c r="T4" s="1971"/>
      <c r="U4" s="1971"/>
      <c r="V4" s="1971"/>
      <c r="W4" s="1971"/>
      <c r="X4" s="1971"/>
      <c r="Y4" s="1971"/>
      <c r="Z4" s="1971"/>
      <c r="AA4" s="1971"/>
      <c r="AB4" s="1971"/>
      <c r="AC4" s="1971"/>
      <c r="AD4" s="1971"/>
      <c r="AE4" s="1971"/>
      <c r="AF4" s="1971"/>
      <c r="AG4" s="1971"/>
      <c r="AH4" s="1971"/>
      <c r="AI4" s="1971"/>
      <c r="AJ4" s="1971"/>
      <c r="AK4" s="1971"/>
      <c r="AL4" s="1971"/>
      <c r="AM4" s="1971"/>
      <c r="AN4" s="1971"/>
      <c r="AO4" s="1971"/>
      <c r="AP4" s="1971"/>
      <c r="AQ4" s="1971"/>
      <c r="AR4" s="1971"/>
      <c r="AS4" s="1971"/>
      <c r="AT4" s="1971"/>
      <c r="AU4" s="1971"/>
      <c r="AV4" s="1971"/>
      <c r="AW4" s="1971"/>
      <c r="AX4" s="1971"/>
      <c r="AY4" s="1971"/>
      <c r="AZ4" s="1971"/>
      <c r="BA4" s="1971"/>
      <c r="BB4" s="1971"/>
      <c r="BC4" s="1971"/>
      <c r="BD4" s="1971"/>
      <c r="BE4" s="1971"/>
      <c r="BF4" s="1971"/>
      <c r="BG4" s="1971"/>
      <c r="BH4" s="1972"/>
    </row>
    <row r="5" spans="2:60" s="5" customFormat="1" ht="16.5" thickBot="1" x14ac:dyDescent="0.3">
      <c r="B5" s="1852"/>
      <c r="C5" s="1852"/>
      <c r="D5" s="1852"/>
      <c r="E5" s="1852"/>
      <c r="F5" s="1852"/>
      <c r="G5" s="1852"/>
      <c r="H5" s="1852"/>
      <c r="AY5" s="1722"/>
      <c r="AZ5" s="1722"/>
      <c r="BA5" s="1722"/>
      <c r="BB5" s="1722"/>
    </row>
    <row r="6" spans="2:60" s="8" customFormat="1" ht="18.75" customHeight="1" x14ac:dyDescent="0.25">
      <c r="B6" s="2231" t="s">
        <v>809</v>
      </c>
      <c r="C6" s="2225">
        <v>1992</v>
      </c>
      <c r="D6" s="2226"/>
      <c r="E6" s="2233">
        <v>1993</v>
      </c>
      <c r="F6" s="2234"/>
      <c r="G6" s="2225">
        <v>1994</v>
      </c>
      <c r="H6" s="2226"/>
      <c r="I6" s="2233">
        <v>1995</v>
      </c>
      <c r="J6" s="2234"/>
      <c r="K6" s="2225">
        <v>1996</v>
      </c>
      <c r="L6" s="2226"/>
      <c r="M6" s="2233">
        <v>1997</v>
      </c>
      <c r="N6" s="2234"/>
      <c r="O6" s="2225">
        <v>1998</v>
      </c>
      <c r="P6" s="2226"/>
      <c r="Q6" s="2233">
        <v>1999</v>
      </c>
      <c r="R6" s="2234"/>
      <c r="S6" s="2225">
        <v>2000</v>
      </c>
      <c r="T6" s="2226"/>
      <c r="U6" s="2233">
        <v>2001</v>
      </c>
      <c r="V6" s="2234"/>
      <c r="W6" s="2225">
        <v>2002</v>
      </c>
      <c r="X6" s="2226"/>
      <c r="Y6" s="2233">
        <v>2003</v>
      </c>
      <c r="Z6" s="2234"/>
      <c r="AA6" s="2225">
        <v>2004</v>
      </c>
      <c r="AB6" s="2226"/>
      <c r="AC6" s="2233">
        <v>2005</v>
      </c>
      <c r="AD6" s="2234"/>
      <c r="AE6" s="2225">
        <v>2006</v>
      </c>
      <c r="AF6" s="2226"/>
      <c r="AG6" s="2233">
        <v>2007</v>
      </c>
      <c r="AH6" s="2234"/>
      <c r="AI6" s="2225">
        <v>2008</v>
      </c>
      <c r="AJ6" s="2226"/>
      <c r="AK6" s="2233">
        <v>2009</v>
      </c>
      <c r="AL6" s="2234"/>
      <c r="AM6" s="2227">
        <v>2010</v>
      </c>
      <c r="AN6" s="2228"/>
      <c r="AO6" s="2229">
        <v>2011</v>
      </c>
      <c r="AP6" s="2230"/>
      <c r="AQ6" s="2227">
        <v>2012</v>
      </c>
      <c r="AR6" s="2228"/>
      <c r="AS6" s="2229">
        <v>2013</v>
      </c>
      <c r="AT6" s="2230"/>
      <c r="AU6" s="2227">
        <v>2014</v>
      </c>
      <c r="AV6" s="2228"/>
      <c r="AW6" s="2229">
        <v>2015</v>
      </c>
      <c r="AX6" s="2230"/>
      <c r="AY6" s="2235">
        <v>2016</v>
      </c>
      <c r="AZ6" s="2236"/>
      <c r="BA6" s="2227">
        <v>2017</v>
      </c>
      <c r="BB6" s="2228"/>
      <c r="BC6" s="2227">
        <v>2018</v>
      </c>
      <c r="BD6" s="2228"/>
      <c r="BE6" s="2227">
        <v>2019</v>
      </c>
      <c r="BF6" s="2228"/>
      <c r="BG6" s="2227">
        <v>2020</v>
      </c>
      <c r="BH6" s="2228"/>
    </row>
    <row r="7" spans="2:60" s="8" customFormat="1" ht="18.75" customHeight="1" x14ac:dyDescent="0.25">
      <c r="B7" s="2232"/>
      <c r="C7" s="173" t="s">
        <v>508</v>
      </c>
      <c r="D7" s="174" t="s">
        <v>509</v>
      </c>
      <c r="E7" s="160" t="s">
        <v>510</v>
      </c>
      <c r="F7" s="159" t="s">
        <v>511</v>
      </c>
      <c r="G7" s="173" t="s">
        <v>512</v>
      </c>
      <c r="H7" s="174" t="s">
        <v>513</v>
      </c>
      <c r="I7" s="160" t="s">
        <v>514</v>
      </c>
      <c r="J7" s="159" t="s">
        <v>515</v>
      </c>
      <c r="K7" s="173" t="s">
        <v>516</v>
      </c>
      <c r="L7" s="174" t="s">
        <v>517</v>
      </c>
      <c r="M7" s="160" t="s">
        <v>518</v>
      </c>
      <c r="N7" s="159" t="s">
        <v>519</v>
      </c>
      <c r="O7" s="173" t="s">
        <v>520</v>
      </c>
      <c r="P7" s="174" t="s">
        <v>521</v>
      </c>
      <c r="Q7" s="160" t="s">
        <v>522</v>
      </c>
      <c r="R7" s="159" t="s">
        <v>523</v>
      </c>
      <c r="S7" s="173" t="s">
        <v>524</v>
      </c>
      <c r="T7" s="174" t="s">
        <v>525</v>
      </c>
      <c r="U7" s="160" t="s">
        <v>526</v>
      </c>
      <c r="V7" s="159" t="s">
        <v>527</v>
      </c>
      <c r="W7" s="173" t="s">
        <v>528</v>
      </c>
      <c r="X7" s="174" t="s">
        <v>529</v>
      </c>
      <c r="Y7" s="160" t="s">
        <v>530</v>
      </c>
      <c r="Z7" s="159" t="s">
        <v>531</v>
      </c>
      <c r="AA7" s="173" t="s">
        <v>532</v>
      </c>
      <c r="AB7" s="174" t="s">
        <v>533</v>
      </c>
      <c r="AC7" s="160" t="s">
        <v>534</v>
      </c>
      <c r="AD7" s="159" t="s">
        <v>535</v>
      </c>
      <c r="AE7" s="173" t="s">
        <v>536</v>
      </c>
      <c r="AF7" s="174" t="s">
        <v>537</v>
      </c>
      <c r="AG7" s="160" t="s">
        <v>538</v>
      </c>
      <c r="AH7" s="159" t="s">
        <v>539</v>
      </c>
      <c r="AI7" s="173" t="s">
        <v>540</v>
      </c>
      <c r="AJ7" s="174" t="s">
        <v>541</v>
      </c>
      <c r="AK7" s="160" t="s">
        <v>542</v>
      </c>
      <c r="AL7" s="159" t="s">
        <v>543</v>
      </c>
      <c r="AM7" s="173" t="s">
        <v>544</v>
      </c>
      <c r="AN7" s="174" t="s">
        <v>545</v>
      </c>
      <c r="AO7" s="160" t="s">
        <v>546</v>
      </c>
      <c r="AP7" s="159" t="s">
        <v>547</v>
      </c>
      <c r="AQ7" s="173" t="s">
        <v>548</v>
      </c>
      <c r="AR7" s="174" t="s">
        <v>549</v>
      </c>
      <c r="AS7" s="160" t="s">
        <v>550</v>
      </c>
      <c r="AT7" s="159" t="s">
        <v>551</v>
      </c>
      <c r="AU7" s="173" t="s">
        <v>552</v>
      </c>
      <c r="AV7" s="174" t="s">
        <v>553</v>
      </c>
      <c r="AW7" s="160" t="s">
        <v>554</v>
      </c>
      <c r="AX7" s="159" t="s">
        <v>555</v>
      </c>
      <c r="AY7" s="173" t="s">
        <v>556</v>
      </c>
      <c r="AZ7" s="174" t="s">
        <v>133</v>
      </c>
      <c r="BA7" s="173" t="s">
        <v>978</v>
      </c>
      <c r="BB7" s="174" t="s">
        <v>1854</v>
      </c>
      <c r="BC7" s="173" t="s">
        <v>1903</v>
      </c>
      <c r="BD7" s="174" t="s">
        <v>2279</v>
      </c>
      <c r="BE7" s="173" t="s">
        <v>2280</v>
      </c>
      <c r="BF7" s="174" t="s">
        <v>3023</v>
      </c>
      <c r="BG7" s="173" t="s">
        <v>3024</v>
      </c>
      <c r="BH7" s="174" t="s">
        <v>3025</v>
      </c>
    </row>
    <row r="8" spans="2:60" s="6" customFormat="1" ht="18.75" customHeight="1" thickBot="1" x14ac:dyDescent="0.3">
      <c r="B8" s="175" t="s">
        <v>230</v>
      </c>
      <c r="C8" s="176">
        <f>SUM(C9:C15)</f>
        <v>457</v>
      </c>
      <c r="D8" s="176">
        <f>SUM(D9:D15)</f>
        <v>482</v>
      </c>
      <c r="E8" s="176">
        <f t="shared" ref="E8:BH8" si="0">SUM(E9:E15)</f>
        <v>485</v>
      </c>
      <c r="F8" s="176">
        <f t="shared" si="0"/>
        <v>544</v>
      </c>
      <c r="G8" s="176">
        <f t="shared" si="0"/>
        <v>597</v>
      </c>
      <c r="H8" s="176">
        <f t="shared" si="0"/>
        <v>715</v>
      </c>
      <c r="I8" s="176">
        <f t="shared" si="0"/>
        <v>787</v>
      </c>
      <c r="J8" s="176">
        <f t="shared" si="0"/>
        <v>900</v>
      </c>
      <c r="K8" s="176">
        <f t="shared" si="0"/>
        <v>888</v>
      </c>
      <c r="L8" s="176">
        <f t="shared" si="0"/>
        <v>900</v>
      </c>
      <c r="M8" s="176">
        <f t="shared" si="0"/>
        <v>939</v>
      </c>
      <c r="N8" s="176">
        <f t="shared" si="0"/>
        <v>893</v>
      </c>
      <c r="O8" s="176">
        <f t="shared" si="0"/>
        <v>924</v>
      </c>
      <c r="P8" s="176">
        <f t="shared" si="0"/>
        <v>923</v>
      </c>
      <c r="Q8" s="176">
        <f t="shared" si="0"/>
        <v>873</v>
      </c>
      <c r="R8" s="176">
        <f t="shared" si="0"/>
        <v>863</v>
      </c>
      <c r="S8" s="176">
        <f t="shared" si="0"/>
        <v>865</v>
      </c>
      <c r="T8" s="176">
        <f t="shared" si="0"/>
        <v>803</v>
      </c>
      <c r="U8" s="176">
        <f t="shared" si="0"/>
        <v>836</v>
      </c>
      <c r="V8" s="176">
        <f t="shared" si="0"/>
        <v>817</v>
      </c>
      <c r="W8" s="176">
        <f t="shared" si="0"/>
        <v>843</v>
      </c>
      <c r="X8" s="176">
        <f t="shared" si="0"/>
        <v>851</v>
      </c>
      <c r="Y8" s="176">
        <f t="shared" si="0"/>
        <v>895</v>
      </c>
      <c r="Z8" s="176">
        <f t="shared" si="0"/>
        <v>906</v>
      </c>
      <c r="AA8" s="176">
        <f t="shared" si="0"/>
        <v>948</v>
      </c>
      <c r="AB8" s="176">
        <f t="shared" si="0"/>
        <v>1076</v>
      </c>
      <c r="AC8" s="176">
        <f t="shared" si="0"/>
        <v>1182</v>
      </c>
      <c r="AD8" s="176">
        <f t="shared" si="0"/>
        <v>1315</v>
      </c>
      <c r="AE8" s="176">
        <f t="shared" si="0"/>
        <v>1407</v>
      </c>
      <c r="AF8" s="176">
        <f t="shared" si="0"/>
        <v>1510</v>
      </c>
      <c r="AG8" s="176">
        <f t="shared" si="0"/>
        <v>1602</v>
      </c>
      <c r="AH8" s="176">
        <f t="shared" si="0"/>
        <v>1628</v>
      </c>
      <c r="AI8" s="176">
        <f t="shared" si="0"/>
        <v>1745</v>
      </c>
      <c r="AJ8" s="176">
        <f t="shared" si="0"/>
        <v>1941</v>
      </c>
      <c r="AK8" s="176">
        <f t="shared" si="0"/>
        <v>2080</v>
      </c>
      <c r="AL8" s="176">
        <f t="shared" si="0"/>
        <v>2135</v>
      </c>
      <c r="AM8" s="176">
        <f t="shared" si="0"/>
        <v>2103</v>
      </c>
      <c r="AN8" s="176">
        <f t="shared" si="0"/>
        <v>2149</v>
      </c>
      <c r="AO8" s="176">
        <f t="shared" si="0"/>
        <v>2214</v>
      </c>
      <c r="AP8" s="176">
        <f t="shared" si="0"/>
        <v>2205</v>
      </c>
      <c r="AQ8" s="176">
        <f t="shared" si="0"/>
        <v>2241</v>
      </c>
      <c r="AR8" s="176">
        <f t="shared" si="0"/>
        <v>2234</v>
      </c>
      <c r="AS8" s="176">
        <f t="shared" si="0"/>
        <v>2214</v>
      </c>
      <c r="AT8" s="176">
        <f t="shared" si="0"/>
        <v>2136</v>
      </c>
      <c r="AU8" s="176">
        <f t="shared" si="0"/>
        <v>2110</v>
      </c>
      <c r="AV8" s="176">
        <f t="shared" si="0"/>
        <v>2081</v>
      </c>
      <c r="AW8" s="176">
        <f t="shared" si="0"/>
        <v>2128</v>
      </c>
      <c r="AX8" s="176">
        <f t="shared" si="0"/>
        <v>2219</v>
      </c>
      <c r="AY8" s="176">
        <f t="shared" ref="AY8:BD8" si="1">SUM(AY9:AY15)</f>
        <v>2104</v>
      </c>
      <c r="AZ8" s="176">
        <f t="shared" si="1"/>
        <v>2041</v>
      </c>
      <c r="BA8" s="176">
        <f t="shared" si="1"/>
        <v>2112</v>
      </c>
      <c r="BB8" s="176">
        <f t="shared" si="1"/>
        <v>2085</v>
      </c>
      <c r="BC8" s="176">
        <f t="shared" si="1"/>
        <v>2108</v>
      </c>
      <c r="BD8" s="176">
        <f t="shared" si="1"/>
        <v>2068</v>
      </c>
      <c r="BE8" s="176">
        <f t="shared" ref="BE8:BF8" si="2">SUM(BE9:BE15)</f>
        <v>1983</v>
      </c>
      <c r="BF8" s="176">
        <f t="shared" si="2"/>
        <v>1921</v>
      </c>
      <c r="BG8" s="176">
        <f t="shared" si="0"/>
        <v>1856</v>
      </c>
      <c r="BH8" s="176">
        <f t="shared" si="0"/>
        <v>1953</v>
      </c>
    </row>
    <row r="9" spans="2:60" s="6" customFormat="1" ht="18.75" customHeight="1" x14ac:dyDescent="0.25">
      <c r="B9" s="342" t="s">
        <v>381</v>
      </c>
      <c r="C9" s="1074">
        <v>208</v>
      </c>
      <c r="D9" s="1075">
        <v>224</v>
      </c>
      <c r="E9" s="358">
        <v>240</v>
      </c>
      <c r="F9" s="356">
        <v>273</v>
      </c>
      <c r="G9" s="1074">
        <v>298</v>
      </c>
      <c r="H9" s="1075">
        <v>354</v>
      </c>
      <c r="I9" s="358">
        <v>384</v>
      </c>
      <c r="J9" s="356">
        <v>426</v>
      </c>
      <c r="K9" s="1074">
        <v>436</v>
      </c>
      <c r="L9" s="1075">
        <v>435</v>
      </c>
      <c r="M9" s="358">
        <v>464</v>
      </c>
      <c r="N9" s="356">
        <v>424</v>
      </c>
      <c r="O9" s="1074">
        <v>457</v>
      </c>
      <c r="P9" s="1075">
        <v>431</v>
      </c>
      <c r="Q9" s="358">
        <v>412</v>
      </c>
      <c r="R9" s="356">
        <v>385</v>
      </c>
      <c r="S9" s="1074">
        <v>408</v>
      </c>
      <c r="T9" s="1075">
        <v>360</v>
      </c>
      <c r="U9" s="358">
        <v>377</v>
      </c>
      <c r="V9" s="356">
        <v>371</v>
      </c>
      <c r="W9" s="1074">
        <v>408</v>
      </c>
      <c r="X9" s="1075">
        <v>407</v>
      </c>
      <c r="Y9" s="358">
        <v>418</v>
      </c>
      <c r="Z9" s="356">
        <v>423</v>
      </c>
      <c r="AA9" s="1074">
        <v>409</v>
      </c>
      <c r="AB9" s="1075">
        <v>422</v>
      </c>
      <c r="AC9" s="1076">
        <v>423</v>
      </c>
      <c r="AD9" s="1077">
        <v>432</v>
      </c>
      <c r="AE9" s="1078">
        <v>445</v>
      </c>
      <c r="AF9" s="1012">
        <v>455</v>
      </c>
      <c r="AG9" s="358">
        <v>449</v>
      </c>
      <c r="AH9" s="356">
        <v>409</v>
      </c>
      <c r="AI9" s="1074">
        <v>420</v>
      </c>
      <c r="AJ9" s="359">
        <v>426</v>
      </c>
      <c r="AK9" s="358">
        <v>419</v>
      </c>
      <c r="AL9" s="1079">
        <v>440</v>
      </c>
      <c r="AM9" s="1074">
        <v>436</v>
      </c>
      <c r="AN9" s="359">
        <v>448</v>
      </c>
      <c r="AO9" s="358">
        <v>450</v>
      </c>
      <c r="AP9" s="1079">
        <v>445</v>
      </c>
      <c r="AQ9" s="1074">
        <v>447</v>
      </c>
      <c r="AR9" s="359">
        <v>435</v>
      </c>
      <c r="AS9" s="358">
        <v>430</v>
      </c>
      <c r="AT9" s="1079">
        <v>363</v>
      </c>
      <c r="AU9" s="1074">
        <v>378</v>
      </c>
      <c r="AV9" s="359">
        <v>377</v>
      </c>
      <c r="AW9" s="358">
        <v>373</v>
      </c>
      <c r="AX9" s="1079">
        <v>404</v>
      </c>
      <c r="AY9" s="1080">
        <v>398</v>
      </c>
      <c r="AZ9" s="359">
        <v>393</v>
      </c>
      <c r="BA9" s="1080">
        <v>392</v>
      </c>
      <c r="BB9" s="359">
        <v>373</v>
      </c>
      <c r="BC9" s="1080">
        <v>381</v>
      </c>
      <c r="BD9" s="359">
        <v>393</v>
      </c>
      <c r="BE9" s="1080">
        <v>372</v>
      </c>
      <c r="BF9" s="359">
        <v>362</v>
      </c>
      <c r="BG9" s="1080">
        <v>373</v>
      </c>
      <c r="BH9" s="359">
        <v>385</v>
      </c>
    </row>
    <row r="10" spans="2:60" s="6" customFormat="1" ht="18.75" customHeight="1" x14ac:dyDescent="0.25">
      <c r="B10" s="291" t="s">
        <v>811</v>
      </c>
      <c r="C10" s="1081"/>
      <c r="D10" s="1082"/>
      <c r="E10" s="363"/>
      <c r="F10" s="362"/>
      <c r="G10" s="1081"/>
      <c r="H10" s="1082"/>
      <c r="I10" s="363"/>
      <c r="J10" s="362"/>
      <c r="K10" s="1081"/>
      <c r="L10" s="1082"/>
      <c r="M10" s="363"/>
      <c r="N10" s="362"/>
      <c r="O10" s="1081"/>
      <c r="P10" s="1082"/>
      <c r="Q10" s="363"/>
      <c r="R10" s="362"/>
      <c r="S10" s="1081"/>
      <c r="T10" s="1082"/>
      <c r="U10" s="363"/>
      <c r="V10" s="362"/>
      <c r="W10" s="1081"/>
      <c r="X10" s="1082"/>
      <c r="Y10" s="363"/>
      <c r="Z10" s="362"/>
      <c r="AA10" s="1081">
        <v>43</v>
      </c>
      <c r="AB10" s="1082">
        <v>80</v>
      </c>
      <c r="AC10" s="1083">
        <v>126</v>
      </c>
      <c r="AD10" s="1084">
        <v>161</v>
      </c>
      <c r="AE10" s="1085">
        <v>196</v>
      </c>
      <c r="AF10" s="1086">
        <v>226</v>
      </c>
      <c r="AG10" s="363">
        <v>254</v>
      </c>
      <c r="AH10" s="362">
        <v>281</v>
      </c>
      <c r="AI10" s="1081">
        <v>309</v>
      </c>
      <c r="AJ10" s="364">
        <v>327</v>
      </c>
      <c r="AK10" s="363">
        <v>329</v>
      </c>
      <c r="AL10" s="1087">
        <v>353</v>
      </c>
      <c r="AM10" s="1081">
        <v>350</v>
      </c>
      <c r="AN10" s="364">
        <v>385</v>
      </c>
      <c r="AO10" s="363">
        <v>375</v>
      </c>
      <c r="AP10" s="1087">
        <v>386</v>
      </c>
      <c r="AQ10" s="1081">
        <v>402</v>
      </c>
      <c r="AR10" s="364">
        <v>395</v>
      </c>
      <c r="AS10" s="363">
        <v>386</v>
      </c>
      <c r="AT10" s="1087">
        <v>383</v>
      </c>
      <c r="AU10" s="1081">
        <v>392</v>
      </c>
      <c r="AV10" s="364">
        <v>363</v>
      </c>
      <c r="AW10" s="363">
        <v>388</v>
      </c>
      <c r="AX10" s="1087">
        <v>414</v>
      </c>
      <c r="AY10" s="1088">
        <v>378</v>
      </c>
      <c r="AZ10" s="364">
        <v>359</v>
      </c>
      <c r="BA10" s="1088">
        <v>384</v>
      </c>
      <c r="BB10" s="364">
        <v>395</v>
      </c>
      <c r="BC10" s="1088">
        <v>371</v>
      </c>
      <c r="BD10" s="364">
        <v>391</v>
      </c>
      <c r="BE10" s="1088">
        <v>375</v>
      </c>
      <c r="BF10" s="364">
        <v>356</v>
      </c>
      <c r="BG10" s="1088">
        <v>354</v>
      </c>
      <c r="BH10" s="364">
        <v>382</v>
      </c>
    </row>
    <row r="11" spans="2:60" s="6" customFormat="1" ht="18.75" customHeight="1" x14ac:dyDescent="0.25">
      <c r="B11" s="291" t="s">
        <v>812</v>
      </c>
      <c r="C11" s="1081">
        <v>249</v>
      </c>
      <c r="D11" s="1082">
        <v>258</v>
      </c>
      <c r="E11" s="363">
        <v>245</v>
      </c>
      <c r="F11" s="362">
        <v>271</v>
      </c>
      <c r="G11" s="1081">
        <v>299</v>
      </c>
      <c r="H11" s="1082">
        <v>361</v>
      </c>
      <c r="I11" s="363">
        <v>403</v>
      </c>
      <c r="J11" s="362">
        <v>474</v>
      </c>
      <c r="K11" s="1081">
        <v>452</v>
      </c>
      <c r="L11" s="1082">
        <v>465</v>
      </c>
      <c r="M11" s="363">
        <v>475</v>
      </c>
      <c r="N11" s="362">
        <v>469</v>
      </c>
      <c r="O11" s="1081">
        <v>467</v>
      </c>
      <c r="P11" s="1082">
        <v>492</v>
      </c>
      <c r="Q11" s="1089">
        <v>461</v>
      </c>
      <c r="R11" s="362">
        <v>478</v>
      </c>
      <c r="S11" s="1081">
        <v>457</v>
      </c>
      <c r="T11" s="1082">
        <v>443</v>
      </c>
      <c r="U11" s="363">
        <v>459</v>
      </c>
      <c r="V11" s="362">
        <v>446</v>
      </c>
      <c r="W11" s="1081">
        <v>435</v>
      </c>
      <c r="X11" s="1082">
        <v>444</v>
      </c>
      <c r="Y11" s="363">
        <v>477</v>
      </c>
      <c r="Z11" s="362">
        <v>483</v>
      </c>
      <c r="AA11" s="1081">
        <v>454</v>
      </c>
      <c r="AB11" s="1082">
        <v>491</v>
      </c>
      <c r="AC11" s="1083">
        <v>505</v>
      </c>
      <c r="AD11" s="1084">
        <v>500</v>
      </c>
      <c r="AE11" s="1085">
        <v>479</v>
      </c>
      <c r="AF11" s="1086">
        <v>481</v>
      </c>
      <c r="AG11" s="363">
        <v>479</v>
      </c>
      <c r="AH11" s="362">
        <v>445</v>
      </c>
      <c r="AI11" s="1081">
        <v>458</v>
      </c>
      <c r="AJ11" s="364">
        <v>455</v>
      </c>
      <c r="AK11" s="363">
        <v>477</v>
      </c>
      <c r="AL11" s="1087">
        <v>466</v>
      </c>
      <c r="AM11" s="1081">
        <v>435</v>
      </c>
      <c r="AN11" s="364">
        <v>435</v>
      </c>
      <c r="AO11" s="363">
        <v>459</v>
      </c>
      <c r="AP11" s="1087">
        <v>441</v>
      </c>
      <c r="AQ11" s="1081">
        <v>443</v>
      </c>
      <c r="AR11" s="364">
        <v>441</v>
      </c>
      <c r="AS11" s="363">
        <v>347</v>
      </c>
      <c r="AT11" s="1087">
        <v>418</v>
      </c>
      <c r="AU11" s="1081">
        <v>346</v>
      </c>
      <c r="AV11" s="364">
        <v>367</v>
      </c>
      <c r="AW11" s="363">
        <v>423</v>
      </c>
      <c r="AX11" s="1087">
        <v>446</v>
      </c>
      <c r="AY11" s="1088">
        <v>382</v>
      </c>
      <c r="AZ11" s="364">
        <v>397</v>
      </c>
      <c r="BA11" s="1088">
        <v>401</v>
      </c>
      <c r="BB11" s="364">
        <v>449</v>
      </c>
      <c r="BC11" s="1088">
        <v>479</v>
      </c>
      <c r="BD11" s="364">
        <v>441</v>
      </c>
      <c r="BE11" s="1088">
        <v>435</v>
      </c>
      <c r="BF11" s="364">
        <v>374</v>
      </c>
      <c r="BG11" s="1088">
        <v>357</v>
      </c>
      <c r="BH11" s="364">
        <v>347</v>
      </c>
    </row>
    <row r="12" spans="2:60" s="6" customFormat="1" ht="18.75" customHeight="1" x14ac:dyDescent="0.25">
      <c r="B12" s="291" t="s">
        <v>813</v>
      </c>
      <c r="C12" s="1081"/>
      <c r="D12" s="1082"/>
      <c r="E12" s="363"/>
      <c r="F12" s="362"/>
      <c r="G12" s="1081"/>
      <c r="H12" s="1082"/>
      <c r="I12" s="363"/>
      <c r="J12" s="362"/>
      <c r="K12" s="1081"/>
      <c r="L12" s="1082"/>
      <c r="M12" s="363"/>
      <c r="N12" s="362"/>
      <c r="O12" s="1081"/>
      <c r="P12" s="1082"/>
      <c r="Q12" s="363"/>
      <c r="R12" s="362"/>
      <c r="S12" s="1081"/>
      <c r="T12" s="1082"/>
      <c r="U12" s="363"/>
      <c r="V12" s="362"/>
      <c r="W12" s="1081"/>
      <c r="X12" s="1082"/>
      <c r="Y12" s="363"/>
      <c r="Z12" s="362"/>
      <c r="AA12" s="1081">
        <v>42</v>
      </c>
      <c r="AB12" s="1082">
        <v>83</v>
      </c>
      <c r="AC12" s="1083">
        <v>128</v>
      </c>
      <c r="AD12" s="1084">
        <v>173</v>
      </c>
      <c r="AE12" s="1085">
        <v>203</v>
      </c>
      <c r="AF12" s="1086">
        <v>236</v>
      </c>
      <c r="AG12" s="363">
        <v>270</v>
      </c>
      <c r="AH12" s="362">
        <v>309</v>
      </c>
      <c r="AI12" s="1081">
        <v>346</v>
      </c>
      <c r="AJ12" s="364">
        <v>380</v>
      </c>
      <c r="AK12" s="363">
        <v>404</v>
      </c>
      <c r="AL12" s="1087">
        <v>411</v>
      </c>
      <c r="AM12" s="1081">
        <v>375</v>
      </c>
      <c r="AN12" s="364">
        <v>370</v>
      </c>
      <c r="AO12" s="363">
        <v>398</v>
      </c>
      <c r="AP12" s="1087">
        <v>366</v>
      </c>
      <c r="AQ12" s="1081">
        <v>374</v>
      </c>
      <c r="AR12" s="364">
        <v>359</v>
      </c>
      <c r="AS12" s="363">
        <v>444</v>
      </c>
      <c r="AT12" s="1087">
        <v>339</v>
      </c>
      <c r="AU12" s="1081">
        <v>388</v>
      </c>
      <c r="AV12" s="364">
        <v>401</v>
      </c>
      <c r="AW12" s="363">
        <v>394</v>
      </c>
      <c r="AX12" s="1087">
        <v>420</v>
      </c>
      <c r="AY12" s="1088">
        <v>434</v>
      </c>
      <c r="AZ12" s="364">
        <v>438</v>
      </c>
      <c r="BA12" s="1088">
        <v>454</v>
      </c>
      <c r="BB12" s="364">
        <v>405</v>
      </c>
      <c r="BC12" s="1088">
        <v>393</v>
      </c>
      <c r="BD12" s="364">
        <v>398</v>
      </c>
      <c r="BE12" s="1088">
        <v>382</v>
      </c>
      <c r="BF12" s="364">
        <v>425</v>
      </c>
      <c r="BG12" s="1088">
        <v>399</v>
      </c>
      <c r="BH12" s="364">
        <v>419</v>
      </c>
    </row>
    <row r="13" spans="2:60" s="6" customFormat="1" ht="18.75" customHeight="1" x14ac:dyDescent="0.25">
      <c r="B13" s="291" t="s">
        <v>814</v>
      </c>
      <c r="C13" s="1081"/>
      <c r="D13" s="1082"/>
      <c r="E13" s="363"/>
      <c r="F13" s="362"/>
      <c r="G13" s="1081"/>
      <c r="H13" s="1082"/>
      <c r="I13" s="363"/>
      <c r="J13" s="362"/>
      <c r="K13" s="1081"/>
      <c r="L13" s="1082"/>
      <c r="M13" s="363"/>
      <c r="N13" s="362"/>
      <c r="O13" s="1081"/>
      <c r="P13" s="1082"/>
      <c r="Q13" s="363"/>
      <c r="R13" s="362"/>
      <c r="S13" s="1081"/>
      <c r="T13" s="1082"/>
      <c r="U13" s="363"/>
      <c r="V13" s="362"/>
      <c r="W13" s="1081"/>
      <c r="X13" s="1082"/>
      <c r="Y13" s="363"/>
      <c r="Z13" s="362"/>
      <c r="AA13" s="1081"/>
      <c r="AB13" s="1082"/>
      <c r="AC13" s="1083"/>
      <c r="AD13" s="1084">
        <v>49</v>
      </c>
      <c r="AE13" s="1085">
        <v>84</v>
      </c>
      <c r="AF13" s="1086">
        <v>112</v>
      </c>
      <c r="AG13" s="363">
        <v>150</v>
      </c>
      <c r="AH13" s="362">
        <v>184</v>
      </c>
      <c r="AI13" s="1081">
        <v>212</v>
      </c>
      <c r="AJ13" s="364">
        <v>246</v>
      </c>
      <c r="AK13" s="363">
        <v>274</v>
      </c>
      <c r="AL13" s="1087">
        <v>293</v>
      </c>
      <c r="AM13" s="1081">
        <v>309</v>
      </c>
      <c r="AN13" s="364">
        <v>319</v>
      </c>
      <c r="AO13" s="363">
        <v>330</v>
      </c>
      <c r="AP13" s="1087">
        <v>340</v>
      </c>
      <c r="AQ13" s="1081">
        <v>343</v>
      </c>
      <c r="AR13" s="364">
        <v>352</v>
      </c>
      <c r="AS13" s="363">
        <v>347</v>
      </c>
      <c r="AT13" s="1087">
        <v>354</v>
      </c>
      <c r="AU13" s="1081">
        <v>320</v>
      </c>
      <c r="AV13" s="364">
        <v>321</v>
      </c>
      <c r="AW13" s="363">
        <v>319</v>
      </c>
      <c r="AX13" s="1087">
        <v>318</v>
      </c>
      <c r="AY13" s="1088">
        <v>314</v>
      </c>
      <c r="AZ13" s="364">
        <v>298</v>
      </c>
      <c r="BA13" s="1088">
        <v>323</v>
      </c>
      <c r="BB13" s="364">
        <v>322</v>
      </c>
      <c r="BC13" s="1088">
        <v>353</v>
      </c>
      <c r="BD13" s="364">
        <v>334</v>
      </c>
      <c r="BE13" s="1088">
        <v>336</v>
      </c>
      <c r="BF13" s="364">
        <v>329</v>
      </c>
      <c r="BG13" s="1088">
        <v>323</v>
      </c>
      <c r="BH13" s="364">
        <v>331</v>
      </c>
    </row>
    <row r="14" spans="2:60" s="6" customFormat="1" ht="18.75" customHeight="1" x14ac:dyDescent="0.25">
      <c r="B14" s="291" t="s">
        <v>815</v>
      </c>
      <c r="C14" s="1081"/>
      <c r="D14" s="1082"/>
      <c r="E14" s="363"/>
      <c r="F14" s="362"/>
      <c r="G14" s="1081"/>
      <c r="H14" s="1082"/>
      <c r="I14" s="363"/>
      <c r="J14" s="362"/>
      <c r="K14" s="1081"/>
      <c r="L14" s="1082"/>
      <c r="M14" s="363"/>
      <c r="N14" s="362"/>
      <c r="O14" s="1081"/>
      <c r="P14" s="1082"/>
      <c r="Q14" s="363"/>
      <c r="R14" s="362"/>
      <c r="S14" s="1081"/>
      <c r="T14" s="1082"/>
      <c r="U14" s="363"/>
      <c r="V14" s="362"/>
      <c r="W14" s="1081"/>
      <c r="X14" s="1082"/>
      <c r="Y14" s="363"/>
      <c r="Z14" s="362"/>
      <c r="AA14" s="1081"/>
      <c r="AB14" s="1082"/>
      <c r="AC14" s="1083"/>
      <c r="AD14" s="1084"/>
      <c r="AE14" s="1085"/>
      <c r="AF14" s="1086"/>
      <c r="AG14" s="363"/>
      <c r="AH14" s="362"/>
      <c r="AI14" s="1081"/>
      <c r="AJ14" s="364">
        <v>27</v>
      </c>
      <c r="AK14" s="363">
        <v>24</v>
      </c>
      <c r="AL14" s="1087">
        <v>20</v>
      </c>
      <c r="AM14" s="1081">
        <v>22</v>
      </c>
      <c r="AN14" s="364"/>
      <c r="AO14" s="363"/>
      <c r="AP14" s="1087">
        <v>25</v>
      </c>
      <c r="AQ14" s="1081">
        <v>22</v>
      </c>
      <c r="AR14" s="364">
        <v>62</v>
      </c>
      <c r="AS14" s="363">
        <v>60</v>
      </c>
      <c r="AT14" s="1087">
        <v>66</v>
      </c>
      <c r="AU14" s="1081">
        <v>83</v>
      </c>
      <c r="AV14" s="364">
        <v>59</v>
      </c>
      <c r="AW14" s="363">
        <v>76</v>
      </c>
      <c r="AX14" s="1087">
        <v>61</v>
      </c>
      <c r="AY14" s="1081">
        <v>74</v>
      </c>
      <c r="AZ14" s="364">
        <v>64</v>
      </c>
      <c r="BA14" s="1081">
        <v>77</v>
      </c>
      <c r="BB14" s="364">
        <v>88</v>
      </c>
      <c r="BC14" s="1081">
        <v>103</v>
      </c>
      <c r="BD14" s="364">
        <v>103</v>
      </c>
      <c r="BE14" s="1081">
        <v>81</v>
      </c>
      <c r="BF14" s="364">
        <v>73</v>
      </c>
      <c r="BG14" s="1081">
        <v>45</v>
      </c>
      <c r="BH14" s="364">
        <v>76</v>
      </c>
    </row>
    <row r="15" spans="2:60" s="6" customFormat="1" ht="18.75" customHeight="1" thickBot="1" x14ac:dyDescent="0.3">
      <c r="B15" s="330" t="s">
        <v>816</v>
      </c>
      <c r="C15" s="1090"/>
      <c r="D15" s="1091"/>
      <c r="E15" s="370"/>
      <c r="F15" s="368"/>
      <c r="G15" s="1090"/>
      <c r="H15" s="1091"/>
      <c r="I15" s="370"/>
      <c r="J15" s="368"/>
      <c r="K15" s="1090"/>
      <c r="L15" s="1091"/>
      <c r="M15" s="370"/>
      <c r="N15" s="368"/>
      <c r="O15" s="1090"/>
      <c r="P15" s="1091"/>
      <c r="Q15" s="370"/>
      <c r="R15" s="368"/>
      <c r="S15" s="1090"/>
      <c r="T15" s="1091"/>
      <c r="U15" s="370"/>
      <c r="V15" s="368"/>
      <c r="W15" s="1090"/>
      <c r="X15" s="1091"/>
      <c r="Y15" s="370"/>
      <c r="Z15" s="368"/>
      <c r="AA15" s="1090"/>
      <c r="AB15" s="1091"/>
      <c r="AC15" s="1092"/>
      <c r="AD15" s="1093"/>
      <c r="AE15" s="1094"/>
      <c r="AF15" s="1095"/>
      <c r="AG15" s="370"/>
      <c r="AH15" s="368"/>
      <c r="AI15" s="1090"/>
      <c r="AJ15" s="371">
        <v>80</v>
      </c>
      <c r="AK15" s="370">
        <v>153</v>
      </c>
      <c r="AL15" s="1096">
        <v>152</v>
      </c>
      <c r="AM15" s="1090">
        <v>176</v>
      </c>
      <c r="AN15" s="371">
        <v>192</v>
      </c>
      <c r="AO15" s="370">
        <v>202</v>
      </c>
      <c r="AP15" s="1096">
        <v>202</v>
      </c>
      <c r="AQ15" s="1090">
        <v>210</v>
      </c>
      <c r="AR15" s="371">
        <v>190</v>
      </c>
      <c r="AS15" s="370">
        <v>200</v>
      </c>
      <c r="AT15" s="1096">
        <v>213</v>
      </c>
      <c r="AU15" s="1090">
        <v>203</v>
      </c>
      <c r="AV15" s="371">
        <v>193</v>
      </c>
      <c r="AW15" s="370">
        <v>155</v>
      </c>
      <c r="AX15" s="1096">
        <v>156</v>
      </c>
      <c r="AY15" s="1090">
        <v>124</v>
      </c>
      <c r="AZ15" s="371">
        <v>92</v>
      </c>
      <c r="BA15" s="1090">
        <v>81</v>
      </c>
      <c r="BB15" s="371">
        <v>53</v>
      </c>
      <c r="BC15" s="1090">
        <v>28</v>
      </c>
      <c r="BD15" s="371">
        <v>8</v>
      </c>
      <c r="BE15" s="1090">
        <v>2</v>
      </c>
      <c r="BF15" s="371">
        <v>2</v>
      </c>
      <c r="BG15" s="1090">
        <v>5</v>
      </c>
      <c r="BH15" s="371">
        <v>13</v>
      </c>
    </row>
    <row r="16" spans="2:60" s="6" customFormat="1" ht="18.75" customHeight="1" thickBot="1" x14ac:dyDescent="0.3">
      <c r="B16" s="177" t="s">
        <v>251</v>
      </c>
      <c r="C16" s="178">
        <f>SUM(C17:C19)</f>
        <v>226</v>
      </c>
      <c r="D16" s="178">
        <f t="shared" ref="D16:BH16" si="3">SUM(D17:D19)</f>
        <v>208</v>
      </c>
      <c r="E16" s="178">
        <f t="shared" si="3"/>
        <v>269</v>
      </c>
      <c r="F16" s="178">
        <f t="shared" si="3"/>
        <v>245</v>
      </c>
      <c r="G16" s="178">
        <f t="shared" si="3"/>
        <v>300</v>
      </c>
      <c r="H16" s="178">
        <f t="shared" si="3"/>
        <v>265</v>
      </c>
      <c r="I16" s="178">
        <f t="shared" si="3"/>
        <v>417</v>
      </c>
      <c r="J16" s="178">
        <f t="shared" si="3"/>
        <v>401</v>
      </c>
      <c r="K16" s="178">
        <f t="shared" si="3"/>
        <v>452</v>
      </c>
      <c r="L16" s="178">
        <f t="shared" si="3"/>
        <v>485</v>
      </c>
      <c r="M16" s="178">
        <f t="shared" si="3"/>
        <v>537</v>
      </c>
      <c r="N16" s="178">
        <f t="shared" si="3"/>
        <v>564</v>
      </c>
      <c r="O16" s="178">
        <f t="shared" si="3"/>
        <v>586</v>
      </c>
      <c r="P16" s="178">
        <f t="shared" si="3"/>
        <v>561</v>
      </c>
      <c r="Q16" s="178">
        <f t="shared" si="3"/>
        <v>605</v>
      </c>
      <c r="R16" s="178">
        <f t="shared" si="3"/>
        <v>575</v>
      </c>
      <c r="S16" s="178">
        <f t="shared" si="3"/>
        <v>627</v>
      </c>
      <c r="T16" s="178">
        <f t="shared" si="3"/>
        <v>563</v>
      </c>
      <c r="U16" s="178">
        <f t="shared" si="3"/>
        <v>624</v>
      </c>
      <c r="V16" s="178">
        <f t="shared" si="3"/>
        <v>544</v>
      </c>
      <c r="W16" s="178">
        <f t="shared" si="3"/>
        <v>601</v>
      </c>
      <c r="X16" s="178">
        <f t="shared" si="3"/>
        <v>585</v>
      </c>
      <c r="Y16" s="178">
        <f t="shared" si="3"/>
        <v>629</v>
      </c>
      <c r="Z16" s="178">
        <f t="shared" si="3"/>
        <v>589</v>
      </c>
      <c r="AA16" s="178">
        <f t="shared" si="3"/>
        <v>650</v>
      </c>
      <c r="AB16" s="178">
        <f t="shared" si="3"/>
        <v>630</v>
      </c>
      <c r="AC16" s="178">
        <f t="shared" si="3"/>
        <v>665</v>
      </c>
      <c r="AD16" s="178">
        <f t="shared" si="3"/>
        <v>647</v>
      </c>
      <c r="AE16" s="178">
        <f t="shared" si="3"/>
        <v>683</v>
      </c>
      <c r="AF16" s="178">
        <f t="shared" si="3"/>
        <v>656</v>
      </c>
      <c r="AG16" s="178">
        <f t="shared" si="3"/>
        <v>719</v>
      </c>
      <c r="AH16" s="178">
        <f t="shared" si="3"/>
        <v>680</v>
      </c>
      <c r="AI16" s="178">
        <f t="shared" si="3"/>
        <v>715</v>
      </c>
      <c r="AJ16" s="178">
        <f t="shared" si="3"/>
        <v>664</v>
      </c>
      <c r="AK16" s="178">
        <f t="shared" si="3"/>
        <v>685</v>
      </c>
      <c r="AL16" s="178">
        <f t="shared" si="3"/>
        <v>689</v>
      </c>
      <c r="AM16" s="178">
        <f t="shared" si="3"/>
        <v>729</v>
      </c>
      <c r="AN16" s="178">
        <f t="shared" si="3"/>
        <v>721</v>
      </c>
      <c r="AO16" s="178">
        <f t="shared" si="3"/>
        <v>750</v>
      </c>
      <c r="AP16" s="178">
        <f t="shared" si="3"/>
        <v>763</v>
      </c>
      <c r="AQ16" s="178">
        <f t="shared" si="3"/>
        <v>815</v>
      </c>
      <c r="AR16" s="178">
        <f t="shared" si="3"/>
        <v>816</v>
      </c>
      <c r="AS16" s="178">
        <f t="shared" si="3"/>
        <v>826</v>
      </c>
      <c r="AT16" s="178">
        <f t="shared" si="3"/>
        <v>834</v>
      </c>
      <c r="AU16" s="178">
        <f t="shared" si="3"/>
        <v>825</v>
      </c>
      <c r="AV16" s="178">
        <f t="shared" si="3"/>
        <v>834</v>
      </c>
      <c r="AW16" s="178">
        <f t="shared" si="3"/>
        <v>851</v>
      </c>
      <c r="AX16" s="178">
        <f t="shared" si="3"/>
        <v>852</v>
      </c>
      <c r="AY16" s="178">
        <f t="shared" ref="AY16:BD16" si="4">SUM(AY17:AY19)</f>
        <v>857</v>
      </c>
      <c r="AZ16" s="178">
        <f t="shared" si="4"/>
        <v>850</v>
      </c>
      <c r="BA16" s="178">
        <f t="shared" si="4"/>
        <v>845</v>
      </c>
      <c r="BB16" s="178">
        <f t="shared" si="4"/>
        <v>838</v>
      </c>
      <c r="BC16" s="178">
        <f t="shared" si="4"/>
        <v>827</v>
      </c>
      <c r="BD16" s="178">
        <f t="shared" si="4"/>
        <v>824</v>
      </c>
      <c r="BE16" s="178">
        <f t="shared" ref="BE16:BF16" si="5">SUM(BE17:BE19)</f>
        <v>840</v>
      </c>
      <c r="BF16" s="178">
        <f t="shared" si="5"/>
        <v>826</v>
      </c>
      <c r="BG16" s="178">
        <f t="shared" si="3"/>
        <v>815</v>
      </c>
      <c r="BH16" s="178">
        <f t="shared" si="3"/>
        <v>747</v>
      </c>
    </row>
    <row r="17" spans="2:60" s="6" customFormat="1" ht="15.75" x14ac:dyDescent="0.25">
      <c r="B17" s="342" t="s">
        <v>817</v>
      </c>
      <c r="C17" s="1074">
        <v>80</v>
      </c>
      <c r="D17" s="1075">
        <v>68</v>
      </c>
      <c r="E17" s="358">
        <v>93</v>
      </c>
      <c r="F17" s="356">
        <v>84</v>
      </c>
      <c r="G17" s="1074">
        <v>100</v>
      </c>
      <c r="H17" s="1075">
        <v>82</v>
      </c>
      <c r="I17" s="358">
        <v>164</v>
      </c>
      <c r="J17" s="356">
        <v>126</v>
      </c>
      <c r="K17" s="1074">
        <v>162</v>
      </c>
      <c r="L17" s="1075">
        <v>132</v>
      </c>
      <c r="M17" s="358">
        <v>171</v>
      </c>
      <c r="N17" s="356">
        <v>159</v>
      </c>
      <c r="O17" s="1074">
        <v>156</v>
      </c>
      <c r="P17" s="1075">
        <v>114</v>
      </c>
      <c r="Q17" s="358">
        <v>150</v>
      </c>
      <c r="R17" s="356">
        <v>119</v>
      </c>
      <c r="S17" s="1074">
        <v>157</v>
      </c>
      <c r="T17" s="1075">
        <v>122</v>
      </c>
      <c r="U17" s="358">
        <v>170</v>
      </c>
      <c r="V17" s="356">
        <v>123</v>
      </c>
      <c r="W17" s="1074">
        <v>167</v>
      </c>
      <c r="X17" s="1075">
        <v>138</v>
      </c>
      <c r="Y17" s="358">
        <v>180</v>
      </c>
      <c r="Z17" s="356">
        <v>138</v>
      </c>
      <c r="AA17" s="1074">
        <v>174</v>
      </c>
      <c r="AB17" s="1075">
        <v>155</v>
      </c>
      <c r="AC17" s="1076">
        <v>196</v>
      </c>
      <c r="AD17" s="1077">
        <v>159</v>
      </c>
      <c r="AE17" s="1078">
        <v>194</v>
      </c>
      <c r="AF17" s="1012">
        <v>165</v>
      </c>
      <c r="AG17" s="358">
        <v>208</v>
      </c>
      <c r="AH17" s="356">
        <v>154</v>
      </c>
      <c r="AI17" s="1074">
        <v>193</v>
      </c>
      <c r="AJ17" s="359">
        <v>139</v>
      </c>
      <c r="AK17" s="358">
        <v>178</v>
      </c>
      <c r="AL17" s="1079">
        <v>177</v>
      </c>
      <c r="AM17" s="1074">
        <v>213</v>
      </c>
      <c r="AN17" s="359">
        <v>207</v>
      </c>
      <c r="AO17" s="358">
        <v>237</v>
      </c>
      <c r="AP17" s="1079">
        <v>242</v>
      </c>
      <c r="AQ17" s="1074">
        <v>282</v>
      </c>
      <c r="AR17" s="359">
        <v>294</v>
      </c>
      <c r="AS17" s="358">
        <v>315</v>
      </c>
      <c r="AT17" s="1079">
        <v>323</v>
      </c>
      <c r="AU17" s="1074">
        <v>314</v>
      </c>
      <c r="AV17" s="359">
        <v>323</v>
      </c>
      <c r="AW17" s="358">
        <v>327</v>
      </c>
      <c r="AX17" s="1079">
        <v>325</v>
      </c>
      <c r="AY17" s="1074">
        <v>317</v>
      </c>
      <c r="AZ17" s="359">
        <v>311</v>
      </c>
      <c r="BA17" s="1074">
        <v>301</v>
      </c>
      <c r="BB17" s="359">
        <v>292</v>
      </c>
      <c r="BC17" s="1074">
        <v>287</v>
      </c>
      <c r="BD17" s="359">
        <v>291</v>
      </c>
      <c r="BE17" s="1074">
        <v>294</v>
      </c>
      <c r="BF17" s="359">
        <v>285</v>
      </c>
      <c r="BG17" s="1074">
        <v>275</v>
      </c>
      <c r="BH17" s="359">
        <v>240</v>
      </c>
    </row>
    <row r="18" spans="2:60" s="6" customFormat="1" ht="15.75" x14ac:dyDescent="0.25">
      <c r="B18" s="291" t="s">
        <v>818</v>
      </c>
      <c r="C18" s="1081">
        <v>146</v>
      </c>
      <c r="D18" s="1082">
        <v>140</v>
      </c>
      <c r="E18" s="363">
        <v>176</v>
      </c>
      <c r="F18" s="362">
        <v>161</v>
      </c>
      <c r="G18" s="1081">
        <v>200</v>
      </c>
      <c r="H18" s="1082">
        <v>183</v>
      </c>
      <c r="I18" s="363">
        <v>253</v>
      </c>
      <c r="J18" s="362">
        <v>275</v>
      </c>
      <c r="K18" s="1081">
        <v>290</v>
      </c>
      <c r="L18" s="1082">
        <v>308</v>
      </c>
      <c r="M18" s="363">
        <v>323</v>
      </c>
      <c r="N18" s="362">
        <v>322</v>
      </c>
      <c r="O18" s="1081">
        <v>354</v>
      </c>
      <c r="P18" s="1082">
        <v>375</v>
      </c>
      <c r="Q18" s="363">
        <v>382</v>
      </c>
      <c r="R18" s="362">
        <v>391</v>
      </c>
      <c r="S18" s="1081">
        <v>395</v>
      </c>
      <c r="T18" s="1082">
        <v>403</v>
      </c>
      <c r="U18" s="363">
        <v>416</v>
      </c>
      <c r="V18" s="362">
        <v>421</v>
      </c>
      <c r="W18" s="1081">
        <v>434</v>
      </c>
      <c r="X18" s="1082">
        <v>447</v>
      </c>
      <c r="Y18" s="363">
        <v>449</v>
      </c>
      <c r="Z18" s="362">
        <v>451</v>
      </c>
      <c r="AA18" s="1081">
        <v>476</v>
      </c>
      <c r="AB18" s="1082">
        <v>475</v>
      </c>
      <c r="AC18" s="1083">
        <v>469</v>
      </c>
      <c r="AD18" s="1084">
        <v>488</v>
      </c>
      <c r="AE18" s="1085">
        <v>489</v>
      </c>
      <c r="AF18" s="1086">
        <v>491</v>
      </c>
      <c r="AG18" s="363">
        <v>511</v>
      </c>
      <c r="AH18" s="362">
        <v>526</v>
      </c>
      <c r="AI18" s="1081">
        <v>522</v>
      </c>
      <c r="AJ18" s="364">
        <v>525</v>
      </c>
      <c r="AK18" s="363">
        <v>507</v>
      </c>
      <c r="AL18" s="1087">
        <v>512</v>
      </c>
      <c r="AM18" s="1081">
        <v>516</v>
      </c>
      <c r="AN18" s="364">
        <v>514</v>
      </c>
      <c r="AO18" s="363">
        <v>513</v>
      </c>
      <c r="AP18" s="1087">
        <v>521</v>
      </c>
      <c r="AQ18" s="1081">
        <v>533</v>
      </c>
      <c r="AR18" s="364">
        <v>522</v>
      </c>
      <c r="AS18" s="363">
        <v>511</v>
      </c>
      <c r="AT18" s="1087">
        <v>511</v>
      </c>
      <c r="AU18" s="1081">
        <v>511</v>
      </c>
      <c r="AV18" s="364">
        <v>511</v>
      </c>
      <c r="AW18" s="363">
        <v>524</v>
      </c>
      <c r="AX18" s="1087">
        <v>527</v>
      </c>
      <c r="AY18" s="1081">
        <v>540</v>
      </c>
      <c r="AZ18" s="364">
        <v>539</v>
      </c>
      <c r="BA18" s="1081">
        <v>544</v>
      </c>
      <c r="BB18" s="364">
        <v>546</v>
      </c>
      <c r="BC18" s="1081">
        <v>540</v>
      </c>
      <c r="BD18" s="364">
        <v>533</v>
      </c>
      <c r="BE18" s="1081">
        <v>546</v>
      </c>
      <c r="BF18" s="364">
        <v>541</v>
      </c>
      <c r="BG18" s="1081">
        <v>540</v>
      </c>
      <c r="BH18" s="364">
        <v>507</v>
      </c>
    </row>
    <row r="19" spans="2:60" s="6" customFormat="1" ht="16.5" thickBot="1" x14ac:dyDescent="0.3">
      <c r="B19" s="330" t="s">
        <v>819</v>
      </c>
      <c r="C19" s="1090"/>
      <c r="D19" s="1091"/>
      <c r="E19" s="370"/>
      <c r="F19" s="368"/>
      <c r="G19" s="1090"/>
      <c r="H19" s="1091"/>
      <c r="I19" s="370"/>
      <c r="J19" s="368"/>
      <c r="K19" s="1090"/>
      <c r="L19" s="1091">
        <v>45</v>
      </c>
      <c r="M19" s="370">
        <v>43</v>
      </c>
      <c r="N19" s="368">
        <v>83</v>
      </c>
      <c r="O19" s="1090">
        <v>76</v>
      </c>
      <c r="P19" s="1091">
        <v>72</v>
      </c>
      <c r="Q19" s="370">
        <v>73</v>
      </c>
      <c r="R19" s="368">
        <v>65</v>
      </c>
      <c r="S19" s="1090">
        <v>75</v>
      </c>
      <c r="T19" s="1091">
        <v>38</v>
      </c>
      <c r="U19" s="370">
        <v>38</v>
      </c>
      <c r="V19" s="368"/>
      <c r="W19" s="1090"/>
      <c r="X19" s="1091"/>
      <c r="Y19" s="370"/>
      <c r="Z19" s="368"/>
      <c r="AA19" s="1090"/>
      <c r="AB19" s="1091"/>
      <c r="AC19" s="1092"/>
      <c r="AD19" s="1093"/>
      <c r="AE19" s="1094"/>
      <c r="AF19" s="1095"/>
      <c r="AG19" s="370"/>
      <c r="AH19" s="368"/>
      <c r="AI19" s="1090"/>
      <c r="AJ19" s="371"/>
      <c r="AK19" s="370"/>
      <c r="AL19" s="1096"/>
      <c r="AM19" s="1090"/>
      <c r="AN19" s="371"/>
      <c r="AO19" s="370"/>
      <c r="AP19" s="1096"/>
      <c r="AQ19" s="1090"/>
      <c r="AR19" s="371"/>
      <c r="AS19" s="370"/>
      <c r="AT19" s="1096"/>
      <c r="AU19" s="1090"/>
      <c r="AV19" s="371"/>
      <c r="AW19" s="370"/>
      <c r="AX19" s="1096"/>
      <c r="AY19" s="1090"/>
      <c r="AZ19" s="371"/>
      <c r="BA19" s="1090"/>
      <c r="BB19" s="371"/>
      <c r="BC19" s="1090"/>
      <c r="BD19" s="371"/>
      <c r="BE19" s="1090"/>
      <c r="BF19" s="371"/>
      <c r="BG19" s="1090"/>
      <c r="BH19" s="371"/>
    </row>
    <row r="20" spans="2:60" s="6" customFormat="1" ht="16.5" thickBot="1" x14ac:dyDescent="0.3">
      <c r="B20" s="177" t="s">
        <v>200</v>
      </c>
      <c r="C20" s="178">
        <f>SUM(C21:C29)</f>
        <v>442</v>
      </c>
      <c r="D20" s="178">
        <f t="shared" ref="D20:AX20" si="6">SUM(D21:D29)</f>
        <v>433</v>
      </c>
      <c r="E20" s="178">
        <f t="shared" si="6"/>
        <v>431</v>
      </c>
      <c r="F20" s="178">
        <f t="shared" si="6"/>
        <v>449</v>
      </c>
      <c r="G20" s="178">
        <f t="shared" si="6"/>
        <v>442</v>
      </c>
      <c r="H20" s="178">
        <f t="shared" si="6"/>
        <v>440</v>
      </c>
      <c r="I20" s="178">
        <f t="shared" si="6"/>
        <v>470</v>
      </c>
      <c r="J20" s="178">
        <f t="shared" si="6"/>
        <v>478</v>
      </c>
      <c r="K20" s="178">
        <f t="shared" si="6"/>
        <v>537</v>
      </c>
      <c r="L20" s="178">
        <f t="shared" si="6"/>
        <v>607</v>
      </c>
      <c r="M20" s="178">
        <f t="shared" si="6"/>
        <v>717</v>
      </c>
      <c r="N20" s="178">
        <f t="shared" si="6"/>
        <v>643</v>
      </c>
      <c r="O20" s="178">
        <f t="shared" si="6"/>
        <v>776</v>
      </c>
      <c r="P20" s="178">
        <f t="shared" si="6"/>
        <v>734</v>
      </c>
      <c r="Q20" s="178">
        <f t="shared" si="6"/>
        <v>626</v>
      </c>
      <c r="R20" s="178">
        <f t="shared" si="6"/>
        <v>646</v>
      </c>
      <c r="S20" s="178">
        <f t="shared" si="6"/>
        <v>857</v>
      </c>
      <c r="T20" s="178">
        <f t="shared" si="6"/>
        <v>864</v>
      </c>
      <c r="U20" s="178">
        <f t="shared" si="6"/>
        <v>776</v>
      </c>
      <c r="V20" s="178">
        <f t="shared" si="6"/>
        <v>811</v>
      </c>
      <c r="W20" s="178">
        <f t="shared" si="6"/>
        <v>880</v>
      </c>
      <c r="X20" s="178">
        <f t="shared" si="6"/>
        <v>888</v>
      </c>
      <c r="Y20" s="178">
        <f t="shared" si="6"/>
        <v>924</v>
      </c>
      <c r="Z20" s="178">
        <f t="shared" si="6"/>
        <v>953</v>
      </c>
      <c r="AA20" s="178">
        <f t="shared" si="6"/>
        <v>985</v>
      </c>
      <c r="AB20" s="178">
        <f t="shared" si="6"/>
        <v>1018</v>
      </c>
      <c r="AC20" s="178">
        <f t="shared" si="6"/>
        <v>1068</v>
      </c>
      <c r="AD20" s="178">
        <f t="shared" si="6"/>
        <v>1099</v>
      </c>
      <c r="AE20" s="178">
        <f t="shared" si="6"/>
        <v>1137</v>
      </c>
      <c r="AF20" s="178">
        <f t="shared" si="6"/>
        <v>1187</v>
      </c>
      <c r="AG20" s="178">
        <f t="shared" si="6"/>
        <v>1210</v>
      </c>
      <c r="AH20" s="178">
        <f t="shared" si="6"/>
        <v>1242</v>
      </c>
      <c r="AI20" s="178">
        <f t="shared" si="6"/>
        <v>1230</v>
      </c>
      <c r="AJ20" s="178">
        <f t="shared" si="6"/>
        <v>1273</v>
      </c>
      <c r="AK20" s="178">
        <f t="shared" si="6"/>
        <v>1330</v>
      </c>
      <c r="AL20" s="178">
        <f t="shared" si="6"/>
        <v>1328</v>
      </c>
      <c r="AM20" s="178">
        <f t="shared" si="6"/>
        <v>1368</v>
      </c>
      <c r="AN20" s="178">
        <f t="shared" si="6"/>
        <v>1420</v>
      </c>
      <c r="AO20" s="178">
        <f t="shared" si="6"/>
        <v>1468</v>
      </c>
      <c r="AP20" s="178">
        <f t="shared" si="6"/>
        <v>1490</v>
      </c>
      <c r="AQ20" s="178">
        <f t="shared" si="6"/>
        <v>1520</v>
      </c>
      <c r="AR20" s="178">
        <f t="shared" si="6"/>
        <v>1579</v>
      </c>
      <c r="AS20" s="178">
        <f t="shared" si="6"/>
        <v>1579</v>
      </c>
      <c r="AT20" s="178">
        <f t="shared" si="6"/>
        <v>1596</v>
      </c>
      <c r="AU20" s="178">
        <f t="shared" si="6"/>
        <v>1570</v>
      </c>
      <c r="AV20" s="178">
        <f t="shared" si="6"/>
        <v>1624</v>
      </c>
      <c r="AW20" s="178">
        <f t="shared" si="6"/>
        <v>1708</v>
      </c>
      <c r="AX20" s="178">
        <f t="shared" si="6"/>
        <v>1815</v>
      </c>
      <c r="AY20" s="178">
        <f t="shared" ref="AY20:BB20" si="7">SUM(AY21:AY29)</f>
        <v>1873</v>
      </c>
      <c r="AZ20" s="178">
        <f t="shared" si="7"/>
        <v>1884</v>
      </c>
      <c r="BA20" s="178">
        <f t="shared" si="7"/>
        <v>1756</v>
      </c>
      <c r="BB20" s="178">
        <f t="shared" si="7"/>
        <v>1831</v>
      </c>
      <c r="BC20" s="178">
        <f>SUM(BC21:BC30)</f>
        <v>2033</v>
      </c>
      <c r="BD20" s="178">
        <f>SUM(BD21:BD30)</f>
        <v>2112</v>
      </c>
      <c r="BE20" s="178">
        <f t="shared" ref="BE20:BH20" si="8">SUM(BE21:BE30)</f>
        <v>2106</v>
      </c>
      <c r="BF20" s="178">
        <f t="shared" si="8"/>
        <v>2086</v>
      </c>
      <c r="BG20" s="178">
        <f t="shared" si="8"/>
        <v>2145</v>
      </c>
      <c r="BH20" s="178">
        <f t="shared" si="8"/>
        <v>2213</v>
      </c>
    </row>
    <row r="21" spans="2:60" s="6" customFormat="1" ht="18.75" customHeight="1" x14ac:dyDescent="0.25">
      <c r="B21" s="342" t="s">
        <v>820</v>
      </c>
      <c r="C21" s="1074">
        <v>135</v>
      </c>
      <c r="D21" s="1075">
        <v>151</v>
      </c>
      <c r="E21" s="358">
        <v>151</v>
      </c>
      <c r="F21" s="356">
        <v>176</v>
      </c>
      <c r="G21" s="1074">
        <v>175</v>
      </c>
      <c r="H21" s="1075">
        <v>175</v>
      </c>
      <c r="I21" s="358">
        <v>201</v>
      </c>
      <c r="J21" s="356">
        <v>206</v>
      </c>
      <c r="K21" s="1074">
        <v>202</v>
      </c>
      <c r="L21" s="1075">
        <v>195</v>
      </c>
      <c r="M21" s="358">
        <v>208</v>
      </c>
      <c r="N21" s="356">
        <v>211</v>
      </c>
      <c r="O21" s="1074">
        <v>223</v>
      </c>
      <c r="P21" s="1075">
        <v>201</v>
      </c>
      <c r="Q21" s="358">
        <v>186</v>
      </c>
      <c r="R21" s="356">
        <v>181</v>
      </c>
      <c r="S21" s="1074">
        <v>194</v>
      </c>
      <c r="T21" s="1075">
        <v>195</v>
      </c>
      <c r="U21" s="358">
        <v>197</v>
      </c>
      <c r="V21" s="356">
        <v>204</v>
      </c>
      <c r="W21" s="1074">
        <v>229</v>
      </c>
      <c r="X21" s="1075">
        <v>240</v>
      </c>
      <c r="Y21" s="358">
        <v>251</v>
      </c>
      <c r="Z21" s="356">
        <v>244</v>
      </c>
      <c r="AA21" s="1074">
        <v>253</v>
      </c>
      <c r="AB21" s="1075">
        <v>266</v>
      </c>
      <c r="AC21" s="1076">
        <v>283</v>
      </c>
      <c r="AD21" s="1077">
        <v>286</v>
      </c>
      <c r="AE21" s="1078">
        <v>298</v>
      </c>
      <c r="AF21" s="1012">
        <v>315</v>
      </c>
      <c r="AG21" s="358">
        <v>315</v>
      </c>
      <c r="AH21" s="356">
        <v>315</v>
      </c>
      <c r="AI21" s="1074">
        <v>314</v>
      </c>
      <c r="AJ21" s="359">
        <v>314</v>
      </c>
      <c r="AK21" s="358">
        <v>319</v>
      </c>
      <c r="AL21" s="1079">
        <v>325</v>
      </c>
      <c r="AM21" s="1074">
        <v>329</v>
      </c>
      <c r="AN21" s="359">
        <v>332</v>
      </c>
      <c r="AO21" s="358">
        <v>334</v>
      </c>
      <c r="AP21" s="1079">
        <v>327</v>
      </c>
      <c r="AQ21" s="1074">
        <v>335</v>
      </c>
      <c r="AR21" s="359">
        <v>344</v>
      </c>
      <c r="AS21" s="358">
        <v>349</v>
      </c>
      <c r="AT21" s="1079">
        <v>306</v>
      </c>
      <c r="AU21" s="1074">
        <v>300</v>
      </c>
      <c r="AV21" s="359">
        <v>283</v>
      </c>
      <c r="AW21" s="358">
        <v>291</v>
      </c>
      <c r="AX21" s="1079">
        <v>298</v>
      </c>
      <c r="AY21" s="1074">
        <v>308</v>
      </c>
      <c r="AZ21" s="359">
        <v>303</v>
      </c>
      <c r="BA21" s="1074">
        <v>279</v>
      </c>
      <c r="BB21" s="359">
        <v>268</v>
      </c>
      <c r="BC21" s="1074">
        <v>275</v>
      </c>
      <c r="BD21" s="359">
        <v>292</v>
      </c>
      <c r="BE21" s="1074">
        <v>259</v>
      </c>
      <c r="BF21" s="359">
        <v>240</v>
      </c>
      <c r="BG21" s="1074">
        <v>269</v>
      </c>
      <c r="BH21" s="359">
        <v>264</v>
      </c>
    </row>
    <row r="22" spans="2:60" s="6" customFormat="1" ht="18.75" customHeight="1" x14ac:dyDescent="0.25">
      <c r="B22" s="291" t="s">
        <v>414</v>
      </c>
      <c r="C22" s="1081">
        <v>140</v>
      </c>
      <c r="D22" s="1082">
        <v>149</v>
      </c>
      <c r="E22" s="363">
        <v>153</v>
      </c>
      <c r="F22" s="362">
        <v>163</v>
      </c>
      <c r="G22" s="1081">
        <v>185</v>
      </c>
      <c r="H22" s="1082">
        <v>186</v>
      </c>
      <c r="I22" s="363">
        <v>234</v>
      </c>
      <c r="J22" s="362">
        <v>237</v>
      </c>
      <c r="K22" s="1081">
        <v>228</v>
      </c>
      <c r="L22" s="1082">
        <v>243</v>
      </c>
      <c r="M22" s="363">
        <v>241</v>
      </c>
      <c r="N22" s="362">
        <v>240</v>
      </c>
      <c r="O22" s="1081">
        <v>246</v>
      </c>
      <c r="P22" s="1082">
        <v>233</v>
      </c>
      <c r="Q22" s="363">
        <v>236</v>
      </c>
      <c r="R22" s="362">
        <v>247</v>
      </c>
      <c r="S22" s="1081">
        <v>268</v>
      </c>
      <c r="T22" s="1082">
        <v>271</v>
      </c>
      <c r="U22" s="363">
        <v>273</v>
      </c>
      <c r="V22" s="362">
        <v>288</v>
      </c>
      <c r="W22" s="1081">
        <v>311</v>
      </c>
      <c r="X22" s="1082">
        <v>329</v>
      </c>
      <c r="Y22" s="363">
        <v>349</v>
      </c>
      <c r="Z22" s="362">
        <v>356</v>
      </c>
      <c r="AA22" s="1081">
        <v>372</v>
      </c>
      <c r="AB22" s="1082">
        <v>378</v>
      </c>
      <c r="AC22" s="1083">
        <v>407</v>
      </c>
      <c r="AD22" s="1084">
        <v>416</v>
      </c>
      <c r="AE22" s="1085">
        <v>424</v>
      </c>
      <c r="AF22" s="1086">
        <v>458</v>
      </c>
      <c r="AG22" s="363">
        <v>464</v>
      </c>
      <c r="AH22" s="362">
        <v>491</v>
      </c>
      <c r="AI22" s="1081">
        <v>478</v>
      </c>
      <c r="AJ22" s="364">
        <v>515</v>
      </c>
      <c r="AK22" s="363">
        <v>542</v>
      </c>
      <c r="AL22" s="1087">
        <v>524</v>
      </c>
      <c r="AM22" s="1081">
        <v>527</v>
      </c>
      <c r="AN22" s="364">
        <v>520</v>
      </c>
      <c r="AO22" s="363">
        <v>537</v>
      </c>
      <c r="AP22" s="1087">
        <v>537</v>
      </c>
      <c r="AQ22" s="1081">
        <v>541</v>
      </c>
      <c r="AR22" s="364">
        <v>545</v>
      </c>
      <c r="AS22" s="363">
        <v>499</v>
      </c>
      <c r="AT22" s="1087">
        <v>508</v>
      </c>
      <c r="AU22" s="1081">
        <v>471</v>
      </c>
      <c r="AV22" s="364">
        <v>465</v>
      </c>
      <c r="AW22" s="363">
        <v>450</v>
      </c>
      <c r="AX22" s="1087">
        <v>481</v>
      </c>
      <c r="AY22" s="1081">
        <v>453</v>
      </c>
      <c r="AZ22" s="364">
        <v>439</v>
      </c>
      <c r="BA22" s="1081">
        <v>408</v>
      </c>
      <c r="BB22" s="364">
        <v>390</v>
      </c>
      <c r="BC22" s="1081">
        <v>366</v>
      </c>
      <c r="BD22" s="364">
        <v>350</v>
      </c>
      <c r="BE22" s="1081">
        <v>308</v>
      </c>
      <c r="BF22" s="364">
        <v>279</v>
      </c>
      <c r="BG22" s="1081">
        <v>283</v>
      </c>
      <c r="BH22" s="364">
        <v>266</v>
      </c>
    </row>
    <row r="23" spans="2:60" s="6" customFormat="1" ht="18.75" customHeight="1" x14ac:dyDescent="0.25">
      <c r="B23" s="291" t="s">
        <v>821</v>
      </c>
      <c r="C23" s="1081"/>
      <c r="D23" s="1082"/>
      <c r="E23" s="363"/>
      <c r="F23" s="362"/>
      <c r="G23" s="1081"/>
      <c r="H23" s="1082"/>
      <c r="I23" s="363"/>
      <c r="J23" s="362"/>
      <c r="K23" s="1081">
        <v>37</v>
      </c>
      <c r="L23" s="1082">
        <v>65</v>
      </c>
      <c r="M23" s="363">
        <v>52</v>
      </c>
      <c r="N23" s="362">
        <v>47</v>
      </c>
      <c r="O23" s="1081">
        <v>148</v>
      </c>
      <c r="P23" s="1082">
        <v>162</v>
      </c>
      <c r="Q23" s="363">
        <v>174</v>
      </c>
      <c r="R23" s="362">
        <v>195</v>
      </c>
      <c r="S23" s="1081">
        <v>211</v>
      </c>
      <c r="T23" s="1082">
        <v>235</v>
      </c>
      <c r="U23" s="363">
        <v>260</v>
      </c>
      <c r="V23" s="362">
        <v>273</v>
      </c>
      <c r="W23" s="1081">
        <v>295</v>
      </c>
      <c r="X23" s="1082">
        <v>319</v>
      </c>
      <c r="Y23" s="363">
        <v>324</v>
      </c>
      <c r="Z23" s="362">
        <v>351</v>
      </c>
      <c r="AA23" s="1081">
        <v>354</v>
      </c>
      <c r="AB23" s="1082">
        <v>370</v>
      </c>
      <c r="AC23" s="1083">
        <v>375</v>
      </c>
      <c r="AD23" s="1084">
        <v>397</v>
      </c>
      <c r="AE23" s="1085">
        <v>415</v>
      </c>
      <c r="AF23" s="1086">
        <v>414</v>
      </c>
      <c r="AG23" s="363">
        <v>431</v>
      </c>
      <c r="AH23" s="362">
        <v>436</v>
      </c>
      <c r="AI23" s="1081">
        <v>438</v>
      </c>
      <c r="AJ23" s="364">
        <v>444</v>
      </c>
      <c r="AK23" s="363">
        <v>469</v>
      </c>
      <c r="AL23" s="1087">
        <v>479</v>
      </c>
      <c r="AM23" s="1081">
        <v>484</v>
      </c>
      <c r="AN23" s="364">
        <v>505</v>
      </c>
      <c r="AO23" s="363">
        <v>469</v>
      </c>
      <c r="AP23" s="1087">
        <v>451</v>
      </c>
      <c r="AQ23" s="1081">
        <v>450</v>
      </c>
      <c r="AR23" s="364">
        <v>459</v>
      </c>
      <c r="AS23" s="363">
        <v>458</v>
      </c>
      <c r="AT23" s="1087">
        <v>447</v>
      </c>
      <c r="AU23" s="1081">
        <v>431</v>
      </c>
      <c r="AV23" s="364">
        <v>425</v>
      </c>
      <c r="AW23" s="363">
        <v>435</v>
      </c>
      <c r="AX23" s="1087">
        <v>422</v>
      </c>
      <c r="AY23" s="1081">
        <v>416</v>
      </c>
      <c r="AZ23" s="364">
        <v>425</v>
      </c>
      <c r="BA23" s="1081">
        <v>413</v>
      </c>
      <c r="BB23" s="364">
        <v>410</v>
      </c>
      <c r="BC23" s="1081">
        <v>393</v>
      </c>
      <c r="BD23" s="364">
        <v>380</v>
      </c>
      <c r="BE23" s="1081">
        <v>372</v>
      </c>
      <c r="BF23" s="364">
        <v>368</v>
      </c>
      <c r="BG23" s="1081">
        <v>342</v>
      </c>
      <c r="BH23" s="364">
        <v>344</v>
      </c>
    </row>
    <row r="24" spans="2:60" s="6" customFormat="1" ht="18.75" customHeight="1" x14ac:dyDescent="0.25">
      <c r="B24" s="291" t="s">
        <v>822</v>
      </c>
      <c r="C24" s="1081"/>
      <c r="D24" s="1082"/>
      <c r="E24" s="363"/>
      <c r="F24" s="362"/>
      <c r="G24" s="1081"/>
      <c r="H24" s="1082"/>
      <c r="I24" s="363"/>
      <c r="J24" s="362"/>
      <c r="K24" s="1081"/>
      <c r="L24" s="1082"/>
      <c r="M24" s="363"/>
      <c r="N24" s="362"/>
      <c r="O24" s="1081"/>
      <c r="P24" s="1082"/>
      <c r="Q24" s="363"/>
      <c r="R24" s="362"/>
      <c r="S24" s="1081"/>
      <c r="T24" s="1082"/>
      <c r="U24" s="363"/>
      <c r="V24" s="362"/>
      <c r="W24" s="1081"/>
      <c r="X24" s="1082"/>
      <c r="Y24" s="363"/>
      <c r="Z24" s="362"/>
      <c r="AA24" s="1081"/>
      <c r="AB24" s="1082"/>
      <c r="AC24" s="1083"/>
      <c r="AD24" s="1084"/>
      <c r="AE24" s="1085"/>
      <c r="AF24" s="1086"/>
      <c r="AG24" s="363"/>
      <c r="AH24" s="362"/>
      <c r="AI24" s="1081"/>
      <c r="AJ24" s="364"/>
      <c r="AK24" s="363"/>
      <c r="AL24" s="1087"/>
      <c r="AM24" s="1081"/>
      <c r="AN24" s="364"/>
      <c r="AO24" s="363"/>
      <c r="AP24" s="1087"/>
      <c r="AQ24" s="1081"/>
      <c r="AR24" s="364"/>
      <c r="AS24" s="363"/>
      <c r="AT24" s="1087"/>
      <c r="AU24" s="1081"/>
      <c r="AV24" s="364">
        <v>35</v>
      </c>
      <c r="AW24" s="363">
        <v>70</v>
      </c>
      <c r="AX24" s="1087">
        <v>101</v>
      </c>
      <c r="AY24" s="1081">
        <v>136</v>
      </c>
      <c r="AZ24" s="364">
        <v>168</v>
      </c>
      <c r="BA24" s="1081">
        <v>196</v>
      </c>
      <c r="BB24" s="364">
        <v>231</v>
      </c>
      <c r="BC24" s="1081">
        <v>263</v>
      </c>
      <c r="BD24" s="364">
        <v>304</v>
      </c>
      <c r="BE24" s="1081">
        <v>333</v>
      </c>
      <c r="BF24" s="364">
        <v>352</v>
      </c>
      <c r="BG24" s="1081">
        <v>364</v>
      </c>
      <c r="BH24" s="364">
        <v>383</v>
      </c>
    </row>
    <row r="25" spans="2:60" s="6" customFormat="1" ht="18.75" customHeight="1" x14ac:dyDescent="0.25">
      <c r="B25" s="291" t="s">
        <v>823</v>
      </c>
      <c r="C25" s="1081"/>
      <c r="D25" s="1082"/>
      <c r="E25" s="363"/>
      <c r="F25" s="362"/>
      <c r="G25" s="1081"/>
      <c r="H25" s="1082"/>
      <c r="I25" s="363"/>
      <c r="J25" s="362"/>
      <c r="K25" s="1081"/>
      <c r="L25" s="1082"/>
      <c r="M25" s="363"/>
      <c r="N25" s="362"/>
      <c r="O25" s="1081"/>
      <c r="P25" s="1082"/>
      <c r="Q25" s="363"/>
      <c r="R25" s="362"/>
      <c r="S25" s="1081"/>
      <c r="T25" s="1082"/>
      <c r="U25" s="363"/>
      <c r="V25" s="362"/>
      <c r="W25" s="1081"/>
      <c r="X25" s="1082"/>
      <c r="Y25" s="363"/>
      <c r="Z25" s="362"/>
      <c r="AA25" s="1081"/>
      <c r="AB25" s="1082"/>
      <c r="AC25" s="1083"/>
      <c r="AD25" s="1084"/>
      <c r="AE25" s="1085"/>
      <c r="AF25" s="1086"/>
      <c r="AG25" s="363"/>
      <c r="AH25" s="362"/>
      <c r="AI25" s="1081"/>
      <c r="AJ25" s="364"/>
      <c r="AK25" s="363"/>
      <c r="AL25" s="1087"/>
      <c r="AM25" s="1081"/>
      <c r="AN25" s="364"/>
      <c r="AO25" s="363"/>
      <c r="AP25" s="1087"/>
      <c r="AQ25" s="1081"/>
      <c r="AR25" s="364"/>
      <c r="AS25" s="363"/>
      <c r="AT25" s="1087">
        <v>42</v>
      </c>
      <c r="AU25" s="1081">
        <v>76</v>
      </c>
      <c r="AV25" s="364">
        <v>98</v>
      </c>
      <c r="AW25" s="363">
        <v>136</v>
      </c>
      <c r="AX25" s="1087">
        <v>164</v>
      </c>
      <c r="AY25" s="1081">
        <v>190</v>
      </c>
      <c r="AZ25" s="364">
        <v>220</v>
      </c>
      <c r="BA25" s="1081">
        <v>250</v>
      </c>
      <c r="BB25" s="364">
        <v>276</v>
      </c>
      <c r="BC25" s="1081">
        <v>297</v>
      </c>
      <c r="BD25" s="364">
        <v>318</v>
      </c>
      <c r="BE25" s="1081">
        <v>328</v>
      </c>
      <c r="BF25" s="364">
        <v>337</v>
      </c>
      <c r="BG25" s="1081">
        <v>351</v>
      </c>
      <c r="BH25" s="364">
        <v>370</v>
      </c>
    </row>
    <row r="26" spans="2:60" s="6" customFormat="1" ht="18.75" customHeight="1" x14ac:dyDescent="0.25">
      <c r="B26" s="291" t="s">
        <v>824</v>
      </c>
      <c r="C26" s="1081"/>
      <c r="D26" s="1082"/>
      <c r="E26" s="363"/>
      <c r="F26" s="362"/>
      <c r="G26" s="1081"/>
      <c r="H26" s="1082"/>
      <c r="I26" s="363"/>
      <c r="J26" s="362"/>
      <c r="K26" s="1081"/>
      <c r="L26" s="1082"/>
      <c r="M26" s="363"/>
      <c r="N26" s="362"/>
      <c r="O26" s="1081"/>
      <c r="P26" s="1082"/>
      <c r="Q26" s="363"/>
      <c r="R26" s="362"/>
      <c r="S26" s="1081"/>
      <c r="T26" s="1082"/>
      <c r="U26" s="363"/>
      <c r="V26" s="362"/>
      <c r="W26" s="1081"/>
      <c r="X26" s="1082"/>
      <c r="Y26" s="363"/>
      <c r="Z26" s="362"/>
      <c r="AA26" s="1081"/>
      <c r="AB26" s="1082"/>
      <c r="AC26" s="1083"/>
      <c r="AD26" s="1084"/>
      <c r="AE26" s="1085"/>
      <c r="AF26" s="1086"/>
      <c r="AG26" s="363"/>
      <c r="AH26" s="362"/>
      <c r="AI26" s="1081"/>
      <c r="AJ26" s="364"/>
      <c r="AK26" s="363"/>
      <c r="AL26" s="1087"/>
      <c r="AM26" s="1081"/>
      <c r="AN26" s="364"/>
      <c r="AO26" s="363">
        <v>35</v>
      </c>
      <c r="AP26" s="1087">
        <v>57</v>
      </c>
      <c r="AQ26" s="1081">
        <v>66</v>
      </c>
      <c r="AR26" s="364">
        <v>75</v>
      </c>
      <c r="AS26" s="363">
        <v>92</v>
      </c>
      <c r="AT26" s="1087">
        <v>105</v>
      </c>
      <c r="AU26" s="1081">
        <v>105</v>
      </c>
      <c r="AV26" s="364">
        <v>114</v>
      </c>
      <c r="AW26" s="363">
        <v>131</v>
      </c>
      <c r="AX26" s="1087">
        <v>155</v>
      </c>
      <c r="AY26" s="1081">
        <v>171</v>
      </c>
      <c r="AZ26" s="364">
        <v>173</v>
      </c>
      <c r="BA26" s="1081">
        <v>39</v>
      </c>
      <c r="BB26" s="364">
        <v>77</v>
      </c>
      <c r="BC26" s="1081">
        <v>171</v>
      </c>
      <c r="BD26" s="364">
        <v>164</v>
      </c>
      <c r="BE26" s="1081">
        <v>165</v>
      </c>
      <c r="BF26" s="364">
        <v>164</v>
      </c>
      <c r="BG26" s="1081">
        <v>162</v>
      </c>
      <c r="BH26" s="364">
        <v>157</v>
      </c>
    </row>
    <row r="27" spans="2:60" s="6" customFormat="1" ht="18.75" customHeight="1" x14ac:dyDescent="0.25">
      <c r="B27" s="291" t="s">
        <v>422</v>
      </c>
      <c r="C27" s="1081"/>
      <c r="D27" s="1082"/>
      <c r="E27" s="363"/>
      <c r="F27" s="362"/>
      <c r="G27" s="1081"/>
      <c r="H27" s="1082"/>
      <c r="I27" s="363"/>
      <c r="J27" s="362"/>
      <c r="K27" s="1081"/>
      <c r="L27" s="1082"/>
      <c r="M27" s="363"/>
      <c r="N27" s="362"/>
      <c r="O27" s="1081"/>
      <c r="P27" s="1082"/>
      <c r="Q27" s="363"/>
      <c r="R27" s="362"/>
      <c r="S27" s="1081"/>
      <c r="T27" s="1082"/>
      <c r="U27" s="363"/>
      <c r="V27" s="362"/>
      <c r="W27" s="1081"/>
      <c r="X27" s="1082"/>
      <c r="Y27" s="363"/>
      <c r="Z27" s="362"/>
      <c r="AA27" s="1081"/>
      <c r="AB27" s="1082"/>
      <c r="AC27" s="1083"/>
      <c r="AD27" s="1084"/>
      <c r="AE27" s="1085"/>
      <c r="AF27" s="1086"/>
      <c r="AG27" s="363"/>
      <c r="AH27" s="362"/>
      <c r="AI27" s="1081"/>
      <c r="AJ27" s="364"/>
      <c r="AK27" s="363"/>
      <c r="AL27" s="1087"/>
      <c r="AM27" s="1081">
        <v>28</v>
      </c>
      <c r="AN27" s="364">
        <v>63</v>
      </c>
      <c r="AO27" s="363">
        <v>93</v>
      </c>
      <c r="AP27" s="1087">
        <v>118</v>
      </c>
      <c r="AQ27" s="1081">
        <v>128</v>
      </c>
      <c r="AR27" s="364">
        <v>156</v>
      </c>
      <c r="AS27" s="363">
        <v>181</v>
      </c>
      <c r="AT27" s="1087">
        <v>188</v>
      </c>
      <c r="AU27" s="1081">
        <v>187</v>
      </c>
      <c r="AV27" s="364">
        <v>204</v>
      </c>
      <c r="AW27" s="363">
        <v>195</v>
      </c>
      <c r="AX27" s="1087">
        <v>194</v>
      </c>
      <c r="AY27" s="1081">
        <v>199</v>
      </c>
      <c r="AZ27" s="364">
        <v>156</v>
      </c>
      <c r="BA27" s="1081">
        <v>171</v>
      </c>
      <c r="BB27" s="364">
        <v>179</v>
      </c>
      <c r="BC27" s="1081">
        <v>155</v>
      </c>
      <c r="BD27" s="364">
        <v>164</v>
      </c>
      <c r="BE27" s="1081">
        <v>172</v>
      </c>
      <c r="BF27" s="364">
        <v>163</v>
      </c>
      <c r="BG27" s="1081">
        <v>170</v>
      </c>
      <c r="BH27" s="364">
        <v>193</v>
      </c>
    </row>
    <row r="28" spans="2:60" s="6" customFormat="1" ht="18.75" customHeight="1" x14ac:dyDescent="0.25">
      <c r="B28" s="291" t="s">
        <v>825</v>
      </c>
      <c r="C28" s="1081">
        <v>167</v>
      </c>
      <c r="D28" s="1082">
        <v>133</v>
      </c>
      <c r="E28" s="363">
        <v>127</v>
      </c>
      <c r="F28" s="362">
        <v>110</v>
      </c>
      <c r="G28" s="1081">
        <v>82</v>
      </c>
      <c r="H28" s="1082">
        <v>79</v>
      </c>
      <c r="I28" s="363">
        <v>35</v>
      </c>
      <c r="J28" s="362">
        <v>35</v>
      </c>
      <c r="K28" s="1081">
        <v>70</v>
      </c>
      <c r="L28" s="1082">
        <v>35</v>
      </c>
      <c r="M28" s="363">
        <v>119</v>
      </c>
      <c r="N28" s="362">
        <v>52</v>
      </c>
      <c r="O28" s="1081">
        <v>24</v>
      </c>
      <c r="P28" s="1082">
        <v>23</v>
      </c>
      <c r="Q28" s="363"/>
      <c r="R28" s="362"/>
      <c r="S28" s="1081"/>
      <c r="T28" s="1082"/>
      <c r="U28" s="363"/>
      <c r="V28" s="362"/>
      <c r="W28" s="1081"/>
      <c r="X28" s="1082"/>
      <c r="Y28" s="363"/>
      <c r="Z28" s="362"/>
      <c r="AA28" s="1081"/>
      <c r="AB28" s="1082"/>
      <c r="AC28" s="1083"/>
      <c r="AD28" s="1084"/>
      <c r="AE28" s="1085"/>
      <c r="AF28" s="1086"/>
      <c r="AG28" s="363"/>
      <c r="AH28" s="362"/>
      <c r="AI28" s="1081"/>
      <c r="AJ28" s="364"/>
      <c r="AK28" s="363"/>
      <c r="AL28" s="1087"/>
      <c r="AM28" s="1081"/>
      <c r="AN28" s="364"/>
      <c r="AO28" s="363"/>
      <c r="AP28" s="1087"/>
      <c r="AQ28" s="1081"/>
      <c r="AR28" s="364"/>
      <c r="AS28" s="363"/>
      <c r="AT28" s="1087"/>
      <c r="AU28" s="1081"/>
      <c r="AV28" s="364"/>
      <c r="AW28" s="363"/>
      <c r="AX28" s="1087"/>
      <c r="AY28" s="1081"/>
      <c r="AZ28" s="364"/>
      <c r="BA28" s="1081"/>
      <c r="BB28" s="364"/>
      <c r="BC28" s="1081"/>
      <c r="BD28" s="364"/>
      <c r="BE28" s="1081"/>
      <c r="BF28" s="364"/>
      <c r="BG28" s="1081"/>
      <c r="BH28" s="364"/>
    </row>
    <row r="29" spans="2:60" s="6" customFormat="1" ht="18.75" customHeight="1" x14ac:dyDescent="0.25">
      <c r="B29" s="1301" t="s">
        <v>826</v>
      </c>
      <c r="C29" s="1302"/>
      <c r="D29" s="1303"/>
      <c r="E29" s="1105"/>
      <c r="F29" s="1304"/>
      <c r="G29" s="1302"/>
      <c r="H29" s="1303"/>
      <c r="I29" s="1105"/>
      <c r="J29" s="1304"/>
      <c r="K29" s="1302"/>
      <c r="L29" s="1303">
        <v>69</v>
      </c>
      <c r="M29" s="1105">
        <v>97</v>
      </c>
      <c r="N29" s="1304">
        <v>93</v>
      </c>
      <c r="O29" s="1302">
        <v>135</v>
      </c>
      <c r="P29" s="1303">
        <v>115</v>
      </c>
      <c r="Q29" s="1105">
        <v>30</v>
      </c>
      <c r="R29" s="1304">
        <v>23</v>
      </c>
      <c r="S29" s="1302">
        <v>184</v>
      </c>
      <c r="T29" s="1303">
        <v>163</v>
      </c>
      <c r="U29" s="1105">
        <v>46</v>
      </c>
      <c r="V29" s="1304">
        <v>46</v>
      </c>
      <c r="W29" s="1302">
        <v>45</v>
      </c>
      <c r="X29" s="1303"/>
      <c r="Y29" s="1105"/>
      <c r="Z29" s="1304">
        <v>2</v>
      </c>
      <c r="AA29" s="1302">
        <v>6</v>
      </c>
      <c r="AB29" s="1303">
        <v>4</v>
      </c>
      <c r="AC29" s="1305">
        <v>3</v>
      </c>
      <c r="AD29" s="1306"/>
      <c r="AE29" s="1307"/>
      <c r="AF29" s="1288"/>
      <c r="AG29" s="1105"/>
      <c r="AH29" s="1304"/>
      <c r="AI29" s="1302"/>
      <c r="AJ29" s="1308"/>
      <c r="AK29" s="1105"/>
      <c r="AL29" s="1106"/>
      <c r="AM29" s="1302"/>
      <c r="AN29" s="1308"/>
      <c r="AO29" s="1105"/>
      <c r="AP29" s="1106"/>
      <c r="AQ29" s="1302"/>
      <c r="AR29" s="1308"/>
      <c r="AS29" s="1105"/>
      <c r="AT29" s="1106"/>
      <c r="AU29" s="1302"/>
      <c r="AV29" s="1308"/>
      <c r="AW29" s="1105"/>
      <c r="AX29" s="1106"/>
      <c r="AY29" s="1302"/>
      <c r="AZ29" s="1308"/>
      <c r="BA29" s="1302"/>
      <c r="BB29" s="1308"/>
      <c r="BC29" s="1302"/>
      <c r="BD29" s="1308"/>
      <c r="BE29" s="1302"/>
      <c r="BF29" s="1308"/>
      <c r="BG29" s="1302"/>
      <c r="BH29" s="1308"/>
    </row>
    <row r="30" spans="2:60" s="6" customFormat="1" ht="18.75" customHeight="1" thickBot="1" x14ac:dyDescent="0.3">
      <c r="B30" s="1309" t="s">
        <v>2318</v>
      </c>
      <c r="C30" s="369"/>
      <c r="D30" s="369"/>
      <c r="E30" s="369"/>
      <c r="F30" s="369"/>
      <c r="G30" s="369"/>
      <c r="H30" s="369"/>
      <c r="I30" s="369"/>
      <c r="J30" s="369"/>
      <c r="K30" s="369"/>
      <c r="L30" s="369"/>
      <c r="M30" s="369"/>
      <c r="N30" s="369"/>
      <c r="O30" s="369"/>
      <c r="P30" s="369"/>
      <c r="Q30" s="369"/>
      <c r="R30" s="369"/>
      <c r="S30" s="369"/>
      <c r="T30" s="369"/>
      <c r="U30" s="369"/>
      <c r="V30" s="369"/>
      <c r="W30" s="369"/>
      <c r="X30" s="369"/>
      <c r="Y30" s="369"/>
      <c r="Z30" s="369"/>
      <c r="AA30" s="369"/>
      <c r="AB30" s="369"/>
      <c r="AC30" s="369"/>
      <c r="AD30" s="369"/>
      <c r="AE30" s="369"/>
      <c r="AF30" s="369"/>
      <c r="AG30" s="369"/>
      <c r="AH30" s="369"/>
      <c r="AI30" s="369"/>
      <c r="AJ30" s="369"/>
      <c r="AK30" s="369"/>
      <c r="AL30" s="369"/>
      <c r="AM30" s="369"/>
      <c r="AN30" s="369"/>
      <c r="AO30" s="369"/>
      <c r="AP30" s="369"/>
      <c r="AQ30" s="369"/>
      <c r="AR30" s="369"/>
      <c r="AS30" s="369"/>
      <c r="AT30" s="369"/>
      <c r="AU30" s="369"/>
      <c r="AV30" s="369"/>
      <c r="AW30" s="369"/>
      <c r="AX30" s="369"/>
      <c r="AY30" s="369"/>
      <c r="AZ30" s="369"/>
      <c r="BA30" s="369"/>
      <c r="BB30" s="369"/>
      <c r="BC30" s="369">
        <v>113</v>
      </c>
      <c r="BD30" s="1095">
        <v>140</v>
      </c>
      <c r="BE30" s="369">
        <v>169</v>
      </c>
      <c r="BF30" s="369">
        <v>183</v>
      </c>
      <c r="BG30" s="369">
        <v>204</v>
      </c>
      <c r="BH30" s="1095">
        <v>236</v>
      </c>
    </row>
    <row r="31" spans="2:60" s="6" customFormat="1" ht="18.75" customHeight="1" thickBot="1" x14ac:dyDescent="0.3">
      <c r="B31" s="177" t="s">
        <v>576</v>
      </c>
      <c r="C31" s="178">
        <f>SUM(C32:C33)</f>
        <v>0</v>
      </c>
      <c r="D31" s="178">
        <f t="shared" ref="D31:BF31" si="9">SUM(D32:D33)</f>
        <v>0</v>
      </c>
      <c r="E31" s="178">
        <f t="shared" si="9"/>
        <v>0</v>
      </c>
      <c r="F31" s="178">
        <f t="shared" si="9"/>
        <v>0</v>
      </c>
      <c r="G31" s="178">
        <f t="shared" si="9"/>
        <v>0</v>
      </c>
      <c r="H31" s="178">
        <f t="shared" si="9"/>
        <v>0</v>
      </c>
      <c r="I31" s="178">
        <f t="shared" si="9"/>
        <v>41</v>
      </c>
      <c r="J31" s="178">
        <f t="shared" si="9"/>
        <v>40</v>
      </c>
      <c r="K31" s="178">
        <f t="shared" si="9"/>
        <v>76</v>
      </c>
      <c r="L31" s="178">
        <f t="shared" si="9"/>
        <v>115</v>
      </c>
      <c r="M31" s="178">
        <f t="shared" si="9"/>
        <v>177</v>
      </c>
      <c r="N31" s="178">
        <f t="shared" si="9"/>
        <v>186</v>
      </c>
      <c r="O31" s="178">
        <f t="shared" si="9"/>
        <v>277</v>
      </c>
      <c r="P31" s="178">
        <f t="shared" si="9"/>
        <v>282</v>
      </c>
      <c r="Q31" s="178">
        <f t="shared" si="9"/>
        <v>344</v>
      </c>
      <c r="R31" s="178">
        <f t="shared" si="9"/>
        <v>422</v>
      </c>
      <c r="S31" s="178">
        <f t="shared" si="9"/>
        <v>407</v>
      </c>
      <c r="T31" s="178">
        <f t="shared" si="9"/>
        <v>422</v>
      </c>
      <c r="U31" s="178">
        <f t="shared" si="9"/>
        <v>513</v>
      </c>
      <c r="V31" s="178">
        <f t="shared" si="9"/>
        <v>514</v>
      </c>
      <c r="W31" s="178">
        <f t="shared" si="9"/>
        <v>590</v>
      </c>
      <c r="X31" s="178">
        <f t="shared" si="9"/>
        <v>545</v>
      </c>
      <c r="Y31" s="178">
        <f t="shared" si="9"/>
        <v>595</v>
      </c>
      <c r="Z31" s="178">
        <f t="shared" si="9"/>
        <v>573</v>
      </c>
      <c r="AA31" s="178">
        <f t="shared" si="9"/>
        <v>595</v>
      </c>
      <c r="AB31" s="178">
        <f t="shared" si="9"/>
        <v>566</v>
      </c>
      <c r="AC31" s="178">
        <f t="shared" si="9"/>
        <v>612</v>
      </c>
      <c r="AD31" s="178">
        <f t="shared" si="9"/>
        <v>609</v>
      </c>
      <c r="AE31" s="178">
        <f t="shared" si="9"/>
        <v>655</v>
      </c>
      <c r="AF31" s="178">
        <f t="shared" si="9"/>
        <v>635</v>
      </c>
      <c r="AG31" s="178">
        <f t="shared" si="9"/>
        <v>653</v>
      </c>
      <c r="AH31" s="178">
        <f t="shared" si="9"/>
        <v>612</v>
      </c>
      <c r="AI31" s="178">
        <f t="shared" si="9"/>
        <v>660</v>
      </c>
      <c r="AJ31" s="178">
        <f t="shared" si="9"/>
        <v>623</v>
      </c>
      <c r="AK31" s="178">
        <f t="shared" si="9"/>
        <v>651</v>
      </c>
      <c r="AL31" s="178">
        <f t="shared" si="9"/>
        <v>606</v>
      </c>
      <c r="AM31" s="178">
        <f t="shared" si="9"/>
        <v>631</v>
      </c>
      <c r="AN31" s="178">
        <f t="shared" si="9"/>
        <v>594</v>
      </c>
      <c r="AO31" s="178">
        <f t="shared" si="9"/>
        <v>599</v>
      </c>
      <c r="AP31" s="178">
        <f t="shared" si="9"/>
        <v>601</v>
      </c>
      <c r="AQ31" s="178">
        <f t="shared" si="9"/>
        <v>607</v>
      </c>
      <c r="AR31" s="178">
        <f t="shared" si="9"/>
        <v>605</v>
      </c>
      <c r="AS31" s="178">
        <f t="shared" si="9"/>
        <v>626</v>
      </c>
      <c r="AT31" s="178">
        <f t="shared" si="9"/>
        <v>613</v>
      </c>
      <c r="AU31" s="178">
        <f t="shared" si="9"/>
        <v>629</v>
      </c>
      <c r="AV31" s="178">
        <f t="shared" si="9"/>
        <v>630</v>
      </c>
      <c r="AW31" s="178">
        <f t="shared" si="9"/>
        <v>628</v>
      </c>
      <c r="AX31" s="178">
        <f t="shared" si="9"/>
        <v>626</v>
      </c>
      <c r="AY31" s="178">
        <f t="shared" ref="AY31:BD31" si="10">SUM(AY32:AY33)</f>
        <v>656</v>
      </c>
      <c r="AZ31" s="178">
        <f t="shared" si="10"/>
        <v>620</v>
      </c>
      <c r="BA31" s="178">
        <f t="shared" si="10"/>
        <v>631</v>
      </c>
      <c r="BB31" s="178">
        <f t="shared" si="10"/>
        <v>629</v>
      </c>
      <c r="BC31" s="178">
        <f t="shared" si="10"/>
        <v>636</v>
      </c>
      <c r="BD31" s="178">
        <f t="shared" si="10"/>
        <v>648</v>
      </c>
      <c r="BE31" s="178">
        <f t="shared" si="9"/>
        <v>654</v>
      </c>
      <c r="BF31" s="178">
        <f t="shared" si="9"/>
        <v>636</v>
      </c>
      <c r="BG31" s="178">
        <f t="shared" ref="BG31:BH31" si="11">SUM(BG32:BG33)</f>
        <v>640</v>
      </c>
      <c r="BH31" s="178">
        <f t="shared" si="11"/>
        <v>623</v>
      </c>
    </row>
    <row r="32" spans="2:60" s="6" customFormat="1" ht="18.75" customHeight="1" x14ac:dyDescent="0.25">
      <c r="B32" s="342" t="s">
        <v>827</v>
      </c>
      <c r="C32" s="1074"/>
      <c r="D32" s="1075"/>
      <c r="E32" s="358"/>
      <c r="F32" s="356"/>
      <c r="G32" s="1074"/>
      <c r="H32" s="1075"/>
      <c r="I32" s="358">
        <v>41</v>
      </c>
      <c r="J32" s="356">
        <v>40</v>
      </c>
      <c r="K32" s="1074">
        <v>76</v>
      </c>
      <c r="L32" s="1075">
        <v>70</v>
      </c>
      <c r="M32" s="358">
        <v>100</v>
      </c>
      <c r="N32" s="356">
        <v>85</v>
      </c>
      <c r="O32" s="1074">
        <v>135</v>
      </c>
      <c r="P32" s="1075">
        <v>115</v>
      </c>
      <c r="Q32" s="358">
        <v>152</v>
      </c>
      <c r="R32" s="356">
        <v>144</v>
      </c>
      <c r="S32" s="1074">
        <v>152</v>
      </c>
      <c r="T32" s="1075">
        <v>144</v>
      </c>
      <c r="U32" s="358">
        <v>199</v>
      </c>
      <c r="V32" s="356">
        <v>183</v>
      </c>
      <c r="W32" s="1074">
        <v>226</v>
      </c>
      <c r="X32" s="1075">
        <v>195</v>
      </c>
      <c r="Y32" s="358">
        <v>226</v>
      </c>
      <c r="Z32" s="356">
        <v>187</v>
      </c>
      <c r="AA32" s="1074">
        <v>223</v>
      </c>
      <c r="AB32" s="1075">
        <v>196</v>
      </c>
      <c r="AC32" s="1076">
        <v>224</v>
      </c>
      <c r="AD32" s="1077">
        <v>204</v>
      </c>
      <c r="AE32" s="1078">
        <v>230</v>
      </c>
      <c r="AF32" s="1012">
        <v>213</v>
      </c>
      <c r="AG32" s="358">
        <v>215</v>
      </c>
      <c r="AH32" s="356">
        <v>201</v>
      </c>
      <c r="AI32" s="1074">
        <v>234</v>
      </c>
      <c r="AJ32" s="359">
        <v>194</v>
      </c>
      <c r="AK32" s="358">
        <v>210</v>
      </c>
      <c r="AL32" s="1079">
        <v>193</v>
      </c>
      <c r="AM32" s="1074">
        <v>200</v>
      </c>
      <c r="AN32" s="359">
        <v>178</v>
      </c>
      <c r="AO32" s="358">
        <v>192</v>
      </c>
      <c r="AP32" s="1079">
        <v>180</v>
      </c>
      <c r="AQ32" s="1074">
        <v>192</v>
      </c>
      <c r="AR32" s="359">
        <v>183</v>
      </c>
      <c r="AS32" s="358">
        <v>207</v>
      </c>
      <c r="AT32" s="1079">
        <v>192</v>
      </c>
      <c r="AU32" s="1074">
        <v>221</v>
      </c>
      <c r="AV32" s="359">
        <v>195</v>
      </c>
      <c r="AW32" s="358">
        <v>209</v>
      </c>
      <c r="AX32" s="1079">
        <v>196</v>
      </c>
      <c r="AY32" s="1074">
        <v>220</v>
      </c>
      <c r="AZ32" s="359">
        <v>184</v>
      </c>
      <c r="BA32" s="1074">
        <v>202</v>
      </c>
      <c r="BB32" s="359">
        <v>180</v>
      </c>
      <c r="BC32" s="1074">
        <v>205</v>
      </c>
      <c r="BD32" s="359">
        <v>195</v>
      </c>
      <c r="BE32" s="1074">
        <v>216</v>
      </c>
      <c r="BF32" s="359">
        <v>195</v>
      </c>
      <c r="BG32" s="1074">
        <v>212</v>
      </c>
      <c r="BH32" s="359">
        <v>201</v>
      </c>
    </row>
    <row r="33" spans="2:60" s="6" customFormat="1" ht="18.75" customHeight="1" thickBot="1" x14ac:dyDescent="0.3">
      <c r="B33" s="330" t="s">
        <v>406</v>
      </c>
      <c r="C33" s="1090"/>
      <c r="D33" s="1091"/>
      <c r="E33" s="370"/>
      <c r="F33" s="368"/>
      <c r="G33" s="1090"/>
      <c r="H33" s="1091"/>
      <c r="I33" s="370"/>
      <c r="J33" s="368"/>
      <c r="K33" s="1090"/>
      <c r="L33" s="1091">
        <v>45</v>
      </c>
      <c r="M33" s="370">
        <v>77</v>
      </c>
      <c r="N33" s="368">
        <v>101</v>
      </c>
      <c r="O33" s="1090">
        <v>142</v>
      </c>
      <c r="P33" s="1091">
        <v>167</v>
      </c>
      <c r="Q33" s="370">
        <v>192</v>
      </c>
      <c r="R33" s="368">
        <v>278</v>
      </c>
      <c r="S33" s="1090">
        <v>255</v>
      </c>
      <c r="T33" s="1091">
        <v>278</v>
      </c>
      <c r="U33" s="370">
        <v>314</v>
      </c>
      <c r="V33" s="368">
        <v>331</v>
      </c>
      <c r="W33" s="1090">
        <v>364</v>
      </c>
      <c r="X33" s="1091">
        <v>350</v>
      </c>
      <c r="Y33" s="370">
        <v>369</v>
      </c>
      <c r="Z33" s="368">
        <v>386</v>
      </c>
      <c r="AA33" s="1090">
        <v>372</v>
      </c>
      <c r="AB33" s="1091">
        <v>370</v>
      </c>
      <c r="AC33" s="1092">
        <v>388</v>
      </c>
      <c r="AD33" s="1093">
        <v>405</v>
      </c>
      <c r="AE33" s="1094">
        <v>425</v>
      </c>
      <c r="AF33" s="1095">
        <v>422</v>
      </c>
      <c r="AG33" s="370">
        <v>438</v>
      </c>
      <c r="AH33" s="368">
        <v>411</v>
      </c>
      <c r="AI33" s="1090">
        <v>426</v>
      </c>
      <c r="AJ33" s="371">
        <v>429</v>
      </c>
      <c r="AK33" s="370">
        <v>441</v>
      </c>
      <c r="AL33" s="1096">
        <v>413</v>
      </c>
      <c r="AM33" s="1090">
        <v>431</v>
      </c>
      <c r="AN33" s="371">
        <v>416</v>
      </c>
      <c r="AO33" s="370">
        <v>407</v>
      </c>
      <c r="AP33" s="1096">
        <v>421</v>
      </c>
      <c r="AQ33" s="1090">
        <v>415</v>
      </c>
      <c r="AR33" s="371">
        <v>422</v>
      </c>
      <c r="AS33" s="370">
        <v>419</v>
      </c>
      <c r="AT33" s="1096">
        <v>421</v>
      </c>
      <c r="AU33" s="1090">
        <v>408</v>
      </c>
      <c r="AV33" s="371">
        <v>435</v>
      </c>
      <c r="AW33" s="370">
        <v>419</v>
      </c>
      <c r="AX33" s="1096">
        <v>430</v>
      </c>
      <c r="AY33" s="1090">
        <v>436</v>
      </c>
      <c r="AZ33" s="371">
        <v>436</v>
      </c>
      <c r="BA33" s="1090">
        <v>429</v>
      </c>
      <c r="BB33" s="371">
        <v>449</v>
      </c>
      <c r="BC33" s="1090">
        <v>431</v>
      </c>
      <c r="BD33" s="371">
        <v>453</v>
      </c>
      <c r="BE33" s="1090">
        <v>438</v>
      </c>
      <c r="BF33" s="371">
        <v>441</v>
      </c>
      <c r="BG33" s="1090">
        <v>428</v>
      </c>
      <c r="BH33" s="371">
        <v>422</v>
      </c>
    </row>
    <row r="34" spans="2:60" s="6" customFormat="1" ht="18.75" customHeight="1" thickBot="1" x14ac:dyDescent="0.3">
      <c r="B34" s="177" t="s">
        <v>335</v>
      </c>
      <c r="C34" s="178">
        <f>SUM(C35:C37)</f>
        <v>0</v>
      </c>
      <c r="D34" s="178">
        <f t="shared" ref="D34:BH34" si="12">SUM(D35:D37)</f>
        <v>0</v>
      </c>
      <c r="E34" s="178">
        <f t="shared" si="12"/>
        <v>0</v>
      </c>
      <c r="F34" s="178">
        <f t="shared" si="12"/>
        <v>0</v>
      </c>
      <c r="G34" s="178">
        <f t="shared" si="12"/>
        <v>0</v>
      </c>
      <c r="H34" s="178">
        <f t="shared" si="12"/>
        <v>0</v>
      </c>
      <c r="I34" s="178">
        <f t="shared" si="12"/>
        <v>0</v>
      </c>
      <c r="J34" s="178">
        <f t="shared" si="12"/>
        <v>0</v>
      </c>
      <c r="K34" s="178">
        <f t="shared" si="12"/>
        <v>0</v>
      </c>
      <c r="L34" s="178">
        <f t="shared" si="12"/>
        <v>39</v>
      </c>
      <c r="M34" s="178">
        <f t="shared" si="12"/>
        <v>77</v>
      </c>
      <c r="N34" s="178">
        <f t="shared" si="12"/>
        <v>118</v>
      </c>
      <c r="O34" s="178">
        <f t="shared" si="12"/>
        <v>148</v>
      </c>
      <c r="P34" s="178">
        <f t="shared" si="12"/>
        <v>170</v>
      </c>
      <c r="Q34" s="178">
        <f t="shared" si="12"/>
        <v>198</v>
      </c>
      <c r="R34" s="178">
        <f t="shared" si="12"/>
        <v>221</v>
      </c>
      <c r="S34" s="178">
        <f t="shared" si="12"/>
        <v>259</v>
      </c>
      <c r="T34" s="178">
        <f t="shared" si="12"/>
        <v>0</v>
      </c>
      <c r="U34" s="178">
        <f t="shared" si="12"/>
        <v>210</v>
      </c>
      <c r="V34" s="178">
        <f t="shared" si="12"/>
        <v>47</v>
      </c>
      <c r="W34" s="178">
        <f t="shared" si="12"/>
        <v>282</v>
      </c>
      <c r="X34" s="178">
        <f t="shared" si="12"/>
        <v>330</v>
      </c>
      <c r="Y34" s="178">
        <f t="shared" si="12"/>
        <v>348</v>
      </c>
      <c r="Z34" s="178">
        <f t="shared" si="12"/>
        <v>335</v>
      </c>
      <c r="AA34" s="178">
        <f t="shared" si="12"/>
        <v>398</v>
      </c>
      <c r="AB34" s="178">
        <f t="shared" si="12"/>
        <v>414</v>
      </c>
      <c r="AC34" s="178">
        <f t="shared" si="12"/>
        <v>412</v>
      </c>
      <c r="AD34" s="178">
        <f t="shared" si="12"/>
        <v>439</v>
      </c>
      <c r="AE34" s="178">
        <f t="shared" si="12"/>
        <v>450</v>
      </c>
      <c r="AF34" s="178">
        <f t="shared" si="12"/>
        <v>447</v>
      </c>
      <c r="AG34" s="178">
        <f t="shared" si="12"/>
        <v>449</v>
      </c>
      <c r="AH34" s="178">
        <f t="shared" si="12"/>
        <v>452</v>
      </c>
      <c r="AI34" s="178">
        <f t="shared" si="12"/>
        <v>497</v>
      </c>
      <c r="AJ34" s="178">
        <f t="shared" si="12"/>
        <v>464</v>
      </c>
      <c r="AK34" s="178">
        <f t="shared" si="12"/>
        <v>475</v>
      </c>
      <c r="AL34" s="178">
        <f t="shared" si="12"/>
        <v>484</v>
      </c>
      <c r="AM34" s="178">
        <f t="shared" si="12"/>
        <v>485</v>
      </c>
      <c r="AN34" s="178">
        <f t="shared" si="12"/>
        <v>468</v>
      </c>
      <c r="AO34" s="178">
        <f t="shared" si="12"/>
        <v>472</v>
      </c>
      <c r="AP34" s="178">
        <f t="shared" si="12"/>
        <v>510</v>
      </c>
      <c r="AQ34" s="178">
        <f t="shared" si="12"/>
        <v>564</v>
      </c>
      <c r="AR34" s="178">
        <f t="shared" si="12"/>
        <v>651</v>
      </c>
      <c r="AS34" s="178">
        <f t="shared" si="12"/>
        <v>718</v>
      </c>
      <c r="AT34" s="178">
        <f t="shared" si="12"/>
        <v>761</v>
      </c>
      <c r="AU34" s="178">
        <f t="shared" si="12"/>
        <v>815</v>
      </c>
      <c r="AV34" s="178">
        <f t="shared" si="12"/>
        <v>876</v>
      </c>
      <c r="AW34" s="178">
        <f t="shared" si="12"/>
        <v>948</v>
      </c>
      <c r="AX34" s="178">
        <f t="shared" si="12"/>
        <v>1000</v>
      </c>
      <c r="AY34" s="178">
        <f t="shared" ref="AY34:BD34" si="13">SUM(AY35:AY37)</f>
        <v>1059</v>
      </c>
      <c r="AZ34" s="178">
        <f t="shared" si="13"/>
        <v>1113</v>
      </c>
      <c r="BA34" s="178">
        <f t="shared" si="13"/>
        <v>1104</v>
      </c>
      <c r="BB34" s="178">
        <f t="shared" si="13"/>
        <v>1084</v>
      </c>
      <c r="BC34" s="178">
        <f t="shared" si="13"/>
        <v>1079</v>
      </c>
      <c r="BD34" s="178">
        <f t="shared" si="13"/>
        <v>1056</v>
      </c>
      <c r="BE34" s="178">
        <f t="shared" ref="BE34:BF34" si="14">SUM(BE35:BE37)</f>
        <v>1030</v>
      </c>
      <c r="BF34" s="178">
        <f t="shared" si="14"/>
        <v>985</v>
      </c>
      <c r="BG34" s="178">
        <f t="shared" si="12"/>
        <v>978</v>
      </c>
      <c r="BH34" s="178">
        <f t="shared" si="12"/>
        <v>1013</v>
      </c>
    </row>
    <row r="35" spans="2:60" s="6" customFormat="1" ht="18.75" customHeight="1" x14ac:dyDescent="0.25">
      <c r="B35" s="342" t="s">
        <v>828</v>
      </c>
      <c r="C35" s="1074"/>
      <c r="D35" s="1075"/>
      <c r="E35" s="358"/>
      <c r="F35" s="356"/>
      <c r="G35" s="1074"/>
      <c r="H35" s="1075"/>
      <c r="I35" s="358"/>
      <c r="J35" s="356"/>
      <c r="K35" s="1074"/>
      <c r="L35" s="1075">
        <v>39</v>
      </c>
      <c r="M35" s="358">
        <v>77</v>
      </c>
      <c r="N35" s="356">
        <v>118</v>
      </c>
      <c r="O35" s="1074">
        <v>148</v>
      </c>
      <c r="P35" s="1075">
        <v>170</v>
      </c>
      <c r="Q35" s="358">
        <v>198</v>
      </c>
      <c r="R35" s="356">
        <v>221</v>
      </c>
      <c r="S35" s="1074">
        <v>259</v>
      </c>
      <c r="T35" s="1075">
        <v>0</v>
      </c>
      <c r="U35" s="358">
        <v>210</v>
      </c>
      <c r="V35" s="356">
        <v>47</v>
      </c>
      <c r="W35" s="1074">
        <v>282</v>
      </c>
      <c r="X35" s="1075">
        <v>330</v>
      </c>
      <c r="Y35" s="358">
        <v>348</v>
      </c>
      <c r="Z35" s="356">
        <v>335</v>
      </c>
      <c r="AA35" s="1074">
        <v>398</v>
      </c>
      <c r="AB35" s="1075">
        <v>414</v>
      </c>
      <c r="AC35" s="1076">
        <v>412</v>
      </c>
      <c r="AD35" s="1077">
        <v>439</v>
      </c>
      <c r="AE35" s="1078">
        <v>450</v>
      </c>
      <c r="AF35" s="1012">
        <v>447</v>
      </c>
      <c r="AG35" s="358">
        <v>449</v>
      </c>
      <c r="AH35" s="356">
        <v>452</v>
      </c>
      <c r="AI35" s="1074">
        <v>497</v>
      </c>
      <c r="AJ35" s="359">
        <v>464</v>
      </c>
      <c r="AK35" s="358">
        <v>475</v>
      </c>
      <c r="AL35" s="1079">
        <v>484</v>
      </c>
      <c r="AM35" s="1074">
        <v>485</v>
      </c>
      <c r="AN35" s="359">
        <v>468</v>
      </c>
      <c r="AO35" s="358">
        <v>472</v>
      </c>
      <c r="AP35" s="1079">
        <v>466</v>
      </c>
      <c r="AQ35" s="1074">
        <v>476</v>
      </c>
      <c r="AR35" s="359">
        <v>476</v>
      </c>
      <c r="AS35" s="358">
        <v>472</v>
      </c>
      <c r="AT35" s="1079">
        <v>451</v>
      </c>
      <c r="AU35" s="1074">
        <v>444</v>
      </c>
      <c r="AV35" s="359">
        <v>433</v>
      </c>
      <c r="AW35" s="1031">
        <v>435</v>
      </c>
      <c r="AX35" s="1060">
        <v>441</v>
      </c>
      <c r="AY35" s="1028">
        <v>441</v>
      </c>
      <c r="AZ35" s="1059">
        <v>455</v>
      </c>
      <c r="BA35" s="1028">
        <v>448</v>
      </c>
      <c r="BB35" s="1059">
        <v>449</v>
      </c>
      <c r="BC35" s="1028">
        <v>461</v>
      </c>
      <c r="BD35" s="1059">
        <v>477</v>
      </c>
      <c r="BE35" s="1028">
        <v>476</v>
      </c>
      <c r="BF35" s="1059">
        <v>486</v>
      </c>
      <c r="BG35" s="1028">
        <v>490</v>
      </c>
      <c r="BH35" s="1059">
        <v>511</v>
      </c>
    </row>
    <row r="36" spans="2:60" s="6" customFormat="1" ht="18.75" customHeight="1" x14ac:dyDescent="0.25">
      <c r="B36" s="291" t="s">
        <v>829</v>
      </c>
      <c r="C36" s="1081"/>
      <c r="D36" s="1082"/>
      <c r="E36" s="363"/>
      <c r="F36" s="362"/>
      <c r="G36" s="1081"/>
      <c r="H36" s="1082"/>
      <c r="I36" s="363"/>
      <c r="J36" s="362"/>
      <c r="K36" s="1081"/>
      <c r="L36" s="1082"/>
      <c r="M36" s="363"/>
      <c r="N36" s="362"/>
      <c r="O36" s="1081"/>
      <c r="P36" s="1082"/>
      <c r="Q36" s="363"/>
      <c r="R36" s="362"/>
      <c r="S36" s="1081"/>
      <c r="T36" s="1082"/>
      <c r="U36" s="363"/>
      <c r="V36" s="362"/>
      <c r="W36" s="1081"/>
      <c r="X36" s="1082"/>
      <c r="Y36" s="363"/>
      <c r="Z36" s="362"/>
      <c r="AA36" s="1081"/>
      <c r="AB36" s="1082"/>
      <c r="AC36" s="1083"/>
      <c r="AD36" s="1084"/>
      <c r="AE36" s="1085"/>
      <c r="AF36" s="1086"/>
      <c r="AG36" s="363"/>
      <c r="AH36" s="362"/>
      <c r="AI36" s="1081"/>
      <c r="AJ36" s="364"/>
      <c r="AK36" s="363"/>
      <c r="AL36" s="1087"/>
      <c r="AM36" s="1081"/>
      <c r="AN36" s="364"/>
      <c r="AO36" s="363"/>
      <c r="AP36" s="1087">
        <v>44</v>
      </c>
      <c r="AQ36" s="1081">
        <v>88</v>
      </c>
      <c r="AR36" s="364">
        <v>130</v>
      </c>
      <c r="AS36" s="363">
        <v>164</v>
      </c>
      <c r="AT36" s="1087">
        <v>196</v>
      </c>
      <c r="AU36" s="1081">
        <v>232</v>
      </c>
      <c r="AV36" s="364">
        <v>270</v>
      </c>
      <c r="AW36" s="1034">
        <v>308</v>
      </c>
      <c r="AX36" s="1062">
        <v>343</v>
      </c>
      <c r="AY36" s="1032">
        <v>376</v>
      </c>
      <c r="AZ36" s="1061">
        <v>407</v>
      </c>
      <c r="BA36" s="1032">
        <v>371</v>
      </c>
      <c r="BB36" s="1061">
        <v>336</v>
      </c>
      <c r="BC36" s="1032">
        <v>323</v>
      </c>
      <c r="BD36" s="1061">
        <v>275</v>
      </c>
      <c r="BE36" s="1032">
        <v>257</v>
      </c>
      <c r="BF36" s="1061">
        <v>220</v>
      </c>
      <c r="BG36" s="1032">
        <v>203</v>
      </c>
      <c r="BH36" s="1061">
        <v>176</v>
      </c>
    </row>
    <row r="37" spans="2:60" s="6" customFormat="1" ht="18.75" customHeight="1" thickBot="1" x14ac:dyDescent="0.3">
      <c r="B37" s="330" t="s">
        <v>830</v>
      </c>
      <c r="C37" s="1090"/>
      <c r="D37" s="1091"/>
      <c r="E37" s="370"/>
      <c r="F37" s="368"/>
      <c r="G37" s="1090"/>
      <c r="H37" s="1091"/>
      <c r="I37" s="370"/>
      <c r="J37" s="368"/>
      <c r="K37" s="1090"/>
      <c r="L37" s="1091"/>
      <c r="M37" s="370"/>
      <c r="N37" s="368"/>
      <c r="O37" s="1090"/>
      <c r="P37" s="1091"/>
      <c r="Q37" s="370"/>
      <c r="R37" s="368"/>
      <c r="S37" s="1090"/>
      <c r="T37" s="1091"/>
      <c r="U37" s="370"/>
      <c r="V37" s="368"/>
      <c r="W37" s="1090"/>
      <c r="X37" s="1091"/>
      <c r="Y37" s="370"/>
      <c r="Z37" s="368"/>
      <c r="AA37" s="1090"/>
      <c r="AB37" s="1091"/>
      <c r="AC37" s="1092"/>
      <c r="AD37" s="1093"/>
      <c r="AE37" s="1094"/>
      <c r="AF37" s="1095"/>
      <c r="AG37" s="370"/>
      <c r="AH37" s="368"/>
      <c r="AI37" s="1090"/>
      <c r="AJ37" s="371"/>
      <c r="AK37" s="370"/>
      <c r="AL37" s="1096"/>
      <c r="AM37" s="1090"/>
      <c r="AN37" s="371"/>
      <c r="AO37" s="370"/>
      <c r="AP37" s="1096"/>
      <c r="AQ37" s="1090"/>
      <c r="AR37" s="371">
        <v>45</v>
      </c>
      <c r="AS37" s="370">
        <v>82</v>
      </c>
      <c r="AT37" s="1096">
        <v>114</v>
      </c>
      <c r="AU37" s="1090">
        <v>139</v>
      </c>
      <c r="AV37" s="371">
        <v>173</v>
      </c>
      <c r="AW37" s="1038">
        <v>205</v>
      </c>
      <c r="AX37" s="1064">
        <v>216</v>
      </c>
      <c r="AY37" s="1035">
        <v>242</v>
      </c>
      <c r="AZ37" s="1063">
        <v>251</v>
      </c>
      <c r="BA37" s="1035">
        <v>285</v>
      </c>
      <c r="BB37" s="1063">
        <v>299</v>
      </c>
      <c r="BC37" s="1035">
        <v>295</v>
      </c>
      <c r="BD37" s="1063">
        <v>304</v>
      </c>
      <c r="BE37" s="1035">
        <v>297</v>
      </c>
      <c r="BF37" s="1063">
        <v>279</v>
      </c>
      <c r="BG37" s="1035">
        <v>285</v>
      </c>
      <c r="BH37" s="1063">
        <v>326</v>
      </c>
    </row>
    <row r="38" spans="2:60" s="6" customFormat="1" ht="18.75" customHeight="1" thickBot="1" x14ac:dyDescent="0.3">
      <c r="B38" s="177" t="s">
        <v>654</v>
      </c>
      <c r="C38" s="178">
        <f>SUM(C39:C42)</f>
        <v>0</v>
      </c>
      <c r="D38" s="178">
        <f t="shared" ref="D38:BH38" si="15">SUM(D39:D42)</f>
        <v>0</v>
      </c>
      <c r="E38" s="178">
        <f t="shared" si="15"/>
        <v>0</v>
      </c>
      <c r="F38" s="178">
        <f t="shared" si="15"/>
        <v>0</v>
      </c>
      <c r="G38" s="178">
        <f t="shared" si="15"/>
        <v>0</v>
      </c>
      <c r="H38" s="178">
        <f t="shared" si="15"/>
        <v>0</v>
      </c>
      <c r="I38" s="178">
        <f t="shared" si="15"/>
        <v>0</v>
      </c>
      <c r="J38" s="178">
        <f t="shared" si="15"/>
        <v>0</v>
      </c>
      <c r="K38" s="178">
        <f t="shared" si="15"/>
        <v>0</v>
      </c>
      <c r="L38" s="178">
        <f t="shared" si="15"/>
        <v>0</v>
      </c>
      <c r="M38" s="178">
        <f t="shared" si="15"/>
        <v>0</v>
      </c>
      <c r="N38" s="178">
        <f t="shared" si="15"/>
        <v>0</v>
      </c>
      <c r="O38" s="178">
        <f t="shared" si="15"/>
        <v>0</v>
      </c>
      <c r="P38" s="178">
        <f t="shared" si="15"/>
        <v>0</v>
      </c>
      <c r="Q38" s="178">
        <f t="shared" si="15"/>
        <v>0</v>
      </c>
      <c r="R38" s="178">
        <f t="shared" si="15"/>
        <v>0</v>
      </c>
      <c r="S38" s="178">
        <f t="shared" si="15"/>
        <v>0</v>
      </c>
      <c r="T38" s="178">
        <f t="shared" si="15"/>
        <v>36</v>
      </c>
      <c r="U38" s="178">
        <f t="shared" si="15"/>
        <v>30</v>
      </c>
      <c r="V38" s="178">
        <f t="shared" si="15"/>
        <v>71</v>
      </c>
      <c r="W38" s="178">
        <f t="shared" si="15"/>
        <v>135</v>
      </c>
      <c r="X38" s="178">
        <f t="shared" si="15"/>
        <v>100</v>
      </c>
      <c r="Y38" s="178">
        <f t="shared" si="15"/>
        <v>126</v>
      </c>
      <c r="Z38" s="178">
        <f t="shared" si="15"/>
        <v>151</v>
      </c>
      <c r="AA38" s="178">
        <f t="shared" si="15"/>
        <v>160</v>
      </c>
      <c r="AB38" s="178">
        <f t="shared" si="15"/>
        <v>177</v>
      </c>
      <c r="AC38" s="178">
        <f t="shared" si="15"/>
        <v>171</v>
      </c>
      <c r="AD38" s="178">
        <f t="shared" si="15"/>
        <v>146</v>
      </c>
      <c r="AE38" s="178">
        <f t="shared" si="15"/>
        <v>173</v>
      </c>
      <c r="AF38" s="178">
        <f t="shared" si="15"/>
        <v>180</v>
      </c>
      <c r="AG38" s="178">
        <f t="shared" si="15"/>
        <v>180</v>
      </c>
      <c r="AH38" s="178">
        <f t="shared" si="15"/>
        <v>162</v>
      </c>
      <c r="AI38" s="178">
        <f t="shared" si="15"/>
        <v>162</v>
      </c>
      <c r="AJ38" s="178">
        <f t="shared" si="15"/>
        <v>142</v>
      </c>
      <c r="AK38" s="178">
        <f t="shared" si="15"/>
        <v>149</v>
      </c>
      <c r="AL38" s="178">
        <f t="shared" si="15"/>
        <v>198</v>
      </c>
      <c r="AM38" s="178">
        <f t="shared" si="15"/>
        <v>207</v>
      </c>
      <c r="AN38" s="178">
        <f t="shared" si="15"/>
        <v>234</v>
      </c>
      <c r="AO38" s="178">
        <f t="shared" si="15"/>
        <v>260</v>
      </c>
      <c r="AP38" s="178">
        <f t="shared" si="15"/>
        <v>247</v>
      </c>
      <c r="AQ38" s="178">
        <f t="shared" si="15"/>
        <v>298</v>
      </c>
      <c r="AR38" s="178">
        <f t="shared" si="15"/>
        <v>304</v>
      </c>
      <c r="AS38" s="178">
        <f t="shared" si="15"/>
        <v>322</v>
      </c>
      <c r="AT38" s="178">
        <f t="shared" si="15"/>
        <v>314</v>
      </c>
      <c r="AU38" s="178">
        <f t="shared" si="15"/>
        <v>348</v>
      </c>
      <c r="AV38" s="178">
        <f t="shared" si="15"/>
        <v>353</v>
      </c>
      <c r="AW38" s="178">
        <f t="shared" si="15"/>
        <v>401</v>
      </c>
      <c r="AX38" s="178">
        <f t="shared" si="15"/>
        <v>404</v>
      </c>
      <c r="AY38" s="178">
        <f t="shared" ref="AY38:BD38" si="16">SUM(AY39:AY42)</f>
        <v>403</v>
      </c>
      <c r="AZ38" s="178">
        <f t="shared" si="16"/>
        <v>418</v>
      </c>
      <c r="BA38" s="178">
        <f t="shared" si="16"/>
        <v>405</v>
      </c>
      <c r="BB38" s="178">
        <f t="shared" si="16"/>
        <v>388</v>
      </c>
      <c r="BC38" s="178">
        <f t="shared" si="16"/>
        <v>416</v>
      </c>
      <c r="BD38" s="178">
        <f t="shared" si="16"/>
        <v>498</v>
      </c>
      <c r="BE38" s="178">
        <f t="shared" ref="BE38:BF38" si="17">SUM(BE39:BE42)</f>
        <v>530</v>
      </c>
      <c r="BF38" s="178">
        <f t="shared" si="17"/>
        <v>537</v>
      </c>
      <c r="BG38" s="178">
        <f t="shared" si="15"/>
        <v>567</v>
      </c>
      <c r="BH38" s="178">
        <f t="shared" si="15"/>
        <v>643</v>
      </c>
    </row>
    <row r="39" spans="2:60" s="6" customFormat="1" ht="18.75" customHeight="1" x14ac:dyDescent="0.25">
      <c r="B39" s="342" t="s">
        <v>831</v>
      </c>
      <c r="C39" s="1074"/>
      <c r="D39" s="1075"/>
      <c r="E39" s="358"/>
      <c r="F39" s="356"/>
      <c r="G39" s="1074"/>
      <c r="H39" s="1075"/>
      <c r="I39" s="358"/>
      <c r="J39" s="356"/>
      <c r="K39" s="1074"/>
      <c r="L39" s="1075"/>
      <c r="M39" s="358"/>
      <c r="N39" s="356"/>
      <c r="O39" s="1074"/>
      <c r="P39" s="1075"/>
      <c r="Q39" s="358"/>
      <c r="R39" s="356"/>
      <c r="S39" s="1074"/>
      <c r="T39" s="1075"/>
      <c r="U39" s="358"/>
      <c r="V39" s="356"/>
      <c r="W39" s="1074"/>
      <c r="X39" s="1075"/>
      <c r="Y39" s="358"/>
      <c r="Z39" s="356"/>
      <c r="AA39" s="1074"/>
      <c r="AB39" s="1075"/>
      <c r="AC39" s="1076"/>
      <c r="AD39" s="1077"/>
      <c r="AE39" s="1078"/>
      <c r="AF39" s="1012"/>
      <c r="AG39" s="358"/>
      <c r="AH39" s="356"/>
      <c r="AI39" s="1074"/>
      <c r="AJ39" s="359"/>
      <c r="AK39" s="358"/>
      <c r="AL39" s="1079">
        <v>44</v>
      </c>
      <c r="AM39" s="1074">
        <v>67</v>
      </c>
      <c r="AN39" s="359">
        <v>97</v>
      </c>
      <c r="AO39" s="358">
        <v>129</v>
      </c>
      <c r="AP39" s="1079">
        <v>153</v>
      </c>
      <c r="AQ39" s="1074">
        <v>180</v>
      </c>
      <c r="AR39" s="359">
        <v>203</v>
      </c>
      <c r="AS39" s="358">
        <v>219</v>
      </c>
      <c r="AT39" s="1079">
        <v>197</v>
      </c>
      <c r="AU39" s="1074">
        <v>207</v>
      </c>
      <c r="AV39" s="359">
        <v>207</v>
      </c>
      <c r="AW39" s="358">
        <v>228</v>
      </c>
      <c r="AX39" s="1079">
        <v>230</v>
      </c>
      <c r="AY39" s="1074">
        <v>228</v>
      </c>
      <c r="AZ39" s="359">
        <v>226</v>
      </c>
      <c r="BA39" s="1074">
        <v>218</v>
      </c>
      <c r="BB39" s="359">
        <v>192</v>
      </c>
      <c r="BC39" s="1074">
        <v>207</v>
      </c>
      <c r="BD39" s="359">
        <v>233</v>
      </c>
      <c r="BE39" s="1074">
        <v>218</v>
      </c>
      <c r="BF39" s="359">
        <v>198</v>
      </c>
      <c r="BG39" s="1074">
        <v>198</v>
      </c>
      <c r="BH39" s="359">
        <v>205</v>
      </c>
    </row>
    <row r="40" spans="2:60" s="6" customFormat="1" ht="18.75" customHeight="1" x14ac:dyDescent="0.25">
      <c r="B40" s="342" t="s">
        <v>2293</v>
      </c>
      <c r="C40" s="1074"/>
      <c r="D40" s="1075"/>
      <c r="E40" s="358"/>
      <c r="F40" s="356"/>
      <c r="G40" s="1074"/>
      <c r="H40" s="1075"/>
      <c r="I40" s="358"/>
      <c r="J40" s="356"/>
      <c r="K40" s="1074"/>
      <c r="L40" s="1075"/>
      <c r="M40" s="358"/>
      <c r="N40" s="356"/>
      <c r="O40" s="1074"/>
      <c r="P40" s="1075"/>
      <c r="Q40" s="358"/>
      <c r="R40" s="356"/>
      <c r="S40" s="1074"/>
      <c r="T40" s="1075"/>
      <c r="U40" s="358"/>
      <c r="V40" s="356"/>
      <c r="W40" s="1074"/>
      <c r="X40" s="1075"/>
      <c r="Y40" s="358"/>
      <c r="Z40" s="356"/>
      <c r="AA40" s="1074"/>
      <c r="AB40" s="1075"/>
      <c r="AC40" s="1076"/>
      <c r="AD40" s="1077"/>
      <c r="AE40" s="1078"/>
      <c r="AF40" s="1012"/>
      <c r="AG40" s="358"/>
      <c r="AH40" s="356"/>
      <c r="AI40" s="1074"/>
      <c r="AJ40" s="359"/>
      <c r="AK40" s="358"/>
      <c r="AL40" s="1079"/>
      <c r="AM40" s="1074"/>
      <c r="AN40" s="359"/>
      <c r="AO40" s="358"/>
      <c r="AP40" s="1079"/>
      <c r="AQ40" s="1074"/>
      <c r="AR40" s="359"/>
      <c r="AS40" s="358"/>
      <c r="AT40" s="1079"/>
      <c r="AU40" s="1074"/>
      <c r="AV40" s="359"/>
      <c r="AW40" s="358"/>
      <c r="AX40" s="1079"/>
      <c r="AY40" s="1074"/>
      <c r="AZ40" s="359"/>
      <c r="BA40" s="1074"/>
      <c r="BB40" s="359"/>
      <c r="BC40" s="1074"/>
      <c r="BD40" s="359">
        <v>45</v>
      </c>
      <c r="BE40" s="1074">
        <v>83</v>
      </c>
      <c r="BF40" s="359">
        <v>116</v>
      </c>
      <c r="BG40" s="1074">
        <v>141</v>
      </c>
      <c r="BH40" s="359">
        <v>182</v>
      </c>
    </row>
    <row r="41" spans="2:60" s="6" customFormat="1" ht="18.75" customHeight="1" x14ac:dyDescent="0.25">
      <c r="B41" s="291" t="s">
        <v>438</v>
      </c>
      <c r="C41" s="1081"/>
      <c r="D41" s="1082"/>
      <c r="E41" s="363"/>
      <c r="F41" s="362"/>
      <c r="G41" s="1081"/>
      <c r="H41" s="1082"/>
      <c r="I41" s="363"/>
      <c r="J41" s="362"/>
      <c r="K41" s="1081"/>
      <c r="L41" s="1082"/>
      <c r="M41" s="363"/>
      <c r="N41" s="362"/>
      <c r="O41" s="1081"/>
      <c r="P41" s="1082"/>
      <c r="Q41" s="363"/>
      <c r="R41" s="362"/>
      <c r="S41" s="1081"/>
      <c r="T41" s="1082">
        <v>36</v>
      </c>
      <c r="U41" s="363">
        <v>30</v>
      </c>
      <c r="V41" s="362">
        <v>71</v>
      </c>
      <c r="W41" s="1081">
        <v>135</v>
      </c>
      <c r="X41" s="1082">
        <v>100</v>
      </c>
      <c r="Y41" s="363">
        <v>126</v>
      </c>
      <c r="Z41" s="362">
        <v>151</v>
      </c>
      <c r="AA41" s="1081">
        <v>160</v>
      </c>
      <c r="AB41" s="1082">
        <v>177</v>
      </c>
      <c r="AC41" s="1083">
        <v>171</v>
      </c>
      <c r="AD41" s="1084">
        <v>146</v>
      </c>
      <c r="AE41" s="1085">
        <v>173</v>
      </c>
      <c r="AF41" s="1086">
        <v>180</v>
      </c>
      <c r="AG41" s="363">
        <v>180</v>
      </c>
      <c r="AH41" s="362">
        <v>162</v>
      </c>
      <c r="AI41" s="1081">
        <v>162</v>
      </c>
      <c r="AJ41" s="364">
        <v>142</v>
      </c>
      <c r="AK41" s="363">
        <v>149</v>
      </c>
      <c r="AL41" s="1087">
        <v>154</v>
      </c>
      <c r="AM41" s="1081">
        <v>140</v>
      </c>
      <c r="AN41" s="364">
        <v>137</v>
      </c>
      <c r="AO41" s="363">
        <v>131</v>
      </c>
      <c r="AP41" s="1087">
        <v>94</v>
      </c>
      <c r="AQ41" s="1081">
        <v>74</v>
      </c>
      <c r="AR41" s="364">
        <v>65</v>
      </c>
      <c r="AS41" s="363">
        <v>48</v>
      </c>
      <c r="AT41" s="1087">
        <v>32</v>
      </c>
      <c r="AU41" s="1081">
        <v>21</v>
      </c>
      <c r="AV41" s="364">
        <v>13</v>
      </c>
      <c r="AW41" s="363">
        <v>10</v>
      </c>
      <c r="AX41" s="1087">
        <v>3</v>
      </c>
      <c r="AY41" s="1081">
        <v>3</v>
      </c>
      <c r="AZ41" s="364">
        <v>1</v>
      </c>
      <c r="BA41" s="1081">
        <v>1</v>
      </c>
      <c r="BB41" s="364">
        <v>1</v>
      </c>
      <c r="BC41" s="1081">
        <v>1</v>
      </c>
      <c r="BD41" s="364"/>
      <c r="BE41" s="1081"/>
      <c r="BF41" s="364"/>
      <c r="BG41" s="1081"/>
      <c r="BH41" s="364"/>
    </row>
    <row r="42" spans="2:60" s="6" customFormat="1" ht="18.75" customHeight="1" thickBot="1" x14ac:dyDescent="0.3">
      <c r="B42" s="330" t="s">
        <v>477</v>
      </c>
      <c r="C42" s="1090"/>
      <c r="D42" s="1091"/>
      <c r="E42" s="370"/>
      <c r="F42" s="368"/>
      <c r="G42" s="1090"/>
      <c r="H42" s="1091"/>
      <c r="I42" s="370"/>
      <c r="J42" s="368"/>
      <c r="K42" s="1090"/>
      <c r="L42" s="1091"/>
      <c r="M42" s="370"/>
      <c r="N42" s="368"/>
      <c r="O42" s="1090"/>
      <c r="P42" s="1091"/>
      <c r="Q42" s="370"/>
      <c r="R42" s="368"/>
      <c r="S42" s="1090"/>
      <c r="T42" s="1091"/>
      <c r="U42" s="370"/>
      <c r="V42" s="368"/>
      <c r="W42" s="1090"/>
      <c r="X42" s="1091"/>
      <c r="Y42" s="370"/>
      <c r="Z42" s="368"/>
      <c r="AA42" s="1090"/>
      <c r="AB42" s="1091"/>
      <c r="AC42" s="1092"/>
      <c r="AD42" s="1093"/>
      <c r="AE42" s="1094"/>
      <c r="AF42" s="1095"/>
      <c r="AG42" s="370"/>
      <c r="AH42" s="368"/>
      <c r="AI42" s="1090"/>
      <c r="AJ42" s="371"/>
      <c r="AK42" s="370"/>
      <c r="AL42" s="1096"/>
      <c r="AM42" s="1090"/>
      <c r="AN42" s="371"/>
      <c r="AO42" s="370"/>
      <c r="AP42" s="1096"/>
      <c r="AQ42" s="1090">
        <v>44</v>
      </c>
      <c r="AR42" s="371">
        <v>36</v>
      </c>
      <c r="AS42" s="370">
        <v>55</v>
      </c>
      <c r="AT42" s="1096">
        <v>85</v>
      </c>
      <c r="AU42" s="1090">
        <v>120</v>
      </c>
      <c r="AV42" s="371">
        <v>133</v>
      </c>
      <c r="AW42" s="370">
        <v>163</v>
      </c>
      <c r="AX42" s="1096">
        <v>171</v>
      </c>
      <c r="AY42" s="1090">
        <v>172</v>
      </c>
      <c r="AZ42" s="371">
        <v>191</v>
      </c>
      <c r="BA42" s="1090">
        <v>186</v>
      </c>
      <c r="BB42" s="371">
        <v>195</v>
      </c>
      <c r="BC42" s="1090">
        <v>208</v>
      </c>
      <c r="BD42" s="371">
        <v>220</v>
      </c>
      <c r="BE42" s="1090">
        <v>229</v>
      </c>
      <c r="BF42" s="371">
        <v>223</v>
      </c>
      <c r="BG42" s="1090">
        <v>228</v>
      </c>
      <c r="BH42" s="371">
        <v>256</v>
      </c>
    </row>
    <row r="43" spans="2:60" s="6" customFormat="1" ht="18.75" customHeight="1" thickBot="1" x14ac:dyDescent="0.3">
      <c r="B43" s="177" t="s">
        <v>570</v>
      </c>
      <c r="C43" s="178">
        <f t="shared" ref="C43:AX43" si="18">SUM(C44:C65)</f>
        <v>759</v>
      </c>
      <c r="D43" s="178">
        <f t="shared" si="18"/>
        <v>778</v>
      </c>
      <c r="E43" s="178">
        <f t="shared" si="18"/>
        <v>802</v>
      </c>
      <c r="F43" s="178">
        <f t="shared" si="18"/>
        <v>759</v>
      </c>
      <c r="G43" s="178">
        <f t="shared" si="18"/>
        <v>675</v>
      </c>
      <c r="H43" s="178">
        <f t="shared" si="18"/>
        <v>638</v>
      </c>
      <c r="I43" s="178">
        <f t="shared" si="18"/>
        <v>657</v>
      </c>
      <c r="J43" s="178">
        <f t="shared" si="18"/>
        <v>783</v>
      </c>
      <c r="K43" s="178">
        <f t="shared" si="18"/>
        <v>847</v>
      </c>
      <c r="L43" s="178">
        <f t="shared" si="18"/>
        <v>755</v>
      </c>
      <c r="M43" s="178">
        <f t="shared" si="18"/>
        <v>1009</v>
      </c>
      <c r="N43" s="178">
        <f t="shared" si="18"/>
        <v>962</v>
      </c>
      <c r="O43" s="178">
        <f t="shared" si="18"/>
        <v>1141</v>
      </c>
      <c r="P43" s="178">
        <f t="shared" si="18"/>
        <v>1064</v>
      </c>
      <c r="Q43" s="178">
        <f t="shared" si="18"/>
        <v>1277</v>
      </c>
      <c r="R43" s="178">
        <f t="shared" si="18"/>
        <v>1222</v>
      </c>
      <c r="S43" s="178">
        <f t="shared" si="18"/>
        <v>1357</v>
      </c>
      <c r="T43" s="178">
        <f t="shared" si="18"/>
        <v>1256</v>
      </c>
      <c r="U43" s="178">
        <f t="shared" si="18"/>
        <v>1350</v>
      </c>
      <c r="V43" s="178">
        <f t="shared" si="18"/>
        <v>1339</v>
      </c>
      <c r="W43" s="178">
        <f t="shared" si="18"/>
        <v>1370</v>
      </c>
      <c r="X43" s="178">
        <f t="shared" si="18"/>
        <v>1338</v>
      </c>
      <c r="Y43" s="178">
        <f t="shared" si="18"/>
        <v>1350</v>
      </c>
      <c r="Z43" s="178">
        <f t="shared" si="18"/>
        <v>1385</v>
      </c>
      <c r="AA43" s="178">
        <f t="shared" si="18"/>
        <v>1503</v>
      </c>
      <c r="AB43" s="178">
        <f t="shared" si="18"/>
        <v>1533</v>
      </c>
      <c r="AC43" s="178">
        <f t="shared" si="18"/>
        <v>1647</v>
      </c>
      <c r="AD43" s="178">
        <f t="shared" si="18"/>
        <v>1770</v>
      </c>
      <c r="AE43" s="178">
        <f t="shared" si="18"/>
        <v>1875</v>
      </c>
      <c r="AF43" s="178">
        <f t="shared" si="18"/>
        <v>1999</v>
      </c>
      <c r="AG43" s="178">
        <f t="shared" si="18"/>
        <v>2058</v>
      </c>
      <c r="AH43" s="178">
        <f t="shared" si="18"/>
        <v>2092</v>
      </c>
      <c r="AI43" s="178">
        <f t="shared" si="18"/>
        <v>2117</v>
      </c>
      <c r="AJ43" s="178">
        <f t="shared" si="18"/>
        <v>2130</v>
      </c>
      <c r="AK43" s="178">
        <f t="shared" si="18"/>
        <v>2048</v>
      </c>
      <c r="AL43" s="178">
        <f t="shared" si="18"/>
        <v>1962</v>
      </c>
      <c r="AM43" s="178">
        <f t="shared" si="18"/>
        <v>1981</v>
      </c>
      <c r="AN43" s="178">
        <f t="shared" si="18"/>
        <v>2021</v>
      </c>
      <c r="AO43" s="178">
        <f t="shared" si="18"/>
        <v>2087</v>
      </c>
      <c r="AP43" s="178">
        <f t="shared" si="18"/>
        <v>2093</v>
      </c>
      <c r="AQ43" s="178">
        <f t="shared" si="18"/>
        <v>2073</v>
      </c>
      <c r="AR43" s="178">
        <f t="shared" si="18"/>
        <v>2065</v>
      </c>
      <c r="AS43" s="178">
        <f t="shared" si="18"/>
        <v>2100</v>
      </c>
      <c r="AT43" s="178">
        <f t="shared" si="18"/>
        <v>2002</v>
      </c>
      <c r="AU43" s="178">
        <f t="shared" si="18"/>
        <v>1992</v>
      </c>
      <c r="AV43" s="178">
        <f t="shared" si="18"/>
        <v>2050</v>
      </c>
      <c r="AW43" s="178">
        <f t="shared" si="18"/>
        <v>2140</v>
      </c>
      <c r="AX43" s="178">
        <f t="shared" si="18"/>
        <v>2247</v>
      </c>
      <c r="AY43" s="178">
        <f t="shared" ref="AY43:BD43" si="19">SUM(AY44:AY65)</f>
        <v>2292</v>
      </c>
      <c r="AZ43" s="178">
        <f t="shared" si="19"/>
        <v>2259</v>
      </c>
      <c r="BA43" s="178">
        <f t="shared" si="19"/>
        <v>2251</v>
      </c>
      <c r="BB43" s="178">
        <f t="shared" si="19"/>
        <v>2209</v>
      </c>
      <c r="BC43" s="178">
        <f t="shared" si="19"/>
        <v>2318</v>
      </c>
      <c r="BD43" s="178">
        <f t="shared" si="19"/>
        <v>2314</v>
      </c>
      <c r="BE43" s="178">
        <f t="shared" ref="BE43:BF43" si="20">SUM(BE44:BE65)</f>
        <v>2333</v>
      </c>
      <c r="BF43" s="178">
        <f t="shared" si="20"/>
        <v>2345</v>
      </c>
      <c r="BG43" s="178">
        <f>SUM(BG44:BG65)</f>
        <v>2359</v>
      </c>
      <c r="BH43" s="178">
        <f>SUM(BH44:BH65)</f>
        <v>2506</v>
      </c>
    </row>
    <row r="44" spans="2:60" s="6" customFormat="1" ht="31.5" x14ac:dyDescent="0.25">
      <c r="B44" s="271" t="s">
        <v>832</v>
      </c>
      <c r="C44" s="1074"/>
      <c r="D44" s="1075"/>
      <c r="E44" s="358"/>
      <c r="F44" s="356"/>
      <c r="G44" s="1074"/>
      <c r="H44" s="1075"/>
      <c r="I44" s="358"/>
      <c r="J44" s="356"/>
      <c r="K44" s="1074"/>
      <c r="L44" s="1075"/>
      <c r="M44" s="358"/>
      <c r="N44" s="356"/>
      <c r="O44" s="1074"/>
      <c r="P44" s="1075"/>
      <c r="Q44" s="358"/>
      <c r="R44" s="356"/>
      <c r="S44" s="1074"/>
      <c r="T44" s="1075"/>
      <c r="U44" s="358">
        <v>37</v>
      </c>
      <c r="V44" s="356">
        <v>33</v>
      </c>
      <c r="W44" s="1074">
        <v>73</v>
      </c>
      <c r="X44" s="1075">
        <v>66</v>
      </c>
      <c r="Y44" s="358">
        <v>103</v>
      </c>
      <c r="Z44" s="356">
        <v>96</v>
      </c>
      <c r="AA44" s="1074">
        <v>190</v>
      </c>
      <c r="AB44" s="1075">
        <v>175</v>
      </c>
      <c r="AC44" s="1076">
        <v>214</v>
      </c>
      <c r="AD44" s="1077">
        <v>225</v>
      </c>
      <c r="AE44" s="1078">
        <v>244</v>
      </c>
      <c r="AF44" s="1012">
        <v>254</v>
      </c>
      <c r="AG44" s="358">
        <v>281</v>
      </c>
      <c r="AH44" s="356">
        <v>304</v>
      </c>
      <c r="AI44" s="1074">
        <v>305</v>
      </c>
      <c r="AJ44" s="359">
        <v>314</v>
      </c>
      <c r="AK44" s="358">
        <v>305</v>
      </c>
      <c r="AL44" s="1079">
        <v>299</v>
      </c>
      <c r="AM44" s="1074">
        <v>318</v>
      </c>
      <c r="AN44" s="359">
        <v>312</v>
      </c>
      <c r="AO44" s="358">
        <v>315</v>
      </c>
      <c r="AP44" s="1079">
        <v>327</v>
      </c>
      <c r="AQ44" s="1074">
        <v>328</v>
      </c>
      <c r="AR44" s="359">
        <v>336</v>
      </c>
      <c r="AS44" s="358">
        <v>341</v>
      </c>
      <c r="AT44" s="1079">
        <v>350</v>
      </c>
      <c r="AU44" s="1074">
        <v>339</v>
      </c>
      <c r="AV44" s="359">
        <v>356</v>
      </c>
      <c r="AW44" s="358">
        <v>341</v>
      </c>
      <c r="AX44" s="1079">
        <v>341</v>
      </c>
      <c r="AY44" s="1074">
        <v>353</v>
      </c>
      <c r="AZ44" s="359">
        <v>342</v>
      </c>
      <c r="BA44" s="1074">
        <v>336</v>
      </c>
      <c r="BB44" s="359">
        <v>323</v>
      </c>
      <c r="BC44" s="1074">
        <v>317</v>
      </c>
      <c r="BD44" s="359">
        <v>323</v>
      </c>
      <c r="BE44" s="1074">
        <v>308</v>
      </c>
      <c r="BF44" s="359">
        <v>327</v>
      </c>
      <c r="BG44" s="1074">
        <v>305</v>
      </c>
      <c r="BH44" s="359">
        <v>336</v>
      </c>
    </row>
    <row r="45" spans="2:60" s="6" customFormat="1" ht="31.5" x14ac:dyDescent="0.25">
      <c r="B45" s="324" t="s">
        <v>833</v>
      </c>
      <c r="C45" s="1081"/>
      <c r="D45" s="1082"/>
      <c r="E45" s="363"/>
      <c r="F45" s="362"/>
      <c r="G45" s="1081"/>
      <c r="H45" s="1082"/>
      <c r="I45" s="363"/>
      <c r="J45" s="362"/>
      <c r="K45" s="1081"/>
      <c r="L45" s="1082"/>
      <c r="M45" s="363"/>
      <c r="N45" s="362"/>
      <c r="O45" s="1081"/>
      <c r="P45" s="1082"/>
      <c r="Q45" s="363"/>
      <c r="R45" s="362"/>
      <c r="S45" s="1081"/>
      <c r="T45" s="1082"/>
      <c r="U45" s="363">
        <v>36</v>
      </c>
      <c r="V45" s="362">
        <v>28</v>
      </c>
      <c r="W45" s="1081">
        <v>70</v>
      </c>
      <c r="X45" s="1082">
        <v>53</v>
      </c>
      <c r="Y45" s="363">
        <v>90</v>
      </c>
      <c r="Z45" s="362">
        <v>119</v>
      </c>
      <c r="AA45" s="1081">
        <v>140</v>
      </c>
      <c r="AB45" s="1082">
        <v>163</v>
      </c>
      <c r="AC45" s="1083">
        <v>183</v>
      </c>
      <c r="AD45" s="1084">
        <v>214</v>
      </c>
      <c r="AE45" s="1085">
        <v>238</v>
      </c>
      <c r="AF45" s="1086">
        <v>273</v>
      </c>
      <c r="AG45" s="363">
        <v>290</v>
      </c>
      <c r="AH45" s="362">
        <v>316</v>
      </c>
      <c r="AI45" s="1081">
        <v>323</v>
      </c>
      <c r="AJ45" s="364">
        <v>330</v>
      </c>
      <c r="AK45" s="363">
        <v>305</v>
      </c>
      <c r="AL45" s="1087">
        <v>307</v>
      </c>
      <c r="AM45" s="1081">
        <v>298</v>
      </c>
      <c r="AN45" s="364">
        <v>306</v>
      </c>
      <c r="AO45" s="363">
        <v>310</v>
      </c>
      <c r="AP45" s="1087">
        <v>314</v>
      </c>
      <c r="AQ45" s="1081">
        <v>324</v>
      </c>
      <c r="AR45" s="364">
        <v>321</v>
      </c>
      <c r="AS45" s="363">
        <v>331</v>
      </c>
      <c r="AT45" s="1087">
        <v>314</v>
      </c>
      <c r="AU45" s="1081">
        <v>291</v>
      </c>
      <c r="AV45" s="364">
        <v>319</v>
      </c>
      <c r="AW45" s="363">
        <v>321</v>
      </c>
      <c r="AX45" s="1087">
        <v>357</v>
      </c>
      <c r="AY45" s="1081">
        <v>347</v>
      </c>
      <c r="AZ45" s="364">
        <v>355</v>
      </c>
      <c r="BA45" s="1081">
        <v>350</v>
      </c>
      <c r="BB45" s="364">
        <v>349</v>
      </c>
      <c r="BC45" s="1081">
        <v>365</v>
      </c>
      <c r="BD45" s="364">
        <v>387</v>
      </c>
      <c r="BE45" s="1081">
        <v>363</v>
      </c>
      <c r="BF45" s="364">
        <v>368</v>
      </c>
      <c r="BG45" s="1081">
        <v>370</v>
      </c>
      <c r="BH45" s="364">
        <v>396</v>
      </c>
    </row>
    <row r="46" spans="2:60" s="6" customFormat="1" ht="27" customHeight="1" x14ac:dyDescent="0.25">
      <c r="B46" s="324" t="s">
        <v>834</v>
      </c>
      <c r="C46" s="1081"/>
      <c r="D46" s="1082"/>
      <c r="E46" s="363"/>
      <c r="F46" s="362"/>
      <c r="G46" s="1081"/>
      <c r="H46" s="1082"/>
      <c r="I46" s="363"/>
      <c r="J46" s="362"/>
      <c r="K46" s="1081"/>
      <c r="L46" s="1082"/>
      <c r="M46" s="363"/>
      <c r="N46" s="362"/>
      <c r="O46" s="1081"/>
      <c r="P46" s="1082"/>
      <c r="Q46" s="363"/>
      <c r="R46" s="362"/>
      <c r="S46" s="1081"/>
      <c r="T46" s="1082"/>
      <c r="U46" s="363">
        <v>39</v>
      </c>
      <c r="V46" s="362">
        <v>70</v>
      </c>
      <c r="W46" s="1081">
        <v>109</v>
      </c>
      <c r="X46" s="1082">
        <v>138</v>
      </c>
      <c r="Y46" s="363">
        <v>167</v>
      </c>
      <c r="Z46" s="362">
        <v>198</v>
      </c>
      <c r="AA46" s="1081">
        <v>265</v>
      </c>
      <c r="AB46" s="1082">
        <v>287</v>
      </c>
      <c r="AC46" s="1083">
        <v>308</v>
      </c>
      <c r="AD46" s="1084">
        <v>344</v>
      </c>
      <c r="AE46" s="1085">
        <v>369</v>
      </c>
      <c r="AF46" s="1086">
        <v>394</v>
      </c>
      <c r="AG46" s="363">
        <v>377</v>
      </c>
      <c r="AH46" s="362">
        <v>384</v>
      </c>
      <c r="AI46" s="1081">
        <v>379</v>
      </c>
      <c r="AJ46" s="364">
        <v>389</v>
      </c>
      <c r="AK46" s="363">
        <v>375</v>
      </c>
      <c r="AL46" s="1087">
        <v>346</v>
      </c>
      <c r="AM46" s="1081">
        <v>344</v>
      </c>
      <c r="AN46" s="364">
        <v>368</v>
      </c>
      <c r="AO46" s="363">
        <v>367</v>
      </c>
      <c r="AP46" s="1087">
        <v>370</v>
      </c>
      <c r="AQ46" s="1081">
        <v>349</v>
      </c>
      <c r="AR46" s="364">
        <v>316</v>
      </c>
      <c r="AS46" s="363">
        <v>263</v>
      </c>
      <c r="AT46" s="1087">
        <v>346</v>
      </c>
      <c r="AU46" s="1081">
        <v>346</v>
      </c>
      <c r="AV46" s="364">
        <v>376</v>
      </c>
      <c r="AW46" s="363">
        <v>385</v>
      </c>
      <c r="AX46" s="1087">
        <v>419</v>
      </c>
      <c r="AY46" s="1081">
        <v>403</v>
      </c>
      <c r="AZ46" s="364">
        <v>404</v>
      </c>
      <c r="BA46" s="1081">
        <v>393</v>
      </c>
      <c r="BB46" s="364">
        <v>398</v>
      </c>
      <c r="BC46" s="1081">
        <v>399</v>
      </c>
      <c r="BD46" s="364">
        <v>394</v>
      </c>
      <c r="BE46" s="1081">
        <v>395</v>
      </c>
      <c r="BF46" s="364">
        <v>400</v>
      </c>
      <c r="BG46" s="1081">
        <v>382</v>
      </c>
      <c r="BH46" s="364">
        <v>394</v>
      </c>
    </row>
    <row r="47" spans="2:60" s="6" customFormat="1" ht="31.5" x14ac:dyDescent="0.25">
      <c r="B47" s="324" t="s">
        <v>835</v>
      </c>
      <c r="C47" s="1081"/>
      <c r="D47" s="1082"/>
      <c r="E47" s="363"/>
      <c r="F47" s="362"/>
      <c r="G47" s="1081"/>
      <c r="H47" s="1082"/>
      <c r="I47" s="363"/>
      <c r="J47" s="362"/>
      <c r="K47" s="1081"/>
      <c r="L47" s="1082"/>
      <c r="M47" s="363"/>
      <c r="N47" s="362"/>
      <c r="O47" s="1081"/>
      <c r="P47" s="1082"/>
      <c r="Q47" s="363"/>
      <c r="R47" s="362"/>
      <c r="S47" s="1081"/>
      <c r="T47" s="1082"/>
      <c r="U47" s="363">
        <v>40</v>
      </c>
      <c r="V47" s="362">
        <v>70</v>
      </c>
      <c r="W47" s="1081">
        <v>85</v>
      </c>
      <c r="X47" s="1082">
        <v>103</v>
      </c>
      <c r="Y47" s="363">
        <v>121</v>
      </c>
      <c r="Z47" s="362">
        <v>151</v>
      </c>
      <c r="AA47" s="1081">
        <v>174</v>
      </c>
      <c r="AB47" s="1082">
        <v>191</v>
      </c>
      <c r="AC47" s="1083">
        <v>207</v>
      </c>
      <c r="AD47" s="1084">
        <v>231</v>
      </c>
      <c r="AE47" s="1085">
        <v>236</v>
      </c>
      <c r="AF47" s="1086">
        <v>272</v>
      </c>
      <c r="AG47" s="363">
        <v>278</v>
      </c>
      <c r="AH47" s="362">
        <v>263</v>
      </c>
      <c r="AI47" s="1081">
        <v>266</v>
      </c>
      <c r="AJ47" s="364">
        <v>274</v>
      </c>
      <c r="AK47" s="363">
        <v>266</v>
      </c>
      <c r="AL47" s="1087">
        <v>271</v>
      </c>
      <c r="AM47" s="1081">
        <v>276</v>
      </c>
      <c r="AN47" s="364">
        <v>278</v>
      </c>
      <c r="AO47" s="363">
        <v>279</v>
      </c>
      <c r="AP47" s="1087">
        <v>279</v>
      </c>
      <c r="AQ47" s="1081">
        <v>295</v>
      </c>
      <c r="AR47" s="364">
        <v>295</v>
      </c>
      <c r="AS47" s="363">
        <v>307</v>
      </c>
      <c r="AT47" s="1087">
        <v>298</v>
      </c>
      <c r="AU47" s="1081">
        <v>299</v>
      </c>
      <c r="AV47" s="364">
        <v>298</v>
      </c>
      <c r="AW47" s="363">
        <v>320</v>
      </c>
      <c r="AX47" s="1087">
        <v>330</v>
      </c>
      <c r="AY47" s="1081">
        <v>345</v>
      </c>
      <c r="AZ47" s="364">
        <v>351</v>
      </c>
      <c r="BA47" s="1081">
        <v>350</v>
      </c>
      <c r="BB47" s="364">
        <v>352</v>
      </c>
      <c r="BC47" s="1081">
        <v>378</v>
      </c>
      <c r="BD47" s="364">
        <v>356</v>
      </c>
      <c r="BE47" s="1081">
        <v>354</v>
      </c>
      <c r="BF47" s="364">
        <v>351</v>
      </c>
      <c r="BG47" s="1081">
        <v>347</v>
      </c>
      <c r="BH47" s="364">
        <v>361</v>
      </c>
    </row>
    <row r="48" spans="2:60" s="6" customFormat="1" ht="31.5" x14ac:dyDescent="0.25">
      <c r="B48" s="324" t="s">
        <v>836</v>
      </c>
      <c r="C48" s="1081"/>
      <c r="D48" s="1082"/>
      <c r="E48" s="363"/>
      <c r="F48" s="362"/>
      <c r="G48" s="1081"/>
      <c r="H48" s="1082"/>
      <c r="I48" s="363"/>
      <c r="J48" s="362"/>
      <c r="K48" s="1081"/>
      <c r="L48" s="1082"/>
      <c r="M48" s="363"/>
      <c r="N48" s="362"/>
      <c r="O48" s="1081"/>
      <c r="P48" s="1082"/>
      <c r="Q48" s="363"/>
      <c r="R48" s="362"/>
      <c r="S48" s="1081"/>
      <c r="T48" s="1082"/>
      <c r="U48" s="363">
        <v>38</v>
      </c>
      <c r="V48" s="362">
        <v>35</v>
      </c>
      <c r="W48" s="1081">
        <v>71</v>
      </c>
      <c r="X48" s="1082">
        <v>56</v>
      </c>
      <c r="Y48" s="363">
        <v>82</v>
      </c>
      <c r="Z48" s="362">
        <v>68</v>
      </c>
      <c r="AA48" s="1081">
        <v>91</v>
      </c>
      <c r="AB48" s="1082">
        <v>82</v>
      </c>
      <c r="AC48" s="1083">
        <v>121</v>
      </c>
      <c r="AD48" s="1084">
        <v>113</v>
      </c>
      <c r="AE48" s="1085">
        <v>148</v>
      </c>
      <c r="AF48" s="1086">
        <v>135</v>
      </c>
      <c r="AG48" s="363">
        <v>159</v>
      </c>
      <c r="AH48" s="362">
        <v>135</v>
      </c>
      <c r="AI48" s="1081">
        <v>153</v>
      </c>
      <c r="AJ48" s="364">
        <v>138</v>
      </c>
      <c r="AK48" s="363">
        <v>155</v>
      </c>
      <c r="AL48" s="1087">
        <v>128</v>
      </c>
      <c r="AM48" s="1081">
        <v>151</v>
      </c>
      <c r="AN48" s="364">
        <v>133</v>
      </c>
      <c r="AO48" s="363">
        <v>176</v>
      </c>
      <c r="AP48" s="1087">
        <v>154</v>
      </c>
      <c r="AQ48" s="1081">
        <v>166</v>
      </c>
      <c r="AR48" s="364">
        <v>153</v>
      </c>
      <c r="AS48" s="363">
        <v>178</v>
      </c>
      <c r="AT48" s="1087">
        <v>139</v>
      </c>
      <c r="AU48" s="1081">
        <v>162</v>
      </c>
      <c r="AV48" s="364">
        <v>140</v>
      </c>
      <c r="AW48" s="363">
        <v>168</v>
      </c>
      <c r="AX48" s="1087">
        <v>157</v>
      </c>
      <c r="AY48" s="1081">
        <v>185</v>
      </c>
      <c r="AZ48" s="364">
        <v>171</v>
      </c>
      <c r="BA48" s="1081">
        <v>181</v>
      </c>
      <c r="BB48" s="364">
        <v>153</v>
      </c>
      <c r="BC48" s="1081">
        <v>203</v>
      </c>
      <c r="BD48" s="364">
        <v>190</v>
      </c>
      <c r="BE48" s="1081">
        <v>210</v>
      </c>
      <c r="BF48" s="364">
        <v>186</v>
      </c>
      <c r="BG48" s="1081">
        <v>197</v>
      </c>
      <c r="BH48" s="364">
        <v>203</v>
      </c>
    </row>
    <row r="49" spans="2:60" s="6" customFormat="1" ht="18.75" customHeight="1" x14ac:dyDescent="0.25">
      <c r="B49" s="324" t="s">
        <v>472</v>
      </c>
      <c r="C49" s="1081"/>
      <c r="D49" s="1082"/>
      <c r="E49" s="363"/>
      <c r="F49" s="362"/>
      <c r="G49" s="1081"/>
      <c r="H49" s="1082"/>
      <c r="I49" s="363"/>
      <c r="J49" s="362"/>
      <c r="K49" s="1081"/>
      <c r="L49" s="1082"/>
      <c r="M49" s="363"/>
      <c r="N49" s="362"/>
      <c r="O49" s="1081"/>
      <c r="P49" s="1082"/>
      <c r="Q49" s="363"/>
      <c r="R49" s="362"/>
      <c r="S49" s="1081"/>
      <c r="T49" s="1082"/>
      <c r="U49" s="363">
        <v>40</v>
      </c>
      <c r="V49" s="362">
        <v>61</v>
      </c>
      <c r="W49" s="1081">
        <v>87</v>
      </c>
      <c r="X49" s="1082">
        <v>104</v>
      </c>
      <c r="Y49" s="363">
        <v>119</v>
      </c>
      <c r="Z49" s="362">
        <v>145</v>
      </c>
      <c r="AA49" s="1081">
        <v>168</v>
      </c>
      <c r="AB49" s="1082">
        <v>165</v>
      </c>
      <c r="AC49" s="1083">
        <v>181</v>
      </c>
      <c r="AD49" s="1084">
        <v>203</v>
      </c>
      <c r="AE49" s="1085">
        <v>221</v>
      </c>
      <c r="AF49" s="1086">
        <v>257</v>
      </c>
      <c r="AG49" s="363">
        <v>272</v>
      </c>
      <c r="AH49" s="362">
        <v>280</v>
      </c>
      <c r="AI49" s="1081">
        <v>285</v>
      </c>
      <c r="AJ49" s="364">
        <v>276</v>
      </c>
      <c r="AK49" s="363">
        <v>266</v>
      </c>
      <c r="AL49" s="1087">
        <v>259</v>
      </c>
      <c r="AM49" s="1081">
        <v>261</v>
      </c>
      <c r="AN49" s="364">
        <v>268</v>
      </c>
      <c r="AO49" s="363">
        <v>277</v>
      </c>
      <c r="AP49" s="1087">
        <v>283</v>
      </c>
      <c r="AQ49" s="1081">
        <v>256</v>
      </c>
      <c r="AR49" s="364">
        <v>254</v>
      </c>
      <c r="AS49" s="363">
        <v>256</v>
      </c>
      <c r="AT49" s="1087">
        <v>245</v>
      </c>
      <c r="AU49" s="1081">
        <v>236</v>
      </c>
      <c r="AV49" s="364">
        <v>233</v>
      </c>
      <c r="AW49" s="363">
        <v>246</v>
      </c>
      <c r="AX49" s="1087">
        <v>267</v>
      </c>
      <c r="AY49" s="1081">
        <v>265</v>
      </c>
      <c r="AZ49" s="364">
        <v>249</v>
      </c>
      <c r="BA49" s="1081">
        <v>262</v>
      </c>
      <c r="BB49" s="364">
        <v>270</v>
      </c>
      <c r="BC49" s="1081">
        <v>273</v>
      </c>
      <c r="BD49" s="364">
        <v>278</v>
      </c>
      <c r="BE49" s="1081">
        <v>278</v>
      </c>
      <c r="BF49" s="364">
        <v>265</v>
      </c>
      <c r="BG49" s="1081">
        <v>270</v>
      </c>
      <c r="BH49" s="364">
        <v>285</v>
      </c>
    </row>
    <row r="50" spans="2:60" s="6" customFormat="1" ht="18.75" customHeight="1" x14ac:dyDescent="0.25">
      <c r="B50" s="291" t="s">
        <v>478</v>
      </c>
      <c r="C50" s="1081"/>
      <c r="D50" s="1082"/>
      <c r="E50" s="363"/>
      <c r="F50" s="362"/>
      <c r="G50" s="1081"/>
      <c r="H50" s="1082"/>
      <c r="I50" s="363"/>
      <c r="J50" s="362"/>
      <c r="K50" s="1081"/>
      <c r="L50" s="1082"/>
      <c r="M50" s="363"/>
      <c r="N50" s="362"/>
      <c r="O50" s="1081"/>
      <c r="P50" s="1082"/>
      <c r="Q50" s="363"/>
      <c r="R50" s="362"/>
      <c r="S50" s="1081"/>
      <c r="T50" s="1082"/>
      <c r="U50" s="363">
        <v>42</v>
      </c>
      <c r="V50" s="362">
        <v>77</v>
      </c>
      <c r="W50" s="1081">
        <v>114</v>
      </c>
      <c r="X50" s="1082">
        <v>146</v>
      </c>
      <c r="Y50" s="363">
        <v>180</v>
      </c>
      <c r="Z50" s="362">
        <v>209</v>
      </c>
      <c r="AA50" s="1081">
        <v>290</v>
      </c>
      <c r="AB50" s="1082">
        <v>318</v>
      </c>
      <c r="AC50" s="1083">
        <v>334</v>
      </c>
      <c r="AD50" s="1084">
        <v>376</v>
      </c>
      <c r="AE50" s="1085">
        <v>376</v>
      </c>
      <c r="AF50" s="1086">
        <v>387</v>
      </c>
      <c r="AG50" s="363">
        <v>391</v>
      </c>
      <c r="AH50" s="362">
        <v>394</v>
      </c>
      <c r="AI50" s="1081">
        <v>395</v>
      </c>
      <c r="AJ50" s="364">
        <v>402</v>
      </c>
      <c r="AK50" s="363">
        <v>367</v>
      </c>
      <c r="AL50" s="1087">
        <v>336</v>
      </c>
      <c r="AM50" s="1081">
        <v>327</v>
      </c>
      <c r="AN50" s="364">
        <v>348</v>
      </c>
      <c r="AO50" s="363">
        <v>358</v>
      </c>
      <c r="AP50" s="1087">
        <v>360</v>
      </c>
      <c r="AQ50" s="1081">
        <v>350</v>
      </c>
      <c r="AR50" s="364">
        <v>343</v>
      </c>
      <c r="AS50" s="363">
        <v>339</v>
      </c>
      <c r="AT50" s="1087">
        <v>308</v>
      </c>
      <c r="AU50" s="1081">
        <v>316</v>
      </c>
      <c r="AV50" s="364">
        <v>324</v>
      </c>
      <c r="AW50" s="363">
        <v>359</v>
      </c>
      <c r="AX50" s="1087">
        <v>375</v>
      </c>
      <c r="AY50" s="1081">
        <v>394</v>
      </c>
      <c r="AZ50" s="364">
        <v>387</v>
      </c>
      <c r="BA50" s="1081">
        <v>379</v>
      </c>
      <c r="BB50" s="364">
        <v>364</v>
      </c>
      <c r="BC50" s="1081">
        <v>383</v>
      </c>
      <c r="BD50" s="364">
        <v>386</v>
      </c>
      <c r="BE50" s="1081">
        <v>369</v>
      </c>
      <c r="BF50" s="364">
        <v>362</v>
      </c>
      <c r="BG50" s="1081">
        <v>358</v>
      </c>
      <c r="BH50" s="364">
        <v>367</v>
      </c>
    </row>
    <row r="51" spans="2:60" s="6" customFormat="1" ht="18.75" customHeight="1" x14ac:dyDescent="0.25">
      <c r="B51" s="291" t="s">
        <v>3144</v>
      </c>
      <c r="C51" s="1081"/>
      <c r="D51" s="1082"/>
      <c r="E51" s="363"/>
      <c r="F51" s="362"/>
      <c r="G51" s="1081"/>
      <c r="H51" s="1082"/>
      <c r="I51" s="363"/>
      <c r="J51" s="362"/>
      <c r="K51" s="1081"/>
      <c r="L51" s="1082"/>
      <c r="M51" s="363"/>
      <c r="N51" s="362"/>
      <c r="O51" s="1081"/>
      <c r="P51" s="1082"/>
      <c r="Q51" s="363"/>
      <c r="R51" s="362"/>
      <c r="S51" s="1081"/>
      <c r="T51" s="1082"/>
      <c r="U51" s="363"/>
      <c r="V51" s="362"/>
      <c r="W51" s="1081"/>
      <c r="X51" s="1082"/>
      <c r="Y51" s="363"/>
      <c r="Z51" s="362"/>
      <c r="AA51" s="1081"/>
      <c r="AB51" s="1082"/>
      <c r="AC51" s="1083"/>
      <c r="AD51" s="1084"/>
      <c r="AE51" s="1085"/>
      <c r="AF51" s="1086"/>
      <c r="AG51" s="363"/>
      <c r="AH51" s="362"/>
      <c r="AI51" s="1081"/>
      <c r="AJ51" s="364"/>
      <c r="AK51" s="363"/>
      <c r="AL51" s="1087"/>
      <c r="AM51" s="1081"/>
      <c r="AN51" s="364"/>
      <c r="AO51" s="363"/>
      <c r="AP51" s="1087"/>
      <c r="AQ51" s="1081"/>
      <c r="AR51" s="364"/>
      <c r="AS51" s="363"/>
      <c r="AT51" s="1087"/>
      <c r="AU51" s="1081"/>
      <c r="AV51" s="364"/>
      <c r="AW51" s="363"/>
      <c r="AX51" s="1087"/>
      <c r="AY51" s="1081"/>
      <c r="AZ51" s="364"/>
      <c r="BA51" s="1081"/>
      <c r="BB51" s="364"/>
      <c r="BC51" s="1081"/>
      <c r="BD51" s="364"/>
      <c r="BE51" s="1081">
        <v>56</v>
      </c>
      <c r="BF51" s="364">
        <v>86</v>
      </c>
      <c r="BG51" s="1081">
        <v>130</v>
      </c>
      <c r="BH51" s="364">
        <v>164</v>
      </c>
    </row>
    <row r="52" spans="2:60" s="6" customFormat="1" ht="18.75" customHeight="1" x14ac:dyDescent="0.25">
      <c r="B52" s="291" t="s">
        <v>837</v>
      </c>
      <c r="C52" s="1081">
        <v>240</v>
      </c>
      <c r="D52" s="1082">
        <v>204</v>
      </c>
      <c r="E52" s="363">
        <v>168</v>
      </c>
      <c r="F52" s="362">
        <v>127</v>
      </c>
      <c r="G52" s="1081">
        <v>106</v>
      </c>
      <c r="H52" s="1082">
        <v>84</v>
      </c>
      <c r="I52" s="363">
        <v>55</v>
      </c>
      <c r="J52" s="362">
        <v>44</v>
      </c>
      <c r="K52" s="1081">
        <v>25</v>
      </c>
      <c r="L52" s="1082">
        <v>39</v>
      </c>
      <c r="M52" s="363">
        <v>40</v>
      </c>
      <c r="N52" s="362">
        <v>30</v>
      </c>
      <c r="O52" s="1081"/>
      <c r="P52" s="1082"/>
      <c r="Q52" s="363">
        <v>32</v>
      </c>
      <c r="R52" s="362">
        <v>31</v>
      </c>
      <c r="S52" s="1081">
        <v>82</v>
      </c>
      <c r="T52" s="1082">
        <v>47</v>
      </c>
      <c r="U52" s="363"/>
      <c r="V52" s="362"/>
      <c r="W52" s="1081"/>
      <c r="X52" s="1082"/>
      <c r="Y52" s="363"/>
      <c r="Z52" s="362"/>
      <c r="AA52" s="1081"/>
      <c r="AB52" s="1082"/>
      <c r="AC52" s="1083"/>
      <c r="AD52" s="1084"/>
      <c r="AE52" s="1085"/>
      <c r="AF52" s="1086"/>
      <c r="AG52" s="363"/>
      <c r="AH52" s="362"/>
      <c r="AI52" s="1081"/>
      <c r="AJ52" s="364"/>
      <c r="AK52" s="363"/>
      <c r="AL52" s="1087"/>
      <c r="AM52" s="1081"/>
      <c r="AN52" s="364"/>
      <c r="AO52" s="363"/>
      <c r="AP52" s="1087"/>
      <c r="AQ52" s="1081"/>
      <c r="AR52" s="364"/>
      <c r="AS52" s="363"/>
      <c r="AT52" s="1087"/>
      <c r="AU52" s="1081"/>
      <c r="AV52" s="364"/>
      <c r="AW52" s="363"/>
      <c r="AX52" s="1087"/>
      <c r="AY52" s="1081"/>
      <c r="AZ52" s="364"/>
      <c r="BA52" s="1081"/>
      <c r="BB52" s="364"/>
      <c r="BC52" s="1081"/>
      <c r="BD52" s="364"/>
      <c r="BE52" s="1081"/>
      <c r="BF52" s="364"/>
      <c r="BG52" s="1081"/>
      <c r="BH52" s="364"/>
    </row>
    <row r="53" spans="2:60" s="6" customFormat="1" ht="18.75" customHeight="1" x14ac:dyDescent="0.25">
      <c r="B53" s="291" t="s">
        <v>838</v>
      </c>
      <c r="C53" s="1081">
        <v>6</v>
      </c>
      <c r="D53" s="1082">
        <v>4</v>
      </c>
      <c r="E53" s="363">
        <v>11</v>
      </c>
      <c r="F53" s="362">
        <v>5</v>
      </c>
      <c r="G53" s="1081">
        <v>3</v>
      </c>
      <c r="H53" s="1082">
        <v>2</v>
      </c>
      <c r="I53" s="363">
        <v>2</v>
      </c>
      <c r="J53" s="362"/>
      <c r="K53" s="1081"/>
      <c r="L53" s="1082"/>
      <c r="M53" s="363"/>
      <c r="N53" s="362"/>
      <c r="O53" s="1081"/>
      <c r="P53" s="1082"/>
      <c r="Q53" s="363"/>
      <c r="R53" s="362"/>
      <c r="S53" s="1081"/>
      <c r="T53" s="1082"/>
      <c r="U53" s="363">
        <v>45</v>
      </c>
      <c r="V53" s="362">
        <v>45</v>
      </c>
      <c r="W53" s="1081">
        <v>45</v>
      </c>
      <c r="X53" s="1082">
        <v>43</v>
      </c>
      <c r="Y53" s="363">
        <v>44</v>
      </c>
      <c r="Z53" s="362">
        <v>42</v>
      </c>
      <c r="AA53" s="1081">
        <v>4</v>
      </c>
      <c r="AB53" s="1082">
        <v>3</v>
      </c>
      <c r="AC53" s="1083">
        <v>2</v>
      </c>
      <c r="AD53" s="1084">
        <v>2</v>
      </c>
      <c r="AE53" s="1085"/>
      <c r="AF53" s="1086"/>
      <c r="AG53" s="363"/>
      <c r="AH53" s="362"/>
      <c r="AI53" s="1081"/>
      <c r="AJ53" s="364"/>
      <c r="AK53" s="363"/>
      <c r="AL53" s="1087"/>
      <c r="AM53" s="1081"/>
      <c r="AN53" s="364"/>
      <c r="AO53" s="363"/>
      <c r="AP53" s="1087"/>
      <c r="AQ53" s="1081"/>
      <c r="AR53" s="364"/>
      <c r="AS53" s="363"/>
      <c r="AT53" s="1087"/>
      <c r="AU53" s="1081"/>
      <c r="AV53" s="364"/>
      <c r="AW53" s="363"/>
      <c r="AX53" s="1087"/>
      <c r="AY53" s="1081"/>
      <c r="AZ53" s="364"/>
      <c r="BA53" s="1081"/>
      <c r="BB53" s="364"/>
      <c r="BC53" s="1081"/>
      <c r="BD53" s="364"/>
      <c r="BE53" s="1081"/>
      <c r="BF53" s="364"/>
      <c r="BG53" s="1081"/>
      <c r="BH53" s="364"/>
    </row>
    <row r="54" spans="2:60" ht="18.75" customHeight="1" x14ac:dyDescent="0.25">
      <c r="B54" s="291" t="s">
        <v>839</v>
      </c>
      <c r="C54" s="1081">
        <v>85</v>
      </c>
      <c r="D54" s="1082">
        <v>101</v>
      </c>
      <c r="E54" s="363">
        <v>114</v>
      </c>
      <c r="F54" s="362">
        <v>118</v>
      </c>
      <c r="G54" s="1081">
        <v>100</v>
      </c>
      <c r="H54" s="1082">
        <v>99</v>
      </c>
      <c r="I54" s="363">
        <v>111</v>
      </c>
      <c r="J54" s="362">
        <v>135</v>
      </c>
      <c r="K54" s="1081">
        <v>136</v>
      </c>
      <c r="L54" s="1082">
        <v>118</v>
      </c>
      <c r="M54" s="363">
        <v>137</v>
      </c>
      <c r="N54" s="362">
        <v>112</v>
      </c>
      <c r="O54" s="1081">
        <v>134</v>
      </c>
      <c r="P54" s="1082">
        <v>113</v>
      </c>
      <c r="Q54" s="363">
        <v>119</v>
      </c>
      <c r="R54" s="362">
        <v>108</v>
      </c>
      <c r="S54" s="1081">
        <v>133</v>
      </c>
      <c r="T54" s="1082">
        <v>113</v>
      </c>
      <c r="U54" s="363">
        <v>95</v>
      </c>
      <c r="V54" s="362">
        <v>85</v>
      </c>
      <c r="W54" s="1081">
        <v>68</v>
      </c>
      <c r="X54" s="1082">
        <v>58</v>
      </c>
      <c r="Y54" s="363">
        <v>39</v>
      </c>
      <c r="Z54" s="362">
        <v>34</v>
      </c>
      <c r="AA54" s="1081">
        <v>16</v>
      </c>
      <c r="AB54" s="1082">
        <v>13</v>
      </c>
      <c r="AC54" s="1083">
        <v>11</v>
      </c>
      <c r="AD54" s="1084">
        <v>2</v>
      </c>
      <c r="AE54" s="1085">
        <v>2</v>
      </c>
      <c r="AF54" s="1086">
        <v>1</v>
      </c>
      <c r="AG54" s="363">
        <v>1</v>
      </c>
      <c r="AH54" s="362"/>
      <c r="AI54" s="1081"/>
      <c r="AJ54" s="364"/>
      <c r="AK54" s="363"/>
      <c r="AL54" s="1087"/>
      <c r="AM54" s="1081"/>
      <c r="AN54" s="364"/>
      <c r="AO54" s="363">
        <v>1</v>
      </c>
      <c r="AP54" s="1087">
        <v>1</v>
      </c>
      <c r="AQ54" s="1081"/>
      <c r="AR54" s="364">
        <v>44</v>
      </c>
      <c r="AS54" s="363">
        <v>84</v>
      </c>
      <c r="AT54" s="1087">
        <v>1</v>
      </c>
      <c r="AU54" s="1081">
        <v>1</v>
      </c>
      <c r="AV54" s="364"/>
      <c r="AW54" s="363"/>
      <c r="AX54" s="1087"/>
      <c r="AY54" s="1081"/>
      <c r="AZ54" s="364"/>
      <c r="BA54" s="1081"/>
      <c r="BB54" s="364"/>
      <c r="BC54" s="1081"/>
      <c r="BD54" s="364"/>
      <c r="BE54" s="1081"/>
      <c r="BF54" s="364"/>
      <c r="BG54" s="1081"/>
      <c r="BH54" s="364"/>
    </row>
    <row r="55" spans="2:60" ht="18.75" customHeight="1" x14ac:dyDescent="0.25">
      <c r="B55" s="291" t="s">
        <v>456</v>
      </c>
      <c r="C55" s="1081">
        <v>22</v>
      </c>
      <c r="D55" s="1082">
        <v>63</v>
      </c>
      <c r="E55" s="363">
        <v>52</v>
      </c>
      <c r="F55" s="362">
        <v>82</v>
      </c>
      <c r="G55" s="1081">
        <v>73</v>
      </c>
      <c r="H55" s="1082">
        <v>103</v>
      </c>
      <c r="I55" s="363">
        <v>138</v>
      </c>
      <c r="J55" s="362">
        <v>128</v>
      </c>
      <c r="K55" s="1081">
        <v>162</v>
      </c>
      <c r="L55" s="1082">
        <v>145</v>
      </c>
      <c r="M55" s="363">
        <v>174</v>
      </c>
      <c r="N55" s="362">
        <v>160</v>
      </c>
      <c r="O55" s="1081">
        <v>168</v>
      </c>
      <c r="P55" s="1082">
        <v>130</v>
      </c>
      <c r="Q55" s="363">
        <v>151</v>
      </c>
      <c r="R55" s="362">
        <v>145</v>
      </c>
      <c r="S55" s="1081">
        <v>175</v>
      </c>
      <c r="T55" s="1082">
        <v>149</v>
      </c>
      <c r="U55" s="363">
        <v>115</v>
      </c>
      <c r="V55" s="362">
        <v>104</v>
      </c>
      <c r="W55" s="1081">
        <v>84</v>
      </c>
      <c r="X55" s="1082">
        <v>70</v>
      </c>
      <c r="Y55" s="363">
        <v>50</v>
      </c>
      <c r="Z55" s="362">
        <v>61</v>
      </c>
      <c r="AA55" s="1081">
        <v>34</v>
      </c>
      <c r="AB55" s="1082">
        <v>30</v>
      </c>
      <c r="AC55" s="1083">
        <v>21</v>
      </c>
      <c r="AD55" s="1084">
        <v>16</v>
      </c>
      <c r="AE55" s="1085">
        <v>10</v>
      </c>
      <c r="AF55" s="1086">
        <v>9</v>
      </c>
      <c r="AG55" s="363">
        <v>3</v>
      </c>
      <c r="AH55" s="362">
        <v>10</v>
      </c>
      <c r="AI55" s="1081">
        <v>6</v>
      </c>
      <c r="AJ55" s="364">
        <v>1</v>
      </c>
      <c r="AK55" s="363">
        <v>1</v>
      </c>
      <c r="AL55" s="1087">
        <v>3</v>
      </c>
      <c r="AM55" s="1081">
        <v>1</v>
      </c>
      <c r="AN55" s="364">
        <v>2</v>
      </c>
      <c r="AO55" s="363">
        <v>2</v>
      </c>
      <c r="AP55" s="1087">
        <v>2</v>
      </c>
      <c r="AQ55" s="1081">
        <v>1</v>
      </c>
      <c r="AR55" s="364">
        <v>1</v>
      </c>
      <c r="AS55" s="363">
        <v>1</v>
      </c>
      <c r="AT55" s="1087">
        <v>1</v>
      </c>
      <c r="AU55" s="1081">
        <v>2</v>
      </c>
      <c r="AV55" s="364">
        <v>4</v>
      </c>
      <c r="AW55" s="363"/>
      <c r="AX55" s="1087">
        <v>1</v>
      </c>
      <c r="AY55" s="1081"/>
      <c r="AZ55" s="364"/>
      <c r="BA55" s="1081"/>
      <c r="BB55" s="364"/>
      <c r="BC55" s="1081"/>
      <c r="BD55" s="364"/>
      <c r="BE55" s="1081"/>
      <c r="BF55" s="364"/>
      <c r="BG55" s="1081"/>
      <c r="BH55" s="364"/>
    </row>
    <row r="56" spans="2:60" ht="15.75" x14ac:dyDescent="0.25">
      <c r="B56" s="291" t="s">
        <v>840</v>
      </c>
      <c r="C56" s="1081"/>
      <c r="D56" s="1082"/>
      <c r="E56" s="363"/>
      <c r="F56" s="362"/>
      <c r="G56" s="1081"/>
      <c r="H56" s="1082"/>
      <c r="I56" s="363"/>
      <c r="J56" s="362"/>
      <c r="K56" s="1081">
        <v>41</v>
      </c>
      <c r="L56" s="1082">
        <v>65</v>
      </c>
      <c r="M56" s="363">
        <v>80</v>
      </c>
      <c r="N56" s="362">
        <v>115</v>
      </c>
      <c r="O56" s="1081">
        <v>141</v>
      </c>
      <c r="P56" s="1082">
        <v>120</v>
      </c>
      <c r="Q56" s="363">
        <v>149</v>
      </c>
      <c r="R56" s="362">
        <v>125</v>
      </c>
      <c r="S56" s="1081">
        <v>168</v>
      </c>
      <c r="T56" s="1082">
        <v>154</v>
      </c>
      <c r="U56" s="363">
        <v>135</v>
      </c>
      <c r="V56" s="362">
        <v>111</v>
      </c>
      <c r="W56" s="1081">
        <v>84</v>
      </c>
      <c r="X56" s="1082">
        <v>76</v>
      </c>
      <c r="Y56" s="363">
        <v>61</v>
      </c>
      <c r="Z56" s="362">
        <v>45</v>
      </c>
      <c r="AA56" s="1081">
        <v>38</v>
      </c>
      <c r="AB56" s="1082">
        <v>31</v>
      </c>
      <c r="AC56" s="1083">
        <v>20</v>
      </c>
      <c r="AD56" s="1084">
        <v>20</v>
      </c>
      <c r="AE56" s="1085">
        <v>11</v>
      </c>
      <c r="AF56" s="1086">
        <v>5</v>
      </c>
      <c r="AG56" s="363">
        <v>4</v>
      </c>
      <c r="AH56" s="362">
        <v>1</v>
      </c>
      <c r="AI56" s="1081">
        <v>3</v>
      </c>
      <c r="AJ56" s="364">
        <v>3</v>
      </c>
      <c r="AK56" s="363">
        <v>3</v>
      </c>
      <c r="AL56" s="1087">
        <v>4</v>
      </c>
      <c r="AM56" s="1081">
        <v>3</v>
      </c>
      <c r="AN56" s="364">
        <v>1</v>
      </c>
      <c r="AO56" s="363">
        <v>1</v>
      </c>
      <c r="AP56" s="1087">
        <v>1</v>
      </c>
      <c r="AQ56" s="1081">
        <v>2</v>
      </c>
      <c r="AR56" s="364">
        <v>1</v>
      </c>
      <c r="AS56" s="363"/>
      <c r="AT56" s="1087"/>
      <c r="AU56" s="1081"/>
      <c r="AV56" s="364"/>
      <c r="AW56" s="363"/>
      <c r="AX56" s="1087"/>
      <c r="AY56" s="1081"/>
      <c r="AZ56" s="364"/>
      <c r="BA56" s="1081"/>
      <c r="BB56" s="364"/>
      <c r="BC56" s="1081"/>
      <c r="BD56" s="364"/>
      <c r="BE56" s="1081"/>
      <c r="BF56" s="364"/>
      <c r="BG56" s="1081"/>
      <c r="BH56" s="364"/>
    </row>
    <row r="57" spans="2:60" ht="18.75" customHeight="1" x14ac:dyDescent="0.25">
      <c r="B57" s="291" t="s">
        <v>841</v>
      </c>
      <c r="C57" s="1081">
        <v>112</v>
      </c>
      <c r="D57" s="1082">
        <v>119</v>
      </c>
      <c r="E57" s="363">
        <v>112</v>
      </c>
      <c r="F57" s="362">
        <v>124</v>
      </c>
      <c r="G57" s="1081">
        <v>129</v>
      </c>
      <c r="H57" s="1082">
        <v>125</v>
      </c>
      <c r="I57" s="363">
        <v>136</v>
      </c>
      <c r="J57" s="362">
        <v>146</v>
      </c>
      <c r="K57" s="1081">
        <v>138</v>
      </c>
      <c r="L57" s="1082">
        <v>138</v>
      </c>
      <c r="M57" s="363">
        <v>161</v>
      </c>
      <c r="N57" s="362">
        <v>170</v>
      </c>
      <c r="O57" s="1081">
        <v>181</v>
      </c>
      <c r="P57" s="1082">
        <v>184</v>
      </c>
      <c r="Q57" s="363">
        <v>197</v>
      </c>
      <c r="R57" s="362">
        <v>217</v>
      </c>
      <c r="S57" s="1081">
        <v>116</v>
      </c>
      <c r="T57" s="1082">
        <v>181</v>
      </c>
      <c r="U57" s="363">
        <v>156</v>
      </c>
      <c r="V57" s="362">
        <v>139</v>
      </c>
      <c r="W57" s="1081">
        <v>118</v>
      </c>
      <c r="X57" s="1082">
        <v>110</v>
      </c>
      <c r="Y57" s="363">
        <v>94</v>
      </c>
      <c r="Z57" s="362">
        <v>82</v>
      </c>
      <c r="AA57" s="1081">
        <v>69</v>
      </c>
      <c r="AB57" s="1082">
        <v>49</v>
      </c>
      <c r="AC57" s="1083">
        <v>36</v>
      </c>
      <c r="AD57" s="1084">
        <v>21</v>
      </c>
      <c r="AE57" s="1085">
        <v>12</v>
      </c>
      <c r="AF57" s="1086">
        <v>5</v>
      </c>
      <c r="AG57" s="363">
        <v>0</v>
      </c>
      <c r="AH57" s="362">
        <v>0</v>
      </c>
      <c r="AI57" s="1081"/>
      <c r="AJ57" s="364"/>
      <c r="AK57" s="363">
        <v>3</v>
      </c>
      <c r="AL57" s="1087">
        <v>2</v>
      </c>
      <c r="AM57" s="1081"/>
      <c r="AN57" s="364"/>
      <c r="AO57" s="363"/>
      <c r="AP57" s="1087">
        <v>2</v>
      </c>
      <c r="AQ57" s="1081"/>
      <c r="AR57" s="364"/>
      <c r="AS57" s="363"/>
      <c r="AT57" s="1087"/>
      <c r="AU57" s="1081"/>
      <c r="AV57" s="364"/>
      <c r="AW57" s="363"/>
      <c r="AX57" s="1087"/>
      <c r="AY57" s="1081"/>
      <c r="AZ57" s="364"/>
      <c r="BA57" s="1081"/>
      <c r="BB57" s="364"/>
      <c r="BC57" s="1081"/>
      <c r="BD57" s="364"/>
      <c r="BE57" s="1081"/>
      <c r="BF57" s="364"/>
      <c r="BG57" s="1081"/>
      <c r="BH57" s="364"/>
    </row>
    <row r="58" spans="2:60" ht="18.75" customHeight="1" x14ac:dyDescent="0.25">
      <c r="B58" s="291" t="s">
        <v>842</v>
      </c>
      <c r="C58" s="1081"/>
      <c r="D58" s="1082"/>
      <c r="E58" s="363"/>
      <c r="F58" s="362"/>
      <c r="G58" s="1081"/>
      <c r="H58" s="1082"/>
      <c r="I58" s="363"/>
      <c r="J58" s="362"/>
      <c r="K58" s="1081"/>
      <c r="L58" s="1082"/>
      <c r="M58" s="363">
        <v>34</v>
      </c>
      <c r="N58" s="362">
        <v>57</v>
      </c>
      <c r="O58" s="1081">
        <v>73</v>
      </c>
      <c r="P58" s="1082">
        <v>90</v>
      </c>
      <c r="Q58" s="363">
        <v>106</v>
      </c>
      <c r="R58" s="362">
        <v>120</v>
      </c>
      <c r="S58" s="1081">
        <v>147</v>
      </c>
      <c r="T58" s="1082">
        <v>133</v>
      </c>
      <c r="U58" s="363">
        <v>119</v>
      </c>
      <c r="V58" s="362">
        <v>104</v>
      </c>
      <c r="W58" s="1081">
        <v>87</v>
      </c>
      <c r="X58" s="1082">
        <v>70</v>
      </c>
      <c r="Y58" s="363">
        <v>41</v>
      </c>
      <c r="Z58" s="362">
        <v>24</v>
      </c>
      <c r="AA58" s="1081">
        <v>3</v>
      </c>
      <c r="AB58" s="1082">
        <v>2</v>
      </c>
      <c r="AC58" s="1083">
        <v>0</v>
      </c>
      <c r="AD58" s="1084">
        <v>0</v>
      </c>
      <c r="AE58" s="1085">
        <v>0</v>
      </c>
      <c r="AF58" s="1086">
        <v>0</v>
      </c>
      <c r="AG58" s="363">
        <v>0</v>
      </c>
      <c r="AH58" s="362">
        <v>0</v>
      </c>
      <c r="AI58" s="1081"/>
      <c r="AJ58" s="364"/>
      <c r="AK58" s="363"/>
      <c r="AL58" s="1087"/>
      <c r="AM58" s="1081"/>
      <c r="AN58" s="364"/>
      <c r="AO58" s="363"/>
      <c r="AP58" s="1087"/>
      <c r="AQ58" s="1081"/>
      <c r="AR58" s="364"/>
      <c r="AS58" s="363"/>
      <c r="AT58" s="1087"/>
      <c r="AU58" s="1081"/>
      <c r="AV58" s="364"/>
      <c r="AW58" s="363"/>
      <c r="AX58" s="1087"/>
      <c r="AY58" s="1081"/>
      <c r="AZ58" s="364"/>
      <c r="BA58" s="1081"/>
      <c r="BB58" s="364"/>
      <c r="BC58" s="1081"/>
      <c r="BD58" s="364"/>
      <c r="BE58" s="1081"/>
      <c r="BF58" s="364"/>
      <c r="BG58" s="1081"/>
      <c r="BH58" s="364"/>
    </row>
    <row r="59" spans="2:60" ht="18.75" customHeight="1" x14ac:dyDescent="0.25">
      <c r="B59" s="291" t="s">
        <v>843</v>
      </c>
      <c r="C59" s="1081"/>
      <c r="D59" s="1082"/>
      <c r="E59" s="363"/>
      <c r="F59" s="362"/>
      <c r="G59" s="1081"/>
      <c r="H59" s="1082"/>
      <c r="I59" s="363"/>
      <c r="J59" s="362"/>
      <c r="K59" s="1081"/>
      <c r="L59" s="1082"/>
      <c r="M59" s="363">
        <v>70</v>
      </c>
      <c r="N59" s="362">
        <v>105</v>
      </c>
      <c r="O59" s="1081">
        <v>140</v>
      </c>
      <c r="P59" s="1082">
        <v>164</v>
      </c>
      <c r="Q59" s="363">
        <v>171</v>
      </c>
      <c r="R59" s="362">
        <v>163</v>
      </c>
      <c r="S59" s="1081">
        <v>163</v>
      </c>
      <c r="T59" s="1082">
        <v>150</v>
      </c>
      <c r="U59" s="363">
        <v>150</v>
      </c>
      <c r="V59" s="362">
        <v>117</v>
      </c>
      <c r="W59" s="1081">
        <v>82</v>
      </c>
      <c r="X59" s="1082">
        <v>62</v>
      </c>
      <c r="Y59" s="363">
        <v>53</v>
      </c>
      <c r="Z59" s="362">
        <v>7</v>
      </c>
      <c r="AA59" s="1081">
        <v>3</v>
      </c>
      <c r="AB59" s="1082">
        <v>7</v>
      </c>
      <c r="AC59" s="1083">
        <v>1</v>
      </c>
      <c r="AD59" s="1084">
        <v>2</v>
      </c>
      <c r="AE59" s="1085">
        <v>1</v>
      </c>
      <c r="AF59" s="1086">
        <v>1</v>
      </c>
      <c r="AG59" s="363">
        <v>1</v>
      </c>
      <c r="AH59" s="362">
        <v>1</v>
      </c>
      <c r="AI59" s="1081"/>
      <c r="AJ59" s="364"/>
      <c r="AK59" s="363">
        <v>1</v>
      </c>
      <c r="AL59" s="1087">
        <v>1</v>
      </c>
      <c r="AM59" s="1081"/>
      <c r="AN59" s="364"/>
      <c r="AO59" s="363"/>
      <c r="AP59" s="1087"/>
      <c r="AQ59" s="1081">
        <v>1</v>
      </c>
      <c r="AR59" s="364"/>
      <c r="AS59" s="363"/>
      <c r="AT59" s="1087"/>
      <c r="AU59" s="1081"/>
      <c r="AV59" s="364"/>
      <c r="AW59" s="363"/>
      <c r="AX59" s="1087"/>
      <c r="AY59" s="1081"/>
      <c r="AZ59" s="364"/>
      <c r="BA59" s="1081"/>
      <c r="BB59" s="364"/>
      <c r="BC59" s="1081"/>
      <c r="BD59" s="364"/>
      <c r="BE59" s="1081"/>
      <c r="BF59" s="364"/>
      <c r="BG59" s="1081"/>
      <c r="BH59" s="364"/>
    </row>
    <row r="60" spans="2:60" ht="18.75" customHeight="1" x14ac:dyDescent="0.25">
      <c r="B60" s="291" t="s">
        <v>844</v>
      </c>
      <c r="C60" s="1081">
        <v>14</v>
      </c>
      <c r="D60" s="1082">
        <v>12</v>
      </c>
      <c r="E60" s="363">
        <v>24</v>
      </c>
      <c r="F60" s="362">
        <v>21</v>
      </c>
      <c r="G60" s="1081">
        <v>20</v>
      </c>
      <c r="H60" s="1082">
        <v>18</v>
      </c>
      <c r="I60" s="363">
        <v>17</v>
      </c>
      <c r="J60" s="362">
        <v>25</v>
      </c>
      <c r="K60" s="1081">
        <v>43</v>
      </c>
      <c r="L60" s="1082">
        <v>24</v>
      </c>
      <c r="M60" s="363">
        <v>26</v>
      </c>
      <c r="N60" s="362">
        <v>13</v>
      </c>
      <c r="O60" s="1081">
        <v>36</v>
      </c>
      <c r="P60" s="1082">
        <v>28</v>
      </c>
      <c r="Q60" s="363">
        <v>45</v>
      </c>
      <c r="R60" s="362">
        <v>30</v>
      </c>
      <c r="S60" s="1081">
        <v>55</v>
      </c>
      <c r="T60" s="1082">
        <v>44</v>
      </c>
      <c r="U60" s="363">
        <v>42</v>
      </c>
      <c r="V60" s="362">
        <v>39</v>
      </c>
      <c r="W60" s="1081">
        <v>31</v>
      </c>
      <c r="X60" s="1082">
        <v>31</v>
      </c>
      <c r="Y60" s="363">
        <v>22</v>
      </c>
      <c r="Z60" s="362">
        <v>20</v>
      </c>
      <c r="AA60" s="1081">
        <v>3</v>
      </c>
      <c r="AB60" s="1082">
        <v>2</v>
      </c>
      <c r="AC60" s="1083"/>
      <c r="AD60" s="1084"/>
      <c r="AE60" s="1085"/>
      <c r="AF60" s="1086">
        <v>0</v>
      </c>
      <c r="AG60" s="363"/>
      <c r="AH60" s="362"/>
      <c r="AI60" s="1081"/>
      <c r="AJ60" s="364"/>
      <c r="AK60" s="363"/>
      <c r="AL60" s="1087"/>
      <c r="AM60" s="1081"/>
      <c r="AN60" s="364"/>
      <c r="AO60" s="363"/>
      <c r="AP60" s="1087"/>
      <c r="AQ60" s="1081"/>
      <c r="AR60" s="364"/>
      <c r="AS60" s="363"/>
      <c r="AT60" s="1087"/>
      <c r="AU60" s="1081"/>
      <c r="AV60" s="364"/>
      <c r="AW60" s="363"/>
      <c r="AX60" s="1087"/>
      <c r="AY60" s="1081"/>
      <c r="AZ60" s="364"/>
      <c r="BA60" s="1081"/>
      <c r="BB60" s="364"/>
      <c r="BC60" s="1081"/>
      <c r="BD60" s="364"/>
      <c r="BE60" s="1081"/>
      <c r="BF60" s="364"/>
      <c r="BG60" s="1081"/>
      <c r="BH60" s="364"/>
    </row>
    <row r="61" spans="2:60" ht="18.75" customHeight="1" x14ac:dyDescent="0.25">
      <c r="B61" s="291" t="s">
        <v>445</v>
      </c>
      <c r="C61" s="1081">
        <v>44</v>
      </c>
      <c r="D61" s="1082">
        <v>39</v>
      </c>
      <c r="E61" s="363">
        <v>41</v>
      </c>
      <c r="F61" s="362">
        <v>40</v>
      </c>
      <c r="G61" s="1081">
        <v>27</v>
      </c>
      <c r="H61" s="1082">
        <v>24</v>
      </c>
      <c r="I61" s="363">
        <v>24</v>
      </c>
      <c r="J61" s="362">
        <v>57</v>
      </c>
      <c r="K61" s="1081">
        <v>51</v>
      </c>
      <c r="L61" s="1082">
        <v>45</v>
      </c>
      <c r="M61" s="363">
        <v>61</v>
      </c>
      <c r="N61" s="362">
        <v>44</v>
      </c>
      <c r="O61" s="1081">
        <v>61</v>
      </c>
      <c r="P61" s="1082">
        <v>58</v>
      </c>
      <c r="Q61" s="363">
        <v>88</v>
      </c>
      <c r="R61" s="362">
        <v>85</v>
      </c>
      <c r="S61" s="1081">
        <v>96</v>
      </c>
      <c r="T61" s="1082">
        <v>84</v>
      </c>
      <c r="U61" s="363">
        <v>63</v>
      </c>
      <c r="V61" s="362">
        <v>61</v>
      </c>
      <c r="W61" s="1081">
        <v>40</v>
      </c>
      <c r="X61" s="1082">
        <v>37</v>
      </c>
      <c r="Y61" s="363">
        <v>21</v>
      </c>
      <c r="Z61" s="362">
        <v>21</v>
      </c>
      <c r="AA61" s="1081">
        <v>11</v>
      </c>
      <c r="AB61" s="1082">
        <v>10</v>
      </c>
      <c r="AC61" s="1083">
        <v>3</v>
      </c>
      <c r="AD61" s="1084">
        <v>0</v>
      </c>
      <c r="AE61" s="1085">
        <v>4</v>
      </c>
      <c r="AF61" s="1086">
        <v>4</v>
      </c>
      <c r="AG61" s="363"/>
      <c r="AH61" s="362">
        <v>2</v>
      </c>
      <c r="AI61" s="1081">
        <v>2</v>
      </c>
      <c r="AJ61" s="364">
        <v>2</v>
      </c>
      <c r="AK61" s="363">
        <v>1</v>
      </c>
      <c r="AL61" s="1087">
        <v>3</v>
      </c>
      <c r="AM61" s="1081"/>
      <c r="AN61" s="364">
        <v>2</v>
      </c>
      <c r="AO61" s="363">
        <v>1</v>
      </c>
      <c r="AP61" s="1087"/>
      <c r="AQ61" s="1081"/>
      <c r="AR61" s="364">
        <v>1</v>
      </c>
      <c r="AS61" s="363"/>
      <c r="AT61" s="1087"/>
      <c r="AU61" s="1081"/>
      <c r="AV61" s="364"/>
      <c r="AW61" s="363"/>
      <c r="AX61" s="1087"/>
      <c r="AY61" s="1081"/>
      <c r="AZ61" s="364"/>
      <c r="BA61" s="1081"/>
      <c r="BB61" s="364"/>
      <c r="BC61" s="1081"/>
      <c r="BD61" s="364"/>
      <c r="BE61" s="1081"/>
      <c r="BF61" s="364"/>
      <c r="BG61" s="1081"/>
      <c r="BH61" s="364"/>
    </row>
    <row r="62" spans="2:60" ht="18.75" customHeight="1" x14ac:dyDescent="0.25">
      <c r="B62" s="291" t="s">
        <v>845</v>
      </c>
      <c r="C62" s="1081">
        <v>27</v>
      </c>
      <c r="D62" s="1082">
        <v>17</v>
      </c>
      <c r="E62" s="363">
        <v>15</v>
      </c>
      <c r="F62" s="362">
        <v>13</v>
      </c>
      <c r="G62" s="1081">
        <v>12</v>
      </c>
      <c r="H62" s="1082">
        <v>6</v>
      </c>
      <c r="I62" s="363">
        <v>4</v>
      </c>
      <c r="J62" s="362">
        <v>25</v>
      </c>
      <c r="K62" s="1081">
        <v>44</v>
      </c>
      <c r="L62" s="1082">
        <v>29</v>
      </c>
      <c r="M62" s="363">
        <v>55</v>
      </c>
      <c r="N62" s="362">
        <v>44</v>
      </c>
      <c r="O62" s="1081">
        <v>70</v>
      </c>
      <c r="P62" s="1082">
        <v>65</v>
      </c>
      <c r="Q62" s="363">
        <v>83</v>
      </c>
      <c r="R62" s="362">
        <v>73</v>
      </c>
      <c r="S62" s="1081">
        <v>88</v>
      </c>
      <c r="T62" s="1082">
        <v>75</v>
      </c>
      <c r="U62" s="363">
        <v>59</v>
      </c>
      <c r="V62" s="362">
        <v>61</v>
      </c>
      <c r="W62" s="1081">
        <v>45</v>
      </c>
      <c r="X62" s="1082">
        <v>38</v>
      </c>
      <c r="Y62" s="363">
        <v>22</v>
      </c>
      <c r="Z62" s="362">
        <v>22</v>
      </c>
      <c r="AA62" s="1081">
        <v>4</v>
      </c>
      <c r="AB62" s="1082">
        <v>4</v>
      </c>
      <c r="AC62" s="1083">
        <v>4</v>
      </c>
      <c r="AD62" s="1084">
        <v>1</v>
      </c>
      <c r="AE62" s="1085">
        <v>3</v>
      </c>
      <c r="AF62" s="1086">
        <v>2</v>
      </c>
      <c r="AG62" s="363">
        <v>1</v>
      </c>
      <c r="AH62" s="362">
        <v>2</v>
      </c>
      <c r="AI62" s="1081"/>
      <c r="AJ62" s="364">
        <v>1</v>
      </c>
      <c r="AK62" s="363"/>
      <c r="AL62" s="1087">
        <v>2</v>
      </c>
      <c r="AM62" s="1081">
        <v>1</v>
      </c>
      <c r="AN62" s="364">
        <v>1</v>
      </c>
      <c r="AO62" s="363"/>
      <c r="AP62" s="1087"/>
      <c r="AQ62" s="1081"/>
      <c r="AR62" s="364"/>
      <c r="AS62" s="363"/>
      <c r="AT62" s="1087"/>
      <c r="AU62" s="1081"/>
      <c r="AV62" s="364"/>
      <c r="AW62" s="363"/>
      <c r="AX62" s="1087"/>
      <c r="AY62" s="1081"/>
      <c r="AZ62" s="364"/>
      <c r="BA62" s="1081"/>
      <c r="BB62" s="364"/>
      <c r="BC62" s="1081"/>
      <c r="BD62" s="364"/>
      <c r="BE62" s="1081"/>
      <c r="BF62" s="364"/>
      <c r="BG62" s="1081"/>
      <c r="BH62" s="364"/>
    </row>
    <row r="63" spans="2:60" ht="18.75" customHeight="1" x14ac:dyDescent="0.25">
      <c r="B63" s="291" t="s">
        <v>846</v>
      </c>
      <c r="C63" s="1081"/>
      <c r="D63" s="1082"/>
      <c r="E63" s="363"/>
      <c r="F63" s="362"/>
      <c r="G63" s="1081"/>
      <c r="H63" s="1082"/>
      <c r="I63" s="363"/>
      <c r="J63" s="362"/>
      <c r="K63" s="1081">
        <v>31</v>
      </c>
      <c r="L63" s="1082">
        <v>28</v>
      </c>
      <c r="M63" s="363">
        <v>61</v>
      </c>
      <c r="N63" s="362">
        <v>56</v>
      </c>
      <c r="O63" s="1081">
        <v>93</v>
      </c>
      <c r="P63" s="1082">
        <v>88</v>
      </c>
      <c r="Q63" s="363">
        <v>125</v>
      </c>
      <c r="R63" s="362">
        <v>118</v>
      </c>
      <c r="S63" s="1081">
        <v>134</v>
      </c>
      <c r="T63" s="1082">
        <v>126</v>
      </c>
      <c r="U63" s="363">
        <v>99</v>
      </c>
      <c r="V63" s="362">
        <v>99</v>
      </c>
      <c r="W63" s="1081">
        <v>77</v>
      </c>
      <c r="X63" s="1082">
        <v>77</v>
      </c>
      <c r="Y63" s="363">
        <v>41</v>
      </c>
      <c r="Z63" s="362">
        <v>41</v>
      </c>
      <c r="AA63" s="1081">
        <v>0</v>
      </c>
      <c r="AB63" s="1082">
        <v>1</v>
      </c>
      <c r="AC63" s="1083">
        <v>1</v>
      </c>
      <c r="AD63" s="1084"/>
      <c r="AE63" s="1085"/>
      <c r="AF63" s="1086">
        <v>0</v>
      </c>
      <c r="AG63" s="363"/>
      <c r="AH63" s="362"/>
      <c r="AI63" s="1081"/>
      <c r="AJ63" s="364"/>
      <c r="AK63" s="363"/>
      <c r="AL63" s="1087">
        <v>1</v>
      </c>
      <c r="AM63" s="1081">
        <v>1</v>
      </c>
      <c r="AN63" s="364">
        <v>1</v>
      </c>
      <c r="AO63" s="363"/>
      <c r="AP63" s="1087"/>
      <c r="AQ63" s="1081"/>
      <c r="AR63" s="364"/>
      <c r="AS63" s="363"/>
      <c r="AT63" s="1087"/>
      <c r="AU63" s="1081"/>
      <c r="AV63" s="364"/>
      <c r="AW63" s="363"/>
      <c r="AX63" s="1087"/>
      <c r="AY63" s="1081"/>
      <c r="AZ63" s="364"/>
      <c r="BA63" s="1081"/>
      <c r="BB63" s="364"/>
      <c r="BC63" s="1081"/>
      <c r="BD63" s="364"/>
      <c r="BE63" s="1081"/>
      <c r="BF63" s="364"/>
      <c r="BG63" s="1081"/>
      <c r="BH63" s="364"/>
    </row>
    <row r="64" spans="2:60" ht="18.75" customHeight="1" x14ac:dyDescent="0.25">
      <c r="B64" s="291" t="s">
        <v>847</v>
      </c>
      <c r="C64" s="1097">
        <v>68</v>
      </c>
      <c r="D64" s="1098">
        <v>106</v>
      </c>
      <c r="E64" s="1099">
        <v>122</v>
      </c>
      <c r="F64" s="1100">
        <v>117</v>
      </c>
      <c r="G64" s="1097">
        <v>97</v>
      </c>
      <c r="H64" s="1098">
        <v>87</v>
      </c>
      <c r="I64" s="1099">
        <v>96</v>
      </c>
      <c r="J64" s="1100">
        <v>139</v>
      </c>
      <c r="K64" s="1097">
        <v>104</v>
      </c>
      <c r="L64" s="1098">
        <v>78</v>
      </c>
      <c r="M64" s="1099">
        <v>62</v>
      </c>
      <c r="N64" s="1100">
        <v>24</v>
      </c>
      <c r="O64" s="1097">
        <v>16</v>
      </c>
      <c r="P64" s="1098">
        <v>14</v>
      </c>
      <c r="Q64" s="1099">
        <v>3</v>
      </c>
      <c r="R64" s="1100">
        <v>3</v>
      </c>
      <c r="S64" s="1097"/>
      <c r="T64" s="1098"/>
      <c r="U64" s="363"/>
      <c r="V64" s="362"/>
      <c r="W64" s="1097"/>
      <c r="X64" s="1082"/>
      <c r="Y64" s="363"/>
      <c r="Z64" s="362"/>
      <c r="AA64" s="1081"/>
      <c r="AB64" s="1082"/>
      <c r="AC64" s="1083"/>
      <c r="AD64" s="1084"/>
      <c r="AE64" s="1085"/>
      <c r="AF64" s="1086"/>
      <c r="AG64" s="363"/>
      <c r="AH64" s="362"/>
      <c r="AI64" s="1081"/>
      <c r="AJ64" s="1082"/>
      <c r="AK64" s="363"/>
      <c r="AL64" s="362"/>
      <c r="AM64" s="1081"/>
      <c r="AN64" s="1082"/>
      <c r="AO64" s="363"/>
      <c r="AP64" s="362"/>
      <c r="AQ64" s="1081"/>
      <c r="AR64" s="1082"/>
      <c r="AS64" s="363"/>
      <c r="AT64" s="362"/>
      <c r="AU64" s="1081"/>
      <c r="AV64" s="1082"/>
      <c r="AW64" s="363"/>
      <c r="AX64" s="362"/>
      <c r="AY64" s="1081"/>
      <c r="AZ64" s="1082"/>
      <c r="BA64" s="1081"/>
      <c r="BB64" s="1082"/>
      <c r="BC64" s="1081"/>
      <c r="BD64" s="1082"/>
      <c r="BE64" s="1081"/>
      <c r="BF64" s="1082"/>
      <c r="BG64" s="1081"/>
      <c r="BH64" s="1082"/>
    </row>
    <row r="65" spans="2:60" ht="18.75" customHeight="1" thickBot="1" x14ac:dyDescent="0.3">
      <c r="B65" s="330" t="s">
        <v>848</v>
      </c>
      <c r="C65" s="1101">
        <v>141</v>
      </c>
      <c r="D65" s="1102">
        <v>113</v>
      </c>
      <c r="E65" s="1103">
        <v>143</v>
      </c>
      <c r="F65" s="1104">
        <v>112</v>
      </c>
      <c r="G65" s="1101">
        <v>108</v>
      </c>
      <c r="H65" s="1102">
        <v>90</v>
      </c>
      <c r="I65" s="1103">
        <v>74</v>
      </c>
      <c r="J65" s="1104">
        <v>84</v>
      </c>
      <c r="K65" s="1101">
        <v>72</v>
      </c>
      <c r="L65" s="1102">
        <v>46</v>
      </c>
      <c r="M65" s="1103">
        <v>48</v>
      </c>
      <c r="N65" s="1104">
        <v>32</v>
      </c>
      <c r="O65" s="1101">
        <v>28</v>
      </c>
      <c r="P65" s="1102">
        <v>10</v>
      </c>
      <c r="Q65" s="1103">
        <v>8</v>
      </c>
      <c r="R65" s="1104">
        <v>4</v>
      </c>
      <c r="S65" s="1101"/>
      <c r="T65" s="1102"/>
      <c r="U65" s="370"/>
      <c r="V65" s="368"/>
      <c r="W65" s="1101"/>
      <c r="X65" s="1091"/>
      <c r="Y65" s="370"/>
      <c r="Z65" s="368"/>
      <c r="AA65" s="1090"/>
      <c r="AB65" s="1091"/>
      <c r="AC65" s="1092"/>
      <c r="AD65" s="1093"/>
      <c r="AE65" s="1094"/>
      <c r="AF65" s="1095"/>
      <c r="AG65" s="370"/>
      <c r="AH65" s="368"/>
      <c r="AI65" s="1090"/>
      <c r="AJ65" s="1091"/>
      <c r="AK65" s="370"/>
      <c r="AL65" s="368"/>
      <c r="AM65" s="1090"/>
      <c r="AN65" s="1091">
        <v>1</v>
      </c>
      <c r="AO65" s="370"/>
      <c r="AP65" s="368"/>
      <c r="AQ65" s="1090">
        <v>1</v>
      </c>
      <c r="AR65" s="1091"/>
      <c r="AS65" s="370"/>
      <c r="AT65" s="368"/>
      <c r="AU65" s="1090"/>
      <c r="AV65" s="1091"/>
      <c r="AW65" s="370"/>
      <c r="AX65" s="368"/>
      <c r="AY65" s="1090"/>
      <c r="AZ65" s="1091"/>
      <c r="BA65" s="1090"/>
      <c r="BB65" s="1091"/>
      <c r="BC65" s="1090"/>
      <c r="BD65" s="1091"/>
      <c r="BE65" s="1090"/>
      <c r="BF65" s="1091"/>
      <c r="BG65" s="1090"/>
      <c r="BH65" s="1091"/>
    </row>
    <row r="66" spans="2:60" s="7" customFormat="1" ht="18.75" customHeight="1" thickBot="1" x14ac:dyDescent="0.3">
      <c r="B66" s="179" t="s">
        <v>810</v>
      </c>
      <c r="C66" s="180">
        <f t="shared" ref="C66:AX66" si="21">C8+C16+C20+C31+C34+C38+C43</f>
        <v>1884</v>
      </c>
      <c r="D66" s="180">
        <f t="shared" si="21"/>
        <v>1901</v>
      </c>
      <c r="E66" s="180">
        <f t="shared" si="21"/>
        <v>1987</v>
      </c>
      <c r="F66" s="180">
        <f t="shared" si="21"/>
        <v>1997</v>
      </c>
      <c r="G66" s="180">
        <f t="shared" si="21"/>
        <v>2014</v>
      </c>
      <c r="H66" s="180">
        <f t="shared" si="21"/>
        <v>2058</v>
      </c>
      <c r="I66" s="180">
        <f t="shared" si="21"/>
        <v>2372</v>
      </c>
      <c r="J66" s="180">
        <f t="shared" si="21"/>
        <v>2602</v>
      </c>
      <c r="K66" s="180">
        <f t="shared" si="21"/>
        <v>2800</v>
      </c>
      <c r="L66" s="180">
        <f t="shared" si="21"/>
        <v>2901</v>
      </c>
      <c r="M66" s="180">
        <f t="shared" si="21"/>
        <v>3456</v>
      </c>
      <c r="N66" s="180">
        <f t="shared" si="21"/>
        <v>3366</v>
      </c>
      <c r="O66" s="180">
        <f t="shared" si="21"/>
        <v>3852</v>
      </c>
      <c r="P66" s="180">
        <f t="shared" si="21"/>
        <v>3734</v>
      </c>
      <c r="Q66" s="180">
        <f t="shared" si="21"/>
        <v>3923</v>
      </c>
      <c r="R66" s="180">
        <f t="shared" si="21"/>
        <v>3949</v>
      </c>
      <c r="S66" s="180">
        <f t="shared" si="21"/>
        <v>4372</v>
      </c>
      <c r="T66" s="180">
        <f t="shared" si="21"/>
        <v>3944</v>
      </c>
      <c r="U66" s="180">
        <f t="shared" si="21"/>
        <v>4339</v>
      </c>
      <c r="V66" s="180">
        <f t="shared" si="21"/>
        <v>4143</v>
      </c>
      <c r="W66" s="180">
        <f t="shared" si="21"/>
        <v>4701</v>
      </c>
      <c r="X66" s="180">
        <f t="shared" si="21"/>
        <v>4637</v>
      </c>
      <c r="Y66" s="180">
        <f t="shared" si="21"/>
        <v>4867</v>
      </c>
      <c r="Z66" s="180">
        <f t="shared" si="21"/>
        <v>4892</v>
      </c>
      <c r="AA66" s="180">
        <f t="shared" si="21"/>
        <v>5239</v>
      </c>
      <c r="AB66" s="180">
        <f t="shared" si="21"/>
        <v>5414</v>
      </c>
      <c r="AC66" s="180">
        <f t="shared" si="21"/>
        <v>5757</v>
      </c>
      <c r="AD66" s="180">
        <f t="shared" si="21"/>
        <v>6025</v>
      </c>
      <c r="AE66" s="180">
        <f t="shared" si="21"/>
        <v>6380</v>
      </c>
      <c r="AF66" s="180">
        <f t="shared" si="21"/>
        <v>6614</v>
      </c>
      <c r="AG66" s="180">
        <f t="shared" si="21"/>
        <v>6871</v>
      </c>
      <c r="AH66" s="180">
        <f t="shared" si="21"/>
        <v>6868</v>
      </c>
      <c r="AI66" s="180">
        <f t="shared" si="21"/>
        <v>7126</v>
      </c>
      <c r="AJ66" s="180">
        <f t="shared" si="21"/>
        <v>7237</v>
      </c>
      <c r="AK66" s="180">
        <f t="shared" si="21"/>
        <v>7418</v>
      </c>
      <c r="AL66" s="180">
        <f t="shared" si="21"/>
        <v>7402</v>
      </c>
      <c r="AM66" s="180">
        <f t="shared" si="21"/>
        <v>7504</v>
      </c>
      <c r="AN66" s="180">
        <f t="shared" si="21"/>
        <v>7607</v>
      </c>
      <c r="AO66" s="180">
        <f t="shared" si="21"/>
        <v>7850</v>
      </c>
      <c r="AP66" s="180">
        <f t="shared" si="21"/>
        <v>7909</v>
      </c>
      <c r="AQ66" s="180">
        <f t="shared" si="21"/>
        <v>8118</v>
      </c>
      <c r="AR66" s="180">
        <f t="shared" si="21"/>
        <v>8254</v>
      </c>
      <c r="AS66" s="180">
        <f t="shared" si="21"/>
        <v>8385</v>
      </c>
      <c r="AT66" s="180">
        <f t="shared" si="21"/>
        <v>8256</v>
      </c>
      <c r="AU66" s="180">
        <f t="shared" si="21"/>
        <v>8289</v>
      </c>
      <c r="AV66" s="180">
        <f t="shared" si="21"/>
        <v>8448</v>
      </c>
      <c r="AW66" s="180">
        <f t="shared" si="21"/>
        <v>8804</v>
      </c>
      <c r="AX66" s="180">
        <f t="shared" si="21"/>
        <v>9163</v>
      </c>
      <c r="AY66" s="180">
        <f t="shared" ref="AY66:BD66" si="22">AY8+AY16+AY20+AY31+AY34+AY38+AY43</f>
        <v>9244</v>
      </c>
      <c r="AZ66" s="180">
        <f t="shared" si="22"/>
        <v>9185</v>
      </c>
      <c r="BA66" s="180">
        <f t="shared" si="22"/>
        <v>9104</v>
      </c>
      <c r="BB66" s="180">
        <f t="shared" si="22"/>
        <v>9064</v>
      </c>
      <c r="BC66" s="180">
        <f t="shared" si="22"/>
        <v>9417</v>
      </c>
      <c r="BD66" s="180">
        <f t="shared" si="22"/>
        <v>9520</v>
      </c>
      <c r="BE66" s="180">
        <f t="shared" ref="BE66:BF66" si="23">BE8+BE16+BE20+BE31+BE34+BE38+BE43</f>
        <v>9476</v>
      </c>
      <c r="BF66" s="180">
        <f t="shared" si="23"/>
        <v>9336</v>
      </c>
      <c r="BG66" s="180">
        <f>BG8+BG16+BG20+BG31+BG34+BG38+BG43</f>
        <v>9360</v>
      </c>
      <c r="BH66" s="180">
        <f>BH8+BH16+BH20+BH31+BH34+BH38+BH43</f>
        <v>9698</v>
      </c>
    </row>
    <row r="67" spans="2:60" s="7" customFormat="1" ht="18.75" customHeight="1" x14ac:dyDescent="0.25">
      <c r="B67" s="352" t="s">
        <v>810</v>
      </c>
      <c r="C67" s="268">
        <f>C66</f>
        <v>1884</v>
      </c>
      <c r="D67" s="268">
        <f>D66</f>
        <v>1901</v>
      </c>
      <c r="E67" s="268">
        <f>E66</f>
        <v>1987</v>
      </c>
      <c r="F67" s="268">
        <f>F66</f>
        <v>1997</v>
      </c>
      <c r="G67" s="268">
        <f>G66</f>
        <v>2014</v>
      </c>
      <c r="H67" s="268">
        <f>H66</f>
        <v>2058</v>
      </c>
      <c r="I67" s="268">
        <f>I66</f>
        <v>2372</v>
      </c>
      <c r="J67" s="268">
        <f>J66</f>
        <v>2602</v>
      </c>
      <c r="K67" s="268">
        <f>K66</f>
        <v>2800</v>
      </c>
      <c r="L67" s="268">
        <f>L66</f>
        <v>2901</v>
      </c>
      <c r="M67" s="268">
        <f>M66</f>
        <v>3456</v>
      </c>
      <c r="N67" s="268">
        <f>N66</f>
        <v>3366</v>
      </c>
      <c r="O67" s="268">
        <f>O66</f>
        <v>3852</v>
      </c>
      <c r="P67" s="268">
        <f>P66</f>
        <v>3734</v>
      </c>
      <c r="Q67" s="268">
        <f>Q66</f>
        <v>3923</v>
      </c>
      <c r="R67" s="268">
        <f>R66</f>
        <v>3949</v>
      </c>
      <c r="S67" s="268">
        <f>S66</f>
        <v>4372</v>
      </c>
      <c r="T67" s="268">
        <f>T66</f>
        <v>3944</v>
      </c>
      <c r="U67" s="268">
        <f>U66</f>
        <v>4339</v>
      </c>
      <c r="V67" s="268">
        <f>V66</f>
        <v>4143</v>
      </c>
      <c r="W67" s="268">
        <f>W66</f>
        <v>4701</v>
      </c>
      <c r="X67" s="268">
        <f>X66</f>
        <v>4637</v>
      </c>
      <c r="Y67" s="268">
        <f>Y66</f>
        <v>4867</v>
      </c>
      <c r="Z67" s="268">
        <f>Z66</f>
        <v>4892</v>
      </c>
      <c r="AA67" s="268">
        <f>AA66</f>
        <v>5239</v>
      </c>
      <c r="AB67" s="268">
        <f>AB66</f>
        <v>5414</v>
      </c>
      <c r="AC67" s="268">
        <f>AC66</f>
        <v>5757</v>
      </c>
      <c r="AD67" s="268">
        <f>AD66</f>
        <v>6025</v>
      </c>
      <c r="AE67" s="268">
        <f>AE66</f>
        <v>6380</v>
      </c>
      <c r="AF67" s="268">
        <f>AF66</f>
        <v>6614</v>
      </c>
      <c r="AG67" s="268">
        <f>AG66</f>
        <v>6871</v>
      </c>
      <c r="AH67" s="268">
        <f>AH66</f>
        <v>6868</v>
      </c>
      <c r="AI67" s="268">
        <f>AI66</f>
        <v>7126</v>
      </c>
      <c r="AJ67" s="268">
        <f>AJ66</f>
        <v>7237</v>
      </c>
      <c r="AK67" s="268">
        <f>AK66</f>
        <v>7418</v>
      </c>
      <c r="AL67" s="268">
        <f>AL66</f>
        <v>7402</v>
      </c>
      <c r="AM67" s="268">
        <f>AM66</f>
        <v>7504</v>
      </c>
      <c r="AN67" s="268">
        <f>AN66</f>
        <v>7607</v>
      </c>
      <c r="AO67" s="268">
        <f>AO66</f>
        <v>7850</v>
      </c>
      <c r="AP67" s="268">
        <f>AP66</f>
        <v>7909</v>
      </c>
      <c r="AQ67" s="268">
        <f>AQ66</f>
        <v>8118</v>
      </c>
      <c r="AR67" s="268">
        <f>AR66</f>
        <v>8254</v>
      </c>
      <c r="AS67" s="268">
        <f>AS66</f>
        <v>8385</v>
      </c>
      <c r="AT67" s="268">
        <f>AT66</f>
        <v>8256</v>
      </c>
      <c r="AU67" s="268">
        <f>AU66</f>
        <v>8289</v>
      </c>
      <c r="AV67" s="268">
        <f>AV66</f>
        <v>8448</v>
      </c>
      <c r="AW67" s="268">
        <f>AW66</f>
        <v>8804</v>
      </c>
      <c r="AX67" s="268">
        <f>AX66</f>
        <v>9163</v>
      </c>
      <c r="AY67" s="1378">
        <f>AY66</f>
        <v>9244</v>
      </c>
      <c r="AZ67" s="1378">
        <f>AZ66</f>
        <v>9185</v>
      </c>
      <c r="BA67" s="1378">
        <f>BA66</f>
        <v>9104</v>
      </c>
      <c r="BB67" s="1378">
        <f>BB66</f>
        <v>9064</v>
      </c>
      <c r="BC67" s="1378">
        <f>BC66</f>
        <v>9417</v>
      </c>
      <c r="BD67" s="1378">
        <f>BD66</f>
        <v>9520</v>
      </c>
      <c r="BE67" s="268">
        <f>BE66</f>
        <v>9476</v>
      </c>
      <c r="BF67" s="268">
        <f>BF66</f>
        <v>9336</v>
      </c>
      <c r="BG67" s="268">
        <f>BG66</f>
        <v>9360</v>
      </c>
      <c r="BH67" s="268">
        <f>BH66</f>
        <v>9698</v>
      </c>
    </row>
    <row r="68" spans="2:60" s="7" customFormat="1" ht="18.75" customHeight="1" x14ac:dyDescent="0.25">
      <c r="B68" s="352" t="s">
        <v>850</v>
      </c>
      <c r="C68" s="268">
        <f>'Historico MatriculaT PregSede'!C60</f>
        <v>0</v>
      </c>
      <c r="D68" s="268">
        <f>'Historico MatriculaT PregSede'!D60</f>
        <v>0</v>
      </c>
      <c r="E68" s="268">
        <f>'Historico MatriculaT PregSede'!E60</f>
        <v>169</v>
      </c>
      <c r="F68" s="268">
        <f>'Historico MatriculaT PregSede'!F60</f>
        <v>167</v>
      </c>
      <c r="G68" s="268">
        <f>'Historico MatriculaT PregSede'!G60</f>
        <v>248</v>
      </c>
      <c r="H68" s="268">
        <f>'Historico MatriculaT PregSede'!H60</f>
        <v>565</v>
      </c>
      <c r="I68" s="268">
        <f>'Historico MatriculaT PregSede'!I60</f>
        <v>371</v>
      </c>
      <c r="J68" s="268">
        <f>'Historico MatriculaT PregSede'!J60</f>
        <v>0</v>
      </c>
      <c r="K68" s="268">
        <f>'Historico MatriculaT PregSede'!K60</f>
        <v>851</v>
      </c>
      <c r="L68" s="268">
        <f>'Historico MatriculaT PregSede'!L60</f>
        <v>933</v>
      </c>
      <c r="M68" s="268">
        <f>'Historico MatriculaT PregSede'!M60</f>
        <v>949</v>
      </c>
      <c r="N68" s="268">
        <f>'Historico MatriculaT PregSede'!N60</f>
        <v>846</v>
      </c>
      <c r="O68" s="268">
        <f>'Historico MatriculaT PregSede'!O60</f>
        <v>1021</v>
      </c>
      <c r="P68" s="268">
        <f>'Historico MatriculaT PregSede'!P60</f>
        <v>948</v>
      </c>
      <c r="Q68" s="268">
        <f>'Historico MatriculaT PregSede'!Q60</f>
        <v>880</v>
      </c>
      <c r="R68" s="268">
        <f>'Historico MatriculaT PregSede'!R60</f>
        <v>889</v>
      </c>
      <c r="S68" s="268">
        <f>'Historico MatriculaT PregSede'!S60</f>
        <v>661</v>
      </c>
      <c r="T68" s="268">
        <f>'Historico MatriculaT PregSede'!T60</f>
        <v>482</v>
      </c>
      <c r="U68" s="268">
        <f>'Historico MatriculaT PregSede'!U60</f>
        <v>482</v>
      </c>
      <c r="V68" s="268">
        <f>'Historico MatriculaT PregSede'!V60</f>
        <v>387</v>
      </c>
      <c r="W68" s="268">
        <f>'Historico MatriculaT PregSede'!W60</f>
        <v>338</v>
      </c>
      <c r="X68" s="268">
        <f>'Historico MatriculaT PregSede'!X60</f>
        <v>287</v>
      </c>
      <c r="Y68" s="268">
        <f>'Historico MatriculaT PregSede'!Y60</f>
        <v>277</v>
      </c>
      <c r="Z68" s="268">
        <f>'Historico MatriculaT PregSede'!Z60</f>
        <v>246</v>
      </c>
      <c r="AA68" s="268">
        <f>'Historico MatriculaT PregSede'!AA60</f>
        <v>163</v>
      </c>
      <c r="AB68" s="268">
        <f>'Historico MatriculaT PregSede'!AB60</f>
        <v>154</v>
      </c>
      <c r="AC68" s="268">
        <f>'Historico MatriculaT PregSede'!AC60</f>
        <v>108</v>
      </c>
      <c r="AD68" s="268">
        <f>'Historico MatriculaT PregSede'!AD60</f>
        <v>153</v>
      </c>
      <c r="AE68" s="268">
        <f>'Historico MatriculaT PregSede'!AE60</f>
        <v>219</v>
      </c>
      <c r="AF68" s="268">
        <f>'Historico MatriculaT PregSede'!AF60</f>
        <v>215</v>
      </c>
      <c r="AG68" s="268">
        <f>'Historico MatriculaT PregSede'!AG60</f>
        <v>278</v>
      </c>
      <c r="AH68" s="268">
        <f>'Historico MatriculaT PregSede'!AH60</f>
        <v>237</v>
      </c>
      <c r="AI68" s="268">
        <f>'Historico MatriculaT PregSede'!AI60</f>
        <v>211</v>
      </c>
      <c r="AJ68" s="268">
        <f>'Historico MatriculaT PregSede'!AJ60</f>
        <v>515</v>
      </c>
      <c r="AK68" s="268">
        <f>'Historico MatriculaT PregSede'!AK60</f>
        <v>806</v>
      </c>
      <c r="AL68" s="268">
        <f>'Historico MatriculaT PregSede'!AL60</f>
        <v>859</v>
      </c>
      <c r="AM68" s="268">
        <f>'Historico MatriculaT PregSede'!AM60</f>
        <v>1025</v>
      </c>
      <c r="AN68" s="268">
        <f>'Historico MatriculaT PregSede'!AN60</f>
        <v>1019</v>
      </c>
      <c r="AO68" s="268">
        <f>'Historico MatriculaT PregSede'!AO60</f>
        <v>1249</v>
      </c>
      <c r="AP68" s="268">
        <f>'Historico MatriculaT PregSede'!AP60</f>
        <v>1304</v>
      </c>
      <c r="AQ68" s="268">
        <f>'Historico MatriculaT PregSede'!AQ60</f>
        <v>1422</v>
      </c>
      <c r="AR68" s="268">
        <f>'Historico MatriculaT PregSede'!AR60</f>
        <v>1522</v>
      </c>
      <c r="AS68" s="268">
        <f>'Historico MatriculaT PregSede'!AS60</f>
        <v>1473</v>
      </c>
      <c r="AT68" s="268">
        <f>'Historico MatriculaT PregSede'!AT60</f>
        <v>1479</v>
      </c>
      <c r="AU68" s="268">
        <f>'Historico MatriculaT PregSede'!AU60</f>
        <v>1541</v>
      </c>
      <c r="AV68" s="268">
        <f>'Historico MatriculaT PregSede'!AV60</f>
        <v>1514</v>
      </c>
      <c r="AW68" s="268">
        <f>'Historico MatriculaT PregSede'!AW60</f>
        <v>1811</v>
      </c>
      <c r="AX68" s="268">
        <f>'Historico MatriculaT PregSede'!AX60</f>
        <v>1902</v>
      </c>
      <c r="AY68" s="1378">
        <f>'Historico MatriculaT PregSede'!AU60</f>
        <v>1541</v>
      </c>
      <c r="AZ68" s="1378">
        <f>'Historico MatriculaT PregSede'!AV60</f>
        <v>1514</v>
      </c>
      <c r="BA68" s="1378">
        <f>'Historico MatriculaT PregSede'!AW60</f>
        <v>1811</v>
      </c>
      <c r="BB68" s="1378">
        <f>'Historico MatriculaT PregSede'!AX60</f>
        <v>1902</v>
      </c>
      <c r="BC68" s="1378">
        <f>'Historico MatriculaT PregSede'!BC60</f>
        <v>2540</v>
      </c>
      <c r="BD68" s="1378">
        <f>'Historico MatriculaT PregSede'!BD60</f>
        <v>2605</v>
      </c>
      <c r="BE68" s="268">
        <f>'Historico MatriculaT PregSede'!BE60</f>
        <v>2712</v>
      </c>
      <c r="BF68" s="268">
        <f>'Historico MatriculaT PregSede'!BF60</f>
        <v>2697</v>
      </c>
      <c r="BG68" s="268">
        <f>'Historico MatriculaT PregSede'!BG60</f>
        <v>2913</v>
      </c>
      <c r="BH68" s="268">
        <f>'Historico MatriculaT PregSede'!BH60</f>
        <v>3119</v>
      </c>
    </row>
    <row r="69" spans="2:60" s="7" customFormat="1" ht="18.75" customHeight="1" x14ac:dyDescent="0.25">
      <c r="B69" s="352" t="s">
        <v>1077</v>
      </c>
      <c r="C69" s="268">
        <f>'Historico MatriculaT PregConv'!C50</f>
        <v>1187</v>
      </c>
      <c r="D69" s="268">
        <f>'Historico MatriculaT PregConv'!D50</f>
        <v>1142</v>
      </c>
      <c r="E69" s="268">
        <f>'Historico MatriculaT PregConv'!E50</f>
        <v>888</v>
      </c>
      <c r="F69" s="268">
        <f>'Historico MatriculaT PregConv'!F50</f>
        <v>860</v>
      </c>
      <c r="G69" s="268">
        <f>'Historico MatriculaT PregConv'!G50</f>
        <v>567</v>
      </c>
      <c r="H69" s="268">
        <f>'Historico MatriculaT PregConv'!H50</f>
        <v>525</v>
      </c>
      <c r="I69" s="268">
        <f>'Historico MatriculaT PregConv'!I50</f>
        <v>552</v>
      </c>
      <c r="J69" s="268">
        <f>'Historico MatriculaT PregConv'!J50</f>
        <v>541</v>
      </c>
      <c r="K69" s="268">
        <f>'Historico MatriculaT PregConv'!K50</f>
        <v>304</v>
      </c>
      <c r="L69" s="268">
        <f>'Historico MatriculaT PregConv'!L50</f>
        <v>347</v>
      </c>
      <c r="M69" s="268">
        <f>'Historico MatriculaT PregConv'!M50</f>
        <v>455</v>
      </c>
      <c r="N69" s="268">
        <f>'Historico MatriculaT PregConv'!N50</f>
        <v>400</v>
      </c>
      <c r="O69" s="268">
        <f>'Historico MatriculaT PregConv'!O50</f>
        <v>278</v>
      </c>
      <c r="P69" s="268">
        <f>'Historico MatriculaT PregConv'!P50</f>
        <v>279</v>
      </c>
      <c r="Q69" s="268">
        <f>'Historico MatriculaT PregConv'!Q50</f>
        <v>250</v>
      </c>
      <c r="R69" s="268">
        <f>'Historico MatriculaT PregConv'!R50</f>
        <v>227</v>
      </c>
      <c r="S69" s="268">
        <f>'Historico MatriculaT PregConv'!S50</f>
        <v>188</v>
      </c>
      <c r="T69" s="268">
        <f>'Historico MatriculaT PregConv'!T50</f>
        <v>167</v>
      </c>
      <c r="U69" s="268">
        <f>'Historico MatriculaT PregConv'!U50</f>
        <v>94</v>
      </c>
      <c r="V69" s="268">
        <f>'Historico MatriculaT PregConv'!V50</f>
        <v>9</v>
      </c>
      <c r="W69" s="268">
        <f>'Historico MatriculaT PregConv'!W50</f>
        <v>4</v>
      </c>
      <c r="X69" s="268">
        <f>'Historico MatriculaT PregConv'!X50</f>
        <v>0</v>
      </c>
      <c r="Y69" s="268">
        <f>'Historico MatriculaT PregConv'!Y50</f>
        <v>2</v>
      </c>
      <c r="Z69" s="268">
        <f>'Historico MatriculaT PregConv'!Z50</f>
        <v>562</v>
      </c>
      <c r="AA69" s="268">
        <f>'Historico MatriculaT PregConv'!AA50</f>
        <v>633</v>
      </c>
      <c r="AB69" s="268">
        <f>'Historico MatriculaT PregConv'!AB50</f>
        <v>624</v>
      </c>
      <c r="AC69" s="268">
        <f>'Historico MatriculaT PregConv'!AC50</f>
        <v>520</v>
      </c>
      <c r="AD69" s="268">
        <f>'Historico MatriculaT PregConv'!AD50</f>
        <v>523</v>
      </c>
      <c r="AE69" s="268">
        <f>'Historico MatriculaT PregConv'!AE50</f>
        <v>479</v>
      </c>
      <c r="AF69" s="268">
        <f>'Historico MatriculaT PregConv'!AF50</f>
        <v>385</v>
      </c>
      <c r="AG69" s="268">
        <f>'Historico MatriculaT PregConv'!AG50</f>
        <v>275</v>
      </c>
      <c r="AH69" s="268">
        <f>'Historico MatriculaT PregConv'!AH50</f>
        <v>164</v>
      </c>
      <c r="AI69" s="268">
        <f>'Historico MatriculaT PregConv'!AI50</f>
        <v>158</v>
      </c>
      <c r="AJ69" s="268">
        <f>'Historico MatriculaT PregConv'!AJ50</f>
        <v>104</v>
      </c>
      <c r="AK69" s="268">
        <f>'Historico MatriculaT PregConv'!AK50</f>
        <v>11</v>
      </c>
      <c r="AL69" s="268">
        <f>'Historico MatriculaT PregConv'!AL50</f>
        <v>6</v>
      </c>
      <c r="AM69" s="268">
        <f>'Historico MatriculaT PregConv'!AM50</f>
        <v>0</v>
      </c>
      <c r="AN69" s="268">
        <f>'Historico MatriculaT PregConv'!AN50</f>
        <v>0</v>
      </c>
      <c r="AO69" s="268">
        <f>'Historico MatriculaT PregConv'!AO50</f>
        <v>0</v>
      </c>
      <c r="AP69" s="268">
        <f>'Historico MatriculaT PregConv'!AP50</f>
        <v>0</v>
      </c>
      <c r="AQ69" s="268">
        <f>'Historico MatriculaT PregConv'!AQ50</f>
        <v>0</v>
      </c>
      <c r="AR69" s="268">
        <f>'Historico MatriculaT PregConv'!AR50</f>
        <v>0</v>
      </c>
      <c r="AS69" s="268">
        <f>'Historico MatriculaT PregConv'!AS50</f>
        <v>0</v>
      </c>
      <c r="AT69" s="268">
        <f>'Historico MatriculaT PregConv'!AT50</f>
        <v>0</v>
      </c>
      <c r="AU69" s="268">
        <f>'Historico MatriculaT PregConv'!AU50</f>
        <v>0</v>
      </c>
      <c r="AV69" s="268">
        <f>'Historico MatriculaT PregConv'!AV50</f>
        <v>0</v>
      </c>
      <c r="AW69" s="268">
        <f>'Historico MatriculaT PregConv'!AW50</f>
        <v>0</v>
      </c>
      <c r="AX69" s="268">
        <f>'Historico MatriculaT PregConv'!AX50</f>
        <v>0</v>
      </c>
      <c r="AY69" s="1378">
        <f>'Historico MatriculaT PregConv'!AW50</f>
        <v>0</v>
      </c>
      <c r="AZ69" s="1378">
        <f>'Historico MatriculaT PregConv'!AX50</f>
        <v>0</v>
      </c>
      <c r="BA69" s="1378">
        <f>'Historico MatriculaT PregConv'!AY50</f>
        <v>0</v>
      </c>
      <c r="BB69" s="1378">
        <f>'Historico MatriculaT PregConv'!AZ50</f>
        <v>0</v>
      </c>
      <c r="BC69" s="1378">
        <f>'Historico MatriculaT PregConv'!BA50</f>
        <v>0</v>
      </c>
      <c r="BD69" s="1378">
        <f>'Historico MatriculaT PregConv'!BB50</f>
        <v>0</v>
      </c>
      <c r="BE69" s="268">
        <f>'Historico MatriculaT PregConv'!BC50</f>
        <v>0</v>
      </c>
      <c r="BF69" s="268">
        <f>'Historico MatriculaT PregConv'!BD50</f>
        <v>0</v>
      </c>
      <c r="BG69" s="268">
        <f>'Historico MatriculaT PregConv'!BE50</f>
        <v>0</v>
      </c>
      <c r="BH69" s="268">
        <f>'Historico MatriculaT PregConv'!BF50</f>
        <v>0</v>
      </c>
    </row>
    <row r="70" spans="2:60" s="7" customFormat="1" ht="18.75" customHeight="1" x14ac:dyDescent="0.25">
      <c r="B70" s="153" t="s">
        <v>1078</v>
      </c>
      <c r="C70" s="161">
        <f t="shared" ref="C70:AH70" si="24">SUM(C67:C69)</f>
        <v>3071</v>
      </c>
      <c r="D70" s="161">
        <f t="shared" si="24"/>
        <v>3043</v>
      </c>
      <c r="E70" s="161">
        <f t="shared" si="24"/>
        <v>3044</v>
      </c>
      <c r="F70" s="161">
        <f t="shared" si="24"/>
        <v>3024</v>
      </c>
      <c r="G70" s="161">
        <f t="shared" si="24"/>
        <v>2829</v>
      </c>
      <c r="H70" s="161">
        <f t="shared" si="24"/>
        <v>3148</v>
      </c>
      <c r="I70" s="161">
        <f t="shared" si="24"/>
        <v>3295</v>
      </c>
      <c r="J70" s="161">
        <f t="shared" si="24"/>
        <v>3143</v>
      </c>
      <c r="K70" s="161">
        <f t="shared" si="24"/>
        <v>3955</v>
      </c>
      <c r="L70" s="161">
        <f t="shared" si="24"/>
        <v>4181</v>
      </c>
      <c r="M70" s="161">
        <f t="shared" si="24"/>
        <v>4860</v>
      </c>
      <c r="N70" s="161">
        <f t="shared" si="24"/>
        <v>4612</v>
      </c>
      <c r="O70" s="161">
        <f t="shared" si="24"/>
        <v>5151</v>
      </c>
      <c r="P70" s="161">
        <f t="shared" si="24"/>
        <v>4961</v>
      </c>
      <c r="Q70" s="161">
        <f t="shared" si="24"/>
        <v>5053</v>
      </c>
      <c r="R70" s="161">
        <f t="shared" si="24"/>
        <v>5065</v>
      </c>
      <c r="S70" s="161">
        <f t="shared" si="24"/>
        <v>5221</v>
      </c>
      <c r="T70" s="161">
        <f t="shared" si="24"/>
        <v>4593</v>
      </c>
      <c r="U70" s="161">
        <f t="shared" si="24"/>
        <v>4915</v>
      </c>
      <c r="V70" s="161">
        <f t="shared" si="24"/>
        <v>4539</v>
      </c>
      <c r="W70" s="161">
        <f t="shared" si="24"/>
        <v>5043</v>
      </c>
      <c r="X70" s="161">
        <f t="shared" si="24"/>
        <v>4924</v>
      </c>
      <c r="Y70" s="161">
        <f t="shared" si="24"/>
        <v>5146</v>
      </c>
      <c r="Z70" s="161">
        <f t="shared" si="24"/>
        <v>5700</v>
      </c>
      <c r="AA70" s="161">
        <f t="shared" si="24"/>
        <v>6035</v>
      </c>
      <c r="AB70" s="161">
        <f t="shared" si="24"/>
        <v>6192</v>
      </c>
      <c r="AC70" s="161">
        <f t="shared" si="24"/>
        <v>6385</v>
      </c>
      <c r="AD70" s="161">
        <f t="shared" si="24"/>
        <v>6701</v>
      </c>
      <c r="AE70" s="161">
        <f t="shared" si="24"/>
        <v>7078</v>
      </c>
      <c r="AF70" s="161">
        <f t="shared" si="24"/>
        <v>7214</v>
      </c>
      <c r="AG70" s="161">
        <f t="shared" si="24"/>
        <v>7424</v>
      </c>
      <c r="AH70" s="161">
        <f t="shared" si="24"/>
        <v>7269</v>
      </c>
      <c r="AI70" s="161">
        <f t="shared" ref="AI70:BH70" si="25">SUM(AI67:AI69)</f>
        <v>7495</v>
      </c>
      <c r="AJ70" s="161">
        <f t="shared" si="25"/>
        <v>7856</v>
      </c>
      <c r="AK70" s="161">
        <f t="shared" si="25"/>
        <v>8235</v>
      </c>
      <c r="AL70" s="161">
        <f t="shared" si="25"/>
        <v>8267</v>
      </c>
      <c r="AM70" s="161">
        <f t="shared" si="25"/>
        <v>8529</v>
      </c>
      <c r="AN70" s="161">
        <f t="shared" si="25"/>
        <v>8626</v>
      </c>
      <c r="AO70" s="161">
        <f t="shared" si="25"/>
        <v>9099</v>
      </c>
      <c r="AP70" s="161">
        <f t="shared" si="25"/>
        <v>9213</v>
      </c>
      <c r="AQ70" s="161">
        <f t="shared" si="25"/>
        <v>9540</v>
      </c>
      <c r="AR70" s="161">
        <f t="shared" si="25"/>
        <v>9776</v>
      </c>
      <c r="AS70" s="161">
        <f t="shared" si="25"/>
        <v>9858</v>
      </c>
      <c r="AT70" s="161">
        <f t="shared" si="25"/>
        <v>9735</v>
      </c>
      <c r="AU70" s="161">
        <f t="shared" si="25"/>
        <v>9830</v>
      </c>
      <c r="AV70" s="161">
        <f t="shared" si="25"/>
        <v>9962</v>
      </c>
      <c r="AW70" s="161">
        <f t="shared" si="25"/>
        <v>10615</v>
      </c>
      <c r="AX70" s="161">
        <f t="shared" si="25"/>
        <v>11065</v>
      </c>
      <c r="AY70" s="161">
        <f t="shared" ref="AY70:BD70" si="26">SUM(AY67:AY69)</f>
        <v>10785</v>
      </c>
      <c r="AZ70" s="161">
        <f t="shared" si="26"/>
        <v>10699</v>
      </c>
      <c r="BA70" s="161">
        <f t="shared" si="26"/>
        <v>10915</v>
      </c>
      <c r="BB70" s="161">
        <f t="shared" si="26"/>
        <v>10966</v>
      </c>
      <c r="BC70" s="161">
        <f t="shared" si="26"/>
        <v>11957</v>
      </c>
      <c r="BD70" s="161">
        <f t="shared" si="26"/>
        <v>12125</v>
      </c>
      <c r="BE70" s="161">
        <f t="shared" ref="BE70:BF70" si="27">SUM(BE67:BE69)</f>
        <v>12188</v>
      </c>
      <c r="BF70" s="161">
        <f t="shared" si="27"/>
        <v>12033</v>
      </c>
      <c r="BG70" s="161">
        <f t="shared" si="25"/>
        <v>12273</v>
      </c>
      <c r="BH70" s="161">
        <f t="shared" si="25"/>
        <v>12817</v>
      </c>
    </row>
    <row r="71" spans="2:60" s="7" customFormat="1" ht="18.75" hidden="1" customHeight="1" x14ac:dyDescent="0.25">
      <c r="B71" s="172" t="s">
        <v>1083</v>
      </c>
      <c r="C71" s="2223">
        <f>SUM(C70:D70)</f>
        <v>6114</v>
      </c>
      <c r="D71" s="2224"/>
      <c r="E71" s="2223">
        <f>SUM(E70:F70)</f>
        <v>6068</v>
      </c>
      <c r="F71" s="2224"/>
      <c r="G71" s="2223">
        <f>SUM(G70:H70)</f>
        <v>5977</v>
      </c>
      <c r="H71" s="2224"/>
      <c r="I71" s="2223">
        <f>SUM(I70:J70)</f>
        <v>6438</v>
      </c>
      <c r="J71" s="2224"/>
      <c r="K71" s="2223">
        <f>SUM(K70:L70)</f>
        <v>8136</v>
      </c>
      <c r="L71" s="2224"/>
      <c r="M71" s="2223">
        <f>SUM(M70:N70)</f>
        <v>9472</v>
      </c>
      <c r="N71" s="2224"/>
      <c r="O71" s="2223">
        <f>SUM(O70:P70)</f>
        <v>10112</v>
      </c>
      <c r="P71" s="2224"/>
      <c r="Q71" s="2223">
        <f>SUM(Q70:R70)</f>
        <v>10118</v>
      </c>
      <c r="R71" s="2224"/>
      <c r="S71" s="2223">
        <f>SUM(S70:T70)</f>
        <v>9814</v>
      </c>
      <c r="T71" s="2224"/>
      <c r="U71" s="2223">
        <f>SUM(U70:V70)</f>
        <v>9454</v>
      </c>
      <c r="V71" s="2224"/>
      <c r="W71" s="2223">
        <f>SUM(W70:X70)</f>
        <v>9967</v>
      </c>
      <c r="X71" s="2224"/>
      <c r="Y71" s="2223">
        <f>SUM(Y70:Z70)</f>
        <v>10846</v>
      </c>
      <c r="Z71" s="2224"/>
      <c r="AA71" s="2223">
        <f>SUM(AA70:AB70)</f>
        <v>12227</v>
      </c>
      <c r="AB71" s="2224"/>
      <c r="AC71" s="2223">
        <f>SUM(AC70:AD70)</f>
        <v>13086</v>
      </c>
      <c r="AD71" s="2224"/>
      <c r="AE71" s="2223">
        <f>SUM(AE70:AF70)</f>
        <v>14292</v>
      </c>
      <c r="AF71" s="2224"/>
      <c r="AG71" s="2223">
        <f>SUM(AG70:AH70)</f>
        <v>14693</v>
      </c>
      <c r="AH71" s="2224"/>
      <c r="AI71" s="2223">
        <f>SUM(AI70:AJ70)</f>
        <v>15351</v>
      </c>
      <c r="AJ71" s="2224"/>
      <c r="AK71" s="2223">
        <f>SUM(AK70:AL70)</f>
        <v>16502</v>
      </c>
      <c r="AL71" s="2224"/>
      <c r="AM71" s="2223">
        <f>SUM(AM70:AN70)</f>
        <v>17155</v>
      </c>
      <c r="AN71" s="2224"/>
      <c r="AO71" s="2223">
        <f>SUM(AO70:AP70)</f>
        <v>18312</v>
      </c>
      <c r="AP71" s="2224"/>
      <c r="AQ71" s="2223">
        <f>SUM(AQ70:AR70)</f>
        <v>19316</v>
      </c>
      <c r="AR71" s="2224"/>
      <c r="AS71" s="2223">
        <f>SUM(AS70:AT70)</f>
        <v>19593</v>
      </c>
      <c r="AT71" s="2224"/>
      <c r="AU71" s="2223">
        <f>SUM(AU70:AV70)</f>
        <v>19792</v>
      </c>
      <c r="AV71" s="2224"/>
      <c r="AW71" s="2223">
        <f>SUM(AW70:AX70)</f>
        <v>21680</v>
      </c>
      <c r="AX71" s="2224"/>
      <c r="AY71" s="1724">
        <f>SUM(AY70:AZ70)</f>
        <v>21484</v>
      </c>
      <c r="AZ71" s="1725"/>
      <c r="BA71" s="2223">
        <f>SUM(BA70:BB70)</f>
        <v>21881</v>
      </c>
      <c r="BB71" s="2224"/>
      <c r="BC71" s="2223">
        <f>SUM(BC70:BD70)</f>
        <v>24082</v>
      </c>
      <c r="BD71" s="2224"/>
      <c r="BE71" s="2223">
        <f>SUM(BE70:BF70)</f>
        <v>24221</v>
      </c>
      <c r="BF71" s="2224"/>
      <c r="BG71" s="2223">
        <f>SUM(BG70:BH70)</f>
        <v>25090</v>
      </c>
      <c r="BH71" s="2224"/>
    </row>
    <row r="72" spans="2:60" s="7" customFormat="1" ht="18.75" hidden="1" customHeight="1" x14ac:dyDescent="0.25">
      <c r="B72" s="172" t="s">
        <v>1084</v>
      </c>
      <c r="C72" s="2223">
        <f>E71-C71</f>
        <v>-46</v>
      </c>
      <c r="D72" s="2224"/>
      <c r="E72" s="2223">
        <f>G71-E71</f>
        <v>-91</v>
      </c>
      <c r="F72" s="2224"/>
      <c r="G72" s="2223">
        <f>I71-G71</f>
        <v>461</v>
      </c>
      <c r="H72" s="2224"/>
      <c r="I72" s="2223">
        <f>K71-I71</f>
        <v>1698</v>
      </c>
      <c r="J72" s="2224"/>
      <c r="K72" s="2223">
        <f>M71-K71</f>
        <v>1336</v>
      </c>
      <c r="L72" s="2224"/>
      <c r="M72" s="2223">
        <f>O71-M71</f>
        <v>640</v>
      </c>
      <c r="N72" s="2224"/>
      <c r="O72" s="2223">
        <f>Q71-O71</f>
        <v>6</v>
      </c>
      <c r="P72" s="2224"/>
      <c r="Q72" s="2223">
        <f>S71-Q71</f>
        <v>-304</v>
      </c>
      <c r="R72" s="2224"/>
      <c r="S72" s="2223">
        <f>U71-S71</f>
        <v>-360</v>
      </c>
      <c r="T72" s="2224"/>
      <c r="U72" s="2223">
        <f>W71-U71</f>
        <v>513</v>
      </c>
      <c r="V72" s="2224"/>
      <c r="W72" s="2223">
        <f>Y71-W71</f>
        <v>879</v>
      </c>
      <c r="X72" s="2224"/>
      <c r="Y72" s="2223">
        <f>AA71-Y71</f>
        <v>1381</v>
      </c>
      <c r="Z72" s="2224"/>
      <c r="AA72" s="2223">
        <f>AC71-AA71</f>
        <v>859</v>
      </c>
      <c r="AB72" s="2224"/>
      <c r="AC72" s="2223">
        <f>AE71-AC71</f>
        <v>1206</v>
      </c>
      <c r="AD72" s="2224"/>
      <c r="AE72" s="2223">
        <f>AG71-AE71</f>
        <v>401</v>
      </c>
      <c r="AF72" s="2224"/>
      <c r="AG72" s="2223">
        <f>AI71-AG71</f>
        <v>658</v>
      </c>
      <c r="AH72" s="2224"/>
      <c r="AI72" s="2223">
        <f>AK71-AI71</f>
        <v>1151</v>
      </c>
      <c r="AJ72" s="2224"/>
      <c r="AK72" s="2223">
        <f>AM71-AK71</f>
        <v>653</v>
      </c>
      <c r="AL72" s="2224"/>
      <c r="AM72" s="2223">
        <f>AO71-AM71</f>
        <v>1157</v>
      </c>
      <c r="AN72" s="2224"/>
      <c r="AO72" s="2223">
        <f>AQ71-AO71</f>
        <v>1004</v>
      </c>
      <c r="AP72" s="2224"/>
      <c r="AQ72" s="2223">
        <f>AS71-AQ71</f>
        <v>277</v>
      </c>
      <c r="AR72" s="2224"/>
      <c r="AS72" s="2223">
        <f>AU71-AS71</f>
        <v>199</v>
      </c>
      <c r="AT72" s="2224"/>
      <c r="AU72" s="2223">
        <f>AW71-AU71</f>
        <v>1888</v>
      </c>
      <c r="AV72" s="2224"/>
      <c r="AW72" s="2223">
        <f>BG71-AW71</f>
        <v>3410</v>
      </c>
      <c r="AX72" s="2224"/>
      <c r="AY72" s="1724"/>
      <c r="AZ72" s="1725"/>
      <c r="BA72" s="2223"/>
      <c r="BB72" s="2224"/>
      <c r="BC72" s="2223"/>
      <c r="BD72" s="2224"/>
      <c r="BE72" s="2223"/>
      <c r="BF72" s="2224"/>
      <c r="BG72" s="2223"/>
      <c r="BH72" s="2224"/>
    </row>
    <row r="73" spans="2:60" s="7" customFormat="1" ht="18.75" hidden="1" customHeight="1" x14ac:dyDescent="0.25">
      <c r="B73" s="172" t="s">
        <v>1085</v>
      </c>
      <c r="C73" s="2217">
        <f>C72/E71</f>
        <v>-7.5807514831905077E-3</v>
      </c>
      <c r="D73" s="2218"/>
      <c r="E73" s="2217">
        <f>E72/G71</f>
        <v>-1.5225029278902459E-2</v>
      </c>
      <c r="F73" s="2218"/>
      <c r="G73" s="2217">
        <f>G72/I71</f>
        <v>7.1606088847468163E-2</v>
      </c>
      <c r="H73" s="2218"/>
      <c r="I73" s="2217">
        <f>I72/K71</f>
        <v>0.20870206489675516</v>
      </c>
      <c r="J73" s="2218"/>
      <c r="K73" s="2217">
        <f>K72/M71</f>
        <v>0.14104729729729729</v>
      </c>
      <c r="L73" s="2218"/>
      <c r="M73" s="2217">
        <f>M72/O71</f>
        <v>6.3291139240506333E-2</v>
      </c>
      <c r="N73" s="2218"/>
      <c r="O73" s="2217">
        <f>O72/Q71</f>
        <v>5.9300256967780192E-4</v>
      </c>
      <c r="P73" s="2218"/>
      <c r="Q73" s="2217">
        <f>Q72/S71</f>
        <v>-3.0976156511106582E-2</v>
      </c>
      <c r="R73" s="2218"/>
      <c r="S73" s="2217">
        <f>S72/U71</f>
        <v>-3.8079119949227837E-2</v>
      </c>
      <c r="T73" s="2218"/>
      <c r="U73" s="2217">
        <f>U72/W71</f>
        <v>5.1469850506672014E-2</v>
      </c>
      <c r="V73" s="2218"/>
      <c r="W73" s="2217">
        <f>W72/Y71</f>
        <v>8.1043702747556706E-2</v>
      </c>
      <c r="X73" s="2218"/>
      <c r="Y73" s="2217">
        <f>Y72/AA71</f>
        <v>0.11294675717674001</v>
      </c>
      <c r="Z73" s="2218"/>
      <c r="AA73" s="2217">
        <f>AA72/AC71</f>
        <v>6.5642671557389579E-2</v>
      </c>
      <c r="AB73" s="2218"/>
      <c r="AC73" s="2217">
        <f>AC72/AE71</f>
        <v>8.4382871536523935E-2</v>
      </c>
      <c r="AD73" s="2218"/>
      <c r="AE73" s="2217">
        <f>AE72/AG71</f>
        <v>2.7291907711154972E-2</v>
      </c>
      <c r="AF73" s="2218"/>
      <c r="AG73" s="2217">
        <f>AG72/AI71</f>
        <v>4.2863657090743273E-2</v>
      </c>
      <c r="AH73" s="2218"/>
      <c r="AI73" s="2217">
        <f>AI72/AK71</f>
        <v>6.9749121318628052E-2</v>
      </c>
      <c r="AJ73" s="2218"/>
      <c r="AK73" s="2217">
        <f>AK72/AM71</f>
        <v>3.8064704167881082E-2</v>
      </c>
      <c r="AL73" s="2218"/>
      <c r="AM73" s="2217">
        <f>AM72/AO71</f>
        <v>6.3182612494539103E-2</v>
      </c>
      <c r="AN73" s="2218"/>
      <c r="AO73" s="2217">
        <f>AO72/AQ71</f>
        <v>5.1977635121143097E-2</v>
      </c>
      <c r="AP73" s="2218"/>
      <c r="AQ73" s="2217">
        <f>AQ72/AS71</f>
        <v>1.4137702240596132E-2</v>
      </c>
      <c r="AR73" s="2218"/>
      <c r="AS73" s="2217">
        <f>AS72/AU71</f>
        <v>1.0054567502021019E-2</v>
      </c>
      <c r="AT73" s="2218"/>
      <c r="AU73" s="2217">
        <f>AU72/AW71</f>
        <v>8.7084870848708487E-2</v>
      </c>
      <c r="AV73" s="2218"/>
      <c r="AW73" s="2217">
        <f>AW72/BG71</f>
        <v>0.13591072140294938</v>
      </c>
      <c r="AX73" s="2218"/>
      <c r="AY73" s="1726"/>
      <c r="AZ73" s="1727"/>
      <c r="BA73" s="2217"/>
      <c r="BB73" s="2218"/>
      <c r="BC73" s="2217"/>
      <c r="BD73" s="2218"/>
      <c r="BE73" s="2217"/>
      <c r="BF73" s="2218"/>
      <c r="BG73" s="2217"/>
      <c r="BH73" s="2218"/>
    </row>
    <row r="74" spans="2:60" s="7" customFormat="1" ht="18.75" customHeight="1" x14ac:dyDescent="0.25">
      <c r="B74" s="352" t="s">
        <v>1082</v>
      </c>
      <c r="C74" s="268">
        <f>'Historico MatriculaT Postgrado'!C91</f>
        <v>12</v>
      </c>
      <c r="D74" s="268">
        <f>'Historico MatriculaT Postgrado'!D91</f>
        <v>4</v>
      </c>
      <c r="E74" s="268">
        <f>'Historico MatriculaT Postgrado'!E91</f>
        <v>24</v>
      </c>
      <c r="F74" s="268">
        <f>'Historico MatriculaT Postgrado'!F91</f>
        <v>22</v>
      </c>
      <c r="G74" s="268">
        <f>'Historico MatriculaT Postgrado'!G91</f>
        <v>38</v>
      </c>
      <c r="H74" s="268">
        <f>'Historico MatriculaT Postgrado'!H91</f>
        <v>23</v>
      </c>
      <c r="I74" s="268">
        <f>'Historico MatriculaT Postgrado'!I91</f>
        <v>207</v>
      </c>
      <c r="J74" s="268">
        <f>'Historico MatriculaT Postgrado'!J91</f>
        <v>175</v>
      </c>
      <c r="K74" s="268">
        <f>'Historico MatriculaT Postgrado'!K91</f>
        <v>494</v>
      </c>
      <c r="L74" s="268">
        <f>'Historico MatriculaT Postgrado'!L91</f>
        <v>532</v>
      </c>
      <c r="M74" s="268">
        <f>'Historico MatriculaT Postgrado'!M91</f>
        <v>560</v>
      </c>
      <c r="N74" s="268">
        <f>'Historico MatriculaT Postgrado'!N91</f>
        <v>496</v>
      </c>
      <c r="O74" s="268">
        <f>'Historico MatriculaT Postgrado'!O91</f>
        <v>533</v>
      </c>
      <c r="P74" s="268">
        <f>'Historico MatriculaT Postgrado'!P91</f>
        <v>387</v>
      </c>
      <c r="Q74" s="268">
        <f>'Historico MatriculaT Postgrado'!Q91</f>
        <v>340</v>
      </c>
      <c r="R74" s="268">
        <f>'Historico MatriculaT Postgrado'!R91</f>
        <v>311</v>
      </c>
      <c r="S74" s="268">
        <f>'Historico MatriculaT Postgrado'!S91</f>
        <v>266</v>
      </c>
      <c r="T74" s="268">
        <f>'Historico MatriculaT Postgrado'!T91</f>
        <v>174</v>
      </c>
      <c r="U74" s="268">
        <f>'Historico MatriculaT Postgrado'!U91</f>
        <v>129</v>
      </c>
      <c r="V74" s="268">
        <f>'Historico MatriculaT Postgrado'!V91</f>
        <v>110</v>
      </c>
      <c r="W74" s="268">
        <f>'Historico MatriculaT Postgrado'!W91</f>
        <v>82</v>
      </c>
      <c r="X74" s="268">
        <f>'Historico MatriculaT Postgrado'!X91</f>
        <v>100</v>
      </c>
      <c r="Y74" s="268">
        <f>'Historico MatriculaT Postgrado'!Y91</f>
        <v>126</v>
      </c>
      <c r="Z74" s="268">
        <f>'Historico MatriculaT Postgrado'!Z91</f>
        <v>123</v>
      </c>
      <c r="AA74" s="268">
        <f>'Historico MatriculaT Postgrado'!AA91</f>
        <v>142</v>
      </c>
      <c r="AB74" s="268">
        <f>'Historico MatriculaT Postgrado'!AB91</f>
        <v>217</v>
      </c>
      <c r="AC74" s="268">
        <f>'Historico MatriculaT Postgrado'!AC91</f>
        <v>237</v>
      </c>
      <c r="AD74" s="268">
        <f>'Historico MatriculaT Postgrado'!AD91</f>
        <v>325</v>
      </c>
      <c r="AE74" s="268">
        <f>'Historico MatriculaT Postgrado'!AE91</f>
        <v>337</v>
      </c>
      <c r="AF74" s="268">
        <f>'Historico MatriculaT Postgrado'!AF91</f>
        <v>462</v>
      </c>
      <c r="AG74" s="268">
        <f>'Historico MatriculaT Postgrado'!AG91</f>
        <v>340</v>
      </c>
      <c r="AH74" s="268">
        <f>'Historico MatriculaT Postgrado'!AH91</f>
        <v>329</v>
      </c>
      <c r="AI74" s="268">
        <f>'Historico MatriculaT Postgrado'!AI91</f>
        <v>351</v>
      </c>
      <c r="AJ74" s="268">
        <f>'Historico MatriculaT Postgrado'!AJ91</f>
        <v>539</v>
      </c>
      <c r="AK74" s="268">
        <f>'Historico MatriculaT Postgrado'!AK91</f>
        <v>590</v>
      </c>
      <c r="AL74" s="268">
        <f>'Historico MatriculaT Postgrado'!AL91</f>
        <v>615</v>
      </c>
      <c r="AM74" s="268">
        <f>'Historico MatriculaT Postgrado'!AM91</f>
        <v>665</v>
      </c>
      <c r="AN74" s="268">
        <f>'Historico MatriculaT Postgrado'!AN91</f>
        <v>634</v>
      </c>
      <c r="AO74" s="268">
        <f>'Historico MatriculaT Postgrado'!AO91</f>
        <v>511</v>
      </c>
      <c r="AP74" s="268">
        <f>'Historico MatriculaT Postgrado'!AP91</f>
        <v>391</v>
      </c>
      <c r="AQ74" s="268">
        <f>'Historico MatriculaT Postgrado'!AQ91</f>
        <v>415</v>
      </c>
      <c r="AR74" s="268">
        <f>'Historico MatriculaT Postgrado'!AR91</f>
        <v>369</v>
      </c>
      <c r="AS74" s="268">
        <f>'Historico MatriculaT Postgrado'!AS91</f>
        <v>409</v>
      </c>
      <c r="AT74" s="268">
        <f>'Historico MatriculaT Postgrado'!AT91</f>
        <v>433</v>
      </c>
      <c r="AU74" s="268">
        <f>'Historico MatriculaT Postgrado'!AU91</f>
        <v>548</v>
      </c>
      <c r="AV74" s="268">
        <f>'Historico MatriculaT Postgrado'!AV91</f>
        <v>433</v>
      </c>
      <c r="AW74" s="268">
        <f>'Historico MatriculaT Postgrado'!AW91</f>
        <v>638</v>
      </c>
      <c r="AX74" s="268">
        <f>'Historico MatriculaT Postgrado'!AX91</f>
        <v>704</v>
      </c>
      <c r="AY74" s="1378">
        <f>'Historico MatriculaT Postgrado'!AS91</f>
        <v>409</v>
      </c>
      <c r="AZ74" s="1378">
        <f>'Historico MatriculaT Postgrado'!AT91</f>
        <v>433</v>
      </c>
      <c r="BA74" s="1378">
        <f>'Historico MatriculaT Postgrado'!AW91</f>
        <v>638</v>
      </c>
      <c r="BB74" s="1378">
        <f>'Historico MatriculaT Postgrado'!AX91</f>
        <v>704</v>
      </c>
      <c r="BC74" s="1378">
        <f>'Historico MatriculaT Postgrado'!BC91</f>
        <v>1095</v>
      </c>
      <c r="BD74" s="1378">
        <f>'Historico MatriculaT Postgrado'!BD91</f>
        <v>1037</v>
      </c>
      <c r="BE74" s="268">
        <f>'Historico MatriculaT Postgrado'!BE91</f>
        <v>1067</v>
      </c>
      <c r="BF74" s="268">
        <f>'Historico MatriculaT Postgrado'!BF91</f>
        <v>999</v>
      </c>
      <c r="BG74" s="268">
        <f>'Historico MatriculaT Postgrado'!BG91</f>
        <v>1013</v>
      </c>
      <c r="BH74" s="268">
        <f>'Historico MatriculaT Postgrado'!BH91</f>
        <v>1058</v>
      </c>
    </row>
    <row r="75" spans="2:60" s="7" customFormat="1" ht="18.75" customHeight="1" x14ac:dyDescent="0.25">
      <c r="B75" s="352" t="s">
        <v>1079</v>
      </c>
      <c r="C75" s="268">
        <f>'Historico MatriculaT PostConve'!C40</f>
        <v>38</v>
      </c>
      <c r="D75" s="268">
        <f>'Historico MatriculaT PostConve'!D40</f>
        <v>38</v>
      </c>
      <c r="E75" s="268">
        <f>'Historico MatriculaT PostConve'!E40</f>
        <v>38</v>
      </c>
      <c r="F75" s="268">
        <f>'Historico MatriculaT PostConve'!F40</f>
        <v>38</v>
      </c>
      <c r="G75" s="268">
        <f>'Historico MatriculaT PostConve'!G40</f>
        <v>55</v>
      </c>
      <c r="H75" s="268">
        <f>'Historico MatriculaT PostConve'!H40</f>
        <v>57</v>
      </c>
      <c r="I75" s="268">
        <f>'Historico MatriculaT PostConve'!I40</f>
        <v>242</v>
      </c>
      <c r="J75" s="268">
        <f>'Historico MatriculaT PostConve'!J40</f>
        <v>185</v>
      </c>
      <c r="K75" s="268">
        <f>'Historico MatriculaT PostConve'!K40</f>
        <v>375</v>
      </c>
      <c r="L75" s="268">
        <f>'Historico MatriculaT PostConve'!L40</f>
        <v>358</v>
      </c>
      <c r="M75" s="268">
        <f>'Historico MatriculaT PostConve'!M40</f>
        <v>77</v>
      </c>
      <c r="N75" s="268">
        <f>'Historico MatriculaT PostConve'!N40</f>
        <v>77</v>
      </c>
      <c r="O75" s="268">
        <f>'Historico MatriculaT PostConve'!O40</f>
        <v>242</v>
      </c>
      <c r="P75" s="268">
        <f>'Historico MatriculaT PostConve'!P40</f>
        <v>230</v>
      </c>
      <c r="Q75" s="268">
        <f>'Historico MatriculaT PostConve'!Q40</f>
        <v>165</v>
      </c>
      <c r="R75" s="268">
        <f>'Historico MatriculaT PostConve'!R40</f>
        <v>134</v>
      </c>
      <c r="S75" s="268">
        <f>'Historico MatriculaT PostConve'!S40</f>
        <v>0</v>
      </c>
      <c r="T75" s="268">
        <f>'Historico MatriculaT PostConve'!T40</f>
        <v>12</v>
      </c>
      <c r="U75" s="268">
        <f>'Historico MatriculaT PostConve'!U40</f>
        <v>11</v>
      </c>
      <c r="V75" s="268">
        <f>'Historico MatriculaT PostConve'!V40</f>
        <v>62</v>
      </c>
      <c r="W75" s="268">
        <f>'Historico MatriculaT PostConve'!W40</f>
        <v>21</v>
      </c>
      <c r="X75" s="268">
        <f>'Historico MatriculaT PostConve'!X40</f>
        <v>54</v>
      </c>
      <c r="Y75" s="268">
        <f>'Historico MatriculaT PostConve'!Y40</f>
        <v>49</v>
      </c>
      <c r="Z75" s="268">
        <f>'Historico MatriculaT PostConve'!Z40</f>
        <v>15</v>
      </c>
      <c r="AA75" s="268">
        <f>'Historico MatriculaT PostConve'!AA40</f>
        <v>49</v>
      </c>
      <c r="AB75" s="268">
        <f>'Historico MatriculaT PostConve'!AB40</f>
        <v>56</v>
      </c>
      <c r="AC75" s="268">
        <f>'Historico MatriculaT PostConve'!AC40</f>
        <v>47</v>
      </c>
      <c r="AD75" s="268">
        <f>'Historico MatriculaT PostConve'!AD40</f>
        <v>75</v>
      </c>
      <c r="AE75" s="268">
        <f>'Historico MatriculaT PostConve'!AE40</f>
        <v>23</v>
      </c>
      <c r="AF75" s="268">
        <f>'Historico MatriculaT PostConve'!AF40</f>
        <v>142</v>
      </c>
      <c r="AG75" s="268">
        <f>'Historico MatriculaT PostConve'!AG40</f>
        <v>170</v>
      </c>
      <c r="AH75" s="268">
        <f>'Historico MatriculaT PostConve'!AH40</f>
        <v>187</v>
      </c>
      <c r="AI75" s="268">
        <f>'Historico MatriculaT PostConve'!AI40</f>
        <v>267</v>
      </c>
      <c r="AJ75" s="268">
        <f>'Historico MatriculaT PostConve'!AJ40</f>
        <v>259</v>
      </c>
      <c r="AK75" s="268">
        <f>'Historico MatriculaT PostConve'!AK40</f>
        <v>189</v>
      </c>
      <c r="AL75" s="268">
        <f>'Historico MatriculaT PostConve'!AL40</f>
        <v>143</v>
      </c>
      <c r="AM75" s="268">
        <f>'Historico MatriculaT PostConve'!AM40</f>
        <v>0</v>
      </c>
      <c r="AN75" s="268">
        <f>'Historico MatriculaT PostConve'!AN40</f>
        <v>0</v>
      </c>
      <c r="AO75" s="268">
        <f>'Historico MatriculaT PostConve'!AO40</f>
        <v>0</v>
      </c>
      <c r="AP75" s="268">
        <f>'Historico MatriculaT PostConve'!AP40</f>
        <v>0</v>
      </c>
      <c r="AQ75" s="268">
        <f>'Historico MatriculaT PostConve'!AQ40</f>
        <v>0</v>
      </c>
      <c r="AR75" s="268">
        <f>'Historico MatriculaT PostConve'!AR40</f>
        <v>0</v>
      </c>
      <c r="AS75" s="268">
        <f>'Historico MatriculaT PostConve'!AS40</f>
        <v>0</v>
      </c>
      <c r="AT75" s="268">
        <f>'Historico MatriculaT PostConve'!AT40</f>
        <v>0</v>
      </c>
      <c r="AU75" s="268">
        <f>'Historico MatriculaT PostConve'!AU40</f>
        <v>0</v>
      </c>
      <c r="AV75" s="268">
        <f>'Historico MatriculaT PostConve'!AV40</f>
        <v>0</v>
      </c>
      <c r="AW75" s="268">
        <f>'Historico MatriculaT PostConve'!AW40</f>
        <v>0</v>
      </c>
      <c r="AX75" s="268">
        <f>'Historico MatriculaT PostConve'!AX40</f>
        <v>0</v>
      </c>
      <c r="AY75" s="1378">
        <f>'Historico MatriculaT PostConve'!AU40</f>
        <v>0</v>
      </c>
      <c r="AZ75" s="1378">
        <f>'Historico MatriculaT PostConve'!AV40</f>
        <v>0</v>
      </c>
      <c r="BA75" s="1378">
        <f>'Historico MatriculaT PostConve'!AW40</f>
        <v>0</v>
      </c>
      <c r="BB75" s="1378">
        <f>'Historico MatriculaT PostConve'!AX40</f>
        <v>0</v>
      </c>
      <c r="BC75" s="1378">
        <f>'Historico MatriculaT PostConve'!AY40</f>
        <v>0</v>
      </c>
      <c r="BD75" s="1378">
        <f>'Historico MatriculaT PostConve'!AZ40</f>
        <v>0</v>
      </c>
      <c r="BE75" s="268">
        <f>'Historico MatriculaT PostConve'!BA40</f>
        <v>0</v>
      </c>
      <c r="BF75" s="268">
        <f>'Historico MatriculaT PostConve'!BB40</f>
        <v>0</v>
      </c>
      <c r="BG75" s="268">
        <f>'Historico MatriculaT PostConve'!BC40</f>
        <v>0</v>
      </c>
      <c r="BH75" s="268">
        <f>'Historico MatriculaT PostConve'!BD40</f>
        <v>0</v>
      </c>
    </row>
    <row r="76" spans="2:60" s="7" customFormat="1" ht="18.75" customHeight="1" x14ac:dyDescent="0.25">
      <c r="B76" s="153" t="s">
        <v>1080</v>
      </c>
      <c r="C76" s="161">
        <f>SUM(C74:C75)</f>
        <v>50</v>
      </c>
      <c r="D76" s="161">
        <f t="shared" ref="D76:BF76" si="28">SUM(D74:D75)</f>
        <v>42</v>
      </c>
      <c r="E76" s="161">
        <f t="shared" si="28"/>
        <v>62</v>
      </c>
      <c r="F76" s="161">
        <f t="shared" si="28"/>
        <v>60</v>
      </c>
      <c r="G76" s="161">
        <f t="shared" si="28"/>
        <v>93</v>
      </c>
      <c r="H76" s="161">
        <f t="shared" si="28"/>
        <v>80</v>
      </c>
      <c r="I76" s="161">
        <f t="shared" si="28"/>
        <v>449</v>
      </c>
      <c r="J76" s="161">
        <f t="shared" si="28"/>
        <v>360</v>
      </c>
      <c r="K76" s="161">
        <f t="shared" si="28"/>
        <v>869</v>
      </c>
      <c r="L76" s="161">
        <f t="shared" si="28"/>
        <v>890</v>
      </c>
      <c r="M76" s="161">
        <f t="shared" si="28"/>
        <v>637</v>
      </c>
      <c r="N76" s="161">
        <f t="shared" si="28"/>
        <v>573</v>
      </c>
      <c r="O76" s="161">
        <f t="shared" si="28"/>
        <v>775</v>
      </c>
      <c r="P76" s="161">
        <f t="shared" si="28"/>
        <v>617</v>
      </c>
      <c r="Q76" s="161">
        <f t="shared" si="28"/>
        <v>505</v>
      </c>
      <c r="R76" s="161">
        <f t="shared" si="28"/>
        <v>445</v>
      </c>
      <c r="S76" s="161">
        <f t="shared" si="28"/>
        <v>266</v>
      </c>
      <c r="T76" s="161">
        <f t="shared" si="28"/>
        <v>186</v>
      </c>
      <c r="U76" s="161">
        <f t="shared" si="28"/>
        <v>140</v>
      </c>
      <c r="V76" s="161">
        <f t="shared" si="28"/>
        <v>172</v>
      </c>
      <c r="W76" s="161">
        <f t="shared" si="28"/>
        <v>103</v>
      </c>
      <c r="X76" s="161">
        <f t="shared" si="28"/>
        <v>154</v>
      </c>
      <c r="Y76" s="161">
        <f t="shared" si="28"/>
        <v>175</v>
      </c>
      <c r="Z76" s="161">
        <f t="shared" si="28"/>
        <v>138</v>
      </c>
      <c r="AA76" s="161">
        <f t="shared" si="28"/>
        <v>191</v>
      </c>
      <c r="AB76" s="161">
        <f t="shared" si="28"/>
        <v>273</v>
      </c>
      <c r="AC76" s="161">
        <f t="shared" si="28"/>
        <v>284</v>
      </c>
      <c r="AD76" s="161">
        <f t="shared" si="28"/>
        <v>400</v>
      </c>
      <c r="AE76" s="161">
        <f t="shared" si="28"/>
        <v>360</v>
      </c>
      <c r="AF76" s="161">
        <f t="shared" si="28"/>
        <v>604</v>
      </c>
      <c r="AG76" s="161">
        <f t="shared" si="28"/>
        <v>510</v>
      </c>
      <c r="AH76" s="161">
        <f t="shared" si="28"/>
        <v>516</v>
      </c>
      <c r="AI76" s="161">
        <f t="shared" si="28"/>
        <v>618</v>
      </c>
      <c r="AJ76" s="161">
        <f t="shared" si="28"/>
        <v>798</v>
      </c>
      <c r="AK76" s="161">
        <f t="shared" si="28"/>
        <v>779</v>
      </c>
      <c r="AL76" s="161">
        <f t="shared" si="28"/>
        <v>758</v>
      </c>
      <c r="AM76" s="161">
        <f t="shared" si="28"/>
        <v>665</v>
      </c>
      <c r="AN76" s="161">
        <f t="shared" si="28"/>
        <v>634</v>
      </c>
      <c r="AO76" s="161">
        <f t="shared" si="28"/>
        <v>511</v>
      </c>
      <c r="AP76" s="161">
        <f t="shared" si="28"/>
        <v>391</v>
      </c>
      <c r="AQ76" s="161">
        <f t="shared" si="28"/>
        <v>415</v>
      </c>
      <c r="AR76" s="161">
        <f t="shared" si="28"/>
        <v>369</v>
      </c>
      <c r="AS76" s="161">
        <f t="shared" si="28"/>
        <v>409</v>
      </c>
      <c r="AT76" s="161">
        <f t="shared" si="28"/>
        <v>433</v>
      </c>
      <c r="AU76" s="161">
        <f t="shared" si="28"/>
        <v>548</v>
      </c>
      <c r="AV76" s="161">
        <f t="shared" si="28"/>
        <v>433</v>
      </c>
      <c r="AW76" s="161">
        <f t="shared" si="28"/>
        <v>638</v>
      </c>
      <c r="AX76" s="161">
        <f t="shared" si="28"/>
        <v>704</v>
      </c>
      <c r="AY76" s="161">
        <f t="shared" ref="AY76:BD76" si="29">SUM(AY74:AY75)</f>
        <v>409</v>
      </c>
      <c r="AZ76" s="161">
        <f t="shared" si="29"/>
        <v>433</v>
      </c>
      <c r="BA76" s="161">
        <f t="shared" si="29"/>
        <v>638</v>
      </c>
      <c r="BB76" s="161">
        <f t="shared" si="29"/>
        <v>704</v>
      </c>
      <c r="BC76" s="161">
        <f t="shared" si="29"/>
        <v>1095</v>
      </c>
      <c r="BD76" s="161">
        <f t="shared" si="29"/>
        <v>1037</v>
      </c>
      <c r="BE76" s="161">
        <f t="shared" si="28"/>
        <v>1067</v>
      </c>
      <c r="BF76" s="161">
        <f t="shared" si="28"/>
        <v>999</v>
      </c>
      <c r="BG76" s="161">
        <f t="shared" ref="BG76:BH76" si="30">SUM(BG74:BG75)</f>
        <v>1013</v>
      </c>
      <c r="BH76" s="161">
        <f t="shared" si="30"/>
        <v>1058</v>
      </c>
    </row>
    <row r="77" spans="2:60" s="7" customFormat="1" ht="18.75" hidden="1" customHeight="1" x14ac:dyDescent="0.25">
      <c r="B77" s="153" t="s">
        <v>1086</v>
      </c>
      <c r="C77" s="2219">
        <f>SUM(C76:D76)</f>
        <v>92</v>
      </c>
      <c r="D77" s="2220"/>
      <c r="E77" s="2219">
        <f>SUM(E76:F76)</f>
        <v>122</v>
      </c>
      <c r="F77" s="2220"/>
      <c r="G77" s="2219">
        <f>SUM(G76:H76)</f>
        <v>173</v>
      </c>
      <c r="H77" s="2220"/>
      <c r="I77" s="2219">
        <f>SUM(I76:J76)</f>
        <v>809</v>
      </c>
      <c r="J77" s="2220"/>
      <c r="K77" s="2219">
        <f>SUM(K76:L76)</f>
        <v>1759</v>
      </c>
      <c r="L77" s="2220"/>
      <c r="M77" s="2219">
        <f>SUM(M76:N76)</f>
        <v>1210</v>
      </c>
      <c r="N77" s="2220"/>
      <c r="O77" s="2219">
        <f>SUM(O76:P76)</f>
        <v>1392</v>
      </c>
      <c r="P77" s="2220"/>
      <c r="Q77" s="2219">
        <f>SUM(Q76:R76)</f>
        <v>950</v>
      </c>
      <c r="R77" s="2220"/>
      <c r="S77" s="2219">
        <f>SUM(S76:T76)</f>
        <v>452</v>
      </c>
      <c r="T77" s="2220"/>
      <c r="U77" s="2219">
        <f>SUM(U76:V76)</f>
        <v>312</v>
      </c>
      <c r="V77" s="2220"/>
      <c r="W77" s="2219">
        <f>SUM(W76:X76)</f>
        <v>257</v>
      </c>
      <c r="X77" s="2220"/>
      <c r="Y77" s="2219">
        <f>SUM(Y76:Z76)</f>
        <v>313</v>
      </c>
      <c r="Z77" s="2220"/>
      <c r="AA77" s="2219">
        <f>SUM(AA76:AB76)</f>
        <v>464</v>
      </c>
      <c r="AB77" s="2220"/>
      <c r="AC77" s="2219">
        <f>SUM(AC76:AD76)</f>
        <v>684</v>
      </c>
      <c r="AD77" s="2220"/>
      <c r="AE77" s="2219">
        <f>SUM(AE76:AF76)</f>
        <v>964</v>
      </c>
      <c r="AF77" s="2220"/>
      <c r="AG77" s="2219">
        <f>SUM(AG76:AH76)</f>
        <v>1026</v>
      </c>
      <c r="AH77" s="2220"/>
      <c r="AI77" s="2219">
        <f>SUM(AI76:AJ76)</f>
        <v>1416</v>
      </c>
      <c r="AJ77" s="2220"/>
      <c r="AK77" s="2219">
        <f>SUM(AK76:AL76)</f>
        <v>1537</v>
      </c>
      <c r="AL77" s="2220"/>
      <c r="AM77" s="2219">
        <f>SUM(AM76:AN76)</f>
        <v>1299</v>
      </c>
      <c r="AN77" s="2220"/>
      <c r="AO77" s="2219">
        <f>SUM(AO76:AP76)</f>
        <v>902</v>
      </c>
      <c r="AP77" s="2220"/>
      <c r="AQ77" s="2219">
        <f>SUM(AQ76:AR76)</f>
        <v>784</v>
      </c>
      <c r="AR77" s="2220"/>
      <c r="AS77" s="2219">
        <f>SUM(AS76:AT76)</f>
        <v>842</v>
      </c>
      <c r="AT77" s="2220"/>
      <c r="AU77" s="2219">
        <f>SUM(AU76:AV76)</f>
        <v>981</v>
      </c>
      <c r="AV77" s="2220"/>
      <c r="AW77" s="2219">
        <f>SUM(AW76:AX76)</f>
        <v>1342</v>
      </c>
      <c r="AX77" s="2220"/>
      <c r="AY77" s="1728">
        <f>SUM(AY76:AZ76)</f>
        <v>842</v>
      </c>
      <c r="AZ77" s="1729"/>
      <c r="BA77" s="2219">
        <f>SUM(BA76:BB76)</f>
        <v>1342</v>
      </c>
      <c r="BB77" s="2220"/>
      <c r="BC77" s="2219">
        <f>SUM(BC76:BD76)</f>
        <v>2132</v>
      </c>
      <c r="BD77" s="2220"/>
      <c r="BE77" s="2219">
        <f>SUM(BE76:BF76)</f>
        <v>2066</v>
      </c>
      <c r="BF77" s="2220"/>
      <c r="BG77" s="2219">
        <f>SUM(BG76:BH76)</f>
        <v>2071</v>
      </c>
      <c r="BH77" s="2220"/>
    </row>
    <row r="78" spans="2:60" s="7" customFormat="1" ht="18.75" hidden="1" customHeight="1" x14ac:dyDescent="0.25">
      <c r="B78" s="153" t="s">
        <v>1084</v>
      </c>
      <c r="C78" s="2219">
        <f>E77-C77</f>
        <v>30</v>
      </c>
      <c r="D78" s="2220"/>
      <c r="E78" s="2219">
        <f>G77-E77</f>
        <v>51</v>
      </c>
      <c r="F78" s="2220"/>
      <c r="G78" s="2219">
        <f>I77-G77</f>
        <v>636</v>
      </c>
      <c r="H78" s="2220"/>
      <c r="I78" s="2219">
        <f>K77-I77</f>
        <v>950</v>
      </c>
      <c r="J78" s="2220"/>
      <c r="K78" s="2219">
        <f>M77-K77</f>
        <v>-549</v>
      </c>
      <c r="L78" s="2220"/>
      <c r="M78" s="2219">
        <f>O77-M77</f>
        <v>182</v>
      </c>
      <c r="N78" s="2220"/>
      <c r="O78" s="2219">
        <f>Q77-O77</f>
        <v>-442</v>
      </c>
      <c r="P78" s="2220"/>
      <c r="Q78" s="2219">
        <f>S77-Q77</f>
        <v>-498</v>
      </c>
      <c r="R78" s="2220"/>
      <c r="S78" s="2219">
        <f>U77-S77</f>
        <v>-140</v>
      </c>
      <c r="T78" s="2220"/>
      <c r="U78" s="2219">
        <f>W77-U77</f>
        <v>-55</v>
      </c>
      <c r="V78" s="2220"/>
      <c r="W78" s="2219">
        <f>Y77-W77</f>
        <v>56</v>
      </c>
      <c r="X78" s="2220"/>
      <c r="Y78" s="2219">
        <f>AA77-Y77</f>
        <v>151</v>
      </c>
      <c r="Z78" s="2220"/>
      <c r="AA78" s="2219">
        <f>AC77-AA77</f>
        <v>220</v>
      </c>
      <c r="AB78" s="2220"/>
      <c r="AC78" s="2219">
        <f>AE77-AC77</f>
        <v>280</v>
      </c>
      <c r="AD78" s="2220"/>
      <c r="AE78" s="2219">
        <f>AG77-AE77</f>
        <v>62</v>
      </c>
      <c r="AF78" s="2220"/>
      <c r="AG78" s="2219">
        <f>AI77-AG77</f>
        <v>390</v>
      </c>
      <c r="AH78" s="2220"/>
      <c r="AI78" s="2219">
        <f>AK77-AI77</f>
        <v>121</v>
      </c>
      <c r="AJ78" s="2220"/>
      <c r="AK78" s="2219">
        <f>AM77-AK77</f>
        <v>-238</v>
      </c>
      <c r="AL78" s="2220"/>
      <c r="AM78" s="2219">
        <f>AO77-AM77</f>
        <v>-397</v>
      </c>
      <c r="AN78" s="2220"/>
      <c r="AO78" s="2219">
        <f>AQ77-AO77</f>
        <v>-118</v>
      </c>
      <c r="AP78" s="2220"/>
      <c r="AQ78" s="2219">
        <f>AS77-AQ77</f>
        <v>58</v>
      </c>
      <c r="AR78" s="2220"/>
      <c r="AS78" s="2219">
        <f>AU77-AS77</f>
        <v>139</v>
      </c>
      <c r="AT78" s="2220"/>
      <c r="AU78" s="2219">
        <f>AW77-AU77</f>
        <v>361</v>
      </c>
      <c r="AV78" s="2220"/>
      <c r="AW78" s="2219">
        <f>BG77-AW77</f>
        <v>729</v>
      </c>
      <c r="AX78" s="2220"/>
      <c r="AY78" s="1728"/>
      <c r="AZ78" s="1729"/>
      <c r="BA78" s="2219"/>
      <c r="BB78" s="2220"/>
      <c r="BC78" s="2219"/>
      <c r="BD78" s="2220"/>
      <c r="BE78" s="2219"/>
      <c r="BF78" s="2220"/>
      <c r="BG78" s="2219"/>
      <c r="BH78" s="2220"/>
    </row>
    <row r="79" spans="2:60" s="7" customFormat="1" ht="18.75" hidden="1" customHeight="1" x14ac:dyDescent="0.25">
      <c r="B79" s="153" t="s">
        <v>1085</v>
      </c>
      <c r="C79" s="2221">
        <f>C78/E77</f>
        <v>0.24590163934426229</v>
      </c>
      <c r="D79" s="2222"/>
      <c r="E79" s="2221">
        <f>E78/G77</f>
        <v>0.2947976878612717</v>
      </c>
      <c r="F79" s="2222"/>
      <c r="G79" s="2221">
        <f>G78/I77</f>
        <v>0.78615574783683562</v>
      </c>
      <c r="H79" s="2222"/>
      <c r="I79" s="2221">
        <f>I78/K77</f>
        <v>0.54007959067652078</v>
      </c>
      <c r="J79" s="2222"/>
      <c r="K79" s="2221">
        <f>K78/M77</f>
        <v>-0.45371900826446282</v>
      </c>
      <c r="L79" s="2222"/>
      <c r="M79" s="2221">
        <f>M78/O77</f>
        <v>0.1307471264367816</v>
      </c>
      <c r="N79" s="2222"/>
      <c r="O79" s="2221">
        <f>O78/Q77</f>
        <v>-0.46526315789473682</v>
      </c>
      <c r="P79" s="2222"/>
      <c r="Q79" s="2221">
        <f>Q78/S77</f>
        <v>-1.1017699115044248</v>
      </c>
      <c r="R79" s="2222"/>
      <c r="S79" s="2221">
        <f>S78/U77</f>
        <v>-0.44871794871794873</v>
      </c>
      <c r="T79" s="2222"/>
      <c r="U79" s="2221">
        <f>U78/W77</f>
        <v>-0.2140077821011673</v>
      </c>
      <c r="V79" s="2222"/>
      <c r="W79" s="2221">
        <f>W78/Y77</f>
        <v>0.17891373801916932</v>
      </c>
      <c r="X79" s="2222"/>
      <c r="Y79" s="2221">
        <f>Y78/AA77</f>
        <v>0.32543103448275862</v>
      </c>
      <c r="Z79" s="2222"/>
      <c r="AA79" s="2221">
        <f>AA78/AC77</f>
        <v>0.32163742690058478</v>
      </c>
      <c r="AB79" s="2222"/>
      <c r="AC79" s="2221">
        <f>AC78/AE77</f>
        <v>0.29045643153526973</v>
      </c>
      <c r="AD79" s="2222"/>
      <c r="AE79" s="2221">
        <f>AE78/AG77</f>
        <v>6.042884990253411E-2</v>
      </c>
      <c r="AF79" s="2222"/>
      <c r="AG79" s="2221">
        <f>AG78/AI77</f>
        <v>0.27542372881355931</v>
      </c>
      <c r="AH79" s="2222"/>
      <c r="AI79" s="2221">
        <f>AI78/AK77</f>
        <v>7.8724788549121669E-2</v>
      </c>
      <c r="AJ79" s="2222"/>
      <c r="AK79" s="2221">
        <f>AK78/AM77</f>
        <v>-0.18321785989222478</v>
      </c>
      <c r="AL79" s="2222"/>
      <c r="AM79" s="2221">
        <f>AM78/AO77</f>
        <v>-0.4401330376940133</v>
      </c>
      <c r="AN79" s="2222"/>
      <c r="AO79" s="2221">
        <f>AO78/AQ77</f>
        <v>-0.15051020408163265</v>
      </c>
      <c r="AP79" s="2222"/>
      <c r="AQ79" s="2221">
        <f>AQ78/AS77</f>
        <v>6.8883610451306407E-2</v>
      </c>
      <c r="AR79" s="2222"/>
      <c r="AS79" s="2221">
        <f>AS78/AU77</f>
        <v>0.14169215086646278</v>
      </c>
      <c r="AT79" s="2222"/>
      <c r="AU79" s="2221">
        <f>AU78/AW77</f>
        <v>0.26900149031296572</v>
      </c>
      <c r="AV79" s="2222"/>
      <c r="AW79" s="2221">
        <f>AW78/BG77</f>
        <v>0.35200386286817964</v>
      </c>
      <c r="AX79" s="2222"/>
      <c r="AY79" s="1730"/>
      <c r="AZ79" s="1731"/>
      <c r="BA79" s="2221"/>
      <c r="BB79" s="2222"/>
      <c r="BC79" s="2221"/>
      <c r="BD79" s="2222"/>
      <c r="BE79" s="2221"/>
      <c r="BF79" s="2222"/>
      <c r="BG79" s="2221"/>
      <c r="BH79" s="2222"/>
    </row>
    <row r="80" spans="2:60" s="7" customFormat="1" ht="18.75" customHeight="1" x14ac:dyDescent="0.25">
      <c r="B80" s="153" t="s">
        <v>1081</v>
      </c>
      <c r="C80" s="161">
        <f>C76+C70</f>
        <v>3121</v>
      </c>
      <c r="D80" s="161">
        <f t="shared" ref="D80:BH80" si="31">D76+D70</f>
        <v>3085</v>
      </c>
      <c r="E80" s="161">
        <f t="shared" si="31"/>
        <v>3106</v>
      </c>
      <c r="F80" s="161">
        <f t="shared" si="31"/>
        <v>3084</v>
      </c>
      <c r="G80" s="161">
        <f t="shared" si="31"/>
        <v>2922</v>
      </c>
      <c r="H80" s="161">
        <f t="shared" si="31"/>
        <v>3228</v>
      </c>
      <c r="I80" s="161">
        <f t="shared" si="31"/>
        <v>3744</v>
      </c>
      <c r="J80" s="161">
        <f t="shared" si="31"/>
        <v>3503</v>
      </c>
      <c r="K80" s="161">
        <f t="shared" si="31"/>
        <v>4824</v>
      </c>
      <c r="L80" s="161">
        <f t="shared" si="31"/>
        <v>5071</v>
      </c>
      <c r="M80" s="161">
        <f t="shared" si="31"/>
        <v>5497</v>
      </c>
      <c r="N80" s="161">
        <f t="shared" si="31"/>
        <v>5185</v>
      </c>
      <c r="O80" s="161">
        <f t="shared" si="31"/>
        <v>5926</v>
      </c>
      <c r="P80" s="161">
        <f t="shared" si="31"/>
        <v>5578</v>
      </c>
      <c r="Q80" s="161">
        <f t="shared" si="31"/>
        <v>5558</v>
      </c>
      <c r="R80" s="161">
        <f t="shared" si="31"/>
        <v>5510</v>
      </c>
      <c r="S80" s="161">
        <f t="shared" si="31"/>
        <v>5487</v>
      </c>
      <c r="T80" s="161">
        <f t="shared" si="31"/>
        <v>4779</v>
      </c>
      <c r="U80" s="161">
        <f t="shared" si="31"/>
        <v>5055</v>
      </c>
      <c r="V80" s="161">
        <f t="shared" si="31"/>
        <v>4711</v>
      </c>
      <c r="W80" s="161">
        <f t="shared" si="31"/>
        <v>5146</v>
      </c>
      <c r="X80" s="161">
        <f t="shared" si="31"/>
        <v>5078</v>
      </c>
      <c r="Y80" s="161">
        <f t="shared" si="31"/>
        <v>5321</v>
      </c>
      <c r="Z80" s="161">
        <f t="shared" si="31"/>
        <v>5838</v>
      </c>
      <c r="AA80" s="161">
        <f t="shared" si="31"/>
        <v>6226</v>
      </c>
      <c r="AB80" s="161">
        <f t="shared" si="31"/>
        <v>6465</v>
      </c>
      <c r="AC80" s="161">
        <f t="shared" si="31"/>
        <v>6669</v>
      </c>
      <c r="AD80" s="161">
        <f t="shared" si="31"/>
        <v>7101</v>
      </c>
      <c r="AE80" s="161">
        <f t="shared" si="31"/>
        <v>7438</v>
      </c>
      <c r="AF80" s="161">
        <f t="shared" si="31"/>
        <v>7818</v>
      </c>
      <c r="AG80" s="161">
        <f t="shared" si="31"/>
        <v>7934</v>
      </c>
      <c r="AH80" s="161">
        <f t="shared" si="31"/>
        <v>7785</v>
      </c>
      <c r="AI80" s="161">
        <f t="shared" si="31"/>
        <v>8113</v>
      </c>
      <c r="AJ80" s="161">
        <f t="shared" si="31"/>
        <v>8654</v>
      </c>
      <c r="AK80" s="161">
        <f t="shared" si="31"/>
        <v>9014</v>
      </c>
      <c r="AL80" s="161">
        <f t="shared" si="31"/>
        <v>9025</v>
      </c>
      <c r="AM80" s="161">
        <f t="shared" si="31"/>
        <v>9194</v>
      </c>
      <c r="AN80" s="161">
        <f t="shared" si="31"/>
        <v>9260</v>
      </c>
      <c r="AO80" s="161">
        <f t="shared" si="31"/>
        <v>9610</v>
      </c>
      <c r="AP80" s="161">
        <f t="shared" si="31"/>
        <v>9604</v>
      </c>
      <c r="AQ80" s="161">
        <f t="shared" si="31"/>
        <v>9955</v>
      </c>
      <c r="AR80" s="161">
        <f t="shared" si="31"/>
        <v>10145</v>
      </c>
      <c r="AS80" s="161">
        <f t="shared" si="31"/>
        <v>10267</v>
      </c>
      <c r="AT80" s="161">
        <f t="shared" si="31"/>
        <v>10168</v>
      </c>
      <c r="AU80" s="161">
        <f t="shared" si="31"/>
        <v>10378</v>
      </c>
      <c r="AV80" s="161">
        <f t="shared" si="31"/>
        <v>10395</v>
      </c>
      <c r="AW80" s="161">
        <f t="shared" si="31"/>
        <v>11253</v>
      </c>
      <c r="AX80" s="161">
        <f t="shared" si="31"/>
        <v>11769</v>
      </c>
      <c r="AY80" s="161">
        <f t="shared" ref="AY80:BD80" si="32">AY76+AY70</f>
        <v>11194</v>
      </c>
      <c r="AZ80" s="161">
        <f t="shared" si="32"/>
        <v>11132</v>
      </c>
      <c r="BA80" s="161">
        <f t="shared" si="32"/>
        <v>11553</v>
      </c>
      <c r="BB80" s="161">
        <f t="shared" si="32"/>
        <v>11670</v>
      </c>
      <c r="BC80" s="161">
        <f t="shared" si="32"/>
        <v>13052</v>
      </c>
      <c r="BD80" s="161">
        <f t="shared" si="32"/>
        <v>13162</v>
      </c>
      <c r="BE80" s="161">
        <f t="shared" ref="BE80:BF80" si="33">BE76+BE70</f>
        <v>13255</v>
      </c>
      <c r="BF80" s="161">
        <f t="shared" si="33"/>
        <v>13032</v>
      </c>
      <c r="BG80" s="161">
        <f t="shared" si="31"/>
        <v>13286</v>
      </c>
      <c r="BH80" s="161">
        <f t="shared" si="31"/>
        <v>13875</v>
      </c>
    </row>
    <row r="81" spans="2:60" s="7" customFormat="1" ht="18.75" hidden="1" customHeight="1" x14ac:dyDescent="0.25">
      <c r="B81" s="172" t="s">
        <v>1087</v>
      </c>
      <c r="C81" s="2223">
        <f>SUM(C80:D80)</f>
        <v>6206</v>
      </c>
      <c r="D81" s="2224"/>
      <c r="E81" s="2223">
        <f>SUM(E80:F80)</f>
        <v>6190</v>
      </c>
      <c r="F81" s="2224"/>
      <c r="G81" s="2223">
        <f>SUM(G80:H80)</f>
        <v>6150</v>
      </c>
      <c r="H81" s="2224"/>
      <c r="I81" s="2223">
        <f>SUM(I80:J80)</f>
        <v>7247</v>
      </c>
      <c r="J81" s="2224"/>
      <c r="K81" s="2223">
        <f>SUM(K80:L80)</f>
        <v>9895</v>
      </c>
      <c r="L81" s="2224"/>
      <c r="M81" s="2223">
        <f>SUM(M80:N80)</f>
        <v>10682</v>
      </c>
      <c r="N81" s="2224"/>
      <c r="O81" s="2223">
        <f>SUM(O80:P80)</f>
        <v>11504</v>
      </c>
      <c r="P81" s="2224"/>
      <c r="Q81" s="2223">
        <f>SUM(Q80:R80)</f>
        <v>11068</v>
      </c>
      <c r="R81" s="2224"/>
      <c r="S81" s="2223">
        <f>SUM(S80:T80)</f>
        <v>10266</v>
      </c>
      <c r="T81" s="2224"/>
      <c r="U81" s="2223">
        <f>SUM(U80:V80)</f>
        <v>9766</v>
      </c>
      <c r="V81" s="2224"/>
      <c r="W81" s="2223">
        <f>SUM(W80:X80)</f>
        <v>10224</v>
      </c>
      <c r="X81" s="2224"/>
      <c r="Y81" s="2223">
        <f>SUM(Y80:Z80)</f>
        <v>11159</v>
      </c>
      <c r="Z81" s="2224"/>
      <c r="AA81" s="2223">
        <f>SUM(AA80:AB80)</f>
        <v>12691</v>
      </c>
      <c r="AB81" s="2224"/>
      <c r="AC81" s="2223">
        <f>SUM(AC80:AD80)</f>
        <v>13770</v>
      </c>
      <c r="AD81" s="2224"/>
      <c r="AE81" s="2223">
        <f>SUM(AE80:AF80)</f>
        <v>15256</v>
      </c>
      <c r="AF81" s="2224"/>
      <c r="AG81" s="2223">
        <f>SUM(AG80:AH80)</f>
        <v>15719</v>
      </c>
      <c r="AH81" s="2224"/>
      <c r="AI81" s="2223">
        <f>SUM(AI80:AJ80)</f>
        <v>16767</v>
      </c>
      <c r="AJ81" s="2224"/>
      <c r="AK81" s="2223">
        <f>SUM(AK80:AL80)</f>
        <v>18039</v>
      </c>
      <c r="AL81" s="2224"/>
      <c r="AM81" s="2223">
        <f>SUM(AM80:AN80)</f>
        <v>18454</v>
      </c>
      <c r="AN81" s="2224"/>
      <c r="AO81" s="2223">
        <f>SUM(AO80:AP80)</f>
        <v>19214</v>
      </c>
      <c r="AP81" s="2224"/>
      <c r="AQ81" s="2223">
        <f>SUM(AQ80:AR80)</f>
        <v>20100</v>
      </c>
      <c r="AR81" s="2224"/>
      <c r="AS81" s="2223">
        <f>SUM(AS80:AT80)</f>
        <v>20435</v>
      </c>
      <c r="AT81" s="2224"/>
      <c r="AU81" s="2223">
        <f>SUM(AU80:AV80)</f>
        <v>20773</v>
      </c>
      <c r="AV81" s="2224"/>
      <c r="AW81" s="2223">
        <f>SUM(AW80:AX80)</f>
        <v>23022</v>
      </c>
      <c r="AX81" s="2224"/>
      <c r="AY81" s="523"/>
      <c r="AZ81" s="523"/>
      <c r="BA81" s="523"/>
      <c r="BB81" s="523"/>
      <c r="BC81" s="523"/>
      <c r="BD81" s="523"/>
      <c r="BE81" s="523"/>
      <c r="BF81" s="523"/>
      <c r="BG81" s="2223">
        <f>SUM(BG80:BH80)</f>
        <v>27161</v>
      </c>
      <c r="BH81" s="2224"/>
    </row>
    <row r="82" spans="2:60" s="7" customFormat="1" ht="18.75" hidden="1" customHeight="1" x14ac:dyDescent="0.25">
      <c r="B82" s="172" t="s">
        <v>1084</v>
      </c>
      <c r="C82" s="2223">
        <f>E81-C81</f>
        <v>-16</v>
      </c>
      <c r="D82" s="2224"/>
      <c r="E82" s="2223">
        <f>G81-E81</f>
        <v>-40</v>
      </c>
      <c r="F82" s="2224"/>
      <c r="G82" s="2223">
        <f>I81-G81</f>
        <v>1097</v>
      </c>
      <c r="H82" s="2224"/>
      <c r="I82" s="2223">
        <f>K81-I81</f>
        <v>2648</v>
      </c>
      <c r="J82" s="2224"/>
      <c r="K82" s="2223">
        <f>M81-K81</f>
        <v>787</v>
      </c>
      <c r="L82" s="2224"/>
      <c r="M82" s="2223">
        <f>O81-M81</f>
        <v>822</v>
      </c>
      <c r="N82" s="2224"/>
      <c r="O82" s="2223">
        <f>Q81-O81</f>
        <v>-436</v>
      </c>
      <c r="P82" s="2224"/>
      <c r="Q82" s="2223">
        <f>S81-Q81</f>
        <v>-802</v>
      </c>
      <c r="R82" s="2224"/>
      <c r="S82" s="2223">
        <f>U81-S81</f>
        <v>-500</v>
      </c>
      <c r="T82" s="2224"/>
      <c r="U82" s="2223">
        <f>W81-U81</f>
        <v>458</v>
      </c>
      <c r="V82" s="2224"/>
      <c r="W82" s="2223">
        <f>Y81-W81</f>
        <v>935</v>
      </c>
      <c r="X82" s="2224"/>
      <c r="Y82" s="2223">
        <f>AA81-Y81</f>
        <v>1532</v>
      </c>
      <c r="Z82" s="2224"/>
      <c r="AA82" s="2223">
        <f>AC81-AA81</f>
        <v>1079</v>
      </c>
      <c r="AB82" s="2224"/>
      <c r="AC82" s="2223">
        <f>AE81-AC81</f>
        <v>1486</v>
      </c>
      <c r="AD82" s="2224"/>
      <c r="AE82" s="2223">
        <f>AG81-AE81</f>
        <v>463</v>
      </c>
      <c r="AF82" s="2224"/>
      <c r="AG82" s="2223">
        <f>AI81-AG81</f>
        <v>1048</v>
      </c>
      <c r="AH82" s="2224"/>
      <c r="AI82" s="2223">
        <f>AK81-AI81</f>
        <v>1272</v>
      </c>
      <c r="AJ82" s="2224"/>
      <c r="AK82" s="2223">
        <f>AM81-AK81</f>
        <v>415</v>
      </c>
      <c r="AL82" s="2224"/>
      <c r="AM82" s="2223">
        <f>AO81-AM81</f>
        <v>760</v>
      </c>
      <c r="AN82" s="2224"/>
      <c r="AO82" s="2223">
        <f>AQ81-AO81</f>
        <v>886</v>
      </c>
      <c r="AP82" s="2224"/>
      <c r="AQ82" s="2223">
        <f>AS81-AQ81</f>
        <v>335</v>
      </c>
      <c r="AR82" s="2224"/>
      <c r="AS82" s="2223">
        <f>AU81-AS81</f>
        <v>338</v>
      </c>
      <c r="AT82" s="2224"/>
      <c r="AU82" s="2223">
        <f>AW81-AU81</f>
        <v>2249</v>
      </c>
      <c r="AV82" s="2224"/>
      <c r="AW82" s="2223">
        <f>BG81-AW81</f>
        <v>4139</v>
      </c>
      <c r="AX82" s="2224"/>
      <c r="AY82" s="523"/>
      <c r="AZ82" s="523"/>
      <c r="BA82" s="523"/>
      <c r="BB82" s="523"/>
      <c r="BC82" s="523"/>
      <c r="BD82" s="523"/>
      <c r="BE82" s="523"/>
      <c r="BF82" s="523"/>
      <c r="BG82" s="2223"/>
      <c r="BH82" s="2224"/>
    </row>
    <row r="83" spans="2:60" s="7" customFormat="1" ht="18.75" hidden="1" customHeight="1" x14ac:dyDescent="0.25">
      <c r="B83" s="172" t="s">
        <v>1085</v>
      </c>
      <c r="C83" s="2217">
        <f>C82/E81</f>
        <v>-2.5848142164781908E-3</v>
      </c>
      <c r="D83" s="2218"/>
      <c r="E83" s="2217">
        <f>E82/G81</f>
        <v>-6.5040650406504065E-3</v>
      </c>
      <c r="F83" s="2218"/>
      <c r="G83" s="2217">
        <f>G82/I81</f>
        <v>0.15137298192355458</v>
      </c>
      <c r="H83" s="2218"/>
      <c r="I83" s="2217">
        <f>I82/K81</f>
        <v>0.26760990399191509</v>
      </c>
      <c r="J83" s="2218"/>
      <c r="K83" s="2217">
        <f>K82/M81</f>
        <v>7.3675341696311555E-2</v>
      </c>
      <c r="L83" s="2218"/>
      <c r="M83" s="2217">
        <f>M82/O81</f>
        <v>7.1453407510431152E-2</v>
      </c>
      <c r="N83" s="2218"/>
      <c r="O83" s="2217">
        <f>O82/Q81</f>
        <v>-3.9392844235634258E-2</v>
      </c>
      <c r="P83" s="2218"/>
      <c r="Q83" s="2217">
        <f>Q82/S81</f>
        <v>-7.8121955971166959E-2</v>
      </c>
      <c r="R83" s="2218"/>
      <c r="S83" s="2217">
        <f>S82/U81</f>
        <v>-5.1198033995494573E-2</v>
      </c>
      <c r="T83" s="2218"/>
      <c r="U83" s="2217">
        <f>U82/W81</f>
        <v>4.4796557120500784E-2</v>
      </c>
      <c r="V83" s="2218"/>
      <c r="W83" s="2217">
        <f>W82/Y81</f>
        <v>8.3788869970427463E-2</v>
      </c>
      <c r="X83" s="2218"/>
      <c r="Y83" s="2217">
        <f>Y82/AA81</f>
        <v>0.12071546765424317</v>
      </c>
      <c r="Z83" s="2218"/>
      <c r="AA83" s="2217">
        <f>AA82/AC81</f>
        <v>7.8358750907770516E-2</v>
      </c>
      <c r="AB83" s="2218"/>
      <c r="AC83" s="2217">
        <f>AC82/AE81</f>
        <v>9.7404299947561612E-2</v>
      </c>
      <c r="AD83" s="2218"/>
      <c r="AE83" s="2217">
        <f>AE82/AG81</f>
        <v>2.9454799923659267E-2</v>
      </c>
      <c r="AF83" s="2218"/>
      <c r="AG83" s="2217">
        <f>AG82/AI81</f>
        <v>6.2503727560088262E-2</v>
      </c>
      <c r="AH83" s="2218"/>
      <c r="AI83" s="2217">
        <f>AI82/AK81</f>
        <v>7.0513886579078658E-2</v>
      </c>
      <c r="AJ83" s="2218"/>
      <c r="AK83" s="2217">
        <f>AK82/AM81</f>
        <v>2.2488349409342148E-2</v>
      </c>
      <c r="AL83" s="2218"/>
      <c r="AM83" s="2217">
        <f>AM82/AO81</f>
        <v>3.955449151660248E-2</v>
      </c>
      <c r="AN83" s="2218"/>
      <c r="AO83" s="2217">
        <f>AO82/AQ81</f>
        <v>4.4079601990049753E-2</v>
      </c>
      <c r="AP83" s="2218"/>
      <c r="AQ83" s="2217">
        <f>AQ82/AS81</f>
        <v>1.6393442622950821E-2</v>
      </c>
      <c r="AR83" s="2218"/>
      <c r="AS83" s="2217">
        <f>AS82/AU81</f>
        <v>1.6271121166899341E-2</v>
      </c>
      <c r="AT83" s="2218"/>
      <c r="AU83" s="2217">
        <f>AU82/AW81</f>
        <v>9.7689166883850237E-2</v>
      </c>
      <c r="AV83" s="2218"/>
      <c r="AW83" s="2217">
        <f>AW82/BG81</f>
        <v>0.1523876145944553</v>
      </c>
      <c r="AX83" s="2218"/>
      <c r="AY83" s="524"/>
      <c r="AZ83" s="524"/>
      <c r="BA83" s="524"/>
      <c r="BB83" s="524"/>
      <c r="BC83" s="524"/>
      <c r="BD83" s="524"/>
      <c r="BE83" s="524"/>
      <c r="BF83" s="524"/>
      <c r="BG83" s="2217"/>
      <c r="BH83" s="2218"/>
    </row>
    <row r="84" spans="2:60" ht="30" customHeight="1" x14ac:dyDescent="0.25"/>
    <row r="96" spans="2:60" ht="15" customHeight="1" x14ac:dyDescent="0.25"/>
    <row r="128" ht="15" customHeight="1" x14ac:dyDescent="0.25"/>
    <row r="144" ht="12" customHeight="1" x14ac:dyDescent="0.25"/>
    <row r="145" ht="15.75" customHeight="1" x14ac:dyDescent="0.25"/>
    <row r="146" ht="18.75" customHeight="1" x14ac:dyDescent="0.25"/>
    <row r="147" ht="13.5" customHeight="1" x14ac:dyDescent="0.25"/>
    <row r="148" ht="13.5" customHeight="1" x14ac:dyDescent="0.25"/>
    <row r="149" ht="12" customHeight="1" x14ac:dyDescent="0.25"/>
    <row r="150" ht="13.5" customHeight="1" x14ac:dyDescent="0.25"/>
    <row r="151" ht="12" customHeight="1" x14ac:dyDescent="0.25"/>
    <row r="152" ht="6.75" customHeight="1" x14ac:dyDescent="0.25"/>
    <row r="153" ht="10.5" customHeight="1" x14ac:dyDescent="0.25"/>
    <row r="154" ht="10.5" customHeight="1" x14ac:dyDescent="0.25"/>
    <row r="155" ht="8.25" customHeight="1" x14ac:dyDescent="0.25"/>
    <row r="156" ht="25.5" customHeight="1" x14ac:dyDescent="0.25"/>
    <row r="157" ht="30.75" customHeight="1" x14ac:dyDescent="0.25"/>
    <row r="158" ht="18.75" customHeight="1" x14ac:dyDescent="0.25"/>
    <row r="159" ht="32.25" customHeight="1" x14ac:dyDescent="0.25"/>
    <row r="160" ht="33.75" customHeight="1" x14ac:dyDescent="0.25"/>
    <row r="161" ht="15" customHeight="1" x14ac:dyDescent="0.25"/>
    <row r="162" ht="15" customHeight="1" x14ac:dyDescent="0.25"/>
  </sheetData>
  <mergeCells count="276">
    <mergeCell ref="BA6:BB6"/>
    <mergeCell ref="BA71:BB71"/>
    <mergeCell ref="BA72:BB72"/>
    <mergeCell ref="BA73:BB73"/>
    <mergeCell ref="BA77:BB77"/>
    <mergeCell ref="BA78:BB78"/>
    <mergeCell ref="BA79:BB79"/>
    <mergeCell ref="AY6:AZ6"/>
    <mergeCell ref="BC6:BD6"/>
    <mergeCell ref="BC71:BD71"/>
    <mergeCell ref="BC72:BD72"/>
    <mergeCell ref="BC73:BD73"/>
    <mergeCell ref="BC77:BD77"/>
    <mergeCell ref="BC78:BD78"/>
    <mergeCell ref="BC79:BD79"/>
    <mergeCell ref="I6:J6"/>
    <mergeCell ref="BG6:BH6"/>
    <mergeCell ref="AA6:AB6"/>
    <mergeCell ref="AC6:AD6"/>
    <mergeCell ref="AG72:AH72"/>
    <mergeCell ref="AI72:AJ72"/>
    <mergeCell ref="AK72:AL72"/>
    <mergeCell ref="BG72:BH72"/>
    <mergeCell ref="AE6:AF6"/>
    <mergeCell ref="AG6:AH6"/>
    <mergeCell ref="AI6:AJ6"/>
    <mergeCell ref="AK6:AL6"/>
    <mergeCell ref="AQ6:AR6"/>
    <mergeCell ref="AS6:AT6"/>
    <mergeCell ref="AC72:AD72"/>
    <mergeCell ref="AE72:AF72"/>
    <mergeCell ref="I72:J72"/>
    <mergeCell ref="K72:L72"/>
    <mergeCell ref="M72:N72"/>
    <mergeCell ref="O72:P72"/>
    <mergeCell ref="Q72:R72"/>
    <mergeCell ref="BE6:BF6"/>
    <mergeCell ref="BE71:BF71"/>
    <mergeCell ref="BE72:BF72"/>
    <mergeCell ref="C72:D72"/>
    <mergeCell ref="B1:BH3"/>
    <mergeCell ref="B4:BH4"/>
    <mergeCell ref="B5:H5"/>
    <mergeCell ref="B6:B7"/>
    <mergeCell ref="M6:N6"/>
    <mergeCell ref="O6:P6"/>
    <mergeCell ref="Q6:R6"/>
    <mergeCell ref="AM6:AN6"/>
    <mergeCell ref="AO6:AP6"/>
    <mergeCell ref="S6:T6"/>
    <mergeCell ref="U6:V6"/>
    <mergeCell ref="W6:X6"/>
    <mergeCell ref="Y6:Z6"/>
    <mergeCell ref="C6:D6"/>
    <mergeCell ref="E6:F6"/>
    <mergeCell ref="G6:H6"/>
    <mergeCell ref="E72:F72"/>
    <mergeCell ref="G72:H72"/>
    <mergeCell ref="AI71:AJ71"/>
    <mergeCell ref="AM72:AN72"/>
    <mergeCell ref="AO72:AP72"/>
    <mergeCell ref="AQ72:AR72"/>
    <mergeCell ref="AS72:AT72"/>
    <mergeCell ref="AQ73:AR73"/>
    <mergeCell ref="AS73:AT73"/>
    <mergeCell ref="AU73:AV73"/>
    <mergeCell ref="AW73:AX73"/>
    <mergeCell ref="AW72:AX72"/>
    <mergeCell ref="AU72:AV72"/>
    <mergeCell ref="AC73:AD73"/>
    <mergeCell ref="K6:L6"/>
    <mergeCell ref="AU6:AV6"/>
    <mergeCell ref="AW6:AX6"/>
    <mergeCell ref="S72:T72"/>
    <mergeCell ref="U72:V72"/>
    <mergeCell ref="W72:X72"/>
    <mergeCell ref="Y72:Z72"/>
    <mergeCell ref="AA72:AB72"/>
    <mergeCell ref="AK71:AL71"/>
    <mergeCell ref="AM71:AN71"/>
    <mergeCell ref="AO71:AP71"/>
    <mergeCell ref="AQ71:AR71"/>
    <mergeCell ref="AS71:AT71"/>
    <mergeCell ref="AA71:AB71"/>
    <mergeCell ref="AC71:AD71"/>
    <mergeCell ref="AE71:AF71"/>
    <mergeCell ref="AG71:AH71"/>
    <mergeCell ref="AM73:AN73"/>
    <mergeCell ref="AO73:AP73"/>
    <mergeCell ref="M77:N77"/>
    <mergeCell ref="O77:P77"/>
    <mergeCell ref="Q77:R77"/>
    <mergeCell ref="S77:T77"/>
    <mergeCell ref="U77:V77"/>
    <mergeCell ref="W77:X77"/>
    <mergeCell ref="Y77:Z77"/>
    <mergeCell ref="AA77:AB77"/>
    <mergeCell ref="AC77:AD77"/>
    <mergeCell ref="AE73:AF73"/>
    <mergeCell ref="M73:N73"/>
    <mergeCell ref="O73:P73"/>
    <mergeCell ref="Q73:R73"/>
    <mergeCell ref="S73:T73"/>
    <mergeCell ref="U73:V73"/>
    <mergeCell ref="W73:X73"/>
    <mergeCell ref="Y73:Z73"/>
    <mergeCell ref="AA73:AB73"/>
    <mergeCell ref="U71:V71"/>
    <mergeCell ref="W71:X71"/>
    <mergeCell ref="Y71:Z71"/>
    <mergeCell ref="AI78:AJ78"/>
    <mergeCell ref="AK78:AL78"/>
    <mergeCell ref="AM78:AN78"/>
    <mergeCell ref="AO78:AP78"/>
    <mergeCell ref="AQ78:AR78"/>
    <mergeCell ref="BG77:BH77"/>
    <mergeCell ref="AU71:AV71"/>
    <mergeCell ref="AW71:AX71"/>
    <mergeCell ref="BG71:BH71"/>
    <mergeCell ref="AE78:AF78"/>
    <mergeCell ref="AG78:AH78"/>
    <mergeCell ref="AO77:AP77"/>
    <mergeCell ref="AQ77:AR77"/>
    <mergeCell ref="AS77:AT77"/>
    <mergeCell ref="AU77:AV77"/>
    <mergeCell ref="AW77:AX77"/>
    <mergeCell ref="AE77:AF77"/>
    <mergeCell ref="AG77:AH77"/>
    <mergeCell ref="AI77:AJ77"/>
    <mergeCell ref="AK77:AL77"/>
    <mergeCell ref="AM77:AN77"/>
    <mergeCell ref="C71:D71"/>
    <mergeCell ref="E71:F71"/>
    <mergeCell ref="G71:H71"/>
    <mergeCell ref="I71:J71"/>
    <mergeCell ref="K71:L71"/>
    <mergeCell ref="M71:N71"/>
    <mergeCell ref="O71:P71"/>
    <mergeCell ref="Q71:R71"/>
    <mergeCell ref="S71:T71"/>
    <mergeCell ref="C73:D73"/>
    <mergeCell ref="E73:F73"/>
    <mergeCell ref="G73:H73"/>
    <mergeCell ref="I73:J73"/>
    <mergeCell ref="K73:L73"/>
    <mergeCell ref="C77:D77"/>
    <mergeCell ref="C78:D78"/>
    <mergeCell ref="C79:D79"/>
    <mergeCell ref="E79:F79"/>
    <mergeCell ref="G79:H79"/>
    <mergeCell ref="I78:J78"/>
    <mergeCell ref="K78:L78"/>
    <mergeCell ref="E77:F77"/>
    <mergeCell ref="G77:H77"/>
    <mergeCell ref="I77:J77"/>
    <mergeCell ref="K77:L77"/>
    <mergeCell ref="E78:F78"/>
    <mergeCell ref="G78:H78"/>
    <mergeCell ref="M78:N78"/>
    <mergeCell ref="O78:P78"/>
    <mergeCell ref="Q78:R78"/>
    <mergeCell ref="S78:T78"/>
    <mergeCell ref="U78:V78"/>
    <mergeCell ref="W78:X78"/>
    <mergeCell ref="Y78:Z78"/>
    <mergeCell ref="AA78:AB78"/>
    <mergeCell ref="AC78:AD78"/>
    <mergeCell ref="S79:T79"/>
    <mergeCell ref="U79:V79"/>
    <mergeCell ref="W79:X79"/>
    <mergeCell ref="Y79:Z79"/>
    <mergeCell ref="AA79:AB79"/>
    <mergeCell ref="I79:J79"/>
    <mergeCell ref="K79:L79"/>
    <mergeCell ref="M79:N79"/>
    <mergeCell ref="O79:P79"/>
    <mergeCell ref="Q79:R79"/>
    <mergeCell ref="U81:V81"/>
    <mergeCell ref="W81:X81"/>
    <mergeCell ref="Y81:Z81"/>
    <mergeCell ref="AA81:AB81"/>
    <mergeCell ref="AC81:AD81"/>
    <mergeCell ref="AM79:AN79"/>
    <mergeCell ref="AO79:AP79"/>
    <mergeCell ref="AQ79:AR79"/>
    <mergeCell ref="AS79:AT79"/>
    <mergeCell ref="AC79:AD79"/>
    <mergeCell ref="AE79:AF79"/>
    <mergeCell ref="AG79:AH79"/>
    <mergeCell ref="AI79:AJ79"/>
    <mergeCell ref="C81:D81"/>
    <mergeCell ref="E81:F81"/>
    <mergeCell ref="G81:H81"/>
    <mergeCell ref="I81:J81"/>
    <mergeCell ref="K81:L81"/>
    <mergeCell ref="M81:N81"/>
    <mergeCell ref="O81:P81"/>
    <mergeCell ref="Q81:R81"/>
    <mergeCell ref="S81:T81"/>
    <mergeCell ref="AE82:AF82"/>
    <mergeCell ref="AO81:AP81"/>
    <mergeCell ref="AQ81:AR81"/>
    <mergeCell ref="AS81:AT81"/>
    <mergeCell ref="AU81:AV81"/>
    <mergeCell ref="AW81:AX81"/>
    <mergeCell ref="AE81:AF81"/>
    <mergeCell ref="AG81:AH81"/>
    <mergeCell ref="AI81:AJ81"/>
    <mergeCell ref="AK81:AL81"/>
    <mergeCell ref="AM81:AN81"/>
    <mergeCell ref="C82:D82"/>
    <mergeCell ref="E82:F82"/>
    <mergeCell ref="G82:H82"/>
    <mergeCell ref="I82:J82"/>
    <mergeCell ref="K82:L82"/>
    <mergeCell ref="M82:N82"/>
    <mergeCell ref="O82:P82"/>
    <mergeCell ref="Q82:R82"/>
    <mergeCell ref="S82:T82"/>
    <mergeCell ref="U83:V83"/>
    <mergeCell ref="AQ82:AR82"/>
    <mergeCell ref="AS82:AT82"/>
    <mergeCell ref="AU82:AV82"/>
    <mergeCell ref="AW82:AX82"/>
    <mergeCell ref="W83:X83"/>
    <mergeCell ref="Y83:Z83"/>
    <mergeCell ref="AA83:AB83"/>
    <mergeCell ref="AC83:AD83"/>
    <mergeCell ref="AE83:AF83"/>
    <mergeCell ref="AQ83:AR83"/>
    <mergeCell ref="AS83:AT83"/>
    <mergeCell ref="AU83:AV83"/>
    <mergeCell ref="AW83:AX83"/>
    <mergeCell ref="AG82:AH82"/>
    <mergeCell ref="AI82:AJ82"/>
    <mergeCell ref="AK82:AL82"/>
    <mergeCell ref="AM82:AN82"/>
    <mergeCell ref="AO82:AP82"/>
    <mergeCell ref="U82:V82"/>
    <mergeCell ref="W82:X82"/>
    <mergeCell ref="Y82:Z82"/>
    <mergeCell ref="AA82:AB82"/>
    <mergeCell ref="AC82:AD82"/>
    <mergeCell ref="C83:D83"/>
    <mergeCell ref="E83:F83"/>
    <mergeCell ref="G83:H83"/>
    <mergeCell ref="I83:J83"/>
    <mergeCell ref="K83:L83"/>
    <mergeCell ref="M83:N83"/>
    <mergeCell ref="O83:P83"/>
    <mergeCell ref="Q83:R83"/>
    <mergeCell ref="S83:T83"/>
    <mergeCell ref="BE73:BF73"/>
    <mergeCell ref="BE77:BF77"/>
    <mergeCell ref="BE78:BF78"/>
    <mergeCell ref="BE79:BF79"/>
    <mergeCell ref="BG83:BH83"/>
    <mergeCell ref="AG83:AH83"/>
    <mergeCell ref="AI83:AJ83"/>
    <mergeCell ref="AK83:AL83"/>
    <mergeCell ref="AM83:AN83"/>
    <mergeCell ref="AO83:AP83"/>
    <mergeCell ref="BG82:BH82"/>
    <mergeCell ref="BG81:BH81"/>
    <mergeCell ref="AW79:AX79"/>
    <mergeCell ref="AK79:AL79"/>
    <mergeCell ref="BG79:BH79"/>
    <mergeCell ref="AU79:AV79"/>
    <mergeCell ref="BG78:BH78"/>
    <mergeCell ref="AS78:AT78"/>
    <mergeCell ref="AU78:AV78"/>
    <mergeCell ref="AW78:AX78"/>
    <mergeCell ref="BG73:BH73"/>
    <mergeCell ref="AG73:AH73"/>
    <mergeCell ref="AI73:AJ73"/>
    <mergeCell ref="AK73:AL73"/>
  </mergeCells>
  <pageMargins left="0.7" right="0.7" top="0.75" bottom="0.75" header="0.3" footer="0.3"/>
  <pageSetup paperSize="9" orientation="portrait" r:id="rId1"/>
  <drawing r:id="rId2"/>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sheetPr codeName="Hoja98"/>
  <dimension ref="A1:BI169"/>
  <sheetViews>
    <sheetView showGridLines="0" zoomScale="85" zoomScaleNormal="85" workbookViewId="0">
      <pane xSplit="2" ySplit="7" topLeftCell="AV44" activePane="bottomRight" state="frozen"/>
      <selection activeCell="I25" sqref="I25"/>
      <selection pane="topRight" activeCell="I25" sqref="I25"/>
      <selection pane="bottomLeft" activeCell="I25" sqref="I25"/>
      <selection pane="bottomRight" activeCell="AV160" sqref="AV160"/>
    </sheetView>
  </sheetViews>
  <sheetFormatPr baseColWidth="10" defaultColWidth="0" defaultRowHeight="15" customHeight="1" zeroHeight="1" x14ac:dyDescent="0.25"/>
  <cols>
    <col min="1" max="1" width="3.5703125" style="4" customWidth="1"/>
    <col min="2" max="2" width="56.28515625" style="4" customWidth="1"/>
    <col min="3" max="60" width="11.140625" style="4" customWidth="1"/>
    <col min="61" max="61" width="9.140625" style="4" customWidth="1"/>
    <col min="62" max="16384" width="9.140625" style="4" hidden="1"/>
  </cols>
  <sheetData>
    <row r="1" spans="2:60" ht="15.75" x14ac:dyDescent="0.25">
      <c r="B1" s="2237"/>
      <c r="C1" s="2238"/>
      <c r="D1" s="2238"/>
      <c r="E1" s="2238"/>
      <c r="F1" s="2238"/>
      <c r="G1" s="2238"/>
      <c r="H1" s="2238"/>
      <c r="I1" s="2238"/>
      <c r="J1" s="2238"/>
      <c r="K1" s="2238"/>
      <c r="L1" s="2238"/>
      <c r="M1" s="2238"/>
      <c r="N1" s="2238"/>
      <c r="O1" s="2238"/>
      <c r="P1" s="2238"/>
      <c r="Q1" s="2238"/>
      <c r="R1" s="2238"/>
      <c r="S1" s="2238"/>
      <c r="T1" s="2238"/>
      <c r="U1" s="2238"/>
      <c r="V1" s="2238"/>
      <c r="W1" s="2238"/>
      <c r="X1" s="2238"/>
      <c r="Y1" s="2238"/>
      <c r="Z1" s="2238"/>
      <c r="AA1" s="2238"/>
      <c r="AB1" s="2238"/>
      <c r="AC1" s="2238"/>
      <c r="AD1" s="2238"/>
      <c r="AE1" s="2238"/>
      <c r="AF1" s="2238"/>
      <c r="AG1" s="2238"/>
      <c r="AH1" s="2238"/>
      <c r="AI1" s="2238"/>
      <c r="AJ1" s="2238"/>
      <c r="AK1" s="2238"/>
      <c r="AL1" s="2238"/>
      <c r="AM1" s="2238"/>
      <c r="AN1" s="2238"/>
      <c r="AO1" s="2238"/>
      <c r="AP1" s="2238"/>
      <c r="AQ1" s="2238"/>
      <c r="AR1" s="2238"/>
      <c r="AS1" s="2238"/>
      <c r="AT1" s="2238"/>
      <c r="AU1" s="2238"/>
      <c r="AV1" s="2238"/>
      <c r="AW1" s="2238"/>
      <c r="AX1" s="2238"/>
      <c r="AY1" s="2238"/>
      <c r="AZ1" s="2238"/>
      <c r="BA1" s="2238"/>
      <c r="BB1" s="2238"/>
      <c r="BC1" s="2238"/>
      <c r="BD1" s="2238"/>
      <c r="BE1" s="2238"/>
      <c r="BF1" s="2238"/>
      <c r="BG1" s="2238"/>
      <c r="BH1" s="2239"/>
    </row>
    <row r="2" spans="2:60" ht="15.75" x14ac:dyDescent="0.25">
      <c r="B2" s="2240"/>
      <c r="C2" s="2241"/>
      <c r="D2" s="2241"/>
      <c r="E2" s="2241"/>
      <c r="F2" s="2241"/>
      <c r="G2" s="2241"/>
      <c r="H2" s="2241"/>
      <c r="I2" s="2241"/>
      <c r="J2" s="2241"/>
      <c r="K2" s="2241"/>
      <c r="L2" s="2241"/>
      <c r="M2" s="2241"/>
      <c r="N2" s="2241"/>
      <c r="O2" s="2241"/>
      <c r="P2" s="2241"/>
      <c r="Q2" s="2241"/>
      <c r="R2" s="2241"/>
      <c r="S2" s="2241"/>
      <c r="T2" s="2241"/>
      <c r="U2" s="2241"/>
      <c r="V2" s="2241"/>
      <c r="W2" s="2241"/>
      <c r="X2" s="2241"/>
      <c r="Y2" s="2241"/>
      <c r="Z2" s="2241"/>
      <c r="AA2" s="2241"/>
      <c r="AB2" s="2241"/>
      <c r="AC2" s="2241"/>
      <c r="AD2" s="2241"/>
      <c r="AE2" s="2241"/>
      <c r="AF2" s="2241"/>
      <c r="AG2" s="2241"/>
      <c r="AH2" s="2241"/>
      <c r="AI2" s="2241"/>
      <c r="AJ2" s="2241"/>
      <c r="AK2" s="2241"/>
      <c r="AL2" s="2241"/>
      <c r="AM2" s="2241"/>
      <c r="AN2" s="2241"/>
      <c r="AO2" s="2241"/>
      <c r="AP2" s="2241"/>
      <c r="AQ2" s="2241"/>
      <c r="AR2" s="2241"/>
      <c r="AS2" s="2241"/>
      <c r="AT2" s="2241"/>
      <c r="AU2" s="2241"/>
      <c r="AV2" s="2241"/>
      <c r="AW2" s="2241"/>
      <c r="AX2" s="2241"/>
      <c r="AY2" s="2241"/>
      <c r="AZ2" s="2241"/>
      <c r="BA2" s="2241"/>
      <c r="BB2" s="2241"/>
      <c r="BC2" s="2241"/>
      <c r="BD2" s="2241"/>
      <c r="BE2" s="2241"/>
      <c r="BF2" s="2241"/>
      <c r="BG2" s="2241"/>
      <c r="BH2" s="2242"/>
    </row>
    <row r="3" spans="2:60" ht="16.5" thickBot="1" x14ac:dyDescent="0.3">
      <c r="B3" s="2243"/>
      <c r="C3" s="2244"/>
      <c r="D3" s="2244"/>
      <c r="E3" s="2244"/>
      <c r="F3" s="2244"/>
      <c r="G3" s="2244"/>
      <c r="H3" s="2244"/>
      <c r="I3" s="2244"/>
      <c r="J3" s="2244"/>
      <c r="K3" s="2244"/>
      <c r="L3" s="2244"/>
      <c r="M3" s="2244"/>
      <c r="N3" s="2244"/>
      <c r="O3" s="2244"/>
      <c r="P3" s="2244"/>
      <c r="Q3" s="2244"/>
      <c r="R3" s="2244"/>
      <c r="S3" s="2244"/>
      <c r="T3" s="2244"/>
      <c r="U3" s="2244"/>
      <c r="V3" s="2244"/>
      <c r="W3" s="2244"/>
      <c r="X3" s="2244"/>
      <c r="Y3" s="2244"/>
      <c r="Z3" s="2244"/>
      <c r="AA3" s="2244"/>
      <c r="AB3" s="2244"/>
      <c r="AC3" s="2244"/>
      <c r="AD3" s="2244"/>
      <c r="AE3" s="2244"/>
      <c r="AF3" s="2244"/>
      <c r="AG3" s="2244"/>
      <c r="AH3" s="2244"/>
      <c r="AI3" s="2244"/>
      <c r="AJ3" s="2244"/>
      <c r="AK3" s="2244"/>
      <c r="AL3" s="2244"/>
      <c r="AM3" s="2244"/>
      <c r="AN3" s="2244"/>
      <c r="AO3" s="2244"/>
      <c r="AP3" s="2244"/>
      <c r="AQ3" s="2244"/>
      <c r="AR3" s="2244"/>
      <c r="AS3" s="2244"/>
      <c r="AT3" s="2244"/>
      <c r="AU3" s="2244"/>
      <c r="AV3" s="2244"/>
      <c r="AW3" s="2244"/>
      <c r="AX3" s="2244"/>
      <c r="AY3" s="2244"/>
      <c r="AZ3" s="2244"/>
      <c r="BA3" s="2244"/>
      <c r="BB3" s="2244"/>
      <c r="BC3" s="2244"/>
      <c r="BD3" s="2244"/>
      <c r="BE3" s="2244"/>
      <c r="BF3" s="2244"/>
      <c r="BG3" s="2244"/>
      <c r="BH3" s="2245"/>
    </row>
    <row r="4" spans="2:60" ht="21.75" thickBot="1" x14ac:dyDescent="0.4">
      <c r="B4" s="1970" t="s">
        <v>1841</v>
      </c>
      <c r="C4" s="1971"/>
      <c r="D4" s="1971"/>
      <c r="E4" s="1971"/>
      <c r="F4" s="1971"/>
      <c r="G4" s="1971"/>
      <c r="H4" s="1971"/>
      <c r="I4" s="1971"/>
      <c r="J4" s="1971"/>
      <c r="K4" s="1971"/>
      <c r="L4" s="1971"/>
      <c r="M4" s="1971"/>
      <c r="N4" s="1971"/>
      <c r="O4" s="1971"/>
      <c r="P4" s="1971"/>
      <c r="Q4" s="1971"/>
      <c r="R4" s="1971"/>
      <c r="S4" s="1971"/>
      <c r="T4" s="1971"/>
      <c r="U4" s="1971"/>
      <c r="V4" s="1971"/>
      <c r="W4" s="1971"/>
      <c r="X4" s="1971"/>
      <c r="Y4" s="1971"/>
      <c r="Z4" s="1971"/>
      <c r="AA4" s="1971"/>
      <c r="AB4" s="1971"/>
      <c r="AC4" s="1971"/>
      <c r="AD4" s="1971"/>
      <c r="AE4" s="1971"/>
      <c r="AF4" s="1971"/>
      <c r="AG4" s="1971"/>
      <c r="AH4" s="1971"/>
      <c r="AI4" s="1971"/>
      <c r="AJ4" s="1971"/>
      <c r="AK4" s="1971"/>
      <c r="AL4" s="1971"/>
      <c r="AM4" s="1971"/>
      <c r="AN4" s="1971"/>
      <c r="AO4" s="1971"/>
      <c r="AP4" s="1971"/>
      <c r="AQ4" s="1971"/>
      <c r="AR4" s="1971"/>
      <c r="AS4" s="1971"/>
      <c r="AT4" s="1971"/>
      <c r="AU4" s="1971"/>
      <c r="AV4" s="1971"/>
      <c r="AW4" s="1971"/>
      <c r="AX4" s="1971"/>
      <c r="AY4" s="1971"/>
      <c r="AZ4" s="1971"/>
      <c r="BA4" s="1971"/>
      <c r="BB4" s="1971"/>
      <c r="BC4" s="1971"/>
      <c r="BD4" s="1971"/>
      <c r="BE4" s="1971"/>
      <c r="BF4" s="1971"/>
      <c r="BG4" s="1971"/>
      <c r="BH4" s="1972"/>
    </row>
    <row r="5" spans="2:60" s="163" customFormat="1" ht="16.5" thickBot="1" x14ac:dyDescent="0.3">
      <c r="B5" s="2246"/>
      <c r="C5" s="2246"/>
      <c r="D5" s="2246"/>
      <c r="E5" s="2246"/>
      <c r="F5" s="2246"/>
      <c r="G5" s="2246"/>
      <c r="H5" s="2246"/>
      <c r="AY5" s="1732"/>
      <c r="AZ5" s="1732"/>
      <c r="BA5" s="1732"/>
      <c r="BB5" s="1732"/>
    </row>
    <row r="6" spans="2:60" s="21" customFormat="1" ht="18.75" customHeight="1" x14ac:dyDescent="0.3">
      <c r="B6" s="2247" t="s">
        <v>849</v>
      </c>
      <c r="C6" s="2249">
        <v>1992</v>
      </c>
      <c r="D6" s="2250"/>
      <c r="E6" s="2249">
        <v>1993</v>
      </c>
      <c r="F6" s="2250"/>
      <c r="G6" s="2249">
        <v>1994</v>
      </c>
      <c r="H6" s="2250"/>
      <c r="I6" s="2249">
        <v>1995</v>
      </c>
      <c r="J6" s="2250"/>
      <c r="K6" s="2249">
        <v>1996</v>
      </c>
      <c r="L6" s="2250"/>
      <c r="M6" s="2249">
        <v>1997</v>
      </c>
      <c r="N6" s="2250"/>
      <c r="O6" s="2249">
        <v>1998</v>
      </c>
      <c r="P6" s="2250"/>
      <c r="Q6" s="2249">
        <v>1999</v>
      </c>
      <c r="R6" s="2250"/>
      <c r="S6" s="2249">
        <v>2000</v>
      </c>
      <c r="T6" s="2250"/>
      <c r="U6" s="2249">
        <v>2001</v>
      </c>
      <c r="V6" s="2250"/>
      <c r="W6" s="2249">
        <v>2002</v>
      </c>
      <c r="X6" s="2250"/>
      <c r="Y6" s="2249">
        <v>2003</v>
      </c>
      <c r="Z6" s="2250"/>
      <c r="AA6" s="2249">
        <v>2004</v>
      </c>
      <c r="AB6" s="2251"/>
      <c r="AC6" s="2252">
        <v>2005</v>
      </c>
      <c r="AD6" s="2253"/>
      <c r="AE6" s="2252">
        <v>2006</v>
      </c>
      <c r="AF6" s="2253"/>
      <c r="AG6" s="2254">
        <v>2007</v>
      </c>
      <c r="AH6" s="2250"/>
      <c r="AI6" s="2249">
        <v>2008</v>
      </c>
      <c r="AJ6" s="2250"/>
      <c r="AK6" s="2249">
        <v>2009</v>
      </c>
      <c r="AL6" s="2250"/>
      <c r="AM6" s="2255">
        <v>2010</v>
      </c>
      <c r="AN6" s="2257"/>
      <c r="AO6" s="2255">
        <v>2011</v>
      </c>
      <c r="AP6" s="2257"/>
      <c r="AQ6" s="2255">
        <v>2012</v>
      </c>
      <c r="AR6" s="2257"/>
      <c r="AS6" s="2255">
        <v>2013</v>
      </c>
      <c r="AT6" s="2257"/>
      <c r="AU6" s="2255">
        <v>2014</v>
      </c>
      <c r="AV6" s="2257"/>
      <c r="AW6" s="2255">
        <v>2015</v>
      </c>
      <c r="AX6" s="2257"/>
      <c r="AY6" s="2255">
        <v>2016</v>
      </c>
      <c r="AZ6" s="2256"/>
      <c r="BA6" s="2255">
        <v>2017</v>
      </c>
      <c r="BB6" s="2256"/>
      <c r="BC6" s="2255">
        <v>2018</v>
      </c>
      <c r="BD6" s="2256"/>
      <c r="BE6" s="2255">
        <v>2019</v>
      </c>
      <c r="BF6" s="2256"/>
      <c r="BG6" s="2255">
        <v>2020</v>
      </c>
      <c r="BH6" s="2256"/>
    </row>
    <row r="7" spans="2:60" s="21" customFormat="1" ht="18.75" customHeight="1" thickBot="1" x14ac:dyDescent="0.35">
      <c r="B7" s="2248"/>
      <c r="C7" s="183" t="s">
        <v>508</v>
      </c>
      <c r="D7" s="183" t="s">
        <v>509</v>
      </c>
      <c r="E7" s="183" t="s">
        <v>510</v>
      </c>
      <c r="F7" s="183" t="s">
        <v>511</v>
      </c>
      <c r="G7" s="183" t="s">
        <v>512</v>
      </c>
      <c r="H7" s="183" t="s">
        <v>513</v>
      </c>
      <c r="I7" s="183" t="s">
        <v>514</v>
      </c>
      <c r="J7" s="183" t="s">
        <v>515</v>
      </c>
      <c r="K7" s="183" t="s">
        <v>516</v>
      </c>
      <c r="L7" s="183" t="s">
        <v>517</v>
      </c>
      <c r="M7" s="183" t="s">
        <v>518</v>
      </c>
      <c r="N7" s="183" t="s">
        <v>519</v>
      </c>
      <c r="O7" s="183" t="s">
        <v>520</v>
      </c>
      <c r="P7" s="183" t="s">
        <v>521</v>
      </c>
      <c r="Q7" s="183" t="s">
        <v>522</v>
      </c>
      <c r="R7" s="183" t="s">
        <v>523</v>
      </c>
      <c r="S7" s="183" t="s">
        <v>524</v>
      </c>
      <c r="T7" s="183" t="s">
        <v>525</v>
      </c>
      <c r="U7" s="183" t="s">
        <v>526</v>
      </c>
      <c r="V7" s="183" t="s">
        <v>527</v>
      </c>
      <c r="W7" s="183" t="s">
        <v>528</v>
      </c>
      <c r="X7" s="183" t="s">
        <v>529</v>
      </c>
      <c r="Y7" s="183" t="s">
        <v>530</v>
      </c>
      <c r="Z7" s="183" t="s">
        <v>531</v>
      </c>
      <c r="AA7" s="183" t="s">
        <v>532</v>
      </c>
      <c r="AB7" s="184" t="s">
        <v>533</v>
      </c>
      <c r="AC7" s="154" t="s">
        <v>534</v>
      </c>
      <c r="AD7" s="154" t="s">
        <v>535</v>
      </c>
      <c r="AE7" s="154" t="s">
        <v>536</v>
      </c>
      <c r="AF7" s="154" t="s">
        <v>537</v>
      </c>
      <c r="AG7" s="185" t="s">
        <v>538</v>
      </c>
      <c r="AH7" s="183" t="s">
        <v>539</v>
      </c>
      <c r="AI7" s="185" t="s">
        <v>540</v>
      </c>
      <c r="AJ7" s="185" t="s">
        <v>541</v>
      </c>
      <c r="AK7" s="185" t="s">
        <v>542</v>
      </c>
      <c r="AL7" s="185" t="s">
        <v>543</v>
      </c>
      <c r="AM7" s="185" t="s">
        <v>544</v>
      </c>
      <c r="AN7" s="185" t="s">
        <v>545</v>
      </c>
      <c r="AO7" s="185" t="s">
        <v>546</v>
      </c>
      <c r="AP7" s="185" t="s">
        <v>547</v>
      </c>
      <c r="AQ7" s="185" t="s">
        <v>548</v>
      </c>
      <c r="AR7" s="185" t="s">
        <v>549</v>
      </c>
      <c r="AS7" s="185" t="s">
        <v>550</v>
      </c>
      <c r="AT7" s="185" t="s">
        <v>551</v>
      </c>
      <c r="AU7" s="185" t="s">
        <v>552</v>
      </c>
      <c r="AV7" s="185" t="s">
        <v>553</v>
      </c>
      <c r="AW7" s="185" t="s">
        <v>554</v>
      </c>
      <c r="AX7" s="185" t="s">
        <v>555</v>
      </c>
      <c r="AY7" s="185" t="s">
        <v>556</v>
      </c>
      <c r="AZ7" s="186" t="s">
        <v>133</v>
      </c>
      <c r="BA7" s="185" t="s">
        <v>978</v>
      </c>
      <c r="BB7" s="186" t="s">
        <v>1854</v>
      </c>
      <c r="BC7" s="185" t="s">
        <v>1903</v>
      </c>
      <c r="BD7" s="186" t="s">
        <v>2279</v>
      </c>
      <c r="BE7" s="185" t="s">
        <v>2280</v>
      </c>
      <c r="BF7" s="186" t="s">
        <v>3023</v>
      </c>
      <c r="BG7" s="185" t="s">
        <v>3024</v>
      </c>
      <c r="BH7" s="186" t="s">
        <v>3025</v>
      </c>
    </row>
    <row r="8" spans="2:60" s="13" customFormat="1" ht="18.75" customHeight="1" thickBot="1" x14ac:dyDescent="0.35">
      <c r="B8" s="134" t="s">
        <v>2668</v>
      </c>
      <c r="C8" s="135">
        <f>SUM(C9:C17)</f>
        <v>0</v>
      </c>
      <c r="D8" s="135">
        <f t="shared" ref="D8:I8" si="0">SUM(D9:D17)</f>
        <v>0</v>
      </c>
      <c r="E8" s="135">
        <f t="shared" si="0"/>
        <v>52</v>
      </c>
      <c r="F8" s="135">
        <f t="shared" si="0"/>
        <v>50</v>
      </c>
      <c r="G8" s="135">
        <f t="shared" si="0"/>
        <v>54</v>
      </c>
      <c r="H8" s="135">
        <f t="shared" si="0"/>
        <v>130</v>
      </c>
      <c r="I8" s="135">
        <f t="shared" si="0"/>
        <v>99</v>
      </c>
      <c r="J8" s="135">
        <f t="shared" ref="J8:BH8" si="1">SUM(J9:J17)</f>
        <v>0</v>
      </c>
      <c r="K8" s="135">
        <f t="shared" si="1"/>
        <v>168</v>
      </c>
      <c r="L8" s="135">
        <f t="shared" si="1"/>
        <v>150</v>
      </c>
      <c r="M8" s="135">
        <f t="shared" si="1"/>
        <v>156</v>
      </c>
      <c r="N8" s="135">
        <f t="shared" si="1"/>
        <v>134</v>
      </c>
      <c r="O8" s="135">
        <f t="shared" si="1"/>
        <v>191</v>
      </c>
      <c r="P8" s="135">
        <f t="shared" si="1"/>
        <v>175</v>
      </c>
      <c r="Q8" s="135">
        <f t="shared" si="1"/>
        <v>168</v>
      </c>
      <c r="R8" s="135">
        <f t="shared" si="1"/>
        <v>147</v>
      </c>
      <c r="S8" s="135">
        <f t="shared" si="1"/>
        <v>167</v>
      </c>
      <c r="T8" s="135">
        <f t="shared" si="1"/>
        <v>115</v>
      </c>
      <c r="U8" s="135">
        <f t="shared" si="1"/>
        <v>124</v>
      </c>
      <c r="V8" s="135">
        <f t="shared" si="1"/>
        <v>88</v>
      </c>
      <c r="W8" s="135">
        <f t="shared" si="1"/>
        <v>165</v>
      </c>
      <c r="X8" s="135">
        <f t="shared" si="1"/>
        <v>155</v>
      </c>
      <c r="Y8" s="135">
        <f t="shared" si="1"/>
        <v>125</v>
      </c>
      <c r="Z8" s="135">
        <f t="shared" si="1"/>
        <v>130</v>
      </c>
      <c r="AA8" s="135">
        <f t="shared" si="1"/>
        <v>100</v>
      </c>
      <c r="AB8" s="135">
        <f t="shared" si="1"/>
        <v>96</v>
      </c>
      <c r="AC8" s="135">
        <f t="shared" si="1"/>
        <v>71</v>
      </c>
      <c r="AD8" s="135">
        <f t="shared" si="1"/>
        <v>126</v>
      </c>
      <c r="AE8" s="135">
        <f t="shared" si="1"/>
        <v>148</v>
      </c>
      <c r="AF8" s="135">
        <f t="shared" si="1"/>
        <v>134</v>
      </c>
      <c r="AG8" s="135">
        <f t="shared" si="1"/>
        <v>158</v>
      </c>
      <c r="AH8" s="135">
        <f t="shared" si="1"/>
        <v>134</v>
      </c>
      <c r="AI8" s="135">
        <f t="shared" si="1"/>
        <v>116</v>
      </c>
      <c r="AJ8" s="135">
        <f t="shared" si="1"/>
        <v>234</v>
      </c>
      <c r="AK8" s="135">
        <f t="shared" si="1"/>
        <v>230</v>
      </c>
      <c r="AL8" s="135">
        <f t="shared" si="1"/>
        <v>249</v>
      </c>
      <c r="AM8" s="135">
        <f t="shared" si="1"/>
        <v>306</v>
      </c>
      <c r="AN8" s="135">
        <f t="shared" si="1"/>
        <v>263</v>
      </c>
      <c r="AO8" s="135">
        <f t="shared" si="1"/>
        <v>360</v>
      </c>
      <c r="AP8" s="135">
        <f t="shared" si="1"/>
        <v>333</v>
      </c>
      <c r="AQ8" s="135">
        <f t="shared" si="1"/>
        <v>380</v>
      </c>
      <c r="AR8" s="135">
        <f t="shared" si="1"/>
        <v>394</v>
      </c>
      <c r="AS8" s="135">
        <f t="shared" si="1"/>
        <v>402</v>
      </c>
      <c r="AT8" s="135">
        <f t="shared" si="1"/>
        <v>365</v>
      </c>
      <c r="AU8" s="135">
        <f t="shared" si="1"/>
        <v>346</v>
      </c>
      <c r="AV8" s="135">
        <f t="shared" si="1"/>
        <v>381</v>
      </c>
      <c r="AW8" s="135">
        <f t="shared" si="1"/>
        <v>412</v>
      </c>
      <c r="AX8" s="135">
        <f t="shared" si="1"/>
        <v>432</v>
      </c>
      <c r="AY8" s="135">
        <f t="shared" ref="AY8:BD8" si="2">SUM(AY9:AY17)</f>
        <v>431</v>
      </c>
      <c r="AZ8" s="135">
        <f t="shared" si="2"/>
        <v>401</v>
      </c>
      <c r="BA8" s="135">
        <f t="shared" si="2"/>
        <v>415</v>
      </c>
      <c r="BB8" s="135">
        <f t="shared" si="2"/>
        <v>417</v>
      </c>
      <c r="BC8" s="135">
        <f t="shared" si="2"/>
        <v>453</v>
      </c>
      <c r="BD8" s="135">
        <f t="shared" si="2"/>
        <v>556</v>
      </c>
      <c r="BE8" s="135">
        <f t="shared" ref="BE8:BF8" si="3">SUM(BE9:BE17)</f>
        <v>605</v>
      </c>
      <c r="BF8" s="135">
        <f t="shared" si="3"/>
        <v>663</v>
      </c>
      <c r="BG8" s="135">
        <f t="shared" si="1"/>
        <v>758</v>
      </c>
      <c r="BH8" s="135">
        <f t="shared" si="1"/>
        <v>864</v>
      </c>
    </row>
    <row r="9" spans="2:60" s="13" customFormat="1" ht="18.75" customHeight="1" x14ac:dyDescent="0.25">
      <c r="B9" s="353" t="s">
        <v>851</v>
      </c>
      <c r="C9" s="354"/>
      <c r="D9" s="354"/>
      <c r="E9" s="354"/>
      <c r="F9" s="354"/>
      <c r="G9" s="354"/>
      <c r="H9" s="354">
        <v>41</v>
      </c>
      <c r="I9" s="354">
        <v>31</v>
      </c>
      <c r="J9" s="354"/>
      <c r="K9" s="354">
        <v>54</v>
      </c>
      <c r="L9" s="354">
        <v>44</v>
      </c>
      <c r="M9" s="354">
        <v>75</v>
      </c>
      <c r="N9" s="354">
        <v>65</v>
      </c>
      <c r="O9" s="354">
        <v>83</v>
      </c>
      <c r="P9" s="354">
        <v>80</v>
      </c>
      <c r="Q9" s="354">
        <v>77</v>
      </c>
      <c r="R9" s="354">
        <v>71</v>
      </c>
      <c r="S9" s="354">
        <v>75</v>
      </c>
      <c r="T9" s="354">
        <v>51</v>
      </c>
      <c r="U9" s="355">
        <v>56</v>
      </c>
      <c r="V9" s="355">
        <v>45</v>
      </c>
      <c r="W9" s="355">
        <v>41</v>
      </c>
      <c r="X9" s="355">
        <v>22</v>
      </c>
      <c r="Y9" s="355">
        <v>23</v>
      </c>
      <c r="Z9" s="355">
        <v>16</v>
      </c>
      <c r="AA9" s="355">
        <v>1</v>
      </c>
      <c r="AB9" s="356">
        <v>3</v>
      </c>
      <c r="AC9" s="357"/>
      <c r="AD9" s="357">
        <v>1</v>
      </c>
      <c r="AE9" s="357">
        <v>1</v>
      </c>
      <c r="AF9" s="357"/>
      <c r="AG9" s="358"/>
      <c r="AH9" s="355"/>
      <c r="AI9" s="358"/>
      <c r="AJ9" s="358"/>
      <c r="AK9" s="358"/>
      <c r="AL9" s="358"/>
      <c r="AM9" s="358">
        <v>56</v>
      </c>
      <c r="AN9" s="358">
        <v>52</v>
      </c>
      <c r="AO9" s="358">
        <v>84</v>
      </c>
      <c r="AP9" s="358">
        <v>109</v>
      </c>
      <c r="AQ9" s="358">
        <v>127</v>
      </c>
      <c r="AR9" s="358">
        <v>140</v>
      </c>
      <c r="AS9" s="358">
        <v>126</v>
      </c>
      <c r="AT9" s="358">
        <v>151</v>
      </c>
      <c r="AU9" s="358">
        <v>137</v>
      </c>
      <c r="AV9" s="358">
        <v>167</v>
      </c>
      <c r="AW9" s="358">
        <v>192</v>
      </c>
      <c r="AX9" s="358">
        <v>228</v>
      </c>
      <c r="AY9" s="358">
        <v>251</v>
      </c>
      <c r="AZ9" s="359">
        <v>244</v>
      </c>
      <c r="BA9" s="358">
        <v>252</v>
      </c>
      <c r="BB9" s="359">
        <v>273</v>
      </c>
      <c r="BC9" s="358">
        <v>278</v>
      </c>
      <c r="BD9" s="359">
        <v>314</v>
      </c>
      <c r="BE9" s="358">
        <v>308</v>
      </c>
      <c r="BF9" s="359">
        <v>313</v>
      </c>
      <c r="BG9" s="358">
        <v>326</v>
      </c>
      <c r="BH9" s="359">
        <v>348</v>
      </c>
    </row>
    <row r="10" spans="2:60" s="13" customFormat="1" ht="18.75" customHeight="1" x14ac:dyDescent="0.25">
      <c r="B10" s="360" t="s">
        <v>852</v>
      </c>
      <c r="C10" s="361"/>
      <c r="D10" s="361"/>
      <c r="E10" s="361"/>
      <c r="F10" s="361"/>
      <c r="G10" s="361"/>
      <c r="H10" s="361">
        <v>33</v>
      </c>
      <c r="I10" s="361">
        <v>68</v>
      </c>
      <c r="J10" s="361"/>
      <c r="K10" s="361">
        <v>60</v>
      </c>
      <c r="L10" s="361">
        <v>54</v>
      </c>
      <c r="M10" s="361">
        <v>81</v>
      </c>
      <c r="N10" s="361">
        <v>69</v>
      </c>
      <c r="O10" s="361">
        <v>108</v>
      </c>
      <c r="P10" s="361">
        <v>95</v>
      </c>
      <c r="Q10" s="361">
        <v>91</v>
      </c>
      <c r="R10" s="361">
        <v>76</v>
      </c>
      <c r="S10" s="361">
        <v>60</v>
      </c>
      <c r="T10" s="361">
        <v>42</v>
      </c>
      <c r="U10" s="269">
        <v>46</v>
      </c>
      <c r="V10" s="269">
        <v>23</v>
      </c>
      <c r="W10" s="269">
        <v>107</v>
      </c>
      <c r="X10" s="269">
        <v>118</v>
      </c>
      <c r="Y10" s="269">
        <v>96</v>
      </c>
      <c r="Z10" s="269">
        <v>114</v>
      </c>
      <c r="AA10" s="269">
        <v>99</v>
      </c>
      <c r="AB10" s="362">
        <v>88</v>
      </c>
      <c r="AC10" s="268">
        <v>71</v>
      </c>
      <c r="AD10" s="268">
        <v>123</v>
      </c>
      <c r="AE10" s="268">
        <v>147</v>
      </c>
      <c r="AF10" s="268">
        <v>134</v>
      </c>
      <c r="AG10" s="363">
        <v>158</v>
      </c>
      <c r="AH10" s="269">
        <v>115</v>
      </c>
      <c r="AI10" s="363">
        <v>116</v>
      </c>
      <c r="AJ10" s="363">
        <v>177</v>
      </c>
      <c r="AK10" s="363">
        <v>187</v>
      </c>
      <c r="AL10" s="363">
        <v>207</v>
      </c>
      <c r="AM10" s="363">
        <v>211</v>
      </c>
      <c r="AN10" s="363">
        <v>173</v>
      </c>
      <c r="AO10" s="363">
        <v>205</v>
      </c>
      <c r="AP10" s="363">
        <v>159</v>
      </c>
      <c r="AQ10" s="363">
        <v>156</v>
      </c>
      <c r="AR10" s="363">
        <v>150</v>
      </c>
      <c r="AS10" s="363">
        <v>117</v>
      </c>
      <c r="AT10" s="363">
        <v>79</v>
      </c>
      <c r="AU10" s="363">
        <v>64</v>
      </c>
      <c r="AV10" s="363">
        <v>47</v>
      </c>
      <c r="AW10" s="363">
        <v>44</v>
      </c>
      <c r="AX10" s="363">
        <v>35</v>
      </c>
      <c r="AY10" s="363">
        <v>11</v>
      </c>
      <c r="AZ10" s="364">
        <v>5</v>
      </c>
      <c r="BA10" s="363">
        <v>5</v>
      </c>
      <c r="BB10" s="364"/>
      <c r="BC10" s="363"/>
      <c r="BD10" s="364">
        <v>2</v>
      </c>
      <c r="BE10" s="363">
        <v>3</v>
      </c>
      <c r="BF10" s="364">
        <v>33</v>
      </c>
      <c r="BG10" s="363">
        <v>65</v>
      </c>
      <c r="BH10" s="364">
        <v>98</v>
      </c>
    </row>
    <row r="11" spans="2:60" s="13" customFormat="1" ht="18.75" customHeight="1" x14ac:dyDescent="0.25">
      <c r="B11" s="360" t="s">
        <v>853</v>
      </c>
      <c r="C11" s="361"/>
      <c r="D11" s="361"/>
      <c r="E11" s="361"/>
      <c r="F11" s="361"/>
      <c r="G11" s="361"/>
      <c r="H11" s="361"/>
      <c r="I11" s="361"/>
      <c r="J11" s="361"/>
      <c r="K11" s="361"/>
      <c r="L11" s="361"/>
      <c r="M11" s="361"/>
      <c r="N11" s="361"/>
      <c r="O11" s="361"/>
      <c r="P11" s="361"/>
      <c r="Q11" s="361"/>
      <c r="R11" s="361"/>
      <c r="S11" s="361">
        <v>32</v>
      </c>
      <c r="T11" s="361">
        <v>22</v>
      </c>
      <c r="U11" s="269">
        <v>22</v>
      </c>
      <c r="V11" s="269">
        <v>20</v>
      </c>
      <c r="W11" s="269">
        <v>17</v>
      </c>
      <c r="X11" s="269">
        <v>15</v>
      </c>
      <c r="Y11" s="269">
        <v>6</v>
      </c>
      <c r="Z11" s="269"/>
      <c r="AA11" s="269"/>
      <c r="AB11" s="362">
        <v>5</v>
      </c>
      <c r="AC11" s="268"/>
      <c r="AD11" s="268">
        <v>2</v>
      </c>
      <c r="AE11" s="268"/>
      <c r="AF11" s="268"/>
      <c r="AG11" s="363"/>
      <c r="AH11" s="269"/>
      <c r="AI11" s="363"/>
      <c r="AJ11" s="363"/>
      <c r="AK11" s="363"/>
      <c r="AL11" s="363"/>
      <c r="AM11" s="363"/>
      <c r="AN11" s="363"/>
      <c r="AO11" s="363"/>
      <c r="AP11" s="363"/>
      <c r="AQ11" s="363"/>
      <c r="AR11" s="363"/>
      <c r="AS11" s="363"/>
      <c r="AT11" s="363"/>
      <c r="AU11" s="363"/>
      <c r="AV11" s="363"/>
      <c r="AW11" s="363"/>
      <c r="AX11" s="363"/>
      <c r="AY11" s="363"/>
      <c r="AZ11" s="364"/>
      <c r="BA11" s="363"/>
      <c r="BB11" s="364"/>
      <c r="BC11" s="363"/>
      <c r="BD11" s="364"/>
      <c r="BE11" s="363"/>
      <c r="BF11" s="364"/>
      <c r="BG11" s="363"/>
      <c r="BH11" s="364"/>
    </row>
    <row r="12" spans="2:60" s="13" customFormat="1" ht="18.75" customHeight="1" x14ac:dyDescent="0.25">
      <c r="B12" s="360" t="s">
        <v>854</v>
      </c>
      <c r="C12" s="361"/>
      <c r="D12" s="361"/>
      <c r="E12" s="361"/>
      <c r="F12" s="361"/>
      <c r="G12" s="361"/>
      <c r="H12" s="361"/>
      <c r="I12" s="361"/>
      <c r="J12" s="361"/>
      <c r="K12" s="361"/>
      <c r="L12" s="361"/>
      <c r="M12" s="361"/>
      <c r="N12" s="361"/>
      <c r="O12" s="361"/>
      <c r="P12" s="361"/>
      <c r="Q12" s="361"/>
      <c r="R12" s="361"/>
      <c r="S12" s="361"/>
      <c r="T12" s="361"/>
      <c r="U12" s="269"/>
      <c r="V12" s="269"/>
      <c r="W12" s="269"/>
      <c r="X12" s="269"/>
      <c r="Y12" s="269"/>
      <c r="Z12" s="269"/>
      <c r="AA12" s="269"/>
      <c r="AB12" s="362"/>
      <c r="AC12" s="268"/>
      <c r="AD12" s="268"/>
      <c r="AE12" s="268"/>
      <c r="AF12" s="268"/>
      <c r="AG12" s="363"/>
      <c r="AH12" s="269">
        <v>19</v>
      </c>
      <c r="AI12" s="363"/>
      <c r="AJ12" s="363">
        <v>15</v>
      </c>
      <c r="AK12" s="363">
        <v>15</v>
      </c>
      <c r="AL12" s="363">
        <v>15</v>
      </c>
      <c r="AM12" s="363">
        <v>14</v>
      </c>
      <c r="AN12" s="363">
        <v>14</v>
      </c>
      <c r="AO12" s="363">
        <v>13</v>
      </c>
      <c r="AP12" s="363">
        <v>13</v>
      </c>
      <c r="AQ12" s="363">
        <v>12</v>
      </c>
      <c r="AR12" s="363">
        <v>11</v>
      </c>
      <c r="AS12" s="363">
        <v>9</v>
      </c>
      <c r="AT12" s="363">
        <v>9</v>
      </c>
      <c r="AU12" s="363">
        <v>7</v>
      </c>
      <c r="AV12" s="363">
        <v>0</v>
      </c>
      <c r="AW12" s="363"/>
      <c r="AX12" s="363">
        <v>1</v>
      </c>
      <c r="AY12" s="363">
        <v>1</v>
      </c>
      <c r="AZ12" s="364">
        <v>2</v>
      </c>
      <c r="BA12" s="363">
        <v>2</v>
      </c>
      <c r="BB12" s="364">
        <v>1</v>
      </c>
      <c r="BC12" s="363"/>
      <c r="BD12" s="364"/>
      <c r="BE12" s="363"/>
      <c r="BF12" s="364"/>
      <c r="BG12" s="363"/>
      <c r="BH12" s="364"/>
    </row>
    <row r="13" spans="2:60" s="13" customFormat="1" ht="18.75" customHeight="1" x14ac:dyDescent="0.25">
      <c r="B13" s="360" t="s">
        <v>855</v>
      </c>
      <c r="C13" s="361"/>
      <c r="D13" s="361"/>
      <c r="E13" s="361"/>
      <c r="F13" s="361"/>
      <c r="G13" s="361"/>
      <c r="H13" s="361"/>
      <c r="I13" s="361"/>
      <c r="J13" s="361"/>
      <c r="K13" s="361"/>
      <c r="L13" s="361"/>
      <c r="M13" s="361"/>
      <c r="N13" s="361"/>
      <c r="O13" s="361"/>
      <c r="P13" s="361"/>
      <c r="Q13" s="361"/>
      <c r="R13" s="361"/>
      <c r="S13" s="361"/>
      <c r="T13" s="361"/>
      <c r="U13" s="269"/>
      <c r="V13" s="269"/>
      <c r="W13" s="269"/>
      <c r="X13" s="269"/>
      <c r="Y13" s="269"/>
      <c r="Z13" s="269"/>
      <c r="AA13" s="269"/>
      <c r="AB13" s="362"/>
      <c r="AC13" s="268"/>
      <c r="AD13" s="268"/>
      <c r="AE13" s="268"/>
      <c r="AF13" s="268"/>
      <c r="AG13" s="363"/>
      <c r="AH13" s="269"/>
      <c r="AI13" s="363"/>
      <c r="AJ13" s="363">
        <v>42</v>
      </c>
      <c r="AK13" s="363">
        <v>28</v>
      </c>
      <c r="AL13" s="363">
        <v>27</v>
      </c>
      <c r="AM13" s="363">
        <v>25</v>
      </c>
      <c r="AN13" s="363">
        <v>24</v>
      </c>
      <c r="AO13" s="363">
        <v>58</v>
      </c>
      <c r="AP13" s="363">
        <v>52</v>
      </c>
      <c r="AQ13" s="363">
        <v>49</v>
      </c>
      <c r="AR13" s="363">
        <v>28</v>
      </c>
      <c r="AS13" s="363">
        <v>28</v>
      </c>
      <c r="AT13" s="363">
        <v>27</v>
      </c>
      <c r="AU13" s="363">
        <v>25</v>
      </c>
      <c r="AV13" s="363">
        <v>27</v>
      </c>
      <c r="AW13" s="363">
        <v>13</v>
      </c>
      <c r="AX13" s="363">
        <v>11</v>
      </c>
      <c r="AY13" s="363">
        <v>7</v>
      </c>
      <c r="AZ13" s="364">
        <v>4</v>
      </c>
      <c r="BA13" s="363">
        <v>1</v>
      </c>
      <c r="BB13" s="364">
        <v>1</v>
      </c>
      <c r="BC13" s="363">
        <v>3</v>
      </c>
      <c r="BD13" s="364">
        <v>1</v>
      </c>
      <c r="BE13" s="363">
        <v>1</v>
      </c>
      <c r="BF13" s="364"/>
      <c r="BG13" s="363"/>
      <c r="BH13" s="364"/>
    </row>
    <row r="14" spans="2:60" s="13" customFormat="1" ht="18.75" customHeight="1" x14ac:dyDescent="0.25">
      <c r="B14" s="360" t="s">
        <v>856</v>
      </c>
      <c r="C14" s="361"/>
      <c r="D14" s="361"/>
      <c r="E14" s="361">
        <v>52</v>
      </c>
      <c r="F14" s="361">
        <v>50</v>
      </c>
      <c r="G14" s="361">
        <v>54</v>
      </c>
      <c r="H14" s="361">
        <v>56</v>
      </c>
      <c r="I14" s="361"/>
      <c r="J14" s="361"/>
      <c r="K14" s="361">
        <v>54</v>
      </c>
      <c r="L14" s="361">
        <v>52</v>
      </c>
      <c r="M14" s="361"/>
      <c r="N14" s="361"/>
      <c r="O14" s="361"/>
      <c r="P14" s="361"/>
      <c r="Q14" s="361"/>
      <c r="R14" s="361"/>
      <c r="S14" s="361"/>
      <c r="T14" s="361"/>
      <c r="U14" s="269"/>
      <c r="V14" s="269"/>
      <c r="W14" s="269"/>
      <c r="X14" s="269"/>
      <c r="Y14" s="269"/>
      <c r="Z14" s="269"/>
      <c r="AA14" s="269"/>
      <c r="AB14" s="362"/>
      <c r="AC14" s="268"/>
      <c r="AD14" s="268"/>
      <c r="AE14" s="268"/>
      <c r="AF14" s="268"/>
      <c r="AG14" s="363"/>
      <c r="AH14" s="269"/>
      <c r="AI14" s="363"/>
      <c r="AJ14" s="363"/>
      <c r="AK14" s="363"/>
      <c r="AL14" s="363"/>
      <c r="AM14" s="363"/>
      <c r="AN14" s="363"/>
      <c r="AO14" s="363"/>
      <c r="AP14" s="363"/>
      <c r="AQ14" s="363"/>
      <c r="AR14" s="363"/>
      <c r="AS14" s="363"/>
      <c r="AT14" s="363"/>
      <c r="AU14" s="363"/>
      <c r="AV14" s="363"/>
      <c r="AW14" s="363"/>
      <c r="AX14" s="363"/>
      <c r="AY14" s="363"/>
      <c r="AZ14" s="364"/>
      <c r="BA14" s="363"/>
      <c r="BB14" s="364"/>
      <c r="BC14" s="363"/>
      <c r="BD14" s="364"/>
      <c r="BE14" s="363"/>
      <c r="BF14" s="364"/>
      <c r="BG14" s="363"/>
      <c r="BH14" s="364"/>
    </row>
    <row r="15" spans="2:60" s="13" customFormat="1" ht="18.75" customHeight="1" x14ac:dyDescent="0.25">
      <c r="B15" s="360" t="s">
        <v>863</v>
      </c>
      <c r="C15" s="361"/>
      <c r="D15" s="361"/>
      <c r="E15" s="361"/>
      <c r="F15" s="361"/>
      <c r="G15" s="361"/>
      <c r="H15" s="361"/>
      <c r="I15" s="361"/>
      <c r="J15" s="361"/>
      <c r="K15" s="361"/>
      <c r="L15" s="361"/>
      <c r="M15" s="361"/>
      <c r="N15" s="361"/>
      <c r="O15" s="361"/>
      <c r="P15" s="361"/>
      <c r="Q15" s="361"/>
      <c r="R15" s="361"/>
      <c r="S15" s="361"/>
      <c r="T15" s="361"/>
      <c r="U15" s="269"/>
      <c r="V15" s="269"/>
      <c r="W15" s="269"/>
      <c r="X15" s="269"/>
      <c r="Y15" s="269"/>
      <c r="Z15" s="269"/>
      <c r="AA15" s="269"/>
      <c r="AB15" s="362"/>
      <c r="AC15" s="268"/>
      <c r="AD15" s="268"/>
      <c r="AE15" s="268"/>
      <c r="AF15" s="268"/>
      <c r="AG15" s="363"/>
      <c r="AH15" s="269"/>
      <c r="AI15" s="363"/>
      <c r="AJ15" s="363"/>
      <c r="AK15" s="363"/>
      <c r="AL15" s="363"/>
      <c r="AM15" s="363"/>
      <c r="AN15" s="363"/>
      <c r="AO15" s="363"/>
      <c r="AP15" s="363"/>
      <c r="AQ15" s="363"/>
      <c r="AR15" s="363"/>
      <c r="AS15" s="363"/>
      <c r="AT15" s="363"/>
      <c r="AU15" s="363"/>
      <c r="AV15" s="363"/>
      <c r="AW15" s="363"/>
      <c r="AX15" s="363"/>
      <c r="AY15" s="363"/>
      <c r="AZ15" s="364"/>
      <c r="BA15" s="363"/>
      <c r="BB15" s="364"/>
      <c r="BC15" s="363"/>
      <c r="BD15" s="364">
        <v>50</v>
      </c>
      <c r="BE15" s="363">
        <v>91</v>
      </c>
      <c r="BF15" s="364">
        <v>129</v>
      </c>
      <c r="BG15" s="363">
        <v>179</v>
      </c>
      <c r="BH15" s="364">
        <v>232</v>
      </c>
    </row>
    <row r="16" spans="2:60" s="13" customFormat="1" ht="18.75" customHeight="1" x14ac:dyDescent="0.25">
      <c r="B16" s="360" t="s">
        <v>410</v>
      </c>
      <c r="C16" s="361"/>
      <c r="D16" s="361"/>
      <c r="E16" s="361"/>
      <c r="F16" s="361"/>
      <c r="G16" s="361"/>
      <c r="H16" s="361"/>
      <c r="I16" s="361"/>
      <c r="J16" s="361"/>
      <c r="K16" s="361"/>
      <c r="L16" s="361"/>
      <c r="M16" s="361"/>
      <c r="N16" s="361"/>
      <c r="O16" s="361"/>
      <c r="P16" s="361"/>
      <c r="Q16" s="361"/>
      <c r="R16" s="361"/>
      <c r="S16" s="361"/>
      <c r="T16" s="361"/>
      <c r="U16" s="269"/>
      <c r="V16" s="269"/>
      <c r="W16" s="269"/>
      <c r="X16" s="269"/>
      <c r="Y16" s="269"/>
      <c r="Z16" s="269"/>
      <c r="AA16" s="269"/>
      <c r="AB16" s="362"/>
      <c r="AC16" s="268"/>
      <c r="AD16" s="268"/>
      <c r="AE16" s="268"/>
      <c r="AF16" s="268"/>
      <c r="AG16" s="363"/>
      <c r="AH16" s="269"/>
      <c r="AI16" s="363"/>
      <c r="AJ16" s="363"/>
      <c r="AK16" s="363"/>
      <c r="AL16" s="363"/>
      <c r="AM16" s="363"/>
      <c r="AN16" s="363"/>
      <c r="AO16" s="363"/>
      <c r="AP16" s="363"/>
      <c r="AQ16" s="363">
        <v>36</v>
      </c>
      <c r="AR16" s="363">
        <v>65</v>
      </c>
      <c r="AS16" s="363">
        <v>95</v>
      </c>
      <c r="AT16" s="363">
        <v>82</v>
      </c>
      <c r="AU16" s="363">
        <v>99</v>
      </c>
      <c r="AV16" s="363">
        <v>128</v>
      </c>
      <c r="AW16" s="363">
        <v>152</v>
      </c>
      <c r="AX16" s="363">
        <v>147</v>
      </c>
      <c r="AY16" s="363">
        <v>152</v>
      </c>
      <c r="AZ16" s="364">
        <v>140</v>
      </c>
      <c r="BA16" s="363">
        <v>152</v>
      </c>
      <c r="BB16" s="364">
        <v>140</v>
      </c>
      <c r="BC16" s="363">
        <v>172</v>
      </c>
      <c r="BD16" s="364">
        <v>189</v>
      </c>
      <c r="BE16" s="363">
        <v>202</v>
      </c>
      <c r="BF16" s="364">
        <v>188</v>
      </c>
      <c r="BG16" s="363">
        <v>188</v>
      </c>
      <c r="BH16" s="364">
        <v>186</v>
      </c>
    </row>
    <row r="17" spans="2:60" s="13" customFormat="1" ht="16.5" thickBot="1" x14ac:dyDescent="0.3">
      <c r="B17" s="365" t="s">
        <v>857</v>
      </c>
      <c r="C17" s="366"/>
      <c r="D17" s="366"/>
      <c r="E17" s="366"/>
      <c r="F17" s="366"/>
      <c r="G17" s="366"/>
      <c r="H17" s="366"/>
      <c r="I17" s="366"/>
      <c r="J17" s="366"/>
      <c r="K17" s="366"/>
      <c r="L17" s="366"/>
      <c r="M17" s="366"/>
      <c r="N17" s="366"/>
      <c r="O17" s="366"/>
      <c r="P17" s="366"/>
      <c r="Q17" s="366"/>
      <c r="R17" s="366"/>
      <c r="S17" s="366"/>
      <c r="T17" s="366"/>
      <c r="U17" s="367"/>
      <c r="V17" s="367"/>
      <c r="W17" s="367"/>
      <c r="X17" s="367"/>
      <c r="Y17" s="367"/>
      <c r="Z17" s="367"/>
      <c r="AA17" s="367"/>
      <c r="AB17" s="368"/>
      <c r="AC17" s="369"/>
      <c r="AD17" s="369"/>
      <c r="AE17" s="369"/>
      <c r="AF17" s="369"/>
      <c r="AG17" s="370"/>
      <c r="AH17" s="367"/>
      <c r="AI17" s="370"/>
      <c r="AJ17" s="370"/>
      <c r="AK17" s="370"/>
      <c r="AL17" s="370"/>
      <c r="AM17" s="370"/>
      <c r="AN17" s="370"/>
      <c r="AO17" s="370"/>
      <c r="AP17" s="370"/>
      <c r="AQ17" s="370"/>
      <c r="AR17" s="370"/>
      <c r="AS17" s="370">
        <v>27</v>
      </c>
      <c r="AT17" s="370">
        <v>17</v>
      </c>
      <c r="AU17" s="370">
        <v>14</v>
      </c>
      <c r="AV17" s="370">
        <v>12</v>
      </c>
      <c r="AW17" s="370">
        <v>11</v>
      </c>
      <c r="AX17" s="370">
        <v>10</v>
      </c>
      <c r="AY17" s="370">
        <v>9</v>
      </c>
      <c r="AZ17" s="371">
        <v>6</v>
      </c>
      <c r="BA17" s="370">
        <v>3</v>
      </c>
      <c r="BB17" s="371">
        <v>2</v>
      </c>
      <c r="BC17" s="370"/>
      <c r="BD17" s="371"/>
      <c r="BE17" s="370"/>
      <c r="BF17" s="371"/>
      <c r="BG17" s="370"/>
      <c r="BH17" s="371"/>
    </row>
    <row r="18" spans="2:60" s="13" customFormat="1" ht="16.5" thickBot="1" x14ac:dyDescent="0.3">
      <c r="B18" s="181" t="s">
        <v>280</v>
      </c>
      <c r="C18" s="182">
        <f t="shared" ref="C18:AH18" si="4">SUM(C19:C31)</f>
        <v>0</v>
      </c>
      <c r="D18" s="182">
        <f t="shared" si="4"/>
        <v>0</v>
      </c>
      <c r="E18" s="182">
        <f t="shared" si="4"/>
        <v>64</v>
      </c>
      <c r="F18" s="182">
        <f t="shared" si="4"/>
        <v>64</v>
      </c>
      <c r="G18" s="182">
        <f t="shared" si="4"/>
        <v>65</v>
      </c>
      <c r="H18" s="182">
        <f t="shared" si="4"/>
        <v>148</v>
      </c>
      <c r="I18" s="182">
        <f t="shared" si="4"/>
        <v>103</v>
      </c>
      <c r="J18" s="182">
        <f t="shared" si="4"/>
        <v>0</v>
      </c>
      <c r="K18" s="182">
        <f t="shared" si="4"/>
        <v>275</v>
      </c>
      <c r="L18" s="182">
        <f t="shared" si="4"/>
        <v>276</v>
      </c>
      <c r="M18" s="182">
        <f t="shared" si="4"/>
        <v>296</v>
      </c>
      <c r="N18" s="182">
        <f t="shared" si="4"/>
        <v>245</v>
      </c>
      <c r="O18" s="182">
        <f t="shared" si="4"/>
        <v>306</v>
      </c>
      <c r="P18" s="182">
        <f t="shared" si="4"/>
        <v>288</v>
      </c>
      <c r="Q18" s="182">
        <f t="shared" si="4"/>
        <v>319</v>
      </c>
      <c r="R18" s="182">
        <f t="shared" si="4"/>
        <v>282</v>
      </c>
      <c r="S18" s="182">
        <f t="shared" si="4"/>
        <v>188</v>
      </c>
      <c r="T18" s="182">
        <f t="shared" si="4"/>
        <v>178</v>
      </c>
      <c r="U18" s="182">
        <f t="shared" si="4"/>
        <v>134</v>
      </c>
      <c r="V18" s="182">
        <f t="shared" si="4"/>
        <v>125</v>
      </c>
      <c r="W18" s="182">
        <f t="shared" si="4"/>
        <v>149</v>
      </c>
      <c r="X18" s="182">
        <f t="shared" si="4"/>
        <v>114</v>
      </c>
      <c r="Y18" s="182">
        <f t="shared" si="4"/>
        <v>117</v>
      </c>
      <c r="Z18" s="182">
        <f t="shared" si="4"/>
        <v>80</v>
      </c>
      <c r="AA18" s="182">
        <f t="shared" si="4"/>
        <v>46</v>
      </c>
      <c r="AB18" s="182">
        <f t="shared" si="4"/>
        <v>42</v>
      </c>
      <c r="AC18" s="182">
        <f t="shared" si="4"/>
        <v>21</v>
      </c>
      <c r="AD18" s="182">
        <f t="shared" si="4"/>
        <v>12</v>
      </c>
      <c r="AE18" s="182">
        <f t="shared" si="4"/>
        <v>56</v>
      </c>
      <c r="AF18" s="182">
        <f t="shared" si="4"/>
        <v>67</v>
      </c>
      <c r="AG18" s="182">
        <f t="shared" si="4"/>
        <v>105</v>
      </c>
      <c r="AH18" s="182">
        <f t="shared" si="4"/>
        <v>103</v>
      </c>
      <c r="AI18" s="182">
        <f t="shared" ref="AI18:BH18" si="5">SUM(AI19:AI31)</f>
        <v>95</v>
      </c>
      <c r="AJ18" s="182">
        <f t="shared" si="5"/>
        <v>191</v>
      </c>
      <c r="AK18" s="182">
        <f t="shared" si="5"/>
        <v>328</v>
      </c>
      <c r="AL18" s="182">
        <f t="shared" si="5"/>
        <v>360</v>
      </c>
      <c r="AM18" s="182">
        <f t="shared" si="5"/>
        <v>418</v>
      </c>
      <c r="AN18" s="182">
        <f t="shared" si="5"/>
        <v>429</v>
      </c>
      <c r="AO18" s="182">
        <f t="shared" si="5"/>
        <v>509</v>
      </c>
      <c r="AP18" s="182">
        <f t="shared" si="5"/>
        <v>579</v>
      </c>
      <c r="AQ18" s="182">
        <f t="shared" si="5"/>
        <v>608</v>
      </c>
      <c r="AR18" s="182">
        <f t="shared" si="5"/>
        <v>686</v>
      </c>
      <c r="AS18" s="182">
        <f t="shared" si="5"/>
        <v>641</v>
      </c>
      <c r="AT18" s="182">
        <f t="shared" si="5"/>
        <v>691</v>
      </c>
      <c r="AU18" s="182">
        <f t="shared" si="5"/>
        <v>808</v>
      </c>
      <c r="AV18" s="182">
        <f t="shared" si="5"/>
        <v>806</v>
      </c>
      <c r="AW18" s="182">
        <f t="shared" si="5"/>
        <v>972</v>
      </c>
      <c r="AX18" s="182">
        <f t="shared" si="5"/>
        <v>1048</v>
      </c>
      <c r="AY18" s="182">
        <f t="shared" ref="AY18:BD18" si="6">SUM(AY19:AY31)</f>
        <v>1147</v>
      </c>
      <c r="AZ18" s="182">
        <f t="shared" si="6"/>
        <v>1180</v>
      </c>
      <c r="BA18" s="182">
        <f t="shared" si="6"/>
        <v>1309</v>
      </c>
      <c r="BB18" s="182">
        <f t="shared" si="6"/>
        <v>1307</v>
      </c>
      <c r="BC18" s="182">
        <f t="shared" si="6"/>
        <v>1398</v>
      </c>
      <c r="BD18" s="182">
        <f t="shared" si="6"/>
        <v>1375</v>
      </c>
      <c r="BE18" s="182">
        <f t="shared" ref="BE18:BF18" si="7">SUM(BE19:BE31)</f>
        <v>1400</v>
      </c>
      <c r="BF18" s="182">
        <f t="shared" si="7"/>
        <v>1354</v>
      </c>
      <c r="BG18" s="182">
        <f t="shared" si="5"/>
        <v>1418</v>
      </c>
      <c r="BH18" s="182">
        <f t="shared" si="5"/>
        <v>1464</v>
      </c>
    </row>
    <row r="19" spans="2:60" s="13" customFormat="1" ht="15.75" x14ac:dyDescent="0.25">
      <c r="B19" s="353" t="s">
        <v>851</v>
      </c>
      <c r="C19" s="354"/>
      <c r="D19" s="354"/>
      <c r="E19" s="354"/>
      <c r="F19" s="354"/>
      <c r="G19" s="354"/>
      <c r="H19" s="354">
        <v>42</v>
      </c>
      <c r="I19" s="354">
        <v>73</v>
      </c>
      <c r="J19" s="354"/>
      <c r="K19" s="354">
        <v>67</v>
      </c>
      <c r="L19" s="354">
        <v>91</v>
      </c>
      <c r="M19" s="354">
        <v>111</v>
      </c>
      <c r="N19" s="354">
        <v>95</v>
      </c>
      <c r="O19" s="354">
        <v>131</v>
      </c>
      <c r="P19" s="354">
        <v>122</v>
      </c>
      <c r="Q19" s="354">
        <v>112</v>
      </c>
      <c r="R19" s="354">
        <v>109</v>
      </c>
      <c r="S19" s="354">
        <v>84</v>
      </c>
      <c r="T19" s="354">
        <v>79</v>
      </c>
      <c r="U19" s="355">
        <v>58</v>
      </c>
      <c r="V19" s="355">
        <v>55</v>
      </c>
      <c r="W19" s="355">
        <v>77</v>
      </c>
      <c r="X19" s="355">
        <v>42</v>
      </c>
      <c r="Y19" s="355">
        <v>43</v>
      </c>
      <c r="Z19" s="355">
        <v>39</v>
      </c>
      <c r="AA19" s="355">
        <v>22</v>
      </c>
      <c r="AB19" s="356">
        <v>15</v>
      </c>
      <c r="AC19" s="357">
        <v>14</v>
      </c>
      <c r="AD19" s="357">
        <v>12</v>
      </c>
      <c r="AE19" s="357">
        <v>56</v>
      </c>
      <c r="AF19" s="357">
        <v>67</v>
      </c>
      <c r="AG19" s="358">
        <v>105</v>
      </c>
      <c r="AH19" s="355">
        <v>67</v>
      </c>
      <c r="AI19" s="358">
        <v>65</v>
      </c>
      <c r="AJ19" s="358">
        <v>125</v>
      </c>
      <c r="AK19" s="358">
        <v>184</v>
      </c>
      <c r="AL19" s="358">
        <v>193</v>
      </c>
      <c r="AM19" s="358">
        <v>180</v>
      </c>
      <c r="AN19" s="358">
        <v>166</v>
      </c>
      <c r="AO19" s="358">
        <v>204</v>
      </c>
      <c r="AP19" s="358">
        <v>227</v>
      </c>
      <c r="AQ19" s="358">
        <v>221</v>
      </c>
      <c r="AR19" s="358">
        <v>249</v>
      </c>
      <c r="AS19" s="358">
        <v>190</v>
      </c>
      <c r="AT19" s="358">
        <v>173</v>
      </c>
      <c r="AU19" s="358">
        <v>207</v>
      </c>
      <c r="AV19" s="358">
        <v>203</v>
      </c>
      <c r="AW19" s="358">
        <v>204</v>
      </c>
      <c r="AX19" s="358">
        <v>247</v>
      </c>
      <c r="AY19" s="358">
        <v>261</v>
      </c>
      <c r="AZ19" s="359">
        <v>271</v>
      </c>
      <c r="BA19" s="358">
        <v>278</v>
      </c>
      <c r="BB19" s="359">
        <v>296</v>
      </c>
      <c r="BC19" s="358">
        <v>281</v>
      </c>
      <c r="BD19" s="359">
        <v>313</v>
      </c>
      <c r="BE19" s="358">
        <v>300</v>
      </c>
      <c r="BF19" s="359">
        <v>305</v>
      </c>
      <c r="BG19" s="358">
        <v>302</v>
      </c>
      <c r="BH19" s="359">
        <v>335</v>
      </c>
    </row>
    <row r="20" spans="2:60" s="13" customFormat="1" ht="15.75" x14ac:dyDescent="0.25">
      <c r="B20" s="360" t="s">
        <v>819</v>
      </c>
      <c r="C20" s="361"/>
      <c r="D20" s="361"/>
      <c r="E20" s="361"/>
      <c r="F20" s="361"/>
      <c r="G20" s="361"/>
      <c r="H20" s="361"/>
      <c r="I20" s="361"/>
      <c r="J20" s="361"/>
      <c r="K20" s="361">
        <v>46</v>
      </c>
      <c r="L20" s="361">
        <v>39</v>
      </c>
      <c r="M20" s="361">
        <v>35</v>
      </c>
      <c r="N20" s="361">
        <v>28</v>
      </c>
      <c r="O20" s="361">
        <v>21</v>
      </c>
      <c r="P20" s="361">
        <v>30</v>
      </c>
      <c r="Q20" s="361">
        <v>30</v>
      </c>
      <c r="R20" s="361">
        <v>30</v>
      </c>
      <c r="S20" s="361"/>
      <c r="T20" s="361"/>
      <c r="U20" s="269"/>
      <c r="V20" s="269"/>
      <c r="W20" s="269">
        <v>24</v>
      </c>
      <c r="X20" s="269">
        <v>25</v>
      </c>
      <c r="Y20" s="269">
        <v>22</v>
      </c>
      <c r="Z20" s="269">
        <v>1</v>
      </c>
      <c r="AA20" s="269"/>
      <c r="AB20" s="362">
        <v>1</v>
      </c>
      <c r="AC20" s="268"/>
      <c r="AD20" s="268"/>
      <c r="AE20" s="268"/>
      <c r="AF20" s="268"/>
      <c r="AG20" s="363"/>
      <c r="AH20" s="269"/>
      <c r="AI20" s="363"/>
      <c r="AJ20" s="363"/>
      <c r="AK20" s="363"/>
      <c r="AL20" s="363"/>
      <c r="AM20" s="363"/>
      <c r="AN20" s="363"/>
      <c r="AO20" s="363"/>
      <c r="AP20" s="363"/>
      <c r="AQ20" s="363"/>
      <c r="AR20" s="363"/>
      <c r="AS20" s="363"/>
      <c r="AT20" s="363"/>
      <c r="AU20" s="363"/>
      <c r="AV20" s="363"/>
      <c r="AW20" s="363"/>
      <c r="AX20" s="363"/>
      <c r="AY20" s="363"/>
      <c r="AZ20" s="364"/>
      <c r="BA20" s="363"/>
      <c r="BB20" s="364"/>
      <c r="BC20" s="363"/>
      <c r="BD20" s="364"/>
      <c r="BE20" s="363"/>
      <c r="BF20" s="364"/>
      <c r="BG20" s="363"/>
      <c r="BH20" s="364"/>
    </row>
    <row r="21" spans="2:60" s="13" customFormat="1" ht="18.75" customHeight="1" x14ac:dyDescent="0.25">
      <c r="B21" s="360" t="s">
        <v>852</v>
      </c>
      <c r="C21" s="361"/>
      <c r="D21" s="361"/>
      <c r="E21" s="361"/>
      <c r="F21" s="361"/>
      <c r="G21" s="361"/>
      <c r="H21" s="361">
        <v>41</v>
      </c>
      <c r="I21" s="361">
        <v>30</v>
      </c>
      <c r="J21" s="361"/>
      <c r="K21" s="361">
        <v>72</v>
      </c>
      <c r="L21" s="361">
        <v>59</v>
      </c>
      <c r="M21" s="361">
        <v>100</v>
      </c>
      <c r="N21" s="361">
        <v>87</v>
      </c>
      <c r="O21" s="361">
        <v>133</v>
      </c>
      <c r="P21" s="361">
        <v>113</v>
      </c>
      <c r="Q21" s="361">
        <v>113</v>
      </c>
      <c r="R21" s="361">
        <v>104</v>
      </c>
      <c r="S21" s="361">
        <v>76</v>
      </c>
      <c r="T21" s="361">
        <v>72</v>
      </c>
      <c r="U21" s="269">
        <v>53</v>
      </c>
      <c r="V21" s="269">
        <v>47</v>
      </c>
      <c r="W21" s="269"/>
      <c r="X21" s="269">
        <v>4</v>
      </c>
      <c r="Y21" s="269"/>
      <c r="Z21" s="269"/>
      <c r="AA21" s="269"/>
      <c r="AB21" s="362">
        <v>1</v>
      </c>
      <c r="AC21" s="268"/>
      <c r="AD21" s="268"/>
      <c r="AE21" s="268"/>
      <c r="AF21" s="268"/>
      <c r="AG21" s="363"/>
      <c r="AH21" s="269"/>
      <c r="AI21" s="363"/>
      <c r="AJ21" s="363"/>
      <c r="AK21" s="363">
        <v>96</v>
      </c>
      <c r="AL21" s="363">
        <v>117</v>
      </c>
      <c r="AM21" s="363">
        <v>188</v>
      </c>
      <c r="AN21" s="363">
        <v>213</v>
      </c>
      <c r="AO21" s="363">
        <v>228</v>
      </c>
      <c r="AP21" s="363">
        <v>261</v>
      </c>
      <c r="AQ21" s="363">
        <v>287</v>
      </c>
      <c r="AR21" s="363">
        <v>324</v>
      </c>
      <c r="AS21" s="363">
        <v>338</v>
      </c>
      <c r="AT21" s="363">
        <v>334</v>
      </c>
      <c r="AU21" s="363">
        <v>328</v>
      </c>
      <c r="AV21" s="363">
        <v>331</v>
      </c>
      <c r="AW21" s="363">
        <v>404</v>
      </c>
      <c r="AX21" s="363">
        <v>449</v>
      </c>
      <c r="AY21" s="363">
        <v>446</v>
      </c>
      <c r="AZ21" s="364">
        <v>469</v>
      </c>
      <c r="BA21" s="363">
        <v>502</v>
      </c>
      <c r="BB21" s="364">
        <v>523</v>
      </c>
      <c r="BC21" s="363">
        <v>528</v>
      </c>
      <c r="BD21" s="364">
        <v>507</v>
      </c>
      <c r="BE21" s="363">
        <v>486</v>
      </c>
      <c r="BF21" s="364">
        <v>447</v>
      </c>
      <c r="BG21" s="363">
        <v>433</v>
      </c>
      <c r="BH21" s="364">
        <v>414</v>
      </c>
    </row>
    <row r="22" spans="2:60" s="13" customFormat="1" ht="18.75" customHeight="1" x14ac:dyDescent="0.25">
      <c r="B22" s="360" t="s">
        <v>2320</v>
      </c>
      <c r="C22" s="361"/>
      <c r="D22" s="361"/>
      <c r="E22" s="361"/>
      <c r="F22" s="361"/>
      <c r="G22" s="361"/>
      <c r="H22" s="361"/>
      <c r="I22" s="361"/>
      <c r="J22" s="361"/>
      <c r="K22" s="361"/>
      <c r="L22" s="361"/>
      <c r="M22" s="361"/>
      <c r="N22" s="361"/>
      <c r="O22" s="361"/>
      <c r="P22" s="361"/>
      <c r="Q22" s="361"/>
      <c r="R22" s="361"/>
      <c r="S22" s="361"/>
      <c r="T22" s="361"/>
      <c r="U22" s="269"/>
      <c r="V22" s="269"/>
      <c r="W22" s="269"/>
      <c r="X22" s="269"/>
      <c r="Y22" s="269"/>
      <c r="Z22" s="269"/>
      <c r="AA22" s="269"/>
      <c r="AB22" s="362"/>
      <c r="AC22" s="268"/>
      <c r="AD22" s="268"/>
      <c r="AE22" s="268"/>
      <c r="AF22" s="268"/>
      <c r="AG22" s="363"/>
      <c r="AH22" s="269"/>
      <c r="AI22" s="363"/>
      <c r="AJ22" s="363"/>
      <c r="AK22" s="363"/>
      <c r="AL22" s="363"/>
      <c r="AM22" s="363"/>
      <c r="AN22" s="363"/>
      <c r="AO22" s="363"/>
      <c r="AP22" s="363"/>
      <c r="AQ22" s="363"/>
      <c r="AR22" s="363"/>
      <c r="AS22" s="363"/>
      <c r="AT22" s="363"/>
      <c r="AU22" s="363"/>
      <c r="AV22" s="363"/>
      <c r="AW22" s="363"/>
      <c r="AX22" s="363"/>
      <c r="AY22" s="363"/>
      <c r="AZ22" s="364"/>
      <c r="BA22" s="363"/>
      <c r="BB22" s="364"/>
      <c r="BC22" s="363"/>
      <c r="BD22" s="364">
        <v>38</v>
      </c>
      <c r="BE22" s="363">
        <v>63</v>
      </c>
      <c r="BF22" s="364">
        <v>85</v>
      </c>
      <c r="BG22" s="363">
        <v>110</v>
      </c>
      <c r="BH22" s="364">
        <v>131</v>
      </c>
    </row>
    <row r="23" spans="2:60" s="13" customFormat="1" ht="18.75" customHeight="1" x14ac:dyDescent="0.25">
      <c r="B23" s="360" t="s">
        <v>858</v>
      </c>
      <c r="C23" s="361"/>
      <c r="D23" s="361"/>
      <c r="E23" s="361"/>
      <c r="F23" s="361"/>
      <c r="G23" s="361"/>
      <c r="H23" s="361"/>
      <c r="I23" s="361"/>
      <c r="J23" s="361"/>
      <c r="K23" s="361">
        <v>27</v>
      </c>
      <c r="L23" s="361">
        <v>26</v>
      </c>
      <c r="M23" s="361">
        <v>26</v>
      </c>
      <c r="N23" s="361">
        <v>19</v>
      </c>
      <c r="O23" s="361">
        <v>21</v>
      </c>
      <c r="P23" s="361">
        <v>23</v>
      </c>
      <c r="Q23" s="361"/>
      <c r="R23" s="361"/>
      <c r="S23" s="361"/>
      <c r="T23" s="361"/>
      <c r="U23" s="269"/>
      <c r="V23" s="269"/>
      <c r="W23" s="269"/>
      <c r="X23" s="269"/>
      <c r="Y23" s="269"/>
      <c r="Z23" s="269"/>
      <c r="AA23" s="269"/>
      <c r="AB23" s="362"/>
      <c r="AC23" s="268"/>
      <c r="AD23" s="268"/>
      <c r="AE23" s="268"/>
      <c r="AF23" s="268"/>
      <c r="AG23" s="363"/>
      <c r="AH23" s="269"/>
      <c r="AI23" s="363"/>
      <c r="AJ23" s="363"/>
      <c r="AK23" s="363"/>
      <c r="AL23" s="363"/>
      <c r="AM23" s="363"/>
      <c r="AN23" s="363"/>
      <c r="AO23" s="363"/>
      <c r="AP23" s="363"/>
      <c r="AQ23" s="363"/>
      <c r="AR23" s="363"/>
      <c r="AS23" s="363"/>
      <c r="AT23" s="363"/>
      <c r="AU23" s="363"/>
      <c r="AV23" s="363"/>
      <c r="AW23" s="363"/>
      <c r="AX23" s="363"/>
      <c r="AY23" s="363"/>
      <c r="AZ23" s="364"/>
      <c r="BA23" s="363"/>
      <c r="BB23" s="364"/>
      <c r="BC23" s="363"/>
      <c r="BD23" s="364"/>
      <c r="BE23" s="363"/>
      <c r="BF23" s="364"/>
      <c r="BG23" s="363"/>
      <c r="BH23" s="364"/>
    </row>
    <row r="24" spans="2:60" s="13" customFormat="1" ht="18.75" customHeight="1" x14ac:dyDescent="0.25">
      <c r="B24" s="360" t="s">
        <v>826</v>
      </c>
      <c r="C24" s="361"/>
      <c r="D24" s="361"/>
      <c r="E24" s="361"/>
      <c r="F24" s="361"/>
      <c r="G24" s="361"/>
      <c r="H24" s="361"/>
      <c r="I24" s="361"/>
      <c r="J24" s="361"/>
      <c r="K24" s="361"/>
      <c r="L24" s="361"/>
      <c r="M24" s="361"/>
      <c r="N24" s="361"/>
      <c r="O24" s="361"/>
      <c r="P24" s="361"/>
      <c r="Q24" s="361">
        <v>33</v>
      </c>
      <c r="R24" s="361">
        <v>10</v>
      </c>
      <c r="S24" s="361"/>
      <c r="T24" s="361"/>
      <c r="U24" s="269"/>
      <c r="V24" s="269"/>
      <c r="W24" s="269">
        <v>10</v>
      </c>
      <c r="X24" s="269">
        <v>7</v>
      </c>
      <c r="Y24" s="269"/>
      <c r="Z24" s="269"/>
      <c r="AA24" s="269">
        <v>7</v>
      </c>
      <c r="AB24" s="362">
        <v>9</v>
      </c>
      <c r="AC24" s="268">
        <v>2</v>
      </c>
      <c r="AD24" s="268"/>
      <c r="AE24" s="268"/>
      <c r="AF24" s="268"/>
      <c r="AG24" s="363"/>
      <c r="AH24" s="269"/>
      <c r="AI24" s="363"/>
      <c r="AJ24" s="363"/>
      <c r="AK24" s="363"/>
      <c r="AL24" s="363"/>
      <c r="AM24" s="363"/>
      <c r="AN24" s="363"/>
      <c r="AO24" s="363"/>
      <c r="AP24" s="363"/>
      <c r="AQ24" s="363"/>
      <c r="AR24" s="363"/>
      <c r="AS24" s="363"/>
      <c r="AT24" s="363"/>
      <c r="AU24" s="363"/>
      <c r="AV24" s="363"/>
      <c r="AW24" s="363"/>
      <c r="AX24" s="363"/>
      <c r="AY24" s="363"/>
      <c r="AZ24" s="364"/>
      <c r="BA24" s="363"/>
      <c r="BB24" s="364"/>
      <c r="BC24" s="363"/>
      <c r="BD24" s="364"/>
      <c r="BE24" s="363"/>
      <c r="BF24" s="364"/>
      <c r="BG24" s="363"/>
      <c r="BH24" s="364"/>
    </row>
    <row r="25" spans="2:60" s="13" customFormat="1" ht="18.75" customHeight="1" x14ac:dyDescent="0.25">
      <c r="B25" s="360" t="s">
        <v>859</v>
      </c>
      <c r="C25" s="361"/>
      <c r="D25" s="361"/>
      <c r="E25" s="361"/>
      <c r="F25" s="361"/>
      <c r="G25" s="361"/>
      <c r="H25" s="361"/>
      <c r="I25" s="361"/>
      <c r="J25" s="361"/>
      <c r="K25" s="361"/>
      <c r="L25" s="361"/>
      <c r="M25" s="361">
        <v>24</v>
      </c>
      <c r="N25" s="361">
        <v>16</v>
      </c>
      <c r="O25" s="361"/>
      <c r="P25" s="361"/>
      <c r="Q25" s="361">
        <v>31</v>
      </c>
      <c r="R25" s="361">
        <v>29</v>
      </c>
      <c r="S25" s="361">
        <v>28</v>
      </c>
      <c r="T25" s="361">
        <v>27</v>
      </c>
      <c r="U25" s="269">
        <v>23</v>
      </c>
      <c r="V25" s="269">
        <v>23</v>
      </c>
      <c r="W25" s="269">
        <f>SUM(W32:W33)</f>
        <v>38</v>
      </c>
      <c r="X25" s="269">
        <f>SUM(X32:X33)</f>
        <v>36</v>
      </c>
      <c r="Y25" s="269">
        <f>SUM(Y32:Y33)</f>
        <v>52</v>
      </c>
      <c r="Z25" s="269">
        <f>SUM(Z32:Z33)</f>
        <v>40</v>
      </c>
      <c r="AA25" s="269">
        <f>SUM(AA32:AA32)</f>
        <v>17</v>
      </c>
      <c r="AB25" s="362">
        <f>SUM(AB32:AB32)</f>
        <v>16</v>
      </c>
      <c r="AC25" s="268">
        <v>5</v>
      </c>
      <c r="AD25" s="268"/>
      <c r="AE25" s="268"/>
      <c r="AF25" s="268"/>
      <c r="AG25" s="363"/>
      <c r="AH25" s="269"/>
      <c r="AI25" s="363"/>
      <c r="AJ25" s="363"/>
      <c r="AK25" s="363"/>
      <c r="AL25" s="363"/>
      <c r="AM25" s="363"/>
      <c r="AN25" s="363"/>
      <c r="AO25" s="363"/>
      <c r="AP25" s="363"/>
      <c r="AQ25" s="363"/>
      <c r="AR25" s="363"/>
      <c r="AS25" s="363"/>
      <c r="AT25" s="363"/>
      <c r="AU25" s="363"/>
      <c r="AV25" s="363"/>
      <c r="AW25" s="363"/>
      <c r="AX25" s="363"/>
      <c r="AY25" s="363"/>
      <c r="AZ25" s="364"/>
      <c r="BA25" s="363"/>
      <c r="BB25" s="364"/>
      <c r="BC25" s="363"/>
      <c r="BD25" s="364"/>
      <c r="BE25" s="363"/>
      <c r="BF25" s="364"/>
      <c r="BG25" s="363"/>
      <c r="BH25" s="364"/>
    </row>
    <row r="26" spans="2:60" s="13" customFormat="1" ht="31.5" x14ac:dyDescent="0.25">
      <c r="B26" s="360" t="s">
        <v>860</v>
      </c>
      <c r="C26" s="361"/>
      <c r="D26" s="361"/>
      <c r="E26" s="361"/>
      <c r="F26" s="361"/>
      <c r="G26" s="361"/>
      <c r="H26" s="361"/>
      <c r="I26" s="361"/>
      <c r="J26" s="361"/>
      <c r="K26" s="361"/>
      <c r="L26" s="361"/>
      <c r="M26" s="361"/>
      <c r="N26" s="361"/>
      <c r="O26" s="361"/>
      <c r="P26" s="361"/>
      <c r="Q26" s="361"/>
      <c r="R26" s="361"/>
      <c r="S26" s="361"/>
      <c r="T26" s="361"/>
      <c r="U26" s="269"/>
      <c r="V26" s="269"/>
      <c r="W26" s="269"/>
      <c r="X26" s="269"/>
      <c r="Y26" s="269"/>
      <c r="Z26" s="269"/>
      <c r="AA26" s="269"/>
      <c r="AB26" s="362"/>
      <c r="AC26" s="268"/>
      <c r="AD26" s="268"/>
      <c r="AE26" s="268"/>
      <c r="AF26" s="268"/>
      <c r="AG26" s="363"/>
      <c r="AH26" s="269">
        <v>36</v>
      </c>
      <c r="AI26" s="363">
        <v>30</v>
      </c>
      <c r="AJ26" s="363">
        <v>66</v>
      </c>
      <c r="AK26" s="363">
        <v>48</v>
      </c>
      <c r="AL26" s="363">
        <v>50</v>
      </c>
      <c r="AM26" s="363">
        <v>49</v>
      </c>
      <c r="AN26" s="363">
        <v>49</v>
      </c>
      <c r="AO26" s="363">
        <v>47</v>
      </c>
      <c r="AP26" s="363">
        <v>29</v>
      </c>
      <c r="AQ26" s="363">
        <v>25</v>
      </c>
      <c r="AR26" s="363">
        <v>12</v>
      </c>
      <c r="AS26" s="363">
        <v>1</v>
      </c>
      <c r="AT26" s="363">
        <v>2</v>
      </c>
      <c r="AU26" s="363"/>
      <c r="AV26" s="363">
        <v>1</v>
      </c>
      <c r="AW26" s="363">
        <v>3</v>
      </c>
      <c r="AX26" s="363">
        <v>1</v>
      </c>
      <c r="AY26" s="363">
        <v>2</v>
      </c>
      <c r="AZ26" s="364">
        <v>1</v>
      </c>
      <c r="BA26" s="363"/>
      <c r="BB26" s="364"/>
      <c r="BC26" s="363"/>
      <c r="BD26" s="364">
        <v>1</v>
      </c>
      <c r="BE26" s="363"/>
      <c r="BF26" s="364"/>
      <c r="BG26" s="363"/>
      <c r="BH26" s="364">
        <v>44</v>
      </c>
    </row>
    <row r="27" spans="2:60" s="13" customFormat="1" ht="18.75" customHeight="1" x14ac:dyDescent="0.25">
      <c r="B27" s="360" t="s">
        <v>861</v>
      </c>
      <c r="C27" s="361"/>
      <c r="D27" s="361"/>
      <c r="E27" s="361">
        <v>64</v>
      </c>
      <c r="F27" s="361">
        <v>64</v>
      </c>
      <c r="G27" s="361">
        <v>65</v>
      </c>
      <c r="H27" s="361">
        <v>65</v>
      </c>
      <c r="I27" s="361"/>
      <c r="J27" s="361"/>
      <c r="K27" s="361">
        <v>63</v>
      </c>
      <c r="L27" s="361">
        <v>61</v>
      </c>
      <c r="M27" s="361"/>
      <c r="N27" s="361"/>
      <c r="O27" s="361"/>
      <c r="P27" s="361"/>
      <c r="Q27" s="361"/>
      <c r="R27" s="361"/>
      <c r="S27" s="361"/>
      <c r="T27" s="361"/>
      <c r="U27" s="269"/>
      <c r="V27" s="269"/>
      <c r="W27" s="269"/>
      <c r="X27" s="269"/>
      <c r="Y27" s="269"/>
      <c r="Z27" s="269"/>
      <c r="AA27" s="269"/>
      <c r="AB27" s="362"/>
      <c r="AC27" s="268"/>
      <c r="AD27" s="268"/>
      <c r="AE27" s="268"/>
      <c r="AF27" s="268"/>
      <c r="AG27" s="363"/>
      <c r="AH27" s="269"/>
      <c r="AI27" s="363"/>
      <c r="AJ27" s="363"/>
      <c r="AK27" s="363"/>
      <c r="AL27" s="363"/>
      <c r="AM27" s="363"/>
      <c r="AN27" s="363"/>
      <c r="AO27" s="363"/>
      <c r="AP27" s="363"/>
      <c r="AQ27" s="363"/>
      <c r="AR27" s="363"/>
      <c r="AS27" s="363"/>
      <c r="AT27" s="363"/>
      <c r="AU27" s="363"/>
      <c r="AV27" s="363"/>
      <c r="AW27" s="363"/>
      <c r="AX27" s="363"/>
      <c r="AY27" s="363"/>
      <c r="AZ27" s="364"/>
      <c r="BA27" s="363"/>
      <c r="BB27" s="364"/>
      <c r="BC27" s="363"/>
      <c r="BD27" s="364"/>
      <c r="BE27" s="363"/>
      <c r="BF27" s="364"/>
      <c r="BG27" s="363"/>
      <c r="BH27" s="364"/>
    </row>
    <row r="28" spans="2:60" s="13" customFormat="1" ht="18.75" customHeight="1" x14ac:dyDescent="0.25">
      <c r="B28" s="360" t="s">
        <v>862</v>
      </c>
      <c r="C28" s="361"/>
      <c r="D28" s="361"/>
      <c r="E28" s="361"/>
      <c r="F28" s="361"/>
      <c r="G28" s="361"/>
      <c r="H28" s="361"/>
      <c r="I28" s="361"/>
      <c r="J28" s="361"/>
      <c r="K28" s="361"/>
      <c r="L28" s="361"/>
      <c r="M28" s="361"/>
      <c r="N28" s="361"/>
      <c r="O28" s="361"/>
      <c r="P28" s="361"/>
      <c r="Q28" s="361"/>
      <c r="R28" s="361"/>
      <c r="S28" s="361"/>
      <c r="T28" s="361"/>
      <c r="U28" s="269"/>
      <c r="V28" s="269"/>
      <c r="W28" s="269"/>
      <c r="X28" s="269"/>
      <c r="Y28" s="269"/>
      <c r="Z28" s="269"/>
      <c r="AA28" s="269"/>
      <c r="AB28" s="362"/>
      <c r="AC28" s="268"/>
      <c r="AD28" s="268"/>
      <c r="AE28" s="268"/>
      <c r="AF28" s="268"/>
      <c r="AG28" s="363"/>
      <c r="AH28" s="269"/>
      <c r="AI28" s="363"/>
      <c r="AJ28" s="363"/>
      <c r="AK28" s="363"/>
      <c r="AL28" s="363"/>
      <c r="AM28" s="363">
        <v>1</v>
      </c>
      <c r="AN28" s="363">
        <v>1</v>
      </c>
      <c r="AO28" s="363">
        <v>30</v>
      </c>
      <c r="AP28" s="363">
        <v>25</v>
      </c>
      <c r="AQ28" s="363">
        <v>23</v>
      </c>
      <c r="AR28" s="363">
        <v>23</v>
      </c>
      <c r="AS28" s="363">
        <v>23</v>
      </c>
      <c r="AT28" s="363">
        <v>23</v>
      </c>
      <c r="AU28" s="363">
        <v>21</v>
      </c>
      <c r="AV28" s="363">
        <v>21</v>
      </c>
      <c r="AW28" s="363">
        <v>7</v>
      </c>
      <c r="AX28" s="363">
        <v>1</v>
      </c>
      <c r="AY28" s="363"/>
      <c r="AZ28" s="364"/>
      <c r="BA28" s="363">
        <v>1</v>
      </c>
      <c r="BB28" s="364"/>
      <c r="BC28" s="363"/>
      <c r="BD28" s="364"/>
      <c r="BE28" s="363"/>
      <c r="BF28" s="364"/>
      <c r="BG28" s="363"/>
      <c r="BH28" s="364"/>
    </row>
    <row r="29" spans="2:60" s="13" customFormat="1" ht="18.75" customHeight="1" x14ac:dyDescent="0.25">
      <c r="B29" s="360" t="s">
        <v>410</v>
      </c>
      <c r="C29" s="361"/>
      <c r="D29" s="361"/>
      <c r="E29" s="361"/>
      <c r="F29" s="361"/>
      <c r="G29" s="361"/>
      <c r="H29" s="361"/>
      <c r="I29" s="361"/>
      <c r="J29" s="361"/>
      <c r="K29" s="361"/>
      <c r="L29" s="361"/>
      <c r="M29" s="361"/>
      <c r="N29" s="361"/>
      <c r="O29" s="361"/>
      <c r="P29" s="361"/>
      <c r="Q29" s="361"/>
      <c r="R29" s="361"/>
      <c r="S29" s="361"/>
      <c r="T29" s="361"/>
      <c r="U29" s="269"/>
      <c r="V29" s="269"/>
      <c r="W29" s="269"/>
      <c r="X29" s="269"/>
      <c r="Y29" s="269"/>
      <c r="Z29" s="269"/>
      <c r="AA29" s="269"/>
      <c r="AB29" s="362"/>
      <c r="AC29" s="268"/>
      <c r="AD29" s="268"/>
      <c r="AE29" s="268"/>
      <c r="AF29" s="268"/>
      <c r="AG29" s="363"/>
      <c r="AH29" s="269"/>
      <c r="AI29" s="363"/>
      <c r="AJ29" s="363"/>
      <c r="AK29" s="363"/>
      <c r="AL29" s="363"/>
      <c r="AM29" s="363"/>
      <c r="AN29" s="363"/>
      <c r="AO29" s="363"/>
      <c r="AP29" s="363">
        <v>37</v>
      </c>
      <c r="AQ29" s="363">
        <v>52</v>
      </c>
      <c r="AR29" s="363">
        <v>78</v>
      </c>
      <c r="AS29" s="363">
        <v>89</v>
      </c>
      <c r="AT29" s="363">
        <v>101</v>
      </c>
      <c r="AU29" s="363">
        <v>120</v>
      </c>
      <c r="AV29" s="363">
        <v>129</v>
      </c>
      <c r="AW29" s="363">
        <v>150</v>
      </c>
      <c r="AX29" s="363">
        <v>162</v>
      </c>
      <c r="AY29" s="363">
        <v>164</v>
      </c>
      <c r="AZ29" s="364">
        <v>190</v>
      </c>
      <c r="BA29" s="363">
        <v>204</v>
      </c>
      <c r="BB29" s="364">
        <v>189</v>
      </c>
      <c r="BC29" s="363">
        <v>219</v>
      </c>
      <c r="BD29" s="364">
        <v>186</v>
      </c>
      <c r="BE29" s="363">
        <v>178</v>
      </c>
      <c r="BF29" s="364">
        <v>183</v>
      </c>
      <c r="BG29" s="363">
        <v>179</v>
      </c>
      <c r="BH29" s="364">
        <v>187</v>
      </c>
    </row>
    <row r="30" spans="2:60" s="13" customFormat="1" ht="18.75" customHeight="1" x14ac:dyDescent="0.25">
      <c r="B30" s="360" t="s">
        <v>432</v>
      </c>
      <c r="C30" s="361"/>
      <c r="D30" s="361"/>
      <c r="E30" s="361"/>
      <c r="F30" s="361"/>
      <c r="G30" s="361"/>
      <c r="H30" s="361"/>
      <c r="I30" s="361"/>
      <c r="J30" s="361"/>
      <c r="K30" s="361"/>
      <c r="L30" s="361"/>
      <c r="M30" s="361"/>
      <c r="N30" s="361"/>
      <c r="O30" s="361"/>
      <c r="P30" s="361"/>
      <c r="Q30" s="361"/>
      <c r="R30" s="361"/>
      <c r="S30" s="361"/>
      <c r="T30" s="361"/>
      <c r="U30" s="269"/>
      <c r="V30" s="269"/>
      <c r="W30" s="269"/>
      <c r="X30" s="269"/>
      <c r="Y30" s="269"/>
      <c r="Z30" s="269"/>
      <c r="AA30" s="269"/>
      <c r="AB30" s="362"/>
      <c r="AC30" s="268"/>
      <c r="AD30" s="268"/>
      <c r="AE30" s="268"/>
      <c r="AF30" s="268"/>
      <c r="AG30" s="363"/>
      <c r="AH30" s="269"/>
      <c r="AI30" s="363"/>
      <c r="AJ30" s="363"/>
      <c r="AK30" s="363"/>
      <c r="AL30" s="363"/>
      <c r="AM30" s="363"/>
      <c r="AN30" s="363"/>
      <c r="AO30" s="363"/>
      <c r="AP30" s="363"/>
      <c r="AQ30" s="363"/>
      <c r="AR30" s="363"/>
      <c r="AS30" s="363"/>
      <c r="AT30" s="363"/>
      <c r="AU30" s="363">
        <v>28</v>
      </c>
      <c r="AV30" s="363">
        <v>21</v>
      </c>
      <c r="AW30" s="363">
        <v>59</v>
      </c>
      <c r="AX30" s="363">
        <v>52</v>
      </c>
      <c r="AY30" s="363">
        <v>82</v>
      </c>
      <c r="AZ30" s="364">
        <v>68</v>
      </c>
      <c r="BA30" s="363">
        <v>109</v>
      </c>
      <c r="BB30" s="364">
        <v>89</v>
      </c>
      <c r="BC30" s="363">
        <v>110</v>
      </c>
      <c r="BD30" s="364">
        <v>94</v>
      </c>
      <c r="BE30" s="363">
        <v>119</v>
      </c>
      <c r="BF30" s="364">
        <v>97</v>
      </c>
      <c r="BG30" s="363">
        <v>125</v>
      </c>
      <c r="BH30" s="364">
        <v>101</v>
      </c>
    </row>
    <row r="31" spans="2:60" s="13" customFormat="1" ht="18.75" customHeight="1" thickBot="1" x14ac:dyDescent="0.3">
      <c r="B31" s="365" t="s">
        <v>863</v>
      </c>
      <c r="C31" s="366"/>
      <c r="D31" s="366"/>
      <c r="E31" s="366"/>
      <c r="F31" s="366"/>
      <c r="G31" s="366"/>
      <c r="H31" s="366"/>
      <c r="I31" s="366"/>
      <c r="J31" s="366"/>
      <c r="K31" s="366"/>
      <c r="L31" s="366"/>
      <c r="M31" s="366"/>
      <c r="N31" s="366"/>
      <c r="O31" s="366"/>
      <c r="P31" s="366"/>
      <c r="Q31" s="366"/>
      <c r="R31" s="366"/>
      <c r="S31" s="366"/>
      <c r="T31" s="366"/>
      <c r="U31" s="367"/>
      <c r="V31" s="367"/>
      <c r="W31" s="367"/>
      <c r="X31" s="367"/>
      <c r="Y31" s="367"/>
      <c r="Z31" s="367"/>
      <c r="AA31" s="367"/>
      <c r="AB31" s="368"/>
      <c r="AC31" s="369"/>
      <c r="AD31" s="369"/>
      <c r="AE31" s="369"/>
      <c r="AF31" s="369"/>
      <c r="AG31" s="370"/>
      <c r="AH31" s="367"/>
      <c r="AI31" s="370"/>
      <c r="AJ31" s="370"/>
      <c r="AK31" s="370"/>
      <c r="AL31" s="370"/>
      <c r="AM31" s="370"/>
      <c r="AN31" s="370"/>
      <c r="AO31" s="370"/>
      <c r="AP31" s="370"/>
      <c r="AQ31" s="370"/>
      <c r="AR31" s="370"/>
      <c r="AS31" s="370"/>
      <c r="AT31" s="370">
        <v>58</v>
      </c>
      <c r="AU31" s="370">
        <v>104</v>
      </c>
      <c r="AV31" s="370">
        <v>100</v>
      </c>
      <c r="AW31" s="370">
        <v>145</v>
      </c>
      <c r="AX31" s="370">
        <v>136</v>
      </c>
      <c r="AY31" s="370">
        <v>192</v>
      </c>
      <c r="AZ31" s="371">
        <v>181</v>
      </c>
      <c r="BA31" s="370">
        <v>215</v>
      </c>
      <c r="BB31" s="371">
        <v>210</v>
      </c>
      <c r="BC31" s="370">
        <v>260</v>
      </c>
      <c r="BD31" s="371">
        <v>236</v>
      </c>
      <c r="BE31" s="370">
        <v>254</v>
      </c>
      <c r="BF31" s="371">
        <v>237</v>
      </c>
      <c r="BG31" s="370">
        <v>269</v>
      </c>
      <c r="BH31" s="371">
        <v>252</v>
      </c>
    </row>
    <row r="32" spans="2:60" s="13" customFormat="1" ht="18.75" customHeight="1" thickBot="1" x14ac:dyDescent="0.3">
      <c r="B32" s="181" t="s">
        <v>281</v>
      </c>
      <c r="C32" s="182">
        <f t="shared" ref="C32:AH32" si="8">SUM(C33:C40)</f>
        <v>0</v>
      </c>
      <c r="D32" s="182">
        <f t="shared" si="8"/>
        <v>0</v>
      </c>
      <c r="E32" s="182">
        <f t="shared" si="8"/>
        <v>53</v>
      </c>
      <c r="F32" s="182">
        <f t="shared" si="8"/>
        <v>53</v>
      </c>
      <c r="G32" s="182">
        <f t="shared" si="8"/>
        <v>129</v>
      </c>
      <c r="H32" s="182">
        <f t="shared" si="8"/>
        <v>148</v>
      </c>
      <c r="I32" s="182">
        <f t="shared" si="8"/>
        <v>0</v>
      </c>
      <c r="J32" s="182">
        <f t="shared" si="8"/>
        <v>0</v>
      </c>
      <c r="K32" s="182">
        <f t="shared" si="8"/>
        <v>165</v>
      </c>
      <c r="L32" s="182">
        <f t="shared" si="8"/>
        <v>152</v>
      </c>
      <c r="M32" s="182">
        <f t="shared" si="8"/>
        <v>129</v>
      </c>
      <c r="N32" s="182">
        <f t="shared" si="8"/>
        <v>132</v>
      </c>
      <c r="O32" s="182">
        <f t="shared" si="8"/>
        <v>139</v>
      </c>
      <c r="P32" s="182">
        <f t="shared" si="8"/>
        <v>146</v>
      </c>
      <c r="Q32" s="182">
        <f t="shared" si="8"/>
        <v>136</v>
      </c>
      <c r="R32" s="182">
        <f t="shared" si="8"/>
        <v>128</v>
      </c>
      <c r="S32" s="182">
        <f t="shared" si="8"/>
        <v>77</v>
      </c>
      <c r="T32" s="182">
        <f t="shared" si="8"/>
        <v>70</v>
      </c>
      <c r="U32" s="182">
        <f t="shared" si="8"/>
        <v>40</v>
      </c>
      <c r="V32" s="182">
        <f t="shared" si="8"/>
        <v>21</v>
      </c>
      <c r="W32" s="182">
        <f t="shared" si="8"/>
        <v>20</v>
      </c>
      <c r="X32" s="182">
        <f t="shared" si="8"/>
        <v>18</v>
      </c>
      <c r="Y32" s="182">
        <f t="shared" si="8"/>
        <v>28</v>
      </c>
      <c r="Z32" s="182">
        <f t="shared" si="8"/>
        <v>23</v>
      </c>
      <c r="AA32" s="182">
        <f t="shared" si="8"/>
        <v>17</v>
      </c>
      <c r="AB32" s="182">
        <f t="shared" si="8"/>
        <v>16</v>
      </c>
      <c r="AC32" s="182">
        <f t="shared" si="8"/>
        <v>16</v>
      </c>
      <c r="AD32" s="182">
        <f t="shared" si="8"/>
        <v>15</v>
      </c>
      <c r="AE32" s="182">
        <f t="shared" si="8"/>
        <v>15</v>
      </c>
      <c r="AF32" s="182">
        <f t="shared" si="8"/>
        <v>14</v>
      </c>
      <c r="AG32" s="182">
        <f t="shared" si="8"/>
        <v>15</v>
      </c>
      <c r="AH32" s="182">
        <f t="shared" si="8"/>
        <v>0</v>
      </c>
      <c r="AI32" s="182">
        <f t="shared" ref="AI32:BH32" si="9">SUM(AI33:AI40)</f>
        <v>0</v>
      </c>
      <c r="AJ32" s="182">
        <f t="shared" si="9"/>
        <v>90</v>
      </c>
      <c r="AK32" s="182">
        <f t="shared" si="9"/>
        <v>248</v>
      </c>
      <c r="AL32" s="182">
        <f t="shared" si="9"/>
        <v>250</v>
      </c>
      <c r="AM32" s="182">
        <f t="shared" si="9"/>
        <v>301</v>
      </c>
      <c r="AN32" s="182">
        <f t="shared" si="9"/>
        <v>327</v>
      </c>
      <c r="AO32" s="182">
        <f t="shared" si="9"/>
        <v>380</v>
      </c>
      <c r="AP32" s="182">
        <f t="shared" si="9"/>
        <v>392</v>
      </c>
      <c r="AQ32" s="182">
        <f t="shared" si="9"/>
        <v>434</v>
      </c>
      <c r="AR32" s="182">
        <f t="shared" si="9"/>
        <v>442</v>
      </c>
      <c r="AS32" s="182">
        <f t="shared" si="9"/>
        <v>430</v>
      </c>
      <c r="AT32" s="182">
        <f t="shared" si="9"/>
        <v>423</v>
      </c>
      <c r="AU32" s="182">
        <f t="shared" si="9"/>
        <v>387</v>
      </c>
      <c r="AV32" s="182">
        <f t="shared" si="9"/>
        <v>327</v>
      </c>
      <c r="AW32" s="182">
        <f t="shared" si="9"/>
        <v>427</v>
      </c>
      <c r="AX32" s="182">
        <f t="shared" si="9"/>
        <v>422</v>
      </c>
      <c r="AY32" s="182">
        <f t="shared" si="9"/>
        <v>528</v>
      </c>
      <c r="AZ32" s="182">
        <f t="shared" si="9"/>
        <v>518</v>
      </c>
      <c r="BA32" s="182">
        <f t="shared" si="9"/>
        <v>629</v>
      </c>
      <c r="BB32" s="182">
        <f t="shared" si="9"/>
        <v>597</v>
      </c>
      <c r="BC32" s="182">
        <f t="shared" si="9"/>
        <v>689</v>
      </c>
      <c r="BD32" s="182">
        <f t="shared" si="9"/>
        <v>674</v>
      </c>
      <c r="BE32" s="182">
        <f t="shared" si="9"/>
        <v>707</v>
      </c>
      <c r="BF32" s="182">
        <f t="shared" si="9"/>
        <v>680</v>
      </c>
      <c r="BG32" s="182">
        <f t="shared" si="9"/>
        <v>737</v>
      </c>
      <c r="BH32" s="182">
        <f t="shared" si="9"/>
        <v>791</v>
      </c>
    </row>
    <row r="33" spans="2:60" s="13" customFormat="1" ht="18.75" customHeight="1" x14ac:dyDescent="0.25">
      <c r="B33" s="353" t="s">
        <v>851</v>
      </c>
      <c r="C33" s="354"/>
      <c r="D33" s="354"/>
      <c r="E33" s="354"/>
      <c r="F33" s="354"/>
      <c r="G33" s="354">
        <v>40</v>
      </c>
      <c r="H33" s="354">
        <v>63</v>
      </c>
      <c r="I33" s="354"/>
      <c r="J33" s="354"/>
      <c r="K33" s="354">
        <v>54</v>
      </c>
      <c r="L33" s="354">
        <v>45</v>
      </c>
      <c r="M33" s="354">
        <v>45</v>
      </c>
      <c r="N33" s="354">
        <v>35</v>
      </c>
      <c r="O33" s="354">
        <v>25</v>
      </c>
      <c r="P33" s="354">
        <v>35</v>
      </c>
      <c r="Q33" s="354">
        <v>34</v>
      </c>
      <c r="R33" s="354">
        <v>28</v>
      </c>
      <c r="S33" s="354">
        <v>16</v>
      </c>
      <c r="T33" s="354">
        <v>15</v>
      </c>
      <c r="U33" s="355"/>
      <c r="V33" s="355"/>
      <c r="W33" s="355">
        <v>18</v>
      </c>
      <c r="X33" s="355">
        <v>18</v>
      </c>
      <c r="Y33" s="355">
        <v>24</v>
      </c>
      <c r="Z33" s="355">
        <v>17</v>
      </c>
      <c r="AA33" s="355">
        <v>17</v>
      </c>
      <c r="AB33" s="356">
        <v>16</v>
      </c>
      <c r="AC33" s="357">
        <v>16</v>
      </c>
      <c r="AD33" s="357">
        <v>15</v>
      </c>
      <c r="AE33" s="357">
        <v>15</v>
      </c>
      <c r="AF33" s="357">
        <v>14</v>
      </c>
      <c r="AG33" s="358">
        <v>15</v>
      </c>
      <c r="AH33" s="355"/>
      <c r="AI33" s="358"/>
      <c r="AJ33" s="358">
        <v>90</v>
      </c>
      <c r="AK33" s="358">
        <v>117</v>
      </c>
      <c r="AL33" s="358">
        <v>96</v>
      </c>
      <c r="AM33" s="358">
        <v>87</v>
      </c>
      <c r="AN33" s="358">
        <v>110</v>
      </c>
      <c r="AO33" s="358">
        <v>94</v>
      </c>
      <c r="AP33" s="358">
        <v>90</v>
      </c>
      <c r="AQ33" s="358">
        <v>86</v>
      </c>
      <c r="AR33" s="358">
        <v>84</v>
      </c>
      <c r="AS33" s="358">
        <v>83</v>
      </c>
      <c r="AT33" s="358">
        <v>79</v>
      </c>
      <c r="AU33" s="358">
        <v>73</v>
      </c>
      <c r="AV33" s="358">
        <v>24</v>
      </c>
      <c r="AW33" s="358">
        <v>20</v>
      </c>
      <c r="AX33" s="358">
        <v>55</v>
      </c>
      <c r="AY33" s="358">
        <v>77</v>
      </c>
      <c r="AZ33" s="359">
        <v>108</v>
      </c>
      <c r="BA33" s="358">
        <v>143</v>
      </c>
      <c r="BB33" s="359">
        <v>164</v>
      </c>
      <c r="BC33" s="358">
        <v>173</v>
      </c>
      <c r="BD33" s="359">
        <v>185</v>
      </c>
      <c r="BE33" s="358">
        <v>162</v>
      </c>
      <c r="BF33" s="359">
        <v>192</v>
      </c>
      <c r="BG33" s="358">
        <v>206</v>
      </c>
      <c r="BH33" s="359">
        <v>231</v>
      </c>
    </row>
    <row r="34" spans="2:60" s="13" customFormat="1" ht="18.75" customHeight="1" x14ac:dyDescent="0.25">
      <c r="B34" s="360" t="s">
        <v>852</v>
      </c>
      <c r="C34" s="361"/>
      <c r="D34" s="361"/>
      <c r="E34" s="361"/>
      <c r="F34" s="361"/>
      <c r="G34" s="361">
        <v>36</v>
      </c>
      <c r="H34" s="361">
        <v>32</v>
      </c>
      <c r="I34" s="361"/>
      <c r="J34" s="361"/>
      <c r="K34" s="361">
        <v>60</v>
      </c>
      <c r="L34" s="361">
        <v>56</v>
      </c>
      <c r="M34" s="361">
        <v>49</v>
      </c>
      <c r="N34" s="361">
        <v>44</v>
      </c>
      <c r="O34" s="361">
        <v>79</v>
      </c>
      <c r="P34" s="361">
        <v>78</v>
      </c>
      <c r="Q34" s="361">
        <v>70</v>
      </c>
      <c r="R34" s="361">
        <v>67</v>
      </c>
      <c r="S34" s="361">
        <v>46</v>
      </c>
      <c r="T34" s="361">
        <v>39</v>
      </c>
      <c r="U34" s="269">
        <v>24</v>
      </c>
      <c r="V34" s="269">
        <v>21</v>
      </c>
      <c r="W34" s="269">
        <f>SUM(W35:W41)</f>
        <v>2</v>
      </c>
      <c r="X34" s="269">
        <f>SUM(X35:X41)</f>
        <v>0</v>
      </c>
      <c r="Y34" s="269">
        <f>SUM(Y35:Y41)</f>
        <v>4</v>
      </c>
      <c r="Z34" s="269">
        <f>SUM(Z35:Z41)</f>
        <v>6</v>
      </c>
      <c r="AA34" s="269"/>
      <c r="AB34" s="362"/>
      <c r="AC34" s="268"/>
      <c r="AD34" s="268"/>
      <c r="AE34" s="268"/>
      <c r="AF34" s="268"/>
      <c r="AG34" s="363"/>
      <c r="AH34" s="269"/>
      <c r="AI34" s="363"/>
      <c r="AJ34" s="363">
        <f>SUM(AJ35:AJ41)</f>
        <v>0</v>
      </c>
      <c r="AK34" s="363">
        <v>95</v>
      </c>
      <c r="AL34" s="363">
        <v>123</v>
      </c>
      <c r="AM34" s="363">
        <v>144</v>
      </c>
      <c r="AN34" s="363">
        <v>154</v>
      </c>
      <c r="AO34" s="363">
        <v>189</v>
      </c>
      <c r="AP34" s="363">
        <v>215</v>
      </c>
      <c r="AQ34" s="363">
        <v>231</v>
      </c>
      <c r="AR34" s="363">
        <v>236</v>
      </c>
      <c r="AS34" s="363">
        <v>216</v>
      </c>
      <c r="AT34" s="363">
        <v>183</v>
      </c>
      <c r="AU34" s="363">
        <v>180</v>
      </c>
      <c r="AV34" s="363">
        <v>183</v>
      </c>
      <c r="AW34" s="363">
        <v>213</v>
      </c>
      <c r="AX34" s="363">
        <v>180</v>
      </c>
      <c r="AY34" s="363">
        <v>202</v>
      </c>
      <c r="AZ34" s="364">
        <v>193</v>
      </c>
      <c r="BA34" s="363">
        <v>192</v>
      </c>
      <c r="BB34" s="364">
        <v>172</v>
      </c>
      <c r="BC34" s="363">
        <v>182</v>
      </c>
      <c r="BD34" s="364">
        <v>172</v>
      </c>
      <c r="BE34" s="363">
        <v>175</v>
      </c>
      <c r="BF34" s="364">
        <v>154</v>
      </c>
      <c r="BG34" s="363">
        <v>183</v>
      </c>
      <c r="BH34" s="364">
        <v>178</v>
      </c>
    </row>
    <row r="35" spans="2:60" s="13" customFormat="1" ht="18.75" customHeight="1" x14ac:dyDescent="0.25">
      <c r="B35" s="360" t="s">
        <v>856</v>
      </c>
      <c r="C35" s="361"/>
      <c r="D35" s="361"/>
      <c r="E35" s="361">
        <v>53</v>
      </c>
      <c r="F35" s="361">
        <v>53</v>
      </c>
      <c r="G35" s="361">
        <v>53</v>
      </c>
      <c r="H35" s="361">
        <v>53</v>
      </c>
      <c r="I35" s="361"/>
      <c r="J35" s="361"/>
      <c r="K35" s="361">
        <v>51</v>
      </c>
      <c r="L35" s="361">
        <v>51</v>
      </c>
      <c r="M35" s="361">
        <v>0</v>
      </c>
      <c r="N35" s="361">
        <v>20</v>
      </c>
      <c r="O35" s="361"/>
      <c r="P35" s="361"/>
      <c r="Q35" s="361">
        <v>13</v>
      </c>
      <c r="R35" s="361">
        <v>14</v>
      </c>
      <c r="S35" s="361">
        <v>15</v>
      </c>
      <c r="T35" s="361">
        <v>16</v>
      </c>
      <c r="U35" s="269">
        <v>16</v>
      </c>
      <c r="V35" s="269"/>
      <c r="W35" s="269"/>
      <c r="X35" s="269"/>
      <c r="Y35" s="269"/>
      <c r="Z35" s="269"/>
      <c r="AA35" s="269"/>
      <c r="AB35" s="362"/>
      <c r="AC35" s="268"/>
      <c r="AD35" s="268"/>
      <c r="AE35" s="268"/>
      <c r="AF35" s="268"/>
      <c r="AG35" s="363"/>
      <c r="AH35" s="269"/>
      <c r="AI35" s="363"/>
      <c r="AJ35" s="363"/>
      <c r="AK35" s="363"/>
      <c r="AL35" s="363"/>
      <c r="AM35" s="363"/>
      <c r="AN35" s="363"/>
      <c r="AO35" s="363"/>
      <c r="AP35" s="363"/>
      <c r="AQ35" s="363"/>
      <c r="AR35" s="363"/>
      <c r="AS35" s="363"/>
      <c r="AT35" s="363"/>
      <c r="AU35" s="363"/>
      <c r="AV35" s="363"/>
      <c r="AW35" s="363"/>
      <c r="AX35" s="363"/>
      <c r="AY35" s="363"/>
      <c r="AZ35" s="364"/>
      <c r="BA35" s="363"/>
      <c r="BB35" s="364"/>
      <c r="BC35" s="363"/>
      <c r="BD35" s="364"/>
      <c r="BE35" s="363"/>
      <c r="BF35" s="364"/>
      <c r="BG35" s="363"/>
      <c r="BH35" s="364"/>
    </row>
    <row r="36" spans="2:60" s="13" customFormat="1" ht="18.75" customHeight="1" x14ac:dyDescent="0.25">
      <c r="B36" s="360" t="s">
        <v>855</v>
      </c>
      <c r="C36" s="361"/>
      <c r="D36" s="361"/>
      <c r="E36" s="361"/>
      <c r="F36" s="361"/>
      <c r="G36" s="361"/>
      <c r="H36" s="361"/>
      <c r="I36" s="361"/>
      <c r="J36" s="361"/>
      <c r="K36" s="361"/>
      <c r="L36" s="361"/>
      <c r="M36" s="361"/>
      <c r="N36" s="361"/>
      <c r="O36" s="361"/>
      <c r="P36" s="361"/>
      <c r="Q36" s="361"/>
      <c r="R36" s="361"/>
      <c r="S36" s="361"/>
      <c r="T36" s="361"/>
      <c r="U36" s="269"/>
      <c r="V36" s="269"/>
      <c r="W36" s="269"/>
      <c r="X36" s="269"/>
      <c r="Y36" s="269"/>
      <c r="Z36" s="269"/>
      <c r="AA36" s="269"/>
      <c r="AB36" s="362"/>
      <c r="AC36" s="268"/>
      <c r="AD36" s="268"/>
      <c r="AE36" s="268"/>
      <c r="AF36" s="268"/>
      <c r="AG36" s="363"/>
      <c r="AH36" s="269"/>
      <c r="AI36" s="363"/>
      <c r="AJ36" s="363"/>
      <c r="AK36" s="363">
        <v>36</v>
      </c>
      <c r="AL36" s="363">
        <v>31</v>
      </c>
      <c r="AM36" s="363">
        <v>70</v>
      </c>
      <c r="AN36" s="363">
        <v>63</v>
      </c>
      <c r="AO36" s="363">
        <v>97</v>
      </c>
      <c r="AP36" s="363">
        <v>87</v>
      </c>
      <c r="AQ36" s="363">
        <v>76</v>
      </c>
      <c r="AR36" s="363">
        <v>71</v>
      </c>
      <c r="AS36" s="363">
        <v>47</v>
      </c>
      <c r="AT36" s="363">
        <v>44</v>
      </c>
      <c r="AU36" s="363">
        <v>33</v>
      </c>
      <c r="AV36" s="363">
        <v>23</v>
      </c>
      <c r="AW36" s="363">
        <v>6</v>
      </c>
      <c r="AX36" s="363">
        <v>3</v>
      </c>
      <c r="AY36" s="363">
        <v>2</v>
      </c>
      <c r="AZ36" s="364">
        <v>1</v>
      </c>
      <c r="BA36" s="363"/>
      <c r="BB36" s="364"/>
      <c r="BC36" s="363"/>
      <c r="BD36" s="364"/>
      <c r="BE36" s="363"/>
      <c r="BF36" s="364"/>
      <c r="BG36" s="363"/>
      <c r="BH36" s="364"/>
    </row>
    <row r="37" spans="2:60" s="13" customFormat="1" ht="18.75" customHeight="1" x14ac:dyDescent="0.25">
      <c r="B37" s="360" t="s">
        <v>826</v>
      </c>
      <c r="C37" s="361"/>
      <c r="D37" s="361"/>
      <c r="E37" s="361"/>
      <c r="F37" s="361"/>
      <c r="G37" s="361"/>
      <c r="H37" s="361"/>
      <c r="I37" s="361"/>
      <c r="J37" s="361"/>
      <c r="K37" s="361"/>
      <c r="L37" s="361"/>
      <c r="M37" s="361">
        <v>35</v>
      </c>
      <c r="N37" s="361">
        <v>33</v>
      </c>
      <c r="O37" s="361">
        <v>35</v>
      </c>
      <c r="P37" s="361">
        <v>33</v>
      </c>
      <c r="Q37" s="361">
        <v>19</v>
      </c>
      <c r="R37" s="361">
        <v>19</v>
      </c>
      <c r="S37" s="361"/>
      <c r="T37" s="361"/>
      <c r="U37" s="269"/>
      <c r="V37" s="269"/>
      <c r="W37" s="269"/>
      <c r="X37" s="269"/>
      <c r="Y37" s="269"/>
      <c r="Z37" s="269"/>
      <c r="AA37" s="269"/>
      <c r="AB37" s="362"/>
      <c r="AC37" s="268"/>
      <c r="AD37" s="268"/>
      <c r="AE37" s="268"/>
      <c r="AF37" s="268"/>
      <c r="AG37" s="363"/>
      <c r="AH37" s="269"/>
      <c r="AI37" s="363"/>
      <c r="AJ37" s="363"/>
      <c r="AK37" s="363"/>
      <c r="AL37" s="363"/>
      <c r="AM37" s="363"/>
      <c r="AN37" s="363"/>
      <c r="AO37" s="363"/>
      <c r="AP37" s="363"/>
      <c r="AQ37" s="363"/>
      <c r="AR37" s="363"/>
      <c r="AS37" s="363"/>
      <c r="AT37" s="363"/>
      <c r="AU37" s="363"/>
      <c r="AV37" s="363"/>
      <c r="AW37" s="363"/>
      <c r="AX37" s="363"/>
      <c r="AY37" s="363"/>
      <c r="AZ37" s="364"/>
      <c r="BA37" s="363"/>
      <c r="BB37" s="364"/>
      <c r="BC37" s="363"/>
      <c r="BD37" s="364"/>
      <c r="BE37" s="363"/>
      <c r="BF37" s="364"/>
      <c r="BG37" s="363"/>
      <c r="BH37" s="364"/>
    </row>
    <row r="38" spans="2:60" s="13" customFormat="1" ht="18.75" customHeight="1" x14ac:dyDescent="0.25">
      <c r="B38" s="360" t="s">
        <v>3145</v>
      </c>
      <c r="C38" s="361"/>
      <c r="D38" s="361"/>
      <c r="E38" s="361"/>
      <c r="F38" s="361"/>
      <c r="G38" s="361"/>
      <c r="H38" s="361"/>
      <c r="I38" s="361"/>
      <c r="J38" s="361"/>
      <c r="K38" s="361"/>
      <c r="L38" s="361"/>
      <c r="M38" s="361"/>
      <c r="N38" s="361"/>
      <c r="O38" s="361"/>
      <c r="P38" s="361"/>
      <c r="Q38" s="361"/>
      <c r="R38" s="361"/>
      <c r="S38" s="361"/>
      <c r="T38" s="361"/>
      <c r="U38" s="1379"/>
      <c r="V38" s="1379"/>
      <c r="W38" s="1379"/>
      <c r="X38" s="1379"/>
      <c r="Y38" s="1379"/>
      <c r="Z38" s="1379"/>
      <c r="AA38" s="1379"/>
      <c r="AB38" s="362"/>
      <c r="AC38" s="1378"/>
      <c r="AD38" s="1378"/>
      <c r="AE38" s="1378"/>
      <c r="AF38" s="1378"/>
      <c r="AG38" s="363"/>
      <c r="AH38" s="1379"/>
      <c r="AI38" s="363"/>
      <c r="AJ38" s="363"/>
      <c r="AK38" s="363"/>
      <c r="AL38" s="363"/>
      <c r="AM38" s="363"/>
      <c r="AN38" s="363"/>
      <c r="AO38" s="363"/>
      <c r="AP38" s="363"/>
      <c r="AQ38" s="363"/>
      <c r="AR38" s="363"/>
      <c r="AS38" s="363"/>
      <c r="AT38" s="363"/>
      <c r="AU38" s="363"/>
      <c r="AV38" s="363"/>
      <c r="AW38" s="363"/>
      <c r="AX38" s="363"/>
      <c r="AY38" s="363"/>
      <c r="AZ38" s="364"/>
      <c r="BA38" s="363"/>
      <c r="BB38" s="364"/>
      <c r="BC38" s="363"/>
      <c r="BD38" s="364"/>
      <c r="BE38" s="363"/>
      <c r="BF38" s="364"/>
      <c r="BG38" s="363"/>
      <c r="BH38" s="364">
        <v>44</v>
      </c>
    </row>
    <row r="39" spans="2:60" s="13" customFormat="1" ht="18.75" customHeight="1" x14ac:dyDescent="0.25">
      <c r="B39" s="360" t="s">
        <v>410</v>
      </c>
      <c r="C39" s="361"/>
      <c r="D39" s="361"/>
      <c r="E39" s="361"/>
      <c r="F39" s="361"/>
      <c r="G39" s="361"/>
      <c r="H39" s="361"/>
      <c r="I39" s="361"/>
      <c r="J39" s="361"/>
      <c r="K39" s="361"/>
      <c r="L39" s="361"/>
      <c r="M39" s="361"/>
      <c r="N39" s="361"/>
      <c r="O39" s="361"/>
      <c r="P39" s="361"/>
      <c r="Q39" s="361"/>
      <c r="R39" s="361"/>
      <c r="S39" s="361"/>
      <c r="T39" s="361"/>
      <c r="U39" s="269"/>
      <c r="V39" s="269"/>
      <c r="W39" s="269"/>
      <c r="X39" s="269"/>
      <c r="Y39" s="269"/>
      <c r="Z39" s="269"/>
      <c r="AA39" s="269"/>
      <c r="AB39" s="362"/>
      <c r="AC39" s="268"/>
      <c r="AD39" s="268"/>
      <c r="AE39" s="268"/>
      <c r="AF39" s="268"/>
      <c r="AG39" s="363"/>
      <c r="AH39" s="269"/>
      <c r="AI39" s="363"/>
      <c r="AJ39" s="363"/>
      <c r="AK39" s="363"/>
      <c r="AL39" s="363"/>
      <c r="AM39" s="363"/>
      <c r="AN39" s="363"/>
      <c r="AO39" s="363"/>
      <c r="AP39" s="363"/>
      <c r="AQ39" s="363">
        <v>41</v>
      </c>
      <c r="AR39" s="363">
        <v>51</v>
      </c>
      <c r="AS39" s="363">
        <v>84</v>
      </c>
      <c r="AT39" s="363">
        <v>117</v>
      </c>
      <c r="AU39" s="363">
        <v>101</v>
      </c>
      <c r="AV39" s="363">
        <v>97</v>
      </c>
      <c r="AW39" s="363">
        <v>141</v>
      </c>
      <c r="AX39" s="363">
        <v>143</v>
      </c>
      <c r="AY39" s="363">
        <v>159</v>
      </c>
      <c r="AZ39" s="364">
        <v>132</v>
      </c>
      <c r="BA39" s="363">
        <v>169</v>
      </c>
      <c r="BB39" s="364">
        <v>141</v>
      </c>
      <c r="BC39" s="363">
        <v>170</v>
      </c>
      <c r="BD39" s="364">
        <v>158</v>
      </c>
      <c r="BE39" s="363">
        <v>181</v>
      </c>
      <c r="BF39" s="364">
        <v>144</v>
      </c>
      <c r="BG39" s="363">
        <v>174</v>
      </c>
      <c r="BH39" s="364">
        <v>165</v>
      </c>
    </row>
    <row r="40" spans="2:60" s="13" customFormat="1" ht="18.75" customHeight="1" thickBot="1" x14ac:dyDescent="0.3">
      <c r="B40" s="365" t="s">
        <v>406</v>
      </c>
      <c r="C40" s="366"/>
      <c r="D40" s="366"/>
      <c r="E40" s="366"/>
      <c r="F40" s="366"/>
      <c r="G40" s="366"/>
      <c r="H40" s="366"/>
      <c r="I40" s="366"/>
      <c r="J40" s="366"/>
      <c r="K40" s="366"/>
      <c r="L40" s="366"/>
      <c r="M40" s="366"/>
      <c r="N40" s="366"/>
      <c r="O40" s="366"/>
      <c r="P40" s="366"/>
      <c r="Q40" s="366"/>
      <c r="R40" s="366"/>
      <c r="S40" s="366"/>
      <c r="T40" s="366"/>
      <c r="U40" s="367"/>
      <c r="V40" s="367"/>
      <c r="W40" s="367"/>
      <c r="X40" s="367"/>
      <c r="Y40" s="367"/>
      <c r="Z40" s="367"/>
      <c r="AA40" s="367"/>
      <c r="AB40" s="368"/>
      <c r="AC40" s="369"/>
      <c r="AD40" s="369"/>
      <c r="AE40" s="369"/>
      <c r="AF40" s="369"/>
      <c r="AG40" s="370"/>
      <c r="AH40" s="367"/>
      <c r="AI40" s="370"/>
      <c r="AJ40" s="370"/>
      <c r="AK40" s="370"/>
      <c r="AL40" s="370"/>
      <c r="AM40" s="370"/>
      <c r="AN40" s="370"/>
      <c r="AO40" s="370"/>
      <c r="AP40" s="370"/>
      <c r="AQ40" s="370"/>
      <c r="AR40" s="370"/>
      <c r="AS40" s="370"/>
      <c r="AT40" s="370"/>
      <c r="AU40" s="370"/>
      <c r="AV40" s="370"/>
      <c r="AW40" s="370">
        <v>47</v>
      </c>
      <c r="AX40" s="370">
        <v>41</v>
      </c>
      <c r="AY40" s="370">
        <v>88</v>
      </c>
      <c r="AZ40" s="371">
        <v>84</v>
      </c>
      <c r="BA40" s="370">
        <v>125</v>
      </c>
      <c r="BB40" s="371">
        <v>120</v>
      </c>
      <c r="BC40" s="370">
        <v>164</v>
      </c>
      <c r="BD40" s="371">
        <v>159</v>
      </c>
      <c r="BE40" s="370">
        <v>189</v>
      </c>
      <c r="BF40" s="371">
        <v>190</v>
      </c>
      <c r="BG40" s="370">
        <v>174</v>
      </c>
      <c r="BH40" s="371">
        <v>173</v>
      </c>
    </row>
    <row r="41" spans="2:60" s="13" customFormat="1" ht="18.75" customHeight="1" thickBot="1" x14ac:dyDescent="0.3">
      <c r="B41" s="181" t="s">
        <v>754</v>
      </c>
      <c r="C41" s="182">
        <f>SUM(C42:C43)</f>
        <v>0</v>
      </c>
      <c r="D41" s="182">
        <f t="shared" ref="D41:BH41" si="10">SUM(D42:D43)</f>
        <v>0</v>
      </c>
      <c r="E41" s="182">
        <f t="shared" si="10"/>
        <v>0</v>
      </c>
      <c r="F41" s="182">
        <f t="shared" si="10"/>
        <v>0</v>
      </c>
      <c r="G41" s="182">
        <f t="shared" si="10"/>
        <v>0</v>
      </c>
      <c r="H41" s="182">
        <f t="shared" si="10"/>
        <v>0</v>
      </c>
      <c r="I41" s="182">
        <f t="shared" si="10"/>
        <v>0</v>
      </c>
      <c r="J41" s="182">
        <f t="shared" si="10"/>
        <v>0</v>
      </c>
      <c r="K41" s="182">
        <f t="shared" si="10"/>
        <v>0</v>
      </c>
      <c r="L41" s="182">
        <f t="shared" si="10"/>
        <v>78</v>
      </c>
      <c r="M41" s="182">
        <f t="shared" si="10"/>
        <v>62</v>
      </c>
      <c r="N41" s="182">
        <f t="shared" si="10"/>
        <v>51</v>
      </c>
      <c r="O41" s="182">
        <f t="shared" si="10"/>
        <v>91</v>
      </c>
      <c r="P41" s="182">
        <f t="shared" si="10"/>
        <v>77</v>
      </c>
      <c r="Q41" s="182">
        <f t="shared" si="10"/>
        <v>14</v>
      </c>
      <c r="R41" s="182">
        <f t="shared" si="10"/>
        <v>71</v>
      </c>
      <c r="S41" s="182">
        <f t="shared" si="10"/>
        <v>74</v>
      </c>
      <c r="T41" s="182">
        <f t="shared" si="10"/>
        <v>14</v>
      </c>
      <c r="U41" s="182">
        <f t="shared" si="10"/>
        <v>74</v>
      </c>
      <c r="V41" s="182">
        <f t="shared" si="10"/>
        <v>45</v>
      </c>
      <c r="W41" s="182">
        <f t="shared" si="10"/>
        <v>2</v>
      </c>
      <c r="X41" s="182">
        <f t="shared" si="10"/>
        <v>0</v>
      </c>
      <c r="Y41" s="182">
        <f t="shared" si="10"/>
        <v>4</v>
      </c>
      <c r="Z41" s="182">
        <f t="shared" si="10"/>
        <v>6</v>
      </c>
      <c r="AA41" s="182">
        <f t="shared" si="10"/>
        <v>0</v>
      </c>
      <c r="AB41" s="182">
        <f t="shared" si="10"/>
        <v>0</v>
      </c>
      <c r="AC41" s="182">
        <f t="shared" si="10"/>
        <v>0</v>
      </c>
      <c r="AD41" s="182">
        <f t="shared" si="10"/>
        <v>0</v>
      </c>
      <c r="AE41" s="182">
        <f t="shared" si="10"/>
        <v>0</v>
      </c>
      <c r="AF41" s="182">
        <f t="shared" si="10"/>
        <v>0</v>
      </c>
      <c r="AG41" s="182">
        <f t="shared" si="10"/>
        <v>0</v>
      </c>
      <c r="AH41" s="182">
        <f t="shared" si="10"/>
        <v>0</v>
      </c>
      <c r="AI41" s="182">
        <f t="shared" si="10"/>
        <v>0</v>
      </c>
      <c r="AJ41" s="182">
        <f t="shared" si="10"/>
        <v>0</v>
      </c>
      <c r="AK41" s="182">
        <f t="shared" si="10"/>
        <v>0</v>
      </c>
      <c r="AL41" s="182">
        <f t="shared" si="10"/>
        <v>0</v>
      </c>
      <c r="AM41" s="182">
        <f t="shared" si="10"/>
        <v>0</v>
      </c>
      <c r="AN41" s="182">
        <f t="shared" si="10"/>
        <v>0</v>
      </c>
      <c r="AO41" s="182">
        <f t="shared" si="10"/>
        <v>0</v>
      </c>
      <c r="AP41" s="182">
        <f t="shared" si="10"/>
        <v>0</v>
      </c>
      <c r="AQ41" s="182">
        <f t="shared" si="10"/>
        <v>0</v>
      </c>
      <c r="AR41" s="182">
        <f t="shared" si="10"/>
        <v>0</v>
      </c>
      <c r="AS41" s="182">
        <f t="shared" si="10"/>
        <v>0</v>
      </c>
      <c r="AT41" s="182">
        <f t="shared" si="10"/>
        <v>0</v>
      </c>
      <c r="AU41" s="182">
        <f t="shared" si="10"/>
        <v>0</v>
      </c>
      <c r="AV41" s="182">
        <f t="shared" si="10"/>
        <v>0</v>
      </c>
      <c r="AW41" s="182">
        <f t="shared" si="10"/>
        <v>0</v>
      </c>
      <c r="AX41" s="182">
        <f t="shared" si="10"/>
        <v>0</v>
      </c>
      <c r="AY41" s="182">
        <f t="shared" ref="AY41:BD41" si="11">SUM(AY42:AY43)</f>
        <v>0</v>
      </c>
      <c r="AZ41" s="182">
        <f t="shared" si="11"/>
        <v>0</v>
      </c>
      <c r="BA41" s="182">
        <f t="shared" si="11"/>
        <v>0</v>
      </c>
      <c r="BB41" s="182">
        <f t="shared" si="11"/>
        <v>0</v>
      </c>
      <c r="BC41" s="182">
        <f t="shared" si="11"/>
        <v>0</v>
      </c>
      <c r="BD41" s="182">
        <f t="shared" si="11"/>
        <v>0</v>
      </c>
      <c r="BE41" s="182">
        <f t="shared" ref="BE41:BF41" si="12">SUM(BE42:BE43)</f>
        <v>0</v>
      </c>
      <c r="BF41" s="182">
        <f t="shared" si="12"/>
        <v>0</v>
      </c>
      <c r="BG41" s="182">
        <f t="shared" si="10"/>
        <v>0</v>
      </c>
      <c r="BH41" s="182">
        <f t="shared" si="10"/>
        <v>0</v>
      </c>
    </row>
    <row r="42" spans="2:60" s="13" customFormat="1" ht="18.75" customHeight="1" x14ac:dyDescent="0.25">
      <c r="B42" s="353" t="s">
        <v>851</v>
      </c>
      <c r="C42" s="354"/>
      <c r="D42" s="354"/>
      <c r="E42" s="354"/>
      <c r="F42" s="354"/>
      <c r="G42" s="354"/>
      <c r="H42" s="354"/>
      <c r="I42" s="354"/>
      <c r="J42" s="354"/>
      <c r="K42" s="354"/>
      <c r="L42" s="354">
        <v>34</v>
      </c>
      <c r="M42" s="354">
        <v>26</v>
      </c>
      <c r="N42" s="354">
        <v>15</v>
      </c>
      <c r="O42" s="354">
        <v>15</v>
      </c>
      <c r="P42" s="354">
        <v>14</v>
      </c>
      <c r="Q42" s="354">
        <v>14</v>
      </c>
      <c r="R42" s="354">
        <v>10</v>
      </c>
      <c r="S42" s="354">
        <v>14</v>
      </c>
      <c r="T42" s="354">
        <v>14</v>
      </c>
      <c r="U42" s="355">
        <v>14</v>
      </c>
      <c r="V42" s="355">
        <v>14</v>
      </c>
      <c r="W42" s="355">
        <f>SUM(W43:W44)</f>
        <v>2</v>
      </c>
      <c r="X42" s="355">
        <f>SUM(X43:X44)</f>
        <v>0</v>
      </c>
      <c r="Y42" s="355">
        <f>SUM(Y43:Y44)</f>
        <v>3</v>
      </c>
      <c r="Z42" s="355">
        <f>SUM(Z43:Z44)</f>
        <v>6</v>
      </c>
      <c r="AA42" s="355"/>
      <c r="AB42" s="356"/>
      <c r="AC42" s="357"/>
      <c r="AD42" s="357"/>
      <c r="AE42" s="357"/>
      <c r="AF42" s="357"/>
      <c r="AG42" s="358"/>
      <c r="AH42" s="355"/>
      <c r="AI42" s="358"/>
      <c r="AJ42" s="358"/>
      <c r="AK42" s="358"/>
      <c r="AL42" s="358"/>
      <c r="AM42" s="358"/>
      <c r="AN42" s="358"/>
      <c r="AO42" s="358"/>
      <c r="AP42" s="358"/>
      <c r="AQ42" s="358"/>
      <c r="AR42" s="358"/>
      <c r="AS42" s="358"/>
      <c r="AT42" s="358"/>
      <c r="AU42" s="358"/>
      <c r="AV42" s="358"/>
      <c r="AW42" s="358"/>
      <c r="AX42" s="358"/>
      <c r="AY42" s="358"/>
      <c r="AZ42" s="359"/>
      <c r="BA42" s="358"/>
      <c r="BB42" s="359"/>
      <c r="BC42" s="358"/>
      <c r="BD42" s="359"/>
      <c r="BE42" s="358"/>
      <c r="BF42" s="359"/>
      <c r="BG42" s="358"/>
      <c r="BH42" s="359"/>
    </row>
    <row r="43" spans="2:60" s="13" customFormat="1" ht="18.75" customHeight="1" thickBot="1" x14ac:dyDescent="0.3">
      <c r="B43" s="365" t="s">
        <v>852</v>
      </c>
      <c r="C43" s="366"/>
      <c r="D43" s="366"/>
      <c r="E43" s="366"/>
      <c r="F43" s="366"/>
      <c r="G43" s="366"/>
      <c r="H43" s="366"/>
      <c r="I43" s="366"/>
      <c r="J43" s="366"/>
      <c r="K43" s="366"/>
      <c r="L43" s="366">
        <v>44</v>
      </c>
      <c r="M43" s="366">
        <v>36</v>
      </c>
      <c r="N43" s="366">
        <v>36</v>
      </c>
      <c r="O43" s="366">
        <v>76</v>
      </c>
      <c r="P43" s="366">
        <v>63</v>
      </c>
      <c r="Q43" s="366"/>
      <c r="R43" s="366">
        <v>61</v>
      </c>
      <c r="S43" s="366">
        <v>60</v>
      </c>
      <c r="T43" s="366"/>
      <c r="U43" s="367">
        <v>60</v>
      </c>
      <c r="V43" s="367">
        <v>31</v>
      </c>
      <c r="W43" s="367"/>
      <c r="X43" s="367"/>
      <c r="Y43" s="367">
        <v>1</v>
      </c>
      <c r="Z43" s="367"/>
      <c r="AA43" s="367"/>
      <c r="AB43" s="368"/>
      <c r="AC43" s="369"/>
      <c r="AD43" s="369"/>
      <c r="AE43" s="369"/>
      <c r="AF43" s="369"/>
      <c r="AG43" s="370"/>
      <c r="AH43" s="367"/>
      <c r="AI43" s="370"/>
      <c r="AJ43" s="370"/>
      <c r="AK43" s="370"/>
      <c r="AL43" s="370"/>
      <c r="AM43" s="370"/>
      <c r="AN43" s="370"/>
      <c r="AO43" s="370"/>
      <c r="AP43" s="370"/>
      <c r="AQ43" s="370"/>
      <c r="AR43" s="370"/>
      <c r="AS43" s="370"/>
      <c r="AT43" s="370"/>
      <c r="AU43" s="370"/>
      <c r="AV43" s="370"/>
      <c r="AW43" s="370"/>
      <c r="AX43" s="370"/>
      <c r="AY43" s="370"/>
      <c r="AZ43" s="371"/>
      <c r="BA43" s="370"/>
      <c r="BB43" s="371"/>
      <c r="BC43" s="370"/>
      <c r="BD43" s="371"/>
      <c r="BE43" s="370"/>
      <c r="BF43" s="371"/>
      <c r="BG43" s="370"/>
      <c r="BH43" s="371"/>
    </row>
    <row r="44" spans="2:60" s="13" customFormat="1" ht="16.5" thickBot="1" x14ac:dyDescent="0.3">
      <c r="B44" s="181" t="s">
        <v>751</v>
      </c>
      <c r="C44" s="182">
        <f>SUM(C45:C46)</f>
        <v>0</v>
      </c>
      <c r="D44" s="182">
        <f t="shared" ref="D44:T44" si="13">D45+D46</f>
        <v>0</v>
      </c>
      <c r="E44" s="182">
        <f t="shared" si="13"/>
        <v>0</v>
      </c>
      <c r="F44" s="182">
        <f t="shared" si="13"/>
        <v>0</v>
      </c>
      <c r="G44" s="182">
        <f t="shared" si="13"/>
        <v>0</v>
      </c>
      <c r="H44" s="182">
        <f t="shared" si="13"/>
        <v>0</v>
      </c>
      <c r="I44" s="182">
        <f t="shared" si="13"/>
        <v>0</v>
      </c>
      <c r="J44" s="182">
        <f t="shared" si="13"/>
        <v>0</v>
      </c>
      <c r="K44" s="182">
        <f t="shared" si="13"/>
        <v>0</v>
      </c>
      <c r="L44" s="182">
        <f t="shared" si="13"/>
        <v>0</v>
      </c>
      <c r="M44" s="182">
        <f t="shared" si="13"/>
        <v>0</v>
      </c>
      <c r="N44" s="182">
        <f t="shared" si="13"/>
        <v>0</v>
      </c>
      <c r="O44" s="182">
        <f t="shared" si="13"/>
        <v>23</v>
      </c>
      <c r="P44" s="182">
        <f t="shared" si="13"/>
        <v>20</v>
      </c>
      <c r="Q44" s="182">
        <f t="shared" si="13"/>
        <v>18</v>
      </c>
      <c r="R44" s="182">
        <f t="shared" si="13"/>
        <v>27</v>
      </c>
      <c r="S44" s="182">
        <f t="shared" si="13"/>
        <v>29</v>
      </c>
      <c r="T44" s="182">
        <f t="shared" si="13"/>
        <v>28</v>
      </c>
      <c r="U44" s="187">
        <f t="shared" ref="U44:Z44" si="14">SUM(U45:U46)</f>
        <v>29</v>
      </c>
      <c r="V44" s="187">
        <f t="shared" si="14"/>
        <v>29</v>
      </c>
      <c r="W44" s="187">
        <f t="shared" si="14"/>
        <v>2</v>
      </c>
      <c r="X44" s="187">
        <f t="shared" si="14"/>
        <v>0</v>
      </c>
      <c r="Y44" s="187">
        <f t="shared" si="14"/>
        <v>2</v>
      </c>
      <c r="Z44" s="187">
        <f t="shared" si="14"/>
        <v>6</v>
      </c>
      <c r="AA44" s="187"/>
      <c r="AB44" s="188"/>
      <c r="AC44" s="152"/>
      <c r="AD44" s="152"/>
      <c r="AE44" s="152"/>
      <c r="AF44" s="152"/>
      <c r="AG44" s="189"/>
      <c r="AH44" s="187"/>
      <c r="AI44" s="189"/>
      <c r="AJ44" s="189"/>
      <c r="AK44" s="189"/>
      <c r="AL44" s="189"/>
      <c r="AM44" s="189"/>
      <c r="AN44" s="189"/>
      <c r="AO44" s="189"/>
      <c r="AP44" s="189"/>
      <c r="AQ44" s="189"/>
      <c r="AR44" s="189"/>
      <c r="AS44" s="189"/>
      <c r="AT44" s="189"/>
      <c r="AU44" s="189"/>
      <c r="AV44" s="189"/>
      <c r="AW44" s="189"/>
      <c r="AX44" s="189"/>
      <c r="AY44" s="189"/>
      <c r="AZ44" s="190"/>
      <c r="BA44" s="189"/>
      <c r="BB44" s="190"/>
      <c r="BC44" s="189"/>
      <c r="BD44" s="190"/>
      <c r="BE44" s="189"/>
      <c r="BF44" s="190"/>
      <c r="BG44" s="189"/>
      <c r="BH44" s="190"/>
    </row>
    <row r="45" spans="2:60" s="13" customFormat="1" ht="15.75" x14ac:dyDescent="0.25">
      <c r="B45" s="353" t="s">
        <v>864</v>
      </c>
      <c r="C45" s="354"/>
      <c r="D45" s="354"/>
      <c r="E45" s="354"/>
      <c r="F45" s="354"/>
      <c r="G45" s="354"/>
      <c r="H45" s="354"/>
      <c r="I45" s="354"/>
      <c r="J45" s="354"/>
      <c r="K45" s="354"/>
      <c r="L45" s="354"/>
      <c r="M45" s="354"/>
      <c r="N45" s="354"/>
      <c r="O45" s="354"/>
      <c r="P45" s="354"/>
      <c r="Q45" s="354"/>
      <c r="R45" s="354"/>
      <c r="S45" s="354"/>
      <c r="T45" s="354"/>
      <c r="U45" s="355"/>
      <c r="V45" s="355"/>
      <c r="W45" s="355">
        <f>SUM(W46)</f>
        <v>1</v>
      </c>
      <c r="X45" s="355">
        <f>SUM(X46)</f>
        <v>0</v>
      </c>
      <c r="Y45" s="355">
        <f>SUM(Y46)</f>
        <v>1</v>
      </c>
      <c r="Z45" s="355">
        <f>SUM(Z46)</f>
        <v>3</v>
      </c>
      <c r="AA45" s="355"/>
      <c r="AB45" s="356"/>
      <c r="AC45" s="357"/>
      <c r="AD45" s="357"/>
      <c r="AE45" s="357"/>
      <c r="AF45" s="357"/>
      <c r="AG45" s="358"/>
      <c r="AH45" s="355"/>
      <c r="AI45" s="358"/>
      <c r="AJ45" s="358"/>
      <c r="AK45" s="358"/>
      <c r="AL45" s="358"/>
      <c r="AM45" s="358"/>
      <c r="AN45" s="358"/>
      <c r="AO45" s="358"/>
      <c r="AP45" s="358"/>
      <c r="AQ45" s="358"/>
      <c r="AR45" s="358"/>
      <c r="AS45" s="358"/>
      <c r="AT45" s="358"/>
      <c r="AU45" s="358"/>
      <c r="AV45" s="358"/>
      <c r="AW45" s="358"/>
      <c r="AX45" s="358"/>
      <c r="AY45" s="358"/>
      <c r="AZ45" s="359"/>
      <c r="BA45" s="358"/>
      <c r="BB45" s="359"/>
      <c r="BC45" s="358"/>
      <c r="BD45" s="359"/>
      <c r="BE45" s="358"/>
      <c r="BF45" s="359"/>
      <c r="BG45" s="358"/>
      <c r="BH45" s="359"/>
    </row>
    <row r="46" spans="2:60" s="13" customFormat="1" ht="16.5" thickBot="1" x14ac:dyDescent="0.3">
      <c r="B46" s="365" t="s">
        <v>865</v>
      </c>
      <c r="C46" s="366"/>
      <c r="D46" s="366"/>
      <c r="E46" s="366"/>
      <c r="F46" s="366"/>
      <c r="G46" s="366"/>
      <c r="H46" s="366"/>
      <c r="I46" s="366"/>
      <c r="J46" s="366"/>
      <c r="K46" s="366"/>
      <c r="L46" s="366"/>
      <c r="M46" s="366"/>
      <c r="N46" s="366"/>
      <c r="O46" s="366">
        <v>23</v>
      </c>
      <c r="P46" s="366">
        <v>20</v>
      </c>
      <c r="Q46" s="366">
        <v>18</v>
      </c>
      <c r="R46" s="366">
        <v>27</v>
      </c>
      <c r="S46" s="366">
        <v>29</v>
      </c>
      <c r="T46" s="366">
        <v>28</v>
      </c>
      <c r="U46" s="367">
        <v>29</v>
      </c>
      <c r="V46" s="367">
        <v>29</v>
      </c>
      <c r="W46" s="367">
        <v>1</v>
      </c>
      <c r="X46" s="367"/>
      <c r="Y46" s="367">
        <v>1</v>
      </c>
      <c r="Z46" s="367">
        <v>3</v>
      </c>
      <c r="AA46" s="367"/>
      <c r="AB46" s="368"/>
      <c r="AC46" s="369"/>
      <c r="AD46" s="369"/>
      <c r="AE46" s="369"/>
      <c r="AF46" s="369"/>
      <c r="AG46" s="370"/>
      <c r="AH46" s="367"/>
      <c r="AI46" s="370"/>
      <c r="AJ46" s="370"/>
      <c r="AK46" s="370"/>
      <c r="AL46" s="370"/>
      <c r="AM46" s="370"/>
      <c r="AN46" s="370"/>
      <c r="AO46" s="370"/>
      <c r="AP46" s="370"/>
      <c r="AQ46" s="370"/>
      <c r="AR46" s="370"/>
      <c r="AS46" s="370"/>
      <c r="AT46" s="370"/>
      <c r="AU46" s="370"/>
      <c r="AV46" s="370"/>
      <c r="AW46" s="370"/>
      <c r="AX46" s="370"/>
      <c r="AY46" s="370"/>
      <c r="AZ46" s="371"/>
      <c r="BA46" s="370"/>
      <c r="BB46" s="371"/>
      <c r="BC46" s="370"/>
      <c r="BD46" s="371"/>
      <c r="BE46" s="370"/>
      <c r="BF46" s="371"/>
      <c r="BG46" s="370"/>
      <c r="BH46" s="371"/>
    </row>
    <row r="47" spans="2:60" s="13" customFormat="1" ht="16.5" thickBot="1" x14ac:dyDescent="0.3">
      <c r="B47" s="181" t="s">
        <v>750</v>
      </c>
      <c r="C47" s="182">
        <f>SUM(C48:C50)</f>
        <v>0</v>
      </c>
      <c r="D47" s="182">
        <f t="shared" ref="D47:BH47" si="15">SUM(D48:D50)</f>
        <v>0</v>
      </c>
      <c r="E47" s="182">
        <f t="shared" si="15"/>
        <v>0</v>
      </c>
      <c r="F47" s="182">
        <f t="shared" si="15"/>
        <v>0</v>
      </c>
      <c r="G47" s="182">
        <f t="shared" si="15"/>
        <v>0</v>
      </c>
      <c r="H47" s="182">
        <f t="shared" si="15"/>
        <v>0</v>
      </c>
      <c r="I47" s="182">
        <f t="shared" si="15"/>
        <v>0</v>
      </c>
      <c r="J47" s="182">
        <f t="shared" si="15"/>
        <v>0</v>
      </c>
      <c r="K47" s="182">
        <f t="shared" si="15"/>
        <v>0</v>
      </c>
      <c r="L47" s="182">
        <f t="shared" si="15"/>
        <v>38</v>
      </c>
      <c r="M47" s="182">
        <f t="shared" si="15"/>
        <v>50</v>
      </c>
      <c r="N47" s="182">
        <f t="shared" si="15"/>
        <v>47</v>
      </c>
      <c r="O47" s="182">
        <f t="shared" si="15"/>
        <v>49</v>
      </c>
      <c r="P47" s="182">
        <f t="shared" si="15"/>
        <v>48</v>
      </c>
      <c r="Q47" s="182">
        <f t="shared" si="15"/>
        <v>47</v>
      </c>
      <c r="R47" s="182">
        <f t="shared" si="15"/>
        <v>23</v>
      </c>
      <c r="S47" s="182">
        <f t="shared" si="15"/>
        <v>48</v>
      </c>
      <c r="T47" s="182">
        <f t="shared" si="15"/>
        <v>25</v>
      </c>
      <c r="U47" s="182">
        <f t="shared" si="15"/>
        <v>24</v>
      </c>
      <c r="V47" s="182">
        <f t="shared" si="15"/>
        <v>22</v>
      </c>
      <c r="W47" s="182">
        <f t="shared" si="15"/>
        <v>0</v>
      </c>
      <c r="X47" s="182">
        <f t="shared" si="15"/>
        <v>0</v>
      </c>
      <c r="Y47" s="182">
        <f t="shared" si="15"/>
        <v>1</v>
      </c>
      <c r="Z47" s="182">
        <f t="shared" si="15"/>
        <v>1</v>
      </c>
      <c r="AA47" s="182">
        <f t="shared" si="15"/>
        <v>0</v>
      </c>
      <c r="AB47" s="182">
        <f t="shared" si="15"/>
        <v>0</v>
      </c>
      <c r="AC47" s="182">
        <f t="shared" si="15"/>
        <v>0</v>
      </c>
      <c r="AD47" s="182">
        <f t="shared" si="15"/>
        <v>0</v>
      </c>
      <c r="AE47" s="182">
        <f t="shared" si="15"/>
        <v>0</v>
      </c>
      <c r="AF47" s="182">
        <f t="shared" si="15"/>
        <v>0</v>
      </c>
      <c r="AG47" s="182">
        <f t="shared" si="15"/>
        <v>0</v>
      </c>
      <c r="AH47" s="182">
        <f t="shared" si="15"/>
        <v>0</v>
      </c>
      <c r="AI47" s="182">
        <f t="shared" si="15"/>
        <v>0</v>
      </c>
      <c r="AJ47" s="182">
        <f t="shared" si="15"/>
        <v>0</v>
      </c>
      <c r="AK47" s="182">
        <f t="shared" si="15"/>
        <v>0</v>
      </c>
      <c r="AL47" s="182">
        <f t="shared" si="15"/>
        <v>0</v>
      </c>
      <c r="AM47" s="182">
        <f t="shared" si="15"/>
        <v>0</v>
      </c>
      <c r="AN47" s="182">
        <f t="shared" si="15"/>
        <v>0</v>
      </c>
      <c r="AO47" s="182">
        <f t="shared" si="15"/>
        <v>0</v>
      </c>
      <c r="AP47" s="182">
        <f t="shared" si="15"/>
        <v>0</v>
      </c>
      <c r="AQ47" s="182">
        <f t="shared" si="15"/>
        <v>0</v>
      </c>
      <c r="AR47" s="182">
        <f t="shared" si="15"/>
        <v>0</v>
      </c>
      <c r="AS47" s="182">
        <f t="shared" si="15"/>
        <v>0</v>
      </c>
      <c r="AT47" s="182">
        <f t="shared" si="15"/>
        <v>0</v>
      </c>
      <c r="AU47" s="182">
        <f t="shared" si="15"/>
        <v>0</v>
      </c>
      <c r="AV47" s="182">
        <f t="shared" si="15"/>
        <v>0</v>
      </c>
      <c r="AW47" s="182">
        <f t="shared" si="15"/>
        <v>0</v>
      </c>
      <c r="AX47" s="182">
        <f t="shared" si="15"/>
        <v>0</v>
      </c>
      <c r="AY47" s="182">
        <f t="shared" ref="AY47:BD47" si="16">SUM(AY48:AY50)</f>
        <v>0</v>
      </c>
      <c r="AZ47" s="182">
        <f t="shared" si="16"/>
        <v>0</v>
      </c>
      <c r="BA47" s="182">
        <f t="shared" si="16"/>
        <v>0</v>
      </c>
      <c r="BB47" s="182">
        <f t="shared" si="16"/>
        <v>0</v>
      </c>
      <c r="BC47" s="182">
        <f t="shared" si="16"/>
        <v>0</v>
      </c>
      <c r="BD47" s="182">
        <f t="shared" si="16"/>
        <v>0</v>
      </c>
      <c r="BE47" s="182">
        <f t="shared" ref="BE47:BF47" si="17">SUM(BE48:BE50)</f>
        <v>0</v>
      </c>
      <c r="BF47" s="182">
        <f t="shared" si="17"/>
        <v>0</v>
      </c>
      <c r="BG47" s="182">
        <f t="shared" si="15"/>
        <v>0</v>
      </c>
      <c r="BH47" s="182">
        <f t="shared" si="15"/>
        <v>0</v>
      </c>
    </row>
    <row r="48" spans="2:60" s="13" customFormat="1" ht="15.75" x14ac:dyDescent="0.25">
      <c r="B48" s="353" t="s">
        <v>866</v>
      </c>
      <c r="C48" s="354"/>
      <c r="D48" s="354"/>
      <c r="E48" s="354"/>
      <c r="F48" s="354"/>
      <c r="G48" s="354"/>
      <c r="H48" s="354"/>
      <c r="I48" s="354"/>
      <c r="J48" s="354"/>
      <c r="K48" s="354"/>
      <c r="L48" s="354"/>
      <c r="M48" s="354">
        <v>22</v>
      </c>
      <c r="N48" s="354">
        <v>19</v>
      </c>
      <c r="O48" s="354">
        <v>24</v>
      </c>
      <c r="P48" s="354">
        <v>23</v>
      </c>
      <c r="Q48" s="354">
        <v>23</v>
      </c>
      <c r="R48" s="354">
        <v>23</v>
      </c>
      <c r="S48" s="354">
        <v>23</v>
      </c>
      <c r="T48" s="354">
        <v>0</v>
      </c>
      <c r="U48" s="355"/>
      <c r="V48" s="355"/>
      <c r="W48" s="355"/>
      <c r="X48" s="355"/>
      <c r="Y48" s="355"/>
      <c r="Z48" s="355">
        <v>1</v>
      </c>
      <c r="AA48" s="355"/>
      <c r="AB48" s="356"/>
      <c r="AC48" s="357"/>
      <c r="AD48" s="357"/>
      <c r="AE48" s="357"/>
      <c r="AF48" s="357"/>
      <c r="AG48" s="358"/>
      <c r="AH48" s="355"/>
      <c r="AI48" s="358"/>
      <c r="AJ48" s="358"/>
      <c r="AK48" s="358"/>
      <c r="AL48" s="358"/>
      <c r="AM48" s="358"/>
      <c r="AN48" s="358"/>
      <c r="AO48" s="358"/>
      <c r="AP48" s="358"/>
      <c r="AQ48" s="358"/>
      <c r="AR48" s="358"/>
      <c r="AS48" s="358"/>
      <c r="AT48" s="358"/>
      <c r="AU48" s="358"/>
      <c r="AV48" s="358"/>
      <c r="AW48" s="358"/>
      <c r="AX48" s="358"/>
      <c r="AY48" s="358"/>
      <c r="AZ48" s="359"/>
      <c r="BA48" s="358"/>
      <c r="BB48" s="359"/>
      <c r="BC48" s="358"/>
      <c r="BD48" s="359"/>
      <c r="BE48" s="358"/>
      <c r="BF48" s="359"/>
      <c r="BG48" s="358"/>
      <c r="BH48" s="359"/>
    </row>
    <row r="49" spans="2:60" s="13" customFormat="1" ht="18.75" customHeight="1" x14ac:dyDescent="0.25">
      <c r="B49" s="360" t="s">
        <v>851</v>
      </c>
      <c r="C49" s="361"/>
      <c r="D49" s="361"/>
      <c r="E49" s="361"/>
      <c r="F49" s="361"/>
      <c r="G49" s="361"/>
      <c r="H49" s="361"/>
      <c r="I49" s="361"/>
      <c r="J49" s="361"/>
      <c r="K49" s="361"/>
      <c r="L49" s="361"/>
      <c r="M49" s="361"/>
      <c r="N49" s="361"/>
      <c r="O49" s="361"/>
      <c r="P49" s="361"/>
      <c r="Q49" s="361"/>
      <c r="R49" s="361"/>
      <c r="S49" s="361">
        <v>25</v>
      </c>
      <c r="T49" s="361">
        <v>25</v>
      </c>
      <c r="U49" s="269">
        <v>24</v>
      </c>
      <c r="V49" s="269">
        <v>22</v>
      </c>
      <c r="W49" s="269"/>
      <c r="X49" s="269"/>
      <c r="Y49" s="269">
        <v>1</v>
      </c>
      <c r="Z49" s="269"/>
      <c r="AA49" s="269"/>
      <c r="AB49" s="362"/>
      <c r="AC49" s="268"/>
      <c r="AD49" s="268"/>
      <c r="AE49" s="268"/>
      <c r="AF49" s="268"/>
      <c r="AG49" s="363"/>
      <c r="AH49" s="269"/>
      <c r="AI49" s="363"/>
      <c r="AJ49" s="363"/>
      <c r="AK49" s="363"/>
      <c r="AL49" s="363"/>
      <c r="AM49" s="363"/>
      <c r="AN49" s="363"/>
      <c r="AO49" s="363"/>
      <c r="AP49" s="363"/>
      <c r="AQ49" s="363"/>
      <c r="AR49" s="363"/>
      <c r="AS49" s="363"/>
      <c r="AT49" s="363"/>
      <c r="AU49" s="363"/>
      <c r="AV49" s="363"/>
      <c r="AW49" s="363"/>
      <c r="AX49" s="363"/>
      <c r="AY49" s="363"/>
      <c r="AZ49" s="364"/>
      <c r="BA49" s="363"/>
      <c r="BB49" s="364"/>
      <c r="BC49" s="363"/>
      <c r="BD49" s="364"/>
      <c r="BE49" s="363"/>
      <c r="BF49" s="364"/>
      <c r="BG49" s="363"/>
      <c r="BH49" s="364"/>
    </row>
    <row r="50" spans="2:60" s="13" customFormat="1" ht="18.75" customHeight="1" thickBot="1" x14ac:dyDescent="0.3">
      <c r="B50" s="365" t="s">
        <v>825</v>
      </c>
      <c r="C50" s="366"/>
      <c r="D50" s="366"/>
      <c r="E50" s="366"/>
      <c r="F50" s="366"/>
      <c r="G50" s="366"/>
      <c r="H50" s="366"/>
      <c r="I50" s="366"/>
      <c r="J50" s="366"/>
      <c r="K50" s="366"/>
      <c r="L50" s="366">
        <v>38</v>
      </c>
      <c r="M50" s="366">
        <v>28</v>
      </c>
      <c r="N50" s="366">
        <v>28</v>
      </c>
      <c r="O50" s="366">
        <v>25</v>
      </c>
      <c r="P50" s="366">
        <v>25</v>
      </c>
      <c r="Q50" s="366">
        <v>24</v>
      </c>
      <c r="R50" s="366"/>
      <c r="S50" s="366"/>
      <c r="T50" s="366"/>
      <c r="U50" s="367"/>
      <c r="V50" s="367"/>
      <c r="W50" s="367"/>
      <c r="X50" s="367"/>
      <c r="Y50" s="367"/>
      <c r="Z50" s="367"/>
      <c r="AA50" s="367"/>
      <c r="AB50" s="368"/>
      <c r="AC50" s="369"/>
      <c r="AD50" s="369"/>
      <c r="AE50" s="369"/>
      <c r="AF50" s="369"/>
      <c r="AG50" s="370"/>
      <c r="AH50" s="367"/>
      <c r="AI50" s="370"/>
      <c r="AJ50" s="370"/>
      <c r="AK50" s="370"/>
      <c r="AL50" s="370"/>
      <c r="AM50" s="370"/>
      <c r="AN50" s="370"/>
      <c r="AO50" s="370"/>
      <c r="AP50" s="370"/>
      <c r="AQ50" s="370"/>
      <c r="AR50" s="370"/>
      <c r="AS50" s="370"/>
      <c r="AT50" s="370"/>
      <c r="AU50" s="370"/>
      <c r="AV50" s="370"/>
      <c r="AW50" s="370"/>
      <c r="AX50" s="370"/>
      <c r="AY50" s="370"/>
      <c r="AZ50" s="371"/>
      <c r="BA50" s="370"/>
      <c r="BB50" s="371"/>
      <c r="BC50" s="370"/>
      <c r="BD50" s="371"/>
      <c r="BE50" s="370"/>
      <c r="BF50" s="371"/>
      <c r="BG50" s="370"/>
      <c r="BH50" s="371"/>
    </row>
    <row r="51" spans="2:60" s="13" customFormat="1" ht="18.75" customHeight="1" thickBot="1" x14ac:dyDescent="0.3">
      <c r="B51" s="181" t="s">
        <v>765</v>
      </c>
      <c r="C51" s="182">
        <f>SUM(C52)</f>
        <v>0</v>
      </c>
      <c r="D51" s="182">
        <f t="shared" ref="D51:BH51" si="18">SUM(D52)</f>
        <v>0</v>
      </c>
      <c r="E51" s="182">
        <f t="shared" si="18"/>
        <v>0</v>
      </c>
      <c r="F51" s="182">
        <f t="shared" si="18"/>
        <v>0</v>
      </c>
      <c r="G51" s="182">
        <f t="shared" si="18"/>
        <v>0</v>
      </c>
      <c r="H51" s="182">
        <f t="shared" si="18"/>
        <v>0</v>
      </c>
      <c r="I51" s="182">
        <f t="shared" si="18"/>
        <v>0</v>
      </c>
      <c r="J51" s="182">
        <f t="shared" si="18"/>
        <v>0</v>
      </c>
      <c r="K51" s="182">
        <f t="shared" si="18"/>
        <v>28</v>
      </c>
      <c r="L51" s="182">
        <f t="shared" si="18"/>
        <v>28</v>
      </c>
      <c r="M51" s="182">
        <f t="shared" si="18"/>
        <v>24</v>
      </c>
      <c r="N51" s="182">
        <f t="shared" si="18"/>
        <v>18</v>
      </c>
      <c r="O51" s="182">
        <f t="shared" si="18"/>
        <v>21</v>
      </c>
      <c r="P51" s="182">
        <f t="shared" si="18"/>
        <v>20</v>
      </c>
      <c r="Q51" s="182">
        <f t="shared" si="18"/>
        <v>21</v>
      </c>
      <c r="R51" s="182">
        <f t="shared" si="18"/>
        <v>21</v>
      </c>
      <c r="S51" s="182">
        <f t="shared" si="18"/>
        <v>22</v>
      </c>
      <c r="T51" s="182">
        <f t="shared" si="18"/>
        <v>19</v>
      </c>
      <c r="U51" s="182">
        <f t="shared" si="18"/>
        <v>19</v>
      </c>
      <c r="V51" s="182">
        <f t="shared" si="18"/>
        <v>19</v>
      </c>
      <c r="W51" s="182">
        <f t="shared" si="18"/>
        <v>0</v>
      </c>
      <c r="X51" s="182">
        <f t="shared" si="18"/>
        <v>0</v>
      </c>
      <c r="Y51" s="182">
        <f t="shared" si="18"/>
        <v>0</v>
      </c>
      <c r="Z51" s="182">
        <f t="shared" si="18"/>
        <v>0</v>
      </c>
      <c r="AA51" s="182">
        <f t="shared" si="18"/>
        <v>0</v>
      </c>
      <c r="AB51" s="182">
        <f t="shared" si="18"/>
        <v>0</v>
      </c>
      <c r="AC51" s="182">
        <f t="shared" si="18"/>
        <v>0</v>
      </c>
      <c r="AD51" s="182">
        <f t="shared" si="18"/>
        <v>0</v>
      </c>
      <c r="AE51" s="182">
        <f t="shared" si="18"/>
        <v>0</v>
      </c>
      <c r="AF51" s="182">
        <f t="shared" si="18"/>
        <v>0</v>
      </c>
      <c r="AG51" s="182">
        <f t="shared" si="18"/>
        <v>0</v>
      </c>
      <c r="AH51" s="182">
        <f t="shared" si="18"/>
        <v>0</v>
      </c>
      <c r="AI51" s="182">
        <f t="shared" si="18"/>
        <v>0</v>
      </c>
      <c r="AJ51" s="182">
        <f t="shared" si="18"/>
        <v>0</v>
      </c>
      <c r="AK51" s="182">
        <f t="shared" si="18"/>
        <v>0</v>
      </c>
      <c r="AL51" s="182">
        <f t="shared" si="18"/>
        <v>0</v>
      </c>
      <c r="AM51" s="182">
        <f t="shared" si="18"/>
        <v>0</v>
      </c>
      <c r="AN51" s="182">
        <f t="shared" si="18"/>
        <v>0</v>
      </c>
      <c r="AO51" s="182">
        <f t="shared" si="18"/>
        <v>0</v>
      </c>
      <c r="AP51" s="182">
        <f t="shared" si="18"/>
        <v>0</v>
      </c>
      <c r="AQ51" s="182">
        <f t="shared" si="18"/>
        <v>0</v>
      </c>
      <c r="AR51" s="182">
        <f t="shared" si="18"/>
        <v>0</v>
      </c>
      <c r="AS51" s="182">
        <f t="shared" si="18"/>
        <v>0</v>
      </c>
      <c r="AT51" s="182">
        <f t="shared" si="18"/>
        <v>0</v>
      </c>
      <c r="AU51" s="182">
        <f t="shared" si="18"/>
        <v>0</v>
      </c>
      <c r="AV51" s="182">
        <f t="shared" si="18"/>
        <v>0</v>
      </c>
      <c r="AW51" s="182">
        <f t="shared" si="18"/>
        <v>0</v>
      </c>
      <c r="AX51" s="182">
        <f t="shared" si="18"/>
        <v>0</v>
      </c>
      <c r="AY51" s="182">
        <f t="shared" si="18"/>
        <v>0</v>
      </c>
      <c r="AZ51" s="182">
        <f t="shared" si="18"/>
        <v>0</v>
      </c>
      <c r="BA51" s="182">
        <f t="shared" si="18"/>
        <v>0</v>
      </c>
      <c r="BB51" s="182">
        <f t="shared" si="18"/>
        <v>0</v>
      </c>
      <c r="BC51" s="182">
        <f t="shared" si="18"/>
        <v>0</v>
      </c>
      <c r="BD51" s="182">
        <f t="shared" si="18"/>
        <v>0</v>
      </c>
      <c r="BE51" s="182">
        <f t="shared" si="18"/>
        <v>0</v>
      </c>
      <c r="BF51" s="182">
        <f t="shared" si="18"/>
        <v>0</v>
      </c>
      <c r="BG51" s="182">
        <f t="shared" si="18"/>
        <v>0</v>
      </c>
      <c r="BH51" s="182">
        <f t="shared" si="18"/>
        <v>0</v>
      </c>
    </row>
    <row r="52" spans="2:60" s="13" customFormat="1" ht="18.75" customHeight="1" thickBot="1" x14ac:dyDescent="0.3">
      <c r="B52" s="372" t="s">
        <v>851</v>
      </c>
      <c r="C52" s="373"/>
      <c r="D52" s="373"/>
      <c r="E52" s="373"/>
      <c r="F52" s="373"/>
      <c r="G52" s="373"/>
      <c r="H52" s="373"/>
      <c r="I52" s="373"/>
      <c r="J52" s="373"/>
      <c r="K52" s="373">
        <v>28</v>
      </c>
      <c r="L52" s="373">
        <v>28</v>
      </c>
      <c r="M52" s="373">
        <v>24</v>
      </c>
      <c r="N52" s="373">
        <v>18</v>
      </c>
      <c r="O52" s="373">
        <v>21</v>
      </c>
      <c r="P52" s="373">
        <v>20</v>
      </c>
      <c r="Q52" s="373">
        <v>21</v>
      </c>
      <c r="R52" s="373">
        <v>21</v>
      </c>
      <c r="S52" s="373">
        <v>22</v>
      </c>
      <c r="T52" s="373">
        <v>19</v>
      </c>
      <c r="U52" s="374">
        <v>19</v>
      </c>
      <c r="V52" s="374">
        <v>19</v>
      </c>
      <c r="W52" s="374"/>
      <c r="X52" s="374"/>
      <c r="Y52" s="374"/>
      <c r="Z52" s="374"/>
      <c r="AA52" s="374"/>
      <c r="AB52" s="374"/>
      <c r="AC52" s="374"/>
      <c r="AD52" s="374"/>
      <c r="AE52" s="375"/>
      <c r="AF52" s="375"/>
      <c r="AG52" s="374"/>
      <c r="AH52" s="374"/>
      <c r="AI52" s="376"/>
      <c r="AJ52" s="376"/>
      <c r="AK52" s="376"/>
      <c r="AL52" s="376"/>
      <c r="AM52" s="376"/>
      <c r="AN52" s="376"/>
      <c r="AO52" s="376"/>
      <c r="AP52" s="376"/>
      <c r="AQ52" s="376"/>
      <c r="AR52" s="376"/>
      <c r="AS52" s="376"/>
      <c r="AT52" s="376"/>
      <c r="AU52" s="376"/>
      <c r="AV52" s="376"/>
      <c r="AW52" s="376"/>
      <c r="AX52" s="376"/>
      <c r="AY52" s="376"/>
      <c r="AZ52" s="377"/>
      <c r="BA52" s="376"/>
      <c r="BB52" s="377"/>
      <c r="BC52" s="376"/>
      <c r="BD52" s="377"/>
      <c r="BE52" s="376"/>
      <c r="BF52" s="377"/>
      <c r="BG52" s="376"/>
      <c r="BH52" s="377"/>
    </row>
    <row r="53" spans="2:60" ht="18.75" customHeight="1" thickBot="1" x14ac:dyDescent="0.3">
      <c r="B53" s="181" t="s">
        <v>867</v>
      </c>
      <c r="C53" s="182">
        <f>SUM(C54:C57)</f>
        <v>0</v>
      </c>
      <c r="D53" s="182">
        <f t="shared" ref="D53:BH53" si="19">SUM(D54:D57)</f>
        <v>0</v>
      </c>
      <c r="E53" s="182">
        <f t="shared" si="19"/>
        <v>0</v>
      </c>
      <c r="F53" s="182">
        <f t="shared" si="19"/>
        <v>0</v>
      </c>
      <c r="G53" s="182">
        <f t="shared" si="19"/>
        <v>0</v>
      </c>
      <c r="H53" s="182">
        <f t="shared" si="19"/>
        <v>139</v>
      </c>
      <c r="I53" s="182">
        <f t="shared" si="19"/>
        <v>169</v>
      </c>
      <c r="J53" s="182">
        <f t="shared" si="19"/>
        <v>0</v>
      </c>
      <c r="K53" s="182">
        <f t="shared" si="19"/>
        <v>215</v>
      </c>
      <c r="L53" s="182">
        <f t="shared" si="19"/>
        <v>211</v>
      </c>
      <c r="M53" s="182">
        <f t="shared" si="19"/>
        <v>232</v>
      </c>
      <c r="N53" s="182">
        <f t="shared" si="19"/>
        <v>180</v>
      </c>
      <c r="O53" s="182">
        <f t="shared" si="19"/>
        <v>163</v>
      </c>
      <c r="P53" s="182">
        <f t="shared" si="19"/>
        <v>141</v>
      </c>
      <c r="Q53" s="182">
        <f t="shared" si="19"/>
        <v>124</v>
      </c>
      <c r="R53" s="182">
        <f t="shared" si="19"/>
        <v>157</v>
      </c>
      <c r="S53" s="182">
        <f t="shared" si="19"/>
        <v>56</v>
      </c>
      <c r="T53" s="182">
        <f t="shared" si="19"/>
        <v>33</v>
      </c>
      <c r="U53" s="182">
        <f t="shared" si="19"/>
        <v>38</v>
      </c>
      <c r="V53" s="182">
        <f t="shared" si="19"/>
        <v>38</v>
      </c>
      <c r="W53" s="182">
        <f t="shared" si="19"/>
        <v>0</v>
      </c>
      <c r="X53" s="182">
        <f t="shared" si="19"/>
        <v>0</v>
      </c>
      <c r="Y53" s="182">
        <f t="shared" si="19"/>
        <v>0</v>
      </c>
      <c r="Z53" s="182">
        <f t="shared" si="19"/>
        <v>0</v>
      </c>
      <c r="AA53" s="182">
        <f t="shared" si="19"/>
        <v>0</v>
      </c>
      <c r="AB53" s="182">
        <f t="shared" si="19"/>
        <v>0</v>
      </c>
      <c r="AC53" s="182">
        <f t="shared" si="19"/>
        <v>0</v>
      </c>
      <c r="AD53" s="182">
        <f t="shared" si="19"/>
        <v>0</v>
      </c>
      <c r="AE53" s="182">
        <f t="shared" si="19"/>
        <v>0</v>
      </c>
      <c r="AF53" s="182">
        <f t="shared" si="19"/>
        <v>0</v>
      </c>
      <c r="AG53" s="182">
        <f t="shared" si="19"/>
        <v>0</v>
      </c>
      <c r="AH53" s="182">
        <f t="shared" si="19"/>
        <v>0</v>
      </c>
      <c r="AI53" s="182">
        <f t="shared" si="19"/>
        <v>0</v>
      </c>
      <c r="AJ53" s="182">
        <f t="shared" si="19"/>
        <v>0</v>
      </c>
      <c r="AK53" s="182">
        <f t="shared" si="19"/>
        <v>0</v>
      </c>
      <c r="AL53" s="182">
        <f t="shared" si="19"/>
        <v>0</v>
      </c>
      <c r="AM53" s="182">
        <f t="shared" si="19"/>
        <v>0</v>
      </c>
      <c r="AN53" s="182">
        <f t="shared" si="19"/>
        <v>0</v>
      </c>
      <c r="AO53" s="182">
        <f t="shared" si="19"/>
        <v>0</v>
      </c>
      <c r="AP53" s="182">
        <f t="shared" si="19"/>
        <v>0</v>
      </c>
      <c r="AQ53" s="182">
        <f t="shared" si="19"/>
        <v>0</v>
      </c>
      <c r="AR53" s="182">
        <f t="shared" si="19"/>
        <v>0</v>
      </c>
      <c r="AS53" s="182">
        <f t="shared" si="19"/>
        <v>0</v>
      </c>
      <c r="AT53" s="182">
        <f t="shared" si="19"/>
        <v>0</v>
      </c>
      <c r="AU53" s="182">
        <f t="shared" si="19"/>
        <v>0</v>
      </c>
      <c r="AV53" s="182">
        <f t="shared" si="19"/>
        <v>0</v>
      </c>
      <c r="AW53" s="182">
        <f t="shared" si="19"/>
        <v>0</v>
      </c>
      <c r="AX53" s="182">
        <f t="shared" si="19"/>
        <v>0</v>
      </c>
      <c r="AY53" s="182">
        <f t="shared" ref="AY53:BD53" si="20">SUM(AY54:AY57)</f>
        <v>0</v>
      </c>
      <c r="AZ53" s="182">
        <f t="shared" si="20"/>
        <v>0</v>
      </c>
      <c r="BA53" s="182">
        <f t="shared" si="20"/>
        <v>0</v>
      </c>
      <c r="BB53" s="182">
        <f t="shared" si="20"/>
        <v>0</v>
      </c>
      <c r="BC53" s="182">
        <f t="shared" si="20"/>
        <v>0</v>
      </c>
      <c r="BD53" s="182">
        <f t="shared" si="20"/>
        <v>0</v>
      </c>
      <c r="BE53" s="182">
        <f t="shared" ref="BE53:BF53" si="21">SUM(BE54:BE57)</f>
        <v>0</v>
      </c>
      <c r="BF53" s="182">
        <f t="shared" si="21"/>
        <v>0</v>
      </c>
      <c r="BG53" s="182">
        <f t="shared" si="19"/>
        <v>0</v>
      </c>
      <c r="BH53" s="182">
        <f t="shared" si="19"/>
        <v>0</v>
      </c>
    </row>
    <row r="54" spans="2:60" ht="18.75" customHeight="1" x14ac:dyDescent="0.25">
      <c r="B54" s="353" t="s">
        <v>851</v>
      </c>
      <c r="C54" s="354"/>
      <c r="D54" s="354"/>
      <c r="E54" s="354"/>
      <c r="F54" s="354"/>
      <c r="G54" s="354"/>
      <c r="H54" s="354">
        <v>62</v>
      </c>
      <c r="I54" s="354">
        <v>53</v>
      </c>
      <c r="J54" s="354"/>
      <c r="K54" s="354">
        <v>46</v>
      </c>
      <c r="L54" s="354">
        <v>55</v>
      </c>
      <c r="M54" s="354">
        <v>52</v>
      </c>
      <c r="N54" s="354">
        <v>40</v>
      </c>
      <c r="O54" s="354">
        <v>37</v>
      </c>
      <c r="P54" s="354">
        <v>44</v>
      </c>
      <c r="Q54" s="354">
        <v>41</v>
      </c>
      <c r="R54" s="354">
        <v>33</v>
      </c>
      <c r="S54" s="354">
        <v>26</v>
      </c>
      <c r="T54" s="354">
        <v>7</v>
      </c>
      <c r="U54" s="355">
        <v>11</v>
      </c>
      <c r="V54" s="355">
        <v>11</v>
      </c>
      <c r="W54" s="354"/>
      <c r="X54" s="355"/>
      <c r="Y54" s="355"/>
      <c r="Z54" s="355"/>
      <c r="AA54" s="355"/>
      <c r="AB54" s="355"/>
      <c r="AC54" s="355"/>
      <c r="AD54" s="355"/>
      <c r="AE54" s="356"/>
      <c r="AF54" s="356"/>
      <c r="AG54" s="355"/>
      <c r="AH54" s="355"/>
      <c r="AI54" s="358"/>
      <c r="AJ54" s="358"/>
      <c r="AK54" s="358"/>
      <c r="AL54" s="358"/>
      <c r="AM54" s="358"/>
      <c r="AN54" s="358"/>
      <c r="AO54" s="358"/>
      <c r="AP54" s="358"/>
      <c r="AQ54" s="358"/>
      <c r="AR54" s="358"/>
      <c r="AS54" s="358"/>
      <c r="AT54" s="358"/>
      <c r="AU54" s="358"/>
      <c r="AV54" s="358"/>
      <c r="AW54" s="358"/>
      <c r="AX54" s="358"/>
      <c r="AY54" s="358"/>
      <c r="AZ54" s="359"/>
      <c r="BA54" s="358"/>
      <c r="BB54" s="359"/>
      <c r="BC54" s="358"/>
      <c r="BD54" s="359"/>
      <c r="BE54" s="358"/>
      <c r="BF54" s="359"/>
      <c r="BG54" s="358"/>
      <c r="BH54" s="359"/>
    </row>
    <row r="55" spans="2:60" ht="15.75" x14ac:dyDescent="0.25">
      <c r="B55" s="360" t="s">
        <v>868</v>
      </c>
      <c r="C55" s="361"/>
      <c r="D55" s="361"/>
      <c r="E55" s="361"/>
      <c r="F55" s="361"/>
      <c r="G55" s="361"/>
      <c r="H55" s="361"/>
      <c r="I55" s="361"/>
      <c r="J55" s="361"/>
      <c r="K55" s="361">
        <v>22</v>
      </c>
      <c r="L55" s="361">
        <v>17</v>
      </c>
      <c r="M55" s="361">
        <v>19</v>
      </c>
      <c r="N55" s="361">
        <v>14</v>
      </c>
      <c r="O55" s="361">
        <v>12</v>
      </c>
      <c r="P55" s="361">
        <v>14</v>
      </c>
      <c r="Q55" s="361"/>
      <c r="R55" s="361"/>
      <c r="S55" s="361"/>
      <c r="T55" s="361"/>
      <c r="U55" s="269"/>
      <c r="V55" s="269"/>
      <c r="W55" s="361"/>
      <c r="X55" s="269"/>
      <c r="Y55" s="269"/>
      <c r="Z55" s="269"/>
      <c r="AA55" s="269"/>
      <c r="AB55" s="269"/>
      <c r="AC55" s="269"/>
      <c r="AD55" s="269"/>
      <c r="AE55" s="362"/>
      <c r="AF55" s="362"/>
      <c r="AG55" s="269"/>
      <c r="AH55" s="269"/>
      <c r="AI55" s="363"/>
      <c r="AJ55" s="363"/>
      <c r="AK55" s="363"/>
      <c r="AL55" s="363"/>
      <c r="AM55" s="363"/>
      <c r="AN55" s="363"/>
      <c r="AO55" s="363"/>
      <c r="AP55" s="363"/>
      <c r="AQ55" s="363"/>
      <c r="AR55" s="363"/>
      <c r="AS55" s="363"/>
      <c r="AT55" s="363"/>
      <c r="AU55" s="363"/>
      <c r="AV55" s="363"/>
      <c r="AW55" s="363"/>
      <c r="AX55" s="363"/>
      <c r="AY55" s="363"/>
      <c r="AZ55" s="364"/>
      <c r="BA55" s="363"/>
      <c r="BB55" s="364"/>
      <c r="BC55" s="363"/>
      <c r="BD55" s="364"/>
      <c r="BE55" s="363"/>
      <c r="BF55" s="364"/>
      <c r="BG55" s="363"/>
      <c r="BH55" s="364"/>
    </row>
    <row r="56" spans="2:60" ht="18.75" customHeight="1" x14ac:dyDescent="0.25">
      <c r="B56" s="360" t="s">
        <v>852</v>
      </c>
      <c r="C56" s="361"/>
      <c r="D56" s="361"/>
      <c r="E56" s="361"/>
      <c r="F56" s="361"/>
      <c r="G56" s="361"/>
      <c r="H56" s="361">
        <v>77</v>
      </c>
      <c r="I56" s="361">
        <v>116</v>
      </c>
      <c r="J56" s="361"/>
      <c r="K56" s="361">
        <v>108</v>
      </c>
      <c r="L56" s="361">
        <v>139</v>
      </c>
      <c r="M56" s="361">
        <v>161</v>
      </c>
      <c r="N56" s="361">
        <v>126</v>
      </c>
      <c r="O56" s="361">
        <v>114</v>
      </c>
      <c r="P56" s="361">
        <v>83</v>
      </c>
      <c r="Q56" s="361">
        <v>83</v>
      </c>
      <c r="R56" s="361">
        <v>124</v>
      </c>
      <c r="S56" s="361">
        <v>30</v>
      </c>
      <c r="T56" s="361">
        <v>26</v>
      </c>
      <c r="U56" s="269">
        <v>27</v>
      </c>
      <c r="V56" s="269">
        <v>27</v>
      </c>
      <c r="W56" s="361"/>
      <c r="X56" s="269"/>
      <c r="Y56" s="269"/>
      <c r="Z56" s="269"/>
      <c r="AA56" s="269"/>
      <c r="AB56" s="269"/>
      <c r="AC56" s="269"/>
      <c r="AD56" s="269"/>
      <c r="AE56" s="362"/>
      <c r="AF56" s="362"/>
      <c r="AG56" s="269"/>
      <c r="AH56" s="269"/>
      <c r="AI56" s="363"/>
      <c r="AJ56" s="363"/>
      <c r="AK56" s="363"/>
      <c r="AL56" s="363"/>
      <c r="AM56" s="363"/>
      <c r="AN56" s="363"/>
      <c r="AO56" s="363"/>
      <c r="AP56" s="363"/>
      <c r="AQ56" s="363"/>
      <c r="AR56" s="363"/>
      <c r="AS56" s="363"/>
      <c r="AT56" s="363"/>
      <c r="AU56" s="363"/>
      <c r="AV56" s="363"/>
      <c r="AW56" s="363"/>
      <c r="AX56" s="363"/>
      <c r="AY56" s="363"/>
      <c r="AZ56" s="364"/>
      <c r="BA56" s="363"/>
      <c r="BB56" s="364"/>
      <c r="BC56" s="363"/>
      <c r="BD56" s="364"/>
      <c r="BE56" s="363"/>
      <c r="BF56" s="364"/>
      <c r="BG56" s="363"/>
      <c r="BH56" s="364"/>
    </row>
    <row r="57" spans="2:60" ht="18.75" customHeight="1" thickBot="1" x14ac:dyDescent="0.3">
      <c r="B57" s="378" t="s">
        <v>869</v>
      </c>
      <c r="C57" s="379"/>
      <c r="D57" s="379"/>
      <c r="E57" s="379"/>
      <c r="F57" s="379"/>
      <c r="G57" s="379"/>
      <c r="H57" s="379"/>
      <c r="I57" s="379"/>
      <c r="J57" s="379"/>
      <c r="K57" s="379">
        <v>39</v>
      </c>
      <c r="L57" s="379">
        <v>0</v>
      </c>
      <c r="M57" s="379"/>
      <c r="N57" s="379"/>
      <c r="O57" s="379"/>
      <c r="P57" s="379"/>
      <c r="Q57" s="379"/>
      <c r="R57" s="379"/>
      <c r="S57" s="379"/>
      <c r="T57" s="379"/>
      <c r="U57" s="380"/>
      <c r="V57" s="380"/>
      <c r="W57" s="381"/>
      <c r="X57" s="380"/>
      <c r="Y57" s="380"/>
      <c r="Z57" s="380"/>
      <c r="AA57" s="380"/>
      <c r="AB57" s="380"/>
      <c r="AC57" s="380"/>
      <c r="AD57" s="380"/>
      <c r="AE57" s="382"/>
      <c r="AF57" s="382"/>
      <c r="AG57" s="380"/>
      <c r="AH57" s="380"/>
      <c r="AI57" s="383"/>
      <c r="AJ57" s="383"/>
      <c r="AK57" s="383"/>
      <c r="AL57" s="383"/>
      <c r="AM57" s="383"/>
      <c r="AN57" s="383"/>
      <c r="AO57" s="383"/>
      <c r="AP57" s="383"/>
      <c r="AQ57" s="383"/>
      <c r="AR57" s="383"/>
      <c r="AS57" s="383"/>
      <c r="AT57" s="383"/>
      <c r="AU57" s="383"/>
      <c r="AV57" s="383"/>
      <c r="AW57" s="383"/>
      <c r="AX57" s="383"/>
      <c r="AY57" s="383"/>
      <c r="AZ57" s="384"/>
      <c r="BA57" s="383"/>
      <c r="BB57" s="384"/>
      <c r="BC57" s="383"/>
      <c r="BD57" s="384"/>
      <c r="BE57" s="383"/>
      <c r="BF57" s="384"/>
      <c r="BG57" s="383"/>
      <c r="BH57" s="384"/>
    </row>
    <row r="58" spans="2:60" ht="18.75" customHeight="1" thickBot="1" x14ac:dyDescent="0.3">
      <c r="B58" s="19" t="s">
        <v>870</v>
      </c>
      <c r="C58" s="20">
        <f t="shared" ref="C58:R58" si="22">C59</f>
        <v>0</v>
      </c>
      <c r="D58" s="20">
        <f t="shared" si="22"/>
        <v>0</v>
      </c>
      <c r="E58" s="20">
        <f t="shared" si="22"/>
        <v>0</v>
      </c>
      <c r="F58" s="20">
        <f t="shared" si="22"/>
        <v>0</v>
      </c>
      <c r="G58" s="20">
        <f t="shared" si="22"/>
        <v>0</v>
      </c>
      <c r="H58" s="20">
        <f t="shared" si="22"/>
        <v>0</v>
      </c>
      <c r="I58" s="20">
        <f t="shared" si="22"/>
        <v>0</v>
      </c>
      <c r="J58" s="20">
        <f t="shared" si="22"/>
        <v>0</v>
      </c>
      <c r="K58" s="20">
        <f t="shared" si="22"/>
        <v>0</v>
      </c>
      <c r="L58" s="20">
        <f t="shared" si="22"/>
        <v>0</v>
      </c>
      <c r="M58" s="20">
        <f t="shared" si="22"/>
        <v>0</v>
      </c>
      <c r="N58" s="20">
        <f t="shared" si="22"/>
        <v>39</v>
      </c>
      <c r="O58" s="20">
        <f t="shared" si="22"/>
        <v>38</v>
      </c>
      <c r="P58" s="20">
        <f t="shared" si="22"/>
        <v>33</v>
      </c>
      <c r="Q58" s="20">
        <f t="shared" si="22"/>
        <v>33</v>
      </c>
      <c r="R58" s="20">
        <f t="shared" si="22"/>
        <v>33</v>
      </c>
      <c r="S58" s="20"/>
      <c r="T58" s="20"/>
      <c r="U58" s="20"/>
      <c r="V58" s="20"/>
      <c r="W58" s="20"/>
      <c r="X58" s="20"/>
      <c r="Y58" s="20"/>
      <c r="Z58" s="20"/>
      <c r="AA58" s="20"/>
      <c r="AB58" s="17"/>
      <c r="AC58" s="14"/>
      <c r="AD58" s="14"/>
      <c r="AE58" s="14"/>
      <c r="AF58" s="14"/>
      <c r="AG58" s="18"/>
      <c r="AH58" s="20"/>
      <c r="AI58" s="20"/>
      <c r="AJ58" s="20"/>
      <c r="AK58" s="20"/>
      <c r="AL58" s="20"/>
      <c r="AM58" s="20"/>
      <c r="AN58" s="20"/>
      <c r="AO58" s="20"/>
      <c r="AP58" s="20"/>
      <c r="AQ58" s="20"/>
      <c r="AR58" s="20"/>
      <c r="AS58" s="20"/>
      <c r="AT58" s="20"/>
      <c r="AU58" s="20"/>
      <c r="AV58" s="20"/>
      <c r="AW58" s="20"/>
      <c r="AX58" s="20"/>
      <c r="AY58" s="20"/>
      <c r="AZ58" s="191"/>
      <c r="BA58" s="20"/>
      <c r="BB58" s="191"/>
      <c r="BC58" s="20"/>
      <c r="BD58" s="191"/>
      <c r="BE58" s="20"/>
      <c r="BF58" s="191"/>
      <c r="BG58" s="20"/>
      <c r="BH58" s="191"/>
    </row>
    <row r="59" spans="2:60" ht="18.75" customHeight="1" thickBot="1" x14ac:dyDescent="0.3">
      <c r="B59" s="378" t="s">
        <v>868</v>
      </c>
      <c r="C59" s="379"/>
      <c r="D59" s="379"/>
      <c r="E59" s="379"/>
      <c r="F59" s="379"/>
      <c r="G59" s="379"/>
      <c r="H59" s="379"/>
      <c r="I59" s="379"/>
      <c r="J59" s="379"/>
      <c r="K59" s="379"/>
      <c r="L59" s="379"/>
      <c r="M59" s="379"/>
      <c r="N59" s="379">
        <v>39</v>
      </c>
      <c r="O59" s="379">
        <v>38</v>
      </c>
      <c r="P59" s="379">
        <v>33</v>
      </c>
      <c r="Q59" s="379">
        <v>33</v>
      </c>
      <c r="R59" s="379">
        <v>33</v>
      </c>
      <c r="S59" s="379"/>
      <c r="T59" s="379"/>
      <c r="U59" s="380"/>
      <c r="V59" s="380"/>
      <c r="W59" s="381"/>
      <c r="X59" s="380"/>
      <c r="Y59" s="380"/>
      <c r="Z59" s="380"/>
      <c r="AA59" s="380"/>
      <c r="AB59" s="380"/>
      <c r="AC59" s="380"/>
      <c r="AD59" s="380"/>
      <c r="AE59" s="382"/>
      <c r="AF59" s="382"/>
      <c r="AG59" s="380"/>
      <c r="AH59" s="380"/>
      <c r="AI59" s="383"/>
      <c r="AJ59" s="383"/>
      <c r="AK59" s="383"/>
      <c r="AL59" s="383"/>
      <c r="AM59" s="383"/>
      <c r="AN59" s="383"/>
      <c r="AO59" s="383"/>
      <c r="AP59" s="383"/>
      <c r="AQ59" s="383"/>
      <c r="AR59" s="383"/>
      <c r="AS59" s="383"/>
      <c r="AT59" s="383"/>
      <c r="AU59" s="383"/>
      <c r="AV59" s="383"/>
      <c r="AW59" s="383"/>
      <c r="AX59" s="383"/>
      <c r="AY59" s="383"/>
      <c r="AZ59" s="384"/>
      <c r="BA59" s="383"/>
      <c r="BB59" s="384"/>
      <c r="BC59" s="383"/>
      <c r="BD59" s="384"/>
      <c r="BE59" s="383"/>
      <c r="BF59" s="384"/>
      <c r="BG59" s="383"/>
      <c r="BH59" s="384"/>
    </row>
    <row r="60" spans="2:60" s="13" customFormat="1" ht="18.75" customHeight="1" thickBot="1" x14ac:dyDescent="0.3">
      <c r="B60" s="192" t="s">
        <v>850</v>
      </c>
      <c r="C60" s="187">
        <f t="shared" ref="C60:AH60" si="23">C8+C18+C32+C41+C44+C47+C51+C53+C58</f>
        <v>0</v>
      </c>
      <c r="D60" s="187">
        <f t="shared" si="23"/>
        <v>0</v>
      </c>
      <c r="E60" s="187">
        <f t="shared" si="23"/>
        <v>169</v>
      </c>
      <c r="F60" s="187">
        <f t="shared" si="23"/>
        <v>167</v>
      </c>
      <c r="G60" s="187">
        <f t="shared" si="23"/>
        <v>248</v>
      </c>
      <c r="H60" s="187">
        <f t="shared" si="23"/>
        <v>565</v>
      </c>
      <c r="I60" s="187">
        <f t="shared" si="23"/>
        <v>371</v>
      </c>
      <c r="J60" s="187">
        <f t="shared" si="23"/>
        <v>0</v>
      </c>
      <c r="K60" s="187">
        <f t="shared" si="23"/>
        <v>851</v>
      </c>
      <c r="L60" s="187">
        <f t="shared" si="23"/>
        <v>933</v>
      </c>
      <c r="M60" s="187">
        <f t="shared" si="23"/>
        <v>949</v>
      </c>
      <c r="N60" s="187">
        <f t="shared" si="23"/>
        <v>846</v>
      </c>
      <c r="O60" s="187">
        <f t="shared" si="23"/>
        <v>1021</v>
      </c>
      <c r="P60" s="187">
        <f t="shared" si="23"/>
        <v>948</v>
      </c>
      <c r="Q60" s="187">
        <f t="shared" si="23"/>
        <v>880</v>
      </c>
      <c r="R60" s="187">
        <f t="shared" si="23"/>
        <v>889</v>
      </c>
      <c r="S60" s="187">
        <f t="shared" si="23"/>
        <v>661</v>
      </c>
      <c r="T60" s="187">
        <f t="shared" si="23"/>
        <v>482</v>
      </c>
      <c r="U60" s="187">
        <f t="shared" si="23"/>
        <v>482</v>
      </c>
      <c r="V60" s="187">
        <f t="shared" si="23"/>
        <v>387</v>
      </c>
      <c r="W60" s="187">
        <f t="shared" si="23"/>
        <v>338</v>
      </c>
      <c r="X60" s="187">
        <f t="shared" si="23"/>
        <v>287</v>
      </c>
      <c r="Y60" s="187">
        <f t="shared" si="23"/>
        <v>277</v>
      </c>
      <c r="Z60" s="187">
        <f t="shared" si="23"/>
        <v>246</v>
      </c>
      <c r="AA60" s="187">
        <f t="shared" si="23"/>
        <v>163</v>
      </c>
      <c r="AB60" s="188">
        <f t="shared" si="23"/>
        <v>154</v>
      </c>
      <c r="AC60" s="152">
        <f t="shared" si="23"/>
        <v>108</v>
      </c>
      <c r="AD60" s="152">
        <f t="shared" si="23"/>
        <v>153</v>
      </c>
      <c r="AE60" s="152">
        <f t="shared" si="23"/>
        <v>219</v>
      </c>
      <c r="AF60" s="152">
        <f t="shared" si="23"/>
        <v>215</v>
      </c>
      <c r="AG60" s="189">
        <f t="shared" si="23"/>
        <v>278</v>
      </c>
      <c r="AH60" s="187">
        <f t="shared" si="23"/>
        <v>237</v>
      </c>
      <c r="AI60" s="187">
        <f t="shared" ref="AI60:BH60" si="24">AI8+AI18+AI32+AI41+AI44+AI47+AI51+AI53+AI58</f>
        <v>211</v>
      </c>
      <c r="AJ60" s="187">
        <f t="shared" si="24"/>
        <v>515</v>
      </c>
      <c r="AK60" s="187">
        <f t="shared" si="24"/>
        <v>806</v>
      </c>
      <c r="AL60" s="187">
        <f t="shared" si="24"/>
        <v>859</v>
      </c>
      <c r="AM60" s="187">
        <f t="shared" si="24"/>
        <v>1025</v>
      </c>
      <c r="AN60" s="187">
        <f t="shared" si="24"/>
        <v>1019</v>
      </c>
      <c r="AO60" s="187">
        <f t="shared" si="24"/>
        <v>1249</v>
      </c>
      <c r="AP60" s="187">
        <f t="shared" si="24"/>
        <v>1304</v>
      </c>
      <c r="AQ60" s="187">
        <f t="shared" si="24"/>
        <v>1422</v>
      </c>
      <c r="AR60" s="187">
        <f t="shared" si="24"/>
        <v>1522</v>
      </c>
      <c r="AS60" s="187">
        <f t="shared" si="24"/>
        <v>1473</v>
      </c>
      <c r="AT60" s="187">
        <f t="shared" si="24"/>
        <v>1479</v>
      </c>
      <c r="AU60" s="187">
        <f t="shared" si="24"/>
        <v>1541</v>
      </c>
      <c r="AV60" s="187">
        <f t="shared" si="24"/>
        <v>1514</v>
      </c>
      <c r="AW60" s="187">
        <f t="shared" si="24"/>
        <v>1811</v>
      </c>
      <c r="AX60" s="187">
        <f t="shared" si="24"/>
        <v>1902</v>
      </c>
      <c r="AY60" s="187">
        <f t="shared" si="24"/>
        <v>2106</v>
      </c>
      <c r="AZ60" s="193">
        <f t="shared" si="24"/>
        <v>2099</v>
      </c>
      <c r="BA60" s="187">
        <f t="shared" si="24"/>
        <v>2353</v>
      </c>
      <c r="BB60" s="193">
        <f t="shared" si="24"/>
        <v>2321</v>
      </c>
      <c r="BC60" s="187">
        <f t="shared" si="24"/>
        <v>2540</v>
      </c>
      <c r="BD60" s="193">
        <f t="shared" si="24"/>
        <v>2605</v>
      </c>
      <c r="BE60" s="187">
        <f t="shared" si="24"/>
        <v>2712</v>
      </c>
      <c r="BF60" s="193">
        <f t="shared" si="24"/>
        <v>2697</v>
      </c>
      <c r="BG60" s="187">
        <f t="shared" si="24"/>
        <v>2913</v>
      </c>
      <c r="BH60" s="193">
        <f t="shared" si="24"/>
        <v>3119</v>
      </c>
    </row>
    <row r="61" spans="2:60" s="7" customFormat="1" ht="18.75" customHeight="1" x14ac:dyDescent="0.25">
      <c r="B61" s="352" t="s">
        <v>810</v>
      </c>
      <c r="C61" s="268">
        <f>'Historico MatriculaT Pregrado'!C66</f>
        <v>1884</v>
      </c>
      <c r="D61" s="268">
        <f>'Historico MatriculaT Pregrado'!D66</f>
        <v>1901</v>
      </c>
      <c r="E61" s="268">
        <f>'Historico MatriculaT Pregrado'!E66</f>
        <v>1987</v>
      </c>
      <c r="F61" s="268">
        <f>'Historico MatriculaT Pregrado'!F66</f>
        <v>1997</v>
      </c>
      <c r="G61" s="268">
        <f>'Historico MatriculaT Pregrado'!G66</f>
        <v>2014</v>
      </c>
      <c r="H61" s="268">
        <f>'Historico MatriculaT Pregrado'!H66</f>
        <v>2058</v>
      </c>
      <c r="I61" s="268">
        <f>'Historico MatriculaT Pregrado'!I66</f>
        <v>2372</v>
      </c>
      <c r="J61" s="268">
        <f>'Historico MatriculaT Pregrado'!J66</f>
        <v>2602</v>
      </c>
      <c r="K61" s="268">
        <f>'Historico MatriculaT Pregrado'!K66</f>
        <v>2800</v>
      </c>
      <c r="L61" s="268">
        <f>'Historico MatriculaT Pregrado'!L66</f>
        <v>2901</v>
      </c>
      <c r="M61" s="268">
        <f>'Historico MatriculaT Pregrado'!M66</f>
        <v>3456</v>
      </c>
      <c r="N61" s="268">
        <f>'Historico MatriculaT Pregrado'!N66</f>
        <v>3366</v>
      </c>
      <c r="O61" s="268">
        <f>'Historico MatriculaT Pregrado'!O66</f>
        <v>3852</v>
      </c>
      <c r="P61" s="268">
        <f>'Historico MatriculaT Pregrado'!P66</f>
        <v>3734</v>
      </c>
      <c r="Q61" s="268">
        <f>'Historico MatriculaT Pregrado'!Q66</f>
        <v>3923</v>
      </c>
      <c r="R61" s="268">
        <f>'Historico MatriculaT Pregrado'!R66</f>
        <v>3949</v>
      </c>
      <c r="S61" s="268">
        <f>'Historico MatriculaT Pregrado'!S66</f>
        <v>4372</v>
      </c>
      <c r="T61" s="268">
        <f>'Historico MatriculaT Pregrado'!T66</f>
        <v>3944</v>
      </c>
      <c r="U61" s="268">
        <f>'Historico MatriculaT Pregrado'!U66</f>
        <v>4339</v>
      </c>
      <c r="V61" s="268">
        <f>'Historico MatriculaT Pregrado'!V66</f>
        <v>4143</v>
      </c>
      <c r="W61" s="268">
        <f>'Historico MatriculaT Pregrado'!W66</f>
        <v>4701</v>
      </c>
      <c r="X61" s="268">
        <f>'Historico MatriculaT Pregrado'!X66</f>
        <v>4637</v>
      </c>
      <c r="Y61" s="268">
        <f>'Historico MatriculaT Pregrado'!Y66</f>
        <v>4867</v>
      </c>
      <c r="Z61" s="268">
        <f>'Historico MatriculaT Pregrado'!Z66</f>
        <v>4892</v>
      </c>
      <c r="AA61" s="268">
        <f>'Historico MatriculaT Pregrado'!AA66</f>
        <v>5239</v>
      </c>
      <c r="AB61" s="268">
        <f>'Historico MatriculaT Pregrado'!AB66</f>
        <v>5414</v>
      </c>
      <c r="AC61" s="268">
        <f>'Historico MatriculaT Pregrado'!AC66</f>
        <v>5757</v>
      </c>
      <c r="AD61" s="268">
        <f>'Historico MatriculaT Pregrado'!AD66</f>
        <v>6025</v>
      </c>
      <c r="AE61" s="268">
        <f>'Historico MatriculaT Pregrado'!AE66</f>
        <v>6380</v>
      </c>
      <c r="AF61" s="268">
        <f>'Historico MatriculaT Pregrado'!AF66</f>
        <v>6614</v>
      </c>
      <c r="AG61" s="268">
        <f>'Historico MatriculaT Pregrado'!AG66</f>
        <v>6871</v>
      </c>
      <c r="AH61" s="268">
        <f>'Historico MatriculaT Pregrado'!AH66</f>
        <v>6868</v>
      </c>
      <c r="AI61" s="268">
        <f>'Historico MatriculaT Pregrado'!AI66</f>
        <v>7126</v>
      </c>
      <c r="AJ61" s="268">
        <f>'Historico MatriculaT Pregrado'!AJ66</f>
        <v>7237</v>
      </c>
      <c r="AK61" s="268">
        <f>'Historico MatriculaT Pregrado'!AK66</f>
        <v>7418</v>
      </c>
      <c r="AL61" s="268">
        <f>'Historico MatriculaT Pregrado'!AL66</f>
        <v>7402</v>
      </c>
      <c r="AM61" s="268">
        <f>'Historico MatriculaT Pregrado'!AM66</f>
        <v>7504</v>
      </c>
      <c r="AN61" s="268">
        <f>'Historico MatriculaT Pregrado'!AN66</f>
        <v>7607</v>
      </c>
      <c r="AO61" s="268">
        <f>'Historico MatriculaT Pregrado'!AO66</f>
        <v>7850</v>
      </c>
      <c r="AP61" s="268">
        <f>'Historico MatriculaT Pregrado'!AP66</f>
        <v>7909</v>
      </c>
      <c r="AQ61" s="268">
        <f>'Historico MatriculaT Pregrado'!AQ66</f>
        <v>8118</v>
      </c>
      <c r="AR61" s="268">
        <f>'Historico MatriculaT Pregrado'!AR66</f>
        <v>8254</v>
      </c>
      <c r="AS61" s="268">
        <f>'Historico MatriculaT Pregrado'!AS66</f>
        <v>8385</v>
      </c>
      <c r="AT61" s="268">
        <f>'Historico MatriculaT Pregrado'!AT66</f>
        <v>8256</v>
      </c>
      <c r="AU61" s="268">
        <f>'Historico MatriculaT Pregrado'!AU66</f>
        <v>8289</v>
      </c>
      <c r="AV61" s="268">
        <f>'Historico MatriculaT Pregrado'!AV66</f>
        <v>8448</v>
      </c>
      <c r="AW61" s="268">
        <f>'Historico MatriculaT Pregrado'!AW66</f>
        <v>8804</v>
      </c>
      <c r="AX61" s="268">
        <f>'Historico MatriculaT Pregrado'!AX66</f>
        <v>9163</v>
      </c>
      <c r="AY61" s="1378">
        <f>'Historico MatriculaT Pregrado'!AY66</f>
        <v>9244</v>
      </c>
      <c r="AZ61" s="1378">
        <f>'Historico MatriculaT Pregrado'!AZ66</f>
        <v>9185</v>
      </c>
      <c r="BA61" s="1378">
        <f>'Historico MatriculaT Pregrado'!BA66</f>
        <v>9104</v>
      </c>
      <c r="BB61" s="1378">
        <f>'Historico MatriculaT Pregrado'!BB66</f>
        <v>9064</v>
      </c>
      <c r="BC61" s="1378">
        <f>'Historico MatriculaT Pregrado'!BC66</f>
        <v>9417</v>
      </c>
      <c r="BD61" s="1378">
        <f>'Historico MatriculaT Pregrado'!BD66</f>
        <v>9520</v>
      </c>
      <c r="BE61" s="268">
        <f>'Historico MatriculaT Pregrado'!BE66</f>
        <v>9476</v>
      </c>
      <c r="BF61" s="268">
        <f>'Historico MatriculaT Pregrado'!BF66</f>
        <v>9336</v>
      </c>
      <c r="BG61" s="268">
        <f>'Historico MatriculaT Pregrado'!BG66</f>
        <v>9360</v>
      </c>
      <c r="BH61" s="268">
        <f>'Historico MatriculaT Pregrado'!BH66</f>
        <v>9698</v>
      </c>
    </row>
    <row r="62" spans="2:60" s="7" customFormat="1" ht="18.75" customHeight="1" x14ac:dyDescent="0.25">
      <c r="B62" s="352" t="s">
        <v>850</v>
      </c>
      <c r="C62" s="268">
        <f>C60</f>
        <v>0</v>
      </c>
      <c r="D62" s="268">
        <f>D60</f>
        <v>0</v>
      </c>
      <c r="E62" s="268">
        <f>E60</f>
        <v>169</v>
      </c>
      <c r="F62" s="268">
        <f>F60</f>
        <v>167</v>
      </c>
      <c r="G62" s="268">
        <f>G60</f>
        <v>248</v>
      </c>
      <c r="H62" s="268">
        <f>H60</f>
        <v>565</v>
      </c>
      <c r="I62" s="268">
        <f>I60</f>
        <v>371</v>
      </c>
      <c r="J62" s="268">
        <f>J60</f>
        <v>0</v>
      </c>
      <c r="K62" s="268">
        <f>K60</f>
        <v>851</v>
      </c>
      <c r="L62" s="268">
        <f>L60</f>
        <v>933</v>
      </c>
      <c r="M62" s="268">
        <f>M60</f>
        <v>949</v>
      </c>
      <c r="N62" s="268">
        <f>N60</f>
        <v>846</v>
      </c>
      <c r="O62" s="268">
        <f>O60</f>
        <v>1021</v>
      </c>
      <c r="P62" s="268">
        <f>P60</f>
        <v>948</v>
      </c>
      <c r="Q62" s="268">
        <f>Q60</f>
        <v>880</v>
      </c>
      <c r="R62" s="268">
        <f>R60</f>
        <v>889</v>
      </c>
      <c r="S62" s="268">
        <f>S60</f>
        <v>661</v>
      </c>
      <c r="T62" s="268">
        <f>T60</f>
        <v>482</v>
      </c>
      <c r="U62" s="268">
        <f>U60</f>
        <v>482</v>
      </c>
      <c r="V62" s="268">
        <f>V60</f>
        <v>387</v>
      </c>
      <c r="W62" s="268">
        <f>W60</f>
        <v>338</v>
      </c>
      <c r="X62" s="268">
        <f>X60</f>
        <v>287</v>
      </c>
      <c r="Y62" s="268">
        <f>Y60</f>
        <v>277</v>
      </c>
      <c r="Z62" s="268">
        <f>Z60</f>
        <v>246</v>
      </c>
      <c r="AA62" s="268">
        <f>AA60</f>
        <v>163</v>
      </c>
      <c r="AB62" s="268">
        <f>AB60</f>
        <v>154</v>
      </c>
      <c r="AC62" s="268">
        <f>AC60</f>
        <v>108</v>
      </c>
      <c r="AD62" s="268">
        <f>AD60</f>
        <v>153</v>
      </c>
      <c r="AE62" s="268">
        <f>AE60</f>
        <v>219</v>
      </c>
      <c r="AF62" s="268">
        <f>AF60</f>
        <v>215</v>
      </c>
      <c r="AG62" s="268">
        <f>AG60</f>
        <v>278</v>
      </c>
      <c r="AH62" s="268">
        <f>AH60</f>
        <v>237</v>
      </c>
      <c r="AI62" s="268">
        <f>AI60</f>
        <v>211</v>
      </c>
      <c r="AJ62" s="268">
        <f>AJ60</f>
        <v>515</v>
      </c>
      <c r="AK62" s="268">
        <f>AK60</f>
        <v>806</v>
      </c>
      <c r="AL62" s="268">
        <f>AL60</f>
        <v>859</v>
      </c>
      <c r="AM62" s="268">
        <f>AM60</f>
        <v>1025</v>
      </c>
      <c r="AN62" s="268">
        <f>AN60</f>
        <v>1019</v>
      </c>
      <c r="AO62" s="268">
        <f>AO60</f>
        <v>1249</v>
      </c>
      <c r="AP62" s="268">
        <f>AP60</f>
        <v>1304</v>
      </c>
      <c r="AQ62" s="268">
        <f>AQ60</f>
        <v>1422</v>
      </c>
      <c r="AR62" s="268">
        <f>AR60</f>
        <v>1522</v>
      </c>
      <c r="AS62" s="268">
        <f>AS60</f>
        <v>1473</v>
      </c>
      <c r="AT62" s="268">
        <f>AT60</f>
        <v>1479</v>
      </c>
      <c r="AU62" s="268">
        <f>AU60</f>
        <v>1541</v>
      </c>
      <c r="AV62" s="268">
        <f>AV60</f>
        <v>1514</v>
      </c>
      <c r="AW62" s="268">
        <f>AW60</f>
        <v>1811</v>
      </c>
      <c r="AX62" s="268">
        <f>AX60</f>
        <v>1902</v>
      </c>
      <c r="AY62" s="1378">
        <f>AY60</f>
        <v>2106</v>
      </c>
      <c r="AZ62" s="1378">
        <f>AZ60</f>
        <v>2099</v>
      </c>
      <c r="BA62" s="1378">
        <f>BA60</f>
        <v>2353</v>
      </c>
      <c r="BB62" s="1378">
        <f>BB60</f>
        <v>2321</v>
      </c>
      <c r="BC62" s="1378">
        <f>BC60</f>
        <v>2540</v>
      </c>
      <c r="BD62" s="1378">
        <f>BD60</f>
        <v>2605</v>
      </c>
      <c r="BE62" s="268">
        <f>BE60</f>
        <v>2712</v>
      </c>
      <c r="BF62" s="268">
        <f>BF60</f>
        <v>2697</v>
      </c>
      <c r="BG62" s="268">
        <f>BG60</f>
        <v>2913</v>
      </c>
      <c r="BH62" s="268">
        <f>BH60</f>
        <v>3119</v>
      </c>
    </row>
    <row r="63" spans="2:60" s="7" customFormat="1" ht="18.75" customHeight="1" x14ac:dyDescent="0.25">
      <c r="B63" s="352" t="s">
        <v>1077</v>
      </c>
      <c r="C63" s="268">
        <f>'Historico MatriculaT PregConv'!C50</f>
        <v>1187</v>
      </c>
      <c r="D63" s="268">
        <f>'Historico MatriculaT PregConv'!D50</f>
        <v>1142</v>
      </c>
      <c r="E63" s="268">
        <f>'Historico MatriculaT PregConv'!E50</f>
        <v>888</v>
      </c>
      <c r="F63" s="268">
        <f>'Historico MatriculaT PregConv'!F50</f>
        <v>860</v>
      </c>
      <c r="G63" s="268">
        <f>'Historico MatriculaT PregConv'!G50</f>
        <v>567</v>
      </c>
      <c r="H63" s="268">
        <f>'Historico MatriculaT PregConv'!H50</f>
        <v>525</v>
      </c>
      <c r="I63" s="268">
        <f>'Historico MatriculaT PregConv'!I50</f>
        <v>552</v>
      </c>
      <c r="J63" s="268">
        <f>'Historico MatriculaT PregConv'!J50</f>
        <v>541</v>
      </c>
      <c r="K63" s="268">
        <f>'Historico MatriculaT PregConv'!K50</f>
        <v>304</v>
      </c>
      <c r="L63" s="268">
        <f>'Historico MatriculaT PregConv'!L50</f>
        <v>347</v>
      </c>
      <c r="M63" s="268">
        <f>'Historico MatriculaT PregConv'!M50</f>
        <v>455</v>
      </c>
      <c r="N63" s="268">
        <f>'Historico MatriculaT PregConv'!N50</f>
        <v>400</v>
      </c>
      <c r="O63" s="268">
        <f>'Historico MatriculaT PregConv'!O50</f>
        <v>278</v>
      </c>
      <c r="P63" s="268">
        <f>'Historico MatriculaT PregConv'!P50</f>
        <v>279</v>
      </c>
      <c r="Q63" s="268">
        <f>'Historico MatriculaT PregConv'!Q50</f>
        <v>250</v>
      </c>
      <c r="R63" s="268">
        <f>'Historico MatriculaT PregConv'!R50</f>
        <v>227</v>
      </c>
      <c r="S63" s="268">
        <f>'Historico MatriculaT PregConv'!S50</f>
        <v>188</v>
      </c>
      <c r="T63" s="268">
        <f>'Historico MatriculaT PregConv'!T50</f>
        <v>167</v>
      </c>
      <c r="U63" s="268">
        <f>'Historico MatriculaT PregConv'!U50</f>
        <v>94</v>
      </c>
      <c r="V63" s="268">
        <f>'Historico MatriculaT PregConv'!V50</f>
        <v>9</v>
      </c>
      <c r="W63" s="268">
        <f>'Historico MatriculaT PregConv'!W50</f>
        <v>4</v>
      </c>
      <c r="X63" s="268">
        <f>'Historico MatriculaT PregConv'!X50</f>
        <v>0</v>
      </c>
      <c r="Y63" s="268">
        <f>'Historico MatriculaT PregConv'!Y50</f>
        <v>2</v>
      </c>
      <c r="Z63" s="268">
        <f>'Historico MatriculaT PregConv'!Z50</f>
        <v>562</v>
      </c>
      <c r="AA63" s="268">
        <f>'Historico MatriculaT PregConv'!AA50</f>
        <v>633</v>
      </c>
      <c r="AB63" s="268">
        <f>'Historico MatriculaT PregConv'!AB50</f>
        <v>624</v>
      </c>
      <c r="AC63" s="268">
        <f>'Historico MatriculaT PregConv'!AC50</f>
        <v>520</v>
      </c>
      <c r="AD63" s="268">
        <f>'Historico MatriculaT PregConv'!AD50</f>
        <v>523</v>
      </c>
      <c r="AE63" s="268">
        <f>'Historico MatriculaT PregConv'!AE50</f>
        <v>479</v>
      </c>
      <c r="AF63" s="268">
        <f>'Historico MatriculaT PregConv'!AF50</f>
        <v>385</v>
      </c>
      <c r="AG63" s="268">
        <f>'Historico MatriculaT PregConv'!AG50</f>
        <v>275</v>
      </c>
      <c r="AH63" s="268">
        <f>'Historico MatriculaT PregConv'!AH50</f>
        <v>164</v>
      </c>
      <c r="AI63" s="268">
        <f>'Historico MatriculaT PregConv'!AI50</f>
        <v>158</v>
      </c>
      <c r="AJ63" s="268">
        <f>'Historico MatriculaT PregConv'!AJ50</f>
        <v>104</v>
      </c>
      <c r="AK63" s="268">
        <f>'Historico MatriculaT PregConv'!AK50</f>
        <v>11</v>
      </c>
      <c r="AL63" s="268">
        <f>'Historico MatriculaT PregConv'!AL50</f>
        <v>6</v>
      </c>
      <c r="AM63" s="268">
        <f>'Historico MatriculaT PregConv'!AM50</f>
        <v>0</v>
      </c>
      <c r="AN63" s="268">
        <f>'Historico MatriculaT PregConv'!AN50</f>
        <v>0</v>
      </c>
      <c r="AO63" s="268">
        <f>'Historico MatriculaT PregConv'!AO50</f>
        <v>0</v>
      </c>
      <c r="AP63" s="268">
        <f>'Historico MatriculaT PregConv'!AP50</f>
        <v>0</v>
      </c>
      <c r="AQ63" s="268">
        <f>'Historico MatriculaT PregConv'!AQ50</f>
        <v>0</v>
      </c>
      <c r="AR63" s="268">
        <f>'Historico MatriculaT PregConv'!AR50</f>
        <v>0</v>
      </c>
      <c r="AS63" s="268">
        <f>'Historico MatriculaT PregConv'!AS50</f>
        <v>0</v>
      </c>
      <c r="AT63" s="268">
        <f>'Historico MatriculaT PregConv'!AT50</f>
        <v>0</v>
      </c>
      <c r="AU63" s="268">
        <f>'Historico MatriculaT PregConv'!AU50</f>
        <v>0</v>
      </c>
      <c r="AV63" s="268">
        <f>'Historico MatriculaT PregConv'!AV50</f>
        <v>0</v>
      </c>
      <c r="AW63" s="268">
        <f>'Historico MatriculaT PregConv'!AW50</f>
        <v>0</v>
      </c>
      <c r="AX63" s="268">
        <f>'Historico MatriculaT PregConv'!AX50</f>
        <v>0</v>
      </c>
      <c r="AY63" s="1378">
        <f>'Historico MatriculaT PregConv'!AW50</f>
        <v>0</v>
      </c>
      <c r="AZ63" s="1378">
        <f>'Historico MatriculaT PregConv'!AX50</f>
        <v>0</v>
      </c>
      <c r="BA63" s="1378">
        <f>'Historico MatriculaT PregConv'!AY50</f>
        <v>0</v>
      </c>
      <c r="BB63" s="1378">
        <f>'Historico MatriculaT PregConv'!AZ50</f>
        <v>0</v>
      </c>
      <c r="BC63" s="1378">
        <f>'Historico MatriculaT PregConv'!BA50</f>
        <v>0</v>
      </c>
      <c r="BD63" s="1378">
        <f>'Historico MatriculaT PregConv'!BB50</f>
        <v>0</v>
      </c>
      <c r="BE63" s="268">
        <f>'Historico MatriculaT PregConv'!BC50</f>
        <v>0</v>
      </c>
      <c r="BF63" s="268">
        <f>'Historico MatriculaT PregConv'!BD50</f>
        <v>0</v>
      </c>
      <c r="BG63" s="268">
        <f>'Historico MatriculaT PregConv'!BE50</f>
        <v>0</v>
      </c>
      <c r="BH63" s="268">
        <f>'Historico MatriculaT PregConv'!BF50</f>
        <v>0</v>
      </c>
    </row>
    <row r="64" spans="2:60" s="7" customFormat="1" ht="18.75" customHeight="1" x14ac:dyDescent="0.25">
      <c r="B64" s="153" t="s">
        <v>1078</v>
      </c>
      <c r="C64" s="161">
        <f>SUM(C61:C63)</f>
        <v>3071</v>
      </c>
      <c r="D64" s="161">
        <f t="shared" ref="D64:BH64" si="25">SUM(D61:D63)</f>
        <v>3043</v>
      </c>
      <c r="E64" s="161">
        <f t="shared" si="25"/>
        <v>3044</v>
      </c>
      <c r="F64" s="161">
        <f t="shared" si="25"/>
        <v>3024</v>
      </c>
      <c r="G64" s="161">
        <f t="shared" si="25"/>
        <v>2829</v>
      </c>
      <c r="H64" s="161">
        <f t="shared" si="25"/>
        <v>3148</v>
      </c>
      <c r="I64" s="161">
        <f t="shared" si="25"/>
        <v>3295</v>
      </c>
      <c r="J64" s="161">
        <f t="shared" si="25"/>
        <v>3143</v>
      </c>
      <c r="K64" s="161">
        <f t="shared" si="25"/>
        <v>3955</v>
      </c>
      <c r="L64" s="161">
        <f t="shared" si="25"/>
        <v>4181</v>
      </c>
      <c r="M64" s="161">
        <f t="shared" si="25"/>
        <v>4860</v>
      </c>
      <c r="N64" s="161">
        <f t="shared" si="25"/>
        <v>4612</v>
      </c>
      <c r="O64" s="161">
        <f t="shared" si="25"/>
        <v>5151</v>
      </c>
      <c r="P64" s="161">
        <f t="shared" si="25"/>
        <v>4961</v>
      </c>
      <c r="Q64" s="161">
        <f t="shared" si="25"/>
        <v>5053</v>
      </c>
      <c r="R64" s="161">
        <f t="shared" si="25"/>
        <v>5065</v>
      </c>
      <c r="S64" s="161">
        <f t="shared" si="25"/>
        <v>5221</v>
      </c>
      <c r="T64" s="161">
        <f t="shared" si="25"/>
        <v>4593</v>
      </c>
      <c r="U64" s="161">
        <f t="shared" si="25"/>
        <v>4915</v>
      </c>
      <c r="V64" s="161">
        <f t="shared" si="25"/>
        <v>4539</v>
      </c>
      <c r="W64" s="161">
        <f t="shared" si="25"/>
        <v>5043</v>
      </c>
      <c r="X64" s="161">
        <f t="shared" si="25"/>
        <v>4924</v>
      </c>
      <c r="Y64" s="161">
        <f t="shared" si="25"/>
        <v>5146</v>
      </c>
      <c r="Z64" s="161">
        <f t="shared" si="25"/>
        <v>5700</v>
      </c>
      <c r="AA64" s="161">
        <f t="shared" si="25"/>
        <v>6035</v>
      </c>
      <c r="AB64" s="161">
        <f t="shared" si="25"/>
        <v>6192</v>
      </c>
      <c r="AC64" s="161">
        <f t="shared" si="25"/>
        <v>6385</v>
      </c>
      <c r="AD64" s="161">
        <f t="shared" si="25"/>
        <v>6701</v>
      </c>
      <c r="AE64" s="161">
        <f t="shared" si="25"/>
        <v>7078</v>
      </c>
      <c r="AF64" s="161">
        <f t="shared" si="25"/>
        <v>7214</v>
      </c>
      <c r="AG64" s="161">
        <f t="shared" si="25"/>
        <v>7424</v>
      </c>
      <c r="AH64" s="161">
        <f t="shared" si="25"/>
        <v>7269</v>
      </c>
      <c r="AI64" s="161">
        <f t="shared" si="25"/>
        <v>7495</v>
      </c>
      <c r="AJ64" s="161">
        <f t="shared" si="25"/>
        <v>7856</v>
      </c>
      <c r="AK64" s="161">
        <f t="shared" si="25"/>
        <v>8235</v>
      </c>
      <c r="AL64" s="161">
        <f t="shared" si="25"/>
        <v>8267</v>
      </c>
      <c r="AM64" s="161">
        <f t="shared" si="25"/>
        <v>8529</v>
      </c>
      <c r="AN64" s="161">
        <f t="shared" si="25"/>
        <v>8626</v>
      </c>
      <c r="AO64" s="161">
        <f t="shared" si="25"/>
        <v>9099</v>
      </c>
      <c r="AP64" s="161">
        <f t="shared" si="25"/>
        <v>9213</v>
      </c>
      <c r="AQ64" s="161">
        <f t="shared" si="25"/>
        <v>9540</v>
      </c>
      <c r="AR64" s="161">
        <f t="shared" si="25"/>
        <v>9776</v>
      </c>
      <c r="AS64" s="161">
        <f t="shared" si="25"/>
        <v>9858</v>
      </c>
      <c r="AT64" s="161">
        <f t="shared" si="25"/>
        <v>9735</v>
      </c>
      <c r="AU64" s="161">
        <f t="shared" si="25"/>
        <v>9830</v>
      </c>
      <c r="AV64" s="161">
        <f t="shared" si="25"/>
        <v>9962</v>
      </c>
      <c r="AW64" s="161">
        <f t="shared" si="25"/>
        <v>10615</v>
      </c>
      <c r="AX64" s="161">
        <f t="shared" si="25"/>
        <v>11065</v>
      </c>
      <c r="AY64" s="161">
        <f t="shared" ref="AY64:BD64" si="26">SUM(AY61:AY63)</f>
        <v>11350</v>
      </c>
      <c r="AZ64" s="161">
        <f t="shared" si="26"/>
        <v>11284</v>
      </c>
      <c r="BA64" s="161">
        <f t="shared" si="26"/>
        <v>11457</v>
      </c>
      <c r="BB64" s="161">
        <f t="shared" si="26"/>
        <v>11385</v>
      </c>
      <c r="BC64" s="161">
        <f t="shared" si="26"/>
        <v>11957</v>
      </c>
      <c r="BD64" s="161">
        <f t="shared" si="26"/>
        <v>12125</v>
      </c>
      <c r="BE64" s="161">
        <f t="shared" ref="BE64:BF64" si="27">SUM(BE61:BE63)</f>
        <v>12188</v>
      </c>
      <c r="BF64" s="161">
        <f t="shared" si="27"/>
        <v>12033</v>
      </c>
      <c r="BG64" s="161">
        <f t="shared" si="25"/>
        <v>12273</v>
      </c>
      <c r="BH64" s="161">
        <f t="shared" si="25"/>
        <v>12817</v>
      </c>
    </row>
    <row r="65" spans="2:60" s="7" customFormat="1" ht="18.75" hidden="1" customHeight="1" x14ac:dyDescent="0.25">
      <c r="B65" s="172" t="s">
        <v>1083</v>
      </c>
      <c r="C65" s="2223">
        <f>SUM(C64:D64)</f>
        <v>6114</v>
      </c>
      <c r="D65" s="2224"/>
      <c r="E65" s="2223">
        <f>SUM(E64:F64)</f>
        <v>6068</v>
      </c>
      <c r="F65" s="2224"/>
      <c r="G65" s="2223">
        <f>SUM(G64:H64)</f>
        <v>5977</v>
      </c>
      <c r="H65" s="2224"/>
      <c r="I65" s="2223">
        <f>SUM(I64:J64)</f>
        <v>6438</v>
      </c>
      <c r="J65" s="2224"/>
      <c r="K65" s="2223">
        <f>SUM(K64:L64)</f>
        <v>8136</v>
      </c>
      <c r="L65" s="2224"/>
      <c r="M65" s="2223">
        <f>SUM(M64:N64)</f>
        <v>9472</v>
      </c>
      <c r="N65" s="2224"/>
      <c r="O65" s="2223">
        <f>SUM(O64:P64)</f>
        <v>10112</v>
      </c>
      <c r="P65" s="2224"/>
      <c r="Q65" s="2223">
        <f>SUM(Q64:R64)</f>
        <v>10118</v>
      </c>
      <c r="R65" s="2224"/>
      <c r="S65" s="2223">
        <f>SUM(S64:T64)</f>
        <v>9814</v>
      </c>
      <c r="T65" s="2224"/>
      <c r="U65" s="2223">
        <f>SUM(U64:V64)</f>
        <v>9454</v>
      </c>
      <c r="V65" s="2224"/>
      <c r="W65" s="2223">
        <f>SUM(W64:X64)</f>
        <v>9967</v>
      </c>
      <c r="X65" s="2224"/>
      <c r="Y65" s="2223">
        <f>SUM(Y64:Z64)</f>
        <v>10846</v>
      </c>
      <c r="Z65" s="2224"/>
      <c r="AA65" s="2223">
        <f>SUM(AA64:AB64)</f>
        <v>12227</v>
      </c>
      <c r="AB65" s="2224"/>
      <c r="AC65" s="2223">
        <f>SUM(AC64:AD64)</f>
        <v>13086</v>
      </c>
      <c r="AD65" s="2224"/>
      <c r="AE65" s="2223">
        <f>SUM(AE64:AF64)</f>
        <v>14292</v>
      </c>
      <c r="AF65" s="2224"/>
      <c r="AG65" s="2223">
        <f>SUM(AG64:AH64)</f>
        <v>14693</v>
      </c>
      <c r="AH65" s="2224"/>
      <c r="AI65" s="2223">
        <f>SUM(AI64:AJ64)</f>
        <v>15351</v>
      </c>
      <c r="AJ65" s="2224"/>
      <c r="AK65" s="2223">
        <f>SUM(AK64:AL64)</f>
        <v>16502</v>
      </c>
      <c r="AL65" s="2224"/>
      <c r="AM65" s="2223">
        <f>SUM(AM64:AN64)</f>
        <v>17155</v>
      </c>
      <c r="AN65" s="2224"/>
      <c r="AO65" s="2223">
        <f>SUM(AO64:AP64)</f>
        <v>18312</v>
      </c>
      <c r="AP65" s="2224"/>
      <c r="AQ65" s="2223">
        <f>SUM(AQ64:AR64)</f>
        <v>19316</v>
      </c>
      <c r="AR65" s="2224"/>
      <c r="AS65" s="2223">
        <f>SUM(AS64:AT64)</f>
        <v>19593</v>
      </c>
      <c r="AT65" s="2224"/>
      <c r="AU65" s="2223">
        <f>SUM(AU64:AV64)</f>
        <v>19792</v>
      </c>
      <c r="AV65" s="2224"/>
      <c r="AW65" s="2223">
        <f>SUM(AW64:AX64)</f>
        <v>21680</v>
      </c>
      <c r="AX65" s="2224"/>
      <c r="AY65" s="1724">
        <f>SUM(AY64:AZ64)</f>
        <v>22634</v>
      </c>
      <c r="AZ65" s="1725"/>
      <c r="BA65" s="2223">
        <f>SUM(BA64:BB64)</f>
        <v>22842</v>
      </c>
      <c r="BB65" s="2224"/>
      <c r="BC65" s="2223">
        <f>SUM(BC64:BD64)</f>
        <v>24082</v>
      </c>
      <c r="BD65" s="2224"/>
      <c r="BE65" s="2223">
        <f>SUM(BE64:BF64)</f>
        <v>24221</v>
      </c>
      <c r="BF65" s="2224"/>
      <c r="BG65" s="2223">
        <f>SUM(BG64:BH64)</f>
        <v>25090</v>
      </c>
      <c r="BH65" s="2224"/>
    </row>
    <row r="66" spans="2:60" s="7" customFormat="1" ht="18.75" hidden="1" customHeight="1" x14ac:dyDescent="0.25">
      <c r="B66" s="172" t="s">
        <v>1084</v>
      </c>
      <c r="C66" s="2223">
        <f>E65-C65</f>
        <v>-46</v>
      </c>
      <c r="D66" s="2224"/>
      <c r="E66" s="2223">
        <f>G65-E65</f>
        <v>-91</v>
      </c>
      <c r="F66" s="2224"/>
      <c r="G66" s="2223">
        <f>I65-G65</f>
        <v>461</v>
      </c>
      <c r="H66" s="2224"/>
      <c r="I66" s="2223">
        <f>K65-I65</f>
        <v>1698</v>
      </c>
      <c r="J66" s="2224"/>
      <c r="K66" s="2223">
        <f>M65-K65</f>
        <v>1336</v>
      </c>
      <c r="L66" s="2224"/>
      <c r="M66" s="2223">
        <f>O65-M65</f>
        <v>640</v>
      </c>
      <c r="N66" s="2224"/>
      <c r="O66" s="2223">
        <f>Q65-O65</f>
        <v>6</v>
      </c>
      <c r="P66" s="2224"/>
      <c r="Q66" s="2223">
        <f>S65-Q65</f>
        <v>-304</v>
      </c>
      <c r="R66" s="2224"/>
      <c r="S66" s="2223">
        <f>U65-S65</f>
        <v>-360</v>
      </c>
      <c r="T66" s="2224"/>
      <c r="U66" s="2223">
        <f>W65-U65</f>
        <v>513</v>
      </c>
      <c r="V66" s="2224"/>
      <c r="W66" s="2223">
        <f>Y65-W65</f>
        <v>879</v>
      </c>
      <c r="X66" s="2224"/>
      <c r="Y66" s="2223">
        <f>AA65-Y65</f>
        <v>1381</v>
      </c>
      <c r="Z66" s="2224"/>
      <c r="AA66" s="2223">
        <f>AC65-AA65</f>
        <v>859</v>
      </c>
      <c r="AB66" s="2224"/>
      <c r="AC66" s="2223">
        <f>AE65-AC65</f>
        <v>1206</v>
      </c>
      <c r="AD66" s="2224"/>
      <c r="AE66" s="2223">
        <f>AG65-AE65</f>
        <v>401</v>
      </c>
      <c r="AF66" s="2224"/>
      <c r="AG66" s="2223">
        <f>AI65-AG65</f>
        <v>658</v>
      </c>
      <c r="AH66" s="2224"/>
      <c r="AI66" s="2223">
        <f>AK65-AI65</f>
        <v>1151</v>
      </c>
      <c r="AJ66" s="2224"/>
      <c r="AK66" s="2223">
        <f>AM65-AK65</f>
        <v>653</v>
      </c>
      <c r="AL66" s="2224"/>
      <c r="AM66" s="2223">
        <f>AO65-AM65</f>
        <v>1157</v>
      </c>
      <c r="AN66" s="2224"/>
      <c r="AO66" s="2223">
        <f>AQ65-AO65</f>
        <v>1004</v>
      </c>
      <c r="AP66" s="2224"/>
      <c r="AQ66" s="2223">
        <f>AS65-AQ65</f>
        <v>277</v>
      </c>
      <c r="AR66" s="2224"/>
      <c r="AS66" s="2223">
        <f>AU65-AS65</f>
        <v>199</v>
      </c>
      <c r="AT66" s="2224"/>
      <c r="AU66" s="2223">
        <f>AW65-AU65</f>
        <v>1888</v>
      </c>
      <c r="AV66" s="2224"/>
      <c r="AW66" s="2223">
        <f>BG65-AW65</f>
        <v>3410</v>
      </c>
      <c r="AX66" s="2224"/>
      <c r="AY66" s="1724"/>
      <c r="AZ66" s="1725"/>
      <c r="BA66" s="2223"/>
      <c r="BB66" s="2224"/>
      <c r="BC66" s="2223"/>
      <c r="BD66" s="2224"/>
      <c r="BE66" s="2223"/>
      <c r="BF66" s="2224"/>
      <c r="BG66" s="2223"/>
      <c r="BH66" s="2224"/>
    </row>
    <row r="67" spans="2:60" s="7" customFormat="1" ht="18.75" hidden="1" customHeight="1" x14ac:dyDescent="0.25">
      <c r="B67" s="172" t="s">
        <v>1085</v>
      </c>
      <c r="C67" s="2217">
        <f>C66/E65</f>
        <v>-7.5807514831905077E-3</v>
      </c>
      <c r="D67" s="2218"/>
      <c r="E67" s="2217">
        <f>E66/G65</f>
        <v>-1.5225029278902459E-2</v>
      </c>
      <c r="F67" s="2218"/>
      <c r="G67" s="2217">
        <f>G66/I65</f>
        <v>7.1606088847468163E-2</v>
      </c>
      <c r="H67" s="2218"/>
      <c r="I67" s="2217">
        <f>I66/K65</f>
        <v>0.20870206489675516</v>
      </c>
      <c r="J67" s="2218"/>
      <c r="K67" s="2217">
        <f>K66/M65</f>
        <v>0.14104729729729729</v>
      </c>
      <c r="L67" s="2218"/>
      <c r="M67" s="2217">
        <f>M66/O65</f>
        <v>6.3291139240506333E-2</v>
      </c>
      <c r="N67" s="2218"/>
      <c r="O67" s="2217">
        <f>O66/Q65</f>
        <v>5.9300256967780192E-4</v>
      </c>
      <c r="P67" s="2218"/>
      <c r="Q67" s="2217">
        <f>Q66/S65</f>
        <v>-3.0976156511106582E-2</v>
      </c>
      <c r="R67" s="2218"/>
      <c r="S67" s="2217">
        <f>S66/U65</f>
        <v>-3.8079119949227837E-2</v>
      </c>
      <c r="T67" s="2218"/>
      <c r="U67" s="2217">
        <f>U66/W65</f>
        <v>5.1469850506672014E-2</v>
      </c>
      <c r="V67" s="2218"/>
      <c r="W67" s="2217">
        <f>W66/Y65</f>
        <v>8.1043702747556706E-2</v>
      </c>
      <c r="X67" s="2218"/>
      <c r="Y67" s="2217">
        <f>Y66/AA65</f>
        <v>0.11294675717674001</v>
      </c>
      <c r="Z67" s="2218"/>
      <c r="AA67" s="2217">
        <f>AA66/AC65</f>
        <v>6.5642671557389579E-2</v>
      </c>
      <c r="AB67" s="2218"/>
      <c r="AC67" s="2217">
        <f>AC66/AE65</f>
        <v>8.4382871536523935E-2</v>
      </c>
      <c r="AD67" s="2218"/>
      <c r="AE67" s="2217">
        <f>AE66/AG65</f>
        <v>2.7291907711154972E-2</v>
      </c>
      <c r="AF67" s="2218"/>
      <c r="AG67" s="2217">
        <f>AG66/AI65</f>
        <v>4.2863657090743273E-2</v>
      </c>
      <c r="AH67" s="2218"/>
      <c r="AI67" s="2217">
        <f>AI66/AK65</f>
        <v>6.9749121318628052E-2</v>
      </c>
      <c r="AJ67" s="2218"/>
      <c r="AK67" s="2217">
        <f>AK66/AM65</f>
        <v>3.8064704167881082E-2</v>
      </c>
      <c r="AL67" s="2218"/>
      <c r="AM67" s="2217">
        <f>AM66/AO65</f>
        <v>6.3182612494539103E-2</v>
      </c>
      <c r="AN67" s="2218"/>
      <c r="AO67" s="2217">
        <f>AO66/AQ65</f>
        <v>5.1977635121143097E-2</v>
      </c>
      <c r="AP67" s="2218"/>
      <c r="AQ67" s="2217">
        <f>AQ66/AS65</f>
        <v>1.4137702240596132E-2</v>
      </c>
      <c r="AR67" s="2218"/>
      <c r="AS67" s="2217">
        <f>AS66/AU65</f>
        <v>1.0054567502021019E-2</v>
      </c>
      <c r="AT67" s="2218"/>
      <c r="AU67" s="2217">
        <f>AU66/AW65</f>
        <v>8.7084870848708487E-2</v>
      </c>
      <c r="AV67" s="2218"/>
      <c r="AW67" s="2217">
        <f>AW66/BG65</f>
        <v>0.13591072140294938</v>
      </c>
      <c r="AX67" s="2218"/>
      <c r="AY67" s="1726"/>
      <c r="AZ67" s="1727"/>
      <c r="BA67" s="2217"/>
      <c r="BB67" s="2218"/>
      <c r="BC67" s="2217"/>
      <c r="BD67" s="2218"/>
      <c r="BE67" s="2217"/>
      <c r="BF67" s="2218"/>
      <c r="BG67" s="2217"/>
      <c r="BH67" s="2218"/>
    </row>
    <row r="68" spans="2:60" s="7" customFormat="1" ht="18.75" customHeight="1" x14ac:dyDescent="0.25">
      <c r="B68" s="352" t="s">
        <v>1082</v>
      </c>
      <c r="C68" s="268">
        <f>'Historico MatriculaT Postgrado'!C91</f>
        <v>12</v>
      </c>
      <c r="D68" s="268">
        <f>'Historico MatriculaT Postgrado'!D91</f>
        <v>4</v>
      </c>
      <c r="E68" s="268">
        <f>'Historico MatriculaT Postgrado'!E91</f>
        <v>24</v>
      </c>
      <c r="F68" s="268">
        <f>'Historico MatriculaT Postgrado'!F91</f>
        <v>22</v>
      </c>
      <c r="G68" s="268">
        <f>'Historico MatriculaT Postgrado'!G91</f>
        <v>38</v>
      </c>
      <c r="H68" s="268">
        <f>'Historico MatriculaT Postgrado'!H91</f>
        <v>23</v>
      </c>
      <c r="I68" s="268">
        <f>'Historico MatriculaT Postgrado'!I91</f>
        <v>207</v>
      </c>
      <c r="J68" s="268">
        <f>'Historico MatriculaT Postgrado'!J91</f>
        <v>175</v>
      </c>
      <c r="K68" s="268">
        <f>'Historico MatriculaT Postgrado'!K91</f>
        <v>494</v>
      </c>
      <c r="L68" s="268">
        <f>'Historico MatriculaT Postgrado'!L91</f>
        <v>532</v>
      </c>
      <c r="M68" s="268">
        <f>'Historico MatriculaT Postgrado'!M91</f>
        <v>560</v>
      </c>
      <c r="N68" s="268">
        <f>'Historico MatriculaT Postgrado'!N91</f>
        <v>496</v>
      </c>
      <c r="O68" s="268">
        <f>'Historico MatriculaT Postgrado'!O91</f>
        <v>533</v>
      </c>
      <c r="P68" s="268">
        <f>'Historico MatriculaT Postgrado'!P91</f>
        <v>387</v>
      </c>
      <c r="Q68" s="268">
        <f>'Historico MatriculaT Postgrado'!Q91</f>
        <v>340</v>
      </c>
      <c r="R68" s="268">
        <f>'Historico MatriculaT Postgrado'!R91</f>
        <v>311</v>
      </c>
      <c r="S68" s="268">
        <f>'Historico MatriculaT Postgrado'!S91</f>
        <v>266</v>
      </c>
      <c r="T68" s="268">
        <f>'Historico MatriculaT Postgrado'!T91</f>
        <v>174</v>
      </c>
      <c r="U68" s="268">
        <f>'Historico MatriculaT Postgrado'!U91</f>
        <v>129</v>
      </c>
      <c r="V68" s="268">
        <f>'Historico MatriculaT Postgrado'!V91</f>
        <v>110</v>
      </c>
      <c r="W68" s="268">
        <f>'Historico MatriculaT Postgrado'!W91</f>
        <v>82</v>
      </c>
      <c r="X68" s="268">
        <f>'Historico MatriculaT Postgrado'!X91</f>
        <v>100</v>
      </c>
      <c r="Y68" s="268">
        <f>'Historico MatriculaT Postgrado'!Y91</f>
        <v>126</v>
      </c>
      <c r="Z68" s="268">
        <f>'Historico MatriculaT Postgrado'!Z91</f>
        <v>123</v>
      </c>
      <c r="AA68" s="268">
        <f>'Historico MatriculaT Postgrado'!AA91</f>
        <v>142</v>
      </c>
      <c r="AB68" s="268">
        <f>'Historico MatriculaT Postgrado'!AB91</f>
        <v>217</v>
      </c>
      <c r="AC68" s="268">
        <f>'Historico MatriculaT Postgrado'!AC91</f>
        <v>237</v>
      </c>
      <c r="AD68" s="268">
        <f>'Historico MatriculaT Postgrado'!AD91</f>
        <v>325</v>
      </c>
      <c r="AE68" s="268">
        <f>'Historico MatriculaT Postgrado'!AE91</f>
        <v>337</v>
      </c>
      <c r="AF68" s="268">
        <f>'Historico MatriculaT Postgrado'!AF91</f>
        <v>462</v>
      </c>
      <c r="AG68" s="268">
        <f>'Historico MatriculaT Postgrado'!AG91</f>
        <v>340</v>
      </c>
      <c r="AH68" s="268">
        <f>'Historico MatriculaT Postgrado'!AH91</f>
        <v>329</v>
      </c>
      <c r="AI68" s="268">
        <f>'Historico MatriculaT Postgrado'!AI91</f>
        <v>351</v>
      </c>
      <c r="AJ68" s="268">
        <f>'Historico MatriculaT Postgrado'!AJ91</f>
        <v>539</v>
      </c>
      <c r="AK68" s="268">
        <f>'Historico MatriculaT Postgrado'!AK91</f>
        <v>590</v>
      </c>
      <c r="AL68" s="268">
        <f>'Historico MatriculaT Postgrado'!AL91</f>
        <v>615</v>
      </c>
      <c r="AM68" s="268">
        <f>'Historico MatriculaT Postgrado'!AM91</f>
        <v>665</v>
      </c>
      <c r="AN68" s="268">
        <f>'Historico MatriculaT Postgrado'!AN91</f>
        <v>634</v>
      </c>
      <c r="AO68" s="268">
        <f>'Historico MatriculaT Postgrado'!AO91</f>
        <v>511</v>
      </c>
      <c r="AP68" s="268">
        <f>'Historico MatriculaT Postgrado'!AP91</f>
        <v>391</v>
      </c>
      <c r="AQ68" s="268">
        <f>'Historico MatriculaT Postgrado'!AQ91</f>
        <v>415</v>
      </c>
      <c r="AR68" s="268">
        <f>'Historico MatriculaT Postgrado'!AR91</f>
        <v>369</v>
      </c>
      <c r="AS68" s="268">
        <f>'Historico MatriculaT Postgrado'!AS91</f>
        <v>409</v>
      </c>
      <c r="AT68" s="268">
        <f>'Historico MatriculaT Postgrado'!AT91</f>
        <v>433</v>
      </c>
      <c r="AU68" s="268">
        <f>'Historico MatriculaT Postgrado'!AU91</f>
        <v>548</v>
      </c>
      <c r="AV68" s="268">
        <f>'Historico MatriculaT Postgrado'!AV91</f>
        <v>433</v>
      </c>
      <c r="AW68" s="268">
        <f>'Historico MatriculaT Postgrado'!AW91</f>
        <v>638</v>
      </c>
      <c r="AX68" s="268">
        <f>'Historico MatriculaT Postgrado'!AX91</f>
        <v>704</v>
      </c>
      <c r="AY68" s="1378">
        <f>'Historico MatriculaT Postgrado'!AS91</f>
        <v>409</v>
      </c>
      <c r="AZ68" s="1378">
        <f>'Historico MatriculaT Postgrado'!AT91</f>
        <v>433</v>
      </c>
      <c r="BA68" s="1378">
        <f>'Historico MatriculaT Postgrado'!AW91</f>
        <v>638</v>
      </c>
      <c r="BB68" s="1378">
        <f>'Historico MatriculaT Postgrado'!AX91</f>
        <v>704</v>
      </c>
      <c r="BC68" s="1378">
        <f>'Historico MatriculaT Postgrado'!BC100</f>
        <v>1095</v>
      </c>
      <c r="BD68" s="1378">
        <f>'Historico MatriculaT Postgrado'!BD100</f>
        <v>1037</v>
      </c>
      <c r="BE68" s="268">
        <f>'Historico MatriculaT Postgrado'!BE91</f>
        <v>1067</v>
      </c>
      <c r="BF68" s="268">
        <f>'Historico MatriculaT Postgrado'!BF91</f>
        <v>999</v>
      </c>
      <c r="BG68" s="268">
        <f>'Historico MatriculaT Postgrado'!BG100</f>
        <v>1013</v>
      </c>
      <c r="BH68" s="1378">
        <f>'Historico MatriculaT Postgrado'!BH100</f>
        <v>1058</v>
      </c>
    </row>
    <row r="69" spans="2:60" s="7" customFormat="1" ht="18.75" customHeight="1" x14ac:dyDescent="0.25">
      <c r="B69" s="352" t="s">
        <v>1079</v>
      </c>
      <c r="C69" s="268">
        <f>'Historico MatriculaT PostConve'!C40</f>
        <v>38</v>
      </c>
      <c r="D69" s="268">
        <f>'Historico MatriculaT PostConve'!D40</f>
        <v>38</v>
      </c>
      <c r="E69" s="268">
        <f>'Historico MatriculaT PostConve'!E40</f>
        <v>38</v>
      </c>
      <c r="F69" s="268">
        <f>'Historico MatriculaT PostConve'!F40</f>
        <v>38</v>
      </c>
      <c r="G69" s="268">
        <f>'Historico MatriculaT PostConve'!G40</f>
        <v>55</v>
      </c>
      <c r="H69" s="268">
        <f>'Historico MatriculaT PostConve'!H40</f>
        <v>57</v>
      </c>
      <c r="I69" s="268">
        <f>'Historico MatriculaT PostConve'!I40</f>
        <v>242</v>
      </c>
      <c r="J69" s="268">
        <f>'Historico MatriculaT PostConve'!J40</f>
        <v>185</v>
      </c>
      <c r="K69" s="268">
        <f>'Historico MatriculaT PostConve'!K40</f>
        <v>375</v>
      </c>
      <c r="L69" s="268">
        <f>'Historico MatriculaT PostConve'!L40</f>
        <v>358</v>
      </c>
      <c r="M69" s="268">
        <f>'Historico MatriculaT PostConve'!M40</f>
        <v>77</v>
      </c>
      <c r="N69" s="268">
        <f>'Historico MatriculaT PostConve'!N40</f>
        <v>77</v>
      </c>
      <c r="O69" s="268">
        <f>'Historico MatriculaT PostConve'!O40</f>
        <v>242</v>
      </c>
      <c r="P69" s="268">
        <f>'Historico MatriculaT PostConve'!P40</f>
        <v>230</v>
      </c>
      <c r="Q69" s="268">
        <f>'Historico MatriculaT PostConve'!Q40</f>
        <v>165</v>
      </c>
      <c r="R69" s="268">
        <f>'Historico MatriculaT PostConve'!R40</f>
        <v>134</v>
      </c>
      <c r="S69" s="268">
        <f>'Historico MatriculaT PostConve'!S40</f>
        <v>0</v>
      </c>
      <c r="T69" s="268">
        <f>'Historico MatriculaT PostConve'!T40</f>
        <v>12</v>
      </c>
      <c r="U69" s="268">
        <f>'Historico MatriculaT PostConve'!U40</f>
        <v>11</v>
      </c>
      <c r="V69" s="268">
        <f>'Historico MatriculaT PostConve'!V40</f>
        <v>62</v>
      </c>
      <c r="W69" s="268">
        <f>'Historico MatriculaT PostConve'!W40</f>
        <v>21</v>
      </c>
      <c r="X69" s="268">
        <f>'Historico MatriculaT PostConve'!X40</f>
        <v>54</v>
      </c>
      <c r="Y69" s="268">
        <f>'Historico MatriculaT PostConve'!Y40</f>
        <v>49</v>
      </c>
      <c r="Z69" s="268">
        <f>'Historico MatriculaT PostConve'!Z40</f>
        <v>15</v>
      </c>
      <c r="AA69" s="268">
        <f>'Historico MatriculaT PostConve'!AA40</f>
        <v>49</v>
      </c>
      <c r="AB69" s="268">
        <f>'Historico MatriculaT PostConve'!AB40</f>
        <v>56</v>
      </c>
      <c r="AC69" s="268">
        <f>'Historico MatriculaT PostConve'!AC40</f>
        <v>47</v>
      </c>
      <c r="AD69" s="268">
        <f>'Historico MatriculaT PostConve'!AD40</f>
        <v>75</v>
      </c>
      <c r="AE69" s="268">
        <f>'Historico MatriculaT PostConve'!AE40</f>
        <v>23</v>
      </c>
      <c r="AF69" s="268">
        <f>'Historico MatriculaT PostConve'!AF40</f>
        <v>142</v>
      </c>
      <c r="AG69" s="268">
        <f>'Historico MatriculaT PostConve'!AG40</f>
        <v>170</v>
      </c>
      <c r="AH69" s="268">
        <f>'Historico MatriculaT PostConve'!AH40</f>
        <v>187</v>
      </c>
      <c r="AI69" s="268">
        <f>'Historico MatriculaT PostConve'!AI40</f>
        <v>267</v>
      </c>
      <c r="AJ69" s="268">
        <f>'Historico MatriculaT PostConve'!AJ40</f>
        <v>259</v>
      </c>
      <c r="AK69" s="268">
        <f>'Historico MatriculaT PostConve'!AK40</f>
        <v>189</v>
      </c>
      <c r="AL69" s="268">
        <f>'Historico MatriculaT PostConve'!AL40</f>
        <v>143</v>
      </c>
      <c r="AM69" s="268">
        <f>'Historico MatriculaT PostConve'!AM40</f>
        <v>0</v>
      </c>
      <c r="AN69" s="268">
        <f>'Historico MatriculaT PostConve'!AN40</f>
        <v>0</v>
      </c>
      <c r="AO69" s="268">
        <f>'Historico MatriculaT PostConve'!AO40</f>
        <v>0</v>
      </c>
      <c r="AP69" s="268">
        <f>'Historico MatriculaT PostConve'!AP40</f>
        <v>0</v>
      </c>
      <c r="AQ69" s="268">
        <f>'Historico MatriculaT PostConve'!AQ40</f>
        <v>0</v>
      </c>
      <c r="AR69" s="268">
        <f>'Historico MatriculaT PostConve'!AR40</f>
        <v>0</v>
      </c>
      <c r="AS69" s="268">
        <f>'Historico MatriculaT PostConve'!AS40</f>
        <v>0</v>
      </c>
      <c r="AT69" s="268">
        <f>'Historico MatriculaT PostConve'!AT40</f>
        <v>0</v>
      </c>
      <c r="AU69" s="268">
        <f>'Historico MatriculaT PostConve'!AU40</f>
        <v>0</v>
      </c>
      <c r="AV69" s="268">
        <f>'Historico MatriculaT PostConve'!AV40</f>
        <v>0</v>
      </c>
      <c r="AW69" s="268">
        <f>'Historico MatriculaT PostConve'!AW40</f>
        <v>0</v>
      </c>
      <c r="AX69" s="268">
        <f>'Historico MatriculaT PostConve'!AX40</f>
        <v>0</v>
      </c>
      <c r="AY69" s="1378">
        <f>'Historico MatriculaT PostConve'!AU40</f>
        <v>0</v>
      </c>
      <c r="AZ69" s="1378">
        <f>'Historico MatriculaT PostConve'!AV40</f>
        <v>0</v>
      </c>
      <c r="BA69" s="1378">
        <f>'Historico MatriculaT PostConve'!AW40</f>
        <v>0</v>
      </c>
      <c r="BB69" s="1378">
        <f>'Historico MatriculaT PostConve'!AX40</f>
        <v>0</v>
      </c>
      <c r="BC69" s="1378">
        <f>'Historico MatriculaT PostConve'!AY40</f>
        <v>0</v>
      </c>
      <c r="BD69" s="1378">
        <f>'Historico MatriculaT PostConve'!AZ40</f>
        <v>0</v>
      </c>
      <c r="BE69" s="268">
        <f>'Historico MatriculaT PostConve'!BA40</f>
        <v>0</v>
      </c>
      <c r="BF69" s="268">
        <f>'Historico MatriculaT PostConve'!BB40</f>
        <v>0</v>
      </c>
      <c r="BG69" s="268">
        <f>'Historico MatriculaT PostConve'!BC40</f>
        <v>0</v>
      </c>
      <c r="BH69" s="268">
        <f>'Historico MatriculaT PostConve'!BD40</f>
        <v>0</v>
      </c>
    </row>
    <row r="70" spans="2:60" s="7" customFormat="1" ht="18.75" customHeight="1" x14ac:dyDescent="0.25">
      <c r="B70" s="153" t="s">
        <v>1080</v>
      </c>
      <c r="C70" s="161">
        <f>SUM(C68:C69)</f>
        <v>50</v>
      </c>
      <c r="D70" s="161">
        <f t="shared" ref="D70:BH70" si="28">SUM(D68:D69)</f>
        <v>42</v>
      </c>
      <c r="E70" s="161">
        <f t="shared" si="28"/>
        <v>62</v>
      </c>
      <c r="F70" s="161">
        <f t="shared" si="28"/>
        <v>60</v>
      </c>
      <c r="G70" s="161">
        <f t="shared" si="28"/>
        <v>93</v>
      </c>
      <c r="H70" s="161">
        <f t="shared" si="28"/>
        <v>80</v>
      </c>
      <c r="I70" s="161">
        <f t="shared" si="28"/>
        <v>449</v>
      </c>
      <c r="J70" s="161">
        <f t="shared" si="28"/>
        <v>360</v>
      </c>
      <c r="K70" s="161">
        <f t="shared" si="28"/>
        <v>869</v>
      </c>
      <c r="L70" s="161">
        <f t="shared" si="28"/>
        <v>890</v>
      </c>
      <c r="M70" s="161">
        <f t="shared" si="28"/>
        <v>637</v>
      </c>
      <c r="N70" s="161">
        <f t="shared" si="28"/>
        <v>573</v>
      </c>
      <c r="O70" s="161">
        <f t="shared" si="28"/>
        <v>775</v>
      </c>
      <c r="P70" s="161">
        <f t="shared" si="28"/>
        <v>617</v>
      </c>
      <c r="Q70" s="161">
        <f t="shared" si="28"/>
        <v>505</v>
      </c>
      <c r="R70" s="161">
        <f t="shared" si="28"/>
        <v>445</v>
      </c>
      <c r="S70" s="161">
        <f t="shared" si="28"/>
        <v>266</v>
      </c>
      <c r="T70" s="161">
        <f t="shared" si="28"/>
        <v>186</v>
      </c>
      <c r="U70" s="161">
        <f t="shared" si="28"/>
        <v>140</v>
      </c>
      <c r="V70" s="161">
        <f t="shared" si="28"/>
        <v>172</v>
      </c>
      <c r="W70" s="161">
        <f t="shared" si="28"/>
        <v>103</v>
      </c>
      <c r="X70" s="161">
        <f t="shared" si="28"/>
        <v>154</v>
      </c>
      <c r="Y70" s="161">
        <f t="shared" si="28"/>
        <v>175</v>
      </c>
      <c r="Z70" s="161">
        <f t="shared" si="28"/>
        <v>138</v>
      </c>
      <c r="AA70" s="161">
        <f t="shared" si="28"/>
        <v>191</v>
      </c>
      <c r="AB70" s="161">
        <f t="shared" si="28"/>
        <v>273</v>
      </c>
      <c r="AC70" s="161">
        <f t="shared" si="28"/>
        <v>284</v>
      </c>
      <c r="AD70" s="161">
        <f t="shared" si="28"/>
        <v>400</v>
      </c>
      <c r="AE70" s="161">
        <f t="shared" si="28"/>
        <v>360</v>
      </c>
      <c r="AF70" s="161">
        <f t="shared" si="28"/>
        <v>604</v>
      </c>
      <c r="AG70" s="161">
        <f t="shared" si="28"/>
        <v>510</v>
      </c>
      <c r="AH70" s="161">
        <f t="shared" si="28"/>
        <v>516</v>
      </c>
      <c r="AI70" s="161">
        <f t="shared" si="28"/>
        <v>618</v>
      </c>
      <c r="AJ70" s="161">
        <f t="shared" si="28"/>
        <v>798</v>
      </c>
      <c r="AK70" s="161">
        <f t="shared" si="28"/>
        <v>779</v>
      </c>
      <c r="AL70" s="161">
        <f t="shared" si="28"/>
        <v>758</v>
      </c>
      <c r="AM70" s="161">
        <f t="shared" si="28"/>
        <v>665</v>
      </c>
      <c r="AN70" s="161">
        <f t="shared" si="28"/>
        <v>634</v>
      </c>
      <c r="AO70" s="161">
        <f t="shared" si="28"/>
        <v>511</v>
      </c>
      <c r="AP70" s="161">
        <f t="shared" si="28"/>
        <v>391</v>
      </c>
      <c r="AQ70" s="161">
        <f t="shared" si="28"/>
        <v>415</v>
      </c>
      <c r="AR70" s="161">
        <f t="shared" si="28"/>
        <v>369</v>
      </c>
      <c r="AS70" s="161">
        <f t="shared" si="28"/>
        <v>409</v>
      </c>
      <c r="AT70" s="161">
        <f t="shared" si="28"/>
        <v>433</v>
      </c>
      <c r="AU70" s="161">
        <f t="shared" si="28"/>
        <v>548</v>
      </c>
      <c r="AV70" s="161">
        <f t="shared" si="28"/>
        <v>433</v>
      </c>
      <c r="AW70" s="161">
        <f t="shared" si="28"/>
        <v>638</v>
      </c>
      <c r="AX70" s="161">
        <f t="shared" si="28"/>
        <v>704</v>
      </c>
      <c r="AY70" s="161">
        <f t="shared" ref="AY70:BD70" si="29">SUM(AY68:AY69)</f>
        <v>409</v>
      </c>
      <c r="AZ70" s="161">
        <f t="shared" si="29"/>
        <v>433</v>
      </c>
      <c r="BA70" s="161">
        <f t="shared" si="29"/>
        <v>638</v>
      </c>
      <c r="BB70" s="161">
        <f t="shared" si="29"/>
        <v>704</v>
      </c>
      <c r="BC70" s="161">
        <f t="shared" si="29"/>
        <v>1095</v>
      </c>
      <c r="BD70" s="161">
        <f t="shared" si="29"/>
        <v>1037</v>
      </c>
      <c r="BE70" s="161">
        <f t="shared" ref="BE70:BF70" si="30">SUM(BE68:BE69)</f>
        <v>1067</v>
      </c>
      <c r="BF70" s="161">
        <f t="shared" si="30"/>
        <v>999</v>
      </c>
      <c r="BG70" s="161">
        <f t="shared" si="28"/>
        <v>1013</v>
      </c>
      <c r="BH70" s="161">
        <f t="shared" si="28"/>
        <v>1058</v>
      </c>
    </row>
    <row r="71" spans="2:60" s="7" customFormat="1" ht="18.75" hidden="1" customHeight="1" x14ac:dyDescent="0.25">
      <c r="B71" s="153" t="s">
        <v>1086</v>
      </c>
      <c r="C71" s="2219">
        <f>SUM(C70:D70)</f>
        <v>92</v>
      </c>
      <c r="D71" s="2220"/>
      <c r="E71" s="2219">
        <f>SUM(E70:F70)</f>
        <v>122</v>
      </c>
      <c r="F71" s="2220"/>
      <c r="G71" s="2219">
        <f>SUM(G70:H70)</f>
        <v>173</v>
      </c>
      <c r="H71" s="2220"/>
      <c r="I71" s="2219">
        <f>SUM(I70:J70)</f>
        <v>809</v>
      </c>
      <c r="J71" s="2220"/>
      <c r="K71" s="2219">
        <f>SUM(K70:L70)</f>
        <v>1759</v>
      </c>
      <c r="L71" s="2220"/>
      <c r="M71" s="2219">
        <f>SUM(M70:N70)</f>
        <v>1210</v>
      </c>
      <c r="N71" s="2220"/>
      <c r="O71" s="2219">
        <f>SUM(O70:P70)</f>
        <v>1392</v>
      </c>
      <c r="P71" s="2220"/>
      <c r="Q71" s="2219">
        <f>SUM(Q70:R70)</f>
        <v>950</v>
      </c>
      <c r="R71" s="2220"/>
      <c r="S71" s="2219">
        <f>SUM(S70:T70)</f>
        <v>452</v>
      </c>
      <c r="T71" s="2220"/>
      <c r="U71" s="2219">
        <f>SUM(U70:V70)</f>
        <v>312</v>
      </c>
      <c r="V71" s="2220"/>
      <c r="W71" s="2219">
        <f>SUM(W70:X70)</f>
        <v>257</v>
      </c>
      <c r="X71" s="2220"/>
      <c r="Y71" s="2219">
        <f>SUM(Y70:Z70)</f>
        <v>313</v>
      </c>
      <c r="Z71" s="2220"/>
      <c r="AA71" s="2219">
        <f>SUM(AA70:AB70)</f>
        <v>464</v>
      </c>
      <c r="AB71" s="2220"/>
      <c r="AC71" s="2219">
        <f>SUM(AC70:AD70)</f>
        <v>684</v>
      </c>
      <c r="AD71" s="2220"/>
      <c r="AE71" s="2219">
        <f>SUM(AE70:AF70)</f>
        <v>964</v>
      </c>
      <c r="AF71" s="2220"/>
      <c r="AG71" s="2219">
        <f>SUM(AG70:AH70)</f>
        <v>1026</v>
      </c>
      <c r="AH71" s="2220"/>
      <c r="AI71" s="2219">
        <f>SUM(AI70:AJ70)</f>
        <v>1416</v>
      </c>
      <c r="AJ71" s="2220"/>
      <c r="AK71" s="2219">
        <f>SUM(AK70:AL70)</f>
        <v>1537</v>
      </c>
      <c r="AL71" s="2220"/>
      <c r="AM71" s="2219">
        <f>SUM(AM70:AN70)</f>
        <v>1299</v>
      </c>
      <c r="AN71" s="2220"/>
      <c r="AO71" s="2219">
        <f>SUM(AO70:AP70)</f>
        <v>902</v>
      </c>
      <c r="AP71" s="2220"/>
      <c r="AQ71" s="2219">
        <f>SUM(AQ70:AR70)</f>
        <v>784</v>
      </c>
      <c r="AR71" s="2220"/>
      <c r="AS71" s="2219">
        <f>SUM(AS70:AT70)</f>
        <v>842</v>
      </c>
      <c r="AT71" s="2220"/>
      <c r="AU71" s="2219">
        <f>SUM(AU70:AV70)</f>
        <v>981</v>
      </c>
      <c r="AV71" s="2220"/>
      <c r="AW71" s="2219">
        <f>SUM(AW70:AX70)</f>
        <v>1342</v>
      </c>
      <c r="AX71" s="2220"/>
      <c r="AY71" s="1728">
        <f>SUM(AY70:AZ70)</f>
        <v>842</v>
      </c>
      <c r="AZ71" s="1729"/>
      <c r="BA71" s="2219">
        <f>SUM(BA70:BB70)</f>
        <v>1342</v>
      </c>
      <c r="BB71" s="2220"/>
      <c r="BC71" s="2219">
        <f>SUM(BC70:BD70)</f>
        <v>2132</v>
      </c>
      <c r="BD71" s="2220"/>
      <c r="BE71" s="2219">
        <f>SUM(BE70:BF70)</f>
        <v>2066</v>
      </c>
      <c r="BF71" s="2220"/>
      <c r="BG71" s="2219">
        <f>SUM(BG70:BH70)</f>
        <v>2071</v>
      </c>
      <c r="BH71" s="2220"/>
    </row>
    <row r="72" spans="2:60" s="7" customFormat="1" ht="18.75" hidden="1" customHeight="1" x14ac:dyDescent="0.25">
      <c r="B72" s="153" t="s">
        <v>1084</v>
      </c>
      <c r="C72" s="2219">
        <f>E71-C71</f>
        <v>30</v>
      </c>
      <c r="D72" s="2220"/>
      <c r="E72" s="2219">
        <f>G71-E71</f>
        <v>51</v>
      </c>
      <c r="F72" s="2220"/>
      <c r="G72" s="2219">
        <f>I71-G71</f>
        <v>636</v>
      </c>
      <c r="H72" s="2220"/>
      <c r="I72" s="2219">
        <f>K71-I71</f>
        <v>950</v>
      </c>
      <c r="J72" s="2220"/>
      <c r="K72" s="2219">
        <f>M71-K71</f>
        <v>-549</v>
      </c>
      <c r="L72" s="2220"/>
      <c r="M72" s="2219">
        <f>O71-M71</f>
        <v>182</v>
      </c>
      <c r="N72" s="2220"/>
      <c r="O72" s="2219">
        <f>Q71-O71</f>
        <v>-442</v>
      </c>
      <c r="P72" s="2220"/>
      <c r="Q72" s="2219">
        <f>S71-Q71</f>
        <v>-498</v>
      </c>
      <c r="R72" s="2220"/>
      <c r="S72" s="2219">
        <f>U71-S71</f>
        <v>-140</v>
      </c>
      <c r="T72" s="2220"/>
      <c r="U72" s="2219">
        <f>W71-U71</f>
        <v>-55</v>
      </c>
      <c r="V72" s="2220"/>
      <c r="W72" s="2219">
        <f>Y71-W71</f>
        <v>56</v>
      </c>
      <c r="X72" s="2220"/>
      <c r="Y72" s="2219">
        <f>AA71-Y71</f>
        <v>151</v>
      </c>
      <c r="Z72" s="2220"/>
      <c r="AA72" s="2219">
        <f>AC71-AA71</f>
        <v>220</v>
      </c>
      <c r="AB72" s="2220"/>
      <c r="AC72" s="2219">
        <f>AE71-AC71</f>
        <v>280</v>
      </c>
      <c r="AD72" s="2220"/>
      <c r="AE72" s="2219">
        <f>AG71-AE71</f>
        <v>62</v>
      </c>
      <c r="AF72" s="2220"/>
      <c r="AG72" s="2219">
        <f>AI71-AG71</f>
        <v>390</v>
      </c>
      <c r="AH72" s="2220"/>
      <c r="AI72" s="2219">
        <f>AK71-AI71</f>
        <v>121</v>
      </c>
      <c r="AJ72" s="2220"/>
      <c r="AK72" s="2219">
        <f>AM71-AK71</f>
        <v>-238</v>
      </c>
      <c r="AL72" s="2220"/>
      <c r="AM72" s="2219">
        <f>AO71-AM71</f>
        <v>-397</v>
      </c>
      <c r="AN72" s="2220"/>
      <c r="AO72" s="2219">
        <f>AQ71-AO71</f>
        <v>-118</v>
      </c>
      <c r="AP72" s="2220"/>
      <c r="AQ72" s="2219">
        <f>AS71-AQ71</f>
        <v>58</v>
      </c>
      <c r="AR72" s="2220"/>
      <c r="AS72" s="2219">
        <f>AU71-AS71</f>
        <v>139</v>
      </c>
      <c r="AT72" s="2220"/>
      <c r="AU72" s="2219">
        <f>AW71-AU71</f>
        <v>361</v>
      </c>
      <c r="AV72" s="2220"/>
      <c r="AW72" s="2219">
        <f>BG71-AW71</f>
        <v>729</v>
      </c>
      <c r="AX72" s="2220"/>
      <c r="AY72" s="1728"/>
      <c r="AZ72" s="1729"/>
      <c r="BA72" s="2219"/>
      <c r="BB72" s="2220"/>
      <c r="BC72" s="2219"/>
      <c r="BD72" s="2220"/>
      <c r="BE72" s="2219"/>
      <c r="BF72" s="2220"/>
      <c r="BG72" s="2219"/>
      <c r="BH72" s="2220"/>
    </row>
    <row r="73" spans="2:60" s="7" customFormat="1" ht="18.75" hidden="1" customHeight="1" x14ac:dyDescent="0.25">
      <c r="B73" s="153" t="s">
        <v>1085</v>
      </c>
      <c r="C73" s="2221">
        <f>C72/E71</f>
        <v>0.24590163934426229</v>
      </c>
      <c r="D73" s="2222"/>
      <c r="E73" s="2221">
        <f>E72/G71</f>
        <v>0.2947976878612717</v>
      </c>
      <c r="F73" s="2222"/>
      <c r="G73" s="2221">
        <f>G72/I71</f>
        <v>0.78615574783683562</v>
      </c>
      <c r="H73" s="2222"/>
      <c r="I73" s="2221">
        <f>I72/K71</f>
        <v>0.54007959067652078</v>
      </c>
      <c r="J73" s="2222"/>
      <c r="K73" s="2221">
        <f>K72/M71</f>
        <v>-0.45371900826446282</v>
      </c>
      <c r="L73" s="2222"/>
      <c r="M73" s="2221">
        <f>M72/O71</f>
        <v>0.1307471264367816</v>
      </c>
      <c r="N73" s="2222"/>
      <c r="O73" s="2221">
        <f>O72/Q71</f>
        <v>-0.46526315789473682</v>
      </c>
      <c r="P73" s="2222"/>
      <c r="Q73" s="2221">
        <f>Q72/S71</f>
        <v>-1.1017699115044248</v>
      </c>
      <c r="R73" s="2222"/>
      <c r="S73" s="2221">
        <f>S72/U71</f>
        <v>-0.44871794871794873</v>
      </c>
      <c r="T73" s="2222"/>
      <c r="U73" s="2221">
        <f>U72/W71</f>
        <v>-0.2140077821011673</v>
      </c>
      <c r="V73" s="2222"/>
      <c r="W73" s="2221">
        <f>W72/Y71</f>
        <v>0.17891373801916932</v>
      </c>
      <c r="X73" s="2222"/>
      <c r="Y73" s="2221">
        <f>Y72/AA71</f>
        <v>0.32543103448275862</v>
      </c>
      <c r="Z73" s="2222"/>
      <c r="AA73" s="2221">
        <f>AA72/AC71</f>
        <v>0.32163742690058478</v>
      </c>
      <c r="AB73" s="2222"/>
      <c r="AC73" s="2221">
        <f>AC72/AE71</f>
        <v>0.29045643153526973</v>
      </c>
      <c r="AD73" s="2222"/>
      <c r="AE73" s="2221">
        <f>AE72/AG71</f>
        <v>6.042884990253411E-2</v>
      </c>
      <c r="AF73" s="2222"/>
      <c r="AG73" s="2221">
        <f>AG72/AI71</f>
        <v>0.27542372881355931</v>
      </c>
      <c r="AH73" s="2222"/>
      <c r="AI73" s="2221">
        <f>AI72/AK71</f>
        <v>7.8724788549121669E-2</v>
      </c>
      <c r="AJ73" s="2222"/>
      <c r="AK73" s="2221">
        <f>AK72/AM71</f>
        <v>-0.18321785989222478</v>
      </c>
      <c r="AL73" s="2222"/>
      <c r="AM73" s="2221">
        <f>AM72/AO71</f>
        <v>-0.4401330376940133</v>
      </c>
      <c r="AN73" s="2222"/>
      <c r="AO73" s="2221">
        <f>AO72/AQ71</f>
        <v>-0.15051020408163265</v>
      </c>
      <c r="AP73" s="2222"/>
      <c r="AQ73" s="2221">
        <f>AQ72/AS71</f>
        <v>6.8883610451306407E-2</v>
      </c>
      <c r="AR73" s="2222"/>
      <c r="AS73" s="2221">
        <f>AS72/AU71</f>
        <v>0.14169215086646278</v>
      </c>
      <c r="AT73" s="2222"/>
      <c r="AU73" s="2221">
        <f>AU72/AW71</f>
        <v>0.26900149031296572</v>
      </c>
      <c r="AV73" s="2222"/>
      <c r="AW73" s="2221">
        <f>AW72/BG71</f>
        <v>0.35200386286817964</v>
      </c>
      <c r="AX73" s="2222"/>
      <c r="AY73" s="1730"/>
      <c r="AZ73" s="1731"/>
      <c r="BA73" s="2221"/>
      <c r="BB73" s="2222"/>
      <c r="BC73" s="2221"/>
      <c r="BD73" s="2222"/>
      <c r="BE73" s="2221"/>
      <c r="BF73" s="2222"/>
      <c r="BG73" s="2221"/>
      <c r="BH73" s="2222"/>
    </row>
    <row r="74" spans="2:60" s="7" customFormat="1" ht="18.75" customHeight="1" x14ac:dyDescent="0.25">
      <c r="B74" s="153" t="s">
        <v>1081</v>
      </c>
      <c r="C74" s="161">
        <f>C70+C64</f>
        <v>3121</v>
      </c>
      <c r="D74" s="161">
        <f t="shared" ref="D74:BH74" si="31">D70+D64</f>
        <v>3085</v>
      </c>
      <c r="E74" s="161">
        <f t="shared" si="31"/>
        <v>3106</v>
      </c>
      <c r="F74" s="161">
        <f t="shared" si="31"/>
        <v>3084</v>
      </c>
      <c r="G74" s="161">
        <f t="shared" si="31"/>
        <v>2922</v>
      </c>
      <c r="H74" s="161">
        <f t="shared" si="31"/>
        <v>3228</v>
      </c>
      <c r="I74" s="161">
        <f t="shared" si="31"/>
        <v>3744</v>
      </c>
      <c r="J74" s="161">
        <f t="shared" si="31"/>
        <v>3503</v>
      </c>
      <c r="K74" s="161">
        <f t="shared" si="31"/>
        <v>4824</v>
      </c>
      <c r="L74" s="161">
        <f t="shared" si="31"/>
        <v>5071</v>
      </c>
      <c r="M74" s="161">
        <f t="shared" si="31"/>
        <v>5497</v>
      </c>
      <c r="N74" s="161">
        <f t="shared" si="31"/>
        <v>5185</v>
      </c>
      <c r="O74" s="161">
        <f t="shared" si="31"/>
        <v>5926</v>
      </c>
      <c r="P74" s="161">
        <f t="shared" si="31"/>
        <v>5578</v>
      </c>
      <c r="Q74" s="161">
        <f t="shared" si="31"/>
        <v>5558</v>
      </c>
      <c r="R74" s="161">
        <f t="shared" si="31"/>
        <v>5510</v>
      </c>
      <c r="S74" s="161">
        <f t="shared" si="31"/>
        <v>5487</v>
      </c>
      <c r="T74" s="161">
        <f t="shared" si="31"/>
        <v>4779</v>
      </c>
      <c r="U74" s="161">
        <f t="shared" si="31"/>
        <v>5055</v>
      </c>
      <c r="V74" s="161">
        <f t="shared" si="31"/>
        <v>4711</v>
      </c>
      <c r="W74" s="161">
        <f t="shared" si="31"/>
        <v>5146</v>
      </c>
      <c r="X74" s="161">
        <f t="shared" si="31"/>
        <v>5078</v>
      </c>
      <c r="Y74" s="161">
        <f t="shared" si="31"/>
        <v>5321</v>
      </c>
      <c r="Z74" s="161">
        <f t="shared" si="31"/>
        <v>5838</v>
      </c>
      <c r="AA74" s="161">
        <f t="shared" si="31"/>
        <v>6226</v>
      </c>
      <c r="AB74" s="161">
        <f t="shared" si="31"/>
        <v>6465</v>
      </c>
      <c r="AC74" s="161">
        <f t="shared" si="31"/>
        <v>6669</v>
      </c>
      <c r="AD74" s="161">
        <f t="shared" si="31"/>
        <v>7101</v>
      </c>
      <c r="AE74" s="161">
        <f t="shared" si="31"/>
        <v>7438</v>
      </c>
      <c r="AF74" s="161">
        <f t="shared" si="31"/>
        <v>7818</v>
      </c>
      <c r="AG74" s="161">
        <f t="shared" si="31"/>
        <v>7934</v>
      </c>
      <c r="AH74" s="161">
        <f t="shared" si="31"/>
        <v>7785</v>
      </c>
      <c r="AI74" s="161">
        <f t="shared" si="31"/>
        <v>8113</v>
      </c>
      <c r="AJ74" s="161">
        <f t="shared" si="31"/>
        <v>8654</v>
      </c>
      <c r="AK74" s="161">
        <f t="shared" si="31"/>
        <v>9014</v>
      </c>
      <c r="AL74" s="161">
        <f t="shared" si="31"/>
        <v>9025</v>
      </c>
      <c r="AM74" s="161">
        <f t="shared" si="31"/>
        <v>9194</v>
      </c>
      <c r="AN74" s="161">
        <f t="shared" si="31"/>
        <v>9260</v>
      </c>
      <c r="AO74" s="161">
        <f t="shared" si="31"/>
        <v>9610</v>
      </c>
      <c r="AP74" s="161">
        <f t="shared" si="31"/>
        <v>9604</v>
      </c>
      <c r="AQ74" s="161">
        <f t="shared" si="31"/>
        <v>9955</v>
      </c>
      <c r="AR74" s="161">
        <f t="shared" si="31"/>
        <v>10145</v>
      </c>
      <c r="AS74" s="161">
        <f t="shared" si="31"/>
        <v>10267</v>
      </c>
      <c r="AT74" s="161">
        <f t="shared" si="31"/>
        <v>10168</v>
      </c>
      <c r="AU74" s="161">
        <f t="shared" si="31"/>
        <v>10378</v>
      </c>
      <c r="AV74" s="161">
        <f t="shared" si="31"/>
        <v>10395</v>
      </c>
      <c r="AW74" s="161">
        <f t="shared" si="31"/>
        <v>11253</v>
      </c>
      <c r="AX74" s="161">
        <f t="shared" si="31"/>
        <v>11769</v>
      </c>
      <c r="AY74" s="161">
        <f t="shared" ref="AY74:BD74" si="32">AY70+AY64</f>
        <v>11759</v>
      </c>
      <c r="AZ74" s="161">
        <f t="shared" si="32"/>
        <v>11717</v>
      </c>
      <c r="BA74" s="161">
        <f t="shared" si="32"/>
        <v>12095</v>
      </c>
      <c r="BB74" s="161">
        <f t="shared" si="32"/>
        <v>12089</v>
      </c>
      <c r="BC74" s="161">
        <f t="shared" si="32"/>
        <v>13052</v>
      </c>
      <c r="BD74" s="161">
        <f t="shared" si="32"/>
        <v>13162</v>
      </c>
      <c r="BE74" s="161">
        <f t="shared" ref="BE74:BF74" si="33">BE70+BE64</f>
        <v>13255</v>
      </c>
      <c r="BF74" s="161">
        <f t="shared" si="33"/>
        <v>13032</v>
      </c>
      <c r="BG74" s="161">
        <f t="shared" si="31"/>
        <v>13286</v>
      </c>
      <c r="BH74" s="161">
        <f t="shared" si="31"/>
        <v>13875</v>
      </c>
    </row>
    <row r="75" spans="2:60" s="7" customFormat="1" ht="18.75" hidden="1" customHeight="1" x14ac:dyDescent="0.25">
      <c r="B75" s="172" t="s">
        <v>1087</v>
      </c>
      <c r="C75" s="2223">
        <f>SUM(C74:D74)</f>
        <v>6206</v>
      </c>
      <c r="D75" s="2224"/>
      <c r="E75" s="2223">
        <f>SUM(E74:F74)</f>
        <v>6190</v>
      </c>
      <c r="F75" s="2224"/>
      <c r="G75" s="2223">
        <f>SUM(G74:H74)</f>
        <v>6150</v>
      </c>
      <c r="H75" s="2224"/>
      <c r="I75" s="2223">
        <f>SUM(I74:J74)</f>
        <v>7247</v>
      </c>
      <c r="J75" s="2224"/>
      <c r="K75" s="2223">
        <f>SUM(K74:L74)</f>
        <v>9895</v>
      </c>
      <c r="L75" s="2224"/>
      <c r="M75" s="2223">
        <f>SUM(M74:N74)</f>
        <v>10682</v>
      </c>
      <c r="N75" s="2224"/>
      <c r="O75" s="2223">
        <f>SUM(O74:P74)</f>
        <v>11504</v>
      </c>
      <c r="P75" s="2224"/>
      <c r="Q75" s="2223">
        <f>SUM(Q74:R74)</f>
        <v>11068</v>
      </c>
      <c r="R75" s="2224"/>
      <c r="S75" s="2223">
        <f>SUM(S74:T74)</f>
        <v>10266</v>
      </c>
      <c r="T75" s="2224"/>
      <c r="U75" s="2223">
        <f>SUM(U74:V74)</f>
        <v>9766</v>
      </c>
      <c r="V75" s="2224"/>
      <c r="W75" s="2223">
        <f>SUM(W74:X74)</f>
        <v>10224</v>
      </c>
      <c r="X75" s="2224"/>
      <c r="Y75" s="2223">
        <f>SUM(Y74:Z74)</f>
        <v>11159</v>
      </c>
      <c r="Z75" s="2224"/>
      <c r="AA75" s="2223">
        <f>SUM(AA74:AB74)</f>
        <v>12691</v>
      </c>
      <c r="AB75" s="2224"/>
      <c r="AC75" s="2223">
        <f>SUM(AC74:AD74)</f>
        <v>13770</v>
      </c>
      <c r="AD75" s="2224"/>
      <c r="AE75" s="2223">
        <f>SUM(AE74:AF74)</f>
        <v>15256</v>
      </c>
      <c r="AF75" s="2224"/>
      <c r="AG75" s="2223">
        <f>SUM(AG74:AH74)</f>
        <v>15719</v>
      </c>
      <c r="AH75" s="2224"/>
      <c r="AI75" s="2223">
        <f>SUM(AI74:AJ74)</f>
        <v>16767</v>
      </c>
      <c r="AJ75" s="2224"/>
      <c r="AK75" s="2223">
        <f>SUM(AK74:AL74)</f>
        <v>18039</v>
      </c>
      <c r="AL75" s="2224"/>
      <c r="AM75" s="2223">
        <f>SUM(AM74:AN74)</f>
        <v>18454</v>
      </c>
      <c r="AN75" s="2224"/>
      <c r="AO75" s="2223">
        <f>SUM(AO74:AP74)</f>
        <v>19214</v>
      </c>
      <c r="AP75" s="2224"/>
      <c r="AQ75" s="2223">
        <f>SUM(AQ74:AR74)</f>
        <v>20100</v>
      </c>
      <c r="AR75" s="2224"/>
      <c r="AS75" s="2223">
        <f>SUM(AS74:AT74)</f>
        <v>20435</v>
      </c>
      <c r="AT75" s="2224"/>
      <c r="AU75" s="2223">
        <f>SUM(AU74:AV74)</f>
        <v>20773</v>
      </c>
      <c r="AV75" s="2224"/>
      <c r="AW75" s="2223">
        <f>SUM(AW74:AX74)</f>
        <v>23022</v>
      </c>
      <c r="AX75" s="2224"/>
      <c r="AY75" s="523"/>
      <c r="AZ75" s="523"/>
      <c r="BA75" s="523"/>
      <c r="BB75" s="523"/>
      <c r="BC75" s="523"/>
      <c r="BD75" s="523"/>
      <c r="BE75" s="523"/>
      <c r="BF75" s="523"/>
      <c r="BG75" s="2223">
        <f>SUM(BG74:BH74)</f>
        <v>27161</v>
      </c>
      <c r="BH75" s="2224"/>
    </row>
    <row r="76" spans="2:60" s="7" customFormat="1" ht="18.75" hidden="1" customHeight="1" x14ac:dyDescent="0.25">
      <c r="B76" s="172" t="s">
        <v>1084</v>
      </c>
      <c r="C76" s="2223">
        <f>E75-C75</f>
        <v>-16</v>
      </c>
      <c r="D76" s="2224"/>
      <c r="E76" s="2223">
        <f>G75-E75</f>
        <v>-40</v>
      </c>
      <c r="F76" s="2224"/>
      <c r="G76" s="2223">
        <f>I75-G75</f>
        <v>1097</v>
      </c>
      <c r="H76" s="2224"/>
      <c r="I76" s="2223">
        <f>K75-I75</f>
        <v>2648</v>
      </c>
      <c r="J76" s="2224"/>
      <c r="K76" s="2223">
        <f>M75-K75</f>
        <v>787</v>
      </c>
      <c r="L76" s="2224"/>
      <c r="M76" s="2223">
        <f>O75-M75</f>
        <v>822</v>
      </c>
      <c r="N76" s="2224"/>
      <c r="O76" s="2223">
        <f>Q75-O75</f>
        <v>-436</v>
      </c>
      <c r="P76" s="2224"/>
      <c r="Q76" s="2223">
        <f>S75-Q75</f>
        <v>-802</v>
      </c>
      <c r="R76" s="2224"/>
      <c r="S76" s="2223">
        <f>U75-S75</f>
        <v>-500</v>
      </c>
      <c r="T76" s="2224"/>
      <c r="U76" s="2223">
        <f>W75-U75</f>
        <v>458</v>
      </c>
      <c r="V76" s="2224"/>
      <c r="W76" s="2223">
        <f>Y75-W75</f>
        <v>935</v>
      </c>
      <c r="X76" s="2224"/>
      <c r="Y76" s="2223">
        <f>AA75-Y75</f>
        <v>1532</v>
      </c>
      <c r="Z76" s="2224"/>
      <c r="AA76" s="2223">
        <f>AC75-AA75</f>
        <v>1079</v>
      </c>
      <c r="AB76" s="2224"/>
      <c r="AC76" s="2223">
        <f>AE75-AC75</f>
        <v>1486</v>
      </c>
      <c r="AD76" s="2224"/>
      <c r="AE76" s="2223">
        <f>AG75-AE75</f>
        <v>463</v>
      </c>
      <c r="AF76" s="2224"/>
      <c r="AG76" s="2223">
        <f>AI75-AG75</f>
        <v>1048</v>
      </c>
      <c r="AH76" s="2224"/>
      <c r="AI76" s="2223">
        <f>AK75-AI75</f>
        <v>1272</v>
      </c>
      <c r="AJ76" s="2224"/>
      <c r="AK76" s="2223">
        <f>AM75-AK75</f>
        <v>415</v>
      </c>
      <c r="AL76" s="2224"/>
      <c r="AM76" s="2223">
        <f>AO75-AM75</f>
        <v>760</v>
      </c>
      <c r="AN76" s="2224"/>
      <c r="AO76" s="2223">
        <f>AQ75-AO75</f>
        <v>886</v>
      </c>
      <c r="AP76" s="2224"/>
      <c r="AQ76" s="2223">
        <f>AS75-AQ75</f>
        <v>335</v>
      </c>
      <c r="AR76" s="2224"/>
      <c r="AS76" s="2223">
        <f>AU75-AS75</f>
        <v>338</v>
      </c>
      <c r="AT76" s="2224"/>
      <c r="AU76" s="2223">
        <f>AW75-AU75</f>
        <v>2249</v>
      </c>
      <c r="AV76" s="2224"/>
      <c r="AW76" s="2223">
        <f>BG75-AW75</f>
        <v>4139</v>
      </c>
      <c r="AX76" s="2224"/>
      <c r="AY76" s="523"/>
      <c r="AZ76" s="523"/>
      <c r="BA76" s="523"/>
      <c r="BB76" s="523"/>
      <c r="BC76" s="523"/>
      <c r="BD76" s="523"/>
      <c r="BE76" s="523"/>
      <c r="BF76" s="523"/>
      <c r="BG76" s="2223"/>
      <c r="BH76" s="2224"/>
    </row>
    <row r="77" spans="2:60" s="7" customFormat="1" ht="18.75" hidden="1" customHeight="1" x14ac:dyDescent="0.25">
      <c r="B77" s="172" t="s">
        <v>1085</v>
      </c>
      <c r="C77" s="2217">
        <f>C76/E75</f>
        <v>-2.5848142164781908E-3</v>
      </c>
      <c r="D77" s="2218"/>
      <c r="E77" s="2217">
        <f>E76/G75</f>
        <v>-6.5040650406504065E-3</v>
      </c>
      <c r="F77" s="2218"/>
      <c r="G77" s="2217">
        <f>G76/I75</f>
        <v>0.15137298192355458</v>
      </c>
      <c r="H77" s="2218"/>
      <c r="I77" s="2217">
        <f>I76/K75</f>
        <v>0.26760990399191509</v>
      </c>
      <c r="J77" s="2218"/>
      <c r="K77" s="2217">
        <f>K76/M75</f>
        <v>7.3675341696311555E-2</v>
      </c>
      <c r="L77" s="2218"/>
      <c r="M77" s="2217">
        <f>M76/O75</f>
        <v>7.1453407510431152E-2</v>
      </c>
      <c r="N77" s="2218"/>
      <c r="O77" s="2217">
        <f>O76/Q75</f>
        <v>-3.9392844235634258E-2</v>
      </c>
      <c r="P77" s="2218"/>
      <c r="Q77" s="2217">
        <f>Q76/S75</f>
        <v>-7.8121955971166959E-2</v>
      </c>
      <c r="R77" s="2218"/>
      <c r="S77" s="2217">
        <f>S76/U75</f>
        <v>-5.1198033995494573E-2</v>
      </c>
      <c r="T77" s="2218"/>
      <c r="U77" s="2217">
        <f>U76/W75</f>
        <v>4.4796557120500784E-2</v>
      </c>
      <c r="V77" s="2218"/>
      <c r="W77" s="2217">
        <f>W76/Y75</f>
        <v>8.3788869970427463E-2</v>
      </c>
      <c r="X77" s="2218"/>
      <c r="Y77" s="2217">
        <f>Y76/AA75</f>
        <v>0.12071546765424317</v>
      </c>
      <c r="Z77" s="2218"/>
      <c r="AA77" s="2217">
        <f>AA76/AC75</f>
        <v>7.8358750907770516E-2</v>
      </c>
      <c r="AB77" s="2218"/>
      <c r="AC77" s="2217">
        <f>AC76/AE75</f>
        <v>9.7404299947561612E-2</v>
      </c>
      <c r="AD77" s="2218"/>
      <c r="AE77" s="2217">
        <f>AE76/AG75</f>
        <v>2.9454799923659267E-2</v>
      </c>
      <c r="AF77" s="2218"/>
      <c r="AG77" s="2217">
        <f>AG76/AI75</f>
        <v>6.2503727560088262E-2</v>
      </c>
      <c r="AH77" s="2218"/>
      <c r="AI77" s="2217">
        <f>AI76/AK75</f>
        <v>7.0513886579078658E-2</v>
      </c>
      <c r="AJ77" s="2218"/>
      <c r="AK77" s="2217">
        <f>AK76/AM75</f>
        <v>2.2488349409342148E-2</v>
      </c>
      <c r="AL77" s="2218"/>
      <c r="AM77" s="2217">
        <f>AM76/AO75</f>
        <v>3.955449151660248E-2</v>
      </c>
      <c r="AN77" s="2218"/>
      <c r="AO77" s="2217">
        <f>AO76/AQ75</f>
        <v>4.4079601990049753E-2</v>
      </c>
      <c r="AP77" s="2218"/>
      <c r="AQ77" s="2217">
        <f>AQ76/AS75</f>
        <v>1.6393442622950821E-2</v>
      </c>
      <c r="AR77" s="2218"/>
      <c r="AS77" s="2217">
        <f>AS76/AU75</f>
        <v>1.6271121166899341E-2</v>
      </c>
      <c r="AT77" s="2218"/>
      <c r="AU77" s="2217">
        <f>AU76/AW75</f>
        <v>9.7689166883850237E-2</v>
      </c>
      <c r="AV77" s="2218"/>
      <c r="AW77" s="2217">
        <f>AW76/BG75</f>
        <v>0.1523876145944553</v>
      </c>
      <c r="AX77" s="2218"/>
      <c r="AY77" s="524"/>
      <c r="AZ77" s="524"/>
      <c r="BA77" s="524"/>
      <c r="BB77" s="524"/>
      <c r="BC77" s="524"/>
      <c r="BD77" s="524"/>
      <c r="BE77" s="524"/>
      <c r="BF77" s="524"/>
      <c r="BG77" s="2217"/>
      <c r="BH77" s="2218"/>
    </row>
    <row r="78" spans="2:60" ht="15" customHeight="1" x14ac:dyDescent="0.25"/>
    <row r="80" spans="2:60" ht="15" customHeight="1" x14ac:dyDescent="0.25"/>
    <row r="160" ht="15" customHeight="1" x14ac:dyDescent="0.25"/>
    <row r="168" ht="15" customHeight="1" x14ac:dyDescent="0.25"/>
    <row r="169" ht="15" customHeight="1" x14ac:dyDescent="0.25"/>
  </sheetData>
  <mergeCells count="276">
    <mergeCell ref="AE6:AF6"/>
    <mergeCell ref="AG6:AH6"/>
    <mergeCell ref="AI6:AJ6"/>
    <mergeCell ref="BG6:BH6"/>
    <mergeCell ref="AM6:AN6"/>
    <mergeCell ref="AO6:AP6"/>
    <mergeCell ref="AQ6:AR6"/>
    <mergeCell ref="AS6:AT6"/>
    <mergeCell ref="AU6:AV6"/>
    <mergeCell ref="AW6:AX6"/>
    <mergeCell ref="BE6:BF6"/>
    <mergeCell ref="BA6:BB6"/>
    <mergeCell ref="AY6:AZ6"/>
    <mergeCell ref="BC6:BD6"/>
    <mergeCell ref="C65:D65"/>
    <mergeCell ref="E65:F65"/>
    <mergeCell ref="G65:H65"/>
    <mergeCell ref="I65:J65"/>
    <mergeCell ref="K65:L65"/>
    <mergeCell ref="B1:BH3"/>
    <mergeCell ref="B4:BH4"/>
    <mergeCell ref="B5:H5"/>
    <mergeCell ref="B6:B7"/>
    <mergeCell ref="C6:D6"/>
    <mergeCell ref="E6:F6"/>
    <mergeCell ref="G6:H6"/>
    <mergeCell ref="I6:J6"/>
    <mergeCell ref="K6:L6"/>
    <mergeCell ref="M6:N6"/>
    <mergeCell ref="AK6:AL6"/>
    <mergeCell ref="O6:P6"/>
    <mergeCell ref="Q6:R6"/>
    <mergeCell ref="S6:T6"/>
    <mergeCell ref="U6:V6"/>
    <mergeCell ref="W6:X6"/>
    <mergeCell ref="Y6:Z6"/>
    <mergeCell ref="AA6:AB6"/>
    <mergeCell ref="AC6:AD6"/>
    <mergeCell ref="W65:X65"/>
    <mergeCell ref="Y65:Z65"/>
    <mergeCell ref="AA65:AB65"/>
    <mergeCell ref="AC65:AD65"/>
    <mergeCell ref="AE65:AF65"/>
    <mergeCell ref="M65:N65"/>
    <mergeCell ref="O65:P65"/>
    <mergeCell ref="Q65:R65"/>
    <mergeCell ref="S65:T65"/>
    <mergeCell ref="U65:V65"/>
    <mergeCell ref="AQ65:AR65"/>
    <mergeCell ref="AS65:AT65"/>
    <mergeCell ref="AU65:AV65"/>
    <mergeCell ref="AW65:AX65"/>
    <mergeCell ref="BG65:BH65"/>
    <mergeCell ref="AG65:AH65"/>
    <mergeCell ref="AI65:AJ65"/>
    <mergeCell ref="AK65:AL65"/>
    <mergeCell ref="AM65:AN65"/>
    <mergeCell ref="AO65:AP65"/>
    <mergeCell ref="BE65:BF65"/>
    <mergeCell ref="BA65:BB65"/>
    <mergeCell ref="BC65:BD65"/>
    <mergeCell ref="BG66:BH66"/>
    <mergeCell ref="AG66:AH66"/>
    <mergeCell ref="AI66:AJ66"/>
    <mergeCell ref="AK66:AL66"/>
    <mergeCell ref="AM66:AN66"/>
    <mergeCell ref="AO66:AP66"/>
    <mergeCell ref="W66:X66"/>
    <mergeCell ref="Y66:Z66"/>
    <mergeCell ref="AA66:AB66"/>
    <mergeCell ref="AC66:AD66"/>
    <mergeCell ref="AE66:AF66"/>
    <mergeCell ref="BE66:BF66"/>
    <mergeCell ref="BA66:BB66"/>
    <mergeCell ref="BC66:BD66"/>
    <mergeCell ref="C67:D67"/>
    <mergeCell ref="E67:F67"/>
    <mergeCell ref="G67:H67"/>
    <mergeCell ref="I67:J67"/>
    <mergeCell ref="K67:L67"/>
    <mergeCell ref="AQ66:AR66"/>
    <mergeCell ref="AS66:AT66"/>
    <mergeCell ref="AU66:AV66"/>
    <mergeCell ref="AW66:AX66"/>
    <mergeCell ref="M66:N66"/>
    <mergeCell ref="O66:P66"/>
    <mergeCell ref="Q66:R66"/>
    <mergeCell ref="S66:T66"/>
    <mergeCell ref="U66:V66"/>
    <mergeCell ref="C66:D66"/>
    <mergeCell ref="E66:F66"/>
    <mergeCell ref="G66:H66"/>
    <mergeCell ref="I66:J66"/>
    <mergeCell ref="K66:L66"/>
    <mergeCell ref="W67:X67"/>
    <mergeCell ref="Y67:Z67"/>
    <mergeCell ref="AA67:AB67"/>
    <mergeCell ref="AC67:AD67"/>
    <mergeCell ref="AE67:AF67"/>
    <mergeCell ref="M67:N67"/>
    <mergeCell ref="O67:P67"/>
    <mergeCell ref="Q67:R67"/>
    <mergeCell ref="S67:T67"/>
    <mergeCell ref="U67:V67"/>
    <mergeCell ref="AQ67:AR67"/>
    <mergeCell ref="AS67:AT67"/>
    <mergeCell ref="AU67:AV67"/>
    <mergeCell ref="AW67:AX67"/>
    <mergeCell ref="BG67:BH67"/>
    <mergeCell ref="AG67:AH67"/>
    <mergeCell ref="AI67:AJ67"/>
    <mergeCell ref="AK67:AL67"/>
    <mergeCell ref="AM67:AN67"/>
    <mergeCell ref="AO67:AP67"/>
    <mergeCell ref="BG71:BH71"/>
    <mergeCell ref="AG71:AH71"/>
    <mergeCell ref="AI71:AJ71"/>
    <mergeCell ref="AK71:AL71"/>
    <mergeCell ref="AM71:AN71"/>
    <mergeCell ref="AO71:AP71"/>
    <mergeCell ref="AQ71:AR71"/>
    <mergeCell ref="AS71:AT71"/>
    <mergeCell ref="AU71:AV71"/>
    <mergeCell ref="AW71:AX71"/>
    <mergeCell ref="BE67:BF67"/>
    <mergeCell ref="BE71:BF71"/>
    <mergeCell ref="BA67:BB67"/>
    <mergeCell ref="BA71:BB71"/>
    <mergeCell ref="BC67:BD67"/>
    <mergeCell ref="BC71:BD71"/>
    <mergeCell ref="W71:X71"/>
    <mergeCell ref="Y71:Z71"/>
    <mergeCell ref="AA71:AB71"/>
    <mergeCell ref="AC71:AD71"/>
    <mergeCell ref="AE71:AF71"/>
    <mergeCell ref="C72:D72"/>
    <mergeCell ref="E72:F72"/>
    <mergeCell ref="G72:H72"/>
    <mergeCell ref="I72:J72"/>
    <mergeCell ref="K72:L72"/>
    <mergeCell ref="M71:N71"/>
    <mergeCell ref="O71:P71"/>
    <mergeCell ref="Q71:R71"/>
    <mergeCell ref="S71:T71"/>
    <mergeCell ref="U71:V71"/>
    <mergeCell ref="C71:D71"/>
    <mergeCell ref="E71:F71"/>
    <mergeCell ref="G71:H71"/>
    <mergeCell ref="I71:J71"/>
    <mergeCell ref="K71:L71"/>
    <mergeCell ref="W72:X72"/>
    <mergeCell ref="Y72:Z72"/>
    <mergeCell ref="AA72:AB72"/>
    <mergeCell ref="AC72:AD72"/>
    <mergeCell ref="AE72:AF72"/>
    <mergeCell ref="M72:N72"/>
    <mergeCell ref="O72:P72"/>
    <mergeCell ref="Q72:R72"/>
    <mergeCell ref="S72:T72"/>
    <mergeCell ref="U72:V72"/>
    <mergeCell ref="AQ72:AR72"/>
    <mergeCell ref="AS72:AT72"/>
    <mergeCell ref="AU72:AV72"/>
    <mergeCell ref="AW72:AX72"/>
    <mergeCell ref="BG72:BH72"/>
    <mergeCell ref="AG72:AH72"/>
    <mergeCell ref="AI72:AJ72"/>
    <mergeCell ref="AK72:AL72"/>
    <mergeCell ref="AM72:AN72"/>
    <mergeCell ref="AO72:AP72"/>
    <mergeCell ref="BG73:BH73"/>
    <mergeCell ref="AG73:AH73"/>
    <mergeCell ref="AI73:AJ73"/>
    <mergeCell ref="AK73:AL73"/>
    <mergeCell ref="AM73:AN73"/>
    <mergeCell ref="AO73:AP73"/>
    <mergeCell ref="AQ73:AR73"/>
    <mergeCell ref="AS73:AT73"/>
    <mergeCell ref="AU73:AV73"/>
    <mergeCell ref="AW73:AX73"/>
    <mergeCell ref="BE72:BF72"/>
    <mergeCell ref="BE73:BF73"/>
    <mergeCell ref="BA72:BB72"/>
    <mergeCell ref="BA73:BB73"/>
    <mergeCell ref="BC72:BD72"/>
    <mergeCell ref="BC73:BD73"/>
    <mergeCell ref="W73:X73"/>
    <mergeCell ref="Y73:Z73"/>
    <mergeCell ref="AA73:AB73"/>
    <mergeCell ref="AC73:AD73"/>
    <mergeCell ref="AE73:AF73"/>
    <mergeCell ref="C75:D75"/>
    <mergeCell ref="E75:F75"/>
    <mergeCell ref="G75:H75"/>
    <mergeCell ref="I75:J75"/>
    <mergeCell ref="K75:L75"/>
    <mergeCell ref="M73:N73"/>
    <mergeCell ref="O73:P73"/>
    <mergeCell ref="Q73:R73"/>
    <mergeCell ref="S73:T73"/>
    <mergeCell ref="U73:V73"/>
    <mergeCell ref="C73:D73"/>
    <mergeCell ref="E73:F73"/>
    <mergeCell ref="G73:H73"/>
    <mergeCell ref="I73:J73"/>
    <mergeCell ref="K73:L73"/>
    <mergeCell ref="W75:X75"/>
    <mergeCell ref="Y75:Z75"/>
    <mergeCell ref="AA75:AB75"/>
    <mergeCell ref="AC75:AD75"/>
    <mergeCell ref="AE75:AF75"/>
    <mergeCell ref="M75:N75"/>
    <mergeCell ref="O75:P75"/>
    <mergeCell ref="Q75:R75"/>
    <mergeCell ref="S75:T75"/>
    <mergeCell ref="U75:V75"/>
    <mergeCell ref="AQ75:AR75"/>
    <mergeCell ref="AS75:AT75"/>
    <mergeCell ref="AU75:AV75"/>
    <mergeCell ref="AW75:AX75"/>
    <mergeCell ref="BG75:BH75"/>
    <mergeCell ref="AG75:AH75"/>
    <mergeCell ref="AI75:AJ75"/>
    <mergeCell ref="AK75:AL75"/>
    <mergeCell ref="AM75:AN75"/>
    <mergeCell ref="AO75:AP75"/>
    <mergeCell ref="BG76:BH76"/>
    <mergeCell ref="AG76:AH76"/>
    <mergeCell ref="AI76:AJ76"/>
    <mergeCell ref="AK76:AL76"/>
    <mergeCell ref="AM76:AN76"/>
    <mergeCell ref="AO76:AP76"/>
    <mergeCell ref="AQ76:AR76"/>
    <mergeCell ref="AS76:AT76"/>
    <mergeCell ref="AU76:AV76"/>
    <mergeCell ref="AW76:AX76"/>
    <mergeCell ref="W76:X76"/>
    <mergeCell ref="Y76:Z76"/>
    <mergeCell ref="AA76:AB76"/>
    <mergeCell ref="AC76:AD76"/>
    <mergeCell ref="AE76:AF76"/>
    <mergeCell ref="C77:D77"/>
    <mergeCell ref="E77:F77"/>
    <mergeCell ref="G77:H77"/>
    <mergeCell ref="I77:J77"/>
    <mergeCell ref="K77:L77"/>
    <mergeCell ref="M76:N76"/>
    <mergeCell ref="O76:P76"/>
    <mergeCell ref="Q76:R76"/>
    <mergeCell ref="S76:T76"/>
    <mergeCell ref="U76:V76"/>
    <mergeCell ref="C76:D76"/>
    <mergeCell ref="E76:F76"/>
    <mergeCell ref="G76:H76"/>
    <mergeCell ref="I76:J76"/>
    <mergeCell ref="K76:L76"/>
    <mergeCell ref="W77:X77"/>
    <mergeCell ref="Y77:Z77"/>
    <mergeCell ref="AA77:AB77"/>
    <mergeCell ref="AC77:AD77"/>
    <mergeCell ref="AW77:AX77"/>
    <mergeCell ref="BG77:BH77"/>
    <mergeCell ref="AG77:AH77"/>
    <mergeCell ref="AI77:AJ77"/>
    <mergeCell ref="AK77:AL77"/>
    <mergeCell ref="AM77:AN77"/>
    <mergeCell ref="AO77:AP77"/>
    <mergeCell ref="AE77:AF77"/>
    <mergeCell ref="M77:N77"/>
    <mergeCell ref="O77:P77"/>
    <mergeCell ref="Q77:R77"/>
    <mergeCell ref="S77:T77"/>
    <mergeCell ref="U77:V77"/>
    <mergeCell ref="AQ77:AR77"/>
    <mergeCell ref="AS77:AT77"/>
    <mergeCell ref="AU77:AV77"/>
  </mergeCells>
  <pageMargins left="0.7" right="0.7" top="0.75" bottom="0.75" header="0.3" footer="0.3"/>
  <pageSetup paperSize="9" orientation="portrait" r:id="rId1"/>
  <drawing r:id="rId2"/>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sheetPr codeName="Hoja99"/>
  <dimension ref="A1:CL70"/>
  <sheetViews>
    <sheetView showGridLines="0" zoomScale="85" zoomScaleNormal="85" workbookViewId="0">
      <pane xSplit="2" ySplit="7" topLeftCell="AM39" activePane="bottomRight" state="frozen"/>
      <selection activeCell="I25" sqref="I25"/>
      <selection pane="topRight" activeCell="I25" sqref="I25"/>
      <selection pane="bottomLeft" activeCell="I25" sqref="I25"/>
      <selection pane="bottomRight" activeCell="AQ50" sqref="AQ50"/>
    </sheetView>
  </sheetViews>
  <sheetFormatPr baseColWidth="10" defaultColWidth="0" defaultRowHeight="0" customHeight="1" zeroHeight="1" x14ac:dyDescent="0.25"/>
  <cols>
    <col min="1" max="1" width="3.5703125" style="1" customWidth="1"/>
    <col min="2" max="2" width="56.28515625" style="1" customWidth="1"/>
    <col min="3" max="56" width="11.140625" style="1" customWidth="1"/>
    <col min="57" max="57" width="9.140625" style="1" customWidth="1"/>
    <col min="58" max="16384" width="9.140625" style="1" hidden="1"/>
  </cols>
  <sheetData>
    <row r="1" spans="2:56" ht="15.75" x14ac:dyDescent="0.25">
      <c r="B1" s="2100"/>
      <c r="C1" s="2101"/>
      <c r="D1" s="2101"/>
      <c r="E1" s="2101"/>
      <c r="F1" s="2101"/>
      <c r="G1" s="2101"/>
      <c r="H1" s="2101"/>
      <c r="I1" s="2101"/>
      <c r="J1" s="2101"/>
      <c r="K1" s="2101"/>
      <c r="L1" s="2101"/>
      <c r="M1" s="2101"/>
      <c r="N1" s="2101"/>
      <c r="O1" s="2101"/>
      <c r="P1" s="2101"/>
      <c r="Q1" s="2101"/>
      <c r="R1" s="2101"/>
      <c r="S1" s="2101"/>
      <c r="T1" s="2101"/>
      <c r="U1" s="2101"/>
      <c r="V1" s="2101"/>
      <c r="W1" s="2101"/>
      <c r="X1" s="2101"/>
      <c r="Y1" s="2101"/>
      <c r="Z1" s="2101"/>
      <c r="AA1" s="2101"/>
      <c r="AB1" s="2101"/>
      <c r="AC1" s="2101"/>
      <c r="AD1" s="2101"/>
      <c r="AE1" s="2101"/>
      <c r="AF1" s="2101"/>
      <c r="AG1" s="2101"/>
      <c r="AH1" s="2101"/>
      <c r="AI1" s="2101"/>
      <c r="AJ1" s="2101"/>
      <c r="AK1" s="2101"/>
      <c r="AL1" s="2101"/>
      <c r="AM1" s="2101"/>
      <c r="AN1" s="2101"/>
      <c r="AO1" s="2101"/>
      <c r="AP1" s="2101"/>
      <c r="AQ1" s="2101"/>
      <c r="AR1" s="2101"/>
      <c r="AS1" s="2101"/>
      <c r="AT1" s="2101"/>
      <c r="AU1" s="2101"/>
      <c r="AV1" s="2101"/>
      <c r="AW1" s="2101"/>
      <c r="AX1" s="2101"/>
      <c r="AY1" s="2101"/>
      <c r="AZ1" s="2101"/>
      <c r="BA1" s="2101"/>
      <c r="BB1" s="2101"/>
      <c r="BC1" s="2101"/>
      <c r="BD1" s="2102"/>
    </row>
    <row r="2" spans="2:56" ht="15.75" x14ac:dyDescent="0.25">
      <c r="B2" s="2103"/>
      <c r="C2" s="2104"/>
      <c r="D2" s="2104"/>
      <c r="E2" s="2104"/>
      <c r="F2" s="2104"/>
      <c r="G2" s="2104"/>
      <c r="H2" s="2104"/>
      <c r="I2" s="2104"/>
      <c r="J2" s="2104"/>
      <c r="K2" s="2104"/>
      <c r="L2" s="2104"/>
      <c r="M2" s="2104"/>
      <c r="N2" s="2104"/>
      <c r="O2" s="2104"/>
      <c r="P2" s="2104"/>
      <c r="Q2" s="2104"/>
      <c r="R2" s="2104"/>
      <c r="S2" s="2104"/>
      <c r="T2" s="2104"/>
      <c r="U2" s="2104"/>
      <c r="V2" s="2104"/>
      <c r="W2" s="2104"/>
      <c r="X2" s="2104"/>
      <c r="Y2" s="2104"/>
      <c r="Z2" s="2104"/>
      <c r="AA2" s="2104"/>
      <c r="AB2" s="2104"/>
      <c r="AC2" s="2104"/>
      <c r="AD2" s="2104"/>
      <c r="AE2" s="2104"/>
      <c r="AF2" s="2104"/>
      <c r="AG2" s="2104"/>
      <c r="AH2" s="2104"/>
      <c r="AI2" s="2104"/>
      <c r="AJ2" s="2104"/>
      <c r="AK2" s="2104"/>
      <c r="AL2" s="2104"/>
      <c r="AM2" s="2104"/>
      <c r="AN2" s="2104"/>
      <c r="AO2" s="2104"/>
      <c r="AP2" s="2104"/>
      <c r="AQ2" s="2104"/>
      <c r="AR2" s="2104"/>
      <c r="AS2" s="2104"/>
      <c r="AT2" s="2104"/>
      <c r="AU2" s="2104"/>
      <c r="AV2" s="2104"/>
      <c r="AW2" s="2104"/>
      <c r="AX2" s="2104"/>
      <c r="AY2" s="2104"/>
      <c r="AZ2" s="2104"/>
      <c r="BA2" s="2104"/>
      <c r="BB2" s="2104"/>
      <c r="BC2" s="2104"/>
      <c r="BD2" s="2105"/>
    </row>
    <row r="3" spans="2:56" ht="16.5" thickBot="1" x14ac:dyDescent="0.3">
      <c r="B3" s="2106"/>
      <c r="C3" s="2107"/>
      <c r="D3" s="2107"/>
      <c r="E3" s="2107"/>
      <c r="F3" s="2107"/>
      <c r="G3" s="2107"/>
      <c r="H3" s="2107"/>
      <c r="I3" s="2107"/>
      <c r="J3" s="2107"/>
      <c r="K3" s="2107"/>
      <c r="L3" s="2107"/>
      <c r="M3" s="2107"/>
      <c r="N3" s="2107"/>
      <c r="O3" s="2107"/>
      <c r="P3" s="2107"/>
      <c r="Q3" s="2107"/>
      <c r="R3" s="2107"/>
      <c r="S3" s="2107"/>
      <c r="T3" s="2107"/>
      <c r="U3" s="2107"/>
      <c r="V3" s="2107"/>
      <c r="W3" s="2107"/>
      <c r="X3" s="2107"/>
      <c r="Y3" s="2107"/>
      <c r="Z3" s="2107"/>
      <c r="AA3" s="2107"/>
      <c r="AB3" s="2107"/>
      <c r="AC3" s="2107"/>
      <c r="AD3" s="2107"/>
      <c r="AE3" s="2107"/>
      <c r="AF3" s="2107"/>
      <c r="AG3" s="2107"/>
      <c r="AH3" s="2107"/>
      <c r="AI3" s="2107"/>
      <c r="AJ3" s="2107"/>
      <c r="AK3" s="2107"/>
      <c r="AL3" s="2107"/>
      <c r="AM3" s="2107"/>
      <c r="AN3" s="2107"/>
      <c r="AO3" s="2107"/>
      <c r="AP3" s="2107"/>
      <c r="AQ3" s="2107"/>
      <c r="AR3" s="2107"/>
      <c r="AS3" s="2107"/>
      <c r="AT3" s="2107"/>
      <c r="AU3" s="2107"/>
      <c r="AV3" s="2107"/>
      <c r="AW3" s="2107"/>
      <c r="AX3" s="2107"/>
      <c r="AY3" s="2107"/>
      <c r="AZ3" s="2107"/>
      <c r="BA3" s="2107"/>
      <c r="BB3" s="2107"/>
      <c r="BC3" s="2107"/>
      <c r="BD3" s="2108"/>
    </row>
    <row r="4" spans="2:56" ht="21.75" thickBot="1" x14ac:dyDescent="0.4">
      <c r="B4" s="2272" t="s">
        <v>1842</v>
      </c>
      <c r="C4" s="2273"/>
      <c r="D4" s="2273"/>
      <c r="E4" s="2273"/>
      <c r="F4" s="2273"/>
      <c r="G4" s="2273"/>
      <c r="H4" s="2273"/>
      <c r="I4" s="2273"/>
      <c r="J4" s="2273"/>
      <c r="K4" s="2273"/>
      <c r="L4" s="2273"/>
      <c r="M4" s="2273"/>
      <c r="N4" s="2273"/>
      <c r="O4" s="2273"/>
      <c r="P4" s="2273"/>
      <c r="Q4" s="2273"/>
      <c r="R4" s="2273"/>
      <c r="S4" s="2273"/>
      <c r="T4" s="2273"/>
      <c r="U4" s="2273"/>
      <c r="V4" s="2273"/>
      <c r="W4" s="2273"/>
      <c r="X4" s="2273"/>
      <c r="Y4" s="2273"/>
      <c r="Z4" s="2273"/>
      <c r="AA4" s="2273"/>
      <c r="AB4" s="2273"/>
      <c r="AC4" s="2273"/>
      <c r="AD4" s="2273"/>
      <c r="AE4" s="2273"/>
      <c r="AF4" s="2273"/>
      <c r="AG4" s="2273"/>
      <c r="AH4" s="2273"/>
      <c r="AI4" s="2273"/>
      <c r="AJ4" s="2273"/>
      <c r="AK4" s="2273"/>
      <c r="AL4" s="2273"/>
      <c r="AM4" s="2273"/>
      <c r="AN4" s="2273"/>
      <c r="AO4" s="2273"/>
      <c r="AP4" s="2273"/>
      <c r="AQ4" s="2273"/>
      <c r="AR4" s="2273"/>
      <c r="AS4" s="2273"/>
      <c r="AT4" s="2273"/>
      <c r="AU4" s="2273"/>
      <c r="AV4" s="2273"/>
      <c r="AW4" s="2273"/>
      <c r="AX4" s="2273"/>
      <c r="AY4" s="2273"/>
      <c r="AZ4" s="2273"/>
      <c r="BA4" s="2273"/>
      <c r="BB4" s="2273"/>
      <c r="BC4" s="2273"/>
      <c r="BD4" s="2274"/>
    </row>
    <row r="5" spans="2:56" s="5" customFormat="1" ht="15.75" x14ac:dyDescent="0.25">
      <c r="B5" s="1852"/>
      <c r="C5" s="1852"/>
      <c r="D5" s="1852"/>
      <c r="E5" s="1852"/>
      <c r="F5" s="1852"/>
      <c r="G5" s="1852"/>
      <c r="H5" s="1852"/>
    </row>
    <row r="6" spans="2:56" s="8" customFormat="1" ht="18.75" customHeight="1" x14ac:dyDescent="0.25">
      <c r="B6" s="2275" t="s">
        <v>849</v>
      </c>
      <c r="C6" s="2277">
        <v>1992</v>
      </c>
      <c r="D6" s="2278"/>
      <c r="E6" s="2277">
        <v>1993</v>
      </c>
      <c r="F6" s="2278"/>
      <c r="G6" s="2277">
        <v>1994</v>
      </c>
      <c r="H6" s="2278"/>
      <c r="I6" s="2277">
        <v>1995</v>
      </c>
      <c r="J6" s="2278"/>
      <c r="K6" s="2277">
        <v>1996</v>
      </c>
      <c r="L6" s="2278"/>
      <c r="M6" s="2277">
        <v>1997</v>
      </c>
      <c r="N6" s="2278"/>
      <c r="O6" s="2277">
        <v>1998</v>
      </c>
      <c r="P6" s="2278"/>
      <c r="Q6" s="2277">
        <v>1999</v>
      </c>
      <c r="R6" s="2278"/>
      <c r="S6" s="2277">
        <v>2000</v>
      </c>
      <c r="T6" s="2278"/>
      <c r="U6" s="2277">
        <v>2001</v>
      </c>
      <c r="V6" s="2278"/>
      <c r="W6" s="2277">
        <v>2002</v>
      </c>
      <c r="X6" s="2278"/>
      <c r="Y6" s="2277">
        <v>2003</v>
      </c>
      <c r="Z6" s="2278"/>
      <c r="AA6" s="2277">
        <v>2004</v>
      </c>
      <c r="AB6" s="2279"/>
      <c r="AC6" s="2219">
        <v>2005</v>
      </c>
      <c r="AD6" s="2220"/>
      <c r="AE6" s="2219">
        <v>2006</v>
      </c>
      <c r="AF6" s="2220"/>
      <c r="AG6" s="2280">
        <v>2007</v>
      </c>
      <c r="AH6" s="2278"/>
      <c r="AI6" s="2277">
        <v>2008</v>
      </c>
      <c r="AJ6" s="2278"/>
      <c r="AK6" s="2277">
        <v>2009</v>
      </c>
      <c r="AL6" s="2278"/>
      <c r="AM6" s="2281">
        <v>2010</v>
      </c>
      <c r="AN6" s="2282"/>
      <c r="AO6" s="2281">
        <v>2011</v>
      </c>
      <c r="AP6" s="2282"/>
      <c r="AQ6" s="2281">
        <v>2012</v>
      </c>
      <c r="AR6" s="2282"/>
      <c r="AS6" s="2281">
        <v>2013</v>
      </c>
      <c r="AT6" s="2282"/>
      <c r="AU6" s="2281">
        <v>2014</v>
      </c>
      <c r="AV6" s="2282"/>
      <c r="AW6" s="2281">
        <v>2017</v>
      </c>
      <c r="AX6" s="2282"/>
      <c r="AY6" s="1254">
        <v>2018</v>
      </c>
      <c r="AZ6" s="1010"/>
      <c r="BA6" s="2281">
        <v>2019</v>
      </c>
      <c r="BB6" s="2282"/>
      <c r="BC6" s="2281">
        <v>2020</v>
      </c>
      <c r="BD6" s="2282"/>
    </row>
    <row r="7" spans="2:56" s="8" customFormat="1" ht="18.75" customHeight="1" x14ac:dyDescent="0.25">
      <c r="B7" s="2276"/>
      <c r="C7" s="194" t="s">
        <v>508</v>
      </c>
      <c r="D7" s="194" t="s">
        <v>509</v>
      </c>
      <c r="E7" s="194" t="s">
        <v>510</v>
      </c>
      <c r="F7" s="194" t="s">
        <v>511</v>
      </c>
      <c r="G7" s="194" t="s">
        <v>512</v>
      </c>
      <c r="H7" s="194" t="s">
        <v>513</v>
      </c>
      <c r="I7" s="194" t="s">
        <v>514</v>
      </c>
      <c r="J7" s="194" t="s">
        <v>515</v>
      </c>
      <c r="K7" s="194" t="s">
        <v>516</v>
      </c>
      <c r="L7" s="194" t="s">
        <v>517</v>
      </c>
      <c r="M7" s="194" t="s">
        <v>518</v>
      </c>
      <c r="N7" s="194" t="s">
        <v>519</v>
      </c>
      <c r="O7" s="194" t="s">
        <v>520</v>
      </c>
      <c r="P7" s="194" t="s">
        <v>521</v>
      </c>
      <c r="Q7" s="194" t="s">
        <v>522</v>
      </c>
      <c r="R7" s="194" t="s">
        <v>523</v>
      </c>
      <c r="S7" s="194" t="s">
        <v>524</v>
      </c>
      <c r="T7" s="194" t="s">
        <v>525</v>
      </c>
      <c r="U7" s="194" t="s">
        <v>526</v>
      </c>
      <c r="V7" s="194" t="s">
        <v>527</v>
      </c>
      <c r="W7" s="194" t="s">
        <v>528</v>
      </c>
      <c r="X7" s="194" t="s">
        <v>529</v>
      </c>
      <c r="Y7" s="194" t="s">
        <v>530</v>
      </c>
      <c r="Z7" s="194" t="s">
        <v>531</v>
      </c>
      <c r="AA7" s="194" t="s">
        <v>532</v>
      </c>
      <c r="AB7" s="195" t="s">
        <v>533</v>
      </c>
      <c r="AC7" s="161" t="s">
        <v>534</v>
      </c>
      <c r="AD7" s="161" t="s">
        <v>535</v>
      </c>
      <c r="AE7" s="161" t="s">
        <v>536</v>
      </c>
      <c r="AF7" s="161" t="s">
        <v>537</v>
      </c>
      <c r="AG7" s="196" t="s">
        <v>538</v>
      </c>
      <c r="AH7" s="194" t="s">
        <v>539</v>
      </c>
      <c r="AI7" s="197" t="s">
        <v>540</v>
      </c>
      <c r="AJ7" s="197" t="s">
        <v>541</v>
      </c>
      <c r="AK7" s="197" t="s">
        <v>542</v>
      </c>
      <c r="AL7" s="197" t="s">
        <v>543</v>
      </c>
      <c r="AM7" s="197" t="s">
        <v>544</v>
      </c>
      <c r="AN7" s="197" t="s">
        <v>545</v>
      </c>
      <c r="AO7" s="197" t="s">
        <v>546</v>
      </c>
      <c r="AP7" s="197" t="s">
        <v>547</v>
      </c>
      <c r="AQ7" s="197" t="s">
        <v>548</v>
      </c>
      <c r="AR7" s="197" t="s">
        <v>549</v>
      </c>
      <c r="AS7" s="197" t="s">
        <v>550</v>
      </c>
      <c r="AT7" s="197" t="s">
        <v>551</v>
      </c>
      <c r="AU7" s="197" t="s">
        <v>552</v>
      </c>
      <c r="AV7" s="197" t="s">
        <v>553</v>
      </c>
      <c r="AW7" s="197" t="s">
        <v>978</v>
      </c>
      <c r="AX7" s="197" t="s">
        <v>1854</v>
      </c>
      <c r="AY7" s="197" t="s">
        <v>1903</v>
      </c>
      <c r="AZ7" s="197" t="s">
        <v>2279</v>
      </c>
      <c r="BA7" s="197" t="s">
        <v>2280</v>
      </c>
      <c r="BB7" s="197" t="s">
        <v>3023</v>
      </c>
      <c r="BC7" s="197" t="s">
        <v>3024</v>
      </c>
      <c r="BD7" s="197" t="s">
        <v>3025</v>
      </c>
    </row>
    <row r="8" spans="2:56" s="6" customFormat="1" ht="18.75" customHeight="1" x14ac:dyDescent="0.25">
      <c r="B8" s="198" t="s">
        <v>278</v>
      </c>
      <c r="C8" s="978">
        <f>C9+C10+C11+C12+C13+C14+C15+C16+C17+C18+C19+C20+C21</f>
        <v>1142</v>
      </c>
      <c r="D8" s="978">
        <f t="shared" ref="D8:BD8" si="0">D9+D10+D11+D12+D13+D14+D15+D16+D17+D18+D19+D20+D21</f>
        <v>1142</v>
      </c>
      <c r="E8" s="978">
        <f t="shared" si="0"/>
        <v>888</v>
      </c>
      <c r="F8" s="978">
        <f t="shared" si="0"/>
        <v>860</v>
      </c>
      <c r="G8" s="978">
        <f t="shared" si="0"/>
        <v>567</v>
      </c>
      <c r="H8" s="978">
        <f t="shared" si="0"/>
        <v>525</v>
      </c>
      <c r="I8" s="978">
        <f t="shared" si="0"/>
        <v>552</v>
      </c>
      <c r="J8" s="978">
        <f t="shared" si="0"/>
        <v>541</v>
      </c>
      <c r="K8" s="978">
        <f t="shared" si="0"/>
        <v>304</v>
      </c>
      <c r="L8" s="978">
        <f t="shared" si="0"/>
        <v>347</v>
      </c>
      <c r="M8" s="978">
        <f t="shared" si="0"/>
        <v>455</v>
      </c>
      <c r="N8" s="978">
        <f t="shared" si="0"/>
        <v>400</v>
      </c>
      <c r="O8" s="978">
        <f t="shared" si="0"/>
        <v>278</v>
      </c>
      <c r="P8" s="978">
        <f t="shared" si="0"/>
        <v>279</v>
      </c>
      <c r="Q8" s="978">
        <f t="shared" si="0"/>
        <v>250</v>
      </c>
      <c r="R8" s="978">
        <f t="shared" si="0"/>
        <v>227</v>
      </c>
      <c r="S8" s="978">
        <f t="shared" si="0"/>
        <v>188</v>
      </c>
      <c r="T8" s="978">
        <f t="shared" si="0"/>
        <v>167</v>
      </c>
      <c r="U8" s="978">
        <f t="shared" si="0"/>
        <v>94</v>
      </c>
      <c r="V8" s="978">
        <f t="shared" si="0"/>
        <v>9</v>
      </c>
      <c r="W8" s="978">
        <f t="shared" si="0"/>
        <v>4</v>
      </c>
      <c r="X8" s="978">
        <f t="shared" si="0"/>
        <v>0</v>
      </c>
      <c r="Y8" s="978">
        <f t="shared" si="0"/>
        <v>2</v>
      </c>
      <c r="Z8" s="978">
        <f t="shared" si="0"/>
        <v>562</v>
      </c>
      <c r="AA8" s="978">
        <f t="shared" si="0"/>
        <v>633</v>
      </c>
      <c r="AB8" s="978">
        <f t="shared" si="0"/>
        <v>624</v>
      </c>
      <c r="AC8" s="978">
        <f t="shared" si="0"/>
        <v>520</v>
      </c>
      <c r="AD8" s="978">
        <f t="shared" si="0"/>
        <v>523</v>
      </c>
      <c r="AE8" s="978">
        <f t="shared" si="0"/>
        <v>479</v>
      </c>
      <c r="AF8" s="978">
        <f t="shared" si="0"/>
        <v>385</v>
      </c>
      <c r="AG8" s="978">
        <f t="shared" si="0"/>
        <v>275</v>
      </c>
      <c r="AH8" s="978">
        <f t="shared" si="0"/>
        <v>164</v>
      </c>
      <c r="AI8" s="978">
        <f t="shared" si="0"/>
        <v>158</v>
      </c>
      <c r="AJ8" s="978">
        <f t="shared" si="0"/>
        <v>104</v>
      </c>
      <c r="AK8" s="978">
        <f t="shared" si="0"/>
        <v>11</v>
      </c>
      <c r="AL8" s="978">
        <f t="shared" si="0"/>
        <v>6</v>
      </c>
      <c r="AM8" s="978">
        <f t="shared" si="0"/>
        <v>0</v>
      </c>
      <c r="AN8" s="978">
        <f t="shared" si="0"/>
        <v>0</v>
      </c>
      <c r="AO8" s="978">
        <f t="shared" si="0"/>
        <v>0</v>
      </c>
      <c r="AP8" s="978">
        <f t="shared" si="0"/>
        <v>0</v>
      </c>
      <c r="AQ8" s="978">
        <f t="shared" si="0"/>
        <v>0</v>
      </c>
      <c r="AR8" s="978">
        <f t="shared" si="0"/>
        <v>0</v>
      </c>
      <c r="AS8" s="978">
        <f t="shared" si="0"/>
        <v>0</v>
      </c>
      <c r="AT8" s="978">
        <f t="shared" si="0"/>
        <v>0</v>
      </c>
      <c r="AU8" s="978">
        <f t="shared" si="0"/>
        <v>0</v>
      </c>
      <c r="AV8" s="978">
        <f t="shared" si="0"/>
        <v>0</v>
      </c>
      <c r="AW8" s="978">
        <f t="shared" si="0"/>
        <v>0</v>
      </c>
      <c r="AX8" s="978">
        <f t="shared" si="0"/>
        <v>0</v>
      </c>
      <c r="AY8" s="978">
        <f t="shared" ref="AY8:BB8" si="1">AY9+AY10+AY11+AY12+AY13+AY14+AY15+AY16+AY17+AY18+AY19+AY20+AY21</f>
        <v>0</v>
      </c>
      <c r="AZ8" s="978">
        <f t="shared" si="1"/>
        <v>0</v>
      </c>
      <c r="BA8" s="978">
        <f t="shared" si="1"/>
        <v>0</v>
      </c>
      <c r="BB8" s="978">
        <f t="shared" si="1"/>
        <v>0</v>
      </c>
      <c r="BC8" s="978">
        <f t="shared" si="0"/>
        <v>0</v>
      </c>
      <c r="BD8" s="978">
        <f t="shared" si="0"/>
        <v>0</v>
      </c>
    </row>
    <row r="9" spans="2:56" s="6" customFormat="1" ht="18.75" customHeight="1" x14ac:dyDescent="0.25">
      <c r="B9" s="385" t="s">
        <v>864</v>
      </c>
      <c r="C9" s="361">
        <v>187</v>
      </c>
      <c r="D9" s="361">
        <v>186</v>
      </c>
      <c r="E9" s="361">
        <v>2</v>
      </c>
      <c r="F9" s="361">
        <v>1</v>
      </c>
      <c r="G9" s="361">
        <v>255</v>
      </c>
      <c r="H9" s="361">
        <v>255</v>
      </c>
      <c r="I9" s="361">
        <v>281</v>
      </c>
      <c r="J9" s="361">
        <v>291</v>
      </c>
      <c r="K9" s="361">
        <v>186</v>
      </c>
      <c r="L9" s="361">
        <v>235</v>
      </c>
      <c r="M9" s="361">
        <v>225</v>
      </c>
      <c r="N9" s="361">
        <v>224</v>
      </c>
      <c r="O9" s="361">
        <v>206</v>
      </c>
      <c r="P9" s="361">
        <v>222</v>
      </c>
      <c r="Q9" s="361">
        <v>151</v>
      </c>
      <c r="R9" s="361">
        <v>175</v>
      </c>
      <c r="S9" s="361">
        <v>128</v>
      </c>
      <c r="T9" s="361">
        <v>127</v>
      </c>
      <c r="U9" s="269">
        <v>67</v>
      </c>
      <c r="V9" s="269"/>
      <c r="W9" s="269"/>
      <c r="X9" s="269"/>
      <c r="Y9" s="269"/>
      <c r="Z9" s="269"/>
      <c r="AA9" s="269"/>
      <c r="AB9" s="362"/>
      <c r="AC9" s="268"/>
      <c r="AD9" s="268"/>
      <c r="AE9" s="268"/>
      <c r="AF9" s="268"/>
      <c r="AG9" s="363"/>
      <c r="AH9" s="269"/>
      <c r="AI9" s="363"/>
      <c r="AJ9" s="363"/>
      <c r="AK9" s="363"/>
      <c r="AL9" s="363"/>
      <c r="AM9" s="363"/>
      <c r="AN9" s="363"/>
      <c r="AO9" s="363"/>
      <c r="AP9" s="363"/>
      <c r="AQ9" s="363"/>
      <c r="AR9" s="363"/>
      <c r="AS9" s="363"/>
      <c r="AT9" s="363"/>
      <c r="AU9" s="363"/>
      <c r="AV9" s="363"/>
      <c r="AW9" s="363"/>
      <c r="AX9" s="363"/>
      <c r="AY9" s="363"/>
      <c r="AZ9" s="363"/>
      <c r="BA9" s="363"/>
      <c r="BB9" s="363"/>
      <c r="BC9" s="363"/>
      <c r="BD9" s="363"/>
    </row>
    <row r="10" spans="2:56" s="6" customFormat="1" ht="18.75" customHeight="1" x14ac:dyDescent="0.25">
      <c r="B10" s="385" t="s">
        <v>871</v>
      </c>
      <c r="C10" s="361"/>
      <c r="D10" s="361"/>
      <c r="E10" s="361"/>
      <c r="F10" s="361"/>
      <c r="G10" s="361">
        <v>56</v>
      </c>
      <c r="H10" s="361">
        <v>39</v>
      </c>
      <c r="I10" s="361">
        <v>20</v>
      </c>
      <c r="J10" s="361"/>
      <c r="K10" s="361"/>
      <c r="L10" s="361"/>
      <c r="M10" s="361"/>
      <c r="N10" s="361"/>
      <c r="O10" s="361"/>
      <c r="P10" s="361"/>
      <c r="Q10" s="361"/>
      <c r="R10" s="361"/>
      <c r="S10" s="361"/>
      <c r="T10" s="361"/>
      <c r="U10" s="269"/>
      <c r="V10" s="269"/>
      <c r="W10" s="269"/>
      <c r="X10" s="269"/>
      <c r="Y10" s="269"/>
      <c r="Z10" s="269"/>
      <c r="AA10" s="269"/>
      <c r="AB10" s="362"/>
      <c r="AC10" s="268"/>
      <c r="AD10" s="268"/>
      <c r="AE10" s="268"/>
      <c r="AF10" s="268"/>
      <c r="AG10" s="363"/>
      <c r="AH10" s="269"/>
      <c r="AI10" s="363"/>
      <c r="AJ10" s="363"/>
      <c r="AK10" s="363"/>
      <c r="AL10" s="363"/>
      <c r="AM10" s="363"/>
      <c r="AN10" s="363"/>
      <c r="AO10" s="363"/>
      <c r="AP10" s="363"/>
      <c r="AQ10" s="363"/>
      <c r="AR10" s="363"/>
      <c r="AS10" s="363"/>
      <c r="AT10" s="363"/>
      <c r="AU10" s="363"/>
      <c r="AV10" s="363"/>
      <c r="AW10" s="363"/>
      <c r="AX10" s="363"/>
      <c r="AY10" s="363"/>
      <c r="AZ10" s="363"/>
      <c r="BA10" s="363"/>
      <c r="BB10" s="363"/>
      <c r="BC10" s="363"/>
      <c r="BD10" s="363"/>
    </row>
    <row r="11" spans="2:56" s="6" customFormat="1" ht="18.75" customHeight="1" x14ac:dyDescent="0.25">
      <c r="B11" s="385" t="s">
        <v>872</v>
      </c>
      <c r="C11" s="361"/>
      <c r="D11" s="361"/>
      <c r="E11" s="361"/>
      <c r="F11" s="361"/>
      <c r="G11" s="361">
        <v>30</v>
      </c>
      <c r="H11" s="361">
        <v>30</v>
      </c>
      <c r="I11" s="361">
        <v>31</v>
      </c>
      <c r="J11" s="361">
        <v>31</v>
      </c>
      <c r="K11" s="361">
        <v>59</v>
      </c>
      <c r="L11" s="361">
        <v>60</v>
      </c>
      <c r="M11" s="361">
        <v>59</v>
      </c>
      <c r="N11" s="361">
        <v>44</v>
      </c>
      <c r="O11" s="361"/>
      <c r="P11" s="361"/>
      <c r="Q11" s="361">
        <v>27</v>
      </c>
      <c r="R11" s="361">
        <v>21</v>
      </c>
      <c r="S11" s="361">
        <v>27</v>
      </c>
      <c r="T11" s="361">
        <v>26</v>
      </c>
      <c r="U11" s="269">
        <v>10</v>
      </c>
      <c r="V11" s="269">
        <v>9</v>
      </c>
      <c r="W11" s="269">
        <v>2</v>
      </c>
      <c r="X11" s="269"/>
      <c r="Y11" s="269">
        <v>2</v>
      </c>
      <c r="Z11" s="269">
        <v>3</v>
      </c>
      <c r="AA11" s="269">
        <v>4</v>
      </c>
      <c r="AB11" s="362"/>
      <c r="AC11" s="268">
        <v>4</v>
      </c>
      <c r="AD11" s="268"/>
      <c r="AE11" s="268"/>
      <c r="AF11" s="268"/>
      <c r="AG11" s="363"/>
      <c r="AH11" s="269"/>
      <c r="AI11" s="363"/>
      <c r="AJ11" s="363"/>
      <c r="AK11" s="363"/>
      <c r="AL11" s="363"/>
      <c r="AM11" s="363"/>
      <c r="AN11" s="363"/>
      <c r="AO11" s="363"/>
      <c r="AP11" s="363"/>
      <c r="AQ11" s="363"/>
      <c r="AR11" s="363"/>
      <c r="AS11" s="363"/>
      <c r="AT11" s="363"/>
      <c r="AU11" s="363"/>
      <c r="AV11" s="363"/>
      <c r="AW11" s="363"/>
      <c r="AX11" s="363"/>
      <c r="AY11" s="363"/>
      <c r="AZ11" s="363"/>
      <c r="BA11" s="363"/>
      <c r="BB11" s="363"/>
      <c r="BC11" s="363"/>
      <c r="BD11" s="363"/>
    </row>
    <row r="12" spans="2:56" s="6" customFormat="1" ht="18.75" customHeight="1" x14ac:dyDescent="0.25">
      <c r="B12" s="385" t="s">
        <v>873</v>
      </c>
      <c r="C12" s="361">
        <v>69</v>
      </c>
      <c r="D12" s="361">
        <v>69</v>
      </c>
      <c r="E12" s="361">
        <v>1</v>
      </c>
      <c r="F12" s="361">
        <v>1</v>
      </c>
      <c r="G12" s="361">
        <v>30</v>
      </c>
      <c r="H12" s="361">
        <v>16</v>
      </c>
      <c r="I12" s="361">
        <v>10</v>
      </c>
      <c r="J12" s="361"/>
      <c r="K12" s="361"/>
      <c r="L12" s="361"/>
      <c r="M12" s="361"/>
      <c r="N12" s="361"/>
      <c r="O12" s="361"/>
      <c r="P12" s="361"/>
      <c r="Q12" s="361"/>
      <c r="R12" s="361"/>
      <c r="S12" s="361"/>
      <c r="T12" s="361"/>
      <c r="U12" s="269">
        <v>2</v>
      </c>
      <c r="V12" s="269"/>
      <c r="W12" s="269">
        <v>2</v>
      </c>
      <c r="X12" s="269"/>
      <c r="Y12" s="269"/>
      <c r="Z12" s="269">
        <v>184</v>
      </c>
      <c r="AA12" s="269">
        <v>211</v>
      </c>
      <c r="AB12" s="362">
        <v>219</v>
      </c>
      <c r="AC12" s="268">
        <v>180</v>
      </c>
      <c r="AD12" s="268">
        <v>184</v>
      </c>
      <c r="AE12" s="268">
        <v>183</v>
      </c>
      <c r="AF12" s="268">
        <v>156</v>
      </c>
      <c r="AG12" s="363">
        <v>64</v>
      </c>
      <c r="AH12" s="269">
        <v>6</v>
      </c>
      <c r="AI12" s="363">
        <v>10</v>
      </c>
      <c r="AJ12" s="363">
        <v>32</v>
      </c>
      <c r="AK12" s="363">
        <v>4</v>
      </c>
      <c r="AL12" s="363"/>
      <c r="AM12" s="363"/>
      <c r="AN12" s="363"/>
      <c r="AO12" s="363"/>
      <c r="AP12" s="363"/>
      <c r="AQ12" s="363"/>
      <c r="AR12" s="363"/>
      <c r="AS12" s="363"/>
      <c r="AT12" s="363"/>
      <c r="AU12" s="363"/>
      <c r="AV12" s="363"/>
      <c r="AW12" s="363"/>
      <c r="AX12" s="363"/>
      <c r="AY12" s="363"/>
      <c r="AZ12" s="363"/>
      <c r="BA12" s="363"/>
      <c r="BB12" s="363"/>
      <c r="BC12" s="363"/>
      <c r="BD12" s="363"/>
    </row>
    <row r="13" spans="2:56" s="6" customFormat="1" ht="18.75" customHeight="1" x14ac:dyDescent="0.25">
      <c r="B13" s="385" t="s">
        <v>874</v>
      </c>
      <c r="C13" s="361"/>
      <c r="D13" s="361"/>
      <c r="E13" s="361"/>
      <c r="F13" s="361"/>
      <c r="G13" s="361"/>
      <c r="H13" s="361"/>
      <c r="I13" s="361"/>
      <c r="J13" s="361"/>
      <c r="K13" s="361"/>
      <c r="L13" s="361"/>
      <c r="M13" s="361"/>
      <c r="N13" s="361"/>
      <c r="O13" s="361"/>
      <c r="P13" s="361"/>
      <c r="Q13" s="361"/>
      <c r="R13" s="361"/>
      <c r="S13" s="361"/>
      <c r="T13" s="361"/>
      <c r="U13" s="269"/>
      <c r="V13" s="269"/>
      <c r="W13" s="269"/>
      <c r="X13" s="269"/>
      <c r="Y13" s="269"/>
      <c r="Z13" s="269">
        <v>164</v>
      </c>
      <c r="AA13" s="269">
        <v>208</v>
      </c>
      <c r="AB13" s="362">
        <v>193</v>
      </c>
      <c r="AC13" s="268">
        <v>162</v>
      </c>
      <c r="AD13" s="268">
        <v>176</v>
      </c>
      <c r="AE13" s="268">
        <v>151</v>
      </c>
      <c r="AF13" s="268">
        <v>144</v>
      </c>
      <c r="AG13" s="363">
        <v>163</v>
      </c>
      <c r="AH13" s="269">
        <v>151</v>
      </c>
      <c r="AI13" s="363">
        <v>148</v>
      </c>
      <c r="AJ13" s="363">
        <v>59</v>
      </c>
      <c r="AK13" s="363">
        <v>3</v>
      </c>
      <c r="AL13" s="363">
        <v>4</v>
      </c>
      <c r="AM13" s="363"/>
      <c r="AN13" s="363"/>
      <c r="AO13" s="363"/>
      <c r="AP13" s="363"/>
      <c r="AQ13" s="363"/>
      <c r="AR13" s="363"/>
      <c r="AS13" s="363"/>
      <c r="AT13" s="363"/>
      <c r="AU13" s="363"/>
      <c r="AV13" s="363"/>
      <c r="AW13" s="363"/>
      <c r="AX13" s="363"/>
      <c r="AY13" s="363"/>
      <c r="AZ13" s="363"/>
      <c r="BA13" s="363"/>
      <c r="BB13" s="363"/>
      <c r="BC13" s="363"/>
      <c r="BD13" s="363"/>
    </row>
    <row r="14" spans="2:56" s="6" customFormat="1" ht="18.75" customHeight="1" x14ac:dyDescent="0.25">
      <c r="B14" s="385" t="s">
        <v>875</v>
      </c>
      <c r="C14" s="361"/>
      <c r="D14" s="361"/>
      <c r="E14" s="361"/>
      <c r="F14" s="361"/>
      <c r="G14" s="361"/>
      <c r="H14" s="361"/>
      <c r="I14" s="361"/>
      <c r="J14" s="361"/>
      <c r="K14" s="361"/>
      <c r="L14" s="361"/>
      <c r="M14" s="361">
        <v>119</v>
      </c>
      <c r="N14" s="361">
        <v>52</v>
      </c>
      <c r="O14" s="361"/>
      <c r="P14" s="361"/>
      <c r="Q14" s="361">
        <v>27</v>
      </c>
      <c r="R14" s="361">
        <v>25</v>
      </c>
      <c r="S14" s="361">
        <v>26</v>
      </c>
      <c r="T14" s="361">
        <v>9</v>
      </c>
      <c r="U14" s="269"/>
      <c r="V14" s="269"/>
      <c r="W14" s="269"/>
      <c r="X14" s="269"/>
      <c r="Y14" s="269"/>
      <c r="Z14" s="269">
        <v>52</v>
      </c>
      <c r="AA14" s="269">
        <v>40</v>
      </c>
      <c r="AB14" s="362">
        <v>34</v>
      </c>
      <c r="AC14" s="268">
        <v>33</v>
      </c>
      <c r="AD14" s="268">
        <v>32</v>
      </c>
      <c r="AE14" s="268">
        <v>23</v>
      </c>
      <c r="AF14" s="268">
        <v>15</v>
      </c>
      <c r="AG14" s="363"/>
      <c r="AH14" s="269">
        <v>1</v>
      </c>
      <c r="AI14" s="363"/>
      <c r="AJ14" s="363"/>
      <c r="AK14" s="363"/>
      <c r="AL14" s="363"/>
      <c r="AM14" s="363"/>
      <c r="AN14" s="363"/>
      <c r="AO14" s="363"/>
      <c r="AP14" s="363"/>
      <c r="AQ14" s="363"/>
      <c r="AR14" s="363"/>
      <c r="AS14" s="363"/>
      <c r="AT14" s="363"/>
      <c r="AU14" s="363"/>
      <c r="AV14" s="363"/>
      <c r="AW14" s="363"/>
      <c r="AX14" s="363"/>
      <c r="AY14" s="363"/>
      <c r="AZ14" s="363"/>
      <c r="BA14" s="363"/>
      <c r="BB14" s="363"/>
      <c r="BC14" s="363"/>
      <c r="BD14" s="363"/>
    </row>
    <row r="15" spans="2:56" s="6" customFormat="1" ht="18.75" customHeight="1" x14ac:dyDescent="0.25">
      <c r="B15" s="385" t="s">
        <v>876</v>
      </c>
      <c r="C15" s="361">
        <v>23</v>
      </c>
      <c r="D15" s="361">
        <v>23</v>
      </c>
      <c r="E15" s="361">
        <v>22</v>
      </c>
      <c r="F15" s="361">
        <v>3</v>
      </c>
      <c r="G15" s="361">
        <v>80</v>
      </c>
      <c r="H15" s="361">
        <v>61</v>
      </c>
      <c r="I15" s="361">
        <v>56</v>
      </c>
      <c r="J15" s="361">
        <v>44</v>
      </c>
      <c r="K15" s="361"/>
      <c r="L15" s="361"/>
      <c r="M15" s="361"/>
      <c r="N15" s="361"/>
      <c r="O15" s="361"/>
      <c r="P15" s="361"/>
      <c r="Q15" s="361"/>
      <c r="R15" s="361"/>
      <c r="S15" s="361"/>
      <c r="T15" s="361"/>
      <c r="U15" s="269">
        <v>15</v>
      </c>
      <c r="V15" s="269"/>
      <c r="W15" s="269"/>
      <c r="X15" s="269"/>
      <c r="Y15" s="269"/>
      <c r="Z15" s="269">
        <v>6</v>
      </c>
      <c r="AA15" s="269"/>
      <c r="AB15" s="362"/>
      <c r="AC15" s="268"/>
      <c r="AD15" s="268"/>
      <c r="AE15" s="268"/>
      <c r="AF15" s="268"/>
      <c r="AG15" s="363"/>
      <c r="AH15" s="269"/>
      <c r="AI15" s="363"/>
      <c r="AJ15" s="363"/>
      <c r="AK15" s="363">
        <v>4</v>
      </c>
      <c r="AL15" s="363"/>
      <c r="AM15" s="363"/>
      <c r="AN15" s="363"/>
      <c r="AO15" s="363"/>
      <c r="AP15" s="363"/>
      <c r="AQ15" s="363"/>
      <c r="AR15" s="363"/>
      <c r="AS15" s="363"/>
      <c r="AT15" s="363"/>
      <c r="AU15" s="363"/>
      <c r="AV15" s="363"/>
      <c r="AW15" s="363"/>
      <c r="AX15" s="363"/>
      <c r="AY15" s="363"/>
      <c r="AZ15" s="363"/>
      <c r="BA15" s="363"/>
      <c r="BB15" s="363"/>
      <c r="BC15" s="363"/>
      <c r="BD15" s="363"/>
    </row>
    <row r="16" spans="2:56" s="6" customFormat="1" ht="15.75" x14ac:dyDescent="0.25">
      <c r="B16" s="385" t="s">
        <v>493</v>
      </c>
      <c r="C16" s="361"/>
      <c r="D16" s="361"/>
      <c r="E16" s="361"/>
      <c r="F16" s="361"/>
      <c r="G16" s="361"/>
      <c r="H16" s="361"/>
      <c r="I16" s="361"/>
      <c r="J16" s="361"/>
      <c r="K16" s="361"/>
      <c r="L16" s="361"/>
      <c r="M16" s="361"/>
      <c r="N16" s="361"/>
      <c r="O16" s="361"/>
      <c r="P16" s="361"/>
      <c r="Q16" s="361"/>
      <c r="R16" s="361"/>
      <c r="S16" s="361"/>
      <c r="T16" s="361"/>
      <c r="U16" s="269"/>
      <c r="V16" s="269"/>
      <c r="W16" s="269"/>
      <c r="X16" s="269"/>
      <c r="Y16" s="269"/>
      <c r="Z16" s="269">
        <v>34</v>
      </c>
      <c r="AA16" s="269">
        <v>30</v>
      </c>
      <c r="AB16" s="362">
        <v>26</v>
      </c>
      <c r="AC16" s="268">
        <v>27</v>
      </c>
      <c r="AD16" s="268">
        <v>25</v>
      </c>
      <c r="AE16" s="268">
        <v>25</v>
      </c>
      <c r="AF16" s="268">
        <v>1</v>
      </c>
      <c r="AG16" s="363"/>
      <c r="AH16" s="269"/>
      <c r="AI16" s="363"/>
      <c r="AJ16" s="363"/>
      <c r="AK16" s="363"/>
      <c r="AL16" s="363">
        <v>2</v>
      </c>
      <c r="AM16" s="363"/>
      <c r="AN16" s="363"/>
      <c r="AO16" s="363"/>
      <c r="AP16" s="363"/>
      <c r="AQ16" s="363"/>
      <c r="AR16" s="363"/>
      <c r="AS16" s="363"/>
      <c r="AT16" s="363"/>
      <c r="AU16" s="363"/>
      <c r="AV16" s="363"/>
      <c r="AW16" s="363"/>
      <c r="AX16" s="363"/>
      <c r="AY16" s="363"/>
      <c r="AZ16" s="363"/>
      <c r="BA16" s="363"/>
      <c r="BB16" s="363"/>
      <c r="BC16" s="363"/>
      <c r="BD16" s="363"/>
    </row>
    <row r="17" spans="2:90" s="6" customFormat="1" ht="15.75" x14ac:dyDescent="0.25">
      <c r="B17" s="385" t="s">
        <v>877</v>
      </c>
      <c r="C17" s="361"/>
      <c r="D17" s="361"/>
      <c r="E17" s="361"/>
      <c r="F17" s="361"/>
      <c r="G17" s="361"/>
      <c r="H17" s="361"/>
      <c r="I17" s="361"/>
      <c r="J17" s="361"/>
      <c r="K17" s="361"/>
      <c r="L17" s="361"/>
      <c r="M17" s="361"/>
      <c r="N17" s="361"/>
      <c r="O17" s="361"/>
      <c r="P17" s="361"/>
      <c r="Q17" s="361"/>
      <c r="R17" s="361"/>
      <c r="S17" s="361">
        <v>7</v>
      </c>
      <c r="T17" s="361">
        <v>5</v>
      </c>
      <c r="U17" s="269"/>
      <c r="V17" s="269"/>
      <c r="W17" s="269"/>
      <c r="X17" s="269"/>
      <c r="Y17" s="269"/>
      <c r="Z17" s="269">
        <v>119</v>
      </c>
      <c r="AA17" s="269">
        <v>116</v>
      </c>
      <c r="AB17" s="362">
        <v>139</v>
      </c>
      <c r="AC17" s="268">
        <v>103</v>
      </c>
      <c r="AD17" s="268">
        <v>95</v>
      </c>
      <c r="AE17" s="268">
        <v>87</v>
      </c>
      <c r="AF17" s="268">
        <v>59</v>
      </c>
      <c r="AG17" s="363">
        <v>40</v>
      </c>
      <c r="AH17" s="269">
        <v>6</v>
      </c>
      <c r="AI17" s="363"/>
      <c r="AJ17" s="363">
        <v>13</v>
      </c>
      <c r="AK17" s="363"/>
      <c r="AL17" s="363"/>
      <c r="AM17" s="363"/>
      <c r="AN17" s="363"/>
      <c r="AO17" s="363"/>
      <c r="AP17" s="363"/>
      <c r="AQ17" s="363"/>
      <c r="AR17" s="363"/>
      <c r="AS17" s="363"/>
      <c r="AT17" s="363"/>
      <c r="AU17" s="363"/>
      <c r="AV17" s="363"/>
      <c r="AW17" s="363"/>
      <c r="AX17" s="363"/>
      <c r="AY17" s="363"/>
      <c r="AZ17" s="363"/>
      <c r="BA17" s="363"/>
      <c r="BB17" s="363"/>
      <c r="BC17" s="363"/>
      <c r="BD17" s="363"/>
    </row>
    <row r="18" spans="2:90" s="6" customFormat="1" ht="15.75" x14ac:dyDescent="0.25">
      <c r="B18" s="385" t="s">
        <v>878</v>
      </c>
      <c r="C18" s="361"/>
      <c r="D18" s="361"/>
      <c r="E18" s="361"/>
      <c r="F18" s="361"/>
      <c r="G18" s="361"/>
      <c r="H18" s="361">
        <v>41</v>
      </c>
      <c r="I18" s="361">
        <v>69</v>
      </c>
      <c r="J18" s="361">
        <v>92</v>
      </c>
      <c r="K18" s="361">
        <v>59</v>
      </c>
      <c r="L18" s="361">
        <v>52</v>
      </c>
      <c r="M18" s="361">
        <v>52</v>
      </c>
      <c r="N18" s="361">
        <v>47</v>
      </c>
      <c r="O18" s="361">
        <v>38</v>
      </c>
      <c r="P18" s="361">
        <v>25</v>
      </c>
      <c r="Q18" s="361">
        <v>12</v>
      </c>
      <c r="R18" s="361">
        <v>6</v>
      </c>
      <c r="S18" s="361"/>
      <c r="T18" s="361"/>
      <c r="U18" s="269"/>
      <c r="V18" s="269"/>
      <c r="W18" s="269"/>
      <c r="X18" s="269"/>
      <c r="Y18" s="269"/>
      <c r="Z18" s="269"/>
      <c r="AA18" s="269">
        <v>24</v>
      </c>
      <c r="AB18" s="362">
        <v>13</v>
      </c>
      <c r="AC18" s="268">
        <v>11</v>
      </c>
      <c r="AD18" s="268">
        <v>11</v>
      </c>
      <c r="AE18" s="268">
        <v>10</v>
      </c>
      <c r="AF18" s="268">
        <v>10</v>
      </c>
      <c r="AG18" s="363">
        <v>8</v>
      </c>
      <c r="AH18" s="269"/>
      <c r="AI18" s="363"/>
      <c r="AJ18" s="363"/>
      <c r="AK18" s="363"/>
      <c r="AL18" s="363"/>
      <c r="AM18" s="363"/>
      <c r="AN18" s="363"/>
      <c r="AO18" s="363"/>
      <c r="AP18" s="363"/>
      <c r="AQ18" s="363"/>
      <c r="AR18" s="363"/>
      <c r="AS18" s="363"/>
      <c r="AT18" s="363"/>
      <c r="AU18" s="363"/>
      <c r="AV18" s="363"/>
      <c r="AW18" s="363"/>
      <c r="AX18" s="363"/>
      <c r="AY18" s="363"/>
      <c r="AZ18" s="363"/>
      <c r="BA18" s="363"/>
      <c r="BB18" s="363"/>
      <c r="BC18" s="363"/>
      <c r="BD18" s="363"/>
    </row>
    <row r="19" spans="2:90" s="6" customFormat="1" ht="15.75" x14ac:dyDescent="0.25">
      <c r="B19" s="385" t="s">
        <v>879</v>
      </c>
      <c r="C19" s="361"/>
      <c r="D19" s="361"/>
      <c r="E19" s="361"/>
      <c r="F19" s="361"/>
      <c r="G19" s="361">
        <v>4</v>
      </c>
      <c r="H19" s="361"/>
      <c r="I19" s="361"/>
      <c r="J19" s="361"/>
      <c r="K19" s="361"/>
      <c r="L19" s="361"/>
      <c r="M19" s="361"/>
      <c r="N19" s="361"/>
      <c r="O19" s="361"/>
      <c r="P19" s="361"/>
      <c r="Q19" s="361"/>
      <c r="R19" s="361"/>
      <c r="S19" s="361"/>
      <c r="T19" s="361"/>
      <c r="U19" s="269"/>
      <c r="V19" s="269"/>
      <c r="W19" s="269"/>
      <c r="X19" s="269"/>
      <c r="Y19" s="269"/>
      <c r="Z19" s="269"/>
      <c r="AA19" s="269"/>
      <c r="AB19" s="362"/>
      <c r="AC19" s="268"/>
      <c r="AD19" s="268"/>
      <c r="AE19" s="268"/>
      <c r="AF19" s="268"/>
      <c r="AG19" s="363"/>
      <c r="AH19" s="269"/>
      <c r="AI19" s="363"/>
      <c r="AJ19" s="363"/>
      <c r="AK19" s="363"/>
      <c r="AL19" s="363"/>
      <c r="AM19" s="363"/>
      <c r="AN19" s="363"/>
      <c r="AO19" s="363"/>
      <c r="AP19" s="363"/>
      <c r="AQ19" s="363"/>
      <c r="AR19" s="363"/>
      <c r="AS19" s="363"/>
      <c r="AT19" s="363"/>
      <c r="AU19" s="363"/>
      <c r="AV19" s="363"/>
      <c r="AW19" s="363"/>
      <c r="AX19" s="363"/>
      <c r="AY19" s="363"/>
      <c r="AZ19" s="363"/>
      <c r="BA19" s="363"/>
      <c r="BB19" s="363"/>
      <c r="BC19" s="363"/>
      <c r="BD19" s="363"/>
    </row>
    <row r="20" spans="2:90" s="6" customFormat="1" ht="18.75" customHeight="1" x14ac:dyDescent="0.25">
      <c r="B20" s="385" t="s">
        <v>880</v>
      </c>
      <c r="C20" s="361">
        <v>36</v>
      </c>
      <c r="D20" s="361">
        <v>36</v>
      </c>
      <c r="E20" s="361">
        <v>35</v>
      </c>
      <c r="F20" s="361">
        <v>28</v>
      </c>
      <c r="G20" s="361">
        <v>110</v>
      </c>
      <c r="H20" s="361">
        <v>83</v>
      </c>
      <c r="I20" s="361">
        <v>81</v>
      </c>
      <c r="J20" s="361">
        <v>83</v>
      </c>
      <c r="K20" s="361"/>
      <c r="L20" s="361"/>
      <c r="M20" s="361"/>
      <c r="N20" s="361"/>
      <c r="O20" s="361">
        <v>34</v>
      </c>
      <c r="P20" s="361">
        <v>32</v>
      </c>
      <c r="Q20" s="361">
        <v>33</v>
      </c>
      <c r="R20" s="361"/>
      <c r="S20" s="361"/>
      <c r="T20" s="361"/>
      <c r="U20" s="269"/>
      <c r="V20" s="269"/>
      <c r="W20" s="269"/>
      <c r="X20" s="269"/>
      <c r="Y20" s="269"/>
      <c r="Z20" s="269"/>
      <c r="AA20" s="269"/>
      <c r="AB20" s="362"/>
      <c r="AC20" s="268"/>
      <c r="AD20" s="268"/>
      <c r="AE20" s="268"/>
      <c r="AF20" s="268"/>
      <c r="AG20" s="363"/>
      <c r="AH20" s="269"/>
      <c r="AI20" s="363"/>
      <c r="AJ20" s="363"/>
      <c r="AK20" s="363"/>
      <c r="AL20" s="363"/>
      <c r="AM20" s="363"/>
      <c r="AN20" s="363"/>
      <c r="AO20" s="363"/>
      <c r="AP20" s="363"/>
      <c r="AQ20" s="363"/>
      <c r="AR20" s="363"/>
      <c r="AS20" s="363"/>
      <c r="AT20" s="363"/>
      <c r="AU20" s="363"/>
      <c r="AV20" s="363"/>
      <c r="AW20" s="363"/>
      <c r="AX20" s="363"/>
      <c r="AY20" s="363"/>
      <c r="AZ20" s="363"/>
      <c r="BA20" s="363"/>
      <c r="BB20" s="363"/>
      <c r="BC20" s="363"/>
      <c r="BD20" s="363"/>
    </row>
    <row r="21" spans="2:90" s="6" customFormat="1" ht="18.75" customHeight="1" x14ac:dyDescent="0.25">
      <c r="B21" s="385" t="s">
        <v>881</v>
      </c>
      <c r="C21" s="361">
        <v>827</v>
      </c>
      <c r="D21" s="361">
        <v>828</v>
      </c>
      <c r="E21" s="361">
        <v>828</v>
      </c>
      <c r="F21" s="361">
        <v>827</v>
      </c>
      <c r="G21" s="361">
        <v>2</v>
      </c>
      <c r="H21" s="361"/>
      <c r="I21" s="361">
        <v>4</v>
      </c>
      <c r="J21" s="361">
        <v>0</v>
      </c>
      <c r="K21" s="361"/>
      <c r="L21" s="361"/>
      <c r="M21" s="361"/>
      <c r="N21" s="361">
        <v>33</v>
      </c>
      <c r="O21" s="361"/>
      <c r="P21" s="361"/>
      <c r="Q21" s="361"/>
      <c r="R21" s="361"/>
      <c r="S21" s="361"/>
      <c r="T21" s="361"/>
      <c r="U21" s="269"/>
      <c r="V21" s="269"/>
      <c r="W21" s="269"/>
      <c r="X21" s="269"/>
      <c r="Y21" s="269"/>
      <c r="Z21" s="269"/>
      <c r="AA21" s="269"/>
      <c r="AB21" s="362"/>
      <c r="AC21" s="268"/>
      <c r="AD21" s="268"/>
      <c r="AE21" s="268"/>
      <c r="AF21" s="268"/>
      <c r="AG21" s="363"/>
      <c r="AH21" s="269"/>
      <c r="AI21" s="363"/>
      <c r="AJ21" s="363"/>
      <c r="AK21" s="363"/>
      <c r="AL21" s="363"/>
      <c r="AM21" s="363"/>
      <c r="AN21" s="363"/>
      <c r="AO21" s="363"/>
      <c r="AP21" s="363"/>
      <c r="AQ21" s="363"/>
      <c r="AR21" s="363"/>
      <c r="AS21" s="363"/>
      <c r="AT21" s="363"/>
      <c r="AU21" s="363"/>
      <c r="AV21" s="363"/>
      <c r="AW21" s="363"/>
      <c r="AX21" s="363"/>
      <c r="AY21" s="363"/>
      <c r="AZ21" s="363"/>
      <c r="BA21" s="363"/>
      <c r="BB21" s="363"/>
      <c r="BC21" s="363"/>
      <c r="BD21" s="363"/>
    </row>
    <row r="22" spans="2:90" s="6" customFormat="1" ht="18.75" customHeight="1" x14ac:dyDescent="0.25">
      <c r="B22" s="198" t="s">
        <v>882</v>
      </c>
      <c r="C22" s="198">
        <f>C23+C32+C39+C45+C48</f>
        <v>45</v>
      </c>
      <c r="D22" s="198">
        <f t="shared" ref="D22:BD22" si="2">D23+D32+D39+D45+D48</f>
        <v>45</v>
      </c>
      <c r="E22" s="198">
        <f t="shared" si="2"/>
        <v>45</v>
      </c>
      <c r="F22" s="198">
        <f t="shared" si="2"/>
        <v>45</v>
      </c>
      <c r="G22" s="198">
        <f t="shared" si="2"/>
        <v>72</v>
      </c>
      <c r="H22" s="198">
        <f t="shared" si="2"/>
        <v>22</v>
      </c>
      <c r="I22" s="198">
        <f t="shared" si="2"/>
        <v>65</v>
      </c>
      <c r="J22" s="198">
        <f t="shared" si="2"/>
        <v>49</v>
      </c>
      <c r="K22" s="198">
        <f t="shared" si="2"/>
        <v>168</v>
      </c>
      <c r="L22" s="198">
        <f t="shared" si="2"/>
        <v>144</v>
      </c>
      <c r="M22" s="198">
        <f t="shared" si="2"/>
        <v>200</v>
      </c>
      <c r="N22" s="198">
        <f t="shared" si="2"/>
        <v>210</v>
      </c>
      <c r="O22" s="198">
        <f t="shared" si="2"/>
        <v>131</v>
      </c>
      <c r="P22" s="198">
        <f t="shared" si="2"/>
        <v>126</v>
      </c>
      <c r="Q22" s="198">
        <f t="shared" si="2"/>
        <v>132</v>
      </c>
      <c r="R22" s="198">
        <f t="shared" si="2"/>
        <v>121</v>
      </c>
      <c r="S22" s="198">
        <f t="shared" si="2"/>
        <v>91</v>
      </c>
      <c r="T22" s="198">
        <f t="shared" si="2"/>
        <v>68</v>
      </c>
      <c r="U22" s="198">
        <f t="shared" si="2"/>
        <v>2</v>
      </c>
      <c r="V22" s="198">
        <f t="shared" si="2"/>
        <v>1</v>
      </c>
      <c r="W22" s="198">
        <f t="shared" si="2"/>
        <v>0</v>
      </c>
      <c r="X22" s="198">
        <f t="shared" si="2"/>
        <v>0</v>
      </c>
      <c r="Y22" s="198">
        <f t="shared" si="2"/>
        <v>0</v>
      </c>
      <c r="Z22" s="198">
        <f t="shared" si="2"/>
        <v>352</v>
      </c>
      <c r="AA22" s="198">
        <f t="shared" si="2"/>
        <v>334</v>
      </c>
      <c r="AB22" s="198">
        <f t="shared" si="2"/>
        <v>376</v>
      </c>
      <c r="AC22" s="198">
        <f t="shared" si="2"/>
        <v>318</v>
      </c>
      <c r="AD22" s="198">
        <f t="shared" si="2"/>
        <v>315</v>
      </c>
      <c r="AE22" s="198">
        <f t="shared" si="2"/>
        <v>292</v>
      </c>
      <c r="AF22" s="198">
        <f t="shared" si="2"/>
        <v>225</v>
      </c>
      <c r="AG22" s="198">
        <f t="shared" si="2"/>
        <v>133</v>
      </c>
      <c r="AH22" s="198">
        <f t="shared" si="2"/>
        <v>88</v>
      </c>
      <c r="AI22" s="198">
        <f t="shared" si="2"/>
        <v>67</v>
      </c>
      <c r="AJ22" s="198">
        <f t="shared" si="2"/>
        <v>64</v>
      </c>
      <c r="AK22" s="198">
        <f t="shared" si="2"/>
        <v>0</v>
      </c>
      <c r="AL22" s="198">
        <f t="shared" si="2"/>
        <v>1</v>
      </c>
      <c r="AM22" s="198">
        <f t="shared" si="2"/>
        <v>64</v>
      </c>
      <c r="AN22" s="198">
        <f t="shared" si="2"/>
        <v>64</v>
      </c>
      <c r="AO22" s="198">
        <f t="shared" si="2"/>
        <v>65</v>
      </c>
      <c r="AP22" s="198">
        <f t="shared" si="2"/>
        <v>148</v>
      </c>
      <c r="AQ22" s="198">
        <f t="shared" si="2"/>
        <v>103</v>
      </c>
      <c r="AR22" s="198">
        <f t="shared" si="2"/>
        <v>0</v>
      </c>
      <c r="AS22" s="198">
        <f t="shared" si="2"/>
        <v>275</v>
      </c>
      <c r="AT22" s="198">
        <f t="shared" si="2"/>
        <v>276</v>
      </c>
      <c r="AU22" s="198">
        <f t="shared" si="2"/>
        <v>296</v>
      </c>
      <c r="AV22" s="198">
        <f t="shared" si="2"/>
        <v>245</v>
      </c>
      <c r="AW22" s="198">
        <f t="shared" si="2"/>
        <v>306</v>
      </c>
      <c r="AX22" s="198">
        <f t="shared" si="2"/>
        <v>288</v>
      </c>
      <c r="AY22" s="198">
        <f t="shared" ref="AY22:BB22" si="3">AY23+AY32+AY39+AY45+AY48</f>
        <v>319</v>
      </c>
      <c r="AZ22" s="198">
        <f t="shared" si="3"/>
        <v>282</v>
      </c>
      <c r="BA22" s="198">
        <f t="shared" si="3"/>
        <v>188</v>
      </c>
      <c r="BB22" s="198">
        <f t="shared" si="3"/>
        <v>178</v>
      </c>
      <c r="BC22" s="198">
        <f t="shared" si="2"/>
        <v>188</v>
      </c>
      <c r="BD22" s="198">
        <f t="shared" si="2"/>
        <v>178</v>
      </c>
    </row>
    <row r="23" spans="2:90" s="6" customFormat="1" ht="18.75" customHeight="1" x14ac:dyDescent="0.25">
      <c r="B23" s="198" t="s">
        <v>2668</v>
      </c>
      <c r="C23" s="198">
        <f>C24+C25+C26+C27+C28+C29+C30+C31</f>
        <v>0</v>
      </c>
      <c r="D23" s="198">
        <f t="shared" ref="D23:AX23" si="4">D24+D25+D26+D27+D28+D29+D30+D31</f>
        <v>0</v>
      </c>
      <c r="E23" s="198">
        <f t="shared" si="4"/>
        <v>0</v>
      </c>
      <c r="F23" s="198">
        <f t="shared" si="4"/>
        <v>0</v>
      </c>
      <c r="G23" s="198">
        <f t="shared" si="4"/>
        <v>30</v>
      </c>
      <c r="H23" s="198">
        <f t="shared" si="4"/>
        <v>22</v>
      </c>
      <c r="I23" s="198">
        <f t="shared" si="4"/>
        <v>23</v>
      </c>
      <c r="J23" s="198">
        <f t="shared" si="4"/>
        <v>23</v>
      </c>
      <c r="K23" s="198">
        <f t="shared" si="4"/>
        <v>60</v>
      </c>
      <c r="L23" s="198">
        <f t="shared" si="4"/>
        <v>53</v>
      </c>
      <c r="M23" s="198">
        <f t="shared" si="4"/>
        <v>89</v>
      </c>
      <c r="N23" s="198">
        <f t="shared" si="4"/>
        <v>75</v>
      </c>
      <c r="O23" s="198">
        <f t="shared" si="4"/>
        <v>20</v>
      </c>
      <c r="P23" s="198">
        <f t="shared" si="4"/>
        <v>20</v>
      </c>
      <c r="Q23" s="198">
        <f t="shared" si="4"/>
        <v>27</v>
      </c>
      <c r="R23" s="198">
        <f t="shared" si="4"/>
        <v>28</v>
      </c>
      <c r="S23" s="198">
        <f t="shared" si="4"/>
        <v>22</v>
      </c>
      <c r="T23" s="198">
        <f t="shared" si="4"/>
        <v>3</v>
      </c>
      <c r="U23" s="198">
        <f t="shared" si="4"/>
        <v>2</v>
      </c>
      <c r="V23" s="198">
        <f t="shared" si="4"/>
        <v>1</v>
      </c>
      <c r="W23" s="198">
        <f t="shared" si="4"/>
        <v>0</v>
      </c>
      <c r="X23" s="198">
        <f t="shared" si="4"/>
        <v>0</v>
      </c>
      <c r="Y23" s="198">
        <f t="shared" si="4"/>
        <v>0</v>
      </c>
      <c r="Z23" s="198">
        <f t="shared" si="4"/>
        <v>168</v>
      </c>
      <c r="AA23" s="198">
        <f t="shared" si="4"/>
        <v>151</v>
      </c>
      <c r="AB23" s="198">
        <f t="shared" si="4"/>
        <v>159</v>
      </c>
      <c r="AC23" s="198">
        <f t="shared" si="4"/>
        <v>133</v>
      </c>
      <c r="AD23" s="198">
        <f t="shared" si="4"/>
        <v>128</v>
      </c>
      <c r="AE23" s="198">
        <f t="shared" si="4"/>
        <v>119</v>
      </c>
      <c r="AF23" s="198">
        <f t="shared" si="4"/>
        <v>83</v>
      </c>
      <c r="AG23" s="198">
        <f t="shared" si="4"/>
        <v>48</v>
      </c>
      <c r="AH23" s="198">
        <f t="shared" si="4"/>
        <v>37</v>
      </c>
      <c r="AI23" s="198">
        <f t="shared" si="4"/>
        <v>29</v>
      </c>
      <c r="AJ23" s="198">
        <f t="shared" si="4"/>
        <v>14</v>
      </c>
      <c r="AK23" s="198">
        <f t="shared" si="4"/>
        <v>0</v>
      </c>
      <c r="AL23" s="198">
        <f t="shared" si="4"/>
        <v>1</v>
      </c>
      <c r="AM23" s="198">
        <f t="shared" si="4"/>
        <v>0</v>
      </c>
      <c r="AN23" s="198">
        <f t="shared" si="4"/>
        <v>0</v>
      </c>
      <c r="AO23" s="198">
        <f t="shared" si="4"/>
        <v>0</v>
      </c>
      <c r="AP23" s="198">
        <f t="shared" si="4"/>
        <v>0</v>
      </c>
      <c r="AQ23" s="198">
        <f t="shared" si="4"/>
        <v>0</v>
      </c>
      <c r="AR23" s="198">
        <f t="shared" si="4"/>
        <v>0</v>
      </c>
      <c r="AS23" s="198">
        <f t="shared" si="4"/>
        <v>0</v>
      </c>
      <c r="AT23" s="198">
        <f t="shared" si="4"/>
        <v>0</v>
      </c>
      <c r="AU23" s="198">
        <f t="shared" si="4"/>
        <v>0</v>
      </c>
      <c r="AV23" s="198">
        <f t="shared" si="4"/>
        <v>0</v>
      </c>
      <c r="AW23" s="198">
        <f t="shared" si="4"/>
        <v>0</v>
      </c>
      <c r="AX23" s="198">
        <f t="shared" si="4"/>
        <v>0</v>
      </c>
      <c r="AY23" s="198">
        <f t="shared" ref="AY23:AZ23" si="5">AY24+AY25+AY26+AY27+AY28+AY29+AY30+AY31</f>
        <v>0</v>
      </c>
      <c r="AZ23" s="198">
        <f t="shared" si="5"/>
        <v>0</v>
      </c>
      <c r="BA23" s="198"/>
      <c r="BB23" s="198"/>
      <c r="BC23" s="198"/>
      <c r="BD23" s="198"/>
    </row>
    <row r="24" spans="2:90" s="6" customFormat="1" ht="15.75" x14ac:dyDescent="0.25">
      <c r="B24" s="385" t="s">
        <v>864</v>
      </c>
      <c r="C24" s="361"/>
      <c r="D24" s="361"/>
      <c r="E24" s="361"/>
      <c r="F24" s="361"/>
      <c r="G24" s="361">
        <v>20</v>
      </c>
      <c r="H24" s="361">
        <v>20</v>
      </c>
      <c r="I24" s="361">
        <v>23</v>
      </c>
      <c r="J24" s="361">
        <v>23</v>
      </c>
      <c r="K24" s="361">
        <v>23</v>
      </c>
      <c r="L24" s="361">
        <v>20</v>
      </c>
      <c r="M24" s="361">
        <v>20</v>
      </c>
      <c r="N24" s="361">
        <v>20</v>
      </c>
      <c r="O24" s="361">
        <v>20</v>
      </c>
      <c r="P24" s="361">
        <v>20</v>
      </c>
      <c r="Q24" s="361"/>
      <c r="R24" s="361"/>
      <c r="S24" s="361"/>
      <c r="T24" s="361"/>
      <c r="U24" s="269"/>
      <c r="V24" s="269"/>
      <c r="W24" s="269"/>
      <c r="X24" s="269"/>
      <c r="Y24" s="269"/>
      <c r="Z24" s="269"/>
      <c r="AA24" s="269"/>
      <c r="AB24" s="362"/>
      <c r="AC24" s="268"/>
      <c r="AD24" s="268"/>
      <c r="AE24" s="268"/>
      <c r="AF24" s="268"/>
      <c r="AG24" s="363"/>
      <c r="AH24" s="269"/>
      <c r="AI24" s="363"/>
      <c r="AJ24" s="363"/>
      <c r="AK24" s="363"/>
      <c r="AL24" s="363"/>
      <c r="AM24" s="363"/>
      <c r="AN24" s="363"/>
      <c r="AO24" s="363"/>
      <c r="AP24" s="363"/>
      <c r="AQ24" s="363"/>
      <c r="AR24" s="363"/>
      <c r="AS24" s="363"/>
      <c r="AT24" s="363"/>
      <c r="AU24" s="363"/>
      <c r="AV24" s="363"/>
      <c r="AW24" s="363"/>
      <c r="AX24" s="363"/>
      <c r="AY24" s="363"/>
      <c r="AZ24" s="363"/>
      <c r="BA24" s="363"/>
      <c r="BB24" s="363"/>
      <c r="BC24" s="363"/>
      <c r="BD24" s="363"/>
    </row>
    <row r="25" spans="2:90" s="6" customFormat="1" ht="18.75" customHeight="1" x14ac:dyDescent="0.25">
      <c r="B25" s="385" t="s">
        <v>883</v>
      </c>
      <c r="C25" s="361"/>
      <c r="D25" s="361"/>
      <c r="E25" s="361"/>
      <c r="F25" s="361"/>
      <c r="G25" s="361"/>
      <c r="H25" s="361"/>
      <c r="I25" s="361"/>
      <c r="J25" s="361"/>
      <c r="K25" s="361"/>
      <c r="L25" s="361"/>
      <c r="M25" s="361"/>
      <c r="N25" s="361"/>
      <c r="O25" s="361"/>
      <c r="P25" s="361"/>
      <c r="Q25" s="361"/>
      <c r="R25" s="361"/>
      <c r="S25" s="361"/>
      <c r="T25" s="361"/>
      <c r="U25" s="269"/>
      <c r="V25" s="269"/>
      <c r="W25" s="269"/>
      <c r="X25" s="269"/>
      <c r="Y25" s="269"/>
      <c r="Z25" s="269">
        <v>27</v>
      </c>
      <c r="AA25" s="269">
        <v>24</v>
      </c>
      <c r="AB25" s="362">
        <v>23</v>
      </c>
      <c r="AC25" s="268">
        <v>19</v>
      </c>
      <c r="AD25" s="268">
        <v>21</v>
      </c>
      <c r="AE25" s="268">
        <v>18</v>
      </c>
      <c r="AF25" s="268">
        <v>5</v>
      </c>
      <c r="AG25" s="363"/>
      <c r="AH25" s="269">
        <v>1</v>
      </c>
      <c r="AI25" s="363"/>
      <c r="AJ25" s="363">
        <v>2</v>
      </c>
      <c r="AK25" s="363"/>
      <c r="AL25" s="363"/>
      <c r="AM25" s="363"/>
      <c r="AN25" s="363"/>
      <c r="AO25" s="363"/>
      <c r="AP25" s="363"/>
      <c r="AQ25" s="363"/>
      <c r="AR25" s="363"/>
      <c r="AS25" s="363"/>
      <c r="AT25" s="363"/>
      <c r="AU25" s="363"/>
      <c r="AV25" s="363"/>
      <c r="AW25" s="363"/>
      <c r="AX25" s="363"/>
      <c r="AY25" s="363"/>
      <c r="AZ25" s="363"/>
      <c r="BA25" s="363"/>
      <c r="BB25" s="363"/>
      <c r="BC25" s="363"/>
      <c r="BD25" s="363"/>
    </row>
    <row r="26" spans="2:90" s="6" customFormat="1" ht="18.75" customHeight="1" x14ac:dyDescent="0.25">
      <c r="B26" s="385" t="s">
        <v>873</v>
      </c>
      <c r="C26" s="361"/>
      <c r="D26" s="361"/>
      <c r="E26" s="361"/>
      <c r="F26" s="361"/>
      <c r="G26" s="361"/>
      <c r="H26" s="361"/>
      <c r="I26" s="361"/>
      <c r="J26" s="361"/>
      <c r="K26" s="361"/>
      <c r="L26" s="361"/>
      <c r="M26" s="361"/>
      <c r="N26" s="361"/>
      <c r="O26" s="361"/>
      <c r="P26" s="361"/>
      <c r="Q26" s="361"/>
      <c r="R26" s="361"/>
      <c r="S26" s="361"/>
      <c r="T26" s="361"/>
      <c r="U26" s="269"/>
      <c r="V26" s="269"/>
      <c r="W26" s="269"/>
      <c r="X26" s="269"/>
      <c r="Y26" s="269"/>
      <c r="Z26" s="269">
        <v>49</v>
      </c>
      <c r="AA26" s="269">
        <v>56</v>
      </c>
      <c r="AB26" s="362">
        <v>50</v>
      </c>
      <c r="AC26" s="268">
        <v>48</v>
      </c>
      <c r="AD26" s="268">
        <v>45</v>
      </c>
      <c r="AE26" s="268">
        <v>39</v>
      </c>
      <c r="AF26" s="268">
        <v>31</v>
      </c>
      <c r="AG26" s="363">
        <v>10</v>
      </c>
      <c r="AH26" s="269">
        <v>1</v>
      </c>
      <c r="AI26" s="363">
        <v>1</v>
      </c>
      <c r="AJ26" s="363">
        <v>6</v>
      </c>
      <c r="AK26" s="363">
        <v>0</v>
      </c>
      <c r="AL26" s="363"/>
      <c r="AM26" s="363"/>
      <c r="AN26" s="363"/>
      <c r="AO26" s="363"/>
      <c r="AP26" s="363"/>
      <c r="AQ26" s="363"/>
      <c r="AR26" s="363"/>
      <c r="AS26" s="363"/>
      <c r="AT26" s="363"/>
      <c r="AU26" s="363"/>
      <c r="AV26" s="363"/>
      <c r="AW26" s="363"/>
      <c r="AX26" s="363"/>
      <c r="AY26" s="363"/>
      <c r="AZ26" s="363"/>
      <c r="BA26" s="363"/>
      <c r="BB26" s="363"/>
      <c r="BC26" s="363"/>
      <c r="BD26" s="363"/>
    </row>
    <row r="27" spans="2:90" s="6" customFormat="1" ht="18.75" customHeight="1" x14ac:dyDescent="0.25">
      <c r="B27" s="385" t="s">
        <v>884</v>
      </c>
      <c r="C27" s="361"/>
      <c r="D27" s="361"/>
      <c r="E27" s="361"/>
      <c r="F27" s="361"/>
      <c r="G27" s="361">
        <v>10</v>
      </c>
      <c r="H27" s="361">
        <v>2</v>
      </c>
      <c r="I27" s="361"/>
      <c r="J27" s="361"/>
      <c r="K27" s="361"/>
      <c r="L27" s="361"/>
      <c r="M27" s="361"/>
      <c r="N27" s="361"/>
      <c r="O27" s="361"/>
      <c r="P27" s="361"/>
      <c r="Q27" s="361"/>
      <c r="R27" s="361"/>
      <c r="S27" s="361"/>
      <c r="T27" s="361"/>
      <c r="U27" s="269"/>
      <c r="V27" s="269"/>
      <c r="W27" s="269"/>
      <c r="X27" s="269"/>
      <c r="Y27" s="269"/>
      <c r="Z27" s="269"/>
      <c r="AA27" s="269"/>
      <c r="AB27" s="362"/>
      <c r="AC27" s="268"/>
      <c r="AD27" s="268"/>
      <c r="AE27" s="268"/>
      <c r="AF27" s="268"/>
      <c r="AG27" s="363"/>
      <c r="AH27" s="269"/>
      <c r="AI27" s="363"/>
      <c r="AJ27" s="363"/>
      <c r="AK27" s="363"/>
      <c r="AL27" s="363"/>
      <c r="AM27" s="363"/>
      <c r="AN27" s="363"/>
      <c r="AO27" s="363"/>
      <c r="AP27" s="363"/>
      <c r="AQ27" s="363"/>
      <c r="AR27" s="363"/>
      <c r="AS27" s="363"/>
      <c r="AT27" s="363"/>
      <c r="AU27" s="363"/>
      <c r="AV27" s="363"/>
      <c r="AW27" s="363"/>
      <c r="AX27" s="363"/>
      <c r="AY27" s="363"/>
      <c r="AZ27" s="363"/>
      <c r="BA27" s="363"/>
      <c r="BB27" s="363"/>
      <c r="BC27" s="363"/>
      <c r="BD27" s="363"/>
    </row>
    <row r="28" spans="2:90" s="6" customFormat="1" ht="18.75" customHeight="1" x14ac:dyDescent="0.25">
      <c r="B28" s="385" t="s">
        <v>874</v>
      </c>
      <c r="C28" s="361"/>
      <c r="D28" s="361"/>
      <c r="E28" s="361"/>
      <c r="F28" s="361"/>
      <c r="G28" s="361"/>
      <c r="H28" s="361"/>
      <c r="I28" s="361"/>
      <c r="J28" s="361"/>
      <c r="K28" s="361"/>
      <c r="L28" s="361"/>
      <c r="M28" s="361"/>
      <c r="N28" s="361"/>
      <c r="O28" s="361"/>
      <c r="P28" s="361"/>
      <c r="Q28" s="361"/>
      <c r="R28" s="361"/>
      <c r="S28" s="361"/>
      <c r="T28" s="361"/>
      <c r="U28" s="269"/>
      <c r="V28" s="269"/>
      <c r="W28" s="269"/>
      <c r="X28" s="269"/>
      <c r="Y28" s="269"/>
      <c r="Z28" s="269">
        <v>34</v>
      </c>
      <c r="AA28" s="269">
        <v>34</v>
      </c>
      <c r="AB28" s="362">
        <v>30</v>
      </c>
      <c r="AC28" s="268">
        <v>28</v>
      </c>
      <c r="AD28" s="268">
        <v>28</v>
      </c>
      <c r="AE28" s="268">
        <v>28</v>
      </c>
      <c r="AF28" s="268">
        <v>28</v>
      </c>
      <c r="AG28" s="363">
        <v>28</v>
      </c>
      <c r="AH28" s="269">
        <v>28</v>
      </c>
      <c r="AI28" s="363">
        <v>28</v>
      </c>
      <c r="AJ28" s="363"/>
      <c r="AK28" s="363"/>
      <c r="AL28" s="363">
        <v>1</v>
      </c>
      <c r="AM28" s="363"/>
      <c r="AN28" s="363"/>
      <c r="AO28" s="363"/>
      <c r="AP28" s="363"/>
      <c r="AQ28" s="363"/>
      <c r="AR28" s="363"/>
      <c r="AS28" s="363"/>
      <c r="AT28" s="363"/>
      <c r="AU28" s="363"/>
      <c r="AV28" s="363"/>
      <c r="AW28" s="363"/>
      <c r="AX28" s="363"/>
      <c r="AY28" s="363"/>
      <c r="AZ28" s="363"/>
      <c r="BA28" s="363"/>
      <c r="BB28" s="363"/>
      <c r="BC28" s="363"/>
      <c r="BD28" s="363"/>
    </row>
    <row r="29" spans="2:90" s="6" customFormat="1" ht="18.75" customHeight="1" x14ac:dyDescent="0.25">
      <c r="B29" s="385" t="s">
        <v>875</v>
      </c>
      <c r="C29" s="361"/>
      <c r="D29" s="361"/>
      <c r="E29" s="361"/>
      <c r="F29" s="361"/>
      <c r="G29" s="361"/>
      <c r="H29" s="361"/>
      <c r="I29" s="361"/>
      <c r="J29" s="361"/>
      <c r="K29" s="361"/>
      <c r="L29" s="361"/>
      <c r="M29" s="361">
        <v>69</v>
      </c>
      <c r="N29" s="361">
        <v>55</v>
      </c>
      <c r="O29" s="361"/>
      <c r="P29" s="361"/>
      <c r="Q29" s="361">
        <v>27</v>
      </c>
      <c r="R29" s="361">
        <v>28</v>
      </c>
      <c r="S29" s="361">
        <v>22</v>
      </c>
      <c r="T29" s="361">
        <v>3</v>
      </c>
      <c r="U29" s="269"/>
      <c r="V29" s="269"/>
      <c r="W29" s="269"/>
      <c r="X29" s="269"/>
      <c r="Y29" s="269"/>
      <c r="Z29" s="269">
        <v>34</v>
      </c>
      <c r="AA29" s="269">
        <v>24</v>
      </c>
      <c r="AB29" s="362">
        <v>21</v>
      </c>
      <c r="AC29" s="268">
        <v>20</v>
      </c>
      <c r="AD29" s="268">
        <v>19</v>
      </c>
      <c r="AE29" s="268">
        <v>19</v>
      </c>
      <c r="AF29" s="268">
        <v>8</v>
      </c>
      <c r="AG29" s="363">
        <v>2</v>
      </c>
      <c r="AH29" s="269"/>
      <c r="AI29" s="363"/>
      <c r="AJ29" s="363"/>
      <c r="AK29" s="363"/>
      <c r="AL29" s="363"/>
      <c r="AM29" s="363"/>
      <c r="AN29" s="363"/>
      <c r="AO29" s="363"/>
      <c r="AP29" s="363"/>
      <c r="AQ29" s="363"/>
      <c r="AR29" s="363"/>
      <c r="AS29" s="363"/>
      <c r="AT29" s="363"/>
      <c r="AU29" s="363"/>
      <c r="AV29" s="363"/>
      <c r="AW29" s="363"/>
      <c r="AX29" s="363"/>
      <c r="AY29" s="363"/>
      <c r="AZ29" s="363"/>
      <c r="BA29" s="363"/>
      <c r="BB29" s="363"/>
      <c r="BC29" s="363"/>
      <c r="BD29" s="363"/>
    </row>
    <row r="30" spans="2:90" s="6" customFormat="1" ht="18.75" customHeight="1" x14ac:dyDescent="0.25">
      <c r="B30" s="385" t="s">
        <v>876</v>
      </c>
      <c r="C30" s="361"/>
      <c r="D30" s="361"/>
      <c r="E30" s="361"/>
      <c r="F30" s="361"/>
      <c r="G30" s="361"/>
      <c r="H30" s="361"/>
      <c r="I30" s="361"/>
      <c r="J30" s="361"/>
      <c r="K30" s="361">
        <v>37</v>
      </c>
      <c r="L30" s="361">
        <v>33</v>
      </c>
      <c r="M30" s="361"/>
      <c r="N30" s="361"/>
      <c r="O30" s="361"/>
      <c r="P30" s="361"/>
      <c r="Q30" s="361"/>
      <c r="R30" s="361"/>
      <c r="S30" s="361"/>
      <c r="T30" s="361"/>
      <c r="U30" s="269">
        <v>2</v>
      </c>
      <c r="V30" s="269">
        <v>1</v>
      </c>
      <c r="W30" s="269"/>
      <c r="X30" s="269"/>
      <c r="Y30" s="269"/>
      <c r="Z30" s="269">
        <v>3</v>
      </c>
      <c r="AA30" s="269"/>
      <c r="AB30" s="362"/>
      <c r="AC30" s="268">
        <v>1</v>
      </c>
      <c r="AD30" s="268">
        <v>1</v>
      </c>
      <c r="AE30" s="268">
        <v>1</v>
      </c>
      <c r="AF30" s="268"/>
      <c r="AG30" s="363">
        <v>1</v>
      </c>
      <c r="AH30" s="269"/>
      <c r="AI30" s="363"/>
      <c r="AJ30" s="363"/>
      <c r="AK30" s="363"/>
      <c r="AL30" s="363"/>
      <c r="AM30" s="363"/>
      <c r="AN30" s="363"/>
      <c r="AO30" s="363"/>
      <c r="AP30" s="363"/>
      <c r="AQ30" s="363"/>
      <c r="AR30" s="363"/>
      <c r="AS30" s="363"/>
      <c r="AT30" s="363"/>
      <c r="AU30" s="363"/>
      <c r="AV30" s="363"/>
      <c r="AW30" s="363"/>
      <c r="AX30" s="363"/>
      <c r="AY30" s="363"/>
      <c r="AZ30" s="363"/>
      <c r="BA30" s="363"/>
      <c r="BB30" s="363"/>
      <c r="BC30" s="363"/>
      <c r="BD30" s="363"/>
    </row>
    <row r="31" spans="2:90" s="6" customFormat="1" ht="18.75" customHeight="1" x14ac:dyDescent="0.25">
      <c r="B31" s="385" t="s">
        <v>877</v>
      </c>
      <c r="C31" s="386"/>
      <c r="D31" s="386"/>
      <c r="E31" s="386"/>
      <c r="F31" s="386"/>
      <c r="G31" s="386"/>
      <c r="H31" s="386"/>
      <c r="I31" s="386"/>
      <c r="J31" s="386"/>
      <c r="K31" s="386"/>
      <c r="L31" s="386"/>
      <c r="M31" s="386"/>
      <c r="N31" s="386"/>
      <c r="O31" s="386"/>
      <c r="P31" s="386"/>
      <c r="Q31" s="386"/>
      <c r="R31" s="386"/>
      <c r="S31" s="386"/>
      <c r="T31" s="386"/>
      <c r="U31" s="387"/>
      <c r="V31" s="387"/>
      <c r="W31" s="387"/>
      <c r="X31" s="387"/>
      <c r="Y31" s="387"/>
      <c r="Z31" s="387">
        <v>21</v>
      </c>
      <c r="AA31" s="387">
        <v>13</v>
      </c>
      <c r="AB31" s="388">
        <v>35</v>
      </c>
      <c r="AC31" s="12">
        <v>17</v>
      </c>
      <c r="AD31" s="12">
        <v>14</v>
      </c>
      <c r="AE31" s="12">
        <v>14</v>
      </c>
      <c r="AF31" s="12">
        <v>11</v>
      </c>
      <c r="AG31" s="389">
        <v>7</v>
      </c>
      <c r="AH31" s="387">
        <v>7</v>
      </c>
      <c r="AI31" s="389"/>
      <c r="AJ31" s="389">
        <v>6</v>
      </c>
      <c r="AK31" s="389"/>
      <c r="AL31" s="389"/>
      <c r="AM31" s="389"/>
      <c r="AN31" s="389"/>
      <c r="AO31" s="389"/>
      <c r="AP31" s="389"/>
      <c r="AQ31" s="389"/>
      <c r="AR31" s="389"/>
      <c r="AS31" s="389"/>
      <c r="AT31" s="389"/>
      <c r="AU31" s="389"/>
      <c r="AV31" s="389"/>
      <c r="AW31" s="389"/>
      <c r="AX31" s="389"/>
      <c r="AY31" s="389"/>
      <c r="AZ31" s="389"/>
      <c r="BA31" s="389"/>
      <c r="BB31" s="389"/>
      <c r="BC31" s="389"/>
      <c r="BD31" s="389"/>
    </row>
    <row r="32" spans="2:90" s="13" customFormat="1" ht="18.75" customHeight="1" x14ac:dyDescent="0.25">
      <c r="B32" s="198" t="s">
        <v>280</v>
      </c>
      <c r="C32" s="198">
        <f>SUM(C33:C38)</f>
        <v>0</v>
      </c>
      <c r="D32" s="198">
        <f t="shared" ref="D32:AJ32" si="6">SUM(D33:D38)</f>
        <v>0</v>
      </c>
      <c r="E32" s="198">
        <f t="shared" si="6"/>
        <v>0</v>
      </c>
      <c r="F32" s="198">
        <f t="shared" si="6"/>
        <v>0</v>
      </c>
      <c r="G32" s="198">
        <f t="shared" si="6"/>
        <v>42</v>
      </c>
      <c r="H32" s="198">
        <f t="shared" si="6"/>
        <v>0</v>
      </c>
      <c r="I32" s="198">
        <f t="shared" si="6"/>
        <v>31</v>
      </c>
      <c r="J32" s="198">
        <f t="shared" si="6"/>
        <v>26</v>
      </c>
      <c r="K32" s="198">
        <f t="shared" si="6"/>
        <v>24</v>
      </c>
      <c r="L32" s="198">
        <f t="shared" si="6"/>
        <v>25</v>
      </c>
      <c r="M32" s="198">
        <f t="shared" si="6"/>
        <v>29</v>
      </c>
      <c r="N32" s="198">
        <f t="shared" si="6"/>
        <v>28</v>
      </c>
      <c r="O32" s="198">
        <f t="shared" si="6"/>
        <v>26</v>
      </c>
      <c r="P32" s="198">
        <f t="shared" si="6"/>
        <v>27</v>
      </c>
      <c r="Q32" s="198">
        <f t="shared" si="6"/>
        <v>27</v>
      </c>
      <c r="R32" s="198">
        <f t="shared" si="6"/>
        <v>27</v>
      </c>
      <c r="S32" s="198">
        <f t="shared" si="6"/>
        <v>0</v>
      </c>
      <c r="T32" s="198">
        <f t="shared" si="6"/>
        <v>0</v>
      </c>
      <c r="U32" s="198">
        <f t="shared" si="6"/>
        <v>0</v>
      </c>
      <c r="V32" s="198">
        <f t="shared" si="6"/>
        <v>0</v>
      </c>
      <c r="W32" s="198">
        <f t="shared" si="6"/>
        <v>0</v>
      </c>
      <c r="X32" s="198">
        <f t="shared" si="6"/>
        <v>0</v>
      </c>
      <c r="Y32" s="198">
        <f t="shared" si="6"/>
        <v>0</v>
      </c>
      <c r="Z32" s="198">
        <f t="shared" si="6"/>
        <v>97</v>
      </c>
      <c r="AA32" s="198">
        <f t="shared" si="6"/>
        <v>109</v>
      </c>
      <c r="AB32" s="198">
        <f t="shared" si="6"/>
        <v>147</v>
      </c>
      <c r="AC32" s="198">
        <f t="shared" si="6"/>
        <v>119</v>
      </c>
      <c r="AD32" s="198">
        <f t="shared" si="6"/>
        <v>123</v>
      </c>
      <c r="AE32" s="198">
        <f t="shared" si="6"/>
        <v>109</v>
      </c>
      <c r="AF32" s="198">
        <f t="shared" si="6"/>
        <v>92</v>
      </c>
      <c r="AG32" s="198">
        <f t="shared" si="6"/>
        <v>66</v>
      </c>
      <c r="AH32" s="198">
        <f t="shared" si="6"/>
        <v>34</v>
      </c>
      <c r="AI32" s="198">
        <f t="shared" si="6"/>
        <v>21</v>
      </c>
      <c r="AJ32" s="198">
        <f t="shared" si="6"/>
        <v>48</v>
      </c>
      <c r="AK32" s="198">
        <v>0</v>
      </c>
      <c r="AL32" s="198">
        <v>0</v>
      </c>
      <c r="AM32" s="198">
        <v>64</v>
      </c>
      <c r="AN32" s="198">
        <v>64</v>
      </c>
      <c r="AO32" s="198">
        <v>65</v>
      </c>
      <c r="AP32" s="198">
        <v>148</v>
      </c>
      <c r="AQ32" s="198">
        <v>103</v>
      </c>
      <c r="AR32" s="198">
        <v>0</v>
      </c>
      <c r="AS32" s="198">
        <v>275</v>
      </c>
      <c r="AT32" s="198">
        <v>276</v>
      </c>
      <c r="AU32" s="198">
        <v>296</v>
      </c>
      <c r="AV32" s="198">
        <v>245</v>
      </c>
      <c r="AW32" s="198">
        <v>306</v>
      </c>
      <c r="AX32" s="198">
        <v>288</v>
      </c>
      <c r="AY32" s="198">
        <v>319</v>
      </c>
      <c r="AZ32" s="198">
        <v>282</v>
      </c>
      <c r="BA32" s="198">
        <v>188</v>
      </c>
      <c r="BB32" s="198">
        <v>178</v>
      </c>
      <c r="BC32" s="198">
        <v>188</v>
      </c>
      <c r="BD32" s="198">
        <v>178</v>
      </c>
      <c r="BF32" s="13">
        <v>125</v>
      </c>
      <c r="BG32" s="13">
        <v>149</v>
      </c>
      <c r="BH32" s="13">
        <v>114</v>
      </c>
      <c r="BI32" s="13">
        <v>117</v>
      </c>
      <c r="BJ32" s="13">
        <v>80</v>
      </c>
      <c r="BK32" s="13">
        <v>46</v>
      </c>
      <c r="BL32" s="13">
        <v>42</v>
      </c>
      <c r="BM32" s="13">
        <v>21</v>
      </c>
      <c r="BN32" s="13">
        <v>12</v>
      </c>
      <c r="BO32" s="13">
        <v>56</v>
      </c>
      <c r="BP32" s="13">
        <v>67</v>
      </c>
      <c r="BQ32" s="13">
        <v>105</v>
      </c>
      <c r="BR32" s="13">
        <v>103</v>
      </c>
      <c r="BS32" s="13">
        <v>95</v>
      </c>
      <c r="BT32" s="13">
        <v>191</v>
      </c>
      <c r="BU32" s="13">
        <v>328</v>
      </c>
      <c r="BV32" s="13">
        <v>360</v>
      </c>
      <c r="BW32" s="13">
        <v>418</v>
      </c>
      <c r="BX32" s="13">
        <v>429</v>
      </c>
      <c r="BY32" s="13">
        <v>509</v>
      </c>
      <c r="BZ32" s="13">
        <v>579</v>
      </c>
      <c r="CA32" s="13">
        <v>608</v>
      </c>
      <c r="CB32" s="13">
        <v>686</v>
      </c>
      <c r="CC32" s="13">
        <v>641</v>
      </c>
      <c r="CD32" s="13">
        <v>691</v>
      </c>
      <c r="CE32" s="13">
        <v>808</v>
      </c>
      <c r="CF32" s="13">
        <v>806</v>
      </c>
      <c r="CG32" s="13">
        <v>972</v>
      </c>
      <c r="CH32" s="13">
        <v>1048</v>
      </c>
      <c r="CI32" s="13">
        <v>1147</v>
      </c>
      <c r="CJ32" s="13">
        <v>1180</v>
      </c>
      <c r="CK32" s="13">
        <v>1309</v>
      </c>
      <c r="CL32" s="13">
        <v>1307</v>
      </c>
    </row>
    <row r="33" spans="2:56" s="6" customFormat="1" ht="18.75" customHeight="1" x14ac:dyDescent="0.25">
      <c r="B33" s="385" t="s">
        <v>864</v>
      </c>
      <c r="C33" s="386"/>
      <c r="D33" s="386"/>
      <c r="E33" s="386"/>
      <c r="F33" s="386"/>
      <c r="G33" s="386">
        <v>27</v>
      </c>
      <c r="H33" s="386"/>
      <c r="I33" s="386">
        <v>31</v>
      </c>
      <c r="J33" s="386">
        <v>26</v>
      </c>
      <c r="K33" s="386">
        <v>24</v>
      </c>
      <c r="L33" s="386">
        <v>25</v>
      </c>
      <c r="M33" s="386">
        <v>29</v>
      </c>
      <c r="N33" s="386">
        <v>28</v>
      </c>
      <c r="O33" s="386">
        <v>26</v>
      </c>
      <c r="P33" s="386">
        <v>27</v>
      </c>
      <c r="Q33" s="386">
        <v>27</v>
      </c>
      <c r="R33" s="386">
        <v>27</v>
      </c>
      <c r="S33" s="386"/>
      <c r="T33" s="386"/>
      <c r="U33" s="387"/>
      <c r="V33" s="387"/>
      <c r="W33" s="387"/>
      <c r="X33" s="387"/>
      <c r="Y33" s="387"/>
      <c r="Z33" s="387"/>
      <c r="AA33" s="387"/>
      <c r="AB33" s="388"/>
      <c r="AC33" s="12"/>
      <c r="AD33" s="12"/>
      <c r="AE33" s="12"/>
      <c r="AF33" s="12"/>
      <c r="AG33" s="389"/>
      <c r="AH33" s="387"/>
      <c r="AI33" s="389"/>
      <c r="AJ33" s="389"/>
      <c r="AK33" s="389"/>
      <c r="AL33" s="389"/>
      <c r="AM33" s="389"/>
      <c r="AN33" s="389"/>
      <c r="AO33" s="389"/>
      <c r="AP33" s="389"/>
      <c r="AQ33" s="389"/>
      <c r="AR33" s="389"/>
      <c r="AS33" s="389"/>
      <c r="AT33" s="389"/>
      <c r="AU33" s="389"/>
      <c r="AV33" s="389"/>
      <c r="AW33" s="389"/>
      <c r="AX33" s="389"/>
      <c r="AY33" s="389"/>
      <c r="AZ33" s="389"/>
      <c r="BA33" s="389"/>
      <c r="BB33" s="389"/>
      <c r="BC33" s="389"/>
      <c r="BD33" s="389"/>
    </row>
    <row r="34" spans="2:56" s="6" customFormat="1" ht="18.75" customHeight="1" x14ac:dyDescent="0.25">
      <c r="B34" s="385" t="s">
        <v>885</v>
      </c>
      <c r="C34" s="386"/>
      <c r="D34" s="386"/>
      <c r="E34" s="386"/>
      <c r="F34" s="386"/>
      <c r="G34" s="386">
        <v>15</v>
      </c>
      <c r="H34" s="386"/>
      <c r="I34" s="386"/>
      <c r="J34" s="386"/>
      <c r="K34" s="386"/>
      <c r="L34" s="386"/>
      <c r="M34" s="386"/>
      <c r="N34" s="386"/>
      <c r="O34" s="386"/>
      <c r="P34" s="386"/>
      <c r="Q34" s="386"/>
      <c r="R34" s="386"/>
      <c r="S34" s="386"/>
      <c r="T34" s="386"/>
      <c r="U34" s="387"/>
      <c r="V34" s="387"/>
      <c r="W34" s="387"/>
      <c r="X34" s="387"/>
      <c r="Y34" s="387"/>
      <c r="Z34" s="387"/>
      <c r="AA34" s="387"/>
      <c r="AB34" s="388"/>
      <c r="AC34" s="12"/>
      <c r="AD34" s="12"/>
      <c r="AE34" s="12"/>
      <c r="AF34" s="12"/>
      <c r="AG34" s="389"/>
      <c r="AH34" s="387"/>
      <c r="AI34" s="389"/>
      <c r="AJ34" s="389"/>
      <c r="AK34" s="389"/>
      <c r="AL34" s="389"/>
      <c r="AM34" s="389"/>
      <c r="AN34" s="389"/>
      <c r="AO34" s="389"/>
      <c r="AP34" s="389"/>
      <c r="AQ34" s="389"/>
      <c r="AR34" s="389"/>
      <c r="AS34" s="389"/>
      <c r="AT34" s="389"/>
      <c r="AU34" s="389"/>
      <c r="AV34" s="389"/>
      <c r="AW34" s="389"/>
      <c r="AX34" s="389"/>
      <c r="AY34" s="389"/>
      <c r="AZ34" s="389"/>
      <c r="BA34" s="389"/>
      <c r="BB34" s="389"/>
      <c r="BC34" s="389"/>
      <c r="BD34" s="389"/>
    </row>
    <row r="35" spans="2:56" s="6" customFormat="1" ht="18.75" customHeight="1" x14ac:dyDescent="0.25">
      <c r="B35" s="385" t="s">
        <v>873</v>
      </c>
      <c r="C35" s="386"/>
      <c r="D35" s="386"/>
      <c r="E35" s="386"/>
      <c r="F35" s="386"/>
      <c r="G35" s="386"/>
      <c r="H35" s="386"/>
      <c r="I35" s="386"/>
      <c r="J35" s="386"/>
      <c r="K35" s="386"/>
      <c r="L35" s="386"/>
      <c r="M35" s="386"/>
      <c r="N35" s="386"/>
      <c r="O35" s="386"/>
      <c r="P35" s="386"/>
      <c r="Q35" s="386"/>
      <c r="R35" s="386"/>
      <c r="S35" s="386"/>
      <c r="T35" s="386"/>
      <c r="U35" s="387"/>
      <c r="V35" s="387"/>
      <c r="W35" s="387"/>
      <c r="X35" s="387"/>
      <c r="Y35" s="387"/>
      <c r="Z35" s="387">
        <v>48</v>
      </c>
      <c r="AA35" s="387">
        <v>59</v>
      </c>
      <c r="AB35" s="388">
        <v>103</v>
      </c>
      <c r="AC35" s="12">
        <v>81</v>
      </c>
      <c r="AD35" s="12">
        <v>82</v>
      </c>
      <c r="AE35" s="12">
        <v>77</v>
      </c>
      <c r="AF35" s="12">
        <v>69</v>
      </c>
      <c r="AG35" s="389">
        <v>41</v>
      </c>
      <c r="AH35" s="387">
        <v>7</v>
      </c>
      <c r="AI35" s="389"/>
      <c r="AJ35" s="389">
        <v>44</v>
      </c>
      <c r="AK35" s="389"/>
      <c r="AL35" s="389"/>
      <c r="AM35" s="389"/>
      <c r="AN35" s="389"/>
      <c r="AO35" s="389"/>
      <c r="AP35" s="389"/>
      <c r="AQ35" s="389"/>
      <c r="AR35" s="389"/>
      <c r="AS35" s="389"/>
      <c r="AT35" s="389"/>
      <c r="AU35" s="389"/>
      <c r="AV35" s="389"/>
      <c r="AW35" s="389"/>
      <c r="AX35" s="389"/>
      <c r="AY35" s="389"/>
      <c r="AZ35" s="389"/>
      <c r="BA35" s="389"/>
      <c r="BB35" s="389"/>
      <c r="BC35" s="389"/>
      <c r="BD35" s="389"/>
    </row>
    <row r="36" spans="2:56" s="6" customFormat="1" ht="18.75" customHeight="1" x14ac:dyDescent="0.25">
      <c r="B36" s="385" t="s">
        <v>874</v>
      </c>
      <c r="C36" s="386"/>
      <c r="D36" s="386"/>
      <c r="E36" s="386"/>
      <c r="F36" s="386"/>
      <c r="G36" s="386"/>
      <c r="H36" s="386"/>
      <c r="I36" s="386"/>
      <c r="J36" s="386"/>
      <c r="K36" s="386"/>
      <c r="L36" s="386"/>
      <c r="M36" s="386"/>
      <c r="N36" s="386"/>
      <c r="O36" s="386"/>
      <c r="P36" s="386"/>
      <c r="Q36" s="386"/>
      <c r="R36" s="386"/>
      <c r="S36" s="386"/>
      <c r="T36" s="386"/>
      <c r="U36" s="387"/>
      <c r="V36" s="387"/>
      <c r="W36" s="387"/>
      <c r="X36" s="387"/>
      <c r="Y36" s="387"/>
      <c r="Z36" s="387">
        <v>33</v>
      </c>
      <c r="AA36" s="387">
        <v>27</v>
      </c>
      <c r="AB36" s="388">
        <v>26</v>
      </c>
      <c r="AC36" s="12">
        <v>18</v>
      </c>
      <c r="AD36" s="12">
        <v>23</v>
      </c>
      <c r="AE36" s="12">
        <v>17</v>
      </c>
      <c r="AF36" s="12">
        <v>17</v>
      </c>
      <c r="AG36" s="389">
        <v>22</v>
      </c>
      <c r="AH36" s="387">
        <v>22</v>
      </c>
      <c r="AI36" s="389">
        <v>21</v>
      </c>
      <c r="AJ36" s="389"/>
      <c r="AK36" s="389">
        <v>3</v>
      </c>
      <c r="AL36" s="389"/>
      <c r="AM36" s="389"/>
      <c r="AN36" s="389"/>
      <c r="AO36" s="389"/>
      <c r="AP36" s="389"/>
      <c r="AQ36" s="389"/>
      <c r="AR36" s="389"/>
      <c r="AS36" s="389"/>
      <c r="AT36" s="389"/>
      <c r="AU36" s="389"/>
      <c r="AV36" s="389"/>
      <c r="AW36" s="389"/>
      <c r="AX36" s="389"/>
      <c r="AY36" s="389"/>
      <c r="AZ36" s="389"/>
      <c r="BA36" s="389"/>
      <c r="BB36" s="389"/>
      <c r="BC36" s="389"/>
      <c r="BD36" s="389"/>
    </row>
    <row r="37" spans="2:56" s="6" customFormat="1" ht="18.75" customHeight="1" x14ac:dyDescent="0.25">
      <c r="B37" s="385" t="s">
        <v>886</v>
      </c>
      <c r="C37" s="386"/>
      <c r="D37" s="386"/>
      <c r="E37" s="386"/>
      <c r="F37" s="386"/>
      <c r="G37" s="386"/>
      <c r="H37" s="386"/>
      <c r="I37" s="386"/>
      <c r="J37" s="386"/>
      <c r="K37" s="386"/>
      <c r="L37" s="386"/>
      <c r="M37" s="386"/>
      <c r="N37" s="386"/>
      <c r="O37" s="386"/>
      <c r="P37" s="386"/>
      <c r="Q37" s="386"/>
      <c r="R37" s="386"/>
      <c r="S37" s="386"/>
      <c r="T37" s="386"/>
      <c r="U37" s="387"/>
      <c r="V37" s="387"/>
      <c r="W37" s="387"/>
      <c r="X37" s="387"/>
      <c r="Y37" s="387"/>
      <c r="Z37" s="387">
        <v>16</v>
      </c>
      <c r="AA37" s="387">
        <v>11</v>
      </c>
      <c r="AB37" s="388">
        <v>9</v>
      </c>
      <c r="AC37" s="12">
        <v>10</v>
      </c>
      <c r="AD37" s="12">
        <v>10</v>
      </c>
      <c r="AE37" s="12">
        <v>9</v>
      </c>
      <c r="AF37" s="12">
        <v>0</v>
      </c>
      <c r="AG37" s="389">
        <v>1</v>
      </c>
      <c r="AH37" s="387">
        <v>1</v>
      </c>
      <c r="AI37" s="389"/>
      <c r="AJ37" s="389"/>
      <c r="AK37" s="389"/>
      <c r="AL37" s="389"/>
      <c r="AM37" s="389"/>
      <c r="AN37" s="389"/>
      <c r="AO37" s="389"/>
      <c r="AP37" s="389"/>
      <c r="AQ37" s="389"/>
      <c r="AR37" s="389"/>
      <c r="AS37" s="389"/>
      <c r="AT37" s="389"/>
      <c r="AU37" s="389"/>
      <c r="AV37" s="389"/>
      <c r="AW37" s="389"/>
      <c r="AX37" s="389"/>
      <c r="AY37" s="389"/>
      <c r="AZ37" s="389"/>
      <c r="BA37" s="389"/>
      <c r="BB37" s="389"/>
      <c r="BC37" s="389"/>
      <c r="BD37" s="389"/>
    </row>
    <row r="38" spans="2:56" s="6" customFormat="1" ht="18.75" customHeight="1" x14ac:dyDescent="0.25">
      <c r="B38" s="385" t="s">
        <v>877</v>
      </c>
      <c r="C38" s="386"/>
      <c r="D38" s="386"/>
      <c r="E38" s="386"/>
      <c r="F38" s="386"/>
      <c r="G38" s="386"/>
      <c r="H38" s="386"/>
      <c r="I38" s="386"/>
      <c r="J38" s="386"/>
      <c r="K38" s="386"/>
      <c r="L38" s="386"/>
      <c r="M38" s="386"/>
      <c r="N38" s="386"/>
      <c r="O38" s="386"/>
      <c r="P38" s="386"/>
      <c r="Q38" s="386"/>
      <c r="R38" s="386"/>
      <c r="S38" s="386"/>
      <c r="T38" s="386"/>
      <c r="U38" s="387"/>
      <c r="V38" s="387"/>
      <c r="W38" s="387"/>
      <c r="X38" s="387"/>
      <c r="Y38" s="387"/>
      <c r="Z38" s="387"/>
      <c r="AA38" s="387">
        <v>12</v>
      </c>
      <c r="AB38" s="388">
        <v>9</v>
      </c>
      <c r="AC38" s="12">
        <v>10</v>
      </c>
      <c r="AD38" s="12">
        <v>8</v>
      </c>
      <c r="AE38" s="12">
        <v>6</v>
      </c>
      <c r="AF38" s="12">
        <v>6</v>
      </c>
      <c r="AG38" s="389">
        <v>2</v>
      </c>
      <c r="AH38" s="387">
        <v>4</v>
      </c>
      <c r="AI38" s="389"/>
      <c r="AJ38" s="389">
        <v>4</v>
      </c>
      <c r="AK38" s="389">
        <v>1</v>
      </c>
      <c r="AL38" s="389"/>
      <c r="AM38" s="389"/>
      <c r="AN38" s="389"/>
      <c r="AO38" s="389"/>
      <c r="AP38" s="389"/>
      <c r="AQ38" s="389"/>
      <c r="AR38" s="389"/>
      <c r="AS38" s="389"/>
      <c r="AT38" s="389"/>
      <c r="AU38" s="389"/>
      <c r="AV38" s="389"/>
      <c r="AW38" s="389"/>
      <c r="AX38" s="389"/>
      <c r="AY38" s="389"/>
      <c r="AZ38" s="389"/>
      <c r="BA38" s="389"/>
      <c r="BB38" s="389"/>
      <c r="BC38" s="389"/>
      <c r="BD38" s="389"/>
    </row>
    <row r="39" spans="2:56" s="6" customFormat="1" ht="18.75" customHeight="1" x14ac:dyDescent="0.25">
      <c r="B39" s="198" t="s">
        <v>281</v>
      </c>
      <c r="C39" s="198">
        <f>C40+C41+C42+C43+C44</f>
        <v>45</v>
      </c>
      <c r="D39" s="198">
        <f t="shared" ref="D39:BD39" si="7">D40+D41+D42+D43+D44</f>
        <v>45</v>
      </c>
      <c r="E39" s="198">
        <f t="shared" si="7"/>
        <v>45</v>
      </c>
      <c r="F39" s="198">
        <f t="shared" si="7"/>
        <v>45</v>
      </c>
      <c r="G39" s="198">
        <f t="shared" si="7"/>
        <v>0</v>
      </c>
      <c r="H39" s="198">
        <f t="shared" si="7"/>
        <v>0</v>
      </c>
      <c r="I39" s="198">
        <f t="shared" si="7"/>
        <v>11</v>
      </c>
      <c r="J39" s="198">
        <f t="shared" si="7"/>
        <v>0</v>
      </c>
      <c r="K39" s="198">
        <f t="shared" si="7"/>
        <v>0</v>
      </c>
      <c r="L39" s="198">
        <f t="shared" si="7"/>
        <v>0</v>
      </c>
      <c r="M39" s="198">
        <f t="shared" si="7"/>
        <v>0</v>
      </c>
      <c r="N39" s="198">
        <f t="shared" si="7"/>
        <v>0</v>
      </c>
      <c r="O39" s="198">
        <f t="shared" si="7"/>
        <v>0</v>
      </c>
      <c r="P39" s="198">
        <f t="shared" si="7"/>
        <v>0</v>
      </c>
      <c r="Q39" s="198">
        <f t="shared" si="7"/>
        <v>0</v>
      </c>
      <c r="R39" s="198">
        <f t="shared" si="7"/>
        <v>0</v>
      </c>
      <c r="S39" s="198">
        <f t="shared" si="7"/>
        <v>0</v>
      </c>
      <c r="T39" s="198">
        <f t="shared" si="7"/>
        <v>0</v>
      </c>
      <c r="U39" s="198">
        <f t="shared" si="7"/>
        <v>0</v>
      </c>
      <c r="V39" s="198">
        <f t="shared" si="7"/>
        <v>0</v>
      </c>
      <c r="W39" s="198">
        <f t="shared" si="7"/>
        <v>0</v>
      </c>
      <c r="X39" s="198">
        <f t="shared" si="7"/>
        <v>0</v>
      </c>
      <c r="Y39" s="198">
        <f t="shared" si="7"/>
        <v>0</v>
      </c>
      <c r="Z39" s="198">
        <f t="shared" si="7"/>
        <v>87</v>
      </c>
      <c r="AA39" s="198">
        <f t="shared" si="7"/>
        <v>74</v>
      </c>
      <c r="AB39" s="198">
        <f t="shared" si="7"/>
        <v>70</v>
      </c>
      <c r="AC39" s="198">
        <f t="shared" si="7"/>
        <v>66</v>
      </c>
      <c r="AD39" s="198">
        <f t="shared" si="7"/>
        <v>64</v>
      </c>
      <c r="AE39" s="198">
        <f t="shared" si="7"/>
        <v>64</v>
      </c>
      <c r="AF39" s="198">
        <f t="shared" si="7"/>
        <v>50</v>
      </c>
      <c r="AG39" s="198">
        <f t="shared" si="7"/>
        <v>19</v>
      </c>
      <c r="AH39" s="198">
        <f t="shared" si="7"/>
        <v>17</v>
      </c>
      <c r="AI39" s="198">
        <f t="shared" si="7"/>
        <v>17</v>
      </c>
      <c r="AJ39" s="198">
        <f t="shared" si="7"/>
        <v>2</v>
      </c>
      <c r="AK39" s="198">
        <f t="shared" si="7"/>
        <v>0</v>
      </c>
      <c r="AL39" s="198">
        <f t="shared" si="7"/>
        <v>0</v>
      </c>
      <c r="AM39" s="198">
        <f t="shared" si="7"/>
        <v>0</v>
      </c>
      <c r="AN39" s="198">
        <f t="shared" si="7"/>
        <v>0</v>
      </c>
      <c r="AO39" s="198">
        <f t="shared" si="7"/>
        <v>0</v>
      </c>
      <c r="AP39" s="198">
        <f t="shared" si="7"/>
        <v>0</v>
      </c>
      <c r="AQ39" s="198">
        <f t="shared" si="7"/>
        <v>0</v>
      </c>
      <c r="AR39" s="198">
        <f t="shared" si="7"/>
        <v>0</v>
      </c>
      <c r="AS39" s="198">
        <f t="shared" si="7"/>
        <v>0</v>
      </c>
      <c r="AT39" s="198">
        <f t="shared" si="7"/>
        <v>0</v>
      </c>
      <c r="AU39" s="198">
        <f t="shared" si="7"/>
        <v>0</v>
      </c>
      <c r="AV39" s="198">
        <f t="shared" si="7"/>
        <v>0</v>
      </c>
      <c r="AW39" s="198">
        <f t="shared" si="7"/>
        <v>0</v>
      </c>
      <c r="AX39" s="198">
        <f t="shared" si="7"/>
        <v>0</v>
      </c>
      <c r="AY39" s="198">
        <f t="shared" ref="AY39:BB39" si="8">AY40+AY41+AY42+AY43+AY44</f>
        <v>0</v>
      </c>
      <c r="AZ39" s="198">
        <f t="shared" si="8"/>
        <v>0</v>
      </c>
      <c r="BA39" s="198">
        <f t="shared" si="8"/>
        <v>0</v>
      </c>
      <c r="BB39" s="198">
        <f t="shared" si="8"/>
        <v>0</v>
      </c>
      <c r="BC39" s="198">
        <f t="shared" si="7"/>
        <v>0</v>
      </c>
      <c r="BD39" s="198">
        <f t="shared" si="7"/>
        <v>0</v>
      </c>
    </row>
    <row r="40" spans="2:56" s="6" customFormat="1" ht="18.75" customHeight="1" x14ac:dyDescent="0.25">
      <c r="B40" s="385" t="s">
        <v>864</v>
      </c>
      <c r="C40" s="361"/>
      <c r="D40" s="361"/>
      <c r="E40" s="361"/>
      <c r="F40" s="361"/>
      <c r="G40" s="361"/>
      <c r="H40" s="361"/>
      <c r="I40" s="361">
        <v>11</v>
      </c>
      <c r="J40" s="361"/>
      <c r="K40" s="361"/>
      <c r="L40" s="361"/>
      <c r="M40" s="361"/>
      <c r="N40" s="361"/>
      <c r="O40" s="361"/>
      <c r="P40" s="361"/>
      <c r="Q40" s="361"/>
      <c r="R40" s="361"/>
      <c r="S40" s="361"/>
      <c r="T40" s="361"/>
      <c r="U40" s="269"/>
      <c r="V40" s="269"/>
      <c r="W40" s="269"/>
      <c r="X40" s="269"/>
      <c r="Y40" s="269"/>
      <c r="Z40" s="269"/>
      <c r="AA40" s="269"/>
      <c r="AB40" s="362"/>
      <c r="AC40" s="268"/>
      <c r="AD40" s="268"/>
      <c r="AE40" s="268"/>
      <c r="AF40" s="268"/>
      <c r="AG40" s="363"/>
      <c r="AH40" s="269"/>
      <c r="AI40" s="363"/>
      <c r="AJ40" s="363"/>
      <c r="AK40" s="363"/>
      <c r="AL40" s="363"/>
      <c r="AM40" s="363"/>
      <c r="AN40" s="363"/>
      <c r="AO40" s="363"/>
      <c r="AP40" s="363"/>
      <c r="AQ40" s="363"/>
      <c r="AR40" s="363"/>
      <c r="AS40" s="363"/>
      <c r="AT40" s="363"/>
      <c r="AU40" s="363"/>
      <c r="AV40" s="363"/>
      <c r="AW40" s="363"/>
      <c r="AX40" s="363"/>
      <c r="AY40" s="363"/>
      <c r="AZ40" s="363"/>
      <c r="BA40" s="363"/>
      <c r="BB40" s="363"/>
      <c r="BC40" s="363"/>
      <c r="BD40" s="363"/>
    </row>
    <row r="41" spans="2:56" s="6" customFormat="1" ht="15.75" x14ac:dyDescent="0.25">
      <c r="B41" s="385" t="s">
        <v>873</v>
      </c>
      <c r="C41" s="361"/>
      <c r="D41" s="361"/>
      <c r="E41" s="361"/>
      <c r="F41" s="361"/>
      <c r="G41" s="361"/>
      <c r="H41" s="361"/>
      <c r="I41" s="361"/>
      <c r="J41" s="361"/>
      <c r="K41" s="361"/>
      <c r="L41" s="361"/>
      <c r="M41" s="361"/>
      <c r="N41" s="361"/>
      <c r="O41" s="361"/>
      <c r="P41" s="361"/>
      <c r="Q41" s="361"/>
      <c r="R41" s="361"/>
      <c r="S41" s="361"/>
      <c r="T41" s="361"/>
      <c r="U41" s="269"/>
      <c r="V41" s="269"/>
      <c r="W41" s="269"/>
      <c r="X41" s="269"/>
      <c r="Y41" s="269"/>
      <c r="Z41" s="269">
        <v>32</v>
      </c>
      <c r="AA41" s="269">
        <v>32</v>
      </c>
      <c r="AB41" s="362">
        <v>30</v>
      </c>
      <c r="AC41" s="268">
        <v>27</v>
      </c>
      <c r="AD41" s="268">
        <v>29</v>
      </c>
      <c r="AE41" s="268">
        <v>28</v>
      </c>
      <c r="AF41" s="268">
        <v>18</v>
      </c>
      <c r="AG41" s="363">
        <v>1</v>
      </c>
      <c r="AH41" s="269"/>
      <c r="AI41" s="363"/>
      <c r="AJ41" s="363">
        <v>1</v>
      </c>
      <c r="AK41" s="363"/>
      <c r="AL41" s="363"/>
      <c r="AM41" s="363"/>
      <c r="AN41" s="363"/>
      <c r="AO41" s="363"/>
      <c r="AP41" s="363"/>
      <c r="AQ41" s="363"/>
      <c r="AR41" s="363"/>
      <c r="AS41" s="363"/>
      <c r="AT41" s="363"/>
      <c r="AU41" s="363"/>
      <c r="AV41" s="363"/>
      <c r="AW41" s="363"/>
      <c r="AX41" s="363"/>
      <c r="AY41" s="363"/>
      <c r="AZ41" s="363"/>
      <c r="BA41" s="363"/>
      <c r="BB41" s="363"/>
      <c r="BC41" s="363"/>
      <c r="BD41" s="363"/>
    </row>
    <row r="42" spans="2:56" s="6" customFormat="1" ht="15.75" x14ac:dyDescent="0.25">
      <c r="B42" s="385" t="s">
        <v>874</v>
      </c>
      <c r="C42" s="361"/>
      <c r="D42" s="361"/>
      <c r="E42" s="361"/>
      <c r="F42" s="361"/>
      <c r="G42" s="361"/>
      <c r="H42" s="361"/>
      <c r="I42" s="361"/>
      <c r="J42" s="361"/>
      <c r="K42" s="361"/>
      <c r="L42" s="361"/>
      <c r="M42" s="361"/>
      <c r="N42" s="361"/>
      <c r="O42" s="361"/>
      <c r="P42" s="361"/>
      <c r="Q42" s="361"/>
      <c r="R42" s="361"/>
      <c r="S42" s="361"/>
      <c r="T42" s="361"/>
      <c r="U42" s="269"/>
      <c r="V42" s="269"/>
      <c r="W42" s="269"/>
      <c r="X42" s="269"/>
      <c r="Y42" s="269"/>
      <c r="Z42" s="269">
        <v>24</v>
      </c>
      <c r="AA42" s="269">
        <v>19</v>
      </c>
      <c r="AB42" s="362">
        <v>19</v>
      </c>
      <c r="AC42" s="268">
        <v>18</v>
      </c>
      <c r="AD42" s="268">
        <v>18</v>
      </c>
      <c r="AE42" s="268">
        <v>18</v>
      </c>
      <c r="AF42" s="268">
        <v>17</v>
      </c>
      <c r="AG42" s="363">
        <v>18</v>
      </c>
      <c r="AH42" s="269">
        <v>17</v>
      </c>
      <c r="AI42" s="363">
        <v>17</v>
      </c>
      <c r="AJ42" s="363">
        <v>1</v>
      </c>
      <c r="AK42" s="363"/>
      <c r="AL42" s="363"/>
      <c r="AM42" s="363"/>
      <c r="AN42" s="363"/>
      <c r="AO42" s="363"/>
      <c r="AP42" s="363"/>
      <c r="AQ42" s="363"/>
      <c r="AR42" s="363"/>
      <c r="AS42" s="363"/>
      <c r="AT42" s="363"/>
      <c r="AU42" s="363"/>
      <c r="AV42" s="363"/>
      <c r="AW42" s="363"/>
      <c r="AX42" s="363"/>
      <c r="AY42" s="363"/>
      <c r="AZ42" s="363"/>
      <c r="BA42" s="363"/>
      <c r="BB42" s="363"/>
      <c r="BC42" s="363"/>
      <c r="BD42" s="363"/>
    </row>
    <row r="43" spans="2:56" s="6" customFormat="1" ht="15.75" x14ac:dyDescent="0.25">
      <c r="B43" s="385" t="s">
        <v>877</v>
      </c>
      <c r="C43" s="361"/>
      <c r="D43" s="361"/>
      <c r="E43" s="361"/>
      <c r="F43" s="361"/>
      <c r="G43" s="361"/>
      <c r="H43" s="361"/>
      <c r="I43" s="361"/>
      <c r="J43" s="361"/>
      <c r="K43" s="361"/>
      <c r="L43" s="361"/>
      <c r="M43" s="361"/>
      <c r="N43" s="361"/>
      <c r="O43" s="361"/>
      <c r="P43" s="361"/>
      <c r="Q43" s="361"/>
      <c r="R43" s="361"/>
      <c r="S43" s="361"/>
      <c r="T43" s="361"/>
      <c r="U43" s="269"/>
      <c r="V43" s="269"/>
      <c r="W43" s="269"/>
      <c r="X43" s="269"/>
      <c r="Y43" s="269"/>
      <c r="Z43" s="269">
        <v>31</v>
      </c>
      <c r="AA43" s="269">
        <v>23</v>
      </c>
      <c r="AB43" s="362">
        <v>21</v>
      </c>
      <c r="AC43" s="268">
        <v>21</v>
      </c>
      <c r="AD43" s="268">
        <v>17</v>
      </c>
      <c r="AE43" s="268">
        <v>18</v>
      </c>
      <c r="AF43" s="268">
        <v>15</v>
      </c>
      <c r="AG43" s="363"/>
      <c r="AH43" s="269"/>
      <c r="AI43" s="363"/>
      <c r="AJ43" s="363"/>
      <c r="AK43" s="363"/>
      <c r="AL43" s="363"/>
      <c r="AM43" s="363"/>
      <c r="AN43" s="363"/>
      <c r="AO43" s="363"/>
      <c r="AP43" s="363"/>
      <c r="AQ43" s="363"/>
      <c r="AR43" s="363"/>
      <c r="AS43" s="363"/>
      <c r="AT43" s="363"/>
      <c r="AU43" s="363"/>
      <c r="AV43" s="363"/>
      <c r="AW43" s="363"/>
      <c r="AX43" s="363"/>
      <c r="AY43" s="363"/>
      <c r="AZ43" s="363"/>
      <c r="BA43" s="363"/>
      <c r="BB43" s="363"/>
      <c r="BC43" s="363"/>
      <c r="BD43" s="363"/>
    </row>
    <row r="44" spans="2:56" s="6" customFormat="1" ht="15.75" x14ac:dyDescent="0.25">
      <c r="B44" s="385" t="s">
        <v>887</v>
      </c>
      <c r="C44" s="361">
        <v>45</v>
      </c>
      <c r="D44" s="361">
        <v>45</v>
      </c>
      <c r="E44" s="361">
        <v>45</v>
      </c>
      <c r="F44" s="361">
        <v>45</v>
      </c>
      <c r="G44" s="361"/>
      <c r="H44" s="361"/>
      <c r="I44" s="361"/>
      <c r="J44" s="361"/>
      <c r="K44" s="361"/>
      <c r="L44" s="361"/>
      <c r="M44" s="361"/>
      <c r="N44" s="361"/>
      <c r="O44" s="361"/>
      <c r="P44" s="361"/>
      <c r="Q44" s="361"/>
      <c r="R44" s="361"/>
      <c r="S44" s="361"/>
      <c r="T44" s="361"/>
      <c r="U44" s="269"/>
      <c r="V44" s="269"/>
      <c r="W44" s="269"/>
      <c r="X44" s="269"/>
      <c r="Y44" s="269"/>
      <c r="Z44" s="269"/>
      <c r="AA44" s="269"/>
      <c r="AB44" s="362"/>
      <c r="AC44" s="268"/>
      <c r="AD44" s="268"/>
      <c r="AE44" s="268"/>
      <c r="AF44" s="268"/>
      <c r="AG44" s="363"/>
      <c r="AH44" s="269"/>
      <c r="AI44" s="363"/>
      <c r="AJ44" s="363"/>
      <c r="AK44" s="363"/>
      <c r="AL44" s="363"/>
      <c r="AM44" s="363"/>
      <c r="AN44" s="363"/>
      <c r="AO44" s="363"/>
      <c r="AP44" s="363"/>
      <c r="AQ44" s="363"/>
      <c r="AR44" s="363"/>
      <c r="AS44" s="363"/>
      <c r="AT44" s="363"/>
      <c r="AU44" s="363"/>
      <c r="AV44" s="363"/>
      <c r="AW44" s="363"/>
      <c r="AX44" s="363"/>
      <c r="AY44" s="363"/>
      <c r="AZ44" s="363"/>
      <c r="BA44" s="363"/>
      <c r="BB44" s="363"/>
      <c r="BC44" s="363"/>
      <c r="BD44" s="363"/>
    </row>
    <row r="45" spans="2:56" s="6" customFormat="1" ht="15.75" x14ac:dyDescent="0.25">
      <c r="B45" s="198" t="s">
        <v>769</v>
      </c>
      <c r="C45" s="198">
        <f>SUM(C46:C47)</f>
        <v>0</v>
      </c>
      <c r="D45" s="198">
        <f t="shared" ref="D45:BD45" si="9">SUM(D46:D47)</f>
        <v>0</v>
      </c>
      <c r="E45" s="198">
        <f t="shared" si="9"/>
        <v>0</v>
      </c>
      <c r="F45" s="198">
        <f t="shared" si="9"/>
        <v>0</v>
      </c>
      <c r="G45" s="198">
        <f t="shared" si="9"/>
        <v>0</v>
      </c>
      <c r="H45" s="198">
        <f t="shared" si="9"/>
        <v>0</v>
      </c>
      <c r="I45" s="198">
        <f t="shared" si="9"/>
        <v>0</v>
      </c>
      <c r="J45" s="198">
        <f t="shared" si="9"/>
        <v>0</v>
      </c>
      <c r="K45" s="198">
        <f t="shared" si="9"/>
        <v>51</v>
      </c>
      <c r="L45" s="198">
        <f t="shared" si="9"/>
        <v>39</v>
      </c>
      <c r="M45" s="198">
        <f t="shared" si="9"/>
        <v>55</v>
      </c>
      <c r="N45" s="198">
        <f t="shared" si="9"/>
        <v>81</v>
      </c>
      <c r="O45" s="198">
        <f t="shared" si="9"/>
        <v>63</v>
      </c>
      <c r="P45" s="198">
        <f t="shared" si="9"/>
        <v>58</v>
      </c>
      <c r="Q45" s="198">
        <f t="shared" si="9"/>
        <v>61</v>
      </c>
      <c r="R45" s="198">
        <f t="shared" si="9"/>
        <v>46</v>
      </c>
      <c r="S45" s="198">
        <f t="shared" si="9"/>
        <v>48</v>
      </c>
      <c r="T45" s="198">
        <f t="shared" si="9"/>
        <v>44</v>
      </c>
      <c r="U45" s="198">
        <f t="shared" si="9"/>
        <v>0</v>
      </c>
      <c r="V45" s="198">
        <f t="shared" si="9"/>
        <v>0</v>
      </c>
      <c r="W45" s="198">
        <f t="shared" si="9"/>
        <v>0</v>
      </c>
      <c r="X45" s="198">
        <f t="shared" si="9"/>
        <v>0</v>
      </c>
      <c r="Y45" s="198">
        <f t="shared" si="9"/>
        <v>0</v>
      </c>
      <c r="Z45" s="198">
        <f t="shared" si="9"/>
        <v>0</v>
      </c>
      <c r="AA45" s="198">
        <f t="shared" si="9"/>
        <v>0</v>
      </c>
      <c r="AB45" s="198">
        <f t="shared" si="9"/>
        <v>0</v>
      </c>
      <c r="AC45" s="198">
        <f t="shared" si="9"/>
        <v>0</v>
      </c>
      <c r="AD45" s="198">
        <f t="shared" si="9"/>
        <v>0</v>
      </c>
      <c r="AE45" s="198">
        <f t="shared" si="9"/>
        <v>0</v>
      </c>
      <c r="AF45" s="198">
        <f t="shared" si="9"/>
        <v>0</v>
      </c>
      <c r="AG45" s="198">
        <f t="shared" si="9"/>
        <v>0</v>
      </c>
      <c r="AH45" s="198">
        <f t="shared" si="9"/>
        <v>0</v>
      </c>
      <c r="AI45" s="198">
        <f t="shared" si="9"/>
        <v>0</v>
      </c>
      <c r="AJ45" s="198">
        <f t="shared" si="9"/>
        <v>0</v>
      </c>
      <c r="AK45" s="198">
        <f t="shared" si="9"/>
        <v>0</v>
      </c>
      <c r="AL45" s="198">
        <f t="shared" si="9"/>
        <v>0</v>
      </c>
      <c r="AM45" s="198">
        <f t="shared" si="9"/>
        <v>0</v>
      </c>
      <c r="AN45" s="198">
        <f t="shared" si="9"/>
        <v>0</v>
      </c>
      <c r="AO45" s="198">
        <f t="shared" si="9"/>
        <v>0</v>
      </c>
      <c r="AP45" s="198">
        <f t="shared" si="9"/>
        <v>0</v>
      </c>
      <c r="AQ45" s="198">
        <f t="shared" si="9"/>
        <v>0</v>
      </c>
      <c r="AR45" s="198">
        <f t="shared" si="9"/>
        <v>0</v>
      </c>
      <c r="AS45" s="198">
        <f t="shared" si="9"/>
        <v>0</v>
      </c>
      <c r="AT45" s="198">
        <f t="shared" si="9"/>
        <v>0</v>
      </c>
      <c r="AU45" s="198">
        <f t="shared" si="9"/>
        <v>0</v>
      </c>
      <c r="AV45" s="198">
        <f t="shared" si="9"/>
        <v>0</v>
      </c>
      <c r="AW45" s="198">
        <f t="shared" si="9"/>
        <v>0</v>
      </c>
      <c r="AX45" s="198">
        <f t="shared" si="9"/>
        <v>0</v>
      </c>
      <c r="AY45" s="198">
        <f t="shared" si="9"/>
        <v>0</v>
      </c>
      <c r="AZ45" s="198">
        <f t="shared" si="9"/>
        <v>0</v>
      </c>
      <c r="BA45" s="198">
        <f t="shared" ref="BA45:BB45" si="10">SUM(BA46:BA47)</f>
        <v>0</v>
      </c>
      <c r="BB45" s="198">
        <f t="shared" si="10"/>
        <v>0</v>
      </c>
      <c r="BC45" s="198">
        <f t="shared" si="9"/>
        <v>0</v>
      </c>
      <c r="BD45" s="198">
        <f t="shared" si="9"/>
        <v>0</v>
      </c>
    </row>
    <row r="46" spans="2:56" s="6" customFormat="1" ht="18.75" customHeight="1" x14ac:dyDescent="0.25">
      <c r="B46" s="385" t="s">
        <v>864</v>
      </c>
      <c r="C46" s="361"/>
      <c r="D46" s="361"/>
      <c r="E46" s="361"/>
      <c r="F46" s="361"/>
      <c r="G46" s="361"/>
      <c r="H46" s="361"/>
      <c r="I46" s="361"/>
      <c r="J46" s="361"/>
      <c r="K46" s="361">
        <v>51</v>
      </c>
      <c r="L46" s="361">
        <v>39</v>
      </c>
      <c r="M46" s="361">
        <v>37</v>
      </c>
      <c r="N46" s="361">
        <v>36</v>
      </c>
      <c r="O46" s="361">
        <v>33</v>
      </c>
      <c r="P46" s="361">
        <v>34</v>
      </c>
      <c r="Q46" s="361">
        <v>28</v>
      </c>
      <c r="R46" s="361">
        <v>24</v>
      </c>
      <c r="S46" s="361">
        <v>24</v>
      </c>
      <c r="T46" s="361">
        <v>23</v>
      </c>
      <c r="U46" s="269"/>
      <c r="V46" s="269"/>
      <c r="W46" s="269"/>
      <c r="X46" s="269"/>
      <c r="Y46" s="269"/>
      <c r="Z46" s="269"/>
      <c r="AA46" s="269"/>
      <c r="AB46" s="362"/>
      <c r="AC46" s="268"/>
      <c r="AD46" s="268"/>
      <c r="AE46" s="268"/>
      <c r="AF46" s="268"/>
      <c r="AG46" s="363"/>
      <c r="AH46" s="269"/>
      <c r="AI46" s="363"/>
      <c r="AJ46" s="363"/>
      <c r="AK46" s="363"/>
      <c r="AL46" s="363"/>
      <c r="AM46" s="363"/>
      <c r="AN46" s="363"/>
      <c r="AO46" s="363"/>
      <c r="AP46" s="363"/>
      <c r="AQ46" s="363"/>
      <c r="AR46" s="363"/>
      <c r="AS46" s="363"/>
      <c r="AT46" s="363"/>
      <c r="AU46" s="363"/>
      <c r="AV46" s="363"/>
      <c r="AW46" s="363"/>
      <c r="AX46" s="363"/>
      <c r="AY46" s="363"/>
      <c r="AZ46" s="363"/>
      <c r="BA46" s="363"/>
      <c r="BB46" s="363"/>
      <c r="BC46" s="363"/>
      <c r="BD46" s="363"/>
    </row>
    <row r="47" spans="2:56" s="6" customFormat="1" ht="18.75" customHeight="1" x14ac:dyDescent="0.25">
      <c r="B47" s="385" t="s">
        <v>888</v>
      </c>
      <c r="C47" s="361"/>
      <c r="D47" s="361"/>
      <c r="E47" s="361"/>
      <c r="F47" s="361"/>
      <c r="G47" s="361"/>
      <c r="H47" s="361"/>
      <c r="I47" s="361"/>
      <c r="J47" s="361"/>
      <c r="K47" s="361"/>
      <c r="L47" s="361"/>
      <c r="M47" s="361">
        <v>18</v>
      </c>
      <c r="N47" s="361">
        <v>45</v>
      </c>
      <c r="O47" s="361">
        <v>30</v>
      </c>
      <c r="P47" s="361">
        <v>24</v>
      </c>
      <c r="Q47" s="361">
        <v>33</v>
      </c>
      <c r="R47" s="361">
        <v>22</v>
      </c>
      <c r="S47" s="361">
        <v>24</v>
      </c>
      <c r="T47" s="361">
        <v>21</v>
      </c>
      <c r="U47" s="269"/>
      <c r="V47" s="269"/>
      <c r="W47" s="269"/>
      <c r="X47" s="269"/>
      <c r="Y47" s="269"/>
      <c r="Z47" s="269"/>
      <c r="AA47" s="269"/>
      <c r="AB47" s="362"/>
      <c r="AC47" s="268"/>
      <c r="AD47" s="268"/>
      <c r="AE47" s="268"/>
      <c r="AF47" s="268"/>
      <c r="AG47" s="363"/>
      <c r="AH47" s="269"/>
      <c r="AI47" s="363"/>
      <c r="AJ47" s="363"/>
      <c r="AK47" s="363"/>
      <c r="AL47" s="363"/>
      <c r="AM47" s="363"/>
      <c r="AN47" s="363"/>
      <c r="AO47" s="363"/>
      <c r="AP47" s="363"/>
      <c r="AQ47" s="363"/>
      <c r="AR47" s="363"/>
      <c r="AS47" s="363"/>
      <c r="AT47" s="363"/>
      <c r="AU47" s="363"/>
      <c r="AV47" s="363"/>
      <c r="AW47" s="363"/>
      <c r="AX47" s="363"/>
      <c r="AY47" s="363"/>
      <c r="AZ47" s="363"/>
      <c r="BA47" s="363"/>
      <c r="BB47" s="363"/>
      <c r="BC47" s="363"/>
      <c r="BD47" s="363"/>
    </row>
    <row r="48" spans="2:56" s="6" customFormat="1" ht="18.75" customHeight="1" x14ac:dyDescent="0.25">
      <c r="B48" s="198" t="s">
        <v>751</v>
      </c>
      <c r="C48" s="198">
        <f>C49</f>
        <v>0</v>
      </c>
      <c r="D48" s="198">
        <f t="shared" ref="D48:BD48" si="11">D49</f>
        <v>0</v>
      </c>
      <c r="E48" s="198">
        <f t="shared" si="11"/>
        <v>0</v>
      </c>
      <c r="F48" s="198">
        <f t="shared" si="11"/>
        <v>0</v>
      </c>
      <c r="G48" s="198">
        <f t="shared" si="11"/>
        <v>0</v>
      </c>
      <c r="H48" s="198">
        <f t="shared" si="11"/>
        <v>0</v>
      </c>
      <c r="I48" s="198">
        <f t="shared" si="11"/>
        <v>0</v>
      </c>
      <c r="J48" s="198">
        <f t="shared" si="11"/>
        <v>0</v>
      </c>
      <c r="K48" s="198">
        <f t="shared" si="11"/>
        <v>33</v>
      </c>
      <c r="L48" s="198">
        <f t="shared" si="11"/>
        <v>27</v>
      </c>
      <c r="M48" s="198">
        <f t="shared" si="11"/>
        <v>27</v>
      </c>
      <c r="N48" s="198">
        <f t="shared" si="11"/>
        <v>26</v>
      </c>
      <c r="O48" s="198">
        <f t="shared" si="11"/>
        <v>22</v>
      </c>
      <c r="P48" s="198">
        <f t="shared" si="11"/>
        <v>21</v>
      </c>
      <c r="Q48" s="198">
        <f t="shared" si="11"/>
        <v>17</v>
      </c>
      <c r="R48" s="198">
        <f t="shared" si="11"/>
        <v>20</v>
      </c>
      <c r="S48" s="198">
        <f t="shared" si="11"/>
        <v>21</v>
      </c>
      <c r="T48" s="198">
        <f t="shared" si="11"/>
        <v>21</v>
      </c>
      <c r="U48" s="198">
        <f t="shared" si="11"/>
        <v>0</v>
      </c>
      <c r="V48" s="198">
        <f t="shared" si="11"/>
        <v>0</v>
      </c>
      <c r="W48" s="198">
        <f t="shared" si="11"/>
        <v>0</v>
      </c>
      <c r="X48" s="198">
        <f t="shared" si="11"/>
        <v>0</v>
      </c>
      <c r="Y48" s="198">
        <f t="shared" si="11"/>
        <v>0</v>
      </c>
      <c r="Z48" s="198">
        <f t="shared" si="11"/>
        <v>0</v>
      </c>
      <c r="AA48" s="198">
        <f t="shared" si="11"/>
        <v>0</v>
      </c>
      <c r="AB48" s="198">
        <f t="shared" si="11"/>
        <v>0</v>
      </c>
      <c r="AC48" s="198">
        <f t="shared" si="11"/>
        <v>0</v>
      </c>
      <c r="AD48" s="198">
        <f t="shared" si="11"/>
        <v>0</v>
      </c>
      <c r="AE48" s="198">
        <f t="shared" si="11"/>
        <v>0</v>
      </c>
      <c r="AF48" s="198">
        <f t="shared" si="11"/>
        <v>0</v>
      </c>
      <c r="AG48" s="198">
        <f t="shared" si="11"/>
        <v>0</v>
      </c>
      <c r="AH48" s="198">
        <f t="shared" si="11"/>
        <v>0</v>
      </c>
      <c r="AI48" s="198">
        <f t="shared" si="11"/>
        <v>0</v>
      </c>
      <c r="AJ48" s="198">
        <f t="shared" si="11"/>
        <v>0</v>
      </c>
      <c r="AK48" s="198">
        <f t="shared" si="11"/>
        <v>0</v>
      </c>
      <c r="AL48" s="198">
        <f t="shared" si="11"/>
        <v>0</v>
      </c>
      <c r="AM48" s="198">
        <f t="shared" si="11"/>
        <v>0</v>
      </c>
      <c r="AN48" s="198">
        <f t="shared" si="11"/>
        <v>0</v>
      </c>
      <c r="AO48" s="198">
        <f t="shared" si="11"/>
        <v>0</v>
      </c>
      <c r="AP48" s="198">
        <f t="shared" si="11"/>
        <v>0</v>
      </c>
      <c r="AQ48" s="198">
        <f t="shared" si="11"/>
        <v>0</v>
      </c>
      <c r="AR48" s="198">
        <f t="shared" si="11"/>
        <v>0</v>
      </c>
      <c r="AS48" s="198">
        <f t="shared" si="11"/>
        <v>0</v>
      </c>
      <c r="AT48" s="198">
        <f t="shared" si="11"/>
        <v>0</v>
      </c>
      <c r="AU48" s="198">
        <f t="shared" si="11"/>
        <v>0</v>
      </c>
      <c r="AV48" s="198">
        <f t="shared" si="11"/>
        <v>0</v>
      </c>
      <c r="AW48" s="198">
        <f t="shared" si="11"/>
        <v>0</v>
      </c>
      <c r="AX48" s="198">
        <f t="shared" si="11"/>
        <v>0</v>
      </c>
      <c r="AY48" s="198">
        <f t="shared" si="11"/>
        <v>0</v>
      </c>
      <c r="AZ48" s="198">
        <f t="shared" si="11"/>
        <v>0</v>
      </c>
      <c r="BA48" s="198">
        <f t="shared" si="11"/>
        <v>0</v>
      </c>
      <c r="BB48" s="198">
        <f t="shared" si="11"/>
        <v>0</v>
      </c>
      <c r="BC48" s="198">
        <f t="shared" si="11"/>
        <v>0</v>
      </c>
      <c r="BD48" s="198">
        <f t="shared" si="11"/>
        <v>0</v>
      </c>
    </row>
    <row r="49" spans="2:56" s="6" customFormat="1" ht="18.75" customHeight="1" x14ac:dyDescent="0.25">
      <c r="B49" s="385" t="s">
        <v>889</v>
      </c>
      <c r="C49" s="361"/>
      <c r="D49" s="361"/>
      <c r="E49" s="361"/>
      <c r="F49" s="361"/>
      <c r="G49" s="361"/>
      <c r="H49" s="361"/>
      <c r="I49" s="361"/>
      <c r="J49" s="361"/>
      <c r="K49" s="361">
        <v>33</v>
      </c>
      <c r="L49" s="361">
        <v>27</v>
      </c>
      <c r="M49" s="361">
        <v>27</v>
      </c>
      <c r="N49" s="361">
        <v>26</v>
      </c>
      <c r="O49" s="361">
        <v>22</v>
      </c>
      <c r="P49" s="361">
        <v>21</v>
      </c>
      <c r="Q49" s="361">
        <v>17</v>
      </c>
      <c r="R49" s="361">
        <v>20</v>
      </c>
      <c r="S49" s="361">
        <v>21</v>
      </c>
      <c r="T49" s="361">
        <v>21</v>
      </c>
      <c r="U49" s="269"/>
      <c r="V49" s="269"/>
      <c r="W49" s="269"/>
      <c r="X49" s="269"/>
      <c r="Y49" s="269"/>
      <c r="Z49" s="269"/>
      <c r="AA49" s="269"/>
      <c r="AB49" s="269"/>
      <c r="AC49" s="269"/>
      <c r="AD49" s="269"/>
      <c r="AE49" s="362"/>
      <c r="AF49" s="362"/>
      <c r="AG49" s="269"/>
      <c r="AH49" s="269"/>
      <c r="AI49" s="363"/>
      <c r="AJ49" s="363"/>
      <c r="AK49" s="363"/>
      <c r="AL49" s="363"/>
      <c r="AM49" s="363"/>
      <c r="AN49" s="363"/>
      <c r="AO49" s="363"/>
      <c r="AP49" s="363"/>
      <c r="AQ49" s="363"/>
      <c r="AR49" s="363"/>
      <c r="AS49" s="363"/>
      <c r="AT49" s="363"/>
      <c r="AU49" s="363"/>
      <c r="AV49" s="363"/>
      <c r="AW49" s="363"/>
      <c r="AX49" s="363"/>
      <c r="AY49" s="363"/>
      <c r="AZ49" s="363"/>
      <c r="BA49" s="363"/>
      <c r="BB49" s="363"/>
      <c r="BC49" s="363"/>
      <c r="BD49" s="363"/>
    </row>
    <row r="50" spans="2:56" s="6" customFormat="1" ht="18.75" customHeight="1" x14ac:dyDescent="0.25">
      <c r="B50" s="200" t="s">
        <v>1077</v>
      </c>
      <c r="C50" s="201">
        <f>C8+C22</f>
        <v>1187</v>
      </c>
      <c r="D50" s="201">
        <v>1142</v>
      </c>
      <c r="E50" s="201">
        <v>888</v>
      </c>
      <c r="F50" s="201">
        <v>860</v>
      </c>
      <c r="G50" s="201">
        <v>567</v>
      </c>
      <c r="H50" s="201">
        <v>525</v>
      </c>
      <c r="I50" s="201">
        <v>552</v>
      </c>
      <c r="J50" s="201">
        <v>541</v>
      </c>
      <c r="K50" s="201">
        <v>304</v>
      </c>
      <c r="L50" s="201">
        <v>347</v>
      </c>
      <c r="M50" s="201">
        <v>455</v>
      </c>
      <c r="N50" s="201">
        <v>400</v>
      </c>
      <c r="O50" s="201">
        <v>278</v>
      </c>
      <c r="P50" s="201">
        <v>279</v>
      </c>
      <c r="Q50" s="201">
        <v>250</v>
      </c>
      <c r="R50" s="201">
        <v>227</v>
      </c>
      <c r="S50" s="201">
        <v>188</v>
      </c>
      <c r="T50" s="201">
        <v>167</v>
      </c>
      <c r="U50" s="201">
        <v>94</v>
      </c>
      <c r="V50" s="201">
        <v>9</v>
      </c>
      <c r="W50" s="201">
        <v>4</v>
      </c>
      <c r="X50" s="201">
        <v>0</v>
      </c>
      <c r="Y50" s="201">
        <v>2</v>
      </c>
      <c r="Z50" s="201">
        <v>562</v>
      </c>
      <c r="AA50" s="201">
        <v>633</v>
      </c>
      <c r="AB50" s="201">
        <v>624</v>
      </c>
      <c r="AC50" s="201">
        <v>520</v>
      </c>
      <c r="AD50" s="201">
        <v>523</v>
      </c>
      <c r="AE50" s="201">
        <v>479</v>
      </c>
      <c r="AF50" s="201">
        <v>385</v>
      </c>
      <c r="AG50" s="201">
        <v>275</v>
      </c>
      <c r="AH50" s="201">
        <v>164</v>
      </c>
      <c r="AI50" s="201">
        <v>158</v>
      </c>
      <c r="AJ50" s="201">
        <v>104</v>
      </c>
      <c r="AK50" s="201">
        <v>11</v>
      </c>
      <c r="AL50" s="201">
        <v>6</v>
      </c>
      <c r="AM50" s="201">
        <v>0</v>
      </c>
      <c r="AN50" s="201">
        <v>0</v>
      </c>
      <c r="AO50" s="201">
        <v>0</v>
      </c>
      <c r="AP50" s="201">
        <v>0</v>
      </c>
      <c r="AQ50" s="201">
        <v>0</v>
      </c>
      <c r="AR50" s="201">
        <v>0</v>
      </c>
      <c r="AS50" s="201">
        <v>0</v>
      </c>
      <c r="AT50" s="201">
        <v>0</v>
      </c>
      <c r="AU50" s="201">
        <v>0</v>
      </c>
      <c r="AV50" s="201">
        <v>0</v>
      </c>
      <c r="AW50" s="201">
        <v>0</v>
      </c>
      <c r="AX50" s="201">
        <v>0</v>
      </c>
      <c r="AY50" s="201">
        <v>0</v>
      </c>
      <c r="AZ50" s="201">
        <v>0</v>
      </c>
      <c r="BA50" s="201"/>
      <c r="BB50" s="201"/>
      <c r="BC50" s="201"/>
      <c r="BD50" s="201"/>
    </row>
    <row r="51" spans="2:56" s="202" customFormat="1" ht="0.75" customHeight="1" x14ac:dyDescent="0.25">
      <c r="B51" s="203"/>
      <c r="C51" s="204"/>
      <c r="D51" s="204"/>
      <c r="E51" s="204"/>
      <c r="F51" s="204"/>
      <c r="G51" s="204"/>
      <c r="H51" s="204"/>
      <c r="I51" s="204"/>
      <c r="J51" s="204"/>
      <c r="K51" s="204"/>
      <c r="L51" s="204"/>
      <c r="M51" s="204"/>
      <c r="N51" s="204"/>
      <c r="O51" s="204"/>
      <c r="P51" s="204"/>
      <c r="Q51" s="204"/>
      <c r="R51" s="204"/>
      <c r="S51" s="204"/>
      <c r="T51" s="204"/>
      <c r="U51" s="204"/>
      <c r="V51" s="204"/>
      <c r="W51" s="204"/>
      <c r="X51" s="204"/>
      <c r="Y51" s="204"/>
      <c r="Z51" s="204"/>
      <c r="AA51" s="204"/>
      <c r="AB51" s="204"/>
      <c r="AC51" s="204"/>
      <c r="AD51" s="204"/>
      <c r="AE51" s="204"/>
      <c r="AF51" s="204"/>
      <c r="AG51" s="204"/>
      <c r="AH51" s="204"/>
      <c r="AI51" s="204"/>
      <c r="AJ51" s="204"/>
      <c r="AK51" s="204"/>
      <c r="AL51" s="204"/>
      <c r="AM51" s="204"/>
      <c r="AN51" s="204"/>
      <c r="AO51" s="204"/>
      <c r="AP51" s="204"/>
      <c r="AQ51" s="204"/>
      <c r="AR51" s="204"/>
      <c r="AS51" s="204"/>
      <c r="AT51" s="204"/>
      <c r="AU51" s="204"/>
      <c r="AV51" s="204"/>
      <c r="AW51" s="204"/>
      <c r="AX51" s="204"/>
      <c r="AY51" s="204"/>
      <c r="AZ51" s="204"/>
      <c r="BA51" s="204"/>
      <c r="BB51" s="204"/>
      <c r="BC51" s="204"/>
      <c r="BD51" s="204"/>
    </row>
    <row r="52" spans="2:56" s="7" customFormat="1" ht="18.75" customHeight="1" x14ac:dyDescent="0.25">
      <c r="B52" s="390" t="s">
        <v>810</v>
      </c>
      <c r="C52" s="357">
        <f>'Historico MatriculaT Pregrado'!C66</f>
        <v>1884</v>
      </c>
      <c r="D52" s="357">
        <f>'Historico MatriculaT Pregrado'!D66</f>
        <v>1901</v>
      </c>
      <c r="E52" s="357">
        <f>'Historico MatriculaT Pregrado'!E66</f>
        <v>1987</v>
      </c>
      <c r="F52" s="357">
        <f>'Historico MatriculaT Pregrado'!F66</f>
        <v>1997</v>
      </c>
      <c r="G52" s="357">
        <f>'Historico MatriculaT Pregrado'!G66</f>
        <v>2014</v>
      </c>
      <c r="H52" s="357">
        <f>'Historico MatriculaT Pregrado'!H66</f>
        <v>2058</v>
      </c>
      <c r="I52" s="357">
        <f>'Historico MatriculaT Pregrado'!I66</f>
        <v>2372</v>
      </c>
      <c r="J52" s="357">
        <f>'Historico MatriculaT Pregrado'!J66</f>
        <v>2602</v>
      </c>
      <c r="K52" s="357">
        <f>'Historico MatriculaT Pregrado'!K66</f>
        <v>2800</v>
      </c>
      <c r="L52" s="357">
        <f>'Historico MatriculaT Pregrado'!L66</f>
        <v>2901</v>
      </c>
      <c r="M52" s="357">
        <f>'Historico MatriculaT Pregrado'!M66</f>
        <v>3456</v>
      </c>
      <c r="N52" s="357">
        <f>'Historico MatriculaT Pregrado'!N66</f>
        <v>3366</v>
      </c>
      <c r="O52" s="357">
        <f>'Historico MatriculaT Pregrado'!O66</f>
        <v>3852</v>
      </c>
      <c r="P52" s="357">
        <f>'Historico MatriculaT Pregrado'!P66</f>
        <v>3734</v>
      </c>
      <c r="Q52" s="357">
        <f>'Historico MatriculaT Pregrado'!Q66</f>
        <v>3923</v>
      </c>
      <c r="R52" s="357">
        <f>'Historico MatriculaT Pregrado'!R66</f>
        <v>3949</v>
      </c>
      <c r="S52" s="357">
        <f>'Historico MatriculaT Pregrado'!S66</f>
        <v>4372</v>
      </c>
      <c r="T52" s="357">
        <f>'Historico MatriculaT Pregrado'!T66</f>
        <v>3944</v>
      </c>
      <c r="U52" s="357">
        <f>'Historico MatriculaT Pregrado'!U66</f>
        <v>4339</v>
      </c>
      <c r="V52" s="357">
        <f>'Historico MatriculaT Pregrado'!V66</f>
        <v>4143</v>
      </c>
      <c r="W52" s="357">
        <f>'Historico MatriculaT Pregrado'!W66</f>
        <v>4701</v>
      </c>
      <c r="X52" s="357">
        <f>'Historico MatriculaT Pregrado'!X66</f>
        <v>4637</v>
      </c>
      <c r="Y52" s="357">
        <f>'Historico MatriculaT Pregrado'!Y66</f>
        <v>4867</v>
      </c>
      <c r="Z52" s="357">
        <f>'Historico MatriculaT Pregrado'!Z66</f>
        <v>4892</v>
      </c>
      <c r="AA52" s="357">
        <f>'Historico MatriculaT Pregrado'!AA66</f>
        <v>5239</v>
      </c>
      <c r="AB52" s="357">
        <f>'Historico MatriculaT Pregrado'!AB66</f>
        <v>5414</v>
      </c>
      <c r="AC52" s="357">
        <f>'Historico MatriculaT Pregrado'!AC66</f>
        <v>5757</v>
      </c>
      <c r="AD52" s="357">
        <f>'Historico MatriculaT Pregrado'!AD66</f>
        <v>6025</v>
      </c>
      <c r="AE52" s="357">
        <f>'Historico MatriculaT Pregrado'!AE66</f>
        <v>6380</v>
      </c>
      <c r="AF52" s="357">
        <f>'Historico MatriculaT Pregrado'!AF66</f>
        <v>6614</v>
      </c>
      <c r="AG52" s="357">
        <f>'Historico MatriculaT Pregrado'!AG66</f>
        <v>6871</v>
      </c>
      <c r="AH52" s="357">
        <f>'Historico MatriculaT Pregrado'!AH66</f>
        <v>6868</v>
      </c>
      <c r="AI52" s="357">
        <f>'Historico MatriculaT Pregrado'!AI66</f>
        <v>7126</v>
      </c>
      <c r="AJ52" s="357">
        <f>'Historico MatriculaT Pregrado'!AJ66</f>
        <v>7237</v>
      </c>
      <c r="AK52" s="357">
        <f>'Historico MatriculaT Pregrado'!AK66</f>
        <v>7418</v>
      </c>
      <c r="AL52" s="357">
        <f>'Historico MatriculaT Pregrado'!AL66</f>
        <v>7402</v>
      </c>
      <c r="AM52" s="357">
        <f>'Historico MatriculaT Pregrado'!AM66</f>
        <v>7504</v>
      </c>
      <c r="AN52" s="357">
        <f>'Historico MatriculaT Pregrado'!AN66</f>
        <v>7607</v>
      </c>
      <c r="AO52" s="357">
        <f>'Historico MatriculaT Pregrado'!AO66</f>
        <v>7850</v>
      </c>
      <c r="AP52" s="357">
        <f>'Historico MatriculaT Pregrado'!AP66</f>
        <v>7909</v>
      </c>
      <c r="AQ52" s="357">
        <f>'Historico MatriculaT Pregrado'!AQ66</f>
        <v>8118</v>
      </c>
      <c r="AR52" s="357">
        <f>'Historico MatriculaT Pregrado'!AR66</f>
        <v>8254</v>
      </c>
      <c r="AS52" s="357">
        <f>'Historico MatriculaT Pregrado'!AS66</f>
        <v>8385</v>
      </c>
      <c r="AT52" s="357">
        <f>'Historico MatriculaT Pregrado'!AT66</f>
        <v>8256</v>
      </c>
      <c r="AU52" s="357">
        <f>'Historico MatriculaT Pregrado'!AU66</f>
        <v>8289</v>
      </c>
      <c r="AV52" s="357">
        <f>'Historico MatriculaT Pregrado'!AV66</f>
        <v>8448</v>
      </c>
      <c r="AW52" s="357">
        <f>'Historico MatriculaT Pregrado'!AW66</f>
        <v>8804</v>
      </c>
      <c r="AX52" s="357">
        <f>'Historico MatriculaT Pregrado'!AX66</f>
        <v>9163</v>
      </c>
      <c r="AY52" s="357">
        <f>'Historico MatriculaT Pregrado'!BC66</f>
        <v>9417</v>
      </c>
      <c r="AZ52" s="357">
        <f>'Historico MatriculaT Pregrado'!BD66</f>
        <v>9520</v>
      </c>
      <c r="BA52" s="357">
        <f>'Historico MatriculaT Pregrado'!BE66</f>
        <v>9476</v>
      </c>
      <c r="BB52" s="357">
        <f>'Historico MatriculaT Pregrado'!BF66</f>
        <v>9336</v>
      </c>
      <c r="BC52" s="357">
        <f>'Historico MatriculaT Pregrado'!BG66</f>
        <v>9360</v>
      </c>
      <c r="BD52" s="357">
        <f>'Historico MatriculaT Pregrado'!BH66</f>
        <v>9698</v>
      </c>
    </row>
    <row r="53" spans="2:56" s="7" customFormat="1" ht="18.75" customHeight="1" x14ac:dyDescent="0.25">
      <c r="B53" s="352" t="s">
        <v>850</v>
      </c>
      <c r="C53" s="268">
        <f>'Historico MatriculaT PregSede'!C60</f>
        <v>0</v>
      </c>
      <c r="D53" s="268">
        <f>'Historico MatriculaT PregSede'!D60</f>
        <v>0</v>
      </c>
      <c r="E53" s="268">
        <f>'Historico MatriculaT PregSede'!E60</f>
        <v>169</v>
      </c>
      <c r="F53" s="268">
        <f>'Historico MatriculaT PregSede'!F60</f>
        <v>167</v>
      </c>
      <c r="G53" s="268">
        <f>'Historico MatriculaT PregSede'!G60</f>
        <v>248</v>
      </c>
      <c r="H53" s="268">
        <f>'Historico MatriculaT PregSede'!H60</f>
        <v>565</v>
      </c>
      <c r="I53" s="268">
        <f>'Historico MatriculaT PregSede'!I60</f>
        <v>371</v>
      </c>
      <c r="J53" s="268">
        <f>'Historico MatriculaT PregSede'!J60</f>
        <v>0</v>
      </c>
      <c r="K53" s="268">
        <f>'Historico MatriculaT PregSede'!K60</f>
        <v>851</v>
      </c>
      <c r="L53" s="268">
        <f>'Historico MatriculaT PregSede'!L60</f>
        <v>933</v>
      </c>
      <c r="M53" s="268">
        <f>'Historico MatriculaT PregSede'!M60</f>
        <v>949</v>
      </c>
      <c r="N53" s="268">
        <f>'Historico MatriculaT PregSede'!N60</f>
        <v>846</v>
      </c>
      <c r="O53" s="268">
        <f>'Historico MatriculaT PregSede'!O60</f>
        <v>1021</v>
      </c>
      <c r="P53" s="268">
        <f>'Historico MatriculaT PregSede'!P60</f>
        <v>948</v>
      </c>
      <c r="Q53" s="268">
        <f>'Historico MatriculaT PregSede'!Q60</f>
        <v>880</v>
      </c>
      <c r="R53" s="268">
        <f>'Historico MatriculaT PregSede'!R60</f>
        <v>889</v>
      </c>
      <c r="S53" s="268">
        <f>'Historico MatriculaT PregSede'!S60</f>
        <v>661</v>
      </c>
      <c r="T53" s="268">
        <f>'Historico MatriculaT PregSede'!T60</f>
        <v>482</v>
      </c>
      <c r="U53" s="268">
        <f>'Historico MatriculaT PregSede'!U60</f>
        <v>482</v>
      </c>
      <c r="V53" s="268">
        <f>'Historico MatriculaT PregSede'!V60</f>
        <v>387</v>
      </c>
      <c r="W53" s="268">
        <f>'Historico MatriculaT PregSede'!W60</f>
        <v>338</v>
      </c>
      <c r="X53" s="268">
        <f>'Historico MatriculaT PregSede'!X60</f>
        <v>287</v>
      </c>
      <c r="Y53" s="268">
        <f>'Historico MatriculaT PregSede'!Y60</f>
        <v>277</v>
      </c>
      <c r="Z53" s="268">
        <f>'Historico MatriculaT PregSede'!Z60</f>
        <v>246</v>
      </c>
      <c r="AA53" s="268">
        <f>'Historico MatriculaT PregSede'!AA60</f>
        <v>163</v>
      </c>
      <c r="AB53" s="268">
        <f>'Historico MatriculaT PregSede'!AB60</f>
        <v>154</v>
      </c>
      <c r="AC53" s="268">
        <f>'Historico MatriculaT PregSede'!AC60</f>
        <v>108</v>
      </c>
      <c r="AD53" s="268">
        <f>'Historico MatriculaT PregSede'!AD60</f>
        <v>153</v>
      </c>
      <c r="AE53" s="268">
        <f>'Historico MatriculaT PregSede'!AE60</f>
        <v>219</v>
      </c>
      <c r="AF53" s="268">
        <f>'Historico MatriculaT PregSede'!AF60</f>
        <v>215</v>
      </c>
      <c r="AG53" s="268">
        <f>'Historico MatriculaT PregSede'!AG60</f>
        <v>278</v>
      </c>
      <c r="AH53" s="268">
        <f>'Historico MatriculaT PregSede'!AH60</f>
        <v>237</v>
      </c>
      <c r="AI53" s="268">
        <f>'Historico MatriculaT PregSede'!AI60</f>
        <v>211</v>
      </c>
      <c r="AJ53" s="268">
        <f>'Historico MatriculaT PregSede'!AJ60</f>
        <v>515</v>
      </c>
      <c r="AK53" s="268">
        <f>'Historico MatriculaT PregSede'!AK60</f>
        <v>806</v>
      </c>
      <c r="AL53" s="268">
        <f>'Historico MatriculaT PregSede'!AL60</f>
        <v>859</v>
      </c>
      <c r="AM53" s="268">
        <f>'Historico MatriculaT PregSede'!AM60</f>
        <v>1025</v>
      </c>
      <c r="AN53" s="268">
        <f>'Historico MatriculaT PregSede'!AN60</f>
        <v>1019</v>
      </c>
      <c r="AO53" s="268">
        <f>'Historico MatriculaT PregSede'!AO60</f>
        <v>1249</v>
      </c>
      <c r="AP53" s="268">
        <f>'Historico MatriculaT PregSede'!AP60</f>
        <v>1304</v>
      </c>
      <c r="AQ53" s="268">
        <f>'Historico MatriculaT PregSede'!AQ60</f>
        <v>1422</v>
      </c>
      <c r="AR53" s="268">
        <f>'Historico MatriculaT PregSede'!AR60</f>
        <v>1522</v>
      </c>
      <c r="AS53" s="268">
        <f>'Historico MatriculaT PregSede'!AS60</f>
        <v>1473</v>
      </c>
      <c r="AT53" s="268">
        <f>'Historico MatriculaT PregSede'!AT60</f>
        <v>1479</v>
      </c>
      <c r="AU53" s="268">
        <f>'Historico MatriculaT PregSede'!AU60</f>
        <v>1541</v>
      </c>
      <c r="AV53" s="268">
        <f>'Historico MatriculaT PregSede'!AV60</f>
        <v>1514</v>
      </c>
      <c r="AW53" s="268">
        <f>'Historico MatriculaT PregSede'!AW60</f>
        <v>1811</v>
      </c>
      <c r="AX53" s="268">
        <f>'Historico MatriculaT PregSede'!AX60</f>
        <v>1902</v>
      </c>
      <c r="AY53" s="268">
        <f>'Historico MatriculaT PregSede'!BC60</f>
        <v>2540</v>
      </c>
      <c r="AZ53" s="268">
        <f>'Historico MatriculaT PregSede'!BD60</f>
        <v>2605</v>
      </c>
      <c r="BA53" s="268">
        <f>'Historico MatriculaT PregSede'!BE60</f>
        <v>2712</v>
      </c>
      <c r="BB53" s="268">
        <f>'Historico MatriculaT PregSede'!BF60</f>
        <v>2697</v>
      </c>
      <c r="BC53" s="268">
        <f>'Historico MatriculaT PregSede'!BG60</f>
        <v>2913</v>
      </c>
      <c r="BD53" s="268">
        <f>'Historico MatriculaT PregSede'!BH60</f>
        <v>3119</v>
      </c>
    </row>
    <row r="54" spans="2:56" s="7" customFormat="1" ht="18.75" customHeight="1" x14ac:dyDescent="0.25">
      <c r="B54" s="352" t="s">
        <v>1077</v>
      </c>
      <c r="C54" s="268">
        <f>C50</f>
        <v>1187</v>
      </c>
      <c r="D54" s="268">
        <f t="shared" ref="D54:BD54" si="12">D50</f>
        <v>1142</v>
      </c>
      <c r="E54" s="268">
        <f t="shared" si="12"/>
        <v>888</v>
      </c>
      <c r="F54" s="268">
        <f t="shared" si="12"/>
        <v>860</v>
      </c>
      <c r="G54" s="268">
        <f t="shared" si="12"/>
        <v>567</v>
      </c>
      <c r="H54" s="268">
        <f t="shared" si="12"/>
        <v>525</v>
      </c>
      <c r="I54" s="268">
        <f t="shared" si="12"/>
        <v>552</v>
      </c>
      <c r="J54" s="268">
        <f t="shared" si="12"/>
        <v>541</v>
      </c>
      <c r="K54" s="268">
        <f t="shared" si="12"/>
        <v>304</v>
      </c>
      <c r="L54" s="268">
        <f t="shared" si="12"/>
        <v>347</v>
      </c>
      <c r="M54" s="268">
        <f t="shared" si="12"/>
        <v>455</v>
      </c>
      <c r="N54" s="268">
        <f t="shared" si="12"/>
        <v>400</v>
      </c>
      <c r="O54" s="268">
        <f t="shared" si="12"/>
        <v>278</v>
      </c>
      <c r="P54" s="268">
        <f t="shared" si="12"/>
        <v>279</v>
      </c>
      <c r="Q54" s="268">
        <f t="shared" si="12"/>
        <v>250</v>
      </c>
      <c r="R54" s="268">
        <f t="shared" si="12"/>
        <v>227</v>
      </c>
      <c r="S54" s="268">
        <f t="shared" si="12"/>
        <v>188</v>
      </c>
      <c r="T54" s="268">
        <f t="shared" si="12"/>
        <v>167</v>
      </c>
      <c r="U54" s="268">
        <f t="shared" si="12"/>
        <v>94</v>
      </c>
      <c r="V54" s="268">
        <f t="shared" si="12"/>
        <v>9</v>
      </c>
      <c r="W54" s="268">
        <f t="shared" si="12"/>
        <v>4</v>
      </c>
      <c r="X54" s="268">
        <f t="shared" si="12"/>
        <v>0</v>
      </c>
      <c r="Y54" s="268">
        <f t="shared" si="12"/>
        <v>2</v>
      </c>
      <c r="Z54" s="268">
        <f t="shared" si="12"/>
        <v>562</v>
      </c>
      <c r="AA54" s="268">
        <f t="shared" si="12"/>
        <v>633</v>
      </c>
      <c r="AB54" s="268">
        <f t="shared" si="12"/>
        <v>624</v>
      </c>
      <c r="AC54" s="268">
        <f t="shared" si="12"/>
        <v>520</v>
      </c>
      <c r="AD54" s="268">
        <f t="shared" si="12"/>
        <v>523</v>
      </c>
      <c r="AE54" s="268">
        <f t="shared" si="12"/>
        <v>479</v>
      </c>
      <c r="AF54" s="268">
        <f t="shared" si="12"/>
        <v>385</v>
      </c>
      <c r="AG54" s="268">
        <f t="shared" si="12"/>
        <v>275</v>
      </c>
      <c r="AH54" s="268">
        <f t="shared" si="12"/>
        <v>164</v>
      </c>
      <c r="AI54" s="268">
        <f t="shared" si="12"/>
        <v>158</v>
      </c>
      <c r="AJ54" s="268">
        <f t="shared" si="12"/>
        <v>104</v>
      </c>
      <c r="AK54" s="268">
        <f t="shared" si="12"/>
        <v>11</v>
      </c>
      <c r="AL54" s="268">
        <f t="shared" si="12"/>
        <v>6</v>
      </c>
      <c r="AM54" s="268">
        <f t="shared" si="12"/>
        <v>0</v>
      </c>
      <c r="AN54" s="268">
        <f t="shared" si="12"/>
        <v>0</v>
      </c>
      <c r="AO54" s="268">
        <f t="shared" si="12"/>
        <v>0</v>
      </c>
      <c r="AP54" s="268">
        <f t="shared" si="12"/>
        <v>0</v>
      </c>
      <c r="AQ54" s="268">
        <f t="shared" si="12"/>
        <v>0</v>
      </c>
      <c r="AR54" s="268">
        <f t="shared" si="12"/>
        <v>0</v>
      </c>
      <c r="AS54" s="268">
        <f t="shared" si="12"/>
        <v>0</v>
      </c>
      <c r="AT54" s="268">
        <f t="shared" si="12"/>
        <v>0</v>
      </c>
      <c r="AU54" s="268">
        <f t="shared" si="12"/>
        <v>0</v>
      </c>
      <c r="AV54" s="268">
        <f t="shared" si="12"/>
        <v>0</v>
      </c>
      <c r="AW54" s="268">
        <f t="shared" si="12"/>
        <v>0</v>
      </c>
      <c r="AX54" s="268">
        <f t="shared" si="12"/>
        <v>0</v>
      </c>
      <c r="AY54" s="268">
        <f t="shared" si="12"/>
        <v>0</v>
      </c>
      <c r="AZ54" s="268">
        <f t="shared" si="12"/>
        <v>0</v>
      </c>
      <c r="BA54" s="268">
        <f t="shared" ref="BA54:BB54" si="13">BA50</f>
        <v>0</v>
      </c>
      <c r="BB54" s="268">
        <f t="shared" si="13"/>
        <v>0</v>
      </c>
      <c r="BC54" s="268">
        <f t="shared" si="12"/>
        <v>0</v>
      </c>
      <c r="BD54" s="268">
        <f t="shared" si="12"/>
        <v>0</v>
      </c>
    </row>
    <row r="55" spans="2:56" s="7" customFormat="1" ht="17.25" customHeight="1" x14ac:dyDescent="0.25">
      <c r="B55" s="153" t="s">
        <v>1078</v>
      </c>
      <c r="C55" s="161">
        <f>SUM(C52:C54)</f>
        <v>3071</v>
      </c>
      <c r="D55" s="161">
        <f t="shared" ref="D55:BD55" si="14">SUM(D52:D54)</f>
        <v>3043</v>
      </c>
      <c r="E55" s="161">
        <f t="shared" si="14"/>
        <v>3044</v>
      </c>
      <c r="F55" s="161">
        <f t="shared" si="14"/>
        <v>3024</v>
      </c>
      <c r="G55" s="161">
        <f t="shared" si="14"/>
        <v>2829</v>
      </c>
      <c r="H55" s="161">
        <f t="shared" si="14"/>
        <v>3148</v>
      </c>
      <c r="I55" s="161">
        <f t="shared" si="14"/>
        <v>3295</v>
      </c>
      <c r="J55" s="161">
        <f t="shared" si="14"/>
        <v>3143</v>
      </c>
      <c r="K55" s="161">
        <f t="shared" si="14"/>
        <v>3955</v>
      </c>
      <c r="L55" s="161">
        <f t="shared" si="14"/>
        <v>4181</v>
      </c>
      <c r="M55" s="161">
        <f t="shared" si="14"/>
        <v>4860</v>
      </c>
      <c r="N55" s="161">
        <f t="shared" si="14"/>
        <v>4612</v>
      </c>
      <c r="O55" s="161">
        <f t="shared" si="14"/>
        <v>5151</v>
      </c>
      <c r="P55" s="161">
        <f t="shared" si="14"/>
        <v>4961</v>
      </c>
      <c r="Q55" s="161">
        <f t="shared" si="14"/>
        <v>5053</v>
      </c>
      <c r="R55" s="161">
        <f t="shared" si="14"/>
        <v>5065</v>
      </c>
      <c r="S55" s="161">
        <f t="shared" si="14"/>
        <v>5221</v>
      </c>
      <c r="T55" s="161">
        <f t="shared" si="14"/>
        <v>4593</v>
      </c>
      <c r="U55" s="161">
        <f t="shared" si="14"/>
        <v>4915</v>
      </c>
      <c r="V55" s="161">
        <f t="shared" si="14"/>
        <v>4539</v>
      </c>
      <c r="W55" s="161">
        <f t="shared" si="14"/>
        <v>5043</v>
      </c>
      <c r="X55" s="161">
        <f t="shared" si="14"/>
        <v>4924</v>
      </c>
      <c r="Y55" s="161">
        <f t="shared" si="14"/>
        <v>5146</v>
      </c>
      <c r="Z55" s="161">
        <f t="shared" si="14"/>
        <v>5700</v>
      </c>
      <c r="AA55" s="161">
        <f t="shared" si="14"/>
        <v>6035</v>
      </c>
      <c r="AB55" s="161">
        <f t="shared" si="14"/>
        <v>6192</v>
      </c>
      <c r="AC55" s="161">
        <f t="shared" si="14"/>
        <v>6385</v>
      </c>
      <c r="AD55" s="161">
        <f t="shared" si="14"/>
        <v>6701</v>
      </c>
      <c r="AE55" s="161">
        <f t="shared" si="14"/>
        <v>7078</v>
      </c>
      <c r="AF55" s="161">
        <f t="shared" si="14"/>
        <v>7214</v>
      </c>
      <c r="AG55" s="161">
        <f t="shared" si="14"/>
        <v>7424</v>
      </c>
      <c r="AH55" s="161">
        <f t="shared" si="14"/>
        <v>7269</v>
      </c>
      <c r="AI55" s="161">
        <f t="shared" si="14"/>
        <v>7495</v>
      </c>
      <c r="AJ55" s="161">
        <f t="shared" si="14"/>
        <v>7856</v>
      </c>
      <c r="AK55" s="161">
        <f t="shared" si="14"/>
        <v>8235</v>
      </c>
      <c r="AL55" s="161">
        <f t="shared" si="14"/>
        <v>8267</v>
      </c>
      <c r="AM55" s="161">
        <f t="shared" si="14"/>
        <v>8529</v>
      </c>
      <c r="AN55" s="161">
        <f t="shared" si="14"/>
        <v>8626</v>
      </c>
      <c r="AO55" s="161">
        <f t="shared" si="14"/>
        <v>9099</v>
      </c>
      <c r="AP55" s="161">
        <f t="shared" si="14"/>
        <v>9213</v>
      </c>
      <c r="AQ55" s="161">
        <f t="shared" si="14"/>
        <v>9540</v>
      </c>
      <c r="AR55" s="161">
        <f t="shared" si="14"/>
        <v>9776</v>
      </c>
      <c r="AS55" s="161">
        <f t="shared" si="14"/>
        <v>9858</v>
      </c>
      <c r="AT55" s="161">
        <f t="shared" si="14"/>
        <v>9735</v>
      </c>
      <c r="AU55" s="161">
        <f t="shared" si="14"/>
        <v>9830</v>
      </c>
      <c r="AV55" s="161">
        <f t="shared" si="14"/>
        <v>9962</v>
      </c>
      <c r="AW55" s="161">
        <f t="shared" si="14"/>
        <v>10615</v>
      </c>
      <c r="AX55" s="161">
        <f t="shared" si="14"/>
        <v>11065</v>
      </c>
      <c r="AY55" s="161">
        <f t="shared" si="14"/>
        <v>11957</v>
      </c>
      <c r="AZ55" s="161">
        <f t="shared" si="14"/>
        <v>12125</v>
      </c>
      <c r="BA55" s="161">
        <f t="shared" ref="BA55:BB55" si="15">SUM(BA52:BA54)</f>
        <v>12188</v>
      </c>
      <c r="BB55" s="161">
        <f t="shared" si="15"/>
        <v>12033</v>
      </c>
      <c r="BC55" s="161">
        <f t="shared" si="14"/>
        <v>12273</v>
      </c>
      <c r="BD55" s="161">
        <f t="shared" si="14"/>
        <v>12817</v>
      </c>
    </row>
    <row r="56" spans="2:56" s="7" customFormat="1" ht="19.5" hidden="1" customHeight="1" x14ac:dyDescent="0.25">
      <c r="B56" s="533" t="s">
        <v>1083</v>
      </c>
      <c r="C56" s="2270">
        <f>SUM(C55:D55)</f>
        <v>6114</v>
      </c>
      <c r="D56" s="2271"/>
      <c r="E56" s="2270">
        <f>SUM(E55:F55)</f>
        <v>6068</v>
      </c>
      <c r="F56" s="2271"/>
      <c r="G56" s="2270">
        <f>SUM(G55:H55)</f>
        <v>5977</v>
      </c>
      <c r="H56" s="2271"/>
      <c r="I56" s="2270">
        <f>SUM(I55:J55)</f>
        <v>6438</v>
      </c>
      <c r="J56" s="2271"/>
      <c r="K56" s="2270">
        <f>SUM(K55:L55)</f>
        <v>8136</v>
      </c>
      <c r="L56" s="2271"/>
      <c r="M56" s="2270">
        <f>SUM(M55:N55)</f>
        <v>9472</v>
      </c>
      <c r="N56" s="2271"/>
      <c r="O56" s="2270">
        <f>SUM(O55:P55)</f>
        <v>10112</v>
      </c>
      <c r="P56" s="2271"/>
      <c r="Q56" s="2270">
        <f>SUM(Q55:R55)</f>
        <v>10118</v>
      </c>
      <c r="R56" s="2271"/>
      <c r="S56" s="2270">
        <f>SUM(S55:T55)</f>
        <v>9814</v>
      </c>
      <c r="T56" s="2271"/>
      <c r="U56" s="2270">
        <f>SUM(U55:V55)</f>
        <v>9454</v>
      </c>
      <c r="V56" s="2271"/>
      <c r="W56" s="2270">
        <f>SUM(W55:X55)</f>
        <v>9967</v>
      </c>
      <c r="X56" s="2271"/>
      <c r="Y56" s="2270">
        <f>SUM(Y55:Z55)</f>
        <v>10846</v>
      </c>
      <c r="Z56" s="2271"/>
      <c r="AA56" s="2270">
        <f>SUM(AA55:AB55)</f>
        <v>12227</v>
      </c>
      <c r="AB56" s="2271"/>
      <c r="AC56" s="2270">
        <f>SUM(AC55:AD55)</f>
        <v>13086</v>
      </c>
      <c r="AD56" s="2271"/>
      <c r="AE56" s="2270">
        <f>SUM(AE55:AF55)</f>
        <v>14292</v>
      </c>
      <c r="AF56" s="2271"/>
      <c r="AG56" s="2270">
        <f>SUM(AG55:AH55)</f>
        <v>14693</v>
      </c>
      <c r="AH56" s="2271"/>
      <c r="AI56" s="2270">
        <f>SUM(AI55:AJ55)</f>
        <v>15351</v>
      </c>
      <c r="AJ56" s="2271"/>
      <c r="AK56" s="2270">
        <f>SUM(AK55:AL55)</f>
        <v>16502</v>
      </c>
      <c r="AL56" s="2271"/>
      <c r="AM56" s="2270">
        <f>SUM(AM55:AN55)</f>
        <v>17155</v>
      </c>
      <c r="AN56" s="2271"/>
      <c r="AO56" s="2270">
        <f>SUM(AO55:AP55)</f>
        <v>18312</v>
      </c>
      <c r="AP56" s="2271"/>
      <c r="AQ56" s="2270">
        <f>SUM(AQ55:AR55)</f>
        <v>19316</v>
      </c>
      <c r="AR56" s="2271"/>
      <c r="AS56" s="2270">
        <f>SUM(AS55:AT55)</f>
        <v>19593</v>
      </c>
      <c r="AT56" s="2271"/>
      <c r="AU56" s="2270">
        <f>SUM(AU55:AV55)</f>
        <v>19792</v>
      </c>
      <c r="AV56" s="2271"/>
      <c r="AW56" s="2270">
        <f>SUM(AW55:AX55)</f>
        <v>21680</v>
      </c>
      <c r="AX56" s="2271"/>
      <c r="AY56" s="1155">
        <f>SUM(AY55:AZ55)</f>
        <v>24082</v>
      </c>
      <c r="AZ56" s="1156"/>
      <c r="BA56" s="2270">
        <f>SUM(BA55:BB55)</f>
        <v>24221</v>
      </c>
      <c r="BB56" s="2271"/>
      <c r="BC56" s="2270">
        <f>SUM(BC55:BD55)</f>
        <v>25090</v>
      </c>
      <c r="BD56" s="2271"/>
    </row>
    <row r="57" spans="2:56" s="7" customFormat="1" ht="30.75" hidden="1" customHeight="1" x14ac:dyDescent="0.25">
      <c r="B57" s="533" t="s">
        <v>1084</v>
      </c>
      <c r="C57" s="2270">
        <f>E56-C56</f>
        <v>-46</v>
      </c>
      <c r="D57" s="2271"/>
      <c r="E57" s="2270">
        <f>G56-E56</f>
        <v>-91</v>
      </c>
      <c r="F57" s="2271"/>
      <c r="G57" s="2270">
        <f>I56-G56</f>
        <v>461</v>
      </c>
      <c r="H57" s="2271"/>
      <c r="I57" s="2270">
        <f>K56-I56</f>
        <v>1698</v>
      </c>
      <c r="J57" s="2271"/>
      <c r="K57" s="2270">
        <f>M56-K56</f>
        <v>1336</v>
      </c>
      <c r="L57" s="2271"/>
      <c r="M57" s="2270">
        <f>O56-M56</f>
        <v>640</v>
      </c>
      <c r="N57" s="2271"/>
      <c r="O57" s="2270">
        <f>Q56-O56</f>
        <v>6</v>
      </c>
      <c r="P57" s="2271"/>
      <c r="Q57" s="2270">
        <f>S56-Q56</f>
        <v>-304</v>
      </c>
      <c r="R57" s="2271"/>
      <c r="S57" s="2270">
        <f>U56-S56</f>
        <v>-360</v>
      </c>
      <c r="T57" s="2271"/>
      <c r="U57" s="2270">
        <f>W56-U56</f>
        <v>513</v>
      </c>
      <c r="V57" s="2271"/>
      <c r="W57" s="2270">
        <f>Y56-W56</f>
        <v>879</v>
      </c>
      <c r="X57" s="2271"/>
      <c r="Y57" s="2270">
        <f>AA56-Y56</f>
        <v>1381</v>
      </c>
      <c r="Z57" s="2271"/>
      <c r="AA57" s="2270">
        <f>AC56-AA56</f>
        <v>859</v>
      </c>
      <c r="AB57" s="2271"/>
      <c r="AC57" s="2270">
        <f>AE56-AC56</f>
        <v>1206</v>
      </c>
      <c r="AD57" s="2271"/>
      <c r="AE57" s="2270">
        <f>AG56-AE56</f>
        <v>401</v>
      </c>
      <c r="AF57" s="2271"/>
      <c r="AG57" s="2270">
        <f>AI56-AG56</f>
        <v>658</v>
      </c>
      <c r="AH57" s="2271"/>
      <c r="AI57" s="2270">
        <f>AK56-AI56</f>
        <v>1151</v>
      </c>
      <c r="AJ57" s="2271"/>
      <c r="AK57" s="2270">
        <f>AM56-AK56</f>
        <v>653</v>
      </c>
      <c r="AL57" s="2271"/>
      <c r="AM57" s="2270">
        <f>AO56-AM56</f>
        <v>1157</v>
      </c>
      <c r="AN57" s="2271"/>
      <c r="AO57" s="2270">
        <f>AQ56-AO56</f>
        <v>1004</v>
      </c>
      <c r="AP57" s="2271"/>
      <c r="AQ57" s="2270">
        <f>AS56-AQ56</f>
        <v>277</v>
      </c>
      <c r="AR57" s="2271"/>
      <c r="AS57" s="2270">
        <f>AU56-AS56</f>
        <v>199</v>
      </c>
      <c r="AT57" s="2271"/>
      <c r="AU57" s="2270">
        <f>AW56-AU56</f>
        <v>1888</v>
      </c>
      <c r="AV57" s="2271"/>
      <c r="AW57" s="2270">
        <f>AY56-AW56</f>
        <v>2402</v>
      </c>
      <c r="AX57" s="2271"/>
      <c r="AY57" s="2270">
        <f>BA56-AY56</f>
        <v>139</v>
      </c>
      <c r="AZ57" s="2271"/>
      <c r="BA57" s="2270">
        <f>BC56-BA56</f>
        <v>869</v>
      </c>
      <c r="BB57" s="2271"/>
      <c r="BC57" s="2270">
        <f>BE56-BC56</f>
        <v>-25090</v>
      </c>
      <c r="BD57" s="2271"/>
    </row>
    <row r="58" spans="2:56" s="7" customFormat="1" ht="1.5" hidden="1" customHeight="1" x14ac:dyDescent="0.25">
      <c r="B58" s="533" t="s">
        <v>4782</v>
      </c>
      <c r="C58" s="2268">
        <f>C57/E56</f>
        <v>-7.5807514831905077E-3</v>
      </c>
      <c r="D58" s="2269"/>
      <c r="E58" s="2268">
        <f>E57/G56</f>
        <v>-1.5225029278902459E-2</v>
      </c>
      <c r="F58" s="2269"/>
      <c r="G58" s="2268">
        <f>G57/I56</f>
        <v>7.1606088847468163E-2</v>
      </c>
      <c r="H58" s="2269"/>
      <c r="I58" s="2268">
        <f>I57/K56</f>
        <v>0.20870206489675516</v>
      </c>
      <c r="J58" s="2269"/>
      <c r="K58" s="2268">
        <f>K57/M56</f>
        <v>0.14104729729729729</v>
      </c>
      <c r="L58" s="2269"/>
      <c r="M58" s="2268">
        <f>M57/O56</f>
        <v>6.3291139240506333E-2</v>
      </c>
      <c r="N58" s="2269"/>
      <c r="O58" s="2268">
        <f>O57/Q56</f>
        <v>5.9300256967780192E-4</v>
      </c>
      <c r="P58" s="2269"/>
      <c r="Q58" s="2268">
        <f>Q57/S56</f>
        <v>-3.0976156511106582E-2</v>
      </c>
      <c r="R58" s="2269"/>
      <c r="S58" s="2268">
        <f>S57/U56</f>
        <v>-3.8079119949227837E-2</v>
      </c>
      <c r="T58" s="2269"/>
      <c r="U58" s="2268">
        <f>U57/W56</f>
        <v>5.1469850506672014E-2</v>
      </c>
      <c r="V58" s="2269"/>
      <c r="W58" s="2268">
        <f>W57/Y56</f>
        <v>8.1043702747556706E-2</v>
      </c>
      <c r="X58" s="2269"/>
      <c r="Y58" s="2268">
        <f>Y57/AA56</f>
        <v>0.11294675717674001</v>
      </c>
      <c r="Z58" s="2269"/>
      <c r="AA58" s="2268">
        <f>AA57/AC56</f>
        <v>6.5642671557389579E-2</v>
      </c>
      <c r="AB58" s="2269"/>
      <c r="AC58" s="2268">
        <f>AC57/AE56</f>
        <v>8.4382871536523935E-2</v>
      </c>
      <c r="AD58" s="2269"/>
      <c r="AE58" s="2268">
        <f>AE57/AG56</f>
        <v>2.7291907711154972E-2</v>
      </c>
      <c r="AF58" s="2269"/>
      <c r="AG58" s="2268">
        <f>AG57/AI56</f>
        <v>4.2863657090743273E-2</v>
      </c>
      <c r="AH58" s="2269"/>
      <c r="AI58" s="2268">
        <f>AI57/AK56</f>
        <v>6.9749121318628052E-2</v>
      </c>
      <c r="AJ58" s="2269"/>
      <c r="AK58" s="2268">
        <f>AK57/AM56</f>
        <v>3.8064704167881082E-2</v>
      </c>
      <c r="AL58" s="2269"/>
      <c r="AM58" s="2268">
        <f>AM57/AO56</f>
        <v>6.3182612494539103E-2</v>
      </c>
      <c r="AN58" s="2269"/>
      <c r="AO58" s="2268">
        <f>AO57/AQ56</f>
        <v>5.1977635121143097E-2</v>
      </c>
      <c r="AP58" s="2269"/>
      <c r="AQ58" s="2268">
        <f>AQ57/AS56</f>
        <v>1.4137702240596132E-2</v>
      </c>
      <c r="AR58" s="2269"/>
      <c r="AS58" s="2268">
        <f>AS57/AU56</f>
        <v>1.0054567502021019E-2</v>
      </c>
      <c r="AT58" s="2269"/>
      <c r="AU58" s="2268">
        <f>AU57/AW56</f>
        <v>8.7084870848708487E-2</v>
      </c>
      <c r="AV58" s="2269"/>
      <c r="AW58" s="2268">
        <f>AW57/AY56</f>
        <v>9.9742546300141191E-2</v>
      </c>
      <c r="AX58" s="2269"/>
      <c r="AY58" s="2268">
        <f>AY57/BA56</f>
        <v>5.7388216836629369E-3</v>
      </c>
      <c r="AZ58" s="2269"/>
      <c r="BA58" s="2268">
        <f>BA57/BC56</f>
        <v>3.4635312873654844E-2</v>
      </c>
      <c r="BB58" s="2269"/>
      <c r="BC58" s="2266"/>
      <c r="BD58" s="2267"/>
    </row>
    <row r="59" spans="2:56" s="7" customFormat="1" ht="20.25" hidden="1" customHeight="1" x14ac:dyDescent="0.25">
      <c r="B59" s="533" t="s">
        <v>290</v>
      </c>
      <c r="C59" s="2258">
        <v>1992</v>
      </c>
      <c r="D59" s="2259"/>
      <c r="E59" s="2258">
        <v>1993</v>
      </c>
      <c r="F59" s="2259"/>
      <c r="G59" s="2258">
        <v>1994</v>
      </c>
      <c r="H59" s="2259"/>
      <c r="I59" s="2258">
        <v>1995</v>
      </c>
      <c r="J59" s="2259"/>
      <c r="K59" s="2258">
        <v>1996</v>
      </c>
      <c r="L59" s="2259"/>
      <c r="M59" s="2258">
        <v>1997</v>
      </c>
      <c r="N59" s="2259"/>
      <c r="O59" s="2258">
        <v>1998</v>
      </c>
      <c r="P59" s="2259"/>
      <c r="Q59" s="2258">
        <v>1999</v>
      </c>
      <c r="R59" s="2259"/>
      <c r="S59" s="2258">
        <v>2000</v>
      </c>
      <c r="T59" s="2259"/>
      <c r="U59" s="2258">
        <v>2001</v>
      </c>
      <c r="V59" s="2259"/>
      <c r="W59" s="2258">
        <v>2002</v>
      </c>
      <c r="X59" s="2259"/>
      <c r="Y59" s="2258">
        <v>2003</v>
      </c>
      <c r="Z59" s="2259"/>
      <c r="AA59" s="2258">
        <v>2004</v>
      </c>
      <c r="AB59" s="2260"/>
      <c r="AC59" s="2261">
        <v>2005</v>
      </c>
      <c r="AD59" s="2262"/>
      <c r="AE59" s="2261">
        <v>2006</v>
      </c>
      <c r="AF59" s="2262"/>
      <c r="AG59" s="2263">
        <v>2007</v>
      </c>
      <c r="AH59" s="2259"/>
      <c r="AI59" s="2258">
        <v>2008</v>
      </c>
      <c r="AJ59" s="2259"/>
      <c r="AK59" s="2258">
        <v>2009</v>
      </c>
      <c r="AL59" s="2259"/>
      <c r="AM59" s="2264">
        <v>2010</v>
      </c>
      <c r="AN59" s="2265"/>
      <c r="AO59" s="2264">
        <v>2011</v>
      </c>
      <c r="AP59" s="2265"/>
      <c r="AQ59" s="2264">
        <v>2012</v>
      </c>
      <c r="AR59" s="2265"/>
      <c r="AS59" s="2264">
        <v>2013</v>
      </c>
      <c r="AT59" s="2265"/>
      <c r="AU59" s="2264">
        <v>2014</v>
      </c>
      <c r="AV59" s="2265"/>
      <c r="AW59" s="2264">
        <v>2017</v>
      </c>
      <c r="AX59" s="2265"/>
      <c r="AY59" s="1836">
        <v>2018</v>
      </c>
      <c r="AZ59" s="1837"/>
      <c r="BA59" s="2264">
        <v>2019</v>
      </c>
      <c r="BB59" s="2265"/>
      <c r="BC59" s="1828"/>
      <c r="BD59" s="1829"/>
    </row>
    <row r="60" spans="2:56" s="7" customFormat="1" ht="18.75" customHeight="1" x14ac:dyDescent="0.25">
      <c r="B60" s="352" t="s">
        <v>1082</v>
      </c>
      <c r="C60" s="268">
        <f>'Historico MatriculaT Postgrado'!C91</f>
        <v>12</v>
      </c>
      <c r="D60" s="268">
        <f>'Historico MatriculaT Postgrado'!D91</f>
        <v>4</v>
      </c>
      <c r="E60" s="268">
        <f>'Historico MatriculaT Postgrado'!E91</f>
        <v>24</v>
      </c>
      <c r="F60" s="268">
        <f>'Historico MatriculaT Postgrado'!F91</f>
        <v>22</v>
      </c>
      <c r="G60" s="268">
        <f>'Historico MatriculaT Postgrado'!G91</f>
        <v>38</v>
      </c>
      <c r="H60" s="268">
        <f>'Historico MatriculaT Postgrado'!H91</f>
        <v>23</v>
      </c>
      <c r="I60" s="268">
        <f>'Historico MatriculaT Postgrado'!I91</f>
        <v>207</v>
      </c>
      <c r="J60" s="268">
        <f>'Historico MatriculaT Postgrado'!J91</f>
        <v>175</v>
      </c>
      <c r="K60" s="268">
        <f>'Historico MatriculaT Postgrado'!K91</f>
        <v>494</v>
      </c>
      <c r="L60" s="268">
        <f>'Historico MatriculaT Postgrado'!L91</f>
        <v>532</v>
      </c>
      <c r="M60" s="268">
        <f>'Historico MatriculaT Postgrado'!M91</f>
        <v>560</v>
      </c>
      <c r="N60" s="268">
        <f>'Historico MatriculaT Postgrado'!N91</f>
        <v>496</v>
      </c>
      <c r="O60" s="268">
        <f>'Historico MatriculaT Postgrado'!O91</f>
        <v>533</v>
      </c>
      <c r="P60" s="268">
        <f>'Historico MatriculaT Postgrado'!P91</f>
        <v>387</v>
      </c>
      <c r="Q60" s="268">
        <f>'Historico MatriculaT Postgrado'!Q91</f>
        <v>340</v>
      </c>
      <c r="R60" s="268">
        <f>'Historico MatriculaT Postgrado'!R91</f>
        <v>311</v>
      </c>
      <c r="S60" s="268">
        <f>'Historico MatriculaT Postgrado'!S91</f>
        <v>266</v>
      </c>
      <c r="T60" s="268">
        <f>'Historico MatriculaT Postgrado'!T91</f>
        <v>174</v>
      </c>
      <c r="U60" s="268">
        <f>'Historico MatriculaT Postgrado'!U91</f>
        <v>129</v>
      </c>
      <c r="V60" s="268">
        <f>'Historico MatriculaT Postgrado'!V91</f>
        <v>110</v>
      </c>
      <c r="W60" s="268">
        <f>'Historico MatriculaT Postgrado'!W91</f>
        <v>82</v>
      </c>
      <c r="X60" s="268">
        <f>'Historico MatriculaT Postgrado'!X91</f>
        <v>100</v>
      </c>
      <c r="Y60" s="268">
        <f>'Historico MatriculaT Postgrado'!Y91</f>
        <v>126</v>
      </c>
      <c r="Z60" s="268">
        <f>'Historico MatriculaT Postgrado'!Z91</f>
        <v>123</v>
      </c>
      <c r="AA60" s="268">
        <f>'Historico MatriculaT Postgrado'!AA91</f>
        <v>142</v>
      </c>
      <c r="AB60" s="268">
        <f>'Historico MatriculaT Postgrado'!AB91</f>
        <v>217</v>
      </c>
      <c r="AC60" s="268">
        <f>'Historico MatriculaT Postgrado'!AC91</f>
        <v>237</v>
      </c>
      <c r="AD60" s="268">
        <f>'Historico MatriculaT Postgrado'!AD91</f>
        <v>325</v>
      </c>
      <c r="AE60" s="268">
        <f>'Historico MatriculaT Postgrado'!AE91</f>
        <v>337</v>
      </c>
      <c r="AF60" s="268">
        <f>'Historico MatriculaT Postgrado'!AF91</f>
        <v>462</v>
      </c>
      <c r="AG60" s="268">
        <f>'Historico MatriculaT Postgrado'!AG91</f>
        <v>340</v>
      </c>
      <c r="AH60" s="268">
        <f>'Historico MatriculaT Postgrado'!AH91</f>
        <v>329</v>
      </c>
      <c r="AI60" s="268">
        <f>'Historico MatriculaT Postgrado'!AI91</f>
        <v>351</v>
      </c>
      <c r="AJ60" s="268">
        <f>'Historico MatriculaT Postgrado'!AJ91</f>
        <v>539</v>
      </c>
      <c r="AK60" s="268">
        <f>'Historico MatriculaT Postgrado'!AK91</f>
        <v>590</v>
      </c>
      <c r="AL60" s="268">
        <f>'Historico MatriculaT Postgrado'!AL91</f>
        <v>615</v>
      </c>
      <c r="AM60" s="268">
        <f>'Historico MatriculaT Postgrado'!AM91</f>
        <v>665</v>
      </c>
      <c r="AN60" s="268">
        <f>'Historico MatriculaT Postgrado'!AN91</f>
        <v>634</v>
      </c>
      <c r="AO60" s="268">
        <f>'Historico MatriculaT Postgrado'!AO91</f>
        <v>511</v>
      </c>
      <c r="AP60" s="268">
        <f>'Historico MatriculaT Postgrado'!AP91</f>
        <v>391</v>
      </c>
      <c r="AQ60" s="268">
        <f>'Historico MatriculaT Postgrado'!AQ91</f>
        <v>415</v>
      </c>
      <c r="AR60" s="268">
        <f>'Historico MatriculaT Postgrado'!AR91</f>
        <v>369</v>
      </c>
      <c r="AS60" s="268">
        <f>'Historico MatriculaT Postgrado'!AS91</f>
        <v>409</v>
      </c>
      <c r="AT60" s="268">
        <f>'Historico MatriculaT Postgrado'!AT91</f>
        <v>433</v>
      </c>
      <c r="AU60" s="268">
        <f>'Historico MatriculaT Postgrado'!AU91</f>
        <v>548</v>
      </c>
      <c r="AV60" s="268">
        <f>'Historico MatriculaT Postgrado'!AV91</f>
        <v>433</v>
      </c>
      <c r="AW60" s="268">
        <f>'Historico MatriculaT Postgrado'!AW91</f>
        <v>638</v>
      </c>
      <c r="AX60" s="268">
        <f>'Historico MatriculaT Postgrado'!AX91</f>
        <v>704</v>
      </c>
      <c r="AY60" s="268">
        <f>'Historico MatriculaT Postgrado'!BC91</f>
        <v>1095</v>
      </c>
      <c r="AZ60" s="268">
        <f>'Historico MatriculaT Postgrado'!BD91</f>
        <v>1037</v>
      </c>
      <c r="BA60" s="268">
        <f>'Historico MatriculaT Postgrado'!BE91</f>
        <v>1067</v>
      </c>
      <c r="BB60" s="268">
        <f>'Historico MatriculaT Postgrado'!BF91</f>
        <v>999</v>
      </c>
      <c r="BC60" s="268">
        <f>'Historico MatriculaT Postgrado'!BG91</f>
        <v>1013</v>
      </c>
      <c r="BD60" s="268">
        <f>'Historico MatriculaT Postgrado'!BH91</f>
        <v>1058</v>
      </c>
    </row>
    <row r="61" spans="2:56" s="7" customFormat="1" ht="18.75" customHeight="1" x14ac:dyDescent="0.25">
      <c r="B61" s="352" t="s">
        <v>1079</v>
      </c>
      <c r="C61" s="268">
        <f>'Historico MatriculaT PostConve'!C40</f>
        <v>38</v>
      </c>
      <c r="D61" s="268">
        <f>'Historico MatriculaT PostConve'!D40</f>
        <v>38</v>
      </c>
      <c r="E61" s="268">
        <f>'Historico MatriculaT PostConve'!E40</f>
        <v>38</v>
      </c>
      <c r="F61" s="268">
        <f>'Historico MatriculaT PostConve'!F40</f>
        <v>38</v>
      </c>
      <c r="G61" s="268">
        <f>'Historico MatriculaT PostConve'!G40</f>
        <v>55</v>
      </c>
      <c r="H61" s="268">
        <f>'Historico MatriculaT PostConve'!H40</f>
        <v>57</v>
      </c>
      <c r="I61" s="268">
        <f>'Historico MatriculaT PostConve'!I40</f>
        <v>242</v>
      </c>
      <c r="J61" s="268">
        <f>'Historico MatriculaT PostConve'!J40</f>
        <v>185</v>
      </c>
      <c r="K61" s="268">
        <f>'Historico MatriculaT PostConve'!K40</f>
        <v>375</v>
      </c>
      <c r="L61" s="268">
        <f>'Historico MatriculaT PostConve'!L40</f>
        <v>358</v>
      </c>
      <c r="M61" s="268">
        <f>'Historico MatriculaT PostConve'!M40</f>
        <v>77</v>
      </c>
      <c r="N61" s="268">
        <f>'Historico MatriculaT PostConve'!N40</f>
        <v>77</v>
      </c>
      <c r="O61" s="268">
        <f>'Historico MatriculaT PostConve'!O40</f>
        <v>242</v>
      </c>
      <c r="P61" s="268">
        <f>'Historico MatriculaT PostConve'!P40</f>
        <v>230</v>
      </c>
      <c r="Q61" s="268">
        <f>'Historico MatriculaT PostConve'!Q40</f>
        <v>165</v>
      </c>
      <c r="R61" s="268">
        <f>'Historico MatriculaT PostConve'!R40</f>
        <v>134</v>
      </c>
      <c r="S61" s="268">
        <f>'Historico MatriculaT PostConve'!S40</f>
        <v>0</v>
      </c>
      <c r="T61" s="268">
        <f>'Historico MatriculaT PostConve'!T40</f>
        <v>12</v>
      </c>
      <c r="U61" s="268">
        <f>'Historico MatriculaT PostConve'!U40</f>
        <v>11</v>
      </c>
      <c r="V61" s="268">
        <f>'Historico MatriculaT PostConve'!V40</f>
        <v>62</v>
      </c>
      <c r="W61" s="268">
        <f>'Historico MatriculaT PostConve'!W40</f>
        <v>21</v>
      </c>
      <c r="X61" s="268">
        <f>'Historico MatriculaT PostConve'!X40</f>
        <v>54</v>
      </c>
      <c r="Y61" s="268">
        <f>'Historico MatriculaT PostConve'!Y40</f>
        <v>49</v>
      </c>
      <c r="Z61" s="268">
        <f>'Historico MatriculaT PostConve'!Z40</f>
        <v>15</v>
      </c>
      <c r="AA61" s="268">
        <f>'Historico MatriculaT PostConve'!AA40</f>
        <v>49</v>
      </c>
      <c r="AB61" s="268">
        <f>'Historico MatriculaT PostConve'!AB40</f>
        <v>56</v>
      </c>
      <c r="AC61" s="268">
        <f>'Historico MatriculaT PostConve'!AC40</f>
        <v>47</v>
      </c>
      <c r="AD61" s="268">
        <f>'Historico MatriculaT PostConve'!AD40</f>
        <v>75</v>
      </c>
      <c r="AE61" s="268">
        <f>'Historico MatriculaT PostConve'!AE40</f>
        <v>23</v>
      </c>
      <c r="AF61" s="268">
        <f>'Historico MatriculaT PostConve'!AF40</f>
        <v>142</v>
      </c>
      <c r="AG61" s="268">
        <f>'Historico MatriculaT PostConve'!AG40</f>
        <v>170</v>
      </c>
      <c r="AH61" s="268">
        <f>'Historico MatriculaT PostConve'!AH40</f>
        <v>187</v>
      </c>
      <c r="AI61" s="268">
        <f>'Historico MatriculaT PostConve'!AI40</f>
        <v>267</v>
      </c>
      <c r="AJ61" s="268">
        <f>'Historico MatriculaT PostConve'!AJ40</f>
        <v>259</v>
      </c>
      <c r="AK61" s="268">
        <f>'Historico MatriculaT PostConve'!AK40</f>
        <v>189</v>
      </c>
      <c r="AL61" s="268">
        <f>'Historico MatriculaT PostConve'!AL40</f>
        <v>143</v>
      </c>
      <c r="AM61" s="268">
        <f>'Historico MatriculaT PostConve'!AM40</f>
        <v>0</v>
      </c>
      <c r="AN61" s="268">
        <f>'Historico MatriculaT PostConve'!AN40</f>
        <v>0</v>
      </c>
      <c r="AO61" s="268">
        <f>'Historico MatriculaT PostConve'!AO40</f>
        <v>0</v>
      </c>
      <c r="AP61" s="268">
        <f>'Historico MatriculaT PostConve'!AP40</f>
        <v>0</v>
      </c>
      <c r="AQ61" s="268">
        <f>'Historico MatriculaT PostConve'!AQ40</f>
        <v>0</v>
      </c>
      <c r="AR61" s="268">
        <f>'Historico MatriculaT PostConve'!AR40</f>
        <v>0</v>
      </c>
      <c r="AS61" s="268">
        <f>'Historico MatriculaT PostConve'!AS40</f>
        <v>0</v>
      </c>
      <c r="AT61" s="268">
        <f>'Historico MatriculaT PostConve'!AT40</f>
        <v>0</v>
      </c>
      <c r="AU61" s="268">
        <f>'Historico MatriculaT PostConve'!AU40</f>
        <v>0</v>
      </c>
      <c r="AV61" s="268">
        <f>'Historico MatriculaT PostConve'!AV40</f>
        <v>0</v>
      </c>
      <c r="AW61" s="268">
        <f>'Historico MatriculaT PostConve'!AW40</f>
        <v>0</v>
      </c>
      <c r="AX61" s="268">
        <f>'Historico MatriculaT PostConve'!AX40</f>
        <v>0</v>
      </c>
      <c r="AY61" s="268">
        <f>'Historico MatriculaT PostConve'!AY40</f>
        <v>0</v>
      </c>
      <c r="AZ61" s="268">
        <f>'Historico MatriculaT PostConve'!AZ40</f>
        <v>0</v>
      </c>
      <c r="BA61" s="268">
        <f>'Historico MatriculaT PostConve'!BA40</f>
        <v>0</v>
      </c>
      <c r="BB61" s="268">
        <f>'Historico MatriculaT PostConve'!BB40</f>
        <v>0</v>
      </c>
      <c r="BC61" s="268">
        <f>'Historico MatriculaT PostConve'!BC40</f>
        <v>0</v>
      </c>
      <c r="BD61" s="268">
        <f>'Historico MatriculaT PostConve'!BD40</f>
        <v>0</v>
      </c>
    </row>
    <row r="62" spans="2:56" s="7" customFormat="1" ht="18.75" customHeight="1" x14ac:dyDescent="0.25">
      <c r="B62" s="153" t="s">
        <v>1080</v>
      </c>
      <c r="C62" s="161">
        <f>SUM(C60:C61)</f>
        <v>50</v>
      </c>
      <c r="D62" s="161">
        <f t="shared" ref="D62:BD62" si="16">SUM(D60:D61)</f>
        <v>42</v>
      </c>
      <c r="E62" s="161">
        <f t="shared" si="16"/>
        <v>62</v>
      </c>
      <c r="F62" s="161">
        <f t="shared" si="16"/>
        <v>60</v>
      </c>
      <c r="G62" s="161">
        <f t="shared" si="16"/>
        <v>93</v>
      </c>
      <c r="H62" s="161">
        <f t="shared" si="16"/>
        <v>80</v>
      </c>
      <c r="I62" s="161">
        <f t="shared" si="16"/>
        <v>449</v>
      </c>
      <c r="J62" s="161">
        <f t="shared" si="16"/>
        <v>360</v>
      </c>
      <c r="K62" s="161">
        <f t="shared" si="16"/>
        <v>869</v>
      </c>
      <c r="L62" s="161">
        <f t="shared" si="16"/>
        <v>890</v>
      </c>
      <c r="M62" s="161">
        <f t="shared" si="16"/>
        <v>637</v>
      </c>
      <c r="N62" s="161">
        <f t="shared" si="16"/>
        <v>573</v>
      </c>
      <c r="O62" s="161">
        <f t="shared" si="16"/>
        <v>775</v>
      </c>
      <c r="P62" s="161">
        <f t="shared" si="16"/>
        <v>617</v>
      </c>
      <c r="Q62" s="161">
        <f t="shared" si="16"/>
        <v>505</v>
      </c>
      <c r="R62" s="161">
        <f t="shared" si="16"/>
        <v>445</v>
      </c>
      <c r="S62" s="161">
        <f t="shared" si="16"/>
        <v>266</v>
      </c>
      <c r="T62" s="161">
        <f t="shared" si="16"/>
        <v>186</v>
      </c>
      <c r="U62" s="161">
        <f t="shared" si="16"/>
        <v>140</v>
      </c>
      <c r="V62" s="161">
        <f t="shared" si="16"/>
        <v>172</v>
      </c>
      <c r="W62" s="161">
        <f t="shared" si="16"/>
        <v>103</v>
      </c>
      <c r="X62" s="161">
        <f t="shared" si="16"/>
        <v>154</v>
      </c>
      <c r="Y62" s="161">
        <f t="shared" si="16"/>
        <v>175</v>
      </c>
      <c r="Z62" s="161">
        <f t="shared" si="16"/>
        <v>138</v>
      </c>
      <c r="AA62" s="161">
        <f t="shared" si="16"/>
        <v>191</v>
      </c>
      <c r="AB62" s="161">
        <f t="shared" si="16"/>
        <v>273</v>
      </c>
      <c r="AC62" s="161">
        <f t="shared" si="16"/>
        <v>284</v>
      </c>
      <c r="AD62" s="161">
        <f t="shared" si="16"/>
        <v>400</v>
      </c>
      <c r="AE62" s="161">
        <f t="shared" si="16"/>
        <v>360</v>
      </c>
      <c r="AF62" s="161">
        <f t="shared" si="16"/>
        <v>604</v>
      </c>
      <c r="AG62" s="161">
        <f t="shared" si="16"/>
        <v>510</v>
      </c>
      <c r="AH62" s="161">
        <f t="shared" si="16"/>
        <v>516</v>
      </c>
      <c r="AI62" s="161">
        <f t="shared" si="16"/>
        <v>618</v>
      </c>
      <c r="AJ62" s="161">
        <f t="shared" si="16"/>
        <v>798</v>
      </c>
      <c r="AK62" s="161">
        <f t="shared" si="16"/>
        <v>779</v>
      </c>
      <c r="AL62" s="161">
        <f t="shared" si="16"/>
        <v>758</v>
      </c>
      <c r="AM62" s="161">
        <f t="shared" si="16"/>
        <v>665</v>
      </c>
      <c r="AN62" s="161">
        <f t="shared" si="16"/>
        <v>634</v>
      </c>
      <c r="AO62" s="161">
        <f t="shared" si="16"/>
        <v>511</v>
      </c>
      <c r="AP62" s="161">
        <f t="shared" si="16"/>
        <v>391</v>
      </c>
      <c r="AQ62" s="161">
        <f t="shared" si="16"/>
        <v>415</v>
      </c>
      <c r="AR62" s="161">
        <f t="shared" si="16"/>
        <v>369</v>
      </c>
      <c r="AS62" s="161">
        <f t="shared" si="16"/>
        <v>409</v>
      </c>
      <c r="AT62" s="161">
        <f t="shared" si="16"/>
        <v>433</v>
      </c>
      <c r="AU62" s="161">
        <f t="shared" si="16"/>
        <v>548</v>
      </c>
      <c r="AV62" s="161">
        <f t="shared" si="16"/>
        <v>433</v>
      </c>
      <c r="AW62" s="161">
        <f t="shared" si="16"/>
        <v>638</v>
      </c>
      <c r="AX62" s="161">
        <f t="shared" si="16"/>
        <v>704</v>
      </c>
      <c r="AY62" s="161">
        <f t="shared" si="16"/>
        <v>1095</v>
      </c>
      <c r="AZ62" s="161">
        <f t="shared" si="16"/>
        <v>1037</v>
      </c>
      <c r="BA62" s="161">
        <f t="shared" ref="BA62:BB62" si="17">SUM(BA60:BA61)</f>
        <v>1067</v>
      </c>
      <c r="BB62" s="161">
        <f t="shared" si="17"/>
        <v>999</v>
      </c>
      <c r="BC62" s="161">
        <f t="shared" si="16"/>
        <v>1013</v>
      </c>
      <c r="BD62" s="161">
        <f t="shared" si="16"/>
        <v>1058</v>
      </c>
    </row>
    <row r="63" spans="2:56" s="7" customFormat="1" ht="18.75" hidden="1" customHeight="1" x14ac:dyDescent="0.25">
      <c r="B63" s="153" t="s">
        <v>1086</v>
      </c>
      <c r="C63" s="2219">
        <f>SUM(C62:D62)</f>
        <v>92</v>
      </c>
      <c r="D63" s="2220"/>
      <c r="E63" s="2219">
        <f>SUM(E62:F62)</f>
        <v>122</v>
      </c>
      <c r="F63" s="2220"/>
      <c r="G63" s="2219">
        <f>SUM(G62:H62)</f>
        <v>173</v>
      </c>
      <c r="H63" s="2220"/>
      <c r="I63" s="2219">
        <f>SUM(I62:J62)</f>
        <v>809</v>
      </c>
      <c r="J63" s="2220"/>
      <c r="K63" s="2219">
        <f>SUM(K62:L62)</f>
        <v>1759</v>
      </c>
      <c r="L63" s="2220"/>
      <c r="M63" s="2219">
        <f>SUM(M62:N62)</f>
        <v>1210</v>
      </c>
      <c r="N63" s="2220"/>
      <c r="O63" s="2219">
        <f>SUM(O62:P62)</f>
        <v>1392</v>
      </c>
      <c r="P63" s="2220"/>
      <c r="Q63" s="2219">
        <f>SUM(Q62:R62)</f>
        <v>950</v>
      </c>
      <c r="R63" s="2220"/>
      <c r="S63" s="2219">
        <f>SUM(S62:T62)</f>
        <v>452</v>
      </c>
      <c r="T63" s="2220"/>
      <c r="U63" s="2219">
        <f>SUM(U62:V62)</f>
        <v>312</v>
      </c>
      <c r="V63" s="2220"/>
      <c r="W63" s="2219">
        <f>SUM(W62:X62)</f>
        <v>257</v>
      </c>
      <c r="X63" s="2220"/>
      <c r="Y63" s="2219">
        <f>SUM(Y62:Z62)</f>
        <v>313</v>
      </c>
      <c r="Z63" s="2220"/>
      <c r="AA63" s="2219">
        <f>SUM(AA62:AB62)</f>
        <v>464</v>
      </c>
      <c r="AB63" s="2220"/>
      <c r="AC63" s="2219">
        <f>SUM(AC62:AD62)</f>
        <v>684</v>
      </c>
      <c r="AD63" s="2220"/>
      <c r="AE63" s="2219">
        <f>SUM(AE62:AF62)</f>
        <v>964</v>
      </c>
      <c r="AF63" s="2220"/>
      <c r="AG63" s="2219">
        <f>SUM(AG62:AH62)</f>
        <v>1026</v>
      </c>
      <c r="AH63" s="2220"/>
      <c r="AI63" s="2219">
        <f>SUM(AI62:AJ62)</f>
        <v>1416</v>
      </c>
      <c r="AJ63" s="2220"/>
      <c r="AK63" s="2219">
        <f>SUM(AK62:AL62)</f>
        <v>1537</v>
      </c>
      <c r="AL63" s="2220"/>
      <c r="AM63" s="2219">
        <f>SUM(AM62:AN62)</f>
        <v>1299</v>
      </c>
      <c r="AN63" s="2220"/>
      <c r="AO63" s="2219">
        <f>SUM(AO62:AP62)</f>
        <v>902</v>
      </c>
      <c r="AP63" s="2220"/>
      <c r="AQ63" s="2219">
        <f>SUM(AQ62:AR62)</f>
        <v>784</v>
      </c>
      <c r="AR63" s="2220"/>
      <c r="AS63" s="2219">
        <f>SUM(AS62:AT62)</f>
        <v>842</v>
      </c>
      <c r="AT63" s="2220"/>
      <c r="AU63" s="2219">
        <f>SUM(AU62:AV62)</f>
        <v>981</v>
      </c>
      <c r="AV63" s="2220"/>
      <c r="AW63" s="2219">
        <f>SUM(AW62:AX62)</f>
        <v>1342</v>
      </c>
      <c r="AX63" s="2220"/>
      <c r="AY63" s="159">
        <f>SUM(AY62:AZ62)</f>
        <v>2132</v>
      </c>
      <c r="AZ63" s="160"/>
      <c r="BA63" s="2219">
        <f>SUM(BA62:BB62)</f>
        <v>2066</v>
      </c>
      <c r="BB63" s="2220"/>
      <c r="BC63" s="2219">
        <f>SUM(BC62:BD62)</f>
        <v>2071</v>
      </c>
      <c r="BD63" s="2220"/>
    </row>
    <row r="64" spans="2:56" s="7" customFormat="1" ht="18.75" hidden="1" customHeight="1" x14ac:dyDescent="0.25">
      <c r="B64" s="153" t="s">
        <v>1084</v>
      </c>
      <c r="C64" s="2219">
        <f>E63-C63</f>
        <v>30</v>
      </c>
      <c r="D64" s="2220"/>
      <c r="E64" s="2219">
        <f>G63-E63</f>
        <v>51</v>
      </c>
      <c r="F64" s="2220"/>
      <c r="G64" s="2219">
        <f>I63-G63</f>
        <v>636</v>
      </c>
      <c r="H64" s="2220"/>
      <c r="I64" s="2219">
        <f>K63-I63</f>
        <v>950</v>
      </c>
      <c r="J64" s="2220"/>
      <c r="K64" s="2219">
        <f>M63-K63</f>
        <v>-549</v>
      </c>
      <c r="L64" s="2220"/>
      <c r="M64" s="2219">
        <f>O63-M63</f>
        <v>182</v>
      </c>
      <c r="N64" s="2220"/>
      <c r="O64" s="2219">
        <f>Q63-O63</f>
        <v>-442</v>
      </c>
      <c r="P64" s="2220"/>
      <c r="Q64" s="2219">
        <f>S63-Q63</f>
        <v>-498</v>
      </c>
      <c r="R64" s="2220"/>
      <c r="S64" s="2219">
        <f>U63-S63</f>
        <v>-140</v>
      </c>
      <c r="T64" s="2220"/>
      <c r="U64" s="2219">
        <f>W63-U63</f>
        <v>-55</v>
      </c>
      <c r="V64" s="2220"/>
      <c r="W64" s="2219">
        <f>Y63-W63</f>
        <v>56</v>
      </c>
      <c r="X64" s="2220"/>
      <c r="Y64" s="2219">
        <f>AA63-Y63</f>
        <v>151</v>
      </c>
      <c r="Z64" s="2220"/>
      <c r="AA64" s="2219">
        <f>AC63-AA63</f>
        <v>220</v>
      </c>
      <c r="AB64" s="2220"/>
      <c r="AC64" s="2219">
        <f>AE63-AC63</f>
        <v>280</v>
      </c>
      <c r="AD64" s="2220"/>
      <c r="AE64" s="2219">
        <f>AG63-AE63</f>
        <v>62</v>
      </c>
      <c r="AF64" s="2220"/>
      <c r="AG64" s="2219">
        <f>AI63-AG63</f>
        <v>390</v>
      </c>
      <c r="AH64" s="2220"/>
      <c r="AI64" s="2219">
        <f>AK63-AI63</f>
        <v>121</v>
      </c>
      <c r="AJ64" s="2220"/>
      <c r="AK64" s="2219">
        <f>AM63-AK63</f>
        <v>-238</v>
      </c>
      <c r="AL64" s="2220"/>
      <c r="AM64" s="2219">
        <f>AO63-AM63</f>
        <v>-397</v>
      </c>
      <c r="AN64" s="2220"/>
      <c r="AO64" s="2219">
        <f>AQ63-AO63</f>
        <v>-118</v>
      </c>
      <c r="AP64" s="2220"/>
      <c r="AQ64" s="2219">
        <f>AS63-AQ63</f>
        <v>58</v>
      </c>
      <c r="AR64" s="2220"/>
      <c r="AS64" s="2219">
        <f>AU63-AS63</f>
        <v>139</v>
      </c>
      <c r="AT64" s="2220"/>
      <c r="AU64" s="2219">
        <f>AW63-AU63</f>
        <v>361</v>
      </c>
      <c r="AV64" s="2220"/>
      <c r="AW64" s="2219">
        <f>BC63-AW63</f>
        <v>729</v>
      </c>
      <c r="AX64" s="2220"/>
      <c r="AY64" s="159"/>
      <c r="AZ64" s="160"/>
      <c r="BA64" s="2219"/>
      <c r="BB64" s="2220"/>
      <c r="BC64" s="2219"/>
      <c r="BD64" s="2220"/>
    </row>
    <row r="65" spans="2:56" s="7" customFormat="1" ht="18.75" hidden="1" customHeight="1" x14ac:dyDescent="0.25">
      <c r="B65" s="153" t="s">
        <v>1085</v>
      </c>
      <c r="C65" s="2221">
        <f>C64/E63</f>
        <v>0.24590163934426229</v>
      </c>
      <c r="D65" s="2222"/>
      <c r="E65" s="2221">
        <f>E64/G63</f>
        <v>0.2947976878612717</v>
      </c>
      <c r="F65" s="2222"/>
      <c r="G65" s="2221">
        <f>G64/I63</f>
        <v>0.78615574783683562</v>
      </c>
      <c r="H65" s="2222"/>
      <c r="I65" s="2221">
        <f>I64/K63</f>
        <v>0.54007959067652078</v>
      </c>
      <c r="J65" s="2222"/>
      <c r="K65" s="2221">
        <f>K64/M63</f>
        <v>-0.45371900826446282</v>
      </c>
      <c r="L65" s="2222"/>
      <c r="M65" s="2221">
        <f>M64/O63</f>
        <v>0.1307471264367816</v>
      </c>
      <c r="N65" s="2222"/>
      <c r="O65" s="2221">
        <f>O64/Q63</f>
        <v>-0.46526315789473682</v>
      </c>
      <c r="P65" s="2222"/>
      <c r="Q65" s="2221">
        <f>Q64/S63</f>
        <v>-1.1017699115044248</v>
      </c>
      <c r="R65" s="2222"/>
      <c r="S65" s="2221">
        <f>S64/U63</f>
        <v>-0.44871794871794873</v>
      </c>
      <c r="T65" s="2222"/>
      <c r="U65" s="2221">
        <f>U64/W63</f>
        <v>-0.2140077821011673</v>
      </c>
      <c r="V65" s="2222"/>
      <c r="W65" s="2221">
        <f>W64/Y63</f>
        <v>0.17891373801916932</v>
      </c>
      <c r="X65" s="2222"/>
      <c r="Y65" s="2221">
        <f>Y64/AA63</f>
        <v>0.32543103448275862</v>
      </c>
      <c r="Z65" s="2222"/>
      <c r="AA65" s="2221">
        <f>AA64/AC63</f>
        <v>0.32163742690058478</v>
      </c>
      <c r="AB65" s="2222"/>
      <c r="AC65" s="2221">
        <f>AC64/AE63</f>
        <v>0.29045643153526973</v>
      </c>
      <c r="AD65" s="2222"/>
      <c r="AE65" s="2221">
        <f>AE64/AG63</f>
        <v>6.042884990253411E-2</v>
      </c>
      <c r="AF65" s="2222"/>
      <c r="AG65" s="2221">
        <f>AG64/AI63</f>
        <v>0.27542372881355931</v>
      </c>
      <c r="AH65" s="2222"/>
      <c r="AI65" s="2221">
        <f>AI64/AK63</f>
        <v>7.8724788549121669E-2</v>
      </c>
      <c r="AJ65" s="2222"/>
      <c r="AK65" s="2221">
        <f>AK64/AM63</f>
        <v>-0.18321785989222478</v>
      </c>
      <c r="AL65" s="2222"/>
      <c r="AM65" s="2221">
        <f>AM64/AO63</f>
        <v>-0.4401330376940133</v>
      </c>
      <c r="AN65" s="2222"/>
      <c r="AO65" s="2221">
        <f>AO64/AQ63</f>
        <v>-0.15051020408163265</v>
      </c>
      <c r="AP65" s="2222"/>
      <c r="AQ65" s="2221">
        <f>AQ64/AS63</f>
        <v>6.8883610451306407E-2</v>
      </c>
      <c r="AR65" s="2222"/>
      <c r="AS65" s="2221">
        <f>AS64/AU63</f>
        <v>0.14169215086646278</v>
      </c>
      <c r="AT65" s="2222"/>
      <c r="AU65" s="2221">
        <f>AU64/AW63</f>
        <v>0.26900149031296572</v>
      </c>
      <c r="AV65" s="2222"/>
      <c r="AW65" s="2221">
        <f>AW64/BC63</f>
        <v>0.35200386286817964</v>
      </c>
      <c r="AX65" s="2222"/>
      <c r="AY65" s="1153"/>
      <c r="AZ65" s="1154"/>
      <c r="BA65" s="2221"/>
      <c r="BB65" s="2222"/>
      <c r="BC65" s="2221"/>
      <c r="BD65" s="2222"/>
    </row>
    <row r="66" spans="2:56" s="7" customFormat="1" ht="18.75" customHeight="1" x14ac:dyDescent="0.25">
      <c r="B66" s="153" t="s">
        <v>1081</v>
      </c>
      <c r="C66" s="161">
        <f t="shared" ref="C66:AH66" si="18">C62+C55</f>
        <v>3121</v>
      </c>
      <c r="D66" s="161">
        <f t="shared" si="18"/>
        <v>3085</v>
      </c>
      <c r="E66" s="161">
        <f t="shared" si="18"/>
        <v>3106</v>
      </c>
      <c r="F66" s="161">
        <f t="shared" si="18"/>
        <v>3084</v>
      </c>
      <c r="G66" s="161">
        <f t="shared" si="18"/>
        <v>2922</v>
      </c>
      <c r="H66" s="161">
        <f t="shared" si="18"/>
        <v>3228</v>
      </c>
      <c r="I66" s="161">
        <f t="shared" si="18"/>
        <v>3744</v>
      </c>
      <c r="J66" s="161">
        <f t="shared" si="18"/>
        <v>3503</v>
      </c>
      <c r="K66" s="161">
        <f t="shared" si="18"/>
        <v>4824</v>
      </c>
      <c r="L66" s="161">
        <f t="shared" si="18"/>
        <v>5071</v>
      </c>
      <c r="M66" s="161">
        <f t="shared" si="18"/>
        <v>5497</v>
      </c>
      <c r="N66" s="161">
        <f t="shared" si="18"/>
        <v>5185</v>
      </c>
      <c r="O66" s="161">
        <f t="shared" si="18"/>
        <v>5926</v>
      </c>
      <c r="P66" s="161">
        <f t="shared" si="18"/>
        <v>5578</v>
      </c>
      <c r="Q66" s="161">
        <f t="shared" si="18"/>
        <v>5558</v>
      </c>
      <c r="R66" s="161">
        <f t="shared" si="18"/>
        <v>5510</v>
      </c>
      <c r="S66" s="161">
        <f t="shared" si="18"/>
        <v>5487</v>
      </c>
      <c r="T66" s="161">
        <f t="shared" si="18"/>
        <v>4779</v>
      </c>
      <c r="U66" s="161">
        <f t="shared" si="18"/>
        <v>5055</v>
      </c>
      <c r="V66" s="161">
        <f t="shared" si="18"/>
        <v>4711</v>
      </c>
      <c r="W66" s="161">
        <f t="shared" si="18"/>
        <v>5146</v>
      </c>
      <c r="X66" s="161">
        <f t="shared" si="18"/>
        <v>5078</v>
      </c>
      <c r="Y66" s="161">
        <f t="shared" si="18"/>
        <v>5321</v>
      </c>
      <c r="Z66" s="161">
        <f t="shared" si="18"/>
        <v>5838</v>
      </c>
      <c r="AA66" s="161">
        <f t="shared" si="18"/>
        <v>6226</v>
      </c>
      <c r="AB66" s="161">
        <f t="shared" si="18"/>
        <v>6465</v>
      </c>
      <c r="AC66" s="161">
        <f t="shared" si="18"/>
        <v>6669</v>
      </c>
      <c r="AD66" s="161">
        <f t="shared" si="18"/>
        <v>7101</v>
      </c>
      <c r="AE66" s="161">
        <f t="shared" si="18"/>
        <v>7438</v>
      </c>
      <c r="AF66" s="161">
        <f t="shared" si="18"/>
        <v>7818</v>
      </c>
      <c r="AG66" s="161">
        <f t="shared" si="18"/>
        <v>7934</v>
      </c>
      <c r="AH66" s="161">
        <f t="shared" si="18"/>
        <v>7785</v>
      </c>
      <c r="AI66" s="161">
        <f t="shared" ref="AI66:BD66" si="19">AI62+AI55</f>
        <v>8113</v>
      </c>
      <c r="AJ66" s="161">
        <f t="shared" si="19"/>
        <v>8654</v>
      </c>
      <c r="AK66" s="161">
        <f t="shared" si="19"/>
        <v>9014</v>
      </c>
      <c r="AL66" s="161">
        <f t="shared" si="19"/>
        <v>9025</v>
      </c>
      <c r="AM66" s="161">
        <f t="shared" si="19"/>
        <v>9194</v>
      </c>
      <c r="AN66" s="161">
        <f t="shared" si="19"/>
        <v>9260</v>
      </c>
      <c r="AO66" s="161">
        <f t="shared" si="19"/>
        <v>9610</v>
      </c>
      <c r="AP66" s="161">
        <f t="shared" si="19"/>
        <v>9604</v>
      </c>
      <c r="AQ66" s="161">
        <f t="shared" si="19"/>
        <v>9955</v>
      </c>
      <c r="AR66" s="161">
        <f t="shared" si="19"/>
        <v>10145</v>
      </c>
      <c r="AS66" s="161">
        <f t="shared" si="19"/>
        <v>10267</v>
      </c>
      <c r="AT66" s="161">
        <f t="shared" si="19"/>
        <v>10168</v>
      </c>
      <c r="AU66" s="161">
        <f t="shared" si="19"/>
        <v>10378</v>
      </c>
      <c r="AV66" s="161">
        <f t="shared" si="19"/>
        <v>10395</v>
      </c>
      <c r="AW66" s="161">
        <f t="shared" si="19"/>
        <v>11253</v>
      </c>
      <c r="AX66" s="161">
        <f t="shared" si="19"/>
        <v>11769</v>
      </c>
      <c r="AY66" s="161">
        <f t="shared" si="19"/>
        <v>13052</v>
      </c>
      <c r="AZ66" s="161">
        <f t="shared" si="19"/>
        <v>13162</v>
      </c>
      <c r="BA66" s="161">
        <f t="shared" si="19"/>
        <v>13255</v>
      </c>
      <c r="BB66" s="161">
        <f t="shared" si="19"/>
        <v>13032</v>
      </c>
      <c r="BC66" s="161">
        <f t="shared" si="19"/>
        <v>13286</v>
      </c>
      <c r="BD66" s="161">
        <f t="shared" si="19"/>
        <v>13875</v>
      </c>
    </row>
    <row r="67" spans="2:56" s="7" customFormat="1" ht="18.75" hidden="1" customHeight="1" x14ac:dyDescent="0.25">
      <c r="B67" s="533" t="s">
        <v>1087</v>
      </c>
      <c r="C67" s="2270">
        <f>SUM(C66:D66)</f>
        <v>6206</v>
      </c>
      <c r="D67" s="2271"/>
      <c r="E67" s="2270">
        <f>SUM(E66:F66)</f>
        <v>6190</v>
      </c>
      <c r="F67" s="2271"/>
      <c r="G67" s="2270">
        <f>SUM(G66:H66)</f>
        <v>6150</v>
      </c>
      <c r="H67" s="2271"/>
      <c r="I67" s="2270">
        <f>SUM(I66:J66)</f>
        <v>7247</v>
      </c>
      <c r="J67" s="2271"/>
      <c r="K67" s="2270">
        <f>SUM(K66:L66)</f>
        <v>9895</v>
      </c>
      <c r="L67" s="2271"/>
      <c r="M67" s="2270">
        <f>SUM(M66:N66)</f>
        <v>10682</v>
      </c>
      <c r="N67" s="2271"/>
      <c r="O67" s="2270">
        <f>SUM(O66:P66)</f>
        <v>11504</v>
      </c>
      <c r="P67" s="2271"/>
      <c r="Q67" s="2270">
        <f>SUM(Q66:R66)</f>
        <v>11068</v>
      </c>
      <c r="R67" s="2271"/>
      <c r="S67" s="2270">
        <f>SUM(S66:T66)</f>
        <v>10266</v>
      </c>
      <c r="T67" s="2271"/>
      <c r="U67" s="2270">
        <f>SUM(U66:V66)</f>
        <v>9766</v>
      </c>
      <c r="V67" s="2271"/>
      <c r="W67" s="2270">
        <f>SUM(W66:X66)</f>
        <v>10224</v>
      </c>
      <c r="X67" s="2271"/>
      <c r="Y67" s="2270">
        <f>SUM(Y66:Z66)</f>
        <v>11159</v>
      </c>
      <c r="Z67" s="2271"/>
      <c r="AA67" s="2270">
        <f>SUM(AA66:AB66)</f>
        <v>12691</v>
      </c>
      <c r="AB67" s="2271"/>
      <c r="AC67" s="2270">
        <f>SUM(AC66:AD66)</f>
        <v>13770</v>
      </c>
      <c r="AD67" s="2271"/>
      <c r="AE67" s="2270">
        <f>SUM(AE66:AF66)</f>
        <v>15256</v>
      </c>
      <c r="AF67" s="2271"/>
      <c r="AG67" s="2270">
        <f>SUM(AG66:AH66)</f>
        <v>15719</v>
      </c>
      <c r="AH67" s="2271"/>
      <c r="AI67" s="2270">
        <f>SUM(AI66:AJ66)</f>
        <v>16767</v>
      </c>
      <c r="AJ67" s="2271"/>
      <c r="AK67" s="2270">
        <f>SUM(AK66:AL66)</f>
        <v>18039</v>
      </c>
      <c r="AL67" s="2271"/>
      <c r="AM67" s="2270">
        <f>SUM(AM66:AN66)</f>
        <v>18454</v>
      </c>
      <c r="AN67" s="2271"/>
      <c r="AO67" s="2270">
        <f>SUM(AO66:AP66)</f>
        <v>19214</v>
      </c>
      <c r="AP67" s="2271"/>
      <c r="AQ67" s="2270">
        <f>SUM(AQ66:AR66)</f>
        <v>20100</v>
      </c>
      <c r="AR67" s="2271"/>
      <c r="AS67" s="2270">
        <f>SUM(AS66:AT66)</f>
        <v>20435</v>
      </c>
      <c r="AT67" s="2271"/>
      <c r="AU67" s="2270">
        <f>SUM(AU66:AV66)</f>
        <v>20773</v>
      </c>
      <c r="AV67" s="2271"/>
      <c r="AW67" s="2270">
        <f>SUM(AW66:AX66)</f>
        <v>23022</v>
      </c>
      <c r="AX67" s="2271"/>
      <c r="AY67" s="534"/>
      <c r="AZ67" s="534"/>
      <c r="BA67" s="534"/>
      <c r="BB67" s="534"/>
      <c r="BC67" s="2270">
        <f>SUM(BC66:BD66)</f>
        <v>27161</v>
      </c>
      <c r="BD67" s="2271"/>
    </row>
    <row r="68" spans="2:56" s="7" customFormat="1" ht="18.75" hidden="1" customHeight="1" x14ac:dyDescent="0.25">
      <c r="B68" s="533" t="s">
        <v>1084</v>
      </c>
      <c r="C68" s="2270">
        <f>E67-C67</f>
        <v>-16</v>
      </c>
      <c r="D68" s="2271"/>
      <c r="E68" s="2270">
        <f>G67-E67</f>
        <v>-40</v>
      </c>
      <c r="F68" s="2271"/>
      <c r="G68" s="2270">
        <f>I67-G67</f>
        <v>1097</v>
      </c>
      <c r="H68" s="2271"/>
      <c r="I68" s="2270">
        <f>K67-I67</f>
        <v>2648</v>
      </c>
      <c r="J68" s="2271"/>
      <c r="K68" s="2270">
        <f>M67-K67</f>
        <v>787</v>
      </c>
      <c r="L68" s="2271"/>
      <c r="M68" s="2270">
        <f>O67-M67</f>
        <v>822</v>
      </c>
      <c r="N68" s="2271"/>
      <c r="O68" s="2270">
        <f>Q67-O67</f>
        <v>-436</v>
      </c>
      <c r="P68" s="2271"/>
      <c r="Q68" s="2270">
        <f>S67-Q67</f>
        <v>-802</v>
      </c>
      <c r="R68" s="2271"/>
      <c r="S68" s="2270">
        <f>U67-S67</f>
        <v>-500</v>
      </c>
      <c r="T68" s="2271"/>
      <c r="U68" s="2270">
        <f>W67-U67</f>
        <v>458</v>
      </c>
      <c r="V68" s="2271"/>
      <c r="W68" s="2270">
        <f>Y67-W67</f>
        <v>935</v>
      </c>
      <c r="X68" s="2271"/>
      <c r="Y68" s="2270">
        <f>AA67-Y67</f>
        <v>1532</v>
      </c>
      <c r="Z68" s="2271"/>
      <c r="AA68" s="2270">
        <f>AC67-AA67</f>
        <v>1079</v>
      </c>
      <c r="AB68" s="2271"/>
      <c r="AC68" s="2270">
        <f>AE67-AC67</f>
        <v>1486</v>
      </c>
      <c r="AD68" s="2271"/>
      <c r="AE68" s="2270">
        <f>AG67-AE67</f>
        <v>463</v>
      </c>
      <c r="AF68" s="2271"/>
      <c r="AG68" s="2270">
        <f>AI67-AG67</f>
        <v>1048</v>
      </c>
      <c r="AH68" s="2271"/>
      <c r="AI68" s="2270">
        <f>AK67-AI67</f>
        <v>1272</v>
      </c>
      <c r="AJ68" s="2271"/>
      <c r="AK68" s="2270">
        <f>AM67-AK67</f>
        <v>415</v>
      </c>
      <c r="AL68" s="2271"/>
      <c r="AM68" s="2270">
        <f>AO67-AM67</f>
        <v>760</v>
      </c>
      <c r="AN68" s="2271"/>
      <c r="AO68" s="2270">
        <f>AQ67-AO67</f>
        <v>886</v>
      </c>
      <c r="AP68" s="2271"/>
      <c r="AQ68" s="2270">
        <f>AS67-AQ67</f>
        <v>335</v>
      </c>
      <c r="AR68" s="2271"/>
      <c r="AS68" s="2270">
        <f>AU67-AS67</f>
        <v>338</v>
      </c>
      <c r="AT68" s="2271"/>
      <c r="AU68" s="2270">
        <f>AW67-AU67</f>
        <v>2249</v>
      </c>
      <c r="AV68" s="2271"/>
      <c r="AW68" s="2270">
        <f>BC67-AW67</f>
        <v>4139</v>
      </c>
      <c r="AX68" s="2271"/>
      <c r="AY68" s="534"/>
      <c r="AZ68" s="534"/>
      <c r="BA68" s="534"/>
      <c r="BB68" s="534"/>
      <c r="BC68" s="2270"/>
      <c r="BD68" s="2271"/>
    </row>
    <row r="69" spans="2:56" s="7" customFormat="1" ht="18.75" hidden="1" customHeight="1" x14ac:dyDescent="0.25">
      <c r="B69" s="533" t="s">
        <v>1085</v>
      </c>
      <c r="C69" s="2266">
        <f>C68/E67</f>
        <v>-2.5848142164781908E-3</v>
      </c>
      <c r="D69" s="2267"/>
      <c r="E69" s="2266">
        <f>E68/G67</f>
        <v>-6.5040650406504065E-3</v>
      </c>
      <c r="F69" s="2267"/>
      <c r="G69" s="2266">
        <f>G68/I67</f>
        <v>0.15137298192355458</v>
      </c>
      <c r="H69" s="2267"/>
      <c r="I69" s="2266">
        <f>I68/K67</f>
        <v>0.26760990399191509</v>
      </c>
      <c r="J69" s="2267"/>
      <c r="K69" s="2266">
        <f>K68/M67</f>
        <v>7.3675341696311555E-2</v>
      </c>
      <c r="L69" s="2267"/>
      <c r="M69" s="2266">
        <f>M68/O67</f>
        <v>7.1453407510431152E-2</v>
      </c>
      <c r="N69" s="2267"/>
      <c r="O69" s="2266">
        <f>O68/Q67</f>
        <v>-3.9392844235634258E-2</v>
      </c>
      <c r="P69" s="2267"/>
      <c r="Q69" s="2266">
        <f>Q68/S67</f>
        <v>-7.8121955971166959E-2</v>
      </c>
      <c r="R69" s="2267"/>
      <c r="S69" s="2266">
        <f>S68/U67</f>
        <v>-5.1198033995494573E-2</v>
      </c>
      <c r="T69" s="2267"/>
      <c r="U69" s="2266">
        <f>U68/W67</f>
        <v>4.4796557120500784E-2</v>
      </c>
      <c r="V69" s="2267"/>
      <c r="W69" s="2266">
        <f>W68/Y67</f>
        <v>8.3788869970427463E-2</v>
      </c>
      <c r="X69" s="2267"/>
      <c r="Y69" s="2266">
        <f>Y68/AA67</f>
        <v>0.12071546765424317</v>
      </c>
      <c r="Z69" s="2267"/>
      <c r="AA69" s="2266">
        <f>AA68/AC67</f>
        <v>7.8358750907770516E-2</v>
      </c>
      <c r="AB69" s="2267"/>
      <c r="AC69" s="2266">
        <f>AC68/AE67</f>
        <v>9.7404299947561612E-2</v>
      </c>
      <c r="AD69" s="2267"/>
      <c r="AE69" s="2266">
        <f>AE68/AG67</f>
        <v>2.9454799923659267E-2</v>
      </c>
      <c r="AF69" s="2267"/>
      <c r="AG69" s="2266">
        <f>AG68/AI67</f>
        <v>6.2503727560088262E-2</v>
      </c>
      <c r="AH69" s="2267"/>
      <c r="AI69" s="2266">
        <f>AI68/AK67</f>
        <v>7.0513886579078658E-2</v>
      </c>
      <c r="AJ69" s="2267"/>
      <c r="AK69" s="2266">
        <f>AK68/AM67</f>
        <v>2.2488349409342148E-2</v>
      </c>
      <c r="AL69" s="2267"/>
      <c r="AM69" s="2266">
        <f>AM68/AO67</f>
        <v>3.955449151660248E-2</v>
      </c>
      <c r="AN69" s="2267"/>
      <c r="AO69" s="2266">
        <f>AO68/AQ67</f>
        <v>4.4079601990049753E-2</v>
      </c>
      <c r="AP69" s="2267"/>
      <c r="AQ69" s="2266">
        <f>AQ68/AS67</f>
        <v>1.6393442622950821E-2</v>
      </c>
      <c r="AR69" s="2267"/>
      <c r="AS69" s="2266">
        <f>AS68/AU67</f>
        <v>1.6271121166899341E-2</v>
      </c>
      <c r="AT69" s="2267"/>
      <c r="AU69" s="2266">
        <f>AU68/AW67</f>
        <v>9.7689166883850237E-2</v>
      </c>
      <c r="AV69" s="2267"/>
      <c r="AW69" s="2266">
        <f>AW68/BC67</f>
        <v>0.1523876145944553</v>
      </c>
      <c r="AX69" s="2267"/>
      <c r="AY69" s="535"/>
      <c r="AZ69" s="535"/>
      <c r="BA69" s="535"/>
      <c r="BB69" s="535"/>
      <c r="BC69" s="2266"/>
      <c r="BD69" s="2267"/>
    </row>
    <row r="70" spans="2:56" ht="15" customHeight="1" x14ac:dyDescent="0.25"/>
  </sheetData>
  <mergeCells count="288">
    <mergeCell ref="AE6:AF6"/>
    <mergeCell ref="AG6:AH6"/>
    <mergeCell ref="AI6:AJ6"/>
    <mergeCell ref="BC6:BD6"/>
    <mergeCell ref="AM6:AN6"/>
    <mergeCell ref="AO6:AP6"/>
    <mergeCell ref="AQ6:AR6"/>
    <mergeCell ref="AS6:AT6"/>
    <mergeCell ref="AU6:AV6"/>
    <mergeCell ref="AW6:AX6"/>
    <mergeCell ref="BA6:BB6"/>
    <mergeCell ref="C67:D67"/>
    <mergeCell ref="E67:F67"/>
    <mergeCell ref="G67:H67"/>
    <mergeCell ref="I67:J67"/>
    <mergeCell ref="K67:L67"/>
    <mergeCell ref="B1:BD3"/>
    <mergeCell ref="B4:BD4"/>
    <mergeCell ref="B5:H5"/>
    <mergeCell ref="B6:B7"/>
    <mergeCell ref="C6:D6"/>
    <mergeCell ref="E6:F6"/>
    <mergeCell ref="G6:H6"/>
    <mergeCell ref="I6:J6"/>
    <mergeCell ref="K6:L6"/>
    <mergeCell ref="M6:N6"/>
    <mergeCell ref="AK6:AL6"/>
    <mergeCell ref="O6:P6"/>
    <mergeCell ref="Q6:R6"/>
    <mergeCell ref="S6:T6"/>
    <mergeCell ref="U6:V6"/>
    <mergeCell ref="W6:X6"/>
    <mergeCell ref="Y6:Z6"/>
    <mergeCell ref="AA6:AB6"/>
    <mergeCell ref="AC6:AD6"/>
    <mergeCell ref="W67:X67"/>
    <mergeCell ref="Y67:Z67"/>
    <mergeCell ref="AA67:AB67"/>
    <mergeCell ref="AC67:AD67"/>
    <mergeCell ref="AE67:AF67"/>
    <mergeCell ref="M67:N67"/>
    <mergeCell ref="O67:P67"/>
    <mergeCell ref="Q67:R67"/>
    <mergeCell ref="S67:T67"/>
    <mergeCell ref="U67:V67"/>
    <mergeCell ref="AQ67:AR67"/>
    <mergeCell ref="AS67:AT67"/>
    <mergeCell ref="AU67:AV67"/>
    <mergeCell ref="AW67:AX67"/>
    <mergeCell ref="BC67:BD67"/>
    <mergeCell ref="AG67:AH67"/>
    <mergeCell ref="AI67:AJ67"/>
    <mergeCell ref="AK67:AL67"/>
    <mergeCell ref="AM67:AN67"/>
    <mergeCell ref="AO67:AP67"/>
    <mergeCell ref="O68:P68"/>
    <mergeCell ref="Q68:R68"/>
    <mergeCell ref="S68:T68"/>
    <mergeCell ref="U68:V68"/>
    <mergeCell ref="C68:D68"/>
    <mergeCell ref="E68:F68"/>
    <mergeCell ref="G68:H68"/>
    <mergeCell ref="I68:J68"/>
    <mergeCell ref="K68:L68"/>
    <mergeCell ref="BC68:BD68"/>
    <mergeCell ref="AG68:AH68"/>
    <mergeCell ref="AI68:AJ68"/>
    <mergeCell ref="AK68:AL68"/>
    <mergeCell ref="AM68:AN68"/>
    <mergeCell ref="AO68:AP68"/>
    <mergeCell ref="W68:X68"/>
    <mergeCell ref="Y68:Z68"/>
    <mergeCell ref="AA68:AB68"/>
    <mergeCell ref="AC68:AD68"/>
    <mergeCell ref="AE68:AF68"/>
    <mergeCell ref="BC69:BD69"/>
    <mergeCell ref="AG69:AH69"/>
    <mergeCell ref="AI69:AJ69"/>
    <mergeCell ref="AK69:AL69"/>
    <mergeCell ref="AM69:AN69"/>
    <mergeCell ref="AO69:AP69"/>
    <mergeCell ref="W69:X69"/>
    <mergeCell ref="Y69:Z69"/>
    <mergeCell ref="AA69:AB69"/>
    <mergeCell ref="AC69:AD69"/>
    <mergeCell ref="AE69:AF69"/>
    <mergeCell ref="C63:D63"/>
    <mergeCell ref="E63:F63"/>
    <mergeCell ref="G63:H63"/>
    <mergeCell ref="I63:J63"/>
    <mergeCell ref="K63:L63"/>
    <mergeCell ref="AQ69:AR69"/>
    <mergeCell ref="AS69:AT69"/>
    <mergeCell ref="AU69:AV69"/>
    <mergeCell ref="AW69:AX69"/>
    <mergeCell ref="M69:N69"/>
    <mergeCell ref="O69:P69"/>
    <mergeCell ref="Q69:R69"/>
    <mergeCell ref="S69:T69"/>
    <mergeCell ref="U69:V69"/>
    <mergeCell ref="C69:D69"/>
    <mergeCell ref="E69:F69"/>
    <mergeCell ref="G69:H69"/>
    <mergeCell ref="I69:J69"/>
    <mergeCell ref="K69:L69"/>
    <mergeCell ref="AQ68:AR68"/>
    <mergeCell ref="AS68:AT68"/>
    <mergeCell ref="AU68:AV68"/>
    <mergeCell ref="AW68:AX68"/>
    <mergeCell ref="M68:N68"/>
    <mergeCell ref="W63:X63"/>
    <mergeCell ref="Y63:Z63"/>
    <mergeCell ref="AA63:AB63"/>
    <mergeCell ref="AC63:AD63"/>
    <mergeCell ref="AE63:AF63"/>
    <mergeCell ref="M63:N63"/>
    <mergeCell ref="O63:P63"/>
    <mergeCell ref="Q63:R63"/>
    <mergeCell ref="S63:T63"/>
    <mergeCell ref="U63:V63"/>
    <mergeCell ref="AQ63:AR63"/>
    <mergeCell ref="AS63:AT63"/>
    <mergeCell ref="AU63:AV63"/>
    <mergeCell ref="AW63:AX63"/>
    <mergeCell ref="BC63:BD63"/>
    <mergeCell ref="AG63:AH63"/>
    <mergeCell ref="AI63:AJ63"/>
    <mergeCell ref="AK63:AL63"/>
    <mergeCell ref="AM63:AN63"/>
    <mergeCell ref="AO63:AP63"/>
    <mergeCell ref="BA63:BB63"/>
    <mergeCell ref="O64:P64"/>
    <mergeCell ref="Q64:R64"/>
    <mergeCell ref="S64:T64"/>
    <mergeCell ref="U64:V64"/>
    <mergeCell ref="C64:D64"/>
    <mergeCell ref="E64:F64"/>
    <mergeCell ref="G64:H64"/>
    <mergeCell ref="I64:J64"/>
    <mergeCell ref="K64:L64"/>
    <mergeCell ref="BC64:BD64"/>
    <mergeCell ref="AG64:AH64"/>
    <mergeCell ref="AI64:AJ64"/>
    <mergeCell ref="AK64:AL64"/>
    <mergeCell ref="AM64:AN64"/>
    <mergeCell ref="AO64:AP64"/>
    <mergeCell ref="W64:X64"/>
    <mergeCell ref="Y64:Z64"/>
    <mergeCell ref="AA64:AB64"/>
    <mergeCell ref="AC64:AD64"/>
    <mergeCell ref="AE64:AF64"/>
    <mergeCell ref="BA64:BB64"/>
    <mergeCell ref="BC65:BD65"/>
    <mergeCell ref="AG65:AH65"/>
    <mergeCell ref="AI65:AJ65"/>
    <mergeCell ref="AK65:AL65"/>
    <mergeCell ref="AM65:AN65"/>
    <mergeCell ref="AO65:AP65"/>
    <mergeCell ref="W65:X65"/>
    <mergeCell ref="Y65:Z65"/>
    <mergeCell ref="AA65:AB65"/>
    <mergeCell ref="AC65:AD65"/>
    <mergeCell ref="AE65:AF65"/>
    <mergeCell ref="BA65:BB65"/>
    <mergeCell ref="C56:D56"/>
    <mergeCell ref="E56:F56"/>
    <mergeCell ref="G56:H56"/>
    <mergeCell ref="I56:J56"/>
    <mergeCell ref="K56:L56"/>
    <mergeCell ref="AQ65:AR65"/>
    <mergeCell ref="AS65:AT65"/>
    <mergeCell ref="AU65:AV65"/>
    <mergeCell ref="AW65:AX65"/>
    <mergeCell ref="M65:N65"/>
    <mergeCell ref="O65:P65"/>
    <mergeCell ref="Q65:R65"/>
    <mergeCell ref="S65:T65"/>
    <mergeCell ref="U65:V65"/>
    <mergeCell ref="C65:D65"/>
    <mergeCell ref="E65:F65"/>
    <mergeCell ref="G65:H65"/>
    <mergeCell ref="I65:J65"/>
    <mergeCell ref="K65:L65"/>
    <mergeCell ref="AQ64:AR64"/>
    <mergeCell ref="AS64:AT64"/>
    <mergeCell ref="AU64:AV64"/>
    <mergeCell ref="AW64:AX64"/>
    <mergeCell ref="M64:N64"/>
    <mergeCell ref="W56:X56"/>
    <mergeCell ref="Y56:Z56"/>
    <mergeCell ref="AA56:AB56"/>
    <mergeCell ref="AC56:AD56"/>
    <mergeCell ref="AE56:AF56"/>
    <mergeCell ref="M56:N56"/>
    <mergeCell ref="O56:P56"/>
    <mergeCell ref="Q56:R56"/>
    <mergeCell ref="S56:T56"/>
    <mergeCell ref="U56:V56"/>
    <mergeCell ref="AQ56:AR56"/>
    <mergeCell ref="AS56:AT56"/>
    <mergeCell ref="AU56:AV56"/>
    <mergeCell ref="AW56:AX56"/>
    <mergeCell ref="BC56:BD56"/>
    <mergeCell ref="AG56:AH56"/>
    <mergeCell ref="AI56:AJ56"/>
    <mergeCell ref="AK56:AL56"/>
    <mergeCell ref="AM56:AN56"/>
    <mergeCell ref="AO56:AP56"/>
    <mergeCell ref="BA56:BB56"/>
    <mergeCell ref="BC57:BD57"/>
    <mergeCell ref="AG57:AH57"/>
    <mergeCell ref="AI57:AJ57"/>
    <mergeCell ref="AK57:AL57"/>
    <mergeCell ref="AM57:AN57"/>
    <mergeCell ref="AO57:AP57"/>
    <mergeCell ref="W57:X57"/>
    <mergeCell ref="Y57:Z57"/>
    <mergeCell ref="AA57:AB57"/>
    <mergeCell ref="AC57:AD57"/>
    <mergeCell ref="AE57:AF57"/>
    <mergeCell ref="BA57:BB57"/>
    <mergeCell ref="AY57:AZ57"/>
    <mergeCell ref="C58:D58"/>
    <mergeCell ref="E58:F58"/>
    <mergeCell ref="G58:H58"/>
    <mergeCell ref="I58:J58"/>
    <mergeCell ref="K58:L58"/>
    <mergeCell ref="AQ57:AR57"/>
    <mergeCell ref="AS57:AT57"/>
    <mergeCell ref="AU57:AV57"/>
    <mergeCell ref="AW57:AX57"/>
    <mergeCell ref="M57:N57"/>
    <mergeCell ref="O57:P57"/>
    <mergeCell ref="Q57:R57"/>
    <mergeCell ref="S57:T57"/>
    <mergeCell ref="U57:V57"/>
    <mergeCell ref="C57:D57"/>
    <mergeCell ref="E57:F57"/>
    <mergeCell ref="G57:H57"/>
    <mergeCell ref="I57:J57"/>
    <mergeCell ref="K57:L57"/>
    <mergeCell ref="W58:X58"/>
    <mergeCell ref="Y58:Z58"/>
    <mergeCell ref="AA58:AB58"/>
    <mergeCell ref="AC58:AD58"/>
    <mergeCell ref="AE58:AF58"/>
    <mergeCell ref="BA59:BB59"/>
    <mergeCell ref="BC58:BD58"/>
    <mergeCell ref="AG58:AH58"/>
    <mergeCell ref="AI58:AJ58"/>
    <mergeCell ref="AK58:AL58"/>
    <mergeCell ref="AM58:AN58"/>
    <mergeCell ref="AO58:AP58"/>
    <mergeCell ref="M58:N58"/>
    <mergeCell ref="O58:P58"/>
    <mergeCell ref="Q58:R58"/>
    <mergeCell ref="S58:T58"/>
    <mergeCell ref="U58:V58"/>
    <mergeCell ref="AQ58:AR58"/>
    <mergeCell ref="AS58:AT58"/>
    <mergeCell ref="AU58:AV58"/>
    <mergeCell ref="AW58:AX58"/>
    <mergeCell ref="BA58:BB58"/>
    <mergeCell ref="AY58:AZ58"/>
    <mergeCell ref="AW59:AX59"/>
    <mergeCell ref="AM59:AN59"/>
    <mergeCell ref="AO59:AP59"/>
    <mergeCell ref="AQ59:AR59"/>
    <mergeCell ref="AS59:AT59"/>
    <mergeCell ref="AU59:AV59"/>
    <mergeCell ref="C59:D59"/>
    <mergeCell ref="E59:F59"/>
    <mergeCell ref="G59:H59"/>
    <mergeCell ref="I59:J59"/>
    <mergeCell ref="K59:L59"/>
    <mergeCell ref="M59:N59"/>
    <mergeCell ref="O59:P59"/>
    <mergeCell ref="Q59:R59"/>
    <mergeCell ref="AK59:AL59"/>
    <mergeCell ref="S59:T59"/>
    <mergeCell ref="U59:V59"/>
    <mergeCell ref="W59:X59"/>
    <mergeCell ref="Y59:Z59"/>
    <mergeCell ref="AA59:AB59"/>
    <mergeCell ref="AC59:AD59"/>
    <mergeCell ref="AE59:AF59"/>
    <mergeCell ref="AG59:AH59"/>
    <mergeCell ref="AI59:AJ59"/>
  </mergeCells>
  <pageMargins left="0.7" right="0.7" top="0.75" bottom="0.75" header="0.3" footer="0.3"/>
  <pageSetup paperSize="9" orientation="portrait" r:id="rId1"/>
  <drawing r:id="rId2"/>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sheetPr codeName="Hoja100"/>
  <dimension ref="A1:T332"/>
  <sheetViews>
    <sheetView showGridLines="0" zoomScale="70" zoomScaleNormal="70" workbookViewId="0">
      <pane xSplit="1" ySplit="4" topLeftCell="B5" activePane="bottomRight" state="frozen"/>
      <selection activeCell="I25" sqref="I25"/>
      <selection pane="topRight" activeCell="I25" sqref="I25"/>
      <selection pane="bottomLeft" activeCell="I25" sqref="I25"/>
      <selection pane="bottomRight" activeCell="S23" sqref="S23"/>
    </sheetView>
  </sheetViews>
  <sheetFormatPr baseColWidth="10" defaultColWidth="0" defaultRowHeight="0" customHeight="1" zeroHeight="1" x14ac:dyDescent="0.25"/>
  <cols>
    <col min="1" max="1" width="3.5703125" customWidth="1"/>
    <col min="2" max="18" width="15" customWidth="1"/>
    <col min="19" max="19" width="5" customWidth="1"/>
    <col min="20" max="20" width="0" hidden="1" customWidth="1"/>
    <col min="21" max="16384" width="9.140625" hidden="1"/>
  </cols>
  <sheetData>
    <row r="1" spans="2:20" ht="15" x14ac:dyDescent="0.25">
      <c r="B1" s="1958"/>
      <c r="C1" s="1959"/>
      <c r="D1" s="1959"/>
      <c r="E1" s="1959"/>
      <c r="F1" s="1959"/>
      <c r="G1" s="1959"/>
      <c r="H1" s="1959"/>
      <c r="I1" s="1959"/>
      <c r="J1" s="1959"/>
      <c r="K1" s="1959"/>
      <c r="L1" s="1959"/>
      <c r="M1" s="1959"/>
      <c r="N1" s="1959"/>
      <c r="O1" s="1959"/>
      <c r="P1" s="1959"/>
      <c r="Q1" s="1959"/>
      <c r="R1" s="1960"/>
    </row>
    <row r="2" spans="2:20" ht="15" x14ac:dyDescent="0.25">
      <c r="B2" s="1961"/>
      <c r="C2" s="1962"/>
      <c r="D2" s="1962"/>
      <c r="E2" s="1962"/>
      <c r="F2" s="1962"/>
      <c r="G2" s="1962"/>
      <c r="H2" s="1962"/>
      <c r="I2" s="1962"/>
      <c r="J2" s="1962"/>
      <c r="K2" s="1962"/>
      <c r="L2" s="1962"/>
      <c r="M2" s="1962"/>
      <c r="N2" s="1962"/>
      <c r="O2" s="1962"/>
      <c r="P2" s="1962"/>
      <c r="Q2" s="1962"/>
      <c r="R2" s="1963"/>
    </row>
    <row r="3" spans="2:20" ht="16.5" thickBot="1" x14ac:dyDescent="0.3">
      <c r="B3" s="1964"/>
      <c r="C3" s="1965"/>
      <c r="D3" s="1965"/>
      <c r="E3" s="1965"/>
      <c r="F3" s="1965"/>
      <c r="G3" s="1965"/>
      <c r="H3" s="1965"/>
      <c r="I3" s="1965"/>
      <c r="J3" s="1965"/>
      <c r="K3" s="1965"/>
      <c r="L3" s="1965"/>
      <c r="M3" s="1965"/>
      <c r="N3" s="1965"/>
      <c r="O3" s="1965"/>
      <c r="P3" s="1965"/>
      <c r="Q3" s="1965"/>
      <c r="R3" s="1966"/>
      <c r="S3" s="1"/>
      <c r="T3" s="1"/>
    </row>
    <row r="4" spans="2:20" ht="21.75" thickBot="1" x14ac:dyDescent="0.4">
      <c r="B4" s="1970" t="s">
        <v>1815</v>
      </c>
      <c r="C4" s="1971"/>
      <c r="D4" s="1971"/>
      <c r="E4" s="1971"/>
      <c r="F4" s="1971"/>
      <c r="G4" s="1971"/>
      <c r="H4" s="1971"/>
      <c r="I4" s="1971"/>
      <c r="J4" s="1971"/>
      <c r="K4" s="1971"/>
      <c r="L4" s="1971"/>
      <c r="M4" s="1971"/>
      <c r="N4" s="1971"/>
      <c r="O4" s="1971"/>
      <c r="P4" s="1971"/>
      <c r="Q4" s="1971"/>
      <c r="R4" s="1972"/>
      <c r="S4" s="1"/>
      <c r="T4" s="1"/>
    </row>
    <row r="5" spans="2:20" s="2" customFormat="1" ht="15.75" x14ac:dyDescent="0.25">
      <c r="B5" s="1852"/>
      <c r="C5" s="1852"/>
      <c r="D5" s="1852"/>
      <c r="E5" s="1852"/>
      <c r="F5" s="1852"/>
      <c r="G5" s="1852"/>
      <c r="H5" s="1852"/>
      <c r="I5" s="1852"/>
      <c r="J5" s="1852"/>
      <c r="K5" s="1852"/>
      <c r="L5" s="1852"/>
      <c r="M5" s="1852"/>
      <c r="N5" s="1852"/>
      <c r="O5" s="1852"/>
      <c r="P5" s="1852"/>
      <c r="Q5" s="1852"/>
      <c r="R5" s="1852"/>
      <c r="S5" s="5"/>
      <c r="T5" s="5"/>
    </row>
    <row r="6" spans="2:20" s="2" customFormat="1" ht="19.5" customHeight="1" x14ac:dyDescent="0.25">
      <c r="B6" s="76"/>
      <c r="C6" s="77"/>
      <c r="D6" s="77"/>
      <c r="E6" s="77"/>
      <c r="F6" s="77"/>
      <c r="G6" s="77"/>
      <c r="H6" s="77"/>
      <c r="I6" s="77"/>
      <c r="J6" s="77"/>
      <c r="K6" s="77"/>
      <c r="L6" s="77"/>
      <c r="M6" s="77"/>
      <c r="N6" s="77"/>
      <c r="O6" s="77"/>
      <c r="P6" s="77"/>
      <c r="Q6" s="77"/>
      <c r="R6" s="78"/>
      <c r="S6" s="5"/>
      <c r="T6" s="5"/>
    </row>
    <row r="7" spans="2:20" s="2" customFormat="1" ht="18.75" customHeight="1" x14ac:dyDescent="0.25">
      <c r="B7" s="79"/>
      <c r="C7" s="75"/>
      <c r="D7" s="75"/>
      <c r="E7" s="75"/>
      <c r="F7" s="75"/>
      <c r="G7" s="75"/>
      <c r="H7" s="75"/>
      <c r="I7" s="75"/>
      <c r="J7" s="75"/>
      <c r="K7" s="75"/>
      <c r="L7" s="75"/>
      <c r="M7" s="75"/>
      <c r="N7" s="75"/>
      <c r="O7" s="75"/>
      <c r="P7" s="75"/>
      <c r="Q7" s="75"/>
      <c r="R7" s="80"/>
      <c r="S7" s="5"/>
      <c r="T7" s="5"/>
    </row>
    <row r="8" spans="2:20" s="2" customFormat="1" ht="18.75" customHeight="1" x14ac:dyDescent="0.25">
      <c r="B8" s="79"/>
      <c r="C8" s="75"/>
      <c r="D8" s="75"/>
      <c r="E8" s="75"/>
      <c r="F8" s="75"/>
      <c r="G8" s="75"/>
      <c r="H8" s="75"/>
      <c r="I8" s="75"/>
      <c r="J8" s="75"/>
      <c r="K8" s="75"/>
      <c r="L8" s="75"/>
      <c r="M8" s="75"/>
      <c r="N8" s="75"/>
      <c r="O8" s="75"/>
      <c r="P8" s="75"/>
      <c r="Q8" s="75"/>
      <c r="R8" s="80"/>
      <c r="S8" s="5"/>
      <c r="T8" s="5"/>
    </row>
    <row r="9" spans="2:20" s="2" customFormat="1" ht="18.75" customHeight="1" x14ac:dyDescent="0.25">
      <c r="B9" s="79"/>
      <c r="C9" s="75"/>
      <c r="D9" s="75"/>
      <c r="E9" s="75"/>
      <c r="F9" s="75"/>
      <c r="G9" s="75"/>
      <c r="H9" s="75"/>
      <c r="I9" s="75"/>
      <c r="J9" s="75"/>
      <c r="K9" s="75"/>
      <c r="L9" s="75"/>
      <c r="M9" s="75"/>
      <c r="N9" s="75"/>
      <c r="O9" s="75"/>
      <c r="P9" s="75"/>
      <c r="Q9" s="75"/>
      <c r="R9" s="80"/>
    </row>
    <row r="10" spans="2:20" ht="18.75" customHeight="1" x14ac:dyDescent="0.25">
      <c r="B10" s="79"/>
      <c r="C10" s="75"/>
      <c r="D10" s="75"/>
      <c r="E10" s="75"/>
      <c r="F10" s="75"/>
      <c r="G10" s="75"/>
      <c r="H10" s="75"/>
      <c r="I10" s="75"/>
      <c r="J10" s="75"/>
      <c r="K10" s="75"/>
      <c r="L10" s="75"/>
      <c r="M10" s="75"/>
      <c r="N10" s="75"/>
      <c r="O10" s="75"/>
      <c r="P10" s="75"/>
      <c r="Q10" s="75"/>
      <c r="R10" s="80"/>
    </row>
    <row r="11" spans="2:20" ht="18.75" customHeight="1" x14ac:dyDescent="0.25">
      <c r="B11" s="79"/>
      <c r="C11" s="75"/>
      <c r="D11" s="75"/>
      <c r="E11" s="75"/>
      <c r="F11" s="75"/>
      <c r="G11" s="75"/>
      <c r="H11" s="75"/>
      <c r="I11" s="75"/>
      <c r="J11" s="75"/>
      <c r="K11" s="75"/>
      <c r="L11" s="75"/>
      <c r="M11" s="75"/>
      <c r="N11" s="75"/>
      <c r="O11" s="75"/>
      <c r="P11" s="75"/>
      <c r="Q11" s="75"/>
      <c r="R11" s="80"/>
    </row>
    <row r="12" spans="2:20" ht="18.75" customHeight="1" x14ac:dyDescent="0.25">
      <c r="B12" s="79"/>
      <c r="C12" s="75"/>
      <c r="D12" s="75"/>
      <c r="E12" s="75"/>
      <c r="F12" s="75"/>
      <c r="G12" s="75"/>
      <c r="H12" s="75"/>
      <c r="I12" s="75"/>
      <c r="J12" s="75"/>
      <c r="K12" s="75"/>
      <c r="L12" s="75"/>
      <c r="M12" s="75"/>
      <c r="N12" s="75"/>
      <c r="O12" s="75"/>
      <c r="P12" s="75"/>
      <c r="Q12" s="75"/>
      <c r="R12" s="80"/>
    </row>
    <row r="13" spans="2:20" ht="18.75" customHeight="1" x14ac:dyDescent="0.25">
      <c r="B13" s="79"/>
      <c r="C13" s="75"/>
      <c r="D13" s="75"/>
      <c r="E13" s="75"/>
      <c r="F13" s="75"/>
      <c r="G13" s="75"/>
      <c r="H13" s="75"/>
      <c r="I13" s="75"/>
      <c r="J13" s="75"/>
      <c r="K13" s="75"/>
      <c r="L13" s="75"/>
      <c r="M13" s="75"/>
      <c r="N13" s="75"/>
      <c r="O13" s="75"/>
      <c r="P13" s="75"/>
      <c r="Q13" s="75"/>
      <c r="R13" s="80"/>
    </row>
    <row r="14" spans="2:20" ht="18.75" customHeight="1" x14ac:dyDescent="0.25">
      <c r="B14" s="79"/>
      <c r="C14" s="75"/>
      <c r="D14" s="75"/>
      <c r="E14" s="75"/>
      <c r="F14" s="75"/>
      <c r="G14" s="75"/>
      <c r="H14" s="75"/>
      <c r="I14" s="75"/>
      <c r="J14" s="75"/>
      <c r="K14" s="75"/>
      <c r="L14" s="75"/>
      <c r="M14" s="75"/>
      <c r="N14" s="75"/>
      <c r="O14" s="75"/>
      <c r="P14" s="75"/>
      <c r="Q14" s="75"/>
      <c r="R14" s="80"/>
    </row>
    <row r="15" spans="2:20" ht="18.75" customHeight="1" x14ac:dyDescent="0.25">
      <c r="B15" s="79"/>
      <c r="C15" s="75"/>
      <c r="D15" s="75"/>
      <c r="E15" s="75"/>
      <c r="F15" s="75"/>
      <c r="G15" s="75"/>
      <c r="H15" s="75"/>
      <c r="I15" s="75"/>
      <c r="J15" s="75"/>
      <c r="K15" s="75"/>
      <c r="L15" s="75"/>
      <c r="M15" s="75"/>
      <c r="N15" s="75"/>
      <c r="O15" s="75"/>
      <c r="P15" s="75"/>
      <c r="Q15" s="75"/>
      <c r="R15" s="80"/>
    </row>
    <row r="16" spans="2:20" ht="18.75" customHeight="1" x14ac:dyDescent="0.25">
      <c r="B16" s="79"/>
      <c r="C16" s="75"/>
      <c r="D16" s="75"/>
      <c r="E16" s="75"/>
      <c r="F16" s="75"/>
      <c r="G16" s="75"/>
      <c r="H16" s="75"/>
      <c r="I16" s="75"/>
      <c r="J16" s="75"/>
      <c r="K16" s="75"/>
      <c r="L16" s="75"/>
      <c r="M16" s="75"/>
      <c r="N16" s="75"/>
      <c r="O16" s="75"/>
      <c r="P16" s="75"/>
      <c r="Q16" s="75"/>
      <c r="R16" s="80"/>
    </row>
    <row r="17" spans="2:18" ht="18.75" customHeight="1" x14ac:dyDescent="0.25">
      <c r="B17" s="79"/>
      <c r="C17" s="75"/>
      <c r="D17" s="75"/>
      <c r="E17" s="75"/>
      <c r="F17" s="75"/>
      <c r="G17" s="75"/>
      <c r="H17" s="75"/>
      <c r="I17" s="75"/>
      <c r="J17" s="75"/>
      <c r="K17" s="75"/>
      <c r="L17" s="75"/>
      <c r="M17" s="75"/>
      <c r="N17" s="75"/>
      <c r="O17" s="75"/>
      <c r="P17" s="75"/>
      <c r="Q17" s="75"/>
      <c r="R17" s="80"/>
    </row>
    <row r="18" spans="2:18" ht="18.75" customHeight="1" x14ac:dyDescent="0.25">
      <c r="B18" s="79"/>
      <c r="C18" s="75"/>
      <c r="D18" s="75"/>
      <c r="E18" s="75"/>
      <c r="F18" s="75"/>
      <c r="G18" s="75"/>
      <c r="H18" s="75"/>
      <c r="I18" s="75"/>
      <c r="J18" s="75"/>
      <c r="K18" s="75"/>
      <c r="L18" s="75"/>
      <c r="M18" s="75"/>
      <c r="N18" s="75"/>
      <c r="O18" s="75"/>
      <c r="P18" s="75"/>
      <c r="Q18" s="75"/>
      <c r="R18" s="80"/>
    </row>
    <row r="19" spans="2:18" ht="18.75" customHeight="1" x14ac:dyDescent="0.25">
      <c r="B19" s="79"/>
      <c r="C19" s="75"/>
      <c r="D19" s="75"/>
      <c r="E19" s="75"/>
      <c r="F19" s="75"/>
      <c r="G19" s="75"/>
      <c r="H19" s="75"/>
      <c r="I19" s="75"/>
      <c r="J19" s="75"/>
      <c r="K19" s="75"/>
      <c r="L19" s="75"/>
      <c r="M19" s="75"/>
      <c r="N19" s="75"/>
      <c r="O19" s="75"/>
      <c r="P19" s="75"/>
      <c r="Q19" s="75"/>
      <c r="R19" s="80"/>
    </row>
    <row r="20" spans="2:18" ht="18.75" customHeight="1" x14ac:dyDescent="0.25">
      <c r="B20" s="79"/>
      <c r="C20" s="75"/>
      <c r="D20" s="75"/>
      <c r="E20" s="75"/>
      <c r="F20" s="75"/>
      <c r="G20" s="75"/>
      <c r="H20" s="75"/>
      <c r="I20" s="75"/>
      <c r="J20" s="75"/>
      <c r="K20" s="75"/>
      <c r="L20" s="75"/>
      <c r="M20" s="75"/>
      <c r="N20" s="75"/>
      <c r="O20" s="75"/>
      <c r="P20" s="75"/>
      <c r="Q20" s="75"/>
      <c r="R20" s="80"/>
    </row>
    <row r="21" spans="2:18" ht="18.75" customHeight="1" x14ac:dyDescent="0.25">
      <c r="B21" s="79"/>
      <c r="C21" s="75"/>
      <c r="D21" s="75"/>
      <c r="E21" s="75"/>
      <c r="F21" s="75"/>
      <c r="G21" s="75"/>
      <c r="H21" s="75"/>
      <c r="I21" s="75"/>
      <c r="J21" s="75"/>
      <c r="K21" s="75"/>
      <c r="L21" s="75"/>
      <c r="M21" s="75"/>
      <c r="N21" s="75"/>
      <c r="O21" s="75"/>
      <c r="P21" s="75"/>
      <c r="Q21" s="75"/>
      <c r="R21" s="80"/>
    </row>
    <row r="22" spans="2:18" ht="18.75" customHeight="1" x14ac:dyDescent="0.25">
      <c r="B22" s="79"/>
      <c r="C22" s="75"/>
      <c r="D22" s="75"/>
      <c r="E22" s="75"/>
      <c r="F22" s="75"/>
      <c r="G22" s="75"/>
      <c r="H22" s="75"/>
      <c r="I22" s="75"/>
      <c r="J22" s="75"/>
      <c r="K22" s="75"/>
      <c r="L22" s="75"/>
      <c r="M22" s="75"/>
      <c r="N22" s="75"/>
      <c r="O22" s="75"/>
      <c r="P22" s="75"/>
      <c r="Q22" s="75"/>
      <c r="R22" s="80"/>
    </row>
    <row r="23" spans="2:18" ht="18.75" customHeight="1" x14ac:dyDescent="0.25">
      <c r="B23" s="79"/>
      <c r="C23" s="75"/>
      <c r="D23" s="75"/>
      <c r="E23" s="75"/>
      <c r="F23" s="75"/>
      <c r="G23" s="75"/>
      <c r="H23" s="75"/>
      <c r="I23" s="75"/>
      <c r="J23" s="75"/>
      <c r="K23" s="75"/>
      <c r="L23" s="75"/>
      <c r="M23" s="75"/>
      <c r="N23" s="75"/>
      <c r="O23" s="75"/>
      <c r="P23" s="75"/>
      <c r="Q23" s="75"/>
      <c r="R23" s="80"/>
    </row>
    <row r="24" spans="2:18" ht="18.75" customHeight="1" x14ac:dyDescent="0.25">
      <c r="B24" s="79"/>
      <c r="C24" s="75"/>
      <c r="D24" s="75"/>
      <c r="E24" s="75"/>
      <c r="F24" s="75"/>
      <c r="G24" s="75"/>
      <c r="H24" s="75"/>
      <c r="I24" s="75"/>
      <c r="J24" s="75"/>
      <c r="K24" s="75"/>
      <c r="L24" s="75"/>
      <c r="M24" s="75"/>
      <c r="N24" s="75"/>
      <c r="O24" s="75"/>
      <c r="P24" s="75"/>
      <c r="Q24" s="75"/>
      <c r="R24" s="80"/>
    </row>
    <row r="25" spans="2:18" ht="18.75" customHeight="1" x14ac:dyDescent="0.25">
      <c r="B25" s="79"/>
      <c r="C25" s="75"/>
      <c r="D25" s="75"/>
      <c r="E25" s="75"/>
      <c r="F25" s="75"/>
      <c r="G25" s="75"/>
      <c r="H25" s="75"/>
      <c r="I25" s="75"/>
      <c r="J25" s="75"/>
      <c r="K25" s="75"/>
      <c r="L25" s="75"/>
      <c r="M25" s="75"/>
      <c r="N25" s="75"/>
      <c r="O25" s="75"/>
      <c r="P25" s="75"/>
      <c r="Q25" s="75"/>
      <c r="R25" s="80"/>
    </row>
    <row r="26" spans="2:18" ht="18.75" customHeight="1" x14ac:dyDescent="0.25">
      <c r="B26" s="79"/>
      <c r="C26" s="75"/>
      <c r="D26" s="75"/>
      <c r="E26" s="75"/>
      <c r="F26" s="75"/>
      <c r="G26" s="75"/>
      <c r="H26" s="75"/>
      <c r="I26" s="75"/>
      <c r="J26" s="75"/>
      <c r="K26" s="75"/>
      <c r="L26" s="75"/>
      <c r="M26" s="75"/>
      <c r="N26" s="75"/>
      <c r="O26" s="75"/>
      <c r="P26" s="75"/>
      <c r="Q26" s="75"/>
      <c r="R26" s="80"/>
    </row>
    <row r="27" spans="2:18" ht="18.75" customHeight="1" x14ac:dyDescent="0.25">
      <c r="B27" s="79"/>
      <c r="C27" s="75"/>
      <c r="D27" s="75"/>
      <c r="E27" s="75"/>
      <c r="F27" s="75"/>
      <c r="G27" s="75"/>
      <c r="H27" s="75"/>
      <c r="I27" s="75"/>
      <c r="J27" s="75"/>
      <c r="K27" s="75"/>
      <c r="L27" s="75"/>
      <c r="M27" s="75"/>
      <c r="N27" s="75"/>
      <c r="O27" s="75"/>
      <c r="P27" s="75"/>
      <c r="Q27" s="75"/>
      <c r="R27" s="80"/>
    </row>
    <row r="28" spans="2:18" ht="18.75" customHeight="1" x14ac:dyDescent="0.25">
      <c r="B28" s="79"/>
      <c r="C28" s="75"/>
      <c r="D28" s="75"/>
      <c r="E28" s="75"/>
      <c r="F28" s="75"/>
      <c r="G28" s="75"/>
      <c r="H28" s="75"/>
      <c r="I28" s="75"/>
      <c r="J28" s="75"/>
      <c r="K28" s="75"/>
      <c r="L28" s="75"/>
      <c r="M28" s="75"/>
      <c r="N28" s="75"/>
      <c r="O28" s="75"/>
      <c r="P28" s="75"/>
      <c r="Q28" s="75"/>
      <c r="R28" s="80"/>
    </row>
    <row r="29" spans="2:18" ht="18.75" customHeight="1" x14ac:dyDescent="0.25">
      <c r="B29" s="79"/>
      <c r="C29" s="75"/>
      <c r="D29" s="75"/>
      <c r="E29" s="75"/>
      <c r="F29" s="75"/>
      <c r="G29" s="75"/>
      <c r="H29" s="75"/>
      <c r="I29" s="75"/>
      <c r="J29" s="75"/>
      <c r="K29" s="75"/>
      <c r="L29" s="75"/>
      <c r="M29" s="75"/>
      <c r="N29" s="75"/>
      <c r="O29" s="75"/>
      <c r="P29" s="75"/>
      <c r="Q29" s="75"/>
      <c r="R29" s="80"/>
    </row>
    <row r="30" spans="2:18" ht="18.75" customHeight="1" x14ac:dyDescent="0.25">
      <c r="B30" s="79"/>
      <c r="C30" s="75"/>
      <c r="D30" s="75"/>
      <c r="E30" s="75"/>
      <c r="F30" s="75"/>
      <c r="G30" s="75"/>
      <c r="H30" s="75"/>
      <c r="I30" s="75"/>
      <c r="J30" s="75"/>
      <c r="K30" s="75"/>
      <c r="L30" s="75"/>
      <c r="M30" s="75"/>
      <c r="N30" s="75"/>
      <c r="O30" s="75"/>
      <c r="P30" s="75"/>
      <c r="Q30" s="75"/>
      <c r="R30" s="80"/>
    </row>
    <row r="31" spans="2:18" ht="18.75" customHeight="1" x14ac:dyDescent="0.25">
      <c r="B31" s="79"/>
      <c r="C31" s="75"/>
      <c r="D31" s="75"/>
      <c r="E31" s="75"/>
      <c r="F31" s="75"/>
      <c r="G31" s="75"/>
      <c r="H31" s="75"/>
      <c r="I31" s="75"/>
      <c r="J31" s="75"/>
      <c r="K31" s="75"/>
      <c r="L31" s="75"/>
      <c r="M31" s="75"/>
      <c r="N31" s="75"/>
      <c r="O31" s="75"/>
      <c r="P31" s="75"/>
      <c r="Q31" s="75"/>
      <c r="R31" s="80"/>
    </row>
    <row r="32" spans="2:18" ht="18.75" customHeight="1" x14ac:dyDescent="0.25">
      <c r="B32" s="79"/>
      <c r="C32" s="75"/>
      <c r="D32" s="75"/>
      <c r="E32" s="75"/>
      <c r="F32" s="75"/>
      <c r="G32" s="75"/>
      <c r="H32" s="75"/>
      <c r="I32" s="75"/>
      <c r="J32" s="75"/>
      <c r="K32" s="75"/>
      <c r="L32" s="75"/>
      <c r="M32" s="75"/>
      <c r="N32" s="75"/>
      <c r="O32" s="75"/>
      <c r="P32" s="75"/>
      <c r="Q32" s="75"/>
      <c r="R32" s="80"/>
    </row>
    <row r="33" spans="2:18" ht="18.75" customHeight="1" x14ac:dyDescent="0.25">
      <c r="B33" s="79"/>
      <c r="C33" s="75"/>
      <c r="D33" s="75"/>
      <c r="E33" s="75"/>
      <c r="F33" s="75"/>
      <c r="G33" s="75"/>
      <c r="H33" s="75"/>
      <c r="I33" s="75"/>
      <c r="J33" s="75"/>
      <c r="K33" s="75"/>
      <c r="L33" s="75"/>
      <c r="M33" s="75"/>
      <c r="N33" s="75"/>
      <c r="O33" s="75"/>
      <c r="P33" s="75"/>
      <c r="Q33" s="75"/>
      <c r="R33" s="80"/>
    </row>
    <row r="34" spans="2:18" ht="18.75" customHeight="1" x14ac:dyDescent="0.25">
      <c r="B34" s="79"/>
      <c r="C34" s="75"/>
      <c r="D34" s="75"/>
      <c r="E34" s="75"/>
      <c r="F34" s="75"/>
      <c r="G34" s="75"/>
      <c r="H34" s="75"/>
      <c r="I34" s="75"/>
      <c r="J34" s="75"/>
      <c r="K34" s="75"/>
      <c r="L34" s="75"/>
      <c r="M34" s="75"/>
      <c r="N34" s="75"/>
      <c r="O34" s="75"/>
      <c r="P34" s="75"/>
      <c r="Q34" s="75"/>
      <c r="R34" s="80"/>
    </row>
    <row r="35" spans="2:18" ht="18.75" customHeight="1" x14ac:dyDescent="0.25">
      <c r="B35" s="79"/>
      <c r="C35" s="75"/>
      <c r="D35" s="75"/>
      <c r="E35" s="75"/>
      <c r="F35" s="75"/>
      <c r="G35" s="75"/>
      <c r="H35" s="75"/>
      <c r="I35" s="75"/>
      <c r="J35" s="75"/>
      <c r="K35" s="75"/>
      <c r="L35" s="75"/>
      <c r="M35" s="75"/>
      <c r="N35" s="75"/>
      <c r="O35" s="75"/>
      <c r="P35" s="75"/>
      <c r="Q35" s="75"/>
      <c r="R35" s="80"/>
    </row>
    <row r="36" spans="2:18" ht="18.75" customHeight="1" x14ac:dyDescent="0.25">
      <c r="B36" s="79"/>
      <c r="C36" s="75"/>
      <c r="D36" s="75"/>
      <c r="E36" s="75"/>
      <c r="F36" s="75"/>
      <c r="G36" s="75"/>
      <c r="H36" s="75"/>
      <c r="I36" s="75"/>
      <c r="J36" s="75"/>
      <c r="K36" s="75"/>
      <c r="L36" s="75"/>
      <c r="M36" s="75"/>
      <c r="N36" s="75"/>
      <c r="O36" s="75"/>
      <c r="P36" s="75"/>
      <c r="Q36" s="75"/>
      <c r="R36" s="80"/>
    </row>
    <row r="37" spans="2:18" ht="18.75" customHeight="1" x14ac:dyDescent="0.25">
      <c r="B37" s="81"/>
      <c r="C37" s="82"/>
      <c r="D37" s="82"/>
      <c r="E37" s="82"/>
      <c r="F37" s="82"/>
      <c r="G37" s="82"/>
      <c r="H37" s="82"/>
      <c r="I37" s="82"/>
      <c r="J37" s="82"/>
      <c r="K37" s="82"/>
      <c r="L37" s="82"/>
      <c r="M37" s="82"/>
      <c r="N37" s="82"/>
      <c r="O37" s="82"/>
      <c r="P37" s="82"/>
      <c r="Q37" s="82"/>
      <c r="R37" s="83"/>
    </row>
    <row r="38" spans="2:18" ht="15" customHeight="1" x14ac:dyDescent="0.25"/>
    <row r="39" spans="2:18" ht="15" hidden="1" customHeight="1" x14ac:dyDescent="0.25"/>
    <row r="40" spans="2:18" ht="15" hidden="1" customHeight="1" x14ac:dyDescent="0.25"/>
    <row r="41" spans="2:18" ht="15" hidden="1" customHeight="1" x14ac:dyDescent="0.25"/>
    <row r="42" spans="2:18" ht="15" hidden="1" customHeight="1" x14ac:dyDescent="0.25"/>
    <row r="43" spans="2:18" ht="15" hidden="1" customHeight="1" x14ac:dyDescent="0.25"/>
    <row r="44" spans="2:18" ht="15" hidden="1" customHeight="1" x14ac:dyDescent="0.25"/>
    <row r="45" spans="2:18" ht="15" hidden="1" customHeight="1" x14ac:dyDescent="0.25"/>
    <row r="46" spans="2:18" ht="15" hidden="1" customHeight="1" x14ac:dyDescent="0.25"/>
    <row r="47" spans="2:18" ht="15" hidden="1" customHeight="1" x14ac:dyDescent="0.25"/>
    <row r="48" spans="2:18" ht="15" hidden="1" customHeight="1" x14ac:dyDescent="0.25"/>
    <row r="49" ht="15" hidden="1" customHeight="1" x14ac:dyDescent="0.25"/>
    <row r="50" ht="15" hidden="1" customHeight="1" x14ac:dyDescent="0.25"/>
    <row r="51" ht="15" hidden="1" customHeight="1" x14ac:dyDescent="0.25"/>
    <row r="52" ht="15" hidden="1" customHeight="1" x14ac:dyDescent="0.25"/>
    <row r="53" ht="15" hidden="1" customHeight="1" x14ac:dyDescent="0.25"/>
    <row r="54" ht="15" hidden="1" customHeight="1" x14ac:dyDescent="0.25"/>
    <row r="55" ht="15" hidden="1" customHeight="1" x14ac:dyDescent="0.25"/>
    <row r="56" ht="15" hidden="1" customHeight="1" x14ac:dyDescent="0.25"/>
    <row r="57" ht="15" hidden="1" customHeight="1" x14ac:dyDescent="0.25"/>
    <row r="58" ht="15" hidden="1" customHeight="1" x14ac:dyDescent="0.25"/>
    <row r="59" ht="15" hidden="1" customHeight="1" x14ac:dyDescent="0.25"/>
    <row r="60" ht="15" hidden="1" customHeight="1" x14ac:dyDescent="0.25"/>
    <row r="61" ht="15" hidden="1" customHeight="1" x14ac:dyDescent="0.25"/>
    <row r="62" ht="15" hidden="1" customHeight="1" x14ac:dyDescent="0.25"/>
    <row r="63" ht="15" hidden="1" customHeight="1" x14ac:dyDescent="0.25"/>
    <row r="64" ht="15" hidden="1" customHeight="1" x14ac:dyDescent="0.25"/>
    <row r="65" ht="15" hidden="1" customHeight="1" x14ac:dyDescent="0.25"/>
    <row r="66" ht="15" hidden="1" customHeight="1" x14ac:dyDescent="0.25"/>
    <row r="67" ht="15" hidden="1" customHeight="1" x14ac:dyDescent="0.25"/>
    <row r="68" ht="15" hidden="1" customHeight="1" x14ac:dyDescent="0.25"/>
    <row r="69" ht="15" hidden="1" customHeight="1" x14ac:dyDescent="0.25"/>
    <row r="70" ht="15" hidden="1" customHeight="1" x14ac:dyDescent="0.25"/>
    <row r="71" ht="15" hidden="1" customHeight="1" x14ac:dyDescent="0.25"/>
    <row r="72" ht="15" hidden="1" customHeight="1" x14ac:dyDescent="0.25"/>
    <row r="73" ht="15" hidden="1" customHeight="1" x14ac:dyDescent="0.25"/>
    <row r="74" ht="15" hidden="1" customHeight="1" x14ac:dyDescent="0.25"/>
    <row r="75" ht="15" hidden="1" customHeight="1" x14ac:dyDescent="0.25"/>
    <row r="76" ht="15" hidden="1" customHeight="1" x14ac:dyDescent="0.25"/>
    <row r="77" ht="15" hidden="1" customHeight="1" x14ac:dyDescent="0.25"/>
    <row r="78" ht="15" hidden="1" customHeight="1" x14ac:dyDescent="0.25"/>
    <row r="79" ht="15" hidden="1" customHeight="1" x14ac:dyDescent="0.25"/>
    <row r="80" ht="15" hidden="1" customHeight="1" x14ac:dyDescent="0.25"/>
    <row r="81" ht="15" hidden="1" customHeight="1" x14ac:dyDescent="0.25"/>
    <row r="82" ht="15" hidden="1" customHeight="1" x14ac:dyDescent="0.25"/>
    <row r="83" ht="15" hidden="1" customHeight="1" x14ac:dyDescent="0.25"/>
    <row r="84" ht="15" hidden="1" customHeight="1" x14ac:dyDescent="0.25"/>
    <row r="85" ht="15" hidden="1" customHeight="1" x14ac:dyDescent="0.25"/>
    <row r="86" ht="15" hidden="1" customHeight="1" x14ac:dyDescent="0.25"/>
    <row r="87" ht="15" hidden="1" customHeight="1" x14ac:dyDescent="0.25"/>
    <row r="88" ht="15" hidden="1" customHeight="1" x14ac:dyDescent="0.25"/>
    <row r="89" ht="15" hidden="1" customHeight="1" x14ac:dyDescent="0.25"/>
    <row r="90" ht="15" hidden="1" customHeight="1" x14ac:dyDescent="0.25"/>
    <row r="91" ht="15" hidden="1" customHeight="1" x14ac:dyDescent="0.25"/>
    <row r="92" ht="15" hidden="1" customHeight="1" x14ac:dyDescent="0.25"/>
    <row r="93" ht="15" hidden="1" customHeight="1" x14ac:dyDescent="0.25"/>
    <row r="94" ht="15" hidden="1" customHeight="1" x14ac:dyDescent="0.25"/>
    <row r="95" ht="15" hidden="1" customHeight="1" x14ac:dyDescent="0.25"/>
    <row r="96" ht="15" hidden="1" customHeight="1" x14ac:dyDescent="0.25"/>
    <row r="97" ht="15" hidden="1" customHeight="1" x14ac:dyDescent="0.25"/>
    <row r="98" ht="15" hidden="1" customHeight="1" x14ac:dyDescent="0.25"/>
    <row r="99" ht="15" hidden="1" customHeight="1" x14ac:dyDescent="0.25"/>
    <row r="100" ht="15" hidden="1" customHeight="1" x14ac:dyDescent="0.25"/>
    <row r="101" ht="15" hidden="1" customHeight="1" x14ac:dyDescent="0.25"/>
    <row r="102" ht="15" hidden="1" customHeight="1" x14ac:dyDescent="0.25"/>
    <row r="103" ht="15" hidden="1" customHeight="1" x14ac:dyDescent="0.25"/>
    <row r="104" ht="15" hidden="1" customHeight="1" x14ac:dyDescent="0.25"/>
    <row r="105" ht="15" hidden="1" customHeight="1" x14ac:dyDescent="0.25"/>
    <row r="106" ht="15" hidden="1" customHeight="1" x14ac:dyDescent="0.25"/>
    <row r="107" ht="15" hidden="1" customHeight="1" x14ac:dyDescent="0.25"/>
    <row r="108" ht="15" hidden="1" customHeight="1" x14ac:dyDescent="0.25"/>
    <row r="109" ht="15" hidden="1" customHeight="1" x14ac:dyDescent="0.25"/>
    <row r="110" ht="15" hidden="1" customHeight="1" x14ac:dyDescent="0.25"/>
    <row r="111" ht="15" hidden="1" customHeight="1" x14ac:dyDescent="0.25"/>
    <row r="112" ht="15" hidden="1" customHeight="1" x14ac:dyDescent="0.25"/>
    <row r="113" ht="15" hidden="1" customHeight="1" x14ac:dyDescent="0.25"/>
    <row r="114" ht="15" hidden="1" customHeight="1" x14ac:dyDescent="0.25"/>
    <row r="115" ht="15" hidden="1" customHeight="1" x14ac:dyDescent="0.25"/>
    <row r="116" ht="15" hidden="1" customHeight="1" x14ac:dyDescent="0.25"/>
    <row r="117" ht="15" hidden="1" customHeight="1" x14ac:dyDescent="0.25"/>
    <row r="118" ht="15" hidden="1" customHeight="1" x14ac:dyDescent="0.25"/>
    <row r="119" ht="15" hidden="1" customHeight="1" x14ac:dyDescent="0.25"/>
    <row r="120" ht="15" hidden="1" customHeight="1" x14ac:dyDescent="0.25"/>
    <row r="121" ht="15" hidden="1" customHeight="1" x14ac:dyDescent="0.25"/>
    <row r="122" ht="15" hidden="1" customHeight="1" x14ac:dyDescent="0.25"/>
    <row r="123" ht="15" hidden="1" customHeight="1" x14ac:dyDescent="0.25"/>
    <row r="124" ht="15" hidden="1" customHeight="1" x14ac:dyDescent="0.25"/>
    <row r="125" ht="15" hidden="1" customHeight="1" x14ac:dyDescent="0.25"/>
    <row r="126" ht="15" hidden="1" customHeight="1" x14ac:dyDescent="0.25"/>
    <row r="127" ht="15" hidden="1" customHeight="1" x14ac:dyDescent="0.25"/>
    <row r="128" ht="15" hidden="1" customHeight="1" x14ac:dyDescent="0.25"/>
    <row r="129" ht="15" hidden="1" customHeight="1" x14ac:dyDescent="0.25"/>
    <row r="130" ht="15" hidden="1" customHeight="1" x14ac:dyDescent="0.25"/>
    <row r="131" ht="15" hidden="1" customHeight="1" x14ac:dyDescent="0.25"/>
    <row r="132" ht="15" hidden="1" customHeight="1" x14ac:dyDescent="0.25"/>
    <row r="133" ht="15" hidden="1" customHeight="1" x14ac:dyDescent="0.25"/>
    <row r="134" ht="15" hidden="1" customHeight="1" x14ac:dyDescent="0.25"/>
    <row r="135" ht="15" hidden="1" customHeight="1" x14ac:dyDescent="0.25"/>
    <row r="136" ht="15" hidden="1" customHeight="1" x14ac:dyDescent="0.25"/>
    <row r="137" ht="15" hidden="1" customHeight="1" x14ac:dyDescent="0.25"/>
    <row r="138" ht="15" hidden="1" customHeight="1" x14ac:dyDescent="0.25"/>
    <row r="139" ht="15" hidden="1" customHeight="1" x14ac:dyDescent="0.25"/>
    <row r="140" ht="15" hidden="1" customHeight="1" x14ac:dyDescent="0.25"/>
    <row r="141" ht="15" hidden="1" customHeight="1" x14ac:dyDescent="0.25"/>
    <row r="142" ht="15" hidden="1" customHeight="1" x14ac:dyDescent="0.25"/>
    <row r="143" ht="15" hidden="1" customHeight="1" x14ac:dyDescent="0.25"/>
    <row r="144" ht="15" hidden="1" customHeight="1" x14ac:dyDescent="0.25"/>
    <row r="145" ht="15" hidden="1" customHeight="1" x14ac:dyDescent="0.25"/>
    <row r="146" ht="15" hidden="1" customHeight="1" x14ac:dyDescent="0.25"/>
    <row r="147" ht="15" hidden="1" customHeight="1" x14ac:dyDescent="0.25"/>
    <row r="148" ht="15" hidden="1" customHeight="1" x14ac:dyDescent="0.25"/>
    <row r="149" ht="15" hidden="1" customHeight="1" x14ac:dyDescent="0.25"/>
    <row r="150" ht="15" hidden="1" customHeight="1" x14ac:dyDescent="0.25"/>
    <row r="151" ht="15" hidden="1" customHeight="1" x14ac:dyDescent="0.25"/>
    <row r="152" ht="15" hidden="1" customHeight="1" x14ac:dyDescent="0.25"/>
    <row r="153" ht="15" hidden="1" customHeight="1" x14ac:dyDescent="0.25"/>
    <row r="154" ht="15" hidden="1" customHeight="1" x14ac:dyDescent="0.25"/>
    <row r="155" ht="15" hidden="1" customHeight="1" x14ac:dyDescent="0.25"/>
    <row r="156" ht="15" hidden="1" customHeight="1" x14ac:dyDescent="0.25"/>
    <row r="157" ht="15" hidden="1" customHeight="1" x14ac:dyDescent="0.25"/>
    <row r="158" ht="15" hidden="1" customHeight="1" x14ac:dyDescent="0.25"/>
    <row r="159" ht="15" hidden="1" customHeight="1" x14ac:dyDescent="0.25"/>
    <row r="160" ht="15" hidden="1" customHeight="1" x14ac:dyDescent="0.25"/>
    <row r="161" ht="15" hidden="1" customHeight="1" x14ac:dyDescent="0.25"/>
    <row r="162" ht="15" hidden="1" customHeight="1" x14ac:dyDescent="0.25"/>
    <row r="163" ht="15" hidden="1" customHeight="1" x14ac:dyDescent="0.25"/>
    <row r="164" ht="15" hidden="1" customHeight="1" x14ac:dyDescent="0.25"/>
    <row r="165" ht="15" hidden="1" customHeight="1" x14ac:dyDescent="0.25"/>
    <row r="166" ht="15" hidden="1" customHeight="1" x14ac:dyDescent="0.25"/>
    <row r="167" ht="15" hidden="1" customHeight="1" x14ac:dyDescent="0.25"/>
    <row r="168" ht="15" hidden="1" customHeight="1" x14ac:dyDescent="0.25"/>
    <row r="169" ht="15" hidden="1" customHeight="1" x14ac:dyDescent="0.25"/>
    <row r="170" ht="15" hidden="1" customHeight="1" x14ac:dyDescent="0.25"/>
    <row r="171" ht="15" hidden="1" customHeight="1" x14ac:dyDescent="0.25"/>
    <row r="172" ht="15" hidden="1" customHeight="1" x14ac:dyDescent="0.25"/>
    <row r="173" ht="15" hidden="1" customHeight="1" x14ac:dyDescent="0.25"/>
    <row r="174" ht="15" hidden="1" customHeight="1" x14ac:dyDescent="0.25"/>
    <row r="175" ht="15" hidden="1" customHeight="1" x14ac:dyDescent="0.25"/>
    <row r="176" ht="15" hidden="1" customHeight="1" x14ac:dyDescent="0.25"/>
    <row r="177" ht="15" hidden="1" customHeight="1" x14ac:dyDescent="0.25"/>
    <row r="178" ht="15" hidden="1" customHeight="1" x14ac:dyDescent="0.25"/>
    <row r="179" ht="15" hidden="1" customHeight="1" x14ac:dyDescent="0.25"/>
    <row r="180" ht="15" hidden="1" customHeight="1" x14ac:dyDescent="0.25"/>
    <row r="181" ht="15" hidden="1" customHeight="1" x14ac:dyDescent="0.25"/>
    <row r="182" ht="15" hidden="1" customHeight="1" x14ac:dyDescent="0.25"/>
    <row r="183" ht="15" hidden="1" customHeight="1" x14ac:dyDescent="0.25"/>
    <row r="184" ht="15" hidden="1" customHeight="1" x14ac:dyDescent="0.25"/>
    <row r="185" ht="15" hidden="1" customHeight="1" x14ac:dyDescent="0.25"/>
    <row r="186" ht="15" hidden="1" customHeight="1" x14ac:dyDescent="0.25"/>
    <row r="187" ht="15" hidden="1" customHeight="1" x14ac:dyDescent="0.25"/>
    <row r="188" ht="15" hidden="1" customHeight="1" x14ac:dyDescent="0.25"/>
    <row r="189" ht="15" hidden="1" customHeight="1" x14ac:dyDescent="0.25"/>
    <row r="190" ht="15" hidden="1" customHeight="1" x14ac:dyDescent="0.25"/>
    <row r="191" ht="15" hidden="1" customHeight="1" x14ac:dyDescent="0.25"/>
    <row r="192" ht="15" hidden="1" customHeight="1" x14ac:dyDescent="0.25"/>
    <row r="193" ht="15" hidden="1" customHeight="1" x14ac:dyDescent="0.25"/>
    <row r="194" ht="15" hidden="1" customHeight="1" x14ac:dyDescent="0.25"/>
    <row r="195" ht="15" hidden="1" customHeight="1" x14ac:dyDescent="0.25"/>
    <row r="196" ht="15" hidden="1" customHeight="1" x14ac:dyDescent="0.25"/>
    <row r="197" ht="15" hidden="1" customHeight="1" x14ac:dyDescent="0.25"/>
    <row r="198" ht="15" hidden="1" customHeight="1" x14ac:dyDescent="0.25"/>
    <row r="199" ht="15" hidden="1" customHeight="1" x14ac:dyDescent="0.25"/>
    <row r="200" ht="15" hidden="1" customHeight="1" x14ac:dyDescent="0.25"/>
    <row r="201" ht="15" hidden="1" customHeight="1" x14ac:dyDescent="0.25"/>
    <row r="202" ht="15" hidden="1" customHeight="1" x14ac:dyDescent="0.25"/>
    <row r="203" ht="15" hidden="1" customHeight="1" x14ac:dyDescent="0.25"/>
    <row r="204" ht="15" hidden="1" customHeight="1" x14ac:dyDescent="0.25"/>
    <row r="205" ht="15" hidden="1" customHeight="1" x14ac:dyDescent="0.25"/>
    <row r="206" ht="15" hidden="1" customHeight="1" x14ac:dyDescent="0.25"/>
    <row r="207" ht="15" hidden="1" customHeight="1" x14ac:dyDescent="0.25"/>
    <row r="208" ht="15" hidden="1" customHeight="1" x14ac:dyDescent="0.25"/>
    <row r="209" ht="15" hidden="1" customHeight="1" x14ac:dyDescent="0.25"/>
    <row r="210" ht="15" hidden="1" customHeight="1" x14ac:dyDescent="0.25"/>
    <row r="211" ht="15" hidden="1" customHeight="1" x14ac:dyDescent="0.25"/>
    <row r="212" ht="15" hidden="1" customHeight="1" x14ac:dyDescent="0.25"/>
    <row r="213" ht="15" hidden="1" customHeight="1" x14ac:dyDescent="0.25"/>
    <row r="214" ht="15" hidden="1" customHeight="1" x14ac:dyDescent="0.25"/>
    <row r="215" ht="15" hidden="1" customHeight="1" x14ac:dyDescent="0.25"/>
    <row r="216" ht="15" hidden="1" customHeight="1" x14ac:dyDescent="0.25"/>
    <row r="217" ht="15" hidden="1" customHeight="1" x14ac:dyDescent="0.25"/>
    <row r="218" ht="15" hidden="1" customHeight="1" x14ac:dyDescent="0.25"/>
    <row r="219" ht="15" hidden="1" customHeight="1" x14ac:dyDescent="0.25"/>
    <row r="220" ht="15" hidden="1" customHeight="1" x14ac:dyDescent="0.25"/>
    <row r="221" ht="15" hidden="1" customHeight="1" x14ac:dyDescent="0.25"/>
    <row r="222" ht="15" hidden="1" customHeight="1" x14ac:dyDescent="0.25"/>
    <row r="223" ht="15" hidden="1" customHeight="1" x14ac:dyDescent="0.25"/>
    <row r="224" ht="15" hidden="1" customHeight="1" x14ac:dyDescent="0.25"/>
    <row r="225" ht="15" hidden="1" customHeight="1" x14ac:dyDescent="0.25"/>
    <row r="226" ht="15" hidden="1" customHeight="1" x14ac:dyDescent="0.25"/>
    <row r="227" ht="15" hidden="1" customHeight="1" x14ac:dyDescent="0.25"/>
    <row r="228" ht="15" hidden="1" customHeight="1" x14ac:dyDescent="0.25"/>
    <row r="229" ht="15" hidden="1" customHeight="1" x14ac:dyDescent="0.25"/>
    <row r="230" ht="15" hidden="1" customHeight="1" x14ac:dyDescent="0.25"/>
    <row r="231" ht="15" hidden="1" customHeight="1" x14ac:dyDescent="0.25"/>
    <row r="232" ht="15" hidden="1" customHeight="1" x14ac:dyDescent="0.25"/>
    <row r="233" ht="15" hidden="1" customHeight="1" x14ac:dyDescent="0.25"/>
    <row r="234" ht="15" hidden="1" customHeight="1" x14ac:dyDescent="0.25"/>
    <row r="235" ht="15" hidden="1" customHeight="1" x14ac:dyDescent="0.25"/>
    <row r="236" ht="15" hidden="1" customHeight="1" x14ac:dyDescent="0.25"/>
    <row r="237" ht="15" hidden="1" customHeight="1" x14ac:dyDescent="0.25"/>
    <row r="238" ht="15" hidden="1" customHeight="1" x14ac:dyDescent="0.25"/>
    <row r="239" ht="15" hidden="1" customHeight="1" x14ac:dyDescent="0.25"/>
    <row r="240" ht="15" hidden="1" customHeight="1" x14ac:dyDescent="0.25"/>
    <row r="241" ht="15" hidden="1" customHeight="1" x14ac:dyDescent="0.25"/>
    <row r="242" ht="15" hidden="1" customHeight="1" x14ac:dyDescent="0.25"/>
    <row r="243" ht="15" hidden="1" customHeight="1" x14ac:dyDescent="0.25"/>
    <row r="244" ht="15" hidden="1" customHeight="1" x14ac:dyDescent="0.25"/>
    <row r="245" ht="15" hidden="1" customHeight="1" x14ac:dyDescent="0.25"/>
    <row r="246" ht="15" hidden="1" customHeight="1" x14ac:dyDescent="0.25"/>
    <row r="247" ht="15" hidden="1" customHeight="1" x14ac:dyDescent="0.25"/>
    <row r="248" ht="15" hidden="1" customHeight="1" x14ac:dyDescent="0.25"/>
    <row r="249" ht="15" hidden="1" customHeight="1" x14ac:dyDescent="0.25"/>
    <row r="250" ht="15" hidden="1" customHeight="1" x14ac:dyDescent="0.25"/>
    <row r="251" ht="15" hidden="1" customHeight="1" x14ac:dyDescent="0.25"/>
    <row r="252" ht="15" hidden="1" customHeight="1" x14ac:dyDescent="0.25"/>
    <row r="253" ht="15" hidden="1" customHeight="1" x14ac:dyDescent="0.25"/>
    <row r="254" ht="15" hidden="1" customHeight="1" x14ac:dyDescent="0.25"/>
    <row r="255" ht="15" hidden="1" customHeight="1" x14ac:dyDescent="0.25"/>
    <row r="256" ht="15" hidden="1" customHeight="1" x14ac:dyDescent="0.25"/>
    <row r="257" ht="15" hidden="1" customHeight="1" x14ac:dyDescent="0.25"/>
    <row r="258" ht="15" hidden="1" customHeight="1" x14ac:dyDescent="0.25"/>
    <row r="259" ht="15" hidden="1" customHeight="1" x14ac:dyDescent="0.25"/>
    <row r="260" ht="15" hidden="1" customHeight="1" x14ac:dyDescent="0.25"/>
    <row r="261" ht="15" hidden="1" customHeight="1" x14ac:dyDescent="0.25"/>
    <row r="262" ht="15" hidden="1" customHeight="1" x14ac:dyDescent="0.25"/>
    <row r="263" ht="15" hidden="1" customHeight="1" x14ac:dyDescent="0.25"/>
    <row r="264" ht="15" hidden="1" customHeight="1" x14ac:dyDescent="0.25"/>
    <row r="265" ht="15" hidden="1" customHeight="1" x14ac:dyDescent="0.25"/>
    <row r="266" ht="15" hidden="1" customHeight="1" x14ac:dyDescent="0.25"/>
    <row r="267" ht="15" hidden="1" customHeight="1" x14ac:dyDescent="0.25"/>
    <row r="268" ht="15" hidden="1" customHeight="1" x14ac:dyDescent="0.25"/>
    <row r="269" ht="15" hidden="1" customHeight="1" x14ac:dyDescent="0.25"/>
    <row r="270" ht="15" hidden="1" customHeight="1" x14ac:dyDescent="0.25"/>
    <row r="271" ht="15" hidden="1" customHeight="1" x14ac:dyDescent="0.25"/>
    <row r="272" ht="15" hidden="1" customHeight="1" x14ac:dyDescent="0.25"/>
    <row r="273" ht="15" hidden="1" customHeight="1" x14ac:dyDescent="0.25"/>
    <row r="274" ht="15" hidden="1" customHeight="1" x14ac:dyDescent="0.25"/>
    <row r="275" ht="15" hidden="1" customHeight="1" x14ac:dyDescent="0.25"/>
    <row r="276" ht="15" hidden="1" customHeight="1" x14ac:dyDescent="0.25"/>
    <row r="277" ht="15" hidden="1" customHeight="1" x14ac:dyDescent="0.25"/>
    <row r="278" ht="15" hidden="1" customHeight="1" x14ac:dyDescent="0.25"/>
    <row r="279" ht="15" hidden="1" customHeight="1" x14ac:dyDescent="0.25"/>
    <row r="280" ht="15" hidden="1" customHeight="1" x14ac:dyDescent="0.25"/>
    <row r="281" ht="15" hidden="1" customHeight="1" x14ac:dyDescent="0.25"/>
    <row r="282" ht="15" hidden="1" customHeight="1" x14ac:dyDescent="0.25"/>
    <row r="283" ht="15" hidden="1" customHeight="1" x14ac:dyDescent="0.25"/>
    <row r="284" ht="15" hidden="1" customHeight="1" x14ac:dyDescent="0.25"/>
    <row r="285" ht="15" hidden="1" customHeight="1" x14ac:dyDescent="0.25"/>
    <row r="286" ht="15" hidden="1" customHeight="1" x14ac:dyDescent="0.25"/>
    <row r="287" ht="15" hidden="1" customHeight="1" x14ac:dyDescent="0.25"/>
    <row r="288" ht="15" hidden="1" customHeight="1" x14ac:dyDescent="0.25"/>
    <row r="289" ht="15" hidden="1" customHeight="1" x14ac:dyDescent="0.25"/>
    <row r="290" ht="15" hidden="1" customHeight="1" x14ac:dyDescent="0.25"/>
    <row r="291" ht="15" hidden="1" customHeight="1" x14ac:dyDescent="0.25"/>
    <row r="292" ht="15" hidden="1" customHeight="1" x14ac:dyDescent="0.25"/>
    <row r="293" ht="15" hidden="1" customHeight="1" x14ac:dyDescent="0.25"/>
    <row r="294" ht="15" hidden="1" customHeight="1" x14ac:dyDescent="0.25"/>
    <row r="295" ht="15" hidden="1" customHeight="1" x14ac:dyDescent="0.25"/>
    <row r="296" ht="15" hidden="1" customHeight="1" x14ac:dyDescent="0.25"/>
    <row r="297" ht="15" hidden="1" customHeight="1" x14ac:dyDescent="0.25"/>
    <row r="298" ht="15" hidden="1" customHeight="1" x14ac:dyDescent="0.25"/>
    <row r="299" ht="15" hidden="1" customHeight="1" x14ac:dyDescent="0.25"/>
    <row r="300" ht="15" hidden="1" customHeight="1" x14ac:dyDescent="0.25"/>
    <row r="301" ht="15" hidden="1" customHeight="1" x14ac:dyDescent="0.25"/>
    <row r="302" ht="15" hidden="1" customHeight="1" x14ac:dyDescent="0.25"/>
    <row r="303" ht="15" hidden="1" customHeight="1" x14ac:dyDescent="0.25"/>
    <row r="304" ht="15" hidden="1" customHeight="1" x14ac:dyDescent="0.25"/>
    <row r="305" ht="15" hidden="1" customHeight="1" x14ac:dyDescent="0.25"/>
    <row r="306" ht="15" hidden="1" customHeight="1" x14ac:dyDescent="0.25"/>
    <row r="307" ht="15" hidden="1" customHeight="1" x14ac:dyDescent="0.25"/>
    <row r="308" ht="15" hidden="1" customHeight="1" x14ac:dyDescent="0.25"/>
    <row r="309" ht="0" hidden="1" customHeight="1" x14ac:dyDescent="0.25"/>
    <row r="310" ht="0" hidden="1" customHeight="1" x14ac:dyDescent="0.25"/>
    <row r="311" ht="0" hidden="1" customHeight="1" x14ac:dyDescent="0.25"/>
    <row r="312" ht="0" hidden="1" customHeight="1" x14ac:dyDescent="0.25"/>
    <row r="313" ht="0" hidden="1" customHeight="1" x14ac:dyDescent="0.25"/>
    <row r="314" ht="0" hidden="1" customHeight="1" x14ac:dyDescent="0.25"/>
    <row r="315" ht="0" hidden="1" customHeight="1" x14ac:dyDescent="0.25"/>
    <row r="316" ht="0" hidden="1" customHeight="1" x14ac:dyDescent="0.25"/>
    <row r="317" ht="0" hidden="1" customHeight="1" x14ac:dyDescent="0.25"/>
    <row r="318" ht="0" hidden="1" customHeight="1" x14ac:dyDescent="0.25"/>
    <row r="319" ht="0" hidden="1" customHeight="1" x14ac:dyDescent="0.25"/>
    <row r="320" ht="0" hidden="1" customHeight="1" x14ac:dyDescent="0.25"/>
    <row r="321" ht="0" hidden="1" customHeight="1" x14ac:dyDescent="0.25"/>
    <row r="322" ht="0" hidden="1" customHeight="1" x14ac:dyDescent="0.25"/>
    <row r="323" ht="0" hidden="1" customHeight="1" x14ac:dyDescent="0.25"/>
    <row r="324" ht="0" hidden="1" customHeight="1" x14ac:dyDescent="0.25"/>
    <row r="325" ht="0" hidden="1" customHeight="1" x14ac:dyDescent="0.25"/>
    <row r="326" ht="0" hidden="1" customHeight="1" x14ac:dyDescent="0.25"/>
    <row r="327" ht="0" hidden="1" customHeight="1" x14ac:dyDescent="0.25"/>
    <row r="328" ht="0" hidden="1" customHeight="1" x14ac:dyDescent="0.25"/>
    <row r="329" ht="0" hidden="1" customHeight="1" x14ac:dyDescent="0.25"/>
    <row r="330" ht="0" hidden="1" customHeight="1" x14ac:dyDescent="0.25"/>
    <row r="331" ht="0" hidden="1" customHeight="1" x14ac:dyDescent="0.25"/>
    <row r="332" ht="0" hidden="1" customHeight="1" x14ac:dyDescent="0.25"/>
  </sheetData>
  <mergeCells count="3">
    <mergeCell ref="B1:R3"/>
    <mergeCell ref="B4:R4"/>
    <mergeCell ref="B5:R5"/>
  </mergeCells>
  <pageMargins left="0.7" right="0.7" top="0.75" bottom="0.75" header="0.3" footer="0.3"/>
  <pageSetup paperSize="9" orientation="portrait" r:id="rId1"/>
  <drawing r:id="rId2"/>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sheetPr codeName="Hoja101"/>
  <dimension ref="A1:BI110"/>
  <sheetViews>
    <sheetView showGridLines="0" zoomScale="90" zoomScaleNormal="90" workbookViewId="0">
      <pane xSplit="2" ySplit="7" topLeftCell="AW83" activePane="bottomRight" state="frozen"/>
      <selection activeCell="I25" sqref="I25"/>
      <selection pane="topRight" activeCell="I25" sqref="I25"/>
      <selection pane="bottomLeft" activeCell="I25" sqref="I25"/>
      <selection pane="bottomRight" activeCell="B4" sqref="B4:BH4"/>
    </sheetView>
  </sheetViews>
  <sheetFormatPr baseColWidth="10" defaultColWidth="0" defaultRowHeight="15" customHeight="1" zeroHeight="1" x14ac:dyDescent="0.25"/>
  <cols>
    <col min="1" max="1" width="3.5703125" style="1" customWidth="1"/>
    <col min="2" max="2" width="56.28515625" style="1" customWidth="1"/>
    <col min="3" max="60" width="11.140625" style="1" customWidth="1"/>
    <col min="61" max="61" width="9.140625" style="1" customWidth="1"/>
    <col min="62" max="16384" width="9.140625" style="1" hidden="1"/>
  </cols>
  <sheetData>
    <row r="1" spans="2:60" ht="15.75" x14ac:dyDescent="0.25">
      <c r="B1" s="2100"/>
      <c r="C1" s="2101"/>
      <c r="D1" s="2101"/>
      <c r="E1" s="2101"/>
      <c r="F1" s="2101"/>
      <c r="G1" s="2101"/>
      <c r="H1" s="2101"/>
      <c r="I1" s="2101"/>
      <c r="J1" s="2101"/>
      <c r="K1" s="2101"/>
      <c r="L1" s="2101"/>
      <c r="M1" s="2101"/>
      <c r="N1" s="2101"/>
      <c r="O1" s="2101"/>
      <c r="P1" s="2101"/>
      <c r="Q1" s="2101"/>
      <c r="R1" s="2101"/>
      <c r="S1" s="2101"/>
      <c r="T1" s="2101"/>
      <c r="U1" s="2101"/>
      <c r="V1" s="2101"/>
      <c r="W1" s="2101"/>
      <c r="X1" s="2101"/>
      <c r="Y1" s="2101"/>
      <c r="Z1" s="2101"/>
      <c r="AA1" s="2101"/>
      <c r="AB1" s="2101"/>
      <c r="AC1" s="2101"/>
      <c r="AD1" s="2101"/>
      <c r="AE1" s="2101"/>
      <c r="AF1" s="2101"/>
      <c r="AG1" s="2101"/>
      <c r="AH1" s="2101"/>
      <c r="AI1" s="2101"/>
      <c r="AJ1" s="2101"/>
      <c r="AK1" s="2101"/>
      <c r="AL1" s="2101"/>
      <c r="AM1" s="2101"/>
      <c r="AN1" s="2101"/>
      <c r="AO1" s="2101"/>
      <c r="AP1" s="2101"/>
      <c r="AQ1" s="2101"/>
      <c r="AR1" s="2101"/>
      <c r="AS1" s="2101"/>
      <c r="AT1" s="2101"/>
      <c r="AU1" s="2101"/>
      <c r="AV1" s="2101"/>
      <c r="AW1" s="2101"/>
      <c r="AX1" s="2101"/>
      <c r="AY1" s="2101"/>
      <c r="AZ1" s="2101"/>
      <c r="BA1" s="2101"/>
      <c r="BB1" s="2101"/>
      <c r="BC1" s="2101"/>
      <c r="BD1" s="2101"/>
      <c r="BE1" s="2101"/>
      <c r="BF1" s="2101"/>
      <c r="BG1" s="2101"/>
      <c r="BH1" s="2102"/>
    </row>
    <row r="2" spans="2:60" ht="15.75" x14ac:dyDescent="0.25">
      <c r="B2" s="2103"/>
      <c r="C2" s="2104"/>
      <c r="D2" s="2104"/>
      <c r="E2" s="2104"/>
      <c r="F2" s="2104"/>
      <c r="G2" s="2104"/>
      <c r="H2" s="2104"/>
      <c r="I2" s="2104"/>
      <c r="J2" s="2104"/>
      <c r="K2" s="2104"/>
      <c r="L2" s="2104"/>
      <c r="M2" s="2104"/>
      <c r="N2" s="2104"/>
      <c r="O2" s="2104"/>
      <c r="P2" s="2104"/>
      <c r="Q2" s="2104"/>
      <c r="R2" s="2104"/>
      <c r="S2" s="2104"/>
      <c r="T2" s="2104"/>
      <c r="U2" s="2104"/>
      <c r="V2" s="2104"/>
      <c r="W2" s="2104"/>
      <c r="X2" s="2104"/>
      <c r="Y2" s="2104"/>
      <c r="Z2" s="2104"/>
      <c r="AA2" s="2104"/>
      <c r="AB2" s="2104"/>
      <c r="AC2" s="2104"/>
      <c r="AD2" s="2104"/>
      <c r="AE2" s="2104"/>
      <c r="AF2" s="2104"/>
      <c r="AG2" s="2104"/>
      <c r="AH2" s="2104"/>
      <c r="AI2" s="2104"/>
      <c r="AJ2" s="2104"/>
      <c r="AK2" s="2104"/>
      <c r="AL2" s="2104"/>
      <c r="AM2" s="2104"/>
      <c r="AN2" s="2104"/>
      <c r="AO2" s="2104"/>
      <c r="AP2" s="2104"/>
      <c r="AQ2" s="2104"/>
      <c r="AR2" s="2104"/>
      <c r="AS2" s="2104"/>
      <c r="AT2" s="2104"/>
      <c r="AU2" s="2104"/>
      <c r="AV2" s="2104"/>
      <c r="AW2" s="2104"/>
      <c r="AX2" s="2104"/>
      <c r="AY2" s="2104"/>
      <c r="AZ2" s="2104"/>
      <c r="BA2" s="2104"/>
      <c r="BB2" s="2104"/>
      <c r="BC2" s="2104"/>
      <c r="BD2" s="2104"/>
      <c r="BE2" s="2104"/>
      <c r="BF2" s="2104"/>
      <c r="BG2" s="2104"/>
      <c r="BH2" s="2105"/>
    </row>
    <row r="3" spans="2:60" ht="16.5" thickBot="1" x14ac:dyDescent="0.3">
      <c r="B3" s="2106"/>
      <c r="C3" s="2107"/>
      <c r="D3" s="2107"/>
      <c r="E3" s="2107"/>
      <c r="F3" s="2107"/>
      <c r="G3" s="2107"/>
      <c r="H3" s="2107"/>
      <c r="I3" s="2107"/>
      <c r="J3" s="2107"/>
      <c r="K3" s="2107"/>
      <c r="L3" s="2107"/>
      <c r="M3" s="2107"/>
      <c r="N3" s="2107"/>
      <c r="O3" s="2107"/>
      <c r="P3" s="2107"/>
      <c r="Q3" s="2107"/>
      <c r="R3" s="2107"/>
      <c r="S3" s="2107"/>
      <c r="T3" s="2107"/>
      <c r="U3" s="2107"/>
      <c r="V3" s="2107"/>
      <c r="W3" s="2107"/>
      <c r="X3" s="2107"/>
      <c r="Y3" s="2107"/>
      <c r="Z3" s="2107"/>
      <c r="AA3" s="2107"/>
      <c r="AB3" s="2107"/>
      <c r="AC3" s="2107"/>
      <c r="AD3" s="2107"/>
      <c r="AE3" s="2107"/>
      <c r="AF3" s="2107"/>
      <c r="AG3" s="2107"/>
      <c r="AH3" s="2107"/>
      <c r="AI3" s="2107"/>
      <c r="AJ3" s="2107"/>
      <c r="AK3" s="2107"/>
      <c r="AL3" s="2107"/>
      <c r="AM3" s="2107"/>
      <c r="AN3" s="2107"/>
      <c r="AO3" s="2107"/>
      <c r="AP3" s="2107"/>
      <c r="AQ3" s="2107"/>
      <c r="AR3" s="2107"/>
      <c r="AS3" s="2107"/>
      <c r="AT3" s="2107"/>
      <c r="AU3" s="2107"/>
      <c r="AV3" s="2107"/>
      <c r="AW3" s="2107"/>
      <c r="AX3" s="2107"/>
      <c r="AY3" s="2107"/>
      <c r="AZ3" s="2107"/>
      <c r="BA3" s="2107"/>
      <c r="BB3" s="2107"/>
      <c r="BC3" s="2107"/>
      <c r="BD3" s="2107"/>
      <c r="BE3" s="2107"/>
      <c r="BF3" s="2107"/>
      <c r="BG3" s="2107"/>
      <c r="BH3" s="2108"/>
    </row>
    <row r="4" spans="2:60" ht="21.75" thickBot="1" x14ac:dyDescent="0.4">
      <c r="B4" s="2272" t="s">
        <v>1843</v>
      </c>
      <c r="C4" s="2273"/>
      <c r="D4" s="2273"/>
      <c r="E4" s="2273"/>
      <c r="F4" s="2273"/>
      <c r="G4" s="2273"/>
      <c r="H4" s="2273"/>
      <c r="I4" s="2273"/>
      <c r="J4" s="2273"/>
      <c r="K4" s="2273"/>
      <c r="L4" s="2273"/>
      <c r="M4" s="2273"/>
      <c r="N4" s="2273"/>
      <c r="O4" s="2273"/>
      <c r="P4" s="2273"/>
      <c r="Q4" s="2273"/>
      <c r="R4" s="2273"/>
      <c r="S4" s="2273"/>
      <c r="T4" s="2273"/>
      <c r="U4" s="2273"/>
      <c r="V4" s="2273"/>
      <c r="W4" s="2273"/>
      <c r="X4" s="2273"/>
      <c r="Y4" s="2273"/>
      <c r="Z4" s="2273"/>
      <c r="AA4" s="2273"/>
      <c r="AB4" s="2273"/>
      <c r="AC4" s="2273"/>
      <c r="AD4" s="2273"/>
      <c r="AE4" s="2273"/>
      <c r="AF4" s="2273"/>
      <c r="AG4" s="2273"/>
      <c r="AH4" s="2273"/>
      <c r="AI4" s="2273"/>
      <c r="AJ4" s="2273"/>
      <c r="AK4" s="2273"/>
      <c r="AL4" s="2273"/>
      <c r="AM4" s="2273"/>
      <c r="AN4" s="2273"/>
      <c r="AO4" s="2273"/>
      <c r="AP4" s="2273"/>
      <c r="AQ4" s="2273"/>
      <c r="AR4" s="2273"/>
      <c r="AS4" s="2273"/>
      <c r="AT4" s="2273"/>
      <c r="AU4" s="2273"/>
      <c r="AV4" s="2273"/>
      <c r="AW4" s="2273"/>
      <c r="AX4" s="2273"/>
      <c r="AY4" s="2273"/>
      <c r="AZ4" s="2273"/>
      <c r="BA4" s="2273"/>
      <c r="BB4" s="2273"/>
      <c r="BC4" s="2273"/>
      <c r="BD4" s="2273"/>
      <c r="BE4" s="2273"/>
      <c r="BF4" s="2273"/>
      <c r="BG4" s="2273"/>
      <c r="BH4" s="2274"/>
    </row>
    <row r="5" spans="2:60" s="5" customFormat="1" ht="8.25" customHeight="1" x14ac:dyDescent="0.25">
      <c r="B5" s="1852"/>
      <c r="C5" s="1852"/>
      <c r="D5" s="1852"/>
      <c r="E5" s="1852"/>
      <c r="F5" s="1852"/>
      <c r="G5" s="1852"/>
      <c r="H5" s="1852"/>
      <c r="AY5" s="1722"/>
      <c r="AZ5" s="1722"/>
      <c r="BA5" s="1722"/>
      <c r="BB5" s="1722"/>
    </row>
    <row r="6" spans="2:60" s="13" customFormat="1" ht="18.75" customHeight="1" x14ac:dyDescent="0.3">
      <c r="B6" s="2286" t="s">
        <v>379</v>
      </c>
      <c r="C6" s="2283">
        <v>1992</v>
      </c>
      <c r="D6" s="2283"/>
      <c r="E6" s="2283">
        <v>1993</v>
      </c>
      <c r="F6" s="2283"/>
      <c r="G6" s="2283">
        <v>1994</v>
      </c>
      <c r="H6" s="2283"/>
      <c r="I6" s="2283">
        <v>1995</v>
      </c>
      <c r="J6" s="2283"/>
      <c r="K6" s="2283">
        <v>1996</v>
      </c>
      <c r="L6" s="2283"/>
      <c r="M6" s="2283">
        <v>1997</v>
      </c>
      <c r="N6" s="2283"/>
      <c r="O6" s="2283">
        <v>1998</v>
      </c>
      <c r="P6" s="2283"/>
      <c r="Q6" s="2283">
        <v>1999</v>
      </c>
      <c r="R6" s="2283"/>
      <c r="S6" s="2283">
        <v>2000</v>
      </c>
      <c r="T6" s="2283"/>
      <c r="U6" s="2283">
        <v>2001</v>
      </c>
      <c r="V6" s="2283"/>
      <c r="W6" s="2283">
        <v>2002</v>
      </c>
      <c r="X6" s="2283"/>
      <c r="Y6" s="2283">
        <v>2003</v>
      </c>
      <c r="Z6" s="2283"/>
      <c r="AA6" s="2283">
        <v>2004</v>
      </c>
      <c r="AB6" s="2283"/>
      <c r="AC6" s="2283">
        <v>2005</v>
      </c>
      <c r="AD6" s="2283"/>
      <c r="AE6" s="2285">
        <v>2006</v>
      </c>
      <c r="AF6" s="2285"/>
      <c r="AG6" s="2283">
        <v>2007</v>
      </c>
      <c r="AH6" s="2283"/>
      <c r="AI6" s="2283">
        <v>2008</v>
      </c>
      <c r="AJ6" s="2283"/>
      <c r="AK6" s="2283">
        <v>2009</v>
      </c>
      <c r="AL6" s="2283"/>
      <c r="AM6" s="2284">
        <v>2010</v>
      </c>
      <c r="AN6" s="2284"/>
      <c r="AO6" s="2284">
        <v>2011</v>
      </c>
      <c r="AP6" s="2284"/>
      <c r="AQ6" s="2284">
        <v>2012</v>
      </c>
      <c r="AR6" s="2284"/>
      <c r="AS6" s="2284">
        <v>2013</v>
      </c>
      <c r="AT6" s="2284"/>
      <c r="AU6" s="2284">
        <v>2014</v>
      </c>
      <c r="AV6" s="2284"/>
      <c r="AW6" s="2284">
        <v>2015</v>
      </c>
      <c r="AX6" s="2284"/>
      <c r="AY6" s="2287">
        <v>2016</v>
      </c>
      <c r="AZ6" s="2288"/>
      <c r="BA6" s="2284">
        <v>2017</v>
      </c>
      <c r="BB6" s="2284"/>
      <c r="BC6" s="2284">
        <v>2018</v>
      </c>
      <c r="BD6" s="2284"/>
      <c r="BE6" s="2284">
        <v>2019</v>
      </c>
      <c r="BF6" s="2284"/>
      <c r="BG6" s="2284">
        <v>2020</v>
      </c>
      <c r="BH6" s="2284"/>
    </row>
    <row r="7" spans="2:60" s="13" customFormat="1" ht="18.75" customHeight="1" x14ac:dyDescent="0.3">
      <c r="B7" s="2286"/>
      <c r="C7" s="205" t="s">
        <v>508</v>
      </c>
      <c r="D7" s="205" t="s">
        <v>509</v>
      </c>
      <c r="E7" s="205" t="s">
        <v>510</v>
      </c>
      <c r="F7" s="205" t="s">
        <v>511</v>
      </c>
      <c r="G7" s="205" t="s">
        <v>512</v>
      </c>
      <c r="H7" s="205" t="s">
        <v>513</v>
      </c>
      <c r="I7" s="205" t="s">
        <v>514</v>
      </c>
      <c r="J7" s="205" t="s">
        <v>515</v>
      </c>
      <c r="K7" s="205" t="s">
        <v>516</v>
      </c>
      <c r="L7" s="205" t="s">
        <v>517</v>
      </c>
      <c r="M7" s="205" t="s">
        <v>518</v>
      </c>
      <c r="N7" s="205" t="s">
        <v>519</v>
      </c>
      <c r="O7" s="205" t="s">
        <v>520</v>
      </c>
      <c r="P7" s="205" t="s">
        <v>521</v>
      </c>
      <c r="Q7" s="205" t="s">
        <v>522</v>
      </c>
      <c r="R7" s="205" t="s">
        <v>523</v>
      </c>
      <c r="S7" s="205" t="s">
        <v>524</v>
      </c>
      <c r="T7" s="205" t="s">
        <v>525</v>
      </c>
      <c r="U7" s="205" t="s">
        <v>526</v>
      </c>
      <c r="V7" s="205" t="s">
        <v>527</v>
      </c>
      <c r="W7" s="205" t="s">
        <v>528</v>
      </c>
      <c r="X7" s="205" t="s">
        <v>529</v>
      </c>
      <c r="Y7" s="205" t="s">
        <v>530</v>
      </c>
      <c r="Z7" s="205" t="s">
        <v>531</v>
      </c>
      <c r="AA7" s="205" t="s">
        <v>532</v>
      </c>
      <c r="AB7" s="205" t="s">
        <v>533</v>
      </c>
      <c r="AC7" s="205" t="s">
        <v>534</v>
      </c>
      <c r="AD7" s="205" t="s">
        <v>535</v>
      </c>
      <c r="AE7" s="206" t="s">
        <v>536</v>
      </c>
      <c r="AF7" s="206" t="s">
        <v>537</v>
      </c>
      <c r="AG7" s="205" t="s">
        <v>538</v>
      </c>
      <c r="AH7" s="205" t="s">
        <v>539</v>
      </c>
      <c r="AI7" s="207" t="s">
        <v>540</v>
      </c>
      <c r="AJ7" s="207" t="s">
        <v>541</v>
      </c>
      <c r="AK7" s="207" t="s">
        <v>542</v>
      </c>
      <c r="AL7" s="207" t="s">
        <v>543</v>
      </c>
      <c r="AM7" s="207" t="s">
        <v>544</v>
      </c>
      <c r="AN7" s="207" t="s">
        <v>545</v>
      </c>
      <c r="AO7" s="207" t="s">
        <v>546</v>
      </c>
      <c r="AP7" s="207" t="s">
        <v>547</v>
      </c>
      <c r="AQ7" s="207" t="s">
        <v>548</v>
      </c>
      <c r="AR7" s="207" t="s">
        <v>549</v>
      </c>
      <c r="AS7" s="207" t="s">
        <v>550</v>
      </c>
      <c r="AT7" s="207" t="s">
        <v>551</v>
      </c>
      <c r="AU7" s="207" t="s">
        <v>552</v>
      </c>
      <c r="AV7" s="207" t="s">
        <v>553</v>
      </c>
      <c r="AW7" s="207" t="s">
        <v>554</v>
      </c>
      <c r="AX7" s="207" t="s">
        <v>555</v>
      </c>
      <c r="AY7" s="207" t="s">
        <v>556</v>
      </c>
      <c r="AZ7" s="207" t="s">
        <v>133</v>
      </c>
      <c r="BA7" s="207" t="s">
        <v>978</v>
      </c>
      <c r="BB7" s="207" t="s">
        <v>1854</v>
      </c>
      <c r="BC7" s="207" t="s">
        <v>1903</v>
      </c>
      <c r="BD7" s="207" t="s">
        <v>2279</v>
      </c>
      <c r="BE7" s="207" t="s">
        <v>2280</v>
      </c>
      <c r="BF7" s="207" t="s">
        <v>3023</v>
      </c>
      <c r="BG7" s="207" t="s">
        <v>3024</v>
      </c>
      <c r="BH7" s="207" t="s">
        <v>3025</v>
      </c>
    </row>
    <row r="8" spans="2:60" s="13" customFormat="1" ht="18.75" customHeight="1" x14ac:dyDescent="0.25">
      <c r="B8" s="198" t="s">
        <v>891</v>
      </c>
      <c r="C8" s="198">
        <f>SUM(C9:C24)</f>
        <v>9</v>
      </c>
      <c r="D8" s="198">
        <f t="shared" ref="D8:BH8" si="0">SUM(D9:D24)</f>
        <v>2</v>
      </c>
      <c r="E8" s="198">
        <f t="shared" si="0"/>
        <v>19</v>
      </c>
      <c r="F8" s="198">
        <f t="shared" si="0"/>
        <v>19</v>
      </c>
      <c r="G8" s="198">
        <f t="shared" si="0"/>
        <v>35</v>
      </c>
      <c r="H8" s="198">
        <f t="shared" si="0"/>
        <v>21</v>
      </c>
      <c r="I8" s="198">
        <f t="shared" si="0"/>
        <v>118</v>
      </c>
      <c r="J8" s="198">
        <f t="shared" si="0"/>
        <v>115</v>
      </c>
      <c r="K8" s="198">
        <f t="shared" si="0"/>
        <v>192</v>
      </c>
      <c r="L8" s="198">
        <f t="shared" si="0"/>
        <v>224</v>
      </c>
      <c r="M8" s="198">
        <f t="shared" si="0"/>
        <v>292</v>
      </c>
      <c r="N8" s="198">
        <f t="shared" si="0"/>
        <v>260</v>
      </c>
      <c r="O8" s="198">
        <f t="shared" si="0"/>
        <v>185</v>
      </c>
      <c r="P8" s="198">
        <f t="shared" si="0"/>
        <v>112</v>
      </c>
      <c r="Q8" s="198">
        <f t="shared" si="0"/>
        <v>74</v>
      </c>
      <c r="R8" s="198">
        <f t="shared" si="0"/>
        <v>63</v>
      </c>
      <c r="S8" s="198">
        <f t="shared" si="0"/>
        <v>62</v>
      </c>
      <c r="T8" s="198">
        <f t="shared" si="0"/>
        <v>31</v>
      </c>
      <c r="U8" s="198">
        <f t="shared" si="0"/>
        <v>53</v>
      </c>
      <c r="V8" s="198">
        <f t="shared" si="0"/>
        <v>46</v>
      </c>
      <c r="W8" s="198">
        <f t="shared" si="0"/>
        <v>15</v>
      </c>
      <c r="X8" s="198">
        <f t="shared" si="0"/>
        <v>35</v>
      </c>
      <c r="Y8" s="198">
        <f t="shared" si="0"/>
        <v>35</v>
      </c>
      <c r="Z8" s="198">
        <f t="shared" si="0"/>
        <v>35</v>
      </c>
      <c r="AA8" s="198">
        <f t="shared" si="0"/>
        <v>33</v>
      </c>
      <c r="AB8" s="198">
        <f t="shared" si="0"/>
        <v>31</v>
      </c>
      <c r="AC8" s="198">
        <f t="shared" si="0"/>
        <v>66</v>
      </c>
      <c r="AD8" s="198">
        <f t="shared" si="0"/>
        <v>84</v>
      </c>
      <c r="AE8" s="198">
        <f t="shared" si="0"/>
        <v>125</v>
      </c>
      <c r="AF8" s="198">
        <f t="shared" si="0"/>
        <v>115</v>
      </c>
      <c r="AG8" s="198">
        <f t="shared" si="0"/>
        <v>100</v>
      </c>
      <c r="AH8" s="198">
        <f t="shared" si="0"/>
        <v>69</v>
      </c>
      <c r="AI8" s="198">
        <f t="shared" si="0"/>
        <v>65</v>
      </c>
      <c r="AJ8" s="198">
        <f t="shared" si="0"/>
        <v>105</v>
      </c>
      <c r="AK8" s="198">
        <f t="shared" si="0"/>
        <v>103</v>
      </c>
      <c r="AL8" s="198">
        <f t="shared" si="0"/>
        <v>131</v>
      </c>
      <c r="AM8" s="198">
        <f t="shared" si="0"/>
        <v>129</v>
      </c>
      <c r="AN8" s="198">
        <f t="shared" si="0"/>
        <v>122</v>
      </c>
      <c r="AO8" s="198">
        <f t="shared" si="0"/>
        <v>96</v>
      </c>
      <c r="AP8" s="198">
        <f t="shared" si="0"/>
        <v>100</v>
      </c>
      <c r="AQ8" s="198">
        <f t="shared" si="0"/>
        <v>86</v>
      </c>
      <c r="AR8" s="198">
        <f t="shared" si="0"/>
        <v>87</v>
      </c>
      <c r="AS8" s="198">
        <f t="shared" si="0"/>
        <v>84</v>
      </c>
      <c r="AT8" s="198">
        <f t="shared" si="0"/>
        <v>101</v>
      </c>
      <c r="AU8" s="198">
        <f t="shared" si="0"/>
        <v>98</v>
      </c>
      <c r="AV8" s="198">
        <f t="shared" si="0"/>
        <v>101</v>
      </c>
      <c r="AW8" s="198">
        <f t="shared" si="0"/>
        <v>99</v>
      </c>
      <c r="AX8" s="198">
        <f t="shared" si="0"/>
        <v>126</v>
      </c>
      <c r="AY8" s="198">
        <f t="shared" si="0"/>
        <v>178</v>
      </c>
      <c r="AZ8" s="198">
        <f t="shared" si="0"/>
        <v>169</v>
      </c>
      <c r="BA8" s="198">
        <f t="shared" si="0"/>
        <v>231</v>
      </c>
      <c r="BB8" s="198">
        <f t="shared" si="0"/>
        <v>228</v>
      </c>
      <c r="BC8" s="198">
        <f t="shared" si="0"/>
        <v>272</v>
      </c>
      <c r="BD8" s="198">
        <f t="shared" si="0"/>
        <v>271</v>
      </c>
      <c r="BE8" s="198">
        <f t="shared" si="0"/>
        <v>234</v>
      </c>
      <c r="BF8" s="198">
        <f t="shared" si="0"/>
        <v>232</v>
      </c>
      <c r="BG8" s="198">
        <f t="shared" si="0"/>
        <v>261</v>
      </c>
      <c r="BH8" s="198">
        <f t="shared" si="0"/>
        <v>244</v>
      </c>
    </row>
    <row r="9" spans="2:60" s="13" customFormat="1" ht="18.75" customHeight="1" x14ac:dyDescent="0.25">
      <c r="B9" s="385" t="s">
        <v>243</v>
      </c>
      <c r="C9" s="361"/>
      <c r="D9" s="361"/>
      <c r="E9" s="361"/>
      <c r="F9" s="361"/>
      <c r="G9" s="361">
        <v>17</v>
      </c>
      <c r="H9" s="361">
        <v>20</v>
      </c>
      <c r="I9" s="361">
        <v>86</v>
      </c>
      <c r="J9" s="361">
        <v>86</v>
      </c>
      <c r="K9" s="361">
        <v>127</v>
      </c>
      <c r="L9" s="361">
        <v>82</v>
      </c>
      <c r="M9" s="361">
        <v>79</v>
      </c>
      <c r="N9" s="361">
        <v>43</v>
      </c>
      <c r="O9" s="361">
        <v>40</v>
      </c>
      <c r="P9" s="361">
        <v>40</v>
      </c>
      <c r="Q9" s="361">
        <v>44</v>
      </c>
      <c r="R9" s="361">
        <v>37</v>
      </c>
      <c r="S9" s="361">
        <v>36</v>
      </c>
      <c r="T9" s="361">
        <v>31</v>
      </c>
      <c r="U9" s="269">
        <v>31</v>
      </c>
      <c r="V9" s="269">
        <v>30</v>
      </c>
      <c r="W9" s="269"/>
      <c r="X9" s="269">
        <v>35</v>
      </c>
      <c r="Y9" s="269">
        <v>35</v>
      </c>
      <c r="Z9" s="269">
        <v>35</v>
      </c>
      <c r="AA9" s="269">
        <v>33</v>
      </c>
      <c r="AB9" s="269">
        <v>31</v>
      </c>
      <c r="AC9" s="269">
        <v>30</v>
      </c>
      <c r="AD9" s="269">
        <v>49</v>
      </c>
      <c r="AE9" s="269">
        <v>91</v>
      </c>
      <c r="AF9" s="269">
        <v>78</v>
      </c>
      <c r="AG9" s="269">
        <v>64</v>
      </c>
      <c r="AH9" s="269">
        <v>35</v>
      </c>
      <c r="AI9" s="269">
        <v>33</v>
      </c>
      <c r="AJ9" s="269">
        <v>36</v>
      </c>
      <c r="AK9" s="363">
        <v>35</v>
      </c>
      <c r="AL9" s="363">
        <v>65</v>
      </c>
      <c r="AM9" s="363">
        <v>68</v>
      </c>
      <c r="AN9" s="363">
        <v>61</v>
      </c>
      <c r="AO9" s="363">
        <v>30</v>
      </c>
      <c r="AP9" s="363">
        <v>38</v>
      </c>
      <c r="AQ9" s="363">
        <v>37</v>
      </c>
      <c r="AR9" s="363">
        <v>36</v>
      </c>
      <c r="AS9" s="363">
        <v>34</v>
      </c>
      <c r="AT9" s="363">
        <v>57</v>
      </c>
      <c r="AU9" s="363">
        <v>59</v>
      </c>
      <c r="AV9" s="363">
        <v>57</v>
      </c>
      <c r="AW9" s="363">
        <v>44</v>
      </c>
      <c r="AX9" s="363">
        <v>52</v>
      </c>
      <c r="AY9" s="363">
        <v>47</v>
      </c>
      <c r="AZ9" s="363">
        <v>59</v>
      </c>
      <c r="BA9" s="363">
        <v>57</v>
      </c>
      <c r="BB9" s="363">
        <v>38</v>
      </c>
      <c r="BC9" s="363">
        <v>36</v>
      </c>
      <c r="BD9" s="363">
        <v>35</v>
      </c>
      <c r="BE9" s="363">
        <v>34</v>
      </c>
      <c r="BF9" s="363">
        <v>32</v>
      </c>
      <c r="BG9" s="363">
        <v>33</v>
      </c>
      <c r="BH9" s="363">
        <v>19</v>
      </c>
    </row>
    <row r="10" spans="2:60" s="13" customFormat="1" ht="18.75" customHeight="1" x14ac:dyDescent="0.25">
      <c r="B10" s="385" t="s">
        <v>892</v>
      </c>
      <c r="C10" s="361"/>
      <c r="D10" s="361"/>
      <c r="E10" s="361"/>
      <c r="F10" s="361"/>
      <c r="G10" s="361"/>
      <c r="H10" s="361"/>
      <c r="I10" s="361"/>
      <c r="J10" s="361"/>
      <c r="K10" s="361"/>
      <c r="L10" s="361"/>
      <c r="M10" s="361">
        <v>48</v>
      </c>
      <c r="N10" s="361">
        <v>48</v>
      </c>
      <c r="O10" s="361">
        <v>48</v>
      </c>
      <c r="P10" s="361"/>
      <c r="Q10" s="361"/>
      <c r="R10" s="361"/>
      <c r="S10" s="361"/>
      <c r="T10" s="361"/>
      <c r="U10" s="269"/>
      <c r="V10" s="269"/>
      <c r="W10" s="269"/>
      <c r="X10" s="269"/>
      <c r="Y10" s="269"/>
      <c r="Z10" s="269"/>
      <c r="AA10" s="269"/>
      <c r="AB10" s="269"/>
      <c r="AC10" s="269"/>
      <c r="AD10" s="269"/>
      <c r="AE10" s="269"/>
      <c r="AF10" s="269"/>
      <c r="AG10" s="269"/>
      <c r="AH10" s="269"/>
      <c r="AI10" s="269"/>
      <c r="AJ10" s="269"/>
      <c r="AK10" s="363"/>
      <c r="AL10" s="363"/>
      <c r="AM10" s="363"/>
      <c r="AN10" s="363"/>
      <c r="AO10" s="363"/>
      <c r="AP10" s="363"/>
      <c r="AQ10" s="363"/>
      <c r="AR10" s="363"/>
      <c r="AS10" s="363"/>
      <c r="AT10" s="363"/>
      <c r="AU10" s="363"/>
      <c r="AV10" s="363"/>
      <c r="AW10" s="1105"/>
      <c r="AX10" s="1105"/>
      <c r="AY10" s="1105"/>
      <c r="AZ10" s="1105"/>
      <c r="BA10" s="1105"/>
      <c r="BB10" s="1105"/>
      <c r="BC10" s="1105"/>
      <c r="BD10" s="1105"/>
      <c r="BE10" s="1105"/>
      <c r="BF10" s="1105"/>
      <c r="BG10" s="1105"/>
      <c r="BH10" s="1105"/>
    </row>
    <row r="11" spans="2:60" s="13" customFormat="1" ht="18.75" customHeight="1" x14ac:dyDescent="0.25">
      <c r="B11" s="385" t="s">
        <v>893</v>
      </c>
      <c r="C11" s="361"/>
      <c r="D11" s="361">
        <v>1</v>
      </c>
      <c r="E11" s="361"/>
      <c r="F11" s="361"/>
      <c r="G11" s="361"/>
      <c r="H11" s="361"/>
      <c r="I11" s="361"/>
      <c r="J11" s="361"/>
      <c r="K11" s="361"/>
      <c r="L11" s="361">
        <v>37</v>
      </c>
      <c r="M11" s="361">
        <v>37</v>
      </c>
      <c r="N11" s="361">
        <v>78</v>
      </c>
      <c r="O11" s="361">
        <v>34</v>
      </c>
      <c r="P11" s="361">
        <v>34</v>
      </c>
      <c r="Q11" s="361">
        <v>30</v>
      </c>
      <c r="R11" s="361">
        <v>26</v>
      </c>
      <c r="S11" s="361">
        <v>26</v>
      </c>
      <c r="T11" s="361"/>
      <c r="U11" s="269">
        <v>22</v>
      </c>
      <c r="V11" s="269">
        <v>16</v>
      </c>
      <c r="W11" s="269">
        <v>15</v>
      </c>
      <c r="X11" s="269"/>
      <c r="Y11" s="269"/>
      <c r="Z11" s="269"/>
      <c r="AA11" s="269"/>
      <c r="AB11" s="269"/>
      <c r="AC11" s="269">
        <v>36</v>
      </c>
      <c r="AD11" s="269">
        <v>35</v>
      </c>
      <c r="AE11" s="269">
        <v>34</v>
      </c>
      <c r="AF11" s="269">
        <v>37</v>
      </c>
      <c r="AG11" s="269">
        <v>36</v>
      </c>
      <c r="AH11" s="269">
        <v>34</v>
      </c>
      <c r="AI11" s="269">
        <v>32</v>
      </c>
      <c r="AJ11" s="269">
        <v>28</v>
      </c>
      <c r="AK11" s="363">
        <v>29</v>
      </c>
      <c r="AL11" s="363">
        <v>27</v>
      </c>
      <c r="AM11" s="363">
        <v>30</v>
      </c>
      <c r="AN11" s="363">
        <v>32</v>
      </c>
      <c r="AO11" s="363">
        <v>30</v>
      </c>
      <c r="AP11" s="363">
        <v>28</v>
      </c>
      <c r="AQ11" s="363">
        <v>27</v>
      </c>
      <c r="AR11" s="363">
        <v>28</v>
      </c>
      <c r="AS11" s="363">
        <v>27</v>
      </c>
      <c r="AT11" s="363">
        <v>21</v>
      </c>
      <c r="AU11" s="363">
        <v>20</v>
      </c>
      <c r="AV11" s="1087">
        <v>21</v>
      </c>
      <c r="AW11" s="503">
        <v>23</v>
      </c>
      <c r="AX11" s="503">
        <v>23</v>
      </c>
      <c r="AY11" s="503">
        <v>22</v>
      </c>
      <c r="AZ11" s="503">
        <v>20</v>
      </c>
      <c r="BA11" s="503">
        <v>20</v>
      </c>
      <c r="BB11" s="503">
        <v>27</v>
      </c>
      <c r="BC11" s="503">
        <v>29</v>
      </c>
      <c r="BD11" s="503">
        <v>25</v>
      </c>
      <c r="BE11" s="503">
        <v>23</v>
      </c>
      <c r="BF11" s="503">
        <v>26</v>
      </c>
      <c r="BG11" s="503">
        <v>26</v>
      </c>
      <c r="BH11" s="503">
        <v>20</v>
      </c>
    </row>
    <row r="12" spans="2:60" s="13" customFormat="1" ht="18.75" customHeight="1" x14ac:dyDescent="0.25">
      <c r="B12" s="385" t="s">
        <v>244</v>
      </c>
      <c r="C12" s="361"/>
      <c r="D12" s="361"/>
      <c r="E12" s="361"/>
      <c r="F12" s="361"/>
      <c r="G12" s="361"/>
      <c r="H12" s="361"/>
      <c r="I12" s="361"/>
      <c r="J12" s="361"/>
      <c r="K12" s="361"/>
      <c r="L12" s="361"/>
      <c r="M12" s="361"/>
      <c r="N12" s="361"/>
      <c r="O12" s="361"/>
      <c r="P12" s="361"/>
      <c r="Q12" s="361"/>
      <c r="R12" s="361"/>
      <c r="S12" s="361"/>
      <c r="T12" s="361"/>
      <c r="U12" s="269"/>
      <c r="V12" s="269"/>
      <c r="W12" s="269"/>
      <c r="X12" s="269"/>
      <c r="Y12" s="269"/>
      <c r="Z12" s="269"/>
      <c r="AA12" s="269"/>
      <c r="AB12" s="269"/>
      <c r="AC12" s="269"/>
      <c r="AD12" s="269"/>
      <c r="AE12" s="269"/>
      <c r="AF12" s="269"/>
      <c r="AG12" s="269"/>
      <c r="AH12" s="269"/>
      <c r="AI12" s="269"/>
      <c r="AJ12" s="269">
        <v>41</v>
      </c>
      <c r="AK12" s="363">
        <v>39</v>
      </c>
      <c r="AL12" s="363">
        <v>39</v>
      </c>
      <c r="AM12" s="363">
        <v>31</v>
      </c>
      <c r="AN12" s="363">
        <v>29</v>
      </c>
      <c r="AO12" s="363">
        <v>36</v>
      </c>
      <c r="AP12" s="363">
        <v>34</v>
      </c>
      <c r="AQ12" s="363">
        <v>22</v>
      </c>
      <c r="AR12" s="363">
        <v>23</v>
      </c>
      <c r="AS12" s="363">
        <v>23</v>
      </c>
      <c r="AT12" s="363">
        <v>23</v>
      </c>
      <c r="AU12" s="363">
        <v>19</v>
      </c>
      <c r="AV12" s="1106">
        <v>23</v>
      </c>
      <c r="AW12" s="1107">
        <v>32</v>
      </c>
      <c r="AX12" s="1107">
        <v>33</v>
      </c>
      <c r="AY12" s="1107">
        <v>21</v>
      </c>
      <c r="AZ12" s="1107">
        <v>21</v>
      </c>
      <c r="BA12" s="1107">
        <v>30</v>
      </c>
      <c r="BB12" s="1107">
        <v>30</v>
      </c>
      <c r="BC12" s="1107">
        <v>31</v>
      </c>
      <c r="BD12" s="1107">
        <v>31</v>
      </c>
      <c r="BE12" s="1107">
        <v>29</v>
      </c>
      <c r="BF12" s="1107">
        <v>27</v>
      </c>
      <c r="BG12" s="1107">
        <v>27</v>
      </c>
      <c r="BH12" s="1107">
        <v>27</v>
      </c>
    </row>
    <row r="13" spans="2:60" s="13" customFormat="1" ht="18.75" customHeight="1" x14ac:dyDescent="0.25">
      <c r="B13" s="385" t="s">
        <v>894</v>
      </c>
      <c r="C13" s="361"/>
      <c r="D13" s="361"/>
      <c r="E13" s="361"/>
      <c r="F13" s="361"/>
      <c r="G13" s="361"/>
      <c r="H13" s="361"/>
      <c r="I13" s="361"/>
      <c r="J13" s="361"/>
      <c r="K13" s="361"/>
      <c r="L13" s="361"/>
      <c r="M13" s="361"/>
      <c r="N13" s="361"/>
      <c r="O13" s="361"/>
      <c r="P13" s="361"/>
      <c r="Q13" s="361"/>
      <c r="R13" s="361"/>
      <c r="S13" s="361"/>
      <c r="T13" s="361"/>
      <c r="U13" s="269"/>
      <c r="V13" s="269"/>
      <c r="W13" s="269"/>
      <c r="X13" s="269"/>
      <c r="Y13" s="269"/>
      <c r="Z13" s="269"/>
      <c r="AA13" s="269"/>
      <c r="AB13" s="269"/>
      <c r="AC13" s="269"/>
      <c r="AD13" s="269"/>
      <c r="AE13" s="269"/>
      <c r="AF13" s="269"/>
      <c r="AG13" s="269"/>
      <c r="AH13" s="269"/>
      <c r="AI13" s="269"/>
      <c r="AJ13" s="269"/>
      <c r="AK13" s="363"/>
      <c r="AL13" s="363"/>
      <c r="AM13" s="363"/>
      <c r="AN13" s="363"/>
      <c r="AO13" s="363"/>
      <c r="AP13" s="363"/>
      <c r="AQ13" s="363"/>
      <c r="AR13" s="363"/>
      <c r="AS13" s="363"/>
      <c r="AT13" s="363"/>
      <c r="AU13" s="1087"/>
      <c r="AV13" s="268"/>
      <c r="AW13" s="503"/>
      <c r="AX13" s="503">
        <v>18</v>
      </c>
      <c r="AY13" s="503">
        <v>17</v>
      </c>
      <c r="AZ13" s="503"/>
      <c r="BA13" s="503"/>
      <c r="BB13" s="503"/>
      <c r="BC13" s="503"/>
      <c r="BD13" s="503"/>
      <c r="BE13" s="503"/>
      <c r="BF13" s="503"/>
      <c r="BG13" s="503"/>
      <c r="BH13" s="503"/>
    </row>
    <row r="14" spans="2:60" s="13" customFormat="1" ht="31.5" x14ac:dyDescent="0.25">
      <c r="B14" s="385" t="s">
        <v>895</v>
      </c>
      <c r="C14" s="361">
        <v>9</v>
      </c>
      <c r="D14" s="361">
        <v>1</v>
      </c>
      <c r="E14" s="361">
        <v>19</v>
      </c>
      <c r="F14" s="361">
        <v>19</v>
      </c>
      <c r="G14" s="361">
        <v>18</v>
      </c>
      <c r="H14" s="361">
        <v>1</v>
      </c>
      <c r="I14" s="361">
        <v>32</v>
      </c>
      <c r="J14" s="361">
        <v>29</v>
      </c>
      <c r="K14" s="361"/>
      <c r="L14" s="361"/>
      <c r="M14" s="361"/>
      <c r="N14" s="361"/>
      <c r="O14" s="361"/>
      <c r="P14" s="361"/>
      <c r="Q14" s="361"/>
      <c r="R14" s="361"/>
      <c r="S14" s="361"/>
      <c r="T14" s="361"/>
      <c r="U14" s="269"/>
      <c r="V14" s="269"/>
      <c r="W14" s="269"/>
      <c r="X14" s="269"/>
      <c r="Y14" s="269"/>
      <c r="Z14" s="269"/>
      <c r="AA14" s="269"/>
      <c r="AB14" s="269"/>
      <c r="AC14" s="269"/>
      <c r="AD14" s="269"/>
      <c r="AE14" s="269"/>
      <c r="AF14" s="269"/>
      <c r="AG14" s="269"/>
      <c r="AH14" s="269"/>
      <c r="AI14" s="269"/>
      <c r="AJ14" s="269"/>
      <c r="AK14" s="363"/>
      <c r="AL14" s="363"/>
      <c r="AM14" s="363"/>
      <c r="AN14" s="363"/>
      <c r="AO14" s="363"/>
      <c r="AP14" s="363"/>
      <c r="AQ14" s="363"/>
      <c r="AR14" s="363"/>
      <c r="AS14" s="363"/>
      <c r="AT14" s="363"/>
      <c r="AU14" s="363"/>
      <c r="AV14" s="358"/>
      <c r="AW14" s="358"/>
      <c r="AX14" s="358"/>
      <c r="AY14" s="358"/>
      <c r="AZ14" s="358"/>
      <c r="BA14" s="358"/>
      <c r="BB14" s="358"/>
      <c r="BC14" s="358"/>
      <c r="BD14" s="358"/>
      <c r="BE14" s="358"/>
      <c r="BF14" s="358"/>
      <c r="BG14" s="358"/>
      <c r="BH14" s="358"/>
    </row>
    <row r="15" spans="2:60" s="13" customFormat="1" ht="18.75" customHeight="1" x14ac:dyDescent="0.25">
      <c r="B15" s="385" t="s">
        <v>896</v>
      </c>
      <c r="C15" s="361"/>
      <c r="D15" s="361"/>
      <c r="E15" s="361"/>
      <c r="F15" s="361"/>
      <c r="G15" s="361"/>
      <c r="H15" s="361"/>
      <c r="I15" s="361"/>
      <c r="J15" s="361"/>
      <c r="K15" s="361">
        <v>25</v>
      </c>
      <c r="L15" s="361"/>
      <c r="M15" s="361"/>
      <c r="N15" s="361"/>
      <c r="O15" s="361">
        <v>22</v>
      </c>
      <c r="P15" s="361"/>
      <c r="Q15" s="361"/>
      <c r="R15" s="361"/>
      <c r="S15" s="361"/>
      <c r="T15" s="361"/>
      <c r="U15" s="269"/>
      <c r="V15" s="269"/>
      <c r="W15" s="269"/>
      <c r="X15" s="269"/>
      <c r="Y15" s="269"/>
      <c r="Z15" s="269"/>
      <c r="AA15" s="269"/>
      <c r="AB15" s="269"/>
      <c r="AC15" s="269"/>
      <c r="AD15" s="269"/>
      <c r="AE15" s="269"/>
      <c r="AF15" s="269"/>
      <c r="AG15" s="269"/>
      <c r="AH15" s="269"/>
      <c r="AI15" s="269"/>
      <c r="AJ15" s="269"/>
      <c r="AK15" s="363"/>
      <c r="AL15" s="363"/>
      <c r="AM15" s="363"/>
      <c r="AN15" s="363"/>
      <c r="AO15" s="363"/>
      <c r="AP15" s="363"/>
      <c r="AQ15" s="363"/>
      <c r="AR15" s="363"/>
      <c r="AS15" s="363"/>
      <c r="AT15" s="363"/>
      <c r="AU15" s="363"/>
      <c r="AV15" s="363"/>
      <c r="AW15" s="363"/>
      <c r="AX15" s="363"/>
      <c r="AY15" s="363"/>
      <c r="AZ15" s="363"/>
      <c r="BA15" s="363"/>
      <c r="BB15" s="363"/>
      <c r="BC15" s="363"/>
      <c r="BD15" s="363"/>
      <c r="BE15" s="363"/>
      <c r="BF15" s="363"/>
      <c r="BG15" s="363"/>
      <c r="BH15" s="363"/>
    </row>
    <row r="16" spans="2:60" s="13" customFormat="1" ht="18.75" customHeight="1" x14ac:dyDescent="0.25">
      <c r="B16" s="385" t="s">
        <v>897</v>
      </c>
      <c r="C16" s="361"/>
      <c r="D16" s="361"/>
      <c r="E16" s="361"/>
      <c r="F16" s="361"/>
      <c r="G16" s="361"/>
      <c r="H16" s="361"/>
      <c r="I16" s="361"/>
      <c r="J16" s="361"/>
      <c r="K16" s="361"/>
      <c r="L16" s="361">
        <v>33</v>
      </c>
      <c r="M16" s="361">
        <v>33</v>
      </c>
      <c r="N16" s="361">
        <v>33</v>
      </c>
      <c r="O16" s="361"/>
      <c r="P16" s="361"/>
      <c r="Q16" s="361"/>
      <c r="R16" s="361"/>
      <c r="S16" s="361"/>
      <c r="T16" s="361"/>
      <c r="U16" s="269"/>
      <c r="V16" s="269"/>
      <c r="W16" s="269"/>
      <c r="X16" s="269"/>
      <c r="Y16" s="269"/>
      <c r="Z16" s="269"/>
      <c r="AA16" s="269"/>
      <c r="AB16" s="269"/>
      <c r="AC16" s="269"/>
      <c r="AD16" s="269"/>
      <c r="AE16" s="269"/>
      <c r="AF16" s="269"/>
      <c r="AG16" s="269"/>
      <c r="AH16" s="269"/>
      <c r="AI16" s="269"/>
      <c r="AJ16" s="269"/>
      <c r="AK16" s="363"/>
      <c r="AL16" s="363"/>
      <c r="AM16" s="363"/>
      <c r="AN16" s="363"/>
      <c r="AO16" s="363"/>
      <c r="AP16" s="363"/>
      <c r="AQ16" s="363"/>
      <c r="AR16" s="363"/>
      <c r="AS16" s="363"/>
      <c r="AT16" s="363"/>
      <c r="AU16" s="363"/>
      <c r="AV16" s="363"/>
      <c r="AW16" s="363"/>
      <c r="AX16" s="363"/>
      <c r="AY16" s="363"/>
      <c r="AZ16" s="363"/>
      <c r="BA16" s="363"/>
      <c r="BB16" s="363"/>
      <c r="BC16" s="363"/>
      <c r="BD16" s="363"/>
      <c r="BE16" s="363"/>
      <c r="BF16" s="363"/>
      <c r="BG16" s="363"/>
      <c r="BH16" s="363"/>
    </row>
    <row r="17" spans="2:60" s="13" customFormat="1" ht="18.75" customHeight="1" x14ac:dyDescent="0.25">
      <c r="B17" s="385" t="s">
        <v>898</v>
      </c>
      <c r="C17" s="361"/>
      <c r="D17" s="361"/>
      <c r="E17" s="361"/>
      <c r="F17" s="361"/>
      <c r="G17" s="361"/>
      <c r="H17" s="361"/>
      <c r="I17" s="361"/>
      <c r="J17" s="361"/>
      <c r="K17" s="361">
        <v>40</v>
      </c>
      <c r="L17" s="361">
        <v>37</v>
      </c>
      <c r="M17" s="361">
        <v>65</v>
      </c>
      <c r="N17" s="361">
        <v>28</v>
      </c>
      <c r="O17" s="361">
        <v>19</v>
      </c>
      <c r="P17" s="361">
        <v>16</v>
      </c>
      <c r="Q17" s="361"/>
      <c r="R17" s="361"/>
      <c r="S17" s="361"/>
      <c r="T17" s="361"/>
      <c r="U17" s="269"/>
      <c r="V17" s="269"/>
      <c r="W17" s="269"/>
      <c r="X17" s="269"/>
      <c r="Y17" s="269"/>
      <c r="Z17" s="269"/>
      <c r="AA17" s="269"/>
      <c r="AB17" s="269"/>
      <c r="AC17" s="269"/>
      <c r="AD17" s="269"/>
      <c r="AE17" s="269"/>
      <c r="AF17" s="269"/>
      <c r="AG17" s="269"/>
      <c r="AH17" s="269"/>
      <c r="AI17" s="269"/>
      <c r="AJ17" s="269"/>
      <c r="AK17" s="363"/>
      <c r="AL17" s="363"/>
      <c r="AM17" s="363"/>
      <c r="AN17" s="363"/>
      <c r="AO17" s="363"/>
      <c r="AP17" s="363"/>
      <c r="AQ17" s="363"/>
      <c r="AR17" s="363"/>
      <c r="AS17" s="363"/>
      <c r="AT17" s="363"/>
      <c r="AU17" s="363"/>
      <c r="AV17" s="363"/>
      <c r="AW17" s="363"/>
      <c r="AX17" s="363"/>
      <c r="AY17" s="363"/>
      <c r="AZ17" s="363"/>
      <c r="BA17" s="363"/>
      <c r="BB17" s="363"/>
      <c r="BC17" s="363"/>
      <c r="BD17" s="363"/>
      <c r="BE17" s="363"/>
      <c r="BF17" s="363"/>
      <c r="BG17" s="363"/>
      <c r="BH17" s="363"/>
    </row>
    <row r="18" spans="2:60" s="13" customFormat="1" ht="18.75" customHeight="1" x14ac:dyDescent="0.25">
      <c r="B18" s="385" t="s">
        <v>899</v>
      </c>
      <c r="C18" s="361"/>
      <c r="D18" s="361"/>
      <c r="E18" s="361"/>
      <c r="F18" s="361"/>
      <c r="G18" s="361"/>
      <c r="H18" s="361"/>
      <c r="I18" s="361"/>
      <c r="J18" s="361"/>
      <c r="K18" s="361"/>
      <c r="L18" s="361">
        <v>35</v>
      </c>
      <c r="M18" s="361">
        <v>30</v>
      </c>
      <c r="N18" s="361">
        <v>30</v>
      </c>
      <c r="O18" s="361">
        <v>22</v>
      </c>
      <c r="P18" s="361">
        <v>22</v>
      </c>
      <c r="Q18" s="361"/>
      <c r="R18" s="361"/>
      <c r="S18" s="361"/>
      <c r="T18" s="361"/>
      <c r="U18" s="269"/>
      <c r="V18" s="269"/>
      <c r="W18" s="269"/>
      <c r="X18" s="269"/>
      <c r="Y18" s="269"/>
      <c r="Z18" s="269"/>
      <c r="AA18" s="269"/>
      <c r="AB18" s="269"/>
      <c r="AC18" s="269"/>
      <c r="AD18" s="269"/>
      <c r="AE18" s="269"/>
      <c r="AF18" s="269"/>
      <c r="AG18" s="269"/>
      <c r="AH18" s="269"/>
      <c r="AI18" s="269"/>
      <c r="AJ18" s="269"/>
      <c r="AK18" s="363"/>
      <c r="AL18" s="363"/>
      <c r="AM18" s="363"/>
      <c r="AN18" s="363"/>
      <c r="AO18" s="363"/>
      <c r="AP18" s="363"/>
      <c r="AQ18" s="363"/>
      <c r="AR18" s="363"/>
      <c r="AS18" s="363"/>
      <c r="AT18" s="363"/>
      <c r="AU18" s="363"/>
      <c r="AV18" s="363"/>
      <c r="AW18" s="363"/>
      <c r="AX18" s="363"/>
      <c r="AY18" s="363"/>
      <c r="AZ18" s="363"/>
      <c r="BA18" s="363"/>
      <c r="BB18" s="363"/>
      <c r="BC18" s="363"/>
      <c r="BD18" s="363"/>
      <c r="BE18" s="363"/>
      <c r="BF18" s="363"/>
      <c r="BG18" s="363"/>
      <c r="BH18" s="363"/>
    </row>
    <row r="19" spans="2:60" s="13" customFormat="1" ht="18.75" customHeight="1" x14ac:dyDescent="0.25">
      <c r="B19" s="385" t="s">
        <v>900</v>
      </c>
      <c r="C19" s="361"/>
      <c r="D19" s="361"/>
      <c r="E19" s="361"/>
      <c r="F19" s="361"/>
      <c r="G19" s="361"/>
      <c r="H19" s="361"/>
      <c r="I19" s="361"/>
      <c r="J19" s="361"/>
      <c r="K19" s="361"/>
      <c r="L19" s="361"/>
      <c r="M19" s="361"/>
      <c r="N19" s="361"/>
      <c r="O19" s="361"/>
      <c r="P19" s="361"/>
      <c r="Q19" s="361"/>
      <c r="R19" s="361"/>
      <c r="S19" s="361"/>
      <c r="T19" s="361"/>
      <c r="U19" s="269"/>
      <c r="V19" s="269"/>
      <c r="W19" s="269"/>
      <c r="X19" s="269"/>
      <c r="Y19" s="269"/>
      <c r="Z19" s="269"/>
      <c r="AA19" s="269"/>
      <c r="AB19" s="269"/>
      <c r="AC19" s="269"/>
      <c r="AD19" s="269"/>
      <c r="AE19" s="269"/>
      <c r="AF19" s="269"/>
      <c r="AG19" s="269"/>
      <c r="AH19" s="269"/>
      <c r="AI19" s="269"/>
      <c r="AJ19" s="269"/>
      <c r="AK19" s="363"/>
      <c r="AL19" s="363"/>
      <c r="AM19" s="363"/>
      <c r="AN19" s="363"/>
      <c r="AO19" s="363"/>
      <c r="AP19" s="363"/>
      <c r="AQ19" s="363"/>
      <c r="AR19" s="363"/>
      <c r="AS19" s="363"/>
      <c r="AT19" s="363"/>
      <c r="AU19" s="363"/>
      <c r="AV19" s="363"/>
      <c r="AW19" s="363"/>
      <c r="AX19" s="363"/>
      <c r="AY19" s="363">
        <v>36</v>
      </c>
      <c r="AZ19" s="363">
        <v>34</v>
      </c>
      <c r="BA19" s="363">
        <v>36</v>
      </c>
      <c r="BB19" s="363">
        <v>34</v>
      </c>
      <c r="BC19" s="363">
        <v>37</v>
      </c>
      <c r="BD19" s="363">
        <v>38</v>
      </c>
      <c r="BE19" s="363">
        <v>27</v>
      </c>
      <c r="BF19" s="363">
        <v>25</v>
      </c>
      <c r="BG19" s="363">
        <v>25</v>
      </c>
      <c r="BH19" s="363">
        <v>28</v>
      </c>
    </row>
    <row r="20" spans="2:60" s="13" customFormat="1" ht="18.75" customHeight="1" x14ac:dyDescent="0.25">
      <c r="B20" s="385" t="s">
        <v>901</v>
      </c>
      <c r="C20" s="361"/>
      <c r="D20" s="361"/>
      <c r="E20" s="361"/>
      <c r="F20" s="361"/>
      <c r="G20" s="361"/>
      <c r="H20" s="361"/>
      <c r="I20" s="361"/>
      <c r="J20" s="361"/>
      <c r="K20" s="361"/>
      <c r="L20" s="361"/>
      <c r="M20" s="361"/>
      <c r="N20" s="361"/>
      <c r="O20" s="361"/>
      <c r="P20" s="361"/>
      <c r="Q20" s="361"/>
      <c r="R20" s="361"/>
      <c r="S20" s="361"/>
      <c r="T20" s="361"/>
      <c r="U20" s="269"/>
      <c r="V20" s="269"/>
      <c r="W20" s="269"/>
      <c r="X20" s="269"/>
      <c r="Y20" s="269"/>
      <c r="Z20" s="269"/>
      <c r="AA20" s="269"/>
      <c r="AB20" s="269"/>
      <c r="AC20" s="269"/>
      <c r="AD20" s="269"/>
      <c r="AE20" s="269"/>
      <c r="AF20" s="269"/>
      <c r="AG20" s="269"/>
      <c r="AH20" s="269"/>
      <c r="AI20" s="269"/>
      <c r="AJ20" s="269"/>
      <c r="AK20" s="363"/>
      <c r="AL20" s="363"/>
      <c r="AM20" s="363"/>
      <c r="AN20" s="363"/>
      <c r="AO20" s="363"/>
      <c r="AP20" s="363"/>
      <c r="AQ20" s="363"/>
      <c r="AR20" s="363"/>
      <c r="AS20" s="363"/>
      <c r="AT20" s="363"/>
      <c r="AU20" s="363"/>
      <c r="AV20" s="363"/>
      <c r="AW20" s="363"/>
      <c r="AX20" s="363"/>
      <c r="AY20" s="363">
        <v>35</v>
      </c>
      <c r="AZ20" s="363">
        <v>35</v>
      </c>
      <c r="BA20" s="363">
        <v>36</v>
      </c>
      <c r="BB20" s="363">
        <v>35</v>
      </c>
      <c r="BC20" s="363">
        <v>29</v>
      </c>
      <c r="BD20" s="363">
        <v>30</v>
      </c>
      <c r="BE20" s="363">
        <v>32</v>
      </c>
      <c r="BF20" s="363">
        <v>32</v>
      </c>
      <c r="BG20" s="363">
        <v>26</v>
      </c>
      <c r="BH20" s="363">
        <v>21</v>
      </c>
    </row>
    <row r="21" spans="2:60" s="13" customFormat="1" ht="18.75" customHeight="1" x14ac:dyDescent="0.25">
      <c r="B21" s="385" t="s">
        <v>1917</v>
      </c>
      <c r="C21" s="361"/>
      <c r="D21" s="361"/>
      <c r="E21" s="361"/>
      <c r="F21" s="361"/>
      <c r="G21" s="361"/>
      <c r="H21" s="361"/>
      <c r="I21" s="361"/>
      <c r="J21" s="361"/>
      <c r="K21" s="361"/>
      <c r="L21" s="361"/>
      <c r="M21" s="361"/>
      <c r="N21" s="361"/>
      <c r="O21" s="361"/>
      <c r="P21" s="361"/>
      <c r="Q21" s="361"/>
      <c r="R21" s="361"/>
      <c r="S21" s="361"/>
      <c r="T21" s="361"/>
      <c r="U21" s="269"/>
      <c r="V21" s="269"/>
      <c r="W21" s="269"/>
      <c r="X21" s="269"/>
      <c r="Y21" s="269"/>
      <c r="Z21" s="269"/>
      <c r="AA21" s="269"/>
      <c r="AB21" s="269"/>
      <c r="AC21" s="269"/>
      <c r="AD21" s="269"/>
      <c r="AE21" s="269"/>
      <c r="AF21" s="269"/>
      <c r="AG21" s="269"/>
      <c r="AH21" s="269"/>
      <c r="AI21" s="269"/>
      <c r="AJ21" s="269"/>
      <c r="AK21" s="363"/>
      <c r="AL21" s="363"/>
      <c r="AM21" s="363"/>
      <c r="AN21" s="363"/>
      <c r="AO21" s="363"/>
      <c r="AP21" s="363"/>
      <c r="AQ21" s="363"/>
      <c r="AR21" s="363"/>
      <c r="AS21" s="363"/>
      <c r="AT21" s="363"/>
      <c r="AU21" s="363"/>
      <c r="AV21" s="363"/>
      <c r="AW21" s="363"/>
      <c r="AX21" s="363"/>
      <c r="AY21" s="363"/>
      <c r="AZ21" s="363"/>
      <c r="BA21" s="363">
        <v>16</v>
      </c>
      <c r="BB21" s="363">
        <v>30</v>
      </c>
      <c r="BC21" s="363">
        <v>49</v>
      </c>
      <c r="BD21" s="363">
        <v>53</v>
      </c>
      <c r="BE21" s="363">
        <v>27</v>
      </c>
      <c r="BF21" s="363">
        <v>29</v>
      </c>
      <c r="BG21" s="363">
        <v>16</v>
      </c>
      <c r="BH21" s="363">
        <v>28</v>
      </c>
    </row>
    <row r="22" spans="2:60" s="13" customFormat="1" ht="18.75" customHeight="1" x14ac:dyDescent="0.25">
      <c r="B22" s="391" t="s">
        <v>1918</v>
      </c>
      <c r="C22" s="361"/>
      <c r="D22" s="361"/>
      <c r="E22" s="361"/>
      <c r="F22" s="361"/>
      <c r="G22" s="361"/>
      <c r="H22" s="361"/>
      <c r="I22" s="361"/>
      <c r="J22" s="361"/>
      <c r="K22" s="361"/>
      <c r="L22" s="361"/>
      <c r="M22" s="361"/>
      <c r="N22" s="361"/>
      <c r="O22" s="361"/>
      <c r="P22" s="361"/>
      <c r="Q22" s="361"/>
      <c r="R22" s="361"/>
      <c r="S22" s="361"/>
      <c r="T22" s="361"/>
      <c r="U22" s="269"/>
      <c r="V22" s="269"/>
      <c r="W22" s="269"/>
      <c r="X22" s="269"/>
      <c r="Y22" s="269"/>
      <c r="Z22" s="269"/>
      <c r="AA22" s="269"/>
      <c r="AB22" s="269"/>
      <c r="AC22" s="269"/>
      <c r="AD22" s="269"/>
      <c r="AE22" s="269"/>
      <c r="AF22" s="269"/>
      <c r="AG22" s="269"/>
      <c r="AH22" s="269"/>
      <c r="AI22" s="269"/>
      <c r="AJ22" s="269"/>
      <c r="AK22" s="363"/>
      <c r="AL22" s="363"/>
      <c r="AM22" s="363"/>
      <c r="AN22" s="363"/>
      <c r="AO22" s="363"/>
      <c r="AP22" s="363"/>
      <c r="AQ22" s="363"/>
      <c r="AR22" s="363"/>
      <c r="AS22" s="363"/>
      <c r="AT22" s="363"/>
      <c r="AU22" s="363"/>
      <c r="AV22" s="363"/>
      <c r="AW22" s="363"/>
      <c r="AX22" s="363"/>
      <c r="AY22" s="363"/>
      <c r="AZ22" s="363"/>
      <c r="BA22" s="363">
        <v>36</v>
      </c>
      <c r="BB22" s="363">
        <v>34</v>
      </c>
      <c r="BC22" s="363">
        <v>61</v>
      </c>
      <c r="BD22" s="363">
        <v>59</v>
      </c>
      <c r="BE22" s="363">
        <v>62</v>
      </c>
      <c r="BF22" s="363">
        <v>61</v>
      </c>
      <c r="BG22" s="363">
        <v>66</v>
      </c>
      <c r="BH22" s="363">
        <v>61</v>
      </c>
    </row>
    <row r="23" spans="2:60" s="13" customFormat="1" ht="18.75" customHeight="1" x14ac:dyDescent="0.25">
      <c r="B23" s="391" t="s">
        <v>3151</v>
      </c>
      <c r="C23" s="1099"/>
      <c r="D23" s="361"/>
      <c r="E23" s="361"/>
      <c r="F23" s="361"/>
      <c r="G23" s="361"/>
      <c r="H23" s="361"/>
      <c r="I23" s="361"/>
      <c r="J23" s="361"/>
      <c r="K23" s="361"/>
      <c r="L23" s="361"/>
      <c r="M23" s="361"/>
      <c r="N23" s="361"/>
      <c r="O23" s="361"/>
      <c r="P23" s="361"/>
      <c r="Q23" s="361"/>
      <c r="R23" s="361"/>
      <c r="S23" s="361"/>
      <c r="T23" s="361"/>
      <c r="U23" s="1379"/>
      <c r="V23" s="1379"/>
      <c r="W23" s="1379"/>
      <c r="X23" s="1379"/>
      <c r="Y23" s="1379"/>
      <c r="Z23" s="1379"/>
      <c r="AA23" s="1379"/>
      <c r="AB23" s="1379"/>
      <c r="AC23" s="1379"/>
      <c r="AD23" s="1379"/>
      <c r="AE23" s="1379"/>
      <c r="AF23" s="1379"/>
      <c r="AG23" s="1379"/>
      <c r="AH23" s="1379"/>
      <c r="AI23" s="1379"/>
      <c r="AJ23" s="1379"/>
      <c r="AK23" s="363"/>
      <c r="AL23" s="363"/>
      <c r="AM23" s="363"/>
      <c r="AN23" s="363"/>
      <c r="AO23" s="363"/>
      <c r="AP23" s="363"/>
      <c r="AQ23" s="363"/>
      <c r="AR23" s="363"/>
      <c r="AS23" s="363"/>
      <c r="AT23" s="363"/>
      <c r="AU23" s="363"/>
      <c r="AV23" s="363"/>
      <c r="AW23" s="363"/>
      <c r="AX23" s="363"/>
      <c r="AY23" s="363"/>
      <c r="AZ23" s="363"/>
      <c r="BA23" s="363"/>
      <c r="BB23" s="363"/>
      <c r="BC23" s="363"/>
      <c r="BD23" s="363"/>
      <c r="BE23" s="363"/>
      <c r="BF23" s="363"/>
      <c r="BG23" s="363">
        <v>23</v>
      </c>
      <c r="BH23" s="363">
        <v>23</v>
      </c>
    </row>
    <row r="24" spans="2:60" s="13" customFormat="1" ht="18.75" customHeight="1" x14ac:dyDescent="0.25">
      <c r="B24" s="1750" t="s">
        <v>3150</v>
      </c>
      <c r="C24" s="1099"/>
      <c r="D24" s="361"/>
      <c r="E24" s="361"/>
      <c r="F24" s="361"/>
      <c r="G24" s="361"/>
      <c r="H24" s="361"/>
      <c r="I24" s="361"/>
      <c r="J24" s="361"/>
      <c r="K24" s="361"/>
      <c r="L24" s="361"/>
      <c r="M24" s="361"/>
      <c r="N24" s="361"/>
      <c r="O24" s="361"/>
      <c r="P24" s="361"/>
      <c r="Q24" s="361"/>
      <c r="R24" s="361"/>
      <c r="S24" s="361"/>
      <c r="T24" s="361"/>
      <c r="U24" s="1379"/>
      <c r="V24" s="1379"/>
      <c r="W24" s="1379"/>
      <c r="X24" s="1379"/>
      <c r="Y24" s="1379"/>
      <c r="Z24" s="1379"/>
      <c r="AA24" s="1379"/>
      <c r="AB24" s="1379"/>
      <c r="AC24" s="1379"/>
      <c r="AD24" s="1379"/>
      <c r="AE24" s="1379"/>
      <c r="AF24" s="1379"/>
      <c r="AG24" s="1379"/>
      <c r="AH24" s="1379"/>
      <c r="AI24" s="1379"/>
      <c r="AJ24" s="1379"/>
      <c r="AK24" s="363"/>
      <c r="AL24" s="363"/>
      <c r="AM24" s="363"/>
      <c r="AN24" s="363"/>
      <c r="AO24" s="363"/>
      <c r="AP24" s="363"/>
      <c r="AQ24" s="363"/>
      <c r="AR24" s="363"/>
      <c r="AS24" s="363"/>
      <c r="AT24" s="363"/>
      <c r="AU24" s="363"/>
      <c r="AV24" s="363"/>
      <c r="AW24" s="363"/>
      <c r="AX24" s="363"/>
      <c r="AY24" s="363"/>
      <c r="AZ24" s="363"/>
      <c r="BA24" s="363"/>
      <c r="BB24" s="363"/>
      <c r="BC24" s="363"/>
      <c r="BD24" s="363"/>
      <c r="BE24" s="363"/>
      <c r="BF24" s="363"/>
      <c r="BG24" s="363">
        <v>19</v>
      </c>
      <c r="BH24" s="363">
        <v>17</v>
      </c>
    </row>
    <row r="25" spans="2:60" s="13" customFormat="1" ht="18.75" customHeight="1" x14ac:dyDescent="0.25">
      <c r="B25" s="208" t="s">
        <v>208</v>
      </c>
      <c r="C25" s="198">
        <f t="shared" ref="C25:AZ25" si="1">SUM(C26:C42)</f>
        <v>0</v>
      </c>
      <c r="D25" s="198">
        <f t="shared" si="1"/>
        <v>0</v>
      </c>
      <c r="E25" s="198">
        <f t="shared" si="1"/>
        <v>0</v>
      </c>
      <c r="F25" s="198">
        <f t="shared" si="1"/>
        <v>0</v>
      </c>
      <c r="G25" s="198">
        <f t="shared" si="1"/>
        <v>0</v>
      </c>
      <c r="H25" s="198">
        <f t="shared" si="1"/>
        <v>0</v>
      </c>
      <c r="I25" s="198">
        <f t="shared" si="1"/>
        <v>17</v>
      </c>
      <c r="J25" s="198">
        <f t="shared" si="1"/>
        <v>30</v>
      </c>
      <c r="K25" s="198">
        <f t="shared" si="1"/>
        <v>72</v>
      </c>
      <c r="L25" s="198">
        <f t="shared" si="1"/>
        <v>80</v>
      </c>
      <c r="M25" s="198">
        <f t="shared" si="1"/>
        <v>166</v>
      </c>
      <c r="N25" s="198">
        <f t="shared" si="1"/>
        <v>168</v>
      </c>
      <c r="O25" s="198">
        <f t="shared" si="1"/>
        <v>73</v>
      </c>
      <c r="P25" s="198">
        <f t="shared" si="1"/>
        <v>82</v>
      </c>
      <c r="Q25" s="198">
        <f t="shared" si="1"/>
        <v>14</v>
      </c>
      <c r="R25" s="198">
        <f t="shared" si="1"/>
        <v>15</v>
      </c>
      <c r="S25" s="198">
        <f t="shared" si="1"/>
        <v>88</v>
      </c>
      <c r="T25" s="198">
        <f t="shared" si="1"/>
        <v>56</v>
      </c>
      <c r="U25" s="198">
        <f t="shared" si="1"/>
        <v>76</v>
      </c>
      <c r="V25" s="198">
        <f t="shared" si="1"/>
        <v>43</v>
      </c>
      <c r="W25" s="198">
        <f t="shared" si="1"/>
        <v>51</v>
      </c>
      <c r="X25" s="198">
        <f t="shared" si="1"/>
        <v>35</v>
      </c>
      <c r="Y25" s="198">
        <f t="shared" si="1"/>
        <v>23</v>
      </c>
      <c r="Z25" s="198">
        <f t="shared" si="1"/>
        <v>47</v>
      </c>
      <c r="AA25" s="198">
        <f t="shared" si="1"/>
        <v>78</v>
      </c>
      <c r="AB25" s="198">
        <f t="shared" si="1"/>
        <v>109</v>
      </c>
      <c r="AC25" s="198">
        <f t="shared" si="1"/>
        <v>70</v>
      </c>
      <c r="AD25" s="198">
        <f t="shared" si="1"/>
        <v>101</v>
      </c>
      <c r="AE25" s="198">
        <f t="shared" si="1"/>
        <v>76</v>
      </c>
      <c r="AF25" s="198">
        <f t="shared" si="1"/>
        <v>122</v>
      </c>
      <c r="AG25" s="198">
        <f t="shared" si="1"/>
        <v>86</v>
      </c>
      <c r="AH25" s="198">
        <f t="shared" si="1"/>
        <v>125</v>
      </c>
      <c r="AI25" s="198">
        <f t="shared" si="1"/>
        <v>111</v>
      </c>
      <c r="AJ25" s="198">
        <f t="shared" si="1"/>
        <v>160</v>
      </c>
      <c r="AK25" s="198">
        <f t="shared" si="1"/>
        <v>136</v>
      </c>
      <c r="AL25" s="198">
        <f t="shared" si="1"/>
        <v>104</v>
      </c>
      <c r="AM25" s="198">
        <f t="shared" si="1"/>
        <v>129</v>
      </c>
      <c r="AN25" s="198">
        <f t="shared" si="1"/>
        <v>110</v>
      </c>
      <c r="AO25" s="198">
        <f t="shared" si="1"/>
        <v>124</v>
      </c>
      <c r="AP25" s="198">
        <f t="shared" si="1"/>
        <v>95</v>
      </c>
      <c r="AQ25" s="198">
        <f t="shared" si="1"/>
        <v>105</v>
      </c>
      <c r="AR25" s="198">
        <f t="shared" si="1"/>
        <v>82</v>
      </c>
      <c r="AS25" s="198">
        <f t="shared" si="1"/>
        <v>101</v>
      </c>
      <c r="AT25" s="198">
        <f t="shared" si="1"/>
        <v>83</v>
      </c>
      <c r="AU25" s="198">
        <f t="shared" si="1"/>
        <v>104</v>
      </c>
      <c r="AV25" s="198">
        <f t="shared" si="1"/>
        <v>83</v>
      </c>
      <c r="AW25" s="198">
        <f t="shared" si="1"/>
        <v>92</v>
      </c>
      <c r="AX25" s="198">
        <f t="shared" si="1"/>
        <v>111</v>
      </c>
      <c r="AY25" s="198">
        <f t="shared" si="1"/>
        <v>138</v>
      </c>
      <c r="AZ25" s="198">
        <f t="shared" si="1"/>
        <v>134</v>
      </c>
      <c r="BA25" s="198">
        <f t="shared" ref="BA25:BH25" si="2">SUM(BA26:BA42)</f>
        <v>146</v>
      </c>
      <c r="BB25" s="198">
        <f t="shared" si="2"/>
        <v>101</v>
      </c>
      <c r="BC25" s="198">
        <f t="shared" si="2"/>
        <v>132</v>
      </c>
      <c r="BD25" s="198">
        <f t="shared" si="2"/>
        <v>119</v>
      </c>
      <c r="BE25" s="198">
        <f t="shared" si="2"/>
        <v>123</v>
      </c>
      <c r="BF25" s="198">
        <f t="shared" si="2"/>
        <v>115</v>
      </c>
      <c r="BG25" s="198">
        <f t="shared" si="2"/>
        <v>113</v>
      </c>
      <c r="BH25" s="198">
        <f t="shared" si="2"/>
        <v>143</v>
      </c>
    </row>
    <row r="26" spans="2:60" s="13" customFormat="1" ht="18.75" customHeight="1" x14ac:dyDescent="0.25">
      <c r="B26" s="385" t="s">
        <v>902</v>
      </c>
      <c r="C26" s="361"/>
      <c r="D26" s="361"/>
      <c r="E26" s="361"/>
      <c r="F26" s="361"/>
      <c r="G26" s="361"/>
      <c r="H26" s="361"/>
      <c r="I26" s="361">
        <v>17</v>
      </c>
      <c r="J26" s="361">
        <v>16</v>
      </c>
      <c r="K26" s="361">
        <v>16</v>
      </c>
      <c r="L26" s="361"/>
      <c r="M26" s="361"/>
      <c r="N26" s="361"/>
      <c r="O26" s="361"/>
      <c r="P26" s="361"/>
      <c r="Q26" s="361"/>
      <c r="R26" s="361"/>
      <c r="S26" s="361"/>
      <c r="T26" s="361"/>
      <c r="U26" s="269"/>
      <c r="V26" s="269"/>
      <c r="W26" s="269"/>
      <c r="X26" s="269"/>
      <c r="Y26" s="269"/>
      <c r="Z26" s="269"/>
      <c r="AA26" s="269"/>
      <c r="AB26" s="269"/>
      <c r="AC26" s="269"/>
      <c r="AD26" s="269"/>
      <c r="AE26" s="269"/>
      <c r="AF26" s="269"/>
      <c r="AG26" s="269"/>
      <c r="AH26" s="269"/>
      <c r="AI26" s="269"/>
      <c r="AJ26" s="269"/>
      <c r="AK26" s="363"/>
      <c r="AL26" s="363"/>
      <c r="AM26" s="363"/>
      <c r="AN26" s="363"/>
      <c r="AO26" s="363"/>
      <c r="AP26" s="363"/>
      <c r="AQ26" s="363"/>
      <c r="AR26" s="363"/>
      <c r="AS26" s="363"/>
      <c r="AT26" s="363"/>
      <c r="AU26" s="363"/>
      <c r="AV26" s="363"/>
      <c r="AW26" s="363"/>
      <c r="AX26" s="363"/>
      <c r="AY26" s="363"/>
      <c r="AZ26" s="363"/>
      <c r="BA26" s="363"/>
      <c r="BB26" s="363"/>
      <c r="BC26" s="363"/>
      <c r="BD26" s="363"/>
      <c r="BE26" s="363"/>
      <c r="BF26" s="363"/>
      <c r="BG26" s="363"/>
      <c r="BH26" s="363"/>
    </row>
    <row r="27" spans="2:60" s="13" customFormat="1" ht="18.75" customHeight="1" x14ac:dyDescent="0.25">
      <c r="B27" s="385" t="s">
        <v>903</v>
      </c>
      <c r="C27" s="361"/>
      <c r="D27" s="361"/>
      <c r="E27" s="361"/>
      <c r="F27" s="361"/>
      <c r="G27" s="361"/>
      <c r="H27" s="361"/>
      <c r="I27" s="361"/>
      <c r="J27" s="361">
        <v>14</v>
      </c>
      <c r="K27" s="361">
        <v>28</v>
      </c>
      <c r="L27" s="361">
        <v>27</v>
      </c>
      <c r="M27" s="361"/>
      <c r="N27" s="361">
        <v>37</v>
      </c>
      <c r="O27" s="361"/>
      <c r="P27" s="361"/>
      <c r="Q27" s="361"/>
      <c r="R27" s="361"/>
      <c r="S27" s="361">
        <v>33</v>
      </c>
      <c r="T27" s="361">
        <v>28</v>
      </c>
      <c r="U27" s="269">
        <v>29</v>
      </c>
      <c r="V27" s="269">
        <v>22</v>
      </c>
      <c r="W27" s="269">
        <v>21</v>
      </c>
      <c r="X27" s="269">
        <v>21</v>
      </c>
      <c r="Y27" s="269"/>
      <c r="Z27" s="269">
        <v>17</v>
      </c>
      <c r="AA27" s="269">
        <v>15</v>
      </c>
      <c r="AB27" s="269">
        <v>29</v>
      </c>
      <c r="AC27" s="269">
        <v>16</v>
      </c>
      <c r="AD27" s="269">
        <v>37</v>
      </c>
      <c r="AE27" s="269">
        <v>19</v>
      </c>
      <c r="AF27" s="269">
        <v>42</v>
      </c>
      <c r="AG27" s="269">
        <v>18</v>
      </c>
      <c r="AH27" s="269">
        <v>37</v>
      </c>
      <c r="AI27" s="269">
        <v>19</v>
      </c>
      <c r="AJ27" s="269">
        <v>47</v>
      </c>
      <c r="AK27" s="363">
        <v>22</v>
      </c>
      <c r="AL27" s="363">
        <v>22</v>
      </c>
      <c r="AM27" s="363">
        <v>25</v>
      </c>
      <c r="AN27" s="363">
        <v>25</v>
      </c>
      <c r="AO27" s="363">
        <v>36</v>
      </c>
      <c r="AP27" s="363">
        <v>14</v>
      </c>
      <c r="AQ27" s="363">
        <v>24</v>
      </c>
      <c r="AR27" s="363">
        <v>9</v>
      </c>
      <c r="AS27" s="363">
        <v>11</v>
      </c>
      <c r="AT27" s="363"/>
      <c r="AU27" s="363"/>
      <c r="AV27" s="363"/>
      <c r="AW27" s="363"/>
      <c r="AX27" s="363"/>
      <c r="AY27" s="363"/>
      <c r="AZ27" s="363"/>
      <c r="BA27" s="363"/>
      <c r="BB27" s="363"/>
      <c r="BC27" s="363"/>
      <c r="BD27" s="363"/>
      <c r="BE27" s="363"/>
      <c r="BF27" s="363"/>
      <c r="BG27" s="363"/>
      <c r="BH27" s="363"/>
    </row>
    <row r="28" spans="2:60" s="13" customFormat="1" ht="31.5" x14ac:dyDescent="0.25">
      <c r="B28" s="385" t="s">
        <v>904</v>
      </c>
      <c r="C28" s="361"/>
      <c r="D28" s="361"/>
      <c r="E28" s="361"/>
      <c r="F28" s="361"/>
      <c r="G28" s="361"/>
      <c r="H28" s="361"/>
      <c r="I28" s="361"/>
      <c r="J28" s="361"/>
      <c r="K28" s="361"/>
      <c r="L28" s="361">
        <v>27</v>
      </c>
      <c r="M28" s="361">
        <v>27</v>
      </c>
      <c r="N28" s="361">
        <v>27</v>
      </c>
      <c r="O28" s="361">
        <v>34</v>
      </c>
      <c r="P28" s="361">
        <v>34</v>
      </c>
      <c r="Q28" s="361"/>
      <c r="R28" s="361"/>
      <c r="S28" s="361"/>
      <c r="T28" s="361"/>
      <c r="U28" s="269"/>
      <c r="V28" s="269"/>
      <c r="W28" s="269"/>
      <c r="X28" s="269"/>
      <c r="Y28" s="269"/>
      <c r="Z28" s="269"/>
      <c r="AA28" s="269"/>
      <c r="AB28" s="269"/>
      <c r="AC28" s="269"/>
      <c r="AD28" s="269"/>
      <c r="AE28" s="269"/>
      <c r="AF28" s="269"/>
      <c r="AG28" s="269"/>
      <c r="AH28" s="269"/>
      <c r="AI28" s="269"/>
      <c r="AJ28" s="269"/>
      <c r="AK28" s="363"/>
      <c r="AL28" s="363"/>
      <c r="AM28" s="363"/>
      <c r="AN28" s="363"/>
      <c r="AO28" s="363"/>
      <c r="AP28" s="363"/>
      <c r="AQ28" s="363"/>
      <c r="AR28" s="363"/>
      <c r="AS28" s="363"/>
      <c r="AT28" s="363"/>
      <c r="AU28" s="363"/>
      <c r="AV28" s="363"/>
      <c r="AW28" s="363"/>
      <c r="AX28" s="363"/>
      <c r="AY28" s="363"/>
      <c r="AZ28" s="363"/>
      <c r="BA28" s="363"/>
      <c r="BB28" s="363"/>
      <c r="BC28" s="363"/>
      <c r="BD28" s="363"/>
      <c r="BE28" s="363"/>
      <c r="BF28" s="363"/>
      <c r="BG28" s="363"/>
      <c r="BH28" s="363"/>
    </row>
    <row r="29" spans="2:60" s="13" customFormat="1" ht="18.75" customHeight="1" x14ac:dyDescent="0.25">
      <c r="B29" s="385" t="s">
        <v>252</v>
      </c>
      <c r="C29" s="361"/>
      <c r="D29" s="361"/>
      <c r="E29" s="361"/>
      <c r="F29" s="361"/>
      <c r="G29" s="361"/>
      <c r="H29" s="361"/>
      <c r="I29" s="361"/>
      <c r="J29" s="361"/>
      <c r="K29" s="361"/>
      <c r="L29" s="361"/>
      <c r="M29" s="361"/>
      <c r="N29" s="361"/>
      <c r="O29" s="361"/>
      <c r="P29" s="361"/>
      <c r="Q29" s="361"/>
      <c r="R29" s="361"/>
      <c r="S29" s="361">
        <v>29</v>
      </c>
      <c r="T29" s="361">
        <v>24</v>
      </c>
      <c r="U29" s="269">
        <v>24</v>
      </c>
      <c r="V29" s="269">
        <v>1</v>
      </c>
      <c r="W29" s="269"/>
      <c r="X29" s="269"/>
      <c r="Y29" s="269"/>
      <c r="Z29" s="269">
        <v>13</v>
      </c>
      <c r="AA29" s="269">
        <v>19</v>
      </c>
      <c r="AB29" s="269">
        <v>37</v>
      </c>
      <c r="AC29" s="269">
        <v>14</v>
      </c>
      <c r="AD29" s="269">
        <v>35</v>
      </c>
      <c r="AE29" s="269">
        <v>17</v>
      </c>
      <c r="AF29" s="269">
        <v>37</v>
      </c>
      <c r="AG29" s="269">
        <v>22</v>
      </c>
      <c r="AH29" s="269">
        <v>42</v>
      </c>
      <c r="AI29" s="269">
        <v>26</v>
      </c>
      <c r="AJ29" s="269">
        <v>43</v>
      </c>
      <c r="AK29" s="363">
        <v>37</v>
      </c>
      <c r="AL29" s="363">
        <v>16</v>
      </c>
      <c r="AM29" s="363">
        <v>18</v>
      </c>
      <c r="AN29" s="363">
        <v>19</v>
      </c>
      <c r="AO29" s="363">
        <v>21</v>
      </c>
      <c r="AP29" s="363">
        <v>20</v>
      </c>
      <c r="AQ29" s="363">
        <v>15</v>
      </c>
      <c r="AR29" s="363">
        <v>14</v>
      </c>
      <c r="AS29" s="363">
        <v>19</v>
      </c>
      <c r="AT29" s="363">
        <v>19</v>
      </c>
      <c r="AU29" s="363">
        <v>33</v>
      </c>
      <c r="AV29" s="363">
        <v>19</v>
      </c>
      <c r="AW29" s="363">
        <v>24</v>
      </c>
      <c r="AX29" s="363">
        <v>21</v>
      </c>
      <c r="AY29" s="363">
        <v>44</v>
      </c>
      <c r="AZ29" s="363">
        <v>34</v>
      </c>
      <c r="BA29" s="363">
        <v>47</v>
      </c>
      <c r="BB29" s="363">
        <v>22</v>
      </c>
      <c r="BC29" s="363">
        <v>27</v>
      </c>
      <c r="BD29" s="363">
        <v>39</v>
      </c>
      <c r="BE29" s="363">
        <v>26</v>
      </c>
      <c r="BF29" s="363">
        <v>30</v>
      </c>
      <c r="BG29" s="363">
        <v>29</v>
      </c>
      <c r="BH29" s="363">
        <v>57</v>
      </c>
    </row>
    <row r="30" spans="2:60" s="13" customFormat="1" ht="18.75" customHeight="1" x14ac:dyDescent="0.25">
      <c r="B30" s="385" t="s">
        <v>905</v>
      </c>
      <c r="C30" s="361"/>
      <c r="D30" s="361"/>
      <c r="E30" s="361"/>
      <c r="F30" s="361"/>
      <c r="G30" s="361"/>
      <c r="H30" s="361"/>
      <c r="I30" s="361"/>
      <c r="J30" s="361"/>
      <c r="K30" s="361"/>
      <c r="L30" s="361"/>
      <c r="M30" s="361"/>
      <c r="N30" s="361"/>
      <c r="O30" s="361"/>
      <c r="P30" s="361"/>
      <c r="Q30" s="361"/>
      <c r="R30" s="361"/>
      <c r="S30" s="361"/>
      <c r="T30" s="361"/>
      <c r="U30" s="269"/>
      <c r="V30" s="269"/>
      <c r="W30" s="269"/>
      <c r="X30" s="269"/>
      <c r="Y30" s="269"/>
      <c r="Z30" s="269"/>
      <c r="AA30" s="269"/>
      <c r="AB30" s="269"/>
      <c r="AC30" s="269"/>
      <c r="AD30" s="269"/>
      <c r="AE30" s="269"/>
      <c r="AF30" s="269"/>
      <c r="AG30" s="269"/>
      <c r="AH30" s="269"/>
      <c r="AI30" s="269">
        <v>17</v>
      </c>
      <c r="AJ30" s="269">
        <v>17</v>
      </c>
      <c r="AK30" s="363">
        <v>27</v>
      </c>
      <c r="AL30" s="363">
        <v>10</v>
      </c>
      <c r="AM30" s="363">
        <v>9</v>
      </c>
      <c r="AN30" s="363"/>
      <c r="AO30" s="363"/>
      <c r="AP30" s="363"/>
      <c r="AQ30" s="363"/>
      <c r="AR30" s="363"/>
      <c r="AS30" s="363"/>
      <c r="AT30" s="363"/>
      <c r="AU30" s="363"/>
      <c r="AV30" s="363"/>
      <c r="AW30" s="363"/>
      <c r="AX30" s="363"/>
      <c r="AY30" s="363"/>
      <c r="AZ30" s="363"/>
      <c r="BA30" s="363"/>
      <c r="BB30" s="363"/>
      <c r="BC30" s="363"/>
      <c r="BD30" s="363"/>
      <c r="BE30" s="363"/>
      <c r="BF30" s="363"/>
      <c r="BG30" s="363"/>
      <c r="BH30" s="363"/>
    </row>
    <row r="31" spans="2:60" s="13" customFormat="1" ht="18.75" customHeight="1" x14ac:dyDescent="0.25">
      <c r="B31" s="385" t="s">
        <v>906</v>
      </c>
      <c r="C31" s="361"/>
      <c r="D31" s="361"/>
      <c r="E31" s="361"/>
      <c r="F31" s="361"/>
      <c r="G31" s="361"/>
      <c r="H31" s="361"/>
      <c r="I31" s="361"/>
      <c r="J31" s="361"/>
      <c r="K31" s="361">
        <v>24</v>
      </c>
      <c r="L31" s="361">
        <v>22</v>
      </c>
      <c r="M31" s="361">
        <v>22</v>
      </c>
      <c r="N31" s="361">
        <v>21</v>
      </c>
      <c r="O31" s="361">
        <v>21</v>
      </c>
      <c r="P31" s="361">
        <v>21</v>
      </c>
      <c r="Q31" s="361"/>
      <c r="R31" s="361"/>
      <c r="S31" s="361"/>
      <c r="T31" s="361"/>
      <c r="U31" s="269"/>
      <c r="V31" s="269"/>
      <c r="W31" s="269"/>
      <c r="X31" s="269"/>
      <c r="Y31" s="269"/>
      <c r="Z31" s="269"/>
      <c r="AA31" s="269">
        <v>20</v>
      </c>
      <c r="AB31" s="269">
        <v>16</v>
      </c>
      <c r="AC31" s="269">
        <v>14</v>
      </c>
      <c r="AD31" s="269"/>
      <c r="AE31" s="269">
        <v>1</v>
      </c>
      <c r="AF31" s="269"/>
      <c r="AG31" s="269"/>
      <c r="AH31" s="269"/>
      <c r="AI31" s="269"/>
      <c r="AJ31" s="269"/>
      <c r="AK31" s="363"/>
      <c r="AL31" s="363"/>
      <c r="AM31" s="363"/>
      <c r="AN31" s="363"/>
      <c r="AO31" s="363"/>
      <c r="AP31" s="363"/>
      <c r="AQ31" s="363"/>
      <c r="AR31" s="363"/>
      <c r="AS31" s="363"/>
      <c r="AT31" s="363"/>
      <c r="AU31" s="363"/>
      <c r="AV31" s="363"/>
      <c r="AW31" s="363"/>
      <c r="AX31" s="363"/>
      <c r="AY31" s="363"/>
      <c r="AZ31" s="363"/>
      <c r="BA31" s="363"/>
      <c r="BB31" s="363"/>
      <c r="BC31" s="363"/>
      <c r="BD31" s="363"/>
      <c r="BE31" s="363"/>
      <c r="BF31" s="363"/>
      <c r="BG31" s="363"/>
      <c r="BH31" s="363"/>
    </row>
    <row r="32" spans="2:60" s="13" customFormat="1" ht="18.75" customHeight="1" x14ac:dyDescent="0.25">
      <c r="B32" s="385" t="s">
        <v>2001</v>
      </c>
      <c r="C32" s="361"/>
      <c r="D32" s="361"/>
      <c r="E32" s="361"/>
      <c r="F32" s="361"/>
      <c r="G32" s="361"/>
      <c r="H32" s="361"/>
      <c r="I32" s="361"/>
      <c r="J32" s="361"/>
      <c r="K32" s="361"/>
      <c r="L32" s="361"/>
      <c r="M32" s="361"/>
      <c r="N32" s="361"/>
      <c r="O32" s="361"/>
      <c r="P32" s="361"/>
      <c r="Q32" s="361"/>
      <c r="R32" s="361"/>
      <c r="S32" s="361"/>
      <c r="T32" s="361"/>
      <c r="U32" s="269"/>
      <c r="V32" s="269"/>
      <c r="W32" s="269"/>
      <c r="X32" s="269"/>
      <c r="Y32" s="269"/>
      <c r="Z32" s="269"/>
      <c r="AA32" s="269"/>
      <c r="AB32" s="269"/>
      <c r="AC32" s="269"/>
      <c r="AD32" s="269"/>
      <c r="AE32" s="269"/>
      <c r="AF32" s="269"/>
      <c r="AG32" s="269"/>
      <c r="AH32" s="269"/>
      <c r="AI32" s="269"/>
      <c r="AJ32" s="269"/>
      <c r="AK32" s="363"/>
      <c r="AL32" s="363"/>
      <c r="AM32" s="363"/>
      <c r="AN32" s="363"/>
      <c r="AO32" s="363"/>
      <c r="AP32" s="363"/>
      <c r="AQ32" s="363"/>
      <c r="AR32" s="363"/>
      <c r="AS32" s="363"/>
      <c r="AT32" s="363"/>
      <c r="AU32" s="363"/>
      <c r="AV32" s="363"/>
      <c r="AW32" s="363"/>
      <c r="AX32" s="363"/>
      <c r="AY32" s="363"/>
      <c r="AZ32" s="363"/>
      <c r="BA32" s="363">
        <v>4</v>
      </c>
      <c r="BB32" s="363">
        <v>3</v>
      </c>
      <c r="BC32" s="363">
        <v>3</v>
      </c>
      <c r="BD32" s="363">
        <v>3</v>
      </c>
      <c r="BE32" s="363">
        <v>1</v>
      </c>
      <c r="BF32" s="363">
        <v>0</v>
      </c>
      <c r="BG32" s="363">
        <v>2</v>
      </c>
      <c r="BH32" s="363">
        <v>6</v>
      </c>
    </row>
    <row r="33" spans="2:60" s="13" customFormat="1" ht="18.75" customHeight="1" x14ac:dyDescent="0.25">
      <c r="B33" s="385" t="s">
        <v>907</v>
      </c>
      <c r="C33" s="361"/>
      <c r="D33" s="361"/>
      <c r="E33" s="361"/>
      <c r="F33" s="361"/>
      <c r="G33" s="361"/>
      <c r="H33" s="361"/>
      <c r="I33" s="361"/>
      <c r="J33" s="361"/>
      <c r="K33" s="361">
        <v>4</v>
      </c>
      <c r="L33" s="361">
        <v>4</v>
      </c>
      <c r="M33" s="361">
        <v>4</v>
      </c>
      <c r="N33" s="361">
        <v>4</v>
      </c>
      <c r="O33" s="361">
        <v>8</v>
      </c>
      <c r="P33" s="361">
        <v>12</v>
      </c>
      <c r="Q33" s="361">
        <v>7</v>
      </c>
      <c r="R33" s="361">
        <v>8</v>
      </c>
      <c r="S33" s="361">
        <v>6</v>
      </c>
      <c r="T33" s="361">
        <v>0</v>
      </c>
      <c r="U33" s="269">
        <v>4</v>
      </c>
      <c r="V33" s="269">
        <v>3</v>
      </c>
      <c r="W33" s="269">
        <v>4</v>
      </c>
      <c r="X33" s="269">
        <v>2</v>
      </c>
      <c r="Y33" s="269">
        <v>6</v>
      </c>
      <c r="Z33" s="269">
        <v>5</v>
      </c>
      <c r="AA33" s="269">
        <v>5</v>
      </c>
      <c r="AB33" s="269">
        <v>5</v>
      </c>
      <c r="AC33" s="269">
        <v>4</v>
      </c>
      <c r="AD33" s="269">
        <v>4</v>
      </c>
      <c r="AE33" s="269">
        <v>6</v>
      </c>
      <c r="AF33" s="269">
        <v>6</v>
      </c>
      <c r="AG33" s="269">
        <v>6</v>
      </c>
      <c r="AH33" s="269">
        <v>6</v>
      </c>
      <c r="AI33" s="269">
        <v>7</v>
      </c>
      <c r="AJ33" s="269">
        <v>7</v>
      </c>
      <c r="AK33" s="363">
        <v>9</v>
      </c>
      <c r="AL33" s="363">
        <v>6</v>
      </c>
      <c r="AM33" s="363">
        <v>10</v>
      </c>
      <c r="AN33" s="363">
        <v>8</v>
      </c>
      <c r="AO33" s="363">
        <v>7</v>
      </c>
      <c r="AP33" s="363">
        <v>6</v>
      </c>
      <c r="AQ33" s="363">
        <v>6</v>
      </c>
      <c r="AR33" s="363">
        <v>7</v>
      </c>
      <c r="AS33" s="363">
        <v>8</v>
      </c>
      <c r="AT33" s="363">
        <v>8</v>
      </c>
      <c r="AU33" s="363">
        <v>12</v>
      </c>
      <c r="AV33" s="363">
        <v>8</v>
      </c>
      <c r="AW33" s="363">
        <v>11</v>
      </c>
      <c r="AX33" s="363">
        <v>12</v>
      </c>
      <c r="AY33" s="363">
        <v>12</v>
      </c>
      <c r="AZ33" s="363">
        <v>12</v>
      </c>
      <c r="BA33" s="363">
        <v>11</v>
      </c>
      <c r="BB33" s="363">
        <v>14</v>
      </c>
      <c r="BC33" s="363">
        <v>13</v>
      </c>
      <c r="BD33" s="363">
        <v>13</v>
      </c>
      <c r="BE33" s="363">
        <v>13</v>
      </c>
      <c r="BF33" s="363">
        <v>13</v>
      </c>
      <c r="BG33" s="363">
        <v>13</v>
      </c>
      <c r="BH33" s="363">
        <v>8</v>
      </c>
    </row>
    <row r="34" spans="2:60" s="13" customFormat="1" ht="18.75" customHeight="1" x14ac:dyDescent="0.25">
      <c r="B34" s="385" t="s">
        <v>908</v>
      </c>
      <c r="C34" s="361"/>
      <c r="D34" s="361"/>
      <c r="E34" s="361"/>
      <c r="F34" s="361"/>
      <c r="G34" s="361"/>
      <c r="H34" s="361"/>
      <c r="I34" s="361"/>
      <c r="J34" s="361"/>
      <c r="K34" s="361"/>
      <c r="L34" s="361"/>
      <c r="M34" s="361">
        <v>2</v>
      </c>
      <c r="N34" s="361">
        <v>2</v>
      </c>
      <c r="O34" s="361">
        <v>2</v>
      </c>
      <c r="P34" s="361">
        <v>4</v>
      </c>
      <c r="Q34" s="361">
        <v>2</v>
      </c>
      <c r="R34" s="361">
        <v>2</v>
      </c>
      <c r="S34" s="361">
        <v>2</v>
      </c>
      <c r="T34" s="361">
        <v>1</v>
      </c>
      <c r="U34" s="269">
        <v>6</v>
      </c>
      <c r="V34" s="269">
        <v>2</v>
      </c>
      <c r="W34" s="269">
        <v>6</v>
      </c>
      <c r="X34" s="269">
        <v>2</v>
      </c>
      <c r="Y34" s="269">
        <v>5</v>
      </c>
      <c r="Z34" s="269">
        <v>3</v>
      </c>
      <c r="AA34" s="269">
        <v>5</v>
      </c>
      <c r="AB34" s="269">
        <v>4</v>
      </c>
      <c r="AC34" s="269">
        <v>3</v>
      </c>
      <c r="AD34" s="269">
        <v>3</v>
      </c>
      <c r="AE34" s="269">
        <v>5</v>
      </c>
      <c r="AF34" s="269">
        <v>5</v>
      </c>
      <c r="AG34" s="269">
        <v>7</v>
      </c>
      <c r="AH34" s="269">
        <v>7</v>
      </c>
      <c r="AI34" s="269">
        <v>8</v>
      </c>
      <c r="AJ34" s="269">
        <v>8</v>
      </c>
      <c r="AK34" s="363">
        <v>7</v>
      </c>
      <c r="AL34" s="363">
        <v>5</v>
      </c>
      <c r="AM34" s="363">
        <v>8</v>
      </c>
      <c r="AN34" s="363">
        <v>8</v>
      </c>
      <c r="AO34" s="363">
        <v>8</v>
      </c>
      <c r="AP34" s="363">
        <v>7</v>
      </c>
      <c r="AQ34" s="363">
        <v>8</v>
      </c>
      <c r="AR34" s="363">
        <v>8</v>
      </c>
      <c r="AS34" s="363">
        <v>10</v>
      </c>
      <c r="AT34" s="363">
        <v>6</v>
      </c>
      <c r="AU34" s="363">
        <v>9</v>
      </c>
      <c r="AV34" s="363">
        <v>6</v>
      </c>
      <c r="AW34" s="363">
        <v>11</v>
      </c>
      <c r="AX34" s="363">
        <v>11</v>
      </c>
      <c r="AY34" s="363">
        <v>12</v>
      </c>
      <c r="AZ34" s="363">
        <v>11</v>
      </c>
      <c r="BA34" s="363">
        <v>9</v>
      </c>
      <c r="BB34" s="363">
        <v>9</v>
      </c>
      <c r="BC34" s="363">
        <v>10</v>
      </c>
      <c r="BD34" s="363">
        <v>7</v>
      </c>
      <c r="BE34" s="363">
        <v>8</v>
      </c>
      <c r="BF34" s="363">
        <v>8</v>
      </c>
      <c r="BG34" s="363">
        <v>9</v>
      </c>
      <c r="BH34" s="363">
        <v>8</v>
      </c>
    </row>
    <row r="35" spans="2:60" s="13" customFormat="1" ht="18.75" customHeight="1" x14ac:dyDescent="0.25">
      <c r="B35" s="385" t="s">
        <v>909</v>
      </c>
      <c r="C35" s="361"/>
      <c r="D35" s="361"/>
      <c r="E35" s="361"/>
      <c r="F35" s="361"/>
      <c r="G35" s="361"/>
      <c r="H35" s="361"/>
      <c r="I35" s="361"/>
      <c r="J35" s="361"/>
      <c r="K35" s="361"/>
      <c r="L35" s="361"/>
      <c r="M35" s="361">
        <v>3</v>
      </c>
      <c r="N35" s="361">
        <v>3</v>
      </c>
      <c r="O35" s="361"/>
      <c r="P35" s="361"/>
      <c r="Q35" s="361">
        <v>2</v>
      </c>
      <c r="R35" s="361">
        <v>2</v>
      </c>
      <c r="S35" s="361">
        <v>8</v>
      </c>
      <c r="T35" s="361">
        <v>0</v>
      </c>
      <c r="U35" s="269">
        <v>6</v>
      </c>
      <c r="V35" s="269">
        <v>5</v>
      </c>
      <c r="W35" s="269">
        <v>6</v>
      </c>
      <c r="X35" s="269">
        <v>2</v>
      </c>
      <c r="Y35" s="269">
        <v>4</v>
      </c>
      <c r="Z35" s="269">
        <v>3</v>
      </c>
      <c r="AA35" s="269">
        <v>5</v>
      </c>
      <c r="AB35" s="269">
        <v>5</v>
      </c>
      <c r="AC35" s="269">
        <v>6</v>
      </c>
      <c r="AD35" s="269">
        <v>6</v>
      </c>
      <c r="AE35" s="269">
        <v>8</v>
      </c>
      <c r="AF35" s="269">
        <v>8</v>
      </c>
      <c r="AG35" s="269">
        <v>9</v>
      </c>
      <c r="AH35" s="269">
        <v>8</v>
      </c>
      <c r="AI35" s="269">
        <v>8</v>
      </c>
      <c r="AJ35" s="269">
        <v>9</v>
      </c>
      <c r="AK35" s="363">
        <v>9</v>
      </c>
      <c r="AL35" s="363">
        <v>8</v>
      </c>
      <c r="AM35" s="363">
        <v>10</v>
      </c>
      <c r="AN35" s="363">
        <v>10</v>
      </c>
      <c r="AO35" s="363">
        <v>10</v>
      </c>
      <c r="AP35" s="363">
        <v>9</v>
      </c>
      <c r="AQ35" s="363">
        <v>10</v>
      </c>
      <c r="AR35" s="363">
        <v>9</v>
      </c>
      <c r="AS35" s="363">
        <v>9</v>
      </c>
      <c r="AT35" s="363">
        <v>9</v>
      </c>
      <c r="AU35" s="363">
        <v>9</v>
      </c>
      <c r="AV35" s="363">
        <v>9</v>
      </c>
      <c r="AW35" s="363">
        <v>6</v>
      </c>
      <c r="AX35" s="363">
        <v>9</v>
      </c>
      <c r="AY35" s="363">
        <v>9</v>
      </c>
      <c r="AZ35" s="363">
        <v>9</v>
      </c>
      <c r="BA35" s="363">
        <v>10</v>
      </c>
      <c r="BB35" s="363">
        <v>9</v>
      </c>
      <c r="BC35" s="363">
        <v>12</v>
      </c>
      <c r="BD35" s="363">
        <v>8</v>
      </c>
      <c r="BE35" s="363">
        <v>5</v>
      </c>
      <c r="BF35" s="363">
        <v>8</v>
      </c>
      <c r="BG35" s="363">
        <v>8</v>
      </c>
      <c r="BH35" s="363">
        <v>8</v>
      </c>
    </row>
    <row r="36" spans="2:60" s="13" customFormat="1" ht="18.75" customHeight="1" x14ac:dyDescent="0.25">
      <c r="B36" s="385" t="s">
        <v>910</v>
      </c>
      <c r="C36" s="361"/>
      <c r="D36" s="361"/>
      <c r="E36" s="361"/>
      <c r="F36" s="361"/>
      <c r="G36" s="361"/>
      <c r="H36" s="361"/>
      <c r="I36" s="361"/>
      <c r="J36" s="361"/>
      <c r="K36" s="361"/>
      <c r="L36" s="361"/>
      <c r="M36" s="361">
        <v>2</v>
      </c>
      <c r="N36" s="361">
        <v>2</v>
      </c>
      <c r="O36" s="361">
        <v>1</v>
      </c>
      <c r="P36" s="361">
        <v>2</v>
      </c>
      <c r="Q36" s="361">
        <v>1</v>
      </c>
      <c r="R36" s="361">
        <v>1</v>
      </c>
      <c r="S36" s="361">
        <v>2</v>
      </c>
      <c r="T36" s="361">
        <v>2</v>
      </c>
      <c r="U36" s="269">
        <v>5</v>
      </c>
      <c r="V36" s="269">
        <v>4</v>
      </c>
      <c r="W36" s="269">
        <v>6</v>
      </c>
      <c r="X36" s="269">
        <v>5</v>
      </c>
      <c r="Y36" s="269">
        <v>5</v>
      </c>
      <c r="Z36" s="269">
        <v>3</v>
      </c>
      <c r="AA36" s="269">
        <v>4</v>
      </c>
      <c r="AB36" s="269">
        <v>6</v>
      </c>
      <c r="AC36" s="269">
        <v>6</v>
      </c>
      <c r="AD36" s="269">
        <v>8</v>
      </c>
      <c r="AE36" s="269">
        <v>9</v>
      </c>
      <c r="AF36" s="269">
        <v>11</v>
      </c>
      <c r="AG36" s="269">
        <v>10</v>
      </c>
      <c r="AH36" s="269">
        <v>10</v>
      </c>
      <c r="AI36" s="269">
        <v>9</v>
      </c>
      <c r="AJ36" s="269">
        <v>11</v>
      </c>
      <c r="AK36" s="363">
        <v>8</v>
      </c>
      <c r="AL36" s="363">
        <v>8</v>
      </c>
      <c r="AM36" s="363">
        <v>13</v>
      </c>
      <c r="AN36" s="363">
        <v>8</v>
      </c>
      <c r="AO36" s="363">
        <v>13</v>
      </c>
      <c r="AP36" s="363">
        <v>14</v>
      </c>
      <c r="AQ36" s="363">
        <v>15</v>
      </c>
      <c r="AR36" s="363">
        <v>14</v>
      </c>
      <c r="AS36" s="363">
        <v>19</v>
      </c>
      <c r="AT36" s="363">
        <v>16</v>
      </c>
      <c r="AU36" s="363">
        <v>16</v>
      </c>
      <c r="AV36" s="363">
        <v>16</v>
      </c>
      <c r="AW36" s="363">
        <v>15</v>
      </c>
      <c r="AX36" s="363">
        <v>12</v>
      </c>
      <c r="AY36" s="363">
        <v>15</v>
      </c>
      <c r="AZ36" s="363">
        <v>12</v>
      </c>
      <c r="BA36" s="363">
        <v>12</v>
      </c>
      <c r="BB36" s="363">
        <v>12</v>
      </c>
      <c r="BC36" s="363">
        <v>12</v>
      </c>
      <c r="BD36" s="363">
        <v>12</v>
      </c>
      <c r="BE36" s="363">
        <v>12</v>
      </c>
      <c r="BF36" s="363">
        <v>12</v>
      </c>
      <c r="BG36" s="363">
        <v>12</v>
      </c>
      <c r="BH36" s="363">
        <v>12</v>
      </c>
    </row>
    <row r="37" spans="2:60" s="13" customFormat="1" ht="18.75" customHeight="1" x14ac:dyDescent="0.25">
      <c r="B37" s="385" t="s">
        <v>911</v>
      </c>
      <c r="C37" s="361"/>
      <c r="D37" s="361"/>
      <c r="E37" s="361"/>
      <c r="F37" s="361"/>
      <c r="G37" s="361"/>
      <c r="H37" s="361"/>
      <c r="I37" s="361"/>
      <c r="J37" s="361"/>
      <c r="K37" s="361"/>
      <c r="L37" s="361"/>
      <c r="M37" s="361">
        <v>4</v>
      </c>
      <c r="N37" s="361">
        <v>4</v>
      </c>
      <c r="O37" s="361">
        <v>3</v>
      </c>
      <c r="P37" s="361">
        <v>5</v>
      </c>
      <c r="Q37" s="361">
        <v>2</v>
      </c>
      <c r="R37" s="361">
        <v>2</v>
      </c>
      <c r="S37" s="361">
        <v>8</v>
      </c>
      <c r="T37" s="361">
        <v>1</v>
      </c>
      <c r="U37" s="269">
        <v>2</v>
      </c>
      <c r="V37" s="269">
        <v>4</v>
      </c>
      <c r="W37" s="269">
        <v>6</v>
      </c>
      <c r="X37" s="269">
        <v>3</v>
      </c>
      <c r="Y37" s="269">
        <v>2</v>
      </c>
      <c r="Z37" s="269">
        <v>3</v>
      </c>
      <c r="AA37" s="269">
        <v>5</v>
      </c>
      <c r="AB37" s="269">
        <v>5</v>
      </c>
      <c r="AC37" s="269">
        <v>6</v>
      </c>
      <c r="AD37" s="269">
        <v>8</v>
      </c>
      <c r="AE37" s="269">
        <v>11</v>
      </c>
      <c r="AF37" s="269">
        <v>13</v>
      </c>
      <c r="AG37" s="269">
        <v>14</v>
      </c>
      <c r="AH37" s="269">
        <v>15</v>
      </c>
      <c r="AI37" s="269">
        <v>17</v>
      </c>
      <c r="AJ37" s="269">
        <v>18</v>
      </c>
      <c r="AK37" s="363">
        <v>17</v>
      </c>
      <c r="AL37" s="363">
        <v>17</v>
      </c>
      <c r="AM37" s="363">
        <v>20</v>
      </c>
      <c r="AN37" s="363">
        <v>16</v>
      </c>
      <c r="AO37" s="363">
        <v>19</v>
      </c>
      <c r="AP37" s="363">
        <v>16</v>
      </c>
      <c r="AQ37" s="363">
        <v>19</v>
      </c>
      <c r="AR37" s="363">
        <v>17</v>
      </c>
      <c r="AS37" s="363">
        <v>18</v>
      </c>
      <c r="AT37" s="363">
        <v>18</v>
      </c>
      <c r="AU37" s="363">
        <v>18</v>
      </c>
      <c r="AV37" s="363">
        <v>18</v>
      </c>
      <c r="AW37" s="363">
        <v>18</v>
      </c>
      <c r="AX37" s="363">
        <v>18</v>
      </c>
      <c r="AY37" s="363">
        <v>19</v>
      </c>
      <c r="AZ37" s="363">
        <v>18</v>
      </c>
      <c r="BA37" s="363">
        <v>19</v>
      </c>
      <c r="BB37" s="363">
        <v>18</v>
      </c>
      <c r="BC37" s="363">
        <v>18</v>
      </c>
      <c r="BD37" s="363">
        <v>18</v>
      </c>
      <c r="BE37" s="363">
        <v>18</v>
      </c>
      <c r="BF37" s="363">
        <v>18</v>
      </c>
      <c r="BG37" s="363">
        <v>19</v>
      </c>
      <c r="BH37" s="363">
        <v>16</v>
      </c>
    </row>
    <row r="38" spans="2:60" s="13" customFormat="1" ht="18.75" customHeight="1" x14ac:dyDescent="0.25">
      <c r="B38" s="385" t="s">
        <v>912</v>
      </c>
      <c r="C38" s="361"/>
      <c r="D38" s="361"/>
      <c r="E38" s="361"/>
      <c r="F38" s="361"/>
      <c r="G38" s="361"/>
      <c r="H38" s="361"/>
      <c r="I38" s="361"/>
      <c r="J38" s="361"/>
      <c r="K38" s="361"/>
      <c r="L38" s="361"/>
      <c r="M38" s="361"/>
      <c r="N38" s="361"/>
      <c r="O38" s="361">
        <v>4</v>
      </c>
      <c r="P38" s="361">
        <v>4</v>
      </c>
      <c r="Q38" s="361"/>
      <c r="R38" s="361"/>
      <c r="S38" s="361"/>
      <c r="T38" s="361"/>
      <c r="U38" s="269"/>
      <c r="V38" s="269">
        <v>2</v>
      </c>
      <c r="W38" s="269">
        <v>2</v>
      </c>
      <c r="X38" s="269"/>
      <c r="Y38" s="269">
        <v>1</v>
      </c>
      <c r="Z38" s="269"/>
      <c r="AA38" s="269"/>
      <c r="AB38" s="269"/>
      <c r="AC38" s="269"/>
      <c r="AD38" s="269"/>
      <c r="AE38" s="269"/>
      <c r="AF38" s="269"/>
      <c r="AG38" s="269"/>
      <c r="AH38" s="269"/>
      <c r="AI38" s="269"/>
      <c r="AJ38" s="269"/>
      <c r="AK38" s="363"/>
      <c r="AL38" s="363"/>
      <c r="AM38" s="363">
        <v>5</v>
      </c>
      <c r="AN38" s="363">
        <v>5</v>
      </c>
      <c r="AO38" s="363">
        <v>5</v>
      </c>
      <c r="AP38" s="363">
        <v>5</v>
      </c>
      <c r="AQ38" s="363">
        <v>4</v>
      </c>
      <c r="AR38" s="363">
        <v>4</v>
      </c>
      <c r="AS38" s="363">
        <v>4</v>
      </c>
      <c r="AT38" s="363">
        <v>4</v>
      </c>
      <c r="AU38" s="363">
        <v>4</v>
      </c>
      <c r="AV38" s="363">
        <v>4</v>
      </c>
      <c r="AW38" s="363">
        <v>6</v>
      </c>
      <c r="AX38" s="363">
        <v>6</v>
      </c>
      <c r="AY38" s="363">
        <v>2</v>
      </c>
      <c r="AZ38" s="363">
        <v>1</v>
      </c>
      <c r="BA38" s="363">
        <v>1</v>
      </c>
      <c r="BB38" s="363"/>
      <c r="BC38" s="363">
        <v>2</v>
      </c>
      <c r="BD38" s="363">
        <v>2</v>
      </c>
      <c r="BE38" s="363">
        <v>4</v>
      </c>
      <c r="BF38" s="363">
        <v>2</v>
      </c>
      <c r="BG38" s="363">
        <v>2</v>
      </c>
      <c r="BH38" s="363"/>
    </row>
    <row r="39" spans="2:60" s="13" customFormat="1" ht="18.75" customHeight="1" x14ac:dyDescent="0.25">
      <c r="B39" s="385" t="s">
        <v>913</v>
      </c>
      <c r="C39" s="361"/>
      <c r="D39" s="361"/>
      <c r="E39" s="361"/>
      <c r="F39" s="361"/>
      <c r="G39" s="361"/>
      <c r="H39" s="361"/>
      <c r="I39" s="361"/>
      <c r="J39" s="361"/>
      <c r="K39" s="361"/>
      <c r="L39" s="361"/>
      <c r="M39" s="361"/>
      <c r="N39" s="361"/>
      <c r="O39" s="361"/>
      <c r="P39" s="361"/>
      <c r="Q39" s="361"/>
      <c r="R39" s="361"/>
      <c r="S39" s="361"/>
      <c r="T39" s="361"/>
      <c r="U39" s="269"/>
      <c r="V39" s="269"/>
      <c r="W39" s="269"/>
      <c r="X39" s="269"/>
      <c r="Y39" s="269"/>
      <c r="Z39" s="269"/>
      <c r="AA39" s="269"/>
      <c r="AB39" s="269"/>
      <c r="AC39" s="269"/>
      <c r="AD39" s="269"/>
      <c r="AE39" s="269"/>
      <c r="AF39" s="269"/>
      <c r="AG39" s="269"/>
      <c r="AH39" s="269"/>
      <c r="AI39" s="269"/>
      <c r="AJ39" s="269"/>
      <c r="AK39" s="363"/>
      <c r="AL39" s="363">
        <v>12</v>
      </c>
      <c r="AM39" s="363">
        <v>11</v>
      </c>
      <c r="AN39" s="363">
        <v>11</v>
      </c>
      <c r="AO39" s="363">
        <v>5</v>
      </c>
      <c r="AP39" s="363">
        <v>4</v>
      </c>
      <c r="AQ39" s="363">
        <v>4</v>
      </c>
      <c r="AR39" s="363"/>
      <c r="AS39" s="363">
        <v>3</v>
      </c>
      <c r="AT39" s="363">
        <v>3</v>
      </c>
      <c r="AU39" s="363">
        <v>3</v>
      </c>
      <c r="AV39" s="363">
        <v>3</v>
      </c>
      <c r="AW39" s="363">
        <v>1</v>
      </c>
      <c r="AX39" s="363">
        <v>1</v>
      </c>
      <c r="AY39" s="363">
        <v>5</v>
      </c>
      <c r="AZ39" s="363">
        <v>5</v>
      </c>
      <c r="BA39" s="363">
        <v>5</v>
      </c>
      <c r="BB39" s="363"/>
      <c r="BC39" s="363">
        <v>4</v>
      </c>
      <c r="BD39" s="363">
        <v>4</v>
      </c>
      <c r="BE39" s="363">
        <v>12</v>
      </c>
      <c r="BF39" s="363">
        <v>5</v>
      </c>
      <c r="BG39" s="363">
        <v>5</v>
      </c>
      <c r="BH39" s="363"/>
    </row>
    <row r="40" spans="2:60" s="13" customFormat="1" ht="18.75" customHeight="1" x14ac:dyDescent="0.25">
      <c r="B40" s="385" t="s">
        <v>914</v>
      </c>
      <c r="C40" s="361"/>
      <c r="D40" s="361"/>
      <c r="E40" s="361"/>
      <c r="F40" s="361"/>
      <c r="G40" s="361"/>
      <c r="H40" s="361"/>
      <c r="I40" s="361"/>
      <c r="J40" s="361"/>
      <c r="K40" s="361"/>
      <c r="L40" s="361"/>
      <c r="M40" s="361">
        <v>102</v>
      </c>
      <c r="N40" s="361">
        <v>68</v>
      </c>
      <c r="O40" s="361"/>
      <c r="P40" s="361"/>
      <c r="Q40" s="361"/>
      <c r="R40" s="361"/>
      <c r="S40" s="361"/>
      <c r="T40" s="361"/>
      <c r="U40" s="269"/>
      <c r="V40" s="269"/>
      <c r="W40" s="269"/>
      <c r="X40" s="269"/>
      <c r="Y40" s="269"/>
      <c r="Z40" s="269"/>
      <c r="AA40" s="269"/>
      <c r="AB40" s="269">
        <v>2</v>
      </c>
      <c r="AC40" s="269">
        <v>1</v>
      </c>
      <c r="AD40" s="269"/>
      <c r="AE40" s="269"/>
      <c r="AF40" s="269"/>
      <c r="AG40" s="269"/>
      <c r="AH40" s="269"/>
      <c r="AI40" s="269"/>
      <c r="AJ40" s="269"/>
      <c r="AK40" s="363"/>
      <c r="AL40" s="363"/>
      <c r="AM40" s="363"/>
      <c r="AN40" s="363"/>
      <c r="AO40" s="363"/>
      <c r="AP40" s="363"/>
      <c r="AQ40" s="363"/>
      <c r="AR40" s="363"/>
      <c r="AS40" s="363"/>
      <c r="AT40" s="363"/>
      <c r="AU40" s="363"/>
      <c r="AV40" s="363"/>
      <c r="AW40" s="363"/>
      <c r="AX40" s="363"/>
      <c r="AY40" s="363"/>
      <c r="AZ40" s="363"/>
      <c r="BA40" s="363"/>
      <c r="BB40" s="363"/>
      <c r="BC40" s="363"/>
      <c r="BD40" s="363"/>
      <c r="BE40" s="363"/>
      <c r="BF40" s="363"/>
      <c r="BG40" s="363"/>
      <c r="BH40" s="363"/>
    </row>
    <row r="41" spans="2:60" s="13" customFormat="1" ht="18.75" customHeight="1" x14ac:dyDescent="0.25">
      <c r="B41" s="385" t="s">
        <v>915</v>
      </c>
      <c r="C41" s="361"/>
      <c r="D41" s="361"/>
      <c r="E41" s="361"/>
      <c r="F41" s="361"/>
      <c r="G41" s="361"/>
      <c r="H41" s="361"/>
      <c r="I41" s="361"/>
      <c r="J41" s="361"/>
      <c r="K41" s="361"/>
      <c r="L41" s="361"/>
      <c r="M41" s="361"/>
      <c r="N41" s="361"/>
      <c r="O41" s="361"/>
      <c r="P41" s="361"/>
      <c r="Q41" s="361"/>
      <c r="R41" s="361"/>
      <c r="S41" s="361"/>
      <c r="T41" s="361"/>
      <c r="U41" s="269"/>
      <c r="V41" s="269"/>
      <c r="W41" s="269"/>
      <c r="X41" s="269"/>
      <c r="Y41" s="269"/>
      <c r="Z41" s="269"/>
      <c r="AA41" s="269"/>
      <c r="AB41" s="269"/>
      <c r="AC41" s="269"/>
      <c r="AD41" s="269"/>
      <c r="AE41" s="269"/>
      <c r="AF41" s="269"/>
      <c r="AG41" s="269"/>
      <c r="AH41" s="269"/>
      <c r="AI41" s="269"/>
      <c r="AJ41" s="269"/>
      <c r="AK41" s="363"/>
      <c r="AL41" s="363"/>
      <c r="AM41" s="363"/>
      <c r="AN41" s="363"/>
      <c r="AO41" s="363"/>
      <c r="AP41" s="363"/>
      <c r="AQ41" s="363"/>
      <c r="AR41" s="363"/>
      <c r="AS41" s="363"/>
      <c r="AT41" s="363"/>
      <c r="AU41" s="363"/>
      <c r="AV41" s="363"/>
      <c r="AW41" s="363"/>
      <c r="AX41" s="363">
        <v>21</v>
      </c>
      <c r="AY41" s="363">
        <v>20</v>
      </c>
      <c r="AZ41" s="363">
        <v>32</v>
      </c>
      <c r="BA41" s="363">
        <v>26</v>
      </c>
      <c r="BB41" s="363">
        <v>12</v>
      </c>
      <c r="BC41" s="363">
        <v>27</v>
      </c>
      <c r="BD41" s="363">
        <v>10</v>
      </c>
      <c r="BE41" s="363">
        <v>19</v>
      </c>
      <c r="BF41" s="363">
        <v>14</v>
      </c>
      <c r="BG41" s="363">
        <v>6</v>
      </c>
      <c r="BH41" s="363">
        <v>25</v>
      </c>
    </row>
    <row r="42" spans="2:60" s="13" customFormat="1" ht="18.75" customHeight="1" x14ac:dyDescent="0.25">
      <c r="B42" s="385" t="s">
        <v>1907</v>
      </c>
      <c r="C42" s="361"/>
      <c r="D42" s="361"/>
      <c r="E42" s="361"/>
      <c r="F42" s="361"/>
      <c r="G42" s="361"/>
      <c r="H42" s="361"/>
      <c r="I42" s="361"/>
      <c r="J42" s="361"/>
      <c r="K42" s="361"/>
      <c r="L42" s="361"/>
      <c r="M42" s="361"/>
      <c r="N42" s="361"/>
      <c r="O42" s="361"/>
      <c r="P42" s="361"/>
      <c r="Q42" s="361"/>
      <c r="R42" s="361"/>
      <c r="S42" s="361"/>
      <c r="T42" s="361"/>
      <c r="U42" s="269"/>
      <c r="V42" s="269"/>
      <c r="W42" s="269"/>
      <c r="X42" s="269"/>
      <c r="Y42" s="269"/>
      <c r="Z42" s="269"/>
      <c r="AA42" s="269"/>
      <c r="AB42" s="269"/>
      <c r="AC42" s="269"/>
      <c r="AD42" s="269"/>
      <c r="AE42" s="269"/>
      <c r="AF42" s="269"/>
      <c r="AG42" s="269"/>
      <c r="AH42" s="269"/>
      <c r="AI42" s="269"/>
      <c r="AJ42" s="269"/>
      <c r="AK42" s="363"/>
      <c r="AL42" s="363"/>
      <c r="AM42" s="363"/>
      <c r="AN42" s="363"/>
      <c r="AO42" s="363"/>
      <c r="AP42" s="363"/>
      <c r="AQ42" s="363"/>
      <c r="AR42" s="363"/>
      <c r="AS42" s="363"/>
      <c r="AT42" s="363"/>
      <c r="AU42" s="363"/>
      <c r="AV42" s="363"/>
      <c r="AW42" s="363"/>
      <c r="AX42" s="363"/>
      <c r="AY42" s="363"/>
      <c r="AZ42" s="363"/>
      <c r="BA42" s="363">
        <v>2</v>
      </c>
      <c r="BB42" s="363">
        <v>2</v>
      </c>
      <c r="BC42" s="363">
        <v>4</v>
      </c>
      <c r="BD42" s="363">
        <v>3</v>
      </c>
      <c r="BE42" s="363">
        <v>5</v>
      </c>
      <c r="BF42" s="363">
        <v>5</v>
      </c>
      <c r="BG42" s="363">
        <v>8</v>
      </c>
      <c r="BH42" s="363">
        <v>3</v>
      </c>
    </row>
    <row r="43" spans="2:60" s="13" customFormat="1" ht="18.75" customHeight="1" x14ac:dyDescent="0.25">
      <c r="B43" s="198" t="s">
        <v>200</v>
      </c>
      <c r="C43" s="198">
        <f t="shared" ref="C43:AH43" si="3">SUM(C44:C49)</f>
        <v>0</v>
      </c>
      <c r="D43" s="198">
        <f t="shared" si="3"/>
        <v>0</v>
      </c>
      <c r="E43" s="198">
        <f t="shared" si="3"/>
        <v>0</v>
      </c>
      <c r="F43" s="198">
        <f t="shared" si="3"/>
        <v>0</v>
      </c>
      <c r="G43" s="198">
        <f t="shared" si="3"/>
        <v>0</v>
      </c>
      <c r="H43" s="198">
        <f t="shared" si="3"/>
        <v>0</v>
      </c>
      <c r="I43" s="198">
        <f t="shared" si="3"/>
        <v>0</v>
      </c>
      <c r="J43" s="198">
        <f t="shared" si="3"/>
        <v>30</v>
      </c>
      <c r="K43" s="198">
        <f t="shared" si="3"/>
        <v>61</v>
      </c>
      <c r="L43" s="198">
        <f t="shared" si="3"/>
        <v>68</v>
      </c>
      <c r="M43" s="198">
        <f t="shared" si="3"/>
        <v>102</v>
      </c>
      <c r="N43" s="198">
        <f t="shared" si="3"/>
        <v>68</v>
      </c>
      <c r="O43" s="198">
        <f t="shared" si="3"/>
        <v>72</v>
      </c>
      <c r="P43" s="198">
        <f t="shared" si="3"/>
        <v>35</v>
      </c>
      <c r="Q43" s="198">
        <f t="shared" si="3"/>
        <v>60</v>
      </c>
      <c r="R43" s="198">
        <f t="shared" si="3"/>
        <v>44</v>
      </c>
      <c r="S43" s="198">
        <f t="shared" si="3"/>
        <v>0</v>
      </c>
      <c r="T43" s="198">
        <f t="shared" si="3"/>
        <v>15</v>
      </c>
      <c r="U43" s="198">
        <f t="shared" si="3"/>
        <v>0</v>
      </c>
      <c r="V43" s="198">
        <f t="shared" si="3"/>
        <v>0</v>
      </c>
      <c r="W43" s="198">
        <f t="shared" si="3"/>
        <v>0</v>
      </c>
      <c r="X43" s="198">
        <f t="shared" si="3"/>
        <v>30</v>
      </c>
      <c r="Y43" s="198">
        <f t="shared" si="3"/>
        <v>57</v>
      </c>
      <c r="Z43" s="198">
        <f t="shared" si="3"/>
        <v>31</v>
      </c>
      <c r="AA43" s="198">
        <f t="shared" si="3"/>
        <v>31</v>
      </c>
      <c r="AB43" s="198">
        <f t="shared" si="3"/>
        <v>29</v>
      </c>
      <c r="AC43" s="198">
        <f t="shared" si="3"/>
        <v>31</v>
      </c>
      <c r="AD43" s="198">
        <f t="shared" si="3"/>
        <v>34</v>
      </c>
      <c r="AE43" s="198">
        <f t="shared" si="3"/>
        <v>37</v>
      </c>
      <c r="AF43" s="198">
        <f t="shared" si="3"/>
        <v>80</v>
      </c>
      <c r="AG43" s="198">
        <f t="shared" si="3"/>
        <v>63</v>
      </c>
      <c r="AH43" s="198">
        <f t="shared" si="3"/>
        <v>40</v>
      </c>
      <c r="AI43" s="198">
        <f t="shared" ref="AI43:BB43" si="4">SUM(AI44:AI49)</f>
        <v>58</v>
      </c>
      <c r="AJ43" s="198">
        <f t="shared" si="4"/>
        <v>55</v>
      </c>
      <c r="AK43" s="198">
        <f t="shared" si="4"/>
        <v>42</v>
      </c>
      <c r="AL43" s="198">
        <f t="shared" si="4"/>
        <v>89</v>
      </c>
      <c r="AM43" s="198">
        <f t="shared" si="4"/>
        <v>89</v>
      </c>
      <c r="AN43" s="198">
        <f t="shared" si="4"/>
        <v>109</v>
      </c>
      <c r="AO43" s="198">
        <f t="shared" si="4"/>
        <v>100</v>
      </c>
      <c r="AP43" s="198">
        <f t="shared" si="4"/>
        <v>78</v>
      </c>
      <c r="AQ43" s="198">
        <f t="shared" si="4"/>
        <v>77</v>
      </c>
      <c r="AR43" s="198">
        <f t="shared" si="4"/>
        <v>85</v>
      </c>
      <c r="AS43" s="198">
        <f t="shared" si="4"/>
        <v>79</v>
      </c>
      <c r="AT43" s="198">
        <f t="shared" si="4"/>
        <v>88</v>
      </c>
      <c r="AU43" s="198">
        <f t="shared" si="4"/>
        <v>93</v>
      </c>
      <c r="AV43" s="198">
        <f t="shared" si="4"/>
        <v>88</v>
      </c>
      <c r="AW43" s="198">
        <f t="shared" si="4"/>
        <v>67</v>
      </c>
      <c r="AX43" s="198">
        <f t="shared" si="4"/>
        <v>58</v>
      </c>
      <c r="AY43" s="198">
        <f t="shared" si="4"/>
        <v>70</v>
      </c>
      <c r="AZ43" s="198">
        <f t="shared" si="4"/>
        <v>63</v>
      </c>
      <c r="BA43" s="198">
        <f t="shared" si="4"/>
        <v>55</v>
      </c>
      <c r="BB43" s="198">
        <f t="shared" si="4"/>
        <v>69</v>
      </c>
      <c r="BC43" s="198">
        <f>SUM(BC44:BC50)</f>
        <v>43</v>
      </c>
      <c r="BD43" s="198">
        <f>SUM(BD44:BD50)</f>
        <v>30</v>
      </c>
      <c r="BE43" s="198">
        <f>SUM(BE44:BE49)</f>
        <v>61</v>
      </c>
      <c r="BF43" s="198">
        <f>SUM(BF44:BF49)</f>
        <v>55</v>
      </c>
      <c r="BG43" s="198">
        <f>SUM(BG44:BG50)</f>
        <v>82</v>
      </c>
      <c r="BH43" s="198">
        <f>SUM(BH44:BH50)</f>
        <v>67</v>
      </c>
    </row>
    <row r="44" spans="2:60" s="13" customFormat="1" ht="18.75" customHeight="1" x14ac:dyDescent="0.25">
      <c r="B44" s="385" t="s">
        <v>916</v>
      </c>
      <c r="C44" s="361"/>
      <c r="D44" s="361"/>
      <c r="E44" s="361"/>
      <c r="F44" s="361"/>
      <c r="G44" s="361"/>
      <c r="H44" s="361"/>
      <c r="I44" s="361"/>
      <c r="J44" s="361">
        <v>30</v>
      </c>
      <c r="K44" s="361">
        <v>61</v>
      </c>
      <c r="L44" s="361">
        <v>68</v>
      </c>
      <c r="M44" s="361">
        <v>102</v>
      </c>
      <c r="N44" s="361">
        <v>68</v>
      </c>
      <c r="O44" s="361">
        <v>53</v>
      </c>
      <c r="P44" s="361">
        <v>19</v>
      </c>
      <c r="Q44" s="361">
        <v>44</v>
      </c>
      <c r="R44" s="361">
        <v>44</v>
      </c>
      <c r="S44" s="361">
        <v>0</v>
      </c>
      <c r="T44" s="361">
        <v>15</v>
      </c>
      <c r="U44" s="269"/>
      <c r="V44" s="269"/>
      <c r="W44" s="269"/>
      <c r="X44" s="269">
        <v>30</v>
      </c>
      <c r="Y44" s="269">
        <v>57</v>
      </c>
      <c r="Z44" s="269">
        <v>31</v>
      </c>
      <c r="AA44" s="269">
        <v>31</v>
      </c>
      <c r="AB44" s="269">
        <v>29</v>
      </c>
      <c r="AC44" s="269">
        <v>31</v>
      </c>
      <c r="AD44" s="269">
        <v>33</v>
      </c>
      <c r="AE44" s="269">
        <v>37</v>
      </c>
      <c r="AF44" s="269">
        <v>80</v>
      </c>
      <c r="AG44" s="269">
        <v>63</v>
      </c>
      <c r="AH44" s="269">
        <v>40</v>
      </c>
      <c r="AI44" s="269">
        <v>58</v>
      </c>
      <c r="AJ44" s="269">
        <v>55</v>
      </c>
      <c r="AK44" s="363">
        <v>42</v>
      </c>
      <c r="AL44" s="363">
        <v>57</v>
      </c>
      <c r="AM44" s="363">
        <v>57</v>
      </c>
      <c r="AN44" s="363">
        <v>62</v>
      </c>
      <c r="AO44" s="363">
        <v>56</v>
      </c>
      <c r="AP44" s="363">
        <v>49</v>
      </c>
      <c r="AQ44" s="363">
        <v>47</v>
      </c>
      <c r="AR44" s="363">
        <v>56</v>
      </c>
      <c r="AS44" s="363">
        <v>49</v>
      </c>
      <c r="AT44" s="363">
        <v>54</v>
      </c>
      <c r="AU44" s="363">
        <v>30</v>
      </c>
      <c r="AV44" s="363">
        <v>54</v>
      </c>
      <c r="AW44" s="363"/>
      <c r="AX44" s="363"/>
      <c r="AY44" s="363">
        <v>5</v>
      </c>
      <c r="AZ44" s="363">
        <v>5</v>
      </c>
      <c r="BA44" s="363"/>
      <c r="BB44" s="363"/>
      <c r="BC44" s="363"/>
      <c r="BD44" s="363"/>
      <c r="BE44" s="363"/>
      <c r="BF44" s="363"/>
      <c r="BG44" s="363"/>
      <c r="BH44" s="363"/>
    </row>
    <row r="45" spans="2:60" s="13" customFormat="1" ht="18.75" customHeight="1" x14ac:dyDescent="0.25">
      <c r="B45" s="385" t="s">
        <v>917</v>
      </c>
      <c r="C45" s="361"/>
      <c r="D45" s="361"/>
      <c r="E45" s="361"/>
      <c r="F45" s="361"/>
      <c r="G45" s="361"/>
      <c r="H45" s="361"/>
      <c r="I45" s="361"/>
      <c r="J45" s="361"/>
      <c r="K45" s="361"/>
      <c r="L45" s="361"/>
      <c r="M45" s="361"/>
      <c r="N45" s="361"/>
      <c r="O45" s="361">
        <v>19</v>
      </c>
      <c r="P45" s="361">
        <v>16</v>
      </c>
      <c r="Q45" s="361">
        <v>16</v>
      </c>
      <c r="R45" s="361"/>
      <c r="S45" s="361"/>
      <c r="T45" s="361"/>
      <c r="U45" s="269"/>
      <c r="V45" s="269"/>
      <c r="W45" s="269"/>
      <c r="X45" s="269"/>
      <c r="Y45" s="269"/>
      <c r="Z45" s="269"/>
      <c r="AA45" s="269"/>
      <c r="AB45" s="269"/>
      <c r="AC45" s="269"/>
      <c r="AD45" s="269">
        <v>1</v>
      </c>
      <c r="AE45" s="269"/>
      <c r="AF45" s="269"/>
      <c r="AG45" s="269"/>
      <c r="AH45" s="269"/>
      <c r="AI45" s="269"/>
      <c r="AJ45" s="269"/>
      <c r="AK45" s="363"/>
      <c r="AL45" s="363"/>
      <c r="AM45" s="363"/>
      <c r="AN45" s="363"/>
      <c r="AO45" s="363"/>
      <c r="AP45" s="363"/>
      <c r="AQ45" s="363"/>
      <c r="AR45" s="363"/>
      <c r="AS45" s="363"/>
      <c r="AT45" s="363"/>
      <c r="AU45" s="363"/>
      <c r="AV45" s="363"/>
      <c r="AW45" s="363"/>
      <c r="AX45" s="363"/>
      <c r="AY45" s="363"/>
      <c r="AZ45" s="363"/>
      <c r="BA45" s="363"/>
      <c r="BB45" s="363"/>
      <c r="BC45" s="363"/>
      <c r="BD45" s="363"/>
      <c r="BE45" s="363"/>
      <c r="BF45" s="363"/>
      <c r="BG45" s="363"/>
      <c r="BH45" s="363"/>
    </row>
    <row r="46" spans="2:60" s="13" customFormat="1" ht="18.75" customHeight="1" x14ac:dyDescent="0.25">
      <c r="B46" s="385" t="s">
        <v>918</v>
      </c>
      <c r="C46" s="361"/>
      <c r="D46" s="361"/>
      <c r="E46" s="361"/>
      <c r="F46" s="361"/>
      <c r="G46" s="361"/>
      <c r="H46" s="361"/>
      <c r="I46" s="361"/>
      <c r="J46" s="361"/>
      <c r="K46" s="361"/>
      <c r="L46" s="361"/>
      <c r="M46" s="361"/>
      <c r="N46" s="361"/>
      <c r="O46" s="361"/>
      <c r="P46" s="361"/>
      <c r="Q46" s="361"/>
      <c r="R46" s="361"/>
      <c r="S46" s="361"/>
      <c r="T46" s="361"/>
      <c r="U46" s="269"/>
      <c r="V46" s="269"/>
      <c r="W46" s="269"/>
      <c r="X46" s="269"/>
      <c r="Y46" s="269"/>
      <c r="Z46" s="269"/>
      <c r="AA46" s="269"/>
      <c r="AB46" s="269"/>
      <c r="AC46" s="269"/>
      <c r="AD46" s="269"/>
      <c r="AE46" s="269"/>
      <c r="AF46" s="269"/>
      <c r="AG46" s="269"/>
      <c r="AH46" s="269"/>
      <c r="AI46" s="269"/>
      <c r="AJ46" s="269"/>
      <c r="AK46" s="363"/>
      <c r="AL46" s="363">
        <v>32</v>
      </c>
      <c r="AM46" s="363">
        <v>32</v>
      </c>
      <c r="AN46" s="363">
        <v>47</v>
      </c>
      <c r="AO46" s="363">
        <v>44</v>
      </c>
      <c r="AP46" s="363">
        <v>29</v>
      </c>
      <c r="AQ46" s="363">
        <v>30</v>
      </c>
      <c r="AR46" s="363">
        <v>29</v>
      </c>
      <c r="AS46" s="363">
        <v>30</v>
      </c>
      <c r="AT46" s="363">
        <v>16</v>
      </c>
      <c r="AU46" s="363">
        <v>20</v>
      </c>
      <c r="AV46" s="363">
        <v>16</v>
      </c>
      <c r="AW46" s="363"/>
      <c r="AX46" s="363"/>
      <c r="AY46" s="363">
        <v>3</v>
      </c>
      <c r="AZ46" s="363">
        <v>3</v>
      </c>
      <c r="BA46" s="363">
        <v>4</v>
      </c>
      <c r="BB46" s="363">
        <v>26</v>
      </c>
      <c r="BC46" s="363">
        <v>5</v>
      </c>
      <c r="BD46" s="363"/>
      <c r="BE46" s="363"/>
      <c r="BF46" s="363"/>
      <c r="BG46" s="363"/>
      <c r="BH46" s="363"/>
    </row>
    <row r="47" spans="2:60" s="13" customFormat="1" ht="18.75" customHeight="1" x14ac:dyDescent="0.25">
      <c r="B47" s="391" t="s">
        <v>3148</v>
      </c>
      <c r="C47" s="361"/>
      <c r="D47" s="361"/>
      <c r="E47" s="361"/>
      <c r="F47" s="361"/>
      <c r="G47" s="361"/>
      <c r="H47" s="361"/>
      <c r="I47" s="361"/>
      <c r="J47" s="361"/>
      <c r="K47" s="361"/>
      <c r="L47" s="361"/>
      <c r="M47" s="361"/>
      <c r="N47" s="361"/>
      <c r="O47" s="361"/>
      <c r="P47" s="361"/>
      <c r="Q47" s="361"/>
      <c r="R47" s="361"/>
      <c r="S47" s="361"/>
      <c r="T47" s="361"/>
      <c r="U47" s="1379"/>
      <c r="V47" s="1379"/>
      <c r="W47" s="1379"/>
      <c r="X47" s="1379"/>
      <c r="Y47" s="1379"/>
      <c r="Z47" s="1379"/>
      <c r="AA47" s="1379"/>
      <c r="AB47" s="1379"/>
      <c r="AC47" s="1379"/>
      <c r="AD47" s="1379"/>
      <c r="AE47" s="1379"/>
      <c r="AF47" s="1379"/>
      <c r="AG47" s="1379"/>
      <c r="AH47" s="1379"/>
      <c r="AI47" s="1379"/>
      <c r="AJ47" s="1379"/>
      <c r="AK47" s="363"/>
      <c r="AL47" s="363"/>
      <c r="AM47" s="363"/>
      <c r="AN47" s="363"/>
      <c r="AO47" s="363"/>
      <c r="AP47" s="363"/>
      <c r="AQ47" s="363"/>
      <c r="AR47" s="363"/>
      <c r="AS47" s="363"/>
      <c r="AT47" s="363"/>
      <c r="AU47" s="363"/>
      <c r="AV47" s="363"/>
      <c r="AW47" s="363"/>
      <c r="AX47" s="363"/>
      <c r="AY47" s="363"/>
      <c r="AZ47" s="363"/>
      <c r="BA47" s="363"/>
      <c r="BB47" s="363"/>
      <c r="BC47" s="363"/>
      <c r="BD47" s="363"/>
      <c r="BE47" s="363"/>
      <c r="BF47" s="363">
        <v>20</v>
      </c>
      <c r="BG47" s="363">
        <v>16</v>
      </c>
      <c r="BH47" s="363">
        <v>16</v>
      </c>
    </row>
    <row r="48" spans="2:60" s="13" customFormat="1" ht="18.75" customHeight="1" x14ac:dyDescent="0.25">
      <c r="B48" s="391" t="s">
        <v>919</v>
      </c>
      <c r="C48" s="361"/>
      <c r="D48" s="361"/>
      <c r="E48" s="361"/>
      <c r="F48" s="361"/>
      <c r="G48" s="361"/>
      <c r="H48" s="361"/>
      <c r="I48" s="361"/>
      <c r="J48" s="361"/>
      <c r="K48" s="361"/>
      <c r="L48" s="361"/>
      <c r="M48" s="361"/>
      <c r="N48" s="361"/>
      <c r="O48" s="361"/>
      <c r="P48" s="361"/>
      <c r="Q48" s="361"/>
      <c r="R48" s="361"/>
      <c r="S48" s="361"/>
      <c r="T48" s="361"/>
      <c r="U48" s="269"/>
      <c r="V48" s="269"/>
      <c r="W48" s="269"/>
      <c r="X48" s="269"/>
      <c r="Y48" s="269"/>
      <c r="Z48" s="269"/>
      <c r="AA48" s="269"/>
      <c r="AB48" s="269"/>
      <c r="AC48" s="269"/>
      <c r="AD48" s="269"/>
      <c r="AE48" s="269"/>
      <c r="AF48" s="269"/>
      <c r="AG48" s="269"/>
      <c r="AH48" s="269"/>
      <c r="AI48" s="269"/>
      <c r="AJ48" s="269"/>
      <c r="AK48" s="363"/>
      <c r="AL48" s="363"/>
      <c r="AM48" s="363"/>
      <c r="AN48" s="363"/>
      <c r="AO48" s="363"/>
      <c r="AP48" s="363"/>
      <c r="AQ48" s="363"/>
      <c r="AR48" s="363"/>
      <c r="AS48" s="363"/>
      <c r="AT48" s="363">
        <v>18</v>
      </c>
      <c r="AU48" s="363">
        <v>43</v>
      </c>
      <c r="AV48" s="363">
        <v>18</v>
      </c>
      <c r="AW48" s="363">
        <v>64</v>
      </c>
      <c r="AX48" s="363">
        <v>55</v>
      </c>
      <c r="AY48" s="363">
        <v>55</v>
      </c>
      <c r="AZ48" s="363">
        <v>49</v>
      </c>
      <c r="BA48" s="363">
        <v>44</v>
      </c>
      <c r="BB48" s="363">
        <v>36</v>
      </c>
      <c r="BC48" s="363">
        <v>30</v>
      </c>
      <c r="BD48" s="363">
        <v>29</v>
      </c>
      <c r="BE48" s="363">
        <v>58</v>
      </c>
      <c r="BF48" s="363">
        <v>35</v>
      </c>
      <c r="BG48" s="363">
        <v>42</v>
      </c>
      <c r="BH48" s="363">
        <v>27</v>
      </c>
    </row>
    <row r="49" spans="2:60" s="13" customFormat="1" ht="31.5" x14ac:dyDescent="0.25">
      <c r="B49" s="350" t="s">
        <v>920</v>
      </c>
      <c r="C49" s="1099"/>
      <c r="D49" s="361"/>
      <c r="E49" s="361"/>
      <c r="F49" s="361"/>
      <c r="G49" s="361"/>
      <c r="H49" s="361"/>
      <c r="I49" s="361"/>
      <c r="J49" s="361"/>
      <c r="K49" s="361"/>
      <c r="L49" s="361"/>
      <c r="M49" s="361"/>
      <c r="N49" s="361"/>
      <c r="O49" s="361"/>
      <c r="P49" s="361"/>
      <c r="Q49" s="361"/>
      <c r="R49" s="361"/>
      <c r="S49" s="361"/>
      <c r="T49" s="361"/>
      <c r="U49" s="269"/>
      <c r="V49" s="269"/>
      <c r="W49" s="269"/>
      <c r="X49" s="269"/>
      <c r="Y49" s="269"/>
      <c r="Z49" s="269"/>
      <c r="AA49" s="269"/>
      <c r="AB49" s="269"/>
      <c r="AC49" s="269"/>
      <c r="AD49" s="269"/>
      <c r="AE49" s="269"/>
      <c r="AF49" s="269"/>
      <c r="AG49" s="269"/>
      <c r="AH49" s="269"/>
      <c r="AI49" s="269"/>
      <c r="AJ49" s="269"/>
      <c r="AK49" s="363"/>
      <c r="AL49" s="363"/>
      <c r="AM49" s="363"/>
      <c r="AN49" s="363"/>
      <c r="AO49" s="363"/>
      <c r="AP49" s="363"/>
      <c r="AQ49" s="363"/>
      <c r="AR49" s="363"/>
      <c r="AS49" s="363"/>
      <c r="AT49" s="363"/>
      <c r="AU49" s="363"/>
      <c r="AV49" s="363"/>
      <c r="AW49" s="363">
        <v>3</v>
      </c>
      <c r="AX49" s="363">
        <v>3</v>
      </c>
      <c r="AY49" s="363">
        <v>7</v>
      </c>
      <c r="AZ49" s="363">
        <v>6</v>
      </c>
      <c r="BA49" s="363">
        <v>7</v>
      </c>
      <c r="BB49" s="363">
        <v>7</v>
      </c>
      <c r="BC49" s="363">
        <v>8</v>
      </c>
      <c r="BD49" s="363">
        <v>1</v>
      </c>
      <c r="BE49" s="363">
        <v>3</v>
      </c>
      <c r="BF49" s="363">
        <v>0</v>
      </c>
      <c r="BG49" s="363">
        <v>2</v>
      </c>
      <c r="BH49" s="363">
        <v>4</v>
      </c>
    </row>
    <row r="50" spans="2:60" s="13" customFormat="1" ht="31.5" x14ac:dyDescent="0.25">
      <c r="B50" s="1310" t="s">
        <v>3149</v>
      </c>
      <c r="C50" s="1099"/>
      <c r="D50" s="361"/>
      <c r="E50" s="361"/>
      <c r="F50" s="361"/>
      <c r="G50" s="361"/>
      <c r="H50" s="361"/>
      <c r="I50" s="361"/>
      <c r="J50" s="361"/>
      <c r="K50" s="361"/>
      <c r="L50" s="361"/>
      <c r="M50" s="361"/>
      <c r="N50" s="361"/>
      <c r="O50" s="361"/>
      <c r="P50" s="361"/>
      <c r="Q50" s="361"/>
      <c r="R50" s="361"/>
      <c r="S50" s="361"/>
      <c r="T50" s="361"/>
      <c r="U50" s="269"/>
      <c r="V50" s="269"/>
      <c r="W50" s="269"/>
      <c r="X50" s="269"/>
      <c r="Y50" s="269"/>
      <c r="Z50" s="269"/>
      <c r="AA50" s="269"/>
      <c r="AB50" s="269"/>
      <c r="AC50" s="269"/>
      <c r="AD50" s="269"/>
      <c r="AE50" s="269"/>
      <c r="AF50" s="269"/>
      <c r="AG50" s="269"/>
      <c r="AH50" s="269"/>
      <c r="AI50" s="269"/>
      <c r="AJ50" s="269"/>
      <c r="AK50" s="363"/>
      <c r="AL50" s="363"/>
      <c r="AM50" s="363"/>
      <c r="AN50" s="363"/>
      <c r="AO50" s="363"/>
      <c r="AP50" s="363"/>
      <c r="AQ50" s="363"/>
      <c r="AR50" s="363"/>
      <c r="AS50" s="363"/>
      <c r="AT50" s="363"/>
      <c r="AU50" s="363"/>
      <c r="AV50" s="363"/>
      <c r="AW50" s="363"/>
      <c r="AX50" s="363"/>
      <c r="AY50" s="363"/>
      <c r="AZ50" s="363"/>
      <c r="BA50" s="363"/>
      <c r="BB50" s="363"/>
      <c r="BC50" s="363"/>
      <c r="BD50" s="363"/>
      <c r="BE50" s="363"/>
      <c r="BF50" s="363"/>
      <c r="BG50" s="363">
        <v>22</v>
      </c>
      <c r="BH50" s="363">
        <v>20</v>
      </c>
    </row>
    <row r="51" spans="2:60" s="13" customFormat="1" ht="18.75" customHeight="1" x14ac:dyDescent="0.25">
      <c r="B51" s="208" t="s">
        <v>570</v>
      </c>
      <c r="C51" s="198">
        <f>SUM(C52:C81)</f>
        <v>3</v>
      </c>
      <c r="D51" s="198">
        <f t="shared" ref="D51:AX51" si="5">SUM(D52:D81)</f>
        <v>2</v>
      </c>
      <c r="E51" s="198">
        <f t="shared" si="5"/>
        <v>5</v>
      </c>
      <c r="F51" s="198">
        <f t="shared" si="5"/>
        <v>3</v>
      </c>
      <c r="G51" s="198">
        <f t="shared" si="5"/>
        <v>3</v>
      </c>
      <c r="H51" s="198">
        <f t="shared" si="5"/>
        <v>2</v>
      </c>
      <c r="I51" s="198">
        <f t="shared" si="5"/>
        <v>72</v>
      </c>
      <c r="J51" s="198">
        <f t="shared" si="5"/>
        <v>0</v>
      </c>
      <c r="K51" s="198">
        <f t="shared" si="5"/>
        <v>169</v>
      </c>
      <c r="L51" s="198">
        <f t="shared" si="5"/>
        <v>160</v>
      </c>
      <c r="M51" s="198">
        <f t="shared" si="5"/>
        <v>0</v>
      </c>
      <c r="N51" s="198">
        <f t="shared" si="5"/>
        <v>0</v>
      </c>
      <c r="O51" s="198">
        <f t="shared" si="5"/>
        <v>203</v>
      </c>
      <c r="P51" s="198">
        <f t="shared" si="5"/>
        <v>158</v>
      </c>
      <c r="Q51" s="198">
        <f t="shared" si="5"/>
        <v>192</v>
      </c>
      <c r="R51" s="198">
        <f t="shared" si="5"/>
        <v>189</v>
      </c>
      <c r="S51" s="198">
        <f t="shared" si="5"/>
        <v>116</v>
      </c>
      <c r="T51" s="198">
        <f t="shared" si="5"/>
        <v>72</v>
      </c>
      <c r="U51" s="198">
        <f t="shared" si="5"/>
        <v>0</v>
      </c>
      <c r="V51" s="198">
        <f t="shared" si="5"/>
        <v>21</v>
      </c>
      <c r="W51" s="198">
        <f t="shared" si="5"/>
        <v>16</v>
      </c>
      <c r="X51" s="198">
        <f t="shared" si="5"/>
        <v>0</v>
      </c>
      <c r="Y51" s="198">
        <f t="shared" si="5"/>
        <v>11</v>
      </c>
      <c r="Z51" s="198">
        <f t="shared" si="5"/>
        <v>10</v>
      </c>
      <c r="AA51" s="198">
        <f t="shared" si="5"/>
        <v>0</v>
      </c>
      <c r="AB51" s="198">
        <f t="shared" si="5"/>
        <v>48</v>
      </c>
      <c r="AC51" s="198">
        <f t="shared" si="5"/>
        <v>70</v>
      </c>
      <c r="AD51" s="198">
        <f t="shared" si="5"/>
        <v>106</v>
      </c>
      <c r="AE51" s="198">
        <f t="shared" si="5"/>
        <v>99</v>
      </c>
      <c r="AF51" s="198">
        <f t="shared" si="5"/>
        <v>145</v>
      </c>
      <c r="AG51" s="198">
        <f t="shared" si="5"/>
        <v>91</v>
      </c>
      <c r="AH51" s="198">
        <f t="shared" si="5"/>
        <v>95</v>
      </c>
      <c r="AI51" s="198">
        <f t="shared" si="5"/>
        <v>117</v>
      </c>
      <c r="AJ51" s="198">
        <f t="shared" si="5"/>
        <v>190</v>
      </c>
      <c r="AK51" s="198">
        <f t="shared" si="5"/>
        <v>289</v>
      </c>
      <c r="AL51" s="198">
        <f t="shared" si="5"/>
        <v>251</v>
      </c>
      <c r="AM51" s="198">
        <f t="shared" si="5"/>
        <v>289</v>
      </c>
      <c r="AN51" s="198">
        <f t="shared" si="5"/>
        <v>266</v>
      </c>
      <c r="AO51" s="198">
        <f t="shared" si="5"/>
        <v>167</v>
      </c>
      <c r="AP51" s="198">
        <f t="shared" si="5"/>
        <v>98</v>
      </c>
      <c r="AQ51" s="198">
        <f t="shared" si="5"/>
        <v>133</v>
      </c>
      <c r="AR51" s="198">
        <f t="shared" si="5"/>
        <v>98</v>
      </c>
      <c r="AS51" s="198">
        <f t="shared" si="5"/>
        <v>130</v>
      </c>
      <c r="AT51" s="198">
        <f t="shared" si="5"/>
        <v>144</v>
      </c>
      <c r="AU51" s="198">
        <f t="shared" si="5"/>
        <v>187</v>
      </c>
      <c r="AV51" s="198">
        <f t="shared" si="5"/>
        <v>144</v>
      </c>
      <c r="AW51" s="198">
        <f t="shared" si="5"/>
        <v>277</v>
      </c>
      <c r="AX51" s="198">
        <f t="shared" si="5"/>
        <v>318</v>
      </c>
      <c r="AY51" s="198">
        <f t="shared" ref="AY51:BH51" si="6">SUM(AY52:AY81)</f>
        <v>338</v>
      </c>
      <c r="AZ51" s="198">
        <f t="shared" si="6"/>
        <v>303</v>
      </c>
      <c r="BA51" s="198">
        <f t="shared" si="6"/>
        <v>295</v>
      </c>
      <c r="BB51" s="198">
        <f t="shared" si="6"/>
        <v>281</v>
      </c>
      <c r="BC51" s="198">
        <f t="shared" si="6"/>
        <v>438</v>
      </c>
      <c r="BD51" s="198">
        <f t="shared" si="6"/>
        <v>438</v>
      </c>
      <c r="BE51" s="198">
        <f t="shared" si="6"/>
        <v>454</v>
      </c>
      <c r="BF51" s="198">
        <f t="shared" si="6"/>
        <v>410</v>
      </c>
      <c r="BG51" s="198">
        <f t="shared" si="6"/>
        <v>372</v>
      </c>
      <c r="BH51" s="198">
        <f t="shared" si="6"/>
        <v>362</v>
      </c>
    </row>
    <row r="52" spans="2:60" s="13" customFormat="1" ht="18.75" customHeight="1" x14ac:dyDescent="0.25">
      <c r="B52" s="385" t="s">
        <v>921</v>
      </c>
      <c r="C52" s="361"/>
      <c r="D52" s="361"/>
      <c r="E52" s="361"/>
      <c r="F52" s="361"/>
      <c r="G52" s="361"/>
      <c r="H52" s="361"/>
      <c r="I52" s="361"/>
      <c r="J52" s="361"/>
      <c r="K52" s="361"/>
      <c r="L52" s="361"/>
      <c r="M52" s="361"/>
      <c r="N52" s="361"/>
      <c r="O52" s="361"/>
      <c r="P52" s="361"/>
      <c r="Q52" s="361">
        <v>32</v>
      </c>
      <c r="R52" s="361">
        <v>32</v>
      </c>
      <c r="S52" s="361">
        <v>4</v>
      </c>
      <c r="T52" s="361">
        <v>0</v>
      </c>
      <c r="U52" s="269"/>
      <c r="V52" s="269"/>
      <c r="W52" s="269"/>
      <c r="X52" s="269"/>
      <c r="Y52" s="269"/>
      <c r="Z52" s="269"/>
      <c r="AA52" s="269"/>
      <c r="AB52" s="269"/>
      <c r="AC52" s="269"/>
      <c r="AD52" s="269"/>
      <c r="AE52" s="269"/>
      <c r="AF52" s="269"/>
      <c r="AG52" s="269"/>
      <c r="AH52" s="269"/>
      <c r="AI52" s="269"/>
      <c r="AJ52" s="269"/>
      <c r="AK52" s="363"/>
      <c r="AL52" s="363"/>
      <c r="AM52" s="363"/>
      <c r="AN52" s="363"/>
      <c r="AO52" s="363"/>
      <c r="AP52" s="363"/>
      <c r="AQ52" s="363"/>
      <c r="AR52" s="363"/>
      <c r="AS52" s="363"/>
      <c r="AT52" s="363"/>
      <c r="AU52" s="363"/>
      <c r="AV52" s="363"/>
      <c r="AW52" s="363">
        <v>24</v>
      </c>
      <c r="AX52" s="363">
        <v>46</v>
      </c>
      <c r="AY52" s="363">
        <v>43</v>
      </c>
      <c r="AZ52" s="363">
        <v>30</v>
      </c>
      <c r="BA52" s="363"/>
      <c r="BB52" s="363"/>
      <c r="BC52" s="363"/>
      <c r="BD52" s="363"/>
      <c r="BE52" s="363"/>
      <c r="BF52" s="363"/>
      <c r="BG52" s="363"/>
      <c r="BH52" s="363"/>
    </row>
    <row r="53" spans="2:60" s="13" customFormat="1" ht="31.5" x14ac:dyDescent="0.25">
      <c r="B53" s="385" t="s">
        <v>922</v>
      </c>
      <c r="C53" s="361"/>
      <c r="D53" s="361"/>
      <c r="E53" s="361"/>
      <c r="F53" s="361"/>
      <c r="G53" s="361"/>
      <c r="H53" s="361"/>
      <c r="I53" s="361">
        <v>41</v>
      </c>
      <c r="J53" s="361"/>
      <c r="K53" s="361">
        <v>45</v>
      </c>
      <c r="L53" s="361">
        <v>36</v>
      </c>
      <c r="M53" s="361"/>
      <c r="N53" s="361"/>
      <c r="O53" s="361"/>
      <c r="P53" s="361"/>
      <c r="Q53" s="361"/>
      <c r="R53" s="361"/>
      <c r="S53" s="361"/>
      <c r="T53" s="361"/>
      <c r="U53" s="269"/>
      <c r="V53" s="269"/>
      <c r="W53" s="269"/>
      <c r="X53" s="269"/>
      <c r="Y53" s="269"/>
      <c r="Z53" s="269"/>
      <c r="AA53" s="269"/>
      <c r="AB53" s="269"/>
      <c r="AC53" s="269"/>
      <c r="AD53" s="269"/>
      <c r="AE53" s="269"/>
      <c r="AF53" s="269"/>
      <c r="AG53" s="269"/>
      <c r="AH53" s="269"/>
      <c r="AI53" s="269"/>
      <c r="AJ53" s="269"/>
      <c r="AK53" s="363"/>
      <c r="AL53" s="363"/>
      <c r="AM53" s="363"/>
      <c r="AN53" s="363"/>
      <c r="AO53" s="363"/>
      <c r="AP53" s="363"/>
      <c r="AQ53" s="363"/>
      <c r="AR53" s="363"/>
      <c r="AS53" s="363"/>
      <c r="AT53" s="363"/>
      <c r="AU53" s="363"/>
      <c r="AV53" s="363"/>
      <c r="AW53" s="363"/>
      <c r="AX53" s="363"/>
      <c r="AY53" s="363"/>
      <c r="AZ53" s="363"/>
      <c r="BA53" s="363"/>
      <c r="BB53" s="363"/>
      <c r="BC53" s="363"/>
      <c r="BD53" s="363"/>
      <c r="BE53" s="363"/>
      <c r="BF53" s="363"/>
      <c r="BG53" s="363"/>
      <c r="BH53" s="363"/>
    </row>
    <row r="54" spans="2:60" s="13" customFormat="1" ht="18.75" customHeight="1" x14ac:dyDescent="0.25">
      <c r="B54" s="385" t="s">
        <v>923</v>
      </c>
      <c r="C54" s="361"/>
      <c r="D54" s="361"/>
      <c r="E54" s="361"/>
      <c r="F54" s="361"/>
      <c r="G54" s="361"/>
      <c r="H54" s="361"/>
      <c r="I54" s="361"/>
      <c r="J54" s="361"/>
      <c r="K54" s="361">
        <v>39</v>
      </c>
      <c r="L54" s="361"/>
      <c r="M54" s="361"/>
      <c r="N54" s="361"/>
      <c r="O54" s="361"/>
      <c r="P54" s="361"/>
      <c r="Q54" s="361"/>
      <c r="R54" s="361"/>
      <c r="S54" s="361"/>
      <c r="T54" s="361"/>
      <c r="U54" s="269"/>
      <c r="V54" s="269"/>
      <c r="W54" s="269"/>
      <c r="X54" s="269"/>
      <c r="Y54" s="269"/>
      <c r="Z54" s="269"/>
      <c r="AA54" s="269"/>
      <c r="AB54" s="269"/>
      <c r="AC54" s="269"/>
      <c r="AD54" s="269"/>
      <c r="AE54" s="269"/>
      <c r="AF54" s="269"/>
      <c r="AG54" s="269"/>
      <c r="AH54" s="269"/>
      <c r="AI54" s="269"/>
      <c r="AJ54" s="269"/>
      <c r="AK54" s="363"/>
      <c r="AL54" s="363"/>
      <c r="AM54" s="363"/>
      <c r="AN54" s="363"/>
      <c r="AO54" s="363"/>
      <c r="AP54" s="363"/>
      <c r="AQ54" s="363"/>
      <c r="AR54" s="363"/>
      <c r="AS54" s="363"/>
      <c r="AT54" s="363"/>
      <c r="AU54" s="363"/>
      <c r="AV54" s="363"/>
      <c r="AW54" s="363"/>
      <c r="AX54" s="363"/>
      <c r="AY54" s="363"/>
      <c r="AZ54" s="363"/>
      <c r="BA54" s="363"/>
      <c r="BB54" s="363"/>
      <c r="BC54" s="363"/>
      <c r="BD54" s="363"/>
      <c r="BE54" s="363"/>
      <c r="BF54" s="363"/>
      <c r="BG54" s="363"/>
      <c r="BH54" s="363"/>
    </row>
    <row r="55" spans="2:60" s="13" customFormat="1" ht="31.5" x14ac:dyDescent="0.25">
      <c r="B55" s="385" t="s">
        <v>924</v>
      </c>
      <c r="C55" s="361"/>
      <c r="D55" s="361"/>
      <c r="E55" s="361"/>
      <c r="F55" s="361"/>
      <c r="G55" s="361"/>
      <c r="H55" s="361"/>
      <c r="I55" s="361"/>
      <c r="J55" s="361"/>
      <c r="K55" s="361"/>
      <c r="L55" s="361">
        <v>39</v>
      </c>
      <c r="M55" s="361"/>
      <c r="N55" s="361"/>
      <c r="O55" s="361"/>
      <c r="P55" s="361"/>
      <c r="Q55" s="361"/>
      <c r="R55" s="361"/>
      <c r="S55" s="361"/>
      <c r="T55" s="361"/>
      <c r="U55" s="269"/>
      <c r="V55" s="269"/>
      <c r="W55" s="269"/>
      <c r="X55" s="269"/>
      <c r="Y55" s="269"/>
      <c r="Z55" s="269"/>
      <c r="AA55" s="269"/>
      <c r="AB55" s="269"/>
      <c r="AC55" s="269"/>
      <c r="AD55" s="269"/>
      <c r="AE55" s="269"/>
      <c r="AF55" s="269"/>
      <c r="AG55" s="269"/>
      <c r="AH55" s="269"/>
      <c r="AI55" s="269"/>
      <c r="AJ55" s="269"/>
      <c r="AK55" s="363"/>
      <c r="AL55" s="363"/>
      <c r="AM55" s="363"/>
      <c r="AN55" s="363"/>
      <c r="AO55" s="363"/>
      <c r="AP55" s="363"/>
      <c r="AQ55" s="363"/>
      <c r="AR55" s="363"/>
      <c r="AS55" s="363"/>
      <c r="AT55" s="363"/>
      <c r="AU55" s="363"/>
      <c r="AV55" s="363"/>
      <c r="AW55" s="363"/>
      <c r="AX55" s="363"/>
      <c r="AY55" s="363"/>
      <c r="AZ55" s="363"/>
      <c r="BA55" s="363"/>
      <c r="BB55" s="363"/>
      <c r="BC55" s="363"/>
      <c r="BD55" s="363"/>
      <c r="BE55" s="363"/>
      <c r="BF55" s="363"/>
      <c r="BG55" s="363"/>
      <c r="BH55" s="363"/>
    </row>
    <row r="56" spans="2:60" s="13" customFormat="1" ht="18.75" customHeight="1" x14ac:dyDescent="0.25">
      <c r="B56" s="385" t="s">
        <v>925</v>
      </c>
      <c r="C56" s="361"/>
      <c r="D56" s="361"/>
      <c r="E56" s="361"/>
      <c r="F56" s="361"/>
      <c r="G56" s="361"/>
      <c r="H56" s="361"/>
      <c r="I56" s="361"/>
      <c r="J56" s="361"/>
      <c r="K56" s="361">
        <v>24</v>
      </c>
      <c r="L56" s="361">
        <v>24</v>
      </c>
      <c r="M56" s="361"/>
      <c r="N56" s="361"/>
      <c r="O56" s="361"/>
      <c r="P56" s="361"/>
      <c r="Q56" s="361"/>
      <c r="R56" s="361"/>
      <c r="S56" s="361"/>
      <c r="T56" s="361"/>
      <c r="U56" s="269"/>
      <c r="V56" s="269"/>
      <c r="W56" s="269"/>
      <c r="X56" s="269"/>
      <c r="Y56" s="269"/>
      <c r="Z56" s="269"/>
      <c r="AA56" s="269"/>
      <c r="AB56" s="269"/>
      <c r="AC56" s="269"/>
      <c r="AD56" s="269"/>
      <c r="AE56" s="269"/>
      <c r="AF56" s="269"/>
      <c r="AG56" s="269"/>
      <c r="AH56" s="269"/>
      <c r="AI56" s="269"/>
      <c r="AJ56" s="269"/>
      <c r="AK56" s="363"/>
      <c r="AL56" s="363"/>
      <c r="AM56" s="363"/>
      <c r="AN56" s="363"/>
      <c r="AO56" s="363"/>
      <c r="AP56" s="363"/>
      <c r="AQ56" s="363"/>
      <c r="AR56" s="363"/>
      <c r="AS56" s="363"/>
      <c r="AT56" s="363"/>
      <c r="AU56" s="363"/>
      <c r="AV56" s="363"/>
      <c r="AW56" s="363"/>
      <c r="AX56" s="363"/>
      <c r="AY56" s="363"/>
      <c r="AZ56" s="363"/>
      <c r="BA56" s="363"/>
      <c r="BB56" s="363"/>
      <c r="BC56" s="363"/>
      <c r="BD56" s="363"/>
      <c r="BE56" s="363"/>
      <c r="BF56" s="363"/>
      <c r="BG56" s="363"/>
      <c r="BH56" s="363"/>
    </row>
    <row r="57" spans="2:60" s="13" customFormat="1" ht="18.75" customHeight="1" x14ac:dyDescent="0.25">
      <c r="B57" s="385" t="s">
        <v>926</v>
      </c>
      <c r="C57" s="361"/>
      <c r="D57" s="361"/>
      <c r="E57" s="361"/>
      <c r="F57" s="361"/>
      <c r="G57" s="361"/>
      <c r="H57" s="361"/>
      <c r="I57" s="361">
        <v>31</v>
      </c>
      <c r="J57" s="361"/>
      <c r="K57" s="361">
        <v>33</v>
      </c>
      <c r="L57" s="361">
        <v>33</v>
      </c>
      <c r="M57" s="361"/>
      <c r="N57" s="361"/>
      <c r="O57" s="361"/>
      <c r="P57" s="361"/>
      <c r="Q57" s="361"/>
      <c r="R57" s="361"/>
      <c r="S57" s="361"/>
      <c r="T57" s="361"/>
      <c r="U57" s="269"/>
      <c r="V57" s="269"/>
      <c r="W57" s="269"/>
      <c r="X57" s="269"/>
      <c r="Y57" s="269"/>
      <c r="Z57" s="269"/>
      <c r="AA57" s="269"/>
      <c r="AB57" s="269"/>
      <c r="AC57" s="269"/>
      <c r="AD57" s="269"/>
      <c r="AE57" s="269"/>
      <c r="AF57" s="269"/>
      <c r="AG57" s="269"/>
      <c r="AH57" s="269"/>
      <c r="AI57" s="269"/>
      <c r="AJ57" s="269"/>
      <c r="AK57" s="363"/>
      <c r="AL57" s="363"/>
      <c r="AM57" s="363"/>
      <c r="AN57" s="363"/>
      <c r="AO57" s="363"/>
      <c r="AP57" s="363"/>
      <c r="AQ57" s="363"/>
      <c r="AR57" s="363"/>
      <c r="AS57" s="363"/>
      <c r="AT57" s="363"/>
      <c r="AU57" s="363"/>
      <c r="AV57" s="363"/>
      <c r="AW57" s="363"/>
      <c r="AX57" s="363"/>
      <c r="AY57" s="363"/>
      <c r="AZ57" s="363"/>
      <c r="BA57" s="363"/>
      <c r="BB57" s="363"/>
      <c r="BC57" s="363"/>
      <c r="BD57" s="363"/>
      <c r="BE57" s="363"/>
      <c r="BF57" s="363"/>
      <c r="BG57" s="363"/>
      <c r="BH57" s="363"/>
    </row>
    <row r="58" spans="2:60" s="13" customFormat="1" ht="18.75" customHeight="1" x14ac:dyDescent="0.25">
      <c r="B58" s="385" t="s">
        <v>927</v>
      </c>
      <c r="C58" s="361"/>
      <c r="D58" s="361"/>
      <c r="E58" s="361"/>
      <c r="F58" s="361"/>
      <c r="G58" s="361"/>
      <c r="H58" s="361"/>
      <c r="I58" s="361"/>
      <c r="J58" s="361"/>
      <c r="K58" s="361"/>
      <c r="L58" s="361"/>
      <c r="M58" s="361"/>
      <c r="N58" s="361"/>
      <c r="O58" s="361">
        <v>24</v>
      </c>
      <c r="P58" s="361">
        <v>24</v>
      </c>
      <c r="Q58" s="361">
        <v>18</v>
      </c>
      <c r="R58" s="361">
        <v>17</v>
      </c>
      <c r="S58" s="361"/>
      <c r="T58" s="361"/>
      <c r="U58" s="269"/>
      <c r="V58" s="269"/>
      <c r="W58" s="269"/>
      <c r="X58" s="269"/>
      <c r="Y58" s="269"/>
      <c r="Z58" s="269"/>
      <c r="AA58" s="269"/>
      <c r="AB58" s="269"/>
      <c r="AC58" s="269"/>
      <c r="AD58" s="269"/>
      <c r="AE58" s="269"/>
      <c r="AF58" s="269"/>
      <c r="AG58" s="269"/>
      <c r="AH58" s="269"/>
      <c r="AI58" s="269"/>
      <c r="AJ58" s="269"/>
      <c r="AK58" s="363"/>
      <c r="AL58" s="363"/>
      <c r="AM58" s="363"/>
      <c r="AN58" s="363"/>
      <c r="AO58" s="363"/>
      <c r="AP58" s="363"/>
      <c r="AQ58" s="363"/>
      <c r="AR58" s="363"/>
      <c r="AS58" s="363"/>
      <c r="AT58" s="363"/>
      <c r="AU58" s="363"/>
      <c r="AV58" s="363"/>
      <c r="AW58" s="363"/>
      <c r="AX58" s="363"/>
      <c r="AY58" s="363"/>
      <c r="AZ58" s="363"/>
      <c r="BA58" s="363"/>
      <c r="BB58" s="363"/>
      <c r="BC58" s="363"/>
      <c r="BD58" s="363"/>
      <c r="BE58" s="363"/>
      <c r="BF58" s="363"/>
      <c r="BG58" s="363"/>
      <c r="BH58" s="363"/>
    </row>
    <row r="59" spans="2:60" s="4" customFormat="1" ht="18.75" customHeight="1" x14ac:dyDescent="0.25">
      <c r="B59" s="385" t="s">
        <v>928</v>
      </c>
      <c r="C59" s="361"/>
      <c r="D59" s="361"/>
      <c r="E59" s="361"/>
      <c r="F59" s="361"/>
      <c r="G59" s="361"/>
      <c r="H59" s="361"/>
      <c r="I59" s="361"/>
      <c r="J59" s="361"/>
      <c r="K59" s="361"/>
      <c r="L59" s="361"/>
      <c r="M59" s="361"/>
      <c r="N59" s="361"/>
      <c r="O59" s="361">
        <v>45</v>
      </c>
      <c r="P59" s="361"/>
      <c r="Q59" s="361">
        <v>74</v>
      </c>
      <c r="R59" s="361">
        <v>73</v>
      </c>
      <c r="S59" s="361">
        <v>45</v>
      </c>
      <c r="T59" s="361">
        <v>46</v>
      </c>
      <c r="U59" s="269"/>
      <c r="V59" s="269"/>
      <c r="W59" s="361"/>
      <c r="X59" s="269"/>
      <c r="Y59" s="269"/>
      <c r="Z59" s="269"/>
      <c r="AA59" s="269"/>
      <c r="AB59" s="269">
        <v>12</v>
      </c>
      <c r="AC59" s="269">
        <v>21</v>
      </c>
      <c r="AD59" s="269">
        <v>31</v>
      </c>
      <c r="AE59" s="269">
        <v>27</v>
      </c>
      <c r="AF59" s="269">
        <v>37</v>
      </c>
      <c r="AG59" s="269">
        <v>17</v>
      </c>
      <c r="AH59" s="269">
        <v>25</v>
      </c>
      <c r="AI59" s="269">
        <v>15</v>
      </c>
      <c r="AJ59" s="269">
        <v>15</v>
      </c>
      <c r="AK59" s="363">
        <v>28</v>
      </c>
      <c r="AL59" s="363">
        <v>31</v>
      </c>
      <c r="AM59" s="363">
        <v>51</v>
      </c>
      <c r="AN59" s="363">
        <v>32</v>
      </c>
      <c r="AO59" s="363">
        <v>32</v>
      </c>
      <c r="AP59" s="363">
        <v>22</v>
      </c>
      <c r="AQ59" s="363">
        <v>24</v>
      </c>
      <c r="AR59" s="363">
        <v>14</v>
      </c>
      <c r="AS59" s="363">
        <v>13</v>
      </c>
      <c r="AT59" s="363">
        <v>12</v>
      </c>
      <c r="AU59" s="363">
        <v>16</v>
      </c>
      <c r="AV59" s="363">
        <v>12</v>
      </c>
      <c r="AW59" s="363">
        <v>18</v>
      </c>
      <c r="AX59" s="363">
        <v>25</v>
      </c>
      <c r="AY59" s="363">
        <v>22</v>
      </c>
      <c r="AZ59" s="363">
        <v>20</v>
      </c>
      <c r="BA59" s="363">
        <v>24</v>
      </c>
      <c r="BB59" s="363">
        <v>26</v>
      </c>
      <c r="BC59" s="363">
        <v>17</v>
      </c>
      <c r="BD59" s="363"/>
      <c r="BE59" s="363">
        <v>0</v>
      </c>
      <c r="BF59" s="363"/>
      <c r="BG59" s="363"/>
      <c r="BH59" s="363"/>
    </row>
    <row r="60" spans="2:60" s="4" customFormat="1" ht="18.75" customHeight="1" x14ac:dyDescent="0.25">
      <c r="B60" s="385" t="s">
        <v>929</v>
      </c>
      <c r="C60" s="361"/>
      <c r="D60" s="361"/>
      <c r="E60" s="361"/>
      <c r="F60" s="361"/>
      <c r="G60" s="361"/>
      <c r="H60" s="361"/>
      <c r="I60" s="361"/>
      <c r="J60" s="361"/>
      <c r="K60" s="361"/>
      <c r="L60" s="361"/>
      <c r="M60" s="361"/>
      <c r="N60" s="361"/>
      <c r="O60" s="361">
        <v>47</v>
      </c>
      <c r="P60" s="361">
        <v>49</v>
      </c>
      <c r="Q60" s="361"/>
      <c r="R60" s="361"/>
      <c r="S60" s="361"/>
      <c r="T60" s="361"/>
      <c r="U60" s="269"/>
      <c r="V60" s="269"/>
      <c r="W60" s="361"/>
      <c r="X60" s="269"/>
      <c r="Y60" s="269"/>
      <c r="Z60" s="269"/>
      <c r="AA60" s="269"/>
      <c r="AB60" s="269"/>
      <c r="AC60" s="269"/>
      <c r="AD60" s="269"/>
      <c r="AE60" s="269"/>
      <c r="AF60" s="269"/>
      <c r="AG60" s="269"/>
      <c r="AH60" s="269"/>
      <c r="AI60" s="269"/>
      <c r="AJ60" s="269"/>
      <c r="AK60" s="363"/>
      <c r="AL60" s="363"/>
      <c r="AM60" s="363"/>
      <c r="AN60" s="363"/>
      <c r="AO60" s="363"/>
      <c r="AP60" s="363"/>
      <c r="AQ60" s="363"/>
      <c r="AR60" s="363"/>
      <c r="AS60" s="363"/>
      <c r="AT60" s="363"/>
      <c r="AU60" s="363"/>
      <c r="AV60" s="363"/>
      <c r="AW60" s="363"/>
      <c r="AX60" s="363"/>
      <c r="AY60" s="363"/>
      <c r="AZ60" s="363"/>
      <c r="BA60" s="363"/>
      <c r="BB60" s="363"/>
      <c r="BC60" s="363"/>
      <c r="BD60" s="363"/>
      <c r="BE60" s="363"/>
      <c r="BF60" s="363"/>
      <c r="BG60" s="363"/>
      <c r="BH60" s="363"/>
    </row>
    <row r="61" spans="2:60" s="4" customFormat="1" ht="31.5" x14ac:dyDescent="0.25">
      <c r="B61" s="385" t="s">
        <v>930</v>
      </c>
      <c r="C61" s="361">
        <v>3</v>
      </c>
      <c r="D61" s="361">
        <v>2</v>
      </c>
      <c r="E61" s="361">
        <v>5</v>
      </c>
      <c r="F61" s="361">
        <v>3</v>
      </c>
      <c r="G61" s="361">
        <v>3</v>
      </c>
      <c r="H61" s="361">
        <v>2</v>
      </c>
      <c r="I61" s="361"/>
      <c r="J61" s="361"/>
      <c r="K61" s="361"/>
      <c r="L61" s="361"/>
      <c r="M61" s="361"/>
      <c r="N61" s="361"/>
      <c r="O61" s="361">
        <v>17</v>
      </c>
      <c r="P61" s="361">
        <v>16</v>
      </c>
      <c r="Q61" s="361">
        <v>18</v>
      </c>
      <c r="R61" s="361">
        <v>18</v>
      </c>
      <c r="S61" s="361">
        <v>16</v>
      </c>
      <c r="T61" s="361">
        <v>0</v>
      </c>
      <c r="U61" s="269"/>
      <c r="V61" s="269"/>
      <c r="W61" s="361"/>
      <c r="X61" s="269"/>
      <c r="Y61" s="269"/>
      <c r="Z61" s="269"/>
      <c r="AA61" s="269"/>
      <c r="AB61" s="269">
        <v>12</v>
      </c>
      <c r="AC61" s="269">
        <v>18</v>
      </c>
      <c r="AD61" s="269">
        <v>30</v>
      </c>
      <c r="AE61" s="269">
        <v>20</v>
      </c>
      <c r="AF61" s="269">
        <v>10</v>
      </c>
      <c r="AG61" s="269">
        <v>18</v>
      </c>
      <c r="AH61" s="269">
        <v>15</v>
      </c>
      <c r="AI61" s="269">
        <v>16</v>
      </c>
      <c r="AJ61" s="269">
        <v>12</v>
      </c>
      <c r="AK61" s="363">
        <v>26</v>
      </c>
      <c r="AL61" s="363">
        <v>36</v>
      </c>
      <c r="AM61" s="363">
        <v>37</v>
      </c>
      <c r="AN61" s="363">
        <v>26</v>
      </c>
      <c r="AO61" s="363">
        <v>18</v>
      </c>
      <c r="AP61" s="363">
        <v>11</v>
      </c>
      <c r="AQ61" s="363">
        <v>14</v>
      </c>
      <c r="AR61" s="363">
        <v>17</v>
      </c>
      <c r="AS61" s="363">
        <v>17</v>
      </c>
      <c r="AT61" s="363">
        <v>19</v>
      </c>
      <c r="AU61" s="363">
        <v>21</v>
      </c>
      <c r="AV61" s="363">
        <v>19</v>
      </c>
      <c r="AW61" s="363">
        <v>22</v>
      </c>
      <c r="AX61" s="363">
        <v>27</v>
      </c>
      <c r="AY61" s="363">
        <v>26</v>
      </c>
      <c r="AZ61" s="363">
        <v>30</v>
      </c>
      <c r="BA61" s="363">
        <v>23</v>
      </c>
      <c r="BB61" s="363">
        <v>22</v>
      </c>
      <c r="BC61" s="363">
        <v>9</v>
      </c>
      <c r="BD61" s="363"/>
      <c r="BE61" s="363">
        <v>1</v>
      </c>
      <c r="BF61" s="363">
        <v>1</v>
      </c>
      <c r="BG61" s="363"/>
      <c r="BH61" s="363"/>
    </row>
    <row r="62" spans="2:60" s="4" customFormat="1" ht="31.5" x14ac:dyDescent="0.25">
      <c r="B62" s="385" t="s">
        <v>931</v>
      </c>
      <c r="C62" s="361"/>
      <c r="D62" s="361"/>
      <c r="E62" s="361"/>
      <c r="F62" s="361"/>
      <c r="G62" s="361"/>
      <c r="H62" s="361"/>
      <c r="I62" s="361"/>
      <c r="J62" s="361"/>
      <c r="K62" s="361">
        <v>28</v>
      </c>
      <c r="L62" s="361">
        <v>28</v>
      </c>
      <c r="M62" s="361"/>
      <c r="N62" s="361"/>
      <c r="O62" s="361">
        <v>17</v>
      </c>
      <c r="P62" s="361">
        <v>17</v>
      </c>
      <c r="Q62" s="361"/>
      <c r="R62" s="361"/>
      <c r="S62" s="361"/>
      <c r="T62" s="361"/>
      <c r="U62" s="269"/>
      <c r="V62" s="269"/>
      <c r="W62" s="361"/>
      <c r="X62" s="269"/>
      <c r="Y62" s="269"/>
      <c r="Z62" s="269"/>
      <c r="AA62" s="269"/>
      <c r="AB62" s="269"/>
      <c r="AC62" s="269"/>
      <c r="AD62" s="269"/>
      <c r="AE62" s="269"/>
      <c r="AF62" s="269"/>
      <c r="AG62" s="269"/>
      <c r="AH62" s="269"/>
      <c r="AI62" s="269"/>
      <c r="AJ62" s="269"/>
      <c r="AK62" s="363"/>
      <c r="AL62" s="363"/>
      <c r="AM62" s="363"/>
      <c r="AN62" s="363"/>
      <c r="AO62" s="363"/>
      <c r="AP62" s="363"/>
      <c r="AQ62" s="363"/>
      <c r="AR62" s="363"/>
      <c r="AS62" s="363"/>
      <c r="AT62" s="363"/>
      <c r="AU62" s="363"/>
      <c r="AV62" s="363"/>
      <c r="AW62" s="363"/>
      <c r="AX62" s="363"/>
      <c r="AY62" s="363"/>
      <c r="AZ62" s="363"/>
      <c r="BA62" s="363"/>
      <c r="BB62" s="363"/>
      <c r="BC62" s="363"/>
      <c r="BD62" s="363"/>
      <c r="BE62" s="363"/>
      <c r="BF62" s="363"/>
      <c r="BG62" s="363"/>
      <c r="BH62" s="363"/>
    </row>
    <row r="63" spans="2:60" s="4" customFormat="1" ht="31.5" x14ac:dyDescent="0.25">
      <c r="B63" s="385" t="s">
        <v>932</v>
      </c>
      <c r="C63" s="361"/>
      <c r="D63" s="361"/>
      <c r="E63" s="361"/>
      <c r="F63" s="361"/>
      <c r="G63" s="361"/>
      <c r="H63" s="361"/>
      <c r="I63" s="361"/>
      <c r="J63" s="361"/>
      <c r="K63" s="361"/>
      <c r="L63" s="361"/>
      <c r="M63" s="361"/>
      <c r="N63" s="361"/>
      <c r="O63" s="361"/>
      <c r="P63" s="361"/>
      <c r="Q63" s="361">
        <v>25</v>
      </c>
      <c r="R63" s="361">
        <v>24</v>
      </c>
      <c r="S63" s="361">
        <v>25</v>
      </c>
      <c r="T63" s="361">
        <v>0</v>
      </c>
      <c r="U63" s="269"/>
      <c r="V63" s="269"/>
      <c r="W63" s="361"/>
      <c r="X63" s="269"/>
      <c r="Y63" s="269"/>
      <c r="Z63" s="269"/>
      <c r="AA63" s="269"/>
      <c r="AB63" s="269"/>
      <c r="AC63" s="269"/>
      <c r="AD63" s="269"/>
      <c r="AE63" s="269"/>
      <c r="AF63" s="269"/>
      <c r="AG63" s="269"/>
      <c r="AH63" s="269"/>
      <c r="AI63" s="269"/>
      <c r="AJ63" s="269"/>
      <c r="AK63" s="363"/>
      <c r="AL63" s="363"/>
      <c r="AM63" s="363"/>
      <c r="AN63" s="363"/>
      <c r="AO63" s="363"/>
      <c r="AP63" s="363"/>
      <c r="AQ63" s="363"/>
      <c r="AR63" s="363"/>
      <c r="AS63" s="363"/>
      <c r="AT63" s="363"/>
      <c r="AU63" s="363"/>
      <c r="AV63" s="363"/>
      <c r="AW63" s="363"/>
      <c r="AX63" s="363"/>
      <c r="AY63" s="363"/>
      <c r="AZ63" s="363"/>
      <c r="BA63" s="363"/>
      <c r="BB63" s="363"/>
      <c r="BC63" s="363"/>
      <c r="BD63" s="363"/>
      <c r="BE63" s="363"/>
      <c r="BF63" s="363"/>
      <c r="BG63" s="363"/>
      <c r="BH63" s="363"/>
    </row>
    <row r="64" spans="2:60" s="4" customFormat="1" ht="31.5" x14ac:dyDescent="0.25">
      <c r="B64" s="385" t="s">
        <v>933</v>
      </c>
      <c r="C64" s="361"/>
      <c r="D64" s="361"/>
      <c r="E64" s="361"/>
      <c r="F64" s="361"/>
      <c r="G64" s="361"/>
      <c r="H64" s="361"/>
      <c r="I64" s="361"/>
      <c r="J64" s="361"/>
      <c r="K64" s="361"/>
      <c r="L64" s="361"/>
      <c r="M64" s="361"/>
      <c r="N64" s="361"/>
      <c r="O64" s="361">
        <v>17</v>
      </c>
      <c r="P64" s="361">
        <v>16</v>
      </c>
      <c r="Q64" s="361"/>
      <c r="R64" s="361"/>
      <c r="S64" s="361"/>
      <c r="T64" s="361"/>
      <c r="U64" s="269"/>
      <c r="V64" s="269"/>
      <c r="W64" s="361"/>
      <c r="X64" s="269"/>
      <c r="Y64" s="269"/>
      <c r="Z64" s="269"/>
      <c r="AA64" s="269"/>
      <c r="AB64" s="269"/>
      <c r="AC64" s="269"/>
      <c r="AD64" s="269"/>
      <c r="AE64" s="269"/>
      <c r="AF64" s="269"/>
      <c r="AG64" s="269"/>
      <c r="AH64" s="269"/>
      <c r="AI64" s="269"/>
      <c r="AJ64" s="269"/>
      <c r="AK64" s="363"/>
      <c r="AL64" s="363"/>
      <c r="AM64" s="363"/>
      <c r="AN64" s="363"/>
      <c r="AO64" s="363"/>
      <c r="AP64" s="363"/>
      <c r="AQ64" s="363"/>
      <c r="AR64" s="363"/>
      <c r="AS64" s="363"/>
      <c r="AT64" s="363"/>
      <c r="AU64" s="363"/>
      <c r="AV64" s="363"/>
      <c r="AW64" s="363"/>
      <c r="AX64" s="363"/>
      <c r="AY64" s="363"/>
      <c r="AZ64" s="363"/>
      <c r="BA64" s="363"/>
      <c r="BB64" s="363"/>
      <c r="BC64" s="363"/>
      <c r="BD64" s="363"/>
      <c r="BE64" s="363"/>
      <c r="BF64" s="363"/>
      <c r="BG64" s="363"/>
      <c r="BH64" s="363"/>
    </row>
    <row r="65" spans="2:60" s="4" customFormat="1" ht="31.5" x14ac:dyDescent="0.25">
      <c r="B65" s="385" t="s">
        <v>934</v>
      </c>
      <c r="C65" s="361"/>
      <c r="D65" s="361"/>
      <c r="E65" s="361"/>
      <c r="F65" s="361"/>
      <c r="G65" s="361"/>
      <c r="H65" s="361"/>
      <c r="I65" s="361"/>
      <c r="J65" s="361"/>
      <c r="K65" s="361"/>
      <c r="L65" s="361"/>
      <c r="M65" s="361"/>
      <c r="N65" s="361"/>
      <c r="O65" s="361"/>
      <c r="P65" s="361"/>
      <c r="Q65" s="361"/>
      <c r="R65" s="361"/>
      <c r="S65" s="361"/>
      <c r="T65" s="361"/>
      <c r="U65" s="269"/>
      <c r="V65" s="269"/>
      <c r="W65" s="361"/>
      <c r="X65" s="269"/>
      <c r="Y65" s="269"/>
      <c r="Z65" s="269"/>
      <c r="AA65" s="269"/>
      <c r="AB65" s="269"/>
      <c r="AC65" s="269"/>
      <c r="AD65" s="269"/>
      <c r="AE65" s="269"/>
      <c r="AF65" s="269"/>
      <c r="AG65" s="269"/>
      <c r="AH65" s="269"/>
      <c r="AI65" s="269"/>
      <c r="AJ65" s="269"/>
      <c r="AK65" s="363"/>
      <c r="AL65" s="363"/>
      <c r="AM65" s="363"/>
      <c r="AN65" s="363"/>
      <c r="AO65" s="363"/>
      <c r="AP65" s="363"/>
      <c r="AQ65" s="363"/>
      <c r="AR65" s="363"/>
      <c r="AS65" s="363"/>
      <c r="AT65" s="363"/>
      <c r="AU65" s="363"/>
      <c r="AV65" s="363"/>
      <c r="AW65" s="363"/>
      <c r="AX65" s="363"/>
      <c r="AY65" s="363"/>
      <c r="AZ65" s="363"/>
      <c r="BA65" s="363"/>
      <c r="BB65" s="363"/>
      <c r="BC65" s="363"/>
      <c r="BD65" s="363"/>
      <c r="BE65" s="363"/>
      <c r="BF65" s="363"/>
      <c r="BG65" s="363"/>
      <c r="BH65" s="363"/>
    </row>
    <row r="66" spans="2:60" s="4" customFormat="1" ht="31.5" x14ac:dyDescent="0.25">
      <c r="B66" s="385" t="s">
        <v>935</v>
      </c>
      <c r="C66" s="361"/>
      <c r="D66" s="361"/>
      <c r="E66" s="361"/>
      <c r="F66" s="361"/>
      <c r="G66" s="361"/>
      <c r="H66" s="361"/>
      <c r="I66" s="361"/>
      <c r="J66" s="361"/>
      <c r="K66" s="361"/>
      <c r="L66" s="361"/>
      <c r="M66" s="361"/>
      <c r="N66" s="361"/>
      <c r="O66" s="361"/>
      <c r="P66" s="361"/>
      <c r="Q66" s="361"/>
      <c r="R66" s="361"/>
      <c r="S66" s="361"/>
      <c r="T66" s="361"/>
      <c r="U66" s="269"/>
      <c r="V66" s="269"/>
      <c r="W66" s="361"/>
      <c r="X66" s="269"/>
      <c r="Y66" s="269"/>
      <c r="Z66" s="269"/>
      <c r="AA66" s="269"/>
      <c r="AB66" s="269"/>
      <c r="AC66" s="269"/>
      <c r="AD66" s="269"/>
      <c r="AE66" s="269"/>
      <c r="AF66" s="269"/>
      <c r="AG66" s="269"/>
      <c r="AH66" s="269"/>
      <c r="AI66" s="269"/>
      <c r="AJ66" s="269"/>
      <c r="AK66" s="363"/>
      <c r="AL66" s="363"/>
      <c r="AM66" s="363"/>
      <c r="AN66" s="363"/>
      <c r="AO66" s="363"/>
      <c r="AP66" s="363"/>
      <c r="AQ66" s="363"/>
      <c r="AR66" s="363"/>
      <c r="AS66" s="363"/>
      <c r="AT66" s="363"/>
      <c r="AU66" s="363"/>
      <c r="AV66" s="363"/>
      <c r="AW66" s="363"/>
      <c r="AX66" s="363"/>
      <c r="AY66" s="363"/>
      <c r="AZ66" s="363"/>
      <c r="BA66" s="363"/>
      <c r="BB66" s="363"/>
      <c r="BC66" s="363"/>
      <c r="BD66" s="363"/>
      <c r="BE66" s="363"/>
      <c r="BF66" s="363"/>
      <c r="BG66" s="363"/>
      <c r="BH66" s="363"/>
    </row>
    <row r="67" spans="2:60" s="4" customFormat="1" ht="31.5" x14ac:dyDescent="0.25">
      <c r="B67" s="385" t="s">
        <v>936</v>
      </c>
      <c r="C67" s="361"/>
      <c r="D67" s="361"/>
      <c r="E67" s="361"/>
      <c r="F67" s="361"/>
      <c r="G67" s="361"/>
      <c r="H67" s="361"/>
      <c r="I67" s="361"/>
      <c r="J67" s="361"/>
      <c r="K67" s="361"/>
      <c r="L67" s="361"/>
      <c r="M67" s="361"/>
      <c r="N67" s="361"/>
      <c r="O67" s="361"/>
      <c r="P67" s="361"/>
      <c r="Q67" s="361"/>
      <c r="R67" s="361"/>
      <c r="S67" s="361"/>
      <c r="T67" s="361"/>
      <c r="U67" s="269"/>
      <c r="V67" s="269"/>
      <c r="W67" s="361"/>
      <c r="X67" s="269"/>
      <c r="Y67" s="269"/>
      <c r="Z67" s="269"/>
      <c r="AA67" s="269"/>
      <c r="AB67" s="269">
        <v>12</v>
      </c>
      <c r="AC67" s="269">
        <v>19</v>
      </c>
      <c r="AD67" s="269">
        <v>33</v>
      </c>
      <c r="AE67" s="269">
        <v>35</v>
      </c>
      <c r="AF67" s="269">
        <v>43</v>
      </c>
      <c r="AG67" s="269">
        <v>18</v>
      </c>
      <c r="AH67" s="269">
        <v>30</v>
      </c>
      <c r="AI67" s="269">
        <v>34</v>
      </c>
      <c r="AJ67" s="269">
        <v>36</v>
      </c>
      <c r="AK67" s="363">
        <v>34</v>
      </c>
      <c r="AL67" s="363">
        <v>48</v>
      </c>
      <c r="AM67" s="363">
        <v>52</v>
      </c>
      <c r="AN67" s="363">
        <v>40</v>
      </c>
      <c r="AO67" s="363">
        <v>48</v>
      </c>
      <c r="AP67" s="363">
        <v>35</v>
      </c>
      <c r="AQ67" s="363">
        <v>45</v>
      </c>
      <c r="AR67" s="363">
        <v>32</v>
      </c>
      <c r="AS67" s="363">
        <v>29</v>
      </c>
      <c r="AT67" s="363">
        <v>29</v>
      </c>
      <c r="AU67" s="363">
        <v>33</v>
      </c>
      <c r="AV67" s="363">
        <v>29</v>
      </c>
      <c r="AW67" s="363">
        <v>17</v>
      </c>
      <c r="AX67" s="363"/>
      <c r="AY67" s="363">
        <v>4</v>
      </c>
      <c r="AZ67" s="363"/>
      <c r="BA67" s="363"/>
      <c r="BB67" s="363"/>
      <c r="BC67" s="363"/>
      <c r="BD67" s="363"/>
      <c r="BE67" s="363"/>
      <c r="BF67" s="363"/>
      <c r="BG67" s="363"/>
      <c r="BH67" s="363"/>
    </row>
    <row r="68" spans="2:60" s="4" customFormat="1" ht="31.5" x14ac:dyDescent="0.25">
      <c r="B68" s="385" t="s">
        <v>937</v>
      </c>
      <c r="C68" s="361"/>
      <c r="D68" s="361"/>
      <c r="E68" s="361"/>
      <c r="F68" s="361"/>
      <c r="G68" s="361"/>
      <c r="H68" s="361"/>
      <c r="I68" s="361"/>
      <c r="J68" s="361"/>
      <c r="K68" s="361"/>
      <c r="L68" s="361"/>
      <c r="M68" s="361"/>
      <c r="N68" s="361"/>
      <c r="O68" s="361">
        <v>36</v>
      </c>
      <c r="P68" s="361">
        <v>36</v>
      </c>
      <c r="Q68" s="361">
        <v>25</v>
      </c>
      <c r="R68" s="361">
        <v>25</v>
      </c>
      <c r="S68" s="361">
        <v>26</v>
      </c>
      <c r="T68" s="361">
        <v>26</v>
      </c>
      <c r="U68" s="269"/>
      <c r="V68" s="269">
        <v>21</v>
      </c>
      <c r="W68" s="269">
        <v>16</v>
      </c>
      <c r="X68" s="269"/>
      <c r="Y68" s="269">
        <v>11</v>
      </c>
      <c r="Z68" s="269">
        <v>10</v>
      </c>
      <c r="AA68" s="269"/>
      <c r="AB68" s="269">
        <v>12</v>
      </c>
      <c r="AC68" s="269">
        <v>12</v>
      </c>
      <c r="AD68" s="269">
        <v>12</v>
      </c>
      <c r="AE68" s="269">
        <v>17</v>
      </c>
      <c r="AF68" s="361">
        <v>37</v>
      </c>
      <c r="AG68" s="269">
        <v>21</v>
      </c>
      <c r="AH68" s="1108">
        <v>25</v>
      </c>
      <c r="AI68" s="269">
        <v>22</v>
      </c>
      <c r="AJ68" s="269">
        <v>26</v>
      </c>
      <c r="AK68" s="363">
        <v>51</v>
      </c>
      <c r="AL68" s="363">
        <v>24</v>
      </c>
      <c r="AM68" s="363">
        <v>25</v>
      </c>
      <c r="AN68" s="363">
        <v>45</v>
      </c>
      <c r="AO68" s="363">
        <v>22</v>
      </c>
      <c r="AP68" s="363"/>
      <c r="AQ68" s="363"/>
      <c r="AR68" s="363"/>
      <c r="AS68" s="363"/>
      <c r="AT68" s="363"/>
      <c r="AU68" s="363"/>
      <c r="AV68" s="363"/>
      <c r="AW68" s="363"/>
      <c r="AX68" s="363"/>
      <c r="AY68" s="363"/>
      <c r="AZ68" s="363"/>
      <c r="BA68" s="363"/>
      <c r="BB68" s="363"/>
      <c r="BC68" s="363"/>
      <c r="BD68" s="363"/>
      <c r="BE68" s="363"/>
      <c r="BF68" s="363"/>
      <c r="BG68" s="363"/>
      <c r="BH68" s="363"/>
    </row>
    <row r="69" spans="2:60" s="4" customFormat="1" ht="31.5" x14ac:dyDescent="0.25">
      <c r="B69" s="385" t="s">
        <v>938</v>
      </c>
      <c r="C69" s="361"/>
      <c r="D69" s="361"/>
      <c r="E69" s="361"/>
      <c r="F69" s="361"/>
      <c r="G69" s="361"/>
      <c r="H69" s="361"/>
      <c r="I69" s="361"/>
      <c r="J69" s="361"/>
      <c r="K69" s="361"/>
      <c r="L69" s="361"/>
      <c r="M69" s="361"/>
      <c r="N69" s="361"/>
      <c r="O69" s="361"/>
      <c r="P69" s="361"/>
      <c r="Q69" s="361"/>
      <c r="R69" s="361"/>
      <c r="S69" s="361"/>
      <c r="T69" s="361"/>
      <c r="U69" s="269"/>
      <c r="V69" s="269"/>
      <c r="W69" s="269"/>
      <c r="X69" s="269"/>
      <c r="Y69" s="269"/>
      <c r="Z69" s="269"/>
      <c r="AA69" s="269"/>
      <c r="AB69" s="269"/>
      <c r="AC69" s="269"/>
      <c r="AD69" s="269"/>
      <c r="AE69" s="269"/>
      <c r="AF69" s="361">
        <v>18</v>
      </c>
      <c r="AG69" s="269">
        <v>17</v>
      </c>
      <c r="AH69" s="269"/>
      <c r="AI69" s="269"/>
      <c r="AJ69" s="269"/>
      <c r="AK69" s="363">
        <v>27</v>
      </c>
      <c r="AL69" s="363">
        <v>25</v>
      </c>
      <c r="AM69" s="363">
        <v>23</v>
      </c>
      <c r="AN69" s="363">
        <v>23</v>
      </c>
      <c r="AO69" s="363"/>
      <c r="AP69" s="363"/>
      <c r="AQ69" s="363"/>
      <c r="AR69" s="363"/>
      <c r="AS69" s="363"/>
      <c r="AT69" s="363"/>
      <c r="AU69" s="363"/>
      <c r="AV69" s="363"/>
      <c r="AW69" s="363"/>
      <c r="AX69" s="363"/>
      <c r="AY69" s="363"/>
      <c r="AZ69" s="363"/>
      <c r="BA69" s="363"/>
      <c r="BB69" s="363"/>
      <c r="BC69" s="363"/>
      <c r="BD69" s="363"/>
      <c r="BE69" s="363"/>
      <c r="BF69" s="363"/>
      <c r="BG69" s="363"/>
      <c r="BH69" s="363"/>
    </row>
    <row r="70" spans="2:60" s="4" customFormat="1" ht="31.5" x14ac:dyDescent="0.25">
      <c r="B70" s="385" t="s">
        <v>939</v>
      </c>
      <c r="C70" s="361"/>
      <c r="D70" s="361"/>
      <c r="E70" s="361"/>
      <c r="F70" s="361"/>
      <c r="G70" s="361"/>
      <c r="H70" s="361"/>
      <c r="I70" s="361"/>
      <c r="J70" s="361"/>
      <c r="K70" s="361"/>
      <c r="L70" s="361"/>
      <c r="M70" s="361"/>
      <c r="N70" s="361"/>
      <c r="O70" s="361"/>
      <c r="P70" s="361"/>
      <c r="Q70" s="361"/>
      <c r="R70" s="361"/>
      <c r="S70" s="361"/>
      <c r="T70" s="361"/>
      <c r="U70" s="269"/>
      <c r="V70" s="269"/>
      <c r="W70" s="269"/>
      <c r="X70" s="269"/>
      <c r="Y70" s="269"/>
      <c r="Z70" s="269"/>
      <c r="AA70" s="269"/>
      <c r="AB70" s="269"/>
      <c r="AC70" s="269"/>
      <c r="AD70" s="269"/>
      <c r="AE70" s="269"/>
      <c r="AF70" s="361"/>
      <c r="AG70" s="269"/>
      <c r="AH70" s="269"/>
      <c r="AI70" s="269">
        <v>30</v>
      </c>
      <c r="AJ70" s="269">
        <v>50</v>
      </c>
      <c r="AK70" s="363">
        <v>45</v>
      </c>
      <c r="AL70" s="363">
        <v>23</v>
      </c>
      <c r="AM70" s="363">
        <v>22</v>
      </c>
      <c r="AN70" s="363">
        <v>45</v>
      </c>
      <c r="AO70" s="363">
        <v>22</v>
      </c>
      <c r="AP70" s="363"/>
      <c r="AQ70" s="363"/>
      <c r="AR70" s="363"/>
      <c r="AS70" s="363"/>
      <c r="AT70" s="363"/>
      <c r="AU70" s="363"/>
      <c r="AV70" s="363"/>
      <c r="AW70" s="363"/>
      <c r="AX70" s="363"/>
      <c r="AY70" s="363"/>
      <c r="AZ70" s="363"/>
      <c r="BA70" s="363"/>
      <c r="BB70" s="363"/>
      <c r="BC70" s="363"/>
      <c r="BD70" s="363"/>
      <c r="BE70" s="363"/>
      <c r="BF70" s="363"/>
      <c r="BG70" s="363"/>
      <c r="BH70" s="363"/>
    </row>
    <row r="71" spans="2:60" s="4" customFormat="1" ht="31.5" x14ac:dyDescent="0.25">
      <c r="B71" s="385" t="s">
        <v>940</v>
      </c>
      <c r="C71" s="361"/>
      <c r="D71" s="361"/>
      <c r="E71" s="361"/>
      <c r="F71" s="361"/>
      <c r="G71" s="361"/>
      <c r="H71" s="361"/>
      <c r="I71" s="361"/>
      <c r="J71" s="361"/>
      <c r="K71" s="361"/>
      <c r="L71" s="361"/>
      <c r="M71" s="361"/>
      <c r="N71" s="361"/>
      <c r="O71" s="361"/>
      <c r="P71" s="361"/>
      <c r="Q71" s="361"/>
      <c r="R71" s="361"/>
      <c r="S71" s="361"/>
      <c r="T71" s="361"/>
      <c r="U71" s="269"/>
      <c r="V71" s="269"/>
      <c r="W71" s="269"/>
      <c r="X71" s="269"/>
      <c r="Y71" s="269"/>
      <c r="Z71" s="269"/>
      <c r="AA71" s="269"/>
      <c r="AB71" s="269"/>
      <c r="AC71" s="269"/>
      <c r="AD71" s="269"/>
      <c r="AE71" s="269"/>
      <c r="AF71" s="361"/>
      <c r="AG71" s="269"/>
      <c r="AH71" s="269"/>
      <c r="AI71" s="269"/>
      <c r="AJ71" s="269">
        <v>24</v>
      </c>
      <c r="AK71" s="363">
        <v>42</v>
      </c>
      <c r="AL71" s="363">
        <v>19</v>
      </c>
      <c r="AM71" s="363">
        <v>30</v>
      </c>
      <c r="AN71" s="363">
        <v>29</v>
      </c>
      <c r="AO71" s="363"/>
      <c r="AP71" s="363"/>
      <c r="AQ71" s="363"/>
      <c r="AR71" s="363"/>
      <c r="AS71" s="363"/>
      <c r="AT71" s="363"/>
      <c r="AU71" s="363"/>
      <c r="AV71" s="363"/>
      <c r="AW71" s="363"/>
      <c r="AX71" s="363"/>
      <c r="AY71" s="363"/>
      <c r="AZ71" s="363"/>
      <c r="BA71" s="363"/>
      <c r="BB71" s="363"/>
      <c r="BC71" s="363"/>
      <c r="BD71" s="363"/>
      <c r="BE71" s="363"/>
      <c r="BF71" s="363"/>
      <c r="BG71" s="363"/>
      <c r="BH71" s="363"/>
    </row>
    <row r="72" spans="2:60" s="4" customFormat="1" ht="18.75" customHeight="1" x14ac:dyDescent="0.25">
      <c r="B72" s="385" t="s">
        <v>941</v>
      </c>
      <c r="C72" s="361"/>
      <c r="D72" s="361"/>
      <c r="E72" s="361"/>
      <c r="F72" s="361"/>
      <c r="G72" s="361"/>
      <c r="H72" s="361"/>
      <c r="I72" s="361"/>
      <c r="J72" s="361"/>
      <c r="K72" s="361"/>
      <c r="L72" s="361"/>
      <c r="M72" s="361"/>
      <c r="N72" s="361"/>
      <c r="O72" s="361"/>
      <c r="P72" s="361"/>
      <c r="Q72" s="361"/>
      <c r="R72" s="361"/>
      <c r="S72" s="361"/>
      <c r="T72" s="361"/>
      <c r="U72" s="269"/>
      <c r="V72" s="269"/>
      <c r="W72" s="269"/>
      <c r="X72" s="269"/>
      <c r="Y72" s="269"/>
      <c r="Z72" s="269"/>
      <c r="AA72" s="269"/>
      <c r="AB72" s="269"/>
      <c r="AC72" s="269"/>
      <c r="AD72" s="269"/>
      <c r="AE72" s="269"/>
      <c r="AF72" s="361"/>
      <c r="AG72" s="269"/>
      <c r="AH72" s="269"/>
      <c r="AI72" s="269"/>
      <c r="AJ72" s="269">
        <v>27</v>
      </c>
      <c r="AK72" s="363">
        <v>36</v>
      </c>
      <c r="AL72" s="363">
        <v>45</v>
      </c>
      <c r="AM72" s="363">
        <v>49</v>
      </c>
      <c r="AN72" s="363">
        <v>26</v>
      </c>
      <c r="AO72" s="363">
        <v>25</v>
      </c>
      <c r="AP72" s="363">
        <v>30</v>
      </c>
      <c r="AQ72" s="363">
        <v>50</v>
      </c>
      <c r="AR72" s="363">
        <v>35</v>
      </c>
      <c r="AS72" s="363">
        <v>47</v>
      </c>
      <c r="AT72" s="363">
        <v>64</v>
      </c>
      <c r="AU72" s="363">
        <v>39</v>
      </c>
      <c r="AV72" s="363">
        <v>64</v>
      </c>
      <c r="AW72" s="363">
        <v>4</v>
      </c>
      <c r="AX72" s="363">
        <v>25</v>
      </c>
      <c r="AY72" s="363">
        <v>11</v>
      </c>
      <c r="AZ72" s="363">
        <v>13</v>
      </c>
      <c r="BA72" s="363">
        <v>7</v>
      </c>
      <c r="BB72" s="363">
        <v>8</v>
      </c>
      <c r="BC72" s="363">
        <v>6</v>
      </c>
      <c r="BD72" s="363">
        <v>16</v>
      </c>
      <c r="BE72" s="363">
        <v>10</v>
      </c>
      <c r="BF72" s="363">
        <v>6</v>
      </c>
      <c r="BG72" s="363">
        <v>2</v>
      </c>
      <c r="BH72" s="363"/>
    </row>
    <row r="73" spans="2:60" s="4" customFormat="1" ht="31.5" x14ac:dyDescent="0.25">
      <c r="B73" s="385" t="s">
        <v>942</v>
      </c>
      <c r="C73" s="361"/>
      <c r="D73" s="361"/>
      <c r="E73" s="361"/>
      <c r="F73" s="361"/>
      <c r="G73" s="361"/>
      <c r="H73" s="361"/>
      <c r="I73" s="361"/>
      <c r="J73" s="361"/>
      <c r="K73" s="361"/>
      <c r="L73" s="361"/>
      <c r="M73" s="361"/>
      <c r="N73" s="361"/>
      <c r="O73" s="361"/>
      <c r="P73" s="361"/>
      <c r="Q73" s="361"/>
      <c r="R73" s="361"/>
      <c r="S73" s="361"/>
      <c r="T73" s="361"/>
      <c r="U73" s="269"/>
      <c r="V73" s="269"/>
      <c r="W73" s="269"/>
      <c r="X73" s="269"/>
      <c r="Y73" s="269"/>
      <c r="Z73" s="269"/>
      <c r="AA73" s="269"/>
      <c r="AB73" s="269"/>
      <c r="AC73" s="269"/>
      <c r="AD73" s="269"/>
      <c r="AE73" s="269"/>
      <c r="AF73" s="361"/>
      <c r="AG73" s="269"/>
      <c r="AH73" s="269"/>
      <c r="AI73" s="269"/>
      <c r="AJ73" s="269"/>
      <c r="AK73" s="363"/>
      <c r="AL73" s="363"/>
      <c r="AM73" s="363"/>
      <c r="AN73" s="363"/>
      <c r="AO73" s="363"/>
      <c r="AP73" s="363"/>
      <c r="AQ73" s="363"/>
      <c r="AR73" s="363"/>
      <c r="AS73" s="363"/>
      <c r="AT73" s="363"/>
      <c r="AU73" s="363"/>
      <c r="AV73" s="363"/>
      <c r="AW73" s="363"/>
      <c r="AX73" s="363"/>
      <c r="AY73" s="363"/>
      <c r="AZ73" s="363"/>
      <c r="BA73" s="363"/>
      <c r="BB73" s="363"/>
      <c r="BC73" s="363"/>
      <c r="BD73" s="363"/>
      <c r="BE73" s="363"/>
      <c r="BF73" s="363"/>
      <c r="BG73" s="363"/>
      <c r="BH73" s="363"/>
    </row>
    <row r="74" spans="2:60" s="4" customFormat="1" ht="15.75" x14ac:dyDescent="0.25">
      <c r="B74" s="385" t="s">
        <v>2002</v>
      </c>
      <c r="C74" s="361"/>
      <c r="D74" s="361"/>
      <c r="E74" s="361"/>
      <c r="F74" s="361"/>
      <c r="G74" s="361"/>
      <c r="H74" s="361"/>
      <c r="I74" s="361"/>
      <c r="J74" s="361"/>
      <c r="K74" s="361"/>
      <c r="L74" s="361"/>
      <c r="M74" s="361"/>
      <c r="N74" s="361"/>
      <c r="O74" s="361"/>
      <c r="P74" s="361"/>
      <c r="Q74" s="361"/>
      <c r="R74" s="361"/>
      <c r="S74" s="361"/>
      <c r="T74" s="361"/>
      <c r="U74" s="269"/>
      <c r="V74" s="269"/>
      <c r="W74" s="269"/>
      <c r="X74" s="269"/>
      <c r="Y74" s="269"/>
      <c r="Z74" s="269"/>
      <c r="AA74" s="269"/>
      <c r="AB74" s="269"/>
      <c r="AC74" s="269"/>
      <c r="AD74" s="269"/>
      <c r="AE74" s="269"/>
      <c r="AF74" s="361"/>
      <c r="AG74" s="269"/>
      <c r="AH74" s="269"/>
      <c r="AI74" s="269"/>
      <c r="AJ74" s="269"/>
      <c r="AK74" s="363"/>
      <c r="AL74" s="363"/>
      <c r="AM74" s="363"/>
      <c r="AN74" s="363"/>
      <c r="AO74" s="363"/>
      <c r="AP74" s="363"/>
      <c r="AQ74" s="363"/>
      <c r="AR74" s="363"/>
      <c r="AS74" s="363"/>
      <c r="AT74" s="363"/>
      <c r="AU74" s="363"/>
      <c r="AV74" s="363"/>
      <c r="AW74" s="363"/>
      <c r="AX74" s="363"/>
      <c r="AY74" s="363"/>
      <c r="AZ74" s="363"/>
      <c r="BA74" s="363">
        <v>44</v>
      </c>
      <c r="BB74" s="363">
        <v>14</v>
      </c>
      <c r="BC74" s="363">
        <v>27</v>
      </c>
      <c r="BD74" s="363">
        <v>44</v>
      </c>
      <c r="BE74" s="363">
        <v>44</v>
      </c>
      <c r="BF74" s="363">
        <v>25</v>
      </c>
      <c r="BG74" s="363">
        <v>34</v>
      </c>
      <c r="BH74" s="363">
        <v>25</v>
      </c>
    </row>
    <row r="75" spans="2:60" s="4" customFormat="1" ht="18.75" customHeight="1" x14ac:dyDescent="0.25">
      <c r="B75" s="385" t="s">
        <v>943</v>
      </c>
      <c r="C75" s="361"/>
      <c r="D75" s="361"/>
      <c r="E75" s="361"/>
      <c r="F75" s="361"/>
      <c r="G75" s="361"/>
      <c r="H75" s="361"/>
      <c r="I75" s="361"/>
      <c r="J75" s="361"/>
      <c r="K75" s="361"/>
      <c r="L75" s="361"/>
      <c r="M75" s="361"/>
      <c r="N75" s="361"/>
      <c r="O75" s="361"/>
      <c r="P75" s="361"/>
      <c r="Q75" s="361"/>
      <c r="R75" s="361"/>
      <c r="S75" s="361"/>
      <c r="T75" s="361"/>
      <c r="U75" s="269"/>
      <c r="V75" s="269"/>
      <c r="W75" s="269"/>
      <c r="X75" s="269"/>
      <c r="Y75" s="269"/>
      <c r="Z75" s="269"/>
      <c r="AA75" s="269"/>
      <c r="AB75" s="269"/>
      <c r="AC75" s="269"/>
      <c r="AD75" s="269"/>
      <c r="AE75" s="269"/>
      <c r="AF75" s="361"/>
      <c r="AG75" s="269"/>
      <c r="AH75" s="269"/>
      <c r="AI75" s="269"/>
      <c r="AJ75" s="269"/>
      <c r="AK75" s="363"/>
      <c r="AL75" s="363"/>
      <c r="AM75" s="363"/>
      <c r="AN75" s="363"/>
      <c r="AO75" s="363"/>
      <c r="AP75" s="363"/>
      <c r="AQ75" s="363"/>
      <c r="AR75" s="363"/>
      <c r="AS75" s="363">
        <v>24</v>
      </c>
      <c r="AT75" s="363">
        <v>20</v>
      </c>
      <c r="AU75" s="363">
        <v>38</v>
      </c>
      <c r="AV75" s="363">
        <v>20</v>
      </c>
      <c r="AW75" s="363">
        <v>55</v>
      </c>
      <c r="AX75" s="363">
        <v>51</v>
      </c>
      <c r="AY75" s="363">
        <v>64</v>
      </c>
      <c r="AZ75" s="363">
        <v>55</v>
      </c>
      <c r="BA75" s="363">
        <v>39</v>
      </c>
      <c r="BB75" s="363">
        <v>45</v>
      </c>
      <c r="BC75" s="363">
        <v>98</v>
      </c>
      <c r="BD75" s="363">
        <v>76</v>
      </c>
      <c r="BE75" s="363">
        <v>85</v>
      </c>
      <c r="BF75" s="363">
        <v>77</v>
      </c>
      <c r="BG75" s="363">
        <v>83</v>
      </c>
      <c r="BH75" s="363">
        <v>88</v>
      </c>
    </row>
    <row r="76" spans="2:60" s="4" customFormat="1" ht="18.75" customHeight="1" x14ac:dyDescent="0.25">
      <c r="B76" s="385" t="s">
        <v>944</v>
      </c>
      <c r="C76" s="361"/>
      <c r="D76" s="361"/>
      <c r="E76" s="361"/>
      <c r="F76" s="361"/>
      <c r="G76" s="361"/>
      <c r="H76" s="361"/>
      <c r="I76" s="361"/>
      <c r="J76" s="361"/>
      <c r="K76" s="361"/>
      <c r="L76" s="361"/>
      <c r="M76" s="361"/>
      <c r="N76" s="361"/>
      <c r="O76" s="361"/>
      <c r="P76" s="361"/>
      <c r="Q76" s="361"/>
      <c r="R76" s="361"/>
      <c r="S76" s="361"/>
      <c r="T76" s="361"/>
      <c r="U76" s="269"/>
      <c r="V76" s="269"/>
      <c r="W76" s="269"/>
      <c r="X76" s="269"/>
      <c r="Y76" s="269"/>
      <c r="Z76" s="269"/>
      <c r="AA76" s="269"/>
      <c r="AB76" s="269"/>
      <c r="AC76" s="269"/>
      <c r="AD76" s="269"/>
      <c r="AE76" s="269"/>
      <c r="AF76" s="361"/>
      <c r="AG76" s="269"/>
      <c r="AH76" s="269"/>
      <c r="AI76" s="269"/>
      <c r="AJ76" s="269"/>
      <c r="AK76" s="363"/>
      <c r="AL76" s="363"/>
      <c r="AM76" s="363"/>
      <c r="AN76" s="363"/>
      <c r="AO76" s="363"/>
      <c r="AP76" s="363"/>
      <c r="AQ76" s="363"/>
      <c r="AR76" s="363"/>
      <c r="AS76" s="363"/>
      <c r="AT76" s="363"/>
      <c r="AU76" s="363"/>
      <c r="AV76" s="363"/>
      <c r="AW76" s="363">
        <v>32</v>
      </c>
      <c r="AX76" s="363">
        <v>30</v>
      </c>
      <c r="AY76" s="363">
        <v>62</v>
      </c>
      <c r="AZ76" s="363">
        <v>48</v>
      </c>
      <c r="BA76" s="363">
        <v>54</v>
      </c>
      <c r="BB76" s="363">
        <v>55</v>
      </c>
      <c r="BC76" s="363">
        <v>88</v>
      </c>
      <c r="BD76" s="363">
        <v>85</v>
      </c>
      <c r="BE76" s="363">
        <v>83</v>
      </c>
      <c r="BF76" s="363">
        <v>81</v>
      </c>
      <c r="BG76" s="363">
        <v>92</v>
      </c>
      <c r="BH76" s="363">
        <v>81</v>
      </c>
    </row>
    <row r="77" spans="2:60" s="4" customFormat="1" ht="18.75" customHeight="1" x14ac:dyDescent="0.25">
      <c r="B77" s="385" t="s">
        <v>265</v>
      </c>
      <c r="C77" s="361"/>
      <c r="D77" s="361"/>
      <c r="E77" s="361"/>
      <c r="F77" s="361"/>
      <c r="G77" s="361"/>
      <c r="H77" s="361"/>
      <c r="I77" s="361"/>
      <c r="J77" s="361"/>
      <c r="K77" s="361"/>
      <c r="L77" s="361"/>
      <c r="M77" s="361"/>
      <c r="N77" s="361"/>
      <c r="O77" s="361"/>
      <c r="P77" s="361"/>
      <c r="Q77" s="361"/>
      <c r="R77" s="361"/>
      <c r="S77" s="361"/>
      <c r="T77" s="361"/>
      <c r="U77" s="269"/>
      <c r="V77" s="269"/>
      <c r="W77" s="269"/>
      <c r="X77" s="269"/>
      <c r="Y77" s="269"/>
      <c r="Z77" s="269"/>
      <c r="AA77" s="269"/>
      <c r="AB77" s="269"/>
      <c r="AC77" s="269"/>
      <c r="AD77" s="269"/>
      <c r="AE77" s="269"/>
      <c r="AF77" s="361"/>
      <c r="AG77" s="269"/>
      <c r="AH77" s="269"/>
      <c r="AI77" s="269"/>
      <c r="AJ77" s="269"/>
      <c r="AK77" s="363"/>
      <c r="AL77" s="363"/>
      <c r="AM77" s="363"/>
      <c r="AN77" s="363"/>
      <c r="AO77" s="363"/>
      <c r="AP77" s="363"/>
      <c r="AQ77" s="363"/>
      <c r="AR77" s="363"/>
      <c r="AS77" s="363"/>
      <c r="AT77" s="363"/>
      <c r="AU77" s="363">
        <v>26</v>
      </c>
      <c r="AV77" s="363"/>
      <c r="AW77" s="363">
        <v>23</v>
      </c>
      <c r="AX77" s="363">
        <v>43</v>
      </c>
      <c r="AY77" s="363">
        <v>23</v>
      </c>
      <c r="AZ77" s="363">
        <v>23</v>
      </c>
      <c r="BA77" s="363">
        <v>15</v>
      </c>
      <c r="BB77" s="363">
        <v>19</v>
      </c>
      <c r="BC77" s="363">
        <v>51</v>
      </c>
      <c r="BD77" s="363">
        <v>52</v>
      </c>
      <c r="BE77" s="363">
        <v>50</v>
      </c>
      <c r="BF77" s="363">
        <v>51</v>
      </c>
      <c r="BG77" s="363">
        <v>20</v>
      </c>
      <c r="BH77" s="363">
        <v>21</v>
      </c>
    </row>
    <row r="78" spans="2:60" s="4" customFormat="1" ht="18.75" customHeight="1" x14ac:dyDescent="0.25">
      <c r="B78" s="385" t="s">
        <v>945</v>
      </c>
      <c r="C78" s="361"/>
      <c r="D78" s="361"/>
      <c r="E78" s="361"/>
      <c r="F78" s="361"/>
      <c r="G78" s="361"/>
      <c r="H78" s="361"/>
      <c r="I78" s="361"/>
      <c r="J78" s="361"/>
      <c r="K78" s="361"/>
      <c r="L78" s="361"/>
      <c r="M78" s="361"/>
      <c r="N78" s="361"/>
      <c r="O78" s="361"/>
      <c r="P78" s="361"/>
      <c r="Q78" s="361"/>
      <c r="R78" s="361"/>
      <c r="S78" s="361"/>
      <c r="T78" s="361"/>
      <c r="U78" s="269"/>
      <c r="V78" s="269"/>
      <c r="W78" s="269"/>
      <c r="X78" s="269"/>
      <c r="Y78" s="269"/>
      <c r="Z78" s="269"/>
      <c r="AA78" s="269"/>
      <c r="AB78" s="269"/>
      <c r="AC78" s="269"/>
      <c r="AD78" s="269"/>
      <c r="AE78" s="269"/>
      <c r="AF78" s="361"/>
      <c r="AG78" s="269"/>
      <c r="AH78" s="269"/>
      <c r="AI78" s="269"/>
      <c r="AJ78" s="269"/>
      <c r="AK78" s="363"/>
      <c r="AL78" s="363"/>
      <c r="AM78" s="363"/>
      <c r="AN78" s="363"/>
      <c r="AO78" s="363"/>
      <c r="AP78" s="363"/>
      <c r="AQ78" s="363"/>
      <c r="AR78" s="363"/>
      <c r="AS78" s="363"/>
      <c r="AT78" s="363"/>
      <c r="AU78" s="363">
        <v>14</v>
      </c>
      <c r="AV78" s="363"/>
      <c r="AW78" s="363">
        <v>78</v>
      </c>
      <c r="AX78" s="363">
        <v>67</v>
      </c>
      <c r="AY78" s="363">
        <v>79</v>
      </c>
      <c r="AZ78" s="363">
        <v>60</v>
      </c>
      <c r="BA78" s="363">
        <v>34</v>
      </c>
      <c r="BB78" s="363">
        <v>26</v>
      </c>
      <c r="BC78" s="363">
        <v>19</v>
      </c>
      <c r="BD78" s="363">
        <v>32</v>
      </c>
      <c r="BE78" s="363">
        <v>31</v>
      </c>
      <c r="BF78" s="363">
        <v>18</v>
      </c>
      <c r="BG78" s="363">
        <v>15</v>
      </c>
      <c r="BH78" s="363">
        <v>6</v>
      </c>
    </row>
    <row r="79" spans="2:60" s="4" customFormat="1" ht="18.75" customHeight="1" x14ac:dyDescent="0.25">
      <c r="B79" s="385" t="s">
        <v>946</v>
      </c>
      <c r="C79" s="361"/>
      <c r="D79" s="361"/>
      <c r="E79" s="361"/>
      <c r="F79" s="361"/>
      <c r="G79" s="361"/>
      <c r="H79" s="361"/>
      <c r="I79" s="361"/>
      <c r="J79" s="361"/>
      <c r="K79" s="361"/>
      <c r="L79" s="361"/>
      <c r="M79" s="361"/>
      <c r="N79" s="361"/>
      <c r="O79" s="361"/>
      <c r="P79" s="361"/>
      <c r="Q79" s="361"/>
      <c r="R79" s="361"/>
      <c r="S79" s="361"/>
      <c r="T79" s="361"/>
      <c r="U79" s="269"/>
      <c r="V79" s="269"/>
      <c r="W79" s="269"/>
      <c r="X79" s="269"/>
      <c r="Y79" s="269"/>
      <c r="Z79" s="269"/>
      <c r="AA79" s="269"/>
      <c r="AB79" s="269"/>
      <c r="AC79" s="269"/>
      <c r="AD79" s="269"/>
      <c r="AE79" s="269"/>
      <c r="AF79" s="269"/>
      <c r="AG79" s="269"/>
      <c r="AH79" s="269"/>
      <c r="AI79" s="269"/>
      <c r="AJ79" s="269"/>
      <c r="AK79" s="269"/>
      <c r="AL79" s="269"/>
      <c r="AM79" s="269"/>
      <c r="AN79" s="269"/>
      <c r="AO79" s="269"/>
      <c r="AP79" s="269"/>
      <c r="AQ79" s="269"/>
      <c r="AR79" s="269"/>
      <c r="AS79" s="269"/>
      <c r="AT79" s="269"/>
      <c r="AU79" s="269"/>
      <c r="AV79" s="269"/>
      <c r="AW79" s="269"/>
      <c r="AX79" s="269"/>
      <c r="AY79" s="1379"/>
      <c r="AZ79" s="1379">
        <v>20</v>
      </c>
      <c r="BA79" s="1379">
        <v>42</v>
      </c>
      <c r="BB79" s="1379">
        <v>56</v>
      </c>
      <c r="BC79" s="1379">
        <v>71</v>
      </c>
      <c r="BD79" s="1379">
        <v>83</v>
      </c>
      <c r="BE79" s="269">
        <v>101</v>
      </c>
      <c r="BF79" s="269">
        <v>106</v>
      </c>
      <c r="BG79" s="269">
        <v>83</v>
      </c>
      <c r="BH79" s="269">
        <v>89</v>
      </c>
    </row>
    <row r="80" spans="2:60" s="4" customFormat="1" ht="18.75" customHeight="1" x14ac:dyDescent="0.25">
      <c r="B80" s="385" t="s">
        <v>2285</v>
      </c>
      <c r="C80" s="361"/>
      <c r="D80" s="361"/>
      <c r="E80" s="361"/>
      <c r="F80" s="361"/>
      <c r="G80" s="361"/>
      <c r="H80" s="361"/>
      <c r="I80" s="361"/>
      <c r="J80" s="361"/>
      <c r="K80" s="361"/>
      <c r="L80" s="361"/>
      <c r="M80" s="361"/>
      <c r="N80" s="361"/>
      <c r="O80" s="361"/>
      <c r="P80" s="361"/>
      <c r="Q80" s="361"/>
      <c r="R80" s="361"/>
      <c r="S80" s="361"/>
      <c r="T80" s="361"/>
      <c r="U80" s="269"/>
      <c r="V80" s="269"/>
      <c r="W80" s="269"/>
      <c r="X80" s="269"/>
      <c r="Y80" s="269"/>
      <c r="Z80" s="269"/>
      <c r="AA80" s="269"/>
      <c r="AB80" s="269"/>
      <c r="AC80" s="269"/>
      <c r="AD80" s="269"/>
      <c r="AE80" s="269"/>
      <c r="AF80" s="269"/>
      <c r="AG80" s="269"/>
      <c r="AH80" s="269"/>
      <c r="AI80" s="269"/>
      <c r="AJ80" s="269"/>
      <c r="AK80" s="269"/>
      <c r="AL80" s="269"/>
      <c r="AM80" s="269"/>
      <c r="AN80" s="269"/>
      <c r="AO80" s="269"/>
      <c r="AP80" s="269"/>
      <c r="AQ80" s="269"/>
      <c r="AR80" s="269"/>
      <c r="AS80" s="269"/>
      <c r="AT80" s="269"/>
      <c r="AU80" s="269"/>
      <c r="AV80" s="269"/>
      <c r="AW80" s="269"/>
      <c r="AX80" s="269"/>
      <c r="AY80" s="1379"/>
      <c r="AZ80" s="1379"/>
      <c r="BA80" s="1379"/>
      <c r="BB80" s="1379"/>
      <c r="BC80" s="1379">
        <v>30</v>
      </c>
      <c r="BD80" s="1379">
        <v>30</v>
      </c>
      <c r="BE80" s="269">
        <v>30</v>
      </c>
      <c r="BF80" s="269">
        <v>30</v>
      </c>
      <c r="BG80" s="269">
        <v>33</v>
      </c>
      <c r="BH80" s="269">
        <v>34</v>
      </c>
    </row>
    <row r="81" spans="2:60" s="4" customFormat="1" ht="18.75" customHeight="1" x14ac:dyDescent="0.25">
      <c r="B81" s="385" t="s">
        <v>947</v>
      </c>
      <c r="C81" s="361"/>
      <c r="D81" s="361"/>
      <c r="E81" s="361"/>
      <c r="F81" s="361"/>
      <c r="G81" s="361"/>
      <c r="H81" s="361"/>
      <c r="I81" s="361"/>
      <c r="J81" s="361"/>
      <c r="K81" s="361"/>
      <c r="L81" s="361"/>
      <c r="M81" s="361"/>
      <c r="N81" s="361"/>
      <c r="O81" s="361"/>
      <c r="P81" s="361"/>
      <c r="Q81" s="361"/>
      <c r="R81" s="361"/>
      <c r="S81" s="361"/>
      <c r="T81" s="361"/>
      <c r="U81" s="269"/>
      <c r="V81" s="269"/>
      <c r="W81" s="269"/>
      <c r="X81" s="269"/>
      <c r="Y81" s="269"/>
      <c r="Z81" s="269"/>
      <c r="AA81" s="269"/>
      <c r="AB81" s="269"/>
      <c r="AC81" s="269"/>
      <c r="AD81" s="269"/>
      <c r="AE81" s="269"/>
      <c r="AF81" s="269"/>
      <c r="AG81" s="269"/>
      <c r="AH81" s="269"/>
      <c r="AI81" s="269"/>
      <c r="AJ81" s="269"/>
      <c r="AK81" s="269"/>
      <c r="AL81" s="269"/>
      <c r="AM81" s="269"/>
      <c r="AN81" s="269"/>
      <c r="AO81" s="269"/>
      <c r="AP81" s="269"/>
      <c r="AQ81" s="269"/>
      <c r="AR81" s="269"/>
      <c r="AS81" s="269"/>
      <c r="AT81" s="269"/>
      <c r="AU81" s="269"/>
      <c r="AV81" s="269"/>
      <c r="AW81" s="269">
        <v>4</v>
      </c>
      <c r="AX81" s="269">
        <v>4</v>
      </c>
      <c r="AY81" s="1379">
        <v>4</v>
      </c>
      <c r="AZ81" s="1379">
        <v>4</v>
      </c>
      <c r="BA81" s="1379">
        <v>13</v>
      </c>
      <c r="BB81" s="1379">
        <v>10</v>
      </c>
      <c r="BC81" s="1379">
        <v>22</v>
      </c>
      <c r="BD81" s="1379">
        <v>20</v>
      </c>
      <c r="BE81" s="269">
        <v>19</v>
      </c>
      <c r="BF81" s="269">
        <v>15</v>
      </c>
      <c r="BG81" s="269">
        <v>10</v>
      </c>
      <c r="BH81" s="269">
        <v>18</v>
      </c>
    </row>
    <row r="82" spans="2:60" s="4" customFormat="1" ht="18.75" customHeight="1" x14ac:dyDescent="0.25">
      <c r="B82" s="198" t="s">
        <v>654</v>
      </c>
      <c r="C82" s="198">
        <f>C83</f>
        <v>0</v>
      </c>
      <c r="D82" s="198">
        <f t="shared" ref="D82:BB82" si="7">D83</f>
        <v>0</v>
      </c>
      <c r="E82" s="198">
        <f t="shared" si="7"/>
        <v>0</v>
      </c>
      <c r="F82" s="198">
        <f t="shared" si="7"/>
        <v>0</v>
      </c>
      <c r="G82" s="198">
        <f t="shared" si="7"/>
        <v>0</v>
      </c>
      <c r="H82" s="198">
        <f t="shared" si="7"/>
        <v>0</v>
      </c>
      <c r="I82" s="198">
        <f t="shared" si="7"/>
        <v>0</v>
      </c>
      <c r="J82" s="198">
        <f t="shared" si="7"/>
        <v>0</v>
      </c>
      <c r="K82" s="198">
        <f t="shared" si="7"/>
        <v>0</v>
      </c>
      <c r="L82" s="198">
        <f t="shared" si="7"/>
        <v>0</v>
      </c>
      <c r="M82" s="198">
        <f t="shared" si="7"/>
        <v>0</v>
      </c>
      <c r="N82" s="198">
        <f t="shared" si="7"/>
        <v>0</v>
      </c>
      <c r="O82" s="198">
        <f t="shared" si="7"/>
        <v>0</v>
      </c>
      <c r="P82" s="198">
        <f t="shared" si="7"/>
        <v>0</v>
      </c>
      <c r="Q82" s="198">
        <f t="shared" si="7"/>
        <v>0</v>
      </c>
      <c r="R82" s="198">
        <f t="shared" si="7"/>
        <v>0</v>
      </c>
      <c r="S82" s="198">
        <f t="shared" si="7"/>
        <v>0</v>
      </c>
      <c r="T82" s="198">
        <f t="shared" si="7"/>
        <v>0</v>
      </c>
      <c r="U82" s="198">
        <f t="shared" si="7"/>
        <v>0</v>
      </c>
      <c r="V82" s="198">
        <f t="shared" si="7"/>
        <v>0</v>
      </c>
      <c r="W82" s="198">
        <f t="shared" si="7"/>
        <v>0</v>
      </c>
      <c r="X82" s="198">
        <f t="shared" si="7"/>
        <v>0</v>
      </c>
      <c r="Y82" s="198">
        <f t="shared" si="7"/>
        <v>0</v>
      </c>
      <c r="Z82" s="198">
        <f t="shared" si="7"/>
        <v>0</v>
      </c>
      <c r="AA82" s="198">
        <f t="shared" si="7"/>
        <v>0</v>
      </c>
      <c r="AB82" s="198">
        <f t="shared" si="7"/>
        <v>0</v>
      </c>
      <c r="AC82" s="198">
        <f t="shared" si="7"/>
        <v>0</v>
      </c>
      <c r="AD82" s="198">
        <f t="shared" si="7"/>
        <v>0</v>
      </c>
      <c r="AE82" s="198">
        <f t="shared" si="7"/>
        <v>0</v>
      </c>
      <c r="AF82" s="198">
        <f t="shared" si="7"/>
        <v>0</v>
      </c>
      <c r="AG82" s="198">
        <f t="shared" si="7"/>
        <v>0</v>
      </c>
      <c r="AH82" s="198">
        <f t="shared" si="7"/>
        <v>0</v>
      </c>
      <c r="AI82" s="198">
        <f t="shared" si="7"/>
        <v>0</v>
      </c>
      <c r="AJ82" s="198">
        <f t="shared" si="7"/>
        <v>0</v>
      </c>
      <c r="AK82" s="198">
        <f t="shared" si="7"/>
        <v>0</v>
      </c>
      <c r="AL82" s="198">
        <f t="shared" si="7"/>
        <v>0</v>
      </c>
      <c r="AM82" s="198">
        <f t="shared" si="7"/>
        <v>0</v>
      </c>
      <c r="AN82" s="198">
        <f t="shared" si="7"/>
        <v>0</v>
      </c>
      <c r="AO82" s="198">
        <f t="shared" si="7"/>
        <v>0</v>
      </c>
      <c r="AP82" s="198">
        <f t="shared" si="7"/>
        <v>0</v>
      </c>
      <c r="AQ82" s="198">
        <f t="shared" si="7"/>
        <v>0</v>
      </c>
      <c r="AR82" s="198">
        <f t="shared" si="7"/>
        <v>0</v>
      </c>
      <c r="AS82" s="198">
        <f t="shared" si="7"/>
        <v>0</v>
      </c>
      <c r="AT82" s="198">
        <f t="shared" si="7"/>
        <v>0</v>
      </c>
      <c r="AU82" s="198">
        <f t="shared" si="7"/>
        <v>0</v>
      </c>
      <c r="AV82" s="198">
        <f t="shared" si="7"/>
        <v>0</v>
      </c>
      <c r="AW82" s="198">
        <f t="shared" si="7"/>
        <v>0</v>
      </c>
      <c r="AX82" s="198">
        <f t="shared" si="7"/>
        <v>0</v>
      </c>
      <c r="AY82" s="198">
        <f t="shared" si="7"/>
        <v>0</v>
      </c>
      <c r="AZ82" s="198">
        <f t="shared" si="7"/>
        <v>25</v>
      </c>
      <c r="BA82" s="198">
        <f t="shared" si="7"/>
        <v>50</v>
      </c>
      <c r="BB82" s="198">
        <f t="shared" si="7"/>
        <v>49</v>
      </c>
      <c r="BC82" s="198">
        <f>BC83+BC84</f>
        <v>106</v>
      </c>
      <c r="BD82" s="198">
        <f>BD83+BD84</f>
        <v>107</v>
      </c>
      <c r="BE82" s="198">
        <f t="shared" ref="BE82:BH82" si="8">BE83+BE84</f>
        <v>104</v>
      </c>
      <c r="BF82" s="198">
        <f t="shared" si="8"/>
        <v>99</v>
      </c>
      <c r="BG82" s="198">
        <f t="shared" si="8"/>
        <v>110</v>
      </c>
      <c r="BH82" s="198">
        <f t="shared" si="8"/>
        <v>114</v>
      </c>
    </row>
    <row r="83" spans="2:60" s="4" customFormat="1" ht="31.5" x14ac:dyDescent="0.25">
      <c r="B83" s="385" t="s">
        <v>948</v>
      </c>
      <c r="C83" s="361"/>
      <c r="D83" s="361"/>
      <c r="E83" s="361"/>
      <c r="F83" s="361"/>
      <c r="G83" s="361"/>
      <c r="H83" s="361"/>
      <c r="I83" s="361"/>
      <c r="J83" s="361"/>
      <c r="K83" s="361"/>
      <c r="L83" s="361"/>
      <c r="M83" s="361"/>
      <c r="N83" s="361"/>
      <c r="O83" s="361"/>
      <c r="P83" s="361"/>
      <c r="Q83" s="361"/>
      <c r="R83" s="361"/>
      <c r="S83" s="361"/>
      <c r="T83" s="361"/>
      <c r="U83" s="269"/>
      <c r="V83" s="269"/>
      <c r="W83" s="269"/>
      <c r="X83" s="269"/>
      <c r="Y83" s="269"/>
      <c r="Z83" s="269"/>
      <c r="AA83" s="269"/>
      <c r="AB83" s="269"/>
      <c r="AC83" s="269"/>
      <c r="AD83" s="269"/>
      <c r="AE83" s="269"/>
      <c r="AF83" s="269"/>
      <c r="AG83" s="269"/>
      <c r="AH83" s="269"/>
      <c r="AI83" s="269"/>
      <c r="AJ83" s="269"/>
      <c r="AK83" s="269"/>
      <c r="AL83" s="269"/>
      <c r="AM83" s="269"/>
      <c r="AN83" s="269"/>
      <c r="AO83" s="269"/>
      <c r="AP83" s="269"/>
      <c r="AQ83" s="269"/>
      <c r="AR83" s="269"/>
      <c r="AS83" s="269"/>
      <c r="AT83" s="269"/>
      <c r="AU83" s="269"/>
      <c r="AV83" s="269"/>
      <c r="AW83" s="269"/>
      <c r="AX83" s="269"/>
      <c r="AY83" s="1379"/>
      <c r="AZ83" s="1379">
        <v>25</v>
      </c>
      <c r="BA83" s="1379">
        <v>50</v>
      </c>
      <c r="BB83" s="1379">
        <v>49</v>
      </c>
      <c r="BC83" s="1379">
        <v>106</v>
      </c>
      <c r="BD83" s="1379">
        <v>78</v>
      </c>
      <c r="BE83" s="269">
        <v>76</v>
      </c>
      <c r="BF83" s="269">
        <v>75</v>
      </c>
      <c r="BG83" s="269">
        <v>87</v>
      </c>
      <c r="BH83" s="269">
        <v>86</v>
      </c>
    </row>
    <row r="84" spans="2:60" s="4" customFormat="1" ht="15.75" x14ac:dyDescent="0.25">
      <c r="B84" s="385" t="s">
        <v>2319</v>
      </c>
      <c r="C84" s="361"/>
      <c r="D84" s="361"/>
      <c r="E84" s="361"/>
      <c r="F84" s="361"/>
      <c r="G84" s="361"/>
      <c r="H84" s="361"/>
      <c r="I84" s="361"/>
      <c r="J84" s="361"/>
      <c r="K84" s="361"/>
      <c r="L84" s="361"/>
      <c r="M84" s="361"/>
      <c r="N84" s="361"/>
      <c r="O84" s="361"/>
      <c r="P84" s="361"/>
      <c r="Q84" s="361"/>
      <c r="R84" s="361"/>
      <c r="S84" s="361"/>
      <c r="T84" s="361"/>
      <c r="U84" s="269"/>
      <c r="V84" s="269"/>
      <c r="W84" s="269"/>
      <c r="X84" s="269"/>
      <c r="Y84" s="269"/>
      <c r="Z84" s="269"/>
      <c r="AA84" s="269"/>
      <c r="AB84" s="269"/>
      <c r="AC84" s="269"/>
      <c r="AD84" s="269"/>
      <c r="AE84" s="269"/>
      <c r="AF84" s="269"/>
      <c r="AG84" s="269"/>
      <c r="AH84" s="269"/>
      <c r="AI84" s="269"/>
      <c r="AJ84" s="269"/>
      <c r="AK84" s="269"/>
      <c r="AL84" s="269"/>
      <c r="AM84" s="269"/>
      <c r="AN84" s="269"/>
      <c r="AO84" s="269"/>
      <c r="AP84" s="269"/>
      <c r="AQ84" s="269"/>
      <c r="AR84" s="269"/>
      <c r="AS84" s="269"/>
      <c r="AT84" s="269"/>
      <c r="AU84" s="269"/>
      <c r="AV84" s="269"/>
      <c r="AW84" s="269"/>
      <c r="AX84" s="269"/>
      <c r="AY84" s="1379"/>
      <c r="AZ84" s="1379"/>
      <c r="BA84" s="1379"/>
      <c r="BB84" s="1379"/>
      <c r="BC84" s="1379"/>
      <c r="BD84" s="1379">
        <v>29</v>
      </c>
      <c r="BE84" s="269">
        <v>28</v>
      </c>
      <c r="BF84" s="269">
        <v>24</v>
      </c>
      <c r="BG84" s="269">
        <v>23</v>
      </c>
      <c r="BH84" s="269">
        <v>28</v>
      </c>
    </row>
    <row r="85" spans="2:60" s="4" customFormat="1" ht="18.75" customHeight="1" x14ac:dyDescent="0.25">
      <c r="B85" s="198" t="s">
        <v>222</v>
      </c>
      <c r="C85" s="198">
        <f>C86</f>
        <v>0</v>
      </c>
      <c r="D85" s="198">
        <f t="shared" ref="D85:BH85" si="9">D86</f>
        <v>0</v>
      </c>
      <c r="E85" s="198">
        <f t="shared" si="9"/>
        <v>0</v>
      </c>
      <c r="F85" s="198">
        <f t="shared" si="9"/>
        <v>0</v>
      </c>
      <c r="G85" s="198">
        <f t="shared" si="9"/>
        <v>0</v>
      </c>
      <c r="H85" s="198">
        <f t="shared" si="9"/>
        <v>0</v>
      </c>
      <c r="I85" s="198">
        <f t="shared" si="9"/>
        <v>0</v>
      </c>
      <c r="J85" s="198">
        <f t="shared" si="9"/>
        <v>0</v>
      </c>
      <c r="K85" s="198">
        <f t="shared" si="9"/>
        <v>0</v>
      </c>
      <c r="L85" s="198">
        <f t="shared" si="9"/>
        <v>0</v>
      </c>
      <c r="M85" s="198">
        <f t="shared" si="9"/>
        <v>0</v>
      </c>
      <c r="N85" s="198">
        <f t="shared" si="9"/>
        <v>0</v>
      </c>
      <c r="O85" s="198">
        <f t="shared" si="9"/>
        <v>0</v>
      </c>
      <c r="P85" s="198">
        <f t="shared" si="9"/>
        <v>0</v>
      </c>
      <c r="Q85" s="198">
        <f t="shared" si="9"/>
        <v>0</v>
      </c>
      <c r="R85" s="198">
        <f t="shared" si="9"/>
        <v>0</v>
      </c>
      <c r="S85" s="198">
        <f t="shared" si="9"/>
        <v>0</v>
      </c>
      <c r="T85" s="198">
        <f t="shared" si="9"/>
        <v>0</v>
      </c>
      <c r="U85" s="198">
        <f t="shared" si="9"/>
        <v>0</v>
      </c>
      <c r="V85" s="198">
        <f t="shared" si="9"/>
        <v>0</v>
      </c>
      <c r="W85" s="198">
        <f t="shared" si="9"/>
        <v>0</v>
      </c>
      <c r="X85" s="198">
        <f t="shared" si="9"/>
        <v>0</v>
      </c>
      <c r="Y85" s="198">
        <f t="shared" si="9"/>
        <v>0</v>
      </c>
      <c r="Z85" s="198">
        <f t="shared" si="9"/>
        <v>0</v>
      </c>
      <c r="AA85" s="198">
        <f t="shared" si="9"/>
        <v>0</v>
      </c>
      <c r="AB85" s="198">
        <f t="shared" si="9"/>
        <v>0</v>
      </c>
      <c r="AC85" s="198">
        <f t="shared" si="9"/>
        <v>0</v>
      </c>
      <c r="AD85" s="198">
        <f t="shared" si="9"/>
        <v>0</v>
      </c>
      <c r="AE85" s="198">
        <f t="shared" si="9"/>
        <v>0</v>
      </c>
      <c r="AF85" s="198">
        <f t="shared" si="9"/>
        <v>0</v>
      </c>
      <c r="AG85" s="198">
        <f t="shared" si="9"/>
        <v>0</v>
      </c>
      <c r="AH85" s="198">
        <f t="shared" si="9"/>
        <v>0</v>
      </c>
      <c r="AI85" s="198">
        <f t="shared" si="9"/>
        <v>0</v>
      </c>
      <c r="AJ85" s="198">
        <f t="shared" si="9"/>
        <v>29</v>
      </c>
      <c r="AK85" s="198">
        <f t="shared" si="9"/>
        <v>20</v>
      </c>
      <c r="AL85" s="198">
        <f t="shared" si="9"/>
        <v>40</v>
      </c>
      <c r="AM85" s="198">
        <f t="shared" si="9"/>
        <v>29</v>
      </c>
      <c r="AN85" s="198">
        <f t="shared" si="9"/>
        <v>27</v>
      </c>
      <c r="AO85" s="198">
        <f t="shared" si="9"/>
        <v>24</v>
      </c>
      <c r="AP85" s="198">
        <f t="shared" si="9"/>
        <v>20</v>
      </c>
      <c r="AQ85" s="198">
        <f t="shared" si="9"/>
        <v>14</v>
      </c>
      <c r="AR85" s="198">
        <f t="shared" si="9"/>
        <v>17</v>
      </c>
      <c r="AS85" s="198">
        <f t="shared" si="9"/>
        <v>15</v>
      </c>
      <c r="AT85" s="198">
        <f t="shared" si="9"/>
        <v>17</v>
      </c>
      <c r="AU85" s="198">
        <f t="shared" si="9"/>
        <v>19</v>
      </c>
      <c r="AV85" s="198">
        <f t="shared" si="9"/>
        <v>17</v>
      </c>
      <c r="AW85" s="198">
        <f t="shared" si="9"/>
        <v>28</v>
      </c>
      <c r="AX85" s="198">
        <f t="shared" si="9"/>
        <v>17</v>
      </c>
      <c r="AY85" s="198">
        <f t="shared" si="9"/>
        <v>26</v>
      </c>
      <c r="AZ85" s="198">
        <f t="shared" si="9"/>
        <v>21</v>
      </c>
      <c r="BA85" s="198">
        <f t="shared" si="9"/>
        <v>15</v>
      </c>
      <c r="BB85" s="198">
        <f t="shared" si="9"/>
        <v>23</v>
      </c>
      <c r="BC85" s="198">
        <f t="shared" si="9"/>
        <v>52</v>
      </c>
      <c r="BD85" s="198">
        <f t="shared" si="9"/>
        <v>46</v>
      </c>
      <c r="BE85" s="198">
        <f t="shared" si="9"/>
        <v>44</v>
      </c>
      <c r="BF85" s="198">
        <f t="shared" si="9"/>
        <v>44</v>
      </c>
      <c r="BG85" s="198">
        <f t="shared" si="9"/>
        <v>0</v>
      </c>
      <c r="BH85" s="198">
        <f t="shared" si="9"/>
        <v>18</v>
      </c>
    </row>
    <row r="86" spans="2:60" s="4" customFormat="1" ht="18.75" customHeight="1" x14ac:dyDescent="0.25">
      <c r="B86" s="385" t="s">
        <v>949</v>
      </c>
      <c r="C86" s="361"/>
      <c r="D86" s="361"/>
      <c r="E86" s="361"/>
      <c r="F86" s="361"/>
      <c r="G86" s="361"/>
      <c r="H86" s="361"/>
      <c r="I86" s="361"/>
      <c r="J86" s="361"/>
      <c r="K86" s="361"/>
      <c r="L86" s="361"/>
      <c r="M86" s="361"/>
      <c r="N86" s="361"/>
      <c r="O86" s="361"/>
      <c r="P86" s="361"/>
      <c r="Q86" s="361"/>
      <c r="R86" s="361"/>
      <c r="S86" s="361"/>
      <c r="T86" s="361"/>
      <c r="U86" s="269"/>
      <c r="V86" s="269"/>
      <c r="W86" s="269"/>
      <c r="X86" s="269"/>
      <c r="Y86" s="269"/>
      <c r="Z86" s="269"/>
      <c r="AA86" s="269"/>
      <c r="AB86" s="269"/>
      <c r="AC86" s="269"/>
      <c r="AD86" s="269"/>
      <c r="AE86" s="269"/>
      <c r="AF86" s="269"/>
      <c r="AG86" s="269"/>
      <c r="AH86" s="269"/>
      <c r="AI86" s="269"/>
      <c r="AJ86" s="269">
        <v>29</v>
      </c>
      <c r="AK86" s="269">
        <v>20</v>
      </c>
      <c r="AL86" s="269">
        <v>40</v>
      </c>
      <c r="AM86" s="269">
        <v>29</v>
      </c>
      <c r="AN86" s="269">
        <v>27</v>
      </c>
      <c r="AO86" s="269">
        <v>24</v>
      </c>
      <c r="AP86" s="269">
        <v>20</v>
      </c>
      <c r="AQ86" s="269">
        <v>14</v>
      </c>
      <c r="AR86" s="269">
        <v>17</v>
      </c>
      <c r="AS86" s="269">
        <v>15</v>
      </c>
      <c r="AT86" s="269">
        <v>17</v>
      </c>
      <c r="AU86" s="269">
        <v>19</v>
      </c>
      <c r="AV86" s="269">
        <v>17</v>
      </c>
      <c r="AW86" s="269">
        <v>28</v>
      </c>
      <c r="AX86" s="269">
        <v>17</v>
      </c>
      <c r="AY86" s="1379">
        <v>26</v>
      </c>
      <c r="AZ86" s="1379">
        <v>21</v>
      </c>
      <c r="BA86" s="1379">
        <v>15</v>
      </c>
      <c r="BB86" s="1379">
        <v>23</v>
      </c>
      <c r="BC86" s="1379">
        <v>52</v>
      </c>
      <c r="BD86" s="1379">
        <v>46</v>
      </c>
      <c r="BE86" s="269">
        <v>44</v>
      </c>
      <c r="BF86" s="269">
        <v>44</v>
      </c>
      <c r="BG86" s="269"/>
      <c r="BH86" s="269">
        <v>18</v>
      </c>
    </row>
    <row r="87" spans="2:60" s="4" customFormat="1" ht="18.75" customHeight="1" x14ac:dyDescent="0.25">
      <c r="B87" s="1747" t="s">
        <v>950</v>
      </c>
      <c r="C87" s="198">
        <f>C88+C89+C90</f>
        <v>0</v>
      </c>
      <c r="D87" s="198">
        <f t="shared" ref="D87:BH87" si="10">D88+D89+D90</f>
        <v>0</v>
      </c>
      <c r="E87" s="198">
        <f t="shared" si="10"/>
        <v>0</v>
      </c>
      <c r="F87" s="198">
        <f t="shared" si="10"/>
        <v>0</v>
      </c>
      <c r="G87" s="198">
        <f t="shared" si="10"/>
        <v>0</v>
      </c>
      <c r="H87" s="198">
        <f t="shared" si="10"/>
        <v>0</v>
      </c>
      <c r="I87" s="198">
        <f t="shared" si="10"/>
        <v>0</v>
      </c>
      <c r="J87" s="198">
        <f t="shared" si="10"/>
        <v>0</v>
      </c>
      <c r="K87" s="198">
        <f t="shared" si="10"/>
        <v>0</v>
      </c>
      <c r="L87" s="198">
        <f t="shared" si="10"/>
        <v>0</v>
      </c>
      <c r="M87" s="198">
        <f t="shared" si="10"/>
        <v>0</v>
      </c>
      <c r="N87" s="198">
        <f t="shared" si="10"/>
        <v>0</v>
      </c>
      <c r="O87" s="198">
        <f t="shared" si="10"/>
        <v>0</v>
      </c>
      <c r="P87" s="198">
        <f t="shared" si="10"/>
        <v>0</v>
      </c>
      <c r="Q87" s="198">
        <f t="shared" si="10"/>
        <v>0</v>
      </c>
      <c r="R87" s="198">
        <f t="shared" si="10"/>
        <v>0</v>
      </c>
      <c r="S87" s="198">
        <f t="shared" si="10"/>
        <v>0</v>
      </c>
      <c r="T87" s="198">
        <f t="shared" si="10"/>
        <v>0</v>
      </c>
      <c r="U87" s="198">
        <f t="shared" si="10"/>
        <v>0</v>
      </c>
      <c r="V87" s="198">
        <f t="shared" si="10"/>
        <v>0</v>
      </c>
      <c r="W87" s="198">
        <f t="shared" si="10"/>
        <v>0</v>
      </c>
      <c r="X87" s="198">
        <f t="shared" si="10"/>
        <v>0</v>
      </c>
      <c r="Y87" s="198">
        <f t="shared" si="10"/>
        <v>0</v>
      </c>
      <c r="Z87" s="198">
        <f t="shared" si="10"/>
        <v>0</v>
      </c>
      <c r="AA87" s="198">
        <f t="shared" si="10"/>
        <v>0</v>
      </c>
      <c r="AB87" s="198">
        <f t="shared" si="10"/>
        <v>0</v>
      </c>
      <c r="AC87" s="198">
        <f t="shared" si="10"/>
        <v>0</v>
      </c>
      <c r="AD87" s="198">
        <f t="shared" si="10"/>
        <v>0</v>
      </c>
      <c r="AE87" s="198">
        <f t="shared" si="10"/>
        <v>0</v>
      </c>
      <c r="AF87" s="198">
        <f t="shared" si="10"/>
        <v>0</v>
      </c>
      <c r="AG87" s="198">
        <f t="shared" si="10"/>
        <v>0</v>
      </c>
      <c r="AH87" s="198">
        <f t="shared" si="10"/>
        <v>0</v>
      </c>
      <c r="AI87" s="198">
        <f t="shared" si="10"/>
        <v>0</v>
      </c>
      <c r="AJ87" s="198">
        <f t="shared" si="10"/>
        <v>0</v>
      </c>
      <c r="AK87" s="198">
        <f t="shared" si="10"/>
        <v>0</v>
      </c>
      <c r="AL87" s="198">
        <f t="shared" si="10"/>
        <v>0</v>
      </c>
      <c r="AM87" s="198">
        <f t="shared" si="10"/>
        <v>0</v>
      </c>
      <c r="AN87" s="198">
        <f t="shared" si="10"/>
        <v>0</v>
      </c>
      <c r="AO87" s="198">
        <f t="shared" si="10"/>
        <v>0</v>
      </c>
      <c r="AP87" s="198">
        <f t="shared" si="10"/>
        <v>0</v>
      </c>
      <c r="AQ87" s="198">
        <f t="shared" si="10"/>
        <v>0</v>
      </c>
      <c r="AR87" s="198">
        <f t="shared" si="10"/>
        <v>0</v>
      </c>
      <c r="AS87" s="198">
        <f t="shared" si="10"/>
        <v>0</v>
      </c>
      <c r="AT87" s="198">
        <f t="shared" si="10"/>
        <v>0</v>
      </c>
      <c r="AU87" s="198">
        <f t="shared" si="10"/>
        <v>47</v>
      </c>
      <c r="AV87" s="198">
        <f t="shared" si="10"/>
        <v>0</v>
      </c>
      <c r="AW87" s="198">
        <f t="shared" si="10"/>
        <v>75</v>
      </c>
      <c r="AX87" s="198">
        <f t="shared" si="10"/>
        <v>74</v>
      </c>
      <c r="AY87" s="198">
        <f t="shared" si="10"/>
        <v>71</v>
      </c>
      <c r="AZ87" s="198">
        <f t="shared" si="10"/>
        <v>69</v>
      </c>
      <c r="BA87" s="198">
        <f t="shared" si="10"/>
        <v>63</v>
      </c>
      <c r="BB87" s="198">
        <f t="shared" si="10"/>
        <v>42</v>
      </c>
      <c r="BC87" s="198">
        <f t="shared" si="10"/>
        <v>52</v>
      </c>
      <c r="BD87" s="198">
        <f t="shared" si="10"/>
        <v>26</v>
      </c>
      <c r="BE87" s="198">
        <f t="shared" si="10"/>
        <v>47</v>
      </c>
      <c r="BF87" s="198">
        <f t="shared" si="10"/>
        <v>44</v>
      </c>
      <c r="BG87" s="198">
        <f t="shared" si="10"/>
        <v>75</v>
      </c>
      <c r="BH87" s="198">
        <f t="shared" si="10"/>
        <v>110</v>
      </c>
    </row>
    <row r="88" spans="2:60" s="4" customFormat="1" ht="18.75" customHeight="1" x14ac:dyDescent="0.25">
      <c r="B88" s="1749" t="s">
        <v>3147</v>
      </c>
      <c r="C88" s="1099"/>
      <c r="D88" s="361"/>
      <c r="E88" s="361"/>
      <c r="F88" s="361"/>
      <c r="G88" s="361"/>
      <c r="H88" s="361"/>
      <c r="I88" s="361"/>
      <c r="J88" s="361"/>
      <c r="K88" s="361"/>
      <c r="L88" s="361"/>
      <c r="M88" s="361"/>
      <c r="N88" s="361"/>
      <c r="O88" s="361"/>
      <c r="P88" s="361"/>
      <c r="Q88" s="361"/>
      <c r="R88" s="361"/>
      <c r="S88" s="361"/>
      <c r="T88" s="361"/>
      <c r="U88" s="269"/>
      <c r="V88" s="269"/>
      <c r="W88" s="269"/>
      <c r="X88" s="269"/>
      <c r="Y88" s="269"/>
      <c r="Z88" s="269"/>
      <c r="AA88" s="269"/>
      <c r="AB88" s="269"/>
      <c r="AC88" s="269"/>
      <c r="AD88" s="269"/>
      <c r="AE88" s="269"/>
      <c r="AF88" s="269"/>
      <c r="AG88" s="269"/>
      <c r="AH88" s="269"/>
      <c r="AI88" s="269"/>
      <c r="AJ88" s="269"/>
      <c r="AK88" s="269"/>
      <c r="AL88" s="269"/>
      <c r="AM88" s="269"/>
      <c r="AN88" s="269"/>
      <c r="AO88" s="269"/>
      <c r="AP88" s="269"/>
      <c r="AQ88" s="269"/>
      <c r="AR88" s="269"/>
      <c r="AS88" s="269"/>
      <c r="AT88" s="269"/>
      <c r="AU88" s="269">
        <v>47</v>
      </c>
      <c r="AV88" s="269"/>
      <c r="AW88" s="269">
        <v>75</v>
      </c>
      <c r="AX88" s="269">
        <v>74</v>
      </c>
      <c r="AY88" s="1379">
        <v>71</v>
      </c>
      <c r="AZ88" s="1379">
        <v>69</v>
      </c>
      <c r="BA88" s="1379">
        <v>63</v>
      </c>
      <c r="BB88" s="1379">
        <v>42</v>
      </c>
      <c r="BC88" s="1379">
        <v>52</v>
      </c>
      <c r="BD88" s="1379">
        <v>26</v>
      </c>
      <c r="BE88" s="269">
        <v>47</v>
      </c>
      <c r="BF88" s="269">
        <v>44</v>
      </c>
      <c r="BG88" s="269">
        <v>43</v>
      </c>
      <c r="BH88" s="269">
        <v>38</v>
      </c>
    </row>
    <row r="89" spans="2:60" s="4" customFormat="1" ht="18.75" customHeight="1" x14ac:dyDescent="0.25">
      <c r="B89" s="1749" t="s">
        <v>3146</v>
      </c>
      <c r="C89" s="1099"/>
      <c r="D89" s="361"/>
      <c r="E89" s="361"/>
      <c r="F89" s="361"/>
      <c r="G89" s="361"/>
      <c r="H89" s="361"/>
      <c r="I89" s="361"/>
      <c r="J89" s="361"/>
      <c r="K89" s="361"/>
      <c r="L89" s="361"/>
      <c r="M89" s="361"/>
      <c r="N89" s="361"/>
      <c r="O89" s="361"/>
      <c r="P89" s="361"/>
      <c r="Q89" s="361"/>
      <c r="R89" s="361"/>
      <c r="S89" s="361"/>
      <c r="T89" s="361"/>
      <c r="U89" s="1379"/>
      <c r="V89" s="1379"/>
      <c r="W89" s="1379"/>
      <c r="X89" s="1379"/>
      <c r="Y89" s="1379"/>
      <c r="Z89" s="1379"/>
      <c r="AA89" s="1379"/>
      <c r="AB89" s="1379"/>
      <c r="AC89" s="1379"/>
      <c r="AD89" s="1379"/>
      <c r="AE89" s="1379"/>
      <c r="AF89" s="1379"/>
      <c r="AG89" s="1379"/>
      <c r="AH89" s="1379"/>
      <c r="AI89" s="1379"/>
      <c r="AJ89" s="1379"/>
      <c r="AK89" s="1379"/>
      <c r="AL89" s="1379"/>
      <c r="AM89" s="1379"/>
      <c r="AN89" s="1379"/>
      <c r="AO89" s="1379"/>
      <c r="AP89" s="1379"/>
      <c r="AQ89" s="1379"/>
      <c r="AR89" s="1379"/>
      <c r="AS89" s="1379"/>
      <c r="AT89" s="1379"/>
      <c r="AU89" s="1379"/>
      <c r="AV89" s="1379"/>
      <c r="AW89" s="1379"/>
      <c r="AX89" s="1379"/>
      <c r="AY89" s="1379"/>
      <c r="AZ89" s="1379"/>
      <c r="BA89" s="1379"/>
      <c r="BB89" s="1379"/>
      <c r="BC89" s="1379"/>
      <c r="BD89" s="1379"/>
      <c r="BE89" s="1379"/>
      <c r="BF89" s="1379"/>
      <c r="BG89" s="1379">
        <v>32</v>
      </c>
      <c r="BH89" s="1379">
        <v>40</v>
      </c>
    </row>
    <row r="90" spans="2:60" s="4" customFormat="1" ht="18.75" customHeight="1" x14ac:dyDescent="0.25">
      <c r="B90" s="1749" t="s">
        <v>2959</v>
      </c>
      <c r="C90" s="1099"/>
      <c r="D90" s="361"/>
      <c r="E90" s="361"/>
      <c r="F90" s="361"/>
      <c r="G90" s="361"/>
      <c r="H90" s="361"/>
      <c r="I90" s="361"/>
      <c r="J90" s="361"/>
      <c r="K90" s="361"/>
      <c r="L90" s="361"/>
      <c r="M90" s="361"/>
      <c r="N90" s="361"/>
      <c r="O90" s="361"/>
      <c r="P90" s="361"/>
      <c r="Q90" s="361"/>
      <c r="R90" s="361"/>
      <c r="S90" s="361"/>
      <c r="T90" s="361"/>
      <c r="U90" s="1379"/>
      <c r="V90" s="1379"/>
      <c r="W90" s="1379"/>
      <c r="X90" s="1379"/>
      <c r="Y90" s="1379"/>
      <c r="Z90" s="1379"/>
      <c r="AA90" s="1379"/>
      <c r="AB90" s="1379"/>
      <c r="AC90" s="1379"/>
      <c r="AD90" s="1379"/>
      <c r="AE90" s="1379"/>
      <c r="AF90" s="1379"/>
      <c r="AG90" s="1379"/>
      <c r="AH90" s="1379"/>
      <c r="AI90" s="1379"/>
      <c r="AJ90" s="1379"/>
      <c r="AK90" s="1379"/>
      <c r="AL90" s="1379"/>
      <c r="AM90" s="1379"/>
      <c r="AN90" s="1379"/>
      <c r="AO90" s="1379"/>
      <c r="AP90" s="1379"/>
      <c r="AQ90" s="1379"/>
      <c r="AR90" s="1379"/>
      <c r="AS90" s="1379"/>
      <c r="AT90" s="1379"/>
      <c r="AU90" s="1379"/>
      <c r="AV90" s="1379"/>
      <c r="AW90" s="1379"/>
      <c r="AX90" s="1379"/>
      <c r="AY90" s="1379"/>
      <c r="AZ90" s="1379"/>
      <c r="BA90" s="1379"/>
      <c r="BB90" s="1379"/>
      <c r="BC90" s="1379"/>
      <c r="BD90" s="1379"/>
      <c r="BE90" s="1379"/>
      <c r="BF90" s="1379"/>
      <c r="BG90" s="1379"/>
      <c r="BH90" s="1379">
        <v>32</v>
      </c>
    </row>
    <row r="91" spans="2:60" s="13" customFormat="1" ht="18.75" customHeight="1" x14ac:dyDescent="0.25">
      <c r="B91" s="1748" t="s">
        <v>890</v>
      </c>
      <c r="C91" s="198">
        <f t="shared" ref="C91:AH91" si="11">C8+C25+C43+C51+C87+C82+C85</f>
        <v>12</v>
      </c>
      <c r="D91" s="198">
        <f t="shared" si="11"/>
        <v>4</v>
      </c>
      <c r="E91" s="198">
        <f t="shared" si="11"/>
        <v>24</v>
      </c>
      <c r="F91" s="198">
        <f t="shared" si="11"/>
        <v>22</v>
      </c>
      <c r="G91" s="198">
        <f t="shared" si="11"/>
        <v>38</v>
      </c>
      <c r="H91" s="198">
        <f t="shared" si="11"/>
        <v>23</v>
      </c>
      <c r="I91" s="198">
        <f t="shared" si="11"/>
        <v>207</v>
      </c>
      <c r="J91" s="198">
        <f t="shared" si="11"/>
        <v>175</v>
      </c>
      <c r="K91" s="198">
        <f t="shared" si="11"/>
        <v>494</v>
      </c>
      <c r="L91" s="198">
        <f t="shared" si="11"/>
        <v>532</v>
      </c>
      <c r="M91" s="198">
        <f t="shared" si="11"/>
        <v>560</v>
      </c>
      <c r="N91" s="198">
        <f t="shared" si="11"/>
        <v>496</v>
      </c>
      <c r="O91" s="198">
        <f t="shared" si="11"/>
        <v>533</v>
      </c>
      <c r="P91" s="198">
        <f t="shared" si="11"/>
        <v>387</v>
      </c>
      <c r="Q91" s="198">
        <f t="shared" si="11"/>
        <v>340</v>
      </c>
      <c r="R91" s="198">
        <f t="shared" si="11"/>
        <v>311</v>
      </c>
      <c r="S91" s="198">
        <f t="shared" si="11"/>
        <v>266</v>
      </c>
      <c r="T91" s="198">
        <f t="shared" si="11"/>
        <v>174</v>
      </c>
      <c r="U91" s="198">
        <f t="shared" si="11"/>
        <v>129</v>
      </c>
      <c r="V91" s="198">
        <f t="shared" si="11"/>
        <v>110</v>
      </c>
      <c r="W91" s="198">
        <f t="shared" si="11"/>
        <v>82</v>
      </c>
      <c r="X91" s="198">
        <f t="shared" si="11"/>
        <v>100</v>
      </c>
      <c r="Y91" s="198">
        <f t="shared" si="11"/>
        <v>126</v>
      </c>
      <c r="Z91" s="198">
        <f t="shared" si="11"/>
        <v>123</v>
      </c>
      <c r="AA91" s="198">
        <f t="shared" si="11"/>
        <v>142</v>
      </c>
      <c r="AB91" s="198">
        <f t="shared" si="11"/>
        <v>217</v>
      </c>
      <c r="AC91" s="198">
        <f t="shared" si="11"/>
        <v>237</v>
      </c>
      <c r="AD91" s="198">
        <f t="shared" si="11"/>
        <v>325</v>
      </c>
      <c r="AE91" s="198">
        <f t="shared" si="11"/>
        <v>337</v>
      </c>
      <c r="AF91" s="198">
        <f t="shared" si="11"/>
        <v>462</v>
      </c>
      <c r="AG91" s="198">
        <f t="shared" si="11"/>
        <v>340</v>
      </c>
      <c r="AH91" s="198">
        <f t="shared" si="11"/>
        <v>329</v>
      </c>
      <c r="AI91" s="198">
        <f t="shared" ref="AI91:BH91" si="12">AI8+AI25+AI43+AI51+AI87+AI82+AI85</f>
        <v>351</v>
      </c>
      <c r="AJ91" s="198">
        <f t="shared" si="12"/>
        <v>539</v>
      </c>
      <c r="AK91" s="198">
        <f t="shared" si="12"/>
        <v>590</v>
      </c>
      <c r="AL91" s="198">
        <f t="shared" si="12"/>
        <v>615</v>
      </c>
      <c r="AM91" s="198">
        <f t="shared" si="12"/>
        <v>665</v>
      </c>
      <c r="AN91" s="198">
        <f t="shared" si="12"/>
        <v>634</v>
      </c>
      <c r="AO91" s="198">
        <f t="shared" si="12"/>
        <v>511</v>
      </c>
      <c r="AP91" s="198">
        <f t="shared" si="12"/>
        <v>391</v>
      </c>
      <c r="AQ91" s="198">
        <f t="shared" si="12"/>
        <v>415</v>
      </c>
      <c r="AR91" s="198">
        <f t="shared" si="12"/>
        <v>369</v>
      </c>
      <c r="AS91" s="198">
        <f t="shared" si="12"/>
        <v>409</v>
      </c>
      <c r="AT91" s="198">
        <f t="shared" si="12"/>
        <v>433</v>
      </c>
      <c r="AU91" s="198">
        <f t="shared" si="12"/>
        <v>548</v>
      </c>
      <c r="AV91" s="198">
        <f t="shared" si="12"/>
        <v>433</v>
      </c>
      <c r="AW91" s="198">
        <f t="shared" si="12"/>
        <v>638</v>
      </c>
      <c r="AX91" s="198">
        <f t="shared" si="12"/>
        <v>704</v>
      </c>
      <c r="AY91" s="198">
        <f t="shared" si="12"/>
        <v>821</v>
      </c>
      <c r="AZ91" s="198">
        <f t="shared" si="12"/>
        <v>784</v>
      </c>
      <c r="BA91" s="198">
        <f t="shared" si="12"/>
        <v>855</v>
      </c>
      <c r="BB91" s="198">
        <f t="shared" si="12"/>
        <v>793</v>
      </c>
      <c r="BC91" s="198">
        <f t="shared" si="12"/>
        <v>1095</v>
      </c>
      <c r="BD91" s="198">
        <f t="shared" si="12"/>
        <v>1037</v>
      </c>
      <c r="BE91" s="198">
        <f t="shared" si="12"/>
        <v>1067</v>
      </c>
      <c r="BF91" s="198">
        <f t="shared" si="12"/>
        <v>999</v>
      </c>
      <c r="BG91" s="198">
        <f t="shared" si="12"/>
        <v>1013</v>
      </c>
      <c r="BH91" s="198">
        <f t="shared" si="12"/>
        <v>1058</v>
      </c>
    </row>
    <row r="92" spans="2:60" ht="15" customHeight="1" x14ac:dyDescent="0.25">
      <c r="C92" s="121"/>
      <c r="D92" s="121"/>
      <c r="E92" s="121"/>
      <c r="F92" s="121"/>
      <c r="G92" s="121"/>
      <c r="H92" s="121"/>
      <c r="I92" s="121"/>
      <c r="J92" s="121"/>
      <c r="K92" s="121"/>
      <c r="L92" s="121"/>
      <c r="M92" s="121"/>
      <c r="N92" s="121"/>
      <c r="O92" s="121"/>
      <c r="P92" s="121"/>
      <c r="Q92" s="121"/>
      <c r="R92" s="121"/>
      <c r="S92" s="121"/>
      <c r="T92" s="121"/>
      <c r="U92" s="121"/>
      <c r="V92" s="121"/>
      <c r="W92" s="121"/>
      <c r="X92" s="121"/>
      <c r="Y92" s="121"/>
      <c r="Z92" s="121"/>
      <c r="AA92" s="121"/>
      <c r="AB92" s="121"/>
      <c r="AC92" s="121"/>
      <c r="AD92" s="121"/>
      <c r="AE92" s="121"/>
      <c r="AF92" s="121"/>
      <c r="AG92" s="121"/>
      <c r="AH92" s="121"/>
      <c r="AI92" s="121"/>
      <c r="AJ92" s="121"/>
      <c r="AK92" s="121"/>
      <c r="AL92" s="121"/>
      <c r="AM92" s="121"/>
      <c r="AN92" s="121"/>
      <c r="AO92" s="121"/>
      <c r="AP92" s="121"/>
      <c r="AQ92" s="121"/>
      <c r="AR92" s="121"/>
      <c r="AS92" s="121"/>
      <c r="AT92" s="121"/>
      <c r="AU92" s="121"/>
      <c r="AV92" s="121"/>
      <c r="AW92" s="121"/>
      <c r="AX92" s="121"/>
      <c r="AY92" s="121"/>
      <c r="AZ92" s="121"/>
      <c r="BA92" s="121"/>
      <c r="BB92" s="121"/>
      <c r="BC92" s="121"/>
      <c r="BD92" s="121"/>
      <c r="BE92" s="121"/>
      <c r="BF92" s="121"/>
      <c r="BG92" s="121"/>
      <c r="BH92" s="121"/>
    </row>
    <row r="93" spans="2:60" s="7" customFormat="1" ht="18.75" customHeight="1" x14ac:dyDescent="0.25">
      <c r="B93" s="352" t="s">
        <v>810</v>
      </c>
      <c r="C93" s="268">
        <f>'Historico MatriculaT Pregrado'!C66</f>
        <v>1884</v>
      </c>
      <c r="D93" s="268">
        <f>'Historico MatriculaT Pregrado'!D66</f>
        <v>1901</v>
      </c>
      <c r="E93" s="268">
        <f>'Historico MatriculaT Pregrado'!E66</f>
        <v>1987</v>
      </c>
      <c r="F93" s="268">
        <f>'Historico MatriculaT Pregrado'!F66</f>
        <v>1997</v>
      </c>
      <c r="G93" s="268">
        <f>'Historico MatriculaT Pregrado'!G66</f>
        <v>2014</v>
      </c>
      <c r="H93" s="268">
        <f>'Historico MatriculaT Pregrado'!H66</f>
        <v>2058</v>
      </c>
      <c r="I93" s="268">
        <f>'Historico MatriculaT Pregrado'!I66</f>
        <v>2372</v>
      </c>
      <c r="J93" s="268">
        <f>'Historico MatriculaT Pregrado'!J66</f>
        <v>2602</v>
      </c>
      <c r="K93" s="268">
        <f>'Historico MatriculaT Pregrado'!K66</f>
        <v>2800</v>
      </c>
      <c r="L93" s="268">
        <f>'Historico MatriculaT Pregrado'!L66</f>
        <v>2901</v>
      </c>
      <c r="M93" s="268">
        <f>'Historico MatriculaT Pregrado'!M66</f>
        <v>3456</v>
      </c>
      <c r="N93" s="268">
        <f>'Historico MatriculaT Pregrado'!N66</f>
        <v>3366</v>
      </c>
      <c r="O93" s="268">
        <f>'Historico MatriculaT Pregrado'!O66</f>
        <v>3852</v>
      </c>
      <c r="P93" s="268">
        <f>'Historico MatriculaT Pregrado'!P66</f>
        <v>3734</v>
      </c>
      <c r="Q93" s="268">
        <f>'Historico MatriculaT Pregrado'!Q66</f>
        <v>3923</v>
      </c>
      <c r="R93" s="268">
        <f>'Historico MatriculaT Pregrado'!R66</f>
        <v>3949</v>
      </c>
      <c r="S93" s="268">
        <f>'Historico MatriculaT Pregrado'!S66</f>
        <v>4372</v>
      </c>
      <c r="T93" s="268">
        <f>'Historico MatriculaT Pregrado'!T66</f>
        <v>3944</v>
      </c>
      <c r="U93" s="268">
        <f>'Historico MatriculaT Pregrado'!U66</f>
        <v>4339</v>
      </c>
      <c r="V93" s="268">
        <f>'Historico MatriculaT Pregrado'!V66</f>
        <v>4143</v>
      </c>
      <c r="W93" s="268">
        <f>'Historico MatriculaT Pregrado'!W66</f>
        <v>4701</v>
      </c>
      <c r="X93" s="268">
        <f>'Historico MatriculaT Pregrado'!X66</f>
        <v>4637</v>
      </c>
      <c r="Y93" s="268">
        <f>'Historico MatriculaT Pregrado'!Y66</f>
        <v>4867</v>
      </c>
      <c r="Z93" s="268">
        <f>'Historico MatriculaT Pregrado'!Z66</f>
        <v>4892</v>
      </c>
      <c r="AA93" s="268">
        <f>'Historico MatriculaT Pregrado'!AA66</f>
        <v>5239</v>
      </c>
      <c r="AB93" s="268">
        <f>'Historico MatriculaT Pregrado'!AB66</f>
        <v>5414</v>
      </c>
      <c r="AC93" s="268">
        <f>'Historico MatriculaT Pregrado'!AC66</f>
        <v>5757</v>
      </c>
      <c r="AD93" s="268">
        <f>'Historico MatriculaT Pregrado'!AD66</f>
        <v>6025</v>
      </c>
      <c r="AE93" s="268">
        <f>'Historico MatriculaT Pregrado'!AE66</f>
        <v>6380</v>
      </c>
      <c r="AF93" s="268">
        <f>'Historico MatriculaT Pregrado'!AF66</f>
        <v>6614</v>
      </c>
      <c r="AG93" s="268">
        <f>'Historico MatriculaT Pregrado'!AG66</f>
        <v>6871</v>
      </c>
      <c r="AH93" s="268">
        <f>'Historico MatriculaT Pregrado'!AH66</f>
        <v>6868</v>
      </c>
      <c r="AI93" s="268">
        <f>'Historico MatriculaT Pregrado'!AI66</f>
        <v>7126</v>
      </c>
      <c r="AJ93" s="268">
        <f>'Historico MatriculaT Pregrado'!AJ66</f>
        <v>7237</v>
      </c>
      <c r="AK93" s="268">
        <f>'Historico MatriculaT Pregrado'!AK66</f>
        <v>7418</v>
      </c>
      <c r="AL93" s="268">
        <f>'Historico MatriculaT Pregrado'!AL66</f>
        <v>7402</v>
      </c>
      <c r="AM93" s="268">
        <f>'Historico MatriculaT Pregrado'!AM66</f>
        <v>7504</v>
      </c>
      <c r="AN93" s="268">
        <f>'Historico MatriculaT Pregrado'!AN66</f>
        <v>7607</v>
      </c>
      <c r="AO93" s="268">
        <f>'Historico MatriculaT Pregrado'!AO66</f>
        <v>7850</v>
      </c>
      <c r="AP93" s="268">
        <f>'Historico MatriculaT Pregrado'!AP66</f>
        <v>7909</v>
      </c>
      <c r="AQ93" s="268">
        <f>'Historico MatriculaT Pregrado'!AQ66</f>
        <v>8118</v>
      </c>
      <c r="AR93" s="268">
        <f>'Historico MatriculaT Pregrado'!AR66</f>
        <v>8254</v>
      </c>
      <c r="AS93" s="268">
        <f>'Historico MatriculaT Pregrado'!AS66</f>
        <v>8385</v>
      </c>
      <c r="AT93" s="268">
        <f>'Historico MatriculaT Pregrado'!AT66</f>
        <v>8256</v>
      </c>
      <c r="AU93" s="268">
        <f>'Historico MatriculaT Pregrado'!AU66</f>
        <v>8289</v>
      </c>
      <c r="AV93" s="268">
        <f>'Historico MatriculaT Pregrado'!AV66</f>
        <v>8448</v>
      </c>
      <c r="AW93" s="268">
        <f>'Historico MatriculaT Pregrado'!AW66</f>
        <v>8804</v>
      </c>
      <c r="AX93" s="268">
        <f>'Historico MatriculaT Pregrado'!AX66</f>
        <v>9163</v>
      </c>
      <c r="AY93" s="1378">
        <f>'Historico MatriculaT Pregrado'!AY66</f>
        <v>9244</v>
      </c>
      <c r="AZ93" s="1378">
        <f>'Historico MatriculaT Pregrado'!AZ66</f>
        <v>9185</v>
      </c>
      <c r="BA93" s="1378">
        <f>'Historico MatriculaT Pregrado'!BA66</f>
        <v>9104</v>
      </c>
      <c r="BB93" s="1378">
        <f>'Historico MatriculaT Pregrado'!BB66</f>
        <v>9064</v>
      </c>
      <c r="BC93" s="1378">
        <f>'Historico MatriculaT Pregrado'!BC66</f>
        <v>9417</v>
      </c>
      <c r="BD93" s="1378">
        <f>'Historico MatriculaT Pregrado'!BD66</f>
        <v>9520</v>
      </c>
      <c r="BE93" s="268">
        <f>'Historico MatriculaT Pregrado'!BE66</f>
        <v>9476</v>
      </c>
      <c r="BF93" s="268">
        <f>'Historico MatriculaT Pregrado'!BF66</f>
        <v>9336</v>
      </c>
      <c r="BG93" s="268">
        <f>'Historico MatriculaT Pregrado'!BG66</f>
        <v>9360</v>
      </c>
      <c r="BH93" s="268">
        <f>'Historico MatriculaT Pregrado'!BH66</f>
        <v>9698</v>
      </c>
    </row>
    <row r="94" spans="2:60" s="7" customFormat="1" ht="18.75" customHeight="1" x14ac:dyDescent="0.25">
      <c r="B94" s="352" t="s">
        <v>850</v>
      </c>
      <c r="C94" s="268">
        <f>'Historico MatriculaT PregSede'!C60</f>
        <v>0</v>
      </c>
      <c r="D94" s="268">
        <f>'Historico MatriculaT PregSede'!D60</f>
        <v>0</v>
      </c>
      <c r="E94" s="268">
        <f>'Historico MatriculaT PregSede'!E60</f>
        <v>169</v>
      </c>
      <c r="F94" s="268">
        <f>'Historico MatriculaT PregSede'!F60</f>
        <v>167</v>
      </c>
      <c r="G94" s="268">
        <f>'Historico MatriculaT PregSede'!G60</f>
        <v>248</v>
      </c>
      <c r="H94" s="268">
        <f>'Historico MatriculaT PregSede'!H60</f>
        <v>565</v>
      </c>
      <c r="I94" s="268">
        <f>'Historico MatriculaT PregSede'!I60</f>
        <v>371</v>
      </c>
      <c r="J94" s="268">
        <f>'Historico MatriculaT PregSede'!J60</f>
        <v>0</v>
      </c>
      <c r="K94" s="268">
        <f>'Historico MatriculaT PregSede'!K60</f>
        <v>851</v>
      </c>
      <c r="L94" s="268">
        <f>'Historico MatriculaT PregSede'!L60</f>
        <v>933</v>
      </c>
      <c r="M94" s="268">
        <f>'Historico MatriculaT PregSede'!M60</f>
        <v>949</v>
      </c>
      <c r="N94" s="268">
        <f>'Historico MatriculaT PregSede'!N60</f>
        <v>846</v>
      </c>
      <c r="O94" s="268">
        <f>'Historico MatriculaT PregSede'!O60</f>
        <v>1021</v>
      </c>
      <c r="P94" s="268">
        <f>'Historico MatriculaT PregSede'!P60</f>
        <v>948</v>
      </c>
      <c r="Q94" s="268">
        <f>'Historico MatriculaT PregSede'!Q60</f>
        <v>880</v>
      </c>
      <c r="R94" s="268">
        <f>'Historico MatriculaT PregSede'!R60</f>
        <v>889</v>
      </c>
      <c r="S94" s="268">
        <f>'Historico MatriculaT PregSede'!S60</f>
        <v>661</v>
      </c>
      <c r="T94" s="268">
        <f>'Historico MatriculaT PregSede'!T60</f>
        <v>482</v>
      </c>
      <c r="U94" s="268">
        <f>'Historico MatriculaT PregSede'!U60</f>
        <v>482</v>
      </c>
      <c r="V94" s="268">
        <f>'Historico MatriculaT PregSede'!V60</f>
        <v>387</v>
      </c>
      <c r="W94" s="268">
        <f>'Historico MatriculaT PregSede'!W60</f>
        <v>338</v>
      </c>
      <c r="X94" s="268">
        <f>'Historico MatriculaT PregSede'!X60</f>
        <v>287</v>
      </c>
      <c r="Y94" s="268">
        <f>'Historico MatriculaT PregSede'!Y60</f>
        <v>277</v>
      </c>
      <c r="Z94" s="268">
        <f>'Historico MatriculaT PregSede'!Z60</f>
        <v>246</v>
      </c>
      <c r="AA94" s="268">
        <f>'Historico MatriculaT PregSede'!AA60</f>
        <v>163</v>
      </c>
      <c r="AB94" s="268">
        <f>'Historico MatriculaT PregSede'!AB60</f>
        <v>154</v>
      </c>
      <c r="AC94" s="268">
        <f>'Historico MatriculaT PregSede'!AC60</f>
        <v>108</v>
      </c>
      <c r="AD94" s="268">
        <f>'Historico MatriculaT PregSede'!AD60</f>
        <v>153</v>
      </c>
      <c r="AE94" s="268">
        <f>'Historico MatriculaT PregSede'!AE60</f>
        <v>219</v>
      </c>
      <c r="AF94" s="268">
        <f>'Historico MatriculaT PregSede'!AF60</f>
        <v>215</v>
      </c>
      <c r="AG94" s="268">
        <f>'Historico MatriculaT PregSede'!AG60</f>
        <v>278</v>
      </c>
      <c r="AH94" s="268">
        <f>'Historico MatriculaT PregSede'!AH60</f>
        <v>237</v>
      </c>
      <c r="AI94" s="268">
        <f>'Historico MatriculaT PregSede'!AI60</f>
        <v>211</v>
      </c>
      <c r="AJ94" s="268">
        <f>'Historico MatriculaT PregSede'!AJ60</f>
        <v>515</v>
      </c>
      <c r="AK94" s="268">
        <f>'Historico MatriculaT PregSede'!AK60</f>
        <v>806</v>
      </c>
      <c r="AL94" s="268">
        <f>'Historico MatriculaT PregSede'!AL60</f>
        <v>859</v>
      </c>
      <c r="AM94" s="268">
        <f>'Historico MatriculaT PregSede'!AM60</f>
        <v>1025</v>
      </c>
      <c r="AN94" s="268">
        <f>'Historico MatriculaT PregSede'!AN60</f>
        <v>1019</v>
      </c>
      <c r="AO94" s="268">
        <f>'Historico MatriculaT PregSede'!AO60</f>
        <v>1249</v>
      </c>
      <c r="AP94" s="268">
        <f>'Historico MatriculaT PregSede'!AP60</f>
        <v>1304</v>
      </c>
      <c r="AQ94" s="268">
        <f>'Historico MatriculaT PregSede'!AQ60</f>
        <v>1422</v>
      </c>
      <c r="AR94" s="268">
        <f>'Historico MatriculaT PregSede'!AR60</f>
        <v>1522</v>
      </c>
      <c r="AS94" s="268">
        <f>'Historico MatriculaT PregSede'!AS60</f>
        <v>1473</v>
      </c>
      <c r="AT94" s="268">
        <f>'Historico MatriculaT PregSede'!AT60</f>
        <v>1479</v>
      </c>
      <c r="AU94" s="268">
        <f>'Historico MatriculaT PregSede'!AU60</f>
        <v>1541</v>
      </c>
      <c r="AV94" s="268">
        <f>'Historico MatriculaT PregSede'!AV60</f>
        <v>1514</v>
      </c>
      <c r="AW94" s="268">
        <f>'Historico MatriculaT PregSede'!AW60</f>
        <v>1811</v>
      </c>
      <c r="AX94" s="268">
        <f>'Historico MatriculaT PregSede'!AX60</f>
        <v>1902</v>
      </c>
      <c r="AY94" s="1378">
        <f>'Historico MatriculaT PregSede'!AY60</f>
        <v>2106</v>
      </c>
      <c r="AZ94" s="1378">
        <f>'Historico MatriculaT PregSede'!AZ60</f>
        <v>2099</v>
      </c>
      <c r="BA94" s="1378">
        <f>'Historico MatriculaT PregSede'!BA60</f>
        <v>2353</v>
      </c>
      <c r="BB94" s="1378">
        <f>'Historico MatriculaT PregSede'!BB60</f>
        <v>2321</v>
      </c>
      <c r="BC94" s="1378">
        <f>'Historico MatriculaT PregSede'!BC60</f>
        <v>2540</v>
      </c>
      <c r="BD94" s="1378">
        <f>'Historico MatriculaT PregSede'!BD60</f>
        <v>2605</v>
      </c>
      <c r="BE94" s="268">
        <f>'Historico MatriculaT PregSede'!BE60</f>
        <v>2712</v>
      </c>
      <c r="BF94" s="268">
        <f>'Historico MatriculaT PregSede'!BF60</f>
        <v>2697</v>
      </c>
      <c r="BG94" s="268">
        <f>'Historico MatriculaT PregSede'!BG60</f>
        <v>2913</v>
      </c>
      <c r="BH94" s="268">
        <f>'Historico MatriculaT PregSede'!BH60</f>
        <v>3119</v>
      </c>
    </row>
    <row r="95" spans="2:60" s="7" customFormat="1" ht="18.75" customHeight="1" x14ac:dyDescent="0.25">
      <c r="B95" s="352" t="s">
        <v>1077</v>
      </c>
      <c r="C95" s="268">
        <f>'Historico MatriculaT PregConv'!C50</f>
        <v>1187</v>
      </c>
      <c r="D95" s="268">
        <f>'Historico MatriculaT PregConv'!D50</f>
        <v>1142</v>
      </c>
      <c r="E95" s="268">
        <f>'Historico MatriculaT PregConv'!E50</f>
        <v>888</v>
      </c>
      <c r="F95" s="268">
        <f>'Historico MatriculaT PregConv'!F50</f>
        <v>860</v>
      </c>
      <c r="G95" s="268">
        <f>'Historico MatriculaT PregConv'!G50</f>
        <v>567</v>
      </c>
      <c r="H95" s="268">
        <f>'Historico MatriculaT PregConv'!H50</f>
        <v>525</v>
      </c>
      <c r="I95" s="268">
        <f>'Historico MatriculaT PregConv'!I50</f>
        <v>552</v>
      </c>
      <c r="J95" s="268">
        <f>'Historico MatriculaT PregConv'!J50</f>
        <v>541</v>
      </c>
      <c r="K95" s="268">
        <f>'Historico MatriculaT PregConv'!K50</f>
        <v>304</v>
      </c>
      <c r="L95" s="268">
        <f>'Historico MatriculaT PregConv'!L50</f>
        <v>347</v>
      </c>
      <c r="M95" s="268">
        <f>'Historico MatriculaT PregConv'!M50</f>
        <v>455</v>
      </c>
      <c r="N95" s="268">
        <f>'Historico MatriculaT PregConv'!N50</f>
        <v>400</v>
      </c>
      <c r="O95" s="268">
        <f>'Historico MatriculaT PregConv'!O50</f>
        <v>278</v>
      </c>
      <c r="P95" s="268">
        <f>'Historico MatriculaT PregConv'!P50</f>
        <v>279</v>
      </c>
      <c r="Q95" s="268">
        <f>'Historico MatriculaT PregConv'!Q50</f>
        <v>250</v>
      </c>
      <c r="R95" s="268">
        <f>'Historico MatriculaT PregConv'!R50</f>
        <v>227</v>
      </c>
      <c r="S95" s="268">
        <f>'Historico MatriculaT PregConv'!S50</f>
        <v>188</v>
      </c>
      <c r="T95" s="268">
        <f>'Historico MatriculaT PregConv'!T50</f>
        <v>167</v>
      </c>
      <c r="U95" s="268">
        <f>'Historico MatriculaT PregConv'!U50</f>
        <v>94</v>
      </c>
      <c r="V95" s="268">
        <f>'Historico MatriculaT PregConv'!V50</f>
        <v>9</v>
      </c>
      <c r="W95" s="268">
        <f>'Historico MatriculaT PregConv'!W50</f>
        <v>4</v>
      </c>
      <c r="X95" s="268">
        <f>'Historico MatriculaT PregConv'!X50</f>
        <v>0</v>
      </c>
      <c r="Y95" s="268">
        <f>'Historico MatriculaT PregConv'!Y50</f>
        <v>2</v>
      </c>
      <c r="Z95" s="268">
        <f>'Historico MatriculaT PregConv'!Z50</f>
        <v>562</v>
      </c>
      <c r="AA95" s="268">
        <f>'Historico MatriculaT PregConv'!AA50</f>
        <v>633</v>
      </c>
      <c r="AB95" s="268">
        <f>'Historico MatriculaT PregConv'!AB50</f>
        <v>624</v>
      </c>
      <c r="AC95" s="268">
        <f>'Historico MatriculaT PregConv'!AC50</f>
        <v>520</v>
      </c>
      <c r="AD95" s="268">
        <f>'Historico MatriculaT PregConv'!AD50</f>
        <v>523</v>
      </c>
      <c r="AE95" s="268">
        <f>'Historico MatriculaT PregConv'!AE50</f>
        <v>479</v>
      </c>
      <c r="AF95" s="268">
        <f>'Historico MatriculaT PregConv'!AF50</f>
        <v>385</v>
      </c>
      <c r="AG95" s="268">
        <f>'Historico MatriculaT PregConv'!AG50</f>
        <v>275</v>
      </c>
      <c r="AH95" s="268">
        <f>'Historico MatriculaT PregConv'!AH50</f>
        <v>164</v>
      </c>
      <c r="AI95" s="268">
        <f>'Historico MatriculaT PregConv'!AI50</f>
        <v>158</v>
      </c>
      <c r="AJ95" s="268">
        <f>'Historico MatriculaT PregConv'!AJ50</f>
        <v>104</v>
      </c>
      <c r="AK95" s="268">
        <f>'Historico MatriculaT PregConv'!AK50</f>
        <v>11</v>
      </c>
      <c r="AL95" s="268">
        <f>'Historico MatriculaT PregConv'!AL50</f>
        <v>6</v>
      </c>
      <c r="AM95" s="268">
        <f>'Historico MatriculaT PregConv'!AM50</f>
        <v>0</v>
      </c>
      <c r="AN95" s="268">
        <f>'Historico MatriculaT PregConv'!AN50</f>
        <v>0</v>
      </c>
      <c r="AO95" s="268">
        <f>'Historico MatriculaT PregConv'!AO50</f>
        <v>0</v>
      </c>
      <c r="AP95" s="268">
        <f>'Historico MatriculaT PregConv'!AP50</f>
        <v>0</v>
      </c>
      <c r="AQ95" s="268">
        <f>'Historico MatriculaT PregConv'!AQ50</f>
        <v>0</v>
      </c>
      <c r="AR95" s="268">
        <f>'Historico MatriculaT PregConv'!AR50</f>
        <v>0</v>
      </c>
      <c r="AS95" s="268">
        <f>'Historico MatriculaT PregConv'!AS50</f>
        <v>0</v>
      </c>
      <c r="AT95" s="268">
        <f>'Historico MatriculaT PregConv'!AT50</f>
        <v>0</v>
      </c>
      <c r="AU95" s="268">
        <f>'Historico MatriculaT PregConv'!AU50</f>
        <v>0</v>
      </c>
      <c r="AV95" s="268">
        <f>'Historico MatriculaT PregConv'!AV50</f>
        <v>0</v>
      </c>
      <c r="AW95" s="268">
        <f>'Historico MatriculaT PregConv'!AW50</f>
        <v>0</v>
      </c>
      <c r="AX95" s="268">
        <f>'Historico MatriculaT PregConv'!AX50</f>
        <v>0</v>
      </c>
      <c r="AY95" s="1378">
        <f>'Historico MatriculaT PregConv'!AS50</f>
        <v>0</v>
      </c>
      <c r="AZ95" s="1378">
        <f>'Historico MatriculaT PregConv'!AT50</f>
        <v>0</v>
      </c>
      <c r="BA95" s="1378">
        <f>'Historico MatriculaT PregConv'!AW50</f>
        <v>0</v>
      </c>
      <c r="BB95" s="1378">
        <f>'Historico MatriculaT PregConv'!AX50</f>
        <v>0</v>
      </c>
      <c r="BC95" s="1378">
        <f>'Historico MatriculaT PregConv'!AY50</f>
        <v>0</v>
      </c>
      <c r="BD95" s="1378">
        <f>'Historico MatriculaT PregConv'!AZ50</f>
        <v>0</v>
      </c>
      <c r="BE95" s="268">
        <f>'Historico MatriculaT PregConv'!BA50</f>
        <v>0</v>
      </c>
      <c r="BF95" s="268">
        <f>'Historico MatriculaT PregConv'!BB50</f>
        <v>0</v>
      </c>
      <c r="BG95" s="268">
        <f>'Historico MatriculaT PregConv'!BC50</f>
        <v>0</v>
      </c>
      <c r="BH95" s="268">
        <f>'Historico MatriculaT PregConv'!BD50</f>
        <v>0</v>
      </c>
    </row>
    <row r="96" spans="2:60" s="7" customFormat="1" ht="18.75" customHeight="1" x14ac:dyDescent="0.25">
      <c r="B96" s="153" t="s">
        <v>1078</v>
      </c>
      <c r="C96" s="161">
        <f>SUM(C93:C95)</f>
        <v>3071</v>
      </c>
      <c r="D96" s="161">
        <f t="shared" ref="D96:BH96" si="13">SUM(D93:D95)</f>
        <v>3043</v>
      </c>
      <c r="E96" s="161">
        <f t="shared" si="13"/>
        <v>3044</v>
      </c>
      <c r="F96" s="161">
        <f t="shared" si="13"/>
        <v>3024</v>
      </c>
      <c r="G96" s="161">
        <f t="shared" si="13"/>
        <v>2829</v>
      </c>
      <c r="H96" s="161">
        <f t="shared" si="13"/>
        <v>3148</v>
      </c>
      <c r="I96" s="161">
        <f t="shared" si="13"/>
        <v>3295</v>
      </c>
      <c r="J96" s="161">
        <f t="shared" si="13"/>
        <v>3143</v>
      </c>
      <c r="K96" s="161">
        <f t="shared" si="13"/>
        <v>3955</v>
      </c>
      <c r="L96" s="161">
        <f t="shared" si="13"/>
        <v>4181</v>
      </c>
      <c r="M96" s="161">
        <f t="shared" si="13"/>
        <v>4860</v>
      </c>
      <c r="N96" s="161">
        <f t="shared" si="13"/>
        <v>4612</v>
      </c>
      <c r="O96" s="161">
        <f t="shared" si="13"/>
        <v>5151</v>
      </c>
      <c r="P96" s="161">
        <f t="shared" si="13"/>
        <v>4961</v>
      </c>
      <c r="Q96" s="161">
        <f t="shared" si="13"/>
        <v>5053</v>
      </c>
      <c r="R96" s="161">
        <f t="shared" si="13"/>
        <v>5065</v>
      </c>
      <c r="S96" s="161">
        <f t="shared" si="13"/>
        <v>5221</v>
      </c>
      <c r="T96" s="161">
        <f t="shared" si="13"/>
        <v>4593</v>
      </c>
      <c r="U96" s="161">
        <f t="shared" si="13"/>
        <v>4915</v>
      </c>
      <c r="V96" s="161">
        <f t="shared" si="13"/>
        <v>4539</v>
      </c>
      <c r="W96" s="161">
        <f t="shared" si="13"/>
        <v>5043</v>
      </c>
      <c r="X96" s="161">
        <f t="shared" si="13"/>
        <v>4924</v>
      </c>
      <c r="Y96" s="161">
        <f t="shared" si="13"/>
        <v>5146</v>
      </c>
      <c r="Z96" s="161">
        <f t="shared" si="13"/>
        <v>5700</v>
      </c>
      <c r="AA96" s="161">
        <f t="shared" si="13"/>
        <v>6035</v>
      </c>
      <c r="AB96" s="161">
        <f t="shared" si="13"/>
        <v>6192</v>
      </c>
      <c r="AC96" s="161">
        <f t="shared" si="13"/>
        <v>6385</v>
      </c>
      <c r="AD96" s="161">
        <f t="shared" si="13"/>
        <v>6701</v>
      </c>
      <c r="AE96" s="161">
        <f t="shared" si="13"/>
        <v>7078</v>
      </c>
      <c r="AF96" s="161">
        <f t="shared" si="13"/>
        <v>7214</v>
      </c>
      <c r="AG96" s="161">
        <f t="shared" si="13"/>
        <v>7424</v>
      </c>
      <c r="AH96" s="161">
        <f t="shared" si="13"/>
        <v>7269</v>
      </c>
      <c r="AI96" s="161">
        <f t="shared" si="13"/>
        <v>7495</v>
      </c>
      <c r="AJ96" s="161">
        <f t="shared" si="13"/>
        <v>7856</v>
      </c>
      <c r="AK96" s="161">
        <f t="shared" si="13"/>
        <v>8235</v>
      </c>
      <c r="AL96" s="161">
        <f t="shared" si="13"/>
        <v>8267</v>
      </c>
      <c r="AM96" s="161">
        <f t="shared" si="13"/>
        <v>8529</v>
      </c>
      <c r="AN96" s="161">
        <f t="shared" si="13"/>
        <v>8626</v>
      </c>
      <c r="AO96" s="161">
        <f t="shared" si="13"/>
        <v>9099</v>
      </c>
      <c r="AP96" s="161">
        <f t="shared" si="13"/>
        <v>9213</v>
      </c>
      <c r="AQ96" s="161">
        <f t="shared" si="13"/>
        <v>9540</v>
      </c>
      <c r="AR96" s="161">
        <f t="shared" si="13"/>
        <v>9776</v>
      </c>
      <c r="AS96" s="161">
        <f t="shared" si="13"/>
        <v>9858</v>
      </c>
      <c r="AT96" s="161">
        <f t="shared" si="13"/>
        <v>9735</v>
      </c>
      <c r="AU96" s="161">
        <f t="shared" si="13"/>
        <v>9830</v>
      </c>
      <c r="AV96" s="161">
        <f t="shared" si="13"/>
        <v>9962</v>
      </c>
      <c r="AW96" s="161">
        <f t="shared" si="13"/>
        <v>10615</v>
      </c>
      <c r="AX96" s="161">
        <f t="shared" si="13"/>
        <v>11065</v>
      </c>
      <c r="AY96" s="161">
        <f t="shared" ref="AY96:BD96" si="14">SUM(AY93:AY95)</f>
        <v>11350</v>
      </c>
      <c r="AZ96" s="161">
        <f t="shared" si="14"/>
        <v>11284</v>
      </c>
      <c r="BA96" s="161">
        <f t="shared" si="14"/>
        <v>11457</v>
      </c>
      <c r="BB96" s="161">
        <f t="shared" si="14"/>
        <v>11385</v>
      </c>
      <c r="BC96" s="161">
        <f t="shared" si="14"/>
        <v>11957</v>
      </c>
      <c r="BD96" s="161">
        <f t="shared" si="14"/>
        <v>12125</v>
      </c>
      <c r="BE96" s="161">
        <f t="shared" ref="BE96:BF96" si="15">SUM(BE93:BE95)</f>
        <v>12188</v>
      </c>
      <c r="BF96" s="161">
        <f t="shared" si="15"/>
        <v>12033</v>
      </c>
      <c r="BG96" s="161">
        <f t="shared" si="13"/>
        <v>12273</v>
      </c>
      <c r="BH96" s="161">
        <f t="shared" si="13"/>
        <v>12817</v>
      </c>
    </row>
    <row r="97" spans="2:60" s="7" customFormat="1" ht="18.75" hidden="1" customHeight="1" x14ac:dyDescent="0.25">
      <c r="B97" s="533" t="s">
        <v>1083</v>
      </c>
      <c r="C97" s="2270">
        <f>SUM(C96:D96)</f>
        <v>6114</v>
      </c>
      <c r="D97" s="2271"/>
      <c r="E97" s="2270">
        <f>SUM(E96:F96)</f>
        <v>6068</v>
      </c>
      <c r="F97" s="2271"/>
      <c r="G97" s="2270">
        <f>SUM(G96:H96)</f>
        <v>5977</v>
      </c>
      <c r="H97" s="2271"/>
      <c r="I97" s="2270">
        <f>SUM(I96:J96)</f>
        <v>6438</v>
      </c>
      <c r="J97" s="2271"/>
      <c r="K97" s="2270">
        <f>SUM(K96:L96)</f>
        <v>8136</v>
      </c>
      <c r="L97" s="2271"/>
      <c r="M97" s="2270">
        <f>SUM(M96:N96)</f>
        <v>9472</v>
      </c>
      <c r="N97" s="2271"/>
      <c r="O97" s="2270">
        <f>SUM(O96:P96)</f>
        <v>10112</v>
      </c>
      <c r="P97" s="2271"/>
      <c r="Q97" s="2270">
        <f>SUM(Q96:R96)</f>
        <v>10118</v>
      </c>
      <c r="R97" s="2271"/>
      <c r="S97" s="2270">
        <f>SUM(S96:T96)</f>
        <v>9814</v>
      </c>
      <c r="T97" s="2271"/>
      <c r="U97" s="2270">
        <f>SUM(U96:V96)</f>
        <v>9454</v>
      </c>
      <c r="V97" s="2271"/>
      <c r="W97" s="2270">
        <f>SUM(W96:X96)</f>
        <v>9967</v>
      </c>
      <c r="X97" s="2271"/>
      <c r="Y97" s="2270">
        <f>SUM(Y96:Z96)</f>
        <v>10846</v>
      </c>
      <c r="Z97" s="2271"/>
      <c r="AA97" s="2270">
        <f>SUM(AA96:AB96)</f>
        <v>12227</v>
      </c>
      <c r="AB97" s="2271"/>
      <c r="AC97" s="2270">
        <f>SUM(AC96:AD96)</f>
        <v>13086</v>
      </c>
      <c r="AD97" s="2271"/>
      <c r="AE97" s="2270">
        <f>SUM(AE96:AF96)</f>
        <v>14292</v>
      </c>
      <c r="AF97" s="2271"/>
      <c r="AG97" s="2270">
        <f>SUM(AG96:AH96)</f>
        <v>14693</v>
      </c>
      <c r="AH97" s="2271"/>
      <c r="AI97" s="2270">
        <f>SUM(AI96:AJ96)</f>
        <v>15351</v>
      </c>
      <c r="AJ97" s="2271"/>
      <c r="AK97" s="2270">
        <f>SUM(AK96:AL96)</f>
        <v>16502</v>
      </c>
      <c r="AL97" s="2271"/>
      <c r="AM97" s="2270">
        <f>SUM(AM96:AN96)</f>
        <v>17155</v>
      </c>
      <c r="AN97" s="2271"/>
      <c r="AO97" s="2270">
        <f>SUM(AO96:AP96)</f>
        <v>18312</v>
      </c>
      <c r="AP97" s="2271"/>
      <c r="AQ97" s="2270">
        <f>SUM(AQ96:AR96)</f>
        <v>19316</v>
      </c>
      <c r="AR97" s="2271"/>
      <c r="AS97" s="2270">
        <f>SUM(AS96:AT96)</f>
        <v>19593</v>
      </c>
      <c r="AT97" s="2271"/>
      <c r="AU97" s="2270">
        <f>SUM(AU96:AV96)</f>
        <v>19792</v>
      </c>
      <c r="AV97" s="2271"/>
      <c r="AW97" s="2270">
        <f>SUM(AW96:AX96)</f>
        <v>21680</v>
      </c>
      <c r="AX97" s="2271"/>
      <c r="AY97" s="1735">
        <f>SUM(AY96:AZ96)</f>
        <v>22634</v>
      </c>
      <c r="AZ97" s="1736"/>
      <c r="BA97" s="2270">
        <f>SUM(BA96:BB96)</f>
        <v>22842</v>
      </c>
      <c r="BB97" s="2271"/>
      <c r="BC97" s="2270">
        <f>SUM(BC96:BD96)</f>
        <v>24082</v>
      </c>
      <c r="BD97" s="2271"/>
      <c r="BE97" s="2270">
        <f>SUM(BE96:BF96)</f>
        <v>24221</v>
      </c>
      <c r="BF97" s="2271"/>
      <c r="BG97" s="2270">
        <f>SUM(BG96:BH96)</f>
        <v>25090</v>
      </c>
      <c r="BH97" s="2271"/>
    </row>
    <row r="98" spans="2:60" s="7" customFormat="1" ht="18.75" hidden="1" customHeight="1" x14ac:dyDescent="0.25">
      <c r="B98" s="533" t="s">
        <v>1084</v>
      </c>
      <c r="C98" s="2270">
        <f>E97-C97</f>
        <v>-46</v>
      </c>
      <c r="D98" s="2271"/>
      <c r="E98" s="2270">
        <f>G97-E97</f>
        <v>-91</v>
      </c>
      <c r="F98" s="2271"/>
      <c r="G98" s="2270">
        <f>I97-G97</f>
        <v>461</v>
      </c>
      <c r="H98" s="2271"/>
      <c r="I98" s="2270">
        <f>K97-I97</f>
        <v>1698</v>
      </c>
      <c r="J98" s="2271"/>
      <c r="K98" s="2270">
        <f>M97-K97</f>
        <v>1336</v>
      </c>
      <c r="L98" s="2271"/>
      <c r="M98" s="2270">
        <f>O97-M97</f>
        <v>640</v>
      </c>
      <c r="N98" s="2271"/>
      <c r="O98" s="2270">
        <f>Q97-O97</f>
        <v>6</v>
      </c>
      <c r="P98" s="2271"/>
      <c r="Q98" s="2270">
        <f>S97-Q97</f>
        <v>-304</v>
      </c>
      <c r="R98" s="2271"/>
      <c r="S98" s="2270">
        <f>U97-S97</f>
        <v>-360</v>
      </c>
      <c r="T98" s="2271"/>
      <c r="U98" s="2270">
        <f>W97-U97</f>
        <v>513</v>
      </c>
      <c r="V98" s="2271"/>
      <c r="W98" s="2270">
        <f>Y97-W97</f>
        <v>879</v>
      </c>
      <c r="X98" s="2271"/>
      <c r="Y98" s="2270">
        <f>AA97-Y97</f>
        <v>1381</v>
      </c>
      <c r="Z98" s="2271"/>
      <c r="AA98" s="2270">
        <f>AC97-AA97</f>
        <v>859</v>
      </c>
      <c r="AB98" s="2271"/>
      <c r="AC98" s="2270">
        <f>AE97-AC97</f>
        <v>1206</v>
      </c>
      <c r="AD98" s="2271"/>
      <c r="AE98" s="2270">
        <f>AG97-AE97</f>
        <v>401</v>
      </c>
      <c r="AF98" s="2271"/>
      <c r="AG98" s="2270">
        <f>AI97-AG97</f>
        <v>658</v>
      </c>
      <c r="AH98" s="2271"/>
      <c r="AI98" s="2270">
        <f>AK97-AI97</f>
        <v>1151</v>
      </c>
      <c r="AJ98" s="2271"/>
      <c r="AK98" s="2270">
        <f>AM97-AK97</f>
        <v>653</v>
      </c>
      <c r="AL98" s="2271"/>
      <c r="AM98" s="2270">
        <f>AO97-AM97</f>
        <v>1157</v>
      </c>
      <c r="AN98" s="2271"/>
      <c r="AO98" s="2270">
        <f>AQ97-AO97</f>
        <v>1004</v>
      </c>
      <c r="AP98" s="2271"/>
      <c r="AQ98" s="2270">
        <f>AS97-AQ97</f>
        <v>277</v>
      </c>
      <c r="AR98" s="2271"/>
      <c r="AS98" s="2270">
        <f>AU97-AS97</f>
        <v>199</v>
      </c>
      <c r="AT98" s="2271"/>
      <c r="AU98" s="2270">
        <f>AW97-AU97</f>
        <v>1888</v>
      </c>
      <c r="AV98" s="2271"/>
      <c r="AW98" s="2270">
        <f t="shared" ref="AW98" si="16">BE97-AW97</f>
        <v>2541</v>
      </c>
      <c r="AX98" s="2271"/>
      <c r="AY98" s="1735">
        <f t="shared" ref="AY98" si="17">BA97-AY97</f>
        <v>208</v>
      </c>
      <c r="AZ98" s="1736"/>
      <c r="BA98" s="2270">
        <f t="shared" ref="BA98" si="18">BC97-BA97</f>
        <v>1240</v>
      </c>
      <c r="BB98" s="2271"/>
      <c r="BC98" s="2270">
        <f t="shared" ref="BC98" si="19">BE97-BC97</f>
        <v>139</v>
      </c>
      <c r="BD98" s="2271"/>
      <c r="BE98" s="2270">
        <f t="shared" ref="BE98" si="20">BG97-BE97</f>
        <v>869</v>
      </c>
      <c r="BF98" s="2271"/>
      <c r="BG98" s="2270">
        <f t="shared" ref="BG98" si="21">BI97-BG97</f>
        <v>-25090</v>
      </c>
      <c r="BH98" s="2271"/>
    </row>
    <row r="99" spans="2:60" s="7" customFormat="1" ht="18.75" hidden="1" customHeight="1" x14ac:dyDescent="0.25">
      <c r="B99" s="533" t="s">
        <v>1085</v>
      </c>
      <c r="C99" s="2266">
        <f>IFERROR(C98/E97,0)</f>
        <v>-7.5807514831905077E-3</v>
      </c>
      <c r="D99" s="2267"/>
      <c r="E99" s="2266">
        <f t="shared" ref="E99" si="22">IFERROR(E98/G97,0)</f>
        <v>-1.5225029278902459E-2</v>
      </c>
      <c r="F99" s="2267"/>
      <c r="G99" s="2266">
        <f t="shared" ref="G99" si="23">IFERROR(G98/I97,0)</f>
        <v>7.1606088847468163E-2</v>
      </c>
      <c r="H99" s="2267"/>
      <c r="I99" s="2266">
        <f t="shared" ref="I99" si="24">IFERROR(I98/K97,0)</f>
        <v>0.20870206489675516</v>
      </c>
      <c r="J99" s="2267"/>
      <c r="K99" s="2266">
        <f t="shared" ref="K99" si="25">IFERROR(K98/M97,0)</f>
        <v>0.14104729729729729</v>
      </c>
      <c r="L99" s="2267"/>
      <c r="M99" s="2266">
        <f t="shared" ref="M99" si="26">IFERROR(M98/O97,0)</f>
        <v>6.3291139240506333E-2</v>
      </c>
      <c r="N99" s="2267"/>
      <c r="O99" s="2266">
        <f t="shared" ref="O99" si="27">IFERROR(O98/Q97,0)</f>
        <v>5.9300256967780192E-4</v>
      </c>
      <c r="P99" s="2267"/>
      <c r="Q99" s="2266">
        <f t="shared" ref="Q99" si="28">IFERROR(Q98/S97,0)</f>
        <v>-3.0976156511106582E-2</v>
      </c>
      <c r="R99" s="2267"/>
      <c r="S99" s="2266">
        <f t="shared" ref="S99" si="29">IFERROR(S98/U97,0)</f>
        <v>-3.8079119949227837E-2</v>
      </c>
      <c r="T99" s="2267"/>
      <c r="U99" s="2266">
        <f t="shared" ref="U99" si="30">IFERROR(U98/W97,0)</f>
        <v>5.1469850506672014E-2</v>
      </c>
      <c r="V99" s="2267"/>
      <c r="W99" s="2266">
        <f t="shared" ref="W99" si="31">IFERROR(W98/Y97,0)</f>
        <v>8.1043702747556706E-2</v>
      </c>
      <c r="X99" s="2267"/>
      <c r="Y99" s="2266">
        <f t="shared" ref="Y99" si="32">IFERROR(Y98/AA97,0)</f>
        <v>0.11294675717674001</v>
      </c>
      <c r="Z99" s="2267"/>
      <c r="AA99" s="2266">
        <f t="shared" ref="AA99" si="33">IFERROR(AA98/AC97,0)</f>
        <v>6.5642671557389579E-2</v>
      </c>
      <c r="AB99" s="2267"/>
      <c r="AC99" s="2266">
        <f t="shared" ref="AC99" si="34">IFERROR(AC98/AE97,0)</f>
        <v>8.4382871536523935E-2</v>
      </c>
      <c r="AD99" s="2267"/>
      <c r="AE99" s="2266">
        <f t="shared" ref="AE99" si="35">IFERROR(AE98/AG97,0)</f>
        <v>2.7291907711154972E-2</v>
      </c>
      <c r="AF99" s="2267"/>
      <c r="AG99" s="2266">
        <f t="shared" ref="AG99" si="36">IFERROR(AG98/AI97,0)</f>
        <v>4.2863657090743273E-2</v>
      </c>
      <c r="AH99" s="2267"/>
      <c r="AI99" s="2266">
        <f t="shared" ref="AI99" si="37">IFERROR(AI98/AK97,0)</f>
        <v>6.9749121318628052E-2</v>
      </c>
      <c r="AJ99" s="2267"/>
      <c r="AK99" s="2266">
        <f t="shared" ref="AK99" si="38">IFERROR(AK98/AM97,0)</f>
        <v>3.8064704167881082E-2</v>
      </c>
      <c r="AL99" s="2267"/>
      <c r="AM99" s="2266">
        <f t="shared" ref="AM99" si="39">IFERROR(AM98/AO97,0)</f>
        <v>6.3182612494539103E-2</v>
      </c>
      <c r="AN99" s="2267"/>
      <c r="AO99" s="2266">
        <f t="shared" ref="AO99" si="40">IFERROR(AO98/AQ97,0)</f>
        <v>5.1977635121143097E-2</v>
      </c>
      <c r="AP99" s="2267"/>
      <c r="AQ99" s="2266">
        <f t="shared" ref="AQ99" si="41">IFERROR(AQ98/AS97,0)</f>
        <v>1.4137702240596132E-2</v>
      </c>
      <c r="AR99" s="2267"/>
      <c r="AS99" s="2266">
        <f t="shared" ref="AS99" si="42">IFERROR(AS98/AU97,0)</f>
        <v>1.0054567502021019E-2</v>
      </c>
      <c r="AT99" s="2267"/>
      <c r="AU99" s="2266">
        <f t="shared" ref="AU99" si="43">IFERROR(AU98/AW97,0)</f>
        <v>8.7084870848708487E-2</v>
      </c>
      <c r="AV99" s="2267"/>
      <c r="AW99" s="2266">
        <f t="shared" ref="AW99" si="44">IFERROR(AW98/BE97,0)</f>
        <v>0.10490896329631312</v>
      </c>
      <c r="AX99" s="2267"/>
      <c r="AY99" s="1737">
        <f t="shared" ref="AY99" si="45">IFERROR(AY98/BA97,0)</f>
        <v>9.1060327466946853E-3</v>
      </c>
      <c r="AZ99" s="1738"/>
      <c r="BA99" s="2266">
        <f t="shared" ref="BA99" si="46">IFERROR(BA98/BC97,0)</f>
        <v>5.1490739971763143E-2</v>
      </c>
      <c r="BB99" s="2267"/>
      <c r="BC99" s="2266">
        <f t="shared" ref="BC99" si="47">IFERROR(BC98/BE97,0)</f>
        <v>5.7388216836629369E-3</v>
      </c>
      <c r="BD99" s="2267"/>
      <c r="BE99" s="2266">
        <f t="shared" ref="BE99" si="48">IFERROR(BE98/BG97,0)</f>
        <v>3.4635312873654844E-2</v>
      </c>
      <c r="BF99" s="2267"/>
      <c r="BG99" s="2266">
        <f t="shared" ref="BG99" si="49">IFERROR(BG98/BI97,0)</f>
        <v>0</v>
      </c>
      <c r="BH99" s="2267"/>
    </row>
    <row r="100" spans="2:60" s="7" customFormat="1" ht="18.75" customHeight="1" x14ac:dyDescent="0.25">
      <c r="B100" s="352" t="s">
        <v>1082</v>
      </c>
      <c r="C100" s="268">
        <f>C91</f>
        <v>12</v>
      </c>
      <c r="D100" s="268">
        <f t="shared" ref="D100:BH100" si="50">D91</f>
        <v>4</v>
      </c>
      <c r="E100" s="268">
        <f t="shared" si="50"/>
        <v>24</v>
      </c>
      <c r="F100" s="268">
        <f t="shared" si="50"/>
        <v>22</v>
      </c>
      <c r="G100" s="268">
        <f t="shared" si="50"/>
        <v>38</v>
      </c>
      <c r="H100" s="268">
        <f t="shared" si="50"/>
        <v>23</v>
      </c>
      <c r="I100" s="268">
        <f t="shared" si="50"/>
        <v>207</v>
      </c>
      <c r="J100" s="268">
        <f t="shared" si="50"/>
        <v>175</v>
      </c>
      <c r="K100" s="268">
        <f t="shared" si="50"/>
        <v>494</v>
      </c>
      <c r="L100" s="268">
        <f t="shared" si="50"/>
        <v>532</v>
      </c>
      <c r="M100" s="268">
        <f t="shared" si="50"/>
        <v>560</v>
      </c>
      <c r="N100" s="268">
        <f t="shared" si="50"/>
        <v>496</v>
      </c>
      <c r="O100" s="268">
        <f t="shared" si="50"/>
        <v>533</v>
      </c>
      <c r="P100" s="268">
        <f t="shared" si="50"/>
        <v>387</v>
      </c>
      <c r="Q100" s="268">
        <f t="shared" si="50"/>
        <v>340</v>
      </c>
      <c r="R100" s="268">
        <f t="shared" si="50"/>
        <v>311</v>
      </c>
      <c r="S100" s="268">
        <f t="shared" si="50"/>
        <v>266</v>
      </c>
      <c r="T100" s="268">
        <f t="shared" si="50"/>
        <v>174</v>
      </c>
      <c r="U100" s="268">
        <f t="shared" si="50"/>
        <v>129</v>
      </c>
      <c r="V100" s="268">
        <f t="shared" si="50"/>
        <v>110</v>
      </c>
      <c r="W100" s="268">
        <f t="shared" si="50"/>
        <v>82</v>
      </c>
      <c r="X100" s="268">
        <f t="shared" si="50"/>
        <v>100</v>
      </c>
      <c r="Y100" s="268">
        <f t="shared" si="50"/>
        <v>126</v>
      </c>
      <c r="Z100" s="268">
        <f t="shared" si="50"/>
        <v>123</v>
      </c>
      <c r="AA100" s="268">
        <f t="shared" si="50"/>
        <v>142</v>
      </c>
      <c r="AB100" s="268">
        <f t="shared" si="50"/>
        <v>217</v>
      </c>
      <c r="AC100" s="268">
        <f t="shared" si="50"/>
        <v>237</v>
      </c>
      <c r="AD100" s="268">
        <f t="shared" si="50"/>
        <v>325</v>
      </c>
      <c r="AE100" s="268">
        <f t="shared" si="50"/>
        <v>337</v>
      </c>
      <c r="AF100" s="268">
        <f t="shared" si="50"/>
        <v>462</v>
      </c>
      <c r="AG100" s="268">
        <f t="shared" si="50"/>
        <v>340</v>
      </c>
      <c r="AH100" s="268">
        <f t="shared" si="50"/>
        <v>329</v>
      </c>
      <c r="AI100" s="268">
        <f t="shared" si="50"/>
        <v>351</v>
      </c>
      <c r="AJ100" s="268">
        <f t="shared" si="50"/>
        <v>539</v>
      </c>
      <c r="AK100" s="268">
        <f t="shared" si="50"/>
        <v>590</v>
      </c>
      <c r="AL100" s="268">
        <f t="shared" si="50"/>
        <v>615</v>
      </c>
      <c r="AM100" s="268">
        <f t="shared" si="50"/>
        <v>665</v>
      </c>
      <c r="AN100" s="268">
        <f t="shared" si="50"/>
        <v>634</v>
      </c>
      <c r="AO100" s="268">
        <f t="shared" si="50"/>
        <v>511</v>
      </c>
      <c r="AP100" s="268">
        <f t="shared" si="50"/>
        <v>391</v>
      </c>
      <c r="AQ100" s="268">
        <f t="shared" si="50"/>
        <v>415</v>
      </c>
      <c r="AR100" s="268">
        <f t="shared" si="50"/>
        <v>369</v>
      </c>
      <c r="AS100" s="268">
        <f t="shared" si="50"/>
        <v>409</v>
      </c>
      <c r="AT100" s="268">
        <f t="shared" si="50"/>
        <v>433</v>
      </c>
      <c r="AU100" s="268">
        <f t="shared" si="50"/>
        <v>548</v>
      </c>
      <c r="AV100" s="268">
        <f t="shared" si="50"/>
        <v>433</v>
      </c>
      <c r="AW100" s="268">
        <f t="shared" si="50"/>
        <v>638</v>
      </c>
      <c r="AX100" s="268">
        <f t="shared" si="50"/>
        <v>704</v>
      </c>
      <c r="AY100" s="1378">
        <f t="shared" ref="AY100:BD100" si="51">AY91</f>
        <v>821</v>
      </c>
      <c r="AZ100" s="1378">
        <f t="shared" si="51"/>
        <v>784</v>
      </c>
      <c r="BA100" s="1378">
        <f t="shared" si="51"/>
        <v>855</v>
      </c>
      <c r="BB100" s="1378">
        <f t="shared" si="51"/>
        <v>793</v>
      </c>
      <c r="BC100" s="1378">
        <f t="shared" si="51"/>
        <v>1095</v>
      </c>
      <c r="BD100" s="1378">
        <f t="shared" si="51"/>
        <v>1037</v>
      </c>
      <c r="BE100" s="268">
        <f t="shared" ref="BE100:BF100" si="52">BE91</f>
        <v>1067</v>
      </c>
      <c r="BF100" s="268">
        <f t="shared" si="52"/>
        <v>999</v>
      </c>
      <c r="BG100" s="268">
        <f t="shared" si="50"/>
        <v>1013</v>
      </c>
      <c r="BH100" s="268">
        <f t="shared" si="50"/>
        <v>1058</v>
      </c>
    </row>
    <row r="101" spans="2:60" s="7" customFormat="1" ht="18.75" customHeight="1" x14ac:dyDescent="0.25">
      <c r="B101" s="352" t="s">
        <v>1079</v>
      </c>
      <c r="C101" s="268">
        <f>'Historico MatriculaT PostConve'!C40</f>
        <v>38</v>
      </c>
      <c r="D101" s="268">
        <f>'Historico MatriculaT PostConve'!D40</f>
        <v>38</v>
      </c>
      <c r="E101" s="268">
        <f>'Historico MatriculaT PostConve'!E40</f>
        <v>38</v>
      </c>
      <c r="F101" s="268">
        <f>'Historico MatriculaT PostConve'!F40</f>
        <v>38</v>
      </c>
      <c r="G101" s="268">
        <f>'Historico MatriculaT PostConve'!G40</f>
        <v>55</v>
      </c>
      <c r="H101" s="268">
        <f>'Historico MatriculaT PostConve'!H40</f>
        <v>57</v>
      </c>
      <c r="I101" s="268">
        <f>'Historico MatriculaT PostConve'!I40</f>
        <v>242</v>
      </c>
      <c r="J101" s="268">
        <f>'Historico MatriculaT PostConve'!J40</f>
        <v>185</v>
      </c>
      <c r="K101" s="268">
        <f>'Historico MatriculaT PostConve'!K40</f>
        <v>375</v>
      </c>
      <c r="L101" s="268">
        <f>'Historico MatriculaT PostConve'!L40</f>
        <v>358</v>
      </c>
      <c r="M101" s="268">
        <f>'Historico MatriculaT PostConve'!M40</f>
        <v>77</v>
      </c>
      <c r="N101" s="268">
        <f>'Historico MatriculaT PostConve'!N40</f>
        <v>77</v>
      </c>
      <c r="O101" s="268">
        <f>'Historico MatriculaT PostConve'!O40</f>
        <v>242</v>
      </c>
      <c r="P101" s="268">
        <f>'Historico MatriculaT PostConve'!P40</f>
        <v>230</v>
      </c>
      <c r="Q101" s="268">
        <f>'Historico MatriculaT PostConve'!Q40</f>
        <v>165</v>
      </c>
      <c r="R101" s="268">
        <f>'Historico MatriculaT PostConve'!R40</f>
        <v>134</v>
      </c>
      <c r="S101" s="268">
        <f>'Historico MatriculaT PostConve'!S40</f>
        <v>0</v>
      </c>
      <c r="T101" s="268">
        <f>'Historico MatriculaT PostConve'!T40</f>
        <v>12</v>
      </c>
      <c r="U101" s="268">
        <f>'Historico MatriculaT PostConve'!U40</f>
        <v>11</v>
      </c>
      <c r="V101" s="268">
        <f>'Historico MatriculaT PostConve'!V40</f>
        <v>62</v>
      </c>
      <c r="W101" s="268">
        <f>'Historico MatriculaT PostConve'!W40</f>
        <v>21</v>
      </c>
      <c r="X101" s="268">
        <f>'Historico MatriculaT PostConve'!X40</f>
        <v>54</v>
      </c>
      <c r="Y101" s="268">
        <f>'Historico MatriculaT PostConve'!Y40</f>
        <v>49</v>
      </c>
      <c r="Z101" s="268">
        <f>'Historico MatriculaT PostConve'!Z40</f>
        <v>15</v>
      </c>
      <c r="AA101" s="268">
        <f>'Historico MatriculaT PostConve'!AA40</f>
        <v>49</v>
      </c>
      <c r="AB101" s="268">
        <f>'Historico MatriculaT PostConve'!AB40</f>
        <v>56</v>
      </c>
      <c r="AC101" s="268">
        <f>'Historico MatriculaT PostConve'!AC40</f>
        <v>47</v>
      </c>
      <c r="AD101" s="268">
        <f>'Historico MatriculaT PostConve'!AD40</f>
        <v>75</v>
      </c>
      <c r="AE101" s="268">
        <f>'Historico MatriculaT PostConve'!AE40</f>
        <v>23</v>
      </c>
      <c r="AF101" s="268">
        <f>'Historico MatriculaT PostConve'!AF40</f>
        <v>142</v>
      </c>
      <c r="AG101" s="268">
        <f>'Historico MatriculaT PostConve'!AG40</f>
        <v>170</v>
      </c>
      <c r="AH101" s="268">
        <f>'Historico MatriculaT PostConve'!AH40</f>
        <v>187</v>
      </c>
      <c r="AI101" s="268">
        <f>'Historico MatriculaT PostConve'!AI40</f>
        <v>267</v>
      </c>
      <c r="AJ101" s="268">
        <f>'Historico MatriculaT PostConve'!AJ40</f>
        <v>259</v>
      </c>
      <c r="AK101" s="268">
        <f>'Historico MatriculaT PostConve'!AK40</f>
        <v>189</v>
      </c>
      <c r="AL101" s="268">
        <f>'Historico MatriculaT PostConve'!AL40</f>
        <v>143</v>
      </c>
      <c r="AM101" s="268">
        <f>'Historico MatriculaT PostConve'!AM40</f>
        <v>0</v>
      </c>
      <c r="AN101" s="268">
        <f>'Historico MatriculaT PostConve'!AN40</f>
        <v>0</v>
      </c>
      <c r="AO101" s="268">
        <f>'Historico MatriculaT PostConve'!AO40</f>
        <v>0</v>
      </c>
      <c r="AP101" s="268">
        <f>'Historico MatriculaT PostConve'!AP40</f>
        <v>0</v>
      </c>
      <c r="AQ101" s="268">
        <f>'Historico MatriculaT PostConve'!AQ40</f>
        <v>0</v>
      </c>
      <c r="AR101" s="268">
        <f>'Historico MatriculaT PostConve'!AR40</f>
        <v>0</v>
      </c>
      <c r="AS101" s="268">
        <f>'Historico MatriculaT PostConve'!AS40</f>
        <v>0</v>
      </c>
      <c r="AT101" s="268">
        <f>'Historico MatriculaT PostConve'!AT40</f>
        <v>0</v>
      </c>
      <c r="AU101" s="268">
        <f>'Historico MatriculaT PostConve'!AU40</f>
        <v>0</v>
      </c>
      <c r="AV101" s="268">
        <f>'Historico MatriculaT PostConve'!AV40</f>
        <v>0</v>
      </c>
      <c r="AW101" s="268">
        <f>'Historico MatriculaT PostConve'!AW40</f>
        <v>0</v>
      </c>
      <c r="AX101" s="268">
        <f>'Historico MatriculaT PostConve'!AX40</f>
        <v>0</v>
      </c>
      <c r="AY101" s="1378">
        <f>'Historico MatriculaT PostConve'!AU40</f>
        <v>0</v>
      </c>
      <c r="AZ101" s="1378">
        <f>'Historico MatriculaT PostConve'!AV40</f>
        <v>0</v>
      </c>
      <c r="BA101" s="1378">
        <f>'Historico MatriculaT PostConve'!AW40</f>
        <v>0</v>
      </c>
      <c r="BB101" s="1378">
        <f>'Historico MatriculaT PostConve'!AX40</f>
        <v>0</v>
      </c>
      <c r="BC101" s="1378">
        <f>'Historico MatriculaT PostConve'!AY40</f>
        <v>0</v>
      </c>
      <c r="BD101" s="1378">
        <f>'Historico MatriculaT PostConve'!AZ40</f>
        <v>0</v>
      </c>
      <c r="BE101" s="268">
        <f>'Historico MatriculaT PostConve'!BA40</f>
        <v>0</v>
      </c>
      <c r="BF101" s="268">
        <f>'Historico MatriculaT PostConve'!BB40</f>
        <v>0</v>
      </c>
      <c r="BG101" s="268">
        <f>'Historico MatriculaT PostConve'!BC40</f>
        <v>0</v>
      </c>
      <c r="BH101" s="268">
        <f>'Historico MatriculaT PostConve'!BD40</f>
        <v>0</v>
      </c>
    </row>
    <row r="102" spans="2:60" s="7" customFormat="1" ht="18.75" customHeight="1" x14ac:dyDescent="0.25">
      <c r="B102" s="153" t="s">
        <v>1080</v>
      </c>
      <c r="C102" s="161">
        <f>SUM(C100:C101)</f>
        <v>50</v>
      </c>
      <c r="D102" s="161">
        <f t="shared" ref="D102:BH102" si="53">SUM(D100:D101)</f>
        <v>42</v>
      </c>
      <c r="E102" s="161">
        <f t="shared" si="53"/>
        <v>62</v>
      </c>
      <c r="F102" s="161">
        <f t="shared" si="53"/>
        <v>60</v>
      </c>
      <c r="G102" s="161">
        <f t="shared" si="53"/>
        <v>93</v>
      </c>
      <c r="H102" s="161">
        <f t="shared" si="53"/>
        <v>80</v>
      </c>
      <c r="I102" s="161">
        <f t="shared" si="53"/>
        <v>449</v>
      </c>
      <c r="J102" s="161">
        <f t="shared" si="53"/>
        <v>360</v>
      </c>
      <c r="K102" s="161">
        <f t="shared" si="53"/>
        <v>869</v>
      </c>
      <c r="L102" s="161">
        <f t="shared" si="53"/>
        <v>890</v>
      </c>
      <c r="M102" s="161">
        <f t="shared" si="53"/>
        <v>637</v>
      </c>
      <c r="N102" s="161">
        <f t="shared" si="53"/>
        <v>573</v>
      </c>
      <c r="O102" s="161">
        <f t="shared" si="53"/>
        <v>775</v>
      </c>
      <c r="P102" s="161">
        <f t="shared" si="53"/>
        <v>617</v>
      </c>
      <c r="Q102" s="161">
        <f t="shared" si="53"/>
        <v>505</v>
      </c>
      <c r="R102" s="161">
        <f t="shared" si="53"/>
        <v>445</v>
      </c>
      <c r="S102" s="161">
        <f t="shared" si="53"/>
        <v>266</v>
      </c>
      <c r="T102" s="161">
        <f t="shared" si="53"/>
        <v>186</v>
      </c>
      <c r="U102" s="161">
        <f t="shared" si="53"/>
        <v>140</v>
      </c>
      <c r="V102" s="161">
        <f t="shared" si="53"/>
        <v>172</v>
      </c>
      <c r="W102" s="161">
        <f t="shared" si="53"/>
        <v>103</v>
      </c>
      <c r="X102" s="161">
        <f t="shared" si="53"/>
        <v>154</v>
      </c>
      <c r="Y102" s="161">
        <f t="shared" si="53"/>
        <v>175</v>
      </c>
      <c r="Z102" s="161">
        <f t="shared" si="53"/>
        <v>138</v>
      </c>
      <c r="AA102" s="161">
        <f t="shared" si="53"/>
        <v>191</v>
      </c>
      <c r="AB102" s="161">
        <f t="shared" si="53"/>
        <v>273</v>
      </c>
      <c r="AC102" s="161">
        <f t="shared" si="53"/>
        <v>284</v>
      </c>
      <c r="AD102" s="161">
        <f t="shared" si="53"/>
        <v>400</v>
      </c>
      <c r="AE102" s="161">
        <f t="shared" si="53"/>
        <v>360</v>
      </c>
      <c r="AF102" s="161">
        <f t="shared" si="53"/>
        <v>604</v>
      </c>
      <c r="AG102" s="161">
        <f t="shared" si="53"/>
        <v>510</v>
      </c>
      <c r="AH102" s="161">
        <f t="shared" si="53"/>
        <v>516</v>
      </c>
      <c r="AI102" s="161">
        <f t="shared" si="53"/>
        <v>618</v>
      </c>
      <c r="AJ102" s="161">
        <f t="shared" si="53"/>
        <v>798</v>
      </c>
      <c r="AK102" s="161">
        <f t="shared" si="53"/>
        <v>779</v>
      </c>
      <c r="AL102" s="161">
        <f t="shared" si="53"/>
        <v>758</v>
      </c>
      <c r="AM102" s="161">
        <f t="shared" si="53"/>
        <v>665</v>
      </c>
      <c r="AN102" s="161">
        <f t="shared" si="53"/>
        <v>634</v>
      </c>
      <c r="AO102" s="161">
        <f t="shared" si="53"/>
        <v>511</v>
      </c>
      <c r="AP102" s="161">
        <f t="shared" si="53"/>
        <v>391</v>
      </c>
      <c r="AQ102" s="161">
        <f t="shared" si="53"/>
        <v>415</v>
      </c>
      <c r="AR102" s="161">
        <f t="shared" si="53"/>
        <v>369</v>
      </c>
      <c r="AS102" s="161">
        <f t="shared" si="53"/>
        <v>409</v>
      </c>
      <c r="AT102" s="161">
        <f t="shared" si="53"/>
        <v>433</v>
      </c>
      <c r="AU102" s="161">
        <f t="shared" si="53"/>
        <v>548</v>
      </c>
      <c r="AV102" s="161">
        <f t="shared" si="53"/>
        <v>433</v>
      </c>
      <c r="AW102" s="161">
        <f t="shared" si="53"/>
        <v>638</v>
      </c>
      <c r="AX102" s="161">
        <f t="shared" si="53"/>
        <v>704</v>
      </c>
      <c r="AY102" s="161">
        <f t="shared" ref="AY102:BD102" si="54">SUM(AY100:AY101)</f>
        <v>821</v>
      </c>
      <c r="AZ102" s="161">
        <f t="shared" si="54"/>
        <v>784</v>
      </c>
      <c r="BA102" s="161">
        <f t="shared" si="54"/>
        <v>855</v>
      </c>
      <c r="BB102" s="161">
        <f t="shared" si="54"/>
        <v>793</v>
      </c>
      <c r="BC102" s="161">
        <f t="shared" si="54"/>
        <v>1095</v>
      </c>
      <c r="BD102" s="161">
        <f t="shared" si="54"/>
        <v>1037</v>
      </c>
      <c r="BE102" s="161">
        <f t="shared" ref="BE102:BF102" si="55">SUM(BE100:BE101)</f>
        <v>1067</v>
      </c>
      <c r="BF102" s="161">
        <f t="shared" si="55"/>
        <v>999</v>
      </c>
      <c r="BG102" s="161">
        <f t="shared" si="53"/>
        <v>1013</v>
      </c>
      <c r="BH102" s="161">
        <f t="shared" si="53"/>
        <v>1058</v>
      </c>
    </row>
    <row r="103" spans="2:60" s="7" customFormat="1" ht="18.75" hidden="1" customHeight="1" x14ac:dyDescent="0.25">
      <c r="B103" s="153" t="s">
        <v>1086</v>
      </c>
      <c r="C103" s="2219">
        <f>SUM(C102:D102)</f>
        <v>92</v>
      </c>
      <c r="D103" s="2220"/>
      <c r="E103" s="2219">
        <f>SUM(E102:F102)</f>
        <v>122</v>
      </c>
      <c r="F103" s="2220"/>
      <c r="G103" s="2219">
        <f>SUM(G102:H102)</f>
        <v>173</v>
      </c>
      <c r="H103" s="2220"/>
      <c r="I103" s="2219">
        <f>SUM(I102:J102)</f>
        <v>809</v>
      </c>
      <c r="J103" s="2220"/>
      <c r="K103" s="2219">
        <f>SUM(K102:L102)</f>
        <v>1759</v>
      </c>
      <c r="L103" s="2220"/>
      <c r="M103" s="2219">
        <f>SUM(M102:N102)</f>
        <v>1210</v>
      </c>
      <c r="N103" s="2220"/>
      <c r="O103" s="2219">
        <f>SUM(O102:P102)</f>
        <v>1392</v>
      </c>
      <c r="P103" s="2220"/>
      <c r="Q103" s="2219">
        <f>SUM(Q102:R102)</f>
        <v>950</v>
      </c>
      <c r="R103" s="2220"/>
      <c r="S103" s="2219">
        <f>SUM(S102:T102)</f>
        <v>452</v>
      </c>
      <c r="T103" s="2220"/>
      <c r="U103" s="2219">
        <f>SUM(U102:V102)</f>
        <v>312</v>
      </c>
      <c r="V103" s="2220"/>
      <c r="W103" s="2219">
        <f>SUM(W102:X102)</f>
        <v>257</v>
      </c>
      <c r="X103" s="2220"/>
      <c r="Y103" s="2219">
        <f>SUM(Y102:Z102)</f>
        <v>313</v>
      </c>
      <c r="Z103" s="2220"/>
      <c r="AA103" s="2219">
        <f>SUM(AA102:AB102)</f>
        <v>464</v>
      </c>
      <c r="AB103" s="2220"/>
      <c r="AC103" s="2219">
        <f>SUM(AC102:AD102)</f>
        <v>684</v>
      </c>
      <c r="AD103" s="2220"/>
      <c r="AE103" s="2219">
        <f>SUM(AE102:AF102)</f>
        <v>964</v>
      </c>
      <c r="AF103" s="2220"/>
      <c r="AG103" s="2219">
        <f>SUM(AG102:AH102)</f>
        <v>1026</v>
      </c>
      <c r="AH103" s="2220"/>
      <c r="AI103" s="2219">
        <f>SUM(AI102:AJ102)</f>
        <v>1416</v>
      </c>
      <c r="AJ103" s="2220"/>
      <c r="AK103" s="2219">
        <f>SUM(AK102:AL102)</f>
        <v>1537</v>
      </c>
      <c r="AL103" s="2220"/>
      <c r="AM103" s="2219">
        <f>SUM(AM102:AN102)</f>
        <v>1299</v>
      </c>
      <c r="AN103" s="2220"/>
      <c r="AO103" s="2219">
        <f>SUM(AO102:AP102)</f>
        <v>902</v>
      </c>
      <c r="AP103" s="2220"/>
      <c r="AQ103" s="2219">
        <f>SUM(AQ102:AR102)</f>
        <v>784</v>
      </c>
      <c r="AR103" s="2220"/>
      <c r="AS103" s="2219">
        <f>SUM(AS102:AT102)</f>
        <v>842</v>
      </c>
      <c r="AT103" s="2220"/>
      <c r="AU103" s="2219">
        <f>SUM(AU102:AV102)</f>
        <v>981</v>
      </c>
      <c r="AV103" s="2220"/>
      <c r="AW103" s="2219">
        <f>SUM(AW102:AX102)</f>
        <v>1342</v>
      </c>
      <c r="AX103" s="2220"/>
      <c r="AY103" s="1728">
        <f>SUM(AY102:AZ102)</f>
        <v>1605</v>
      </c>
      <c r="AZ103" s="1729"/>
      <c r="BA103" s="2219">
        <f>SUM(BA102:BB102)</f>
        <v>1648</v>
      </c>
      <c r="BB103" s="2220"/>
      <c r="BC103" s="2219">
        <f>SUM(BC102:BD102)</f>
        <v>2132</v>
      </c>
      <c r="BD103" s="2220"/>
      <c r="BE103" s="2219">
        <f>SUM(BE102:BF102)</f>
        <v>2066</v>
      </c>
      <c r="BF103" s="2220"/>
      <c r="BG103" s="2219">
        <f>SUM(BG102:BH102)</f>
        <v>2071</v>
      </c>
      <c r="BH103" s="2220"/>
    </row>
    <row r="104" spans="2:60" s="7" customFormat="1" ht="18.75" hidden="1" customHeight="1" x14ac:dyDescent="0.25">
      <c r="B104" s="153" t="s">
        <v>1084</v>
      </c>
      <c r="C104" s="2219">
        <f>E103-C103</f>
        <v>30</v>
      </c>
      <c r="D104" s="2220"/>
      <c r="E104" s="2219">
        <f>G103-E103</f>
        <v>51</v>
      </c>
      <c r="F104" s="2220"/>
      <c r="G104" s="2219">
        <f>I103-G103</f>
        <v>636</v>
      </c>
      <c r="H104" s="2220"/>
      <c r="I104" s="2219">
        <f>K103-I103</f>
        <v>950</v>
      </c>
      <c r="J104" s="2220"/>
      <c r="K104" s="2219">
        <f>M103-K103</f>
        <v>-549</v>
      </c>
      <c r="L104" s="2220"/>
      <c r="M104" s="2219">
        <f>O103-M103</f>
        <v>182</v>
      </c>
      <c r="N104" s="2220"/>
      <c r="O104" s="2219">
        <f>Q103-O103</f>
        <v>-442</v>
      </c>
      <c r="P104" s="2220"/>
      <c r="Q104" s="2219">
        <f>S103-Q103</f>
        <v>-498</v>
      </c>
      <c r="R104" s="2220"/>
      <c r="S104" s="2219">
        <f>U103-S103</f>
        <v>-140</v>
      </c>
      <c r="T104" s="2220"/>
      <c r="U104" s="2219">
        <f>W103-U103</f>
        <v>-55</v>
      </c>
      <c r="V104" s="2220"/>
      <c r="W104" s="2219">
        <f>Y103-W103</f>
        <v>56</v>
      </c>
      <c r="X104" s="2220"/>
      <c r="Y104" s="2219">
        <f>AA103-Y103</f>
        <v>151</v>
      </c>
      <c r="Z104" s="2220"/>
      <c r="AA104" s="2219">
        <f>AC103-AA103</f>
        <v>220</v>
      </c>
      <c r="AB104" s="2220"/>
      <c r="AC104" s="2219">
        <f>AE103-AC103</f>
        <v>280</v>
      </c>
      <c r="AD104" s="2220"/>
      <c r="AE104" s="2219">
        <f>AG103-AE103</f>
        <v>62</v>
      </c>
      <c r="AF104" s="2220"/>
      <c r="AG104" s="2219">
        <f>AI103-AG103</f>
        <v>390</v>
      </c>
      <c r="AH104" s="2220"/>
      <c r="AI104" s="2219">
        <f>AK103-AI103</f>
        <v>121</v>
      </c>
      <c r="AJ104" s="2220"/>
      <c r="AK104" s="2219">
        <f>AM103-AK103</f>
        <v>-238</v>
      </c>
      <c r="AL104" s="2220"/>
      <c r="AM104" s="2219">
        <f>AO103-AM103</f>
        <v>-397</v>
      </c>
      <c r="AN104" s="2220"/>
      <c r="AO104" s="2219">
        <f>AQ103-AO103</f>
        <v>-118</v>
      </c>
      <c r="AP104" s="2220"/>
      <c r="AQ104" s="2219">
        <f>AS103-AQ103</f>
        <v>58</v>
      </c>
      <c r="AR104" s="2220"/>
      <c r="AS104" s="2219">
        <f>AU103-AS103</f>
        <v>139</v>
      </c>
      <c r="AT104" s="2220"/>
      <c r="AU104" s="2219">
        <f>AW103-AU103</f>
        <v>361</v>
      </c>
      <c r="AV104" s="2220"/>
      <c r="AW104" s="2219">
        <f t="shared" ref="AW104" si="56">BE103-AW103</f>
        <v>724</v>
      </c>
      <c r="AX104" s="2220"/>
      <c r="AY104" s="1728">
        <f t="shared" ref="AY104" si="57">BA103-AY103</f>
        <v>43</v>
      </c>
      <c r="AZ104" s="1729"/>
      <c r="BA104" s="2219">
        <f t="shared" ref="BA104" si="58">BC103-BA103</f>
        <v>484</v>
      </c>
      <c r="BB104" s="2220"/>
      <c r="BC104" s="2219">
        <f t="shared" ref="BC104" si="59">BE103-BC103</f>
        <v>-66</v>
      </c>
      <c r="BD104" s="2220"/>
      <c r="BE104" s="2219">
        <f t="shared" ref="BE104" si="60">BG103-BE103</f>
        <v>5</v>
      </c>
      <c r="BF104" s="2220"/>
      <c r="BG104" s="2219">
        <f t="shared" ref="BG104" si="61">BI103-BG103</f>
        <v>-2071</v>
      </c>
      <c r="BH104" s="2220"/>
    </row>
    <row r="105" spans="2:60" s="7" customFormat="1" ht="18.75" hidden="1" customHeight="1" x14ac:dyDescent="0.25">
      <c r="B105" s="153" t="s">
        <v>1085</v>
      </c>
      <c r="C105" s="2221">
        <f>IFERROR(C104/E103,0)</f>
        <v>0.24590163934426229</v>
      </c>
      <c r="D105" s="2222"/>
      <c r="E105" s="2221">
        <f t="shared" ref="E105" si="62">IFERROR(E104/G103,0)</f>
        <v>0.2947976878612717</v>
      </c>
      <c r="F105" s="2222"/>
      <c r="G105" s="2221">
        <f t="shared" ref="G105" si="63">IFERROR(G104/I103,0)</f>
        <v>0.78615574783683562</v>
      </c>
      <c r="H105" s="2222"/>
      <c r="I105" s="2221">
        <f t="shared" ref="I105" si="64">IFERROR(I104/K103,0)</f>
        <v>0.54007959067652078</v>
      </c>
      <c r="J105" s="2222"/>
      <c r="K105" s="2221">
        <f t="shared" ref="K105" si="65">IFERROR(K104/M103,0)</f>
        <v>-0.45371900826446282</v>
      </c>
      <c r="L105" s="2222"/>
      <c r="M105" s="2221">
        <f t="shared" ref="M105" si="66">IFERROR(M104/O103,0)</f>
        <v>0.1307471264367816</v>
      </c>
      <c r="N105" s="2222"/>
      <c r="O105" s="2221">
        <f t="shared" ref="O105" si="67">IFERROR(O104/Q103,0)</f>
        <v>-0.46526315789473682</v>
      </c>
      <c r="P105" s="2222"/>
      <c r="Q105" s="2221">
        <f t="shared" ref="Q105" si="68">IFERROR(Q104/S103,0)</f>
        <v>-1.1017699115044248</v>
      </c>
      <c r="R105" s="2222"/>
      <c r="S105" s="2221">
        <f t="shared" ref="S105" si="69">IFERROR(S104/U103,0)</f>
        <v>-0.44871794871794873</v>
      </c>
      <c r="T105" s="2222"/>
      <c r="U105" s="2221">
        <f t="shared" ref="U105" si="70">IFERROR(U104/W103,0)</f>
        <v>-0.2140077821011673</v>
      </c>
      <c r="V105" s="2222"/>
      <c r="W105" s="2221">
        <f t="shared" ref="W105" si="71">IFERROR(W104/Y103,0)</f>
        <v>0.17891373801916932</v>
      </c>
      <c r="X105" s="2222"/>
      <c r="Y105" s="2221">
        <f t="shared" ref="Y105" si="72">IFERROR(Y104/AA103,0)</f>
        <v>0.32543103448275862</v>
      </c>
      <c r="Z105" s="2222"/>
      <c r="AA105" s="2221">
        <f t="shared" ref="AA105" si="73">IFERROR(AA104/AC103,0)</f>
        <v>0.32163742690058478</v>
      </c>
      <c r="AB105" s="2222"/>
      <c r="AC105" s="2221">
        <f t="shared" ref="AC105" si="74">IFERROR(AC104/AE103,0)</f>
        <v>0.29045643153526973</v>
      </c>
      <c r="AD105" s="2222"/>
      <c r="AE105" s="2221">
        <f t="shared" ref="AE105" si="75">IFERROR(AE104/AG103,0)</f>
        <v>6.042884990253411E-2</v>
      </c>
      <c r="AF105" s="2222"/>
      <c r="AG105" s="2221">
        <f t="shared" ref="AG105" si="76">IFERROR(AG104/AI103,0)</f>
        <v>0.27542372881355931</v>
      </c>
      <c r="AH105" s="2222"/>
      <c r="AI105" s="2221">
        <f t="shared" ref="AI105" si="77">IFERROR(AI104/AK103,0)</f>
        <v>7.8724788549121669E-2</v>
      </c>
      <c r="AJ105" s="2222"/>
      <c r="AK105" s="2221">
        <f t="shared" ref="AK105" si="78">IFERROR(AK104/AM103,0)</f>
        <v>-0.18321785989222478</v>
      </c>
      <c r="AL105" s="2222"/>
      <c r="AM105" s="2221">
        <f t="shared" ref="AM105" si="79">IFERROR(AM104/AO103,0)</f>
        <v>-0.4401330376940133</v>
      </c>
      <c r="AN105" s="2222"/>
      <c r="AO105" s="2221">
        <f t="shared" ref="AO105" si="80">IFERROR(AO104/AQ103,0)</f>
        <v>-0.15051020408163265</v>
      </c>
      <c r="AP105" s="2222"/>
      <c r="AQ105" s="2221">
        <f t="shared" ref="AQ105" si="81">IFERROR(AQ104/AS103,0)</f>
        <v>6.8883610451306407E-2</v>
      </c>
      <c r="AR105" s="2222"/>
      <c r="AS105" s="2221">
        <f t="shared" ref="AS105" si="82">IFERROR(AS104/AU103,0)</f>
        <v>0.14169215086646278</v>
      </c>
      <c r="AT105" s="2222"/>
      <c r="AU105" s="2221">
        <f t="shared" ref="AU105" si="83">IFERROR(AU104/AW103,0)</f>
        <v>0.26900149031296572</v>
      </c>
      <c r="AV105" s="2222"/>
      <c r="AW105" s="2221">
        <f t="shared" ref="AW105" si="84">IFERROR(AW104/BE103,0)</f>
        <v>0.35043562439496612</v>
      </c>
      <c r="AX105" s="2222"/>
      <c r="AY105" s="1730">
        <f t="shared" ref="AY105" si="85">IFERROR(AY104/BA103,0)</f>
        <v>2.6092233009708737E-2</v>
      </c>
      <c r="AZ105" s="1731"/>
      <c r="BA105" s="2221">
        <f t="shared" ref="BA105" si="86">IFERROR(BA104/BC103,0)</f>
        <v>0.22701688555347091</v>
      </c>
      <c r="BB105" s="2222"/>
      <c r="BC105" s="2221">
        <f t="shared" ref="BC105" si="87">IFERROR(BC104/BE103,0)</f>
        <v>-3.1945788964181994E-2</v>
      </c>
      <c r="BD105" s="2222"/>
      <c r="BE105" s="2221">
        <f t="shared" ref="BE105" si="88">IFERROR(BE104/BG103,0)</f>
        <v>2.4142926122646064E-3</v>
      </c>
      <c r="BF105" s="2222"/>
      <c r="BG105" s="2221">
        <f t="shared" ref="BG105" si="89">IFERROR(BG104/BI103,0)</f>
        <v>0</v>
      </c>
      <c r="BH105" s="2222"/>
    </row>
    <row r="106" spans="2:60" s="7" customFormat="1" ht="18.75" customHeight="1" x14ac:dyDescent="0.25">
      <c r="B106" s="153" t="s">
        <v>1081</v>
      </c>
      <c r="C106" s="161">
        <f>C102+C96</f>
        <v>3121</v>
      </c>
      <c r="D106" s="161">
        <f t="shared" ref="D106:BH106" si="90">D102+D96</f>
        <v>3085</v>
      </c>
      <c r="E106" s="161">
        <f t="shared" si="90"/>
        <v>3106</v>
      </c>
      <c r="F106" s="161">
        <f t="shared" si="90"/>
        <v>3084</v>
      </c>
      <c r="G106" s="161">
        <f t="shared" si="90"/>
        <v>2922</v>
      </c>
      <c r="H106" s="161">
        <f t="shared" si="90"/>
        <v>3228</v>
      </c>
      <c r="I106" s="161">
        <f t="shared" si="90"/>
        <v>3744</v>
      </c>
      <c r="J106" s="161">
        <f t="shared" si="90"/>
        <v>3503</v>
      </c>
      <c r="K106" s="161">
        <f t="shared" si="90"/>
        <v>4824</v>
      </c>
      <c r="L106" s="161">
        <f t="shared" si="90"/>
        <v>5071</v>
      </c>
      <c r="M106" s="161">
        <f t="shared" si="90"/>
        <v>5497</v>
      </c>
      <c r="N106" s="161">
        <f t="shared" si="90"/>
        <v>5185</v>
      </c>
      <c r="O106" s="161">
        <f t="shared" si="90"/>
        <v>5926</v>
      </c>
      <c r="P106" s="161">
        <f t="shared" si="90"/>
        <v>5578</v>
      </c>
      <c r="Q106" s="161">
        <f t="shared" si="90"/>
        <v>5558</v>
      </c>
      <c r="R106" s="161">
        <f t="shared" si="90"/>
        <v>5510</v>
      </c>
      <c r="S106" s="161">
        <f t="shared" si="90"/>
        <v>5487</v>
      </c>
      <c r="T106" s="161">
        <f t="shared" si="90"/>
        <v>4779</v>
      </c>
      <c r="U106" s="161">
        <f t="shared" si="90"/>
        <v>5055</v>
      </c>
      <c r="V106" s="161">
        <f t="shared" si="90"/>
        <v>4711</v>
      </c>
      <c r="W106" s="161">
        <f t="shared" si="90"/>
        <v>5146</v>
      </c>
      <c r="X106" s="161">
        <f t="shared" si="90"/>
        <v>5078</v>
      </c>
      <c r="Y106" s="161">
        <f t="shared" si="90"/>
        <v>5321</v>
      </c>
      <c r="Z106" s="161">
        <f t="shared" si="90"/>
        <v>5838</v>
      </c>
      <c r="AA106" s="161">
        <f t="shared" si="90"/>
        <v>6226</v>
      </c>
      <c r="AB106" s="161">
        <f t="shared" si="90"/>
        <v>6465</v>
      </c>
      <c r="AC106" s="161">
        <f t="shared" si="90"/>
        <v>6669</v>
      </c>
      <c r="AD106" s="161">
        <f t="shared" si="90"/>
        <v>7101</v>
      </c>
      <c r="AE106" s="161">
        <f t="shared" si="90"/>
        <v>7438</v>
      </c>
      <c r="AF106" s="161">
        <f t="shared" si="90"/>
        <v>7818</v>
      </c>
      <c r="AG106" s="161">
        <f t="shared" si="90"/>
        <v>7934</v>
      </c>
      <c r="AH106" s="161">
        <f t="shared" si="90"/>
        <v>7785</v>
      </c>
      <c r="AI106" s="161">
        <f t="shared" si="90"/>
        <v>8113</v>
      </c>
      <c r="AJ106" s="161">
        <f t="shared" si="90"/>
        <v>8654</v>
      </c>
      <c r="AK106" s="161">
        <f t="shared" si="90"/>
        <v>9014</v>
      </c>
      <c r="AL106" s="161">
        <f t="shared" si="90"/>
        <v>9025</v>
      </c>
      <c r="AM106" s="161">
        <f t="shared" si="90"/>
        <v>9194</v>
      </c>
      <c r="AN106" s="161">
        <f t="shared" si="90"/>
        <v>9260</v>
      </c>
      <c r="AO106" s="161">
        <f t="shared" si="90"/>
        <v>9610</v>
      </c>
      <c r="AP106" s="161">
        <f t="shared" si="90"/>
        <v>9604</v>
      </c>
      <c r="AQ106" s="161">
        <f t="shared" si="90"/>
        <v>9955</v>
      </c>
      <c r="AR106" s="161">
        <f t="shared" si="90"/>
        <v>10145</v>
      </c>
      <c r="AS106" s="161">
        <f t="shared" si="90"/>
        <v>10267</v>
      </c>
      <c r="AT106" s="161">
        <f t="shared" si="90"/>
        <v>10168</v>
      </c>
      <c r="AU106" s="161">
        <f t="shared" si="90"/>
        <v>10378</v>
      </c>
      <c r="AV106" s="161">
        <f t="shared" si="90"/>
        <v>10395</v>
      </c>
      <c r="AW106" s="161">
        <f t="shared" si="90"/>
        <v>11253</v>
      </c>
      <c r="AX106" s="161">
        <f t="shared" si="90"/>
        <v>11769</v>
      </c>
      <c r="AY106" s="161">
        <f t="shared" ref="AY106:BD106" si="91">AY102+AY96</f>
        <v>12171</v>
      </c>
      <c r="AZ106" s="161">
        <f t="shared" si="91"/>
        <v>12068</v>
      </c>
      <c r="BA106" s="161">
        <f t="shared" si="91"/>
        <v>12312</v>
      </c>
      <c r="BB106" s="161">
        <f t="shared" si="91"/>
        <v>12178</v>
      </c>
      <c r="BC106" s="161">
        <f t="shared" si="91"/>
        <v>13052</v>
      </c>
      <c r="BD106" s="161">
        <f t="shared" si="91"/>
        <v>13162</v>
      </c>
      <c r="BE106" s="161">
        <f t="shared" ref="BE106:BF106" si="92">BE102+BE96</f>
        <v>13255</v>
      </c>
      <c r="BF106" s="161">
        <f t="shared" si="92"/>
        <v>13032</v>
      </c>
      <c r="BG106" s="161">
        <f t="shared" si="90"/>
        <v>13286</v>
      </c>
      <c r="BH106" s="161">
        <f t="shared" si="90"/>
        <v>13875</v>
      </c>
    </row>
    <row r="107" spans="2:60" s="7" customFormat="1" ht="18.75" hidden="1" customHeight="1" x14ac:dyDescent="0.25">
      <c r="B107" s="533" t="s">
        <v>1087</v>
      </c>
      <c r="C107" s="2270">
        <f>SUM(C106:D106)</f>
        <v>6206</v>
      </c>
      <c r="D107" s="2271"/>
      <c r="E107" s="2270">
        <f>SUM(E106:F106)</f>
        <v>6190</v>
      </c>
      <c r="F107" s="2271"/>
      <c r="G107" s="2270">
        <f>SUM(G106:H106)</f>
        <v>6150</v>
      </c>
      <c r="H107" s="2271"/>
      <c r="I107" s="2270">
        <f>SUM(I106:J106)</f>
        <v>7247</v>
      </c>
      <c r="J107" s="2271"/>
      <c r="K107" s="2270">
        <f>SUM(K106:L106)</f>
        <v>9895</v>
      </c>
      <c r="L107" s="2271"/>
      <c r="M107" s="2270">
        <f>SUM(M106:N106)</f>
        <v>10682</v>
      </c>
      <c r="N107" s="2271"/>
      <c r="O107" s="2270">
        <f>SUM(O106:P106)</f>
        <v>11504</v>
      </c>
      <c r="P107" s="2271"/>
      <c r="Q107" s="2270">
        <f>SUM(Q106:R106)</f>
        <v>11068</v>
      </c>
      <c r="R107" s="2271"/>
      <c r="S107" s="2270">
        <f>SUM(S106:T106)</f>
        <v>10266</v>
      </c>
      <c r="T107" s="2271"/>
      <c r="U107" s="2270">
        <f>SUM(U106:V106)</f>
        <v>9766</v>
      </c>
      <c r="V107" s="2271"/>
      <c r="W107" s="2270">
        <f>SUM(W106:X106)</f>
        <v>10224</v>
      </c>
      <c r="X107" s="2271"/>
      <c r="Y107" s="2270">
        <f>SUM(Y106:Z106)</f>
        <v>11159</v>
      </c>
      <c r="Z107" s="2271"/>
      <c r="AA107" s="2270">
        <f>SUM(AA106:AB106)</f>
        <v>12691</v>
      </c>
      <c r="AB107" s="2271"/>
      <c r="AC107" s="2270">
        <f>SUM(AC106:AD106)</f>
        <v>13770</v>
      </c>
      <c r="AD107" s="2271"/>
      <c r="AE107" s="2270">
        <f>SUM(AE106:AF106)</f>
        <v>15256</v>
      </c>
      <c r="AF107" s="2271"/>
      <c r="AG107" s="2270">
        <f>SUM(AG106:AH106)</f>
        <v>15719</v>
      </c>
      <c r="AH107" s="2271"/>
      <c r="AI107" s="2270">
        <f>SUM(AI106:AJ106)</f>
        <v>16767</v>
      </c>
      <c r="AJ107" s="2271"/>
      <c r="AK107" s="2270">
        <f>SUM(AK106:AL106)</f>
        <v>18039</v>
      </c>
      <c r="AL107" s="2271"/>
      <c r="AM107" s="2270">
        <f>SUM(AM106:AN106)</f>
        <v>18454</v>
      </c>
      <c r="AN107" s="2271"/>
      <c r="AO107" s="2270">
        <f>SUM(AO106:AP106)</f>
        <v>19214</v>
      </c>
      <c r="AP107" s="2271"/>
      <c r="AQ107" s="2270">
        <f>SUM(AQ106:AR106)</f>
        <v>20100</v>
      </c>
      <c r="AR107" s="2271"/>
      <c r="AS107" s="2270">
        <f>SUM(AS106:AT106)</f>
        <v>20435</v>
      </c>
      <c r="AT107" s="2271"/>
      <c r="AU107" s="2270">
        <f>SUM(AU106:AV106)</f>
        <v>20773</v>
      </c>
      <c r="AV107" s="2271"/>
      <c r="AW107" s="2270">
        <f t="shared" ref="AW107" si="93">SUM(AW106:AX106)</f>
        <v>23022</v>
      </c>
      <c r="AX107" s="2271"/>
      <c r="AY107" s="534"/>
      <c r="AZ107" s="534"/>
      <c r="BA107" s="534"/>
      <c r="BB107" s="534"/>
      <c r="BC107" s="534"/>
      <c r="BD107" s="534"/>
      <c r="BE107" s="2270">
        <f t="shared" ref="BE107" si="94">SUM(BE106:BF106)</f>
        <v>26287</v>
      </c>
      <c r="BF107" s="2271"/>
      <c r="BG107" s="2270">
        <f>SUM(BG106:BH106)</f>
        <v>27161</v>
      </c>
      <c r="BH107" s="2271"/>
    </row>
    <row r="108" spans="2:60" s="7" customFormat="1" ht="18.75" hidden="1" customHeight="1" x14ac:dyDescent="0.25">
      <c r="B108" s="533" t="s">
        <v>1084</v>
      </c>
      <c r="C108" s="2270">
        <f>E107-C107</f>
        <v>-16</v>
      </c>
      <c r="D108" s="2271"/>
      <c r="E108" s="2270">
        <f>G107-E107</f>
        <v>-40</v>
      </c>
      <c r="F108" s="2271"/>
      <c r="G108" s="2270">
        <f>I107-G107</f>
        <v>1097</v>
      </c>
      <c r="H108" s="2271"/>
      <c r="I108" s="2270">
        <f>K107-I107</f>
        <v>2648</v>
      </c>
      <c r="J108" s="2271"/>
      <c r="K108" s="2270">
        <f>M107-K107</f>
        <v>787</v>
      </c>
      <c r="L108" s="2271"/>
      <c r="M108" s="2270">
        <f>O107-M107</f>
        <v>822</v>
      </c>
      <c r="N108" s="2271"/>
      <c r="O108" s="2270">
        <f>Q107-O107</f>
        <v>-436</v>
      </c>
      <c r="P108" s="2271"/>
      <c r="Q108" s="2270">
        <f>S107-Q107</f>
        <v>-802</v>
      </c>
      <c r="R108" s="2271"/>
      <c r="S108" s="2270">
        <f>U107-S107</f>
        <v>-500</v>
      </c>
      <c r="T108" s="2271"/>
      <c r="U108" s="2270">
        <f>W107-U107</f>
        <v>458</v>
      </c>
      <c r="V108" s="2271"/>
      <c r="W108" s="2270">
        <f>Y107-W107</f>
        <v>935</v>
      </c>
      <c r="X108" s="2271"/>
      <c r="Y108" s="2270">
        <f>AA107-Y107</f>
        <v>1532</v>
      </c>
      <c r="Z108" s="2271"/>
      <c r="AA108" s="2270">
        <f>AC107-AA107</f>
        <v>1079</v>
      </c>
      <c r="AB108" s="2271"/>
      <c r="AC108" s="2270">
        <f>AE107-AC107</f>
        <v>1486</v>
      </c>
      <c r="AD108" s="2271"/>
      <c r="AE108" s="2270">
        <f>AG107-AE107</f>
        <v>463</v>
      </c>
      <c r="AF108" s="2271"/>
      <c r="AG108" s="2270">
        <f>AI107-AG107</f>
        <v>1048</v>
      </c>
      <c r="AH108" s="2271"/>
      <c r="AI108" s="2270">
        <f>AK107-AI107</f>
        <v>1272</v>
      </c>
      <c r="AJ108" s="2271"/>
      <c r="AK108" s="2270">
        <f>AM107-AK107</f>
        <v>415</v>
      </c>
      <c r="AL108" s="2271"/>
      <c r="AM108" s="2270">
        <f>AO107-AM107</f>
        <v>760</v>
      </c>
      <c r="AN108" s="2271"/>
      <c r="AO108" s="2270">
        <f>AQ107-AO107</f>
        <v>886</v>
      </c>
      <c r="AP108" s="2271"/>
      <c r="AQ108" s="2270">
        <f>AS107-AQ107</f>
        <v>335</v>
      </c>
      <c r="AR108" s="2271"/>
      <c r="AS108" s="2270">
        <f>AU107-AS107</f>
        <v>338</v>
      </c>
      <c r="AT108" s="2271"/>
      <c r="AU108" s="2270">
        <f>AW107-AU107</f>
        <v>2249</v>
      </c>
      <c r="AV108" s="2271"/>
      <c r="AW108" s="2270">
        <f t="shared" ref="AW108" si="95">BE107-AW107</f>
        <v>3265</v>
      </c>
      <c r="AX108" s="2271"/>
      <c r="AY108" s="534"/>
      <c r="AZ108" s="534"/>
      <c r="BA108" s="534"/>
      <c r="BB108" s="534"/>
      <c r="BC108" s="534"/>
      <c r="BD108" s="534"/>
      <c r="BE108" s="2270">
        <f t="shared" ref="BE108" si="96">BG107-BE107</f>
        <v>874</v>
      </c>
      <c r="BF108" s="2271"/>
      <c r="BG108" s="2270">
        <f>BI107-BG107</f>
        <v>-27161</v>
      </c>
      <c r="BH108" s="2271"/>
    </row>
    <row r="109" spans="2:60" s="7" customFormat="1" ht="18.75" hidden="1" customHeight="1" x14ac:dyDescent="0.25">
      <c r="B109" s="533" t="s">
        <v>1085</v>
      </c>
      <c r="C109" s="2266">
        <f>IFERROR(C108/E107,0)</f>
        <v>-2.5848142164781908E-3</v>
      </c>
      <c r="D109" s="2267"/>
      <c r="E109" s="2266">
        <f t="shared" ref="E109" si="97">IFERROR(E108/G107,0)</f>
        <v>-6.5040650406504065E-3</v>
      </c>
      <c r="F109" s="2267"/>
      <c r="G109" s="2266">
        <f t="shared" ref="G109" si="98">IFERROR(G108/I107,0)</f>
        <v>0.15137298192355458</v>
      </c>
      <c r="H109" s="2267"/>
      <c r="I109" s="2266">
        <f t="shared" ref="I109" si="99">IFERROR(I108/K107,0)</f>
        <v>0.26760990399191509</v>
      </c>
      <c r="J109" s="2267"/>
      <c r="K109" s="2266">
        <f t="shared" ref="K109" si="100">IFERROR(K108/M107,0)</f>
        <v>7.3675341696311555E-2</v>
      </c>
      <c r="L109" s="2267"/>
      <c r="M109" s="2266">
        <f t="shared" ref="M109" si="101">IFERROR(M108/O107,0)</f>
        <v>7.1453407510431152E-2</v>
      </c>
      <c r="N109" s="2267"/>
      <c r="O109" s="2266">
        <f t="shared" ref="O109" si="102">IFERROR(O108/Q107,0)</f>
        <v>-3.9392844235634258E-2</v>
      </c>
      <c r="P109" s="2267"/>
      <c r="Q109" s="2266">
        <f t="shared" ref="Q109" si="103">IFERROR(Q108/S107,0)</f>
        <v>-7.8121955971166959E-2</v>
      </c>
      <c r="R109" s="2267"/>
      <c r="S109" s="2266">
        <f t="shared" ref="S109" si="104">IFERROR(S108/U107,0)</f>
        <v>-5.1198033995494573E-2</v>
      </c>
      <c r="T109" s="2267"/>
      <c r="U109" s="2266">
        <f t="shared" ref="U109" si="105">IFERROR(U108/W107,0)</f>
        <v>4.4796557120500784E-2</v>
      </c>
      <c r="V109" s="2267"/>
      <c r="W109" s="2266">
        <f t="shared" ref="W109" si="106">IFERROR(W108/Y107,0)</f>
        <v>8.3788869970427463E-2</v>
      </c>
      <c r="X109" s="2267"/>
      <c r="Y109" s="2266">
        <f t="shared" ref="Y109" si="107">IFERROR(Y108/AA107,0)</f>
        <v>0.12071546765424317</v>
      </c>
      <c r="Z109" s="2267"/>
      <c r="AA109" s="2266">
        <f t="shared" ref="AA109" si="108">IFERROR(AA108/AC107,0)</f>
        <v>7.8358750907770516E-2</v>
      </c>
      <c r="AB109" s="2267"/>
      <c r="AC109" s="2266">
        <f t="shared" ref="AC109" si="109">IFERROR(AC108/AE107,0)</f>
        <v>9.7404299947561612E-2</v>
      </c>
      <c r="AD109" s="2267"/>
      <c r="AE109" s="2266">
        <f t="shared" ref="AE109" si="110">IFERROR(AE108/AG107,0)</f>
        <v>2.9454799923659267E-2</v>
      </c>
      <c r="AF109" s="2267"/>
      <c r="AG109" s="2266">
        <f t="shared" ref="AG109" si="111">IFERROR(AG108/AI107,0)</f>
        <v>6.2503727560088262E-2</v>
      </c>
      <c r="AH109" s="2267"/>
      <c r="AI109" s="2266">
        <f t="shared" ref="AI109" si="112">IFERROR(AI108/AK107,0)</f>
        <v>7.0513886579078658E-2</v>
      </c>
      <c r="AJ109" s="2267"/>
      <c r="AK109" s="2266">
        <f t="shared" ref="AK109" si="113">IFERROR(AK108/AM107,0)</f>
        <v>2.2488349409342148E-2</v>
      </c>
      <c r="AL109" s="2267"/>
      <c r="AM109" s="2266">
        <f t="shared" ref="AM109" si="114">IFERROR(AM108/AO107,0)</f>
        <v>3.955449151660248E-2</v>
      </c>
      <c r="AN109" s="2267"/>
      <c r="AO109" s="2266">
        <f t="shared" ref="AO109" si="115">IFERROR(AO108/AQ107,0)</f>
        <v>4.4079601990049753E-2</v>
      </c>
      <c r="AP109" s="2267"/>
      <c r="AQ109" s="2266">
        <f t="shared" ref="AQ109" si="116">IFERROR(AQ108/AS107,0)</f>
        <v>1.6393442622950821E-2</v>
      </c>
      <c r="AR109" s="2267"/>
      <c r="AS109" s="2266">
        <f t="shared" ref="AS109" si="117">IFERROR(AS108/AU107,0)</f>
        <v>1.6271121166899341E-2</v>
      </c>
      <c r="AT109" s="2267"/>
      <c r="AU109" s="2266">
        <f t="shared" ref="AU109" si="118">IFERROR(AU108/AW107,0)</f>
        <v>9.7689166883850237E-2</v>
      </c>
      <c r="AV109" s="2267"/>
      <c r="AW109" s="2266">
        <f t="shared" ref="AW109" si="119">IFERROR(AW108/BE107,0)</f>
        <v>0.12420588123407007</v>
      </c>
      <c r="AX109" s="2267"/>
      <c r="AY109" s="535"/>
      <c r="AZ109" s="535"/>
      <c r="BA109" s="535"/>
      <c r="BB109" s="535"/>
      <c r="BC109" s="535"/>
      <c r="BD109" s="535"/>
      <c r="BE109" s="2266">
        <f t="shared" ref="BE109" si="120">IFERROR(BE108/BG107,0)</f>
        <v>3.2178491219027279E-2</v>
      </c>
      <c r="BF109" s="2267"/>
      <c r="BG109" s="2266">
        <f t="shared" ref="BG109" si="121">IFERROR(BG108/BI107,0)</f>
        <v>0</v>
      </c>
      <c r="BH109" s="2267"/>
    </row>
    <row r="110" spans="2:60" ht="15" customHeight="1" x14ac:dyDescent="0.25"/>
  </sheetData>
  <mergeCells count="279">
    <mergeCell ref="B1:BH3"/>
    <mergeCell ref="B4:BH4"/>
    <mergeCell ref="B5:H5"/>
    <mergeCell ref="B6:B7"/>
    <mergeCell ref="C6:D6"/>
    <mergeCell ref="E6:F6"/>
    <mergeCell ref="G6:H6"/>
    <mergeCell ref="I6:J6"/>
    <mergeCell ref="K6:L6"/>
    <mergeCell ref="M6:N6"/>
    <mergeCell ref="AK6:AL6"/>
    <mergeCell ref="O6:P6"/>
    <mergeCell ref="Q6:R6"/>
    <mergeCell ref="S6:T6"/>
    <mergeCell ref="U6:V6"/>
    <mergeCell ref="W6:X6"/>
    <mergeCell ref="BE6:BF6"/>
    <mergeCell ref="BA6:BB6"/>
    <mergeCell ref="BC6:BD6"/>
    <mergeCell ref="AY6:AZ6"/>
    <mergeCell ref="C97:D97"/>
    <mergeCell ref="E97:F97"/>
    <mergeCell ref="G97:H97"/>
    <mergeCell ref="I97:J97"/>
    <mergeCell ref="K97:L97"/>
    <mergeCell ref="AI6:AJ6"/>
    <mergeCell ref="BG6:BH6"/>
    <mergeCell ref="AM6:AN6"/>
    <mergeCell ref="AO6:AP6"/>
    <mergeCell ref="AQ6:AR6"/>
    <mergeCell ref="AS6:AT6"/>
    <mergeCell ref="AU6:AV6"/>
    <mergeCell ref="AW6:AX6"/>
    <mergeCell ref="Y6:Z6"/>
    <mergeCell ref="AA6:AB6"/>
    <mergeCell ref="AC6:AD6"/>
    <mergeCell ref="AE6:AF6"/>
    <mergeCell ref="AG6:AH6"/>
    <mergeCell ref="W97:X97"/>
    <mergeCell ref="Y97:Z97"/>
    <mergeCell ref="AA97:AB97"/>
    <mergeCell ref="AC97:AD97"/>
    <mergeCell ref="AE97:AF97"/>
    <mergeCell ref="M97:N97"/>
    <mergeCell ref="O97:P97"/>
    <mergeCell ref="Q97:R97"/>
    <mergeCell ref="S97:T97"/>
    <mergeCell ref="U97:V97"/>
    <mergeCell ref="AQ97:AR97"/>
    <mergeCell ref="AS97:AT97"/>
    <mergeCell ref="AU97:AV97"/>
    <mergeCell ref="AW97:AX97"/>
    <mergeCell ref="BG97:BH97"/>
    <mergeCell ref="AG97:AH97"/>
    <mergeCell ref="AI97:AJ97"/>
    <mergeCell ref="AK97:AL97"/>
    <mergeCell ref="AM97:AN97"/>
    <mergeCell ref="AO97:AP97"/>
    <mergeCell ref="BE97:BF97"/>
    <mergeCell ref="BA97:BB97"/>
    <mergeCell ref="BC97:BD97"/>
    <mergeCell ref="BG98:BH98"/>
    <mergeCell ref="AG98:AH98"/>
    <mergeCell ref="AI98:AJ98"/>
    <mergeCell ref="AK98:AL98"/>
    <mergeCell ref="AM98:AN98"/>
    <mergeCell ref="AO98:AP98"/>
    <mergeCell ref="W98:X98"/>
    <mergeCell ref="Y98:Z98"/>
    <mergeCell ref="AA98:AB98"/>
    <mergeCell ref="AC98:AD98"/>
    <mergeCell ref="AE98:AF98"/>
    <mergeCell ref="BE98:BF98"/>
    <mergeCell ref="BA98:BB98"/>
    <mergeCell ref="BC98:BD98"/>
    <mergeCell ref="C99:D99"/>
    <mergeCell ref="E99:F99"/>
    <mergeCell ref="G99:H99"/>
    <mergeCell ref="I99:J99"/>
    <mergeCell ref="K99:L99"/>
    <mergeCell ref="AQ98:AR98"/>
    <mergeCell ref="AS98:AT98"/>
    <mergeCell ref="AU98:AV98"/>
    <mergeCell ref="AW98:AX98"/>
    <mergeCell ref="M98:N98"/>
    <mergeCell ref="O98:P98"/>
    <mergeCell ref="Q98:R98"/>
    <mergeCell ref="S98:T98"/>
    <mergeCell ref="U98:V98"/>
    <mergeCell ref="C98:D98"/>
    <mergeCell ref="E98:F98"/>
    <mergeCell ref="G98:H98"/>
    <mergeCell ref="I98:J98"/>
    <mergeCell ref="K98:L98"/>
    <mergeCell ref="W99:X99"/>
    <mergeCell ref="Y99:Z99"/>
    <mergeCell ref="AA99:AB99"/>
    <mergeCell ref="AC99:AD99"/>
    <mergeCell ref="AE99:AF99"/>
    <mergeCell ref="M99:N99"/>
    <mergeCell ref="O99:P99"/>
    <mergeCell ref="Q99:R99"/>
    <mergeCell ref="S99:T99"/>
    <mergeCell ref="U99:V99"/>
    <mergeCell ref="AQ99:AR99"/>
    <mergeCell ref="AS99:AT99"/>
    <mergeCell ref="AU99:AV99"/>
    <mergeCell ref="AW99:AX99"/>
    <mergeCell ref="BG99:BH99"/>
    <mergeCell ref="AG99:AH99"/>
    <mergeCell ref="AI99:AJ99"/>
    <mergeCell ref="AK99:AL99"/>
    <mergeCell ref="AM99:AN99"/>
    <mergeCell ref="AO99:AP99"/>
    <mergeCell ref="BG103:BH103"/>
    <mergeCell ref="AG103:AH103"/>
    <mergeCell ref="AI103:AJ103"/>
    <mergeCell ref="AK103:AL103"/>
    <mergeCell ref="AM103:AN103"/>
    <mergeCell ref="AO103:AP103"/>
    <mergeCell ref="AQ103:AR103"/>
    <mergeCell ref="AS103:AT103"/>
    <mergeCell ref="AU103:AV103"/>
    <mergeCell ref="AW103:AX103"/>
    <mergeCell ref="BE99:BF99"/>
    <mergeCell ref="BE103:BF103"/>
    <mergeCell ref="BA99:BB99"/>
    <mergeCell ref="BA103:BB103"/>
    <mergeCell ref="BC99:BD99"/>
    <mergeCell ref="BC103:BD103"/>
    <mergeCell ref="W103:X103"/>
    <mergeCell ref="Y103:Z103"/>
    <mergeCell ref="AA103:AB103"/>
    <mergeCell ref="AC103:AD103"/>
    <mergeCell ref="AE103:AF103"/>
    <mergeCell ref="C104:D104"/>
    <mergeCell ref="E104:F104"/>
    <mergeCell ref="G104:H104"/>
    <mergeCell ref="I104:J104"/>
    <mergeCell ref="K104:L104"/>
    <mergeCell ref="M103:N103"/>
    <mergeCell ref="O103:P103"/>
    <mergeCell ref="Q103:R103"/>
    <mergeCell ref="S103:T103"/>
    <mergeCell ref="U103:V103"/>
    <mergeCell ref="C103:D103"/>
    <mergeCell ref="E103:F103"/>
    <mergeCell ref="G103:H103"/>
    <mergeCell ref="I103:J103"/>
    <mergeCell ref="K103:L103"/>
    <mergeCell ref="W104:X104"/>
    <mergeCell ref="Y104:Z104"/>
    <mergeCell ref="AA104:AB104"/>
    <mergeCell ref="AC104:AD104"/>
    <mergeCell ref="AE104:AF104"/>
    <mergeCell ref="M104:N104"/>
    <mergeCell ref="O104:P104"/>
    <mergeCell ref="Q104:R104"/>
    <mergeCell ref="S104:T104"/>
    <mergeCell ref="U104:V104"/>
    <mergeCell ref="AQ104:AR104"/>
    <mergeCell ref="AS104:AT104"/>
    <mergeCell ref="AU104:AV104"/>
    <mergeCell ref="AW104:AX104"/>
    <mergeCell ref="BG104:BH104"/>
    <mergeCell ref="AG104:AH104"/>
    <mergeCell ref="AI104:AJ104"/>
    <mergeCell ref="AK104:AL104"/>
    <mergeCell ref="AM104:AN104"/>
    <mergeCell ref="AO104:AP104"/>
    <mergeCell ref="BG105:BH105"/>
    <mergeCell ref="AG105:AH105"/>
    <mergeCell ref="AI105:AJ105"/>
    <mergeCell ref="AK105:AL105"/>
    <mergeCell ref="AM105:AN105"/>
    <mergeCell ref="AO105:AP105"/>
    <mergeCell ref="AQ105:AR105"/>
    <mergeCell ref="AS105:AT105"/>
    <mergeCell ref="AU105:AV105"/>
    <mergeCell ref="AW105:AX105"/>
    <mergeCell ref="BE104:BF104"/>
    <mergeCell ref="BE105:BF105"/>
    <mergeCell ref="BA104:BB104"/>
    <mergeCell ref="BA105:BB105"/>
    <mergeCell ref="BC104:BD104"/>
    <mergeCell ref="BC105:BD105"/>
    <mergeCell ref="W105:X105"/>
    <mergeCell ref="Y105:Z105"/>
    <mergeCell ref="AA105:AB105"/>
    <mergeCell ref="AC105:AD105"/>
    <mergeCell ref="AE105:AF105"/>
    <mergeCell ref="C107:D107"/>
    <mergeCell ref="E107:F107"/>
    <mergeCell ref="G107:H107"/>
    <mergeCell ref="I107:J107"/>
    <mergeCell ref="K107:L107"/>
    <mergeCell ref="M105:N105"/>
    <mergeCell ref="O105:P105"/>
    <mergeCell ref="Q105:R105"/>
    <mergeCell ref="S105:T105"/>
    <mergeCell ref="U105:V105"/>
    <mergeCell ref="C105:D105"/>
    <mergeCell ref="E105:F105"/>
    <mergeCell ref="G105:H105"/>
    <mergeCell ref="I105:J105"/>
    <mergeCell ref="K105:L105"/>
    <mergeCell ref="W107:X107"/>
    <mergeCell ref="Y107:Z107"/>
    <mergeCell ref="AA107:AB107"/>
    <mergeCell ref="AC107:AD107"/>
    <mergeCell ref="AE107:AF107"/>
    <mergeCell ref="M107:N107"/>
    <mergeCell ref="O107:P107"/>
    <mergeCell ref="Q107:R107"/>
    <mergeCell ref="S107:T107"/>
    <mergeCell ref="U107:V107"/>
    <mergeCell ref="AQ107:AR107"/>
    <mergeCell ref="AS107:AT107"/>
    <mergeCell ref="AU107:AV107"/>
    <mergeCell ref="AW107:AX107"/>
    <mergeCell ref="BG107:BH107"/>
    <mergeCell ref="AG107:AH107"/>
    <mergeCell ref="AI107:AJ107"/>
    <mergeCell ref="AK107:AL107"/>
    <mergeCell ref="AM107:AN107"/>
    <mergeCell ref="AO107:AP107"/>
    <mergeCell ref="BG108:BH108"/>
    <mergeCell ref="AG108:AH108"/>
    <mergeCell ref="AI108:AJ108"/>
    <mergeCell ref="AK108:AL108"/>
    <mergeCell ref="AM108:AN108"/>
    <mergeCell ref="AO108:AP108"/>
    <mergeCell ref="AQ108:AR108"/>
    <mergeCell ref="AS108:AT108"/>
    <mergeCell ref="AU108:AV108"/>
    <mergeCell ref="AW108:AX108"/>
    <mergeCell ref="BE107:BF107"/>
    <mergeCell ref="BE108:BF108"/>
    <mergeCell ref="W108:X108"/>
    <mergeCell ref="Y108:Z108"/>
    <mergeCell ref="AA108:AB108"/>
    <mergeCell ref="AC108:AD108"/>
    <mergeCell ref="AE108:AF108"/>
    <mergeCell ref="C109:D109"/>
    <mergeCell ref="E109:F109"/>
    <mergeCell ref="G109:H109"/>
    <mergeCell ref="I109:J109"/>
    <mergeCell ref="K109:L109"/>
    <mergeCell ref="M108:N108"/>
    <mergeCell ref="O108:P108"/>
    <mergeCell ref="Q108:R108"/>
    <mergeCell ref="S108:T108"/>
    <mergeCell ref="U108:V108"/>
    <mergeCell ref="C108:D108"/>
    <mergeCell ref="E108:F108"/>
    <mergeCell ref="G108:H108"/>
    <mergeCell ref="I108:J108"/>
    <mergeCell ref="K108:L108"/>
    <mergeCell ref="W109:X109"/>
    <mergeCell ref="Y109:Z109"/>
    <mergeCell ref="AA109:AB109"/>
    <mergeCell ref="AC109:AD109"/>
    <mergeCell ref="AW109:AX109"/>
    <mergeCell ref="BG109:BH109"/>
    <mergeCell ref="AG109:AH109"/>
    <mergeCell ref="AI109:AJ109"/>
    <mergeCell ref="AK109:AL109"/>
    <mergeCell ref="AM109:AN109"/>
    <mergeCell ref="AO109:AP109"/>
    <mergeCell ref="AE109:AF109"/>
    <mergeCell ref="M109:N109"/>
    <mergeCell ref="O109:P109"/>
    <mergeCell ref="Q109:R109"/>
    <mergeCell ref="S109:T109"/>
    <mergeCell ref="U109:V109"/>
    <mergeCell ref="AQ109:AR109"/>
    <mergeCell ref="AS109:AT109"/>
    <mergeCell ref="AU109:AV109"/>
    <mergeCell ref="BE109:BF109"/>
  </mergeCells>
  <pageMargins left="0.7" right="0.7" top="0.75" bottom="0.75" header="0.3" footer="0.3"/>
  <pageSetup paperSize="9" orientation="portrait" r:id="rId1"/>
  <drawing r:id="rId2"/>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sheetPr codeName="Hoja102"/>
  <dimension ref="A1:BC60"/>
  <sheetViews>
    <sheetView showGridLines="0" zoomScale="85" zoomScaleNormal="85" workbookViewId="0">
      <pane xSplit="2" ySplit="7" topLeftCell="AK35" activePane="bottomRight" state="frozen"/>
      <selection activeCell="I25" sqref="I25"/>
      <selection pane="topRight" activeCell="I25" sqref="I25"/>
      <selection pane="bottomLeft" activeCell="I25" sqref="I25"/>
      <selection pane="bottomRight" activeCell="B4" sqref="B4:BB4"/>
    </sheetView>
  </sheetViews>
  <sheetFormatPr baseColWidth="10" defaultColWidth="0" defaultRowHeight="15" customHeight="1" zeroHeight="1" x14ac:dyDescent="0.25"/>
  <cols>
    <col min="1" max="1" width="3.5703125" style="1" customWidth="1"/>
    <col min="2" max="2" width="56.28515625" style="1" customWidth="1"/>
    <col min="3" max="54" width="11.140625" style="1" customWidth="1"/>
    <col min="55" max="55" width="9.140625" style="1" customWidth="1"/>
    <col min="56" max="16384" width="9.140625" style="1" hidden="1"/>
  </cols>
  <sheetData>
    <row r="1" spans="2:54" ht="15.75" x14ac:dyDescent="0.25">
      <c r="B1" s="2100"/>
      <c r="C1" s="2101"/>
      <c r="D1" s="2101"/>
      <c r="E1" s="2101"/>
      <c r="F1" s="2101"/>
      <c r="G1" s="2101"/>
      <c r="H1" s="2101"/>
      <c r="I1" s="2101"/>
      <c r="J1" s="2101"/>
      <c r="K1" s="2101"/>
      <c r="L1" s="2101"/>
      <c r="M1" s="2101"/>
      <c r="N1" s="2101"/>
      <c r="O1" s="2101"/>
      <c r="P1" s="2101"/>
      <c r="Q1" s="2101"/>
      <c r="R1" s="2101"/>
      <c r="S1" s="2101"/>
      <c r="T1" s="2101"/>
      <c r="U1" s="2101"/>
      <c r="V1" s="2101"/>
      <c r="W1" s="2101"/>
      <c r="X1" s="2101"/>
      <c r="Y1" s="2101"/>
      <c r="Z1" s="2101"/>
      <c r="AA1" s="2101"/>
      <c r="AB1" s="2101"/>
      <c r="AC1" s="2101"/>
      <c r="AD1" s="2101"/>
      <c r="AE1" s="2101"/>
      <c r="AF1" s="2101"/>
      <c r="AG1" s="2101"/>
      <c r="AH1" s="2101"/>
      <c r="AI1" s="2101"/>
      <c r="AJ1" s="2101"/>
      <c r="AK1" s="2101"/>
      <c r="AL1" s="2101"/>
      <c r="AM1" s="2101"/>
      <c r="AN1" s="2101"/>
      <c r="AO1" s="2101"/>
      <c r="AP1" s="2101"/>
      <c r="AQ1" s="2101"/>
      <c r="AR1" s="2101"/>
      <c r="AS1" s="2101"/>
      <c r="AT1" s="2101"/>
      <c r="AU1" s="2101"/>
      <c r="AV1" s="2101"/>
      <c r="AW1" s="2101"/>
      <c r="AX1" s="2101"/>
      <c r="AY1" s="2101"/>
      <c r="AZ1" s="2101"/>
      <c r="BA1" s="2101"/>
      <c r="BB1" s="2102"/>
    </row>
    <row r="2" spans="2:54" ht="15.75" x14ac:dyDescent="0.25">
      <c r="B2" s="2103"/>
      <c r="C2" s="2104"/>
      <c r="D2" s="2104"/>
      <c r="E2" s="2104"/>
      <c r="F2" s="2104"/>
      <c r="G2" s="2104"/>
      <c r="H2" s="2104"/>
      <c r="I2" s="2104"/>
      <c r="J2" s="2104"/>
      <c r="K2" s="2104"/>
      <c r="L2" s="2104"/>
      <c r="M2" s="2104"/>
      <c r="N2" s="2104"/>
      <c r="O2" s="2104"/>
      <c r="P2" s="2104"/>
      <c r="Q2" s="2104"/>
      <c r="R2" s="2104"/>
      <c r="S2" s="2104"/>
      <c r="T2" s="2104"/>
      <c r="U2" s="2104"/>
      <c r="V2" s="2104"/>
      <c r="W2" s="2104"/>
      <c r="X2" s="2104"/>
      <c r="Y2" s="2104"/>
      <c r="Z2" s="2104"/>
      <c r="AA2" s="2104"/>
      <c r="AB2" s="2104"/>
      <c r="AC2" s="2104"/>
      <c r="AD2" s="2104"/>
      <c r="AE2" s="2104"/>
      <c r="AF2" s="2104"/>
      <c r="AG2" s="2104"/>
      <c r="AH2" s="2104"/>
      <c r="AI2" s="2104"/>
      <c r="AJ2" s="2104"/>
      <c r="AK2" s="2104"/>
      <c r="AL2" s="2104"/>
      <c r="AM2" s="2104"/>
      <c r="AN2" s="2104"/>
      <c r="AO2" s="2104"/>
      <c r="AP2" s="2104"/>
      <c r="AQ2" s="2104"/>
      <c r="AR2" s="2104"/>
      <c r="AS2" s="2104"/>
      <c r="AT2" s="2104"/>
      <c r="AU2" s="2104"/>
      <c r="AV2" s="2104"/>
      <c r="AW2" s="2104"/>
      <c r="AX2" s="2104"/>
      <c r="AY2" s="2104"/>
      <c r="AZ2" s="2104"/>
      <c r="BA2" s="2104"/>
      <c r="BB2" s="2105"/>
    </row>
    <row r="3" spans="2:54" ht="16.5" thickBot="1" x14ac:dyDescent="0.3">
      <c r="B3" s="2106"/>
      <c r="C3" s="2107"/>
      <c r="D3" s="2107"/>
      <c r="E3" s="2107"/>
      <c r="F3" s="2107"/>
      <c r="G3" s="2107"/>
      <c r="H3" s="2107"/>
      <c r="I3" s="2107"/>
      <c r="J3" s="2107"/>
      <c r="K3" s="2107"/>
      <c r="L3" s="2107"/>
      <c r="M3" s="2107"/>
      <c r="N3" s="2107"/>
      <c r="O3" s="2107"/>
      <c r="P3" s="2107"/>
      <c r="Q3" s="2107"/>
      <c r="R3" s="2107"/>
      <c r="S3" s="2107"/>
      <c r="T3" s="2107"/>
      <c r="U3" s="2107"/>
      <c r="V3" s="2107"/>
      <c r="W3" s="2107"/>
      <c r="X3" s="2107"/>
      <c r="Y3" s="2107"/>
      <c r="Z3" s="2107"/>
      <c r="AA3" s="2107"/>
      <c r="AB3" s="2107"/>
      <c r="AC3" s="2107"/>
      <c r="AD3" s="2107"/>
      <c r="AE3" s="2107"/>
      <c r="AF3" s="2107"/>
      <c r="AG3" s="2107"/>
      <c r="AH3" s="2107"/>
      <c r="AI3" s="2107"/>
      <c r="AJ3" s="2107"/>
      <c r="AK3" s="2107"/>
      <c r="AL3" s="2107"/>
      <c r="AM3" s="2107"/>
      <c r="AN3" s="2107"/>
      <c r="AO3" s="2107"/>
      <c r="AP3" s="2107"/>
      <c r="AQ3" s="2107"/>
      <c r="AR3" s="2107"/>
      <c r="AS3" s="2107"/>
      <c r="AT3" s="2107"/>
      <c r="AU3" s="2107"/>
      <c r="AV3" s="2107"/>
      <c r="AW3" s="2107"/>
      <c r="AX3" s="2107"/>
      <c r="AY3" s="2107"/>
      <c r="AZ3" s="2107"/>
      <c r="BA3" s="2107"/>
      <c r="BB3" s="2108"/>
    </row>
    <row r="4" spans="2:54" ht="21.75" thickBot="1" x14ac:dyDescent="0.4">
      <c r="B4" s="1970" t="s">
        <v>1844</v>
      </c>
      <c r="C4" s="1971"/>
      <c r="D4" s="1971"/>
      <c r="E4" s="1971"/>
      <c r="F4" s="1971"/>
      <c r="G4" s="1971"/>
      <c r="H4" s="1971"/>
      <c r="I4" s="1971"/>
      <c r="J4" s="1971"/>
      <c r="K4" s="1971"/>
      <c r="L4" s="1971"/>
      <c r="M4" s="1971"/>
      <c r="N4" s="1971"/>
      <c r="O4" s="1971"/>
      <c r="P4" s="1971"/>
      <c r="Q4" s="1971"/>
      <c r="R4" s="1971"/>
      <c r="S4" s="1971"/>
      <c r="T4" s="1971"/>
      <c r="U4" s="1971"/>
      <c r="V4" s="1971"/>
      <c r="W4" s="1971"/>
      <c r="X4" s="1971"/>
      <c r="Y4" s="1971"/>
      <c r="Z4" s="1971"/>
      <c r="AA4" s="1971"/>
      <c r="AB4" s="1971"/>
      <c r="AC4" s="1971"/>
      <c r="AD4" s="1971"/>
      <c r="AE4" s="1971"/>
      <c r="AF4" s="1971"/>
      <c r="AG4" s="1971"/>
      <c r="AH4" s="1971"/>
      <c r="AI4" s="1971"/>
      <c r="AJ4" s="1971"/>
      <c r="AK4" s="1971"/>
      <c r="AL4" s="1971"/>
      <c r="AM4" s="1971"/>
      <c r="AN4" s="1971"/>
      <c r="AO4" s="1971"/>
      <c r="AP4" s="1971"/>
      <c r="AQ4" s="1971"/>
      <c r="AR4" s="1971"/>
      <c r="AS4" s="1971"/>
      <c r="AT4" s="1971"/>
      <c r="AU4" s="1971"/>
      <c r="AV4" s="1971"/>
      <c r="AW4" s="1971"/>
      <c r="AX4" s="1971"/>
      <c r="AY4" s="1971"/>
      <c r="AZ4" s="1971"/>
      <c r="BA4" s="1971"/>
      <c r="BB4" s="1972"/>
    </row>
    <row r="5" spans="2:54" s="5" customFormat="1" ht="15.75" x14ac:dyDescent="0.25">
      <c r="B5" s="1852"/>
      <c r="C5" s="1852"/>
      <c r="D5" s="1852"/>
      <c r="E5" s="1852"/>
      <c r="F5" s="1852"/>
      <c r="G5" s="1852"/>
      <c r="H5" s="1852"/>
    </row>
    <row r="6" spans="2:54" s="13" customFormat="1" ht="18.75" customHeight="1" x14ac:dyDescent="0.25">
      <c r="B6" s="2275" t="s">
        <v>379</v>
      </c>
      <c r="C6" s="2277">
        <v>1992</v>
      </c>
      <c r="D6" s="2278"/>
      <c r="E6" s="2277">
        <v>1993</v>
      </c>
      <c r="F6" s="2278"/>
      <c r="G6" s="2277">
        <v>1994</v>
      </c>
      <c r="H6" s="2278"/>
      <c r="I6" s="2277">
        <v>1995</v>
      </c>
      <c r="J6" s="2278"/>
      <c r="K6" s="2277">
        <v>1996</v>
      </c>
      <c r="L6" s="2278"/>
      <c r="M6" s="2277">
        <v>1997</v>
      </c>
      <c r="N6" s="2278"/>
      <c r="O6" s="2277">
        <v>1998</v>
      </c>
      <c r="P6" s="2278"/>
      <c r="Q6" s="2277">
        <v>1999</v>
      </c>
      <c r="R6" s="2278"/>
      <c r="S6" s="2277">
        <v>2000</v>
      </c>
      <c r="T6" s="2278"/>
      <c r="U6" s="2277">
        <v>2001</v>
      </c>
      <c r="V6" s="2278"/>
      <c r="W6" s="2277">
        <v>2002</v>
      </c>
      <c r="X6" s="2278"/>
      <c r="Y6" s="2277">
        <v>2003</v>
      </c>
      <c r="Z6" s="2278"/>
      <c r="AA6" s="2277">
        <v>2004</v>
      </c>
      <c r="AB6" s="2278"/>
      <c r="AC6" s="2277">
        <v>2005</v>
      </c>
      <c r="AD6" s="2278"/>
      <c r="AE6" s="2277">
        <v>2006</v>
      </c>
      <c r="AF6" s="2278"/>
      <c r="AG6" s="2277">
        <v>2007</v>
      </c>
      <c r="AH6" s="2278"/>
      <c r="AI6" s="2277">
        <v>2008</v>
      </c>
      <c r="AJ6" s="2278"/>
      <c r="AK6" s="2277">
        <v>2009</v>
      </c>
      <c r="AL6" s="2278"/>
      <c r="AM6" s="2277">
        <v>2010</v>
      </c>
      <c r="AN6" s="2278"/>
      <c r="AO6" s="2277">
        <v>2011</v>
      </c>
      <c r="AP6" s="2278"/>
      <c r="AQ6" s="2277">
        <v>2015</v>
      </c>
      <c r="AR6" s="2278"/>
      <c r="AS6" s="2277">
        <v>2016</v>
      </c>
      <c r="AT6" s="2278"/>
      <c r="AU6" s="2277">
        <v>2017</v>
      </c>
      <c r="AV6" s="2278"/>
      <c r="AW6" s="2277">
        <v>2018</v>
      </c>
      <c r="AX6" s="2278"/>
      <c r="AY6" s="2277">
        <v>2019</v>
      </c>
      <c r="AZ6" s="2278"/>
      <c r="BA6" s="2277">
        <v>2020</v>
      </c>
      <c r="BB6" s="2278"/>
    </row>
    <row r="7" spans="2:54" s="13" customFormat="1" ht="18.75" customHeight="1" x14ac:dyDescent="0.25">
      <c r="B7" s="2276"/>
      <c r="C7" s="194" t="s">
        <v>508</v>
      </c>
      <c r="D7" s="194" t="s">
        <v>509</v>
      </c>
      <c r="E7" s="194" t="s">
        <v>510</v>
      </c>
      <c r="F7" s="194" t="s">
        <v>511</v>
      </c>
      <c r="G7" s="194" t="s">
        <v>512</v>
      </c>
      <c r="H7" s="194" t="s">
        <v>513</v>
      </c>
      <c r="I7" s="194" t="s">
        <v>514</v>
      </c>
      <c r="J7" s="194" t="s">
        <v>515</v>
      </c>
      <c r="K7" s="194" t="s">
        <v>516</v>
      </c>
      <c r="L7" s="194" t="s">
        <v>517</v>
      </c>
      <c r="M7" s="194" t="s">
        <v>518</v>
      </c>
      <c r="N7" s="194" t="s">
        <v>519</v>
      </c>
      <c r="O7" s="194" t="s">
        <v>520</v>
      </c>
      <c r="P7" s="194" t="s">
        <v>521</v>
      </c>
      <c r="Q7" s="194" t="s">
        <v>522</v>
      </c>
      <c r="R7" s="194" t="s">
        <v>523</v>
      </c>
      <c r="S7" s="194" t="s">
        <v>524</v>
      </c>
      <c r="T7" s="194" t="s">
        <v>525</v>
      </c>
      <c r="U7" s="194" t="s">
        <v>526</v>
      </c>
      <c r="V7" s="194" t="s">
        <v>527</v>
      </c>
      <c r="W7" s="194" t="s">
        <v>528</v>
      </c>
      <c r="X7" s="194" t="s">
        <v>529</v>
      </c>
      <c r="Y7" s="194" t="s">
        <v>530</v>
      </c>
      <c r="Z7" s="194" t="s">
        <v>531</v>
      </c>
      <c r="AA7" s="194" t="s">
        <v>532</v>
      </c>
      <c r="AB7" s="194" t="s">
        <v>533</v>
      </c>
      <c r="AC7" s="194" t="s">
        <v>534</v>
      </c>
      <c r="AD7" s="194" t="s">
        <v>535</v>
      </c>
      <c r="AE7" s="195" t="s">
        <v>536</v>
      </c>
      <c r="AF7" s="195" t="s">
        <v>537</v>
      </c>
      <c r="AG7" s="194" t="s">
        <v>538</v>
      </c>
      <c r="AH7" s="194" t="s">
        <v>539</v>
      </c>
      <c r="AI7" s="197" t="s">
        <v>540</v>
      </c>
      <c r="AJ7" s="197" t="s">
        <v>541</v>
      </c>
      <c r="AK7" s="197" t="s">
        <v>542</v>
      </c>
      <c r="AL7" s="197" t="s">
        <v>543</v>
      </c>
      <c r="AM7" s="197" t="s">
        <v>544</v>
      </c>
      <c r="AN7" s="197" t="s">
        <v>545</v>
      </c>
      <c r="AO7" s="197" t="s">
        <v>546</v>
      </c>
      <c r="AP7" s="197" t="s">
        <v>547</v>
      </c>
      <c r="AQ7" s="197" t="s">
        <v>554</v>
      </c>
      <c r="AR7" s="197" t="s">
        <v>555</v>
      </c>
      <c r="AS7" s="197" t="s">
        <v>556</v>
      </c>
      <c r="AT7" s="197" t="s">
        <v>133</v>
      </c>
      <c r="AU7" s="197" t="s">
        <v>978</v>
      </c>
      <c r="AV7" s="197" t="s">
        <v>1854</v>
      </c>
      <c r="AW7" s="197" t="s">
        <v>1903</v>
      </c>
      <c r="AX7" s="197" t="s">
        <v>2279</v>
      </c>
      <c r="AY7" s="197" t="s">
        <v>2280</v>
      </c>
      <c r="AZ7" s="197" t="s">
        <v>3023</v>
      </c>
      <c r="BA7" s="197" t="s">
        <v>3024</v>
      </c>
      <c r="BB7" s="197" t="s">
        <v>3025</v>
      </c>
    </row>
    <row r="8" spans="2:54" s="13" customFormat="1" ht="18.75" customHeight="1" x14ac:dyDescent="0.25">
      <c r="B8" s="198" t="s">
        <v>891</v>
      </c>
      <c r="C8" s="198">
        <f t="shared" ref="C8:H8" si="0">C9+C10+C11+C12+C13+C14</f>
        <v>0</v>
      </c>
      <c r="D8" s="198">
        <f t="shared" si="0"/>
        <v>0</v>
      </c>
      <c r="E8" s="198">
        <f t="shared" si="0"/>
        <v>0</v>
      </c>
      <c r="F8" s="198">
        <f t="shared" si="0"/>
        <v>0</v>
      </c>
      <c r="G8" s="198">
        <f t="shared" si="0"/>
        <v>0</v>
      </c>
      <c r="H8" s="198">
        <f t="shared" si="0"/>
        <v>0</v>
      </c>
      <c r="I8" s="198">
        <f>SUM(I9:I14)</f>
        <v>39</v>
      </c>
      <c r="J8" s="198">
        <f t="shared" ref="J8:BB8" si="1">SUM(J9:J14)</f>
        <v>38</v>
      </c>
      <c r="K8" s="198">
        <f t="shared" si="1"/>
        <v>77</v>
      </c>
      <c r="L8" s="198">
        <f t="shared" si="1"/>
        <v>35</v>
      </c>
      <c r="M8" s="198">
        <f t="shared" si="1"/>
        <v>77</v>
      </c>
      <c r="N8" s="198">
        <f t="shared" si="1"/>
        <v>77</v>
      </c>
      <c r="O8" s="198">
        <f t="shared" si="1"/>
        <v>0</v>
      </c>
      <c r="P8" s="198">
        <f t="shared" si="1"/>
        <v>0</v>
      </c>
      <c r="Q8" s="198">
        <f t="shared" si="1"/>
        <v>36</v>
      </c>
      <c r="R8" s="198">
        <f t="shared" si="1"/>
        <v>64</v>
      </c>
      <c r="S8" s="198">
        <f t="shared" si="1"/>
        <v>0</v>
      </c>
      <c r="T8" s="198">
        <f t="shared" si="1"/>
        <v>0</v>
      </c>
      <c r="U8" s="198">
        <f t="shared" si="1"/>
        <v>0</v>
      </c>
      <c r="V8" s="198">
        <f t="shared" si="1"/>
        <v>58</v>
      </c>
      <c r="W8" s="198">
        <f t="shared" si="1"/>
        <v>0</v>
      </c>
      <c r="X8" s="198">
        <f t="shared" si="1"/>
        <v>0</v>
      </c>
      <c r="Y8" s="198">
        <f t="shared" si="1"/>
        <v>0</v>
      </c>
      <c r="Z8" s="198">
        <f t="shared" si="1"/>
        <v>0</v>
      </c>
      <c r="AA8" s="198">
        <f t="shared" si="1"/>
        <v>0</v>
      </c>
      <c r="AB8" s="198">
        <f t="shared" si="1"/>
        <v>0</v>
      </c>
      <c r="AC8" s="198">
        <f t="shared" si="1"/>
        <v>23</v>
      </c>
      <c r="AD8" s="198">
        <f t="shared" si="1"/>
        <v>23</v>
      </c>
      <c r="AE8" s="198">
        <f t="shared" si="1"/>
        <v>23</v>
      </c>
      <c r="AF8" s="198">
        <f t="shared" si="1"/>
        <v>21</v>
      </c>
      <c r="AG8" s="198">
        <f t="shared" si="1"/>
        <v>21</v>
      </c>
      <c r="AH8" s="198">
        <f t="shared" si="1"/>
        <v>35</v>
      </c>
      <c r="AI8" s="198">
        <f t="shared" si="1"/>
        <v>61</v>
      </c>
      <c r="AJ8" s="198">
        <f t="shared" si="1"/>
        <v>49</v>
      </c>
      <c r="AK8" s="198">
        <f t="shared" si="1"/>
        <v>82</v>
      </c>
      <c r="AL8" s="198">
        <f t="shared" si="1"/>
        <v>52</v>
      </c>
      <c r="AM8" s="198">
        <f t="shared" si="1"/>
        <v>0</v>
      </c>
      <c r="AN8" s="198">
        <f t="shared" si="1"/>
        <v>0</v>
      </c>
      <c r="AO8" s="198">
        <f t="shared" si="1"/>
        <v>0</v>
      </c>
      <c r="AP8" s="198">
        <f t="shared" si="1"/>
        <v>0</v>
      </c>
      <c r="AQ8" s="198">
        <f t="shared" si="1"/>
        <v>0</v>
      </c>
      <c r="AR8" s="198">
        <f t="shared" si="1"/>
        <v>0</v>
      </c>
      <c r="AS8" s="198">
        <f t="shared" si="1"/>
        <v>0</v>
      </c>
      <c r="AT8" s="198">
        <f t="shared" si="1"/>
        <v>0</v>
      </c>
      <c r="AU8" s="198">
        <f t="shared" si="1"/>
        <v>0</v>
      </c>
      <c r="AV8" s="198">
        <f t="shared" si="1"/>
        <v>0</v>
      </c>
      <c r="AW8" s="198">
        <f t="shared" si="1"/>
        <v>0</v>
      </c>
      <c r="AX8" s="198">
        <f t="shared" si="1"/>
        <v>0</v>
      </c>
      <c r="AY8" s="198">
        <f t="shared" ref="AY8:AZ8" si="2">SUM(AY9:AY14)</f>
        <v>0</v>
      </c>
      <c r="AZ8" s="198">
        <f t="shared" si="2"/>
        <v>0</v>
      </c>
      <c r="BA8" s="198">
        <f t="shared" si="1"/>
        <v>0</v>
      </c>
      <c r="BB8" s="198">
        <f t="shared" si="1"/>
        <v>0</v>
      </c>
    </row>
    <row r="9" spans="2:54" s="13" customFormat="1" ht="31.5" x14ac:dyDescent="0.25">
      <c r="B9" s="385" t="s">
        <v>952</v>
      </c>
      <c r="C9" s="361"/>
      <c r="D9" s="361"/>
      <c r="E9" s="361"/>
      <c r="F9" s="361"/>
      <c r="G9" s="361"/>
      <c r="H9" s="361"/>
      <c r="I9" s="361"/>
      <c r="J9" s="361"/>
      <c r="K9" s="361"/>
      <c r="L9" s="361"/>
      <c r="M9" s="361"/>
      <c r="N9" s="361"/>
      <c r="O9" s="361"/>
      <c r="P9" s="361"/>
      <c r="Q9" s="361"/>
      <c r="R9" s="361"/>
      <c r="S9" s="361"/>
      <c r="T9" s="361"/>
      <c r="U9" s="269"/>
      <c r="V9" s="269">
        <v>25</v>
      </c>
      <c r="W9" s="269"/>
      <c r="X9" s="269"/>
      <c r="Y9" s="269"/>
      <c r="Z9" s="269"/>
      <c r="AA9" s="269"/>
      <c r="AB9" s="269"/>
      <c r="AC9" s="269"/>
      <c r="AD9" s="269"/>
      <c r="AE9" s="269"/>
      <c r="AF9" s="269">
        <v>21</v>
      </c>
      <c r="AG9" s="269">
        <v>21</v>
      </c>
      <c r="AH9" s="269">
        <v>35</v>
      </c>
      <c r="AI9" s="269">
        <v>35</v>
      </c>
      <c r="AJ9" s="269">
        <v>23</v>
      </c>
      <c r="AK9" s="363">
        <v>23</v>
      </c>
      <c r="AL9" s="363"/>
      <c r="AM9" s="363"/>
      <c r="AN9" s="363"/>
      <c r="AO9" s="363"/>
      <c r="AP9" s="363"/>
      <c r="AQ9" s="363"/>
      <c r="AR9" s="363"/>
      <c r="AS9" s="363"/>
      <c r="AT9" s="363"/>
      <c r="AU9" s="363"/>
      <c r="AV9" s="363"/>
      <c r="AW9" s="363"/>
      <c r="AX9" s="363"/>
      <c r="AY9" s="363"/>
      <c r="AZ9" s="363"/>
      <c r="BA9" s="363"/>
      <c r="BB9" s="363"/>
    </row>
    <row r="10" spans="2:54" s="13" customFormat="1" ht="18.75" customHeight="1" x14ac:dyDescent="0.25">
      <c r="B10" s="385" t="s">
        <v>953</v>
      </c>
      <c r="C10" s="361"/>
      <c r="D10" s="361"/>
      <c r="E10" s="361"/>
      <c r="F10" s="361"/>
      <c r="G10" s="361"/>
      <c r="H10" s="361"/>
      <c r="I10" s="361"/>
      <c r="J10" s="361"/>
      <c r="K10" s="361"/>
      <c r="L10" s="361"/>
      <c r="M10" s="361"/>
      <c r="N10" s="361"/>
      <c r="O10" s="361"/>
      <c r="P10" s="361"/>
      <c r="Q10" s="361"/>
      <c r="R10" s="361"/>
      <c r="S10" s="361"/>
      <c r="T10" s="361"/>
      <c r="U10" s="269"/>
      <c r="V10" s="269">
        <v>33</v>
      </c>
      <c r="W10" s="269"/>
      <c r="X10" s="269"/>
      <c r="Y10" s="269"/>
      <c r="Z10" s="269"/>
      <c r="AA10" s="269"/>
      <c r="AB10" s="269"/>
      <c r="AC10" s="269">
        <v>23</v>
      </c>
      <c r="AD10" s="269">
        <v>23</v>
      </c>
      <c r="AE10" s="269">
        <v>23</v>
      </c>
      <c r="AF10" s="269"/>
      <c r="AG10" s="269"/>
      <c r="AH10" s="269"/>
      <c r="AI10" s="269">
        <v>26</v>
      </c>
      <c r="AJ10" s="269">
        <v>26</v>
      </c>
      <c r="AK10" s="363">
        <v>26</v>
      </c>
      <c r="AL10" s="363"/>
      <c r="AM10" s="363"/>
      <c r="AN10" s="363"/>
      <c r="AO10" s="363"/>
      <c r="AP10" s="363"/>
      <c r="AQ10" s="363"/>
      <c r="AR10" s="363"/>
      <c r="AS10" s="363"/>
      <c r="AT10" s="363"/>
      <c r="AU10" s="363"/>
      <c r="AV10" s="363"/>
      <c r="AW10" s="363"/>
      <c r="AX10" s="363"/>
      <c r="AY10" s="363"/>
      <c r="AZ10" s="363"/>
      <c r="BA10" s="363"/>
      <c r="BB10" s="363"/>
    </row>
    <row r="11" spans="2:54" s="13" customFormat="1" ht="31.5" x14ac:dyDescent="0.25">
      <c r="B11" s="385" t="s">
        <v>954</v>
      </c>
      <c r="C11" s="361"/>
      <c r="D11" s="361"/>
      <c r="E11" s="361"/>
      <c r="F11" s="361"/>
      <c r="G11" s="361"/>
      <c r="H11" s="361"/>
      <c r="I11" s="361"/>
      <c r="J11" s="361"/>
      <c r="K11" s="361"/>
      <c r="L11" s="361"/>
      <c r="M11" s="361"/>
      <c r="N11" s="361"/>
      <c r="O11" s="361"/>
      <c r="P11" s="361"/>
      <c r="Q11" s="361"/>
      <c r="R11" s="361"/>
      <c r="S11" s="361"/>
      <c r="T11" s="361"/>
      <c r="U11" s="269"/>
      <c r="V11" s="269"/>
      <c r="W11" s="269"/>
      <c r="X11" s="269"/>
      <c r="Y11" s="269"/>
      <c r="Z11" s="269"/>
      <c r="AA11" s="269"/>
      <c r="AB11" s="269"/>
      <c r="AC11" s="269"/>
      <c r="AD11" s="269"/>
      <c r="AE11" s="269"/>
      <c r="AF11" s="269"/>
      <c r="AG11" s="269"/>
      <c r="AH11" s="269"/>
      <c r="AI11" s="269"/>
      <c r="AJ11" s="269"/>
      <c r="AK11" s="363"/>
      <c r="AL11" s="363">
        <v>19</v>
      </c>
      <c r="AM11" s="363"/>
      <c r="AN11" s="363"/>
      <c r="AO11" s="363"/>
      <c r="AP11" s="363"/>
      <c r="AQ11" s="363"/>
      <c r="AR11" s="363"/>
      <c r="AS11" s="363"/>
      <c r="AT11" s="363"/>
      <c r="AU11" s="363"/>
      <c r="AV11" s="363"/>
      <c r="AW11" s="363"/>
      <c r="AX11" s="363"/>
      <c r="AY11" s="363"/>
      <c r="AZ11" s="363"/>
      <c r="BA11" s="363"/>
      <c r="BB11" s="363"/>
    </row>
    <row r="12" spans="2:54" s="13" customFormat="1" ht="18.75" customHeight="1" x14ac:dyDescent="0.25">
      <c r="B12" s="385" t="s">
        <v>955</v>
      </c>
      <c r="C12" s="361"/>
      <c r="D12" s="361"/>
      <c r="E12" s="361"/>
      <c r="F12" s="361"/>
      <c r="G12" s="361"/>
      <c r="H12" s="361"/>
      <c r="I12" s="361"/>
      <c r="J12" s="361"/>
      <c r="K12" s="361"/>
      <c r="L12" s="361"/>
      <c r="M12" s="361"/>
      <c r="N12" s="361"/>
      <c r="O12" s="361"/>
      <c r="P12" s="361"/>
      <c r="Q12" s="361"/>
      <c r="R12" s="361"/>
      <c r="S12" s="361"/>
      <c r="T12" s="361"/>
      <c r="U12" s="269"/>
      <c r="V12" s="269"/>
      <c r="W12" s="269"/>
      <c r="X12" s="269"/>
      <c r="Y12" s="269"/>
      <c r="Z12" s="269"/>
      <c r="AA12" s="269"/>
      <c r="AB12" s="269"/>
      <c r="AC12" s="269"/>
      <c r="AD12" s="269"/>
      <c r="AE12" s="269"/>
      <c r="AF12" s="269"/>
      <c r="AG12" s="269"/>
      <c r="AH12" s="269"/>
      <c r="AI12" s="269"/>
      <c r="AJ12" s="269"/>
      <c r="AK12" s="363">
        <v>33</v>
      </c>
      <c r="AL12" s="363">
        <v>33</v>
      </c>
      <c r="AM12" s="363"/>
      <c r="AN12" s="363"/>
      <c r="AO12" s="363"/>
      <c r="AP12" s="363"/>
      <c r="AQ12" s="363"/>
      <c r="AR12" s="363"/>
      <c r="AS12" s="363"/>
      <c r="AT12" s="363"/>
      <c r="AU12" s="363"/>
      <c r="AV12" s="363"/>
      <c r="AW12" s="363"/>
      <c r="AX12" s="363"/>
      <c r="AY12" s="363"/>
      <c r="AZ12" s="363"/>
      <c r="BA12" s="363"/>
      <c r="BB12" s="363"/>
    </row>
    <row r="13" spans="2:54" s="13" customFormat="1" ht="15.75" x14ac:dyDescent="0.25">
      <c r="B13" s="385" t="s">
        <v>956</v>
      </c>
      <c r="C13" s="361"/>
      <c r="D13" s="361"/>
      <c r="E13" s="361"/>
      <c r="F13" s="361"/>
      <c r="G13" s="361"/>
      <c r="H13" s="361"/>
      <c r="I13" s="361">
        <v>39</v>
      </c>
      <c r="J13" s="361">
        <v>38</v>
      </c>
      <c r="K13" s="361">
        <v>38</v>
      </c>
      <c r="L13" s="361">
        <v>35</v>
      </c>
      <c r="M13" s="361">
        <v>38</v>
      </c>
      <c r="N13" s="361">
        <v>38</v>
      </c>
      <c r="O13" s="361"/>
      <c r="P13" s="361"/>
      <c r="Q13" s="361"/>
      <c r="R13" s="361">
        <v>29</v>
      </c>
      <c r="S13" s="361"/>
      <c r="T13" s="361"/>
      <c r="U13" s="269"/>
      <c r="V13" s="269"/>
      <c r="W13" s="269"/>
      <c r="X13" s="269"/>
      <c r="Y13" s="269"/>
      <c r="Z13" s="269"/>
      <c r="AA13" s="269"/>
      <c r="AB13" s="269"/>
      <c r="AC13" s="269"/>
      <c r="AD13" s="269"/>
      <c r="AE13" s="269"/>
      <c r="AF13" s="269"/>
      <c r="AG13" s="269"/>
      <c r="AH13" s="269"/>
      <c r="AI13" s="269"/>
      <c r="AJ13" s="269"/>
      <c r="AK13" s="363"/>
      <c r="AL13" s="363"/>
      <c r="AM13" s="363"/>
      <c r="AN13" s="363"/>
      <c r="AO13" s="363"/>
      <c r="AP13" s="363"/>
      <c r="AQ13" s="363"/>
      <c r="AR13" s="363"/>
      <c r="AS13" s="363"/>
      <c r="AT13" s="363"/>
      <c r="AU13" s="363"/>
      <c r="AV13" s="363"/>
      <c r="AW13" s="363"/>
      <c r="AX13" s="363"/>
      <c r="AY13" s="363"/>
      <c r="AZ13" s="363"/>
      <c r="BA13" s="363"/>
      <c r="BB13" s="363"/>
    </row>
    <row r="14" spans="2:54" s="13" customFormat="1" ht="18.75" customHeight="1" x14ac:dyDescent="0.25">
      <c r="B14" s="385" t="s">
        <v>957</v>
      </c>
      <c r="C14" s="361"/>
      <c r="D14" s="361"/>
      <c r="E14" s="361"/>
      <c r="F14" s="361"/>
      <c r="G14" s="361"/>
      <c r="H14" s="361"/>
      <c r="I14" s="361"/>
      <c r="J14" s="361"/>
      <c r="K14" s="361">
        <v>39</v>
      </c>
      <c r="L14" s="361"/>
      <c r="M14" s="361">
        <v>39</v>
      </c>
      <c r="N14" s="361">
        <v>39</v>
      </c>
      <c r="O14" s="361"/>
      <c r="P14" s="361"/>
      <c r="Q14" s="361">
        <v>36</v>
      </c>
      <c r="R14" s="361">
        <v>35</v>
      </c>
      <c r="S14" s="361"/>
      <c r="T14" s="361"/>
      <c r="U14" s="269"/>
      <c r="V14" s="269"/>
      <c r="W14" s="269"/>
      <c r="X14" s="269"/>
      <c r="Y14" s="269"/>
      <c r="Z14" s="269"/>
      <c r="AA14" s="269"/>
      <c r="AB14" s="269"/>
      <c r="AC14" s="269"/>
      <c r="AD14" s="269"/>
      <c r="AE14" s="269"/>
      <c r="AF14" s="269"/>
      <c r="AG14" s="269"/>
      <c r="AH14" s="269"/>
      <c r="AI14" s="269"/>
      <c r="AJ14" s="269"/>
      <c r="AK14" s="363"/>
      <c r="AL14" s="363"/>
      <c r="AM14" s="363"/>
      <c r="AN14" s="363"/>
      <c r="AO14" s="363"/>
      <c r="AP14" s="363"/>
      <c r="AQ14" s="363"/>
      <c r="AR14" s="363"/>
      <c r="AS14" s="363"/>
      <c r="AT14" s="363"/>
      <c r="AU14" s="363"/>
      <c r="AV14" s="363"/>
      <c r="AW14" s="363"/>
      <c r="AX14" s="363"/>
      <c r="AY14" s="363"/>
      <c r="AZ14" s="363"/>
      <c r="BA14" s="363"/>
      <c r="BB14" s="363"/>
    </row>
    <row r="15" spans="2:54" s="13" customFormat="1" ht="18.75" customHeight="1" x14ac:dyDescent="0.25">
      <c r="B15" s="198" t="s">
        <v>208</v>
      </c>
      <c r="C15" s="198">
        <f>SUM(C16:C17)</f>
        <v>0</v>
      </c>
      <c r="D15" s="198">
        <f t="shared" ref="D15:BB15" si="3">SUM(D16:D17)</f>
        <v>0</v>
      </c>
      <c r="E15" s="198">
        <f t="shared" si="3"/>
        <v>0</v>
      </c>
      <c r="F15" s="198">
        <f t="shared" si="3"/>
        <v>0</v>
      </c>
      <c r="G15" s="198">
        <f t="shared" si="3"/>
        <v>0</v>
      </c>
      <c r="H15" s="198">
        <f t="shared" si="3"/>
        <v>0</v>
      </c>
      <c r="I15" s="198">
        <f t="shared" si="3"/>
        <v>0</v>
      </c>
      <c r="J15" s="198">
        <f t="shared" si="3"/>
        <v>36</v>
      </c>
      <c r="K15" s="198">
        <f t="shared" si="3"/>
        <v>36</v>
      </c>
      <c r="L15" s="198">
        <f t="shared" si="3"/>
        <v>36</v>
      </c>
      <c r="M15" s="198">
        <f t="shared" si="3"/>
        <v>0</v>
      </c>
      <c r="N15" s="198">
        <f t="shared" si="3"/>
        <v>0</v>
      </c>
      <c r="O15" s="198">
        <f t="shared" si="3"/>
        <v>0</v>
      </c>
      <c r="P15" s="198">
        <f t="shared" si="3"/>
        <v>0</v>
      </c>
      <c r="Q15" s="198">
        <f t="shared" si="3"/>
        <v>0</v>
      </c>
      <c r="R15" s="198">
        <f t="shared" si="3"/>
        <v>0</v>
      </c>
      <c r="S15" s="198">
        <f t="shared" si="3"/>
        <v>0</v>
      </c>
      <c r="T15" s="198">
        <f t="shared" si="3"/>
        <v>0</v>
      </c>
      <c r="U15" s="198">
        <f t="shared" si="3"/>
        <v>0</v>
      </c>
      <c r="V15" s="198">
        <f t="shared" si="3"/>
        <v>0</v>
      </c>
      <c r="W15" s="198">
        <f t="shared" si="3"/>
        <v>0</v>
      </c>
      <c r="X15" s="198">
        <f t="shared" si="3"/>
        <v>0</v>
      </c>
      <c r="Y15" s="198">
        <f t="shared" si="3"/>
        <v>0</v>
      </c>
      <c r="Z15" s="198">
        <f t="shared" si="3"/>
        <v>0</v>
      </c>
      <c r="AA15" s="198">
        <f t="shared" si="3"/>
        <v>0</v>
      </c>
      <c r="AB15" s="198">
        <f t="shared" si="3"/>
        <v>0</v>
      </c>
      <c r="AC15" s="198">
        <f t="shared" si="3"/>
        <v>0</v>
      </c>
      <c r="AD15" s="198">
        <f t="shared" si="3"/>
        <v>0</v>
      </c>
      <c r="AE15" s="198">
        <f t="shared" si="3"/>
        <v>0</v>
      </c>
      <c r="AF15" s="198">
        <f t="shared" si="3"/>
        <v>50</v>
      </c>
      <c r="AG15" s="198">
        <f t="shared" si="3"/>
        <v>50</v>
      </c>
      <c r="AH15" s="198">
        <f t="shared" si="3"/>
        <v>82</v>
      </c>
      <c r="AI15" s="198">
        <f t="shared" si="3"/>
        <v>102</v>
      </c>
      <c r="AJ15" s="198">
        <f t="shared" si="3"/>
        <v>93</v>
      </c>
      <c r="AK15" s="198">
        <f t="shared" si="3"/>
        <v>93</v>
      </c>
      <c r="AL15" s="198">
        <f t="shared" si="3"/>
        <v>33</v>
      </c>
      <c r="AM15" s="198">
        <f t="shared" si="3"/>
        <v>0</v>
      </c>
      <c r="AN15" s="198">
        <f t="shared" si="3"/>
        <v>0</v>
      </c>
      <c r="AO15" s="198">
        <f t="shared" si="3"/>
        <v>0</v>
      </c>
      <c r="AP15" s="198">
        <f t="shared" si="3"/>
        <v>0</v>
      </c>
      <c r="AQ15" s="198">
        <f t="shared" si="3"/>
        <v>0</v>
      </c>
      <c r="AR15" s="198">
        <f t="shared" si="3"/>
        <v>0</v>
      </c>
      <c r="AS15" s="198">
        <f t="shared" si="3"/>
        <v>0</v>
      </c>
      <c r="AT15" s="198">
        <f t="shared" si="3"/>
        <v>0</v>
      </c>
      <c r="AU15" s="198">
        <f t="shared" si="3"/>
        <v>0</v>
      </c>
      <c r="AV15" s="198">
        <f t="shared" si="3"/>
        <v>0</v>
      </c>
      <c r="AW15" s="198">
        <f t="shared" si="3"/>
        <v>0</v>
      </c>
      <c r="AX15" s="198">
        <f t="shared" si="3"/>
        <v>0</v>
      </c>
      <c r="AY15" s="198">
        <f t="shared" ref="AY15:AZ15" si="4">SUM(AY16:AY17)</f>
        <v>0</v>
      </c>
      <c r="AZ15" s="198">
        <f t="shared" si="4"/>
        <v>0</v>
      </c>
      <c r="BA15" s="198">
        <f t="shared" si="3"/>
        <v>0</v>
      </c>
      <c r="BB15" s="198">
        <f t="shared" si="3"/>
        <v>0</v>
      </c>
    </row>
    <row r="16" spans="2:54" s="13" customFormat="1" ht="18.75" customHeight="1" x14ac:dyDescent="0.25">
      <c r="B16" s="385" t="s">
        <v>958</v>
      </c>
      <c r="C16" s="361"/>
      <c r="D16" s="361"/>
      <c r="E16" s="361"/>
      <c r="F16" s="361"/>
      <c r="G16" s="361"/>
      <c r="H16" s="361"/>
      <c r="I16" s="361"/>
      <c r="J16" s="361">
        <v>36</v>
      </c>
      <c r="K16" s="361">
        <v>36</v>
      </c>
      <c r="L16" s="361">
        <v>36</v>
      </c>
      <c r="M16" s="361"/>
      <c r="N16" s="361"/>
      <c r="O16" s="361"/>
      <c r="P16" s="361"/>
      <c r="Q16" s="361"/>
      <c r="R16" s="361"/>
      <c r="S16" s="361"/>
      <c r="T16" s="361"/>
      <c r="U16" s="269"/>
      <c r="V16" s="269"/>
      <c r="W16" s="269"/>
      <c r="X16" s="269"/>
      <c r="Y16" s="269"/>
      <c r="Z16" s="269"/>
      <c r="AA16" s="269"/>
      <c r="AB16" s="269"/>
      <c r="AC16" s="269"/>
      <c r="AD16" s="269"/>
      <c r="AE16" s="269"/>
      <c r="AF16" s="269"/>
      <c r="AG16" s="269"/>
      <c r="AH16" s="269"/>
      <c r="AI16" s="269"/>
      <c r="AJ16" s="269"/>
      <c r="AK16" s="363"/>
      <c r="AL16" s="363"/>
      <c r="AM16" s="363"/>
      <c r="AN16" s="363"/>
      <c r="AO16" s="363"/>
      <c r="AP16" s="363"/>
      <c r="AQ16" s="363"/>
      <c r="AR16" s="363"/>
      <c r="AS16" s="363"/>
      <c r="AT16" s="363"/>
      <c r="AU16" s="363"/>
      <c r="AV16" s="363"/>
      <c r="AW16" s="363"/>
      <c r="AX16" s="363"/>
      <c r="AY16" s="363"/>
      <c r="AZ16" s="363"/>
      <c r="BA16" s="363"/>
      <c r="BB16" s="363"/>
    </row>
    <row r="17" spans="2:54" s="13" customFormat="1" ht="31.5" x14ac:dyDescent="0.25">
      <c r="B17" s="385" t="s">
        <v>959</v>
      </c>
      <c r="C17" s="361"/>
      <c r="D17" s="361"/>
      <c r="E17" s="361"/>
      <c r="F17" s="361"/>
      <c r="G17" s="361"/>
      <c r="H17" s="361"/>
      <c r="I17" s="361"/>
      <c r="J17" s="361"/>
      <c r="K17" s="361"/>
      <c r="L17" s="361"/>
      <c r="M17" s="361"/>
      <c r="N17" s="361"/>
      <c r="O17" s="361"/>
      <c r="P17" s="361"/>
      <c r="Q17" s="361"/>
      <c r="R17" s="361"/>
      <c r="S17" s="361"/>
      <c r="T17" s="361"/>
      <c r="U17" s="269"/>
      <c r="V17" s="269"/>
      <c r="W17" s="269"/>
      <c r="X17" s="269"/>
      <c r="Y17" s="269"/>
      <c r="Z17" s="269"/>
      <c r="AA17" s="269"/>
      <c r="AB17" s="269"/>
      <c r="AC17" s="269"/>
      <c r="AD17" s="269"/>
      <c r="AE17" s="269"/>
      <c r="AF17" s="269">
        <v>50</v>
      </c>
      <c r="AG17" s="269">
        <v>50</v>
      </c>
      <c r="AH17" s="269">
        <v>82</v>
      </c>
      <c r="AI17" s="269">
        <v>102</v>
      </c>
      <c r="AJ17" s="269">
        <v>93</v>
      </c>
      <c r="AK17" s="363">
        <v>93</v>
      </c>
      <c r="AL17" s="363">
        <v>33</v>
      </c>
      <c r="AM17" s="363"/>
      <c r="AN17" s="363"/>
      <c r="AO17" s="363"/>
      <c r="AP17" s="363"/>
      <c r="AQ17" s="363"/>
      <c r="AR17" s="363"/>
      <c r="AS17" s="363"/>
      <c r="AT17" s="363"/>
      <c r="AU17" s="363"/>
      <c r="AV17" s="363"/>
      <c r="AW17" s="363"/>
      <c r="AX17" s="363"/>
      <c r="AY17" s="363"/>
      <c r="AZ17" s="363"/>
      <c r="BA17" s="363"/>
      <c r="BB17" s="363"/>
    </row>
    <row r="18" spans="2:54" s="13" customFormat="1" ht="18.75" customHeight="1" x14ac:dyDescent="0.25">
      <c r="B18" s="198" t="s">
        <v>200</v>
      </c>
      <c r="C18" s="198">
        <f t="shared" ref="C18:AH18" si="5">SUM(C19:C20)</f>
        <v>0</v>
      </c>
      <c r="D18" s="198">
        <f t="shared" si="5"/>
        <v>0</v>
      </c>
      <c r="E18" s="198">
        <f t="shared" si="5"/>
        <v>0</v>
      </c>
      <c r="F18" s="198">
        <f t="shared" si="5"/>
        <v>0</v>
      </c>
      <c r="G18" s="198">
        <f t="shared" si="5"/>
        <v>0</v>
      </c>
      <c r="H18" s="198">
        <f t="shared" si="5"/>
        <v>0</v>
      </c>
      <c r="I18" s="198">
        <f t="shared" si="5"/>
        <v>0</v>
      </c>
      <c r="J18" s="198">
        <f t="shared" si="5"/>
        <v>0</v>
      </c>
      <c r="K18" s="198">
        <f t="shared" si="5"/>
        <v>0</v>
      </c>
      <c r="L18" s="198">
        <f t="shared" si="5"/>
        <v>0</v>
      </c>
      <c r="M18" s="198">
        <f t="shared" si="5"/>
        <v>0</v>
      </c>
      <c r="N18" s="198">
        <f t="shared" si="5"/>
        <v>0</v>
      </c>
      <c r="O18" s="198">
        <f t="shared" si="5"/>
        <v>0</v>
      </c>
      <c r="P18" s="198">
        <f t="shared" si="5"/>
        <v>0</v>
      </c>
      <c r="Q18" s="198">
        <f t="shared" si="5"/>
        <v>0</v>
      </c>
      <c r="R18" s="198">
        <f t="shared" si="5"/>
        <v>0</v>
      </c>
      <c r="S18" s="198">
        <f t="shared" si="5"/>
        <v>0</v>
      </c>
      <c r="T18" s="198">
        <f t="shared" si="5"/>
        <v>12</v>
      </c>
      <c r="U18" s="198">
        <f t="shared" si="5"/>
        <v>11</v>
      </c>
      <c r="V18" s="198">
        <f t="shared" si="5"/>
        <v>4</v>
      </c>
      <c r="W18" s="198">
        <f t="shared" si="5"/>
        <v>0</v>
      </c>
      <c r="X18" s="198">
        <f t="shared" si="5"/>
        <v>0</v>
      </c>
      <c r="Y18" s="198">
        <f t="shared" si="5"/>
        <v>0</v>
      </c>
      <c r="Z18" s="198">
        <f t="shared" si="5"/>
        <v>0</v>
      </c>
      <c r="AA18" s="198">
        <f t="shared" si="5"/>
        <v>0</v>
      </c>
      <c r="AB18" s="198">
        <f t="shared" si="5"/>
        <v>0</v>
      </c>
      <c r="AC18" s="198">
        <f t="shared" si="5"/>
        <v>0</v>
      </c>
      <c r="AD18" s="198">
        <f t="shared" si="5"/>
        <v>0</v>
      </c>
      <c r="AE18" s="198">
        <f t="shared" si="5"/>
        <v>0</v>
      </c>
      <c r="AF18" s="198">
        <f t="shared" si="5"/>
        <v>34</v>
      </c>
      <c r="AG18" s="198">
        <f t="shared" si="5"/>
        <v>29</v>
      </c>
      <c r="AH18" s="198">
        <f t="shared" si="5"/>
        <v>0</v>
      </c>
      <c r="AI18" s="198">
        <f t="shared" ref="AI18:BB18" si="6">SUM(AI19:AI20)</f>
        <v>0</v>
      </c>
      <c r="AJ18" s="198">
        <f t="shared" si="6"/>
        <v>0</v>
      </c>
      <c r="AK18" s="198">
        <f t="shared" si="6"/>
        <v>0</v>
      </c>
      <c r="AL18" s="198">
        <f t="shared" si="6"/>
        <v>0</v>
      </c>
      <c r="AM18" s="198">
        <f t="shared" si="6"/>
        <v>0</v>
      </c>
      <c r="AN18" s="198">
        <f t="shared" si="6"/>
        <v>0</v>
      </c>
      <c r="AO18" s="198">
        <f t="shared" si="6"/>
        <v>0</v>
      </c>
      <c r="AP18" s="198">
        <f t="shared" si="6"/>
        <v>0</v>
      </c>
      <c r="AQ18" s="198">
        <f t="shared" si="6"/>
        <v>0</v>
      </c>
      <c r="AR18" s="198">
        <f t="shared" si="6"/>
        <v>0</v>
      </c>
      <c r="AS18" s="198">
        <f t="shared" si="6"/>
        <v>0</v>
      </c>
      <c r="AT18" s="198">
        <f t="shared" si="6"/>
        <v>0</v>
      </c>
      <c r="AU18" s="198">
        <f t="shared" si="6"/>
        <v>0</v>
      </c>
      <c r="AV18" s="198">
        <f t="shared" si="6"/>
        <v>0</v>
      </c>
      <c r="AW18" s="198">
        <f t="shared" si="6"/>
        <v>0</v>
      </c>
      <c r="AX18" s="198">
        <f t="shared" si="6"/>
        <v>0</v>
      </c>
      <c r="AY18" s="198">
        <f t="shared" ref="AY18:AZ18" si="7">SUM(AY19:AY20)</f>
        <v>0</v>
      </c>
      <c r="AZ18" s="198">
        <f t="shared" si="7"/>
        <v>0</v>
      </c>
      <c r="BA18" s="198">
        <f t="shared" si="6"/>
        <v>0</v>
      </c>
      <c r="BB18" s="198">
        <f t="shared" si="6"/>
        <v>0</v>
      </c>
    </row>
    <row r="19" spans="2:54" s="13" customFormat="1" ht="31.5" x14ac:dyDescent="0.25">
      <c r="B19" s="385" t="s">
        <v>960</v>
      </c>
      <c r="C19" s="361"/>
      <c r="D19" s="361"/>
      <c r="E19" s="361"/>
      <c r="F19" s="361"/>
      <c r="G19" s="361"/>
      <c r="H19" s="361"/>
      <c r="I19" s="361"/>
      <c r="J19" s="361"/>
      <c r="K19" s="361"/>
      <c r="L19" s="361"/>
      <c r="M19" s="361"/>
      <c r="N19" s="361"/>
      <c r="O19" s="361"/>
      <c r="P19" s="361"/>
      <c r="Q19" s="361"/>
      <c r="R19" s="361"/>
      <c r="S19" s="361">
        <v>0</v>
      </c>
      <c r="T19" s="361">
        <v>12</v>
      </c>
      <c r="U19" s="269">
        <v>11</v>
      </c>
      <c r="V19" s="269">
        <v>4</v>
      </c>
      <c r="W19" s="269"/>
      <c r="X19" s="269"/>
      <c r="Y19" s="269"/>
      <c r="Z19" s="269"/>
      <c r="AA19" s="269"/>
      <c r="AB19" s="269"/>
      <c r="AC19" s="269"/>
      <c r="AD19" s="269"/>
      <c r="AE19" s="269"/>
      <c r="AF19" s="269">
        <v>19</v>
      </c>
      <c r="AG19" s="269">
        <v>15</v>
      </c>
      <c r="AH19" s="269"/>
      <c r="AI19" s="269"/>
      <c r="AJ19" s="269"/>
      <c r="AK19" s="363"/>
      <c r="AL19" s="363"/>
      <c r="AM19" s="363"/>
      <c r="AN19" s="363"/>
      <c r="AO19" s="363"/>
      <c r="AP19" s="363"/>
      <c r="AQ19" s="363"/>
      <c r="AR19" s="363"/>
      <c r="AS19" s="363"/>
      <c r="AT19" s="363"/>
      <c r="AU19" s="363"/>
      <c r="AV19" s="363"/>
      <c r="AW19" s="363"/>
      <c r="AX19" s="363"/>
      <c r="AY19" s="363"/>
      <c r="AZ19" s="363"/>
      <c r="BA19" s="363"/>
      <c r="BB19" s="363"/>
    </row>
    <row r="20" spans="2:54" s="13" customFormat="1" ht="31.5" x14ac:dyDescent="0.25">
      <c r="B20" s="385" t="s">
        <v>961</v>
      </c>
      <c r="C20" s="361"/>
      <c r="D20" s="361"/>
      <c r="E20" s="361"/>
      <c r="F20" s="361"/>
      <c r="G20" s="361"/>
      <c r="H20" s="361"/>
      <c r="I20" s="361"/>
      <c r="J20" s="361"/>
      <c r="K20" s="361"/>
      <c r="L20" s="361"/>
      <c r="M20" s="361"/>
      <c r="N20" s="361"/>
      <c r="O20" s="361"/>
      <c r="P20" s="361"/>
      <c r="Q20" s="361"/>
      <c r="R20" s="361"/>
      <c r="S20" s="361"/>
      <c r="T20" s="361"/>
      <c r="U20" s="269"/>
      <c r="V20" s="269"/>
      <c r="W20" s="269"/>
      <c r="X20" s="269"/>
      <c r="Y20" s="269"/>
      <c r="Z20" s="269"/>
      <c r="AA20" s="269"/>
      <c r="AB20" s="269"/>
      <c r="AC20" s="269"/>
      <c r="AD20" s="269"/>
      <c r="AE20" s="269"/>
      <c r="AF20" s="269">
        <v>15</v>
      </c>
      <c r="AG20" s="269">
        <v>14</v>
      </c>
      <c r="AH20" s="269"/>
      <c r="AI20" s="269"/>
      <c r="AJ20" s="269"/>
      <c r="AK20" s="363"/>
      <c r="AL20" s="363"/>
      <c r="AM20" s="363"/>
      <c r="AN20" s="363"/>
      <c r="AO20" s="363"/>
      <c r="AP20" s="363"/>
      <c r="AQ20" s="363"/>
      <c r="AR20" s="363"/>
      <c r="AS20" s="363"/>
      <c r="AT20" s="363"/>
      <c r="AU20" s="363"/>
      <c r="AV20" s="363"/>
      <c r="AW20" s="363"/>
      <c r="AX20" s="363"/>
      <c r="AY20" s="363"/>
      <c r="AZ20" s="363"/>
      <c r="BA20" s="363"/>
      <c r="BB20" s="363"/>
    </row>
    <row r="21" spans="2:54" s="13" customFormat="1" ht="18.75" customHeight="1" x14ac:dyDescent="0.25">
      <c r="B21" s="198" t="s">
        <v>570</v>
      </c>
      <c r="C21" s="198">
        <f>SUM(C22:C28)</f>
        <v>38</v>
      </c>
      <c r="D21" s="198">
        <f t="shared" ref="D21:BB21" si="8">SUM(D22:D28)</f>
        <v>38</v>
      </c>
      <c r="E21" s="198">
        <f t="shared" si="8"/>
        <v>38</v>
      </c>
      <c r="F21" s="198">
        <f t="shared" si="8"/>
        <v>38</v>
      </c>
      <c r="G21" s="198">
        <f t="shared" si="8"/>
        <v>55</v>
      </c>
      <c r="H21" s="198">
        <f t="shared" si="8"/>
        <v>57</v>
      </c>
      <c r="I21" s="198">
        <f t="shared" si="8"/>
        <v>95</v>
      </c>
      <c r="J21" s="198">
        <f t="shared" si="8"/>
        <v>0</v>
      </c>
      <c r="K21" s="198">
        <f t="shared" si="8"/>
        <v>189</v>
      </c>
      <c r="L21" s="198">
        <f t="shared" si="8"/>
        <v>251</v>
      </c>
      <c r="M21" s="198">
        <f t="shared" si="8"/>
        <v>0</v>
      </c>
      <c r="N21" s="198">
        <f t="shared" si="8"/>
        <v>0</v>
      </c>
      <c r="O21" s="198">
        <f t="shared" si="8"/>
        <v>213</v>
      </c>
      <c r="P21" s="198">
        <f t="shared" si="8"/>
        <v>207</v>
      </c>
      <c r="Q21" s="198">
        <f t="shared" si="8"/>
        <v>78</v>
      </c>
      <c r="R21" s="198">
        <f t="shared" si="8"/>
        <v>48</v>
      </c>
      <c r="S21" s="198">
        <f t="shared" si="8"/>
        <v>0</v>
      </c>
      <c r="T21" s="198">
        <f t="shared" si="8"/>
        <v>0</v>
      </c>
      <c r="U21" s="198">
        <f t="shared" si="8"/>
        <v>0</v>
      </c>
      <c r="V21" s="198">
        <f t="shared" si="8"/>
        <v>0</v>
      </c>
      <c r="W21" s="198">
        <f t="shared" si="8"/>
        <v>0</v>
      </c>
      <c r="X21" s="198">
        <f t="shared" si="8"/>
        <v>0</v>
      </c>
      <c r="Y21" s="198">
        <f t="shared" si="8"/>
        <v>0</v>
      </c>
      <c r="Z21" s="198">
        <f t="shared" si="8"/>
        <v>0</v>
      </c>
      <c r="AA21" s="198">
        <f t="shared" si="8"/>
        <v>0</v>
      </c>
      <c r="AB21" s="198">
        <f t="shared" si="8"/>
        <v>0</v>
      </c>
      <c r="AC21" s="198">
        <f t="shared" si="8"/>
        <v>0</v>
      </c>
      <c r="AD21" s="198">
        <f t="shared" si="8"/>
        <v>0</v>
      </c>
      <c r="AE21" s="198">
        <f t="shared" si="8"/>
        <v>0</v>
      </c>
      <c r="AF21" s="198">
        <f t="shared" si="8"/>
        <v>0</v>
      </c>
      <c r="AG21" s="198">
        <f t="shared" si="8"/>
        <v>33</v>
      </c>
      <c r="AH21" s="198">
        <f t="shared" si="8"/>
        <v>33</v>
      </c>
      <c r="AI21" s="198">
        <f t="shared" si="8"/>
        <v>31</v>
      </c>
      <c r="AJ21" s="198">
        <f t="shared" si="8"/>
        <v>44</v>
      </c>
      <c r="AK21" s="198">
        <f t="shared" si="8"/>
        <v>14</v>
      </c>
      <c r="AL21" s="198">
        <f t="shared" si="8"/>
        <v>32</v>
      </c>
      <c r="AM21" s="198">
        <f t="shared" si="8"/>
        <v>0</v>
      </c>
      <c r="AN21" s="198">
        <f t="shared" si="8"/>
        <v>0</v>
      </c>
      <c r="AO21" s="198">
        <f t="shared" si="8"/>
        <v>0</v>
      </c>
      <c r="AP21" s="198">
        <f t="shared" si="8"/>
        <v>0</v>
      </c>
      <c r="AQ21" s="198">
        <f t="shared" si="8"/>
        <v>0</v>
      </c>
      <c r="AR21" s="198">
        <f t="shared" si="8"/>
        <v>0</v>
      </c>
      <c r="AS21" s="198">
        <f t="shared" si="8"/>
        <v>0</v>
      </c>
      <c r="AT21" s="198">
        <f t="shared" si="8"/>
        <v>0</v>
      </c>
      <c r="AU21" s="198">
        <f t="shared" si="8"/>
        <v>0</v>
      </c>
      <c r="AV21" s="198">
        <f t="shared" si="8"/>
        <v>0</v>
      </c>
      <c r="AW21" s="198">
        <f t="shared" si="8"/>
        <v>0</v>
      </c>
      <c r="AX21" s="198">
        <f t="shared" si="8"/>
        <v>0</v>
      </c>
      <c r="AY21" s="198">
        <f t="shared" ref="AY21:AZ21" si="9">SUM(AY22:AY28)</f>
        <v>0</v>
      </c>
      <c r="AZ21" s="198">
        <f t="shared" si="9"/>
        <v>0</v>
      </c>
      <c r="BA21" s="198">
        <f t="shared" si="8"/>
        <v>0</v>
      </c>
      <c r="BB21" s="198">
        <f t="shared" si="8"/>
        <v>0</v>
      </c>
    </row>
    <row r="22" spans="2:54" s="13" customFormat="1" ht="31.5" x14ac:dyDescent="0.25">
      <c r="B22" s="385" t="s">
        <v>962</v>
      </c>
      <c r="C22" s="361">
        <v>38</v>
      </c>
      <c r="D22" s="361">
        <v>38</v>
      </c>
      <c r="E22" s="361">
        <v>38</v>
      </c>
      <c r="F22" s="361">
        <v>38</v>
      </c>
      <c r="G22" s="361">
        <v>55</v>
      </c>
      <c r="H22" s="361">
        <v>57</v>
      </c>
      <c r="I22" s="361">
        <v>95</v>
      </c>
      <c r="J22" s="361"/>
      <c r="K22" s="361">
        <v>45</v>
      </c>
      <c r="L22" s="361">
        <v>40</v>
      </c>
      <c r="M22" s="361"/>
      <c r="N22" s="361"/>
      <c r="O22" s="361">
        <v>79</v>
      </c>
      <c r="P22" s="361">
        <v>79</v>
      </c>
      <c r="Q22" s="361">
        <v>22</v>
      </c>
      <c r="R22" s="361">
        <v>21</v>
      </c>
      <c r="S22" s="361"/>
      <c r="T22" s="361"/>
      <c r="U22" s="269"/>
      <c r="V22" s="269"/>
      <c r="W22" s="269"/>
      <c r="X22" s="269"/>
      <c r="Y22" s="269"/>
      <c r="Z22" s="269"/>
      <c r="AA22" s="269"/>
      <c r="AB22" s="269"/>
      <c r="AC22" s="269"/>
      <c r="AD22" s="269"/>
      <c r="AE22" s="269"/>
      <c r="AF22" s="269"/>
      <c r="AG22" s="269"/>
      <c r="AH22" s="269"/>
      <c r="AI22" s="269"/>
      <c r="AJ22" s="269"/>
      <c r="AK22" s="269"/>
      <c r="AL22" s="269"/>
      <c r="AM22" s="269"/>
      <c r="AN22" s="269"/>
      <c r="AO22" s="269"/>
      <c r="AP22" s="269"/>
      <c r="AQ22" s="269"/>
      <c r="AR22" s="269"/>
      <c r="AS22" s="269"/>
      <c r="AT22" s="269"/>
      <c r="AU22" s="269"/>
      <c r="AV22" s="269"/>
      <c r="AW22" s="269"/>
      <c r="AX22" s="269"/>
      <c r="AY22" s="269"/>
      <c r="AZ22" s="269"/>
      <c r="BA22" s="269"/>
      <c r="BB22" s="269"/>
    </row>
    <row r="23" spans="2:54" s="13" customFormat="1" ht="31.5" x14ac:dyDescent="0.25">
      <c r="B23" s="385" t="s">
        <v>963</v>
      </c>
      <c r="C23" s="361"/>
      <c r="D23" s="361"/>
      <c r="E23" s="361"/>
      <c r="F23" s="361"/>
      <c r="G23" s="361"/>
      <c r="H23" s="361"/>
      <c r="I23" s="361"/>
      <c r="J23" s="361"/>
      <c r="K23" s="361">
        <v>32</v>
      </c>
      <c r="L23" s="361">
        <v>31</v>
      </c>
      <c r="M23" s="361"/>
      <c r="N23" s="361"/>
      <c r="O23" s="361"/>
      <c r="P23" s="361"/>
      <c r="Q23" s="361"/>
      <c r="R23" s="361"/>
      <c r="S23" s="361"/>
      <c r="T23" s="361"/>
      <c r="U23" s="269"/>
      <c r="V23" s="269"/>
      <c r="W23" s="269"/>
      <c r="X23" s="269"/>
      <c r="Y23" s="269"/>
      <c r="Z23" s="269"/>
      <c r="AA23" s="269"/>
      <c r="AB23" s="269"/>
      <c r="AC23" s="269"/>
      <c r="AD23" s="269"/>
      <c r="AE23" s="269"/>
      <c r="AF23" s="269"/>
      <c r="AG23" s="269"/>
      <c r="AH23" s="269"/>
      <c r="AI23" s="269"/>
      <c r="AJ23" s="269"/>
      <c r="AK23" s="269"/>
      <c r="AL23" s="269"/>
      <c r="AM23" s="269"/>
      <c r="AN23" s="269"/>
      <c r="AO23" s="269"/>
      <c r="AP23" s="269"/>
      <c r="AQ23" s="269"/>
      <c r="AR23" s="269"/>
      <c r="AS23" s="269"/>
      <c r="AT23" s="269"/>
      <c r="AU23" s="269"/>
      <c r="AV23" s="269"/>
      <c r="AW23" s="269"/>
      <c r="AX23" s="269"/>
      <c r="AY23" s="269"/>
      <c r="AZ23" s="269"/>
      <c r="BA23" s="269"/>
      <c r="BB23" s="269"/>
    </row>
    <row r="24" spans="2:54" s="13" customFormat="1" ht="31.5" x14ac:dyDescent="0.25">
      <c r="B24" s="385" t="s">
        <v>964</v>
      </c>
      <c r="C24" s="361"/>
      <c r="D24" s="361"/>
      <c r="E24" s="361"/>
      <c r="F24" s="361"/>
      <c r="G24" s="361"/>
      <c r="H24" s="361"/>
      <c r="I24" s="361"/>
      <c r="J24" s="361"/>
      <c r="K24" s="361">
        <v>39</v>
      </c>
      <c r="L24" s="361">
        <v>76</v>
      </c>
      <c r="M24" s="361"/>
      <c r="N24" s="361"/>
      <c r="O24" s="361">
        <v>74</v>
      </c>
      <c r="P24" s="361">
        <v>68</v>
      </c>
      <c r="Q24" s="361">
        <v>27</v>
      </c>
      <c r="R24" s="361">
        <v>27</v>
      </c>
      <c r="S24" s="361"/>
      <c r="T24" s="361"/>
      <c r="U24" s="269"/>
      <c r="V24" s="269"/>
      <c r="W24" s="269"/>
      <c r="X24" s="269"/>
      <c r="Y24" s="269"/>
      <c r="Z24" s="269"/>
      <c r="AA24" s="269"/>
      <c r="AB24" s="269"/>
      <c r="AC24" s="269"/>
      <c r="AD24" s="269"/>
      <c r="AE24" s="269"/>
      <c r="AF24" s="269"/>
      <c r="AG24" s="269"/>
      <c r="AH24" s="269"/>
      <c r="AI24" s="269"/>
      <c r="AJ24" s="269"/>
      <c r="AK24" s="269"/>
      <c r="AL24" s="269"/>
      <c r="AM24" s="269"/>
      <c r="AN24" s="269"/>
      <c r="AO24" s="269"/>
      <c r="AP24" s="269"/>
      <c r="AQ24" s="269"/>
      <c r="AR24" s="269"/>
      <c r="AS24" s="269"/>
      <c r="AT24" s="269"/>
      <c r="AU24" s="269"/>
      <c r="AV24" s="269"/>
      <c r="AW24" s="269"/>
      <c r="AX24" s="269"/>
      <c r="AY24" s="269"/>
      <c r="AZ24" s="269"/>
      <c r="BA24" s="269"/>
      <c r="BB24" s="269"/>
    </row>
    <row r="25" spans="2:54" s="13" customFormat="1" ht="31.5" x14ac:dyDescent="0.25">
      <c r="B25" s="385" t="s">
        <v>965</v>
      </c>
      <c r="C25" s="361"/>
      <c r="D25" s="361"/>
      <c r="E25" s="361"/>
      <c r="F25" s="361"/>
      <c r="G25" s="361"/>
      <c r="H25" s="361"/>
      <c r="I25" s="361"/>
      <c r="J25" s="361"/>
      <c r="K25" s="361">
        <v>40</v>
      </c>
      <c r="L25" s="361">
        <v>71</v>
      </c>
      <c r="M25" s="361"/>
      <c r="N25" s="361"/>
      <c r="O25" s="361">
        <v>31</v>
      </c>
      <c r="P25" s="361">
        <v>31</v>
      </c>
      <c r="Q25" s="361"/>
      <c r="R25" s="361"/>
      <c r="S25" s="361"/>
      <c r="T25" s="361"/>
      <c r="U25" s="269"/>
      <c r="V25" s="269"/>
      <c r="W25" s="269"/>
      <c r="X25" s="269"/>
      <c r="Y25" s="269"/>
      <c r="Z25" s="269"/>
      <c r="AA25" s="269"/>
      <c r="AB25" s="269"/>
      <c r="AC25" s="269"/>
      <c r="AD25" s="269"/>
      <c r="AE25" s="269"/>
      <c r="AF25" s="269"/>
      <c r="AG25" s="269"/>
      <c r="AH25" s="269"/>
      <c r="AI25" s="269"/>
      <c r="AJ25" s="269"/>
      <c r="AK25" s="269"/>
      <c r="AL25" s="269"/>
      <c r="AM25" s="269"/>
      <c r="AN25" s="269"/>
      <c r="AO25" s="269"/>
      <c r="AP25" s="269"/>
      <c r="AQ25" s="269"/>
      <c r="AR25" s="269"/>
      <c r="AS25" s="269"/>
      <c r="AT25" s="269"/>
      <c r="AU25" s="269"/>
      <c r="AV25" s="269"/>
      <c r="AW25" s="269"/>
      <c r="AX25" s="269"/>
      <c r="AY25" s="269"/>
      <c r="AZ25" s="269"/>
      <c r="BA25" s="269"/>
      <c r="BB25" s="269"/>
    </row>
    <row r="26" spans="2:54" s="13" customFormat="1" ht="31.5" x14ac:dyDescent="0.25">
      <c r="B26" s="385" t="s">
        <v>966</v>
      </c>
      <c r="C26" s="361"/>
      <c r="D26" s="361"/>
      <c r="E26" s="361"/>
      <c r="F26" s="361"/>
      <c r="G26" s="361"/>
      <c r="H26" s="361"/>
      <c r="I26" s="361"/>
      <c r="J26" s="361"/>
      <c r="K26" s="361"/>
      <c r="L26" s="361"/>
      <c r="M26" s="361"/>
      <c r="N26" s="361"/>
      <c r="O26" s="361">
        <v>29</v>
      </c>
      <c r="P26" s="361">
        <v>29</v>
      </c>
      <c r="Q26" s="361">
        <v>29</v>
      </c>
      <c r="R26" s="361"/>
      <c r="S26" s="361"/>
      <c r="T26" s="361"/>
      <c r="U26" s="269"/>
      <c r="V26" s="269"/>
      <c r="W26" s="269"/>
      <c r="X26" s="269"/>
      <c r="Y26" s="269"/>
      <c r="Z26" s="269"/>
      <c r="AA26" s="269"/>
      <c r="AB26" s="269"/>
      <c r="AC26" s="269"/>
      <c r="AD26" s="269"/>
      <c r="AE26" s="269"/>
      <c r="AF26" s="269"/>
      <c r="AG26" s="269"/>
      <c r="AH26" s="269"/>
      <c r="AI26" s="269"/>
      <c r="AJ26" s="269"/>
      <c r="AK26" s="269"/>
      <c r="AL26" s="269"/>
      <c r="AM26" s="269"/>
      <c r="AN26" s="269"/>
      <c r="AO26" s="269"/>
      <c r="AP26" s="269"/>
      <c r="AQ26" s="269"/>
      <c r="AR26" s="269"/>
      <c r="AS26" s="269"/>
      <c r="AT26" s="269"/>
      <c r="AU26" s="269"/>
      <c r="AV26" s="269"/>
      <c r="AW26" s="269"/>
      <c r="AX26" s="269"/>
      <c r="AY26" s="269"/>
      <c r="AZ26" s="269"/>
      <c r="BA26" s="269"/>
      <c r="BB26" s="269"/>
    </row>
    <row r="27" spans="2:54" s="13" customFormat="1" ht="18.75" customHeight="1" x14ac:dyDescent="0.25">
      <c r="B27" s="385" t="s">
        <v>967</v>
      </c>
      <c r="C27" s="361"/>
      <c r="D27" s="361"/>
      <c r="E27" s="361"/>
      <c r="F27" s="361"/>
      <c r="G27" s="361"/>
      <c r="H27" s="361"/>
      <c r="I27" s="361"/>
      <c r="J27" s="361"/>
      <c r="K27" s="361">
        <v>33</v>
      </c>
      <c r="L27" s="361">
        <v>33</v>
      </c>
      <c r="M27" s="361"/>
      <c r="N27" s="361"/>
      <c r="O27" s="361"/>
      <c r="P27" s="361"/>
      <c r="Q27" s="361"/>
      <c r="R27" s="361"/>
      <c r="S27" s="361"/>
      <c r="T27" s="361"/>
      <c r="U27" s="269"/>
      <c r="V27" s="269"/>
      <c r="W27" s="269"/>
      <c r="X27" s="269"/>
      <c r="Y27" s="269"/>
      <c r="Z27" s="269"/>
      <c r="AA27" s="269"/>
      <c r="AB27" s="269"/>
      <c r="AC27" s="269"/>
      <c r="AD27" s="269"/>
      <c r="AE27" s="269"/>
      <c r="AF27" s="269"/>
      <c r="AG27" s="269"/>
      <c r="AH27" s="269"/>
      <c r="AI27" s="269"/>
      <c r="AJ27" s="269"/>
      <c r="AK27" s="269"/>
      <c r="AL27" s="269"/>
      <c r="AM27" s="269"/>
      <c r="AN27" s="269"/>
      <c r="AO27" s="269"/>
      <c r="AP27" s="269"/>
      <c r="AQ27" s="269"/>
      <c r="AR27" s="269"/>
      <c r="AS27" s="269"/>
      <c r="AT27" s="269"/>
      <c r="AU27" s="269"/>
      <c r="AV27" s="269"/>
      <c r="AW27" s="269"/>
      <c r="AX27" s="269"/>
      <c r="AY27" s="269"/>
      <c r="AZ27" s="269"/>
      <c r="BA27" s="269"/>
      <c r="BB27" s="269"/>
    </row>
    <row r="28" spans="2:54" s="13" customFormat="1" ht="31.5" x14ac:dyDescent="0.25">
      <c r="B28" s="385" t="s">
        <v>968</v>
      </c>
      <c r="C28" s="361"/>
      <c r="D28" s="361"/>
      <c r="E28" s="361"/>
      <c r="F28" s="361"/>
      <c r="G28" s="361"/>
      <c r="H28" s="361"/>
      <c r="I28" s="361"/>
      <c r="J28" s="361"/>
      <c r="K28" s="361"/>
      <c r="L28" s="361"/>
      <c r="M28" s="361"/>
      <c r="N28" s="361"/>
      <c r="O28" s="361"/>
      <c r="P28" s="361"/>
      <c r="Q28" s="361"/>
      <c r="R28" s="361"/>
      <c r="S28" s="361"/>
      <c r="T28" s="361"/>
      <c r="U28" s="269"/>
      <c r="V28" s="269"/>
      <c r="W28" s="361"/>
      <c r="X28" s="269"/>
      <c r="Y28" s="269"/>
      <c r="Z28" s="269"/>
      <c r="AA28" s="269"/>
      <c r="AB28" s="269"/>
      <c r="AC28" s="269"/>
      <c r="AD28" s="269"/>
      <c r="AE28" s="269"/>
      <c r="AF28" s="269"/>
      <c r="AG28" s="269">
        <v>33</v>
      </c>
      <c r="AH28" s="269">
        <v>33</v>
      </c>
      <c r="AI28" s="269">
        <v>31</v>
      </c>
      <c r="AJ28" s="269">
        <v>44</v>
      </c>
      <c r="AK28" s="269">
        <v>14</v>
      </c>
      <c r="AL28" s="269">
        <v>32</v>
      </c>
      <c r="AM28" s="269"/>
      <c r="AN28" s="269"/>
      <c r="AO28" s="269"/>
      <c r="AP28" s="269"/>
      <c r="AQ28" s="269"/>
      <c r="AR28" s="269"/>
      <c r="AS28" s="269"/>
      <c r="AT28" s="269"/>
      <c r="AU28" s="269"/>
      <c r="AV28" s="269"/>
      <c r="AW28" s="269"/>
      <c r="AX28" s="269"/>
      <c r="AY28" s="269"/>
      <c r="AZ28" s="269"/>
      <c r="BA28" s="269"/>
      <c r="BB28" s="269"/>
    </row>
    <row r="29" spans="2:54" s="13" customFormat="1" ht="18.75" customHeight="1" x14ac:dyDescent="0.25">
      <c r="B29" s="198" t="s">
        <v>335</v>
      </c>
      <c r="C29" s="198">
        <f>SUM(C30:C35)</f>
        <v>0</v>
      </c>
      <c r="D29" s="198">
        <f t="shared" ref="D29:BB29" si="10">SUM(D30:D35)</f>
        <v>0</v>
      </c>
      <c r="E29" s="198">
        <f t="shared" si="10"/>
        <v>0</v>
      </c>
      <c r="F29" s="198">
        <f t="shared" si="10"/>
        <v>0</v>
      </c>
      <c r="G29" s="198">
        <f t="shared" si="10"/>
        <v>0</v>
      </c>
      <c r="H29" s="198">
        <f t="shared" si="10"/>
        <v>0</v>
      </c>
      <c r="I29" s="198">
        <f t="shared" si="10"/>
        <v>108</v>
      </c>
      <c r="J29" s="198">
        <f t="shared" si="10"/>
        <v>111</v>
      </c>
      <c r="K29" s="198">
        <f t="shared" si="10"/>
        <v>73</v>
      </c>
      <c r="L29" s="198">
        <f t="shared" si="10"/>
        <v>36</v>
      </c>
      <c r="M29" s="198">
        <f t="shared" si="10"/>
        <v>0</v>
      </c>
      <c r="N29" s="198">
        <f t="shared" si="10"/>
        <v>0</v>
      </c>
      <c r="O29" s="198">
        <f t="shared" si="10"/>
        <v>29</v>
      </c>
      <c r="P29" s="198">
        <f t="shared" si="10"/>
        <v>23</v>
      </c>
      <c r="Q29" s="198">
        <f t="shared" si="10"/>
        <v>51</v>
      </c>
      <c r="R29" s="198">
        <f t="shared" si="10"/>
        <v>22</v>
      </c>
      <c r="S29" s="198">
        <f t="shared" si="10"/>
        <v>0</v>
      </c>
      <c r="T29" s="198">
        <f t="shared" si="10"/>
        <v>0</v>
      </c>
      <c r="U29" s="198">
        <f t="shared" si="10"/>
        <v>0</v>
      </c>
      <c r="V29" s="198">
        <f t="shared" si="10"/>
        <v>0</v>
      </c>
      <c r="W29" s="198">
        <f t="shared" si="10"/>
        <v>0</v>
      </c>
      <c r="X29" s="198">
        <f t="shared" si="10"/>
        <v>33</v>
      </c>
      <c r="Y29" s="198">
        <f t="shared" si="10"/>
        <v>31</v>
      </c>
      <c r="Z29" s="198">
        <f t="shared" si="10"/>
        <v>0</v>
      </c>
      <c r="AA29" s="198">
        <f t="shared" si="10"/>
        <v>30</v>
      </c>
      <c r="AB29" s="198">
        <f t="shared" si="10"/>
        <v>28</v>
      </c>
      <c r="AC29" s="198">
        <f t="shared" si="10"/>
        <v>0</v>
      </c>
      <c r="AD29" s="198">
        <f t="shared" si="10"/>
        <v>28</v>
      </c>
      <c r="AE29" s="198">
        <f t="shared" si="10"/>
        <v>0</v>
      </c>
      <c r="AF29" s="198">
        <f t="shared" si="10"/>
        <v>37</v>
      </c>
      <c r="AG29" s="198">
        <f t="shared" si="10"/>
        <v>37</v>
      </c>
      <c r="AH29" s="198">
        <f t="shared" si="10"/>
        <v>37</v>
      </c>
      <c r="AI29" s="198">
        <f t="shared" si="10"/>
        <v>73</v>
      </c>
      <c r="AJ29" s="198">
        <f t="shared" si="10"/>
        <v>73</v>
      </c>
      <c r="AK29" s="198">
        <f t="shared" si="10"/>
        <v>0</v>
      </c>
      <c r="AL29" s="198">
        <f t="shared" si="10"/>
        <v>26</v>
      </c>
      <c r="AM29" s="198">
        <f t="shared" si="10"/>
        <v>0</v>
      </c>
      <c r="AN29" s="198">
        <f t="shared" si="10"/>
        <v>0</v>
      </c>
      <c r="AO29" s="198">
        <f t="shared" si="10"/>
        <v>0</v>
      </c>
      <c r="AP29" s="198">
        <f t="shared" si="10"/>
        <v>0</v>
      </c>
      <c r="AQ29" s="198">
        <f t="shared" si="10"/>
        <v>0</v>
      </c>
      <c r="AR29" s="198">
        <f t="shared" si="10"/>
        <v>0</v>
      </c>
      <c r="AS29" s="198">
        <f t="shared" si="10"/>
        <v>0</v>
      </c>
      <c r="AT29" s="198">
        <f t="shared" si="10"/>
        <v>0</v>
      </c>
      <c r="AU29" s="198">
        <f t="shared" si="10"/>
        <v>0</v>
      </c>
      <c r="AV29" s="198">
        <f t="shared" si="10"/>
        <v>0</v>
      </c>
      <c r="AW29" s="198">
        <f t="shared" si="10"/>
        <v>0</v>
      </c>
      <c r="AX29" s="198">
        <f t="shared" si="10"/>
        <v>0</v>
      </c>
      <c r="AY29" s="198">
        <f t="shared" ref="AY29:AZ29" si="11">SUM(AY30:AY35)</f>
        <v>0</v>
      </c>
      <c r="AZ29" s="198">
        <f t="shared" si="11"/>
        <v>0</v>
      </c>
      <c r="BA29" s="198">
        <f t="shared" si="10"/>
        <v>0</v>
      </c>
      <c r="BB29" s="198">
        <f t="shared" si="10"/>
        <v>0</v>
      </c>
    </row>
    <row r="30" spans="2:54" s="13" customFormat="1" ht="18.75" customHeight="1" x14ac:dyDescent="0.25">
      <c r="B30" s="385" t="s">
        <v>969</v>
      </c>
      <c r="C30" s="361"/>
      <c r="D30" s="361"/>
      <c r="E30" s="361"/>
      <c r="F30" s="361"/>
      <c r="G30" s="361"/>
      <c r="H30" s="361"/>
      <c r="I30" s="361">
        <v>70</v>
      </c>
      <c r="J30" s="361">
        <v>35</v>
      </c>
      <c r="K30" s="361">
        <v>35</v>
      </c>
      <c r="L30" s="361">
        <v>0</v>
      </c>
      <c r="M30" s="361"/>
      <c r="N30" s="361"/>
      <c r="O30" s="361"/>
      <c r="P30" s="361"/>
      <c r="Q30" s="361">
        <v>22</v>
      </c>
      <c r="R30" s="361">
        <v>22</v>
      </c>
      <c r="S30" s="361"/>
      <c r="T30" s="361"/>
      <c r="U30" s="269"/>
      <c r="V30" s="269"/>
      <c r="W30" s="269"/>
      <c r="X30" s="269"/>
      <c r="Y30" s="269"/>
      <c r="Z30" s="269"/>
      <c r="AA30" s="269"/>
      <c r="AB30" s="269"/>
      <c r="AC30" s="269"/>
      <c r="AD30" s="269"/>
      <c r="AE30" s="269"/>
      <c r="AF30" s="269"/>
      <c r="AG30" s="269"/>
      <c r="AH30" s="269"/>
      <c r="AI30" s="269"/>
      <c r="AJ30" s="269"/>
      <c r="AK30" s="269"/>
      <c r="AL30" s="269"/>
      <c r="AM30" s="269"/>
      <c r="AN30" s="269"/>
      <c r="AO30" s="269"/>
      <c r="AP30" s="269"/>
      <c r="AQ30" s="269"/>
      <c r="AR30" s="269"/>
      <c r="AS30" s="269"/>
      <c r="AT30" s="269"/>
      <c r="AU30" s="269"/>
      <c r="AV30" s="269"/>
      <c r="AW30" s="269"/>
      <c r="AX30" s="269"/>
      <c r="AY30" s="269"/>
      <c r="AZ30" s="269"/>
      <c r="BA30" s="269"/>
      <c r="BB30" s="269"/>
    </row>
    <row r="31" spans="2:54" s="13" customFormat="1" ht="18.75" customHeight="1" x14ac:dyDescent="0.25">
      <c r="B31" s="385" t="s">
        <v>970</v>
      </c>
      <c r="C31" s="361"/>
      <c r="D31" s="361"/>
      <c r="E31" s="361"/>
      <c r="F31" s="361"/>
      <c r="G31" s="361"/>
      <c r="H31" s="361"/>
      <c r="I31" s="361">
        <v>38</v>
      </c>
      <c r="J31" s="361">
        <v>76</v>
      </c>
      <c r="K31" s="361">
        <v>38</v>
      </c>
      <c r="L31" s="361">
        <v>36</v>
      </c>
      <c r="M31" s="361"/>
      <c r="N31" s="361"/>
      <c r="O31" s="361">
        <v>29</v>
      </c>
      <c r="P31" s="361">
        <v>23</v>
      </c>
      <c r="Q31" s="361">
        <v>29</v>
      </c>
      <c r="R31" s="361"/>
      <c r="S31" s="361"/>
      <c r="T31" s="361"/>
      <c r="U31" s="269"/>
      <c r="V31" s="269"/>
      <c r="W31" s="269"/>
      <c r="X31" s="269"/>
      <c r="Y31" s="269"/>
      <c r="Z31" s="269"/>
      <c r="AA31" s="269"/>
      <c r="AB31" s="269"/>
      <c r="AC31" s="269"/>
      <c r="AD31" s="269"/>
      <c r="AE31" s="269"/>
      <c r="AF31" s="269"/>
      <c r="AG31" s="269"/>
      <c r="AH31" s="269"/>
      <c r="AI31" s="269"/>
      <c r="AJ31" s="269"/>
      <c r="AK31" s="269"/>
      <c r="AL31" s="269"/>
      <c r="AM31" s="269"/>
      <c r="AN31" s="269"/>
      <c r="AO31" s="269"/>
      <c r="AP31" s="269"/>
      <c r="AQ31" s="269"/>
      <c r="AR31" s="269"/>
      <c r="AS31" s="269"/>
      <c r="AT31" s="269"/>
      <c r="AU31" s="269"/>
      <c r="AV31" s="269"/>
      <c r="AW31" s="269"/>
      <c r="AX31" s="269"/>
      <c r="AY31" s="269"/>
      <c r="AZ31" s="269"/>
      <c r="BA31" s="269"/>
      <c r="BB31" s="269"/>
    </row>
    <row r="32" spans="2:54" s="13" customFormat="1" ht="18.75" customHeight="1" x14ac:dyDescent="0.25">
      <c r="B32" s="385" t="s">
        <v>971</v>
      </c>
      <c r="C32" s="361"/>
      <c r="D32" s="361"/>
      <c r="E32" s="361"/>
      <c r="F32" s="361"/>
      <c r="G32" s="361"/>
      <c r="H32" s="361"/>
      <c r="I32" s="361"/>
      <c r="J32" s="361"/>
      <c r="K32" s="361"/>
      <c r="L32" s="361"/>
      <c r="M32" s="361"/>
      <c r="N32" s="361"/>
      <c r="O32" s="361"/>
      <c r="P32" s="361"/>
      <c r="Q32" s="361"/>
      <c r="R32" s="361"/>
      <c r="S32" s="361"/>
      <c r="T32" s="361"/>
      <c r="U32" s="269"/>
      <c r="V32" s="269"/>
      <c r="W32" s="269"/>
      <c r="X32" s="269">
        <v>33</v>
      </c>
      <c r="Y32" s="269">
        <v>31</v>
      </c>
      <c r="Z32" s="269"/>
      <c r="AA32" s="269"/>
      <c r="AB32" s="269"/>
      <c r="AC32" s="269"/>
      <c r="AD32" s="269"/>
      <c r="AE32" s="269"/>
      <c r="AF32" s="269"/>
      <c r="AG32" s="269"/>
      <c r="AH32" s="269"/>
      <c r="AI32" s="269"/>
      <c r="AJ32" s="269"/>
      <c r="AK32" s="269"/>
      <c r="AL32" s="269"/>
      <c r="AM32" s="269"/>
      <c r="AN32" s="269"/>
      <c r="AO32" s="269"/>
      <c r="AP32" s="269"/>
      <c r="AQ32" s="269"/>
      <c r="AR32" s="269"/>
      <c r="AS32" s="269"/>
      <c r="AT32" s="269"/>
      <c r="AU32" s="269"/>
      <c r="AV32" s="269"/>
      <c r="AW32" s="269"/>
      <c r="AX32" s="269"/>
      <c r="AY32" s="269"/>
      <c r="AZ32" s="269"/>
      <c r="BA32" s="269"/>
      <c r="BB32" s="269"/>
    </row>
    <row r="33" spans="2:54" s="13" customFormat="1" ht="31.5" x14ac:dyDescent="0.25">
      <c r="B33" s="385" t="s">
        <v>972</v>
      </c>
      <c r="C33" s="361"/>
      <c r="D33" s="361"/>
      <c r="E33" s="361"/>
      <c r="F33" s="361"/>
      <c r="G33" s="361"/>
      <c r="H33" s="361"/>
      <c r="I33" s="361"/>
      <c r="J33" s="361"/>
      <c r="K33" s="361"/>
      <c r="L33" s="361"/>
      <c r="M33" s="361"/>
      <c r="N33" s="361"/>
      <c r="O33" s="361"/>
      <c r="P33" s="361"/>
      <c r="Q33" s="361"/>
      <c r="R33" s="361"/>
      <c r="S33" s="361"/>
      <c r="T33" s="361"/>
      <c r="U33" s="269"/>
      <c r="V33" s="269"/>
      <c r="W33" s="269"/>
      <c r="X33" s="269"/>
      <c r="Y33" s="269"/>
      <c r="Z33" s="269"/>
      <c r="AA33" s="269">
        <v>30</v>
      </c>
      <c r="AB33" s="269">
        <v>28</v>
      </c>
      <c r="AC33" s="269"/>
      <c r="AD33" s="269">
        <v>28</v>
      </c>
      <c r="AE33" s="269"/>
      <c r="AF33" s="269">
        <v>37</v>
      </c>
      <c r="AG33" s="269">
        <v>37</v>
      </c>
      <c r="AH33" s="269">
        <v>37</v>
      </c>
      <c r="AI33" s="269">
        <v>42</v>
      </c>
      <c r="AJ33" s="269">
        <v>42</v>
      </c>
      <c r="AK33" s="269"/>
      <c r="AL33" s="269"/>
      <c r="AM33" s="269"/>
      <c r="AN33" s="269"/>
      <c r="AO33" s="269"/>
      <c r="AP33" s="269"/>
      <c r="AQ33" s="269"/>
      <c r="AR33" s="269"/>
      <c r="AS33" s="269"/>
      <c r="AT33" s="269"/>
      <c r="AU33" s="269"/>
      <c r="AV33" s="269"/>
      <c r="AW33" s="269"/>
      <c r="AX33" s="269"/>
      <c r="AY33" s="269"/>
      <c r="AZ33" s="269"/>
      <c r="BA33" s="269"/>
      <c r="BB33" s="269"/>
    </row>
    <row r="34" spans="2:54" s="13" customFormat="1" ht="31.5" x14ac:dyDescent="0.25">
      <c r="B34" s="385" t="s">
        <v>973</v>
      </c>
      <c r="C34" s="361"/>
      <c r="D34" s="361"/>
      <c r="E34" s="361"/>
      <c r="F34" s="361"/>
      <c r="G34" s="361"/>
      <c r="H34" s="361"/>
      <c r="I34" s="361"/>
      <c r="J34" s="361"/>
      <c r="K34" s="361"/>
      <c r="L34" s="361"/>
      <c r="M34" s="361"/>
      <c r="N34" s="361"/>
      <c r="O34" s="361"/>
      <c r="P34" s="361"/>
      <c r="Q34" s="361"/>
      <c r="R34" s="361"/>
      <c r="S34" s="361"/>
      <c r="T34" s="361"/>
      <c r="U34" s="269"/>
      <c r="V34" s="269"/>
      <c r="W34" s="269"/>
      <c r="X34" s="269"/>
      <c r="Y34" s="269"/>
      <c r="Z34" s="269"/>
      <c r="AA34" s="269"/>
      <c r="AB34" s="269"/>
      <c r="AC34" s="269"/>
      <c r="AD34" s="269"/>
      <c r="AE34" s="269"/>
      <c r="AF34" s="269"/>
      <c r="AG34" s="269"/>
      <c r="AH34" s="269"/>
      <c r="AI34" s="269">
        <v>31</v>
      </c>
      <c r="AJ34" s="269">
        <v>31</v>
      </c>
      <c r="AK34" s="269"/>
      <c r="AL34" s="269"/>
      <c r="AM34" s="269"/>
      <c r="AN34" s="269"/>
      <c r="AO34" s="269"/>
      <c r="AP34" s="269"/>
      <c r="AQ34" s="269"/>
      <c r="AR34" s="269"/>
      <c r="AS34" s="269"/>
      <c r="AT34" s="269"/>
      <c r="AU34" s="269"/>
      <c r="AV34" s="269"/>
      <c r="AW34" s="269"/>
      <c r="AX34" s="269"/>
      <c r="AY34" s="269"/>
      <c r="AZ34" s="269"/>
      <c r="BA34" s="269"/>
      <c r="BB34" s="269"/>
    </row>
    <row r="35" spans="2:54" s="13" customFormat="1" ht="31.5" x14ac:dyDescent="0.25">
      <c r="B35" s="385" t="s">
        <v>974</v>
      </c>
      <c r="C35" s="361"/>
      <c r="D35" s="361"/>
      <c r="E35" s="361"/>
      <c r="F35" s="361"/>
      <c r="G35" s="361"/>
      <c r="H35" s="361"/>
      <c r="I35" s="361"/>
      <c r="J35" s="361"/>
      <c r="K35" s="361"/>
      <c r="L35" s="361"/>
      <c r="M35" s="361"/>
      <c r="N35" s="361"/>
      <c r="O35" s="361"/>
      <c r="P35" s="361"/>
      <c r="Q35" s="361"/>
      <c r="R35" s="361"/>
      <c r="S35" s="361"/>
      <c r="T35" s="361"/>
      <c r="U35" s="269"/>
      <c r="V35" s="269"/>
      <c r="W35" s="269"/>
      <c r="X35" s="269"/>
      <c r="Y35" s="269"/>
      <c r="Z35" s="269"/>
      <c r="AA35" s="269"/>
      <c r="AB35" s="269"/>
      <c r="AC35" s="269"/>
      <c r="AD35" s="269"/>
      <c r="AE35" s="269"/>
      <c r="AF35" s="269"/>
      <c r="AG35" s="269"/>
      <c r="AH35" s="269"/>
      <c r="AI35" s="269"/>
      <c r="AJ35" s="269"/>
      <c r="AK35" s="269"/>
      <c r="AL35" s="269">
        <v>26</v>
      </c>
      <c r="AM35" s="269"/>
      <c r="AN35" s="269"/>
      <c r="AO35" s="269"/>
      <c r="AP35" s="269"/>
      <c r="AQ35" s="269"/>
      <c r="AR35" s="269"/>
      <c r="AS35" s="269"/>
      <c r="AT35" s="269"/>
      <c r="AU35" s="269"/>
      <c r="AV35" s="269"/>
      <c r="AW35" s="269"/>
      <c r="AX35" s="269"/>
      <c r="AY35" s="269"/>
      <c r="AZ35" s="269"/>
      <c r="BA35" s="269"/>
      <c r="BB35" s="269"/>
    </row>
    <row r="36" spans="2:54" s="13" customFormat="1" ht="18.75" customHeight="1" x14ac:dyDescent="0.25">
      <c r="B36" s="198" t="s">
        <v>975</v>
      </c>
      <c r="C36" s="198">
        <f>C37</f>
        <v>0</v>
      </c>
      <c r="D36" s="198">
        <f t="shared" ref="D36:BB36" si="12">D37</f>
        <v>0</v>
      </c>
      <c r="E36" s="198">
        <f t="shared" si="12"/>
        <v>0</v>
      </c>
      <c r="F36" s="198">
        <f t="shared" si="12"/>
        <v>0</v>
      </c>
      <c r="G36" s="198">
        <f t="shared" si="12"/>
        <v>0</v>
      </c>
      <c r="H36" s="198">
        <f t="shared" si="12"/>
        <v>0</v>
      </c>
      <c r="I36" s="198">
        <f t="shared" si="12"/>
        <v>0</v>
      </c>
      <c r="J36" s="198">
        <f t="shared" si="12"/>
        <v>0</v>
      </c>
      <c r="K36" s="198">
        <f t="shared" si="12"/>
        <v>0</v>
      </c>
      <c r="L36" s="198">
        <f t="shared" si="12"/>
        <v>0</v>
      </c>
      <c r="M36" s="198">
        <f t="shared" si="12"/>
        <v>0</v>
      </c>
      <c r="N36" s="198">
        <f t="shared" si="12"/>
        <v>0</v>
      </c>
      <c r="O36" s="198">
        <f t="shared" si="12"/>
        <v>0</v>
      </c>
      <c r="P36" s="198">
        <f t="shared" si="12"/>
        <v>0</v>
      </c>
      <c r="Q36" s="198">
        <f t="shared" si="12"/>
        <v>0</v>
      </c>
      <c r="R36" s="198">
        <f t="shared" si="12"/>
        <v>0</v>
      </c>
      <c r="S36" s="198">
        <f t="shared" si="12"/>
        <v>0</v>
      </c>
      <c r="T36" s="198">
        <f t="shared" si="12"/>
        <v>0</v>
      </c>
      <c r="U36" s="198">
        <f t="shared" si="12"/>
        <v>0</v>
      </c>
      <c r="V36" s="198">
        <f t="shared" si="12"/>
        <v>0</v>
      </c>
      <c r="W36" s="198">
        <f t="shared" si="12"/>
        <v>21</v>
      </c>
      <c r="X36" s="198">
        <f t="shared" si="12"/>
        <v>21</v>
      </c>
      <c r="Y36" s="198">
        <f t="shared" si="12"/>
        <v>18</v>
      </c>
      <c r="Z36" s="198">
        <f t="shared" si="12"/>
        <v>15</v>
      </c>
      <c r="AA36" s="198">
        <f t="shared" si="12"/>
        <v>19</v>
      </c>
      <c r="AB36" s="198">
        <f t="shared" si="12"/>
        <v>16</v>
      </c>
      <c r="AC36" s="198">
        <f t="shared" si="12"/>
        <v>12</v>
      </c>
      <c r="AD36" s="198">
        <f t="shared" si="12"/>
        <v>12</v>
      </c>
      <c r="AE36" s="198">
        <f t="shared" si="12"/>
        <v>0</v>
      </c>
      <c r="AF36" s="198">
        <f t="shared" si="12"/>
        <v>0</v>
      </c>
      <c r="AG36" s="198">
        <f t="shared" si="12"/>
        <v>0</v>
      </c>
      <c r="AH36" s="198">
        <f t="shared" si="12"/>
        <v>0</v>
      </c>
      <c r="AI36" s="198">
        <f t="shared" si="12"/>
        <v>0</v>
      </c>
      <c r="AJ36" s="198">
        <f t="shared" si="12"/>
        <v>0</v>
      </c>
      <c r="AK36" s="198">
        <f t="shared" si="12"/>
        <v>0</v>
      </c>
      <c r="AL36" s="198">
        <f t="shared" si="12"/>
        <v>0</v>
      </c>
      <c r="AM36" s="198">
        <f t="shared" si="12"/>
        <v>0</v>
      </c>
      <c r="AN36" s="198">
        <f t="shared" si="12"/>
        <v>0</v>
      </c>
      <c r="AO36" s="198">
        <f t="shared" si="12"/>
        <v>0</v>
      </c>
      <c r="AP36" s="198">
        <f t="shared" si="12"/>
        <v>0</v>
      </c>
      <c r="AQ36" s="198">
        <f t="shared" si="12"/>
        <v>0</v>
      </c>
      <c r="AR36" s="198">
        <f t="shared" si="12"/>
        <v>0</v>
      </c>
      <c r="AS36" s="198">
        <f t="shared" si="12"/>
        <v>0</v>
      </c>
      <c r="AT36" s="198">
        <f t="shared" si="12"/>
        <v>0</v>
      </c>
      <c r="AU36" s="198">
        <f t="shared" si="12"/>
        <v>0</v>
      </c>
      <c r="AV36" s="198">
        <f t="shared" si="12"/>
        <v>0</v>
      </c>
      <c r="AW36" s="198">
        <f t="shared" si="12"/>
        <v>0</v>
      </c>
      <c r="AX36" s="198">
        <f t="shared" si="12"/>
        <v>0</v>
      </c>
      <c r="AY36" s="198">
        <f t="shared" si="12"/>
        <v>0</v>
      </c>
      <c r="AZ36" s="198">
        <f t="shared" si="12"/>
        <v>0</v>
      </c>
      <c r="BA36" s="198">
        <f t="shared" si="12"/>
        <v>0</v>
      </c>
      <c r="BB36" s="198">
        <f t="shared" si="12"/>
        <v>0</v>
      </c>
    </row>
    <row r="37" spans="2:54" s="13" customFormat="1" ht="18.75" customHeight="1" x14ac:dyDescent="0.25">
      <c r="B37" s="385" t="s">
        <v>976</v>
      </c>
      <c r="C37" s="361"/>
      <c r="D37" s="361"/>
      <c r="E37" s="361"/>
      <c r="F37" s="361"/>
      <c r="G37" s="361"/>
      <c r="H37" s="361"/>
      <c r="I37" s="361"/>
      <c r="J37" s="361"/>
      <c r="K37" s="361"/>
      <c r="L37" s="361"/>
      <c r="M37" s="361"/>
      <c r="N37" s="361"/>
      <c r="O37" s="361"/>
      <c r="P37" s="361"/>
      <c r="Q37" s="361"/>
      <c r="R37" s="361"/>
      <c r="S37" s="361"/>
      <c r="T37" s="361"/>
      <c r="U37" s="269"/>
      <c r="V37" s="269"/>
      <c r="W37" s="269">
        <v>21</v>
      </c>
      <c r="X37" s="269">
        <v>21</v>
      </c>
      <c r="Y37" s="269">
        <v>18</v>
      </c>
      <c r="Z37" s="269">
        <v>15</v>
      </c>
      <c r="AA37" s="269">
        <v>19</v>
      </c>
      <c r="AB37" s="269">
        <v>16</v>
      </c>
      <c r="AC37" s="269">
        <v>12</v>
      </c>
      <c r="AD37" s="269">
        <v>12</v>
      </c>
      <c r="AE37" s="269"/>
      <c r="AF37" s="269"/>
      <c r="AG37" s="269"/>
      <c r="AH37" s="269"/>
      <c r="AI37" s="269"/>
      <c r="AJ37" s="269"/>
      <c r="AK37" s="269"/>
      <c r="AL37" s="269"/>
      <c r="AM37" s="269"/>
      <c r="AN37" s="269"/>
      <c r="AO37" s="269"/>
      <c r="AP37" s="269"/>
      <c r="AQ37" s="269"/>
      <c r="AR37" s="269"/>
      <c r="AS37" s="269"/>
      <c r="AT37" s="269"/>
      <c r="AU37" s="269"/>
      <c r="AV37" s="269"/>
      <c r="AW37" s="269"/>
      <c r="AX37" s="269"/>
      <c r="AY37" s="269"/>
      <c r="AZ37" s="269"/>
      <c r="BA37" s="269"/>
      <c r="BB37" s="269"/>
    </row>
    <row r="38" spans="2:54" s="13" customFormat="1" ht="18.75" customHeight="1" x14ac:dyDescent="0.25">
      <c r="B38" s="198" t="s">
        <v>225</v>
      </c>
      <c r="C38" s="198">
        <f>C39</f>
        <v>0</v>
      </c>
      <c r="D38" s="198">
        <f t="shared" ref="D38:BB38" si="13">D39</f>
        <v>0</v>
      </c>
      <c r="E38" s="198">
        <f t="shared" si="13"/>
        <v>0</v>
      </c>
      <c r="F38" s="198">
        <f t="shared" si="13"/>
        <v>0</v>
      </c>
      <c r="G38" s="198">
        <f t="shared" si="13"/>
        <v>0</v>
      </c>
      <c r="H38" s="198">
        <f t="shared" si="13"/>
        <v>0</v>
      </c>
      <c r="I38" s="198">
        <f t="shared" si="13"/>
        <v>0</v>
      </c>
      <c r="J38" s="198">
        <f t="shared" si="13"/>
        <v>0</v>
      </c>
      <c r="K38" s="198">
        <f t="shared" si="13"/>
        <v>0</v>
      </c>
      <c r="L38" s="198">
        <f t="shared" si="13"/>
        <v>0</v>
      </c>
      <c r="M38" s="198">
        <f t="shared" si="13"/>
        <v>0</v>
      </c>
      <c r="N38" s="198">
        <f t="shared" si="13"/>
        <v>0</v>
      </c>
      <c r="O38" s="198">
        <f t="shared" si="13"/>
        <v>0</v>
      </c>
      <c r="P38" s="198">
        <f t="shared" si="13"/>
        <v>0</v>
      </c>
      <c r="Q38" s="198">
        <f t="shared" si="13"/>
        <v>0</v>
      </c>
      <c r="R38" s="198">
        <f t="shared" si="13"/>
        <v>0</v>
      </c>
      <c r="S38" s="198">
        <f t="shared" si="13"/>
        <v>0</v>
      </c>
      <c r="T38" s="198">
        <f t="shared" si="13"/>
        <v>0</v>
      </c>
      <c r="U38" s="198">
        <f t="shared" si="13"/>
        <v>0</v>
      </c>
      <c r="V38" s="198">
        <f t="shared" si="13"/>
        <v>0</v>
      </c>
      <c r="W38" s="198">
        <f t="shared" si="13"/>
        <v>0</v>
      </c>
      <c r="X38" s="198">
        <f t="shared" si="13"/>
        <v>0</v>
      </c>
      <c r="Y38" s="198">
        <f t="shared" si="13"/>
        <v>0</v>
      </c>
      <c r="Z38" s="198">
        <f t="shared" si="13"/>
        <v>0</v>
      </c>
      <c r="AA38" s="198">
        <f t="shared" si="13"/>
        <v>0</v>
      </c>
      <c r="AB38" s="198">
        <f t="shared" si="13"/>
        <v>12</v>
      </c>
      <c r="AC38" s="198">
        <f t="shared" si="13"/>
        <v>12</v>
      </c>
      <c r="AD38" s="198">
        <f t="shared" si="13"/>
        <v>12</v>
      </c>
      <c r="AE38" s="198">
        <f t="shared" si="13"/>
        <v>0</v>
      </c>
      <c r="AF38" s="198">
        <f t="shared" si="13"/>
        <v>0</v>
      </c>
      <c r="AG38" s="198">
        <f t="shared" si="13"/>
        <v>0</v>
      </c>
      <c r="AH38" s="198">
        <f t="shared" si="13"/>
        <v>0</v>
      </c>
      <c r="AI38" s="198">
        <f t="shared" si="13"/>
        <v>0</v>
      </c>
      <c r="AJ38" s="198">
        <f t="shared" si="13"/>
        <v>0</v>
      </c>
      <c r="AK38" s="198">
        <f t="shared" si="13"/>
        <v>0</v>
      </c>
      <c r="AL38" s="198">
        <f t="shared" si="13"/>
        <v>0</v>
      </c>
      <c r="AM38" s="198">
        <f t="shared" si="13"/>
        <v>0</v>
      </c>
      <c r="AN38" s="198">
        <f t="shared" si="13"/>
        <v>0</v>
      </c>
      <c r="AO38" s="198">
        <f t="shared" si="13"/>
        <v>0</v>
      </c>
      <c r="AP38" s="198">
        <f t="shared" si="13"/>
        <v>0</v>
      </c>
      <c r="AQ38" s="198">
        <f t="shared" si="13"/>
        <v>0</v>
      </c>
      <c r="AR38" s="198">
        <f t="shared" si="13"/>
        <v>0</v>
      </c>
      <c r="AS38" s="198">
        <f t="shared" si="13"/>
        <v>0</v>
      </c>
      <c r="AT38" s="198">
        <f t="shared" si="13"/>
        <v>0</v>
      </c>
      <c r="AU38" s="198">
        <f t="shared" si="13"/>
        <v>0</v>
      </c>
      <c r="AV38" s="198">
        <f t="shared" si="13"/>
        <v>0</v>
      </c>
      <c r="AW38" s="198">
        <f t="shared" si="13"/>
        <v>0</v>
      </c>
      <c r="AX38" s="198">
        <f t="shared" si="13"/>
        <v>0</v>
      </c>
      <c r="AY38" s="198">
        <f t="shared" si="13"/>
        <v>0</v>
      </c>
      <c r="AZ38" s="198">
        <f t="shared" si="13"/>
        <v>0</v>
      </c>
      <c r="BA38" s="198">
        <f t="shared" si="13"/>
        <v>0</v>
      </c>
      <c r="BB38" s="198">
        <f t="shared" si="13"/>
        <v>0</v>
      </c>
    </row>
    <row r="39" spans="2:54" s="13" customFormat="1" ht="18.75" customHeight="1" x14ac:dyDescent="0.25">
      <c r="B39" s="391" t="s">
        <v>977</v>
      </c>
      <c r="C39" s="1109"/>
      <c r="D39" s="1109"/>
      <c r="E39" s="1109"/>
      <c r="F39" s="1109"/>
      <c r="G39" s="1109"/>
      <c r="H39" s="361"/>
      <c r="I39" s="361"/>
      <c r="J39" s="361"/>
      <c r="K39" s="361"/>
      <c r="L39" s="361"/>
      <c r="M39" s="361"/>
      <c r="N39" s="361"/>
      <c r="O39" s="361"/>
      <c r="P39" s="361"/>
      <c r="Q39" s="361"/>
      <c r="R39" s="361"/>
      <c r="S39" s="361"/>
      <c r="T39" s="361"/>
      <c r="U39" s="269"/>
      <c r="V39" s="269"/>
      <c r="W39" s="269"/>
      <c r="X39" s="269"/>
      <c r="Y39" s="269"/>
      <c r="Z39" s="269"/>
      <c r="AA39" s="269"/>
      <c r="AB39" s="269">
        <v>12</v>
      </c>
      <c r="AC39" s="269">
        <v>12</v>
      </c>
      <c r="AD39" s="269">
        <v>12</v>
      </c>
      <c r="AE39" s="269"/>
      <c r="AF39" s="269"/>
      <c r="AG39" s="269"/>
      <c r="AH39" s="269"/>
      <c r="AI39" s="269"/>
      <c r="AJ39" s="269"/>
      <c r="AK39" s="269"/>
      <c r="AL39" s="269"/>
      <c r="AM39" s="269"/>
      <c r="AN39" s="269"/>
      <c r="AO39" s="269"/>
      <c r="AP39" s="269"/>
      <c r="AQ39" s="269"/>
      <c r="AR39" s="269"/>
      <c r="AS39" s="269"/>
      <c r="AT39" s="269"/>
      <c r="AU39" s="269"/>
      <c r="AV39" s="269"/>
      <c r="AW39" s="269"/>
      <c r="AX39" s="269"/>
      <c r="AY39" s="269"/>
      <c r="AZ39" s="269"/>
      <c r="BA39" s="269"/>
      <c r="BB39" s="269"/>
    </row>
    <row r="40" spans="2:54" s="13" customFormat="1" ht="18.75" customHeight="1" x14ac:dyDescent="0.25">
      <c r="B40" s="198" t="s">
        <v>951</v>
      </c>
      <c r="C40" s="198">
        <f t="shared" ref="C40:BB40" si="14">C8+C15+C18+C21+C29+C36+C38</f>
        <v>38</v>
      </c>
      <c r="D40" s="198">
        <f t="shared" si="14"/>
        <v>38</v>
      </c>
      <c r="E40" s="198">
        <f t="shared" si="14"/>
        <v>38</v>
      </c>
      <c r="F40" s="198">
        <f t="shared" si="14"/>
        <v>38</v>
      </c>
      <c r="G40" s="198">
        <f t="shared" si="14"/>
        <v>55</v>
      </c>
      <c r="H40" s="198">
        <f t="shared" si="14"/>
        <v>57</v>
      </c>
      <c r="I40" s="198">
        <f t="shared" si="14"/>
        <v>242</v>
      </c>
      <c r="J40" s="198">
        <f t="shared" si="14"/>
        <v>185</v>
      </c>
      <c r="K40" s="198">
        <f t="shared" si="14"/>
        <v>375</v>
      </c>
      <c r="L40" s="198">
        <f t="shared" si="14"/>
        <v>358</v>
      </c>
      <c r="M40" s="198">
        <f t="shared" si="14"/>
        <v>77</v>
      </c>
      <c r="N40" s="198">
        <f t="shared" si="14"/>
        <v>77</v>
      </c>
      <c r="O40" s="198">
        <f t="shared" si="14"/>
        <v>242</v>
      </c>
      <c r="P40" s="198">
        <f t="shared" si="14"/>
        <v>230</v>
      </c>
      <c r="Q40" s="198">
        <f t="shared" si="14"/>
        <v>165</v>
      </c>
      <c r="R40" s="198">
        <f t="shared" si="14"/>
        <v>134</v>
      </c>
      <c r="S40" s="198">
        <f t="shared" si="14"/>
        <v>0</v>
      </c>
      <c r="T40" s="198">
        <f t="shared" si="14"/>
        <v>12</v>
      </c>
      <c r="U40" s="198">
        <f t="shared" si="14"/>
        <v>11</v>
      </c>
      <c r="V40" s="198">
        <f t="shared" si="14"/>
        <v>62</v>
      </c>
      <c r="W40" s="198">
        <f t="shared" si="14"/>
        <v>21</v>
      </c>
      <c r="X40" s="198">
        <f t="shared" si="14"/>
        <v>54</v>
      </c>
      <c r="Y40" s="198">
        <f t="shared" si="14"/>
        <v>49</v>
      </c>
      <c r="Z40" s="198">
        <f t="shared" si="14"/>
        <v>15</v>
      </c>
      <c r="AA40" s="198">
        <f t="shared" si="14"/>
        <v>49</v>
      </c>
      <c r="AB40" s="198">
        <f t="shared" si="14"/>
        <v>56</v>
      </c>
      <c r="AC40" s="198">
        <f t="shared" si="14"/>
        <v>47</v>
      </c>
      <c r="AD40" s="198">
        <f t="shared" si="14"/>
        <v>75</v>
      </c>
      <c r="AE40" s="198">
        <f t="shared" si="14"/>
        <v>23</v>
      </c>
      <c r="AF40" s="198">
        <f t="shared" si="14"/>
        <v>142</v>
      </c>
      <c r="AG40" s="198">
        <f t="shared" si="14"/>
        <v>170</v>
      </c>
      <c r="AH40" s="198">
        <f t="shared" si="14"/>
        <v>187</v>
      </c>
      <c r="AI40" s="198">
        <f t="shared" si="14"/>
        <v>267</v>
      </c>
      <c r="AJ40" s="198">
        <f t="shared" si="14"/>
        <v>259</v>
      </c>
      <c r="AK40" s="198">
        <f t="shared" si="14"/>
        <v>189</v>
      </c>
      <c r="AL40" s="198">
        <f t="shared" si="14"/>
        <v>143</v>
      </c>
      <c r="AM40" s="198">
        <f t="shared" si="14"/>
        <v>0</v>
      </c>
      <c r="AN40" s="198">
        <f t="shared" si="14"/>
        <v>0</v>
      </c>
      <c r="AO40" s="198">
        <f t="shared" si="14"/>
        <v>0</v>
      </c>
      <c r="AP40" s="198">
        <f t="shared" si="14"/>
        <v>0</v>
      </c>
      <c r="AQ40" s="198">
        <f t="shared" si="14"/>
        <v>0</v>
      </c>
      <c r="AR40" s="198">
        <f t="shared" si="14"/>
        <v>0</v>
      </c>
      <c r="AS40" s="198">
        <f t="shared" si="14"/>
        <v>0</v>
      </c>
      <c r="AT40" s="198">
        <f t="shared" si="14"/>
        <v>0</v>
      </c>
      <c r="AU40" s="198">
        <f t="shared" si="14"/>
        <v>0</v>
      </c>
      <c r="AV40" s="198">
        <f t="shared" si="14"/>
        <v>0</v>
      </c>
      <c r="AW40" s="198">
        <f t="shared" si="14"/>
        <v>0</v>
      </c>
      <c r="AX40" s="198">
        <f t="shared" si="14"/>
        <v>0</v>
      </c>
      <c r="AY40" s="198">
        <f t="shared" si="14"/>
        <v>0</v>
      </c>
      <c r="AZ40" s="198">
        <f t="shared" si="14"/>
        <v>0</v>
      </c>
      <c r="BA40" s="198">
        <f t="shared" si="14"/>
        <v>0</v>
      </c>
      <c r="BB40" s="198">
        <f t="shared" si="14"/>
        <v>0</v>
      </c>
    </row>
    <row r="41" spans="2:54" ht="15" customHeight="1" x14ac:dyDescent="0.25">
      <c r="C41" s="121"/>
      <c r="D41" s="121"/>
      <c r="E41" s="121"/>
      <c r="F41" s="121"/>
      <c r="G41" s="121"/>
      <c r="H41" s="121"/>
      <c r="I41" s="121"/>
      <c r="J41" s="121"/>
      <c r="K41" s="121"/>
      <c r="L41" s="121"/>
      <c r="M41" s="121"/>
      <c r="N41" s="121"/>
      <c r="O41" s="121"/>
      <c r="P41" s="121"/>
      <c r="Q41" s="121"/>
      <c r="R41" s="121"/>
      <c r="S41" s="121"/>
      <c r="T41" s="121"/>
      <c r="U41" s="121"/>
      <c r="V41" s="121"/>
      <c r="W41" s="121"/>
      <c r="X41" s="121"/>
      <c r="Y41" s="121"/>
      <c r="Z41" s="121"/>
      <c r="AA41" s="121"/>
      <c r="AB41" s="121"/>
      <c r="AC41" s="121"/>
      <c r="AD41" s="121"/>
      <c r="AE41" s="121"/>
      <c r="AF41" s="121"/>
      <c r="AG41" s="121"/>
      <c r="AH41" s="121"/>
      <c r="AI41" s="121"/>
      <c r="AJ41" s="121"/>
      <c r="AK41" s="121"/>
      <c r="AL41" s="121"/>
      <c r="AM41" s="121"/>
      <c r="AN41" s="121"/>
      <c r="AO41" s="121"/>
      <c r="AP41" s="121"/>
      <c r="AQ41" s="121"/>
      <c r="AR41" s="121"/>
      <c r="AS41" s="121"/>
      <c r="AT41" s="121"/>
      <c r="AU41" s="121"/>
      <c r="AV41" s="121"/>
      <c r="AW41" s="121"/>
      <c r="AX41" s="121"/>
      <c r="AY41" s="121"/>
      <c r="AZ41" s="121"/>
      <c r="BA41" s="121"/>
      <c r="BB41" s="121"/>
    </row>
    <row r="42" spans="2:54" s="7" customFormat="1" ht="18.75" customHeight="1" x14ac:dyDescent="0.25">
      <c r="B42" s="352" t="s">
        <v>810</v>
      </c>
      <c r="C42" s="268">
        <f>'Historico MatriculaT Pregrado'!C66</f>
        <v>1884</v>
      </c>
      <c r="D42" s="268">
        <f>'Historico MatriculaT Pregrado'!D66</f>
        <v>1901</v>
      </c>
      <c r="E42" s="268">
        <f>'Historico MatriculaT Pregrado'!E66</f>
        <v>1987</v>
      </c>
      <c r="F42" s="268">
        <f>'Historico MatriculaT Pregrado'!F66</f>
        <v>1997</v>
      </c>
      <c r="G42" s="268">
        <f>'Historico MatriculaT Pregrado'!G66</f>
        <v>2014</v>
      </c>
      <c r="H42" s="268">
        <f>'Historico MatriculaT Pregrado'!H66</f>
        <v>2058</v>
      </c>
      <c r="I42" s="268">
        <f>'Historico MatriculaT Pregrado'!I66</f>
        <v>2372</v>
      </c>
      <c r="J42" s="268">
        <f>'Historico MatriculaT Pregrado'!J66</f>
        <v>2602</v>
      </c>
      <c r="K42" s="268">
        <f>'Historico MatriculaT Pregrado'!K66</f>
        <v>2800</v>
      </c>
      <c r="L42" s="268">
        <f>'Historico MatriculaT Pregrado'!L66</f>
        <v>2901</v>
      </c>
      <c r="M42" s="268">
        <f>'Historico MatriculaT Pregrado'!M66</f>
        <v>3456</v>
      </c>
      <c r="N42" s="268">
        <f>'Historico MatriculaT Pregrado'!N66</f>
        <v>3366</v>
      </c>
      <c r="O42" s="268">
        <f>'Historico MatriculaT Pregrado'!O66</f>
        <v>3852</v>
      </c>
      <c r="P42" s="268">
        <f>'Historico MatriculaT Pregrado'!P66</f>
        <v>3734</v>
      </c>
      <c r="Q42" s="268">
        <f>'Historico MatriculaT Pregrado'!Q66</f>
        <v>3923</v>
      </c>
      <c r="R42" s="268">
        <f>'Historico MatriculaT Pregrado'!R66</f>
        <v>3949</v>
      </c>
      <c r="S42" s="268">
        <f>'Historico MatriculaT Pregrado'!S66</f>
        <v>4372</v>
      </c>
      <c r="T42" s="268">
        <f>'Historico MatriculaT Pregrado'!T66</f>
        <v>3944</v>
      </c>
      <c r="U42" s="268">
        <f>'Historico MatriculaT Pregrado'!U66</f>
        <v>4339</v>
      </c>
      <c r="V42" s="268">
        <f>'Historico MatriculaT Pregrado'!V66</f>
        <v>4143</v>
      </c>
      <c r="W42" s="268">
        <f>'Historico MatriculaT Pregrado'!W66</f>
        <v>4701</v>
      </c>
      <c r="X42" s="268">
        <f>'Historico MatriculaT Pregrado'!X66</f>
        <v>4637</v>
      </c>
      <c r="Y42" s="268">
        <f>'Historico MatriculaT Pregrado'!Y66</f>
        <v>4867</v>
      </c>
      <c r="Z42" s="268">
        <f>'Historico MatriculaT Pregrado'!Z66</f>
        <v>4892</v>
      </c>
      <c r="AA42" s="268">
        <f>'Historico MatriculaT Pregrado'!AA66</f>
        <v>5239</v>
      </c>
      <c r="AB42" s="268">
        <f>'Historico MatriculaT Pregrado'!AB66</f>
        <v>5414</v>
      </c>
      <c r="AC42" s="268">
        <f>'Historico MatriculaT Pregrado'!AC66</f>
        <v>5757</v>
      </c>
      <c r="AD42" s="268">
        <f>'Historico MatriculaT Pregrado'!AD66</f>
        <v>6025</v>
      </c>
      <c r="AE42" s="268">
        <f>'Historico MatriculaT Pregrado'!AE66</f>
        <v>6380</v>
      </c>
      <c r="AF42" s="268">
        <f>'Historico MatriculaT Pregrado'!AF66</f>
        <v>6614</v>
      </c>
      <c r="AG42" s="268">
        <f>'Historico MatriculaT Pregrado'!AG66</f>
        <v>6871</v>
      </c>
      <c r="AH42" s="268">
        <f>'Historico MatriculaT Pregrado'!AH66</f>
        <v>6868</v>
      </c>
      <c r="AI42" s="268">
        <f>'Historico MatriculaT Pregrado'!AI66</f>
        <v>7126</v>
      </c>
      <c r="AJ42" s="268">
        <f>'Historico MatriculaT Pregrado'!AJ66</f>
        <v>7237</v>
      </c>
      <c r="AK42" s="268">
        <f>'Historico MatriculaT Pregrado'!AK66</f>
        <v>7418</v>
      </c>
      <c r="AL42" s="268">
        <f>'Historico MatriculaT Pregrado'!AL66</f>
        <v>7402</v>
      </c>
      <c r="AM42" s="268">
        <f>'Historico MatriculaT Pregrado'!AM66</f>
        <v>7504</v>
      </c>
      <c r="AN42" s="268">
        <f>'Historico MatriculaT Pregrado'!AN66</f>
        <v>7607</v>
      </c>
      <c r="AO42" s="268">
        <f>'Historico MatriculaT Pregrado'!AO66</f>
        <v>7850</v>
      </c>
      <c r="AP42" s="268">
        <f>'Historico MatriculaT Pregrado'!AP66</f>
        <v>7909</v>
      </c>
      <c r="AQ42" s="268">
        <f>'Historico MatriculaT Pregrado'!AQ66</f>
        <v>8118</v>
      </c>
      <c r="AR42" s="268">
        <f>'Historico MatriculaT Pregrado'!AR66</f>
        <v>8254</v>
      </c>
      <c r="AS42" s="268">
        <f>'Historico MatriculaT Pregrado'!AS66</f>
        <v>8385</v>
      </c>
      <c r="AT42" s="268">
        <f>'Historico MatriculaT Pregrado'!AT66</f>
        <v>8256</v>
      </c>
      <c r="AU42" s="268">
        <f>'Historico MatriculaT Pregrado'!AU66</f>
        <v>8289</v>
      </c>
      <c r="AV42" s="268">
        <f>'Historico MatriculaT Pregrado'!AV66</f>
        <v>8448</v>
      </c>
      <c r="AW42" s="268">
        <f>'Historico MatriculaT Pregrado'!AW66</f>
        <v>8804</v>
      </c>
      <c r="AX42" s="268">
        <f>'Historico MatriculaT Pregrado'!AX66</f>
        <v>9163</v>
      </c>
      <c r="AY42" s="268">
        <f>'Historico MatriculaT Pregrado'!BE66</f>
        <v>9476</v>
      </c>
      <c r="AZ42" s="268">
        <f>'Historico MatriculaT Pregrado'!BF66</f>
        <v>9336</v>
      </c>
      <c r="BA42" s="268">
        <f>'Historico MatriculaT Pregrado'!BG66</f>
        <v>9360</v>
      </c>
      <c r="BB42" s="268">
        <f>'Historico MatriculaT Pregrado'!BH66</f>
        <v>9698</v>
      </c>
    </row>
    <row r="43" spans="2:54" s="7" customFormat="1" ht="18.75" customHeight="1" x14ac:dyDescent="0.25">
      <c r="B43" s="352" t="s">
        <v>850</v>
      </c>
      <c r="C43" s="268">
        <f>'Historico MatriculaT PregSede'!C60</f>
        <v>0</v>
      </c>
      <c r="D43" s="268">
        <f>'Historico MatriculaT PregSede'!D60</f>
        <v>0</v>
      </c>
      <c r="E43" s="268">
        <f>'Historico MatriculaT PregSede'!E60</f>
        <v>169</v>
      </c>
      <c r="F43" s="268">
        <f>'Historico MatriculaT PregSede'!F60</f>
        <v>167</v>
      </c>
      <c r="G43" s="268">
        <f>'Historico MatriculaT PregSede'!G60</f>
        <v>248</v>
      </c>
      <c r="H43" s="268">
        <f>'Historico MatriculaT PregSede'!H60</f>
        <v>565</v>
      </c>
      <c r="I43" s="268">
        <f>'Historico MatriculaT PregSede'!I60</f>
        <v>371</v>
      </c>
      <c r="J43" s="268">
        <f>'Historico MatriculaT PregSede'!J60</f>
        <v>0</v>
      </c>
      <c r="K43" s="268">
        <f>'Historico MatriculaT PregSede'!K60</f>
        <v>851</v>
      </c>
      <c r="L43" s="268">
        <f>'Historico MatriculaT PregSede'!L60</f>
        <v>933</v>
      </c>
      <c r="M43" s="268">
        <f>'Historico MatriculaT PregSede'!M60</f>
        <v>949</v>
      </c>
      <c r="N43" s="268">
        <f>'Historico MatriculaT PregSede'!N60</f>
        <v>846</v>
      </c>
      <c r="O43" s="268">
        <f>'Historico MatriculaT PregSede'!O60</f>
        <v>1021</v>
      </c>
      <c r="P43" s="268">
        <f>'Historico MatriculaT PregSede'!P60</f>
        <v>948</v>
      </c>
      <c r="Q43" s="268">
        <f>'Historico MatriculaT PregSede'!Q60</f>
        <v>880</v>
      </c>
      <c r="R43" s="268">
        <f>'Historico MatriculaT PregSede'!R60</f>
        <v>889</v>
      </c>
      <c r="S43" s="268">
        <f>'Historico MatriculaT PregSede'!S60</f>
        <v>661</v>
      </c>
      <c r="T43" s="268">
        <f>'Historico MatriculaT PregSede'!T60</f>
        <v>482</v>
      </c>
      <c r="U43" s="268">
        <f>'Historico MatriculaT PregSede'!U60</f>
        <v>482</v>
      </c>
      <c r="V43" s="268">
        <f>'Historico MatriculaT PregSede'!V60</f>
        <v>387</v>
      </c>
      <c r="W43" s="268">
        <f>'Historico MatriculaT PregSede'!W60</f>
        <v>338</v>
      </c>
      <c r="X43" s="268">
        <f>'Historico MatriculaT PregSede'!X60</f>
        <v>287</v>
      </c>
      <c r="Y43" s="268">
        <f>'Historico MatriculaT PregSede'!Y60</f>
        <v>277</v>
      </c>
      <c r="Z43" s="268">
        <f>'Historico MatriculaT PregSede'!Z60</f>
        <v>246</v>
      </c>
      <c r="AA43" s="268">
        <f>'Historico MatriculaT PregSede'!AA60</f>
        <v>163</v>
      </c>
      <c r="AB43" s="268">
        <f>'Historico MatriculaT PregSede'!AB60</f>
        <v>154</v>
      </c>
      <c r="AC43" s="268">
        <f>'Historico MatriculaT PregSede'!AC60</f>
        <v>108</v>
      </c>
      <c r="AD43" s="268">
        <f>'Historico MatriculaT PregSede'!AD60</f>
        <v>153</v>
      </c>
      <c r="AE43" s="268">
        <f>'Historico MatriculaT PregSede'!AE60</f>
        <v>219</v>
      </c>
      <c r="AF43" s="268">
        <f>'Historico MatriculaT PregSede'!AF60</f>
        <v>215</v>
      </c>
      <c r="AG43" s="268">
        <f>'Historico MatriculaT PregSede'!AG60</f>
        <v>278</v>
      </c>
      <c r="AH43" s="268">
        <f>'Historico MatriculaT PregSede'!AH60</f>
        <v>237</v>
      </c>
      <c r="AI43" s="268">
        <f>'Historico MatriculaT PregSede'!AI60</f>
        <v>211</v>
      </c>
      <c r="AJ43" s="268">
        <f>'Historico MatriculaT PregSede'!AJ60</f>
        <v>515</v>
      </c>
      <c r="AK43" s="268">
        <f>'Historico MatriculaT PregSede'!AK60</f>
        <v>806</v>
      </c>
      <c r="AL43" s="268">
        <f>'Historico MatriculaT PregSede'!AL60</f>
        <v>859</v>
      </c>
      <c r="AM43" s="268">
        <f>'Historico MatriculaT PregSede'!AM60</f>
        <v>1025</v>
      </c>
      <c r="AN43" s="268">
        <f>'Historico MatriculaT PregSede'!AN60</f>
        <v>1019</v>
      </c>
      <c r="AO43" s="268">
        <f>'Historico MatriculaT PregSede'!AO60</f>
        <v>1249</v>
      </c>
      <c r="AP43" s="268">
        <f>'Historico MatriculaT PregSede'!AP60</f>
        <v>1304</v>
      </c>
      <c r="AQ43" s="268">
        <f>'Historico MatriculaT PregSede'!AQ60</f>
        <v>1422</v>
      </c>
      <c r="AR43" s="268">
        <f>'Historico MatriculaT PregSede'!AR60</f>
        <v>1522</v>
      </c>
      <c r="AS43" s="268">
        <f>'Historico MatriculaT PregSede'!AS60</f>
        <v>1473</v>
      </c>
      <c r="AT43" s="268">
        <f>'Historico MatriculaT PregSede'!AT60</f>
        <v>1479</v>
      </c>
      <c r="AU43" s="268">
        <f>'Historico MatriculaT PregSede'!AU60</f>
        <v>1541</v>
      </c>
      <c r="AV43" s="268">
        <f>'Historico MatriculaT PregSede'!AV60</f>
        <v>1514</v>
      </c>
      <c r="AW43" s="268">
        <f>'Historico MatriculaT PregSede'!AW60</f>
        <v>1811</v>
      </c>
      <c r="AX43" s="268">
        <f>'Historico MatriculaT PregSede'!AX60</f>
        <v>1902</v>
      </c>
      <c r="AY43" s="268">
        <f>'Historico MatriculaT PregSede'!BE60</f>
        <v>2712</v>
      </c>
      <c r="AZ43" s="268">
        <f>'Historico MatriculaT PregSede'!BF60</f>
        <v>2697</v>
      </c>
      <c r="BA43" s="268">
        <f>'Historico MatriculaT PregSede'!BG60</f>
        <v>2913</v>
      </c>
      <c r="BB43" s="268">
        <f>'Historico MatriculaT PregSede'!BH60</f>
        <v>3119</v>
      </c>
    </row>
    <row r="44" spans="2:54" s="7" customFormat="1" ht="18.75" customHeight="1" x14ac:dyDescent="0.25">
      <c r="B44" s="352" t="s">
        <v>1077</v>
      </c>
      <c r="C44" s="268">
        <f>'Historico MatriculaT PregConv'!C50</f>
        <v>1187</v>
      </c>
      <c r="D44" s="268">
        <f>'Historico MatriculaT PregConv'!D50</f>
        <v>1142</v>
      </c>
      <c r="E44" s="268">
        <f>'Historico MatriculaT PregConv'!E50</f>
        <v>888</v>
      </c>
      <c r="F44" s="268">
        <f>'Historico MatriculaT PregConv'!F50</f>
        <v>860</v>
      </c>
      <c r="G44" s="268">
        <f>'Historico MatriculaT PregConv'!G50</f>
        <v>567</v>
      </c>
      <c r="H44" s="268">
        <f>'Historico MatriculaT PregConv'!H50</f>
        <v>525</v>
      </c>
      <c r="I44" s="268">
        <f>'Historico MatriculaT PregConv'!I50</f>
        <v>552</v>
      </c>
      <c r="J44" s="268">
        <f>'Historico MatriculaT PregConv'!J50</f>
        <v>541</v>
      </c>
      <c r="K44" s="268">
        <f>'Historico MatriculaT PregConv'!K50</f>
        <v>304</v>
      </c>
      <c r="L44" s="268">
        <f>'Historico MatriculaT PregConv'!L50</f>
        <v>347</v>
      </c>
      <c r="M44" s="268">
        <f>'Historico MatriculaT PregConv'!M50</f>
        <v>455</v>
      </c>
      <c r="N44" s="268">
        <f>'Historico MatriculaT PregConv'!N50</f>
        <v>400</v>
      </c>
      <c r="O44" s="268">
        <f>'Historico MatriculaT PregConv'!O50</f>
        <v>278</v>
      </c>
      <c r="P44" s="268">
        <f>'Historico MatriculaT PregConv'!P50</f>
        <v>279</v>
      </c>
      <c r="Q44" s="268">
        <f>'Historico MatriculaT PregConv'!Q50</f>
        <v>250</v>
      </c>
      <c r="R44" s="268">
        <f>'Historico MatriculaT PregConv'!R50</f>
        <v>227</v>
      </c>
      <c r="S44" s="268">
        <f>'Historico MatriculaT PregConv'!S50</f>
        <v>188</v>
      </c>
      <c r="T44" s="268">
        <f>'Historico MatriculaT PregConv'!T50</f>
        <v>167</v>
      </c>
      <c r="U44" s="268">
        <f>'Historico MatriculaT PregConv'!U50</f>
        <v>94</v>
      </c>
      <c r="V44" s="268">
        <f>'Historico MatriculaT PregConv'!V50</f>
        <v>9</v>
      </c>
      <c r="W44" s="268">
        <f>'Historico MatriculaT PregConv'!W50</f>
        <v>4</v>
      </c>
      <c r="X44" s="268">
        <f>'Historico MatriculaT PregConv'!X50</f>
        <v>0</v>
      </c>
      <c r="Y44" s="268">
        <f>'Historico MatriculaT PregConv'!Y50</f>
        <v>2</v>
      </c>
      <c r="Z44" s="268">
        <f>'Historico MatriculaT PregConv'!Z50</f>
        <v>562</v>
      </c>
      <c r="AA44" s="268">
        <f>'Historico MatriculaT PregConv'!AA50</f>
        <v>633</v>
      </c>
      <c r="AB44" s="268">
        <f>'Historico MatriculaT PregConv'!AB50</f>
        <v>624</v>
      </c>
      <c r="AC44" s="268">
        <f>'Historico MatriculaT PregConv'!AC50</f>
        <v>520</v>
      </c>
      <c r="AD44" s="268">
        <f>'Historico MatriculaT PregConv'!AD50</f>
        <v>523</v>
      </c>
      <c r="AE44" s="268">
        <f>'Historico MatriculaT PregConv'!AE50</f>
        <v>479</v>
      </c>
      <c r="AF44" s="268">
        <f>'Historico MatriculaT PregConv'!AF50</f>
        <v>385</v>
      </c>
      <c r="AG44" s="268">
        <f>'Historico MatriculaT PregConv'!AG50</f>
        <v>275</v>
      </c>
      <c r="AH44" s="268">
        <f>'Historico MatriculaT PregConv'!AH50</f>
        <v>164</v>
      </c>
      <c r="AI44" s="268">
        <f>'Historico MatriculaT PregConv'!AI50</f>
        <v>158</v>
      </c>
      <c r="AJ44" s="268">
        <f>'Historico MatriculaT PregConv'!AJ50</f>
        <v>104</v>
      </c>
      <c r="AK44" s="268">
        <f>'Historico MatriculaT PregConv'!AK50</f>
        <v>11</v>
      </c>
      <c r="AL44" s="268">
        <f>'Historico MatriculaT PregConv'!AL50</f>
        <v>6</v>
      </c>
      <c r="AM44" s="268">
        <f>'Historico MatriculaT PregConv'!AM50</f>
        <v>0</v>
      </c>
      <c r="AN44" s="268">
        <f>'Historico MatriculaT PregConv'!AN50</f>
        <v>0</v>
      </c>
      <c r="AO44" s="268">
        <f>'Historico MatriculaT PregConv'!AO50</f>
        <v>0</v>
      </c>
      <c r="AP44" s="268">
        <f>'Historico MatriculaT PregConv'!AP50</f>
        <v>0</v>
      </c>
      <c r="AQ44" s="268">
        <f>'Historico MatriculaT PregConv'!AQ50</f>
        <v>0</v>
      </c>
      <c r="AR44" s="268">
        <f>'Historico MatriculaT PregConv'!AR50</f>
        <v>0</v>
      </c>
      <c r="AS44" s="268">
        <f>'Historico MatriculaT PregConv'!AS50</f>
        <v>0</v>
      </c>
      <c r="AT44" s="268">
        <f>'Historico MatriculaT PregConv'!AT50</f>
        <v>0</v>
      </c>
      <c r="AU44" s="268">
        <f>'Historico MatriculaT PregConv'!AU50</f>
        <v>0</v>
      </c>
      <c r="AV44" s="268">
        <f>'Historico MatriculaT PregConv'!AV50</f>
        <v>0</v>
      </c>
      <c r="AW44" s="268">
        <f>'Historico MatriculaT PregConv'!AW50</f>
        <v>0</v>
      </c>
      <c r="AX44" s="268">
        <f>'Historico MatriculaT PregConv'!AX50</f>
        <v>0</v>
      </c>
      <c r="AY44" s="268">
        <f>'Historico MatriculaT PregConv'!BA50</f>
        <v>0</v>
      </c>
      <c r="AZ44" s="268">
        <f>'Historico MatriculaT PregConv'!BB50</f>
        <v>0</v>
      </c>
      <c r="BA44" s="268">
        <f>'Historico MatriculaT PregConv'!BC50</f>
        <v>0</v>
      </c>
      <c r="BB44" s="268">
        <f>'Historico MatriculaT PregConv'!BD50</f>
        <v>0</v>
      </c>
    </row>
    <row r="45" spans="2:54" s="7" customFormat="1" ht="18.75" customHeight="1" x14ac:dyDescent="0.25">
      <c r="B45" s="153" t="s">
        <v>1078</v>
      </c>
      <c r="C45" s="161">
        <f>SUM(C42:C44)</f>
        <v>3071</v>
      </c>
      <c r="D45" s="161">
        <f t="shared" ref="D45:BB45" si="15">SUM(D42:D44)</f>
        <v>3043</v>
      </c>
      <c r="E45" s="161">
        <f t="shared" si="15"/>
        <v>3044</v>
      </c>
      <c r="F45" s="161">
        <f t="shared" si="15"/>
        <v>3024</v>
      </c>
      <c r="G45" s="161">
        <f t="shared" si="15"/>
        <v>2829</v>
      </c>
      <c r="H45" s="161">
        <f t="shared" si="15"/>
        <v>3148</v>
      </c>
      <c r="I45" s="161">
        <f t="shared" si="15"/>
        <v>3295</v>
      </c>
      <c r="J45" s="161">
        <f t="shared" si="15"/>
        <v>3143</v>
      </c>
      <c r="K45" s="161">
        <f t="shared" si="15"/>
        <v>3955</v>
      </c>
      <c r="L45" s="161">
        <f t="shared" si="15"/>
        <v>4181</v>
      </c>
      <c r="M45" s="161">
        <f t="shared" si="15"/>
        <v>4860</v>
      </c>
      <c r="N45" s="161">
        <f t="shared" si="15"/>
        <v>4612</v>
      </c>
      <c r="O45" s="161">
        <f t="shared" si="15"/>
        <v>5151</v>
      </c>
      <c r="P45" s="161">
        <f t="shared" si="15"/>
        <v>4961</v>
      </c>
      <c r="Q45" s="161">
        <f t="shared" si="15"/>
        <v>5053</v>
      </c>
      <c r="R45" s="161">
        <f t="shared" si="15"/>
        <v>5065</v>
      </c>
      <c r="S45" s="161">
        <f t="shared" si="15"/>
        <v>5221</v>
      </c>
      <c r="T45" s="161">
        <f t="shared" si="15"/>
        <v>4593</v>
      </c>
      <c r="U45" s="161">
        <f t="shared" si="15"/>
        <v>4915</v>
      </c>
      <c r="V45" s="161">
        <f t="shared" si="15"/>
        <v>4539</v>
      </c>
      <c r="W45" s="161">
        <f t="shared" si="15"/>
        <v>5043</v>
      </c>
      <c r="X45" s="161">
        <f t="shared" si="15"/>
        <v>4924</v>
      </c>
      <c r="Y45" s="161">
        <f t="shared" si="15"/>
        <v>5146</v>
      </c>
      <c r="Z45" s="161">
        <f t="shared" si="15"/>
        <v>5700</v>
      </c>
      <c r="AA45" s="161">
        <f t="shared" si="15"/>
        <v>6035</v>
      </c>
      <c r="AB45" s="161">
        <f t="shared" si="15"/>
        <v>6192</v>
      </c>
      <c r="AC45" s="161">
        <f t="shared" si="15"/>
        <v>6385</v>
      </c>
      <c r="AD45" s="161">
        <f t="shared" si="15"/>
        <v>6701</v>
      </c>
      <c r="AE45" s="161">
        <f t="shared" si="15"/>
        <v>7078</v>
      </c>
      <c r="AF45" s="161">
        <f t="shared" si="15"/>
        <v>7214</v>
      </c>
      <c r="AG45" s="161">
        <f t="shared" si="15"/>
        <v>7424</v>
      </c>
      <c r="AH45" s="161">
        <f t="shared" si="15"/>
        <v>7269</v>
      </c>
      <c r="AI45" s="161">
        <f t="shared" si="15"/>
        <v>7495</v>
      </c>
      <c r="AJ45" s="161">
        <f t="shared" si="15"/>
        <v>7856</v>
      </c>
      <c r="AK45" s="161">
        <f t="shared" si="15"/>
        <v>8235</v>
      </c>
      <c r="AL45" s="161">
        <f t="shared" si="15"/>
        <v>8267</v>
      </c>
      <c r="AM45" s="161">
        <f t="shared" si="15"/>
        <v>8529</v>
      </c>
      <c r="AN45" s="161">
        <f t="shared" si="15"/>
        <v>8626</v>
      </c>
      <c r="AO45" s="161">
        <f t="shared" si="15"/>
        <v>9099</v>
      </c>
      <c r="AP45" s="161">
        <f t="shared" si="15"/>
        <v>9213</v>
      </c>
      <c r="AQ45" s="161">
        <f t="shared" si="15"/>
        <v>9540</v>
      </c>
      <c r="AR45" s="161">
        <f t="shared" si="15"/>
        <v>9776</v>
      </c>
      <c r="AS45" s="161">
        <f t="shared" si="15"/>
        <v>9858</v>
      </c>
      <c r="AT45" s="161">
        <f t="shared" si="15"/>
        <v>9735</v>
      </c>
      <c r="AU45" s="161">
        <f t="shared" si="15"/>
        <v>9830</v>
      </c>
      <c r="AV45" s="161">
        <f t="shared" si="15"/>
        <v>9962</v>
      </c>
      <c r="AW45" s="161">
        <f t="shared" si="15"/>
        <v>10615</v>
      </c>
      <c r="AX45" s="161">
        <f t="shared" si="15"/>
        <v>11065</v>
      </c>
      <c r="AY45" s="161">
        <f t="shared" ref="AY45:AZ45" si="16">SUM(AY42:AY44)</f>
        <v>12188</v>
      </c>
      <c r="AZ45" s="161">
        <f t="shared" si="16"/>
        <v>12033</v>
      </c>
      <c r="BA45" s="161">
        <f t="shared" si="15"/>
        <v>12273</v>
      </c>
      <c r="BB45" s="161">
        <f t="shared" si="15"/>
        <v>12817</v>
      </c>
    </row>
    <row r="46" spans="2:54" s="7" customFormat="1" ht="18.75" hidden="1" customHeight="1" x14ac:dyDescent="0.25">
      <c r="B46" s="533" t="s">
        <v>1083</v>
      </c>
      <c r="C46" s="2270">
        <f>SUM(C45:D45)</f>
        <v>6114</v>
      </c>
      <c r="D46" s="2271"/>
      <c r="E46" s="2270">
        <f>SUM(E45:F45)</f>
        <v>6068</v>
      </c>
      <c r="F46" s="2271"/>
      <c r="G46" s="2270">
        <f>SUM(G45:H45)</f>
        <v>5977</v>
      </c>
      <c r="H46" s="2271"/>
      <c r="I46" s="2270">
        <f>SUM(I45:J45)</f>
        <v>6438</v>
      </c>
      <c r="J46" s="2271"/>
      <c r="K46" s="2270">
        <f>SUM(K45:L45)</f>
        <v>8136</v>
      </c>
      <c r="L46" s="2271"/>
      <c r="M46" s="2270">
        <f>SUM(M45:N45)</f>
        <v>9472</v>
      </c>
      <c r="N46" s="2271"/>
      <c r="O46" s="2270">
        <f>SUM(O45:P45)</f>
        <v>10112</v>
      </c>
      <c r="P46" s="2271"/>
      <c r="Q46" s="2270">
        <f>SUM(Q45:R45)</f>
        <v>10118</v>
      </c>
      <c r="R46" s="2271"/>
      <c r="S46" s="2270">
        <f>SUM(S45:T45)</f>
        <v>9814</v>
      </c>
      <c r="T46" s="2271"/>
      <c r="U46" s="2270">
        <f>SUM(U45:V45)</f>
        <v>9454</v>
      </c>
      <c r="V46" s="2271"/>
      <c r="W46" s="2270">
        <f>SUM(W45:X45)</f>
        <v>9967</v>
      </c>
      <c r="X46" s="2271"/>
      <c r="Y46" s="2270">
        <f>SUM(Y45:Z45)</f>
        <v>10846</v>
      </c>
      <c r="Z46" s="2271"/>
      <c r="AA46" s="2270">
        <f>SUM(AA45:AB45)</f>
        <v>12227</v>
      </c>
      <c r="AB46" s="2271"/>
      <c r="AC46" s="2270">
        <f>SUM(AC45:AD45)</f>
        <v>13086</v>
      </c>
      <c r="AD46" s="2271"/>
      <c r="AE46" s="2270">
        <f>SUM(AE45:AF45)</f>
        <v>14292</v>
      </c>
      <c r="AF46" s="2271"/>
      <c r="AG46" s="2270">
        <f>SUM(AG45:AH45)</f>
        <v>14693</v>
      </c>
      <c r="AH46" s="2271"/>
      <c r="AI46" s="2270">
        <f>SUM(AI45:AJ45)</f>
        <v>15351</v>
      </c>
      <c r="AJ46" s="2271"/>
      <c r="AK46" s="2270">
        <f>SUM(AK45:AL45)</f>
        <v>16502</v>
      </c>
      <c r="AL46" s="2271"/>
      <c r="AM46" s="2270">
        <f>SUM(AM45:AN45)</f>
        <v>17155</v>
      </c>
      <c r="AN46" s="2271"/>
      <c r="AO46" s="2270">
        <f>SUM(AO45:AP45)</f>
        <v>18312</v>
      </c>
      <c r="AP46" s="2271"/>
      <c r="AQ46" s="2270">
        <f>SUM(AQ45:AR45)</f>
        <v>19316</v>
      </c>
      <c r="AR46" s="2271"/>
      <c r="AS46" s="2270">
        <f>SUM(AS45:AT45)</f>
        <v>19593</v>
      </c>
      <c r="AT46" s="2271"/>
      <c r="AU46" s="2270">
        <f>SUM(AU45:AV45)</f>
        <v>19792</v>
      </c>
      <c r="AV46" s="2271"/>
      <c r="AW46" s="2270">
        <f>SUM(AW45:AX45)</f>
        <v>21680</v>
      </c>
      <c r="AX46" s="2271"/>
      <c r="AY46" s="2270">
        <f>SUM(AY45:AZ45)</f>
        <v>24221</v>
      </c>
      <c r="AZ46" s="2271"/>
      <c r="BA46" s="2270">
        <f>SUM(BA45:BB45)</f>
        <v>25090</v>
      </c>
      <c r="BB46" s="2271"/>
    </row>
    <row r="47" spans="2:54" s="7" customFormat="1" ht="18.75" hidden="1" customHeight="1" x14ac:dyDescent="0.25">
      <c r="B47" s="533" t="s">
        <v>1084</v>
      </c>
      <c r="C47" s="2270">
        <f>E46-C46</f>
        <v>-46</v>
      </c>
      <c r="D47" s="2271"/>
      <c r="E47" s="2270">
        <f>G46-E46</f>
        <v>-91</v>
      </c>
      <c r="F47" s="2271"/>
      <c r="G47" s="2270">
        <f>I46-G46</f>
        <v>461</v>
      </c>
      <c r="H47" s="2271"/>
      <c r="I47" s="2270">
        <f>K46-I46</f>
        <v>1698</v>
      </c>
      <c r="J47" s="2271"/>
      <c r="K47" s="2270">
        <f>M46-K46</f>
        <v>1336</v>
      </c>
      <c r="L47" s="2271"/>
      <c r="M47" s="2270">
        <f>O46-M46</f>
        <v>640</v>
      </c>
      <c r="N47" s="2271"/>
      <c r="O47" s="2270">
        <f>Q46-O46</f>
        <v>6</v>
      </c>
      <c r="P47" s="2271"/>
      <c r="Q47" s="2270">
        <f>S46-Q46</f>
        <v>-304</v>
      </c>
      <c r="R47" s="2271"/>
      <c r="S47" s="2270">
        <f>U46-S46</f>
        <v>-360</v>
      </c>
      <c r="T47" s="2271"/>
      <c r="U47" s="2270">
        <f>W46-U46</f>
        <v>513</v>
      </c>
      <c r="V47" s="2271"/>
      <c r="W47" s="2270">
        <f>Y46-W46</f>
        <v>879</v>
      </c>
      <c r="X47" s="2271"/>
      <c r="Y47" s="2270">
        <f>AA46-Y46</f>
        <v>1381</v>
      </c>
      <c r="Z47" s="2271"/>
      <c r="AA47" s="2270">
        <f>AC46-AA46</f>
        <v>859</v>
      </c>
      <c r="AB47" s="2271"/>
      <c r="AC47" s="2270">
        <f>AE46-AC46</f>
        <v>1206</v>
      </c>
      <c r="AD47" s="2271"/>
      <c r="AE47" s="2270">
        <f>AG46-AE46</f>
        <v>401</v>
      </c>
      <c r="AF47" s="2271"/>
      <c r="AG47" s="2270">
        <f>AI46-AG46</f>
        <v>658</v>
      </c>
      <c r="AH47" s="2271"/>
      <c r="AI47" s="2270">
        <f>AK46-AI46</f>
        <v>1151</v>
      </c>
      <c r="AJ47" s="2271"/>
      <c r="AK47" s="2270">
        <f>AM46-AK46</f>
        <v>653</v>
      </c>
      <c r="AL47" s="2271"/>
      <c r="AM47" s="2270">
        <f>AO46-AM46</f>
        <v>1157</v>
      </c>
      <c r="AN47" s="2271"/>
      <c r="AO47" s="2270">
        <f>AQ46-AO46</f>
        <v>1004</v>
      </c>
      <c r="AP47" s="2271"/>
      <c r="AQ47" s="2270">
        <f>AS46-AQ46</f>
        <v>277</v>
      </c>
      <c r="AR47" s="2271"/>
      <c r="AS47" s="2270">
        <f>AU46-AS46</f>
        <v>199</v>
      </c>
      <c r="AT47" s="2271"/>
      <c r="AU47" s="2270">
        <f>AW46-AU46</f>
        <v>1888</v>
      </c>
      <c r="AV47" s="2271"/>
      <c r="AW47" s="2270">
        <f t="shared" ref="AW47" si="17">AY46-AW46</f>
        <v>2541</v>
      </c>
      <c r="AX47" s="2271"/>
      <c r="AY47" s="2270">
        <f t="shared" ref="AY47" si="18">BA46-AY46</f>
        <v>869</v>
      </c>
      <c r="AZ47" s="2271"/>
      <c r="BA47" s="2270">
        <f t="shared" ref="BA47" si="19">BC46-BA46</f>
        <v>-25090</v>
      </c>
      <c r="BB47" s="2271"/>
    </row>
    <row r="48" spans="2:54" s="7" customFormat="1" ht="18.75" hidden="1" customHeight="1" x14ac:dyDescent="0.25">
      <c r="B48" s="533" t="s">
        <v>1085</v>
      </c>
      <c r="C48" s="2266">
        <f>IFERROR(C47/E46,0)</f>
        <v>-7.5807514831905077E-3</v>
      </c>
      <c r="D48" s="2267"/>
      <c r="E48" s="2266">
        <f t="shared" ref="E48" si="20">IFERROR(E47/G46,0)</f>
        <v>-1.5225029278902459E-2</v>
      </c>
      <c r="F48" s="2267"/>
      <c r="G48" s="2266">
        <f t="shared" ref="G48" si="21">IFERROR(G47/I46,0)</f>
        <v>7.1606088847468163E-2</v>
      </c>
      <c r="H48" s="2267"/>
      <c r="I48" s="2266">
        <f t="shared" ref="I48" si="22">IFERROR(I47/K46,0)</f>
        <v>0.20870206489675516</v>
      </c>
      <c r="J48" s="2267"/>
      <c r="K48" s="2266">
        <f t="shared" ref="K48" si="23">IFERROR(K47/M46,0)</f>
        <v>0.14104729729729729</v>
      </c>
      <c r="L48" s="2267"/>
      <c r="M48" s="2266">
        <f t="shared" ref="M48" si="24">IFERROR(M47/O46,0)</f>
        <v>6.3291139240506333E-2</v>
      </c>
      <c r="N48" s="2267"/>
      <c r="O48" s="2266">
        <f t="shared" ref="O48" si="25">IFERROR(O47/Q46,0)</f>
        <v>5.9300256967780192E-4</v>
      </c>
      <c r="P48" s="2267"/>
      <c r="Q48" s="2266">
        <f t="shared" ref="Q48" si="26">IFERROR(Q47/S46,0)</f>
        <v>-3.0976156511106582E-2</v>
      </c>
      <c r="R48" s="2267"/>
      <c r="S48" s="2266">
        <f t="shared" ref="S48" si="27">IFERROR(S47/U46,0)</f>
        <v>-3.8079119949227837E-2</v>
      </c>
      <c r="T48" s="2267"/>
      <c r="U48" s="2266">
        <f t="shared" ref="U48" si="28">IFERROR(U47/W46,0)</f>
        <v>5.1469850506672014E-2</v>
      </c>
      <c r="V48" s="2267"/>
      <c r="W48" s="2266">
        <f t="shared" ref="W48" si="29">IFERROR(W47/Y46,0)</f>
        <v>8.1043702747556706E-2</v>
      </c>
      <c r="X48" s="2267"/>
      <c r="Y48" s="2266">
        <f t="shared" ref="Y48" si="30">IFERROR(Y47/AA46,0)</f>
        <v>0.11294675717674001</v>
      </c>
      <c r="Z48" s="2267"/>
      <c r="AA48" s="2266">
        <f t="shared" ref="AA48" si="31">IFERROR(AA47/AC46,0)</f>
        <v>6.5642671557389579E-2</v>
      </c>
      <c r="AB48" s="2267"/>
      <c r="AC48" s="2266">
        <f t="shared" ref="AC48" si="32">IFERROR(AC47/AE46,0)</f>
        <v>8.4382871536523935E-2</v>
      </c>
      <c r="AD48" s="2267"/>
      <c r="AE48" s="2266">
        <f t="shared" ref="AE48" si="33">IFERROR(AE47/AG46,0)</f>
        <v>2.7291907711154972E-2</v>
      </c>
      <c r="AF48" s="2267"/>
      <c r="AG48" s="2266">
        <f t="shared" ref="AG48" si="34">IFERROR(AG47/AI46,0)</f>
        <v>4.2863657090743273E-2</v>
      </c>
      <c r="AH48" s="2267"/>
      <c r="AI48" s="2266">
        <f t="shared" ref="AI48" si="35">IFERROR(AI47/AK46,0)</f>
        <v>6.9749121318628052E-2</v>
      </c>
      <c r="AJ48" s="2267"/>
      <c r="AK48" s="2266">
        <f t="shared" ref="AK48" si="36">IFERROR(AK47/AM46,0)</f>
        <v>3.8064704167881082E-2</v>
      </c>
      <c r="AL48" s="2267"/>
      <c r="AM48" s="2266">
        <f t="shared" ref="AM48" si="37">IFERROR(AM47/AO46,0)</f>
        <v>6.3182612494539103E-2</v>
      </c>
      <c r="AN48" s="2267"/>
      <c r="AO48" s="2266">
        <f t="shared" ref="AO48" si="38">IFERROR(AO47/AQ46,0)</f>
        <v>5.1977635121143097E-2</v>
      </c>
      <c r="AP48" s="2267"/>
      <c r="AQ48" s="2266">
        <f t="shared" ref="AQ48" si="39">IFERROR(AQ47/AS46,0)</f>
        <v>1.4137702240596132E-2</v>
      </c>
      <c r="AR48" s="2267"/>
      <c r="AS48" s="2266">
        <f t="shared" ref="AS48" si="40">IFERROR(AS47/AU46,0)</f>
        <v>1.0054567502021019E-2</v>
      </c>
      <c r="AT48" s="2267"/>
      <c r="AU48" s="2266">
        <f t="shared" ref="AU48" si="41">IFERROR(AU47/AW46,0)</f>
        <v>8.7084870848708487E-2</v>
      </c>
      <c r="AV48" s="2267"/>
      <c r="AW48" s="2266">
        <f t="shared" ref="AW48" si="42">IFERROR(AW47/AY46,0)</f>
        <v>0.10490896329631312</v>
      </c>
      <c r="AX48" s="2267"/>
      <c r="AY48" s="2266">
        <f t="shared" ref="AY48" si="43">IFERROR(AY47/BA46,0)</f>
        <v>3.4635312873654844E-2</v>
      </c>
      <c r="AZ48" s="2267"/>
      <c r="BA48" s="2266">
        <f t="shared" ref="BA48" si="44">IFERROR(BA47/BC46,0)</f>
        <v>0</v>
      </c>
      <c r="BB48" s="2267"/>
    </row>
    <row r="49" spans="2:54" s="7" customFormat="1" ht="18.75" customHeight="1" x14ac:dyDescent="0.25">
      <c r="B49" s="352" t="s">
        <v>1082</v>
      </c>
      <c r="C49" s="268">
        <f>'Historico MatriculaT Postgrado'!C91</f>
        <v>12</v>
      </c>
      <c r="D49" s="268">
        <f>'Historico MatriculaT Postgrado'!D91</f>
        <v>4</v>
      </c>
      <c r="E49" s="268">
        <f>'Historico MatriculaT Postgrado'!E91</f>
        <v>24</v>
      </c>
      <c r="F49" s="268">
        <f>'Historico MatriculaT Postgrado'!F91</f>
        <v>22</v>
      </c>
      <c r="G49" s="268">
        <f>'Historico MatriculaT Postgrado'!G91</f>
        <v>38</v>
      </c>
      <c r="H49" s="268">
        <f>'Historico MatriculaT Postgrado'!H91</f>
        <v>23</v>
      </c>
      <c r="I49" s="268">
        <f>'Historico MatriculaT Postgrado'!I91</f>
        <v>207</v>
      </c>
      <c r="J49" s="268">
        <f>'Historico MatriculaT Postgrado'!J91</f>
        <v>175</v>
      </c>
      <c r="K49" s="268">
        <f>'Historico MatriculaT Postgrado'!K91</f>
        <v>494</v>
      </c>
      <c r="L49" s="268">
        <f>'Historico MatriculaT Postgrado'!L91</f>
        <v>532</v>
      </c>
      <c r="M49" s="268">
        <f>'Historico MatriculaT Postgrado'!M91</f>
        <v>560</v>
      </c>
      <c r="N49" s="268">
        <f>'Historico MatriculaT Postgrado'!N91</f>
        <v>496</v>
      </c>
      <c r="O49" s="268">
        <f>'Historico MatriculaT Postgrado'!O91</f>
        <v>533</v>
      </c>
      <c r="P49" s="268">
        <f>'Historico MatriculaT Postgrado'!P91</f>
        <v>387</v>
      </c>
      <c r="Q49" s="268">
        <f>'Historico MatriculaT Postgrado'!Q91</f>
        <v>340</v>
      </c>
      <c r="R49" s="268">
        <f>'Historico MatriculaT Postgrado'!R91</f>
        <v>311</v>
      </c>
      <c r="S49" s="268">
        <f>'Historico MatriculaT Postgrado'!S91</f>
        <v>266</v>
      </c>
      <c r="T49" s="268">
        <f>'Historico MatriculaT Postgrado'!T91</f>
        <v>174</v>
      </c>
      <c r="U49" s="268">
        <f>'Historico MatriculaT Postgrado'!U91</f>
        <v>129</v>
      </c>
      <c r="V49" s="268">
        <f>'Historico MatriculaT Postgrado'!V91</f>
        <v>110</v>
      </c>
      <c r="W49" s="268">
        <f>'Historico MatriculaT Postgrado'!W91</f>
        <v>82</v>
      </c>
      <c r="X49" s="268">
        <f>'Historico MatriculaT Postgrado'!X91</f>
        <v>100</v>
      </c>
      <c r="Y49" s="268">
        <f>'Historico MatriculaT Postgrado'!Y91</f>
        <v>126</v>
      </c>
      <c r="Z49" s="268">
        <f>'Historico MatriculaT Postgrado'!Z91</f>
        <v>123</v>
      </c>
      <c r="AA49" s="268">
        <f>'Historico MatriculaT Postgrado'!AA91</f>
        <v>142</v>
      </c>
      <c r="AB49" s="268">
        <f>'Historico MatriculaT Postgrado'!AB91</f>
        <v>217</v>
      </c>
      <c r="AC49" s="268">
        <f>'Historico MatriculaT Postgrado'!AC91</f>
        <v>237</v>
      </c>
      <c r="AD49" s="268">
        <f>'Historico MatriculaT Postgrado'!AD91</f>
        <v>325</v>
      </c>
      <c r="AE49" s="268">
        <f>'Historico MatriculaT Postgrado'!AE91</f>
        <v>337</v>
      </c>
      <c r="AF49" s="268">
        <f>'Historico MatriculaT Postgrado'!AF91</f>
        <v>462</v>
      </c>
      <c r="AG49" s="268">
        <f>'Historico MatriculaT Postgrado'!AG91</f>
        <v>340</v>
      </c>
      <c r="AH49" s="268">
        <f>'Historico MatriculaT Postgrado'!AH91</f>
        <v>329</v>
      </c>
      <c r="AI49" s="268">
        <f>'Historico MatriculaT Postgrado'!AI91</f>
        <v>351</v>
      </c>
      <c r="AJ49" s="268">
        <f>'Historico MatriculaT Postgrado'!AJ91</f>
        <v>539</v>
      </c>
      <c r="AK49" s="268">
        <f>'Historico MatriculaT Postgrado'!AK91</f>
        <v>590</v>
      </c>
      <c r="AL49" s="268">
        <f>'Historico MatriculaT Postgrado'!AL91</f>
        <v>615</v>
      </c>
      <c r="AM49" s="268">
        <f>'Historico MatriculaT Postgrado'!AM91</f>
        <v>665</v>
      </c>
      <c r="AN49" s="268">
        <f>'Historico MatriculaT Postgrado'!AN91</f>
        <v>634</v>
      </c>
      <c r="AO49" s="268">
        <f>'Historico MatriculaT Postgrado'!AO91</f>
        <v>511</v>
      </c>
      <c r="AP49" s="268">
        <f>'Historico MatriculaT Postgrado'!AP91</f>
        <v>391</v>
      </c>
      <c r="AQ49" s="268">
        <f>'Historico MatriculaT Postgrado'!AQ91</f>
        <v>415</v>
      </c>
      <c r="AR49" s="268">
        <f>'Historico MatriculaT Postgrado'!AR91</f>
        <v>369</v>
      </c>
      <c r="AS49" s="268">
        <f>'Historico MatriculaT Postgrado'!AS91</f>
        <v>409</v>
      </c>
      <c r="AT49" s="268">
        <f>'Historico MatriculaT Postgrado'!AT91</f>
        <v>433</v>
      </c>
      <c r="AU49" s="268">
        <f>'Historico MatriculaT Postgrado'!AU91</f>
        <v>548</v>
      </c>
      <c r="AV49" s="268">
        <f>'Historico MatriculaT Postgrado'!AV91</f>
        <v>433</v>
      </c>
      <c r="AW49" s="268">
        <f>'Historico MatriculaT Postgrado'!AW91</f>
        <v>638</v>
      </c>
      <c r="AX49" s="268">
        <f>'Historico MatriculaT Postgrado'!AX91</f>
        <v>704</v>
      </c>
      <c r="AY49" s="268">
        <f>'Historico MatriculaT Postgrado'!BE91</f>
        <v>1067</v>
      </c>
      <c r="AZ49" s="268">
        <f>'Historico MatriculaT Postgrado'!BF91</f>
        <v>999</v>
      </c>
      <c r="BA49" s="268">
        <f>'Historico MatriculaT Postgrado'!BG91</f>
        <v>1013</v>
      </c>
      <c r="BB49" s="268">
        <f>'Historico MatriculaT Postgrado'!BH91</f>
        <v>1058</v>
      </c>
    </row>
    <row r="50" spans="2:54" s="7" customFormat="1" ht="18.75" customHeight="1" x14ac:dyDescent="0.25">
      <c r="B50" s="352" t="s">
        <v>1079</v>
      </c>
      <c r="C50" s="268">
        <f>C40</f>
        <v>38</v>
      </c>
      <c r="D50" s="268">
        <f t="shared" ref="D50:BB50" si="45">D40</f>
        <v>38</v>
      </c>
      <c r="E50" s="268">
        <f t="shared" si="45"/>
        <v>38</v>
      </c>
      <c r="F50" s="268">
        <f t="shared" si="45"/>
        <v>38</v>
      </c>
      <c r="G50" s="268">
        <f t="shared" si="45"/>
        <v>55</v>
      </c>
      <c r="H50" s="268">
        <f t="shared" si="45"/>
        <v>57</v>
      </c>
      <c r="I50" s="268">
        <f t="shared" si="45"/>
        <v>242</v>
      </c>
      <c r="J50" s="268">
        <f t="shared" si="45"/>
        <v>185</v>
      </c>
      <c r="K50" s="268">
        <f t="shared" si="45"/>
        <v>375</v>
      </c>
      <c r="L50" s="268">
        <f t="shared" si="45"/>
        <v>358</v>
      </c>
      <c r="M50" s="268">
        <f t="shared" si="45"/>
        <v>77</v>
      </c>
      <c r="N50" s="268">
        <f t="shared" si="45"/>
        <v>77</v>
      </c>
      <c r="O50" s="268">
        <f t="shared" si="45"/>
        <v>242</v>
      </c>
      <c r="P50" s="268">
        <f t="shared" si="45"/>
        <v>230</v>
      </c>
      <c r="Q50" s="268">
        <f t="shared" si="45"/>
        <v>165</v>
      </c>
      <c r="R50" s="268">
        <f t="shared" si="45"/>
        <v>134</v>
      </c>
      <c r="S50" s="268">
        <f t="shared" si="45"/>
        <v>0</v>
      </c>
      <c r="T50" s="268">
        <f t="shared" si="45"/>
        <v>12</v>
      </c>
      <c r="U50" s="268">
        <f t="shared" si="45"/>
        <v>11</v>
      </c>
      <c r="V50" s="268">
        <f t="shared" si="45"/>
        <v>62</v>
      </c>
      <c r="W50" s="268">
        <f t="shared" si="45"/>
        <v>21</v>
      </c>
      <c r="X50" s="268">
        <f t="shared" si="45"/>
        <v>54</v>
      </c>
      <c r="Y50" s="268">
        <f t="shared" si="45"/>
        <v>49</v>
      </c>
      <c r="Z50" s="268">
        <f t="shared" si="45"/>
        <v>15</v>
      </c>
      <c r="AA50" s="268">
        <f t="shared" si="45"/>
        <v>49</v>
      </c>
      <c r="AB50" s="268">
        <f t="shared" si="45"/>
        <v>56</v>
      </c>
      <c r="AC50" s="268">
        <f t="shared" si="45"/>
        <v>47</v>
      </c>
      <c r="AD50" s="268">
        <f t="shared" si="45"/>
        <v>75</v>
      </c>
      <c r="AE50" s="268">
        <f t="shared" si="45"/>
        <v>23</v>
      </c>
      <c r="AF50" s="268">
        <f t="shared" si="45"/>
        <v>142</v>
      </c>
      <c r="AG50" s="268">
        <f t="shared" si="45"/>
        <v>170</v>
      </c>
      <c r="AH50" s="268">
        <f t="shared" si="45"/>
        <v>187</v>
      </c>
      <c r="AI50" s="268">
        <f t="shared" si="45"/>
        <v>267</v>
      </c>
      <c r="AJ50" s="268">
        <f t="shared" si="45"/>
        <v>259</v>
      </c>
      <c r="AK50" s="268">
        <f t="shared" si="45"/>
        <v>189</v>
      </c>
      <c r="AL50" s="268">
        <f t="shared" si="45"/>
        <v>143</v>
      </c>
      <c r="AM50" s="268">
        <f t="shared" si="45"/>
        <v>0</v>
      </c>
      <c r="AN50" s="268">
        <f t="shared" si="45"/>
        <v>0</v>
      </c>
      <c r="AO50" s="268">
        <f t="shared" si="45"/>
        <v>0</v>
      </c>
      <c r="AP50" s="268">
        <f t="shared" si="45"/>
        <v>0</v>
      </c>
      <c r="AQ50" s="268">
        <f t="shared" si="45"/>
        <v>0</v>
      </c>
      <c r="AR50" s="268">
        <f t="shared" si="45"/>
        <v>0</v>
      </c>
      <c r="AS50" s="268">
        <f t="shared" si="45"/>
        <v>0</v>
      </c>
      <c r="AT50" s="268">
        <f t="shared" si="45"/>
        <v>0</v>
      </c>
      <c r="AU50" s="268">
        <f t="shared" si="45"/>
        <v>0</v>
      </c>
      <c r="AV50" s="268">
        <f t="shared" si="45"/>
        <v>0</v>
      </c>
      <c r="AW50" s="268">
        <f t="shared" si="45"/>
        <v>0</v>
      </c>
      <c r="AX50" s="268">
        <f t="shared" si="45"/>
        <v>0</v>
      </c>
      <c r="AY50" s="268">
        <f t="shared" ref="AY50:AZ50" si="46">AY40</f>
        <v>0</v>
      </c>
      <c r="AZ50" s="268">
        <f t="shared" si="46"/>
        <v>0</v>
      </c>
      <c r="BA50" s="268">
        <f t="shared" si="45"/>
        <v>0</v>
      </c>
      <c r="BB50" s="268">
        <f t="shared" si="45"/>
        <v>0</v>
      </c>
    </row>
    <row r="51" spans="2:54" s="7" customFormat="1" ht="20.25" customHeight="1" x14ac:dyDescent="0.25">
      <c r="B51" s="153" t="s">
        <v>1080</v>
      </c>
      <c r="C51" s="161">
        <f>SUM(C49:C50)</f>
        <v>50</v>
      </c>
      <c r="D51" s="161">
        <f t="shared" ref="D51:BB51" si="47">SUM(D49:D50)</f>
        <v>42</v>
      </c>
      <c r="E51" s="161">
        <f t="shared" si="47"/>
        <v>62</v>
      </c>
      <c r="F51" s="161">
        <f t="shared" si="47"/>
        <v>60</v>
      </c>
      <c r="G51" s="161">
        <f t="shared" si="47"/>
        <v>93</v>
      </c>
      <c r="H51" s="161">
        <f t="shared" si="47"/>
        <v>80</v>
      </c>
      <c r="I51" s="161">
        <f t="shared" si="47"/>
        <v>449</v>
      </c>
      <c r="J51" s="161">
        <f t="shared" si="47"/>
        <v>360</v>
      </c>
      <c r="K51" s="161">
        <f t="shared" si="47"/>
        <v>869</v>
      </c>
      <c r="L51" s="161">
        <f t="shared" si="47"/>
        <v>890</v>
      </c>
      <c r="M51" s="161">
        <f t="shared" si="47"/>
        <v>637</v>
      </c>
      <c r="N51" s="161">
        <f t="shared" si="47"/>
        <v>573</v>
      </c>
      <c r="O51" s="161">
        <f t="shared" si="47"/>
        <v>775</v>
      </c>
      <c r="P51" s="161">
        <f t="shared" si="47"/>
        <v>617</v>
      </c>
      <c r="Q51" s="161">
        <f t="shared" si="47"/>
        <v>505</v>
      </c>
      <c r="R51" s="161">
        <f t="shared" si="47"/>
        <v>445</v>
      </c>
      <c r="S51" s="161">
        <f t="shared" si="47"/>
        <v>266</v>
      </c>
      <c r="T51" s="161">
        <f t="shared" si="47"/>
        <v>186</v>
      </c>
      <c r="U51" s="161">
        <f t="shared" si="47"/>
        <v>140</v>
      </c>
      <c r="V51" s="161">
        <f t="shared" si="47"/>
        <v>172</v>
      </c>
      <c r="W51" s="161">
        <f t="shared" si="47"/>
        <v>103</v>
      </c>
      <c r="X51" s="161">
        <f t="shared" si="47"/>
        <v>154</v>
      </c>
      <c r="Y51" s="161">
        <f t="shared" si="47"/>
        <v>175</v>
      </c>
      <c r="Z51" s="161">
        <f t="shared" si="47"/>
        <v>138</v>
      </c>
      <c r="AA51" s="161">
        <f t="shared" si="47"/>
        <v>191</v>
      </c>
      <c r="AB51" s="161">
        <f t="shared" si="47"/>
        <v>273</v>
      </c>
      <c r="AC51" s="161">
        <f t="shared" si="47"/>
        <v>284</v>
      </c>
      <c r="AD51" s="161">
        <f t="shared" si="47"/>
        <v>400</v>
      </c>
      <c r="AE51" s="161">
        <f t="shared" si="47"/>
        <v>360</v>
      </c>
      <c r="AF51" s="161">
        <f t="shared" si="47"/>
        <v>604</v>
      </c>
      <c r="AG51" s="161">
        <f t="shared" si="47"/>
        <v>510</v>
      </c>
      <c r="AH51" s="161">
        <f t="shared" si="47"/>
        <v>516</v>
      </c>
      <c r="AI51" s="161">
        <f t="shared" si="47"/>
        <v>618</v>
      </c>
      <c r="AJ51" s="161">
        <f t="shared" si="47"/>
        <v>798</v>
      </c>
      <c r="AK51" s="161">
        <f t="shared" si="47"/>
        <v>779</v>
      </c>
      <c r="AL51" s="161">
        <f t="shared" si="47"/>
        <v>758</v>
      </c>
      <c r="AM51" s="161">
        <f t="shared" si="47"/>
        <v>665</v>
      </c>
      <c r="AN51" s="161">
        <f t="shared" si="47"/>
        <v>634</v>
      </c>
      <c r="AO51" s="161">
        <f t="shared" si="47"/>
        <v>511</v>
      </c>
      <c r="AP51" s="161">
        <f t="shared" si="47"/>
        <v>391</v>
      </c>
      <c r="AQ51" s="161">
        <f t="shared" si="47"/>
        <v>415</v>
      </c>
      <c r="AR51" s="161">
        <f t="shared" si="47"/>
        <v>369</v>
      </c>
      <c r="AS51" s="161">
        <f t="shared" si="47"/>
        <v>409</v>
      </c>
      <c r="AT51" s="161">
        <f t="shared" si="47"/>
        <v>433</v>
      </c>
      <c r="AU51" s="161">
        <f t="shared" si="47"/>
        <v>548</v>
      </c>
      <c r="AV51" s="161">
        <f t="shared" si="47"/>
        <v>433</v>
      </c>
      <c r="AW51" s="161">
        <f t="shared" si="47"/>
        <v>638</v>
      </c>
      <c r="AX51" s="161">
        <f t="shared" si="47"/>
        <v>704</v>
      </c>
      <c r="AY51" s="161">
        <f t="shared" ref="AY51:AZ51" si="48">SUM(AY49:AY50)</f>
        <v>1067</v>
      </c>
      <c r="AZ51" s="161">
        <f t="shared" si="48"/>
        <v>999</v>
      </c>
      <c r="BA51" s="161">
        <f t="shared" si="47"/>
        <v>1013</v>
      </c>
      <c r="BB51" s="161">
        <f t="shared" si="47"/>
        <v>1058</v>
      </c>
    </row>
    <row r="52" spans="2:54" s="7" customFormat="1" ht="21.75" customHeight="1" x14ac:dyDescent="0.25">
      <c r="B52" s="153" t="s">
        <v>1086</v>
      </c>
      <c r="C52" s="2219">
        <f>SUM(C51:D51)</f>
        <v>92</v>
      </c>
      <c r="D52" s="2220"/>
      <c r="E52" s="2219">
        <f>SUM(E51:F51)</f>
        <v>122</v>
      </c>
      <c r="F52" s="2220"/>
      <c r="G52" s="2219">
        <f>SUM(G51:H51)</f>
        <v>173</v>
      </c>
      <c r="H52" s="2220"/>
      <c r="I52" s="2219">
        <f>SUM(I51:J51)</f>
        <v>809</v>
      </c>
      <c r="J52" s="2220"/>
      <c r="K52" s="2219">
        <f>SUM(K51:L51)</f>
        <v>1759</v>
      </c>
      <c r="L52" s="2220"/>
      <c r="M52" s="2219">
        <f>SUM(M51:N51)</f>
        <v>1210</v>
      </c>
      <c r="N52" s="2220"/>
      <c r="O52" s="2219">
        <f>SUM(O51:P51)</f>
        <v>1392</v>
      </c>
      <c r="P52" s="2220"/>
      <c r="Q52" s="2219">
        <f>SUM(Q51:R51)</f>
        <v>950</v>
      </c>
      <c r="R52" s="2220"/>
      <c r="S52" s="2219">
        <f>SUM(S51:T51)</f>
        <v>452</v>
      </c>
      <c r="T52" s="2220"/>
      <c r="U52" s="2219">
        <f>SUM(U51:V51)</f>
        <v>312</v>
      </c>
      <c r="V52" s="2220"/>
      <c r="W52" s="2219">
        <f>SUM(W51:X51)</f>
        <v>257</v>
      </c>
      <c r="X52" s="2220"/>
      <c r="Y52" s="2219">
        <f>SUM(Y51:Z51)</f>
        <v>313</v>
      </c>
      <c r="Z52" s="2220"/>
      <c r="AA52" s="2219">
        <f>SUM(AA51:AB51)</f>
        <v>464</v>
      </c>
      <c r="AB52" s="2220"/>
      <c r="AC52" s="2219">
        <f>SUM(AC51:AD51)</f>
        <v>684</v>
      </c>
      <c r="AD52" s="2220"/>
      <c r="AE52" s="2219">
        <f>SUM(AE51:AF51)</f>
        <v>964</v>
      </c>
      <c r="AF52" s="2220"/>
      <c r="AG52" s="2219">
        <f>SUM(AG51:AH51)</f>
        <v>1026</v>
      </c>
      <c r="AH52" s="2220"/>
      <c r="AI52" s="2219">
        <f>SUM(AI51:AJ51)</f>
        <v>1416</v>
      </c>
      <c r="AJ52" s="2220"/>
      <c r="AK52" s="2219">
        <f>SUM(AK51:AL51)</f>
        <v>1537</v>
      </c>
      <c r="AL52" s="2220"/>
      <c r="AM52" s="2219">
        <f>SUM(AM51:AN51)</f>
        <v>1299</v>
      </c>
      <c r="AN52" s="2220"/>
      <c r="AO52" s="2219">
        <f>SUM(AO51:AP51)</f>
        <v>902</v>
      </c>
      <c r="AP52" s="2220"/>
      <c r="AQ52" s="2219">
        <f>SUM(AQ51:AR51)</f>
        <v>784</v>
      </c>
      <c r="AR52" s="2220"/>
      <c r="AS52" s="2219">
        <f>SUM(AS51:AT51)</f>
        <v>842</v>
      </c>
      <c r="AT52" s="2220"/>
      <c r="AU52" s="2219">
        <f>SUM(AU51:AV51)</f>
        <v>981</v>
      </c>
      <c r="AV52" s="2220"/>
      <c r="AW52" s="2219">
        <f>SUM(AW51:AX51)</f>
        <v>1342</v>
      </c>
      <c r="AX52" s="2220"/>
      <c r="AY52" s="2219">
        <f>SUM(AY51:AZ51)</f>
        <v>2066</v>
      </c>
      <c r="AZ52" s="2220"/>
      <c r="BA52" s="2219">
        <f>SUM(BA51:BB51)</f>
        <v>2071</v>
      </c>
      <c r="BB52" s="2220"/>
    </row>
    <row r="53" spans="2:54" s="7" customFormat="1" ht="0.75" customHeight="1" x14ac:dyDescent="0.25">
      <c r="B53" s="153" t="s">
        <v>1084</v>
      </c>
      <c r="C53" s="2219">
        <f>E52-C52</f>
        <v>30</v>
      </c>
      <c r="D53" s="2220"/>
      <c r="E53" s="2219">
        <f>G52-E52</f>
        <v>51</v>
      </c>
      <c r="F53" s="2220"/>
      <c r="G53" s="2219">
        <f>I52-G52</f>
        <v>636</v>
      </c>
      <c r="H53" s="2220"/>
      <c r="I53" s="2219">
        <f>K52-I52</f>
        <v>950</v>
      </c>
      <c r="J53" s="2220"/>
      <c r="K53" s="2219">
        <f>M52-K52</f>
        <v>-549</v>
      </c>
      <c r="L53" s="2220"/>
      <c r="M53" s="2219">
        <f>O52-M52</f>
        <v>182</v>
      </c>
      <c r="N53" s="2220"/>
      <c r="O53" s="2219">
        <f>Q52-O52</f>
        <v>-442</v>
      </c>
      <c r="P53" s="2220"/>
      <c r="Q53" s="2219">
        <f>S52-Q52</f>
        <v>-498</v>
      </c>
      <c r="R53" s="2220"/>
      <c r="S53" s="2219">
        <f>U52-S52</f>
        <v>-140</v>
      </c>
      <c r="T53" s="2220"/>
      <c r="U53" s="2219">
        <f>W52-U52</f>
        <v>-55</v>
      </c>
      <c r="V53" s="2220"/>
      <c r="W53" s="2219">
        <f>Y52-W52</f>
        <v>56</v>
      </c>
      <c r="X53" s="2220"/>
      <c r="Y53" s="2219">
        <f>AA52-Y52</f>
        <v>151</v>
      </c>
      <c r="Z53" s="2220"/>
      <c r="AA53" s="2219">
        <f>AC52-AA52</f>
        <v>220</v>
      </c>
      <c r="AB53" s="2220"/>
      <c r="AC53" s="2219">
        <f>AE52-AC52</f>
        <v>280</v>
      </c>
      <c r="AD53" s="2220"/>
      <c r="AE53" s="2219">
        <f>AG52-AE52</f>
        <v>62</v>
      </c>
      <c r="AF53" s="2220"/>
      <c r="AG53" s="2219">
        <f>AI52-AG52</f>
        <v>390</v>
      </c>
      <c r="AH53" s="2220"/>
      <c r="AI53" s="2219">
        <f>AK52-AI52</f>
        <v>121</v>
      </c>
      <c r="AJ53" s="2220"/>
      <c r="AK53" s="2219">
        <f>AM52-AK52</f>
        <v>-238</v>
      </c>
      <c r="AL53" s="2220"/>
      <c r="AM53" s="2219">
        <f>AO52-AM52</f>
        <v>-397</v>
      </c>
      <c r="AN53" s="2220"/>
      <c r="AO53" s="2219">
        <f>AQ52-AO52</f>
        <v>-118</v>
      </c>
      <c r="AP53" s="2220"/>
      <c r="AQ53" s="2219">
        <f>AS52-AQ52</f>
        <v>58</v>
      </c>
      <c r="AR53" s="2220"/>
      <c r="AS53" s="2219">
        <f>AU52-AS52</f>
        <v>139</v>
      </c>
      <c r="AT53" s="2220"/>
      <c r="AU53" s="2219">
        <f>AW52-AU52</f>
        <v>361</v>
      </c>
      <c r="AV53" s="2220"/>
      <c r="AW53" s="2219">
        <f>AY52-AW52</f>
        <v>724</v>
      </c>
      <c r="AX53" s="2220"/>
      <c r="AY53" s="2219">
        <f>BA52-AY52</f>
        <v>5</v>
      </c>
      <c r="AZ53" s="2220"/>
      <c r="BA53" s="2219">
        <f>BC52-BA52</f>
        <v>-2071</v>
      </c>
      <c r="BB53" s="2220"/>
    </row>
    <row r="54" spans="2:54" s="7" customFormat="1" ht="24.75" hidden="1" customHeight="1" x14ac:dyDescent="0.25">
      <c r="B54" s="153" t="s">
        <v>1085</v>
      </c>
      <c r="C54" s="2289">
        <f>IFERROR(C53/E52,0)</f>
        <v>0.24590163934426229</v>
      </c>
      <c r="D54" s="2290"/>
      <c r="E54" s="2289">
        <f>IFERROR(E53/G52,0)</f>
        <v>0.2947976878612717</v>
      </c>
      <c r="F54" s="2290"/>
      <c r="G54" s="2289">
        <f t="shared" ref="G54" si="49">IFERROR(G53/I52,0)</f>
        <v>0.78615574783683562</v>
      </c>
      <c r="H54" s="2290"/>
      <c r="I54" s="2289">
        <f t="shared" ref="I54" si="50">IFERROR(I53/K52,0)</f>
        <v>0.54007959067652078</v>
      </c>
      <c r="J54" s="2290"/>
      <c r="K54" s="2289">
        <f t="shared" ref="K54" si="51">IFERROR(K53/M52,0)</f>
        <v>-0.45371900826446282</v>
      </c>
      <c r="L54" s="2290"/>
      <c r="M54" s="2289">
        <f t="shared" ref="M54" si="52">IFERROR(M53/O52,0)</f>
        <v>0.1307471264367816</v>
      </c>
      <c r="N54" s="2290"/>
      <c r="O54" s="2289">
        <f t="shared" ref="O54" si="53">IFERROR(O53/Q52,0)</f>
        <v>-0.46526315789473682</v>
      </c>
      <c r="P54" s="2290"/>
      <c r="Q54" s="2289">
        <f t="shared" ref="Q54" si="54">IFERROR(Q53/S52,0)</f>
        <v>-1.1017699115044248</v>
      </c>
      <c r="R54" s="2290"/>
      <c r="S54" s="2289">
        <f t="shared" ref="S54" si="55">IFERROR(S53/U52,0)</f>
        <v>-0.44871794871794873</v>
      </c>
      <c r="T54" s="2290"/>
      <c r="U54" s="2289">
        <f t="shared" ref="U54" si="56">IFERROR(U53/W52,0)</f>
        <v>-0.2140077821011673</v>
      </c>
      <c r="V54" s="2290"/>
      <c r="W54" s="2289">
        <f t="shared" ref="W54" si="57">IFERROR(W53/Y52,0)</f>
        <v>0.17891373801916932</v>
      </c>
      <c r="X54" s="2290"/>
      <c r="Y54" s="2289">
        <f t="shared" ref="Y54" si="58">IFERROR(Y53/AA52,0)</f>
        <v>0.32543103448275862</v>
      </c>
      <c r="Z54" s="2290"/>
      <c r="AA54" s="2289">
        <f t="shared" ref="AA54" si="59">IFERROR(AA53/AC52,0)</f>
        <v>0.32163742690058478</v>
      </c>
      <c r="AB54" s="2290"/>
      <c r="AC54" s="2289">
        <f t="shared" ref="AC54" si="60">IFERROR(AC53/AE52,0)</f>
        <v>0.29045643153526973</v>
      </c>
      <c r="AD54" s="2290"/>
      <c r="AE54" s="2289">
        <f t="shared" ref="AE54" si="61">IFERROR(AE53/AG52,0)</f>
        <v>6.042884990253411E-2</v>
      </c>
      <c r="AF54" s="2290"/>
      <c r="AG54" s="2289">
        <f t="shared" ref="AG54" si="62">IFERROR(AG53/AI52,0)</f>
        <v>0.27542372881355931</v>
      </c>
      <c r="AH54" s="2290"/>
      <c r="AI54" s="2289">
        <f t="shared" ref="AI54" si="63">IFERROR(AI53/AK52,0)</f>
        <v>7.8724788549121669E-2</v>
      </c>
      <c r="AJ54" s="2290"/>
      <c r="AK54" s="2289">
        <f t="shared" ref="AK54" si="64">IFERROR(AK53/AM52,0)</f>
        <v>-0.18321785989222478</v>
      </c>
      <c r="AL54" s="2290"/>
      <c r="AM54" s="2289">
        <f t="shared" ref="AM54" si="65">IFERROR(AM53/AO52,0)</f>
        <v>-0.4401330376940133</v>
      </c>
      <c r="AN54" s="2290"/>
      <c r="AO54" s="2289">
        <f t="shared" ref="AO54" si="66">IFERROR(AO53/AQ52,0)</f>
        <v>-0.15051020408163265</v>
      </c>
      <c r="AP54" s="2290"/>
      <c r="AQ54" s="2289">
        <f t="shared" ref="AQ54" si="67">IFERROR(AQ53/AS52,0)</f>
        <v>6.8883610451306407E-2</v>
      </c>
      <c r="AR54" s="2290"/>
      <c r="AS54" s="2289">
        <f t="shared" ref="AS54" si="68">IFERROR(AS53/AU52,0)</f>
        <v>0.14169215086646278</v>
      </c>
      <c r="AT54" s="2290"/>
      <c r="AU54" s="2289">
        <f t="shared" ref="AU54" si="69">IFERROR(AU53/AW52,0)</f>
        <v>0.26900149031296572</v>
      </c>
      <c r="AV54" s="2290"/>
      <c r="AW54" s="2289">
        <f t="shared" ref="AW54" si="70">IFERROR(AW53/AY52,0)</f>
        <v>0.35043562439496612</v>
      </c>
      <c r="AX54" s="2290"/>
      <c r="AY54" s="2289">
        <f t="shared" ref="AY54" si="71">IFERROR(AY53/BA52,0)</f>
        <v>2.4142926122646064E-3</v>
      </c>
      <c r="AZ54" s="2290"/>
      <c r="BA54" s="2221">
        <f t="shared" ref="BA54" si="72">IFERROR(BA53/BC52,0)</f>
        <v>0</v>
      </c>
      <c r="BB54" s="2222"/>
    </row>
    <row r="55" spans="2:54" s="7" customFormat="1" ht="18" customHeight="1" x14ac:dyDescent="0.25">
      <c r="B55" s="153" t="s">
        <v>1081</v>
      </c>
      <c r="C55" s="161">
        <f>C51+C45</f>
        <v>3121</v>
      </c>
      <c r="D55" s="161">
        <f t="shared" ref="D55:BB55" si="73">D51+D45</f>
        <v>3085</v>
      </c>
      <c r="E55" s="161">
        <f t="shared" si="73"/>
        <v>3106</v>
      </c>
      <c r="F55" s="161">
        <f t="shared" si="73"/>
        <v>3084</v>
      </c>
      <c r="G55" s="161">
        <f t="shared" si="73"/>
        <v>2922</v>
      </c>
      <c r="H55" s="161">
        <f t="shared" si="73"/>
        <v>3228</v>
      </c>
      <c r="I55" s="161">
        <f t="shared" si="73"/>
        <v>3744</v>
      </c>
      <c r="J55" s="161">
        <f t="shared" si="73"/>
        <v>3503</v>
      </c>
      <c r="K55" s="161">
        <f t="shared" si="73"/>
        <v>4824</v>
      </c>
      <c r="L55" s="161">
        <f t="shared" si="73"/>
        <v>5071</v>
      </c>
      <c r="M55" s="161">
        <f t="shared" si="73"/>
        <v>5497</v>
      </c>
      <c r="N55" s="161">
        <f t="shared" si="73"/>
        <v>5185</v>
      </c>
      <c r="O55" s="161">
        <f t="shared" si="73"/>
        <v>5926</v>
      </c>
      <c r="P55" s="161">
        <f t="shared" si="73"/>
        <v>5578</v>
      </c>
      <c r="Q55" s="161">
        <f t="shared" si="73"/>
        <v>5558</v>
      </c>
      <c r="R55" s="161">
        <f t="shared" si="73"/>
        <v>5510</v>
      </c>
      <c r="S55" s="161">
        <f t="shared" si="73"/>
        <v>5487</v>
      </c>
      <c r="T55" s="161">
        <f t="shared" si="73"/>
        <v>4779</v>
      </c>
      <c r="U55" s="161">
        <f t="shared" si="73"/>
        <v>5055</v>
      </c>
      <c r="V55" s="161">
        <f t="shared" si="73"/>
        <v>4711</v>
      </c>
      <c r="W55" s="161">
        <f t="shared" si="73"/>
        <v>5146</v>
      </c>
      <c r="X55" s="161">
        <f t="shared" si="73"/>
        <v>5078</v>
      </c>
      <c r="Y55" s="161">
        <f t="shared" si="73"/>
        <v>5321</v>
      </c>
      <c r="Z55" s="161">
        <f t="shared" si="73"/>
        <v>5838</v>
      </c>
      <c r="AA55" s="161">
        <f t="shared" si="73"/>
        <v>6226</v>
      </c>
      <c r="AB55" s="161">
        <f t="shared" si="73"/>
        <v>6465</v>
      </c>
      <c r="AC55" s="161">
        <f t="shared" si="73"/>
        <v>6669</v>
      </c>
      <c r="AD55" s="161">
        <f t="shared" si="73"/>
        <v>7101</v>
      </c>
      <c r="AE55" s="161">
        <f t="shared" si="73"/>
        <v>7438</v>
      </c>
      <c r="AF55" s="161">
        <f t="shared" si="73"/>
        <v>7818</v>
      </c>
      <c r="AG55" s="161">
        <f t="shared" si="73"/>
        <v>7934</v>
      </c>
      <c r="AH55" s="161">
        <f t="shared" si="73"/>
        <v>7785</v>
      </c>
      <c r="AI55" s="161">
        <f t="shared" si="73"/>
        <v>8113</v>
      </c>
      <c r="AJ55" s="161">
        <f t="shared" si="73"/>
        <v>8654</v>
      </c>
      <c r="AK55" s="161">
        <f t="shared" si="73"/>
        <v>9014</v>
      </c>
      <c r="AL55" s="161">
        <f t="shared" si="73"/>
        <v>9025</v>
      </c>
      <c r="AM55" s="161">
        <f t="shared" si="73"/>
        <v>9194</v>
      </c>
      <c r="AN55" s="161">
        <f t="shared" si="73"/>
        <v>9260</v>
      </c>
      <c r="AO55" s="161">
        <f t="shared" si="73"/>
        <v>9610</v>
      </c>
      <c r="AP55" s="161">
        <f t="shared" si="73"/>
        <v>9604</v>
      </c>
      <c r="AQ55" s="161">
        <f t="shared" si="73"/>
        <v>9955</v>
      </c>
      <c r="AR55" s="161">
        <f t="shared" si="73"/>
        <v>10145</v>
      </c>
      <c r="AS55" s="161">
        <f t="shared" si="73"/>
        <v>10267</v>
      </c>
      <c r="AT55" s="161">
        <f t="shared" si="73"/>
        <v>10168</v>
      </c>
      <c r="AU55" s="161">
        <f t="shared" si="73"/>
        <v>10378</v>
      </c>
      <c r="AV55" s="161">
        <f t="shared" si="73"/>
        <v>10395</v>
      </c>
      <c r="AW55" s="161">
        <f t="shared" si="73"/>
        <v>11253</v>
      </c>
      <c r="AX55" s="161">
        <f t="shared" si="73"/>
        <v>11769</v>
      </c>
      <c r="AY55" s="161">
        <f t="shared" ref="AY55:AZ55" si="74">AY51+AY45</f>
        <v>13255</v>
      </c>
      <c r="AZ55" s="161">
        <f t="shared" si="74"/>
        <v>13032</v>
      </c>
      <c r="BA55" s="161">
        <f t="shared" si="73"/>
        <v>13286</v>
      </c>
      <c r="BB55" s="161">
        <f t="shared" si="73"/>
        <v>13875</v>
      </c>
    </row>
    <row r="56" spans="2:54" s="7" customFormat="1" ht="13.5" hidden="1" customHeight="1" x14ac:dyDescent="0.25">
      <c r="B56" s="533" t="s">
        <v>1087</v>
      </c>
      <c r="C56" s="2270">
        <f>SUM(C55:D55)</f>
        <v>6206</v>
      </c>
      <c r="D56" s="2271"/>
      <c r="E56" s="2270">
        <f>SUM(E55:F55)</f>
        <v>6190</v>
      </c>
      <c r="F56" s="2271"/>
      <c r="G56" s="2270">
        <f>SUM(G55:H55)</f>
        <v>6150</v>
      </c>
      <c r="H56" s="2271"/>
      <c r="I56" s="2270">
        <f>SUM(I55:J55)</f>
        <v>7247</v>
      </c>
      <c r="J56" s="2271"/>
      <c r="K56" s="2270">
        <f>SUM(K55:L55)</f>
        <v>9895</v>
      </c>
      <c r="L56" s="2271"/>
      <c r="M56" s="2270">
        <f>SUM(M55:N55)</f>
        <v>10682</v>
      </c>
      <c r="N56" s="2271"/>
      <c r="O56" s="2270">
        <f>SUM(O55:P55)</f>
        <v>11504</v>
      </c>
      <c r="P56" s="2271"/>
      <c r="Q56" s="2270">
        <f>SUM(Q55:R55)</f>
        <v>11068</v>
      </c>
      <c r="R56" s="2271"/>
      <c r="S56" s="2270">
        <f>SUM(S55:T55)</f>
        <v>10266</v>
      </c>
      <c r="T56" s="2271"/>
      <c r="U56" s="2270">
        <f>SUM(U55:V55)</f>
        <v>9766</v>
      </c>
      <c r="V56" s="2271"/>
      <c r="W56" s="2270">
        <f>SUM(W55:X55)</f>
        <v>10224</v>
      </c>
      <c r="X56" s="2271"/>
      <c r="Y56" s="2270">
        <f>SUM(Y55:Z55)</f>
        <v>11159</v>
      </c>
      <c r="Z56" s="2271"/>
      <c r="AA56" s="2270">
        <f>SUM(AA55:AB55)</f>
        <v>12691</v>
      </c>
      <c r="AB56" s="2271"/>
      <c r="AC56" s="2270">
        <f>SUM(AC55:AD55)</f>
        <v>13770</v>
      </c>
      <c r="AD56" s="2271"/>
      <c r="AE56" s="2270">
        <f>SUM(AE55:AF55)</f>
        <v>15256</v>
      </c>
      <c r="AF56" s="2271"/>
      <c r="AG56" s="2270">
        <f>SUM(AG55:AH55)</f>
        <v>15719</v>
      </c>
      <c r="AH56" s="2271"/>
      <c r="AI56" s="2270">
        <f>SUM(AI55:AJ55)</f>
        <v>16767</v>
      </c>
      <c r="AJ56" s="2271"/>
      <c r="AK56" s="2270">
        <f>SUM(AK55:AL55)</f>
        <v>18039</v>
      </c>
      <c r="AL56" s="2271"/>
      <c r="AM56" s="2270">
        <f>SUM(AM55:AN55)</f>
        <v>18454</v>
      </c>
      <c r="AN56" s="2271"/>
      <c r="AO56" s="2270">
        <f>SUM(AO55:AP55)</f>
        <v>19214</v>
      </c>
      <c r="AP56" s="2271"/>
      <c r="AQ56" s="2270">
        <f>SUM(AQ55:AR55)</f>
        <v>20100</v>
      </c>
      <c r="AR56" s="2271"/>
      <c r="AS56" s="2270">
        <f>SUM(AS55:AT55)</f>
        <v>20435</v>
      </c>
      <c r="AT56" s="2271"/>
      <c r="AU56" s="2270">
        <f>SUM(AU55:AV55)</f>
        <v>20773</v>
      </c>
      <c r="AV56" s="2271"/>
      <c r="AW56" s="2270">
        <f>SUM(AW55:AX55)</f>
        <v>23022</v>
      </c>
      <c r="AX56" s="2271"/>
      <c r="AY56" s="2270">
        <f>SUM(AY55:AZ55)</f>
        <v>26287</v>
      </c>
      <c r="AZ56" s="2271"/>
      <c r="BA56" s="2270">
        <f>SUM(BA55:BB55)</f>
        <v>27161</v>
      </c>
      <c r="BB56" s="2271"/>
    </row>
    <row r="57" spans="2:54" s="7" customFormat="1" ht="21.75" hidden="1" customHeight="1" x14ac:dyDescent="0.25">
      <c r="B57" s="533" t="s">
        <v>1084</v>
      </c>
      <c r="C57" s="2270">
        <f>E56-C56</f>
        <v>-16</v>
      </c>
      <c r="D57" s="2271"/>
      <c r="E57" s="2270">
        <f>G56-E56</f>
        <v>-40</v>
      </c>
      <c r="F57" s="2271"/>
      <c r="G57" s="2270">
        <f>I56-G56</f>
        <v>1097</v>
      </c>
      <c r="H57" s="2271"/>
      <c r="I57" s="2270">
        <f>K56-I56</f>
        <v>2648</v>
      </c>
      <c r="J57" s="2271"/>
      <c r="K57" s="2270">
        <f>M56-K56</f>
        <v>787</v>
      </c>
      <c r="L57" s="2271"/>
      <c r="M57" s="2270">
        <f>O56-M56</f>
        <v>822</v>
      </c>
      <c r="N57" s="2271"/>
      <c r="O57" s="2270">
        <f>Q56-O56</f>
        <v>-436</v>
      </c>
      <c r="P57" s="2271"/>
      <c r="Q57" s="2270">
        <f>S56-Q56</f>
        <v>-802</v>
      </c>
      <c r="R57" s="2271"/>
      <c r="S57" s="2270">
        <f>U56-S56</f>
        <v>-500</v>
      </c>
      <c r="T57" s="2271"/>
      <c r="U57" s="2270">
        <f>W56-U56</f>
        <v>458</v>
      </c>
      <c r="V57" s="2271"/>
      <c r="W57" s="2270">
        <f>Y56-W56</f>
        <v>935</v>
      </c>
      <c r="X57" s="2271"/>
      <c r="Y57" s="2270">
        <f>AA56-Y56</f>
        <v>1532</v>
      </c>
      <c r="Z57" s="2271"/>
      <c r="AA57" s="2270">
        <f>AC56-AA56</f>
        <v>1079</v>
      </c>
      <c r="AB57" s="2271"/>
      <c r="AC57" s="2270">
        <f>AE56-AC56</f>
        <v>1486</v>
      </c>
      <c r="AD57" s="2271"/>
      <c r="AE57" s="2270">
        <f>AG56-AE56</f>
        <v>463</v>
      </c>
      <c r="AF57" s="2271"/>
      <c r="AG57" s="2270">
        <f>AI56-AG56</f>
        <v>1048</v>
      </c>
      <c r="AH57" s="2271"/>
      <c r="AI57" s="2270">
        <f>AK56-AI56</f>
        <v>1272</v>
      </c>
      <c r="AJ57" s="2271"/>
      <c r="AK57" s="2270">
        <f>AM56-AK56</f>
        <v>415</v>
      </c>
      <c r="AL57" s="2271"/>
      <c r="AM57" s="2270">
        <f>AO56-AM56</f>
        <v>760</v>
      </c>
      <c r="AN57" s="2271"/>
      <c r="AO57" s="2270">
        <f>AQ56-AO56</f>
        <v>886</v>
      </c>
      <c r="AP57" s="2271"/>
      <c r="AQ57" s="2270">
        <f>AS56-AQ56</f>
        <v>335</v>
      </c>
      <c r="AR57" s="2271"/>
      <c r="AS57" s="2270">
        <f>AU56-AS56</f>
        <v>338</v>
      </c>
      <c r="AT57" s="2271"/>
      <c r="AU57" s="2270">
        <f>AW56-AU56</f>
        <v>2249</v>
      </c>
      <c r="AV57" s="2271"/>
      <c r="AW57" s="2270">
        <f>AY56-AW56</f>
        <v>3265</v>
      </c>
      <c r="AX57" s="2271"/>
      <c r="AY57" s="2270">
        <f>BA56-AY56</f>
        <v>874</v>
      </c>
      <c r="AZ57" s="2271"/>
      <c r="BA57" s="2270">
        <f>BC56-BA56</f>
        <v>-27161</v>
      </c>
      <c r="BB57" s="2271"/>
    </row>
    <row r="58" spans="2:54" s="7" customFormat="1" ht="19.5" hidden="1" customHeight="1" x14ac:dyDescent="0.25">
      <c r="B58" s="533" t="s">
        <v>1085</v>
      </c>
      <c r="C58" s="2268">
        <f>IFERROR(C57/E56,0)</f>
        <v>-2.5848142164781908E-3</v>
      </c>
      <c r="D58" s="2269"/>
      <c r="E58" s="2268">
        <f t="shared" ref="E58" si="75">IFERROR(E57/G56,0)</f>
        <v>-6.5040650406504065E-3</v>
      </c>
      <c r="F58" s="2269"/>
      <c r="G58" s="2268">
        <f t="shared" ref="G58" si="76">IFERROR(G57/I56,0)</f>
        <v>0.15137298192355458</v>
      </c>
      <c r="H58" s="2269"/>
      <c r="I58" s="2268">
        <f t="shared" ref="I58" si="77">IFERROR(I57/K56,0)</f>
        <v>0.26760990399191509</v>
      </c>
      <c r="J58" s="2269"/>
      <c r="K58" s="2268">
        <f t="shared" ref="K58" si="78">IFERROR(K57/M56,0)</f>
        <v>7.3675341696311555E-2</v>
      </c>
      <c r="L58" s="2269"/>
      <c r="M58" s="2268">
        <f t="shared" ref="M58" si="79">IFERROR(M57/O56,0)</f>
        <v>7.1453407510431152E-2</v>
      </c>
      <c r="N58" s="2269"/>
      <c r="O58" s="2268">
        <f t="shared" ref="O58" si="80">IFERROR(O57/Q56,0)</f>
        <v>-3.9392844235634258E-2</v>
      </c>
      <c r="P58" s="2269"/>
      <c r="Q58" s="2268">
        <f t="shared" ref="Q58" si="81">IFERROR(Q57/S56,0)</f>
        <v>-7.8121955971166959E-2</v>
      </c>
      <c r="R58" s="2269"/>
      <c r="S58" s="2268">
        <f t="shared" ref="S58" si="82">IFERROR(S57/U56,0)</f>
        <v>-5.1198033995494573E-2</v>
      </c>
      <c r="T58" s="2269"/>
      <c r="U58" s="2268">
        <f t="shared" ref="U58" si="83">IFERROR(U57/W56,0)</f>
        <v>4.4796557120500784E-2</v>
      </c>
      <c r="V58" s="2269"/>
      <c r="W58" s="2268">
        <f t="shared" ref="W58" si="84">IFERROR(W57/Y56,0)</f>
        <v>8.3788869970427463E-2</v>
      </c>
      <c r="X58" s="2269"/>
      <c r="Y58" s="2268">
        <f t="shared" ref="Y58" si="85">IFERROR(Y57/AA56,0)</f>
        <v>0.12071546765424317</v>
      </c>
      <c r="Z58" s="2269"/>
      <c r="AA58" s="2268">
        <f t="shared" ref="AA58" si="86">IFERROR(AA57/AC56,0)</f>
        <v>7.8358750907770516E-2</v>
      </c>
      <c r="AB58" s="2269"/>
      <c r="AC58" s="2268">
        <f t="shared" ref="AC58" si="87">IFERROR(AC57/AE56,0)</f>
        <v>9.7404299947561612E-2</v>
      </c>
      <c r="AD58" s="2269"/>
      <c r="AE58" s="2268">
        <f t="shared" ref="AE58" si="88">IFERROR(AE57/AG56,0)</f>
        <v>2.9454799923659267E-2</v>
      </c>
      <c r="AF58" s="2269"/>
      <c r="AG58" s="2268">
        <f t="shared" ref="AG58" si="89">IFERROR(AG57/AI56,0)</f>
        <v>6.2503727560088262E-2</v>
      </c>
      <c r="AH58" s="2269"/>
      <c r="AI58" s="2268">
        <f t="shared" ref="AI58" si="90">IFERROR(AI57/AK56,0)</f>
        <v>7.0513886579078658E-2</v>
      </c>
      <c r="AJ58" s="2269"/>
      <c r="AK58" s="2268">
        <f t="shared" ref="AK58" si="91">IFERROR(AK57/AM56,0)</f>
        <v>2.2488349409342148E-2</v>
      </c>
      <c r="AL58" s="2269"/>
      <c r="AM58" s="2268">
        <f t="shared" ref="AM58" si="92">IFERROR(AM57/AO56,0)</f>
        <v>3.955449151660248E-2</v>
      </c>
      <c r="AN58" s="2269"/>
      <c r="AO58" s="2268">
        <f t="shared" ref="AO58" si="93">IFERROR(AO57/AQ56,0)</f>
        <v>4.4079601990049753E-2</v>
      </c>
      <c r="AP58" s="2269"/>
      <c r="AQ58" s="2268">
        <f t="shared" ref="AQ58" si="94">IFERROR(AQ57/AS56,0)</f>
        <v>1.6393442622950821E-2</v>
      </c>
      <c r="AR58" s="2269"/>
      <c r="AS58" s="2268">
        <f t="shared" ref="AS58" si="95">IFERROR(AS57/AU56,0)</f>
        <v>1.6271121166899341E-2</v>
      </c>
      <c r="AT58" s="2269"/>
      <c r="AU58" s="2268">
        <f t="shared" ref="AU58" si="96">IFERROR(AU57/AW56,0)</f>
        <v>9.7689166883850237E-2</v>
      </c>
      <c r="AV58" s="2269"/>
      <c r="AW58" s="2268">
        <f t="shared" ref="AW58" si="97">IFERROR(AW57/AY56,0)</f>
        <v>0.12420588123407007</v>
      </c>
      <c r="AX58" s="2269"/>
      <c r="AY58" s="2268">
        <f t="shared" ref="AY58" si="98">IFERROR(AY57/BA56,0)</f>
        <v>3.2178491219027279E-2</v>
      </c>
      <c r="AZ58" s="2269"/>
      <c r="BA58" s="2266">
        <f t="shared" ref="BA58" si="99">IFERROR(BA57/BC56,0)</f>
        <v>0</v>
      </c>
      <c r="BB58" s="2267"/>
    </row>
    <row r="59" spans="2:54" ht="15" customHeight="1" x14ac:dyDescent="0.25"/>
    <row r="60" spans="2:54" ht="15" customHeight="1" x14ac:dyDescent="0.25"/>
  </sheetData>
  <mergeCells count="264">
    <mergeCell ref="B1:BB3"/>
    <mergeCell ref="B4:BB4"/>
    <mergeCell ref="B5:H5"/>
    <mergeCell ref="B6:B7"/>
    <mergeCell ref="C6:D6"/>
    <mergeCell ref="E6:F6"/>
    <mergeCell ref="G6:H6"/>
    <mergeCell ref="I6:J6"/>
    <mergeCell ref="K6:L6"/>
    <mergeCell ref="M6:N6"/>
    <mergeCell ref="AK6:AL6"/>
    <mergeCell ref="O6:P6"/>
    <mergeCell ref="Q6:R6"/>
    <mergeCell ref="S6:T6"/>
    <mergeCell ref="U6:V6"/>
    <mergeCell ref="W6:X6"/>
    <mergeCell ref="AY6:AZ6"/>
    <mergeCell ref="C56:D56"/>
    <mergeCell ref="E56:F56"/>
    <mergeCell ref="G56:H56"/>
    <mergeCell ref="I56:J56"/>
    <mergeCell ref="K56:L56"/>
    <mergeCell ref="AI6:AJ6"/>
    <mergeCell ref="BA6:BB6"/>
    <mergeCell ref="AM6:AN6"/>
    <mergeCell ref="AO6:AP6"/>
    <mergeCell ref="AQ6:AR6"/>
    <mergeCell ref="AS6:AT6"/>
    <mergeCell ref="AU6:AV6"/>
    <mergeCell ref="AW6:AX6"/>
    <mergeCell ref="Y6:Z6"/>
    <mergeCell ref="AA6:AB6"/>
    <mergeCell ref="AC6:AD6"/>
    <mergeCell ref="AE6:AF6"/>
    <mergeCell ref="AG6:AH6"/>
    <mergeCell ref="W56:X56"/>
    <mergeCell ref="Y56:Z56"/>
    <mergeCell ref="AA56:AB56"/>
    <mergeCell ref="AC56:AD56"/>
    <mergeCell ref="AE56:AF56"/>
    <mergeCell ref="M56:N56"/>
    <mergeCell ref="O56:P56"/>
    <mergeCell ref="Q56:R56"/>
    <mergeCell ref="S56:T56"/>
    <mergeCell ref="U56:V56"/>
    <mergeCell ref="AQ56:AR56"/>
    <mergeCell ref="AS56:AT56"/>
    <mergeCell ref="AU56:AV56"/>
    <mergeCell ref="AW56:AX56"/>
    <mergeCell ref="BA56:BB56"/>
    <mergeCell ref="AG56:AH56"/>
    <mergeCell ref="AI56:AJ56"/>
    <mergeCell ref="AK56:AL56"/>
    <mergeCell ref="AM56:AN56"/>
    <mergeCell ref="AO56:AP56"/>
    <mergeCell ref="AY56:AZ56"/>
    <mergeCell ref="O57:P57"/>
    <mergeCell ref="Q57:R57"/>
    <mergeCell ref="S57:T57"/>
    <mergeCell ref="U57:V57"/>
    <mergeCell ref="C57:D57"/>
    <mergeCell ref="E57:F57"/>
    <mergeCell ref="G57:H57"/>
    <mergeCell ref="I57:J57"/>
    <mergeCell ref="K57:L57"/>
    <mergeCell ref="BA57:BB57"/>
    <mergeCell ref="AG57:AH57"/>
    <mergeCell ref="AI57:AJ57"/>
    <mergeCell ref="AK57:AL57"/>
    <mergeCell ref="AM57:AN57"/>
    <mergeCell ref="AO57:AP57"/>
    <mergeCell ref="W57:X57"/>
    <mergeCell ref="Y57:Z57"/>
    <mergeCell ref="AA57:AB57"/>
    <mergeCell ref="AC57:AD57"/>
    <mergeCell ref="AE57:AF57"/>
    <mergeCell ref="AY57:AZ57"/>
    <mergeCell ref="BA58:BB58"/>
    <mergeCell ref="AG58:AH58"/>
    <mergeCell ref="AI58:AJ58"/>
    <mergeCell ref="AK58:AL58"/>
    <mergeCell ref="AM58:AN58"/>
    <mergeCell ref="AO58:AP58"/>
    <mergeCell ref="W58:X58"/>
    <mergeCell ref="Y58:Z58"/>
    <mergeCell ref="AA58:AB58"/>
    <mergeCell ref="AC58:AD58"/>
    <mergeCell ref="AE58:AF58"/>
    <mergeCell ref="AY58:AZ58"/>
    <mergeCell ref="C52:D52"/>
    <mergeCell ref="E52:F52"/>
    <mergeCell ref="G52:H52"/>
    <mergeCell ref="I52:J52"/>
    <mergeCell ref="K52:L52"/>
    <mergeCell ref="AQ58:AR58"/>
    <mergeCell ref="AS58:AT58"/>
    <mergeCell ref="AU58:AV58"/>
    <mergeCell ref="AW58:AX58"/>
    <mergeCell ref="M58:N58"/>
    <mergeCell ref="O58:P58"/>
    <mergeCell ref="Q58:R58"/>
    <mergeCell ref="S58:T58"/>
    <mergeCell ref="U58:V58"/>
    <mergeCell ref="C58:D58"/>
    <mergeCell ref="E58:F58"/>
    <mergeCell ref="G58:H58"/>
    <mergeCell ref="I58:J58"/>
    <mergeCell ref="K58:L58"/>
    <mergeCell ref="AQ57:AR57"/>
    <mergeCell ref="AS57:AT57"/>
    <mergeCell ref="AU57:AV57"/>
    <mergeCell ref="AW57:AX57"/>
    <mergeCell ref="M57:N57"/>
    <mergeCell ref="W52:X52"/>
    <mergeCell ref="Y52:Z52"/>
    <mergeCell ref="AA52:AB52"/>
    <mergeCell ref="AC52:AD52"/>
    <mergeCell ref="AE52:AF52"/>
    <mergeCell ref="M52:N52"/>
    <mergeCell ref="O52:P52"/>
    <mergeCell ref="Q52:R52"/>
    <mergeCell ref="S52:T52"/>
    <mergeCell ref="U52:V52"/>
    <mergeCell ref="AQ52:AR52"/>
    <mergeCell ref="AS52:AT52"/>
    <mergeCell ref="AU52:AV52"/>
    <mergeCell ref="AW52:AX52"/>
    <mergeCell ref="BA52:BB52"/>
    <mergeCell ref="AG52:AH52"/>
    <mergeCell ref="AI52:AJ52"/>
    <mergeCell ref="AK52:AL52"/>
    <mergeCell ref="AM52:AN52"/>
    <mergeCell ref="AO52:AP52"/>
    <mergeCell ref="AY52:AZ52"/>
    <mergeCell ref="O53:P53"/>
    <mergeCell ref="Q53:R53"/>
    <mergeCell ref="S53:T53"/>
    <mergeCell ref="U53:V53"/>
    <mergeCell ref="C53:D53"/>
    <mergeCell ref="E53:F53"/>
    <mergeCell ref="G53:H53"/>
    <mergeCell ref="I53:J53"/>
    <mergeCell ref="K53:L53"/>
    <mergeCell ref="BA53:BB53"/>
    <mergeCell ref="AG53:AH53"/>
    <mergeCell ref="AI53:AJ53"/>
    <mergeCell ref="AK53:AL53"/>
    <mergeCell ref="AM53:AN53"/>
    <mergeCell ref="AO53:AP53"/>
    <mergeCell ref="W53:X53"/>
    <mergeCell ref="Y53:Z53"/>
    <mergeCell ref="AA53:AB53"/>
    <mergeCell ref="AC53:AD53"/>
    <mergeCell ref="AE53:AF53"/>
    <mergeCell ref="AY53:AZ53"/>
    <mergeCell ref="BA54:BB54"/>
    <mergeCell ref="AG54:AH54"/>
    <mergeCell ref="AI54:AJ54"/>
    <mergeCell ref="AK54:AL54"/>
    <mergeCell ref="AM54:AN54"/>
    <mergeCell ref="AO54:AP54"/>
    <mergeCell ref="W54:X54"/>
    <mergeCell ref="Y54:Z54"/>
    <mergeCell ref="AA54:AB54"/>
    <mergeCell ref="AC54:AD54"/>
    <mergeCell ref="AE54:AF54"/>
    <mergeCell ref="AY54:AZ54"/>
    <mergeCell ref="C46:D46"/>
    <mergeCell ref="E46:F46"/>
    <mergeCell ref="G46:H46"/>
    <mergeCell ref="I46:J46"/>
    <mergeCell ref="K46:L46"/>
    <mergeCell ref="AQ54:AR54"/>
    <mergeCell ref="AS54:AT54"/>
    <mergeCell ref="AU54:AV54"/>
    <mergeCell ref="AW54:AX54"/>
    <mergeCell ref="M54:N54"/>
    <mergeCell ref="O54:P54"/>
    <mergeCell ref="Q54:R54"/>
    <mergeCell ref="S54:T54"/>
    <mergeCell ref="U54:V54"/>
    <mergeCell ref="C54:D54"/>
    <mergeCell ref="E54:F54"/>
    <mergeCell ref="G54:H54"/>
    <mergeCell ref="I54:J54"/>
    <mergeCell ref="K54:L54"/>
    <mergeCell ref="AQ53:AR53"/>
    <mergeCell ref="AS53:AT53"/>
    <mergeCell ref="AU53:AV53"/>
    <mergeCell ref="AW53:AX53"/>
    <mergeCell ref="M53:N53"/>
    <mergeCell ref="W46:X46"/>
    <mergeCell ref="Y46:Z46"/>
    <mergeCell ref="AA46:AB46"/>
    <mergeCell ref="AC46:AD46"/>
    <mergeCell ref="AE46:AF46"/>
    <mergeCell ref="M46:N46"/>
    <mergeCell ref="O46:P46"/>
    <mergeCell ref="Q46:R46"/>
    <mergeCell ref="S46:T46"/>
    <mergeCell ref="U46:V46"/>
    <mergeCell ref="AQ46:AR46"/>
    <mergeCell ref="AS46:AT46"/>
    <mergeCell ref="AU46:AV46"/>
    <mergeCell ref="AW46:AX46"/>
    <mergeCell ref="BA46:BB46"/>
    <mergeCell ref="AG46:AH46"/>
    <mergeCell ref="AI46:AJ46"/>
    <mergeCell ref="AK46:AL46"/>
    <mergeCell ref="AM46:AN46"/>
    <mergeCell ref="AO46:AP46"/>
    <mergeCell ref="AY46:AZ46"/>
    <mergeCell ref="BA47:BB47"/>
    <mergeCell ref="AG47:AH47"/>
    <mergeCell ref="AI47:AJ47"/>
    <mergeCell ref="AK47:AL47"/>
    <mergeCell ref="AM47:AN47"/>
    <mergeCell ref="AO47:AP47"/>
    <mergeCell ref="W47:X47"/>
    <mergeCell ref="Y47:Z47"/>
    <mergeCell ref="AA47:AB47"/>
    <mergeCell ref="AC47:AD47"/>
    <mergeCell ref="AE47:AF47"/>
    <mergeCell ref="AY47:AZ47"/>
    <mergeCell ref="C48:D48"/>
    <mergeCell ref="E48:F48"/>
    <mergeCell ref="G48:H48"/>
    <mergeCell ref="I48:J48"/>
    <mergeCell ref="K48:L48"/>
    <mergeCell ref="AQ47:AR47"/>
    <mergeCell ref="AS47:AT47"/>
    <mergeCell ref="AU47:AV47"/>
    <mergeCell ref="AW47:AX47"/>
    <mergeCell ref="M47:N47"/>
    <mergeCell ref="O47:P47"/>
    <mergeCell ref="Q47:R47"/>
    <mergeCell ref="S47:T47"/>
    <mergeCell ref="U47:V47"/>
    <mergeCell ref="C47:D47"/>
    <mergeCell ref="E47:F47"/>
    <mergeCell ref="G47:H47"/>
    <mergeCell ref="I47:J47"/>
    <mergeCell ref="K47:L47"/>
    <mergeCell ref="W48:X48"/>
    <mergeCell ref="Y48:Z48"/>
    <mergeCell ref="AA48:AB48"/>
    <mergeCell ref="AC48:AD48"/>
    <mergeCell ref="AE48:AF48"/>
    <mergeCell ref="BA48:BB48"/>
    <mergeCell ref="AG48:AH48"/>
    <mergeCell ref="AI48:AJ48"/>
    <mergeCell ref="AK48:AL48"/>
    <mergeCell ref="AM48:AN48"/>
    <mergeCell ref="AO48:AP48"/>
    <mergeCell ref="M48:N48"/>
    <mergeCell ref="O48:P48"/>
    <mergeCell ref="Q48:R48"/>
    <mergeCell ref="S48:T48"/>
    <mergeCell ref="U48:V48"/>
    <mergeCell ref="AQ48:AR48"/>
    <mergeCell ref="AS48:AT48"/>
    <mergeCell ref="AU48:AV48"/>
    <mergeCell ref="AW48:AX48"/>
    <mergeCell ref="AY48:AZ48"/>
  </mergeCells>
  <pageMargins left="0.7" right="0.7" top="0.75" bottom="0.75" header="0.3" footer="0.3"/>
  <pageSetup paperSize="9" orientation="portrait" r:id="rId1"/>
  <drawing r:id="rId2"/>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sheetPr codeName="Hoja103"/>
  <dimension ref="A1:T308"/>
  <sheetViews>
    <sheetView showGridLines="0" zoomScale="85" zoomScaleNormal="85" workbookViewId="0">
      <pane xSplit="1" ySplit="4" topLeftCell="B5" activePane="bottomRight" state="frozen"/>
      <selection activeCell="I25" sqref="I25"/>
      <selection pane="topRight" activeCell="I25" sqref="I25"/>
      <selection pane="bottomLeft" activeCell="I25" sqref="I25"/>
      <selection pane="bottomRight" activeCell="I25" sqref="I25"/>
    </sheetView>
  </sheetViews>
  <sheetFormatPr baseColWidth="10" defaultColWidth="0" defaultRowHeight="0" customHeight="1" zeroHeight="1" x14ac:dyDescent="0.25"/>
  <cols>
    <col min="1" max="1" width="3.5703125" customWidth="1"/>
    <col min="2" max="18" width="15" customWidth="1"/>
    <col min="19" max="19" width="5" customWidth="1"/>
    <col min="20" max="20" width="0" hidden="1" customWidth="1"/>
    <col min="21" max="16384" width="9.140625" hidden="1"/>
  </cols>
  <sheetData>
    <row r="1" spans="2:20" ht="15" x14ac:dyDescent="0.25">
      <c r="B1" s="1958"/>
      <c r="C1" s="1959"/>
      <c r="D1" s="1959"/>
      <c r="E1" s="1959"/>
      <c r="F1" s="1959"/>
      <c r="G1" s="1959"/>
      <c r="H1" s="1959"/>
      <c r="I1" s="1959"/>
      <c r="J1" s="1959"/>
      <c r="K1" s="1959"/>
      <c r="L1" s="1959"/>
      <c r="M1" s="1959"/>
      <c r="N1" s="1959"/>
      <c r="O1" s="1959"/>
      <c r="P1" s="1959"/>
      <c r="Q1" s="1959"/>
      <c r="R1" s="1960"/>
    </row>
    <row r="2" spans="2:20" ht="15" x14ac:dyDescent="0.25">
      <c r="B2" s="1961"/>
      <c r="C2" s="1962"/>
      <c r="D2" s="1962"/>
      <c r="E2" s="1962"/>
      <c r="F2" s="1962"/>
      <c r="G2" s="1962"/>
      <c r="H2" s="1962"/>
      <c r="I2" s="1962"/>
      <c r="J2" s="1962"/>
      <c r="K2" s="1962"/>
      <c r="L2" s="1962"/>
      <c r="M2" s="1962"/>
      <c r="N2" s="1962"/>
      <c r="O2" s="1962"/>
      <c r="P2" s="1962"/>
      <c r="Q2" s="1962"/>
      <c r="R2" s="1963"/>
    </row>
    <row r="3" spans="2:20" ht="16.5" thickBot="1" x14ac:dyDescent="0.3">
      <c r="B3" s="1964"/>
      <c r="C3" s="1965"/>
      <c r="D3" s="1965"/>
      <c r="E3" s="1965"/>
      <c r="F3" s="1965"/>
      <c r="G3" s="1965"/>
      <c r="H3" s="1965"/>
      <c r="I3" s="1965"/>
      <c r="J3" s="1965"/>
      <c r="K3" s="1965"/>
      <c r="L3" s="1965"/>
      <c r="M3" s="1965"/>
      <c r="N3" s="1965"/>
      <c r="O3" s="1965"/>
      <c r="P3" s="1965"/>
      <c r="Q3" s="1965"/>
      <c r="R3" s="1966"/>
      <c r="S3" s="1"/>
      <c r="T3" s="1"/>
    </row>
    <row r="4" spans="2:20" ht="21.75" thickBot="1" x14ac:dyDescent="0.4">
      <c r="B4" s="1970" t="s">
        <v>1281</v>
      </c>
      <c r="C4" s="1971"/>
      <c r="D4" s="1971"/>
      <c r="E4" s="1971"/>
      <c r="F4" s="1971"/>
      <c r="G4" s="1971"/>
      <c r="H4" s="1971"/>
      <c r="I4" s="1971"/>
      <c r="J4" s="1971"/>
      <c r="K4" s="1971"/>
      <c r="L4" s="1971"/>
      <c r="M4" s="1971"/>
      <c r="N4" s="1971"/>
      <c r="O4" s="1971"/>
      <c r="P4" s="1971"/>
      <c r="Q4" s="1971"/>
      <c r="R4" s="1972"/>
      <c r="S4" s="1"/>
      <c r="T4" s="1"/>
    </row>
    <row r="5" spans="2:20" s="2" customFormat="1" ht="15.75" x14ac:dyDescent="0.25">
      <c r="B5" s="1852"/>
      <c r="C5" s="1852"/>
      <c r="D5" s="1852"/>
      <c r="E5" s="1852"/>
      <c r="F5" s="1852"/>
      <c r="G5" s="1852"/>
      <c r="H5" s="1852"/>
      <c r="I5" s="1852"/>
      <c r="J5" s="1852"/>
      <c r="K5" s="1852"/>
      <c r="L5" s="1852"/>
      <c r="M5" s="1852"/>
      <c r="N5" s="1852"/>
      <c r="O5" s="1852"/>
      <c r="P5" s="1852"/>
      <c r="Q5" s="1852"/>
      <c r="R5" s="1852"/>
      <c r="S5" s="5"/>
      <c r="T5" s="5"/>
    </row>
    <row r="6" spans="2:20" s="2" customFormat="1" ht="19.5" customHeight="1" x14ac:dyDescent="0.25">
      <c r="B6" s="76"/>
      <c r="C6" s="77"/>
      <c r="D6" s="77"/>
      <c r="E6" s="77"/>
      <c r="F6" s="77"/>
      <c r="G6" s="77"/>
      <c r="H6" s="77"/>
      <c r="I6" s="77"/>
      <c r="J6" s="77"/>
      <c r="K6" s="77"/>
      <c r="L6" s="77"/>
      <c r="M6" s="77"/>
      <c r="N6" s="77"/>
      <c r="O6" s="77"/>
      <c r="P6" s="77"/>
      <c r="Q6" s="77"/>
      <c r="R6" s="78"/>
      <c r="S6" s="5"/>
      <c r="T6" s="5"/>
    </row>
    <row r="7" spans="2:20" s="2" customFormat="1" ht="18.75" customHeight="1" x14ac:dyDescent="0.25">
      <c r="B7" s="79"/>
      <c r="C7" s="75"/>
      <c r="D7" s="75"/>
      <c r="E7" s="75"/>
      <c r="F7" s="75"/>
      <c r="G7" s="75"/>
      <c r="H7" s="75"/>
      <c r="I7" s="75"/>
      <c r="J7" s="75"/>
      <c r="K7" s="75"/>
      <c r="L7" s="75"/>
      <c r="M7" s="75"/>
      <c r="N7" s="75"/>
      <c r="O7" s="75"/>
      <c r="P7" s="75"/>
      <c r="Q7" s="75"/>
      <c r="R7" s="80"/>
      <c r="S7" s="5"/>
      <c r="T7" s="5"/>
    </row>
    <row r="8" spans="2:20" s="2" customFormat="1" ht="18.75" customHeight="1" x14ac:dyDescent="0.25">
      <c r="B8" s="79"/>
      <c r="C8" s="75"/>
      <c r="D8" s="75"/>
      <c r="E8" s="75"/>
      <c r="F8" s="75"/>
      <c r="G8" s="75"/>
      <c r="H8" s="75"/>
      <c r="I8" s="75"/>
      <c r="J8" s="75"/>
      <c r="K8" s="75"/>
      <c r="L8" s="75"/>
      <c r="M8" s="75"/>
      <c r="N8" s="75"/>
      <c r="O8" s="75"/>
      <c r="P8" s="75"/>
      <c r="Q8" s="75"/>
      <c r="R8" s="80"/>
      <c r="S8" s="5"/>
      <c r="T8" s="5"/>
    </row>
    <row r="9" spans="2:20" s="2" customFormat="1" ht="18.75" customHeight="1" x14ac:dyDescent="0.25">
      <c r="B9" s="79"/>
      <c r="C9" s="75"/>
      <c r="D9" s="75"/>
      <c r="E9" s="75"/>
      <c r="F9" s="75"/>
      <c r="G9" s="75"/>
      <c r="H9" s="75"/>
      <c r="I9" s="75"/>
      <c r="J9" s="75"/>
      <c r="K9" s="75"/>
      <c r="L9" s="75"/>
      <c r="M9" s="75"/>
      <c r="N9" s="75"/>
      <c r="O9" s="75"/>
      <c r="P9" s="75"/>
      <c r="Q9" s="75"/>
      <c r="R9" s="80"/>
    </row>
    <row r="10" spans="2:20" ht="18.75" customHeight="1" x14ac:dyDescent="0.25">
      <c r="B10" s="79"/>
      <c r="C10" s="75"/>
      <c r="D10" s="75"/>
      <c r="E10" s="75"/>
      <c r="F10" s="75"/>
      <c r="G10" s="75"/>
      <c r="H10" s="75"/>
      <c r="I10" s="75"/>
      <c r="J10" s="75"/>
      <c r="K10" s="75"/>
      <c r="L10" s="75"/>
      <c r="M10" s="75"/>
      <c r="N10" s="75"/>
      <c r="O10" s="75"/>
      <c r="P10" s="75"/>
      <c r="Q10" s="75"/>
      <c r="R10" s="80"/>
    </row>
    <row r="11" spans="2:20" ht="18.75" customHeight="1" x14ac:dyDescent="0.25">
      <c r="B11" s="79"/>
      <c r="C11" s="75"/>
      <c r="D11" s="75"/>
      <c r="E11" s="75"/>
      <c r="F11" s="75"/>
      <c r="G11" s="75"/>
      <c r="H11" s="75"/>
      <c r="I11" s="75"/>
      <c r="J11" s="75"/>
      <c r="K11" s="75"/>
      <c r="L11" s="75"/>
      <c r="M11" s="75"/>
      <c r="N11" s="75"/>
      <c r="O11" s="75"/>
      <c r="P11" s="75"/>
      <c r="Q11" s="75"/>
      <c r="R11" s="80"/>
    </row>
    <row r="12" spans="2:20" ht="18.75" customHeight="1" x14ac:dyDescent="0.25">
      <c r="B12" s="79"/>
      <c r="C12" s="75"/>
      <c r="D12" s="75"/>
      <c r="E12" s="75"/>
      <c r="F12" s="75"/>
      <c r="G12" s="75"/>
      <c r="H12" s="75"/>
      <c r="I12" s="75"/>
      <c r="J12" s="75"/>
      <c r="K12" s="75"/>
      <c r="L12" s="75"/>
      <c r="M12" s="75"/>
      <c r="N12" s="75"/>
      <c r="O12" s="75"/>
      <c r="P12" s="75"/>
      <c r="Q12" s="75"/>
      <c r="R12" s="80"/>
    </row>
    <row r="13" spans="2:20" ht="18.75" customHeight="1" x14ac:dyDescent="0.25">
      <c r="B13" s="79"/>
      <c r="C13" s="75"/>
      <c r="D13" s="75"/>
      <c r="E13" s="75"/>
      <c r="F13" s="75"/>
      <c r="G13" s="75"/>
      <c r="H13" s="75"/>
      <c r="I13" s="75"/>
      <c r="J13" s="75"/>
      <c r="K13" s="75"/>
      <c r="L13" s="75"/>
      <c r="M13" s="75"/>
      <c r="N13" s="75"/>
      <c r="O13" s="75"/>
      <c r="P13" s="75"/>
      <c r="Q13" s="75"/>
      <c r="R13" s="80"/>
    </row>
    <row r="14" spans="2:20" ht="18.75" customHeight="1" x14ac:dyDescent="0.25">
      <c r="B14" s="79"/>
      <c r="C14" s="75"/>
      <c r="D14" s="75"/>
      <c r="E14" s="75"/>
      <c r="F14" s="75"/>
      <c r="G14" s="75"/>
      <c r="H14" s="75"/>
      <c r="I14" s="75"/>
      <c r="J14" s="75"/>
      <c r="K14" s="75"/>
      <c r="L14" s="75"/>
      <c r="M14" s="75"/>
      <c r="N14" s="75"/>
      <c r="O14" s="75"/>
      <c r="P14" s="75"/>
      <c r="Q14" s="75"/>
      <c r="R14" s="80"/>
    </row>
    <row r="15" spans="2:20" ht="18.75" customHeight="1" x14ac:dyDescent="0.25">
      <c r="B15" s="79"/>
      <c r="C15" s="75"/>
      <c r="D15" s="75"/>
      <c r="E15" s="75"/>
      <c r="F15" s="75"/>
      <c r="G15" s="75"/>
      <c r="H15" s="75"/>
      <c r="I15" s="75"/>
      <c r="J15" s="75"/>
      <c r="K15" s="75"/>
      <c r="L15" s="75"/>
      <c r="M15" s="75"/>
      <c r="N15" s="75"/>
      <c r="O15" s="75"/>
      <c r="P15" s="75"/>
      <c r="Q15" s="75"/>
      <c r="R15" s="80"/>
    </row>
    <row r="16" spans="2:20" ht="18.75" customHeight="1" x14ac:dyDescent="0.25">
      <c r="B16" s="79"/>
      <c r="C16" s="75"/>
      <c r="D16" s="75"/>
      <c r="E16" s="75"/>
      <c r="F16" s="75"/>
      <c r="G16" s="75"/>
      <c r="H16" s="75"/>
      <c r="I16" s="75"/>
      <c r="J16" s="75"/>
      <c r="K16" s="75"/>
      <c r="L16" s="75"/>
      <c r="M16" s="75"/>
      <c r="N16" s="75"/>
      <c r="O16" s="75"/>
      <c r="P16" s="75"/>
      <c r="Q16" s="75"/>
      <c r="R16" s="80"/>
    </row>
    <row r="17" spans="2:18" ht="18.75" customHeight="1" x14ac:dyDescent="0.25">
      <c r="B17" s="79"/>
      <c r="C17" s="75"/>
      <c r="D17" s="75"/>
      <c r="E17" s="75"/>
      <c r="F17" s="75"/>
      <c r="G17" s="75"/>
      <c r="H17" s="75"/>
      <c r="I17" s="75"/>
      <c r="J17" s="75"/>
      <c r="K17" s="75"/>
      <c r="L17" s="75"/>
      <c r="M17" s="75"/>
      <c r="N17" s="75"/>
      <c r="O17" s="75"/>
      <c r="P17" s="75"/>
      <c r="Q17" s="75"/>
      <c r="R17" s="80"/>
    </row>
    <row r="18" spans="2:18" ht="18.75" customHeight="1" x14ac:dyDescent="0.25">
      <c r="B18" s="79"/>
      <c r="C18" s="75"/>
      <c r="D18" s="75"/>
      <c r="E18" s="75"/>
      <c r="F18" s="75"/>
      <c r="G18" s="75"/>
      <c r="H18" s="75"/>
      <c r="I18" s="75"/>
      <c r="J18" s="75"/>
      <c r="K18" s="75"/>
      <c r="L18" s="75"/>
      <c r="M18" s="75"/>
      <c r="N18" s="75"/>
      <c r="O18" s="75"/>
      <c r="P18" s="75"/>
      <c r="Q18" s="75"/>
      <c r="R18" s="80"/>
    </row>
    <row r="19" spans="2:18" ht="18.75" customHeight="1" x14ac:dyDescent="0.25">
      <c r="B19" s="79"/>
      <c r="C19" s="75"/>
      <c r="D19" s="75"/>
      <c r="E19" s="75"/>
      <c r="F19" s="75"/>
      <c r="G19" s="75"/>
      <c r="H19" s="75"/>
      <c r="I19" s="75"/>
      <c r="J19" s="75"/>
      <c r="K19" s="75"/>
      <c r="L19" s="75"/>
      <c r="M19" s="75"/>
      <c r="N19" s="75"/>
      <c r="O19" s="75"/>
      <c r="P19" s="75"/>
      <c r="Q19" s="75"/>
      <c r="R19" s="80"/>
    </row>
    <row r="20" spans="2:18" ht="18.75" customHeight="1" x14ac:dyDescent="0.25">
      <c r="B20" s="79"/>
      <c r="C20" s="75"/>
      <c r="D20" s="75"/>
      <c r="E20" s="75"/>
      <c r="F20" s="75"/>
      <c r="G20" s="75"/>
      <c r="H20" s="75"/>
      <c r="I20" s="75"/>
      <c r="J20" s="75"/>
      <c r="K20" s="75"/>
      <c r="L20" s="75"/>
      <c r="M20" s="75"/>
      <c r="N20" s="75"/>
      <c r="O20" s="75"/>
      <c r="P20" s="75"/>
      <c r="Q20" s="75"/>
      <c r="R20" s="80"/>
    </row>
    <row r="21" spans="2:18" ht="18.75" customHeight="1" x14ac:dyDescent="0.25">
      <c r="B21" s="79"/>
      <c r="C21" s="75"/>
      <c r="D21" s="75"/>
      <c r="E21" s="75"/>
      <c r="F21" s="75"/>
      <c r="G21" s="75"/>
      <c r="H21" s="75"/>
      <c r="I21" s="75"/>
      <c r="J21" s="75"/>
      <c r="K21" s="75"/>
      <c r="L21" s="75"/>
      <c r="M21" s="75"/>
      <c r="N21" s="75"/>
      <c r="O21" s="75"/>
      <c r="P21" s="75"/>
      <c r="Q21" s="75"/>
      <c r="R21" s="80"/>
    </row>
    <row r="22" spans="2:18" ht="18.75" customHeight="1" x14ac:dyDescent="0.25">
      <c r="B22" s="79"/>
      <c r="C22" s="75"/>
      <c r="D22" s="75"/>
      <c r="E22" s="75"/>
      <c r="F22" s="75"/>
      <c r="G22" s="75"/>
      <c r="H22" s="75"/>
      <c r="I22" s="75"/>
      <c r="J22" s="75"/>
      <c r="K22" s="75"/>
      <c r="L22" s="75"/>
      <c r="M22" s="75"/>
      <c r="N22" s="75"/>
      <c r="O22" s="75"/>
      <c r="P22" s="75"/>
      <c r="Q22" s="75"/>
      <c r="R22" s="80"/>
    </row>
    <row r="23" spans="2:18" ht="18.75" customHeight="1" x14ac:dyDescent="0.25">
      <c r="B23" s="79"/>
      <c r="C23" s="75"/>
      <c r="D23" s="75"/>
      <c r="E23" s="75"/>
      <c r="F23" s="75"/>
      <c r="G23" s="75"/>
      <c r="H23" s="75"/>
      <c r="I23" s="75"/>
      <c r="J23" s="75"/>
      <c r="K23" s="75"/>
      <c r="L23" s="75"/>
      <c r="M23" s="75"/>
      <c r="N23" s="75"/>
      <c r="O23" s="75"/>
      <c r="P23" s="75"/>
      <c r="Q23" s="75"/>
      <c r="R23" s="80"/>
    </row>
    <row r="24" spans="2:18" ht="18.75" customHeight="1" x14ac:dyDescent="0.25">
      <c r="B24" s="79"/>
      <c r="C24" s="75"/>
      <c r="D24" s="75"/>
      <c r="E24" s="75"/>
      <c r="F24" s="75"/>
      <c r="G24" s="75"/>
      <c r="H24" s="75"/>
      <c r="I24" s="75"/>
      <c r="J24" s="75"/>
      <c r="K24" s="75"/>
      <c r="L24" s="75"/>
      <c r="M24" s="75"/>
      <c r="N24" s="75"/>
      <c r="O24" s="75"/>
      <c r="P24" s="75"/>
      <c r="Q24" s="75"/>
      <c r="R24" s="80"/>
    </row>
    <row r="25" spans="2:18" ht="18.75" customHeight="1" x14ac:dyDescent="0.25">
      <c r="B25" s="79"/>
      <c r="C25" s="75"/>
      <c r="D25" s="75"/>
      <c r="E25" s="75"/>
      <c r="F25" s="75"/>
      <c r="G25" s="75"/>
      <c r="H25" s="75"/>
      <c r="I25" s="75"/>
      <c r="J25" s="75"/>
      <c r="K25" s="75"/>
      <c r="L25" s="75"/>
      <c r="M25" s="75"/>
      <c r="N25" s="75"/>
      <c r="O25" s="75"/>
      <c r="P25" s="75"/>
      <c r="Q25" s="75"/>
      <c r="R25" s="80"/>
    </row>
    <row r="26" spans="2:18" ht="18.75" customHeight="1" x14ac:dyDescent="0.25">
      <c r="B26" s="79"/>
      <c r="C26" s="75"/>
      <c r="D26" s="75"/>
      <c r="E26" s="75"/>
      <c r="F26" s="75"/>
      <c r="G26" s="75"/>
      <c r="H26" s="75"/>
      <c r="I26" s="75"/>
      <c r="J26" s="75"/>
      <c r="K26" s="75"/>
      <c r="L26" s="75"/>
      <c r="M26" s="75"/>
      <c r="N26" s="75"/>
      <c r="O26" s="75"/>
      <c r="P26" s="75"/>
      <c r="Q26" s="75"/>
      <c r="R26" s="80"/>
    </row>
    <row r="27" spans="2:18" ht="18.75" customHeight="1" x14ac:dyDescent="0.25">
      <c r="B27" s="79"/>
      <c r="C27" s="75"/>
      <c r="D27" s="75"/>
      <c r="E27" s="75"/>
      <c r="F27" s="75"/>
      <c r="G27" s="75"/>
      <c r="H27" s="75"/>
      <c r="I27" s="75"/>
      <c r="J27" s="75"/>
      <c r="K27" s="75"/>
      <c r="L27" s="75"/>
      <c r="M27" s="75"/>
      <c r="N27" s="75"/>
      <c r="O27" s="75"/>
      <c r="P27" s="75"/>
      <c r="Q27" s="75"/>
      <c r="R27" s="80"/>
    </row>
    <row r="28" spans="2:18" ht="18.75" customHeight="1" x14ac:dyDescent="0.25">
      <c r="B28" s="79"/>
      <c r="C28" s="75"/>
      <c r="D28" s="75"/>
      <c r="E28" s="75"/>
      <c r="F28" s="75"/>
      <c r="G28" s="75"/>
      <c r="H28" s="75"/>
      <c r="I28" s="75"/>
      <c r="J28" s="75"/>
      <c r="K28" s="75"/>
      <c r="L28" s="75"/>
      <c r="M28" s="75"/>
      <c r="N28" s="75"/>
      <c r="O28" s="75"/>
      <c r="P28" s="75"/>
      <c r="Q28" s="75"/>
      <c r="R28" s="80"/>
    </row>
    <row r="29" spans="2:18" ht="18.75" customHeight="1" x14ac:dyDescent="0.25">
      <c r="B29" s="79"/>
      <c r="C29" s="75"/>
      <c r="D29" s="75"/>
      <c r="E29" s="75"/>
      <c r="F29" s="75"/>
      <c r="G29" s="75"/>
      <c r="H29" s="75"/>
      <c r="I29" s="75"/>
      <c r="J29" s="75"/>
      <c r="K29" s="75"/>
      <c r="L29" s="75"/>
      <c r="M29" s="75"/>
      <c r="N29" s="75"/>
      <c r="O29" s="75"/>
      <c r="P29" s="75"/>
      <c r="Q29" s="75"/>
      <c r="R29" s="80"/>
    </row>
    <row r="30" spans="2:18" ht="18.75" customHeight="1" x14ac:dyDescent="0.25">
      <c r="B30" s="79"/>
      <c r="C30" s="75"/>
      <c r="D30" s="75"/>
      <c r="E30" s="75"/>
      <c r="F30" s="75"/>
      <c r="G30" s="75"/>
      <c r="H30" s="75"/>
      <c r="I30" s="75"/>
      <c r="J30" s="75"/>
      <c r="K30" s="75"/>
      <c r="L30" s="75"/>
      <c r="M30" s="75"/>
      <c r="N30" s="75"/>
      <c r="O30" s="75"/>
      <c r="P30" s="75"/>
      <c r="Q30" s="75"/>
      <c r="R30" s="80"/>
    </row>
    <row r="31" spans="2:18" ht="18.75" customHeight="1" x14ac:dyDescent="0.25">
      <c r="B31" s="79"/>
      <c r="C31" s="75"/>
      <c r="D31" s="75"/>
      <c r="E31" s="75"/>
      <c r="F31" s="75"/>
      <c r="G31" s="75"/>
      <c r="H31" s="75"/>
      <c r="I31" s="75"/>
      <c r="J31" s="75"/>
      <c r="K31" s="75"/>
      <c r="L31" s="75"/>
      <c r="M31" s="75"/>
      <c r="N31" s="75"/>
      <c r="O31" s="75"/>
      <c r="P31" s="75"/>
      <c r="Q31" s="75"/>
      <c r="R31" s="80"/>
    </row>
    <row r="32" spans="2:18" ht="18.75" customHeight="1" x14ac:dyDescent="0.25">
      <c r="B32" s="79"/>
      <c r="C32" s="75"/>
      <c r="D32" s="75"/>
      <c r="E32" s="75"/>
      <c r="F32" s="75"/>
      <c r="G32" s="75"/>
      <c r="H32" s="75"/>
      <c r="I32" s="75"/>
      <c r="J32" s="75"/>
      <c r="K32" s="75"/>
      <c r="L32" s="75"/>
      <c r="M32" s="75"/>
      <c r="N32" s="75"/>
      <c r="O32" s="75"/>
      <c r="P32" s="75"/>
      <c r="Q32" s="75"/>
      <c r="R32" s="80"/>
    </row>
    <row r="33" spans="2:18" ht="18.75" customHeight="1" x14ac:dyDescent="0.25">
      <c r="B33" s="79"/>
      <c r="C33" s="75"/>
      <c r="D33" s="75"/>
      <c r="E33" s="75"/>
      <c r="F33" s="75"/>
      <c r="G33" s="75"/>
      <c r="H33" s="75"/>
      <c r="I33" s="75"/>
      <c r="J33" s="75"/>
      <c r="K33" s="75"/>
      <c r="L33" s="75"/>
      <c r="M33" s="75"/>
      <c r="N33" s="75"/>
      <c r="O33" s="75"/>
      <c r="P33" s="75"/>
      <c r="Q33" s="75"/>
      <c r="R33" s="80"/>
    </row>
    <row r="34" spans="2:18" ht="18.75" customHeight="1" x14ac:dyDescent="0.25">
      <c r="B34" s="79"/>
      <c r="C34" s="75"/>
      <c r="D34" s="75"/>
      <c r="E34" s="75"/>
      <c r="F34" s="75"/>
      <c r="G34" s="75"/>
      <c r="H34" s="75"/>
      <c r="I34" s="75"/>
      <c r="J34" s="75"/>
      <c r="K34" s="75"/>
      <c r="L34" s="75"/>
      <c r="M34" s="75"/>
      <c r="N34" s="75"/>
      <c r="O34" s="75"/>
      <c r="P34" s="75"/>
      <c r="Q34" s="75"/>
      <c r="R34" s="80"/>
    </row>
    <row r="35" spans="2:18" ht="18.75" customHeight="1" x14ac:dyDescent="0.25">
      <c r="B35" s="79"/>
      <c r="C35" s="75"/>
      <c r="D35" s="75"/>
      <c r="E35" s="75"/>
      <c r="F35" s="75"/>
      <c r="G35" s="75"/>
      <c r="H35" s="75"/>
      <c r="I35" s="75"/>
      <c r="J35" s="75"/>
      <c r="K35" s="75"/>
      <c r="L35" s="75"/>
      <c r="M35" s="75"/>
      <c r="N35" s="75"/>
      <c r="O35" s="75"/>
      <c r="P35" s="75"/>
      <c r="Q35" s="75"/>
      <c r="R35" s="80"/>
    </row>
    <row r="36" spans="2:18" ht="18.75" customHeight="1" x14ac:dyDescent="0.25">
      <c r="B36" s="79"/>
      <c r="C36" s="75"/>
      <c r="D36" s="75"/>
      <c r="E36" s="75"/>
      <c r="F36" s="75"/>
      <c r="G36" s="75"/>
      <c r="H36" s="75"/>
      <c r="I36" s="75"/>
      <c r="J36" s="75"/>
      <c r="K36" s="75"/>
      <c r="L36" s="75"/>
      <c r="M36" s="75"/>
      <c r="N36" s="75"/>
      <c r="O36" s="75"/>
      <c r="P36" s="75"/>
      <c r="Q36" s="75"/>
      <c r="R36" s="80"/>
    </row>
    <row r="37" spans="2:18" ht="18.75" customHeight="1" x14ac:dyDescent="0.25">
      <c r="B37" s="81"/>
      <c r="C37" s="82"/>
      <c r="D37" s="82"/>
      <c r="E37" s="82"/>
      <c r="F37" s="82"/>
      <c r="G37" s="82"/>
      <c r="H37" s="82"/>
      <c r="I37" s="82"/>
      <c r="J37" s="82"/>
      <c r="K37" s="82"/>
      <c r="L37" s="82"/>
      <c r="M37" s="82"/>
      <c r="N37" s="82"/>
      <c r="O37" s="82"/>
      <c r="P37" s="82"/>
      <c r="Q37" s="82"/>
      <c r="R37" s="83"/>
    </row>
    <row r="38" spans="2:18" ht="15" customHeight="1" x14ac:dyDescent="0.25"/>
    <row r="39" spans="2:18" ht="15" hidden="1" customHeight="1" x14ac:dyDescent="0.25"/>
    <row r="40" spans="2:18" ht="15" hidden="1" customHeight="1" x14ac:dyDescent="0.25"/>
    <row r="41" spans="2:18" ht="15" hidden="1" customHeight="1" x14ac:dyDescent="0.25"/>
    <row r="42" spans="2:18" ht="15" hidden="1" customHeight="1" x14ac:dyDescent="0.25"/>
    <row r="43" spans="2:18" ht="15" hidden="1" customHeight="1" x14ac:dyDescent="0.25"/>
    <row r="44" spans="2:18" ht="15" hidden="1" customHeight="1" x14ac:dyDescent="0.25"/>
    <row r="45" spans="2:18" ht="15" hidden="1" customHeight="1" x14ac:dyDescent="0.25"/>
    <row r="46" spans="2:18" ht="15" hidden="1" customHeight="1" x14ac:dyDescent="0.25"/>
    <row r="47" spans="2:18" ht="15" hidden="1" customHeight="1" x14ac:dyDescent="0.25"/>
    <row r="48" spans="2:18" ht="15" hidden="1" customHeight="1" x14ac:dyDescent="0.25"/>
    <row r="49" ht="15" hidden="1" customHeight="1" x14ac:dyDescent="0.25"/>
    <row r="50" ht="15" hidden="1" customHeight="1" x14ac:dyDescent="0.25"/>
    <row r="51" ht="15" hidden="1" customHeight="1" x14ac:dyDescent="0.25"/>
    <row r="52" ht="15" hidden="1" customHeight="1" x14ac:dyDescent="0.25"/>
    <row r="53" ht="15" hidden="1" customHeight="1" x14ac:dyDescent="0.25"/>
    <row r="54" ht="15" hidden="1" customHeight="1" x14ac:dyDescent="0.25"/>
    <row r="55" ht="15" hidden="1" customHeight="1" x14ac:dyDescent="0.25"/>
    <row r="56" ht="15" hidden="1" customHeight="1" x14ac:dyDescent="0.25"/>
    <row r="57" ht="15" hidden="1" customHeight="1" x14ac:dyDescent="0.25"/>
    <row r="58" ht="15" hidden="1" customHeight="1" x14ac:dyDescent="0.25"/>
    <row r="59" ht="15" hidden="1" customHeight="1" x14ac:dyDescent="0.25"/>
    <row r="60" ht="15" hidden="1" customHeight="1" x14ac:dyDescent="0.25"/>
    <row r="61" ht="15" hidden="1" customHeight="1" x14ac:dyDescent="0.25"/>
    <row r="62" ht="15" hidden="1" customHeight="1" x14ac:dyDescent="0.25"/>
    <row r="63" ht="15" hidden="1" customHeight="1" x14ac:dyDescent="0.25"/>
    <row r="64" ht="15" hidden="1" customHeight="1" x14ac:dyDescent="0.25"/>
    <row r="65" ht="15" hidden="1" customHeight="1" x14ac:dyDescent="0.25"/>
    <row r="66" ht="15" hidden="1" customHeight="1" x14ac:dyDescent="0.25"/>
    <row r="67" ht="15" hidden="1" customHeight="1" x14ac:dyDescent="0.25"/>
    <row r="68" ht="15" hidden="1" customHeight="1" x14ac:dyDescent="0.25"/>
    <row r="69" ht="15" hidden="1" customHeight="1" x14ac:dyDescent="0.25"/>
    <row r="70" ht="15" hidden="1" customHeight="1" x14ac:dyDescent="0.25"/>
    <row r="71" ht="15" hidden="1" customHeight="1" x14ac:dyDescent="0.25"/>
    <row r="72" ht="15" hidden="1" customHeight="1" x14ac:dyDescent="0.25"/>
    <row r="73" ht="15" hidden="1" customHeight="1" x14ac:dyDescent="0.25"/>
    <row r="74" ht="15" hidden="1" customHeight="1" x14ac:dyDescent="0.25"/>
    <row r="75" ht="15" hidden="1" customHeight="1" x14ac:dyDescent="0.25"/>
    <row r="76" ht="15" hidden="1" customHeight="1" x14ac:dyDescent="0.25"/>
    <row r="77" ht="15" hidden="1" customHeight="1" x14ac:dyDescent="0.25"/>
    <row r="78" ht="15" hidden="1" customHeight="1" x14ac:dyDescent="0.25"/>
    <row r="79" ht="15" hidden="1" customHeight="1" x14ac:dyDescent="0.25"/>
    <row r="80" ht="15" hidden="1" customHeight="1" x14ac:dyDescent="0.25"/>
    <row r="81" ht="15" hidden="1" customHeight="1" x14ac:dyDescent="0.25"/>
    <row r="82" ht="15" hidden="1" customHeight="1" x14ac:dyDescent="0.25"/>
    <row r="83" ht="15" hidden="1" customHeight="1" x14ac:dyDescent="0.25"/>
    <row r="84" ht="15" hidden="1" customHeight="1" x14ac:dyDescent="0.25"/>
    <row r="85" ht="15" hidden="1" customHeight="1" x14ac:dyDescent="0.25"/>
    <row r="86" ht="15" hidden="1" customHeight="1" x14ac:dyDescent="0.25"/>
    <row r="87" ht="15" hidden="1" customHeight="1" x14ac:dyDescent="0.25"/>
    <row r="88" ht="15" hidden="1" customHeight="1" x14ac:dyDescent="0.25"/>
    <row r="89" ht="15" hidden="1" customHeight="1" x14ac:dyDescent="0.25"/>
    <row r="90" ht="15" hidden="1" customHeight="1" x14ac:dyDescent="0.25"/>
    <row r="91" ht="15" hidden="1" customHeight="1" x14ac:dyDescent="0.25"/>
    <row r="92" ht="15" hidden="1" customHeight="1" x14ac:dyDescent="0.25"/>
    <row r="93" ht="15" hidden="1" customHeight="1" x14ac:dyDescent="0.25"/>
    <row r="94" ht="15" hidden="1" customHeight="1" x14ac:dyDescent="0.25"/>
    <row r="95" ht="15" hidden="1" customHeight="1" x14ac:dyDescent="0.25"/>
    <row r="96" ht="15" hidden="1" customHeight="1" x14ac:dyDescent="0.25"/>
    <row r="97" ht="15" hidden="1" customHeight="1" x14ac:dyDescent="0.25"/>
    <row r="98" ht="15" hidden="1" customHeight="1" x14ac:dyDescent="0.25"/>
    <row r="99" ht="15" hidden="1" customHeight="1" x14ac:dyDescent="0.25"/>
    <row r="100" ht="15" hidden="1" customHeight="1" x14ac:dyDescent="0.25"/>
    <row r="101" ht="15" hidden="1" customHeight="1" x14ac:dyDescent="0.25"/>
    <row r="102" ht="15" hidden="1" customHeight="1" x14ac:dyDescent="0.25"/>
    <row r="103" ht="15" hidden="1" customHeight="1" x14ac:dyDescent="0.25"/>
    <row r="104" ht="15" hidden="1" customHeight="1" x14ac:dyDescent="0.25"/>
    <row r="105" ht="15" hidden="1" customHeight="1" x14ac:dyDescent="0.25"/>
    <row r="106" ht="15" hidden="1" customHeight="1" x14ac:dyDescent="0.25"/>
    <row r="107" ht="15" hidden="1" customHeight="1" x14ac:dyDescent="0.25"/>
    <row r="108" ht="15" hidden="1" customHeight="1" x14ac:dyDescent="0.25"/>
    <row r="109" ht="15" hidden="1" customHeight="1" x14ac:dyDescent="0.25"/>
    <row r="110" ht="15" hidden="1" customHeight="1" x14ac:dyDescent="0.25"/>
    <row r="111" ht="15" hidden="1" customHeight="1" x14ac:dyDescent="0.25"/>
    <row r="112" ht="15" hidden="1" customHeight="1" x14ac:dyDescent="0.25"/>
    <row r="113" ht="15" hidden="1" customHeight="1" x14ac:dyDescent="0.25"/>
    <row r="114" ht="15" hidden="1" customHeight="1" x14ac:dyDescent="0.25"/>
    <row r="115" ht="15" hidden="1" customHeight="1" x14ac:dyDescent="0.25"/>
    <row r="116" ht="15" hidden="1" customHeight="1" x14ac:dyDescent="0.25"/>
    <row r="117" ht="15" hidden="1" customHeight="1" x14ac:dyDescent="0.25"/>
    <row r="118" ht="15" hidden="1" customHeight="1" x14ac:dyDescent="0.25"/>
    <row r="119" ht="15" hidden="1" customHeight="1" x14ac:dyDescent="0.25"/>
    <row r="120" ht="15" hidden="1" customHeight="1" x14ac:dyDescent="0.25"/>
    <row r="121" ht="15" hidden="1" customHeight="1" x14ac:dyDescent="0.25"/>
    <row r="122" ht="15" hidden="1" customHeight="1" x14ac:dyDescent="0.25"/>
    <row r="123" ht="15" hidden="1" customHeight="1" x14ac:dyDescent="0.25"/>
    <row r="124" ht="15" hidden="1" customHeight="1" x14ac:dyDescent="0.25"/>
    <row r="125" ht="15" hidden="1" customHeight="1" x14ac:dyDescent="0.25"/>
    <row r="126" ht="15" hidden="1" customHeight="1" x14ac:dyDescent="0.25"/>
    <row r="127" ht="15" hidden="1" customHeight="1" x14ac:dyDescent="0.25"/>
    <row r="128" ht="15" hidden="1" customHeight="1" x14ac:dyDescent="0.25"/>
    <row r="129" ht="15" hidden="1" customHeight="1" x14ac:dyDescent="0.25"/>
    <row r="130" ht="15" hidden="1" customHeight="1" x14ac:dyDescent="0.25"/>
    <row r="131" ht="15" hidden="1" customHeight="1" x14ac:dyDescent="0.25"/>
    <row r="132" ht="15" hidden="1" customHeight="1" x14ac:dyDescent="0.25"/>
    <row r="133" ht="15" hidden="1" customHeight="1" x14ac:dyDescent="0.25"/>
    <row r="134" ht="15" hidden="1" customHeight="1" x14ac:dyDescent="0.25"/>
    <row r="135" ht="15" hidden="1" customHeight="1" x14ac:dyDescent="0.25"/>
    <row r="136" ht="15" hidden="1" customHeight="1" x14ac:dyDescent="0.25"/>
    <row r="137" ht="15" hidden="1" customHeight="1" x14ac:dyDescent="0.25"/>
    <row r="138" ht="15" hidden="1" customHeight="1" x14ac:dyDescent="0.25"/>
    <row r="139" ht="15" hidden="1" customHeight="1" x14ac:dyDescent="0.25"/>
    <row r="140" ht="15" hidden="1" customHeight="1" x14ac:dyDescent="0.25"/>
    <row r="141" ht="15" hidden="1" customHeight="1" x14ac:dyDescent="0.25"/>
    <row r="142" ht="15" hidden="1" customHeight="1" x14ac:dyDescent="0.25"/>
    <row r="143" ht="15" hidden="1" customHeight="1" x14ac:dyDescent="0.25"/>
    <row r="144" ht="15" hidden="1" customHeight="1" x14ac:dyDescent="0.25"/>
    <row r="145" ht="15" hidden="1" customHeight="1" x14ac:dyDescent="0.25"/>
    <row r="146" ht="15" hidden="1" customHeight="1" x14ac:dyDescent="0.25"/>
    <row r="147" ht="15" hidden="1" customHeight="1" x14ac:dyDescent="0.25"/>
    <row r="148" ht="15" hidden="1" customHeight="1" x14ac:dyDescent="0.25"/>
    <row r="149" ht="15" hidden="1" customHeight="1" x14ac:dyDescent="0.25"/>
    <row r="150" ht="15" hidden="1" customHeight="1" x14ac:dyDescent="0.25"/>
    <row r="151" ht="15" hidden="1" customHeight="1" x14ac:dyDescent="0.25"/>
    <row r="152" ht="15" hidden="1" customHeight="1" x14ac:dyDescent="0.25"/>
    <row r="153" ht="15" hidden="1" customHeight="1" x14ac:dyDescent="0.25"/>
    <row r="154" ht="15" hidden="1" customHeight="1" x14ac:dyDescent="0.25"/>
    <row r="155" ht="15" hidden="1" customHeight="1" x14ac:dyDescent="0.25"/>
    <row r="156" ht="15" hidden="1" customHeight="1" x14ac:dyDescent="0.25"/>
    <row r="157" ht="15" hidden="1" customHeight="1" x14ac:dyDescent="0.25"/>
    <row r="158" ht="15" hidden="1" customHeight="1" x14ac:dyDescent="0.25"/>
    <row r="159" ht="15" hidden="1" customHeight="1" x14ac:dyDescent="0.25"/>
    <row r="160" ht="15" hidden="1" customHeight="1" x14ac:dyDescent="0.25"/>
    <row r="161" ht="15" hidden="1" customHeight="1" x14ac:dyDescent="0.25"/>
    <row r="162" ht="15" hidden="1" customHeight="1" x14ac:dyDescent="0.25"/>
    <row r="163" ht="15" hidden="1" customHeight="1" x14ac:dyDescent="0.25"/>
    <row r="164" ht="15" hidden="1" customHeight="1" x14ac:dyDescent="0.25"/>
    <row r="165" ht="15" hidden="1" customHeight="1" x14ac:dyDescent="0.25"/>
    <row r="166" ht="15" hidden="1" customHeight="1" x14ac:dyDescent="0.25"/>
    <row r="167" ht="15" hidden="1" customHeight="1" x14ac:dyDescent="0.25"/>
    <row r="168" ht="15" hidden="1" customHeight="1" x14ac:dyDescent="0.25"/>
    <row r="169" ht="15" hidden="1" customHeight="1" x14ac:dyDescent="0.25"/>
    <row r="170" ht="15" hidden="1" customHeight="1" x14ac:dyDescent="0.25"/>
    <row r="171" ht="15" hidden="1" customHeight="1" x14ac:dyDescent="0.25"/>
    <row r="172" ht="15" hidden="1" customHeight="1" x14ac:dyDescent="0.25"/>
    <row r="173" ht="15" hidden="1" customHeight="1" x14ac:dyDescent="0.25"/>
    <row r="174" ht="15" hidden="1" customHeight="1" x14ac:dyDescent="0.25"/>
    <row r="175" ht="15" hidden="1" customHeight="1" x14ac:dyDescent="0.25"/>
    <row r="176" ht="15" hidden="1" customHeight="1" x14ac:dyDescent="0.25"/>
    <row r="177" ht="15" hidden="1" customHeight="1" x14ac:dyDescent="0.25"/>
    <row r="178" ht="15" hidden="1" customHeight="1" x14ac:dyDescent="0.25"/>
    <row r="179" ht="15" hidden="1" customHeight="1" x14ac:dyDescent="0.25"/>
    <row r="180" ht="15" hidden="1" customHeight="1" x14ac:dyDescent="0.25"/>
    <row r="181" ht="15" hidden="1" customHeight="1" x14ac:dyDescent="0.25"/>
    <row r="182" ht="15" hidden="1" customHeight="1" x14ac:dyDescent="0.25"/>
    <row r="183" ht="15" hidden="1" customHeight="1" x14ac:dyDescent="0.25"/>
    <row r="184" ht="15" hidden="1" customHeight="1" x14ac:dyDescent="0.25"/>
    <row r="185" ht="15" hidden="1" customHeight="1" x14ac:dyDescent="0.25"/>
    <row r="186" ht="15" hidden="1" customHeight="1" x14ac:dyDescent="0.25"/>
    <row r="187" ht="15" hidden="1" customHeight="1" x14ac:dyDescent="0.25"/>
    <row r="188" ht="15" hidden="1" customHeight="1" x14ac:dyDescent="0.25"/>
    <row r="189" ht="15" hidden="1" customHeight="1" x14ac:dyDescent="0.25"/>
    <row r="190" ht="15" hidden="1" customHeight="1" x14ac:dyDescent="0.25"/>
    <row r="191" ht="15" hidden="1" customHeight="1" x14ac:dyDescent="0.25"/>
    <row r="192" ht="15" hidden="1" customHeight="1" x14ac:dyDescent="0.25"/>
    <row r="193" ht="15" hidden="1" customHeight="1" x14ac:dyDescent="0.25"/>
    <row r="194" ht="15" hidden="1" customHeight="1" x14ac:dyDescent="0.25"/>
    <row r="195" ht="15" hidden="1" customHeight="1" x14ac:dyDescent="0.25"/>
    <row r="196" ht="15" hidden="1" customHeight="1" x14ac:dyDescent="0.25"/>
    <row r="197" ht="15" hidden="1" customHeight="1" x14ac:dyDescent="0.25"/>
    <row r="198" ht="15" hidden="1" customHeight="1" x14ac:dyDescent="0.25"/>
    <row r="199" ht="15" hidden="1" customHeight="1" x14ac:dyDescent="0.25"/>
    <row r="200" ht="15" hidden="1" customHeight="1" x14ac:dyDescent="0.25"/>
    <row r="201" ht="15" hidden="1" customHeight="1" x14ac:dyDescent="0.25"/>
    <row r="202" ht="15" hidden="1" customHeight="1" x14ac:dyDescent="0.25"/>
    <row r="203" ht="15" hidden="1" customHeight="1" x14ac:dyDescent="0.25"/>
    <row r="204" ht="15" hidden="1" customHeight="1" x14ac:dyDescent="0.25"/>
    <row r="205" ht="15" hidden="1" customHeight="1" x14ac:dyDescent="0.25"/>
    <row r="206" ht="15" hidden="1" customHeight="1" x14ac:dyDescent="0.25"/>
    <row r="207" ht="15" hidden="1" customHeight="1" x14ac:dyDescent="0.25"/>
    <row r="208" ht="15" hidden="1" customHeight="1" x14ac:dyDescent="0.25"/>
    <row r="209" ht="15" hidden="1" customHeight="1" x14ac:dyDescent="0.25"/>
    <row r="210" ht="15" hidden="1" customHeight="1" x14ac:dyDescent="0.25"/>
    <row r="211" ht="15" hidden="1" customHeight="1" x14ac:dyDescent="0.25"/>
    <row r="212" ht="15" hidden="1" customHeight="1" x14ac:dyDescent="0.25"/>
    <row r="213" ht="15" hidden="1" customHeight="1" x14ac:dyDescent="0.25"/>
    <row r="214" ht="15" hidden="1" customHeight="1" x14ac:dyDescent="0.25"/>
    <row r="215" ht="15" hidden="1" customHeight="1" x14ac:dyDescent="0.25"/>
    <row r="216" ht="15" hidden="1" customHeight="1" x14ac:dyDescent="0.25"/>
    <row r="217" ht="15" hidden="1" customHeight="1" x14ac:dyDescent="0.25"/>
    <row r="218" ht="15" hidden="1" customHeight="1" x14ac:dyDescent="0.25"/>
    <row r="219" ht="15" hidden="1" customHeight="1" x14ac:dyDescent="0.25"/>
    <row r="220" ht="15" hidden="1" customHeight="1" x14ac:dyDescent="0.25"/>
    <row r="221" ht="15" hidden="1" customHeight="1" x14ac:dyDescent="0.25"/>
    <row r="222" ht="15" hidden="1" customHeight="1" x14ac:dyDescent="0.25"/>
    <row r="223" ht="15" hidden="1" customHeight="1" x14ac:dyDescent="0.25"/>
    <row r="224" ht="15" hidden="1" customHeight="1" x14ac:dyDescent="0.25"/>
    <row r="225" ht="15" hidden="1" customHeight="1" x14ac:dyDescent="0.25"/>
    <row r="226" ht="15" hidden="1" customHeight="1" x14ac:dyDescent="0.25"/>
    <row r="227" ht="15" hidden="1" customHeight="1" x14ac:dyDescent="0.25"/>
    <row r="228" ht="15" hidden="1" customHeight="1" x14ac:dyDescent="0.25"/>
    <row r="229" ht="15" hidden="1" customHeight="1" x14ac:dyDescent="0.25"/>
    <row r="230" ht="15" hidden="1" customHeight="1" x14ac:dyDescent="0.25"/>
    <row r="231" ht="15" hidden="1" customHeight="1" x14ac:dyDescent="0.25"/>
    <row r="232" ht="15" hidden="1" customHeight="1" x14ac:dyDescent="0.25"/>
    <row r="233" ht="15" hidden="1" customHeight="1" x14ac:dyDescent="0.25"/>
    <row r="234" ht="15" hidden="1" customHeight="1" x14ac:dyDescent="0.25"/>
    <row r="235" ht="15" hidden="1" customHeight="1" x14ac:dyDescent="0.25"/>
    <row r="236" ht="15" hidden="1" customHeight="1" x14ac:dyDescent="0.25"/>
    <row r="237" ht="15" hidden="1" customHeight="1" x14ac:dyDescent="0.25"/>
    <row r="238" ht="15" hidden="1" customHeight="1" x14ac:dyDescent="0.25"/>
    <row r="239" ht="15" hidden="1" customHeight="1" x14ac:dyDescent="0.25"/>
    <row r="240" ht="15" hidden="1" customHeight="1" x14ac:dyDescent="0.25"/>
    <row r="241" ht="15" hidden="1" customHeight="1" x14ac:dyDescent="0.25"/>
    <row r="242" ht="15" hidden="1" customHeight="1" x14ac:dyDescent="0.25"/>
    <row r="243" ht="15" hidden="1" customHeight="1" x14ac:dyDescent="0.25"/>
    <row r="244" ht="15" hidden="1" customHeight="1" x14ac:dyDescent="0.25"/>
    <row r="245" ht="15" hidden="1" customHeight="1" x14ac:dyDescent="0.25"/>
    <row r="246" ht="15" hidden="1" customHeight="1" x14ac:dyDescent="0.25"/>
    <row r="247" ht="15" hidden="1" customHeight="1" x14ac:dyDescent="0.25"/>
    <row r="248" ht="15" hidden="1" customHeight="1" x14ac:dyDescent="0.25"/>
    <row r="249" ht="15" hidden="1" customHeight="1" x14ac:dyDescent="0.25"/>
    <row r="250" ht="15" hidden="1" customHeight="1" x14ac:dyDescent="0.25"/>
    <row r="251" ht="15" hidden="1" customHeight="1" x14ac:dyDescent="0.25"/>
    <row r="252" ht="15" hidden="1" customHeight="1" x14ac:dyDescent="0.25"/>
    <row r="253" ht="15" hidden="1" customHeight="1" x14ac:dyDescent="0.25"/>
    <row r="254" ht="15" hidden="1" customHeight="1" x14ac:dyDescent="0.25"/>
    <row r="255" ht="15" hidden="1" customHeight="1" x14ac:dyDescent="0.25"/>
    <row r="256" ht="15" hidden="1" customHeight="1" x14ac:dyDescent="0.25"/>
    <row r="257" ht="15" hidden="1" customHeight="1" x14ac:dyDescent="0.25"/>
    <row r="258" ht="15" hidden="1" customHeight="1" x14ac:dyDescent="0.25"/>
    <row r="259" ht="15" hidden="1" customHeight="1" x14ac:dyDescent="0.25"/>
    <row r="260" ht="15" hidden="1" customHeight="1" x14ac:dyDescent="0.25"/>
    <row r="261" ht="15" hidden="1" customHeight="1" x14ac:dyDescent="0.25"/>
    <row r="262" ht="15" hidden="1" customHeight="1" x14ac:dyDescent="0.25"/>
    <row r="263" ht="15" hidden="1" customHeight="1" x14ac:dyDescent="0.25"/>
    <row r="264" ht="15" hidden="1" customHeight="1" x14ac:dyDescent="0.25"/>
    <row r="265" ht="15" hidden="1" customHeight="1" x14ac:dyDescent="0.25"/>
    <row r="266" ht="15" hidden="1" customHeight="1" x14ac:dyDescent="0.25"/>
    <row r="267" ht="15" hidden="1" customHeight="1" x14ac:dyDescent="0.25"/>
    <row r="268" ht="15" hidden="1" customHeight="1" x14ac:dyDescent="0.25"/>
    <row r="269" ht="15" hidden="1" customHeight="1" x14ac:dyDescent="0.25"/>
    <row r="270" ht="15" hidden="1" customHeight="1" x14ac:dyDescent="0.25"/>
    <row r="271" ht="15" hidden="1" customHeight="1" x14ac:dyDescent="0.25"/>
    <row r="272" ht="15" hidden="1" customHeight="1" x14ac:dyDescent="0.25"/>
    <row r="273" ht="15" hidden="1" customHeight="1" x14ac:dyDescent="0.25"/>
    <row r="274" ht="15" hidden="1" customHeight="1" x14ac:dyDescent="0.25"/>
    <row r="275" ht="15" hidden="1" customHeight="1" x14ac:dyDescent="0.25"/>
    <row r="276" ht="15" hidden="1" customHeight="1" x14ac:dyDescent="0.25"/>
    <row r="277" ht="15" hidden="1" customHeight="1" x14ac:dyDescent="0.25"/>
    <row r="278" ht="15" hidden="1" customHeight="1" x14ac:dyDescent="0.25"/>
    <row r="279" ht="15" hidden="1" customHeight="1" x14ac:dyDescent="0.25"/>
    <row r="280" ht="15" hidden="1" customHeight="1" x14ac:dyDescent="0.25"/>
    <row r="281" ht="15" hidden="1" customHeight="1" x14ac:dyDescent="0.25"/>
    <row r="282" ht="15" hidden="1" customHeight="1" x14ac:dyDescent="0.25"/>
    <row r="283" ht="15" hidden="1" customHeight="1" x14ac:dyDescent="0.25"/>
    <row r="284" ht="15" hidden="1" customHeight="1" x14ac:dyDescent="0.25"/>
    <row r="285" ht="15" hidden="1" customHeight="1" x14ac:dyDescent="0.25"/>
    <row r="286" ht="15" hidden="1" customHeight="1" x14ac:dyDescent="0.25"/>
    <row r="287" ht="15" hidden="1" customHeight="1" x14ac:dyDescent="0.25"/>
    <row r="288" ht="15" hidden="1" customHeight="1" x14ac:dyDescent="0.25"/>
    <row r="289" ht="15" hidden="1" customHeight="1" x14ac:dyDescent="0.25"/>
    <row r="290" ht="15" hidden="1" customHeight="1" x14ac:dyDescent="0.25"/>
    <row r="291" ht="15" hidden="1" customHeight="1" x14ac:dyDescent="0.25"/>
    <row r="292" ht="15" hidden="1" customHeight="1" x14ac:dyDescent="0.25"/>
    <row r="293" ht="15" hidden="1" customHeight="1" x14ac:dyDescent="0.25"/>
    <row r="294" ht="15" hidden="1" customHeight="1" x14ac:dyDescent="0.25"/>
    <row r="295" ht="15" hidden="1" customHeight="1" x14ac:dyDescent="0.25"/>
    <row r="296" ht="15" hidden="1" customHeight="1" x14ac:dyDescent="0.25"/>
    <row r="297" ht="15" hidden="1" customHeight="1" x14ac:dyDescent="0.25"/>
    <row r="298" ht="15" hidden="1" customHeight="1" x14ac:dyDescent="0.25"/>
    <row r="299" ht="15" hidden="1" customHeight="1" x14ac:dyDescent="0.25"/>
    <row r="300" ht="15" hidden="1" customHeight="1" x14ac:dyDescent="0.25"/>
    <row r="301" ht="15" hidden="1" customHeight="1" x14ac:dyDescent="0.25"/>
    <row r="302" ht="15" hidden="1" customHeight="1" x14ac:dyDescent="0.25"/>
    <row r="303" ht="15" hidden="1" customHeight="1" x14ac:dyDescent="0.25"/>
    <row r="304" ht="15" hidden="1" customHeight="1" x14ac:dyDescent="0.25"/>
    <row r="305" ht="15" hidden="1" customHeight="1" x14ac:dyDescent="0.25"/>
    <row r="306" ht="15" hidden="1" customHeight="1" x14ac:dyDescent="0.25"/>
    <row r="307" ht="15" hidden="1" customHeight="1" x14ac:dyDescent="0.25"/>
    <row r="308" ht="15" hidden="1" customHeight="1" x14ac:dyDescent="0.25"/>
  </sheetData>
  <mergeCells count="3">
    <mergeCell ref="B1:R3"/>
    <mergeCell ref="B4:R4"/>
    <mergeCell ref="B5:R5"/>
  </mergeCells>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0"/>
  <dimension ref="A1:J52"/>
  <sheetViews>
    <sheetView showGridLines="0" zoomScaleNormal="100" workbookViewId="0">
      <pane ySplit="4" topLeftCell="A5" activePane="bottomLeft" state="frozen"/>
      <selection activeCell="I25" sqref="I25"/>
      <selection pane="bottomLeft"/>
    </sheetView>
  </sheetViews>
  <sheetFormatPr baseColWidth="10" defaultColWidth="0" defaultRowHeight="15" customHeight="1" zeroHeight="1" x14ac:dyDescent="0.25"/>
  <cols>
    <col min="1" max="1" width="3.5703125" customWidth="1"/>
    <col min="2" max="8" width="15" customWidth="1"/>
    <col min="9" max="9" width="5" customWidth="1"/>
    <col min="10" max="10" width="0" hidden="1" customWidth="1"/>
    <col min="11" max="16384" width="9.140625" hidden="1"/>
  </cols>
  <sheetData>
    <row r="1" spans="2:10" x14ac:dyDescent="0.25">
      <c r="B1" s="1958"/>
      <c r="C1" s="1959"/>
      <c r="D1" s="1959"/>
      <c r="E1" s="1959"/>
      <c r="F1" s="1959"/>
      <c r="G1" s="1959"/>
      <c r="H1" s="1960"/>
    </row>
    <row r="2" spans="2:10" x14ac:dyDescent="0.25">
      <c r="B2" s="1961"/>
      <c r="C2" s="1962"/>
      <c r="D2" s="1962"/>
      <c r="E2" s="1962"/>
      <c r="F2" s="1962"/>
      <c r="G2" s="1962"/>
      <c r="H2" s="1963"/>
    </row>
    <row r="3" spans="2:10" ht="16.5" thickBot="1" x14ac:dyDescent="0.3">
      <c r="B3" s="1964"/>
      <c r="C3" s="1965"/>
      <c r="D3" s="1965"/>
      <c r="E3" s="1965"/>
      <c r="F3" s="1965"/>
      <c r="G3" s="1965"/>
      <c r="H3" s="1966"/>
      <c r="I3" s="1"/>
      <c r="J3" s="1"/>
    </row>
    <row r="4" spans="2:10" ht="21.75" thickBot="1" x14ac:dyDescent="0.4">
      <c r="B4" s="1967" t="s">
        <v>2742</v>
      </c>
      <c r="C4" s="1968"/>
      <c r="D4" s="1968"/>
      <c r="E4" s="1968"/>
      <c r="F4" s="1968"/>
      <c r="G4" s="1968"/>
      <c r="H4" s="1969"/>
      <c r="I4" s="1"/>
      <c r="J4" s="1"/>
    </row>
    <row r="5" spans="2:10" s="2" customFormat="1" ht="15.75" x14ac:dyDescent="0.25">
      <c r="B5" s="1852"/>
      <c r="C5" s="1852"/>
      <c r="D5" s="1852"/>
      <c r="E5" s="1852"/>
      <c r="F5" s="1852"/>
      <c r="G5" s="1852"/>
      <c r="H5" s="1852"/>
      <c r="I5" s="5"/>
      <c r="J5" s="5"/>
    </row>
    <row r="6" spans="2:10" s="2" customFormat="1" ht="18.75" x14ac:dyDescent="0.25">
      <c r="B6" s="1957" t="s">
        <v>2728</v>
      </c>
      <c r="C6" s="1957"/>
      <c r="D6" s="1957"/>
      <c r="E6" s="1957"/>
      <c r="F6" s="1957"/>
      <c r="G6" s="1957"/>
      <c r="H6" s="1957"/>
      <c r="I6" s="5"/>
      <c r="J6" s="5"/>
    </row>
    <row r="7" spans="2:10" s="2" customFormat="1" ht="18.75" customHeight="1" x14ac:dyDescent="0.25">
      <c r="B7" s="1973" t="s">
        <v>1895</v>
      </c>
      <c r="C7" s="1974"/>
      <c r="D7" s="1974"/>
      <c r="E7" s="1974"/>
      <c r="F7" s="1974"/>
      <c r="G7" s="1974"/>
      <c r="H7" s="1975"/>
      <c r="I7" s="5"/>
      <c r="J7" s="5"/>
    </row>
    <row r="8" spans="2:10" s="2" customFormat="1" ht="18.75" customHeight="1" x14ac:dyDescent="0.25">
      <c r="B8" s="1976"/>
      <c r="C8" s="1977"/>
      <c r="D8" s="1977"/>
      <c r="E8" s="1977"/>
      <c r="F8" s="1977"/>
      <c r="G8" s="1977"/>
      <c r="H8" s="1978"/>
      <c r="I8" s="5"/>
      <c r="J8" s="5"/>
    </row>
    <row r="9" spans="2:10" s="2" customFormat="1" ht="18.75" customHeight="1" x14ac:dyDescent="0.25">
      <c r="B9" s="1976"/>
      <c r="C9" s="1977"/>
      <c r="D9" s="1977"/>
      <c r="E9" s="1977"/>
      <c r="F9" s="1977"/>
      <c r="G9" s="1977"/>
      <c r="H9" s="1978"/>
    </row>
    <row r="10" spans="2:10" ht="18.75" customHeight="1" x14ac:dyDescent="0.25">
      <c r="B10" s="1976"/>
      <c r="C10" s="1977"/>
      <c r="D10" s="1977"/>
      <c r="E10" s="1977"/>
      <c r="F10" s="1977"/>
      <c r="G10" s="1977"/>
      <c r="H10" s="1978"/>
    </row>
    <row r="11" spans="2:10" ht="18.75" customHeight="1" x14ac:dyDescent="0.25">
      <c r="B11" s="1957" t="s">
        <v>26</v>
      </c>
      <c r="C11" s="1957"/>
      <c r="D11" s="1957"/>
      <c r="E11" s="1957"/>
      <c r="F11" s="1957"/>
      <c r="G11" s="1957"/>
      <c r="H11" s="1957"/>
    </row>
    <row r="12" spans="2:10" ht="18.75" customHeight="1" x14ac:dyDescent="0.25">
      <c r="B12" s="1973" t="s">
        <v>1896</v>
      </c>
      <c r="C12" s="1974"/>
      <c r="D12" s="1974"/>
      <c r="E12" s="1974"/>
      <c r="F12" s="1974"/>
      <c r="G12" s="1974"/>
      <c r="H12" s="1975"/>
    </row>
    <row r="13" spans="2:10" ht="18.75" customHeight="1" x14ac:dyDescent="0.25">
      <c r="B13" s="1976"/>
      <c r="C13" s="1977"/>
      <c r="D13" s="1977"/>
      <c r="E13" s="1977"/>
      <c r="F13" s="1977"/>
      <c r="G13" s="1977"/>
      <c r="H13" s="1978"/>
    </row>
    <row r="14" spans="2:10" ht="18.75" customHeight="1" x14ac:dyDescent="0.25">
      <c r="B14" s="1976"/>
      <c r="C14" s="1977"/>
      <c r="D14" s="1977"/>
      <c r="E14" s="1977"/>
      <c r="F14" s="1977"/>
      <c r="G14" s="1977"/>
      <c r="H14" s="1978"/>
    </row>
    <row r="15" spans="2:10" ht="18.75" customHeight="1" x14ac:dyDescent="0.25">
      <c r="B15" s="1976"/>
      <c r="C15" s="1977"/>
      <c r="D15" s="1977"/>
      <c r="E15" s="1977"/>
      <c r="F15" s="1977"/>
      <c r="G15" s="1977"/>
      <c r="H15" s="1978"/>
    </row>
    <row r="16" spans="2:10" ht="18.75" customHeight="1" x14ac:dyDescent="0.25">
      <c r="B16" s="1957" t="s">
        <v>32</v>
      </c>
      <c r="C16" s="1957"/>
      <c r="D16" s="1957"/>
      <c r="E16" s="1957"/>
      <c r="F16" s="1957"/>
      <c r="G16" s="1957"/>
      <c r="H16" s="1957"/>
    </row>
    <row r="17" spans="2:8" ht="18.75" customHeight="1" x14ac:dyDescent="0.25">
      <c r="B17" s="1973" t="s">
        <v>1897</v>
      </c>
      <c r="C17" s="1974"/>
      <c r="D17" s="1974"/>
      <c r="E17" s="1974"/>
      <c r="F17" s="1974"/>
      <c r="G17" s="1974"/>
      <c r="H17" s="1975"/>
    </row>
    <row r="18" spans="2:8" ht="18.75" customHeight="1" x14ac:dyDescent="0.25">
      <c r="B18" s="1976"/>
      <c r="C18" s="1977"/>
      <c r="D18" s="1977"/>
      <c r="E18" s="1977"/>
      <c r="F18" s="1977"/>
      <c r="G18" s="1977"/>
      <c r="H18" s="1978"/>
    </row>
    <row r="19" spans="2:8" ht="18.75" customHeight="1" x14ac:dyDescent="0.25">
      <c r="B19" s="1957" t="s">
        <v>79</v>
      </c>
      <c r="C19" s="1957"/>
      <c r="D19" s="1957"/>
      <c r="E19" s="1957"/>
      <c r="F19" s="1957"/>
      <c r="G19" s="1957"/>
      <c r="H19" s="1957"/>
    </row>
    <row r="20" spans="2:8" ht="18.75" customHeight="1" x14ac:dyDescent="0.25">
      <c r="B20" s="1973" t="s">
        <v>1898</v>
      </c>
      <c r="C20" s="1974"/>
      <c r="D20" s="1974"/>
      <c r="E20" s="1974"/>
      <c r="F20" s="1974"/>
      <c r="G20" s="1974"/>
      <c r="H20" s="1975"/>
    </row>
    <row r="21" spans="2:8" ht="18.75" customHeight="1" x14ac:dyDescent="0.25">
      <c r="B21" s="1976"/>
      <c r="C21" s="1977"/>
      <c r="D21" s="1977"/>
      <c r="E21" s="1977"/>
      <c r="F21" s="1977"/>
      <c r="G21" s="1977"/>
      <c r="H21" s="1978"/>
    </row>
    <row r="22" spans="2:8" ht="18.75" customHeight="1" x14ac:dyDescent="0.25">
      <c r="B22" s="1976"/>
      <c r="C22" s="1977"/>
      <c r="D22" s="1977"/>
      <c r="E22" s="1977"/>
      <c r="F22" s="1977"/>
      <c r="G22" s="1977"/>
      <c r="H22" s="1978"/>
    </row>
    <row r="23" spans="2:8" ht="18.75" customHeight="1" x14ac:dyDescent="0.25">
      <c r="B23" s="1976"/>
      <c r="C23" s="1977"/>
      <c r="D23" s="1977"/>
      <c r="E23" s="1977"/>
      <c r="F23" s="1977"/>
      <c r="G23" s="1977"/>
      <c r="H23" s="1978"/>
    </row>
    <row r="24" spans="2:8" ht="18.75" customHeight="1" x14ac:dyDescent="0.25">
      <c r="B24" s="1957" t="s">
        <v>45</v>
      </c>
      <c r="C24" s="1957"/>
      <c r="D24" s="1957"/>
      <c r="E24" s="1957"/>
      <c r="F24" s="1957"/>
      <c r="G24" s="1957"/>
      <c r="H24" s="1957"/>
    </row>
    <row r="25" spans="2:8" ht="18.75" customHeight="1" x14ac:dyDescent="0.25">
      <c r="B25" s="1973" t="s">
        <v>1899</v>
      </c>
      <c r="C25" s="1974"/>
      <c r="D25" s="1974"/>
      <c r="E25" s="1974"/>
      <c r="F25" s="1974"/>
      <c r="G25" s="1974"/>
      <c r="H25" s="1975"/>
    </row>
    <row r="26" spans="2:8" ht="18.75" customHeight="1" x14ac:dyDescent="0.25">
      <c r="B26" s="1976"/>
      <c r="C26" s="1977"/>
      <c r="D26" s="1977"/>
      <c r="E26" s="1977"/>
      <c r="F26" s="1977"/>
      <c r="G26" s="1977"/>
      <c r="H26" s="1978"/>
    </row>
    <row r="27" spans="2:8" ht="18.75" customHeight="1" x14ac:dyDescent="0.25">
      <c r="B27" s="1976"/>
      <c r="C27" s="1977"/>
      <c r="D27" s="1977"/>
      <c r="E27" s="1977"/>
      <c r="F27" s="1977"/>
      <c r="G27" s="1977"/>
      <c r="H27" s="1978"/>
    </row>
    <row r="28" spans="2:8" ht="18.75" customHeight="1" x14ac:dyDescent="0.25">
      <c r="B28" s="1957" t="s">
        <v>80</v>
      </c>
      <c r="C28" s="1957"/>
      <c r="D28" s="1957"/>
      <c r="E28" s="1957"/>
      <c r="F28" s="1957"/>
      <c r="G28" s="1957"/>
      <c r="H28" s="1957"/>
    </row>
    <row r="29" spans="2:8" ht="18.75" customHeight="1" x14ac:dyDescent="0.25">
      <c r="B29" s="1973" t="s">
        <v>3155</v>
      </c>
      <c r="C29" s="1974"/>
      <c r="D29" s="1974"/>
      <c r="E29" s="1974"/>
      <c r="F29" s="1974"/>
      <c r="G29" s="1974"/>
      <c r="H29" s="1975"/>
    </row>
    <row r="30" spans="2:8" ht="18.75" customHeight="1" x14ac:dyDescent="0.25">
      <c r="B30" s="1976"/>
      <c r="C30" s="1977"/>
      <c r="D30" s="1977"/>
      <c r="E30" s="1977"/>
      <c r="F30" s="1977"/>
      <c r="G30" s="1977"/>
      <c r="H30" s="1978"/>
    </row>
    <row r="31" spans="2:8" ht="18.75" customHeight="1" x14ac:dyDescent="0.25">
      <c r="B31" s="1957" t="s">
        <v>2523</v>
      </c>
      <c r="C31" s="1957"/>
      <c r="D31" s="1957"/>
      <c r="E31" s="1957"/>
      <c r="F31" s="1957"/>
      <c r="G31" s="1957"/>
      <c r="H31" s="1957"/>
    </row>
    <row r="32" spans="2:8" ht="18.75" customHeight="1" x14ac:dyDescent="0.25">
      <c r="B32" s="1973" t="s">
        <v>1900</v>
      </c>
      <c r="C32" s="1974"/>
      <c r="D32" s="1974"/>
      <c r="E32" s="1974"/>
      <c r="F32" s="1974"/>
      <c r="G32" s="1974"/>
      <c r="H32" s="1975"/>
    </row>
    <row r="33" spans="2:8" ht="18.75" customHeight="1" x14ac:dyDescent="0.25">
      <c r="B33" s="1976"/>
      <c r="C33" s="1977"/>
      <c r="D33" s="1977"/>
      <c r="E33" s="1977"/>
      <c r="F33" s="1977"/>
      <c r="G33" s="1977"/>
      <c r="H33" s="1978"/>
    </row>
    <row r="34" spans="2:8" ht="18.75" customHeight="1" x14ac:dyDescent="0.25">
      <c r="B34" s="1976"/>
      <c r="C34" s="1977"/>
      <c r="D34" s="1977"/>
      <c r="E34" s="1977"/>
      <c r="F34" s="1977"/>
      <c r="G34" s="1977"/>
      <c r="H34" s="1978"/>
    </row>
    <row r="35" spans="2:8" ht="18.75" customHeight="1" x14ac:dyDescent="0.25">
      <c r="B35" s="1976"/>
      <c r="C35" s="1977"/>
      <c r="D35" s="1977"/>
      <c r="E35" s="1977"/>
      <c r="F35" s="1977"/>
      <c r="G35" s="1977"/>
      <c r="H35" s="1978"/>
    </row>
    <row r="36" spans="2:8" ht="18.75" customHeight="1" x14ac:dyDescent="0.25">
      <c r="B36" s="1976"/>
      <c r="C36" s="1977"/>
      <c r="D36" s="1977"/>
      <c r="E36" s="1977"/>
      <c r="F36" s="1977"/>
      <c r="G36" s="1977"/>
      <c r="H36" s="1978"/>
    </row>
    <row r="37" spans="2:8" ht="18.75" customHeight="1" x14ac:dyDescent="0.25">
      <c r="B37" s="1957" t="s">
        <v>2743</v>
      </c>
      <c r="C37" s="1957"/>
      <c r="D37" s="1957"/>
      <c r="E37" s="1957"/>
      <c r="F37" s="1957"/>
      <c r="G37" s="1957"/>
      <c r="H37" s="1957"/>
    </row>
    <row r="38" spans="2:8" ht="18.75" customHeight="1" x14ac:dyDescent="0.25">
      <c r="B38" s="1973" t="s">
        <v>3156</v>
      </c>
      <c r="C38" s="1974"/>
      <c r="D38" s="1974"/>
      <c r="E38" s="1974"/>
      <c r="F38" s="1974"/>
      <c r="G38" s="1974"/>
      <c r="H38" s="1975"/>
    </row>
    <row r="39" spans="2:8" ht="18.75" customHeight="1" x14ac:dyDescent="0.25">
      <c r="B39" s="1976"/>
      <c r="C39" s="1977"/>
      <c r="D39" s="1977"/>
      <c r="E39" s="1977"/>
      <c r="F39" s="1977"/>
      <c r="G39" s="1977"/>
      <c r="H39" s="1978"/>
    </row>
    <row r="40" spans="2:8" ht="18.75" customHeight="1" x14ac:dyDescent="0.25">
      <c r="B40" s="1976"/>
      <c r="C40" s="1977"/>
      <c r="D40" s="1977"/>
      <c r="E40" s="1977"/>
      <c r="F40" s="1977"/>
      <c r="G40" s="1977"/>
      <c r="H40" s="1978"/>
    </row>
    <row r="41" spans="2:8" ht="18.75" customHeight="1" x14ac:dyDescent="0.25">
      <c r="B41" s="1957" t="s">
        <v>2744</v>
      </c>
      <c r="C41" s="1957"/>
      <c r="D41" s="1957"/>
      <c r="E41" s="1957"/>
      <c r="F41" s="1957"/>
      <c r="G41" s="1957"/>
      <c r="H41" s="1957"/>
    </row>
    <row r="42" spans="2:8" ht="18.75" customHeight="1" x14ac:dyDescent="0.25">
      <c r="B42" s="1973" t="s">
        <v>1901</v>
      </c>
      <c r="C42" s="1974"/>
      <c r="D42" s="1974"/>
      <c r="E42" s="1974"/>
      <c r="F42" s="1974"/>
      <c r="G42" s="1974"/>
      <c r="H42" s="1975"/>
    </row>
    <row r="43" spans="2:8" ht="18.75" customHeight="1" x14ac:dyDescent="0.25">
      <c r="B43" s="1976"/>
      <c r="C43" s="1977"/>
      <c r="D43" s="1977"/>
      <c r="E43" s="1977"/>
      <c r="F43" s="1977"/>
      <c r="G43" s="1977"/>
      <c r="H43" s="1978"/>
    </row>
    <row r="44" spans="2:8" ht="18.75" customHeight="1" x14ac:dyDescent="0.25">
      <c r="B44" s="1976"/>
      <c r="C44" s="1977"/>
      <c r="D44" s="1977"/>
      <c r="E44" s="1977"/>
      <c r="F44" s="1977"/>
      <c r="G44" s="1977"/>
      <c r="H44" s="1978"/>
    </row>
    <row r="45" spans="2:8" ht="18.75" customHeight="1" x14ac:dyDescent="0.25">
      <c r="B45" s="1976"/>
      <c r="C45" s="1977"/>
      <c r="D45" s="1977"/>
      <c r="E45" s="1977"/>
      <c r="F45" s="1977"/>
      <c r="G45" s="1977"/>
      <c r="H45" s="1978"/>
    </row>
    <row r="46" spans="2:8" ht="18.75" customHeight="1" x14ac:dyDescent="0.25">
      <c r="B46" s="1957" t="s">
        <v>1890</v>
      </c>
      <c r="C46" s="1957"/>
      <c r="D46" s="1957"/>
      <c r="E46" s="1957"/>
      <c r="F46" s="1957"/>
      <c r="G46" s="1957"/>
      <c r="H46" s="1957"/>
    </row>
    <row r="47" spans="2:8" ht="18.75" customHeight="1" x14ac:dyDescent="0.25">
      <c r="B47" s="1973" t="s">
        <v>3157</v>
      </c>
      <c r="C47" s="1974"/>
      <c r="D47" s="1974"/>
      <c r="E47" s="1974"/>
      <c r="F47" s="1974"/>
      <c r="G47" s="1974"/>
      <c r="H47" s="1975"/>
    </row>
    <row r="48" spans="2:8" ht="18.75" customHeight="1" x14ac:dyDescent="0.25">
      <c r="B48" s="1976"/>
      <c r="C48" s="1977"/>
      <c r="D48" s="1977"/>
      <c r="E48" s="1977"/>
      <c r="F48" s="1977"/>
      <c r="G48" s="1977"/>
      <c r="H48" s="1978"/>
    </row>
    <row r="49" spans="2:8" ht="18.75" customHeight="1" x14ac:dyDescent="0.25">
      <c r="B49" s="1957" t="s">
        <v>84</v>
      </c>
      <c r="C49" s="1957"/>
      <c r="D49" s="1957"/>
      <c r="E49" s="1957"/>
      <c r="F49" s="1957"/>
      <c r="G49" s="1957"/>
      <c r="H49" s="1957"/>
    </row>
    <row r="50" spans="2:8" ht="18.75" customHeight="1" x14ac:dyDescent="0.25">
      <c r="B50" s="1979" t="s">
        <v>1902</v>
      </c>
      <c r="C50" s="1980"/>
      <c r="D50" s="1980"/>
      <c r="E50" s="1980"/>
      <c r="F50" s="1980"/>
      <c r="G50" s="1980"/>
      <c r="H50" s="1981"/>
    </row>
    <row r="51" spans="2:8" ht="18.75" customHeight="1" x14ac:dyDescent="0.25">
      <c r="B51" s="1982"/>
      <c r="C51" s="1983"/>
      <c r="D51" s="1983"/>
      <c r="E51" s="1983"/>
      <c r="F51" s="1983"/>
      <c r="G51" s="1983"/>
      <c r="H51" s="1984"/>
    </row>
    <row r="52" spans="2:8" ht="15" customHeight="1" x14ac:dyDescent="0.25"/>
  </sheetData>
  <mergeCells count="25">
    <mergeCell ref="B50:H51"/>
    <mergeCell ref="B17:H18"/>
    <mergeCell ref="B20:H23"/>
    <mergeCell ref="B25:H27"/>
    <mergeCell ref="B29:H30"/>
    <mergeCell ref="B32:H36"/>
    <mergeCell ref="B31:H31"/>
    <mergeCell ref="B24:H24"/>
    <mergeCell ref="B28:H28"/>
    <mergeCell ref="B19:H19"/>
    <mergeCell ref="B49:H49"/>
    <mergeCell ref="B37:H37"/>
    <mergeCell ref="B41:H41"/>
    <mergeCell ref="B46:H46"/>
    <mergeCell ref="B38:H40"/>
    <mergeCell ref="B42:H45"/>
    <mergeCell ref="B47:H48"/>
    <mergeCell ref="B1:H3"/>
    <mergeCell ref="B4:H4"/>
    <mergeCell ref="B5:H5"/>
    <mergeCell ref="B6:H6"/>
    <mergeCell ref="B16:H16"/>
    <mergeCell ref="B11:H11"/>
    <mergeCell ref="B7:H10"/>
    <mergeCell ref="B12:H15"/>
  </mergeCells>
  <pageMargins left="0.7" right="0.7" top="0.75" bottom="0.75" header="0.3" footer="0.3"/>
  <pageSetup paperSize="9" orientation="portrait" r:id="rId1"/>
  <drawing r:id="rId2"/>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sheetPr codeName="Hoja104"/>
  <dimension ref="A1:Y61"/>
  <sheetViews>
    <sheetView showGridLines="0" zoomScale="85" zoomScaleNormal="85" workbookViewId="0">
      <pane xSplit="2" ySplit="7" topLeftCell="Q8" activePane="bottomRight" state="frozen"/>
      <selection activeCell="I25" sqref="I25"/>
      <selection pane="topRight" activeCell="I25" sqref="I25"/>
      <selection pane="bottomLeft" activeCell="I25" sqref="I25"/>
      <selection pane="bottomRight" activeCell="B4" sqref="B4:V4"/>
    </sheetView>
  </sheetViews>
  <sheetFormatPr baseColWidth="10" defaultColWidth="0" defaultRowHeight="0" customHeight="1" zeroHeight="1" x14ac:dyDescent="0.25"/>
  <cols>
    <col min="1" max="1" width="3.5703125" customWidth="1"/>
    <col min="2" max="2" width="51.85546875" customWidth="1"/>
    <col min="3" max="3" width="15.28515625" customWidth="1"/>
    <col min="4" max="18" width="15.28515625" style="164" customWidth="1"/>
    <col min="19" max="22" width="15.28515625" customWidth="1"/>
    <col min="23" max="23" width="5" customWidth="1"/>
    <col min="24" max="25" width="0" hidden="1" customWidth="1"/>
    <col min="26" max="16384" width="9.140625" hidden="1"/>
  </cols>
  <sheetData>
    <row r="1" spans="2:24" ht="15" x14ac:dyDescent="0.25">
      <c r="B1" s="1958"/>
      <c r="C1" s="1959"/>
      <c r="D1" s="1959"/>
      <c r="E1" s="1959"/>
      <c r="F1" s="1959"/>
      <c r="G1" s="1959"/>
      <c r="H1" s="1959"/>
      <c r="I1" s="1959"/>
      <c r="J1" s="1959"/>
      <c r="K1" s="1959"/>
      <c r="L1" s="1959"/>
      <c r="M1" s="1959"/>
      <c r="N1" s="1959"/>
      <c r="O1" s="1959"/>
      <c r="P1" s="1959"/>
      <c r="Q1" s="1959"/>
      <c r="R1" s="1959"/>
      <c r="S1" s="1959"/>
      <c r="T1" s="1959"/>
      <c r="U1" s="1959"/>
      <c r="V1" s="1960"/>
    </row>
    <row r="2" spans="2:24" ht="15" x14ac:dyDescent="0.25">
      <c r="B2" s="1961"/>
      <c r="C2" s="1962"/>
      <c r="D2" s="1962"/>
      <c r="E2" s="1962"/>
      <c r="F2" s="1962"/>
      <c r="G2" s="1962"/>
      <c r="H2" s="1962"/>
      <c r="I2" s="1962"/>
      <c r="J2" s="1962"/>
      <c r="K2" s="1962"/>
      <c r="L2" s="1962"/>
      <c r="M2" s="1962"/>
      <c r="N2" s="1962"/>
      <c r="O2" s="1962"/>
      <c r="P2" s="1962"/>
      <c r="Q2" s="1962"/>
      <c r="R2" s="1962"/>
      <c r="S2" s="1962"/>
      <c r="T2" s="1962"/>
      <c r="U2" s="1962"/>
      <c r="V2" s="1963"/>
    </row>
    <row r="3" spans="2:24" ht="16.5" thickBot="1" x14ac:dyDescent="0.3">
      <c r="B3" s="1964"/>
      <c r="C3" s="1965"/>
      <c r="D3" s="1965"/>
      <c r="E3" s="1965"/>
      <c r="F3" s="1965"/>
      <c r="G3" s="1965"/>
      <c r="H3" s="1965"/>
      <c r="I3" s="1965"/>
      <c r="J3" s="1965"/>
      <c r="K3" s="1965"/>
      <c r="L3" s="1965"/>
      <c r="M3" s="1965"/>
      <c r="N3" s="1965"/>
      <c r="O3" s="1965"/>
      <c r="P3" s="1965"/>
      <c r="Q3" s="1965"/>
      <c r="R3" s="1965"/>
      <c r="S3" s="1965"/>
      <c r="T3" s="1965"/>
      <c r="U3" s="1965"/>
      <c r="V3" s="1966"/>
      <c r="W3" s="1"/>
      <c r="X3" s="1"/>
    </row>
    <row r="4" spans="2:24" ht="21.75" thickBot="1" x14ac:dyDescent="0.4">
      <c r="B4" s="1849" t="s">
        <v>1282</v>
      </c>
      <c r="C4" s="1850"/>
      <c r="D4" s="1850"/>
      <c r="E4" s="1850"/>
      <c r="F4" s="1850"/>
      <c r="G4" s="1850"/>
      <c r="H4" s="1850"/>
      <c r="I4" s="1850"/>
      <c r="J4" s="1850"/>
      <c r="K4" s="1850"/>
      <c r="L4" s="1850"/>
      <c r="M4" s="1850"/>
      <c r="N4" s="1850"/>
      <c r="O4" s="1850"/>
      <c r="P4" s="1850"/>
      <c r="Q4" s="1850"/>
      <c r="R4" s="1850"/>
      <c r="S4" s="1850"/>
      <c r="T4" s="1850"/>
      <c r="U4" s="1850"/>
      <c r="V4" s="1851"/>
      <c r="W4" s="1"/>
      <c r="X4" s="1"/>
    </row>
    <row r="5" spans="2:24" s="2" customFormat="1" ht="15.75" x14ac:dyDescent="0.25">
      <c r="B5" s="1852"/>
      <c r="C5" s="1852"/>
      <c r="D5" s="1852"/>
      <c r="E5" s="1852"/>
      <c r="F5" s="1852"/>
      <c r="G5" s="1852"/>
      <c r="H5" s="1852"/>
      <c r="I5" s="1852"/>
      <c r="J5" s="1852"/>
      <c r="K5" s="1852"/>
      <c r="L5" s="1852"/>
      <c r="M5" s="1852"/>
      <c r="N5" s="1852"/>
      <c r="O5" s="1852"/>
      <c r="P5" s="1852"/>
      <c r="Q5" s="1852"/>
      <c r="R5" s="1852"/>
      <c r="S5" s="1852"/>
      <c r="T5" s="1852"/>
      <c r="U5" s="1852"/>
      <c r="V5" s="1852"/>
      <c r="W5" s="5"/>
      <c r="X5" s="5"/>
    </row>
    <row r="6" spans="2:24" s="121" customFormat="1" ht="31.5" customHeight="1" x14ac:dyDescent="0.25">
      <c r="B6" s="167" t="s">
        <v>248</v>
      </c>
      <c r="C6" s="2291">
        <v>2011</v>
      </c>
      <c r="D6" s="2292"/>
      <c r="E6" s="2293">
        <v>2012</v>
      </c>
      <c r="F6" s="2294"/>
      <c r="G6" s="2293">
        <v>2013</v>
      </c>
      <c r="H6" s="2294"/>
      <c r="I6" s="2293">
        <v>2014</v>
      </c>
      <c r="J6" s="2294"/>
      <c r="K6" s="2293">
        <v>2015</v>
      </c>
      <c r="L6" s="2294"/>
      <c r="M6" s="1751">
        <v>2016</v>
      </c>
      <c r="N6" s="1751"/>
      <c r="O6" s="1751">
        <v>2017</v>
      </c>
      <c r="P6" s="1751"/>
      <c r="Q6" s="1157">
        <v>2018</v>
      </c>
      <c r="R6" s="1158"/>
      <c r="S6" s="2295">
        <v>2019</v>
      </c>
      <c r="T6" s="2296"/>
      <c r="U6" s="2295">
        <v>2020</v>
      </c>
      <c r="V6" s="2296"/>
      <c r="W6" s="10"/>
    </row>
    <row r="7" spans="2:24" ht="15.75" x14ac:dyDescent="0.25">
      <c r="B7" s="210" t="s">
        <v>277</v>
      </c>
      <c r="C7" s="210" t="s">
        <v>299</v>
      </c>
      <c r="D7" s="211" t="s">
        <v>300</v>
      </c>
      <c r="E7" s="211" t="s">
        <v>299</v>
      </c>
      <c r="F7" s="211" t="s">
        <v>300</v>
      </c>
      <c r="G7" s="211" t="s">
        <v>299</v>
      </c>
      <c r="H7" s="211" t="s">
        <v>300</v>
      </c>
      <c r="I7" s="211" t="s">
        <v>299</v>
      </c>
      <c r="J7" s="211" t="s">
        <v>300</v>
      </c>
      <c r="K7" s="211" t="s">
        <v>299</v>
      </c>
      <c r="L7" s="211" t="s">
        <v>300</v>
      </c>
      <c r="M7" s="211" t="s">
        <v>299</v>
      </c>
      <c r="N7" s="211" t="s">
        <v>300</v>
      </c>
      <c r="O7" s="211" t="s">
        <v>299</v>
      </c>
      <c r="P7" s="211" t="s">
        <v>300</v>
      </c>
      <c r="Q7" s="210" t="s">
        <v>299</v>
      </c>
      <c r="R7" s="210" t="s">
        <v>300</v>
      </c>
      <c r="S7" s="210" t="s">
        <v>299</v>
      </c>
      <c r="T7" s="151" t="s">
        <v>300</v>
      </c>
      <c r="U7" s="210" t="s">
        <v>299</v>
      </c>
      <c r="V7" s="151" t="s">
        <v>300</v>
      </c>
      <c r="W7" s="11"/>
    </row>
    <row r="8" spans="2:24" ht="15.75" x14ac:dyDescent="0.25">
      <c r="B8" s="210"/>
      <c r="C8" s="210">
        <f>SUM(C9:C12)</f>
        <v>9099</v>
      </c>
      <c r="D8" s="210">
        <f t="shared" ref="D8:V8" si="0">SUM(D9:D12)</f>
        <v>9213</v>
      </c>
      <c r="E8" s="210">
        <f t="shared" si="0"/>
        <v>9540</v>
      </c>
      <c r="F8" s="210">
        <f t="shared" si="0"/>
        <v>9776</v>
      </c>
      <c r="G8" s="210">
        <f t="shared" si="0"/>
        <v>9858</v>
      </c>
      <c r="H8" s="210">
        <f t="shared" si="0"/>
        <v>9735</v>
      </c>
      <c r="I8" s="210">
        <f t="shared" si="0"/>
        <v>9830</v>
      </c>
      <c r="J8" s="210">
        <f t="shared" si="0"/>
        <v>9962</v>
      </c>
      <c r="K8" s="210">
        <f t="shared" si="0"/>
        <v>10615</v>
      </c>
      <c r="L8" s="210">
        <f t="shared" si="0"/>
        <v>11065</v>
      </c>
      <c r="M8" s="210">
        <v>11350</v>
      </c>
      <c r="N8" s="210">
        <v>11284</v>
      </c>
      <c r="O8" s="210">
        <v>11617</v>
      </c>
      <c r="P8" s="210">
        <v>11537</v>
      </c>
      <c r="Q8" s="210">
        <v>11957</v>
      </c>
      <c r="R8" s="210">
        <v>12125</v>
      </c>
      <c r="S8" s="210">
        <f t="shared" ref="S8:T8" si="1">SUM(S9:S12)</f>
        <v>12188</v>
      </c>
      <c r="T8" s="210">
        <f t="shared" si="1"/>
        <v>12033</v>
      </c>
      <c r="U8" s="210">
        <f t="shared" si="0"/>
        <v>12273</v>
      </c>
      <c r="V8" s="210">
        <f t="shared" si="0"/>
        <v>12817</v>
      </c>
      <c r="W8" s="11"/>
    </row>
    <row r="9" spans="2:24" ht="18.75" customHeight="1" x14ac:dyDescent="0.25">
      <c r="B9" s="392" t="s">
        <v>979</v>
      </c>
      <c r="C9" s="979">
        <v>7850</v>
      </c>
      <c r="D9" s="980">
        <v>7909</v>
      </c>
      <c r="E9" s="980">
        <v>8118</v>
      </c>
      <c r="F9" s="980">
        <v>8254</v>
      </c>
      <c r="G9" s="980">
        <v>8385</v>
      </c>
      <c r="H9" s="980">
        <v>8256</v>
      </c>
      <c r="I9" s="980">
        <v>8289</v>
      </c>
      <c r="J9" s="980">
        <v>8448</v>
      </c>
      <c r="K9" s="980">
        <v>8804</v>
      </c>
      <c r="L9" s="980">
        <v>9163</v>
      </c>
      <c r="M9" s="980">
        <v>9244</v>
      </c>
      <c r="N9" s="980">
        <v>9185</v>
      </c>
      <c r="O9" s="980">
        <v>9264</v>
      </c>
      <c r="P9" s="980">
        <v>9216</v>
      </c>
      <c r="Q9" s="979">
        <v>9417</v>
      </c>
      <c r="R9" s="979">
        <v>9520</v>
      </c>
      <c r="S9" s="526">
        <v>9476</v>
      </c>
      <c r="T9" s="526">
        <v>9336</v>
      </c>
      <c r="U9" s="526">
        <v>9360</v>
      </c>
      <c r="V9" s="526">
        <v>9698</v>
      </c>
      <c r="W9" s="11"/>
    </row>
    <row r="10" spans="2:24" s="1" customFormat="1" ht="15.75" x14ac:dyDescent="0.25">
      <c r="B10" s="392" t="s">
        <v>2792</v>
      </c>
      <c r="C10" s="979">
        <v>360</v>
      </c>
      <c r="D10" s="980">
        <v>333</v>
      </c>
      <c r="E10" s="980">
        <v>380</v>
      </c>
      <c r="F10" s="980">
        <v>394</v>
      </c>
      <c r="G10" s="980">
        <v>402</v>
      </c>
      <c r="H10" s="980">
        <v>365</v>
      </c>
      <c r="I10" s="980">
        <v>346</v>
      </c>
      <c r="J10" s="980">
        <v>381</v>
      </c>
      <c r="K10" s="980">
        <v>412</v>
      </c>
      <c r="L10" s="980">
        <v>432</v>
      </c>
      <c r="M10" s="980">
        <v>431</v>
      </c>
      <c r="N10" s="980">
        <v>401</v>
      </c>
      <c r="O10" s="980">
        <v>415</v>
      </c>
      <c r="P10" s="980">
        <v>417</v>
      </c>
      <c r="Q10" s="979">
        <v>453</v>
      </c>
      <c r="R10" s="979">
        <v>556</v>
      </c>
      <c r="S10" s="526">
        <v>605</v>
      </c>
      <c r="T10" s="526">
        <v>663</v>
      </c>
      <c r="U10" s="526">
        <v>758</v>
      </c>
      <c r="V10" s="526">
        <v>864</v>
      </c>
      <c r="W10" s="11"/>
    </row>
    <row r="11" spans="2:24" s="1" customFormat="1" ht="18.75" customHeight="1" x14ac:dyDescent="0.25">
      <c r="B11" s="392" t="s">
        <v>980</v>
      </c>
      <c r="C11" s="979">
        <v>380</v>
      </c>
      <c r="D11" s="980">
        <v>392</v>
      </c>
      <c r="E11" s="980">
        <v>434</v>
      </c>
      <c r="F11" s="980">
        <v>442</v>
      </c>
      <c r="G11" s="980">
        <v>430</v>
      </c>
      <c r="H11" s="980">
        <v>423</v>
      </c>
      <c r="I11" s="980">
        <v>387</v>
      </c>
      <c r="J11" s="980">
        <v>327</v>
      </c>
      <c r="K11" s="980">
        <v>427</v>
      </c>
      <c r="L11" s="980">
        <v>422</v>
      </c>
      <c r="M11" s="980">
        <v>528</v>
      </c>
      <c r="N11" s="980">
        <v>518</v>
      </c>
      <c r="O11" s="980">
        <v>629</v>
      </c>
      <c r="P11" s="980">
        <v>597</v>
      </c>
      <c r="Q11" s="979">
        <v>689</v>
      </c>
      <c r="R11" s="979">
        <v>674</v>
      </c>
      <c r="S11" s="526">
        <v>707</v>
      </c>
      <c r="T11" s="526">
        <v>680</v>
      </c>
      <c r="U11" s="526">
        <v>737</v>
      </c>
      <c r="V11" s="526">
        <v>791</v>
      </c>
      <c r="W11" s="11"/>
    </row>
    <row r="12" spans="2:24" s="1" customFormat="1" ht="15.75" customHeight="1" x14ac:dyDescent="0.25">
      <c r="B12" s="392" t="s">
        <v>981</v>
      </c>
      <c r="C12" s="979">
        <v>509</v>
      </c>
      <c r="D12" s="980">
        <v>579</v>
      </c>
      <c r="E12" s="980">
        <v>608</v>
      </c>
      <c r="F12" s="980">
        <v>686</v>
      </c>
      <c r="G12" s="980">
        <v>641</v>
      </c>
      <c r="H12" s="980">
        <v>691</v>
      </c>
      <c r="I12" s="980">
        <v>808</v>
      </c>
      <c r="J12" s="980">
        <v>806</v>
      </c>
      <c r="K12" s="980">
        <v>972</v>
      </c>
      <c r="L12" s="980">
        <v>1048</v>
      </c>
      <c r="M12" s="980">
        <v>1147</v>
      </c>
      <c r="N12" s="980">
        <v>1180</v>
      </c>
      <c r="O12" s="980">
        <v>1309</v>
      </c>
      <c r="P12" s="980">
        <v>1307</v>
      </c>
      <c r="Q12" s="979">
        <v>1398</v>
      </c>
      <c r="R12" s="979">
        <v>1375</v>
      </c>
      <c r="S12" s="526">
        <v>1400</v>
      </c>
      <c r="T12" s="526">
        <v>1354</v>
      </c>
      <c r="U12" s="526">
        <v>1418</v>
      </c>
      <c r="V12" s="526">
        <v>1464</v>
      </c>
      <c r="W12" s="11"/>
    </row>
    <row r="13" spans="2:24" s="1" customFormat="1" ht="18.75" customHeight="1" x14ac:dyDescent="0.25">
      <c r="B13" s="210" t="s">
        <v>982</v>
      </c>
      <c r="C13" s="210">
        <f>SUM(C14:C14)</f>
        <v>511</v>
      </c>
      <c r="D13" s="210">
        <f t="shared" ref="D13:V13" si="2">SUM(D14:D14)</f>
        <v>391</v>
      </c>
      <c r="E13" s="210">
        <f t="shared" si="2"/>
        <v>415</v>
      </c>
      <c r="F13" s="210">
        <f t="shared" si="2"/>
        <v>369</v>
      </c>
      <c r="G13" s="210">
        <f t="shared" si="2"/>
        <v>409</v>
      </c>
      <c r="H13" s="210">
        <f t="shared" si="2"/>
        <v>433</v>
      </c>
      <c r="I13" s="210">
        <f t="shared" si="2"/>
        <v>548</v>
      </c>
      <c r="J13" s="210">
        <f t="shared" si="2"/>
        <v>433</v>
      </c>
      <c r="K13" s="210">
        <f t="shared" si="2"/>
        <v>638</v>
      </c>
      <c r="L13" s="210">
        <f t="shared" si="2"/>
        <v>704</v>
      </c>
      <c r="M13" s="210">
        <v>821</v>
      </c>
      <c r="N13" s="210">
        <v>784</v>
      </c>
      <c r="O13" s="210">
        <v>855</v>
      </c>
      <c r="P13" s="210">
        <v>793</v>
      </c>
      <c r="Q13" s="210">
        <v>1095</v>
      </c>
      <c r="R13" s="210">
        <v>1037</v>
      </c>
      <c r="S13" s="210">
        <f t="shared" si="2"/>
        <v>1067</v>
      </c>
      <c r="T13" s="210">
        <f t="shared" si="2"/>
        <v>999</v>
      </c>
      <c r="U13" s="210">
        <f t="shared" si="2"/>
        <v>1013</v>
      </c>
      <c r="V13" s="210">
        <f t="shared" si="2"/>
        <v>1058</v>
      </c>
      <c r="W13" s="11"/>
    </row>
    <row r="14" spans="2:24" s="1" customFormat="1" ht="15.75" x14ac:dyDescent="0.25">
      <c r="B14" s="392" t="s">
        <v>983</v>
      </c>
      <c r="C14" s="979">
        <v>511</v>
      </c>
      <c r="D14" s="980">
        <v>391</v>
      </c>
      <c r="E14" s="980">
        <v>415</v>
      </c>
      <c r="F14" s="980">
        <v>369</v>
      </c>
      <c r="G14" s="980">
        <v>409</v>
      </c>
      <c r="H14" s="980">
        <v>433</v>
      </c>
      <c r="I14" s="980">
        <v>548</v>
      </c>
      <c r="J14" s="980">
        <v>433</v>
      </c>
      <c r="K14" s="980">
        <v>638</v>
      </c>
      <c r="L14" s="980">
        <v>704</v>
      </c>
      <c r="M14" s="980">
        <v>821</v>
      </c>
      <c r="N14" s="980">
        <v>784</v>
      </c>
      <c r="O14" s="980">
        <v>855</v>
      </c>
      <c r="P14" s="980">
        <v>793</v>
      </c>
      <c r="Q14" s="979">
        <v>1095</v>
      </c>
      <c r="R14" s="979">
        <v>1037</v>
      </c>
      <c r="S14" s="526">
        <v>1067</v>
      </c>
      <c r="T14" s="526">
        <v>999</v>
      </c>
      <c r="U14" s="526">
        <v>1013</v>
      </c>
      <c r="V14" s="526">
        <v>1058</v>
      </c>
      <c r="W14" s="11"/>
    </row>
    <row r="15" spans="2:24" s="1" customFormat="1" ht="18.75" customHeight="1" x14ac:dyDescent="0.25">
      <c r="B15" s="212" t="s">
        <v>984</v>
      </c>
      <c r="C15" s="91">
        <f>C8+C13</f>
        <v>9610</v>
      </c>
      <c r="D15" s="91">
        <f t="shared" ref="D15:V15" si="3">D8+D13</f>
        <v>9604</v>
      </c>
      <c r="E15" s="91">
        <f t="shared" si="3"/>
        <v>9955</v>
      </c>
      <c r="F15" s="91">
        <f t="shared" si="3"/>
        <v>10145</v>
      </c>
      <c r="G15" s="91">
        <f t="shared" si="3"/>
        <v>10267</v>
      </c>
      <c r="H15" s="91">
        <f t="shared" si="3"/>
        <v>10168</v>
      </c>
      <c r="I15" s="91">
        <f t="shared" si="3"/>
        <v>10378</v>
      </c>
      <c r="J15" s="91">
        <f t="shared" si="3"/>
        <v>10395</v>
      </c>
      <c r="K15" s="91">
        <f t="shared" si="3"/>
        <v>11253</v>
      </c>
      <c r="L15" s="91">
        <f t="shared" si="3"/>
        <v>11769</v>
      </c>
      <c r="M15" s="1723">
        <v>12171</v>
      </c>
      <c r="N15" s="1723">
        <v>12068</v>
      </c>
      <c r="O15" s="1723">
        <v>12472</v>
      </c>
      <c r="P15" s="1723">
        <v>12330</v>
      </c>
      <c r="Q15" s="91">
        <v>13052</v>
      </c>
      <c r="R15" s="91">
        <v>13162</v>
      </c>
      <c r="S15" s="91">
        <f t="shared" ref="S15:T15" si="4">S8+S13</f>
        <v>13255</v>
      </c>
      <c r="T15" s="91">
        <f t="shared" si="4"/>
        <v>13032</v>
      </c>
      <c r="U15" s="91">
        <f t="shared" si="3"/>
        <v>13286</v>
      </c>
      <c r="V15" s="91">
        <f t="shared" si="3"/>
        <v>13875</v>
      </c>
      <c r="W15" s="11"/>
    </row>
    <row r="16" spans="2:24" ht="11.25" customHeight="1" x14ac:dyDescent="0.25">
      <c r="B16" s="209" t="s">
        <v>649</v>
      </c>
      <c r="C16" s="155"/>
      <c r="D16" s="165"/>
      <c r="E16" s="165"/>
      <c r="F16" s="165"/>
      <c r="G16" s="165"/>
      <c r="H16" s="165"/>
      <c r="I16" s="165"/>
      <c r="J16" s="165"/>
      <c r="K16" s="165"/>
      <c r="L16" s="165"/>
      <c r="M16" s="165"/>
      <c r="N16" s="165"/>
      <c r="O16" s="165"/>
      <c r="P16" s="165"/>
      <c r="Q16" s="165"/>
      <c r="R16" s="165"/>
      <c r="S16" s="155"/>
      <c r="T16" s="155"/>
      <c r="U16" s="155"/>
      <c r="V16" s="155"/>
    </row>
    <row r="17" spans="2:22" ht="15" x14ac:dyDescent="0.25">
      <c r="B17" s="158"/>
      <c r="C17" s="155"/>
      <c r="D17" s="165"/>
      <c r="E17" s="165"/>
      <c r="F17" s="165"/>
      <c r="G17" s="165"/>
      <c r="H17" s="165"/>
      <c r="I17" s="165"/>
      <c r="J17" s="165"/>
      <c r="K17" s="165"/>
      <c r="L17" s="165"/>
      <c r="M17" s="165"/>
      <c r="N17" s="165"/>
      <c r="O17" s="165"/>
      <c r="P17" s="165"/>
      <c r="Q17" s="165"/>
      <c r="R17" s="165"/>
      <c r="S17" s="155"/>
      <c r="T17" s="155"/>
      <c r="U17" s="155"/>
      <c r="V17" s="155"/>
    </row>
    <row r="18" spans="2:22" ht="15" customHeight="1" x14ac:dyDescent="0.25"/>
    <row r="19" spans="2:22" ht="15" hidden="1" customHeight="1" x14ac:dyDescent="0.25"/>
    <row r="20" spans="2:22" ht="15" hidden="1" customHeight="1" x14ac:dyDescent="0.25"/>
    <row r="21" spans="2:22" ht="15" hidden="1" customHeight="1" x14ac:dyDescent="0.25"/>
    <row r="22" spans="2:22" ht="15" hidden="1" customHeight="1" x14ac:dyDescent="0.25"/>
    <row r="23" spans="2:22" ht="15" hidden="1" customHeight="1" x14ac:dyDescent="0.25"/>
    <row r="24" spans="2:22" ht="15" hidden="1" customHeight="1" x14ac:dyDescent="0.25"/>
    <row r="25" spans="2:22" ht="15" hidden="1" customHeight="1" x14ac:dyDescent="0.25"/>
    <row r="26" spans="2:22" ht="15" hidden="1" customHeight="1" x14ac:dyDescent="0.25"/>
    <row r="27" spans="2:22" ht="15" hidden="1" customHeight="1" x14ac:dyDescent="0.25"/>
    <row r="28" spans="2:22" ht="15" hidden="1" customHeight="1" x14ac:dyDescent="0.25"/>
    <row r="29" spans="2:22" ht="15" hidden="1" customHeight="1" x14ac:dyDescent="0.25"/>
    <row r="30" spans="2:22" ht="15" hidden="1" customHeight="1" x14ac:dyDescent="0.25"/>
    <row r="31" spans="2:22" ht="15" hidden="1" customHeight="1" x14ac:dyDescent="0.25"/>
    <row r="32" spans="2:22" ht="15" hidden="1" customHeight="1" x14ac:dyDescent="0.25"/>
    <row r="33" ht="15" hidden="1" customHeight="1" x14ac:dyDescent="0.25"/>
    <row r="34" ht="15" hidden="1" customHeight="1" x14ac:dyDescent="0.25"/>
    <row r="35" ht="15" hidden="1" customHeight="1" x14ac:dyDescent="0.25"/>
    <row r="36" ht="15" hidden="1" customHeight="1" x14ac:dyDescent="0.25"/>
    <row r="37" ht="15" hidden="1" customHeight="1" x14ac:dyDescent="0.25"/>
    <row r="38" ht="15" hidden="1" customHeight="1" x14ac:dyDescent="0.25"/>
    <row r="39" ht="15" hidden="1" customHeight="1" x14ac:dyDescent="0.25"/>
    <row r="40" ht="15" hidden="1" customHeight="1" x14ac:dyDescent="0.25"/>
    <row r="41" ht="15" hidden="1" customHeight="1" x14ac:dyDescent="0.25"/>
    <row r="42" ht="15" hidden="1" customHeight="1" x14ac:dyDescent="0.25"/>
    <row r="43" ht="15" hidden="1" customHeight="1" x14ac:dyDescent="0.25"/>
    <row r="44" ht="15" hidden="1" customHeight="1" x14ac:dyDescent="0.25"/>
    <row r="45" ht="15" hidden="1" customHeight="1" x14ac:dyDescent="0.25"/>
    <row r="46" ht="15" hidden="1" customHeight="1" x14ac:dyDescent="0.25"/>
    <row r="47" ht="15" hidden="1" customHeight="1" x14ac:dyDescent="0.25"/>
    <row r="48" ht="15" hidden="1" customHeight="1" x14ac:dyDescent="0.25"/>
    <row r="49" ht="15" hidden="1" customHeight="1" x14ac:dyDescent="0.25"/>
    <row r="50" ht="15" hidden="1" customHeight="1" x14ac:dyDescent="0.25"/>
    <row r="51" ht="15" hidden="1" customHeight="1" x14ac:dyDescent="0.25"/>
    <row r="52" ht="15" hidden="1" customHeight="1" x14ac:dyDescent="0.25"/>
    <row r="53" ht="15" hidden="1" customHeight="1" x14ac:dyDescent="0.25"/>
    <row r="54" ht="15" hidden="1" customHeight="1" x14ac:dyDescent="0.25"/>
    <row r="55" ht="15" hidden="1" customHeight="1" x14ac:dyDescent="0.25"/>
    <row r="56" ht="15" hidden="1" customHeight="1" x14ac:dyDescent="0.25"/>
    <row r="57" ht="15" hidden="1" customHeight="1" x14ac:dyDescent="0.25"/>
    <row r="58" ht="15" hidden="1" customHeight="1" x14ac:dyDescent="0.25"/>
    <row r="59" ht="15" hidden="1" customHeight="1" x14ac:dyDescent="0.25"/>
    <row r="60" ht="15" hidden="1" customHeight="1" x14ac:dyDescent="0.25"/>
    <row r="61" ht="15" hidden="1" customHeight="1" x14ac:dyDescent="0.25"/>
  </sheetData>
  <mergeCells count="10">
    <mergeCell ref="B1:V3"/>
    <mergeCell ref="B4:V4"/>
    <mergeCell ref="B5:V5"/>
    <mergeCell ref="C6:D6"/>
    <mergeCell ref="E6:F6"/>
    <mergeCell ref="G6:H6"/>
    <mergeCell ref="I6:J6"/>
    <mergeCell ref="K6:L6"/>
    <mergeCell ref="S6:T6"/>
    <mergeCell ref="U6:V6"/>
  </mergeCells>
  <pageMargins left="0.7" right="0.7" top="0.75" bottom="0.75" header="0.3" footer="0.3"/>
  <pageSetup paperSize="9" orientation="portrait" r:id="rId1"/>
  <drawing r:id="rId2"/>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sheetPr codeName="Hoja105"/>
  <dimension ref="B1:XFC152"/>
  <sheetViews>
    <sheetView showGridLines="0" zoomScale="70" zoomScaleNormal="70" workbookViewId="0">
      <pane xSplit="2" ySplit="6" topLeftCell="AI32" activePane="bottomRight" state="frozen"/>
      <selection activeCell="I25" sqref="I25"/>
      <selection pane="topRight" activeCell="I25" sqref="I25"/>
      <selection pane="bottomLeft" activeCell="I25" sqref="I25"/>
      <selection pane="bottomRight" activeCell="AX29" sqref="AX29:AX61"/>
    </sheetView>
  </sheetViews>
  <sheetFormatPr baseColWidth="10" defaultColWidth="0" defaultRowHeight="0" customHeight="1" zeroHeight="1" x14ac:dyDescent="0.25"/>
  <cols>
    <col min="1" max="1" width="3.5703125" style="1" customWidth="1"/>
    <col min="2" max="2" width="56.28515625" style="1" customWidth="1"/>
    <col min="3" max="51" width="11.140625" style="1" customWidth="1"/>
    <col min="52" max="52" width="9.140625" style="1" customWidth="1"/>
    <col min="53" max="58" width="0" style="1" hidden="1" customWidth="1"/>
    <col min="59" max="16383" width="9.140625" style="1" hidden="1"/>
    <col min="16384" max="16384" width="45.7109375" style="1" customWidth="1"/>
  </cols>
  <sheetData>
    <row r="1" spans="2:51" ht="15.75" x14ac:dyDescent="0.25">
      <c r="B1" s="2100"/>
      <c r="C1" s="2101"/>
      <c r="D1" s="2101"/>
      <c r="E1" s="2101"/>
      <c r="F1" s="2101"/>
      <c r="G1" s="2101"/>
      <c r="H1" s="2101"/>
      <c r="I1" s="2101"/>
      <c r="J1" s="2101"/>
      <c r="K1" s="2101"/>
      <c r="L1" s="2101"/>
      <c r="M1" s="2101"/>
      <c r="N1" s="2101"/>
      <c r="O1" s="2101"/>
      <c r="P1" s="2101"/>
      <c r="Q1" s="2101"/>
      <c r="R1" s="2101"/>
      <c r="S1" s="2101"/>
      <c r="T1" s="2101"/>
      <c r="U1" s="2101"/>
      <c r="V1" s="2101"/>
      <c r="W1" s="2101"/>
      <c r="X1" s="2101"/>
      <c r="Y1" s="2101"/>
      <c r="Z1" s="2101"/>
      <c r="AA1" s="2101"/>
      <c r="AB1" s="2101"/>
      <c r="AC1" s="2101"/>
      <c r="AD1" s="2101"/>
      <c r="AE1" s="2101"/>
      <c r="AF1" s="2101"/>
      <c r="AG1" s="2101"/>
      <c r="AH1" s="2101"/>
      <c r="AI1" s="2101"/>
      <c r="AJ1" s="2101"/>
      <c r="AK1" s="2101"/>
      <c r="AL1" s="2101"/>
      <c r="AM1" s="2101"/>
      <c r="AN1" s="2101"/>
      <c r="AO1" s="2101"/>
      <c r="AP1" s="2101"/>
      <c r="AQ1" s="2101"/>
      <c r="AR1" s="2101"/>
      <c r="AS1" s="2101"/>
      <c r="AT1" s="2101"/>
      <c r="AU1" s="2101"/>
      <c r="AV1" s="2101"/>
      <c r="AW1" s="2101"/>
      <c r="AX1" s="2101"/>
      <c r="AY1" s="2102"/>
    </row>
    <row r="2" spans="2:51" ht="15.75" x14ac:dyDescent="0.25">
      <c r="B2" s="2103"/>
      <c r="C2" s="2104"/>
      <c r="D2" s="2104"/>
      <c r="E2" s="2104"/>
      <c r="F2" s="2104"/>
      <c r="G2" s="2104"/>
      <c r="H2" s="2104"/>
      <c r="I2" s="2104"/>
      <c r="J2" s="2104"/>
      <c r="K2" s="2104"/>
      <c r="L2" s="2104"/>
      <c r="M2" s="2104"/>
      <c r="N2" s="2104"/>
      <c r="O2" s="2104"/>
      <c r="P2" s="2104"/>
      <c r="Q2" s="2104"/>
      <c r="R2" s="2104"/>
      <c r="S2" s="2104"/>
      <c r="T2" s="2104"/>
      <c r="U2" s="2104"/>
      <c r="V2" s="2104"/>
      <c r="W2" s="2104"/>
      <c r="X2" s="2104"/>
      <c r="Y2" s="2104"/>
      <c r="Z2" s="2104"/>
      <c r="AA2" s="2104"/>
      <c r="AB2" s="2104"/>
      <c r="AC2" s="2104"/>
      <c r="AD2" s="2104"/>
      <c r="AE2" s="2104"/>
      <c r="AF2" s="2104"/>
      <c r="AG2" s="2104"/>
      <c r="AH2" s="2104"/>
      <c r="AI2" s="2104"/>
      <c r="AJ2" s="2104"/>
      <c r="AK2" s="2104"/>
      <c r="AL2" s="2104"/>
      <c r="AM2" s="2104"/>
      <c r="AN2" s="2104"/>
      <c r="AO2" s="2104"/>
      <c r="AP2" s="2104"/>
      <c r="AQ2" s="2104"/>
      <c r="AR2" s="2104"/>
      <c r="AS2" s="2104"/>
      <c r="AT2" s="2104"/>
      <c r="AU2" s="2104"/>
      <c r="AV2" s="2104"/>
      <c r="AW2" s="2104"/>
      <c r="AX2" s="2104"/>
      <c r="AY2" s="2105"/>
    </row>
    <row r="3" spans="2:51" ht="16.5" thickBot="1" x14ac:dyDescent="0.3">
      <c r="B3" s="2106"/>
      <c r="C3" s="2107"/>
      <c r="D3" s="2107"/>
      <c r="E3" s="2107"/>
      <c r="F3" s="2107"/>
      <c r="G3" s="2107"/>
      <c r="H3" s="2107"/>
      <c r="I3" s="2107"/>
      <c r="J3" s="2107"/>
      <c r="K3" s="2107"/>
      <c r="L3" s="2107"/>
      <c r="M3" s="2107"/>
      <c r="N3" s="2107"/>
      <c r="O3" s="2107"/>
      <c r="P3" s="2107"/>
      <c r="Q3" s="2107"/>
      <c r="R3" s="2107"/>
      <c r="S3" s="2107"/>
      <c r="T3" s="2107"/>
      <c r="U3" s="2107"/>
      <c r="V3" s="2107"/>
      <c r="W3" s="2107"/>
      <c r="X3" s="2107"/>
      <c r="Y3" s="2107"/>
      <c r="Z3" s="2107"/>
      <c r="AA3" s="2107"/>
      <c r="AB3" s="2107"/>
      <c r="AC3" s="2107"/>
      <c r="AD3" s="2107"/>
      <c r="AE3" s="2107"/>
      <c r="AF3" s="2107"/>
      <c r="AG3" s="2107"/>
      <c r="AH3" s="2107"/>
      <c r="AI3" s="2107"/>
      <c r="AJ3" s="2107"/>
      <c r="AK3" s="2107"/>
      <c r="AL3" s="2107"/>
      <c r="AM3" s="2107"/>
      <c r="AN3" s="2107"/>
      <c r="AO3" s="2107"/>
      <c r="AP3" s="2107"/>
      <c r="AQ3" s="2107"/>
      <c r="AR3" s="2107"/>
      <c r="AS3" s="2107"/>
      <c r="AT3" s="2107"/>
      <c r="AU3" s="2107"/>
      <c r="AV3" s="2107"/>
      <c r="AW3" s="2107"/>
      <c r="AX3" s="2107"/>
      <c r="AY3" s="2108"/>
    </row>
    <row r="4" spans="2:51" ht="21.75" thickBot="1" x14ac:dyDescent="0.4">
      <c r="B4" s="1970" t="s">
        <v>2011</v>
      </c>
      <c r="C4" s="1971"/>
      <c r="D4" s="1971"/>
      <c r="E4" s="1971"/>
      <c r="F4" s="1971"/>
      <c r="G4" s="1971"/>
      <c r="H4" s="1971"/>
      <c r="I4" s="1971"/>
      <c r="J4" s="1971"/>
      <c r="K4" s="1971"/>
      <c r="L4" s="1971"/>
      <c r="M4" s="1971"/>
      <c r="N4" s="1971"/>
      <c r="O4" s="1971"/>
      <c r="P4" s="1971"/>
      <c r="Q4" s="1971"/>
      <c r="R4" s="1971"/>
      <c r="S4" s="1971"/>
      <c r="T4" s="1971"/>
      <c r="U4" s="1971"/>
      <c r="V4" s="1971"/>
      <c r="W4" s="1971"/>
      <c r="X4" s="1971"/>
      <c r="Y4" s="1971"/>
      <c r="Z4" s="1971"/>
      <c r="AA4" s="1971"/>
      <c r="AB4" s="1971"/>
      <c r="AC4" s="1971"/>
      <c r="AD4" s="1971"/>
      <c r="AE4" s="1971"/>
      <c r="AF4" s="1971"/>
      <c r="AG4" s="1971"/>
      <c r="AH4" s="1971"/>
      <c r="AI4" s="1971"/>
      <c r="AJ4" s="1971"/>
      <c r="AK4" s="1971"/>
      <c r="AL4" s="1971"/>
      <c r="AM4" s="1971"/>
      <c r="AN4" s="1971"/>
      <c r="AO4" s="1971"/>
      <c r="AP4" s="1971"/>
      <c r="AQ4" s="1971"/>
      <c r="AR4" s="1971"/>
      <c r="AS4" s="1971"/>
      <c r="AT4" s="1971"/>
      <c r="AU4" s="1971"/>
      <c r="AV4" s="1971"/>
      <c r="AW4" s="1971"/>
      <c r="AX4" s="1971"/>
      <c r="AY4" s="1972"/>
    </row>
    <row r="5" spans="2:51" s="5" customFormat="1" ht="15.75" x14ac:dyDescent="0.25">
      <c r="B5" s="1852"/>
      <c r="C5" s="1852"/>
      <c r="D5" s="1852"/>
      <c r="E5" s="1852"/>
      <c r="F5" s="1852"/>
      <c r="G5" s="1852"/>
      <c r="H5" s="1852"/>
      <c r="AS5" s="1722"/>
      <c r="AT5" s="1722"/>
    </row>
    <row r="6" spans="2:51" s="8" customFormat="1" ht="18.75" customHeight="1" x14ac:dyDescent="0.25">
      <c r="B6" s="166" t="s">
        <v>298</v>
      </c>
      <c r="C6" s="981">
        <v>1973</v>
      </c>
      <c r="D6" s="982">
        <v>1974</v>
      </c>
      <c r="E6" s="982">
        <v>1975</v>
      </c>
      <c r="F6" s="982">
        <v>1976</v>
      </c>
      <c r="G6" s="982">
        <v>1977</v>
      </c>
      <c r="H6" s="982">
        <v>1978</v>
      </c>
      <c r="I6" s="982">
        <v>1979</v>
      </c>
      <c r="J6" s="982">
        <v>1980</v>
      </c>
      <c r="K6" s="982">
        <v>1981</v>
      </c>
      <c r="L6" s="982">
        <v>1982</v>
      </c>
      <c r="M6" s="982">
        <v>1983</v>
      </c>
      <c r="N6" s="982">
        <v>1984</v>
      </c>
      <c r="O6" s="982">
        <v>1985</v>
      </c>
      <c r="P6" s="982">
        <v>1986</v>
      </c>
      <c r="Q6" s="982">
        <v>1987</v>
      </c>
      <c r="R6" s="982">
        <v>1988</v>
      </c>
      <c r="S6" s="982">
        <v>1989</v>
      </c>
      <c r="T6" s="982">
        <v>1990</v>
      </c>
      <c r="U6" s="982">
        <v>1991</v>
      </c>
      <c r="V6" s="982">
        <v>1992</v>
      </c>
      <c r="W6" s="982">
        <v>1993</v>
      </c>
      <c r="X6" s="982">
        <v>1994</v>
      </c>
      <c r="Y6" s="982">
        <v>1995</v>
      </c>
      <c r="Z6" s="982">
        <v>1996</v>
      </c>
      <c r="AA6" s="982">
        <v>1997</v>
      </c>
      <c r="AB6" s="982">
        <v>1998</v>
      </c>
      <c r="AC6" s="982">
        <v>1999</v>
      </c>
      <c r="AD6" s="982">
        <v>2000</v>
      </c>
      <c r="AE6" s="982">
        <v>2001</v>
      </c>
      <c r="AF6" s="982">
        <v>2002</v>
      </c>
      <c r="AG6" s="982">
        <v>2003</v>
      </c>
      <c r="AH6" s="982">
        <v>2004</v>
      </c>
      <c r="AI6" s="982">
        <v>2005</v>
      </c>
      <c r="AJ6" s="982">
        <v>2006</v>
      </c>
      <c r="AK6" s="982">
        <v>2007</v>
      </c>
      <c r="AL6" s="982">
        <v>2008</v>
      </c>
      <c r="AM6" s="983">
        <v>2009</v>
      </c>
      <c r="AN6" s="983">
        <v>2010</v>
      </c>
      <c r="AO6" s="983">
        <v>2011</v>
      </c>
      <c r="AP6" s="983">
        <v>2012</v>
      </c>
      <c r="AQ6" s="983">
        <v>2013</v>
      </c>
      <c r="AR6" s="983">
        <v>2014</v>
      </c>
      <c r="AS6" s="983">
        <v>2015</v>
      </c>
      <c r="AT6" s="983">
        <v>2016</v>
      </c>
      <c r="AU6" s="983">
        <v>2017</v>
      </c>
      <c r="AV6" s="983">
        <v>2018</v>
      </c>
      <c r="AW6" s="983">
        <v>2019</v>
      </c>
      <c r="AX6" s="983">
        <v>2020</v>
      </c>
      <c r="AY6" s="162" t="s">
        <v>145</v>
      </c>
    </row>
    <row r="7" spans="2:51" s="6" customFormat="1" ht="18.75" customHeight="1" x14ac:dyDescent="0.25">
      <c r="B7" s="213" t="s">
        <v>2005</v>
      </c>
      <c r="C7" s="197">
        <f>SUM(C8:C18)</f>
        <v>0</v>
      </c>
      <c r="D7" s="197">
        <f t="shared" ref="D7:AR7" si="0">SUM(D8:D18)</f>
        <v>0</v>
      </c>
      <c r="E7" s="197">
        <f t="shared" si="0"/>
        <v>0</v>
      </c>
      <c r="F7" s="197">
        <f t="shared" si="0"/>
        <v>0</v>
      </c>
      <c r="G7" s="197">
        <f t="shared" si="0"/>
        <v>0</v>
      </c>
      <c r="H7" s="197">
        <f t="shared" si="0"/>
        <v>0</v>
      </c>
      <c r="I7" s="197">
        <f t="shared" si="0"/>
        <v>0</v>
      </c>
      <c r="J7" s="197">
        <f t="shared" si="0"/>
        <v>0</v>
      </c>
      <c r="K7" s="197">
        <f t="shared" si="0"/>
        <v>0</v>
      </c>
      <c r="L7" s="197">
        <f t="shared" si="0"/>
        <v>0</v>
      </c>
      <c r="M7" s="197">
        <f t="shared" si="0"/>
        <v>0</v>
      </c>
      <c r="N7" s="197">
        <f t="shared" si="0"/>
        <v>0</v>
      </c>
      <c r="O7" s="197">
        <f t="shared" si="0"/>
        <v>0</v>
      </c>
      <c r="P7" s="197">
        <f t="shared" si="0"/>
        <v>0</v>
      </c>
      <c r="Q7" s="197">
        <f t="shared" si="0"/>
        <v>0</v>
      </c>
      <c r="R7" s="197">
        <f t="shared" si="0"/>
        <v>8</v>
      </c>
      <c r="S7" s="197">
        <f t="shared" si="0"/>
        <v>66</v>
      </c>
      <c r="T7" s="197">
        <f t="shared" si="0"/>
        <v>54</v>
      </c>
      <c r="U7" s="197">
        <f t="shared" si="0"/>
        <v>7</v>
      </c>
      <c r="V7" s="197">
        <f t="shared" si="0"/>
        <v>160</v>
      </c>
      <c r="W7" s="197">
        <f t="shared" si="0"/>
        <v>209</v>
      </c>
      <c r="X7" s="197">
        <f t="shared" si="0"/>
        <v>97</v>
      </c>
      <c r="Y7" s="197">
        <f t="shared" si="0"/>
        <v>122</v>
      </c>
      <c r="Z7" s="197">
        <f t="shared" si="0"/>
        <v>38</v>
      </c>
      <c r="AA7" s="197">
        <f t="shared" si="0"/>
        <v>81</v>
      </c>
      <c r="AB7" s="197">
        <f t="shared" si="0"/>
        <v>5</v>
      </c>
      <c r="AC7" s="197">
        <f t="shared" si="0"/>
        <v>67</v>
      </c>
      <c r="AD7" s="197">
        <f t="shared" si="0"/>
        <v>68</v>
      </c>
      <c r="AE7" s="197">
        <f t="shared" si="0"/>
        <v>16</v>
      </c>
      <c r="AF7" s="197">
        <f t="shared" si="0"/>
        <v>9</v>
      </c>
      <c r="AG7" s="197">
        <f t="shared" si="0"/>
        <v>50</v>
      </c>
      <c r="AH7" s="197">
        <f t="shared" si="0"/>
        <v>9</v>
      </c>
      <c r="AI7" s="197">
        <f t="shared" si="0"/>
        <v>35</v>
      </c>
      <c r="AJ7" s="197">
        <f t="shared" si="0"/>
        <v>350</v>
      </c>
      <c r="AK7" s="197">
        <f t="shared" si="0"/>
        <v>118</v>
      </c>
      <c r="AL7" s="197">
        <f t="shared" si="0"/>
        <v>165</v>
      </c>
      <c r="AM7" s="197">
        <f t="shared" si="0"/>
        <v>107</v>
      </c>
      <c r="AN7" s="197">
        <f t="shared" si="0"/>
        <v>16</v>
      </c>
      <c r="AO7" s="197">
        <f t="shared" si="0"/>
        <v>41</v>
      </c>
      <c r="AP7" s="197">
        <f t="shared" si="0"/>
        <v>18</v>
      </c>
      <c r="AQ7" s="197">
        <f t="shared" si="0"/>
        <v>102</v>
      </c>
      <c r="AR7" s="197">
        <f t="shared" si="0"/>
        <v>69</v>
      </c>
      <c r="AS7" s="1733">
        <v>84</v>
      </c>
      <c r="AT7" s="1733">
        <v>82</v>
      </c>
      <c r="AU7" s="197">
        <v>74</v>
      </c>
      <c r="AV7" s="197">
        <v>98</v>
      </c>
      <c r="AW7" s="197">
        <f>SUM(AW8:AW18)</f>
        <v>61</v>
      </c>
      <c r="AX7" s="197">
        <f>SUM(AX8:AX18)</f>
        <v>98</v>
      </c>
      <c r="AY7" s="1010">
        <f t="shared" ref="AY7:AY53" si="1">SUM(C7:AX7)</f>
        <v>2584</v>
      </c>
    </row>
    <row r="8" spans="2:51" s="6" customFormat="1" ht="18.75" customHeight="1" x14ac:dyDescent="0.25">
      <c r="B8" s="393" t="s">
        <v>986</v>
      </c>
      <c r="C8" s="269"/>
      <c r="D8" s="269"/>
      <c r="E8" s="269"/>
      <c r="F8" s="269"/>
      <c r="G8" s="269"/>
      <c r="H8" s="269"/>
      <c r="I8" s="269"/>
      <c r="J8" s="269"/>
      <c r="K8" s="269"/>
      <c r="L8" s="269"/>
      <c r="M8" s="269"/>
      <c r="N8" s="269"/>
      <c r="O8" s="269"/>
      <c r="P8" s="269"/>
      <c r="Q8" s="269"/>
      <c r="R8" s="269">
        <v>8</v>
      </c>
      <c r="S8" s="269">
        <v>15</v>
      </c>
      <c r="T8" s="269">
        <v>10</v>
      </c>
      <c r="U8" s="269">
        <v>3</v>
      </c>
      <c r="V8" s="269">
        <v>21</v>
      </c>
      <c r="W8" s="269">
        <v>74</v>
      </c>
      <c r="X8" s="269">
        <v>87</v>
      </c>
      <c r="Y8" s="269">
        <v>119</v>
      </c>
      <c r="Z8" s="269">
        <v>37</v>
      </c>
      <c r="AA8" s="269">
        <v>24</v>
      </c>
      <c r="AB8" s="362">
        <v>2</v>
      </c>
      <c r="AC8" s="268">
        <v>36</v>
      </c>
      <c r="AD8" s="268">
        <v>13</v>
      </c>
      <c r="AE8" s="268"/>
      <c r="AF8" s="268"/>
      <c r="AG8" s="363"/>
      <c r="AH8" s="269"/>
      <c r="AI8" s="363"/>
      <c r="AJ8" s="363"/>
      <c r="AK8" s="363"/>
      <c r="AL8" s="363"/>
      <c r="AM8" s="363"/>
      <c r="AN8" s="363"/>
      <c r="AO8" s="363"/>
      <c r="AP8" s="363"/>
      <c r="AQ8" s="363"/>
      <c r="AR8" s="363"/>
      <c r="AS8" s="363"/>
      <c r="AT8" s="363"/>
      <c r="AU8" s="363"/>
      <c r="AV8" s="363"/>
      <c r="AW8" s="363"/>
      <c r="AX8" s="363"/>
      <c r="AY8" s="1010">
        <f t="shared" si="1"/>
        <v>449</v>
      </c>
    </row>
    <row r="9" spans="2:51" s="6" customFormat="1" ht="18.75" customHeight="1" x14ac:dyDescent="0.25">
      <c r="B9" s="393" t="s">
        <v>987</v>
      </c>
      <c r="C9" s="269"/>
      <c r="D9" s="269"/>
      <c r="E9" s="269"/>
      <c r="F9" s="269"/>
      <c r="G9" s="269"/>
      <c r="H9" s="269"/>
      <c r="I9" s="269"/>
      <c r="J9" s="269"/>
      <c r="K9" s="269"/>
      <c r="L9" s="269"/>
      <c r="M9" s="269"/>
      <c r="N9" s="269"/>
      <c r="O9" s="269"/>
      <c r="P9" s="269"/>
      <c r="Q9" s="269"/>
      <c r="R9" s="269"/>
      <c r="S9" s="269"/>
      <c r="T9" s="269"/>
      <c r="U9" s="269"/>
      <c r="V9" s="269"/>
      <c r="W9" s="269"/>
      <c r="X9" s="269"/>
      <c r="Y9" s="269"/>
      <c r="Z9" s="269"/>
      <c r="AA9" s="269"/>
      <c r="AB9" s="362"/>
      <c r="AC9" s="268"/>
      <c r="AD9" s="268"/>
      <c r="AE9" s="268"/>
      <c r="AF9" s="268"/>
      <c r="AG9" s="363"/>
      <c r="AH9" s="269"/>
      <c r="AI9" s="363"/>
      <c r="AJ9" s="363"/>
      <c r="AK9" s="363">
        <v>20</v>
      </c>
      <c r="AL9" s="363"/>
      <c r="AM9" s="363"/>
      <c r="AN9" s="363"/>
      <c r="AO9" s="363"/>
      <c r="AP9" s="363"/>
      <c r="AQ9" s="363"/>
      <c r="AR9" s="363"/>
      <c r="AS9" s="363"/>
      <c r="AT9" s="363"/>
      <c r="AU9" s="363"/>
      <c r="AV9" s="363"/>
      <c r="AW9" s="363"/>
      <c r="AX9" s="363"/>
      <c r="AY9" s="1010">
        <f t="shared" si="1"/>
        <v>20</v>
      </c>
    </row>
    <row r="10" spans="2:51" s="6" customFormat="1" ht="18.75" customHeight="1" x14ac:dyDescent="0.25">
      <c r="B10" s="393" t="s">
        <v>988</v>
      </c>
      <c r="C10" s="269"/>
      <c r="D10" s="269"/>
      <c r="E10" s="269"/>
      <c r="F10" s="269"/>
      <c r="G10" s="269"/>
      <c r="H10" s="269"/>
      <c r="I10" s="269"/>
      <c r="J10" s="269"/>
      <c r="K10" s="269"/>
      <c r="L10" s="269"/>
      <c r="M10" s="269"/>
      <c r="N10" s="269"/>
      <c r="O10" s="269"/>
      <c r="P10" s="269"/>
      <c r="Q10" s="269"/>
      <c r="R10" s="269"/>
      <c r="S10" s="269"/>
      <c r="T10" s="269"/>
      <c r="U10" s="269"/>
      <c r="V10" s="269"/>
      <c r="W10" s="269">
        <v>54</v>
      </c>
      <c r="X10" s="269"/>
      <c r="Y10" s="269"/>
      <c r="Z10" s="269"/>
      <c r="AA10" s="269">
        <v>8</v>
      </c>
      <c r="AB10" s="362">
        <v>1</v>
      </c>
      <c r="AC10" s="268">
        <v>3</v>
      </c>
      <c r="AD10" s="268"/>
      <c r="AE10" s="268"/>
      <c r="AF10" s="268"/>
      <c r="AG10" s="363"/>
      <c r="AH10" s="269"/>
      <c r="AI10" s="363"/>
      <c r="AJ10" s="363">
        <v>171</v>
      </c>
      <c r="AK10" s="363">
        <v>26</v>
      </c>
      <c r="AL10" s="363">
        <v>108</v>
      </c>
      <c r="AM10" s="363">
        <v>76</v>
      </c>
      <c r="AN10" s="363"/>
      <c r="AO10" s="363">
        <v>11</v>
      </c>
      <c r="AP10" s="363"/>
      <c r="AQ10" s="363">
        <v>51</v>
      </c>
      <c r="AR10" s="363">
        <v>22</v>
      </c>
      <c r="AS10" s="363">
        <v>41</v>
      </c>
      <c r="AT10" s="363">
        <v>29</v>
      </c>
      <c r="AU10" s="363">
        <v>23</v>
      </c>
      <c r="AV10" s="363">
        <v>18</v>
      </c>
      <c r="AW10" s="363">
        <v>2</v>
      </c>
      <c r="AX10" s="363">
        <v>18</v>
      </c>
      <c r="AY10" s="1010">
        <f t="shared" si="1"/>
        <v>662</v>
      </c>
    </row>
    <row r="11" spans="2:51" s="6" customFormat="1" ht="18.75" customHeight="1" x14ac:dyDescent="0.25">
      <c r="B11" s="393" t="s">
        <v>989</v>
      </c>
      <c r="C11" s="269"/>
      <c r="D11" s="269"/>
      <c r="E11" s="269"/>
      <c r="F11" s="269"/>
      <c r="G11" s="269"/>
      <c r="H11" s="269"/>
      <c r="I11" s="269"/>
      <c r="J11" s="269"/>
      <c r="K11" s="269"/>
      <c r="L11" s="269"/>
      <c r="M11" s="269"/>
      <c r="N11" s="269"/>
      <c r="O11" s="269"/>
      <c r="P11" s="269"/>
      <c r="Q11" s="269"/>
      <c r="R11" s="269"/>
      <c r="S11" s="269"/>
      <c r="T11" s="269"/>
      <c r="U11" s="269"/>
      <c r="V11" s="269"/>
      <c r="W11" s="269">
        <v>55</v>
      </c>
      <c r="X11" s="269">
        <v>2</v>
      </c>
      <c r="Y11" s="269">
        <v>3</v>
      </c>
      <c r="Z11" s="269"/>
      <c r="AA11" s="269">
        <v>43</v>
      </c>
      <c r="AB11" s="362">
        <v>2</v>
      </c>
      <c r="AC11" s="268">
        <v>24</v>
      </c>
      <c r="AD11" s="268">
        <v>24</v>
      </c>
      <c r="AE11" s="268">
        <v>14</v>
      </c>
      <c r="AF11" s="268">
        <v>9</v>
      </c>
      <c r="AG11" s="363">
        <v>15</v>
      </c>
      <c r="AH11" s="269"/>
      <c r="AI11" s="363"/>
      <c r="AJ11" s="363"/>
      <c r="AK11" s="363">
        <v>15</v>
      </c>
      <c r="AL11" s="363">
        <v>3</v>
      </c>
      <c r="AM11" s="363">
        <v>14</v>
      </c>
      <c r="AN11" s="363"/>
      <c r="AO11" s="363">
        <v>9</v>
      </c>
      <c r="AP11" s="363"/>
      <c r="AQ11" s="363">
        <v>19</v>
      </c>
      <c r="AR11" s="363">
        <v>24</v>
      </c>
      <c r="AS11" s="363">
        <v>26</v>
      </c>
      <c r="AT11" s="363">
        <v>38</v>
      </c>
      <c r="AU11" s="363">
        <v>29</v>
      </c>
      <c r="AV11" s="363">
        <v>50</v>
      </c>
      <c r="AW11" s="363">
        <v>33</v>
      </c>
      <c r="AX11" s="363">
        <v>50</v>
      </c>
      <c r="AY11" s="1010">
        <f t="shared" si="1"/>
        <v>501</v>
      </c>
    </row>
    <row r="12" spans="2:51" s="6" customFormat="1" ht="18.75" customHeight="1" x14ac:dyDescent="0.25">
      <c r="B12" s="393" t="s">
        <v>990</v>
      </c>
      <c r="C12" s="269"/>
      <c r="D12" s="269"/>
      <c r="E12" s="269"/>
      <c r="F12" s="269"/>
      <c r="G12" s="269"/>
      <c r="H12" s="269"/>
      <c r="I12" s="269"/>
      <c r="J12" s="269"/>
      <c r="K12" s="269"/>
      <c r="L12" s="269"/>
      <c r="M12" s="269"/>
      <c r="N12" s="269"/>
      <c r="O12" s="269"/>
      <c r="P12" s="269"/>
      <c r="Q12" s="269"/>
      <c r="R12" s="269"/>
      <c r="S12" s="269"/>
      <c r="T12" s="269"/>
      <c r="U12" s="269"/>
      <c r="V12" s="269"/>
      <c r="W12" s="269"/>
      <c r="X12" s="269"/>
      <c r="Y12" s="269"/>
      <c r="Z12" s="269"/>
      <c r="AA12" s="269"/>
      <c r="AB12" s="362"/>
      <c r="AC12" s="268"/>
      <c r="AD12" s="268"/>
      <c r="AE12" s="268"/>
      <c r="AF12" s="268"/>
      <c r="AG12" s="363"/>
      <c r="AH12" s="269"/>
      <c r="AI12" s="363"/>
      <c r="AJ12" s="363">
        <v>61</v>
      </c>
      <c r="AK12" s="363">
        <v>9</v>
      </c>
      <c r="AL12" s="363">
        <v>3</v>
      </c>
      <c r="AM12" s="363"/>
      <c r="AN12" s="363"/>
      <c r="AO12" s="363"/>
      <c r="AP12" s="363"/>
      <c r="AQ12" s="363"/>
      <c r="AR12" s="363"/>
      <c r="AS12" s="363"/>
      <c r="AT12" s="363"/>
      <c r="AU12" s="363"/>
      <c r="AV12" s="363"/>
      <c r="AW12" s="363"/>
      <c r="AX12" s="363"/>
      <c r="AY12" s="1010">
        <f t="shared" si="1"/>
        <v>73</v>
      </c>
    </row>
    <row r="13" spans="2:51" s="6" customFormat="1" ht="18.75" customHeight="1" x14ac:dyDescent="0.25">
      <c r="B13" s="393" t="s">
        <v>991</v>
      </c>
      <c r="C13" s="269"/>
      <c r="D13" s="269"/>
      <c r="E13" s="269"/>
      <c r="F13" s="269"/>
      <c r="G13" s="269"/>
      <c r="H13" s="269"/>
      <c r="I13" s="269"/>
      <c r="J13" s="269"/>
      <c r="K13" s="269"/>
      <c r="L13" s="269"/>
      <c r="M13" s="269"/>
      <c r="N13" s="269"/>
      <c r="O13" s="269"/>
      <c r="P13" s="269"/>
      <c r="Q13" s="269"/>
      <c r="R13" s="269"/>
      <c r="S13" s="269">
        <v>51</v>
      </c>
      <c r="T13" s="269">
        <v>44</v>
      </c>
      <c r="U13" s="269">
        <v>4</v>
      </c>
      <c r="V13" s="269">
        <v>139</v>
      </c>
      <c r="W13" s="269">
        <v>26</v>
      </c>
      <c r="X13" s="269">
        <v>8</v>
      </c>
      <c r="Y13" s="269"/>
      <c r="Z13" s="269">
        <v>1</v>
      </c>
      <c r="AA13" s="269">
        <v>6</v>
      </c>
      <c r="AB13" s="362"/>
      <c r="AC13" s="268"/>
      <c r="AD13" s="268"/>
      <c r="AE13" s="268"/>
      <c r="AF13" s="268"/>
      <c r="AG13" s="363"/>
      <c r="AH13" s="269"/>
      <c r="AI13" s="363"/>
      <c r="AJ13" s="363"/>
      <c r="AK13" s="363"/>
      <c r="AL13" s="363"/>
      <c r="AM13" s="363"/>
      <c r="AN13" s="363"/>
      <c r="AO13" s="363"/>
      <c r="AP13" s="363"/>
      <c r="AQ13" s="363"/>
      <c r="AR13" s="363"/>
      <c r="AS13" s="363"/>
      <c r="AT13" s="363"/>
      <c r="AU13" s="363"/>
      <c r="AV13" s="363"/>
      <c r="AW13" s="363"/>
      <c r="AX13" s="363"/>
      <c r="AY13" s="1010">
        <f t="shared" si="1"/>
        <v>279</v>
      </c>
    </row>
    <row r="14" spans="2:51" s="6" customFormat="1" ht="15.75" x14ac:dyDescent="0.25">
      <c r="B14" s="393" t="s">
        <v>992</v>
      </c>
      <c r="C14" s="269"/>
      <c r="D14" s="269"/>
      <c r="E14" s="269"/>
      <c r="F14" s="269"/>
      <c r="G14" s="269"/>
      <c r="H14" s="269"/>
      <c r="I14" s="269"/>
      <c r="J14" s="269"/>
      <c r="K14" s="269"/>
      <c r="L14" s="269"/>
      <c r="M14" s="269"/>
      <c r="N14" s="269"/>
      <c r="O14" s="269"/>
      <c r="P14" s="269"/>
      <c r="Q14" s="269"/>
      <c r="R14" s="269"/>
      <c r="S14" s="269"/>
      <c r="T14" s="269"/>
      <c r="U14" s="269"/>
      <c r="V14" s="269"/>
      <c r="W14" s="269"/>
      <c r="X14" s="269"/>
      <c r="Y14" s="269"/>
      <c r="Z14" s="269"/>
      <c r="AA14" s="269"/>
      <c r="AB14" s="362"/>
      <c r="AC14" s="268"/>
      <c r="AD14" s="268"/>
      <c r="AE14" s="268"/>
      <c r="AF14" s="268"/>
      <c r="AG14" s="363"/>
      <c r="AH14" s="269"/>
      <c r="AI14" s="363"/>
      <c r="AJ14" s="363">
        <v>21</v>
      </c>
      <c r="AK14" s="363"/>
      <c r="AL14" s="363">
        <v>4</v>
      </c>
      <c r="AM14" s="363">
        <v>1</v>
      </c>
      <c r="AN14" s="363"/>
      <c r="AO14" s="363"/>
      <c r="AP14" s="363"/>
      <c r="AQ14" s="363"/>
      <c r="AR14" s="363"/>
      <c r="AS14" s="363"/>
      <c r="AT14" s="363"/>
      <c r="AU14" s="363"/>
      <c r="AV14" s="363"/>
      <c r="AW14" s="363"/>
      <c r="AX14" s="363"/>
      <c r="AY14" s="1010">
        <f t="shared" si="1"/>
        <v>26</v>
      </c>
    </row>
    <row r="15" spans="2:51" s="6" customFormat="1" ht="15.75" x14ac:dyDescent="0.25">
      <c r="B15" s="393" t="s">
        <v>993</v>
      </c>
      <c r="C15" s="269"/>
      <c r="D15" s="269"/>
      <c r="E15" s="269"/>
      <c r="F15" s="269"/>
      <c r="G15" s="269"/>
      <c r="H15" s="269"/>
      <c r="I15" s="269"/>
      <c r="J15" s="269"/>
      <c r="K15" s="269"/>
      <c r="L15" s="269"/>
      <c r="M15" s="269"/>
      <c r="N15" s="269"/>
      <c r="O15" s="269"/>
      <c r="P15" s="269"/>
      <c r="Q15" s="269"/>
      <c r="R15" s="269"/>
      <c r="S15" s="269"/>
      <c r="T15" s="269"/>
      <c r="U15" s="269"/>
      <c r="V15" s="269"/>
      <c r="W15" s="269"/>
      <c r="X15" s="269"/>
      <c r="Y15" s="269"/>
      <c r="Z15" s="269"/>
      <c r="AA15" s="269"/>
      <c r="AB15" s="362"/>
      <c r="AC15" s="268"/>
      <c r="AD15" s="268"/>
      <c r="AE15" s="268"/>
      <c r="AF15" s="268"/>
      <c r="AG15" s="363"/>
      <c r="AH15" s="269"/>
      <c r="AI15" s="363"/>
      <c r="AJ15" s="363">
        <v>56</v>
      </c>
      <c r="AK15" s="363">
        <v>25</v>
      </c>
      <c r="AL15" s="363">
        <v>28</v>
      </c>
      <c r="AM15" s="363">
        <v>2</v>
      </c>
      <c r="AN15" s="363"/>
      <c r="AO15" s="363"/>
      <c r="AP15" s="363"/>
      <c r="AQ15" s="363"/>
      <c r="AR15" s="363"/>
      <c r="AS15" s="363"/>
      <c r="AT15" s="363"/>
      <c r="AU15" s="363"/>
      <c r="AV15" s="363"/>
      <c r="AW15" s="363"/>
      <c r="AX15" s="363"/>
      <c r="AY15" s="1010">
        <f t="shared" si="1"/>
        <v>111</v>
      </c>
    </row>
    <row r="16" spans="2:51" s="6" customFormat="1" ht="15.75" x14ac:dyDescent="0.25">
      <c r="B16" s="393" t="s">
        <v>319</v>
      </c>
      <c r="C16" s="269"/>
      <c r="D16" s="269"/>
      <c r="E16" s="269"/>
      <c r="F16" s="269"/>
      <c r="G16" s="269"/>
      <c r="H16" s="269"/>
      <c r="I16" s="269"/>
      <c r="J16" s="269"/>
      <c r="K16" s="269"/>
      <c r="L16" s="269"/>
      <c r="M16" s="269"/>
      <c r="N16" s="269"/>
      <c r="O16" s="269"/>
      <c r="P16" s="269"/>
      <c r="Q16" s="269"/>
      <c r="R16" s="269"/>
      <c r="S16" s="269"/>
      <c r="T16" s="269"/>
      <c r="U16" s="269"/>
      <c r="V16" s="269"/>
      <c r="W16" s="269"/>
      <c r="X16" s="269"/>
      <c r="Y16" s="269"/>
      <c r="Z16" s="269"/>
      <c r="AA16" s="269"/>
      <c r="AB16" s="362"/>
      <c r="AC16" s="268"/>
      <c r="AD16" s="268"/>
      <c r="AE16" s="268"/>
      <c r="AF16" s="268"/>
      <c r="AG16" s="363"/>
      <c r="AH16" s="269"/>
      <c r="AI16" s="363"/>
      <c r="AJ16" s="363"/>
      <c r="AK16" s="363"/>
      <c r="AL16" s="363"/>
      <c r="AM16" s="363"/>
      <c r="AN16" s="363"/>
      <c r="AO16" s="363"/>
      <c r="AP16" s="363"/>
      <c r="AQ16" s="363"/>
      <c r="AR16" s="363">
        <v>6</v>
      </c>
      <c r="AS16" s="363">
        <v>10</v>
      </c>
      <c r="AT16" s="363">
        <v>14</v>
      </c>
      <c r="AU16" s="363">
        <v>22</v>
      </c>
      <c r="AV16" s="363">
        <v>28</v>
      </c>
      <c r="AW16" s="363">
        <v>26</v>
      </c>
      <c r="AX16" s="363">
        <v>28</v>
      </c>
      <c r="AY16" s="1010">
        <f t="shared" si="1"/>
        <v>134</v>
      </c>
    </row>
    <row r="17" spans="2:51" s="6" customFormat="1" ht="15.75" x14ac:dyDescent="0.25">
      <c r="B17" s="393" t="s">
        <v>1004</v>
      </c>
      <c r="C17" s="269"/>
      <c r="D17" s="269"/>
      <c r="E17" s="269"/>
      <c r="F17" s="269"/>
      <c r="G17" s="269"/>
      <c r="H17" s="269"/>
      <c r="I17" s="269"/>
      <c r="J17" s="269"/>
      <c r="K17" s="269"/>
      <c r="L17" s="269"/>
      <c r="M17" s="269"/>
      <c r="N17" s="269"/>
      <c r="O17" s="269"/>
      <c r="P17" s="269"/>
      <c r="Q17" s="269"/>
      <c r="R17" s="269"/>
      <c r="S17" s="269"/>
      <c r="T17" s="269"/>
      <c r="U17" s="269"/>
      <c r="V17" s="269"/>
      <c r="W17" s="269"/>
      <c r="X17" s="269"/>
      <c r="Y17" s="269"/>
      <c r="Z17" s="269"/>
      <c r="AA17" s="269"/>
      <c r="AB17" s="362"/>
      <c r="AC17" s="268">
        <v>4</v>
      </c>
      <c r="AD17" s="268">
        <v>31</v>
      </c>
      <c r="AE17" s="268">
        <v>2</v>
      </c>
      <c r="AF17" s="268"/>
      <c r="AG17" s="363"/>
      <c r="AH17" s="269"/>
      <c r="AI17" s="363"/>
      <c r="AJ17" s="363"/>
      <c r="AK17" s="363"/>
      <c r="AL17" s="363"/>
      <c r="AM17" s="363"/>
      <c r="AN17" s="363"/>
      <c r="AO17" s="363"/>
      <c r="AP17" s="363"/>
      <c r="AQ17" s="363"/>
      <c r="AR17" s="363"/>
      <c r="AS17" s="363"/>
      <c r="AT17" s="363"/>
      <c r="AU17" s="363"/>
      <c r="AV17" s="363"/>
      <c r="AW17" s="363"/>
      <c r="AX17" s="363"/>
      <c r="AY17" s="1010">
        <f t="shared" si="1"/>
        <v>37</v>
      </c>
    </row>
    <row r="18" spans="2:51" s="6" customFormat="1" ht="15.75" x14ac:dyDescent="0.25">
      <c r="B18" s="393" t="s">
        <v>1005</v>
      </c>
      <c r="C18" s="269"/>
      <c r="D18" s="269"/>
      <c r="E18" s="269"/>
      <c r="F18" s="269"/>
      <c r="G18" s="269"/>
      <c r="H18" s="269"/>
      <c r="I18" s="269"/>
      <c r="J18" s="269"/>
      <c r="K18" s="269"/>
      <c r="L18" s="269"/>
      <c r="M18" s="269"/>
      <c r="N18" s="269"/>
      <c r="O18" s="269"/>
      <c r="P18" s="269"/>
      <c r="Q18" s="269"/>
      <c r="R18" s="269"/>
      <c r="S18" s="269"/>
      <c r="T18" s="269"/>
      <c r="U18" s="269"/>
      <c r="V18" s="269"/>
      <c r="W18" s="269"/>
      <c r="X18" s="269"/>
      <c r="Y18" s="269"/>
      <c r="Z18" s="269"/>
      <c r="AA18" s="269"/>
      <c r="AB18" s="362"/>
      <c r="AC18" s="268"/>
      <c r="AD18" s="268"/>
      <c r="AE18" s="268"/>
      <c r="AF18" s="268"/>
      <c r="AG18" s="363">
        <v>35</v>
      </c>
      <c r="AH18" s="269">
        <v>9</v>
      </c>
      <c r="AI18" s="363">
        <v>35</v>
      </c>
      <c r="AJ18" s="363">
        <v>41</v>
      </c>
      <c r="AK18" s="363">
        <v>23</v>
      </c>
      <c r="AL18" s="363">
        <v>19</v>
      </c>
      <c r="AM18" s="363">
        <v>14</v>
      </c>
      <c r="AN18" s="363">
        <v>16</v>
      </c>
      <c r="AO18" s="363">
        <v>21</v>
      </c>
      <c r="AP18" s="363">
        <v>18</v>
      </c>
      <c r="AQ18" s="363">
        <v>32</v>
      </c>
      <c r="AR18" s="363">
        <v>17</v>
      </c>
      <c r="AS18" s="363">
        <v>7</v>
      </c>
      <c r="AT18" s="363">
        <v>1</v>
      </c>
      <c r="AU18" s="363"/>
      <c r="AV18" s="363">
        <v>2</v>
      </c>
      <c r="AW18" s="363"/>
      <c r="AX18" s="363">
        <v>2</v>
      </c>
      <c r="AY18" s="1010">
        <f t="shared" si="1"/>
        <v>292</v>
      </c>
    </row>
    <row r="19" spans="2:51" s="6" customFormat="1" ht="15.75" x14ac:dyDescent="0.25">
      <c r="B19" s="213" t="s">
        <v>2006</v>
      </c>
      <c r="C19" s="199">
        <f>SUM(C20:C25)</f>
        <v>0</v>
      </c>
      <c r="D19" s="199">
        <f t="shared" ref="D19:AX19" si="2">SUM(D20:D25)</f>
        <v>0</v>
      </c>
      <c r="E19" s="199">
        <f t="shared" si="2"/>
        <v>0</v>
      </c>
      <c r="F19" s="199">
        <f t="shared" si="2"/>
        <v>0</v>
      </c>
      <c r="G19" s="199">
        <f t="shared" si="2"/>
        <v>0</v>
      </c>
      <c r="H19" s="199">
        <f t="shared" si="2"/>
        <v>0</v>
      </c>
      <c r="I19" s="199">
        <f t="shared" si="2"/>
        <v>0</v>
      </c>
      <c r="J19" s="199">
        <f t="shared" si="2"/>
        <v>0</v>
      </c>
      <c r="K19" s="199">
        <f t="shared" si="2"/>
        <v>0</v>
      </c>
      <c r="L19" s="199">
        <f t="shared" si="2"/>
        <v>0</v>
      </c>
      <c r="M19" s="199">
        <f t="shared" si="2"/>
        <v>0</v>
      </c>
      <c r="N19" s="199">
        <f t="shared" si="2"/>
        <v>0</v>
      </c>
      <c r="O19" s="199">
        <f t="shared" si="2"/>
        <v>0</v>
      </c>
      <c r="P19" s="199">
        <f t="shared" si="2"/>
        <v>0</v>
      </c>
      <c r="Q19" s="199">
        <f t="shared" si="2"/>
        <v>0</v>
      </c>
      <c r="R19" s="199">
        <f t="shared" si="2"/>
        <v>0</v>
      </c>
      <c r="S19" s="199">
        <f t="shared" si="2"/>
        <v>0</v>
      </c>
      <c r="T19" s="199">
        <f t="shared" si="2"/>
        <v>0</v>
      </c>
      <c r="U19" s="199">
        <f t="shared" si="2"/>
        <v>0</v>
      </c>
      <c r="V19" s="199">
        <f t="shared" si="2"/>
        <v>0</v>
      </c>
      <c r="W19" s="199">
        <f t="shared" si="2"/>
        <v>868</v>
      </c>
      <c r="X19" s="199">
        <f t="shared" si="2"/>
        <v>52</v>
      </c>
      <c r="Y19" s="199">
        <f t="shared" si="2"/>
        <v>83</v>
      </c>
      <c r="Z19" s="199">
        <f t="shared" si="2"/>
        <v>159</v>
      </c>
      <c r="AA19" s="199">
        <f t="shared" si="2"/>
        <v>26</v>
      </c>
      <c r="AB19" s="199">
        <f t="shared" si="2"/>
        <v>7</v>
      </c>
      <c r="AC19" s="199">
        <f t="shared" si="2"/>
        <v>163</v>
      </c>
      <c r="AD19" s="199">
        <f t="shared" si="2"/>
        <v>4</v>
      </c>
      <c r="AE19" s="199">
        <f t="shared" si="2"/>
        <v>183</v>
      </c>
      <c r="AF19" s="199">
        <f t="shared" si="2"/>
        <v>13</v>
      </c>
      <c r="AG19" s="199">
        <f t="shared" si="2"/>
        <v>12</v>
      </c>
      <c r="AH19" s="199">
        <f t="shared" si="2"/>
        <v>3</v>
      </c>
      <c r="AI19" s="199">
        <f t="shared" si="2"/>
        <v>1</v>
      </c>
      <c r="AJ19" s="199">
        <f t="shared" si="2"/>
        <v>17</v>
      </c>
      <c r="AK19" s="199">
        <f t="shared" si="2"/>
        <v>32</v>
      </c>
      <c r="AL19" s="199">
        <f t="shared" si="2"/>
        <v>136</v>
      </c>
      <c r="AM19" s="199">
        <f t="shared" si="2"/>
        <v>0</v>
      </c>
      <c r="AN19" s="199">
        <f t="shared" si="2"/>
        <v>0</v>
      </c>
      <c r="AO19" s="199">
        <f t="shared" si="2"/>
        <v>0</v>
      </c>
      <c r="AP19" s="199">
        <f t="shared" si="2"/>
        <v>0</v>
      </c>
      <c r="AQ19" s="199">
        <f t="shared" si="2"/>
        <v>0</v>
      </c>
      <c r="AR19" s="199">
        <f t="shared" si="2"/>
        <v>0</v>
      </c>
      <c r="AS19" s="199">
        <v>0</v>
      </c>
      <c r="AT19" s="199">
        <v>0</v>
      </c>
      <c r="AU19" s="199">
        <v>0</v>
      </c>
      <c r="AV19" s="199">
        <v>0</v>
      </c>
      <c r="AW19" s="199">
        <f t="shared" ref="AW19" si="3">SUM(AW20:AW25)</f>
        <v>0</v>
      </c>
      <c r="AX19" s="199">
        <f t="shared" si="2"/>
        <v>0</v>
      </c>
      <c r="AY19" s="1010">
        <f t="shared" si="1"/>
        <v>1759</v>
      </c>
    </row>
    <row r="20" spans="2:51" s="6" customFormat="1" ht="15.75" x14ac:dyDescent="0.25">
      <c r="B20" s="393" t="s">
        <v>997</v>
      </c>
      <c r="C20" s="269"/>
      <c r="D20" s="269"/>
      <c r="E20" s="269"/>
      <c r="F20" s="269"/>
      <c r="G20" s="269"/>
      <c r="H20" s="269"/>
      <c r="I20" s="269"/>
      <c r="J20" s="269"/>
      <c r="K20" s="269"/>
      <c r="L20" s="269"/>
      <c r="M20" s="269"/>
      <c r="N20" s="269"/>
      <c r="O20" s="269"/>
      <c r="P20" s="269"/>
      <c r="Q20" s="269"/>
      <c r="R20" s="269"/>
      <c r="S20" s="269"/>
      <c r="T20" s="269"/>
      <c r="U20" s="269"/>
      <c r="V20" s="269"/>
      <c r="W20" s="269">
        <v>860</v>
      </c>
      <c r="X20" s="269">
        <v>4</v>
      </c>
      <c r="Y20" s="269">
        <v>4</v>
      </c>
      <c r="Z20" s="269">
        <v>2</v>
      </c>
      <c r="AA20" s="269"/>
      <c r="AB20" s="362"/>
      <c r="AC20" s="268"/>
      <c r="AD20" s="268"/>
      <c r="AE20" s="268"/>
      <c r="AF20" s="268"/>
      <c r="AG20" s="363"/>
      <c r="AH20" s="269"/>
      <c r="AI20" s="269"/>
      <c r="AJ20" s="269"/>
      <c r="AK20" s="269"/>
      <c r="AL20" s="269"/>
      <c r="AM20" s="269"/>
      <c r="AN20" s="269"/>
      <c r="AO20" s="269"/>
      <c r="AP20" s="269"/>
      <c r="AQ20" s="269"/>
      <c r="AR20" s="269"/>
      <c r="AS20" s="1379"/>
      <c r="AT20" s="1379"/>
      <c r="AU20" s="269"/>
      <c r="AV20" s="269"/>
      <c r="AW20" s="269"/>
      <c r="AX20" s="269"/>
      <c r="AY20" s="1010">
        <f t="shared" si="1"/>
        <v>870</v>
      </c>
    </row>
    <row r="21" spans="2:51" s="6" customFormat="1" ht="18.75" customHeight="1" x14ac:dyDescent="0.25">
      <c r="B21" s="393" t="s">
        <v>998</v>
      </c>
      <c r="C21" s="269"/>
      <c r="D21" s="269"/>
      <c r="E21" s="269"/>
      <c r="F21" s="269"/>
      <c r="G21" s="269"/>
      <c r="H21" s="269"/>
      <c r="I21" s="269"/>
      <c r="J21" s="269"/>
      <c r="K21" s="269"/>
      <c r="L21" s="269"/>
      <c r="M21" s="269"/>
      <c r="N21" s="269"/>
      <c r="O21" s="269"/>
      <c r="P21" s="269"/>
      <c r="Q21" s="269"/>
      <c r="R21" s="269"/>
      <c r="S21" s="269"/>
      <c r="T21" s="269"/>
      <c r="U21" s="269"/>
      <c r="V21" s="269"/>
      <c r="W21" s="269">
        <v>8</v>
      </c>
      <c r="X21" s="269"/>
      <c r="Y21" s="269"/>
      <c r="Z21" s="269">
        <v>157</v>
      </c>
      <c r="AA21" s="269">
        <v>26</v>
      </c>
      <c r="AB21" s="362">
        <v>7</v>
      </c>
      <c r="AC21" s="268">
        <v>133</v>
      </c>
      <c r="AD21" s="268">
        <v>3</v>
      </c>
      <c r="AE21" s="268">
        <v>174</v>
      </c>
      <c r="AF21" s="268">
        <v>3</v>
      </c>
      <c r="AG21" s="363"/>
      <c r="AH21" s="269"/>
      <c r="AI21" s="363"/>
      <c r="AJ21" s="363"/>
      <c r="AK21" s="363"/>
      <c r="AL21" s="363"/>
      <c r="AM21" s="363"/>
      <c r="AN21" s="363"/>
      <c r="AO21" s="363"/>
      <c r="AP21" s="363"/>
      <c r="AQ21" s="363"/>
      <c r="AR21" s="363"/>
      <c r="AS21" s="363"/>
      <c r="AT21" s="363"/>
      <c r="AU21" s="363"/>
      <c r="AV21" s="363"/>
      <c r="AW21" s="363"/>
      <c r="AX21" s="363"/>
      <c r="AY21" s="1010">
        <f t="shared" si="1"/>
        <v>511</v>
      </c>
    </row>
    <row r="22" spans="2:51" s="6" customFormat="1" ht="18.75" customHeight="1" x14ac:dyDescent="0.25">
      <c r="B22" s="393" t="s">
        <v>2007</v>
      </c>
      <c r="C22" s="269"/>
      <c r="D22" s="269"/>
      <c r="E22" s="269"/>
      <c r="F22" s="269"/>
      <c r="G22" s="269"/>
      <c r="H22" s="269"/>
      <c r="I22" s="269"/>
      <c r="J22" s="269"/>
      <c r="K22" s="269"/>
      <c r="L22" s="269"/>
      <c r="M22" s="269"/>
      <c r="N22" s="269"/>
      <c r="O22" s="269"/>
      <c r="P22" s="269"/>
      <c r="Q22" s="269"/>
      <c r="R22" s="269"/>
      <c r="S22" s="269"/>
      <c r="T22" s="269"/>
      <c r="U22" s="269"/>
      <c r="V22" s="269"/>
      <c r="W22" s="269"/>
      <c r="X22" s="269"/>
      <c r="Y22" s="269"/>
      <c r="Z22" s="269"/>
      <c r="AA22" s="269"/>
      <c r="AB22" s="362"/>
      <c r="AC22" s="268">
        <v>30</v>
      </c>
      <c r="AD22" s="268">
        <v>1</v>
      </c>
      <c r="AE22" s="268">
        <v>9</v>
      </c>
      <c r="AF22" s="268">
        <v>10</v>
      </c>
      <c r="AG22" s="363">
        <v>12</v>
      </c>
      <c r="AH22" s="269">
        <v>3</v>
      </c>
      <c r="AI22" s="363">
        <v>1</v>
      </c>
      <c r="AJ22" s="363">
        <v>7</v>
      </c>
      <c r="AK22" s="363">
        <v>6</v>
      </c>
      <c r="AL22" s="363"/>
      <c r="AM22" s="363"/>
      <c r="AN22" s="363"/>
      <c r="AO22" s="363"/>
      <c r="AP22" s="363"/>
      <c r="AQ22" s="363"/>
      <c r="AR22" s="363"/>
      <c r="AS22" s="363"/>
      <c r="AT22" s="363"/>
      <c r="AU22" s="363"/>
      <c r="AV22" s="363"/>
      <c r="AW22" s="363"/>
      <c r="AX22" s="363"/>
      <c r="AY22" s="1010">
        <f t="shared" si="1"/>
        <v>79</v>
      </c>
    </row>
    <row r="23" spans="2:51" s="6" customFormat="1" ht="18.75" customHeight="1" x14ac:dyDescent="0.25">
      <c r="B23" s="393" t="s">
        <v>999</v>
      </c>
      <c r="C23" s="269"/>
      <c r="D23" s="269"/>
      <c r="E23" s="269"/>
      <c r="F23" s="269"/>
      <c r="G23" s="269"/>
      <c r="H23" s="269"/>
      <c r="I23" s="269"/>
      <c r="J23" s="269"/>
      <c r="K23" s="269"/>
      <c r="L23" s="269"/>
      <c r="M23" s="269"/>
      <c r="N23" s="269"/>
      <c r="O23" s="269"/>
      <c r="P23" s="269"/>
      <c r="Q23" s="269"/>
      <c r="R23" s="269"/>
      <c r="S23" s="269"/>
      <c r="T23" s="269"/>
      <c r="U23" s="269"/>
      <c r="V23" s="269"/>
      <c r="W23" s="269"/>
      <c r="X23" s="269">
        <v>48</v>
      </c>
      <c r="Y23" s="269">
        <v>79</v>
      </c>
      <c r="Z23" s="269"/>
      <c r="AA23" s="269"/>
      <c r="AB23" s="362"/>
      <c r="AC23" s="268"/>
      <c r="AD23" s="268"/>
      <c r="AE23" s="268"/>
      <c r="AF23" s="268"/>
      <c r="AG23" s="363"/>
      <c r="AH23" s="269"/>
      <c r="AI23" s="363"/>
      <c r="AJ23" s="363"/>
      <c r="AK23" s="363"/>
      <c r="AL23" s="363"/>
      <c r="AM23" s="363"/>
      <c r="AN23" s="363"/>
      <c r="AO23" s="363"/>
      <c r="AP23" s="363"/>
      <c r="AQ23" s="363"/>
      <c r="AR23" s="363"/>
      <c r="AS23" s="363"/>
      <c r="AT23" s="363"/>
      <c r="AU23" s="363"/>
      <c r="AV23" s="363"/>
      <c r="AW23" s="363"/>
      <c r="AX23" s="363"/>
      <c r="AY23" s="1010">
        <f t="shared" si="1"/>
        <v>127</v>
      </c>
    </row>
    <row r="24" spans="2:51" s="6" customFormat="1" ht="18.75" customHeight="1" x14ac:dyDescent="0.25">
      <c r="B24" s="393" t="s">
        <v>1000</v>
      </c>
      <c r="C24" s="269"/>
      <c r="D24" s="269"/>
      <c r="E24" s="269"/>
      <c r="F24" s="269"/>
      <c r="G24" s="269"/>
      <c r="H24" s="269"/>
      <c r="I24" s="269"/>
      <c r="J24" s="269"/>
      <c r="K24" s="269"/>
      <c r="L24" s="269"/>
      <c r="M24" s="269"/>
      <c r="N24" s="269"/>
      <c r="O24" s="269"/>
      <c r="P24" s="269"/>
      <c r="Q24" s="269"/>
      <c r="R24" s="269"/>
      <c r="S24" s="269"/>
      <c r="T24" s="269"/>
      <c r="U24" s="269"/>
      <c r="V24" s="269"/>
      <c r="W24" s="269"/>
      <c r="X24" s="269"/>
      <c r="Y24" s="269"/>
      <c r="Z24" s="269"/>
      <c r="AA24" s="269"/>
      <c r="AB24" s="362"/>
      <c r="AC24" s="268"/>
      <c r="AD24" s="268"/>
      <c r="AE24" s="268"/>
      <c r="AF24" s="268"/>
      <c r="AG24" s="363"/>
      <c r="AH24" s="269"/>
      <c r="AI24" s="363"/>
      <c r="AJ24" s="363">
        <v>10</v>
      </c>
      <c r="AK24" s="363"/>
      <c r="AL24" s="363">
        <v>4</v>
      </c>
      <c r="AM24" s="363"/>
      <c r="AN24" s="363"/>
      <c r="AO24" s="363"/>
      <c r="AP24" s="363"/>
      <c r="AQ24" s="363"/>
      <c r="AR24" s="363"/>
      <c r="AS24" s="363"/>
      <c r="AT24" s="363"/>
      <c r="AU24" s="363"/>
      <c r="AV24" s="363"/>
      <c r="AW24" s="363"/>
      <c r="AX24" s="363"/>
      <c r="AY24" s="1010">
        <f t="shared" si="1"/>
        <v>14</v>
      </c>
    </row>
    <row r="25" spans="2:51" s="6" customFormat="1" ht="18.75" customHeight="1" x14ac:dyDescent="0.25">
      <c r="B25" s="393" t="s">
        <v>1001</v>
      </c>
      <c r="C25" s="269"/>
      <c r="D25" s="269"/>
      <c r="E25" s="269"/>
      <c r="F25" s="269"/>
      <c r="G25" s="269"/>
      <c r="H25" s="269"/>
      <c r="I25" s="269"/>
      <c r="J25" s="269"/>
      <c r="K25" s="269"/>
      <c r="L25" s="269"/>
      <c r="M25" s="269"/>
      <c r="N25" s="269"/>
      <c r="O25" s="269"/>
      <c r="P25" s="269"/>
      <c r="Q25" s="269"/>
      <c r="R25" s="269"/>
      <c r="S25" s="269"/>
      <c r="T25" s="269"/>
      <c r="U25" s="269"/>
      <c r="V25" s="269"/>
      <c r="W25" s="269"/>
      <c r="X25" s="269"/>
      <c r="Y25" s="269"/>
      <c r="Z25" s="269"/>
      <c r="AA25" s="269"/>
      <c r="AB25" s="362"/>
      <c r="AC25" s="268"/>
      <c r="AD25" s="268"/>
      <c r="AE25" s="268"/>
      <c r="AF25" s="268"/>
      <c r="AG25" s="363"/>
      <c r="AH25" s="269"/>
      <c r="AI25" s="363"/>
      <c r="AJ25" s="363"/>
      <c r="AK25" s="363">
        <v>26</v>
      </c>
      <c r="AL25" s="363">
        <v>132</v>
      </c>
      <c r="AM25" s="363"/>
      <c r="AN25" s="363"/>
      <c r="AO25" s="363"/>
      <c r="AP25" s="363"/>
      <c r="AQ25" s="363"/>
      <c r="AR25" s="363"/>
      <c r="AS25" s="363"/>
      <c r="AT25" s="363"/>
      <c r="AU25" s="363"/>
      <c r="AV25" s="363"/>
      <c r="AW25" s="363"/>
      <c r="AX25" s="363"/>
      <c r="AY25" s="1010">
        <f t="shared" si="1"/>
        <v>158</v>
      </c>
    </row>
    <row r="26" spans="2:51" s="6" customFormat="1" ht="18.75" customHeight="1" x14ac:dyDescent="0.25">
      <c r="B26" s="213" t="s">
        <v>1002</v>
      </c>
      <c r="C26" s="199">
        <f>SUM(C27)</f>
        <v>0</v>
      </c>
      <c r="D26" s="199">
        <f t="shared" ref="D26:AX26" si="4">SUM(D27)</f>
        <v>0</v>
      </c>
      <c r="E26" s="199">
        <f t="shared" si="4"/>
        <v>0</v>
      </c>
      <c r="F26" s="199">
        <f t="shared" si="4"/>
        <v>0</v>
      </c>
      <c r="G26" s="199">
        <f t="shared" si="4"/>
        <v>0</v>
      </c>
      <c r="H26" s="199">
        <f t="shared" si="4"/>
        <v>0</v>
      </c>
      <c r="I26" s="199">
        <f t="shared" si="4"/>
        <v>0</v>
      </c>
      <c r="J26" s="199">
        <f t="shared" si="4"/>
        <v>0</v>
      </c>
      <c r="K26" s="199">
        <f t="shared" si="4"/>
        <v>0</v>
      </c>
      <c r="L26" s="199">
        <f t="shared" si="4"/>
        <v>0</v>
      </c>
      <c r="M26" s="199">
        <f t="shared" si="4"/>
        <v>0</v>
      </c>
      <c r="N26" s="199">
        <f t="shared" si="4"/>
        <v>0</v>
      </c>
      <c r="O26" s="199">
        <f t="shared" si="4"/>
        <v>0</v>
      </c>
      <c r="P26" s="199">
        <f t="shared" si="4"/>
        <v>0</v>
      </c>
      <c r="Q26" s="199">
        <f t="shared" si="4"/>
        <v>0</v>
      </c>
      <c r="R26" s="199">
        <f t="shared" si="4"/>
        <v>0</v>
      </c>
      <c r="S26" s="199">
        <f t="shared" si="4"/>
        <v>0</v>
      </c>
      <c r="T26" s="199">
        <f t="shared" si="4"/>
        <v>0</v>
      </c>
      <c r="U26" s="199">
        <f t="shared" si="4"/>
        <v>0</v>
      </c>
      <c r="V26" s="199">
        <f t="shared" si="4"/>
        <v>0</v>
      </c>
      <c r="W26" s="199">
        <f t="shared" si="4"/>
        <v>0</v>
      </c>
      <c r="X26" s="199">
        <f t="shared" si="4"/>
        <v>0</v>
      </c>
      <c r="Y26" s="199">
        <f t="shared" si="4"/>
        <v>0</v>
      </c>
      <c r="Z26" s="199">
        <f t="shared" si="4"/>
        <v>0</v>
      </c>
      <c r="AA26" s="199">
        <f t="shared" si="4"/>
        <v>0</v>
      </c>
      <c r="AB26" s="199">
        <f t="shared" si="4"/>
        <v>21</v>
      </c>
      <c r="AC26" s="199">
        <f t="shared" si="4"/>
        <v>138</v>
      </c>
      <c r="AD26" s="199">
        <f t="shared" si="4"/>
        <v>8</v>
      </c>
      <c r="AE26" s="199">
        <f t="shared" si="4"/>
        <v>6</v>
      </c>
      <c r="AF26" s="199">
        <f t="shared" si="4"/>
        <v>41</v>
      </c>
      <c r="AG26" s="199">
        <f t="shared" si="4"/>
        <v>23</v>
      </c>
      <c r="AH26" s="199">
        <f t="shared" si="4"/>
        <v>8</v>
      </c>
      <c r="AI26" s="199">
        <f t="shared" si="4"/>
        <v>5</v>
      </c>
      <c r="AJ26" s="199">
        <f t="shared" si="4"/>
        <v>6</v>
      </c>
      <c r="AK26" s="199">
        <f t="shared" si="4"/>
        <v>0</v>
      </c>
      <c r="AL26" s="199">
        <f t="shared" si="4"/>
        <v>0</v>
      </c>
      <c r="AM26" s="199">
        <f t="shared" si="4"/>
        <v>0</v>
      </c>
      <c r="AN26" s="199">
        <f t="shared" si="4"/>
        <v>0</v>
      </c>
      <c r="AO26" s="199">
        <f t="shared" si="4"/>
        <v>0</v>
      </c>
      <c r="AP26" s="199">
        <f t="shared" si="4"/>
        <v>0</v>
      </c>
      <c r="AQ26" s="199">
        <f t="shared" si="4"/>
        <v>0</v>
      </c>
      <c r="AR26" s="199">
        <f t="shared" si="4"/>
        <v>0</v>
      </c>
      <c r="AS26" s="199">
        <v>0</v>
      </c>
      <c r="AT26" s="199">
        <v>0</v>
      </c>
      <c r="AU26" s="199">
        <v>0</v>
      </c>
      <c r="AV26" s="199">
        <v>0</v>
      </c>
      <c r="AW26" s="199">
        <f t="shared" si="4"/>
        <v>0</v>
      </c>
      <c r="AX26" s="199">
        <f t="shared" si="4"/>
        <v>0</v>
      </c>
      <c r="AY26" s="1010">
        <f t="shared" si="1"/>
        <v>256</v>
      </c>
    </row>
    <row r="27" spans="2:51" s="6" customFormat="1" ht="18.75" customHeight="1" x14ac:dyDescent="0.25">
      <c r="B27" s="393" t="s">
        <v>1003</v>
      </c>
      <c r="C27" s="269"/>
      <c r="D27" s="269"/>
      <c r="E27" s="269"/>
      <c r="F27" s="269"/>
      <c r="G27" s="269"/>
      <c r="H27" s="269"/>
      <c r="I27" s="269"/>
      <c r="J27" s="269"/>
      <c r="K27" s="269"/>
      <c r="L27" s="269"/>
      <c r="M27" s="269"/>
      <c r="N27" s="269"/>
      <c r="O27" s="269"/>
      <c r="P27" s="269"/>
      <c r="Q27" s="269"/>
      <c r="R27" s="269"/>
      <c r="S27" s="269"/>
      <c r="T27" s="269"/>
      <c r="U27" s="269"/>
      <c r="V27" s="269"/>
      <c r="W27" s="269"/>
      <c r="X27" s="269"/>
      <c r="Y27" s="269"/>
      <c r="Z27" s="269"/>
      <c r="AA27" s="269"/>
      <c r="AB27" s="362">
        <v>21</v>
      </c>
      <c r="AC27" s="268">
        <v>138</v>
      </c>
      <c r="AD27" s="268">
        <v>8</v>
      </c>
      <c r="AE27" s="268">
        <v>6</v>
      </c>
      <c r="AF27" s="268">
        <v>41</v>
      </c>
      <c r="AG27" s="363">
        <v>23</v>
      </c>
      <c r="AH27" s="269">
        <v>8</v>
      </c>
      <c r="AI27" s="363">
        <v>5</v>
      </c>
      <c r="AJ27" s="363">
        <v>6</v>
      </c>
      <c r="AK27" s="363"/>
      <c r="AL27" s="363"/>
      <c r="AM27" s="363"/>
      <c r="AN27" s="363"/>
      <c r="AO27" s="363"/>
      <c r="AP27" s="363"/>
      <c r="AQ27" s="363"/>
      <c r="AR27" s="363"/>
      <c r="AS27" s="363"/>
      <c r="AT27" s="363"/>
      <c r="AU27" s="363"/>
      <c r="AV27" s="363"/>
      <c r="AW27" s="363"/>
      <c r="AX27" s="363"/>
      <c r="AY27" s="1010">
        <f t="shared" si="1"/>
        <v>256</v>
      </c>
    </row>
    <row r="28" spans="2:51" s="6" customFormat="1" ht="18.75" customHeight="1" x14ac:dyDescent="0.25">
      <c r="B28" s="213" t="s">
        <v>994</v>
      </c>
      <c r="C28" s="199">
        <f t="shared" ref="C28:AX28" si="5">SUM(C29:C61)</f>
        <v>50</v>
      </c>
      <c r="D28" s="199">
        <f t="shared" si="5"/>
        <v>10</v>
      </c>
      <c r="E28" s="199">
        <f t="shared" si="5"/>
        <v>1</v>
      </c>
      <c r="F28" s="199">
        <f t="shared" si="5"/>
        <v>59</v>
      </c>
      <c r="G28" s="199">
        <f t="shared" si="5"/>
        <v>47</v>
      </c>
      <c r="H28" s="199">
        <f t="shared" si="5"/>
        <v>74</v>
      </c>
      <c r="I28" s="199">
        <f t="shared" si="5"/>
        <v>130</v>
      </c>
      <c r="J28" s="199">
        <f t="shared" si="5"/>
        <v>121</v>
      </c>
      <c r="K28" s="199">
        <f t="shared" si="5"/>
        <v>176</v>
      </c>
      <c r="L28" s="199">
        <f t="shared" si="5"/>
        <v>215</v>
      </c>
      <c r="M28" s="199">
        <f t="shared" si="5"/>
        <v>150</v>
      </c>
      <c r="N28" s="199">
        <f t="shared" si="5"/>
        <v>206</v>
      </c>
      <c r="O28" s="199">
        <f t="shared" si="5"/>
        <v>248</v>
      </c>
      <c r="P28" s="199">
        <f t="shared" si="5"/>
        <v>388</v>
      </c>
      <c r="Q28" s="199">
        <f t="shared" si="5"/>
        <v>280</v>
      </c>
      <c r="R28" s="199">
        <f t="shared" si="5"/>
        <v>551</v>
      </c>
      <c r="S28" s="199">
        <f t="shared" si="5"/>
        <v>528</v>
      </c>
      <c r="T28" s="199">
        <f t="shared" si="5"/>
        <v>412</v>
      </c>
      <c r="U28" s="199">
        <f t="shared" si="5"/>
        <v>481</v>
      </c>
      <c r="V28" s="199">
        <f t="shared" si="5"/>
        <v>416</v>
      </c>
      <c r="W28" s="199">
        <f t="shared" si="5"/>
        <v>407</v>
      </c>
      <c r="X28" s="199">
        <f t="shared" si="5"/>
        <v>436</v>
      </c>
      <c r="Y28" s="199">
        <f t="shared" si="5"/>
        <v>401</v>
      </c>
      <c r="Z28" s="199">
        <f t="shared" si="5"/>
        <v>679</v>
      </c>
      <c r="AA28" s="199">
        <f t="shared" si="5"/>
        <v>399</v>
      </c>
      <c r="AB28" s="199">
        <f t="shared" si="5"/>
        <v>423</v>
      </c>
      <c r="AC28" s="199">
        <f t="shared" si="5"/>
        <v>417</v>
      </c>
      <c r="AD28" s="199">
        <f t="shared" si="5"/>
        <v>757</v>
      </c>
      <c r="AE28" s="199">
        <f t="shared" si="5"/>
        <v>646</v>
      </c>
      <c r="AF28" s="199">
        <f t="shared" si="5"/>
        <v>688</v>
      </c>
      <c r="AG28" s="199">
        <f t="shared" si="5"/>
        <v>886</v>
      </c>
      <c r="AH28" s="199">
        <f t="shared" si="5"/>
        <v>661</v>
      </c>
      <c r="AI28" s="199">
        <f t="shared" si="5"/>
        <v>453</v>
      </c>
      <c r="AJ28" s="199">
        <f t="shared" si="5"/>
        <v>648</v>
      </c>
      <c r="AK28" s="199">
        <f t="shared" si="5"/>
        <v>726</v>
      </c>
      <c r="AL28" s="199">
        <f t="shared" si="5"/>
        <v>887</v>
      </c>
      <c r="AM28" s="199">
        <f t="shared" si="5"/>
        <v>1005</v>
      </c>
      <c r="AN28" s="199">
        <f t="shared" si="5"/>
        <v>890</v>
      </c>
      <c r="AO28" s="199">
        <f t="shared" si="5"/>
        <v>1006</v>
      </c>
      <c r="AP28" s="199">
        <f t="shared" si="5"/>
        <v>1099</v>
      </c>
      <c r="AQ28" s="199">
        <f t="shared" si="5"/>
        <v>1233</v>
      </c>
      <c r="AR28" s="199">
        <f t="shared" si="5"/>
        <v>1182</v>
      </c>
      <c r="AS28" s="199">
        <f t="shared" si="5"/>
        <v>1253</v>
      </c>
      <c r="AT28" s="199">
        <f t="shared" si="5"/>
        <v>1299</v>
      </c>
      <c r="AU28" s="199">
        <f t="shared" si="5"/>
        <v>986</v>
      </c>
      <c r="AV28" s="199">
        <f t="shared" si="5"/>
        <v>1656</v>
      </c>
      <c r="AW28" s="199">
        <f t="shared" si="5"/>
        <v>1552</v>
      </c>
      <c r="AX28" s="199">
        <f t="shared" si="5"/>
        <v>1656</v>
      </c>
      <c r="AY28" s="1010">
        <f t="shared" si="1"/>
        <v>28874</v>
      </c>
    </row>
    <row r="29" spans="2:51" s="6" customFormat="1" ht="18.75" customHeight="1" x14ac:dyDescent="0.25">
      <c r="B29" s="393" t="s">
        <v>995</v>
      </c>
      <c r="C29" s="269"/>
      <c r="D29" s="269"/>
      <c r="E29" s="269"/>
      <c r="F29" s="269"/>
      <c r="G29" s="269"/>
      <c r="H29" s="269"/>
      <c r="I29" s="269"/>
      <c r="J29" s="269"/>
      <c r="K29" s="269"/>
      <c r="L29" s="269"/>
      <c r="M29" s="269"/>
      <c r="N29" s="269"/>
      <c r="O29" s="269"/>
      <c r="P29" s="269"/>
      <c r="Q29" s="269"/>
      <c r="R29" s="269">
        <v>168</v>
      </c>
      <c r="S29" s="269">
        <v>148</v>
      </c>
      <c r="T29" s="269">
        <v>7</v>
      </c>
      <c r="U29" s="269">
        <v>1</v>
      </c>
      <c r="V29" s="269"/>
      <c r="W29" s="269">
        <v>2</v>
      </c>
      <c r="X29" s="269"/>
      <c r="Y29" s="269"/>
      <c r="Z29" s="269"/>
      <c r="AA29" s="269"/>
      <c r="AB29" s="362"/>
      <c r="AC29" s="268"/>
      <c r="AD29" s="268"/>
      <c r="AE29" s="268"/>
      <c r="AF29" s="268"/>
      <c r="AG29" s="363"/>
      <c r="AH29" s="269"/>
      <c r="AI29" s="363"/>
      <c r="AJ29" s="363"/>
      <c r="AK29" s="363"/>
      <c r="AL29" s="363"/>
      <c r="AM29" s="363"/>
      <c r="AN29" s="363"/>
      <c r="AO29" s="363"/>
      <c r="AP29" s="363"/>
      <c r="AQ29" s="363"/>
      <c r="AR29" s="363"/>
      <c r="AS29" s="363"/>
      <c r="AT29" s="363"/>
      <c r="AU29" s="363"/>
      <c r="AV29" s="363"/>
      <c r="AW29" s="363"/>
      <c r="AX29" s="363"/>
      <c r="AY29" s="1010">
        <f t="shared" si="1"/>
        <v>326</v>
      </c>
    </row>
    <row r="30" spans="2:51" s="6" customFormat="1" ht="18.75" customHeight="1" x14ac:dyDescent="0.25">
      <c r="B30" s="393" t="s">
        <v>996</v>
      </c>
      <c r="C30" s="269"/>
      <c r="D30" s="269"/>
      <c r="E30" s="269"/>
      <c r="F30" s="269"/>
      <c r="G30" s="269"/>
      <c r="H30" s="269"/>
      <c r="I30" s="269"/>
      <c r="J30" s="269"/>
      <c r="K30" s="269"/>
      <c r="L30" s="269"/>
      <c r="M30" s="269"/>
      <c r="N30" s="269"/>
      <c r="O30" s="269"/>
      <c r="P30" s="269"/>
      <c r="Q30" s="269"/>
      <c r="R30" s="269"/>
      <c r="S30" s="269"/>
      <c r="T30" s="269"/>
      <c r="U30" s="269"/>
      <c r="V30" s="269"/>
      <c r="W30" s="269"/>
      <c r="X30" s="269"/>
      <c r="Y30" s="269"/>
      <c r="Z30" s="269"/>
      <c r="AA30" s="269"/>
      <c r="AB30" s="362"/>
      <c r="AC30" s="268"/>
      <c r="AD30" s="268"/>
      <c r="AE30" s="268"/>
      <c r="AF30" s="268"/>
      <c r="AG30" s="363"/>
      <c r="AH30" s="269"/>
      <c r="AI30" s="269"/>
      <c r="AJ30" s="269"/>
      <c r="AK30" s="269"/>
      <c r="AL30" s="269"/>
      <c r="AM30" s="269"/>
      <c r="AN30" s="269">
        <v>21</v>
      </c>
      <c r="AO30" s="269">
        <v>16</v>
      </c>
      <c r="AP30" s="269"/>
      <c r="AQ30" s="269">
        <v>21</v>
      </c>
      <c r="AR30" s="269">
        <v>25</v>
      </c>
      <c r="AS30" s="1379">
        <v>20</v>
      </c>
      <c r="AT30" s="1379">
        <v>41</v>
      </c>
      <c r="AU30" s="269">
        <v>12</v>
      </c>
      <c r="AV30" s="269">
        <v>29</v>
      </c>
      <c r="AW30" s="269">
        <v>34</v>
      </c>
      <c r="AX30" s="269">
        <v>29</v>
      </c>
      <c r="AY30" s="1010">
        <f t="shared" si="1"/>
        <v>248</v>
      </c>
    </row>
    <row r="31" spans="2:51" s="6" customFormat="1" ht="18.75" customHeight="1" x14ac:dyDescent="0.25">
      <c r="B31" s="393" t="s">
        <v>1006</v>
      </c>
      <c r="C31" s="269">
        <v>16</v>
      </c>
      <c r="D31" s="269">
        <v>3</v>
      </c>
      <c r="E31" s="269"/>
      <c r="F31" s="269">
        <v>11</v>
      </c>
      <c r="G31" s="269">
        <v>13</v>
      </c>
      <c r="H31" s="269">
        <v>1</v>
      </c>
      <c r="I31" s="269">
        <v>12</v>
      </c>
      <c r="J31" s="269">
        <v>5</v>
      </c>
      <c r="K31" s="269">
        <v>7</v>
      </c>
      <c r="L31" s="269">
        <v>9</v>
      </c>
      <c r="M31" s="269">
        <v>8</v>
      </c>
      <c r="N31" s="269">
        <v>17</v>
      </c>
      <c r="O31" s="269">
        <v>12</v>
      </c>
      <c r="P31" s="269">
        <v>39</v>
      </c>
      <c r="Q31" s="269">
        <v>16</v>
      </c>
      <c r="R31" s="269">
        <v>37</v>
      </c>
      <c r="S31" s="269">
        <v>37</v>
      </c>
      <c r="T31" s="269">
        <v>49</v>
      </c>
      <c r="U31" s="269">
        <v>59</v>
      </c>
      <c r="V31" s="269">
        <v>51</v>
      </c>
      <c r="W31" s="269">
        <v>19</v>
      </c>
      <c r="X31" s="269">
        <v>47</v>
      </c>
      <c r="Y31" s="269">
        <v>9</v>
      </c>
      <c r="Z31" s="269">
        <v>44</v>
      </c>
      <c r="AA31" s="269">
        <v>31</v>
      </c>
      <c r="AB31" s="362">
        <v>49</v>
      </c>
      <c r="AC31" s="268">
        <v>58</v>
      </c>
      <c r="AD31" s="268">
        <v>175</v>
      </c>
      <c r="AE31" s="268">
        <v>93</v>
      </c>
      <c r="AF31" s="268">
        <v>123</v>
      </c>
      <c r="AG31" s="363">
        <v>131</v>
      </c>
      <c r="AH31" s="269">
        <v>65</v>
      </c>
      <c r="AI31" s="363">
        <v>33</v>
      </c>
      <c r="AJ31" s="363">
        <v>65</v>
      </c>
      <c r="AK31" s="363">
        <v>48</v>
      </c>
      <c r="AL31" s="363">
        <v>119</v>
      </c>
      <c r="AM31" s="363">
        <v>117</v>
      </c>
      <c r="AN31" s="363">
        <v>57</v>
      </c>
      <c r="AO31" s="363">
        <v>84</v>
      </c>
      <c r="AP31" s="363">
        <v>138</v>
      </c>
      <c r="AQ31" s="363">
        <v>205</v>
      </c>
      <c r="AR31" s="363">
        <v>157</v>
      </c>
      <c r="AS31" s="363">
        <v>221</v>
      </c>
      <c r="AT31" s="363">
        <v>171</v>
      </c>
      <c r="AU31" s="363">
        <v>69</v>
      </c>
      <c r="AV31" s="363">
        <v>241</v>
      </c>
      <c r="AW31" s="363">
        <v>205</v>
      </c>
      <c r="AX31" s="363">
        <v>241</v>
      </c>
      <c r="AY31" s="1010">
        <f t="shared" si="1"/>
        <v>3417</v>
      </c>
    </row>
    <row r="32" spans="2:51" s="6" customFormat="1" ht="18.75" customHeight="1" x14ac:dyDescent="0.25">
      <c r="B32" s="393" t="s">
        <v>1007</v>
      </c>
      <c r="C32" s="269"/>
      <c r="D32" s="269"/>
      <c r="E32" s="269"/>
      <c r="F32" s="269">
        <v>3</v>
      </c>
      <c r="G32" s="269">
        <v>2</v>
      </c>
      <c r="H32" s="269">
        <v>2</v>
      </c>
      <c r="I32" s="269">
        <v>7</v>
      </c>
      <c r="J32" s="269">
        <v>8</v>
      </c>
      <c r="K32" s="269">
        <v>24</v>
      </c>
      <c r="L32" s="269">
        <v>12</v>
      </c>
      <c r="M32" s="269">
        <v>10</v>
      </c>
      <c r="N32" s="269">
        <v>12</v>
      </c>
      <c r="O32" s="269">
        <v>13</v>
      </c>
      <c r="P32" s="269">
        <v>30</v>
      </c>
      <c r="Q32" s="269">
        <v>59</v>
      </c>
      <c r="R32" s="269">
        <v>49</v>
      </c>
      <c r="S32" s="269">
        <v>53</v>
      </c>
      <c r="T32" s="269">
        <v>93</v>
      </c>
      <c r="U32" s="269">
        <v>66</v>
      </c>
      <c r="V32" s="269">
        <v>46</v>
      </c>
      <c r="W32" s="269">
        <v>22</v>
      </c>
      <c r="X32" s="269">
        <v>69</v>
      </c>
      <c r="Y32" s="269">
        <v>62</v>
      </c>
      <c r="Z32" s="269">
        <v>49</v>
      </c>
      <c r="AA32" s="269">
        <v>83</v>
      </c>
      <c r="AB32" s="362">
        <v>138</v>
      </c>
      <c r="AC32" s="268">
        <v>129</v>
      </c>
      <c r="AD32" s="268">
        <v>182</v>
      </c>
      <c r="AE32" s="268">
        <v>86</v>
      </c>
      <c r="AF32" s="268">
        <v>160</v>
      </c>
      <c r="AG32" s="363">
        <v>165</v>
      </c>
      <c r="AH32" s="269">
        <v>115</v>
      </c>
      <c r="AI32" s="363">
        <v>73</v>
      </c>
      <c r="AJ32" s="363">
        <v>70</v>
      </c>
      <c r="AK32" s="363">
        <v>103</v>
      </c>
      <c r="AL32" s="363">
        <v>77</v>
      </c>
      <c r="AM32" s="363">
        <v>137</v>
      </c>
      <c r="AN32" s="363">
        <v>133</v>
      </c>
      <c r="AO32" s="363">
        <v>155</v>
      </c>
      <c r="AP32" s="363">
        <v>112</v>
      </c>
      <c r="AQ32" s="363">
        <v>278</v>
      </c>
      <c r="AR32" s="363">
        <v>231</v>
      </c>
      <c r="AS32" s="363">
        <v>199</v>
      </c>
      <c r="AT32" s="363">
        <v>267</v>
      </c>
      <c r="AU32" s="363">
        <v>112</v>
      </c>
      <c r="AV32" s="363">
        <v>294</v>
      </c>
      <c r="AW32" s="363">
        <v>264</v>
      </c>
      <c r="AX32" s="363">
        <v>294</v>
      </c>
      <c r="AY32" s="1010">
        <f t="shared" si="1"/>
        <v>4548</v>
      </c>
    </row>
    <row r="33" spans="2:51" s="6" customFormat="1" ht="18.75" customHeight="1" x14ac:dyDescent="0.25">
      <c r="B33" s="393" t="s">
        <v>635</v>
      </c>
      <c r="C33" s="269"/>
      <c r="D33" s="269"/>
      <c r="E33" s="269"/>
      <c r="F33" s="269"/>
      <c r="G33" s="269"/>
      <c r="H33" s="269"/>
      <c r="I33" s="269"/>
      <c r="J33" s="269"/>
      <c r="K33" s="269"/>
      <c r="L33" s="269"/>
      <c r="M33" s="269"/>
      <c r="N33" s="269"/>
      <c r="O33" s="269"/>
      <c r="P33" s="269"/>
      <c r="Q33" s="269"/>
      <c r="R33" s="269"/>
      <c r="S33" s="269"/>
      <c r="T33" s="269"/>
      <c r="U33" s="269"/>
      <c r="V33" s="269"/>
      <c r="W33" s="269"/>
      <c r="X33" s="269"/>
      <c r="Y33" s="269"/>
      <c r="Z33" s="269"/>
      <c r="AA33" s="269"/>
      <c r="AB33" s="362"/>
      <c r="AC33" s="268"/>
      <c r="AD33" s="268"/>
      <c r="AE33" s="268"/>
      <c r="AF33" s="268"/>
      <c r="AG33" s="363"/>
      <c r="AH33" s="269"/>
      <c r="AI33" s="269"/>
      <c r="AJ33" s="269"/>
      <c r="AK33" s="269"/>
      <c r="AL33" s="269"/>
      <c r="AM33" s="269"/>
      <c r="AN33" s="269">
        <v>34</v>
      </c>
      <c r="AO33" s="269">
        <v>43</v>
      </c>
      <c r="AP33" s="269">
        <v>35</v>
      </c>
      <c r="AQ33" s="269">
        <v>38</v>
      </c>
      <c r="AR33" s="269">
        <v>49</v>
      </c>
      <c r="AS33" s="1379">
        <v>48</v>
      </c>
      <c r="AT33" s="1379">
        <v>63</v>
      </c>
      <c r="AU33" s="269">
        <v>35</v>
      </c>
      <c r="AV33" s="269">
        <v>66</v>
      </c>
      <c r="AW33" s="269">
        <v>30</v>
      </c>
      <c r="AX33" s="269">
        <v>66</v>
      </c>
      <c r="AY33" s="1010">
        <f t="shared" si="1"/>
        <v>507</v>
      </c>
    </row>
    <row r="34" spans="2:51" s="6" customFormat="1" ht="18.75" customHeight="1" x14ac:dyDescent="0.25">
      <c r="B34" s="393" t="s">
        <v>1008</v>
      </c>
      <c r="C34" s="269">
        <v>34</v>
      </c>
      <c r="D34" s="269">
        <v>7</v>
      </c>
      <c r="E34" s="269">
        <v>1</v>
      </c>
      <c r="F34" s="269">
        <v>26</v>
      </c>
      <c r="G34" s="269">
        <v>10</v>
      </c>
      <c r="H34" s="269">
        <v>42</v>
      </c>
      <c r="I34" s="269">
        <v>26</v>
      </c>
      <c r="J34" s="269">
        <v>30</v>
      </c>
      <c r="K34" s="269">
        <v>29</v>
      </c>
      <c r="L34" s="269">
        <v>37</v>
      </c>
      <c r="M34" s="269">
        <v>31</v>
      </c>
      <c r="N34" s="269">
        <v>18</v>
      </c>
      <c r="O34" s="269">
        <v>47</v>
      </c>
      <c r="P34" s="269">
        <v>61</v>
      </c>
      <c r="Q34" s="269">
        <v>37</v>
      </c>
      <c r="R34" s="269">
        <v>47</v>
      </c>
      <c r="S34" s="269">
        <v>64</v>
      </c>
      <c r="T34" s="269">
        <v>60</v>
      </c>
      <c r="U34" s="269">
        <v>47</v>
      </c>
      <c r="V34" s="269">
        <v>52</v>
      </c>
      <c r="W34" s="269">
        <v>46</v>
      </c>
      <c r="X34" s="269">
        <v>63</v>
      </c>
      <c r="Y34" s="269">
        <v>25</v>
      </c>
      <c r="Z34" s="269">
        <v>213</v>
      </c>
      <c r="AA34" s="269">
        <v>2</v>
      </c>
      <c r="AB34" s="362">
        <v>1</v>
      </c>
      <c r="AC34" s="268"/>
      <c r="AD34" s="268">
        <v>34</v>
      </c>
      <c r="AE34" s="268">
        <v>15</v>
      </c>
      <c r="AF34" s="268">
        <v>2</v>
      </c>
      <c r="AG34" s="363"/>
      <c r="AH34" s="269">
        <v>42</v>
      </c>
      <c r="AI34" s="363">
        <v>2</v>
      </c>
      <c r="AJ34" s="363"/>
      <c r="AK34" s="363"/>
      <c r="AL34" s="363"/>
      <c r="AM34" s="363"/>
      <c r="AN34" s="363"/>
      <c r="AO34" s="363"/>
      <c r="AP34" s="363"/>
      <c r="AQ34" s="363"/>
      <c r="AR34" s="363"/>
      <c r="AS34" s="363"/>
      <c r="AT34" s="363"/>
      <c r="AU34" s="363"/>
      <c r="AV34" s="363"/>
      <c r="AW34" s="363"/>
      <c r="AX34" s="363"/>
      <c r="AY34" s="1010">
        <f t="shared" si="1"/>
        <v>1151</v>
      </c>
    </row>
    <row r="35" spans="2:51" s="6" customFormat="1" ht="18.75" customHeight="1" x14ac:dyDescent="0.25">
      <c r="B35" s="393" t="s">
        <v>1009</v>
      </c>
      <c r="C35" s="269"/>
      <c r="D35" s="269"/>
      <c r="E35" s="269"/>
      <c r="F35" s="269"/>
      <c r="G35" s="269"/>
      <c r="H35" s="269"/>
      <c r="I35" s="269"/>
      <c r="J35" s="269">
        <v>34</v>
      </c>
      <c r="K35" s="269">
        <v>26</v>
      </c>
      <c r="L35" s="269">
        <v>34</v>
      </c>
      <c r="M35" s="269">
        <v>25</v>
      </c>
      <c r="N35" s="269">
        <v>31</v>
      </c>
      <c r="O35" s="269">
        <v>41</v>
      </c>
      <c r="P35" s="269">
        <v>30</v>
      </c>
      <c r="Q35" s="269">
        <v>24</v>
      </c>
      <c r="R35" s="269">
        <v>49</v>
      </c>
      <c r="S35" s="269">
        <v>58</v>
      </c>
      <c r="T35" s="269">
        <v>38</v>
      </c>
      <c r="U35" s="269">
        <v>36</v>
      </c>
      <c r="V35" s="269">
        <v>35</v>
      </c>
      <c r="W35" s="269">
        <v>36</v>
      </c>
      <c r="X35" s="269">
        <v>31</v>
      </c>
      <c r="Y35" s="269">
        <v>40</v>
      </c>
      <c r="Z35" s="269">
        <v>41</v>
      </c>
      <c r="AA35" s="269">
        <v>23</v>
      </c>
      <c r="AB35" s="362">
        <v>67</v>
      </c>
      <c r="AC35" s="268">
        <v>10</v>
      </c>
      <c r="AD35" s="268">
        <v>25</v>
      </c>
      <c r="AE35" s="268">
        <v>26</v>
      </c>
      <c r="AF35" s="268">
        <v>23</v>
      </c>
      <c r="AG35" s="363">
        <v>23</v>
      </c>
      <c r="AH35" s="269">
        <v>9</v>
      </c>
      <c r="AI35" s="363">
        <v>4</v>
      </c>
      <c r="AJ35" s="363">
        <v>44</v>
      </c>
      <c r="AK35" s="363">
        <v>46</v>
      </c>
      <c r="AL35" s="363">
        <v>55</v>
      </c>
      <c r="AM35" s="363">
        <v>73</v>
      </c>
      <c r="AN35" s="363">
        <v>45</v>
      </c>
      <c r="AO35" s="363">
        <v>59</v>
      </c>
      <c r="AP35" s="363">
        <v>72</v>
      </c>
      <c r="AQ35" s="363">
        <v>64</v>
      </c>
      <c r="AR35" s="363">
        <v>18</v>
      </c>
      <c r="AS35" s="363">
        <v>49</v>
      </c>
      <c r="AT35" s="363">
        <v>58</v>
      </c>
      <c r="AU35" s="363">
        <v>46</v>
      </c>
      <c r="AV35" s="363">
        <v>66</v>
      </c>
      <c r="AW35" s="363">
        <v>67</v>
      </c>
      <c r="AX35" s="363">
        <v>66</v>
      </c>
      <c r="AY35" s="1010">
        <f t="shared" si="1"/>
        <v>1647</v>
      </c>
    </row>
    <row r="36" spans="2:51" s="6" customFormat="1" ht="18.75" customHeight="1" x14ac:dyDescent="0.25">
      <c r="B36" s="393" t="s">
        <v>1010</v>
      </c>
      <c r="C36" s="269"/>
      <c r="D36" s="269"/>
      <c r="E36" s="269"/>
      <c r="F36" s="269"/>
      <c r="G36" s="269"/>
      <c r="H36" s="269"/>
      <c r="I36" s="269"/>
      <c r="J36" s="269"/>
      <c r="K36" s="269"/>
      <c r="L36" s="269"/>
      <c r="M36" s="269"/>
      <c r="N36" s="269"/>
      <c r="O36" s="269"/>
      <c r="P36" s="269"/>
      <c r="Q36" s="269"/>
      <c r="R36" s="269"/>
      <c r="S36" s="269"/>
      <c r="T36" s="269"/>
      <c r="U36" s="269"/>
      <c r="V36" s="269"/>
      <c r="W36" s="269"/>
      <c r="X36" s="269"/>
      <c r="Y36" s="269">
        <v>16</v>
      </c>
      <c r="Z36" s="269">
        <v>25</v>
      </c>
      <c r="AA36" s="269">
        <v>22</v>
      </c>
      <c r="AB36" s="362">
        <v>16</v>
      </c>
      <c r="AC36" s="268">
        <v>39</v>
      </c>
      <c r="AD36" s="268">
        <v>22</v>
      </c>
      <c r="AE36" s="268">
        <v>32</v>
      </c>
      <c r="AF36" s="268">
        <v>15</v>
      </c>
      <c r="AG36" s="363">
        <v>21</v>
      </c>
      <c r="AH36" s="269">
        <v>27</v>
      </c>
      <c r="AI36" s="363">
        <v>8</v>
      </c>
      <c r="AJ36" s="363">
        <v>19</v>
      </c>
      <c r="AK36" s="363">
        <v>24</v>
      </c>
      <c r="AL36" s="363">
        <v>40</v>
      </c>
      <c r="AM36" s="363">
        <v>48</v>
      </c>
      <c r="AN36" s="363">
        <v>47</v>
      </c>
      <c r="AO36" s="363">
        <v>45</v>
      </c>
      <c r="AP36" s="363">
        <v>43</v>
      </c>
      <c r="AQ36" s="363">
        <v>45</v>
      </c>
      <c r="AR36" s="363">
        <v>41</v>
      </c>
      <c r="AS36" s="363">
        <v>50</v>
      </c>
      <c r="AT36" s="363">
        <v>60</v>
      </c>
      <c r="AU36" s="363">
        <v>64</v>
      </c>
      <c r="AV36" s="363">
        <v>68</v>
      </c>
      <c r="AW36" s="363">
        <v>55</v>
      </c>
      <c r="AX36" s="363">
        <v>68</v>
      </c>
      <c r="AY36" s="1010">
        <f t="shared" si="1"/>
        <v>960</v>
      </c>
    </row>
    <row r="37" spans="2:51" s="6" customFormat="1" ht="18.75" customHeight="1" x14ac:dyDescent="0.25">
      <c r="B37" s="393" t="s">
        <v>1011</v>
      </c>
      <c r="C37" s="269"/>
      <c r="D37" s="269"/>
      <c r="E37" s="269"/>
      <c r="F37" s="269"/>
      <c r="G37" s="269">
        <v>17</v>
      </c>
      <c r="H37" s="269">
        <v>16</v>
      </c>
      <c r="I37" s="269">
        <v>21</v>
      </c>
      <c r="J37" s="269">
        <v>25</v>
      </c>
      <c r="K37" s="269">
        <v>30</v>
      </c>
      <c r="L37" s="269">
        <v>39</v>
      </c>
      <c r="M37" s="269">
        <v>38</v>
      </c>
      <c r="N37" s="269">
        <v>56</v>
      </c>
      <c r="O37" s="269">
        <v>29</v>
      </c>
      <c r="P37" s="269">
        <v>43</v>
      </c>
      <c r="Q37" s="269">
        <v>50</v>
      </c>
      <c r="R37" s="269">
        <v>53</v>
      </c>
      <c r="S37" s="269">
        <v>43</v>
      </c>
      <c r="T37" s="269">
        <v>55</v>
      </c>
      <c r="U37" s="269">
        <v>59</v>
      </c>
      <c r="V37" s="269">
        <v>48</v>
      </c>
      <c r="W37" s="269">
        <v>47</v>
      </c>
      <c r="X37" s="269">
        <v>15</v>
      </c>
      <c r="Y37" s="269">
        <v>53</v>
      </c>
      <c r="Z37" s="269">
        <v>26</v>
      </c>
      <c r="AA37" s="269">
        <v>18</v>
      </c>
      <c r="AB37" s="362">
        <v>18</v>
      </c>
      <c r="AC37" s="268">
        <v>6</v>
      </c>
      <c r="AD37" s="268">
        <v>7</v>
      </c>
      <c r="AE37" s="268">
        <v>49</v>
      </c>
      <c r="AF37" s="268">
        <v>32</v>
      </c>
      <c r="AG37" s="363">
        <v>19</v>
      </c>
      <c r="AH37" s="269">
        <v>29</v>
      </c>
      <c r="AI37" s="363">
        <v>10</v>
      </c>
      <c r="AJ37" s="363">
        <v>34</v>
      </c>
      <c r="AK37" s="363">
        <v>21</v>
      </c>
      <c r="AL37" s="363">
        <v>51</v>
      </c>
      <c r="AM37" s="363">
        <v>51</v>
      </c>
      <c r="AN37" s="363">
        <v>52</v>
      </c>
      <c r="AO37" s="363">
        <v>36</v>
      </c>
      <c r="AP37" s="363">
        <v>57</v>
      </c>
      <c r="AQ37" s="363">
        <v>51</v>
      </c>
      <c r="AR37" s="363">
        <v>38</v>
      </c>
      <c r="AS37" s="363">
        <v>48</v>
      </c>
      <c r="AT37" s="363">
        <v>39</v>
      </c>
      <c r="AU37" s="363">
        <v>60</v>
      </c>
      <c r="AV37" s="363">
        <v>89</v>
      </c>
      <c r="AW37" s="363">
        <v>87</v>
      </c>
      <c r="AX37" s="363">
        <v>89</v>
      </c>
      <c r="AY37" s="1010">
        <f t="shared" si="1"/>
        <v>1754</v>
      </c>
    </row>
    <row r="38" spans="2:51" s="6" customFormat="1" ht="18.75" customHeight="1" x14ac:dyDescent="0.25">
      <c r="B38" s="393" t="s">
        <v>1012</v>
      </c>
      <c r="C38" s="269"/>
      <c r="D38" s="269"/>
      <c r="E38" s="269"/>
      <c r="F38" s="269"/>
      <c r="G38" s="269"/>
      <c r="H38" s="269"/>
      <c r="I38" s="269"/>
      <c r="J38" s="269"/>
      <c r="K38" s="269">
        <v>14</v>
      </c>
      <c r="L38" s="269">
        <v>7</v>
      </c>
      <c r="M38" s="269">
        <v>8</v>
      </c>
      <c r="N38" s="269">
        <v>5</v>
      </c>
      <c r="O38" s="269">
        <v>11</v>
      </c>
      <c r="P38" s="269">
        <v>9</v>
      </c>
      <c r="Q38" s="269">
        <v>22</v>
      </c>
      <c r="R38" s="269">
        <v>18</v>
      </c>
      <c r="S38" s="269">
        <v>13</v>
      </c>
      <c r="T38" s="269">
        <v>13</v>
      </c>
      <c r="U38" s="269">
        <v>24</v>
      </c>
      <c r="V38" s="269">
        <v>31</v>
      </c>
      <c r="W38" s="269">
        <v>6</v>
      </c>
      <c r="X38" s="269">
        <v>13</v>
      </c>
      <c r="Y38" s="269">
        <v>12</v>
      </c>
      <c r="Z38" s="269">
        <v>44</v>
      </c>
      <c r="AA38" s="269">
        <v>20</v>
      </c>
      <c r="AB38" s="362">
        <v>12</v>
      </c>
      <c r="AC38" s="268">
        <v>9</v>
      </c>
      <c r="AD38" s="268">
        <v>21</v>
      </c>
      <c r="AE38" s="268">
        <v>39</v>
      </c>
      <c r="AF38" s="268">
        <v>8</v>
      </c>
      <c r="AG38" s="363">
        <v>26</v>
      </c>
      <c r="AH38" s="269">
        <v>34</v>
      </c>
      <c r="AI38" s="363">
        <v>33</v>
      </c>
      <c r="AJ38" s="363">
        <v>24</v>
      </c>
      <c r="AK38" s="363">
        <v>9</v>
      </c>
      <c r="AL38" s="363">
        <v>20</v>
      </c>
      <c r="AM38" s="363">
        <v>39</v>
      </c>
      <c r="AN38" s="363">
        <v>24</v>
      </c>
      <c r="AO38" s="363">
        <v>30</v>
      </c>
      <c r="AP38" s="363">
        <v>43</v>
      </c>
      <c r="AQ38" s="363">
        <v>35</v>
      </c>
      <c r="AR38" s="363">
        <v>26</v>
      </c>
      <c r="AS38" s="363">
        <v>15</v>
      </c>
      <c r="AT38" s="363">
        <v>35</v>
      </c>
      <c r="AU38" s="363">
        <v>30</v>
      </c>
      <c r="AV38" s="363">
        <v>28</v>
      </c>
      <c r="AW38" s="363">
        <v>39</v>
      </c>
      <c r="AX38" s="363">
        <v>28</v>
      </c>
      <c r="AY38" s="1010">
        <f t="shared" si="1"/>
        <v>877</v>
      </c>
    </row>
    <row r="39" spans="2:51" s="6" customFormat="1" ht="18.75" customHeight="1" x14ac:dyDescent="0.25">
      <c r="B39" s="393" t="s">
        <v>1013</v>
      </c>
      <c r="C39" s="269"/>
      <c r="D39" s="269"/>
      <c r="E39" s="269"/>
      <c r="F39" s="269">
        <v>12</v>
      </c>
      <c r="G39" s="269">
        <v>5</v>
      </c>
      <c r="H39" s="269">
        <v>7</v>
      </c>
      <c r="I39" s="269">
        <v>14</v>
      </c>
      <c r="J39" s="269">
        <v>19</v>
      </c>
      <c r="K39" s="269">
        <v>22</v>
      </c>
      <c r="L39" s="269">
        <v>27</v>
      </c>
      <c r="M39" s="269">
        <v>24</v>
      </c>
      <c r="N39" s="269">
        <v>21</v>
      </c>
      <c r="O39" s="269">
        <v>50</v>
      </c>
      <c r="P39" s="269">
        <v>53</v>
      </c>
      <c r="Q39" s="269">
        <v>26</v>
      </c>
      <c r="R39" s="269">
        <v>44</v>
      </c>
      <c r="S39" s="269">
        <v>26</v>
      </c>
      <c r="T39" s="269">
        <v>37</v>
      </c>
      <c r="U39" s="269">
        <v>56</v>
      </c>
      <c r="V39" s="269">
        <v>19</v>
      </c>
      <c r="W39" s="269">
        <v>62</v>
      </c>
      <c r="X39" s="269">
        <v>63</v>
      </c>
      <c r="Y39" s="269">
        <v>56</v>
      </c>
      <c r="Z39" s="269">
        <v>33</v>
      </c>
      <c r="AA39" s="269">
        <v>48</v>
      </c>
      <c r="AB39" s="362">
        <v>13</v>
      </c>
      <c r="AC39" s="268">
        <v>24</v>
      </c>
      <c r="AD39" s="268">
        <v>51</v>
      </c>
      <c r="AE39" s="268">
        <v>32</v>
      </c>
      <c r="AF39" s="268">
        <v>31</v>
      </c>
      <c r="AG39" s="363">
        <v>40</v>
      </c>
      <c r="AH39" s="269">
        <v>1</v>
      </c>
      <c r="AI39" s="363">
        <v>1</v>
      </c>
      <c r="AJ39" s="363">
        <v>79</v>
      </c>
      <c r="AK39" s="363">
        <v>60</v>
      </c>
      <c r="AL39" s="363">
        <v>93</v>
      </c>
      <c r="AM39" s="363">
        <v>72</v>
      </c>
      <c r="AN39" s="363">
        <v>40</v>
      </c>
      <c r="AO39" s="363">
        <v>59</v>
      </c>
      <c r="AP39" s="363">
        <v>103</v>
      </c>
      <c r="AQ39" s="363">
        <v>119</v>
      </c>
      <c r="AR39" s="363">
        <v>63</v>
      </c>
      <c r="AS39" s="363">
        <v>99</v>
      </c>
      <c r="AT39" s="363">
        <v>62</v>
      </c>
      <c r="AU39" s="363">
        <v>73</v>
      </c>
      <c r="AV39" s="363">
        <v>56</v>
      </c>
      <c r="AW39" s="363">
        <v>85</v>
      </c>
      <c r="AX39" s="363">
        <v>56</v>
      </c>
      <c r="AY39" s="1010">
        <f t="shared" si="1"/>
        <v>2036</v>
      </c>
    </row>
    <row r="40" spans="2:51" s="6" customFormat="1" ht="18.75" customHeight="1" x14ac:dyDescent="0.25">
      <c r="B40" s="393" t="s">
        <v>4783</v>
      </c>
      <c r="C40" s="1379"/>
      <c r="D40" s="1379"/>
      <c r="E40" s="1379"/>
      <c r="F40" s="1379"/>
      <c r="G40" s="1379"/>
      <c r="H40" s="1379"/>
      <c r="I40" s="1379"/>
      <c r="J40" s="1379"/>
      <c r="K40" s="1379"/>
      <c r="L40" s="1379"/>
      <c r="M40" s="1379"/>
      <c r="N40" s="1379"/>
      <c r="O40" s="1379"/>
      <c r="P40" s="1379"/>
      <c r="Q40" s="1379"/>
      <c r="R40" s="1379"/>
      <c r="S40" s="1379"/>
      <c r="T40" s="1379"/>
      <c r="U40" s="1379"/>
      <c r="V40" s="1379"/>
      <c r="W40" s="1379"/>
      <c r="X40" s="1379"/>
      <c r="Y40" s="1379"/>
      <c r="Z40" s="1379"/>
      <c r="AA40" s="1379"/>
      <c r="AB40" s="362"/>
      <c r="AC40" s="1378"/>
      <c r="AD40" s="1378"/>
      <c r="AE40" s="1378"/>
      <c r="AF40" s="1378"/>
      <c r="AG40" s="363"/>
      <c r="AH40" s="1379"/>
      <c r="AI40" s="363"/>
      <c r="AJ40" s="363"/>
      <c r="AK40" s="363"/>
      <c r="AL40" s="363"/>
      <c r="AM40" s="363"/>
      <c r="AN40" s="363"/>
      <c r="AO40" s="363"/>
      <c r="AP40" s="363"/>
      <c r="AQ40" s="363"/>
      <c r="AR40" s="363"/>
      <c r="AS40" s="363"/>
      <c r="AT40" s="363"/>
      <c r="AU40" s="363"/>
      <c r="AV40" s="363"/>
      <c r="AW40" s="363"/>
      <c r="AX40" s="363"/>
      <c r="AY40" s="1838"/>
    </row>
    <row r="41" spans="2:51" s="6" customFormat="1" ht="18.75" customHeight="1" x14ac:dyDescent="0.25">
      <c r="B41" s="393" t="s">
        <v>1014</v>
      </c>
      <c r="C41" s="269"/>
      <c r="D41" s="269"/>
      <c r="E41" s="269"/>
      <c r="F41" s="269"/>
      <c r="G41" s="269"/>
      <c r="H41" s="269"/>
      <c r="I41" s="269"/>
      <c r="J41" s="269"/>
      <c r="K41" s="269"/>
      <c r="L41" s="269"/>
      <c r="M41" s="269"/>
      <c r="N41" s="269"/>
      <c r="O41" s="269"/>
      <c r="P41" s="269"/>
      <c r="Q41" s="269"/>
      <c r="R41" s="269"/>
      <c r="S41" s="269"/>
      <c r="T41" s="269"/>
      <c r="U41" s="269"/>
      <c r="V41" s="269"/>
      <c r="W41" s="269">
        <v>2</v>
      </c>
      <c r="X41" s="269"/>
      <c r="Y41" s="269">
        <v>11</v>
      </c>
      <c r="Z41" s="269">
        <v>16</v>
      </c>
      <c r="AA41" s="269">
        <v>17</v>
      </c>
      <c r="AB41" s="362">
        <v>1</v>
      </c>
      <c r="AC41" s="268">
        <v>6</v>
      </c>
      <c r="AD41" s="268">
        <v>2</v>
      </c>
      <c r="AE41" s="268">
        <v>8</v>
      </c>
      <c r="AF41" s="268">
        <v>8</v>
      </c>
      <c r="AG41" s="363">
        <v>20</v>
      </c>
      <c r="AH41" s="269">
        <v>2</v>
      </c>
      <c r="AI41" s="363">
        <v>2</v>
      </c>
      <c r="AJ41" s="363"/>
      <c r="AK41" s="363"/>
      <c r="AL41" s="363">
        <v>9</v>
      </c>
      <c r="AM41" s="363"/>
      <c r="AN41" s="363"/>
      <c r="AO41" s="363"/>
      <c r="AP41" s="363"/>
      <c r="AQ41" s="363"/>
      <c r="AR41" s="363"/>
      <c r="AS41" s="363"/>
      <c r="AT41" s="363"/>
      <c r="AU41" s="363"/>
      <c r="AV41" s="363"/>
      <c r="AW41" s="363"/>
      <c r="AX41" s="363"/>
      <c r="AY41" s="1010">
        <f t="shared" si="1"/>
        <v>104</v>
      </c>
    </row>
    <row r="42" spans="2:51" s="6" customFormat="1" ht="15.75" x14ac:dyDescent="0.25">
      <c r="B42" s="394" t="s">
        <v>2008</v>
      </c>
      <c r="C42" s="269"/>
      <c r="D42" s="269"/>
      <c r="E42" s="269"/>
      <c r="F42" s="269"/>
      <c r="G42" s="269"/>
      <c r="H42" s="269"/>
      <c r="I42" s="269"/>
      <c r="J42" s="269"/>
      <c r="K42" s="269"/>
      <c r="L42" s="269"/>
      <c r="M42" s="269"/>
      <c r="N42" s="269"/>
      <c r="O42" s="269"/>
      <c r="P42" s="269"/>
      <c r="Q42" s="269"/>
      <c r="R42" s="269"/>
      <c r="S42" s="269"/>
      <c r="T42" s="269"/>
      <c r="U42" s="269"/>
      <c r="V42" s="269"/>
      <c r="W42" s="269">
        <v>55</v>
      </c>
      <c r="X42" s="269">
        <v>3</v>
      </c>
      <c r="Y42" s="269">
        <v>6</v>
      </c>
      <c r="Z42" s="269">
        <v>14</v>
      </c>
      <c r="AA42" s="269"/>
      <c r="AB42" s="362"/>
      <c r="AC42" s="268">
        <v>21</v>
      </c>
      <c r="AD42" s="268">
        <v>11</v>
      </c>
      <c r="AE42" s="268">
        <v>15</v>
      </c>
      <c r="AF42" s="268">
        <v>19</v>
      </c>
      <c r="AG42" s="363">
        <v>16</v>
      </c>
      <c r="AH42" s="269">
        <v>2</v>
      </c>
      <c r="AI42" s="363">
        <v>1</v>
      </c>
      <c r="AJ42" s="363">
        <v>1</v>
      </c>
      <c r="AK42" s="363"/>
      <c r="AL42" s="363"/>
      <c r="AM42" s="363"/>
      <c r="AN42" s="363"/>
      <c r="AO42" s="363"/>
      <c r="AP42" s="363"/>
      <c r="AQ42" s="363"/>
      <c r="AR42" s="363"/>
      <c r="AS42" s="363"/>
      <c r="AT42" s="363"/>
      <c r="AU42" s="363"/>
      <c r="AV42" s="363"/>
      <c r="AW42" s="363"/>
      <c r="AX42" s="363"/>
      <c r="AY42" s="1010">
        <f t="shared" si="1"/>
        <v>164</v>
      </c>
    </row>
    <row r="43" spans="2:51" s="6" customFormat="1" ht="15.75" x14ac:dyDescent="0.25">
      <c r="B43" s="394" t="s">
        <v>1015</v>
      </c>
      <c r="C43" s="269"/>
      <c r="D43" s="269"/>
      <c r="E43" s="269"/>
      <c r="F43" s="269"/>
      <c r="G43" s="269"/>
      <c r="H43" s="269"/>
      <c r="I43" s="269"/>
      <c r="J43" s="269"/>
      <c r="K43" s="269"/>
      <c r="L43" s="269"/>
      <c r="M43" s="269"/>
      <c r="N43" s="269"/>
      <c r="O43" s="269"/>
      <c r="P43" s="269"/>
      <c r="Q43" s="269"/>
      <c r="R43" s="269"/>
      <c r="S43" s="269"/>
      <c r="T43" s="269"/>
      <c r="U43" s="269"/>
      <c r="V43" s="269"/>
      <c r="W43" s="269">
        <v>36</v>
      </c>
      <c r="X43" s="269">
        <v>21</v>
      </c>
      <c r="Y43" s="269">
        <v>38</v>
      </c>
      <c r="Z43" s="269">
        <v>37</v>
      </c>
      <c r="AA43" s="269">
        <v>18</v>
      </c>
      <c r="AB43" s="362">
        <v>2</v>
      </c>
      <c r="AC43" s="268">
        <v>14</v>
      </c>
      <c r="AD43" s="268">
        <v>13</v>
      </c>
      <c r="AE43" s="268">
        <v>24</v>
      </c>
      <c r="AF43" s="268">
        <v>4</v>
      </c>
      <c r="AG43" s="363">
        <v>12</v>
      </c>
      <c r="AH43" s="269">
        <v>12</v>
      </c>
      <c r="AI43" s="363"/>
      <c r="AJ43" s="363">
        <v>4</v>
      </c>
      <c r="AK43" s="363">
        <v>1</v>
      </c>
      <c r="AL43" s="363">
        <v>1</v>
      </c>
      <c r="AM43" s="363"/>
      <c r="AN43" s="363"/>
      <c r="AO43" s="363"/>
      <c r="AP43" s="363"/>
      <c r="AQ43" s="363">
        <v>4</v>
      </c>
      <c r="AR43" s="363"/>
      <c r="AS43" s="363"/>
      <c r="AT43" s="363"/>
      <c r="AU43" s="363"/>
      <c r="AV43" s="363"/>
      <c r="AW43" s="363"/>
      <c r="AX43" s="363"/>
      <c r="AY43" s="1010">
        <f t="shared" si="1"/>
        <v>241</v>
      </c>
    </row>
    <row r="44" spans="2:51" s="6" customFormat="1" ht="15.75" x14ac:dyDescent="0.25">
      <c r="B44" s="394" t="s">
        <v>2009</v>
      </c>
      <c r="C44" s="269"/>
      <c r="D44" s="269"/>
      <c r="E44" s="269"/>
      <c r="F44" s="269"/>
      <c r="G44" s="269"/>
      <c r="H44" s="269"/>
      <c r="I44" s="269"/>
      <c r="J44" s="269"/>
      <c r="K44" s="269"/>
      <c r="L44" s="269"/>
      <c r="M44" s="269"/>
      <c r="N44" s="269"/>
      <c r="O44" s="269"/>
      <c r="P44" s="269"/>
      <c r="Q44" s="269"/>
      <c r="R44" s="269"/>
      <c r="S44" s="269"/>
      <c r="T44" s="269"/>
      <c r="U44" s="269"/>
      <c r="V44" s="269"/>
      <c r="W44" s="269"/>
      <c r="X44" s="269"/>
      <c r="Y44" s="269"/>
      <c r="Z44" s="269"/>
      <c r="AA44" s="269"/>
      <c r="AB44" s="362"/>
      <c r="AC44" s="268"/>
      <c r="AD44" s="268"/>
      <c r="AE44" s="268"/>
      <c r="AF44" s="268"/>
      <c r="AG44" s="363"/>
      <c r="AH44" s="269"/>
      <c r="AI44" s="363"/>
      <c r="AJ44" s="363">
        <v>10</v>
      </c>
      <c r="AK44" s="363">
        <v>17</v>
      </c>
      <c r="AL44" s="363"/>
      <c r="AM44" s="363">
        <v>21</v>
      </c>
      <c r="AN44" s="363">
        <v>8</v>
      </c>
      <c r="AO44" s="363">
        <v>13</v>
      </c>
      <c r="AP44" s="363">
        <v>22</v>
      </c>
      <c r="AQ44" s="363">
        <v>21</v>
      </c>
      <c r="AR44" s="363">
        <v>23</v>
      </c>
      <c r="AS44" s="363">
        <v>3</v>
      </c>
      <c r="AT44" s="363">
        <v>23</v>
      </c>
      <c r="AU44" s="363">
        <v>12</v>
      </c>
      <c r="AV44" s="363">
        <v>18</v>
      </c>
      <c r="AW44" s="363">
        <v>19</v>
      </c>
      <c r="AX44" s="363">
        <v>18</v>
      </c>
      <c r="AY44" s="1010">
        <f t="shared" si="1"/>
        <v>228</v>
      </c>
    </row>
    <row r="45" spans="2:51" s="6" customFormat="1" ht="15.75" x14ac:dyDescent="0.25">
      <c r="B45" s="394" t="s">
        <v>1016</v>
      </c>
      <c r="C45" s="269"/>
      <c r="D45" s="269"/>
      <c r="E45" s="269"/>
      <c r="F45" s="269"/>
      <c r="G45" s="269"/>
      <c r="H45" s="269"/>
      <c r="I45" s="269"/>
      <c r="J45" s="269"/>
      <c r="K45" s="269"/>
      <c r="L45" s="269"/>
      <c r="M45" s="269"/>
      <c r="N45" s="269"/>
      <c r="O45" s="269"/>
      <c r="P45" s="269"/>
      <c r="Q45" s="269"/>
      <c r="R45" s="269"/>
      <c r="S45" s="269"/>
      <c r="T45" s="269"/>
      <c r="U45" s="269"/>
      <c r="V45" s="269"/>
      <c r="W45" s="269"/>
      <c r="X45" s="269"/>
      <c r="Y45" s="269"/>
      <c r="Z45" s="269"/>
      <c r="AA45" s="269"/>
      <c r="AB45" s="362"/>
      <c r="AC45" s="268"/>
      <c r="AD45" s="268"/>
      <c r="AE45" s="268">
        <v>32</v>
      </c>
      <c r="AF45" s="268">
        <v>48</v>
      </c>
      <c r="AG45" s="363">
        <v>54</v>
      </c>
      <c r="AH45" s="269">
        <v>4</v>
      </c>
      <c r="AI45" s="363">
        <v>3</v>
      </c>
      <c r="AJ45" s="363">
        <v>1</v>
      </c>
      <c r="AK45" s="363">
        <v>2</v>
      </c>
      <c r="AL45" s="363"/>
      <c r="AM45" s="363">
        <v>1</v>
      </c>
      <c r="AN45" s="363"/>
      <c r="AO45" s="363"/>
      <c r="AP45" s="363">
        <v>1</v>
      </c>
      <c r="AQ45" s="363"/>
      <c r="AR45" s="363"/>
      <c r="AS45" s="363"/>
      <c r="AT45" s="363"/>
      <c r="AU45" s="363"/>
      <c r="AV45" s="363"/>
      <c r="AW45" s="363"/>
      <c r="AX45" s="363"/>
      <c r="AY45" s="1010">
        <f t="shared" si="1"/>
        <v>146</v>
      </c>
    </row>
    <row r="46" spans="2:51" s="6" customFormat="1" ht="15.75" x14ac:dyDescent="0.25">
      <c r="B46" s="394" t="s">
        <v>1017</v>
      </c>
      <c r="C46" s="269"/>
      <c r="D46" s="269"/>
      <c r="E46" s="269"/>
      <c r="F46" s="269"/>
      <c r="G46" s="269"/>
      <c r="H46" s="269"/>
      <c r="I46" s="269"/>
      <c r="J46" s="269"/>
      <c r="K46" s="269"/>
      <c r="L46" s="269"/>
      <c r="M46" s="269"/>
      <c r="N46" s="269"/>
      <c r="O46" s="269"/>
      <c r="P46" s="269"/>
      <c r="Q46" s="269"/>
      <c r="R46" s="269"/>
      <c r="S46" s="269"/>
      <c r="T46" s="269"/>
      <c r="U46" s="269"/>
      <c r="V46" s="269"/>
      <c r="W46" s="269"/>
      <c r="X46" s="269"/>
      <c r="Y46" s="269"/>
      <c r="Z46" s="269"/>
      <c r="AA46" s="269"/>
      <c r="AB46" s="362"/>
      <c r="AC46" s="268"/>
      <c r="AD46" s="268">
        <v>5</v>
      </c>
      <c r="AE46" s="268">
        <v>26</v>
      </c>
      <c r="AF46" s="268">
        <v>18</v>
      </c>
      <c r="AG46" s="363">
        <v>58</v>
      </c>
      <c r="AH46" s="269">
        <v>6</v>
      </c>
      <c r="AI46" s="363">
        <v>3</v>
      </c>
      <c r="AJ46" s="363">
        <v>5</v>
      </c>
      <c r="AK46" s="363"/>
      <c r="AL46" s="363"/>
      <c r="AM46" s="363"/>
      <c r="AN46" s="363"/>
      <c r="AO46" s="363"/>
      <c r="AP46" s="363"/>
      <c r="AQ46" s="363"/>
      <c r="AR46" s="363"/>
      <c r="AS46" s="363">
        <v>33</v>
      </c>
      <c r="AT46" s="363">
        <v>20</v>
      </c>
      <c r="AU46" s="363">
        <v>30</v>
      </c>
      <c r="AV46" s="363">
        <v>55</v>
      </c>
      <c r="AW46" s="363">
        <v>45</v>
      </c>
      <c r="AX46" s="363">
        <v>55</v>
      </c>
      <c r="AY46" s="1010">
        <f t="shared" si="1"/>
        <v>359</v>
      </c>
    </row>
    <row r="47" spans="2:51" s="6" customFormat="1" ht="18.75" customHeight="1" x14ac:dyDescent="0.25">
      <c r="B47" s="394" t="s">
        <v>1018</v>
      </c>
      <c r="C47" s="269"/>
      <c r="D47" s="269"/>
      <c r="E47" s="269"/>
      <c r="F47" s="269"/>
      <c r="G47" s="269"/>
      <c r="H47" s="269"/>
      <c r="I47" s="269"/>
      <c r="J47" s="269"/>
      <c r="K47" s="269"/>
      <c r="L47" s="269"/>
      <c r="M47" s="269"/>
      <c r="N47" s="269"/>
      <c r="O47" s="269"/>
      <c r="P47" s="269"/>
      <c r="Q47" s="269"/>
      <c r="R47" s="269"/>
      <c r="S47" s="269"/>
      <c r="T47" s="269"/>
      <c r="U47" s="269"/>
      <c r="V47" s="269"/>
      <c r="W47" s="269"/>
      <c r="X47" s="269"/>
      <c r="Y47" s="269"/>
      <c r="Z47" s="269"/>
      <c r="AA47" s="269"/>
      <c r="AB47" s="362"/>
      <c r="AC47" s="268"/>
      <c r="AD47" s="268"/>
      <c r="AE47" s="268"/>
      <c r="AF47" s="268"/>
      <c r="AG47" s="363"/>
      <c r="AH47" s="269"/>
      <c r="AI47" s="363"/>
      <c r="AJ47" s="363"/>
      <c r="AK47" s="363">
        <v>45</v>
      </c>
      <c r="AL47" s="363">
        <v>52</v>
      </c>
      <c r="AM47" s="363">
        <v>10</v>
      </c>
      <c r="AN47" s="363">
        <v>16</v>
      </c>
      <c r="AO47" s="363">
        <v>51</v>
      </c>
      <c r="AP47" s="363">
        <v>31</v>
      </c>
      <c r="AQ47" s="363">
        <v>15</v>
      </c>
      <c r="AR47" s="363">
        <v>45</v>
      </c>
      <c r="AS47" s="363">
        <v>9</v>
      </c>
      <c r="AT47" s="363"/>
      <c r="AU47" s="363"/>
      <c r="AV47" s="363"/>
      <c r="AW47" s="363"/>
      <c r="AX47" s="363"/>
      <c r="AY47" s="1010">
        <f t="shared" si="1"/>
        <v>274</v>
      </c>
    </row>
    <row r="48" spans="2:51" s="6" customFormat="1" ht="18.75" customHeight="1" x14ac:dyDescent="0.25">
      <c r="B48" s="393" t="s">
        <v>2010</v>
      </c>
      <c r="C48" s="269"/>
      <c r="D48" s="269"/>
      <c r="E48" s="269"/>
      <c r="F48" s="269"/>
      <c r="G48" s="269"/>
      <c r="H48" s="269"/>
      <c r="I48" s="269"/>
      <c r="J48" s="269"/>
      <c r="K48" s="269"/>
      <c r="L48" s="269"/>
      <c r="M48" s="269"/>
      <c r="N48" s="269"/>
      <c r="O48" s="269"/>
      <c r="P48" s="269"/>
      <c r="Q48" s="269"/>
      <c r="R48" s="269"/>
      <c r="S48" s="269"/>
      <c r="T48" s="269"/>
      <c r="U48" s="269"/>
      <c r="V48" s="269"/>
      <c r="W48" s="269"/>
      <c r="X48" s="269"/>
      <c r="Y48" s="269"/>
      <c r="Z48" s="269"/>
      <c r="AA48" s="269"/>
      <c r="AB48" s="362"/>
      <c r="AC48" s="268"/>
      <c r="AD48" s="268"/>
      <c r="AE48" s="268"/>
      <c r="AF48" s="268"/>
      <c r="AG48" s="363"/>
      <c r="AH48" s="269"/>
      <c r="AI48" s="363"/>
      <c r="AJ48" s="363"/>
      <c r="AK48" s="363"/>
      <c r="AL48" s="363"/>
      <c r="AM48" s="363"/>
      <c r="AN48" s="363"/>
      <c r="AO48" s="363"/>
      <c r="AP48" s="363"/>
      <c r="AQ48" s="363"/>
      <c r="AR48" s="363"/>
      <c r="AS48" s="363"/>
      <c r="AT48" s="363"/>
      <c r="AU48" s="363">
        <v>2</v>
      </c>
      <c r="AV48" s="363">
        <v>3</v>
      </c>
      <c r="AW48" s="363">
        <v>11</v>
      </c>
      <c r="AX48" s="363">
        <v>3</v>
      </c>
      <c r="AY48" s="1010">
        <f t="shared" si="1"/>
        <v>19</v>
      </c>
    </row>
    <row r="49" spans="2:52" s="6" customFormat="1" ht="18.75" customHeight="1" x14ac:dyDescent="0.25">
      <c r="B49" s="393" t="s">
        <v>1019</v>
      </c>
      <c r="C49" s="269"/>
      <c r="D49" s="269"/>
      <c r="E49" s="269"/>
      <c r="F49" s="269"/>
      <c r="G49" s="269"/>
      <c r="H49" s="269"/>
      <c r="I49" s="269"/>
      <c r="J49" s="269"/>
      <c r="K49" s="269"/>
      <c r="L49" s="269"/>
      <c r="M49" s="269"/>
      <c r="N49" s="269"/>
      <c r="O49" s="269"/>
      <c r="P49" s="269"/>
      <c r="Q49" s="269"/>
      <c r="R49" s="269"/>
      <c r="S49" s="269"/>
      <c r="T49" s="269"/>
      <c r="U49" s="269"/>
      <c r="V49" s="269"/>
      <c r="W49" s="269"/>
      <c r="X49" s="269"/>
      <c r="Y49" s="269"/>
      <c r="Z49" s="269"/>
      <c r="AA49" s="269"/>
      <c r="AB49" s="362"/>
      <c r="AC49" s="268"/>
      <c r="AD49" s="268"/>
      <c r="AE49" s="268"/>
      <c r="AF49" s="268"/>
      <c r="AG49" s="363"/>
      <c r="AH49" s="269"/>
      <c r="AI49" s="363"/>
      <c r="AJ49" s="363"/>
      <c r="AK49" s="363"/>
      <c r="AL49" s="363"/>
      <c r="AM49" s="363"/>
      <c r="AN49" s="363"/>
      <c r="AO49" s="363"/>
      <c r="AP49" s="363"/>
      <c r="AQ49" s="363"/>
      <c r="AR49" s="363">
        <v>8</v>
      </c>
      <c r="AS49" s="363">
        <v>11</v>
      </c>
      <c r="AT49" s="363">
        <v>13</v>
      </c>
      <c r="AU49" s="363">
        <v>15</v>
      </c>
      <c r="AV49" s="363">
        <v>10</v>
      </c>
      <c r="AW49" s="363">
        <v>22</v>
      </c>
      <c r="AX49" s="363">
        <v>10</v>
      </c>
      <c r="AY49" s="1010">
        <f t="shared" si="1"/>
        <v>89</v>
      </c>
    </row>
    <row r="50" spans="2:52" s="6" customFormat="1" ht="18.75" customHeight="1" x14ac:dyDescent="0.25">
      <c r="B50" s="393" t="s">
        <v>747</v>
      </c>
      <c r="C50" s="269"/>
      <c r="D50" s="269"/>
      <c r="E50" s="269"/>
      <c r="F50" s="269">
        <v>7</v>
      </c>
      <c r="G50" s="269"/>
      <c r="H50" s="269">
        <v>6</v>
      </c>
      <c r="I50" s="269">
        <v>50</v>
      </c>
      <c r="J50" s="269"/>
      <c r="K50" s="269">
        <v>24</v>
      </c>
      <c r="L50" s="269">
        <v>21</v>
      </c>
      <c r="M50" s="269"/>
      <c r="N50" s="269">
        <v>25</v>
      </c>
      <c r="O50" s="269">
        <v>28</v>
      </c>
      <c r="P50" s="269">
        <v>103</v>
      </c>
      <c r="Q50" s="269">
        <v>21</v>
      </c>
      <c r="R50" s="269">
        <v>15</v>
      </c>
      <c r="S50" s="269">
        <v>24</v>
      </c>
      <c r="T50" s="269">
        <v>17</v>
      </c>
      <c r="U50" s="269">
        <v>15</v>
      </c>
      <c r="V50" s="269">
        <v>41</v>
      </c>
      <c r="W50" s="269">
        <v>1</v>
      </c>
      <c r="X50" s="269">
        <v>13</v>
      </c>
      <c r="Y50" s="269">
        <v>22</v>
      </c>
      <c r="Z50" s="269">
        <v>18</v>
      </c>
      <c r="AA50" s="269">
        <v>34</v>
      </c>
      <c r="AB50" s="362">
        <v>29</v>
      </c>
      <c r="AC50" s="268">
        <v>15</v>
      </c>
      <c r="AD50" s="268">
        <v>89</v>
      </c>
      <c r="AE50" s="268">
        <v>64</v>
      </c>
      <c r="AF50" s="268">
        <v>22</v>
      </c>
      <c r="AG50" s="363">
        <v>28</v>
      </c>
      <c r="AH50" s="269">
        <v>18</v>
      </c>
      <c r="AI50" s="363">
        <v>23</v>
      </c>
      <c r="AJ50" s="363">
        <v>3</v>
      </c>
      <c r="AK50" s="363">
        <v>41</v>
      </c>
      <c r="AL50" s="363">
        <v>39</v>
      </c>
      <c r="AM50" s="363">
        <v>32</v>
      </c>
      <c r="AN50" s="363">
        <v>34</v>
      </c>
      <c r="AO50" s="363">
        <v>7</v>
      </c>
      <c r="AP50" s="363">
        <v>22</v>
      </c>
      <c r="AQ50" s="363">
        <v>19</v>
      </c>
      <c r="AR50" s="363">
        <v>50</v>
      </c>
      <c r="AS50" s="363">
        <v>49</v>
      </c>
      <c r="AT50" s="363">
        <v>58</v>
      </c>
      <c r="AU50" s="363">
        <v>54</v>
      </c>
      <c r="AV50" s="363">
        <v>33</v>
      </c>
      <c r="AW50" s="363">
        <v>58</v>
      </c>
      <c r="AX50" s="363">
        <v>33</v>
      </c>
      <c r="AY50" s="1010">
        <f t="shared" si="1"/>
        <v>1305</v>
      </c>
    </row>
    <row r="51" spans="2:52" ht="18.75" customHeight="1" x14ac:dyDescent="0.25">
      <c r="B51" s="393" t="s">
        <v>637</v>
      </c>
      <c r="C51" s="269"/>
      <c r="D51" s="269"/>
      <c r="E51" s="269"/>
      <c r="F51" s="269"/>
      <c r="G51" s="269"/>
      <c r="H51" s="269"/>
      <c r="I51" s="269"/>
      <c r="J51" s="269"/>
      <c r="K51" s="269"/>
      <c r="L51" s="269"/>
      <c r="M51" s="269"/>
      <c r="N51" s="269"/>
      <c r="O51" s="269"/>
      <c r="P51" s="269"/>
      <c r="Q51" s="269"/>
      <c r="R51" s="269"/>
      <c r="S51" s="269">
        <v>21</v>
      </c>
      <c r="T51" s="269">
        <v>2</v>
      </c>
      <c r="U51" s="269">
        <v>36</v>
      </c>
      <c r="V51" s="269">
        <v>17</v>
      </c>
      <c r="W51" s="269">
        <v>5</v>
      </c>
      <c r="X51" s="269">
        <v>32</v>
      </c>
      <c r="Y51" s="269">
        <v>14</v>
      </c>
      <c r="Z51" s="269">
        <v>33</v>
      </c>
      <c r="AA51" s="269">
        <v>31</v>
      </c>
      <c r="AB51" s="362">
        <v>27</v>
      </c>
      <c r="AC51" s="268">
        <v>49</v>
      </c>
      <c r="AD51" s="268">
        <v>44</v>
      </c>
      <c r="AE51" s="268">
        <v>42</v>
      </c>
      <c r="AF51" s="268">
        <v>47</v>
      </c>
      <c r="AG51" s="363">
        <v>55</v>
      </c>
      <c r="AH51" s="269">
        <v>78</v>
      </c>
      <c r="AI51" s="363">
        <v>56</v>
      </c>
      <c r="AJ51" s="363">
        <v>59</v>
      </c>
      <c r="AK51" s="363">
        <v>56</v>
      </c>
      <c r="AL51" s="363">
        <v>72</v>
      </c>
      <c r="AM51" s="363">
        <v>68</v>
      </c>
      <c r="AN51" s="363">
        <v>82</v>
      </c>
      <c r="AO51" s="363">
        <v>49</v>
      </c>
      <c r="AP51" s="363">
        <v>90</v>
      </c>
      <c r="AQ51" s="363">
        <v>28</v>
      </c>
      <c r="AR51" s="363">
        <v>68</v>
      </c>
      <c r="AS51" s="363">
        <v>51</v>
      </c>
      <c r="AT51" s="363">
        <v>68</v>
      </c>
      <c r="AU51" s="363">
        <v>62</v>
      </c>
      <c r="AV51" s="363">
        <v>70</v>
      </c>
      <c r="AW51" s="363">
        <v>64</v>
      </c>
      <c r="AX51" s="363">
        <v>70</v>
      </c>
      <c r="AY51" s="1010">
        <f t="shared" si="1"/>
        <v>1546</v>
      </c>
    </row>
    <row r="52" spans="2:52" ht="18.75" customHeight="1" x14ac:dyDescent="0.25">
      <c r="B52" s="393" t="s">
        <v>713</v>
      </c>
      <c r="C52" s="269"/>
      <c r="D52" s="269"/>
      <c r="E52" s="269"/>
      <c r="F52" s="269"/>
      <c r="G52" s="269"/>
      <c r="H52" s="269"/>
      <c r="I52" s="269"/>
      <c r="J52" s="269"/>
      <c r="K52" s="269"/>
      <c r="L52" s="269"/>
      <c r="M52" s="269"/>
      <c r="N52" s="269"/>
      <c r="O52" s="269"/>
      <c r="P52" s="269"/>
      <c r="Q52" s="269"/>
      <c r="R52" s="269"/>
      <c r="S52" s="269"/>
      <c r="T52" s="269"/>
      <c r="U52" s="269"/>
      <c r="V52" s="269"/>
      <c r="W52" s="269"/>
      <c r="X52" s="269"/>
      <c r="Y52" s="269"/>
      <c r="Z52" s="269"/>
      <c r="AA52" s="269"/>
      <c r="AB52" s="362"/>
      <c r="AC52" s="268"/>
      <c r="AD52" s="268"/>
      <c r="AE52" s="268">
        <v>14</v>
      </c>
      <c r="AF52" s="268">
        <v>47</v>
      </c>
      <c r="AG52" s="363">
        <v>67</v>
      </c>
      <c r="AH52" s="269">
        <v>47</v>
      </c>
      <c r="AI52" s="363">
        <v>42</v>
      </c>
      <c r="AJ52" s="363">
        <v>64</v>
      </c>
      <c r="AK52" s="363">
        <v>70</v>
      </c>
      <c r="AL52" s="363">
        <v>38</v>
      </c>
      <c r="AM52" s="363">
        <v>74</v>
      </c>
      <c r="AN52" s="363">
        <v>69</v>
      </c>
      <c r="AO52" s="363">
        <v>73</v>
      </c>
      <c r="AP52" s="363">
        <v>49</v>
      </c>
      <c r="AQ52" s="363">
        <v>73</v>
      </c>
      <c r="AR52" s="363">
        <v>47</v>
      </c>
      <c r="AS52" s="363">
        <v>74</v>
      </c>
      <c r="AT52" s="363">
        <v>60</v>
      </c>
      <c r="AU52" s="363">
        <v>60</v>
      </c>
      <c r="AV52" s="363">
        <v>76</v>
      </c>
      <c r="AW52" s="363">
        <v>76</v>
      </c>
      <c r="AX52" s="363">
        <v>76</v>
      </c>
      <c r="AY52" s="1010">
        <f t="shared" si="1"/>
        <v>1196</v>
      </c>
    </row>
    <row r="53" spans="2:52" ht="15.75" x14ac:dyDescent="0.25">
      <c r="B53" s="393" t="s">
        <v>745</v>
      </c>
      <c r="C53" s="269"/>
      <c r="D53" s="269"/>
      <c r="E53" s="269"/>
      <c r="F53" s="269"/>
      <c r="G53" s="269"/>
      <c r="H53" s="269"/>
      <c r="I53" s="269"/>
      <c r="J53" s="269"/>
      <c r="K53" s="269"/>
      <c r="L53" s="269">
        <v>29</v>
      </c>
      <c r="M53" s="269">
        <v>6</v>
      </c>
      <c r="N53" s="269">
        <v>21</v>
      </c>
      <c r="O53" s="269">
        <v>17</v>
      </c>
      <c r="P53" s="269">
        <v>20</v>
      </c>
      <c r="Q53" s="269">
        <v>25</v>
      </c>
      <c r="R53" s="269">
        <v>61</v>
      </c>
      <c r="S53" s="269">
        <v>26</v>
      </c>
      <c r="T53" s="269">
        <v>18</v>
      </c>
      <c r="U53" s="269">
        <v>48</v>
      </c>
      <c r="V53" s="269">
        <v>21</v>
      </c>
      <c r="W53" s="269">
        <v>30</v>
      </c>
      <c r="X53" s="269">
        <v>41</v>
      </c>
      <c r="Y53" s="269">
        <v>7</v>
      </c>
      <c r="Z53" s="269">
        <v>49</v>
      </c>
      <c r="AA53" s="269">
        <v>17</v>
      </c>
      <c r="AB53" s="362">
        <v>24</v>
      </c>
      <c r="AC53" s="268">
        <v>26</v>
      </c>
      <c r="AD53" s="268">
        <v>24</v>
      </c>
      <c r="AE53" s="268">
        <v>8</v>
      </c>
      <c r="AF53" s="268">
        <v>29</v>
      </c>
      <c r="AG53" s="363">
        <v>33</v>
      </c>
      <c r="AH53" s="269">
        <v>14</v>
      </c>
      <c r="AI53" s="363">
        <v>29</v>
      </c>
      <c r="AJ53" s="363">
        <v>28</v>
      </c>
      <c r="AK53" s="363">
        <v>20</v>
      </c>
      <c r="AL53" s="363">
        <v>26</v>
      </c>
      <c r="AM53" s="363">
        <v>50</v>
      </c>
      <c r="AN53" s="363">
        <v>14</v>
      </c>
      <c r="AO53" s="363">
        <v>29</v>
      </c>
      <c r="AP53" s="363">
        <v>33</v>
      </c>
      <c r="AQ53" s="363">
        <v>22</v>
      </c>
      <c r="AR53" s="363">
        <v>35</v>
      </c>
      <c r="AS53" s="363">
        <v>39</v>
      </c>
      <c r="AT53" s="363">
        <v>40</v>
      </c>
      <c r="AU53" s="363">
        <v>47</v>
      </c>
      <c r="AV53" s="363">
        <v>73</v>
      </c>
      <c r="AW53" s="363">
        <v>61</v>
      </c>
      <c r="AX53" s="363">
        <v>73</v>
      </c>
      <c r="AY53" s="1010">
        <f t="shared" si="1"/>
        <v>1213</v>
      </c>
    </row>
    <row r="54" spans="2:52" ht="15.75" x14ac:dyDescent="0.25">
      <c r="B54" s="393" t="s">
        <v>746</v>
      </c>
      <c r="C54" s="1379"/>
      <c r="D54" s="1379"/>
      <c r="E54" s="1379"/>
      <c r="F54" s="1379"/>
      <c r="G54" s="1379"/>
      <c r="H54" s="1379"/>
      <c r="I54" s="1379"/>
      <c r="J54" s="1379"/>
      <c r="K54" s="1379"/>
      <c r="L54" s="1379"/>
      <c r="M54" s="1379"/>
      <c r="N54" s="1379"/>
      <c r="O54" s="1379"/>
      <c r="P54" s="1379"/>
      <c r="Q54" s="1379"/>
      <c r="R54" s="1379"/>
      <c r="S54" s="1379"/>
      <c r="T54" s="1379"/>
      <c r="U54" s="1379"/>
      <c r="V54" s="1379"/>
      <c r="W54" s="1379"/>
      <c r="X54" s="1379"/>
      <c r="Y54" s="1379"/>
      <c r="Z54" s="1379"/>
      <c r="AA54" s="1379"/>
      <c r="AB54" s="362"/>
      <c r="AC54" s="1378"/>
      <c r="AD54" s="1378"/>
      <c r="AE54" s="1378"/>
      <c r="AF54" s="1378"/>
      <c r="AG54" s="363"/>
      <c r="AH54" s="1379"/>
      <c r="AI54" s="363"/>
      <c r="AJ54" s="363"/>
      <c r="AK54" s="363"/>
      <c r="AL54" s="363"/>
      <c r="AM54" s="363"/>
      <c r="AN54" s="363"/>
      <c r="AO54" s="363"/>
      <c r="AP54" s="363"/>
      <c r="AQ54" s="363"/>
      <c r="AR54" s="363"/>
      <c r="AS54" s="363"/>
      <c r="AT54" s="363"/>
      <c r="AU54" s="363"/>
      <c r="AV54" s="363"/>
      <c r="AW54" s="363">
        <v>69</v>
      </c>
      <c r="AX54" s="363"/>
      <c r="AY54" s="1734"/>
    </row>
    <row r="55" spans="2:52" ht="18.75" customHeight="1" x14ac:dyDescent="0.25">
      <c r="B55" s="393" t="s">
        <v>701</v>
      </c>
      <c r="C55" s="269"/>
      <c r="D55" s="269"/>
      <c r="E55" s="269"/>
      <c r="F55" s="269"/>
      <c r="G55" s="269"/>
      <c r="H55" s="269"/>
      <c r="I55" s="269"/>
      <c r="J55" s="269"/>
      <c r="K55" s="269"/>
      <c r="L55" s="269"/>
      <c r="M55" s="269"/>
      <c r="N55" s="269"/>
      <c r="O55" s="269"/>
      <c r="P55" s="269"/>
      <c r="Q55" s="269"/>
      <c r="R55" s="269">
        <v>10</v>
      </c>
      <c r="S55" s="269">
        <v>15</v>
      </c>
      <c r="T55" s="269">
        <v>23</v>
      </c>
      <c r="U55" s="269">
        <v>34</v>
      </c>
      <c r="V55" s="269">
        <v>55</v>
      </c>
      <c r="W55" s="269">
        <v>38</v>
      </c>
      <c r="X55" s="269">
        <v>25</v>
      </c>
      <c r="Y55" s="269">
        <v>30</v>
      </c>
      <c r="Z55" s="269">
        <v>37</v>
      </c>
      <c r="AA55" s="269">
        <v>35</v>
      </c>
      <c r="AB55" s="362">
        <v>26</v>
      </c>
      <c r="AC55" s="268">
        <v>11</v>
      </c>
      <c r="AD55" s="268">
        <v>36</v>
      </c>
      <c r="AE55" s="268">
        <v>36</v>
      </c>
      <c r="AF55" s="268">
        <v>28</v>
      </c>
      <c r="AG55" s="363">
        <v>35</v>
      </c>
      <c r="AH55" s="269">
        <v>40</v>
      </c>
      <c r="AI55" s="363">
        <v>37</v>
      </c>
      <c r="AJ55" s="363">
        <v>34</v>
      </c>
      <c r="AK55" s="363">
        <v>44</v>
      </c>
      <c r="AL55" s="363">
        <v>44</v>
      </c>
      <c r="AM55" s="363">
        <v>76</v>
      </c>
      <c r="AN55" s="363">
        <v>56</v>
      </c>
      <c r="AO55" s="363">
        <v>65</v>
      </c>
      <c r="AP55" s="363">
        <v>87</v>
      </c>
      <c r="AQ55" s="363">
        <v>82</v>
      </c>
      <c r="AR55" s="363">
        <v>109</v>
      </c>
      <c r="AS55" s="363">
        <v>52</v>
      </c>
      <c r="AT55" s="363">
        <v>86</v>
      </c>
      <c r="AU55" s="363">
        <v>72</v>
      </c>
      <c r="AV55" s="363">
        <v>104</v>
      </c>
      <c r="AW55" s="363">
        <v>4</v>
      </c>
      <c r="AX55" s="363">
        <v>104</v>
      </c>
      <c r="AY55" s="1010">
        <f t="shared" ref="AY55:AY61" si="6">SUM(C55:AX55)</f>
        <v>1570</v>
      </c>
    </row>
    <row r="56" spans="2:52" ht="18.75" customHeight="1" x14ac:dyDescent="0.25">
      <c r="B56" s="393" t="s">
        <v>1176</v>
      </c>
      <c r="C56" s="269"/>
      <c r="D56" s="269"/>
      <c r="E56" s="269"/>
      <c r="F56" s="269"/>
      <c r="G56" s="269"/>
      <c r="H56" s="269"/>
      <c r="I56" s="269"/>
      <c r="J56" s="269"/>
      <c r="K56" s="269"/>
      <c r="L56" s="269"/>
      <c r="M56" s="269"/>
      <c r="N56" s="269"/>
      <c r="O56" s="269"/>
      <c r="P56" s="269"/>
      <c r="Q56" s="269"/>
      <c r="R56" s="269"/>
      <c r="S56" s="269"/>
      <c r="T56" s="269"/>
      <c r="U56" s="269"/>
      <c r="V56" s="269"/>
      <c r="W56" s="269"/>
      <c r="X56" s="269"/>
      <c r="Y56" s="269"/>
      <c r="Z56" s="269"/>
      <c r="AA56" s="269"/>
      <c r="AB56" s="362"/>
      <c r="AC56" s="268"/>
      <c r="AD56" s="268"/>
      <c r="AE56" s="268"/>
      <c r="AF56" s="268"/>
      <c r="AG56" s="363"/>
      <c r="AH56" s="269"/>
      <c r="AI56" s="363"/>
      <c r="AJ56" s="363"/>
      <c r="AK56" s="363"/>
      <c r="AL56" s="363"/>
      <c r="AM56" s="363"/>
      <c r="AN56" s="363"/>
      <c r="AO56" s="363"/>
      <c r="AP56" s="363"/>
      <c r="AQ56" s="363"/>
      <c r="AR56" s="363"/>
      <c r="AS56" s="363"/>
      <c r="AT56" s="363"/>
      <c r="AU56" s="363">
        <v>1</v>
      </c>
      <c r="AV56" s="363">
        <v>7</v>
      </c>
      <c r="AW56" s="363">
        <v>13</v>
      </c>
      <c r="AX56" s="363">
        <v>7</v>
      </c>
      <c r="AY56" s="1010">
        <f t="shared" si="6"/>
        <v>28</v>
      </c>
    </row>
    <row r="57" spans="2:52" ht="18.75" customHeight="1" x14ac:dyDescent="0.25">
      <c r="B57" s="393" t="s">
        <v>1020</v>
      </c>
      <c r="C57" s="269"/>
      <c r="D57" s="269"/>
      <c r="E57" s="269"/>
      <c r="F57" s="269"/>
      <c r="G57" s="269"/>
      <c r="H57" s="269"/>
      <c r="I57" s="269"/>
      <c r="J57" s="269"/>
      <c r="K57" s="269"/>
      <c r="L57" s="269"/>
      <c r="M57" s="269"/>
      <c r="N57" s="269"/>
      <c r="O57" s="269"/>
      <c r="P57" s="269"/>
      <c r="Q57" s="269"/>
      <c r="R57" s="269"/>
      <c r="S57" s="269"/>
      <c r="T57" s="269"/>
      <c r="U57" s="269"/>
      <c r="V57" s="269"/>
      <c r="W57" s="269"/>
      <c r="X57" s="269"/>
      <c r="Y57" s="269"/>
      <c r="Z57" s="269"/>
      <c r="AA57" s="269"/>
      <c r="AB57" s="362"/>
      <c r="AC57" s="268"/>
      <c r="AD57" s="268"/>
      <c r="AE57" s="268">
        <v>1</v>
      </c>
      <c r="AF57" s="268">
        <v>14</v>
      </c>
      <c r="AG57" s="363">
        <v>26</v>
      </c>
      <c r="AH57" s="269">
        <v>27</v>
      </c>
      <c r="AI57" s="363">
        <v>25</v>
      </c>
      <c r="AJ57" s="363">
        <v>47</v>
      </c>
      <c r="AK57" s="363">
        <v>50</v>
      </c>
      <c r="AL57" s="363">
        <v>19</v>
      </c>
      <c r="AM57" s="363">
        <v>26</v>
      </c>
      <c r="AN57" s="363">
        <v>65</v>
      </c>
      <c r="AO57" s="363">
        <v>69</v>
      </c>
      <c r="AP57" s="363">
        <v>40</v>
      </c>
      <c r="AQ57" s="363">
        <v>41</v>
      </c>
      <c r="AR57" s="363">
        <v>47</v>
      </c>
      <c r="AS57" s="363">
        <v>57</v>
      </c>
      <c r="AT57" s="363">
        <v>52</v>
      </c>
      <c r="AU57" s="363">
        <v>43</v>
      </c>
      <c r="AV57" s="363">
        <v>60</v>
      </c>
      <c r="AW57" s="363">
        <v>46</v>
      </c>
      <c r="AX57" s="363">
        <v>60</v>
      </c>
      <c r="AY57" s="1010">
        <f t="shared" si="6"/>
        <v>815</v>
      </c>
    </row>
    <row r="58" spans="2:52" ht="18.75" customHeight="1" x14ac:dyDescent="0.25">
      <c r="B58" s="393" t="s">
        <v>1021</v>
      </c>
      <c r="C58" s="269"/>
      <c r="D58" s="269"/>
      <c r="E58" s="269"/>
      <c r="F58" s="269"/>
      <c r="G58" s="269"/>
      <c r="H58" s="269"/>
      <c r="I58" s="269"/>
      <c r="J58" s="269"/>
      <c r="K58" s="269"/>
      <c r="L58" s="269"/>
      <c r="M58" s="269"/>
      <c r="N58" s="269"/>
      <c r="O58" s="269"/>
      <c r="P58" s="269"/>
      <c r="Q58" s="269"/>
      <c r="R58" s="269"/>
      <c r="S58" s="269"/>
      <c r="T58" s="269"/>
      <c r="U58" s="269"/>
      <c r="V58" s="269"/>
      <c r="W58" s="269"/>
      <c r="X58" s="269"/>
      <c r="Y58" s="269"/>
      <c r="Z58" s="269"/>
      <c r="AA58" s="269"/>
      <c r="AB58" s="362"/>
      <c r="AC58" s="268"/>
      <c r="AD58" s="268"/>
      <c r="AE58" s="268"/>
      <c r="AF58" s="268"/>
      <c r="AG58" s="363"/>
      <c r="AH58" s="269">
        <v>14</v>
      </c>
      <c r="AI58" s="363">
        <v>8</v>
      </c>
      <c r="AJ58" s="363"/>
      <c r="AK58" s="363"/>
      <c r="AL58" s="363"/>
      <c r="AM58" s="363"/>
      <c r="AN58" s="363"/>
      <c r="AO58" s="363"/>
      <c r="AP58" s="363"/>
      <c r="AQ58" s="363"/>
      <c r="AR58" s="363"/>
      <c r="AS58" s="363"/>
      <c r="AT58" s="363"/>
      <c r="AU58" s="363"/>
      <c r="AV58" s="363"/>
      <c r="AW58" s="363"/>
      <c r="AX58" s="363"/>
      <c r="AY58" s="1010">
        <f t="shared" si="6"/>
        <v>22</v>
      </c>
    </row>
    <row r="59" spans="2:52" ht="18.75" customHeight="1" x14ac:dyDescent="0.25">
      <c r="B59" s="393" t="s">
        <v>643</v>
      </c>
      <c r="C59" s="269"/>
      <c r="D59" s="269"/>
      <c r="E59" s="269"/>
      <c r="F59" s="269"/>
      <c r="G59" s="269"/>
      <c r="H59" s="269"/>
      <c r="I59" s="269"/>
      <c r="J59" s="269"/>
      <c r="K59" s="269"/>
      <c r="L59" s="269"/>
      <c r="M59" s="269"/>
      <c r="N59" s="269"/>
      <c r="O59" s="269"/>
      <c r="P59" s="269"/>
      <c r="Q59" s="269"/>
      <c r="R59" s="269"/>
      <c r="S59" s="269"/>
      <c r="T59" s="269"/>
      <c r="U59" s="269"/>
      <c r="V59" s="269"/>
      <c r="W59" s="269"/>
      <c r="X59" s="269"/>
      <c r="Y59" s="269"/>
      <c r="Z59" s="269"/>
      <c r="AA59" s="269"/>
      <c r="AB59" s="362"/>
      <c r="AC59" s="268"/>
      <c r="AD59" s="268">
        <v>16</v>
      </c>
      <c r="AE59" s="268">
        <v>4</v>
      </c>
      <c r="AF59" s="268">
        <v>10</v>
      </c>
      <c r="AG59" s="363">
        <v>35</v>
      </c>
      <c r="AH59" s="269">
        <v>20</v>
      </c>
      <c r="AI59" s="363">
        <v>13</v>
      </c>
      <c r="AJ59" s="363">
        <v>14</v>
      </c>
      <c r="AK59" s="363">
        <v>12</v>
      </c>
      <c r="AL59" s="363">
        <v>34</v>
      </c>
      <c r="AM59" s="363">
        <v>28</v>
      </c>
      <c r="AN59" s="363">
        <v>40</v>
      </c>
      <c r="AO59" s="363">
        <v>49</v>
      </c>
      <c r="AP59" s="363">
        <v>38</v>
      </c>
      <c r="AQ59" s="363">
        <v>4</v>
      </c>
      <c r="AR59" s="363">
        <v>24</v>
      </c>
      <c r="AS59" s="363">
        <v>30</v>
      </c>
      <c r="AT59" s="363">
        <v>27</v>
      </c>
      <c r="AU59" s="363">
        <v>27</v>
      </c>
      <c r="AV59" s="363">
        <v>45</v>
      </c>
      <c r="AW59" s="363">
        <v>55</v>
      </c>
      <c r="AX59" s="363">
        <v>45</v>
      </c>
      <c r="AY59" s="1010">
        <f t="shared" si="6"/>
        <v>570</v>
      </c>
    </row>
    <row r="60" spans="2:52" ht="18.75" customHeight="1" x14ac:dyDescent="0.25">
      <c r="B60" s="393" t="s">
        <v>646</v>
      </c>
      <c r="C60" s="269"/>
      <c r="D60" s="269"/>
      <c r="E60" s="269"/>
      <c r="F60" s="269"/>
      <c r="G60" s="269"/>
      <c r="H60" s="269"/>
      <c r="I60" s="269"/>
      <c r="J60" s="269"/>
      <c r="K60" s="269"/>
      <c r="L60" s="269"/>
      <c r="M60" s="269"/>
      <c r="N60" s="269"/>
      <c r="O60" s="269"/>
      <c r="P60" s="269"/>
      <c r="Q60" s="269"/>
      <c r="R60" s="269"/>
      <c r="S60" s="269"/>
      <c r="T60" s="269"/>
      <c r="U60" s="269"/>
      <c r="V60" s="269"/>
      <c r="W60" s="269"/>
      <c r="X60" s="269"/>
      <c r="Y60" s="269"/>
      <c r="Z60" s="269"/>
      <c r="AA60" s="269"/>
      <c r="AB60" s="362"/>
      <c r="AC60" s="268"/>
      <c r="AD60" s="268"/>
      <c r="AE60" s="268"/>
      <c r="AF60" s="268"/>
      <c r="AG60" s="363"/>
      <c r="AH60" s="269"/>
      <c r="AI60" s="363"/>
      <c r="AJ60" s="363"/>
      <c r="AK60" s="363"/>
      <c r="AL60" s="363"/>
      <c r="AM60" s="363"/>
      <c r="AN60" s="363"/>
      <c r="AO60" s="363"/>
      <c r="AP60" s="363"/>
      <c r="AQ60" s="363"/>
      <c r="AR60" s="363"/>
      <c r="AS60" s="363"/>
      <c r="AT60" s="363"/>
      <c r="AU60" s="363"/>
      <c r="AV60" s="363">
        <v>12</v>
      </c>
      <c r="AW60" s="363">
        <v>15</v>
      </c>
      <c r="AX60" s="363">
        <v>12</v>
      </c>
      <c r="AY60" s="1010">
        <f t="shared" si="6"/>
        <v>39</v>
      </c>
    </row>
    <row r="61" spans="2:52" ht="18.75" customHeight="1" x14ac:dyDescent="0.25">
      <c r="B61" s="393" t="s">
        <v>336</v>
      </c>
      <c r="C61" s="269"/>
      <c r="D61" s="269"/>
      <c r="E61" s="269"/>
      <c r="F61" s="269"/>
      <c r="G61" s="269"/>
      <c r="H61" s="269"/>
      <c r="I61" s="269"/>
      <c r="J61" s="269"/>
      <c r="K61" s="269"/>
      <c r="L61" s="269"/>
      <c r="M61" s="269"/>
      <c r="N61" s="269"/>
      <c r="O61" s="269"/>
      <c r="P61" s="269"/>
      <c r="Q61" s="269"/>
      <c r="R61" s="269"/>
      <c r="S61" s="269"/>
      <c r="T61" s="269"/>
      <c r="U61" s="269"/>
      <c r="V61" s="269"/>
      <c r="W61" s="269"/>
      <c r="X61" s="269"/>
      <c r="Y61" s="269"/>
      <c r="Z61" s="269"/>
      <c r="AA61" s="269"/>
      <c r="AB61" s="362"/>
      <c r="AC61" s="268"/>
      <c r="AD61" s="268"/>
      <c r="AE61" s="268"/>
      <c r="AF61" s="268"/>
      <c r="AG61" s="363">
        <v>22</v>
      </c>
      <c r="AH61" s="269">
        <v>55</v>
      </c>
      <c r="AI61" s="363">
        <v>47</v>
      </c>
      <c r="AJ61" s="363">
        <v>43</v>
      </c>
      <c r="AK61" s="363">
        <v>57</v>
      </c>
      <c r="AL61" s="363">
        <v>98</v>
      </c>
      <c r="AM61" s="363">
        <v>82</v>
      </c>
      <c r="AN61" s="363">
        <v>53</v>
      </c>
      <c r="AO61" s="363">
        <v>74</v>
      </c>
      <c r="AP61" s="363">
        <v>83</v>
      </c>
      <c r="AQ61" s="363">
        <v>68</v>
      </c>
      <c r="AR61" s="363">
        <v>78</v>
      </c>
      <c r="AS61" s="363">
        <v>96</v>
      </c>
      <c r="AT61" s="363">
        <v>56</v>
      </c>
      <c r="AU61" s="363">
        <v>60</v>
      </c>
      <c r="AV61" s="363">
        <v>153</v>
      </c>
      <c r="AW61" s="363">
        <v>128</v>
      </c>
      <c r="AX61" s="363">
        <v>153</v>
      </c>
      <c r="AY61" s="1010">
        <f t="shared" si="6"/>
        <v>1406</v>
      </c>
    </row>
    <row r="62" spans="2:52" ht="15.75" x14ac:dyDescent="0.25">
      <c r="B62" s="214" t="s">
        <v>2024</v>
      </c>
      <c r="C62" s="214">
        <f t="shared" ref="C62:AH62" si="7">C7+C19+C26+C28</f>
        <v>50</v>
      </c>
      <c r="D62" s="214">
        <f t="shared" si="7"/>
        <v>10</v>
      </c>
      <c r="E62" s="214">
        <f t="shared" si="7"/>
        <v>1</v>
      </c>
      <c r="F62" s="214">
        <f t="shared" si="7"/>
        <v>59</v>
      </c>
      <c r="G62" s="214">
        <f t="shared" si="7"/>
        <v>47</v>
      </c>
      <c r="H62" s="214">
        <f t="shared" si="7"/>
        <v>74</v>
      </c>
      <c r="I62" s="214">
        <f t="shared" si="7"/>
        <v>130</v>
      </c>
      <c r="J62" s="214">
        <f t="shared" si="7"/>
        <v>121</v>
      </c>
      <c r="K62" s="214">
        <f t="shared" si="7"/>
        <v>176</v>
      </c>
      <c r="L62" s="214">
        <f t="shared" si="7"/>
        <v>215</v>
      </c>
      <c r="M62" s="214">
        <f t="shared" si="7"/>
        <v>150</v>
      </c>
      <c r="N62" s="214">
        <f t="shared" si="7"/>
        <v>206</v>
      </c>
      <c r="O62" s="214">
        <f t="shared" si="7"/>
        <v>248</v>
      </c>
      <c r="P62" s="214">
        <f t="shared" si="7"/>
        <v>388</v>
      </c>
      <c r="Q62" s="214">
        <f t="shared" si="7"/>
        <v>280</v>
      </c>
      <c r="R62" s="214">
        <f t="shared" si="7"/>
        <v>559</v>
      </c>
      <c r="S62" s="214">
        <f t="shared" si="7"/>
        <v>594</v>
      </c>
      <c r="T62" s="214">
        <f t="shared" si="7"/>
        <v>466</v>
      </c>
      <c r="U62" s="214">
        <f t="shared" si="7"/>
        <v>488</v>
      </c>
      <c r="V62" s="214">
        <f t="shared" si="7"/>
        <v>576</v>
      </c>
      <c r="W62" s="214">
        <f t="shared" si="7"/>
        <v>1484</v>
      </c>
      <c r="X62" s="214">
        <f t="shared" si="7"/>
        <v>585</v>
      </c>
      <c r="Y62" s="214">
        <f t="shared" si="7"/>
        <v>606</v>
      </c>
      <c r="Z62" s="214">
        <f t="shared" si="7"/>
        <v>876</v>
      </c>
      <c r="AA62" s="214">
        <f t="shared" si="7"/>
        <v>506</v>
      </c>
      <c r="AB62" s="214">
        <f t="shared" si="7"/>
        <v>456</v>
      </c>
      <c r="AC62" s="214">
        <f t="shared" si="7"/>
        <v>785</v>
      </c>
      <c r="AD62" s="214">
        <f t="shared" si="7"/>
        <v>837</v>
      </c>
      <c r="AE62" s="214">
        <f t="shared" si="7"/>
        <v>851</v>
      </c>
      <c r="AF62" s="214">
        <f t="shared" si="7"/>
        <v>751</v>
      </c>
      <c r="AG62" s="214">
        <f t="shared" si="7"/>
        <v>971</v>
      </c>
      <c r="AH62" s="214">
        <f t="shared" si="7"/>
        <v>681</v>
      </c>
      <c r="AI62" s="214">
        <f t="shared" ref="AI62:AY62" si="8">AI7+AI19+AI26+AI28</f>
        <v>494</v>
      </c>
      <c r="AJ62" s="214">
        <f t="shared" si="8"/>
        <v>1021</v>
      </c>
      <c r="AK62" s="214">
        <f t="shared" si="8"/>
        <v>876</v>
      </c>
      <c r="AL62" s="214">
        <f t="shared" si="8"/>
        <v>1188</v>
      </c>
      <c r="AM62" s="214">
        <f t="shared" si="8"/>
        <v>1112</v>
      </c>
      <c r="AN62" s="214">
        <f t="shared" si="8"/>
        <v>906</v>
      </c>
      <c r="AO62" s="214">
        <f t="shared" si="8"/>
        <v>1047</v>
      </c>
      <c r="AP62" s="214">
        <f t="shared" si="8"/>
        <v>1117</v>
      </c>
      <c r="AQ62" s="214">
        <f t="shared" si="8"/>
        <v>1335</v>
      </c>
      <c r="AR62" s="214">
        <f t="shared" si="8"/>
        <v>1251</v>
      </c>
      <c r="AS62" s="214">
        <f t="shared" si="8"/>
        <v>1337</v>
      </c>
      <c r="AT62" s="214">
        <f t="shared" si="8"/>
        <v>1381</v>
      </c>
      <c r="AU62" s="214">
        <f t="shared" si="8"/>
        <v>1060</v>
      </c>
      <c r="AV62" s="214">
        <f t="shared" si="8"/>
        <v>1754</v>
      </c>
      <c r="AW62" s="214">
        <f t="shared" si="8"/>
        <v>1613</v>
      </c>
      <c r="AX62" s="214">
        <f t="shared" si="8"/>
        <v>1754</v>
      </c>
      <c r="AY62" s="214">
        <f t="shared" si="8"/>
        <v>33473</v>
      </c>
      <c r="AZ62" s="1" t="s">
        <v>336</v>
      </c>
    </row>
    <row r="63" spans="2:52" ht="15.75" x14ac:dyDescent="0.25">
      <c r="B63" s="120" t="s">
        <v>1057</v>
      </c>
      <c r="C63" s="10"/>
      <c r="D63" s="10"/>
      <c r="E63" s="10"/>
      <c r="F63" s="10"/>
      <c r="G63" s="10"/>
      <c r="H63" s="10"/>
      <c r="I63" s="10"/>
      <c r="J63" s="10"/>
      <c r="K63" s="10"/>
      <c r="L63" s="10"/>
      <c r="M63" s="10"/>
      <c r="N63" s="10"/>
      <c r="O63" s="10"/>
      <c r="P63" s="10"/>
      <c r="Q63" s="10"/>
      <c r="R63" s="10"/>
      <c r="S63" s="10"/>
      <c r="T63" s="10"/>
      <c r="U63" s="10"/>
      <c r="V63" s="10"/>
      <c r="W63" s="10"/>
      <c r="X63" s="10"/>
      <c r="Y63" s="10"/>
      <c r="Z63" s="10"/>
      <c r="AA63" s="10"/>
      <c r="AB63" s="10"/>
      <c r="AC63" s="10"/>
      <c r="AD63" s="10"/>
      <c r="AE63" s="10"/>
      <c r="AF63" s="10"/>
      <c r="AG63" s="10"/>
      <c r="AH63" s="10"/>
      <c r="AI63" s="10"/>
      <c r="AJ63" s="10"/>
      <c r="AK63" s="10"/>
      <c r="AL63" s="10"/>
      <c r="AM63" s="10"/>
      <c r="AN63" s="10"/>
      <c r="AO63" s="10"/>
      <c r="AP63" s="10"/>
      <c r="AQ63" s="10"/>
      <c r="AR63" s="10"/>
      <c r="AS63" s="10"/>
      <c r="AT63" s="10"/>
      <c r="AU63" s="10"/>
      <c r="AV63" s="10"/>
      <c r="AW63" s="10"/>
      <c r="AX63" s="10"/>
      <c r="AY63" s="10"/>
    </row>
    <row r="64" spans="2:52" ht="15.75" x14ac:dyDescent="0.25">
      <c r="B64" s="120" t="s">
        <v>1060</v>
      </c>
      <c r="C64" s="10"/>
      <c r="D64" s="10"/>
      <c r="E64" s="10"/>
      <c r="F64" s="10"/>
      <c r="G64" s="10"/>
      <c r="H64" s="10"/>
      <c r="I64" s="10"/>
      <c r="J64" s="10"/>
      <c r="K64" s="10"/>
      <c r="L64" s="10"/>
      <c r="M64" s="10"/>
      <c r="N64" s="10"/>
      <c r="O64" s="10"/>
      <c r="P64" s="10"/>
      <c r="Q64" s="10"/>
      <c r="R64" s="10"/>
      <c r="S64" s="10"/>
      <c r="T64" s="10"/>
      <c r="U64" s="10"/>
      <c r="V64" s="10"/>
      <c r="W64" s="10"/>
      <c r="X64" s="10"/>
      <c r="Y64" s="10"/>
      <c r="Z64" s="10"/>
      <c r="AA64" s="10"/>
      <c r="AB64" s="10"/>
      <c r="AC64" s="10"/>
      <c r="AD64" s="10"/>
      <c r="AE64" s="10"/>
      <c r="AF64" s="10"/>
      <c r="AG64" s="10"/>
      <c r="AH64" s="10"/>
      <c r="AI64" s="10"/>
      <c r="AJ64" s="10"/>
      <c r="AK64" s="10"/>
      <c r="AL64" s="10"/>
      <c r="AM64" s="10"/>
      <c r="AN64" s="10"/>
      <c r="AO64" s="10"/>
      <c r="AP64" s="10"/>
      <c r="AQ64" s="10"/>
      <c r="AR64" s="10"/>
      <c r="AS64" s="10"/>
      <c r="AT64" s="10"/>
      <c r="AU64" s="10"/>
      <c r="AV64" s="10"/>
      <c r="AW64" s="10"/>
      <c r="AX64" s="10"/>
      <c r="AY64" s="10"/>
    </row>
    <row r="65" ht="15" customHeight="1" x14ac:dyDescent="0.25"/>
    <row r="66" ht="15" hidden="1" customHeight="1" x14ac:dyDescent="0.25"/>
    <row r="67" ht="15" hidden="1" customHeight="1" x14ac:dyDescent="0.25"/>
    <row r="68" ht="15" hidden="1" customHeight="1" x14ac:dyDescent="0.25"/>
    <row r="69" ht="15" hidden="1" customHeight="1" x14ac:dyDescent="0.25"/>
    <row r="70" ht="15" hidden="1" customHeight="1" x14ac:dyDescent="0.25"/>
    <row r="71" ht="15" hidden="1" customHeight="1" x14ac:dyDescent="0.25"/>
    <row r="72" ht="15" hidden="1" customHeight="1" x14ac:dyDescent="0.25"/>
    <row r="73" ht="15" hidden="1" customHeight="1" x14ac:dyDescent="0.25"/>
    <row r="74" ht="15" hidden="1" customHeight="1" x14ac:dyDescent="0.25"/>
    <row r="75" ht="15" hidden="1" customHeight="1" x14ac:dyDescent="0.25"/>
    <row r="76" ht="15" hidden="1" customHeight="1" x14ac:dyDescent="0.25"/>
    <row r="77" ht="15" hidden="1" customHeight="1" x14ac:dyDescent="0.25"/>
    <row r="78" ht="15" hidden="1" customHeight="1" x14ac:dyDescent="0.25"/>
    <row r="79" ht="15" hidden="1" customHeight="1" x14ac:dyDescent="0.25"/>
    <row r="80" ht="15" hidden="1" customHeight="1" x14ac:dyDescent="0.25"/>
    <row r="81" ht="15" hidden="1" customHeight="1" x14ac:dyDescent="0.25"/>
    <row r="82" ht="15" hidden="1" customHeight="1" x14ac:dyDescent="0.25"/>
    <row r="83" ht="15" hidden="1" customHeight="1" x14ac:dyDescent="0.25"/>
    <row r="84" ht="15" hidden="1" customHeight="1" x14ac:dyDescent="0.25"/>
    <row r="85" ht="15" hidden="1" customHeight="1" x14ac:dyDescent="0.25"/>
    <row r="86" ht="15" hidden="1" customHeight="1" x14ac:dyDescent="0.25"/>
    <row r="87" ht="15" hidden="1" customHeight="1" x14ac:dyDescent="0.25"/>
    <row r="88" ht="15" hidden="1" customHeight="1" x14ac:dyDescent="0.25"/>
    <row r="89" ht="15" hidden="1" customHeight="1" x14ac:dyDescent="0.25"/>
    <row r="90" ht="15" hidden="1" customHeight="1" x14ac:dyDescent="0.25"/>
    <row r="91" ht="15" hidden="1" customHeight="1" x14ac:dyDescent="0.25"/>
    <row r="92" ht="15" hidden="1" customHeight="1" x14ac:dyDescent="0.25"/>
    <row r="93" ht="15" hidden="1" customHeight="1" x14ac:dyDescent="0.25"/>
    <row r="94" ht="15" hidden="1" customHeight="1" x14ac:dyDescent="0.25"/>
    <row r="95" ht="15" hidden="1" customHeight="1" x14ac:dyDescent="0.25"/>
    <row r="96" ht="15" hidden="1" customHeight="1" x14ac:dyDescent="0.25"/>
    <row r="97" ht="15" hidden="1" customHeight="1" x14ac:dyDescent="0.25"/>
    <row r="98" ht="15" hidden="1" customHeight="1" x14ac:dyDescent="0.25"/>
    <row r="99" ht="15" hidden="1" customHeight="1" x14ac:dyDescent="0.25"/>
    <row r="100" ht="15" hidden="1" customHeight="1" x14ac:dyDescent="0.25"/>
    <row r="101" ht="15" hidden="1" customHeight="1" x14ac:dyDescent="0.25"/>
    <row r="102" ht="15" hidden="1" customHeight="1" x14ac:dyDescent="0.25"/>
    <row r="103" ht="15" hidden="1" customHeight="1" x14ac:dyDescent="0.25"/>
    <row r="104" ht="15" hidden="1" customHeight="1" x14ac:dyDescent="0.25"/>
    <row r="105" ht="15" hidden="1" customHeight="1" x14ac:dyDescent="0.25"/>
    <row r="106" ht="15" hidden="1" customHeight="1" x14ac:dyDescent="0.25"/>
    <row r="107" ht="15" hidden="1" customHeight="1" x14ac:dyDescent="0.25"/>
    <row r="108" ht="15" hidden="1" customHeight="1" x14ac:dyDescent="0.25"/>
    <row r="109" ht="15" hidden="1" customHeight="1" x14ac:dyDescent="0.25"/>
    <row r="110" ht="15" hidden="1" customHeight="1" x14ac:dyDescent="0.25"/>
    <row r="111" ht="15" hidden="1" customHeight="1" x14ac:dyDescent="0.25"/>
    <row r="112" ht="15" hidden="1" customHeight="1" x14ac:dyDescent="0.25"/>
    <row r="113" ht="15" hidden="1" customHeight="1" x14ac:dyDescent="0.25"/>
    <row r="114" ht="15" hidden="1" customHeight="1" x14ac:dyDescent="0.25"/>
    <row r="115" ht="15" hidden="1" customHeight="1" x14ac:dyDescent="0.25"/>
    <row r="116" ht="15" hidden="1" customHeight="1" x14ac:dyDescent="0.25"/>
    <row r="117" ht="15" hidden="1" customHeight="1" x14ac:dyDescent="0.25"/>
    <row r="118" ht="15" hidden="1" customHeight="1" x14ac:dyDescent="0.25"/>
    <row r="119" ht="15" hidden="1" customHeight="1" x14ac:dyDescent="0.25"/>
    <row r="120" ht="15" hidden="1" customHeight="1" x14ac:dyDescent="0.25"/>
    <row r="121" ht="15" hidden="1" customHeight="1" x14ac:dyDescent="0.25"/>
    <row r="122" ht="15" hidden="1" customHeight="1" x14ac:dyDescent="0.25"/>
    <row r="123" ht="15" hidden="1" customHeight="1" x14ac:dyDescent="0.25"/>
    <row r="124" ht="15" hidden="1" customHeight="1" x14ac:dyDescent="0.25"/>
    <row r="125" ht="15" hidden="1" customHeight="1" x14ac:dyDescent="0.25"/>
    <row r="126" ht="15" hidden="1" customHeight="1" x14ac:dyDescent="0.25"/>
    <row r="127" ht="15" hidden="1" customHeight="1" x14ac:dyDescent="0.25"/>
    <row r="128" ht="15" hidden="1" customHeight="1" x14ac:dyDescent="0.25"/>
    <row r="129" ht="15" hidden="1" customHeight="1" x14ac:dyDescent="0.25"/>
    <row r="130" ht="15" hidden="1" customHeight="1" x14ac:dyDescent="0.25"/>
    <row r="131" ht="15" hidden="1" customHeight="1" x14ac:dyDescent="0.25"/>
    <row r="132" ht="15" hidden="1" customHeight="1" x14ac:dyDescent="0.25"/>
    <row r="133" ht="15" hidden="1" customHeight="1" x14ac:dyDescent="0.25"/>
    <row r="134" ht="15" hidden="1" customHeight="1" x14ac:dyDescent="0.25"/>
    <row r="135" ht="15" hidden="1" customHeight="1" x14ac:dyDescent="0.25"/>
    <row r="136" ht="15" hidden="1" customHeight="1" x14ac:dyDescent="0.25"/>
    <row r="137" ht="15" hidden="1" customHeight="1" x14ac:dyDescent="0.25"/>
    <row r="138" ht="15" hidden="1" customHeight="1" x14ac:dyDescent="0.25"/>
    <row r="139" ht="15" hidden="1" customHeight="1" x14ac:dyDescent="0.25"/>
    <row r="140" ht="15" hidden="1" customHeight="1" x14ac:dyDescent="0.25"/>
    <row r="141" ht="15" hidden="1" customHeight="1" x14ac:dyDescent="0.25"/>
    <row r="142" ht="15" hidden="1" customHeight="1" x14ac:dyDescent="0.25"/>
    <row r="143" ht="15" hidden="1" customHeight="1" x14ac:dyDescent="0.25"/>
    <row r="144" ht="15" hidden="1" customHeight="1" x14ac:dyDescent="0.25"/>
    <row r="145" ht="15" hidden="1" customHeight="1" x14ac:dyDescent="0.25"/>
    <row r="146" ht="15" customHeight="1" x14ac:dyDescent="0.25"/>
    <row r="147" ht="15" customHeight="1" x14ac:dyDescent="0.25"/>
    <row r="148" ht="15" customHeight="1" x14ac:dyDescent="0.25"/>
    <row r="149" ht="15" customHeight="1" x14ac:dyDescent="0.25"/>
    <row r="150" ht="15" customHeight="1" x14ac:dyDescent="0.25"/>
    <row r="151" ht="15" customHeight="1" x14ac:dyDescent="0.25"/>
    <row r="152" ht="15" customHeight="1" x14ac:dyDescent="0.25"/>
  </sheetData>
  <mergeCells count="3">
    <mergeCell ref="B1:AY3"/>
    <mergeCell ref="B4:AY4"/>
    <mergeCell ref="B5:H5"/>
  </mergeCells>
  <pageMargins left="0.7" right="0.7" top="0.75" bottom="0.75" header="0.3" footer="0.3"/>
  <pageSetup paperSize="9" orientation="portrait" r:id="rId1"/>
  <drawing r:id="rId2"/>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sheetPr codeName="Hoja106"/>
  <dimension ref="A1:BE161"/>
  <sheetViews>
    <sheetView zoomScale="70" zoomScaleNormal="70" workbookViewId="0">
      <pane xSplit="2" ySplit="6" topLeftCell="AN49" activePane="bottomRight" state="frozen"/>
      <selection activeCell="I25" sqref="I25"/>
      <selection pane="topRight" activeCell="I25" sqref="I25"/>
      <selection pane="bottomLeft" activeCell="I25" sqref="I25"/>
      <selection pane="bottomRight" activeCell="AY26" sqref="AY26:AY27"/>
    </sheetView>
  </sheetViews>
  <sheetFormatPr baseColWidth="10" defaultColWidth="0" defaultRowHeight="15" customHeight="1" zeroHeight="1" x14ac:dyDescent="0.25"/>
  <cols>
    <col min="1" max="1" width="3.5703125" style="1" customWidth="1"/>
    <col min="2" max="2" width="56.28515625" style="1" customWidth="1"/>
    <col min="3" max="51" width="11.140625" style="1" customWidth="1"/>
    <col min="52" max="52" width="9.140625" style="1" customWidth="1"/>
    <col min="53" max="57" width="0" style="1" hidden="1" customWidth="1"/>
    <col min="58" max="16384" width="9.140625" style="1" hidden="1"/>
  </cols>
  <sheetData>
    <row r="1" spans="2:51" ht="15.75" x14ac:dyDescent="0.25">
      <c r="B1" s="2100"/>
      <c r="C1" s="2101"/>
      <c r="D1" s="2101"/>
      <c r="E1" s="2101"/>
      <c r="F1" s="2101"/>
      <c r="G1" s="2101"/>
      <c r="H1" s="2101"/>
      <c r="I1" s="2101"/>
      <c r="J1" s="2101"/>
      <c r="K1" s="2101"/>
      <c r="L1" s="2101"/>
      <c r="M1" s="2101"/>
      <c r="N1" s="2101"/>
      <c r="O1" s="2101"/>
      <c r="P1" s="2101"/>
      <c r="Q1" s="2101"/>
      <c r="R1" s="2101"/>
      <c r="S1" s="2101"/>
      <c r="T1" s="2101"/>
      <c r="U1" s="2101"/>
      <c r="V1" s="2101"/>
      <c r="W1" s="2101"/>
      <c r="X1" s="2101"/>
      <c r="Y1" s="2101"/>
      <c r="Z1" s="2101"/>
      <c r="AA1" s="2101"/>
      <c r="AB1" s="2101"/>
      <c r="AC1" s="2101"/>
      <c r="AD1" s="2101"/>
      <c r="AE1" s="2101"/>
      <c r="AF1" s="2101"/>
      <c r="AG1" s="2101"/>
      <c r="AH1" s="2101"/>
      <c r="AI1" s="2101"/>
      <c r="AJ1" s="2101"/>
      <c r="AK1" s="2101"/>
      <c r="AL1" s="2101"/>
      <c r="AM1" s="2101"/>
      <c r="AN1" s="2101"/>
      <c r="AO1" s="2101"/>
      <c r="AP1" s="2101"/>
      <c r="AQ1" s="2101"/>
      <c r="AR1" s="2101"/>
      <c r="AS1" s="2101"/>
      <c r="AT1" s="2101"/>
      <c r="AU1" s="2101"/>
      <c r="AV1" s="2101"/>
      <c r="AW1" s="2101"/>
      <c r="AX1" s="2101"/>
      <c r="AY1" s="2102"/>
    </row>
    <row r="2" spans="2:51" ht="15.75" x14ac:dyDescent="0.25">
      <c r="B2" s="2103"/>
      <c r="C2" s="2104"/>
      <c r="D2" s="2104"/>
      <c r="E2" s="2104"/>
      <c r="F2" s="2104"/>
      <c r="G2" s="2104"/>
      <c r="H2" s="2104"/>
      <c r="I2" s="2104"/>
      <c r="J2" s="2104"/>
      <c r="K2" s="2104"/>
      <c r="L2" s="2104"/>
      <c r="M2" s="2104"/>
      <c r="N2" s="2104"/>
      <c r="O2" s="2104"/>
      <c r="P2" s="2104"/>
      <c r="Q2" s="2104"/>
      <c r="R2" s="2104"/>
      <c r="S2" s="2104"/>
      <c r="T2" s="2104"/>
      <c r="U2" s="2104"/>
      <c r="V2" s="2104"/>
      <c r="W2" s="2104"/>
      <c r="X2" s="2104"/>
      <c r="Y2" s="2104"/>
      <c r="Z2" s="2104"/>
      <c r="AA2" s="2104"/>
      <c r="AB2" s="2104"/>
      <c r="AC2" s="2104"/>
      <c r="AD2" s="2104"/>
      <c r="AE2" s="2104"/>
      <c r="AF2" s="2104"/>
      <c r="AG2" s="2104"/>
      <c r="AH2" s="2104"/>
      <c r="AI2" s="2104"/>
      <c r="AJ2" s="2104"/>
      <c r="AK2" s="2104"/>
      <c r="AL2" s="2104"/>
      <c r="AM2" s="2104"/>
      <c r="AN2" s="2104"/>
      <c r="AO2" s="2104"/>
      <c r="AP2" s="2104"/>
      <c r="AQ2" s="2104"/>
      <c r="AR2" s="2104"/>
      <c r="AS2" s="2104"/>
      <c r="AT2" s="2104"/>
      <c r="AU2" s="2104"/>
      <c r="AV2" s="2104"/>
      <c r="AW2" s="2104"/>
      <c r="AX2" s="2104"/>
      <c r="AY2" s="2105"/>
    </row>
    <row r="3" spans="2:51" ht="16.5" thickBot="1" x14ac:dyDescent="0.3">
      <c r="B3" s="2106"/>
      <c r="C3" s="2107"/>
      <c r="D3" s="2107"/>
      <c r="E3" s="2107"/>
      <c r="F3" s="2107"/>
      <c r="G3" s="2107"/>
      <c r="H3" s="2107"/>
      <c r="I3" s="2107"/>
      <c r="J3" s="2107"/>
      <c r="K3" s="2107"/>
      <c r="L3" s="2107"/>
      <c r="M3" s="2107"/>
      <c r="N3" s="2107"/>
      <c r="O3" s="2107"/>
      <c r="P3" s="2107"/>
      <c r="Q3" s="2107"/>
      <c r="R3" s="2107"/>
      <c r="S3" s="2107"/>
      <c r="T3" s="2107"/>
      <c r="U3" s="2107"/>
      <c r="V3" s="2107"/>
      <c r="W3" s="2107"/>
      <c r="X3" s="2107"/>
      <c r="Y3" s="2107"/>
      <c r="Z3" s="2107"/>
      <c r="AA3" s="2107"/>
      <c r="AB3" s="2107"/>
      <c r="AC3" s="2107"/>
      <c r="AD3" s="2107"/>
      <c r="AE3" s="2107"/>
      <c r="AF3" s="2107"/>
      <c r="AG3" s="2107"/>
      <c r="AH3" s="2107"/>
      <c r="AI3" s="2107"/>
      <c r="AJ3" s="2107"/>
      <c r="AK3" s="2107"/>
      <c r="AL3" s="2107"/>
      <c r="AM3" s="2107"/>
      <c r="AN3" s="2107"/>
      <c r="AO3" s="2107"/>
      <c r="AP3" s="2107"/>
      <c r="AQ3" s="2107"/>
      <c r="AR3" s="2107"/>
      <c r="AS3" s="2107"/>
      <c r="AT3" s="2107"/>
      <c r="AU3" s="2107"/>
      <c r="AV3" s="2107"/>
      <c r="AW3" s="2107"/>
      <c r="AX3" s="2107"/>
      <c r="AY3" s="2108"/>
    </row>
    <row r="4" spans="2:51" ht="21.75" thickBot="1" x14ac:dyDescent="0.4">
      <c r="B4" s="1970" t="s">
        <v>2312</v>
      </c>
      <c r="C4" s="1971"/>
      <c r="D4" s="1971"/>
      <c r="E4" s="1971"/>
      <c r="F4" s="1971"/>
      <c r="G4" s="1971"/>
      <c r="H4" s="1971"/>
      <c r="I4" s="1971"/>
      <c r="J4" s="1971"/>
      <c r="K4" s="1971"/>
      <c r="L4" s="1971"/>
      <c r="M4" s="1971"/>
      <c r="N4" s="1971"/>
      <c r="O4" s="1971"/>
      <c r="P4" s="1971"/>
      <c r="Q4" s="1971"/>
      <c r="R4" s="1971"/>
      <c r="S4" s="1971"/>
      <c r="T4" s="1971"/>
      <c r="U4" s="1971"/>
      <c r="V4" s="1971"/>
      <c r="W4" s="1971"/>
      <c r="X4" s="1971"/>
      <c r="Y4" s="1971"/>
      <c r="Z4" s="1971"/>
      <c r="AA4" s="1971"/>
      <c r="AB4" s="1971"/>
      <c r="AC4" s="1971"/>
      <c r="AD4" s="1971"/>
      <c r="AE4" s="1971"/>
      <c r="AF4" s="1971"/>
      <c r="AG4" s="1971"/>
      <c r="AH4" s="1971"/>
      <c r="AI4" s="1971"/>
      <c r="AJ4" s="1971"/>
      <c r="AK4" s="1971"/>
      <c r="AL4" s="1971"/>
      <c r="AM4" s="1971"/>
      <c r="AN4" s="1971"/>
      <c r="AO4" s="1971"/>
      <c r="AP4" s="1971"/>
      <c r="AQ4" s="1971"/>
      <c r="AR4" s="1971"/>
      <c r="AS4" s="1971"/>
      <c r="AT4" s="1971"/>
      <c r="AU4" s="1971"/>
      <c r="AV4" s="1971"/>
      <c r="AW4" s="1971"/>
      <c r="AX4" s="1971"/>
      <c r="AY4" s="1972"/>
    </row>
    <row r="5" spans="2:51" s="5" customFormat="1" ht="15.75" x14ac:dyDescent="0.25">
      <c r="B5" s="1852"/>
      <c r="C5" s="1852"/>
      <c r="D5" s="1852"/>
      <c r="E5" s="1852"/>
      <c r="F5" s="1852"/>
      <c r="G5" s="1852"/>
      <c r="H5" s="1852"/>
      <c r="AS5" s="1722"/>
      <c r="AT5" s="1722"/>
    </row>
    <row r="6" spans="2:51" s="8" customFormat="1" ht="18.75" customHeight="1" x14ac:dyDescent="0.25">
      <c r="B6" s="166" t="s">
        <v>298</v>
      </c>
      <c r="C6" s="160">
        <v>1973</v>
      </c>
      <c r="D6" s="161">
        <v>1974</v>
      </c>
      <c r="E6" s="161">
        <v>1975</v>
      </c>
      <c r="F6" s="161">
        <v>1976</v>
      </c>
      <c r="G6" s="161">
        <v>1977</v>
      </c>
      <c r="H6" s="161">
        <v>1978</v>
      </c>
      <c r="I6" s="161">
        <v>1979</v>
      </c>
      <c r="J6" s="161">
        <v>1980</v>
      </c>
      <c r="K6" s="161">
        <v>1981</v>
      </c>
      <c r="L6" s="161">
        <v>1982</v>
      </c>
      <c r="M6" s="161">
        <v>1983</v>
      </c>
      <c r="N6" s="161">
        <v>1984</v>
      </c>
      <c r="O6" s="161">
        <v>1985</v>
      </c>
      <c r="P6" s="161">
        <v>1986</v>
      </c>
      <c r="Q6" s="161">
        <v>1987</v>
      </c>
      <c r="R6" s="161">
        <v>1988</v>
      </c>
      <c r="S6" s="161">
        <v>1989</v>
      </c>
      <c r="T6" s="161">
        <v>1990</v>
      </c>
      <c r="U6" s="161">
        <v>1991</v>
      </c>
      <c r="V6" s="161">
        <v>1992</v>
      </c>
      <c r="W6" s="161">
        <v>1993</v>
      </c>
      <c r="X6" s="161">
        <v>1994</v>
      </c>
      <c r="Y6" s="161">
        <v>1995</v>
      </c>
      <c r="Z6" s="161">
        <v>1996</v>
      </c>
      <c r="AA6" s="161">
        <v>1997</v>
      </c>
      <c r="AB6" s="161">
        <v>1998</v>
      </c>
      <c r="AC6" s="161">
        <v>1999</v>
      </c>
      <c r="AD6" s="161">
        <v>2000</v>
      </c>
      <c r="AE6" s="161">
        <v>2001</v>
      </c>
      <c r="AF6" s="161">
        <v>2002</v>
      </c>
      <c r="AG6" s="161">
        <v>2003</v>
      </c>
      <c r="AH6" s="161">
        <v>2004</v>
      </c>
      <c r="AI6" s="161">
        <v>2005</v>
      </c>
      <c r="AJ6" s="161">
        <v>2006</v>
      </c>
      <c r="AK6" s="161">
        <v>2007</v>
      </c>
      <c r="AL6" s="161">
        <v>2008</v>
      </c>
      <c r="AM6" s="162">
        <v>2009</v>
      </c>
      <c r="AN6" s="162">
        <v>2010</v>
      </c>
      <c r="AO6" s="162">
        <v>2011</v>
      </c>
      <c r="AP6" s="162">
        <v>2012</v>
      </c>
      <c r="AQ6" s="162">
        <v>2013</v>
      </c>
      <c r="AR6" s="162">
        <v>2014</v>
      </c>
      <c r="AS6" s="1739">
        <v>2015</v>
      </c>
      <c r="AT6" s="1739">
        <v>2016</v>
      </c>
      <c r="AU6" s="1739">
        <v>2017</v>
      </c>
      <c r="AV6" s="1739">
        <v>2018</v>
      </c>
      <c r="AW6" s="162">
        <v>2019</v>
      </c>
      <c r="AX6" s="162">
        <v>2020</v>
      </c>
      <c r="AY6" s="162" t="s">
        <v>143</v>
      </c>
    </row>
    <row r="7" spans="2:51" s="6" customFormat="1" ht="18.75" customHeight="1" x14ac:dyDescent="0.25">
      <c r="B7" s="213" t="s">
        <v>1022</v>
      </c>
      <c r="C7" s="984">
        <f>HistoricoGraduadosPregrado!C62</f>
        <v>50</v>
      </c>
      <c r="D7" s="984">
        <f>HistoricoGraduadosPregrado!D62</f>
        <v>10</v>
      </c>
      <c r="E7" s="984">
        <f>HistoricoGraduadosPregrado!E62</f>
        <v>1</v>
      </c>
      <c r="F7" s="984">
        <f>HistoricoGraduadosPregrado!F62</f>
        <v>59</v>
      </c>
      <c r="G7" s="984">
        <f>HistoricoGraduadosPregrado!G62</f>
        <v>47</v>
      </c>
      <c r="H7" s="984">
        <f>HistoricoGraduadosPregrado!H62</f>
        <v>74</v>
      </c>
      <c r="I7" s="984">
        <f>HistoricoGraduadosPregrado!I62</f>
        <v>130</v>
      </c>
      <c r="J7" s="984">
        <f>HistoricoGraduadosPregrado!J62</f>
        <v>121</v>
      </c>
      <c r="K7" s="984">
        <f>HistoricoGraduadosPregrado!K62</f>
        <v>176</v>
      </c>
      <c r="L7" s="984">
        <f>HistoricoGraduadosPregrado!L62</f>
        <v>215</v>
      </c>
      <c r="M7" s="984">
        <f>HistoricoGraduadosPregrado!M62</f>
        <v>150</v>
      </c>
      <c r="N7" s="984">
        <f>HistoricoGraduadosPregrado!N62</f>
        <v>206</v>
      </c>
      <c r="O7" s="984">
        <f>HistoricoGraduadosPregrado!O62</f>
        <v>248</v>
      </c>
      <c r="P7" s="984">
        <f>HistoricoGraduadosPregrado!P62</f>
        <v>388</v>
      </c>
      <c r="Q7" s="984">
        <f>HistoricoGraduadosPregrado!Q62</f>
        <v>280</v>
      </c>
      <c r="R7" s="984">
        <f>HistoricoGraduadosPregrado!R62</f>
        <v>559</v>
      </c>
      <c r="S7" s="984">
        <f>HistoricoGraduadosPregrado!S62</f>
        <v>594</v>
      </c>
      <c r="T7" s="984">
        <f>HistoricoGraduadosPregrado!T62</f>
        <v>466</v>
      </c>
      <c r="U7" s="199">
        <f>HistoricoGraduadosPregrado!U62</f>
        <v>488</v>
      </c>
      <c r="V7" s="199">
        <f>HistoricoGraduadosPregrado!V62</f>
        <v>576</v>
      </c>
      <c r="W7" s="199">
        <f>HistoricoGraduadosPregrado!W62</f>
        <v>1484</v>
      </c>
      <c r="X7" s="199">
        <f>HistoricoGraduadosPregrado!X62</f>
        <v>585</v>
      </c>
      <c r="Y7" s="199">
        <f>HistoricoGraduadosPregrado!Y62</f>
        <v>606</v>
      </c>
      <c r="Z7" s="199">
        <f>HistoricoGraduadosPregrado!Z62</f>
        <v>876</v>
      </c>
      <c r="AA7" s="199">
        <f>HistoricoGraduadosPregrado!AA62</f>
        <v>506</v>
      </c>
      <c r="AB7" s="199">
        <f>HistoricoGraduadosPregrado!AB62</f>
        <v>456</v>
      </c>
      <c r="AC7" s="199">
        <f>HistoricoGraduadosPregrado!AC62</f>
        <v>785</v>
      </c>
      <c r="AD7" s="199">
        <f>HistoricoGraduadosPregrado!AD62</f>
        <v>837</v>
      </c>
      <c r="AE7" s="199">
        <f>HistoricoGraduadosPregrado!AE62</f>
        <v>851</v>
      </c>
      <c r="AF7" s="199">
        <f>HistoricoGraduadosPregrado!AF62</f>
        <v>751</v>
      </c>
      <c r="AG7" s="199">
        <f>HistoricoGraduadosPregrado!AG62</f>
        <v>971</v>
      </c>
      <c r="AH7" s="199">
        <f>HistoricoGraduadosPregrado!AH62</f>
        <v>681</v>
      </c>
      <c r="AI7" s="199">
        <f>HistoricoGraduadosPregrado!AI62</f>
        <v>494</v>
      </c>
      <c r="AJ7" s="199">
        <f>HistoricoGraduadosPregrado!AJ62</f>
        <v>1021</v>
      </c>
      <c r="AK7" s="199">
        <f>HistoricoGraduadosPregrado!AK62</f>
        <v>876</v>
      </c>
      <c r="AL7" s="199">
        <f>HistoricoGraduadosPregrado!AL62</f>
        <v>1188</v>
      </c>
      <c r="AM7" s="199">
        <f>HistoricoGraduadosPregrado!AM62</f>
        <v>1112</v>
      </c>
      <c r="AN7" s="199">
        <f>HistoricoGraduadosPregrado!AN62</f>
        <v>906</v>
      </c>
      <c r="AO7" s="199">
        <f>HistoricoGraduadosPregrado!AO62</f>
        <v>1047</v>
      </c>
      <c r="AP7" s="199">
        <f>HistoricoGraduadosPregrado!AP62</f>
        <v>1117</v>
      </c>
      <c r="AQ7" s="199">
        <f>HistoricoGraduadosPregrado!AQ62</f>
        <v>1335</v>
      </c>
      <c r="AR7" s="199">
        <f>HistoricoGraduadosPregrado!AR62</f>
        <v>1251</v>
      </c>
      <c r="AS7" s="199">
        <f>HistoricoGraduadosPregrado!AS62</f>
        <v>1337</v>
      </c>
      <c r="AT7" s="199">
        <f>HistoricoGraduadosPregrado!AS62</f>
        <v>1337</v>
      </c>
      <c r="AU7" s="199">
        <f>HistoricoGraduadosPregrado!AU62</f>
        <v>1060</v>
      </c>
      <c r="AV7" s="199">
        <f>HistoricoGraduadosPregrado!AV62</f>
        <v>1754</v>
      </c>
      <c r="AW7" s="199">
        <f>HistoricoGraduadosPregrado!AW62</f>
        <v>1613</v>
      </c>
      <c r="AX7" s="199">
        <f>HistoricoGraduadosPregrado!AX62</f>
        <v>1754</v>
      </c>
      <c r="AY7" s="199">
        <f>HistoricoGraduadosPregrado!AY62</f>
        <v>33473</v>
      </c>
    </row>
    <row r="8" spans="2:51" s="6" customFormat="1" ht="18.75" customHeight="1" x14ac:dyDescent="0.25">
      <c r="B8" s="213" t="s">
        <v>285</v>
      </c>
      <c r="C8" s="984">
        <f>SUM(C9:C40)</f>
        <v>0</v>
      </c>
      <c r="D8" s="984">
        <f t="shared" ref="D8:AX8" si="0">SUM(D9:D40)</f>
        <v>0</v>
      </c>
      <c r="E8" s="984">
        <f t="shared" si="0"/>
        <v>0</v>
      </c>
      <c r="F8" s="984">
        <f t="shared" si="0"/>
        <v>0</v>
      </c>
      <c r="G8" s="984">
        <f t="shared" si="0"/>
        <v>0</v>
      </c>
      <c r="H8" s="984">
        <f t="shared" si="0"/>
        <v>0</v>
      </c>
      <c r="I8" s="984">
        <f t="shared" si="0"/>
        <v>0</v>
      </c>
      <c r="J8" s="984">
        <f t="shared" si="0"/>
        <v>0</v>
      </c>
      <c r="K8" s="984">
        <f t="shared" si="0"/>
        <v>0</v>
      </c>
      <c r="L8" s="984">
        <f t="shared" si="0"/>
        <v>0</v>
      </c>
      <c r="M8" s="984">
        <f t="shared" si="0"/>
        <v>0</v>
      </c>
      <c r="N8" s="984">
        <f t="shared" si="0"/>
        <v>0</v>
      </c>
      <c r="O8" s="984">
        <f t="shared" si="0"/>
        <v>0</v>
      </c>
      <c r="P8" s="984">
        <f t="shared" si="0"/>
        <v>0</v>
      </c>
      <c r="Q8" s="984">
        <f t="shared" si="0"/>
        <v>0</v>
      </c>
      <c r="R8" s="984">
        <f t="shared" si="0"/>
        <v>0</v>
      </c>
      <c r="S8" s="984">
        <f t="shared" si="0"/>
        <v>0</v>
      </c>
      <c r="T8" s="984">
        <f t="shared" si="0"/>
        <v>0</v>
      </c>
      <c r="U8" s="199">
        <f t="shared" si="0"/>
        <v>0</v>
      </c>
      <c r="V8" s="199">
        <f t="shared" si="0"/>
        <v>35</v>
      </c>
      <c r="W8" s="199">
        <f t="shared" si="0"/>
        <v>32</v>
      </c>
      <c r="X8" s="199">
        <f t="shared" si="0"/>
        <v>24</v>
      </c>
      <c r="Y8" s="199">
        <f t="shared" si="0"/>
        <v>72</v>
      </c>
      <c r="Z8" s="199">
        <f t="shared" si="0"/>
        <v>442</v>
      </c>
      <c r="AA8" s="199">
        <f t="shared" si="0"/>
        <v>568</v>
      </c>
      <c r="AB8" s="199">
        <f t="shared" si="0"/>
        <v>318</v>
      </c>
      <c r="AC8" s="199">
        <f t="shared" si="0"/>
        <v>444</v>
      </c>
      <c r="AD8" s="199">
        <f t="shared" si="0"/>
        <v>271</v>
      </c>
      <c r="AE8" s="199">
        <f t="shared" si="0"/>
        <v>144</v>
      </c>
      <c r="AF8" s="199">
        <f t="shared" si="0"/>
        <v>51</v>
      </c>
      <c r="AG8" s="199">
        <f t="shared" si="0"/>
        <v>54</v>
      </c>
      <c r="AH8" s="199">
        <f t="shared" si="0"/>
        <v>68</v>
      </c>
      <c r="AI8" s="199">
        <f t="shared" si="0"/>
        <v>110</v>
      </c>
      <c r="AJ8" s="199">
        <f t="shared" si="0"/>
        <v>209</v>
      </c>
      <c r="AK8" s="199">
        <f t="shared" si="0"/>
        <v>262</v>
      </c>
      <c r="AL8" s="199">
        <f t="shared" si="0"/>
        <v>197</v>
      </c>
      <c r="AM8" s="199">
        <f t="shared" si="0"/>
        <v>369</v>
      </c>
      <c r="AN8" s="199">
        <f t="shared" si="0"/>
        <v>436</v>
      </c>
      <c r="AO8" s="199">
        <f t="shared" si="0"/>
        <v>339</v>
      </c>
      <c r="AP8" s="199">
        <f t="shared" si="0"/>
        <v>224</v>
      </c>
      <c r="AQ8" s="199">
        <f t="shared" si="0"/>
        <v>194</v>
      </c>
      <c r="AR8" s="199">
        <f t="shared" si="0"/>
        <v>236</v>
      </c>
      <c r="AS8" s="199">
        <f t="shared" ref="AS8:AV8" si="1">SUM(AS9:AS40)</f>
        <v>120</v>
      </c>
      <c r="AT8" s="199">
        <f t="shared" si="1"/>
        <v>177</v>
      </c>
      <c r="AU8" s="199">
        <f t="shared" si="1"/>
        <v>235</v>
      </c>
      <c r="AV8" s="199">
        <f t="shared" si="1"/>
        <v>242</v>
      </c>
      <c r="AW8" s="199">
        <f t="shared" ref="AW8" si="2">SUM(AW9:AW40)</f>
        <v>206</v>
      </c>
      <c r="AX8" s="199">
        <f t="shared" si="0"/>
        <v>338</v>
      </c>
      <c r="AY8" s="199">
        <f>SUM(C8:AX8)</f>
        <v>6417</v>
      </c>
    </row>
    <row r="9" spans="2:51" s="6" customFormat="1" ht="18.75" customHeight="1" x14ac:dyDescent="0.25">
      <c r="B9" s="393" t="s">
        <v>1023</v>
      </c>
      <c r="C9" s="298"/>
      <c r="D9" s="298"/>
      <c r="E9" s="298"/>
      <c r="F9" s="298"/>
      <c r="G9" s="298"/>
      <c r="H9" s="298"/>
      <c r="I9" s="298"/>
      <c r="J9" s="298"/>
      <c r="K9" s="298"/>
      <c r="L9" s="298"/>
      <c r="M9" s="298"/>
      <c r="N9" s="298"/>
      <c r="O9" s="298"/>
      <c r="P9" s="298"/>
      <c r="Q9" s="298"/>
      <c r="R9" s="298"/>
      <c r="S9" s="298"/>
      <c r="T9" s="298"/>
      <c r="U9" s="269"/>
      <c r="V9" s="269">
        <v>35</v>
      </c>
      <c r="W9" s="269"/>
      <c r="X9" s="269">
        <v>1</v>
      </c>
      <c r="Y9" s="269">
        <v>15</v>
      </c>
      <c r="Z9" s="269">
        <v>2</v>
      </c>
      <c r="AA9" s="269">
        <v>6</v>
      </c>
      <c r="AB9" s="362">
        <v>15</v>
      </c>
      <c r="AC9" s="268">
        <v>20</v>
      </c>
      <c r="AD9" s="268">
        <v>1</v>
      </c>
      <c r="AE9" s="268"/>
      <c r="AF9" s="268"/>
      <c r="AG9" s="363"/>
      <c r="AH9" s="269"/>
      <c r="AI9" s="363"/>
      <c r="AJ9" s="363"/>
      <c r="AK9" s="363"/>
      <c r="AL9" s="363"/>
      <c r="AM9" s="363"/>
      <c r="AN9" s="363"/>
      <c r="AO9" s="363"/>
      <c r="AP9" s="363"/>
      <c r="AQ9" s="363"/>
      <c r="AR9" s="363"/>
      <c r="AS9" s="363"/>
      <c r="AT9" s="363"/>
      <c r="AU9" s="363"/>
      <c r="AV9" s="363"/>
      <c r="AW9" s="363"/>
      <c r="AX9" s="363"/>
      <c r="AY9" s="1010">
        <f t="shared" ref="AY9:AY66" si="3">SUM(C9:AX9)</f>
        <v>95</v>
      </c>
    </row>
    <row r="10" spans="2:51" s="6" customFormat="1" ht="18.75" customHeight="1" x14ac:dyDescent="0.25">
      <c r="B10" s="393" t="s">
        <v>1024</v>
      </c>
      <c r="C10" s="298"/>
      <c r="D10" s="298"/>
      <c r="E10" s="298"/>
      <c r="F10" s="298"/>
      <c r="G10" s="298"/>
      <c r="H10" s="298"/>
      <c r="I10" s="298"/>
      <c r="J10" s="298"/>
      <c r="K10" s="298"/>
      <c r="L10" s="298"/>
      <c r="M10" s="298"/>
      <c r="N10" s="298"/>
      <c r="O10" s="298"/>
      <c r="P10" s="298"/>
      <c r="Q10" s="298"/>
      <c r="R10" s="298"/>
      <c r="S10" s="298"/>
      <c r="T10" s="298"/>
      <c r="U10" s="269"/>
      <c r="V10" s="269"/>
      <c r="W10" s="269"/>
      <c r="X10" s="269"/>
      <c r="Y10" s="269"/>
      <c r="Z10" s="269"/>
      <c r="AA10" s="269">
        <v>31</v>
      </c>
      <c r="AB10" s="362">
        <v>4</v>
      </c>
      <c r="AC10" s="268">
        <v>16</v>
      </c>
      <c r="AD10" s="268">
        <v>4</v>
      </c>
      <c r="AE10" s="268"/>
      <c r="AF10" s="268"/>
      <c r="AG10" s="363">
        <v>1</v>
      </c>
      <c r="AH10" s="269"/>
      <c r="AI10" s="363">
        <v>1</v>
      </c>
      <c r="AJ10" s="363"/>
      <c r="AK10" s="363">
        <v>4</v>
      </c>
      <c r="AL10" s="363"/>
      <c r="AM10" s="363"/>
      <c r="AN10" s="363"/>
      <c r="AO10" s="363"/>
      <c r="AP10" s="363"/>
      <c r="AQ10" s="363"/>
      <c r="AR10" s="363"/>
      <c r="AS10" s="363"/>
      <c r="AT10" s="363"/>
      <c r="AU10" s="363"/>
      <c r="AV10" s="363"/>
      <c r="AW10" s="363"/>
      <c r="AX10" s="363"/>
      <c r="AY10" s="1010">
        <f t="shared" si="3"/>
        <v>61</v>
      </c>
    </row>
    <row r="11" spans="2:51" s="6" customFormat="1" ht="18.75" customHeight="1" x14ac:dyDescent="0.25">
      <c r="B11" s="393" t="s">
        <v>2012</v>
      </c>
      <c r="C11" s="298"/>
      <c r="D11" s="298"/>
      <c r="E11" s="298"/>
      <c r="F11" s="298"/>
      <c r="G11" s="298"/>
      <c r="H11" s="298"/>
      <c r="I11" s="298"/>
      <c r="J11" s="298"/>
      <c r="K11" s="298"/>
      <c r="L11" s="298"/>
      <c r="M11" s="298"/>
      <c r="N11" s="298"/>
      <c r="O11" s="298"/>
      <c r="P11" s="298"/>
      <c r="Q11" s="298"/>
      <c r="R11" s="298"/>
      <c r="S11" s="298"/>
      <c r="T11" s="298"/>
      <c r="U11" s="269"/>
      <c r="V11" s="269"/>
      <c r="W11" s="269"/>
      <c r="X11" s="269"/>
      <c r="Y11" s="269"/>
      <c r="Z11" s="269"/>
      <c r="AA11" s="269">
        <v>34</v>
      </c>
      <c r="AB11" s="362">
        <v>2</v>
      </c>
      <c r="AC11" s="268">
        <v>26</v>
      </c>
      <c r="AD11" s="268">
        <v>21</v>
      </c>
      <c r="AE11" s="268">
        <v>3</v>
      </c>
      <c r="AF11" s="268">
        <v>2</v>
      </c>
      <c r="AG11" s="363">
        <v>14</v>
      </c>
      <c r="AH11" s="269">
        <v>1</v>
      </c>
      <c r="AI11" s="363">
        <v>2</v>
      </c>
      <c r="AJ11" s="363"/>
      <c r="AK11" s="363">
        <v>42</v>
      </c>
      <c r="AL11" s="363">
        <v>25</v>
      </c>
      <c r="AM11" s="363">
        <v>30</v>
      </c>
      <c r="AN11" s="363">
        <v>18</v>
      </c>
      <c r="AO11" s="363">
        <v>36</v>
      </c>
      <c r="AP11" s="363">
        <v>26</v>
      </c>
      <c r="AQ11" s="363">
        <v>28</v>
      </c>
      <c r="AR11" s="363">
        <v>24</v>
      </c>
      <c r="AS11" s="363">
        <v>24</v>
      </c>
      <c r="AT11" s="363">
        <v>21</v>
      </c>
      <c r="AU11" s="363">
        <v>20</v>
      </c>
      <c r="AV11" s="363">
        <v>27</v>
      </c>
      <c r="AW11" s="363">
        <v>21</v>
      </c>
      <c r="AX11" s="363">
        <v>27</v>
      </c>
      <c r="AY11" s="1010">
        <f t="shared" si="3"/>
        <v>474</v>
      </c>
    </row>
    <row r="12" spans="2:51" s="6" customFormat="1" ht="18.75" customHeight="1" x14ac:dyDescent="0.25">
      <c r="B12" s="393" t="s">
        <v>1025</v>
      </c>
      <c r="C12" s="298"/>
      <c r="D12" s="298"/>
      <c r="E12" s="298"/>
      <c r="F12" s="298"/>
      <c r="G12" s="298"/>
      <c r="H12" s="298"/>
      <c r="I12" s="298"/>
      <c r="J12" s="298"/>
      <c r="K12" s="298"/>
      <c r="L12" s="298"/>
      <c r="M12" s="298"/>
      <c r="N12" s="298"/>
      <c r="O12" s="298"/>
      <c r="P12" s="298"/>
      <c r="Q12" s="298"/>
      <c r="R12" s="298"/>
      <c r="S12" s="298"/>
      <c r="T12" s="298"/>
      <c r="U12" s="269"/>
      <c r="V12" s="269"/>
      <c r="W12" s="269"/>
      <c r="X12" s="269"/>
      <c r="Y12" s="269"/>
      <c r="Z12" s="269">
        <v>78</v>
      </c>
      <c r="AA12" s="269">
        <v>71</v>
      </c>
      <c r="AB12" s="362">
        <v>44</v>
      </c>
      <c r="AC12" s="268">
        <v>33</v>
      </c>
      <c r="AD12" s="268">
        <v>40</v>
      </c>
      <c r="AE12" s="268">
        <v>3</v>
      </c>
      <c r="AF12" s="268">
        <v>21</v>
      </c>
      <c r="AG12" s="363">
        <v>11</v>
      </c>
      <c r="AH12" s="269">
        <v>28</v>
      </c>
      <c r="AI12" s="363">
        <v>21</v>
      </c>
      <c r="AJ12" s="363">
        <v>36</v>
      </c>
      <c r="AK12" s="363">
        <v>39</v>
      </c>
      <c r="AL12" s="363">
        <v>54</v>
      </c>
      <c r="AM12" s="363">
        <v>35</v>
      </c>
      <c r="AN12" s="363">
        <v>53</v>
      </c>
      <c r="AO12" s="363">
        <v>59</v>
      </c>
      <c r="AP12" s="363">
        <v>38</v>
      </c>
      <c r="AQ12" s="363">
        <v>30</v>
      </c>
      <c r="AR12" s="363">
        <v>59</v>
      </c>
      <c r="AS12" s="363">
        <v>34</v>
      </c>
      <c r="AT12" s="363">
        <v>45</v>
      </c>
      <c r="AU12" s="363">
        <v>57</v>
      </c>
      <c r="AV12" s="363">
        <v>35</v>
      </c>
      <c r="AW12" s="363">
        <v>32</v>
      </c>
      <c r="AX12" s="363">
        <v>35</v>
      </c>
      <c r="AY12" s="1010">
        <f t="shared" si="3"/>
        <v>991</v>
      </c>
    </row>
    <row r="13" spans="2:51" s="6" customFormat="1" ht="18.75" customHeight="1" x14ac:dyDescent="0.25">
      <c r="B13" s="393" t="s">
        <v>350</v>
      </c>
      <c r="C13" s="298"/>
      <c r="D13" s="298"/>
      <c r="E13" s="298"/>
      <c r="F13" s="298"/>
      <c r="G13" s="298"/>
      <c r="H13" s="298"/>
      <c r="I13" s="298"/>
      <c r="J13" s="298"/>
      <c r="K13" s="298"/>
      <c r="L13" s="298"/>
      <c r="M13" s="298"/>
      <c r="N13" s="298"/>
      <c r="O13" s="298"/>
      <c r="P13" s="298"/>
      <c r="Q13" s="298"/>
      <c r="R13" s="298"/>
      <c r="S13" s="298"/>
      <c r="T13" s="298"/>
      <c r="U13" s="269"/>
      <c r="V13" s="269"/>
      <c r="W13" s="269"/>
      <c r="X13" s="269"/>
      <c r="Y13" s="269"/>
      <c r="Z13" s="269"/>
      <c r="AA13" s="269"/>
      <c r="AB13" s="362"/>
      <c r="AC13" s="268"/>
      <c r="AD13" s="268"/>
      <c r="AE13" s="268"/>
      <c r="AF13" s="268"/>
      <c r="AG13" s="363"/>
      <c r="AH13" s="269"/>
      <c r="AI13" s="363"/>
      <c r="AJ13" s="363"/>
      <c r="AK13" s="363"/>
      <c r="AL13" s="363"/>
      <c r="AM13" s="363"/>
      <c r="AN13" s="363">
        <v>37</v>
      </c>
      <c r="AO13" s="363">
        <v>28</v>
      </c>
      <c r="AP13" s="363">
        <v>35</v>
      </c>
      <c r="AQ13" s="363">
        <v>17</v>
      </c>
      <c r="AR13" s="363">
        <v>26</v>
      </c>
      <c r="AS13" s="363">
        <v>15</v>
      </c>
      <c r="AT13" s="363">
        <v>53</v>
      </c>
      <c r="AU13" s="363">
        <v>23</v>
      </c>
      <c r="AV13" s="363">
        <v>30</v>
      </c>
      <c r="AW13" s="363">
        <v>30</v>
      </c>
      <c r="AX13" s="363">
        <v>60</v>
      </c>
      <c r="AY13" s="1010">
        <f t="shared" si="3"/>
        <v>354</v>
      </c>
    </row>
    <row r="14" spans="2:51" s="6" customFormat="1" ht="18.75" customHeight="1" x14ac:dyDescent="0.25">
      <c r="B14" s="393" t="s">
        <v>2013</v>
      </c>
      <c r="C14" s="298"/>
      <c r="D14" s="298"/>
      <c r="E14" s="298"/>
      <c r="F14" s="298"/>
      <c r="G14" s="298"/>
      <c r="H14" s="298"/>
      <c r="I14" s="298"/>
      <c r="J14" s="298"/>
      <c r="K14" s="298"/>
      <c r="L14" s="298"/>
      <c r="M14" s="298"/>
      <c r="N14" s="298"/>
      <c r="O14" s="298"/>
      <c r="P14" s="298"/>
      <c r="Q14" s="298"/>
      <c r="R14" s="298"/>
      <c r="S14" s="298"/>
      <c r="T14" s="298"/>
      <c r="U14" s="269"/>
      <c r="V14" s="269"/>
      <c r="W14" s="269"/>
      <c r="X14" s="269"/>
      <c r="Y14" s="269"/>
      <c r="Z14" s="269"/>
      <c r="AA14" s="269"/>
      <c r="AB14" s="362"/>
      <c r="AC14" s="268"/>
      <c r="AD14" s="268"/>
      <c r="AE14" s="268"/>
      <c r="AF14" s="268"/>
      <c r="AG14" s="363"/>
      <c r="AH14" s="269"/>
      <c r="AI14" s="363"/>
      <c r="AJ14" s="363"/>
      <c r="AK14" s="363"/>
      <c r="AL14" s="363"/>
      <c r="AM14" s="363"/>
      <c r="AN14" s="363"/>
      <c r="AO14" s="363"/>
      <c r="AP14" s="363"/>
      <c r="AQ14" s="363"/>
      <c r="AR14" s="363"/>
      <c r="AS14" s="363"/>
      <c r="AT14" s="363"/>
      <c r="AU14" s="363">
        <v>34</v>
      </c>
      <c r="AV14" s="363">
        <v>34</v>
      </c>
      <c r="AW14" s="363">
        <v>37</v>
      </c>
      <c r="AX14" s="363">
        <v>69</v>
      </c>
      <c r="AY14" s="1010">
        <f t="shared" si="3"/>
        <v>174</v>
      </c>
    </row>
    <row r="15" spans="2:51" s="6" customFormat="1" ht="18.75" customHeight="1" x14ac:dyDescent="0.25">
      <c r="B15" s="393" t="s">
        <v>2014</v>
      </c>
      <c r="C15" s="298"/>
      <c r="D15" s="298"/>
      <c r="E15" s="298"/>
      <c r="F15" s="298"/>
      <c r="G15" s="298"/>
      <c r="H15" s="298"/>
      <c r="I15" s="298"/>
      <c r="J15" s="298"/>
      <c r="K15" s="298"/>
      <c r="L15" s="298"/>
      <c r="M15" s="298"/>
      <c r="N15" s="298"/>
      <c r="O15" s="298"/>
      <c r="P15" s="298"/>
      <c r="Q15" s="298"/>
      <c r="R15" s="298"/>
      <c r="S15" s="298"/>
      <c r="T15" s="298"/>
      <c r="U15" s="269"/>
      <c r="V15" s="269"/>
      <c r="W15" s="269"/>
      <c r="X15" s="269"/>
      <c r="Y15" s="269"/>
      <c r="Z15" s="269"/>
      <c r="AA15" s="269"/>
      <c r="AB15" s="362"/>
      <c r="AC15" s="268"/>
      <c r="AD15" s="268"/>
      <c r="AE15" s="268"/>
      <c r="AF15" s="268"/>
      <c r="AG15" s="363"/>
      <c r="AH15" s="269"/>
      <c r="AI15" s="363"/>
      <c r="AJ15" s="363"/>
      <c r="AK15" s="363"/>
      <c r="AL15" s="363"/>
      <c r="AM15" s="363"/>
      <c r="AN15" s="363"/>
      <c r="AO15" s="363"/>
      <c r="AP15" s="363"/>
      <c r="AQ15" s="363"/>
      <c r="AR15" s="363"/>
      <c r="AS15" s="363"/>
      <c r="AT15" s="363"/>
      <c r="AU15" s="363">
        <v>34</v>
      </c>
      <c r="AV15" s="363">
        <v>35</v>
      </c>
      <c r="AW15" s="363">
        <v>30</v>
      </c>
      <c r="AX15" s="363">
        <v>64</v>
      </c>
      <c r="AY15" s="1010">
        <f t="shared" si="3"/>
        <v>163</v>
      </c>
    </row>
    <row r="16" spans="2:51" s="6" customFormat="1" ht="18.75" customHeight="1" x14ac:dyDescent="0.25">
      <c r="B16" s="393" t="s">
        <v>1026</v>
      </c>
      <c r="C16" s="298"/>
      <c r="D16" s="298"/>
      <c r="E16" s="298"/>
      <c r="F16" s="298"/>
      <c r="G16" s="298"/>
      <c r="H16" s="298"/>
      <c r="I16" s="298"/>
      <c r="J16" s="298"/>
      <c r="K16" s="298"/>
      <c r="L16" s="298"/>
      <c r="M16" s="298"/>
      <c r="N16" s="298"/>
      <c r="O16" s="298"/>
      <c r="P16" s="298"/>
      <c r="Q16" s="298"/>
      <c r="R16" s="298"/>
      <c r="S16" s="298"/>
      <c r="T16" s="298"/>
      <c r="U16" s="269"/>
      <c r="V16" s="269"/>
      <c r="W16" s="269"/>
      <c r="X16" s="269"/>
      <c r="Y16" s="269"/>
      <c r="Z16" s="269"/>
      <c r="AA16" s="269">
        <v>25</v>
      </c>
      <c r="AB16" s="362"/>
      <c r="AC16" s="268"/>
      <c r="AD16" s="268"/>
      <c r="AE16" s="268"/>
      <c r="AF16" s="268"/>
      <c r="AG16" s="363"/>
      <c r="AH16" s="269"/>
      <c r="AI16" s="363"/>
      <c r="AJ16" s="363"/>
      <c r="AK16" s="363"/>
      <c r="AL16" s="363"/>
      <c r="AM16" s="363"/>
      <c r="AN16" s="363"/>
      <c r="AO16" s="363"/>
      <c r="AP16" s="363"/>
      <c r="AQ16" s="363"/>
      <c r="AR16" s="363"/>
      <c r="AS16" s="363"/>
      <c r="AT16" s="363"/>
      <c r="AU16" s="363"/>
      <c r="AV16" s="363"/>
      <c r="AW16" s="363"/>
      <c r="AX16" s="363"/>
      <c r="AY16" s="1010">
        <f t="shared" si="3"/>
        <v>25</v>
      </c>
    </row>
    <row r="17" spans="2:51" s="6" customFormat="1" ht="18.75" customHeight="1" x14ac:dyDescent="0.25">
      <c r="B17" s="393" t="s">
        <v>1027</v>
      </c>
      <c r="C17" s="298"/>
      <c r="D17" s="298"/>
      <c r="E17" s="298"/>
      <c r="F17" s="298"/>
      <c r="G17" s="298"/>
      <c r="H17" s="298"/>
      <c r="I17" s="298"/>
      <c r="J17" s="298"/>
      <c r="K17" s="298"/>
      <c r="L17" s="298"/>
      <c r="M17" s="298"/>
      <c r="N17" s="298"/>
      <c r="O17" s="298"/>
      <c r="P17" s="298"/>
      <c r="Q17" s="298"/>
      <c r="R17" s="298"/>
      <c r="S17" s="298"/>
      <c r="T17" s="298"/>
      <c r="U17" s="269"/>
      <c r="V17" s="269"/>
      <c r="W17" s="269"/>
      <c r="X17" s="269">
        <v>15</v>
      </c>
      <c r="Y17" s="269">
        <v>11</v>
      </c>
      <c r="Z17" s="269">
        <v>36</v>
      </c>
      <c r="AA17" s="269">
        <v>80</v>
      </c>
      <c r="AB17" s="362">
        <v>35</v>
      </c>
      <c r="AC17" s="268">
        <v>130</v>
      </c>
      <c r="AD17" s="268">
        <v>80</v>
      </c>
      <c r="AE17" s="268">
        <v>44</v>
      </c>
      <c r="AF17" s="268">
        <v>6</v>
      </c>
      <c r="AG17" s="363">
        <v>5</v>
      </c>
      <c r="AH17" s="269"/>
      <c r="AI17" s="363">
        <v>11</v>
      </c>
      <c r="AJ17" s="363"/>
      <c r="AK17" s="363"/>
      <c r="AL17" s="363"/>
      <c r="AM17" s="363"/>
      <c r="AN17" s="363"/>
      <c r="AO17" s="363"/>
      <c r="AP17" s="363"/>
      <c r="AQ17" s="363"/>
      <c r="AR17" s="363"/>
      <c r="AS17" s="363"/>
      <c r="AT17" s="363"/>
      <c r="AU17" s="363"/>
      <c r="AV17" s="363"/>
      <c r="AW17" s="363"/>
      <c r="AX17" s="363"/>
      <c r="AY17" s="1010">
        <f t="shared" si="3"/>
        <v>453</v>
      </c>
    </row>
    <row r="18" spans="2:51" s="6" customFormat="1" ht="18.75" customHeight="1" x14ac:dyDescent="0.25">
      <c r="B18" s="393" t="s">
        <v>1028</v>
      </c>
      <c r="C18" s="298"/>
      <c r="D18" s="298"/>
      <c r="E18" s="298"/>
      <c r="F18" s="298"/>
      <c r="G18" s="298"/>
      <c r="H18" s="298"/>
      <c r="I18" s="298"/>
      <c r="J18" s="298"/>
      <c r="K18" s="298"/>
      <c r="L18" s="298"/>
      <c r="M18" s="298"/>
      <c r="N18" s="298"/>
      <c r="O18" s="298"/>
      <c r="P18" s="298"/>
      <c r="Q18" s="298"/>
      <c r="R18" s="298"/>
      <c r="S18" s="298"/>
      <c r="T18" s="298"/>
      <c r="U18" s="269"/>
      <c r="V18" s="269"/>
      <c r="W18" s="269"/>
      <c r="X18" s="269"/>
      <c r="Y18" s="269"/>
      <c r="Z18" s="269">
        <v>45</v>
      </c>
      <c r="AA18" s="269"/>
      <c r="AB18" s="362">
        <v>32</v>
      </c>
      <c r="AC18" s="268"/>
      <c r="AD18" s="268"/>
      <c r="AE18" s="268"/>
      <c r="AF18" s="268"/>
      <c r="AG18" s="363"/>
      <c r="AH18" s="269"/>
      <c r="AI18" s="363"/>
      <c r="AJ18" s="363"/>
      <c r="AK18" s="363"/>
      <c r="AL18" s="363"/>
      <c r="AM18" s="363"/>
      <c r="AN18" s="363"/>
      <c r="AO18" s="363"/>
      <c r="AP18" s="363"/>
      <c r="AQ18" s="363"/>
      <c r="AR18" s="363"/>
      <c r="AS18" s="363"/>
      <c r="AT18" s="363"/>
      <c r="AU18" s="363"/>
      <c r="AV18" s="363"/>
      <c r="AW18" s="363"/>
      <c r="AX18" s="363"/>
      <c r="AY18" s="1010">
        <f t="shared" si="3"/>
        <v>77</v>
      </c>
    </row>
    <row r="19" spans="2:51" s="6" customFormat="1" ht="18.75" customHeight="1" x14ac:dyDescent="0.25">
      <c r="B19" s="393" t="s">
        <v>1029</v>
      </c>
      <c r="C19" s="298"/>
      <c r="D19" s="298"/>
      <c r="E19" s="298"/>
      <c r="F19" s="298"/>
      <c r="G19" s="298"/>
      <c r="H19" s="298"/>
      <c r="I19" s="298"/>
      <c r="J19" s="298"/>
      <c r="K19" s="298"/>
      <c r="L19" s="298"/>
      <c r="M19" s="298"/>
      <c r="N19" s="298"/>
      <c r="O19" s="298"/>
      <c r="P19" s="298"/>
      <c r="Q19" s="298"/>
      <c r="R19" s="298"/>
      <c r="S19" s="298"/>
      <c r="T19" s="298"/>
      <c r="U19" s="269"/>
      <c r="V19" s="269"/>
      <c r="W19" s="269"/>
      <c r="X19" s="269"/>
      <c r="Y19" s="269"/>
      <c r="Z19" s="269">
        <v>39</v>
      </c>
      <c r="AA19" s="269">
        <v>36</v>
      </c>
      <c r="AB19" s="362"/>
      <c r="AC19" s="268">
        <v>2</v>
      </c>
      <c r="AD19" s="268"/>
      <c r="AE19" s="268"/>
      <c r="AF19" s="268"/>
      <c r="AG19" s="363"/>
      <c r="AH19" s="269"/>
      <c r="AI19" s="363"/>
      <c r="AJ19" s="363"/>
      <c r="AK19" s="363"/>
      <c r="AL19" s="363"/>
      <c r="AM19" s="363"/>
      <c r="AN19" s="363"/>
      <c r="AO19" s="363"/>
      <c r="AP19" s="363"/>
      <c r="AQ19" s="363"/>
      <c r="AR19" s="363"/>
      <c r="AS19" s="363"/>
      <c r="AT19" s="363"/>
      <c r="AU19" s="363"/>
      <c r="AV19" s="363"/>
      <c r="AW19" s="363"/>
      <c r="AX19" s="363"/>
      <c r="AY19" s="1010">
        <f t="shared" si="3"/>
        <v>77</v>
      </c>
    </row>
    <row r="20" spans="2:51" s="6" customFormat="1" ht="18.75" customHeight="1" x14ac:dyDescent="0.25">
      <c r="B20" s="393" t="s">
        <v>1030</v>
      </c>
      <c r="C20" s="298"/>
      <c r="D20" s="298"/>
      <c r="E20" s="298"/>
      <c r="F20" s="298"/>
      <c r="G20" s="298"/>
      <c r="H20" s="298"/>
      <c r="I20" s="298"/>
      <c r="J20" s="298"/>
      <c r="K20" s="298"/>
      <c r="L20" s="298"/>
      <c r="M20" s="298"/>
      <c r="N20" s="298"/>
      <c r="O20" s="298"/>
      <c r="P20" s="298"/>
      <c r="Q20" s="298"/>
      <c r="R20" s="298"/>
      <c r="S20" s="298"/>
      <c r="T20" s="298"/>
      <c r="U20" s="269"/>
      <c r="V20" s="269"/>
      <c r="W20" s="269"/>
      <c r="X20" s="269"/>
      <c r="Y20" s="269"/>
      <c r="Z20" s="269">
        <v>37</v>
      </c>
      <c r="AA20" s="269">
        <v>40</v>
      </c>
      <c r="AB20" s="362">
        <v>2</v>
      </c>
      <c r="AC20" s="268"/>
      <c r="AD20" s="268"/>
      <c r="AE20" s="268"/>
      <c r="AF20" s="268"/>
      <c r="AG20" s="363"/>
      <c r="AH20" s="269"/>
      <c r="AI20" s="363"/>
      <c r="AJ20" s="363"/>
      <c r="AK20" s="363"/>
      <c r="AL20" s="363"/>
      <c r="AM20" s="363"/>
      <c r="AN20" s="363"/>
      <c r="AO20" s="363"/>
      <c r="AP20" s="363"/>
      <c r="AQ20" s="363"/>
      <c r="AR20" s="363"/>
      <c r="AS20" s="363"/>
      <c r="AT20" s="363"/>
      <c r="AU20" s="363"/>
      <c r="AV20" s="363"/>
      <c r="AW20" s="363"/>
      <c r="AX20" s="363"/>
      <c r="AY20" s="1010">
        <f t="shared" si="3"/>
        <v>79</v>
      </c>
    </row>
    <row r="21" spans="2:51" s="6" customFormat="1" ht="18.75" customHeight="1" x14ac:dyDescent="0.25">
      <c r="B21" s="393" t="s">
        <v>2015</v>
      </c>
      <c r="C21" s="298"/>
      <c r="D21" s="298"/>
      <c r="E21" s="298"/>
      <c r="F21" s="298"/>
      <c r="G21" s="298"/>
      <c r="H21" s="298"/>
      <c r="I21" s="298"/>
      <c r="J21" s="298"/>
      <c r="K21" s="298"/>
      <c r="L21" s="298"/>
      <c r="M21" s="298"/>
      <c r="N21" s="298"/>
      <c r="O21" s="298"/>
      <c r="P21" s="298"/>
      <c r="Q21" s="298"/>
      <c r="R21" s="298"/>
      <c r="S21" s="298"/>
      <c r="T21" s="298"/>
      <c r="U21" s="269"/>
      <c r="V21" s="269"/>
      <c r="W21" s="269"/>
      <c r="X21" s="269"/>
      <c r="Y21" s="269"/>
      <c r="Z21" s="269">
        <v>30</v>
      </c>
      <c r="AA21" s="269">
        <v>22</v>
      </c>
      <c r="AB21" s="362">
        <v>5</v>
      </c>
      <c r="AC21" s="268"/>
      <c r="AD21" s="268"/>
      <c r="AE21" s="268"/>
      <c r="AF21" s="268"/>
      <c r="AG21" s="363"/>
      <c r="AH21" s="269"/>
      <c r="AI21" s="363"/>
      <c r="AJ21" s="363"/>
      <c r="AK21" s="363"/>
      <c r="AL21" s="363"/>
      <c r="AM21" s="363"/>
      <c r="AN21" s="363"/>
      <c r="AO21" s="363"/>
      <c r="AP21" s="363"/>
      <c r="AQ21" s="363"/>
      <c r="AR21" s="363"/>
      <c r="AS21" s="363"/>
      <c r="AT21" s="363"/>
      <c r="AU21" s="363"/>
      <c r="AV21" s="363"/>
      <c r="AW21" s="363"/>
      <c r="AX21" s="363"/>
      <c r="AY21" s="1010">
        <f t="shared" si="3"/>
        <v>57</v>
      </c>
    </row>
    <row r="22" spans="2:51" s="6" customFormat="1" ht="18.75" customHeight="1" x14ac:dyDescent="0.25">
      <c r="B22" s="393" t="s">
        <v>1031</v>
      </c>
      <c r="C22" s="298"/>
      <c r="D22" s="298"/>
      <c r="E22" s="298"/>
      <c r="F22" s="298"/>
      <c r="G22" s="298"/>
      <c r="H22" s="298"/>
      <c r="I22" s="298"/>
      <c r="J22" s="298"/>
      <c r="K22" s="298"/>
      <c r="L22" s="298"/>
      <c r="M22" s="298"/>
      <c r="N22" s="298"/>
      <c r="O22" s="298"/>
      <c r="P22" s="298"/>
      <c r="Q22" s="298"/>
      <c r="R22" s="298"/>
      <c r="S22" s="298"/>
      <c r="T22" s="298"/>
      <c r="U22" s="269"/>
      <c r="V22" s="269"/>
      <c r="W22" s="269">
        <v>32</v>
      </c>
      <c r="X22" s="269"/>
      <c r="Y22" s="269">
        <v>38</v>
      </c>
      <c r="Z22" s="269">
        <v>129</v>
      </c>
      <c r="AA22" s="269">
        <v>172</v>
      </c>
      <c r="AB22" s="362">
        <v>35</v>
      </c>
      <c r="AC22" s="268">
        <v>16</v>
      </c>
      <c r="AD22" s="268">
        <v>43</v>
      </c>
      <c r="AE22" s="268">
        <v>1</v>
      </c>
      <c r="AF22" s="268"/>
      <c r="AG22" s="363"/>
      <c r="AH22" s="269"/>
      <c r="AI22" s="363">
        <v>8</v>
      </c>
      <c r="AJ22" s="363">
        <v>21</v>
      </c>
      <c r="AK22" s="363">
        <v>21</v>
      </c>
      <c r="AL22" s="363">
        <v>8</v>
      </c>
      <c r="AM22" s="363">
        <v>13</v>
      </c>
      <c r="AN22" s="363">
        <v>32</v>
      </c>
      <c r="AO22" s="363">
        <v>11</v>
      </c>
      <c r="AP22" s="363">
        <v>6</v>
      </c>
      <c r="AQ22" s="363">
        <v>10</v>
      </c>
      <c r="AR22" s="363">
        <v>17</v>
      </c>
      <c r="AS22" s="363">
        <v>11</v>
      </c>
      <c r="AT22" s="363">
        <v>12</v>
      </c>
      <c r="AU22" s="363">
        <v>12</v>
      </c>
      <c r="AV22" s="363">
        <v>17</v>
      </c>
      <c r="AW22" s="363">
        <v>2</v>
      </c>
      <c r="AX22" s="363">
        <v>17</v>
      </c>
      <c r="AY22" s="1010">
        <f t="shared" si="3"/>
        <v>684</v>
      </c>
    </row>
    <row r="23" spans="2:51" s="6" customFormat="1" ht="18.75" customHeight="1" x14ac:dyDescent="0.25">
      <c r="B23" s="393" t="s">
        <v>1032</v>
      </c>
      <c r="C23" s="298"/>
      <c r="D23" s="298"/>
      <c r="E23" s="298"/>
      <c r="F23" s="298"/>
      <c r="G23" s="298"/>
      <c r="H23" s="298"/>
      <c r="I23" s="298"/>
      <c r="J23" s="298"/>
      <c r="K23" s="298"/>
      <c r="L23" s="298"/>
      <c r="M23" s="298"/>
      <c r="N23" s="298"/>
      <c r="O23" s="298"/>
      <c r="P23" s="298"/>
      <c r="Q23" s="298"/>
      <c r="R23" s="298"/>
      <c r="S23" s="298"/>
      <c r="T23" s="298"/>
      <c r="U23" s="269"/>
      <c r="V23" s="269"/>
      <c r="W23" s="269"/>
      <c r="X23" s="269"/>
      <c r="Y23" s="269"/>
      <c r="Z23" s="269"/>
      <c r="AA23" s="269"/>
      <c r="AB23" s="362">
        <v>85</v>
      </c>
      <c r="AC23" s="268">
        <v>73</v>
      </c>
      <c r="AD23" s="268">
        <v>4</v>
      </c>
      <c r="AE23" s="268">
        <v>44</v>
      </c>
      <c r="AF23" s="268">
        <v>4</v>
      </c>
      <c r="AG23" s="363"/>
      <c r="AH23" s="269"/>
      <c r="AI23" s="363">
        <v>7</v>
      </c>
      <c r="AJ23" s="363">
        <v>23</v>
      </c>
      <c r="AK23" s="363">
        <v>24</v>
      </c>
      <c r="AL23" s="363">
        <v>9</v>
      </c>
      <c r="AM23" s="363">
        <v>10</v>
      </c>
      <c r="AN23" s="363">
        <v>38</v>
      </c>
      <c r="AO23" s="363">
        <v>17</v>
      </c>
      <c r="AP23" s="363">
        <v>14</v>
      </c>
      <c r="AQ23" s="363">
        <v>9</v>
      </c>
      <c r="AR23" s="363">
        <v>10</v>
      </c>
      <c r="AS23" s="363">
        <v>8</v>
      </c>
      <c r="AT23" s="363">
        <v>8</v>
      </c>
      <c r="AU23" s="363">
        <v>9</v>
      </c>
      <c r="AV23" s="363">
        <v>26</v>
      </c>
      <c r="AW23" s="363"/>
      <c r="AX23" s="363">
        <v>26</v>
      </c>
      <c r="AY23" s="1010">
        <f t="shared" si="3"/>
        <v>448</v>
      </c>
    </row>
    <row r="24" spans="2:51" s="6" customFormat="1" ht="18.75" customHeight="1" x14ac:dyDescent="0.25">
      <c r="B24" s="393" t="s">
        <v>1033</v>
      </c>
      <c r="C24" s="298"/>
      <c r="D24" s="298"/>
      <c r="E24" s="298"/>
      <c r="F24" s="298"/>
      <c r="G24" s="298"/>
      <c r="H24" s="298"/>
      <c r="I24" s="298"/>
      <c r="J24" s="298"/>
      <c r="K24" s="298"/>
      <c r="L24" s="298"/>
      <c r="M24" s="298"/>
      <c r="N24" s="298"/>
      <c r="O24" s="298"/>
      <c r="P24" s="298"/>
      <c r="Q24" s="298"/>
      <c r="R24" s="298"/>
      <c r="S24" s="298"/>
      <c r="T24" s="298"/>
      <c r="U24" s="269"/>
      <c r="V24" s="269"/>
      <c r="W24" s="269"/>
      <c r="X24" s="269"/>
      <c r="Y24" s="269"/>
      <c r="Z24" s="269"/>
      <c r="AA24" s="269"/>
      <c r="AB24" s="362"/>
      <c r="AC24" s="268">
        <v>13</v>
      </c>
      <c r="AD24" s="268">
        <v>17</v>
      </c>
      <c r="AE24" s="268">
        <v>2</v>
      </c>
      <c r="AF24" s="268"/>
      <c r="AG24" s="363"/>
      <c r="AH24" s="269"/>
      <c r="AI24" s="363"/>
      <c r="AJ24" s="363"/>
      <c r="AK24" s="363"/>
      <c r="AL24" s="363"/>
      <c r="AM24" s="363"/>
      <c r="AN24" s="363"/>
      <c r="AO24" s="363"/>
      <c r="AP24" s="363"/>
      <c r="AQ24" s="363"/>
      <c r="AR24" s="363"/>
      <c r="AS24" s="363"/>
      <c r="AT24" s="363"/>
      <c r="AU24" s="363"/>
      <c r="AV24" s="363"/>
      <c r="AW24" s="363"/>
      <c r="AX24" s="363"/>
      <c r="AY24" s="1010">
        <f t="shared" si="3"/>
        <v>32</v>
      </c>
    </row>
    <row r="25" spans="2:51" s="6" customFormat="1" ht="18.75" customHeight="1" x14ac:dyDescent="0.25">
      <c r="B25" s="393" t="s">
        <v>1034</v>
      </c>
      <c r="C25" s="298"/>
      <c r="D25" s="298"/>
      <c r="E25" s="298"/>
      <c r="F25" s="298"/>
      <c r="G25" s="298"/>
      <c r="H25" s="298"/>
      <c r="I25" s="298"/>
      <c r="J25" s="298"/>
      <c r="K25" s="298"/>
      <c r="L25" s="298"/>
      <c r="M25" s="298"/>
      <c r="N25" s="298"/>
      <c r="O25" s="298"/>
      <c r="P25" s="298"/>
      <c r="Q25" s="298"/>
      <c r="R25" s="298"/>
      <c r="S25" s="298"/>
      <c r="T25" s="298"/>
      <c r="U25" s="269"/>
      <c r="V25" s="269"/>
      <c r="W25" s="269"/>
      <c r="X25" s="269"/>
      <c r="Y25" s="269"/>
      <c r="Z25" s="269"/>
      <c r="AA25" s="269"/>
      <c r="AB25" s="362"/>
      <c r="AC25" s="268"/>
      <c r="AD25" s="268"/>
      <c r="AE25" s="268"/>
      <c r="AF25" s="268"/>
      <c r="AG25" s="363"/>
      <c r="AH25" s="269"/>
      <c r="AI25" s="363">
        <v>8</v>
      </c>
      <c r="AJ25" s="363">
        <v>25</v>
      </c>
      <c r="AK25" s="363">
        <v>31</v>
      </c>
      <c r="AL25" s="363">
        <v>9</v>
      </c>
      <c r="AM25" s="363">
        <v>32</v>
      </c>
      <c r="AN25" s="363">
        <v>38</v>
      </c>
      <c r="AO25" s="363">
        <v>25</v>
      </c>
      <c r="AP25" s="363">
        <v>24</v>
      </c>
      <c r="AQ25" s="363">
        <v>18</v>
      </c>
      <c r="AR25" s="363">
        <v>28</v>
      </c>
      <c r="AS25" s="363">
        <v>13</v>
      </c>
      <c r="AT25" s="363">
        <v>4</v>
      </c>
      <c r="AU25" s="363"/>
      <c r="AV25" s="363"/>
      <c r="AW25" s="363"/>
      <c r="AX25" s="363"/>
      <c r="AY25" s="1010">
        <f t="shared" si="3"/>
        <v>255</v>
      </c>
    </row>
    <row r="26" spans="2:51" s="6" customFormat="1" ht="18.75" customHeight="1" x14ac:dyDescent="0.25">
      <c r="B26" s="393" t="s">
        <v>1035</v>
      </c>
      <c r="C26" s="298"/>
      <c r="D26" s="298"/>
      <c r="E26" s="298"/>
      <c r="F26" s="298"/>
      <c r="G26" s="298"/>
      <c r="H26" s="298"/>
      <c r="I26" s="298"/>
      <c r="J26" s="298"/>
      <c r="K26" s="298"/>
      <c r="L26" s="298"/>
      <c r="M26" s="298"/>
      <c r="N26" s="298"/>
      <c r="O26" s="298"/>
      <c r="P26" s="298"/>
      <c r="Q26" s="298"/>
      <c r="R26" s="298"/>
      <c r="S26" s="298"/>
      <c r="T26" s="298"/>
      <c r="U26" s="269"/>
      <c r="V26" s="269"/>
      <c r="W26" s="269"/>
      <c r="X26" s="269"/>
      <c r="Y26" s="269"/>
      <c r="Z26" s="269"/>
      <c r="AA26" s="269"/>
      <c r="AB26" s="362"/>
      <c r="AC26" s="268">
        <v>35</v>
      </c>
      <c r="AD26" s="268">
        <v>22</v>
      </c>
      <c r="AE26" s="268">
        <v>27</v>
      </c>
      <c r="AF26" s="268">
        <v>7</v>
      </c>
      <c r="AG26" s="363">
        <v>6</v>
      </c>
      <c r="AH26" s="269">
        <v>9</v>
      </c>
      <c r="AI26" s="363">
        <v>1</v>
      </c>
      <c r="AJ26" s="363">
        <v>26</v>
      </c>
      <c r="AK26" s="363">
        <v>25</v>
      </c>
      <c r="AL26" s="363">
        <v>47</v>
      </c>
      <c r="AM26" s="363">
        <v>141</v>
      </c>
      <c r="AN26" s="363">
        <v>111</v>
      </c>
      <c r="AO26" s="363">
        <v>54</v>
      </c>
      <c r="AP26" s="363">
        <v>19</v>
      </c>
      <c r="AQ26" s="363"/>
      <c r="AR26" s="363">
        <v>1</v>
      </c>
      <c r="AS26" s="363">
        <v>2</v>
      </c>
      <c r="AT26" s="363"/>
      <c r="AU26" s="363"/>
      <c r="AV26" s="363"/>
      <c r="AW26" s="363"/>
      <c r="AX26" s="363"/>
      <c r="AY26" s="1010">
        <f t="shared" si="3"/>
        <v>533</v>
      </c>
    </row>
    <row r="27" spans="2:51" s="6" customFormat="1" ht="18.75" customHeight="1" x14ac:dyDescent="0.25">
      <c r="B27" s="393" t="s">
        <v>2306</v>
      </c>
      <c r="C27" s="298"/>
      <c r="D27" s="298"/>
      <c r="E27" s="298"/>
      <c r="F27" s="298"/>
      <c r="G27" s="298"/>
      <c r="H27" s="298"/>
      <c r="I27" s="298"/>
      <c r="J27" s="298"/>
      <c r="K27" s="298"/>
      <c r="L27" s="298"/>
      <c r="M27" s="298"/>
      <c r="N27" s="298"/>
      <c r="O27" s="298"/>
      <c r="P27" s="298"/>
      <c r="Q27" s="298"/>
      <c r="R27" s="298"/>
      <c r="S27" s="298"/>
      <c r="T27" s="298"/>
      <c r="U27" s="269"/>
      <c r="V27" s="269"/>
      <c r="W27" s="269"/>
      <c r="X27" s="269"/>
      <c r="Y27" s="269"/>
      <c r="Z27" s="269"/>
      <c r="AA27" s="269"/>
      <c r="AB27" s="362"/>
      <c r="AC27" s="268"/>
      <c r="AD27" s="268"/>
      <c r="AE27" s="268"/>
      <c r="AF27" s="268"/>
      <c r="AG27" s="363"/>
      <c r="AH27" s="269"/>
      <c r="AI27" s="363"/>
      <c r="AJ27" s="363"/>
      <c r="AK27" s="363"/>
      <c r="AL27" s="363"/>
      <c r="AM27" s="363"/>
      <c r="AN27" s="363"/>
      <c r="AO27" s="363"/>
      <c r="AP27" s="363"/>
      <c r="AQ27" s="363"/>
      <c r="AR27" s="363"/>
      <c r="AS27" s="363"/>
      <c r="AT27" s="363"/>
      <c r="AU27" s="363"/>
      <c r="AV27" s="363"/>
      <c r="AW27" s="363">
        <v>28</v>
      </c>
      <c r="AX27" s="363"/>
      <c r="AY27" s="1839">
        <f t="shared" si="3"/>
        <v>28</v>
      </c>
    </row>
    <row r="28" spans="2:51" s="6" customFormat="1" ht="18.75" customHeight="1" x14ac:dyDescent="0.25">
      <c r="B28" s="393" t="s">
        <v>1036</v>
      </c>
      <c r="C28" s="298"/>
      <c r="D28" s="298"/>
      <c r="E28" s="298"/>
      <c r="F28" s="298"/>
      <c r="G28" s="298"/>
      <c r="H28" s="298"/>
      <c r="I28" s="298"/>
      <c r="J28" s="298"/>
      <c r="K28" s="298"/>
      <c r="L28" s="298"/>
      <c r="M28" s="298"/>
      <c r="N28" s="298"/>
      <c r="O28" s="298"/>
      <c r="P28" s="298"/>
      <c r="Q28" s="298"/>
      <c r="R28" s="298"/>
      <c r="S28" s="298"/>
      <c r="T28" s="298"/>
      <c r="U28" s="269"/>
      <c r="V28" s="269"/>
      <c r="W28" s="269"/>
      <c r="X28" s="269"/>
      <c r="Y28" s="269"/>
      <c r="Z28" s="269"/>
      <c r="AA28" s="269"/>
      <c r="AB28" s="362"/>
      <c r="AC28" s="268"/>
      <c r="AD28" s="268">
        <v>26</v>
      </c>
      <c r="AE28" s="268"/>
      <c r="AF28" s="268"/>
      <c r="AG28" s="363"/>
      <c r="AH28" s="269"/>
      <c r="AI28" s="363"/>
      <c r="AJ28" s="363"/>
      <c r="AK28" s="363"/>
      <c r="AL28" s="363"/>
      <c r="AM28" s="363"/>
      <c r="AN28" s="363"/>
      <c r="AO28" s="363"/>
      <c r="AP28" s="363"/>
      <c r="AQ28" s="363"/>
      <c r="AR28" s="363"/>
      <c r="AS28" s="363"/>
      <c r="AT28" s="363"/>
      <c r="AU28" s="363"/>
      <c r="AV28" s="363"/>
      <c r="AW28" s="363"/>
      <c r="AX28" s="363"/>
      <c r="AY28" s="1010">
        <f t="shared" si="3"/>
        <v>26</v>
      </c>
    </row>
    <row r="29" spans="2:51" s="6" customFormat="1" ht="18.75" customHeight="1" x14ac:dyDescent="0.25">
      <c r="B29" s="393" t="s">
        <v>1037</v>
      </c>
      <c r="C29" s="298"/>
      <c r="D29" s="298"/>
      <c r="E29" s="298"/>
      <c r="F29" s="298"/>
      <c r="G29" s="298"/>
      <c r="H29" s="298"/>
      <c r="I29" s="298"/>
      <c r="J29" s="298"/>
      <c r="K29" s="298"/>
      <c r="L29" s="298"/>
      <c r="M29" s="298"/>
      <c r="N29" s="298"/>
      <c r="O29" s="298"/>
      <c r="P29" s="298"/>
      <c r="Q29" s="298"/>
      <c r="R29" s="298"/>
      <c r="S29" s="298"/>
      <c r="T29" s="298"/>
      <c r="U29" s="269"/>
      <c r="V29" s="269"/>
      <c r="W29" s="269"/>
      <c r="X29" s="269"/>
      <c r="Y29" s="269"/>
      <c r="Z29" s="269"/>
      <c r="AA29" s="269">
        <v>19</v>
      </c>
      <c r="AB29" s="362">
        <v>14</v>
      </c>
      <c r="AC29" s="268">
        <v>24</v>
      </c>
      <c r="AD29" s="268">
        <v>10</v>
      </c>
      <c r="AE29" s="268">
        <v>15</v>
      </c>
      <c r="AF29" s="268">
        <v>4</v>
      </c>
      <c r="AG29" s="363">
        <v>1</v>
      </c>
      <c r="AH29" s="269">
        <v>14</v>
      </c>
      <c r="AI29" s="269">
        <v>19</v>
      </c>
      <c r="AJ29" s="269">
        <v>25</v>
      </c>
      <c r="AK29" s="269">
        <v>17</v>
      </c>
      <c r="AL29" s="269">
        <v>14</v>
      </c>
      <c r="AM29" s="269">
        <v>81</v>
      </c>
      <c r="AN29" s="269">
        <v>39</v>
      </c>
      <c r="AO29" s="269">
        <v>60</v>
      </c>
      <c r="AP29" s="269">
        <v>31</v>
      </c>
      <c r="AQ29" s="269">
        <v>41</v>
      </c>
      <c r="AR29" s="269">
        <v>37</v>
      </c>
      <c r="AS29" s="1379">
        <v>2</v>
      </c>
      <c r="AT29" s="1379">
        <v>10</v>
      </c>
      <c r="AU29" s="1379"/>
      <c r="AV29" s="1379">
        <v>2</v>
      </c>
      <c r="AW29" s="269"/>
      <c r="AX29" s="269">
        <v>2</v>
      </c>
      <c r="AY29" s="1010">
        <f t="shared" si="3"/>
        <v>481</v>
      </c>
    </row>
    <row r="30" spans="2:51" s="6" customFormat="1" ht="18.75" customHeight="1" x14ac:dyDescent="0.25">
      <c r="B30" s="393" t="s">
        <v>1038</v>
      </c>
      <c r="C30" s="298"/>
      <c r="D30" s="298"/>
      <c r="E30" s="298"/>
      <c r="F30" s="298"/>
      <c r="G30" s="298"/>
      <c r="H30" s="298"/>
      <c r="I30" s="298"/>
      <c r="J30" s="298"/>
      <c r="K30" s="298"/>
      <c r="L30" s="298"/>
      <c r="M30" s="298"/>
      <c r="N30" s="298"/>
      <c r="O30" s="298"/>
      <c r="P30" s="298"/>
      <c r="Q30" s="298"/>
      <c r="R30" s="298"/>
      <c r="S30" s="298"/>
      <c r="T30" s="298"/>
      <c r="U30" s="269"/>
      <c r="V30" s="269"/>
      <c r="W30" s="269"/>
      <c r="X30" s="269"/>
      <c r="Y30" s="269"/>
      <c r="Z30" s="269"/>
      <c r="AA30" s="269"/>
      <c r="AB30" s="362"/>
      <c r="AC30" s="268"/>
      <c r="AD30" s="268">
        <v>2</v>
      </c>
      <c r="AE30" s="268">
        <v>4</v>
      </c>
      <c r="AF30" s="268">
        <v>2</v>
      </c>
      <c r="AG30" s="363">
        <v>1</v>
      </c>
      <c r="AH30" s="269"/>
      <c r="AI30" s="269"/>
      <c r="AJ30" s="269">
        <v>3</v>
      </c>
      <c r="AK30" s="269"/>
      <c r="AL30" s="269"/>
      <c r="AM30" s="269"/>
      <c r="AN30" s="269"/>
      <c r="AO30" s="269"/>
      <c r="AP30" s="269"/>
      <c r="AQ30" s="269"/>
      <c r="AR30" s="269"/>
      <c r="AS30" s="1379"/>
      <c r="AT30" s="1379"/>
      <c r="AU30" s="1379"/>
      <c r="AV30" s="1379"/>
      <c r="AW30" s="269"/>
      <c r="AX30" s="269"/>
      <c r="AY30" s="1010">
        <f t="shared" si="3"/>
        <v>12</v>
      </c>
    </row>
    <row r="31" spans="2:51" s="6" customFormat="1" ht="18.75" customHeight="1" x14ac:dyDescent="0.25">
      <c r="B31" s="393" t="s">
        <v>1039</v>
      </c>
      <c r="C31" s="298"/>
      <c r="D31" s="298"/>
      <c r="E31" s="298"/>
      <c r="F31" s="298"/>
      <c r="G31" s="298"/>
      <c r="H31" s="298"/>
      <c r="I31" s="298"/>
      <c r="J31" s="298"/>
      <c r="K31" s="298"/>
      <c r="L31" s="298"/>
      <c r="M31" s="298"/>
      <c r="N31" s="298"/>
      <c r="O31" s="298"/>
      <c r="P31" s="298"/>
      <c r="Q31" s="298"/>
      <c r="R31" s="298"/>
      <c r="S31" s="298"/>
      <c r="T31" s="298"/>
      <c r="U31" s="269"/>
      <c r="V31" s="269"/>
      <c r="W31" s="269"/>
      <c r="X31" s="269"/>
      <c r="Y31" s="269"/>
      <c r="Z31" s="269"/>
      <c r="AA31" s="269"/>
      <c r="AB31" s="362">
        <v>35</v>
      </c>
      <c r="AC31" s="268"/>
      <c r="AD31" s="268"/>
      <c r="AE31" s="268"/>
      <c r="AF31" s="268"/>
      <c r="AG31" s="363"/>
      <c r="AH31" s="269"/>
      <c r="AI31" s="269"/>
      <c r="AJ31" s="269"/>
      <c r="AK31" s="269"/>
      <c r="AL31" s="269"/>
      <c r="AM31" s="269"/>
      <c r="AN31" s="269"/>
      <c r="AO31" s="269"/>
      <c r="AP31" s="269"/>
      <c r="AQ31" s="269"/>
      <c r="AR31" s="269"/>
      <c r="AS31" s="1379"/>
      <c r="AT31" s="1379"/>
      <c r="AU31" s="1379"/>
      <c r="AV31" s="1379"/>
      <c r="AW31" s="269"/>
      <c r="AX31" s="269"/>
      <c r="AY31" s="1010">
        <f t="shared" si="3"/>
        <v>35</v>
      </c>
    </row>
    <row r="32" spans="2:51" s="6" customFormat="1" ht="18.75" customHeight="1" x14ac:dyDescent="0.25">
      <c r="B32" s="393" t="s">
        <v>1040</v>
      </c>
      <c r="C32" s="298"/>
      <c r="D32" s="298"/>
      <c r="E32" s="298"/>
      <c r="F32" s="298"/>
      <c r="G32" s="298"/>
      <c r="H32" s="298"/>
      <c r="I32" s="298"/>
      <c r="J32" s="298"/>
      <c r="K32" s="298"/>
      <c r="L32" s="298"/>
      <c r="M32" s="298"/>
      <c r="N32" s="298"/>
      <c r="O32" s="298"/>
      <c r="P32" s="298"/>
      <c r="Q32" s="298"/>
      <c r="R32" s="298"/>
      <c r="S32" s="298"/>
      <c r="T32" s="298"/>
      <c r="U32" s="269"/>
      <c r="V32" s="269"/>
      <c r="W32" s="269"/>
      <c r="X32" s="269">
        <v>8</v>
      </c>
      <c r="Y32" s="269">
        <v>8</v>
      </c>
      <c r="Z32" s="269">
        <v>31</v>
      </c>
      <c r="AA32" s="269">
        <v>19</v>
      </c>
      <c r="AB32" s="362"/>
      <c r="AC32" s="268">
        <v>22</v>
      </c>
      <c r="AD32" s="268"/>
      <c r="AE32" s="268"/>
      <c r="AF32" s="268"/>
      <c r="AG32" s="363"/>
      <c r="AH32" s="269"/>
      <c r="AI32" s="269">
        <v>7</v>
      </c>
      <c r="AJ32" s="269">
        <v>4</v>
      </c>
      <c r="AK32" s="269">
        <v>8</v>
      </c>
      <c r="AL32" s="269"/>
      <c r="AM32" s="269"/>
      <c r="AN32" s="269"/>
      <c r="AO32" s="269"/>
      <c r="AP32" s="269"/>
      <c r="AQ32" s="269"/>
      <c r="AR32" s="269"/>
      <c r="AS32" s="1379"/>
      <c r="AT32" s="1379"/>
      <c r="AU32" s="1379"/>
      <c r="AV32" s="1379"/>
      <c r="AW32" s="269"/>
      <c r="AX32" s="269"/>
      <c r="AY32" s="1010">
        <f t="shared" si="3"/>
        <v>107</v>
      </c>
    </row>
    <row r="33" spans="2:51" s="6" customFormat="1" ht="18.75" customHeight="1" x14ac:dyDescent="0.25">
      <c r="B33" s="393" t="s">
        <v>1041</v>
      </c>
      <c r="C33" s="298"/>
      <c r="D33" s="298"/>
      <c r="E33" s="298"/>
      <c r="F33" s="298"/>
      <c r="G33" s="298"/>
      <c r="H33" s="298"/>
      <c r="I33" s="298"/>
      <c r="J33" s="298"/>
      <c r="K33" s="298"/>
      <c r="L33" s="298"/>
      <c r="M33" s="298"/>
      <c r="N33" s="298"/>
      <c r="O33" s="298"/>
      <c r="P33" s="298"/>
      <c r="Q33" s="298"/>
      <c r="R33" s="298"/>
      <c r="S33" s="298"/>
      <c r="T33" s="298"/>
      <c r="U33" s="269"/>
      <c r="V33" s="269"/>
      <c r="W33" s="269"/>
      <c r="X33" s="269"/>
      <c r="Y33" s="269"/>
      <c r="Z33" s="269"/>
      <c r="AA33" s="269"/>
      <c r="AB33" s="362"/>
      <c r="AC33" s="268"/>
      <c r="AD33" s="268"/>
      <c r="AE33" s="268"/>
      <c r="AF33" s="268"/>
      <c r="AG33" s="363"/>
      <c r="AH33" s="269">
        <v>9</v>
      </c>
      <c r="AI33" s="363">
        <v>6</v>
      </c>
      <c r="AJ33" s="363"/>
      <c r="AK33" s="363"/>
      <c r="AL33" s="363"/>
      <c r="AM33" s="363"/>
      <c r="AN33" s="363"/>
      <c r="AO33" s="363"/>
      <c r="AP33" s="363"/>
      <c r="AQ33" s="363"/>
      <c r="AR33" s="363"/>
      <c r="AS33" s="363"/>
      <c r="AT33" s="363"/>
      <c r="AU33" s="363"/>
      <c r="AV33" s="363"/>
      <c r="AW33" s="363"/>
      <c r="AX33" s="363"/>
      <c r="AY33" s="1010">
        <f t="shared" si="3"/>
        <v>15</v>
      </c>
    </row>
    <row r="34" spans="2:51" s="6" customFormat="1" ht="18.75" customHeight="1" x14ac:dyDescent="0.25">
      <c r="B34" s="393" t="s">
        <v>1042</v>
      </c>
      <c r="C34" s="298"/>
      <c r="D34" s="298"/>
      <c r="E34" s="298"/>
      <c r="F34" s="298"/>
      <c r="G34" s="298"/>
      <c r="H34" s="298"/>
      <c r="I34" s="298"/>
      <c r="J34" s="298"/>
      <c r="K34" s="298"/>
      <c r="L34" s="298"/>
      <c r="M34" s="298"/>
      <c r="N34" s="298"/>
      <c r="O34" s="298"/>
      <c r="P34" s="298"/>
      <c r="Q34" s="298"/>
      <c r="R34" s="298"/>
      <c r="S34" s="298"/>
      <c r="T34" s="298"/>
      <c r="U34" s="269"/>
      <c r="V34" s="269"/>
      <c r="W34" s="269"/>
      <c r="X34" s="269"/>
      <c r="Y34" s="269"/>
      <c r="Z34" s="269"/>
      <c r="AA34" s="269">
        <v>12</v>
      </c>
      <c r="AB34" s="362">
        <v>10</v>
      </c>
      <c r="AC34" s="268">
        <v>34</v>
      </c>
      <c r="AD34" s="268">
        <v>1</v>
      </c>
      <c r="AE34" s="268">
        <v>1</v>
      </c>
      <c r="AF34" s="268">
        <v>5</v>
      </c>
      <c r="AG34" s="363">
        <v>9</v>
      </c>
      <c r="AH34" s="269">
        <v>3</v>
      </c>
      <c r="AI34" s="363">
        <v>5</v>
      </c>
      <c r="AJ34" s="363">
        <v>28</v>
      </c>
      <c r="AK34" s="363">
        <v>26</v>
      </c>
      <c r="AL34" s="363">
        <v>11</v>
      </c>
      <c r="AM34" s="363">
        <v>5</v>
      </c>
      <c r="AN34" s="363">
        <v>30</v>
      </c>
      <c r="AO34" s="363">
        <v>23</v>
      </c>
      <c r="AP34" s="363">
        <v>13</v>
      </c>
      <c r="AQ34" s="363">
        <v>25</v>
      </c>
      <c r="AR34" s="363">
        <v>10</v>
      </c>
      <c r="AS34" s="363">
        <v>1</v>
      </c>
      <c r="AT34" s="363"/>
      <c r="AU34" s="363"/>
      <c r="AV34" s="363"/>
      <c r="AW34" s="363"/>
      <c r="AX34" s="363"/>
      <c r="AY34" s="1010">
        <f t="shared" si="3"/>
        <v>252</v>
      </c>
    </row>
    <row r="35" spans="2:51" s="6" customFormat="1" ht="18.75" customHeight="1" x14ac:dyDescent="0.25">
      <c r="B35" s="393" t="s">
        <v>2016</v>
      </c>
      <c r="C35" s="298"/>
      <c r="D35" s="298"/>
      <c r="E35" s="298"/>
      <c r="F35" s="298"/>
      <c r="G35" s="298"/>
      <c r="H35" s="298"/>
      <c r="I35" s="298"/>
      <c r="J35" s="298"/>
      <c r="K35" s="298"/>
      <c r="L35" s="298"/>
      <c r="M35" s="298"/>
      <c r="N35" s="298"/>
      <c r="O35" s="298"/>
      <c r="P35" s="298"/>
      <c r="Q35" s="298"/>
      <c r="R35" s="298"/>
      <c r="S35" s="298"/>
      <c r="T35" s="298"/>
      <c r="U35" s="269"/>
      <c r="V35" s="269"/>
      <c r="W35" s="269"/>
      <c r="X35" s="269"/>
      <c r="Y35" s="269"/>
      <c r="Z35" s="269"/>
      <c r="AA35" s="269"/>
      <c r="AB35" s="362"/>
      <c r="AC35" s="268"/>
      <c r="AD35" s="268"/>
      <c r="AE35" s="268"/>
      <c r="AF35" s="268"/>
      <c r="AG35" s="363">
        <v>2</v>
      </c>
      <c r="AH35" s="269"/>
      <c r="AI35" s="363"/>
      <c r="AJ35" s="363"/>
      <c r="AK35" s="363"/>
      <c r="AL35" s="363"/>
      <c r="AM35" s="363"/>
      <c r="AN35" s="363"/>
      <c r="AO35" s="363"/>
      <c r="AP35" s="363"/>
      <c r="AQ35" s="363">
        <v>4</v>
      </c>
      <c r="AR35" s="363">
        <v>4</v>
      </c>
      <c r="AS35" s="363"/>
      <c r="AT35" s="363">
        <v>6</v>
      </c>
      <c r="AU35" s="363">
        <v>1</v>
      </c>
      <c r="AV35" s="363"/>
      <c r="AW35" s="363">
        <v>2</v>
      </c>
      <c r="AX35" s="363"/>
      <c r="AY35" s="1010">
        <f t="shared" si="3"/>
        <v>19</v>
      </c>
    </row>
    <row r="36" spans="2:51" s="6" customFormat="1" ht="18.75" customHeight="1" x14ac:dyDescent="0.25">
      <c r="B36" s="393" t="s">
        <v>1043</v>
      </c>
      <c r="C36" s="298"/>
      <c r="D36" s="298"/>
      <c r="E36" s="298"/>
      <c r="F36" s="298"/>
      <c r="G36" s="298"/>
      <c r="H36" s="298"/>
      <c r="I36" s="298"/>
      <c r="J36" s="298"/>
      <c r="K36" s="298"/>
      <c r="L36" s="298"/>
      <c r="M36" s="298"/>
      <c r="N36" s="298"/>
      <c r="O36" s="298"/>
      <c r="P36" s="298"/>
      <c r="Q36" s="298"/>
      <c r="R36" s="298"/>
      <c r="S36" s="298"/>
      <c r="T36" s="298"/>
      <c r="U36" s="269"/>
      <c r="V36" s="269"/>
      <c r="W36" s="269"/>
      <c r="X36" s="269"/>
      <c r="Y36" s="269"/>
      <c r="Z36" s="269">
        <v>15</v>
      </c>
      <c r="AA36" s="269">
        <v>1</v>
      </c>
      <c r="AB36" s="362"/>
      <c r="AC36" s="268"/>
      <c r="AD36" s="268"/>
      <c r="AE36" s="268"/>
      <c r="AF36" s="268"/>
      <c r="AG36" s="363"/>
      <c r="AH36" s="269"/>
      <c r="AI36" s="363"/>
      <c r="AJ36" s="363"/>
      <c r="AK36" s="363"/>
      <c r="AL36" s="363"/>
      <c r="AM36" s="363"/>
      <c r="AN36" s="363"/>
      <c r="AO36" s="363"/>
      <c r="AP36" s="363"/>
      <c r="AQ36" s="363"/>
      <c r="AR36" s="363"/>
      <c r="AS36" s="363"/>
      <c r="AT36" s="363"/>
      <c r="AU36" s="363"/>
      <c r="AV36" s="363"/>
      <c r="AW36" s="363"/>
      <c r="AX36" s="363"/>
      <c r="AY36" s="1010">
        <f t="shared" si="3"/>
        <v>16</v>
      </c>
    </row>
    <row r="37" spans="2:51" s="6" customFormat="1" ht="18.75" customHeight="1" x14ac:dyDescent="0.25">
      <c r="B37" s="393" t="s">
        <v>1044</v>
      </c>
      <c r="C37" s="298"/>
      <c r="D37" s="298"/>
      <c r="E37" s="298"/>
      <c r="F37" s="298"/>
      <c r="G37" s="298"/>
      <c r="H37" s="298"/>
      <c r="I37" s="298"/>
      <c r="J37" s="298"/>
      <c r="K37" s="298"/>
      <c r="L37" s="298"/>
      <c r="M37" s="298"/>
      <c r="N37" s="298"/>
      <c r="O37" s="298"/>
      <c r="P37" s="298"/>
      <c r="Q37" s="298"/>
      <c r="R37" s="298"/>
      <c r="S37" s="298"/>
      <c r="T37" s="298"/>
      <c r="U37" s="269"/>
      <c r="V37" s="269"/>
      <c r="W37" s="269"/>
      <c r="X37" s="269"/>
      <c r="Y37" s="269"/>
      <c r="Z37" s="269"/>
      <c r="AA37" s="269"/>
      <c r="AB37" s="362"/>
      <c r="AC37" s="268"/>
      <c r="AD37" s="268"/>
      <c r="AE37" s="268"/>
      <c r="AF37" s="268"/>
      <c r="AG37" s="363">
        <v>4</v>
      </c>
      <c r="AH37" s="269">
        <v>4</v>
      </c>
      <c r="AI37" s="363">
        <v>14</v>
      </c>
      <c r="AJ37" s="363">
        <v>18</v>
      </c>
      <c r="AK37" s="363">
        <v>25</v>
      </c>
      <c r="AL37" s="363">
        <v>20</v>
      </c>
      <c r="AM37" s="363">
        <v>5</v>
      </c>
      <c r="AN37" s="363">
        <v>29</v>
      </c>
      <c r="AO37" s="363">
        <v>17</v>
      </c>
      <c r="AP37" s="363">
        <v>14</v>
      </c>
      <c r="AQ37" s="363">
        <v>12</v>
      </c>
      <c r="AR37" s="363">
        <v>17</v>
      </c>
      <c r="AS37" s="363">
        <v>10</v>
      </c>
      <c r="AT37" s="363">
        <v>18</v>
      </c>
      <c r="AU37" s="363">
        <v>40</v>
      </c>
      <c r="AV37" s="363">
        <v>36</v>
      </c>
      <c r="AW37" s="363">
        <v>17</v>
      </c>
      <c r="AX37" s="363">
        <v>36</v>
      </c>
      <c r="AY37" s="1010">
        <f t="shared" si="3"/>
        <v>336</v>
      </c>
    </row>
    <row r="38" spans="2:51" s="6" customFormat="1" ht="18.75" customHeight="1" x14ac:dyDescent="0.25">
      <c r="B38" s="393" t="s">
        <v>1045</v>
      </c>
      <c r="C38" s="298"/>
      <c r="D38" s="298"/>
      <c r="E38" s="298"/>
      <c r="F38" s="298"/>
      <c r="G38" s="298"/>
      <c r="H38" s="298"/>
      <c r="I38" s="298"/>
      <c r="J38" s="298"/>
      <c r="K38" s="298"/>
      <c r="L38" s="298"/>
      <c r="M38" s="298"/>
      <c r="N38" s="298"/>
      <c r="O38" s="298"/>
      <c r="P38" s="298"/>
      <c r="Q38" s="298"/>
      <c r="R38" s="298"/>
      <c r="S38" s="298"/>
      <c r="T38" s="298"/>
      <c r="U38" s="269"/>
      <c r="V38" s="269"/>
      <c r="W38" s="269"/>
      <c r="X38" s="269"/>
      <c r="Y38" s="269"/>
      <c r="Z38" s="269"/>
      <c r="AA38" s="269"/>
      <c r="AB38" s="362"/>
      <c r="AC38" s="268"/>
      <c r="AD38" s="268"/>
      <c r="AE38" s="268"/>
      <c r="AF38" s="268"/>
      <c r="AG38" s="363"/>
      <c r="AH38" s="269"/>
      <c r="AI38" s="363"/>
      <c r="AJ38" s="363"/>
      <c r="AK38" s="363"/>
      <c r="AL38" s="363"/>
      <c r="AM38" s="363">
        <v>17</v>
      </c>
      <c r="AN38" s="363">
        <v>9</v>
      </c>
      <c r="AO38" s="363"/>
      <c r="AP38" s="363"/>
      <c r="AQ38" s="363"/>
      <c r="AR38" s="363"/>
      <c r="AS38" s="363"/>
      <c r="AT38" s="363"/>
      <c r="AU38" s="363"/>
      <c r="AV38" s="363"/>
      <c r="AW38" s="363"/>
      <c r="AX38" s="363"/>
      <c r="AY38" s="1010">
        <f t="shared" si="3"/>
        <v>26</v>
      </c>
    </row>
    <row r="39" spans="2:51" s="6" customFormat="1" ht="18.75" customHeight="1" x14ac:dyDescent="0.25">
      <c r="B39" s="393" t="s">
        <v>2313</v>
      </c>
      <c r="C39" s="298"/>
      <c r="D39" s="298"/>
      <c r="E39" s="298"/>
      <c r="F39" s="298"/>
      <c r="G39" s="298"/>
      <c r="H39" s="298"/>
      <c r="I39" s="298"/>
      <c r="J39" s="298"/>
      <c r="K39" s="298"/>
      <c r="L39" s="298"/>
      <c r="M39" s="298"/>
      <c r="N39" s="298"/>
      <c r="O39" s="298"/>
      <c r="P39" s="298"/>
      <c r="Q39" s="298"/>
      <c r="R39" s="298"/>
      <c r="S39" s="298"/>
      <c r="T39" s="298"/>
      <c r="U39" s="269"/>
      <c r="V39" s="269"/>
      <c r="W39" s="269"/>
      <c r="X39" s="269"/>
      <c r="Y39" s="269"/>
      <c r="Z39" s="269"/>
      <c r="AA39" s="269"/>
      <c r="AB39" s="362"/>
      <c r="AC39" s="268"/>
      <c r="AD39" s="268"/>
      <c r="AE39" s="268"/>
      <c r="AF39" s="268"/>
      <c r="AG39" s="363"/>
      <c r="AH39" s="269"/>
      <c r="AI39" s="363"/>
      <c r="AJ39" s="363"/>
      <c r="AK39" s="363"/>
      <c r="AL39" s="363"/>
      <c r="AM39" s="363"/>
      <c r="AN39" s="363"/>
      <c r="AO39" s="363"/>
      <c r="AP39" s="363"/>
      <c r="AQ39" s="363"/>
      <c r="AR39" s="363"/>
      <c r="AS39" s="363"/>
      <c r="AT39" s="363"/>
      <c r="AU39" s="363"/>
      <c r="AV39" s="363"/>
      <c r="AW39" s="363">
        <v>3</v>
      </c>
      <c r="AX39" s="363">
        <v>2</v>
      </c>
      <c r="AY39" s="1839">
        <f t="shared" si="3"/>
        <v>5</v>
      </c>
    </row>
    <row r="40" spans="2:51" s="6" customFormat="1" ht="18.75" customHeight="1" x14ac:dyDescent="0.25">
      <c r="B40" s="393" t="s">
        <v>1046</v>
      </c>
      <c r="C40" s="298"/>
      <c r="D40" s="298"/>
      <c r="E40" s="298"/>
      <c r="F40" s="298"/>
      <c r="G40" s="298"/>
      <c r="H40" s="298"/>
      <c r="I40" s="298"/>
      <c r="J40" s="298"/>
      <c r="K40" s="298"/>
      <c r="L40" s="298"/>
      <c r="M40" s="298"/>
      <c r="N40" s="298"/>
      <c r="O40" s="298"/>
      <c r="P40" s="298"/>
      <c r="Q40" s="298"/>
      <c r="R40" s="298"/>
      <c r="S40" s="298"/>
      <c r="T40" s="298"/>
      <c r="U40" s="269"/>
      <c r="V40" s="269"/>
      <c r="W40" s="269"/>
      <c r="X40" s="269"/>
      <c r="Y40" s="269"/>
      <c r="Z40" s="269"/>
      <c r="AA40" s="269"/>
      <c r="AB40" s="362"/>
      <c r="AC40" s="268"/>
      <c r="AD40" s="268"/>
      <c r="AE40" s="268"/>
      <c r="AF40" s="268"/>
      <c r="AG40" s="363"/>
      <c r="AH40" s="269"/>
      <c r="AI40" s="363"/>
      <c r="AJ40" s="363"/>
      <c r="AK40" s="363"/>
      <c r="AL40" s="363"/>
      <c r="AM40" s="363"/>
      <c r="AN40" s="363">
        <v>2</v>
      </c>
      <c r="AO40" s="363">
        <v>9</v>
      </c>
      <c r="AP40" s="363">
        <v>4</v>
      </c>
      <c r="AQ40" s="363"/>
      <c r="AR40" s="363">
        <v>3</v>
      </c>
      <c r="AS40" s="363"/>
      <c r="AT40" s="363"/>
      <c r="AU40" s="363">
        <v>5</v>
      </c>
      <c r="AV40" s="363"/>
      <c r="AW40" s="363">
        <v>4</v>
      </c>
      <c r="AX40" s="363"/>
      <c r="AY40" s="1010">
        <f t="shared" si="3"/>
        <v>27</v>
      </c>
    </row>
    <row r="41" spans="2:51" s="6" customFormat="1" ht="18.75" customHeight="1" x14ac:dyDescent="0.25">
      <c r="B41" s="213" t="s">
        <v>2017</v>
      </c>
      <c r="C41" s="984">
        <f>SUM(C42:C46)</f>
        <v>0</v>
      </c>
      <c r="D41" s="984">
        <f t="shared" ref="D41:AX41" si="4">SUM(D42:D46)</f>
        <v>0</v>
      </c>
      <c r="E41" s="984">
        <f t="shared" si="4"/>
        <v>0</v>
      </c>
      <c r="F41" s="984">
        <f t="shared" si="4"/>
        <v>0</v>
      </c>
      <c r="G41" s="984">
        <f t="shared" si="4"/>
        <v>0</v>
      </c>
      <c r="H41" s="984">
        <f t="shared" si="4"/>
        <v>0</v>
      </c>
      <c r="I41" s="984">
        <f t="shared" si="4"/>
        <v>0</v>
      </c>
      <c r="J41" s="984">
        <f t="shared" si="4"/>
        <v>0</v>
      </c>
      <c r="K41" s="984">
        <f t="shared" si="4"/>
        <v>0</v>
      </c>
      <c r="L41" s="984">
        <f t="shared" si="4"/>
        <v>0</v>
      </c>
      <c r="M41" s="984">
        <f t="shared" si="4"/>
        <v>0</v>
      </c>
      <c r="N41" s="984">
        <f t="shared" si="4"/>
        <v>0</v>
      </c>
      <c r="O41" s="984">
        <f t="shared" si="4"/>
        <v>0</v>
      </c>
      <c r="P41" s="984">
        <f t="shared" si="4"/>
        <v>0</v>
      </c>
      <c r="Q41" s="984">
        <f t="shared" si="4"/>
        <v>0</v>
      </c>
      <c r="R41" s="984">
        <f t="shared" si="4"/>
        <v>0</v>
      </c>
      <c r="S41" s="984">
        <f t="shared" si="4"/>
        <v>0</v>
      </c>
      <c r="T41" s="984">
        <f t="shared" si="4"/>
        <v>0</v>
      </c>
      <c r="U41" s="199">
        <f t="shared" si="4"/>
        <v>0</v>
      </c>
      <c r="V41" s="199">
        <f t="shared" si="4"/>
        <v>0</v>
      </c>
      <c r="W41" s="199">
        <f t="shared" si="4"/>
        <v>0</v>
      </c>
      <c r="X41" s="199">
        <f t="shared" si="4"/>
        <v>0</v>
      </c>
      <c r="Y41" s="199">
        <f t="shared" si="4"/>
        <v>0</v>
      </c>
      <c r="Z41" s="199">
        <f t="shared" si="4"/>
        <v>0</v>
      </c>
      <c r="AA41" s="199">
        <f t="shared" si="4"/>
        <v>0</v>
      </c>
      <c r="AB41" s="199">
        <f t="shared" si="4"/>
        <v>0</v>
      </c>
      <c r="AC41" s="199">
        <f t="shared" si="4"/>
        <v>4</v>
      </c>
      <c r="AD41" s="199">
        <f t="shared" si="4"/>
        <v>16</v>
      </c>
      <c r="AE41" s="199">
        <f t="shared" si="4"/>
        <v>13</v>
      </c>
      <c r="AF41" s="199">
        <f t="shared" si="4"/>
        <v>8</v>
      </c>
      <c r="AG41" s="199">
        <f t="shared" si="4"/>
        <v>7</v>
      </c>
      <c r="AH41" s="199">
        <f t="shared" si="4"/>
        <v>9</v>
      </c>
      <c r="AI41" s="199">
        <f t="shared" si="4"/>
        <v>8</v>
      </c>
      <c r="AJ41" s="199">
        <f t="shared" si="4"/>
        <v>6</v>
      </c>
      <c r="AK41" s="199">
        <f t="shared" si="4"/>
        <v>13</v>
      </c>
      <c r="AL41" s="199">
        <f t="shared" si="4"/>
        <v>11</v>
      </c>
      <c r="AM41" s="199">
        <f t="shared" si="4"/>
        <v>12</v>
      </c>
      <c r="AN41" s="199">
        <f t="shared" si="4"/>
        <v>21</v>
      </c>
      <c r="AO41" s="199">
        <f t="shared" si="4"/>
        <v>17</v>
      </c>
      <c r="AP41" s="199">
        <f t="shared" si="4"/>
        <v>16</v>
      </c>
      <c r="AQ41" s="199">
        <f t="shared" si="4"/>
        <v>17</v>
      </c>
      <c r="AR41" s="199">
        <f t="shared" si="4"/>
        <v>18</v>
      </c>
      <c r="AS41" s="199">
        <f t="shared" ref="AS41:AV41" si="5">SUM(AS42:AS46)</f>
        <v>17</v>
      </c>
      <c r="AT41" s="199">
        <f t="shared" si="5"/>
        <v>20</v>
      </c>
      <c r="AU41" s="199">
        <f t="shared" si="5"/>
        <v>19</v>
      </c>
      <c r="AV41" s="199">
        <f t="shared" si="5"/>
        <v>23</v>
      </c>
      <c r="AW41" s="199">
        <f t="shared" ref="AW41" si="6">SUM(AW42:AW46)</f>
        <v>20</v>
      </c>
      <c r="AX41" s="199">
        <f t="shared" si="4"/>
        <v>34</v>
      </c>
      <c r="AY41" s="199">
        <f t="shared" si="3"/>
        <v>329</v>
      </c>
    </row>
    <row r="42" spans="2:51" s="6" customFormat="1" ht="18.75" customHeight="1" x14ac:dyDescent="0.25">
      <c r="B42" s="394" t="s">
        <v>2018</v>
      </c>
      <c r="C42" s="298">
        <v>0</v>
      </c>
      <c r="D42" s="298"/>
      <c r="E42" s="298"/>
      <c r="F42" s="298"/>
      <c r="G42" s="298"/>
      <c r="H42" s="298"/>
      <c r="I42" s="298"/>
      <c r="J42" s="298"/>
      <c r="K42" s="298"/>
      <c r="L42" s="298"/>
      <c r="M42" s="298"/>
      <c r="N42" s="298"/>
      <c r="O42" s="298"/>
      <c r="P42" s="298"/>
      <c r="Q42" s="298"/>
      <c r="R42" s="298"/>
      <c r="S42" s="298"/>
      <c r="T42" s="298"/>
      <c r="U42" s="269"/>
      <c r="V42" s="269"/>
      <c r="W42" s="269"/>
      <c r="X42" s="269"/>
      <c r="Y42" s="269"/>
      <c r="Z42" s="269"/>
      <c r="AA42" s="269"/>
      <c r="AB42" s="362"/>
      <c r="AC42" s="268">
        <v>4</v>
      </c>
      <c r="AD42" s="268">
        <v>8</v>
      </c>
      <c r="AE42" s="268">
        <v>4</v>
      </c>
      <c r="AF42" s="268">
        <v>1</v>
      </c>
      <c r="AG42" s="363"/>
      <c r="AH42" s="269">
        <v>2</v>
      </c>
      <c r="AI42" s="363">
        <v>2</v>
      </c>
      <c r="AJ42" s="363">
        <v>2</v>
      </c>
      <c r="AK42" s="363">
        <v>2</v>
      </c>
      <c r="AL42" s="363">
        <v>2</v>
      </c>
      <c r="AM42" s="363">
        <v>1</v>
      </c>
      <c r="AN42" s="363">
        <v>3</v>
      </c>
      <c r="AO42" s="363">
        <v>4</v>
      </c>
      <c r="AP42" s="363">
        <v>3</v>
      </c>
      <c r="AQ42" s="363">
        <v>2</v>
      </c>
      <c r="AR42" s="363">
        <v>2</v>
      </c>
      <c r="AS42" s="363">
        <v>2</v>
      </c>
      <c r="AT42" s="363">
        <v>4</v>
      </c>
      <c r="AU42" s="363">
        <v>2</v>
      </c>
      <c r="AV42" s="363">
        <v>5</v>
      </c>
      <c r="AW42" s="363">
        <v>6</v>
      </c>
      <c r="AX42" s="363">
        <v>5</v>
      </c>
      <c r="AY42" s="1010">
        <f t="shared" si="3"/>
        <v>66</v>
      </c>
    </row>
    <row r="43" spans="2:51" s="6" customFormat="1" ht="18.75" customHeight="1" x14ac:dyDescent="0.25">
      <c r="B43" s="394" t="s">
        <v>1047</v>
      </c>
      <c r="C43" s="298"/>
      <c r="D43" s="298"/>
      <c r="E43" s="298"/>
      <c r="F43" s="298"/>
      <c r="G43" s="298"/>
      <c r="H43" s="298"/>
      <c r="I43" s="298"/>
      <c r="J43" s="298"/>
      <c r="K43" s="298"/>
      <c r="L43" s="298"/>
      <c r="M43" s="298"/>
      <c r="N43" s="298"/>
      <c r="O43" s="298"/>
      <c r="P43" s="298"/>
      <c r="Q43" s="298"/>
      <c r="R43" s="298"/>
      <c r="S43" s="298"/>
      <c r="T43" s="298"/>
      <c r="U43" s="269"/>
      <c r="V43" s="269"/>
      <c r="W43" s="269"/>
      <c r="X43" s="269"/>
      <c r="Y43" s="269"/>
      <c r="Z43" s="269"/>
      <c r="AA43" s="269"/>
      <c r="AB43" s="362"/>
      <c r="AC43" s="268"/>
      <c r="AD43" s="268">
        <v>3</v>
      </c>
      <c r="AE43" s="268">
        <v>3</v>
      </c>
      <c r="AF43" s="268">
        <v>3</v>
      </c>
      <c r="AG43" s="363">
        <v>2</v>
      </c>
      <c r="AH43" s="269">
        <v>2</v>
      </c>
      <c r="AI43" s="363"/>
      <c r="AJ43" s="363">
        <v>1</v>
      </c>
      <c r="AK43" s="363">
        <v>3</v>
      </c>
      <c r="AL43" s="363">
        <v>3</v>
      </c>
      <c r="AM43" s="363">
        <v>3</v>
      </c>
      <c r="AN43" s="363">
        <v>2</v>
      </c>
      <c r="AO43" s="363">
        <v>4</v>
      </c>
      <c r="AP43" s="363">
        <v>3</v>
      </c>
      <c r="AQ43" s="363">
        <v>3</v>
      </c>
      <c r="AR43" s="363">
        <v>3</v>
      </c>
      <c r="AS43" s="363">
        <v>3</v>
      </c>
      <c r="AT43" s="363">
        <v>3</v>
      </c>
      <c r="AU43" s="363">
        <v>3</v>
      </c>
      <c r="AV43" s="363">
        <v>3</v>
      </c>
      <c r="AW43" s="363">
        <v>3</v>
      </c>
      <c r="AX43" s="363">
        <v>6</v>
      </c>
      <c r="AY43" s="1010">
        <f t="shared" si="3"/>
        <v>59</v>
      </c>
    </row>
    <row r="44" spans="2:51" s="6" customFormat="1" ht="18.75" customHeight="1" x14ac:dyDescent="0.25">
      <c r="B44" s="394" t="s">
        <v>2019</v>
      </c>
      <c r="C44" s="298"/>
      <c r="D44" s="298"/>
      <c r="E44" s="298"/>
      <c r="F44" s="298"/>
      <c r="G44" s="298"/>
      <c r="H44" s="298"/>
      <c r="I44" s="298"/>
      <c r="J44" s="298"/>
      <c r="K44" s="298"/>
      <c r="L44" s="298"/>
      <c r="M44" s="298"/>
      <c r="N44" s="298"/>
      <c r="O44" s="298"/>
      <c r="P44" s="298"/>
      <c r="Q44" s="298"/>
      <c r="R44" s="298"/>
      <c r="S44" s="298"/>
      <c r="T44" s="298"/>
      <c r="U44" s="269"/>
      <c r="V44" s="269"/>
      <c r="W44" s="269"/>
      <c r="X44" s="269"/>
      <c r="Y44" s="269"/>
      <c r="Z44" s="269"/>
      <c r="AA44" s="269"/>
      <c r="AB44" s="362"/>
      <c r="AC44" s="268"/>
      <c r="AD44" s="268">
        <v>1</v>
      </c>
      <c r="AE44" s="268">
        <v>1</v>
      </c>
      <c r="AF44" s="268"/>
      <c r="AG44" s="363">
        <v>2</v>
      </c>
      <c r="AH44" s="269">
        <v>1</v>
      </c>
      <c r="AI44" s="363">
        <v>2</v>
      </c>
      <c r="AJ44" s="363">
        <v>2</v>
      </c>
      <c r="AK44" s="363">
        <v>4</v>
      </c>
      <c r="AL44" s="363">
        <v>3</v>
      </c>
      <c r="AM44" s="363">
        <v>1</v>
      </c>
      <c r="AN44" s="363">
        <v>5</v>
      </c>
      <c r="AO44" s="363">
        <v>1</v>
      </c>
      <c r="AP44" s="363">
        <v>3</v>
      </c>
      <c r="AQ44" s="363">
        <v>6</v>
      </c>
      <c r="AR44" s="363">
        <v>5</v>
      </c>
      <c r="AS44" s="363">
        <v>5</v>
      </c>
      <c r="AT44" s="363">
        <v>5</v>
      </c>
      <c r="AU44" s="363">
        <v>5</v>
      </c>
      <c r="AV44" s="363">
        <v>4</v>
      </c>
      <c r="AW44" s="363">
        <v>4</v>
      </c>
      <c r="AX44" s="363">
        <v>8</v>
      </c>
      <c r="AY44" s="1010">
        <f t="shared" si="3"/>
        <v>68</v>
      </c>
    </row>
    <row r="45" spans="2:51" s="6" customFormat="1" ht="18.75" customHeight="1" x14ac:dyDescent="0.25">
      <c r="B45" s="394" t="s">
        <v>1048</v>
      </c>
      <c r="C45" s="298"/>
      <c r="D45" s="298"/>
      <c r="E45" s="298"/>
      <c r="F45" s="298"/>
      <c r="G45" s="298"/>
      <c r="H45" s="298"/>
      <c r="I45" s="298"/>
      <c r="J45" s="298"/>
      <c r="K45" s="298"/>
      <c r="L45" s="298"/>
      <c r="M45" s="298"/>
      <c r="N45" s="298"/>
      <c r="O45" s="298"/>
      <c r="P45" s="298"/>
      <c r="Q45" s="298"/>
      <c r="R45" s="298"/>
      <c r="S45" s="298"/>
      <c r="T45" s="298"/>
      <c r="U45" s="269"/>
      <c r="V45" s="269"/>
      <c r="W45" s="269"/>
      <c r="X45" s="269"/>
      <c r="Y45" s="269"/>
      <c r="Z45" s="269"/>
      <c r="AA45" s="269"/>
      <c r="AB45" s="362"/>
      <c r="AC45" s="268"/>
      <c r="AD45" s="268"/>
      <c r="AE45" s="268">
        <v>2</v>
      </c>
      <c r="AF45" s="268">
        <v>1</v>
      </c>
      <c r="AG45" s="363">
        <v>1</v>
      </c>
      <c r="AH45" s="269">
        <v>2</v>
      </c>
      <c r="AI45" s="363">
        <v>2</v>
      </c>
      <c r="AJ45" s="363"/>
      <c r="AK45" s="363"/>
      <c r="AL45" s="363">
        <v>1</v>
      </c>
      <c r="AM45" s="363">
        <v>2</v>
      </c>
      <c r="AN45" s="363">
        <v>2</v>
      </c>
      <c r="AO45" s="363">
        <v>2</v>
      </c>
      <c r="AP45" s="363">
        <v>2</v>
      </c>
      <c r="AQ45" s="363">
        <v>1</v>
      </c>
      <c r="AR45" s="363">
        <v>2</v>
      </c>
      <c r="AS45" s="363">
        <v>1</v>
      </c>
      <c r="AT45" s="363">
        <v>2</v>
      </c>
      <c r="AU45" s="363">
        <v>3</v>
      </c>
      <c r="AV45" s="363">
        <v>5</v>
      </c>
      <c r="AW45" s="363">
        <v>1</v>
      </c>
      <c r="AX45" s="363">
        <v>5</v>
      </c>
      <c r="AY45" s="1010">
        <f t="shared" si="3"/>
        <v>37</v>
      </c>
    </row>
    <row r="46" spans="2:51" s="6" customFormat="1" ht="18.75" customHeight="1" x14ac:dyDescent="0.25">
      <c r="B46" s="394" t="s">
        <v>1049</v>
      </c>
      <c r="C46" s="298"/>
      <c r="D46" s="298"/>
      <c r="E46" s="298"/>
      <c r="F46" s="298"/>
      <c r="G46" s="298"/>
      <c r="H46" s="298"/>
      <c r="I46" s="298"/>
      <c r="J46" s="298"/>
      <c r="K46" s="298"/>
      <c r="L46" s="298"/>
      <c r="M46" s="298"/>
      <c r="N46" s="298"/>
      <c r="O46" s="298"/>
      <c r="P46" s="298"/>
      <c r="Q46" s="298"/>
      <c r="R46" s="298"/>
      <c r="S46" s="298"/>
      <c r="T46" s="298"/>
      <c r="U46" s="269"/>
      <c r="V46" s="269"/>
      <c r="W46" s="269"/>
      <c r="X46" s="269"/>
      <c r="Y46" s="269"/>
      <c r="Z46" s="269"/>
      <c r="AA46" s="269"/>
      <c r="AB46" s="362"/>
      <c r="AC46" s="268"/>
      <c r="AD46" s="268">
        <v>4</v>
      </c>
      <c r="AE46" s="268">
        <v>3</v>
      </c>
      <c r="AF46" s="268">
        <v>3</v>
      </c>
      <c r="AG46" s="363">
        <v>2</v>
      </c>
      <c r="AH46" s="269">
        <v>2</v>
      </c>
      <c r="AI46" s="363">
        <v>2</v>
      </c>
      <c r="AJ46" s="363">
        <v>1</v>
      </c>
      <c r="AK46" s="363">
        <v>4</v>
      </c>
      <c r="AL46" s="363">
        <v>2</v>
      </c>
      <c r="AM46" s="363">
        <v>5</v>
      </c>
      <c r="AN46" s="363">
        <v>9</v>
      </c>
      <c r="AO46" s="363">
        <v>6</v>
      </c>
      <c r="AP46" s="363">
        <v>5</v>
      </c>
      <c r="AQ46" s="363">
        <v>5</v>
      </c>
      <c r="AR46" s="363">
        <v>6</v>
      </c>
      <c r="AS46" s="363">
        <v>6</v>
      </c>
      <c r="AT46" s="363">
        <v>6</v>
      </c>
      <c r="AU46" s="363">
        <v>6</v>
      </c>
      <c r="AV46" s="363">
        <v>6</v>
      </c>
      <c r="AW46" s="363">
        <v>6</v>
      </c>
      <c r="AX46" s="363">
        <v>10</v>
      </c>
      <c r="AY46" s="1010">
        <f t="shared" si="3"/>
        <v>99</v>
      </c>
    </row>
    <row r="47" spans="2:51" s="6" customFormat="1" ht="18.75" customHeight="1" x14ac:dyDescent="0.25">
      <c r="B47" s="1289" t="s">
        <v>2020</v>
      </c>
      <c r="C47" s="194">
        <f t="shared" ref="C47:AX47" si="7">SUM(C48:C62)</f>
        <v>0</v>
      </c>
      <c r="D47" s="194">
        <f t="shared" si="7"/>
        <v>0</v>
      </c>
      <c r="E47" s="194">
        <f t="shared" si="7"/>
        <v>0</v>
      </c>
      <c r="F47" s="194">
        <f t="shared" si="7"/>
        <v>0</v>
      </c>
      <c r="G47" s="194">
        <f t="shared" si="7"/>
        <v>0</v>
      </c>
      <c r="H47" s="194">
        <f t="shared" si="7"/>
        <v>0</v>
      </c>
      <c r="I47" s="194">
        <f t="shared" si="7"/>
        <v>0</v>
      </c>
      <c r="J47" s="194">
        <f t="shared" si="7"/>
        <v>0</v>
      </c>
      <c r="K47" s="194">
        <f t="shared" si="7"/>
        <v>0</v>
      </c>
      <c r="L47" s="194">
        <f t="shared" si="7"/>
        <v>0</v>
      </c>
      <c r="M47" s="194">
        <f t="shared" si="7"/>
        <v>0</v>
      </c>
      <c r="N47" s="194">
        <f t="shared" si="7"/>
        <v>0</v>
      </c>
      <c r="O47" s="194">
        <f t="shared" si="7"/>
        <v>0</v>
      </c>
      <c r="P47" s="194">
        <f t="shared" si="7"/>
        <v>0</v>
      </c>
      <c r="Q47" s="194">
        <f t="shared" si="7"/>
        <v>0</v>
      </c>
      <c r="R47" s="194">
        <f t="shared" si="7"/>
        <v>0</v>
      </c>
      <c r="S47" s="194">
        <f t="shared" si="7"/>
        <v>0</v>
      </c>
      <c r="T47" s="194">
        <f t="shared" si="7"/>
        <v>0</v>
      </c>
      <c r="U47" s="194">
        <f t="shared" si="7"/>
        <v>0</v>
      </c>
      <c r="V47" s="194">
        <f t="shared" si="7"/>
        <v>0</v>
      </c>
      <c r="W47" s="194">
        <f t="shared" si="7"/>
        <v>0</v>
      </c>
      <c r="X47" s="194">
        <f t="shared" si="7"/>
        <v>0</v>
      </c>
      <c r="Y47" s="194">
        <f t="shared" si="7"/>
        <v>0</v>
      </c>
      <c r="Z47" s="194">
        <f t="shared" si="7"/>
        <v>0</v>
      </c>
      <c r="AA47" s="194">
        <f t="shared" si="7"/>
        <v>0</v>
      </c>
      <c r="AB47" s="194">
        <f t="shared" si="7"/>
        <v>0</v>
      </c>
      <c r="AC47" s="194">
        <f t="shared" si="7"/>
        <v>0</v>
      </c>
      <c r="AD47" s="194">
        <f t="shared" si="7"/>
        <v>0</v>
      </c>
      <c r="AE47" s="194">
        <f t="shared" si="7"/>
        <v>0</v>
      </c>
      <c r="AF47" s="194">
        <f t="shared" si="7"/>
        <v>0</v>
      </c>
      <c r="AG47" s="194">
        <f t="shared" si="7"/>
        <v>0</v>
      </c>
      <c r="AH47" s="194">
        <f t="shared" si="7"/>
        <v>0</v>
      </c>
      <c r="AI47" s="194">
        <f t="shared" si="7"/>
        <v>0</v>
      </c>
      <c r="AJ47" s="194">
        <f t="shared" si="7"/>
        <v>0</v>
      </c>
      <c r="AK47" s="194">
        <f t="shared" si="7"/>
        <v>0</v>
      </c>
      <c r="AL47" s="194">
        <f t="shared" si="7"/>
        <v>0</v>
      </c>
      <c r="AM47" s="194">
        <f t="shared" si="7"/>
        <v>0</v>
      </c>
      <c r="AN47" s="194">
        <f t="shared" si="7"/>
        <v>0</v>
      </c>
      <c r="AO47" s="194">
        <f t="shared" si="7"/>
        <v>35</v>
      </c>
      <c r="AP47" s="194">
        <f t="shared" si="7"/>
        <v>27</v>
      </c>
      <c r="AQ47" s="194">
        <f t="shared" si="7"/>
        <v>24</v>
      </c>
      <c r="AR47" s="194">
        <f t="shared" si="7"/>
        <v>16</v>
      </c>
      <c r="AS47" s="194">
        <f t="shared" si="7"/>
        <v>50</v>
      </c>
      <c r="AT47" s="194">
        <f t="shared" si="7"/>
        <v>107</v>
      </c>
      <c r="AU47" s="194">
        <f t="shared" si="7"/>
        <v>77</v>
      </c>
      <c r="AV47" s="194">
        <f t="shared" si="7"/>
        <v>209</v>
      </c>
      <c r="AW47" s="194">
        <f t="shared" si="7"/>
        <v>179</v>
      </c>
      <c r="AX47" s="194">
        <f t="shared" si="7"/>
        <v>246</v>
      </c>
      <c r="AY47" s="199">
        <f t="shared" si="3"/>
        <v>970</v>
      </c>
    </row>
    <row r="48" spans="2:51" s="6" customFormat="1" ht="18.75" customHeight="1" x14ac:dyDescent="0.25">
      <c r="B48" s="1752" t="s">
        <v>1979</v>
      </c>
      <c r="C48" s="1753"/>
      <c r="D48" s="1753"/>
      <c r="E48" s="1753"/>
      <c r="F48" s="1753"/>
      <c r="G48" s="1753"/>
      <c r="H48" s="1753"/>
      <c r="I48" s="1753"/>
      <c r="J48" s="1753"/>
      <c r="K48" s="1753"/>
      <c r="L48" s="1753"/>
      <c r="M48" s="1753"/>
      <c r="N48" s="1753"/>
      <c r="O48" s="1753"/>
      <c r="P48" s="1753"/>
      <c r="Q48" s="1753"/>
      <c r="R48" s="1753"/>
      <c r="S48" s="1753"/>
      <c r="T48" s="1753"/>
      <c r="U48" s="1753"/>
      <c r="V48" s="1753"/>
      <c r="W48" s="1753"/>
      <c r="X48" s="1753"/>
      <c r="Y48" s="1753"/>
      <c r="Z48" s="1753"/>
      <c r="AA48" s="1753"/>
      <c r="AB48" s="1753"/>
      <c r="AC48" s="1753"/>
      <c r="AD48" s="1753"/>
      <c r="AE48" s="1753"/>
      <c r="AF48" s="1753"/>
      <c r="AG48" s="1753"/>
      <c r="AH48" s="1753"/>
      <c r="AI48" s="1753"/>
      <c r="AJ48" s="1753"/>
      <c r="AK48" s="1753"/>
      <c r="AL48" s="1753"/>
      <c r="AM48" s="1753"/>
      <c r="AN48" s="1753"/>
      <c r="AO48" s="1753"/>
      <c r="AP48" s="1753"/>
      <c r="AQ48" s="1753"/>
      <c r="AR48" s="1753"/>
      <c r="AS48" s="1753"/>
      <c r="AT48" s="1753"/>
      <c r="AU48" s="1753"/>
      <c r="AV48" s="1754">
        <v>14</v>
      </c>
      <c r="AW48" s="1754">
        <v>15</v>
      </c>
      <c r="AX48" s="1754">
        <v>19</v>
      </c>
      <c r="AY48" s="199">
        <f t="shared" si="3"/>
        <v>48</v>
      </c>
    </row>
    <row r="49" spans="2:51" s="6" customFormat="1" ht="18.75" customHeight="1" x14ac:dyDescent="0.25">
      <c r="B49" s="1750" t="s">
        <v>3152</v>
      </c>
      <c r="C49" s="1291"/>
      <c r="D49" s="1291"/>
      <c r="E49" s="1291"/>
      <c r="F49" s="1291"/>
      <c r="G49" s="1291"/>
      <c r="H49" s="1291"/>
      <c r="I49" s="1291"/>
      <c r="J49" s="1291"/>
      <c r="K49" s="1291"/>
      <c r="L49" s="1291"/>
      <c r="M49" s="1291"/>
      <c r="N49" s="1291"/>
      <c r="O49" s="1291"/>
      <c r="P49" s="1291"/>
      <c r="Q49" s="1291"/>
      <c r="R49" s="1291"/>
      <c r="S49" s="1291"/>
      <c r="T49" s="1291"/>
      <c r="U49" s="1291"/>
      <c r="V49" s="1291"/>
      <c r="W49" s="1291"/>
      <c r="X49" s="1291"/>
      <c r="Y49" s="1291"/>
      <c r="Z49" s="1291"/>
      <c r="AA49" s="1291"/>
      <c r="AB49" s="1291"/>
      <c r="AC49" s="1291"/>
      <c r="AD49" s="1291"/>
      <c r="AE49" s="1291"/>
      <c r="AF49" s="1291"/>
      <c r="AG49" s="1291"/>
      <c r="AH49" s="1291"/>
      <c r="AI49" s="1291"/>
      <c r="AJ49" s="1291"/>
      <c r="AK49" s="1291"/>
      <c r="AL49" s="1291"/>
      <c r="AM49" s="1291"/>
      <c r="AN49" s="1291"/>
      <c r="AO49" s="1291"/>
      <c r="AP49" s="1291"/>
      <c r="AQ49" s="1291"/>
      <c r="AR49" s="1291"/>
      <c r="AS49" s="1291"/>
      <c r="AT49" s="1291"/>
      <c r="AU49" s="1291"/>
      <c r="AV49" s="1292"/>
      <c r="AW49" s="1292">
        <v>7</v>
      </c>
      <c r="AX49" s="1292"/>
      <c r="AY49" s="199">
        <f t="shared" si="3"/>
        <v>7</v>
      </c>
    </row>
    <row r="50" spans="2:51" s="6" customFormat="1" ht="18.75" customHeight="1" x14ac:dyDescent="0.25">
      <c r="B50" s="1290" t="s">
        <v>653</v>
      </c>
      <c r="C50" s="1290"/>
      <c r="D50" s="1290"/>
      <c r="E50" s="1290"/>
      <c r="F50" s="1290"/>
      <c r="G50" s="1290"/>
      <c r="H50" s="1290"/>
      <c r="I50" s="1290"/>
      <c r="J50" s="1290"/>
      <c r="K50" s="1290"/>
      <c r="L50" s="1290"/>
      <c r="M50" s="1290"/>
      <c r="N50" s="1290"/>
      <c r="O50" s="1290"/>
      <c r="P50" s="1290"/>
      <c r="Q50" s="1290"/>
      <c r="R50" s="1290"/>
      <c r="S50" s="1290"/>
      <c r="T50" s="1290"/>
      <c r="U50" s="1290"/>
      <c r="V50" s="355"/>
      <c r="W50" s="355"/>
      <c r="X50" s="355"/>
      <c r="Y50" s="355"/>
      <c r="Z50" s="355"/>
      <c r="AA50" s="355"/>
      <c r="AB50" s="356"/>
      <c r="AC50" s="357"/>
      <c r="AD50" s="357"/>
      <c r="AE50" s="357"/>
      <c r="AF50" s="357"/>
      <c r="AG50" s="358"/>
      <c r="AH50" s="355"/>
      <c r="AI50" s="358"/>
      <c r="AJ50" s="358"/>
      <c r="AK50" s="358"/>
      <c r="AL50" s="358"/>
      <c r="AM50" s="358"/>
      <c r="AN50" s="358"/>
      <c r="AO50" s="358"/>
      <c r="AP50" s="358"/>
      <c r="AQ50" s="358"/>
      <c r="AR50" s="358"/>
      <c r="AS50" s="358"/>
      <c r="AT50" s="358"/>
      <c r="AU50" s="358"/>
      <c r="AV50" s="358">
        <v>1</v>
      </c>
      <c r="AW50" s="358">
        <v>5</v>
      </c>
      <c r="AX50" s="358">
        <v>1</v>
      </c>
      <c r="AY50" s="199">
        <f t="shared" si="3"/>
        <v>7</v>
      </c>
    </row>
    <row r="51" spans="2:51" s="6" customFormat="1" ht="18.75" customHeight="1" x14ac:dyDescent="0.25">
      <c r="B51" s="1290" t="s">
        <v>663</v>
      </c>
      <c r="C51" s="1290"/>
      <c r="D51" s="1290"/>
      <c r="E51" s="1290"/>
      <c r="F51" s="1290"/>
      <c r="G51" s="1290"/>
      <c r="H51" s="1290"/>
      <c r="I51" s="1290"/>
      <c r="J51" s="1290"/>
      <c r="K51" s="1290"/>
      <c r="L51" s="1290"/>
      <c r="M51" s="1290"/>
      <c r="N51" s="1290"/>
      <c r="O51" s="1290"/>
      <c r="P51" s="1290"/>
      <c r="Q51" s="1290"/>
      <c r="R51" s="1290"/>
      <c r="S51" s="1290"/>
      <c r="T51" s="1290"/>
      <c r="U51" s="1290"/>
      <c r="V51" s="355"/>
      <c r="W51" s="355"/>
      <c r="X51" s="355"/>
      <c r="Y51" s="355"/>
      <c r="Z51" s="355"/>
      <c r="AA51" s="355"/>
      <c r="AB51" s="356"/>
      <c r="AC51" s="357"/>
      <c r="AD51" s="357"/>
      <c r="AE51" s="357"/>
      <c r="AF51" s="357"/>
      <c r="AG51" s="358"/>
      <c r="AH51" s="355"/>
      <c r="AI51" s="358"/>
      <c r="AJ51" s="358"/>
      <c r="AK51" s="358"/>
      <c r="AL51" s="358"/>
      <c r="AM51" s="358"/>
      <c r="AN51" s="358"/>
      <c r="AO51" s="358"/>
      <c r="AP51" s="358"/>
      <c r="AQ51" s="358"/>
      <c r="AR51" s="358"/>
      <c r="AS51" s="358"/>
      <c r="AT51" s="358"/>
      <c r="AU51" s="358"/>
      <c r="AV51" s="358">
        <v>22</v>
      </c>
      <c r="AW51" s="358">
        <v>25</v>
      </c>
      <c r="AX51" s="358">
        <v>45</v>
      </c>
      <c r="AY51" s="199">
        <f t="shared" si="3"/>
        <v>92</v>
      </c>
    </row>
    <row r="52" spans="2:51" s="6" customFormat="1" ht="18.75" customHeight="1" x14ac:dyDescent="0.25">
      <c r="B52" s="393" t="s">
        <v>1050</v>
      </c>
      <c r="C52" s="298"/>
      <c r="D52" s="298"/>
      <c r="E52" s="298"/>
      <c r="F52" s="298"/>
      <c r="G52" s="298"/>
      <c r="H52" s="298"/>
      <c r="I52" s="298"/>
      <c r="J52" s="298"/>
      <c r="K52" s="298"/>
      <c r="L52" s="298"/>
      <c r="M52" s="298"/>
      <c r="N52" s="298"/>
      <c r="O52" s="298"/>
      <c r="P52" s="298"/>
      <c r="Q52" s="298"/>
      <c r="R52" s="298"/>
      <c r="S52" s="298"/>
      <c r="T52" s="298"/>
      <c r="U52" s="269"/>
      <c r="V52" s="269"/>
      <c r="W52" s="269"/>
      <c r="X52" s="269"/>
      <c r="Y52" s="269"/>
      <c r="Z52" s="269"/>
      <c r="AA52" s="269"/>
      <c r="AB52" s="362"/>
      <c r="AC52" s="268"/>
      <c r="AD52" s="268"/>
      <c r="AE52" s="268"/>
      <c r="AF52" s="268"/>
      <c r="AG52" s="363"/>
      <c r="AH52" s="269"/>
      <c r="AI52" s="363"/>
      <c r="AJ52" s="363"/>
      <c r="AK52" s="363"/>
      <c r="AL52" s="363"/>
      <c r="AM52" s="363"/>
      <c r="AN52" s="363"/>
      <c r="AO52" s="363">
        <v>15</v>
      </c>
      <c r="AP52" s="363">
        <v>11</v>
      </c>
      <c r="AQ52" s="363">
        <v>6</v>
      </c>
      <c r="AR52" s="363"/>
      <c r="AS52" s="363">
        <v>15</v>
      </c>
      <c r="AT52" s="363">
        <v>10</v>
      </c>
      <c r="AU52" s="363">
        <v>7</v>
      </c>
      <c r="AV52" s="363">
        <v>6</v>
      </c>
      <c r="AW52" s="363">
        <v>0</v>
      </c>
      <c r="AX52" s="363">
        <v>6</v>
      </c>
      <c r="AY52" s="199">
        <f t="shared" si="3"/>
        <v>76</v>
      </c>
    </row>
    <row r="53" spans="2:51" s="6" customFormat="1" ht="18.75" customHeight="1" x14ac:dyDescent="0.25">
      <c r="B53" s="393" t="s">
        <v>1051</v>
      </c>
      <c r="C53" s="298"/>
      <c r="D53" s="298"/>
      <c r="E53" s="298"/>
      <c r="F53" s="298"/>
      <c r="G53" s="298"/>
      <c r="H53" s="298"/>
      <c r="I53" s="298"/>
      <c r="J53" s="298"/>
      <c r="K53" s="298"/>
      <c r="L53" s="298"/>
      <c r="M53" s="298"/>
      <c r="N53" s="298"/>
      <c r="O53" s="298"/>
      <c r="P53" s="298"/>
      <c r="Q53" s="298"/>
      <c r="R53" s="298"/>
      <c r="S53" s="298"/>
      <c r="T53" s="298"/>
      <c r="U53" s="269"/>
      <c r="V53" s="269"/>
      <c r="W53" s="269"/>
      <c r="X53" s="269"/>
      <c r="Y53" s="269"/>
      <c r="Z53" s="269"/>
      <c r="AA53" s="269"/>
      <c r="AB53" s="362"/>
      <c r="AC53" s="268"/>
      <c r="AD53" s="268"/>
      <c r="AE53" s="268"/>
      <c r="AF53" s="268"/>
      <c r="AG53" s="363"/>
      <c r="AH53" s="269"/>
      <c r="AI53" s="363"/>
      <c r="AJ53" s="363"/>
      <c r="AK53" s="363"/>
      <c r="AL53" s="363"/>
      <c r="AM53" s="363"/>
      <c r="AN53" s="363"/>
      <c r="AO53" s="363"/>
      <c r="AP53" s="363"/>
      <c r="AQ53" s="363"/>
      <c r="AR53" s="363"/>
      <c r="AS53" s="363"/>
      <c r="AT53" s="363">
        <v>12</v>
      </c>
      <c r="AU53" s="363"/>
      <c r="AV53" s="363">
        <v>12</v>
      </c>
      <c r="AW53" s="363">
        <v>11</v>
      </c>
      <c r="AX53" s="363">
        <v>17</v>
      </c>
      <c r="AY53" s="199">
        <f t="shared" si="3"/>
        <v>52</v>
      </c>
    </row>
    <row r="54" spans="2:51" s="6" customFormat="1" ht="18.75" customHeight="1" x14ac:dyDescent="0.25">
      <c r="B54" s="393" t="s">
        <v>1052</v>
      </c>
      <c r="C54" s="298"/>
      <c r="D54" s="298"/>
      <c r="E54" s="298"/>
      <c r="F54" s="298"/>
      <c r="G54" s="298"/>
      <c r="H54" s="298"/>
      <c r="I54" s="298"/>
      <c r="J54" s="298"/>
      <c r="K54" s="298"/>
      <c r="L54" s="298"/>
      <c r="M54" s="298"/>
      <c r="N54" s="298"/>
      <c r="O54" s="298"/>
      <c r="P54" s="298"/>
      <c r="Q54" s="298"/>
      <c r="R54" s="298"/>
      <c r="S54" s="298"/>
      <c r="T54" s="298"/>
      <c r="U54" s="269"/>
      <c r="V54" s="269"/>
      <c r="W54" s="269"/>
      <c r="X54" s="269"/>
      <c r="Y54" s="269"/>
      <c r="Z54" s="269"/>
      <c r="AA54" s="269"/>
      <c r="AB54" s="362"/>
      <c r="AC54" s="268"/>
      <c r="AD54" s="268"/>
      <c r="AE54" s="268"/>
      <c r="AF54" s="268"/>
      <c r="AG54" s="363"/>
      <c r="AH54" s="269"/>
      <c r="AI54" s="363"/>
      <c r="AJ54" s="363"/>
      <c r="AK54" s="363"/>
      <c r="AL54" s="363"/>
      <c r="AM54" s="363"/>
      <c r="AN54" s="363"/>
      <c r="AO54" s="363"/>
      <c r="AP54" s="363"/>
      <c r="AQ54" s="363"/>
      <c r="AR54" s="363"/>
      <c r="AS54" s="363"/>
      <c r="AT54" s="363">
        <v>16</v>
      </c>
      <c r="AU54" s="363">
        <v>15</v>
      </c>
      <c r="AV54" s="363">
        <v>5</v>
      </c>
      <c r="AW54" s="363">
        <v>21</v>
      </c>
      <c r="AX54" s="363">
        <v>5</v>
      </c>
      <c r="AY54" s="199">
        <f t="shared" si="3"/>
        <v>62</v>
      </c>
    </row>
    <row r="55" spans="2:51" s="6" customFormat="1" ht="18.75" customHeight="1" x14ac:dyDescent="0.25">
      <c r="B55" s="393" t="s">
        <v>1053</v>
      </c>
      <c r="C55" s="298"/>
      <c r="D55" s="298"/>
      <c r="E55" s="298"/>
      <c r="F55" s="298"/>
      <c r="G55" s="298"/>
      <c r="H55" s="298"/>
      <c r="I55" s="298"/>
      <c r="J55" s="298"/>
      <c r="K55" s="298"/>
      <c r="L55" s="298"/>
      <c r="M55" s="298"/>
      <c r="N55" s="298"/>
      <c r="O55" s="298"/>
      <c r="P55" s="298"/>
      <c r="Q55" s="298"/>
      <c r="R55" s="298"/>
      <c r="S55" s="298"/>
      <c r="T55" s="298"/>
      <c r="U55" s="269"/>
      <c r="V55" s="269"/>
      <c r="W55" s="269"/>
      <c r="X55" s="269"/>
      <c r="Y55" s="269"/>
      <c r="Z55" s="269"/>
      <c r="AA55" s="269"/>
      <c r="AB55" s="362"/>
      <c r="AC55" s="268"/>
      <c r="AD55" s="268"/>
      <c r="AE55" s="268"/>
      <c r="AF55" s="268"/>
      <c r="AG55" s="363"/>
      <c r="AH55" s="269"/>
      <c r="AI55" s="363"/>
      <c r="AJ55" s="363"/>
      <c r="AK55" s="363"/>
      <c r="AL55" s="363"/>
      <c r="AM55" s="363"/>
      <c r="AN55" s="363"/>
      <c r="AO55" s="363"/>
      <c r="AP55" s="363"/>
      <c r="AQ55" s="363"/>
      <c r="AR55" s="363"/>
      <c r="AS55" s="363"/>
      <c r="AT55" s="363">
        <v>5</v>
      </c>
      <c r="AU55" s="363">
        <v>14</v>
      </c>
      <c r="AV55" s="363">
        <v>38</v>
      </c>
      <c r="AW55" s="363">
        <v>11</v>
      </c>
      <c r="AX55" s="363">
        <v>38</v>
      </c>
      <c r="AY55" s="199">
        <f t="shared" si="3"/>
        <v>106</v>
      </c>
    </row>
    <row r="56" spans="2:51" s="6" customFormat="1" ht="18.75" customHeight="1" x14ac:dyDescent="0.25">
      <c r="B56" s="393" t="s">
        <v>1971</v>
      </c>
      <c r="C56" s="298"/>
      <c r="D56" s="298"/>
      <c r="E56" s="298"/>
      <c r="F56" s="298"/>
      <c r="G56" s="298"/>
      <c r="H56" s="298"/>
      <c r="I56" s="298"/>
      <c r="J56" s="298"/>
      <c r="K56" s="298"/>
      <c r="L56" s="298"/>
      <c r="M56" s="298"/>
      <c r="N56" s="298"/>
      <c r="O56" s="298"/>
      <c r="P56" s="298"/>
      <c r="Q56" s="298"/>
      <c r="R56" s="298"/>
      <c r="S56" s="298"/>
      <c r="T56" s="298"/>
      <c r="U56" s="269"/>
      <c r="V56" s="269"/>
      <c r="W56" s="269"/>
      <c r="X56" s="269"/>
      <c r="Y56" s="269"/>
      <c r="Z56" s="269"/>
      <c r="AA56" s="269"/>
      <c r="AB56" s="362"/>
      <c r="AC56" s="268"/>
      <c r="AD56" s="268"/>
      <c r="AE56" s="268"/>
      <c r="AF56" s="268"/>
      <c r="AG56" s="363"/>
      <c r="AH56" s="269"/>
      <c r="AI56" s="363"/>
      <c r="AJ56" s="363"/>
      <c r="AK56" s="363"/>
      <c r="AL56" s="363"/>
      <c r="AM56" s="363"/>
      <c r="AN56" s="363"/>
      <c r="AO56" s="363"/>
      <c r="AP56" s="363"/>
      <c r="AQ56" s="363"/>
      <c r="AR56" s="363"/>
      <c r="AS56" s="363"/>
      <c r="AT56" s="363"/>
      <c r="AU56" s="363"/>
      <c r="AV56" s="363">
        <v>7</v>
      </c>
      <c r="AW56" s="363">
        <v>7</v>
      </c>
      <c r="AX56" s="363">
        <v>7</v>
      </c>
      <c r="AY56" s="199">
        <f t="shared" si="3"/>
        <v>21</v>
      </c>
    </row>
    <row r="57" spans="2:51" s="6" customFormat="1" ht="31.5" x14ac:dyDescent="0.25">
      <c r="B57" s="393" t="s">
        <v>1054</v>
      </c>
      <c r="C57" s="298"/>
      <c r="D57" s="298"/>
      <c r="E57" s="298"/>
      <c r="F57" s="298"/>
      <c r="G57" s="298"/>
      <c r="H57" s="298"/>
      <c r="I57" s="298"/>
      <c r="J57" s="298"/>
      <c r="K57" s="298"/>
      <c r="L57" s="298"/>
      <c r="M57" s="298"/>
      <c r="N57" s="298"/>
      <c r="O57" s="298"/>
      <c r="P57" s="298"/>
      <c r="Q57" s="298"/>
      <c r="R57" s="298"/>
      <c r="S57" s="298"/>
      <c r="T57" s="298"/>
      <c r="U57" s="269"/>
      <c r="V57" s="269"/>
      <c r="W57" s="269"/>
      <c r="X57" s="269"/>
      <c r="Y57" s="269"/>
      <c r="Z57" s="269"/>
      <c r="AA57" s="269"/>
      <c r="AB57" s="362"/>
      <c r="AC57" s="268"/>
      <c r="AD57" s="268"/>
      <c r="AE57" s="268"/>
      <c r="AF57" s="268"/>
      <c r="AG57" s="363"/>
      <c r="AH57" s="269"/>
      <c r="AI57" s="363"/>
      <c r="AJ57" s="363"/>
      <c r="AK57" s="363"/>
      <c r="AL57" s="363"/>
      <c r="AM57" s="363"/>
      <c r="AN57" s="363"/>
      <c r="AO57" s="363">
        <v>11</v>
      </c>
      <c r="AP57" s="363">
        <v>8</v>
      </c>
      <c r="AQ57" s="363">
        <v>5</v>
      </c>
      <c r="AR57" s="363">
        <v>5</v>
      </c>
      <c r="AS57" s="363">
        <v>4</v>
      </c>
      <c r="AT57" s="363">
        <v>5</v>
      </c>
      <c r="AU57" s="363">
        <v>5</v>
      </c>
      <c r="AV57" s="363">
        <v>29</v>
      </c>
      <c r="AW57" s="363"/>
      <c r="AX57" s="363">
        <v>29</v>
      </c>
      <c r="AY57" s="199">
        <f t="shared" si="3"/>
        <v>101</v>
      </c>
    </row>
    <row r="58" spans="2:51" s="6" customFormat="1" ht="31.5" x14ac:dyDescent="0.25">
      <c r="B58" s="393" t="s">
        <v>1055</v>
      </c>
      <c r="C58" s="298"/>
      <c r="D58" s="298"/>
      <c r="E58" s="298"/>
      <c r="F58" s="298"/>
      <c r="G58" s="298"/>
      <c r="H58" s="298"/>
      <c r="I58" s="298"/>
      <c r="J58" s="298"/>
      <c r="K58" s="298"/>
      <c r="L58" s="298"/>
      <c r="M58" s="298"/>
      <c r="N58" s="298"/>
      <c r="O58" s="298"/>
      <c r="P58" s="298"/>
      <c r="Q58" s="298"/>
      <c r="R58" s="298"/>
      <c r="S58" s="298"/>
      <c r="T58" s="298"/>
      <c r="U58" s="269"/>
      <c r="V58" s="269"/>
      <c r="W58" s="269"/>
      <c r="X58" s="269"/>
      <c r="Y58" s="269"/>
      <c r="Z58" s="269"/>
      <c r="AA58" s="269"/>
      <c r="AB58" s="362"/>
      <c r="AC58" s="268"/>
      <c r="AD58" s="268"/>
      <c r="AE58" s="268"/>
      <c r="AF58" s="268"/>
      <c r="AG58" s="363"/>
      <c r="AH58" s="269"/>
      <c r="AI58" s="363"/>
      <c r="AJ58" s="363"/>
      <c r="AK58" s="363"/>
      <c r="AL58" s="363"/>
      <c r="AM58" s="363"/>
      <c r="AN58" s="363"/>
      <c r="AO58" s="363"/>
      <c r="AP58" s="363"/>
      <c r="AQ58" s="363"/>
      <c r="AR58" s="363"/>
      <c r="AS58" s="363">
        <v>6</v>
      </c>
      <c r="AT58" s="363">
        <v>15</v>
      </c>
      <c r="AU58" s="363">
        <v>11</v>
      </c>
      <c r="AV58" s="363">
        <v>21</v>
      </c>
      <c r="AW58" s="363">
        <v>12</v>
      </c>
      <c r="AX58" s="363">
        <v>22</v>
      </c>
      <c r="AY58" s="1010">
        <f t="shared" si="3"/>
        <v>87</v>
      </c>
    </row>
    <row r="59" spans="2:51" s="6" customFormat="1" ht="18.75" customHeight="1" x14ac:dyDescent="0.25">
      <c r="B59" s="393" t="s">
        <v>1056</v>
      </c>
      <c r="C59" s="298"/>
      <c r="D59" s="298"/>
      <c r="E59" s="298"/>
      <c r="F59" s="298"/>
      <c r="G59" s="298"/>
      <c r="H59" s="298"/>
      <c r="I59" s="298"/>
      <c r="J59" s="298"/>
      <c r="K59" s="298"/>
      <c r="L59" s="298"/>
      <c r="M59" s="298"/>
      <c r="N59" s="298"/>
      <c r="O59" s="298"/>
      <c r="P59" s="298"/>
      <c r="Q59" s="298"/>
      <c r="R59" s="298"/>
      <c r="S59" s="298"/>
      <c r="T59" s="298"/>
      <c r="U59" s="269"/>
      <c r="V59" s="269"/>
      <c r="W59" s="269"/>
      <c r="X59" s="269"/>
      <c r="Y59" s="269"/>
      <c r="Z59" s="269"/>
      <c r="AA59" s="269"/>
      <c r="AB59" s="362"/>
      <c r="AC59" s="268"/>
      <c r="AD59" s="268"/>
      <c r="AE59" s="268"/>
      <c r="AF59" s="268"/>
      <c r="AG59" s="363"/>
      <c r="AH59" s="269"/>
      <c r="AI59" s="363"/>
      <c r="AJ59" s="363"/>
      <c r="AK59" s="363"/>
      <c r="AL59" s="363"/>
      <c r="AM59" s="363"/>
      <c r="AN59" s="363"/>
      <c r="AO59" s="363"/>
      <c r="AP59" s="363"/>
      <c r="AQ59" s="363"/>
      <c r="AR59" s="363"/>
      <c r="AS59" s="363">
        <v>11</v>
      </c>
      <c r="AT59" s="363">
        <v>14</v>
      </c>
      <c r="AU59" s="363">
        <v>4</v>
      </c>
      <c r="AV59" s="363">
        <v>31</v>
      </c>
      <c r="AW59" s="363">
        <v>17</v>
      </c>
      <c r="AX59" s="363">
        <v>33</v>
      </c>
      <c r="AY59" s="1010">
        <f t="shared" si="3"/>
        <v>110</v>
      </c>
    </row>
    <row r="60" spans="2:51" ht="18.75" customHeight="1" x14ac:dyDescent="0.25">
      <c r="B60" s="393" t="s">
        <v>2021</v>
      </c>
      <c r="C60" s="298"/>
      <c r="D60" s="298"/>
      <c r="E60" s="298"/>
      <c r="F60" s="298"/>
      <c r="G60" s="298"/>
      <c r="H60" s="298"/>
      <c r="I60" s="298"/>
      <c r="J60" s="298"/>
      <c r="K60" s="298"/>
      <c r="L60" s="298"/>
      <c r="M60" s="298"/>
      <c r="N60" s="298"/>
      <c r="O60" s="298"/>
      <c r="P60" s="298"/>
      <c r="Q60" s="298"/>
      <c r="R60" s="298"/>
      <c r="S60" s="298"/>
      <c r="T60" s="298"/>
      <c r="U60" s="269"/>
      <c r="V60" s="269"/>
      <c r="W60" s="269"/>
      <c r="X60" s="269"/>
      <c r="Y60" s="269"/>
      <c r="Z60" s="269"/>
      <c r="AA60" s="269"/>
      <c r="AB60" s="362"/>
      <c r="AC60" s="268"/>
      <c r="AD60" s="268"/>
      <c r="AE60" s="268"/>
      <c r="AF60" s="268"/>
      <c r="AG60" s="363"/>
      <c r="AH60" s="269"/>
      <c r="AI60" s="363"/>
      <c r="AJ60" s="363"/>
      <c r="AK60" s="363"/>
      <c r="AL60" s="363"/>
      <c r="AM60" s="363"/>
      <c r="AN60" s="363"/>
      <c r="AO60" s="363"/>
      <c r="AP60" s="363"/>
      <c r="AQ60" s="363"/>
      <c r="AR60" s="363"/>
      <c r="AS60" s="363">
        <v>1</v>
      </c>
      <c r="AT60" s="363">
        <v>2</v>
      </c>
      <c r="AU60" s="363">
        <v>5</v>
      </c>
      <c r="AV60" s="363">
        <v>8</v>
      </c>
      <c r="AW60" s="363">
        <v>31</v>
      </c>
      <c r="AX60" s="363">
        <v>8</v>
      </c>
      <c r="AY60" s="1010">
        <f t="shared" si="3"/>
        <v>55</v>
      </c>
    </row>
    <row r="61" spans="2:51" ht="31.5" x14ac:dyDescent="0.25">
      <c r="B61" s="393" t="s">
        <v>2022</v>
      </c>
      <c r="C61" s="298"/>
      <c r="D61" s="298"/>
      <c r="E61" s="298"/>
      <c r="F61" s="298"/>
      <c r="G61" s="298"/>
      <c r="H61" s="298"/>
      <c r="I61" s="298"/>
      <c r="J61" s="298"/>
      <c r="K61" s="298"/>
      <c r="L61" s="298"/>
      <c r="M61" s="298"/>
      <c r="N61" s="298"/>
      <c r="O61" s="298"/>
      <c r="P61" s="298"/>
      <c r="Q61" s="298"/>
      <c r="R61" s="298"/>
      <c r="S61" s="298"/>
      <c r="T61" s="298"/>
      <c r="U61" s="269"/>
      <c r="V61" s="269"/>
      <c r="W61" s="269"/>
      <c r="X61" s="269"/>
      <c r="Y61" s="269"/>
      <c r="Z61" s="269"/>
      <c r="AA61" s="269"/>
      <c r="AB61" s="362"/>
      <c r="AC61" s="268"/>
      <c r="AD61" s="268"/>
      <c r="AE61" s="268"/>
      <c r="AF61" s="268"/>
      <c r="AG61" s="363"/>
      <c r="AH61" s="269"/>
      <c r="AI61" s="363"/>
      <c r="AJ61" s="363"/>
      <c r="AK61" s="363"/>
      <c r="AL61" s="363"/>
      <c r="AM61" s="363"/>
      <c r="AN61" s="363"/>
      <c r="AO61" s="363">
        <v>9</v>
      </c>
      <c r="AP61" s="363">
        <v>8</v>
      </c>
      <c r="AQ61" s="363">
        <v>13</v>
      </c>
      <c r="AR61" s="363">
        <v>11</v>
      </c>
      <c r="AS61" s="363">
        <v>13</v>
      </c>
      <c r="AT61" s="363">
        <v>19</v>
      </c>
      <c r="AU61" s="363">
        <v>7</v>
      </c>
      <c r="AV61" s="363">
        <v>8</v>
      </c>
      <c r="AW61" s="363">
        <v>8</v>
      </c>
      <c r="AX61" s="363">
        <v>9</v>
      </c>
      <c r="AY61" s="1010">
        <f t="shared" si="3"/>
        <v>105</v>
      </c>
    </row>
    <row r="62" spans="2:51" ht="18.75" customHeight="1" x14ac:dyDescent="0.25">
      <c r="B62" s="393" t="s">
        <v>2023</v>
      </c>
      <c r="C62" s="298"/>
      <c r="D62" s="298"/>
      <c r="E62" s="298"/>
      <c r="F62" s="298"/>
      <c r="G62" s="298"/>
      <c r="H62" s="298"/>
      <c r="I62" s="298"/>
      <c r="J62" s="298"/>
      <c r="K62" s="298"/>
      <c r="L62" s="298"/>
      <c r="M62" s="298"/>
      <c r="N62" s="298"/>
      <c r="O62" s="298"/>
      <c r="P62" s="298"/>
      <c r="Q62" s="298"/>
      <c r="R62" s="298"/>
      <c r="S62" s="298"/>
      <c r="T62" s="298"/>
      <c r="U62" s="269"/>
      <c r="V62" s="269"/>
      <c r="W62" s="269"/>
      <c r="X62" s="269"/>
      <c r="Y62" s="269"/>
      <c r="Z62" s="269"/>
      <c r="AA62" s="269"/>
      <c r="AB62" s="362"/>
      <c r="AC62" s="268"/>
      <c r="AD62" s="268"/>
      <c r="AE62" s="268"/>
      <c r="AF62" s="268"/>
      <c r="AG62" s="363"/>
      <c r="AH62" s="269"/>
      <c r="AI62" s="363"/>
      <c r="AJ62" s="363"/>
      <c r="AK62" s="363"/>
      <c r="AL62" s="363"/>
      <c r="AM62" s="363"/>
      <c r="AN62" s="363"/>
      <c r="AO62" s="363"/>
      <c r="AP62" s="363"/>
      <c r="AQ62" s="363"/>
      <c r="AR62" s="363"/>
      <c r="AS62" s="363"/>
      <c r="AT62" s="363">
        <v>9</v>
      </c>
      <c r="AU62" s="363">
        <v>9</v>
      </c>
      <c r="AV62" s="363">
        <v>7</v>
      </c>
      <c r="AW62" s="363">
        <v>9</v>
      </c>
      <c r="AX62" s="363">
        <v>7</v>
      </c>
      <c r="AY62" s="1010">
        <f t="shared" si="3"/>
        <v>41</v>
      </c>
    </row>
    <row r="63" spans="2:51" ht="18.75" customHeight="1" x14ac:dyDescent="0.25">
      <c r="B63" s="1289" t="s">
        <v>3153</v>
      </c>
      <c r="C63" s="1289">
        <f>C64+C65+C66</f>
        <v>0</v>
      </c>
      <c r="D63" s="1289">
        <f t="shared" ref="D63:AX63" si="8">D64+D65+D66</f>
        <v>0</v>
      </c>
      <c r="E63" s="1289">
        <f t="shared" si="8"/>
        <v>0</v>
      </c>
      <c r="F63" s="1289">
        <f t="shared" si="8"/>
        <v>0</v>
      </c>
      <c r="G63" s="1289">
        <f t="shared" si="8"/>
        <v>0</v>
      </c>
      <c r="H63" s="1289">
        <f t="shared" si="8"/>
        <v>0</v>
      </c>
      <c r="I63" s="1289">
        <f t="shared" si="8"/>
        <v>0</v>
      </c>
      <c r="J63" s="1289">
        <f t="shared" si="8"/>
        <v>0</v>
      </c>
      <c r="K63" s="1289">
        <f t="shared" si="8"/>
        <v>0</v>
      </c>
      <c r="L63" s="1289">
        <f t="shared" si="8"/>
        <v>0</v>
      </c>
      <c r="M63" s="1289">
        <f t="shared" si="8"/>
        <v>0</v>
      </c>
      <c r="N63" s="1289">
        <f t="shared" si="8"/>
        <v>0</v>
      </c>
      <c r="O63" s="1289">
        <f t="shared" si="8"/>
        <v>0</v>
      </c>
      <c r="P63" s="1289">
        <f t="shared" si="8"/>
        <v>0</v>
      </c>
      <c r="Q63" s="1289">
        <f t="shared" si="8"/>
        <v>0</v>
      </c>
      <c r="R63" s="1289">
        <f t="shared" si="8"/>
        <v>0</v>
      </c>
      <c r="S63" s="1289">
        <f t="shared" si="8"/>
        <v>0</v>
      </c>
      <c r="T63" s="1289">
        <f t="shared" si="8"/>
        <v>0</v>
      </c>
      <c r="U63" s="1289">
        <f t="shared" si="8"/>
        <v>0</v>
      </c>
      <c r="V63" s="1289">
        <f t="shared" si="8"/>
        <v>0</v>
      </c>
      <c r="W63" s="1289">
        <f t="shared" si="8"/>
        <v>0</v>
      </c>
      <c r="X63" s="1289">
        <f t="shared" si="8"/>
        <v>0</v>
      </c>
      <c r="Y63" s="1289">
        <f t="shared" si="8"/>
        <v>0</v>
      </c>
      <c r="Z63" s="1289">
        <f t="shared" si="8"/>
        <v>0</v>
      </c>
      <c r="AA63" s="1289">
        <f t="shared" si="8"/>
        <v>0</v>
      </c>
      <c r="AB63" s="1289">
        <f t="shared" si="8"/>
        <v>0</v>
      </c>
      <c r="AC63" s="1289">
        <f t="shared" si="8"/>
        <v>0</v>
      </c>
      <c r="AD63" s="1289">
        <f t="shared" si="8"/>
        <v>0</v>
      </c>
      <c r="AE63" s="1289">
        <f t="shared" si="8"/>
        <v>0</v>
      </c>
      <c r="AF63" s="1289">
        <f t="shared" si="8"/>
        <v>0</v>
      </c>
      <c r="AG63" s="1289">
        <f t="shared" si="8"/>
        <v>0</v>
      </c>
      <c r="AH63" s="1289">
        <f t="shared" si="8"/>
        <v>0</v>
      </c>
      <c r="AI63" s="1289">
        <f t="shared" si="8"/>
        <v>0</v>
      </c>
      <c r="AJ63" s="1289">
        <f t="shared" si="8"/>
        <v>0</v>
      </c>
      <c r="AK63" s="1289">
        <f t="shared" si="8"/>
        <v>0</v>
      </c>
      <c r="AL63" s="1289">
        <f t="shared" si="8"/>
        <v>0</v>
      </c>
      <c r="AM63" s="1289">
        <f t="shared" si="8"/>
        <v>0</v>
      </c>
      <c r="AN63" s="1289">
        <f t="shared" si="8"/>
        <v>0</v>
      </c>
      <c r="AO63" s="1289">
        <f t="shared" si="8"/>
        <v>0</v>
      </c>
      <c r="AP63" s="1289">
        <f t="shared" si="8"/>
        <v>0</v>
      </c>
      <c r="AQ63" s="1289">
        <f t="shared" si="8"/>
        <v>0</v>
      </c>
      <c r="AR63" s="1289">
        <f t="shared" si="8"/>
        <v>0</v>
      </c>
      <c r="AS63" s="1289">
        <f t="shared" si="8"/>
        <v>0</v>
      </c>
      <c r="AT63" s="1289">
        <f t="shared" si="8"/>
        <v>0</v>
      </c>
      <c r="AU63" s="1289">
        <f t="shared" si="8"/>
        <v>0</v>
      </c>
      <c r="AV63" s="1289">
        <f t="shared" si="8"/>
        <v>0</v>
      </c>
      <c r="AW63" s="1289">
        <f t="shared" si="8"/>
        <v>2</v>
      </c>
      <c r="AX63" s="1289">
        <f t="shared" si="8"/>
        <v>0</v>
      </c>
      <c r="AY63" s="1734">
        <f t="shared" si="3"/>
        <v>2</v>
      </c>
    </row>
    <row r="64" spans="2:51" ht="18.75" customHeight="1" x14ac:dyDescent="0.25">
      <c r="B64" s="393" t="s">
        <v>371</v>
      </c>
      <c r="C64" s="298"/>
      <c r="D64" s="298"/>
      <c r="E64" s="298"/>
      <c r="F64" s="298"/>
      <c r="G64" s="298"/>
      <c r="H64" s="298"/>
      <c r="I64" s="298"/>
      <c r="J64" s="298"/>
      <c r="K64" s="298"/>
      <c r="L64" s="298"/>
      <c r="M64" s="298"/>
      <c r="N64" s="298"/>
      <c r="O64" s="298"/>
      <c r="P64" s="298"/>
      <c r="Q64" s="298"/>
      <c r="R64" s="298"/>
      <c r="S64" s="298"/>
      <c r="T64" s="298"/>
      <c r="U64" s="1379"/>
      <c r="V64" s="1379"/>
      <c r="W64" s="362"/>
      <c r="X64" s="1755"/>
      <c r="Y64" s="1755"/>
      <c r="Z64" s="1755"/>
      <c r="AA64" s="1755"/>
      <c r="AB64" s="1755"/>
      <c r="AC64" s="1755"/>
      <c r="AD64" s="1755"/>
      <c r="AE64" s="1755"/>
      <c r="AF64" s="1755"/>
      <c r="AG64" s="1105"/>
      <c r="AH64" s="1756"/>
      <c r="AI64" s="1105"/>
      <c r="AJ64" s="1105"/>
      <c r="AK64" s="1105"/>
      <c r="AL64" s="1105"/>
      <c r="AM64" s="1105"/>
      <c r="AN64" s="1105"/>
      <c r="AO64" s="1105"/>
      <c r="AP64" s="1105"/>
      <c r="AQ64" s="1105"/>
      <c r="AR64" s="1105"/>
      <c r="AS64" s="1105"/>
      <c r="AT64" s="363"/>
      <c r="AU64" s="363"/>
      <c r="AV64" s="363"/>
      <c r="AW64" s="363">
        <v>1</v>
      </c>
      <c r="AX64" s="363"/>
      <c r="AY64" s="1734">
        <f t="shared" si="3"/>
        <v>1</v>
      </c>
    </row>
    <row r="65" spans="2:51" ht="18.75" customHeight="1" x14ac:dyDescent="0.25">
      <c r="B65" s="393" t="s">
        <v>363</v>
      </c>
      <c r="C65" s="298"/>
      <c r="D65" s="298"/>
      <c r="E65" s="298"/>
      <c r="F65" s="298"/>
      <c r="G65" s="298"/>
      <c r="H65" s="298"/>
      <c r="I65" s="298"/>
      <c r="J65" s="298"/>
      <c r="K65" s="298"/>
      <c r="L65" s="298"/>
      <c r="M65" s="298"/>
      <c r="N65" s="298"/>
      <c r="O65" s="298"/>
      <c r="P65" s="298"/>
      <c r="Q65" s="298"/>
      <c r="R65" s="298"/>
      <c r="S65" s="298"/>
      <c r="T65" s="298"/>
      <c r="U65" s="1379"/>
      <c r="V65" s="1379"/>
      <c r="W65" s="362"/>
      <c r="X65" s="1378"/>
      <c r="Y65" s="1378"/>
      <c r="Z65" s="1378"/>
      <c r="AA65" s="1378"/>
      <c r="AB65" s="1378"/>
      <c r="AC65" s="1378"/>
      <c r="AD65" s="1378"/>
      <c r="AE65" s="1378"/>
      <c r="AF65" s="1378"/>
      <c r="AG65" s="1378"/>
      <c r="AH65" s="1378"/>
      <c r="AI65" s="1378"/>
      <c r="AJ65" s="1378"/>
      <c r="AK65" s="1378"/>
      <c r="AL65" s="1378"/>
      <c r="AM65" s="1378"/>
      <c r="AN65" s="1378"/>
      <c r="AO65" s="1378"/>
      <c r="AP65" s="1378"/>
      <c r="AQ65" s="1378"/>
      <c r="AR65" s="1378"/>
      <c r="AS65" s="1378"/>
      <c r="AT65" s="363"/>
      <c r="AU65" s="363"/>
      <c r="AV65" s="363"/>
      <c r="AW65" s="363">
        <v>1</v>
      </c>
      <c r="AX65" s="363"/>
      <c r="AY65" s="1734">
        <f t="shared" si="3"/>
        <v>1</v>
      </c>
    </row>
    <row r="66" spans="2:51" ht="18.75" customHeight="1" x14ac:dyDescent="0.25">
      <c r="B66" s="393"/>
      <c r="C66" s="298"/>
      <c r="D66" s="298"/>
      <c r="E66" s="298"/>
      <c r="F66" s="298"/>
      <c r="G66" s="298"/>
      <c r="H66" s="298"/>
      <c r="I66" s="298"/>
      <c r="J66" s="298"/>
      <c r="K66" s="298"/>
      <c r="L66" s="298"/>
      <c r="M66" s="298"/>
      <c r="N66" s="298"/>
      <c r="O66" s="298"/>
      <c r="P66" s="298"/>
      <c r="Q66" s="298"/>
      <c r="R66" s="298"/>
      <c r="S66" s="298"/>
      <c r="T66" s="298"/>
      <c r="U66" s="1379"/>
      <c r="V66" s="1379"/>
      <c r="W66" s="1379"/>
      <c r="X66" s="1379"/>
      <c r="Y66" s="1379"/>
      <c r="Z66" s="1379"/>
      <c r="AA66" s="1379"/>
      <c r="AB66" s="362"/>
      <c r="AC66" s="1746"/>
      <c r="AD66" s="1746"/>
      <c r="AE66" s="1746"/>
      <c r="AF66" s="1746"/>
      <c r="AG66" s="363"/>
      <c r="AH66" s="1379"/>
      <c r="AI66" s="363"/>
      <c r="AJ66" s="363"/>
      <c r="AK66" s="363"/>
      <c r="AL66" s="363"/>
      <c r="AM66" s="363"/>
      <c r="AN66" s="363"/>
      <c r="AO66" s="363"/>
      <c r="AP66" s="363"/>
      <c r="AQ66" s="363"/>
      <c r="AR66" s="363"/>
      <c r="AS66" s="363"/>
      <c r="AT66" s="363"/>
      <c r="AU66" s="363"/>
      <c r="AV66" s="363"/>
      <c r="AW66" s="363"/>
      <c r="AX66" s="363"/>
      <c r="AY66" s="1734">
        <f t="shared" si="3"/>
        <v>0</v>
      </c>
    </row>
    <row r="67" spans="2:51" ht="15.75" x14ac:dyDescent="0.25">
      <c r="B67" s="214" t="s">
        <v>2025</v>
      </c>
      <c r="C67" s="214">
        <f t="shared" ref="C67:AX67" si="9">C8+C41+C47+C63</f>
        <v>0</v>
      </c>
      <c r="D67" s="214">
        <f t="shared" si="9"/>
        <v>0</v>
      </c>
      <c r="E67" s="214">
        <f t="shared" si="9"/>
        <v>0</v>
      </c>
      <c r="F67" s="214">
        <f t="shared" si="9"/>
        <v>0</v>
      </c>
      <c r="G67" s="214">
        <f t="shared" si="9"/>
        <v>0</v>
      </c>
      <c r="H67" s="214">
        <f t="shared" si="9"/>
        <v>0</v>
      </c>
      <c r="I67" s="214">
        <f t="shared" si="9"/>
        <v>0</v>
      </c>
      <c r="J67" s="214">
        <f t="shared" si="9"/>
        <v>0</v>
      </c>
      <c r="K67" s="214">
        <f t="shared" si="9"/>
        <v>0</v>
      </c>
      <c r="L67" s="214">
        <f t="shared" si="9"/>
        <v>0</v>
      </c>
      <c r="M67" s="214">
        <f t="shared" si="9"/>
        <v>0</v>
      </c>
      <c r="N67" s="214">
        <f t="shared" si="9"/>
        <v>0</v>
      </c>
      <c r="O67" s="214">
        <f t="shared" si="9"/>
        <v>0</v>
      </c>
      <c r="P67" s="214">
        <f t="shared" si="9"/>
        <v>0</v>
      </c>
      <c r="Q67" s="214">
        <f t="shared" si="9"/>
        <v>0</v>
      </c>
      <c r="R67" s="214">
        <f t="shared" si="9"/>
        <v>0</v>
      </c>
      <c r="S67" s="214">
        <f t="shared" si="9"/>
        <v>0</v>
      </c>
      <c r="T67" s="214">
        <f t="shared" si="9"/>
        <v>0</v>
      </c>
      <c r="U67" s="214">
        <f t="shared" si="9"/>
        <v>0</v>
      </c>
      <c r="V67" s="214">
        <f t="shared" si="9"/>
        <v>35</v>
      </c>
      <c r="W67" s="214">
        <f t="shared" si="9"/>
        <v>32</v>
      </c>
      <c r="X67" s="214">
        <f t="shared" si="9"/>
        <v>24</v>
      </c>
      <c r="Y67" s="214">
        <f t="shared" si="9"/>
        <v>72</v>
      </c>
      <c r="Z67" s="214">
        <f t="shared" si="9"/>
        <v>442</v>
      </c>
      <c r="AA67" s="214">
        <f t="shared" si="9"/>
        <v>568</v>
      </c>
      <c r="AB67" s="214">
        <f t="shared" si="9"/>
        <v>318</v>
      </c>
      <c r="AC67" s="214">
        <f t="shared" si="9"/>
        <v>448</v>
      </c>
      <c r="AD67" s="214">
        <f t="shared" si="9"/>
        <v>287</v>
      </c>
      <c r="AE67" s="214">
        <f t="shared" si="9"/>
        <v>157</v>
      </c>
      <c r="AF67" s="214">
        <f t="shared" si="9"/>
        <v>59</v>
      </c>
      <c r="AG67" s="214">
        <f t="shared" si="9"/>
        <v>61</v>
      </c>
      <c r="AH67" s="214">
        <f t="shared" si="9"/>
        <v>77</v>
      </c>
      <c r="AI67" s="214">
        <f t="shared" si="9"/>
        <v>118</v>
      </c>
      <c r="AJ67" s="214">
        <f t="shared" si="9"/>
        <v>215</v>
      </c>
      <c r="AK67" s="214">
        <f t="shared" si="9"/>
        <v>275</v>
      </c>
      <c r="AL67" s="214">
        <f t="shared" si="9"/>
        <v>208</v>
      </c>
      <c r="AM67" s="214">
        <f t="shared" si="9"/>
        <v>381</v>
      </c>
      <c r="AN67" s="214">
        <f t="shared" si="9"/>
        <v>457</v>
      </c>
      <c r="AO67" s="214">
        <f t="shared" si="9"/>
        <v>391</v>
      </c>
      <c r="AP67" s="214">
        <f t="shared" si="9"/>
        <v>267</v>
      </c>
      <c r="AQ67" s="214">
        <f t="shared" si="9"/>
        <v>235</v>
      </c>
      <c r="AR67" s="214">
        <f t="shared" si="9"/>
        <v>270</v>
      </c>
      <c r="AS67" s="214">
        <f t="shared" si="9"/>
        <v>187</v>
      </c>
      <c r="AT67" s="214">
        <f t="shared" si="9"/>
        <v>304</v>
      </c>
      <c r="AU67" s="214">
        <f t="shared" si="9"/>
        <v>331</v>
      </c>
      <c r="AV67" s="214">
        <f t="shared" si="9"/>
        <v>474</v>
      </c>
      <c r="AW67" s="214">
        <f t="shared" si="9"/>
        <v>407</v>
      </c>
      <c r="AX67" s="214">
        <f t="shared" si="9"/>
        <v>618</v>
      </c>
      <c r="AY67" s="214">
        <f>AY8+AY41+AY47</f>
        <v>7716</v>
      </c>
    </row>
    <row r="68" spans="2:51" ht="15.75" x14ac:dyDescent="0.25">
      <c r="B68" s="214" t="s">
        <v>2026</v>
      </c>
      <c r="C68" s="985">
        <f t="shared" ref="C68:AH68" si="10">C67+C7</f>
        <v>50</v>
      </c>
      <c r="D68" s="985">
        <f t="shared" si="10"/>
        <v>10</v>
      </c>
      <c r="E68" s="985">
        <f t="shared" si="10"/>
        <v>1</v>
      </c>
      <c r="F68" s="985">
        <f t="shared" si="10"/>
        <v>59</v>
      </c>
      <c r="G68" s="985">
        <f t="shared" si="10"/>
        <v>47</v>
      </c>
      <c r="H68" s="985">
        <f t="shared" si="10"/>
        <v>74</v>
      </c>
      <c r="I68" s="985">
        <f t="shared" si="10"/>
        <v>130</v>
      </c>
      <c r="J68" s="985">
        <f t="shared" si="10"/>
        <v>121</v>
      </c>
      <c r="K68" s="985">
        <f t="shared" si="10"/>
        <v>176</v>
      </c>
      <c r="L68" s="985">
        <f t="shared" si="10"/>
        <v>215</v>
      </c>
      <c r="M68" s="985">
        <f t="shared" si="10"/>
        <v>150</v>
      </c>
      <c r="N68" s="985">
        <f t="shared" si="10"/>
        <v>206</v>
      </c>
      <c r="O68" s="985">
        <f t="shared" si="10"/>
        <v>248</v>
      </c>
      <c r="P68" s="985">
        <f t="shared" si="10"/>
        <v>388</v>
      </c>
      <c r="Q68" s="985">
        <f t="shared" si="10"/>
        <v>280</v>
      </c>
      <c r="R68" s="985">
        <f t="shared" si="10"/>
        <v>559</v>
      </c>
      <c r="S68" s="985">
        <f t="shared" si="10"/>
        <v>594</v>
      </c>
      <c r="T68" s="985">
        <f t="shared" si="10"/>
        <v>466</v>
      </c>
      <c r="U68" s="214">
        <f t="shared" si="10"/>
        <v>488</v>
      </c>
      <c r="V68" s="214">
        <f t="shared" si="10"/>
        <v>611</v>
      </c>
      <c r="W68" s="214">
        <f t="shared" si="10"/>
        <v>1516</v>
      </c>
      <c r="X68" s="214">
        <f t="shared" si="10"/>
        <v>609</v>
      </c>
      <c r="Y68" s="214">
        <f t="shared" si="10"/>
        <v>678</v>
      </c>
      <c r="Z68" s="214">
        <f t="shared" si="10"/>
        <v>1318</v>
      </c>
      <c r="AA68" s="214">
        <f t="shared" si="10"/>
        <v>1074</v>
      </c>
      <c r="AB68" s="214">
        <f t="shared" si="10"/>
        <v>774</v>
      </c>
      <c r="AC68" s="214">
        <f t="shared" si="10"/>
        <v>1233</v>
      </c>
      <c r="AD68" s="214">
        <f t="shared" si="10"/>
        <v>1124</v>
      </c>
      <c r="AE68" s="214">
        <f t="shared" si="10"/>
        <v>1008</v>
      </c>
      <c r="AF68" s="214">
        <f t="shared" si="10"/>
        <v>810</v>
      </c>
      <c r="AG68" s="214">
        <f t="shared" si="10"/>
        <v>1032</v>
      </c>
      <c r="AH68" s="214">
        <f t="shared" si="10"/>
        <v>758</v>
      </c>
      <c r="AI68" s="214">
        <f t="shared" ref="AI68:AY68" si="11">AI67+AI7</f>
        <v>612</v>
      </c>
      <c r="AJ68" s="214">
        <f t="shared" si="11"/>
        <v>1236</v>
      </c>
      <c r="AK68" s="214">
        <f t="shared" si="11"/>
        <v>1151</v>
      </c>
      <c r="AL68" s="214">
        <f t="shared" si="11"/>
        <v>1396</v>
      </c>
      <c r="AM68" s="214">
        <f t="shared" si="11"/>
        <v>1493</v>
      </c>
      <c r="AN68" s="214">
        <f t="shared" si="11"/>
        <v>1363</v>
      </c>
      <c r="AO68" s="214">
        <f t="shared" si="11"/>
        <v>1438</v>
      </c>
      <c r="AP68" s="214">
        <f t="shared" si="11"/>
        <v>1384</v>
      </c>
      <c r="AQ68" s="214">
        <f t="shared" si="11"/>
        <v>1570</v>
      </c>
      <c r="AR68" s="214">
        <f t="shared" si="11"/>
        <v>1521</v>
      </c>
      <c r="AS68" s="214">
        <f t="shared" si="11"/>
        <v>1524</v>
      </c>
      <c r="AT68" s="214">
        <f t="shared" si="11"/>
        <v>1641</v>
      </c>
      <c r="AU68" s="214">
        <f t="shared" si="11"/>
        <v>1391</v>
      </c>
      <c r="AV68" s="214">
        <f t="shared" si="11"/>
        <v>2228</v>
      </c>
      <c r="AW68" s="214">
        <f t="shared" si="11"/>
        <v>2020</v>
      </c>
      <c r="AX68" s="214">
        <f t="shared" si="11"/>
        <v>2372</v>
      </c>
      <c r="AY68" s="214">
        <f t="shared" si="11"/>
        <v>41189</v>
      </c>
    </row>
    <row r="69" spans="2:51" ht="15.75" x14ac:dyDescent="0.25">
      <c r="B69" s="120" t="s">
        <v>1057</v>
      </c>
      <c r="C69" s="10"/>
      <c r="D69" s="10"/>
      <c r="E69" s="10"/>
      <c r="F69" s="10"/>
      <c r="G69" s="10"/>
      <c r="H69" s="10"/>
      <c r="I69" s="10"/>
      <c r="J69" s="10"/>
      <c r="K69" s="10"/>
      <c r="L69" s="10"/>
      <c r="M69" s="10"/>
      <c r="N69" s="10"/>
      <c r="O69" s="10"/>
      <c r="P69" s="10"/>
      <c r="Q69" s="10"/>
      <c r="R69" s="10"/>
      <c r="S69" s="10"/>
      <c r="T69" s="10"/>
      <c r="U69" s="10"/>
      <c r="V69" s="10"/>
      <c r="W69" s="10"/>
      <c r="X69" s="10"/>
      <c r="Y69" s="10"/>
      <c r="Z69" s="10"/>
      <c r="AA69" s="10"/>
      <c r="AB69" s="10"/>
      <c r="AC69" s="10"/>
      <c r="AD69" s="10"/>
      <c r="AE69" s="10"/>
      <c r="AF69" s="10"/>
      <c r="AG69" s="10"/>
      <c r="AH69" s="10"/>
      <c r="AI69" s="10"/>
      <c r="AJ69" s="10"/>
      <c r="AK69" s="10"/>
      <c r="AL69" s="10"/>
      <c r="AM69" s="10"/>
      <c r="AN69" s="10"/>
      <c r="AO69" s="10"/>
      <c r="AP69" s="10"/>
      <c r="AQ69" s="10"/>
      <c r="AR69" s="10"/>
      <c r="AS69" s="10"/>
      <c r="AT69" s="10"/>
      <c r="AU69" s="10"/>
      <c r="AV69" s="10"/>
      <c r="AW69" s="10"/>
      <c r="AX69" s="10"/>
      <c r="AY69" s="10"/>
    </row>
    <row r="70" spans="2:51" ht="15.75" x14ac:dyDescent="0.25">
      <c r="B70" s="120" t="s">
        <v>1058</v>
      </c>
      <c r="C70" s="10"/>
      <c r="D70" s="10"/>
      <c r="E70" s="10"/>
      <c r="F70" s="10"/>
      <c r="G70" s="10"/>
      <c r="H70" s="10"/>
      <c r="I70" s="10"/>
      <c r="J70" s="10"/>
      <c r="K70" s="10"/>
      <c r="L70" s="10"/>
      <c r="M70" s="10"/>
      <c r="N70" s="10"/>
      <c r="O70" s="10"/>
      <c r="P70" s="10"/>
      <c r="Q70" s="10"/>
      <c r="R70" s="10"/>
      <c r="S70" s="10"/>
      <c r="T70" s="10"/>
      <c r="U70" s="10"/>
      <c r="V70" s="10"/>
      <c r="W70" s="10"/>
      <c r="X70" s="10"/>
      <c r="Y70" s="10"/>
      <c r="Z70" s="10"/>
      <c r="AA70" s="10"/>
      <c r="AB70" s="10"/>
      <c r="AC70" s="10"/>
      <c r="AD70" s="10"/>
      <c r="AE70" s="10"/>
      <c r="AF70" s="10"/>
      <c r="AG70" s="10"/>
      <c r="AH70" s="10"/>
      <c r="AI70" s="10"/>
      <c r="AJ70" s="10"/>
      <c r="AK70" s="10"/>
      <c r="AL70" s="10"/>
      <c r="AM70" s="10"/>
      <c r="AN70" s="10"/>
      <c r="AO70" s="10"/>
      <c r="AP70" s="10"/>
      <c r="AQ70" s="10"/>
      <c r="AR70" s="10"/>
      <c r="AS70" s="10"/>
      <c r="AT70" s="10"/>
      <c r="AU70" s="10"/>
      <c r="AV70" s="10"/>
      <c r="AW70" s="10"/>
      <c r="AX70" s="10"/>
      <c r="AY70" s="10"/>
    </row>
    <row r="71" spans="2:51" ht="15.75" x14ac:dyDescent="0.25">
      <c r="B71" s="120" t="s">
        <v>1059</v>
      </c>
      <c r="C71" s="10"/>
      <c r="D71" s="10"/>
      <c r="E71" s="10"/>
      <c r="F71" s="10"/>
      <c r="G71" s="10"/>
      <c r="H71" s="10"/>
      <c r="I71" s="10"/>
      <c r="J71" s="10"/>
      <c r="K71" s="10"/>
      <c r="L71" s="10"/>
      <c r="M71" s="10"/>
      <c r="N71" s="10"/>
      <c r="O71" s="10"/>
      <c r="P71" s="10"/>
      <c r="Q71" s="10"/>
      <c r="R71" s="10"/>
      <c r="S71" s="10"/>
      <c r="T71" s="10"/>
      <c r="U71" s="10"/>
      <c r="V71" s="10"/>
      <c r="W71" s="10"/>
      <c r="X71" s="10"/>
      <c r="Y71" s="10"/>
      <c r="Z71" s="10"/>
      <c r="AA71" s="10"/>
      <c r="AB71" s="10"/>
      <c r="AC71" s="10"/>
      <c r="AD71" s="10"/>
      <c r="AE71" s="10"/>
      <c r="AF71" s="10"/>
      <c r="AG71" s="10"/>
      <c r="AH71" s="10"/>
      <c r="AI71" s="10"/>
      <c r="AJ71" s="10"/>
      <c r="AK71" s="10"/>
      <c r="AL71" s="10"/>
      <c r="AM71" s="10"/>
      <c r="AN71" s="10"/>
      <c r="AO71" s="10"/>
      <c r="AP71" s="10"/>
      <c r="AQ71" s="10"/>
      <c r="AR71" s="10"/>
      <c r="AS71" s="10"/>
      <c r="AT71" s="10"/>
      <c r="AU71" s="10"/>
      <c r="AV71" s="10"/>
      <c r="AW71" s="10"/>
      <c r="AX71" s="10"/>
      <c r="AY71" s="10"/>
    </row>
    <row r="72" spans="2:51" ht="15.75" x14ac:dyDescent="0.25">
      <c r="B72" s="120" t="s">
        <v>1060</v>
      </c>
      <c r="C72" s="10"/>
      <c r="D72" s="10"/>
      <c r="E72" s="10"/>
      <c r="F72" s="10"/>
      <c r="G72" s="10"/>
      <c r="H72" s="10"/>
      <c r="I72" s="10"/>
      <c r="J72" s="10"/>
      <c r="K72" s="10"/>
      <c r="L72" s="10"/>
      <c r="M72" s="10"/>
      <c r="N72" s="10"/>
      <c r="O72" s="10"/>
      <c r="P72" s="10"/>
      <c r="Q72" s="10"/>
      <c r="R72" s="10"/>
      <c r="S72" s="10"/>
      <c r="T72" s="10"/>
      <c r="U72" s="10"/>
      <c r="V72" s="10"/>
      <c r="W72" s="10"/>
      <c r="X72" s="10"/>
      <c r="Y72" s="10"/>
      <c r="Z72" s="10"/>
      <c r="AA72" s="10"/>
      <c r="AB72" s="10"/>
      <c r="AC72" s="10"/>
      <c r="AD72" s="10"/>
      <c r="AE72" s="10"/>
      <c r="AF72" s="10"/>
      <c r="AG72" s="10"/>
      <c r="AH72" s="10"/>
      <c r="AI72" s="10"/>
      <c r="AJ72" s="10"/>
      <c r="AK72" s="10"/>
      <c r="AL72" s="10"/>
      <c r="AM72" s="10"/>
      <c r="AN72" s="10"/>
      <c r="AO72" s="10"/>
      <c r="AP72" s="10"/>
      <c r="AQ72" s="10"/>
      <c r="AR72" s="10"/>
      <c r="AS72" s="10"/>
      <c r="AT72" s="10"/>
      <c r="AU72" s="10"/>
      <c r="AV72" s="10"/>
      <c r="AW72" s="10"/>
      <c r="AX72" s="10"/>
      <c r="AY72" s="10"/>
    </row>
    <row r="73" spans="2:51" ht="15" customHeight="1" x14ac:dyDescent="0.25"/>
    <row r="145" ht="15" customHeight="1" x14ac:dyDescent="0.25"/>
    <row r="146" ht="15" customHeight="1" x14ac:dyDescent="0.25"/>
    <row r="147" ht="15" customHeight="1" x14ac:dyDescent="0.25"/>
    <row r="148" ht="15" customHeight="1" x14ac:dyDescent="0.25"/>
    <row r="149" ht="15" customHeight="1" x14ac:dyDescent="0.25"/>
    <row r="161" ht="15" customHeight="1" x14ac:dyDescent="0.25"/>
  </sheetData>
  <mergeCells count="3">
    <mergeCell ref="B1:AY3"/>
    <mergeCell ref="B4:AY4"/>
    <mergeCell ref="B5:H5"/>
  </mergeCells>
  <pageMargins left="0.7" right="0.7" top="0.75" bottom="0.75" header="0.3" footer="0.3"/>
  <pageSetup paperSize="9" orientation="portrait" r:id="rId1"/>
  <drawing r:id="rId2"/>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sheetPr codeName="Hoja107"/>
  <dimension ref="A1:XFD44"/>
  <sheetViews>
    <sheetView showGridLines="0" zoomScaleNormal="100" workbookViewId="0">
      <pane xSplit="1" ySplit="7" topLeftCell="B20" activePane="bottomRight" state="frozen"/>
      <selection activeCell="I25" sqref="I25"/>
      <selection pane="topRight" activeCell="I25" sqref="I25"/>
      <selection pane="bottomLeft" activeCell="I25" sqref="I25"/>
      <selection pane="bottomRight"/>
    </sheetView>
  </sheetViews>
  <sheetFormatPr baseColWidth="10" defaultColWidth="0" defaultRowHeight="0" customHeight="1" zeroHeight="1" x14ac:dyDescent="0.25"/>
  <cols>
    <col min="1" max="1" width="3.85546875" style="567" customWidth="1"/>
    <col min="2" max="2" width="51.85546875" style="567" customWidth="1"/>
    <col min="3" max="3" width="17.140625" style="567" customWidth="1"/>
    <col min="4" max="5" width="15.140625" style="567" customWidth="1"/>
    <col min="6" max="6" width="17.140625" style="567" customWidth="1"/>
    <col min="7" max="7" width="16" style="567" bestFit="1" customWidth="1"/>
    <col min="8" max="8" width="13.42578125" style="567" customWidth="1"/>
    <col min="9" max="9" width="2.85546875" style="567" customWidth="1"/>
    <col min="10" max="10" width="3" style="567" customWidth="1"/>
    <col min="11" max="16384" width="9.140625" style="567" hidden="1"/>
  </cols>
  <sheetData>
    <row r="1" spans="2:16384" ht="15.75" x14ac:dyDescent="0.25">
      <c r="B1" s="2297"/>
      <c r="C1" s="2298"/>
      <c r="D1" s="2298"/>
      <c r="E1" s="2298"/>
      <c r="F1" s="2298"/>
      <c r="G1" s="2298"/>
      <c r="H1" s="2299"/>
    </row>
    <row r="2" spans="2:16384" ht="15.75" x14ac:dyDescent="0.25">
      <c r="B2" s="2300"/>
      <c r="C2" s="2301"/>
      <c r="D2" s="2301"/>
      <c r="E2" s="2301"/>
      <c r="F2" s="2301"/>
      <c r="G2" s="2301"/>
      <c r="H2" s="2302"/>
    </row>
    <row r="3" spans="2:16384" ht="16.5" thickBot="1" x14ac:dyDescent="0.3">
      <c r="B3" s="2303"/>
      <c r="C3" s="2304"/>
      <c r="D3" s="2304"/>
      <c r="E3" s="2304"/>
      <c r="F3" s="2304"/>
      <c r="G3" s="2304"/>
      <c r="H3" s="2305"/>
    </row>
    <row r="4" spans="2:16384" ht="16.5" thickBot="1" x14ac:dyDescent="0.3">
      <c r="B4" s="2306" t="s">
        <v>3709</v>
      </c>
      <c r="C4" s="2307"/>
      <c r="D4" s="2307"/>
      <c r="E4" s="2307"/>
      <c r="F4" s="2307"/>
      <c r="G4" s="2307"/>
      <c r="H4" s="2308"/>
    </row>
    <row r="5" spans="2:16384" s="568" customFormat="1" ht="15.75" x14ac:dyDescent="0.25">
      <c r="B5" s="2038"/>
      <c r="C5" s="2038"/>
      <c r="D5" s="2038"/>
      <c r="E5" s="2038"/>
      <c r="F5" s="2038"/>
      <c r="G5" s="2038"/>
      <c r="H5" s="2038"/>
    </row>
    <row r="6" spans="2:16384" s="568" customFormat="1" ht="15.75" x14ac:dyDescent="0.25">
      <c r="B6" s="2122" t="s">
        <v>2793</v>
      </c>
      <c r="C6" s="2122" t="s">
        <v>1098</v>
      </c>
      <c r="D6" s="2122"/>
      <c r="E6" s="2122" t="s">
        <v>2286</v>
      </c>
      <c r="F6" s="2122"/>
      <c r="G6" s="2122" t="s">
        <v>2287</v>
      </c>
      <c r="H6" s="2122" t="s">
        <v>1097</v>
      </c>
    </row>
    <row r="7" spans="2:16384" ht="31.5" x14ac:dyDescent="0.25">
      <c r="B7" s="2122"/>
      <c r="C7" s="608" t="s">
        <v>1099</v>
      </c>
      <c r="D7" s="608" t="s">
        <v>1095</v>
      </c>
      <c r="E7" s="608" t="s">
        <v>1099</v>
      </c>
      <c r="F7" s="608" t="s">
        <v>1095</v>
      </c>
      <c r="G7" s="2122"/>
      <c r="H7" s="2122"/>
    </row>
    <row r="8" spans="2:16384" ht="18.75" customHeight="1" x14ac:dyDescent="0.25">
      <c r="B8" s="919" t="s">
        <v>851</v>
      </c>
      <c r="C8" s="920">
        <v>17</v>
      </c>
      <c r="D8" s="920"/>
      <c r="E8" s="920">
        <v>5</v>
      </c>
      <c r="F8" s="920"/>
      <c r="G8" s="921">
        <v>31</v>
      </c>
      <c r="H8" s="215">
        <f>SUM(C8:G8)</f>
        <v>53</v>
      </c>
      <c r="I8" s="808"/>
      <c r="J8" s="808"/>
      <c r="K8" s="808"/>
      <c r="L8" s="808"/>
      <c r="M8" s="808"/>
      <c r="N8" s="808"/>
      <c r="O8" s="808"/>
      <c r="P8" s="808"/>
      <c r="Q8" s="808"/>
      <c r="R8" s="808"/>
      <c r="S8" s="808"/>
      <c r="T8" s="808"/>
      <c r="U8" s="808"/>
      <c r="V8" s="808"/>
      <c r="W8" s="808"/>
      <c r="X8" s="808"/>
      <c r="Y8" s="808"/>
      <c r="Z8" s="808"/>
      <c r="AA8" s="808"/>
      <c r="AB8" s="808"/>
      <c r="AC8" s="808"/>
      <c r="AD8" s="808"/>
      <c r="AE8" s="808"/>
      <c r="AF8" s="808"/>
      <c r="AG8" s="808"/>
      <c r="AH8" s="808"/>
      <c r="AI8" s="808"/>
      <c r="AJ8" s="808"/>
      <c r="AK8" s="808"/>
      <c r="AL8" s="808"/>
      <c r="AM8" s="808"/>
      <c r="AN8" s="808"/>
      <c r="AO8" s="808"/>
      <c r="AP8" s="808"/>
      <c r="AQ8" s="808"/>
      <c r="AR8" s="808"/>
      <c r="AS8" s="808"/>
      <c r="AT8" s="808"/>
      <c r="AU8" s="808"/>
      <c r="AV8" s="808"/>
      <c r="AW8" s="808"/>
      <c r="AX8" s="808"/>
      <c r="AY8" s="808"/>
      <c r="AZ8" s="808"/>
      <c r="BA8" s="808"/>
      <c r="BB8" s="808"/>
      <c r="BC8" s="808"/>
      <c r="BD8" s="808"/>
      <c r="BE8" s="808"/>
      <c r="BF8" s="808"/>
      <c r="BG8" s="808"/>
      <c r="BH8" s="808"/>
      <c r="BI8" s="808"/>
      <c r="BJ8" s="808"/>
      <c r="BK8" s="808"/>
      <c r="BL8" s="808"/>
      <c r="BM8" s="808"/>
      <c r="BN8" s="808"/>
      <c r="BO8" s="808"/>
      <c r="BP8" s="808"/>
      <c r="BQ8" s="808"/>
      <c r="BR8" s="808"/>
      <c r="BS8" s="808"/>
      <c r="BT8" s="808"/>
      <c r="BU8" s="808"/>
      <c r="BV8" s="808"/>
      <c r="BW8" s="808"/>
      <c r="BX8" s="808"/>
      <c r="BY8" s="808"/>
      <c r="BZ8" s="808"/>
      <c r="CA8" s="808"/>
      <c r="CB8" s="808"/>
      <c r="CC8" s="808"/>
      <c r="CD8" s="808"/>
      <c r="CE8" s="808"/>
      <c r="CF8" s="808"/>
      <c r="CG8" s="808"/>
      <c r="CH8" s="808"/>
      <c r="CI8" s="808"/>
      <c r="CJ8" s="808"/>
      <c r="CK8" s="808"/>
      <c r="CL8" s="808"/>
      <c r="CM8" s="808"/>
      <c r="CN8" s="808"/>
      <c r="CO8" s="808"/>
      <c r="CP8" s="808"/>
      <c r="CQ8" s="808"/>
      <c r="CR8" s="808"/>
      <c r="CS8" s="808"/>
      <c r="CT8" s="808"/>
      <c r="CU8" s="808"/>
      <c r="CV8" s="808"/>
      <c r="CW8" s="808"/>
      <c r="CX8" s="808"/>
      <c r="CY8" s="808"/>
      <c r="CZ8" s="808"/>
      <c r="DA8" s="808"/>
      <c r="DB8" s="808"/>
      <c r="DC8" s="808"/>
      <c r="DD8" s="808"/>
      <c r="DE8" s="808"/>
      <c r="DF8" s="808"/>
      <c r="DG8" s="808"/>
      <c r="DH8" s="808"/>
      <c r="DI8" s="808"/>
      <c r="DJ8" s="808"/>
      <c r="DK8" s="808"/>
      <c r="DL8" s="808"/>
      <c r="DM8" s="808"/>
      <c r="DN8" s="808"/>
      <c r="DO8" s="808"/>
      <c r="DP8" s="808"/>
      <c r="DQ8" s="808"/>
      <c r="DR8" s="808"/>
      <c r="DS8" s="808"/>
      <c r="DT8" s="808"/>
      <c r="DU8" s="808"/>
      <c r="DV8" s="808"/>
      <c r="DW8" s="808"/>
      <c r="DX8" s="808"/>
      <c r="DY8" s="808"/>
      <c r="DZ8" s="808"/>
      <c r="EA8" s="808"/>
      <c r="EB8" s="808"/>
      <c r="EC8" s="808"/>
      <c r="ED8" s="808"/>
      <c r="EE8" s="808"/>
      <c r="EF8" s="808"/>
      <c r="EG8" s="808"/>
      <c r="EH8" s="808"/>
      <c r="EI8" s="808"/>
      <c r="EJ8" s="808"/>
      <c r="EK8" s="808"/>
      <c r="EL8" s="808"/>
      <c r="EM8" s="808"/>
      <c r="EN8" s="808"/>
      <c r="EO8" s="808"/>
      <c r="EP8" s="808"/>
      <c r="EQ8" s="808"/>
      <c r="ER8" s="808"/>
      <c r="ES8" s="808"/>
      <c r="ET8" s="808"/>
      <c r="EU8" s="808"/>
      <c r="EV8" s="808"/>
      <c r="EW8" s="808"/>
      <c r="EX8" s="808"/>
      <c r="EY8" s="808"/>
      <c r="EZ8" s="808"/>
      <c r="FA8" s="808"/>
      <c r="FB8" s="808"/>
      <c r="FC8" s="808"/>
      <c r="FD8" s="808"/>
      <c r="FE8" s="808"/>
      <c r="FF8" s="808"/>
      <c r="FG8" s="808"/>
      <c r="FH8" s="808"/>
      <c r="FI8" s="808"/>
      <c r="FJ8" s="808"/>
      <c r="FK8" s="808"/>
      <c r="FL8" s="808"/>
      <c r="FM8" s="808"/>
      <c r="FN8" s="808"/>
      <c r="FO8" s="808"/>
      <c r="FP8" s="808"/>
      <c r="FQ8" s="808"/>
      <c r="FR8" s="808"/>
      <c r="FS8" s="808"/>
      <c r="FT8" s="808"/>
      <c r="FU8" s="808"/>
      <c r="FV8" s="808"/>
      <c r="FW8" s="808"/>
      <c r="FX8" s="808"/>
      <c r="FY8" s="808"/>
      <c r="FZ8" s="808"/>
      <c r="GA8" s="808"/>
      <c r="GB8" s="808"/>
      <c r="GC8" s="808"/>
      <c r="GD8" s="808"/>
      <c r="GE8" s="808"/>
      <c r="GF8" s="808"/>
      <c r="GG8" s="808"/>
      <c r="GH8" s="808"/>
      <c r="GI8" s="808"/>
      <c r="GJ8" s="808"/>
      <c r="GK8" s="808"/>
      <c r="GL8" s="808"/>
      <c r="GM8" s="808"/>
      <c r="GN8" s="808"/>
      <c r="GO8" s="808"/>
      <c r="GP8" s="808"/>
      <c r="GQ8" s="808"/>
      <c r="GR8" s="808"/>
      <c r="GS8" s="808"/>
      <c r="GT8" s="808"/>
      <c r="GU8" s="808"/>
      <c r="GV8" s="808"/>
      <c r="GW8" s="808"/>
      <c r="GX8" s="808"/>
      <c r="GY8" s="808"/>
      <c r="GZ8" s="808"/>
      <c r="HA8" s="808"/>
      <c r="HB8" s="808"/>
      <c r="HC8" s="808"/>
      <c r="HD8" s="808"/>
      <c r="HE8" s="808"/>
      <c r="HF8" s="808"/>
      <c r="HG8" s="808"/>
      <c r="HH8" s="808"/>
      <c r="HI8" s="808"/>
      <c r="HJ8" s="808"/>
      <c r="HK8" s="808"/>
      <c r="HL8" s="808"/>
      <c r="HM8" s="808"/>
      <c r="HN8" s="808"/>
      <c r="HO8" s="808"/>
      <c r="HP8" s="808"/>
      <c r="HQ8" s="808"/>
      <c r="HR8" s="808"/>
      <c r="HS8" s="808"/>
      <c r="HT8" s="808"/>
      <c r="HU8" s="808"/>
      <c r="HV8" s="808"/>
      <c r="HW8" s="808"/>
      <c r="HX8" s="808"/>
      <c r="HY8" s="808"/>
      <c r="HZ8" s="808"/>
      <c r="IA8" s="808"/>
      <c r="IB8" s="808"/>
      <c r="IC8" s="808"/>
      <c r="ID8" s="808"/>
      <c r="IE8" s="808"/>
      <c r="IF8" s="808"/>
      <c r="IG8" s="808"/>
      <c r="IH8" s="808"/>
      <c r="II8" s="808"/>
      <c r="IJ8" s="808"/>
      <c r="IK8" s="808"/>
      <c r="IL8" s="808"/>
      <c r="IM8" s="808"/>
      <c r="IN8" s="808"/>
      <c r="IO8" s="808"/>
      <c r="IP8" s="808"/>
      <c r="IQ8" s="808"/>
      <c r="IR8" s="808"/>
      <c r="IS8" s="808"/>
      <c r="IT8" s="808"/>
      <c r="IU8" s="808"/>
      <c r="IV8" s="808"/>
      <c r="IW8" s="808"/>
      <c r="IX8" s="808"/>
      <c r="IY8" s="808"/>
      <c r="IZ8" s="808"/>
      <c r="JA8" s="808"/>
      <c r="JB8" s="808"/>
      <c r="JC8" s="808"/>
      <c r="JD8" s="808"/>
      <c r="JE8" s="808"/>
      <c r="JF8" s="808"/>
      <c r="JG8" s="808"/>
      <c r="JH8" s="808"/>
      <c r="JI8" s="808"/>
      <c r="JJ8" s="808"/>
      <c r="JK8" s="808"/>
      <c r="JL8" s="808"/>
      <c r="JM8" s="808"/>
      <c r="JN8" s="808"/>
      <c r="JO8" s="808"/>
      <c r="JP8" s="808"/>
      <c r="JQ8" s="808"/>
      <c r="JR8" s="808"/>
      <c r="JS8" s="808"/>
      <c r="JT8" s="808"/>
      <c r="JU8" s="808"/>
      <c r="JV8" s="808"/>
      <c r="JW8" s="808"/>
      <c r="JX8" s="808"/>
      <c r="JY8" s="808"/>
      <c r="JZ8" s="808"/>
      <c r="KA8" s="808"/>
      <c r="KB8" s="808"/>
      <c r="KC8" s="808"/>
      <c r="KD8" s="808"/>
      <c r="KE8" s="808"/>
      <c r="KF8" s="808"/>
      <c r="KG8" s="808"/>
      <c r="KH8" s="808"/>
      <c r="KI8" s="808"/>
      <c r="KJ8" s="808"/>
      <c r="KK8" s="808"/>
      <c r="KL8" s="808"/>
      <c r="KM8" s="808"/>
      <c r="KN8" s="808"/>
      <c r="KO8" s="808"/>
      <c r="KP8" s="808"/>
      <c r="KQ8" s="808"/>
      <c r="KR8" s="808"/>
      <c r="KS8" s="808"/>
      <c r="KT8" s="808"/>
      <c r="KU8" s="808"/>
      <c r="KV8" s="808"/>
      <c r="KW8" s="808"/>
      <c r="KX8" s="808"/>
      <c r="KY8" s="808"/>
      <c r="KZ8" s="808"/>
      <c r="LA8" s="808"/>
      <c r="LB8" s="808"/>
      <c r="LC8" s="808"/>
      <c r="LD8" s="808"/>
      <c r="LE8" s="808"/>
      <c r="LF8" s="808"/>
      <c r="LG8" s="808"/>
      <c r="LH8" s="808"/>
      <c r="LI8" s="808"/>
      <c r="LJ8" s="808"/>
      <c r="LK8" s="808"/>
      <c r="LL8" s="808"/>
      <c r="LM8" s="808"/>
      <c r="LN8" s="808"/>
      <c r="LO8" s="808"/>
      <c r="LP8" s="808"/>
      <c r="LQ8" s="808"/>
      <c r="LR8" s="808"/>
      <c r="LS8" s="808"/>
      <c r="LT8" s="808"/>
      <c r="LU8" s="808"/>
      <c r="LV8" s="808"/>
      <c r="LW8" s="808"/>
      <c r="LX8" s="808"/>
      <c r="LY8" s="808"/>
      <c r="LZ8" s="808"/>
      <c r="MA8" s="808"/>
      <c r="MB8" s="808"/>
      <c r="MC8" s="808"/>
      <c r="MD8" s="808"/>
      <c r="ME8" s="808"/>
      <c r="MF8" s="808"/>
      <c r="MG8" s="808"/>
      <c r="MH8" s="808"/>
      <c r="MI8" s="808"/>
      <c r="MJ8" s="808"/>
      <c r="MK8" s="808"/>
      <c r="ML8" s="808"/>
      <c r="MM8" s="808"/>
      <c r="MN8" s="808"/>
      <c r="MO8" s="808"/>
      <c r="MP8" s="808"/>
      <c r="MQ8" s="808"/>
      <c r="MR8" s="808"/>
      <c r="MS8" s="808"/>
      <c r="MT8" s="808"/>
      <c r="MU8" s="808"/>
      <c r="MV8" s="808"/>
      <c r="MW8" s="808"/>
      <c r="MX8" s="808"/>
      <c r="MY8" s="808"/>
      <c r="MZ8" s="808"/>
      <c r="NA8" s="808"/>
      <c r="NB8" s="808"/>
      <c r="NC8" s="808"/>
      <c r="ND8" s="808"/>
      <c r="NE8" s="808"/>
      <c r="NF8" s="808"/>
      <c r="NG8" s="808"/>
      <c r="NH8" s="808"/>
      <c r="NI8" s="808"/>
      <c r="NJ8" s="808"/>
      <c r="NK8" s="808"/>
      <c r="NL8" s="808"/>
      <c r="NM8" s="808"/>
      <c r="NN8" s="808"/>
      <c r="NO8" s="808"/>
      <c r="NP8" s="808"/>
      <c r="NQ8" s="808"/>
      <c r="NR8" s="808"/>
      <c r="NS8" s="808"/>
      <c r="NT8" s="808"/>
      <c r="NU8" s="808"/>
      <c r="NV8" s="808"/>
      <c r="NW8" s="808"/>
      <c r="NX8" s="808"/>
      <c r="NY8" s="808"/>
      <c r="NZ8" s="808"/>
      <c r="OA8" s="808"/>
      <c r="OB8" s="808"/>
      <c r="OC8" s="808"/>
      <c r="OD8" s="808"/>
      <c r="OE8" s="808"/>
      <c r="OF8" s="808"/>
      <c r="OG8" s="808"/>
      <c r="OH8" s="808"/>
      <c r="OI8" s="808"/>
      <c r="OJ8" s="808"/>
      <c r="OK8" s="808"/>
      <c r="OL8" s="808"/>
      <c r="OM8" s="808"/>
      <c r="ON8" s="808"/>
      <c r="OO8" s="808"/>
      <c r="OP8" s="808"/>
      <c r="OQ8" s="808"/>
      <c r="OR8" s="808"/>
      <c r="OS8" s="808"/>
      <c r="OT8" s="808"/>
      <c r="OU8" s="808"/>
      <c r="OV8" s="808"/>
      <c r="OW8" s="808"/>
      <c r="OX8" s="808"/>
      <c r="OY8" s="808"/>
      <c r="OZ8" s="808"/>
      <c r="PA8" s="808"/>
      <c r="PB8" s="808"/>
      <c r="PC8" s="808"/>
      <c r="PD8" s="808"/>
      <c r="PE8" s="808"/>
      <c r="PF8" s="808"/>
      <c r="PG8" s="808"/>
      <c r="PH8" s="808"/>
      <c r="PI8" s="808"/>
      <c r="PJ8" s="808"/>
      <c r="PK8" s="808"/>
      <c r="PL8" s="808"/>
      <c r="PM8" s="808"/>
      <c r="PN8" s="808"/>
      <c r="PO8" s="808"/>
      <c r="PP8" s="808"/>
      <c r="PQ8" s="808"/>
      <c r="PR8" s="808"/>
      <c r="PS8" s="808"/>
      <c r="PT8" s="808"/>
      <c r="PU8" s="808"/>
      <c r="PV8" s="808"/>
      <c r="PW8" s="808"/>
      <c r="PX8" s="808"/>
      <c r="PY8" s="808"/>
      <c r="PZ8" s="808"/>
      <c r="QA8" s="808"/>
      <c r="QB8" s="808"/>
      <c r="QC8" s="808"/>
      <c r="QD8" s="808"/>
      <c r="QE8" s="808"/>
      <c r="QF8" s="808"/>
      <c r="QG8" s="808"/>
      <c r="QH8" s="808"/>
      <c r="QI8" s="808"/>
      <c r="QJ8" s="808"/>
      <c r="QK8" s="808"/>
      <c r="QL8" s="808"/>
      <c r="QM8" s="808"/>
      <c r="QN8" s="808"/>
      <c r="QO8" s="808"/>
      <c r="QP8" s="808"/>
      <c r="QQ8" s="808"/>
      <c r="QR8" s="808"/>
      <c r="QS8" s="808"/>
      <c r="QT8" s="808"/>
      <c r="QU8" s="808"/>
      <c r="QV8" s="808"/>
      <c r="QW8" s="808"/>
      <c r="QX8" s="808"/>
      <c r="QY8" s="808"/>
      <c r="QZ8" s="808"/>
      <c r="RA8" s="808"/>
      <c r="RB8" s="808"/>
      <c r="RC8" s="808"/>
      <c r="RD8" s="808"/>
      <c r="RE8" s="808"/>
      <c r="RF8" s="808"/>
      <c r="RG8" s="808"/>
      <c r="RH8" s="808"/>
      <c r="RI8" s="808"/>
      <c r="RJ8" s="808"/>
      <c r="RK8" s="808"/>
      <c r="RL8" s="808"/>
      <c r="RM8" s="808"/>
      <c r="RN8" s="808"/>
      <c r="RO8" s="808"/>
      <c r="RP8" s="808"/>
      <c r="RQ8" s="808"/>
      <c r="RR8" s="808"/>
      <c r="RS8" s="808"/>
      <c r="RT8" s="808"/>
      <c r="RU8" s="808"/>
      <c r="RV8" s="808"/>
      <c r="RW8" s="808"/>
      <c r="RX8" s="808"/>
      <c r="RY8" s="808"/>
      <c r="RZ8" s="808"/>
      <c r="SA8" s="808"/>
      <c r="SB8" s="808"/>
      <c r="SC8" s="808"/>
      <c r="SD8" s="808"/>
      <c r="SE8" s="808"/>
      <c r="SF8" s="808"/>
      <c r="SG8" s="808"/>
      <c r="SH8" s="808"/>
      <c r="SI8" s="808"/>
      <c r="SJ8" s="808"/>
      <c r="SK8" s="808"/>
      <c r="SL8" s="808"/>
      <c r="SM8" s="808"/>
      <c r="SN8" s="808"/>
      <c r="SO8" s="808"/>
      <c r="SP8" s="808"/>
      <c r="SQ8" s="808"/>
      <c r="SR8" s="808"/>
      <c r="SS8" s="808"/>
      <c r="ST8" s="808"/>
      <c r="SU8" s="808"/>
      <c r="SV8" s="808"/>
      <c r="SW8" s="808"/>
      <c r="SX8" s="808"/>
      <c r="SY8" s="808"/>
      <c r="SZ8" s="808"/>
      <c r="TA8" s="808"/>
      <c r="TB8" s="808"/>
      <c r="TC8" s="808"/>
      <c r="TD8" s="808"/>
      <c r="TE8" s="808"/>
      <c r="TF8" s="808"/>
      <c r="TG8" s="808"/>
      <c r="TH8" s="808"/>
      <c r="TI8" s="808"/>
      <c r="TJ8" s="808"/>
      <c r="TK8" s="808"/>
      <c r="TL8" s="808"/>
      <c r="TM8" s="808"/>
      <c r="TN8" s="808"/>
      <c r="TO8" s="808"/>
      <c r="TP8" s="808"/>
      <c r="TQ8" s="808"/>
      <c r="TR8" s="808"/>
      <c r="TS8" s="808"/>
      <c r="TT8" s="808"/>
      <c r="TU8" s="808"/>
      <c r="TV8" s="808"/>
      <c r="TW8" s="808"/>
      <c r="TX8" s="808"/>
      <c r="TY8" s="808"/>
      <c r="TZ8" s="808"/>
      <c r="UA8" s="808"/>
      <c r="UB8" s="808"/>
      <c r="UC8" s="808"/>
      <c r="UD8" s="808"/>
      <c r="UE8" s="808"/>
      <c r="UF8" s="808"/>
      <c r="UG8" s="808"/>
      <c r="UH8" s="808"/>
      <c r="UI8" s="808"/>
      <c r="UJ8" s="808"/>
      <c r="UK8" s="808"/>
      <c r="UL8" s="808"/>
      <c r="UM8" s="808"/>
      <c r="UN8" s="808"/>
      <c r="UO8" s="808"/>
      <c r="UP8" s="808"/>
      <c r="UQ8" s="808"/>
      <c r="UR8" s="808"/>
      <c r="US8" s="808"/>
      <c r="UT8" s="808"/>
      <c r="UU8" s="808"/>
      <c r="UV8" s="808"/>
      <c r="UW8" s="808"/>
      <c r="UX8" s="808"/>
      <c r="UY8" s="808"/>
      <c r="UZ8" s="808"/>
      <c r="VA8" s="808"/>
      <c r="VB8" s="808"/>
      <c r="VC8" s="808"/>
      <c r="VD8" s="808"/>
      <c r="VE8" s="808"/>
      <c r="VF8" s="808"/>
      <c r="VG8" s="808"/>
      <c r="VH8" s="808"/>
      <c r="VI8" s="808"/>
      <c r="VJ8" s="808"/>
      <c r="VK8" s="808"/>
      <c r="VL8" s="808"/>
      <c r="VM8" s="808"/>
      <c r="VN8" s="808"/>
      <c r="VO8" s="808"/>
      <c r="VP8" s="808"/>
      <c r="VQ8" s="808"/>
      <c r="VR8" s="808"/>
      <c r="VS8" s="808"/>
      <c r="VT8" s="808"/>
      <c r="VU8" s="808"/>
      <c r="VV8" s="808"/>
      <c r="VW8" s="808"/>
      <c r="VX8" s="808"/>
      <c r="VY8" s="808"/>
      <c r="VZ8" s="808"/>
      <c r="WA8" s="808"/>
      <c r="WB8" s="808"/>
      <c r="WC8" s="808"/>
      <c r="WD8" s="808"/>
      <c r="WE8" s="808"/>
      <c r="WF8" s="808"/>
      <c r="WG8" s="808"/>
      <c r="WH8" s="808"/>
      <c r="WI8" s="808"/>
      <c r="WJ8" s="808"/>
      <c r="WK8" s="808"/>
      <c r="WL8" s="808"/>
      <c r="WM8" s="808"/>
      <c r="WN8" s="808"/>
      <c r="WO8" s="808"/>
      <c r="WP8" s="808"/>
      <c r="WQ8" s="808"/>
      <c r="WR8" s="808"/>
      <c r="WS8" s="808"/>
      <c r="WT8" s="808"/>
      <c r="WU8" s="808"/>
      <c r="WV8" s="808"/>
      <c r="WW8" s="808"/>
      <c r="WX8" s="808"/>
      <c r="WY8" s="808"/>
      <c r="WZ8" s="808"/>
      <c r="XA8" s="808"/>
      <c r="XB8" s="808"/>
      <c r="XC8" s="808"/>
      <c r="XD8" s="808"/>
      <c r="XE8" s="808"/>
      <c r="XF8" s="808"/>
      <c r="XG8" s="808"/>
      <c r="XH8" s="808"/>
      <c r="XI8" s="808"/>
      <c r="XJ8" s="808"/>
      <c r="XK8" s="808"/>
      <c r="XL8" s="808"/>
      <c r="XM8" s="808"/>
      <c r="XN8" s="808"/>
      <c r="XO8" s="808"/>
      <c r="XP8" s="808"/>
      <c r="XQ8" s="808"/>
      <c r="XR8" s="808"/>
      <c r="XS8" s="808"/>
      <c r="XT8" s="808"/>
      <c r="XU8" s="808"/>
      <c r="XV8" s="808"/>
      <c r="XW8" s="808"/>
      <c r="XX8" s="808"/>
      <c r="XY8" s="808"/>
      <c r="XZ8" s="808"/>
      <c r="YA8" s="808"/>
      <c r="YB8" s="808"/>
      <c r="YC8" s="808"/>
      <c r="YD8" s="808"/>
      <c r="YE8" s="808"/>
      <c r="YF8" s="808"/>
      <c r="YG8" s="808"/>
      <c r="YH8" s="808"/>
      <c r="YI8" s="808"/>
      <c r="YJ8" s="808"/>
      <c r="YK8" s="808"/>
      <c r="YL8" s="808"/>
      <c r="YM8" s="808"/>
      <c r="YN8" s="808"/>
      <c r="YO8" s="808"/>
      <c r="YP8" s="808"/>
      <c r="YQ8" s="808"/>
      <c r="YR8" s="808"/>
      <c r="YS8" s="808"/>
      <c r="YT8" s="808"/>
      <c r="YU8" s="808"/>
      <c r="YV8" s="808"/>
      <c r="YW8" s="808"/>
      <c r="YX8" s="808"/>
      <c r="YY8" s="808"/>
      <c r="YZ8" s="808"/>
      <c r="ZA8" s="808"/>
      <c r="ZB8" s="808"/>
      <c r="ZC8" s="808"/>
      <c r="ZD8" s="808"/>
      <c r="ZE8" s="808"/>
      <c r="ZF8" s="808"/>
      <c r="ZG8" s="808"/>
      <c r="ZH8" s="808"/>
      <c r="ZI8" s="808"/>
      <c r="ZJ8" s="808"/>
      <c r="ZK8" s="808"/>
      <c r="ZL8" s="808"/>
      <c r="ZM8" s="808"/>
      <c r="ZN8" s="808"/>
      <c r="ZO8" s="808"/>
      <c r="ZP8" s="808"/>
      <c r="ZQ8" s="808"/>
      <c r="ZR8" s="808"/>
      <c r="ZS8" s="808"/>
      <c r="ZT8" s="808"/>
      <c r="ZU8" s="808"/>
      <c r="ZV8" s="808"/>
      <c r="ZW8" s="808"/>
      <c r="ZX8" s="808"/>
      <c r="ZY8" s="808"/>
      <c r="ZZ8" s="808"/>
      <c r="AAA8" s="808"/>
      <c r="AAB8" s="808"/>
      <c r="AAC8" s="808"/>
      <c r="AAD8" s="808"/>
      <c r="AAE8" s="808"/>
      <c r="AAF8" s="808"/>
      <c r="AAG8" s="808"/>
      <c r="AAH8" s="808"/>
      <c r="AAI8" s="808"/>
      <c r="AAJ8" s="808"/>
      <c r="AAK8" s="808"/>
      <c r="AAL8" s="808"/>
      <c r="AAM8" s="808"/>
      <c r="AAN8" s="808"/>
      <c r="AAO8" s="808"/>
      <c r="AAP8" s="808"/>
      <c r="AAQ8" s="808"/>
      <c r="AAR8" s="808"/>
      <c r="AAS8" s="808"/>
      <c r="AAT8" s="808"/>
      <c r="AAU8" s="808"/>
      <c r="AAV8" s="808"/>
      <c r="AAW8" s="808"/>
      <c r="AAX8" s="808"/>
      <c r="AAY8" s="808"/>
      <c r="AAZ8" s="808"/>
      <c r="ABA8" s="808"/>
      <c r="ABB8" s="808"/>
      <c r="ABC8" s="808"/>
      <c r="ABD8" s="808"/>
      <c r="ABE8" s="808"/>
      <c r="ABF8" s="808"/>
      <c r="ABG8" s="808"/>
      <c r="ABH8" s="808"/>
      <c r="ABI8" s="808"/>
      <c r="ABJ8" s="808"/>
      <c r="ABK8" s="808"/>
      <c r="ABL8" s="808"/>
      <c r="ABM8" s="808"/>
      <c r="ABN8" s="808"/>
      <c r="ABO8" s="808"/>
      <c r="ABP8" s="808"/>
      <c r="ABQ8" s="808"/>
      <c r="ABR8" s="808"/>
      <c r="ABS8" s="808"/>
      <c r="ABT8" s="808"/>
      <c r="ABU8" s="808"/>
      <c r="ABV8" s="808"/>
      <c r="ABW8" s="808"/>
      <c r="ABX8" s="808"/>
      <c r="ABY8" s="808"/>
      <c r="ABZ8" s="808"/>
      <c r="ACA8" s="808"/>
      <c r="ACB8" s="808"/>
      <c r="ACC8" s="808"/>
      <c r="ACD8" s="808"/>
      <c r="ACE8" s="808"/>
      <c r="ACF8" s="808"/>
      <c r="ACG8" s="808"/>
      <c r="ACH8" s="808"/>
      <c r="ACI8" s="808"/>
      <c r="ACJ8" s="808"/>
      <c r="ACK8" s="808"/>
      <c r="ACL8" s="808"/>
      <c r="ACM8" s="808"/>
      <c r="ACN8" s="808"/>
      <c r="ACO8" s="808"/>
      <c r="ACP8" s="808"/>
      <c r="ACQ8" s="808"/>
      <c r="ACR8" s="808"/>
      <c r="ACS8" s="808"/>
      <c r="ACT8" s="808"/>
      <c r="ACU8" s="808"/>
      <c r="ACV8" s="808"/>
      <c r="ACW8" s="808"/>
      <c r="ACX8" s="808"/>
      <c r="ACY8" s="808"/>
      <c r="ACZ8" s="808"/>
      <c r="ADA8" s="808"/>
      <c r="ADB8" s="808"/>
      <c r="ADC8" s="808"/>
      <c r="ADD8" s="808"/>
      <c r="ADE8" s="808"/>
      <c r="ADF8" s="808"/>
      <c r="ADG8" s="808"/>
      <c r="ADH8" s="808"/>
      <c r="ADI8" s="808"/>
      <c r="ADJ8" s="808"/>
      <c r="ADK8" s="808"/>
      <c r="ADL8" s="808"/>
      <c r="ADM8" s="808"/>
      <c r="ADN8" s="808"/>
      <c r="ADO8" s="808"/>
      <c r="ADP8" s="808"/>
      <c r="ADQ8" s="808"/>
      <c r="ADR8" s="808"/>
      <c r="ADS8" s="808"/>
      <c r="ADT8" s="808"/>
      <c r="ADU8" s="808"/>
      <c r="ADV8" s="808"/>
      <c r="ADW8" s="808"/>
      <c r="ADX8" s="808"/>
      <c r="ADY8" s="808"/>
      <c r="ADZ8" s="808"/>
      <c r="AEA8" s="808"/>
      <c r="AEB8" s="808"/>
      <c r="AEC8" s="808"/>
      <c r="AED8" s="808"/>
      <c r="AEE8" s="808"/>
      <c r="AEF8" s="808"/>
      <c r="AEG8" s="808"/>
      <c r="AEH8" s="808"/>
      <c r="AEI8" s="808"/>
      <c r="AEJ8" s="808"/>
      <c r="AEK8" s="808"/>
      <c r="AEL8" s="808"/>
      <c r="AEM8" s="808"/>
      <c r="AEN8" s="808"/>
      <c r="AEO8" s="808"/>
      <c r="AEP8" s="808"/>
      <c r="AEQ8" s="808"/>
      <c r="AER8" s="808"/>
      <c r="AES8" s="808"/>
      <c r="AET8" s="808"/>
      <c r="AEU8" s="808"/>
      <c r="AEV8" s="808"/>
      <c r="AEW8" s="808"/>
      <c r="AEX8" s="808"/>
      <c r="AEY8" s="808"/>
      <c r="AEZ8" s="808"/>
      <c r="AFA8" s="808"/>
      <c r="AFB8" s="808"/>
      <c r="AFC8" s="808"/>
      <c r="AFD8" s="808"/>
      <c r="AFE8" s="808"/>
      <c r="AFF8" s="808"/>
      <c r="AFG8" s="808"/>
      <c r="AFH8" s="808"/>
      <c r="AFI8" s="808"/>
      <c r="AFJ8" s="808"/>
      <c r="AFK8" s="808"/>
      <c r="AFL8" s="808"/>
      <c r="AFM8" s="808"/>
      <c r="AFN8" s="808"/>
      <c r="AFO8" s="808"/>
      <c r="AFP8" s="808"/>
      <c r="AFQ8" s="808"/>
      <c r="AFR8" s="808"/>
      <c r="AFS8" s="808"/>
      <c r="AFT8" s="808"/>
      <c r="AFU8" s="808"/>
      <c r="AFV8" s="808"/>
      <c r="AFW8" s="808"/>
      <c r="AFX8" s="808"/>
      <c r="AFY8" s="808"/>
      <c r="AFZ8" s="808"/>
      <c r="AGA8" s="808"/>
      <c r="AGB8" s="808"/>
      <c r="AGC8" s="808"/>
      <c r="AGD8" s="808"/>
      <c r="AGE8" s="808"/>
      <c r="AGF8" s="808"/>
      <c r="AGG8" s="808"/>
      <c r="AGH8" s="808"/>
      <c r="AGI8" s="808"/>
      <c r="AGJ8" s="808"/>
      <c r="AGK8" s="808"/>
      <c r="AGL8" s="808"/>
      <c r="AGM8" s="808"/>
      <c r="AGN8" s="808"/>
      <c r="AGO8" s="808"/>
      <c r="AGP8" s="808"/>
      <c r="AGQ8" s="808"/>
      <c r="AGR8" s="808"/>
      <c r="AGS8" s="808"/>
      <c r="AGT8" s="808"/>
      <c r="AGU8" s="808"/>
      <c r="AGV8" s="808"/>
      <c r="AGW8" s="808"/>
      <c r="AGX8" s="808"/>
      <c r="AGY8" s="808"/>
      <c r="AGZ8" s="808"/>
      <c r="AHA8" s="808"/>
      <c r="AHB8" s="808"/>
      <c r="AHC8" s="808"/>
      <c r="AHD8" s="808"/>
      <c r="AHE8" s="808"/>
      <c r="AHF8" s="808"/>
      <c r="AHG8" s="808"/>
      <c r="AHH8" s="808"/>
      <c r="AHI8" s="808"/>
      <c r="AHJ8" s="808"/>
      <c r="AHK8" s="808"/>
      <c r="AHL8" s="808"/>
      <c r="AHM8" s="808"/>
      <c r="AHN8" s="808"/>
      <c r="AHO8" s="808"/>
      <c r="AHP8" s="808"/>
      <c r="AHQ8" s="808"/>
      <c r="AHR8" s="808"/>
      <c r="AHS8" s="808"/>
      <c r="AHT8" s="808"/>
      <c r="AHU8" s="808"/>
      <c r="AHV8" s="808"/>
      <c r="AHW8" s="808"/>
      <c r="AHX8" s="808"/>
      <c r="AHY8" s="808"/>
      <c r="AHZ8" s="808"/>
      <c r="AIA8" s="808"/>
      <c r="AIB8" s="808"/>
      <c r="AIC8" s="808"/>
      <c r="AID8" s="808"/>
      <c r="AIE8" s="808"/>
      <c r="AIF8" s="808"/>
      <c r="AIG8" s="808"/>
      <c r="AIH8" s="808"/>
      <c r="AII8" s="808"/>
      <c r="AIJ8" s="808"/>
      <c r="AIK8" s="808"/>
      <c r="AIL8" s="808"/>
      <c r="AIM8" s="808"/>
      <c r="AIN8" s="808"/>
      <c r="AIO8" s="808"/>
      <c r="AIP8" s="808"/>
      <c r="AIQ8" s="808"/>
      <c r="AIR8" s="808"/>
      <c r="AIS8" s="808"/>
      <c r="AIT8" s="808"/>
      <c r="AIU8" s="808"/>
      <c r="AIV8" s="808"/>
      <c r="AIW8" s="808"/>
      <c r="AIX8" s="808"/>
      <c r="AIY8" s="808"/>
      <c r="AIZ8" s="808"/>
      <c r="AJA8" s="808"/>
      <c r="AJB8" s="808"/>
      <c r="AJC8" s="808"/>
      <c r="AJD8" s="808"/>
      <c r="AJE8" s="808"/>
      <c r="AJF8" s="808"/>
      <c r="AJG8" s="808"/>
      <c r="AJH8" s="808"/>
      <c r="AJI8" s="808"/>
      <c r="AJJ8" s="808"/>
      <c r="AJK8" s="808"/>
      <c r="AJL8" s="808"/>
      <c r="AJM8" s="808"/>
      <c r="AJN8" s="808"/>
      <c r="AJO8" s="808"/>
      <c r="AJP8" s="808"/>
      <c r="AJQ8" s="808"/>
      <c r="AJR8" s="808"/>
      <c r="AJS8" s="808"/>
      <c r="AJT8" s="808"/>
      <c r="AJU8" s="808"/>
      <c r="AJV8" s="808"/>
      <c r="AJW8" s="808"/>
      <c r="AJX8" s="808"/>
      <c r="AJY8" s="808"/>
      <c r="AJZ8" s="808"/>
      <c r="AKA8" s="808"/>
      <c r="AKB8" s="808"/>
      <c r="AKC8" s="808"/>
      <c r="AKD8" s="808"/>
      <c r="AKE8" s="808"/>
      <c r="AKF8" s="808"/>
      <c r="AKG8" s="808"/>
      <c r="AKH8" s="808"/>
      <c r="AKI8" s="808"/>
      <c r="AKJ8" s="808"/>
      <c r="AKK8" s="808"/>
      <c r="AKL8" s="808"/>
      <c r="AKM8" s="808"/>
      <c r="AKN8" s="808"/>
      <c r="AKO8" s="808"/>
      <c r="AKP8" s="808"/>
      <c r="AKQ8" s="808"/>
      <c r="AKR8" s="808"/>
      <c r="AKS8" s="808"/>
      <c r="AKT8" s="808"/>
      <c r="AKU8" s="808"/>
      <c r="AKV8" s="808"/>
      <c r="AKW8" s="808"/>
      <c r="AKX8" s="808"/>
      <c r="AKY8" s="808"/>
      <c r="AKZ8" s="808"/>
      <c r="ALA8" s="808"/>
      <c r="ALB8" s="808"/>
      <c r="ALC8" s="808"/>
      <c r="ALD8" s="808"/>
      <c r="ALE8" s="808"/>
      <c r="ALF8" s="808"/>
      <c r="ALG8" s="808"/>
      <c r="ALH8" s="808"/>
      <c r="ALI8" s="808"/>
      <c r="ALJ8" s="808"/>
      <c r="ALK8" s="808"/>
      <c r="ALL8" s="808"/>
      <c r="ALM8" s="808"/>
      <c r="ALN8" s="808"/>
      <c r="ALO8" s="808"/>
      <c r="ALP8" s="808"/>
      <c r="ALQ8" s="808"/>
      <c r="ALR8" s="808"/>
      <c r="ALS8" s="808"/>
      <c r="ALT8" s="808"/>
      <c r="ALU8" s="808"/>
      <c r="ALV8" s="808"/>
      <c r="ALW8" s="808"/>
      <c r="ALX8" s="808"/>
      <c r="ALY8" s="808"/>
      <c r="ALZ8" s="808"/>
      <c r="AMA8" s="808"/>
      <c r="AMB8" s="808"/>
      <c r="AMC8" s="808"/>
      <c r="AMD8" s="808"/>
      <c r="AME8" s="808"/>
      <c r="AMF8" s="808"/>
      <c r="AMG8" s="808"/>
      <c r="AMH8" s="808"/>
      <c r="AMI8" s="808"/>
      <c r="AMJ8" s="808"/>
      <c r="AMK8" s="808"/>
      <c r="AML8" s="808"/>
      <c r="AMM8" s="808"/>
      <c r="AMN8" s="808"/>
      <c r="AMO8" s="808"/>
      <c r="AMP8" s="808"/>
      <c r="AMQ8" s="808"/>
      <c r="AMR8" s="808"/>
      <c r="AMS8" s="808"/>
      <c r="AMT8" s="808"/>
      <c r="AMU8" s="808"/>
      <c r="AMV8" s="808"/>
      <c r="AMW8" s="808"/>
      <c r="AMX8" s="808"/>
      <c r="AMY8" s="808"/>
      <c r="AMZ8" s="808"/>
      <c r="ANA8" s="808"/>
      <c r="ANB8" s="808"/>
      <c r="ANC8" s="808"/>
      <c r="AND8" s="808"/>
      <c r="ANE8" s="808"/>
      <c r="ANF8" s="808"/>
      <c r="ANG8" s="808"/>
      <c r="ANH8" s="808"/>
      <c r="ANI8" s="808"/>
      <c r="ANJ8" s="808"/>
      <c r="ANK8" s="808"/>
      <c r="ANL8" s="808"/>
      <c r="ANM8" s="808"/>
      <c r="ANN8" s="808"/>
      <c r="ANO8" s="808"/>
      <c r="ANP8" s="808"/>
      <c r="ANQ8" s="808"/>
      <c r="ANR8" s="808"/>
      <c r="ANS8" s="808"/>
      <c r="ANT8" s="808"/>
      <c r="ANU8" s="808"/>
      <c r="ANV8" s="808"/>
      <c r="ANW8" s="808"/>
      <c r="ANX8" s="808"/>
      <c r="ANY8" s="808"/>
      <c r="ANZ8" s="808"/>
      <c r="AOA8" s="808"/>
      <c r="AOB8" s="808"/>
      <c r="AOC8" s="808"/>
      <c r="AOD8" s="808"/>
      <c r="AOE8" s="808"/>
      <c r="AOF8" s="808"/>
      <c r="AOG8" s="808"/>
      <c r="AOH8" s="808"/>
      <c r="AOI8" s="808"/>
      <c r="AOJ8" s="808"/>
      <c r="AOK8" s="808"/>
      <c r="AOL8" s="808"/>
      <c r="AOM8" s="808"/>
      <c r="AON8" s="808"/>
      <c r="AOO8" s="808"/>
      <c r="AOP8" s="808"/>
      <c r="AOQ8" s="808"/>
      <c r="AOR8" s="808"/>
      <c r="AOS8" s="808"/>
      <c r="AOT8" s="808"/>
      <c r="AOU8" s="808"/>
      <c r="AOV8" s="808"/>
      <c r="AOW8" s="808"/>
      <c r="AOX8" s="808"/>
      <c r="AOY8" s="808"/>
      <c r="AOZ8" s="808"/>
      <c r="APA8" s="808"/>
      <c r="APB8" s="808"/>
      <c r="APC8" s="808"/>
      <c r="APD8" s="808"/>
      <c r="APE8" s="808"/>
      <c r="APF8" s="808"/>
      <c r="APG8" s="808"/>
      <c r="APH8" s="808"/>
      <c r="API8" s="808"/>
      <c r="APJ8" s="808"/>
      <c r="APK8" s="808"/>
      <c r="APL8" s="808"/>
      <c r="APM8" s="808"/>
      <c r="APN8" s="808"/>
      <c r="APO8" s="808"/>
      <c r="APP8" s="808"/>
      <c r="APQ8" s="808"/>
      <c r="APR8" s="808"/>
      <c r="APS8" s="808"/>
      <c r="APT8" s="808"/>
      <c r="APU8" s="808"/>
      <c r="APV8" s="808"/>
      <c r="APW8" s="808"/>
      <c r="APX8" s="808"/>
      <c r="APY8" s="808"/>
      <c r="APZ8" s="808"/>
      <c r="AQA8" s="808"/>
      <c r="AQB8" s="808"/>
      <c r="AQC8" s="808"/>
      <c r="AQD8" s="808"/>
      <c r="AQE8" s="808"/>
      <c r="AQF8" s="808"/>
      <c r="AQG8" s="808"/>
      <c r="AQH8" s="808"/>
      <c r="AQI8" s="808"/>
      <c r="AQJ8" s="808"/>
      <c r="AQK8" s="808"/>
      <c r="AQL8" s="808"/>
      <c r="AQM8" s="808"/>
      <c r="AQN8" s="808"/>
      <c r="AQO8" s="808"/>
      <c r="AQP8" s="808"/>
      <c r="AQQ8" s="808"/>
      <c r="AQR8" s="808"/>
      <c r="AQS8" s="808"/>
      <c r="AQT8" s="808"/>
      <c r="AQU8" s="808"/>
      <c r="AQV8" s="808"/>
      <c r="AQW8" s="808"/>
      <c r="AQX8" s="808"/>
      <c r="AQY8" s="808"/>
      <c r="AQZ8" s="808"/>
      <c r="ARA8" s="808"/>
      <c r="ARB8" s="808"/>
      <c r="ARC8" s="808"/>
      <c r="ARD8" s="808"/>
      <c r="ARE8" s="808"/>
      <c r="ARF8" s="808"/>
      <c r="ARG8" s="808"/>
      <c r="ARH8" s="808"/>
      <c r="ARI8" s="808"/>
      <c r="ARJ8" s="808"/>
      <c r="ARK8" s="808"/>
      <c r="ARL8" s="808"/>
      <c r="ARM8" s="808"/>
      <c r="ARN8" s="808"/>
      <c r="ARO8" s="808"/>
      <c r="ARP8" s="808"/>
      <c r="ARQ8" s="808"/>
      <c r="ARR8" s="808"/>
      <c r="ARS8" s="808"/>
      <c r="ART8" s="808"/>
      <c r="ARU8" s="808"/>
      <c r="ARV8" s="808"/>
      <c r="ARW8" s="808"/>
      <c r="ARX8" s="808"/>
      <c r="ARY8" s="808"/>
      <c r="ARZ8" s="808"/>
      <c r="ASA8" s="808"/>
      <c r="ASB8" s="808"/>
      <c r="ASC8" s="808"/>
      <c r="ASD8" s="808"/>
      <c r="ASE8" s="808"/>
      <c r="ASF8" s="808"/>
      <c r="ASG8" s="808"/>
      <c r="ASH8" s="808"/>
      <c r="ASI8" s="808"/>
      <c r="ASJ8" s="808"/>
      <c r="ASK8" s="808"/>
      <c r="ASL8" s="808"/>
      <c r="ASM8" s="808"/>
      <c r="ASN8" s="808"/>
      <c r="ASO8" s="808"/>
      <c r="ASP8" s="808"/>
      <c r="ASQ8" s="808"/>
      <c r="ASR8" s="808"/>
      <c r="ASS8" s="808"/>
      <c r="AST8" s="808"/>
      <c r="ASU8" s="808"/>
      <c r="ASV8" s="808"/>
      <c r="ASW8" s="808"/>
      <c r="ASX8" s="808"/>
      <c r="ASY8" s="808"/>
      <c r="ASZ8" s="808"/>
      <c r="ATA8" s="808"/>
      <c r="ATB8" s="808"/>
      <c r="ATC8" s="808"/>
      <c r="ATD8" s="808"/>
      <c r="ATE8" s="808"/>
      <c r="ATF8" s="808"/>
      <c r="ATG8" s="808"/>
      <c r="ATH8" s="808"/>
      <c r="ATI8" s="808"/>
      <c r="ATJ8" s="808"/>
      <c r="ATK8" s="808"/>
      <c r="ATL8" s="808"/>
      <c r="ATM8" s="808"/>
      <c r="ATN8" s="808"/>
      <c r="ATO8" s="808"/>
      <c r="ATP8" s="808"/>
      <c r="ATQ8" s="808"/>
      <c r="ATR8" s="808"/>
      <c r="ATS8" s="808"/>
      <c r="ATT8" s="808"/>
      <c r="ATU8" s="808"/>
      <c r="ATV8" s="808"/>
      <c r="ATW8" s="808"/>
      <c r="ATX8" s="808"/>
      <c r="ATY8" s="808"/>
      <c r="ATZ8" s="808"/>
      <c r="AUA8" s="808"/>
      <c r="AUB8" s="808"/>
      <c r="AUC8" s="808"/>
      <c r="AUD8" s="808"/>
      <c r="AUE8" s="808"/>
      <c r="AUF8" s="808"/>
      <c r="AUG8" s="808"/>
      <c r="AUH8" s="808"/>
      <c r="AUI8" s="808"/>
      <c r="AUJ8" s="808"/>
      <c r="AUK8" s="808"/>
      <c r="AUL8" s="808"/>
      <c r="AUM8" s="808"/>
      <c r="AUN8" s="808"/>
      <c r="AUO8" s="808"/>
      <c r="AUP8" s="808"/>
      <c r="AUQ8" s="808"/>
      <c r="AUR8" s="808"/>
      <c r="AUS8" s="808"/>
      <c r="AUT8" s="808"/>
      <c r="AUU8" s="808"/>
      <c r="AUV8" s="808"/>
      <c r="AUW8" s="808"/>
      <c r="AUX8" s="808"/>
      <c r="AUY8" s="808"/>
      <c r="AUZ8" s="808"/>
      <c r="AVA8" s="808"/>
      <c r="AVB8" s="808"/>
      <c r="AVC8" s="808"/>
      <c r="AVD8" s="808"/>
      <c r="AVE8" s="808"/>
      <c r="AVF8" s="808"/>
      <c r="AVG8" s="808"/>
      <c r="AVH8" s="808"/>
      <c r="AVI8" s="808"/>
      <c r="AVJ8" s="808"/>
      <c r="AVK8" s="808"/>
      <c r="AVL8" s="808"/>
      <c r="AVM8" s="808"/>
      <c r="AVN8" s="808"/>
      <c r="AVO8" s="808"/>
      <c r="AVP8" s="808"/>
      <c r="AVQ8" s="808"/>
      <c r="AVR8" s="808"/>
      <c r="AVS8" s="808"/>
      <c r="AVT8" s="808"/>
      <c r="AVU8" s="808"/>
      <c r="AVV8" s="808"/>
      <c r="AVW8" s="808"/>
      <c r="AVX8" s="808"/>
      <c r="AVY8" s="808"/>
      <c r="AVZ8" s="808"/>
      <c r="AWA8" s="808"/>
      <c r="AWB8" s="808"/>
      <c r="AWC8" s="808"/>
      <c r="AWD8" s="808"/>
      <c r="AWE8" s="808"/>
      <c r="AWF8" s="808"/>
      <c r="AWG8" s="808"/>
      <c r="AWH8" s="808"/>
      <c r="AWI8" s="808"/>
      <c r="AWJ8" s="808"/>
      <c r="AWK8" s="808"/>
      <c r="AWL8" s="808"/>
      <c r="AWM8" s="808"/>
      <c r="AWN8" s="808"/>
      <c r="AWO8" s="808"/>
      <c r="AWP8" s="808"/>
      <c r="AWQ8" s="808"/>
      <c r="AWR8" s="808"/>
      <c r="AWS8" s="808"/>
      <c r="AWT8" s="808"/>
      <c r="AWU8" s="808"/>
      <c r="AWV8" s="808"/>
      <c r="AWW8" s="808"/>
      <c r="AWX8" s="808"/>
      <c r="AWY8" s="808"/>
      <c r="AWZ8" s="808"/>
      <c r="AXA8" s="808"/>
      <c r="AXB8" s="808"/>
      <c r="AXC8" s="808"/>
      <c r="AXD8" s="808"/>
      <c r="AXE8" s="808"/>
      <c r="AXF8" s="808"/>
      <c r="AXG8" s="808"/>
      <c r="AXH8" s="808"/>
      <c r="AXI8" s="808"/>
      <c r="AXJ8" s="808"/>
      <c r="AXK8" s="808"/>
      <c r="AXL8" s="808"/>
      <c r="AXM8" s="808"/>
      <c r="AXN8" s="808"/>
      <c r="AXO8" s="808"/>
      <c r="AXP8" s="808"/>
      <c r="AXQ8" s="808"/>
      <c r="AXR8" s="808"/>
      <c r="AXS8" s="808"/>
      <c r="AXT8" s="808"/>
      <c r="AXU8" s="808"/>
      <c r="AXV8" s="808"/>
      <c r="AXW8" s="808"/>
      <c r="AXX8" s="808"/>
      <c r="AXY8" s="808"/>
      <c r="AXZ8" s="808"/>
      <c r="AYA8" s="808"/>
      <c r="AYB8" s="808"/>
      <c r="AYC8" s="808"/>
      <c r="AYD8" s="808"/>
      <c r="AYE8" s="808"/>
      <c r="AYF8" s="808"/>
      <c r="AYG8" s="808"/>
      <c r="AYH8" s="808"/>
      <c r="AYI8" s="808"/>
      <c r="AYJ8" s="808"/>
      <c r="AYK8" s="808"/>
      <c r="AYL8" s="808"/>
      <c r="AYM8" s="808"/>
      <c r="AYN8" s="808"/>
      <c r="AYO8" s="808"/>
      <c r="AYP8" s="808"/>
      <c r="AYQ8" s="808"/>
      <c r="AYR8" s="808"/>
      <c r="AYS8" s="808"/>
      <c r="AYT8" s="808"/>
      <c r="AYU8" s="808"/>
      <c r="AYV8" s="808"/>
      <c r="AYW8" s="808"/>
      <c r="AYX8" s="808"/>
      <c r="AYY8" s="808"/>
      <c r="AYZ8" s="808"/>
      <c r="AZA8" s="808"/>
      <c r="AZB8" s="808"/>
      <c r="AZC8" s="808"/>
      <c r="AZD8" s="808"/>
      <c r="AZE8" s="808"/>
      <c r="AZF8" s="808"/>
      <c r="AZG8" s="808"/>
      <c r="AZH8" s="808"/>
      <c r="AZI8" s="808"/>
      <c r="AZJ8" s="808"/>
      <c r="AZK8" s="808"/>
      <c r="AZL8" s="808"/>
      <c r="AZM8" s="808"/>
      <c r="AZN8" s="808"/>
      <c r="AZO8" s="808"/>
      <c r="AZP8" s="808"/>
      <c r="AZQ8" s="808"/>
      <c r="AZR8" s="808"/>
      <c r="AZS8" s="808"/>
      <c r="AZT8" s="808"/>
      <c r="AZU8" s="808"/>
      <c r="AZV8" s="808"/>
      <c r="AZW8" s="808"/>
      <c r="AZX8" s="808"/>
      <c r="AZY8" s="808"/>
      <c r="AZZ8" s="808"/>
      <c r="BAA8" s="808"/>
      <c r="BAB8" s="808"/>
      <c r="BAC8" s="808"/>
      <c r="BAD8" s="808"/>
      <c r="BAE8" s="808"/>
      <c r="BAF8" s="808"/>
      <c r="BAG8" s="808"/>
      <c r="BAH8" s="808"/>
      <c r="BAI8" s="808"/>
      <c r="BAJ8" s="808"/>
      <c r="BAK8" s="808"/>
      <c r="BAL8" s="808"/>
      <c r="BAM8" s="808"/>
      <c r="BAN8" s="808"/>
      <c r="BAO8" s="808"/>
      <c r="BAP8" s="808"/>
      <c r="BAQ8" s="808"/>
      <c r="BAR8" s="808"/>
      <c r="BAS8" s="808"/>
      <c r="BAT8" s="808"/>
      <c r="BAU8" s="808"/>
      <c r="BAV8" s="808"/>
      <c r="BAW8" s="808"/>
      <c r="BAX8" s="808"/>
      <c r="BAY8" s="808"/>
      <c r="BAZ8" s="808"/>
      <c r="BBA8" s="808"/>
      <c r="BBB8" s="808"/>
      <c r="BBC8" s="808"/>
      <c r="BBD8" s="808"/>
      <c r="BBE8" s="808"/>
      <c r="BBF8" s="808"/>
      <c r="BBG8" s="808"/>
      <c r="BBH8" s="808"/>
      <c r="BBI8" s="808"/>
      <c r="BBJ8" s="808"/>
      <c r="BBK8" s="808"/>
      <c r="BBL8" s="808"/>
      <c r="BBM8" s="808"/>
      <c r="BBN8" s="808"/>
      <c r="BBO8" s="808"/>
      <c r="BBP8" s="808"/>
      <c r="BBQ8" s="808"/>
      <c r="BBR8" s="808"/>
      <c r="BBS8" s="808"/>
      <c r="BBT8" s="808"/>
      <c r="BBU8" s="808"/>
      <c r="BBV8" s="808"/>
      <c r="BBW8" s="808"/>
      <c r="BBX8" s="808"/>
      <c r="BBY8" s="808"/>
      <c r="BBZ8" s="808"/>
      <c r="BCA8" s="808"/>
      <c r="BCB8" s="808"/>
      <c r="BCC8" s="808"/>
      <c r="BCD8" s="808"/>
      <c r="BCE8" s="808"/>
      <c r="BCF8" s="808"/>
      <c r="BCG8" s="808"/>
      <c r="BCH8" s="808"/>
      <c r="BCI8" s="808"/>
      <c r="BCJ8" s="808"/>
      <c r="BCK8" s="808"/>
      <c r="BCL8" s="808"/>
      <c r="BCM8" s="808"/>
      <c r="BCN8" s="808"/>
      <c r="BCO8" s="808"/>
      <c r="BCP8" s="808"/>
      <c r="BCQ8" s="808"/>
      <c r="BCR8" s="808"/>
      <c r="BCS8" s="808"/>
      <c r="BCT8" s="808"/>
      <c r="BCU8" s="808"/>
      <c r="BCV8" s="808"/>
      <c r="BCW8" s="808"/>
      <c r="BCX8" s="808"/>
      <c r="BCY8" s="808"/>
      <c r="BCZ8" s="808"/>
      <c r="BDA8" s="808"/>
      <c r="BDB8" s="808"/>
      <c r="BDC8" s="808"/>
      <c r="BDD8" s="808"/>
      <c r="BDE8" s="808"/>
      <c r="BDF8" s="808"/>
      <c r="BDG8" s="808"/>
      <c r="BDH8" s="808"/>
      <c r="BDI8" s="808"/>
      <c r="BDJ8" s="808"/>
      <c r="BDK8" s="808"/>
      <c r="BDL8" s="808"/>
      <c r="BDM8" s="808"/>
      <c r="BDN8" s="808"/>
      <c r="BDO8" s="808"/>
      <c r="BDP8" s="808"/>
      <c r="BDQ8" s="808"/>
      <c r="BDR8" s="808"/>
      <c r="BDS8" s="808"/>
      <c r="BDT8" s="808"/>
      <c r="BDU8" s="808"/>
      <c r="BDV8" s="808"/>
      <c r="BDW8" s="808"/>
      <c r="BDX8" s="808"/>
      <c r="BDY8" s="808"/>
      <c r="BDZ8" s="808"/>
      <c r="BEA8" s="808"/>
      <c r="BEB8" s="808"/>
      <c r="BEC8" s="808"/>
      <c r="BED8" s="808"/>
      <c r="BEE8" s="808"/>
      <c r="BEF8" s="808"/>
      <c r="BEG8" s="808"/>
      <c r="BEH8" s="808"/>
      <c r="BEI8" s="808"/>
      <c r="BEJ8" s="808"/>
      <c r="BEK8" s="808"/>
      <c r="BEL8" s="808"/>
      <c r="BEM8" s="808"/>
      <c r="BEN8" s="808"/>
      <c r="BEO8" s="808"/>
      <c r="BEP8" s="808"/>
      <c r="BEQ8" s="808"/>
      <c r="BER8" s="808"/>
      <c r="BES8" s="808"/>
      <c r="BET8" s="808"/>
      <c r="BEU8" s="808"/>
      <c r="BEV8" s="808"/>
      <c r="BEW8" s="808"/>
      <c r="BEX8" s="808"/>
      <c r="BEY8" s="808"/>
      <c r="BEZ8" s="808"/>
      <c r="BFA8" s="808"/>
      <c r="BFB8" s="808"/>
      <c r="BFC8" s="808"/>
      <c r="BFD8" s="808"/>
      <c r="BFE8" s="808"/>
      <c r="BFF8" s="808"/>
      <c r="BFG8" s="808"/>
      <c r="BFH8" s="808"/>
      <c r="BFI8" s="808"/>
      <c r="BFJ8" s="808"/>
      <c r="BFK8" s="808"/>
      <c r="BFL8" s="808"/>
      <c r="BFM8" s="808"/>
      <c r="BFN8" s="808"/>
      <c r="BFO8" s="808"/>
      <c r="BFP8" s="808"/>
      <c r="BFQ8" s="808"/>
      <c r="BFR8" s="808"/>
      <c r="BFS8" s="808"/>
      <c r="BFT8" s="808"/>
      <c r="BFU8" s="808"/>
      <c r="BFV8" s="808"/>
      <c r="BFW8" s="808"/>
      <c r="BFX8" s="808"/>
      <c r="BFY8" s="808"/>
      <c r="BFZ8" s="808"/>
      <c r="BGA8" s="808"/>
      <c r="BGB8" s="808"/>
      <c r="BGC8" s="808"/>
      <c r="BGD8" s="808"/>
      <c r="BGE8" s="808"/>
      <c r="BGF8" s="808"/>
      <c r="BGG8" s="808"/>
      <c r="BGH8" s="808"/>
      <c r="BGI8" s="808"/>
      <c r="BGJ8" s="808"/>
      <c r="BGK8" s="808"/>
      <c r="BGL8" s="808"/>
      <c r="BGM8" s="808"/>
      <c r="BGN8" s="808"/>
      <c r="BGO8" s="808"/>
      <c r="BGP8" s="808"/>
      <c r="BGQ8" s="808"/>
      <c r="BGR8" s="808"/>
      <c r="BGS8" s="808"/>
      <c r="BGT8" s="808"/>
      <c r="BGU8" s="808"/>
      <c r="BGV8" s="808"/>
      <c r="BGW8" s="808"/>
      <c r="BGX8" s="808"/>
      <c r="BGY8" s="808"/>
      <c r="BGZ8" s="808"/>
      <c r="BHA8" s="808"/>
      <c r="BHB8" s="808"/>
      <c r="BHC8" s="808"/>
      <c r="BHD8" s="808"/>
      <c r="BHE8" s="808"/>
      <c r="BHF8" s="808"/>
      <c r="BHG8" s="808"/>
      <c r="BHH8" s="808"/>
      <c r="BHI8" s="808"/>
      <c r="BHJ8" s="808"/>
      <c r="BHK8" s="808"/>
      <c r="BHL8" s="808"/>
      <c r="BHM8" s="808"/>
      <c r="BHN8" s="808"/>
      <c r="BHO8" s="808"/>
      <c r="BHP8" s="808"/>
      <c r="BHQ8" s="808"/>
      <c r="BHR8" s="808"/>
      <c r="BHS8" s="808"/>
      <c r="BHT8" s="808"/>
      <c r="BHU8" s="808"/>
      <c r="BHV8" s="808"/>
      <c r="BHW8" s="808"/>
      <c r="BHX8" s="808"/>
      <c r="BHY8" s="808"/>
      <c r="BHZ8" s="808"/>
      <c r="BIA8" s="808"/>
      <c r="BIB8" s="808"/>
      <c r="BIC8" s="808"/>
      <c r="BID8" s="808"/>
      <c r="BIE8" s="808"/>
      <c r="BIF8" s="808"/>
      <c r="BIG8" s="808"/>
      <c r="BIH8" s="808"/>
      <c r="BII8" s="808"/>
      <c r="BIJ8" s="808"/>
      <c r="BIK8" s="808"/>
      <c r="BIL8" s="808"/>
      <c r="BIM8" s="808"/>
      <c r="BIN8" s="808"/>
      <c r="BIO8" s="808"/>
      <c r="BIP8" s="808"/>
      <c r="BIQ8" s="808"/>
      <c r="BIR8" s="808"/>
      <c r="BIS8" s="808"/>
      <c r="BIT8" s="808"/>
      <c r="BIU8" s="808"/>
      <c r="BIV8" s="808"/>
      <c r="BIW8" s="808"/>
      <c r="BIX8" s="808"/>
      <c r="BIY8" s="808"/>
      <c r="BIZ8" s="808"/>
      <c r="BJA8" s="808"/>
      <c r="BJB8" s="808"/>
      <c r="BJC8" s="808"/>
      <c r="BJD8" s="808"/>
      <c r="BJE8" s="808"/>
      <c r="BJF8" s="808"/>
      <c r="BJG8" s="808"/>
      <c r="BJH8" s="808"/>
      <c r="BJI8" s="808"/>
      <c r="BJJ8" s="808"/>
      <c r="BJK8" s="808"/>
      <c r="BJL8" s="808"/>
      <c r="BJM8" s="808"/>
      <c r="BJN8" s="808"/>
      <c r="BJO8" s="808"/>
      <c r="BJP8" s="808"/>
      <c r="BJQ8" s="808"/>
      <c r="BJR8" s="808"/>
      <c r="BJS8" s="808"/>
      <c r="BJT8" s="808"/>
      <c r="BJU8" s="808"/>
      <c r="BJV8" s="808"/>
      <c r="BJW8" s="808"/>
      <c r="BJX8" s="808"/>
      <c r="BJY8" s="808"/>
      <c r="BJZ8" s="808"/>
      <c r="BKA8" s="808"/>
      <c r="BKB8" s="808"/>
      <c r="BKC8" s="808"/>
      <c r="BKD8" s="808"/>
      <c r="BKE8" s="808"/>
      <c r="BKF8" s="808"/>
      <c r="BKG8" s="808"/>
      <c r="BKH8" s="808"/>
      <c r="BKI8" s="808"/>
      <c r="BKJ8" s="808"/>
      <c r="BKK8" s="808"/>
      <c r="BKL8" s="808"/>
      <c r="BKM8" s="808"/>
      <c r="BKN8" s="808"/>
      <c r="BKO8" s="808"/>
      <c r="BKP8" s="808"/>
      <c r="BKQ8" s="808"/>
      <c r="BKR8" s="808"/>
      <c r="BKS8" s="808"/>
      <c r="BKT8" s="808"/>
      <c r="BKU8" s="808"/>
      <c r="BKV8" s="808"/>
      <c r="BKW8" s="808"/>
      <c r="BKX8" s="808"/>
      <c r="BKY8" s="808"/>
      <c r="BKZ8" s="808"/>
      <c r="BLA8" s="808"/>
      <c r="BLB8" s="808"/>
      <c r="BLC8" s="808"/>
      <c r="BLD8" s="808"/>
      <c r="BLE8" s="808"/>
      <c r="BLF8" s="808"/>
      <c r="BLG8" s="808"/>
      <c r="BLH8" s="808"/>
      <c r="BLI8" s="808"/>
      <c r="BLJ8" s="808"/>
      <c r="BLK8" s="808"/>
      <c r="BLL8" s="808"/>
      <c r="BLM8" s="808"/>
      <c r="BLN8" s="808"/>
      <c r="BLO8" s="808"/>
      <c r="BLP8" s="808"/>
      <c r="BLQ8" s="808"/>
      <c r="BLR8" s="808"/>
      <c r="BLS8" s="808"/>
      <c r="BLT8" s="808"/>
      <c r="BLU8" s="808"/>
      <c r="BLV8" s="808"/>
      <c r="BLW8" s="808"/>
      <c r="BLX8" s="808"/>
      <c r="BLY8" s="808"/>
      <c r="BLZ8" s="808"/>
      <c r="BMA8" s="808"/>
      <c r="BMB8" s="808"/>
      <c r="BMC8" s="808"/>
      <c r="BMD8" s="808"/>
      <c r="BME8" s="808"/>
      <c r="BMF8" s="808"/>
      <c r="BMG8" s="808"/>
      <c r="BMH8" s="808"/>
      <c r="BMI8" s="808"/>
      <c r="BMJ8" s="808"/>
      <c r="BMK8" s="808"/>
      <c r="BML8" s="808"/>
      <c r="BMM8" s="808"/>
      <c r="BMN8" s="808"/>
      <c r="BMO8" s="808"/>
      <c r="BMP8" s="808"/>
      <c r="BMQ8" s="808"/>
      <c r="BMR8" s="808"/>
      <c r="BMS8" s="808"/>
      <c r="BMT8" s="808"/>
      <c r="BMU8" s="808"/>
      <c r="BMV8" s="808"/>
      <c r="BMW8" s="808"/>
      <c r="BMX8" s="808"/>
      <c r="BMY8" s="808"/>
      <c r="BMZ8" s="808"/>
      <c r="BNA8" s="808"/>
      <c r="BNB8" s="808"/>
      <c r="BNC8" s="808"/>
      <c r="BND8" s="808"/>
      <c r="BNE8" s="808"/>
      <c r="BNF8" s="808"/>
      <c r="BNG8" s="808"/>
      <c r="BNH8" s="808"/>
      <c r="BNI8" s="808"/>
      <c r="BNJ8" s="808"/>
      <c r="BNK8" s="808"/>
      <c r="BNL8" s="808"/>
      <c r="BNM8" s="808"/>
      <c r="BNN8" s="808"/>
      <c r="BNO8" s="808"/>
      <c r="BNP8" s="808"/>
      <c r="BNQ8" s="808"/>
      <c r="BNR8" s="808"/>
      <c r="BNS8" s="808"/>
      <c r="BNT8" s="808"/>
      <c r="BNU8" s="808"/>
      <c r="BNV8" s="808"/>
      <c r="BNW8" s="808"/>
      <c r="BNX8" s="808"/>
      <c r="BNY8" s="808"/>
      <c r="BNZ8" s="808"/>
      <c r="BOA8" s="808"/>
      <c r="BOB8" s="808"/>
      <c r="BOC8" s="808"/>
      <c r="BOD8" s="808"/>
      <c r="BOE8" s="808"/>
      <c r="BOF8" s="808"/>
      <c r="BOG8" s="808"/>
      <c r="BOH8" s="808"/>
      <c r="BOI8" s="808"/>
      <c r="BOJ8" s="808"/>
      <c r="BOK8" s="808"/>
      <c r="BOL8" s="808"/>
      <c r="BOM8" s="808"/>
      <c r="BON8" s="808"/>
      <c r="BOO8" s="808"/>
      <c r="BOP8" s="808"/>
      <c r="BOQ8" s="808"/>
      <c r="BOR8" s="808"/>
      <c r="BOS8" s="808"/>
      <c r="BOT8" s="808"/>
      <c r="BOU8" s="808"/>
      <c r="BOV8" s="808"/>
      <c r="BOW8" s="808"/>
      <c r="BOX8" s="808"/>
      <c r="BOY8" s="808"/>
      <c r="BOZ8" s="808"/>
      <c r="BPA8" s="808"/>
      <c r="BPB8" s="808"/>
      <c r="BPC8" s="808"/>
      <c r="BPD8" s="808"/>
      <c r="BPE8" s="808"/>
      <c r="BPF8" s="808"/>
      <c r="BPG8" s="808"/>
      <c r="BPH8" s="808"/>
      <c r="BPI8" s="808"/>
      <c r="BPJ8" s="808"/>
      <c r="BPK8" s="808"/>
      <c r="BPL8" s="808"/>
      <c r="BPM8" s="808"/>
      <c r="BPN8" s="808"/>
      <c r="BPO8" s="808"/>
      <c r="BPP8" s="808"/>
      <c r="BPQ8" s="808"/>
      <c r="BPR8" s="808"/>
      <c r="BPS8" s="808"/>
      <c r="BPT8" s="808"/>
      <c r="BPU8" s="808"/>
      <c r="BPV8" s="808"/>
      <c r="BPW8" s="808"/>
      <c r="BPX8" s="808"/>
      <c r="BPY8" s="808"/>
      <c r="BPZ8" s="808"/>
      <c r="BQA8" s="808"/>
      <c r="BQB8" s="808"/>
      <c r="BQC8" s="808"/>
      <c r="BQD8" s="808"/>
      <c r="BQE8" s="808"/>
      <c r="BQF8" s="808"/>
      <c r="BQG8" s="808"/>
      <c r="BQH8" s="808"/>
      <c r="BQI8" s="808"/>
      <c r="BQJ8" s="808"/>
      <c r="BQK8" s="808"/>
      <c r="BQL8" s="808"/>
      <c r="BQM8" s="808"/>
      <c r="BQN8" s="808"/>
      <c r="BQO8" s="808"/>
      <c r="BQP8" s="808"/>
      <c r="BQQ8" s="808"/>
      <c r="BQR8" s="808"/>
      <c r="BQS8" s="808"/>
      <c r="BQT8" s="808"/>
      <c r="BQU8" s="808"/>
      <c r="BQV8" s="808"/>
      <c r="BQW8" s="808"/>
      <c r="BQX8" s="808"/>
      <c r="BQY8" s="808"/>
      <c r="BQZ8" s="808"/>
      <c r="BRA8" s="808"/>
      <c r="BRB8" s="808"/>
      <c r="BRC8" s="808"/>
      <c r="BRD8" s="808"/>
      <c r="BRE8" s="808"/>
      <c r="BRF8" s="808"/>
      <c r="BRG8" s="808"/>
      <c r="BRH8" s="808"/>
      <c r="BRI8" s="808"/>
      <c r="BRJ8" s="808"/>
      <c r="BRK8" s="808"/>
      <c r="BRL8" s="808"/>
      <c r="BRM8" s="808"/>
      <c r="BRN8" s="808"/>
      <c r="BRO8" s="808"/>
      <c r="BRP8" s="808"/>
      <c r="BRQ8" s="808"/>
      <c r="BRR8" s="808"/>
      <c r="BRS8" s="808"/>
      <c r="BRT8" s="808"/>
      <c r="BRU8" s="808"/>
      <c r="BRV8" s="808"/>
      <c r="BRW8" s="808"/>
      <c r="BRX8" s="808"/>
      <c r="BRY8" s="808"/>
      <c r="BRZ8" s="808"/>
      <c r="BSA8" s="808"/>
      <c r="BSB8" s="808"/>
      <c r="BSC8" s="808"/>
      <c r="BSD8" s="808"/>
      <c r="BSE8" s="808"/>
      <c r="BSF8" s="808"/>
      <c r="BSG8" s="808"/>
      <c r="BSH8" s="808"/>
      <c r="BSI8" s="808"/>
      <c r="BSJ8" s="808"/>
      <c r="BSK8" s="808"/>
      <c r="BSL8" s="808"/>
      <c r="BSM8" s="808"/>
      <c r="BSN8" s="808"/>
      <c r="BSO8" s="808"/>
      <c r="BSP8" s="808"/>
      <c r="BSQ8" s="808"/>
      <c r="BSR8" s="808"/>
      <c r="BSS8" s="808"/>
      <c r="BST8" s="808"/>
      <c r="BSU8" s="808"/>
      <c r="BSV8" s="808"/>
      <c r="BSW8" s="808"/>
      <c r="BSX8" s="808"/>
      <c r="BSY8" s="808"/>
      <c r="BSZ8" s="808"/>
      <c r="BTA8" s="808"/>
      <c r="BTB8" s="808"/>
      <c r="BTC8" s="808"/>
      <c r="BTD8" s="808"/>
      <c r="BTE8" s="808"/>
      <c r="BTF8" s="808"/>
      <c r="BTG8" s="808"/>
      <c r="BTH8" s="808"/>
      <c r="BTI8" s="808"/>
      <c r="BTJ8" s="808"/>
      <c r="BTK8" s="808"/>
      <c r="BTL8" s="808"/>
      <c r="BTM8" s="808"/>
      <c r="BTN8" s="808"/>
      <c r="BTO8" s="808"/>
      <c r="BTP8" s="808"/>
      <c r="BTQ8" s="808"/>
      <c r="BTR8" s="808"/>
      <c r="BTS8" s="808"/>
      <c r="BTT8" s="808"/>
      <c r="BTU8" s="808"/>
      <c r="BTV8" s="808"/>
      <c r="BTW8" s="808"/>
      <c r="BTX8" s="808"/>
      <c r="BTY8" s="808"/>
      <c r="BTZ8" s="808"/>
      <c r="BUA8" s="808"/>
      <c r="BUB8" s="808"/>
      <c r="BUC8" s="808"/>
      <c r="BUD8" s="808"/>
      <c r="BUE8" s="808"/>
      <c r="BUF8" s="808"/>
      <c r="BUG8" s="808"/>
      <c r="BUH8" s="808"/>
      <c r="BUI8" s="808"/>
      <c r="BUJ8" s="808"/>
      <c r="BUK8" s="808"/>
      <c r="BUL8" s="808"/>
      <c r="BUM8" s="808"/>
      <c r="BUN8" s="808"/>
      <c r="BUO8" s="808"/>
      <c r="BUP8" s="808"/>
      <c r="BUQ8" s="808"/>
      <c r="BUR8" s="808"/>
      <c r="BUS8" s="808"/>
      <c r="BUT8" s="808"/>
      <c r="BUU8" s="808"/>
      <c r="BUV8" s="808"/>
      <c r="BUW8" s="808"/>
      <c r="BUX8" s="808"/>
      <c r="BUY8" s="808"/>
      <c r="BUZ8" s="808"/>
      <c r="BVA8" s="808"/>
      <c r="BVB8" s="808"/>
      <c r="BVC8" s="808"/>
      <c r="BVD8" s="808"/>
      <c r="BVE8" s="808"/>
      <c r="BVF8" s="808"/>
      <c r="BVG8" s="808"/>
      <c r="BVH8" s="808"/>
      <c r="BVI8" s="808"/>
      <c r="BVJ8" s="808"/>
      <c r="BVK8" s="808"/>
      <c r="BVL8" s="808"/>
      <c r="BVM8" s="808"/>
      <c r="BVN8" s="808"/>
      <c r="BVO8" s="808"/>
      <c r="BVP8" s="808"/>
      <c r="BVQ8" s="808"/>
      <c r="BVR8" s="808"/>
      <c r="BVS8" s="808"/>
      <c r="BVT8" s="808"/>
      <c r="BVU8" s="808"/>
      <c r="BVV8" s="808"/>
      <c r="BVW8" s="808"/>
      <c r="BVX8" s="808"/>
      <c r="BVY8" s="808"/>
      <c r="BVZ8" s="808"/>
      <c r="BWA8" s="808"/>
      <c r="BWB8" s="808"/>
      <c r="BWC8" s="808"/>
      <c r="BWD8" s="808"/>
      <c r="BWE8" s="808"/>
      <c r="BWF8" s="808"/>
      <c r="BWG8" s="808"/>
      <c r="BWH8" s="808"/>
      <c r="BWI8" s="808"/>
      <c r="BWJ8" s="808"/>
      <c r="BWK8" s="808"/>
      <c r="BWL8" s="808"/>
      <c r="BWM8" s="808"/>
      <c r="BWN8" s="808"/>
      <c r="BWO8" s="808"/>
      <c r="BWP8" s="808"/>
      <c r="BWQ8" s="808"/>
      <c r="BWR8" s="808"/>
      <c r="BWS8" s="808"/>
      <c r="BWT8" s="808"/>
      <c r="BWU8" s="808"/>
      <c r="BWV8" s="808"/>
      <c r="BWW8" s="808"/>
      <c r="BWX8" s="808"/>
      <c r="BWY8" s="808"/>
      <c r="BWZ8" s="808"/>
      <c r="BXA8" s="808"/>
      <c r="BXB8" s="808"/>
      <c r="BXC8" s="808"/>
      <c r="BXD8" s="808"/>
      <c r="BXE8" s="808"/>
      <c r="BXF8" s="808"/>
      <c r="BXG8" s="808"/>
      <c r="BXH8" s="808"/>
      <c r="BXI8" s="808"/>
      <c r="BXJ8" s="808"/>
      <c r="BXK8" s="808"/>
      <c r="BXL8" s="808"/>
      <c r="BXM8" s="808"/>
      <c r="BXN8" s="808"/>
      <c r="BXO8" s="808"/>
      <c r="BXP8" s="808"/>
      <c r="BXQ8" s="808"/>
      <c r="BXR8" s="808"/>
      <c r="BXS8" s="808"/>
      <c r="BXT8" s="808"/>
      <c r="BXU8" s="808"/>
      <c r="BXV8" s="808"/>
      <c r="BXW8" s="808"/>
      <c r="BXX8" s="808"/>
      <c r="BXY8" s="808"/>
      <c r="BXZ8" s="808"/>
      <c r="BYA8" s="808"/>
      <c r="BYB8" s="808"/>
      <c r="BYC8" s="808"/>
      <c r="BYD8" s="808"/>
      <c r="BYE8" s="808"/>
      <c r="BYF8" s="808"/>
      <c r="BYG8" s="808"/>
      <c r="BYH8" s="808"/>
      <c r="BYI8" s="808"/>
      <c r="BYJ8" s="808"/>
      <c r="BYK8" s="808"/>
      <c r="BYL8" s="808"/>
      <c r="BYM8" s="808"/>
      <c r="BYN8" s="808"/>
      <c r="BYO8" s="808"/>
      <c r="BYP8" s="808"/>
      <c r="BYQ8" s="808"/>
      <c r="BYR8" s="808"/>
      <c r="BYS8" s="808"/>
      <c r="BYT8" s="808"/>
      <c r="BYU8" s="808"/>
      <c r="BYV8" s="808"/>
      <c r="BYW8" s="808"/>
      <c r="BYX8" s="808"/>
      <c r="BYY8" s="808"/>
      <c r="BYZ8" s="808"/>
      <c r="BZA8" s="808"/>
      <c r="BZB8" s="808"/>
      <c r="BZC8" s="808"/>
      <c r="BZD8" s="808"/>
      <c r="BZE8" s="808"/>
      <c r="BZF8" s="808"/>
      <c r="BZG8" s="808"/>
      <c r="BZH8" s="808"/>
      <c r="BZI8" s="808"/>
      <c r="BZJ8" s="808"/>
      <c r="BZK8" s="808"/>
      <c r="BZL8" s="808"/>
      <c r="BZM8" s="808"/>
      <c r="BZN8" s="808"/>
      <c r="BZO8" s="808"/>
      <c r="BZP8" s="808"/>
      <c r="BZQ8" s="808"/>
      <c r="BZR8" s="808"/>
      <c r="BZS8" s="808"/>
      <c r="BZT8" s="808"/>
      <c r="BZU8" s="808"/>
      <c r="BZV8" s="808"/>
      <c r="BZW8" s="808"/>
      <c r="BZX8" s="808"/>
      <c r="BZY8" s="808"/>
      <c r="BZZ8" s="808"/>
      <c r="CAA8" s="808"/>
      <c r="CAB8" s="808"/>
      <c r="CAC8" s="808"/>
      <c r="CAD8" s="808"/>
      <c r="CAE8" s="808"/>
      <c r="CAF8" s="808"/>
      <c r="CAG8" s="808"/>
      <c r="CAH8" s="808"/>
      <c r="CAI8" s="808"/>
      <c r="CAJ8" s="808"/>
      <c r="CAK8" s="808"/>
      <c r="CAL8" s="808"/>
      <c r="CAM8" s="808"/>
      <c r="CAN8" s="808"/>
      <c r="CAO8" s="808"/>
      <c r="CAP8" s="808"/>
      <c r="CAQ8" s="808"/>
      <c r="CAR8" s="808"/>
      <c r="CAS8" s="808"/>
      <c r="CAT8" s="808"/>
      <c r="CAU8" s="808"/>
      <c r="CAV8" s="808"/>
      <c r="CAW8" s="808"/>
      <c r="CAX8" s="808"/>
      <c r="CAY8" s="808"/>
      <c r="CAZ8" s="808"/>
      <c r="CBA8" s="808"/>
      <c r="CBB8" s="808"/>
      <c r="CBC8" s="808"/>
      <c r="CBD8" s="808"/>
      <c r="CBE8" s="808"/>
      <c r="CBF8" s="808"/>
      <c r="CBG8" s="808"/>
      <c r="CBH8" s="808"/>
      <c r="CBI8" s="808"/>
      <c r="CBJ8" s="808"/>
      <c r="CBK8" s="808"/>
      <c r="CBL8" s="808"/>
      <c r="CBM8" s="808"/>
      <c r="CBN8" s="808"/>
      <c r="CBO8" s="808"/>
      <c r="CBP8" s="808"/>
      <c r="CBQ8" s="808"/>
      <c r="CBR8" s="808"/>
      <c r="CBS8" s="808"/>
      <c r="CBT8" s="808"/>
      <c r="CBU8" s="808"/>
      <c r="CBV8" s="808"/>
      <c r="CBW8" s="808"/>
      <c r="CBX8" s="808"/>
      <c r="CBY8" s="808"/>
      <c r="CBZ8" s="808"/>
      <c r="CCA8" s="808"/>
      <c r="CCB8" s="808"/>
      <c r="CCC8" s="808"/>
      <c r="CCD8" s="808"/>
      <c r="CCE8" s="808"/>
      <c r="CCF8" s="808"/>
      <c r="CCG8" s="808"/>
      <c r="CCH8" s="808"/>
      <c r="CCI8" s="808"/>
      <c r="CCJ8" s="808"/>
      <c r="CCK8" s="808"/>
      <c r="CCL8" s="808"/>
      <c r="CCM8" s="808"/>
      <c r="CCN8" s="808"/>
      <c r="CCO8" s="808"/>
      <c r="CCP8" s="808"/>
      <c r="CCQ8" s="808"/>
      <c r="CCR8" s="808"/>
      <c r="CCS8" s="808"/>
      <c r="CCT8" s="808"/>
      <c r="CCU8" s="808"/>
      <c r="CCV8" s="808"/>
      <c r="CCW8" s="808"/>
      <c r="CCX8" s="808"/>
      <c r="CCY8" s="808"/>
      <c r="CCZ8" s="808"/>
      <c r="CDA8" s="808"/>
      <c r="CDB8" s="808"/>
      <c r="CDC8" s="808"/>
      <c r="CDD8" s="808"/>
      <c r="CDE8" s="808"/>
      <c r="CDF8" s="808"/>
      <c r="CDG8" s="808"/>
      <c r="CDH8" s="808"/>
      <c r="CDI8" s="808"/>
      <c r="CDJ8" s="808"/>
      <c r="CDK8" s="808"/>
      <c r="CDL8" s="808"/>
      <c r="CDM8" s="808"/>
      <c r="CDN8" s="808"/>
      <c r="CDO8" s="808"/>
      <c r="CDP8" s="808"/>
      <c r="CDQ8" s="808"/>
      <c r="CDR8" s="808"/>
      <c r="CDS8" s="808"/>
      <c r="CDT8" s="808"/>
      <c r="CDU8" s="808"/>
      <c r="CDV8" s="808"/>
      <c r="CDW8" s="808"/>
      <c r="CDX8" s="808"/>
      <c r="CDY8" s="808"/>
      <c r="CDZ8" s="808"/>
      <c r="CEA8" s="808"/>
      <c r="CEB8" s="808"/>
      <c r="CEC8" s="808"/>
      <c r="CED8" s="808"/>
      <c r="CEE8" s="808"/>
      <c r="CEF8" s="808"/>
      <c r="CEG8" s="808"/>
      <c r="CEH8" s="808"/>
      <c r="CEI8" s="808"/>
      <c r="CEJ8" s="808"/>
      <c r="CEK8" s="808"/>
      <c r="CEL8" s="808"/>
      <c r="CEM8" s="808"/>
      <c r="CEN8" s="808"/>
      <c r="CEO8" s="808"/>
      <c r="CEP8" s="808"/>
      <c r="CEQ8" s="808"/>
      <c r="CER8" s="808"/>
      <c r="CES8" s="808"/>
      <c r="CET8" s="808"/>
      <c r="CEU8" s="808"/>
      <c r="CEV8" s="808"/>
      <c r="CEW8" s="808"/>
      <c r="CEX8" s="808"/>
      <c r="CEY8" s="808"/>
      <c r="CEZ8" s="808"/>
      <c r="CFA8" s="808"/>
      <c r="CFB8" s="808"/>
      <c r="CFC8" s="808"/>
      <c r="CFD8" s="808"/>
      <c r="CFE8" s="808"/>
      <c r="CFF8" s="808"/>
      <c r="CFG8" s="808"/>
      <c r="CFH8" s="808"/>
      <c r="CFI8" s="808"/>
      <c r="CFJ8" s="808"/>
      <c r="CFK8" s="808"/>
      <c r="CFL8" s="808"/>
      <c r="CFM8" s="808"/>
      <c r="CFN8" s="808"/>
      <c r="CFO8" s="808"/>
      <c r="CFP8" s="808"/>
      <c r="CFQ8" s="808"/>
      <c r="CFR8" s="808"/>
      <c r="CFS8" s="808"/>
      <c r="CFT8" s="808"/>
      <c r="CFU8" s="808"/>
      <c r="CFV8" s="808"/>
      <c r="CFW8" s="808"/>
      <c r="CFX8" s="808"/>
      <c r="CFY8" s="808"/>
      <c r="CFZ8" s="808"/>
      <c r="CGA8" s="808"/>
      <c r="CGB8" s="808"/>
      <c r="CGC8" s="808"/>
      <c r="CGD8" s="808"/>
      <c r="CGE8" s="808"/>
      <c r="CGF8" s="808"/>
      <c r="CGG8" s="808"/>
      <c r="CGH8" s="808"/>
      <c r="CGI8" s="808"/>
      <c r="CGJ8" s="808"/>
      <c r="CGK8" s="808"/>
      <c r="CGL8" s="808"/>
      <c r="CGM8" s="808"/>
      <c r="CGN8" s="808"/>
      <c r="CGO8" s="808"/>
      <c r="CGP8" s="808"/>
      <c r="CGQ8" s="808"/>
      <c r="CGR8" s="808"/>
      <c r="CGS8" s="808"/>
      <c r="CGT8" s="808"/>
      <c r="CGU8" s="808"/>
      <c r="CGV8" s="808"/>
      <c r="CGW8" s="808"/>
      <c r="CGX8" s="808"/>
      <c r="CGY8" s="808"/>
      <c r="CGZ8" s="808"/>
      <c r="CHA8" s="808"/>
      <c r="CHB8" s="808"/>
      <c r="CHC8" s="808"/>
      <c r="CHD8" s="808"/>
      <c r="CHE8" s="808"/>
      <c r="CHF8" s="808"/>
      <c r="CHG8" s="808"/>
      <c r="CHH8" s="808"/>
      <c r="CHI8" s="808"/>
      <c r="CHJ8" s="808"/>
      <c r="CHK8" s="808"/>
      <c r="CHL8" s="808"/>
      <c r="CHM8" s="808"/>
      <c r="CHN8" s="808"/>
      <c r="CHO8" s="808"/>
      <c r="CHP8" s="808"/>
      <c r="CHQ8" s="808"/>
      <c r="CHR8" s="808"/>
      <c r="CHS8" s="808"/>
      <c r="CHT8" s="808"/>
      <c r="CHU8" s="808"/>
      <c r="CHV8" s="808"/>
      <c r="CHW8" s="808"/>
      <c r="CHX8" s="808"/>
      <c r="CHY8" s="808"/>
      <c r="CHZ8" s="808"/>
      <c r="CIA8" s="808"/>
      <c r="CIB8" s="808"/>
      <c r="CIC8" s="808"/>
      <c r="CID8" s="808"/>
      <c r="CIE8" s="808"/>
      <c r="CIF8" s="808"/>
      <c r="CIG8" s="808"/>
      <c r="CIH8" s="808"/>
      <c r="CII8" s="808"/>
      <c r="CIJ8" s="808"/>
      <c r="CIK8" s="808"/>
      <c r="CIL8" s="808"/>
      <c r="CIM8" s="808"/>
      <c r="CIN8" s="808"/>
      <c r="CIO8" s="808"/>
      <c r="CIP8" s="808"/>
      <c r="CIQ8" s="808"/>
      <c r="CIR8" s="808"/>
      <c r="CIS8" s="808"/>
      <c r="CIT8" s="808"/>
      <c r="CIU8" s="808"/>
      <c r="CIV8" s="808"/>
      <c r="CIW8" s="808"/>
      <c r="CIX8" s="808"/>
      <c r="CIY8" s="808"/>
      <c r="CIZ8" s="808"/>
      <c r="CJA8" s="808"/>
      <c r="CJB8" s="808"/>
      <c r="CJC8" s="808"/>
      <c r="CJD8" s="808"/>
      <c r="CJE8" s="808"/>
      <c r="CJF8" s="808"/>
      <c r="CJG8" s="808"/>
      <c r="CJH8" s="808"/>
      <c r="CJI8" s="808"/>
      <c r="CJJ8" s="808"/>
      <c r="CJK8" s="808"/>
      <c r="CJL8" s="808"/>
      <c r="CJM8" s="808"/>
      <c r="CJN8" s="808"/>
      <c r="CJO8" s="808"/>
      <c r="CJP8" s="808"/>
      <c r="CJQ8" s="808"/>
      <c r="CJR8" s="808"/>
      <c r="CJS8" s="808"/>
      <c r="CJT8" s="808"/>
      <c r="CJU8" s="808"/>
      <c r="CJV8" s="808"/>
      <c r="CJW8" s="808"/>
      <c r="CJX8" s="808"/>
      <c r="CJY8" s="808"/>
      <c r="CJZ8" s="808"/>
      <c r="CKA8" s="808"/>
      <c r="CKB8" s="808"/>
      <c r="CKC8" s="808"/>
      <c r="CKD8" s="808"/>
      <c r="CKE8" s="808"/>
      <c r="CKF8" s="808"/>
      <c r="CKG8" s="808"/>
      <c r="CKH8" s="808"/>
      <c r="CKI8" s="808"/>
      <c r="CKJ8" s="808"/>
      <c r="CKK8" s="808"/>
      <c r="CKL8" s="808"/>
      <c r="CKM8" s="808"/>
      <c r="CKN8" s="808"/>
      <c r="CKO8" s="808"/>
      <c r="CKP8" s="808"/>
      <c r="CKQ8" s="808"/>
      <c r="CKR8" s="808"/>
      <c r="CKS8" s="808"/>
      <c r="CKT8" s="808"/>
      <c r="CKU8" s="808"/>
      <c r="CKV8" s="808"/>
      <c r="CKW8" s="808"/>
      <c r="CKX8" s="808"/>
      <c r="CKY8" s="808"/>
      <c r="CKZ8" s="808"/>
      <c r="CLA8" s="808"/>
      <c r="CLB8" s="808"/>
      <c r="CLC8" s="808"/>
      <c r="CLD8" s="808"/>
      <c r="CLE8" s="808"/>
      <c r="CLF8" s="808"/>
      <c r="CLG8" s="808"/>
      <c r="CLH8" s="808"/>
      <c r="CLI8" s="808"/>
      <c r="CLJ8" s="808"/>
      <c r="CLK8" s="808"/>
      <c r="CLL8" s="808"/>
      <c r="CLM8" s="808"/>
      <c r="CLN8" s="808"/>
      <c r="CLO8" s="808"/>
      <c r="CLP8" s="808"/>
      <c r="CLQ8" s="808"/>
      <c r="CLR8" s="808"/>
      <c r="CLS8" s="808"/>
      <c r="CLT8" s="808"/>
      <c r="CLU8" s="808"/>
      <c r="CLV8" s="808"/>
      <c r="CLW8" s="808"/>
      <c r="CLX8" s="808"/>
      <c r="CLY8" s="808"/>
      <c r="CLZ8" s="808"/>
      <c r="CMA8" s="808"/>
      <c r="CMB8" s="808"/>
      <c r="CMC8" s="808"/>
      <c r="CMD8" s="808"/>
      <c r="CME8" s="808"/>
      <c r="CMF8" s="808"/>
      <c r="CMG8" s="808"/>
      <c r="CMH8" s="808"/>
      <c r="CMI8" s="808"/>
      <c r="CMJ8" s="808"/>
      <c r="CMK8" s="808"/>
      <c r="CML8" s="808"/>
      <c r="CMM8" s="808"/>
      <c r="CMN8" s="808"/>
      <c r="CMO8" s="808"/>
      <c r="CMP8" s="808"/>
      <c r="CMQ8" s="808"/>
      <c r="CMR8" s="808"/>
      <c r="CMS8" s="808"/>
      <c r="CMT8" s="808"/>
      <c r="CMU8" s="808"/>
      <c r="CMV8" s="808"/>
      <c r="CMW8" s="808"/>
      <c r="CMX8" s="808"/>
      <c r="CMY8" s="808"/>
      <c r="CMZ8" s="808"/>
      <c r="CNA8" s="808"/>
      <c r="CNB8" s="808"/>
      <c r="CNC8" s="808"/>
      <c r="CND8" s="808"/>
      <c r="CNE8" s="808"/>
      <c r="CNF8" s="808"/>
      <c r="CNG8" s="808"/>
      <c r="CNH8" s="808"/>
      <c r="CNI8" s="808"/>
      <c r="CNJ8" s="808"/>
      <c r="CNK8" s="808"/>
      <c r="CNL8" s="808"/>
      <c r="CNM8" s="808"/>
      <c r="CNN8" s="808"/>
      <c r="CNO8" s="808"/>
      <c r="CNP8" s="808"/>
      <c r="CNQ8" s="808"/>
      <c r="CNR8" s="808"/>
      <c r="CNS8" s="808"/>
      <c r="CNT8" s="808"/>
      <c r="CNU8" s="808"/>
      <c r="CNV8" s="808"/>
      <c r="CNW8" s="808"/>
      <c r="CNX8" s="808"/>
      <c r="CNY8" s="808"/>
      <c r="CNZ8" s="808"/>
      <c r="COA8" s="808"/>
      <c r="COB8" s="808"/>
      <c r="COC8" s="808"/>
      <c r="COD8" s="808"/>
      <c r="COE8" s="808"/>
      <c r="COF8" s="808"/>
      <c r="COG8" s="808"/>
      <c r="COH8" s="808"/>
      <c r="COI8" s="808"/>
      <c r="COJ8" s="808"/>
      <c r="COK8" s="808"/>
      <c r="COL8" s="808"/>
      <c r="COM8" s="808"/>
      <c r="CON8" s="808"/>
      <c r="COO8" s="808"/>
      <c r="COP8" s="808"/>
      <c r="COQ8" s="808"/>
      <c r="COR8" s="808"/>
      <c r="COS8" s="808"/>
      <c r="COT8" s="808"/>
      <c r="COU8" s="808"/>
      <c r="COV8" s="808"/>
      <c r="COW8" s="808"/>
      <c r="COX8" s="808"/>
      <c r="COY8" s="808"/>
      <c r="COZ8" s="808"/>
      <c r="CPA8" s="808"/>
      <c r="CPB8" s="808"/>
      <c r="CPC8" s="808"/>
      <c r="CPD8" s="808"/>
      <c r="CPE8" s="808"/>
      <c r="CPF8" s="808"/>
      <c r="CPG8" s="808"/>
      <c r="CPH8" s="808"/>
      <c r="CPI8" s="808"/>
      <c r="CPJ8" s="808"/>
      <c r="CPK8" s="808"/>
      <c r="CPL8" s="808"/>
      <c r="CPM8" s="808"/>
      <c r="CPN8" s="808"/>
      <c r="CPO8" s="808"/>
      <c r="CPP8" s="808"/>
      <c r="CPQ8" s="808"/>
      <c r="CPR8" s="808"/>
      <c r="CPS8" s="808"/>
      <c r="CPT8" s="808"/>
      <c r="CPU8" s="808"/>
      <c r="CPV8" s="808"/>
      <c r="CPW8" s="808"/>
      <c r="CPX8" s="808"/>
      <c r="CPY8" s="808"/>
      <c r="CPZ8" s="808"/>
      <c r="CQA8" s="808"/>
      <c r="CQB8" s="808"/>
      <c r="CQC8" s="808"/>
      <c r="CQD8" s="808"/>
      <c r="CQE8" s="808"/>
      <c r="CQF8" s="808"/>
      <c r="CQG8" s="808"/>
      <c r="CQH8" s="808"/>
      <c r="CQI8" s="808"/>
      <c r="CQJ8" s="808"/>
      <c r="CQK8" s="808"/>
      <c r="CQL8" s="808"/>
      <c r="CQM8" s="808"/>
      <c r="CQN8" s="808"/>
      <c r="CQO8" s="808"/>
      <c r="CQP8" s="808"/>
      <c r="CQQ8" s="808"/>
      <c r="CQR8" s="808"/>
      <c r="CQS8" s="808"/>
      <c r="CQT8" s="808"/>
      <c r="CQU8" s="808"/>
      <c r="CQV8" s="808"/>
      <c r="CQW8" s="808"/>
      <c r="CQX8" s="808"/>
      <c r="CQY8" s="808"/>
      <c r="CQZ8" s="808"/>
      <c r="CRA8" s="808"/>
      <c r="CRB8" s="808"/>
      <c r="CRC8" s="808"/>
      <c r="CRD8" s="808"/>
      <c r="CRE8" s="808"/>
      <c r="CRF8" s="808"/>
      <c r="CRG8" s="808"/>
      <c r="CRH8" s="808"/>
      <c r="CRI8" s="808"/>
      <c r="CRJ8" s="808"/>
      <c r="CRK8" s="808"/>
      <c r="CRL8" s="808"/>
      <c r="CRM8" s="808"/>
      <c r="CRN8" s="808"/>
      <c r="CRO8" s="808"/>
      <c r="CRP8" s="808"/>
      <c r="CRQ8" s="808"/>
      <c r="CRR8" s="808"/>
      <c r="CRS8" s="808"/>
      <c r="CRT8" s="808"/>
      <c r="CRU8" s="808"/>
      <c r="CRV8" s="808"/>
      <c r="CRW8" s="808"/>
      <c r="CRX8" s="808"/>
      <c r="CRY8" s="808"/>
      <c r="CRZ8" s="808"/>
      <c r="CSA8" s="808"/>
      <c r="CSB8" s="808"/>
      <c r="CSC8" s="808"/>
      <c r="CSD8" s="808"/>
      <c r="CSE8" s="808"/>
      <c r="CSF8" s="808"/>
      <c r="CSG8" s="808"/>
      <c r="CSH8" s="808"/>
      <c r="CSI8" s="808"/>
      <c r="CSJ8" s="808"/>
      <c r="CSK8" s="808"/>
      <c r="CSL8" s="808"/>
      <c r="CSM8" s="808"/>
      <c r="CSN8" s="808"/>
      <c r="CSO8" s="808"/>
      <c r="CSP8" s="808"/>
      <c r="CSQ8" s="808"/>
      <c r="CSR8" s="808"/>
      <c r="CSS8" s="808"/>
      <c r="CST8" s="808"/>
      <c r="CSU8" s="808"/>
      <c r="CSV8" s="808"/>
      <c r="CSW8" s="808"/>
      <c r="CSX8" s="808"/>
      <c r="CSY8" s="808"/>
      <c r="CSZ8" s="808"/>
      <c r="CTA8" s="808"/>
      <c r="CTB8" s="808"/>
      <c r="CTC8" s="808"/>
      <c r="CTD8" s="808"/>
      <c r="CTE8" s="808"/>
      <c r="CTF8" s="808"/>
      <c r="CTG8" s="808"/>
      <c r="CTH8" s="808"/>
      <c r="CTI8" s="808"/>
      <c r="CTJ8" s="808"/>
      <c r="CTK8" s="808"/>
      <c r="CTL8" s="808"/>
      <c r="CTM8" s="808"/>
      <c r="CTN8" s="808"/>
      <c r="CTO8" s="808"/>
      <c r="CTP8" s="808"/>
      <c r="CTQ8" s="808"/>
      <c r="CTR8" s="808"/>
      <c r="CTS8" s="808"/>
      <c r="CTT8" s="808"/>
      <c r="CTU8" s="808"/>
      <c r="CTV8" s="808"/>
      <c r="CTW8" s="808"/>
      <c r="CTX8" s="808"/>
      <c r="CTY8" s="808"/>
      <c r="CTZ8" s="808"/>
      <c r="CUA8" s="808"/>
      <c r="CUB8" s="808"/>
      <c r="CUC8" s="808"/>
      <c r="CUD8" s="808"/>
      <c r="CUE8" s="808"/>
      <c r="CUF8" s="808"/>
      <c r="CUG8" s="808"/>
      <c r="CUH8" s="808"/>
      <c r="CUI8" s="808"/>
      <c r="CUJ8" s="808"/>
      <c r="CUK8" s="808"/>
      <c r="CUL8" s="808"/>
      <c r="CUM8" s="808"/>
      <c r="CUN8" s="808"/>
      <c r="CUO8" s="808"/>
      <c r="CUP8" s="808"/>
      <c r="CUQ8" s="808"/>
      <c r="CUR8" s="808"/>
      <c r="CUS8" s="808"/>
      <c r="CUT8" s="808"/>
      <c r="CUU8" s="808"/>
      <c r="CUV8" s="808"/>
      <c r="CUW8" s="808"/>
      <c r="CUX8" s="808"/>
      <c r="CUY8" s="808"/>
      <c r="CUZ8" s="808"/>
      <c r="CVA8" s="808"/>
      <c r="CVB8" s="808"/>
      <c r="CVC8" s="808"/>
      <c r="CVD8" s="808"/>
      <c r="CVE8" s="808"/>
      <c r="CVF8" s="808"/>
      <c r="CVG8" s="808"/>
      <c r="CVH8" s="808"/>
      <c r="CVI8" s="808"/>
      <c r="CVJ8" s="808"/>
      <c r="CVK8" s="808"/>
      <c r="CVL8" s="808"/>
      <c r="CVM8" s="808"/>
      <c r="CVN8" s="808"/>
      <c r="CVO8" s="808"/>
      <c r="CVP8" s="808"/>
      <c r="CVQ8" s="808"/>
      <c r="CVR8" s="808"/>
      <c r="CVS8" s="808"/>
      <c r="CVT8" s="808"/>
      <c r="CVU8" s="808"/>
      <c r="CVV8" s="808"/>
      <c r="CVW8" s="808"/>
      <c r="CVX8" s="808"/>
      <c r="CVY8" s="808"/>
      <c r="CVZ8" s="808"/>
      <c r="CWA8" s="808"/>
      <c r="CWB8" s="808"/>
      <c r="CWC8" s="808"/>
      <c r="CWD8" s="808"/>
      <c r="CWE8" s="808"/>
      <c r="CWF8" s="808"/>
      <c r="CWG8" s="808"/>
      <c r="CWH8" s="808"/>
      <c r="CWI8" s="808"/>
      <c r="CWJ8" s="808"/>
      <c r="CWK8" s="808"/>
      <c r="CWL8" s="808"/>
      <c r="CWM8" s="808"/>
      <c r="CWN8" s="808"/>
      <c r="CWO8" s="808"/>
      <c r="CWP8" s="808"/>
      <c r="CWQ8" s="808"/>
      <c r="CWR8" s="808"/>
      <c r="CWS8" s="808"/>
      <c r="CWT8" s="808"/>
      <c r="CWU8" s="808"/>
      <c r="CWV8" s="808"/>
      <c r="CWW8" s="808"/>
      <c r="CWX8" s="808"/>
      <c r="CWY8" s="808"/>
      <c r="CWZ8" s="808"/>
      <c r="CXA8" s="808"/>
      <c r="CXB8" s="808"/>
      <c r="CXC8" s="808"/>
      <c r="CXD8" s="808"/>
      <c r="CXE8" s="808"/>
      <c r="CXF8" s="808"/>
      <c r="CXG8" s="808"/>
      <c r="CXH8" s="808"/>
      <c r="CXI8" s="808"/>
      <c r="CXJ8" s="808"/>
      <c r="CXK8" s="808"/>
      <c r="CXL8" s="808"/>
      <c r="CXM8" s="808"/>
      <c r="CXN8" s="808"/>
      <c r="CXO8" s="808"/>
      <c r="CXP8" s="808"/>
      <c r="CXQ8" s="808"/>
      <c r="CXR8" s="808"/>
      <c r="CXS8" s="808"/>
      <c r="CXT8" s="808"/>
      <c r="CXU8" s="808"/>
      <c r="CXV8" s="808"/>
      <c r="CXW8" s="808"/>
      <c r="CXX8" s="808"/>
      <c r="CXY8" s="808"/>
      <c r="CXZ8" s="808"/>
      <c r="CYA8" s="808"/>
      <c r="CYB8" s="808"/>
      <c r="CYC8" s="808"/>
      <c r="CYD8" s="808"/>
      <c r="CYE8" s="808"/>
      <c r="CYF8" s="808"/>
      <c r="CYG8" s="808"/>
      <c r="CYH8" s="808"/>
      <c r="CYI8" s="808"/>
      <c r="CYJ8" s="808"/>
      <c r="CYK8" s="808"/>
      <c r="CYL8" s="808"/>
      <c r="CYM8" s="808"/>
      <c r="CYN8" s="808"/>
      <c r="CYO8" s="808"/>
      <c r="CYP8" s="808"/>
      <c r="CYQ8" s="808"/>
      <c r="CYR8" s="808"/>
      <c r="CYS8" s="808"/>
      <c r="CYT8" s="808"/>
      <c r="CYU8" s="808"/>
      <c r="CYV8" s="808"/>
      <c r="CYW8" s="808"/>
      <c r="CYX8" s="808"/>
      <c r="CYY8" s="808"/>
      <c r="CYZ8" s="808"/>
      <c r="CZA8" s="808"/>
      <c r="CZB8" s="808"/>
      <c r="CZC8" s="808"/>
      <c r="CZD8" s="808"/>
      <c r="CZE8" s="808"/>
      <c r="CZF8" s="808"/>
      <c r="CZG8" s="808"/>
      <c r="CZH8" s="808"/>
      <c r="CZI8" s="808"/>
      <c r="CZJ8" s="808"/>
      <c r="CZK8" s="808"/>
      <c r="CZL8" s="808"/>
      <c r="CZM8" s="808"/>
      <c r="CZN8" s="808"/>
      <c r="CZO8" s="808"/>
      <c r="CZP8" s="808"/>
      <c r="CZQ8" s="808"/>
      <c r="CZR8" s="808"/>
      <c r="CZS8" s="808"/>
      <c r="CZT8" s="808"/>
      <c r="CZU8" s="808"/>
      <c r="CZV8" s="808"/>
      <c r="CZW8" s="808"/>
      <c r="CZX8" s="808"/>
      <c r="CZY8" s="808"/>
      <c r="CZZ8" s="808"/>
      <c r="DAA8" s="808"/>
      <c r="DAB8" s="808"/>
      <c r="DAC8" s="808"/>
      <c r="DAD8" s="808"/>
      <c r="DAE8" s="808"/>
      <c r="DAF8" s="808"/>
      <c r="DAG8" s="808"/>
      <c r="DAH8" s="808"/>
      <c r="DAI8" s="808"/>
      <c r="DAJ8" s="808"/>
      <c r="DAK8" s="808"/>
      <c r="DAL8" s="808"/>
      <c r="DAM8" s="808"/>
      <c r="DAN8" s="808"/>
      <c r="DAO8" s="808"/>
      <c r="DAP8" s="808"/>
      <c r="DAQ8" s="808"/>
      <c r="DAR8" s="808"/>
      <c r="DAS8" s="808"/>
      <c r="DAT8" s="808"/>
      <c r="DAU8" s="808"/>
      <c r="DAV8" s="808"/>
      <c r="DAW8" s="808"/>
      <c r="DAX8" s="808"/>
      <c r="DAY8" s="808"/>
      <c r="DAZ8" s="808"/>
      <c r="DBA8" s="808"/>
      <c r="DBB8" s="808"/>
      <c r="DBC8" s="808"/>
      <c r="DBD8" s="808"/>
      <c r="DBE8" s="808"/>
      <c r="DBF8" s="808"/>
      <c r="DBG8" s="808"/>
      <c r="DBH8" s="808"/>
      <c r="DBI8" s="808"/>
      <c r="DBJ8" s="808"/>
      <c r="DBK8" s="808"/>
      <c r="DBL8" s="808"/>
      <c r="DBM8" s="808"/>
      <c r="DBN8" s="808"/>
      <c r="DBO8" s="808"/>
      <c r="DBP8" s="808"/>
      <c r="DBQ8" s="808"/>
      <c r="DBR8" s="808"/>
      <c r="DBS8" s="808"/>
      <c r="DBT8" s="808"/>
      <c r="DBU8" s="808"/>
      <c r="DBV8" s="808"/>
      <c r="DBW8" s="808"/>
      <c r="DBX8" s="808"/>
      <c r="DBY8" s="808"/>
      <c r="DBZ8" s="808"/>
      <c r="DCA8" s="808"/>
      <c r="DCB8" s="808"/>
      <c r="DCC8" s="808"/>
      <c r="DCD8" s="808"/>
      <c r="DCE8" s="808"/>
      <c r="DCF8" s="808"/>
      <c r="DCG8" s="808"/>
      <c r="DCH8" s="808"/>
      <c r="DCI8" s="808"/>
      <c r="DCJ8" s="808"/>
      <c r="DCK8" s="808"/>
      <c r="DCL8" s="808"/>
      <c r="DCM8" s="808"/>
      <c r="DCN8" s="808"/>
      <c r="DCO8" s="808"/>
      <c r="DCP8" s="808"/>
      <c r="DCQ8" s="808"/>
      <c r="DCR8" s="808"/>
      <c r="DCS8" s="808"/>
      <c r="DCT8" s="808"/>
      <c r="DCU8" s="808"/>
      <c r="DCV8" s="808"/>
      <c r="DCW8" s="808"/>
      <c r="DCX8" s="808"/>
      <c r="DCY8" s="808"/>
      <c r="DCZ8" s="808"/>
      <c r="DDA8" s="808"/>
      <c r="DDB8" s="808"/>
      <c r="DDC8" s="808"/>
      <c r="DDD8" s="808"/>
      <c r="DDE8" s="808"/>
      <c r="DDF8" s="808"/>
      <c r="DDG8" s="808"/>
      <c r="DDH8" s="808"/>
      <c r="DDI8" s="808"/>
      <c r="DDJ8" s="808"/>
      <c r="DDK8" s="808"/>
      <c r="DDL8" s="808"/>
      <c r="DDM8" s="808"/>
      <c r="DDN8" s="808"/>
      <c r="DDO8" s="808"/>
      <c r="DDP8" s="808"/>
      <c r="DDQ8" s="808"/>
      <c r="DDR8" s="808"/>
      <c r="DDS8" s="808"/>
      <c r="DDT8" s="808"/>
      <c r="DDU8" s="808"/>
      <c r="DDV8" s="808"/>
      <c r="DDW8" s="808"/>
      <c r="DDX8" s="808"/>
      <c r="DDY8" s="808"/>
      <c r="DDZ8" s="808"/>
      <c r="DEA8" s="808"/>
      <c r="DEB8" s="808"/>
      <c r="DEC8" s="808"/>
      <c r="DED8" s="808"/>
      <c r="DEE8" s="808"/>
      <c r="DEF8" s="808"/>
      <c r="DEG8" s="808"/>
      <c r="DEH8" s="808"/>
      <c r="DEI8" s="808"/>
      <c r="DEJ8" s="808"/>
      <c r="DEK8" s="808"/>
      <c r="DEL8" s="808"/>
      <c r="DEM8" s="808"/>
      <c r="DEN8" s="808"/>
      <c r="DEO8" s="808"/>
      <c r="DEP8" s="808"/>
      <c r="DEQ8" s="808"/>
      <c r="DER8" s="808"/>
      <c r="DES8" s="808"/>
      <c r="DET8" s="808"/>
      <c r="DEU8" s="808"/>
      <c r="DEV8" s="808"/>
      <c r="DEW8" s="808"/>
      <c r="DEX8" s="808"/>
      <c r="DEY8" s="808"/>
      <c r="DEZ8" s="808"/>
      <c r="DFA8" s="808"/>
      <c r="DFB8" s="808"/>
      <c r="DFC8" s="808"/>
      <c r="DFD8" s="808"/>
      <c r="DFE8" s="808"/>
      <c r="DFF8" s="808"/>
      <c r="DFG8" s="808"/>
      <c r="DFH8" s="808"/>
      <c r="DFI8" s="808"/>
      <c r="DFJ8" s="808"/>
      <c r="DFK8" s="808"/>
      <c r="DFL8" s="808"/>
      <c r="DFM8" s="808"/>
      <c r="DFN8" s="808"/>
      <c r="DFO8" s="808"/>
      <c r="DFP8" s="808"/>
      <c r="DFQ8" s="808"/>
      <c r="DFR8" s="808"/>
      <c r="DFS8" s="808"/>
      <c r="DFT8" s="808"/>
      <c r="DFU8" s="808"/>
      <c r="DFV8" s="808"/>
      <c r="DFW8" s="808"/>
      <c r="DFX8" s="808"/>
      <c r="DFY8" s="808"/>
      <c r="DFZ8" s="808"/>
      <c r="DGA8" s="808"/>
      <c r="DGB8" s="808"/>
      <c r="DGC8" s="808"/>
      <c r="DGD8" s="808"/>
      <c r="DGE8" s="808"/>
      <c r="DGF8" s="808"/>
      <c r="DGG8" s="808"/>
      <c r="DGH8" s="808"/>
      <c r="DGI8" s="808"/>
      <c r="DGJ8" s="808"/>
      <c r="DGK8" s="808"/>
      <c r="DGL8" s="808"/>
      <c r="DGM8" s="808"/>
      <c r="DGN8" s="808"/>
      <c r="DGO8" s="808"/>
      <c r="DGP8" s="808"/>
      <c r="DGQ8" s="808"/>
      <c r="DGR8" s="808"/>
      <c r="DGS8" s="808"/>
      <c r="DGT8" s="808"/>
      <c r="DGU8" s="808"/>
      <c r="DGV8" s="808"/>
      <c r="DGW8" s="808"/>
      <c r="DGX8" s="808"/>
      <c r="DGY8" s="808"/>
      <c r="DGZ8" s="808"/>
      <c r="DHA8" s="808"/>
      <c r="DHB8" s="808"/>
      <c r="DHC8" s="808"/>
      <c r="DHD8" s="808"/>
      <c r="DHE8" s="808"/>
      <c r="DHF8" s="808"/>
      <c r="DHG8" s="808"/>
      <c r="DHH8" s="808"/>
      <c r="DHI8" s="808"/>
      <c r="DHJ8" s="808"/>
      <c r="DHK8" s="808"/>
      <c r="DHL8" s="808"/>
      <c r="DHM8" s="808"/>
      <c r="DHN8" s="808"/>
      <c r="DHO8" s="808"/>
      <c r="DHP8" s="808"/>
      <c r="DHQ8" s="808"/>
      <c r="DHR8" s="808"/>
      <c r="DHS8" s="808"/>
      <c r="DHT8" s="808"/>
      <c r="DHU8" s="808"/>
      <c r="DHV8" s="808"/>
      <c r="DHW8" s="808"/>
      <c r="DHX8" s="808"/>
      <c r="DHY8" s="808"/>
      <c r="DHZ8" s="808"/>
      <c r="DIA8" s="808"/>
      <c r="DIB8" s="808"/>
      <c r="DIC8" s="808"/>
      <c r="DID8" s="808"/>
      <c r="DIE8" s="808"/>
      <c r="DIF8" s="808"/>
      <c r="DIG8" s="808"/>
      <c r="DIH8" s="808"/>
      <c r="DII8" s="808"/>
      <c r="DIJ8" s="808"/>
      <c r="DIK8" s="808"/>
      <c r="DIL8" s="808"/>
      <c r="DIM8" s="808"/>
      <c r="DIN8" s="808"/>
      <c r="DIO8" s="808"/>
      <c r="DIP8" s="808"/>
      <c r="DIQ8" s="808"/>
      <c r="DIR8" s="808"/>
      <c r="DIS8" s="808"/>
      <c r="DIT8" s="808"/>
      <c r="DIU8" s="808"/>
      <c r="DIV8" s="808"/>
      <c r="DIW8" s="808"/>
      <c r="DIX8" s="808"/>
      <c r="DIY8" s="808"/>
      <c r="DIZ8" s="808"/>
      <c r="DJA8" s="808"/>
      <c r="DJB8" s="808"/>
      <c r="DJC8" s="808"/>
      <c r="DJD8" s="808"/>
      <c r="DJE8" s="808"/>
      <c r="DJF8" s="808"/>
      <c r="DJG8" s="808"/>
      <c r="DJH8" s="808"/>
      <c r="DJI8" s="808"/>
      <c r="DJJ8" s="808"/>
      <c r="DJK8" s="808"/>
      <c r="DJL8" s="808"/>
      <c r="DJM8" s="808"/>
      <c r="DJN8" s="808"/>
      <c r="DJO8" s="808"/>
      <c r="DJP8" s="808"/>
      <c r="DJQ8" s="808"/>
      <c r="DJR8" s="808"/>
      <c r="DJS8" s="808"/>
      <c r="DJT8" s="808"/>
      <c r="DJU8" s="808"/>
      <c r="DJV8" s="808"/>
      <c r="DJW8" s="808"/>
      <c r="DJX8" s="808"/>
      <c r="DJY8" s="808"/>
      <c r="DJZ8" s="808"/>
      <c r="DKA8" s="808"/>
      <c r="DKB8" s="808"/>
      <c r="DKC8" s="808"/>
      <c r="DKD8" s="808"/>
      <c r="DKE8" s="808"/>
      <c r="DKF8" s="808"/>
      <c r="DKG8" s="808"/>
      <c r="DKH8" s="808"/>
      <c r="DKI8" s="808"/>
      <c r="DKJ8" s="808"/>
      <c r="DKK8" s="808"/>
      <c r="DKL8" s="808"/>
      <c r="DKM8" s="808"/>
      <c r="DKN8" s="808"/>
      <c r="DKO8" s="808"/>
      <c r="DKP8" s="808"/>
      <c r="DKQ8" s="808"/>
      <c r="DKR8" s="808"/>
      <c r="DKS8" s="808"/>
      <c r="DKT8" s="808"/>
      <c r="DKU8" s="808"/>
      <c r="DKV8" s="808"/>
      <c r="DKW8" s="808"/>
      <c r="DKX8" s="808"/>
      <c r="DKY8" s="808"/>
      <c r="DKZ8" s="808"/>
      <c r="DLA8" s="808"/>
      <c r="DLB8" s="808"/>
      <c r="DLC8" s="808"/>
      <c r="DLD8" s="808"/>
      <c r="DLE8" s="808"/>
      <c r="DLF8" s="808"/>
      <c r="DLG8" s="808"/>
      <c r="DLH8" s="808"/>
      <c r="DLI8" s="808"/>
      <c r="DLJ8" s="808"/>
      <c r="DLK8" s="808"/>
      <c r="DLL8" s="808"/>
      <c r="DLM8" s="808"/>
      <c r="DLN8" s="808"/>
      <c r="DLO8" s="808"/>
      <c r="DLP8" s="808"/>
      <c r="DLQ8" s="808"/>
      <c r="DLR8" s="808"/>
      <c r="DLS8" s="808"/>
      <c r="DLT8" s="808"/>
      <c r="DLU8" s="808"/>
      <c r="DLV8" s="808"/>
      <c r="DLW8" s="808"/>
      <c r="DLX8" s="808"/>
      <c r="DLY8" s="808"/>
      <c r="DLZ8" s="808"/>
      <c r="DMA8" s="808"/>
      <c r="DMB8" s="808"/>
      <c r="DMC8" s="808"/>
      <c r="DMD8" s="808"/>
      <c r="DME8" s="808"/>
      <c r="DMF8" s="808"/>
      <c r="DMG8" s="808"/>
      <c r="DMH8" s="808"/>
      <c r="DMI8" s="808"/>
      <c r="DMJ8" s="808"/>
      <c r="DMK8" s="808"/>
      <c r="DML8" s="808"/>
      <c r="DMM8" s="808"/>
      <c r="DMN8" s="808"/>
      <c r="DMO8" s="808"/>
      <c r="DMP8" s="808"/>
      <c r="DMQ8" s="808"/>
      <c r="DMR8" s="808"/>
      <c r="DMS8" s="808"/>
      <c r="DMT8" s="808"/>
      <c r="DMU8" s="808"/>
      <c r="DMV8" s="808"/>
      <c r="DMW8" s="808"/>
      <c r="DMX8" s="808"/>
      <c r="DMY8" s="808"/>
      <c r="DMZ8" s="808"/>
      <c r="DNA8" s="808"/>
      <c r="DNB8" s="808"/>
      <c r="DNC8" s="808"/>
      <c r="DND8" s="808"/>
      <c r="DNE8" s="808"/>
      <c r="DNF8" s="808"/>
      <c r="DNG8" s="808"/>
      <c r="DNH8" s="808"/>
      <c r="DNI8" s="808"/>
      <c r="DNJ8" s="808"/>
      <c r="DNK8" s="808"/>
      <c r="DNL8" s="808"/>
      <c r="DNM8" s="808"/>
      <c r="DNN8" s="808"/>
      <c r="DNO8" s="808"/>
      <c r="DNP8" s="808"/>
      <c r="DNQ8" s="808"/>
      <c r="DNR8" s="808"/>
      <c r="DNS8" s="808"/>
      <c r="DNT8" s="808"/>
      <c r="DNU8" s="808"/>
      <c r="DNV8" s="808"/>
      <c r="DNW8" s="808"/>
      <c r="DNX8" s="808"/>
      <c r="DNY8" s="808"/>
      <c r="DNZ8" s="808"/>
      <c r="DOA8" s="808"/>
      <c r="DOB8" s="808"/>
      <c r="DOC8" s="808"/>
      <c r="DOD8" s="808"/>
      <c r="DOE8" s="808"/>
      <c r="DOF8" s="808"/>
      <c r="DOG8" s="808"/>
      <c r="DOH8" s="808"/>
      <c r="DOI8" s="808"/>
      <c r="DOJ8" s="808"/>
      <c r="DOK8" s="808"/>
      <c r="DOL8" s="808"/>
      <c r="DOM8" s="808"/>
      <c r="DON8" s="808"/>
      <c r="DOO8" s="808"/>
      <c r="DOP8" s="808"/>
      <c r="DOQ8" s="808"/>
      <c r="DOR8" s="808"/>
      <c r="DOS8" s="808"/>
      <c r="DOT8" s="808"/>
      <c r="DOU8" s="808"/>
      <c r="DOV8" s="808"/>
      <c r="DOW8" s="808"/>
      <c r="DOX8" s="808"/>
      <c r="DOY8" s="808"/>
      <c r="DOZ8" s="808"/>
      <c r="DPA8" s="808"/>
      <c r="DPB8" s="808"/>
      <c r="DPC8" s="808"/>
      <c r="DPD8" s="808"/>
      <c r="DPE8" s="808"/>
      <c r="DPF8" s="808"/>
      <c r="DPG8" s="808"/>
      <c r="DPH8" s="808"/>
      <c r="DPI8" s="808"/>
      <c r="DPJ8" s="808"/>
      <c r="DPK8" s="808"/>
      <c r="DPL8" s="808"/>
      <c r="DPM8" s="808"/>
      <c r="DPN8" s="808"/>
      <c r="DPO8" s="808"/>
      <c r="DPP8" s="808"/>
      <c r="DPQ8" s="808"/>
      <c r="DPR8" s="808"/>
      <c r="DPS8" s="808"/>
      <c r="DPT8" s="808"/>
      <c r="DPU8" s="808"/>
      <c r="DPV8" s="808"/>
      <c r="DPW8" s="808"/>
      <c r="DPX8" s="808"/>
      <c r="DPY8" s="808"/>
      <c r="DPZ8" s="808"/>
      <c r="DQA8" s="808"/>
      <c r="DQB8" s="808"/>
      <c r="DQC8" s="808"/>
      <c r="DQD8" s="808"/>
      <c r="DQE8" s="808"/>
      <c r="DQF8" s="808"/>
      <c r="DQG8" s="808"/>
      <c r="DQH8" s="808"/>
      <c r="DQI8" s="808"/>
      <c r="DQJ8" s="808"/>
      <c r="DQK8" s="808"/>
      <c r="DQL8" s="808"/>
      <c r="DQM8" s="808"/>
      <c r="DQN8" s="808"/>
      <c r="DQO8" s="808"/>
      <c r="DQP8" s="808"/>
      <c r="DQQ8" s="808"/>
      <c r="DQR8" s="808"/>
      <c r="DQS8" s="808"/>
      <c r="DQT8" s="808"/>
      <c r="DQU8" s="808"/>
      <c r="DQV8" s="808"/>
      <c r="DQW8" s="808"/>
      <c r="DQX8" s="808"/>
      <c r="DQY8" s="808"/>
      <c r="DQZ8" s="808"/>
      <c r="DRA8" s="808"/>
      <c r="DRB8" s="808"/>
      <c r="DRC8" s="808"/>
      <c r="DRD8" s="808"/>
      <c r="DRE8" s="808"/>
      <c r="DRF8" s="808"/>
      <c r="DRG8" s="808"/>
      <c r="DRH8" s="808"/>
      <c r="DRI8" s="808"/>
      <c r="DRJ8" s="808"/>
      <c r="DRK8" s="808"/>
      <c r="DRL8" s="808"/>
      <c r="DRM8" s="808"/>
      <c r="DRN8" s="808"/>
      <c r="DRO8" s="808"/>
      <c r="DRP8" s="808"/>
      <c r="DRQ8" s="808"/>
      <c r="DRR8" s="808"/>
      <c r="DRS8" s="808"/>
      <c r="DRT8" s="808"/>
      <c r="DRU8" s="808"/>
      <c r="DRV8" s="808"/>
      <c r="DRW8" s="808"/>
      <c r="DRX8" s="808"/>
      <c r="DRY8" s="808"/>
      <c r="DRZ8" s="808"/>
      <c r="DSA8" s="808"/>
      <c r="DSB8" s="808"/>
      <c r="DSC8" s="808"/>
      <c r="DSD8" s="808"/>
      <c r="DSE8" s="808"/>
      <c r="DSF8" s="808"/>
      <c r="DSG8" s="808"/>
      <c r="DSH8" s="808"/>
      <c r="DSI8" s="808"/>
      <c r="DSJ8" s="808"/>
      <c r="DSK8" s="808"/>
      <c r="DSL8" s="808"/>
      <c r="DSM8" s="808"/>
      <c r="DSN8" s="808"/>
      <c r="DSO8" s="808"/>
      <c r="DSP8" s="808"/>
      <c r="DSQ8" s="808"/>
      <c r="DSR8" s="808"/>
      <c r="DSS8" s="808"/>
      <c r="DST8" s="808"/>
      <c r="DSU8" s="808"/>
      <c r="DSV8" s="808"/>
      <c r="DSW8" s="808"/>
      <c r="DSX8" s="808"/>
      <c r="DSY8" s="808"/>
      <c r="DSZ8" s="808"/>
      <c r="DTA8" s="808"/>
      <c r="DTB8" s="808"/>
      <c r="DTC8" s="808"/>
      <c r="DTD8" s="808"/>
      <c r="DTE8" s="808"/>
      <c r="DTF8" s="808"/>
      <c r="DTG8" s="808"/>
      <c r="DTH8" s="808"/>
      <c r="DTI8" s="808"/>
      <c r="DTJ8" s="808"/>
      <c r="DTK8" s="808"/>
      <c r="DTL8" s="808"/>
      <c r="DTM8" s="808"/>
      <c r="DTN8" s="808"/>
      <c r="DTO8" s="808"/>
      <c r="DTP8" s="808"/>
      <c r="DTQ8" s="808"/>
      <c r="DTR8" s="808"/>
      <c r="DTS8" s="808"/>
      <c r="DTT8" s="808"/>
      <c r="DTU8" s="808"/>
      <c r="DTV8" s="808"/>
      <c r="DTW8" s="808"/>
      <c r="DTX8" s="808"/>
      <c r="DTY8" s="808"/>
      <c r="DTZ8" s="808"/>
      <c r="DUA8" s="808"/>
      <c r="DUB8" s="808"/>
      <c r="DUC8" s="808"/>
      <c r="DUD8" s="808"/>
      <c r="DUE8" s="808"/>
      <c r="DUF8" s="808"/>
      <c r="DUG8" s="808"/>
      <c r="DUH8" s="808"/>
      <c r="DUI8" s="808"/>
      <c r="DUJ8" s="808"/>
      <c r="DUK8" s="808"/>
      <c r="DUL8" s="808"/>
      <c r="DUM8" s="808"/>
      <c r="DUN8" s="808"/>
      <c r="DUO8" s="808"/>
      <c r="DUP8" s="808"/>
      <c r="DUQ8" s="808"/>
      <c r="DUR8" s="808"/>
      <c r="DUS8" s="808"/>
      <c r="DUT8" s="808"/>
      <c r="DUU8" s="808"/>
      <c r="DUV8" s="808"/>
      <c r="DUW8" s="808"/>
      <c r="DUX8" s="808"/>
      <c r="DUY8" s="808"/>
      <c r="DUZ8" s="808"/>
      <c r="DVA8" s="808"/>
      <c r="DVB8" s="808"/>
      <c r="DVC8" s="808"/>
      <c r="DVD8" s="808"/>
      <c r="DVE8" s="808"/>
      <c r="DVF8" s="808"/>
      <c r="DVG8" s="808"/>
      <c r="DVH8" s="808"/>
      <c r="DVI8" s="808"/>
      <c r="DVJ8" s="808"/>
      <c r="DVK8" s="808"/>
      <c r="DVL8" s="808"/>
      <c r="DVM8" s="808"/>
      <c r="DVN8" s="808"/>
      <c r="DVO8" s="808"/>
      <c r="DVP8" s="808"/>
      <c r="DVQ8" s="808"/>
      <c r="DVR8" s="808"/>
      <c r="DVS8" s="808"/>
      <c r="DVT8" s="808"/>
      <c r="DVU8" s="808"/>
      <c r="DVV8" s="808"/>
      <c r="DVW8" s="808"/>
      <c r="DVX8" s="808"/>
      <c r="DVY8" s="808"/>
      <c r="DVZ8" s="808"/>
      <c r="DWA8" s="808"/>
      <c r="DWB8" s="808"/>
      <c r="DWC8" s="808"/>
      <c r="DWD8" s="808"/>
      <c r="DWE8" s="808"/>
      <c r="DWF8" s="808"/>
      <c r="DWG8" s="808"/>
      <c r="DWH8" s="808"/>
      <c r="DWI8" s="808"/>
      <c r="DWJ8" s="808"/>
      <c r="DWK8" s="808"/>
      <c r="DWL8" s="808"/>
      <c r="DWM8" s="808"/>
      <c r="DWN8" s="808"/>
      <c r="DWO8" s="808"/>
      <c r="DWP8" s="808"/>
      <c r="DWQ8" s="808"/>
      <c r="DWR8" s="808"/>
      <c r="DWS8" s="808"/>
      <c r="DWT8" s="808"/>
      <c r="DWU8" s="808"/>
      <c r="DWV8" s="808"/>
      <c r="DWW8" s="808"/>
      <c r="DWX8" s="808"/>
      <c r="DWY8" s="808"/>
      <c r="DWZ8" s="808"/>
      <c r="DXA8" s="808"/>
      <c r="DXB8" s="808"/>
      <c r="DXC8" s="808"/>
      <c r="DXD8" s="808"/>
      <c r="DXE8" s="808"/>
      <c r="DXF8" s="808"/>
      <c r="DXG8" s="808"/>
      <c r="DXH8" s="808"/>
      <c r="DXI8" s="808"/>
      <c r="DXJ8" s="808"/>
      <c r="DXK8" s="808"/>
      <c r="DXL8" s="808"/>
      <c r="DXM8" s="808"/>
      <c r="DXN8" s="808"/>
      <c r="DXO8" s="808"/>
      <c r="DXP8" s="808"/>
      <c r="DXQ8" s="808"/>
      <c r="DXR8" s="808"/>
      <c r="DXS8" s="808"/>
      <c r="DXT8" s="808"/>
      <c r="DXU8" s="808"/>
      <c r="DXV8" s="808"/>
      <c r="DXW8" s="808"/>
      <c r="DXX8" s="808"/>
      <c r="DXY8" s="808"/>
      <c r="DXZ8" s="808"/>
      <c r="DYA8" s="808"/>
      <c r="DYB8" s="808"/>
      <c r="DYC8" s="808"/>
      <c r="DYD8" s="808"/>
      <c r="DYE8" s="808"/>
      <c r="DYF8" s="808"/>
      <c r="DYG8" s="808"/>
      <c r="DYH8" s="808"/>
      <c r="DYI8" s="808"/>
      <c r="DYJ8" s="808"/>
      <c r="DYK8" s="808"/>
      <c r="DYL8" s="808"/>
      <c r="DYM8" s="808"/>
      <c r="DYN8" s="808"/>
      <c r="DYO8" s="808"/>
      <c r="DYP8" s="808"/>
      <c r="DYQ8" s="808"/>
      <c r="DYR8" s="808"/>
      <c r="DYS8" s="808"/>
      <c r="DYT8" s="808"/>
      <c r="DYU8" s="808"/>
      <c r="DYV8" s="808"/>
      <c r="DYW8" s="808"/>
      <c r="DYX8" s="808"/>
      <c r="DYY8" s="808"/>
      <c r="DYZ8" s="808"/>
      <c r="DZA8" s="808"/>
      <c r="DZB8" s="808"/>
      <c r="DZC8" s="808"/>
      <c r="DZD8" s="808"/>
      <c r="DZE8" s="808"/>
      <c r="DZF8" s="808"/>
      <c r="DZG8" s="808"/>
      <c r="DZH8" s="808"/>
      <c r="DZI8" s="808"/>
      <c r="DZJ8" s="808"/>
      <c r="DZK8" s="808"/>
      <c r="DZL8" s="808"/>
      <c r="DZM8" s="808"/>
      <c r="DZN8" s="808"/>
      <c r="DZO8" s="808"/>
      <c r="DZP8" s="808"/>
      <c r="DZQ8" s="808"/>
      <c r="DZR8" s="808"/>
      <c r="DZS8" s="808"/>
      <c r="DZT8" s="808"/>
      <c r="DZU8" s="808"/>
      <c r="DZV8" s="808"/>
      <c r="DZW8" s="808"/>
      <c r="DZX8" s="808"/>
      <c r="DZY8" s="808"/>
      <c r="DZZ8" s="808"/>
      <c r="EAA8" s="808"/>
      <c r="EAB8" s="808"/>
      <c r="EAC8" s="808"/>
      <c r="EAD8" s="808"/>
      <c r="EAE8" s="808"/>
      <c r="EAF8" s="808"/>
      <c r="EAG8" s="808"/>
      <c r="EAH8" s="808"/>
      <c r="EAI8" s="808"/>
      <c r="EAJ8" s="808"/>
      <c r="EAK8" s="808"/>
      <c r="EAL8" s="808"/>
      <c r="EAM8" s="808"/>
      <c r="EAN8" s="808"/>
      <c r="EAO8" s="808"/>
      <c r="EAP8" s="808"/>
      <c r="EAQ8" s="808"/>
      <c r="EAR8" s="808"/>
      <c r="EAS8" s="808"/>
      <c r="EAT8" s="808"/>
      <c r="EAU8" s="808"/>
      <c r="EAV8" s="808"/>
      <c r="EAW8" s="808"/>
      <c r="EAX8" s="808"/>
      <c r="EAY8" s="808"/>
      <c r="EAZ8" s="808"/>
      <c r="EBA8" s="808"/>
      <c r="EBB8" s="808"/>
      <c r="EBC8" s="808"/>
      <c r="EBD8" s="808"/>
      <c r="EBE8" s="808"/>
      <c r="EBF8" s="808"/>
      <c r="EBG8" s="808"/>
      <c r="EBH8" s="808"/>
      <c r="EBI8" s="808"/>
      <c r="EBJ8" s="808"/>
      <c r="EBK8" s="808"/>
      <c r="EBL8" s="808"/>
      <c r="EBM8" s="808"/>
      <c r="EBN8" s="808"/>
      <c r="EBO8" s="808"/>
      <c r="EBP8" s="808"/>
      <c r="EBQ8" s="808"/>
      <c r="EBR8" s="808"/>
      <c r="EBS8" s="808"/>
      <c r="EBT8" s="808"/>
      <c r="EBU8" s="808"/>
      <c r="EBV8" s="808"/>
      <c r="EBW8" s="808"/>
      <c r="EBX8" s="808"/>
      <c r="EBY8" s="808"/>
      <c r="EBZ8" s="808"/>
      <c r="ECA8" s="808"/>
      <c r="ECB8" s="808"/>
      <c r="ECC8" s="808"/>
      <c r="ECD8" s="808"/>
      <c r="ECE8" s="808"/>
      <c r="ECF8" s="808"/>
      <c r="ECG8" s="808"/>
      <c r="ECH8" s="808"/>
      <c r="ECI8" s="808"/>
      <c r="ECJ8" s="808"/>
      <c r="ECK8" s="808"/>
      <c r="ECL8" s="808"/>
      <c r="ECM8" s="808"/>
      <c r="ECN8" s="808"/>
      <c r="ECO8" s="808"/>
      <c r="ECP8" s="808"/>
      <c r="ECQ8" s="808"/>
      <c r="ECR8" s="808"/>
      <c r="ECS8" s="808"/>
      <c r="ECT8" s="808"/>
      <c r="ECU8" s="808"/>
      <c r="ECV8" s="808"/>
      <c r="ECW8" s="808"/>
      <c r="ECX8" s="808"/>
      <c r="ECY8" s="808"/>
      <c r="ECZ8" s="808"/>
      <c r="EDA8" s="808"/>
      <c r="EDB8" s="808"/>
      <c r="EDC8" s="808"/>
      <c r="EDD8" s="808"/>
      <c r="EDE8" s="808"/>
      <c r="EDF8" s="808"/>
      <c r="EDG8" s="808"/>
      <c r="EDH8" s="808"/>
      <c r="EDI8" s="808"/>
      <c r="EDJ8" s="808"/>
      <c r="EDK8" s="808"/>
      <c r="EDL8" s="808"/>
      <c r="EDM8" s="808"/>
      <c r="EDN8" s="808"/>
      <c r="EDO8" s="808"/>
      <c r="EDP8" s="808"/>
      <c r="EDQ8" s="808"/>
      <c r="EDR8" s="808"/>
      <c r="EDS8" s="808"/>
      <c r="EDT8" s="808"/>
      <c r="EDU8" s="808"/>
      <c r="EDV8" s="808"/>
      <c r="EDW8" s="808"/>
      <c r="EDX8" s="808"/>
      <c r="EDY8" s="808"/>
      <c r="EDZ8" s="808"/>
      <c r="EEA8" s="808"/>
      <c r="EEB8" s="808"/>
      <c r="EEC8" s="808"/>
      <c r="EED8" s="808"/>
      <c r="EEE8" s="808"/>
      <c r="EEF8" s="808"/>
      <c r="EEG8" s="808"/>
      <c r="EEH8" s="808"/>
      <c r="EEI8" s="808"/>
      <c r="EEJ8" s="808"/>
      <c r="EEK8" s="808"/>
      <c r="EEL8" s="808"/>
      <c r="EEM8" s="808"/>
      <c r="EEN8" s="808"/>
      <c r="EEO8" s="808"/>
      <c r="EEP8" s="808"/>
      <c r="EEQ8" s="808"/>
      <c r="EER8" s="808"/>
      <c r="EES8" s="808"/>
      <c r="EET8" s="808"/>
      <c r="EEU8" s="808"/>
      <c r="EEV8" s="808"/>
      <c r="EEW8" s="808"/>
      <c r="EEX8" s="808"/>
      <c r="EEY8" s="808"/>
      <c r="EEZ8" s="808"/>
      <c r="EFA8" s="808"/>
      <c r="EFB8" s="808"/>
      <c r="EFC8" s="808"/>
      <c r="EFD8" s="808"/>
      <c r="EFE8" s="808"/>
      <c r="EFF8" s="808"/>
      <c r="EFG8" s="808"/>
      <c r="EFH8" s="808"/>
      <c r="EFI8" s="808"/>
      <c r="EFJ8" s="808"/>
      <c r="EFK8" s="808"/>
      <c r="EFL8" s="808"/>
      <c r="EFM8" s="808"/>
      <c r="EFN8" s="808"/>
      <c r="EFO8" s="808"/>
      <c r="EFP8" s="808"/>
      <c r="EFQ8" s="808"/>
      <c r="EFR8" s="808"/>
      <c r="EFS8" s="808"/>
      <c r="EFT8" s="808"/>
      <c r="EFU8" s="808"/>
      <c r="EFV8" s="808"/>
      <c r="EFW8" s="808"/>
      <c r="EFX8" s="808"/>
      <c r="EFY8" s="808"/>
      <c r="EFZ8" s="808"/>
      <c r="EGA8" s="808"/>
      <c r="EGB8" s="808"/>
      <c r="EGC8" s="808"/>
      <c r="EGD8" s="808"/>
      <c r="EGE8" s="808"/>
      <c r="EGF8" s="808"/>
      <c r="EGG8" s="808"/>
      <c r="EGH8" s="808"/>
      <c r="EGI8" s="808"/>
      <c r="EGJ8" s="808"/>
      <c r="EGK8" s="808"/>
      <c r="EGL8" s="808"/>
      <c r="EGM8" s="808"/>
      <c r="EGN8" s="808"/>
      <c r="EGO8" s="808"/>
      <c r="EGP8" s="808"/>
      <c r="EGQ8" s="808"/>
      <c r="EGR8" s="808"/>
      <c r="EGS8" s="808"/>
      <c r="EGT8" s="808"/>
      <c r="EGU8" s="808"/>
      <c r="EGV8" s="808"/>
      <c r="EGW8" s="808"/>
      <c r="EGX8" s="808"/>
      <c r="EGY8" s="808"/>
      <c r="EGZ8" s="808"/>
      <c r="EHA8" s="808"/>
      <c r="EHB8" s="808"/>
      <c r="EHC8" s="808"/>
      <c r="EHD8" s="808"/>
      <c r="EHE8" s="808"/>
      <c r="EHF8" s="808"/>
      <c r="EHG8" s="808"/>
      <c r="EHH8" s="808"/>
      <c r="EHI8" s="808"/>
      <c r="EHJ8" s="808"/>
      <c r="EHK8" s="808"/>
      <c r="EHL8" s="808"/>
      <c r="EHM8" s="808"/>
      <c r="EHN8" s="808"/>
      <c r="EHO8" s="808"/>
      <c r="EHP8" s="808"/>
      <c r="EHQ8" s="808"/>
      <c r="EHR8" s="808"/>
      <c r="EHS8" s="808"/>
      <c r="EHT8" s="808"/>
      <c r="EHU8" s="808"/>
      <c r="EHV8" s="808"/>
      <c r="EHW8" s="808"/>
      <c r="EHX8" s="808"/>
      <c r="EHY8" s="808"/>
      <c r="EHZ8" s="808"/>
      <c r="EIA8" s="808"/>
      <c r="EIB8" s="808"/>
      <c r="EIC8" s="808"/>
      <c r="EID8" s="808"/>
      <c r="EIE8" s="808"/>
      <c r="EIF8" s="808"/>
      <c r="EIG8" s="808"/>
      <c r="EIH8" s="808"/>
      <c r="EII8" s="808"/>
      <c r="EIJ8" s="808"/>
      <c r="EIK8" s="808"/>
      <c r="EIL8" s="808"/>
      <c r="EIM8" s="808"/>
      <c r="EIN8" s="808"/>
      <c r="EIO8" s="808"/>
      <c r="EIP8" s="808"/>
      <c r="EIQ8" s="808"/>
      <c r="EIR8" s="808"/>
      <c r="EIS8" s="808"/>
      <c r="EIT8" s="808"/>
      <c r="EIU8" s="808"/>
      <c r="EIV8" s="808"/>
      <c r="EIW8" s="808"/>
      <c r="EIX8" s="808"/>
      <c r="EIY8" s="808"/>
      <c r="EIZ8" s="808"/>
      <c r="EJA8" s="808"/>
      <c r="EJB8" s="808"/>
      <c r="EJC8" s="808"/>
      <c r="EJD8" s="808"/>
      <c r="EJE8" s="808"/>
      <c r="EJF8" s="808"/>
      <c r="EJG8" s="808"/>
      <c r="EJH8" s="808"/>
      <c r="EJI8" s="808"/>
      <c r="EJJ8" s="808"/>
      <c r="EJK8" s="808"/>
      <c r="EJL8" s="808"/>
      <c r="EJM8" s="808"/>
      <c r="EJN8" s="808"/>
      <c r="EJO8" s="808"/>
      <c r="EJP8" s="808"/>
      <c r="EJQ8" s="808"/>
      <c r="EJR8" s="808"/>
      <c r="EJS8" s="808"/>
      <c r="EJT8" s="808"/>
      <c r="EJU8" s="808"/>
      <c r="EJV8" s="808"/>
      <c r="EJW8" s="808"/>
      <c r="EJX8" s="808"/>
      <c r="EJY8" s="808"/>
      <c r="EJZ8" s="808"/>
      <c r="EKA8" s="808"/>
      <c r="EKB8" s="808"/>
      <c r="EKC8" s="808"/>
      <c r="EKD8" s="808"/>
      <c r="EKE8" s="808"/>
      <c r="EKF8" s="808"/>
      <c r="EKG8" s="808"/>
      <c r="EKH8" s="808"/>
      <c r="EKI8" s="808"/>
      <c r="EKJ8" s="808"/>
      <c r="EKK8" s="808"/>
      <c r="EKL8" s="808"/>
      <c r="EKM8" s="808"/>
      <c r="EKN8" s="808"/>
      <c r="EKO8" s="808"/>
      <c r="EKP8" s="808"/>
      <c r="EKQ8" s="808"/>
      <c r="EKR8" s="808"/>
      <c r="EKS8" s="808"/>
      <c r="EKT8" s="808"/>
      <c r="EKU8" s="808"/>
      <c r="EKV8" s="808"/>
      <c r="EKW8" s="808"/>
      <c r="EKX8" s="808"/>
      <c r="EKY8" s="808"/>
      <c r="EKZ8" s="808"/>
      <c r="ELA8" s="808"/>
      <c r="ELB8" s="808"/>
      <c r="ELC8" s="808"/>
      <c r="ELD8" s="808"/>
      <c r="ELE8" s="808"/>
      <c r="ELF8" s="808"/>
      <c r="ELG8" s="808"/>
      <c r="ELH8" s="808"/>
      <c r="ELI8" s="808"/>
      <c r="ELJ8" s="808"/>
      <c r="ELK8" s="808"/>
      <c r="ELL8" s="808"/>
      <c r="ELM8" s="808"/>
      <c r="ELN8" s="808"/>
      <c r="ELO8" s="808"/>
      <c r="ELP8" s="808"/>
      <c r="ELQ8" s="808"/>
      <c r="ELR8" s="808"/>
      <c r="ELS8" s="808"/>
      <c r="ELT8" s="808"/>
      <c r="ELU8" s="808"/>
      <c r="ELV8" s="808"/>
      <c r="ELW8" s="808"/>
      <c r="ELX8" s="808"/>
      <c r="ELY8" s="808"/>
      <c r="ELZ8" s="808"/>
      <c r="EMA8" s="808"/>
      <c r="EMB8" s="808"/>
      <c r="EMC8" s="808"/>
      <c r="EMD8" s="808"/>
      <c r="EME8" s="808"/>
      <c r="EMF8" s="808"/>
      <c r="EMG8" s="808"/>
      <c r="EMH8" s="808"/>
      <c r="EMI8" s="808"/>
      <c r="EMJ8" s="808"/>
      <c r="EMK8" s="808"/>
      <c r="EML8" s="808"/>
      <c r="EMM8" s="808"/>
      <c r="EMN8" s="808"/>
      <c r="EMO8" s="808"/>
      <c r="EMP8" s="808"/>
      <c r="EMQ8" s="808"/>
      <c r="EMR8" s="808"/>
      <c r="EMS8" s="808"/>
      <c r="EMT8" s="808"/>
      <c r="EMU8" s="808"/>
      <c r="EMV8" s="808"/>
      <c r="EMW8" s="808"/>
      <c r="EMX8" s="808"/>
      <c r="EMY8" s="808"/>
      <c r="EMZ8" s="808"/>
      <c r="ENA8" s="808"/>
      <c r="ENB8" s="808"/>
      <c r="ENC8" s="808"/>
      <c r="END8" s="808"/>
      <c r="ENE8" s="808"/>
      <c r="ENF8" s="808"/>
      <c r="ENG8" s="808"/>
      <c r="ENH8" s="808"/>
      <c r="ENI8" s="808"/>
      <c r="ENJ8" s="808"/>
      <c r="ENK8" s="808"/>
      <c r="ENL8" s="808"/>
      <c r="ENM8" s="808"/>
      <c r="ENN8" s="808"/>
      <c r="ENO8" s="808"/>
      <c r="ENP8" s="808"/>
      <c r="ENQ8" s="808"/>
      <c r="ENR8" s="808"/>
      <c r="ENS8" s="808"/>
      <c r="ENT8" s="808"/>
      <c r="ENU8" s="808"/>
      <c r="ENV8" s="808"/>
      <c r="ENW8" s="808"/>
      <c r="ENX8" s="808"/>
      <c r="ENY8" s="808"/>
      <c r="ENZ8" s="808"/>
      <c r="EOA8" s="808"/>
      <c r="EOB8" s="808"/>
      <c r="EOC8" s="808"/>
      <c r="EOD8" s="808"/>
      <c r="EOE8" s="808"/>
      <c r="EOF8" s="808"/>
      <c r="EOG8" s="808"/>
      <c r="EOH8" s="808"/>
      <c r="EOI8" s="808"/>
      <c r="EOJ8" s="808"/>
      <c r="EOK8" s="808"/>
      <c r="EOL8" s="808"/>
      <c r="EOM8" s="808"/>
      <c r="EON8" s="808"/>
      <c r="EOO8" s="808"/>
      <c r="EOP8" s="808"/>
      <c r="EOQ8" s="808"/>
      <c r="EOR8" s="808"/>
      <c r="EOS8" s="808"/>
      <c r="EOT8" s="808"/>
      <c r="EOU8" s="808"/>
      <c r="EOV8" s="808"/>
      <c r="EOW8" s="808"/>
      <c r="EOX8" s="808"/>
      <c r="EOY8" s="808"/>
      <c r="EOZ8" s="808"/>
      <c r="EPA8" s="808"/>
      <c r="EPB8" s="808"/>
      <c r="EPC8" s="808"/>
      <c r="EPD8" s="808"/>
      <c r="EPE8" s="808"/>
      <c r="EPF8" s="808"/>
      <c r="EPG8" s="808"/>
      <c r="EPH8" s="808"/>
      <c r="EPI8" s="808"/>
      <c r="EPJ8" s="808"/>
      <c r="EPK8" s="808"/>
      <c r="EPL8" s="808"/>
      <c r="EPM8" s="808"/>
      <c r="EPN8" s="808"/>
      <c r="EPO8" s="808"/>
      <c r="EPP8" s="808"/>
      <c r="EPQ8" s="808"/>
      <c r="EPR8" s="808"/>
      <c r="EPS8" s="808"/>
      <c r="EPT8" s="808"/>
      <c r="EPU8" s="808"/>
      <c r="EPV8" s="808"/>
      <c r="EPW8" s="808"/>
      <c r="EPX8" s="808"/>
      <c r="EPY8" s="808"/>
      <c r="EPZ8" s="808"/>
      <c r="EQA8" s="808"/>
      <c r="EQB8" s="808"/>
      <c r="EQC8" s="808"/>
      <c r="EQD8" s="808"/>
      <c r="EQE8" s="808"/>
      <c r="EQF8" s="808"/>
      <c r="EQG8" s="808"/>
      <c r="EQH8" s="808"/>
      <c r="EQI8" s="808"/>
      <c r="EQJ8" s="808"/>
      <c r="EQK8" s="808"/>
      <c r="EQL8" s="808"/>
      <c r="EQM8" s="808"/>
      <c r="EQN8" s="808"/>
      <c r="EQO8" s="808"/>
      <c r="EQP8" s="808"/>
      <c r="EQQ8" s="808"/>
      <c r="EQR8" s="808"/>
      <c r="EQS8" s="808"/>
      <c r="EQT8" s="808"/>
      <c r="EQU8" s="808"/>
      <c r="EQV8" s="808"/>
      <c r="EQW8" s="808"/>
      <c r="EQX8" s="808"/>
      <c r="EQY8" s="808"/>
      <c r="EQZ8" s="808"/>
      <c r="ERA8" s="808"/>
      <c r="ERB8" s="808"/>
      <c r="ERC8" s="808"/>
      <c r="ERD8" s="808"/>
      <c r="ERE8" s="808"/>
      <c r="ERF8" s="808"/>
      <c r="ERG8" s="808"/>
      <c r="ERH8" s="808"/>
      <c r="ERI8" s="808"/>
      <c r="ERJ8" s="808"/>
      <c r="ERK8" s="808"/>
      <c r="ERL8" s="808"/>
      <c r="ERM8" s="808"/>
      <c r="ERN8" s="808"/>
      <c r="ERO8" s="808"/>
      <c r="ERP8" s="808"/>
      <c r="ERQ8" s="808"/>
      <c r="ERR8" s="808"/>
      <c r="ERS8" s="808"/>
      <c r="ERT8" s="808"/>
      <c r="ERU8" s="808"/>
      <c r="ERV8" s="808"/>
      <c r="ERW8" s="808"/>
      <c r="ERX8" s="808"/>
      <c r="ERY8" s="808"/>
      <c r="ERZ8" s="808"/>
      <c r="ESA8" s="808"/>
      <c r="ESB8" s="808"/>
      <c r="ESC8" s="808"/>
      <c r="ESD8" s="808"/>
      <c r="ESE8" s="808"/>
      <c r="ESF8" s="808"/>
      <c r="ESG8" s="808"/>
      <c r="ESH8" s="808"/>
      <c r="ESI8" s="808"/>
      <c r="ESJ8" s="808"/>
      <c r="ESK8" s="808"/>
      <c r="ESL8" s="808"/>
      <c r="ESM8" s="808"/>
      <c r="ESN8" s="808"/>
      <c r="ESO8" s="808"/>
      <c r="ESP8" s="808"/>
      <c r="ESQ8" s="808"/>
      <c r="ESR8" s="808"/>
      <c r="ESS8" s="808"/>
      <c r="EST8" s="808"/>
      <c r="ESU8" s="808"/>
      <c r="ESV8" s="808"/>
      <c r="ESW8" s="808"/>
      <c r="ESX8" s="808"/>
      <c r="ESY8" s="808"/>
      <c r="ESZ8" s="808"/>
      <c r="ETA8" s="808"/>
      <c r="ETB8" s="808"/>
      <c r="ETC8" s="808"/>
      <c r="ETD8" s="808"/>
      <c r="ETE8" s="808"/>
      <c r="ETF8" s="808"/>
      <c r="ETG8" s="808"/>
      <c r="ETH8" s="808"/>
      <c r="ETI8" s="808"/>
      <c r="ETJ8" s="808"/>
      <c r="ETK8" s="808"/>
      <c r="ETL8" s="808"/>
      <c r="ETM8" s="808"/>
      <c r="ETN8" s="808"/>
      <c r="ETO8" s="808"/>
      <c r="ETP8" s="808"/>
      <c r="ETQ8" s="808"/>
      <c r="ETR8" s="808"/>
      <c r="ETS8" s="808"/>
      <c r="ETT8" s="808"/>
      <c r="ETU8" s="808"/>
      <c r="ETV8" s="808"/>
      <c r="ETW8" s="808"/>
      <c r="ETX8" s="808"/>
      <c r="ETY8" s="808"/>
      <c r="ETZ8" s="808"/>
      <c r="EUA8" s="808"/>
      <c r="EUB8" s="808"/>
      <c r="EUC8" s="808"/>
      <c r="EUD8" s="808"/>
      <c r="EUE8" s="808"/>
      <c r="EUF8" s="808"/>
      <c r="EUG8" s="808"/>
      <c r="EUH8" s="808"/>
      <c r="EUI8" s="808"/>
      <c r="EUJ8" s="808"/>
      <c r="EUK8" s="808"/>
      <c r="EUL8" s="808"/>
      <c r="EUM8" s="808"/>
      <c r="EUN8" s="808"/>
      <c r="EUO8" s="808"/>
      <c r="EUP8" s="808"/>
      <c r="EUQ8" s="808"/>
      <c r="EUR8" s="808"/>
      <c r="EUS8" s="808"/>
      <c r="EUT8" s="808"/>
      <c r="EUU8" s="808"/>
      <c r="EUV8" s="808"/>
      <c r="EUW8" s="808"/>
      <c r="EUX8" s="808"/>
      <c r="EUY8" s="808"/>
      <c r="EUZ8" s="808"/>
      <c r="EVA8" s="808"/>
      <c r="EVB8" s="808"/>
      <c r="EVC8" s="808"/>
      <c r="EVD8" s="808"/>
      <c r="EVE8" s="808"/>
      <c r="EVF8" s="808"/>
      <c r="EVG8" s="808"/>
      <c r="EVH8" s="808"/>
      <c r="EVI8" s="808"/>
      <c r="EVJ8" s="808"/>
      <c r="EVK8" s="808"/>
      <c r="EVL8" s="808"/>
      <c r="EVM8" s="808"/>
      <c r="EVN8" s="808"/>
      <c r="EVO8" s="808"/>
      <c r="EVP8" s="808"/>
      <c r="EVQ8" s="808"/>
      <c r="EVR8" s="808"/>
      <c r="EVS8" s="808"/>
      <c r="EVT8" s="808"/>
      <c r="EVU8" s="808"/>
      <c r="EVV8" s="808"/>
      <c r="EVW8" s="808"/>
      <c r="EVX8" s="808"/>
      <c r="EVY8" s="808"/>
      <c r="EVZ8" s="808"/>
      <c r="EWA8" s="808"/>
      <c r="EWB8" s="808"/>
      <c r="EWC8" s="808"/>
      <c r="EWD8" s="808"/>
      <c r="EWE8" s="808"/>
      <c r="EWF8" s="808"/>
      <c r="EWG8" s="808"/>
      <c r="EWH8" s="808"/>
      <c r="EWI8" s="808"/>
      <c r="EWJ8" s="808"/>
      <c r="EWK8" s="808"/>
      <c r="EWL8" s="808"/>
      <c r="EWM8" s="808"/>
      <c r="EWN8" s="808"/>
      <c r="EWO8" s="808"/>
      <c r="EWP8" s="808"/>
      <c r="EWQ8" s="808"/>
      <c r="EWR8" s="808"/>
      <c r="EWS8" s="808"/>
      <c r="EWT8" s="808"/>
      <c r="EWU8" s="808"/>
      <c r="EWV8" s="808"/>
      <c r="EWW8" s="808"/>
      <c r="EWX8" s="808"/>
      <c r="EWY8" s="808"/>
      <c r="EWZ8" s="808"/>
      <c r="EXA8" s="808"/>
      <c r="EXB8" s="808"/>
      <c r="EXC8" s="808"/>
      <c r="EXD8" s="808"/>
      <c r="EXE8" s="808"/>
      <c r="EXF8" s="808"/>
      <c r="EXG8" s="808"/>
      <c r="EXH8" s="808"/>
      <c r="EXI8" s="808"/>
      <c r="EXJ8" s="808"/>
      <c r="EXK8" s="808"/>
      <c r="EXL8" s="808"/>
      <c r="EXM8" s="808"/>
      <c r="EXN8" s="808"/>
      <c r="EXO8" s="808"/>
      <c r="EXP8" s="808"/>
      <c r="EXQ8" s="808"/>
      <c r="EXR8" s="808"/>
      <c r="EXS8" s="808"/>
      <c r="EXT8" s="808"/>
      <c r="EXU8" s="808"/>
      <c r="EXV8" s="808"/>
      <c r="EXW8" s="808"/>
      <c r="EXX8" s="808"/>
      <c r="EXY8" s="808"/>
      <c r="EXZ8" s="808"/>
      <c r="EYA8" s="808"/>
      <c r="EYB8" s="808"/>
      <c r="EYC8" s="808"/>
      <c r="EYD8" s="808"/>
      <c r="EYE8" s="808"/>
      <c r="EYF8" s="808"/>
      <c r="EYG8" s="808"/>
      <c r="EYH8" s="808"/>
      <c r="EYI8" s="808"/>
      <c r="EYJ8" s="808"/>
      <c r="EYK8" s="808"/>
      <c r="EYL8" s="808"/>
      <c r="EYM8" s="808"/>
      <c r="EYN8" s="808"/>
      <c r="EYO8" s="808"/>
      <c r="EYP8" s="808"/>
      <c r="EYQ8" s="808"/>
      <c r="EYR8" s="808"/>
      <c r="EYS8" s="808"/>
      <c r="EYT8" s="808"/>
      <c r="EYU8" s="808"/>
      <c r="EYV8" s="808"/>
      <c r="EYW8" s="808"/>
      <c r="EYX8" s="808"/>
      <c r="EYY8" s="808"/>
      <c r="EYZ8" s="808"/>
      <c r="EZA8" s="808"/>
      <c r="EZB8" s="808"/>
      <c r="EZC8" s="808"/>
      <c r="EZD8" s="808"/>
      <c r="EZE8" s="808"/>
      <c r="EZF8" s="808"/>
      <c r="EZG8" s="808"/>
      <c r="EZH8" s="808"/>
      <c r="EZI8" s="808"/>
      <c r="EZJ8" s="808"/>
      <c r="EZK8" s="808"/>
      <c r="EZL8" s="808"/>
      <c r="EZM8" s="808"/>
      <c r="EZN8" s="808"/>
      <c r="EZO8" s="808"/>
      <c r="EZP8" s="808"/>
      <c r="EZQ8" s="808"/>
      <c r="EZR8" s="808"/>
      <c r="EZS8" s="808"/>
      <c r="EZT8" s="808"/>
      <c r="EZU8" s="808"/>
      <c r="EZV8" s="808"/>
      <c r="EZW8" s="808"/>
      <c r="EZX8" s="808"/>
      <c r="EZY8" s="808"/>
      <c r="EZZ8" s="808"/>
      <c r="FAA8" s="808"/>
      <c r="FAB8" s="808"/>
      <c r="FAC8" s="808"/>
      <c r="FAD8" s="808"/>
      <c r="FAE8" s="808"/>
      <c r="FAF8" s="808"/>
      <c r="FAG8" s="808"/>
      <c r="FAH8" s="808"/>
      <c r="FAI8" s="808"/>
      <c r="FAJ8" s="808"/>
      <c r="FAK8" s="808"/>
      <c r="FAL8" s="808"/>
      <c r="FAM8" s="808"/>
      <c r="FAN8" s="808"/>
      <c r="FAO8" s="808"/>
      <c r="FAP8" s="808"/>
      <c r="FAQ8" s="808"/>
      <c r="FAR8" s="808"/>
      <c r="FAS8" s="808"/>
      <c r="FAT8" s="808"/>
      <c r="FAU8" s="808"/>
      <c r="FAV8" s="808"/>
      <c r="FAW8" s="808"/>
      <c r="FAX8" s="808"/>
      <c r="FAY8" s="808"/>
      <c r="FAZ8" s="808"/>
      <c r="FBA8" s="808"/>
      <c r="FBB8" s="808"/>
      <c r="FBC8" s="808"/>
      <c r="FBD8" s="808"/>
      <c r="FBE8" s="808"/>
      <c r="FBF8" s="808"/>
      <c r="FBG8" s="808"/>
      <c r="FBH8" s="808"/>
      <c r="FBI8" s="808"/>
      <c r="FBJ8" s="808"/>
      <c r="FBK8" s="808"/>
      <c r="FBL8" s="808"/>
      <c r="FBM8" s="808"/>
      <c r="FBN8" s="808"/>
      <c r="FBO8" s="808"/>
      <c r="FBP8" s="808"/>
      <c r="FBQ8" s="808"/>
      <c r="FBR8" s="808"/>
      <c r="FBS8" s="808"/>
      <c r="FBT8" s="808"/>
      <c r="FBU8" s="808"/>
      <c r="FBV8" s="808"/>
      <c r="FBW8" s="808"/>
      <c r="FBX8" s="808"/>
      <c r="FBY8" s="808"/>
      <c r="FBZ8" s="808"/>
      <c r="FCA8" s="808"/>
      <c r="FCB8" s="808"/>
      <c r="FCC8" s="808"/>
      <c r="FCD8" s="808"/>
      <c r="FCE8" s="808"/>
      <c r="FCF8" s="808"/>
      <c r="FCG8" s="808"/>
      <c r="FCH8" s="808"/>
      <c r="FCI8" s="808"/>
      <c r="FCJ8" s="808"/>
      <c r="FCK8" s="808"/>
      <c r="FCL8" s="808"/>
      <c r="FCM8" s="808"/>
      <c r="FCN8" s="808"/>
      <c r="FCO8" s="808"/>
      <c r="FCP8" s="808"/>
      <c r="FCQ8" s="808"/>
      <c r="FCR8" s="808"/>
      <c r="FCS8" s="808"/>
      <c r="FCT8" s="808"/>
      <c r="FCU8" s="808"/>
      <c r="FCV8" s="808"/>
      <c r="FCW8" s="808"/>
      <c r="FCX8" s="808"/>
      <c r="FCY8" s="808"/>
      <c r="FCZ8" s="808"/>
      <c r="FDA8" s="808"/>
      <c r="FDB8" s="808"/>
      <c r="FDC8" s="808"/>
      <c r="FDD8" s="808"/>
      <c r="FDE8" s="808"/>
      <c r="FDF8" s="808"/>
      <c r="FDG8" s="808"/>
      <c r="FDH8" s="808"/>
      <c r="FDI8" s="808"/>
      <c r="FDJ8" s="808"/>
      <c r="FDK8" s="808"/>
      <c r="FDL8" s="808"/>
      <c r="FDM8" s="808"/>
      <c r="FDN8" s="808"/>
      <c r="FDO8" s="808"/>
      <c r="FDP8" s="808"/>
      <c r="FDQ8" s="808"/>
      <c r="FDR8" s="808"/>
      <c r="FDS8" s="808"/>
      <c r="FDT8" s="808"/>
      <c r="FDU8" s="808"/>
      <c r="FDV8" s="808"/>
      <c r="FDW8" s="808"/>
      <c r="FDX8" s="808"/>
      <c r="FDY8" s="808"/>
      <c r="FDZ8" s="808"/>
      <c r="FEA8" s="808"/>
      <c r="FEB8" s="808"/>
      <c r="FEC8" s="808"/>
      <c r="FED8" s="808"/>
      <c r="FEE8" s="808"/>
      <c r="FEF8" s="808"/>
      <c r="FEG8" s="808"/>
      <c r="FEH8" s="808"/>
      <c r="FEI8" s="808"/>
      <c r="FEJ8" s="808"/>
      <c r="FEK8" s="808"/>
      <c r="FEL8" s="808"/>
      <c r="FEM8" s="808"/>
      <c r="FEN8" s="808"/>
      <c r="FEO8" s="808"/>
      <c r="FEP8" s="808"/>
      <c r="FEQ8" s="808"/>
      <c r="FER8" s="808"/>
      <c r="FES8" s="808"/>
      <c r="FET8" s="808"/>
      <c r="FEU8" s="808"/>
      <c r="FEV8" s="808"/>
      <c r="FEW8" s="808"/>
      <c r="FEX8" s="808"/>
      <c r="FEY8" s="808"/>
      <c r="FEZ8" s="808"/>
      <c r="FFA8" s="808"/>
      <c r="FFB8" s="808"/>
      <c r="FFC8" s="808"/>
      <c r="FFD8" s="808"/>
      <c r="FFE8" s="808"/>
      <c r="FFF8" s="808"/>
      <c r="FFG8" s="808"/>
      <c r="FFH8" s="808"/>
      <c r="FFI8" s="808"/>
      <c r="FFJ8" s="808"/>
      <c r="FFK8" s="808"/>
      <c r="FFL8" s="808"/>
      <c r="FFM8" s="808"/>
      <c r="FFN8" s="808"/>
      <c r="FFO8" s="808"/>
      <c r="FFP8" s="808"/>
      <c r="FFQ8" s="808"/>
      <c r="FFR8" s="808"/>
      <c r="FFS8" s="808"/>
      <c r="FFT8" s="808"/>
      <c r="FFU8" s="808"/>
      <c r="FFV8" s="808"/>
      <c r="FFW8" s="808"/>
      <c r="FFX8" s="808"/>
      <c r="FFY8" s="808"/>
      <c r="FFZ8" s="808"/>
      <c r="FGA8" s="808"/>
      <c r="FGB8" s="808"/>
      <c r="FGC8" s="808"/>
      <c r="FGD8" s="808"/>
      <c r="FGE8" s="808"/>
      <c r="FGF8" s="808"/>
      <c r="FGG8" s="808"/>
      <c r="FGH8" s="808"/>
      <c r="FGI8" s="808"/>
      <c r="FGJ8" s="808"/>
      <c r="FGK8" s="808"/>
      <c r="FGL8" s="808"/>
      <c r="FGM8" s="808"/>
      <c r="FGN8" s="808"/>
      <c r="FGO8" s="808"/>
      <c r="FGP8" s="808"/>
      <c r="FGQ8" s="808"/>
      <c r="FGR8" s="808"/>
      <c r="FGS8" s="808"/>
      <c r="FGT8" s="808"/>
      <c r="FGU8" s="808"/>
      <c r="FGV8" s="808"/>
      <c r="FGW8" s="808"/>
      <c r="FGX8" s="808"/>
      <c r="FGY8" s="808"/>
      <c r="FGZ8" s="808"/>
      <c r="FHA8" s="808"/>
      <c r="FHB8" s="808"/>
      <c r="FHC8" s="808"/>
      <c r="FHD8" s="808"/>
      <c r="FHE8" s="808"/>
      <c r="FHF8" s="808"/>
      <c r="FHG8" s="808"/>
      <c r="FHH8" s="808"/>
      <c r="FHI8" s="808"/>
      <c r="FHJ8" s="808"/>
      <c r="FHK8" s="808"/>
      <c r="FHL8" s="808"/>
      <c r="FHM8" s="808"/>
      <c r="FHN8" s="808"/>
      <c r="FHO8" s="808"/>
      <c r="FHP8" s="808"/>
      <c r="FHQ8" s="808"/>
      <c r="FHR8" s="808"/>
      <c r="FHS8" s="808"/>
      <c r="FHT8" s="808"/>
      <c r="FHU8" s="808"/>
      <c r="FHV8" s="808"/>
      <c r="FHW8" s="808"/>
      <c r="FHX8" s="808"/>
      <c r="FHY8" s="808"/>
      <c r="FHZ8" s="808"/>
      <c r="FIA8" s="808"/>
      <c r="FIB8" s="808"/>
      <c r="FIC8" s="808"/>
      <c r="FID8" s="808"/>
      <c r="FIE8" s="808"/>
      <c r="FIF8" s="808"/>
      <c r="FIG8" s="808"/>
      <c r="FIH8" s="808"/>
      <c r="FII8" s="808"/>
      <c r="FIJ8" s="808"/>
      <c r="FIK8" s="808"/>
      <c r="FIL8" s="808"/>
      <c r="FIM8" s="808"/>
      <c r="FIN8" s="808"/>
      <c r="FIO8" s="808"/>
      <c r="FIP8" s="808"/>
      <c r="FIQ8" s="808"/>
      <c r="FIR8" s="808"/>
      <c r="FIS8" s="808"/>
      <c r="FIT8" s="808"/>
      <c r="FIU8" s="808"/>
      <c r="FIV8" s="808"/>
      <c r="FIW8" s="808"/>
      <c r="FIX8" s="808"/>
      <c r="FIY8" s="808"/>
      <c r="FIZ8" s="808"/>
      <c r="FJA8" s="808"/>
      <c r="FJB8" s="808"/>
      <c r="FJC8" s="808"/>
      <c r="FJD8" s="808"/>
      <c r="FJE8" s="808"/>
      <c r="FJF8" s="808"/>
      <c r="FJG8" s="808"/>
      <c r="FJH8" s="808"/>
      <c r="FJI8" s="808"/>
      <c r="FJJ8" s="808"/>
      <c r="FJK8" s="808"/>
      <c r="FJL8" s="808"/>
      <c r="FJM8" s="808"/>
      <c r="FJN8" s="808"/>
      <c r="FJO8" s="808"/>
      <c r="FJP8" s="808"/>
      <c r="FJQ8" s="808"/>
      <c r="FJR8" s="808"/>
      <c r="FJS8" s="808"/>
      <c r="FJT8" s="808"/>
      <c r="FJU8" s="808"/>
      <c r="FJV8" s="808"/>
      <c r="FJW8" s="808"/>
      <c r="FJX8" s="808"/>
      <c r="FJY8" s="808"/>
      <c r="FJZ8" s="808"/>
      <c r="FKA8" s="808"/>
      <c r="FKB8" s="808"/>
      <c r="FKC8" s="808"/>
      <c r="FKD8" s="808"/>
      <c r="FKE8" s="808"/>
      <c r="FKF8" s="808"/>
      <c r="FKG8" s="808"/>
      <c r="FKH8" s="808"/>
      <c r="FKI8" s="808"/>
      <c r="FKJ8" s="808"/>
      <c r="FKK8" s="808"/>
      <c r="FKL8" s="808"/>
      <c r="FKM8" s="808"/>
      <c r="FKN8" s="808"/>
      <c r="FKO8" s="808"/>
      <c r="FKP8" s="808"/>
      <c r="FKQ8" s="808"/>
      <c r="FKR8" s="808"/>
      <c r="FKS8" s="808"/>
      <c r="FKT8" s="808"/>
      <c r="FKU8" s="808"/>
      <c r="FKV8" s="808"/>
      <c r="FKW8" s="808"/>
      <c r="FKX8" s="808"/>
      <c r="FKY8" s="808"/>
      <c r="FKZ8" s="808"/>
      <c r="FLA8" s="808"/>
      <c r="FLB8" s="808"/>
      <c r="FLC8" s="808"/>
      <c r="FLD8" s="808"/>
      <c r="FLE8" s="808"/>
      <c r="FLF8" s="808"/>
      <c r="FLG8" s="808"/>
      <c r="FLH8" s="808"/>
      <c r="FLI8" s="808"/>
      <c r="FLJ8" s="808"/>
      <c r="FLK8" s="808"/>
      <c r="FLL8" s="808"/>
      <c r="FLM8" s="808"/>
      <c r="FLN8" s="808"/>
      <c r="FLO8" s="808"/>
      <c r="FLP8" s="808"/>
      <c r="FLQ8" s="808"/>
      <c r="FLR8" s="808"/>
      <c r="FLS8" s="808"/>
      <c r="FLT8" s="808"/>
      <c r="FLU8" s="808"/>
      <c r="FLV8" s="808"/>
      <c r="FLW8" s="808"/>
      <c r="FLX8" s="808"/>
      <c r="FLY8" s="808"/>
      <c r="FLZ8" s="808"/>
      <c r="FMA8" s="808"/>
      <c r="FMB8" s="808"/>
      <c r="FMC8" s="808"/>
      <c r="FMD8" s="808"/>
      <c r="FME8" s="808"/>
      <c r="FMF8" s="808"/>
      <c r="FMG8" s="808"/>
      <c r="FMH8" s="808"/>
      <c r="FMI8" s="808"/>
      <c r="FMJ8" s="808"/>
      <c r="FMK8" s="808"/>
      <c r="FML8" s="808"/>
      <c r="FMM8" s="808"/>
      <c r="FMN8" s="808"/>
      <c r="FMO8" s="808"/>
      <c r="FMP8" s="808"/>
      <c r="FMQ8" s="808"/>
      <c r="FMR8" s="808"/>
      <c r="FMS8" s="808"/>
      <c r="FMT8" s="808"/>
      <c r="FMU8" s="808"/>
      <c r="FMV8" s="808"/>
      <c r="FMW8" s="808"/>
      <c r="FMX8" s="808"/>
      <c r="FMY8" s="808"/>
      <c r="FMZ8" s="808"/>
      <c r="FNA8" s="808"/>
      <c r="FNB8" s="808"/>
      <c r="FNC8" s="808"/>
      <c r="FND8" s="808"/>
      <c r="FNE8" s="808"/>
      <c r="FNF8" s="808"/>
      <c r="FNG8" s="808"/>
      <c r="FNH8" s="808"/>
      <c r="FNI8" s="808"/>
      <c r="FNJ8" s="808"/>
      <c r="FNK8" s="808"/>
      <c r="FNL8" s="808"/>
      <c r="FNM8" s="808"/>
      <c r="FNN8" s="808"/>
      <c r="FNO8" s="808"/>
      <c r="FNP8" s="808"/>
      <c r="FNQ8" s="808"/>
      <c r="FNR8" s="808"/>
      <c r="FNS8" s="808"/>
      <c r="FNT8" s="808"/>
      <c r="FNU8" s="808"/>
      <c r="FNV8" s="808"/>
      <c r="FNW8" s="808"/>
      <c r="FNX8" s="808"/>
      <c r="FNY8" s="808"/>
      <c r="FNZ8" s="808"/>
      <c r="FOA8" s="808"/>
      <c r="FOB8" s="808"/>
      <c r="FOC8" s="808"/>
      <c r="FOD8" s="808"/>
      <c r="FOE8" s="808"/>
      <c r="FOF8" s="808"/>
      <c r="FOG8" s="808"/>
      <c r="FOH8" s="808"/>
      <c r="FOI8" s="808"/>
      <c r="FOJ8" s="808"/>
      <c r="FOK8" s="808"/>
      <c r="FOL8" s="808"/>
      <c r="FOM8" s="808"/>
      <c r="FON8" s="808"/>
      <c r="FOO8" s="808"/>
      <c r="FOP8" s="808"/>
      <c r="FOQ8" s="808"/>
      <c r="FOR8" s="808"/>
      <c r="FOS8" s="808"/>
      <c r="FOT8" s="808"/>
      <c r="FOU8" s="808"/>
      <c r="FOV8" s="808"/>
      <c r="FOW8" s="808"/>
      <c r="FOX8" s="808"/>
      <c r="FOY8" s="808"/>
      <c r="FOZ8" s="808"/>
      <c r="FPA8" s="808"/>
      <c r="FPB8" s="808"/>
      <c r="FPC8" s="808"/>
      <c r="FPD8" s="808"/>
      <c r="FPE8" s="808"/>
      <c r="FPF8" s="808"/>
      <c r="FPG8" s="808"/>
      <c r="FPH8" s="808"/>
      <c r="FPI8" s="808"/>
      <c r="FPJ8" s="808"/>
      <c r="FPK8" s="808"/>
      <c r="FPL8" s="808"/>
      <c r="FPM8" s="808"/>
      <c r="FPN8" s="808"/>
      <c r="FPO8" s="808"/>
      <c r="FPP8" s="808"/>
      <c r="FPQ8" s="808"/>
      <c r="FPR8" s="808"/>
      <c r="FPS8" s="808"/>
      <c r="FPT8" s="808"/>
      <c r="FPU8" s="808"/>
      <c r="FPV8" s="808"/>
      <c r="FPW8" s="808"/>
      <c r="FPX8" s="808"/>
      <c r="FPY8" s="808"/>
      <c r="FPZ8" s="808"/>
      <c r="FQA8" s="808"/>
      <c r="FQB8" s="808"/>
      <c r="FQC8" s="808"/>
      <c r="FQD8" s="808"/>
      <c r="FQE8" s="808"/>
      <c r="FQF8" s="808"/>
      <c r="FQG8" s="808"/>
      <c r="FQH8" s="808"/>
      <c r="FQI8" s="808"/>
      <c r="FQJ8" s="808"/>
      <c r="FQK8" s="808"/>
      <c r="FQL8" s="808"/>
      <c r="FQM8" s="808"/>
      <c r="FQN8" s="808"/>
      <c r="FQO8" s="808"/>
      <c r="FQP8" s="808"/>
      <c r="FQQ8" s="808"/>
      <c r="FQR8" s="808"/>
      <c r="FQS8" s="808"/>
      <c r="FQT8" s="808"/>
      <c r="FQU8" s="808"/>
      <c r="FQV8" s="808"/>
      <c r="FQW8" s="808"/>
      <c r="FQX8" s="808"/>
      <c r="FQY8" s="808"/>
      <c r="FQZ8" s="808"/>
      <c r="FRA8" s="808"/>
      <c r="FRB8" s="808"/>
      <c r="FRC8" s="808"/>
      <c r="FRD8" s="808"/>
      <c r="FRE8" s="808"/>
      <c r="FRF8" s="808"/>
      <c r="FRG8" s="808"/>
      <c r="FRH8" s="808"/>
      <c r="FRI8" s="808"/>
      <c r="FRJ8" s="808"/>
      <c r="FRK8" s="808"/>
      <c r="FRL8" s="808"/>
      <c r="FRM8" s="808"/>
      <c r="FRN8" s="808"/>
      <c r="FRO8" s="808"/>
      <c r="FRP8" s="808"/>
      <c r="FRQ8" s="808"/>
      <c r="FRR8" s="808"/>
      <c r="FRS8" s="808"/>
      <c r="FRT8" s="808"/>
      <c r="FRU8" s="808"/>
      <c r="FRV8" s="808"/>
      <c r="FRW8" s="808"/>
      <c r="FRX8" s="808"/>
      <c r="FRY8" s="808"/>
      <c r="FRZ8" s="808"/>
      <c r="FSA8" s="808"/>
      <c r="FSB8" s="808"/>
      <c r="FSC8" s="808"/>
      <c r="FSD8" s="808"/>
      <c r="FSE8" s="808"/>
      <c r="FSF8" s="808"/>
      <c r="FSG8" s="808"/>
      <c r="FSH8" s="808"/>
      <c r="FSI8" s="808"/>
      <c r="FSJ8" s="808"/>
      <c r="FSK8" s="808"/>
      <c r="FSL8" s="808"/>
      <c r="FSM8" s="808"/>
      <c r="FSN8" s="808"/>
      <c r="FSO8" s="808"/>
      <c r="FSP8" s="808"/>
      <c r="FSQ8" s="808"/>
      <c r="FSR8" s="808"/>
      <c r="FSS8" s="808"/>
      <c r="FST8" s="808"/>
      <c r="FSU8" s="808"/>
      <c r="FSV8" s="808"/>
      <c r="FSW8" s="808"/>
      <c r="FSX8" s="808"/>
      <c r="FSY8" s="808"/>
      <c r="FSZ8" s="808"/>
      <c r="FTA8" s="808"/>
      <c r="FTB8" s="808"/>
      <c r="FTC8" s="808"/>
      <c r="FTD8" s="808"/>
      <c r="FTE8" s="808"/>
      <c r="FTF8" s="808"/>
      <c r="FTG8" s="808"/>
      <c r="FTH8" s="808"/>
      <c r="FTI8" s="808"/>
      <c r="FTJ8" s="808"/>
      <c r="FTK8" s="808"/>
      <c r="FTL8" s="808"/>
      <c r="FTM8" s="808"/>
      <c r="FTN8" s="808"/>
      <c r="FTO8" s="808"/>
      <c r="FTP8" s="808"/>
      <c r="FTQ8" s="808"/>
      <c r="FTR8" s="808"/>
      <c r="FTS8" s="808"/>
      <c r="FTT8" s="808"/>
      <c r="FTU8" s="808"/>
      <c r="FTV8" s="808"/>
      <c r="FTW8" s="808"/>
      <c r="FTX8" s="808"/>
      <c r="FTY8" s="808"/>
      <c r="FTZ8" s="808"/>
      <c r="FUA8" s="808"/>
      <c r="FUB8" s="808"/>
      <c r="FUC8" s="808"/>
      <c r="FUD8" s="808"/>
      <c r="FUE8" s="808"/>
      <c r="FUF8" s="808"/>
      <c r="FUG8" s="808"/>
      <c r="FUH8" s="808"/>
      <c r="FUI8" s="808"/>
      <c r="FUJ8" s="808"/>
      <c r="FUK8" s="808"/>
      <c r="FUL8" s="808"/>
      <c r="FUM8" s="808"/>
      <c r="FUN8" s="808"/>
      <c r="FUO8" s="808"/>
      <c r="FUP8" s="808"/>
      <c r="FUQ8" s="808"/>
      <c r="FUR8" s="808"/>
      <c r="FUS8" s="808"/>
      <c r="FUT8" s="808"/>
      <c r="FUU8" s="808"/>
      <c r="FUV8" s="808"/>
      <c r="FUW8" s="808"/>
      <c r="FUX8" s="808"/>
      <c r="FUY8" s="808"/>
      <c r="FUZ8" s="808"/>
      <c r="FVA8" s="808"/>
      <c r="FVB8" s="808"/>
      <c r="FVC8" s="808"/>
      <c r="FVD8" s="808"/>
      <c r="FVE8" s="808"/>
      <c r="FVF8" s="808"/>
      <c r="FVG8" s="808"/>
      <c r="FVH8" s="808"/>
      <c r="FVI8" s="808"/>
      <c r="FVJ8" s="808"/>
      <c r="FVK8" s="808"/>
      <c r="FVL8" s="808"/>
      <c r="FVM8" s="808"/>
      <c r="FVN8" s="808"/>
      <c r="FVO8" s="808"/>
      <c r="FVP8" s="808"/>
      <c r="FVQ8" s="808"/>
      <c r="FVR8" s="808"/>
      <c r="FVS8" s="808"/>
      <c r="FVT8" s="808"/>
      <c r="FVU8" s="808"/>
      <c r="FVV8" s="808"/>
      <c r="FVW8" s="808"/>
      <c r="FVX8" s="808"/>
      <c r="FVY8" s="808"/>
      <c r="FVZ8" s="808"/>
      <c r="FWA8" s="808"/>
      <c r="FWB8" s="808"/>
      <c r="FWC8" s="808"/>
      <c r="FWD8" s="808"/>
      <c r="FWE8" s="808"/>
      <c r="FWF8" s="808"/>
      <c r="FWG8" s="808"/>
      <c r="FWH8" s="808"/>
      <c r="FWI8" s="808"/>
      <c r="FWJ8" s="808"/>
      <c r="FWK8" s="808"/>
      <c r="FWL8" s="808"/>
      <c r="FWM8" s="808"/>
      <c r="FWN8" s="808"/>
      <c r="FWO8" s="808"/>
      <c r="FWP8" s="808"/>
      <c r="FWQ8" s="808"/>
      <c r="FWR8" s="808"/>
      <c r="FWS8" s="808"/>
      <c r="FWT8" s="808"/>
      <c r="FWU8" s="808"/>
      <c r="FWV8" s="808"/>
      <c r="FWW8" s="808"/>
      <c r="FWX8" s="808"/>
      <c r="FWY8" s="808"/>
      <c r="FWZ8" s="808"/>
      <c r="FXA8" s="808"/>
      <c r="FXB8" s="808"/>
      <c r="FXC8" s="808"/>
      <c r="FXD8" s="808"/>
      <c r="FXE8" s="808"/>
      <c r="FXF8" s="808"/>
      <c r="FXG8" s="808"/>
      <c r="FXH8" s="808"/>
      <c r="FXI8" s="808"/>
      <c r="FXJ8" s="808"/>
      <c r="FXK8" s="808"/>
      <c r="FXL8" s="808"/>
      <c r="FXM8" s="808"/>
      <c r="FXN8" s="808"/>
      <c r="FXO8" s="808"/>
      <c r="FXP8" s="808"/>
      <c r="FXQ8" s="808"/>
      <c r="FXR8" s="808"/>
      <c r="FXS8" s="808"/>
      <c r="FXT8" s="808"/>
      <c r="FXU8" s="808"/>
      <c r="FXV8" s="808"/>
      <c r="FXW8" s="808"/>
      <c r="FXX8" s="808"/>
      <c r="FXY8" s="808"/>
      <c r="FXZ8" s="808"/>
      <c r="FYA8" s="808"/>
      <c r="FYB8" s="808"/>
      <c r="FYC8" s="808"/>
      <c r="FYD8" s="808"/>
      <c r="FYE8" s="808"/>
      <c r="FYF8" s="808"/>
      <c r="FYG8" s="808"/>
      <c r="FYH8" s="808"/>
      <c r="FYI8" s="808"/>
      <c r="FYJ8" s="808"/>
      <c r="FYK8" s="808"/>
      <c r="FYL8" s="808"/>
      <c r="FYM8" s="808"/>
      <c r="FYN8" s="808"/>
      <c r="FYO8" s="808"/>
      <c r="FYP8" s="808"/>
      <c r="FYQ8" s="808"/>
      <c r="FYR8" s="808"/>
      <c r="FYS8" s="808"/>
      <c r="FYT8" s="808"/>
      <c r="FYU8" s="808"/>
      <c r="FYV8" s="808"/>
      <c r="FYW8" s="808"/>
      <c r="FYX8" s="808"/>
      <c r="FYY8" s="808"/>
      <c r="FYZ8" s="808"/>
      <c r="FZA8" s="808"/>
      <c r="FZB8" s="808"/>
      <c r="FZC8" s="808"/>
      <c r="FZD8" s="808"/>
      <c r="FZE8" s="808"/>
      <c r="FZF8" s="808"/>
      <c r="FZG8" s="808"/>
      <c r="FZH8" s="808"/>
      <c r="FZI8" s="808"/>
      <c r="FZJ8" s="808"/>
      <c r="FZK8" s="808"/>
      <c r="FZL8" s="808"/>
      <c r="FZM8" s="808"/>
      <c r="FZN8" s="808"/>
      <c r="FZO8" s="808"/>
      <c r="FZP8" s="808"/>
      <c r="FZQ8" s="808"/>
      <c r="FZR8" s="808"/>
      <c r="FZS8" s="808"/>
      <c r="FZT8" s="808"/>
      <c r="FZU8" s="808"/>
      <c r="FZV8" s="808"/>
      <c r="FZW8" s="808"/>
      <c r="FZX8" s="808"/>
      <c r="FZY8" s="808"/>
      <c r="FZZ8" s="808"/>
      <c r="GAA8" s="808"/>
      <c r="GAB8" s="808"/>
      <c r="GAC8" s="808"/>
      <c r="GAD8" s="808"/>
      <c r="GAE8" s="808"/>
      <c r="GAF8" s="808"/>
      <c r="GAG8" s="808"/>
      <c r="GAH8" s="808"/>
      <c r="GAI8" s="808"/>
      <c r="GAJ8" s="808"/>
      <c r="GAK8" s="808"/>
      <c r="GAL8" s="808"/>
      <c r="GAM8" s="808"/>
      <c r="GAN8" s="808"/>
      <c r="GAO8" s="808"/>
      <c r="GAP8" s="808"/>
      <c r="GAQ8" s="808"/>
      <c r="GAR8" s="808"/>
      <c r="GAS8" s="808"/>
      <c r="GAT8" s="808"/>
      <c r="GAU8" s="808"/>
      <c r="GAV8" s="808"/>
      <c r="GAW8" s="808"/>
      <c r="GAX8" s="808"/>
      <c r="GAY8" s="808"/>
      <c r="GAZ8" s="808"/>
      <c r="GBA8" s="808"/>
      <c r="GBB8" s="808"/>
      <c r="GBC8" s="808"/>
      <c r="GBD8" s="808"/>
      <c r="GBE8" s="808"/>
      <c r="GBF8" s="808"/>
      <c r="GBG8" s="808"/>
      <c r="GBH8" s="808"/>
      <c r="GBI8" s="808"/>
      <c r="GBJ8" s="808"/>
      <c r="GBK8" s="808"/>
      <c r="GBL8" s="808"/>
      <c r="GBM8" s="808"/>
      <c r="GBN8" s="808"/>
      <c r="GBO8" s="808"/>
      <c r="GBP8" s="808"/>
      <c r="GBQ8" s="808"/>
      <c r="GBR8" s="808"/>
      <c r="GBS8" s="808"/>
      <c r="GBT8" s="808"/>
      <c r="GBU8" s="808"/>
      <c r="GBV8" s="808"/>
      <c r="GBW8" s="808"/>
      <c r="GBX8" s="808"/>
      <c r="GBY8" s="808"/>
      <c r="GBZ8" s="808"/>
      <c r="GCA8" s="808"/>
      <c r="GCB8" s="808"/>
      <c r="GCC8" s="808"/>
      <c r="GCD8" s="808"/>
      <c r="GCE8" s="808"/>
      <c r="GCF8" s="808"/>
      <c r="GCG8" s="808"/>
      <c r="GCH8" s="808"/>
      <c r="GCI8" s="808"/>
      <c r="GCJ8" s="808"/>
      <c r="GCK8" s="808"/>
      <c r="GCL8" s="808"/>
      <c r="GCM8" s="808"/>
      <c r="GCN8" s="808"/>
      <c r="GCO8" s="808"/>
      <c r="GCP8" s="808"/>
      <c r="GCQ8" s="808"/>
      <c r="GCR8" s="808"/>
      <c r="GCS8" s="808"/>
      <c r="GCT8" s="808"/>
      <c r="GCU8" s="808"/>
      <c r="GCV8" s="808"/>
      <c r="GCW8" s="808"/>
      <c r="GCX8" s="808"/>
      <c r="GCY8" s="808"/>
      <c r="GCZ8" s="808"/>
      <c r="GDA8" s="808"/>
      <c r="GDB8" s="808"/>
      <c r="GDC8" s="808"/>
      <c r="GDD8" s="808"/>
      <c r="GDE8" s="808"/>
      <c r="GDF8" s="808"/>
      <c r="GDG8" s="808"/>
      <c r="GDH8" s="808"/>
      <c r="GDI8" s="808"/>
      <c r="GDJ8" s="808"/>
      <c r="GDK8" s="808"/>
      <c r="GDL8" s="808"/>
      <c r="GDM8" s="808"/>
      <c r="GDN8" s="808"/>
      <c r="GDO8" s="808"/>
      <c r="GDP8" s="808"/>
      <c r="GDQ8" s="808"/>
      <c r="GDR8" s="808"/>
      <c r="GDS8" s="808"/>
      <c r="GDT8" s="808"/>
      <c r="GDU8" s="808"/>
      <c r="GDV8" s="808"/>
      <c r="GDW8" s="808"/>
      <c r="GDX8" s="808"/>
      <c r="GDY8" s="808"/>
      <c r="GDZ8" s="808"/>
      <c r="GEA8" s="808"/>
      <c r="GEB8" s="808"/>
      <c r="GEC8" s="808"/>
      <c r="GED8" s="808"/>
      <c r="GEE8" s="808"/>
      <c r="GEF8" s="808"/>
      <c r="GEG8" s="808"/>
      <c r="GEH8" s="808"/>
      <c r="GEI8" s="808"/>
      <c r="GEJ8" s="808"/>
      <c r="GEK8" s="808"/>
      <c r="GEL8" s="808"/>
      <c r="GEM8" s="808"/>
      <c r="GEN8" s="808"/>
      <c r="GEO8" s="808"/>
      <c r="GEP8" s="808"/>
      <c r="GEQ8" s="808"/>
      <c r="GER8" s="808"/>
      <c r="GES8" s="808"/>
      <c r="GET8" s="808"/>
      <c r="GEU8" s="808"/>
      <c r="GEV8" s="808"/>
      <c r="GEW8" s="808"/>
      <c r="GEX8" s="808"/>
      <c r="GEY8" s="808"/>
      <c r="GEZ8" s="808"/>
      <c r="GFA8" s="808"/>
      <c r="GFB8" s="808"/>
      <c r="GFC8" s="808"/>
      <c r="GFD8" s="808"/>
      <c r="GFE8" s="808"/>
      <c r="GFF8" s="808"/>
      <c r="GFG8" s="808"/>
      <c r="GFH8" s="808"/>
      <c r="GFI8" s="808"/>
      <c r="GFJ8" s="808"/>
      <c r="GFK8" s="808"/>
      <c r="GFL8" s="808"/>
      <c r="GFM8" s="808"/>
      <c r="GFN8" s="808"/>
      <c r="GFO8" s="808"/>
      <c r="GFP8" s="808"/>
      <c r="GFQ8" s="808"/>
      <c r="GFR8" s="808"/>
      <c r="GFS8" s="808"/>
      <c r="GFT8" s="808"/>
      <c r="GFU8" s="808"/>
      <c r="GFV8" s="808"/>
      <c r="GFW8" s="808"/>
      <c r="GFX8" s="808"/>
      <c r="GFY8" s="808"/>
      <c r="GFZ8" s="808"/>
      <c r="GGA8" s="808"/>
      <c r="GGB8" s="808"/>
      <c r="GGC8" s="808"/>
      <c r="GGD8" s="808"/>
      <c r="GGE8" s="808"/>
      <c r="GGF8" s="808"/>
      <c r="GGG8" s="808"/>
      <c r="GGH8" s="808"/>
      <c r="GGI8" s="808"/>
      <c r="GGJ8" s="808"/>
      <c r="GGK8" s="808"/>
      <c r="GGL8" s="808"/>
      <c r="GGM8" s="808"/>
      <c r="GGN8" s="808"/>
      <c r="GGO8" s="808"/>
      <c r="GGP8" s="808"/>
      <c r="GGQ8" s="808"/>
      <c r="GGR8" s="808"/>
      <c r="GGS8" s="808"/>
      <c r="GGT8" s="808"/>
      <c r="GGU8" s="808"/>
      <c r="GGV8" s="808"/>
      <c r="GGW8" s="808"/>
      <c r="GGX8" s="808"/>
      <c r="GGY8" s="808"/>
      <c r="GGZ8" s="808"/>
      <c r="GHA8" s="808"/>
      <c r="GHB8" s="808"/>
      <c r="GHC8" s="808"/>
      <c r="GHD8" s="808"/>
      <c r="GHE8" s="808"/>
      <c r="GHF8" s="808"/>
      <c r="GHG8" s="808"/>
      <c r="GHH8" s="808"/>
      <c r="GHI8" s="808"/>
      <c r="GHJ8" s="808"/>
      <c r="GHK8" s="808"/>
      <c r="GHL8" s="808"/>
      <c r="GHM8" s="808"/>
      <c r="GHN8" s="808"/>
      <c r="GHO8" s="808"/>
      <c r="GHP8" s="808"/>
      <c r="GHQ8" s="808"/>
      <c r="GHR8" s="808"/>
      <c r="GHS8" s="808"/>
      <c r="GHT8" s="808"/>
      <c r="GHU8" s="808"/>
      <c r="GHV8" s="808"/>
      <c r="GHW8" s="808"/>
      <c r="GHX8" s="808"/>
      <c r="GHY8" s="808"/>
      <c r="GHZ8" s="808"/>
      <c r="GIA8" s="808"/>
      <c r="GIB8" s="808"/>
      <c r="GIC8" s="808"/>
      <c r="GID8" s="808"/>
      <c r="GIE8" s="808"/>
      <c r="GIF8" s="808"/>
      <c r="GIG8" s="808"/>
      <c r="GIH8" s="808"/>
      <c r="GII8" s="808"/>
      <c r="GIJ8" s="808"/>
      <c r="GIK8" s="808"/>
      <c r="GIL8" s="808"/>
      <c r="GIM8" s="808"/>
      <c r="GIN8" s="808"/>
      <c r="GIO8" s="808"/>
      <c r="GIP8" s="808"/>
      <c r="GIQ8" s="808"/>
      <c r="GIR8" s="808"/>
      <c r="GIS8" s="808"/>
      <c r="GIT8" s="808"/>
      <c r="GIU8" s="808"/>
      <c r="GIV8" s="808"/>
      <c r="GIW8" s="808"/>
      <c r="GIX8" s="808"/>
      <c r="GIY8" s="808"/>
      <c r="GIZ8" s="808"/>
      <c r="GJA8" s="808"/>
      <c r="GJB8" s="808"/>
      <c r="GJC8" s="808"/>
      <c r="GJD8" s="808"/>
      <c r="GJE8" s="808"/>
      <c r="GJF8" s="808"/>
      <c r="GJG8" s="808"/>
      <c r="GJH8" s="808"/>
      <c r="GJI8" s="808"/>
      <c r="GJJ8" s="808"/>
      <c r="GJK8" s="808"/>
      <c r="GJL8" s="808"/>
      <c r="GJM8" s="808"/>
      <c r="GJN8" s="808"/>
      <c r="GJO8" s="808"/>
      <c r="GJP8" s="808"/>
      <c r="GJQ8" s="808"/>
      <c r="GJR8" s="808"/>
      <c r="GJS8" s="808"/>
      <c r="GJT8" s="808"/>
      <c r="GJU8" s="808"/>
      <c r="GJV8" s="808"/>
      <c r="GJW8" s="808"/>
      <c r="GJX8" s="808"/>
      <c r="GJY8" s="808"/>
      <c r="GJZ8" s="808"/>
      <c r="GKA8" s="808"/>
      <c r="GKB8" s="808"/>
      <c r="GKC8" s="808"/>
      <c r="GKD8" s="808"/>
      <c r="GKE8" s="808"/>
      <c r="GKF8" s="808"/>
      <c r="GKG8" s="808"/>
      <c r="GKH8" s="808"/>
      <c r="GKI8" s="808"/>
      <c r="GKJ8" s="808"/>
      <c r="GKK8" s="808"/>
      <c r="GKL8" s="808"/>
      <c r="GKM8" s="808"/>
      <c r="GKN8" s="808"/>
      <c r="GKO8" s="808"/>
      <c r="GKP8" s="808"/>
      <c r="GKQ8" s="808"/>
      <c r="GKR8" s="808"/>
      <c r="GKS8" s="808"/>
      <c r="GKT8" s="808"/>
      <c r="GKU8" s="808"/>
      <c r="GKV8" s="808"/>
      <c r="GKW8" s="808"/>
      <c r="GKX8" s="808"/>
      <c r="GKY8" s="808"/>
      <c r="GKZ8" s="808"/>
      <c r="GLA8" s="808"/>
      <c r="GLB8" s="808"/>
      <c r="GLC8" s="808"/>
      <c r="GLD8" s="808"/>
      <c r="GLE8" s="808"/>
      <c r="GLF8" s="808"/>
      <c r="GLG8" s="808"/>
      <c r="GLH8" s="808"/>
      <c r="GLI8" s="808"/>
      <c r="GLJ8" s="808"/>
      <c r="GLK8" s="808"/>
      <c r="GLL8" s="808"/>
      <c r="GLM8" s="808"/>
      <c r="GLN8" s="808"/>
      <c r="GLO8" s="808"/>
      <c r="GLP8" s="808"/>
      <c r="GLQ8" s="808"/>
      <c r="GLR8" s="808"/>
      <c r="GLS8" s="808"/>
      <c r="GLT8" s="808"/>
      <c r="GLU8" s="808"/>
      <c r="GLV8" s="808"/>
      <c r="GLW8" s="808"/>
      <c r="GLX8" s="808"/>
      <c r="GLY8" s="808"/>
      <c r="GLZ8" s="808"/>
      <c r="GMA8" s="808"/>
      <c r="GMB8" s="808"/>
      <c r="GMC8" s="808"/>
      <c r="GMD8" s="808"/>
      <c r="GME8" s="808"/>
      <c r="GMF8" s="808"/>
      <c r="GMG8" s="808"/>
      <c r="GMH8" s="808"/>
      <c r="GMI8" s="808"/>
      <c r="GMJ8" s="808"/>
      <c r="GMK8" s="808"/>
      <c r="GML8" s="808"/>
      <c r="GMM8" s="808"/>
      <c r="GMN8" s="808"/>
      <c r="GMO8" s="808"/>
      <c r="GMP8" s="808"/>
      <c r="GMQ8" s="808"/>
      <c r="GMR8" s="808"/>
      <c r="GMS8" s="808"/>
      <c r="GMT8" s="808"/>
      <c r="GMU8" s="808"/>
      <c r="GMV8" s="808"/>
      <c r="GMW8" s="808"/>
      <c r="GMX8" s="808"/>
      <c r="GMY8" s="808"/>
      <c r="GMZ8" s="808"/>
      <c r="GNA8" s="808"/>
      <c r="GNB8" s="808"/>
      <c r="GNC8" s="808"/>
      <c r="GND8" s="808"/>
      <c r="GNE8" s="808"/>
      <c r="GNF8" s="808"/>
      <c r="GNG8" s="808"/>
      <c r="GNH8" s="808"/>
      <c r="GNI8" s="808"/>
      <c r="GNJ8" s="808"/>
      <c r="GNK8" s="808"/>
      <c r="GNL8" s="808"/>
      <c r="GNM8" s="808"/>
      <c r="GNN8" s="808"/>
      <c r="GNO8" s="808"/>
      <c r="GNP8" s="808"/>
      <c r="GNQ8" s="808"/>
      <c r="GNR8" s="808"/>
      <c r="GNS8" s="808"/>
      <c r="GNT8" s="808"/>
      <c r="GNU8" s="808"/>
      <c r="GNV8" s="808"/>
      <c r="GNW8" s="808"/>
      <c r="GNX8" s="808"/>
      <c r="GNY8" s="808"/>
      <c r="GNZ8" s="808"/>
      <c r="GOA8" s="808"/>
      <c r="GOB8" s="808"/>
      <c r="GOC8" s="808"/>
      <c r="GOD8" s="808"/>
      <c r="GOE8" s="808"/>
      <c r="GOF8" s="808"/>
      <c r="GOG8" s="808"/>
      <c r="GOH8" s="808"/>
      <c r="GOI8" s="808"/>
      <c r="GOJ8" s="808"/>
      <c r="GOK8" s="808"/>
      <c r="GOL8" s="808"/>
      <c r="GOM8" s="808"/>
      <c r="GON8" s="808"/>
      <c r="GOO8" s="808"/>
      <c r="GOP8" s="808"/>
      <c r="GOQ8" s="808"/>
      <c r="GOR8" s="808"/>
      <c r="GOS8" s="808"/>
      <c r="GOT8" s="808"/>
      <c r="GOU8" s="808"/>
      <c r="GOV8" s="808"/>
      <c r="GOW8" s="808"/>
      <c r="GOX8" s="808"/>
      <c r="GOY8" s="808"/>
      <c r="GOZ8" s="808"/>
      <c r="GPA8" s="808"/>
      <c r="GPB8" s="808"/>
      <c r="GPC8" s="808"/>
      <c r="GPD8" s="808"/>
      <c r="GPE8" s="808"/>
      <c r="GPF8" s="808"/>
      <c r="GPG8" s="808"/>
      <c r="GPH8" s="808"/>
      <c r="GPI8" s="808"/>
      <c r="GPJ8" s="808"/>
      <c r="GPK8" s="808"/>
      <c r="GPL8" s="808"/>
      <c r="GPM8" s="808"/>
      <c r="GPN8" s="808"/>
      <c r="GPO8" s="808"/>
      <c r="GPP8" s="808"/>
      <c r="GPQ8" s="808"/>
      <c r="GPR8" s="808"/>
      <c r="GPS8" s="808"/>
      <c r="GPT8" s="808"/>
      <c r="GPU8" s="808"/>
      <c r="GPV8" s="808"/>
      <c r="GPW8" s="808"/>
      <c r="GPX8" s="808"/>
      <c r="GPY8" s="808"/>
      <c r="GPZ8" s="808"/>
      <c r="GQA8" s="808"/>
      <c r="GQB8" s="808"/>
      <c r="GQC8" s="808"/>
      <c r="GQD8" s="808"/>
      <c r="GQE8" s="808"/>
      <c r="GQF8" s="808"/>
      <c r="GQG8" s="808"/>
      <c r="GQH8" s="808"/>
      <c r="GQI8" s="808"/>
      <c r="GQJ8" s="808"/>
      <c r="GQK8" s="808"/>
      <c r="GQL8" s="808"/>
      <c r="GQM8" s="808"/>
      <c r="GQN8" s="808"/>
      <c r="GQO8" s="808"/>
      <c r="GQP8" s="808"/>
      <c r="GQQ8" s="808"/>
      <c r="GQR8" s="808"/>
      <c r="GQS8" s="808"/>
      <c r="GQT8" s="808"/>
      <c r="GQU8" s="808"/>
      <c r="GQV8" s="808"/>
      <c r="GQW8" s="808"/>
      <c r="GQX8" s="808"/>
      <c r="GQY8" s="808"/>
      <c r="GQZ8" s="808"/>
      <c r="GRA8" s="808"/>
      <c r="GRB8" s="808"/>
      <c r="GRC8" s="808"/>
      <c r="GRD8" s="808"/>
      <c r="GRE8" s="808"/>
      <c r="GRF8" s="808"/>
      <c r="GRG8" s="808"/>
      <c r="GRH8" s="808"/>
      <c r="GRI8" s="808"/>
      <c r="GRJ8" s="808"/>
      <c r="GRK8" s="808"/>
      <c r="GRL8" s="808"/>
      <c r="GRM8" s="808"/>
      <c r="GRN8" s="808"/>
      <c r="GRO8" s="808"/>
      <c r="GRP8" s="808"/>
      <c r="GRQ8" s="808"/>
      <c r="GRR8" s="808"/>
      <c r="GRS8" s="808"/>
      <c r="GRT8" s="808"/>
      <c r="GRU8" s="808"/>
      <c r="GRV8" s="808"/>
      <c r="GRW8" s="808"/>
      <c r="GRX8" s="808"/>
      <c r="GRY8" s="808"/>
      <c r="GRZ8" s="808"/>
      <c r="GSA8" s="808"/>
      <c r="GSB8" s="808"/>
      <c r="GSC8" s="808"/>
      <c r="GSD8" s="808"/>
      <c r="GSE8" s="808"/>
      <c r="GSF8" s="808"/>
      <c r="GSG8" s="808"/>
      <c r="GSH8" s="808"/>
      <c r="GSI8" s="808"/>
      <c r="GSJ8" s="808"/>
      <c r="GSK8" s="808"/>
      <c r="GSL8" s="808"/>
      <c r="GSM8" s="808"/>
      <c r="GSN8" s="808"/>
      <c r="GSO8" s="808"/>
      <c r="GSP8" s="808"/>
      <c r="GSQ8" s="808"/>
      <c r="GSR8" s="808"/>
      <c r="GSS8" s="808"/>
      <c r="GST8" s="808"/>
      <c r="GSU8" s="808"/>
      <c r="GSV8" s="808"/>
      <c r="GSW8" s="808"/>
      <c r="GSX8" s="808"/>
      <c r="GSY8" s="808"/>
      <c r="GSZ8" s="808"/>
      <c r="GTA8" s="808"/>
      <c r="GTB8" s="808"/>
      <c r="GTC8" s="808"/>
      <c r="GTD8" s="808"/>
      <c r="GTE8" s="808"/>
      <c r="GTF8" s="808"/>
      <c r="GTG8" s="808"/>
      <c r="GTH8" s="808"/>
      <c r="GTI8" s="808"/>
      <c r="GTJ8" s="808"/>
      <c r="GTK8" s="808"/>
      <c r="GTL8" s="808"/>
      <c r="GTM8" s="808"/>
      <c r="GTN8" s="808"/>
      <c r="GTO8" s="808"/>
      <c r="GTP8" s="808"/>
      <c r="GTQ8" s="808"/>
      <c r="GTR8" s="808"/>
      <c r="GTS8" s="808"/>
      <c r="GTT8" s="808"/>
      <c r="GTU8" s="808"/>
      <c r="GTV8" s="808"/>
      <c r="GTW8" s="808"/>
      <c r="GTX8" s="808"/>
      <c r="GTY8" s="808"/>
      <c r="GTZ8" s="808"/>
      <c r="GUA8" s="808"/>
      <c r="GUB8" s="808"/>
      <c r="GUC8" s="808"/>
      <c r="GUD8" s="808"/>
      <c r="GUE8" s="808"/>
      <c r="GUF8" s="808"/>
      <c r="GUG8" s="808"/>
      <c r="GUH8" s="808"/>
      <c r="GUI8" s="808"/>
      <c r="GUJ8" s="808"/>
      <c r="GUK8" s="808"/>
      <c r="GUL8" s="808"/>
      <c r="GUM8" s="808"/>
      <c r="GUN8" s="808"/>
      <c r="GUO8" s="808"/>
      <c r="GUP8" s="808"/>
      <c r="GUQ8" s="808"/>
      <c r="GUR8" s="808"/>
      <c r="GUS8" s="808"/>
      <c r="GUT8" s="808"/>
      <c r="GUU8" s="808"/>
      <c r="GUV8" s="808"/>
      <c r="GUW8" s="808"/>
      <c r="GUX8" s="808"/>
      <c r="GUY8" s="808"/>
      <c r="GUZ8" s="808"/>
      <c r="GVA8" s="808"/>
      <c r="GVB8" s="808"/>
      <c r="GVC8" s="808"/>
      <c r="GVD8" s="808"/>
      <c r="GVE8" s="808"/>
      <c r="GVF8" s="808"/>
      <c r="GVG8" s="808"/>
      <c r="GVH8" s="808"/>
      <c r="GVI8" s="808"/>
      <c r="GVJ8" s="808"/>
      <c r="GVK8" s="808"/>
      <c r="GVL8" s="808"/>
      <c r="GVM8" s="808"/>
      <c r="GVN8" s="808"/>
      <c r="GVO8" s="808"/>
      <c r="GVP8" s="808"/>
      <c r="GVQ8" s="808"/>
      <c r="GVR8" s="808"/>
      <c r="GVS8" s="808"/>
      <c r="GVT8" s="808"/>
      <c r="GVU8" s="808"/>
      <c r="GVV8" s="808"/>
      <c r="GVW8" s="808"/>
      <c r="GVX8" s="808"/>
      <c r="GVY8" s="808"/>
      <c r="GVZ8" s="808"/>
      <c r="GWA8" s="808"/>
      <c r="GWB8" s="808"/>
      <c r="GWC8" s="808"/>
      <c r="GWD8" s="808"/>
      <c r="GWE8" s="808"/>
      <c r="GWF8" s="808"/>
      <c r="GWG8" s="808"/>
      <c r="GWH8" s="808"/>
      <c r="GWI8" s="808"/>
      <c r="GWJ8" s="808"/>
      <c r="GWK8" s="808"/>
      <c r="GWL8" s="808"/>
      <c r="GWM8" s="808"/>
      <c r="GWN8" s="808"/>
      <c r="GWO8" s="808"/>
      <c r="GWP8" s="808"/>
      <c r="GWQ8" s="808"/>
      <c r="GWR8" s="808"/>
      <c r="GWS8" s="808"/>
      <c r="GWT8" s="808"/>
      <c r="GWU8" s="808"/>
      <c r="GWV8" s="808"/>
      <c r="GWW8" s="808"/>
      <c r="GWX8" s="808"/>
      <c r="GWY8" s="808"/>
      <c r="GWZ8" s="808"/>
      <c r="GXA8" s="808"/>
      <c r="GXB8" s="808"/>
      <c r="GXC8" s="808"/>
      <c r="GXD8" s="808"/>
      <c r="GXE8" s="808"/>
      <c r="GXF8" s="808"/>
      <c r="GXG8" s="808"/>
      <c r="GXH8" s="808"/>
      <c r="GXI8" s="808"/>
      <c r="GXJ8" s="808"/>
      <c r="GXK8" s="808"/>
      <c r="GXL8" s="808"/>
      <c r="GXM8" s="808"/>
      <c r="GXN8" s="808"/>
      <c r="GXO8" s="808"/>
      <c r="GXP8" s="808"/>
      <c r="GXQ8" s="808"/>
      <c r="GXR8" s="808"/>
      <c r="GXS8" s="808"/>
      <c r="GXT8" s="808"/>
      <c r="GXU8" s="808"/>
      <c r="GXV8" s="808"/>
      <c r="GXW8" s="808"/>
      <c r="GXX8" s="808"/>
      <c r="GXY8" s="808"/>
      <c r="GXZ8" s="808"/>
      <c r="GYA8" s="808"/>
      <c r="GYB8" s="808"/>
      <c r="GYC8" s="808"/>
      <c r="GYD8" s="808"/>
      <c r="GYE8" s="808"/>
      <c r="GYF8" s="808"/>
      <c r="GYG8" s="808"/>
      <c r="GYH8" s="808"/>
      <c r="GYI8" s="808"/>
      <c r="GYJ8" s="808"/>
      <c r="GYK8" s="808"/>
      <c r="GYL8" s="808"/>
      <c r="GYM8" s="808"/>
      <c r="GYN8" s="808"/>
      <c r="GYO8" s="808"/>
      <c r="GYP8" s="808"/>
      <c r="GYQ8" s="808"/>
      <c r="GYR8" s="808"/>
      <c r="GYS8" s="808"/>
      <c r="GYT8" s="808"/>
      <c r="GYU8" s="808"/>
      <c r="GYV8" s="808"/>
      <c r="GYW8" s="808"/>
      <c r="GYX8" s="808"/>
      <c r="GYY8" s="808"/>
      <c r="GYZ8" s="808"/>
      <c r="GZA8" s="808"/>
      <c r="GZB8" s="808"/>
      <c r="GZC8" s="808"/>
      <c r="GZD8" s="808"/>
      <c r="GZE8" s="808"/>
      <c r="GZF8" s="808"/>
      <c r="GZG8" s="808"/>
      <c r="GZH8" s="808"/>
      <c r="GZI8" s="808"/>
      <c r="GZJ8" s="808"/>
      <c r="GZK8" s="808"/>
      <c r="GZL8" s="808"/>
      <c r="GZM8" s="808"/>
      <c r="GZN8" s="808"/>
      <c r="GZO8" s="808"/>
      <c r="GZP8" s="808"/>
      <c r="GZQ8" s="808"/>
      <c r="GZR8" s="808"/>
      <c r="GZS8" s="808"/>
      <c r="GZT8" s="808"/>
      <c r="GZU8" s="808"/>
      <c r="GZV8" s="808"/>
      <c r="GZW8" s="808"/>
      <c r="GZX8" s="808"/>
      <c r="GZY8" s="808"/>
      <c r="GZZ8" s="808"/>
      <c r="HAA8" s="808"/>
      <c r="HAB8" s="808"/>
      <c r="HAC8" s="808"/>
      <c r="HAD8" s="808"/>
      <c r="HAE8" s="808"/>
      <c r="HAF8" s="808"/>
      <c r="HAG8" s="808"/>
      <c r="HAH8" s="808"/>
      <c r="HAI8" s="808"/>
      <c r="HAJ8" s="808"/>
      <c r="HAK8" s="808"/>
      <c r="HAL8" s="808"/>
      <c r="HAM8" s="808"/>
      <c r="HAN8" s="808"/>
      <c r="HAO8" s="808"/>
      <c r="HAP8" s="808"/>
      <c r="HAQ8" s="808"/>
      <c r="HAR8" s="808"/>
      <c r="HAS8" s="808"/>
      <c r="HAT8" s="808"/>
      <c r="HAU8" s="808"/>
      <c r="HAV8" s="808"/>
      <c r="HAW8" s="808"/>
      <c r="HAX8" s="808"/>
      <c r="HAY8" s="808"/>
      <c r="HAZ8" s="808"/>
      <c r="HBA8" s="808"/>
      <c r="HBB8" s="808"/>
      <c r="HBC8" s="808"/>
      <c r="HBD8" s="808"/>
      <c r="HBE8" s="808"/>
      <c r="HBF8" s="808"/>
      <c r="HBG8" s="808"/>
      <c r="HBH8" s="808"/>
      <c r="HBI8" s="808"/>
      <c r="HBJ8" s="808"/>
      <c r="HBK8" s="808"/>
      <c r="HBL8" s="808"/>
      <c r="HBM8" s="808"/>
      <c r="HBN8" s="808"/>
      <c r="HBO8" s="808"/>
      <c r="HBP8" s="808"/>
      <c r="HBQ8" s="808"/>
      <c r="HBR8" s="808"/>
      <c r="HBS8" s="808"/>
      <c r="HBT8" s="808"/>
      <c r="HBU8" s="808"/>
      <c r="HBV8" s="808"/>
      <c r="HBW8" s="808"/>
      <c r="HBX8" s="808"/>
      <c r="HBY8" s="808"/>
      <c r="HBZ8" s="808"/>
      <c r="HCA8" s="808"/>
      <c r="HCB8" s="808"/>
      <c r="HCC8" s="808"/>
      <c r="HCD8" s="808"/>
      <c r="HCE8" s="808"/>
      <c r="HCF8" s="808"/>
      <c r="HCG8" s="808"/>
      <c r="HCH8" s="808"/>
      <c r="HCI8" s="808"/>
      <c r="HCJ8" s="808"/>
      <c r="HCK8" s="808"/>
      <c r="HCL8" s="808"/>
      <c r="HCM8" s="808"/>
      <c r="HCN8" s="808"/>
      <c r="HCO8" s="808"/>
      <c r="HCP8" s="808"/>
      <c r="HCQ8" s="808"/>
      <c r="HCR8" s="808"/>
      <c r="HCS8" s="808"/>
      <c r="HCT8" s="808"/>
      <c r="HCU8" s="808"/>
      <c r="HCV8" s="808"/>
      <c r="HCW8" s="808"/>
      <c r="HCX8" s="808"/>
      <c r="HCY8" s="808"/>
      <c r="HCZ8" s="808"/>
      <c r="HDA8" s="808"/>
      <c r="HDB8" s="808"/>
      <c r="HDC8" s="808"/>
      <c r="HDD8" s="808"/>
      <c r="HDE8" s="808"/>
      <c r="HDF8" s="808"/>
      <c r="HDG8" s="808"/>
      <c r="HDH8" s="808"/>
      <c r="HDI8" s="808"/>
      <c r="HDJ8" s="808"/>
      <c r="HDK8" s="808"/>
      <c r="HDL8" s="808"/>
      <c r="HDM8" s="808"/>
      <c r="HDN8" s="808"/>
      <c r="HDO8" s="808"/>
      <c r="HDP8" s="808"/>
      <c r="HDQ8" s="808"/>
      <c r="HDR8" s="808"/>
      <c r="HDS8" s="808"/>
      <c r="HDT8" s="808"/>
      <c r="HDU8" s="808"/>
      <c r="HDV8" s="808"/>
      <c r="HDW8" s="808"/>
      <c r="HDX8" s="808"/>
      <c r="HDY8" s="808"/>
      <c r="HDZ8" s="808"/>
      <c r="HEA8" s="808"/>
      <c r="HEB8" s="808"/>
      <c r="HEC8" s="808"/>
      <c r="HED8" s="808"/>
      <c r="HEE8" s="808"/>
      <c r="HEF8" s="808"/>
      <c r="HEG8" s="808"/>
      <c r="HEH8" s="808"/>
      <c r="HEI8" s="808"/>
      <c r="HEJ8" s="808"/>
      <c r="HEK8" s="808"/>
      <c r="HEL8" s="808"/>
      <c r="HEM8" s="808"/>
      <c r="HEN8" s="808"/>
      <c r="HEO8" s="808"/>
      <c r="HEP8" s="808"/>
      <c r="HEQ8" s="808"/>
      <c r="HER8" s="808"/>
      <c r="HES8" s="808"/>
      <c r="HET8" s="808"/>
      <c r="HEU8" s="808"/>
      <c r="HEV8" s="808"/>
      <c r="HEW8" s="808"/>
      <c r="HEX8" s="808"/>
      <c r="HEY8" s="808"/>
      <c r="HEZ8" s="808"/>
      <c r="HFA8" s="808"/>
      <c r="HFB8" s="808"/>
      <c r="HFC8" s="808"/>
      <c r="HFD8" s="808"/>
      <c r="HFE8" s="808"/>
      <c r="HFF8" s="808"/>
      <c r="HFG8" s="808"/>
      <c r="HFH8" s="808"/>
      <c r="HFI8" s="808"/>
      <c r="HFJ8" s="808"/>
      <c r="HFK8" s="808"/>
      <c r="HFL8" s="808"/>
      <c r="HFM8" s="808"/>
      <c r="HFN8" s="808"/>
      <c r="HFO8" s="808"/>
      <c r="HFP8" s="808"/>
      <c r="HFQ8" s="808"/>
      <c r="HFR8" s="808"/>
      <c r="HFS8" s="808"/>
      <c r="HFT8" s="808"/>
      <c r="HFU8" s="808"/>
      <c r="HFV8" s="808"/>
      <c r="HFW8" s="808"/>
      <c r="HFX8" s="808"/>
      <c r="HFY8" s="808"/>
      <c r="HFZ8" s="808"/>
      <c r="HGA8" s="808"/>
      <c r="HGB8" s="808"/>
      <c r="HGC8" s="808"/>
      <c r="HGD8" s="808"/>
      <c r="HGE8" s="808"/>
      <c r="HGF8" s="808"/>
      <c r="HGG8" s="808"/>
      <c r="HGH8" s="808"/>
      <c r="HGI8" s="808"/>
      <c r="HGJ8" s="808"/>
      <c r="HGK8" s="808"/>
      <c r="HGL8" s="808"/>
      <c r="HGM8" s="808"/>
      <c r="HGN8" s="808"/>
      <c r="HGO8" s="808"/>
      <c r="HGP8" s="808"/>
      <c r="HGQ8" s="808"/>
      <c r="HGR8" s="808"/>
      <c r="HGS8" s="808"/>
      <c r="HGT8" s="808"/>
      <c r="HGU8" s="808"/>
      <c r="HGV8" s="808"/>
      <c r="HGW8" s="808"/>
      <c r="HGX8" s="808"/>
      <c r="HGY8" s="808"/>
      <c r="HGZ8" s="808"/>
      <c r="HHA8" s="808"/>
      <c r="HHB8" s="808"/>
      <c r="HHC8" s="808"/>
      <c r="HHD8" s="808"/>
      <c r="HHE8" s="808"/>
      <c r="HHF8" s="808"/>
      <c r="HHG8" s="808"/>
      <c r="HHH8" s="808"/>
      <c r="HHI8" s="808"/>
      <c r="HHJ8" s="808"/>
      <c r="HHK8" s="808"/>
      <c r="HHL8" s="808"/>
      <c r="HHM8" s="808"/>
      <c r="HHN8" s="808"/>
      <c r="HHO8" s="808"/>
      <c r="HHP8" s="808"/>
      <c r="HHQ8" s="808"/>
      <c r="HHR8" s="808"/>
      <c r="HHS8" s="808"/>
      <c r="HHT8" s="808"/>
      <c r="HHU8" s="808"/>
      <c r="HHV8" s="808"/>
      <c r="HHW8" s="808"/>
      <c r="HHX8" s="808"/>
      <c r="HHY8" s="808"/>
      <c r="HHZ8" s="808"/>
      <c r="HIA8" s="808"/>
      <c r="HIB8" s="808"/>
      <c r="HIC8" s="808"/>
      <c r="HID8" s="808"/>
      <c r="HIE8" s="808"/>
      <c r="HIF8" s="808"/>
      <c r="HIG8" s="808"/>
      <c r="HIH8" s="808"/>
      <c r="HII8" s="808"/>
      <c r="HIJ8" s="808"/>
      <c r="HIK8" s="808"/>
      <c r="HIL8" s="808"/>
      <c r="HIM8" s="808"/>
      <c r="HIN8" s="808"/>
      <c r="HIO8" s="808"/>
      <c r="HIP8" s="808"/>
      <c r="HIQ8" s="808"/>
      <c r="HIR8" s="808"/>
      <c r="HIS8" s="808"/>
      <c r="HIT8" s="808"/>
      <c r="HIU8" s="808"/>
      <c r="HIV8" s="808"/>
      <c r="HIW8" s="808"/>
      <c r="HIX8" s="808"/>
      <c r="HIY8" s="808"/>
      <c r="HIZ8" s="808"/>
      <c r="HJA8" s="808"/>
      <c r="HJB8" s="808"/>
      <c r="HJC8" s="808"/>
      <c r="HJD8" s="808"/>
      <c r="HJE8" s="808"/>
      <c r="HJF8" s="808"/>
      <c r="HJG8" s="808"/>
      <c r="HJH8" s="808"/>
      <c r="HJI8" s="808"/>
      <c r="HJJ8" s="808"/>
      <c r="HJK8" s="808"/>
      <c r="HJL8" s="808"/>
      <c r="HJM8" s="808"/>
      <c r="HJN8" s="808"/>
      <c r="HJO8" s="808"/>
      <c r="HJP8" s="808"/>
      <c r="HJQ8" s="808"/>
      <c r="HJR8" s="808"/>
      <c r="HJS8" s="808"/>
      <c r="HJT8" s="808"/>
      <c r="HJU8" s="808"/>
      <c r="HJV8" s="808"/>
      <c r="HJW8" s="808"/>
      <c r="HJX8" s="808"/>
      <c r="HJY8" s="808"/>
      <c r="HJZ8" s="808"/>
      <c r="HKA8" s="808"/>
      <c r="HKB8" s="808"/>
      <c r="HKC8" s="808"/>
      <c r="HKD8" s="808"/>
      <c r="HKE8" s="808"/>
      <c r="HKF8" s="808"/>
      <c r="HKG8" s="808"/>
      <c r="HKH8" s="808"/>
      <c r="HKI8" s="808"/>
      <c r="HKJ8" s="808"/>
      <c r="HKK8" s="808"/>
      <c r="HKL8" s="808"/>
      <c r="HKM8" s="808"/>
      <c r="HKN8" s="808"/>
      <c r="HKO8" s="808"/>
      <c r="HKP8" s="808"/>
      <c r="HKQ8" s="808"/>
      <c r="HKR8" s="808"/>
      <c r="HKS8" s="808"/>
      <c r="HKT8" s="808"/>
      <c r="HKU8" s="808"/>
      <c r="HKV8" s="808"/>
      <c r="HKW8" s="808"/>
      <c r="HKX8" s="808"/>
      <c r="HKY8" s="808"/>
      <c r="HKZ8" s="808"/>
      <c r="HLA8" s="808"/>
      <c r="HLB8" s="808"/>
      <c r="HLC8" s="808"/>
      <c r="HLD8" s="808"/>
      <c r="HLE8" s="808"/>
      <c r="HLF8" s="808"/>
      <c r="HLG8" s="808"/>
      <c r="HLH8" s="808"/>
      <c r="HLI8" s="808"/>
      <c r="HLJ8" s="808"/>
      <c r="HLK8" s="808"/>
      <c r="HLL8" s="808"/>
      <c r="HLM8" s="808"/>
      <c r="HLN8" s="808"/>
      <c r="HLO8" s="808"/>
      <c r="HLP8" s="808"/>
      <c r="HLQ8" s="808"/>
      <c r="HLR8" s="808"/>
      <c r="HLS8" s="808"/>
      <c r="HLT8" s="808"/>
      <c r="HLU8" s="808"/>
      <c r="HLV8" s="808"/>
      <c r="HLW8" s="808"/>
      <c r="HLX8" s="808"/>
      <c r="HLY8" s="808"/>
      <c r="HLZ8" s="808"/>
      <c r="HMA8" s="808"/>
      <c r="HMB8" s="808"/>
      <c r="HMC8" s="808"/>
      <c r="HMD8" s="808"/>
      <c r="HME8" s="808"/>
      <c r="HMF8" s="808"/>
      <c r="HMG8" s="808"/>
      <c r="HMH8" s="808"/>
      <c r="HMI8" s="808"/>
      <c r="HMJ8" s="808"/>
      <c r="HMK8" s="808"/>
      <c r="HML8" s="808"/>
      <c r="HMM8" s="808"/>
      <c r="HMN8" s="808"/>
      <c r="HMO8" s="808"/>
      <c r="HMP8" s="808"/>
      <c r="HMQ8" s="808"/>
      <c r="HMR8" s="808"/>
      <c r="HMS8" s="808"/>
      <c r="HMT8" s="808"/>
      <c r="HMU8" s="808"/>
      <c r="HMV8" s="808"/>
      <c r="HMW8" s="808"/>
      <c r="HMX8" s="808"/>
      <c r="HMY8" s="808"/>
      <c r="HMZ8" s="808"/>
      <c r="HNA8" s="808"/>
      <c r="HNB8" s="808"/>
      <c r="HNC8" s="808"/>
      <c r="HND8" s="808"/>
      <c r="HNE8" s="808"/>
      <c r="HNF8" s="808"/>
      <c r="HNG8" s="808"/>
      <c r="HNH8" s="808"/>
      <c r="HNI8" s="808"/>
      <c r="HNJ8" s="808"/>
      <c r="HNK8" s="808"/>
      <c r="HNL8" s="808"/>
      <c r="HNM8" s="808"/>
      <c r="HNN8" s="808"/>
      <c r="HNO8" s="808"/>
      <c r="HNP8" s="808"/>
      <c r="HNQ8" s="808"/>
      <c r="HNR8" s="808"/>
      <c r="HNS8" s="808"/>
      <c r="HNT8" s="808"/>
      <c r="HNU8" s="808"/>
      <c r="HNV8" s="808"/>
      <c r="HNW8" s="808"/>
      <c r="HNX8" s="808"/>
      <c r="HNY8" s="808"/>
      <c r="HNZ8" s="808"/>
      <c r="HOA8" s="808"/>
      <c r="HOB8" s="808"/>
      <c r="HOC8" s="808"/>
      <c r="HOD8" s="808"/>
      <c r="HOE8" s="808"/>
      <c r="HOF8" s="808"/>
      <c r="HOG8" s="808"/>
      <c r="HOH8" s="808"/>
      <c r="HOI8" s="808"/>
      <c r="HOJ8" s="808"/>
      <c r="HOK8" s="808"/>
      <c r="HOL8" s="808"/>
      <c r="HOM8" s="808"/>
      <c r="HON8" s="808"/>
      <c r="HOO8" s="808"/>
      <c r="HOP8" s="808"/>
      <c r="HOQ8" s="808"/>
      <c r="HOR8" s="808"/>
      <c r="HOS8" s="808"/>
      <c r="HOT8" s="808"/>
      <c r="HOU8" s="808"/>
      <c r="HOV8" s="808"/>
      <c r="HOW8" s="808"/>
      <c r="HOX8" s="808"/>
      <c r="HOY8" s="808"/>
      <c r="HOZ8" s="808"/>
      <c r="HPA8" s="808"/>
      <c r="HPB8" s="808"/>
      <c r="HPC8" s="808"/>
      <c r="HPD8" s="808"/>
      <c r="HPE8" s="808"/>
      <c r="HPF8" s="808"/>
      <c r="HPG8" s="808"/>
      <c r="HPH8" s="808"/>
      <c r="HPI8" s="808"/>
      <c r="HPJ8" s="808"/>
      <c r="HPK8" s="808"/>
      <c r="HPL8" s="808"/>
      <c r="HPM8" s="808"/>
      <c r="HPN8" s="808"/>
      <c r="HPO8" s="808"/>
      <c r="HPP8" s="808"/>
      <c r="HPQ8" s="808"/>
      <c r="HPR8" s="808"/>
      <c r="HPS8" s="808"/>
      <c r="HPT8" s="808"/>
      <c r="HPU8" s="808"/>
      <c r="HPV8" s="808"/>
      <c r="HPW8" s="808"/>
      <c r="HPX8" s="808"/>
      <c r="HPY8" s="808"/>
      <c r="HPZ8" s="808"/>
      <c r="HQA8" s="808"/>
      <c r="HQB8" s="808"/>
      <c r="HQC8" s="808"/>
      <c r="HQD8" s="808"/>
      <c r="HQE8" s="808"/>
      <c r="HQF8" s="808"/>
      <c r="HQG8" s="808"/>
      <c r="HQH8" s="808"/>
      <c r="HQI8" s="808"/>
      <c r="HQJ8" s="808"/>
      <c r="HQK8" s="808"/>
      <c r="HQL8" s="808"/>
      <c r="HQM8" s="808"/>
      <c r="HQN8" s="808"/>
      <c r="HQO8" s="808"/>
      <c r="HQP8" s="808"/>
      <c r="HQQ8" s="808"/>
      <c r="HQR8" s="808"/>
      <c r="HQS8" s="808"/>
      <c r="HQT8" s="808"/>
      <c r="HQU8" s="808"/>
      <c r="HQV8" s="808"/>
      <c r="HQW8" s="808"/>
      <c r="HQX8" s="808"/>
      <c r="HQY8" s="808"/>
      <c r="HQZ8" s="808"/>
      <c r="HRA8" s="808"/>
      <c r="HRB8" s="808"/>
      <c r="HRC8" s="808"/>
      <c r="HRD8" s="808"/>
      <c r="HRE8" s="808"/>
      <c r="HRF8" s="808"/>
      <c r="HRG8" s="808"/>
      <c r="HRH8" s="808"/>
      <c r="HRI8" s="808"/>
      <c r="HRJ8" s="808"/>
      <c r="HRK8" s="808"/>
      <c r="HRL8" s="808"/>
      <c r="HRM8" s="808"/>
      <c r="HRN8" s="808"/>
      <c r="HRO8" s="808"/>
      <c r="HRP8" s="808"/>
      <c r="HRQ8" s="808"/>
      <c r="HRR8" s="808"/>
      <c r="HRS8" s="808"/>
      <c r="HRT8" s="808"/>
      <c r="HRU8" s="808"/>
      <c r="HRV8" s="808"/>
      <c r="HRW8" s="808"/>
      <c r="HRX8" s="808"/>
      <c r="HRY8" s="808"/>
      <c r="HRZ8" s="808"/>
      <c r="HSA8" s="808"/>
      <c r="HSB8" s="808"/>
      <c r="HSC8" s="808"/>
      <c r="HSD8" s="808"/>
      <c r="HSE8" s="808"/>
      <c r="HSF8" s="808"/>
      <c r="HSG8" s="808"/>
      <c r="HSH8" s="808"/>
      <c r="HSI8" s="808"/>
      <c r="HSJ8" s="808"/>
      <c r="HSK8" s="808"/>
      <c r="HSL8" s="808"/>
      <c r="HSM8" s="808"/>
      <c r="HSN8" s="808"/>
      <c r="HSO8" s="808"/>
      <c r="HSP8" s="808"/>
      <c r="HSQ8" s="808"/>
      <c r="HSR8" s="808"/>
      <c r="HSS8" s="808"/>
      <c r="HST8" s="808"/>
      <c r="HSU8" s="808"/>
      <c r="HSV8" s="808"/>
      <c r="HSW8" s="808"/>
      <c r="HSX8" s="808"/>
      <c r="HSY8" s="808"/>
      <c r="HSZ8" s="808"/>
      <c r="HTA8" s="808"/>
      <c r="HTB8" s="808"/>
      <c r="HTC8" s="808"/>
      <c r="HTD8" s="808"/>
      <c r="HTE8" s="808"/>
      <c r="HTF8" s="808"/>
      <c r="HTG8" s="808"/>
      <c r="HTH8" s="808"/>
      <c r="HTI8" s="808"/>
      <c r="HTJ8" s="808"/>
      <c r="HTK8" s="808"/>
      <c r="HTL8" s="808"/>
      <c r="HTM8" s="808"/>
      <c r="HTN8" s="808"/>
      <c r="HTO8" s="808"/>
      <c r="HTP8" s="808"/>
      <c r="HTQ8" s="808"/>
      <c r="HTR8" s="808"/>
      <c r="HTS8" s="808"/>
      <c r="HTT8" s="808"/>
      <c r="HTU8" s="808"/>
      <c r="HTV8" s="808"/>
      <c r="HTW8" s="808"/>
      <c r="HTX8" s="808"/>
      <c r="HTY8" s="808"/>
      <c r="HTZ8" s="808"/>
      <c r="HUA8" s="808"/>
      <c r="HUB8" s="808"/>
      <c r="HUC8" s="808"/>
      <c r="HUD8" s="808"/>
      <c r="HUE8" s="808"/>
      <c r="HUF8" s="808"/>
      <c r="HUG8" s="808"/>
      <c r="HUH8" s="808"/>
      <c r="HUI8" s="808"/>
      <c r="HUJ8" s="808"/>
      <c r="HUK8" s="808"/>
      <c r="HUL8" s="808"/>
      <c r="HUM8" s="808"/>
      <c r="HUN8" s="808"/>
      <c r="HUO8" s="808"/>
      <c r="HUP8" s="808"/>
      <c r="HUQ8" s="808"/>
      <c r="HUR8" s="808"/>
      <c r="HUS8" s="808"/>
      <c r="HUT8" s="808"/>
      <c r="HUU8" s="808"/>
      <c r="HUV8" s="808"/>
      <c r="HUW8" s="808"/>
      <c r="HUX8" s="808"/>
      <c r="HUY8" s="808"/>
      <c r="HUZ8" s="808"/>
      <c r="HVA8" s="808"/>
      <c r="HVB8" s="808"/>
      <c r="HVC8" s="808"/>
      <c r="HVD8" s="808"/>
      <c r="HVE8" s="808"/>
      <c r="HVF8" s="808"/>
      <c r="HVG8" s="808"/>
      <c r="HVH8" s="808"/>
      <c r="HVI8" s="808"/>
      <c r="HVJ8" s="808"/>
      <c r="HVK8" s="808"/>
      <c r="HVL8" s="808"/>
      <c r="HVM8" s="808"/>
      <c r="HVN8" s="808"/>
      <c r="HVO8" s="808"/>
      <c r="HVP8" s="808"/>
      <c r="HVQ8" s="808"/>
      <c r="HVR8" s="808"/>
      <c r="HVS8" s="808"/>
      <c r="HVT8" s="808"/>
      <c r="HVU8" s="808"/>
      <c r="HVV8" s="808"/>
      <c r="HVW8" s="808"/>
      <c r="HVX8" s="808"/>
      <c r="HVY8" s="808"/>
      <c r="HVZ8" s="808"/>
      <c r="HWA8" s="808"/>
      <c r="HWB8" s="808"/>
      <c r="HWC8" s="808"/>
      <c r="HWD8" s="808"/>
      <c r="HWE8" s="808"/>
      <c r="HWF8" s="808"/>
      <c r="HWG8" s="808"/>
      <c r="HWH8" s="808"/>
      <c r="HWI8" s="808"/>
      <c r="HWJ8" s="808"/>
      <c r="HWK8" s="808"/>
      <c r="HWL8" s="808"/>
      <c r="HWM8" s="808"/>
      <c r="HWN8" s="808"/>
      <c r="HWO8" s="808"/>
      <c r="HWP8" s="808"/>
      <c r="HWQ8" s="808"/>
      <c r="HWR8" s="808"/>
      <c r="HWS8" s="808"/>
      <c r="HWT8" s="808"/>
      <c r="HWU8" s="808"/>
      <c r="HWV8" s="808"/>
      <c r="HWW8" s="808"/>
      <c r="HWX8" s="808"/>
      <c r="HWY8" s="808"/>
      <c r="HWZ8" s="808"/>
      <c r="HXA8" s="808"/>
      <c r="HXB8" s="808"/>
      <c r="HXC8" s="808"/>
      <c r="HXD8" s="808"/>
      <c r="HXE8" s="808"/>
      <c r="HXF8" s="808"/>
      <c r="HXG8" s="808"/>
      <c r="HXH8" s="808"/>
      <c r="HXI8" s="808"/>
      <c r="HXJ8" s="808"/>
      <c r="HXK8" s="808"/>
      <c r="HXL8" s="808"/>
      <c r="HXM8" s="808"/>
      <c r="HXN8" s="808"/>
      <c r="HXO8" s="808"/>
      <c r="HXP8" s="808"/>
      <c r="HXQ8" s="808"/>
      <c r="HXR8" s="808"/>
      <c r="HXS8" s="808"/>
      <c r="HXT8" s="808"/>
      <c r="HXU8" s="808"/>
      <c r="HXV8" s="808"/>
      <c r="HXW8" s="808"/>
      <c r="HXX8" s="808"/>
      <c r="HXY8" s="808"/>
      <c r="HXZ8" s="808"/>
      <c r="HYA8" s="808"/>
      <c r="HYB8" s="808"/>
      <c r="HYC8" s="808"/>
      <c r="HYD8" s="808"/>
      <c r="HYE8" s="808"/>
      <c r="HYF8" s="808"/>
      <c r="HYG8" s="808"/>
      <c r="HYH8" s="808"/>
      <c r="HYI8" s="808"/>
      <c r="HYJ8" s="808"/>
      <c r="HYK8" s="808"/>
      <c r="HYL8" s="808"/>
      <c r="HYM8" s="808"/>
      <c r="HYN8" s="808"/>
      <c r="HYO8" s="808"/>
      <c r="HYP8" s="808"/>
      <c r="HYQ8" s="808"/>
      <c r="HYR8" s="808"/>
      <c r="HYS8" s="808"/>
      <c r="HYT8" s="808"/>
      <c r="HYU8" s="808"/>
      <c r="HYV8" s="808"/>
      <c r="HYW8" s="808"/>
      <c r="HYX8" s="808"/>
      <c r="HYY8" s="808"/>
      <c r="HYZ8" s="808"/>
      <c r="HZA8" s="808"/>
      <c r="HZB8" s="808"/>
      <c r="HZC8" s="808"/>
      <c r="HZD8" s="808"/>
      <c r="HZE8" s="808"/>
      <c r="HZF8" s="808"/>
      <c r="HZG8" s="808"/>
      <c r="HZH8" s="808"/>
      <c r="HZI8" s="808"/>
      <c r="HZJ8" s="808"/>
      <c r="HZK8" s="808"/>
      <c r="HZL8" s="808"/>
      <c r="HZM8" s="808"/>
      <c r="HZN8" s="808"/>
      <c r="HZO8" s="808"/>
      <c r="HZP8" s="808"/>
      <c r="HZQ8" s="808"/>
      <c r="HZR8" s="808"/>
      <c r="HZS8" s="808"/>
      <c r="HZT8" s="808"/>
      <c r="HZU8" s="808"/>
      <c r="HZV8" s="808"/>
      <c r="HZW8" s="808"/>
      <c r="HZX8" s="808"/>
      <c r="HZY8" s="808"/>
      <c r="HZZ8" s="808"/>
      <c r="IAA8" s="808"/>
      <c r="IAB8" s="808"/>
      <c r="IAC8" s="808"/>
      <c r="IAD8" s="808"/>
      <c r="IAE8" s="808"/>
      <c r="IAF8" s="808"/>
      <c r="IAG8" s="808"/>
      <c r="IAH8" s="808"/>
      <c r="IAI8" s="808"/>
      <c r="IAJ8" s="808"/>
      <c r="IAK8" s="808"/>
      <c r="IAL8" s="808"/>
      <c r="IAM8" s="808"/>
      <c r="IAN8" s="808"/>
      <c r="IAO8" s="808"/>
      <c r="IAP8" s="808"/>
      <c r="IAQ8" s="808"/>
      <c r="IAR8" s="808"/>
      <c r="IAS8" s="808"/>
      <c r="IAT8" s="808"/>
      <c r="IAU8" s="808"/>
      <c r="IAV8" s="808"/>
      <c r="IAW8" s="808"/>
      <c r="IAX8" s="808"/>
      <c r="IAY8" s="808"/>
      <c r="IAZ8" s="808"/>
      <c r="IBA8" s="808"/>
      <c r="IBB8" s="808"/>
      <c r="IBC8" s="808"/>
      <c r="IBD8" s="808"/>
      <c r="IBE8" s="808"/>
      <c r="IBF8" s="808"/>
      <c r="IBG8" s="808"/>
      <c r="IBH8" s="808"/>
      <c r="IBI8" s="808"/>
      <c r="IBJ8" s="808"/>
      <c r="IBK8" s="808"/>
      <c r="IBL8" s="808"/>
      <c r="IBM8" s="808"/>
      <c r="IBN8" s="808"/>
      <c r="IBO8" s="808"/>
      <c r="IBP8" s="808"/>
      <c r="IBQ8" s="808"/>
      <c r="IBR8" s="808"/>
      <c r="IBS8" s="808"/>
      <c r="IBT8" s="808"/>
      <c r="IBU8" s="808"/>
      <c r="IBV8" s="808"/>
      <c r="IBW8" s="808"/>
      <c r="IBX8" s="808"/>
      <c r="IBY8" s="808"/>
      <c r="IBZ8" s="808"/>
      <c r="ICA8" s="808"/>
      <c r="ICB8" s="808"/>
      <c r="ICC8" s="808"/>
      <c r="ICD8" s="808"/>
      <c r="ICE8" s="808"/>
      <c r="ICF8" s="808"/>
      <c r="ICG8" s="808"/>
      <c r="ICH8" s="808"/>
      <c r="ICI8" s="808"/>
      <c r="ICJ8" s="808"/>
      <c r="ICK8" s="808"/>
      <c r="ICL8" s="808"/>
      <c r="ICM8" s="808"/>
      <c r="ICN8" s="808"/>
      <c r="ICO8" s="808"/>
      <c r="ICP8" s="808"/>
      <c r="ICQ8" s="808"/>
      <c r="ICR8" s="808"/>
      <c r="ICS8" s="808"/>
      <c r="ICT8" s="808"/>
      <c r="ICU8" s="808"/>
      <c r="ICV8" s="808"/>
      <c r="ICW8" s="808"/>
      <c r="ICX8" s="808"/>
      <c r="ICY8" s="808"/>
      <c r="ICZ8" s="808"/>
      <c r="IDA8" s="808"/>
      <c r="IDB8" s="808"/>
      <c r="IDC8" s="808"/>
      <c r="IDD8" s="808"/>
      <c r="IDE8" s="808"/>
      <c r="IDF8" s="808"/>
      <c r="IDG8" s="808"/>
      <c r="IDH8" s="808"/>
      <c r="IDI8" s="808"/>
      <c r="IDJ8" s="808"/>
      <c r="IDK8" s="808"/>
      <c r="IDL8" s="808"/>
      <c r="IDM8" s="808"/>
      <c r="IDN8" s="808"/>
      <c r="IDO8" s="808"/>
      <c r="IDP8" s="808"/>
      <c r="IDQ8" s="808"/>
      <c r="IDR8" s="808"/>
      <c r="IDS8" s="808"/>
      <c r="IDT8" s="808"/>
      <c r="IDU8" s="808"/>
      <c r="IDV8" s="808"/>
      <c r="IDW8" s="808"/>
      <c r="IDX8" s="808"/>
      <c r="IDY8" s="808"/>
      <c r="IDZ8" s="808"/>
      <c r="IEA8" s="808"/>
      <c r="IEB8" s="808"/>
      <c r="IEC8" s="808"/>
      <c r="IED8" s="808"/>
      <c r="IEE8" s="808"/>
      <c r="IEF8" s="808"/>
      <c r="IEG8" s="808"/>
      <c r="IEH8" s="808"/>
      <c r="IEI8" s="808"/>
      <c r="IEJ8" s="808"/>
      <c r="IEK8" s="808"/>
      <c r="IEL8" s="808"/>
      <c r="IEM8" s="808"/>
      <c r="IEN8" s="808"/>
      <c r="IEO8" s="808"/>
      <c r="IEP8" s="808"/>
      <c r="IEQ8" s="808"/>
      <c r="IER8" s="808"/>
      <c r="IES8" s="808"/>
      <c r="IET8" s="808"/>
      <c r="IEU8" s="808"/>
      <c r="IEV8" s="808"/>
      <c r="IEW8" s="808"/>
      <c r="IEX8" s="808"/>
      <c r="IEY8" s="808"/>
      <c r="IEZ8" s="808"/>
      <c r="IFA8" s="808"/>
      <c r="IFB8" s="808"/>
      <c r="IFC8" s="808"/>
      <c r="IFD8" s="808"/>
      <c r="IFE8" s="808"/>
      <c r="IFF8" s="808"/>
      <c r="IFG8" s="808"/>
      <c r="IFH8" s="808"/>
      <c r="IFI8" s="808"/>
      <c r="IFJ8" s="808"/>
      <c r="IFK8" s="808"/>
      <c r="IFL8" s="808"/>
      <c r="IFM8" s="808"/>
      <c r="IFN8" s="808"/>
      <c r="IFO8" s="808"/>
      <c r="IFP8" s="808"/>
      <c r="IFQ8" s="808"/>
      <c r="IFR8" s="808"/>
      <c r="IFS8" s="808"/>
      <c r="IFT8" s="808"/>
      <c r="IFU8" s="808"/>
      <c r="IFV8" s="808"/>
      <c r="IFW8" s="808"/>
      <c r="IFX8" s="808"/>
      <c r="IFY8" s="808"/>
      <c r="IFZ8" s="808"/>
      <c r="IGA8" s="808"/>
      <c r="IGB8" s="808"/>
      <c r="IGC8" s="808"/>
      <c r="IGD8" s="808"/>
      <c r="IGE8" s="808"/>
      <c r="IGF8" s="808"/>
      <c r="IGG8" s="808"/>
      <c r="IGH8" s="808"/>
      <c r="IGI8" s="808"/>
      <c r="IGJ8" s="808"/>
      <c r="IGK8" s="808"/>
      <c r="IGL8" s="808"/>
      <c r="IGM8" s="808"/>
      <c r="IGN8" s="808"/>
      <c r="IGO8" s="808"/>
      <c r="IGP8" s="808"/>
      <c r="IGQ8" s="808"/>
      <c r="IGR8" s="808"/>
      <c r="IGS8" s="808"/>
      <c r="IGT8" s="808"/>
      <c r="IGU8" s="808"/>
      <c r="IGV8" s="808"/>
      <c r="IGW8" s="808"/>
      <c r="IGX8" s="808"/>
      <c r="IGY8" s="808"/>
      <c r="IGZ8" s="808"/>
      <c r="IHA8" s="808"/>
      <c r="IHB8" s="808"/>
      <c r="IHC8" s="808"/>
      <c r="IHD8" s="808"/>
      <c r="IHE8" s="808"/>
      <c r="IHF8" s="808"/>
      <c r="IHG8" s="808"/>
      <c r="IHH8" s="808"/>
      <c r="IHI8" s="808"/>
      <c r="IHJ8" s="808"/>
      <c r="IHK8" s="808"/>
      <c r="IHL8" s="808"/>
      <c r="IHM8" s="808"/>
      <c r="IHN8" s="808"/>
      <c r="IHO8" s="808"/>
      <c r="IHP8" s="808"/>
      <c r="IHQ8" s="808"/>
      <c r="IHR8" s="808"/>
      <c r="IHS8" s="808"/>
      <c r="IHT8" s="808"/>
      <c r="IHU8" s="808"/>
      <c r="IHV8" s="808"/>
      <c r="IHW8" s="808"/>
      <c r="IHX8" s="808"/>
      <c r="IHY8" s="808"/>
      <c r="IHZ8" s="808"/>
      <c r="IIA8" s="808"/>
      <c r="IIB8" s="808"/>
      <c r="IIC8" s="808"/>
      <c r="IID8" s="808"/>
      <c r="IIE8" s="808"/>
      <c r="IIF8" s="808"/>
      <c r="IIG8" s="808"/>
      <c r="IIH8" s="808"/>
      <c r="III8" s="808"/>
      <c r="IIJ8" s="808"/>
      <c r="IIK8" s="808"/>
      <c r="IIL8" s="808"/>
      <c r="IIM8" s="808"/>
      <c r="IIN8" s="808"/>
      <c r="IIO8" s="808"/>
      <c r="IIP8" s="808"/>
      <c r="IIQ8" s="808"/>
      <c r="IIR8" s="808"/>
      <c r="IIS8" s="808"/>
      <c r="IIT8" s="808"/>
      <c r="IIU8" s="808"/>
      <c r="IIV8" s="808"/>
      <c r="IIW8" s="808"/>
      <c r="IIX8" s="808"/>
      <c r="IIY8" s="808"/>
      <c r="IIZ8" s="808"/>
      <c r="IJA8" s="808"/>
      <c r="IJB8" s="808"/>
      <c r="IJC8" s="808"/>
      <c r="IJD8" s="808"/>
      <c r="IJE8" s="808"/>
      <c r="IJF8" s="808"/>
      <c r="IJG8" s="808"/>
      <c r="IJH8" s="808"/>
      <c r="IJI8" s="808"/>
      <c r="IJJ8" s="808"/>
      <c r="IJK8" s="808"/>
      <c r="IJL8" s="808"/>
      <c r="IJM8" s="808"/>
      <c r="IJN8" s="808"/>
      <c r="IJO8" s="808"/>
      <c r="IJP8" s="808"/>
      <c r="IJQ8" s="808"/>
      <c r="IJR8" s="808"/>
      <c r="IJS8" s="808"/>
      <c r="IJT8" s="808"/>
      <c r="IJU8" s="808"/>
      <c r="IJV8" s="808"/>
      <c r="IJW8" s="808"/>
      <c r="IJX8" s="808"/>
      <c r="IJY8" s="808"/>
      <c r="IJZ8" s="808"/>
      <c r="IKA8" s="808"/>
      <c r="IKB8" s="808"/>
      <c r="IKC8" s="808"/>
      <c r="IKD8" s="808"/>
      <c r="IKE8" s="808"/>
      <c r="IKF8" s="808"/>
      <c r="IKG8" s="808"/>
      <c r="IKH8" s="808"/>
      <c r="IKI8" s="808"/>
      <c r="IKJ8" s="808"/>
      <c r="IKK8" s="808"/>
      <c r="IKL8" s="808"/>
      <c r="IKM8" s="808"/>
      <c r="IKN8" s="808"/>
      <c r="IKO8" s="808"/>
      <c r="IKP8" s="808"/>
      <c r="IKQ8" s="808"/>
      <c r="IKR8" s="808"/>
      <c r="IKS8" s="808"/>
      <c r="IKT8" s="808"/>
      <c r="IKU8" s="808"/>
      <c r="IKV8" s="808"/>
      <c r="IKW8" s="808"/>
      <c r="IKX8" s="808"/>
      <c r="IKY8" s="808"/>
      <c r="IKZ8" s="808"/>
      <c r="ILA8" s="808"/>
      <c r="ILB8" s="808"/>
      <c r="ILC8" s="808"/>
      <c r="ILD8" s="808"/>
      <c r="ILE8" s="808"/>
      <c r="ILF8" s="808"/>
      <c r="ILG8" s="808"/>
      <c r="ILH8" s="808"/>
      <c r="ILI8" s="808"/>
      <c r="ILJ8" s="808"/>
      <c r="ILK8" s="808"/>
      <c r="ILL8" s="808"/>
      <c r="ILM8" s="808"/>
      <c r="ILN8" s="808"/>
      <c r="ILO8" s="808"/>
      <c r="ILP8" s="808"/>
      <c r="ILQ8" s="808"/>
      <c r="ILR8" s="808"/>
      <c r="ILS8" s="808"/>
      <c r="ILT8" s="808"/>
      <c r="ILU8" s="808"/>
      <c r="ILV8" s="808"/>
      <c r="ILW8" s="808"/>
      <c r="ILX8" s="808"/>
      <c r="ILY8" s="808"/>
      <c r="ILZ8" s="808"/>
      <c r="IMA8" s="808"/>
      <c r="IMB8" s="808"/>
      <c r="IMC8" s="808"/>
      <c r="IMD8" s="808"/>
      <c r="IME8" s="808"/>
      <c r="IMF8" s="808"/>
      <c r="IMG8" s="808"/>
      <c r="IMH8" s="808"/>
      <c r="IMI8" s="808"/>
      <c r="IMJ8" s="808"/>
      <c r="IMK8" s="808"/>
      <c r="IML8" s="808"/>
      <c r="IMM8" s="808"/>
      <c r="IMN8" s="808"/>
      <c r="IMO8" s="808"/>
      <c r="IMP8" s="808"/>
      <c r="IMQ8" s="808"/>
      <c r="IMR8" s="808"/>
      <c r="IMS8" s="808"/>
      <c r="IMT8" s="808"/>
      <c r="IMU8" s="808"/>
      <c r="IMV8" s="808"/>
      <c r="IMW8" s="808"/>
      <c r="IMX8" s="808"/>
      <c r="IMY8" s="808"/>
      <c r="IMZ8" s="808"/>
      <c r="INA8" s="808"/>
      <c r="INB8" s="808"/>
      <c r="INC8" s="808"/>
      <c r="IND8" s="808"/>
      <c r="INE8" s="808"/>
      <c r="INF8" s="808"/>
      <c r="ING8" s="808"/>
      <c r="INH8" s="808"/>
      <c r="INI8" s="808"/>
      <c r="INJ8" s="808"/>
      <c r="INK8" s="808"/>
      <c r="INL8" s="808"/>
      <c r="INM8" s="808"/>
      <c r="INN8" s="808"/>
      <c r="INO8" s="808"/>
      <c r="INP8" s="808"/>
      <c r="INQ8" s="808"/>
      <c r="INR8" s="808"/>
      <c r="INS8" s="808"/>
      <c r="INT8" s="808"/>
      <c r="INU8" s="808"/>
      <c r="INV8" s="808"/>
      <c r="INW8" s="808"/>
      <c r="INX8" s="808"/>
      <c r="INY8" s="808"/>
      <c r="INZ8" s="808"/>
      <c r="IOA8" s="808"/>
      <c r="IOB8" s="808"/>
      <c r="IOC8" s="808"/>
      <c r="IOD8" s="808"/>
      <c r="IOE8" s="808"/>
      <c r="IOF8" s="808"/>
      <c r="IOG8" s="808"/>
      <c r="IOH8" s="808"/>
      <c r="IOI8" s="808"/>
      <c r="IOJ8" s="808"/>
      <c r="IOK8" s="808"/>
      <c r="IOL8" s="808"/>
      <c r="IOM8" s="808"/>
      <c r="ION8" s="808"/>
      <c r="IOO8" s="808"/>
      <c r="IOP8" s="808"/>
      <c r="IOQ8" s="808"/>
      <c r="IOR8" s="808"/>
      <c r="IOS8" s="808"/>
      <c r="IOT8" s="808"/>
      <c r="IOU8" s="808"/>
      <c r="IOV8" s="808"/>
      <c r="IOW8" s="808"/>
      <c r="IOX8" s="808"/>
      <c r="IOY8" s="808"/>
      <c r="IOZ8" s="808"/>
      <c r="IPA8" s="808"/>
      <c r="IPB8" s="808"/>
      <c r="IPC8" s="808"/>
      <c r="IPD8" s="808"/>
      <c r="IPE8" s="808"/>
      <c r="IPF8" s="808"/>
      <c r="IPG8" s="808"/>
      <c r="IPH8" s="808"/>
      <c r="IPI8" s="808"/>
      <c r="IPJ8" s="808"/>
      <c r="IPK8" s="808"/>
      <c r="IPL8" s="808"/>
      <c r="IPM8" s="808"/>
      <c r="IPN8" s="808"/>
      <c r="IPO8" s="808"/>
      <c r="IPP8" s="808"/>
      <c r="IPQ8" s="808"/>
      <c r="IPR8" s="808"/>
      <c r="IPS8" s="808"/>
      <c r="IPT8" s="808"/>
      <c r="IPU8" s="808"/>
      <c r="IPV8" s="808"/>
      <c r="IPW8" s="808"/>
      <c r="IPX8" s="808"/>
      <c r="IPY8" s="808"/>
      <c r="IPZ8" s="808"/>
      <c r="IQA8" s="808"/>
      <c r="IQB8" s="808"/>
      <c r="IQC8" s="808"/>
      <c r="IQD8" s="808"/>
      <c r="IQE8" s="808"/>
      <c r="IQF8" s="808"/>
      <c r="IQG8" s="808"/>
      <c r="IQH8" s="808"/>
      <c r="IQI8" s="808"/>
      <c r="IQJ8" s="808"/>
      <c r="IQK8" s="808"/>
      <c r="IQL8" s="808"/>
      <c r="IQM8" s="808"/>
      <c r="IQN8" s="808"/>
      <c r="IQO8" s="808"/>
      <c r="IQP8" s="808"/>
      <c r="IQQ8" s="808"/>
      <c r="IQR8" s="808"/>
      <c r="IQS8" s="808"/>
      <c r="IQT8" s="808"/>
      <c r="IQU8" s="808"/>
      <c r="IQV8" s="808"/>
      <c r="IQW8" s="808"/>
      <c r="IQX8" s="808"/>
      <c r="IQY8" s="808"/>
      <c r="IQZ8" s="808"/>
      <c r="IRA8" s="808"/>
      <c r="IRB8" s="808"/>
      <c r="IRC8" s="808"/>
      <c r="IRD8" s="808"/>
      <c r="IRE8" s="808"/>
      <c r="IRF8" s="808"/>
      <c r="IRG8" s="808"/>
      <c r="IRH8" s="808"/>
      <c r="IRI8" s="808"/>
      <c r="IRJ8" s="808"/>
      <c r="IRK8" s="808"/>
      <c r="IRL8" s="808"/>
      <c r="IRM8" s="808"/>
      <c r="IRN8" s="808"/>
      <c r="IRO8" s="808"/>
      <c r="IRP8" s="808"/>
      <c r="IRQ8" s="808"/>
      <c r="IRR8" s="808"/>
      <c r="IRS8" s="808"/>
      <c r="IRT8" s="808"/>
      <c r="IRU8" s="808"/>
      <c r="IRV8" s="808"/>
      <c r="IRW8" s="808"/>
      <c r="IRX8" s="808"/>
      <c r="IRY8" s="808"/>
      <c r="IRZ8" s="808"/>
      <c r="ISA8" s="808"/>
      <c r="ISB8" s="808"/>
      <c r="ISC8" s="808"/>
      <c r="ISD8" s="808"/>
      <c r="ISE8" s="808"/>
      <c r="ISF8" s="808"/>
      <c r="ISG8" s="808"/>
      <c r="ISH8" s="808"/>
      <c r="ISI8" s="808"/>
      <c r="ISJ8" s="808"/>
      <c r="ISK8" s="808"/>
      <c r="ISL8" s="808"/>
      <c r="ISM8" s="808"/>
      <c r="ISN8" s="808"/>
      <c r="ISO8" s="808"/>
      <c r="ISP8" s="808"/>
      <c r="ISQ8" s="808"/>
      <c r="ISR8" s="808"/>
      <c r="ISS8" s="808"/>
      <c r="IST8" s="808"/>
      <c r="ISU8" s="808"/>
      <c r="ISV8" s="808"/>
      <c r="ISW8" s="808"/>
      <c r="ISX8" s="808"/>
      <c r="ISY8" s="808"/>
      <c r="ISZ8" s="808"/>
      <c r="ITA8" s="808"/>
      <c r="ITB8" s="808"/>
      <c r="ITC8" s="808"/>
      <c r="ITD8" s="808"/>
      <c r="ITE8" s="808"/>
      <c r="ITF8" s="808"/>
      <c r="ITG8" s="808"/>
      <c r="ITH8" s="808"/>
      <c r="ITI8" s="808"/>
      <c r="ITJ8" s="808"/>
      <c r="ITK8" s="808"/>
      <c r="ITL8" s="808"/>
      <c r="ITM8" s="808"/>
      <c r="ITN8" s="808"/>
      <c r="ITO8" s="808"/>
      <c r="ITP8" s="808"/>
      <c r="ITQ8" s="808"/>
      <c r="ITR8" s="808"/>
      <c r="ITS8" s="808"/>
      <c r="ITT8" s="808"/>
      <c r="ITU8" s="808"/>
      <c r="ITV8" s="808"/>
      <c r="ITW8" s="808"/>
      <c r="ITX8" s="808"/>
      <c r="ITY8" s="808"/>
      <c r="ITZ8" s="808"/>
      <c r="IUA8" s="808"/>
      <c r="IUB8" s="808"/>
      <c r="IUC8" s="808"/>
      <c r="IUD8" s="808"/>
      <c r="IUE8" s="808"/>
      <c r="IUF8" s="808"/>
      <c r="IUG8" s="808"/>
      <c r="IUH8" s="808"/>
      <c r="IUI8" s="808"/>
      <c r="IUJ8" s="808"/>
      <c r="IUK8" s="808"/>
      <c r="IUL8" s="808"/>
      <c r="IUM8" s="808"/>
      <c r="IUN8" s="808"/>
      <c r="IUO8" s="808"/>
      <c r="IUP8" s="808"/>
      <c r="IUQ8" s="808"/>
      <c r="IUR8" s="808"/>
      <c r="IUS8" s="808"/>
      <c r="IUT8" s="808"/>
      <c r="IUU8" s="808"/>
      <c r="IUV8" s="808"/>
      <c r="IUW8" s="808"/>
      <c r="IUX8" s="808"/>
      <c r="IUY8" s="808"/>
      <c r="IUZ8" s="808"/>
      <c r="IVA8" s="808"/>
      <c r="IVB8" s="808"/>
      <c r="IVC8" s="808"/>
      <c r="IVD8" s="808"/>
      <c r="IVE8" s="808"/>
      <c r="IVF8" s="808"/>
      <c r="IVG8" s="808"/>
      <c r="IVH8" s="808"/>
      <c r="IVI8" s="808"/>
      <c r="IVJ8" s="808"/>
      <c r="IVK8" s="808"/>
      <c r="IVL8" s="808"/>
      <c r="IVM8" s="808"/>
      <c r="IVN8" s="808"/>
      <c r="IVO8" s="808"/>
      <c r="IVP8" s="808"/>
      <c r="IVQ8" s="808"/>
      <c r="IVR8" s="808"/>
      <c r="IVS8" s="808"/>
      <c r="IVT8" s="808"/>
      <c r="IVU8" s="808"/>
      <c r="IVV8" s="808"/>
      <c r="IVW8" s="808"/>
      <c r="IVX8" s="808"/>
      <c r="IVY8" s="808"/>
      <c r="IVZ8" s="808"/>
      <c r="IWA8" s="808"/>
      <c r="IWB8" s="808"/>
      <c r="IWC8" s="808"/>
      <c r="IWD8" s="808"/>
      <c r="IWE8" s="808"/>
      <c r="IWF8" s="808"/>
      <c r="IWG8" s="808"/>
      <c r="IWH8" s="808"/>
      <c r="IWI8" s="808"/>
      <c r="IWJ8" s="808"/>
      <c r="IWK8" s="808"/>
      <c r="IWL8" s="808"/>
      <c r="IWM8" s="808"/>
      <c r="IWN8" s="808"/>
      <c r="IWO8" s="808"/>
      <c r="IWP8" s="808"/>
      <c r="IWQ8" s="808"/>
      <c r="IWR8" s="808"/>
      <c r="IWS8" s="808"/>
      <c r="IWT8" s="808"/>
      <c r="IWU8" s="808"/>
      <c r="IWV8" s="808"/>
      <c r="IWW8" s="808"/>
      <c r="IWX8" s="808"/>
      <c r="IWY8" s="808"/>
      <c r="IWZ8" s="808"/>
      <c r="IXA8" s="808"/>
      <c r="IXB8" s="808"/>
      <c r="IXC8" s="808"/>
      <c r="IXD8" s="808"/>
      <c r="IXE8" s="808"/>
      <c r="IXF8" s="808"/>
      <c r="IXG8" s="808"/>
      <c r="IXH8" s="808"/>
      <c r="IXI8" s="808"/>
      <c r="IXJ8" s="808"/>
      <c r="IXK8" s="808"/>
      <c r="IXL8" s="808"/>
      <c r="IXM8" s="808"/>
      <c r="IXN8" s="808"/>
      <c r="IXO8" s="808"/>
      <c r="IXP8" s="808"/>
      <c r="IXQ8" s="808"/>
      <c r="IXR8" s="808"/>
      <c r="IXS8" s="808"/>
      <c r="IXT8" s="808"/>
      <c r="IXU8" s="808"/>
      <c r="IXV8" s="808"/>
      <c r="IXW8" s="808"/>
      <c r="IXX8" s="808"/>
      <c r="IXY8" s="808"/>
      <c r="IXZ8" s="808"/>
      <c r="IYA8" s="808"/>
      <c r="IYB8" s="808"/>
      <c r="IYC8" s="808"/>
      <c r="IYD8" s="808"/>
      <c r="IYE8" s="808"/>
      <c r="IYF8" s="808"/>
      <c r="IYG8" s="808"/>
      <c r="IYH8" s="808"/>
      <c r="IYI8" s="808"/>
      <c r="IYJ8" s="808"/>
      <c r="IYK8" s="808"/>
      <c r="IYL8" s="808"/>
      <c r="IYM8" s="808"/>
      <c r="IYN8" s="808"/>
      <c r="IYO8" s="808"/>
      <c r="IYP8" s="808"/>
      <c r="IYQ8" s="808"/>
      <c r="IYR8" s="808"/>
      <c r="IYS8" s="808"/>
      <c r="IYT8" s="808"/>
      <c r="IYU8" s="808"/>
      <c r="IYV8" s="808"/>
      <c r="IYW8" s="808"/>
      <c r="IYX8" s="808"/>
      <c r="IYY8" s="808"/>
      <c r="IYZ8" s="808"/>
      <c r="IZA8" s="808"/>
      <c r="IZB8" s="808"/>
      <c r="IZC8" s="808"/>
      <c r="IZD8" s="808"/>
      <c r="IZE8" s="808"/>
      <c r="IZF8" s="808"/>
      <c r="IZG8" s="808"/>
      <c r="IZH8" s="808"/>
      <c r="IZI8" s="808"/>
      <c r="IZJ8" s="808"/>
      <c r="IZK8" s="808"/>
      <c r="IZL8" s="808"/>
      <c r="IZM8" s="808"/>
      <c r="IZN8" s="808"/>
      <c r="IZO8" s="808"/>
      <c r="IZP8" s="808"/>
      <c r="IZQ8" s="808"/>
      <c r="IZR8" s="808"/>
      <c r="IZS8" s="808"/>
      <c r="IZT8" s="808"/>
      <c r="IZU8" s="808"/>
      <c r="IZV8" s="808"/>
      <c r="IZW8" s="808"/>
      <c r="IZX8" s="808"/>
      <c r="IZY8" s="808"/>
      <c r="IZZ8" s="808"/>
      <c r="JAA8" s="808"/>
      <c r="JAB8" s="808"/>
      <c r="JAC8" s="808"/>
      <c r="JAD8" s="808"/>
      <c r="JAE8" s="808"/>
      <c r="JAF8" s="808"/>
      <c r="JAG8" s="808"/>
      <c r="JAH8" s="808"/>
      <c r="JAI8" s="808"/>
      <c r="JAJ8" s="808"/>
      <c r="JAK8" s="808"/>
      <c r="JAL8" s="808"/>
      <c r="JAM8" s="808"/>
      <c r="JAN8" s="808"/>
      <c r="JAO8" s="808"/>
      <c r="JAP8" s="808"/>
      <c r="JAQ8" s="808"/>
      <c r="JAR8" s="808"/>
      <c r="JAS8" s="808"/>
      <c r="JAT8" s="808"/>
      <c r="JAU8" s="808"/>
      <c r="JAV8" s="808"/>
      <c r="JAW8" s="808"/>
      <c r="JAX8" s="808"/>
      <c r="JAY8" s="808"/>
      <c r="JAZ8" s="808"/>
      <c r="JBA8" s="808"/>
      <c r="JBB8" s="808"/>
      <c r="JBC8" s="808"/>
      <c r="JBD8" s="808"/>
      <c r="JBE8" s="808"/>
      <c r="JBF8" s="808"/>
      <c r="JBG8" s="808"/>
      <c r="JBH8" s="808"/>
      <c r="JBI8" s="808"/>
      <c r="JBJ8" s="808"/>
      <c r="JBK8" s="808"/>
      <c r="JBL8" s="808"/>
      <c r="JBM8" s="808"/>
      <c r="JBN8" s="808"/>
      <c r="JBO8" s="808"/>
      <c r="JBP8" s="808"/>
      <c r="JBQ8" s="808"/>
      <c r="JBR8" s="808"/>
      <c r="JBS8" s="808"/>
      <c r="JBT8" s="808"/>
      <c r="JBU8" s="808"/>
      <c r="JBV8" s="808"/>
      <c r="JBW8" s="808"/>
      <c r="JBX8" s="808"/>
      <c r="JBY8" s="808"/>
      <c r="JBZ8" s="808"/>
      <c r="JCA8" s="808"/>
      <c r="JCB8" s="808"/>
      <c r="JCC8" s="808"/>
      <c r="JCD8" s="808"/>
      <c r="JCE8" s="808"/>
      <c r="JCF8" s="808"/>
      <c r="JCG8" s="808"/>
      <c r="JCH8" s="808"/>
      <c r="JCI8" s="808"/>
      <c r="JCJ8" s="808"/>
      <c r="JCK8" s="808"/>
      <c r="JCL8" s="808"/>
      <c r="JCM8" s="808"/>
      <c r="JCN8" s="808"/>
      <c r="JCO8" s="808"/>
      <c r="JCP8" s="808"/>
      <c r="JCQ8" s="808"/>
      <c r="JCR8" s="808"/>
      <c r="JCS8" s="808"/>
      <c r="JCT8" s="808"/>
      <c r="JCU8" s="808"/>
      <c r="JCV8" s="808"/>
      <c r="JCW8" s="808"/>
      <c r="JCX8" s="808"/>
      <c r="JCY8" s="808"/>
      <c r="JCZ8" s="808"/>
      <c r="JDA8" s="808"/>
      <c r="JDB8" s="808"/>
      <c r="JDC8" s="808"/>
      <c r="JDD8" s="808"/>
      <c r="JDE8" s="808"/>
      <c r="JDF8" s="808"/>
      <c r="JDG8" s="808"/>
      <c r="JDH8" s="808"/>
      <c r="JDI8" s="808"/>
      <c r="JDJ8" s="808"/>
      <c r="JDK8" s="808"/>
      <c r="JDL8" s="808"/>
      <c r="JDM8" s="808"/>
      <c r="JDN8" s="808"/>
      <c r="JDO8" s="808"/>
      <c r="JDP8" s="808"/>
      <c r="JDQ8" s="808"/>
      <c r="JDR8" s="808"/>
      <c r="JDS8" s="808"/>
      <c r="JDT8" s="808"/>
      <c r="JDU8" s="808"/>
      <c r="JDV8" s="808"/>
      <c r="JDW8" s="808"/>
      <c r="JDX8" s="808"/>
      <c r="JDY8" s="808"/>
      <c r="JDZ8" s="808"/>
      <c r="JEA8" s="808"/>
      <c r="JEB8" s="808"/>
      <c r="JEC8" s="808"/>
      <c r="JED8" s="808"/>
      <c r="JEE8" s="808"/>
      <c r="JEF8" s="808"/>
      <c r="JEG8" s="808"/>
      <c r="JEH8" s="808"/>
      <c r="JEI8" s="808"/>
      <c r="JEJ8" s="808"/>
      <c r="JEK8" s="808"/>
      <c r="JEL8" s="808"/>
      <c r="JEM8" s="808"/>
      <c r="JEN8" s="808"/>
      <c r="JEO8" s="808"/>
      <c r="JEP8" s="808"/>
      <c r="JEQ8" s="808"/>
      <c r="JER8" s="808"/>
      <c r="JES8" s="808"/>
      <c r="JET8" s="808"/>
      <c r="JEU8" s="808"/>
      <c r="JEV8" s="808"/>
      <c r="JEW8" s="808"/>
      <c r="JEX8" s="808"/>
      <c r="JEY8" s="808"/>
      <c r="JEZ8" s="808"/>
      <c r="JFA8" s="808"/>
      <c r="JFB8" s="808"/>
      <c r="JFC8" s="808"/>
      <c r="JFD8" s="808"/>
      <c r="JFE8" s="808"/>
      <c r="JFF8" s="808"/>
      <c r="JFG8" s="808"/>
      <c r="JFH8" s="808"/>
      <c r="JFI8" s="808"/>
      <c r="JFJ8" s="808"/>
      <c r="JFK8" s="808"/>
      <c r="JFL8" s="808"/>
      <c r="JFM8" s="808"/>
      <c r="JFN8" s="808"/>
      <c r="JFO8" s="808"/>
      <c r="JFP8" s="808"/>
      <c r="JFQ8" s="808"/>
      <c r="JFR8" s="808"/>
      <c r="JFS8" s="808"/>
      <c r="JFT8" s="808"/>
      <c r="JFU8" s="808"/>
      <c r="JFV8" s="808"/>
      <c r="JFW8" s="808"/>
      <c r="JFX8" s="808"/>
      <c r="JFY8" s="808"/>
      <c r="JFZ8" s="808"/>
      <c r="JGA8" s="808"/>
      <c r="JGB8" s="808"/>
      <c r="JGC8" s="808"/>
      <c r="JGD8" s="808"/>
      <c r="JGE8" s="808"/>
      <c r="JGF8" s="808"/>
      <c r="JGG8" s="808"/>
      <c r="JGH8" s="808"/>
      <c r="JGI8" s="808"/>
      <c r="JGJ8" s="808"/>
      <c r="JGK8" s="808"/>
      <c r="JGL8" s="808"/>
      <c r="JGM8" s="808"/>
      <c r="JGN8" s="808"/>
      <c r="JGO8" s="808"/>
      <c r="JGP8" s="808"/>
      <c r="JGQ8" s="808"/>
      <c r="JGR8" s="808"/>
      <c r="JGS8" s="808"/>
      <c r="JGT8" s="808"/>
      <c r="JGU8" s="808"/>
      <c r="JGV8" s="808"/>
      <c r="JGW8" s="808"/>
      <c r="JGX8" s="808"/>
      <c r="JGY8" s="808"/>
      <c r="JGZ8" s="808"/>
      <c r="JHA8" s="808"/>
      <c r="JHB8" s="808"/>
      <c r="JHC8" s="808"/>
      <c r="JHD8" s="808"/>
      <c r="JHE8" s="808"/>
      <c r="JHF8" s="808"/>
      <c r="JHG8" s="808"/>
      <c r="JHH8" s="808"/>
      <c r="JHI8" s="808"/>
      <c r="JHJ8" s="808"/>
      <c r="JHK8" s="808"/>
      <c r="JHL8" s="808"/>
      <c r="JHM8" s="808"/>
      <c r="JHN8" s="808"/>
      <c r="JHO8" s="808"/>
      <c r="JHP8" s="808"/>
      <c r="JHQ8" s="808"/>
      <c r="JHR8" s="808"/>
      <c r="JHS8" s="808"/>
      <c r="JHT8" s="808"/>
      <c r="JHU8" s="808"/>
      <c r="JHV8" s="808"/>
      <c r="JHW8" s="808"/>
      <c r="JHX8" s="808"/>
      <c r="JHY8" s="808"/>
      <c r="JHZ8" s="808"/>
      <c r="JIA8" s="808"/>
      <c r="JIB8" s="808"/>
      <c r="JIC8" s="808"/>
      <c r="JID8" s="808"/>
      <c r="JIE8" s="808"/>
      <c r="JIF8" s="808"/>
      <c r="JIG8" s="808"/>
      <c r="JIH8" s="808"/>
      <c r="JII8" s="808"/>
      <c r="JIJ8" s="808"/>
      <c r="JIK8" s="808"/>
      <c r="JIL8" s="808"/>
      <c r="JIM8" s="808"/>
      <c r="JIN8" s="808"/>
      <c r="JIO8" s="808"/>
      <c r="JIP8" s="808"/>
      <c r="JIQ8" s="808"/>
      <c r="JIR8" s="808"/>
      <c r="JIS8" s="808"/>
      <c r="JIT8" s="808"/>
      <c r="JIU8" s="808"/>
      <c r="JIV8" s="808"/>
      <c r="JIW8" s="808"/>
      <c r="JIX8" s="808"/>
      <c r="JIY8" s="808"/>
      <c r="JIZ8" s="808"/>
      <c r="JJA8" s="808"/>
      <c r="JJB8" s="808"/>
      <c r="JJC8" s="808"/>
      <c r="JJD8" s="808"/>
      <c r="JJE8" s="808"/>
      <c r="JJF8" s="808"/>
      <c r="JJG8" s="808"/>
      <c r="JJH8" s="808"/>
      <c r="JJI8" s="808"/>
      <c r="JJJ8" s="808"/>
      <c r="JJK8" s="808"/>
      <c r="JJL8" s="808"/>
      <c r="JJM8" s="808"/>
      <c r="JJN8" s="808"/>
      <c r="JJO8" s="808"/>
      <c r="JJP8" s="808"/>
      <c r="JJQ8" s="808"/>
      <c r="JJR8" s="808"/>
      <c r="JJS8" s="808"/>
      <c r="JJT8" s="808"/>
      <c r="JJU8" s="808"/>
      <c r="JJV8" s="808"/>
      <c r="JJW8" s="808"/>
      <c r="JJX8" s="808"/>
      <c r="JJY8" s="808"/>
      <c r="JJZ8" s="808"/>
      <c r="JKA8" s="808"/>
      <c r="JKB8" s="808"/>
      <c r="JKC8" s="808"/>
      <c r="JKD8" s="808"/>
      <c r="JKE8" s="808"/>
      <c r="JKF8" s="808"/>
      <c r="JKG8" s="808"/>
      <c r="JKH8" s="808"/>
      <c r="JKI8" s="808"/>
      <c r="JKJ8" s="808"/>
      <c r="JKK8" s="808"/>
      <c r="JKL8" s="808"/>
      <c r="JKM8" s="808"/>
      <c r="JKN8" s="808"/>
      <c r="JKO8" s="808"/>
      <c r="JKP8" s="808"/>
      <c r="JKQ8" s="808"/>
      <c r="JKR8" s="808"/>
      <c r="JKS8" s="808"/>
      <c r="JKT8" s="808"/>
      <c r="JKU8" s="808"/>
      <c r="JKV8" s="808"/>
      <c r="JKW8" s="808"/>
      <c r="JKX8" s="808"/>
      <c r="JKY8" s="808"/>
      <c r="JKZ8" s="808"/>
      <c r="JLA8" s="808"/>
      <c r="JLB8" s="808"/>
      <c r="JLC8" s="808"/>
      <c r="JLD8" s="808"/>
      <c r="JLE8" s="808"/>
      <c r="JLF8" s="808"/>
      <c r="JLG8" s="808"/>
      <c r="JLH8" s="808"/>
      <c r="JLI8" s="808"/>
      <c r="JLJ8" s="808"/>
      <c r="JLK8" s="808"/>
      <c r="JLL8" s="808"/>
      <c r="JLM8" s="808"/>
      <c r="JLN8" s="808"/>
      <c r="JLO8" s="808"/>
      <c r="JLP8" s="808"/>
      <c r="JLQ8" s="808"/>
      <c r="JLR8" s="808"/>
      <c r="JLS8" s="808"/>
      <c r="JLT8" s="808"/>
      <c r="JLU8" s="808"/>
      <c r="JLV8" s="808"/>
      <c r="JLW8" s="808"/>
      <c r="JLX8" s="808"/>
      <c r="JLY8" s="808"/>
      <c r="JLZ8" s="808"/>
      <c r="JMA8" s="808"/>
      <c r="JMB8" s="808"/>
      <c r="JMC8" s="808"/>
      <c r="JMD8" s="808"/>
      <c r="JME8" s="808"/>
      <c r="JMF8" s="808"/>
      <c r="JMG8" s="808"/>
      <c r="JMH8" s="808"/>
      <c r="JMI8" s="808"/>
      <c r="JMJ8" s="808"/>
      <c r="JMK8" s="808"/>
      <c r="JML8" s="808"/>
      <c r="JMM8" s="808"/>
      <c r="JMN8" s="808"/>
      <c r="JMO8" s="808"/>
      <c r="JMP8" s="808"/>
      <c r="JMQ8" s="808"/>
      <c r="JMR8" s="808"/>
      <c r="JMS8" s="808"/>
      <c r="JMT8" s="808"/>
      <c r="JMU8" s="808"/>
      <c r="JMV8" s="808"/>
      <c r="JMW8" s="808"/>
      <c r="JMX8" s="808"/>
      <c r="JMY8" s="808"/>
      <c r="JMZ8" s="808"/>
      <c r="JNA8" s="808"/>
      <c r="JNB8" s="808"/>
      <c r="JNC8" s="808"/>
      <c r="JND8" s="808"/>
      <c r="JNE8" s="808"/>
      <c r="JNF8" s="808"/>
      <c r="JNG8" s="808"/>
      <c r="JNH8" s="808"/>
      <c r="JNI8" s="808"/>
      <c r="JNJ8" s="808"/>
      <c r="JNK8" s="808"/>
      <c r="JNL8" s="808"/>
      <c r="JNM8" s="808"/>
      <c r="JNN8" s="808"/>
      <c r="JNO8" s="808"/>
      <c r="JNP8" s="808"/>
      <c r="JNQ8" s="808"/>
      <c r="JNR8" s="808"/>
      <c r="JNS8" s="808"/>
      <c r="JNT8" s="808"/>
      <c r="JNU8" s="808"/>
      <c r="JNV8" s="808"/>
      <c r="JNW8" s="808"/>
      <c r="JNX8" s="808"/>
      <c r="JNY8" s="808"/>
      <c r="JNZ8" s="808"/>
      <c r="JOA8" s="808"/>
      <c r="JOB8" s="808"/>
      <c r="JOC8" s="808"/>
      <c r="JOD8" s="808"/>
      <c r="JOE8" s="808"/>
      <c r="JOF8" s="808"/>
      <c r="JOG8" s="808"/>
      <c r="JOH8" s="808"/>
      <c r="JOI8" s="808"/>
      <c r="JOJ8" s="808"/>
      <c r="JOK8" s="808"/>
      <c r="JOL8" s="808"/>
      <c r="JOM8" s="808"/>
      <c r="JON8" s="808"/>
      <c r="JOO8" s="808"/>
      <c r="JOP8" s="808"/>
      <c r="JOQ8" s="808"/>
      <c r="JOR8" s="808"/>
      <c r="JOS8" s="808"/>
      <c r="JOT8" s="808"/>
      <c r="JOU8" s="808"/>
      <c r="JOV8" s="808"/>
      <c r="JOW8" s="808"/>
      <c r="JOX8" s="808"/>
      <c r="JOY8" s="808"/>
      <c r="JOZ8" s="808"/>
      <c r="JPA8" s="808"/>
      <c r="JPB8" s="808"/>
      <c r="JPC8" s="808"/>
      <c r="JPD8" s="808"/>
      <c r="JPE8" s="808"/>
      <c r="JPF8" s="808"/>
      <c r="JPG8" s="808"/>
      <c r="JPH8" s="808"/>
      <c r="JPI8" s="808"/>
      <c r="JPJ8" s="808"/>
      <c r="JPK8" s="808"/>
      <c r="JPL8" s="808"/>
      <c r="JPM8" s="808"/>
      <c r="JPN8" s="808"/>
      <c r="JPO8" s="808"/>
      <c r="JPP8" s="808"/>
      <c r="JPQ8" s="808"/>
      <c r="JPR8" s="808"/>
      <c r="JPS8" s="808"/>
      <c r="JPT8" s="808"/>
      <c r="JPU8" s="808"/>
      <c r="JPV8" s="808"/>
      <c r="JPW8" s="808"/>
      <c r="JPX8" s="808"/>
      <c r="JPY8" s="808"/>
      <c r="JPZ8" s="808"/>
      <c r="JQA8" s="808"/>
      <c r="JQB8" s="808"/>
      <c r="JQC8" s="808"/>
      <c r="JQD8" s="808"/>
      <c r="JQE8" s="808"/>
      <c r="JQF8" s="808"/>
      <c r="JQG8" s="808"/>
      <c r="JQH8" s="808"/>
      <c r="JQI8" s="808"/>
      <c r="JQJ8" s="808"/>
      <c r="JQK8" s="808"/>
      <c r="JQL8" s="808"/>
      <c r="JQM8" s="808"/>
      <c r="JQN8" s="808"/>
      <c r="JQO8" s="808"/>
      <c r="JQP8" s="808"/>
      <c r="JQQ8" s="808"/>
      <c r="JQR8" s="808"/>
      <c r="JQS8" s="808"/>
      <c r="JQT8" s="808"/>
      <c r="JQU8" s="808"/>
      <c r="JQV8" s="808"/>
      <c r="JQW8" s="808"/>
      <c r="JQX8" s="808"/>
      <c r="JQY8" s="808"/>
      <c r="JQZ8" s="808"/>
      <c r="JRA8" s="808"/>
      <c r="JRB8" s="808"/>
      <c r="JRC8" s="808"/>
      <c r="JRD8" s="808"/>
      <c r="JRE8" s="808"/>
      <c r="JRF8" s="808"/>
      <c r="JRG8" s="808"/>
      <c r="JRH8" s="808"/>
      <c r="JRI8" s="808"/>
      <c r="JRJ8" s="808"/>
      <c r="JRK8" s="808"/>
      <c r="JRL8" s="808"/>
      <c r="JRM8" s="808"/>
      <c r="JRN8" s="808"/>
      <c r="JRO8" s="808"/>
      <c r="JRP8" s="808"/>
      <c r="JRQ8" s="808"/>
      <c r="JRR8" s="808"/>
      <c r="JRS8" s="808"/>
      <c r="JRT8" s="808"/>
      <c r="JRU8" s="808"/>
      <c r="JRV8" s="808"/>
      <c r="JRW8" s="808"/>
      <c r="JRX8" s="808"/>
      <c r="JRY8" s="808"/>
      <c r="JRZ8" s="808"/>
      <c r="JSA8" s="808"/>
      <c r="JSB8" s="808"/>
      <c r="JSC8" s="808"/>
      <c r="JSD8" s="808"/>
      <c r="JSE8" s="808"/>
      <c r="JSF8" s="808"/>
      <c r="JSG8" s="808"/>
      <c r="JSH8" s="808"/>
      <c r="JSI8" s="808"/>
      <c r="JSJ8" s="808"/>
      <c r="JSK8" s="808"/>
      <c r="JSL8" s="808"/>
      <c r="JSM8" s="808"/>
      <c r="JSN8" s="808"/>
      <c r="JSO8" s="808"/>
      <c r="JSP8" s="808"/>
      <c r="JSQ8" s="808"/>
      <c r="JSR8" s="808"/>
      <c r="JSS8" s="808"/>
      <c r="JST8" s="808"/>
      <c r="JSU8" s="808"/>
      <c r="JSV8" s="808"/>
      <c r="JSW8" s="808"/>
      <c r="JSX8" s="808"/>
      <c r="JSY8" s="808"/>
      <c r="JSZ8" s="808"/>
      <c r="JTA8" s="808"/>
      <c r="JTB8" s="808"/>
      <c r="JTC8" s="808"/>
      <c r="JTD8" s="808"/>
      <c r="JTE8" s="808"/>
      <c r="JTF8" s="808"/>
      <c r="JTG8" s="808"/>
      <c r="JTH8" s="808"/>
      <c r="JTI8" s="808"/>
      <c r="JTJ8" s="808"/>
      <c r="JTK8" s="808"/>
      <c r="JTL8" s="808"/>
      <c r="JTM8" s="808"/>
      <c r="JTN8" s="808"/>
      <c r="JTO8" s="808"/>
      <c r="JTP8" s="808"/>
      <c r="JTQ8" s="808"/>
      <c r="JTR8" s="808"/>
      <c r="JTS8" s="808"/>
      <c r="JTT8" s="808"/>
      <c r="JTU8" s="808"/>
      <c r="JTV8" s="808"/>
      <c r="JTW8" s="808"/>
      <c r="JTX8" s="808"/>
      <c r="JTY8" s="808"/>
      <c r="JTZ8" s="808"/>
      <c r="JUA8" s="808"/>
      <c r="JUB8" s="808"/>
      <c r="JUC8" s="808"/>
      <c r="JUD8" s="808"/>
      <c r="JUE8" s="808"/>
      <c r="JUF8" s="808"/>
      <c r="JUG8" s="808"/>
      <c r="JUH8" s="808"/>
      <c r="JUI8" s="808"/>
      <c r="JUJ8" s="808"/>
      <c r="JUK8" s="808"/>
      <c r="JUL8" s="808"/>
      <c r="JUM8" s="808"/>
      <c r="JUN8" s="808"/>
      <c r="JUO8" s="808"/>
      <c r="JUP8" s="808"/>
      <c r="JUQ8" s="808"/>
      <c r="JUR8" s="808"/>
      <c r="JUS8" s="808"/>
      <c r="JUT8" s="808"/>
      <c r="JUU8" s="808"/>
      <c r="JUV8" s="808"/>
      <c r="JUW8" s="808"/>
      <c r="JUX8" s="808"/>
      <c r="JUY8" s="808"/>
      <c r="JUZ8" s="808"/>
      <c r="JVA8" s="808"/>
      <c r="JVB8" s="808"/>
      <c r="JVC8" s="808"/>
      <c r="JVD8" s="808"/>
      <c r="JVE8" s="808"/>
      <c r="JVF8" s="808"/>
      <c r="JVG8" s="808"/>
      <c r="JVH8" s="808"/>
      <c r="JVI8" s="808"/>
      <c r="JVJ8" s="808"/>
      <c r="JVK8" s="808"/>
      <c r="JVL8" s="808"/>
      <c r="JVM8" s="808"/>
      <c r="JVN8" s="808"/>
      <c r="JVO8" s="808"/>
      <c r="JVP8" s="808"/>
      <c r="JVQ8" s="808"/>
      <c r="JVR8" s="808"/>
      <c r="JVS8" s="808"/>
      <c r="JVT8" s="808"/>
      <c r="JVU8" s="808"/>
      <c r="JVV8" s="808"/>
      <c r="JVW8" s="808"/>
      <c r="JVX8" s="808"/>
      <c r="JVY8" s="808"/>
      <c r="JVZ8" s="808"/>
      <c r="JWA8" s="808"/>
      <c r="JWB8" s="808"/>
      <c r="JWC8" s="808"/>
      <c r="JWD8" s="808"/>
      <c r="JWE8" s="808"/>
      <c r="JWF8" s="808"/>
      <c r="JWG8" s="808"/>
      <c r="JWH8" s="808"/>
      <c r="JWI8" s="808"/>
      <c r="JWJ8" s="808"/>
      <c r="JWK8" s="808"/>
      <c r="JWL8" s="808"/>
      <c r="JWM8" s="808"/>
      <c r="JWN8" s="808"/>
      <c r="JWO8" s="808"/>
      <c r="JWP8" s="808"/>
      <c r="JWQ8" s="808"/>
      <c r="JWR8" s="808"/>
      <c r="JWS8" s="808"/>
      <c r="JWT8" s="808"/>
      <c r="JWU8" s="808"/>
      <c r="JWV8" s="808"/>
      <c r="JWW8" s="808"/>
      <c r="JWX8" s="808"/>
      <c r="JWY8" s="808"/>
      <c r="JWZ8" s="808"/>
      <c r="JXA8" s="808"/>
      <c r="JXB8" s="808"/>
      <c r="JXC8" s="808"/>
      <c r="JXD8" s="808"/>
      <c r="JXE8" s="808"/>
      <c r="JXF8" s="808"/>
      <c r="JXG8" s="808"/>
      <c r="JXH8" s="808"/>
      <c r="JXI8" s="808"/>
      <c r="JXJ8" s="808"/>
      <c r="JXK8" s="808"/>
      <c r="JXL8" s="808"/>
      <c r="JXM8" s="808"/>
      <c r="JXN8" s="808"/>
      <c r="JXO8" s="808"/>
      <c r="JXP8" s="808"/>
      <c r="JXQ8" s="808"/>
      <c r="JXR8" s="808"/>
      <c r="JXS8" s="808"/>
      <c r="JXT8" s="808"/>
      <c r="JXU8" s="808"/>
      <c r="JXV8" s="808"/>
      <c r="JXW8" s="808"/>
      <c r="JXX8" s="808"/>
      <c r="JXY8" s="808"/>
      <c r="JXZ8" s="808"/>
      <c r="JYA8" s="808"/>
      <c r="JYB8" s="808"/>
      <c r="JYC8" s="808"/>
      <c r="JYD8" s="808"/>
      <c r="JYE8" s="808"/>
      <c r="JYF8" s="808"/>
      <c r="JYG8" s="808"/>
      <c r="JYH8" s="808"/>
      <c r="JYI8" s="808"/>
      <c r="JYJ8" s="808"/>
      <c r="JYK8" s="808"/>
      <c r="JYL8" s="808"/>
      <c r="JYM8" s="808"/>
      <c r="JYN8" s="808"/>
      <c r="JYO8" s="808"/>
      <c r="JYP8" s="808"/>
      <c r="JYQ8" s="808"/>
      <c r="JYR8" s="808"/>
      <c r="JYS8" s="808"/>
      <c r="JYT8" s="808"/>
      <c r="JYU8" s="808"/>
      <c r="JYV8" s="808"/>
      <c r="JYW8" s="808"/>
      <c r="JYX8" s="808"/>
      <c r="JYY8" s="808"/>
      <c r="JYZ8" s="808"/>
      <c r="JZA8" s="808"/>
      <c r="JZB8" s="808"/>
      <c r="JZC8" s="808"/>
      <c r="JZD8" s="808"/>
      <c r="JZE8" s="808"/>
      <c r="JZF8" s="808"/>
      <c r="JZG8" s="808"/>
      <c r="JZH8" s="808"/>
      <c r="JZI8" s="808"/>
      <c r="JZJ8" s="808"/>
      <c r="JZK8" s="808"/>
      <c r="JZL8" s="808"/>
      <c r="JZM8" s="808"/>
      <c r="JZN8" s="808"/>
      <c r="JZO8" s="808"/>
      <c r="JZP8" s="808"/>
      <c r="JZQ8" s="808"/>
      <c r="JZR8" s="808"/>
      <c r="JZS8" s="808"/>
      <c r="JZT8" s="808"/>
      <c r="JZU8" s="808"/>
      <c r="JZV8" s="808"/>
      <c r="JZW8" s="808"/>
      <c r="JZX8" s="808"/>
      <c r="JZY8" s="808"/>
      <c r="JZZ8" s="808"/>
      <c r="KAA8" s="808"/>
      <c r="KAB8" s="808"/>
      <c r="KAC8" s="808"/>
      <c r="KAD8" s="808"/>
      <c r="KAE8" s="808"/>
      <c r="KAF8" s="808"/>
      <c r="KAG8" s="808"/>
      <c r="KAH8" s="808"/>
      <c r="KAI8" s="808"/>
      <c r="KAJ8" s="808"/>
      <c r="KAK8" s="808"/>
      <c r="KAL8" s="808"/>
      <c r="KAM8" s="808"/>
      <c r="KAN8" s="808"/>
      <c r="KAO8" s="808"/>
      <c r="KAP8" s="808"/>
      <c r="KAQ8" s="808"/>
      <c r="KAR8" s="808"/>
      <c r="KAS8" s="808"/>
      <c r="KAT8" s="808"/>
      <c r="KAU8" s="808"/>
      <c r="KAV8" s="808"/>
      <c r="KAW8" s="808"/>
      <c r="KAX8" s="808"/>
      <c r="KAY8" s="808"/>
      <c r="KAZ8" s="808"/>
      <c r="KBA8" s="808"/>
      <c r="KBB8" s="808"/>
      <c r="KBC8" s="808"/>
      <c r="KBD8" s="808"/>
      <c r="KBE8" s="808"/>
      <c r="KBF8" s="808"/>
      <c r="KBG8" s="808"/>
      <c r="KBH8" s="808"/>
      <c r="KBI8" s="808"/>
      <c r="KBJ8" s="808"/>
      <c r="KBK8" s="808"/>
      <c r="KBL8" s="808"/>
      <c r="KBM8" s="808"/>
      <c r="KBN8" s="808"/>
      <c r="KBO8" s="808"/>
      <c r="KBP8" s="808"/>
      <c r="KBQ8" s="808"/>
      <c r="KBR8" s="808"/>
      <c r="KBS8" s="808"/>
      <c r="KBT8" s="808"/>
      <c r="KBU8" s="808"/>
      <c r="KBV8" s="808"/>
      <c r="KBW8" s="808"/>
      <c r="KBX8" s="808"/>
      <c r="KBY8" s="808"/>
      <c r="KBZ8" s="808"/>
      <c r="KCA8" s="808"/>
      <c r="KCB8" s="808"/>
      <c r="KCC8" s="808"/>
      <c r="KCD8" s="808"/>
      <c r="KCE8" s="808"/>
      <c r="KCF8" s="808"/>
      <c r="KCG8" s="808"/>
      <c r="KCH8" s="808"/>
      <c r="KCI8" s="808"/>
      <c r="KCJ8" s="808"/>
      <c r="KCK8" s="808"/>
      <c r="KCL8" s="808"/>
      <c r="KCM8" s="808"/>
      <c r="KCN8" s="808"/>
      <c r="KCO8" s="808"/>
      <c r="KCP8" s="808"/>
      <c r="KCQ8" s="808"/>
      <c r="KCR8" s="808"/>
      <c r="KCS8" s="808"/>
      <c r="KCT8" s="808"/>
      <c r="KCU8" s="808"/>
      <c r="KCV8" s="808"/>
      <c r="KCW8" s="808"/>
      <c r="KCX8" s="808"/>
      <c r="KCY8" s="808"/>
      <c r="KCZ8" s="808"/>
      <c r="KDA8" s="808"/>
      <c r="KDB8" s="808"/>
      <c r="KDC8" s="808"/>
      <c r="KDD8" s="808"/>
      <c r="KDE8" s="808"/>
      <c r="KDF8" s="808"/>
      <c r="KDG8" s="808"/>
      <c r="KDH8" s="808"/>
      <c r="KDI8" s="808"/>
      <c r="KDJ8" s="808"/>
      <c r="KDK8" s="808"/>
      <c r="KDL8" s="808"/>
      <c r="KDM8" s="808"/>
      <c r="KDN8" s="808"/>
      <c r="KDO8" s="808"/>
      <c r="KDP8" s="808"/>
      <c r="KDQ8" s="808"/>
      <c r="KDR8" s="808"/>
      <c r="KDS8" s="808"/>
      <c r="KDT8" s="808"/>
      <c r="KDU8" s="808"/>
      <c r="KDV8" s="808"/>
      <c r="KDW8" s="808"/>
      <c r="KDX8" s="808"/>
      <c r="KDY8" s="808"/>
      <c r="KDZ8" s="808"/>
      <c r="KEA8" s="808"/>
      <c r="KEB8" s="808"/>
      <c r="KEC8" s="808"/>
      <c r="KED8" s="808"/>
      <c r="KEE8" s="808"/>
      <c r="KEF8" s="808"/>
      <c r="KEG8" s="808"/>
      <c r="KEH8" s="808"/>
      <c r="KEI8" s="808"/>
      <c r="KEJ8" s="808"/>
      <c r="KEK8" s="808"/>
      <c r="KEL8" s="808"/>
      <c r="KEM8" s="808"/>
      <c r="KEN8" s="808"/>
      <c r="KEO8" s="808"/>
      <c r="KEP8" s="808"/>
      <c r="KEQ8" s="808"/>
      <c r="KER8" s="808"/>
      <c r="KES8" s="808"/>
      <c r="KET8" s="808"/>
      <c r="KEU8" s="808"/>
      <c r="KEV8" s="808"/>
      <c r="KEW8" s="808"/>
      <c r="KEX8" s="808"/>
      <c r="KEY8" s="808"/>
      <c r="KEZ8" s="808"/>
      <c r="KFA8" s="808"/>
      <c r="KFB8" s="808"/>
      <c r="KFC8" s="808"/>
      <c r="KFD8" s="808"/>
      <c r="KFE8" s="808"/>
      <c r="KFF8" s="808"/>
      <c r="KFG8" s="808"/>
      <c r="KFH8" s="808"/>
      <c r="KFI8" s="808"/>
      <c r="KFJ8" s="808"/>
      <c r="KFK8" s="808"/>
      <c r="KFL8" s="808"/>
      <c r="KFM8" s="808"/>
      <c r="KFN8" s="808"/>
      <c r="KFO8" s="808"/>
      <c r="KFP8" s="808"/>
      <c r="KFQ8" s="808"/>
      <c r="KFR8" s="808"/>
      <c r="KFS8" s="808"/>
      <c r="KFT8" s="808"/>
      <c r="KFU8" s="808"/>
      <c r="KFV8" s="808"/>
      <c r="KFW8" s="808"/>
      <c r="KFX8" s="808"/>
      <c r="KFY8" s="808"/>
      <c r="KFZ8" s="808"/>
      <c r="KGA8" s="808"/>
      <c r="KGB8" s="808"/>
      <c r="KGC8" s="808"/>
      <c r="KGD8" s="808"/>
      <c r="KGE8" s="808"/>
      <c r="KGF8" s="808"/>
      <c r="KGG8" s="808"/>
      <c r="KGH8" s="808"/>
      <c r="KGI8" s="808"/>
      <c r="KGJ8" s="808"/>
      <c r="KGK8" s="808"/>
      <c r="KGL8" s="808"/>
      <c r="KGM8" s="808"/>
      <c r="KGN8" s="808"/>
      <c r="KGO8" s="808"/>
      <c r="KGP8" s="808"/>
      <c r="KGQ8" s="808"/>
      <c r="KGR8" s="808"/>
      <c r="KGS8" s="808"/>
      <c r="KGT8" s="808"/>
      <c r="KGU8" s="808"/>
      <c r="KGV8" s="808"/>
      <c r="KGW8" s="808"/>
      <c r="KGX8" s="808"/>
      <c r="KGY8" s="808"/>
      <c r="KGZ8" s="808"/>
      <c r="KHA8" s="808"/>
      <c r="KHB8" s="808"/>
      <c r="KHC8" s="808"/>
      <c r="KHD8" s="808"/>
      <c r="KHE8" s="808"/>
      <c r="KHF8" s="808"/>
      <c r="KHG8" s="808"/>
      <c r="KHH8" s="808"/>
      <c r="KHI8" s="808"/>
      <c r="KHJ8" s="808"/>
      <c r="KHK8" s="808"/>
      <c r="KHL8" s="808"/>
      <c r="KHM8" s="808"/>
      <c r="KHN8" s="808"/>
      <c r="KHO8" s="808"/>
      <c r="KHP8" s="808"/>
      <c r="KHQ8" s="808"/>
      <c r="KHR8" s="808"/>
      <c r="KHS8" s="808"/>
      <c r="KHT8" s="808"/>
      <c r="KHU8" s="808"/>
      <c r="KHV8" s="808"/>
      <c r="KHW8" s="808"/>
      <c r="KHX8" s="808"/>
      <c r="KHY8" s="808"/>
      <c r="KHZ8" s="808"/>
      <c r="KIA8" s="808"/>
      <c r="KIB8" s="808"/>
      <c r="KIC8" s="808"/>
      <c r="KID8" s="808"/>
      <c r="KIE8" s="808"/>
      <c r="KIF8" s="808"/>
      <c r="KIG8" s="808"/>
      <c r="KIH8" s="808"/>
      <c r="KII8" s="808"/>
      <c r="KIJ8" s="808"/>
      <c r="KIK8" s="808"/>
      <c r="KIL8" s="808"/>
      <c r="KIM8" s="808"/>
      <c r="KIN8" s="808"/>
      <c r="KIO8" s="808"/>
      <c r="KIP8" s="808"/>
      <c r="KIQ8" s="808"/>
      <c r="KIR8" s="808"/>
      <c r="KIS8" s="808"/>
      <c r="KIT8" s="808"/>
      <c r="KIU8" s="808"/>
      <c r="KIV8" s="808"/>
      <c r="KIW8" s="808"/>
      <c r="KIX8" s="808"/>
      <c r="KIY8" s="808"/>
      <c r="KIZ8" s="808"/>
      <c r="KJA8" s="808"/>
      <c r="KJB8" s="808"/>
      <c r="KJC8" s="808"/>
      <c r="KJD8" s="808"/>
      <c r="KJE8" s="808"/>
      <c r="KJF8" s="808"/>
      <c r="KJG8" s="808"/>
      <c r="KJH8" s="808"/>
      <c r="KJI8" s="808"/>
      <c r="KJJ8" s="808"/>
      <c r="KJK8" s="808"/>
      <c r="KJL8" s="808"/>
      <c r="KJM8" s="808"/>
      <c r="KJN8" s="808"/>
      <c r="KJO8" s="808"/>
      <c r="KJP8" s="808"/>
      <c r="KJQ8" s="808"/>
      <c r="KJR8" s="808"/>
      <c r="KJS8" s="808"/>
      <c r="KJT8" s="808"/>
      <c r="KJU8" s="808"/>
      <c r="KJV8" s="808"/>
      <c r="KJW8" s="808"/>
      <c r="KJX8" s="808"/>
      <c r="KJY8" s="808"/>
      <c r="KJZ8" s="808"/>
      <c r="KKA8" s="808"/>
      <c r="KKB8" s="808"/>
      <c r="KKC8" s="808"/>
      <c r="KKD8" s="808"/>
      <c r="KKE8" s="808"/>
      <c r="KKF8" s="808"/>
      <c r="KKG8" s="808"/>
      <c r="KKH8" s="808"/>
      <c r="KKI8" s="808"/>
      <c r="KKJ8" s="808"/>
      <c r="KKK8" s="808"/>
      <c r="KKL8" s="808"/>
      <c r="KKM8" s="808"/>
      <c r="KKN8" s="808"/>
      <c r="KKO8" s="808"/>
      <c r="KKP8" s="808"/>
      <c r="KKQ8" s="808"/>
      <c r="KKR8" s="808"/>
      <c r="KKS8" s="808"/>
      <c r="KKT8" s="808"/>
      <c r="KKU8" s="808"/>
      <c r="KKV8" s="808"/>
      <c r="KKW8" s="808"/>
      <c r="KKX8" s="808"/>
      <c r="KKY8" s="808"/>
      <c r="KKZ8" s="808"/>
      <c r="KLA8" s="808"/>
      <c r="KLB8" s="808"/>
      <c r="KLC8" s="808"/>
      <c r="KLD8" s="808"/>
      <c r="KLE8" s="808"/>
      <c r="KLF8" s="808"/>
      <c r="KLG8" s="808"/>
      <c r="KLH8" s="808"/>
      <c r="KLI8" s="808"/>
      <c r="KLJ8" s="808"/>
      <c r="KLK8" s="808"/>
      <c r="KLL8" s="808"/>
      <c r="KLM8" s="808"/>
      <c r="KLN8" s="808"/>
      <c r="KLO8" s="808"/>
      <c r="KLP8" s="808"/>
      <c r="KLQ8" s="808"/>
      <c r="KLR8" s="808"/>
      <c r="KLS8" s="808"/>
      <c r="KLT8" s="808"/>
      <c r="KLU8" s="808"/>
      <c r="KLV8" s="808"/>
      <c r="KLW8" s="808"/>
      <c r="KLX8" s="808"/>
      <c r="KLY8" s="808"/>
      <c r="KLZ8" s="808"/>
      <c r="KMA8" s="808"/>
      <c r="KMB8" s="808"/>
      <c r="KMC8" s="808"/>
      <c r="KMD8" s="808"/>
      <c r="KME8" s="808"/>
      <c r="KMF8" s="808"/>
      <c r="KMG8" s="808"/>
      <c r="KMH8" s="808"/>
      <c r="KMI8" s="808"/>
      <c r="KMJ8" s="808"/>
      <c r="KMK8" s="808"/>
      <c r="KML8" s="808"/>
      <c r="KMM8" s="808"/>
      <c r="KMN8" s="808"/>
      <c r="KMO8" s="808"/>
      <c r="KMP8" s="808"/>
      <c r="KMQ8" s="808"/>
      <c r="KMR8" s="808"/>
      <c r="KMS8" s="808"/>
      <c r="KMT8" s="808"/>
      <c r="KMU8" s="808"/>
      <c r="KMV8" s="808"/>
      <c r="KMW8" s="808"/>
      <c r="KMX8" s="808"/>
      <c r="KMY8" s="808"/>
      <c r="KMZ8" s="808"/>
      <c r="KNA8" s="808"/>
      <c r="KNB8" s="808"/>
      <c r="KNC8" s="808"/>
      <c r="KND8" s="808"/>
      <c r="KNE8" s="808"/>
      <c r="KNF8" s="808"/>
      <c r="KNG8" s="808"/>
      <c r="KNH8" s="808"/>
      <c r="KNI8" s="808"/>
      <c r="KNJ8" s="808"/>
      <c r="KNK8" s="808"/>
      <c r="KNL8" s="808"/>
      <c r="KNM8" s="808"/>
      <c r="KNN8" s="808"/>
      <c r="KNO8" s="808"/>
      <c r="KNP8" s="808"/>
      <c r="KNQ8" s="808"/>
      <c r="KNR8" s="808"/>
      <c r="KNS8" s="808"/>
      <c r="KNT8" s="808"/>
      <c r="KNU8" s="808"/>
      <c r="KNV8" s="808"/>
      <c r="KNW8" s="808"/>
      <c r="KNX8" s="808"/>
      <c r="KNY8" s="808"/>
      <c r="KNZ8" s="808"/>
      <c r="KOA8" s="808"/>
      <c r="KOB8" s="808"/>
      <c r="KOC8" s="808"/>
      <c r="KOD8" s="808"/>
      <c r="KOE8" s="808"/>
      <c r="KOF8" s="808"/>
      <c r="KOG8" s="808"/>
      <c r="KOH8" s="808"/>
      <c r="KOI8" s="808"/>
      <c r="KOJ8" s="808"/>
      <c r="KOK8" s="808"/>
      <c r="KOL8" s="808"/>
      <c r="KOM8" s="808"/>
      <c r="KON8" s="808"/>
      <c r="KOO8" s="808"/>
      <c r="KOP8" s="808"/>
      <c r="KOQ8" s="808"/>
      <c r="KOR8" s="808"/>
      <c r="KOS8" s="808"/>
      <c r="KOT8" s="808"/>
      <c r="KOU8" s="808"/>
      <c r="KOV8" s="808"/>
      <c r="KOW8" s="808"/>
      <c r="KOX8" s="808"/>
      <c r="KOY8" s="808"/>
      <c r="KOZ8" s="808"/>
      <c r="KPA8" s="808"/>
      <c r="KPB8" s="808"/>
      <c r="KPC8" s="808"/>
      <c r="KPD8" s="808"/>
      <c r="KPE8" s="808"/>
      <c r="KPF8" s="808"/>
      <c r="KPG8" s="808"/>
      <c r="KPH8" s="808"/>
      <c r="KPI8" s="808"/>
      <c r="KPJ8" s="808"/>
      <c r="KPK8" s="808"/>
      <c r="KPL8" s="808"/>
      <c r="KPM8" s="808"/>
      <c r="KPN8" s="808"/>
      <c r="KPO8" s="808"/>
      <c r="KPP8" s="808"/>
      <c r="KPQ8" s="808"/>
      <c r="KPR8" s="808"/>
      <c r="KPS8" s="808"/>
      <c r="KPT8" s="808"/>
      <c r="KPU8" s="808"/>
      <c r="KPV8" s="808"/>
      <c r="KPW8" s="808"/>
      <c r="KPX8" s="808"/>
      <c r="KPY8" s="808"/>
      <c r="KPZ8" s="808"/>
      <c r="KQA8" s="808"/>
      <c r="KQB8" s="808"/>
      <c r="KQC8" s="808"/>
      <c r="KQD8" s="808"/>
      <c r="KQE8" s="808"/>
      <c r="KQF8" s="808"/>
      <c r="KQG8" s="808"/>
      <c r="KQH8" s="808"/>
      <c r="KQI8" s="808"/>
      <c r="KQJ8" s="808"/>
      <c r="KQK8" s="808"/>
      <c r="KQL8" s="808"/>
      <c r="KQM8" s="808"/>
      <c r="KQN8" s="808"/>
      <c r="KQO8" s="808"/>
      <c r="KQP8" s="808"/>
      <c r="KQQ8" s="808"/>
      <c r="KQR8" s="808"/>
      <c r="KQS8" s="808"/>
      <c r="KQT8" s="808"/>
      <c r="KQU8" s="808"/>
      <c r="KQV8" s="808"/>
      <c r="KQW8" s="808"/>
      <c r="KQX8" s="808"/>
      <c r="KQY8" s="808"/>
      <c r="KQZ8" s="808"/>
      <c r="KRA8" s="808"/>
      <c r="KRB8" s="808"/>
      <c r="KRC8" s="808"/>
      <c r="KRD8" s="808"/>
      <c r="KRE8" s="808"/>
      <c r="KRF8" s="808"/>
      <c r="KRG8" s="808"/>
      <c r="KRH8" s="808"/>
      <c r="KRI8" s="808"/>
      <c r="KRJ8" s="808"/>
      <c r="KRK8" s="808"/>
      <c r="KRL8" s="808"/>
      <c r="KRM8" s="808"/>
      <c r="KRN8" s="808"/>
      <c r="KRO8" s="808"/>
      <c r="KRP8" s="808"/>
      <c r="KRQ8" s="808"/>
      <c r="KRR8" s="808"/>
      <c r="KRS8" s="808"/>
      <c r="KRT8" s="808"/>
      <c r="KRU8" s="808"/>
      <c r="KRV8" s="808"/>
      <c r="KRW8" s="808"/>
      <c r="KRX8" s="808"/>
      <c r="KRY8" s="808"/>
      <c r="KRZ8" s="808"/>
      <c r="KSA8" s="808"/>
      <c r="KSB8" s="808"/>
      <c r="KSC8" s="808"/>
      <c r="KSD8" s="808"/>
      <c r="KSE8" s="808"/>
      <c r="KSF8" s="808"/>
      <c r="KSG8" s="808"/>
      <c r="KSH8" s="808"/>
      <c r="KSI8" s="808"/>
      <c r="KSJ8" s="808"/>
      <c r="KSK8" s="808"/>
      <c r="KSL8" s="808"/>
      <c r="KSM8" s="808"/>
      <c r="KSN8" s="808"/>
      <c r="KSO8" s="808"/>
      <c r="KSP8" s="808"/>
      <c r="KSQ8" s="808"/>
      <c r="KSR8" s="808"/>
      <c r="KSS8" s="808"/>
      <c r="KST8" s="808"/>
      <c r="KSU8" s="808"/>
      <c r="KSV8" s="808"/>
      <c r="KSW8" s="808"/>
      <c r="KSX8" s="808"/>
      <c r="KSY8" s="808"/>
      <c r="KSZ8" s="808"/>
      <c r="KTA8" s="808"/>
      <c r="KTB8" s="808"/>
      <c r="KTC8" s="808"/>
      <c r="KTD8" s="808"/>
      <c r="KTE8" s="808"/>
      <c r="KTF8" s="808"/>
      <c r="KTG8" s="808"/>
      <c r="KTH8" s="808"/>
      <c r="KTI8" s="808"/>
      <c r="KTJ8" s="808"/>
      <c r="KTK8" s="808"/>
      <c r="KTL8" s="808"/>
      <c r="KTM8" s="808"/>
      <c r="KTN8" s="808"/>
      <c r="KTO8" s="808"/>
      <c r="KTP8" s="808"/>
      <c r="KTQ8" s="808"/>
      <c r="KTR8" s="808"/>
      <c r="KTS8" s="808"/>
      <c r="KTT8" s="808"/>
      <c r="KTU8" s="808"/>
      <c r="KTV8" s="808"/>
      <c r="KTW8" s="808"/>
      <c r="KTX8" s="808"/>
      <c r="KTY8" s="808"/>
      <c r="KTZ8" s="808"/>
      <c r="KUA8" s="808"/>
      <c r="KUB8" s="808"/>
      <c r="KUC8" s="808"/>
      <c r="KUD8" s="808"/>
      <c r="KUE8" s="808"/>
      <c r="KUF8" s="808"/>
      <c r="KUG8" s="808"/>
      <c r="KUH8" s="808"/>
      <c r="KUI8" s="808"/>
      <c r="KUJ8" s="808"/>
      <c r="KUK8" s="808"/>
      <c r="KUL8" s="808"/>
      <c r="KUM8" s="808"/>
      <c r="KUN8" s="808"/>
      <c r="KUO8" s="808"/>
      <c r="KUP8" s="808"/>
      <c r="KUQ8" s="808"/>
      <c r="KUR8" s="808"/>
      <c r="KUS8" s="808"/>
      <c r="KUT8" s="808"/>
      <c r="KUU8" s="808"/>
      <c r="KUV8" s="808"/>
      <c r="KUW8" s="808"/>
      <c r="KUX8" s="808"/>
      <c r="KUY8" s="808"/>
      <c r="KUZ8" s="808"/>
      <c r="KVA8" s="808"/>
      <c r="KVB8" s="808"/>
      <c r="KVC8" s="808"/>
      <c r="KVD8" s="808"/>
      <c r="KVE8" s="808"/>
      <c r="KVF8" s="808"/>
      <c r="KVG8" s="808"/>
      <c r="KVH8" s="808"/>
      <c r="KVI8" s="808"/>
      <c r="KVJ8" s="808"/>
      <c r="KVK8" s="808"/>
      <c r="KVL8" s="808"/>
      <c r="KVM8" s="808"/>
      <c r="KVN8" s="808"/>
      <c r="KVO8" s="808"/>
      <c r="KVP8" s="808"/>
      <c r="KVQ8" s="808"/>
      <c r="KVR8" s="808"/>
      <c r="KVS8" s="808"/>
      <c r="KVT8" s="808"/>
      <c r="KVU8" s="808"/>
      <c r="KVV8" s="808"/>
      <c r="KVW8" s="808"/>
      <c r="KVX8" s="808"/>
      <c r="KVY8" s="808"/>
      <c r="KVZ8" s="808"/>
      <c r="KWA8" s="808"/>
      <c r="KWB8" s="808"/>
      <c r="KWC8" s="808"/>
      <c r="KWD8" s="808"/>
      <c r="KWE8" s="808"/>
      <c r="KWF8" s="808"/>
      <c r="KWG8" s="808"/>
      <c r="KWH8" s="808"/>
      <c r="KWI8" s="808"/>
      <c r="KWJ8" s="808"/>
      <c r="KWK8" s="808"/>
      <c r="KWL8" s="808"/>
      <c r="KWM8" s="808"/>
      <c r="KWN8" s="808"/>
      <c r="KWO8" s="808"/>
      <c r="KWP8" s="808"/>
      <c r="KWQ8" s="808"/>
      <c r="KWR8" s="808"/>
      <c r="KWS8" s="808"/>
      <c r="KWT8" s="808"/>
      <c r="KWU8" s="808"/>
      <c r="KWV8" s="808"/>
      <c r="KWW8" s="808"/>
      <c r="KWX8" s="808"/>
      <c r="KWY8" s="808"/>
      <c r="KWZ8" s="808"/>
      <c r="KXA8" s="808"/>
      <c r="KXB8" s="808"/>
      <c r="KXC8" s="808"/>
      <c r="KXD8" s="808"/>
      <c r="KXE8" s="808"/>
      <c r="KXF8" s="808"/>
      <c r="KXG8" s="808"/>
      <c r="KXH8" s="808"/>
      <c r="KXI8" s="808"/>
      <c r="KXJ8" s="808"/>
      <c r="KXK8" s="808"/>
      <c r="KXL8" s="808"/>
      <c r="KXM8" s="808"/>
      <c r="KXN8" s="808"/>
      <c r="KXO8" s="808"/>
      <c r="KXP8" s="808"/>
      <c r="KXQ8" s="808"/>
      <c r="KXR8" s="808"/>
      <c r="KXS8" s="808"/>
      <c r="KXT8" s="808"/>
      <c r="KXU8" s="808"/>
      <c r="KXV8" s="808"/>
      <c r="KXW8" s="808"/>
      <c r="KXX8" s="808"/>
      <c r="KXY8" s="808"/>
      <c r="KXZ8" s="808"/>
      <c r="KYA8" s="808"/>
      <c r="KYB8" s="808"/>
      <c r="KYC8" s="808"/>
      <c r="KYD8" s="808"/>
      <c r="KYE8" s="808"/>
      <c r="KYF8" s="808"/>
      <c r="KYG8" s="808"/>
      <c r="KYH8" s="808"/>
      <c r="KYI8" s="808"/>
      <c r="KYJ8" s="808"/>
      <c r="KYK8" s="808"/>
      <c r="KYL8" s="808"/>
      <c r="KYM8" s="808"/>
      <c r="KYN8" s="808"/>
      <c r="KYO8" s="808"/>
      <c r="KYP8" s="808"/>
      <c r="KYQ8" s="808"/>
      <c r="KYR8" s="808"/>
      <c r="KYS8" s="808"/>
      <c r="KYT8" s="808"/>
      <c r="KYU8" s="808"/>
      <c r="KYV8" s="808"/>
      <c r="KYW8" s="808"/>
      <c r="KYX8" s="808"/>
      <c r="KYY8" s="808"/>
      <c r="KYZ8" s="808"/>
      <c r="KZA8" s="808"/>
      <c r="KZB8" s="808"/>
      <c r="KZC8" s="808"/>
      <c r="KZD8" s="808"/>
      <c r="KZE8" s="808"/>
      <c r="KZF8" s="808"/>
      <c r="KZG8" s="808"/>
      <c r="KZH8" s="808"/>
      <c r="KZI8" s="808"/>
      <c r="KZJ8" s="808"/>
      <c r="KZK8" s="808"/>
      <c r="KZL8" s="808"/>
      <c r="KZM8" s="808"/>
      <c r="KZN8" s="808"/>
      <c r="KZO8" s="808"/>
      <c r="KZP8" s="808"/>
      <c r="KZQ8" s="808"/>
      <c r="KZR8" s="808"/>
      <c r="KZS8" s="808"/>
      <c r="KZT8" s="808"/>
      <c r="KZU8" s="808"/>
      <c r="KZV8" s="808"/>
      <c r="KZW8" s="808"/>
      <c r="KZX8" s="808"/>
      <c r="KZY8" s="808"/>
      <c r="KZZ8" s="808"/>
      <c r="LAA8" s="808"/>
      <c r="LAB8" s="808"/>
      <c r="LAC8" s="808"/>
      <c r="LAD8" s="808"/>
      <c r="LAE8" s="808"/>
      <c r="LAF8" s="808"/>
      <c r="LAG8" s="808"/>
      <c r="LAH8" s="808"/>
      <c r="LAI8" s="808"/>
      <c r="LAJ8" s="808"/>
      <c r="LAK8" s="808"/>
      <c r="LAL8" s="808"/>
      <c r="LAM8" s="808"/>
      <c r="LAN8" s="808"/>
      <c r="LAO8" s="808"/>
      <c r="LAP8" s="808"/>
      <c r="LAQ8" s="808"/>
      <c r="LAR8" s="808"/>
      <c r="LAS8" s="808"/>
      <c r="LAT8" s="808"/>
      <c r="LAU8" s="808"/>
      <c r="LAV8" s="808"/>
      <c r="LAW8" s="808"/>
      <c r="LAX8" s="808"/>
      <c r="LAY8" s="808"/>
      <c r="LAZ8" s="808"/>
      <c r="LBA8" s="808"/>
      <c r="LBB8" s="808"/>
      <c r="LBC8" s="808"/>
      <c r="LBD8" s="808"/>
      <c r="LBE8" s="808"/>
      <c r="LBF8" s="808"/>
      <c r="LBG8" s="808"/>
      <c r="LBH8" s="808"/>
      <c r="LBI8" s="808"/>
      <c r="LBJ8" s="808"/>
      <c r="LBK8" s="808"/>
      <c r="LBL8" s="808"/>
      <c r="LBM8" s="808"/>
      <c r="LBN8" s="808"/>
      <c r="LBO8" s="808"/>
      <c r="LBP8" s="808"/>
      <c r="LBQ8" s="808"/>
      <c r="LBR8" s="808"/>
      <c r="LBS8" s="808"/>
      <c r="LBT8" s="808"/>
      <c r="LBU8" s="808"/>
      <c r="LBV8" s="808"/>
      <c r="LBW8" s="808"/>
      <c r="LBX8" s="808"/>
      <c r="LBY8" s="808"/>
      <c r="LBZ8" s="808"/>
      <c r="LCA8" s="808"/>
      <c r="LCB8" s="808"/>
      <c r="LCC8" s="808"/>
      <c r="LCD8" s="808"/>
      <c r="LCE8" s="808"/>
      <c r="LCF8" s="808"/>
      <c r="LCG8" s="808"/>
      <c r="LCH8" s="808"/>
      <c r="LCI8" s="808"/>
      <c r="LCJ8" s="808"/>
      <c r="LCK8" s="808"/>
      <c r="LCL8" s="808"/>
      <c r="LCM8" s="808"/>
      <c r="LCN8" s="808"/>
      <c r="LCO8" s="808"/>
      <c r="LCP8" s="808"/>
      <c r="LCQ8" s="808"/>
      <c r="LCR8" s="808"/>
      <c r="LCS8" s="808"/>
      <c r="LCT8" s="808"/>
      <c r="LCU8" s="808"/>
      <c r="LCV8" s="808"/>
      <c r="LCW8" s="808"/>
      <c r="LCX8" s="808"/>
      <c r="LCY8" s="808"/>
      <c r="LCZ8" s="808"/>
      <c r="LDA8" s="808"/>
      <c r="LDB8" s="808"/>
      <c r="LDC8" s="808"/>
      <c r="LDD8" s="808"/>
      <c r="LDE8" s="808"/>
      <c r="LDF8" s="808"/>
      <c r="LDG8" s="808"/>
      <c r="LDH8" s="808"/>
      <c r="LDI8" s="808"/>
      <c r="LDJ8" s="808"/>
      <c r="LDK8" s="808"/>
      <c r="LDL8" s="808"/>
      <c r="LDM8" s="808"/>
      <c r="LDN8" s="808"/>
      <c r="LDO8" s="808"/>
      <c r="LDP8" s="808"/>
      <c r="LDQ8" s="808"/>
      <c r="LDR8" s="808"/>
      <c r="LDS8" s="808"/>
      <c r="LDT8" s="808"/>
      <c r="LDU8" s="808"/>
      <c r="LDV8" s="808"/>
      <c r="LDW8" s="808"/>
      <c r="LDX8" s="808"/>
      <c r="LDY8" s="808"/>
      <c r="LDZ8" s="808"/>
      <c r="LEA8" s="808"/>
      <c r="LEB8" s="808"/>
      <c r="LEC8" s="808"/>
      <c r="LED8" s="808"/>
      <c r="LEE8" s="808"/>
      <c r="LEF8" s="808"/>
      <c r="LEG8" s="808"/>
      <c r="LEH8" s="808"/>
      <c r="LEI8" s="808"/>
      <c r="LEJ8" s="808"/>
      <c r="LEK8" s="808"/>
      <c r="LEL8" s="808"/>
      <c r="LEM8" s="808"/>
      <c r="LEN8" s="808"/>
      <c r="LEO8" s="808"/>
      <c r="LEP8" s="808"/>
      <c r="LEQ8" s="808"/>
      <c r="LER8" s="808"/>
      <c r="LES8" s="808"/>
      <c r="LET8" s="808"/>
      <c r="LEU8" s="808"/>
      <c r="LEV8" s="808"/>
      <c r="LEW8" s="808"/>
      <c r="LEX8" s="808"/>
      <c r="LEY8" s="808"/>
      <c r="LEZ8" s="808"/>
      <c r="LFA8" s="808"/>
      <c r="LFB8" s="808"/>
      <c r="LFC8" s="808"/>
      <c r="LFD8" s="808"/>
      <c r="LFE8" s="808"/>
      <c r="LFF8" s="808"/>
      <c r="LFG8" s="808"/>
      <c r="LFH8" s="808"/>
      <c r="LFI8" s="808"/>
      <c r="LFJ8" s="808"/>
      <c r="LFK8" s="808"/>
      <c r="LFL8" s="808"/>
      <c r="LFM8" s="808"/>
      <c r="LFN8" s="808"/>
      <c r="LFO8" s="808"/>
      <c r="LFP8" s="808"/>
      <c r="LFQ8" s="808"/>
      <c r="LFR8" s="808"/>
      <c r="LFS8" s="808"/>
      <c r="LFT8" s="808"/>
      <c r="LFU8" s="808"/>
      <c r="LFV8" s="808"/>
      <c r="LFW8" s="808"/>
      <c r="LFX8" s="808"/>
      <c r="LFY8" s="808"/>
      <c r="LFZ8" s="808"/>
      <c r="LGA8" s="808"/>
      <c r="LGB8" s="808"/>
      <c r="LGC8" s="808"/>
      <c r="LGD8" s="808"/>
      <c r="LGE8" s="808"/>
      <c r="LGF8" s="808"/>
      <c r="LGG8" s="808"/>
      <c r="LGH8" s="808"/>
      <c r="LGI8" s="808"/>
      <c r="LGJ8" s="808"/>
      <c r="LGK8" s="808"/>
      <c r="LGL8" s="808"/>
      <c r="LGM8" s="808"/>
      <c r="LGN8" s="808"/>
      <c r="LGO8" s="808"/>
      <c r="LGP8" s="808"/>
      <c r="LGQ8" s="808"/>
      <c r="LGR8" s="808"/>
      <c r="LGS8" s="808"/>
      <c r="LGT8" s="808"/>
      <c r="LGU8" s="808"/>
      <c r="LGV8" s="808"/>
      <c r="LGW8" s="808"/>
      <c r="LGX8" s="808"/>
      <c r="LGY8" s="808"/>
      <c r="LGZ8" s="808"/>
      <c r="LHA8" s="808"/>
      <c r="LHB8" s="808"/>
      <c r="LHC8" s="808"/>
      <c r="LHD8" s="808"/>
      <c r="LHE8" s="808"/>
      <c r="LHF8" s="808"/>
      <c r="LHG8" s="808"/>
      <c r="LHH8" s="808"/>
      <c r="LHI8" s="808"/>
      <c r="LHJ8" s="808"/>
      <c r="LHK8" s="808"/>
      <c r="LHL8" s="808"/>
      <c r="LHM8" s="808"/>
      <c r="LHN8" s="808"/>
      <c r="LHO8" s="808"/>
      <c r="LHP8" s="808"/>
      <c r="LHQ8" s="808"/>
      <c r="LHR8" s="808"/>
      <c r="LHS8" s="808"/>
      <c r="LHT8" s="808"/>
      <c r="LHU8" s="808"/>
      <c r="LHV8" s="808"/>
      <c r="LHW8" s="808"/>
      <c r="LHX8" s="808"/>
      <c r="LHY8" s="808"/>
      <c r="LHZ8" s="808"/>
      <c r="LIA8" s="808"/>
      <c r="LIB8" s="808"/>
      <c r="LIC8" s="808"/>
      <c r="LID8" s="808"/>
      <c r="LIE8" s="808"/>
      <c r="LIF8" s="808"/>
      <c r="LIG8" s="808"/>
      <c r="LIH8" s="808"/>
      <c r="LII8" s="808"/>
      <c r="LIJ8" s="808"/>
      <c r="LIK8" s="808"/>
      <c r="LIL8" s="808"/>
      <c r="LIM8" s="808"/>
      <c r="LIN8" s="808"/>
      <c r="LIO8" s="808"/>
      <c r="LIP8" s="808"/>
      <c r="LIQ8" s="808"/>
      <c r="LIR8" s="808"/>
      <c r="LIS8" s="808"/>
      <c r="LIT8" s="808"/>
      <c r="LIU8" s="808"/>
      <c r="LIV8" s="808"/>
      <c r="LIW8" s="808"/>
      <c r="LIX8" s="808"/>
      <c r="LIY8" s="808"/>
      <c r="LIZ8" s="808"/>
      <c r="LJA8" s="808"/>
      <c r="LJB8" s="808"/>
      <c r="LJC8" s="808"/>
      <c r="LJD8" s="808"/>
      <c r="LJE8" s="808"/>
      <c r="LJF8" s="808"/>
      <c r="LJG8" s="808"/>
      <c r="LJH8" s="808"/>
      <c r="LJI8" s="808"/>
      <c r="LJJ8" s="808"/>
      <c r="LJK8" s="808"/>
      <c r="LJL8" s="808"/>
      <c r="LJM8" s="808"/>
      <c r="LJN8" s="808"/>
      <c r="LJO8" s="808"/>
      <c r="LJP8" s="808"/>
      <c r="LJQ8" s="808"/>
      <c r="LJR8" s="808"/>
      <c r="LJS8" s="808"/>
      <c r="LJT8" s="808"/>
      <c r="LJU8" s="808"/>
      <c r="LJV8" s="808"/>
      <c r="LJW8" s="808"/>
      <c r="LJX8" s="808"/>
      <c r="LJY8" s="808"/>
      <c r="LJZ8" s="808"/>
      <c r="LKA8" s="808"/>
      <c r="LKB8" s="808"/>
      <c r="LKC8" s="808"/>
      <c r="LKD8" s="808"/>
      <c r="LKE8" s="808"/>
      <c r="LKF8" s="808"/>
      <c r="LKG8" s="808"/>
      <c r="LKH8" s="808"/>
      <c r="LKI8" s="808"/>
      <c r="LKJ8" s="808"/>
      <c r="LKK8" s="808"/>
      <c r="LKL8" s="808"/>
      <c r="LKM8" s="808"/>
      <c r="LKN8" s="808"/>
      <c r="LKO8" s="808"/>
      <c r="LKP8" s="808"/>
      <c r="LKQ8" s="808"/>
      <c r="LKR8" s="808"/>
      <c r="LKS8" s="808"/>
      <c r="LKT8" s="808"/>
      <c r="LKU8" s="808"/>
      <c r="LKV8" s="808"/>
      <c r="LKW8" s="808"/>
      <c r="LKX8" s="808"/>
      <c r="LKY8" s="808"/>
      <c r="LKZ8" s="808"/>
      <c r="LLA8" s="808"/>
      <c r="LLB8" s="808"/>
      <c r="LLC8" s="808"/>
      <c r="LLD8" s="808"/>
      <c r="LLE8" s="808"/>
      <c r="LLF8" s="808"/>
      <c r="LLG8" s="808"/>
      <c r="LLH8" s="808"/>
      <c r="LLI8" s="808"/>
      <c r="LLJ8" s="808"/>
      <c r="LLK8" s="808"/>
      <c r="LLL8" s="808"/>
      <c r="LLM8" s="808"/>
      <c r="LLN8" s="808"/>
      <c r="LLO8" s="808"/>
      <c r="LLP8" s="808"/>
      <c r="LLQ8" s="808"/>
      <c r="LLR8" s="808"/>
      <c r="LLS8" s="808"/>
      <c r="LLT8" s="808"/>
      <c r="LLU8" s="808"/>
      <c r="LLV8" s="808"/>
      <c r="LLW8" s="808"/>
      <c r="LLX8" s="808"/>
      <c r="LLY8" s="808"/>
      <c r="LLZ8" s="808"/>
      <c r="LMA8" s="808"/>
      <c r="LMB8" s="808"/>
      <c r="LMC8" s="808"/>
      <c r="LMD8" s="808"/>
      <c r="LME8" s="808"/>
      <c r="LMF8" s="808"/>
      <c r="LMG8" s="808"/>
      <c r="LMH8" s="808"/>
      <c r="LMI8" s="808"/>
      <c r="LMJ8" s="808"/>
      <c r="LMK8" s="808"/>
      <c r="LML8" s="808"/>
      <c r="LMM8" s="808"/>
      <c r="LMN8" s="808"/>
      <c r="LMO8" s="808"/>
      <c r="LMP8" s="808"/>
      <c r="LMQ8" s="808"/>
      <c r="LMR8" s="808"/>
      <c r="LMS8" s="808"/>
      <c r="LMT8" s="808"/>
      <c r="LMU8" s="808"/>
      <c r="LMV8" s="808"/>
      <c r="LMW8" s="808"/>
      <c r="LMX8" s="808"/>
      <c r="LMY8" s="808"/>
      <c r="LMZ8" s="808"/>
      <c r="LNA8" s="808"/>
      <c r="LNB8" s="808"/>
      <c r="LNC8" s="808"/>
      <c r="LND8" s="808"/>
      <c r="LNE8" s="808"/>
      <c r="LNF8" s="808"/>
      <c r="LNG8" s="808"/>
      <c r="LNH8" s="808"/>
      <c r="LNI8" s="808"/>
      <c r="LNJ8" s="808"/>
      <c r="LNK8" s="808"/>
      <c r="LNL8" s="808"/>
      <c r="LNM8" s="808"/>
      <c r="LNN8" s="808"/>
      <c r="LNO8" s="808"/>
      <c r="LNP8" s="808"/>
      <c r="LNQ8" s="808"/>
      <c r="LNR8" s="808"/>
      <c r="LNS8" s="808"/>
      <c r="LNT8" s="808"/>
      <c r="LNU8" s="808"/>
      <c r="LNV8" s="808"/>
      <c r="LNW8" s="808"/>
      <c r="LNX8" s="808"/>
      <c r="LNY8" s="808"/>
      <c r="LNZ8" s="808"/>
      <c r="LOA8" s="808"/>
      <c r="LOB8" s="808"/>
      <c r="LOC8" s="808"/>
      <c r="LOD8" s="808"/>
      <c r="LOE8" s="808"/>
      <c r="LOF8" s="808"/>
      <c r="LOG8" s="808"/>
      <c r="LOH8" s="808"/>
      <c r="LOI8" s="808"/>
      <c r="LOJ8" s="808"/>
      <c r="LOK8" s="808"/>
      <c r="LOL8" s="808"/>
      <c r="LOM8" s="808"/>
      <c r="LON8" s="808"/>
      <c r="LOO8" s="808"/>
      <c r="LOP8" s="808"/>
      <c r="LOQ8" s="808"/>
      <c r="LOR8" s="808"/>
      <c r="LOS8" s="808"/>
      <c r="LOT8" s="808"/>
      <c r="LOU8" s="808"/>
      <c r="LOV8" s="808"/>
      <c r="LOW8" s="808"/>
      <c r="LOX8" s="808"/>
      <c r="LOY8" s="808"/>
      <c r="LOZ8" s="808"/>
      <c r="LPA8" s="808"/>
      <c r="LPB8" s="808"/>
      <c r="LPC8" s="808"/>
      <c r="LPD8" s="808"/>
      <c r="LPE8" s="808"/>
      <c r="LPF8" s="808"/>
      <c r="LPG8" s="808"/>
      <c r="LPH8" s="808"/>
      <c r="LPI8" s="808"/>
      <c r="LPJ8" s="808"/>
      <c r="LPK8" s="808"/>
      <c r="LPL8" s="808"/>
      <c r="LPM8" s="808"/>
      <c r="LPN8" s="808"/>
      <c r="LPO8" s="808"/>
      <c r="LPP8" s="808"/>
      <c r="LPQ8" s="808"/>
      <c r="LPR8" s="808"/>
      <c r="LPS8" s="808"/>
      <c r="LPT8" s="808"/>
      <c r="LPU8" s="808"/>
      <c r="LPV8" s="808"/>
      <c r="LPW8" s="808"/>
      <c r="LPX8" s="808"/>
      <c r="LPY8" s="808"/>
      <c r="LPZ8" s="808"/>
      <c r="LQA8" s="808"/>
      <c r="LQB8" s="808"/>
      <c r="LQC8" s="808"/>
      <c r="LQD8" s="808"/>
      <c r="LQE8" s="808"/>
      <c r="LQF8" s="808"/>
      <c r="LQG8" s="808"/>
      <c r="LQH8" s="808"/>
      <c r="LQI8" s="808"/>
      <c r="LQJ8" s="808"/>
      <c r="LQK8" s="808"/>
      <c r="LQL8" s="808"/>
      <c r="LQM8" s="808"/>
      <c r="LQN8" s="808"/>
      <c r="LQO8" s="808"/>
      <c r="LQP8" s="808"/>
      <c r="LQQ8" s="808"/>
      <c r="LQR8" s="808"/>
      <c r="LQS8" s="808"/>
      <c r="LQT8" s="808"/>
      <c r="LQU8" s="808"/>
      <c r="LQV8" s="808"/>
      <c r="LQW8" s="808"/>
      <c r="LQX8" s="808"/>
      <c r="LQY8" s="808"/>
      <c r="LQZ8" s="808"/>
      <c r="LRA8" s="808"/>
      <c r="LRB8" s="808"/>
      <c r="LRC8" s="808"/>
      <c r="LRD8" s="808"/>
      <c r="LRE8" s="808"/>
      <c r="LRF8" s="808"/>
      <c r="LRG8" s="808"/>
      <c r="LRH8" s="808"/>
      <c r="LRI8" s="808"/>
      <c r="LRJ8" s="808"/>
      <c r="LRK8" s="808"/>
      <c r="LRL8" s="808"/>
      <c r="LRM8" s="808"/>
      <c r="LRN8" s="808"/>
      <c r="LRO8" s="808"/>
      <c r="LRP8" s="808"/>
      <c r="LRQ8" s="808"/>
      <c r="LRR8" s="808"/>
      <c r="LRS8" s="808"/>
      <c r="LRT8" s="808"/>
      <c r="LRU8" s="808"/>
      <c r="LRV8" s="808"/>
      <c r="LRW8" s="808"/>
      <c r="LRX8" s="808"/>
      <c r="LRY8" s="808"/>
      <c r="LRZ8" s="808"/>
      <c r="LSA8" s="808"/>
      <c r="LSB8" s="808"/>
      <c r="LSC8" s="808"/>
      <c r="LSD8" s="808"/>
      <c r="LSE8" s="808"/>
      <c r="LSF8" s="808"/>
      <c r="LSG8" s="808"/>
      <c r="LSH8" s="808"/>
      <c r="LSI8" s="808"/>
      <c r="LSJ8" s="808"/>
      <c r="LSK8" s="808"/>
      <c r="LSL8" s="808"/>
      <c r="LSM8" s="808"/>
      <c r="LSN8" s="808"/>
      <c r="LSO8" s="808"/>
      <c r="LSP8" s="808"/>
      <c r="LSQ8" s="808"/>
      <c r="LSR8" s="808"/>
      <c r="LSS8" s="808"/>
      <c r="LST8" s="808"/>
      <c r="LSU8" s="808"/>
      <c r="LSV8" s="808"/>
      <c r="LSW8" s="808"/>
      <c r="LSX8" s="808"/>
      <c r="LSY8" s="808"/>
      <c r="LSZ8" s="808"/>
      <c r="LTA8" s="808"/>
      <c r="LTB8" s="808"/>
      <c r="LTC8" s="808"/>
      <c r="LTD8" s="808"/>
      <c r="LTE8" s="808"/>
      <c r="LTF8" s="808"/>
      <c r="LTG8" s="808"/>
      <c r="LTH8" s="808"/>
      <c r="LTI8" s="808"/>
      <c r="LTJ8" s="808"/>
      <c r="LTK8" s="808"/>
      <c r="LTL8" s="808"/>
      <c r="LTM8" s="808"/>
      <c r="LTN8" s="808"/>
      <c r="LTO8" s="808"/>
      <c r="LTP8" s="808"/>
      <c r="LTQ8" s="808"/>
      <c r="LTR8" s="808"/>
      <c r="LTS8" s="808"/>
      <c r="LTT8" s="808"/>
      <c r="LTU8" s="808"/>
      <c r="LTV8" s="808"/>
      <c r="LTW8" s="808"/>
      <c r="LTX8" s="808"/>
      <c r="LTY8" s="808"/>
      <c r="LTZ8" s="808"/>
      <c r="LUA8" s="808"/>
      <c r="LUB8" s="808"/>
      <c r="LUC8" s="808"/>
      <c r="LUD8" s="808"/>
      <c r="LUE8" s="808"/>
      <c r="LUF8" s="808"/>
      <c r="LUG8" s="808"/>
      <c r="LUH8" s="808"/>
      <c r="LUI8" s="808"/>
      <c r="LUJ8" s="808"/>
      <c r="LUK8" s="808"/>
      <c r="LUL8" s="808"/>
      <c r="LUM8" s="808"/>
      <c r="LUN8" s="808"/>
      <c r="LUO8" s="808"/>
      <c r="LUP8" s="808"/>
      <c r="LUQ8" s="808"/>
      <c r="LUR8" s="808"/>
      <c r="LUS8" s="808"/>
      <c r="LUT8" s="808"/>
      <c r="LUU8" s="808"/>
      <c r="LUV8" s="808"/>
      <c r="LUW8" s="808"/>
      <c r="LUX8" s="808"/>
      <c r="LUY8" s="808"/>
      <c r="LUZ8" s="808"/>
      <c r="LVA8" s="808"/>
      <c r="LVB8" s="808"/>
      <c r="LVC8" s="808"/>
      <c r="LVD8" s="808"/>
      <c r="LVE8" s="808"/>
      <c r="LVF8" s="808"/>
      <c r="LVG8" s="808"/>
      <c r="LVH8" s="808"/>
      <c r="LVI8" s="808"/>
      <c r="LVJ8" s="808"/>
      <c r="LVK8" s="808"/>
      <c r="LVL8" s="808"/>
      <c r="LVM8" s="808"/>
      <c r="LVN8" s="808"/>
      <c r="LVO8" s="808"/>
      <c r="LVP8" s="808"/>
      <c r="LVQ8" s="808"/>
      <c r="LVR8" s="808"/>
      <c r="LVS8" s="808"/>
      <c r="LVT8" s="808"/>
      <c r="LVU8" s="808"/>
      <c r="LVV8" s="808"/>
      <c r="LVW8" s="808"/>
      <c r="LVX8" s="808"/>
      <c r="LVY8" s="808"/>
      <c r="LVZ8" s="808"/>
      <c r="LWA8" s="808"/>
      <c r="LWB8" s="808"/>
      <c r="LWC8" s="808"/>
      <c r="LWD8" s="808"/>
      <c r="LWE8" s="808"/>
      <c r="LWF8" s="808"/>
      <c r="LWG8" s="808"/>
      <c r="LWH8" s="808"/>
      <c r="LWI8" s="808"/>
      <c r="LWJ8" s="808"/>
      <c r="LWK8" s="808"/>
      <c r="LWL8" s="808"/>
      <c r="LWM8" s="808"/>
      <c r="LWN8" s="808"/>
      <c r="LWO8" s="808"/>
      <c r="LWP8" s="808"/>
      <c r="LWQ8" s="808"/>
      <c r="LWR8" s="808"/>
      <c r="LWS8" s="808"/>
      <c r="LWT8" s="808"/>
      <c r="LWU8" s="808"/>
      <c r="LWV8" s="808"/>
      <c r="LWW8" s="808"/>
      <c r="LWX8" s="808"/>
      <c r="LWY8" s="808"/>
      <c r="LWZ8" s="808"/>
      <c r="LXA8" s="808"/>
      <c r="LXB8" s="808"/>
      <c r="LXC8" s="808"/>
      <c r="LXD8" s="808"/>
      <c r="LXE8" s="808"/>
      <c r="LXF8" s="808"/>
      <c r="LXG8" s="808"/>
      <c r="LXH8" s="808"/>
      <c r="LXI8" s="808"/>
      <c r="LXJ8" s="808"/>
      <c r="LXK8" s="808"/>
      <c r="LXL8" s="808"/>
      <c r="LXM8" s="808"/>
      <c r="LXN8" s="808"/>
      <c r="LXO8" s="808"/>
      <c r="LXP8" s="808"/>
      <c r="LXQ8" s="808"/>
      <c r="LXR8" s="808"/>
      <c r="LXS8" s="808"/>
      <c r="LXT8" s="808"/>
      <c r="LXU8" s="808"/>
      <c r="LXV8" s="808"/>
      <c r="LXW8" s="808"/>
      <c r="LXX8" s="808"/>
      <c r="LXY8" s="808"/>
      <c r="LXZ8" s="808"/>
      <c r="LYA8" s="808"/>
      <c r="LYB8" s="808"/>
      <c r="LYC8" s="808"/>
      <c r="LYD8" s="808"/>
      <c r="LYE8" s="808"/>
      <c r="LYF8" s="808"/>
      <c r="LYG8" s="808"/>
      <c r="LYH8" s="808"/>
      <c r="LYI8" s="808"/>
      <c r="LYJ8" s="808"/>
      <c r="LYK8" s="808"/>
      <c r="LYL8" s="808"/>
      <c r="LYM8" s="808"/>
      <c r="LYN8" s="808"/>
      <c r="LYO8" s="808"/>
      <c r="LYP8" s="808"/>
      <c r="LYQ8" s="808"/>
      <c r="LYR8" s="808"/>
      <c r="LYS8" s="808"/>
      <c r="LYT8" s="808"/>
      <c r="LYU8" s="808"/>
      <c r="LYV8" s="808"/>
      <c r="LYW8" s="808"/>
      <c r="LYX8" s="808"/>
      <c r="LYY8" s="808"/>
      <c r="LYZ8" s="808"/>
      <c r="LZA8" s="808"/>
      <c r="LZB8" s="808"/>
      <c r="LZC8" s="808"/>
      <c r="LZD8" s="808"/>
      <c r="LZE8" s="808"/>
      <c r="LZF8" s="808"/>
      <c r="LZG8" s="808"/>
      <c r="LZH8" s="808"/>
      <c r="LZI8" s="808"/>
      <c r="LZJ8" s="808"/>
      <c r="LZK8" s="808"/>
      <c r="LZL8" s="808"/>
      <c r="LZM8" s="808"/>
      <c r="LZN8" s="808"/>
      <c r="LZO8" s="808"/>
      <c r="LZP8" s="808"/>
      <c r="LZQ8" s="808"/>
      <c r="LZR8" s="808"/>
      <c r="LZS8" s="808"/>
      <c r="LZT8" s="808"/>
      <c r="LZU8" s="808"/>
      <c r="LZV8" s="808"/>
      <c r="LZW8" s="808"/>
      <c r="LZX8" s="808"/>
      <c r="LZY8" s="808"/>
      <c r="LZZ8" s="808"/>
      <c r="MAA8" s="808"/>
      <c r="MAB8" s="808"/>
      <c r="MAC8" s="808"/>
      <c r="MAD8" s="808"/>
      <c r="MAE8" s="808"/>
      <c r="MAF8" s="808"/>
      <c r="MAG8" s="808"/>
      <c r="MAH8" s="808"/>
      <c r="MAI8" s="808"/>
      <c r="MAJ8" s="808"/>
      <c r="MAK8" s="808"/>
      <c r="MAL8" s="808"/>
      <c r="MAM8" s="808"/>
      <c r="MAN8" s="808"/>
      <c r="MAO8" s="808"/>
      <c r="MAP8" s="808"/>
      <c r="MAQ8" s="808"/>
      <c r="MAR8" s="808"/>
      <c r="MAS8" s="808"/>
      <c r="MAT8" s="808"/>
      <c r="MAU8" s="808"/>
      <c r="MAV8" s="808"/>
      <c r="MAW8" s="808"/>
      <c r="MAX8" s="808"/>
      <c r="MAY8" s="808"/>
      <c r="MAZ8" s="808"/>
      <c r="MBA8" s="808"/>
      <c r="MBB8" s="808"/>
      <c r="MBC8" s="808"/>
      <c r="MBD8" s="808"/>
      <c r="MBE8" s="808"/>
      <c r="MBF8" s="808"/>
      <c r="MBG8" s="808"/>
      <c r="MBH8" s="808"/>
      <c r="MBI8" s="808"/>
      <c r="MBJ8" s="808"/>
      <c r="MBK8" s="808"/>
      <c r="MBL8" s="808"/>
      <c r="MBM8" s="808"/>
      <c r="MBN8" s="808"/>
      <c r="MBO8" s="808"/>
      <c r="MBP8" s="808"/>
      <c r="MBQ8" s="808"/>
      <c r="MBR8" s="808"/>
      <c r="MBS8" s="808"/>
      <c r="MBT8" s="808"/>
      <c r="MBU8" s="808"/>
      <c r="MBV8" s="808"/>
      <c r="MBW8" s="808"/>
      <c r="MBX8" s="808"/>
      <c r="MBY8" s="808"/>
      <c r="MBZ8" s="808"/>
      <c r="MCA8" s="808"/>
      <c r="MCB8" s="808"/>
      <c r="MCC8" s="808"/>
      <c r="MCD8" s="808"/>
      <c r="MCE8" s="808"/>
      <c r="MCF8" s="808"/>
      <c r="MCG8" s="808"/>
      <c r="MCH8" s="808"/>
      <c r="MCI8" s="808"/>
      <c r="MCJ8" s="808"/>
      <c r="MCK8" s="808"/>
      <c r="MCL8" s="808"/>
      <c r="MCM8" s="808"/>
      <c r="MCN8" s="808"/>
      <c r="MCO8" s="808"/>
      <c r="MCP8" s="808"/>
      <c r="MCQ8" s="808"/>
      <c r="MCR8" s="808"/>
      <c r="MCS8" s="808"/>
      <c r="MCT8" s="808"/>
      <c r="MCU8" s="808"/>
      <c r="MCV8" s="808"/>
      <c r="MCW8" s="808"/>
      <c r="MCX8" s="808"/>
      <c r="MCY8" s="808"/>
      <c r="MCZ8" s="808"/>
      <c r="MDA8" s="808"/>
      <c r="MDB8" s="808"/>
      <c r="MDC8" s="808"/>
      <c r="MDD8" s="808"/>
      <c r="MDE8" s="808"/>
      <c r="MDF8" s="808"/>
      <c r="MDG8" s="808"/>
      <c r="MDH8" s="808"/>
      <c r="MDI8" s="808"/>
      <c r="MDJ8" s="808"/>
      <c r="MDK8" s="808"/>
      <c r="MDL8" s="808"/>
      <c r="MDM8" s="808"/>
      <c r="MDN8" s="808"/>
      <c r="MDO8" s="808"/>
      <c r="MDP8" s="808"/>
      <c r="MDQ8" s="808"/>
      <c r="MDR8" s="808"/>
      <c r="MDS8" s="808"/>
      <c r="MDT8" s="808"/>
      <c r="MDU8" s="808"/>
      <c r="MDV8" s="808"/>
      <c r="MDW8" s="808"/>
      <c r="MDX8" s="808"/>
      <c r="MDY8" s="808"/>
      <c r="MDZ8" s="808"/>
      <c r="MEA8" s="808"/>
      <c r="MEB8" s="808"/>
      <c r="MEC8" s="808"/>
      <c r="MED8" s="808"/>
      <c r="MEE8" s="808"/>
      <c r="MEF8" s="808"/>
      <c r="MEG8" s="808"/>
      <c r="MEH8" s="808"/>
      <c r="MEI8" s="808"/>
      <c r="MEJ8" s="808"/>
      <c r="MEK8" s="808"/>
      <c r="MEL8" s="808"/>
      <c r="MEM8" s="808"/>
      <c r="MEN8" s="808"/>
      <c r="MEO8" s="808"/>
      <c r="MEP8" s="808"/>
      <c r="MEQ8" s="808"/>
      <c r="MER8" s="808"/>
      <c r="MES8" s="808"/>
      <c r="MET8" s="808"/>
      <c r="MEU8" s="808"/>
      <c r="MEV8" s="808"/>
      <c r="MEW8" s="808"/>
      <c r="MEX8" s="808"/>
      <c r="MEY8" s="808"/>
      <c r="MEZ8" s="808"/>
      <c r="MFA8" s="808"/>
      <c r="MFB8" s="808"/>
      <c r="MFC8" s="808"/>
      <c r="MFD8" s="808"/>
      <c r="MFE8" s="808"/>
      <c r="MFF8" s="808"/>
      <c r="MFG8" s="808"/>
      <c r="MFH8" s="808"/>
      <c r="MFI8" s="808"/>
      <c r="MFJ8" s="808"/>
      <c r="MFK8" s="808"/>
      <c r="MFL8" s="808"/>
      <c r="MFM8" s="808"/>
      <c r="MFN8" s="808"/>
      <c r="MFO8" s="808"/>
      <c r="MFP8" s="808"/>
      <c r="MFQ8" s="808"/>
      <c r="MFR8" s="808"/>
      <c r="MFS8" s="808"/>
      <c r="MFT8" s="808"/>
      <c r="MFU8" s="808"/>
      <c r="MFV8" s="808"/>
      <c r="MFW8" s="808"/>
      <c r="MFX8" s="808"/>
      <c r="MFY8" s="808"/>
      <c r="MFZ8" s="808"/>
      <c r="MGA8" s="808"/>
      <c r="MGB8" s="808"/>
      <c r="MGC8" s="808"/>
      <c r="MGD8" s="808"/>
      <c r="MGE8" s="808"/>
      <c r="MGF8" s="808"/>
      <c r="MGG8" s="808"/>
      <c r="MGH8" s="808"/>
      <c r="MGI8" s="808"/>
      <c r="MGJ8" s="808"/>
      <c r="MGK8" s="808"/>
      <c r="MGL8" s="808"/>
      <c r="MGM8" s="808"/>
      <c r="MGN8" s="808"/>
      <c r="MGO8" s="808"/>
      <c r="MGP8" s="808"/>
      <c r="MGQ8" s="808"/>
      <c r="MGR8" s="808"/>
      <c r="MGS8" s="808"/>
      <c r="MGT8" s="808"/>
      <c r="MGU8" s="808"/>
      <c r="MGV8" s="808"/>
      <c r="MGW8" s="808"/>
      <c r="MGX8" s="808"/>
      <c r="MGY8" s="808"/>
      <c r="MGZ8" s="808"/>
      <c r="MHA8" s="808"/>
      <c r="MHB8" s="808"/>
      <c r="MHC8" s="808"/>
      <c r="MHD8" s="808"/>
      <c r="MHE8" s="808"/>
      <c r="MHF8" s="808"/>
      <c r="MHG8" s="808"/>
      <c r="MHH8" s="808"/>
      <c r="MHI8" s="808"/>
      <c r="MHJ8" s="808"/>
      <c r="MHK8" s="808"/>
      <c r="MHL8" s="808"/>
      <c r="MHM8" s="808"/>
      <c r="MHN8" s="808"/>
      <c r="MHO8" s="808"/>
      <c r="MHP8" s="808"/>
      <c r="MHQ8" s="808"/>
      <c r="MHR8" s="808"/>
      <c r="MHS8" s="808"/>
      <c r="MHT8" s="808"/>
      <c r="MHU8" s="808"/>
      <c r="MHV8" s="808"/>
      <c r="MHW8" s="808"/>
      <c r="MHX8" s="808"/>
      <c r="MHY8" s="808"/>
      <c r="MHZ8" s="808"/>
      <c r="MIA8" s="808"/>
      <c r="MIB8" s="808"/>
      <c r="MIC8" s="808"/>
      <c r="MID8" s="808"/>
      <c r="MIE8" s="808"/>
      <c r="MIF8" s="808"/>
      <c r="MIG8" s="808"/>
      <c r="MIH8" s="808"/>
      <c r="MII8" s="808"/>
      <c r="MIJ8" s="808"/>
      <c r="MIK8" s="808"/>
      <c r="MIL8" s="808"/>
      <c r="MIM8" s="808"/>
      <c r="MIN8" s="808"/>
      <c r="MIO8" s="808"/>
      <c r="MIP8" s="808"/>
      <c r="MIQ8" s="808"/>
      <c r="MIR8" s="808"/>
      <c r="MIS8" s="808"/>
      <c r="MIT8" s="808"/>
      <c r="MIU8" s="808"/>
      <c r="MIV8" s="808"/>
      <c r="MIW8" s="808"/>
      <c r="MIX8" s="808"/>
      <c r="MIY8" s="808"/>
      <c r="MIZ8" s="808"/>
      <c r="MJA8" s="808"/>
      <c r="MJB8" s="808"/>
      <c r="MJC8" s="808"/>
      <c r="MJD8" s="808"/>
      <c r="MJE8" s="808"/>
      <c r="MJF8" s="808"/>
      <c r="MJG8" s="808"/>
      <c r="MJH8" s="808"/>
      <c r="MJI8" s="808"/>
      <c r="MJJ8" s="808"/>
      <c r="MJK8" s="808"/>
      <c r="MJL8" s="808"/>
      <c r="MJM8" s="808"/>
      <c r="MJN8" s="808"/>
      <c r="MJO8" s="808"/>
      <c r="MJP8" s="808"/>
      <c r="MJQ8" s="808"/>
      <c r="MJR8" s="808"/>
      <c r="MJS8" s="808"/>
      <c r="MJT8" s="808"/>
      <c r="MJU8" s="808"/>
      <c r="MJV8" s="808"/>
      <c r="MJW8" s="808"/>
      <c r="MJX8" s="808"/>
      <c r="MJY8" s="808"/>
      <c r="MJZ8" s="808"/>
      <c r="MKA8" s="808"/>
      <c r="MKB8" s="808"/>
      <c r="MKC8" s="808"/>
      <c r="MKD8" s="808"/>
      <c r="MKE8" s="808"/>
      <c r="MKF8" s="808"/>
      <c r="MKG8" s="808"/>
      <c r="MKH8" s="808"/>
      <c r="MKI8" s="808"/>
      <c r="MKJ8" s="808"/>
      <c r="MKK8" s="808"/>
      <c r="MKL8" s="808"/>
      <c r="MKM8" s="808"/>
      <c r="MKN8" s="808"/>
      <c r="MKO8" s="808"/>
      <c r="MKP8" s="808"/>
      <c r="MKQ8" s="808"/>
      <c r="MKR8" s="808"/>
      <c r="MKS8" s="808"/>
      <c r="MKT8" s="808"/>
      <c r="MKU8" s="808"/>
      <c r="MKV8" s="808"/>
      <c r="MKW8" s="808"/>
      <c r="MKX8" s="808"/>
      <c r="MKY8" s="808"/>
      <c r="MKZ8" s="808"/>
      <c r="MLA8" s="808"/>
      <c r="MLB8" s="808"/>
      <c r="MLC8" s="808"/>
      <c r="MLD8" s="808"/>
      <c r="MLE8" s="808"/>
      <c r="MLF8" s="808"/>
      <c r="MLG8" s="808"/>
      <c r="MLH8" s="808"/>
      <c r="MLI8" s="808"/>
      <c r="MLJ8" s="808"/>
      <c r="MLK8" s="808"/>
      <c r="MLL8" s="808"/>
      <c r="MLM8" s="808"/>
      <c r="MLN8" s="808"/>
      <c r="MLO8" s="808"/>
      <c r="MLP8" s="808"/>
      <c r="MLQ8" s="808"/>
      <c r="MLR8" s="808"/>
      <c r="MLS8" s="808"/>
      <c r="MLT8" s="808"/>
      <c r="MLU8" s="808"/>
      <c r="MLV8" s="808"/>
      <c r="MLW8" s="808"/>
      <c r="MLX8" s="808"/>
      <c r="MLY8" s="808"/>
      <c r="MLZ8" s="808"/>
      <c r="MMA8" s="808"/>
      <c r="MMB8" s="808"/>
      <c r="MMC8" s="808"/>
      <c r="MMD8" s="808"/>
      <c r="MME8" s="808"/>
      <c r="MMF8" s="808"/>
      <c r="MMG8" s="808"/>
      <c r="MMH8" s="808"/>
      <c r="MMI8" s="808"/>
      <c r="MMJ8" s="808"/>
      <c r="MMK8" s="808"/>
      <c r="MML8" s="808"/>
      <c r="MMM8" s="808"/>
      <c r="MMN8" s="808"/>
      <c r="MMO8" s="808"/>
      <c r="MMP8" s="808"/>
      <c r="MMQ8" s="808"/>
      <c r="MMR8" s="808"/>
      <c r="MMS8" s="808"/>
      <c r="MMT8" s="808"/>
      <c r="MMU8" s="808"/>
      <c r="MMV8" s="808"/>
      <c r="MMW8" s="808"/>
      <c r="MMX8" s="808"/>
      <c r="MMY8" s="808"/>
      <c r="MMZ8" s="808"/>
      <c r="MNA8" s="808"/>
      <c r="MNB8" s="808"/>
      <c r="MNC8" s="808"/>
      <c r="MND8" s="808"/>
      <c r="MNE8" s="808"/>
      <c r="MNF8" s="808"/>
      <c r="MNG8" s="808"/>
      <c r="MNH8" s="808"/>
      <c r="MNI8" s="808"/>
      <c r="MNJ8" s="808"/>
      <c r="MNK8" s="808"/>
      <c r="MNL8" s="808"/>
      <c r="MNM8" s="808"/>
      <c r="MNN8" s="808"/>
      <c r="MNO8" s="808"/>
      <c r="MNP8" s="808"/>
      <c r="MNQ8" s="808"/>
      <c r="MNR8" s="808"/>
      <c r="MNS8" s="808"/>
      <c r="MNT8" s="808"/>
      <c r="MNU8" s="808"/>
      <c r="MNV8" s="808"/>
      <c r="MNW8" s="808"/>
      <c r="MNX8" s="808"/>
      <c r="MNY8" s="808"/>
      <c r="MNZ8" s="808"/>
      <c r="MOA8" s="808"/>
      <c r="MOB8" s="808"/>
      <c r="MOC8" s="808"/>
      <c r="MOD8" s="808"/>
      <c r="MOE8" s="808"/>
      <c r="MOF8" s="808"/>
      <c r="MOG8" s="808"/>
      <c r="MOH8" s="808"/>
      <c r="MOI8" s="808"/>
      <c r="MOJ8" s="808"/>
      <c r="MOK8" s="808"/>
      <c r="MOL8" s="808"/>
      <c r="MOM8" s="808"/>
      <c r="MON8" s="808"/>
      <c r="MOO8" s="808"/>
      <c r="MOP8" s="808"/>
      <c r="MOQ8" s="808"/>
      <c r="MOR8" s="808"/>
      <c r="MOS8" s="808"/>
      <c r="MOT8" s="808"/>
      <c r="MOU8" s="808"/>
      <c r="MOV8" s="808"/>
      <c r="MOW8" s="808"/>
      <c r="MOX8" s="808"/>
      <c r="MOY8" s="808"/>
      <c r="MOZ8" s="808"/>
      <c r="MPA8" s="808"/>
      <c r="MPB8" s="808"/>
      <c r="MPC8" s="808"/>
      <c r="MPD8" s="808"/>
      <c r="MPE8" s="808"/>
      <c r="MPF8" s="808"/>
      <c r="MPG8" s="808"/>
      <c r="MPH8" s="808"/>
      <c r="MPI8" s="808"/>
      <c r="MPJ8" s="808"/>
      <c r="MPK8" s="808"/>
      <c r="MPL8" s="808"/>
      <c r="MPM8" s="808"/>
      <c r="MPN8" s="808"/>
      <c r="MPO8" s="808"/>
      <c r="MPP8" s="808"/>
      <c r="MPQ8" s="808"/>
      <c r="MPR8" s="808"/>
      <c r="MPS8" s="808"/>
      <c r="MPT8" s="808"/>
      <c r="MPU8" s="808"/>
      <c r="MPV8" s="808"/>
      <c r="MPW8" s="808"/>
      <c r="MPX8" s="808"/>
      <c r="MPY8" s="808"/>
      <c r="MPZ8" s="808"/>
      <c r="MQA8" s="808"/>
      <c r="MQB8" s="808"/>
      <c r="MQC8" s="808"/>
      <c r="MQD8" s="808"/>
      <c r="MQE8" s="808"/>
      <c r="MQF8" s="808"/>
      <c r="MQG8" s="808"/>
      <c r="MQH8" s="808"/>
      <c r="MQI8" s="808"/>
      <c r="MQJ8" s="808"/>
      <c r="MQK8" s="808"/>
      <c r="MQL8" s="808"/>
      <c r="MQM8" s="808"/>
      <c r="MQN8" s="808"/>
      <c r="MQO8" s="808"/>
      <c r="MQP8" s="808"/>
      <c r="MQQ8" s="808"/>
      <c r="MQR8" s="808"/>
      <c r="MQS8" s="808"/>
      <c r="MQT8" s="808"/>
      <c r="MQU8" s="808"/>
      <c r="MQV8" s="808"/>
      <c r="MQW8" s="808"/>
      <c r="MQX8" s="808"/>
      <c r="MQY8" s="808"/>
      <c r="MQZ8" s="808"/>
      <c r="MRA8" s="808"/>
      <c r="MRB8" s="808"/>
      <c r="MRC8" s="808"/>
      <c r="MRD8" s="808"/>
      <c r="MRE8" s="808"/>
      <c r="MRF8" s="808"/>
      <c r="MRG8" s="808"/>
      <c r="MRH8" s="808"/>
      <c r="MRI8" s="808"/>
      <c r="MRJ8" s="808"/>
      <c r="MRK8" s="808"/>
      <c r="MRL8" s="808"/>
      <c r="MRM8" s="808"/>
      <c r="MRN8" s="808"/>
      <c r="MRO8" s="808"/>
      <c r="MRP8" s="808"/>
      <c r="MRQ8" s="808"/>
      <c r="MRR8" s="808"/>
      <c r="MRS8" s="808"/>
      <c r="MRT8" s="808"/>
      <c r="MRU8" s="808"/>
      <c r="MRV8" s="808"/>
      <c r="MRW8" s="808"/>
      <c r="MRX8" s="808"/>
      <c r="MRY8" s="808"/>
      <c r="MRZ8" s="808"/>
      <c r="MSA8" s="808"/>
      <c r="MSB8" s="808"/>
      <c r="MSC8" s="808"/>
      <c r="MSD8" s="808"/>
      <c r="MSE8" s="808"/>
      <c r="MSF8" s="808"/>
      <c r="MSG8" s="808"/>
      <c r="MSH8" s="808"/>
      <c r="MSI8" s="808"/>
      <c r="MSJ8" s="808"/>
      <c r="MSK8" s="808"/>
      <c r="MSL8" s="808"/>
      <c r="MSM8" s="808"/>
      <c r="MSN8" s="808"/>
      <c r="MSO8" s="808"/>
      <c r="MSP8" s="808"/>
      <c r="MSQ8" s="808"/>
      <c r="MSR8" s="808"/>
      <c r="MSS8" s="808"/>
      <c r="MST8" s="808"/>
      <c r="MSU8" s="808"/>
      <c r="MSV8" s="808"/>
      <c r="MSW8" s="808"/>
      <c r="MSX8" s="808"/>
      <c r="MSY8" s="808"/>
      <c r="MSZ8" s="808"/>
      <c r="MTA8" s="808"/>
      <c r="MTB8" s="808"/>
      <c r="MTC8" s="808"/>
      <c r="MTD8" s="808"/>
      <c r="MTE8" s="808"/>
      <c r="MTF8" s="808"/>
      <c r="MTG8" s="808"/>
      <c r="MTH8" s="808"/>
      <c r="MTI8" s="808"/>
      <c r="MTJ8" s="808"/>
      <c r="MTK8" s="808"/>
      <c r="MTL8" s="808"/>
      <c r="MTM8" s="808"/>
      <c r="MTN8" s="808"/>
      <c r="MTO8" s="808"/>
      <c r="MTP8" s="808"/>
      <c r="MTQ8" s="808"/>
      <c r="MTR8" s="808"/>
      <c r="MTS8" s="808"/>
      <c r="MTT8" s="808"/>
      <c r="MTU8" s="808"/>
      <c r="MTV8" s="808"/>
      <c r="MTW8" s="808"/>
      <c r="MTX8" s="808"/>
      <c r="MTY8" s="808"/>
      <c r="MTZ8" s="808"/>
      <c r="MUA8" s="808"/>
      <c r="MUB8" s="808"/>
      <c r="MUC8" s="808"/>
      <c r="MUD8" s="808"/>
      <c r="MUE8" s="808"/>
      <c r="MUF8" s="808"/>
      <c r="MUG8" s="808"/>
      <c r="MUH8" s="808"/>
      <c r="MUI8" s="808"/>
      <c r="MUJ8" s="808"/>
      <c r="MUK8" s="808"/>
      <c r="MUL8" s="808"/>
      <c r="MUM8" s="808"/>
      <c r="MUN8" s="808"/>
      <c r="MUO8" s="808"/>
      <c r="MUP8" s="808"/>
      <c r="MUQ8" s="808"/>
      <c r="MUR8" s="808"/>
      <c r="MUS8" s="808"/>
      <c r="MUT8" s="808"/>
      <c r="MUU8" s="808"/>
      <c r="MUV8" s="808"/>
      <c r="MUW8" s="808"/>
      <c r="MUX8" s="808"/>
      <c r="MUY8" s="808"/>
      <c r="MUZ8" s="808"/>
      <c r="MVA8" s="808"/>
      <c r="MVB8" s="808"/>
      <c r="MVC8" s="808"/>
      <c r="MVD8" s="808"/>
      <c r="MVE8" s="808"/>
      <c r="MVF8" s="808"/>
      <c r="MVG8" s="808"/>
      <c r="MVH8" s="808"/>
      <c r="MVI8" s="808"/>
      <c r="MVJ8" s="808"/>
      <c r="MVK8" s="808"/>
      <c r="MVL8" s="808"/>
      <c r="MVM8" s="808"/>
      <c r="MVN8" s="808"/>
      <c r="MVO8" s="808"/>
      <c r="MVP8" s="808"/>
      <c r="MVQ8" s="808"/>
      <c r="MVR8" s="808"/>
      <c r="MVS8" s="808"/>
      <c r="MVT8" s="808"/>
      <c r="MVU8" s="808"/>
      <c r="MVV8" s="808"/>
      <c r="MVW8" s="808"/>
      <c r="MVX8" s="808"/>
      <c r="MVY8" s="808"/>
      <c r="MVZ8" s="808"/>
      <c r="MWA8" s="808"/>
      <c r="MWB8" s="808"/>
      <c r="MWC8" s="808"/>
      <c r="MWD8" s="808"/>
      <c r="MWE8" s="808"/>
      <c r="MWF8" s="808"/>
      <c r="MWG8" s="808"/>
      <c r="MWH8" s="808"/>
      <c r="MWI8" s="808"/>
      <c r="MWJ8" s="808"/>
      <c r="MWK8" s="808"/>
      <c r="MWL8" s="808"/>
      <c r="MWM8" s="808"/>
      <c r="MWN8" s="808"/>
      <c r="MWO8" s="808"/>
      <c r="MWP8" s="808"/>
      <c r="MWQ8" s="808"/>
      <c r="MWR8" s="808"/>
      <c r="MWS8" s="808"/>
      <c r="MWT8" s="808"/>
      <c r="MWU8" s="808"/>
      <c r="MWV8" s="808"/>
      <c r="MWW8" s="808"/>
      <c r="MWX8" s="808"/>
      <c r="MWY8" s="808"/>
      <c r="MWZ8" s="808"/>
      <c r="MXA8" s="808"/>
      <c r="MXB8" s="808"/>
      <c r="MXC8" s="808"/>
      <c r="MXD8" s="808"/>
      <c r="MXE8" s="808"/>
      <c r="MXF8" s="808"/>
      <c r="MXG8" s="808"/>
      <c r="MXH8" s="808"/>
      <c r="MXI8" s="808"/>
      <c r="MXJ8" s="808"/>
      <c r="MXK8" s="808"/>
      <c r="MXL8" s="808"/>
      <c r="MXM8" s="808"/>
      <c r="MXN8" s="808"/>
      <c r="MXO8" s="808"/>
      <c r="MXP8" s="808"/>
      <c r="MXQ8" s="808"/>
      <c r="MXR8" s="808"/>
      <c r="MXS8" s="808"/>
      <c r="MXT8" s="808"/>
      <c r="MXU8" s="808"/>
      <c r="MXV8" s="808"/>
      <c r="MXW8" s="808"/>
      <c r="MXX8" s="808"/>
      <c r="MXY8" s="808"/>
      <c r="MXZ8" s="808"/>
      <c r="MYA8" s="808"/>
      <c r="MYB8" s="808"/>
      <c r="MYC8" s="808"/>
      <c r="MYD8" s="808"/>
      <c r="MYE8" s="808"/>
      <c r="MYF8" s="808"/>
      <c r="MYG8" s="808"/>
      <c r="MYH8" s="808"/>
      <c r="MYI8" s="808"/>
      <c r="MYJ8" s="808"/>
      <c r="MYK8" s="808"/>
      <c r="MYL8" s="808"/>
      <c r="MYM8" s="808"/>
      <c r="MYN8" s="808"/>
      <c r="MYO8" s="808"/>
      <c r="MYP8" s="808"/>
      <c r="MYQ8" s="808"/>
      <c r="MYR8" s="808"/>
      <c r="MYS8" s="808"/>
      <c r="MYT8" s="808"/>
      <c r="MYU8" s="808"/>
      <c r="MYV8" s="808"/>
      <c r="MYW8" s="808"/>
      <c r="MYX8" s="808"/>
      <c r="MYY8" s="808"/>
      <c r="MYZ8" s="808"/>
      <c r="MZA8" s="808"/>
      <c r="MZB8" s="808"/>
      <c r="MZC8" s="808"/>
      <c r="MZD8" s="808"/>
      <c r="MZE8" s="808"/>
      <c r="MZF8" s="808"/>
      <c r="MZG8" s="808"/>
      <c r="MZH8" s="808"/>
      <c r="MZI8" s="808"/>
      <c r="MZJ8" s="808"/>
      <c r="MZK8" s="808"/>
      <c r="MZL8" s="808"/>
      <c r="MZM8" s="808"/>
      <c r="MZN8" s="808"/>
      <c r="MZO8" s="808"/>
      <c r="MZP8" s="808"/>
      <c r="MZQ8" s="808"/>
      <c r="MZR8" s="808"/>
      <c r="MZS8" s="808"/>
      <c r="MZT8" s="808"/>
      <c r="MZU8" s="808"/>
      <c r="MZV8" s="808"/>
      <c r="MZW8" s="808"/>
      <c r="MZX8" s="808"/>
      <c r="MZY8" s="808"/>
      <c r="MZZ8" s="808"/>
      <c r="NAA8" s="808"/>
      <c r="NAB8" s="808"/>
      <c r="NAC8" s="808"/>
      <c r="NAD8" s="808"/>
      <c r="NAE8" s="808"/>
      <c r="NAF8" s="808"/>
      <c r="NAG8" s="808"/>
      <c r="NAH8" s="808"/>
      <c r="NAI8" s="808"/>
      <c r="NAJ8" s="808"/>
      <c r="NAK8" s="808"/>
      <c r="NAL8" s="808"/>
      <c r="NAM8" s="808"/>
      <c r="NAN8" s="808"/>
      <c r="NAO8" s="808"/>
      <c r="NAP8" s="808"/>
      <c r="NAQ8" s="808"/>
      <c r="NAR8" s="808"/>
      <c r="NAS8" s="808"/>
      <c r="NAT8" s="808"/>
      <c r="NAU8" s="808"/>
      <c r="NAV8" s="808"/>
      <c r="NAW8" s="808"/>
      <c r="NAX8" s="808"/>
      <c r="NAY8" s="808"/>
      <c r="NAZ8" s="808"/>
      <c r="NBA8" s="808"/>
      <c r="NBB8" s="808"/>
      <c r="NBC8" s="808"/>
      <c r="NBD8" s="808"/>
      <c r="NBE8" s="808"/>
      <c r="NBF8" s="808"/>
      <c r="NBG8" s="808"/>
      <c r="NBH8" s="808"/>
      <c r="NBI8" s="808"/>
      <c r="NBJ8" s="808"/>
      <c r="NBK8" s="808"/>
      <c r="NBL8" s="808"/>
      <c r="NBM8" s="808"/>
      <c r="NBN8" s="808"/>
      <c r="NBO8" s="808"/>
      <c r="NBP8" s="808"/>
      <c r="NBQ8" s="808"/>
      <c r="NBR8" s="808"/>
      <c r="NBS8" s="808"/>
      <c r="NBT8" s="808"/>
      <c r="NBU8" s="808"/>
      <c r="NBV8" s="808"/>
      <c r="NBW8" s="808"/>
      <c r="NBX8" s="808"/>
      <c r="NBY8" s="808"/>
      <c r="NBZ8" s="808"/>
      <c r="NCA8" s="808"/>
      <c r="NCB8" s="808"/>
      <c r="NCC8" s="808"/>
      <c r="NCD8" s="808"/>
      <c r="NCE8" s="808"/>
      <c r="NCF8" s="808"/>
      <c r="NCG8" s="808"/>
      <c r="NCH8" s="808"/>
      <c r="NCI8" s="808"/>
      <c r="NCJ8" s="808"/>
      <c r="NCK8" s="808"/>
      <c r="NCL8" s="808"/>
      <c r="NCM8" s="808"/>
      <c r="NCN8" s="808"/>
      <c r="NCO8" s="808"/>
      <c r="NCP8" s="808"/>
      <c r="NCQ8" s="808"/>
      <c r="NCR8" s="808"/>
      <c r="NCS8" s="808"/>
      <c r="NCT8" s="808"/>
      <c r="NCU8" s="808"/>
      <c r="NCV8" s="808"/>
      <c r="NCW8" s="808"/>
      <c r="NCX8" s="808"/>
      <c r="NCY8" s="808"/>
      <c r="NCZ8" s="808"/>
      <c r="NDA8" s="808"/>
      <c r="NDB8" s="808"/>
      <c r="NDC8" s="808"/>
      <c r="NDD8" s="808"/>
      <c r="NDE8" s="808"/>
      <c r="NDF8" s="808"/>
      <c r="NDG8" s="808"/>
      <c r="NDH8" s="808"/>
      <c r="NDI8" s="808"/>
      <c r="NDJ8" s="808"/>
      <c r="NDK8" s="808"/>
      <c r="NDL8" s="808"/>
      <c r="NDM8" s="808"/>
      <c r="NDN8" s="808"/>
      <c r="NDO8" s="808"/>
      <c r="NDP8" s="808"/>
      <c r="NDQ8" s="808"/>
      <c r="NDR8" s="808"/>
      <c r="NDS8" s="808"/>
      <c r="NDT8" s="808"/>
      <c r="NDU8" s="808"/>
      <c r="NDV8" s="808"/>
      <c r="NDW8" s="808"/>
      <c r="NDX8" s="808"/>
      <c r="NDY8" s="808"/>
      <c r="NDZ8" s="808"/>
      <c r="NEA8" s="808"/>
      <c r="NEB8" s="808"/>
      <c r="NEC8" s="808"/>
      <c r="NED8" s="808"/>
      <c r="NEE8" s="808"/>
      <c r="NEF8" s="808"/>
      <c r="NEG8" s="808"/>
      <c r="NEH8" s="808"/>
      <c r="NEI8" s="808"/>
      <c r="NEJ8" s="808"/>
      <c r="NEK8" s="808"/>
      <c r="NEL8" s="808"/>
      <c r="NEM8" s="808"/>
      <c r="NEN8" s="808"/>
      <c r="NEO8" s="808"/>
      <c r="NEP8" s="808"/>
      <c r="NEQ8" s="808"/>
      <c r="NER8" s="808"/>
      <c r="NES8" s="808"/>
      <c r="NET8" s="808"/>
      <c r="NEU8" s="808"/>
      <c r="NEV8" s="808"/>
      <c r="NEW8" s="808"/>
      <c r="NEX8" s="808"/>
      <c r="NEY8" s="808"/>
      <c r="NEZ8" s="808"/>
      <c r="NFA8" s="808"/>
      <c r="NFB8" s="808"/>
      <c r="NFC8" s="808"/>
      <c r="NFD8" s="808"/>
      <c r="NFE8" s="808"/>
      <c r="NFF8" s="808"/>
      <c r="NFG8" s="808"/>
      <c r="NFH8" s="808"/>
      <c r="NFI8" s="808"/>
      <c r="NFJ8" s="808"/>
      <c r="NFK8" s="808"/>
      <c r="NFL8" s="808"/>
      <c r="NFM8" s="808"/>
      <c r="NFN8" s="808"/>
      <c r="NFO8" s="808"/>
      <c r="NFP8" s="808"/>
      <c r="NFQ8" s="808"/>
      <c r="NFR8" s="808"/>
      <c r="NFS8" s="808"/>
      <c r="NFT8" s="808"/>
      <c r="NFU8" s="808"/>
      <c r="NFV8" s="808"/>
      <c r="NFW8" s="808"/>
      <c r="NFX8" s="808"/>
      <c r="NFY8" s="808"/>
      <c r="NFZ8" s="808"/>
      <c r="NGA8" s="808"/>
      <c r="NGB8" s="808"/>
      <c r="NGC8" s="808"/>
      <c r="NGD8" s="808"/>
      <c r="NGE8" s="808"/>
      <c r="NGF8" s="808"/>
      <c r="NGG8" s="808"/>
      <c r="NGH8" s="808"/>
      <c r="NGI8" s="808"/>
      <c r="NGJ8" s="808"/>
      <c r="NGK8" s="808"/>
      <c r="NGL8" s="808"/>
      <c r="NGM8" s="808"/>
      <c r="NGN8" s="808"/>
      <c r="NGO8" s="808"/>
      <c r="NGP8" s="808"/>
      <c r="NGQ8" s="808"/>
      <c r="NGR8" s="808"/>
      <c r="NGS8" s="808"/>
      <c r="NGT8" s="808"/>
      <c r="NGU8" s="808"/>
      <c r="NGV8" s="808"/>
      <c r="NGW8" s="808"/>
      <c r="NGX8" s="808"/>
      <c r="NGY8" s="808"/>
      <c r="NGZ8" s="808"/>
      <c r="NHA8" s="808"/>
      <c r="NHB8" s="808"/>
      <c r="NHC8" s="808"/>
      <c r="NHD8" s="808"/>
      <c r="NHE8" s="808"/>
      <c r="NHF8" s="808"/>
      <c r="NHG8" s="808"/>
      <c r="NHH8" s="808"/>
      <c r="NHI8" s="808"/>
      <c r="NHJ8" s="808"/>
      <c r="NHK8" s="808"/>
      <c r="NHL8" s="808"/>
      <c r="NHM8" s="808"/>
      <c r="NHN8" s="808"/>
      <c r="NHO8" s="808"/>
      <c r="NHP8" s="808"/>
      <c r="NHQ8" s="808"/>
      <c r="NHR8" s="808"/>
      <c r="NHS8" s="808"/>
      <c r="NHT8" s="808"/>
      <c r="NHU8" s="808"/>
      <c r="NHV8" s="808"/>
      <c r="NHW8" s="808"/>
      <c r="NHX8" s="808"/>
      <c r="NHY8" s="808"/>
      <c r="NHZ8" s="808"/>
      <c r="NIA8" s="808"/>
      <c r="NIB8" s="808"/>
      <c r="NIC8" s="808"/>
      <c r="NID8" s="808"/>
      <c r="NIE8" s="808"/>
      <c r="NIF8" s="808"/>
      <c r="NIG8" s="808"/>
      <c r="NIH8" s="808"/>
      <c r="NII8" s="808"/>
      <c r="NIJ8" s="808"/>
      <c r="NIK8" s="808"/>
      <c r="NIL8" s="808"/>
      <c r="NIM8" s="808"/>
      <c r="NIN8" s="808"/>
      <c r="NIO8" s="808"/>
      <c r="NIP8" s="808"/>
      <c r="NIQ8" s="808"/>
      <c r="NIR8" s="808"/>
      <c r="NIS8" s="808"/>
      <c r="NIT8" s="808"/>
      <c r="NIU8" s="808"/>
      <c r="NIV8" s="808"/>
      <c r="NIW8" s="808"/>
      <c r="NIX8" s="808"/>
      <c r="NIY8" s="808"/>
      <c r="NIZ8" s="808"/>
      <c r="NJA8" s="808"/>
      <c r="NJB8" s="808"/>
      <c r="NJC8" s="808"/>
      <c r="NJD8" s="808"/>
      <c r="NJE8" s="808"/>
      <c r="NJF8" s="808"/>
      <c r="NJG8" s="808"/>
      <c r="NJH8" s="808"/>
      <c r="NJI8" s="808"/>
      <c r="NJJ8" s="808"/>
      <c r="NJK8" s="808"/>
      <c r="NJL8" s="808"/>
      <c r="NJM8" s="808"/>
      <c r="NJN8" s="808"/>
      <c r="NJO8" s="808"/>
      <c r="NJP8" s="808"/>
      <c r="NJQ8" s="808"/>
      <c r="NJR8" s="808"/>
      <c r="NJS8" s="808"/>
      <c r="NJT8" s="808"/>
      <c r="NJU8" s="808"/>
      <c r="NJV8" s="808"/>
      <c r="NJW8" s="808"/>
      <c r="NJX8" s="808"/>
      <c r="NJY8" s="808"/>
      <c r="NJZ8" s="808"/>
      <c r="NKA8" s="808"/>
      <c r="NKB8" s="808"/>
      <c r="NKC8" s="808"/>
      <c r="NKD8" s="808"/>
      <c r="NKE8" s="808"/>
      <c r="NKF8" s="808"/>
      <c r="NKG8" s="808"/>
      <c r="NKH8" s="808"/>
      <c r="NKI8" s="808"/>
      <c r="NKJ8" s="808"/>
      <c r="NKK8" s="808"/>
      <c r="NKL8" s="808"/>
      <c r="NKM8" s="808"/>
      <c r="NKN8" s="808"/>
      <c r="NKO8" s="808"/>
      <c r="NKP8" s="808"/>
      <c r="NKQ8" s="808"/>
      <c r="NKR8" s="808"/>
      <c r="NKS8" s="808"/>
      <c r="NKT8" s="808"/>
      <c r="NKU8" s="808"/>
      <c r="NKV8" s="808"/>
      <c r="NKW8" s="808"/>
      <c r="NKX8" s="808"/>
      <c r="NKY8" s="808"/>
      <c r="NKZ8" s="808"/>
      <c r="NLA8" s="808"/>
      <c r="NLB8" s="808"/>
      <c r="NLC8" s="808"/>
      <c r="NLD8" s="808"/>
      <c r="NLE8" s="808"/>
      <c r="NLF8" s="808"/>
      <c r="NLG8" s="808"/>
      <c r="NLH8" s="808"/>
      <c r="NLI8" s="808"/>
      <c r="NLJ8" s="808"/>
      <c r="NLK8" s="808"/>
      <c r="NLL8" s="808"/>
      <c r="NLM8" s="808"/>
      <c r="NLN8" s="808"/>
      <c r="NLO8" s="808"/>
      <c r="NLP8" s="808"/>
      <c r="NLQ8" s="808"/>
      <c r="NLR8" s="808"/>
      <c r="NLS8" s="808"/>
      <c r="NLT8" s="808"/>
      <c r="NLU8" s="808"/>
      <c r="NLV8" s="808"/>
      <c r="NLW8" s="808"/>
      <c r="NLX8" s="808"/>
      <c r="NLY8" s="808"/>
      <c r="NLZ8" s="808"/>
      <c r="NMA8" s="808"/>
      <c r="NMB8" s="808"/>
      <c r="NMC8" s="808"/>
      <c r="NMD8" s="808"/>
      <c r="NME8" s="808"/>
      <c r="NMF8" s="808"/>
      <c r="NMG8" s="808"/>
      <c r="NMH8" s="808"/>
      <c r="NMI8" s="808"/>
      <c r="NMJ8" s="808"/>
      <c r="NMK8" s="808"/>
      <c r="NML8" s="808"/>
      <c r="NMM8" s="808"/>
      <c r="NMN8" s="808"/>
      <c r="NMO8" s="808"/>
      <c r="NMP8" s="808"/>
      <c r="NMQ8" s="808"/>
      <c r="NMR8" s="808"/>
      <c r="NMS8" s="808"/>
      <c r="NMT8" s="808"/>
      <c r="NMU8" s="808"/>
      <c r="NMV8" s="808"/>
      <c r="NMW8" s="808"/>
      <c r="NMX8" s="808"/>
      <c r="NMY8" s="808"/>
      <c r="NMZ8" s="808"/>
      <c r="NNA8" s="808"/>
      <c r="NNB8" s="808"/>
      <c r="NNC8" s="808"/>
      <c r="NND8" s="808"/>
      <c r="NNE8" s="808"/>
      <c r="NNF8" s="808"/>
      <c r="NNG8" s="808"/>
      <c r="NNH8" s="808"/>
      <c r="NNI8" s="808"/>
      <c r="NNJ8" s="808"/>
      <c r="NNK8" s="808"/>
      <c r="NNL8" s="808"/>
      <c r="NNM8" s="808"/>
      <c r="NNN8" s="808"/>
      <c r="NNO8" s="808"/>
      <c r="NNP8" s="808"/>
      <c r="NNQ8" s="808"/>
      <c r="NNR8" s="808"/>
      <c r="NNS8" s="808"/>
      <c r="NNT8" s="808"/>
      <c r="NNU8" s="808"/>
      <c r="NNV8" s="808"/>
      <c r="NNW8" s="808"/>
      <c r="NNX8" s="808"/>
      <c r="NNY8" s="808"/>
      <c r="NNZ8" s="808"/>
      <c r="NOA8" s="808"/>
      <c r="NOB8" s="808"/>
      <c r="NOC8" s="808"/>
      <c r="NOD8" s="808"/>
      <c r="NOE8" s="808"/>
      <c r="NOF8" s="808"/>
      <c r="NOG8" s="808"/>
      <c r="NOH8" s="808"/>
      <c r="NOI8" s="808"/>
      <c r="NOJ8" s="808"/>
      <c r="NOK8" s="808"/>
      <c r="NOL8" s="808"/>
      <c r="NOM8" s="808"/>
      <c r="NON8" s="808"/>
      <c r="NOO8" s="808"/>
      <c r="NOP8" s="808"/>
      <c r="NOQ8" s="808"/>
      <c r="NOR8" s="808"/>
      <c r="NOS8" s="808"/>
      <c r="NOT8" s="808"/>
      <c r="NOU8" s="808"/>
      <c r="NOV8" s="808"/>
      <c r="NOW8" s="808"/>
      <c r="NOX8" s="808"/>
      <c r="NOY8" s="808"/>
      <c r="NOZ8" s="808"/>
      <c r="NPA8" s="808"/>
      <c r="NPB8" s="808"/>
      <c r="NPC8" s="808"/>
      <c r="NPD8" s="808"/>
      <c r="NPE8" s="808"/>
      <c r="NPF8" s="808"/>
      <c r="NPG8" s="808"/>
      <c r="NPH8" s="808"/>
      <c r="NPI8" s="808"/>
      <c r="NPJ8" s="808"/>
      <c r="NPK8" s="808"/>
      <c r="NPL8" s="808"/>
      <c r="NPM8" s="808"/>
      <c r="NPN8" s="808"/>
      <c r="NPO8" s="808"/>
      <c r="NPP8" s="808"/>
      <c r="NPQ8" s="808"/>
      <c r="NPR8" s="808"/>
      <c r="NPS8" s="808"/>
      <c r="NPT8" s="808"/>
      <c r="NPU8" s="808"/>
      <c r="NPV8" s="808"/>
      <c r="NPW8" s="808"/>
      <c r="NPX8" s="808"/>
      <c r="NPY8" s="808"/>
      <c r="NPZ8" s="808"/>
      <c r="NQA8" s="808"/>
      <c r="NQB8" s="808"/>
      <c r="NQC8" s="808"/>
      <c r="NQD8" s="808"/>
      <c r="NQE8" s="808"/>
      <c r="NQF8" s="808"/>
      <c r="NQG8" s="808"/>
      <c r="NQH8" s="808"/>
      <c r="NQI8" s="808"/>
      <c r="NQJ8" s="808"/>
      <c r="NQK8" s="808"/>
      <c r="NQL8" s="808"/>
      <c r="NQM8" s="808"/>
      <c r="NQN8" s="808"/>
      <c r="NQO8" s="808"/>
      <c r="NQP8" s="808"/>
      <c r="NQQ8" s="808"/>
      <c r="NQR8" s="808"/>
      <c r="NQS8" s="808"/>
      <c r="NQT8" s="808"/>
      <c r="NQU8" s="808"/>
      <c r="NQV8" s="808"/>
      <c r="NQW8" s="808"/>
      <c r="NQX8" s="808"/>
      <c r="NQY8" s="808"/>
      <c r="NQZ8" s="808"/>
      <c r="NRA8" s="808"/>
      <c r="NRB8" s="808"/>
      <c r="NRC8" s="808"/>
      <c r="NRD8" s="808"/>
      <c r="NRE8" s="808"/>
      <c r="NRF8" s="808"/>
      <c r="NRG8" s="808"/>
      <c r="NRH8" s="808"/>
      <c r="NRI8" s="808"/>
      <c r="NRJ8" s="808"/>
      <c r="NRK8" s="808"/>
      <c r="NRL8" s="808"/>
      <c r="NRM8" s="808"/>
      <c r="NRN8" s="808"/>
      <c r="NRO8" s="808"/>
      <c r="NRP8" s="808"/>
      <c r="NRQ8" s="808"/>
      <c r="NRR8" s="808"/>
      <c r="NRS8" s="808"/>
      <c r="NRT8" s="808"/>
      <c r="NRU8" s="808"/>
      <c r="NRV8" s="808"/>
      <c r="NRW8" s="808"/>
      <c r="NRX8" s="808"/>
      <c r="NRY8" s="808"/>
      <c r="NRZ8" s="808"/>
      <c r="NSA8" s="808"/>
      <c r="NSB8" s="808"/>
      <c r="NSC8" s="808"/>
      <c r="NSD8" s="808"/>
      <c r="NSE8" s="808"/>
      <c r="NSF8" s="808"/>
      <c r="NSG8" s="808"/>
      <c r="NSH8" s="808"/>
      <c r="NSI8" s="808"/>
      <c r="NSJ8" s="808"/>
      <c r="NSK8" s="808"/>
      <c r="NSL8" s="808"/>
      <c r="NSM8" s="808"/>
      <c r="NSN8" s="808"/>
      <c r="NSO8" s="808"/>
      <c r="NSP8" s="808"/>
      <c r="NSQ8" s="808"/>
      <c r="NSR8" s="808"/>
      <c r="NSS8" s="808"/>
      <c r="NST8" s="808"/>
      <c r="NSU8" s="808"/>
      <c r="NSV8" s="808"/>
      <c r="NSW8" s="808"/>
      <c r="NSX8" s="808"/>
      <c r="NSY8" s="808"/>
      <c r="NSZ8" s="808"/>
      <c r="NTA8" s="808"/>
      <c r="NTB8" s="808"/>
      <c r="NTC8" s="808"/>
      <c r="NTD8" s="808"/>
      <c r="NTE8" s="808"/>
      <c r="NTF8" s="808"/>
      <c r="NTG8" s="808"/>
      <c r="NTH8" s="808"/>
      <c r="NTI8" s="808"/>
      <c r="NTJ8" s="808"/>
      <c r="NTK8" s="808"/>
      <c r="NTL8" s="808"/>
      <c r="NTM8" s="808"/>
      <c r="NTN8" s="808"/>
      <c r="NTO8" s="808"/>
      <c r="NTP8" s="808"/>
      <c r="NTQ8" s="808"/>
      <c r="NTR8" s="808"/>
      <c r="NTS8" s="808"/>
      <c r="NTT8" s="808"/>
      <c r="NTU8" s="808"/>
      <c r="NTV8" s="808"/>
      <c r="NTW8" s="808"/>
      <c r="NTX8" s="808"/>
      <c r="NTY8" s="808"/>
      <c r="NTZ8" s="808"/>
      <c r="NUA8" s="808"/>
      <c r="NUB8" s="808"/>
      <c r="NUC8" s="808"/>
      <c r="NUD8" s="808"/>
      <c r="NUE8" s="808"/>
      <c r="NUF8" s="808"/>
      <c r="NUG8" s="808"/>
      <c r="NUH8" s="808"/>
      <c r="NUI8" s="808"/>
      <c r="NUJ8" s="808"/>
      <c r="NUK8" s="808"/>
      <c r="NUL8" s="808"/>
      <c r="NUM8" s="808"/>
      <c r="NUN8" s="808"/>
      <c r="NUO8" s="808"/>
      <c r="NUP8" s="808"/>
      <c r="NUQ8" s="808"/>
      <c r="NUR8" s="808"/>
      <c r="NUS8" s="808"/>
      <c r="NUT8" s="808"/>
      <c r="NUU8" s="808"/>
      <c r="NUV8" s="808"/>
      <c r="NUW8" s="808"/>
      <c r="NUX8" s="808"/>
      <c r="NUY8" s="808"/>
      <c r="NUZ8" s="808"/>
      <c r="NVA8" s="808"/>
      <c r="NVB8" s="808"/>
      <c r="NVC8" s="808"/>
      <c r="NVD8" s="808"/>
      <c r="NVE8" s="808"/>
      <c r="NVF8" s="808"/>
      <c r="NVG8" s="808"/>
      <c r="NVH8" s="808"/>
      <c r="NVI8" s="808"/>
      <c r="NVJ8" s="808"/>
      <c r="NVK8" s="808"/>
      <c r="NVL8" s="808"/>
      <c r="NVM8" s="808"/>
      <c r="NVN8" s="808"/>
      <c r="NVO8" s="808"/>
      <c r="NVP8" s="808"/>
      <c r="NVQ8" s="808"/>
      <c r="NVR8" s="808"/>
      <c r="NVS8" s="808"/>
      <c r="NVT8" s="808"/>
      <c r="NVU8" s="808"/>
      <c r="NVV8" s="808"/>
      <c r="NVW8" s="808"/>
      <c r="NVX8" s="808"/>
      <c r="NVY8" s="808"/>
      <c r="NVZ8" s="808"/>
      <c r="NWA8" s="808"/>
      <c r="NWB8" s="808"/>
      <c r="NWC8" s="808"/>
      <c r="NWD8" s="808"/>
      <c r="NWE8" s="808"/>
      <c r="NWF8" s="808"/>
      <c r="NWG8" s="808"/>
      <c r="NWH8" s="808"/>
      <c r="NWI8" s="808"/>
      <c r="NWJ8" s="808"/>
      <c r="NWK8" s="808"/>
      <c r="NWL8" s="808"/>
      <c r="NWM8" s="808"/>
      <c r="NWN8" s="808"/>
      <c r="NWO8" s="808"/>
      <c r="NWP8" s="808"/>
      <c r="NWQ8" s="808"/>
      <c r="NWR8" s="808"/>
      <c r="NWS8" s="808"/>
      <c r="NWT8" s="808"/>
      <c r="NWU8" s="808"/>
      <c r="NWV8" s="808"/>
      <c r="NWW8" s="808"/>
      <c r="NWX8" s="808"/>
      <c r="NWY8" s="808"/>
      <c r="NWZ8" s="808"/>
      <c r="NXA8" s="808"/>
      <c r="NXB8" s="808"/>
      <c r="NXC8" s="808"/>
      <c r="NXD8" s="808"/>
      <c r="NXE8" s="808"/>
      <c r="NXF8" s="808"/>
      <c r="NXG8" s="808"/>
      <c r="NXH8" s="808"/>
      <c r="NXI8" s="808"/>
      <c r="NXJ8" s="808"/>
      <c r="NXK8" s="808"/>
      <c r="NXL8" s="808"/>
      <c r="NXM8" s="808"/>
      <c r="NXN8" s="808"/>
      <c r="NXO8" s="808"/>
      <c r="NXP8" s="808"/>
      <c r="NXQ8" s="808"/>
      <c r="NXR8" s="808"/>
      <c r="NXS8" s="808"/>
      <c r="NXT8" s="808"/>
      <c r="NXU8" s="808"/>
      <c r="NXV8" s="808"/>
      <c r="NXW8" s="808"/>
      <c r="NXX8" s="808"/>
      <c r="NXY8" s="808"/>
      <c r="NXZ8" s="808"/>
      <c r="NYA8" s="808"/>
      <c r="NYB8" s="808"/>
      <c r="NYC8" s="808"/>
      <c r="NYD8" s="808"/>
      <c r="NYE8" s="808"/>
      <c r="NYF8" s="808"/>
      <c r="NYG8" s="808"/>
      <c r="NYH8" s="808"/>
      <c r="NYI8" s="808"/>
      <c r="NYJ8" s="808"/>
      <c r="NYK8" s="808"/>
      <c r="NYL8" s="808"/>
      <c r="NYM8" s="808"/>
      <c r="NYN8" s="808"/>
      <c r="NYO8" s="808"/>
      <c r="NYP8" s="808"/>
      <c r="NYQ8" s="808"/>
      <c r="NYR8" s="808"/>
      <c r="NYS8" s="808"/>
      <c r="NYT8" s="808"/>
      <c r="NYU8" s="808"/>
      <c r="NYV8" s="808"/>
      <c r="NYW8" s="808"/>
      <c r="NYX8" s="808"/>
      <c r="NYY8" s="808"/>
      <c r="NYZ8" s="808"/>
      <c r="NZA8" s="808"/>
      <c r="NZB8" s="808"/>
      <c r="NZC8" s="808"/>
      <c r="NZD8" s="808"/>
      <c r="NZE8" s="808"/>
      <c r="NZF8" s="808"/>
      <c r="NZG8" s="808"/>
      <c r="NZH8" s="808"/>
      <c r="NZI8" s="808"/>
      <c r="NZJ8" s="808"/>
      <c r="NZK8" s="808"/>
      <c r="NZL8" s="808"/>
      <c r="NZM8" s="808"/>
      <c r="NZN8" s="808"/>
      <c r="NZO8" s="808"/>
      <c r="NZP8" s="808"/>
      <c r="NZQ8" s="808"/>
      <c r="NZR8" s="808"/>
      <c r="NZS8" s="808"/>
      <c r="NZT8" s="808"/>
      <c r="NZU8" s="808"/>
      <c r="NZV8" s="808"/>
      <c r="NZW8" s="808"/>
      <c r="NZX8" s="808"/>
      <c r="NZY8" s="808"/>
      <c r="NZZ8" s="808"/>
      <c r="OAA8" s="808"/>
      <c r="OAB8" s="808"/>
      <c r="OAC8" s="808"/>
      <c r="OAD8" s="808"/>
      <c r="OAE8" s="808"/>
      <c r="OAF8" s="808"/>
      <c r="OAG8" s="808"/>
      <c r="OAH8" s="808"/>
      <c r="OAI8" s="808"/>
      <c r="OAJ8" s="808"/>
      <c r="OAK8" s="808"/>
      <c r="OAL8" s="808"/>
      <c r="OAM8" s="808"/>
      <c r="OAN8" s="808"/>
      <c r="OAO8" s="808"/>
      <c r="OAP8" s="808"/>
      <c r="OAQ8" s="808"/>
      <c r="OAR8" s="808"/>
      <c r="OAS8" s="808"/>
      <c r="OAT8" s="808"/>
      <c r="OAU8" s="808"/>
      <c r="OAV8" s="808"/>
      <c r="OAW8" s="808"/>
      <c r="OAX8" s="808"/>
      <c r="OAY8" s="808"/>
      <c r="OAZ8" s="808"/>
      <c r="OBA8" s="808"/>
      <c r="OBB8" s="808"/>
      <c r="OBC8" s="808"/>
      <c r="OBD8" s="808"/>
      <c r="OBE8" s="808"/>
      <c r="OBF8" s="808"/>
      <c r="OBG8" s="808"/>
      <c r="OBH8" s="808"/>
      <c r="OBI8" s="808"/>
      <c r="OBJ8" s="808"/>
      <c r="OBK8" s="808"/>
      <c r="OBL8" s="808"/>
      <c r="OBM8" s="808"/>
      <c r="OBN8" s="808"/>
      <c r="OBO8" s="808"/>
      <c r="OBP8" s="808"/>
      <c r="OBQ8" s="808"/>
      <c r="OBR8" s="808"/>
      <c r="OBS8" s="808"/>
      <c r="OBT8" s="808"/>
      <c r="OBU8" s="808"/>
      <c r="OBV8" s="808"/>
      <c r="OBW8" s="808"/>
      <c r="OBX8" s="808"/>
      <c r="OBY8" s="808"/>
      <c r="OBZ8" s="808"/>
      <c r="OCA8" s="808"/>
      <c r="OCB8" s="808"/>
      <c r="OCC8" s="808"/>
      <c r="OCD8" s="808"/>
      <c r="OCE8" s="808"/>
      <c r="OCF8" s="808"/>
      <c r="OCG8" s="808"/>
      <c r="OCH8" s="808"/>
      <c r="OCI8" s="808"/>
      <c r="OCJ8" s="808"/>
      <c r="OCK8" s="808"/>
      <c r="OCL8" s="808"/>
      <c r="OCM8" s="808"/>
      <c r="OCN8" s="808"/>
      <c r="OCO8" s="808"/>
      <c r="OCP8" s="808"/>
      <c r="OCQ8" s="808"/>
      <c r="OCR8" s="808"/>
      <c r="OCS8" s="808"/>
      <c r="OCT8" s="808"/>
      <c r="OCU8" s="808"/>
      <c r="OCV8" s="808"/>
      <c r="OCW8" s="808"/>
      <c r="OCX8" s="808"/>
      <c r="OCY8" s="808"/>
      <c r="OCZ8" s="808"/>
      <c r="ODA8" s="808"/>
      <c r="ODB8" s="808"/>
      <c r="ODC8" s="808"/>
      <c r="ODD8" s="808"/>
      <c r="ODE8" s="808"/>
      <c r="ODF8" s="808"/>
      <c r="ODG8" s="808"/>
      <c r="ODH8" s="808"/>
      <c r="ODI8" s="808"/>
      <c r="ODJ8" s="808"/>
      <c r="ODK8" s="808"/>
      <c r="ODL8" s="808"/>
      <c r="ODM8" s="808"/>
      <c r="ODN8" s="808"/>
      <c r="ODO8" s="808"/>
      <c r="ODP8" s="808"/>
      <c r="ODQ8" s="808"/>
      <c r="ODR8" s="808"/>
      <c r="ODS8" s="808"/>
      <c r="ODT8" s="808"/>
      <c r="ODU8" s="808"/>
      <c r="ODV8" s="808"/>
      <c r="ODW8" s="808"/>
      <c r="ODX8" s="808"/>
      <c r="ODY8" s="808"/>
      <c r="ODZ8" s="808"/>
      <c r="OEA8" s="808"/>
      <c r="OEB8" s="808"/>
      <c r="OEC8" s="808"/>
      <c r="OED8" s="808"/>
      <c r="OEE8" s="808"/>
      <c r="OEF8" s="808"/>
      <c r="OEG8" s="808"/>
      <c r="OEH8" s="808"/>
      <c r="OEI8" s="808"/>
      <c r="OEJ8" s="808"/>
      <c r="OEK8" s="808"/>
      <c r="OEL8" s="808"/>
      <c r="OEM8" s="808"/>
      <c r="OEN8" s="808"/>
      <c r="OEO8" s="808"/>
      <c r="OEP8" s="808"/>
      <c r="OEQ8" s="808"/>
      <c r="OER8" s="808"/>
      <c r="OES8" s="808"/>
      <c r="OET8" s="808"/>
      <c r="OEU8" s="808"/>
      <c r="OEV8" s="808"/>
      <c r="OEW8" s="808"/>
      <c r="OEX8" s="808"/>
      <c r="OEY8" s="808"/>
      <c r="OEZ8" s="808"/>
      <c r="OFA8" s="808"/>
      <c r="OFB8" s="808"/>
      <c r="OFC8" s="808"/>
      <c r="OFD8" s="808"/>
      <c r="OFE8" s="808"/>
      <c r="OFF8" s="808"/>
      <c r="OFG8" s="808"/>
      <c r="OFH8" s="808"/>
      <c r="OFI8" s="808"/>
      <c r="OFJ8" s="808"/>
      <c r="OFK8" s="808"/>
      <c r="OFL8" s="808"/>
      <c r="OFM8" s="808"/>
      <c r="OFN8" s="808"/>
      <c r="OFO8" s="808"/>
      <c r="OFP8" s="808"/>
      <c r="OFQ8" s="808"/>
      <c r="OFR8" s="808"/>
      <c r="OFS8" s="808"/>
      <c r="OFT8" s="808"/>
      <c r="OFU8" s="808"/>
      <c r="OFV8" s="808"/>
      <c r="OFW8" s="808"/>
      <c r="OFX8" s="808"/>
      <c r="OFY8" s="808"/>
      <c r="OFZ8" s="808"/>
      <c r="OGA8" s="808"/>
      <c r="OGB8" s="808"/>
      <c r="OGC8" s="808"/>
      <c r="OGD8" s="808"/>
      <c r="OGE8" s="808"/>
      <c r="OGF8" s="808"/>
      <c r="OGG8" s="808"/>
      <c r="OGH8" s="808"/>
      <c r="OGI8" s="808"/>
      <c r="OGJ8" s="808"/>
      <c r="OGK8" s="808"/>
      <c r="OGL8" s="808"/>
      <c r="OGM8" s="808"/>
      <c r="OGN8" s="808"/>
      <c r="OGO8" s="808"/>
      <c r="OGP8" s="808"/>
      <c r="OGQ8" s="808"/>
      <c r="OGR8" s="808"/>
      <c r="OGS8" s="808"/>
      <c r="OGT8" s="808"/>
      <c r="OGU8" s="808"/>
      <c r="OGV8" s="808"/>
      <c r="OGW8" s="808"/>
      <c r="OGX8" s="808"/>
      <c r="OGY8" s="808"/>
      <c r="OGZ8" s="808"/>
      <c r="OHA8" s="808"/>
      <c r="OHB8" s="808"/>
      <c r="OHC8" s="808"/>
      <c r="OHD8" s="808"/>
      <c r="OHE8" s="808"/>
      <c r="OHF8" s="808"/>
      <c r="OHG8" s="808"/>
      <c r="OHH8" s="808"/>
      <c r="OHI8" s="808"/>
      <c r="OHJ8" s="808"/>
      <c r="OHK8" s="808"/>
      <c r="OHL8" s="808"/>
      <c r="OHM8" s="808"/>
      <c r="OHN8" s="808"/>
      <c r="OHO8" s="808"/>
      <c r="OHP8" s="808"/>
      <c r="OHQ8" s="808"/>
      <c r="OHR8" s="808"/>
      <c r="OHS8" s="808"/>
      <c r="OHT8" s="808"/>
      <c r="OHU8" s="808"/>
      <c r="OHV8" s="808"/>
      <c r="OHW8" s="808"/>
      <c r="OHX8" s="808"/>
      <c r="OHY8" s="808"/>
      <c r="OHZ8" s="808"/>
      <c r="OIA8" s="808"/>
      <c r="OIB8" s="808"/>
      <c r="OIC8" s="808"/>
      <c r="OID8" s="808"/>
      <c r="OIE8" s="808"/>
      <c r="OIF8" s="808"/>
      <c r="OIG8" s="808"/>
      <c r="OIH8" s="808"/>
      <c r="OII8" s="808"/>
      <c r="OIJ8" s="808"/>
      <c r="OIK8" s="808"/>
      <c r="OIL8" s="808"/>
      <c r="OIM8" s="808"/>
      <c r="OIN8" s="808"/>
      <c r="OIO8" s="808"/>
      <c r="OIP8" s="808"/>
      <c r="OIQ8" s="808"/>
      <c r="OIR8" s="808"/>
      <c r="OIS8" s="808"/>
      <c r="OIT8" s="808"/>
      <c r="OIU8" s="808"/>
      <c r="OIV8" s="808"/>
      <c r="OIW8" s="808"/>
      <c r="OIX8" s="808"/>
      <c r="OIY8" s="808"/>
      <c r="OIZ8" s="808"/>
      <c r="OJA8" s="808"/>
      <c r="OJB8" s="808"/>
      <c r="OJC8" s="808"/>
      <c r="OJD8" s="808"/>
      <c r="OJE8" s="808"/>
      <c r="OJF8" s="808"/>
      <c r="OJG8" s="808"/>
      <c r="OJH8" s="808"/>
      <c r="OJI8" s="808"/>
      <c r="OJJ8" s="808"/>
      <c r="OJK8" s="808"/>
      <c r="OJL8" s="808"/>
      <c r="OJM8" s="808"/>
      <c r="OJN8" s="808"/>
      <c r="OJO8" s="808"/>
      <c r="OJP8" s="808"/>
      <c r="OJQ8" s="808"/>
      <c r="OJR8" s="808"/>
      <c r="OJS8" s="808"/>
      <c r="OJT8" s="808"/>
      <c r="OJU8" s="808"/>
      <c r="OJV8" s="808"/>
      <c r="OJW8" s="808"/>
      <c r="OJX8" s="808"/>
      <c r="OJY8" s="808"/>
      <c r="OJZ8" s="808"/>
      <c r="OKA8" s="808"/>
      <c r="OKB8" s="808"/>
      <c r="OKC8" s="808"/>
      <c r="OKD8" s="808"/>
      <c r="OKE8" s="808"/>
      <c r="OKF8" s="808"/>
      <c r="OKG8" s="808"/>
      <c r="OKH8" s="808"/>
      <c r="OKI8" s="808"/>
      <c r="OKJ8" s="808"/>
      <c r="OKK8" s="808"/>
      <c r="OKL8" s="808"/>
      <c r="OKM8" s="808"/>
      <c r="OKN8" s="808"/>
      <c r="OKO8" s="808"/>
      <c r="OKP8" s="808"/>
      <c r="OKQ8" s="808"/>
      <c r="OKR8" s="808"/>
      <c r="OKS8" s="808"/>
      <c r="OKT8" s="808"/>
      <c r="OKU8" s="808"/>
      <c r="OKV8" s="808"/>
      <c r="OKW8" s="808"/>
      <c r="OKX8" s="808"/>
      <c r="OKY8" s="808"/>
      <c r="OKZ8" s="808"/>
      <c r="OLA8" s="808"/>
      <c r="OLB8" s="808"/>
      <c r="OLC8" s="808"/>
      <c r="OLD8" s="808"/>
      <c r="OLE8" s="808"/>
      <c r="OLF8" s="808"/>
      <c r="OLG8" s="808"/>
      <c r="OLH8" s="808"/>
      <c r="OLI8" s="808"/>
      <c r="OLJ8" s="808"/>
      <c r="OLK8" s="808"/>
      <c r="OLL8" s="808"/>
      <c r="OLM8" s="808"/>
      <c r="OLN8" s="808"/>
      <c r="OLO8" s="808"/>
      <c r="OLP8" s="808"/>
      <c r="OLQ8" s="808"/>
      <c r="OLR8" s="808"/>
      <c r="OLS8" s="808"/>
      <c r="OLT8" s="808"/>
      <c r="OLU8" s="808"/>
      <c r="OLV8" s="808"/>
      <c r="OLW8" s="808"/>
      <c r="OLX8" s="808"/>
      <c r="OLY8" s="808"/>
      <c r="OLZ8" s="808"/>
      <c r="OMA8" s="808"/>
      <c r="OMB8" s="808"/>
      <c r="OMC8" s="808"/>
      <c r="OMD8" s="808"/>
      <c r="OME8" s="808"/>
      <c r="OMF8" s="808"/>
      <c r="OMG8" s="808"/>
      <c r="OMH8" s="808"/>
      <c r="OMI8" s="808"/>
      <c r="OMJ8" s="808"/>
      <c r="OMK8" s="808"/>
      <c r="OML8" s="808"/>
      <c r="OMM8" s="808"/>
      <c r="OMN8" s="808"/>
      <c r="OMO8" s="808"/>
      <c r="OMP8" s="808"/>
      <c r="OMQ8" s="808"/>
      <c r="OMR8" s="808"/>
      <c r="OMS8" s="808"/>
      <c r="OMT8" s="808"/>
      <c r="OMU8" s="808"/>
      <c r="OMV8" s="808"/>
      <c r="OMW8" s="808"/>
      <c r="OMX8" s="808"/>
      <c r="OMY8" s="808"/>
      <c r="OMZ8" s="808"/>
      <c r="ONA8" s="808"/>
      <c r="ONB8" s="808"/>
      <c r="ONC8" s="808"/>
      <c r="OND8" s="808"/>
      <c r="ONE8" s="808"/>
      <c r="ONF8" s="808"/>
      <c r="ONG8" s="808"/>
      <c r="ONH8" s="808"/>
      <c r="ONI8" s="808"/>
      <c r="ONJ8" s="808"/>
      <c r="ONK8" s="808"/>
      <c r="ONL8" s="808"/>
      <c r="ONM8" s="808"/>
      <c r="ONN8" s="808"/>
      <c r="ONO8" s="808"/>
      <c r="ONP8" s="808"/>
      <c r="ONQ8" s="808"/>
      <c r="ONR8" s="808"/>
      <c r="ONS8" s="808"/>
      <c r="ONT8" s="808"/>
      <c r="ONU8" s="808"/>
      <c r="ONV8" s="808"/>
      <c r="ONW8" s="808"/>
      <c r="ONX8" s="808"/>
      <c r="ONY8" s="808"/>
      <c r="ONZ8" s="808"/>
      <c r="OOA8" s="808"/>
      <c r="OOB8" s="808"/>
      <c r="OOC8" s="808"/>
      <c r="OOD8" s="808"/>
      <c r="OOE8" s="808"/>
      <c r="OOF8" s="808"/>
      <c r="OOG8" s="808"/>
      <c r="OOH8" s="808"/>
      <c r="OOI8" s="808"/>
      <c r="OOJ8" s="808"/>
      <c r="OOK8" s="808"/>
      <c r="OOL8" s="808"/>
      <c r="OOM8" s="808"/>
      <c r="OON8" s="808"/>
      <c r="OOO8" s="808"/>
      <c r="OOP8" s="808"/>
      <c r="OOQ8" s="808"/>
      <c r="OOR8" s="808"/>
      <c r="OOS8" s="808"/>
      <c r="OOT8" s="808"/>
      <c r="OOU8" s="808"/>
      <c r="OOV8" s="808"/>
      <c r="OOW8" s="808"/>
      <c r="OOX8" s="808"/>
      <c r="OOY8" s="808"/>
      <c r="OOZ8" s="808"/>
      <c r="OPA8" s="808"/>
      <c r="OPB8" s="808"/>
      <c r="OPC8" s="808"/>
      <c r="OPD8" s="808"/>
      <c r="OPE8" s="808"/>
      <c r="OPF8" s="808"/>
      <c r="OPG8" s="808"/>
      <c r="OPH8" s="808"/>
      <c r="OPI8" s="808"/>
      <c r="OPJ8" s="808"/>
      <c r="OPK8" s="808"/>
      <c r="OPL8" s="808"/>
      <c r="OPM8" s="808"/>
      <c r="OPN8" s="808"/>
      <c r="OPO8" s="808"/>
      <c r="OPP8" s="808"/>
      <c r="OPQ8" s="808"/>
      <c r="OPR8" s="808"/>
      <c r="OPS8" s="808"/>
      <c r="OPT8" s="808"/>
      <c r="OPU8" s="808"/>
      <c r="OPV8" s="808"/>
      <c r="OPW8" s="808"/>
      <c r="OPX8" s="808"/>
      <c r="OPY8" s="808"/>
      <c r="OPZ8" s="808"/>
      <c r="OQA8" s="808"/>
      <c r="OQB8" s="808"/>
      <c r="OQC8" s="808"/>
      <c r="OQD8" s="808"/>
      <c r="OQE8" s="808"/>
      <c r="OQF8" s="808"/>
      <c r="OQG8" s="808"/>
      <c r="OQH8" s="808"/>
      <c r="OQI8" s="808"/>
      <c r="OQJ8" s="808"/>
      <c r="OQK8" s="808"/>
      <c r="OQL8" s="808"/>
      <c r="OQM8" s="808"/>
      <c r="OQN8" s="808"/>
      <c r="OQO8" s="808"/>
      <c r="OQP8" s="808"/>
      <c r="OQQ8" s="808"/>
      <c r="OQR8" s="808"/>
      <c r="OQS8" s="808"/>
      <c r="OQT8" s="808"/>
      <c r="OQU8" s="808"/>
      <c r="OQV8" s="808"/>
      <c r="OQW8" s="808"/>
      <c r="OQX8" s="808"/>
      <c r="OQY8" s="808"/>
      <c r="OQZ8" s="808"/>
      <c r="ORA8" s="808"/>
      <c r="ORB8" s="808"/>
      <c r="ORC8" s="808"/>
      <c r="ORD8" s="808"/>
      <c r="ORE8" s="808"/>
      <c r="ORF8" s="808"/>
      <c r="ORG8" s="808"/>
      <c r="ORH8" s="808"/>
      <c r="ORI8" s="808"/>
      <c r="ORJ8" s="808"/>
      <c r="ORK8" s="808"/>
      <c r="ORL8" s="808"/>
      <c r="ORM8" s="808"/>
      <c r="ORN8" s="808"/>
      <c r="ORO8" s="808"/>
      <c r="ORP8" s="808"/>
      <c r="ORQ8" s="808"/>
      <c r="ORR8" s="808"/>
      <c r="ORS8" s="808"/>
      <c r="ORT8" s="808"/>
      <c r="ORU8" s="808"/>
      <c r="ORV8" s="808"/>
      <c r="ORW8" s="808"/>
      <c r="ORX8" s="808"/>
      <c r="ORY8" s="808"/>
      <c r="ORZ8" s="808"/>
      <c r="OSA8" s="808"/>
      <c r="OSB8" s="808"/>
      <c r="OSC8" s="808"/>
      <c r="OSD8" s="808"/>
      <c r="OSE8" s="808"/>
      <c r="OSF8" s="808"/>
      <c r="OSG8" s="808"/>
      <c r="OSH8" s="808"/>
      <c r="OSI8" s="808"/>
      <c r="OSJ8" s="808"/>
      <c r="OSK8" s="808"/>
      <c r="OSL8" s="808"/>
      <c r="OSM8" s="808"/>
      <c r="OSN8" s="808"/>
      <c r="OSO8" s="808"/>
      <c r="OSP8" s="808"/>
      <c r="OSQ8" s="808"/>
      <c r="OSR8" s="808"/>
      <c r="OSS8" s="808"/>
      <c r="OST8" s="808"/>
      <c r="OSU8" s="808"/>
      <c r="OSV8" s="808"/>
      <c r="OSW8" s="808"/>
      <c r="OSX8" s="808"/>
      <c r="OSY8" s="808"/>
      <c r="OSZ8" s="808"/>
      <c r="OTA8" s="808"/>
      <c r="OTB8" s="808"/>
      <c r="OTC8" s="808"/>
      <c r="OTD8" s="808"/>
      <c r="OTE8" s="808"/>
      <c r="OTF8" s="808"/>
      <c r="OTG8" s="808"/>
      <c r="OTH8" s="808"/>
      <c r="OTI8" s="808"/>
      <c r="OTJ8" s="808"/>
      <c r="OTK8" s="808"/>
      <c r="OTL8" s="808"/>
      <c r="OTM8" s="808"/>
      <c r="OTN8" s="808"/>
      <c r="OTO8" s="808"/>
      <c r="OTP8" s="808"/>
      <c r="OTQ8" s="808"/>
      <c r="OTR8" s="808"/>
      <c r="OTS8" s="808"/>
      <c r="OTT8" s="808"/>
      <c r="OTU8" s="808"/>
      <c r="OTV8" s="808"/>
      <c r="OTW8" s="808"/>
      <c r="OTX8" s="808"/>
      <c r="OTY8" s="808"/>
      <c r="OTZ8" s="808"/>
      <c r="OUA8" s="808"/>
      <c r="OUB8" s="808"/>
      <c r="OUC8" s="808"/>
      <c r="OUD8" s="808"/>
      <c r="OUE8" s="808"/>
      <c r="OUF8" s="808"/>
      <c r="OUG8" s="808"/>
      <c r="OUH8" s="808"/>
      <c r="OUI8" s="808"/>
      <c r="OUJ8" s="808"/>
      <c r="OUK8" s="808"/>
      <c r="OUL8" s="808"/>
      <c r="OUM8" s="808"/>
      <c r="OUN8" s="808"/>
      <c r="OUO8" s="808"/>
      <c r="OUP8" s="808"/>
      <c r="OUQ8" s="808"/>
      <c r="OUR8" s="808"/>
      <c r="OUS8" s="808"/>
      <c r="OUT8" s="808"/>
      <c r="OUU8" s="808"/>
      <c r="OUV8" s="808"/>
      <c r="OUW8" s="808"/>
      <c r="OUX8" s="808"/>
      <c r="OUY8" s="808"/>
      <c r="OUZ8" s="808"/>
      <c r="OVA8" s="808"/>
      <c r="OVB8" s="808"/>
      <c r="OVC8" s="808"/>
      <c r="OVD8" s="808"/>
      <c r="OVE8" s="808"/>
      <c r="OVF8" s="808"/>
      <c r="OVG8" s="808"/>
      <c r="OVH8" s="808"/>
      <c r="OVI8" s="808"/>
      <c r="OVJ8" s="808"/>
      <c r="OVK8" s="808"/>
      <c r="OVL8" s="808"/>
      <c r="OVM8" s="808"/>
      <c r="OVN8" s="808"/>
      <c r="OVO8" s="808"/>
      <c r="OVP8" s="808"/>
      <c r="OVQ8" s="808"/>
      <c r="OVR8" s="808"/>
      <c r="OVS8" s="808"/>
      <c r="OVT8" s="808"/>
      <c r="OVU8" s="808"/>
      <c r="OVV8" s="808"/>
      <c r="OVW8" s="808"/>
      <c r="OVX8" s="808"/>
      <c r="OVY8" s="808"/>
      <c r="OVZ8" s="808"/>
      <c r="OWA8" s="808"/>
      <c r="OWB8" s="808"/>
      <c r="OWC8" s="808"/>
      <c r="OWD8" s="808"/>
      <c r="OWE8" s="808"/>
      <c r="OWF8" s="808"/>
      <c r="OWG8" s="808"/>
      <c r="OWH8" s="808"/>
      <c r="OWI8" s="808"/>
      <c r="OWJ8" s="808"/>
      <c r="OWK8" s="808"/>
      <c r="OWL8" s="808"/>
      <c r="OWM8" s="808"/>
      <c r="OWN8" s="808"/>
      <c r="OWO8" s="808"/>
      <c r="OWP8" s="808"/>
      <c r="OWQ8" s="808"/>
      <c r="OWR8" s="808"/>
      <c r="OWS8" s="808"/>
      <c r="OWT8" s="808"/>
      <c r="OWU8" s="808"/>
      <c r="OWV8" s="808"/>
      <c r="OWW8" s="808"/>
      <c r="OWX8" s="808"/>
      <c r="OWY8" s="808"/>
      <c r="OWZ8" s="808"/>
      <c r="OXA8" s="808"/>
      <c r="OXB8" s="808"/>
      <c r="OXC8" s="808"/>
      <c r="OXD8" s="808"/>
      <c r="OXE8" s="808"/>
      <c r="OXF8" s="808"/>
      <c r="OXG8" s="808"/>
      <c r="OXH8" s="808"/>
      <c r="OXI8" s="808"/>
      <c r="OXJ8" s="808"/>
      <c r="OXK8" s="808"/>
      <c r="OXL8" s="808"/>
      <c r="OXM8" s="808"/>
      <c r="OXN8" s="808"/>
      <c r="OXO8" s="808"/>
      <c r="OXP8" s="808"/>
      <c r="OXQ8" s="808"/>
      <c r="OXR8" s="808"/>
      <c r="OXS8" s="808"/>
      <c r="OXT8" s="808"/>
      <c r="OXU8" s="808"/>
      <c r="OXV8" s="808"/>
      <c r="OXW8" s="808"/>
      <c r="OXX8" s="808"/>
      <c r="OXY8" s="808"/>
      <c r="OXZ8" s="808"/>
      <c r="OYA8" s="808"/>
      <c r="OYB8" s="808"/>
      <c r="OYC8" s="808"/>
      <c r="OYD8" s="808"/>
      <c r="OYE8" s="808"/>
      <c r="OYF8" s="808"/>
      <c r="OYG8" s="808"/>
      <c r="OYH8" s="808"/>
      <c r="OYI8" s="808"/>
      <c r="OYJ8" s="808"/>
      <c r="OYK8" s="808"/>
      <c r="OYL8" s="808"/>
      <c r="OYM8" s="808"/>
      <c r="OYN8" s="808"/>
      <c r="OYO8" s="808"/>
      <c r="OYP8" s="808"/>
      <c r="OYQ8" s="808"/>
      <c r="OYR8" s="808"/>
      <c r="OYS8" s="808"/>
      <c r="OYT8" s="808"/>
      <c r="OYU8" s="808"/>
      <c r="OYV8" s="808"/>
      <c r="OYW8" s="808"/>
      <c r="OYX8" s="808"/>
      <c r="OYY8" s="808"/>
      <c r="OYZ8" s="808"/>
      <c r="OZA8" s="808"/>
      <c r="OZB8" s="808"/>
      <c r="OZC8" s="808"/>
      <c r="OZD8" s="808"/>
      <c r="OZE8" s="808"/>
      <c r="OZF8" s="808"/>
      <c r="OZG8" s="808"/>
      <c r="OZH8" s="808"/>
      <c r="OZI8" s="808"/>
      <c r="OZJ8" s="808"/>
      <c r="OZK8" s="808"/>
      <c r="OZL8" s="808"/>
      <c r="OZM8" s="808"/>
      <c r="OZN8" s="808"/>
      <c r="OZO8" s="808"/>
      <c r="OZP8" s="808"/>
      <c r="OZQ8" s="808"/>
      <c r="OZR8" s="808"/>
      <c r="OZS8" s="808"/>
      <c r="OZT8" s="808"/>
      <c r="OZU8" s="808"/>
      <c r="OZV8" s="808"/>
      <c r="OZW8" s="808"/>
      <c r="OZX8" s="808"/>
      <c r="OZY8" s="808"/>
      <c r="OZZ8" s="808"/>
      <c r="PAA8" s="808"/>
      <c r="PAB8" s="808"/>
      <c r="PAC8" s="808"/>
      <c r="PAD8" s="808"/>
      <c r="PAE8" s="808"/>
      <c r="PAF8" s="808"/>
      <c r="PAG8" s="808"/>
      <c r="PAH8" s="808"/>
      <c r="PAI8" s="808"/>
      <c r="PAJ8" s="808"/>
      <c r="PAK8" s="808"/>
      <c r="PAL8" s="808"/>
      <c r="PAM8" s="808"/>
      <c r="PAN8" s="808"/>
      <c r="PAO8" s="808"/>
      <c r="PAP8" s="808"/>
      <c r="PAQ8" s="808"/>
      <c r="PAR8" s="808"/>
      <c r="PAS8" s="808"/>
      <c r="PAT8" s="808"/>
      <c r="PAU8" s="808"/>
      <c r="PAV8" s="808"/>
      <c r="PAW8" s="808"/>
      <c r="PAX8" s="808"/>
      <c r="PAY8" s="808"/>
      <c r="PAZ8" s="808"/>
      <c r="PBA8" s="808"/>
      <c r="PBB8" s="808"/>
      <c r="PBC8" s="808"/>
      <c r="PBD8" s="808"/>
      <c r="PBE8" s="808"/>
      <c r="PBF8" s="808"/>
      <c r="PBG8" s="808"/>
      <c r="PBH8" s="808"/>
      <c r="PBI8" s="808"/>
      <c r="PBJ8" s="808"/>
      <c r="PBK8" s="808"/>
      <c r="PBL8" s="808"/>
      <c r="PBM8" s="808"/>
      <c r="PBN8" s="808"/>
      <c r="PBO8" s="808"/>
      <c r="PBP8" s="808"/>
      <c r="PBQ8" s="808"/>
      <c r="PBR8" s="808"/>
      <c r="PBS8" s="808"/>
      <c r="PBT8" s="808"/>
      <c r="PBU8" s="808"/>
      <c r="PBV8" s="808"/>
      <c r="PBW8" s="808"/>
      <c r="PBX8" s="808"/>
      <c r="PBY8" s="808"/>
      <c r="PBZ8" s="808"/>
      <c r="PCA8" s="808"/>
      <c r="PCB8" s="808"/>
      <c r="PCC8" s="808"/>
      <c r="PCD8" s="808"/>
      <c r="PCE8" s="808"/>
      <c r="PCF8" s="808"/>
      <c r="PCG8" s="808"/>
      <c r="PCH8" s="808"/>
      <c r="PCI8" s="808"/>
      <c r="PCJ8" s="808"/>
      <c r="PCK8" s="808"/>
      <c r="PCL8" s="808"/>
      <c r="PCM8" s="808"/>
      <c r="PCN8" s="808"/>
      <c r="PCO8" s="808"/>
      <c r="PCP8" s="808"/>
      <c r="PCQ8" s="808"/>
      <c r="PCR8" s="808"/>
      <c r="PCS8" s="808"/>
      <c r="PCT8" s="808"/>
      <c r="PCU8" s="808"/>
      <c r="PCV8" s="808"/>
      <c r="PCW8" s="808"/>
      <c r="PCX8" s="808"/>
      <c r="PCY8" s="808"/>
      <c r="PCZ8" s="808"/>
      <c r="PDA8" s="808"/>
      <c r="PDB8" s="808"/>
      <c r="PDC8" s="808"/>
      <c r="PDD8" s="808"/>
      <c r="PDE8" s="808"/>
      <c r="PDF8" s="808"/>
      <c r="PDG8" s="808"/>
      <c r="PDH8" s="808"/>
      <c r="PDI8" s="808"/>
      <c r="PDJ8" s="808"/>
      <c r="PDK8" s="808"/>
      <c r="PDL8" s="808"/>
      <c r="PDM8" s="808"/>
      <c r="PDN8" s="808"/>
      <c r="PDO8" s="808"/>
      <c r="PDP8" s="808"/>
      <c r="PDQ8" s="808"/>
      <c r="PDR8" s="808"/>
      <c r="PDS8" s="808"/>
      <c r="PDT8" s="808"/>
      <c r="PDU8" s="808"/>
      <c r="PDV8" s="808"/>
      <c r="PDW8" s="808"/>
      <c r="PDX8" s="808"/>
      <c r="PDY8" s="808"/>
      <c r="PDZ8" s="808"/>
      <c r="PEA8" s="808"/>
      <c r="PEB8" s="808"/>
      <c r="PEC8" s="808"/>
      <c r="PED8" s="808"/>
      <c r="PEE8" s="808"/>
      <c r="PEF8" s="808"/>
      <c r="PEG8" s="808"/>
      <c r="PEH8" s="808"/>
      <c r="PEI8" s="808"/>
      <c r="PEJ8" s="808"/>
      <c r="PEK8" s="808"/>
      <c r="PEL8" s="808"/>
      <c r="PEM8" s="808"/>
      <c r="PEN8" s="808"/>
      <c r="PEO8" s="808"/>
      <c r="PEP8" s="808"/>
      <c r="PEQ8" s="808"/>
      <c r="PER8" s="808"/>
      <c r="PES8" s="808"/>
      <c r="PET8" s="808"/>
      <c r="PEU8" s="808"/>
      <c r="PEV8" s="808"/>
      <c r="PEW8" s="808"/>
      <c r="PEX8" s="808"/>
      <c r="PEY8" s="808"/>
      <c r="PEZ8" s="808"/>
      <c r="PFA8" s="808"/>
      <c r="PFB8" s="808"/>
      <c r="PFC8" s="808"/>
      <c r="PFD8" s="808"/>
      <c r="PFE8" s="808"/>
      <c r="PFF8" s="808"/>
      <c r="PFG8" s="808"/>
      <c r="PFH8" s="808"/>
      <c r="PFI8" s="808"/>
      <c r="PFJ8" s="808"/>
      <c r="PFK8" s="808"/>
      <c r="PFL8" s="808"/>
      <c r="PFM8" s="808"/>
      <c r="PFN8" s="808"/>
      <c r="PFO8" s="808"/>
      <c r="PFP8" s="808"/>
      <c r="PFQ8" s="808"/>
      <c r="PFR8" s="808"/>
      <c r="PFS8" s="808"/>
      <c r="PFT8" s="808"/>
      <c r="PFU8" s="808"/>
      <c r="PFV8" s="808"/>
      <c r="PFW8" s="808"/>
      <c r="PFX8" s="808"/>
      <c r="PFY8" s="808"/>
      <c r="PFZ8" s="808"/>
      <c r="PGA8" s="808"/>
      <c r="PGB8" s="808"/>
      <c r="PGC8" s="808"/>
      <c r="PGD8" s="808"/>
      <c r="PGE8" s="808"/>
      <c r="PGF8" s="808"/>
      <c r="PGG8" s="808"/>
      <c r="PGH8" s="808"/>
      <c r="PGI8" s="808"/>
      <c r="PGJ8" s="808"/>
      <c r="PGK8" s="808"/>
      <c r="PGL8" s="808"/>
      <c r="PGM8" s="808"/>
      <c r="PGN8" s="808"/>
      <c r="PGO8" s="808"/>
      <c r="PGP8" s="808"/>
      <c r="PGQ8" s="808"/>
      <c r="PGR8" s="808"/>
      <c r="PGS8" s="808"/>
      <c r="PGT8" s="808"/>
      <c r="PGU8" s="808"/>
      <c r="PGV8" s="808"/>
      <c r="PGW8" s="808"/>
      <c r="PGX8" s="808"/>
      <c r="PGY8" s="808"/>
      <c r="PGZ8" s="808"/>
      <c r="PHA8" s="808"/>
      <c r="PHB8" s="808"/>
      <c r="PHC8" s="808"/>
      <c r="PHD8" s="808"/>
      <c r="PHE8" s="808"/>
      <c r="PHF8" s="808"/>
      <c r="PHG8" s="808"/>
      <c r="PHH8" s="808"/>
      <c r="PHI8" s="808"/>
      <c r="PHJ8" s="808"/>
      <c r="PHK8" s="808"/>
      <c r="PHL8" s="808"/>
      <c r="PHM8" s="808"/>
      <c r="PHN8" s="808"/>
      <c r="PHO8" s="808"/>
      <c r="PHP8" s="808"/>
      <c r="PHQ8" s="808"/>
      <c r="PHR8" s="808"/>
      <c r="PHS8" s="808"/>
      <c r="PHT8" s="808"/>
      <c r="PHU8" s="808"/>
      <c r="PHV8" s="808"/>
      <c r="PHW8" s="808"/>
      <c r="PHX8" s="808"/>
      <c r="PHY8" s="808"/>
      <c r="PHZ8" s="808"/>
      <c r="PIA8" s="808"/>
      <c r="PIB8" s="808"/>
      <c r="PIC8" s="808"/>
      <c r="PID8" s="808"/>
      <c r="PIE8" s="808"/>
      <c r="PIF8" s="808"/>
      <c r="PIG8" s="808"/>
      <c r="PIH8" s="808"/>
      <c r="PII8" s="808"/>
      <c r="PIJ8" s="808"/>
      <c r="PIK8" s="808"/>
      <c r="PIL8" s="808"/>
      <c r="PIM8" s="808"/>
      <c r="PIN8" s="808"/>
      <c r="PIO8" s="808"/>
      <c r="PIP8" s="808"/>
      <c r="PIQ8" s="808"/>
      <c r="PIR8" s="808"/>
      <c r="PIS8" s="808"/>
      <c r="PIT8" s="808"/>
      <c r="PIU8" s="808"/>
      <c r="PIV8" s="808"/>
      <c r="PIW8" s="808"/>
      <c r="PIX8" s="808"/>
      <c r="PIY8" s="808"/>
      <c r="PIZ8" s="808"/>
      <c r="PJA8" s="808"/>
      <c r="PJB8" s="808"/>
      <c r="PJC8" s="808"/>
      <c r="PJD8" s="808"/>
      <c r="PJE8" s="808"/>
      <c r="PJF8" s="808"/>
      <c r="PJG8" s="808"/>
      <c r="PJH8" s="808"/>
      <c r="PJI8" s="808"/>
      <c r="PJJ8" s="808"/>
      <c r="PJK8" s="808"/>
      <c r="PJL8" s="808"/>
      <c r="PJM8" s="808"/>
      <c r="PJN8" s="808"/>
      <c r="PJO8" s="808"/>
      <c r="PJP8" s="808"/>
      <c r="PJQ8" s="808"/>
      <c r="PJR8" s="808"/>
      <c r="PJS8" s="808"/>
      <c r="PJT8" s="808"/>
      <c r="PJU8" s="808"/>
      <c r="PJV8" s="808"/>
      <c r="PJW8" s="808"/>
      <c r="PJX8" s="808"/>
      <c r="PJY8" s="808"/>
      <c r="PJZ8" s="808"/>
      <c r="PKA8" s="808"/>
      <c r="PKB8" s="808"/>
      <c r="PKC8" s="808"/>
      <c r="PKD8" s="808"/>
      <c r="PKE8" s="808"/>
      <c r="PKF8" s="808"/>
      <c r="PKG8" s="808"/>
      <c r="PKH8" s="808"/>
      <c r="PKI8" s="808"/>
      <c r="PKJ8" s="808"/>
      <c r="PKK8" s="808"/>
      <c r="PKL8" s="808"/>
      <c r="PKM8" s="808"/>
      <c r="PKN8" s="808"/>
      <c r="PKO8" s="808"/>
      <c r="PKP8" s="808"/>
      <c r="PKQ8" s="808"/>
      <c r="PKR8" s="808"/>
      <c r="PKS8" s="808"/>
      <c r="PKT8" s="808"/>
      <c r="PKU8" s="808"/>
      <c r="PKV8" s="808"/>
      <c r="PKW8" s="808"/>
      <c r="PKX8" s="808"/>
      <c r="PKY8" s="808"/>
      <c r="PKZ8" s="808"/>
      <c r="PLA8" s="808"/>
      <c r="PLB8" s="808"/>
      <c r="PLC8" s="808"/>
      <c r="PLD8" s="808"/>
      <c r="PLE8" s="808"/>
      <c r="PLF8" s="808"/>
      <c r="PLG8" s="808"/>
      <c r="PLH8" s="808"/>
      <c r="PLI8" s="808"/>
      <c r="PLJ8" s="808"/>
      <c r="PLK8" s="808"/>
      <c r="PLL8" s="808"/>
      <c r="PLM8" s="808"/>
      <c r="PLN8" s="808"/>
      <c r="PLO8" s="808"/>
      <c r="PLP8" s="808"/>
      <c r="PLQ8" s="808"/>
      <c r="PLR8" s="808"/>
      <c r="PLS8" s="808"/>
      <c r="PLT8" s="808"/>
      <c r="PLU8" s="808"/>
      <c r="PLV8" s="808"/>
      <c r="PLW8" s="808"/>
      <c r="PLX8" s="808"/>
      <c r="PLY8" s="808"/>
      <c r="PLZ8" s="808"/>
      <c r="PMA8" s="808"/>
      <c r="PMB8" s="808"/>
      <c r="PMC8" s="808"/>
      <c r="PMD8" s="808"/>
      <c r="PME8" s="808"/>
      <c r="PMF8" s="808"/>
      <c r="PMG8" s="808"/>
      <c r="PMH8" s="808"/>
      <c r="PMI8" s="808"/>
      <c r="PMJ8" s="808"/>
      <c r="PMK8" s="808"/>
      <c r="PML8" s="808"/>
      <c r="PMM8" s="808"/>
      <c r="PMN8" s="808"/>
      <c r="PMO8" s="808"/>
      <c r="PMP8" s="808"/>
      <c r="PMQ8" s="808"/>
      <c r="PMR8" s="808"/>
      <c r="PMS8" s="808"/>
      <c r="PMT8" s="808"/>
      <c r="PMU8" s="808"/>
      <c r="PMV8" s="808"/>
      <c r="PMW8" s="808"/>
      <c r="PMX8" s="808"/>
      <c r="PMY8" s="808"/>
      <c r="PMZ8" s="808"/>
      <c r="PNA8" s="808"/>
      <c r="PNB8" s="808"/>
      <c r="PNC8" s="808"/>
      <c r="PND8" s="808"/>
      <c r="PNE8" s="808"/>
      <c r="PNF8" s="808"/>
      <c r="PNG8" s="808"/>
      <c r="PNH8" s="808"/>
      <c r="PNI8" s="808"/>
      <c r="PNJ8" s="808"/>
      <c r="PNK8" s="808"/>
      <c r="PNL8" s="808"/>
      <c r="PNM8" s="808"/>
      <c r="PNN8" s="808"/>
      <c r="PNO8" s="808"/>
      <c r="PNP8" s="808"/>
      <c r="PNQ8" s="808"/>
      <c r="PNR8" s="808"/>
      <c r="PNS8" s="808"/>
      <c r="PNT8" s="808"/>
      <c r="PNU8" s="808"/>
      <c r="PNV8" s="808"/>
      <c r="PNW8" s="808"/>
      <c r="PNX8" s="808"/>
      <c r="PNY8" s="808"/>
      <c r="PNZ8" s="808"/>
      <c r="POA8" s="808"/>
      <c r="POB8" s="808"/>
      <c r="POC8" s="808"/>
      <c r="POD8" s="808"/>
      <c r="POE8" s="808"/>
      <c r="POF8" s="808"/>
      <c r="POG8" s="808"/>
      <c r="POH8" s="808"/>
      <c r="POI8" s="808"/>
      <c r="POJ8" s="808"/>
      <c r="POK8" s="808"/>
      <c r="POL8" s="808"/>
      <c r="POM8" s="808"/>
      <c r="PON8" s="808"/>
      <c r="POO8" s="808"/>
      <c r="POP8" s="808"/>
      <c r="POQ8" s="808"/>
      <c r="POR8" s="808"/>
      <c r="POS8" s="808"/>
      <c r="POT8" s="808"/>
      <c r="POU8" s="808"/>
      <c r="POV8" s="808"/>
      <c r="POW8" s="808"/>
      <c r="POX8" s="808"/>
      <c r="POY8" s="808"/>
      <c r="POZ8" s="808"/>
      <c r="PPA8" s="808"/>
      <c r="PPB8" s="808"/>
      <c r="PPC8" s="808"/>
      <c r="PPD8" s="808"/>
      <c r="PPE8" s="808"/>
      <c r="PPF8" s="808"/>
      <c r="PPG8" s="808"/>
      <c r="PPH8" s="808"/>
      <c r="PPI8" s="808"/>
      <c r="PPJ8" s="808"/>
      <c r="PPK8" s="808"/>
      <c r="PPL8" s="808"/>
      <c r="PPM8" s="808"/>
      <c r="PPN8" s="808"/>
      <c r="PPO8" s="808"/>
      <c r="PPP8" s="808"/>
      <c r="PPQ8" s="808"/>
      <c r="PPR8" s="808"/>
      <c r="PPS8" s="808"/>
      <c r="PPT8" s="808"/>
      <c r="PPU8" s="808"/>
      <c r="PPV8" s="808"/>
      <c r="PPW8" s="808"/>
      <c r="PPX8" s="808"/>
      <c r="PPY8" s="808"/>
      <c r="PPZ8" s="808"/>
      <c r="PQA8" s="808"/>
      <c r="PQB8" s="808"/>
      <c r="PQC8" s="808"/>
      <c r="PQD8" s="808"/>
      <c r="PQE8" s="808"/>
      <c r="PQF8" s="808"/>
      <c r="PQG8" s="808"/>
      <c r="PQH8" s="808"/>
      <c r="PQI8" s="808"/>
      <c r="PQJ8" s="808"/>
      <c r="PQK8" s="808"/>
      <c r="PQL8" s="808"/>
      <c r="PQM8" s="808"/>
      <c r="PQN8" s="808"/>
      <c r="PQO8" s="808"/>
      <c r="PQP8" s="808"/>
      <c r="PQQ8" s="808"/>
      <c r="PQR8" s="808"/>
      <c r="PQS8" s="808"/>
      <c r="PQT8" s="808"/>
      <c r="PQU8" s="808"/>
      <c r="PQV8" s="808"/>
      <c r="PQW8" s="808"/>
      <c r="PQX8" s="808"/>
      <c r="PQY8" s="808"/>
      <c r="PQZ8" s="808"/>
      <c r="PRA8" s="808"/>
      <c r="PRB8" s="808"/>
      <c r="PRC8" s="808"/>
      <c r="PRD8" s="808"/>
      <c r="PRE8" s="808"/>
      <c r="PRF8" s="808"/>
      <c r="PRG8" s="808"/>
      <c r="PRH8" s="808"/>
      <c r="PRI8" s="808"/>
      <c r="PRJ8" s="808"/>
      <c r="PRK8" s="808"/>
      <c r="PRL8" s="808"/>
      <c r="PRM8" s="808"/>
      <c r="PRN8" s="808"/>
      <c r="PRO8" s="808"/>
      <c r="PRP8" s="808"/>
      <c r="PRQ8" s="808"/>
      <c r="PRR8" s="808"/>
      <c r="PRS8" s="808"/>
      <c r="PRT8" s="808"/>
      <c r="PRU8" s="808"/>
      <c r="PRV8" s="808"/>
      <c r="PRW8" s="808"/>
      <c r="PRX8" s="808"/>
      <c r="PRY8" s="808"/>
      <c r="PRZ8" s="808"/>
      <c r="PSA8" s="808"/>
      <c r="PSB8" s="808"/>
      <c r="PSC8" s="808"/>
      <c r="PSD8" s="808"/>
      <c r="PSE8" s="808"/>
      <c r="PSF8" s="808"/>
      <c r="PSG8" s="808"/>
      <c r="PSH8" s="808"/>
      <c r="PSI8" s="808"/>
      <c r="PSJ8" s="808"/>
      <c r="PSK8" s="808"/>
      <c r="PSL8" s="808"/>
      <c r="PSM8" s="808"/>
      <c r="PSN8" s="808"/>
      <c r="PSO8" s="808"/>
      <c r="PSP8" s="808"/>
      <c r="PSQ8" s="808"/>
      <c r="PSR8" s="808"/>
      <c r="PSS8" s="808"/>
      <c r="PST8" s="808"/>
      <c r="PSU8" s="808"/>
      <c r="PSV8" s="808"/>
      <c r="PSW8" s="808"/>
      <c r="PSX8" s="808"/>
      <c r="PSY8" s="808"/>
      <c r="PSZ8" s="808"/>
      <c r="PTA8" s="808"/>
      <c r="PTB8" s="808"/>
      <c r="PTC8" s="808"/>
      <c r="PTD8" s="808"/>
      <c r="PTE8" s="808"/>
      <c r="PTF8" s="808"/>
      <c r="PTG8" s="808"/>
      <c r="PTH8" s="808"/>
      <c r="PTI8" s="808"/>
      <c r="PTJ8" s="808"/>
      <c r="PTK8" s="808"/>
      <c r="PTL8" s="808"/>
      <c r="PTM8" s="808"/>
      <c r="PTN8" s="808"/>
      <c r="PTO8" s="808"/>
      <c r="PTP8" s="808"/>
      <c r="PTQ8" s="808"/>
      <c r="PTR8" s="808"/>
      <c r="PTS8" s="808"/>
      <c r="PTT8" s="808"/>
      <c r="PTU8" s="808"/>
      <c r="PTV8" s="808"/>
      <c r="PTW8" s="808"/>
      <c r="PTX8" s="808"/>
      <c r="PTY8" s="808"/>
      <c r="PTZ8" s="808"/>
      <c r="PUA8" s="808"/>
      <c r="PUB8" s="808"/>
      <c r="PUC8" s="808"/>
      <c r="PUD8" s="808"/>
      <c r="PUE8" s="808"/>
      <c r="PUF8" s="808"/>
      <c r="PUG8" s="808"/>
      <c r="PUH8" s="808"/>
      <c r="PUI8" s="808"/>
      <c r="PUJ8" s="808"/>
      <c r="PUK8" s="808"/>
      <c r="PUL8" s="808"/>
      <c r="PUM8" s="808"/>
      <c r="PUN8" s="808"/>
      <c r="PUO8" s="808"/>
      <c r="PUP8" s="808"/>
      <c r="PUQ8" s="808"/>
      <c r="PUR8" s="808"/>
      <c r="PUS8" s="808"/>
      <c r="PUT8" s="808"/>
      <c r="PUU8" s="808"/>
      <c r="PUV8" s="808"/>
      <c r="PUW8" s="808"/>
      <c r="PUX8" s="808"/>
      <c r="PUY8" s="808"/>
      <c r="PUZ8" s="808"/>
      <c r="PVA8" s="808"/>
      <c r="PVB8" s="808"/>
      <c r="PVC8" s="808"/>
      <c r="PVD8" s="808"/>
      <c r="PVE8" s="808"/>
      <c r="PVF8" s="808"/>
      <c r="PVG8" s="808"/>
      <c r="PVH8" s="808"/>
      <c r="PVI8" s="808"/>
      <c r="PVJ8" s="808"/>
      <c r="PVK8" s="808"/>
      <c r="PVL8" s="808"/>
      <c r="PVM8" s="808"/>
      <c r="PVN8" s="808"/>
      <c r="PVO8" s="808"/>
      <c r="PVP8" s="808"/>
      <c r="PVQ8" s="808"/>
      <c r="PVR8" s="808"/>
      <c r="PVS8" s="808"/>
      <c r="PVT8" s="808"/>
      <c r="PVU8" s="808"/>
      <c r="PVV8" s="808"/>
      <c r="PVW8" s="808"/>
      <c r="PVX8" s="808"/>
      <c r="PVY8" s="808"/>
      <c r="PVZ8" s="808"/>
      <c r="PWA8" s="808"/>
      <c r="PWB8" s="808"/>
      <c r="PWC8" s="808"/>
      <c r="PWD8" s="808"/>
      <c r="PWE8" s="808"/>
      <c r="PWF8" s="808"/>
      <c r="PWG8" s="808"/>
      <c r="PWH8" s="808"/>
      <c r="PWI8" s="808"/>
      <c r="PWJ8" s="808"/>
      <c r="PWK8" s="808"/>
      <c r="PWL8" s="808"/>
      <c r="PWM8" s="808"/>
      <c r="PWN8" s="808"/>
      <c r="PWO8" s="808"/>
      <c r="PWP8" s="808"/>
      <c r="PWQ8" s="808"/>
      <c r="PWR8" s="808"/>
      <c r="PWS8" s="808"/>
      <c r="PWT8" s="808"/>
      <c r="PWU8" s="808"/>
      <c r="PWV8" s="808"/>
      <c r="PWW8" s="808"/>
      <c r="PWX8" s="808"/>
      <c r="PWY8" s="808"/>
      <c r="PWZ8" s="808"/>
      <c r="PXA8" s="808"/>
      <c r="PXB8" s="808"/>
      <c r="PXC8" s="808"/>
      <c r="PXD8" s="808"/>
      <c r="PXE8" s="808"/>
      <c r="PXF8" s="808"/>
      <c r="PXG8" s="808"/>
      <c r="PXH8" s="808"/>
      <c r="PXI8" s="808"/>
      <c r="PXJ8" s="808"/>
      <c r="PXK8" s="808"/>
      <c r="PXL8" s="808"/>
      <c r="PXM8" s="808"/>
      <c r="PXN8" s="808"/>
      <c r="PXO8" s="808"/>
      <c r="PXP8" s="808"/>
      <c r="PXQ8" s="808"/>
      <c r="PXR8" s="808"/>
      <c r="PXS8" s="808"/>
      <c r="PXT8" s="808"/>
      <c r="PXU8" s="808"/>
      <c r="PXV8" s="808"/>
      <c r="PXW8" s="808"/>
      <c r="PXX8" s="808"/>
      <c r="PXY8" s="808"/>
      <c r="PXZ8" s="808"/>
      <c r="PYA8" s="808"/>
      <c r="PYB8" s="808"/>
      <c r="PYC8" s="808"/>
      <c r="PYD8" s="808"/>
      <c r="PYE8" s="808"/>
      <c r="PYF8" s="808"/>
      <c r="PYG8" s="808"/>
      <c r="PYH8" s="808"/>
      <c r="PYI8" s="808"/>
      <c r="PYJ8" s="808"/>
      <c r="PYK8" s="808"/>
      <c r="PYL8" s="808"/>
      <c r="PYM8" s="808"/>
      <c r="PYN8" s="808"/>
      <c r="PYO8" s="808"/>
      <c r="PYP8" s="808"/>
      <c r="PYQ8" s="808"/>
      <c r="PYR8" s="808"/>
      <c r="PYS8" s="808"/>
      <c r="PYT8" s="808"/>
      <c r="PYU8" s="808"/>
      <c r="PYV8" s="808"/>
      <c r="PYW8" s="808"/>
      <c r="PYX8" s="808"/>
      <c r="PYY8" s="808"/>
      <c r="PYZ8" s="808"/>
      <c r="PZA8" s="808"/>
      <c r="PZB8" s="808"/>
      <c r="PZC8" s="808"/>
      <c r="PZD8" s="808"/>
      <c r="PZE8" s="808"/>
      <c r="PZF8" s="808"/>
      <c r="PZG8" s="808"/>
      <c r="PZH8" s="808"/>
      <c r="PZI8" s="808"/>
      <c r="PZJ8" s="808"/>
      <c r="PZK8" s="808"/>
      <c r="PZL8" s="808"/>
      <c r="PZM8" s="808"/>
      <c r="PZN8" s="808"/>
      <c r="PZO8" s="808"/>
      <c r="PZP8" s="808"/>
      <c r="PZQ8" s="808"/>
      <c r="PZR8" s="808"/>
      <c r="PZS8" s="808"/>
      <c r="PZT8" s="808"/>
      <c r="PZU8" s="808"/>
      <c r="PZV8" s="808"/>
      <c r="PZW8" s="808"/>
      <c r="PZX8" s="808"/>
      <c r="PZY8" s="808"/>
      <c r="PZZ8" s="808"/>
      <c r="QAA8" s="808"/>
      <c r="QAB8" s="808"/>
      <c r="QAC8" s="808"/>
      <c r="QAD8" s="808"/>
      <c r="QAE8" s="808"/>
      <c r="QAF8" s="808"/>
      <c r="QAG8" s="808"/>
      <c r="QAH8" s="808"/>
      <c r="QAI8" s="808"/>
      <c r="QAJ8" s="808"/>
      <c r="QAK8" s="808"/>
      <c r="QAL8" s="808"/>
      <c r="QAM8" s="808"/>
      <c r="QAN8" s="808"/>
      <c r="QAO8" s="808"/>
      <c r="QAP8" s="808"/>
      <c r="QAQ8" s="808"/>
      <c r="QAR8" s="808"/>
      <c r="QAS8" s="808"/>
      <c r="QAT8" s="808"/>
      <c r="QAU8" s="808"/>
      <c r="QAV8" s="808"/>
      <c r="QAW8" s="808"/>
      <c r="QAX8" s="808"/>
      <c r="QAY8" s="808"/>
      <c r="QAZ8" s="808"/>
      <c r="QBA8" s="808"/>
      <c r="QBB8" s="808"/>
      <c r="QBC8" s="808"/>
      <c r="QBD8" s="808"/>
      <c r="QBE8" s="808"/>
      <c r="QBF8" s="808"/>
      <c r="QBG8" s="808"/>
      <c r="QBH8" s="808"/>
      <c r="QBI8" s="808"/>
      <c r="QBJ8" s="808"/>
      <c r="QBK8" s="808"/>
      <c r="QBL8" s="808"/>
      <c r="QBM8" s="808"/>
      <c r="QBN8" s="808"/>
      <c r="QBO8" s="808"/>
      <c r="QBP8" s="808"/>
      <c r="QBQ8" s="808"/>
      <c r="QBR8" s="808"/>
      <c r="QBS8" s="808"/>
      <c r="QBT8" s="808"/>
      <c r="QBU8" s="808"/>
      <c r="QBV8" s="808"/>
      <c r="QBW8" s="808"/>
      <c r="QBX8" s="808"/>
      <c r="QBY8" s="808"/>
      <c r="QBZ8" s="808"/>
      <c r="QCA8" s="808"/>
      <c r="QCB8" s="808"/>
      <c r="QCC8" s="808"/>
      <c r="QCD8" s="808"/>
      <c r="QCE8" s="808"/>
      <c r="QCF8" s="808"/>
      <c r="QCG8" s="808"/>
      <c r="QCH8" s="808"/>
      <c r="QCI8" s="808"/>
      <c r="QCJ8" s="808"/>
      <c r="QCK8" s="808"/>
      <c r="QCL8" s="808"/>
      <c r="QCM8" s="808"/>
      <c r="QCN8" s="808"/>
      <c r="QCO8" s="808"/>
      <c r="QCP8" s="808"/>
      <c r="QCQ8" s="808"/>
      <c r="QCR8" s="808"/>
      <c r="QCS8" s="808"/>
      <c r="QCT8" s="808"/>
      <c r="QCU8" s="808"/>
      <c r="QCV8" s="808"/>
      <c r="QCW8" s="808"/>
      <c r="QCX8" s="808"/>
      <c r="QCY8" s="808"/>
      <c r="QCZ8" s="808"/>
      <c r="QDA8" s="808"/>
      <c r="QDB8" s="808"/>
      <c r="QDC8" s="808"/>
      <c r="QDD8" s="808"/>
      <c r="QDE8" s="808"/>
      <c r="QDF8" s="808"/>
      <c r="QDG8" s="808"/>
      <c r="QDH8" s="808"/>
      <c r="QDI8" s="808"/>
      <c r="QDJ8" s="808"/>
      <c r="QDK8" s="808"/>
      <c r="QDL8" s="808"/>
      <c r="QDM8" s="808"/>
      <c r="QDN8" s="808"/>
      <c r="QDO8" s="808"/>
      <c r="QDP8" s="808"/>
      <c r="QDQ8" s="808"/>
      <c r="QDR8" s="808"/>
      <c r="QDS8" s="808"/>
      <c r="QDT8" s="808"/>
      <c r="QDU8" s="808"/>
      <c r="QDV8" s="808"/>
      <c r="QDW8" s="808"/>
      <c r="QDX8" s="808"/>
      <c r="QDY8" s="808"/>
      <c r="QDZ8" s="808"/>
      <c r="QEA8" s="808"/>
      <c r="QEB8" s="808"/>
      <c r="QEC8" s="808"/>
      <c r="QED8" s="808"/>
      <c r="QEE8" s="808"/>
      <c r="QEF8" s="808"/>
      <c r="QEG8" s="808"/>
      <c r="QEH8" s="808"/>
      <c r="QEI8" s="808"/>
      <c r="QEJ8" s="808"/>
      <c r="QEK8" s="808"/>
      <c r="QEL8" s="808"/>
      <c r="QEM8" s="808"/>
      <c r="QEN8" s="808"/>
      <c r="QEO8" s="808"/>
      <c r="QEP8" s="808"/>
      <c r="QEQ8" s="808"/>
      <c r="QER8" s="808"/>
      <c r="QES8" s="808"/>
      <c r="QET8" s="808"/>
      <c r="QEU8" s="808"/>
      <c r="QEV8" s="808"/>
      <c r="QEW8" s="808"/>
      <c r="QEX8" s="808"/>
      <c r="QEY8" s="808"/>
      <c r="QEZ8" s="808"/>
      <c r="QFA8" s="808"/>
      <c r="QFB8" s="808"/>
      <c r="QFC8" s="808"/>
      <c r="QFD8" s="808"/>
      <c r="QFE8" s="808"/>
      <c r="QFF8" s="808"/>
      <c r="QFG8" s="808"/>
      <c r="QFH8" s="808"/>
      <c r="QFI8" s="808"/>
      <c r="QFJ8" s="808"/>
      <c r="QFK8" s="808"/>
      <c r="QFL8" s="808"/>
      <c r="QFM8" s="808"/>
      <c r="QFN8" s="808"/>
      <c r="QFO8" s="808"/>
      <c r="QFP8" s="808"/>
      <c r="QFQ8" s="808"/>
      <c r="QFR8" s="808"/>
      <c r="QFS8" s="808"/>
      <c r="QFT8" s="808"/>
      <c r="QFU8" s="808"/>
      <c r="QFV8" s="808"/>
      <c r="QFW8" s="808"/>
      <c r="QFX8" s="808"/>
      <c r="QFY8" s="808"/>
      <c r="QFZ8" s="808"/>
      <c r="QGA8" s="808"/>
      <c r="QGB8" s="808"/>
      <c r="QGC8" s="808"/>
      <c r="QGD8" s="808"/>
      <c r="QGE8" s="808"/>
      <c r="QGF8" s="808"/>
      <c r="QGG8" s="808"/>
      <c r="QGH8" s="808"/>
      <c r="QGI8" s="808"/>
      <c r="QGJ8" s="808"/>
      <c r="QGK8" s="808"/>
      <c r="QGL8" s="808"/>
      <c r="QGM8" s="808"/>
      <c r="QGN8" s="808"/>
      <c r="QGO8" s="808"/>
      <c r="QGP8" s="808"/>
      <c r="QGQ8" s="808"/>
      <c r="QGR8" s="808"/>
      <c r="QGS8" s="808"/>
      <c r="QGT8" s="808"/>
      <c r="QGU8" s="808"/>
      <c r="QGV8" s="808"/>
      <c r="QGW8" s="808"/>
      <c r="QGX8" s="808"/>
      <c r="QGY8" s="808"/>
      <c r="QGZ8" s="808"/>
      <c r="QHA8" s="808"/>
      <c r="QHB8" s="808"/>
      <c r="QHC8" s="808"/>
      <c r="QHD8" s="808"/>
      <c r="QHE8" s="808"/>
      <c r="QHF8" s="808"/>
      <c r="QHG8" s="808"/>
      <c r="QHH8" s="808"/>
      <c r="QHI8" s="808"/>
      <c r="QHJ8" s="808"/>
      <c r="QHK8" s="808"/>
      <c r="QHL8" s="808"/>
      <c r="QHM8" s="808"/>
      <c r="QHN8" s="808"/>
      <c r="QHO8" s="808"/>
      <c r="QHP8" s="808"/>
      <c r="QHQ8" s="808"/>
      <c r="QHR8" s="808"/>
      <c r="QHS8" s="808"/>
      <c r="QHT8" s="808"/>
      <c r="QHU8" s="808"/>
      <c r="QHV8" s="808"/>
      <c r="QHW8" s="808"/>
      <c r="QHX8" s="808"/>
      <c r="QHY8" s="808"/>
      <c r="QHZ8" s="808"/>
      <c r="QIA8" s="808"/>
      <c r="QIB8" s="808"/>
      <c r="QIC8" s="808"/>
      <c r="QID8" s="808"/>
      <c r="QIE8" s="808"/>
      <c r="QIF8" s="808"/>
      <c r="QIG8" s="808"/>
      <c r="QIH8" s="808"/>
      <c r="QII8" s="808"/>
      <c r="QIJ8" s="808"/>
      <c r="QIK8" s="808"/>
      <c r="QIL8" s="808"/>
      <c r="QIM8" s="808"/>
      <c r="QIN8" s="808"/>
      <c r="QIO8" s="808"/>
      <c r="QIP8" s="808"/>
      <c r="QIQ8" s="808"/>
      <c r="QIR8" s="808"/>
      <c r="QIS8" s="808"/>
      <c r="QIT8" s="808"/>
      <c r="QIU8" s="808"/>
      <c r="QIV8" s="808"/>
      <c r="QIW8" s="808"/>
      <c r="QIX8" s="808"/>
      <c r="QIY8" s="808"/>
      <c r="QIZ8" s="808"/>
      <c r="QJA8" s="808"/>
      <c r="QJB8" s="808"/>
      <c r="QJC8" s="808"/>
      <c r="QJD8" s="808"/>
      <c r="QJE8" s="808"/>
      <c r="QJF8" s="808"/>
      <c r="QJG8" s="808"/>
      <c r="QJH8" s="808"/>
      <c r="QJI8" s="808"/>
      <c r="QJJ8" s="808"/>
      <c r="QJK8" s="808"/>
      <c r="QJL8" s="808"/>
      <c r="QJM8" s="808"/>
      <c r="QJN8" s="808"/>
      <c r="QJO8" s="808"/>
      <c r="QJP8" s="808"/>
      <c r="QJQ8" s="808"/>
      <c r="QJR8" s="808"/>
      <c r="QJS8" s="808"/>
      <c r="QJT8" s="808"/>
      <c r="QJU8" s="808"/>
      <c r="QJV8" s="808"/>
      <c r="QJW8" s="808"/>
      <c r="QJX8" s="808"/>
      <c r="QJY8" s="808"/>
      <c r="QJZ8" s="808"/>
      <c r="QKA8" s="808"/>
      <c r="QKB8" s="808"/>
      <c r="QKC8" s="808"/>
      <c r="QKD8" s="808"/>
      <c r="QKE8" s="808"/>
      <c r="QKF8" s="808"/>
      <c r="QKG8" s="808"/>
      <c r="QKH8" s="808"/>
      <c r="QKI8" s="808"/>
      <c r="QKJ8" s="808"/>
      <c r="QKK8" s="808"/>
      <c r="QKL8" s="808"/>
      <c r="QKM8" s="808"/>
      <c r="QKN8" s="808"/>
      <c r="QKO8" s="808"/>
      <c r="QKP8" s="808"/>
      <c r="QKQ8" s="808"/>
      <c r="QKR8" s="808"/>
      <c r="QKS8" s="808"/>
      <c r="QKT8" s="808"/>
      <c r="QKU8" s="808"/>
      <c r="QKV8" s="808"/>
      <c r="QKW8" s="808"/>
      <c r="QKX8" s="808"/>
      <c r="QKY8" s="808"/>
      <c r="QKZ8" s="808"/>
      <c r="QLA8" s="808"/>
      <c r="QLB8" s="808"/>
      <c r="QLC8" s="808"/>
      <c r="QLD8" s="808"/>
      <c r="QLE8" s="808"/>
      <c r="QLF8" s="808"/>
      <c r="QLG8" s="808"/>
      <c r="QLH8" s="808"/>
      <c r="QLI8" s="808"/>
      <c r="QLJ8" s="808"/>
      <c r="QLK8" s="808"/>
      <c r="QLL8" s="808"/>
      <c r="QLM8" s="808"/>
      <c r="QLN8" s="808"/>
      <c r="QLO8" s="808"/>
      <c r="QLP8" s="808"/>
      <c r="QLQ8" s="808"/>
      <c r="QLR8" s="808"/>
      <c r="QLS8" s="808"/>
      <c r="QLT8" s="808"/>
      <c r="QLU8" s="808"/>
      <c r="QLV8" s="808"/>
      <c r="QLW8" s="808"/>
      <c r="QLX8" s="808"/>
      <c r="QLY8" s="808"/>
      <c r="QLZ8" s="808"/>
      <c r="QMA8" s="808"/>
      <c r="QMB8" s="808"/>
      <c r="QMC8" s="808"/>
      <c r="QMD8" s="808"/>
      <c r="QME8" s="808"/>
      <c r="QMF8" s="808"/>
      <c r="QMG8" s="808"/>
      <c r="QMH8" s="808"/>
      <c r="QMI8" s="808"/>
      <c r="QMJ8" s="808"/>
      <c r="QMK8" s="808"/>
      <c r="QML8" s="808"/>
      <c r="QMM8" s="808"/>
      <c r="QMN8" s="808"/>
      <c r="QMO8" s="808"/>
      <c r="QMP8" s="808"/>
      <c r="QMQ8" s="808"/>
      <c r="QMR8" s="808"/>
      <c r="QMS8" s="808"/>
      <c r="QMT8" s="808"/>
      <c r="QMU8" s="808"/>
      <c r="QMV8" s="808"/>
      <c r="QMW8" s="808"/>
      <c r="QMX8" s="808"/>
      <c r="QMY8" s="808"/>
      <c r="QMZ8" s="808"/>
      <c r="QNA8" s="808"/>
      <c r="QNB8" s="808"/>
      <c r="QNC8" s="808"/>
      <c r="QND8" s="808"/>
      <c r="QNE8" s="808"/>
      <c r="QNF8" s="808"/>
      <c r="QNG8" s="808"/>
      <c r="QNH8" s="808"/>
      <c r="QNI8" s="808"/>
      <c r="QNJ8" s="808"/>
      <c r="QNK8" s="808"/>
      <c r="QNL8" s="808"/>
      <c r="QNM8" s="808"/>
      <c r="QNN8" s="808"/>
      <c r="QNO8" s="808"/>
      <c r="QNP8" s="808"/>
      <c r="QNQ8" s="808"/>
      <c r="QNR8" s="808"/>
      <c r="QNS8" s="808"/>
      <c r="QNT8" s="808"/>
      <c r="QNU8" s="808"/>
      <c r="QNV8" s="808"/>
      <c r="QNW8" s="808"/>
      <c r="QNX8" s="808"/>
      <c r="QNY8" s="808"/>
      <c r="QNZ8" s="808"/>
      <c r="QOA8" s="808"/>
      <c r="QOB8" s="808"/>
      <c r="QOC8" s="808"/>
      <c r="QOD8" s="808"/>
      <c r="QOE8" s="808"/>
      <c r="QOF8" s="808"/>
      <c r="QOG8" s="808"/>
      <c r="QOH8" s="808"/>
      <c r="QOI8" s="808"/>
      <c r="QOJ8" s="808"/>
      <c r="QOK8" s="808"/>
      <c r="QOL8" s="808"/>
      <c r="QOM8" s="808"/>
      <c r="QON8" s="808"/>
      <c r="QOO8" s="808"/>
      <c r="QOP8" s="808"/>
      <c r="QOQ8" s="808"/>
      <c r="QOR8" s="808"/>
      <c r="QOS8" s="808"/>
      <c r="QOT8" s="808"/>
      <c r="QOU8" s="808"/>
      <c r="QOV8" s="808"/>
      <c r="QOW8" s="808"/>
      <c r="QOX8" s="808"/>
      <c r="QOY8" s="808"/>
      <c r="QOZ8" s="808"/>
      <c r="QPA8" s="808"/>
      <c r="QPB8" s="808"/>
      <c r="QPC8" s="808"/>
      <c r="QPD8" s="808"/>
      <c r="QPE8" s="808"/>
      <c r="QPF8" s="808"/>
      <c r="QPG8" s="808"/>
      <c r="QPH8" s="808"/>
      <c r="QPI8" s="808"/>
      <c r="QPJ8" s="808"/>
      <c r="QPK8" s="808"/>
      <c r="QPL8" s="808"/>
      <c r="QPM8" s="808"/>
      <c r="QPN8" s="808"/>
      <c r="QPO8" s="808"/>
      <c r="QPP8" s="808"/>
      <c r="QPQ8" s="808"/>
      <c r="QPR8" s="808"/>
      <c r="QPS8" s="808"/>
      <c r="QPT8" s="808"/>
      <c r="QPU8" s="808"/>
      <c r="QPV8" s="808"/>
      <c r="QPW8" s="808"/>
      <c r="QPX8" s="808"/>
      <c r="QPY8" s="808"/>
      <c r="QPZ8" s="808"/>
      <c r="QQA8" s="808"/>
      <c r="QQB8" s="808"/>
      <c r="QQC8" s="808"/>
      <c r="QQD8" s="808"/>
      <c r="QQE8" s="808"/>
      <c r="QQF8" s="808"/>
      <c r="QQG8" s="808"/>
      <c r="QQH8" s="808"/>
      <c r="QQI8" s="808"/>
      <c r="QQJ8" s="808"/>
      <c r="QQK8" s="808"/>
      <c r="QQL8" s="808"/>
      <c r="QQM8" s="808"/>
      <c r="QQN8" s="808"/>
      <c r="QQO8" s="808"/>
      <c r="QQP8" s="808"/>
      <c r="QQQ8" s="808"/>
      <c r="QQR8" s="808"/>
      <c r="QQS8" s="808"/>
      <c r="QQT8" s="808"/>
      <c r="QQU8" s="808"/>
      <c r="QQV8" s="808"/>
      <c r="QQW8" s="808"/>
      <c r="QQX8" s="808"/>
      <c r="QQY8" s="808"/>
      <c r="QQZ8" s="808"/>
      <c r="QRA8" s="808"/>
      <c r="QRB8" s="808"/>
      <c r="QRC8" s="808"/>
      <c r="QRD8" s="808"/>
      <c r="QRE8" s="808"/>
      <c r="QRF8" s="808"/>
      <c r="QRG8" s="808"/>
      <c r="QRH8" s="808"/>
      <c r="QRI8" s="808"/>
      <c r="QRJ8" s="808"/>
      <c r="QRK8" s="808"/>
      <c r="QRL8" s="808"/>
      <c r="QRM8" s="808"/>
      <c r="QRN8" s="808"/>
      <c r="QRO8" s="808"/>
      <c r="QRP8" s="808"/>
      <c r="QRQ8" s="808"/>
      <c r="QRR8" s="808"/>
      <c r="QRS8" s="808"/>
      <c r="QRT8" s="808"/>
      <c r="QRU8" s="808"/>
      <c r="QRV8" s="808"/>
      <c r="QRW8" s="808"/>
      <c r="QRX8" s="808"/>
      <c r="QRY8" s="808"/>
      <c r="QRZ8" s="808"/>
      <c r="QSA8" s="808"/>
      <c r="QSB8" s="808"/>
      <c r="QSC8" s="808"/>
      <c r="QSD8" s="808"/>
      <c r="QSE8" s="808"/>
      <c r="QSF8" s="808"/>
      <c r="QSG8" s="808"/>
      <c r="QSH8" s="808"/>
      <c r="QSI8" s="808"/>
      <c r="QSJ8" s="808"/>
      <c r="QSK8" s="808"/>
      <c r="QSL8" s="808"/>
      <c r="QSM8" s="808"/>
      <c r="QSN8" s="808"/>
      <c r="QSO8" s="808"/>
      <c r="QSP8" s="808"/>
      <c r="QSQ8" s="808"/>
      <c r="QSR8" s="808"/>
      <c r="QSS8" s="808"/>
      <c r="QST8" s="808"/>
      <c r="QSU8" s="808"/>
      <c r="QSV8" s="808"/>
      <c r="QSW8" s="808"/>
      <c r="QSX8" s="808"/>
      <c r="QSY8" s="808"/>
      <c r="QSZ8" s="808"/>
      <c r="QTA8" s="808"/>
      <c r="QTB8" s="808"/>
      <c r="QTC8" s="808"/>
      <c r="QTD8" s="808"/>
      <c r="QTE8" s="808"/>
      <c r="QTF8" s="808"/>
      <c r="QTG8" s="808"/>
      <c r="QTH8" s="808"/>
      <c r="QTI8" s="808"/>
      <c r="QTJ8" s="808"/>
      <c r="QTK8" s="808"/>
      <c r="QTL8" s="808"/>
      <c r="QTM8" s="808"/>
      <c r="QTN8" s="808"/>
      <c r="QTO8" s="808"/>
      <c r="QTP8" s="808"/>
      <c r="QTQ8" s="808"/>
      <c r="QTR8" s="808"/>
      <c r="QTS8" s="808"/>
      <c r="QTT8" s="808"/>
      <c r="QTU8" s="808"/>
      <c r="QTV8" s="808"/>
      <c r="QTW8" s="808"/>
      <c r="QTX8" s="808"/>
      <c r="QTY8" s="808"/>
      <c r="QTZ8" s="808"/>
      <c r="QUA8" s="808"/>
      <c r="QUB8" s="808"/>
      <c r="QUC8" s="808"/>
      <c r="QUD8" s="808"/>
      <c r="QUE8" s="808"/>
      <c r="QUF8" s="808"/>
      <c r="QUG8" s="808"/>
      <c r="QUH8" s="808"/>
      <c r="QUI8" s="808"/>
      <c r="QUJ8" s="808"/>
      <c r="QUK8" s="808"/>
      <c r="QUL8" s="808"/>
      <c r="QUM8" s="808"/>
      <c r="QUN8" s="808"/>
      <c r="QUO8" s="808"/>
      <c r="QUP8" s="808"/>
      <c r="QUQ8" s="808"/>
      <c r="QUR8" s="808"/>
      <c r="QUS8" s="808"/>
      <c r="QUT8" s="808"/>
      <c r="QUU8" s="808"/>
      <c r="QUV8" s="808"/>
      <c r="QUW8" s="808"/>
      <c r="QUX8" s="808"/>
      <c r="QUY8" s="808"/>
      <c r="QUZ8" s="808"/>
      <c r="QVA8" s="808"/>
      <c r="QVB8" s="808"/>
      <c r="QVC8" s="808"/>
      <c r="QVD8" s="808"/>
      <c r="QVE8" s="808"/>
      <c r="QVF8" s="808"/>
      <c r="QVG8" s="808"/>
      <c r="QVH8" s="808"/>
      <c r="QVI8" s="808"/>
      <c r="QVJ8" s="808"/>
      <c r="QVK8" s="808"/>
      <c r="QVL8" s="808"/>
      <c r="QVM8" s="808"/>
      <c r="QVN8" s="808"/>
      <c r="QVO8" s="808"/>
      <c r="QVP8" s="808"/>
      <c r="QVQ8" s="808"/>
      <c r="QVR8" s="808"/>
      <c r="QVS8" s="808"/>
      <c r="QVT8" s="808"/>
      <c r="QVU8" s="808"/>
      <c r="QVV8" s="808"/>
      <c r="QVW8" s="808"/>
      <c r="QVX8" s="808"/>
      <c r="QVY8" s="808"/>
      <c r="QVZ8" s="808"/>
      <c r="QWA8" s="808"/>
      <c r="QWB8" s="808"/>
      <c r="QWC8" s="808"/>
      <c r="QWD8" s="808"/>
      <c r="QWE8" s="808"/>
      <c r="QWF8" s="808"/>
      <c r="QWG8" s="808"/>
      <c r="QWH8" s="808"/>
      <c r="QWI8" s="808"/>
      <c r="QWJ8" s="808"/>
      <c r="QWK8" s="808"/>
      <c r="QWL8" s="808"/>
      <c r="QWM8" s="808"/>
      <c r="QWN8" s="808"/>
      <c r="QWO8" s="808"/>
      <c r="QWP8" s="808"/>
      <c r="QWQ8" s="808"/>
      <c r="QWR8" s="808"/>
      <c r="QWS8" s="808"/>
      <c r="QWT8" s="808"/>
      <c r="QWU8" s="808"/>
      <c r="QWV8" s="808"/>
      <c r="QWW8" s="808"/>
      <c r="QWX8" s="808"/>
      <c r="QWY8" s="808"/>
      <c r="QWZ8" s="808"/>
      <c r="QXA8" s="808"/>
      <c r="QXB8" s="808"/>
      <c r="QXC8" s="808"/>
      <c r="QXD8" s="808"/>
      <c r="QXE8" s="808"/>
      <c r="QXF8" s="808"/>
      <c r="QXG8" s="808"/>
      <c r="QXH8" s="808"/>
      <c r="QXI8" s="808"/>
      <c r="QXJ8" s="808"/>
      <c r="QXK8" s="808"/>
      <c r="QXL8" s="808"/>
      <c r="QXM8" s="808"/>
      <c r="QXN8" s="808"/>
      <c r="QXO8" s="808"/>
      <c r="QXP8" s="808"/>
      <c r="QXQ8" s="808"/>
      <c r="QXR8" s="808"/>
      <c r="QXS8" s="808"/>
      <c r="QXT8" s="808"/>
      <c r="QXU8" s="808"/>
      <c r="QXV8" s="808"/>
      <c r="QXW8" s="808"/>
      <c r="QXX8" s="808"/>
      <c r="QXY8" s="808"/>
      <c r="QXZ8" s="808"/>
      <c r="QYA8" s="808"/>
      <c r="QYB8" s="808"/>
      <c r="QYC8" s="808"/>
      <c r="QYD8" s="808"/>
      <c r="QYE8" s="808"/>
      <c r="QYF8" s="808"/>
      <c r="QYG8" s="808"/>
      <c r="QYH8" s="808"/>
      <c r="QYI8" s="808"/>
      <c r="QYJ8" s="808"/>
      <c r="QYK8" s="808"/>
      <c r="QYL8" s="808"/>
      <c r="QYM8" s="808"/>
      <c r="QYN8" s="808"/>
      <c r="QYO8" s="808"/>
      <c r="QYP8" s="808"/>
      <c r="QYQ8" s="808"/>
      <c r="QYR8" s="808"/>
      <c r="QYS8" s="808"/>
      <c r="QYT8" s="808"/>
      <c r="QYU8" s="808"/>
      <c r="QYV8" s="808"/>
      <c r="QYW8" s="808"/>
      <c r="QYX8" s="808"/>
      <c r="QYY8" s="808"/>
      <c r="QYZ8" s="808"/>
      <c r="QZA8" s="808"/>
      <c r="QZB8" s="808"/>
      <c r="QZC8" s="808"/>
      <c r="QZD8" s="808"/>
      <c r="QZE8" s="808"/>
      <c r="QZF8" s="808"/>
      <c r="QZG8" s="808"/>
      <c r="QZH8" s="808"/>
      <c r="QZI8" s="808"/>
      <c r="QZJ8" s="808"/>
      <c r="QZK8" s="808"/>
      <c r="QZL8" s="808"/>
      <c r="QZM8" s="808"/>
      <c r="QZN8" s="808"/>
      <c r="QZO8" s="808"/>
      <c r="QZP8" s="808"/>
      <c r="QZQ8" s="808"/>
      <c r="QZR8" s="808"/>
      <c r="QZS8" s="808"/>
      <c r="QZT8" s="808"/>
      <c r="QZU8" s="808"/>
      <c r="QZV8" s="808"/>
      <c r="QZW8" s="808"/>
      <c r="QZX8" s="808"/>
      <c r="QZY8" s="808"/>
      <c r="QZZ8" s="808"/>
      <c r="RAA8" s="808"/>
      <c r="RAB8" s="808"/>
      <c r="RAC8" s="808"/>
      <c r="RAD8" s="808"/>
      <c r="RAE8" s="808"/>
      <c r="RAF8" s="808"/>
      <c r="RAG8" s="808"/>
      <c r="RAH8" s="808"/>
      <c r="RAI8" s="808"/>
      <c r="RAJ8" s="808"/>
      <c r="RAK8" s="808"/>
      <c r="RAL8" s="808"/>
      <c r="RAM8" s="808"/>
      <c r="RAN8" s="808"/>
      <c r="RAO8" s="808"/>
      <c r="RAP8" s="808"/>
      <c r="RAQ8" s="808"/>
      <c r="RAR8" s="808"/>
      <c r="RAS8" s="808"/>
      <c r="RAT8" s="808"/>
      <c r="RAU8" s="808"/>
      <c r="RAV8" s="808"/>
      <c r="RAW8" s="808"/>
      <c r="RAX8" s="808"/>
      <c r="RAY8" s="808"/>
      <c r="RAZ8" s="808"/>
      <c r="RBA8" s="808"/>
      <c r="RBB8" s="808"/>
      <c r="RBC8" s="808"/>
      <c r="RBD8" s="808"/>
      <c r="RBE8" s="808"/>
      <c r="RBF8" s="808"/>
      <c r="RBG8" s="808"/>
      <c r="RBH8" s="808"/>
      <c r="RBI8" s="808"/>
      <c r="RBJ8" s="808"/>
      <c r="RBK8" s="808"/>
      <c r="RBL8" s="808"/>
      <c r="RBM8" s="808"/>
      <c r="RBN8" s="808"/>
      <c r="RBO8" s="808"/>
      <c r="RBP8" s="808"/>
      <c r="RBQ8" s="808"/>
      <c r="RBR8" s="808"/>
      <c r="RBS8" s="808"/>
      <c r="RBT8" s="808"/>
      <c r="RBU8" s="808"/>
      <c r="RBV8" s="808"/>
      <c r="RBW8" s="808"/>
      <c r="RBX8" s="808"/>
      <c r="RBY8" s="808"/>
      <c r="RBZ8" s="808"/>
      <c r="RCA8" s="808"/>
      <c r="RCB8" s="808"/>
      <c r="RCC8" s="808"/>
      <c r="RCD8" s="808"/>
      <c r="RCE8" s="808"/>
      <c r="RCF8" s="808"/>
      <c r="RCG8" s="808"/>
      <c r="RCH8" s="808"/>
      <c r="RCI8" s="808"/>
      <c r="RCJ8" s="808"/>
      <c r="RCK8" s="808"/>
      <c r="RCL8" s="808"/>
      <c r="RCM8" s="808"/>
      <c r="RCN8" s="808"/>
      <c r="RCO8" s="808"/>
      <c r="RCP8" s="808"/>
      <c r="RCQ8" s="808"/>
      <c r="RCR8" s="808"/>
      <c r="RCS8" s="808"/>
      <c r="RCT8" s="808"/>
      <c r="RCU8" s="808"/>
      <c r="RCV8" s="808"/>
      <c r="RCW8" s="808"/>
      <c r="RCX8" s="808"/>
      <c r="RCY8" s="808"/>
      <c r="RCZ8" s="808"/>
      <c r="RDA8" s="808"/>
      <c r="RDB8" s="808"/>
      <c r="RDC8" s="808"/>
      <c r="RDD8" s="808"/>
      <c r="RDE8" s="808"/>
      <c r="RDF8" s="808"/>
      <c r="RDG8" s="808"/>
      <c r="RDH8" s="808"/>
      <c r="RDI8" s="808"/>
      <c r="RDJ8" s="808"/>
      <c r="RDK8" s="808"/>
      <c r="RDL8" s="808"/>
      <c r="RDM8" s="808"/>
      <c r="RDN8" s="808"/>
      <c r="RDO8" s="808"/>
      <c r="RDP8" s="808"/>
      <c r="RDQ8" s="808"/>
      <c r="RDR8" s="808"/>
      <c r="RDS8" s="808"/>
      <c r="RDT8" s="808"/>
      <c r="RDU8" s="808"/>
      <c r="RDV8" s="808"/>
      <c r="RDW8" s="808"/>
      <c r="RDX8" s="808"/>
      <c r="RDY8" s="808"/>
      <c r="RDZ8" s="808"/>
      <c r="REA8" s="808"/>
      <c r="REB8" s="808"/>
      <c r="REC8" s="808"/>
      <c r="RED8" s="808"/>
      <c r="REE8" s="808"/>
      <c r="REF8" s="808"/>
      <c r="REG8" s="808"/>
      <c r="REH8" s="808"/>
      <c r="REI8" s="808"/>
      <c r="REJ8" s="808"/>
      <c r="REK8" s="808"/>
      <c r="REL8" s="808"/>
      <c r="REM8" s="808"/>
      <c r="REN8" s="808"/>
      <c r="REO8" s="808"/>
      <c r="REP8" s="808"/>
      <c r="REQ8" s="808"/>
      <c r="RER8" s="808"/>
      <c r="RES8" s="808"/>
      <c r="RET8" s="808"/>
      <c r="REU8" s="808"/>
      <c r="REV8" s="808"/>
      <c r="REW8" s="808"/>
      <c r="REX8" s="808"/>
      <c r="REY8" s="808"/>
      <c r="REZ8" s="808"/>
      <c r="RFA8" s="808"/>
      <c r="RFB8" s="808"/>
      <c r="RFC8" s="808"/>
      <c r="RFD8" s="808"/>
      <c r="RFE8" s="808"/>
      <c r="RFF8" s="808"/>
      <c r="RFG8" s="808"/>
      <c r="RFH8" s="808"/>
      <c r="RFI8" s="808"/>
      <c r="RFJ8" s="808"/>
      <c r="RFK8" s="808"/>
      <c r="RFL8" s="808"/>
      <c r="RFM8" s="808"/>
      <c r="RFN8" s="808"/>
      <c r="RFO8" s="808"/>
      <c r="RFP8" s="808"/>
      <c r="RFQ8" s="808"/>
      <c r="RFR8" s="808"/>
      <c r="RFS8" s="808"/>
      <c r="RFT8" s="808"/>
      <c r="RFU8" s="808"/>
      <c r="RFV8" s="808"/>
      <c r="RFW8" s="808"/>
      <c r="RFX8" s="808"/>
      <c r="RFY8" s="808"/>
      <c r="RFZ8" s="808"/>
      <c r="RGA8" s="808"/>
      <c r="RGB8" s="808"/>
      <c r="RGC8" s="808"/>
      <c r="RGD8" s="808"/>
      <c r="RGE8" s="808"/>
      <c r="RGF8" s="808"/>
      <c r="RGG8" s="808"/>
      <c r="RGH8" s="808"/>
      <c r="RGI8" s="808"/>
      <c r="RGJ8" s="808"/>
      <c r="RGK8" s="808"/>
      <c r="RGL8" s="808"/>
      <c r="RGM8" s="808"/>
      <c r="RGN8" s="808"/>
      <c r="RGO8" s="808"/>
      <c r="RGP8" s="808"/>
      <c r="RGQ8" s="808"/>
      <c r="RGR8" s="808"/>
      <c r="RGS8" s="808"/>
      <c r="RGT8" s="808"/>
      <c r="RGU8" s="808"/>
      <c r="RGV8" s="808"/>
      <c r="RGW8" s="808"/>
      <c r="RGX8" s="808"/>
      <c r="RGY8" s="808"/>
      <c r="RGZ8" s="808"/>
      <c r="RHA8" s="808"/>
      <c r="RHB8" s="808"/>
      <c r="RHC8" s="808"/>
      <c r="RHD8" s="808"/>
      <c r="RHE8" s="808"/>
      <c r="RHF8" s="808"/>
      <c r="RHG8" s="808"/>
      <c r="RHH8" s="808"/>
      <c r="RHI8" s="808"/>
      <c r="RHJ8" s="808"/>
      <c r="RHK8" s="808"/>
      <c r="RHL8" s="808"/>
      <c r="RHM8" s="808"/>
      <c r="RHN8" s="808"/>
      <c r="RHO8" s="808"/>
      <c r="RHP8" s="808"/>
      <c r="RHQ8" s="808"/>
      <c r="RHR8" s="808"/>
      <c r="RHS8" s="808"/>
      <c r="RHT8" s="808"/>
      <c r="RHU8" s="808"/>
      <c r="RHV8" s="808"/>
      <c r="RHW8" s="808"/>
      <c r="RHX8" s="808"/>
      <c r="RHY8" s="808"/>
      <c r="RHZ8" s="808"/>
      <c r="RIA8" s="808"/>
      <c r="RIB8" s="808"/>
      <c r="RIC8" s="808"/>
      <c r="RID8" s="808"/>
      <c r="RIE8" s="808"/>
      <c r="RIF8" s="808"/>
      <c r="RIG8" s="808"/>
      <c r="RIH8" s="808"/>
      <c r="RII8" s="808"/>
      <c r="RIJ8" s="808"/>
      <c r="RIK8" s="808"/>
      <c r="RIL8" s="808"/>
      <c r="RIM8" s="808"/>
      <c r="RIN8" s="808"/>
      <c r="RIO8" s="808"/>
      <c r="RIP8" s="808"/>
      <c r="RIQ8" s="808"/>
      <c r="RIR8" s="808"/>
      <c r="RIS8" s="808"/>
      <c r="RIT8" s="808"/>
      <c r="RIU8" s="808"/>
      <c r="RIV8" s="808"/>
      <c r="RIW8" s="808"/>
      <c r="RIX8" s="808"/>
      <c r="RIY8" s="808"/>
      <c r="RIZ8" s="808"/>
      <c r="RJA8" s="808"/>
      <c r="RJB8" s="808"/>
      <c r="RJC8" s="808"/>
      <c r="RJD8" s="808"/>
      <c r="RJE8" s="808"/>
      <c r="RJF8" s="808"/>
      <c r="RJG8" s="808"/>
      <c r="RJH8" s="808"/>
      <c r="RJI8" s="808"/>
      <c r="RJJ8" s="808"/>
      <c r="RJK8" s="808"/>
      <c r="RJL8" s="808"/>
      <c r="RJM8" s="808"/>
      <c r="RJN8" s="808"/>
      <c r="RJO8" s="808"/>
      <c r="RJP8" s="808"/>
      <c r="RJQ8" s="808"/>
      <c r="RJR8" s="808"/>
      <c r="RJS8" s="808"/>
      <c r="RJT8" s="808"/>
      <c r="RJU8" s="808"/>
      <c r="RJV8" s="808"/>
      <c r="RJW8" s="808"/>
      <c r="RJX8" s="808"/>
      <c r="RJY8" s="808"/>
      <c r="RJZ8" s="808"/>
      <c r="RKA8" s="808"/>
      <c r="RKB8" s="808"/>
      <c r="RKC8" s="808"/>
      <c r="RKD8" s="808"/>
      <c r="RKE8" s="808"/>
      <c r="RKF8" s="808"/>
      <c r="RKG8" s="808"/>
      <c r="RKH8" s="808"/>
      <c r="RKI8" s="808"/>
      <c r="RKJ8" s="808"/>
      <c r="RKK8" s="808"/>
      <c r="RKL8" s="808"/>
      <c r="RKM8" s="808"/>
      <c r="RKN8" s="808"/>
      <c r="RKO8" s="808"/>
      <c r="RKP8" s="808"/>
      <c r="RKQ8" s="808"/>
      <c r="RKR8" s="808"/>
      <c r="RKS8" s="808"/>
      <c r="RKT8" s="808"/>
      <c r="RKU8" s="808"/>
      <c r="RKV8" s="808"/>
      <c r="RKW8" s="808"/>
      <c r="RKX8" s="808"/>
      <c r="RKY8" s="808"/>
      <c r="RKZ8" s="808"/>
      <c r="RLA8" s="808"/>
      <c r="RLB8" s="808"/>
      <c r="RLC8" s="808"/>
      <c r="RLD8" s="808"/>
      <c r="RLE8" s="808"/>
      <c r="RLF8" s="808"/>
      <c r="RLG8" s="808"/>
      <c r="RLH8" s="808"/>
      <c r="RLI8" s="808"/>
      <c r="RLJ8" s="808"/>
      <c r="RLK8" s="808"/>
      <c r="RLL8" s="808"/>
      <c r="RLM8" s="808"/>
      <c r="RLN8" s="808"/>
      <c r="RLO8" s="808"/>
      <c r="RLP8" s="808"/>
      <c r="RLQ8" s="808"/>
      <c r="RLR8" s="808"/>
      <c r="RLS8" s="808"/>
      <c r="RLT8" s="808"/>
      <c r="RLU8" s="808"/>
      <c r="RLV8" s="808"/>
      <c r="RLW8" s="808"/>
      <c r="RLX8" s="808"/>
      <c r="RLY8" s="808"/>
      <c r="RLZ8" s="808"/>
      <c r="RMA8" s="808"/>
      <c r="RMB8" s="808"/>
      <c r="RMC8" s="808"/>
      <c r="RMD8" s="808"/>
      <c r="RME8" s="808"/>
      <c r="RMF8" s="808"/>
      <c r="RMG8" s="808"/>
      <c r="RMH8" s="808"/>
      <c r="RMI8" s="808"/>
      <c r="RMJ8" s="808"/>
      <c r="RMK8" s="808"/>
      <c r="RML8" s="808"/>
      <c r="RMM8" s="808"/>
      <c r="RMN8" s="808"/>
      <c r="RMO8" s="808"/>
      <c r="RMP8" s="808"/>
      <c r="RMQ8" s="808"/>
      <c r="RMR8" s="808"/>
      <c r="RMS8" s="808"/>
      <c r="RMT8" s="808"/>
      <c r="RMU8" s="808"/>
      <c r="RMV8" s="808"/>
      <c r="RMW8" s="808"/>
      <c r="RMX8" s="808"/>
      <c r="RMY8" s="808"/>
      <c r="RMZ8" s="808"/>
      <c r="RNA8" s="808"/>
      <c r="RNB8" s="808"/>
      <c r="RNC8" s="808"/>
      <c r="RND8" s="808"/>
      <c r="RNE8" s="808"/>
      <c r="RNF8" s="808"/>
      <c r="RNG8" s="808"/>
      <c r="RNH8" s="808"/>
      <c r="RNI8" s="808"/>
      <c r="RNJ8" s="808"/>
      <c r="RNK8" s="808"/>
      <c r="RNL8" s="808"/>
      <c r="RNM8" s="808"/>
      <c r="RNN8" s="808"/>
      <c r="RNO8" s="808"/>
      <c r="RNP8" s="808"/>
      <c r="RNQ8" s="808"/>
      <c r="RNR8" s="808"/>
      <c r="RNS8" s="808"/>
      <c r="RNT8" s="808"/>
      <c r="RNU8" s="808"/>
      <c r="RNV8" s="808"/>
      <c r="RNW8" s="808"/>
      <c r="RNX8" s="808"/>
      <c r="RNY8" s="808"/>
      <c r="RNZ8" s="808"/>
      <c r="ROA8" s="808"/>
      <c r="ROB8" s="808"/>
      <c r="ROC8" s="808"/>
      <c r="ROD8" s="808"/>
      <c r="ROE8" s="808"/>
      <c r="ROF8" s="808"/>
      <c r="ROG8" s="808"/>
      <c r="ROH8" s="808"/>
      <c r="ROI8" s="808"/>
      <c r="ROJ8" s="808"/>
      <c r="ROK8" s="808"/>
      <c r="ROL8" s="808"/>
      <c r="ROM8" s="808"/>
      <c r="RON8" s="808"/>
      <c r="ROO8" s="808"/>
      <c r="ROP8" s="808"/>
      <c r="ROQ8" s="808"/>
      <c r="ROR8" s="808"/>
      <c r="ROS8" s="808"/>
      <c r="ROT8" s="808"/>
      <c r="ROU8" s="808"/>
      <c r="ROV8" s="808"/>
      <c r="ROW8" s="808"/>
      <c r="ROX8" s="808"/>
      <c r="ROY8" s="808"/>
      <c r="ROZ8" s="808"/>
      <c r="RPA8" s="808"/>
      <c r="RPB8" s="808"/>
      <c r="RPC8" s="808"/>
      <c r="RPD8" s="808"/>
      <c r="RPE8" s="808"/>
      <c r="RPF8" s="808"/>
      <c r="RPG8" s="808"/>
      <c r="RPH8" s="808"/>
      <c r="RPI8" s="808"/>
      <c r="RPJ8" s="808"/>
      <c r="RPK8" s="808"/>
      <c r="RPL8" s="808"/>
      <c r="RPM8" s="808"/>
      <c r="RPN8" s="808"/>
      <c r="RPO8" s="808"/>
      <c r="RPP8" s="808"/>
      <c r="RPQ8" s="808"/>
      <c r="RPR8" s="808"/>
      <c r="RPS8" s="808"/>
      <c r="RPT8" s="808"/>
      <c r="RPU8" s="808"/>
      <c r="RPV8" s="808"/>
      <c r="RPW8" s="808"/>
      <c r="RPX8" s="808"/>
      <c r="RPY8" s="808"/>
      <c r="RPZ8" s="808"/>
      <c r="RQA8" s="808"/>
      <c r="RQB8" s="808"/>
      <c r="RQC8" s="808"/>
      <c r="RQD8" s="808"/>
      <c r="RQE8" s="808"/>
      <c r="RQF8" s="808"/>
      <c r="RQG8" s="808"/>
      <c r="RQH8" s="808"/>
      <c r="RQI8" s="808"/>
      <c r="RQJ8" s="808"/>
      <c r="RQK8" s="808"/>
      <c r="RQL8" s="808"/>
      <c r="RQM8" s="808"/>
      <c r="RQN8" s="808"/>
      <c r="RQO8" s="808"/>
      <c r="RQP8" s="808"/>
      <c r="RQQ8" s="808"/>
      <c r="RQR8" s="808"/>
      <c r="RQS8" s="808"/>
      <c r="RQT8" s="808"/>
      <c r="RQU8" s="808"/>
      <c r="RQV8" s="808"/>
      <c r="RQW8" s="808"/>
      <c r="RQX8" s="808"/>
      <c r="RQY8" s="808"/>
      <c r="RQZ8" s="808"/>
      <c r="RRA8" s="808"/>
      <c r="RRB8" s="808"/>
      <c r="RRC8" s="808"/>
      <c r="RRD8" s="808"/>
      <c r="RRE8" s="808"/>
      <c r="RRF8" s="808"/>
      <c r="RRG8" s="808"/>
      <c r="RRH8" s="808"/>
      <c r="RRI8" s="808"/>
      <c r="RRJ8" s="808"/>
      <c r="RRK8" s="808"/>
      <c r="RRL8" s="808"/>
      <c r="RRM8" s="808"/>
      <c r="RRN8" s="808"/>
      <c r="RRO8" s="808"/>
      <c r="RRP8" s="808"/>
      <c r="RRQ8" s="808"/>
      <c r="RRR8" s="808"/>
      <c r="RRS8" s="808"/>
      <c r="RRT8" s="808"/>
      <c r="RRU8" s="808"/>
      <c r="RRV8" s="808"/>
      <c r="RRW8" s="808"/>
      <c r="RRX8" s="808"/>
      <c r="RRY8" s="808"/>
      <c r="RRZ8" s="808"/>
      <c r="RSA8" s="808"/>
      <c r="RSB8" s="808"/>
      <c r="RSC8" s="808"/>
      <c r="RSD8" s="808"/>
      <c r="RSE8" s="808"/>
      <c r="RSF8" s="808"/>
      <c r="RSG8" s="808"/>
      <c r="RSH8" s="808"/>
      <c r="RSI8" s="808"/>
      <c r="RSJ8" s="808"/>
      <c r="RSK8" s="808"/>
      <c r="RSL8" s="808"/>
      <c r="RSM8" s="808"/>
      <c r="RSN8" s="808"/>
      <c r="RSO8" s="808"/>
      <c r="RSP8" s="808"/>
      <c r="RSQ8" s="808"/>
      <c r="RSR8" s="808"/>
      <c r="RSS8" s="808"/>
      <c r="RST8" s="808"/>
      <c r="RSU8" s="808"/>
      <c r="RSV8" s="808"/>
      <c r="RSW8" s="808"/>
      <c r="RSX8" s="808"/>
      <c r="RSY8" s="808"/>
      <c r="RSZ8" s="808"/>
      <c r="RTA8" s="808"/>
      <c r="RTB8" s="808"/>
      <c r="RTC8" s="808"/>
      <c r="RTD8" s="808"/>
      <c r="RTE8" s="808"/>
      <c r="RTF8" s="808"/>
      <c r="RTG8" s="808"/>
      <c r="RTH8" s="808"/>
      <c r="RTI8" s="808"/>
      <c r="RTJ8" s="808"/>
      <c r="RTK8" s="808"/>
      <c r="RTL8" s="808"/>
      <c r="RTM8" s="808"/>
      <c r="RTN8" s="808"/>
      <c r="RTO8" s="808"/>
      <c r="RTP8" s="808"/>
      <c r="RTQ8" s="808"/>
      <c r="RTR8" s="808"/>
      <c r="RTS8" s="808"/>
      <c r="RTT8" s="808"/>
      <c r="RTU8" s="808"/>
      <c r="RTV8" s="808"/>
      <c r="RTW8" s="808"/>
      <c r="RTX8" s="808"/>
      <c r="RTY8" s="808"/>
      <c r="RTZ8" s="808"/>
      <c r="RUA8" s="808"/>
      <c r="RUB8" s="808"/>
      <c r="RUC8" s="808"/>
      <c r="RUD8" s="808"/>
      <c r="RUE8" s="808"/>
      <c r="RUF8" s="808"/>
      <c r="RUG8" s="808"/>
      <c r="RUH8" s="808"/>
      <c r="RUI8" s="808"/>
      <c r="RUJ8" s="808"/>
      <c r="RUK8" s="808"/>
      <c r="RUL8" s="808"/>
      <c r="RUM8" s="808"/>
      <c r="RUN8" s="808"/>
      <c r="RUO8" s="808"/>
      <c r="RUP8" s="808"/>
      <c r="RUQ8" s="808"/>
      <c r="RUR8" s="808"/>
      <c r="RUS8" s="808"/>
      <c r="RUT8" s="808"/>
      <c r="RUU8" s="808"/>
      <c r="RUV8" s="808"/>
      <c r="RUW8" s="808"/>
      <c r="RUX8" s="808"/>
      <c r="RUY8" s="808"/>
      <c r="RUZ8" s="808"/>
      <c r="RVA8" s="808"/>
      <c r="RVB8" s="808"/>
      <c r="RVC8" s="808"/>
      <c r="RVD8" s="808"/>
      <c r="RVE8" s="808"/>
      <c r="RVF8" s="808"/>
      <c r="RVG8" s="808"/>
      <c r="RVH8" s="808"/>
      <c r="RVI8" s="808"/>
      <c r="RVJ8" s="808"/>
      <c r="RVK8" s="808"/>
      <c r="RVL8" s="808"/>
      <c r="RVM8" s="808"/>
      <c r="RVN8" s="808"/>
      <c r="RVO8" s="808"/>
      <c r="RVP8" s="808"/>
      <c r="RVQ8" s="808"/>
      <c r="RVR8" s="808"/>
      <c r="RVS8" s="808"/>
      <c r="RVT8" s="808"/>
      <c r="RVU8" s="808"/>
      <c r="RVV8" s="808"/>
      <c r="RVW8" s="808"/>
      <c r="RVX8" s="808"/>
      <c r="RVY8" s="808"/>
      <c r="RVZ8" s="808"/>
      <c r="RWA8" s="808"/>
      <c r="RWB8" s="808"/>
      <c r="RWC8" s="808"/>
      <c r="RWD8" s="808"/>
      <c r="RWE8" s="808"/>
      <c r="RWF8" s="808"/>
      <c r="RWG8" s="808"/>
      <c r="RWH8" s="808"/>
      <c r="RWI8" s="808"/>
      <c r="RWJ8" s="808"/>
      <c r="RWK8" s="808"/>
      <c r="RWL8" s="808"/>
      <c r="RWM8" s="808"/>
      <c r="RWN8" s="808"/>
      <c r="RWO8" s="808"/>
      <c r="RWP8" s="808"/>
      <c r="RWQ8" s="808"/>
      <c r="RWR8" s="808"/>
      <c r="RWS8" s="808"/>
      <c r="RWT8" s="808"/>
      <c r="RWU8" s="808"/>
      <c r="RWV8" s="808"/>
      <c r="RWW8" s="808"/>
      <c r="RWX8" s="808"/>
      <c r="RWY8" s="808"/>
      <c r="RWZ8" s="808"/>
      <c r="RXA8" s="808"/>
      <c r="RXB8" s="808"/>
      <c r="RXC8" s="808"/>
      <c r="RXD8" s="808"/>
      <c r="RXE8" s="808"/>
      <c r="RXF8" s="808"/>
      <c r="RXG8" s="808"/>
      <c r="RXH8" s="808"/>
      <c r="RXI8" s="808"/>
      <c r="RXJ8" s="808"/>
      <c r="RXK8" s="808"/>
      <c r="RXL8" s="808"/>
      <c r="RXM8" s="808"/>
      <c r="RXN8" s="808"/>
      <c r="RXO8" s="808"/>
      <c r="RXP8" s="808"/>
      <c r="RXQ8" s="808"/>
      <c r="RXR8" s="808"/>
      <c r="RXS8" s="808"/>
      <c r="RXT8" s="808"/>
      <c r="RXU8" s="808"/>
      <c r="RXV8" s="808"/>
      <c r="RXW8" s="808"/>
      <c r="RXX8" s="808"/>
      <c r="RXY8" s="808"/>
      <c r="RXZ8" s="808"/>
      <c r="RYA8" s="808"/>
      <c r="RYB8" s="808"/>
      <c r="RYC8" s="808"/>
      <c r="RYD8" s="808"/>
      <c r="RYE8" s="808"/>
      <c r="RYF8" s="808"/>
      <c r="RYG8" s="808"/>
      <c r="RYH8" s="808"/>
      <c r="RYI8" s="808"/>
      <c r="RYJ8" s="808"/>
      <c r="RYK8" s="808"/>
      <c r="RYL8" s="808"/>
      <c r="RYM8" s="808"/>
      <c r="RYN8" s="808"/>
      <c r="RYO8" s="808"/>
      <c r="RYP8" s="808"/>
      <c r="RYQ8" s="808"/>
      <c r="RYR8" s="808"/>
      <c r="RYS8" s="808"/>
      <c r="RYT8" s="808"/>
      <c r="RYU8" s="808"/>
      <c r="RYV8" s="808"/>
      <c r="RYW8" s="808"/>
      <c r="RYX8" s="808"/>
      <c r="RYY8" s="808"/>
      <c r="RYZ8" s="808"/>
      <c r="RZA8" s="808"/>
      <c r="RZB8" s="808"/>
      <c r="RZC8" s="808"/>
      <c r="RZD8" s="808"/>
      <c r="RZE8" s="808"/>
      <c r="RZF8" s="808"/>
      <c r="RZG8" s="808"/>
      <c r="RZH8" s="808"/>
      <c r="RZI8" s="808"/>
      <c r="RZJ8" s="808"/>
      <c r="RZK8" s="808"/>
      <c r="RZL8" s="808"/>
      <c r="RZM8" s="808"/>
      <c r="RZN8" s="808"/>
      <c r="RZO8" s="808"/>
      <c r="RZP8" s="808"/>
      <c r="RZQ8" s="808"/>
      <c r="RZR8" s="808"/>
      <c r="RZS8" s="808"/>
      <c r="RZT8" s="808"/>
      <c r="RZU8" s="808"/>
      <c r="RZV8" s="808"/>
      <c r="RZW8" s="808"/>
      <c r="RZX8" s="808"/>
      <c r="RZY8" s="808"/>
      <c r="RZZ8" s="808"/>
      <c r="SAA8" s="808"/>
      <c r="SAB8" s="808"/>
      <c r="SAC8" s="808"/>
      <c r="SAD8" s="808"/>
      <c r="SAE8" s="808"/>
      <c r="SAF8" s="808"/>
      <c r="SAG8" s="808"/>
      <c r="SAH8" s="808"/>
      <c r="SAI8" s="808"/>
      <c r="SAJ8" s="808"/>
      <c r="SAK8" s="808"/>
      <c r="SAL8" s="808"/>
      <c r="SAM8" s="808"/>
      <c r="SAN8" s="808"/>
      <c r="SAO8" s="808"/>
      <c r="SAP8" s="808"/>
      <c r="SAQ8" s="808"/>
      <c r="SAR8" s="808"/>
      <c r="SAS8" s="808"/>
      <c r="SAT8" s="808"/>
      <c r="SAU8" s="808"/>
      <c r="SAV8" s="808"/>
      <c r="SAW8" s="808"/>
      <c r="SAX8" s="808"/>
      <c r="SAY8" s="808"/>
      <c r="SAZ8" s="808"/>
      <c r="SBA8" s="808"/>
      <c r="SBB8" s="808"/>
      <c r="SBC8" s="808"/>
      <c r="SBD8" s="808"/>
      <c r="SBE8" s="808"/>
      <c r="SBF8" s="808"/>
      <c r="SBG8" s="808"/>
      <c r="SBH8" s="808"/>
      <c r="SBI8" s="808"/>
      <c r="SBJ8" s="808"/>
      <c r="SBK8" s="808"/>
      <c r="SBL8" s="808"/>
      <c r="SBM8" s="808"/>
      <c r="SBN8" s="808"/>
      <c r="SBO8" s="808"/>
      <c r="SBP8" s="808"/>
      <c r="SBQ8" s="808"/>
      <c r="SBR8" s="808"/>
      <c r="SBS8" s="808"/>
      <c r="SBT8" s="808"/>
      <c r="SBU8" s="808"/>
      <c r="SBV8" s="808"/>
      <c r="SBW8" s="808"/>
      <c r="SBX8" s="808"/>
      <c r="SBY8" s="808"/>
      <c r="SBZ8" s="808"/>
      <c r="SCA8" s="808"/>
      <c r="SCB8" s="808"/>
      <c r="SCC8" s="808"/>
      <c r="SCD8" s="808"/>
      <c r="SCE8" s="808"/>
      <c r="SCF8" s="808"/>
      <c r="SCG8" s="808"/>
      <c r="SCH8" s="808"/>
      <c r="SCI8" s="808"/>
      <c r="SCJ8" s="808"/>
      <c r="SCK8" s="808"/>
      <c r="SCL8" s="808"/>
      <c r="SCM8" s="808"/>
      <c r="SCN8" s="808"/>
      <c r="SCO8" s="808"/>
      <c r="SCP8" s="808"/>
      <c r="SCQ8" s="808"/>
      <c r="SCR8" s="808"/>
      <c r="SCS8" s="808"/>
      <c r="SCT8" s="808"/>
      <c r="SCU8" s="808"/>
      <c r="SCV8" s="808"/>
      <c r="SCW8" s="808"/>
      <c r="SCX8" s="808"/>
      <c r="SCY8" s="808"/>
      <c r="SCZ8" s="808"/>
      <c r="SDA8" s="808"/>
      <c r="SDB8" s="808"/>
      <c r="SDC8" s="808"/>
      <c r="SDD8" s="808"/>
      <c r="SDE8" s="808"/>
      <c r="SDF8" s="808"/>
      <c r="SDG8" s="808"/>
      <c r="SDH8" s="808"/>
      <c r="SDI8" s="808"/>
      <c r="SDJ8" s="808"/>
      <c r="SDK8" s="808"/>
      <c r="SDL8" s="808"/>
      <c r="SDM8" s="808"/>
      <c r="SDN8" s="808"/>
      <c r="SDO8" s="808"/>
      <c r="SDP8" s="808"/>
      <c r="SDQ8" s="808"/>
      <c r="SDR8" s="808"/>
      <c r="SDS8" s="808"/>
      <c r="SDT8" s="808"/>
      <c r="SDU8" s="808"/>
      <c r="SDV8" s="808"/>
      <c r="SDW8" s="808"/>
      <c r="SDX8" s="808"/>
      <c r="SDY8" s="808"/>
      <c r="SDZ8" s="808"/>
      <c r="SEA8" s="808"/>
      <c r="SEB8" s="808"/>
      <c r="SEC8" s="808"/>
      <c r="SED8" s="808"/>
      <c r="SEE8" s="808"/>
      <c r="SEF8" s="808"/>
      <c r="SEG8" s="808"/>
      <c r="SEH8" s="808"/>
      <c r="SEI8" s="808"/>
      <c r="SEJ8" s="808"/>
      <c r="SEK8" s="808"/>
      <c r="SEL8" s="808"/>
      <c r="SEM8" s="808"/>
      <c r="SEN8" s="808"/>
      <c r="SEO8" s="808"/>
      <c r="SEP8" s="808"/>
      <c r="SEQ8" s="808"/>
      <c r="SER8" s="808"/>
      <c r="SES8" s="808"/>
      <c r="SET8" s="808"/>
      <c r="SEU8" s="808"/>
      <c r="SEV8" s="808"/>
      <c r="SEW8" s="808"/>
      <c r="SEX8" s="808"/>
      <c r="SEY8" s="808"/>
      <c r="SEZ8" s="808"/>
      <c r="SFA8" s="808"/>
      <c r="SFB8" s="808"/>
      <c r="SFC8" s="808"/>
      <c r="SFD8" s="808"/>
      <c r="SFE8" s="808"/>
      <c r="SFF8" s="808"/>
      <c r="SFG8" s="808"/>
      <c r="SFH8" s="808"/>
      <c r="SFI8" s="808"/>
      <c r="SFJ8" s="808"/>
      <c r="SFK8" s="808"/>
      <c r="SFL8" s="808"/>
      <c r="SFM8" s="808"/>
      <c r="SFN8" s="808"/>
      <c r="SFO8" s="808"/>
      <c r="SFP8" s="808"/>
      <c r="SFQ8" s="808"/>
      <c r="SFR8" s="808"/>
      <c r="SFS8" s="808"/>
      <c r="SFT8" s="808"/>
      <c r="SFU8" s="808"/>
      <c r="SFV8" s="808"/>
      <c r="SFW8" s="808"/>
      <c r="SFX8" s="808"/>
      <c r="SFY8" s="808"/>
      <c r="SFZ8" s="808"/>
      <c r="SGA8" s="808"/>
      <c r="SGB8" s="808"/>
      <c r="SGC8" s="808"/>
      <c r="SGD8" s="808"/>
      <c r="SGE8" s="808"/>
      <c r="SGF8" s="808"/>
      <c r="SGG8" s="808"/>
      <c r="SGH8" s="808"/>
      <c r="SGI8" s="808"/>
      <c r="SGJ8" s="808"/>
      <c r="SGK8" s="808"/>
      <c r="SGL8" s="808"/>
      <c r="SGM8" s="808"/>
      <c r="SGN8" s="808"/>
      <c r="SGO8" s="808"/>
      <c r="SGP8" s="808"/>
      <c r="SGQ8" s="808"/>
      <c r="SGR8" s="808"/>
      <c r="SGS8" s="808"/>
      <c r="SGT8" s="808"/>
      <c r="SGU8" s="808"/>
      <c r="SGV8" s="808"/>
      <c r="SGW8" s="808"/>
      <c r="SGX8" s="808"/>
      <c r="SGY8" s="808"/>
      <c r="SGZ8" s="808"/>
      <c r="SHA8" s="808"/>
      <c r="SHB8" s="808"/>
      <c r="SHC8" s="808"/>
      <c r="SHD8" s="808"/>
      <c r="SHE8" s="808"/>
      <c r="SHF8" s="808"/>
      <c r="SHG8" s="808"/>
      <c r="SHH8" s="808"/>
      <c r="SHI8" s="808"/>
      <c r="SHJ8" s="808"/>
      <c r="SHK8" s="808"/>
      <c r="SHL8" s="808"/>
      <c r="SHM8" s="808"/>
      <c r="SHN8" s="808"/>
      <c r="SHO8" s="808"/>
      <c r="SHP8" s="808"/>
      <c r="SHQ8" s="808"/>
      <c r="SHR8" s="808"/>
      <c r="SHS8" s="808"/>
      <c r="SHT8" s="808"/>
      <c r="SHU8" s="808"/>
      <c r="SHV8" s="808"/>
      <c r="SHW8" s="808"/>
      <c r="SHX8" s="808"/>
      <c r="SHY8" s="808"/>
      <c r="SHZ8" s="808"/>
      <c r="SIA8" s="808"/>
      <c r="SIB8" s="808"/>
      <c r="SIC8" s="808"/>
      <c r="SID8" s="808"/>
      <c r="SIE8" s="808"/>
      <c r="SIF8" s="808"/>
      <c r="SIG8" s="808"/>
      <c r="SIH8" s="808"/>
      <c r="SII8" s="808"/>
      <c r="SIJ8" s="808"/>
      <c r="SIK8" s="808"/>
      <c r="SIL8" s="808"/>
      <c r="SIM8" s="808"/>
      <c r="SIN8" s="808"/>
      <c r="SIO8" s="808"/>
      <c r="SIP8" s="808"/>
      <c r="SIQ8" s="808"/>
      <c r="SIR8" s="808"/>
      <c r="SIS8" s="808"/>
      <c r="SIT8" s="808"/>
      <c r="SIU8" s="808"/>
      <c r="SIV8" s="808"/>
      <c r="SIW8" s="808"/>
      <c r="SIX8" s="808"/>
      <c r="SIY8" s="808"/>
      <c r="SIZ8" s="808"/>
      <c r="SJA8" s="808"/>
      <c r="SJB8" s="808"/>
      <c r="SJC8" s="808"/>
      <c r="SJD8" s="808"/>
      <c r="SJE8" s="808"/>
      <c r="SJF8" s="808"/>
      <c r="SJG8" s="808"/>
      <c r="SJH8" s="808"/>
      <c r="SJI8" s="808"/>
      <c r="SJJ8" s="808"/>
      <c r="SJK8" s="808"/>
      <c r="SJL8" s="808"/>
      <c r="SJM8" s="808"/>
      <c r="SJN8" s="808"/>
      <c r="SJO8" s="808"/>
      <c r="SJP8" s="808"/>
      <c r="SJQ8" s="808"/>
      <c r="SJR8" s="808"/>
      <c r="SJS8" s="808"/>
      <c r="SJT8" s="808"/>
      <c r="SJU8" s="808"/>
      <c r="SJV8" s="808"/>
      <c r="SJW8" s="808"/>
      <c r="SJX8" s="808"/>
      <c r="SJY8" s="808"/>
      <c r="SJZ8" s="808"/>
      <c r="SKA8" s="808"/>
      <c r="SKB8" s="808"/>
      <c r="SKC8" s="808"/>
      <c r="SKD8" s="808"/>
      <c r="SKE8" s="808"/>
      <c r="SKF8" s="808"/>
      <c r="SKG8" s="808"/>
      <c r="SKH8" s="808"/>
      <c r="SKI8" s="808"/>
      <c r="SKJ8" s="808"/>
      <c r="SKK8" s="808"/>
      <c r="SKL8" s="808"/>
      <c r="SKM8" s="808"/>
      <c r="SKN8" s="808"/>
      <c r="SKO8" s="808"/>
      <c r="SKP8" s="808"/>
      <c r="SKQ8" s="808"/>
      <c r="SKR8" s="808"/>
      <c r="SKS8" s="808"/>
      <c r="SKT8" s="808"/>
      <c r="SKU8" s="808"/>
      <c r="SKV8" s="808"/>
      <c r="SKW8" s="808"/>
      <c r="SKX8" s="808"/>
      <c r="SKY8" s="808"/>
      <c r="SKZ8" s="808"/>
      <c r="SLA8" s="808"/>
      <c r="SLB8" s="808"/>
      <c r="SLC8" s="808"/>
      <c r="SLD8" s="808"/>
      <c r="SLE8" s="808"/>
      <c r="SLF8" s="808"/>
      <c r="SLG8" s="808"/>
      <c r="SLH8" s="808"/>
      <c r="SLI8" s="808"/>
      <c r="SLJ8" s="808"/>
      <c r="SLK8" s="808"/>
      <c r="SLL8" s="808"/>
      <c r="SLM8" s="808"/>
      <c r="SLN8" s="808"/>
      <c r="SLO8" s="808"/>
      <c r="SLP8" s="808"/>
      <c r="SLQ8" s="808"/>
      <c r="SLR8" s="808"/>
      <c r="SLS8" s="808"/>
      <c r="SLT8" s="808"/>
      <c r="SLU8" s="808"/>
      <c r="SLV8" s="808"/>
      <c r="SLW8" s="808"/>
      <c r="SLX8" s="808"/>
      <c r="SLY8" s="808"/>
      <c r="SLZ8" s="808"/>
      <c r="SMA8" s="808"/>
      <c r="SMB8" s="808"/>
      <c r="SMC8" s="808"/>
      <c r="SMD8" s="808"/>
      <c r="SME8" s="808"/>
      <c r="SMF8" s="808"/>
      <c r="SMG8" s="808"/>
      <c r="SMH8" s="808"/>
      <c r="SMI8" s="808"/>
      <c r="SMJ8" s="808"/>
      <c r="SMK8" s="808"/>
      <c r="SML8" s="808"/>
      <c r="SMM8" s="808"/>
      <c r="SMN8" s="808"/>
      <c r="SMO8" s="808"/>
      <c r="SMP8" s="808"/>
      <c r="SMQ8" s="808"/>
      <c r="SMR8" s="808"/>
      <c r="SMS8" s="808"/>
      <c r="SMT8" s="808"/>
      <c r="SMU8" s="808"/>
      <c r="SMV8" s="808"/>
      <c r="SMW8" s="808"/>
      <c r="SMX8" s="808"/>
      <c r="SMY8" s="808"/>
      <c r="SMZ8" s="808"/>
      <c r="SNA8" s="808"/>
      <c r="SNB8" s="808"/>
      <c r="SNC8" s="808"/>
      <c r="SND8" s="808"/>
      <c r="SNE8" s="808"/>
      <c r="SNF8" s="808"/>
      <c r="SNG8" s="808"/>
      <c r="SNH8" s="808"/>
      <c r="SNI8" s="808"/>
      <c r="SNJ8" s="808"/>
      <c r="SNK8" s="808"/>
      <c r="SNL8" s="808"/>
      <c r="SNM8" s="808"/>
      <c r="SNN8" s="808"/>
      <c r="SNO8" s="808"/>
      <c r="SNP8" s="808"/>
      <c r="SNQ8" s="808"/>
      <c r="SNR8" s="808"/>
      <c r="SNS8" s="808"/>
      <c r="SNT8" s="808"/>
      <c r="SNU8" s="808"/>
      <c r="SNV8" s="808"/>
      <c r="SNW8" s="808"/>
      <c r="SNX8" s="808"/>
      <c r="SNY8" s="808"/>
      <c r="SNZ8" s="808"/>
      <c r="SOA8" s="808"/>
      <c r="SOB8" s="808"/>
      <c r="SOC8" s="808"/>
      <c r="SOD8" s="808"/>
      <c r="SOE8" s="808"/>
      <c r="SOF8" s="808"/>
      <c r="SOG8" s="808"/>
      <c r="SOH8" s="808"/>
      <c r="SOI8" s="808"/>
      <c r="SOJ8" s="808"/>
      <c r="SOK8" s="808"/>
      <c r="SOL8" s="808"/>
      <c r="SOM8" s="808"/>
      <c r="SON8" s="808"/>
      <c r="SOO8" s="808"/>
      <c r="SOP8" s="808"/>
      <c r="SOQ8" s="808"/>
      <c r="SOR8" s="808"/>
      <c r="SOS8" s="808"/>
      <c r="SOT8" s="808"/>
      <c r="SOU8" s="808"/>
      <c r="SOV8" s="808"/>
      <c r="SOW8" s="808"/>
      <c r="SOX8" s="808"/>
      <c r="SOY8" s="808"/>
      <c r="SOZ8" s="808"/>
      <c r="SPA8" s="808"/>
      <c r="SPB8" s="808"/>
      <c r="SPC8" s="808"/>
      <c r="SPD8" s="808"/>
      <c r="SPE8" s="808"/>
      <c r="SPF8" s="808"/>
      <c r="SPG8" s="808"/>
      <c r="SPH8" s="808"/>
      <c r="SPI8" s="808"/>
      <c r="SPJ8" s="808"/>
      <c r="SPK8" s="808"/>
      <c r="SPL8" s="808"/>
      <c r="SPM8" s="808"/>
      <c r="SPN8" s="808"/>
      <c r="SPO8" s="808"/>
      <c r="SPP8" s="808"/>
      <c r="SPQ8" s="808"/>
      <c r="SPR8" s="808"/>
      <c r="SPS8" s="808"/>
      <c r="SPT8" s="808"/>
      <c r="SPU8" s="808"/>
      <c r="SPV8" s="808"/>
      <c r="SPW8" s="808"/>
      <c r="SPX8" s="808"/>
      <c r="SPY8" s="808"/>
      <c r="SPZ8" s="808"/>
      <c r="SQA8" s="808"/>
      <c r="SQB8" s="808"/>
      <c r="SQC8" s="808"/>
      <c r="SQD8" s="808"/>
      <c r="SQE8" s="808"/>
      <c r="SQF8" s="808"/>
      <c r="SQG8" s="808"/>
      <c r="SQH8" s="808"/>
      <c r="SQI8" s="808"/>
      <c r="SQJ8" s="808"/>
      <c r="SQK8" s="808"/>
      <c r="SQL8" s="808"/>
      <c r="SQM8" s="808"/>
      <c r="SQN8" s="808"/>
      <c r="SQO8" s="808"/>
      <c r="SQP8" s="808"/>
      <c r="SQQ8" s="808"/>
      <c r="SQR8" s="808"/>
      <c r="SQS8" s="808"/>
      <c r="SQT8" s="808"/>
      <c r="SQU8" s="808"/>
      <c r="SQV8" s="808"/>
      <c r="SQW8" s="808"/>
      <c r="SQX8" s="808"/>
      <c r="SQY8" s="808"/>
      <c r="SQZ8" s="808"/>
      <c r="SRA8" s="808"/>
      <c r="SRB8" s="808"/>
      <c r="SRC8" s="808"/>
      <c r="SRD8" s="808"/>
      <c r="SRE8" s="808"/>
      <c r="SRF8" s="808"/>
      <c r="SRG8" s="808"/>
      <c r="SRH8" s="808"/>
      <c r="SRI8" s="808"/>
      <c r="SRJ8" s="808"/>
      <c r="SRK8" s="808"/>
      <c r="SRL8" s="808"/>
      <c r="SRM8" s="808"/>
      <c r="SRN8" s="808"/>
      <c r="SRO8" s="808"/>
      <c r="SRP8" s="808"/>
      <c r="SRQ8" s="808"/>
      <c r="SRR8" s="808"/>
      <c r="SRS8" s="808"/>
      <c r="SRT8" s="808"/>
      <c r="SRU8" s="808"/>
      <c r="SRV8" s="808"/>
      <c r="SRW8" s="808"/>
      <c r="SRX8" s="808"/>
      <c r="SRY8" s="808"/>
      <c r="SRZ8" s="808"/>
      <c r="SSA8" s="808"/>
      <c r="SSB8" s="808"/>
      <c r="SSC8" s="808"/>
      <c r="SSD8" s="808"/>
      <c r="SSE8" s="808"/>
      <c r="SSF8" s="808"/>
      <c r="SSG8" s="808"/>
      <c r="SSH8" s="808"/>
      <c r="SSI8" s="808"/>
      <c r="SSJ8" s="808"/>
      <c r="SSK8" s="808"/>
      <c r="SSL8" s="808"/>
      <c r="SSM8" s="808"/>
      <c r="SSN8" s="808"/>
      <c r="SSO8" s="808"/>
      <c r="SSP8" s="808"/>
      <c r="SSQ8" s="808"/>
      <c r="SSR8" s="808"/>
      <c r="SSS8" s="808"/>
      <c r="SST8" s="808"/>
      <c r="SSU8" s="808"/>
      <c r="SSV8" s="808"/>
      <c r="SSW8" s="808"/>
      <c r="SSX8" s="808"/>
      <c r="SSY8" s="808"/>
      <c r="SSZ8" s="808"/>
      <c r="STA8" s="808"/>
      <c r="STB8" s="808"/>
      <c r="STC8" s="808"/>
      <c r="STD8" s="808"/>
      <c r="STE8" s="808"/>
      <c r="STF8" s="808"/>
      <c r="STG8" s="808"/>
      <c r="STH8" s="808"/>
      <c r="STI8" s="808"/>
      <c r="STJ8" s="808"/>
      <c r="STK8" s="808"/>
      <c r="STL8" s="808"/>
      <c r="STM8" s="808"/>
      <c r="STN8" s="808"/>
      <c r="STO8" s="808"/>
      <c r="STP8" s="808"/>
      <c r="STQ8" s="808"/>
      <c r="STR8" s="808"/>
      <c r="STS8" s="808"/>
      <c r="STT8" s="808"/>
      <c r="STU8" s="808"/>
      <c r="STV8" s="808"/>
      <c r="STW8" s="808"/>
      <c r="STX8" s="808"/>
      <c r="STY8" s="808"/>
      <c r="STZ8" s="808"/>
      <c r="SUA8" s="808"/>
      <c r="SUB8" s="808"/>
      <c r="SUC8" s="808"/>
      <c r="SUD8" s="808"/>
      <c r="SUE8" s="808"/>
      <c r="SUF8" s="808"/>
      <c r="SUG8" s="808"/>
      <c r="SUH8" s="808"/>
      <c r="SUI8" s="808"/>
      <c r="SUJ8" s="808"/>
      <c r="SUK8" s="808"/>
      <c r="SUL8" s="808"/>
      <c r="SUM8" s="808"/>
      <c r="SUN8" s="808"/>
      <c r="SUO8" s="808"/>
      <c r="SUP8" s="808"/>
      <c r="SUQ8" s="808"/>
      <c r="SUR8" s="808"/>
      <c r="SUS8" s="808"/>
      <c r="SUT8" s="808"/>
      <c r="SUU8" s="808"/>
      <c r="SUV8" s="808"/>
      <c r="SUW8" s="808"/>
      <c r="SUX8" s="808"/>
      <c r="SUY8" s="808"/>
      <c r="SUZ8" s="808"/>
      <c r="SVA8" s="808"/>
      <c r="SVB8" s="808"/>
      <c r="SVC8" s="808"/>
      <c r="SVD8" s="808"/>
      <c r="SVE8" s="808"/>
      <c r="SVF8" s="808"/>
      <c r="SVG8" s="808"/>
      <c r="SVH8" s="808"/>
      <c r="SVI8" s="808"/>
      <c r="SVJ8" s="808"/>
      <c r="SVK8" s="808"/>
      <c r="SVL8" s="808"/>
      <c r="SVM8" s="808"/>
      <c r="SVN8" s="808"/>
      <c r="SVO8" s="808"/>
      <c r="SVP8" s="808"/>
      <c r="SVQ8" s="808"/>
      <c r="SVR8" s="808"/>
      <c r="SVS8" s="808"/>
      <c r="SVT8" s="808"/>
      <c r="SVU8" s="808"/>
      <c r="SVV8" s="808"/>
      <c r="SVW8" s="808"/>
      <c r="SVX8" s="808"/>
      <c r="SVY8" s="808"/>
      <c r="SVZ8" s="808"/>
      <c r="SWA8" s="808"/>
      <c r="SWB8" s="808"/>
      <c r="SWC8" s="808"/>
      <c r="SWD8" s="808"/>
      <c r="SWE8" s="808"/>
      <c r="SWF8" s="808"/>
      <c r="SWG8" s="808"/>
      <c r="SWH8" s="808"/>
      <c r="SWI8" s="808"/>
      <c r="SWJ8" s="808"/>
      <c r="SWK8" s="808"/>
      <c r="SWL8" s="808"/>
      <c r="SWM8" s="808"/>
      <c r="SWN8" s="808"/>
      <c r="SWO8" s="808"/>
      <c r="SWP8" s="808"/>
      <c r="SWQ8" s="808"/>
      <c r="SWR8" s="808"/>
      <c r="SWS8" s="808"/>
      <c r="SWT8" s="808"/>
      <c r="SWU8" s="808"/>
      <c r="SWV8" s="808"/>
      <c r="SWW8" s="808"/>
      <c r="SWX8" s="808"/>
      <c r="SWY8" s="808"/>
      <c r="SWZ8" s="808"/>
      <c r="SXA8" s="808"/>
      <c r="SXB8" s="808"/>
      <c r="SXC8" s="808"/>
      <c r="SXD8" s="808"/>
      <c r="SXE8" s="808"/>
      <c r="SXF8" s="808"/>
      <c r="SXG8" s="808"/>
      <c r="SXH8" s="808"/>
      <c r="SXI8" s="808"/>
      <c r="SXJ8" s="808"/>
      <c r="SXK8" s="808"/>
      <c r="SXL8" s="808"/>
      <c r="SXM8" s="808"/>
      <c r="SXN8" s="808"/>
      <c r="SXO8" s="808"/>
      <c r="SXP8" s="808"/>
      <c r="SXQ8" s="808"/>
      <c r="SXR8" s="808"/>
      <c r="SXS8" s="808"/>
      <c r="SXT8" s="808"/>
      <c r="SXU8" s="808"/>
      <c r="SXV8" s="808"/>
      <c r="SXW8" s="808"/>
      <c r="SXX8" s="808"/>
      <c r="SXY8" s="808"/>
      <c r="SXZ8" s="808"/>
      <c r="SYA8" s="808"/>
      <c r="SYB8" s="808"/>
      <c r="SYC8" s="808"/>
      <c r="SYD8" s="808"/>
      <c r="SYE8" s="808"/>
      <c r="SYF8" s="808"/>
      <c r="SYG8" s="808"/>
      <c r="SYH8" s="808"/>
      <c r="SYI8" s="808"/>
      <c r="SYJ8" s="808"/>
      <c r="SYK8" s="808"/>
      <c r="SYL8" s="808"/>
      <c r="SYM8" s="808"/>
      <c r="SYN8" s="808"/>
      <c r="SYO8" s="808"/>
      <c r="SYP8" s="808"/>
      <c r="SYQ8" s="808"/>
      <c r="SYR8" s="808"/>
      <c r="SYS8" s="808"/>
      <c r="SYT8" s="808"/>
      <c r="SYU8" s="808"/>
      <c r="SYV8" s="808"/>
      <c r="SYW8" s="808"/>
      <c r="SYX8" s="808"/>
      <c r="SYY8" s="808"/>
      <c r="SYZ8" s="808"/>
      <c r="SZA8" s="808"/>
      <c r="SZB8" s="808"/>
      <c r="SZC8" s="808"/>
      <c r="SZD8" s="808"/>
      <c r="SZE8" s="808"/>
      <c r="SZF8" s="808"/>
      <c r="SZG8" s="808"/>
      <c r="SZH8" s="808"/>
      <c r="SZI8" s="808"/>
      <c r="SZJ8" s="808"/>
      <c r="SZK8" s="808"/>
      <c r="SZL8" s="808"/>
      <c r="SZM8" s="808"/>
      <c r="SZN8" s="808"/>
      <c r="SZO8" s="808"/>
      <c r="SZP8" s="808"/>
      <c r="SZQ8" s="808"/>
      <c r="SZR8" s="808"/>
      <c r="SZS8" s="808"/>
      <c r="SZT8" s="808"/>
      <c r="SZU8" s="808"/>
      <c r="SZV8" s="808"/>
      <c r="SZW8" s="808"/>
      <c r="SZX8" s="808"/>
      <c r="SZY8" s="808"/>
      <c r="SZZ8" s="808"/>
      <c r="TAA8" s="808"/>
      <c r="TAB8" s="808"/>
      <c r="TAC8" s="808"/>
      <c r="TAD8" s="808"/>
      <c r="TAE8" s="808"/>
      <c r="TAF8" s="808"/>
      <c r="TAG8" s="808"/>
      <c r="TAH8" s="808"/>
      <c r="TAI8" s="808"/>
      <c r="TAJ8" s="808"/>
      <c r="TAK8" s="808"/>
      <c r="TAL8" s="808"/>
      <c r="TAM8" s="808"/>
      <c r="TAN8" s="808"/>
      <c r="TAO8" s="808"/>
      <c r="TAP8" s="808"/>
      <c r="TAQ8" s="808"/>
      <c r="TAR8" s="808"/>
      <c r="TAS8" s="808"/>
      <c r="TAT8" s="808"/>
      <c r="TAU8" s="808"/>
      <c r="TAV8" s="808"/>
      <c r="TAW8" s="808"/>
      <c r="TAX8" s="808"/>
      <c r="TAY8" s="808"/>
      <c r="TAZ8" s="808"/>
      <c r="TBA8" s="808"/>
      <c r="TBB8" s="808"/>
      <c r="TBC8" s="808"/>
      <c r="TBD8" s="808"/>
      <c r="TBE8" s="808"/>
      <c r="TBF8" s="808"/>
      <c r="TBG8" s="808"/>
      <c r="TBH8" s="808"/>
      <c r="TBI8" s="808"/>
      <c r="TBJ8" s="808"/>
      <c r="TBK8" s="808"/>
      <c r="TBL8" s="808"/>
      <c r="TBM8" s="808"/>
      <c r="TBN8" s="808"/>
      <c r="TBO8" s="808"/>
      <c r="TBP8" s="808"/>
      <c r="TBQ8" s="808"/>
      <c r="TBR8" s="808"/>
      <c r="TBS8" s="808"/>
      <c r="TBT8" s="808"/>
      <c r="TBU8" s="808"/>
      <c r="TBV8" s="808"/>
      <c r="TBW8" s="808"/>
      <c r="TBX8" s="808"/>
      <c r="TBY8" s="808"/>
      <c r="TBZ8" s="808"/>
      <c r="TCA8" s="808"/>
      <c r="TCB8" s="808"/>
      <c r="TCC8" s="808"/>
      <c r="TCD8" s="808"/>
      <c r="TCE8" s="808"/>
      <c r="TCF8" s="808"/>
      <c r="TCG8" s="808"/>
      <c r="TCH8" s="808"/>
      <c r="TCI8" s="808"/>
      <c r="TCJ8" s="808"/>
      <c r="TCK8" s="808"/>
      <c r="TCL8" s="808"/>
      <c r="TCM8" s="808"/>
      <c r="TCN8" s="808"/>
      <c r="TCO8" s="808"/>
      <c r="TCP8" s="808"/>
      <c r="TCQ8" s="808"/>
      <c r="TCR8" s="808"/>
      <c r="TCS8" s="808"/>
      <c r="TCT8" s="808"/>
      <c r="TCU8" s="808"/>
      <c r="TCV8" s="808"/>
      <c r="TCW8" s="808"/>
      <c r="TCX8" s="808"/>
      <c r="TCY8" s="808"/>
      <c r="TCZ8" s="808"/>
      <c r="TDA8" s="808"/>
      <c r="TDB8" s="808"/>
      <c r="TDC8" s="808"/>
      <c r="TDD8" s="808"/>
      <c r="TDE8" s="808"/>
      <c r="TDF8" s="808"/>
      <c r="TDG8" s="808"/>
      <c r="TDH8" s="808"/>
      <c r="TDI8" s="808"/>
      <c r="TDJ8" s="808"/>
      <c r="TDK8" s="808"/>
      <c r="TDL8" s="808"/>
      <c r="TDM8" s="808"/>
      <c r="TDN8" s="808"/>
      <c r="TDO8" s="808"/>
      <c r="TDP8" s="808"/>
      <c r="TDQ8" s="808"/>
      <c r="TDR8" s="808"/>
      <c r="TDS8" s="808"/>
      <c r="TDT8" s="808"/>
      <c r="TDU8" s="808"/>
      <c r="TDV8" s="808"/>
      <c r="TDW8" s="808"/>
      <c r="TDX8" s="808"/>
      <c r="TDY8" s="808"/>
      <c r="TDZ8" s="808"/>
      <c r="TEA8" s="808"/>
      <c r="TEB8" s="808"/>
      <c r="TEC8" s="808"/>
      <c r="TED8" s="808"/>
      <c r="TEE8" s="808"/>
      <c r="TEF8" s="808"/>
      <c r="TEG8" s="808"/>
      <c r="TEH8" s="808"/>
      <c r="TEI8" s="808"/>
      <c r="TEJ8" s="808"/>
      <c r="TEK8" s="808"/>
      <c r="TEL8" s="808"/>
      <c r="TEM8" s="808"/>
      <c r="TEN8" s="808"/>
      <c r="TEO8" s="808"/>
      <c r="TEP8" s="808"/>
      <c r="TEQ8" s="808"/>
      <c r="TER8" s="808"/>
      <c r="TES8" s="808"/>
      <c r="TET8" s="808"/>
      <c r="TEU8" s="808"/>
      <c r="TEV8" s="808"/>
      <c r="TEW8" s="808"/>
      <c r="TEX8" s="808"/>
      <c r="TEY8" s="808"/>
      <c r="TEZ8" s="808"/>
      <c r="TFA8" s="808"/>
      <c r="TFB8" s="808"/>
      <c r="TFC8" s="808"/>
      <c r="TFD8" s="808"/>
      <c r="TFE8" s="808"/>
      <c r="TFF8" s="808"/>
      <c r="TFG8" s="808"/>
      <c r="TFH8" s="808"/>
      <c r="TFI8" s="808"/>
      <c r="TFJ8" s="808"/>
      <c r="TFK8" s="808"/>
      <c r="TFL8" s="808"/>
      <c r="TFM8" s="808"/>
      <c r="TFN8" s="808"/>
      <c r="TFO8" s="808"/>
      <c r="TFP8" s="808"/>
      <c r="TFQ8" s="808"/>
      <c r="TFR8" s="808"/>
      <c r="TFS8" s="808"/>
      <c r="TFT8" s="808"/>
      <c r="TFU8" s="808"/>
      <c r="TFV8" s="808"/>
      <c r="TFW8" s="808"/>
      <c r="TFX8" s="808"/>
      <c r="TFY8" s="808"/>
      <c r="TFZ8" s="808"/>
      <c r="TGA8" s="808"/>
      <c r="TGB8" s="808"/>
      <c r="TGC8" s="808"/>
      <c r="TGD8" s="808"/>
      <c r="TGE8" s="808"/>
      <c r="TGF8" s="808"/>
      <c r="TGG8" s="808"/>
      <c r="TGH8" s="808"/>
      <c r="TGI8" s="808"/>
      <c r="TGJ8" s="808"/>
      <c r="TGK8" s="808"/>
      <c r="TGL8" s="808"/>
      <c r="TGM8" s="808"/>
      <c r="TGN8" s="808"/>
      <c r="TGO8" s="808"/>
      <c r="TGP8" s="808"/>
      <c r="TGQ8" s="808"/>
      <c r="TGR8" s="808"/>
      <c r="TGS8" s="808"/>
      <c r="TGT8" s="808"/>
      <c r="TGU8" s="808"/>
      <c r="TGV8" s="808"/>
      <c r="TGW8" s="808"/>
      <c r="TGX8" s="808"/>
      <c r="TGY8" s="808"/>
      <c r="TGZ8" s="808"/>
      <c r="THA8" s="808"/>
      <c r="THB8" s="808"/>
      <c r="THC8" s="808"/>
      <c r="THD8" s="808"/>
      <c r="THE8" s="808"/>
      <c r="THF8" s="808"/>
      <c r="THG8" s="808"/>
      <c r="THH8" s="808"/>
      <c r="THI8" s="808"/>
      <c r="THJ8" s="808"/>
      <c r="THK8" s="808"/>
      <c r="THL8" s="808"/>
      <c r="THM8" s="808"/>
      <c r="THN8" s="808"/>
      <c r="THO8" s="808"/>
      <c r="THP8" s="808"/>
      <c r="THQ8" s="808"/>
      <c r="THR8" s="808"/>
      <c r="THS8" s="808"/>
      <c r="THT8" s="808"/>
      <c r="THU8" s="808"/>
      <c r="THV8" s="808"/>
      <c r="THW8" s="808"/>
      <c r="THX8" s="808"/>
      <c r="THY8" s="808"/>
      <c r="THZ8" s="808"/>
      <c r="TIA8" s="808"/>
      <c r="TIB8" s="808"/>
      <c r="TIC8" s="808"/>
      <c r="TID8" s="808"/>
      <c r="TIE8" s="808"/>
      <c r="TIF8" s="808"/>
      <c r="TIG8" s="808"/>
      <c r="TIH8" s="808"/>
      <c r="TII8" s="808"/>
      <c r="TIJ8" s="808"/>
      <c r="TIK8" s="808"/>
      <c r="TIL8" s="808"/>
      <c r="TIM8" s="808"/>
      <c r="TIN8" s="808"/>
      <c r="TIO8" s="808"/>
      <c r="TIP8" s="808"/>
      <c r="TIQ8" s="808"/>
      <c r="TIR8" s="808"/>
      <c r="TIS8" s="808"/>
      <c r="TIT8" s="808"/>
      <c r="TIU8" s="808"/>
      <c r="TIV8" s="808"/>
      <c r="TIW8" s="808"/>
      <c r="TIX8" s="808"/>
      <c r="TIY8" s="808"/>
      <c r="TIZ8" s="808"/>
      <c r="TJA8" s="808"/>
      <c r="TJB8" s="808"/>
      <c r="TJC8" s="808"/>
      <c r="TJD8" s="808"/>
      <c r="TJE8" s="808"/>
      <c r="TJF8" s="808"/>
      <c r="TJG8" s="808"/>
      <c r="TJH8" s="808"/>
      <c r="TJI8" s="808"/>
      <c r="TJJ8" s="808"/>
      <c r="TJK8" s="808"/>
      <c r="TJL8" s="808"/>
      <c r="TJM8" s="808"/>
      <c r="TJN8" s="808"/>
      <c r="TJO8" s="808"/>
      <c r="TJP8" s="808"/>
      <c r="TJQ8" s="808"/>
      <c r="TJR8" s="808"/>
      <c r="TJS8" s="808"/>
      <c r="TJT8" s="808"/>
      <c r="TJU8" s="808"/>
      <c r="TJV8" s="808"/>
      <c r="TJW8" s="808"/>
      <c r="TJX8" s="808"/>
      <c r="TJY8" s="808"/>
      <c r="TJZ8" s="808"/>
      <c r="TKA8" s="808"/>
      <c r="TKB8" s="808"/>
      <c r="TKC8" s="808"/>
      <c r="TKD8" s="808"/>
      <c r="TKE8" s="808"/>
      <c r="TKF8" s="808"/>
      <c r="TKG8" s="808"/>
      <c r="TKH8" s="808"/>
      <c r="TKI8" s="808"/>
      <c r="TKJ8" s="808"/>
      <c r="TKK8" s="808"/>
      <c r="TKL8" s="808"/>
      <c r="TKM8" s="808"/>
      <c r="TKN8" s="808"/>
      <c r="TKO8" s="808"/>
      <c r="TKP8" s="808"/>
      <c r="TKQ8" s="808"/>
      <c r="TKR8" s="808"/>
      <c r="TKS8" s="808"/>
      <c r="TKT8" s="808"/>
      <c r="TKU8" s="808"/>
      <c r="TKV8" s="808"/>
      <c r="TKW8" s="808"/>
      <c r="TKX8" s="808"/>
      <c r="TKY8" s="808"/>
      <c r="TKZ8" s="808"/>
      <c r="TLA8" s="808"/>
      <c r="TLB8" s="808"/>
      <c r="TLC8" s="808"/>
      <c r="TLD8" s="808"/>
      <c r="TLE8" s="808"/>
      <c r="TLF8" s="808"/>
      <c r="TLG8" s="808"/>
      <c r="TLH8" s="808"/>
      <c r="TLI8" s="808"/>
      <c r="TLJ8" s="808"/>
      <c r="TLK8" s="808"/>
      <c r="TLL8" s="808"/>
      <c r="TLM8" s="808"/>
      <c r="TLN8" s="808"/>
      <c r="TLO8" s="808"/>
      <c r="TLP8" s="808"/>
      <c r="TLQ8" s="808"/>
      <c r="TLR8" s="808"/>
      <c r="TLS8" s="808"/>
      <c r="TLT8" s="808"/>
      <c r="TLU8" s="808"/>
      <c r="TLV8" s="808"/>
      <c r="TLW8" s="808"/>
      <c r="TLX8" s="808"/>
      <c r="TLY8" s="808"/>
      <c r="TLZ8" s="808"/>
      <c r="TMA8" s="808"/>
      <c r="TMB8" s="808"/>
      <c r="TMC8" s="808"/>
      <c r="TMD8" s="808"/>
      <c r="TME8" s="808"/>
      <c r="TMF8" s="808"/>
      <c r="TMG8" s="808"/>
      <c r="TMH8" s="808"/>
      <c r="TMI8" s="808"/>
      <c r="TMJ8" s="808"/>
      <c r="TMK8" s="808"/>
      <c r="TML8" s="808"/>
      <c r="TMM8" s="808"/>
      <c r="TMN8" s="808"/>
      <c r="TMO8" s="808"/>
      <c r="TMP8" s="808"/>
      <c r="TMQ8" s="808"/>
      <c r="TMR8" s="808"/>
      <c r="TMS8" s="808"/>
      <c r="TMT8" s="808"/>
      <c r="TMU8" s="808"/>
      <c r="TMV8" s="808"/>
      <c r="TMW8" s="808"/>
      <c r="TMX8" s="808"/>
      <c r="TMY8" s="808"/>
      <c r="TMZ8" s="808"/>
      <c r="TNA8" s="808"/>
      <c r="TNB8" s="808"/>
      <c r="TNC8" s="808"/>
      <c r="TND8" s="808"/>
      <c r="TNE8" s="808"/>
      <c r="TNF8" s="808"/>
      <c r="TNG8" s="808"/>
      <c r="TNH8" s="808"/>
      <c r="TNI8" s="808"/>
      <c r="TNJ8" s="808"/>
      <c r="TNK8" s="808"/>
      <c r="TNL8" s="808"/>
      <c r="TNM8" s="808"/>
      <c r="TNN8" s="808"/>
      <c r="TNO8" s="808"/>
      <c r="TNP8" s="808"/>
      <c r="TNQ8" s="808"/>
      <c r="TNR8" s="808"/>
      <c r="TNS8" s="808"/>
      <c r="TNT8" s="808"/>
      <c r="TNU8" s="808"/>
      <c r="TNV8" s="808"/>
      <c r="TNW8" s="808"/>
      <c r="TNX8" s="808"/>
      <c r="TNY8" s="808"/>
      <c r="TNZ8" s="808"/>
      <c r="TOA8" s="808"/>
      <c r="TOB8" s="808"/>
      <c r="TOC8" s="808"/>
      <c r="TOD8" s="808"/>
      <c r="TOE8" s="808"/>
      <c r="TOF8" s="808"/>
      <c r="TOG8" s="808"/>
      <c r="TOH8" s="808"/>
      <c r="TOI8" s="808"/>
      <c r="TOJ8" s="808"/>
      <c r="TOK8" s="808"/>
      <c r="TOL8" s="808"/>
      <c r="TOM8" s="808"/>
      <c r="TON8" s="808"/>
      <c r="TOO8" s="808"/>
      <c r="TOP8" s="808"/>
      <c r="TOQ8" s="808"/>
      <c r="TOR8" s="808"/>
      <c r="TOS8" s="808"/>
      <c r="TOT8" s="808"/>
      <c r="TOU8" s="808"/>
      <c r="TOV8" s="808"/>
      <c r="TOW8" s="808"/>
      <c r="TOX8" s="808"/>
      <c r="TOY8" s="808"/>
      <c r="TOZ8" s="808"/>
      <c r="TPA8" s="808"/>
      <c r="TPB8" s="808"/>
      <c r="TPC8" s="808"/>
      <c r="TPD8" s="808"/>
      <c r="TPE8" s="808"/>
      <c r="TPF8" s="808"/>
      <c r="TPG8" s="808"/>
      <c r="TPH8" s="808"/>
      <c r="TPI8" s="808"/>
      <c r="TPJ8" s="808"/>
      <c r="TPK8" s="808"/>
      <c r="TPL8" s="808"/>
      <c r="TPM8" s="808"/>
      <c r="TPN8" s="808"/>
      <c r="TPO8" s="808"/>
      <c r="TPP8" s="808"/>
      <c r="TPQ8" s="808"/>
      <c r="TPR8" s="808"/>
      <c r="TPS8" s="808"/>
      <c r="TPT8" s="808"/>
      <c r="TPU8" s="808"/>
      <c r="TPV8" s="808"/>
      <c r="TPW8" s="808"/>
      <c r="TPX8" s="808"/>
      <c r="TPY8" s="808"/>
      <c r="TPZ8" s="808"/>
      <c r="TQA8" s="808"/>
      <c r="TQB8" s="808"/>
      <c r="TQC8" s="808"/>
      <c r="TQD8" s="808"/>
      <c r="TQE8" s="808"/>
      <c r="TQF8" s="808"/>
      <c r="TQG8" s="808"/>
      <c r="TQH8" s="808"/>
      <c r="TQI8" s="808"/>
      <c r="TQJ8" s="808"/>
      <c r="TQK8" s="808"/>
      <c r="TQL8" s="808"/>
      <c r="TQM8" s="808"/>
      <c r="TQN8" s="808"/>
      <c r="TQO8" s="808"/>
      <c r="TQP8" s="808"/>
      <c r="TQQ8" s="808"/>
      <c r="TQR8" s="808"/>
      <c r="TQS8" s="808"/>
      <c r="TQT8" s="808"/>
      <c r="TQU8" s="808"/>
      <c r="TQV8" s="808"/>
      <c r="TQW8" s="808"/>
      <c r="TQX8" s="808"/>
      <c r="TQY8" s="808"/>
      <c r="TQZ8" s="808"/>
      <c r="TRA8" s="808"/>
      <c r="TRB8" s="808"/>
      <c r="TRC8" s="808"/>
      <c r="TRD8" s="808"/>
      <c r="TRE8" s="808"/>
      <c r="TRF8" s="808"/>
      <c r="TRG8" s="808"/>
      <c r="TRH8" s="808"/>
      <c r="TRI8" s="808"/>
      <c r="TRJ8" s="808"/>
      <c r="TRK8" s="808"/>
      <c r="TRL8" s="808"/>
      <c r="TRM8" s="808"/>
      <c r="TRN8" s="808"/>
      <c r="TRO8" s="808"/>
      <c r="TRP8" s="808"/>
      <c r="TRQ8" s="808"/>
      <c r="TRR8" s="808"/>
      <c r="TRS8" s="808"/>
      <c r="TRT8" s="808"/>
      <c r="TRU8" s="808"/>
      <c r="TRV8" s="808"/>
      <c r="TRW8" s="808"/>
      <c r="TRX8" s="808"/>
      <c r="TRY8" s="808"/>
      <c r="TRZ8" s="808"/>
      <c r="TSA8" s="808"/>
      <c r="TSB8" s="808"/>
      <c r="TSC8" s="808"/>
      <c r="TSD8" s="808"/>
      <c r="TSE8" s="808"/>
      <c r="TSF8" s="808"/>
      <c r="TSG8" s="808"/>
      <c r="TSH8" s="808"/>
      <c r="TSI8" s="808"/>
      <c r="TSJ8" s="808"/>
      <c r="TSK8" s="808"/>
      <c r="TSL8" s="808"/>
      <c r="TSM8" s="808"/>
      <c r="TSN8" s="808"/>
      <c r="TSO8" s="808"/>
      <c r="TSP8" s="808"/>
      <c r="TSQ8" s="808"/>
      <c r="TSR8" s="808"/>
      <c r="TSS8" s="808"/>
      <c r="TST8" s="808"/>
      <c r="TSU8" s="808"/>
      <c r="TSV8" s="808"/>
      <c r="TSW8" s="808"/>
      <c r="TSX8" s="808"/>
      <c r="TSY8" s="808"/>
      <c r="TSZ8" s="808"/>
      <c r="TTA8" s="808"/>
      <c r="TTB8" s="808"/>
      <c r="TTC8" s="808"/>
      <c r="TTD8" s="808"/>
      <c r="TTE8" s="808"/>
      <c r="TTF8" s="808"/>
      <c r="TTG8" s="808"/>
      <c r="TTH8" s="808"/>
      <c r="TTI8" s="808"/>
      <c r="TTJ8" s="808"/>
      <c r="TTK8" s="808"/>
      <c r="TTL8" s="808"/>
      <c r="TTM8" s="808"/>
      <c r="TTN8" s="808"/>
      <c r="TTO8" s="808"/>
      <c r="TTP8" s="808"/>
      <c r="TTQ8" s="808"/>
      <c r="TTR8" s="808"/>
      <c r="TTS8" s="808"/>
      <c r="TTT8" s="808"/>
      <c r="TTU8" s="808"/>
      <c r="TTV8" s="808"/>
      <c r="TTW8" s="808"/>
      <c r="TTX8" s="808"/>
      <c r="TTY8" s="808"/>
      <c r="TTZ8" s="808"/>
      <c r="TUA8" s="808"/>
      <c r="TUB8" s="808"/>
      <c r="TUC8" s="808"/>
      <c r="TUD8" s="808"/>
      <c r="TUE8" s="808"/>
      <c r="TUF8" s="808"/>
      <c r="TUG8" s="808"/>
      <c r="TUH8" s="808"/>
      <c r="TUI8" s="808"/>
      <c r="TUJ8" s="808"/>
      <c r="TUK8" s="808"/>
      <c r="TUL8" s="808"/>
      <c r="TUM8" s="808"/>
      <c r="TUN8" s="808"/>
      <c r="TUO8" s="808"/>
      <c r="TUP8" s="808"/>
      <c r="TUQ8" s="808"/>
      <c r="TUR8" s="808"/>
      <c r="TUS8" s="808"/>
      <c r="TUT8" s="808"/>
      <c r="TUU8" s="808"/>
      <c r="TUV8" s="808"/>
      <c r="TUW8" s="808"/>
      <c r="TUX8" s="808"/>
      <c r="TUY8" s="808"/>
      <c r="TUZ8" s="808"/>
      <c r="TVA8" s="808"/>
      <c r="TVB8" s="808"/>
      <c r="TVC8" s="808"/>
      <c r="TVD8" s="808"/>
      <c r="TVE8" s="808"/>
      <c r="TVF8" s="808"/>
      <c r="TVG8" s="808"/>
      <c r="TVH8" s="808"/>
      <c r="TVI8" s="808"/>
      <c r="TVJ8" s="808"/>
      <c r="TVK8" s="808"/>
      <c r="TVL8" s="808"/>
      <c r="TVM8" s="808"/>
      <c r="TVN8" s="808"/>
      <c r="TVO8" s="808"/>
      <c r="TVP8" s="808"/>
      <c r="TVQ8" s="808"/>
      <c r="TVR8" s="808"/>
      <c r="TVS8" s="808"/>
      <c r="TVT8" s="808"/>
      <c r="TVU8" s="808"/>
      <c r="TVV8" s="808"/>
      <c r="TVW8" s="808"/>
      <c r="TVX8" s="808"/>
      <c r="TVY8" s="808"/>
      <c r="TVZ8" s="808"/>
      <c r="TWA8" s="808"/>
      <c r="TWB8" s="808"/>
      <c r="TWC8" s="808"/>
      <c r="TWD8" s="808"/>
      <c r="TWE8" s="808"/>
      <c r="TWF8" s="808"/>
      <c r="TWG8" s="808"/>
      <c r="TWH8" s="808"/>
      <c r="TWI8" s="808"/>
      <c r="TWJ8" s="808"/>
      <c r="TWK8" s="808"/>
      <c r="TWL8" s="808"/>
      <c r="TWM8" s="808"/>
      <c r="TWN8" s="808"/>
      <c r="TWO8" s="808"/>
      <c r="TWP8" s="808"/>
      <c r="TWQ8" s="808"/>
      <c r="TWR8" s="808"/>
      <c r="TWS8" s="808"/>
      <c r="TWT8" s="808"/>
      <c r="TWU8" s="808"/>
      <c r="TWV8" s="808"/>
      <c r="TWW8" s="808"/>
      <c r="TWX8" s="808"/>
      <c r="TWY8" s="808"/>
      <c r="TWZ8" s="808"/>
      <c r="TXA8" s="808"/>
      <c r="TXB8" s="808"/>
      <c r="TXC8" s="808"/>
      <c r="TXD8" s="808"/>
      <c r="TXE8" s="808"/>
      <c r="TXF8" s="808"/>
      <c r="TXG8" s="808"/>
      <c r="TXH8" s="808"/>
      <c r="TXI8" s="808"/>
      <c r="TXJ8" s="808"/>
      <c r="TXK8" s="808"/>
      <c r="TXL8" s="808"/>
      <c r="TXM8" s="808"/>
      <c r="TXN8" s="808"/>
      <c r="TXO8" s="808"/>
      <c r="TXP8" s="808"/>
      <c r="TXQ8" s="808"/>
      <c r="TXR8" s="808"/>
      <c r="TXS8" s="808"/>
      <c r="TXT8" s="808"/>
      <c r="TXU8" s="808"/>
      <c r="TXV8" s="808"/>
      <c r="TXW8" s="808"/>
      <c r="TXX8" s="808"/>
      <c r="TXY8" s="808"/>
      <c r="TXZ8" s="808"/>
      <c r="TYA8" s="808"/>
      <c r="TYB8" s="808"/>
      <c r="TYC8" s="808"/>
      <c r="TYD8" s="808"/>
      <c r="TYE8" s="808"/>
      <c r="TYF8" s="808"/>
      <c r="TYG8" s="808"/>
      <c r="TYH8" s="808"/>
      <c r="TYI8" s="808"/>
      <c r="TYJ8" s="808"/>
      <c r="TYK8" s="808"/>
      <c r="TYL8" s="808"/>
      <c r="TYM8" s="808"/>
      <c r="TYN8" s="808"/>
      <c r="TYO8" s="808"/>
      <c r="TYP8" s="808"/>
      <c r="TYQ8" s="808"/>
      <c r="TYR8" s="808"/>
      <c r="TYS8" s="808"/>
      <c r="TYT8" s="808"/>
      <c r="TYU8" s="808"/>
      <c r="TYV8" s="808"/>
      <c r="TYW8" s="808"/>
      <c r="TYX8" s="808"/>
      <c r="TYY8" s="808"/>
      <c r="TYZ8" s="808"/>
      <c r="TZA8" s="808"/>
      <c r="TZB8" s="808"/>
      <c r="TZC8" s="808"/>
      <c r="TZD8" s="808"/>
      <c r="TZE8" s="808"/>
      <c r="TZF8" s="808"/>
      <c r="TZG8" s="808"/>
      <c r="TZH8" s="808"/>
      <c r="TZI8" s="808"/>
      <c r="TZJ8" s="808"/>
      <c r="TZK8" s="808"/>
      <c r="TZL8" s="808"/>
      <c r="TZM8" s="808"/>
      <c r="TZN8" s="808"/>
      <c r="TZO8" s="808"/>
      <c r="TZP8" s="808"/>
      <c r="TZQ8" s="808"/>
      <c r="TZR8" s="808"/>
      <c r="TZS8" s="808"/>
      <c r="TZT8" s="808"/>
      <c r="TZU8" s="808"/>
      <c r="TZV8" s="808"/>
      <c r="TZW8" s="808"/>
      <c r="TZX8" s="808"/>
      <c r="TZY8" s="808"/>
      <c r="TZZ8" s="808"/>
      <c r="UAA8" s="808"/>
      <c r="UAB8" s="808"/>
      <c r="UAC8" s="808"/>
      <c r="UAD8" s="808"/>
      <c r="UAE8" s="808"/>
      <c r="UAF8" s="808"/>
      <c r="UAG8" s="808"/>
      <c r="UAH8" s="808"/>
      <c r="UAI8" s="808"/>
      <c r="UAJ8" s="808"/>
      <c r="UAK8" s="808"/>
      <c r="UAL8" s="808"/>
      <c r="UAM8" s="808"/>
      <c r="UAN8" s="808"/>
      <c r="UAO8" s="808"/>
      <c r="UAP8" s="808"/>
      <c r="UAQ8" s="808"/>
      <c r="UAR8" s="808"/>
      <c r="UAS8" s="808"/>
      <c r="UAT8" s="808"/>
      <c r="UAU8" s="808"/>
      <c r="UAV8" s="808"/>
      <c r="UAW8" s="808"/>
      <c r="UAX8" s="808"/>
      <c r="UAY8" s="808"/>
      <c r="UAZ8" s="808"/>
      <c r="UBA8" s="808"/>
      <c r="UBB8" s="808"/>
      <c r="UBC8" s="808"/>
      <c r="UBD8" s="808"/>
      <c r="UBE8" s="808"/>
      <c r="UBF8" s="808"/>
      <c r="UBG8" s="808"/>
      <c r="UBH8" s="808"/>
      <c r="UBI8" s="808"/>
      <c r="UBJ8" s="808"/>
      <c r="UBK8" s="808"/>
      <c r="UBL8" s="808"/>
      <c r="UBM8" s="808"/>
      <c r="UBN8" s="808"/>
      <c r="UBO8" s="808"/>
      <c r="UBP8" s="808"/>
      <c r="UBQ8" s="808"/>
      <c r="UBR8" s="808"/>
      <c r="UBS8" s="808"/>
      <c r="UBT8" s="808"/>
      <c r="UBU8" s="808"/>
      <c r="UBV8" s="808"/>
      <c r="UBW8" s="808"/>
      <c r="UBX8" s="808"/>
      <c r="UBY8" s="808"/>
      <c r="UBZ8" s="808"/>
      <c r="UCA8" s="808"/>
      <c r="UCB8" s="808"/>
      <c r="UCC8" s="808"/>
      <c r="UCD8" s="808"/>
      <c r="UCE8" s="808"/>
      <c r="UCF8" s="808"/>
      <c r="UCG8" s="808"/>
      <c r="UCH8" s="808"/>
      <c r="UCI8" s="808"/>
      <c r="UCJ8" s="808"/>
      <c r="UCK8" s="808"/>
      <c r="UCL8" s="808"/>
      <c r="UCM8" s="808"/>
      <c r="UCN8" s="808"/>
      <c r="UCO8" s="808"/>
      <c r="UCP8" s="808"/>
      <c r="UCQ8" s="808"/>
      <c r="UCR8" s="808"/>
      <c r="UCS8" s="808"/>
      <c r="UCT8" s="808"/>
      <c r="UCU8" s="808"/>
      <c r="UCV8" s="808"/>
      <c r="UCW8" s="808"/>
      <c r="UCX8" s="808"/>
      <c r="UCY8" s="808"/>
      <c r="UCZ8" s="808"/>
      <c r="UDA8" s="808"/>
      <c r="UDB8" s="808"/>
      <c r="UDC8" s="808"/>
      <c r="UDD8" s="808"/>
      <c r="UDE8" s="808"/>
      <c r="UDF8" s="808"/>
      <c r="UDG8" s="808"/>
      <c r="UDH8" s="808"/>
      <c r="UDI8" s="808"/>
      <c r="UDJ8" s="808"/>
      <c r="UDK8" s="808"/>
      <c r="UDL8" s="808"/>
      <c r="UDM8" s="808"/>
      <c r="UDN8" s="808"/>
      <c r="UDO8" s="808"/>
      <c r="UDP8" s="808"/>
      <c r="UDQ8" s="808"/>
      <c r="UDR8" s="808"/>
      <c r="UDS8" s="808"/>
      <c r="UDT8" s="808"/>
      <c r="UDU8" s="808"/>
      <c r="UDV8" s="808"/>
      <c r="UDW8" s="808"/>
      <c r="UDX8" s="808"/>
      <c r="UDY8" s="808"/>
      <c r="UDZ8" s="808"/>
      <c r="UEA8" s="808"/>
      <c r="UEB8" s="808"/>
      <c r="UEC8" s="808"/>
      <c r="UED8" s="808"/>
      <c r="UEE8" s="808"/>
      <c r="UEF8" s="808"/>
      <c r="UEG8" s="808"/>
      <c r="UEH8" s="808"/>
      <c r="UEI8" s="808"/>
      <c r="UEJ8" s="808"/>
      <c r="UEK8" s="808"/>
      <c r="UEL8" s="808"/>
      <c r="UEM8" s="808"/>
      <c r="UEN8" s="808"/>
      <c r="UEO8" s="808"/>
      <c r="UEP8" s="808"/>
      <c r="UEQ8" s="808"/>
      <c r="UER8" s="808"/>
      <c r="UES8" s="808"/>
      <c r="UET8" s="808"/>
      <c r="UEU8" s="808"/>
      <c r="UEV8" s="808"/>
      <c r="UEW8" s="808"/>
      <c r="UEX8" s="808"/>
      <c r="UEY8" s="808"/>
      <c r="UEZ8" s="808"/>
      <c r="UFA8" s="808"/>
      <c r="UFB8" s="808"/>
      <c r="UFC8" s="808"/>
      <c r="UFD8" s="808"/>
      <c r="UFE8" s="808"/>
      <c r="UFF8" s="808"/>
      <c r="UFG8" s="808"/>
      <c r="UFH8" s="808"/>
      <c r="UFI8" s="808"/>
      <c r="UFJ8" s="808"/>
      <c r="UFK8" s="808"/>
      <c r="UFL8" s="808"/>
      <c r="UFM8" s="808"/>
      <c r="UFN8" s="808"/>
      <c r="UFO8" s="808"/>
      <c r="UFP8" s="808"/>
      <c r="UFQ8" s="808"/>
      <c r="UFR8" s="808"/>
      <c r="UFS8" s="808"/>
      <c r="UFT8" s="808"/>
      <c r="UFU8" s="808"/>
      <c r="UFV8" s="808"/>
      <c r="UFW8" s="808"/>
      <c r="UFX8" s="808"/>
      <c r="UFY8" s="808"/>
      <c r="UFZ8" s="808"/>
      <c r="UGA8" s="808"/>
      <c r="UGB8" s="808"/>
      <c r="UGC8" s="808"/>
      <c r="UGD8" s="808"/>
      <c r="UGE8" s="808"/>
      <c r="UGF8" s="808"/>
      <c r="UGG8" s="808"/>
      <c r="UGH8" s="808"/>
      <c r="UGI8" s="808"/>
      <c r="UGJ8" s="808"/>
      <c r="UGK8" s="808"/>
      <c r="UGL8" s="808"/>
      <c r="UGM8" s="808"/>
      <c r="UGN8" s="808"/>
      <c r="UGO8" s="808"/>
      <c r="UGP8" s="808"/>
      <c r="UGQ8" s="808"/>
      <c r="UGR8" s="808"/>
      <c r="UGS8" s="808"/>
      <c r="UGT8" s="808"/>
      <c r="UGU8" s="808"/>
      <c r="UGV8" s="808"/>
      <c r="UGW8" s="808"/>
      <c r="UGX8" s="808"/>
      <c r="UGY8" s="808"/>
      <c r="UGZ8" s="808"/>
      <c r="UHA8" s="808"/>
      <c r="UHB8" s="808"/>
      <c r="UHC8" s="808"/>
      <c r="UHD8" s="808"/>
      <c r="UHE8" s="808"/>
      <c r="UHF8" s="808"/>
      <c r="UHG8" s="808"/>
      <c r="UHH8" s="808"/>
      <c r="UHI8" s="808"/>
      <c r="UHJ8" s="808"/>
      <c r="UHK8" s="808"/>
      <c r="UHL8" s="808"/>
      <c r="UHM8" s="808"/>
      <c r="UHN8" s="808"/>
      <c r="UHO8" s="808"/>
      <c r="UHP8" s="808"/>
      <c r="UHQ8" s="808"/>
      <c r="UHR8" s="808"/>
      <c r="UHS8" s="808"/>
      <c r="UHT8" s="808"/>
      <c r="UHU8" s="808"/>
      <c r="UHV8" s="808"/>
      <c r="UHW8" s="808"/>
      <c r="UHX8" s="808"/>
      <c r="UHY8" s="808"/>
      <c r="UHZ8" s="808"/>
      <c r="UIA8" s="808"/>
      <c r="UIB8" s="808"/>
      <c r="UIC8" s="808"/>
      <c r="UID8" s="808"/>
      <c r="UIE8" s="808"/>
      <c r="UIF8" s="808"/>
      <c r="UIG8" s="808"/>
      <c r="UIH8" s="808"/>
      <c r="UII8" s="808"/>
      <c r="UIJ8" s="808"/>
      <c r="UIK8" s="808"/>
      <c r="UIL8" s="808"/>
      <c r="UIM8" s="808"/>
      <c r="UIN8" s="808"/>
      <c r="UIO8" s="808"/>
      <c r="UIP8" s="808"/>
      <c r="UIQ8" s="808"/>
      <c r="UIR8" s="808"/>
      <c r="UIS8" s="808"/>
      <c r="UIT8" s="808"/>
      <c r="UIU8" s="808"/>
      <c r="UIV8" s="808"/>
      <c r="UIW8" s="808"/>
      <c r="UIX8" s="808"/>
      <c r="UIY8" s="808"/>
      <c r="UIZ8" s="808"/>
      <c r="UJA8" s="808"/>
      <c r="UJB8" s="808"/>
      <c r="UJC8" s="808"/>
      <c r="UJD8" s="808"/>
      <c r="UJE8" s="808"/>
      <c r="UJF8" s="808"/>
      <c r="UJG8" s="808"/>
      <c r="UJH8" s="808"/>
      <c r="UJI8" s="808"/>
      <c r="UJJ8" s="808"/>
      <c r="UJK8" s="808"/>
      <c r="UJL8" s="808"/>
      <c r="UJM8" s="808"/>
      <c r="UJN8" s="808"/>
      <c r="UJO8" s="808"/>
      <c r="UJP8" s="808"/>
      <c r="UJQ8" s="808"/>
      <c r="UJR8" s="808"/>
      <c r="UJS8" s="808"/>
      <c r="UJT8" s="808"/>
      <c r="UJU8" s="808"/>
      <c r="UJV8" s="808"/>
      <c r="UJW8" s="808"/>
      <c r="UJX8" s="808"/>
      <c r="UJY8" s="808"/>
      <c r="UJZ8" s="808"/>
      <c r="UKA8" s="808"/>
      <c r="UKB8" s="808"/>
      <c r="UKC8" s="808"/>
      <c r="UKD8" s="808"/>
      <c r="UKE8" s="808"/>
      <c r="UKF8" s="808"/>
      <c r="UKG8" s="808"/>
      <c r="UKH8" s="808"/>
      <c r="UKI8" s="808"/>
      <c r="UKJ8" s="808"/>
      <c r="UKK8" s="808"/>
      <c r="UKL8" s="808"/>
      <c r="UKM8" s="808"/>
      <c r="UKN8" s="808"/>
      <c r="UKO8" s="808"/>
      <c r="UKP8" s="808"/>
      <c r="UKQ8" s="808"/>
      <c r="UKR8" s="808"/>
      <c r="UKS8" s="808"/>
      <c r="UKT8" s="808"/>
      <c r="UKU8" s="808"/>
      <c r="UKV8" s="808"/>
      <c r="UKW8" s="808"/>
      <c r="UKX8" s="808"/>
      <c r="UKY8" s="808"/>
      <c r="UKZ8" s="808"/>
      <c r="ULA8" s="808"/>
      <c r="ULB8" s="808"/>
      <c r="ULC8" s="808"/>
      <c r="ULD8" s="808"/>
      <c r="ULE8" s="808"/>
      <c r="ULF8" s="808"/>
      <c r="ULG8" s="808"/>
      <c r="ULH8" s="808"/>
      <c r="ULI8" s="808"/>
      <c r="ULJ8" s="808"/>
      <c r="ULK8" s="808"/>
      <c r="ULL8" s="808"/>
      <c r="ULM8" s="808"/>
      <c r="ULN8" s="808"/>
      <c r="ULO8" s="808"/>
      <c r="ULP8" s="808"/>
      <c r="ULQ8" s="808"/>
      <c r="ULR8" s="808"/>
      <c r="ULS8" s="808"/>
      <c r="ULT8" s="808"/>
      <c r="ULU8" s="808"/>
      <c r="ULV8" s="808"/>
      <c r="ULW8" s="808"/>
      <c r="ULX8" s="808"/>
      <c r="ULY8" s="808"/>
      <c r="ULZ8" s="808"/>
      <c r="UMA8" s="808"/>
      <c r="UMB8" s="808"/>
      <c r="UMC8" s="808"/>
      <c r="UMD8" s="808"/>
      <c r="UME8" s="808"/>
      <c r="UMF8" s="808"/>
      <c r="UMG8" s="808"/>
      <c r="UMH8" s="808"/>
      <c r="UMI8" s="808"/>
      <c r="UMJ8" s="808"/>
      <c r="UMK8" s="808"/>
      <c r="UML8" s="808"/>
      <c r="UMM8" s="808"/>
      <c r="UMN8" s="808"/>
      <c r="UMO8" s="808"/>
      <c r="UMP8" s="808"/>
      <c r="UMQ8" s="808"/>
      <c r="UMR8" s="808"/>
      <c r="UMS8" s="808"/>
      <c r="UMT8" s="808"/>
      <c r="UMU8" s="808"/>
      <c r="UMV8" s="808"/>
      <c r="UMW8" s="808"/>
      <c r="UMX8" s="808"/>
      <c r="UMY8" s="808"/>
      <c r="UMZ8" s="808"/>
      <c r="UNA8" s="808"/>
      <c r="UNB8" s="808"/>
      <c r="UNC8" s="808"/>
      <c r="UND8" s="808"/>
      <c r="UNE8" s="808"/>
      <c r="UNF8" s="808"/>
      <c r="UNG8" s="808"/>
      <c r="UNH8" s="808"/>
      <c r="UNI8" s="808"/>
      <c r="UNJ8" s="808"/>
      <c r="UNK8" s="808"/>
      <c r="UNL8" s="808"/>
      <c r="UNM8" s="808"/>
      <c r="UNN8" s="808"/>
      <c r="UNO8" s="808"/>
      <c r="UNP8" s="808"/>
      <c r="UNQ8" s="808"/>
      <c r="UNR8" s="808"/>
      <c r="UNS8" s="808"/>
      <c r="UNT8" s="808"/>
      <c r="UNU8" s="808"/>
      <c r="UNV8" s="808"/>
      <c r="UNW8" s="808"/>
      <c r="UNX8" s="808"/>
      <c r="UNY8" s="808"/>
      <c r="UNZ8" s="808"/>
      <c r="UOA8" s="808"/>
      <c r="UOB8" s="808"/>
      <c r="UOC8" s="808"/>
      <c r="UOD8" s="808"/>
      <c r="UOE8" s="808"/>
      <c r="UOF8" s="808"/>
      <c r="UOG8" s="808"/>
      <c r="UOH8" s="808"/>
      <c r="UOI8" s="808"/>
      <c r="UOJ8" s="808"/>
      <c r="UOK8" s="808"/>
      <c r="UOL8" s="808"/>
      <c r="UOM8" s="808"/>
      <c r="UON8" s="808"/>
      <c r="UOO8" s="808"/>
      <c r="UOP8" s="808"/>
      <c r="UOQ8" s="808"/>
      <c r="UOR8" s="808"/>
      <c r="UOS8" s="808"/>
      <c r="UOT8" s="808"/>
      <c r="UOU8" s="808"/>
      <c r="UOV8" s="808"/>
      <c r="UOW8" s="808"/>
      <c r="UOX8" s="808"/>
      <c r="UOY8" s="808"/>
      <c r="UOZ8" s="808"/>
      <c r="UPA8" s="808"/>
      <c r="UPB8" s="808"/>
      <c r="UPC8" s="808"/>
      <c r="UPD8" s="808"/>
      <c r="UPE8" s="808"/>
      <c r="UPF8" s="808"/>
      <c r="UPG8" s="808"/>
      <c r="UPH8" s="808"/>
      <c r="UPI8" s="808"/>
      <c r="UPJ8" s="808"/>
      <c r="UPK8" s="808"/>
      <c r="UPL8" s="808"/>
      <c r="UPM8" s="808"/>
      <c r="UPN8" s="808"/>
      <c r="UPO8" s="808"/>
      <c r="UPP8" s="808"/>
      <c r="UPQ8" s="808"/>
      <c r="UPR8" s="808"/>
      <c r="UPS8" s="808"/>
      <c r="UPT8" s="808"/>
      <c r="UPU8" s="808"/>
      <c r="UPV8" s="808"/>
      <c r="UPW8" s="808"/>
      <c r="UPX8" s="808"/>
      <c r="UPY8" s="808"/>
      <c r="UPZ8" s="808"/>
      <c r="UQA8" s="808"/>
      <c r="UQB8" s="808"/>
      <c r="UQC8" s="808"/>
      <c r="UQD8" s="808"/>
      <c r="UQE8" s="808"/>
      <c r="UQF8" s="808"/>
      <c r="UQG8" s="808"/>
      <c r="UQH8" s="808"/>
      <c r="UQI8" s="808"/>
      <c r="UQJ8" s="808"/>
      <c r="UQK8" s="808"/>
      <c r="UQL8" s="808"/>
      <c r="UQM8" s="808"/>
      <c r="UQN8" s="808"/>
      <c r="UQO8" s="808"/>
      <c r="UQP8" s="808"/>
      <c r="UQQ8" s="808"/>
      <c r="UQR8" s="808"/>
      <c r="UQS8" s="808"/>
      <c r="UQT8" s="808"/>
      <c r="UQU8" s="808"/>
      <c r="UQV8" s="808"/>
      <c r="UQW8" s="808"/>
      <c r="UQX8" s="808"/>
      <c r="UQY8" s="808"/>
      <c r="UQZ8" s="808"/>
      <c r="URA8" s="808"/>
      <c r="URB8" s="808"/>
      <c r="URC8" s="808"/>
      <c r="URD8" s="808"/>
      <c r="URE8" s="808"/>
      <c r="URF8" s="808"/>
      <c r="URG8" s="808"/>
      <c r="URH8" s="808"/>
      <c r="URI8" s="808"/>
      <c r="URJ8" s="808"/>
      <c r="URK8" s="808"/>
      <c r="URL8" s="808"/>
      <c r="URM8" s="808"/>
      <c r="URN8" s="808"/>
      <c r="URO8" s="808"/>
      <c r="URP8" s="808"/>
      <c r="URQ8" s="808"/>
      <c r="URR8" s="808"/>
      <c r="URS8" s="808"/>
      <c r="URT8" s="808"/>
      <c r="URU8" s="808"/>
      <c r="URV8" s="808"/>
      <c r="URW8" s="808"/>
      <c r="URX8" s="808"/>
      <c r="URY8" s="808"/>
      <c r="URZ8" s="808"/>
      <c r="USA8" s="808"/>
      <c r="USB8" s="808"/>
      <c r="USC8" s="808"/>
      <c r="USD8" s="808"/>
      <c r="USE8" s="808"/>
      <c r="USF8" s="808"/>
      <c r="USG8" s="808"/>
      <c r="USH8" s="808"/>
      <c r="USI8" s="808"/>
      <c r="USJ8" s="808"/>
      <c r="USK8" s="808"/>
      <c r="USL8" s="808"/>
      <c r="USM8" s="808"/>
      <c r="USN8" s="808"/>
      <c r="USO8" s="808"/>
      <c r="USP8" s="808"/>
      <c r="USQ8" s="808"/>
      <c r="USR8" s="808"/>
      <c r="USS8" s="808"/>
      <c r="UST8" s="808"/>
      <c r="USU8" s="808"/>
      <c r="USV8" s="808"/>
      <c r="USW8" s="808"/>
      <c r="USX8" s="808"/>
      <c r="USY8" s="808"/>
      <c r="USZ8" s="808"/>
      <c r="UTA8" s="808"/>
      <c r="UTB8" s="808"/>
      <c r="UTC8" s="808"/>
      <c r="UTD8" s="808"/>
      <c r="UTE8" s="808"/>
      <c r="UTF8" s="808"/>
      <c r="UTG8" s="808"/>
      <c r="UTH8" s="808"/>
      <c r="UTI8" s="808"/>
      <c r="UTJ8" s="808"/>
      <c r="UTK8" s="808"/>
      <c r="UTL8" s="808"/>
      <c r="UTM8" s="808"/>
      <c r="UTN8" s="808"/>
      <c r="UTO8" s="808"/>
      <c r="UTP8" s="808"/>
      <c r="UTQ8" s="808"/>
      <c r="UTR8" s="808"/>
      <c r="UTS8" s="808"/>
      <c r="UTT8" s="808"/>
      <c r="UTU8" s="808"/>
      <c r="UTV8" s="808"/>
      <c r="UTW8" s="808"/>
      <c r="UTX8" s="808"/>
      <c r="UTY8" s="808"/>
      <c r="UTZ8" s="808"/>
      <c r="UUA8" s="808"/>
      <c r="UUB8" s="808"/>
      <c r="UUC8" s="808"/>
      <c r="UUD8" s="808"/>
      <c r="UUE8" s="808"/>
      <c r="UUF8" s="808"/>
      <c r="UUG8" s="808"/>
      <c r="UUH8" s="808"/>
      <c r="UUI8" s="808"/>
      <c r="UUJ8" s="808"/>
      <c r="UUK8" s="808"/>
      <c r="UUL8" s="808"/>
      <c r="UUM8" s="808"/>
      <c r="UUN8" s="808"/>
      <c r="UUO8" s="808"/>
      <c r="UUP8" s="808"/>
      <c r="UUQ8" s="808"/>
      <c r="UUR8" s="808"/>
      <c r="UUS8" s="808"/>
      <c r="UUT8" s="808"/>
      <c r="UUU8" s="808"/>
      <c r="UUV8" s="808"/>
      <c r="UUW8" s="808"/>
      <c r="UUX8" s="808"/>
      <c r="UUY8" s="808"/>
      <c r="UUZ8" s="808"/>
      <c r="UVA8" s="808"/>
      <c r="UVB8" s="808"/>
      <c r="UVC8" s="808"/>
      <c r="UVD8" s="808"/>
      <c r="UVE8" s="808"/>
      <c r="UVF8" s="808"/>
      <c r="UVG8" s="808"/>
      <c r="UVH8" s="808"/>
      <c r="UVI8" s="808"/>
      <c r="UVJ8" s="808"/>
      <c r="UVK8" s="808"/>
      <c r="UVL8" s="808"/>
      <c r="UVM8" s="808"/>
      <c r="UVN8" s="808"/>
      <c r="UVO8" s="808"/>
      <c r="UVP8" s="808"/>
      <c r="UVQ8" s="808"/>
      <c r="UVR8" s="808"/>
      <c r="UVS8" s="808"/>
      <c r="UVT8" s="808"/>
      <c r="UVU8" s="808"/>
      <c r="UVV8" s="808"/>
      <c r="UVW8" s="808"/>
      <c r="UVX8" s="808"/>
      <c r="UVY8" s="808"/>
      <c r="UVZ8" s="808"/>
      <c r="UWA8" s="808"/>
      <c r="UWB8" s="808"/>
      <c r="UWC8" s="808"/>
      <c r="UWD8" s="808"/>
      <c r="UWE8" s="808"/>
      <c r="UWF8" s="808"/>
      <c r="UWG8" s="808"/>
      <c r="UWH8" s="808"/>
      <c r="UWI8" s="808"/>
      <c r="UWJ8" s="808"/>
      <c r="UWK8" s="808"/>
      <c r="UWL8" s="808"/>
      <c r="UWM8" s="808"/>
      <c r="UWN8" s="808"/>
      <c r="UWO8" s="808"/>
      <c r="UWP8" s="808"/>
      <c r="UWQ8" s="808"/>
      <c r="UWR8" s="808"/>
      <c r="UWS8" s="808"/>
      <c r="UWT8" s="808"/>
      <c r="UWU8" s="808"/>
      <c r="UWV8" s="808"/>
      <c r="UWW8" s="808"/>
      <c r="UWX8" s="808"/>
      <c r="UWY8" s="808"/>
      <c r="UWZ8" s="808"/>
      <c r="UXA8" s="808"/>
      <c r="UXB8" s="808"/>
      <c r="UXC8" s="808"/>
      <c r="UXD8" s="808"/>
      <c r="UXE8" s="808"/>
      <c r="UXF8" s="808"/>
      <c r="UXG8" s="808"/>
      <c r="UXH8" s="808"/>
      <c r="UXI8" s="808"/>
      <c r="UXJ8" s="808"/>
      <c r="UXK8" s="808"/>
      <c r="UXL8" s="808"/>
      <c r="UXM8" s="808"/>
      <c r="UXN8" s="808"/>
      <c r="UXO8" s="808"/>
      <c r="UXP8" s="808"/>
      <c r="UXQ8" s="808"/>
      <c r="UXR8" s="808"/>
      <c r="UXS8" s="808"/>
      <c r="UXT8" s="808"/>
      <c r="UXU8" s="808"/>
      <c r="UXV8" s="808"/>
      <c r="UXW8" s="808"/>
      <c r="UXX8" s="808"/>
      <c r="UXY8" s="808"/>
      <c r="UXZ8" s="808"/>
      <c r="UYA8" s="808"/>
      <c r="UYB8" s="808"/>
      <c r="UYC8" s="808"/>
      <c r="UYD8" s="808"/>
      <c r="UYE8" s="808"/>
      <c r="UYF8" s="808"/>
      <c r="UYG8" s="808"/>
      <c r="UYH8" s="808"/>
      <c r="UYI8" s="808"/>
      <c r="UYJ8" s="808"/>
      <c r="UYK8" s="808"/>
      <c r="UYL8" s="808"/>
      <c r="UYM8" s="808"/>
      <c r="UYN8" s="808"/>
      <c r="UYO8" s="808"/>
      <c r="UYP8" s="808"/>
      <c r="UYQ8" s="808"/>
      <c r="UYR8" s="808"/>
      <c r="UYS8" s="808"/>
      <c r="UYT8" s="808"/>
      <c r="UYU8" s="808"/>
      <c r="UYV8" s="808"/>
      <c r="UYW8" s="808"/>
      <c r="UYX8" s="808"/>
      <c r="UYY8" s="808"/>
      <c r="UYZ8" s="808"/>
      <c r="UZA8" s="808"/>
      <c r="UZB8" s="808"/>
      <c r="UZC8" s="808"/>
      <c r="UZD8" s="808"/>
      <c r="UZE8" s="808"/>
      <c r="UZF8" s="808"/>
      <c r="UZG8" s="808"/>
      <c r="UZH8" s="808"/>
      <c r="UZI8" s="808"/>
      <c r="UZJ8" s="808"/>
      <c r="UZK8" s="808"/>
      <c r="UZL8" s="808"/>
      <c r="UZM8" s="808"/>
      <c r="UZN8" s="808"/>
      <c r="UZO8" s="808"/>
      <c r="UZP8" s="808"/>
      <c r="UZQ8" s="808"/>
      <c r="UZR8" s="808"/>
      <c r="UZS8" s="808"/>
      <c r="UZT8" s="808"/>
      <c r="UZU8" s="808"/>
      <c r="UZV8" s="808"/>
      <c r="UZW8" s="808"/>
      <c r="UZX8" s="808"/>
      <c r="UZY8" s="808"/>
      <c r="UZZ8" s="808"/>
      <c r="VAA8" s="808"/>
      <c r="VAB8" s="808"/>
      <c r="VAC8" s="808"/>
      <c r="VAD8" s="808"/>
      <c r="VAE8" s="808"/>
      <c r="VAF8" s="808"/>
      <c r="VAG8" s="808"/>
      <c r="VAH8" s="808"/>
      <c r="VAI8" s="808"/>
      <c r="VAJ8" s="808"/>
      <c r="VAK8" s="808"/>
      <c r="VAL8" s="808"/>
      <c r="VAM8" s="808"/>
      <c r="VAN8" s="808"/>
      <c r="VAO8" s="808"/>
      <c r="VAP8" s="808"/>
      <c r="VAQ8" s="808"/>
      <c r="VAR8" s="808"/>
      <c r="VAS8" s="808"/>
      <c r="VAT8" s="808"/>
      <c r="VAU8" s="808"/>
      <c r="VAV8" s="808"/>
      <c r="VAW8" s="808"/>
      <c r="VAX8" s="808"/>
      <c r="VAY8" s="808"/>
      <c r="VAZ8" s="808"/>
      <c r="VBA8" s="808"/>
      <c r="VBB8" s="808"/>
      <c r="VBC8" s="808"/>
      <c r="VBD8" s="808"/>
      <c r="VBE8" s="808"/>
      <c r="VBF8" s="808"/>
      <c r="VBG8" s="808"/>
      <c r="VBH8" s="808"/>
      <c r="VBI8" s="808"/>
      <c r="VBJ8" s="808"/>
      <c r="VBK8" s="808"/>
      <c r="VBL8" s="808"/>
      <c r="VBM8" s="808"/>
      <c r="VBN8" s="808"/>
      <c r="VBO8" s="808"/>
      <c r="VBP8" s="808"/>
      <c r="VBQ8" s="808"/>
      <c r="VBR8" s="808"/>
      <c r="VBS8" s="808"/>
      <c r="VBT8" s="808"/>
      <c r="VBU8" s="808"/>
      <c r="VBV8" s="808"/>
      <c r="VBW8" s="808"/>
      <c r="VBX8" s="808"/>
      <c r="VBY8" s="808"/>
      <c r="VBZ8" s="808"/>
      <c r="VCA8" s="808"/>
      <c r="VCB8" s="808"/>
      <c r="VCC8" s="808"/>
      <c r="VCD8" s="808"/>
      <c r="VCE8" s="808"/>
      <c r="VCF8" s="808"/>
      <c r="VCG8" s="808"/>
      <c r="VCH8" s="808"/>
      <c r="VCI8" s="808"/>
      <c r="VCJ8" s="808"/>
      <c r="VCK8" s="808"/>
      <c r="VCL8" s="808"/>
      <c r="VCM8" s="808"/>
      <c r="VCN8" s="808"/>
      <c r="VCO8" s="808"/>
      <c r="VCP8" s="808"/>
      <c r="VCQ8" s="808"/>
      <c r="VCR8" s="808"/>
      <c r="VCS8" s="808"/>
      <c r="VCT8" s="808"/>
      <c r="VCU8" s="808"/>
      <c r="VCV8" s="808"/>
      <c r="VCW8" s="808"/>
      <c r="VCX8" s="808"/>
      <c r="VCY8" s="808"/>
      <c r="VCZ8" s="808"/>
      <c r="VDA8" s="808"/>
      <c r="VDB8" s="808"/>
      <c r="VDC8" s="808"/>
      <c r="VDD8" s="808"/>
      <c r="VDE8" s="808"/>
      <c r="VDF8" s="808"/>
      <c r="VDG8" s="808"/>
      <c r="VDH8" s="808"/>
      <c r="VDI8" s="808"/>
      <c r="VDJ8" s="808"/>
      <c r="VDK8" s="808"/>
      <c r="VDL8" s="808"/>
      <c r="VDM8" s="808"/>
      <c r="VDN8" s="808"/>
      <c r="VDO8" s="808"/>
      <c r="VDP8" s="808"/>
      <c r="VDQ8" s="808"/>
      <c r="VDR8" s="808"/>
      <c r="VDS8" s="808"/>
      <c r="VDT8" s="808"/>
      <c r="VDU8" s="808"/>
      <c r="VDV8" s="808"/>
      <c r="VDW8" s="808"/>
      <c r="VDX8" s="808"/>
      <c r="VDY8" s="808"/>
      <c r="VDZ8" s="808"/>
      <c r="VEA8" s="808"/>
      <c r="VEB8" s="808"/>
      <c r="VEC8" s="808"/>
      <c r="VED8" s="808"/>
      <c r="VEE8" s="808"/>
      <c r="VEF8" s="808"/>
      <c r="VEG8" s="808"/>
      <c r="VEH8" s="808"/>
      <c r="VEI8" s="808"/>
      <c r="VEJ8" s="808"/>
      <c r="VEK8" s="808"/>
      <c r="VEL8" s="808"/>
      <c r="VEM8" s="808"/>
      <c r="VEN8" s="808"/>
      <c r="VEO8" s="808"/>
      <c r="VEP8" s="808"/>
      <c r="VEQ8" s="808"/>
      <c r="VER8" s="808"/>
      <c r="VES8" s="808"/>
      <c r="VET8" s="808"/>
      <c r="VEU8" s="808"/>
      <c r="VEV8" s="808"/>
      <c r="VEW8" s="808"/>
      <c r="VEX8" s="808"/>
      <c r="VEY8" s="808"/>
      <c r="VEZ8" s="808"/>
      <c r="VFA8" s="808"/>
      <c r="VFB8" s="808"/>
      <c r="VFC8" s="808"/>
      <c r="VFD8" s="808"/>
      <c r="VFE8" s="808"/>
      <c r="VFF8" s="808"/>
      <c r="VFG8" s="808"/>
      <c r="VFH8" s="808"/>
      <c r="VFI8" s="808"/>
      <c r="VFJ8" s="808"/>
      <c r="VFK8" s="808"/>
      <c r="VFL8" s="808"/>
      <c r="VFM8" s="808"/>
      <c r="VFN8" s="808"/>
      <c r="VFO8" s="808"/>
      <c r="VFP8" s="808"/>
      <c r="VFQ8" s="808"/>
      <c r="VFR8" s="808"/>
      <c r="VFS8" s="808"/>
      <c r="VFT8" s="808"/>
      <c r="VFU8" s="808"/>
      <c r="VFV8" s="808"/>
      <c r="VFW8" s="808"/>
      <c r="VFX8" s="808"/>
      <c r="VFY8" s="808"/>
      <c r="VFZ8" s="808"/>
      <c r="VGA8" s="808"/>
      <c r="VGB8" s="808"/>
      <c r="VGC8" s="808"/>
      <c r="VGD8" s="808"/>
      <c r="VGE8" s="808"/>
      <c r="VGF8" s="808"/>
      <c r="VGG8" s="808"/>
      <c r="VGH8" s="808"/>
      <c r="VGI8" s="808"/>
      <c r="VGJ8" s="808"/>
      <c r="VGK8" s="808"/>
      <c r="VGL8" s="808"/>
      <c r="VGM8" s="808"/>
      <c r="VGN8" s="808"/>
      <c r="VGO8" s="808"/>
      <c r="VGP8" s="808"/>
      <c r="VGQ8" s="808"/>
      <c r="VGR8" s="808"/>
      <c r="VGS8" s="808"/>
      <c r="VGT8" s="808"/>
      <c r="VGU8" s="808"/>
      <c r="VGV8" s="808"/>
      <c r="VGW8" s="808"/>
      <c r="VGX8" s="808"/>
      <c r="VGY8" s="808"/>
      <c r="VGZ8" s="808"/>
      <c r="VHA8" s="808"/>
      <c r="VHB8" s="808"/>
      <c r="VHC8" s="808"/>
      <c r="VHD8" s="808"/>
      <c r="VHE8" s="808"/>
      <c r="VHF8" s="808"/>
      <c r="VHG8" s="808"/>
      <c r="VHH8" s="808"/>
      <c r="VHI8" s="808"/>
      <c r="VHJ8" s="808"/>
      <c r="VHK8" s="808"/>
      <c r="VHL8" s="808"/>
      <c r="VHM8" s="808"/>
      <c r="VHN8" s="808"/>
      <c r="VHO8" s="808"/>
      <c r="VHP8" s="808"/>
      <c r="VHQ8" s="808"/>
      <c r="VHR8" s="808"/>
      <c r="VHS8" s="808"/>
      <c r="VHT8" s="808"/>
      <c r="VHU8" s="808"/>
      <c r="VHV8" s="808"/>
      <c r="VHW8" s="808"/>
      <c r="VHX8" s="808"/>
      <c r="VHY8" s="808"/>
      <c r="VHZ8" s="808"/>
      <c r="VIA8" s="808"/>
      <c r="VIB8" s="808"/>
      <c r="VIC8" s="808"/>
      <c r="VID8" s="808"/>
      <c r="VIE8" s="808"/>
      <c r="VIF8" s="808"/>
      <c r="VIG8" s="808"/>
      <c r="VIH8" s="808"/>
      <c r="VII8" s="808"/>
      <c r="VIJ8" s="808"/>
      <c r="VIK8" s="808"/>
      <c r="VIL8" s="808"/>
      <c r="VIM8" s="808"/>
      <c r="VIN8" s="808"/>
      <c r="VIO8" s="808"/>
      <c r="VIP8" s="808"/>
      <c r="VIQ8" s="808"/>
      <c r="VIR8" s="808"/>
      <c r="VIS8" s="808"/>
      <c r="VIT8" s="808"/>
      <c r="VIU8" s="808"/>
      <c r="VIV8" s="808"/>
      <c r="VIW8" s="808"/>
      <c r="VIX8" s="808"/>
      <c r="VIY8" s="808"/>
      <c r="VIZ8" s="808"/>
      <c r="VJA8" s="808"/>
      <c r="VJB8" s="808"/>
      <c r="VJC8" s="808"/>
      <c r="VJD8" s="808"/>
      <c r="VJE8" s="808"/>
      <c r="VJF8" s="808"/>
      <c r="VJG8" s="808"/>
      <c r="VJH8" s="808"/>
      <c r="VJI8" s="808"/>
      <c r="VJJ8" s="808"/>
      <c r="VJK8" s="808"/>
      <c r="VJL8" s="808"/>
      <c r="VJM8" s="808"/>
      <c r="VJN8" s="808"/>
      <c r="VJO8" s="808"/>
      <c r="VJP8" s="808"/>
      <c r="VJQ8" s="808"/>
      <c r="VJR8" s="808"/>
      <c r="VJS8" s="808"/>
      <c r="VJT8" s="808"/>
      <c r="VJU8" s="808"/>
      <c r="VJV8" s="808"/>
      <c r="VJW8" s="808"/>
      <c r="VJX8" s="808"/>
      <c r="VJY8" s="808"/>
      <c r="VJZ8" s="808"/>
      <c r="VKA8" s="808"/>
      <c r="VKB8" s="808"/>
      <c r="VKC8" s="808"/>
      <c r="VKD8" s="808"/>
      <c r="VKE8" s="808"/>
      <c r="VKF8" s="808"/>
      <c r="VKG8" s="808"/>
      <c r="VKH8" s="808"/>
      <c r="VKI8" s="808"/>
      <c r="VKJ8" s="808"/>
      <c r="VKK8" s="808"/>
      <c r="VKL8" s="808"/>
      <c r="VKM8" s="808"/>
      <c r="VKN8" s="808"/>
      <c r="VKO8" s="808"/>
      <c r="VKP8" s="808"/>
      <c r="VKQ8" s="808"/>
      <c r="VKR8" s="808"/>
      <c r="VKS8" s="808"/>
      <c r="VKT8" s="808"/>
      <c r="VKU8" s="808"/>
      <c r="VKV8" s="808"/>
      <c r="VKW8" s="808"/>
      <c r="VKX8" s="808"/>
      <c r="VKY8" s="808"/>
      <c r="VKZ8" s="808"/>
      <c r="VLA8" s="808"/>
      <c r="VLB8" s="808"/>
      <c r="VLC8" s="808"/>
      <c r="VLD8" s="808"/>
      <c r="VLE8" s="808"/>
      <c r="VLF8" s="808"/>
      <c r="VLG8" s="808"/>
      <c r="VLH8" s="808"/>
      <c r="VLI8" s="808"/>
      <c r="VLJ8" s="808"/>
      <c r="VLK8" s="808"/>
      <c r="VLL8" s="808"/>
      <c r="VLM8" s="808"/>
      <c r="VLN8" s="808"/>
      <c r="VLO8" s="808"/>
      <c r="VLP8" s="808"/>
      <c r="VLQ8" s="808"/>
      <c r="VLR8" s="808"/>
      <c r="VLS8" s="808"/>
      <c r="VLT8" s="808"/>
      <c r="VLU8" s="808"/>
      <c r="VLV8" s="808"/>
      <c r="VLW8" s="808"/>
      <c r="VLX8" s="808"/>
      <c r="VLY8" s="808"/>
      <c r="VLZ8" s="808"/>
      <c r="VMA8" s="808"/>
      <c r="VMB8" s="808"/>
      <c r="VMC8" s="808"/>
      <c r="VMD8" s="808"/>
      <c r="VME8" s="808"/>
      <c r="VMF8" s="808"/>
      <c r="VMG8" s="808"/>
      <c r="VMH8" s="808"/>
      <c r="VMI8" s="808"/>
      <c r="VMJ8" s="808"/>
      <c r="VMK8" s="808"/>
      <c r="VML8" s="808"/>
      <c r="VMM8" s="808"/>
      <c r="VMN8" s="808"/>
      <c r="VMO8" s="808"/>
      <c r="VMP8" s="808"/>
      <c r="VMQ8" s="808"/>
      <c r="VMR8" s="808"/>
      <c r="VMS8" s="808"/>
      <c r="VMT8" s="808"/>
      <c r="VMU8" s="808"/>
      <c r="VMV8" s="808"/>
      <c r="VMW8" s="808"/>
      <c r="VMX8" s="808"/>
      <c r="VMY8" s="808"/>
      <c r="VMZ8" s="808"/>
      <c r="VNA8" s="808"/>
      <c r="VNB8" s="808"/>
      <c r="VNC8" s="808"/>
      <c r="VND8" s="808"/>
      <c r="VNE8" s="808"/>
      <c r="VNF8" s="808"/>
      <c r="VNG8" s="808"/>
      <c r="VNH8" s="808"/>
      <c r="VNI8" s="808"/>
      <c r="VNJ8" s="808"/>
      <c r="VNK8" s="808"/>
      <c r="VNL8" s="808"/>
      <c r="VNM8" s="808"/>
      <c r="VNN8" s="808"/>
      <c r="VNO8" s="808"/>
      <c r="VNP8" s="808"/>
      <c r="VNQ8" s="808"/>
      <c r="VNR8" s="808"/>
      <c r="VNS8" s="808"/>
      <c r="VNT8" s="808"/>
      <c r="VNU8" s="808"/>
      <c r="VNV8" s="808"/>
      <c r="VNW8" s="808"/>
      <c r="VNX8" s="808"/>
      <c r="VNY8" s="808"/>
      <c r="VNZ8" s="808"/>
      <c r="VOA8" s="808"/>
      <c r="VOB8" s="808"/>
      <c r="VOC8" s="808"/>
      <c r="VOD8" s="808"/>
      <c r="VOE8" s="808"/>
      <c r="VOF8" s="808"/>
      <c r="VOG8" s="808"/>
      <c r="VOH8" s="808"/>
      <c r="VOI8" s="808"/>
      <c r="VOJ8" s="808"/>
      <c r="VOK8" s="808"/>
      <c r="VOL8" s="808"/>
      <c r="VOM8" s="808"/>
      <c r="VON8" s="808"/>
      <c r="VOO8" s="808"/>
      <c r="VOP8" s="808"/>
      <c r="VOQ8" s="808"/>
      <c r="VOR8" s="808"/>
      <c r="VOS8" s="808"/>
      <c r="VOT8" s="808"/>
      <c r="VOU8" s="808"/>
      <c r="VOV8" s="808"/>
      <c r="VOW8" s="808"/>
      <c r="VOX8" s="808"/>
      <c r="VOY8" s="808"/>
      <c r="VOZ8" s="808"/>
      <c r="VPA8" s="808"/>
      <c r="VPB8" s="808"/>
      <c r="VPC8" s="808"/>
      <c r="VPD8" s="808"/>
      <c r="VPE8" s="808"/>
      <c r="VPF8" s="808"/>
      <c r="VPG8" s="808"/>
      <c r="VPH8" s="808"/>
      <c r="VPI8" s="808"/>
      <c r="VPJ8" s="808"/>
      <c r="VPK8" s="808"/>
      <c r="VPL8" s="808"/>
      <c r="VPM8" s="808"/>
      <c r="VPN8" s="808"/>
      <c r="VPO8" s="808"/>
      <c r="VPP8" s="808"/>
      <c r="VPQ8" s="808"/>
      <c r="VPR8" s="808"/>
      <c r="VPS8" s="808"/>
      <c r="VPT8" s="808"/>
      <c r="VPU8" s="808"/>
      <c r="VPV8" s="808"/>
      <c r="VPW8" s="808"/>
      <c r="VPX8" s="808"/>
      <c r="VPY8" s="808"/>
      <c r="VPZ8" s="808"/>
      <c r="VQA8" s="808"/>
      <c r="VQB8" s="808"/>
      <c r="VQC8" s="808"/>
      <c r="VQD8" s="808"/>
      <c r="VQE8" s="808"/>
      <c r="VQF8" s="808"/>
      <c r="VQG8" s="808"/>
      <c r="VQH8" s="808"/>
      <c r="VQI8" s="808"/>
      <c r="VQJ8" s="808"/>
      <c r="VQK8" s="808"/>
      <c r="VQL8" s="808"/>
      <c r="VQM8" s="808"/>
      <c r="VQN8" s="808"/>
      <c r="VQO8" s="808"/>
      <c r="VQP8" s="808"/>
      <c r="VQQ8" s="808"/>
      <c r="VQR8" s="808"/>
      <c r="VQS8" s="808"/>
      <c r="VQT8" s="808"/>
      <c r="VQU8" s="808"/>
      <c r="VQV8" s="808"/>
      <c r="VQW8" s="808"/>
      <c r="VQX8" s="808"/>
      <c r="VQY8" s="808"/>
      <c r="VQZ8" s="808"/>
      <c r="VRA8" s="808"/>
      <c r="VRB8" s="808"/>
      <c r="VRC8" s="808"/>
      <c r="VRD8" s="808"/>
      <c r="VRE8" s="808"/>
      <c r="VRF8" s="808"/>
      <c r="VRG8" s="808"/>
      <c r="VRH8" s="808"/>
      <c r="VRI8" s="808"/>
      <c r="VRJ8" s="808"/>
      <c r="VRK8" s="808"/>
      <c r="VRL8" s="808"/>
      <c r="VRM8" s="808"/>
      <c r="VRN8" s="808"/>
      <c r="VRO8" s="808"/>
      <c r="VRP8" s="808"/>
      <c r="VRQ8" s="808"/>
      <c r="VRR8" s="808"/>
      <c r="VRS8" s="808"/>
      <c r="VRT8" s="808"/>
      <c r="VRU8" s="808"/>
      <c r="VRV8" s="808"/>
      <c r="VRW8" s="808"/>
      <c r="VRX8" s="808"/>
      <c r="VRY8" s="808"/>
      <c r="VRZ8" s="808"/>
      <c r="VSA8" s="808"/>
      <c r="VSB8" s="808"/>
      <c r="VSC8" s="808"/>
      <c r="VSD8" s="808"/>
      <c r="VSE8" s="808"/>
      <c r="VSF8" s="808"/>
      <c r="VSG8" s="808"/>
      <c r="VSH8" s="808"/>
      <c r="VSI8" s="808"/>
      <c r="VSJ8" s="808"/>
      <c r="VSK8" s="808"/>
      <c r="VSL8" s="808"/>
      <c r="VSM8" s="808"/>
      <c r="VSN8" s="808"/>
      <c r="VSO8" s="808"/>
      <c r="VSP8" s="808"/>
      <c r="VSQ8" s="808"/>
      <c r="VSR8" s="808"/>
      <c r="VSS8" s="808"/>
      <c r="VST8" s="808"/>
      <c r="VSU8" s="808"/>
      <c r="VSV8" s="808"/>
      <c r="VSW8" s="808"/>
      <c r="VSX8" s="808"/>
      <c r="VSY8" s="808"/>
      <c r="VSZ8" s="808"/>
      <c r="VTA8" s="808"/>
      <c r="VTB8" s="808"/>
      <c r="VTC8" s="808"/>
      <c r="VTD8" s="808"/>
      <c r="VTE8" s="808"/>
      <c r="VTF8" s="808"/>
      <c r="VTG8" s="808"/>
      <c r="VTH8" s="808"/>
      <c r="VTI8" s="808"/>
      <c r="VTJ8" s="808"/>
      <c r="VTK8" s="808"/>
      <c r="VTL8" s="808"/>
      <c r="VTM8" s="808"/>
      <c r="VTN8" s="808"/>
      <c r="VTO8" s="808"/>
      <c r="VTP8" s="808"/>
      <c r="VTQ8" s="808"/>
      <c r="VTR8" s="808"/>
      <c r="VTS8" s="808"/>
      <c r="VTT8" s="808"/>
      <c r="VTU8" s="808"/>
      <c r="VTV8" s="808"/>
      <c r="VTW8" s="808"/>
      <c r="VTX8" s="808"/>
      <c r="VTY8" s="808"/>
      <c r="VTZ8" s="808"/>
      <c r="VUA8" s="808"/>
      <c r="VUB8" s="808"/>
      <c r="VUC8" s="808"/>
      <c r="VUD8" s="808"/>
      <c r="VUE8" s="808"/>
      <c r="VUF8" s="808"/>
      <c r="VUG8" s="808"/>
      <c r="VUH8" s="808"/>
      <c r="VUI8" s="808"/>
      <c r="VUJ8" s="808"/>
      <c r="VUK8" s="808"/>
      <c r="VUL8" s="808"/>
      <c r="VUM8" s="808"/>
      <c r="VUN8" s="808"/>
      <c r="VUO8" s="808"/>
      <c r="VUP8" s="808"/>
      <c r="VUQ8" s="808"/>
      <c r="VUR8" s="808"/>
      <c r="VUS8" s="808"/>
      <c r="VUT8" s="808"/>
      <c r="VUU8" s="808"/>
      <c r="VUV8" s="808"/>
      <c r="VUW8" s="808"/>
      <c r="VUX8" s="808"/>
      <c r="VUY8" s="808"/>
      <c r="VUZ8" s="808"/>
      <c r="VVA8" s="808"/>
      <c r="VVB8" s="808"/>
      <c r="VVC8" s="808"/>
      <c r="VVD8" s="808"/>
      <c r="VVE8" s="808"/>
      <c r="VVF8" s="808"/>
      <c r="VVG8" s="808"/>
      <c r="VVH8" s="808"/>
      <c r="VVI8" s="808"/>
      <c r="VVJ8" s="808"/>
      <c r="VVK8" s="808"/>
      <c r="VVL8" s="808"/>
      <c r="VVM8" s="808"/>
      <c r="VVN8" s="808"/>
      <c r="VVO8" s="808"/>
      <c r="VVP8" s="808"/>
      <c r="VVQ8" s="808"/>
      <c r="VVR8" s="808"/>
      <c r="VVS8" s="808"/>
      <c r="VVT8" s="808"/>
      <c r="VVU8" s="808"/>
      <c r="VVV8" s="808"/>
      <c r="VVW8" s="808"/>
      <c r="VVX8" s="808"/>
      <c r="VVY8" s="808"/>
      <c r="VVZ8" s="808"/>
      <c r="VWA8" s="808"/>
      <c r="VWB8" s="808"/>
      <c r="VWC8" s="808"/>
      <c r="VWD8" s="808"/>
      <c r="VWE8" s="808"/>
      <c r="VWF8" s="808"/>
      <c r="VWG8" s="808"/>
      <c r="VWH8" s="808"/>
      <c r="VWI8" s="808"/>
      <c r="VWJ8" s="808"/>
      <c r="VWK8" s="808"/>
      <c r="VWL8" s="808"/>
      <c r="VWM8" s="808"/>
      <c r="VWN8" s="808"/>
      <c r="VWO8" s="808"/>
      <c r="VWP8" s="808"/>
      <c r="VWQ8" s="808"/>
      <c r="VWR8" s="808"/>
      <c r="VWS8" s="808"/>
      <c r="VWT8" s="808"/>
      <c r="VWU8" s="808"/>
      <c r="VWV8" s="808"/>
      <c r="VWW8" s="808"/>
      <c r="VWX8" s="808"/>
      <c r="VWY8" s="808"/>
      <c r="VWZ8" s="808"/>
      <c r="VXA8" s="808"/>
      <c r="VXB8" s="808"/>
      <c r="VXC8" s="808"/>
      <c r="VXD8" s="808"/>
      <c r="VXE8" s="808"/>
      <c r="VXF8" s="808"/>
      <c r="VXG8" s="808"/>
      <c r="VXH8" s="808"/>
      <c r="VXI8" s="808"/>
      <c r="VXJ8" s="808"/>
      <c r="VXK8" s="808"/>
      <c r="VXL8" s="808"/>
      <c r="VXM8" s="808"/>
      <c r="VXN8" s="808"/>
      <c r="VXO8" s="808"/>
      <c r="VXP8" s="808"/>
      <c r="VXQ8" s="808"/>
      <c r="VXR8" s="808"/>
      <c r="VXS8" s="808"/>
      <c r="VXT8" s="808"/>
      <c r="VXU8" s="808"/>
      <c r="VXV8" s="808"/>
      <c r="VXW8" s="808"/>
      <c r="VXX8" s="808"/>
      <c r="VXY8" s="808"/>
      <c r="VXZ8" s="808"/>
      <c r="VYA8" s="808"/>
      <c r="VYB8" s="808"/>
      <c r="VYC8" s="808"/>
      <c r="VYD8" s="808"/>
      <c r="VYE8" s="808"/>
      <c r="VYF8" s="808"/>
      <c r="VYG8" s="808"/>
      <c r="VYH8" s="808"/>
      <c r="VYI8" s="808"/>
      <c r="VYJ8" s="808"/>
      <c r="VYK8" s="808"/>
      <c r="VYL8" s="808"/>
      <c r="VYM8" s="808"/>
      <c r="VYN8" s="808"/>
      <c r="VYO8" s="808"/>
      <c r="VYP8" s="808"/>
      <c r="VYQ8" s="808"/>
      <c r="VYR8" s="808"/>
      <c r="VYS8" s="808"/>
      <c r="VYT8" s="808"/>
      <c r="VYU8" s="808"/>
      <c r="VYV8" s="808"/>
      <c r="VYW8" s="808"/>
      <c r="VYX8" s="808"/>
      <c r="VYY8" s="808"/>
      <c r="VYZ8" s="808"/>
      <c r="VZA8" s="808"/>
      <c r="VZB8" s="808"/>
      <c r="VZC8" s="808"/>
      <c r="VZD8" s="808"/>
      <c r="VZE8" s="808"/>
      <c r="VZF8" s="808"/>
      <c r="VZG8" s="808"/>
      <c r="VZH8" s="808"/>
      <c r="VZI8" s="808"/>
      <c r="VZJ8" s="808"/>
      <c r="VZK8" s="808"/>
      <c r="VZL8" s="808"/>
      <c r="VZM8" s="808"/>
      <c r="VZN8" s="808"/>
      <c r="VZO8" s="808"/>
      <c r="VZP8" s="808"/>
      <c r="VZQ8" s="808"/>
      <c r="VZR8" s="808"/>
      <c r="VZS8" s="808"/>
      <c r="VZT8" s="808"/>
      <c r="VZU8" s="808"/>
      <c r="VZV8" s="808"/>
      <c r="VZW8" s="808"/>
      <c r="VZX8" s="808"/>
      <c r="VZY8" s="808"/>
      <c r="VZZ8" s="808"/>
      <c r="WAA8" s="808"/>
      <c r="WAB8" s="808"/>
      <c r="WAC8" s="808"/>
      <c r="WAD8" s="808"/>
      <c r="WAE8" s="808"/>
      <c r="WAF8" s="808"/>
      <c r="WAG8" s="808"/>
      <c r="WAH8" s="808"/>
      <c r="WAI8" s="808"/>
      <c r="WAJ8" s="808"/>
      <c r="WAK8" s="808"/>
      <c r="WAL8" s="808"/>
      <c r="WAM8" s="808"/>
      <c r="WAN8" s="808"/>
      <c r="WAO8" s="808"/>
      <c r="WAP8" s="808"/>
      <c r="WAQ8" s="808"/>
      <c r="WAR8" s="808"/>
      <c r="WAS8" s="808"/>
      <c r="WAT8" s="808"/>
      <c r="WAU8" s="808"/>
      <c r="WAV8" s="808"/>
      <c r="WAW8" s="808"/>
      <c r="WAX8" s="808"/>
      <c r="WAY8" s="808"/>
      <c r="WAZ8" s="808"/>
      <c r="WBA8" s="808"/>
      <c r="WBB8" s="808"/>
      <c r="WBC8" s="808"/>
      <c r="WBD8" s="808"/>
      <c r="WBE8" s="808"/>
      <c r="WBF8" s="808"/>
      <c r="WBG8" s="808"/>
      <c r="WBH8" s="808"/>
      <c r="WBI8" s="808"/>
      <c r="WBJ8" s="808"/>
      <c r="WBK8" s="808"/>
      <c r="WBL8" s="808"/>
      <c r="WBM8" s="808"/>
      <c r="WBN8" s="808"/>
      <c r="WBO8" s="808"/>
      <c r="WBP8" s="808"/>
      <c r="WBQ8" s="808"/>
      <c r="WBR8" s="808"/>
      <c r="WBS8" s="808"/>
      <c r="WBT8" s="808"/>
      <c r="WBU8" s="808"/>
      <c r="WBV8" s="808"/>
      <c r="WBW8" s="808"/>
      <c r="WBX8" s="808"/>
      <c r="WBY8" s="808"/>
      <c r="WBZ8" s="808"/>
      <c r="WCA8" s="808"/>
      <c r="WCB8" s="808"/>
      <c r="WCC8" s="808"/>
      <c r="WCD8" s="808"/>
      <c r="WCE8" s="808"/>
      <c r="WCF8" s="808"/>
      <c r="WCG8" s="808"/>
      <c r="WCH8" s="808"/>
      <c r="WCI8" s="808"/>
      <c r="WCJ8" s="808"/>
      <c r="WCK8" s="808"/>
      <c r="WCL8" s="808"/>
      <c r="WCM8" s="808"/>
      <c r="WCN8" s="808"/>
      <c r="WCO8" s="808"/>
      <c r="WCP8" s="808"/>
      <c r="WCQ8" s="808"/>
      <c r="WCR8" s="808"/>
      <c r="WCS8" s="808"/>
      <c r="WCT8" s="808"/>
      <c r="WCU8" s="808"/>
      <c r="WCV8" s="808"/>
      <c r="WCW8" s="808"/>
      <c r="WCX8" s="808"/>
      <c r="WCY8" s="808"/>
      <c r="WCZ8" s="808"/>
      <c r="WDA8" s="808"/>
      <c r="WDB8" s="808"/>
      <c r="WDC8" s="808"/>
      <c r="WDD8" s="808"/>
      <c r="WDE8" s="808"/>
      <c r="WDF8" s="808"/>
      <c r="WDG8" s="808"/>
      <c r="WDH8" s="808"/>
      <c r="WDI8" s="808"/>
      <c r="WDJ8" s="808"/>
      <c r="WDK8" s="808"/>
      <c r="WDL8" s="808"/>
      <c r="WDM8" s="808"/>
      <c r="WDN8" s="808"/>
      <c r="WDO8" s="808"/>
      <c r="WDP8" s="808"/>
      <c r="WDQ8" s="808"/>
      <c r="WDR8" s="808"/>
      <c r="WDS8" s="808"/>
      <c r="WDT8" s="808"/>
      <c r="WDU8" s="808"/>
      <c r="WDV8" s="808"/>
      <c r="WDW8" s="808"/>
      <c r="WDX8" s="808"/>
      <c r="WDY8" s="808"/>
      <c r="WDZ8" s="808"/>
      <c r="WEA8" s="808"/>
      <c r="WEB8" s="808"/>
      <c r="WEC8" s="808"/>
      <c r="WED8" s="808"/>
      <c r="WEE8" s="808"/>
      <c r="WEF8" s="808"/>
      <c r="WEG8" s="808"/>
      <c r="WEH8" s="808"/>
      <c r="WEI8" s="808"/>
      <c r="WEJ8" s="808"/>
      <c r="WEK8" s="808"/>
      <c r="WEL8" s="808"/>
      <c r="WEM8" s="808"/>
      <c r="WEN8" s="808"/>
      <c r="WEO8" s="808"/>
      <c r="WEP8" s="808"/>
      <c r="WEQ8" s="808"/>
      <c r="WER8" s="808"/>
      <c r="WES8" s="808"/>
      <c r="WET8" s="808"/>
      <c r="WEU8" s="808"/>
      <c r="WEV8" s="808"/>
      <c r="WEW8" s="808"/>
      <c r="WEX8" s="808"/>
      <c r="WEY8" s="808"/>
      <c r="WEZ8" s="808"/>
      <c r="WFA8" s="808"/>
      <c r="WFB8" s="808"/>
      <c r="WFC8" s="808"/>
      <c r="WFD8" s="808"/>
      <c r="WFE8" s="808"/>
      <c r="WFF8" s="808"/>
      <c r="WFG8" s="808"/>
      <c r="WFH8" s="808"/>
      <c r="WFI8" s="808"/>
      <c r="WFJ8" s="808"/>
      <c r="WFK8" s="808"/>
      <c r="WFL8" s="808"/>
      <c r="WFM8" s="808"/>
      <c r="WFN8" s="808"/>
      <c r="WFO8" s="808"/>
      <c r="WFP8" s="808"/>
      <c r="WFQ8" s="808"/>
      <c r="WFR8" s="808"/>
      <c r="WFS8" s="808"/>
      <c r="WFT8" s="808"/>
      <c r="WFU8" s="808"/>
      <c r="WFV8" s="808"/>
      <c r="WFW8" s="808"/>
      <c r="WFX8" s="808"/>
      <c r="WFY8" s="808"/>
      <c r="WFZ8" s="808"/>
      <c r="WGA8" s="808"/>
      <c r="WGB8" s="808"/>
      <c r="WGC8" s="808"/>
      <c r="WGD8" s="808"/>
      <c r="WGE8" s="808"/>
      <c r="WGF8" s="808"/>
      <c r="WGG8" s="808"/>
      <c r="WGH8" s="808"/>
      <c r="WGI8" s="808"/>
      <c r="WGJ8" s="808"/>
      <c r="WGK8" s="808"/>
      <c r="WGL8" s="808"/>
      <c r="WGM8" s="808"/>
      <c r="WGN8" s="808"/>
      <c r="WGO8" s="808"/>
      <c r="WGP8" s="808"/>
      <c r="WGQ8" s="808"/>
      <c r="WGR8" s="808"/>
      <c r="WGS8" s="808"/>
      <c r="WGT8" s="808"/>
      <c r="WGU8" s="808"/>
      <c r="WGV8" s="808"/>
      <c r="WGW8" s="808"/>
      <c r="WGX8" s="808"/>
      <c r="WGY8" s="808"/>
      <c r="WGZ8" s="808"/>
      <c r="WHA8" s="808"/>
      <c r="WHB8" s="808"/>
      <c r="WHC8" s="808"/>
      <c r="WHD8" s="808"/>
      <c r="WHE8" s="808"/>
      <c r="WHF8" s="808"/>
      <c r="WHG8" s="808"/>
      <c r="WHH8" s="808"/>
      <c r="WHI8" s="808"/>
      <c r="WHJ8" s="808"/>
      <c r="WHK8" s="808"/>
      <c r="WHL8" s="808"/>
      <c r="WHM8" s="808"/>
      <c r="WHN8" s="808"/>
      <c r="WHO8" s="808"/>
      <c r="WHP8" s="808"/>
      <c r="WHQ8" s="808"/>
      <c r="WHR8" s="808"/>
      <c r="WHS8" s="808"/>
      <c r="WHT8" s="808"/>
      <c r="WHU8" s="808"/>
      <c r="WHV8" s="808"/>
      <c r="WHW8" s="808"/>
      <c r="WHX8" s="808"/>
      <c r="WHY8" s="808"/>
      <c r="WHZ8" s="808"/>
      <c r="WIA8" s="808"/>
      <c r="WIB8" s="808"/>
      <c r="WIC8" s="808"/>
      <c r="WID8" s="808"/>
      <c r="WIE8" s="808"/>
      <c r="WIF8" s="808"/>
      <c r="WIG8" s="808"/>
      <c r="WIH8" s="808"/>
      <c r="WII8" s="808"/>
      <c r="WIJ8" s="808"/>
      <c r="WIK8" s="808"/>
      <c r="WIL8" s="808"/>
      <c r="WIM8" s="808"/>
      <c r="WIN8" s="808"/>
      <c r="WIO8" s="808"/>
      <c r="WIP8" s="808"/>
      <c r="WIQ8" s="808"/>
      <c r="WIR8" s="808"/>
      <c r="WIS8" s="808"/>
      <c r="WIT8" s="808"/>
      <c r="WIU8" s="808"/>
      <c r="WIV8" s="808"/>
      <c r="WIW8" s="808"/>
      <c r="WIX8" s="808"/>
      <c r="WIY8" s="808"/>
      <c r="WIZ8" s="808"/>
      <c r="WJA8" s="808"/>
      <c r="WJB8" s="808"/>
      <c r="WJC8" s="808"/>
      <c r="WJD8" s="808"/>
      <c r="WJE8" s="808"/>
      <c r="WJF8" s="808"/>
      <c r="WJG8" s="808"/>
      <c r="WJH8" s="808"/>
      <c r="WJI8" s="808"/>
      <c r="WJJ8" s="808"/>
      <c r="WJK8" s="808"/>
      <c r="WJL8" s="808"/>
      <c r="WJM8" s="808"/>
      <c r="WJN8" s="808"/>
      <c r="WJO8" s="808"/>
      <c r="WJP8" s="808"/>
      <c r="WJQ8" s="808"/>
      <c r="WJR8" s="808"/>
      <c r="WJS8" s="808"/>
      <c r="WJT8" s="808"/>
      <c r="WJU8" s="808"/>
      <c r="WJV8" s="808"/>
      <c r="WJW8" s="808"/>
      <c r="WJX8" s="808"/>
      <c r="WJY8" s="808"/>
      <c r="WJZ8" s="808"/>
      <c r="WKA8" s="808"/>
      <c r="WKB8" s="808"/>
      <c r="WKC8" s="808"/>
      <c r="WKD8" s="808"/>
      <c r="WKE8" s="808"/>
      <c r="WKF8" s="808"/>
      <c r="WKG8" s="808"/>
      <c r="WKH8" s="808"/>
      <c r="WKI8" s="808"/>
      <c r="WKJ8" s="808"/>
      <c r="WKK8" s="808"/>
      <c r="WKL8" s="808"/>
      <c r="WKM8" s="808"/>
      <c r="WKN8" s="808"/>
      <c r="WKO8" s="808"/>
      <c r="WKP8" s="808"/>
      <c r="WKQ8" s="808"/>
      <c r="WKR8" s="808"/>
      <c r="WKS8" s="808"/>
      <c r="WKT8" s="808"/>
      <c r="WKU8" s="808"/>
      <c r="WKV8" s="808"/>
      <c r="WKW8" s="808"/>
      <c r="WKX8" s="808"/>
      <c r="WKY8" s="808"/>
      <c r="WKZ8" s="808"/>
      <c r="WLA8" s="808"/>
      <c r="WLB8" s="808"/>
      <c r="WLC8" s="808"/>
      <c r="WLD8" s="808"/>
      <c r="WLE8" s="808"/>
      <c r="WLF8" s="808"/>
      <c r="WLG8" s="808"/>
      <c r="WLH8" s="808"/>
      <c r="WLI8" s="808"/>
      <c r="WLJ8" s="808"/>
      <c r="WLK8" s="808"/>
      <c r="WLL8" s="808"/>
      <c r="WLM8" s="808"/>
      <c r="WLN8" s="808"/>
      <c r="WLO8" s="808"/>
      <c r="WLP8" s="808"/>
      <c r="WLQ8" s="808"/>
      <c r="WLR8" s="808"/>
      <c r="WLS8" s="808"/>
      <c r="WLT8" s="808"/>
      <c r="WLU8" s="808"/>
      <c r="WLV8" s="808"/>
      <c r="WLW8" s="808"/>
      <c r="WLX8" s="808"/>
      <c r="WLY8" s="808"/>
      <c r="WLZ8" s="808"/>
      <c r="WMA8" s="808"/>
      <c r="WMB8" s="808"/>
      <c r="WMC8" s="808"/>
      <c r="WMD8" s="808"/>
      <c r="WME8" s="808"/>
      <c r="WMF8" s="808"/>
      <c r="WMG8" s="808"/>
      <c r="WMH8" s="808"/>
      <c r="WMI8" s="808"/>
      <c r="WMJ8" s="808"/>
      <c r="WMK8" s="808"/>
      <c r="WML8" s="808"/>
      <c r="WMM8" s="808"/>
      <c r="WMN8" s="808"/>
      <c r="WMO8" s="808"/>
      <c r="WMP8" s="808"/>
      <c r="WMQ8" s="808"/>
      <c r="WMR8" s="808"/>
      <c r="WMS8" s="808"/>
      <c r="WMT8" s="808"/>
      <c r="WMU8" s="808"/>
      <c r="WMV8" s="808"/>
      <c r="WMW8" s="808"/>
      <c r="WMX8" s="808"/>
      <c r="WMY8" s="808"/>
      <c r="WMZ8" s="808"/>
      <c r="WNA8" s="808"/>
      <c r="WNB8" s="808"/>
      <c r="WNC8" s="808"/>
      <c r="WND8" s="808"/>
      <c r="WNE8" s="808"/>
      <c r="WNF8" s="808"/>
      <c r="WNG8" s="808"/>
      <c r="WNH8" s="808"/>
      <c r="WNI8" s="808"/>
      <c r="WNJ8" s="808"/>
      <c r="WNK8" s="808"/>
      <c r="WNL8" s="808"/>
      <c r="WNM8" s="808"/>
      <c r="WNN8" s="808"/>
      <c r="WNO8" s="808"/>
      <c r="WNP8" s="808"/>
      <c r="WNQ8" s="808"/>
      <c r="WNR8" s="808"/>
      <c r="WNS8" s="808"/>
      <c r="WNT8" s="808"/>
      <c r="WNU8" s="808"/>
      <c r="WNV8" s="808"/>
      <c r="WNW8" s="808"/>
      <c r="WNX8" s="808"/>
      <c r="WNY8" s="808"/>
      <c r="WNZ8" s="808"/>
      <c r="WOA8" s="808"/>
      <c r="WOB8" s="808"/>
      <c r="WOC8" s="808"/>
      <c r="WOD8" s="808"/>
      <c r="WOE8" s="808"/>
      <c r="WOF8" s="808"/>
      <c r="WOG8" s="808"/>
      <c r="WOH8" s="808"/>
      <c r="WOI8" s="808"/>
      <c r="WOJ8" s="808"/>
      <c r="WOK8" s="808"/>
      <c r="WOL8" s="808"/>
      <c r="WOM8" s="808"/>
      <c r="WON8" s="808"/>
      <c r="WOO8" s="808"/>
      <c r="WOP8" s="808"/>
      <c r="WOQ8" s="808"/>
      <c r="WOR8" s="808"/>
      <c r="WOS8" s="808"/>
      <c r="WOT8" s="808"/>
      <c r="WOU8" s="808"/>
      <c r="WOV8" s="808"/>
      <c r="WOW8" s="808"/>
      <c r="WOX8" s="808"/>
      <c r="WOY8" s="808"/>
      <c r="WOZ8" s="808"/>
      <c r="WPA8" s="808"/>
      <c r="WPB8" s="808"/>
      <c r="WPC8" s="808"/>
      <c r="WPD8" s="808"/>
      <c r="WPE8" s="808"/>
      <c r="WPF8" s="808"/>
      <c r="WPG8" s="808"/>
      <c r="WPH8" s="808"/>
      <c r="WPI8" s="808"/>
      <c r="WPJ8" s="808"/>
      <c r="WPK8" s="808"/>
      <c r="WPL8" s="808"/>
      <c r="WPM8" s="808"/>
      <c r="WPN8" s="808"/>
      <c r="WPO8" s="808"/>
      <c r="WPP8" s="808"/>
      <c r="WPQ8" s="808"/>
      <c r="WPR8" s="808"/>
      <c r="WPS8" s="808"/>
      <c r="WPT8" s="808"/>
      <c r="WPU8" s="808"/>
      <c r="WPV8" s="808"/>
      <c r="WPW8" s="808"/>
      <c r="WPX8" s="808"/>
      <c r="WPY8" s="808"/>
      <c r="WPZ8" s="808"/>
      <c r="WQA8" s="808"/>
      <c r="WQB8" s="808"/>
      <c r="WQC8" s="808"/>
      <c r="WQD8" s="808"/>
      <c r="WQE8" s="808"/>
      <c r="WQF8" s="808"/>
      <c r="WQG8" s="808"/>
      <c r="WQH8" s="808"/>
      <c r="WQI8" s="808"/>
      <c r="WQJ8" s="808"/>
      <c r="WQK8" s="808"/>
      <c r="WQL8" s="808"/>
      <c r="WQM8" s="808"/>
      <c r="WQN8" s="808"/>
      <c r="WQO8" s="808"/>
      <c r="WQP8" s="808"/>
      <c r="WQQ8" s="808"/>
      <c r="WQR8" s="808"/>
      <c r="WQS8" s="808"/>
      <c r="WQT8" s="808"/>
      <c r="WQU8" s="808"/>
      <c r="WQV8" s="808"/>
      <c r="WQW8" s="808"/>
      <c r="WQX8" s="808"/>
      <c r="WQY8" s="808"/>
      <c r="WQZ8" s="808"/>
      <c r="WRA8" s="808"/>
      <c r="WRB8" s="808"/>
      <c r="WRC8" s="808"/>
      <c r="WRD8" s="808"/>
      <c r="WRE8" s="808"/>
      <c r="WRF8" s="808"/>
      <c r="WRG8" s="808"/>
      <c r="WRH8" s="808"/>
      <c r="WRI8" s="808"/>
      <c r="WRJ8" s="808"/>
      <c r="WRK8" s="808"/>
      <c r="WRL8" s="808"/>
      <c r="WRM8" s="808"/>
      <c r="WRN8" s="808"/>
      <c r="WRO8" s="808"/>
      <c r="WRP8" s="808"/>
      <c r="WRQ8" s="808"/>
      <c r="WRR8" s="808"/>
      <c r="WRS8" s="808"/>
      <c r="WRT8" s="808"/>
      <c r="WRU8" s="808"/>
      <c r="WRV8" s="808"/>
      <c r="WRW8" s="808"/>
      <c r="WRX8" s="808"/>
      <c r="WRY8" s="808"/>
      <c r="WRZ8" s="808"/>
      <c r="WSA8" s="808"/>
      <c r="WSB8" s="808"/>
      <c r="WSC8" s="808"/>
      <c r="WSD8" s="808"/>
      <c r="WSE8" s="808"/>
      <c r="WSF8" s="808"/>
      <c r="WSG8" s="808"/>
      <c r="WSH8" s="808"/>
      <c r="WSI8" s="808"/>
      <c r="WSJ8" s="808"/>
      <c r="WSK8" s="808"/>
      <c r="WSL8" s="808"/>
      <c r="WSM8" s="808"/>
      <c r="WSN8" s="808"/>
      <c r="WSO8" s="808"/>
      <c r="WSP8" s="808"/>
      <c r="WSQ8" s="808"/>
      <c r="WSR8" s="808"/>
      <c r="WSS8" s="808"/>
      <c r="WST8" s="808"/>
      <c r="WSU8" s="808"/>
      <c r="WSV8" s="808"/>
      <c r="WSW8" s="808"/>
      <c r="WSX8" s="808"/>
      <c r="WSY8" s="808"/>
      <c r="WSZ8" s="808"/>
      <c r="WTA8" s="808"/>
      <c r="WTB8" s="808"/>
      <c r="WTC8" s="808"/>
      <c r="WTD8" s="808"/>
      <c r="WTE8" s="808"/>
      <c r="WTF8" s="808"/>
      <c r="WTG8" s="808"/>
      <c r="WTH8" s="808"/>
      <c r="WTI8" s="808"/>
      <c r="WTJ8" s="808"/>
      <c r="WTK8" s="808"/>
      <c r="WTL8" s="808"/>
      <c r="WTM8" s="808"/>
      <c r="WTN8" s="808"/>
      <c r="WTO8" s="808"/>
      <c r="WTP8" s="808"/>
      <c r="WTQ8" s="808"/>
      <c r="WTR8" s="808"/>
      <c r="WTS8" s="808"/>
      <c r="WTT8" s="808"/>
      <c r="WTU8" s="808"/>
      <c r="WTV8" s="808"/>
      <c r="WTW8" s="808"/>
      <c r="WTX8" s="808"/>
      <c r="WTY8" s="808"/>
      <c r="WTZ8" s="808"/>
      <c r="WUA8" s="808"/>
      <c r="WUB8" s="808"/>
      <c r="WUC8" s="808"/>
      <c r="WUD8" s="808"/>
      <c r="WUE8" s="808"/>
      <c r="WUF8" s="808"/>
      <c r="WUG8" s="808"/>
      <c r="WUH8" s="808"/>
      <c r="WUI8" s="808"/>
      <c r="WUJ8" s="808"/>
      <c r="WUK8" s="808"/>
      <c r="WUL8" s="808"/>
      <c r="WUM8" s="808"/>
      <c r="WUN8" s="808"/>
      <c r="WUO8" s="808"/>
      <c r="WUP8" s="808"/>
      <c r="WUQ8" s="808"/>
      <c r="WUR8" s="808"/>
      <c r="WUS8" s="808"/>
      <c r="WUT8" s="808"/>
      <c r="WUU8" s="808"/>
      <c r="WUV8" s="808"/>
      <c r="WUW8" s="808"/>
      <c r="WUX8" s="808"/>
      <c r="WUY8" s="808"/>
      <c r="WUZ8" s="808"/>
      <c r="WVA8" s="808"/>
      <c r="WVB8" s="808"/>
      <c r="WVC8" s="808"/>
      <c r="WVD8" s="808"/>
      <c r="WVE8" s="808"/>
      <c r="WVF8" s="808"/>
      <c r="WVG8" s="808"/>
      <c r="WVH8" s="808"/>
      <c r="WVI8" s="808"/>
      <c r="WVJ8" s="808"/>
      <c r="WVK8" s="808"/>
      <c r="WVL8" s="808"/>
      <c r="WVM8" s="808"/>
      <c r="WVN8" s="808"/>
      <c r="WVO8" s="808"/>
      <c r="WVP8" s="808"/>
      <c r="WVQ8" s="808"/>
      <c r="WVR8" s="808"/>
      <c r="WVS8" s="808"/>
      <c r="WVT8" s="808"/>
      <c r="WVU8" s="808"/>
      <c r="WVV8" s="808"/>
      <c r="WVW8" s="808"/>
      <c r="WVX8" s="808"/>
      <c r="WVY8" s="808"/>
      <c r="WVZ8" s="808"/>
      <c r="WWA8" s="808"/>
      <c r="WWB8" s="808"/>
      <c r="WWC8" s="808"/>
      <c r="WWD8" s="808"/>
      <c r="WWE8" s="808"/>
      <c r="WWF8" s="808"/>
      <c r="WWG8" s="808"/>
      <c r="WWH8" s="808"/>
      <c r="WWI8" s="808"/>
      <c r="WWJ8" s="808"/>
      <c r="WWK8" s="808"/>
      <c r="WWL8" s="808"/>
      <c r="WWM8" s="808"/>
      <c r="WWN8" s="808"/>
      <c r="WWO8" s="808"/>
      <c r="WWP8" s="808"/>
      <c r="WWQ8" s="808"/>
      <c r="WWR8" s="808"/>
      <c r="WWS8" s="808"/>
      <c r="WWT8" s="808"/>
      <c r="WWU8" s="808"/>
      <c r="WWV8" s="808"/>
      <c r="WWW8" s="808"/>
      <c r="WWX8" s="808"/>
      <c r="WWY8" s="808"/>
      <c r="WWZ8" s="808"/>
      <c r="WXA8" s="808"/>
      <c r="WXB8" s="808"/>
      <c r="WXC8" s="808"/>
      <c r="WXD8" s="808"/>
      <c r="WXE8" s="808"/>
      <c r="WXF8" s="808"/>
      <c r="WXG8" s="808"/>
      <c r="WXH8" s="808"/>
      <c r="WXI8" s="808"/>
      <c r="WXJ8" s="808"/>
      <c r="WXK8" s="808"/>
      <c r="WXL8" s="808"/>
      <c r="WXM8" s="808"/>
      <c r="WXN8" s="808"/>
      <c r="WXO8" s="808"/>
      <c r="WXP8" s="808"/>
      <c r="WXQ8" s="808"/>
      <c r="WXR8" s="808"/>
      <c r="WXS8" s="808"/>
      <c r="WXT8" s="808"/>
      <c r="WXU8" s="808"/>
      <c r="WXV8" s="808"/>
      <c r="WXW8" s="808"/>
      <c r="WXX8" s="808"/>
      <c r="WXY8" s="808"/>
      <c r="WXZ8" s="808"/>
      <c r="WYA8" s="808"/>
      <c r="WYB8" s="808"/>
      <c r="WYC8" s="808"/>
      <c r="WYD8" s="808"/>
      <c r="WYE8" s="808"/>
      <c r="WYF8" s="808"/>
      <c r="WYG8" s="808"/>
      <c r="WYH8" s="808"/>
      <c r="WYI8" s="808"/>
      <c r="WYJ8" s="808"/>
      <c r="WYK8" s="808"/>
      <c r="WYL8" s="808"/>
      <c r="WYM8" s="808"/>
      <c r="WYN8" s="808"/>
      <c r="WYO8" s="808"/>
      <c r="WYP8" s="808"/>
      <c r="WYQ8" s="808"/>
      <c r="WYR8" s="808"/>
      <c r="WYS8" s="808"/>
      <c r="WYT8" s="808"/>
      <c r="WYU8" s="808"/>
      <c r="WYV8" s="808"/>
      <c r="WYW8" s="808"/>
      <c r="WYX8" s="808"/>
      <c r="WYY8" s="808"/>
      <c r="WYZ8" s="808"/>
      <c r="WZA8" s="808"/>
      <c r="WZB8" s="808"/>
      <c r="WZC8" s="808"/>
      <c r="WZD8" s="808"/>
      <c r="WZE8" s="808"/>
      <c r="WZF8" s="808"/>
      <c r="WZG8" s="808"/>
      <c r="WZH8" s="808"/>
      <c r="WZI8" s="808"/>
      <c r="WZJ8" s="808"/>
      <c r="WZK8" s="808"/>
      <c r="WZL8" s="808"/>
      <c r="WZM8" s="808"/>
      <c r="WZN8" s="808"/>
      <c r="WZO8" s="808"/>
      <c r="WZP8" s="808"/>
      <c r="WZQ8" s="808"/>
      <c r="WZR8" s="808"/>
      <c r="WZS8" s="808"/>
      <c r="WZT8" s="808"/>
      <c r="WZU8" s="808"/>
      <c r="WZV8" s="808"/>
      <c r="WZW8" s="808"/>
      <c r="WZX8" s="808"/>
      <c r="WZY8" s="808"/>
      <c r="WZZ8" s="808"/>
      <c r="XAA8" s="808"/>
      <c r="XAB8" s="808"/>
      <c r="XAC8" s="808"/>
      <c r="XAD8" s="808"/>
      <c r="XAE8" s="808"/>
      <c r="XAF8" s="808"/>
      <c r="XAG8" s="808"/>
      <c r="XAH8" s="808"/>
      <c r="XAI8" s="808"/>
      <c r="XAJ8" s="808"/>
      <c r="XAK8" s="808"/>
      <c r="XAL8" s="808"/>
      <c r="XAM8" s="808"/>
      <c r="XAN8" s="808"/>
      <c r="XAO8" s="808"/>
      <c r="XAP8" s="808"/>
      <c r="XAQ8" s="808"/>
      <c r="XAR8" s="808"/>
      <c r="XAS8" s="808"/>
      <c r="XAT8" s="808"/>
      <c r="XAU8" s="808"/>
      <c r="XAV8" s="808"/>
      <c r="XAW8" s="808"/>
      <c r="XAX8" s="808"/>
      <c r="XAY8" s="808"/>
      <c r="XAZ8" s="808"/>
      <c r="XBA8" s="808"/>
      <c r="XBB8" s="808"/>
      <c r="XBC8" s="808"/>
      <c r="XBD8" s="808"/>
      <c r="XBE8" s="808"/>
      <c r="XBF8" s="808"/>
      <c r="XBG8" s="808"/>
      <c r="XBH8" s="808"/>
      <c r="XBI8" s="808"/>
      <c r="XBJ8" s="808"/>
      <c r="XBK8" s="808"/>
      <c r="XBL8" s="808"/>
      <c r="XBM8" s="808"/>
      <c r="XBN8" s="808"/>
      <c r="XBO8" s="808"/>
      <c r="XBP8" s="808"/>
      <c r="XBQ8" s="808"/>
      <c r="XBR8" s="808"/>
      <c r="XBS8" s="808"/>
      <c r="XBT8" s="808"/>
      <c r="XBU8" s="808"/>
      <c r="XBV8" s="808"/>
      <c r="XBW8" s="808"/>
      <c r="XBX8" s="808"/>
      <c r="XBY8" s="808"/>
      <c r="XBZ8" s="808"/>
      <c r="XCA8" s="808"/>
      <c r="XCB8" s="808"/>
      <c r="XCC8" s="808"/>
      <c r="XCD8" s="808"/>
      <c r="XCE8" s="808"/>
      <c r="XCF8" s="808"/>
      <c r="XCG8" s="808"/>
      <c r="XCH8" s="808"/>
      <c r="XCI8" s="808"/>
      <c r="XCJ8" s="808"/>
      <c r="XCK8" s="808"/>
      <c r="XCL8" s="808"/>
      <c r="XCM8" s="808"/>
      <c r="XCN8" s="808"/>
      <c r="XCO8" s="808"/>
      <c r="XCP8" s="808"/>
      <c r="XCQ8" s="808"/>
      <c r="XCR8" s="808"/>
      <c r="XCS8" s="808"/>
      <c r="XCT8" s="808"/>
      <c r="XCU8" s="808"/>
      <c r="XCV8" s="808"/>
      <c r="XCW8" s="808"/>
      <c r="XCX8" s="808"/>
      <c r="XCY8" s="808"/>
      <c r="XCZ8" s="808"/>
      <c r="XDA8" s="808"/>
      <c r="XDB8" s="808"/>
      <c r="XDC8" s="808"/>
      <c r="XDD8" s="808"/>
      <c r="XDE8" s="808"/>
      <c r="XDF8" s="808"/>
      <c r="XDG8" s="808"/>
      <c r="XDH8" s="808"/>
      <c r="XDI8" s="808"/>
      <c r="XDJ8" s="808"/>
      <c r="XDK8" s="808"/>
      <c r="XDL8" s="808"/>
      <c r="XDM8" s="808"/>
      <c r="XDN8" s="808"/>
      <c r="XDO8" s="808"/>
      <c r="XDP8" s="808"/>
      <c r="XDQ8" s="808"/>
      <c r="XDR8" s="808"/>
      <c r="XDS8" s="808"/>
      <c r="XDT8" s="808"/>
      <c r="XDU8" s="808"/>
      <c r="XDV8" s="808"/>
      <c r="XDW8" s="808"/>
      <c r="XDX8" s="808"/>
      <c r="XDY8" s="808"/>
      <c r="XDZ8" s="808"/>
      <c r="XEA8" s="808"/>
      <c r="XEB8" s="808"/>
      <c r="XEC8" s="808"/>
      <c r="XED8" s="808"/>
      <c r="XEE8" s="808"/>
      <c r="XEF8" s="808"/>
      <c r="XEG8" s="808"/>
      <c r="XEH8" s="808"/>
      <c r="XEI8" s="808"/>
      <c r="XEJ8" s="808"/>
      <c r="XEK8" s="808"/>
      <c r="XEL8" s="808"/>
      <c r="XEM8" s="808"/>
      <c r="XEN8" s="808"/>
      <c r="XEO8" s="808"/>
      <c r="XEP8" s="808"/>
      <c r="XEQ8" s="808"/>
      <c r="XER8" s="808"/>
      <c r="XES8" s="808"/>
      <c r="XET8" s="808"/>
      <c r="XEU8" s="808"/>
      <c r="XEV8" s="808"/>
      <c r="XEW8" s="808"/>
      <c r="XEX8" s="808"/>
      <c r="XEY8" s="808"/>
      <c r="XEZ8" s="808"/>
      <c r="XFA8" s="808"/>
      <c r="XFB8" s="808"/>
      <c r="XFC8" s="808"/>
      <c r="XFD8" s="808"/>
    </row>
    <row r="9" spans="2:16384" ht="18.75" customHeight="1" x14ac:dyDescent="0.25">
      <c r="B9" s="919" t="s">
        <v>3705</v>
      </c>
      <c r="C9" s="920">
        <v>1</v>
      </c>
      <c r="D9" s="920"/>
      <c r="E9" s="920"/>
      <c r="F9" s="920"/>
      <c r="G9" s="921">
        <v>3</v>
      </c>
      <c r="H9" s="215">
        <f>SUM(C9:G9)</f>
        <v>4</v>
      </c>
      <c r="I9" s="808"/>
      <c r="J9" s="808"/>
      <c r="K9" s="808"/>
      <c r="L9" s="808"/>
      <c r="M9" s="808"/>
      <c r="N9" s="808"/>
      <c r="O9" s="808"/>
      <c r="P9" s="808"/>
      <c r="Q9" s="808"/>
      <c r="R9" s="808"/>
      <c r="S9" s="808"/>
      <c r="T9" s="808"/>
      <c r="U9" s="808"/>
      <c r="V9" s="808"/>
      <c r="W9" s="808"/>
      <c r="X9" s="808"/>
      <c r="Y9" s="808"/>
      <c r="Z9" s="808"/>
      <c r="AA9" s="808"/>
      <c r="AB9" s="808"/>
      <c r="AC9" s="808"/>
      <c r="AD9" s="808"/>
      <c r="AE9" s="808"/>
      <c r="AF9" s="808"/>
      <c r="AG9" s="808"/>
      <c r="AH9" s="808"/>
      <c r="AI9" s="808"/>
      <c r="AJ9" s="808"/>
      <c r="AK9" s="808"/>
      <c r="AL9" s="808"/>
      <c r="AM9" s="808"/>
      <c r="AN9" s="808"/>
      <c r="AO9" s="808"/>
      <c r="AP9" s="808"/>
      <c r="AQ9" s="808"/>
      <c r="AR9" s="808"/>
      <c r="AS9" s="808"/>
      <c r="AT9" s="808"/>
      <c r="AU9" s="808"/>
      <c r="AV9" s="808"/>
      <c r="AW9" s="808"/>
      <c r="AX9" s="808"/>
      <c r="AY9" s="808"/>
      <c r="AZ9" s="808"/>
      <c r="BA9" s="808"/>
      <c r="BB9" s="808"/>
      <c r="BC9" s="808"/>
      <c r="BD9" s="808"/>
      <c r="BE9" s="808"/>
      <c r="BF9" s="808"/>
      <c r="BG9" s="808"/>
      <c r="BH9" s="808"/>
      <c r="BI9" s="808"/>
      <c r="BJ9" s="808"/>
      <c r="BK9" s="808"/>
      <c r="BL9" s="808"/>
      <c r="BM9" s="808"/>
      <c r="BN9" s="808"/>
      <c r="BO9" s="808"/>
      <c r="BP9" s="808"/>
      <c r="BQ9" s="808"/>
      <c r="BR9" s="808"/>
      <c r="BS9" s="808"/>
      <c r="BT9" s="808"/>
      <c r="BU9" s="808"/>
      <c r="BV9" s="808"/>
      <c r="BW9" s="808"/>
      <c r="BX9" s="808"/>
      <c r="BY9" s="808"/>
      <c r="BZ9" s="808"/>
      <c r="CA9" s="808"/>
      <c r="CB9" s="808"/>
      <c r="CC9" s="808"/>
      <c r="CD9" s="808"/>
      <c r="CE9" s="808"/>
      <c r="CF9" s="808"/>
      <c r="CG9" s="808"/>
      <c r="CH9" s="808"/>
      <c r="CI9" s="808"/>
      <c r="CJ9" s="808"/>
      <c r="CK9" s="808"/>
      <c r="CL9" s="808"/>
      <c r="CM9" s="808"/>
      <c r="CN9" s="808"/>
      <c r="CO9" s="808"/>
      <c r="CP9" s="808"/>
      <c r="CQ9" s="808"/>
      <c r="CR9" s="808"/>
      <c r="CS9" s="808"/>
      <c r="CT9" s="808"/>
      <c r="CU9" s="808"/>
      <c r="CV9" s="808"/>
      <c r="CW9" s="808"/>
      <c r="CX9" s="808"/>
      <c r="CY9" s="808"/>
      <c r="CZ9" s="808"/>
      <c r="DA9" s="808"/>
      <c r="DB9" s="808"/>
      <c r="DC9" s="808"/>
      <c r="DD9" s="808"/>
      <c r="DE9" s="808"/>
      <c r="DF9" s="808"/>
      <c r="DG9" s="808"/>
      <c r="DH9" s="808"/>
      <c r="DI9" s="808"/>
      <c r="DJ9" s="808"/>
      <c r="DK9" s="808"/>
      <c r="DL9" s="808"/>
      <c r="DM9" s="808"/>
      <c r="DN9" s="808"/>
      <c r="DO9" s="808"/>
      <c r="DP9" s="808"/>
      <c r="DQ9" s="808"/>
      <c r="DR9" s="808"/>
      <c r="DS9" s="808"/>
      <c r="DT9" s="808"/>
      <c r="DU9" s="808"/>
      <c r="DV9" s="808"/>
      <c r="DW9" s="808"/>
      <c r="DX9" s="808"/>
      <c r="DY9" s="808"/>
      <c r="DZ9" s="808"/>
      <c r="EA9" s="808"/>
      <c r="EB9" s="808"/>
      <c r="EC9" s="808"/>
      <c r="ED9" s="808"/>
      <c r="EE9" s="808"/>
      <c r="EF9" s="808"/>
      <c r="EG9" s="808"/>
      <c r="EH9" s="808"/>
      <c r="EI9" s="808"/>
      <c r="EJ9" s="808"/>
      <c r="EK9" s="808"/>
      <c r="EL9" s="808"/>
      <c r="EM9" s="808"/>
      <c r="EN9" s="808"/>
      <c r="EO9" s="808"/>
      <c r="EP9" s="808"/>
      <c r="EQ9" s="808"/>
      <c r="ER9" s="808"/>
      <c r="ES9" s="808"/>
      <c r="ET9" s="808"/>
      <c r="EU9" s="808"/>
      <c r="EV9" s="808"/>
      <c r="EW9" s="808"/>
      <c r="EX9" s="808"/>
      <c r="EY9" s="808"/>
      <c r="EZ9" s="808"/>
      <c r="FA9" s="808"/>
      <c r="FB9" s="808"/>
      <c r="FC9" s="808"/>
      <c r="FD9" s="808"/>
      <c r="FE9" s="808"/>
      <c r="FF9" s="808"/>
      <c r="FG9" s="808"/>
      <c r="FH9" s="808"/>
      <c r="FI9" s="808"/>
      <c r="FJ9" s="808"/>
      <c r="FK9" s="808"/>
      <c r="FL9" s="808"/>
      <c r="FM9" s="808"/>
      <c r="FN9" s="808"/>
      <c r="FO9" s="808"/>
      <c r="FP9" s="808"/>
      <c r="FQ9" s="808"/>
      <c r="FR9" s="808"/>
      <c r="FS9" s="808"/>
      <c r="FT9" s="808"/>
      <c r="FU9" s="808"/>
      <c r="FV9" s="808"/>
      <c r="FW9" s="808"/>
      <c r="FX9" s="808"/>
      <c r="FY9" s="808"/>
      <c r="FZ9" s="808"/>
      <c r="GA9" s="808"/>
      <c r="GB9" s="808"/>
      <c r="GC9" s="808"/>
      <c r="GD9" s="808"/>
      <c r="GE9" s="808"/>
      <c r="GF9" s="808"/>
      <c r="GG9" s="808"/>
      <c r="GH9" s="808"/>
      <c r="GI9" s="808"/>
      <c r="GJ9" s="808"/>
      <c r="GK9" s="808"/>
      <c r="GL9" s="808"/>
      <c r="GM9" s="808"/>
      <c r="GN9" s="808"/>
      <c r="GO9" s="808"/>
      <c r="GP9" s="808"/>
      <c r="GQ9" s="808"/>
      <c r="GR9" s="808"/>
      <c r="GS9" s="808"/>
      <c r="GT9" s="808"/>
      <c r="GU9" s="808"/>
      <c r="GV9" s="808"/>
      <c r="GW9" s="808"/>
      <c r="GX9" s="808"/>
      <c r="GY9" s="808"/>
      <c r="GZ9" s="808"/>
      <c r="HA9" s="808"/>
      <c r="HB9" s="808"/>
      <c r="HC9" s="808"/>
      <c r="HD9" s="808"/>
      <c r="HE9" s="808"/>
      <c r="HF9" s="808"/>
      <c r="HG9" s="808"/>
      <c r="HH9" s="808"/>
      <c r="HI9" s="808"/>
      <c r="HJ9" s="808"/>
      <c r="HK9" s="808"/>
      <c r="HL9" s="808"/>
      <c r="HM9" s="808"/>
      <c r="HN9" s="808"/>
      <c r="HO9" s="808"/>
      <c r="HP9" s="808"/>
      <c r="HQ9" s="808"/>
      <c r="HR9" s="808"/>
      <c r="HS9" s="808"/>
      <c r="HT9" s="808"/>
      <c r="HU9" s="808"/>
      <c r="HV9" s="808"/>
      <c r="HW9" s="808"/>
      <c r="HX9" s="808"/>
      <c r="HY9" s="808"/>
      <c r="HZ9" s="808"/>
      <c r="IA9" s="808"/>
      <c r="IB9" s="808"/>
      <c r="IC9" s="808"/>
      <c r="ID9" s="808"/>
      <c r="IE9" s="808"/>
      <c r="IF9" s="808"/>
      <c r="IG9" s="808"/>
      <c r="IH9" s="808"/>
      <c r="II9" s="808"/>
      <c r="IJ9" s="808"/>
      <c r="IK9" s="808"/>
      <c r="IL9" s="808"/>
      <c r="IM9" s="808"/>
      <c r="IN9" s="808"/>
      <c r="IO9" s="808"/>
      <c r="IP9" s="808"/>
      <c r="IQ9" s="808"/>
      <c r="IR9" s="808"/>
      <c r="IS9" s="808"/>
      <c r="IT9" s="808"/>
      <c r="IU9" s="808"/>
      <c r="IV9" s="808"/>
      <c r="IW9" s="808"/>
      <c r="IX9" s="808"/>
      <c r="IY9" s="808"/>
      <c r="IZ9" s="808"/>
      <c r="JA9" s="808"/>
      <c r="JB9" s="808"/>
      <c r="JC9" s="808"/>
      <c r="JD9" s="808"/>
      <c r="JE9" s="808"/>
      <c r="JF9" s="808"/>
      <c r="JG9" s="808"/>
      <c r="JH9" s="808"/>
      <c r="JI9" s="808"/>
      <c r="JJ9" s="808"/>
      <c r="JK9" s="808"/>
      <c r="JL9" s="808"/>
      <c r="JM9" s="808"/>
      <c r="JN9" s="808"/>
      <c r="JO9" s="808"/>
      <c r="JP9" s="808"/>
      <c r="JQ9" s="808"/>
      <c r="JR9" s="808"/>
      <c r="JS9" s="808"/>
      <c r="JT9" s="808"/>
      <c r="JU9" s="808"/>
      <c r="JV9" s="808"/>
      <c r="JW9" s="808"/>
      <c r="JX9" s="808"/>
      <c r="JY9" s="808"/>
      <c r="JZ9" s="808"/>
      <c r="KA9" s="808"/>
      <c r="KB9" s="808"/>
      <c r="KC9" s="808"/>
      <c r="KD9" s="808"/>
      <c r="KE9" s="808"/>
      <c r="KF9" s="808"/>
      <c r="KG9" s="808"/>
      <c r="KH9" s="808"/>
      <c r="KI9" s="808"/>
      <c r="KJ9" s="808"/>
      <c r="KK9" s="808"/>
      <c r="KL9" s="808"/>
      <c r="KM9" s="808"/>
      <c r="KN9" s="808"/>
      <c r="KO9" s="808"/>
      <c r="KP9" s="808"/>
      <c r="KQ9" s="808"/>
      <c r="KR9" s="808"/>
      <c r="KS9" s="808"/>
      <c r="KT9" s="808"/>
      <c r="KU9" s="808"/>
      <c r="KV9" s="808"/>
      <c r="KW9" s="808"/>
      <c r="KX9" s="808"/>
      <c r="KY9" s="808"/>
      <c r="KZ9" s="808"/>
      <c r="LA9" s="808"/>
      <c r="LB9" s="808"/>
      <c r="LC9" s="808"/>
      <c r="LD9" s="808"/>
      <c r="LE9" s="808"/>
      <c r="LF9" s="808"/>
      <c r="LG9" s="808"/>
      <c r="LH9" s="808"/>
      <c r="LI9" s="808"/>
      <c r="LJ9" s="808"/>
      <c r="LK9" s="808"/>
      <c r="LL9" s="808"/>
      <c r="LM9" s="808"/>
      <c r="LN9" s="808"/>
      <c r="LO9" s="808"/>
      <c r="LP9" s="808"/>
      <c r="LQ9" s="808"/>
      <c r="LR9" s="808"/>
      <c r="LS9" s="808"/>
      <c r="LT9" s="808"/>
      <c r="LU9" s="808"/>
      <c r="LV9" s="808"/>
      <c r="LW9" s="808"/>
      <c r="LX9" s="808"/>
      <c r="LY9" s="808"/>
      <c r="LZ9" s="808"/>
      <c r="MA9" s="808"/>
      <c r="MB9" s="808"/>
      <c r="MC9" s="808"/>
      <c r="MD9" s="808"/>
      <c r="ME9" s="808"/>
      <c r="MF9" s="808"/>
      <c r="MG9" s="808"/>
      <c r="MH9" s="808"/>
      <c r="MI9" s="808"/>
      <c r="MJ9" s="808"/>
      <c r="MK9" s="808"/>
      <c r="ML9" s="808"/>
      <c r="MM9" s="808"/>
      <c r="MN9" s="808"/>
      <c r="MO9" s="808"/>
      <c r="MP9" s="808"/>
      <c r="MQ9" s="808"/>
      <c r="MR9" s="808"/>
      <c r="MS9" s="808"/>
      <c r="MT9" s="808"/>
      <c r="MU9" s="808"/>
      <c r="MV9" s="808"/>
      <c r="MW9" s="808"/>
      <c r="MX9" s="808"/>
      <c r="MY9" s="808"/>
      <c r="MZ9" s="808"/>
      <c r="NA9" s="808"/>
      <c r="NB9" s="808"/>
      <c r="NC9" s="808"/>
      <c r="ND9" s="808"/>
      <c r="NE9" s="808"/>
      <c r="NF9" s="808"/>
      <c r="NG9" s="808"/>
      <c r="NH9" s="808"/>
      <c r="NI9" s="808"/>
      <c r="NJ9" s="808"/>
      <c r="NK9" s="808"/>
      <c r="NL9" s="808"/>
      <c r="NM9" s="808"/>
      <c r="NN9" s="808"/>
      <c r="NO9" s="808"/>
      <c r="NP9" s="808"/>
      <c r="NQ9" s="808"/>
      <c r="NR9" s="808"/>
      <c r="NS9" s="808"/>
      <c r="NT9" s="808"/>
      <c r="NU9" s="808"/>
      <c r="NV9" s="808"/>
      <c r="NW9" s="808"/>
      <c r="NX9" s="808"/>
      <c r="NY9" s="808"/>
      <c r="NZ9" s="808"/>
      <c r="OA9" s="808"/>
      <c r="OB9" s="808"/>
      <c r="OC9" s="808"/>
      <c r="OD9" s="808"/>
      <c r="OE9" s="808"/>
      <c r="OF9" s="808"/>
      <c r="OG9" s="808"/>
      <c r="OH9" s="808"/>
      <c r="OI9" s="808"/>
      <c r="OJ9" s="808"/>
      <c r="OK9" s="808"/>
      <c r="OL9" s="808"/>
      <c r="OM9" s="808"/>
      <c r="ON9" s="808"/>
      <c r="OO9" s="808"/>
      <c r="OP9" s="808"/>
      <c r="OQ9" s="808"/>
      <c r="OR9" s="808"/>
      <c r="OS9" s="808"/>
      <c r="OT9" s="808"/>
      <c r="OU9" s="808"/>
      <c r="OV9" s="808"/>
      <c r="OW9" s="808"/>
      <c r="OX9" s="808"/>
      <c r="OY9" s="808"/>
      <c r="OZ9" s="808"/>
      <c r="PA9" s="808"/>
      <c r="PB9" s="808"/>
      <c r="PC9" s="808"/>
      <c r="PD9" s="808"/>
      <c r="PE9" s="808"/>
      <c r="PF9" s="808"/>
      <c r="PG9" s="808"/>
      <c r="PH9" s="808"/>
      <c r="PI9" s="808"/>
      <c r="PJ9" s="808"/>
      <c r="PK9" s="808"/>
      <c r="PL9" s="808"/>
      <c r="PM9" s="808"/>
      <c r="PN9" s="808"/>
      <c r="PO9" s="808"/>
      <c r="PP9" s="808"/>
      <c r="PQ9" s="808"/>
      <c r="PR9" s="808"/>
      <c r="PS9" s="808"/>
      <c r="PT9" s="808"/>
      <c r="PU9" s="808"/>
      <c r="PV9" s="808"/>
      <c r="PW9" s="808"/>
      <c r="PX9" s="808"/>
      <c r="PY9" s="808"/>
      <c r="PZ9" s="808"/>
      <c r="QA9" s="808"/>
      <c r="QB9" s="808"/>
      <c r="QC9" s="808"/>
      <c r="QD9" s="808"/>
      <c r="QE9" s="808"/>
      <c r="QF9" s="808"/>
      <c r="QG9" s="808"/>
      <c r="QH9" s="808"/>
      <c r="QI9" s="808"/>
      <c r="QJ9" s="808"/>
      <c r="QK9" s="808"/>
      <c r="QL9" s="808"/>
      <c r="QM9" s="808"/>
      <c r="QN9" s="808"/>
      <c r="QO9" s="808"/>
      <c r="QP9" s="808"/>
      <c r="QQ9" s="808"/>
      <c r="QR9" s="808"/>
      <c r="QS9" s="808"/>
      <c r="QT9" s="808"/>
      <c r="QU9" s="808"/>
      <c r="QV9" s="808"/>
      <c r="QW9" s="808"/>
      <c r="QX9" s="808"/>
      <c r="QY9" s="808"/>
      <c r="QZ9" s="808"/>
      <c r="RA9" s="808"/>
      <c r="RB9" s="808"/>
      <c r="RC9" s="808"/>
      <c r="RD9" s="808"/>
      <c r="RE9" s="808"/>
      <c r="RF9" s="808"/>
      <c r="RG9" s="808"/>
      <c r="RH9" s="808"/>
      <c r="RI9" s="808"/>
      <c r="RJ9" s="808"/>
      <c r="RK9" s="808"/>
      <c r="RL9" s="808"/>
      <c r="RM9" s="808"/>
      <c r="RN9" s="808"/>
      <c r="RO9" s="808"/>
      <c r="RP9" s="808"/>
      <c r="RQ9" s="808"/>
      <c r="RR9" s="808"/>
      <c r="RS9" s="808"/>
      <c r="RT9" s="808"/>
      <c r="RU9" s="808"/>
      <c r="RV9" s="808"/>
      <c r="RW9" s="808"/>
      <c r="RX9" s="808"/>
      <c r="RY9" s="808"/>
      <c r="RZ9" s="808"/>
      <c r="SA9" s="808"/>
      <c r="SB9" s="808"/>
      <c r="SC9" s="808"/>
      <c r="SD9" s="808"/>
      <c r="SE9" s="808"/>
      <c r="SF9" s="808"/>
      <c r="SG9" s="808"/>
      <c r="SH9" s="808"/>
      <c r="SI9" s="808"/>
      <c r="SJ9" s="808"/>
      <c r="SK9" s="808"/>
      <c r="SL9" s="808"/>
      <c r="SM9" s="808"/>
      <c r="SN9" s="808"/>
      <c r="SO9" s="808"/>
      <c r="SP9" s="808"/>
      <c r="SQ9" s="808"/>
      <c r="SR9" s="808"/>
      <c r="SS9" s="808"/>
      <c r="ST9" s="808"/>
      <c r="SU9" s="808"/>
      <c r="SV9" s="808"/>
      <c r="SW9" s="808"/>
      <c r="SX9" s="808"/>
      <c r="SY9" s="808"/>
      <c r="SZ9" s="808"/>
      <c r="TA9" s="808"/>
      <c r="TB9" s="808"/>
      <c r="TC9" s="808"/>
      <c r="TD9" s="808"/>
      <c r="TE9" s="808"/>
      <c r="TF9" s="808"/>
      <c r="TG9" s="808"/>
      <c r="TH9" s="808"/>
      <c r="TI9" s="808"/>
      <c r="TJ9" s="808"/>
      <c r="TK9" s="808"/>
      <c r="TL9" s="808"/>
      <c r="TM9" s="808"/>
      <c r="TN9" s="808"/>
      <c r="TO9" s="808"/>
      <c r="TP9" s="808"/>
      <c r="TQ9" s="808"/>
      <c r="TR9" s="808"/>
      <c r="TS9" s="808"/>
      <c r="TT9" s="808"/>
      <c r="TU9" s="808"/>
      <c r="TV9" s="808"/>
      <c r="TW9" s="808"/>
      <c r="TX9" s="808"/>
      <c r="TY9" s="808"/>
      <c r="TZ9" s="808"/>
      <c r="UA9" s="808"/>
      <c r="UB9" s="808"/>
      <c r="UC9" s="808"/>
      <c r="UD9" s="808"/>
      <c r="UE9" s="808"/>
      <c r="UF9" s="808"/>
      <c r="UG9" s="808"/>
      <c r="UH9" s="808"/>
      <c r="UI9" s="808"/>
      <c r="UJ9" s="808"/>
      <c r="UK9" s="808"/>
      <c r="UL9" s="808"/>
      <c r="UM9" s="808"/>
      <c r="UN9" s="808"/>
      <c r="UO9" s="808"/>
      <c r="UP9" s="808"/>
      <c r="UQ9" s="808"/>
      <c r="UR9" s="808"/>
      <c r="US9" s="808"/>
      <c r="UT9" s="808"/>
      <c r="UU9" s="808"/>
      <c r="UV9" s="808"/>
      <c r="UW9" s="808"/>
      <c r="UX9" s="808"/>
      <c r="UY9" s="808"/>
      <c r="UZ9" s="808"/>
      <c r="VA9" s="808"/>
      <c r="VB9" s="808"/>
      <c r="VC9" s="808"/>
      <c r="VD9" s="808"/>
      <c r="VE9" s="808"/>
      <c r="VF9" s="808"/>
      <c r="VG9" s="808"/>
      <c r="VH9" s="808"/>
      <c r="VI9" s="808"/>
      <c r="VJ9" s="808"/>
      <c r="VK9" s="808"/>
      <c r="VL9" s="808"/>
      <c r="VM9" s="808"/>
      <c r="VN9" s="808"/>
      <c r="VO9" s="808"/>
      <c r="VP9" s="808"/>
      <c r="VQ9" s="808"/>
      <c r="VR9" s="808"/>
      <c r="VS9" s="808"/>
      <c r="VT9" s="808"/>
      <c r="VU9" s="808"/>
      <c r="VV9" s="808"/>
      <c r="VW9" s="808"/>
      <c r="VX9" s="808"/>
      <c r="VY9" s="808"/>
      <c r="VZ9" s="808"/>
      <c r="WA9" s="808"/>
      <c r="WB9" s="808"/>
      <c r="WC9" s="808"/>
      <c r="WD9" s="808"/>
      <c r="WE9" s="808"/>
      <c r="WF9" s="808"/>
      <c r="WG9" s="808"/>
      <c r="WH9" s="808"/>
      <c r="WI9" s="808"/>
      <c r="WJ9" s="808"/>
      <c r="WK9" s="808"/>
      <c r="WL9" s="808"/>
      <c r="WM9" s="808"/>
      <c r="WN9" s="808"/>
      <c r="WO9" s="808"/>
      <c r="WP9" s="808"/>
      <c r="WQ9" s="808"/>
      <c r="WR9" s="808"/>
      <c r="WS9" s="808"/>
      <c r="WT9" s="808"/>
      <c r="WU9" s="808"/>
      <c r="WV9" s="808"/>
      <c r="WW9" s="808"/>
      <c r="WX9" s="808"/>
      <c r="WY9" s="808"/>
      <c r="WZ9" s="808"/>
      <c r="XA9" s="808"/>
      <c r="XB9" s="808"/>
      <c r="XC9" s="808"/>
      <c r="XD9" s="808"/>
      <c r="XE9" s="808"/>
      <c r="XF9" s="808"/>
      <c r="XG9" s="808"/>
      <c r="XH9" s="808"/>
      <c r="XI9" s="808"/>
      <c r="XJ9" s="808"/>
      <c r="XK9" s="808"/>
      <c r="XL9" s="808"/>
      <c r="XM9" s="808"/>
      <c r="XN9" s="808"/>
      <c r="XO9" s="808"/>
      <c r="XP9" s="808"/>
      <c r="XQ9" s="808"/>
      <c r="XR9" s="808"/>
      <c r="XS9" s="808"/>
      <c r="XT9" s="808"/>
      <c r="XU9" s="808"/>
      <c r="XV9" s="808"/>
      <c r="XW9" s="808"/>
      <c r="XX9" s="808"/>
      <c r="XY9" s="808"/>
      <c r="XZ9" s="808"/>
      <c r="YA9" s="808"/>
      <c r="YB9" s="808"/>
      <c r="YC9" s="808"/>
      <c r="YD9" s="808"/>
      <c r="YE9" s="808"/>
      <c r="YF9" s="808"/>
      <c r="YG9" s="808"/>
      <c r="YH9" s="808"/>
      <c r="YI9" s="808"/>
      <c r="YJ9" s="808"/>
      <c r="YK9" s="808"/>
      <c r="YL9" s="808"/>
      <c r="YM9" s="808"/>
      <c r="YN9" s="808"/>
      <c r="YO9" s="808"/>
      <c r="YP9" s="808"/>
      <c r="YQ9" s="808"/>
      <c r="YR9" s="808"/>
      <c r="YS9" s="808"/>
      <c r="YT9" s="808"/>
      <c r="YU9" s="808"/>
      <c r="YV9" s="808"/>
      <c r="YW9" s="808"/>
      <c r="YX9" s="808"/>
      <c r="YY9" s="808"/>
      <c r="YZ9" s="808"/>
      <c r="ZA9" s="808"/>
      <c r="ZB9" s="808"/>
      <c r="ZC9" s="808"/>
      <c r="ZD9" s="808"/>
      <c r="ZE9" s="808"/>
      <c r="ZF9" s="808"/>
      <c r="ZG9" s="808"/>
      <c r="ZH9" s="808"/>
      <c r="ZI9" s="808"/>
      <c r="ZJ9" s="808"/>
      <c r="ZK9" s="808"/>
      <c r="ZL9" s="808"/>
      <c r="ZM9" s="808"/>
      <c r="ZN9" s="808"/>
      <c r="ZO9" s="808"/>
      <c r="ZP9" s="808"/>
      <c r="ZQ9" s="808"/>
      <c r="ZR9" s="808"/>
      <c r="ZS9" s="808"/>
      <c r="ZT9" s="808"/>
      <c r="ZU9" s="808"/>
      <c r="ZV9" s="808"/>
      <c r="ZW9" s="808"/>
      <c r="ZX9" s="808"/>
      <c r="ZY9" s="808"/>
      <c r="ZZ9" s="808"/>
      <c r="AAA9" s="808"/>
      <c r="AAB9" s="808"/>
      <c r="AAC9" s="808"/>
      <c r="AAD9" s="808"/>
      <c r="AAE9" s="808"/>
      <c r="AAF9" s="808"/>
      <c r="AAG9" s="808"/>
      <c r="AAH9" s="808"/>
      <c r="AAI9" s="808"/>
      <c r="AAJ9" s="808"/>
      <c r="AAK9" s="808"/>
      <c r="AAL9" s="808"/>
      <c r="AAM9" s="808"/>
      <c r="AAN9" s="808"/>
      <c r="AAO9" s="808"/>
      <c r="AAP9" s="808"/>
      <c r="AAQ9" s="808"/>
      <c r="AAR9" s="808"/>
      <c r="AAS9" s="808"/>
      <c r="AAT9" s="808"/>
      <c r="AAU9" s="808"/>
      <c r="AAV9" s="808"/>
      <c r="AAW9" s="808"/>
      <c r="AAX9" s="808"/>
      <c r="AAY9" s="808"/>
      <c r="AAZ9" s="808"/>
      <c r="ABA9" s="808"/>
      <c r="ABB9" s="808"/>
      <c r="ABC9" s="808"/>
      <c r="ABD9" s="808"/>
      <c r="ABE9" s="808"/>
      <c r="ABF9" s="808"/>
      <c r="ABG9" s="808"/>
      <c r="ABH9" s="808"/>
      <c r="ABI9" s="808"/>
      <c r="ABJ9" s="808"/>
      <c r="ABK9" s="808"/>
      <c r="ABL9" s="808"/>
      <c r="ABM9" s="808"/>
      <c r="ABN9" s="808"/>
      <c r="ABO9" s="808"/>
      <c r="ABP9" s="808"/>
      <c r="ABQ9" s="808"/>
      <c r="ABR9" s="808"/>
      <c r="ABS9" s="808"/>
      <c r="ABT9" s="808"/>
      <c r="ABU9" s="808"/>
      <c r="ABV9" s="808"/>
      <c r="ABW9" s="808"/>
      <c r="ABX9" s="808"/>
      <c r="ABY9" s="808"/>
      <c r="ABZ9" s="808"/>
      <c r="ACA9" s="808"/>
      <c r="ACB9" s="808"/>
      <c r="ACC9" s="808"/>
      <c r="ACD9" s="808"/>
      <c r="ACE9" s="808"/>
      <c r="ACF9" s="808"/>
      <c r="ACG9" s="808"/>
      <c r="ACH9" s="808"/>
      <c r="ACI9" s="808"/>
      <c r="ACJ9" s="808"/>
      <c r="ACK9" s="808"/>
      <c r="ACL9" s="808"/>
      <c r="ACM9" s="808"/>
      <c r="ACN9" s="808"/>
      <c r="ACO9" s="808"/>
      <c r="ACP9" s="808"/>
      <c r="ACQ9" s="808"/>
      <c r="ACR9" s="808"/>
      <c r="ACS9" s="808"/>
      <c r="ACT9" s="808"/>
      <c r="ACU9" s="808"/>
      <c r="ACV9" s="808"/>
      <c r="ACW9" s="808"/>
      <c r="ACX9" s="808"/>
      <c r="ACY9" s="808"/>
      <c r="ACZ9" s="808"/>
      <c r="ADA9" s="808"/>
      <c r="ADB9" s="808"/>
      <c r="ADC9" s="808"/>
      <c r="ADD9" s="808"/>
      <c r="ADE9" s="808"/>
      <c r="ADF9" s="808"/>
      <c r="ADG9" s="808"/>
      <c r="ADH9" s="808"/>
      <c r="ADI9" s="808"/>
      <c r="ADJ9" s="808"/>
      <c r="ADK9" s="808"/>
      <c r="ADL9" s="808"/>
      <c r="ADM9" s="808"/>
      <c r="ADN9" s="808"/>
      <c r="ADO9" s="808"/>
      <c r="ADP9" s="808"/>
      <c r="ADQ9" s="808"/>
      <c r="ADR9" s="808"/>
      <c r="ADS9" s="808"/>
      <c r="ADT9" s="808"/>
      <c r="ADU9" s="808"/>
      <c r="ADV9" s="808"/>
      <c r="ADW9" s="808"/>
      <c r="ADX9" s="808"/>
      <c r="ADY9" s="808"/>
      <c r="ADZ9" s="808"/>
      <c r="AEA9" s="808"/>
      <c r="AEB9" s="808"/>
      <c r="AEC9" s="808"/>
      <c r="AED9" s="808"/>
      <c r="AEE9" s="808"/>
      <c r="AEF9" s="808"/>
      <c r="AEG9" s="808"/>
      <c r="AEH9" s="808"/>
      <c r="AEI9" s="808"/>
      <c r="AEJ9" s="808"/>
      <c r="AEK9" s="808"/>
      <c r="AEL9" s="808"/>
      <c r="AEM9" s="808"/>
      <c r="AEN9" s="808"/>
      <c r="AEO9" s="808"/>
      <c r="AEP9" s="808"/>
      <c r="AEQ9" s="808"/>
      <c r="AER9" s="808"/>
      <c r="AES9" s="808"/>
      <c r="AET9" s="808"/>
      <c r="AEU9" s="808"/>
      <c r="AEV9" s="808"/>
      <c r="AEW9" s="808"/>
      <c r="AEX9" s="808"/>
      <c r="AEY9" s="808"/>
      <c r="AEZ9" s="808"/>
      <c r="AFA9" s="808"/>
      <c r="AFB9" s="808"/>
      <c r="AFC9" s="808"/>
      <c r="AFD9" s="808"/>
      <c r="AFE9" s="808"/>
      <c r="AFF9" s="808"/>
      <c r="AFG9" s="808"/>
      <c r="AFH9" s="808"/>
      <c r="AFI9" s="808"/>
      <c r="AFJ9" s="808"/>
      <c r="AFK9" s="808"/>
      <c r="AFL9" s="808"/>
      <c r="AFM9" s="808"/>
      <c r="AFN9" s="808"/>
      <c r="AFO9" s="808"/>
      <c r="AFP9" s="808"/>
      <c r="AFQ9" s="808"/>
      <c r="AFR9" s="808"/>
      <c r="AFS9" s="808"/>
      <c r="AFT9" s="808"/>
      <c r="AFU9" s="808"/>
      <c r="AFV9" s="808"/>
      <c r="AFW9" s="808"/>
      <c r="AFX9" s="808"/>
      <c r="AFY9" s="808"/>
      <c r="AFZ9" s="808"/>
      <c r="AGA9" s="808"/>
      <c r="AGB9" s="808"/>
      <c r="AGC9" s="808"/>
      <c r="AGD9" s="808"/>
      <c r="AGE9" s="808"/>
      <c r="AGF9" s="808"/>
      <c r="AGG9" s="808"/>
      <c r="AGH9" s="808"/>
      <c r="AGI9" s="808"/>
      <c r="AGJ9" s="808"/>
      <c r="AGK9" s="808"/>
      <c r="AGL9" s="808"/>
      <c r="AGM9" s="808"/>
      <c r="AGN9" s="808"/>
      <c r="AGO9" s="808"/>
      <c r="AGP9" s="808"/>
      <c r="AGQ9" s="808"/>
      <c r="AGR9" s="808"/>
      <c r="AGS9" s="808"/>
      <c r="AGT9" s="808"/>
      <c r="AGU9" s="808"/>
      <c r="AGV9" s="808"/>
      <c r="AGW9" s="808"/>
      <c r="AGX9" s="808"/>
      <c r="AGY9" s="808"/>
      <c r="AGZ9" s="808"/>
      <c r="AHA9" s="808"/>
      <c r="AHB9" s="808"/>
      <c r="AHC9" s="808"/>
      <c r="AHD9" s="808"/>
      <c r="AHE9" s="808"/>
      <c r="AHF9" s="808"/>
      <c r="AHG9" s="808"/>
      <c r="AHH9" s="808"/>
      <c r="AHI9" s="808"/>
      <c r="AHJ9" s="808"/>
      <c r="AHK9" s="808"/>
      <c r="AHL9" s="808"/>
      <c r="AHM9" s="808"/>
      <c r="AHN9" s="808"/>
      <c r="AHO9" s="808"/>
      <c r="AHP9" s="808"/>
      <c r="AHQ9" s="808"/>
      <c r="AHR9" s="808"/>
      <c r="AHS9" s="808"/>
      <c r="AHT9" s="808"/>
      <c r="AHU9" s="808"/>
      <c r="AHV9" s="808"/>
      <c r="AHW9" s="808"/>
      <c r="AHX9" s="808"/>
      <c r="AHY9" s="808"/>
      <c r="AHZ9" s="808"/>
      <c r="AIA9" s="808"/>
      <c r="AIB9" s="808"/>
      <c r="AIC9" s="808"/>
      <c r="AID9" s="808"/>
      <c r="AIE9" s="808"/>
      <c r="AIF9" s="808"/>
      <c r="AIG9" s="808"/>
      <c r="AIH9" s="808"/>
      <c r="AII9" s="808"/>
      <c r="AIJ9" s="808"/>
      <c r="AIK9" s="808"/>
      <c r="AIL9" s="808"/>
      <c r="AIM9" s="808"/>
      <c r="AIN9" s="808"/>
      <c r="AIO9" s="808"/>
      <c r="AIP9" s="808"/>
      <c r="AIQ9" s="808"/>
      <c r="AIR9" s="808"/>
      <c r="AIS9" s="808"/>
      <c r="AIT9" s="808"/>
      <c r="AIU9" s="808"/>
      <c r="AIV9" s="808"/>
      <c r="AIW9" s="808"/>
      <c r="AIX9" s="808"/>
      <c r="AIY9" s="808"/>
      <c r="AIZ9" s="808"/>
      <c r="AJA9" s="808"/>
      <c r="AJB9" s="808"/>
      <c r="AJC9" s="808"/>
      <c r="AJD9" s="808"/>
      <c r="AJE9" s="808"/>
      <c r="AJF9" s="808"/>
      <c r="AJG9" s="808"/>
      <c r="AJH9" s="808"/>
      <c r="AJI9" s="808"/>
      <c r="AJJ9" s="808"/>
      <c r="AJK9" s="808"/>
      <c r="AJL9" s="808"/>
      <c r="AJM9" s="808"/>
      <c r="AJN9" s="808"/>
      <c r="AJO9" s="808"/>
      <c r="AJP9" s="808"/>
      <c r="AJQ9" s="808"/>
      <c r="AJR9" s="808"/>
      <c r="AJS9" s="808"/>
      <c r="AJT9" s="808"/>
      <c r="AJU9" s="808"/>
      <c r="AJV9" s="808"/>
      <c r="AJW9" s="808"/>
      <c r="AJX9" s="808"/>
      <c r="AJY9" s="808"/>
      <c r="AJZ9" s="808"/>
      <c r="AKA9" s="808"/>
      <c r="AKB9" s="808"/>
      <c r="AKC9" s="808"/>
      <c r="AKD9" s="808"/>
      <c r="AKE9" s="808"/>
      <c r="AKF9" s="808"/>
      <c r="AKG9" s="808"/>
      <c r="AKH9" s="808"/>
      <c r="AKI9" s="808"/>
      <c r="AKJ9" s="808"/>
      <c r="AKK9" s="808"/>
      <c r="AKL9" s="808"/>
      <c r="AKM9" s="808"/>
      <c r="AKN9" s="808"/>
      <c r="AKO9" s="808"/>
      <c r="AKP9" s="808"/>
      <c r="AKQ9" s="808"/>
      <c r="AKR9" s="808"/>
      <c r="AKS9" s="808"/>
      <c r="AKT9" s="808"/>
      <c r="AKU9" s="808"/>
      <c r="AKV9" s="808"/>
      <c r="AKW9" s="808"/>
      <c r="AKX9" s="808"/>
      <c r="AKY9" s="808"/>
      <c r="AKZ9" s="808"/>
      <c r="ALA9" s="808"/>
      <c r="ALB9" s="808"/>
      <c r="ALC9" s="808"/>
      <c r="ALD9" s="808"/>
      <c r="ALE9" s="808"/>
      <c r="ALF9" s="808"/>
      <c r="ALG9" s="808"/>
      <c r="ALH9" s="808"/>
      <c r="ALI9" s="808"/>
      <c r="ALJ9" s="808"/>
      <c r="ALK9" s="808"/>
      <c r="ALL9" s="808"/>
      <c r="ALM9" s="808"/>
      <c r="ALN9" s="808"/>
      <c r="ALO9" s="808"/>
      <c r="ALP9" s="808"/>
      <c r="ALQ9" s="808"/>
      <c r="ALR9" s="808"/>
      <c r="ALS9" s="808"/>
      <c r="ALT9" s="808"/>
      <c r="ALU9" s="808"/>
      <c r="ALV9" s="808"/>
      <c r="ALW9" s="808"/>
      <c r="ALX9" s="808"/>
      <c r="ALY9" s="808"/>
      <c r="ALZ9" s="808"/>
      <c r="AMA9" s="808"/>
      <c r="AMB9" s="808"/>
      <c r="AMC9" s="808"/>
      <c r="AMD9" s="808"/>
      <c r="AME9" s="808"/>
      <c r="AMF9" s="808"/>
      <c r="AMG9" s="808"/>
      <c r="AMH9" s="808"/>
      <c r="AMI9" s="808"/>
      <c r="AMJ9" s="808"/>
      <c r="AMK9" s="808"/>
      <c r="AML9" s="808"/>
      <c r="AMM9" s="808"/>
      <c r="AMN9" s="808"/>
      <c r="AMO9" s="808"/>
      <c r="AMP9" s="808"/>
      <c r="AMQ9" s="808"/>
      <c r="AMR9" s="808"/>
      <c r="AMS9" s="808"/>
      <c r="AMT9" s="808"/>
      <c r="AMU9" s="808"/>
      <c r="AMV9" s="808"/>
      <c r="AMW9" s="808"/>
      <c r="AMX9" s="808"/>
      <c r="AMY9" s="808"/>
      <c r="AMZ9" s="808"/>
      <c r="ANA9" s="808"/>
      <c r="ANB9" s="808"/>
      <c r="ANC9" s="808"/>
      <c r="AND9" s="808"/>
      <c r="ANE9" s="808"/>
      <c r="ANF9" s="808"/>
      <c r="ANG9" s="808"/>
      <c r="ANH9" s="808"/>
      <c r="ANI9" s="808"/>
      <c r="ANJ9" s="808"/>
      <c r="ANK9" s="808"/>
      <c r="ANL9" s="808"/>
      <c r="ANM9" s="808"/>
      <c r="ANN9" s="808"/>
      <c r="ANO9" s="808"/>
      <c r="ANP9" s="808"/>
      <c r="ANQ9" s="808"/>
      <c r="ANR9" s="808"/>
      <c r="ANS9" s="808"/>
      <c r="ANT9" s="808"/>
      <c r="ANU9" s="808"/>
      <c r="ANV9" s="808"/>
      <c r="ANW9" s="808"/>
      <c r="ANX9" s="808"/>
      <c r="ANY9" s="808"/>
      <c r="ANZ9" s="808"/>
      <c r="AOA9" s="808"/>
      <c r="AOB9" s="808"/>
      <c r="AOC9" s="808"/>
      <c r="AOD9" s="808"/>
      <c r="AOE9" s="808"/>
      <c r="AOF9" s="808"/>
      <c r="AOG9" s="808"/>
      <c r="AOH9" s="808"/>
      <c r="AOI9" s="808"/>
      <c r="AOJ9" s="808"/>
      <c r="AOK9" s="808"/>
      <c r="AOL9" s="808"/>
      <c r="AOM9" s="808"/>
      <c r="AON9" s="808"/>
      <c r="AOO9" s="808"/>
      <c r="AOP9" s="808"/>
      <c r="AOQ9" s="808"/>
      <c r="AOR9" s="808"/>
      <c r="AOS9" s="808"/>
      <c r="AOT9" s="808"/>
      <c r="AOU9" s="808"/>
      <c r="AOV9" s="808"/>
      <c r="AOW9" s="808"/>
      <c r="AOX9" s="808"/>
      <c r="AOY9" s="808"/>
      <c r="AOZ9" s="808"/>
      <c r="APA9" s="808"/>
      <c r="APB9" s="808"/>
      <c r="APC9" s="808"/>
      <c r="APD9" s="808"/>
      <c r="APE9" s="808"/>
      <c r="APF9" s="808"/>
      <c r="APG9" s="808"/>
      <c r="APH9" s="808"/>
      <c r="API9" s="808"/>
      <c r="APJ9" s="808"/>
      <c r="APK9" s="808"/>
      <c r="APL9" s="808"/>
      <c r="APM9" s="808"/>
      <c r="APN9" s="808"/>
      <c r="APO9" s="808"/>
      <c r="APP9" s="808"/>
      <c r="APQ9" s="808"/>
      <c r="APR9" s="808"/>
      <c r="APS9" s="808"/>
      <c r="APT9" s="808"/>
      <c r="APU9" s="808"/>
      <c r="APV9" s="808"/>
      <c r="APW9" s="808"/>
      <c r="APX9" s="808"/>
      <c r="APY9" s="808"/>
      <c r="APZ9" s="808"/>
      <c r="AQA9" s="808"/>
      <c r="AQB9" s="808"/>
      <c r="AQC9" s="808"/>
      <c r="AQD9" s="808"/>
      <c r="AQE9" s="808"/>
      <c r="AQF9" s="808"/>
      <c r="AQG9" s="808"/>
      <c r="AQH9" s="808"/>
      <c r="AQI9" s="808"/>
      <c r="AQJ9" s="808"/>
      <c r="AQK9" s="808"/>
      <c r="AQL9" s="808"/>
      <c r="AQM9" s="808"/>
      <c r="AQN9" s="808"/>
      <c r="AQO9" s="808"/>
      <c r="AQP9" s="808"/>
      <c r="AQQ9" s="808"/>
      <c r="AQR9" s="808"/>
      <c r="AQS9" s="808"/>
      <c r="AQT9" s="808"/>
      <c r="AQU9" s="808"/>
      <c r="AQV9" s="808"/>
      <c r="AQW9" s="808"/>
      <c r="AQX9" s="808"/>
      <c r="AQY9" s="808"/>
      <c r="AQZ9" s="808"/>
      <c r="ARA9" s="808"/>
      <c r="ARB9" s="808"/>
      <c r="ARC9" s="808"/>
      <c r="ARD9" s="808"/>
      <c r="ARE9" s="808"/>
      <c r="ARF9" s="808"/>
      <c r="ARG9" s="808"/>
      <c r="ARH9" s="808"/>
      <c r="ARI9" s="808"/>
      <c r="ARJ9" s="808"/>
      <c r="ARK9" s="808"/>
      <c r="ARL9" s="808"/>
      <c r="ARM9" s="808"/>
      <c r="ARN9" s="808"/>
      <c r="ARO9" s="808"/>
      <c r="ARP9" s="808"/>
      <c r="ARQ9" s="808"/>
      <c r="ARR9" s="808"/>
      <c r="ARS9" s="808"/>
      <c r="ART9" s="808"/>
      <c r="ARU9" s="808"/>
      <c r="ARV9" s="808"/>
      <c r="ARW9" s="808"/>
      <c r="ARX9" s="808"/>
      <c r="ARY9" s="808"/>
      <c r="ARZ9" s="808"/>
      <c r="ASA9" s="808"/>
      <c r="ASB9" s="808"/>
      <c r="ASC9" s="808"/>
      <c r="ASD9" s="808"/>
      <c r="ASE9" s="808"/>
      <c r="ASF9" s="808"/>
      <c r="ASG9" s="808"/>
      <c r="ASH9" s="808"/>
      <c r="ASI9" s="808"/>
      <c r="ASJ9" s="808"/>
      <c r="ASK9" s="808"/>
      <c r="ASL9" s="808"/>
      <c r="ASM9" s="808"/>
      <c r="ASN9" s="808"/>
      <c r="ASO9" s="808"/>
      <c r="ASP9" s="808"/>
      <c r="ASQ9" s="808"/>
      <c r="ASR9" s="808"/>
      <c r="ASS9" s="808"/>
      <c r="AST9" s="808"/>
      <c r="ASU9" s="808"/>
      <c r="ASV9" s="808"/>
      <c r="ASW9" s="808"/>
      <c r="ASX9" s="808"/>
      <c r="ASY9" s="808"/>
      <c r="ASZ9" s="808"/>
      <c r="ATA9" s="808"/>
      <c r="ATB9" s="808"/>
      <c r="ATC9" s="808"/>
      <c r="ATD9" s="808"/>
      <c r="ATE9" s="808"/>
      <c r="ATF9" s="808"/>
      <c r="ATG9" s="808"/>
      <c r="ATH9" s="808"/>
      <c r="ATI9" s="808"/>
      <c r="ATJ9" s="808"/>
      <c r="ATK9" s="808"/>
      <c r="ATL9" s="808"/>
      <c r="ATM9" s="808"/>
      <c r="ATN9" s="808"/>
      <c r="ATO9" s="808"/>
      <c r="ATP9" s="808"/>
      <c r="ATQ9" s="808"/>
      <c r="ATR9" s="808"/>
      <c r="ATS9" s="808"/>
      <c r="ATT9" s="808"/>
      <c r="ATU9" s="808"/>
      <c r="ATV9" s="808"/>
      <c r="ATW9" s="808"/>
      <c r="ATX9" s="808"/>
      <c r="ATY9" s="808"/>
      <c r="ATZ9" s="808"/>
      <c r="AUA9" s="808"/>
      <c r="AUB9" s="808"/>
      <c r="AUC9" s="808"/>
      <c r="AUD9" s="808"/>
      <c r="AUE9" s="808"/>
      <c r="AUF9" s="808"/>
      <c r="AUG9" s="808"/>
      <c r="AUH9" s="808"/>
      <c r="AUI9" s="808"/>
      <c r="AUJ9" s="808"/>
      <c r="AUK9" s="808"/>
      <c r="AUL9" s="808"/>
      <c r="AUM9" s="808"/>
      <c r="AUN9" s="808"/>
      <c r="AUO9" s="808"/>
      <c r="AUP9" s="808"/>
      <c r="AUQ9" s="808"/>
      <c r="AUR9" s="808"/>
      <c r="AUS9" s="808"/>
      <c r="AUT9" s="808"/>
      <c r="AUU9" s="808"/>
      <c r="AUV9" s="808"/>
      <c r="AUW9" s="808"/>
      <c r="AUX9" s="808"/>
      <c r="AUY9" s="808"/>
      <c r="AUZ9" s="808"/>
      <c r="AVA9" s="808"/>
      <c r="AVB9" s="808"/>
      <c r="AVC9" s="808"/>
      <c r="AVD9" s="808"/>
      <c r="AVE9" s="808"/>
      <c r="AVF9" s="808"/>
      <c r="AVG9" s="808"/>
      <c r="AVH9" s="808"/>
      <c r="AVI9" s="808"/>
      <c r="AVJ9" s="808"/>
      <c r="AVK9" s="808"/>
      <c r="AVL9" s="808"/>
      <c r="AVM9" s="808"/>
      <c r="AVN9" s="808"/>
      <c r="AVO9" s="808"/>
      <c r="AVP9" s="808"/>
      <c r="AVQ9" s="808"/>
      <c r="AVR9" s="808"/>
      <c r="AVS9" s="808"/>
      <c r="AVT9" s="808"/>
      <c r="AVU9" s="808"/>
      <c r="AVV9" s="808"/>
      <c r="AVW9" s="808"/>
      <c r="AVX9" s="808"/>
      <c r="AVY9" s="808"/>
      <c r="AVZ9" s="808"/>
      <c r="AWA9" s="808"/>
      <c r="AWB9" s="808"/>
      <c r="AWC9" s="808"/>
      <c r="AWD9" s="808"/>
      <c r="AWE9" s="808"/>
      <c r="AWF9" s="808"/>
      <c r="AWG9" s="808"/>
      <c r="AWH9" s="808"/>
      <c r="AWI9" s="808"/>
      <c r="AWJ9" s="808"/>
      <c r="AWK9" s="808"/>
      <c r="AWL9" s="808"/>
      <c r="AWM9" s="808"/>
      <c r="AWN9" s="808"/>
      <c r="AWO9" s="808"/>
      <c r="AWP9" s="808"/>
      <c r="AWQ9" s="808"/>
      <c r="AWR9" s="808"/>
      <c r="AWS9" s="808"/>
      <c r="AWT9" s="808"/>
      <c r="AWU9" s="808"/>
      <c r="AWV9" s="808"/>
      <c r="AWW9" s="808"/>
      <c r="AWX9" s="808"/>
      <c r="AWY9" s="808"/>
      <c r="AWZ9" s="808"/>
      <c r="AXA9" s="808"/>
      <c r="AXB9" s="808"/>
      <c r="AXC9" s="808"/>
      <c r="AXD9" s="808"/>
      <c r="AXE9" s="808"/>
      <c r="AXF9" s="808"/>
      <c r="AXG9" s="808"/>
      <c r="AXH9" s="808"/>
      <c r="AXI9" s="808"/>
      <c r="AXJ9" s="808"/>
      <c r="AXK9" s="808"/>
      <c r="AXL9" s="808"/>
      <c r="AXM9" s="808"/>
      <c r="AXN9" s="808"/>
      <c r="AXO9" s="808"/>
      <c r="AXP9" s="808"/>
      <c r="AXQ9" s="808"/>
      <c r="AXR9" s="808"/>
      <c r="AXS9" s="808"/>
      <c r="AXT9" s="808"/>
      <c r="AXU9" s="808"/>
      <c r="AXV9" s="808"/>
      <c r="AXW9" s="808"/>
      <c r="AXX9" s="808"/>
      <c r="AXY9" s="808"/>
      <c r="AXZ9" s="808"/>
      <c r="AYA9" s="808"/>
      <c r="AYB9" s="808"/>
      <c r="AYC9" s="808"/>
      <c r="AYD9" s="808"/>
      <c r="AYE9" s="808"/>
      <c r="AYF9" s="808"/>
      <c r="AYG9" s="808"/>
      <c r="AYH9" s="808"/>
      <c r="AYI9" s="808"/>
      <c r="AYJ9" s="808"/>
      <c r="AYK9" s="808"/>
      <c r="AYL9" s="808"/>
      <c r="AYM9" s="808"/>
      <c r="AYN9" s="808"/>
      <c r="AYO9" s="808"/>
      <c r="AYP9" s="808"/>
      <c r="AYQ9" s="808"/>
      <c r="AYR9" s="808"/>
      <c r="AYS9" s="808"/>
      <c r="AYT9" s="808"/>
      <c r="AYU9" s="808"/>
      <c r="AYV9" s="808"/>
      <c r="AYW9" s="808"/>
      <c r="AYX9" s="808"/>
      <c r="AYY9" s="808"/>
      <c r="AYZ9" s="808"/>
      <c r="AZA9" s="808"/>
      <c r="AZB9" s="808"/>
      <c r="AZC9" s="808"/>
      <c r="AZD9" s="808"/>
      <c r="AZE9" s="808"/>
      <c r="AZF9" s="808"/>
      <c r="AZG9" s="808"/>
      <c r="AZH9" s="808"/>
      <c r="AZI9" s="808"/>
      <c r="AZJ9" s="808"/>
      <c r="AZK9" s="808"/>
      <c r="AZL9" s="808"/>
      <c r="AZM9" s="808"/>
      <c r="AZN9" s="808"/>
      <c r="AZO9" s="808"/>
      <c r="AZP9" s="808"/>
      <c r="AZQ9" s="808"/>
      <c r="AZR9" s="808"/>
      <c r="AZS9" s="808"/>
      <c r="AZT9" s="808"/>
      <c r="AZU9" s="808"/>
      <c r="AZV9" s="808"/>
      <c r="AZW9" s="808"/>
      <c r="AZX9" s="808"/>
      <c r="AZY9" s="808"/>
      <c r="AZZ9" s="808"/>
      <c r="BAA9" s="808"/>
      <c r="BAB9" s="808"/>
      <c r="BAC9" s="808"/>
      <c r="BAD9" s="808"/>
      <c r="BAE9" s="808"/>
      <c r="BAF9" s="808"/>
      <c r="BAG9" s="808"/>
      <c r="BAH9" s="808"/>
      <c r="BAI9" s="808"/>
      <c r="BAJ9" s="808"/>
      <c r="BAK9" s="808"/>
      <c r="BAL9" s="808"/>
      <c r="BAM9" s="808"/>
      <c r="BAN9" s="808"/>
      <c r="BAO9" s="808"/>
      <c r="BAP9" s="808"/>
      <c r="BAQ9" s="808"/>
      <c r="BAR9" s="808"/>
      <c r="BAS9" s="808"/>
      <c r="BAT9" s="808"/>
      <c r="BAU9" s="808"/>
      <c r="BAV9" s="808"/>
      <c r="BAW9" s="808"/>
      <c r="BAX9" s="808"/>
      <c r="BAY9" s="808"/>
      <c r="BAZ9" s="808"/>
      <c r="BBA9" s="808"/>
      <c r="BBB9" s="808"/>
      <c r="BBC9" s="808"/>
      <c r="BBD9" s="808"/>
      <c r="BBE9" s="808"/>
      <c r="BBF9" s="808"/>
      <c r="BBG9" s="808"/>
      <c r="BBH9" s="808"/>
      <c r="BBI9" s="808"/>
      <c r="BBJ9" s="808"/>
      <c r="BBK9" s="808"/>
      <c r="BBL9" s="808"/>
      <c r="BBM9" s="808"/>
      <c r="BBN9" s="808"/>
      <c r="BBO9" s="808"/>
      <c r="BBP9" s="808"/>
      <c r="BBQ9" s="808"/>
      <c r="BBR9" s="808"/>
      <c r="BBS9" s="808"/>
      <c r="BBT9" s="808"/>
      <c r="BBU9" s="808"/>
      <c r="BBV9" s="808"/>
      <c r="BBW9" s="808"/>
      <c r="BBX9" s="808"/>
      <c r="BBY9" s="808"/>
      <c r="BBZ9" s="808"/>
      <c r="BCA9" s="808"/>
      <c r="BCB9" s="808"/>
      <c r="BCC9" s="808"/>
      <c r="BCD9" s="808"/>
      <c r="BCE9" s="808"/>
      <c r="BCF9" s="808"/>
      <c r="BCG9" s="808"/>
      <c r="BCH9" s="808"/>
      <c r="BCI9" s="808"/>
      <c r="BCJ9" s="808"/>
      <c r="BCK9" s="808"/>
      <c r="BCL9" s="808"/>
      <c r="BCM9" s="808"/>
      <c r="BCN9" s="808"/>
      <c r="BCO9" s="808"/>
      <c r="BCP9" s="808"/>
      <c r="BCQ9" s="808"/>
      <c r="BCR9" s="808"/>
      <c r="BCS9" s="808"/>
      <c r="BCT9" s="808"/>
      <c r="BCU9" s="808"/>
      <c r="BCV9" s="808"/>
      <c r="BCW9" s="808"/>
      <c r="BCX9" s="808"/>
      <c r="BCY9" s="808"/>
      <c r="BCZ9" s="808"/>
      <c r="BDA9" s="808"/>
      <c r="BDB9" s="808"/>
      <c r="BDC9" s="808"/>
      <c r="BDD9" s="808"/>
      <c r="BDE9" s="808"/>
      <c r="BDF9" s="808"/>
      <c r="BDG9" s="808"/>
      <c r="BDH9" s="808"/>
      <c r="BDI9" s="808"/>
      <c r="BDJ9" s="808"/>
      <c r="BDK9" s="808"/>
      <c r="BDL9" s="808"/>
      <c r="BDM9" s="808"/>
      <c r="BDN9" s="808"/>
      <c r="BDO9" s="808"/>
      <c r="BDP9" s="808"/>
      <c r="BDQ9" s="808"/>
      <c r="BDR9" s="808"/>
      <c r="BDS9" s="808"/>
      <c r="BDT9" s="808"/>
      <c r="BDU9" s="808"/>
      <c r="BDV9" s="808"/>
      <c r="BDW9" s="808"/>
      <c r="BDX9" s="808"/>
      <c r="BDY9" s="808"/>
      <c r="BDZ9" s="808"/>
      <c r="BEA9" s="808"/>
      <c r="BEB9" s="808"/>
      <c r="BEC9" s="808"/>
      <c r="BED9" s="808"/>
      <c r="BEE9" s="808"/>
      <c r="BEF9" s="808"/>
      <c r="BEG9" s="808"/>
      <c r="BEH9" s="808"/>
      <c r="BEI9" s="808"/>
      <c r="BEJ9" s="808"/>
      <c r="BEK9" s="808"/>
      <c r="BEL9" s="808"/>
      <c r="BEM9" s="808"/>
      <c r="BEN9" s="808"/>
      <c r="BEO9" s="808"/>
      <c r="BEP9" s="808"/>
      <c r="BEQ9" s="808"/>
      <c r="BER9" s="808"/>
      <c r="BES9" s="808"/>
      <c r="BET9" s="808"/>
      <c r="BEU9" s="808"/>
      <c r="BEV9" s="808"/>
      <c r="BEW9" s="808"/>
      <c r="BEX9" s="808"/>
      <c r="BEY9" s="808"/>
      <c r="BEZ9" s="808"/>
      <c r="BFA9" s="808"/>
      <c r="BFB9" s="808"/>
      <c r="BFC9" s="808"/>
      <c r="BFD9" s="808"/>
      <c r="BFE9" s="808"/>
      <c r="BFF9" s="808"/>
      <c r="BFG9" s="808"/>
      <c r="BFH9" s="808"/>
      <c r="BFI9" s="808"/>
      <c r="BFJ9" s="808"/>
      <c r="BFK9" s="808"/>
      <c r="BFL9" s="808"/>
      <c r="BFM9" s="808"/>
      <c r="BFN9" s="808"/>
      <c r="BFO9" s="808"/>
      <c r="BFP9" s="808"/>
      <c r="BFQ9" s="808"/>
      <c r="BFR9" s="808"/>
      <c r="BFS9" s="808"/>
      <c r="BFT9" s="808"/>
      <c r="BFU9" s="808"/>
      <c r="BFV9" s="808"/>
      <c r="BFW9" s="808"/>
      <c r="BFX9" s="808"/>
      <c r="BFY9" s="808"/>
      <c r="BFZ9" s="808"/>
      <c r="BGA9" s="808"/>
      <c r="BGB9" s="808"/>
      <c r="BGC9" s="808"/>
      <c r="BGD9" s="808"/>
      <c r="BGE9" s="808"/>
      <c r="BGF9" s="808"/>
      <c r="BGG9" s="808"/>
      <c r="BGH9" s="808"/>
      <c r="BGI9" s="808"/>
      <c r="BGJ9" s="808"/>
      <c r="BGK9" s="808"/>
      <c r="BGL9" s="808"/>
      <c r="BGM9" s="808"/>
      <c r="BGN9" s="808"/>
      <c r="BGO9" s="808"/>
      <c r="BGP9" s="808"/>
      <c r="BGQ9" s="808"/>
      <c r="BGR9" s="808"/>
      <c r="BGS9" s="808"/>
      <c r="BGT9" s="808"/>
      <c r="BGU9" s="808"/>
      <c r="BGV9" s="808"/>
      <c r="BGW9" s="808"/>
      <c r="BGX9" s="808"/>
      <c r="BGY9" s="808"/>
      <c r="BGZ9" s="808"/>
      <c r="BHA9" s="808"/>
      <c r="BHB9" s="808"/>
      <c r="BHC9" s="808"/>
      <c r="BHD9" s="808"/>
      <c r="BHE9" s="808"/>
      <c r="BHF9" s="808"/>
      <c r="BHG9" s="808"/>
      <c r="BHH9" s="808"/>
      <c r="BHI9" s="808"/>
      <c r="BHJ9" s="808"/>
      <c r="BHK9" s="808"/>
      <c r="BHL9" s="808"/>
      <c r="BHM9" s="808"/>
      <c r="BHN9" s="808"/>
      <c r="BHO9" s="808"/>
      <c r="BHP9" s="808"/>
      <c r="BHQ9" s="808"/>
      <c r="BHR9" s="808"/>
      <c r="BHS9" s="808"/>
      <c r="BHT9" s="808"/>
      <c r="BHU9" s="808"/>
      <c r="BHV9" s="808"/>
      <c r="BHW9" s="808"/>
      <c r="BHX9" s="808"/>
      <c r="BHY9" s="808"/>
      <c r="BHZ9" s="808"/>
      <c r="BIA9" s="808"/>
      <c r="BIB9" s="808"/>
      <c r="BIC9" s="808"/>
      <c r="BID9" s="808"/>
      <c r="BIE9" s="808"/>
      <c r="BIF9" s="808"/>
      <c r="BIG9" s="808"/>
      <c r="BIH9" s="808"/>
      <c r="BII9" s="808"/>
      <c r="BIJ9" s="808"/>
      <c r="BIK9" s="808"/>
      <c r="BIL9" s="808"/>
      <c r="BIM9" s="808"/>
      <c r="BIN9" s="808"/>
      <c r="BIO9" s="808"/>
      <c r="BIP9" s="808"/>
      <c r="BIQ9" s="808"/>
      <c r="BIR9" s="808"/>
      <c r="BIS9" s="808"/>
      <c r="BIT9" s="808"/>
      <c r="BIU9" s="808"/>
      <c r="BIV9" s="808"/>
      <c r="BIW9" s="808"/>
      <c r="BIX9" s="808"/>
      <c r="BIY9" s="808"/>
      <c r="BIZ9" s="808"/>
      <c r="BJA9" s="808"/>
      <c r="BJB9" s="808"/>
      <c r="BJC9" s="808"/>
      <c r="BJD9" s="808"/>
      <c r="BJE9" s="808"/>
      <c r="BJF9" s="808"/>
      <c r="BJG9" s="808"/>
      <c r="BJH9" s="808"/>
      <c r="BJI9" s="808"/>
      <c r="BJJ9" s="808"/>
      <c r="BJK9" s="808"/>
      <c r="BJL9" s="808"/>
      <c r="BJM9" s="808"/>
      <c r="BJN9" s="808"/>
      <c r="BJO9" s="808"/>
      <c r="BJP9" s="808"/>
      <c r="BJQ9" s="808"/>
      <c r="BJR9" s="808"/>
      <c r="BJS9" s="808"/>
      <c r="BJT9" s="808"/>
      <c r="BJU9" s="808"/>
      <c r="BJV9" s="808"/>
      <c r="BJW9" s="808"/>
      <c r="BJX9" s="808"/>
      <c r="BJY9" s="808"/>
      <c r="BJZ9" s="808"/>
      <c r="BKA9" s="808"/>
      <c r="BKB9" s="808"/>
      <c r="BKC9" s="808"/>
      <c r="BKD9" s="808"/>
      <c r="BKE9" s="808"/>
      <c r="BKF9" s="808"/>
      <c r="BKG9" s="808"/>
      <c r="BKH9" s="808"/>
      <c r="BKI9" s="808"/>
      <c r="BKJ9" s="808"/>
      <c r="BKK9" s="808"/>
      <c r="BKL9" s="808"/>
      <c r="BKM9" s="808"/>
      <c r="BKN9" s="808"/>
      <c r="BKO9" s="808"/>
      <c r="BKP9" s="808"/>
      <c r="BKQ9" s="808"/>
      <c r="BKR9" s="808"/>
      <c r="BKS9" s="808"/>
      <c r="BKT9" s="808"/>
      <c r="BKU9" s="808"/>
      <c r="BKV9" s="808"/>
      <c r="BKW9" s="808"/>
      <c r="BKX9" s="808"/>
      <c r="BKY9" s="808"/>
      <c r="BKZ9" s="808"/>
      <c r="BLA9" s="808"/>
      <c r="BLB9" s="808"/>
      <c r="BLC9" s="808"/>
      <c r="BLD9" s="808"/>
      <c r="BLE9" s="808"/>
      <c r="BLF9" s="808"/>
      <c r="BLG9" s="808"/>
      <c r="BLH9" s="808"/>
      <c r="BLI9" s="808"/>
      <c r="BLJ9" s="808"/>
      <c r="BLK9" s="808"/>
      <c r="BLL9" s="808"/>
      <c r="BLM9" s="808"/>
      <c r="BLN9" s="808"/>
      <c r="BLO9" s="808"/>
      <c r="BLP9" s="808"/>
      <c r="BLQ9" s="808"/>
      <c r="BLR9" s="808"/>
      <c r="BLS9" s="808"/>
      <c r="BLT9" s="808"/>
      <c r="BLU9" s="808"/>
      <c r="BLV9" s="808"/>
      <c r="BLW9" s="808"/>
      <c r="BLX9" s="808"/>
      <c r="BLY9" s="808"/>
      <c r="BLZ9" s="808"/>
      <c r="BMA9" s="808"/>
      <c r="BMB9" s="808"/>
      <c r="BMC9" s="808"/>
      <c r="BMD9" s="808"/>
      <c r="BME9" s="808"/>
      <c r="BMF9" s="808"/>
      <c r="BMG9" s="808"/>
      <c r="BMH9" s="808"/>
      <c r="BMI9" s="808"/>
      <c r="BMJ9" s="808"/>
      <c r="BMK9" s="808"/>
      <c r="BML9" s="808"/>
      <c r="BMM9" s="808"/>
      <c r="BMN9" s="808"/>
      <c r="BMO9" s="808"/>
      <c r="BMP9" s="808"/>
      <c r="BMQ9" s="808"/>
      <c r="BMR9" s="808"/>
      <c r="BMS9" s="808"/>
      <c r="BMT9" s="808"/>
      <c r="BMU9" s="808"/>
      <c r="BMV9" s="808"/>
      <c r="BMW9" s="808"/>
      <c r="BMX9" s="808"/>
      <c r="BMY9" s="808"/>
      <c r="BMZ9" s="808"/>
      <c r="BNA9" s="808"/>
      <c r="BNB9" s="808"/>
      <c r="BNC9" s="808"/>
      <c r="BND9" s="808"/>
      <c r="BNE9" s="808"/>
      <c r="BNF9" s="808"/>
      <c r="BNG9" s="808"/>
      <c r="BNH9" s="808"/>
      <c r="BNI9" s="808"/>
      <c r="BNJ9" s="808"/>
      <c r="BNK9" s="808"/>
      <c r="BNL9" s="808"/>
      <c r="BNM9" s="808"/>
      <c r="BNN9" s="808"/>
      <c r="BNO9" s="808"/>
      <c r="BNP9" s="808"/>
      <c r="BNQ9" s="808"/>
      <c r="BNR9" s="808"/>
      <c r="BNS9" s="808"/>
      <c r="BNT9" s="808"/>
      <c r="BNU9" s="808"/>
      <c r="BNV9" s="808"/>
      <c r="BNW9" s="808"/>
      <c r="BNX9" s="808"/>
      <c r="BNY9" s="808"/>
      <c r="BNZ9" s="808"/>
      <c r="BOA9" s="808"/>
      <c r="BOB9" s="808"/>
      <c r="BOC9" s="808"/>
      <c r="BOD9" s="808"/>
      <c r="BOE9" s="808"/>
      <c r="BOF9" s="808"/>
      <c r="BOG9" s="808"/>
      <c r="BOH9" s="808"/>
      <c r="BOI9" s="808"/>
      <c r="BOJ9" s="808"/>
      <c r="BOK9" s="808"/>
      <c r="BOL9" s="808"/>
      <c r="BOM9" s="808"/>
      <c r="BON9" s="808"/>
      <c r="BOO9" s="808"/>
      <c r="BOP9" s="808"/>
      <c r="BOQ9" s="808"/>
      <c r="BOR9" s="808"/>
      <c r="BOS9" s="808"/>
      <c r="BOT9" s="808"/>
      <c r="BOU9" s="808"/>
      <c r="BOV9" s="808"/>
      <c r="BOW9" s="808"/>
      <c r="BOX9" s="808"/>
      <c r="BOY9" s="808"/>
      <c r="BOZ9" s="808"/>
      <c r="BPA9" s="808"/>
      <c r="BPB9" s="808"/>
      <c r="BPC9" s="808"/>
      <c r="BPD9" s="808"/>
      <c r="BPE9" s="808"/>
      <c r="BPF9" s="808"/>
      <c r="BPG9" s="808"/>
      <c r="BPH9" s="808"/>
      <c r="BPI9" s="808"/>
      <c r="BPJ9" s="808"/>
      <c r="BPK9" s="808"/>
      <c r="BPL9" s="808"/>
      <c r="BPM9" s="808"/>
      <c r="BPN9" s="808"/>
      <c r="BPO9" s="808"/>
      <c r="BPP9" s="808"/>
      <c r="BPQ9" s="808"/>
      <c r="BPR9" s="808"/>
      <c r="BPS9" s="808"/>
      <c r="BPT9" s="808"/>
      <c r="BPU9" s="808"/>
      <c r="BPV9" s="808"/>
      <c r="BPW9" s="808"/>
      <c r="BPX9" s="808"/>
      <c r="BPY9" s="808"/>
      <c r="BPZ9" s="808"/>
      <c r="BQA9" s="808"/>
      <c r="BQB9" s="808"/>
      <c r="BQC9" s="808"/>
      <c r="BQD9" s="808"/>
      <c r="BQE9" s="808"/>
      <c r="BQF9" s="808"/>
      <c r="BQG9" s="808"/>
      <c r="BQH9" s="808"/>
      <c r="BQI9" s="808"/>
      <c r="BQJ9" s="808"/>
      <c r="BQK9" s="808"/>
      <c r="BQL9" s="808"/>
      <c r="BQM9" s="808"/>
      <c r="BQN9" s="808"/>
      <c r="BQO9" s="808"/>
      <c r="BQP9" s="808"/>
      <c r="BQQ9" s="808"/>
      <c r="BQR9" s="808"/>
      <c r="BQS9" s="808"/>
      <c r="BQT9" s="808"/>
      <c r="BQU9" s="808"/>
      <c r="BQV9" s="808"/>
      <c r="BQW9" s="808"/>
      <c r="BQX9" s="808"/>
      <c r="BQY9" s="808"/>
      <c r="BQZ9" s="808"/>
      <c r="BRA9" s="808"/>
      <c r="BRB9" s="808"/>
      <c r="BRC9" s="808"/>
      <c r="BRD9" s="808"/>
      <c r="BRE9" s="808"/>
      <c r="BRF9" s="808"/>
      <c r="BRG9" s="808"/>
      <c r="BRH9" s="808"/>
      <c r="BRI9" s="808"/>
      <c r="BRJ9" s="808"/>
      <c r="BRK9" s="808"/>
      <c r="BRL9" s="808"/>
      <c r="BRM9" s="808"/>
      <c r="BRN9" s="808"/>
      <c r="BRO9" s="808"/>
      <c r="BRP9" s="808"/>
      <c r="BRQ9" s="808"/>
      <c r="BRR9" s="808"/>
      <c r="BRS9" s="808"/>
      <c r="BRT9" s="808"/>
      <c r="BRU9" s="808"/>
      <c r="BRV9" s="808"/>
      <c r="BRW9" s="808"/>
      <c r="BRX9" s="808"/>
      <c r="BRY9" s="808"/>
      <c r="BRZ9" s="808"/>
      <c r="BSA9" s="808"/>
      <c r="BSB9" s="808"/>
      <c r="BSC9" s="808"/>
      <c r="BSD9" s="808"/>
      <c r="BSE9" s="808"/>
      <c r="BSF9" s="808"/>
      <c r="BSG9" s="808"/>
      <c r="BSH9" s="808"/>
      <c r="BSI9" s="808"/>
      <c r="BSJ9" s="808"/>
      <c r="BSK9" s="808"/>
      <c r="BSL9" s="808"/>
      <c r="BSM9" s="808"/>
      <c r="BSN9" s="808"/>
      <c r="BSO9" s="808"/>
      <c r="BSP9" s="808"/>
      <c r="BSQ9" s="808"/>
      <c r="BSR9" s="808"/>
      <c r="BSS9" s="808"/>
      <c r="BST9" s="808"/>
      <c r="BSU9" s="808"/>
      <c r="BSV9" s="808"/>
      <c r="BSW9" s="808"/>
      <c r="BSX9" s="808"/>
      <c r="BSY9" s="808"/>
      <c r="BSZ9" s="808"/>
      <c r="BTA9" s="808"/>
      <c r="BTB9" s="808"/>
      <c r="BTC9" s="808"/>
      <c r="BTD9" s="808"/>
      <c r="BTE9" s="808"/>
      <c r="BTF9" s="808"/>
      <c r="BTG9" s="808"/>
      <c r="BTH9" s="808"/>
      <c r="BTI9" s="808"/>
      <c r="BTJ9" s="808"/>
      <c r="BTK9" s="808"/>
      <c r="BTL9" s="808"/>
      <c r="BTM9" s="808"/>
      <c r="BTN9" s="808"/>
      <c r="BTO9" s="808"/>
      <c r="BTP9" s="808"/>
      <c r="BTQ9" s="808"/>
      <c r="BTR9" s="808"/>
      <c r="BTS9" s="808"/>
      <c r="BTT9" s="808"/>
      <c r="BTU9" s="808"/>
      <c r="BTV9" s="808"/>
      <c r="BTW9" s="808"/>
      <c r="BTX9" s="808"/>
      <c r="BTY9" s="808"/>
      <c r="BTZ9" s="808"/>
      <c r="BUA9" s="808"/>
      <c r="BUB9" s="808"/>
      <c r="BUC9" s="808"/>
      <c r="BUD9" s="808"/>
      <c r="BUE9" s="808"/>
      <c r="BUF9" s="808"/>
      <c r="BUG9" s="808"/>
      <c r="BUH9" s="808"/>
      <c r="BUI9" s="808"/>
      <c r="BUJ9" s="808"/>
      <c r="BUK9" s="808"/>
      <c r="BUL9" s="808"/>
      <c r="BUM9" s="808"/>
      <c r="BUN9" s="808"/>
      <c r="BUO9" s="808"/>
      <c r="BUP9" s="808"/>
      <c r="BUQ9" s="808"/>
      <c r="BUR9" s="808"/>
      <c r="BUS9" s="808"/>
      <c r="BUT9" s="808"/>
      <c r="BUU9" s="808"/>
      <c r="BUV9" s="808"/>
      <c r="BUW9" s="808"/>
      <c r="BUX9" s="808"/>
      <c r="BUY9" s="808"/>
      <c r="BUZ9" s="808"/>
      <c r="BVA9" s="808"/>
      <c r="BVB9" s="808"/>
      <c r="BVC9" s="808"/>
      <c r="BVD9" s="808"/>
      <c r="BVE9" s="808"/>
      <c r="BVF9" s="808"/>
      <c r="BVG9" s="808"/>
      <c r="BVH9" s="808"/>
      <c r="BVI9" s="808"/>
      <c r="BVJ9" s="808"/>
      <c r="BVK9" s="808"/>
      <c r="BVL9" s="808"/>
      <c r="BVM9" s="808"/>
      <c r="BVN9" s="808"/>
      <c r="BVO9" s="808"/>
      <c r="BVP9" s="808"/>
      <c r="BVQ9" s="808"/>
      <c r="BVR9" s="808"/>
      <c r="BVS9" s="808"/>
      <c r="BVT9" s="808"/>
      <c r="BVU9" s="808"/>
      <c r="BVV9" s="808"/>
      <c r="BVW9" s="808"/>
      <c r="BVX9" s="808"/>
      <c r="BVY9" s="808"/>
      <c r="BVZ9" s="808"/>
      <c r="BWA9" s="808"/>
      <c r="BWB9" s="808"/>
      <c r="BWC9" s="808"/>
      <c r="BWD9" s="808"/>
      <c r="BWE9" s="808"/>
      <c r="BWF9" s="808"/>
      <c r="BWG9" s="808"/>
      <c r="BWH9" s="808"/>
      <c r="BWI9" s="808"/>
      <c r="BWJ9" s="808"/>
      <c r="BWK9" s="808"/>
      <c r="BWL9" s="808"/>
      <c r="BWM9" s="808"/>
      <c r="BWN9" s="808"/>
      <c r="BWO9" s="808"/>
      <c r="BWP9" s="808"/>
      <c r="BWQ9" s="808"/>
      <c r="BWR9" s="808"/>
      <c r="BWS9" s="808"/>
      <c r="BWT9" s="808"/>
      <c r="BWU9" s="808"/>
      <c r="BWV9" s="808"/>
      <c r="BWW9" s="808"/>
      <c r="BWX9" s="808"/>
      <c r="BWY9" s="808"/>
      <c r="BWZ9" s="808"/>
      <c r="BXA9" s="808"/>
      <c r="BXB9" s="808"/>
      <c r="BXC9" s="808"/>
      <c r="BXD9" s="808"/>
      <c r="BXE9" s="808"/>
      <c r="BXF9" s="808"/>
      <c r="BXG9" s="808"/>
      <c r="BXH9" s="808"/>
      <c r="BXI9" s="808"/>
      <c r="BXJ9" s="808"/>
      <c r="BXK9" s="808"/>
      <c r="BXL9" s="808"/>
      <c r="BXM9" s="808"/>
      <c r="BXN9" s="808"/>
      <c r="BXO9" s="808"/>
      <c r="BXP9" s="808"/>
      <c r="BXQ9" s="808"/>
      <c r="BXR9" s="808"/>
      <c r="BXS9" s="808"/>
      <c r="BXT9" s="808"/>
      <c r="BXU9" s="808"/>
      <c r="BXV9" s="808"/>
      <c r="BXW9" s="808"/>
      <c r="BXX9" s="808"/>
      <c r="BXY9" s="808"/>
      <c r="BXZ9" s="808"/>
      <c r="BYA9" s="808"/>
      <c r="BYB9" s="808"/>
      <c r="BYC9" s="808"/>
      <c r="BYD9" s="808"/>
      <c r="BYE9" s="808"/>
      <c r="BYF9" s="808"/>
      <c r="BYG9" s="808"/>
      <c r="BYH9" s="808"/>
      <c r="BYI9" s="808"/>
      <c r="BYJ9" s="808"/>
      <c r="BYK9" s="808"/>
      <c r="BYL9" s="808"/>
      <c r="BYM9" s="808"/>
      <c r="BYN9" s="808"/>
      <c r="BYO9" s="808"/>
      <c r="BYP9" s="808"/>
      <c r="BYQ9" s="808"/>
      <c r="BYR9" s="808"/>
      <c r="BYS9" s="808"/>
      <c r="BYT9" s="808"/>
      <c r="BYU9" s="808"/>
      <c r="BYV9" s="808"/>
      <c r="BYW9" s="808"/>
      <c r="BYX9" s="808"/>
      <c r="BYY9" s="808"/>
      <c r="BYZ9" s="808"/>
      <c r="BZA9" s="808"/>
      <c r="BZB9" s="808"/>
      <c r="BZC9" s="808"/>
      <c r="BZD9" s="808"/>
      <c r="BZE9" s="808"/>
      <c r="BZF9" s="808"/>
      <c r="BZG9" s="808"/>
      <c r="BZH9" s="808"/>
      <c r="BZI9" s="808"/>
      <c r="BZJ9" s="808"/>
      <c r="BZK9" s="808"/>
      <c r="BZL9" s="808"/>
      <c r="BZM9" s="808"/>
      <c r="BZN9" s="808"/>
      <c r="BZO9" s="808"/>
      <c r="BZP9" s="808"/>
      <c r="BZQ9" s="808"/>
      <c r="BZR9" s="808"/>
      <c r="BZS9" s="808"/>
      <c r="BZT9" s="808"/>
      <c r="BZU9" s="808"/>
      <c r="BZV9" s="808"/>
      <c r="BZW9" s="808"/>
      <c r="BZX9" s="808"/>
      <c r="BZY9" s="808"/>
      <c r="BZZ9" s="808"/>
      <c r="CAA9" s="808"/>
      <c r="CAB9" s="808"/>
      <c r="CAC9" s="808"/>
      <c r="CAD9" s="808"/>
      <c r="CAE9" s="808"/>
      <c r="CAF9" s="808"/>
      <c r="CAG9" s="808"/>
      <c r="CAH9" s="808"/>
      <c r="CAI9" s="808"/>
      <c r="CAJ9" s="808"/>
      <c r="CAK9" s="808"/>
      <c r="CAL9" s="808"/>
      <c r="CAM9" s="808"/>
      <c r="CAN9" s="808"/>
      <c r="CAO9" s="808"/>
      <c r="CAP9" s="808"/>
      <c r="CAQ9" s="808"/>
      <c r="CAR9" s="808"/>
      <c r="CAS9" s="808"/>
      <c r="CAT9" s="808"/>
      <c r="CAU9" s="808"/>
      <c r="CAV9" s="808"/>
      <c r="CAW9" s="808"/>
      <c r="CAX9" s="808"/>
      <c r="CAY9" s="808"/>
      <c r="CAZ9" s="808"/>
      <c r="CBA9" s="808"/>
      <c r="CBB9" s="808"/>
      <c r="CBC9" s="808"/>
      <c r="CBD9" s="808"/>
      <c r="CBE9" s="808"/>
      <c r="CBF9" s="808"/>
      <c r="CBG9" s="808"/>
      <c r="CBH9" s="808"/>
      <c r="CBI9" s="808"/>
      <c r="CBJ9" s="808"/>
      <c r="CBK9" s="808"/>
      <c r="CBL9" s="808"/>
      <c r="CBM9" s="808"/>
      <c r="CBN9" s="808"/>
      <c r="CBO9" s="808"/>
      <c r="CBP9" s="808"/>
      <c r="CBQ9" s="808"/>
      <c r="CBR9" s="808"/>
      <c r="CBS9" s="808"/>
      <c r="CBT9" s="808"/>
      <c r="CBU9" s="808"/>
      <c r="CBV9" s="808"/>
      <c r="CBW9" s="808"/>
      <c r="CBX9" s="808"/>
      <c r="CBY9" s="808"/>
      <c r="CBZ9" s="808"/>
      <c r="CCA9" s="808"/>
      <c r="CCB9" s="808"/>
      <c r="CCC9" s="808"/>
      <c r="CCD9" s="808"/>
      <c r="CCE9" s="808"/>
      <c r="CCF9" s="808"/>
      <c r="CCG9" s="808"/>
      <c r="CCH9" s="808"/>
      <c r="CCI9" s="808"/>
      <c r="CCJ9" s="808"/>
      <c r="CCK9" s="808"/>
      <c r="CCL9" s="808"/>
      <c r="CCM9" s="808"/>
      <c r="CCN9" s="808"/>
      <c r="CCO9" s="808"/>
      <c r="CCP9" s="808"/>
      <c r="CCQ9" s="808"/>
      <c r="CCR9" s="808"/>
      <c r="CCS9" s="808"/>
      <c r="CCT9" s="808"/>
      <c r="CCU9" s="808"/>
      <c r="CCV9" s="808"/>
      <c r="CCW9" s="808"/>
      <c r="CCX9" s="808"/>
      <c r="CCY9" s="808"/>
      <c r="CCZ9" s="808"/>
      <c r="CDA9" s="808"/>
      <c r="CDB9" s="808"/>
      <c r="CDC9" s="808"/>
      <c r="CDD9" s="808"/>
      <c r="CDE9" s="808"/>
      <c r="CDF9" s="808"/>
      <c r="CDG9" s="808"/>
      <c r="CDH9" s="808"/>
      <c r="CDI9" s="808"/>
      <c r="CDJ9" s="808"/>
      <c r="CDK9" s="808"/>
      <c r="CDL9" s="808"/>
      <c r="CDM9" s="808"/>
      <c r="CDN9" s="808"/>
      <c r="CDO9" s="808"/>
      <c r="CDP9" s="808"/>
      <c r="CDQ9" s="808"/>
      <c r="CDR9" s="808"/>
      <c r="CDS9" s="808"/>
      <c r="CDT9" s="808"/>
      <c r="CDU9" s="808"/>
      <c r="CDV9" s="808"/>
      <c r="CDW9" s="808"/>
      <c r="CDX9" s="808"/>
      <c r="CDY9" s="808"/>
      <c r="CDZ9" s="808"/>
      <c r="CEA9" s="808"/>
      <c r="CEB9" s="808"/>
      <c r="CEC9" s="808"/>
      <c r="CED9" s="808"/>
      <c r="CEE9" s="808"/>
      <c r="CEF9" s="808"/>
      <c r="CEG9" s="808"/>
      <c r="CEH9" s="808"/>
      <c r="CEI9" s="808"/>
      <c r="CEJ9" s="808"/>
      <c r="CEK9" s="808"/>
      <c r="CEL9" s="808"/>
      <c r="CEM9" s="808"/>
      <c r="CEN9" s="808"/>
      <c r="CEO9" s="808"/>
      <c r="CEP9" s="808"/>
      <c r="CEQ9" s="808"/>
      <c r="CER9" s="808"/>
      <c r="CES9" s="808"/>
      <c r="CET9" s="808"/>
      <c r="CEU9" s="808"/>
      <c r="CEV9" s="808"/>
      <c r="CEW9" s="808"/>
      <c r="CEX9" s="808"/>
      <c r="CEY9" s="808"/>
      <c r="CEZ9" s="808"/>
      <c r="CFA9" s="808"/>
      <c r="CFB9" s="808"/>
      <c r="CFC9" s="808"/>
      <c r="CFD9" s="808"/>
      <c r="CFE9" s="808"/>
      <c r="CFF9" s="808"/>
      <c r="CFG9" s="808"/>
      <c r="CFH9" s="808"/>
      <c r="CFI9" s="808"/>
      <c r="CFJ9" s="808"/>
      <c r="CFK9" s="808"/>
      <c r="CFL9" s="808"/>
      <c r="CFM9" s="808"/>
      <c r="CFN9" s="808"/>
      <c r="CFO9" s="808"/>
      <c r="CFP9" s="808"/>
      <c r="CFQ9" s="808"/>
      <c r="CFR9" s="808"/>
      <c r="CFS9" s="808"/>
      <c r="CFT9" s="808"/>
      <c r="CFU9" s="808"/>
      <c r="CFV9" s="808"/>
      <c r="CFW9" s="808"/>
      <c r="CFX9" s="808"/>
      <c r="CFY9" s="808"/>
      <c r="CFZ9" s="808"/>
      <c r="CGA9" s="808"/>
      <c r="CGB9" s="808"/>
      <c r="CGC9" s="808"/>
      <c r="CGD9" s="808"/>
      <c r="CGE9" s="808"/>
      <c r="CGF9" s="808"/>
      <c r="CGG9" s="808"/>
      <c r="CGH9" s="808"/>
      <c r="CGI9" s="808"/>
      <c r="CGJ9" s="808"/>
      <c r="CGK9" s="808"/>
      <c r="CGL9" s="808"/>
      <c r="CGM9" s="808"/>
      <c r="CGN9" s="808"/>
      <c r="CGO9" s="808"/>
      <c r="CGP9" s="808"/>
      <c r="CGQ9" s="808"/>
      <c r="CGR9" s="808"/>
      <c r="CGS9" s="808"/>
      <c r="CGT9" s="808"/>
      <c r="CGU9" s="808"/>
      <c r="CGV9" s="808"/>
      <c r="CGW9" s="808"/>
      <c r="CGX9" s="808"/>
      <c r="CGY9" s="808"/>
      <c r="CGZ9" s="808"/>
      <c r="CHA9" s="808"/>
      <c r="CHB9" s="808"/>
      <c r="CHC9" s="808"/>
      <c r="CHD9" s="808"/>
      <c r="CHE9" s="808"/>
      <c r="CHF9" s="808"/>
      <c r="CHG9" s="808"/>
      <c r="CHH9" s="808"/>
      <c r="CHI9" s="808"/>
      <c r="CHJ9" s="808"/>
      <c r="CHK9" s="808"/>
      <c r="CHL9" s="808"/>
      <c r="CHM9" s="808"/>
      <c r="CHN9" s="808"/>
      <c r="CHO9" s="808"/>
      <c r="CHP9" s="808"/>
      <c r="CHQ9" s="808"/>
      <c r="CHR9" s="808"/>
      <c r="CHS9" s="808"/>
      <c r="CHT9" s="808"/>
      <c r="CHU9" s="808"/>
      <c r="CHV9" s="808"/>
      <c r="CHW9" s="808"/>
      <c r="CHX9" s="808"/>
      <c r="CHY9" s="808"/>
      <c r="CHZ9" s="808"/>
      <c r="CIA9" s="808"/>
      <c r="CIB9" s="808"/>
      <c r="CIC9" s="808"/>
      <c r="CID9" s="808"/>
      <c r="CIE9" s="808"/>
      <c r="CIF9" s="808"/>
      <c r="CIG9" s="808"/>
      <c r="CIH9" s="808"/>
      <c r="CII9" s="808"/>
      <c r="CIJ9" s="808"/>
      <c r="CIK9" s="808"/>
      <c r="CIL9" s="808"/>
      <c r="CIM9" s="808"/>
      <c r="CIN9" s="808"/>
      <c r="CIO9" s="808"/>
      <c r="CIP9" s="808"/>
      <c r="CIQ9" s="808"/>
      <c r="CIR9" s="808"/>
      <c r="CIS9" s="808"/>
      <c r="CIT9" s="808"/>
      <c r="CIU9" s="808"/>
      <c r="CIV9" s="808"/>
      <c r="CIW9" s="808"/>
      <c r="CIX9" s="808"/>
      <c r="CIY9" s="808"/>
      <c r="CIZ9" s="808"/>
      <c r="CJA9" s="808"/>
      <c r="CJB9" s="808"/>
      <c r="CJC9" s="808"/>
      <c r="CJD9" s="808"/>
      <c r="CJE9" s="808"/>
      <c r="CJF9" s="808"/>
      <c r="CJG9" s="808"/>
      <c r="CJH9" s="808"/>
      <c r="CJI9" s="808"/>
      <c r="CJJ9" s="808"/>
      <c r="CJK9" s="808"/>
      <c r="CJL9" s="808"/>
      <c r="CJM9" s="808"/>
      <c r="CJN9" s="808"/>
      <c r="CJO9" s="808"/>
      <c r="CJP9" s="808"/>
      <c r="CJQ9" s="808"/>
      <c r="CJR9" s="808"/>
      <c r="CJS9" s="808"/>
      <c r="CJT9" s="808"/>
      <c r="CJU9" s="808"/>
      <c r="CJV9" s="808"/>
      <c r="CJW9" s="808"/>
      <c r="CJX9" s="808"/>
      <c r="CJY9" s="808"/>
      <c r="CJZ9" s="808"/>
      <c r="CKA9" s="808"/>
      <c r="CKB9" s="808"/>
      <c r="CKC9" s="808"/>
      <c r="CKD9" s="808"/>
      <c r="CKE9" s="808"/>
      <c r="CKF9" s="808"/>
      <c r="CKG9" s="808"/>
      <c r="CKH9" s="808"/>
      <c r="CKI9" s="808"/>
      <c r="CKJ9" s="808"/>
      <c r="CKK9" s="808"/>
      <c r="CKL9" s="808"/>
      <c r="CKM9" s="808"/>
      <c r="CKN9" s="808"/>
      <c r="CKO9" s="808"/>
      <c r="CKP9" s="808"/>
      <c r="CKQ9" s="808"/>
      <c r="CKR9" s="808"/>
      <c r="CKS9" s="808"/>
      <c r="CKT9" s="808"/>
      <c r="CKU9" s="808"/>
      <c r="CKV9" s="808"/>
      <c r="CKW9" s="808"/>
      <c r="CKX9" s="808"/>
      <c r="CKY9" s="808"/>
      <c r="CKZ9" s="808"/>
      <c r="CLA9" s="808"/>
      <c r="CLB9" s="808"/>
      <c r="CLC9" s="808"/>
      <c r="CLD9" s="808"/>
      <c r="CLE9" s="808"/>
      <c r="CLF9" s="808"/>
      <c r="CLG9" s="808"/>
      <c r="CLH9" s="808"/>
      <c r="CLI9" s="808"/>
      <c r="CLJ9" s="808"/>
      <c r="CLK9" s="808"/>
      <c r="CLL9" s="808"/>
      <c r="CLM9" s="808"/>
      <c r="CLN9" s="808"/>
      <c r="CLO9" s="808"/>
      <c r="CLP9" s="808"/>
      <c r="CLQ9" s="808"/>
      <c r="CLR9" s="808"/>
      <c r="CLS9" s="808"/>
      <c r="CLT9" s="808"/>
      <c r="CLU9" s="808"/>
      <c r="CLV9" s="808"/>
      <c r="CLW9" s="808"/>
      <c r="CLX9" s="808"/>
      <c r="CLY9" s="808"/>
      <c r="CLZ9" s="808"/>
      <c r="CMA9" s="808"/>
      <c r="CMB9" s="808"/>
      <c r="CMC9" s="808"/>
      <c r="CMD9" s="808"/>
      <c r="CME9" s="808"/>
      <c r="CMF9" s="808"/>
      <c r="CMG9" s="808"/>
      <c r="CMH9" s="808"/>
      <c r="CMI9" s="808"/>
      <c r="CMJ9" s="808"/>
      <c r="CMK9" s="808"/>
      <c r="CML9" s="808"/>
      <c r="CMM9" s="808"/>
      <c r="CMN9" s="808"/>
      <c r="CMO9" s="808"/>
      <c r="CMP9" s="808"/>
      <c r="CMQ9" s="808"/>
      <c r="CMR9" s="808"/>
      <c r="CMS9" s="808"/>
      <c r="CMT9" s="808"/>
      <c r="CMU9" s="808"/>
      <c r="CMV9" s="808"/>
      <c r="CMW9" s="808"/>
      <c r="CMX9" s="808"/>
      <c r="CMY9" s="808"/>
      <c r="CMZ9" s="808"/>
      <c r="CNA9" s="808"/>
      <c r="CNB9" s="808"/>
      <c r="CNC9" s="808"/>
      <c r="CND9" s="808"/>
      <c r="CNE9" s="808"/>
      <c r="CNF9" s="808"/>
      <c r="CNG9" s="808"/>
      <c r="CNH9" s="808"/>
      <c r="CNI9" s="808"/>
      <c r="CNJ9" s="808"/>
      <c r="CNK9" s="808"/>
      <c r="CNL9" s="808"/>
      <c r="CNM9" s="808"/>
      <c r="CNN9" s="808"/>
      <c r="CNO9" s="808"/>
      <c r="CNP9" s="808"/>
      <c r="CNQ9" s="808"/>
      <c r="CNR9" s="808"/>
      <c r="CNS9" s="808"/>
      <c r="CNT9" s="808"/>
      <c r="CNU9" s="808"/>
      <c r="CNV9" s="808"/>
      <c r="CNW9" s="808"/>
      <c r="CNX9" s="808"/>
      <c r="CNY9" s="808"/>
      <c r="CNZ9" s="808"/>
      <c r="COA9" s="808"/>
      <c r="COB9" s="808"/>
      <c r="COC9" s="808"/>
      <c r="COD9" s="808"/>
      <c r="COE9" s="808"/>
      <c r="COF9" s="808"/>
      <c r="COG9" s="808"/>
      <c r="COH9" s="808"/>
      <c r="COI9" s="808"/>
      <c r="COJ9" s="808"/>
      <c r="COK9" s="808"/>
      <c r="COL9" s="808"/>
      <c r="COM9" s="808"/>
      <c r="CON9" s="808"/>
      <c r="COO9" s="808"/>
      <c r="COP9" s="808"/>
      <c r="COQ9" s="808"/>
      <c r="COR9" s="808"/>
      <c r="COS9" s="808"/>
      <c r="COT9" s="808"/>
      <c r="COU9" s="808"/>
      <c r="COV9" s="808"/>
      <c r="COW9" s="808"/>
      <c r="COX9" s="808"/>
      <c r="COY9" s="808"/>
      <c r="COZ9" s="808"/>
      <c r="CPA9" s="808"/>
      <c r="CPB9" s="808"/>
      <c r="CPC9" s="808"/>
      <c r="CPD9" s="808"/>
      <c r="CPE9" s="808"/>
      <c r="CPF9" s="808"/>
      <c r="CPG9" s="808"/>
      <c r="CPH9" s="808"/>
      <c r="CPI9" s="808"/>
      <c r="CPJ9" s="808"/>
      <c r="CPK9" s="808"/>
      <c r="CPL9" s="808"/>
      <c r="CPM9" s="808"/>
      <c r="CPN9" s="808"/>
      <c r="CPO9" s="808"/>
      <c r="CPP9" s="808"/>
      <c r="CPQ9" s="808"/>
      <c r="CPR9" s="808"/>
      <c r="CPS9" s="808"/>
      <c r="CPT9" s="808"/>
      <c r="CPU9" s="808"/>
      <c r="CPV9" s="808"/>
      <c r="CPW9" s="808"/>
      <c r="CPX9" s="808"/>
      <c r="CPY9" s="808"/>
      <c r="CPZ9" s="808"/>
      <c r="CQA9" s="808"/>
      <c r="CQB9" s="808"/>
      <c r="CQC9" s="808"/>
      <c r="CQD9" s="808"/>
      <c r="CQE9" s="808"/>
      <c r="CQF9" s="808"/>
      <c r="CQG9" s="808"/>
      <c r="CQH9" s="808"/>
      <c r="CQI9" s="808"/>
      <c r="CQJ9" s="808"/>
      <c r="CQK9" s="808"/>
      <c r="CQL9" s="808"/>
      <c r="CQM9" s="808"/>
      <c r="CQN9" s="808"/>
      <c r="CQO9" s="808"/>
      <c r="CQP9" s="808"/>
      <c r="CQQ9" s="808"/>
      <c r="CQR9" s="808"/>
      <c r="CQS9" s="808"/>
      <c r="CQT9" s="808"/>
      <c r="CQU9" s="808"/>
      <c r="CQV9" s="808"/>
      <c r="CQW9" s="808"/>
      <c r="CQX9" s="808"/>
      <c r="CQY9" s="808"/>
      <c r="CQZ9" s="808"/>
      <c r="CRA9" s="808"/>
      <c r="CRB9" s="808"/>
      <c r="CRC9" s="808"/>
      <c r="CRD9" s="808"/>
      <c r="CRE9" s="808"/>
      <c r="CRF9" s="808"/>
      <c r="CRG9" s="808"/>
      <c r="CRH9" s="808"/>
      <c r="CRI9" s="808"/>
      <c r="CRJ9" s="808"/>
      <c r="CRK9" s="808"/>
      <c r="CRL9" s="808"/>
      <c r="CRM9" s="808"/>
      <c r="CRN9" s="808"/>
      <c r="CRO9" s="808"/>
      <c r="CRP9" s="808"/>
      <c r="CRQ9" s="808"/>
      <c r="CRR9" s="808"/>
      <c r="CRS9" s="808"/>
      <c r="CRT9" s="808"/>
      <c r="CRU9" s="808"/>
      <c r="CRV9" s="808"/>
      <c r="CRW9" s="808"/>
      <c r="CRX9" s="808"/>
      <c r="CRY9" s="808"/>
      <c r="CRZ9" s="808"/>
      <c r="CSA9" s="808"/>
      <c r="CSB9" s="808"/>
      <c r="CSC9" s="808"/>
      <c r="CSD9" s="808"/>
      <c r="CSE9" s="808"/>
      <c r="CSF9" s="808"/>
      <c r="CSG9" s="808"/>
      <c r="CSH9" s="808"/>
      <c r="CSI9" s="808"/>
      <c r="CSJ9" s="808"/>
      <c r="CSK9" s="808"/>
      <c r="CSL9" s="808"/>
      <c r="CSM9" s="808"/>
      <c r="CSN9" s="808"/>
      <c r="CSO9" s="808"/>
      <c r="CSP9" s="808"/>
      <c r="CSQ9" s="808"/>
      <c r="CSR9" s="808"/>
      <c r="CSS9" s="808"/>
      <c r="CST9" s="808"/>
      <c r="CSU9" s="808"/>
      <c r="CSV9" s="808"/>
      <c r="CSW9" s="808"/>
      <c r="CSX9" s="808"/>
      <c r="CSY9" s="808"/>
      <c r="CSZ9" s="808"/>
      <c r="CTA9" s="808"/>
      <c r="CTB9" s="808"/>
      <c r="CTC9" s="808"/>
      <c r="CTD9" s="808"/>
      <c r="CTE9" s="808"/>
      <c r="CTF9" s="808"/>
      <c r="CTG9" s="808"/>
      <c r="CTH9" s="808"/>
      <c r="CTI9" s="808"/>
      <c r="CTJ9" s="808"/>
      <c r="CTK9" s="808"/>
      <c r="CTL9" s="808"/>
      <c r="CTM9" s="808"/>
      <c r="CTN9" s="808"/>
      <c r="CTO9" s="808"/>
      <c r="CTP9" s="808"/>
      <c r="CTQ9" s="808"/>
      <c r="CTR9" s="808"/>
      <c r="CTS9" s="808"/>
      <c r="CTT9" s="808"/>
      <c r="CTU9" s="808"/>
      <c r="CTV9" s="808"/>
      <c r="CTW9" s="808"/>
      <c r="CTX9" s="808"/>
      <c r="CTY9" s="808"/>
      <c r="CTZ9" s="808"/>
      <c r="CUA9" s="808"/>
      <c r="CUB9" s="808"/>
      <c r="CUC9" s="808"/>
      <c r="CUD9" s="808"/>
      <c r="CUE9" s="808"/>
      <c r="CUF9" s="808"/>
      <c r="CUG9" s="808"/>
      <c r="CUH9" s="808"/>
      <c r="CUI9" s="808"/>
      <c r="CUJ9" s="808"/>
      <c r="CUK9" s="808"/>
      <c r="CUL9" s="808"/>
      <c r="CUM9" s="808"/>
      <c r="CUN9" s="808"/>
      <c r="CUO9" s="808"/>
      <c r="CUP9" s="808"/>
      <c r="CUQ9" s="808"/>
      <c r="CUR9" s="808"/>
      <c r="CUS9" s="808"/>
      <c r="CUT9" s="808"/>
      <c r="CUU9" s="808"/>
      <c r="CUV9" s="808"/>
      <c r="CUW9" s="808"/>
      <c r="CUX9" s="808"/>
      <c r="CUY9" s="808"/>
      <c r="CUZ9" s="808"/>
      <c r="CVA9" s="808"/>
      <c r="CVB9" s="808"/>
      <c r="CVC9" s="808"/>
      <c r="CVD9" s="808"/>
      <c r="CVE9" s="808"/>
      <c r="CVF9" s="808"/>
      <c r="CVG9" s="808"/>
      <c r="CVH9" s="808"/>
      <c r="CVI9" s="808"/>
      <c r="CVJ9" s="808"/>
      <c r="CVK9" s="808"/>
      <c r="CVL9" s="808"/>
      <c r="CVM9" s="808"/>
      <c r="CVN9" s="808"/>
      <c r="CVO9" s="808"/>
      <c r="CVP9" s="808"/>
      <c r="CVQ9" s="808"/>
      <c r="CVR9" s="808"/>
      <c r="CVS9" s="808"/>
      <c r="CVT9" s="808"/>
      <c r="CVU9" s="808"/>
      <c r="CVV9" s="808"/>
      <c r="CVW9" s="808"/>
      <c r="CVX9" s="808"/>
      <c r="CVY9" s="808"/>
      <c r="CVZ9" s="808"/>
      <c r="CWA9" s="808"/>
      <c r="CWB9" s="808"/>
      <c r="CWC9" s="808"/>
      <c r="CWD9" s="808"/>
      <c r="CWE9" s="808"/>
      <c r="CWF9" s="808"/>
      <c r="CWG9" s="808"/>
      <c r="CWH9" s="808"/>
      <c r="CWI9" s="808"/>
      <c r="CWJ9" s="808"/>
      <c r="CWK9" s="808"/>
      <c r="CWL9" s="808"/>
      <c r="CWM9" s="808"/>
      <c r="CWN9" s="808"/>
      <c r="CWO9" s="808"/>
      <c r="CWP9" s="808"/>
      <c r="CWQ9" s="808"/>
      <c r="CWR9" s="808"/>
      <c r="CWS9" s="808"/>
      <c r="CWT9" s="808"/>
      <c r="CWU9" s="808"/>
      <c r="CWV9" s="808"/>
      <c r="CWW9" s="808"/>
      <c r="CWX9" s="808"/>
      <c r="CWY9" s="808"/>
      <c r="CWZ9" s="808"/>
      <c r="CXA9" s="808"/>
      <c r="CXB9" s="808"/>
      <c r="CXC9" s="808"/>
      <c r="CXD9" s="808"/>
      <c r="CXE9" s="808"/>
      <c r="CXF9" s="808"/>
      <c r="CXG9" s="808"/>
      <c r="CXH9" s="808"/>
      <c r="CXI9" s="808"/>
      <c r="CXJ9" s="808"/>
      <c r="CXK9" s="808"/>
      <c r="CXL9" s="808"/>
      <c r="CXM9" s="808"/>
      <c r="CXN9" s="808"/>
      <c r="CXO9" s="808"/>
      <c r="CXP9" s="808"/>
      <c r="CXQ9" s="808"/>
      <c r="CXR9" s="808"/>
      <c r="CXS9" s="808"/>
      <c r="CXT9" s="808"/>
      <c r="CXU9" s="808"/>
      <c r="CXV9" s="808"/>
      <c r="CXW9" s="808"/>
      <c r="CXX9" s="808"/>
      <c r="CXY9" s="808"/>
      <c r="CXZ9" s="808"/>
      <c r="CYA9" s="808"/>
      <c r="CYB9" s="808"/>
      <c r="CYC9" s="808"/>
      <c r="CYD9" s="808"/>
      <c r="CYE9" s="808"/>
      <c r="CYF9" s="808"/>
      <c r="CYG9" s="808"/>
      <c r="CYH9" s="808"/>
      <c r="CYI9" s="808"/>
      <c r="CYJ9" s="808"/>
      <c r="CYK9" s="808"/>
      <c r="CYL9" s="808"/>
      <c r="CYM9" s="808"/>
      <c r="CYN9" s="808"/>
      <c r="CYO9" s="808"/>
      <c r="CYP9" s="808"/>
      <c r="CYQ9" s="808"/>
      <c r="CYR9" s="808"/>
      <c r="CYS9" s="808"/>
      <c r="CYT9" s="808"/>
      <c r="CYU9" s="808"/>
      <c r="CYV9" s="808"/>
      <c r="CYW9" s="808"/>
      <c r="CYX9" s="808"/>
      <c r="CYY9" s="808"/>
      <c r="CYZ9" s="808"/>
      <c r="CZA9" s="808"/>
      <c r="CZB9" s="808"/>
      <c r="CZC9" s="808"/>
      <c r="CZD9" s="808"/>
      <c r="CZE9" s="808"/>
      <c r="CZF9" s="808"/>
      <c r="CZG9" s="808"/>
      <c r="CZH9" s="808"/>
      <c r="CZI9" s="808"/>
      <c r="CZJ9" s="808"/>
      <c r="CZK9" s="808"/>
      <c r="CZL9" s="808"/>
      <c r="CZM9" s="808"/>
      <c r="CZN9" s="808"/>
      <c r="CZO9" s="808"/>
      <c r="CZP9" s="808"/>
      <c r="CZQ9" s="808"/>
      <c r="CZR9" s="808"/>
      <c r="CZS9" s="808"/>
      <c r="CZT9" s="808"/>
      <c r="CZU9" s="808"/>
      <c r="CZV9" s="808"/>
      <c r="CZW9" s="808"/>
      <c r="CZX9" s="808"/>
      <c r="CZY9" s="808"/>
      <c r="CZZ9" s="808"/>
      <c r="DAA9" s="808"/>
      <c r="DAB9" s="808"/>
      <c r="DAC9" s="808"/>
      <c r="DAD9" s="808"/>
      <c r="DAE9" s="808"/>
      <c r="DAF9" s="808"/>
      <c r="DAG9" s="808"/>
      <c r="DAH9" s="808"/>
      <c r="DAI9" s="808"/>
      <c r="DAJ9" s="808"/>
      <c r="DAK9" s="808"/>
      <c r="DAL9" s="808"/>
      <c r="DAM9" s="808"/>
      <c r="DAN9" s="808"/>
      <c r="DAO9" s="808"/>
      <c r="DAP9" s="808"/>
      <c r="DAQ9" s="808"/>
      <c r="DAR9" s="808"/>
      <c r="DAS9" s="808"/>
      <c r="DAT9" s="808"/>
      <c r="DAU9" s="808"/>
      <c r="DAV9" s="808"/>
      <c r="DAW9" s="808"/>
      <c r="DAX9" s="808"/>
      <c r="DAY9" s="808"/>
      <c r="DAZ9" s="808"/>
      <c r="DBA9" s="808"/>
      <c r="DBB9" s="808"/>
      <c r="DBC9" s="808"/>
      <c r="DBD9" s="808"/>
      <c r="DBE9" s="808"/>
      <c r="DBF9" s="808"/>
      <c r="DBG9" s="808"/>
      <c r="DBH9" s="808"/>
      <c r="DBI9" s="808"/>
      <c r="DBJ9" s="808"/>
      <c r="DBK9" s="808"/>
      <c r="DBL9" s="808"/>
      <c r="DBM9" s="808"/>
      <c r="DBN9" s="808"/>
      <c r="DBO9" s="808"/>
      <c r="DBP9" s="808"/>
      <c r="DBQ9" s="808"/>
      <c r="DBR9" s="808"/>
      <c r="DBS9" s="808"/>
      <c r="DBT9" s="808"/>
      <c r="DBU9" s="808"/>
      <c r="DBV9" s="808"/>
      <c r="DBW9" s="808"/>
      <c r="DBX9" s="808"/>
      <c r="DBY9" s="808"/>
      <c r="DBZ9" s="808"/>
      <c r="DCA9" s="808"/>
      <c r="DCB9" s="808"/>
      <c r="DCC9" s="808"/>
      <c r="DCD9" s="808"/>
      <c r="DCE9" s="808"/>
      <c r="DCF9" s="808"/>
      <c r="DCG9" s="808"/>
      <c r="DCH9" s="808"/>
      <c r="DCI9" s="808"/>
      <c r="DCJ9" s="808"/>
      <c r="DCK9" s="808"/>
      <c r="DCL9" s="808"/>
      <c r="DCM9" s="808"/>
      <c r="DCN9" s="808"/>
      <c r="DCO9" s="808"/>
      <c r="DCP9" s="808"/>
      <c r="DCQ9" s="808"/>
      <c r="DCR9" s="808"/>
      <c r="DCS9" s="808"/>
      <c r="DCT9" s="808"/>
      <c r="DCU9" s="808"/>
      <c r="DCV9" s="808"/>
      <c r="DCW9" s="808"/>
      <c r="DCX9" s="808"/>
      <c r="DCY9" s="808"/>
      <c r="DCZ9" s="808"/>
      <c r="DDA9" s="808"/>
      <c r="DDB9" s="808"/>
      <c r="DDC9" s="808"/>
      <c r="DDD9" s="808"/>
      <c r="DDE9" s="808"/>
      <c r="DDF9" s="808"/>
      <c r="DDG9" s="808"/>
      <c r="DDH9" s="808"/>
      <c r="DDI9" s="808"/>
      <c r="DDJ9" s="808"/>
      <c r="DDK9" s="808"/>
      <c r="DDL9" s="808"/>
      <c r="DDM9" s="808"/>
      <c r="DDN9" s="808"/>
      <c r="DDO9" s="808"/>
      <c r="DDP9" s="808"/>
      <c r="DDQ9" s="808"/>
      <c r="DDR9" s="808"/>
      <c r="DDS9" s="808"/>
      <c r="DDT9" s="808"/>
      <c r="DDU9" s="808"/>
      <c r="DDV9" s="808"/>
      <c r="DDW9" s="808"/>
      <c r="DDX9" s="808"/>
      <c r="DDY9" s="808"/>
      <c r="DDZ9" s="808"/>
      <c r="DEA9" s="808"/>
      <c r="DEB9" s="808"/>
      <c r="DEC9" s="808"/>
      <c r="DED9" s="808"/>
      <c r="DEE9" s="808"/>
      <c r="DEF9" s="808"/>
      <c r="DEG9" s="808"/>
      <c r="DEH9" s="808"/>
      <c r="DEI9" s="808"/>
      <c r="DEJ9" s="808"/>
      <c r="DEK9" s="808"/>
      <c r="DEL9" s="808"/>
      <c r="DEM9" s="808"/>
      <c r="DEN9" s="808"/>
      <c r="DEO9" s="808"/>
      <c r="DEP9" s="808"/>
      <c r="DEQ9" s="808"/>
      <c r="DER9" s="808"/>
      <c r="DES9" s="808"/>
      <c r="DET9" s="808"/>
      <c r="DEU9" s="808"/>
      <c r="DEV9" s="808"/>
      <c r="DEW9" s="808"/>
      <c r="DEX9" s="808"/>
      <c r="DEY9" s="808"/>
      <c r="DEZ9" s="808"/>
      <c r="DFA9" s="808"/>
      <c r="DFB9" s="808"/>
      <c r="DFC9" s="808"/>
      <c r="DFD9" s="808"/>
      <c r="DFE9" s="808"/>
      <c r="DFF9" s="808"/>
      <c r="DFG9" s="808"/>
      <c r="DFH9" s="808"/>
      <c r="DFI9" s="808"/>
      <c r="DFJ9" s="808"/>
      <c r="DFK9" s="808"/>
      <c r="DFL9" s="808"/>
      <c r="DFM9" s="808"/>
      <c r="DFN9" s="808"/>
      <c r="DFO9" s="808"/>
      <c r="DFP9" s="808"/>
      <c r="DFQ9" s="808"/>
      <c r="DFR9" s="808"/>
      <c r="DFS9" s="808"/>
      <c r="DFT9" s="808"/>
      <c r="DFU9" s="808"/>
      <c r="DFV9" s="808"/>
      <c r="DFW9" s="808"/>
      <c r="DFX9" s="808"/>
      <c r="DFY9" s="808"/>
      <c r="DFZ9" s="808"/>
      <c r="DGA9" s="808"/>
      <c r="DGB9" s="808"/>
      <c r="DGC9" s="808"/>
      <c r="DGD9" s="808"/>
      <c r="DGE9" s="808"/>
      <c r="DGF9" s="808"/>
      <c r="DGG9" s="808"/>
      <c r="DGH9" s="808"/>
      <c r="DGI9" s="808"/>
      <c r="DGJ9" s="808"/>
      <c r="DGK9" s="808"/>
      <c r="DGL9" s="808"/>
      <c r="DGM9" s="808"/>
      <c r="DGN9" s="808"/>
      <c r="DGO9" s="808"/>
      <c r="DGP9" s="808"/>
      <c r="DGQ9" s="808"/>
      <c r="DGR9" s="808"/>
      <c r="DGS9" s="808"/>
      <c r="DGT9" s="808"/>
      <c r="DGU9" s="808"/>
      <c r="DGV9" s="808"/>
      <c r="DGW9" s="808"/>
      <c r="DGX9" s="808"/>
      <c r="DGY9" s="808"/>
      <c r="DGZ9" s="808"/>
      <c r="DHA9" s="808"/>
      <c r="DHB9" s="808"/>
      <c r="DHC9" s="808"/>
      <c r="DHD9" s="808"/>
      <c r="DHE9" s="808"/>
      <c r="DHF9" s="808"/>
      <c r="DHG9" s="808"/>
      <c r="DHH9" s="808"/>
      <c r="DHI9" s="808"/>
      <c r="DHJ9" s="808"/>
      <c r="DHK9" s="808"/>
      <c r="DHL9" s="808"/>
      <c r="DHM9" s="808"/>
      <c r="DHN9" s="808"/>
      <c r="DHO9" s="808"/>
      <c r="DHP9" s="808"/>
      <c r="DHQ9" s="808"/>
      <c r="DHR9" s="808"/>
      <c r="DHS9" s="808"/>
      <c r="DHT9" s="808"/>
      <c r="DHU9" s="808"/>
      <c r="DHV9" s="808"/>
      <c r="DHW9" s="808"/>
      <c r="DHX9" s="808"/>
      <c r="DHY9" s="808"/>
      <c r="DHZ9" s="808"/>
      <c r="DIA9" s="808"/>
      <c r="DIB9" s="808"/>
      <c r="DIC9" s="808"/>
      <c r="DID9" s="808"/>
      <c r="DIE9" s="808"/>
      <c r="DIF9" s="808"/>
      <c r="DIG9" s="808"/>
      <c r="DIH9" s="808"/>
      <c r="DII9" s="808"/>
      <c r="DIJ9" s="808"/>
      <c r="DIK9" s="808"/>
      <c r="DIL9" s="808"/>
      <c r="DIM9" s="808"/>
      <c r="DIN9" s="808"/>
      <c r="DIO9" s="808"/>
      <c r="DIP9" s="808"/>
      <c r="DIQ9" s="808"/>
      <c r="DIR9" s="808"/>
      <c r="DIS9" s="808"/>
      <c r="DIT9" s="808"/>
      <c r="DIU9" s="808"/>
      <c r="DIV9" s="808"/>
      <c r="DIW9" s="808"/>
      <c r="DIX9" s="808"/>
      <c r="DIY9" s="808"/>
      <c r="DIZ9" s="808"/>
      <c r="DJA9" s="808"/>
      <c r="DJB9" s="808"/>
      <c r="DJC9" s="808"/>
      <c r="DJD9" s="808"/>
      <c r="DJE9" s="808"/>
      <c r="DJF9" s="808"/>
      <c r="DJG9" s="808"/>
      <c r="DJH9" s="808"/>
      <c r="DJI9" s="808"/>
      <c r="DJJ9" s="808"/>
      <c r="DJK9" s="808"/>
      <c r="DJL9" s="808"/>
      <c r="DJM9" s="808"/>
      <c r="DJN9" s="808"/>
      <c r="DJO9" s="808"/>
      <c r="DJP9" s="808"/>
      <c r="DJQ9" s="808"/>
      <c r="DJR9" s="808"/>
      <c r="DJS9" s="808"/>
      <c r="DJT9" s="808"/>
      <c r="DJU9" s="808"/>
      <c r="DJV9" s="808"/>
      <c r="DJW9" s="808"/>
      <c r="DJX9" s="808"/>
      <c r="DJY9" s="808"/>
      <c r="DJZ9" s="808"/>
      <c r="DKA9" s="808"/>
      <c r="DKB9" s="808"/>
      <c r="DKC9" s="808"/>
      <c r="DKD9" s="808"/>
      <c r="DKE9" s="808"/>
      <c r="DKF9" s="808"/>
      <c r="DKG9" s="808"/>
      <c r="DKH9" s="808"/>
      <c r="DKI9" s="808"/>
      <c r="DKJ9" s="808"/>
      <c r="DKK9" s="808"/>
      <c r="DKL9" s="808"/>
      <c r="DKM9" s="808"/>
      <c r="DKN9" s="808"/>
      <c r="DKO9" s="808"/>
      <c r="DKP9" s="808"/>
      <c r="DKQ9" s="808"/>
      <c r="DKR9" s="808"/>
      <c r="DKS9" s="808"/>
      <c r="DKT9" s="808"/>
      <c r="DKU9" s="808"/>
      <c r="DKV9" s="808"/>
      <c r="DKW9" s="808"/>
      <c r="DKX9" s="808"/>
      <c r="DKY9" s="808"/>
      <c r="DKZ9" s="808"/>
      <c r="DLA9" s="808"/>
      <c r="DLB9" s="808"/>
      <c r="DLC9" s="808"/>
      <c r="DLD9" s="808"/>
      <c r="DLE9" s="808"/>
      <c r="DLF9" s="808"/>
      <c r="DLG9" s="808"/>
      <c r="DLH9" s="808"/>
      <c r="DLI9" s="808"/>
      <c r="DLJ9" s="808"/>
      <c r="DLK9" s="808"/>
      <c r="DLL9" s="808"/>
      <c r="DLM9" s="808"/>
      <c r="DLN9" s="808"/>
      <c r="DLO9" s="808"/>
      <c r="DLP9" s="808"/>
      <c r="DLQ9" s="808"/>
      <c r="DLR9" s="808"/>
      <c r="DLS9" s="808"/>
      <c r="DLT9" s="808"/>
      <c r="DLU9" s="808"/>
      <c r="DLV9" s="808"/>
      <c r="DLW9" s="808"/>
      <c r="DLX9" s="808"/>
      <c r="DLY9" s="808"/>
      <c r="DLZ9" s="808"/>
      <c r="DMA9" s="808"/>
      <c r="DMB9" s="808"/>
      <c r="DMC9" s="808"/>
      <c r="DMD9" s="808"/>
      <c r="DME9" s="808"/>
      <c r="DMF9" s="808"/>
      <c r="DMG9" s="808"/>
      <c r="DMH9" s="808"/>
      <c r="DMI9" s="808"/>
      <c r="DMJ9" s="808"/>
      <c r="DMK9" s="808"/>
      <c r="DML9" s="808"/>
      <c r="DMM9" s="808"/>
      <c r="DMN9" s="808"/>
      <c r="DMO9" s="808"/>
      <c r="DMP9" s="808"/>
      <c r="DMQ9" s="808"/>
      <c r="DMR9" s="808"/>
      <c r="DMS9" s="808"/>
      <c r="DMT9" s="808"/>
      <c r="DMU9" s="808"/>
      <c r="DMV9" s="808"/>
      <c r="DMW9" s="808"/>
      <c r="DMX9" s="808"/>
      <c r="DMY9" s="808"/>
      <c r="DMZ9" s="808"/>
      <c r="DNA9" s="808"/>
      <c r="DNB9" s="808"/>
      <c r="DNC9" s="808"/>
      <c r="DND9" s="808"/>
      <c r="DNE9" s="808"/>
      <c r="DNF9" s="808"/>
      <c r="DNG9" s="808"/>
      <c r="DNH9" s="808"/>
      <c r="DNI9" s="808"/>
      <c r="DNJ9" s="808"/>
      <c r="DNK9" s="808"/>
      <c r="DNL9" s="808"/>
      <c r="DNM9" s="808"/>
      <c r="DNN9" s="808"/>
      <c r="DNO9" s="808"/>
      <c r="DNP9" s="808"/>
      <c r="DNQ9" s="808"/>
      <c r="DNR9" s="808"/>
      <c r="DNS9" s="808"/>
      <c r="DNT9" s="808"/>
      <c r="DNU9" s="808"/>
      <c r="DNV9" s="808"/>
      <c r="DNW9" s="808"/>
      <c r="DNX9" s="808"/>
      <c r="DNY9" s="808"/>
      <c r="DNZ9" s="808"/>
      <c r="DOA9" s="808"/>
      <c r="DOB9" s="808"/>
      <c r="DOC9" s="808"/>
      <c r="DOD9" s="808"/>
      <c r="DOE9" s="808"/>
      <c r="DOF9" s="808"/>
      <c r="DOG9" s="808"/>
      <c r="DOH9" s="808"/>
      <c r="DOI9" s="808"/>
      <c r="DOJ9" s="808"/>
      <c r="DOK9" s="808"/>
      <c r="DOL9" s="808"/>
      <c r="DOM9" s="808"/>
      <c r="DON9" s="808"/>
      <c r="DOO9" s="808"/>
      <c r="DOP9" s="808"/>
      <c r="DOQ9" s="808"/>
      <c r="DOR9" s="808"/>
      <c r="DOS9" s="808"/>
      <c r="DOT9" s="808"/>
      <c r="DOU9" s="808"/>
      <c r="DOV9" s="808"/>
      <c r="DOW9" s="808"/>
      <c r="DOX9" s="808"/>
      <c r="DOY9" s="808"/>
      <c r="DOZ9" s="808"/>
      <c r="DPA9" s="808"/>
      <c r="DPB9" s="808"/>
      <c r="DPC9" s="808"/>
      <c r="DPD9" s="808"/>
      <c r="DPE9" s="808"/>
      <c r="DPF9" s="808"/>
      <c r="DPG9" s="808"/>
      <c r="DPH9" s="808"/>
      <c r="DPI9" s="808"/>
      <c r="DPJ9" s="808"/>
      <c r="DPK9" s="808"/>
      <c r="DPL9" s="808"/>
      <c r="DPM9" s="808"/>
      <c r="DPN9" s="808"/>
      <c r="DPO9" s="808"/>
      <c r="DPP9" s="808"/>
      <c r="DPQ9" s="808"/>
      <c r="DPR9" s="808"/>
      <c r="DPS9" s="808"/>
      <c r="DPT9" s="808"/>
      <c r="DPU9" s="808"/>
      <c r="DPV9" s="808"/>
      <c r="DPW9" s="808"/>
      <c r="DPX9" s="808"/>
      <c r="DPY9" s="808"/>
      <c r="DPZ9" s="808"/>
      <c r="DQA9" s="808"/>
      <c r="DQB9" s="808"/>
      <c r="DQC9" s="808"/>
      <c r="DQD9" s="808"/>
      <c r="DQE9" s="808"/>
      <c r="DQF9" s="808"/>
      <c r="DQG9" s="808"/>
      <c r="DQH9" s="808"/>
      <c r="DQI9" s="808"/>
      <c r="DQJ9" s="808"/>
      <c r="DQK9" s="808"/>
      <c r="DQL9" s="808"/>
      <c r="DQM9" s="808"/>
      <c r="DQN9" s="808"/>
      <c r="DQO9" s="808"/>
      <c r="DQP9" s="808"/>
      <c r="DQQ9" s="808"/>
      <c r="DQR9" s="808"/>
      <c r="DQS9" s="808"/>
      <c r="DQT9" s="808"/>
      <c r="DQU9" s="808"/>
      <c r="DQV9" s="808"/>
      <c r="DQW9" s="808"/>
      <c r="DQX9" s="808"/>
      <c r="DQY9" s="808"/>
      <c r="DQZ9" s="808"/>
      <c r="DRA9" s="808"/>
      <c r="DRB9" s="808"/>
      <c r="DRC9" s="808"/>
      <c r="DRD9" s="808"/>
      <c r="DRE9" s="808"/>
      <c r="DRF9" s="808"/>
      <c r="DRG9" s="808"/>
      <c r="DRH9" s="808"/>
      <c r="DRI9" s="808"/>
      <c r="DRJ9" s="808"/>
      <c r="DRK9" s="808"/>
      <c r="DRL9" s="808"/>
      <c r="DRM9" s="808"/>
      <c r="DRN9" s="808"/>
      <c r="DRO9" s="808"/>
      <c r="DRP9" s="808"/>
      <c r="DRQ9" s="808"/>
      <c r="DRR9" s="808"/>
      <c r="DRS9" s="808"/>
      <c r="DRT9" s="808"/>
      <c r="DRU9" s="808"/>
      <c r="DRV9" s="808"/>
      <c r="DRW9" s="808"/>
      <c r="DRX9" s="808"/>
      <c r="DRY9" s="808"/>
      <c r="DRZ9" s="808"/>
      <c r="DSA9" s="808"/>
      <c r="DSB9" s="808"/>
      <c r="DSC9" s="808"/>
      <c r="DSD9" s="808"/>
      <c r="DSE9" s="808"/>
      <c r="DSF9" s="808"/>
      <c r="DSG9" s="808"/>
      <c r="DSH9" s="808"/>
      <c r="DSI9" s="808"/>
      <c r="DSJ9" s="808"/>
      <c r="DSK9" s="808"/>
      <c r="DSL9" s="808"/>
      <c r="DSM9" s="808"/>
      <c r="DSN9" s="808"/>
      <c r="DSO9" s="808"/>
      <c r="DSP9" s="808"/>
      <c r="DSQ9" s="808"/>
      <c r="DSR9" s="808"/>
      <c r="DSS9" s="808"/>
      <c r="DST9" s="808"/>
      <c r="DSU9" s="808"/>
      <c r="DSV9" s="808"/>
      <c r="DSW9" s="808"/>
      <c r="DSX9" s="808"/>
      <c r="DSY9" s="808"/>
      <c r="DSZ9" s="808"/>
      <c r="DTA9" s="808"/>
      <c r="DTB9" s="808"/>
      <c r="DTC9" s="808"/>
      <c r="DTD9" s="808"/>
      <c r="DTE9" s="808"/>
      <c r="DTF9" s="808"/>
      <c r="DTG9" s="808"/>
      <c r="DTH9" s="808"/>
      <c r="DTI9" s="808"/>
      <c r="DTJ9" s="808"/>
      <c r="DTK9" s="808"/>
      <c r="DTL9" s="808"/>
      <c r="DTM9" s="808"/>
      <c r="DTN9" s="808"/>
      <c r="DTO9" s="808"/>
      <c r="DTP9" s="808"/>
      <c r="DTQ9" s="808"/>
      <c r="DTR9" s="808"/>
      <c r="DTS9" s="808"/>
      <c r="DTT9" s="808"/>
      <c r="DTU9" s="808"/>
      <c r="DTV9" s="808"/>
      <c r="DTW9" s="808"/>
      <c r="DTX9" s="808"/>
      <c r="DTY9" s="808"/>
      <c r="DTZ9" s="808"/>
      <c r="DUA9" s="808"/>
      <c r="DUB9" s="808"/>
      <c r="DUC9" s="808"/>
      <c r="DUD9" s="808"/>
      <c r="DUE9" s="808"/>
      <c r="DUF9" s="808"/>
      <c r="DUG9" s="808"/>
      <c r="DUH9" s="808"/>
      <c r="DUI9" s="808"/>
      <c r="DUJ9" s="808"/>
      <c r="DUK9" s="808"/>
      <c r="DUL9" s="808"/>
      <c r="DUM9" s="808"/>
      <c r="DUN9" s="808"/>
      <c r="DUO9" s="808"/>
      <c r="DUP9" s="808"/>
      <c r="DUQ9" s="808"/>
      <c r="DUR9" s="808"/>
      <c r="DUS9" s="808"/>
      <c r="DUT9" s="808"/>
      <c r="DUU9" s="808"/>
      <c r="DUV9" s="808"/>
      <c r="DUW9" s="808"/>
      <c r="DUX9" s="808"/>
      <c r="DUY9" s="808"/>
      <c r="DUZ9" s="808"/>
      <c r="DVA9" s="808"/>
      <c r="DVB9" s="808"/>
      <c r="DVC9" s="808"/>
      <c r="DVD9" s="808"/>
      <c r="DVE9" s="808"/>
      <c r="DVF9" s="808"/>
      <c r="DVG9" s="808"/>
      <c r="DVH9" s="808"/>
      <c r="DVI9" s="808"/>
      <c r="DVJ9" s="808"/>
      <c r="DVK9" s="808"/>
      <c r="DVL9" s="808"/>
      <c r="DVM9" s="808"/>
      <c r="DVN9" s="808"/>
      <c r="DVO9" s="808"/>
      <c r="DVP9" s="808"/>
      <c r="DVQ9" s="808"/>
      <c r="DVR9" s="808"/>
      <c r="DVS9" s="808"/>
      <c r="DVT9" s="808"/>
      <c r="DVU9" s="808"/>
      <c r="DVV9" s="808"/>
      <c r="DVW9" s="808"/>
      <c r="DVX9" s="808"/>
      <c r="DVY9" s="808"/>
      <c r="DVZ9" s="808"/>
      <c r="DWA9" s="808"/>
      <c r="DWB9" s="808"/>
      <c r="DWC9" s="808"/>
      <c r="DWD9" s="808"/>
      <c r="DWE9" s="808"/>
      <c r="DWF9" s="808"/>
      <c r="DWG9" s="808"/>
      <c r="DWH9" s="808"/>
      <c r="DWI9" s="808"/>
      <c r="DWJ9" s="808"/>
      <c r="DWK9" s="808"/>
      <c r="DWL9" s="808"/>
      <c r="DWM9" s="808"/>
      <c r="DWN9" s="808"/>
      <c r="DWO9" s="808"/>
      <c r="DWP9" s="808"/>
      <c r="DWQ9" s="808"/>
      <c r="DWR9" s="808"/>
      <c r="DWS9" s="808"/>
      <c r="DWT9" s="808"/>
      <c r="DWU9" s="808"/>
      <c r="DWV9" s="808"/>
      <c r="DWW9" s="808"/>
      <c r="DWX9" s="808"/>
      <c r="DWY9" s="808"/>
      <c r="DWZ9" s="808"/>
      <c r="DXA9" s="808"/>
      <c r="DXB9" s="808"/>
      <c r="DXC9" s="808"/>
      <c r="DXD9" s="808"/>
      <c r="DXE9" s="808"/>
      <c r="DXF9" s="808"/>
      <c r="DXG9" s="808"/>
      <c r="DXH9" s="808"/>
      <c r="DXI9" s="808"/>
      <c r="DXJ9" s="808"/>
      <c r="DXK9" s="808"/>
      <c r="DXL9" s="808"/>
      <c r="DXM9" s="808"/>
      <c r="DXN9" s="808"/>
      <c r="DXO9" s="808"/>
      <c r="DXP9" s="808"/>
      <c r="DXQ9" s="808"/>
      <c r="DXR9" s="808"/>
      <c r="DXS9" s="808"/>
      <c r="DXT9" s="808"/>
      <c r="DXU9" s="808"/>
      <c r="DXV9" s="808"/>
      <c r="DXW9" s="808"/>
      <c r="DXX9" s="808"/>
      <c r="DXY9" s="808"/>
      <c r="DXZ9" s="808"/>
      <c r="DYA9" s="808"/>
      <c r="DYB9" s="808"/>
      <c r="DYC9" s="808"/>
      <c r="DYD9" s="808"/>
      <c r="DYE9" s="808"/>
      <c r="DYF9" s="808"/>
      <c r="DYG9" s="808"/>
      <c r="DYH9" s="808"/>
      <c r="DYI9" s="808"/>
      <c r="DYJ9" s="808"/>
      <c r="DYK9" s="808"/>
      <c r="DYL9" s="808"/>
      <c r="DYM9" s="808"/>
      <c r="DYN9" s="808"/>
      <c r="DYO9" s="808"/>
      <c r="DYP9" s="808"/>
      <c r="DYQ9" s="808"/>
      <c r="DYR9" s="808"/>
      <c r="DYS9" s="808"/>
      <c r="DYT9" s="808"/>
      <c r="DYU9" s="808"/>
      <c r="DYV9" s="808"/>
      <c r="DYW9" s="808"/>
      <c r="DYX9" s="808"/>
      <c r="DYY9" s="808"/>
      <c r="DYZ9" s="808"/>
      <c r="DZA9" s="808"/>
      <c r="DZB9" s="808"/>
      <c r="DZC9" s="808"/>
      <c r="DZD9" s="808"/>
      <c r="DZE9" s="808"/>
      <c r="DZF9" s="808"/>
      <c r="DZG9" s="808"/>
      <c r="DZH9" s="808"/>
      <c r="DZI9" s="808"/>
      <c r="DZJ9" s="808"/>
      <c r="DZK9" s="808"/>
      <c r="DZL9" s="808"/>
      <c r="DZM9" s="808"/>
      <c r="DZN9" s="808"/>
      <c r="DZO9" s="808"/>
      <c r="DZP9" s="808"/>
      <c r="DZQ9" s="808"/>
      <c r="DZR9" s="808"/>
      <c r="DZS9" s="808"/>
      <c r="DZT9" s="808"/>
      <c r="DZU9" s="808"/>
      <c r="DZV9" s="808"/>
      <c r="DZW9" s="808"/>
      <c r="DZX9" s="808"/>
      <c r="DZY9" s="808"/>
      <c r="DZZ9" s="808"/>
      <c r="EAA9" s="808"/>
      <c r="EAB9" s="808"/>
      <c r="EAC9" s="808"/>
      <c r="EAD9" s="808"/>
      <c r="EAE9" s="808"/>
      <c r="EAF9" s="808"/>
      <c r="EAG9" s="808"/>
      <c r="EAH9" s="808"/>
      <c r="EAI9" s="808"/>
      <c r="EAJ9" s="808"/>
      <c r="EAK9" s="808"/>
      <c r="EAL9" s="808"/>
      <c r="EAM9" s="808"/>
      <c r="EAN9" s="808"/>
      <c r="EAO9" s="808"/>
      <c r="EAP9" s="808"/>
      <c r="EAQ9" s="808"/>
      <c r="EAR9" s="808"/>
      <c r="EAS9" s="808"/>
      <c r="EAT9" s="808"/>
      <c r="EAU9" s="808"/>
      <c r="EAV9" s="808"/>
      <c r="EAW9" s="808"/>
      <c r="EAX9" s="808"/>
      <c r="EAY9" s="808"/>
      <c r="EAZ9" s="808"/>
      <c r="EBA9" s="808"/>
      <c r="EBB9" s="808"/>
      <c r="EBC9" s="808"/>
      <c r="EBD9" s="808"/>
      <c r="EBE9" s="808"/>
      <c r="EBF9" s="808"/>
      <c r="EBG9" s="808"/>
      <c r="EBH9" s="808"/>
      <c r="EBI9" s="808"/>
      <c r="EBJ9" s="808"/>
      <c r="EBK9" s="808"/>
      <c r="EBL9" s="808"/>
      <c r="EBM9" s="808"/>
      <c r="EBN9" s="808"/>
      <c r="EBO9" s="808"/>
      <c r="EBP9" s="808"/>
      <c r="EBQ9" s="808"/>
      <c r="EBR9" s="808"/>
      <c r="EBS9" s="808"/>
      <c r="EBT9" s="808"/>
      <c r="EBU9" s="808"/>
      <c r="EBV9" s="808"/>
      <c r="EBW9" s="808"/>
      <c r="EBX9" s="808"/>
      <c r="EBY9" s="808"/>
      <c r="EBZ9" s="808"/>
      <c r="ECA9" s="808"/>
      <c r="ECB9" s="808"/>
      <c r="ECC9" s="808"/>
      <c r="ECD9" s="808"/>
      <c r="ECE9" s="808"/>
      <c r="ECF9" s="808"/>
      <c r="ECG9" s="808"/>
      <c r="ECH9" s="808"/>
      <c r="ECI9" s="808"/>
      <c r="ECJ9" s="808"/>
      <c r="ECK9" s="808"/>
      <c r="ECL9" s="808"/>
      <c r="ECM9" s="808"/>
      <c r="ECN9" s="808"/>
      <c r="ECO9" s="808"/>
      <c r="ECP9" s="808"/>
      <c r="ECQ9" s="808"/>
      <c r="ECR9" s="808"/>
      <c r="ECS9" s="808"/>
      <c r="ECT9" s="808"/>
      <c r="ECU9" s="808"/>
      <c r="ECV9" s="808"/>
      <c r="ECW9" s="808"/>
      <c r="ECX9" s="808"/>
      <c r="ECY9" s="808"/>
      <c r="ECZ9" s="808"/>
      <c r="EDA9" s="808"/>
      <c r="EDB9" s="808"/>
      <c r="EDC9" s="808"/>
      <c r="EDD9" s="808"/>
      <c r="EDE9" s="808"/>
      <c r="EDF9" s="808"/>
      <c r="EDG9" s="808"/>
      <c r="EDH9" s="808"/>
      <c r="EDI9" s="808"/>
      <c r="EDJ9" s="808"/>
      <c r="EDK9" s="808"/>
      <c r="EDL9" s="808"/>
      <c r="EDM9" s="808"/>
      <c r="EDN9" s="808"/>
      <c r="EDO9" s="808"/>
      <c r="EDP9" s="808"/>
      <c r="EDQ9" s="808"/>
      <c r="EDR9" s="808"/>
      <c r="EDS9" s="808"/>
      <c r="EDT9" s="808"/>
      <c r="EDU9" s="808"/>
      <c r="EDV9" s="808"/>
      <c r="EDW9" s="808"/>
      <c r="EDX9" s="808"/>
      <c r="EDY9" s="808"/>
      <c r="EDZ9" s="808"/>
      <c r="EEA9" s="808"/>
      <c r="EEB9" s="808"/>
      <c r="EEC9" s="808"/>
      <c r="EED9" s="808"/>
      <c r="EEE9" s="808"/>
      <c r="EEF9" s="808"/>
      <c r="EEG9" s="808"/>
      <c r="EEH9" s="808"/>
      <c r="EEI9" s="808"/>
      <c r="EEJ9" s="808"/>
      <c r="EEK9" s="808"/>
      <c r="EEL9" s="808"/>
      <c r="EEM9" s="808"/>
      <c r="EEN9" s="808"/>
      <c r="EEO9" s="808"/>
      <c r="EEP9" s="808"/>
      <c r="EEQ9" s="808"/>
      <c r="EER9" s="808"/>
      <c r="EES9" s="808"/>
      <c r="EET9" s="808"/>
      <c r="EEU9" s="808"/>
      <c r="EEV9" s="808"/>
      <c r="EEW9" s="808"/>
      <c r="EEX9" s="808"/>
      <c r="EEY9" s="808"/>
      <c r="EEZ9" s="808"/>
      <c r="EFA9" s="808"/>
      <c r="EFB9" s="808"/>
      <c r="EFC9" s="808"/>
      <c r="EFD9" s="808"/>
      <c r="EFE9" s="808"/>
      <c r="EFF9" s="808"/>
      <c r="EFG9" s="808"/>
      <c r="EFH9" s="808"/>
      <c r="EFI9" s="808"/>
      <c r="EFJ9" s="808"/>
      <c r="EFK9" s="808"/>
      <c r="EFL9" s="808"/>
      <c r="EFM9" s="808"/>
      <c r="EFN9" s="808"/>
      <c r="EFO9" s="808"/>
      <c r="EFP9" s="808"/>
      <c r="EFQ9" s="808"/>
      <c r="EFR9" s="808"/>
      <c r="EFS9" s="808"/>
      <c r="EFT9" s="808"/>
      <c r="EFU9" s="808"/>
      <c r="EFV9" s="808"/>
      <c r="EFW9" s="808"/>
      <c r="EFX9" s="808"/>
      <c r="EFY9" s="808"/>
      <c r="EFZ9" s="808"/>
      <c r="EGA9" s="808"/>
      <c r="EGB9" s="808"/>
      <c r="EGC9" s="808"/>
      <c r="EGD9" s="808"/>
      <c r="EGE9" s="808"/>
      <c r="EGF9" s="808"/>
      <c r="EGG9" s="808"/>
      <c r="EGH9" s="808"/>
      <c r="EGI9" s="808"/>
      <c r="EGJ9" s="808"/>
      <c r="EGK9" s="808"/>
      <c r="EGL9" s="808"/>
      <c r="EGM9" s="808"/>
      <c r="EGN9" s="808"/>
      <c r="EGO9" s="808"/>
      <c r="EGP9" s="808"/>
      <c r="EGQ9" s="808"/>
      <c r="EGR9" s="808"/>
      <c r="EGS9" s="808"/>
      <c r="EGT9" s="808"/>
      <c r="EGU9" s="808"/>
      <c r="EGV9" s="808"/>
      <c r="EGW9" s="808"/>
      <c r="EGX9" s="808"/>
      <c r="EGY9" s="808"/>
      <c r="EGZ9" s="808"/>
      <c r="EHA9" s="808"/>
      <c r="EHB9" s="808"/>
      <c r="EHC9" s="808"/>
      <c r="EHD9" s="808"/>
      <c r="EHE9" s="808"/>
      <c r="EHF9" s="808"/>
      <c r="EHG9" s="808"/>
      <c r="EHH9" s="808"/>
      <c r="EHI9" s="808"/>
      <c r="EHJ9" s="808"/>
      <c r="EHK9" s="808"/>
      <c r="EHL9" s="808"/>
      <c r="EHM9" s="808"/>
      <c r="EHN9" s="808"/>
      <c r="EHO9" s="808"/>
      <c r="EHP9" s="808"/>
      <c r="EHQ9" s="808"/>
      <c r="EHR9" s="808"/>
      <c r="EHS9" s="808"/>
      <c r="EHT9" s="808"/>
      <c r="EHU9" s="808"/>
      <c r="EHV9" s="808"/>
      <c r="EHW9" s="808"/>
      <c r="EHX9" s="808"/>
      <c r="EHY9" s="808"/>
      <c r="EHZ9" s="808"/>
      <c r="EIA9" s="808"/>
      <c r="EIB9" s="808"/>
      <c r="EIC9" s="808"/>
      <c r="EID9" s="808"/>
      <c r="EIE9" s="808"/>
      <c r="EIF9" s="808"/>
      <c r="EIG9" s="808"/>
      <c r="EIH9" s="808"/>
      <c r="EII9" s="808"/>
      <c r="EIJ9" s="808"/>
      <c r="EIK9" s="808"/>
      <c r="EIL9" s="808"/>
      <c r="EIM9" s="808"/>
      <c r="EIN9" s="808"/>
      <c r="EIO9" s="808"/>
      <c r="EIP9" s="808"/>
      <c r="EIQ9" s="808"/>
      <c r="EIR9" s="808"/>
      <c r="EIS9" s="808"/>
      <c r="EIT9" s="808"/>
      <c r="EIU9" s="808"/>
      <c r="EIV9" s="808"/>
      <c r="EIW9" s="808"/>
      <c r="EIX9" s="808"/>
      <c r="EIY9" s="808"/>
      <c r="EIZ9" s="808"/>
      <c r="EJA9" s="808"/>
      <c r="EJB9" s="808"/>
      <c r="EJC9" s="808"/>
      <c r="EJD9" s="808"/>
      <c r="EJE9" s="808"/>
      <c r="EJF9" s="808"/>
      <c r="EJG9" s="808"/>
      <c r="EJH9" s="808"/>
      <c r="EJI9" s="808"/>
      <c r="EJJ9" s="808"/>
      <c r="EJK9" s="808"/>
      <c r="EJL9" s="808"/>
      <c r="EJM9" s="808"/>
      <c r="EJN9" s="808"/>
      <c r="EJO9" s="808"/>
      <c r="EJP9" s="808"/>
      <c r="EJQ9" s="808"/>
      <c r="EJR9" s="808"/>
      <c r="EJS9" s="808"/>
      <c r="EJT9" s="808"/>
      <c r="EJU9" s="808"/>
      <c r="EJV9" s="808"/>
      <c r="EJW9" s="808"/>
      <c r="EJX9" s="808"/>
      <c r="EJY9" s="808"/>
      <c r="EJZ9" s="808"/>
      <c r="EKA9" s="808"/>
      <c r="EKB9" s="808"/>
      <c r="EKC9" s="808"/>
      <c r="EKD9" s="808"/>
      <c r="EKE9" s="808"/>
      <c r="EKF9" s="808"/>
      <c r="EKG9" s="808"/>
      <c r="EKH9" s="808"/>
      <c r="EKI9" s="808"/>
      <c r="EKJ9" s="808"/>
      <c r="EKK9" s="808"/>
      <c r="EKL9" s="808"/>
      <c r="EKM9" s="808"/>
      <c r="EKN9" s="808"/>
      <c r="EKO9" s="808"/>
      <c r="EKP9" s="808"/>
      <c r="EKQ9" s="808"/>
      <c r="EKR9" s="808"/>
      <c r="EKS9" s="808"/>
      <c r="EKT9" s="808"/>
      <c r="EKU9" s="808"/>
      <c r="EKV9" s="808"/>
      <c r="EKW9" s="808"/>
      <c r="EKX9" s="808"/>
      <c r="EKY9" s="808"/>
      <c r="EKZ9" s="808"/>
      <c r="ELA9" s="808"/>
      <c r="ELB9" s="808"/>
      <c r="ELC9" s="808"/>
      <c r="ELD9" s="808"/>
      <c r="ELE9" s="808"/>
      <c r="ELF9" s="808"/>
      <c r="ELG9" s="808"/>
      <c r="ELH9" s="808"/>
      <c r="ELI9" s="808"/>
      <c r="ELJ9" s="808"/>
      <c r="ELK9" s="808"/>
      <c r="ELL9" s="808"/>
      <c r="ELM9" s="808"/>
      <c r="ELN9" s="808"/>
      <c r="ELO9" s="808"/>
      <c r="ELP9" s="808"/>
      <c r="ELQ9" s="808"/>
      <c r="ELR9" s="808"/>
      <c r="ELS9" s="808"/>
      <c r="ELT9" s="808"/>
      <c r="ELU9" s="808"/>
      <c r="ELV9" s="808"/>
      <c r="ELW9" s="808"/>
      <c r="ELX9" s="808"/>
      <c r="ELY9" s="808"/>
      <c r="ELZ9" s="808"/>
      <c r="EMA9" s="808"/>
      <c r="EMB9" s="808"/>
      <c r="EMC9" s="808"/>
      <c r="EMD9" s="808"/>
      <c r="EME9" s="808"/>
      <c r="EMF9" s="808"/>
      <c r="EMG9" s="808"/>
      <c r="EMH9" s="808"/>
      <c r="EMI9" s="808"/>
      <c r="EMJ9" s="808"/>
      <c r="EMK9" s="808"/>
      <c r="EML9" s="808"/>
      <c r="EMM9" s="808"/>
      <c r="EMN9" s="808"/>
      <c r="EMO9" s="808"/>
      <c r="EMP9" s="808"/>
      <c r="EMQ9" s="808"/>
      <c r="EMR9" s="808"/>
      <c r="EMS9" s="808"/>
      <c r="EMT9" s="808"/>
      <c r="EMU9" s="808"/>
      <c r="EMV9" s="808"/>
      <c r="EMW9" s="808"/>
      <c r="EMX9" s="808"/>
      <c r="EMY9" s="808"/>
      <c r="EMZ9" s="808"/>
      <c r="ENA9" s="808"/>
      <c r="ENB9" s="808"/>
      <c r="ENC9" s="808"/>
      <c r="END9" s="808"/>
      <c r="ENE9" s="808"/>
      <c r="ENF9" s="808"/>
      <c r="ENG9" s="808"/>
      <c r="ENH9" s="808"/>
      <c r="ENI9" s="808"/>
      <c r="ENJ9" s="808"/>
      <c r="ENK9" s="808"/>
      <c r="ENL9" s="808"/>
      <c r="ENM9" s="808"/>
      <c r="ENN9" s="808"/>
      <c r="ENO9" s="808"/>
      <c r="ENP9" s="808"/>
      <c r="ENQ9" s="808"/>
      <c r="ENR9" s="808"/>
      <c r="ENS9" s="808"/>
      <c r="ENT9" s="808"/>
      <c r="ENU9" s="808"/>
      <c r="ENV9" s="808"/>
      <c r="ENW9" s="808"/>
      <c r="ENX9" s="808"/>
      <c r="ENY9" s="808"/>
      <c r="ENZ9" s="808"/>
      <c r="EOA9" s="808"/>
      <c r="EOB9" s="808"/>
      <c r="EOC9" s="808"/>
      <c r="EOD9" s="808"/>
      <c r="EOE9" s="808"/>
      <c r="EOF9" s="808"/>
      <c r="EOG9" s="808"/>
      <c r="EOH9" s="808"/>
      <c r="EOI9" s="808"/>
      <c r="EOJ9" s="808"/>
      <c r="EOK9" s="808"/>
      <c r="EOL9" s="808"/>
      <c r="EOM9" s="808"/>
      <c r="EON9" s="808"/>
      <c r="EOO9" s="808"/>
      <c r="EOP9" s="808"/>
      <c r="EOQ9" s="808"/>
      <c r="EOR9" s="808"/>
      <c r="EOS9" s="808"/>
      <c r="EOT9" s="808"/>
      <c r="EOU9" s="808"/>
      <c r="EOV9" s="808"/>
      <c r="EOW9" s="808"/>
      <c r="EOX9" s="808"/>
      <c r="EOY9" s="808"/>
      <c r="EOZ9" s="808"/>
      <c r="EPA9" s="808"/>
      <c r="EPB9" s="808"/>
      <c r="EPC9" s="808"/>
      <c r="EPD9" s="808"/>
      <c r="EPE9" s="808"/>
      <c r="EPF9" s="808"/>
      <c r="EPG9" s="808"/>
      <c r="EPH9" s="808"/>
      <c r="EPI9" s="808"/>
      <c r="EPJ9" s="808"/>
      <c r="EPK9" s="808"/>
      <c r="EPL9" s="808"/>
      <c r="EPM9" s="808"/>
      <c r="EPN9" s="808"/>
      <c r="EPO9" s="808"/>
      <c r="EPP9" s="808"/>
      <c r="EPQ9" s="808"/>
      <c r="EPR9" s="808"/>
      <c r="EPS9" s="808"/>
      <c r="EPT9" s="808"/>
      <c r="EPU9" s="808"/>
      <c r="EPV9" s="808"/>
      <c r="EPW9" s="808"/>
      <c r="EPX9" s="808"/>
      <c r="EPY9" s="808"/>
      <c r="EPZ9" s="808"/>
      <c r="EQA9" s="808"/>
      <c r="EQB9" s="808"/>
      <c r="EQC9" s="808"/>
      <c r="EQD9" s="808"/>
      <c r="EQE9" s="808"/>
      <c r="EQF9" s="808"/>
      <c r="EQG9" s="808"/>
      <c r="EQH9" s="808"/>
      <c r="EQI9" s="808"/>
      <c r="EQJ9" s="808"/>
      <c r="EQK9" s="808"/>
      <c r="EQL9" s="808"/>
      <c r="EQM9" s="808"/>
      <c r="EQN9" s="808"/>
      <c r="EQO9" s="808"/>
      <c r="EQP9" s="808"/>
      <c r="EQQ9" s="808"/>
      <c r="EQR9" s="808"/>
      <c r="EQS9" s="808"/>
      <c r="EQT9" s="808"/>
      <c r="EQU9" s="808"/>
      <c r="EQV9" s="808"/>
      <c r="EQW9" s="808"/>
      <c r="EQX9" s="808"/>
      <c r="EQY9" s="808"/>
      <c r="EQZ9" s="808"/>
      <c r="ERA9" s="808"/>
      <c r="ERB9" s="808"/>
      <c r="ERC9" s="808"/>
      <c r="ERD9" s="808"/>
      <c r="ERE9" s="808"/>
      <c r="ERF9" s="808"/>
      <c r="ERG9" s="808"/>
      <c r="ERH9" s="808"/>
      <c r="ERI9" s="808"/>
      <c r="ERJ9" s="808"/>
      <c r="ERK9" s="808"/>
      <c r="ERL9" s="808"/>
      <c r="ERM9" s="808"/>
      <c r="ERN9" s="808"/>
      <c r="ERO9" s="808"/>
      <c r="ERP9" s="808"/>
      <c r="ERQ9" s="808"/>
      <c r="ERR9" s="808"/>
      <c r="ERS9" s="808"/>
      <c r="ERT9" s="808"/>
      <c r="ERU9" s="808"/>
      <c r="ERV9" s="808"/>
      <c r="ERW9" s="808"/>
      <c r="ERX9" s="808"/>
      <c r="ERY9" s="808"/>
      <c r="ERZ9" s="808"/>
      <c r="ESA9" s="808"/>
      <c r="ESB9" s="808"/>
      <c r="ESC9" s="808"/>
      <c r="ESD9" s="808"/>
      <c r="ESE9" s="808"/>
      <c r="ESF9" s="808"/>
      <c r="ESG9" s="808"/>
      <c r="ESH9" s="808"/>
      <c r="ESI9" s="808"/>
      <c r="ESJ9" s="808"/>
      <c r="ESK9" s="808"/>
      <c r="ESL9" s="808"/>
      <c r="ESM9" s="808"/>
      <c r="ESN9" s="808"/>
      <c r="ESO9" s="808"/>
      <c r="ESP9" s="808"/>
      <c r="ESQ9" s="808"/>
      <c r="ESR9" s="808"/>
      <c r="ESS9" s="808"/>
      <c r="EST9" s="808"/>
      <c r="ESU9" s="808"/>
      <c r="ESV9" s="808"/>
      <c r="ESW9" s="808"/>
      <c r="ESX9" s="808"/>
      <c r="ESY9" s="808"/>
      <c r="ESZ9" s="808"/>
      <c r="ETA9" s="808"/>
      <c r="ETB9" s="808"/>
      <c r="ETC9" s="808"/>
      <c r="ETD9" s="808"/>
      <c r="ETE9" s="808"/>
      <c r="ETF9" s="808"/>
      <c r="ETG9" s="808"/>
      <c r="ETH9" s="808"/>
      <c r="ETI9" s="808"/>
      <c r="ETJ9" s="808"/>
      <c r="ETK9" s="808"/>
      <c r="ETL9" s="808"/>
      <c r="ETM9" s="808"/>
      <c r="ETN9" s="808"/>
      <c r="ETO9" s="808"/>
      <c r="ETP9" s="808"/>
      <c r="ETQ9" s="808"/>
      <c r="ETR9" s="808"/>
      <c r="ETS9" s="808"/>
      <c r="ETT9" s="808"/>
      <c r="ETU9" s="808"/>
      <c r="ETV9" s="808"/>
      <c r="ETW9" s="808"/>
      <c r="ETX9" s="808"/>
      <c r="ETY9" s="808"/>
      <c r="ETZ9" s="808"/>
      <c r="EUA9" s="808"/>
      <c r="EUB9" s="808"/>
      <c r="EUC9" s="808"/>
      <c r="EUD9" s="808"/>
      <c r="EUE9" s="808"/>
      <c r="EUF9" s="808"/>
      <c r="EUG9" s="808"/>
      <c r="EUH9" s="808"/>
      <c r="EUI9" s="808"/>
      <c r="EUJ9" s="808"/>
      <c r="EUK9" s="808"/>
      <c r="EUL9" s="808"/>
      <c r="EUM9" s="808"/>
      <c r="EUN9" s="808"/>
      <c r="EUO9" s="808"/>
      <c r="EUP9" s="808"/>
      <c r="EUQ9" s="808"/>
      <c r="EUR9" s="808"/>
      <c r="EUS9" s="808"/>
      <c r="EUT9" s="808"/>
      <c r="EUU9" s="808"/>
      <c r="EUV9" s="808"/>
      <c r="EUW9" s="808"/>
      <c r="EUX9" s="808"/>
      <c r="EUY9" s="808"/>
      <c r="EUZ9" s="808"/>
      <c r="EVA9" s="808"/>
      <c r="EVB9" s="808"/>
      <c r="EVC9" s="808"/>
      <c r="EVD9" s="808"/>
      <c r="EVE9" s="808"/>
      <c r="EVF9" s="808"/>
      <c r="EVG9" s="808"/>
      <c r="EVH9" s="808"/>
      <c r="EVI9" s="808"/>
      <c r="EVJ9" s="808"/>
      <c r="EVK9" s="808"/>
      <c r="EVL9" s="808"/>
      <c r="EVM9" s="808"/>
      <c r="EVN9" s="808"/>
      <c r="EVO9" s="808"/>
      <c r="EVP9" s="808"/>
      <c r="EVQ9" s="808"/>
      <c r="EVR9" s="808"/>
      <c r="EVS9" s="808"/>
      <c r="EVT9" s="808"/>
      <c r="EVU9" s="808"/>
      <c r="EVV9" s="808"/>
      <c r="EVW9" s="808"/>
      <c r="EVX9" s="808"/>
      <c r="EVY9" s="808"/>
      <c r="EVZ9" s="808"/>
      <c r="EWA9" s="808"/>
      <c r="EWB9" s="808"/>
      <c r="EWC9" s="808"/>
      <c r="EWD9" s="808"/>
      <c r="EWE9" s="808"/>
      <c r="EWF9" s="808"/>
      <c r="EWG9" s="808"/>
      <c r="EWH9" s="808"/>
      <c r="EWI9" s="808"/>
      <c r="EWJ9" s="808"/>
      <c r="EWK9" s="808"/>
      <c r="EWL9" s="808"/>
      <c r="EWM9" s="808"/>
      <c r="EWN9" s="808"/>
      <c r="EWO9" s="808"/>
      <c r="EWP9" s="808"/>
      <c r="EWQ9" s="808"/>
      <c r="EWR9" s="808"/>
      <c r="EWS9" s="808"/>
      <c r="EWT9" s="808"/>
      <c r="EWU9" s="808"/>
      <c r="EWV9" s="808"/>
      <c r="EWW9" s="808"/>
      <c r="EWX9" s="808"/>
      <c r="EWY9" s="808"/>
      <c r="EWZ9" s="808"/>
      <c r="EXA9" s="808"/>
      <c r="EXB9" s="808"/>
      <c r="EXC9" s="808"/>
      <c r="EXD9" s="808"/>
      <c r="EXE9" s="808"/>
      <c r="EXF9" s="808"/>
      <c r="EXG9" s="808"/>
      <c r="EXH9" s="808"/>
      <c r="EXI9" s="808"/>
      <c r="EXJ9" s="808"/>
      <c r="EXK9" s="808"/>
      <c r="EXL9" s="808"/>
      <c r="EXM9" s="808"/>
      <c r="EXN9" s="808"/>
      <c r="EXO9" s="808"/>
      <c r="EXP9" s="808"/>
      <c r="EXQ9" s="808"/>
      <c r="EXR9" s="808"/>
      <c r="EXS9" s="808"/>
      <c r="EXT9" s="808"/>
      <c r="EXU9" s="808"/>
      <c r="EXV9" s="808"/>
      <c r="EXW9" s="808"/>
      <c r="EXX9" s="808"/>
      <c r="EXY9" s="808"/>
      <c r="EXZ9" s="808"/>
      <c r="EYA9" s="808"/>
      <c r="EYB9" s="808"/>
      <c r="EYC9" s="808"/>
      <c r="EYD9" s="808"/>
      <c r="EYE9" s="808"/>
      <c r="EYF9" s="808"/>
      <c r="EYG9" s="808"/>
      <c r="EYH9" s="808"/>
      <c r="EYI9" s="808"/>
      <c r="EYJ9" s="808"/>
      <c r="EYK9" s="808"/>
      <c r="EYL9" s="808"/>
      <c r="EYM9" s="808"/>
      <c r="EYN9" s="808"/>
      <c r="EYO9" s="808"/>
      <c r="EYP9" s="808"/>
      <c r="EYQ9" s="808"/>
      <c r="EYR9" s="808"/>
      <c r="EYS9" s="808"/>
      <c r="EYT9" s="808"/>
      <c r="EYU9" s="808"/>
      <c r="EYV9" s="808"/>
      <c r="EYW9" s="808"/>
      <c r="EYX9" s="808"/>
      <c r="EYY9" s="808"/>
      <c r="EYZ9" s="808"/>
      <c r="EZA9" s="808"/>
      <c r="EZB9" s="808"/>
      <c r="EZC9" s="808"/>
      <c r="EZD9" s="808"/>
      <c r="EZE9" s="808"/>
      <c r="EZF9" s="808"/>
      <c r="EZG9" s="808"/>
      <c r="EZH9" s="808"/>
      <c r="EZI9" s="808"/>
      <c r="EZJ9" s="808"/>
      <c r="EZK9" s="808"/>
      <c r="EZL9" s="808"/>
      <c r="EZM9" s="808"/>
      <c r="EZN9" s="808"/>
      <c r="EZO9" s="808"/>
      <c r="EZP9" s="808"/>
      <c r="EZQ9" s="808"/>
      <c r="EZR9" s="808"/>
      <c r="EZS9" s="808"/>
      <c r="EZT9" s="808"/>
      <c r="EZU9" s="808"/>
      <c r="EZV9" s="808"/>
      <c r="EZW9" s="808"/>
      <c r="EZX9" s="808"/>
      <c r="EZY9" s="808"/>
      <c r="EZZ9" s="808"/>
      <c r="FAA9" s="808"/>
      <c r="FAB9" s="808"/>
      <c r="FAC9" s="808"/>
      <c r="FAD9" s="808"/>
      <c r="FAE9" s="808"/>
      <c r="FAF9" s="808"/>
      <c r="FAG9" s="808"/>
      <c r="FAH9" s="808"/>
      <c r="FAI9" s="808"/>
      <c r="FAJ9" s="808"/>
      <c r="FAK9" s="808"/>
      <c r="FAL9" s="808"/>
      <c r="FAM9" s="808"/>
      <c r="FAN9" s="808"/>
      <c r="FAO9" s="808"/>
      <c r="FAP9" s="808"/>
      <c r="FAQ9" s="808"/>
      <c r="FAR9" s="808"/>
      <c r="FAS9" s="808"/>
      <c r="FAT9" s="808"/>
      <c r="FAU9" s="808"/>
      <c r="FAV9" s="808"/>
      <c r="FAW9" s="808"/>
      <c r="FAX9" s="808"/>
      <c r="FAY9" s="808"/>
      <c r="FAZ9" s="808"/>
      <c r="FBA9" s="808"/>
      <c r="FBB9" s="808"/>
      <c r="FBC9" s="808"/>
      <c r="FBD9" s="808"/>
      <c r="FBE9" s="808"/>
      <c r="FBF9" s="808"/>
      <c r="FBG9" s="808"/>
      <c r="FBH9" s="808"/>
      <c r="FBI9" s="808"/>
      <c r="FBJ9" s="808"/>
      <c r="FBK9" s="808"/>
      <c r="FBL9" s="808"/>
      <c r="FBM9" s="808"/>
      <c r="FBN9" s="808"/>
      <c r="FBO9" s="808"/>
      <c r="FBP9" s="808"/>
      <c r="FBQ9" s="808"/>
      <c r="FBR9" s="808"/>
      <c r="FBS9" s="808"/>
      <c r="FBT9" s="808"/>
      <c r="FBU9" s="808"/>
      <c r="FBV9" s="808"/>
      <c r="FBW9" s="808"/>
      <c r="FBX9" s="808"/>
      <c r="FBY9" s="808"/>
      <c r="FBZ9" s="808"/>
      <c r="FCA9" s="808"/>
      <c r="FCB9" s="808"/>
      <c r="FCC9" s="808"/>
      <c r="FCD9" s="808"/>
      <c r="FCE9" s="808"/>
      <c r="FCF9" s="808"/>
      <c r="FCG9" s="808"/>
      <c r="FCH9" s="808"/>
      <c r="FCI9" s="808"/>
      <c r="FCJ9" s="808"/>
      <c r="FCK9" s="808"/>
      <c r="FCL9" s="808"/>
      <c r="FCM9" s="808"/>
      <c r="FCN9" s="808"/>
      <c r="FCO9" s="808"/>
      <c r="FCP9" s="808"/>
      <c r="FCQ9" s="808"/>
      <c r="FCR9" s="808"/>
      <c r="FCS9" s="808"/>
      <c r="FCT9" s="808"/>
      <c r="FCU9" s="808"/>
      <c r="FCV9" s="808"/>
      <c r="FCW9" s="808"/>
      <c r="FCX9" s="808"/>
      <c r="FCY9" s="808"/>
      <c r="FCZ9" s="808"/>
      <c r="FDA9" s="808"/>
      <c r="FDB9" s="808"/>
      <c r="FDC9" s="808"/>
      <c r="FDD9" s="808"/>
      <c r="FDE9" s="808"/>
      <c r="FDF9" s="808"/>
      <c r="FDG9" s="808"/>
      <c r="FDH9" s="808"/>
      <c r="FDI9" s="808"/>
      <c r="FDJ9" s="808"/>
      <c r="FDK9" s="808"/>
      <c r="FDL9" s="808"/>
      <c r="FDM9" s="808"/>
      <c r="FDN9" s="808"/>
      <c r="FDO9" s="808"/>
      <c r="FDP9" s="808"/>
      <c r="FDQ9" s="808"/>
      <c r="FDR9" s="808"/>
      <c r="FDS9" s="808"/>
      <c r="FDT9" s="808"/>
      <c r="FDU9" s="808"/>
      <c r="FDV9" s="808"/>
      <c r="FDW9" s="808"/>
      <c r="FDX9" s="808"/>
      <c r="FDY9" s="808"/>
      <c r="FDZ9" s="808"/>
      <c r="FEA9" s="808"/>
      <c r="FEB9" s="808"/>
      <c r="FEC9" s="808"/>
      <c r="FED9" s="808"/>
      <c r="FEE9" s="808"/>
      <c r="FEF9" s="808"/>
      <c r="FEG9" s="808"/>
      <c r="FEH9" s="808"/>
      <c r="FEI9" s="808"/>
      <c r="FEJ9" s="808"/>
      <c r="FEK9" s="808"/>
      <c r="FEL9" s="808"/>
      <c r="FEM9" s="808"/>
      <c r="FEN9" s="808"/>
      <c r="FEO9" s="808"/>
      <c r="FEP9" s="808"/>
      <c r="FEQ9" s="808"/>
      <c r="FER9" s="808"/>
      <c r="FES9" s="808"/>
      <c r="FET9" s="808"/>
      <c r="FEU9" s="808"/>
      <c r="FEV9" s="808"/>
      <c r="FEW9" s="808"/>
      <c r="FEX9" s="808"/>
      <c r="FEY9" s="808"/>
      <c r="FEZ9" s="808"/>
      <c r="FFA9" s="808"/>
      <c r="FFB9" s="808"/>
      <c r="FFC9" s="808"/>
      <c r="FFD9" s="808"/>
      <c r="FFE9" s="808"/>
      <c r="FFF9" s="808"/>
      <c r="FFG9" s="808"/>
      <c r="FFH9" s="808"/>
      <c r="FFI9" s="808"/>
      <c r="FFJ9" s="808"/>
      <c r="FFK9" s="808"/>
      <c r="FFL9" s="808"/>
      <c r="FFM9" s="808"/>
      <c r="FFN9" s="808"/>
      <c r="FFO9" s="808"/>
      <c r="FFP9" s="808"/>
      <c r="FFQ9" s="808"/>
      <c r="FFR9" s="808"/>
      <c r="FFS9" s="808"/>
      <c r="FFT9" s="808"/>
      <c r="FFU9" s="808"/>
      <c r="FFV9" s="808"/>
      <c r="FFW9" s="808"/>
      <c r="FFX9" s="808"/>
      <c r="FFY9" s="808"/>
      <c r="FFZ9" s="808"/>
      <c r="FGA9" s="808"/>
      <c r="FGB9" s="808"/>
      <c r="FGC9" s="808"/>
      <c r="FGD9" s="808"/>
      <c r="FGE9" s="808"/>
      <c r="FGF9" s="808"/>
      <c r="FGG9" s="808"/>
      <c r="FGH9" s="808"/>
      <c r="FGI9" s="808"/>
      <c r="FGJ9" s="808"/>
      <c r="FGK9" s="808"/>
      <c r="FGL9" s="808"/>
      <c r="FGM9" s="808"/>
      <c r="FGN9" s="808"/>
      <c r="FGO9" s="808"/>
      <c r="FGP9" s="808"/>
      <c r="FGQ9" s="808"/>
      <c r="FGR9" s="808"/>
      <c r="FGS9" s="808"/>
      <c r="FGT9" s="808"/>
      <c r="FGU9" s="808"/>
      <c r="FGV9" s="808"/>
      <c r="FGW9" s="808"/>
      <c r="FGX9" s="808"/>
      <c r="FGY9" s="808"/>
      <c r="FGZ9" s="808"/>
      <c r="FHA9" s="808"/>
      <c r="FHB9" s="808"/>
      <c r="FHC9" s="808"/>
      <c r="FHD9" s="808"/>
      <c r="FHE9" s="808"/>
      <c r="FHF9" s="808"/>
      <c r="FHG9" s="808"/>
      <c r="FHH9" s="808"/>
      <c r="FHI9" s="808"/>
      <c r="FHJ9" s="808"/>
      <c r="FHK9" s="808"/>
      <c r="FHL9" s="808"/>
      <c r="FHM9" s="808"/>
      <c r="FHN9" s="808"/>
      <c r="FHO9" s="808"/>
      <c r="FHP9" s="808"/>
      <c r="FHQ9" s="808"/>
      <c r="FHR9" s="808"/>
      <c r="FHS9" s="808"/>
      <c r="FHT9" s="808"/>
      <c r="FHU9" s="808"/>
      <c r="FHV9" s="808"/>
      <c r="FHW9" s="808"/>
      <c r="FHX9" s="808"/>
      <c r="FHY9" s="808"/>
      <c r="FHZ9" s="808"/>
      <c r="FIA9" s="808"/>
      <c r="FIB9" s="808"/>
      <c r="FIC9" s="808"/>
      <c r="FID9" s="808"/>
      <c r="FIE9" s="808"/>
      <c r="FIF9" s="808"/>
      <c r="FIG9" s="808"/>
      <c r="FIH9" s="808"/>
      <c r="FII9" s="808"/>
      <c r="FIJ9" s="808"/>
      <c r="FIK9" s="808"/>
      <c r="FIL9" s="808"/>
      <c r="FIM9" s="808"/>
      <c r="FIN9" s="808"/>
      <c r="FIO9" s="808"/>
      <c r="FIP9" s="808"/>
      <c r="FIQ9" s="808"/>
      <c r="FIR9" s="808"/>
      <c r="FIS9" s="808"/>
      <c r="FIT9" s="808"/>
      <c r="FIU9" s="808"/>
      <c r="FIV9" s="808"/>
      <c r="FIW9" s="808"/>
      <c r="FIX9" s="808"/>
      <c r="FIY9" s="808"/>
      <c r="FIZ9" s="808"/>
      <c r="FJA9" s="808"/>
      <c r="FJB9" s="808"/>
      <c r="FJC9" s="808"/>
      <c r="FJD9" s="808"/>
      <c r="FJE9" s="808"/>
      <c r="FJF9" s="808"/>
      <c r="FJG9" s="808"/>
      <c r="FJH9" s="808"/>
      <c r="FJI9" s="808"/>
      <c r="FJJ9" s="808"/>
      <c r="FJK9" s="808"/>
      <c r="FJL9" s="808"/>
      <c r="FJM9" s="808"/>
      <c r="FJN9" s="808"/>
      <c r="FJO9" s="808"/>
      <c r="FJP9" s="808"/>
      <c r="FJQ9" s="808"/>
      <c r="FJR9" s="808"/>
      <c r="FJS9" s="808"/>
      <c r="FJT9" s="808"/>
      <c r="FJU9" s="808"/>
      <c r="FJV9" s="808"/>
      <c r="FJW9" s="808"/>
      <c r="FJX9" s="808"/>
      <c r="FJY9" s="808"/>
      <c r="FJZ9" s="808"/>
      <c r="FKA9" s="808"/>
      <c r="FKB9" s="808"/>
      <c r="FKC9" s="808"/>
      <c r="FKD9" s="808"/>
      <c r="FKE9" s="808"/>
      <c r="FKF9" s="808"/>
      <c r="FKG9" s="808"/>
      <c r="FKH9" s="808"/>
      <c r="FKI9" s="808"/>
      <c r="FKJ9" s="808"/>
      <c r="FKK9" s="808"/>
      <c r="FKL9" s="808"/>
      <c r="FKM9" s="808"/>
      <c r="FKN9" s="808"/>
      <c r="FKO9" s="808"/>
      <c r="FKP9" s="808"/>
      <c r="FKQ9" s="808"/>
      <c r="FKR9" s="808"/>
      <c r="FKS9" s="808"/>
      <c r="FKT9" s="808"/>
      <c r="FKU9" s="808"/>
      <c r="FKV9" s="808"/>
      <c r="FKW9" s="808"/>
      <c r="FKX9" s="808"/>
      <c r="FKY9" s="808"/>
      <c r="FKZ9" s="808"/>
      <c r="FLA9" s="808"/>
      <c r="FLB9" s="808"/>
      <c r="FLC9" s="808"/>
      <c r="FLD9" s="808"/>
      <c r="FLE9" s="808"/>
      <c r="FLF9" s="808"/>
      <c r="FLG9" s="808"/>
      <c r="FLH9" s="808"/>
      <c r="FLI9" s="808"/>
      <c r="FLJ9" s="808"/>
      <c r="FLK9" s="808"/>
      <c r="FLL9" s="808"/>
      <c r="FLM9" s="808"/>
      <c r="FLN9" s="808"/>
      <c r="FLO9" s="808"/>
      <c r="FLP9" s="808"/>
      <c r="FLQ9" s="808"/>
      <c r="FLR9" s="808"/>
      <c r="FLS9" s="808"/>
      <c r="FLT9" s="808"/>
      <c r="FLU9" s="808"/>
      <c r="FLV9" s="808"/>
      <c r="FLW9" s="808"/>
      <c r="FLX9" s="808"/>
      <c r="FLY9" s="808"/>
      <c r="FLZ9" s="808"/>
      <c r="FMA9" s="808"/>
      <c r="FMB9" s="808"/>
      <c r="FMC9" s="808"/>
      <c r="FMD9" s="808"/>
      <c r="FME9" s="808"/>
      <c r="FMF9" s="808"/>
      <c r="FMG9" s="808"/>
      <c r="FMH9" s="808"/>
      <c r="FMI9" s="808"/>
      <c r="FMJ9" s="808"/>
      <c r="FMK9" s="808"/>
      <c r="FML9" s="808"/>
      <c r="FMM9" s="808"/>
      <c r="FMN9" s="808"/>
      <c r="FMO9" s="808"/>
      <c r="FMP9" s="808"/>
      <c r="FMQ9" s="808"/>
      <c r="FMR9" s="808"/>
      <c r="FMS9" s="808"/>
      <c r="FMT9" s="808"/>
      <c r="FMU9" s="808"/>
      <c r="FMV9" s="808"/>
      <c r="FMW9" s="808"/>
      <c r="FMX9" s="808"/>
      <c r="FMY9" s="808"/>
      <c r="FMZ9" s="808"/>
      <c r="FNA9" s="808"/>
      <c r="FNB9" s="808"/>
      <c r="FNC9" s="808"/>
      <c r="FND9" s="808"/>
      <c r="FNE9" s="808"/>
      <c r="FNF9" s="808"/>
      <c r="FNG9" s="808"/>
      <c r="FNH9" s="808"/>
      <c r="FNI9" s="808"/>
      <c r="FNJ9" s="808"/>
      <c r="FNK9" s="808"/>
      <c r="FNL9" s="808"/>
      <c r="FNM9" s="808"/>
      <c r="FNN9" s="808"/>
      <c r="FNO9" s="808"/>
      <c r="FNP9" s="808"/>
      <c r="FNQ9" s="808"/>
      <c r="FNR9" s="808"/>
      <c r="FNS9" s="808"/>
      <c r="FNT9" s="808"/>
      <c r="FNU9" s="808"/>
      <c r="FNV9" s="808"/>
      <c r="FNW9" s="808"/>
      <c r="FNX9" s="808"/>
      <c r="FNY9" s="808"/>
      <c r="FNZ9" s="808"/>
      <c r="FOA9" s="808"/>
      <c r="FOB9" s="808"/>
      <c r="FOC9" s="808"/>
      <c r="FOD9" s="808"/>
      <c r="FOE9" s="808"/>
      <c r="FOF9" s="808"/>
      <c r="FOG9" s="808"/>
      <c r="FOH9" s="808"/>
      <c r="FOI9" s="808"/>
      <c r="FOJ9" s="808"/>
      <c r="FOK9" s="808"/>
      <c r="FOL9" s="808"/>
      <c r="FOM9" s="808"/>
      <c r="FON9" s="808"/>
      <c r="FOO9" s="808"/>
      <c r="FOP9" s="808"/>
      <c r="FOQ9" s="808"/>
      <c r="FOR9" s="808"/>
      <c r="FOS9" s="808"/>
      <c r="FOT9" s="808"/>
      <c r="FOU9" s="808"/>
      <c r="FOV9" s="808"/>
      <c r="FOW9" s="808"/>
      <c r="FOX9" s="808"/>
      <c r="FOY9" s="808"/>
      <c r="FOZ9" s="808"/>
      <c r="FPA9" s="808"/>
      <c r="FPB9" s="808"/>
      <c r="FPC9" s="808"/>
      <c r="FPD9" s="808"/>
      <c r="FPE9" s="808"/>
      <c r="FPF9" s="808"/>
      <c r="FPG9" s="808"/>
      <c r="FPH9" s="808"/>
      <c r="FPI9" s="808"/>
      <c r="FPJ9" s="808"/>
      <c r="FPK9" s="808"/>
      <c r="FPL9" s="808"/>
      <c r="FPM9" s="808"/>
      <c r="FPN9" s="808"/>
      <c r="FPO9" s="808"/>
      <c r="FPP9" s="808"/>
      <c r="FPQ9" s="808"/>
      <c r="FPR9" s="808"/>
      <c r="FPS9" s="808"/>
      <c r="FPT9" s="808"/>
      <c r="FPU9" s="808"/>
      <c r="FPV9" s="808"/>
      <c r="FPW9" s="808"/>
      <c r="FPX9" s="808"/>
      <c r="FPY9" s="808"/>
      <c r="FPZ9" s="808"/>
      <c r="FQA9" s="808"/>
      <c r="FQB9" s="808"/>
      <c r="FQC9" s="808"/>
      <c r="FQD9" s="808"/>
      <c r="FQE9" s="808"/>
      <c r="FQF9" s="808"/>
      <c r="FQG9" s="808"/>
      <c r="FQH9" s="808"/>
      <c r="FQI9" s="808"/>
      <c r="FQJ9" s="808"/>
      <c r="FQK9" s="808"/>
      <c r="FQL9" s="808"/>
      <c r="FQM9" s="808"/>
      <c r="FQN9" s="808"/>
      <c r="FQO9" s="808"/>
      <c r="FQP9" s="808"/>
      <c r="FQQ9" s="808"/>
      <c r="FQR9" s="808"/>
      <c r="FQS9" s="808"/>
      <c r="FQT9" s="808"/>
      <c r="FQU9" s="808"/>
      <c r="FQV9" s="808"/>
      <c r="FQW9" s="808"/>
      <c r="FQX9" s="808"/>
      <c r="FQY9" s="808"/>
      <c r="FQZ9" s="808"/>
      <c r="FRA9" s="808"/>
      <c r="FRB9" s="808"/>
      <c r="FRC9" s="808"/>
      <c r="FRD9" s="808"/>
      <c r="FRE9" s="808"/>
      <c r="FRF9" s="808"/>
      <c r="FRG9" s="808"/>
      <c r="FRH9" s="808"/>
      <c r="FRI9" s="808"/>
      <c r="FRJ9" s="808"/>
      <c r="FRK9" s="808"/>
      <c r="FRL9" s="808"/>
      <c r="FRM9" s="808"/>
      <c r="FRN9" s="808"/>
      <c r="FRO9" s="808"/>
      <c r="FRP9" s="808"/>
      <c r="FRQ9" s="808"/>
      <c r="FRR9" s="808"/>
      <c r="FRS9" s="808"/>
      <c r="FRT9" s="808"/>
      <c r="FRU9" s="808"/>
      <c r="FRV9" s="808"/>
      <c r="FRW9" s="808"/>
      <c r="FRX9" s="808"/>
      <c r="FRY9" s="808"/>
      <c r="FRZ9" s="808"/>
      <c r="FSA9" s="808"/>
      <c r="FSB9" s="808"/>
      <c r="FSC9" s="808"/>
      <c r="FSD9" s="808"/>
      <c r="FSE9" s="808"/>
      <c r="FSF9" s="808"/>
      <c r="FSG9" s="808"/>
      <c r="FSH9" s="808"/>
      <c r="FSI9" s="808"/>
      <c r="FSJ9" s="808"/>
      <c r="FSK9" s="808"/>
      <c r="FSL9" s="808"/>
      <c r="FSM9" s="808"/>
      <c r="FSN9" s="808"/>
      <c r="FSO9" s="808"/>
      <c r="FSP9" s="808"/>
      <c r="FSQ9" s="808"/>
      <c r="FSR9" s="808"/>
      <c r="FSS9" s="808"/>
      <c r="FST9" s="808"/>
      <c r="FSU9" s="808"/>
      <c r="FSV9" s="808"/>
      <c r="FSW9" s="808"/>
      <c r="FSX9" s="808"/>
      <c r="FSY9" s="808"/>
      <c r="FSZ9" s="808"/>
      <c r="FTA9" s="808"/>
      <c r="FTB9" s="808"/>
      <c r="FTC9" s="808"/>
      <c r="FTD9" s="808"/>
      <c r="FTE9" s="808"/>
      <c r="FTF9" s="808"/>
      <c r="FTG9" s="808"/>
      <c r="FTH9" s="808"/>
      <c r="FTI9" s="808"/>
      <c r="FTJ9" s="808"/>
      <c r="FTK9" s="808"/>
      <c r="FTL9" s="808"/>
      <c r="FTM9" s="808"/>
      <c r="FTN9" s="808"/>
      <c r="FTO9" s="808"/>
      <c r="FTP9" s="808"/>
      <c r="FTQ9" s="808"/>
      <c r="FTR9" s="808"/>
      <c r="FTS9" s="808"/>
      <c r="FTT9" s="808"/>
      <c r="FTU9" s="808"/>
      <c r="FTV9" s="808"/>
      <c r="FTW9" s="808"/>
      <c r="FTX9" s="808"/>
      <c r="FTY9" s="808"/>
      <c r="FTZ9" s="808"/>
      <c r="FUA9" s="808"/>
      <c r="FUB9" s="808"/>
      <c r="FUC9" s="808"/>
      <c r="FUD9" s="808"/>
      <c r="FUE9" s="808"/>
      <c r="FUF9" s="808"/>
      <c r="FUG9" s="808"/>
      <c r="FUH9" s="808"/>
      <c r="FUI9" s="808"/>
      <c r="FUJ9" s="808"/>
      <c r="FUK9" s="808"/>
      <c r="FUL9" s="808"/>
      <c r="FUM9" s="808"/>
      <c r="FUN9" s="808"/>
      <c r="FUO9" s="808"/>
      <c r="FUP9" s="808"/>
      <c r="FUQ9" s="808"/>
      <c r="FUR9" s="808"/>
      <c r="FUS9" s="808"/>
      <c r="FUT9" s="808"/>
      <c r="FUU9" s="808"/>
      <c r="FUV9" s="808"/>
      <c r="FUW9" s="808"/>
      <c r="FUX9" s="808"/>
      <c r="FUY9" s="808"/>
      <c r="FUZ9" s="808"/>
      <c r="FVA9" s="808"/>
      <c r="FVB9" s="808"/>
      <c r="FVC9" s="808"/>
      <c r="FVD9" s="808"/>
      <c r="FVE9" s="808"/>
      <c r="FVF9" s="808"/>
      <c r="FVG9" s="808"/>
      <c r="FVH9" s="808"/>
      <c r="FVI9" s="808"/>
      <c r="FVJ9" s="808"/>
      <c r="FVK9" s="808"/>
      <c r="FVL9" s="808"/>
      <c r="FVM9" s="808"/>
      <c r="FVN9" s="808"/>
      <c r="FVO9" s="808"/>
      <c r="FVP9" s="808"/>
      <c r="FVQ9" s="808"/>
      <c r="FVR9" s="808"/>
      <c r="FVS9" s="808"/>
      <c r="FVT9" s="808"/>
      <c r="FVU9" s="808"/>
      <c r="FVV9" s="808"/>
      <c r="FVW9" s="808"/>
      <c r="FVX9" s="808"/>
      <c r="FVY9" s="808"/>
      <c r="FVZ9" s="808"/>
      <c r="FWA9" s="808"/>
      <c r="FWB9" s="808"/>
      <c r="FWC9" s="808"/>
      <c r="FWD9" s="808"/>
      <c r="FWE9" s="808"/>
      <c r="FWF9" s="808"/>
      <c r="FWG9" s="808"/>
      <c r="FWH9" s="808"/>
      <c r="FWI9" s="808"/>
      <c r="FWJ9" s="808"/>
      <c r="FWK9" s="808"/>
      <c r="FWL9" s="808"/>
      <c r="FWM9" s="808"/>
      <c r="FWN9" s="808"/>
      <c r="FWO9" s="808"/>
      <c r="FWP9" s="808"/>
      <c r="FWQ9" s="808"/>
      <c r="FWR9" s="808"/>
      <c r="FWS9" s="808"/>
      <c r="FWT9" s="808"/>
      <c r="FWU9" s="808"/>
      <c r="FWV9" s="808"/>
      <c r="FWW9" s="808"/>
      <c r="FWX9" s="808"/>
      <c r="FWY9" s="808"/>
      <c r="FWZ9" s="808"/>
      <c r="FXA9" s="808"/>
      <c r="FXB9" s="808"/>
      <c r="FXC9" s="808"/>
      <c r="FXD9" s="808"/>
      <c r="FXE9" s="808"/>
      <c r="FXF9" s="808"/>
      <c r="FXG9" s="808"/>
      <c r="FXH9" s="808"/>
      <c r="FXI9" s="808"/>
      <c r="FXJ9" s="808"/>
      <c r="FXK9" s="808"/>
      <c r="FXL9" s="808"/>
      <c r="FXM9" s="808"/>
      <c r="FXN9" s="808"/>
      <c r="FXO9" s="808"/>
      <c r="FXP9" s="808"/>
      <c r="FXQ9" s="808"/>
      <c r="FXR9" s="808"/>
      <c r="FXS9" s="808"/>
      <c r="FXT9" s="808"/>
      <c r="FXU9" s="808"/>
      <c r="FXV9" s="808"/>
      <c r="FXW9" s="808"/>
      <c r="FXX9" s="808"/>
      <c r="FXY9" s="808"/>
      <c r="FXZ9" s="808"/>
      <c r="FYA9" s="808"/>
      <c r="FYB9" s="808"/>
      <c r="FYC9" s="808"/>
      <c r="FYD9" s="808"/>
      <c r="FYE9" s="808"/>
      <c r="FYF9" s="808"/>
      <c r="FYG9" s="808"/>
      <c r="FYH9" s="808"/>
      <c r="FYI9" s="808"/>
      <c r="FYJ9" s="808"/>
      <c r="FYK9" s="808"/>
      <c r="FYL9" s="808"/>
      <c r="FYM9" s="808"/>
      <c r="FYN9" s="808"/>
      <c r="FYO9" s="808"/>
      <c r="FYP9" s="808"/>
      <c r="FYQ9" s="808"/>
      <c r="FYR9" s="808"/>
      <c r="FYS9" s="808"/>
      <c r="FYT9" s="808"/>
      <c r="FYU9" s="808"/>
      <c r="FYV9" s="808"/>
      <c r="FYW9" s="808"/>
      <c r="FYX9" s="808"/>
      <c r="FYY9" s="808"/>
      <c r="FYZ9" s="808"/>
      <c r="FZA9" s="808"/>
      <c r="FZB9" s="808"/>
      <c r="FZC9" s="808"/>
      <c r="FZD9" s="808"/>
      <c r="FZE9" s="808"/>
      <c r="FZF9" s="808"/>
      <c r="FZG9" s="808"/>
      <c r="FZH9" s="808"/>
      <c r="FZI9" s="808"/>
      <c r="FZJ9" s="808"/>
      <c r="FZK9" s="808"/>
      <c r="FZL9" s="808"/>
      <c r="FZM9" s="808"/>
      <c r="FZN9" s="808"/>
      <c r="FZO9" s="808"/>
      <c r="FZP9" s="808"/>
      <c r="FZQ9" s="808"/>
      <c r="FZR9" s="808"/>
      <c r="FZS9" s="808"/>
      <c r="FZT9" s="808"/>
      <c r="FZU9" s="808"/>
      <c r="FZV9" s="808"/>
      <c r="FZW9" s="808"/>
      <c r="FZX9" s="808"/>
      <c r="FZY9" s="808"/>
      <c r="FZZ9" s="808"/>
      <c r="GAA9" s="808"/>
      <c r="GAB9" s="808"/>
      <c r="GAC9" s="808"/>
      <c r="GAD9" s="808"/>
      <c r="GAE9" s="808"/>
      <c r="GAF9" s="808"/>
      <c r="GAG9" s="808"/>
      <c r="GAH9" s="808"/>
      <c r="GAI9" s="808"/>
      <c r="GAJ9" s="808"/>
      <c r="GAK9" s="808"/>
      <c r="GAL9" s="808"/>
      <c r="GAM9" s="808"/>
      <c r="GAN9" s="808"/>
      <c r="GAO9" s="808"/>
      <c r="GAP9" s="808"/>
      <c r="GAQ9" s="808"/>
      <c r="GAR9" s="808"/>
      <c r="GAS9" s="808"/>
      <c r="GAT9" s="808"/>
      <c r="GAU9" s="808"/>
      <c r="GAV9" s="808"/>
      <c r="GAW9" s="808"/>
      <c r="GAX9" s="808"/>
      <c r="GAY9" s="808"/>
      <c r="GAZ9" s="808"/>
      <c r="GBA9" s="808"/>
      <c r="GBB9" s="808"/>
      <c r="GBC9" s="808"/>
      <c r="GBD9" s="808"/>
      <c r="GBE9" s="808"/>
      <c r="GBF9" s="808"/>
      <c r="GBG9" s="808"/>
      <c r="GBH9" s="808"/>
      <c r="GBI9" s="808"/>
      <c r="GBJ9" s="808"/>
      <c r="GBK9" s="808"/>
      <c r="GBL9" s="808"/>
      <c r="GBM9" s="808"/>
      <c r="GBN9" s="808"/>
      <c r="GBO9" s="808"/>
      <c r="GBP9" s="808"/>
      <c r="GBQ9" s="808"/>
      <c r="GBR9" s="808"/>
      <c r="GBS9" s="808"/>
      <c r="GBT9" s="808"/>
      <c r="GBU9" s="808"/>
      <c r="GBV9" s="808"/>
      <c r="GBW9" s="808"/>
      <c r="GBX9" s="808"/>
      <c r="GBY9" s="808"/>
      <c r="GBZ9" s="808"/>
      <c r="GCA9" s="808"/>
      <c r="GCB9" s="808"/>
      <c r="GCC9" s="808"/>
      <c r="GCD9" s="808"/>
      <c r="GCE9" s="808"/>
      <c r="GCF9" s="808"/>
      <c r="GCG9" s="808"/>
      <c r="GCH9" s="808"/>
      <c r="GCI9" s="808"/>
      <c r="GCJ9" s="808"/>
      <c r="GCK9" s="808"/>
      <c r="GCL9" s="808"/>
      <c r="GCM9" s="808"/>
      <c r="GCN9" s="808"/>
      <c r="GCO9" s="808"/>
      <c r="GCP9" s="808"/>
      <c r="GCQ9" s="808"/>
      <c r="GCR9" s="808"/>
      <c r="GCS9" s="808"/>
      <c r="GCT9" s="808"/>
      <c r="GCU9" s="808"/>
      <c r="GCV9" s="808"/>
      <c r="GCW9" s="808"/>
      <c r="GCX9" s="808"/>
      <c r="GCY9" s="808"/>
      <c r="GCZ9" s="808"/>
      <c r="GDA9" s="808"/>
      <c r="GDB9" s="808"/>
      <c r="GDC9" s="808"/>
      <c r="GDD9" s="808"/>
      <c r="GDE9" s="808"/>
      <c r="GDF9" s="808"/>
      <c r="GDG9" s="808"/>
      <c r="GDH9" s="808"/>
      <c r="GDI9" s="808"/>
      <c r="GDJ9" s="808"/>
      <c r="GDK9" s="808"/>
      <c r="GDL9" s="808"/>
      <c r="GDM9" s="808"/>
      <c r="GDN9" s="808"/>
      <c r="GDO9" s="808"/>
      <c r="GDP9" s="808"/>
      <c r="GDQ9" s="808"/>
      <c r="GDR9" s="808"/>
      <c r="GDS9" s="808"/>
      <c r="GDT9" s="808"/>
      <c r="GDU9" s="808"/>
      <c r="GDV9" s="808"/>
      <c r="GDW9" s="808"/>
      <c r="GDX9" s="808"/>
      <c r="GDY9" s="808"/>
      <c r="GDZ9" s="808"/>
      <c r="GEA9" s="808"/>
      <c r="GEB9" s="808"/>
      <c r="GEC9" s="808"/>
      <c r="GED9" s="808"/>
      <c r="GEE9" s="808"/>
      <c r="GEF9" s="808"/>
      <c r="GEG9" s="808"/>
      <c r="GEH9" s="808"/>
      <c r="GEI9" s="808"/>
      <c r="GEJ9" s="808"/>
      <c r="GEK9" s="808"/>
      <c r="GEL9" s="808"/>
      <c r="GEM9" s="808"/>
      <c r="GEN9" s="808"/>
      <c r="GEO9" s="808"/>
      <c r="GEP9" s="808"/>
      <c r="GEQ9" s="808"/>
      <c r="GER9" s="808"/>
      <c r="GES9" s="808"/>
      <c r="GET9" s="808"/>
      <c r="GEU9" s="808"/>
      <c r="GEV9" s="808"/>
      <c r="GEW9" s="808"/>
      <c r="GEX9" s="808"/>
      <c r="GEY9" s="808"/>
      <c r="GEZ9" s="808"/>
      <c r="GFA9" s="808"/>
      <c r="GFB9" s="808"/>
      <c r="GFC9" s="808"/>
      <c r="GFD9" s="808"/>
      <c r="GFE9" s="808"/>
      <c r="GFF9" s="808"/>
      <c r="GFG9" s="808"/>
      <c r="GFH9" s="808"/>
      <c r="GFI9" s="808"/>
      <c r="GFJ9" s="808"/>
      <c r="GFK9" s="808"/>
      <c r="GFL9" s="808"/>
      <c r="GFM9" s="808"/>
      <c r="GFN9" s="808"/>
      <c r="GFO9" s="808"/>
      <c r="GFP9" s="808"/>
      <c r="GFQ9" s="808"/>
      <c r="GFR9" s="808"/>
      <c r="GFS9" s="808"/>
      <c r="GFT9" s="808"/>
      <c r="GFU9" s="808"/>
      <c r="GFV9" s="808"/>
      <c r="GFW9" s="808"/>
      <c r="GFX9" s="808"/>
      <c r="GFY9" s="808"/>
      <c r="GFZ9" s="808"/>
      <c r="GGA9" s="808"/>
      <c r="GGB9" s="808"/>
      <c r="GGC9" s="808"/>
      <c r="GGD9" s="808"/>
      <c r="GGE9" s="808"/>
      <c r="GGF9" s="808"/>
      <c r="GGG9" s="808"/>
      <c r="GGH9" s="808"/>
      <c r="GGI9" s="808"/>
      <c r="GGJ9" s="808"/>
      <c r="GGK9" s="808"/>
      <c r="GGL9" s="808"/>
      <c r="GGM9" s="808"/>
      <c r="GGN9" s="808"/>
      <c r="GGO9" s="808"/>
      <c r="GGP9" s="808"/>
      <c r="GGQ9" s="808"/>
      <c r="GGR9" s="808"/>
      <c r="GGS9" s="808"/>
      <c r="GGT9" s="808"/>
      <c r="GGU9" s="808"/>
      <c r="GGV9" s="808"/>
      <c r="GGW9" s="808"/>
      <c r="GGX9" s="808"/>
      <c r="GGY9" s="808"/>
      <c r="GGZ9" s="808"/>
      <c r="GHA9" s="808"/>
      <c r="GHB9" s="808"/>
      <c r="GHC9" s="808"/>
      <c r="GHD9" s="808"/>
      <c r="GHE9" s="808"/>
      <c r="GHF9" s="808"/>
      <c r="GHG9" s="808"/>
      <c r="GHH9" s="808"/>
      <c r="GHI9" s="808"/>
      <c r="GHJ9" s="808"/>
      <c r="GHK9" s="808"/>
      <c r="GHL9" s="808"/>
      <c r="GHM9" s="808"/>
      <c r="GHN9" s="808"/>
      <c r="GHO9" s="808"/>
      <c r="GHP9" s="808"/>
      <c r="GHQ9" s="808"/>
      <c r="GHR9" s="808"/>
      <c r="GHS9" s="808"/>
      <c r="GHT9" s="808"/>
      <c r="GHU9" s="808"/>
      <c r="GHV9" s="808"/>
      <c r="GHW9" s="808"/>
      <c r="GHX9" s="808"/>
      <c r="GHY9" s="808"/>
      <c r="GHZ9" s="808"/>
      <c r="GIA9" s="808"/>
      <c r="GIB9" s="808"/>
      <c r="GIC9" s="808"/>
      <c r="GID9" s="808"/>
      <c r="GIE9" s="808"/>
      <c r="GIF9" s="808"/>
      <c r="GIG9" s="808"/>
      <c r="GIH9" s="808"/>
      <c r="GII9" s="808"/>
      <c r="GIJ9" s="808"/>
      <c r="GIK9" s="808"/>
      <c r="GIL9" s="808"/>
      <c r="GIM9" s="808"/>
      <c r="GIN9" s="808"/>
      <c r="GIO9" s="808"/>
      <c r="GIP9" s="808"/>
      <c r="GIQ9" s="808"/>
      <c r="GIR9" s="808"/>
      <c r="GIS9" s="808"/>
      <c r="GIT9" s="808"/>
      <c r="GIU9" s="808"/>
      <c r="GIV9" s="808"/>
      <c r="GIW9" s="808"/>
      <c r="GIX9" s="808"/>
      <c r="GIY9" s="808"/>
      <c r="GIZ9" s="808"/>
      <c r="GJA9" s="808"/>
      <c r="GJB9" s="808"/>
      <c r="GJC9" s="808"/>
      <c r="GJD9" s="808"/>
      <c r="GJE9" s="808"/>
      <c r="GJF9" s="808"/>
      <c r="GJG9" s="808"/>
      <c r="GJH9" s="808"/>
      <c r="GJI9" s="808"/>
      <c r="GJJ9" s="808"/>
      <c r="GJK9" s="808"/>
      <c r="GJL9" s="808"/>
      <c r="GJM9" s="808"/>
      <c r="GJN9" s="808"/>
      <c r="GJO9" s="808"/>
      <c r="GJP9" s="808"/>
      <c r="GJQ9" s="808"/>
      <c r="GJR9" s="808"/>
      <c r="GJS9" s="808"/>
      <c r="GJT9" s="808"/>
      <c r="GJU9" s="808"/>
      <c r="GJV9" s="808"/>
      <c r="GJW9" s="808"/>
      <c r="GJX9" s="808"/>
      <c r="GJY9" s="808"/>
      <c r="GJZ9" s="808"/>
      <c r="GKA9" s="808"/>
      <c r="GKB9" s="808"/>
      <c r="GKC9" s="808"/>
      <c r="GKD9" s="808"/>
      <c r="GKE9" s="808"/>
      <c r="GKF9" s="808"/>
      <c r="GKG9" s="808"/>
      <c r="GKH9" s="808"/>
      <c r="GKI9" s="808"/>
      <c r="GKJ9" s="808"/>
      <c r="GKK9" s="808"/>
      <c r="GKL9" s="808"/>
      <c r="GKM9" s="808"/>
      <c r="GKN9" s="808"/>
      <c r="GKO9" s="808"/>
      <c r="GKP9" s="808"/>
      <c r="GKQ9" s="808"/>
      <c r="GKR9" s="808"/>
      <c r="GKS9" s="808"/>
      <c r="GKT9" s="808"/>
      <c r="GKU9" s="808"/>
      <c r="GKV9" s="808"/>
      <c r="GKW9" s="808"/>
      <c r="GKX9" s="808"/>
      <c r="GKY9" s="808"/>
      <c r="GKZ9" s="808"/>
      <c r="GLA9" s="808"/>
      <c r="GLB9" s="808"/>
      <c r="GLC9" s="808"/>
      <c r="GLD9" s="808"/>
      <c r="GLE9" s="808"/>
      <c r="GLF9" s="808"/>
      <c r="GLG9" s="808"/>
      <c r="GLH9" s="808"/>
      <c r="GLI9" s="808"/>
      <c r="GLJ9" s="808"/>
      <c r="GLK9" s="808"/>
      <c r="GLL9" s="808"/>
      <c r="GLM9" s="808"/>
      <c r="GLN9" s="808"/>
      <c r="GLO9" s="808"/>
      <c r="GLP9" s="808"/>
      <c r="GLQ9" s="808"/>
      <c r="GLR9" s="808"/>
      <c r="GLS9" s="808"/>
      <c r="GLT9" s="808"/>
      <c r="GLU9" s="808"/>
      <c r="GLV9" s="808"/>
      <c r="GLW9" s="808"/>
      <c r="GLX9" s="808"/>
      <c r="GLY9" s="808"/>
      <c r="GLZ9" s="808"/>
      <c r="GMA9" s="808"/>
      <c r="GMB9" s="808"/>
      <c r="GMC9" s="808"/>
      <c r="GMD9" s="808"/>
      <c r="GME9" s="808"/>
      <c r="GMF9" s="808"/>
      <c r="GMG9" s="808"/>
      <c r="GMH9" s="808"/>
      <c r="GMI9" s="808"/>
      <c r="GMJ9" s="808"/>
      <c r="GMK9" s="808"/>
      <c r="GML9" s="808"/>
      <c r="GMM9" s="808"/>
      <c r="GMN9" s="808"/>
      <c r="GMO9" s="808"/>
      <c r="GMP9" s="808"/>
      <c r="GMQ9" s="808"/>
      <c r="GMR9" s="808"/>
      <c r="GMS9" s="808"/>
      <c r="GMT9" s="808"/>
      <c r="GMU9" s="808"/>
      <c r="GMV9" s="808"/>
      <c r="GMW9" s="808"/>
      <c r="GMX9" s="808"/>
      <c r="GMY9" s="808"/>
      <c r="GMZ9" s="808"/>
      <c r="GNA9" s="808"/>
      <c r="GNB9" s="808"/>
      <c r="GNC9" s="808"/>
      <c r="GND9" s="808"/>
      <c r="GNE9" s="808"/>
      <c r="GNF9" s="808"/>
      <c r="GNG9" s="808"/>
      <c r="GNH9" s="808"/>
      <c r="GNI9" s="808"/>
      <c r="GNJ9" s="808"/>
      <c r="GNK9" s="808"/>
      <c r="GNL9" s="808"/>
      <c r="GNM9" s="808"/>
      <c r="GNN9" s="808"/>
      <c r="GNO9" s="808"/>
      <c r="GNP9" s="808"/>
      <c r="GNQ9" s="808"/>
      <c r="GNR9" s="808"/>
      <c r="GNS9" s="808"/>
      <c r="GNT9" s="808"/>
      <c r="GNU9" s="808"/>
      <c r="GNV9" s="808"/>
      <c r="GNW9" s="808"/>
      <c r="GNX9" s="808"/>
      <c r="GNY9" s="808"/>
      <c r="GNZ9" s="808"/>
      <c r="GOA9" s="808"/>
      <c r="GOB9" s="808"/>
      <c r="GOC9" s="808"/>
      <c r="GOD9" s="808"/>
      <c r="GOE9" s="808"/>
      <c r="GOF9" s="808"/>
      <c r="GOG9" s="808"/>
      <c r="GOH9" s="808"/>
      <c r="GOI9" s="808"/>
      <c r="GOJ9" s="808"/>
      <c r="GOK9" s="808"/>
      <c r="GOL9" s="808"/>
      <c r="GOM9" s="808"/>
      <c r="GON9" s="808"/>
      <c r="GOO9" s="808"/>
      <c r="GOP9" s="808"/>
      <c r="GOQ9" s="808"/>
      <c r="GOR9" s="808"/>
      <c r="GOS9" s="808"/>
      <c r="GOT9" s="808"/>
      <c r="GOU9" s="808"/>
      <c r="GOV9" s="808"/>
      <c r="GOW9" s="808"/>
      <c r="GOX9" s="808"/>
      <c r="GOY9" s="808"/>
      <c r="GOZ9" s="808"/>
      <c r="GPA9" s="808"/>
      <c r="GPB9" s="808"/>
      <c r="GPC9" s="808"/>
      <c r="GPD9" s="808"/>
      <c r="GPE9" s="808"/>
      <c r="GPF9" s="808"/>
      <c r="GPG9" s="808"/>
      <c r="GPH9" s="808"/>
      <c r="GPI9" s="808"/>
      <c r="GPJ9" s="808"/>
      <c r="GPK9" s="808"/>
      <c r="GPL9" s="808"/>
      <c r="GPM9" s="808"/>
      <c r="GPN9" s="808"/>
      <c r="GPO9" s="808"/>
      <c r="GPP9" s="808"/>
      <c r="GPQ9" s="808"/>
      <c r="GPR9" s="808"/>
      <c r="GPS9" s="808"/>
      <c r="GPT9" s="808"/>
      <c r="GPU9" s="808"/>
      <c r="GPV9" s="808"/>
      <c r="GPW9" s="808"/>
      <c r="GPX9" s="808"/>
      <c r="GPY9" s="808"/>
      <c r="GPZ9" s="808"/>
      <c r="GQA9" s="808"/>
      <c r="GQB9" s="808"/>
      <c r="GQC9" s="808"/>
      <c r="GQD9" s="808"/>
      <c r="GQE9" s="808"/>
      <c r="GQF9" s="808"/>
      <c r="GQG9" s="808"/>
      <c r="GQH9" s="808"/>
      <c r="GQI9" s="808"/>
      <c r="GQJ9" s="808"/>
      <c r="GQK9" s="808"/>
      <c r="GQL9" s="808"/>
      <c r="GQM9" s="808"/>
      <c r="GQN9" s="808"/>
      <c r="GQO9" s="808"/>
      <c r="GQP9" s="808"/>
      <c r="GQQ9" s="808"/>
      <c r="GQR9" s="808"/>
      <c r="GQS9" s="808"/>
      <c r="GQT9" s="808"/>
      <c r="GQU9" s="808"/>
      <c r="GQV9" s="808"/>
      <c r="GQW9" s="808"/>
      <c r="GQX9" s="808"/>
      <c r="GQY9" s="808"/>
      <c r="GQZ9" s="808"/>
      <c r="GRA9" s="808"/>
      <c r="GRB9" s="808"/>
      <c r="GRC9" s="808"/>
      <c r="GRD9" s="808"/>
      <c r="GRE9" s="808"/>
      <c r="GRF9" s="808"/>
      <c r="GRG9" s="808"/>
      <c r="GRH9" s="808"/>
      <c r="GRI9" s="808"/>
      <c r="GRJ9" s="808"/>
      <c r="GRK9" s="808"/>
      <c r="GRL9" s="808"/>
      <c r="GRM9" s="808"/>
      <c r="GRN9" s="808"/>
      <c r="GRO9" s="808"/>
      <c r="GRP9" s="808"/>
      <c r="GRQ9" s="808"/>
      <c r="GRR9" s="808"/>
      <c r="GRS9" s="808"/>
      <c r="GRT9" s="808"/>
      <c r="GRU9" s="808"/>
      <c r="GRV9" s="808"/>
      <c r="GRW9" s="808"/>
      <c r="GRX9" s="808"/>
      <c r="GRY9" s="808"/>
      <c r="GRZ9" s="808"/>
      <c r="GSA9" s="808"/>
      <c r="GSB9" s="808"/>
      <c r="GSC9" s="808"/>
      <c r="GSD9" s="808"/>
      <c r="GSE9" s="808"/>
      <c r="GSF9" s="808"/>
      <c r="GSG9" s="808"/>
      <c r="GSH9" s="808"/>
      <c r="GSI9" s="808"/>
      <c r="GSJ9" s="808"/>
      <c r="GSK9" s="808"/>
      <c r="GSL9" s="808"/>
      <c r="GSM9" s="808"/>
      <c r="GSN9" s="808"/>
      <c r="GSO9" s="808"/>
      <c r="GSP9" s="808"/>
      <c r="GSQ9" s="808"/>
      <c r="GSR9" s="808"/>
      <c r="GSS9" s="808"/>
      <c r="GST9" s="808"/>
      <c r="GSU9" s="808"/>
      <c r="GSV9" s="808"/>
      <c r="GSW9" s="808"/>
      <c r="GSX9" s="808"/>
      <c r="GSY9" s="808"/>
      <c r="GSZ9" s="808"/>
      <c r="GTA9" s="808"/>
      <c r="GTB9" s="808"/>
      <c r="GTC9" s="808"/>
      <c r="GTD9" s="808"/>
      <c r="GTE9" s="808"/>
      <c r="GTF9" s="808"/>
      <c r="GTG9" s="808"/>
      <c r="GTH9" s="808"/>
      <c r="GTI9" s="808"/>
      <c r="GTJ9" s="808"/>
      <c r="GTK9" s="808"/>
      <c r="GTL9" s="808"/>
      <c r="GTM9" s="808"/>
      <c r="GTN9" s="808"/>
      <c r="GTO9" s="808"/>
      <c r="GTP9" s="808"/>
      <c r="GTQ9" s="808"/>
      <c r="GTR9" s="808"/>
      <c r="GTS9" s="808"/>
      <c r="GTT9" s="808"/>
      <c r="GTU9" s="808"/>
      <c r="GTV9" s="808"/>
      <c r="GTW9" s="808"/>
      <c r="GTX9" s="808"/>
      <c r="GTY9" s="808"/>
      <c r="GTZ9" s="808"/>
      <c r="GUA9" s="808"/>
      <c r="GUB9" s="808"/>
      <c r="GUC9" s="808"/>
      <c r="GUD9" s="808"/>
      <c r="GUE9" s="808"/>
      <c r="GUF9" s="808"/>
      <c r="GUG9" s="808"/>
      <c r="GUH9" s="808"/>
      <c r="GUI9" s="808"/>
      <c r="GUJ9" s="808"/>
      <c r="GUK9" s="808"/>
      <c r="GUL9" s="808"/>
      <c r="GUM9" s="808"/>
      <c r="GUN9" s="808"/>
      <c r="GUO9" s="808"/>
      <c r="GUP9" s="808"/>
      <c r="GUQ9" s="808"/>
      <c r="GUR9" s="808"/>
      <c r="GUS9" s="808"/>
      <c r="GUT9" s="808"/>
      <c r="GUU9" s="808"/>
      <c r="GUV9" s="808"/>
      <c r="GUW9" s="808"/>
      <c r="GUX9" s="808"/>
      <c r="GUY9" s="808"/>
      <c r="GUZ9" s="808"/>
      <c r="GVA9" s="808"/>
      <c r="GVB9" s="808"/>
      <c r="GVC9" s="808"/>
      <c r="GVD9" s="808"/>
      <c r="GVE9" s="808"/>
      <c r="GVF9" s="808"/>
      <c r="GVG9" s="808"/>
      <c r="GVH9" s="808"/>
      <c r="GVI9" s="808"/>
      <c r="GVJ9" s="808"/>
      <c r="GVK9" s="808"/>
      <c r="GVL9" s="808"/>
      <c r="GVM9" s="808"/>
      <c r="GVN9" s="808"/>
      <c r="GVO9" s="808"/>
      <c r="GVP9" s="808"/>
      <c r="GVQ9" s="808"/>
      <c r="GVR9" s="808"/>
      <c r="GVS9" s="808"/>
      <c r="GVT9" s="808"/>
      <c r="GVU9" s="808"/>
      <c r="GVV9" s="808"/>
      <c r="GVW9" s="808"/>
      <c r="GVX9" s="808"/>
      <c r="GVY9" s="808"/>
      <c r="GVZ9" s="808"/>
      <c r="GWA9" s="808"/>
      <c r="GWB9" s="808"/>
      <c r="GWC9" s="808"/>
      <c r="GWD9" s="808"/>
      <c r="GWE9" s="808"/>
      <c r="GWF9" s="808"/>
      <c r="GWG9" s="808"/>
      <c r="GWH9" s="808"/>
      <c r="GWI9" s="808"/>
      <c r="GWJ9" s="808"/>
      <c r="GWK9" s="808"/>
      <c r="GWL9" s="808"/>
      <c r="GWM9" s="808"/>
      <c r="GWN9" s="808"/>
      <c r="GWO9" s="808"/>
      <c r="GWP9" s="808"/>
      <c r="GWQ9" s="808"/>
      <c r="GWR9" s="808"/>
      <c r="GWS9" s="808"/>
      <c r="GWT9" s="808"/>
      <c r="GWU9" s="808"/>
      <c r="GWV9" s="808"/>
      <c r="GWW9" s="808"/>
      <c r="GWX9" s="808"/>
      <c r="GWY9" s="808"/>
      <c r="GWZ9" s="808"/>
      <c r="GXA9" s="808"/>
      <c r="GXB9" s="808"/>
      <c r="GXC9" s="808"/>
      <c r="GXD9" s="808"/>
      <c r="GXE9" s="808"/>
      <c r="GXF9" s="808"/>
      <c r="GXG9" s="808"/>
      <c r="GXH9" s="808"/>
      <c r="GXI9" s="808"/>
      <c r="GXJ9" s="808"/>
      <c r="GXK9" s="808"/>
      <c r="GXL9" s="808"/>
      <c r="GXM9" s="808"/>
      <c r="GXN9" s="808"/>
      <c r="GXO9" s="808"/>
      <c r="GXP9" s="808"/>
      <c r="GXQ9" s="808"/>
      <c r="GXR9" s="808"/>
      <c r="GXS9" s="808"/>
      <c r="GXT9" s="808"/>
      <c r="GXU9" s="808"/>
      <c r="GXV9" s="808"/>
      <c r="GXW9" s="808"/>
      <c r="GXX9" s="808"/>
      <c r="GXY9" s="808"/>
      <c r="GXZ9" s="808"/>
      <c r="GYA9" s="808"/>
      <c r="GYB9" s="808"/>
      <c r="GYC9" s="808"/>
      <c r="GYD9" s="808"/>
      <c r="GYE9" s="808"/>
      <c r="GYF9" s="808"/>
      <c r="GYG9" s="808"/>
      <c r="GYH9" s="808"/>
      <c r="GYI9" s="808"/>
      <c r="GYJ9" s="808"/>
      <c r="GYK9" s="808"/>
      <c r="GYL9" s="808"/>
      <c r="GYM9" s="808"/>
      <c r="GYN9" s="808"/>
      <c r="GYO9" s="808"/>
      <c r="GYP9" s="808"/>
      <c r="GYQ9" s="808"/>
      <c r="GYR9" s="808"/>
      <c r="GYS9" s="808"/>
      <c r="GYT9" s="808"/>
      <c r="GYU9" s="808"/>
      <c r="GYV9" s="808"/>
      <c r="GYW9" s="808"/>
      <c r="GYX9" s="808"/>
      <c r="GYY9" s="808"/>
      <c r="GYZ9" s="808"/>
      <c r="GZA9" s="808"/>
      <c r="GZB9" s="808"/>
      <c r="GZC9" s="808"/>
      <c r="GZD9" s="808"/>
      <c r="GZE9" s="808"/>
      <c r="GZF9" s="808"/>
      <c r="GZG9" s="808"/>
      <c r="GZH9" s="808"/>
      <c r="GZI9" s="808"/>
      <c r="GZJ9" s="808"/>
      <c r="GZK9" s="808"/>
      <c r="GZL9" s="808"/>
      <c r="GZM9" s="808"/>
      <c r="GZN9" s="808"/>
      <c r="GZO9" s="808"/>
      <c r="GZP9" s="808"/>
      <c r="GZQ9" s="808"/>
      <c r="GZR9" s="808"/>
      <c r="GZS9" s="808"/>
      <c r="GZT9" s="808"/>
      <c r="GZU9" s="808"/>
      <c r="GZV9" s="808"/>
      <c r="GZW9" s="808"/>
      <c r="GZX9" s="808"/>
      <c r="GZY9" s="808"/>
      <c r="GZZ9" s="808"/>
      <c r="HAA9" s="808"/>
      <c r="HAB9" s="808"/>
      <c r="HAC9" s="808"/>
      <c r="HAD9" s="808"/>
      <c r="HAE9" s="808"/>
      <c r="HAF9" s="808"/>
      <c r="HAG9" s="808"/>
      <c r="HAH9" s="808"/>
      <c r="HAI9" s="808"/>
      <c r="HAJ9" s="808"/>
      <c r="HAK9" s="808"/>
      <c r="HAL9" s="808"/>
      <c r="HAM9" s="808"/>
      <c r="HAN9" s="808"/>
      <c r="HAO9" s="808"/>
      <c r="HAP9" s="808"/>
      <c r="HAQ9" s="808"/>
      <c r="HAR9" s="808"/>
      <c r="HAS9" s="808"/>
      <c r="HAT9" s="808"/>
      <c r="HAU9" s="808"/>
      <c r="HAV9" s="808"/>
      <c r="HAW9" s="808"/>
      <c r="HAX9" s="808"/>
      <c r="HAY9" s="808"/>
      <c r="HAZ9" s="808"/>
      <c r="HBA9" s="808"/>
      <c r="HBB9" s="808"/>
      <c r="HBC9" s="808"/>
      <c r="HBD9" s="808"/>
      <c r="HBE9" s="808"/>
      <c r="HBF9" s="808"/>
      <c r="HBG9" s="808"/>
      <c r="HBH9" s="808"/>
      <c r="HBI9" s="808"/>
      <c r="HBJ9" s="808"/>
      <c r="HBK9" s="808"/>
      <c r="HBL9" s="808"/>
      <c r="HBM9" s="808"/>
      <c r="HBN9" s="808"/>
      <c r="HBO9" s="808"/>
      <c r="HBP9" s="808"/>
      <c r="HBQ9" s="808"/>
      <c r="HBR9" s="808"/>
      <c r="HBS9" s="808"/>
      <c r="HBT9" s="808"/>
      <c r="HBU9" s="808"/>
      <c r="HBV9" s="808"/>
      <c r="HBW9" s="808"/>
      <c r="HBX9" s="808"/>
      <c r="HBY9" s="808"/>
      <c r="HBZ9" s="808"/>
      <c r="HCA9" s="808"/>
      <c r="HCB9" s="808"/>
      <c r="HCC9" s="808"/>
      <c r="HCD9" s="808"/>
      <c r="HCE9" s="808"/>
      <c r="HCF9" s="808"/>
      <c r="HCG9" s="808"/>
      <c r="HCH9" s="808"/>
      <c r="HCI9" s="808"/>
      <c r="HCJ9" s="808"/>
      <c r="HCK9" s="808"/>
      <c r="HCL9" s="808"/>
      <c r="HCM9" s="808"/>
      <c r="HCN9" s="808"/>
      <c r="HCO9" s="808"/>
      <c r="HCP9" s="808"/>
      <c r="HCQ9" s="808"/>
      <c r="HCR9" s="808"/>
      <c r="HCS9" s="808"/>
      <c r="HCT9" s="808"/>
      <c r="HCU9" s="808"/>
      <c r="HCV9" s="808"/>
      <c r="HCW9" s="808"/>
      <c r="HCX9" s="808"/>
      <c r="HCY9" s="808"/>
      <c r="HCZ9" s="808"/>
      <c r="HDA9" s="808"/>
      <c r="HDB9" s="808"/>
      <c r="HDC9" s="808"/>
      <c r="HDD9" s="808"/>
      <c r="HDE9" s="808"/>
      <c r="HDF9" s="808"/>
      <c r="HDG9" s="808"/>
      <c r="HDH9" s="808"/>
      <c r="HDI9" s="808"/>
      <c r="HDJ9" s="808"/>
      <c r="HDK9" s="808"/>
      <c r="HDL9" s="808"/>
      <c r="HDM9" s="808"/>
      <c r="HDN9" s="808"/>
      <c r="HDO9" s="808"/>
      <c r="HDP9" s="808"/>
      <c r="HDQ9" s="808"/>
      <c r="HDR9" s="808"/>
      <c r="HDS9" s="808"/>
      <c r="HDT9" s="808"/>
      <c r="HDU9" s="808"/>
      <c r="HDV9" s="808"/>
      <c r="HDW9" s="808"/>
      <c r="HDX9" s="808"/>
      <c r="HDY9" s="808"/>
      <c r="HDZ9" s="808"/>
      <c r="HEA9" s="808"/>
      <c r="HEB9" s="808"/>
      <c r="HEC9" s="808"/>
      <c r="HED9" s="808"/>
      <c r="HEE9" s="808"/>
      <c r="HEF9" s="808"/>
      <c r="HEG9" s="808"/>
      <c r="HEH9" s="808"/>
      <c r="HEI9" s="808"/>
      <c r="HEJ9" s="808"/>
      <c r="HEK9" s="808"/>
      <c r="HEL9" s="808"/>
      <c r="HEM9" s="808"/>
      <c r="HEN9" s="808"/>
      <c r="HEO9" s="808"/>
      <c r="HEP9" s="808"/>
      <c r="HEQ9" s="808"/>
      <c r="HER9" s="808"/>
      <c r="HES9" s="808"/>
      <c r="HET9" s="808"/>
      <c r="HEU9" s="808"/>
      <c r="HEV9" s="808"/>
      <c r="HEW9" s="808"/>
      <c r="HEX9" s="808"/>
      <c r="HEY9" s="808"/>
      <c r="HEZ9" s="808"/>
      <c r="HFA9" s="808"/>
      <c r="HFB9" s="808"/>
      <c r="HFC9" s="808"/>
      <c r="HFD9" s="808"/>
      <c r="HFE9" s="808"/>
      <c r="HFF9" s="808"/>
      <c r="HFG9" s="808"/>
      <c r="HFH9" s="808"/>
      <c r="HFI9" s="808"/>
      <c r="HFJ9" s="808"/>
      <c r="HFK9" s="808"/>
      <c r="HFL9" s="808"/>
      <c r="HFM9" s="808"/>
      <c r="HFN9" s="808"/>
      <c r="HFO9" s="808"/>
      <c r="HFP9" s="808"/>
      <c r="HFQ9" s="808"/>
      <c r="HFR9" s="808"/>
      <c r="HFS9" s="808"/>
      <c r="HFT9" s="808"/>
      <c r="HFU9" s="808"/>
      <c r="HFV9" s="808"/>
      <c r="HFW9" s="808"/>
      <c r="HFX9" s="808"/>
      <c r="HFY9" s="808"/>
      <c r="HFZ9" s="808"/>
      <c r="HGA9" s="808"/>
      <c r="HGB9" s="808"/>
      <c r="HGC9" s="808"/>
      <c r="HGD9" s="808"/>
      <c r="HGE9" s="808"/>
      <c r="HGF9" s="808"/>
      <c r="HGG9" s="808"/>
      <c r="HGH9" s="808"/>
      <c r="HGI9" s="808"/>
      <c r="HGJ9" s="808"/>
      <c r="HGK9" s="808"/>
      <c r="HGL9" s="808"/>
      <c r="HGM9" s="808"/>
      <c r="HGN9" s="808"/>
      <c r="HGO9" s="808"/>
      <c r="HGP9" s="808"/>
      <c r="HGQ9" s="808"/>
      <c r="HGR9" s="808"/>
      <c r="HGS9" s="808"/>
      <c r="HGT9" s="808"/>
      <c r="HGU9" s="808"/>
      <c r="HGV9" s="808"/>
      <c r="HGW9" s="808"/>
      <c r="HGX9" s="808"/>
      <c r="HGY9" s="808"/>
      <c r="HGZ9" s="808"/>
      <c r="HHA9" s="808"/>
      <c r="HHB9" s="808"/>
      <c r="HHC9" s="808"/>
      <c r="HHD9" s="808"/>
      <c r="HHE9" s="808"/>
      <c r="HHF9" s="808"/>
      <c r="HHG9" s="808"/>
      <c r="HHH9" s="808"/>
      <c r="HHI9" s="808"/>
      <c r="HHJ9" s="808"/>
      <c r="HHK9" s="808"/>
      <c r="HHL9" s="808"/>
      <c r="HHM9" s="808"/>
      <c r="HHN9" s="808"/>
      <c r="HHO9" s="808"/>
      <c r="HHP9" s="808"/>
      <c r="HHQ9" s="808"/>
      <c r="HHR9" s="808"/>
      <c r="HHS9" s="808"/>
      <c r="HHT9" s="808"/>
      <c r="HHU9" s="808"/>
      <c r="HHV9" s="808"/>
      <c r="HHW9" s="808"/>
      <c r="HHX9" s="808"/>
      <c r="HHY9" s="808"/>
      <c r="HHZ9" s="808"/>
      <c r="HIA9" s="808"/>
      <c r="HIB9" s="808"/>
      <c r="HIC9" s="808"/>
      <c r="HID9" s="808"/>
      <c r="HIE9" s="808"/>
      <c r="HIF9" s="808"/>
      <c r="HIG9" s="808"/>
      <c r="HIH9" s="808"/>
      <c r="HII9" s="808"/>
      <c r="HIJ9" s="808"/>
      <c r="HIK9" s="808"/>
      <c r="HIL9" s="808"/>
      <c r="HIM9" s="808"/>
      <c r="HIN9" s="808"/>
      <c r="HIO9" s="808"/>
      <c r="HIP9" s="808"/>
      <c r="HIQ9" s="808"/>
      <c r="HIR9" s="808"/>
      <c r="HIS9" s="808"/>
      <c r="HIT9" s="808"/>
      <c r="HIU9" s="808"/>
      <c r="HIV9" s="808"/>
      <c r="HIW9" s="808"/>
      <c r="HIX9" s="808"/>
      <c r="HIY9" s="808"/>
      <c r="HIZ9" s="808"/>
      <c r="HJA9" s="808"/>
      <c r="HJB9" s="808"/>
      <c r="HJC9" s="808"/>
      <c r="HJD9" s="808"/>
      <c r="HJE9" s="808"/>
      <c r="HJF9" s="808"/>
      <c r="HJG9" s="808"/>
      <c r="HJH9" s="808"/>
      <c r="HJI9" s="808"/>
      <c r="HJJ9" s="808"/>
      <c r="HJK9" s="808"/>
      <c r="HJL9" s="808"/>
      <c r="HJM9" s="808"/>
      <c r="HJN9" s="808"/>
      <c r="HJO9" s="808"/>
      <c r="HJP9" s="808"/>
      <c r="HJQ9" s="808"/>
      <c r="HJR9" s="808"/>
      <c r="HJS9" s="808"/>
      <c r="HJT9" s="808"/>
      <c r="HJU9" s="808"/>
      <c r="HJV9" s="808"/>
      <c r="HJW9" s="808"/>
      <c r="HJX9" s="808"/>
      <c r="HJY9" s="808"/>
      <c r="HJZ9" s="808"/>
      <c r="HKA9" s="808"/>
      <c r="HKB9" s="808"/>
      <c r="HKC9" s="808"/>
      <c r="HKD9" s="808"/>
      <c r="HKE9" s="808"/>
      <c r="HKF9" s="808"/>
      <c r="HKG9" s="808"/>
      <c r="HKH9" s="808"/>
      <c r="HKI9" s="808"/>
      <c r="HKJ9" s="808"/>
      <c r="HKK9" s="808"/>
      <c r="HKL9" s="808"/>
      <c r="HKM9" s="808"/>
      <c r="HKN9" s="808"/>
      <c r="HKO9" s="808"/>
      <c r="HKP9" s="808"/>
      <c r="HKQ9" s="808"/>
      <c r="HKR9" s="808"/>
      <c r="HKS9" s="808"/>
      <c r="HKT9" s="808"/>
      <c r="HKU9" s="808"/>
      <c r="HKV9" s="808"/>
      <c r="HKW9" s="808"/>
      <c r="HKX9" s="808"/>
      <c r="HKY9" s="808"/>
      <c r="HKZ9" s="808"/>
      <c r="HLA9" s="808"/>
      <c r="HLB9" s="808"/>
      <c r="HLC9" s="808"/>
      <c r="HLD9" s="808"/>
      <c r="HLE9" s="808"/>
      <c r="HLF9" s="808"/>
      <c r="HLG9" s="808"/>
      <c r="HLH9" s="808"/>
      <c r="HLI9" s="808"/>
      <c r="HLJ9" s="808"/>
      <c r="HLK9" s="808"/>
      <c r="HLL9" s="808"/>
      <c r="HLM9" s="808"/>
      <c r="HLN9" s="808"/>
      <c r="HLO9" s="808"/>
      <c r="HLP9" s="808"/>
      <c r="HLQ9" s="808"/>
      <c r="HLR9" s="808"/>
      <c r="HLS9" s="808"/>
      <c r="HLT9" s="808"/>
      <c r="HLU9" s="808"/>
      <c r="HLV9" s="808"/>
      <c r="HLW9" s="808"/>
      <c r="HLX9" s="808"/>
      <c r="HLY9" s="808"/>
      <c r="HLZ9" s="808"/>
      <c r="HMA9" s="808"/>
      <c r="HMB9" s="808"/>
      <c r="HMC9" s="808"/>
      <c r="HMD9" s="808"/>
      <c r="HME9" s="808"/>
      <c r="HMF9" s="808"/>
      <c r="HMG9" s="808"/>
      <c r="HMH9" s="808"/>
      <c r="HMI9" s="808"/>
      <c r="HMJ9" s="808"/>
      <c r="HMK9" s="808"/>
      <c r="HML9" s="808"/>
      <c r="HMM9" s="808"/>
      <c r="HMN9" s="808"/>
      <c r="HMO9" s="808"/>
      <c r="HMP9" s="808"/>
      <c r="HMQ9" s="808"/>
      <c r="HMR9" s="808"/>
      <c r="HMS9" s="808"/>
      <c r="HMT9" s="808"/>
      <c r="HMU9" s="808"/>
      <c r="HMV9" s="808"/>
      <c r="HMW9" s="808"/>
      <c r="HMX9" s="808"/>
      <c r="HMY9" s="808"/>
      <c r="HMZ9" s="808"/>
      <c r="HNA9" s="808"/>
      <c r="HNB9" s="808"/>
      <c r="HNC9" s="808"/>
      <c r="HND9" s="808"/>
      <c r="HNE9" s="808"/>
      <c r="HNF9" s="808"/>
      <c r="HNG9" s="808"/>
      <c r="HNH9" s="808"/>
      <c r="HNI9" s="808"/>
      <c r="HNJ9" s="808"/>
      <c r="HNK9" s="808"/>
      <c r="HNL9" s="808"/>
      <c r="HNM9" s="808"/>
      <c r="HNN9" s="808"/>
      <c r="HNO9" s="808"/>
      <c r="HNP9" s="808"/>
      <c r="HNQ9" s="808"/>
      <c r="HNR9" s="808"/>
      <c r="HNS9" s="808"/>
      <c r="HNT9" s="808"/>
      <c r="HNU9" s="808"/>
      <c r="HNV9" s="808"/>
      <c r="HNW9" s="808"/>
      <c r="HNX9" s="808"/>
      <c r="HNY9" s="808"/>
      <c r="HNZ9" s="808"/>
      <c r="HOA9" s="808"/>
      <c r="HOB9" s="808"/>
      <c r="HOC9" s="808"/>
      <c r="HOD9" s="808"/>
      <c r="HOE9" s="808"/>
      <c r="HOF9" s="808"/>
      <c r="HOG9" s="808"/>
      <c r="HOH9" s="808"/>
      <c r="HOI9" s="808"/>
      <c r="HOJ9" s="808"/>
      <c r="HOK9" s="808"/>
      <c r="HOL9" s="808"/>
      <c r="HOM9" s="808"/>
      <c r="HON9" s="808"/>
      <c r="HOO9" s="808"/>
      <c r="HOP9" s="808"/>
      <c r="HOQ9" s="808"/>
      <c r="HOR9" s="808"/>
      <c r="HOS9" s="808"/>
      <c r="HOT9" s="808"/>
      <c r="HOU9" s="808"/>
      <c r="HOV9" s="808"/>
      <c r="HOW9" s="808"/>
      <c r="HOX9" s="808"/>
      <c r="HOY9" s="808"/>
      <c r="HOZ9" s="808"/>
      <c r="HPA9" s="808"/>
      <c r="HPB9" s="808"/>
      <c r="HPC9" s="808"/>
      <c r="HPD9" s="808"/>
      <c r="HPE9" s="808"/>
      <c r="HPF9" s="808"/>
      <c r="HPG9" s="808"/>
      <c r="HPH9" s="808"/>
      <c r="HPI9" s="808"/>
      <c r="HPJ9" s="808"/>
      <c r="HPK9" s="808"/>
      <c r="HPL9" s="808"/>
      <c r="HPM9" s="808"/>
      <c r="HPN9" s="808"/>
      <c r="HPO9" s="808"/>
      <c r="HPP9" s="808"/>
      <c r="HPQ9" s="808"/>
      <c r="HPR9" s="808"/>
      <c r="HPS9" s="808"/>
      <c r="HPT9" s="808"/>
      <c r="HPU9" s="808"/>
      <c r="HPV9" s="808"/>
      <c r="HPW9" s="808"/>
      <c r="HPX9" s="808"/>
      <c r="HPY9" s="808"/>
      <c r="HPZ9" s="808"/>
      <c r="HQA9" s="808"/>
      <c r="HQB9" s="808"/>
      <c r="HQC9" s="808"/>
      <c r="HQD9" s="808"/>
      <c r="HQE9" s="808"/>
      <c r="HQF9" s="808"/>
      <c r="HQG9" s="808"/>
      <c r="HQH9" s="808"/>
      <c r="HQI9" s="808"/>
      <c r="HQJ9" s="808"/>
      <c r="HQK9" s="808"/>
      <c r="HQL9" s="808"/>
      <c r="HQM9" s="808"/>
      <c r="HQN9" s="808"/>
      <c r="HQO9" s="808"/>
      <c r="HQP9" s="808"/>
      <c r="HQQ9" s="808"/>
      <c r="HQR9" s="808"/>
      <c r="HQS9" s="808"/>
      <c r="HQT9" s="808"/>
      <c r="HQU9" s="808"/>
      <c r="HQV9" s="808"/>
      <c r="HQW9" s="808"/>
      <c r="HQX9" s="808"/>
      <c r="HQY9" s="808"/>
      <c r="HQZ9" s="808"/>
      <c r="HRA9" s="808"/>
      <c r="HRB9" s="808"/>
      <c r="HRC9" s="808"/>
      <c r="HRD9" s="808"/>
      <c r="HRE9" s="808"/>
      <c r="HRF9" s="808"/>
      <c r="HRG9" s="808"/>
      <c r="HRH9" s="808"/>
      <c r="HRI9" s="808"/>
      <c r="HRJ9" s="808"/>
      <c r="HRK9" s="808"/>
      <c r="HRL9" s="808"/>
      <c r="HRM9" s="808"/>
      <c r="HRN9" s="808"/>
      <c r="HRO9" s="808"/>
      <c r="HRP9" s="808"/>
      <c r="HRQ9" s="808"/>
      <c r="HRR9" s="808"/>
      <c r="HRS9" s="808"/>
      <c r="HRT9" s="808"/>
      <c r="HRU9" s="808"/>
      <c r="HRV9" s="808"/>
      <c r="HRW9" s="808"/>
      <c r="HRX9" s="808"/>
      <c r="HRY9" s="808"/>
      <c r="HRZ9" s="808"/>
      <c r="HSA9" s="808"/>
      <c r="HSB9" s="808"/>
      <c r="HSC9" s="808"/>
      <c r="HSD9" s="808"/>
      <c r="HSE9" s="808"/>
      <c r="HSF9" s="808"/>
      <c r="HSG9" s="808"/>
      <c r="HSH9" s="808"/>
      <c r="HSI9" s="808"/>
      <c r="HSJ9" s="808"/>
      <c r="HSK9" s="808"/>
      <c r="HSL9" s="808"/>
      <c r="HSM9" s="808"/>
      <c r="HSN9" s="808"/>
      <c r="HSO9" s="808"/>
      <c r="HSP9" s="808"/>
      <c r="HSQ9" s="808"/>
      <c r="HSR9" s="808"/>
      <c r="HSS9" s="808"/>
      <c r="HST9" s="808"/>
      <c r="HSU9" s="808"/>
      <c r="HSV9" s="808"/>
      <c r="HSW9" s="808"/>
      <c r="HSX9" s="808"/>
      <c r="HSY9" s="808"/>
      <c r="HSZ9" s="808"/>
      <c r="HTA9" s="808"/>
      <c r="HTB9" s="808"/>
      <c r="HTC9" s="808"/>
      <c r="HTD9" s="808"/>
      <c r="HTE9" s="808"/>
      <c r="HTF9" s="808"/>
      <c r="HTG9" s="808"/>
      <c r="HTH9" s="808"/>
      <c r="HTI9" s="808"/>
      <c r="HTJ9" s="808"/>
      <c r="HTK9" s="808"/>
      <c r="HTL9" s="808"/>
      <c r="HTM9" s="808"/>
      <c r="HTN9" s="808"/>
      <c r="HTO9" s="808"/>
      <c r="HTP9" s="808"/>
      <c r="HTQ9" s="808"/>
      <c r="HTR9" s="808"/>
      <c r="HTS9" s="808"/>
      <c r="HTT9" s="808"/>
      <c r="HTU9" s="808"/>
      <c r="HTV9" s="808"/>
      <c r="HTW9" s="808"/>
      <c r="HTX9" s="808"/>
      <c r="HTY9" s="808"/>
      <c r="HTZ9" s="808"/>
      <c r="HUA9" s="808"/>
      <c r="HUB9" s="808"/>
      <c r="HUC9" s="808"/>
      <c r="HUD9" s="808"/>
      <c r="HUE9" s="808"/>
      <c r="HUF9" s="808"/>
      <c r="HUG9" s="808"/>
      <c r="HUH9" s="808"/>
      <c r="HUI9" s="808"/>
      <c r="HUJ9" s="808"/>
      <c r="HUK9" s="808"/>
      <c r="HUL9" s="808"/>
      <c r="HUM9" s="808"/>
      <c r="HUN9" s="808"/>
      <c r="HUO9" s="808"/>
      <c r="HUP9" s="808"/>
      <c r="HUQ9" s="808"/>
      <c r="HUR9" s="808"/>
      <c r="HUS9" s="808"/>
      <c r="HUT9" s="808"/>
      <c r="HUU9" s="808"/>
      <c r="HUV9" s="808"/>
      <c r="HUW9" s="808"/>
      <c r="HUX9" s="808"/>
      <c r="HUY9" s="808"/>
      <c r="HUZ9" s="808"/>
      <c r="HVA9" s="808"/>
      <c r="HVB9" s="808"/>
      <c r="HVC9" s="808"/>
      <c r="HVD9" s="808"/>
      <c r="HVE9" s="808"/>
      <c r="HVF9" s="808"/>
      <c r="HVG9" s="808"/>
      <c r="HVH9" s="808"/>
      <c r="HVI9" s="808"/>
      <c r="HVJ9" s="808"/>
      <c r="HVK9" s="808"/>
      <c r="HVL9" s="808"/>
      <c r="HVM9" s="808"/>
      <c r="HVN9" s="808"/>
      <c r="HVO9" s="808"/>
      <c r="HVP9" s="808"/>
      <c r="HVQ9" s="808"/>
      <c r="HVR9" s="808"/>
      <c r="HVS9" s="808"/>
      <c r="HVT9" s="808"/>
      <c r="HVU9" s="808"/>
      <c r="HVV9" s="808"/>
      <c r="HVW9" s="808"/>
      <c r="HVX9" s="808"/>
      <c r="HVY9" s="808"/>
      <c r="HVZ9" s="808"/>
      <c r="HWA9" s="808"/>
      <c r="HWB9" s="808"/>
      <c r="HWC9" s="808"/>
      <c r="HWD9" s="808"/>
      <c r="HWE9" s="808"/>
      <c r="HWF9" s="808"/>
      <c r="HWG9" s="808"/>
      <c r="HWH9" s="808"/>
      <c r="HWI9" s="808"/>
      <c r="HWJ9" s="808"/>
      <c r="HWK9" s="808"/>
      <c r="HWL9" s="808"/>
      <c r="HWM9" s="808"/>
      <c r="HWN9" s="808"/>
      <c r="HWO9" s="808"/>
      <c r="HWP9" s="808"/>
      <c r="HWQ9" s="808"/>
      <c r="HWR9" s="808"/>
      <c r="HWS9" s="808"/>
      <c r="HWT9" s="808"/>
      <c r="HWU9" s="808"/>
      <c r="HWV9" s="808"/>
      <c r="HWW9" s="808"/>
      <c r="HWX9" s="808"/>
      <c r="HWY9" s="808"/>
      <c r="HWZ9" s="808"/>
      <c r="HXA9" s="808"/>
      <c r="HXB9" s="808"/>
      <c r="HXC9" s="808"/>
      <c r="HXD9" s="808"/>
      <c r="HXE9" s="808"/>
      <c r="HXF9" s="808"/>
      <c r="HXG9" s="808"/>
      <c r="HXH9" s="808"/>
      <c r="HXI9" s="808"/>
      <c r="HXJ9" s="808"/>
      <c r="HXK9" s="808"/>
      <c r="HXL9" s="808"/>
      <c r="HXM9" s="808"/>
      <c r="HXN9" s="808"/>
      <c r="HXO9" s="808"/>
      <c r="HXP9" s="808"/>
      <c r="HXQ9" s="808"/>
      <c r="HXR9" s="808"/>
      <c r="HXS9" s="808"/>
      <c r="HXT9" s="808"/>
      <c r="HXU9" s="808"/>
      <c r="HXV9" s="808"/>
      <c r="HXW9" s="808"/>
      <c r="HXX9" s="808"/>
      <c r="HXY9" s="808"/>
      <c r="HXZ9" s="808"/>
      <c r="HYA9" s="808"/>
      <c r="HYB9" s="808"/>
      <c r="HYC9" s="808"/>
      <c r="HYD9" s="808"/>
      <c r="HYE9" s="808"/>
      <c r="HYF9" s="808"/>
      <c r="HYG9" s="808"/>
      <c r="HYH9" s="808"/>
      <c r="HYI9" s="808"/>
      <c r="HYJ9" s="808"/>
      <c r="HYK9" s="808"/>
      <c r="HYL9" s="808"/>
      <c r="HYM9" s="808"/>
      <c r="HYN9" s="808"/>
      <c r="HYO9" s="808"/>
      <c r="HYP9" s="808"/>
      <c r="HYQ9" s="808"/>
      <c r="HYR9" s="808"/>
      <c r="HYS9" s="808"/>
      <c r="HYT9" s="808"/>
      <c r="HYU9" s="808"/>
      <c r="HYV9" s="808"/>
      <c r="HYW9" s="808"/>
      <c r="HYX9" s="808"/>
      <c r="HYY9" s="808"/>
      <c r="HYZ9" s="808"/>
      <c r="HZA9" s="808"/>
      <c r="HZB9" s="808"/>
      <c r="HZC9" s="808"/>
      <c r="HZD9" s="808"/>
      <c r="HZE9" s="808"/>
      <c r="HZF9" s="808"/>
      <c r="HZG9" s="808"/>
      <c r="HZH9" s="808"/>
      <c r="HZI9" s="808"/>
      <c r="HZJ9" s="808"/>
      <c r="HZK9" s="808"/>
      <c r="HZL9" s="808"/>
      <c r="HZM9" s="808"/>
      <c r="HZN9" s="808"/>
      <c r="HZO9" s="808"/>
      <c r="HZP9" s="808"/>
      <c r="HZQ9" s="808"/>
      <c r="HZR9" s="808"/>
      <c r="HZS9" s="808"/>
      <c r="HZT9" s="808"/>
      <c r="HZU9" s="808"/>
      <c r="HZV9" s="808"/>
      <c r="HZW9" s="808"/>
      <c r="HZX9" s="808"/>
      <c r="HZY9" s="808"/>
      <c r="HZZ9" s="808"/>
      <c r="IAA9" s="808"/>
      <c r="IAB9" s="808"/>
      <c r="IAC9" s="808"/>
      <c r="IAD9" s="808"/>
      <c r="IAE9" s="808"/>
      <c r="IAF9" s="808"/>
      <c r="IAG9" s="808"/>
      <c r="IAH9" s="808"/>
      <c r="IAI9" s="808"/>
      <c r="IAJ9" s="808"/>
      <c r="IAK9" s="808"/>
      <c r="IAL9" s="808"/>
      <c r="IAM9" s="808"/>
      <c r="IAN9" s="808"/>
      <c r="IAO9" s="808"/>
      <c r="IAP9" s="808"/>
      <c r="IAQ9" s="808"/>
      <c r="IAR9" s="808"/>
      <c r="IAS9" s="808"/>
      <c r="IAT9" s="808"/>
      <c r="IAU9" s="808"/>
      <c r="IAV9" s="808"/>
      <c r="IAW9" s="808"/>
      <c r="IAX9" s="808"/>
      <c r="IAY9" s="808"/>
      <c r="IAZ9" s="808"/>
      <c r="IBA9" s="808"/>
      <c r="IBB9" s="808"/>
      <c r="IBC9" s="808"/>
      <c r="IBD9" s="808"/>
      <c r="IBE9" s="808"/>
      <c r="IBF9" s="808"/>
      <c r="IBG9" s="808"/>
      <c r="IBH9" s="808"/>
      <c r="IBI9" s="808"/>
      <c r="IBJ9" s="808"/>
      <c r="IBK9" s="808"/>
      <c r="IBL9" s="808"/>
      <c r="IBM9" s="808"/>
      <c r="IBN9" s="808"/>
      <c r="IBO9" s="808"/>
      <c r="IBP9" s="808"/>
      <c r="IBQ9" s="808"/>
      <c r="IBR9" s="808"/>
      <c r="IBS9" s="808"/>
      <c r="IBT9" s="808"/>
      <c r="IBU9" s="808"/>
      <c r="IBV9" s="808"/>
      <c r="IBW9" s="808"/>
      <c r="IBX9" s="808"/>
      <c r="IBY9" s="808"/>
      <c r="IBZ9" s="808"/>
      <c r="ICA9" s="808"/>
      <c r="ICB9" s="808"/>
      <c r="ICC9" s="808"/>
      <c r="ICD9" s="808"/>
      <c r="ICE9" s="808"/>
      <c r="ICF9" s="808"/>
      <c r="ICG9" s="808"/>
      <c r="ICH9" s="808"/>
      <c r="ICI9" s="808"/>
      <c r="ICJ9" s="808"/>
      <c r="ICK9" s="808"/>
      <c r="ICL9" s="808"/>
      <c r="ICM9" s="808"/>
      <c r="ICN9" s="808"/>
      <c r="ICO9" s="808"/>
      <c r="ICP9" s="808"/>
      <c r="ICQ9" s="808"/>
      <c r="ICR9" s="808"/>
      <c r="ICS9" s="808"/>
      <c r="ICT9" s="808"/>
      <c r="ICU9" s="808"/>
      <c r="ICV9" s="808"/>
      <c r="ICW9" s="808"/>
      <c r="ICX9" s="808"/>
      <c r="ICY9" s="808"/>
      <c r="ICZ9" s="808"/>
      <c r="IDA9" s="808"/>
      <c r="IDB9" s="808"/>
      <c r="IDC9" s="808"/>
      <c r="IDD9" s="808"/>
      <c r="IDE9" s="808"/>
      <c r="IDF9" s="808"/>
      <c r="IDG9" s="808"/>
      <c r="IDH9" s="808"/>
      <c r="IDI9" s="808"/>
      <c r="IDJ9" s="808"/>
      <c r="IDK9" s="808"/>
      <c r="IDL9" s="808"/>
      <c r="IDM9" s="808"/>
      <c r="IDN9" s="808"/>
      <c r="IDO9" s="808"/>
      <c r="IDP9" s="808"/>
      <c r="IDQ9" s="808"/>
      <c r="IDR9" s="808"/>
      <c r="IDS9" s="808"/>
      <c r="IDT9" s="808"/>
      <c r="IDU9" s="808"/>
      <c r="IDV9" s="808"/>
      <c r="IDW9" s="808"/>
      <c r="IDX9" s="808"/>
      <c r="IDY9" s="808"/>
      <c r="IDZ9" s="808"/>
      <c r="IEA9" s="808"/>
      <c r="IEB9" s="808"/>
      <c r="IEC9" s="808"/>
      <c r="IED9" s="808"/>
      <c r="IEE9" s="808"/>
      <c r="IEF9" s="808"/>
      <c r="IEG9" s="808"/>
      <c r="IEH9" s="808"/>
      <c r="IEI9" s="808"/>
      <c r="IEJ9" s="808"/>
      <c r="IEK9" s="808"/>
      <c r="IEL9" s="808"/>
      <c r="IEM9" s="808"/>
      <c r="IEN9" s="808"/>
      <c r="IEO9" s="808"/>
      <c r="IEP9" s="808"/>
      <c r="IEQ9" s="808"/>
      <c r="IER9" s="808"/>
      <c r="IES9" s="808"/>
      <c r="IET9" s="808"/>
      <c r="IEU9" s="808"/>
      <c r="IEV9" s="808"/>
      <c r="IEW9" s="808"/>
      <c r="IEX9" s="808"/>
      <c r="IEY9" s="808"/>
      <c r="IEZ9" s="808"/>
      <c r="IFA9" s="808"/>
      <c r="IFB9" s="808"/>
      <c r="IFC9" s="808"/>
      <c r="IFD9" s="808"/>
      <c r="IFE9" s="808"/>
      <c r="IFF9" s="808"/>
      <c r="IFG9" s="808"/>
      <c r="IFH9" s="808"/>
      <c r="IFI9" s="808"/>
      <c r="IFJ9" s="808"/>
      <c r="IFK9" s="808"/>
      <c r="IFL9" s="808"/>
      <c r="IFM9" s="808"/>
      <c r="IFN9" s="808"/>
      <c r="IFO9" s="808"/>
      <c r="IFP9" s="808"/>
      <c r="IFQ9" s="808"/>
      <c r="IFR9" s="808"/>
      <c r="IFS9" s="808"/>
      <c r="IFT9" s="808"/>
      <c r="IFU9" s="808"/>
      <c r="IFV9" s="808"/>
      <c r="IFW9" s="808"/>
      <c r="IFX9" s="808"/>
      <c r="IFY9" s="808"/>
      <c r="IFZ9" s="808"/>
      <c r="IGA9" s="808"/>
      <c r="IGB9" s="808"/>
      <c r="IGC9" s="808"/>
      <c r="IGD9" s="808"/>
      <c r="IGE9" s="808"/>
      <c r="IGF9" s="808"/>
      <c r="IGG9" s="808"/>
      <c r="IGH9" s="808"/>
      <c r="IGI9" s="808"/>
      <c r="IGJ9" s="808"/>
      <c r="IGK9" s="808"/>
      <c r="IGL9" s="808"/>
      <c r="IGM9" s="808"/>
      <c r="IGN9" s="808"/>
      <c r="IGO9" s="808"/>
      <c r="IGP9" s="808"/>
      <c r="IGQ9" s="808"/>
      <c r="IGR9" s="808"/>
      <c r="IGS9" s="808"/>
      <c r="IGT9" s="808"/>
      <c r="IGU9" s="808"/>
      <c r="IGV9" s="808"/>
      <c r="IGW9" s="808"/>
      <c r="IGX9" s="808"/>
      <c r="IGY9" s="808"/>
      <c r="IGZ9" s="808"/>
      <c r="IHA9" s="808"/>
      <c r="IHB9" s="808"/>
      <c r="IHC9" s="808"/>
      <c r="IHD9" s="808"/>
      <c r="IHE9" s="808"/>
      <c r="IHF9" s="808"/>
      <c r="IHG9" s="808"/>
      <c r="IHH9" s="808"/>
      <c r="IHI9" s="808"/>
      <c r="IHJ9" s="808"/>
      <c r="IHK9" s="808"/>
      <c r="IHL9" s="808"/>
      <c r="IHM9" s="808"/>
      <c r="IHN9" s="808"/>
      <c r="IHO9" s="808"/>
      <c r="IHP9" s="808"/>
      <c r="IHQ9" s="808"/>
      <c r="IHR9" s="808"/>
      <c r="IHS9" s="808"/>
      <c r="IHT9" s="808"/>
      <c r="IHU9" s="808"/>
      <c r="IHV9" s="808"/>
      <c r="IHW9" s="808"/>
      <c r="IHX9" s="808"/>
      <c r="IHY9" s="808"/>
      <c r="IHZ9" s="808"/>
      <c r="IIA9" s="808"/>
      <c r="IIB9" s="808"/>
      <c r="IIC9" s="808"/>
      <c r="IID9" s="808"/>
      <c r="IIE9" s="808"/>
      <c r="IIF9" s="808"/>
      <c r="IIG9" s="808"/>
      <c r="IIH9" s="808"/>
      <c r="III9" s="808"/>
      <c r="IIJ9" s="808"/>
      <c r="IIK9" s="808"/>
      <c r="IIL9" s="808"/>
      <c r="IIM9" s="808"/>
      <c r="IIN9" s="808"/>
      <c r="IIO9" s="808"/>
      <c r="IIP9" s="808"/>
      <c r="IIQ9" s="808"/>
      <c r="IIR9" s="808"/>
      <c r="IIS9" s="808"/>
      <c r="IIT9" s="808"/>
      <c r="IIU9" s="808"/>
      <c r="IIV9" s="808"/>
      <c r="IIW9" s="808"/>
      <c r="IIX9" s="808"/>
      <c r="IIY9" s="808"/>
      <c r="IIZ9" s="808"/>
      <c r="IJA9" s="808"/>
      <c r="IJB9" s="808"/>
      <c r="IJC9" s="808"/>
      <c r="IJD9" s="808"/>
      <c r="IJE9" s="808"/>
      <c r="IJF9" s="808"/>
      <c r="IJG9" s="808"/>
      <c r="IJH9" s="808"/>
      <c r="IJI9" s="808"/>
      <c r="IJJ9" s="808"/>
      <c r="IJK9" s="808"/>
      <c r="IJL9" s="808"/>
      <c r="IJM9" s="808"/>
      <c r="IJN9" s="808"/>
      <c r="IJO9" s="808"/>
      <c r="IJP9" s="808"/>
      <c r="IJQ9" s="808"/>
      <c r="IJR9" s="808"/>
      <c r="IJS9" s="808"/>
      <c r="IJT9" s="808"/>
      <c r="IJU9" s="808"/>
      <c r="IJV9" s="808"/>
      <c r="IJW9" s="808"/>
      <c r="IJX9" s="808"/>
      <c r="IJY9" s="808"/>
      <c r="IJZ9" s="808"/>
      <c r="IKA9" s="808"/>
      <c r="IKB9" s="808"/>
      <c r="IKC9" s="808"/>
      <c r="IKD9" s="808"/>
      <c r="IKE9" s="808"/>
      <c r="IKF9" s="808"/>
      <c r="IKG9" s="808"/>
      <c r="IKH9" s="808"/>
      <c r="IKI9" s="808"/>
      <c r="IKJ9" s="808"/>
      <c r="IKK9" s="808"/>
      <c r="IKL9" s="808"/>
      <c r="IKM9" s="808"/>
      <c r="IKN9" s="808"/>
      <c r="IKO9" s="808"/>
      <c r="IKP9" s="808"/>
      <c r="IKQ9" s="808"/>
      <c r="IKR9" s="808"/>
      <c r="IKS9" s="808"/>
      <c r="IKT9" s="808"/>
      <c r="IKU9" s="808"/>
      <c r="IKV9" s="808"/>
      <c r="IKW9" s="808"/>
      <c r="IKX9" s="808"/>
      <c r="IKY9" s="808"/>
      <c r="IKZ9" s="808"/>
      <c r="ILA9" s="808"/>
      <c r="ILB9" s="808"/>
      <c r="ILC9" s="808"/>
      <c r="ILD9" s="808"/>
      <c r="ILE9" s="808"/>
      <c r="ILF9" s="808"/>
      <c r="ILG9" s="808"/>
      <c r="ILH9" s="808"/>
      <c r="ILI9" s="808"/>
      <c r="ILJ9" s="808"/>
      <c r="ILK9" s="808"/>
      <c r="ILL9" s="808"/>
      <c r="ILM9" s="808"/>
      <c r="ILN9" s="808"/>
      <c r="ILO9" s="808"/>
      <c r="ILP9" s="808"/>
      <c r="ILQ9" s="808"/>
      <c r="ILR9" s="808"/>
      <c r="ILS9" s="808"/>
      <c r="ILT9" s="808"/>
      <c r="ILU9" s="808"/>
      <c r="ILV9" s="808"/>
      <c r="ILW9" s="808"/>
      <c r="ILX9" s="808"/>
      <c r="ILY9" s="808"/>
      <c r="ILZ9" s="808"/>
      <c r="IMA9" s="808"/>
      <c r="IMB9" s="808"/>
      <c r="IMC9" s="808"/>
      <c r="IMD9" s="808"/>
      <c r="IME9" s="808"/>
      <c r="IMF9" s="808"/>
      <c r="IMG9" s="808"/>
      <c r="IMH9" s="808"/>
      <c r="IMI9" s="808"/>
      <c r="IMJ9" s="808"/>
      <c r="IMK9" s="808"/>
      <c r="IML9" s="808"/>
      <c r="IMM9" s="808"/>
      <c r="IMN9" s="808"/>
      <c r="IMO9" s="808"/>
      <c r="IMP9" s="808"/>
      <c r="IMQ9" s="808"/>
      <c r="IMR9" s="808"/>
      <c r="IMS9" s="808"/>
      <c r="IMT9" s="808"/>
      <c r="IMU9" s="808"/>
      <c r="IMV9" s="808"/>
      <c r="IMW9" s="808"/>
      <c r="IMX9" s="808"/>
      <c r="IMY9" s="808"/>
      <c r="IMZ9" s="808"/>
      <c r="INA9" s="808"/>
      <c r="INB9" s="808"/>
      <c r="INC9" s="808"/>
      <c r="IND9" s="808"/>
      <c r="INE9" s="808"/>
      <c r="INF9" s="808"/>
      <c r="ING9" s="808"/>
      <c r="INH9" s="808"/>
      <c r="INI9" s="808"/>
      <c r="INJ9" s="808"/>
      <c r="INK9" s="808"/>
      <c r="INL9" s="808"/>
      <c r="INM9" s="808"/>
      <c r="INN9" s="808"/>
      <c r="INO9" s="808"/>
      <c r="INP9" s="808"/>
      <c r="INQ9" s="808"/>
      <c r="INR9" s="808"/>
      <c r="INS9" s="808"/>
      <c r="INT9" s="808"/>
      <c r="INU9" s="808"/>
      <c r="INV9" s="808"/>
      <c r="INW9" s="808"/>
      <c r="INX9" s="808"/>
      <c r="INY9" s="808"/>
      <c r="INZ9" s="808"/>
      <c r="IOA9" s="808"/>
      <c r="IOB9" s="808"/>
      <c r="IOC9" s="808"/>
      <c r="IOD9" s="808"/>
      <c r="IOE9" s="808"/>
      <c r="IOF9" s="808"/>
      <c r="IOG9" s="808"/>
      <c r="IOH9" s="808"/>
      <c r="IOI9" s="808"/>
      <c r="IOJ9" s="808"/>
      <c r="IOK9" s="808"/>
      <c r="IOL9" s="808"/>
      <c r="IOM9" s="808"/>
      <c r="ION9" s="808"/>
      <c r="IOO9" s="808"/>
      <c r="IOP9" s="808"/>
      <c r="IOQ9" s="808"/>
      <c r="IOR9" s="808"/>
      <c r="IOS9" s="808"/>
      <c r="IOT9" s="808"/>
      <c r="IOU9" s="808"/>
      <c r="IOV9" s="808"/>
      <c r="IOW9" s="808"/>
      <c r="IOX9" s="808"/>
      <c r="IOY9" s="808"/>
      <c r="IOZ9" s="808"/>
      <c r="IPA9" s="808"/>
      <c r="IPB9" s="808"/>
      <c r="IPC9" s="808"/>
      <c r="IPD9" s="808"/>
      <c r="IPE9" s="808"/>
      <c r="IPF9" s="808"/>
      <c r="IPG9" s="808"/>
      <c r="IPH9" s="808"/>
      <c r="IPI9" s="808"/>
      <c r="IPJ9" s="808"/>
      <c r="IPK9" s="808"/>
      <c r="IPL9" s="808"/>
      <c r="IPM9" s="808"/>
      <c r="IPN9" s="808"/>
      <c r="IPO9" s="808"/>
      <c r="IPP9" s="808"/>
      <c r="IPQ9" s="808"/>
      <c r="IPR9" s="808"/>
      <c r="IPS9" s="808"/>
      <c r="IPT9" s="808"/>
      <c r="IPU9" s="808"/>
      <c r="IPV9" s="808"/>
      <c r="IPW9" s="808"/>
      <c r="IPX9" s="808"/>
      <c r="IPY9" s="808"/>
      <c r="IPZ9" s="808"/>
      <c r="IQA9" s="808"/>
      <c r="IQB9" s="808"/>
      <c r="IQC9" s="808"/>
      <c r="IQD9" s="808"/>
      <c r="IQE9" s="808"/>
      <c r="IQF9" s="808"/>
      <c r="IQG9" s="808"/>
      <c r="IQH9" s="808"/>
      <c r="IQI9" s="808"/>
      <c r="IQJ9" s="808"/>
      <c r="IQK9" s="808"/>
      <c r="IQL9" s="808"/>
      <c r="IQM9" s="808"/>
      <c r="IQN9" s="808"/>
      <c r="IQO9" s="808"/>
      <c r="IQP9" s="808"/>
      <c r="IQQ9" s="808"/>
      <c r="IQR9" s="808"/>
      <c r="IQS9" s="808"/>
      <c r="IQT9" s="808"/>
      <c r="IQU9" s="808"/>
      <c r="IQV9" s="808"/>
      <c r="IQW9" s="808"/>
      <c r="IQX9" s="808"/>
      <c r="IQY9" s="808"/>
      <c r="IQZ9" s="808"/>
      <c r="IRA9" s="808"/>
      <c r="IRB9" s="808"/>
      <c r="IRC9" s="808"/>
      <c r="IRD9" s="808"/>
      <c r="IRE9" s="808"/>
      <c r="IRF9" s="808"/>
      <c r="IRG9" s="808"/>
      <c r="IRH9" s="808"/>
      <c r="IRI9" s="808"/>
      <c r="IRJ9" s="808"/>
      <c r="IRK9" s="808"/>
      <c r="IRL9" s="808"/>
      <c r="IRM9" s="808"/>
      <c r="IRN9" s="808"/>
      <c r="IRO9" s="808"/>
      <c r="IRP9" s="808"/>
      <c r="IRQ9" s="808"/>
      <c r="IRR9" s="808"/>
      <c r="IRS9" s="808"/>
      <c r="IRT9" s="808"/>
      <c r="IRU9" s="808"/>
      <c r="IRV9" s="808"/>
      <c r="IRW9" s="808"/>
      <c r="IRX9" s="808"/>
      <c r="IRY9" s="808"/>
      <c r="IRZ9" s="808"/>
      <c r="ISA9" s="808"/>
      <c r="ISB9" s="808"/>
      <c r="ISC9" s="808"/>
      <c r="ISD9" s="808"/>
      <c r="ISE9" s="808"/>
      <c r="ISF9" s="808"/>
      <c r="ISG9" s="808"/>
      <c r="ISH9" s="808"/>
      <c r="ISI9" s="808"/>
      <c r="ISJ9" s="808"/>
      <c r="ISK9" s="808"/>
      <c r="ISL9" s="808"/>
      <c r="ISM9" s="808"/>
      <c r="ISN9" s="808"/>
      <c r="ISO9" s="808"/>
      <c r="ISP9" s="808"/>
      <c r="ISQ9" s="808"/>
      <c r="ISR9" s="808"/>
      <c r="ISS9" s="808"/>
      <c r="IST9" s="808"/>
      <c r="ISU9" s="808"/>
      <c r="ISV9" s="808"/>
      <c r="ISW9" s="808"/>
      <c r="ISX9" s="808"/>
      <c r="ISY9" s="808"/>
      <c r="ISZ9" s="808"/>
      <c r="ITA9" s="808"/>
      <c r="ITB9" s="808"/>
      <c r="ITC9" s="808"/>
      <c r="ITD9" s="808"/>
      <c r="ITE9" s="808"/>
      <c r="ITF9" s="808"/>
      <c r="ITG9" s="808"/>
      <c r="ITH9" s="808"/>
      <c r="ITI9" s="808"/>
      <c r="ITJ9" s="808"/>
      <c r="ITK9" s="808"/>
      <c r="ITL9" s="808"/>
      <c r="ITM9" s="808"/>
      <c r="ITN9" s="808"/>
      <c r="ITO9" s="808"/>
      <c r="ITP9" s="808"/>
      <c r="ITQ9" s="808"/>
      <c r="ITR9" s="808"/>
      <c r="ITS9" s="808"/>
      <c r="ITT9" s="808"/>
      <c r="ITU9" s="808"/>
      <c r="ITV9" s="808"/>
      <c r="ITW9" s="808"/>
      <c r="ITX9" s="808"/>
      <c r="ITY9" s="808"/>
      <c r="ITZ9" s="808"/>
      <c r="IUA9" s="808"/>
      <c r="IUB9" s="808"/>
      <c r="IUC9" s="808"/>
      <c r="IUD9" s="808"/>
      <c r="IUE9" s="808"/>
      <c r="IUF9" s="808"/>
      <c r="IUG9" s="808"/>
      <c r="IUH9" s="808"/>
      <c r="IUI9" s="808"/>
      <c r="IUJ9" s="808"/>
      <c r="IUK9" s="808"/>
      <c r="IUL9" s="808"/>
      <c r="IUM9" s="808"/>
      <c r="IUN9" s="808"/>
      <c r="IUO9" s="808"/>
      <c r="IUP9" s="808"/>
      <c r="IUQ9" s="808"/>
      <c r="IUR9" s="808"/>
      <c r="IUS9" s="808"/>
      <c r="IUT9" s="808"/>
      <c r="IUU9" s="808"/>
      <c r="IUV9" s="808"/>
      <c r="IUW9" s="808"/>
      <c r="IUX9" s="808"/>
      <c r="IUY9" s="808"/>
      <c r="IUZ9" s="808"/>
      <c r="IVA9" s="808"/>
      <c r="IVB9" s="808"/>
      <c r="IVC9" s="808"/>
      <c r="IVD9" s="808"/>
      <c r="IVE9" s="808"/>
      <c r="IVF9" s="808"/>
      <c r="IVG9" s="808"/>
      <c r="IVH9" s="808"/>
      <c r="IVI9" s="808"/>
      <c r="IVJ9" s="808"/>
      <c r="IVK9" s="808"/>
      <c r="IVL9" s="808"/>
      <c r="IVM9" s="808"/>
      <c r="IVN9" s="808"/>
      <c r="IVO9" s="808"/>
      <c r="IVP9" s="808"/>
      <c r="IVQ9" s="808"/>
      <c r="IVR9" s="808"/>
      <c r="IVS9" s="808"/>
      <c r="IVT9" s="808"/>
      <c r="IVU9" s="808"/>
      <c r="IVV9" s="808"/>
      <c r="IVW9" s="808"/>
      <c r="IVX9" s="808"/>
      <c r="IVY9" s="808"/>
      <c r="IVZ9" s="808"/>
      <c r="IWA9" s="808"/>
      <c r="IWB9" s="808"/>
      <c r="IWC9" s="808"/>
      <c r="IWD9" s="808"/>
      <c r="IWE9" s="808"/>
      <c r="IWF9" s="808"/>
      <c r="IWG9" s="808"/>
      <c r="IWH9" s="808"/>
      <c r="IWI9" s="808"/>
      <c r="IWJ9" s="808"/>
      <c r="IWK9" s="808"/>
      <c r="IWL9" s="808"/>
      <c r="IWM9" s="808"/>
      <c r="IWN9" s="808"/>
      <c r="IWO9" s="808"/>
      <c r="IWP9" s="808"/>
      <c r="IWQ9" s="808"/>
      <c r="IWR9" s="808"/>
      <c r="IWS9" s="808"/>
      <c r="IWT9" s="808"/>
      <c r="IWU9" s="808"/>
      <c r="IWV9" s="808"/>
      <c r="IWW9" s="808"/>
      <c r="IWX9" s="808"/>
      <c r="IWY9" s="808"/>
      <c r="IWZ9" s="808"/>
      <c r="IXA9" s="808"/>
      <c r="IXB9" s="808"/>
      <c r="IXC9" s="808"/>
      <c r="IXD9" s="808"/>
      <c r="IXE9" s="808"/>
      <c r="IXF9" s="808"/>
      <c r="IXG9" s="808"/>
      <c r="IXH9" s="808"/>
      <c r="IXI9" s="808"/>
      <c r="IXJ9" s="808"/>
      <c r="IXK9" s="808"/>
      <c r="IXL9" s="808"/>
      <c r="IXM9" s="808"/>
      <c r="IXN9" s="808"/>
      <c r="IXO9" s="808"/>
      <c r="IXP9" s="808"/>
      <c r="IXQ9" s="808"/>
      <c r="IXR9" s="808"/>
      <c r="IXS9" s="808"/>
      <c r="IXT9" s="808"/>
      <c r="IXU9" s="808"/>
      <c r="IXV9" s="808"/>
      <c r="IXW9" s="808"/>
      <c r="IXX9" s="808"/>
      <c r="IXY9" s="808"/>
      <c r="IXZ9" s="808"/>
      <c r="IYA9" s="808"/>
      <c r="IYB9" s="808"/>
      <c r="IYC9" s="808"/>
      <c r="IYD9" s="808"/>
      <c r="IYE9" s="808"/>
      <c r="IYF9" s="808"/>
      <c r="IYG9" s="808"/>
      <c r="IYH9" s="808"/>
      <c r="IYI9" s="808"/>
      <c r="IYJ9" s="808"/>
      <c r="IYK9" s="808"/>
      <c r="IYL9" s="808"/>
      <c r="IYM9" s="808"/>
      <c r="IYN9" s="808"/>
      <c r="IYO9" s="808"/>
      <c r="IYP9" s="808"/>
      <c r="IYQ9" s="808"/>
      <c r="IYR9" s="808"/>
      <c r="IYS9" s="808"/>
      <c r="IYT9" s="808"/>
      <c r="IYU9" s="808"/>
      <c r="IYV9" s="808"/>
      <c r="IYW9" s="808"/>
      <c r="IYX9" s="808"/>
      <c r="IYY9" s="808"/>
      <c r="IYZ9" s="808"/>
      <c r="IZA9" s="808"/>
      <c r="IZB9" s="808"/>
      <c r="IZC9" s="808"/>
      <c r="IZD9" s="808"/>
      <c r="IZE9" s="808"/>
      <c r="IZF9" s="808"/>
      <c r="IZG9" s="808"/>
      <c r="IZH9" s="808"/>
      <c r="IZI9" s="808"/>
      <c r="IZJ9" s="808"/>
      <c r="IZK9" s="808"/>
      <c r="IZL9" s="808"/>
      <c r="IZM9" s="808"/>
      <c r="IZN9" s="808"/>
      <c r="IZO9" s="808"/>
      <c r="IZP9" s="808"/>
      <c r="IZQ9" s="808"/>
      <c r="IZR9" s="808"/>
      <c r="IZS9" s="808"/>
      <c r="IZT9" s="808"/>
      <c r="IZU9" s="808"/>
      <c r="IZV9" s="808"/>
      <c r="IZW9" s="808"/>
      <c r="IZX9" s="808"/>
      <c r="IZY9" s="808"/>
      <c r="IZZ9" s="808"/>
      <c r="JAA9" s="808"/>
      <c r="JAB9" s="808"/>
      <c r="JAC9" s="808"/>
      <c r="JAD9" s="808"/>
      <c r="JAE9" s="808"/>
      <c r="JAF9" s="808"/>
      <c r="JAG9" s="808"/>
      <c r="JAH9" s="808"/>
      <c r="JAI9" s="808"/>
      <c r="JAJ9" s="808"/>
      <c r="JAK9" s="808"/>
      <c r="JAL9" s="808"/>
      <c r="JAM9" s="808"/>
      <c r="JAN9" s="808"/>
      <c r="JAO9" s="808"/>
      <c r="JAP9" s="808"/>
      <c r="JAQ9" s="808"/>
      <c r="JAR9" s="808"/>
      <c r="JAS9" s="808"/>
      <c r="JAT9" s="808"/>
      <c r="JAU9" s="808"/>
      <c r="JAV9" s="808"/>
      <c r="JAW9" s="808"/>
      <c r="JAX9" s="808"/>
      <c r="JAY9" s="808"/>
      <c r="JAZ9" s="808"/>
      <c r="JBA9" s="808"/>
      <c r="JBB9" s="808"/>
      <c r="JBC9" s="808"/>
      <c r="JBD9" s="808"/>
      <c r="JBE9" s="808"/>
      <c r="JBF9" s="808"/>
      <c r="JBG9" s="808"/>
      <c r="JBH9" s="808"/>
      <c r="JBI9" s="808"/>
      <c r="JBJ9" s="808"/>
      <c r="JBK9" s="808"/>
      <c r="JBL9" s="808"/>
      <c r="JBM9" s="808"/>
      <c r="JBN9" s="808"/>
      <c r="JBO9" s="808"/>
      <c r="JBP9" s="808"/>
      <c r="JBQ9" s="808"/>
      <c r="JBR9" s="808"/>
      <c r="JBS9" s="808"/>
      <c r="JBT9" s="808"/>
      <c r="JBU9" s="808"/>
      <c r="JBV9" s="808"/>
      <c r="JBW9" s="808"/>
      <c r="JBX9" s="808"/>
      <c r="JBY9" s="808"/>
      <c r="JBZ9" s="808"/>
      <c r="JCA9" s="808"/>
      <c r="JCB9" s="808"/>
      <c r="JCC9" s="808"/>
      <c r="JCD9" s="808"/>
      <c r="JCE9" s="808"/>
      <c r="JCF9" s="808"/>
      <c r="JCG9" s="808"/>
      <c r="JCH9" s="808"/>
      <c r="JCI9" s="808"/>
      <c r="JCJ9" s="808"/>
      <c r="JCK9" s="808"/>
      <c r="JCL9" s="808"/>
      <c r="JCM9" s="808"/>
      <c r="JCN9" s="808"/>
      <c r="JCO9" s="808"/>
      <c r="JCP9" s="808"/>
      <c r="JCQ9" s="808"/>
      <c r="JCR9" s="808"/>
      <c r="JCS9" s="808"/>
      <c r="JCT9" s="808"/>
      <c r="JCU9" s="808"/>
      <c r="JCV9" s="808"/>
      <c r="JCW9" s="808"/>
      <c r="JCX9" s="808"/>
      <c r="JCY9" s="808"/>
      <c r="JCZ9" s="808"/>
      <c r="JDA9" s="808"/>
      <c r="JDB9" s="808"/>
      <c r="JDC9" s="808"/>
      <c r="JDD9" s="808"/>
      <c r="JDE9" s="808"/>
      <c r="JDF9" s="808"/>
      <c r="JDG9" s="808"/>
      <c r="JDH9" s="808"/>
      <c r="JDI9" s="808"/>
      <c r="JDJ9" s="808"/>
      <c r="JDK9" s="808"/>
      <c r="JDL9" s="808"/>
      <c r="JDM9" s="808"/>
      <c r="JDN9" s="808"/>
      <c r="JDO9" s="808"/>
      <c r="JDP9" s="808"/>
      <c r="JDQ9" s="808"/>
      <c r="JDR9" s="808"/>
      <c r="JDS9" s="808"/>
      <c r="JDT9" s="808"/>
      <c r="JDU9" s="808"/>
      <c r="JDV9" s="808"/>
      <c r="JDW9" s="808"/>
      <c r="JDX9" s="808"/>
      <c r="JDY9" s="808"/>
      <c r="JDZ9" s="808"/>
      <c r="JEA9" s="808"/>
      <c r="JEB9" s="808"/>
      <c r="JEC9" s="808"/>
      <c r="JED9" s="808"/>
      <c r="JEE9" s="808"/>
      <c r="JEF9" s="808"/>
      <c r="JEG9" s="808"/>
      <c r="JEH9" s="808"/>
      <c r="JEI9" s="808"/>
      <c r="JEJ9" s="808"/>
      <c r="JEK9" s="808"/>
      <c r="JEL9" s="808"/>
      <c r="JEM9" s="808"/>
      <c r="JEN9" s="808"/>
      <c r="JEO9" s="808"/>
      <c r="JEP9" s="808"/>
      <c r="JEQ9" s="808"/>
      <c r="JER9" s="808"/>
      <c r="JES9" s="808"/>
      <c r="JET9" s="808"/>
      <c r="JEU9" s="808"/>
      <c r="JEV9" s="808"/>
      <c r="JEW9" s="808"/>
      <c r="JEX9" s="808"/>
      <c r="JEY9" s="808"/>
      <c r="JEZ9" s="808"/>
      <c r="JFA9" s="808"/>
      <c r="JFB9" s="808"/>
      <c r="JFC9" s="808"/>
      <c r="JFD9" s="808"/>
      <c r="JFE9" s="808"/>
      <c r="JFF9" s="808"/>
      <c r="JFG9" s="808"/>
      <c r="JFH9" s="808"/>
      <c r="JFI9" s="808"/>
      <c r="JFJ9" s="808"/>
      <c r="JFK9" s="808"/>
      <c r="JFL9" s="808"/>
      <c r="JFM9" s="808"/>
      <c r="JFN9" s="808"/>
      <c r="JFO9" s="808"/>
      <c r="JFP9" s="808"/>
      <c r="JFQ9" s="808"/>
      <c r="JFR9" s="808"/>
      <c r="JFS9" s="808"/>
      <c r="JFT9" s="808"/>
      <c r="JFU9" s="808"/>
      <c r="JFV9" s="808"/>
      <c r="JFW9" s="808"/>
      <c r="JFX9" s="808"/>
      <c r="JFY9" s="808"/>
      <c r="JFZ9" s="808"/>
      <c r="JGA9" s="808"/>
      <c r="JGB9" s="808"/>
      <c r="JGC9" s="808"/>
      <c r="JGD9" s="808"/>
      <c r="JGE9" s="808"/>
      <c r="JGF9" s="808"/>
      <c r="JGG9" s="808"/>
      <c r="JGH9" s="808"/>
      <c r="JGI9" s="808"/>
      <c r="JGJ9" s="808"/>
      <c r="JGK9" s="808"/>
      <c r="JGL9" s="808"/>
      <c r="JGM9" s="808"/>
      <c r="JGN9" s="808"/>
      <c r="JGO9" s="808"/>
      <c r="JGP9" s="808"/>
      <c r="JGQ9" s="808"/>
      <c r="JGR9" s="808"/>
      <c r="JGS9" s="808"/>
      <c r="JGT9" s="808"/>
      <c r="JGU9" s="808"/>
      <c r="JGV9" s="808"/>
      <c r="JGW9" s="808"/>
      <c r="JGX9" s="808"/>
      <c r="JGY9" s="808"/>
      <c r="JGZ9" s="808"/>
      <c r="JHA9" s="808"/>
      <c r="JHB9" s="808"/>
      <c r="JHC9" s="808"/>
      <c r="JHD9" s="808"/>
      <c r="JHE9" s="808"/>
      <c r="JHF9" s="808"/>
      <c r="JHG9" s="808"/>
      <c r="JHH9" s="808"/>
      <c r="JHI9" s="808"/>
      <c r="JHJ9" s="808"/>
      <c r="JHK9" s="808"/>
      <c r="JHL9" s="808"/>
      <c r="JHM9" s="808"/>
      <c r="JHN9" s="808"/>
      <c r="JHO9" s="808"/>
      <c r="JHP9" s="808"/>
      <c r="JHQ9" s="808"/>
      <c r="JHR9" s="808"/>
      <c r="JHS9" s="808"/>
      <c r="JHT9" s="808"/>
      <c r="JHU9" s="808"/>
      <c r="JHV9" s="808"/>
      <c r="JHW9" s="808"/>
      <c r="JHX9" s="808"/>
      <c r="JHY9" s="808"/>
      <c r="JHZ9" s="808"/>
      <c r="JIA9" s="808"/>
      <c r="JIB9" s="808"/>
      <c r="JIC9" s="808"/>
      <c r="JID9" s="808"/>
      <c r="JIE9" s="808"/>
      <c r="JIF9" s="808"/>
      <c r="JIG9" s="808"/>
      <c r="JIH9" s="808"/>
      <c r="JII9" s="808"/>
      <c r="JIJ9" s="808"/>
      <c r="JIK9" s="808"/>
      <c r="JIL9" s="808"/>
      <c r="JIM9" s="808"/>
      <c r="JIN9" s="808"/>
      <c r="JIO9" s="808"/>
      <c r="JIP9" s="808"/>
      <c r="JIQ9" s="808"/>
      <c r="JIR9" s="808"/>
      <c r="JIS9" s="808"/>
      <c r="JIT9" s="808"/>
      <c r="JIU9" s="808"/>
      <c r="JIV9" s="808"/>
      <c r="JIW9" s="808"/>
      <c r="JIX9" s="808"/>
      <c r="JIY9" s="808"/>
      <c r="JIZ9" s="808"/>
      <c r="JJA9" s="808"/>
      <c r="JJB9" s="808"/>
      <c r="JJC9" s="808"/>
      <c r="JJD9" s="808"/>
      <c r="JJE9" s="808"/>
      <c r="JJF9" s="808"/>
      <c r="JJG9" s="808"/>
      <c r="JJH9" s="808"/>
      <c r="JJI9" s="808"/>
      <c r="JJJ9" s="808"/>
      <c r="JJK9" s="808"/>
      <c r="JJL9" s="808"/>
      <c r="JJM9" s="808"/>
      <c r="JJN9" s="808"/>
      <c r="JJO9" s="808"/>
      <c r="JJP9" s="808"/>
      <c r="JJQ9" s="808"/>
      <c r="JJR9" s="808"/>
      <c r="JJS9" s="808"/>
      <c r="JJT9" s="808"/>
      <c r="JJU9" s="808"/>
      <c r="JJV9" s="808"/>
      <c r="JJW9" s="808"/>
      <c r="JJX9" s="808"/>
      <c r="JJY9" s="808"/>
      <c r="JJZ9" s="808"/>
      <c r="JKA9" s="808"/>
      <c r="JKB9" s="808"/>
      <c r="JKC9" s="808"/>
      <c r="JKD9" s="808"/>
      <c r="JKE9" s="808"/>
      <c r="JKF9" s="808"/>
      <c r="JKG9" s="808"/>
      <c r="JKH9" s="808"/>
      <c r="JKI9" s="808"/>
      <c r="JKJ9" s="808"/>
      <c r="JKK9" s="808"/>
      <c r="JKL9" s="808"/>
      <c r="JKM9" s="808"/>
      <c r="JKN9" s="808"/>
      <c r="JKO9" s="808"/>
      <c r="JKP9" s="808"/>
      <c r="JKQ9" s="808"/>
      <c r="JKR9" s="808"/>
      <c r="JKS9" s="808"/>
      <c r="JKT9" s="808"/>
      <c r="JKU9" s="808"/>
      <c r="JKV9" s="808"/>
      <c r="JKW9" s="808"/>
      <c r="JKX9" s="808"/>
      <c r="JKY9" s="808"/>
      <c r="JKZ9" s="808"/>
      <c r="JLA9" s="808"/>
      <c r="JLB9" s="808"/>
      <c r="JLC9" s="808"/>
      <c r="JLD9" s="808"/>
      <c r="JLE9" s="808"/>
      <c r="JLF9" s="808"/>
      <c r="JLG9" s="808"/>
      <c r="JLH9" s="808"/>
      <c r="JLI9" s="808"/>
      <c r="JLJ9" s="808"/>
      <c r="JLK9" s="808"/>
      <c r="JLL9" s="808"/>
      <c r="JLM9" s="808"/>
      <c r="JLN9" s="808"/>
      <c r="JLO9" s="808"/>
      <c r="JLP9" s="808"/>
      <c r="JLQ9" s="808"/>
      <c r="JLR9" s="808"/>
      <c r="JLS9" s="808"/>
      <c r="JLT9" s="808"/>
      <c r="JLU9" s="808"/>
      <c r="JLV9" s="808"/>
      <c r="JLW9" s="808"/>
      <c r="JLX9" s="808"/>
      <c r="JLY9" s="808"/>
      <c r="JLZ9" s="808"/>
      <c r="JMA9" s="808"/>
      <c r="JMB9" s="808"/>
      <c r="JMC9" s="808"/>
      <c r="JMD9" s="808"/>
      <c r="JME9" s="808"/>
      <c r="JMF9" s="808"/>
      <c r="JMG9" s="808"/>
      <c r="JMH9" s="808"/>
      <c r="JMI9" s="808"/>
      <c r="JMJ9" s="808"/>
      <c r="JMK9" s="808"/>
      <c r="JML9" s="808"/>
      <c r="JMM9" s="808"/>
      <c r="JMN9" s="808"/>
      <c r="JMO9" s="808"/>
      <c r="JMP9" s="808"/>
      <c r="JMQ9" s="808"/>
      <c r="JMR9" s="808"/>
      <c r="JMS9" s="808"/>
      <c r="JMT9" s="808"/>
      <c r="JMU9" s="808"/>
      <c r="JMV9" s="808"/>
      <c r="JMW9" s="808"/>
      <c r="JMX9" s="808"/>
      <c r="JMY9" s="808"/>
      <c r="JMZ9" s="808"/>
      <c r="JNA9" s="808"/>
      <c r="JNB9" s="808"/>
      <c r="JNC9" s="808"/>
      <c r="JND9" s="808"/>
      <c r="JNE9" s="808"/>
      <c r="JNF9" s="808"/>
      <c r="JNG9" s="808"/>
      <c r="JNH9" s="808"/>
      <c r="JNI9" s="808"/>
      <c r="JNJ9" s="808"/>
      <c r="JNK9" s="808"/>
      <c r="JNL9" s="808"/>
      <c r="JNM9" s="808"/>
      <c r="JNN9" s="808"/>
      <c r="JNO9" s="808"/>
      <c r="JNP9" s="808"/>
      <c r="JNQ9" s="808"/>
      <c r="JNR9" s="808"/>
      <c r="JNS9" s="808"/>
      <c r="JNT9" s="808"/>
      <c r="JNU9" s="808"/>
      <c r="JNV9" s="808"/>
      <c r="JNW9" s="808"/>
      <c r="JNX9" s="808"/>
      <c r="JNY9" s="808"/>
      <c r="JNZ9" s="808"/>
      <c r="JOA9" s="808"/>
      <c r="JOB9" s="808"/>
      <c r="JOC9" s="808"/>
      <c r="JOD9" s="808"/>
      <c r="JOE9" s="808"/>
      <c r="JOF9" s="808"/>
      <c r="JOG9" s="808"/>
      <c r="JOH9" s="808"/>
      <c r="JOI9" s="808"/>
      <c r="JOJ9" s="808"/>
      <c r="JOK9" s="808"/>
      <c r="JOL9" s="808"/>
      <c r="JOM9" s="808"/>
      <c r="JON9" s="808"/>
      <c r="JOO9" s="808"/>
      <c r="JOP9" s="808"/>
      <c r="JOQ9" s="808"/>
      <c r="JOR9" s="808"/>
      <c r="JOS9" s="808"/>
      <c r="JOT9" s="808"/>
      <c r="JOU9" s="808"/>
      <c r="JOV9" s="808"/>
      <c r="JOW9" s="808"/>
      <c r="JOX9" s="808"/>
      <c r="JOY9" s="808"/>
      <c r="JOZ9" s="808"/>
      <c r="JPA9" s="808"/>
      <c r="JPB9" s="808"/>
      <c r="JPC9" s="808"/>
      <c r="JPD9" s="808"/>
      <c r="JPE9" s="808"/>
      <c r="JPF9" s="808"/>
      <c r="JPG9" s="808"/>
      <c r="JPH9" s="808"/>
      <c r="JPI9" s="808"/>
      <c r="JPJ9" s="808"/>
      <c r="JPK9" s="808"/>
      <c r="JPL9" s="808"/>
      <c r="JPM9" s="808"/>
      <c r="JPN9" s="808"/>
      <c r="JPO9" s="808"/>
      <c r="JPP9" s="808"/>
      <c r="JPQ9" s="808"/>
      <c r="JPR9" s="808"/>
      <c r="JPS9" s="808"/>
      <c r="JPT9" s="808"/>
      <c r="JPU9" s="808"/>
      <c r="JPV9" s="808"/>
      <c r="JPW9" s="808"/>
      <c r="JPX9" s="808"/>
      <c r="JPY9" s="808"/>
      <c r="JPZ9" s="808"/>
      <c r="JQA9" s="808"/>
      <c r="JQB9" s="808"/>
      <c r="JQC9" s="808"/>
      <c r="JQD9" s="808"/>
      <c r="JQE9" s="808"/>
      <c r="JQF9" s="808"/>
      <c r="JQG9" s="808"/>
      <c r="JQH9" s="808"/>
      <c r="JQI9" s="808"/>
      <c r="JQJ9" s="808"/>
      <c r="JQK9" s="808"/>
      <c r="JQL9" s="808"/>
      <c r="JQM9" s="808"/>
      <c r="JQN9" s="808"/>
      <c r="JQO9" s="808"/>
      <c r="JQP9" s="808"/>
      <c r="JQQ9" s="808"/>
      <c r="JQR9" s="808"/>
      <c r="JQS9" s="808"/>
      <c r="JQT9" s="808"/>
      <c r="JQU9" s="808"/>
      <c r="JQV9" s="808"/>
      <c r="JQW9" s="808"/>
      <c r="JQX9" s="808"/>
      <c r="JQY9" s="808"/>
      <c r="JQZ9" s="808"/>
      <c r="JRA9" s="808"/>
      <c r="JRB9" s="808"/>
      <c r="JRC9" s="808"/>
      <c r="JRD9" s="808"/>
      <c r="JRE9" s="808"/>
      <c r="JRF9" s="808"/>
      <c r="JRG9" s="808"/>
      <c r="JRH9" s="808"/>
      <c r="JRI9" s="808"/>
      <c r="JRJ9" s="808"/>
      <c r="JRK9" s="808"/>
      <c r="JRL9" s="808"/>
      <c r="JRM9" s="808"/>
      <c r="JRN9" s="808"/>
      <c r="JRO9" s="808"/>
      <c r="JRP9" s="808"/>
      <c r="JRQ9" s="808"/>
      <c r="JRR9" s="808"/>
      <c r="JRS9" s="808"/>
      <c r="JRT9" s="808"/>
      <c r="JRU9" s="808"/>
      <c r="JRV9" s="808"/>
      <c r="JRW9" s="808"/>
      <c r="JRX9" s="808"/>
      <c r="JRY9" s="808"/>
      <c r="JRZ9" s="808"/>
      <c r="JSA9" s="808"/>
      <c r="JSB9" s="808"/>
      <c r="JSC9" s="808"/>
      <c r="JSD9" s="808"/>
      <c r="JSE9" s="808"/>
      <c r="JSF9" s="808"/>
      <c r="JSG9" s="808"/>
      <c r="JSH9" s="808"/>
      <c r="JSI9" s="808"/>
      <c r="JSJ9" s="808"/>
      <c r="JSK9" s="808"/>
      <c r="JSL9" s="808"/>
      <c r="JSM9" s="808"/>
      <c r="JSN9" s="808"/>
      <c r="JSO9" s="808"/>
      <c r="JSP9" s="808"/>
      <c r="JSQ9" s="808"/>
      <c r="JSR9" s="808"/>
      <c r="JSS9" s="808"/>
      <c r="JST9" s="808"/>
      <c r="JSU9" s="808"/>
      <c r="JSV9" s="808"/>
      <c r="JSW9" s="808"/>
      <c r="JSX9" s="808"/>
      <c r="JSY9" s="808"/>
      <c r="JSZ9" s="808"/>
      <c r="JTA9" s="808"/>
      <c r="JTB9" s="808"/>
      <c r="JTC9" s="808"/>
      <c r="JTD9" s="808"/>
      <c r="JTE9" s="808"/>
      <c r="JTF9" s="808"/>
      <c r="JTG9" s="808"/>
      <c r="JTH9" s="808"/>
      <c r="JTI9" s="808"/>
      <c r="JTJ9" s="808"/>
      <c r="JTK9" s="808"/>
      <c r="JTL9" s="808"/>
      <c r="JTM9" s="808"/>
      <c r="JTN9" s="808"/>
      <c r="JTO9" s="808"/>
      <c r="JTP9" s="808"/>
      <c r="JTQ9" s="808"/>
      <c r="JTR9" s="808"/>
      <c r="JTS9" s="808"/>
      <c r="JTT9" s="808"/>
      <c r="JTU9" s="808"/>
      <c r="JTV9" s="808"/>
      <c r="JTW9" s="808"/>
      <c r="JTX9" s="808"/>
      <c r="JTY9" s="808"/>
      <c r="JTZ9" s="808"/>
      <c r="JUA9" s="808"/>
      <c r="JUB9" s="808"/>
      <c r="JUC9" s="808"/>
      <c r="JUD9" s="808"/>
      <c r="JUE9" s="808"/>
      <c r="JUF9" s="808"/>
      <c r="JUG9" s="808"/>
      <c r="JUH9" s="808"/>
      <c r="JUI9" s="808"/>
      <c r="JUJ9" s="808"/>
      <c r="JUK9" s="808"/>
      <c r="JUL9" s="808"/>
      <c r="JUM9" s="808"/>
      <c r="JUN9" s="808"/>
      <c r="JUO9" s="808"/>
      <c r="JUP9" s="808"/>
      <c r="JUQ9" s="808"/>
      <c r="JUR9" s="808"/>
      <c r="JUS9" s="808"/>
      <c r="JUT9" s="808"/>
      <c r="JUU9" s="808"/>
      <c r="JUV9" s="808"/>
      <c r="JUW9" s="808"/>
      <c r="JUX9" s="808"/>
      <c r="JUY9" s="808"/>
      <c r="JUZ9" s="808"/>
      <c r="JVA9" s="808"/>
      <c r="JVB9" s="808"/>
      <c r="JVC9" s="808"/>
      <c r="JVD9" s="808"/>
      <c r="JVE9" s="808"/>
      <c r="JVF9" s="808"/>
      <c r="JVG9" s="808"/>
      <c r="JVH9" s="808"/>
      <c r="JVI9" s="808"/>
      <c r="JVJ9" s="808"/>
      <c r="JVK9" s="808"/>
      <c r="JVL9" s="808"/>
      <c r="JVM9" s="808"/>
      <c r="JVN9" s="808"/>
      <c r="JVO9" s="808"/>
      <c r="JVP9" s="808"/>
      <c r="JVQ9" s="808"/>
      <c r="JVR9" s="808"/>
      <c r="JVS9" s="808"/>
      <c r="JVT9" s="808"/>
      <c r="JVU9" s="808"/>
      <c r="JVV9" s="808"/>
      <c r="JVW9" s="808"/>
      <c r="JVX9" s="808"/>
      <c r="JVY9" s="808"/>
      <c r="JVZ9" s="808"/>
      <c r="JWA9" s="808"/>
      <c r="JWB9" s="808"/>
      <c r="JWC9" s="808"/>
      <c r="JWD9" s="808"/>
      <c r="JWE9" s="808"/>
      <c r="JWF9" s="808"/>
      <c r="JWG9" s="808"/>
      <c r="JWH9" s="808"/>
      <c r="JWI9" s="808"/>
      <c r="JWJ9" s="808"/>
      <c r="JWK9" s="808"/>
      <c r="JWL9" s="808"/>
      <c r="JWM9" s="808"/>
      <c r="JWN9" s="808"/>
      <c r="JWO9" s="808"/>
      <c r="JWP9" s="808"/>
      <c r="JWQ9" s="808"/>
      <c r="JWR9" s="808"/>
      <c r="JWS9" s="808"/>
      <c r="JWT9" s="808"/>
      <c r="JWU9" s="808"/>
      <c r="JWV9" s="808"/>
      <c r="JWW9" s="808"/>
      <c r="JWX9" s="808"/>
      <c r="JWY9" s="808"/>
      <c r="JWZ9" s="808"/>
      <c r="JXA9" s="808"/>
      <c r="JXB9" s="808"/>
      <c r="JXC9" s="808"/>
      <c r="JXD9" s="808"/>
      <c r="JXE9" s="808"/>
      <c r="JXF9" s="808"/>
      <c r="JXG9" s="808"/>
      <c r="JXH9" s="808"/>
      <c r="JXI9" s="808"/>
      <c r="JXJ9" s="808"/>
      <c r="JXK9" s="808"/>
      <c r="JXL9" s="808"/>
      <c r="JXM9" s="808"/>
      <c r="JXN9" s="808"/>
      <c r="JXO9" s="808"/>
      <c r="JXP9" s="808"/>
      <c r="JXQ9" s="808"/>
      <c r="JXR9" s="808"/>
      <c r="JXS9" s="808"/>
      <c r="JXT9" s="808"/>
      <c r="JXU9" s="808"/>
      <c r="JXV9" s="808"/>
      <c r="JXW9" s="808"/>
      <c r="JXX9" s="808"/>
      <c r="JXY9" s="808"/>
      <c r="JXZ9" s="808"/>
      <c r="JYA9" s="808"/>
      <c r="JYB9" s="808"/>
      <c r="JYC9" s="808"/>
      <c r="JYD9" s="808"/>
      <c r="JYE9" s="808"/>
      <c r="JYF9" s="808"/>
      <c r="JYG9" s="808"/>
      <c r="JYH9" s="808"/>
      <c r="JYI9" s="808"/>
      <c r="JYJ9" s="808"/>
      <c r="JYK9" s="808"/>
      <c r="JYL9" s="808"/>
      <c r="JYM9" s="808"/>
      <c r="JYN9" s="808"/>
      <c r="JYO9" s="808"/>
      <c r="JYP9" s="808"/>
      <c r="JYQ9" s="808"/>
      <c r="JYR9" s="808"/>
      <c r="JYS9" s="808"/>
      <c r="JYT9" s="808"/>
      <c r="JYU9" s="808"/>
      <c r="JYV9" s="808"/>
      <c r="JYW9" s="808"/>
      <c r="JYX9" s="808"/>
      <c r="JYY9" s="808"/>
      <c r="JYZ9" s="808"/>
      <c r="JZA9" s="808"/>
      <c r="JZB9" s="808"/>
      <c r="JZC9" s="808"/>
      <c r="JZD9" s="808"/>
      <c r="JZE9" s="808"/>
      <c r="JZF9" s="808"/>
      <c r="JZG9" s="808"/>
      <c r="JZH9" s="808"/>
      <c r="JZI9" s="808"/>
      <c r="JZJ9" s="808"/>
      <c r="JZK9" s="808"/>
      <c r="JZL9" s="808"/>
      <c r="JZM9" s="808"/>
      <c r="JZN9" s="808"/>
      <c r="JZO9" s="808"/>
      <c r="JZP9" s="808"/>
      <c r="JZQ9" s="808"/>
      <c r="JZR9" s="808"/>
      <c r="JZS9" s="808"/>
      <c r="JZT9" s="808"/>
      <c r="JZU9" s="808"/>
      <c r="JZV9" s="808"/>
      <c r="JZW9" s="808"/>
      <c r="JZX9" s="808"/>
      <c r="JZY9" s="808"/>
      <c r="JZZ9" s="808"/>
      <c r="KAA9" s="808"/>
      <c r="KAB9" s="808"/>
      <c r="KAC9" s="808"/>
      <c r="KAD9" s="808"/>
      <c r="KAE9" s="808"/>
      <c r="KAF9" s="808"/>
      <c r="KAG9" s="808"/>
      <c r="KAH9" s="808"/>
      <c r="KAI9" s="808"/>
      <c r="KAJ9" s="808"/>
      <c r="KAK9" s="808"/>
      <c r="KAL9" s="808"/>
      <c r="KAM9" s="808"/>
      <c r="KAN9" s="808"/>
      <c r="KAO9" s="808"/>
      <c r="KAP9" s="808"/>
      <c r="KAQ9" s="808"/>
      <c r="KAR9" s="808"/>
      <c r="KAS9" s="808"/>
      <c r="KAT9" s="808"/>
      <c r="KAU9" s="808"/>
      <c r="KAV9" s="808"/>
      <c r="KAW9" s="808"/>
      <c r="KAX9" s="808"/>
      <c r="KAY9" s="808"/>
      <c r="KAZ9" s="808"/>
      <c r="KBA9" s="808"/>
      <c r="KBB9" s="808"/>
      <c r="KBC9" s="808"/>
      <c r="KBD9" s="808"/>
      <c r="KBE9" s="808"/>
      <c r="KBF9" s="808"/>
      <c r="KBG9" s="808"/>
      <c r="KBH9" s="808"/>
      <c r="KBI9" s="808"/>
      <c r="KBJ9" s="808"/>
      <c r="KBK9" s="808"/>
      <c r="KBL9" s="808"/>
      <c r="KBM9" s="808"/>
      <c r="KBN9" s="808"/>
      <c r="KBO9" s="808"/>
      <c r="KBP9" s="808"/>
      <c r="KBQ9" s="808"/>
      <c r="KBR9" s="808"/>
      <c r="KBS9" s="808"/>
      <c r="KBT9" s="808"/>
      <c r="KBU9" s="808"/>
      <c r="KBV9" s="808"/>
      <c r="KBW9" s="808"/>
      <c r="KBX9" s="808"/>
      <c r="KBY9" s="808"/>
      <c r="KBZ9" s="808"/>
      <c r="KCA9" s="808"/>
      <c r="KCB9" s="808"/>
      <c r="KCC9" s="808"/>
      <c r="KCD9" s="808"/>
      <c r="KCE9" s="808"/>
      <c r="KCF9" s="808"/>
      <c r="KCG9" s="808"/>
      <c r="KCH9" s="808"/>
      <c r="KCI9" s="808"/>
      <c r="KCJ9" s="808"/>
      <c r="KCK9" s="808"/>
      <c r="KCL9" s="808"/>
      <c r="KCM9" s="808"/>
      <c r="KCN9" s="808"/>
      <c r="KCO9" s="808"/>
      <c r="KCP9" s="808"/>
      <c r="KCQ9" s="808"/>
      <c r="KCR9" s="808"/>
      <c r="KCS9" s="808"/>
      <c r="KCT9" s="808"/>
      <c r="KCU9" s="808"/>
      <c r="KCV9" s="808"/>
      <c r="KCW9" s="808"/>
      <c r="KCX9" s="808"/>
      <c r="KCY9" s="808"/>
      <c r="KCZ9" s="808"/>
      <c r="KDA9" s="808"/>
      <c r="KDB9" s="808"/>
      <c r="KDC9" s="808"/>
      <c r="KDD9" s="808"/>
      <c r="KDE9" s="808"/>
      <c r="KDF9" s="808"/>
      <c r="KDG9" s="808"/>
      <c r="KDH9" s="808"/>
      <c r="KDI9" s="808"/>
      <c r="KDJ9" s="808"/>
      <c r="KDK9" s="808"/>
      <c r="KDL9" s="808"/>
      <c r="KDM9" s="808"/>
      <c r="KDN9" s="808"/>
      <c r="KDO9" s="808"/>
      <c r="KDP9" s="808"/>
      <c r="KDQ9" s="808"/>
      <c r="KDR9" s="808"/>
      <c r="KDS9" s="808"/>
      <c r="KDT9" s="808"/>
      <c r="KDU9" s="808"/>
      <c r="KDV9" s="808"/>
      <c r="KDW9" s="808"/>
      <c r="KDX9" s="808"/>
      <c r="KDY9" s="808"/>
      <c r="KDZ9" s="808"/>
      <c r="KEA9" s="808"/>
      <c r="KEB9" s="808"/>
      <c r="KEC9" s="808"/>
      <c r="KED9" s="808"/>
      <c r="KEE9" s="808"/>
      <c r="KEF9" s="808"/>
      <c r="KEG9" s="808"/>
      <c r="KEH9" s="808"/>
      <c r="KEI9" s="808"/>
      <c r="KEJ9" s="808"/>
      <c r="KEK9" s="808"/>
      <c r="KEL9" s="808"/>
      <c r="KEM9" s="808"/>
      <c r="KEN9" s="808"/>
      <c r="KEO9" s="808"/>
      <c r="KEP9" s="808"/>
      <c r="KEQ9" s="808"/>
      <c r="KER9" s="808"/>
      <c r="KES9" s="808"/>
      <c r="KET9" s="808"/>
      <c r="KEU9" s="808"/>
      <c r="KEV9" s="808"/>
      <c r="KEW9" s="808"/>
      <c r="KEX9" s="808"/>
      <c r="KEY9" s="808"/>
      <c r="KEZ9" s="808"/>
      <c r="KFA9" s="808"/>
      <c r="KFB9" s="808"/>
      <c r="KFC9" s="808"/>
      <c r="KFD9" s="808"/>
      <c r="KFE9" s="808"/>
      <c r="KFF9" s="808"/>
      <c r="KFG9" s="808"/>
      <c r="KFH9" s="808"/>
      <c r="KFI9" s="808"/>
      <c r="KFJ9" s="808"/>
      <c r="KFK9" s="808"/>
      <c r="KFL9" s="808"/>
      <c r="KFM9" s="808"/>
      <c r="KFN9" s="808"/>
      <c r="KFO9" s="808"/>
      <c r="KFP9" s="808"/>
      <c r="KFQ9" s="808"/>
      <c r="KFR9" s="808"/>
      <c r="KFS9" s="808"/>
      <c r="KFT9" s="808"/>
      <c r="KFU9" s="808"/>
      <c r="KFV9" s="808"/>
      <c r="KFW9" s="808"/>
      <c r="KFX9" s="808"/>
      <c r="KFY9" s="808"/>
      <c r="KFZ9" s="808"/>
      <c r="KGA9" s="808"/>
      <c r="KGB9" s="808"/>
      <c r="KGC9" s="808"/>
      <c r="KGD9" s="808"/>
      <c r="KGE9" s="808"/>
      <c r="KGF9" s="808"/>
      <c r="KGG9" s="808"/>
      <c r="KGH9" s="808"/>
      <c r="KGI9" s="808"/>
      <c r="KGJ9" s="808"/>
      <c r="KGK9" s="808"/>
      <c r="KGL9" s="808"/>
      <c r="KGM9" s="808"/>
      <c r="KGN9" s="808"/>
      <c r="KGO9" s="808"/>
      <c r="KGP9" s="808"/>
      <c r="KGQ9" s="808"/>
      <c r="KGR9" s="808"/>
      <c r="KGS9" s="808"/>
      <c r="KGT9" s="808"/>
      <c r="KGU9" s="808"/>
      <c r="KGV9" s="808"/>
      <c r="KGW9" s="808"/>
      <c r="KGX9" s="808"/>
      <c r="KGY9" s="808"/>
      <c r="KGZ9" s="808"/>
      <c r="KHA9" s="808"/>
      <c r="KHB9" s="808"/>
      <c r="KHC9" s="808"/>
      <c r="KHD9" s="808"/>
      <c r="KHE9" s="808"/>
      <c r="KHF9" s="808"/>
      <c r="KHG9" s="808"/>
      <c r="KHH9" s="808"/>
      <c r="KHI9" s="808"/>
      <c r="KHJ9" s="808"/>
      <c r="KHK9" s="808"/>
      <c r="KHL9" s="808"/>
      <c r="KHM9" s="808"/>
      <c r="KHN9" s="808"/>
      <c r="KHO9" s="808"/>
      <c r="KHP9" s="808"/>
      <c r="KHQ9" s="808"/>
      <c r="KHR9" s="808"/>
      <c r="KHS9" s="808"/>
      <c r="KHT9" s="808"/>
      <c r="KHU9" s="808"/>
      <c r="KHV9" s="808"/>
      <c r="KHW9" s="808"/>
      <c r="KHX9" s="808"/>
      <c r="KHY9" s="808"/>
      <c r="KHZ9" s="808"/>
      <c r="KIA9" s="808"/>
      <c r="KIB9" s="808"/>
      <c r="KIC9" s="808"/>
      <c r="KID9" s="808"/>
      <c r="KIE9" s="808"/>
      <c r="KIF9" s="808"/>
      <c r="KIG9" s="808"/>
      <c r="KIH9" s="808"/>
      <c r="KII9" s="808"/>
      <c r="KIJ9" s="808"/>
      <c r="KIK9" s="808"/>
      <c r="KIL9" s="808"/>
      <c r="KIM9" s="808"/>
      <c r="KIN9" s="808"/>
      <c r="KIO9" s="808"/>
      <c r="KIP9" s="808"/>
      <c r="KIQ9" s="808"/>
      <c r="KIR9" s="808"/>
      <c r="KIS9" s="808"/>
      <c r="KIT9" s="808"/>
      <c r="KIU9" s="808"/>
      <c r="KIV9" s="808"/>
      <c r="KIW9" s="808"/>
      <c r="KIX9" s="808"/>
      <c r="KIY9" s="808"/>
      <c r="KIZ9" s="808"/>
      <c r="KJA9" s="808"/>
      <c r="KJB9" s="808"/>
      <c r="KJC9" s="808"/>
      <c r="KJD9" s="808"/>
      <c r="KJE9" s="808"/>
      <c r="KJF9" s="808"/>
      <c r="KJG9" s="808"/>
      <c r="KJH9" s="808"/>
      <c r="KJI9" s="808"/>
      <c r="KJJ9" s="808"/>
      <c r="KJK9" s="808"/>
      <c r="KJL9" s="808"/>
      <c r="KJM9" s="808"/>
      <c r="KJN9" s="808"/>
      <c r="KJO9" s="808"/>
      <c r="KJP9" s="808"/>
      <c r="KJQ9" s="808"/>
      <c r="KJR9" s="808"/>
      <c r="KJS9" s="808"/>
      <c r="KJT9" s="808"/>
      <c r="KJU9" s="808"/>
      <c r="KJV9" s="808"/>
      <c r="KJW9" s="808"/>
      <c r="KJX9" s="808"/>
      <c r="KJY9" s="808"/>
      <c r="KJZ9" s="808"/>
      <c r="KKA9" s="808"/>
      <c r="KKB9" s="808"/>
      <c r="KKC9" s="808"/>
      <c r="KKD9" s="808"/>
      <c r="KKE9" s="808"/>
      <c r="KKF9" s="808"/>
      <c r="KKG9" s="808"/>
      <c r="KKH9" s="808"/>
      <c r="KKI9" s="808"/>
      <c r="KKJ9" s="808"/>
      <c r="KKK9" s="808"/>
      <c r="KKL9" s="808"/>
      <c r="KKM9" s="808"/>
      <c r="KKN9" s="808"/>
      <c r="KKO9" s="808"/>
      <c r="KKP9" s="808"/>
      <c r="KKQ9" s="808"/>
      <c r="KKR9" s="808"/>
      <c r="KKS9" s="808"/>
      <c r="KKT9" s="808"/>
      <c r="KKU9" s="808"/>
      <c r="KKV9" s="808"/>
      <c r="KKW9" s="808"/>
      <c r="KKX9" s="808"/>
      <c r="KKY9" s="808"/>
      <c r="KKZ9" s="808"/>
      <c r="KLA9" s="808"/>
      <c r="KLB9" s="808"/>
      <c r="KLC9" s="808"/>
      <c r="KLD9" s="808"/>
      <c r="KLE9" s="808"/>
      <c r="KLF9" s="808"/>
      <c r="KLG9" s="808"/>
      <c r="KLH9" s="808"/>
      <c r="KLI9" s="808"/>
      <c r="KLJ9" s="808"/>
      <c r="KLK9" s="808"/>
      <c r="KLL9" s="808"/>
      <c r="KLM9" s="808"/>
      <c r="KLN9" s="808"/>
      <c r="KLO9" s="808"/>
      <c r="KLP9" s="808"/>
      <c r="KLQ9" s="808"/>
      <c r="KLR9" s="808"/>
      <c r="KLS9" s="808"/>
      <c r="KLT9" s="808"/>
      <c r="KLU9" s="808"/>
      <c r="KLV9" s="808"/>
      <c r="KLW9" s="808"/>
      <c r="KLX9" s="808"/>
      <c r="KLY9" s="808"/>
      <c r="KLZ9" s="808"/>
      <c r="KMA9" s="808"/>
      <c r="KMB9" s="808"/>
      <c r="KMC9" s="808"/>
      <c r="KMD9" s="808"/>
      <c r="KME9" s="808"/>
      <c r="KMF9" s="808"/>
      <c r="KMG9" s="808"/>
      <c r="KMH9" s="808"/>
      <c r="KMI9" s="808"/>
      <c r="KMJ9" s="808"/>
      <c r="KMK9" s="808"/>
      <c r="KML9" s="808"/>
      <c r="KMM9" s="808"/>
      <c r="KMN9" s="808"/>
      <c r="KMO9" s="808"/>
      <c r="KMP9" s="808"/>
      <c r="KMQ9" s="808"/>
      <c r="KMR9" s="808"/>
      <c r="KMS9" s="808"/>
      <c r="KMT9" s="808"/>
      <c r="KMU9" s="808"/>
      <c r="KMV9" s="808"/>
      <c r="KMW9" s="808"/>
      <c r="KMX9" s="808"/>
      <c r="KMY9" s="808"/>
      <c r="KMZ9" s="808"/>
      <c r="KNA9" s="808"/>
      <c r="KNB9" s="808"/>
      <c r="KNC9" s="808"/>
      <c r="KND9" s="808"/>
      <c r="KNE9" s="808"/>
      <c r="KNF9" s="808"/>
      <c r="KNG9" s="808"/>
      <c r="KNH9" s="808"/>
      <c r="KNI9" s="808"/>
      <c r="KNJ9" s="808"/>
      <c r="KNK9" s="808"/>
      <c r="KNL9" s="808"/>
      <c r="KNM9" s="808"/>
      <c r="KNN9" s="808"/>
      <c r="KNO9" s="808"/>
      <c r="KNP9" s="808"/>
      <c r="KNQ9" s="808"/>
      <c r="KNR9" s="808"/>
      <c r="KNS9" s="808"/>
      <c r="KNT9" s="808"/>
      <c r="KNU9" s="808"/>
      <c r="KNV9" s="808"/>
      <c r="KNW9" s="808"/>
      <c r="KNX9" s="808"/>
      <c r="KNY9" s="808"/>
      <c r="KNZ9" s="808"/>
      <c r="KOA9" s="808"/>
      <c r="KOB9" s="808"/>
      <c r="KOC9" s="808"/>
      <c r="KOD9" s="808"/>
      <c r="KOE9" s="808"/>
      <c r="KOF9" s="808"/>
      <c r="KOG9" s="808"/>
      <c r="KOH9" s="808"/>
      <c r="KOI9" s="808"/>
      <c r="KOJ9" s="808"/>
      <c r="KOK9" s="808"/>
      <c r="KOL9" s="808"/>
      <c r="KOM9" s="808"/>
      <c r="KON9" s="808"/>
      <c r="KOO9" s="808"/>
      <c r="KOP9" s="808"/>
      <c r="KOQ9" s="808"/>
      <c r="KOR9" s="808"/>
      <c r="KOS9" s="808"/>
      <c r="KOT9" s="808"/>
      <c r="KOU9" s="808"/>
      <c r="KOV9" s="808"/>
      <c r="KOW9" s="808"/>
      <c r="KOX9" s="808"/>
      <c r="KOY9" s="808"/>
      <c r="KOZ9" s="808"/>
      <c r="KPA9" s="808"/>
      <c r="KPB9" s="808"/>
      <c r="KPC9" s="808"/>
      <c r="KPD9" s="808"/>
      <c r="KPE9" s="808"/>
      <c r="KPF9" s="808"/>
      <c r="KPG9" s="808"/>
      <c r="KPH9" s="808"/>
      <c r="KPI9" s="808"/>
      <c r="KPJ9" s="808"/>
      <c r="KPK9" s="808"/>
      <c r="KPL9" s="808"/>
      <c r="KPM9" s="808"/>
      <c r="KPN9" s="808"/>
      <c r="KPO9" s="808"/>
      <c r="KPP9" s="808"/>
      <c r="KPQ9" s="808"/>
      <c r="KPR9" s="808"/>
      <c r="KPS9" s="808"/>
      <c r="KPT9" s="808"/>
      <c r="KPU9" s="808"/>
      <c r="KPV9" s="808"/>
      <c r="KPW9" s="808"/>
      <c r="KPX9" s="808"/>
      <c r="KPY9" s="808"/>
      <c r="KPZ9" s="808"/>
      <c r="KQA9" s="808"/>
      <c r="KQB9" s="808"/>
      <c r="KQC9" s="808"/>
      <c r="KQD9" s="808"/>
      <c r="KQE9" s="808"/>
      <c r="KQF9" s="808"/>
      <c r="KQG9" s="808"/>
      <c r="KQH9" s="808"/>
      <c r="KQI9" s="808"/>
      <c r="KQJ9" s="808"/>
      <c r="KQK9" s="808"/>
      <c r="KQL9" s="808"/>
      <c r="KQM9" s="808"/>
      <c r="KQN9" s="808"/>
      <c r="KQO9" s="808"/>
      <c r="KQP9" s="808"/>
      <c r="KQQ9" s="808"/>
      <c r="KQR9" s="808"/>
      <c r="KQS9" s="808"/>
      <c r="KQT9" s="808"/>
      <c r="KQU9" s="808"/>
      <c r="KQV9" s="808"/>
      <c r="KQW9" s="808"/>
      <c r="KQX9" s="808"/>
      <c r="KQY9" s="808"/>
      <c r="KQZ9" s="808"/>
      <c r="KRA9" s="808"/>
      <c r="KRB9" s="808"/>
      <c r="KRC9" s="808"/>
      <c r="KRD9" s="808"/>
      <c r="KRE9" s="808"/>
      <c r="KRF9" s="808"/>
      <c r="KRG9" s="808"/>
      <c r="KRH9" s="808"/>
      <c r="KRI9" s="808"/>
      <c r="KRJ9" s="808"/>
      <c r="KRK9" s="808"/>
      <c r="KRL9" s="808"/>
      <c r="KRM9" s="808"/>
      <c r="KRN9" s="808"/>
      <c r="KRO9" s="808"/>
      <c r="KRP9" s="808"/>
      <c r="KRQ9" s="808"/>
      <c r="KRR9" s="808"/>
      <c r="KRS9" s="808"/>
      <c r="KRT9" s="808"/>
      <c r="KRU9" s="808"/>
      <c r="KRV9" s="808"/>
      <c r="KRW9" s="808"/>
      <c r="KRX9" s="808"/>
      <c r="KRY9" s="808"/>
      <c r="KRZ9" s="808"/>
      <c r="KSA9" s="808"/>
      <c r="KSB9" s="808"/>
      <c r="KSC9" s="808"/>
      <c r="KSD9" s="808"/>
      <c r="KSE9" s="808"/>
      <c r="KSF9" s="808"/>
      <c r="KSG9" s="808"/>
      <c r="KSH9" s="808"/>
      <c r="KSI9" s="808"/>
      <c r="KSJ9" s="808"/>
      <c r="KSK9" s="808"/>
      <c r="KSL9" s="808"/>
      <c r="KSM9" s="808"/>
      <c r="KSN9" s="808"/>
      <c r="KSO9" s="808"/>
      <c r="KSP9" s="808"/>
      <c r="KSQ9" s="808"/>
      <c r="KSR9" s="808"/>
      <c r="KSS9" s="808"/>
      <c r="KST9" s="808"/>
      <c r="KSU9" s="808"/>
      <c r="KSV9" s="808"/>
      <c r="KSW9" s="808"/>
      <c r="KSX9" s="808"/>
      <c r="KSY9" s="808"/>
      <c r="KSZ9" s="808"/>
      <c r="KTA9" s="808"/>
      <c r="KTB9" s="808"/>
      <c r="KTC9" s="808"/>
      <c r="KTD9" s="808"/>
      <c r="KTE9" s="808"/>
      <c r="KTF9" s="808"/>
      <c r="KTG9" s="808"/>
      <c r="KTH9" s="808"/>
      <c r="KTI9" s="808"/>
      <c r="KTJ9" s="808"/>
      <c r="KTK9" s="808"/>
      <c r="KTL9" s="808"/>
      <c r="KTM9" s="808"/>
      <c r="KTN9" s="808"/>
      <c r="KTO9" s="808"/>
      <c r="KTP9" s="808"/>
      <c r="KTQ9" s="808"/>
      <c r="KTR9" s="808"/>
      <c r="KTS9" s="808"/>
      <c r="KTT9" s="808"/>
      <c r="KTU9" s="808"/>
      <c r="KTV9" s="808"/>
      <c r="KTW9" s="808"/>
      <c r="KTX9" s="808"/>
      <c r="KTY9" s="808"/>
      <c r="KTZ9" s="808"/>
      <c r="KUA9" s="808"/>
      <c r="KUB9" s="808"/>
      <c r="KUC9" s="808"/>
      <c r="KUD9" s="808"/>
      <c r="KUE9" s="808"/>
      <c r="KUF9" s="808"/>
      <c r="KUG9" s="808"/>
      <c r="KUH9" s="808"/>
      <c r="KUI9" s="808"/>
      <c r="KUJ9" s="808"/>
      <c r="KUK9" s="808"/>
      <c r="KUL9" s="808"/>
      <c r="KUM9" s="808"/>
      <c r="KUN9" s="808"/>
      <c r="KUO9" s="808"/>
      <c r="KUP9" s="808"/>
      <c r="KUQ9" s="808"/>
      <c r="KUR9" s="808"/>
      <c r="KUS9" s="808"/>
      <c r="KUT9" s="808"/>
      <c r="KUU9" s="808"/>
      <c r="KUV9" s="808"/>
      <c r="KUW9" s="808"/>
      <c r="KUX9" s="808"/>
      <c r="KUY9" s="808"/>
      <c r="KUZ9" s="808"/>
      <c r="KVA9" s="808"/>
      <c r="KVB9" s="808"/>
      <c r="KVC9" s="808"/>
      <c r="KVD9" s="808"/>
      <c r="KVE9" s="808"/>
      <c r="KVF9" s="808"/>
      <c r="KVG9" s="808"/>
      <c r="KVH9" s="808"/>
      <c r="KVI9" s="808"/>
      <c r="KVJ9" s="808"/>
      <c r="KVK9" s="808"/>
      <c r="KVL9" s="808"/>
      <c r="KVM9" s="808"/>
      <c r="KVN9" s="808"/>
      <c r="KVO9" s="808"/>
      <c r="KVP9" s="808"/>
      <c r="KVQ9" s="808"/>
      <c r="KVR9" s="808"/>
      <c r="KVS9" s="808"/>
      <c r="KVT9" s="808"/>
      <c r="KVU9" s="808"/>
      <c r="KVV9" s="808"/>
      <c r="KVW9" s="808"/>
      <c r="KVX9" s="808"/>
      <c r="KVY9" s="808"/>
      <c r="KVZ9" s="808"/>
      <c r="KWA9" s="808"/>
      <c r="KWB9" s="808"/>
      <c r="KWC9" s="808"/>
      <c r="KWD9" s="808"/>
      <c r="KWE9" s="808"/>
      <c r="KWF9" s="808"/>
      <c r="KWG9" s="808"/>
      <c r="KWH9" s="808"/>
      <c r="KWI9" s="808"/>
      <c r="KWJ9" s="808"/>
      <c r="KWK9" s="808"/>
      <c r="KWL9" s="808"/>
      <c r="KWM9" s="808"/>
      <c r="KWN9" s="808"/>
      <c r="KWO9" s="808"/>
      <c r="KWP9" s="808"/>
      <c r="KWQ9" s="808"/>
      <c r="KWR9" s="808"/>
      <c r="KWS9" s="808"/>
      <c r="KWT9" s="808"/>
      <c r="KWU9" s="808"/>
      <c r="KWV9" s="808"/>
      <c r="KWW9" s="808"/>
      <c r="KWX9" s="808"/>
      <c r="KWY9" s="808"/>
      <c r="KWZ9" s="808"/>
      <c r="KXA9" s="808"/>
      <c r="KXB9" s="808"/>
      <c r="KXC9" s="808"/>
      <c r="KXD9" s="808"/>
      <c r="KXE9" s="808"/>
      <c r="KXF9" s="808"/>
      <c r="KXG9" s="808"/>
      <c r="KXH9" s="808"/>
      <c r="KXI9" s="808"/>
      <c r="KXJ9" s="808"/>
      <c r="KXK9" s="808"/>
      <c r="KXL9" s="808"/>
      <c r="KXM9" s="808"/>
      <c r="KXN9" s="808"/>
      <c r="KXO9" s="808"/>
      <c r="KXP9" s="808"/>
      <c r="KXQ9" s="808"/>
      <c r="KXR9" s="808"/>
      <c r="KXS9" s="808"/>
      <c r="KXT9" s="808"/>
      <c r="KXU9" s="808"/>
      <c r="KXV9" s="808"/>
      <c r="KXW9" s="808"/>
      <c r="KXX9" s="808"/>
      <c r="KXY9" s="808"/>
      <c r="KXZ9" s="808"/>
      <c r="KYA9" s="808"/>
      <c r="KYB9" s="808"/>
      <c r="KYC9" s="808"/>
      <c r="KYD9" s="808"/>
      <c r="KYE9" s="808"/>
      <c r="KYF9" s="808"/>
      <c r="KYG9" s="808"/>
      <c r="KYH9" s="808"/>
      <c r="KYI9" s="808"/>
      <c r="KYJ9" s="808"/>
      <c r="KYK9" s="808"/>
      <c r="KYL9" s="808"/>
      <c r="KYM9" s="808"/>
      <c r="KYN9" s="808"/>
      <c r="KYO9" s="808"/>
      <c r="KYP9" s="808"/>
      <c r="KYQ9" s="808"/>
      <c r="KYR9" s="808"/>
      <c r="KYS9" s="808"/>
      <c r="KYT9" s="808"/>
      <c r="KYU9" s="808"/>
      <c r="KYV9" s="808"/>
      <c r="KYW9" s="808"/>
      <c r="KYX9" s="808"/>
      <c r="KYY9" s="808"/>
      <c r="KYZ9" s="808"/>
      <c r="KZA9" s="808"/>
      <c r="KZB9" s="808"/>
      <c r="KZC9" s="808"/>
      <c r="KZD9" s="808"/>
      <c r="KZE9" s="808"/>
      <c r="KZF9" s="808"/>
      <c r="KZG9" s="808"/>
      <c r="KZH9" s="808"/>
      <c r="KZI9" s="808"/>
      <c r="KZJ9" s="808"/>
      <c r="KZK9" s="808"/>
      <c r="KZL9" s="808"/>
      <c r="KZM9" s="808"/>
      <c r="KZN9" s="808"/>
      <c r="KZO9" s="808"/>
      <c r="KZP9" s="808"/>
      <c r="KZQ9" s="808"/>
      <c r="KZR9" s="808"/>
      <c r="KZS9" s="808"/>
      <c r="KZT9" s="808"/>
      <c r="KZU9" s="808"/>
      <c r="KZV9" s="808"/>
      <c r="KZW9" s="808"/>
      <c r="KZX9" s="808"/>
      <c r="KZY9" s="808"/>
      <c r="KZZ9" s="808"/>
      <c r="LAA9" s="808"/>
      <c r="LAB9" s="808"/>
      <c r="LAC9" s="808"/>
      <c r="LAD9" s="808"/>
      <c r="LAE9" s="808"/>
      <c r="LAF9" s="808"/>
      <c r="LAG9" s="808"/>
      <c r="LAH9" s="808"/>
      <c r="LAI9" s="808"/>
      <c r="LAJ9" s="808"/>
      <c r="LAK9" s="808"/>
      <c r="LAL9" s="808"/>
      <c r="LAM9" s="808"/>
      <c r="LAN9" s="808"/>
      <c r="LAO9" s="808"/>
      <c r="LAP9" s="808"/>
      <c r="LAQ9" s="808"/>
      <c r="LAR9" s="808"/>
      <c r="LAS9" s="808"/>
      <c r="LAT9" s="808"/>
      <c r="LAU9" s="808"/>
      <c r="LAV9" s="808"/>
      <c r="LAW9" s="808"/>
      <c r="LAX9" s="808"/>
      <c r="LAY9" s="808"/>
      <c r="LAZ9" s="808"/>
      <c r="LBA9" s="808"/>
      <c r="LBB9" s="808"/>
      <c r="LBC9" s="808"/>
      <c r="LBD9" s="808"/>
      <c r="LBE9" s="808"/>
      <c r="LBF9" s="808"/>
      <c r="LBG9" s="808"/>
      <c r="LBH9" s="808"/>
      <c r="LBI9" s="808"/>
      <c r="LBJ9" s="808"/>
      <c r="LBK9" s="808"/>
      <c r="LBL9" s="808"/>
      <c r="LBM9" s="808"/>
      <c r="LBN9" s="808"/>
      <c r="LBO9" s="808"/>
      <c r="LBP9" s="808"/>
      <c r="LBQ9" s="808"/>
      <c r="LBR9" s="808"/>
      <c r="LBS9" s="808"/>
      <c r="LBT9" s="808"/>
      <c r="LBU9" s="808"/>
      <c r="LBV9" s="808"/>
      <c r="LBW9" s="808"/>
      <c r="LBX9" s="808"/>
      <c r="LBY9" s="808"/>
      <c r="LBZ9" s="808"/>
      <c r="LCA9" s="808"/>
      <c r="LCB9" s="808"/>
      <c r="LCC9" s="808"/>
      <c r="LCD9" s="808"/>
      <c r="LCE9" s="808"/>
      <c r="LCF9" s="808"/>
      <c r="LCG9" s="808"/>
      <c r="LCH9" s="808"/>
      <c r="LCI9" s="808"/>
      <c r="LCJ9" s="808"/>
      <c r="LCK9" s="808"/>
      <c r="LCL9" s="808"/>
      <c r="LCM9" s="808"/>
      <c r="LCN9" s="808"/>
      <c r="LCO9" s="808"/>
      <c r="LCP9" s="808"/>
      <c r="LCQ9" s="808"/>
      <c r="LCR9" s="808"/>
      <c r="LCS9" s="808"/>
      <c r="LCT9" s="808"/>
      <c r="LCU9" s="808"/>
      <c r="LCV9" s="808"/>
      <c r="LCW9" s="808"/>
      <c r="LCX9" s="808"/>
      <c r="LCY9" s="808"/>
      <c r="LCZ9" s="808"/>
      <c r="LDA9" s="808"/>
      <c r="LDB9" s="808"/>
      <c r="LDC9" s="808"/>
      <c r="LDD9" s="808"/>
      <c r="LDE9" s="808"/>
      <c r="LDF9" s="808"/>
      <c r="LDG9" s="808"/>
      <c r="LDH9" s="808"/>
      <c r="LDI9" s="808"/>
      <c r="LDJ9" s="808"/>
      <c r="LDK9" s="808"/>
      <c r="LDL9" s="808"/>
      <c r="LDM9" s="808"/>
      <c r="LDN9" s="808"/>
      <c r="LDO9" s="808"/>
      <c r="LDP9" s="808"/>
      <c r="LDQ9" s="808"/>
      <c r="LDR9" s="808"/>
      <c r="LDS9" s="808"/>
      <c r="LDT9" s="808"/>
      <c r="LDU9" s="808"/>
      <c r="LDV9" s="808"/>
      <c r="LDW9" s="808"/>
      <c r="LDX9" s="808"/>
      <c r="LDY9" s="808"/>
      <c r="LDZ9" s="808"/>
      <c r="LEA9" s="808"/>
      <c r="LEB9" s="808"/>
      <c r="LEC9" s="808"/>
      <c r="LED9" s="808"/>
      <c r="LEE9" s="808"/>
      <c r="LEF9" s="808"/>
      <c r="LEG9" s="808"/>
      <c r="LEH9" s="808"/>
      <c r="LEI9" s="808"/>
      <c r="LEJ9" s="808"/>
      <c r="LEK9" s="808"/>
      <c r="LEL9" s="808"/>
      <c r="LEM9" s="808"/>
      <c r="LEN9" s="808"/>
      <c r="LEO9" s="808"/>
      <c r="LEP9" s="808"/>
      <c r="LEQ9" s="808"/>
      <c r="LER9" s="808"/>
      <c r="LES9" s="808"/>
      <c r="LET9" s="808"/>
      <c r="LEU9" s="808"/>
      <c r="LEV9" s="808"/>
      <c r="LEW9" s="808"/>
      <c r="LEX9" s="808"/>
      <c r="LEY9" s="808"/>
      <c r="LEZ9" s="808"/>
      <c r="LFA9" s="808"/>
      <c r="LFB9" s="808"/>
      <c r="LFC9" s="808"/>
      <c r="LFD9" s="808"/>
      <c r="LFE9" s="808"/>
      <c r="LFF9" s="808"/>
      <c r="LFG9" s="808"/>
      <c r="LFH9" s="808"/>
      <c r="LFI9" s="808"/>
      <c r="LFJ9" s="808"/>
      <c r="LFK9" s="808"/>
      <c r="LFL9" s="808"/>
      <c r="LFM9" s="808"/>
      <c r="LFN9" s="808"/>
      <c r="LFO9" s="808"/>
      <c r="LFP9" s="808"/>
      <c r="LFQ9" s="808"/>
      <c r="LFR9" s="808"/>
      <c r="LFS9" s="808"/>
      <c r="LFT9" s="808"/>
      <c r="LFU9" s="808"/>
      <c r="LFV9" s="808"/>
      <c r="LFW9" s="808"/>
      <c r="LFX9" s="808"/>
      <c r="LFY9" s="808"/>
      <c r="LFZ9" s="808"/>
      <c r="LGA9" s="808"/>
      <c r="LGB9" s="808"/>
      <c r="LGC9" s="808"/>
      <c r="LGD9" s="808"/>
      <c r="LGE9" s="808"/>
      <c r="LGF9" s="808"/>
      <c r="LGG9" s="808"/>
      <c r="LGH9" s="808"/>
      <c r="LGI9" s="808"/>
      <c r="LGJ9" s="808"/>
      <c r="LGK9" s="808"/>
      <c r="LGL9" s="808"/>
      <c r="LGM9" s="808"/>
      <c r="LGN9" s="808"/>
      <c r="LGO9" s="808"/>
      <c r="LGP9" s="808"/>
      <c r="LGQ9" s="808"/>
      <c r="LGR9" s="808"/>
      <c r="LGS9" s="808"/>
      <c r="LGT9" s="808"/>
      <c r="LGU9" s="808"/>
      <c r="LGV9" s="808"/>
      <c r="LGW9" s="808"/>
      <c r="LGX9" s="808"/>
      <c r="LGY9" s="808"/>
      <c r="LGZ9" s="808"/>
      <c r="LHA9" s="808"/>
      <c r="LHB9" s="808"/>
      <c r="LHC9" s="808"/>
      <c r="LHD9" s="808"/>
      <c r="LHE9" s="808"/>
      <c r="LHF9" s="808"/>
      <c r="LHG9" s="808"/>
      <c r="LHH9" s="808"/>
      <c r="LHI9" s="808"/>
      <c r="LHJ9" s="808"/>
      <c r="LHK9" s="808"/>
      <c r="LHL9" s="808"/>
      <c r="LHM9" s="808"/>
      <c r="LHN9" s="808"/>
      <c r="LHO9" s="808"/>
      <c r="LHP9" s="808"/>
      <c r="LHQ9" s="808"/>
      <c r="LHR9" s="808"/>
      <c r="LHS9" s="808"/>
      <c r="LHT9" s="808"/>
      <c r="LHU9" s="808"/>
      <c r="LHV9" s="808"/>
      <c r="LHW9" s="808"/>
      <c r="LHX9" s="808"/>
      <c r="LHY9" s="808"/>
      <c r="LHZ9" s="808"/>
      <c r="LIA9" s="808"/>
      <c r="LIB9" s="808"/>
      <c r="LIC9" s="808"/>
      <c r="LID9" s="808"/>
      <c r="LIE9" s="808"/>
      <c r="LIF9" s="808"/>
      <c r="LIG9" s="808"/>
      <c r="LIH9" s="808"/>
      <c r="LII9" s="808"/>
      <c r="LIJ9" s="808"/>
      <c r="LIK9" s="808"/>
      <c r="LIL9" s="808"/>
      <c r="LIM9" s="808"/>
      <c r="LIN9" s="808"/>
      <c r="LIO9" s="808"/>
      <c r="LIP9" s="808"/>
      <c r="LIQ9" s="808"/>
      <c r="LIR9" s="808"/>
      <c r="LIS9" s="808"/>
      <c r="LIT9" s="808"/>
      <c r="LIU9" s="808"/>
      <c r="LIV9" s="808"/>
      <c r="LIW9" s="808"/>
      <c r="LIX9" s="808"/>
      <c r="LIY9" s="808"/>
      <c r="LIZ9" s="808"/>
      <c r="LJA9" s="808"/>
      <c r="LJB9" s="808"/>
      <c r="LJC9" s="808"/>
      <c r="LJD9" s="808"/>
      <c r="LJE9" s="808"/>
      <c r="LJF9" s="808"/>
      <c r="LJG9" s="808"/>
      <c r="LJH9" s="808"/>
      <c r="LJI9" s="808"/>
      <c r="LJJ9" s="808"/>
      <c r="LJK9" s="808"/>
      <c r="LJL9" s="808"/>
      <c r="LJM9" s="808"/>
      <c r="LJN9" s="808"/>
      <c r="LJO9" s="808"/>
      <c r="LJP9" s="808"/>
      <c r="LJQ9" s="808"/>
      <c r="LJR9" s="808"/>
      <c r="LJS9" s="808"/>
      <c r="LJT9" s="808"/>
      <c r="LJU9" s="808"/>
      <c r="LJV9" s="808"/>
      <c r="LJW9" s="808"/>
      <c r="LJX9" s="808"/>
      <c r="LJY9" s="808"/>
      <c r="LJZ9" s="808"/>
      <c r="LKA9" s="808"/>
      <c r="LKB9" s="808"/>
      <c r="LKC9" s="808"/>
      <c r="LKD9" s="808"/>
      <c r="LKE9" s="808"/>
      <c r="LKF9" s="808"/>
      <c r="LKG9" s="808"/>
      <c r="LKH9" s="808"/>
      <c r="LKI9" s="808"/>
      <c r="LKJ9" s="808"/>
      <c r="LKK9" s="808"/>
      <c r="LKL9" s="808"/>
      <c r="LKM9" s="808"/>
      <c r="LKN9" s="808"/>
      <c r="LKO9" s="808"/>
      <c r="LKP9" s="808"/>
      <c r="LKQ9" s="808"/>
      <c r="LKR9" s="808"/>
      <c r="LKS9" s="808"/>
      <c r="LKT9" s="808"/>
      <c r="LKU9" s="808"/>
      <c r="LKV9" s="808"/>
      <c r="LKW9" s="808"/>
      <c r="LKX9" s="808"/>
      <c r="LKY9" s="808"/>
      <c r="LKZ9" s="808"/>
      <c r="LLA9" s="808"/>
      <c r="LLB9" s="808"/>
      <c r="LLC9" s="808"/>
      <c r="LLD9" s="808"/>
      <c r="LLE9" s="808"/>
      <c r="LLF9" s="808"/>
      <c r="LLG9" s="808"/>
      <c r="LLH9" s="808"/>
      <c r="LLI9" s="808"/>
      <c r="LLJ9" s="808"/>
      <c r="LLK9" s="808"/>
      <c r="LLL9" s="808"/>
      <c r="LLM9" s="808"/>
      <c r="LLN9" s="808"/>
      <c r="LLO9" s="808"/>
      <c r="LLP9" s="808"/>
      <c r="LLQ9" s="808"/>
      <c r="LLR9" s="808"/>
      <c r="LLS9" s="808"/>
      <c r="LLT9" s="808"/>
      <c r="LLU9" s="808"/>
      <c r="LLV9" s="808"/>
      <c r="LLW9" s="808"/>
      <c r="LLX9" s="808"/>
      <c r="LLY9" s="808"/>
      <c r="LLZ9" s="808"/>
      <c r="LMA9" s="808"/>
      <c r="LMB9" s="808"/>
      <c r="LMC9" s="808"/>
      <c r="LMD9" s="808"/>
      <c r="LME9" s="808"/>
      <c r="LMF9" s="808"/>
      <c r="LMG9" s="808"/>
      <c r="LMH9" s="808"/>
      <c r="LMI9" s="808"/>
      <c r="LMJ9" s="808"/>
      <c r="LMK9" s="808"/>
      <c r="LML9" s="808"/>
      <c r="LMM9" s="808"/>
      <c r="LMN9" s="808"/>
      <c r="LMO9" s="808"/>
      <c r="LMP9" s="808"/>
      <c r="LMQ9" s="808"/>
      <c r="LMR9" s="808"/>
      <c r="LMS9" s="808"/>
      <c r="LMT9" s="808"/>
      <c r="LMU9" s="808"/>
      <c r="LMV9" s="808"/>
      <c r="LMW9" s="808"/>
      <c r="LMX9" s="808"/>
      <c r="LMY9" s="808"/>
      <c r="LMZ9" s="808"/>
      <c r="LNA9" s="808"/>
      <c r="LNB9" s="808"/>
      <c r="LNC9" s="808"/>
      <c r="LND9" s="808"/>
      <c r="LNE9" s="808"/>
      <c r="LNF9" s="808"/>
      <c r="LNG9" s="808"/>
      <c r="LNH9" s="808"/>
      <c r="LNI9" s="808"/>
      <c r="LNJ9" s="808"/>
      <c r="LNK9" s="808"/>
      <c r="LNL9" s="808"/>
      <c r="LNM9" s="808"/>
      <c r="LNN9" s="808"/>
      <c r="LNO9" s="808"/>
      <c r="LNP9" s="808"/>
      <c r="LNQ9" s="808"/>
      <c r="LNR9" s="808"/>
      <c r="LNS9" s="808"/>
      <c r="LNT9" s="808"/>
      <c r="LNU9" s="808"/>
      <c r="LNV9" s="808"/>
      <c r="LNW9" s="808"/>
      <c r="LNX9" s="808"/>
      <c r="LNY9" s="808"/>
      <c r="LNZ9" s="808"/>
      <c r="LOA9" s="808"/>
      <c r="LOB9" s="808"/>
      <c r="LOC9" s="808"/>
      <c r="LOD9" s="808"/>
      <c r="LOE9" s="808"/>
      <c r="LOF9" s="808"/>
      <c r="LOG9" s="808"/>
      <c r="LOH9" s="808"/>
      <c r="LOI9" s="808"/>
      <c r="LOJ9" s="808"/>
      <c r="LOK9" s="808"/>
      <c r="LOL9" s="808"/>
      <c r="LOM9" s="808"/>
      <c r="LON9" s="808"/>
      <c r="LOO9" s="808"/>
      <c r="LOP9" s="808"/>
      <c r="LOQ9" s="808"/>
      <c r="LOR9" s="808"/>
      <c r="LOS9" s="808"/>
      <c r="LOT9" s="808"/>
      <c r="LOU9" s="808"/>
      <c r="LOV9" s="808"/>
      <c r="LOW9" s="808"/>
      <c r="LOX9" s="808"/>
      <c r="LOY9" s="808"/>
      <c r="LOZ9" s="808"/>
      <c r="LPA9" s="808"/>
      <c r="LPB9" s="808"/>
      <c r="LPC9" s="808"/>
      <c r="LPD9" s="808"/>
      <c r="LPE9" s="808"/>
      <c r="LPF9" s="808"/>
      <c r="LPG9" s="808"/>
      <c r="LPH9" s="808"/>
      <c r="LPI9" s="808"/>
      <c r="LPJ9" s="808"/>
      <c r="LPK9" s="808"/>
      <c r="LPL9" s="808"/>
      <c r="LPM9" s="808"/>
      <c r="LPN9" s="808"/>
      <c r="LPO9" s="808"/>
      <c r="LPP9" s="808"/>
      <c r="LPQ9" s="808"/>
      <c r="LPR9" s="808"/>
      <c r="LPS9" s="808"/>
      <c r="LPT9" s="808"/>
      <c r="LPU9" s="808"/>
      <c r="LPV9" s="808"/>
      <c r="LPW9" s="808"/>
      <c r="LPX9" s="808"/>
      <c r="LPY9" s="808"/>
      <c r="LPZ9" s="808"/>
      <c r="LQA9" s="808"/>
      <c r="LQB9" s="808"/>
      <c r="LQC9" s="808"/>
      <c r="LQD9" s="808"/>
      <c r="LQE9" s="808"/>
      <c r="LQF9" s="808"/>
      <c r="LQG9" s="808"/>
      <c r="LQH9" s="808"/>
      <c r="LQI9" s="808"/>
      <c r="LQJ9" s="808"/>
      <c r="LQK9" s="808"/>
      <c r="LQL9" s="808"/>
      <c r="LQM9" s="808"/>
      <c r="LQN9" s="808"/>
      <c r="LQO9" s="808"/>
      <c r="LQP9" s="808"/>
      <c r="LQQ9" s="808"/>
      <c r="LQR9" s="808"/>
      <c r="LQS9" s="808"/>
      <c r="LQT9" s="808"/>
      <c r="LQU9" s="808"/>
      <c r="LQV9" s="808"/>
      <c r="LQW9" s="808"/>
      <c r="LQX9" s="808"/>
      <c r="LQY9" s="808"/>
      <c r="LQZ9" s="808"/>
      <c r="LRA9" s="808"/>
      <c r="LRB9" s="808"/>
      <c r="LRC9" s="808"/>
      <c r="LRD9" s="808"/>
      <c r="LRE9" s="808"/>
      <c r="LRF9" s="808"/>
      <c r="LRG9" s="808"/>
      <c r="LRH9" s="808"/>
      <c r="LRI9" s="808"/>
      <c r="LRJ9" s="808"/>
      <c r="LRK9" s="808"/>
      <c r="LRL9" s="808"/>
      <c r="LRM9" s="808"/>
      <c r="LRN9" s="808"/>
      <c r="LRO9" s="808"/>
      <c r="LRP9" s="808"/>
      <c r="LRQ9" s="808"/>
      <c r="LRR9" s="808"/>
      <c r="LRS9" s="808"/>
      <c r="LRT9" s="808"/>
      <c r="LRU9" s="808"/>
      <c r="LRV9" s="808"/>
      <c r="LRW9" s="808"/>
      <c r="LRX9" s="808"/>
      <c r="LRY9" s="808"/>
      <c r="LRZ9" s="808"/>
      <c r="LSA9" s="808"/>
      <c r="LSB9" s="808"/>
      <c r="LSC9" s="808"/>
      <c r="LSD9" s="808"/>
      <c r="LSE9" s="808"/>
      <c r="LSF9" s="808"/>
      <c r="LSG9" s="808"/>
      <c r="LSH9" s="808"/>
      <c r="LSI9" s="808"/>
      <c r="LSJ9" s="808"/>
      <c r="LSK9" s="808"/>
      <c r="LSL9" s="808"/>
      <c r="LSM9" s="808"/>
      <c r="LSN9" s="808"/>
      <c r="LSO9" s="808"/>
      <c r="LSP9" s="808"/>
      <c r="LSQ9" s="808"/>
      <c r="LSR9" s="808"/>
      <c r="LSS9" s="808"/>
      <c r="LST9" s="808"/>
      <c r="LSU9" s="808"/>
      <c r="LSV9" s="808"/>
      <c r="LSW9" s="808"/>
      <c r="LSX9" s="808"/>
      <c r="LSY9" s="808"/>
      <c r="LSZ9" s="808"/>
      <c r="LTA9" s="808"/>
      <c r="LTB9" s="808"/>
      <c r="LTC9" s="808"/>
      <c r="LTD9" s="808"/>
      <c r="LTE9" s="808"/>
      <c r="LTF9" s="808"/>
      <c r="LTG9" s="808"/>
      <c r="LTH9" s="808"/>
      <c r="LTI9" s="808"/>
      <c r="LTJ9" s="808"/>
      <c r="LTK9" s="808"/>
      <c r="LTL9" s="808"/>
      <c r="LTM9" s="808"/>
      <c r="LTN9" s="808"/>
      <c r="LTO9" s="808"/>
      <c r="LTP9" s="808"/>
      <c r="LTQ9" s="808"/>
      <c r="LTR9" s="808"/>
      <c r="LTS9" s="808"/>
      <c r="LTT9" s="808"/>
      <c r="LTU9" s="808"/>
      <c r="LTV9" s="808"/>
      <c r="LTW9" s="808"/>
      <c r="LTX9" s="808"/>
      <c r="LTY9" s="808"/>
      <c r="LTZ9" s="808"/>
      <c r="LUA9" s="808"/>
      <c r="LUB9" s="808"/>
      <c r="LUC9" s="808"/>
      <c r="LUD9" s="808"/>
      <c r="LUE9" s="808"/>
      <c r="LUF9" s="808"/>
      <c r="LUG9" s="808"/>
      <c r="LUH9" s="808"/>
      <c r="LUI9" s="808"/>
      <c r="LUJ9" s="808"/>
      <c r="LUK9" s="808"/>
      <c r="LUL9" s="808"/>
      <c r="LUM9" s="808"/>
      <c r="LUN9" s="808"/>
      <c r="LUO9" s="808"/>
      <c r="LUP9" s="808"/>
      <c r="LUQ9" s="808"/>
      <c r="LUR9" s="808"/>
      <c r="LUS9" s="808"/>
      <c r="LUT9" s="808"/>
      <c r="LUU9" s="808"/>
      <c r="LUV9" s="808"/>
      <c r="LUW9" s="808"/>
      <c r="LUX9" s="808"/>
      <c r="LUY9" s="808"/>
      <c r="LUZ9" s="808"/>
      <c r="LVA9" s="808"/>
      <c r="LVB9" s="808"/>
      <c r="LVC9" s="808"/>
      <c r="LVD9" s="808"/>
      <c r="LVE9" s="808"/>
      <c r="LVF9" s="808"/>
      <c r="LVG9" s="808"/>
      <c r="LVH9" s="808"/>
      <c r="LVI9" s="808"/>
      <c r="LVJ9" s="808"/>
      <c r="LVK9" s="808"/>
      <c r="LVL9" s="808"/>
      <c r="LVM9" s="808"/>
      <c r="LVN9" s="808"/>
      <c r="LVO9" s="808"/>
      <c r="LVP9" s="808"/>
      <c r="LVQ9" s="808"/>
      <c r="LVR9" s="808"/>
      <c r="LVS9" s="808"/>
      <c r="LVT9" s="808"/>
      <c r="LVU9" s="808"/>
      <c r="LVV9" s="808"/>
      <c r="LVW9" s="808"/>
      <c r="LVX9" s="808"/>
      <c r="LVY9" s="808"/>
      <c r="LVZ9" s="808"/>
      <c r="LWA9" s="808"/>
      <c r="LWB9" s="808"/>
      <c r="LWC9" s="808"/>
      <c r="LWD9" s="808"/>
      <c r="LWE9" s="808"/>
      <c r="LWF9" s="808"/>
      <c r="LWG9" s="808"/>
      <c r="LWH9" s="808"/>
      <c r="LWI9" s="808"/>
      <c r="LWJ9" s="808"/>
      <c r="LWK9" s="808"/>
      <c r="LWL9" s="808"/>
      <c r="LWM9" s="808"/>
      <c r="LWN9" s="808"/>
      <c r="LWO9" s="808"/>
      <c r="LWP9" s="808"/>
      <c r="LWQ9" s="808"/>
      <c r="LWR9" s="808"/>
      <c r="LWS9" s="808"/>
      <c r="LWT9" s="808"/>
      <c r="LWU9" s="808"/>
      <c r="LWV9" s="808"/>
      <c r="LWW9" s="808"/>
      <c r="LWX9" s="808"/>
      <c r="LWY9" s="808"/>
      <c r="LWZ9" s="808"/>
      <c r="LXA9" s="808"/>
      <c r="LXB9" s="808"/>
      <c r="LXC9" s="808"/>
      <c r="LXD9" s="808"/>
      <c r="LXE9" s="808"/>
      <c r="LXF9" s="808"/>
      <c r="LXG9" s="808"/>
      <c r="LXH9" s="808"/>
      <c r="LXI9" s="808"/>
      <c r="LXJ9" s="808"/>
      <c r="LXK9" s="808"/>
      <c r="LXL9" s="808"/>
      <c r="LXM9" s="808"/>
      <c r="LXN9" s="808"/>
      <c r="LXO9" s="808"/>
      <c r="LXP9" s="808"/>
      <c r="LXQ9" s="808"/>
      <c r="LXR9" s="808"/>
      <c r="LXS9" s="808"/>
      <c r="LXT9" s="808"/>
      <c r="LXU9" s="808"/>
      <c r="LXV9" s="808"/>
      <c r="LXW9" s="808"/>
      <c r="LXX9" s="808"/>
      <c r="LXY9" s="808"/>
      <c r="LXZ9" s="808"/>
      <c r="LYA9" s="808"/>
      <c r="LYB9" s="808"/>
      <c r="LYC9" s="808"/>
      <c r="LYD9" s="808"/>
      <c r="LYE9" s="808"/>
      <c r="LYF9" s="808"/>
      <c r="LYG9" s="808"/>
      <c r="LYH9" s="808"/>
      <c r="LYI9" s="808"/>
      <c r="LYJ9" s="808"/>
      <c r="LYK9" s="808"/>
      <c r="LYL9" s="808"/>
      <c r="LYM9" s="808"/>
      <c r="LYN9" s="808"/>
      <c r="LYO9" s="808"/>
      <c r="LYP9" s="808"/>
      <c r="LYQ9" s="808"/>
      <c r="LYR9" s="808"/>
      <c r="LYS9" s="808"/>
      <c r="LYT9" s="808"/>
      <c r="LYU9" s="808"/>
      <c r="LYV9" s="808"/>
      <c r="LYW9" s="808"/>
      <c r="LYX9" s="808"/>
      <c r="LYY9" s="808"/>
      <c r="LYZ9" s="808"/>
      <c r="LZA9" s="808"/>
      <c r="LZB9" s="808"/>
      <c r="LZC9" s="808"/>
      <c r="LZD9" s="808"/>
      <c r="LZE9" s="808"/>
      <c r="LZF9" s="808"/>
      <c r="LZG9" s="808"/>
      <c r="LZH9" s="808"/>
      <c r="LZI9" s="808"/>
      <c r="LZJ9" s="808"/>
      <c r="LZK9" s="808"/>
      <c r="LZL9" s="808"/>
      <c r="LZM9" s="808"/>
      <c r="LZN9" s="808"/>
      <c r="LZO9" s="808"/>
      <c r="LZP9" s="808"/>
      <c r="LZQ9" s="808"/>
      <c r="LZR9" s="808"/>
      <c r="LZS9" s="808"/>
      <c r="LZT9" s="808"/>
      <c r="LZU9" s="808"/>
      <c r="LZV9" s="808"/>
      <c r="LZW9" s="808"/>
      <c r="LZX9" s="808"/>
      <c r="LZY9" s="808"/>
      <c r="LZZ9" s="808"/>
      <c r="MAA9" s="808"/>
      <c r="MAB9" s="808"/>
      <c r="MAC9" s="808"/>
      <c r="MAD9" s="808"/>
      <c r="MAE9" s="808"/>
      <c r="MAF9" s="808"/>
      <c r="MAG9" s="808"/>
      <c r="MAH9" s="808"/>
      <c r="MAI9" s="808"/>
      <c r="MAJ9" s="808"/>
      <c r="MAK9" s="808"/>
      <c r="MAL9" s="808"/>
      <c r="MAM9" s="808"/>
      <c r="MAN9" s="808"/>
      <c r="MAO9" s="808"/>
      <c r="MAP9" s="808"/>
      <c r="MAQ9" s="808"/>
      <c r="MAR9" s="808"/>
      <c r="MAS9" s="808"/>
      <c r="MAT9" s="808"/>
      <c r="MAU9" s="808"/>
      <c r="MAV9" s="808"/>
      <c r="MAW9" s="808"/>
      <c r="MAX9" s="808"/>
      <c r="MAY9" s="808"/>
      <c r="MAZ9" s="808"/>
      <c r="MBA9" s="808"/>
      <c r="MBB9" s="808"/>
      <c r="MBC9" s="808"/>
      <c r="MBD9" s="808"/>
      <c r="MBE9" s="808"/>
      <c r="MBF9" s="808"/>
      <c r="MBG9" s="808"/>
      <c r="MBH9" s="808"/>
      <c r="MBI9" s="808"/>
      <c r="MBJ9" s="808"/>
      <c r="MBK9" s="808"/>
      <c r="MBL9" s="808"/>
      <c r="MBM9" s="808"/>
      <c r="MBN9" s="808"/>
      <c r="MBO9" s="808"/>
      <c r="MBP9" s="808"/>
      <c r="MBQ9" s="808"/>
      <c r="MBR9" s="808"/>
      <c r="MBS9" s="808"/>
      <c r="MBT9" s="808"/>
      <c r="MBU9" s="808"/>
      <c r="MBV9" s="808"/>
      <c r="MBW9" s="808"/>
      <c r="MBX9" s="808"/>
      <c r="MBY9" s="808"/>
      <c r="MBZ9" s="808"/>
      <c r="MCA9" s="808"/>
      <c r="MCB9" s="808"/>
      <c r="MCC9" s="808"/>
      <c r="MCD9" s="808"/>
      <c r="MCE9" s="808"/>
      <c r="MCF9" s="808"/>
      <c r="MCG9" s="808"/>
      <c r="MCH9" s="808"/>
      <c r="MCI9" s="808"/>
      <c r="MCJ9" s="808"/>
      <c r="MCK9" s="808"/>
      <c r="MCL9" s="808"/>
      <c r="MCM9" s="808"/>
      <c r="MCN9" s="808"/>
      <c r="MCO9" s="808"/>
      <c r="MCP9" s="808"/>
      <c r="MCQ9" s="808"/>
      <c r="MCR9" s="808"/>
      <c r="MCS9" s="808"/>
      <c r="MCT9" s="808"/>
      <c r="MCU9" s="808"/>
      <c r="MCV9" s="808"/>
      <c r="MCW9" s="808"/>
      <c r="MCX9" s="808"/>
      <c r="MCY9" s="808"/>
      <c r="MCZ9" s="808"/>
      <c r="MDA9" s="808"/>
      <c r="MDB9" s="808"/>
      <c r="MDC9" s="808"/>
      <c r="MDD9" s="808"/>
      <c r="MDE9" s="808"/>
      <c r="MDF9" s="808"/>
      <c r="MDG9" s="808"/>
      <c r="MDH9" s="808"/>
      <c r="MDI9" s="808"/>
      <c r="MDJ9" s="808"/>
      <c r="MDK9" s="808"/>
      <c r="MDL9" s="808"/>
      <c r="MDM9" s="808"/>
      <c r="MDN9" s="808"/>
      <c r="MDO9" s="808"/>
      <c r="MDP9" s="808"/>
      <c r="MDQ9" s="808"/>
      <c r="MDR9" s="808"/>
      <c r="MDS9" s="808"/>
      <c r="MDT9" s="808"/>
      <c r="MDU9" s="808"/>
      <c r="MDV9" s="808"/>
      <c r="MDW9" s="808"/>
      <c r="MDX9" s="808"/>
      <c r="MDY9" s="808"/>
      <c r="MDZ9" s="808"/>
      <c r="MEA9" s="808"/>
      <c r="MEB9" s="808"/>
      <c r="MEC9" s="808"/>
      <c r="MED9" s="808"/>
      <c r="MEE9" s="808"/>
      <c r="MEF9" s="808"/>
      <c r="MEG9" s="808"/>
      <c r="MEH9" s="808"/>
      <c r="MEI9" s="808"/>
      <c r="MEJ9" s="808"/>
      <c r="MEK9" s="808"/>
      <c r="MEL9" s="808"/>
      <c r="MEM9" s="808"/>
      <c r="MEN9" s="808"/>
      <c r="MEO9" s="808"/>
      <c r="MEP9" s="808"/>
      <c r="MEQ9" s="808"/>
      <c r="MER9" s="808"/>
      <c r="MES9" s="808"/>
      <c r="MET9" s="808"/>
      <c r="MEU9" s="808"/>
      <c r="MEV9" s="808"/>
      <c r="MEW9" s="808"/>
      <c r="MEX9" s="808"/>
      <c r="MEY9" s="808"/>
      <c r="MEZ9" s="808"/>
      <c r="MFA9" s="808"/>
      <c r="MFB9" s="808"/>
      <c r="MFC9" s="808"/>
      <c r="MFD9" s="808"/>
      <c r="MFE9" s="808"/>
      <c r="MFF9" s="808"/>
      <c r="MFG9" s="808"/>
      <c r="MFH9" s="808"/>
      <c r="MFI9" s="808"/>
      <c r="MFJ9" s="808"/>
      <c r="MFK9" s="808"/>
      <c r="MFL9" s="808"/>
      <c r="MFM9" s="808"/>
      <c r="MFN9" s="808"/>
      <c r="MFO9" s="808"/>
      <c r="MFP9" s="808"/>
      <c r="MFQ9" s="808"/>
      <c r="MFR9" s="808"/>
      <c r="MFS9" s="808"/>
      <c r="MFT9" s="808"/>
      <c r="MFU9" s="808"/>
      <c r="MFV9" s="808"/>
      <c r="MFW9" s="808"/>
      <c r="MFX9" s="808"/>
      <c r="MFY9" s="808"/>
      <c r="MFZ9" s="808"/>
      <c r="MGA9" s="808"/>
      <c r="MGB9" s="808"/>
      <c r="MGC9" s="808"/>
      <c r="MGD9" s="808"/>
      <c r="MGE9" s="808"/>
      <c r="MGF9" s="808"/>
      <c r="MGG9" s="808"/>
      <c r="MGH9" s="808"/>
      <c r="MGI9" s="808"/>
      <c r="MGJ9" s="808"/>
      <c r="MGK9" s="808"/>
      <c r="MGL9" s="808"/>
      <c r="MGM9" s="808"/>
      <c r="MGN9" s="808"/>
      <c r="MGO9" s="808"/>
      <c r="MGP9" s="808"/>
      <c r="MGQ9" s="808"/>
      <c r="MGR9" s="808"/>
      <c r="MGS9" s="808"/>
      <c r="MGT9" s="808"/>
      <c r="MGU9" s="808"/>
      <c r="MGV9" s="808"/>
      <c r="MGW9" s="808"/>
      <c r="MGX9" s="808"/>
      <c r="MGY9" s="808"/>
      <c r="MGZ9" s="808"/>
      <c r="MHA9" s="808"/>
      <c r="MHB9" s="808"/>
      <c r="MHC9" s="808"/>
      <c r="MHD9" s="808"/>
      <c r="MHE9" s="808"/>
      <c r="MHF9" s="808"/>
      <c r="MHG9" s="808"/>
      <c r="MHH9" s="808"/>
      <c r="MHI9" s="808"/>
      <c r="MHJ9" s="808"/>
      <c r="MHK9" s="808"/>
      <c r="MHL9" s="808"/>
      <c r="MHM9" s="808"/>
      <c r="MHN9" s="808"/>
      <c r="MHO9" s="808"/>
      <c r="MHP9" s="808"/>
      <c r="MHQ9" s="808"/>
      <c r="MHR9" s="808"/>
      <c r="MHS9" s="808"/>
      <c r="MHT9" s="808"/>
      <c r="MHU9" s="808"/>
      <c r="MHV9" s="808"/>
      <c r="MHW9" s="808"/>
      <c r="MHX9" s="808"/>
      <c r="MHY9" s="808"/>
      <c r="MHZ9" s="808"/>
      <c r="MIA9" s="808"/>
      <c r="MIB9" s="808"/>
      <c r="MIC9" s="808"/>
      <c r="MID9" s="808"/>
      <c r="MIE9" s="808"/>
      <c r="MIF9" s="808"/>
      <c r="MIG9" s="808"/>
      <c r="MIH9" s="808"/>
      <c r="MII9" s="808"/>
      <c r="MIJ9" s="808"/>
      <c r="MIK9" s="808"/>
      <c r="MIL9" s="808"/>
      <c r="MIM9" s="808"/>
      <c r="MIN9" s="808"/>
      <c r="MIO9" s="808"/>
      <c r="MIP9" s="808"/>
      <c r="MIQ9" s="808"/>
      <c r="MIR9" s="808"/>
      <c r="MIS9" s="808"/>
      <c r="MIT9" s="808"/>
      <c r="MIU9" s="808"/>
      <c r="MIV9" s="808"/>
      <c r="MIW9" s="808"/>
      <c r="MIX9" s="808"/>
      <c r="MIY9" s="808"/>
      <c r="MIZ9" s="808"/>
      <c r="MJA9" s="808"/>
      <c r="MJB9" s="808"/>
      <c r="MJC9" s="808"/>
      <c r="MJD9" s="808"/>
      <c r="MJE9" s="808"/>
      <c r="MJF9" s="808"/>
      <c r="MJG9" s="808"/>
      <c r="MJH9" s="808"/>
      <c r="MJI9" s="808"/>
      <c r="MJJ9" s="808"/>
      <c r="MJK9" s="808"/>
      <c r="MJL9" s="808"/>
      <c r="MJM9" s="808"/>
      <c r="MJN9" s="808"/>
      <c r="MJO9" s="808"/>
      <c r="MJP9" s="808"/>
      <c r="MJQ9" s="808"/>
      <c r="MJR9" s="808"/>
      <c r="MJS9" s="808"/>
      <c r="MJT9" s="808"/>
      <c r="MJU9" s="808"/>
      <c r="MJV9" s="808"/>
      <c r="MJW9" s="808"/>
      <c r="MJX9" s="808"/>
      <c r="MJY9" s="808"/>
      <c r="MJZ9" s="808"/>
      <c r="MKA9" s="808"/>
      <c r="MKB9" s="808"/>
      <c r="MKC9" s="808"/>
      <c r="MKD9" s="808"/>
      <c r="MKE9" s="808"/>
      <c r="MKF9" s="808"/>
      <c r="MKG9" s="808"/>
      <c r="MKH9" s="808"/>
      <c r="MKI9" s="808"/>
      <c r="MKJ9" s="808"/>
      <c r="MKK9" s="808"/>
      <c r="MKL9" s="808"/>
      <c r="MKM9" s="808"/>
      <c r="MKN9" s="808"/>
      <c r="MKO9" s="808"/>
      <c r="MKP9" s="808"/>
      <c r="MKQ9" s="808"/>
      <c r="MKR9" s="808"/>
      <c r="MKS9" s="808"/>
      <c r="MKT9" s="808"/>
      <c r="MKU9" s="808"/>
      <c r="MKV9" s="808"/>
      <c r="MKW9" s="808"/>
      <c r="MKX9" s="808"/>
      <c r="MKY9" s="808"/>
      <c r="MKZ9" s="808"/>
      <c r="MLA9" s="808"/>
      <c r="MLB9" s="808"/>
      <c r="MLC9" s="808"/>
      <c r="MLD9" s="808"/>
      <c r="MLE9" s="808"/>
      <c r="MLF9" s="808"/>
      <c r="MLG9" s="808"/>
      <c r="MLH9" s="808"/>
      <c r="MLI9" s="808"/>
      <c r="MLJ9" s="808"/>
      <c r="MLK9" s="808"/>
      <c r="MLL9" s="808"/>
      <c r="MLM9" s="808"/>
      <c r="MLN9" s="808"/>
      <c r="MLO9" s="808"/>
      <c r="MLP9" s="808"/>
      <c r="MLQ9" s="808"/>
      <c r="MLR9" s="808"/>
      <c r="MLS9" s="808"/>
      <c r="MLT9" s="808"/>
      <c r="MLU9" s="808"/>
      <c r="MLV9" s="808"/>
      <c r="MLW9" s="808"/>
      <c r="MLX9" s="808"/>
      <c r="MLY9" s="808"/>
      <c r="MLZ9" s="808"/>
      <c r="MMA9" s="808"/>
      <c r="MMB9" s="808"/>
      <c r="MMC9" s="808"/>
      <c r="MMD9" s="808"/>
      <c r="MME9" s="808"/>
      <c r="MMF9" s="808"/>
      <c r="MMG9" s="808"/>
      <c r="MMH9" s="808"/>
      <c r="MMI9" s="808"/>
      <c r="MMJ9" s="808"/>
      <c r="MMK9" s="808"/>
      <c r="MML9" s="808"/>
      <c r="MMM9" s="808"/>
      <c r="MMN9" s="808"/>
      <c r="MMO9" s="808"/>
      <c r="MMP9" s="808"/>
      <c r="MMQ9" s="808"/>
      <c r="MMR9" s="808"/>
      <c r="MMS9" s="808"/>
      <c r="MMT9" s="808"/>
      <c r="MMU9" s="808"/>
      <c r="MMV9" s="808"/>
      <c r="MMW9" s="808"/>
      <c r="MMX9" s="808"/>
      <c r="MMY9" s="808"/>
      <c r="MMZ9" s="808"/>
      <c r="MNA9" s="808"/>
      <c r="MNB9" s="808"/>
      <c r="MNC9" s="808"/>
      <c r="MND9" s="808"/>
      <c r="MNE9" s="808"/>
      <c r="MNF9" s="808"/>
      <c r="MNG9" s="808"/>
      <c r="MNH9" s="808"/>
      <c r="MNI9" s="808"/>
      <c r="MNJ9" s="808"/>
      <c r="MNK9" s="808"/>
      <c r="MNL9" s="808"/>
      <c r="MNM9" s="808"/>
      <c r="MNN9" s="808"/>
      <c r="MNO9" s="808"/>
      <c r="MNP9" s="808"/>
      <c r="MNQ9" s="808"/>
      <c r="MNR9" s="808"/>
      <c r="MNS9" s="808"/>
      <c r="MNT9" s="808"/>
      <c r="MNU9" s="808"/>
      <c r="MNV9" s="808"/>
      <c r="MNW9" s="808"/>
      <c r="MNX9" s="808"/>
      <c r="MNY9" s="808"/>
      <c r="MNZ9" s="808"/>
      <c r="MOA9" s="808"/>
      <c r="MOB9" s="808"/>
      <c r="MOC9" s="808"/>
      <c r="MOD9" s="808"/>
      <c r="MOE9" s="808"/>
      <c r="MOF9" s="808"/>
      <c r="MOG9" s="808"/>
      <c r="MOH9" s="808"/>
      <c r="MOI9" s="808"/>
      <c r="MOJ9" s="808"/>
      <c r="MOK9" s="808"/>
      <c r="MOL9" s="808"/>
      <c r="MOM9" s="808"/>
      <c r="MON9" s="808"/>
      <c r="MOO9" s="808"/>
      <c r="MOP9" s="808"/>
      <c r="MOQ9" s="808"/>
      <c r="MOR9" s="808"/>
      <c r="MOS9" s="808"/>
      <c r="MOT9" s="808"/>
      <c r="MOU9" s="808"/>
      <c r="MOV9" s="808"/>
      <c r="MOW9" s="808"/>
      <c r="MOX9" s="808"/>
      <c r="MOY9" s="808"/>
      <c r="MOZ9" s="808"/>
      <c r="MPA9" s="808"/>
      <c r="MPB9" s="808"/>
      <c r="MPC9" s="808"/>
      <c r="MPD9" s="808"/>
      <c r="MPE9" s="808"/>
      <c r="MPF9" s="808"/>
      <c r="MPG9" s="808"/>
      <c r="MPH9" s="808"/>
      <c r="MPI9" s="808"/>
      <c r="MPJ9" s="808"/>
      <c r="MPK9" s="808"/>
      <c r="MPL9" s="808"/>
      <c r="MPM9" s="808"/>
      <c r="MPN9" s="808"/>
      <c r="MPO9" s="808"/>
      <c r="MPP9" s="808"/>
      <c r="MPQ9" s="808"/>
      <c r="MPR9" s="808"/>
      <c r="MPS9" s="808"/>
      <c r="MPT9" s="808"/>
      <c r="MPU9" s="808"/>
      <c r="MPV9" s="808"/>
      <c r="MPW9" s="808"/>
      <c r="MPX9" s="808"/>
      <c r="MPY9" s="808"/>
      <c r="MPZ9" s="808"/>
      <c r="MQA9" s="808"/>
      <c r="MQB9" s="808"/>
      <c r="MQC9" s="808"/>
      <c r="MQD9" s="808"/>
      <c r="MQE9" s="808"/>
      <c r="MQF9" s="808"/>
      <c r="MQG9" s="808"/>
      <c r="MQH9" s="808"/>
      <c r="MQI9" s="808"/>
      <c r="MQJ9" s="808"/>
      <c r="MQK9" s="808"/>
      <c r="MQL9" s="808"/>
      <c r="MQM9" s="808"/>
      <c r="MQN9" s="808"/>
      <c r="MQO9" s="808"/>
      <c r="MQP9" s="808"/>
      <c r="MQQ9" s="808"/>
      <c r="MQR9" s="808"/>
      <c r="MQS9" s="808"/>
      <c r="MQT9" s="808"/>
      <c r="MQU9" s="808"/>
      <c r="MQV9" s="808"/>
      <c r="MQW9" s="808"/>
      <c r="MQX9" s="808"/>
      <c r="MQY9" s="808"/>
      <c r="MQZ9" s="808"/>
      <c r="MRA9" s="808"/>
      <c r="MRB9" s="808"/>
      <c r="MRC9" s="808"/>
      <c r="MRD9" s="808"/>
      <c r="MRE9" s="808"/>
      <c r="MRF9" s="808"/>
      <c r="MRG9" s="808"/>
      <c r="MRH9" s="808"/>
      <c r="MRI9" s="808"/>
      <c r="MRJ9" s="808"/>
      <c r="MRK9" s="808"/>
      <c r="MRL9" s="808"/>
      <c r="MRM9" s="808"/>
      <c r="MRN9" s="808"/>
      <c r="MRO9" s="808"/>
      <c r="MRP9" s="808"/>
      <c r="MRQ9" s="808"/>
      <c r="MRR9" s="808"/>
      <c r="MRS9" s="808"/>
      <c r="MRT9" s="808"/>
      <c r="MRU9" s="808"/>
      <c r="MRV9" s="808"/>
      <c r="MRW9" s="808"/>
      <c r="MRX9" s="808"/>
      <c r="MRY9" s="808"/>
      <c r="MRZ9" s="808"/>
      <c r="MSA9" s="808"/>
      <c r="MSB9" s="808"/>
      <c r="MSC9" s="808"/>
      <c r="MSD9" s="808"/>
      <c r="MSE9" s="808"/>
      <c r="MSF9" s="808"/>
      <c r="MSG9" s="808"/>
      <c r="MSH9" s="808"/>
      <c r="MSI9" s="808"/>
      <c r="MSJ9" s="808"/>
      <c r="MSK9" s="808"/>
      <c r="MSL9" s="808"/>
      <c r="MSM9" s="808"/>
      <c r="MSN9" s="808"/>
      <c r="MSO9" s="808"/>
      <c r="MSP9" s="808"/>
      <c r="MSQ9" s="808"/>
      <c r="MSR9" s="808"/>
      <c r="MSS9" s="808"/>
      <c r="MST9" s="808"/>
      <c r="MSU9" s="808"/>
      <c r="MSV9" s="808"/>
      <c r="MSW9" s="808"/>
      <c r="MSX9" s="808"/>
      <c r="MSY9" s="808"/>
      <c r="MSZ9" s="808"/>
      <c r="MTA9" s="808"/>
      <c r="MTB9" s="808"/>
      <c r="MTC9" s="808"/>
      <c r="MTD9" s="808"/>
      <c r="MTE9" s="808"/>
      <c r="MTF9" s="808"/>
      <c r="MTG9" s="808"/>
      <c r="MTH9" s="808"/>
      <c r="MTI9" s="808"/>
      <c r="MTJ9" s="808"/>
      <c r="MTK9" s="808"/>
      <c r="MTL9" s="808"/>
      <c r="MTM9" s="808"/>
      <c r="MTN9" s="808"/>
      <c r="MTO9" s="808"/>
      <c r="MTP9" s="808"/>
      <c r="MTQ9" s="808"/>
      <c r="MTR9" s="808"/>
      <c r="MTS9" s="808"/>
      <c r="MTT9" s="808"/>
      <c r="MTU9" s="808"/>
      <c r="MTV9" s="808"/>
      <c r="MTW9" s="808"/>
      <c r="MTX9" s="808"/>
      <c r="MTY9" s="808"/>
      <c r="MTZ9" s="808"/>
      <c r="MUA9" s="808"/>
      <c r="MUB9" s="808"/>
      <c r="MUC9" s="808"/>
      <c r="MUD9" s="808"/>
      <c r="MUE9" s="808"/>
      <c r="MUF9" s="808"/>
      <c r="MUG9" s="808"/>
      <c r="MUH9" s="808"/>
      <c r="MUI9" s="808"/>
      <c r="MUJ9" s="808"/>
      <c r="MUK9" s="808"/>
      <c r="MUL9" s="808"/>
      <c r="MUM9" s="808"/>
      <c r="MUN9" s="808"/>
      <c r="MUO9" s="808"/>
      <c r="MUP9" s="808"/>
      <c r="MUQ9" s="808"/>
      <c r="MUR9" s="808"/>
      <c r="MUS9" s="808"/>
      <c r="MUT9" s="808"/>
      <c r="MUU9" s="808"/>
      <c r="MUV9" s="808"/>
      <c r="MUW9" s="808"/>
      <c r="MUX9" s="808"/>
      <c r="MUY9" s="808"/>
      <c r="MUZ9" s="808"/>
      <c r="MVA9" s="808"/>
      <c r="MVB9" s="808"/>
      <c r="MVC9" s="808"/>
      <c r="MVD9" s="808"/>
      <c r="MVE9" s="808"/>
      <c r="MVF9" s="808"/>
      <c r="MVG9" s="808"/>
      <c r="MVH9" s="808"/>
      <c r="MVI9" s="808"/>
      <c r="MVJ9" s="808"/>
      <c r="MVK9" s="808"/>
      <c r="MVL9" s="808"/>
      <c r="MVM9" s="808"/>
      <c r="MVN9" s="808"/>
      <c r="MVO9" s="808"/>
      <c r="MVP9" s="808"/>
      <c r="MVQ9" s="808"/>
      <c r="MVR9" s="808"/>
      <c r="MVS9" s="808"/>
      <c r="MVT9" s="808"/>
      <c r="MVU9" s="808"/>
      <c r="MVV9" s="808"/>
      <c r="MVW9" s="808"/>
      <c r="MVX9" s="808"/>
      <c r="MVY9" s="808"/>
      <c r="MVZ9" s="808"/>
      <c r="MWA9" s="808"/>
      <c r="MWB9" s="808"/>
      <c r="MWC9" s="808"/>
      <c r="MWD9" s="808"/>
      <c r="MWE9" s="808"/>
      <c r="MWF9" s="808"/>
      <c r="MWG9" s="808"/>
      <c r="MWH9" s="808"/>
      <c r="MWI9" s="808"/>
      <c r="MWJ9" s="808"/>
      <c r="MWK9" s="808"/>
      <c r="MWL9" s="808"/>
      <c r="MWM9" s="808"/>
      <c r="MWN9" s="808"/>
      <c r="MWO9" s="808"/>
      <c r="MWP9" s="808"/>
      <c r="MWQ9" s="808"/>
      <c r="MWR9" s="808"/>
      <c r="MWS9" s="808"/>
      <c r="MWT9" s="808"/>
      <c r="MWU9" s="808"/>
      <c r="MWV9" s="808"/>
      <c r="MWW9" s="808"/>
      <c r="MWX9" s="808"/>
      <c r="MWY9" s="808"/>
      <c r="MWZ9" s="808"/>
      <c r="MXA9" s="808"/>
      <c r="MXB9" s="808"/>
      <c r="MXC9" s="808"/>
      <c r="MXD9" s="808"/>
      <c r="MXE9" s="808"/>
      <c r="MXF9" s="808"/>
      <c r="MXG9" s="808"/>
      <c r="MXH9" s="808"/>
      <c r="MXI9" s="808"/>
      <c r="MXJ9" s="808"/>
      <c r="MXK9" s="808"/>
      <c r="MXL9" s="808"/>
      <c r="MXM9" s="808"/>
      <c r="MXN9" s="808"/>
      <c r="MXO9" s="808"/>
      <c r="MXP9" s="808"/>
      <c r="MXQ9" s="808"/>
      <c r="MXR9" s="808"/>
      <c r="MXS9" s="808"/>
      <c r="MXT9" s="808"/>
      <c r="MXU9" s="808"/>
      <c r="MXV9" s="808"/>
      <c r="MXW9" s="808"/>
      <c r="MXX9" s="808"/>
      <c r="MXY9" s="808"/>
      <c r="MXZ9" s="808"/>
      <c r="MYA9" s="808"/>
      <c r="MYB9" s="808"/>
      <c r="MYC9" s="808"/>
      <c r="MYD9" s="808"/>
      <c r="MYE9" s="808"/>
      <c r="MYF9" s="808"/>
      <c r="MYG9" s="808"/>
      <c r="MYH9" s="808"/>
      <c r="MYI9" s="808"/>
      <c r="MYJ9" s="808"/>
      <c r="MYK9" s="808"/>
      <c r="MYL9" s="808"/>
      <c r="MYM9" s="808"/>
      <c r="MYN9" s="808"/>
      <c r="MYO9" s="808"/>
      <c r="MYP9" s="808"/>
      <c r="MYQ9" s="808"/>
      <c r="MYR9" s="808"/>
      <c r="MYS9" s="808"/>
      <c r="MYT9" s="808"/>
      <c r="MYU9" s="808"/>
      <c r="MYV9" s="808"/>
      <c r="MYW9" s="808"/>
      <c r="MYX9" s="808"/>
      <c r="MYY9" s="808"/>
      <c r="MYZ9" s="808"/>
      <c r="MZA9" s="808"/>
      <c r="MZB9" s="808"/>
      <c r="MZC9" s="808"/>
      <c r="MZD9" s="808"/>
      <c r="MZE9" s="808"/>
      <c r="MZF9" s="808"/>
      <c r="MZG9" s="808"/>
      <c r="MZH9" s="808"/>
      <c r="MZI9" s="808"/>
      <c r="MZJ9" s="808"/>
      <c r="MZK9" s="808"/>
      <c r="MZL9" s="808"/>
      <c r="MZM9" s="808"/>
      <c r="MZN9" s="808"/>
      <c r="MZO9" s="808"/>
      <c r="MZP9" s="808"/>
      <c r="MZQ9" s="808"/>
      <c r="MZR9" s="808"/>
      <c r="MZS9" s="808"/>
      <c r="MZT9" s="808"/>
      <c r="MZU9" s="808"/>
      <c r="MZV9" s="808"/>
      <c r="MZW9" s="808"/>
      <c r="MZX9" s="808"/>
      <c r="MZY9" s="808"/>
      <c r="MZZ9" s="808"/>
      <c r="NAA9" s="808"/>
      <c r="NAB9" s="808"/>
      <c r="NAC9" s="808"/>
      <c r="NAD9" s="808"/>
      <c r="NAE9" s="808"/>
      <c r="NAF9" s="808"/>
      <c r="NAG9" s="808"/>
      <c r="NAH9" s="808"/>
      <c r="NAI9" s="808"/>
      <c r="NAJ9" s="808"/>
      <c r="NAK9" s="808"/>
      <c r="NAL9" s="808"/>
      <c r="NAM9" s="808"/>
      <c r="NAN9" s="808"/>
      <c r="NAO9" s="808"/>
      <c r="NAP9" s="808"/>
      <c r="NAQ9" s="808"/>
      <c r="NAR9" s="808"/>
      <c r="NAS9" s="808"/>
      <c r="NAT9" s="808"/>
      <c r="NAU9" s="808"/>
      <c r="NAV9" s="808"/>
      <c r="NAW9" s="808"/>
      <c r="NAX9" s="808"/>
      <c r="NAY9" s="808"/>
      <c r="NAZ9" s="808"/>
      <c r="NBA9" s="808"/>
      <c r="NBB9" s="808"/>
      <c r="NBC9" s="808"/>
      <c r="NBD9" s="808"/>
      <c r="NBE9" s="808"/>
      <c r="NBF9" s="808"/>
      <c r="NBG9" s="808"/>
      <c r="NBH9" s="808"/>
      <c r="NBI9" s="808"/>
      <c r="NBJ9" s="808"/>
      <c r="NBK9" s="808"/>
      <c r="NBL9" s="808"/>
      <c r="NBM9" s="808"/>
      <c r="NBN9" s="808"/>
      <c r="NBO9" s="808"/>
      <c r="NBP9" s="808"/>
      <c r="NBQ9" s="808"/>
      <c r="NBR9" s="808"/>
      <c r="NBS9" s="808"/>
      <c r="NBT9" s="808"/>
      <c r="NBU9" s="808"/>
      <c r="NBV9" s="808"/>
      <c r="NBW9" s="808"/>
      <c r="NBX9" s="808"/>
      <c r="NBY9" s="808"/>
      <c r="NBZ9" s="808"/>
      <c r="NCA9" s="808"/>
      <c r="NCB9" s="808"/>
      <c r="NCC9" s="808"/>
      <c r="NCD9" s="808"/>
      <c r="NCE9" s="808"/>
      <c r="NCF9" s="808"/>
      <c r="NCG9" s="808"/>
      <c r="NCH9" s="808"/>
      <c r="NCI9" s="808"/>
      <c r="NCJ9" s="808"/>
      <c r="NCK9" s="808"/>
      <c r="NCL9" s="808"/>
      <c r="NCM9" s="808"/>
      <c r="NCN9" s="808"/>
      <c r="NCO9" s="808"/>
      <c r="NCP9" s="808"/>
      <c r="NCQ9" s="808"/>
      <c r="NCR9" s="808"/>
      <c r="NCS9" s="808"/>
      <c r="NCT9" s="808"/>
      <c r="NCU9" s="808"/>
      <c r="NCV9" s="808"/>
      <c r="NCW9" s="808"/>
      <c r="NCX9" s="808"/>
      <c r="NCY9" s="808"/>
      <c r="NCZ9" s="808"/>
      <c r="NDA9" s="808"/>
      <c r="NDB9" s="808"/>
      <c r="NDC9" s="808"/>
      <c r="NDD9" s="808"/>
      <c r="NDE9" s="808"/>
      <c r="NDF9" s="808"/>
      <c r="NDG9" s="808"/>
      <c r="NDH9" s="808"/>
      <c r="NDI9" s="808"/>
      <c r="NDJ9" s="808"/>
      <c r="NDK9" s="808"/>
      <c r="NDL9" s="808"/>
      <c r="NDM9" s="808"/>
      <c r="NDN9" s="808"/>
      <c r="NDO9" s="808"/>
      <c r="NDP9" s="808"/>
      <c r="NDQ9" s="808"/>
      <c r="NDR9" s="808"/>
      <c r="NDS9" s="808"/>
      <c r="NDT9" s="808"/>
      <c r="NDU9" s="808"/>
      <c r="NDV9" s="808"/>
      <c r="NDW9" s="808"/>
      <c r="NDX9" s="808"/>
      <c r="NDY9" s="808"/>
      <c r="NDZ9" s="808"/>
      <c r="NEA9" s="808"/>
      <c r="NEB9" s="808"/>
      <c r="NEC9" s="808"/>
      <c r="NED9" s="808"/>
      <c r="NEE9" s="808"/>
      <c r="NEF9" s="808"/>
      <c r="NEG9" s="808"/>
      <c r="NEH9" s="808"/>
      <c r="NEI9" s="808"/>
      <c r="NEJ9" s="808"/>
      <c r="NEK9" s="808"/>
      <c r="NEL9" s="808"/>
      <c r="NEM9" s="808"/>
      <c r="NEN9" s="808"/>
      <c r="NEO9" s="808"/>
      <c r="NEP9" s="808"/>
      <c r="NEQ9" s="808"/>
      <c r="NER9" s="808"/>
      <c r="NES9" s="808"/>
      <c r="NET9" s="808"/>
      <c r="NEU9" s="808"/>
      <c r="NEV9" s="808"/>
      <c r="NEW9" s="808"/>
      <c r="NEX9" s="808"/>
      <c r="NEY9" s="808"/>
      <c r="NEZ9" s="808"/>
      <c r="NFA9" s="808"/>
      <c r="NFB9" s="808"/>
      <c r="NFC9" s="808"/>
      <c r="NFD9" s="808"/>
      <c r="NFE9" s="808"/>
      <c r="NFF9" s="808"/>
      <c r="NFG9" s="808"/>
      <c r="NFH9" s="808"/>
      <c r="NFI9" s="808"/>
      <c r="NFJ9" s="808"/>
      <c r="NFK9" s="808"/>
      <c r="NFL9" s="808"/>
      <c r="NFM9" s="808"/>
      <c r="NFN9" s="808"/>
      <c r="NFO9" s="808"/>
      <c r="NFP9" s="808"/>
      <c r="NFQ9" s="808"/>
      <c r="NFR9" s="808"/>
      <c r="NFS9" s="808"/>
      <c r="NFT9" s="808"/>
      <c r="NFU9" s="808"/>
      <c r="NFV9" s="808"/>
      <c r="NFW9" s="808"/>
      <c r="NFX9" s="808"/>
      <c r="NFY9" s="808"/>
      <c r="NFZ9" s="808"/>
      <c r="NGA9" s="808"/>
      <c r="NGB9" s="808"/>
      <c r="NGC9" s="808"/>
      <c r="NGD9" s="808"/>
      <c r="NGE9" s="808"/>
      <c r="NGF9" s="808"/>
      <c r="NGG9" s="808"/>
      <c r="NGH9" s="808"/>
      <c r="NGI9" s="808"/>
      <c r="NGJ9" s="808"/>
      <c r="NGK9" s="808"/>
      <c r="NGL9" s="808"/>
      <c r="NGM9" s="808"/>
      <c r="NGN9" s="808"/>
      <c r="NGO9" s="808"/>
      <c r="NGP9" s="808"/>
      <c r="NGQ9" s="808"/>
      <c r="NGR9" s="808"/>
      <c r="NGS9" s="808"/>
      <c r="NGT9" s="808"/>
      <c r="NGU9" s="808"/>
      <c r="NGV9" s="808"/>
      <c r="NGW9" s="808"/>
      <c r="NGX9" s="808"/>
      <c r="NGY9" s="808"/>
      <c r="NGZ9" s="808"/>
      <c r="NHA9" s="808"/>
      <c r="NHB9" s="808"/>
      <c r="NHC9" s="808"/>
      <c r="NHD9" s="808"/>
      <c r="NHE9" s="808"/>
      <c r="NHF9" s="808"/>
      <c r="NHG9" s="808"/>
      <c r="NHH9" s="808"/>
      <c r="NHI9" s="808"/>
      <c r="NHJ9" s="808"/>
      <c r="NHK9" s="808"/>
      <c r="NHL9" s="808"/>
      <c r="NHM9" s="808"/>
      <c r="NHN9" s="808"/>
      <c r="NHO9" s="808"/>
      <c r="NHP9" s="808"/>
      <c r="NHQ9" s="808"/>
      <c r="NHR9" s="808"/>
      <c r="NHS9" s="808"/>
      <c r="NHT9" s="808"/>
      <c r="NHU9" s="808"/>
      <c r="NHV9" s="808"/>
      <c r="NHW9" s="808"/>
      <c r="NHX9" s="808"/>
      <c r="NHY9" s="808"/>
      <c r="NHZ9" s="808"/>
      <c r="NIA9" s="808"/>
      <c r="NIB9" s="808"/>
      <c r="NIC9" s="808"/>
      <c r="NID9" s="808"/>
      <c r="NIE9" s="808"/>
      <c r="NIF9" s="808"/>
      <c r="NIG9" s="808"/>
      <c r="NIH9" s="808"/>
      <c r="NII9" s="808"/>
      <c r="NIJ9" s="808"/>
      <c r="NIK9" s="808"/>
      <c r="NIL9" s="808"/>
      <c r="NIM9" s="808"/>
      <c r="NIN9" s="808"/>
      <c r="NIO9" s="808"/>
      <c r="NIP9" s="808"/>
      <c r="NIQ9" s="808"/>
      <c r="NIR9" s="808"/>
      <c r="NIS9" s="808"/>
      <c r="NIT9" s="808"/>
      <c r="NIU9" s="808"/>
      <c r="NIV9" s="808"/>
      <c r="NIW9" s="808"/>
      <c r="NIX9" s="808"/>
      <c r="NIY9" s="808"/>
      <c r="NIZ9" s="808"/>
      <c r="NJA9" s="808"/>
      <c r="NJB9" s="808"/>
      <c r="NJC9" s="808"/>
      <c r="NJD9" s="808"/>
      <c r="NJE9" s="808"/>
      <c r="NJF9" s="808"/>
      <c r="NJG9" s="808"/>
      <c r="NJH9" s="808"/>
      <c r="NJI9" s="808"/>
      <c r="NJJ9" s="808"/>
      <c r="NJK9" s="808"/>
      <c r="NJL9" s="808"/>
      <c r="NJM9" s="808"/>
      <c r="NJN9" s="808"/>
      <c r="NJO9" s="808"/>
      <c r="NJP9" s="808"/>
      <c r="NJQ9" s="808"/>
      <c r="NJR9" s="808"/>
      <c r="NJS9" s="808"/>
      <c r="NJT9" s="808"/>
      <c r="NJU9" s="808"/>
      <c r="NJV9" s="808"/>
      <c r="NJW9" s="808"/>
      <c r="NJX9" s="808"/>
      <c r="NJY9" s="808"/>
      <c r="NJZ9" s="808"/>
      <c r="NKA9" s="808"/>
      <c r="NKB9" s="808"/>
      <c r="NKC9" s="808"/>
      <c r="NKD9" s="808"/>
      <c r="NKE9" s="808"/>
      <c r="NKF9" s="808"/>
      <c r="NKG9" s="808"/>
      <c r="NKH9" s="808"/>
      <c r="NKI9" s="808"/>
      <c r="NKJ9" s="808"/>
      <c r="NKK9" s="808"/>
      <c r="NKL9" s="808"/>
      <c r="NKM9" s="808"/>
      <c r="NKN9" s="808"/>
      <c r="NKO9" s="808"/>
      <c r="NKP9" s="808"/>
      <c r="NKQ9" s="808"/>
      <c r="NKR9" s="808"/>
      <c r="NKS9" s="808"/>
      <c r="NKT9" s="808"/>
      <c r="NKU9" s="808"/>
      <c r="NKV9" s="808"/>
      <c r="NKW9" s="808"/>
      <c r="NKX9" s="808"/>
      <c r="NKY9" s="808"/>
      <c r="NKZ9" s="808"/>
      <c r="NLA9" s="808"/>
      <c r="NLB9" s="808"/>
      <c r="NLC9" s="808"/>
      <c r="NLD9" s="808"/>
      <c r="NLE9" s="808"/>
      <c r="NLF9" s="808"/>
      <c r="NLG9" s="808"/>
      <c r="NLH9" s="808"/>
      <c r="NLI9" s="808"/>
      <c r="NLJ9" s="808"/>
      <c r="NLK9" s="808"/>
      <c r="NLL9" s="808"/>
      <c r="NLM9" s="808"/>
      <c r="NLN9" s="808"/>
      <c r="NLO9" s="808"/>
      <c r="NLP9" s="808"/>
      <c r="NLQ9" s="808"/>
      <c r="NLR9" s="808"/>
      <c r="NLS9" s="808"/>
      <c r="NLT9" s="808"/>
      <c r="NLU9" s="808"/>
      <c r="NLV9" s="808"/>
      <c r="NLW9" s="808"/>
      <c r="NLX9" s="808"/>
      <c r="NLY9" s="808"/>
      <c r="NLZ9" s="808"/>
      <c r="NMA9" s="808"/>
      <c r="NMB9" s="808"/>
      <c r="NMC9" s="808"/>
      <c r="NMD9" s="808"/>
      <c r="NME9" s="808"/>
      <c r="NMF9" s="808"/>
      <c r="NMG9" s="808"/>
      <c r="NMH9" s="808"/>
      <c r="NMI9" s="808"/>
      <c r="NMJ9" s="808"/>
      <c r="NMK9" s="808"/>
      <c r="NML9" s="808"/>
      <c r="NMM9" s="808"/>
      <c r="NMN9" s="808"/>
      <c r="NMO9" s="808"/>
      <c r="NMP9" s="808"/>
      <c r="NMQ9" s="808"/>
      <c r="NMR9" s="808"/>
      <c r="NMS9" s="808"/>
      <c r="NMT9" s="808"/>
      <c r="NMU9" s="808"/>
      <c r="NMV9" s="808"/>
      <c r="NMW9" s="808"/>
      <c r="NMX9" s="808"/>
      <c r="NMY9" s="808"/>
      <c r="NMZ9" s="808"/>
      <c r="NNA9" s="808"/>
      <c r="NNB9" s="808"/>
      <c r="NNC9" s="808"/>
      <c r="NND9" s="808"/>
      <c r="NNE9" s="808"/>
      <c r="NNF9" s="808"/>
      <c r="NNG9" s="808"/>
      <c r="NNH9" s="808"/>
      <c r="NNI9" s="808"/>
      <c r="NNJ9" s="808"/>
      <c r="NNK9" s="808"/>
      <c r="NNL9" s="808"/>
      <c r="NNM9" s="808"/>
      <c r="NNN9" s="808"/>
      <c r="NNO9" s="808"/>
      <c r="NNP9" s="808"/>
      <c r="NNQ9" s="808"/>
      <c r="NNR9" s="808"/>
      <c r="NNS9" s="808"/>
      <c r="NNT9" s="808"/>
      <c r="NNU9" s="808"/>
      <c r="NNV9" s="808"/>
      <c r="NNW9" s="808"/>
      <c r="NNX9" s="808"/>
      <c r="NNY9" s="808"/>
      <c r="NNZ9" s="808"/>
      <c r="NOA9" s="808"/>
      <c r="NOB9" s="808"/>
      <c r="NOC9" s="808"/>
      <c r="NOD9" s="808"/>
      <c r="NOE9" s="808"/>
      <c r="NOF9" s="808"/>
      <c r="NOG9" s="808"/>
      <c r="NOH9" s="808"/>
      <c r="NOI9" s="808"/>
      <c r="NOJ9" s="808"/>
      <c r="NOK9" s="808"/>
      <c r="NOL9" s="808"/>
      <c r="NOM9" s="808"/>
      <c r="NON9" s="808"/>
      <c r="NOO9" s="808"/>
      <c r="NOP9" s="808"/>
      <c r="NOQ9" s="808"/>
      <c r="NOR9" s="808"/>
      <c r="NOS9" s="808"/>
      <c r="NOT9" s="808"/>
      <c r="NOU9" s="808"/>
      <c r="NOV9" s="808"/>
      <c r="NOW9" s="808"/>
      <c r="NOX9" s="808"/>
      <c r="NOY9" s="808"/>
      <c r="NOZ9" s="808"/>
      <c r="NPA9" s="808"/>
      <c r="NPB9" s="808"/>
      <c r="NPC9" s="808"/>
      <c r="NPD9" s="808"/>
      <c r="NPE9" s="808"/>
      <c r="NPF9" s="808"/>
      <c r="NPG9" s="808"/>
      <c r="NPH9" s="808"/>
      <c r="NPI9" s="808"/>
      <c r="NPJ9" s="808"/>
      <c r="NPK9" s="808"/>
      <c r="NPL9" s="808"/>
      <c r="NPM9" s="808"/>
      <c r="NPN9" s="808"/>
      <c r="NPO9" s="808"/>
      <c r="NPP9" s="808"/>
      <c r="NPQ9" s="808"/>
      <c r="NPR9" s="808"/>
      <c r="NPS9" s="808"/>
      <c r="NPT9" s="808"/>
      <c r="NPU9" s="808"/>
      <c r="NPV9" s="808"/>
      <c r="NPW9" s="808"/>
      <c r="NPX9" s="808"/>
      <c r="NPY9" s="808"/>
      <c r="NPZ9" s="808"/>
      <c r="NQA9" s="808"/>
      <c r="NQB9" s="808"/>
      <c r="NQC9" s="808"/>
      <c r="NQD9" s="808"/>
      <c r="NQE9" s="808"/>
      <c r="NQF9" s="808"/>
      <c r="NQG9" s="808"/>
      <c r="NQH9" s="808"/>
      <c r="NQI9" s="808"/>
      <c r="NQJ9" s="808"/>
      <c r="NQK9" s="808"/>
      <c r="NQL9" s="808"/>
      <c r="NQM9" s="808"/>
      <c r="NQN9" s="808"/>
      <c r="NQO9" s="808"/>
      <c r="NQP9" s="808"/>
      <c r="NQQ9" s="808"/>
      <c r="NQR9" s="808"/>
      <c r="NQS9" s="808"/>
      <c r="NQT9" s="808"/>
      <c r="NQU9" s="808"/>
      <c r="NQV9" s="808"/>
      <c r="NQW9" s="808"/>
      <c r="NQX9" s="808"/>
      <c r="NQY9" s="808"/>
      <c r="NQZ9" s="808"/>
      <c r="NRA9" s="808"/>
      <c r="NRB9" s="808"/>
      <c r="NRC9" s="808"/>
      <c r="NRD9" s="808"/>
      <c r="NRE9" s="808"/>
      <c r="NRF9" s="808"/>
      <c r="NRG9" s="808"/>
      <c r="NRH9" s="808"/>
      <c r="NRI9" s="808"/>
      <c r="NRJ9" s="808"/>
      <c r="NRK9" s="808"/>
      <c r="NRL9" s="808"/>
      <c r="NRM9" s="808"/>
      <c r="NRN9" s="808"/>
      <c r="NRO9" s="808"/>
      <c r="NRP9" s="808"/>
      <c r="NRQ9" s="808"/>
      <c r="NRR9" s="808"/>
      <c r="NRS9" s="808"/>
      <c r="NRT9" s="808"/>
      <c r="NRU9" s="808"/>
      <c r="NRV9" s="808"/>
      <c r="NRW9" s="808"/>
      <c r="NRX9" s="808"/>
      <c r="NRY9" s="808"/>
      <c r="NRZ9" s="808"/>
      <c r="NSA9" s="808"/>
      <c r="NSB9" s="808"/>
      <c r="NSC9" s="808"/>
      <c r="NSD9" s="808"/>
      <c r="NSE9" s="808"/>
      <c r="NSF9" s="808"/>
      <c r="NSG9" s="808"/>
      <c r="NSH9" s="808"/>
      <c r="NSI9" s="808"/>
      <c r="NSJ9" s="808"/>
      <c r="NSK9" s="808"/>
      <c r="NSL9" s="808"/>
      <c r="NSM9" s="808"/>
      <c r="NSN9" s="808"/>
      <c r="NSO9" s="808"/>
      <c r="NSP9" s="808"/>
      <c r="NSQ9" s="808"/>
      <c r="NSR9" s="808"/>
      <c r="NSS9" s="808"/>
      <c r="NST9" s="808"/>
      <c r="NSU9" s="808"/>
      <c r="NSV9" s="808"/>
      <c r="NSW9" s="808"/>
      <c r="NSX9" s="808"/>
      <c r="NSY9" s="808"/>
      <c r="NSZ9" s="808"/>
      <c r="NTA9" s="808"/>
      <c r="NTB9" s="808"/>
      <c r="NTC9" s="808"/>
      <c r="NTD9" s="808"/>
      <c r="NTE9" s="808"/>
      <c r="NTF9" s="808"/>
      <c r="NTG9" s="808"/>
      <c r="NTH9" s="808"/>
      <c r="NTI9" s="808"/>
      <c r="NTJ9" s="808"/>
      <c r="NTK9" s="808"/>
      <c r="NTL9" s="808"/>
      <c r="NTM9" s="808"/>
      <c r="NTN9" s="808"/>
      <c r="NTO9" s="808"/>
      <c r="NTP9" s="808"/>
      <c r="NTQ9" s="808"/>
      <c r="NTR9" s="808"/>
      <c r="NTS9" s="808"/>
      <c r="NTT9" s="808"/>
      <c r="NTU9" s="808"/>
      <c r="NTV9" s="808"/>
      <c r="NTW9" s="808"/>
      <c r="NTX9" s="808"/>
      <c r="NTY9" s="808"/>
      <c r="NTZ9" s="808"/>
      <c r="NUA9" s="808"/>
      <c r="NUB9" s="808"/>
      <c r="NUC9" s="808"/>
      <c r="NUD9" s="808"/>
      <c r="NUE9" s="808"/>
      <c r="NUF9" s="808"/>
      <c r="NUG9" s="808"/>
      <c r="NUH9" s="808"/>
      <c r="NUI9" s="808"/>
      <c r="NUJ9" s="808"/>
      <c r="NUK9" s="808"/>
      <c r="NUL9" s="808"/>
      <c r="NUM9" s="808"/>
      <c r="NUN9" s="808"/>
      <c r="NUO9" s="808"/>
      <c r="NUP9" s="808"/>
      <c r="NUQ9" s="808"/>
      <c r="NUR9" s="808"/>
      <c r="NUS9" s="808"/>
      <c r="NUT9" s="808"/>
      <c r="NUU9" s="808"/>
      <c r="NUV9" s="808"/>
      <c r="NUW9" s="808"/>
      <c r="NUX9" s="808"/>
      <c r="NUY9" s="808"/>
      <c r="NUZ9" s="808"/>
      <c r="NVA9" s="808"/>
      <c r="NVB9" s="808"/>
      <c r="NVC9" s="808"/>
      <c r="NVD9" s="808"/>
      <c r="NVE9" s="808"/>
      <c r="NVF9" s="808"/>
      <c r="NVG9" s="808"/>
      <c r="NVH9" s="808"/>
      <c r="NVI9" s="808"/>
      <c r="NVJ9" s="808"/>
      <c r="NVK9" s="808"/>
      <c r="NVL9" s="808"/>
      <c r="NVM9" s="808"/>
      <c r="NVN9" s="808"/>
      <c r="NVO9" s="808"/>
      <c r="NVP9" s="808"/>
      <c r="NVQ9" s="808"/>
      <c r="NVR9" s="808"/>
      <c r="NVS9" s="808"/>
      <c r="NVT9" s="808"/>
      <c r="NVU9" s="808"/>
      <c r="NVV9" s="808"/>
      <c r="NVW9" s="808"/>
      <c r="NVX9" s="808"/>
      <c r="NVY9" s="808"/>
      <c r="NVZ9" s="808"/>
      <c r="NWA9" s="808"/>
      <c r="NWB9" s="808"/>
      <c r="NWC9" s="808"/>
      <c r="NWD9" s="808"/>
      <c r="NWE9" s="808"/>
      <c r="NWF9" s="808"/>
      <c r="NWG9" s="808"/>
      <c r="NWH9" s="808"/>
      <c r="NWI9" s="808"/>
      <c r="NWJ9" s="808"/>
      <c r="NWK9" s="808"/>
      <c r="NWL9" s="808"/>
      <c r="NWM9" s="808"/>
      <c r="NWN9" s="808"/>
      <c r="NWO9" s="808"/>
      <c r="NWP9" s="808"/>
      <c r="NWQ9" s="808"/>
      <c r="NWR9" s="808"/>
      <c r="NWS9" s="808"/>
      <c r="NWT9" s="808"/>
      <c r="NWU9" s="808"/>
      <c r="NWV9" s="808"/>
      <c r="NWW9" s="808"/>
      <c r="NWX9" s="808"/>
      <c r="NWY9" s="808"/>
      <c r="NWZ9" s="808"/>
      <c r="NXA9" s="808"/>
      <c r="NXB9" s="808"/>
      <c r="NXC9" s="808"/>
      <c r="NXD9" s="808"/>
      <c r="NXE9" s="808"/>
      <c r="NXF9" s="808"/>
      <c r="NXG9" s="808"/>
      <c r="NXH9" s="808"/>
      <c r="NXI9" s="808"/>
      <c r="NXJ9" s="808"/>
      <c r="NXK9" s="808"/>
      <c r="NXL9" s="808"/>
      <c r="NXM9" s="808"/>
      <c r="NXN9" s="808"/>
      <c r="NXO9" s="808"/>
      <c r="NXP9" s="808"/>
      <c r="NXQ9" s="808"/>
      <c r="NXR9" s="808"/>
      <c r="NXS9" s="808"/>
      <c r="NXT9" s="808"/>
      <c r="NXU9" s="808"/>
      <c r="NXV9" s="808"/>
      <c r="NXW9" s="808"/>
      <c r="NXX9" s="808"/>
      <c r="NXY9" s="808"/>
      <c r="NXZ9" s="808"/>
      <c r="NYA9" s="808"/>
      <c r="NYB9" s="808"/>
      <c r="NYC9" s="808"/>
      <c r="NYD9" s="808"/>
      <c r="NYE9" s="808"/>
      <c r="NYF9" s="808"/>
      <c r="NYG9" s="808"/>
      <c r="NYH9" s="808"/>
      <c r="NYI9" s="808"/>
      <c r="NYJ9" s="808"/>
      <c r="NYK9" s="808"/>
      <c r="NYL9" s="808"/>
      <c r="NYM9" s="808"/>
      <c r="NYN9" s="808"/>
      <c r="NYO9" s="808"/>
      <c r="NYP9" s="808"/>
      <c r="NYQ9" s="808"/>
      <c r="NYR9" s="808"/>
      <c r="NYS9" s="808"/>
      <c r="NYT9" s="808"/>
      <c r="NYU9" s="808"/>
      <c r="NYV9" s="808"/>
      <c r="NYW9" s="808"/>
      <c r="NYX9" s="808"/>
      <c r="NYY9" s="808"/>
      <c r="NYZ9" s="808"/>
      <c r="NZA9" s="808"/>
      <c r="NZB9" s="808"/>
      <c r="NZC9" s="808"/>
      <c r="NZD9" s="808"/>
      <c r="NZE9" s="808"/>
      <c r="NZF9" s="808"/>
      <c r="NZG9" s="808"/>
      <c r="NZH9" s="808"/>
      <c r="NZI9" s="808"/>
      <c r="NZJ9" s="808"/>
      <c r="NZK9" s="808"/>
      <c r="NZL9" s="808"/>
      <c r="NZM9" s="808"/>
      <c r="NZN9" s="808"/>
      <c r="NZO9" s="808"/>
      <c r="NZP9" s="808"/>
      <c r="NZQ9" s="808"/>
      <c r="NZR9" s="808"/>
      <c r="NZS9" s="808"/>
      <c r="NZT9" s="808"/>
      <c r="NZU9" s="808"/>
      <c r="NZV9" s="808"/>
      <c r="NZW9" s="808"/>
      <c r="NZX9" s="808"/>
      <c r="NZY9" s="808"/>
      <c r="NZZ9" s="808"/>
      <c r="OAA9" s="808"/>
      <c r="OAB9" s="808"/>
      <c r="OAC9" s="808"/>
      <c r="OAD9" s="808"/>
      <c r="OAE9" s="808"/>
      <c r="OAF9" s="808"/>
      <c r="OAG9" s="808"/>
      <c r="OAH9" s="808"/>
      <c r="OAI9" s="808"/>
      <c r="OAJ9" s="808"/>
      <c r="OAK9" s="808"/>
      <c r="OAL9" s="808"/>
      <c r="OAM9" s="808"/>
      <c r="OAN9" s="808"/>
      <c r="OAO9" s="808"/>
      <c r="OAP9" s="808"/>
      <c r="OAQ9" s="808"/>
      <c r="OAR9" s="808"/>
      <c r="OAS9" s="808"/>
      <c r="OAT9" s="808"/>
      <c r="OAU9" s="808"/>
      <c r="OAV9" s="808"/>
      <c r="OAW9" s="808"/>
      <c r="OAX9" s="808"/>
      <c r="OAY9" s="808"/>
      <c r="OAZ9" s="808"/>
      <c r="OBA9" s="808"/>
      <c r="OBB9" s="808"/>
      <c r="OBC9" s="808"/>
      <c r="OBD9" s="808"/>
      <c r="OBE9" s="808"/>
      <c r="OBF9" s="808"/>
      <c r="OBG9" s="808"/>
      <c r="OBH9" s="808"/>
      <c r="OBI9" s="808"/>
      <c r="OBJ9" s="808"/>
      <c r="OBK9" s="808"/>
      <c r="OBL9" s="808"/>
      <c r="OBM9" s="808"/>
      <c r="OBN9" s="808"/>
      <c r="OBO9" s="808"/>
      <c r="OBP9" s="808"/>
      <c r="OBQ9" s="808"/>
      <c r="OBR9" s="808"/>
      <c r="OBS9" s="808"/>
      <c r="OBT9" s="808"/>
      <c r="OBU9" s="808"/>
      <c r="OBV9" s="808"/>
      <c r="OBW9" s="808"/>
      <c r="OBX9" s="808"/>
      <c r="OBY9" s="808"/>
      <c r="OBZ9" s="808"/>
      <c r="OCA9" s="808"/>
      <c r="OCB9" s="808"/>
      <c r="OCC9" s="808"/>
      <c r="OCD9" s="808"/>
      <c r="OCE9" s="808"/>
      <c r="OCF9" s="808"/>
      <c r="OCG9" s="808"/>
      <c r="OCH9" s="808"/>
      <c r="OCI9" s="808"/>
      <c r="OCJ9" s="808"/>
      <c r="OCK9" s="808"/>
      <c r="OCL9" s="808"/>
      <c r="OCM9" s="808"/>
      <c r="OCN9" s="808"/>
      <c r="OCO9" s="808"/>
      <c r="OCP9" s="808"/>
      <c r="OCQ9" s="808"/>
      <c r="OCR9" s="808"/>
      <c r="OCS9" s="808"/>
      <c r="OCT9" s="808"/>
      <c r="OCU9" s="808"/>
      <c r="OCV9" s="808"/>
      <c r="OCW9" s="808"/>
      <c r="OCX9" s="808"/>
      <c r="OCY9" s="808"/>
      <c r="OCZ9" s="808"/>
      <c r="ODA9" s="808"/>
      <c r="ODB9" s="808"/>
      <c r="ODC9" s="808"/>
      <c r="ODD9" s="808"/>
      <c r="ODE9" s="808"/>
      <c r="ODF9" s="808"/>
      <c r="ODG9" s="808"/>
      <c r="ODH9" s="808"/>
      <c r="ODI9" s="808"/>
      <c r="ODJ9" s="808"/>
      <c r="ODK9" s="808"/>
      <c r="ODL9" s="808"/>
      <c r="ODM9" s="808"/>
      <c r="ODN9" s="808"/>
      <c r="ODO9" s="808"/>
      <c r="ODP9" s="808"/>
      <c r="ODQ9" s="808"/>
      <c r="ODR9" s="808"/>
      <c r="ODS9" s="808"/>
      <c r="ODT9" s="808"/>
      <c r="ODU9" s="808"/>
      <c r="ODV9" s="808"/>
      <c r="ODW9" s="808"/>
      <c r="ODX9" s="808"/>
      <c r="ODY9" s="808"/>
      <c r="ODZ9" s="808"/>
      <c r="OEA9" s="808"/>
      <c r="OEB9" s="808"/>
      <c r="OEC9" s="808"/>
      <c r="OED9" s="808"/>
      <c r="OEE9" s="808"/>
      <c r="OEF9" s="808"/>
      <c r="OEG9" s="808"/>
      <c r="OEH9" s="808"/>
      <c r="OEI9" s="808"/>
      <c r="OEJ9" s="808"/>
      <c r="OEK9" s="808"/>
      <c r="OEL9" s="808"/>
      <c r="OEM9" s="808"/>
      <c r="OEN9" s="808"/>
      <c r="OEO9" s="808"/>
      <c r="OEP9" s="808"/>
      <c r="OEQ9" s="808"/>
      <c r="OER9" s="808"/>
      <c r="OES9" s="808"/>
      <c r="OET9" s="808"/>
      <c r="OEU9" s="808"/>
      <c r="OEV9" s="808"/>
      <c r="OEW9" s="808"/>
      <c r="OEX9" s="808"/>
      <c r="OEY9" s="808"/>
      <c r="OEZ9" s="808"/>
      <c r="OFA9" s="808"/>
      <c r="OFB9" s="808"/>
      <c r="OFC9" s="808"/>
      <c r="OFD9" s="808"/>
      <c r="OFE9" s="808"/>
      <c r="OFF9" s="808"/>
      <c r="OFG9" s="808"/>
      <c r="OFH9" s="808"/>
      <c r="OFI9" s="808"/>
      <c r="OFJ9" s="808"/>
      <c r="OFK9" s="808"/>
      <c r="OFL9" s="808"/>
      <c r="OFM9" s="808"/>
      <c r="OFN9" s="808"/>
      <c r="OFO9" s="808"/>
      <c r="OFP9" s="808"/>
      <c r="OFQ9" s="808"/>
      <c r="OFR9" s="808"/>
      <c r="OFS9" s="808"/>
      <c r="OFT9" s="808"/>
      <c r="OFU9" s="808"/>
      <c r="OFV9" s="808"/>
      <c r="OFW9" s="808"/>
      <c r="OFX9" s="808"/>
      <c r="OFY9" s="808"/>
      <c r="OFZ9" s="808"/>
      <c r="OGA9" s="808"/>
      <c r="OGB9" s="808"/>
      <c r="OGC9" s="808"/>
      <c r="OGD9" s="808"/>
      <c r="OGE9" s="808"/>
      <c r="OGF9" s="808"/>
      <c r="OGG9" s="808"/>
      <c r="OGH9" s="808"/>
      <c r="OGI9" s="808"/>
      <c r="OGJ9" s="808"/>
      <c r="OGK9" s="808"/>
      <c r="OGL9" s="808"/>
      <c r="OGM9" s="808"/>
      <c r="OGN9" s="808"/>
      <c r="OGO9" s="808"/>
      <c r="OGP9" s="808"/>
      <c r="OGQ9" s="808"/>
      <c r="OGR9" s="808"/>
      <c r="OGS9" s="808"/>
      <c r="OGT9" s="808"/>
      <c r="OGU9" s="808"/>
      <c r="OGV9" s="808"/>
      <c r="OGW9" s="808"/>
      <c r="OGX9" s="808"/>
      <c r="OGY9" s="808"/>
      <c r="OGZ9" s="808"/>
      <c r="OHA9" s="808"/>
      <c r="OHB9" s="808"/>
      <c r="OHC9" s="808"/>
      <c r="OHD9" s="808"/>
      <c r="OHE9" s="808"/>
      <c r="OHF9" s="808"/>
      <c r="OHG9" s="808"/>
      <c r="OHH9" s="808"/>
      <c r="OHI9" s="808"/>
      <c r="OHJ9" s="808"/>
      <c r="OHK9" s="808"/>
      <c r="OHL9" s="808"/>
      <c r="OHM9" s="808"/>
      <c r="OHN9" s="808"/>
      <c r="OHO9" s="808"/>
      <c r="OHP9" s="808"/>
      <c r="OHQ9" s="808"/>
      <c r="OHR9" s="808"/>
      <c r="OHS9" s="808"/>
      <c r="OHT9" s="808"/>
      <c r="OHU9" s="808"/>
      <c r="OHV9" s="808"/>
      <c r="OHW9" s="808"/>
      <c r="OHX9" s="808"/>
      <c r="OHY9" s="808"/>
      <c r="OHZ9" s="808"/>
      <c r="OIA9" s="808"/>
      <c r="OIB9" s="808"/>
      <c r="OIC9" s="808"/>
      <c r="OID9" s="808"/>
      <c r="OIE9" s="808"/>
      <c r="OIF9" s="808"/>
      <c r="OIG9" s="808"/>
      <c r="OIH9" s="808"/>
      <c r="OII9" s="808"/>
      <c r="OIJ9" s="808"/>
      <c r="OIK9" s="808"/>
      <c r="OIL9" s="808"/>
      <c r="OIM9" s="808"/>
      <c r="OIN9" s="808"/>
      <c r="OIO9" s="808"/>
      <c r="OIP9" s="808"/>
      <c r="OIQ9" s="808"/>
      <c r="OIR9" s="808"/>
      <c r="OIS9" s="808"/>
      <c r="OIT9" s="808"/>
      <c r="OIU9" s="808"/>
      <c r="OIV9" s="808"/>
      <c r="OIW9" s="808"/>
      <c r="OIX9" s="808"/>
      <c r="OIY9" s="808"/>
      <c r="OIZ9" s="808"/>
      <c r="OJA9" s="808"/>
      <c r="OJB9" s="808"/>
      <c r="OJC9" s="808"/>
      <c r="OJD9" s="808"/>
      <c r="OJE9" s="808"/>
      <c r="OJF9" s="808"/>
      <c r="OJG9" s="808"/>
      <c r="OJH9" s="808"/>
      <c r="OJI9" s="808"/>
      <c r="OJJ9" s="808"/>
      <c r="OJK9" s="808"/>
      <c r="OJL9" s="808"/>
      <c r="OJM9" s="808"/>
      <c r="OJN9" s="808"/>
      <c r="OJO9" s="808"/>
      <c r="OJP9" s="808"/>
      <c r="OJQ9" s="808"/>
      <c r="OJR9" s="808"/>
      <c r="OJS9" s="808"/>
      <c r="OJT9" s="808"/>
      <c r="OJU9" s="808"/>
      <c r="OJV9" s="808"/>
      <c r="OJW9" s="808"/>
      <c r="OJX9" s="808"/>
      <c r="OJY9" s="808"/>
      <c r="OJZ9" s="808"/>
      <c r="OKA9" s="808"/>
      <c r="OKB9" s="808"/>
      <c r="OKC9" s="808"/>
      <c r="OKD9" s="808"/>
      <c r="OKE9" s="808"/>
      <c r="OKF9" s="808"/>
      <c r="OKG9" s="808"/>
      <c r="OKH9" s="808"/>
      <c r="OKI9" s="808"/>
      <c r="OKJ9" s="808"/>
      <c r="OKK9" s="808"/>
      <c r="OKL9" s="808"/>
      <c r="OKM9" s="808"/>
      <c r="OKN9" s="808"/>
      <c r="OKO9" s="808"/>
      <c r="OKP9" s="808"/>
      <c r="OKQ9" s="808"/>
      <c r="OKR9" s="808"/>
      <c r="OKS9" s="808"/>
      <c r="OKT9" s="808"/>
      <c r="OKU9" s="808"/>
      <c r="OKV9" s="808"/>
      <c r="OKW9" s="808"/>
      <c r="OKX9" s="808"/>
      <c r="OKY9" s="808"/>
      <c r="OKZ9" s="808"/>
      <c r="OLA9" s="808"/>
      <c r="OLB9" s="808"/>
      <c r="OLC9" s="808"/>
      <c r="OLD9" s="808"/>
      <c r="OLE9" s="808"/>
      <c r="OLF9" s="808"/>
      <c r="OLG9" s="808"/>
      <c r="OLH9" s="808"/>
      <c r="OLI9" s="808"/>
      <c r="OLJ9" s="808"/>
      <c r="OLK9" s="808"/>
      <c r="OLL9" s="808"/>
      <c r="OLM9" s="808"/>
      <c r="OLN9" s="808"/>
      <c r="OLO9" s="808"/>
      <c r="OLP9" s="808"/>
      <c r="OLQ9" s="808"/>
      <c r="OLR9" s="808"/>
      <c r="OLS9" s="808"/>
      <c r="OLT9" s="808"/>
      <c r="OLU9" s="808"/>
      <c r="OLV9" s="808"/>
      <c r="OLW9" s="808"/>
      <c r="OLX9" s="808"/>
      <c r="OLY9" s="808"/>
      <c r="OLZ9" s="808"/>
      <c r="OMA9" s="808"/>
      <c r="OMB9" s="808"/>
      <c r="OMC9" s="808"/>
      <c r="OMD9" s="808"/>
      <c r="OME9" s="808"/>
      <c r="OMF9" s="808"/>
      <c r="OMG9" s="808"/>
      <c r="OMH9" s="808"/>
      <c r="OMI9" s="808"/>
      <c r="OMJ9" s="808"/>
      <c r="OMK9" s="808"/>
      <c r="OML9" s="808"/>
      <c r="OMM9" s="808"/>
      <c r="OMN9" s="808"/>
      <c r="OMO9" s="808"/>
      <c r="OMP9" s="808"/>
      <c r="OMQ9" s="808"/>
      <c r="OMR9" s="808"/>
      <c r="OMS9" s="808"/>
      <c r="OMT9" s="808"/>
      <c r="OMU9" s="808"/>
      <c r="OMV9" s="808"/>
      <c r="OMW9" s="808"/>
      <c r="OMX9" s="808"/>
      <c r="OMY9" s="808"/>
      <c r="OMZ9" s="808"/>
      <c r="ONA9" s="808"/>
      <c r="ONB9" s="808"/>
      <c r="ONC9" s="808"/>
      <c r="OND9" s="808"/>
      <c r="ONE9" s="808"/>
      <c r="ONF9" s="808"/>
      <c r="ONG9" s="808"/>
      <c r="ONH9" s="808"/>
      <c r="ONI9" s="808"/>
      <c r="ONJ9" s="808"/>
      <c r="ONK9" s="808"/>
      <c r="ONL9" s="808"/>
      <c r="ONM9" s="808"/>
      <c r="ONN9" s="808"/>
      <c r="ONO9" s="808"/>
      <c r="ONP9" s="808"/>
      <c r="ONQ9" s="808"/>
      <c r="ONR9" s="808"/>
      <c r="ONS9" s="808"/>
      <c r="ONT9" s="808"/>
      <c r="ONU9" s="808"/>
      <c r="ONV9" s="808"/>
      <c r="ONW9" s="808"/>
      <c r="ONX9" s="808"/>
      <c r="ONY9" s="808"/>
      <c r="ONZ9" s="808"/>
      <c r="OOA9" s="808"/>
      <c r="OOB9" s="808"/>
      <c r="OOC9" s="808"/>
      <c r="OOD9" s="808"/>
      <c r="OOE9" s="808"/>
      <c r="OOF9" s="808"/>
      <c r="OOG9" s="808"/>
      <c r="OOH9" s="808"/>
      <c r="OOI9" s="808"/>
      <c r="OOJ9" s="808"/>
      <c r="OOK9" s="808"/>
      <c r="OOL9" s="808"/>
      <c r="OOM9" s="808"/>
      <c r="OON9" s="808"/>
      <c r="OOO9" s="808"/>
      <c r="OOP9" s="808"/>
      <c r="OOQ9" s="808"/>
      <c r="OOR9" s="808"/>
      <c r="OOS9" s="808"/>
      <c r="OOT9" s="808"/>
      <c r="OOU9" s="808"/>
      <c r="OOV9" s="808"/>
      <c r="OOW9" s="808"/>
      <c r="OOX9" s="808"/>
      <c r="OOY9" s="808"/>
      <c r="OOZ9" s="808"/>
      <c r="OPA9" s="808"/>
      <c r="OPB9" s="808"/>
      <c r="OPC9" s="808"/>
      <c r="OPD9" s="808"/>
      <c r="OPE9" s="808"/>
      <c r="OPF9" s="808"/>
      <c r="OPG9" s="808"/>
      <c r="OPH9" s="808"/>
      <c r="OPI9" s="808"/>
      <c r="OPJ9" s="808"/>
      <c r="OPK9" s="808"/>
      <c r="OPL9" s="808"/>
      <c r="OPM9" s="808"/>
      <c r="OPN9" s="808"/>
      <c r="OPO9" s="808"/>
      <c r="OPP9" s="808"/>
      <c r="OPQ9" s="808"/>
      <c r="OPR9" s="808"/>
      <c r="OPS9" s="808"/>
      <c r="OPT9" s="808"/>
      <c r="OPU9" s="808"/>
      <c r="OPV9" s="808"/>
      <c r="OPW9" s="808"/>
      <c r="OPX9" s="808"/>
      <c r="OPY9" s="808"/>
      <c r="OPZ9" s="808"/>
      <c r="OQA9" s="808"/>
      <c r="OQB9" s="808"/>
      <c r="OQC9" s="808"/>
      <c r="OQD9" s="808"/>
      <c r="OQE9" s="808"/>
      <c r="OQF9" s="808"/>
      <c r="OQG9" s="808"/>
      <c r="OQH9" s="808"/>
      <c r="OQI9" s="808"/>
      <c r="OQJ9" s="808"/>
      <c r="OQK9" s="808"/>
      <c r="OQL9" s="808"/>
      <c r="OQM9" s="808"/>
      <c r="OQN9" s="808"/>
      <c r="OQO9" s="808"/>
      <c r="OQP9" s="808"/>
      <c r="OQQ9" s="808"/>
      <c r="OQR9" s="808"/>
      <c r="OQS9" s="808"/>
      <c r="OQT9" s="808"/>
      <c r="OQU9" s="808"/>
      <c r="OQV9" s="808"/>
      <c r="OQW9" s="808"/>
      <c r="OQX9" s="808"/>
      <c r="OQY9" s="808"/>
      <c r="OQZ9" s="808"/>
      <c r="ORA9" s="808"/>
      <c r="ORB9" s="808"/>
      <c r="ORC9" s="808"/>
      <c r="ORD9" s="808"/>
      <c r="ORE9" s="808"/>
      <c r="ORF9" s="808"/>
      <c r="ORG9" s="808"/>
      <c r="ORH9" s="808"/>
      <c r="ORI9" s="808"/>
      <c r="ORJ9" s="808"/>
      <c r="ORK9" s="808"/>
      <c r="ORL9" s="808"/>
      <c r="ORM9" s="808"/>
      <c r="ORN9" s="808"/>
      <c r="ORO9" s="808"/>
      <c r="ORP9" s="808"/>
      <c r="ORQ9" s="808"/>
      <c r="ORR9" s="808"/>
      <c r="ORS9" s="808"/>
      <c r="ORT9" s="808"/>
      <c r="ORU9" s="808"/>
      <c r="ORV9" s="808"/>
      <c r="ORW9" s="808"/>
      <c r="ORX9" s="808"/>
      <c r="ORY9" s="808"/>
      <c r="ORZ9" s="808"/>
      <c r="OSA9" s="808"/>
      <c r="OSB9" s="808"/>
      <c r="OSC9" s="808"/>
      <c r="OSD9" s="808"/>
      <c r="OSE9" s="808"/>
      <c r="OSF9" s="808"/>
      <c r="OSG9" s="808"/>
      <c r="OSH9" s="808"/>
      <c r="OSI9" s="808"/>
      <c r="OSJ9" s="808"/>
      <c r="OSK9" s="808"/>
      <c r="OSL9" s="808"/>
      <c r="OSM9" s="808"/>
      <c r="OSN9" s="808"/>
      <c r="OSO9" s="808"/>
      <c r="OSP9" s="808"/>
      <c r="OSQ9" s="808"/>
      <c r="OSR9" s="808"/>
      <c r="OSS9" s="808"/>
      <c r="OST9" s="808"/>
      <c r="OSU9" s="808"/>
      <c r="OSV9" s="808"/>
      <c r="OSW9" s="808"/>
      <c r="OSX9" s="808"/>
      <c r="OSY9" s="808"/>
      <c r="OSZ9" s="808"/>
      <c r="OTA9" s="808"/>
      <c r="OTB9" s="808"/>
      <c r="OTC9" s="808"/>
      <c r="OTD9" s="808"/>
      <c r="OTE9" s="808"/>
      <c r="OTF9" s="808"/>
      <c r="OTG9" s="808"/>
      <c r="OTH9" s="808"/>
      <c r="OTI9" s="808"/>
      <c r="OTJ9" s="808"/>
      <c r="OTK9" s="808"/>
      <c r="OTL9" s="808"/>
      <c r="OTM9" s="808"/>
      <c r="OTN9" s="808"/>
      <c r="OTO9" s="808"/>
      <c r="OTP9" s="808"/>
      <c r="OTQ9" s="808"/>
      <c r="OTR9" s="808"/>
      <c r="OTS9" s="808"/>
      <c r="OTT9" s="808"/>
      <c r="OTU9" s="808"/>
      <c r="OTV9" s="808"/>
      <c r="OTW9" s="808"/>
      <c r="OTX9" s="808"/>
      <c r="OTY9" s="808"/>
      <c r="OTZ9" s="808"/>
      <c r="OUA9" s="808"/>
      <c r="OUB9" s="808"/>
      <c r="OUC9" s="808"/>
      <c r="OUD9" s="808"/>
      <c r="OUE9" s="808"/>
      <c r="OUF9" s="808"/>
      <c r="OUG9" s="808"/>
      <c r="OUH9" s="808"/>
      <c r="OUI9" s="808"/>
      <c r="OUJ9" s="808"/>
      <c r="OUK9" s="808"/>
      <c r="OUL9" s="808"/>
      <c r="OUM9" s="808"/>
      <c r="OUN9" s="808"/>
      <c r="OUO9" s="808"/>
      <c r="OUP9" s="808"/>
      <c r="OUQ9" s="808"/>
      <c r="OUR9" s="808"/>
      <c r="OUS9" s="808"/>
      <c r="OUT9" s="808"/>
      <c r="OUU9" s="808"/>
      <c r="OUV9" s="808"/>
      <c r="OUW9" s="808"/>
      <c r="OUX9" s="808"/>
      <c r="OUY9" s="808"/>
      <c r="OUZ9" s="808"/>
      <c r="OVA9" s="808"/>
      <c r="OVB9" s="808"/>
      <c r="OVC9" s="808"/>
      <c r="OVD9" s="808"/>
      <c r="OVE9" s="808"/>
      <c r="OVF9" s="808"/>
      <c r="OVG9" s="808"/>
      <c r="OVH9" s="808"/>
      <c r="OVI9" s="808"/>
      <c r="OVJ9" s="808"/>
      <c r="OVK9" s="808"/>
      <c r="OVL9" s="808"/>
      <c r="OVM9" s="808"/>
      <c r="OVN9" s="808"/>
      <c r="OVO9" s="808"/>
      <c r="OVP9" s="808"/>
      <c r="OVQ9" s="808"/>
      <c r="OVR9" s="808"/>
      <c r="OVS9" s="808"/>
      <c r="OVT9" s="808"/>
      <c r="OVU9" s="808"/>
      <c r="OVV9" s="808"/>
      <c r="OVW9" s="808"/>
      <c r="OVX9" s="808"/>
      <c r="OVY9" s="808"/>
      <c r="OVZ9" s="808"/>
      <c r="OWA9" s="808"/>
      <c r="OWB9" s="808"/>
      <c r="OWC9" s="808"/>
      <c r="OWD9" s="808"/>
      <c r="OWE9" s="808"/>
      <c r="OWF9" s="808"/>
      <c r="OWG9" s="808"/>
      <c r="OWH9" s="808"/>
      <c r="OWI9" s="808"/>
      <c r="OWJ9" s="808"/>
      <c r="OWK9" s="808"/>
      <c r="OWL9" s="808"/>
      <c r="OWM9" s="808"/>
      <c r="OWN9" s="808"/>
      <c r="OWO9" s="808"/>
      <c r="OWP9" s="808"/>
      <c r="OWQ9" s="808"/>
      <c r="OWR9" s="808"/>
      <c r="OWS9" s="808"/>
      <c r="OWT9" s="808"/>
      <c r="OWU9" s="808"/>
      <c r="OWV9" s="808"/>
      <c r="OWW9" s="808"/>
      <c r="OWX9" s="808"/>
      <c r="OWY9" s="808"/>
      <c r="OWZ9" s="808"/>
      <c r="OXA9" s="808"/>
      <c r="OXB9" s="808"/>
      <c r="OXC9" s="808"/>
      <c r="OXD9" s="808"/>
      <c r="OXE9" s="808"/>
      <c r="OXF9" s="808"/>
      <c r="OXG9" s="808"/>
      <c r="OXH9" s="808"/>
      <c r="OXI9" s="808"/>
      <c r="OXJ9" s="808"/>
      <c r="OXK9" s="808"/>
      <c r="OXL9" s="808"/>
      <c r="OXM9" s="808"/>
      <c r="OXN9" s="808"/>
      <c r="OXO9" s="808"/>
      <c r="OXP9" s="808"/>
      <c r="OXQ9" s="808"/>
      <c r="OXR9" s="808"/>
      <c r="OXS9" s="808"/>
      <c r="OXT9" s="808"/>
      <c r="OXU9" s="808"/>
      <c r="OXV9" s="808"/>
      <c r="OXW9" s="808"/>
      <c r="OXX9" s="808"/>
      <c r="OXY9" s="808"/>
      <c r="OXZ9" s="808"/>
      <c r="OYA9" s="808"/>
      <c r="OYB9" s="808"/>
      <c r="OYC9" s="808"/>
      <c r="OYD9" s="808"/>
      <c r="OYE9" s="808"/>
      <c r="OYF9" s="808"/>
      <c r="OYG9" s="808"/>
      <c r="OYH9" s="808"/>
      <c r="OYI9" s="808"/>
      <c r="OYJ9" s="808"/>
      <c r="OYK9" s="808"/>
      <c r="OYL9" s="808"/>
      <c r="OYM9" s="808"/>
      <c r="OYN9" s="808"/>
      <c r="OYO9" s="808"/>
      <c r="OYP9" s="808"/>
      <c r="OYQ9" s="808"/>
      <c r="OYR9" s="808"/>
      <c r="OYS9" s="808"/>
      <c r="OYT9" s="808"/>
      <c r="OYU9" s="808"/>
      <c r="OYV9" s="808"/>
      <c r="OYW9" s="808"/>
      <c r="OYX9" s="808"/>
      <c r="OYY9" s="808"/>
      <c r="OYZ9" s="808"/>
      <c r="OZA9" s="808"/>
      <c r="OZB9" s="808"/>
      <c r="OZC9" s="808"/>
      <c r="OZD9" s="808"/>
      <c r="OZE9" s="808"/>
      <c r="OZF9" s="808"/>
      <c r="OZG9" s="808"/>
      <c r="OZH9" s="808"/>
      <c r="OZI9" s="808"/>
      <c r="OZJ9" s="808"/>
      <c r="OZK9" s="808"/>
      <c r="OZL9" s="808"/>
      <c r="OZM9" s="808"/>
      <c r="OZN9" s="808"/>
      <c r="OZO9" s="808"/>
      <c r="OZP9" s="808"/>
      <c r="OZQ9" s="808"/>
      <c r="OZR9" s="808"/>
      <c r="OZS9" s="808"/>
      <c r="OZT9" s="808"/>
      <c r="OZU9" s="808"/>
      <c r="OZV9" s="808"/>
      <c r="OZW9" s="808"/>
      <c r="OZX9" s="808"/>
      <c r="OZY9" s="808"/>
      <c r="OZZ9" s="808"/>
      <c r="PAA9" s="808"/>
      <c r="PAB9" s="808"/>
      <c r="PAC9" s="808"/>
      <c r="PAD9" s="808"/>
      <c r="PAE9" s="808"/>
      <c r="PAF9" s="808"/>
      <c r="PAG9" s="808"/>
      <c r="PAH9" s="808"/>
      <c r="PAI9" s="808"/>
      <c r="PAJ9" s="808"/>
      <c r="PAK9" s="808"/>
      <c r="PAL9" s="808"/>
      <c r="PAM9" s="808"/>
      <c r="PAN9" s="808"/>
      <c r="PAO9" s="808"/>
      <c r="PAP9" s="808"/>
      <c r="PAQ9" s="808"/>
      <c r="PAR9" s="808"/>
      <c r="PAS9" s="808"/>
      <c r="PAT9" s="808"/>
      <c r="PAU9" s="808"/>
      <c r="PAV9" s="808"/>
      <c r="PAW9" s="808"/>
      <c r="PAX9" s="808"/>
      <c r="PAY9" s="808"/>
      <c r="PAZ9" s="808"/>
      <c r="PBA9" s="808"/>
      <c r="PBB9" s="808"/>
      <c r="PBC9" s="808"/>
      <c r="PBD9" s="808"/>
      <c r="PBE9" s="808"/>
      <c r="PBF9" s="808"/>
      <c r="PBG9" s="808"/>
      <c r="PBH9" s="808"/>
      <c r="PBI9" s="808"/>
      <c r="PBJ9" s="808"/>
      <c r="PBK9" s="808"/>
      <c r="PBL9" s="808"/>
      <c r="PBM9" s="808"/>
      <c r="PBN9" s="808"/>
      <c r="PBO9" s="808"/>
      <c r="PBP9" s="808"/>
      <c r="PBQ9" s="808"/>
      <c r="PBR9" s="808"/>
      <c r="PBS9" s="808"/>
      <c r="PBT9" s="808"/>
      <c r="PBU9" s="808"/>
      <c r="PBV9" s="808"/>
      <c r="PBW9" s="808"/>
      <c r="PBX9" s="808"/>
      <c r="PBY9" s="808"/>
      <c r="PBZ9" s="808"/>
      <c r="PCA9" s="808"/>
      <c r="PCB9" s="808"/>
      <c r="PCC9" s="808"/>
      <c r="PCD9" s="808"/>
      <c r="PCE9" s="808"/>
      <c r="PCF9" s="808"/>
      <c r="PCG9" s="808"/>
      <c r="PCH9" s="808"/>
      <c r="PCI9" s="808"/>
      <c r="PCJ9" s="808"/>
      <c r="PCK9" s="808"/>
      <c r="PCL9" s="808"/>
      <c r="PCM9" s="808"/>
      <c r="PCN9" s="808"/>
      <c r="PCO9" s="808"/>
      <c r="PCP9" s="808"/>
      <c r="PCQ9" s="808"/>
      <c r="PCR9" s="808"/>
      <c r="PCS9" s="808"/>
      <c r="PCT9" s="808"/>
      <c r="PCU9" s="808"/>
      <c r="PCV9" s="808"/>
      <c r="PCW9" s="808"/>
      <c r="PCX9" s="808"/>
      <c r="PCY9" s="808"/>
      <c r="PCZ9" s="808"/>
      <c r="PDA9" s="808"/>
      <c r="PDB9" s="808"/>
      <c r="PDC9" s="808"/>
      <c r="PDD9" s="808"/>
      <c r="PDE9" s="808"/>
      <c r="PDF9" s="808"/>
      <c r="PDG9" s="808"/>
      <c r="PDH9" s="808"/>
      <c r="PDI9" s="808"/>
      <c r="PDJ9" s="808"/>
      <c r="PDK9" s="808"/>
      <c r="PDL9" s="808"/>
      <c r="PDM9" s="808"/>
      <c r="PDN9" s="808"/>
      <c r="PDO9" s="808"/>
      <c r="PDP9" s="808"/>
      <c r="PDQ9" s="808"/>
      <c r="PDR9" s="808"/>
      <c r="PDS9" s="808"/>
      <c r="PDT9" s="808"/>
      <c r="PDU9" s="808"/>
      <c r="PDV9" s="808"/>
      <c r="PDW9" s="808"/>
      <c r="PDX9" s="808"/>
      <c r="PDY9" s="808"/>
      <c r="PDZ9" s="808"/>
      <c r="PEA9" s="808"/>
      <c r="PEB9" s="808"/>
      <c r="PEC9" s="808"/>
      <c r="PED9" s="808"/>
      <c r="PEE9" s="808"/>
      <c r="PEF9" s="808"/>
      <c r="PEG9" s="808"/>
      <c r="PEH9" s="808"/>
      <c r="PEI9" s="808"/>
      <c r="PEJ9" s="808"/>
      <c r="PEK9" s="808"/>
      <c r="PEL9" s="808"/>
      <c r="PEM9" s="808"/>
      <c r="PEN9" s="808"/>
      <c r="PEO9" s="808"/>
      <c r="PEP9" s="808"/>
      <c r="PEQ9" s="808"/>
      <c r="PER9" s="808"/>
      <c r="PES9" s="808"/>
      <c r="PET9" s="808"/>
      <c r="PEU9" s="808"/>
      <c r="PEV9" s="808"/>
      <c r="PEW9" s="808"/>
      <c r="PEX9" s="808"/>
      <c r="PEY9" s="808"/>
      <c r="PEZ9" s="808"/>
      <c r="PFA9" s="808"/>
      <c r="PFB9" s="808"/>
      <c r="PFC9" s="808"/>
      <c r="PFD9" s="808"/>
      <c r="PFE9" s="808"/>
      <c r="PFF9" s="808"/>
      <c r="PFG9" s="808"/>
      <c r="PFH9" s="808"/>
      <c r="PFI9" s="808"/>
      <c r="PFJ9" s="808"/>
      <c r="PFK9" s="808"/>
      <c r="PFL9" s="808"/>
      <c r="PFM9" s="808"/>
      <c r="PFN9" s="808"/>
      <c r="PFO9" s="808"/>
      <c r="PFP9" s="808"/>
      <c r="PFQ9" s="808"/>
      <c r="PFR9" s="808"/>
      <c r="PFS9" s="808"/>
      <c r="PFT9" s="808"/>
      <c r="PFU9" s="808"/>
      <c r="PFV9" s="808"/>
      <c r="PFW9" s="808"/>
      <c r="PFX9" s="808"/>
      <c r="PFY9" s="808"/>
      <c r="PFZ9" s="808"/>
      <c r="PGA9" s="808"/>
      <c r="PGB9" s="808"/>
      <c r="PGC9" s="808"/>
      <c r="PGD9" s="808"/>
      <c r="PGE9" s="808"/>
      <c r="PGF9" s="808"/>
      <c r="PGG9" s="808"/>
      <c r="PGH9" s="808"/>
      <c r="PGI9" s="808"/>
      <c r="PGJ9" s="808"/>
      <c r="PGK9" s="808"/>
      <c r="PGL9" s="808"/>
      <c r="PGM9" s="808"/>
      <c r="PGN9" s="808"/>
      <c r="PGO9" s="808"/>
      <c r="PGP9" s="808"/>
      <c r="PGQ9" s="808"/>
      <c r="PGR9" s="808"/>
      <c r="PGS9" s="808"/>
      <c r="PGT9" s="808"/>
      <c r="PGU9" s="808"/>
      <c r="PGV9" s="808"/>
      <c r="PGW9" s="808"/>
      <c r="PGX9" s="808"/>
      <c r="PGY9" s="808"/>
      <c r="PGZ9" s="808"/>
      <c r="PHA9" s="808"/>
      <c r="PHB9" s="808"/>
      <c r="PHC9" s="808"/>
      <c r="PHD9" s="808"/>
      <c r="PHE9" s="808"/>
      <c r="PHF9" s="808"/>
      <c r="PHG9" s="808"/>
      <c r="PHH9" s="808"/>
      <c r="PHI9" s="808"/>
      <c r="PHJ9" s="808"/>
      <c r="PHK9" s="808"/>
      <c r="PHL9" s="808"/>
      <c r="PHM9" s="808"/>
      <c r="PHN9" s="808"/>
      <c r="PHO9" s="808"/>
      <c r="PHP9" s="808"/>
      <c r="PHQ9" s="808"/>
      <c r="PHR9" s="808"/>
      <c r="PHS9" s="808"/>
      <c r="PHT9" s="808"/>
      <c r="PHU9" s="808"/>
      <c r="PHV9" s="808"/>
      <c r="PHW9" s="808"/>
      <c r="PHX9" s="808"/>
      <c r="PHY9" s="808"/>
      <c r="PHZ9" s="808"/>
      <c r="PIA9" s="808"/>
      <c r="PIB9" s="808"/>
      <c r="PIC9" s="808"/>
      <c r="PID9" s="808"/>
      <c r="PIE9" s="808"/>
      <c r="PIF9" s="808"/>
      <c r="PIG9" s="808"/>
      <c r="PIH9" s="808"/>
      <c r="PII9" s="808"/>
      <c r="PIJ9" s="808"/>
      <c r="PIK9" s="808"/>
      <c r="PIL9" s="808"/>
      <c r="PIM9" s="808"/>
      <c r="PIN9" s="808"/>
      <c r="PIO9" s="808"/>
      <c r="PIP9" s="808"/>
      <c r="PIQ9" s="808"/>
      <c r="PIR9" s="808"/>
      <c r="PIS9" s="808"/>
      <c r="PIT9" s="808"/>
      <c r="PIU9" s="808"/>
      <c r="PIV9" s="808"/>
      <c r="PIW9" s="808"/>
      <c r="PIX9" s="808"/>
      <c r="PIY9" s="808"/>
      <c r="PIZ9" s="808"/>
      <c r="PJA9" s="808"/>
      <c r="PJB9" s="808"/>
      <c r="PJC9" s="808"/>
      <c r="PJD9" s="808"/>
      <c r="PJE9" s="808"/>
      <c r="PJF9" s="808"/>
      <c r="PJG9" s="808"/>
      <c r="PJH9" s="808"/>
      <c r="PJI9" s="808"/>
      <c r="PJJ9" s="808"/>
      <c r="PJK9" s="808"/>
      <c r="PJL9" s="808"/>
      <c r="PJM9" s="808"/>
      <c r="PJN9" s="808"/>
      <c r="PJO9" s="808"/>
      <c r="PJP9" s="808"/>
      <c r="PJQ9" s="808"/>
      <c r="PJR9" s="808"/>
      <c r="PJS9" s="808"/>
      <c r="PJT9" s="808"/>
      <c r="PJU9" s="808"/>
      <c r="PJV9" s="808"/>
      <c r="PJW9" s="808"/>
      <c r="PJX9" s="808"/>
      <c r="PJY9" s="808"/>
      <c r="PJZ9" s="808"/>
      <c r="PKA9" s="808"/>
      <c r="PKB9" s="808"/>
      <c r="PKC9" s="808"/>
      <c r="PKD9" s="808"/>
      <c r="PKE9" s="808"/>
      <c r="PKF9" s="808"/>
      <c r="PKG9" s="808"/>
      <c r="PKH9" s="808"/>
      <c r="PKI9" s="808"/>
      <c r="PKJ9" s="808"/>
      <c r="PKK9" s="808"/>
      <c r="PKL9" s="808"/>
      <c r="PKM9" s="808"/>
      <c r="PKN9" s="808"/>
      <c r="PKO9" s="808"/>
      <c r="PKP9" s="808"/>
      <c r="PKQ9" s="808"/>
      <c r="PKR9" s="808"/>
      <c r="PKS9" s="808"/>
      <c r="PKT9" s="808"/>
      <c r="PKU9" s="808"/>
      <c r="PKV9" s="808"/>
      <c r="PKW9" s="808"/>
      <c r="PKX9" s="808"/>
      <c r="PKY9" s="808"/>
      <c r="PKZ9" s="808"/>
      <c r="PLA9" s="808"/>
      <c r="PLB9" s="808"/>
      <c r="PLC9" s="808"/>
      <c r="PLD9" s="808"/>
      <c r="PLE9" s="808"/>
      <c r="PLF9" s="808"/>
      <c r="PLG9" s="808"/>
      <c r="PLH9" s="808"/>
      <c r="PLI9" s="808"/>
      <c r="PLJ9" s="808"/>
      <c r="PLK9" s="808"/>
      <c r="PLL9" s="808"/>
      <c r="PLM9" s="808"/>
      <c r="PLN9" s="808"/>
      <c r="PLO9" s="808"/>
      <c r="PLP9" s="808"/>
      <c r="PLQ9" s="808"/>
      <c r="PLR9" s="808"/>
      <c r="PLS9" s="808"/>
      <c r="PLT9" s="808"/>
      <c r="PLU9" s="808"/>
      <c r="PLV9" s="808"/>
      <c r="PLW9" s="808"/>
      <c r="PLX9" s="808"/>
      <c r="PLY9" s="808"/>
      <c r="PLZ9" s="808"/>
      <c r="PMA9" s="808"/>
      <c r="PMB9" s="808"/>
      <c r="PMC9" s="808"/>
      <c r="PMD9" s="808"/>
      <c r="PME9" s="808"/>
      <c r="PMF9" s="808"/>
      <c r="PMG9" s="808"/>
      <c r="PMH9" s="808"/>
      <c r="PMI9" s="808"/>
      <c r="PMJ9" s="808"/>
      <c r="PMK9" s="808"/>
      <c r="PML9" s="808"/>
      <c r="PMM9" s="808"/>
      <c r="PMN9" s="808"/>
      <c r="PMO9" s="808"/>
      <c r="PMP9" s="808"/>
      <c r="PMQ9" s="808"/>
      <c r="PMR9" s="808"/>
      <c r="PMS9" s="808"/>
      <c r="PMT9" s="808"/>
      <c r="PMU9" s="808"/>
      <c r="PMV9" s="808"/>
      <c r="PMW9" s="808"/>
      <c r="PMX9" s="808"/>
      <c r="PMY9" s="808"/>
      <c r="PMZ9" s="808"/>
      <c r="PNA9" s="808"/>
      <c r="PNB9" s="808"/>
      <c r="PNC9" s="808"/>
      <c r="PND9" s="808"/>
      <c r="PNE9" s="808"/>
      <c r="PNF9" s="808"/>
      <c r="PNG9" s="808"/>
      <c r="PNH9" s="808"/>
      <c r="PNI9" s="808"/>
      <c r="PNJ9" s="808"/>
      <c r="PNK9" s="808"/>
      <c r="PNL9" s="808"/>
      <c r="PNM9" s="808"/>
      <c r="PNN9" s="808"/>
      <c r="PNO9" s="808"/>
      <c r="PNP9" s="808"/>
      <c r="PNQ9" s="808"/>
      <c r="PNR9" s="808"/>
      <c r="PNS9" s="808"/>
      <c r="PNT9" s="808"/>
      <c r="PNU9" s="808"/>
      <c r="PNV9" s="808"/>
      <c r="PNW9" s="808"/>
      <c r="PNX9" s="808"/>
      <c r="PNY9" s="808"/>
      <c r="PNZ9" s="808"/>
      <c r="POA9" s="808"/>
      <c r="POB9" s="808"/>
      <c r="POC9" s="808"/>
      <c r="POD9" s="808"/>
      <c r="POE9" s="808"/>
      <c r="POF9" s="808"/>
      <c r="POG9" s="808"/>
      <c r="POH9" s="808"/>
      <c r="POI9" s="808"/>
      <c r="POJ9" s="808"/>
      <c r="POK9" s="808"/>
      <c r="POL9" s="808"/>
      <c r="POM9" s="808"/>
      <c r="PON9" s="808"/>
      <c r="POO9" s="808"/>
      <c r="POP9" s="808"/>
      <c r="POQ9" s="808"/>
      <c r="POR9" s="808"/>
      <c r="POS9" s="808"/>
      <c r="POT9" s="808"/>
      <c r="POU9" s="808"/>
      <c r="POV9" s="808"/>
      <c r="POW9" s="808"/>
      <c r="POX9" s="808"/>
      <c r="POY9" s="808"/>
      <c r="POZ9" s="808"/>
      <c r="PPA9" s="808"/>
      <c r="PPB9" s="808"/>
      <c r="PPC9" s="808"/>
      <c r="PPD9" s="808"/>
      <c r="PPE9" s="808"/>
      <c r="PPF9" s="808"/>
      <c r="PPG9" s="808"/>
      <c r="PPH9" s="808"/>
      <c r="PPI9" s="808"/>
      <c r="PPJ9" s="808"/>
      <c r="PPK9" s="808"/>
      <c r="PPL9" s="808"/>
      <c r="PPM9" s="808"/>
      <c r="PPN9" s="808"/>
      <c r="PPO9" s="808"/>
      <c r="PPP9" s="808"/>
      <c r="PPQ9" s="808"/>
      <c r="PPR9" s="808"/>
      <c r="PPS9" s="808"/>
      <c r="PPT9" s="808"/>
      <c r="PPU9" s="808"/>
      <c r="PPV9" s="808"/>
      <c r="PPW9" s="808"/>
      <c r="PPX9" s="808"/>
      <c r="PPY9" s="808"/>
      <c r="PPZ9" s="808"/>
      <c r="PQA9" s="808"/>
      <c r="PQB9" s="808"/>
      <c r="PQC9" s="808"/>
      <c r="PQD9" s="808"/>
      <c r="PQE9" s="808"/>
      <c r="PQF9" s="808"/>
      <c r="PQG9" s="808"/>
      <c r="PQH9" s="808"/>
      <c r="PQI9" s="808"/>
      <c r="PQJ9" s="808"/>
      <c r="PQK9" s="808"/>
      <c r="PQL9" s="808"/>
      <c r="PQM9" s="808"/>
      <c r="PQN9" s="808"/>
      <c r="PQO9" s="808"/>
      <c r="PQP9" s="808"/>
      <c r="PQQ9" s="808"/>
      <c r="PQR9" s="808"/>
      <c r="PQS9" s="808"/>
      <c r="PQT9" s="808"/>
      <c r="PQU9" s="808"/>
      <c r="PQV9" s="808"/>
      <c r="PQW9" s="808"/>
      <c r="PQX9" s="808"/>
      <c r="PQY9" s="808"/>
      <c r="PQZ9" s="808"/>
      <c r="PRA9" s="808"/>
      <c r="PRB9" s="808"/>
      <c r="PRC9" s="808"/>
      <c r="PRD9" s="808"/>
      <c r="PRE9" s="808"/>
      <c r="PRF9" s="808"/>
      <c r="PRG9" s="808"/>
      <c r="PRH9" s="808"/>
      <c r="PRI9" s="808"/>
      <c r="PRJ9" s="808"/>
      <c r="PRK9" s="808"/>
      <c r="PRL9" s="808"/>
      <c r="PRM9" s="808"/>
      <c r="PRN9" s="808"/>
      <c r="PRO9" s="808"/>
      <c r="PRP9" s="808"/>
      <c r="PRQ9" s="808"/>
      <c r="PRR9" s="808"/>
      <c r="PRS9" s="808"/>
      <c r="PRT9" s="808"/>
      <c r="PRU9" s="808"/>
      <c r="PRV9" s="808"/>
      <c r="PRW9" s="808"/>
      <c r="PRX9" s="808"/>
      <c r="PRY9" s="808"/>
      <c r="PRZ9" s="808"/>
      <c r="PSA9" s="808"/>
      <c r="PSB9" s="808"/>
      <c r="PSC9" s="808"/>
      <c r="PSD9" s="808"/>
      <c r="PSE9" s="808"/>
      <c r="PSF9" s="808"/>
      <c r="PSG9" s="808"/>
      <c r="PSH9" s="808"/>
      <c r="PSI9" s="808"/>
      <c r="PSJ9" s="808"/>
      <c r="PSK9" s="808"/>
      <c r="PSL9" s="808"/>
      <c r="PSM9" s="808"/>
      <c r="PSN9" s="808"/>
      <c r="PSO9" s="808"/>
      <c r="PSP9" s="808"/>
      <c r="PSQ9" s="808"/>
      <c r="PSR9" s="808"/>
      <c r="PSS9" s="808"/>
      <c r="PST9" s="808"/>
      <c r="PSU9" s="808"/>
      <c r="PSV9" s="808"/>
      <c r="PSW9" s="808"/>
      <c r="PSX9" s="808"/>
      <c r="PSY9" s="808"/>
      <c r="PSZ9" s="808"/>
      <c r="PTA9" s="808"/>
      <c r="PTB9" s="808"/>
      <c r="PTC9" s="808"/>
      <c r="PTD9" s="808"/>
      <c r="PTE9" s="808"/>
      <c r="PTF9" s="808"/>
      <c r="PTG9" s="808"/>
      <c r="PTH9" s="808"/>
      <c r="PTI9" s="808"/>
      <c r="PTJ9" s="808"/>
      <c r="PTK9" s="808"/>
      <c r="PTL9" s="808"/>
      <c r="PTM9" s="808"/>
      <c r="PTN9" s="808"/>
      <c r="PTO9" s="808"/>
      <c r="PTP9" s="808"/>
      <c r="PTQ9" s="808"/>
      <c r="PTR9" s="808"/>
      <c r="PTS9" s="808"/>
      <c r="PTT9" s="808"/>
      <c r="PTU9" s="808"/>
      <c r="PTV9" s="808"/>
      <c r="PTW9" s="808"/>
      <c r="PTX9" s="808"/>
      <c r="PTY9" s="808"/>
      <c r="PTZ9" s="808"/>
      <c r="PUA9" s="808"/>
      <c r="PUB9" s="808"/>
      <c r="PUC9" s="808"/>
      <c r="PUD9" s="808"/>
      <c r="PUE9" s="808"/>
      <c r="PUF9" s="808"/>
      <c r="PUG9" s="808"/>
      <c r="PUH9" s="808"/>
      <c r="PUI9" s="808"/>
      <c r="PUJ9" s="808"/>
      <c r="PUK9" s="808"/>
      <c r="PUL9" s="808"/>
      <c r="PUM9" s="808"/>
      <c r="PUN9" s="808"/>
      <c r="PUO9" s="808"/>
      <c r="PUP9" s="808"/>
      <c r="PUQ9" s="808"/>
      <c r="PUR9" s="808"/>
      <c r="PUS9" s="808"/>
      <c r="PUT9" s="808"/>
      <c r="PUU9" s="808"/>
      <c r="PUV9" s="808"/>
      <c r="PUW9" s="808"/>
      <c r="PUX9" s="808"/>
      <c r="PUY9" s="808"/>
      <c r="PUZ9" s="808"/>
      <c r="PVA9" s="808"/>
      <c r="PVB9" s="808"/>
      <c r="PVC9" s="808"/>
      <c r="PVD9" s="808"/>
      <c r="PVE9" s="808"/>
      <c r="PVF9" s="808"/>
      <c r="PVG9" s="808"/>
      <c r="PVH9" s="808"/>
      <c r="PVI9" s="808"/>
      <c r="PVJ9" s="808"/>
      <c r="PVK9" s="808"/>
      <c r="PVL9" s="808"/>
      <c r="PVM9" s="808"/>
      <c r="PVN9" s="808"/>
      <c r="PVO9" s="808"/>
      <c r="PVP9" s="808"/>
      <c r="PVQ9" s="808"/>
      <c r="PVR9" s="808"/>
      <c r="PVS9" s="808"/>
      <c r="PVT9" s="808"/>
      <c r="PVU9" s="808"/>
      <c r="PVV9" s="808"/>
      <c r="PVW9" s="808"/>
      <c r="PVX9" s="808"/>
      <c r="PVY9" s="808"/>
      <c r="PVZ9" s="808"/>
      <c r="PWA9" s="808"/>
      <c r="PWB9" s="808"/>
      <c r="PWC9" s="808"/>
      <c r="PWD9" s="808"/>
      <c r="PWE9" s="808"/>
      <c r="PWF9" s="808"/>
      <c r="PWG9" s="808"/>
      <c r="PWH9" s="808"/>
      <c r="PWI9" s="808"/>
      <c r="PWJ9" s="808"/>
      <c r="PWK9" s="808"/>
      <c r="PWL9" s="808"/>
      <c r="PWM9" s="808"/>
      <c r="PWN9" s="808"/>
      <c r="PWO9" s="808"/>
      <c r="PWP9" s="808"/>
      <c r="PWQ9" s="808"/>
      <c r="PWR9" s="808"/>
      <c r="PWS9" s="808"/>
      <c r="PWT9" s="808"/>
      <c r="PWU9" s="808"/>
      <c r="PWV9" s="808"/>
      <c r="PWW9" s="808"/>
      <c r="PWX9" s="808"/>
      <c r="PWY9" s="808"/>
      <c r="PWZ9" s="808"/>
      <c r="PXA9" s="808"/>
      <c r="PXB9" s="808"/>
      <c r="PXC9" s="808"/>
      <c r="PXD9" s="808"/>
      <c r="PXE9" s="808"/>
      <c r="PXF9" s="808"/>
      <c r="PXG9" s="808"/>
      <c r="PXH9" s="808"/>
      <c r="PXI9" s="808"/>
      <c r="PXJ9" s="808"/>
      <c r="PXK9" s="808"/>
      <c r="PXL9" s="808"/>
      <c r="PXM9" s="808"/>
      <c r="PXN9" s="808"/>
      <c r="PXO9" s="808"/>
      <c r="PXP9" s="808"/>
      <c r="PXQ9" s="808"/>
      <c r="PXR9" s="808"/>
      <c r="PXS9" s="808"/>
      <c r="PXT9" s="808"/>
      <c r="PXU9" s="808"/>
      <c r="PXV9" s="808"/>
      <c r="PXW9" s="808"/>
      <c r="PXX9" s="808"/>
      <c r="PXY9" s="808"/>
      <c r="PXZ9" s="808"/>
      <c r="PYA9" s="808"/>
      <c r="PYB9" s="808"/>
      <c r="PYC9" s="808"/>
      <c r="PYD9" s="808"/>
      <c r="PYE9" s="808"/>
      <c r="PYF9" s="808"/>
      <c r="PYG9" s="808"/>
      <c r="PYH9" s="808"/>
      <c r="PYI9" s="808"/>
      <c r="PYJ9" s="808"/>
      <c r="PYK9" s="808"/>
      <c r="PYL9" s="808"/>
      <c r="PYM9" s="808"/>
      <c r="PYN9" s="808"/>
      <c r="PYO9" s="808"/>
      <c r="PYP9" s="808"/>
      <c r="PYQ9" s="808"/>
      <c r="PYR9" s="808"/>
      <c r="PYS9" s="808"/>
      <c r="PYT9" s="808"/>
      <c r="PYU9" s="808"/>
      <c r="PYV9" s="808"/>
      <c r="PYW9" s="808"/>
      <c r="PYX9" s="808"/>
      <c r="PYY9" s="808"/>
      <c r="PYZ9" s="808"/>
      <c r="PZA9" s="808"/>
      <c r="PZB9" s="808"/>
      <c r="PZC9" s="808"/>
      <c r="PZD9" s="808"/>
      <c r="PZE9" s="808"/>
      <c r="PZF9" s="808"/>
      <c r="PZG9" s="808"/>
      <c r="PZH9" s="808"/>
      <c r="PZI9" s="808"/>
      <c r="PZJ9" s="808"/>
      <c r="PZK9" s="808"/>
      <c r="PZL9" s="808"/>
      <c r="PZM9" s="808"/>
      <c r="PZN9" s="808"/>
      <c r="PZO9" s="808"/>
      <c r="PZP9" s="808"/>
      <c r="PZQ9" s="808"/>
      <c r="PZR9" s="808"/>
      <c r="PZS9" s="808"/>
      <c r="PZT9" s="808"/>
      <c r="PZU9" s="808"/>
      <c r="PZV9" s="808"/>
      <c r="PZW9" s="808"/>
      <c r="PZX9" s="808"/>
      <c r="PZY9" s="808"/>
      <c r="PZZ9" s="808"/>
      <c r="QAA9" s="808"/>
      <c r="QAB9" s="808"/>
      <c r="QAC9" s="808"/>
      <c r="QAD9" s="808"/>
      <c r="QAE9" s="808"/>
      <c r="QAF9" s="808"/>
      <c r="QAG9" s="808"/>
      <c r="QAH9" s="808"/>
      <c r="QAI9" s="808"/>
      <c r="QAJ9" s="808"/>
      <c r="QAK9" s="808"/>
      <c r="QAL9" s="808"/>
      <c r="QAM9" s="808"/>
      <c r="QAN9" s="808"/>
      <c r="QAO9" s="808"/>
      <c r="QAP9" s="808"/>
      <c r="QAQ9" s="808"/>
      <c r="QAR9" s="808"/>
      <c r="QAS9" s="808"/>
      <c r="QAT9" s="808"/>
      <c r="QAU9" s="808"/>
      <c r="QAV9" s="808"/>
      <c r="QAW9" s="808"/>
      <c r="QAX9" s="808"/>
      <c r="QAY9" s="808"/>
      <c r="QAZ9" s="808"/>
      <c r="QBA9" s="808"/>
      <c r="QBB9" s="808"/>
      <c r="QBC9" s="808"/>
      <c r="QBD9" s="808"/>
      <c r="QBE9" s="808"/>
      <c r="QBF9" s="808"/>
      <c r="QBG9" s="808"/>
      <c r="QBH9" s="808"/>
      <c r="QBI9" s="808"/>
      <c r="QBJ9" s="808"/>
      <c r="QBK9" s="808"/>
      <c r="QBL9" s="808"/>
      <c r="QBM9" s="808"/>
      <c r="QBN9" s="808"/>
      <c r="QBO9" s="808"/>
      <c r="QBP9" s="808"/>
      <c r="QBQ9" s="808"/>
      <c r="QBR9" s="808"/>
      <c r="QBS9" s="808"/>
      <c r="QBT9" s="808"/>
      <c r="QBU9" s="808"/>
      <c r="QBV9" s="808"/>
      <c r="QBW9" s="808"/>
      <c r="QBX9" s="808"/>
      <c r="QBY9" s="808"/>
      <c r="QBZ9" s="808"/>
      <c r="QCA9" s="808"/>
      <c r="QCB9" s="808"/>
      <c r="QCC9" s="808"/>
      <c r="QCD9" s="808"/>
      <c r="QCE9" s="808"/>
      <c r="QCF9" s="808"/>
      <c r="QCG9" s="808"/>
      <c r="QCH9" s="808"/>
      <c r="QCI9" s="808"/>
      <c r="QCJ9" s="808"/>
      <c r="QCK9" s="808"/>
      <c r="QCL9" s="808"/>
      <c r="QCM9" s="808"/>
      <c r="QCN9" s="808"/>
      <c r="QCO9" s="808"/>
      <c r="QCP9" s="808"/>
      <c r="QCQ9" s="808"/>
      <c r="QCR9" s="808"/>
      <c r="QCS9" s="808"/>
      <c r="QCT9" s="808"/>
      <c r="QCU9" s="808"/>
      <c r="QCV9" s="808"/>
      <c r="QCW9" s="808"/>
      <c r="QCX9" s="808"/>
      <c r="QCY9" s="808"/>
      <c r="QCZ9" s="808"/>
      <c r="QDA9" s="808"/>
      <c r="QDB9" s="808"/>
      <c r="QDC9" s="808"/>
      <c r="QDD9" s="808"/>
      <c r="QDE9" s="808"/>
      <c r="QDF9" s="808"/>
      <c r="QDG9" s="808"/>
      <c r="QDH9" s="808"/>
      <c r="QDI9" s="808"/>
      <c r="QDJ9" s="808"/>
      <c r="QDK9" s="808"/>
      <c r="QDL9" s="808"/>
      <c r="QDM9" s="808"/>
      <c r="QDN9" s="808"/>
      <c r="QDO9" s="808"/>
      <c r="QDP9" s="808"/>
      <c r="QDQ9" s="808"/>
      <c r="QDR9" s="808"/>
      <c r="QDS9" s="808"/>
      <c r="QDT9" s="808"/>
      <c r="QDU9" s="808"/>
      <c r="QDV9" s="808"/>
      <c r="QDW9" s="808"/>
      <c r="QDX9" s="808"/>
      <c r="QDY9" s="808"/>
      <c r="QDZ9" s="808"/>
      <c r="QEA9" s="808"/>
      <c r="QEB9" s="808"/>
      <c r="QEC9" s="808"/>
      <c r="QED9" s="808"/>
      <c r="QEE9" s="808"/>
      <c r="QEF9" s="808"/>
      <c r="QEG9" s="808"/>
      <c r="QEH9" s="808"/>
      <c r="QEI9" s="808"/>
      <c r="QEJ9" s="808"/>
      <c r="QEK9" s="808"/>
      <c r="QEL9" s="808"/>
      <c r="QEM9" s="808"/>
      <c r="QEN9" s="808"/>
      <c r="QEO9" s="808"/>
      <c r="QEP9" s="808"/>
      <c r="QEQ9" s="808"/>
      <c r="QER9" s="808"/>
      <c r="QES9" s="808"/>
      <c r="QET9" s="808"/>
      <c r="QEU9" s="808"/>
      <c r="QEV9" s="808"/>
      <c r="QEW9" s="808"/>
      <c r="QEX9" s="808"/>
      <c r="QEY9" s="808"/>
      <c r="QEZ9" s="808"/>
      <c r="QFA9" s="808"/>
      <c r="QFB9" s="808"/>
      <c r="QFC9" s="808"/>
      <c r="QFD9" s="808"/>
      <c r="QFE9" s="808"/>
      <c r="QFF9" s="808"/>
      <c r="QFG9" s="808"/>
      <c r="QFH9" s="808"/>
      <c r="QFI9" s="808"/>
      <c r="QFJ9" s="808"/>
      <c r="QFK9" s="808"/>
      <c r="QFL9" s="808"/>
      <c r="QFM9" s="808"/>
      <c r="QFN9" s="808"/>
      <c r="QFO9" s="808"/>
      <c r="QFP9" s="808"/>
      <c r="QFQ9" s="808"/>
      <c r="QFR9" s="808"/>
      <c r="QFS9" s="808"/>
      <c r="QFT9" s="808"/>
      <c r="QFU9" s="808"/>
      <c r="QFV9" s="808"/>
      <c r="QFW9" s="808"/>
      <c r="QFX9" s="808"/>
      <c r="QFY9" s="808"/>
      <c r="QFZ9" s="808"/>
      <c r="QGA9" s="808"/>
      <c r="QGB9" s="808"/>
      <c r="QGC9" s="808"/>
      <c r="QGD9" s="808"/>
      <c r="QGE9" s="808"/>
      <c r="QGF9" s="808"/>
      <c r="QGG9" s="808"/>
      <c r="QGH9" s="808"/>
      <c r="QGI9" s="808"/>
      <c r="QGJ9" s="808"/>
      <c r="QGK9" s="808"/>
      <c r="QGL9" s="808"/>
      <c r="QGM9" s="808"/>
      <c r="QGN9" s="808"/>
      <c r="QGO9" s="808"/>
      <c r="QGP9" s="808"/>
      <c r="QGQ9" s="808"/>
      <c r="QGR9" s="808"/>
      <c r="QGS9" s="808"/>
      <c r="QGT9" s="808"/>
      <c r="QGU9" s="808"/>
      <c r="QGV9" s="808"/>
      <c r="QGW9" s="808"/>
      <c r="QGX9" s="808"/>
      <c r="QGY9" s="808"/>
      <c r="QGZ9" s="808"/>
      <c r="QHA9" s="808"/>
      <c r="QHB9" s="808"/>
      <c r="QHC9" s="808"/>
      <c r="QHD9" s="808"/>
      <c r="QHE9" s="808"/>
      <c r="QHF9" s="808"/>
      <c r="QHG9" s="808"/>
      <c r="QHH9" s="808"/>
      <c r="QHI9" s="808"/>
      <c r="QHJ9" s="808"/>
      <c r="QHK9" s="808"/>
      <c r="QHL9" s="808"/>
      <c r="QHM9" s="808"/>
      <c r="QHN9" s="808"/>
      <c r="QHO9" s="808"/>
      <c r="QHP9" s="808"/>
      <c r="QHQ9" s="808"/>
      <c r="QHR9" s="808"/>
      <c r="QHS9" s="808"/>
      <c r="QHT9" s="808"/>
      <c r="QHU9" s="808"/>
      <c r="QHV9" s="808"/>
      <c r="QHW9" s="808"/>
      <c r="QHX9" s="808"/>
      <c r="QHY9" s="808"/>
      <c r="QHZ9" s="808"/>
      <c r="QIA9" s="808"/>
      <c r="QIB9" s="808"/>
      <c r="QIC9" s="808"/>
      <c r="QID9" s="808"/>
      <c r="QIE9" s="808"/>
      <c r="QIF9" s="808"/>
      <c r="QIG9" s="808"/>
      <c r="QIH9" s="808"/>
      <c r="QII9" s="808"/>
      <c r="QIJ9" s="808"/>
      <c r="QIK9" s="808"/>
      <c r="QIL9" s="808"/>
      <c r="QIM9" s="808"/>
      <c r="QIN9" s="808"/>
      <c r="QIO9" s="808"/>
      <c r="QIP9" s="808"/>
      <c r="QIQ9" s="808"/>
      <c r="QIR9" s="808"/>
      <c r="QIS9" s="808"/>
      <c r="QIT9" s="808"/>
      <c r="QIU9" s="808"/>
      <c r="QIV9" s="808"/>
      <c r="QIW9" s="808"/>
      <c r="QIX9" s="808"/>
      <c r="QIY9" s="808"/>
      <c r="QIZ9" s="808"/>
      <c r="QJA9" s="808"/>
      <c r="QJB9" s="808"/>
      <c r="QJC9" s="808"/>
      <c r="QJD9" s="808"/>
      <c r="QJE9" s="808"/>
      <c r="QJF9" s="808"/>
      <c r="QJG9" s="808"/>
      <c r="QJH9" s="808"/>
      <c r="QJI9" s="808"/>
      <c r="QJJ9" s="808"/>
      <c r="QJK9" s="808"/>
      <c r="QJL9" s="808"/>
      <c r="QJM9" s="808"/>
      <c r="QJN9" s="808"/>
      <c r="QJO9" s="808"/>
      <c r="QJP9" s="808"/>
      <c r="QJQ9" s="808"/>
      <c r="QJR9" s="808"/>
      <c r="QJS9" s="808"/>
      <c r="QJT9" s="808"/>
      <c r="QJU9" s="808"/>
      <c r="QJV9" s="808"/>
      <c r="QJW9" s="808"/>
      <c r="QJX9" s="808"/>
      <c r="QJY9" s="808"/>
      <c r="QJZ9" s="808"/>
      <c r="QKA9" s="808"/>
      <c r="QKB9" s="808"/>
      <c r="QKC9" s="808"/>
      <c r="QKD9" s="808"/>
      <c r="QKE9" s="808"/>
      <c r="QKF9" s="808"/>
      <c r="QKG9" s="808"/>
      <c r="QKH9" s="808"/>
      <c r="QKI9" s="808"/>
      <c r="QKJ9" s="808"/>
      <c r="QKK9" s="808"/>
      <c r="QKL9" s="808"/>
      <c r="QKM9" s="808"/>
      <c r="QKN9" s="808"/>
      <c r="QKO9" s="808"/>
      <c r="QKP9" s="808"/>
      <c r="QKQ9" s="808"/>
      <c r="QKR9" s="808"/>
      <c r="QKS9" s="808"/>
      <c r="QKT9" s="808"/>
      <c r="QKU9" s="808"/>
      <c r="QKV9" s="808"/>
      <c r="QKW9" s="808"/>
      <c r="QKX9" s="808"/>
      <c r="QKY9" s="808"/>
      <c r="QKZ9" s="808"/>
      <c r="QLA9" s="808"/>
      <c r="QLB9" s="808"/>
      <c r="QLC9" s="808"/>
      <c r="QLD9" s="808"/>
      <c r="QLE9" s="808"/>
      <c r="QLF9" s="808"/>
      <c r="QLG9" s="808"/>
      <c r="QLH9" s="808"/>
      <c r="QLI9" s="808"/>
      <c r="QLJ9" s="808"/>
      <c r="QLK9" s="808"/>
      <c r="QLL9" s="808"/>
      <c r="QLM9" s="808"/>
      <c r="QLN9" s="808"/>
      <c r="QLO9" s="808"/>
      <c r="QLP9" s="808"/>
      <c r="QLQ9" s="808"/>
      <c r="QLR9" s="808"/>
      <c r="QLS9" s="808"/>
      <c r="QLT9" s="808"/>
      <c r="QLU9" s="808"/>
      <c r="QLV9" s="808"/>
      <c r="QLW9" s="808"/>
      <c r="QLX9" s="808"/>
      <c r="QLY9" s="808"/>
      <c r="QLZ9" s="808"/>
      <c r="QMA9" s="808"/>
      <c r="QMB9" s="808"/>
      <c r="QMC9" s="808"/>
      <c r="QMD9" s="808"/>
      <c r="QME9" s="808"/>
      <c r="QMF9" s="808"/>
      <c r="QMG9" s="808"/>
      <c r="QMH9" s="808"/>
      <c r="QMI9" s="808"/>
      <c r="QMJ9" s="808"/>
      <c r="QMK9" s="808"/>
      <c r="QML9" s="808"/>
      <c r="QMM9" s="808"/>
      <c r="QMN9" s="808"/>
      <c r="QMO9" s="808"/>
      <c r="QMP9" s="808"/>
      <c r="QMQ9" s="808"/>
      <c r="QMR9" s="808"/>
      <c r="QMS9" s="808"/>
      <c r="QMT9" s="808"/>
      <c r="QMU9" s="808"/>
      <c r="QMV9" s="808"/>
      <c r="QMW9" s="808"/>
      <c r="QMX9" s="808"/>
      <c r="QMY9" s="808"/>
      <c r="QMZ9" s="808"/>
      <c r="QNA9" s="808"/>
      <c r="QNB9" s="808"/>
      <c r="QNC9" s="808"/>
      <c r="QND9" s="808"/>
      <c r="QNE9" s="808"/>
      <c r="QNF9" s="808"/>
      <c r="QNG9" s="808"/>
      <c r="QNH9" s="808"/>
      <c r="QNI9" s="808"/>
      <c r="QNJ9" s="808"/>
      <c r="QNK9" s="808"/>
      <c r="QNL9" s="808"/>
      <c r="QNM9" s="808"/>
      <c r="QNN9" s="808"/>
      <c r="QNO9" s="808"/>
      <c r="QNP9" s="808"/>
      <c r="QNQ9" s="808"/>
      <c r="QNR9" s="808"/>
      <c r="QNS9" s="808"/>
      <c r="QNT9" s="808"/>
      <c r="QNU9" s="808"/>
      <c r="QNV9" s="808"/>
      <c r="QNW9" s="808"/>
      <c r="QNX9" s="808"/>
      <c r="QNY9" s="808"/>
      <c r="QNZ9" s="808"/>
      <c r="QOA9" s="808"/>
      <c r="QOB9" s="808"/>
      <c r="QOC9" s="808"/>
      <c r="QOD9" s="808"/>
      <c r="QOE9" s="808"/>
      <c r="QOF9" s="808"/>
      <c r="QOG9" s="808"/>
      <c r="QOH9" s="808"/>
      <c r="QOI9" s="808"/>
      <c r="QOJ9" s="808"/>
      <c r="QOK9" s="808"/>
      <c r="QOL9" s="808"/>
      <c r="QOM9" s="808"/>
      <c r="QON9" s="808"/>
      <c r="QOO9" s="808"/>
      <c r="QOP9" s="808"/>
      <c r="QOQ9" s="808"/>
      <c r="QOR9" s="808"/>
      <c r="QOS9" s="808"/>
      <c r="QOT9" s="808"/>
      <c r="QOU9" s="808"/>
      <c r="QOV9" s="808"/>
      <c r="QOW9" s="808"/>
      <c r="QOX9" s="808"/>
      <c r="QOY9" s="808"/>
      <c r="QOZ9" s="808"/>
      <c r="QPA9" s="808"/>
      <c r="QPB9" s="808"/>
      <c r="QPC9" s="808"/>
      <c r="QPD9" s="808"/>
      <c r="QPE9" s="808"/>
      <c r="QPF9" s="808"/>
      <c r="QPG9" s="808"/>
      <c r="QPH9" s="808"/>
      <c r="QPI9" s="808"/>
      <c r="QPJ9" s="808"/>
      <c r="QPK9" s="808"/>
      <c r="QPL9" s="808"/>
      <c r="QPM9" s="808"/>
      <c r="QPN9" s="808"/>
      <c r="QPO9" s="808"/>
      <c r="QPP9" s="808"/>
      <c r="QPQ9" s="808"/>
      <c r="QPR9" s="808"/>
      <c r="QPS9" s="808"/>
      <c r="QPT9" s="808"/>
      <c r="QPU9" s="808"/>
      <c r="QPV9" s="808"/>
      <c r="QPW9" s="808"/>
      <c r="QPX9" s="808"/>
      <c r="QPY9" s="808"/>
      <c r="QPZ9" s="808"/>
      <c r="QQA9" s="808"/>
      <c r="QQB9" s="808"/>
      <c r="QQC9" s="808"/>
      <c r="QQD9" s="808"/>
      <c r="QQE9" s="808"/>
      <c r="QQF9" s="808"/>
      <c r="QQG9" s="808"/>
      <c r="QQH9" s="808"/>
      <c r="QQI9" s="808"/>
      <c r="QQJ9" s="808"/>
      <c r="QQK9" s="808"/>
      <c r="QQL9" s="808"/>
      <c r="QQM9" s="808"/>
      <c r="QQN9" s="808"/>
      <c r="QQO9" s="808"/>
      <c r="QQP9" s="808"/>
      <c r="QQQ9" s="808"/>
      <c r="QQR9" s="808"/>
      <c r="QQS9" s="808"/>
      <c r="QQT9" s="808"/>
      <c r="QQU9" s="808"/>
      <c r="QQV9" s="808"/>
      <c r="QQW9" s="808"/>
      <c r="QQX9" s="808"/>
      <c r="QQY9" s="808"/>
      <c r="QQZ9" s="808"/>
      <c r="QRA9" s="808"/>
      <c r="QRB9" s="808"/>
      <c r="QRC9" s="808"/>
      <c r="QRD9" s="808"/>
      <c r="QRE9" s="808"/>
      <c r="QRF9" s="808"/>
      <c r="QRG9" s="808"/>
      <c r="QRH9" s="808"/>
      <c r="QRI9" s="808"/>
      <c r="QRJ9" s="808"/>
      <c r="QRK9" s="808"/>
      <c r="QRL9" s="808"/>
      <c r="QRM9" s="808"/>
      <c r="QRN9" s="808"/>
      <c r="QRO9" s="808"/>
      <c r="QRP9" s="808"/>
      <c r="QRQ9" s="808"/>
      <c r="QRR9" s="808"/>
      <c r="QRS9" s="808"/>
      <c r="QRT9" s="808"/>
      <c r="QRU9" s="808"/>
      <c r="QRV9" s="808"/>
      <c r="QRW9" s="808"/>
      <c r="QRX9" s="808"/>
      <c r="QRY9" s="808"/>
      <c r="QRZ9" s="808"/>
      <c r="QSA9" s="808"/>
      <c r="QSB9" s="808"/>
      <c r="QSC9" s="808"/>
      <c r="QSD9" s="808"/>
      <c r="QSE9" s="808"/>
      <c r="QSF9" s="808"/>
      <c r="QSG9" s="808"/>
      <c r="QSH9" s="808"/>
      <c r="QSI9" s="808"/>
      <c r="QSJ9" s="808"/>
      <c r="QSK9" s="808"/>
      <c r="QSL9" s="808"/>
      <c r="QSM9" s="808"/>
      <c r="QSN9" s="808"/>
      <c r="QSO9" s="808"/>
      <c r="QSP9" s="808"/>
      <c r="QSQ9" s="808"/>
      <c r="QSR9" s="808"/>
      <c r="QSS9" s="808"/>
      <c r="QST9" s="808"/>
      <c r="QSU9" s="808"/>
      <c r="QSV9" s="808"/>
      <c r="QSW9" s="808"/>
      <c r="QSX9" s="808"/>
      <c r="QSY9" s="808"/>
      <c r="QSZ9" s="808"/>
      <c r="QTA9" s="808"/>
      <c r="QTB9" s="808"/>
      <c r="QTC9" s="808"/>
      <c r="QTD9" s="808"/>
      <c r="QTE9" s="808"/>
      <c r="QTF9" s="808"/>
      <c r="QTG9" s="808"/>
      <c r="QTH9" s="808"/>
      <c r="QTI9" s="808"/>
      <c r="QTJ9" s="808"/>
      <c r="QTK9" s="808"/>
      <c r="QTL9" s="808"/>
      <c r="QTM9" s="808"/>
      <c r="QTN9" s="808"/>
      <c r="QTO9" s="808"/>
      <c r="QTP9" s="808"/>
      <c r="QTQ9" s="808"/>
      <c r="QTR9" s="808"/>
      <c r="QTS9" s="808"/>
      <c r="QTT9" s="808"/>
      <c r="QTU9" s="808"/>
      <c r="QTV9" s="808"/>
      <c r="QTW9" s="808"/>
      <c r="QTX9" s="808"/>
      <c r="QTY9" s="808"/>
      <c r="QTZ9" s="808"/>
      <c r="QUA9" s="808"/>
      <c r="QUB9" s="808"/>
      <c r="QUC9" s="808"/>
      <c r="QUD9" s="808"/>
      <c r="QUE9" s="808"/>
      <c r="QUF9" s="808"/>
      <c r="QUG9" s="808"/>
      <c r="QUH9" s="808"/>
      <c r="QUI9" s="808"/>
      <c r="QUJ9" s="808"/>
      <c r="QUK9" s="808"/>
      <c r="QUL9" s="808"/>
      <c r="QUM9" s="808"/>
      <c r="QUN9" s="808"/>
      <c r="QUO9" s="808"/>
      <c r="QUP9" s="808"/>
      <c r="QUQ9" s="808"/>
      <c r="QUR9" s="808"/>
      <c r="QUS9" s="808"/>
      <c r="QUT9" s="808"/>
      <c r="QUU9" s="808"/>
      <c r="QUV9" s="808"/>
      <c r="QUW9" s="808"/>
      <c r="QUX9" s="808"/>
      <c r="QUY9" s="808"/>
      <c r="QUZ9" s="808"/>
      <c r="QVA9" s="808"/>
      <c r="QVB9" s="808"/>
      <c r="QVC9" s="808"/>
      <c r="QVD9" s="808"/>
      <c r="QVE9" s="808"/>
      <c r="QVF9" s="808"/>
      <c r="QVG9" s="808"/>
      <c r="QVH9" s="808"/>
      <c r="QVI9" s="808"/>
      <c r="QVJ9" s="808"/>
      <c r="QVK9" s="808"/>
      <c r="QVL9" s="808"/>
      <c r="QVM9" s="808"/>
      <c r="QVN9" s="808"/>
      <c r="QVO9" s="808"/>
      <c r="QVP9" s="808"/>
      <c r="QVQ9" s="808"/>
      <c r="QVR9" s="808"/>
      <c r="QVS9" s="808"/>
      <c r="QVT9" s="808"/>
      <c r="QVU9" s="808"/>
      <c r="QVV9" s="808"/>
      <c r="QVW9" s="808"/>
      <c r="QVX9" s="808"/>
      <c r="QVY9" s="808"/>
      <c r="QVZ9" s="808"/>
      <c r="QWA9" s="808"/>
      <c r="QWB9" s="808"/>
      <c r="QWC9" s="808"/>
      <c r="QWD9" s="808"/>
      <c r="QWE9" s="808"/>
      <c r="QWF9" s="808"/>
      <c r="QWG9" s="808"/>
      <c r="QWH9" s="808"/>
      <c r="QWI9" s="808"/>
      <c r="QWJ9" s="808"/>
      <c r="QWK9" s="808"/>
      <c r="QWL9" s="808"/>
      <c r="QWM9" s="808"/>
      <c r="QWN9" s="808"/>
      <c r="QWO9" s="808"/>
      <c r="QWP9" s="808"/>
      <c r="QWQ9" s="808"/>
      <c r="QWR9" s="808"/>
      <c r="QWS9" s="808"/>
      <c r="QWT9" s="808"/>
      <c r="QWU9" s="808"/>
      <c r="QWV9" s="808"/>
      <c r="QWW9" s="808"/>
      <c r="QWX9" s="808"/>
      <c r="QWY9" s="808"/>
      <c r="QWZ9" s="808"/>
      <c r="QXA9" s="808"/>
      <c r="QXB9" s="808"/>
      <c r="QXC9" s="808"/>
      <c r="QXD9" s="808"/>
      <c r="QXE9" s="808"/>
      <c r="QXF9" s="808"/>
      <c r="QXG9" s="808"/>
      <c r="QXH9" s="808"/>
      <c r="QXI9" s="808"/>
      <c r="QXJ9" s="808"/>
      <c r="QXK9" s="808"/>
      <c r="QXL9" s="808"/>
      <c r="QXM9" s="808"/>
      <c r="QXN9" s="808"/>
      <c r="QXO9" s="808"/>
      <c r="QXP9" s="808"/>
      <c r="QXQ9" s="808"/>
      <c r="QXR9" s="808"/>
      <c r="QXS9" s="808"/>
      <c r="QXT9" s="808"/>
      <c r="QXU9" s="808"/>
      <c r="QXV9" s="808"/>
      <c r="QXW9" s="808"/>
      <c r="QXX9" s="808"/>
      <c r="QXY9" s="808"/>
      <c r="QXZ9" s="808"/>
      <c r="QYA9" s="808"/>
      <c r="QYB9" s="808"/>
      <c r="QYC9" s="808"/>
      <c r="QYD9" s="808"/>
      <c r="QYE9" s="808"/>
      <c r="QYF9" s="808"/>
      <c r="QYG9" s="808"/>
      <c r="QYH9" s="808"/>
      <c r="QYI9" s="808"/>
      <c r="QYJ9" s="808"/>
      <c r="QYK9" s="808"/>
      <c r="QYL9" s="808"/>
      <c r="QYM9" s="808"/>
      <c r="QYN9" s="808"/>
      <c r="QYO9" s="808"/>
      <c r="QYP9" s="808"/>
      <c r="QYQ9" s="808"/>
      <c r="QYR9" s="808"/>
      <c r="QYS9" s="808"/>
      <c r="QYT9" s="808"/>
      <c r="QYU9" s="808"/>
      <c r="QYV9" s="808"/>
      <c r="QYW9" s="808"/>
      <c r="QYX9" s="808"/>
      <c r="QYY9" s="808"/>
      <c r="QYZ9" s="808"/>
      <c r="QZA9" s="808"/>
      <c r="QZB9" s="808"/>
      <c r="QZC9" s="808"/>
      <c r="QZD9" s="808"/>
      <c r="QZE9" s="808"/>
      <c r="QZF9" s="808"/>
      <c r="QZG9" s="808"/>
      <c r="QZH9" s="808"/>
      <c r="QZI9" s="808"/>
      <c r="QZJ9" s="808"/>
      <c r="QZK9" s="808"/>
      <c r="QZL9" s="808"/>
      <c r="QZM9" s="808"/>
      <c r="QZN9" s="808"/>
      <c r="QZO9" s="808"/>
      <c r="QZP9" s="808"/>
      <c r="QZQ9" s="808"/>
      <c r="QZR9" s="808"/>
      <c r="QZS9" s="808"/>
      <c r="QZT9" s="808"/>
      <c r="QZU9" s="808"/>
      <c r="QZV9" s="808"/>
      <c r="QZW9" s="808"/>
      <c r="QZX9" s="808"/>
      <c r="QZY9" s="808"/>
      <c r="QZZ9" s="808"/>
      <c r="RAA9" s="808"/>
      <c r="RAB9" s="808"/>
      <c r="RAC9" s="808"/>
      <c r="RAD9" s="808"/>
      <c r="RAE9" s="808"/>
      <c r="RAF9" s="808"/>
      <c r="RAG9" s="808"/>
      <c r="RAH9" s="808"/>
      <c r="RAI9" s="808"/>
      <c r="RAJ9" s="808"/>
      <c r="RAK9" s="808"/>
      <c r="RAL9" s="808"/>
      <c r="RAM9" s="808"/>
      <c r="RAN9" s="808"/>
      <c r="RAO9" s="808"/>
      <c r="RAP9" s="808"/>
      <c r="RAQ9" s="808"/>
      <c r="RAR9" s="808"/>
      <c r="RAS9" s="808"/>
      <c r="RAT9" s="808"/>
      <c r="RAU9" s="808"/>
      <c r="RAV9" s="808"/>
      <c r="RAW9" s="808"/>
      <c r="RAX9" s="808"/>
      <c r="RAY9" s="808"/>
      <c r="RAZ9" s="808"/>
      <c r="RBA9" s="808"/>
      <c r="RBB9" s="808"/>
      <c r="RBC9" s="808"/>
      <c r="RBD9" s="808"/>
      <c r="RBE9" s="808"/>
      <c r="RBF9" s="808"/>
      <c r="RBG9" s="808"/>
      <c r="RBH9" s="808"/>
      <c r="RBI9" s="808"/>
      <c r="RBJ9" s="808"/>
      <c r="RBK9" s="808"/>
      <c r="RBL9" s="808"/>
      <c r="RBM9" s="808"/>
      <c r="RBN9" s="808"/>
      <c r="RBO9" s="808"/>
      <c r="RBP9" s="808"/>
      <c r="RBQ9" s="808"/>
      <c r="RBR9" s="808"/>
      <c r="RBS9" s="808"/>
      <c r="RBT9" s="808"/>
      <c r="RBU9" s="808"/>
      <c r="RBV9" s="808"/>
      <c r="RBW9" s="808"/>
      <c r="RBX9" s="808"/>
      <c r="RBY9" s="808"/>
      <c r="RBZ9" s="808"/>
      <c r="RCA9" s="808"/>
      <c r="RCB9" s="808"/>
      <c r="RCC9" s="808"/>
      <c r="RCD9" s="808"/>
      <c r="RCE9" s="808"/>
      <c r="RCF9" s="808"/>
      <c r="RCG9" s="808"/>
      <c r="RCH9" s="808"/>
      <c r="RCI9" s="808"/>
      <c r="RCJ9" s="808"/>
      <c r="RCK9" s="808"/>
      <c r="RCL9" s="808"/>
      <c r="RCM9" s="808"/>
      <c r="RCN9" s="808"/>
      <c r="RCO9" s="808"/>
      <c r="RCP9" s="808"/>
      <c r="RCQ9" s="808"/>
      <c r="RCR9" s="808"/>
      <c r="RCS9" s="808"/>
      <c r="RCT9" s="808"/>
      <c r="RCU9" s="808"/>
      <c r="RCV9" s="808"/>
      <c r="RCW9" s="808"/>
      <c r="RCX9" s="808"/>
      <c r="RCY9" s="808"/>
      <c r="RCZ9" s="808"/>
      <c r="RDA9" s="808"/>
      <c r="RDB9" s="808"/>
      <c r="RDC9" s="808"/>
      <c r="RDD9" s="808"/>
      <c r="RDE9" s="808"/>
      <c r="RDF9" s="808"/>
      <c r="RDG9" s="808"/>
      <c r="RDH9" s="808"/>
      <c r="RDI9" s="808"/>
      <c r="RDJ9" s="808"/>
      <c r="RDK9" s="808"/>
      <c r="RDL9" s="808"/>
      <c r="RDM9" s="808"/>
      <c r="RDN9" s="808"/>
      <c r="RDO9" s="808"/>
      <c r="RDP9" s="808"/>
      <c r="RDQ9" s="808"/>
      <c r="RDR9" s="808"/>
      <c r="RDS9" s="808"/>
      <c r="RDT9" s="808"/>
      <c r="RDU9" s="808"/>
      <c r="RDV9" s="808"/>
      <c r="RDW9" s="808"/>
      <c r="RDX9" s="808"/>
      <c r="RDY9" s="808"/>
      <c r="RDZ9" s="808"/>
      <c r="REA9" s="808"/>
      <c r="REB9" s="808"/>
      <c r="REC9" s="808"/>
      <c r="RED9" s="808"/>
      <c r="REE9" s="808"/>
      <c r="REF9" s="808"/>
      <c r="REG9" s="808"/>
      <c r="REH9" s="808"/>
      <c r="REI9" s="808"/>
      <c r="REJ9" s="808"/>
      <c r="REK9" s="808"/>
      <c r="REL9" s="808"/>
      <c r="REM9" s="808"/>
      <c r="REN9" s="808"/>
      <c r="REO9" s="808"/>
      <c r="REP9" s="808"/>
      <c r="REQ9" s="808"/>
      <c r="RER9" s="808"/>
      <c r="RES9" s="808"/>
      <c r="RET9" s="808"/>
      <c r="REU9" s="808"/>
      <c r="REV9" s="808"/>
      <c r="REW9" s="808"/>
      <c r="REX9" s="808"/>
      <c r="REY9" s="808"/>
      <c r="REZ9" s="808"/>
      <c r="RFA9" s="808"/>
      <c r="RFB9" s="808"/>
      <c r="RFC9" s="808"/>
      <c r="RFD9" s="808"/>
      <c r="RFE9" s="808"/>
      <c r="RFF9" s="808"/>
      <c r="RFG9" s="808"/>
      <c r="RFH9" s="808"/>
      <c r="RFI9" s="808"/>
      <c r="RFJ9" s="808"/>
      <c r="RFK9" s="808"/>
      <c r="RFL9" s="808"/>
      <c r="RFM9" s="808"/>
      <c r="RFN9" s="808"/>
      <c r="RFO9" s="808"/>
      <c r="RFP9" s="808"/>
      <c r="RFQ9" s="808"/>
      <c r="RFR9" s="808"/>
      <c r="RFS9" s="808"/>
      <c r="RFT9" s="808"/>
      <c r="RFU9" s="808"/>
      <c r="RFV9" s="808"/>
      <c r="RFW9" s="808"/>
      <c r="RFX9" s="808"/>
      <c r="RFY9" s="808"/>
      <c r="RFZ9" s="808"/>
      <c r="RGA9" s="808"/>
      <c r="RGB9" s="808"/>
      <c r="RGC9" s="808"/>
      <c r="RGD9" s="808"/>
      <c r="RGE9" s="808"/>
      <c r="RGF9" s="808"/>
      <c r="RGG9" s="808"/>
      <c r="RGH9" s="808"/>
      <c r="RGI9" s="808"/>
      <c r="RGJ9" s="808"/>
      <c r="RGK9" s="808"/>
      <c r="RGL9" s="808"/>
      <c r="RGM9" s="808"/>
      <c r="RGN9" s="808"/>
      <c r="RGO9" s="808"/>
      <c r="RGP9" s="808"/>
      <c r="RGQ9" s="808"/>
      <c r="RGR9" s="808"/>
      <c r="RGS9" s="808"/>
      <c r="RGT9" s="808"/>
      <c r="RGU9" s="808"/>
      <c r="RGV9" s="808"/>
      <c r="RGW9" s="808"/>
      <c r="RGX9" s="808"/>
      <c r="RGY9" s="808"/>
      <c r="RGZ9" s="808"/>
      <c r="RHA9" s="808"/>
      <c r="RHB9" s="808"/>
      <c r="RHC9" s="808"/>
      <c r="RHD9" s="808"/>
      <c r="RHE9" s="808"/>
      <c r="RHF9" s="808"/>
      <c r="RHG9" s="808"/>
      <c r="RHH9" s="808"/>
      <c r="RHI9" s="808"/>
      <c r="RHJ9" s="808"/>
      <c r="RHK9" s="808"/>
      <c r="RHL9" s="808"/>
      <c r="RHM9" s="808"/>
      <c r="RHN9" s="808"/>
      <c r="RHO9" s="808"/>
      <c r="RHP9" s="808"/>
      <c r="RHQ9" s="808"/>
      <c r="RHR9" s="808"/>
      <c r="RHS9" s="808"/>
      <c r="RHT9" s="808"/>
      <c r="RHU9" s="808"/>
      <c r="RHV9" s="808"/>
      <c r="RHW9" s="808"/>
      <c r="RHX9" s="808"/>
      <c r="RHY9" s="808"/>
      <c r="RHZ9" s="808"/>
      <c r="RIA9" s="808"/>
      <c r="RIB9" s="808"/>
      <c r="RIC9" s="808"/>
      <c r="RID9" s="808"/>
      <c r="RIE9" s="808"/>
      <c r="RIF9" s="808"/>
      <c r="RIG9" s="808"/>
      <c r="RIH9" s="808"/>
      <c r="RII9" s="808"/>
      <c r="RIJ9" s="808"/>
      <c r="RIK9" s="808"/>
      <c r="RIL9" s="808"/>
      <c r="RIM9" s="808"/>
      <c r="RIN9" s="808"/>
      <c r="RIO9" s="808"/>
      <c r="RIP9" s="808"/>
      <c r="RIQ9" s="808"/>
      <c r="RIR9" s="808"/>
      <c r="RIS9" s="808"/>
      <c r="RIT9" s="808"/>
      <c r="RIU9" s="808"/>
      <c r="RIV9" s="808"/>
      <c r="RIW9" s="808"/>
      <c r="RIX9" s="808"/>
      <c r="RIY9" s="808"/>
      <c r="RIZ9" s="808"/>
      <c r="RJA9" s="808"/>
      <c r="RJB9" s="808"/>
      <c r="RJC9" s="808"/>
      <c r="RJD9" s="808"/>
      <c r="RJE9" s="808"/>
      <c r="RJF9" s="808"/>
      <c r="RJG9" s="808"/>
      <c r="RJH9" s="808"/>
      <c r="RJI9" s="808"/>
      <c r="RJJ9" s="808"/>
      <c r="RJK9" s="808"/>
      <c r="RJL9" s="808"/>
      <c r="RJM9" s="808"/>
      <c r="RJN9" s="808"/>
      <c r="RJO9" s="808"/>
      <c r="RJP9" s="808"/>
      <c r="RJQ9" s="808"/>
      <c r="RJR9" s="808"/>
      <c r="RJS9" s="808"/>
      <c r="RJT9" s="808"/>
      <c r="RJU9" s="808"/>
      <c r="RJV9" s="808"/>
      <c r="RJW9" s="808"/>
      <c r="RJX9" s="808"/>
      <c r="RJY9" s="808"/>
      <c r="RJZ9" s="808"/>
      <c r="RKA9" s="808"/>
      <c r="RKB9" s="808"/>
      <c r="RKC9" s="808"/>
      <c r="RKD9" s="808"/>
      <c r="RKE9" s="808"/>
      <c r="RKF9" s="808"/>
      <c r="RKG9" s="808"/>
      <c r="RKH9" s="808"/>
      <c r="RKI9" s="808"/>
      <c r="RKJ9" s="808"/>
      <c r="RKK9" s="808"/>
      <c r="RKL9" s="808"/>
      <c r="RKM9" s="808"/>
      <c r="RKN9" s="808"/>
      <c r="RKO9" s="808"/>
      <c r="RKP9" s="808"/>
      <c r="RKQ9" s="808"/>
      <c r="RKR9" s="808"/>
      <c r="RKS9" s="808"/>
      <c r="RKT9" s="808"/>
      <c r="RKU9" s="808"/>
      <c r="RKV9" s="808"/>
      <c r="RKW9" s="808"/>
      <c r="RKX9" s="808"/>
      <c r="RKY9" s="808"/>
      <c r="RKZ9" s="808"/>
      <c r="RLA9" s="808"/>
      <c r="RLB9" s="808"/>
      <c r="RLC9" s="808"/>
      <c r="RLD9" s="808"/>
      <c r="RLE9" s="808"/>
      <c r="RLF9" s="808"/>
      <c r="RLG9" s="808"/>
      <c r="RLH9" s="808"/>
      <c r="RLI9" s="808"/>
      <c r="RLJ9" s="808"/>
      <c r="RLK9" s="808"/>
      <c r="RLL9" s="808"/>
      <c r="RLM9" s="808"/>
      <c r="RLN9" s="808"/>
      <c r="RLO9" s="808"/>
      <c r="RLP9" s="808"/>
      <c r="RLQ9" s="808"/>
      <c r="RLR9" s="808"/>
      <c r="RLS9" s="808"/>
      <c r="RLT9" s="808"/>
      <c r="RLU9" s="808"/>
      <c r="RLV9" s="808"/>
      <c r="RLW9" s="808"/>
      <c r="RLX9" s="808"/>
      <c r="RLY9" s="808"/>
      <c r="RLZ9" s="808"/>
      <c r="RMA9" s="808"/>
      <c r="RMB9" s="808"/>
      <c r="RMC9" s="808"/>
      <c r="RMD9" s="808"/>
      <c r="RME9" s="808"/>
      <c r="RMF9" s="808"/>
      <c r="RMG9" s="808"/>
      <c r="RMH9" s="808"/>
      <c r="RMI9" s="808"/>
      <c r="RMJ9" s="808"/>
      <c r="RMK9" s="808"/>
      <c r="RML9" s="808"/>
      <c r="RMM9" s="808"/>
      <c r="RMN9" s="808"/>
      <c r="RMO9" s="808"/>
      <c r="RMP9" s="808"/>
      <c r="RMQ9" s="808"/>
      <c r="RMR9" s="808"/>
      <c r="RMS9" s="808"/>
      <c r="RMT9" s="808"/>
      <c r="RMU9" s="808"/>
      <c r="RMV9" s="808"/>
      <c r="RMW9" s="808"/>
      <c r="RMX9" s="808"/>
      <c r="RMY9" s="808"/>
      <c r="RMZ9" s="808"/>
      <c r="RNA9" s="808"/>
      <c r="RNB9" s="808"/>
      <c r="RNC9" s="808"/>
      <c r="RND9" s="808"/>
      <c r="RNE9" s="808"/>
      <c r="RNF9" s="808"/>
      <c r="RNG9" s="808"/>
      <c r="RNH9" s="808"/>
      <c r="RNI9" s="808"/>
      <c r="RNJ9" s="808"/>
      <c r="RNK9" s="808"/>
      <c r="RNL9" s="808"/>
      <c r="RNM9" s="808"/>
      <c r="RNN9" s="808"/>
      <c r="RNO9" s="808"/>
      <c r="RNP9" s="808"/>
      <c r="RNQ9" s="808"/>
      <c r="RNR9" s="808"/>
      <c r="RNS9" s="808"/>
      <c r="RNT9" s="808"/>
      <c r="RNU9" s="808"/>
      <c r="RNV9" s="808"/>
      <c r="RNW9" s="808"/>
      <c r="RNX9" s="808"/>
      <c r="RNY9" s="808"/>
      <c r="RNZ9" s="808"/>
      <c r="ROA9" s="808"/>
      <c r="ROB9" s="808"/>
      <c r="ROC9" s="808"/>
      <c r="ROD9" s="808"/>
      <c r="ROE9" s="808"/>
      <c r="ROF9" s="808"/>
      <c r="ROG9" s="808"/>
      <c r="ROH9" s="808"/>
      <c r="ROI9" s="808"/>
      <c r="ROJ9" s="808"/>
      <c r="ROK9" s="808"/>
      <c r="ROL9" s="808"/>
      <c r="ROM9" s="808"/>
      <c r="RON9" s="808"/>
      <c r="ROO9" s="808"/>
      <c r="ROP9" s="808"/>
      <c r="ROQ9" s="808"/>
      <c r="ROR9" s="808"/>
      <c r="ROS9" s="808"/>
      <c r="ROT9" s="808"/>
      <c r="ROU9" s="808"/>
      <c r="ROV9" s="808"/>
      <c r="ROW9" s="808"/>
      <c r="ROX9" s="808"/>
      <c r="ROY9" s="808"/>
      <c r="ROZ9" s="808"/>
      <c r="RPA9" s="808"/>
      <c r="RPB9" s="808"/>
      <c r="RPC9" s="808"/>
      <c r="RPD9" s="808"/>
      <c r="RPE9" s="808"/>
      <c r="RPF9" s="808"/>
      <c r="RPG9" s="808"/>
      <c r="RPH9" s="808"/>
      <c r="RPI9" s="808"/>
      <c r="RPJ9" s="808"/>
      <c r="RPK9" s="808"/>
      <c r="RPL9" s="808"/>
      <c r="RPM9" s="808"/>
      <c r="RPN9" s="808"/>
      <c r="RPO9" s="808"/>
      <c r="RPP9" s="808"/>
      <c r="RPQ9" s="808"/>
      <c r="RPR9" s="808"/>
      <c r="RPS9" s="808"/>
      <c r="RPT9" s="808"/>
      <c r="RPU9" s="808"/>
      <c r="RPV9" s="808"/>
      <c r="RPW9" s="808"/>
      <c r="RPX9" s="808"/>
      <c r="RPY9" s="808"/>
      <c r="RPZ9" s="808"/>
      <c r="RQA9" s="808"/>
      <c r="RQB9" s="808"/>
      <c r="RQC9" s="808"/>
      <c r="RQD9" s="808"/>
      <c r="RQE9" s="808"/>
      <c r="RQF9" s="808"/>
      <c r="RQG9" s="808"/>
      <c r="RQH9" s="808"/>
      <c r="RQI9" s="808"/>
      <c r="RQJ9" s="808"/>
      <c r="RQK9" s="808"/>
      <c r="RQL9" s="808"/>
      <c r="RQM9" s="808"/>
      <c r="RQN9" s="808"/>
      <c r="RQO9" s="808"/>
      <c r="RQP9" s="808"/>
      <c r="RQQ9" s="808"/>
      <c r="RQR9" s="808"/>
      <c r="RQS9" s="808"/>
      <c r="RQT9" s="808"/>
      <c r="RQU9" s="808"/>
      <c r="RQV9" s="808"/>
      <c r="RQW9" s="808"/>
      <c r="RQX9" s="808"/>
      <c r="RQY9" s="808"/>
      <c r="RQZ9" s="808"/>
      <c r="RRA9" s="808"/>
      <c r="RRB9" s="808"/>
      <c r="RRC9" s="808"/>
      <c r="RRD9" s="808"/>
      <c r="RRE9" s="808"/>
      <c r="RRF9" s="808"/>
      <c r="RRG9" s="808"/>
      <c r="RRH9" s="808"/>
      <c r="RRI9" s="808"/>
      <c r="RRJ9" s="808"/>
      <c r="RRK9" s="808"/>
      <c r="RRL9" s="808"/>
      <c r="RRM9" s="808"/>
      <c r="RRN9" s="808"/>
      <c r="RRO9" s="808"/>
      <c r="RRP9" s="808"/>
      <c r="RRQ9" s="808"/>
      <c r="RRR9" s="808"/>
      <c r="RRS9" s="808"/>
      <c r="RRT9" s="808"/>
      <c r="RRU9" s="808"/>
      <c r="RRV9" s="808"/>
      <c r="RRW9" s="808"/>
      <c r="RRX9" s="808"/>
      <c r="RRY9" s="808"/>
      <c r="RRZ9" s="808"/>
      <c r="RSA9" s="808"/>
      <c r="RSB9" s="808"/>
      <c r="RSC9" s="808"/>
      <c r="RSD9" s="808"/>
      <c r="RSE9" s="808"/>
      <c r="RSF9" s="808"/>
      <c r="RSG9" s="808"/>
      <c r="RSH9" s="808"/>
      <c r="RSI9" s="808"/>
      <c r="RSJ9" s="808"/>
      <c r="RSK9" s="808"/>
      <c r="RSL9" s="808"/>
      <c r="RSM9" s="808"/>
      <c r="RSN9" s="808"/>
      <c r="RSO9" s="808"/>
      <c r="RSP9" s="808"/>
      <c r="RSQ9" s="808"/>
      <c r="RSR9" s="808"/>
      <c r="RSS9" s="808"/>
      <c r="RST9" s="808"/>
      <c r="RSU9" s="808"/>
      <c r="RSV9" s="808"/>
      <c r="RSW9" s="808"/>
      <c r="RSX9" s="808"/>
      <c r="RSY9" s="808"/>
      <c r="RSZ9" s="808"/>
      <c r="RTA9" s="808"/>
      <c r="RTB9" s="808"/>
      <c r="RTC9" s="808"/>
      <c r="RTD9" s="808"/>
      <c r="RTE9" s="808"/>
      <c r="RTF9" s="808"/>
      <c r="RTG9" s="808"/>
      <c r="RTH9" s="808"/>
      <c r="RTI9" s="808"/>
      <c r="RTJ9" s="808"/>
      <c r="RTK9" s="808"/>
      <c r="RTL9" s="808"/>
      <c r="RTM9" s="808"/>
      <c r="RTN9" s="808"/>
      <c r="RTO9" s="808"/>
      <c r="RTP9" s="808"/>
      <c r="RTQ9" s="808"/>
      <c r="RTR9" s="808"/>
      <c r="RTS9" s="808"/>
      <c r="RTT9" s="808"/>
      <c r="RTU9" s="808"/>
      <c r="RTV9" s="808"/>
      <c r="RTW9" s="808"/>
      <c r="RTX9" s="808"/>
      <c r="RTY9" s="808"/>
      <c r="RTZ9" s="808"/>
      <c r="RUA9" s="808"/>
      <c r="RUB9" s="808"/>
      <c r="RUC9" s="808"/>
      <c r="RUD9" s="808"/>
      <c r="RUE9" s="808"/>
      <c r="RUF9" s="808"/>
      <c r="RUG9" s="808"/>
      <c r="RUH9" s="808"/>
      <c r="RUI9" s="808"/>
      <c r="RUJ9" s="808"/>
      <c r="RUK9" s="808"/>
      <c r="RUL9" s="808"/>
      <c r="RUM9" s="808"/>
      <c r="RUN9" s="808"/>
      <c r="RUO9" s="808"/>
      <c r="RUP9" s="808"/>
      <c r="RUQ9" s="808"/>
      <c r="RUR9" s="808"/>
      <c r="RUS9" s="808"/>
      <c r="RUT9" s="808"/>
      <c r="RUU9" s="808"/>
      <c r="RUV9" s="808"/>
      <c r="RUW9" s="808"/>
      <c r="RUX9" s="808"/>
      <c r="RUY9" s="808"/>
      <c r="RUZ9" s="808"/>
      <c r="RVA9" s="808"/>
      <c r="RVB9" s="808"/>
      <c r="RVC9" s="808"/>
      <c r="RVD9" s="808"/>
      <c r="RVE9" s="808"/>
      <c r="RVF9" s="808"/>
      <c r="RVG9" s="808"/>
      <c r="RVH9" s="808"/>
      <c r="RVI9" s="808"/>
      <c r="RVJ9" s="808"/>
      <c r="RVK9" s="808"/>
      <c r="RVL9" s="808"/>
      <c r="RVM9" s="808"/>
      <c r="RVN9" s="808"/>
      <c r="RVO9" s="808"/>
      <c r="RVP9" s="808"/>
      <c r="RVQ9" s="808"/>
      <c r="RVR9" s="808"/>
      <c r="RVS9" s="808"/>
      <c r="RVT9" s="808"/>
      <c r="RVU9" s="808"/>
      <c r="RVV9" s="808"/>
      <c r="RVW9" s="808"/>
      <c r="RVX9" s="808"/>
      <c r="RVY9" s="808"/>
      <c r="RVZ9" s="808"/>
      <c r="RWA9" s="808"/>
      <c r="RWB9" s="808"/>
      <c r="RWC9" s="808"/>
      <c r="RWD9" s="808"/>
      <c r="RWE9" s="808"/>
      <c r="RWF9" s="808"/>
      <c r="RWG9" s="808"/>
      <c r="RWH9" s="808"/>
      <c r="RWI9" s="808"/>
      <c r="RWJ9" s="808"/>
      <c r="RWK9" s="808"/>
      <c r="RWL9" s="808"/>
      <c r="RWM9" s="808"/>
      <c r="RWN9" s="808"/>
      <c r="RWO9" s="808"/>
      <c r="RWP9" s="808"/>
      <c r="RWQ9" s="808"/>
      <c r="RWR9" s="808"/>
      <c r="RWS9" s="808"/>
      <c r="RWT9" s="808"/>
      <c r="RWU9" s="808"/>
      <c r="RWV9" s="808"/>
      <c r="RWW9" s="808"/>
      <c r="RWX9" s="808"/>
      <c r="RWY9" s="808"/>
      <c r="RWZ9" s="808"/>
      <c r="RXA9" s="808"/>
      <c r="RXB9" s="808"/>
      <c r="RXC9" s="808"/>
      <c r="RXD9" s="808"/>
      <c r="RXE9" s="808"/>
      <c r="RXF9" s="808"/>
      <c r="RXG9" s="808"/>
      <c r="RXH9" s="808"/>
      <c r="RXI9" s="808"/>
      <c r="RXJ9" s="808"/>
      <c r="RXK9" s="808"/>
      <c r="RXL9" s="808"/>
      <c r="RXM9" s="808"/>
      <c r="RXN9" s="808"/>
      <c r="RXO9" s="808"/>
      <c r="RXP9" s="808"/>
      <c r="RXQ9" s="808"/>
      <c r="RXR9" s="808"/>
      <c r="RXS9" s="808"/>
      <c r="RXT9" s="808"/>
      <c r="RXU9" s="808"/>
      <c r="RXV9" s="808"/>
      <c r="RXW9" s="808"/>
      <c r="RXX9" s="808"/>
      <c r="RXY9" s="808"/>
      <c r="RXZ9" s="808"/>
      <c r="RYA9" s="808"/>
      <c r="RYB9" s="808"/>
      <c r="RYC9" s="808"/>
      <c r="RYD9" s="808"/>
      <c r="RYE9" s="808"/>
      <c r="RYF9" s="808"/>
      <c r="RYG9" s="808"/>
      <c r="RYH9" s="808"/>
      <c r="RYI9" s="808"/>
      <c r="RYJ9" s="808"/>
      <c r="RYK9" s="808"/>
      <c r="RYL9" s="808"/>
      <c r="RYM9" s="808"/>
      <c r="RYN9" s="808"/>
      <c r="RYO9" s="808"/>
      <c r="RYP9" s="808"/>
      <c r="RYQ9" s="808"/>
      <c r="RYR9" s="808"/>
      <c r="RYS9" s="808"/>
      <c r="RYT9" s="808"/>
      <c r="RYU9" s="808"/>
      <c r="RYV9" s="808"/>
      <c r="RYW9" s="808"/>
      <c r="RYX9" s="808"/>
      <c r="RYY9" s="808"/>
      <c r="RYZ9" s="808"/>
      <c r="RZA9" s="808"/>
      <c r="RZB9" s="808"/>
      <c r="RZC9" s="808"/>
      <c r="RZD9" s="808"/>
      <c r="RZE9" s="808"/>
      <c r="RZF9" s="808"/>
      <c r="RZG9" s="808"/>
      <c r="RZH9" s="808"/>
      <c r="RZI9" s="808"/>
      <c r="RZJ9" s="808"/>
      <c r="RZK9" s="808"/>
      <c r="RZL9" s="808"/>
      <c r="RZM9" s="808"/>
      <c r="RZN9" s="808"/>
      <c r="RZO9" s="808"/>
      <c r="RZP9" s="808"/>
      <c r="RZQ9" s="808"/>
      <c r="RZR9" s="808"/>
      <c r="RZS9" s="808"/>
      <c r="RZT9" s="808"/>
      <c r="RZU9" s="808"/>
      <c r="RZV9" s="808"/>
      <c r="RZW9" s="808"/>
      <c r="RZX9" s="808"/>
      <c r="RZY9" s="808"/>
      <c r="RZZ9" s="808"/>
      <c r="SAA9" s="808"/>
      <c r="SAB9" s="808"/>
      <c r="SAC9" s="808"/>
      <c r="SAD9" s="808"/>
      <c r="SAE9" s="808"/>
      <c r="SAF9" s="808"/>
      <c r="SAG9" s="808"/>
      <c r="SAH9" s="808"/>
      <c r="SAI9" s="808"/>
      <c r="SAJ9" s="808"/>
      <c r="SAK9" s="808"/>
      <c r="SAL9" s="808"/>
      <c r="SAM9" s="808"/>
      <c r="SAN9" s="808"/>
      <c r="SAO9" s="808"/>
      <c r="SAP9" s="808"/>
      <c r="SAQ9" s="808"/>
      <c r="SAR9" s="808"/>
      <c r="SAS9" s="808"/>
      <c r="SAT9" s="808"/>
      <c r="SAU9" s="808"/>
      <c r="SAV9" s="808"/>
      <c r="SAW9" s="808"/>
      <c r="SAX9" s="808"/>
      <c r="SAY9" s="808"/>
      <c r="SAZ9" s="808"/>
      <c r="SBA9" s="808"/>
      <c r="SBB9" s="808"/>
      <c r="SBC9" s="808"/>
      <c r="SBD9" s="808"/>
      <c r="SBE9" s="808"/>
      <c r="SBF9" s="808"/>
      <c r="SBG9" s="808"/>
      <c r="SBH9" s="808"/>
      <c r="SBI9" s="808"/>
      <c r="SBJ9" s="808"/>
      <c r="SBK9" s="808"/>
      <c r="SBL9" s="808"/>
      <c r="SBM9" s="808"/>
      <c r="SBN9" s="808"/>
      <c r="SBO9" s="808"/>
      <c r="SBP9" s="808"/>
      <c r="SBQ9" s="808"/>
      <c r="SBR9" s="808"/>
      <c r="SBS9" s="808"/>
      <c r="SBT9" s="808"/>
      <c r="SBU9" s="808"/>
      <c r="SBV9" s="808"/>
      <c r="SBW9" s="808"/>
      <c r="SBX9" s="808"/>
      <c r="SBY9" s="808"/>
      <c r="SBZ9" s="808"/>
      <c r="SCA9" s="808"/>
      <c r="SCB9" s="808"/>
      <c r="SCC9" s="808"/>
      <c r="SCD9" s="808"/>
      <c r="SCE9" s="808"/>
      <c r="SCF9" s="808"/>
      <c r="SCG9" s="808"/>
      <c r="SCH9" s="808"/>
      <c r="SCI9" s="808"/>
      <c r="SCJ9" s="808"/>
      <c r="SCK9" s="808"/>
      <c r="SCL9" s="808"/>
      <c r="SCM9" s="808"/>
      <c r="SCN9" s="808"/>
      <c r="SCO9" s="808"/>
      <c r="SCP9" s="808"/>
      <c r="SCQ9" s="808"/>
      <c r="SCR9" s="808"/>
      <c r="SCS9" s="808"/>
      <c r="SCT9" s="808"/>
      <c r="SCU9" s="808"/>
      <c r="SCV9" s="808"/>
      <c r="SCW9" s="808"/>
      <c r="SCX9" s="808"/>
      <c r="SCY9" s="808"/>
      <c r="SCZ9" s="808"/>
      <c r="SDA9" s="808"/>
      <c r="SDB9" s="808"/>
      <c r="SDC9" s="808"/>
      <c r="SDD9" s="808"/>
      <c r="SDE9" s="808"/>
      <c r="SDF9" s="808"/>
      <c r="SDG9" s="808"/>
      <c r="SDH9" s="808"/>
      <c r="SDI9" s="808"/>
      <c r="SDJ9" s="808"/>
      <c r="SDK9" s="808"/>
      <c r="SDL9" s="808"/>
      <c r="SDM9" s="808"/>
      <c r="SDN9" s="808"/>
      <c r="SDO9" s="808"/>
      <c r="SDP9" s="808"/>
      <c r="SDQ9" s="808"/>
      <c r="SDR9" s="808"/>
      <c r="SDS9" s="808"/>
      <c r="SDT9" s="808"/>
      <c r="SDU9" s="808"/>
      <c r="SDV9" s="808"/>
      <c r="SDW9" s="808"/>
      <c r="SDX9" s="808"/>
      <c r="SDY9" s="808"/>
      <c r="SDZ9" s="808"/>
      <c r="SEA9" s="808"/>
      <c r="SEB9" s="808"/>
      <c r="SEC9" s="808"/>
      <c r="SED9" s="808"/>
      <c r="SEE9" s="808"/>
      <c r="SEF9" s="808"/>
      <c r="SEG9" s="808"/>
      <c r="SEH9" s="808"/>
      <c r="SEI9" s="808"/>
      <c r="SEJ9" s="808"/>
      <c r="SEK9" s="808"/>
      <c r="SEL9" s="808"/>
      <c r="SEM9" s="808"/>
      <c r="SEN9" s="808"/>
      <c r="SEO9" s="808"/>
      <c r="SEP9" s="808"/>
      <c r="SEQ9" s="808"/>
      <c r="SER9" s="808"/>
      <c r="SES9" s="808"/>
      <c r="SET9" s="808"/>
      <c r="SEU9" s="808"/>
      <c r="SEV9" s="808"/>
      <c r="SEW9" s="808"/>
      <c r="SEX9" s="808"/>
      <c r="SEY9" s="808"/>
      <c r="SEZ9" s="808"/>
      <c r="SFA9" s="808"/>
      <c r="SFB9" s="808"/>
      <c r="SFC9" s="808"/>
      <c r="SFD9" s="808"/>
      <c r="SFE9" s="808"/>
      <c r="SFF9" s="808"/>
      <c r="SFG9" s="808"/>
      <c r="SFH9" s="808"/>
      <c r="SFI9" s="808"/>
      <c r="SFJ9" s="808"/>
      <c r="SFK9" s="808"/>
      <c r="SFL9" s="808"/>
      <c r="SFM9" s="808"/>
      <c r="SFN9" s="808"/>
      <c r="SFO9" s="808"/>
      <c r="SFP9" s="808"/>
      <c r="SFQ9" s="808"/>
      <c r="SFR9" s="808"/>
      <c r="SFS9" s="808"/>
      <c r="SFT9" s="808"/>
      <c r="SFU9" s="808"/>
      <c r="SFV9" s="808"/>
      <c r="SFW9" s="808"/>
      <c r="SFX9" s="808"/>
      <c r="SFY9" s="808"/>
      <c r="SFZ9" s="808"/>
      <c r="SGA9" s="808"/>
      <c r="SGB9" s="808"/>
      <c r="SGC9" s="808"/>
      <c r="SGD9" s="808"/>
      <c r="SGE9" s="808"/>
      <c r="SGF9" s="808"/>
      <c r="SGG9" s="808"/>
      <c r="SGH9" s="808"/>
      <c r="SGI9" s="808"/>
      <c r="SGJ9" s="808"/>
      <c r="SGK9" s="808"/>
      <c r="SGL9" s="808"/>
      <c r="SGM9" s="808"/>
      <c r="SGN9" s="808"/>
      <c r="SGO9" s="808"/>
      <c r="SGP9" s="808"/>
      <c r="SGQ9" s="808"/>
      <c r="SGR9" s="808"/>
      <c r="SGS9" s="808"/>
      <c r="SGT9" s="808"/>
      <c r="SGU9" s="808"/>
      <c r="SGV9" s="808"/>
      <c r="SGW9" s="808"/>
      <c r="SGX9" s="808"/>
      <c r="SGY9" s="808"/>
      <c r="SGZ9" s="808"/>
      <c r="SHA9" s="808"/>
      <c r="SHB9" s="808"/>
      <c r="SHC9" s="808"/>
      <c r="SHD9" s="808"/>
      <c r="SHE9" s="808"/>
      <c r="SHF9" s="808"/>
      <c r="SHG9" s="808"/>
      <c r="SHH9" s="808"/>
      <c r="SHI9" s="808"/>
      <c r="SHJ9" s="808"/>
      <c r="SHK9" s="808"/>
      <c r="SHL9" s="808"/>
      <c r="SHM9" s="808"/>
      <c r="SHN9" s="808"/>
      <c r="SHO9" s="808"/>
      <c r="SHP9" s="808"/>
      <c r="SHQ9" s="808"/>
      <c r="SHR9" s="808"/>
      <c r="SHS9" s="808"/>
      <c r="SHT9" s="808"/>
      <c r="SHU9" s="808"/>
      <c r="SHV9" s="808"/>
      <c r="SHW9" s="808"/>
      <c r="SHX9" s="808"/>
      <c r="SHY9" s="808"/>
      <c r="SHZ9" s="808"/>
      <c r="SIA9" s="808"/>
      <c r="SIB9" s="808"/>
      <c r="SIC9" s="808"/>
      <c r="SID9" s="808"/>
      <c r="SIE9" s="808"/>
      <c r="SIF9" s="808"/>
      <c r="SIG9" s="808"/>
      <c r="SIH9" s="808"/>
      <c r="SII9" s="808"/>
      <c r="SIJ9" s="808"/>
      <c r="SIK9" s="808"/>
      <c r="SIL9" s="808"/>
      <c r="SIM9" s="808"/>
      <c r="SIN9" s="808"/>
      <c r="SIO9" s="808"/>
      <c r="SIP9" s="808"/>
      <c r="SIQ9" s="808"/>
      <c r="SIR9" s="808"/>
      <c r="SIS9" s="808"/>
      <c r="SIT9" s="808"/>
      <c r="SIU9" s="808"/>
      <c r="SIV9" s="808"/>
      <c r="SIW9" s="808"/>
      <c r="SIX9" s="808"/>
      <c r="SIY9" s="808"/>
      <c r="SIZ9" s="808"/>
      <c r="SJA9" s="808"/>
      <c r="SJB9" s="808"/>
      <c r="SJC9" s="808"/>
      <c r="SJD9" s="808"/>
      <c r="SJE9" s="808"/>
      <c r="SJF9" s="808"/>
      <c r="SJG9" s="808"/>
      <c r="SJH9" s="808"/>
      <c r="SJI9" s="808"/>
      <c r="SJJ9" s="808"/>
      <c r="SJK9" s="808"/>
      <c r="SJL9" s="808"/>
      <c r="SJM9" s="808"/>
      <c r="SJN9" s="808"/>
      <c r="SJO9" s="808"/>
      <c r="SJP9" s="808"/>
      <c r="SJQ9" s="808"/>
      <c r="SJR9" s="808"/>
      <c r="SJS9" s="808"/>
      <c r="SJT9" s="808"/>
      <c r="SJU9" s="808"/>
      <c r="SJV9" s="808"/>
      <c r="SJW9" s="808"/>
      <c r="SJX9" s="808"/>
      <c r="SJY9" s="808"/>
      <c r="SJZ9" s="808"/>
      <c r="SKA9" s="808"/>
      <c r="SKB9" s="808"/>
      <c r="SKC9" s="808"/>
      <c r="SKD9" s="808"/>
      <c r="SKE9" s="808"/>
      <c r="SKF9" s="808"/>
      <c r="SKG9" s="808"/>
      <c r="SKH9" s="808"/>
      <c r="SKI9" s="808"/>
      <c r="SKJ9" s="808"/>
      <c r="SKK9" s="808"/>
      <c r="SKL9" s="808"/>
      <c r="SKM9" s="808"/>
      <c r="SKN9" s="808"/>
      <c r="SKO9" s="808"/>
      <c r="SKP9" s="808"/>
      <c r="SKQ9" s="808"/>
      <c r="SKR9" s="808"/>
      <c r="SKS9" s="808"/>
      <c r="SKT9" s="808"/>
      <c r="SKU9" s="808"/>
      <c r="SKV9" s="808"/>
      <c r="SKW9" s="808"/>
      <c r="SKX9" s="808"/>
      <c r="SKY9" s="808"/>
      <c r="SKZ9" s="808"/>
      <c r="SLA9" s="808"/>
      <c r="SLB9" s="808"/>
      <c r="SLC9" s="808"/>
      <c r="SLD9" s="808"/>
      <c r="SLE9" s="808"/>
      <c r="SLF9" s="808"/>
      <c r="SLG9" s="808"/>
      <c r="SLH9" s="808"/>
      <c r="SLI9" s="808"/>
      <c r="SLJ9" s="808"/>
      <c r="SLK9" s="808"/>
      <c r="SLL9" s="808"/>
      <c r="SLM9" s="808"/>
      <c r="SLN9" s="808"/>
      <c r="SLO9" s="808"/>
      <c r="SLP9" s="808"/>
      <c r="SLQ9" s="808"/>
      <c r="SLR9" s="808"/>
      <c r="SLS9" s="808"/>
      <c r="SLT9" s="808"/>
      <c r="SLU9" s="808"/>
      <c r="SLV9" s="808"/>
      <c r="SLW9" s="808"/>
      <c r="SLX9" s="808"/>
      <c r="SLY9" s="808"/>
      <c r="SLZ9" s="808"/>
      <c r="SMA9" s="808"/>
      <c r="SMB9" s="808"/>
      <c r="SMC9" s="808"/>
      <c r="SMD9" s="808"/>
      <c r="SME9" s="808"/>
      <c r="SMF9" s="808"/>
      <c r="SMG9" s="808"/>
      <c r="SMH9" s="808"/>
      <c r="SMI9" s="808"/>
      <c r="SMJ9" s="808"/>
      <c r="SMK9" s="808"/>
      <c r="SML9" s="808"/>
      <c r="SMM9" s="808"/>
      <c r="SMN9" s="808"/>
      <c r="SMO9" s="808"/>
      <c r="SMP9" s="808"/>
      <c r="SMQ9" s="808"/>
      <c r="SMR9" s="808"/>
      <c r="SMS9" s="808"/>
      <c r="SMT9" s="808"/>
      <c r="SMU9" s="808"/>
      <c r="SMV9" s="808"/>
      <c r="SMW9" s="808"/>
      <c r="SMX9" s="808"/>
      <c r="SMY9" s="808"/>
      <c r="SMZ9" s="808"/>
      <c r="SNA9" s="808"/>
      <c r="SNB9" s="808"/>
      <c r="SNC9" s="808"/>
      <c r="SND9" s="808"/>
      <c r="SNE9" s="808"/>
      <c r="SNF9" s="808"/>
      <c r="SNG9" s="808"/>
      <c r="SNH9" s="808"/>
      <c r="SNI9" s="808"/>
      <c r="SNJ9" s="808"/>
      <c r="SNK9" s="808"/>
      <c r="SNL9" s="808"/>
      <c r="SNM9" s="808"/>
      <c r="SNN9" s="808"/>
      <c r="SNO9" s="808"/>
      <c r="SNP9" s="808"/>
      <c r="SNQ9" s="808"/>
      <c r="SNR9" s="808"/>
      <c r="SNS9" s="808"/>
      <c r="SNT9" s="808"/>
      <c r="SNU9" s="808"/>
      <c r="SNV9" s="808"/>
      <c r="SNW9" s="808"/>
      <c r="SNX9" s="808"/>
      <c r="SNY9" s="808"/>
      <c r="SNZ9" s="808"/>
      <c r="SOA9" s="808"/>
      <c r="SOB9" s="808"/>
      <c r="SOC9" s="808"/>
      <c r="SOD9" s="808"/>
      <c r="SOE9" s="808"/>
      <c r="SOF9" s="808"/>
      <c r="SOG9" s="808"/>
      <c r="SOH9" s="808"/>
      <c r="SOI9" s="808"/>
      <c r="SOJ9" s="808"/>
      <c r="SOK9" s="808"/>
      <c r="SOL9" s="808"/>
      <c r="SOM9" s="808"/>
      <c r="SON9" s="808"/>
      <c r="SOO9" s="808"/>
      <c r="SOP9" s="808"/>
      <c r="SOQ9" s="808"/>
      <c r="SOR9" s="808"/>
      <c r="SOS9" s="808"/>
      <c r="SOT9" s="808"/>
      <c r="SOU9" s="808"/>
      <c r="SOV9" s="808"/>
      <c r="SOW9" s="808"/>
      <c r="SOX9" s="808"/>
      <c r="SOY9" s="808"/>
      <c r="SOZ9" s="808"/>
      <c r="SPA9" s="808"/>
      <c r="SPB9" s="808"/>
      <c r="SPC9" s="808"/>
      <c r="SPD9" s="808"/>
      <c r="SPE9" s="808"/>
      <c r="SPF9" s="808"/>
      <c r="SPG9" s="808"/>
      <c r="SPH9" s="808"/>
      <c r="SPI9" s="808"/>
      <c r="SPJ9" s="808"/>
      <c r="SPK9" s="808"/>
      <c r="SPL9" s="808"/>
      <c r="SPM9" s="808"/>
      <c r="SPN9" s="808"/>
      <c r="SPO9" s="808"/>
      <c r="SPP9" s="808"/>
      <c r="SPQ9" s="808"/>
      <c r="SPR9" s="808"/>
      <c r="SPS9" s="808"/>
      <c r="SPT9" s="808"/>
      <c r="SPU9" s="808"/>
      <c r="SPV9" s="808"/>
      <c r="SPW9" s="808"/>
      <c r="SPX9" s="808"/>
      <c r="SPY9" s="808"/>
      <c r="SPZ9" s="808"/>
      <c r="SQA9" s="808"/>
      <c r="SQB9" s="808"/>
      <c r="SQC9" s="808"/>
      <c r="SQD9" s="808"/>
      <c r="SQE9" s="808"/>
      <c r="SQF9" s="808"/>
      <c r="SQG9" s="808"/>
      <c r="SQH9" s="808"/>
      <c r="SQI9" s="808"/>
      <c r="SQJ9" s="808"/>
      <c r="SQK9" s="808"/>
      <c r="SQL9" s="808"/>
      <c r="SQM9" s="808"/>
      <c r="SQN9" s="808"/>
      <c r="SQO9" s="808"/>
      <c r="SQP9" s="808"/>
      <c r="SQQ9" s="808"/>
      <c r="SQR9" s="808"/>
      <c r="SQS9" s="808"/>
      <c r="SQT9" s="808"/>
      <c r="SQU9" s="808"/>
      <c r="SQV9" s="808"/>
      <c r="SQW9" s="808"/>
      <c r="SQX9" s="808"/>
      <c r="SQY9" s="808"/>
      <c r="SQZ9" s="808"/>
      <c r="SRA9" s="808"/>
      <c r="SRB9" s="808"/>
      <c r="SRC9" s="808"/>
      <c r="SRD9" s="808"/>
      <c r="SRE9" s="808"/>
      <c r="SRF9" s="808"/>
      <c r="SRG9" s="808"/>
      <c r="SRH9" s="808"/>
      <c r="SRI9" s="808"/>
      <c r="SRJ9" s="808"/>
      <c r="SRK9" s="808"/>
      <c r="SRL9" s="808"/>
      <c r="SRM9" s="808"/>
      <c r="SRN9" s="808"/>
      <c r="SRO9" s="808"/>
      <c r="SRP9" s="808"/>
      <c r="SRQ9" s="808"/>
      <c r="SRR9" s="808"/>
      <c r="SRS9" s="808"/>
      <c r="SRT9" s="808"/>
      <c r="SRU9" s="808"/>
      <c r="SRV9" s="808"/>
      <c r="SRW9" s="808"/>
      <c r="SRX9" s="808"/>
      <c r="SRY9" s="808"/>
      <c r="SRZ9" s="808"/>
      <c r="SSA9" s="808"/>
      <c r="SSB9" s="808"/>
      <c r="SSC9" s="808"/>
      <c r="SSD9" s="808"/>
      <c r="SSE9" s="808"/>
      <c r="SSF9" s="808"/>
      <c r="SSG9" s="808"/>
      <c r="SSH9" s="808"/>
      <c r="SSI9" s="808"/>
      <c r="SSJ9" s="808"/>
      <c r="SSK9" s="808"/>
      <c r="SSL9" s="808"/>
      <c r="SSM9" s="808"/>
      <c r="SSN9" s="808"/>
      <c r="SSO9" s="808"/>
      <c r="SSP9" s="808"/>
      <c r="SSQ9" s="808"/>
      <c r="SSR9" s="808"/>
      <c r="SSS9" s="808"/>
      <c r="SST9" s="808"/>
      <c r="SSU9" s="808"/>
      <c r="SSV9" s="808"/>
      <c r="SSW9" s="808"/>
      <c r="SSX9" s="808"/>
      <c r="SSY9" s="808"/>
      <c r="SSZ9" s="808"/>
      <c r="STA9" s="808"/>
      <c r="STB9" s="808"/>
      <c r="STC9" s="808"/>
      <c r="STD9" s="808"/>
      <c r="STE9" s="808"/>
      <c r="STF9" s="808"/>
      <c r="STG9" s="808"/>
      <c r="STH9" s="808"/>
      <c r="STI9" s="808"/>
      <c r="STJ9" s="808"/>
      <c r="STK9" s="808"/>
      <c r="STL9" s="808"/>
      <c r="STM9" s="808"/>
      <c r="STN9" s="808"/>
      <c r="STO9" s="808"/>
      <c r="STP9" s="808"/>
      <c r="STQ9" s="808"/>
      <c r="STR9" s="808"/>
      <c r="STS9" s="808"/>
      <c r="STT9" s="808"/>
      <c r="STU9" s="808"/>
      <c r="STV9" s="808"/>
      <c r="STW9" s="808"/>
      <c r="STX9" s="808"/>
      <c r="STY9" s="808"/>
      <c r="STZ9" s="808"/>
      <c r="SUA9" s="808"/>
      <c r="SUB9" s="808"/>
      <c r="SUC9" s="808"/>
      <c r="SUD9" s="808"/>
      <c r="SUE9" s="808"/>
      <c r="SUF9" s="808"/>
      <c r="SUG9" s="808"/>
      <c r="SUH9" s="808"/>
      <c r="SUI9" s="808"/>
      <c r="SUJ9" s="808"/>
      <c r="SUK9" s="808"/>
      <c r="SUL9" s="808"/>
      <c r="SUM9" s="808"/>
      <c r="SUN9" s="808"/>
      <c r="SUO9" s="808"/>
      <c r="SUP9" s="808"/>
      <c r="SUQ9" s="808"/>
      <c r="SUR9" s="808"/>
      <c r="SUS9" s="808"/>
      <c r="SUT9" s="808"/>
      <c r="SUU9" s="808"/>
      <c r="SUV9" s="808"/>
      <c r="SUW9" s="808"/>
      <c r="SUX9" s="808"/>
      <c r="SUY9" s="808"/>
      <c r="SUZ9" s="808"/>
      <c r="SVA9" s="808"/>
      <c r="SVB9" s="808"/>
      <c r="SVC9" s="808"/>
      <c r="SVD9" s="808"/>
      <c r="SVE9" s="808"/>
      <c r="SVF9" s="808"/>
      <c r="SVG9" s="808"/>
      <c r="SVH9" s="808"/>
      <c r="SVI9" s="808"/>
      <c r="SVJ9" s="808"/>
      <c r="SVK9" s="808"/>
      <c r="SVL9" s="808"/>
      <c r="SVM9" s="808"/>
      <c r="SVN9" s="808"/>
      <c r="SVO9" s="808"/>
      <c r="SVP9" s="808"/>
      <c r="SVQ9" s="808"/>
      <c r="SVR9" s="808"/>
      <c r="SVS9" s="808"/>
      <c r="SVT9" s="808"/>
      <c r="SVU9" s="808"/>
      <c r="SVV9" s="808"/>
      <c r="SVW9" s="808"/>
      <c r="SVX9" s="808"/>
      <c r="SVY9" s="808"/>
      <c r="SVZ9" s="808"/>
      <c r="SWA9" s="808"/>
      <c r="SWB9" s="808"/>
      <c r="SWC9" s="808"/>
      <c r="SWD9" s="808"/>
      <c r="SWE9" s="808"/>
      <c r="SWF9" s="808"/>
      <c r="SWG9" s="808"/>
      <c r="SWH9" s="808"/>
      <c r="SWI9" s="808"/>
      <c r="SWJ9" s="808"/>
      <c r="SWK9" s="808"/>
      <c r="SWL9" s="808"/>
      <c r="SWM9" s="808"/>
      <c r="SWN9" s="808"/>
      <c r="SWO9" s="808"/>
      <c r="SWP9" s="808"/>
      <c r="SWQ9" s="808"/>
      <c r="SWR9" s="808"/>
      <c r="SWS9" s="808"/>
      <c r="SWT9" s="808"/>
      <c r="SWU9" s="808"/>
      <c r="SWV9" s="808"/>
      <c r="SWW9" s="808"/>
      <c r="SWX9" s="808"/>
      <c r="SWY9" s="808"/>
      <c r="SWZ9" s="808"/>
      <c r="SXA9" s="808"/>
      <c r="SXB9" s="808"/>
      <c r="SXC9" s="808"/>
      <c r="SXD9" s="808"/>
      <c r="SXE9" s="808"/>
      <c r="SXF9" s="808"/>
      <c r="SXG9" s="808"/>
      <c r="SXH9" s="808"/>
      <c r="SXI9" s="808"/>
      <c r="SXJ9" s="808"/>
      <c r="SXK9" s="808"/>
      <c r="SXL9" s="808"/>
      <c r="SXM9" s="808"/>
      <c r="SXN9" s="808"/>
      <c r="SXO9" s="808"/>
      <c r="SXP9" s="808"/>
      <c r="SXQ9" s="808"/>
      <c r="SXR9" s="808"/>
      <c r="SXS9" s="808"/>
      <c r="SXT9" s="808"/>
      <c r="SXU9" s="808"/>
      <c r="SXV9" s="808"/>
      <c r="SXW9" s="808"/>
      <c r="SXX9" s="808"/>
      <c r="SXY9" s="808"/>
      <c r="SXZ9" s="808"/>
      <c r="SYA9" s="808"/>
      <c r="SYB9" s="808"/>
      <c r="SYC9" s="808"/>
      <c r="SYD9" s="808"/>
      <c r="SYE9" s="808"/>
      <c r="SYF9" s="808"/>
      <c r="SYG9" s="808"/>
      <c r="SYH9" s="808"/>
      <c r="SYI9" s="808"/>
      <c r="SYJ9" s="808"/>
      <c r="SYK9" s="808"/>
      <c r="SYL9" s="808"/>
      <c r="SYM9" s="808"/>
      <c r="SYN9" s="808"/>
      <c r="SYO9" s="808"/>
      <c r="SYP9" s="808"/>
      <c r="SYQ9" s="808"/>
      <c r="SYR9" s="808"/>
      <c r="SYS9" s="808"/>
      <c r="SYT9" s="808"/>
      <c r="SYU9" s="808"/>
      <c r="SYV9" s="808"/>
      <c r="SYW9" s="808"/>
      <c r="SYX9" s="808"/>
      <c r="SYY9" s="808"/>
      <c r="SYZ9" s="808"/>
      <c r="SZA9" s="808"/>
      <c r="SZB9" s="808"/>
      <c r="SZC9" s="808"/>
      <c r="SZD9" s="808"/>
      <c r="SZE9" s="808"/>
      <c r="SZF9" s="808"/>
      <c r="SZG9" s="808"/>
      <c r="SZH9" s="808"/>
      <c r="SZI9" s="808"/>
      <c r="SZJ9" s="808"/>
      <c r="SZK9" s="808"/>
      <c r="SZL9" s="808"/>
      <c r="SZM9" s="808"/>
      <c r="SZN9" s="808"/>
      <c r="SZO9" s="808"/>
      <c r="SZP9" s="808"/>
      <c r="SZQ9" s="808"/>
      <c r="SZR9" s="808"/>
      <c r="SZS9" s="808"/>
      <c r="SZT9" s="808"/>
      <c r="SZU9" s="808"/>
      <c r="SZV9" s="808"/>
      <c r="SZW9" s="808"/>
      <c r="SZX9" s="808"/>
      <c r="SZY9" s="808"/>
      <c r="SZZ9" s="808"/>
      <c r="TAA9" s="808"/>
      <c r="TAB9" s="808"/>
      <c r="TAC9" s="808"/>
      <c r="TAD9" s="808"/>
      <c r="TAE9" s="808"/>
      <c r="TAF9" s="808"/>
      <c r="TAG9" s="808"/>
      <c r="TAH9" s="808"/>
      <c r="TAI9" s="808"/>
      <c r="TAJ9" s="808"/>
      <c r="TAK9" s="808"/>
      <c r="TAL9" s="808"/>
      <c r="TAM9" s="808"/>
      <c r="TAN9" s="808"/>
      <c r="TAO9" s="808"/>
      <c r="TAP9" s="808"/>
      <c r="TAQ9" s="808"/>
      <c r="TAR9" s="808"/>
      <c r="TAS9" s="808"/>
      <c r="TAT9" s="808"/>
      <c r="TAU9" s="808"/>
      <c r="TAV9" s="808"/>
      <c r="TAW9" s="808"/>
      <c r="TAX9" s="808"/>
      <c r="TAY9" s="808"/>
      <c r="TAZ9" s="808"/>
      <c r="TBA9" s="808"/>
      <c r="TBB9" s="808"/>
      <c r="TBC9" s="808"/>
      <c r="TBD9" s="808"/>
      <c r="TBE9" s="808"/>
      <c r="TBF9" s="808"/>
      <c r="TBG9" s="808"/>
      <c r="TBH9" s="808"/>
      <c r="TBI9" s="808"/>
      <c r="TBJ9" s="808"/>
      <c r="TBK9" s="808"/>
      <c r="TBL9" s="808"/>
      <c r="TBM9" s="808"/>
      <c r="TBN9" s="808"/>
      <c r="TBO9" s="808"/>
      <c r="TBP9" s="808"/>
      <c r="TBQ9" s="808"/>
      <c r="TBR9" s="808"/>
      <c r="TBS9" s="808"/>
      <c r="TBT9" s="808"/>
      <c r="TBU9" s="808"/>
      <c r="TBV9" s="808"/>
      <c r="TBW9" s="808"/>
      <c r="TBX9" s="808"/>
      <c r="TBY9" s="808"/>
      <c r="TBZ9" s="808"/>
      <c r="TCA9" s="808"/>
      <c r="TCB9" s="808"/>
      <c r="TCC9" s="808"/>
      <c r="TCD9" s="808"/>
      <c r="TCE9" s="808"/>
      <c r="TCF9" s="808"/>
      <c r="TCG9" s="808"/>
      <c r="TCH9" s="808"/>
      <c r="TCI9" s="808"/>
      <c r="TCJ9" s="808"/>
      <c r="TCK9" s="808"/>
      <c r="TCL9" s="808"/>
      <c r="TCM9" s="808"/>
      <c r="TCN9" s="808"/>
      <c r="TCO9" s="808"/>
      <c r="TCP9" s="808"/>
      <c r="TCQ9" s="808"/>
      <c r="TCR9" s="808"/>
      <c r="TCS9" s="808"/>
      <c r="TCT9" s="808"/>
      <c r="TCU9" s="808"/>
      <c r="TCV9" s="808"/>
      <c r="TCW9" s="808"/>
      <c r="TCX9" s="808"/>
      <c r="TCY9" s="808"/>
      <c r="TCZ9" s="808"/>
      <c r="TDA9" s="808"/>
      <c r="TDB9" s="808"/>
      <c r="TDC9" s="808"/>
      <c r="TDD9" s="808"/>
      <c r="TDE9" s="808"/>
      <c r="TDF9" s="808"/>
      <c r="TDG9" s="808"/>
      <c r="TDH9" s="808"/>
      <c r="TDI9" s="808"/>
      <c r="TDJ9" s="808"/>
      <c r="TDK9" s="808"/>
      <c r="TDL9" s="808"/>
      <c r="TDM9" s="808"/>
      <c r="TDN9" s="808"/>
      <c r="TDO9" s="808"/>
      <c r="TDP9" s="808"/>
      <c r="TDQ9" s="808"/>
      <c r="TDR9" s="808"/>
      <c r="TDS9" s="808"/>
      <c r="TDT9" s="808"/>
      <c r="TDU9" s="808"/>
      <c r="TDV9" s="808"/>
      <c r="TDW9" s="808"/>
      <c r="TDX9" s="808"/>
      <c r="TDY9" s="808"/>
      <c r="TDZ9" s="808"/>
      <c r="TEA9" s="808"/>
      <c r="TEB9" s="808"/>
      <c r="TEC9" s="808"/>
      <c r="TED9" s="808"/>
      <c r="TEE9" s="808"/>
      <c r="TEF9" s="808"/>
      <c r="TEG9" s="808"/>
      <c r="TEH9" s="808"/>
      <c r="TEI9" s="808"/>
      <c r="TEJ9" s="808"/>
      <c r="TEK9" s="808"/>
      <c r="TEL9" s="808"/>
      <c r="TEM9" s="808"/>
      <c r="TEN9" s="808"/>
      <c r="TEO9" s="808"/>
      <c r="TEP9" s="808"/>
      <c r="TEQ9" s="808"/>
      <c r="TER9" s="808"/>
      <c r="TES9" s="808"/>
      <c r="TET9" s="808"/>
      <c r="TEU9" s="808"/>
      <c r="TEV9" s="808"/>
      <c r="TEW9" s="808"/>
      <c r="TEX9" s="808"/>
      <c r="TEY9" s="808"/>
      <c r="TEZ9" s="808"/>
      <c r="TFA9" s="808"/>
      <c r="TFB9" s="808"/>
      <c r="TFC9" s="808"/>
      <c r="TFD9" s="808"/>
      <c r="TFE9" s="808"/>
      <c r="TFF9" s="808"/>
      <c r="TFG9" s="808"/>
      <c r="TFH9" s="808"/>
      <c r="TFI9" s="808"/>
      <c r="TFJ9" s="808"/>
      <c r="TFK9" s="808"/>
      <c r="TFL9" s="808"/>
      <c r="TFM9" s="808"/>
      <c r="TFN9" s="808"/>
      <c r="TFO9" s="808"/>
      <c r="TFP9" s="808"/>
      <c r="TFQ9" s="808"/>
      <c r="TFR9" s="808"/>
      <c r="TFS9" s="808"/>
      <c r="TFT9" s="808"/>
      <c r="TFU9" s="808"/>
      <c r="TFV9" s="808"/>
      <c r="TFW9" s="808"/>
      <c r="TFX9" s="808"/>
      <c r="TFY9" s="808"/>
      <c r="TFZ9" s="808"/>
      <c r="TGA9" s="808"/>
      <c r="TGB9" s="808"/>
      <c r="TGC9" s="808"/>
      <c r="TGD9" s="808"/>
      <c r="TGE9" s="808"/>
      <c r="TGF9" s="808"/>
      <c r="TGG9" s="808"/>
      <c r="TGH9" s="808"/>
      <c r="TGI9" s="808"/>
      <c r="TGJ9" s="808"/>
      <c r="TGK9" s="808"/>
      <c r="TGL9" s="808"/>
      <c r="TGM9" s="808"/>
      <c r="TGN9" s="808"/>
      <c r="TGO9" s="808"/>
      <c r="TGP9" s="808"/>
      <c r="TGQ9" s="808"/>
      <c r="TGR9" s="808"/>
      <c r="TGS9" s="808"/>
      <c r="TGT9" s="808"/>
      <c r="TGU9" s="808"/>
      <c r="TGV9" s="808"/>
      <c r="TGW9" s="808"/>
      <c r="TGX9" s="808"/>
      <c r="TGY9" s="808"/>
      <c r="TGZ9" s="808"/>
      <c r="THA9" s="808"/>
      <c r="THB9" s="808"/>
      <c r="THC9" s="808"/>
      <c r="THD9" s="808"/>
      <c r="THE9" s="808"/>
      <c r="THF9" s="808"/>
      <c r="THG9" s="808"/>
      <c r="THH9" s="808"/>
      <c r="THI9" s="808"/>
      <c r="THJ9" s="808"/>
      <c r="THK9" s="808"/>
      <c r="THL9" s="808"/>
      <c r="THM9" s="808"/>
      <c r="THN9" s="808"/>
      <c r="THO9" s="808"/>
      <c r="THP9" s="808"/>
      <c r="THQ9" s="808"/>
      <c r="THR9" s="808"/>
      <c r="THS9" s="808"/>
      <c r="THT9" s="808"/>
      <c r="THU9" s="808"/>
      <c r="THV9" s="808"/>
      <c r="THW9" s="808"/>
      <c r="THX9" s="808"/>
      <c r="THY9" s="808"/>
      <c r="THZ9" s="808"/>
      <c r="TIA9" s="808"/>
      <c r="TIB9" s="808"/>
      <c r="TIC9" s="808"/>
      <c r="TID9" s="808"/>
      <c r="TIE9" s="808"/>
      <c r="TIF9" s="808"/>
      <c r="TIG9" s="808"/>
      <c r="TIH9" s="808"/>
      <c r="TII9" s="808"/>
      <c r="TIJ9" s="808"/>
      <c r="TIK9" s="808"/>
      <c r="TIL9" s="808"/>
      <c r="TIM9" s="808"/>
      <c r="TIN9" s="808"/>
      <c r="TIO9" s="808"/>
      <c r="TIP9" s="808"/>
      <c r="TIQ9" s="808"/>
      <c r="TIR9" s="808"/>
      <c r="TIS9" s="808"/>
      <c r="TIT9" s="808"/>
      <c r="TIU9" s="808"/>
      <c r="TIV9" s="808"/>
      <c r="TIW9" s="808"/>
      <c r="TIX9" s="808"/>
      <c r="TIY9" s="808"/>
      <c r="TIZ9" s="808"/>
      <c r="TJA9" s="808"/>
      <c r="TJB9" s="808"/>
      <c r="TJC9" s="808"/>
      <c r="TJD9" s="808"/>
      <c r="TJE9" s="808"/>
      <c r="TJF9" s="808"/>
      <c r="TJG9" s="808"/>
      <c r="TJH9" s="808"/>
      <c r="TJI9" s="808"/>
      <c r="TJJ9" s="808"/>
      <c r="TJK9" s="808"/>
      <c r="TJL9" s="808"/>
      <c r="TJM9" s="808"/>
      <c r="TJN9" s="808"/>
      <c r="TJO9" s="808"/>
      <c r="TJP9" s="808"/>
      <c r="TJQ9" s="808"/>
      <c r="TJR9" s="808"/>
      <c r="TJS9" s="808"/>
      <c r="TJT9" s="808"/>
      <c r="TJU9" s="808"/>
      <c r="TJV9" s="808"/>
      <c r="TJW9" s="808"/>
      <c r="TJX9" s="808"/>
      <c r="TJY9" s="808"/>
      <c r="TJZ9" s="808"/>
      <c r="TKA9" s="808"/>
      <c r="TKB9" s="808"/>
      <c r="TKC9" s="808"/>
      <c r="TKD9" s="808"/>
      <c r="TKE9" s="808"/>
      <c r="TKF9" s="808"/>
      <c r="TKG9" s="808"/>
      <c r="TKH9" s="808"/>
      <c r="TKI9" s="808"/>
      <c r="TKJ9" s="808"/>
      <c r="TKK9" s="808"/>
      <c r="TKL9" s="808"/>
      <c r="TKM9" s="808"/>
      <c r="TKN9" s="808"/>
      <c r="TKO9" s="808"/>
      <c r="TKP9" s="808"/>
      <c r="TKQ9" s="808"/>
      <c r="TKR9" s="808"/>
      <c r="TKS9" s="808"/>
      <c r="TKT9" s="808"/>
      <c r="TKU9" s="808"/>
      <c r="TKV9" s="808"/>
      <c r="TKW9" s="808"/>
      <c r="TKX9" s="808"/>
      <c r="TKY9" s="808"/>
      <c r="TKZ9" s="808"/>
      <c r="TLA9" s="808"/>
      <c r="TLB9" s="808"/>
      <c r="TLC9" s="808"/>
      <c r="TLD9" s="808"/>
      <c r="TLE9" s="808"/>
      <c r="TLF9" s="808"/>
      <c r="TLG9" s="808"/>
      <c r="TLH9" s="808"/>
      <c r="TLI9" s="808"/>
      <c r="TLJ9" s="808"/>
      <c r="TLK9" s="808"/>
      <c r="TLL9" s="808"/>
      <c r="TLM9" s="808"/>
      <c r="TLN9" s="808"/>
      <c r="TLO9" s="808"/>
      <c r="TLP9" s="808"/>
      <c r="TLQ9" s="808"/>
      <c r="TLR9" s="808"/>
      <c r="TLS9" s="808"/>
      <c r="TLT9" s="808"/>
      <c r="TLU9" s="808"/>
      <c r="TLV9" s="808"/>
      <c r="TLW9" s="808"/>
      <c r="TLX9" s="808"/>
      <c r="TLY9" s="808"/>
      <c r="TLZ9" s="808"/>
      <c r="TMA9" s="808"/>
      <c r="TMB9" s="808"/>
      <c r="TMC9" s="808"/>
      <c r="TMD9" s="808"/>
      <c r="TME9" s="808"/>
      <c r="TMF9" s="808"/>
      <c r="TMG9" s="808"/>
      <c r="TMH9" s="808"/>
      <c r="TMI9" s="808"/>
      <c r="TMJ9" s="808"/>
      <c r="TMK9" s="808"/>
      <c r="TML9" s="808"/>
      <c r="TMM9" s="808"/>
      <c r="TMN9" s="808"/>
      <c r="TMO9" s="808"/>
      <c r="TMP9" s="808"/>
      <c r="TMQ9" s="808"/>
      <c r="TMR9" s="808"/>
      <c r="TMS9" s="808"/>
      <c r="TMT9" s="808"/>
      <c r="TMU9" s="808"/>
      <c r="TMV9" s="808"/>
      <c r="TMW9" s="808"/>
      <c r="TMX9" s="808"/>
      <c r="TMY9" s="808"/>
      <c r="TMZ9" s="808"/>
      <c r="TNA9" s="808"/>
      <c r="TNB9" s="808"/>
      <c r="TNC9" s="808"/>
      <c r="TND9" s="808"/>
      <c r="TNE9" s="808"/>
      <c r="TNF9" s="808"/>
      <c r="TNG9" s="808"/>
      <c r="TNH9" s="808"/>
      <c r="TNI9" s="808"/>
      <c r="TNJ9" s="808"/>
      <c r="TNK9" s="808"/>
      <c r="TNL9" s="808"/>
      <c r="TNM9" s="808"/>
      <c r="TNN9" s="808"/>
      <c r="TNO9" s="808"/>
      <c r="TNP9" s="808"/>
      <c r="TNQ9" s="808"/>
      <c r="TNR9" s="808"/>
      <c r="TNS9" s="808"/>
      <c r="TNT9" s="808"/>
      <c r="TNU9" s="808"/>
      <c r="TNV9" s="808"/>
      <c r="TNW9" s="808"/>
      <c r="TNX9" s="808"/>
      <c r="TNY9" s="808"/>
      <c r="TNZ9" s="808"/>
      <c r="TOA9" s="808"/>
      <c r="TOB9" s="808"/>
      <c r="TOC9" s="808"/>
      <c r="TOD9" s="808"/>
      <c r="TOE9" s="808"/>
      <c r="TOF9" s="808"/>
      <c r="TOG9" s="808"/>
      <c r="TOH9" s="808"/>
      <c r="TOI9" s="808"/>
      <c r="TOJ9" s="808"/>
      <c r="TOK9" s="808"/>
      <c r="TOL9" s="808"/>
      <c r="TOM9" s="808"/>
      <c r="TON9" s="808"/>
      <c r="TOO9" s="808"/>
      <c r="TOP9" s="808"/>
      <c r="TOQ9" s="808"/>
      <c r="TOR9" s="808"/>
      <c r="TOS9" s="808"/>
      <c r="TOT9" s="808"/>
      <c r="TOU9" s="808"/>
      <c r="TOV9" s="808"/>
      <c r="TOW9" s="808"/>
      <c r="TOX9" s="808"/>
      <c r="TOY9" s="808"/>
      <c r="TOZ9" s="808"/>
      <c r="TPA9" s="808"/>
      <c r="TPB9" s="808"/>
      <c r="TPC9" s="808"/>
      <c r="TPD9" s="808"/>
      <c r="TPE9" s="808"/>
      <c r="TPF9" s="808"/>
      <c r="TPG9" s="808"/>
      <c r="TPH9" s="808"/>
      <c r="TPI9" s="808"/>
      <c r="TPJ9" s="808"/>
      <c r="TPK9" s="808"/>
      <c r="TPL9" s="808"/>
      <c r="TPM9" s="808"/>
      <c r="TPN9" s="808"/>
      <c r="TPO9" s="808"/>
      <c r="TPP9" s="808"/>
      <c r="TPQ9" s="808"/>
      <c r="TPR9" s="808"/>
      <c r="TPS9" s="808"/>
      <c r="TPT9" s="808"/>
      <c r="TPU9" s="808"/>
      <c r="TPV9" s="808"/>
      <c r="TPW9" s="808"/>
      <c r="TPX9" s="808"/>
      <c r="TPY9" s="808"/>
      <c r="TPZ9" s="808"/>
      <c r="TQA9" s="808"/>
      <c r="TQB9" s="808"/>
      <c r="TQC9" s="808"/>
      <c r="TQD9" s="808"/>
      <c r="TQE9" s="808"/>
      <c r="TQF9" s="808"/>
      <c r="TQG9" s="808"/>
      <c r="TQH9" s="808"/>
      <c r="TQI9" s="808"/>
      <c r="TQJ9" s="808"/>
      <c r="TQK9" s="808"/>
      <c r="TQL9" s="808"/>
      <c r="TQM9" s="808"/>
      <c r="TQN9" s="808"/>
      <c r="TQO9" s="808"/>
      <c r="TQP9" s="808"/>
      <c r="TQQ9" s="808"/>
      <c r="TQR9" s="808"/>
      <c r="TQS9" s="808"/>
      <c r="TQT9" s="808"/>
      <c r="TQU9" s="808"/>
      <c r="TQV9" s="808"/>
      <c r="TQW9" s="808"/>
      <c r="TQX9" s="808"/>
      <c r="TQY9" s="808"/>
      <c r="TQZ9" s="808"/>
      <c r="TRA9" s="808"/>
      <c r="TRB9" s="808"/>
      <c r="TRC9" s="808"/>
      <c r="TRD9" s="808"/>
      <c r="TRE9" s="808"/>
      <c r="TRF9" s="808"/>
      <c r="TRG9" s="808"/>
      <c r="TRH9" s="808"/>
      <c r="TRI9" s="808"/>
      <c r="TRJ9" s="808"/>
      <c r="TRK9" s="808"/>
      <c r="TRL9" s="808"/>
      <c r="TRM9" s="808"/>
      <c r="TRN9" s="808"/>
      <c r="TRO9" s="808"/>
      <c r="TRP9" s="808"/>
      <c r="TRQ9" s="808"/>
      <c r="TRR9" s="808"/>
      <c r="TRS9" s="808"/>
      <c r="TRT9" s="808"/>
      <c r="TRU9" s="808"/>
      <c r="TRV9" s="808"/>
      <c r="TRW9" s="808"/>
      <c r="TRX9" s="808"/>
      <c r="TRY9" s="808"/>
      <c r="TRZ9" s="808"/>
      <c r="TSA9" s="808"/>
      <c r="TSB9" s="808"/>
      <c r="TSC9" s="808"/>
      <c r="TSD9" s="808"/>
      <c r="TSE9" s="808"/>
      <c r="TSF9" s="808"/>
      <c r="TSG9" s="808"/>
      <c r="TSH9" s="808"/>
      <c r="TSI9" s="808"/>
      <c r="TSJ9" s="808"/>
      <c r="TSK9" s="808"/>
      <c r="TSL9" s="808"/>
      <c r="TSM9" s="808"/>
      <c r="TSN9" s="808"/>
      <c r="TSO9" s="808"/>
      <c r="TSP9" s="808"/>
      <c r="TSQ9" s="808"/>
      <c r="TSR9" s="808"/>
      <c r="TSS9" s="808"/>
      <c r="TST9" s="808"/>
      <c r="TSU9" s="808"/>
      <c r="TSV9" s="808"/>
      <c r="TSW9" s="808"/>
      <c r="TSX9" s="808"/>
      <c r="TSY9" s="808"/>
      <c r="TSZ9" s="808"/>
      <c r="TTA9" s="808"/>
      <c r="TTB9" s="808"/>
      <c r="TTC9" s="808"/>
      <c r="TTD9" s="808"/>
      <c r="TTE9" s="808"/>
      <c r="TTF9" s="808"/>
      <c r="TTG9" s="808"/>
      <c r="TTH9" s="808"/>
      <c r="TTI9" s="808"/>
      <c r="TTJ9" s="808"/>
      <c r="TTK9" s="808"/>
      <c r="TTL9" s="808"/>
      <c r="TTM9" s="808"/>
      <c r="TTN9" s="808"/>
      <c r="TTO9" s="808"/>
      <c r="TTP9" s="808"/>
      <c r="TTQ9" s="808"/>
      <c r="TTR9" s="808"/>
      <c r="TTS9" s="808"/>
      <c r="TTT9" s="808"/>
      <c r="TTU9" s="808"/>
      <c r="TTV9" s="808"/>
      <c r="TTW9" s="808"/>
      <c r="TTX9" s="808"/>
      <c r="TTY9" s="808"/>
      <c r="TTZ9" s="808"/>
      <c r="TUA9" s="808"/>
      <c r="TUB9" s="808"/>
      <c r="TUC9" s="808"/>
      <c r="TUD9" s="808"/>
      <c r="TUE9" s="808"/>
      <c r="TUF9" s="808"/>
      <c r="TUG9" s="808"/>
      <c r="TUH9" s="808"/>
      <c r="TUI9" s="808"/>
      <c r="TUJ9" s="808"/>
      <c r="TUK9" s="808"/>
      <c r="TUL9" s="808"/>
      <c r="TUM9" s="808"/>
      <c r="TUN9" s="808"/>
      <c r="TUO9" s="808"/>
      <c r="TUP9" s="808"/>
      <c r="TUQ9" s="808"/>
      <c r="TUR9" s="808"/>
      <c r="TUS9" s="808"/>
      <c r="TUT9" s="808"/>
      <c r="TUU9" s="808"/>
      <c r="TUV9" s="808"/>
      <c r="TUW9" s="808"/>
      <c r="TUX9" s="808"/>
      <c r="TUY9" s="808"/>
      <c r="TUZ9" s="808"/>
      <c r="TVA9" s="808"/>
      <c r="TVB9" s="808"/>
      <c r="TVC9" s="808"/>
      <c r="TVD9" s="808"/>
      <c r="TVE9" s="808"/>
      <c r="TVF9" s="808"/>
      <c r="TVG9" s="808"/>
      <c r="TVH9" s="808"/>
      <c r="TVI9" s="808"/>
      <c r="TVJ9" s="808"/>
      <c r="TVK9" s="808"/>
      <c r="TVL9" s="808"/>
      <c r="TVM9" s="808"/>
      <c r="TVN9" s="808"/>
      <c r="TVO9" s="808"/>
      <c r="TVP9" s="808"/>
      <c r="TVQ9" s="808"/>
      <c r="TVR9" s="808"/>
      <c r="TVS9" s="808"/>
      <c r="TVT9" s="808"/>
      <c r="TVU9" s="808"/>
      <c r="TVV9" s="808"/>
      <c r="TVW9" s="808"/>
      <c r="TVX9" s="808"/>
      <c r="TVY9" s="808"/>
      <c r="TVZ9" s="808"/>
      <c r="TWA9" s="808"/>
      <c r="TWB9" s="808"/>
      <c r="TWC9" s="808"/>
      <c r="TWD9" s="808"/>
      <c r="TWE9" s="808"/>
      <c r="TWF9" s="808"/>
      <c r="TWG9" s="808"/>
      <c r="TWH9" s="808"/>
      <c r="TWI9" s="808"/>
      <c r="TWJ9" s="808"/>
      <c r="TWK9" s="808"/>
      <c r="TWL9" s="808"/>
      <c r="TWM9" s="808"/>
      <c r="TWN9" s="808"/>
      <c r="TWO9" s="808"/>
      <c r="TWP9" s="808"/>
      <c r="TWQ9" s="808"/>
      <c r="TWR9" s="808"/>
      <c r="TWS9" s="808"/>
      <c r="TWT9" s="808"/>
      <c r="TWU9" s="808"/>
      <c r="TWV9" s="808"/>
      <c r="TWW9" s="808"/>
      <c r="TWX9" s="808"/>
      <c r="TWY9" s="808"/>
      <c r="TWZ9" s="808"/>
      <c r="TXA9" s="808"/>
      <c r="TXB9" s="808"/>
      <c r="TXC9" s="808"/>
      <c r="TXD9" s="808"/>
      <c r="TXE9" s="808"/>
      <c r="TXF9" s="808"/>
      <c r="TXG9" s="808"/>
      <c r="TXH9" s="808"/>
      <c r="TXI9" s="808"/>
      <c r="TXJ9" s="808"/>
      <c r="TXK9" s="808"/>
      <c r="TXL9" s="808"/>
      <c r="TXM9" s="808"/>
      <c r="TXN9" s="808"/>
      <c r="TXO9" s="808"/>
      <c r="TXP9" s="808"/>
      <c r="TXQ9" s="808"/>
      <c r="TXR9" s="808"/>
      <c r="TXS9" s="808"/>
      <c r="TXT9" s="808"/>
      <c r="TXU9" s="808"/>
      <c r="TXV9" s="808"/>
      <c r="TXW9" s="808"/>
      <c r="TXX9" s="808"/>
      <c r="TXY9" s="808"/>
      <c r="TXZ9" s="808"/>
      <c r="TYA9" s="808"/>
      <c r="TYB9" s="808"/>
      <c r="TYC9" s="808"/>
      <c r="TYD9" s="808"/>
      <c r="TYE9" s="808"/>
      <c r="TYF9" s="808"/>
      <c r="TYG9" s="808"/>
      <c r="TYH9" s="808"/>
      <c r="TYI9" s="808"/>
      <c r="TYJ9" s="808"/>
      <c r="TYK9" s="808"/>
      <c r="TYL9" s="808"/>
      <c r="TYM9" s="808"/>
      <c r="TYN9" s="808"/>
      <c r="TYO9" s="808"/>
      <c r="TYP9" s="808"/>
      <c r="TYQ9" s="808"/>
      <c r="TYR9" s="808"/>
      <c r="TYS9" s="808"/>
      <c r="TYT9" s="808"/>
      <c r="TYU9" s="808"/>
      <c r="TYV9" s="808"/>
      <c r="TYW9" s="808"/>
      <c r="TYX9" s="808"/>
      <c r="TYY9" s="808"/>
      <c r="TYZ9" s="808"/>
      <c r="TZA9" s="808"/>
      <c r="TZB9" s="808"/>
      <c r="TZC9" s="808"/>
      <c r="TZD9" s="808"/>
      <c r="TZE9" s="808"/>
      <c r="TZF9" s="808"/>
      <c r="TZG9" s="808"/>
      <c r="TZH9" s="808"/>
      <c r="TZI9" s="808"/>
      <c r="TZJ9" s="808"/>
      <c r="TZK9" s="808"/>
      <c r="TZL9" s="808"/>
      <c r="TZM9" s="808"/>
      <c r="TZN9" s="808"/>
      <c r="TZO9" s="808"/>
      <c r="TZP9" s="808"/>
      <c r="TZQ9" s="808"/>
      <c r="TZR9" s="808"/>
      <c r="TZS9" s="808"/>
      <c r="TZT9" s="808"/>
      <c r="TZU9" s="808"/>
      <c r="TZV9" s="808"/>
      <c r="TZW9" s="808"/>
      <c r="TZX9" s="808"/>
      <c r="TZY9" s="808"/>
      <c r="TZZ9" s="808"/>
      <c r="UAA9" s="808"/>
      <c r="UAB9" s="808"/>
      <c r="UAC9" s="808"/>
      <c r="UAD9" s="808"/>
      <c r="UAE9" s="808"/>
      <c r="UAF9" s="808"/>
      <c r="UAG9" s="808"/>
      <c r="UAH9" s="808"/>
      <c r="UAI9" s="808"/>
      <c r="UAJ9" s="808"/>
      <c r="UAK9" s="808"/>
      <c r="UAL9" s="808"/>
      <c r="UAM9" s="808"/>
      <c r="UAN9" s="808"/>
      <c r="UAO9" s="808"/>
      <c r="UAP9" s="808"/>
      <c r="UAQ9" s="808"/>
      <c r="UAR9" s="808"/>
      <c r="UAS9" s="808"/>
      <c r="UAT9" s="808"/>
      <c r="UAU9" s="808"/>
      <c r="UAV9" s="808"/>
      <c r="UAW9" s="808"/>
      <c r="UAX9" s="808"/>
      <c r="UAY9" s="808"/>
      <c r="UAZ9" s="808"/>
      <c r="UBA9" s="808"/>
      <c r="UBB9" s="808"/>
      <c r="UBC9" s="808"/>
      <c r="UBD9" s="808"/>
      <c r="UBE9" s="808"/>
      <c r="UBF9" s="808"/>
      <c r="UBG9" s="808"/>
      <c r="UBH9" s="808"/>
      <c r="UBI9" s="808"/>
      <c r="UBJ9" s="808"/>
      <c r="UBK9" s="808"/>
      <c r="UBL9" s="808"/>
      <c r="UBM9" s="808"/>
      <c r="UBN9" s="808"/>
      <c r="UBO9" s="808"/>
      <c r="UBP9" s="808"/>
      <c r="UBQ9" s="808"/>
      <c r="UBR9" s="808"/>
      <c r="UBS9" s="808"/>
      <c r="UBT9" s="808"/>
      <c r="UBU9" s="808"/>
      <c r="UBV9" s="808"/>
      <c r="UBW9" s="808"/>
      <c r="UBX9" s="808"/>
      <c r="UBY9" s="808"/>
      <c r="UBZ9" s="808"/>
      <c r="UCA9" s="808"/>
      <c r="UCB9" s="808"/>
      <c r="UCC9" s="808"/>
      <c r="UCD9" s="808"/>
      <c r="UCE9" s="808"/>
      <c r="UCF9" s="808"/>
      <c r="UCG9" s="808"/>
      <c r="UCH9" s="808"/>
      <c r="UCI9" s="808"/>
      <c r="UCJ9" s="808"/>
      <c r="UCK9" s="808"/>
      <c r="UCL9" s="808"/>
      <c r="UCM9" s="808"/>
      <c r="UCN9" s="808"/>
      <c r="UCO9" s="808"/>
      <c r="UCP9" s="808"/>
      <c r="UCQ9" s="808"/>
      <c r="UCR9" s="808"/>
      <c r="UCS9" s="808"/>
      <c r="UCT9" s="808"/>
      <c r="UCU9" s="808"/>
      <c r="UCV9" s="808"/>
      <c r="UCW9" s="808"/>
      <c r="UCX9" s="808"/>
      <c r="UCY9" s="808"/>
      <c r="UCZ9" s="808"/>
      <c r="UDA9" s="808"/>
      <c r="UDB9" s="808"/>
      <c r="UDC9" s="808"/>
      <c r="UDD9" s="808"/>
      <c r="UDE9" s="808"/>
      <c r="UDF9" s="808"/>
      <c r="UDG9" s="808"/>
      <c r="UDH9" s="808"/>
      <c r="UDI9" s="808"/>
      <c r="UDJ9" s="808"/>
      <c r="UDK9" s="808"/>
      <c r="UDL9" s="808"/>
      <c r="UDM9" s="808"/>
      <c r="UDN9" s="808"/>
      <c r="UDO9" s="808"/>
      <c r="UDP9" s="808"/>
      <c r="UDQ9" s="808"/>
      <c r="UDR9" s="808"/>
      <c r="UDS9" s="808"/>
      <c r="UDT9" s="808"/>
      <c r="UDU9" s="808"/>
      <c r="UDV9" s="808"/>
      <c r="UDW9" s="808"/>
      <c r="UDX9" s="808"/>
      <c r="UDY9" s="808"/>
      <c r="UDZ9" s="808"/>
      <c r="UEA9" s="808"/>
      <c r="UEB9" s="808"/>
      <c r="UEC9" s="808"/>
      <c r="UED9" s="808"/>
      <c r="UEE9" s="808"/>
      <c r="UEF9" s="808"/>
      <c r="UEG9" s="808"/>
      <c r="UEH9" s="808"/>
      <c r="UEI9" s="808"/>
      <c r="UEJ9" s="808"/>
      <c r="UEK9" s="808"/>
      <c r="UEL9" s="808"/>
      <c r="UEM9" s="808"/>
      <c r="UEN9" s="808"/>
      <c r="UEO9" s="808"/>
      <c r="UEP9" s="808"/>
      <c r="UEQ9" s="808"/>
      <c r="UER9" s="808"/>
      <c r="UES9" s="808"/>
      <c r="UET9" s="808"/>
      <c r="UEU9" s="808"/>
      <c r="UEV9" s="808"/>
      <c r="UEW9" s="808"/>
      <c r="UEX9" s="808"/>
      <c r="UEY9" s="808"/>
      <c r="UEZ9" s="808"/>
      <c r="UFA9" s="808"/>
      <c r="UFB9" s="808"/>
      <c r="UFC9" s="808"/>
      <c r="UFD9" s="808"/>
      <c r="UFE9" s="808"/>
      <c r="UFF9" s="808"/>
      <c r="UFG9" s="808"/>
      <c r="UFH9" s="808"/>
      <c r="UFI9" s="808"/>
      <c r="UFJ9" s="808"/>
      <c r="UFK9" s="808"/>
      <c r="UFL9" s="808"/>
      <c r="UFM9" s="808"/>
      <c r="UFN9" s="808"/>
      <c r="UFO9" s="808"/>
      <c r="UFP9" s="808"/>
      <c r="UFQ9" s="808"/>
      <c r="UFR9" s="808"/>
      <c r="UFS9" s="808"/>
      <c r="UFT9" s="808"/>
      <c r="UFU9" s="808"/>
      <c r="UFV9" s="808"/>
      <c r="UFW9" s="808"/>
      <c r="UFX9" s="808"/>
      <c r="UFY9" s="808"/>
      <c r="UFZ9" s="808"/>
      <c r="UGA9" s="808"/>
      <c r="UGB9" s="808"/>
      <c r="UGC9" s="808"/>
      <c r="UGD9" s="808"/>
      <c r="UGE9" s="808"/>
      <c r="UGF9" s="808"/>
      <c r="UGG9" s="808"/>
      <c r="UGH9" s="808"/>
      <c r="UGI9" s="808"/>
      <c r="UGJ9" s="808"/>
      <c r="UGK9" s="808"/>
      <c r="UGL9" s="808"/>
      <c r="UGM9" s="808"/>
      <c r="UGN9" s="808"/>
      <c r="UGO9" s="808"/>
      <c r="UGP9" s="808"/>
      <c r="UGQ9" s="808"/>
      <c r="UGR9" s="808"/>
      <c r="UGS9" s="808"/>
      <c r="UGT9" s="808"/>
      <c r="UGU9" s="808"/>
      <c r="UGV9" s="808"/>
      <c r="UGW9" s="808"/>
      <c r="UGX9" s="808"/>
      <c r="UGY9" s="808"/>
      <c r="UGZ9" s="808"/>
      <c r="UHA9" s="808"/>
      <c r="UHB9" s="808"/>
      <c r="UHC9" s="808"/>
      <c r="UHD9" s="808"/>
      <c r="UHE9" s="808"/>
      <c r="UHF9" s="808"/>
      <c r="UHG9" s="808"/>
      <c r="UHH9" s="808"/>
      <c r="UHI9" s="808"/>
      <c r="UHJ9" s="808"/>
      <c r="UHK9" s="808"/>
      <c r="UHL9" s="808"/>
      <c r="UHM9" s="808"/>
      <c r="UHN9" s="808"/>
      <c r="UHO9" s="808"/>
      <c r="UHP9" s="808"/>
      <c r="UHQ9" s="808"/>
      <c r="UHR9" s="808"/>
      <c r="UHS9" s="808"/>
      <c r="UHT9" s="808"/>
      <c r="UHU9" s="808"/>
      <c r="UHV9" s="808"/>
      <c r="UHW9" s="808"/>
      <c r="UHX9" s="808"/>
      <c r="UHY9" s="808"/>
      <c r="UHZ9" s="808"/>
      <c r="UIA9" s="808"/>
      <c r="UIB9" s="808"/>
      <c r="UIC9" s="808"/>
      <c r="UID9" s="808"/>
      <c r="UIE9" s="808"/>
      <c r="UIF9" s="808"/>
      <c r="UIG9" s="808"/>
      <c r="UIH9" s="808"/>
      <c r="UII9" s="808"/>
      <c r="UIJ9" s="808"/>
      <c r="UIK9" s="808"/>
      <c r="UIL9" s="808"/>
      <c r="UIM9" s="808"/>
      <c r="UIN9" s="808"/>
      <c r="UIO9" s="808"/>
      <c r="UIP9" s="808"/>
      <c r="UIQ9" s="808"/>
      <c r="UIR9" s="808"/>
      <c r="UIS9" s="808"/>
      <c r="UIT9" s="808"/>
      <c r="UIU9" s="808"/>
      <c r="UIV9" s="808"/>
      <c r="UIW9" s="808"/>
      <c r="UIX9" s="808"/>
      <c r="UIY9" s="808"/>
      <c r="UIZ9" s="808"/>
      <c r="UJA9" s="808"/>
      <c r="UJB9" s="808"/>
      <c r="UJC9" s="808"/>
      <c r="UJD9" s="808"/>
      <c r="UJE9" s="808"/>
      <c r="UJF9" s="808"/>
      <c r="UJG9" s="808"/>
      <c r="UJH9" s="808"/>
      <c r="UJI9" s="808"/>
      <c r="UJJ9" s="808"/>
      <c r="UJK9" s="808"/>
      <c r="UJL9" s="808"/>
      <c r="UJM9" s="808"/>
      <c r="UJN9" s="808"/>
      <c r="UJO9" s="808"/>
      <c r="UJP9" s="808"/>
      <c r="UJQ9" s="808"/>
      <c r="UJR9" s="808"/>
      <c r="UJS9" s="808"/>
      <c r="UJT9" s="808"/>
      <c r="UJU9" s="808"/>
      <c r="UJV9" s="808"/>
      <c r="UJW9" s="808"/>
      <c r="UJX9" s="808"/>
      <c r="UJY9" s="808"/>
      <c r="UJZ9" s="808"/>
      <c r="UKA9" s="808"/>
      <c r="UKB9" s="808"/>
      <c r="UKC9" s="808"/>
      <c r="UKD9" s="808"/>
      <c r="UKE9" s="808"/>
      <c r="UKF9" s="808"/>
      <c r="UKG9" s="808"/>
      <c r="UKH9" s="808"/>
      <c r="UKI9" s="808"/>
      <c r="UKJ9" s="808"/>
      <c r="UKK9" s="808"/>
      <c r="UKL9" s="808"/>
      <c r="UKM9" s="808"/>
      <c r="UKN9" s="808"/>
      <c r="UKO9" s="808"/>
      <c r="UKP9" s="808"/>
      <c r="UKQ9" s="808"/>
      <c r="UKR9" s="808"/>
      <c r="UKS9" s="808"/>
      <c r="UKT9" s="808"/>
      <c r="UKU9" s="808"/>
      <c r="UKV9" s="808"/>
      <c r="UKW9" s="808"/>
      <c r="UKX9" s="808"/>
      <c r="UKY9" s="808"/>
      <c r="UKZ9" s="808"/>
      <c r="ULA9" s="808"/>
      <c r="ULB9" s="808"/>
      <c r="ULC9" s="808"/>
      <c r="ULD9" s="808"/>
      <c r="ULE9" s="808"/>
      <c r="ULF9" s="808"/>
      <c r="ULG9" s="808"/>
      <c r="ULH9" s="808"/>
      <c r="ULI9" s="808"/>
      <c r="ULJ9" s="808"/>
      <c r="ULK9" s="808"/>
      <c r="ULL9" s="808"/>
      <c r="ULM9" s="808"/>
      <c r="ULN9" s="808"/>
      <c r="ULO9" s="808"/>
      <c r="ULP9" s="808"/>
      <c r="ULQ9" s="808"/>
      <c r="ULR9" s="808"/>
      <c r="ULS9" s="808"/>
      <c r="ULT9" s="808"/>
      <c r="ULU9" s="808"/>
      <c r="ULV9" s="808"/>
      <c r="ULW9" s="808"/>
      <c r="ULX9" s="808"/>
      <c r="ULY9" s="808"/>
      <c r="ULZ9" s="808"/>
      <c r="UMA9" s="808"/>
      <c r="UMB9" s="808"/>
      <c r="UMC9" s="808"/>
      <c r="UMD9" s="808"/>
      <c r="UME9" s="808"/>
      <c r="UMF9" s="808"/>
      <c r="UMG9" s="808"/>
      <c r="UMH9" s="808"/>
      <c r="UMI9" s="808"/>
      <c r="UMJ9" s="808"/>
      <c r="UMK9" s="808"/>
      <c r="UML9" s="808"/>
      <c r="UMM9" s="808"/>
      <c r="UMN9" s="808"/>
      <c r="UMO9" s="808"/>
      <c r="UMP9" s="808"/>
      <c r="UMQ9" s="808"/>
      <c r="UMR9" s="808"/>
      <c r="UMS9" s="808"/>
      <c r="UMT9" s="808"/>
      <c r="UMU9" s="808"/>
      <c r="UMV9" s="808"/>
      <c r="UMW9" s="808"/>
      <c r="UMX9" s="808"/>
      <c r="UMY9" s="808"/>
      <c r="UMZ9" s="808"/>
      <c r="UNA9" s="808"/>
      <c r="UNB9" s="808"/>
      <c r="UNC9" s="808"/>
      <c r="UND9" s="808"/>
      <c r="UNE9" s="808"/>
      <c r="UNF9" s="808"/>
      <c r="UNG9" s="808"/>
      <c r="UNH9" s="808"/>
      <c r="UNI9" s="808"/>
      <c r="UNJ9" s="808"/>
      <c r="UNK9" s="808"/>
      <c r="UNL9" s="808"/>
      <c r="UNM9" s="808"/>
      <c r="UNN9" s="808"/>
      <c r="UNO9" s="808"/>
      <c r="UNP9" s="808"/>
      <c r="UNQ9" s="808"/>
      <c r="UNR9" s="808"/>
      <c r="UNS9" s="808"/>
      <c r="UNT9" s="808"/>
      <c r="UNU9" s="808"/>
      <c r="UNV9" s="808"/>
      <c r="UNW9" s="808"/>
      <c r="UNX9" s="808"/>
      <c r="UNY9" s="808"/>
      <c r="UNZ9" s="808"/>
      <c r="UOA9" s="808"/>
      <c r="UOB9" s="808"/>
      <c r="UOC9" s="808"/>
      <c r="UOD9" s="808"/>
      <c r="UOE9" s="808"/>
      <c r="UOF9" s="808"/>
      <c r="UOG9" s="808"/>
      <c r="UOH9" s="808"/>
      <c r="UOI9" s="808"/>
      <c r="UOJ9" s="808"/>
      <c r="UOK9" s="808"/>
      <c r="UOL9" s="808"/>
      <c r="UOM9" s="808"/>
      <c r="UON9" s="808"/>
      <c r="UOO9" s="808"/>
      <c r="UOP9" s="808"/>
      <c r="UOQ9" s="808"/>
      <c r="UOR9" s="808"/>
      <c r="UOS9" s="808"/>
      <c r="UOT9" s="808"/>
      <c r="UOU9" s="808"/>
      <c r="UOV9" s="808"/>
      <c r="UOW9" s="808"/>
      <c r="UOX9" s="808"/>
      <c r="UOY9" s="808"/>
      <c r="UOZ9" s="808"/>
      <c r="UPA9" s="808"/>
      <c r="UPB9" s="808"/>
      <c r="UPC9" s="808"/>
      <c r="UPD9" s="808"/>
      <c r="UPE9" s="808"/>
      <c r="UPF9" s="808"/>
      <c r="UPG9" s="808"/>
      <c r="UPH9" s="808"/>
      <c r="UPI9" s="808"/>
      <c r="UPJ9" s="808"/>
      <c r="UPK9" s="808"/>
      <c r="UPL9" s="808"/>
      <c r="UPM9" s="808"/>
      <c r="UPN9" s="808"/>
      <c r="UPO9" s="808"/>
      <c r="UPP9" s="808"/>
      <c r="UPQ9" s="808"/>
      <c r="UPR9" s="808"/>
      <c r="UPS9" s="808"/>
      <c r="UPT9" s="808"/>
      <c r="UPU9" s="808"/>
      <c r="UPV9" s="808"/>
      <c r="UPW9" s="808"/>
      <c r="UPX9" s="808"/>
      <c r="UPY9" s="808"/>
      <c r="UPZ9" s="808"/>
      <c r="UQA9" s="808"/>
      <c r="UQB9" s="808"/>
      <c r="UQC9" s="808"/>
      <c r="UQD9" s="808"/>
      <c r="UQE9" s="808"/>
      <c r="UQF9" s="808"/>
      <c r="UQG9" s="808"/>
      <c r="UQH9" s="808"/>
      <c r="UQI9" s="808"/>
      <c r="UQJ9" s="808"/>
      <c r="UQK9" s="808"/>
      <c r="UQL9" s="808"/>
      <c r="UQM9" s="808"/>
      <c r="UQN9" s="808"/>
      <c r="UQO9" s="808"/>
      <c r="UQP9" s="808"/>
      <c r="UQQ9" s="808"/>
      <c r="UQR9" s="808"/>
      <c r="UQS9" s="808"/>
      <c r="UQT9" s="808"/>
      <c r="UQU9" s="808"/>
      <c r="UQV9" s="808"/>
      <c r="UQW9" s="808"/>
      <c r="UQX9" s="808"/>
      <c r="UQY9" s="808"/>
      <c r="UQZ9" s="808"/>
      <c r="URA9" s="808"/>
      <c r="URB9" s="808"/>
      <c r="URC9" s="808"/>
      <c r="URD9" s="808"/>
      <c r="URE9" s="808"/>
      <c r="URF9" s="808"/>
      <c r="URG9" s="808"/>
      <c r="URH9" s="808"/>
      <c r="URI9" s="808"/>
      <c r="URJ9" s="808"/>
      <c r="URK9" s="808"/>
      <c r="URL9" s="808"/>
      <c r="URM9" s="808"/>
      <c r="URN9" s="808"/>
      <c r="URO9" s="808"/>
      <c r="URP9" s="808"/>
      <c r="URQ9" s="808"/>
      <c r="URR9" s="808"/>
      <c r="URS9" s="808"/>
      <c r="URT9" s="808"/>
      <c r="URU9" s="808"/>
      <c r="URV9" s="808"/>
      <c r="URW9" s="808"/>
      <c r="URX9" s="808"/>
      <c r="URY9" s="808"/>
      <c r="URZ9" s="808"/>
      <c r="USA9" s="808"/>
      <c r="USB9" s="808"/>
      <c r="USC9" s="808"/>
      <c r="USD9" s="808"/>
      <c r="USE9" s="808"/>
      <c r="USF9" s="808"/>
      <c r="USG9" s="808"/>
      <c r="USH9" s="808"/>
      <c r="USI9" s="808"/>
      <c r="USJ9" s="808"/>
      <c r="USK9" s="808"/>
      <c r="USL9" s="808"/>
      <c r="USM9" s="808"/>
      <c r="USN9" s="808"/>
      <c r="USO9" s="808"/>
      <c r="USP9" s="808"/>
      <c r="USQ9" s="808"/>
      <c r="USR9" s="808"/>
      <c r="USS9" s="808"/>
      <c r="UST9" s="808"/>
      <c r="USU9" s="808"/>
      <c r="USV9" s="808"/>
      <c r="USW9" s="808"/>
      <c r="USX9" s="808"/>
      <c r="USY9" s="808"/>
      <c r="USZ9" s="808"/>
      <c r="UTA9" s="808"/>
      <c r="UTB9" s="808"/>
      <c r="UTC9" s="808"/>
      <c r="UTD9" s="808"/>
      <c r="UTE9" s="808"/>
      <c r="UTF9" s="808"/>
      <c r="UTG9" s="808"/>
      <c r="UTH9" s="808"/>
      <c r="UTI9" s="808"/>
      <c r="UTJ9" s="808"/>
      <c r="UTK9" s="808"/>
      <c r="UTL9" s="808"/>
      <c r="UTM9" s="808"/>
      <c r="UTN9" s="808"/>
      <c r="UTO9" s="808"/>
      <c r="UTP9" s="808"/>
      <c r="UTQ9" s="808"/>
      <c r="UTR9" s="808"/>
      <c r="UTS9" s="808"/>
      <c r="UTT9" s="808"/>
      <c r="UTU9" s="808"/>
      <c r="UTV9" s="808"/>
      <c r="UTW9" s="808"/>
      <c r="UTX9" s="808"/>
      <c r="UTY9" s="808"/>
      <c r="UTZ9" s="808"/>
      <c r="UUA9" s="808"/>
      <c r="UUB9" s="808"/>
      <c r="UUC9" s="808"/>
      <c r="UUD9" s="808"/>
      <c r="UUE9" s="808"/>
      <c r="UUF9" s="808"/>
      <c r="UUG9" s="808"/>
      <c r="UUH9" s="808"/>
      <c r="UUI9" s="808"/>
      <c r="UUJ9" s="808"/>
      <c r="UUK9" s="808"/>
      <c r="UUL9" s="808"/>
      <c r="UUM9" s="808"/>
      <c r="UUN9" s="808"/>
      <c r="UUO9" s="808"/>
      <c r="UUP9" s="808"/>
      <c r="UUQ9" s="808"/>
      <c r="UUR9" s="808"/>
      <c r="UUS9" s="808"/>
      <c r="UUT9" s="808"/>
      <c r="UUU9" s="808"/>
      <c r="UUV9" s="808"/>
      <c r="UUW9" s="808"/>
      <c r="UUX9" s="808"/>
      <c r="UUY9" s="808"/>
      <c r="UUZ9" s="808"/>
      <c r="UVA9" s="808"/>
      <c r="UVB9" s="808"/>
      <c r="UVC9" s="808"/>
      <c r="UVD9" s="808"/>
      <c r="UVE9" s="808"/>
      <c r="UVF9" s="808"/>
      <c r="UVG9" s="808"/>
      <c r="UVH9" s="808"/>
      <c r="UVI9" s="808"/>
      <c r="UVJ9" s="808"/>
      <c r="UVK9" s="808"/>
      <c r="UVL9" s="808"/>
      <c r="UVM9" s="808"/>
      <c r="UVN9" s="808"/>
      <c r="UVO9" s="808"/>
      <c r="UVP9" s="808"/>
      <c r="UVQ9" s="808"/>
      <c r="UVR9" s="808"/>
      <c r="UVS9" s="808"/>
      <c r="UVT9" s="808"/>
      <c r="UVU9" s="808"/>
      <c r="UVV9" s="808"/>
      <c r="UVW9" s="808"/>
      <c r="UVX9" s="808"/>
      <c r="UVY9" s="808"/>
      <c r="UVZ9" s="808"/>
      <c r="UWA9" s="808"/>
      <c r="UWB9" s="808"/>
      <c r="UWC9" s="808"/>
      <c r="UWD9" s="808"/>
      <c r="UWE9" s="808"/>
      <c r="UWF9" s="808"/>
      <c r="UWG9" s="808"/>
      <c r="UWH9" s="808"/>
      <c r="UWI9" s="808"/>
      <c r="UWJ9" s="808"/>
      <c r="UWK9" s="808"/>
      <c r="UWL9" s="808"/>
      <c r="UWM9" s="808"/>
      <c r="UWN9" s="808"/>
      <c r="UWO9" s="808"/>
      <c r="UWP9" s="808"/>
      <c r="UWQ9" s="808"/>
      <c r="UWR9" s="808"/>
      <c r="UWS9" s="808"/>
      <c r="UWT9" s="808"/>
      <c r="UWU9" s="808"/>
      <c r="UWV9" s="808"/>
      <c r="UWW9" s="808"/>
      <c r="UWX9" s="808"/>
      <c r="UWY9" s="808"/>
      <c r="UWZ9" s="808"/>
      <c r="UXA9" s="808"/>
      <c r="UXB9" s="808"/>
      <c r="UXC9" s="808"/>
      <c r="UXD9" s="808"/>
      <c r="UXE9" s="808"/>
      <c r="UXF9" s="808"/>
      <c r="UXG9" s="808"/>
      <c r="UXH9" s="808"/>
      <c r="UXI9" s="808"/>
      <c r="UXJ9" s="808"/>
      <c r="UXK9" s="808"/>
      <c r="UXL9" s="808"/>
      <c r="UXM9" s="808"/>
      <c r="UXN9" s="808"/>
      <c r="UXO9" s="808"/>
      <c r="UXP9" s="808"/>
      <c r="UXQ9" s="808"/>
      <c r="UXR9" s="808"/>
      <c r="UXS9" s="808"/>
      <c r="UXT9" s="808"/>
      <c r="UXU9" s="808"/>
      <c r="UXV9" s="808"/>
      <c r="UXW9" s="808"/>
      <c r="UXX9" s="808"/>
      <c r="UXY9" s="808"/>
      <c r="UXZ9" s="808"/>
      <c r="UYA9" s="808"/>
      <c r="UYB9" s="808"/>
      <c r="UYC9" s="808"/>
      <c r="UYD9" s="808"/>
      <c r="UYE9" s="808"/>
      <c r="UYF9" s="808"/>
      <c r="UYG9" s="808"/>
      <c r="UYH9" s="808"/>
      <c r="UYI9" s="808"/>
      <c r="UYJ9" s="808"/>
      <c r="UYK9" s="808"/>
      <c r="UYL9" s="808"/>
      <c r="UYM9" s="808"/>
      <c r="UYN9" s="808"/>
      <c r="UYO9" s="808"/>
      <c r="UYP9" s="808"/>
      <c r="UYQ9" s="808"/>
      <c r="UYR9" s="808"/>
      <c r="UYS9" s="808"/>
      <c r="UYT9" s="808"/>
      <c r="UYU9" s="808"/>
      <c r="UYV9" s="808"/>
      <c r="UYW9" s="808"/>
      <c r="UYX9" s="808"/>
      <c r="UYY9" s="808"/>
      <c r="UYZ9" s="808"/>
      <c r="UZA9" s="808"/>
      <c r="UZB9" s="808"/>
      <c r="UZC9" s="808"/>
      <c r="UZD9" s="808"/>
      <c r="UZE9" s="808"/>
      <c r="UZF9" s="808"/>
      <c r="UZG9" s="808"/>
      <c r="UZH9" s="808"/>
      <c r="UZI9" s="808"/>
      <c r="UZJ9" s="808"/>
      <c r="UZK9" s="808"/>
      <c r="UZL9" s="808"/>
      <c r="UZM9" s="808"/>
      <c r="UZN9" s="808"/>
      <c r="UZO9" s="808"/>
      <c r="UZP9" s="808"/>
      <c r="UZQ9" s="808"/>
      <c r="UZR9" s="808"/>
      <c r="UZS9" s="808"/>
      <c r="UZT9" s="808"/>
      <c r="UZU9" s="808"/>
      <c r="UZV9" s="808"/>
      <c r="UZW9" s="808"/>
      <c r="UZX9" s="808"/>
      <c r="UZY9" s="808"/>
      <c r="UZZ9" s="808"/>
      <c r="VAA9" s="808"/>
      <c r="VAB9" s="808"/>
      <c r="VAC9" s="808"/>
      <c r="VAD9" s="808"/>
      <c r="VAE9" s="808"/>
      <c r="VAF9" s="808"/>
      <c r="VAG9" s="808"/>
      <c r="VAH9" s="808"/>
      <c r="VAI9" s="808"/>
      <c r="VAJ9" s="808"/>
      <c r="VAK9" s="808"/>
      <c r="VAL9" s="808"/>
      <c r="VAM9" s="808"/>
      <c r="VAN9" s="808"/>
      <c r="VAO9" s="808"/>
      <c r="VAP9" s="808"/>
      <c r="VAQ9" s="808"/>
      <c r="VAR9" s="808"/>
      <c r="VAS9" s="808"/>
      <c r="VAT9" s="808"/>
      <c r="VAU9" s="808"/>
      <c r="VAV9" s="808"/>
      <c r="VAW9" s="808"/>
      <c r="VAX9" s="808"/>
      <c r="VAY9" s="808"/>
      <c r="VAZ9" s="808"/>
      <c r="VBA9" s="808"/>
      <c r="VBB9" s="808"/>
      <c r="VBC9" s="808"/>
      <c r="VBD9" s="808"/>
      <c r="VBE9" s="808"/>
      <c r="VBF9" s="808"/>
      <c r="VBG9" s="808"/>
      <c r="VBH9" s="808"/>
      <c r="VBI9" s="808"/>
      <c r="VBJ9" s="808"/>
      <c r="VBK9" s="808"/>
      <c r="VBL9" s="808"/>
      <c r="VBM9" s="808"/>
      <c r="VBN9" s="808"/>
      <c r="VBO9" s="808"/>
      <c r="VBP9" s="808"/>
      <c r="VBQ9" s="808"/>
      <c r="VBR9" s="808"/>
      <c r="VBS9" s="808"/>
      <c r="VBT9" s="808"/>
      <c r="VBU9" s="808"/>
      <c r="VBV9" s="808"/>
      <c r="VBW9" s="808"/>
      <c r="VBX9" s="808"/>
      <c r="VBY9" s="808"/>
      <c r="VBZ9" s="808"/>
      <c r="VCA9" s="808"/>
      <c r="VCB9" s="808"/>
      <c r="VCC9" s="808"/>
      <c r="VCD9" s="808"/>
      <c r="VCE9" s="808"/>
      <c r="VCF9" s="808"/>
      <c r="VCG9" s="808"/>
      <c r="VCH9" s="808"/>
      <c r="VCI9" s="808"/>
      <c r="VCJ9" s="808"/>
      <c r="VCK9" s="808"/>
      <c r="VCL9" s="808"/>
      <c r="VCM9" s="808"/>
      <c r="VCN9" s="808"/>
      <c r="VCO9" s="808"/>
      <c r="VCP9" s="808"/>
      <c r="VCQ9" s="808"/>
      <c r="VCR9" s="808"/>
      <c r="VCS9" s="808"/>
      <c r="VCT9" s="808"/>
      <c r="VCU9" s="808"/>
      <c r="VCV9" s="808"/>
      <c r="VCW9" s="808"/>
      <c r="VCX9" s="808"/>
      <c r="VCY9" s="808"/>
      <c r="VCZ9" s="808"/>
      <c r="VDA9" s="808"/>
      <c r="VDB9" s="808"/>
      <c r="VDC9" s="808"/>
      <c r="VDD9" s="808"/>
      <c r="VDE9" s="808"/>
      <c r="VDF9" s="808"/>
      <c r="VDG9" s="808"/>
      <c r="VDH9" s="808"/>
      <c r="VDI9" s="808"/>
      <c r="VDJ9" s="808"/>
      <c r="VDK9" s="808"/>
      <c r="VDL9" s="808"/>
      <c r="VDM9" s="808"/>
      <c r="VDN9" s="808"/>
      <c r="VDO9" s="808"/>
      <c r="VDP9" s="808"/>
      <c r="VDQ9" s="808"/>
      <c r="VDR9" s="808"/>
      <c r="VDS9" s="808"/>
      <c r="VDT9" s="808"/>
      <c r="VDU9" s="808"/>
      <c r="VDV9" s="808"/>
      <c r="VDW9" s="808"/>
      <c r="VDX9" s="808"/>
      <c r="VDY9" s="808"/>
      <c r="VDZ9" s="808"/>
      <c r="VEA9" s="808"/>
      <c r="VEB9" s="808"/>
      <c r="VEC9" s="808"/>
      <c r="VED9" s="808"/>
      <c r="VEE9" s="808"/>
      <c r="VEF9" s="808"/>
      <c r="VEG9" s="808"/>
      <c r="VEH9" s="808"/>
      <c r="VEI9" s="808"/>
      <c r="VEJ9" s="808"/>
      <c r="VEK9" s="808"/>
      <c r="VEL9" s="808"/>
      <c r="VEM9" s="808"/>
      <c r="VEN9" s="808"/>
      <c r="VEO9" s="808"/>
      <c r="VEP9" s="808"/>
      <c r="VEQ9" s="808"/>
      <c r="VER9" s="808"/>
      <c r="VES9" s="808"/>
      <c r="VET9" s="808"/>
      <c r="VEU9" s="808"/>
      <c r="VEV9" s="808"/>
      <c r="VEW9" s="808"/>
      <c r="VEX9" s="808"/>
      <c r="VEY9" s="808"/>
      <c r="VEZ9" s="808"/>
      <c r="VFA9" s="808"/>
      <c r="VFB9" s="808"/>
      <c r="VFC9" s="808"/>
      <c r="VFD9" s="808"/>
      <c r="VFE9" s="808"/>
      <c r="VFF9" s="808"/>
      <c r="VFG9" s="808"/>
      <c r="VFH9" s="808"/>
      <c r="VFI9" s="808"/>
      <c r="VFJ9" s="808"/>
      <c r="VFK9" s="808"/>
      <c r="VFL9" s="808"/>
      <c r="VFM9" s="808"/>
      <c r="VFN9" s="808"/>
      <c r="VFO9" s="808"/>
      <c r="VFP9" s="808"/>
      <c r="VFQ9" s="808"/>
      <c r="VFR9" s="808"/>
      <c r="VFS9" s="808"/>
      <c r="VFT9" s="808"/>
      <c r="VFU9" s="808"/>
      <c r="VFV9" s="808"/>
      <c r="VFW9" s="808"/>
      <c r="VFX9" s="808"/>
      <c r="VFY9" s="808"/>
      <c r="VFZ9" s="808"/>
      <c r="VGA9" s="808"/>
      <c r="VGB9" s="808"/>
      <c r="VGC9" s="808"/>
      <c r="VGD9" s="808"/>
      <c r="VGE9" s="808"/>
      <c r="VGF9" s="808"/>
      <c r="VGG9" s="808"/>
      <c r="VGH9" s="808"/>
      <c r="VGI9" s="808"/>
      <c r="VGJ9" s="808"/>
      <c r="VGK9" s="808"/>
      <c r="VGL9" s="808"/>
      <c r="VGM9" s="808"/>
      <c r="VGN9" s="808"/>
      <c r="VGO9" s="808"/>
      <c r="VGP9" s="808"/>
      <c r="VGQ9" s="808"/>
      <c r="VGR9" s="808"/>
      <c r="VGS9" s="808"/>
      <c r="VGT9" s="808"/>
      <c r="VGU9" s="808"/>
      <c r="VGV9" s="808"/>
      <c r="VGW9" s="808"/>
      <c r="VGX9" s="808"/>
      <c r="VGY9" s="808"/>
      <c r="VGZ9" s="808"/>
      <c r="VHA9" s="808"/>
      <c r="VHB9" s="808"/>
      <c r="VHC9" s="808"/>
      <c r="VHD9" s="808"/>
      <c r="VHE9" s="808"/>
      <c r="VHF9" s="808"/>
      <c r="VHG9" s="808"/>
      <c r="VHH9" s="808"/>
      <c r="VHI9" s="808"/>
      <c r="VHJ9" s="808"/>
      <c r="VHK9" s="808"/>
      <c r="VHL9" s="808"/>
      <c r="VHM9" s="808"/>
      <c r="VHN9" s="808"/>
      <c r="VHO9" s="808"/>
      <c r="VHP9" s="808"/>
      <c r="VHQ9" s="808"/>
      <c r="VHR9" s="808"/>
      <c r="VHS9" s="808"/>
      <c r="VHT9" s="808"/>
      <c r="VHU9" s="808"/>
      <c r="VHV9" s="808"/>
      <c r="VHW9" s="808"/>
      <c r="VHX9" s="808"/>
      <c r="VHY9" s="808"/>
      <c r="VHZ9" s="808"/>
      <c r="VIA9" s="808"/>
      <c r="VIB9" s="808"/>
      <c r="VIC9" s="808"/>
      <c r="VID9" s="808"/>
      <c r="VIE9" s="808"/>
      <c r="VIF9" s="808"/>
      <c r="VIG9" s="808"/>
      <c r="VIH9" s="808"/>
      <c r="VII9" s="808"/>
      <c r="VIJ9" s="808"/>
      <c r="VIK9" s="808"/>
      <c r="VIL9" s="808"/>
      <c r="VIM9" s="808"/>
      <c r="VIN9" s="808"/>
      <c r="VIO9" s="808"/>
      <c r="VIP9" s="808"/>
      <c r="VIQ9" s="808"/>
      <c r="VIR9" s="808"/>
      <c r="VIS9" s="808"/>
      <c r="VIT9" s="808"/>
      <c r="VIU9" s="808"/>
      <c r="VIV9" s="808"/>
      <c r="VIW9" s="808"/>
      <c r="VIX9" s="808"/>
      <c r="VIY9" s="808"/>
      <c r="VIZ9" s="808"/>
      <c r="VJA9" s="808"/>
      <c r="VJB9" s="808"/>
      <c r="VJC9" s="808"/>
      <c r="VJD9" s="808"/>
      <c r="VJE9" s="808"/>
      <c r="VJF9" s="808"/>
      <c r="VJG9" s="808"/>
      <c r="VJH9" s="808"/>
      <c r="VJI9" s="808"/>
      <c r="VJJ9" s="808"/>
      <c r="VJK9" s="808"/>
      <c r="VJL9" s="808"/>
      <c r="VJM9" s="808"/>
      <c r="VJN9" s="808"/>
      <c r="VJO9" s="808"/>
      <c r="VJP9" s="808"/>
      <c r="VJQ9" s="808"/>
      <c r="VJR9" s="808"/>
      <c r="VJS9" s="808"/>
      <c r="VJT9" s="808"/>
      <c r="VJU9" s="808"/>
      <c r="VJV9" s="808"/>
      <c r="VJW9" s="808"/>
      <c r="VJX9" s="808"/>
      <c r="VJY9" s="808"/>
      <c r="VJZ9" s="808"/>
      <c r="VKA9" s="808"/>
      <c r="VKB9" s="808"/>
      <c r="VKC9" s="808"/>
      <c r="VKD9" s="808"/>
      <c r="VKE9" s="808"/>
      <c r="VKF9" s="808"/>
      <c r="VKG9" s="808"/>
      <c r="VKH9" s="808"/>
      <c r="VKI9" s="808"/>
      <c r="VKJ9" s="808"/>
      <c r="VKK9" s="808"/>
      <c r="VKL9" s="808"/>
      <c r="VKM9" s="808"/>
      <c r="VKN9" s="808"/>
      <c r="VKO9" s="808"/>
      <c r="VKP9" s="808"/>
      <c r="VKQ9" s="808"/>
      <c r="VKR9" s="808"/>
      <c r="VKS9" s="808"/>
      <c r="VKT9" s="808"/>
      <c r="VKU9" s="808"/>
      <c r="VKV9" s="808"/>
      <c r="VKW9" s="808"/>
      <c r="VKX9" s="808"/>
      <c r="VKY9" s="808"/>
      <c r="VKZ9" s="808"/>
      <c r="VLA9" s="808"/>
      <c r="VLB9" s="808"/>
      <c r="VLC9" s="808"/>
      <c r="VLD9" s="808"/>
      <c r="VLE9" s="808"/>
      <c r="VLF9" s="808"/>
      <c r="VLG9" s="808"/>
      <c r="VLH9" s="808"/>
      <c r="VLI9" s="808"/>
      <c r="VLJ9" s="808"/>
      <c r="VLK9" s="808"/>
      <c r="VLL9" s="808"/>
      <c r="VLM9" s="808"/>
      <c r="VLN9" s="808"/>
      <c r="VLO9" s="808"/>
      <c r="VLP9" s="808"/>
      <c r="VLQ9" s="808"/>
      <c r="VLR9" s="808"/>
      <c r="VLS9" s="808"/>
      <c r="VLT9" s="808"/>
      <c r="VLU9" s="808"/>
      <c r="VLV9" s="808"/>
      <c r="VLW9" s="808"/>
      <c r="VLX9" s="808"/>
      <c r="VLY9" s="808"/>
      <c r="VLZ9" s="808"/>
      <c r="VMA9" s="808"/>
      <c r="VMB9" s="808"/>
      <c r="VMC9" s="808"/>
      <c r="VMD9" s="808"/>
      <c r="VME9" s="808"/>
      <c r="VMF9" s="808"/>
      <c r="VMG9" s="808"/>
      <c r="VMH9" s="808"/>
      <c r="VMI9" s="808"/>
      <c r="VMJ9" s="808"/>
      <c r="VMK9" s="808"/>
      <c r="VML9" s="808"/>
      <c r="VMM9" s="808"/>
      <c r="VMN9" s="808"/>
      <c r="VMO9" s="808"/>
      <c r="VMP9" s="808"/>
      <c r="VMQ9" s="808"/>
      <c r="VMR9" s="808"/>
      <c r="VMS9" s="808"/>
      <c r="VMT9" s="808"/>
      <c r="VMU9" s="808"/>
      <c r="VMV9" s="808"/>
      <c r="VMW9" s="808"/>
      <c r="VMX9" s="808"/>
      <c r="VMY9" s="808"/>
      <c r="VMZ9" s="808"/>
      <c r="VNA9" s="808"/>
      <c r="VNB9" s="808"/>
      <c r="VNC9" s="808"/>
      <c r="VND9" s="808"/>
      <c r="VNE9" s="808"/>
      <c r="VNF9" s="808"/>
      <c r="VNG9" s="808"/>
      <c r="VNH9" s="808"/>
      <c r="VNI9" s="808"/>
      <c r="VNJ9" s="808"/>
      <c r="VNK9" s="808"/>
      <c r="VNL9" s="808"/>
      <c r="VNM9" s="808"/>
      <c r="VNN9" s="808"/>
      <c r="VNO9" s="808"/>
      <c r="VNP9" s="808"/>
      <c r="VNQ9" s="808"/>
      <c r="VNR9" s="808"/>
      <c r="VNS9" s="808"/>
      <c r="VNT9" s="808"/>
      <c r="VNU9" s="808"/>
      <c r="VNV9" s="808"/>
      <c r="VNW9" s="808"/>
      <c r="VNX9" s="808"/>
      <c r="VNY9" s="808"/>
      <c r="VNZ9" s="808"/>
      <c r="VOA9" s="808"/>
      <c r="VOB9" s="808"/>
      <c r="VOC9" s="808"/>
      <c r="VOD9" s="808"/>
      <c r="VOE9" s="808"/>
      <c r="VOF9" s="808"/>
      <c r="VOG9" s="808"/>
      <c r="VOH9" s="808"/>
      <c r="VOI9" s="808"/>
      <c r="VOJ9" s="808"/>
      <c r="VOK9" s="808"/>
      <c r="VOL9" s="808"/>
      <c r="VOM9" s="808"/>
      <c r="VON9" s="808"/>
      <c r="VOO9" s="808"/>
      <c r="VOP9" s="808"/>
      <c r="VOQ9" s="808"/>
      <c r="VOR9" s="808"/>
      <c r="VOS9" s="808"/>
      <c r="VOT9" s="808"/>
      <c r="VOU9" s="808"/>
      <c r="VOV9" s="808"/>
      <c r="VOW9" s="808"/>
      <c r="VOX9" s="808"/>
      <c r="VOY9" s="808"/>
      <c r="VOZ9" s="808"/>
      <c r="VPA9" s="808"/>
      <c r="VPB9" s="808"/>
      <c r="VPC9" s="808"/>
      <c r="VPD9" s="808"/>
      <c r="VPE9" s="808"/>
      <c r="VPF9" s="808"/>
      <c r="VPG9" s="808"/>
      <c r="VPH9" s="808"/>
      <c r="VPI9" s="808"/>
      <c r="VPJ9" s="808"/>
      <c r="VPK9" s="808"/>
      <c r="VPL9" s="808"/>
      <c r="VPM9" s="808"/>
      <c r="VPN9" s="808"/>
      <c r="VPO9" s="808"/>
      <c r="VPP9" s="808"/>
      <c r="VPQ9" s="808"/>
      <c r="VPR9" s="808"/>
      <c r="VPS9" s="808"/>
      <c r="VPT9" s="808"/>
      <c r="VPU9" s="808"/>
      <c r="VPV9" s="808"/>
      <c r="VPW9" s="808"/>
      <c r="VPX9" s="808"/>
      <c r="VPY9" s="808"/>
      <c r="VPZ9" s="808"/>
      <c r="VQA9" s="808"/>
      <c r="VQB9" s="808"/>
      <c r="VQC9" s="808"/>
      <c r="VQD9" s="808"/>
      <c r="VQE9" s="808"/>
      <c r="VQF9" s="808"/>
      <c r="VQG9" s="808"/>
      <c r="VQH9" s="808"/>
      <c r="VQI9" s="808"/>
      <c r="VQJ9" s="808"/>
      <c r="VQK9" s="808"/>
      <c r="VQL9" s="808"/>
      <c r="VQM9" s="808"/>
      <c r="VQN9" s="808"/>
      <c r="VQO9" s="808"/>
      <c r="VQP9" s="808"/>
      <c r="VQQ9" s="808"/>
      <c r="VQR9" s="808"/>
      <c r="VQS9" s="808"/>
      <c r="VQT9" s="808"/>
      <c r="VQU9" s="808"/>
      <c r="VQV9" s="808"/>
      <c r="VQW9" s="808"/>
      <c r="VQX9" s="808"/>
      <c r="VQY9" s="808"/>
      <c r="VQZ9" s="808"/>
      <c r="VRA9" s="808"/>
      <c r="VRB9" s="808"/>
      <c r="VRC9" s="808"/>
      <c r="VRD9" s="808"/>
      <c r="VRE9" s="808"/>
      <c r="VRF9" s="808"/>
      <c r="VRG9" s="808"/>
      <c r="VRH9" s="808"/>
      <c r="VRI9" s="808"/>
      <c r="VRJ9" s="808"/>
      <c r="VRK9" s="808"/>
      <c r="VRL9" s="808"/>
      <c r="VRM9" s="808"/>
      <c r="VRN9" s="808"/>
      <c r="VRO9" s="808"/>
      <c r="VRP9" s="808"/>
      <c r="VRQ9" s="808"/>
      <c r="VRR9" s="808"/>
      <c r="VRS9" s="808"/>
      <c r="VRT9" s="808"/>
      <c r="VRU9" s="808"/>
      <c r="VRV9" s="808"/>
      <c r="VRW9" s="808"/>
      <c r="VRX9" s="808"/>
      <c r="VRY9" s="808"/>
      <c r="VRZ9" s="808"/>
      <c r="VSA9" s="808"/>
      <c r="VSB9" s="808"/>
      <c r="VSC9" s="808"/>
      <c r="VSD9" s="808"/>
      <c r="VSE9" s="808"/>
      <c r="VSF9" s="808"/>
      <c r="VSG9" s="808"/>
      <c r="VSH9" s="808"/>
      <c r="VSI9" s="808"/>
      <c r="VSJ9" s="808"/>
      <c r="VSK9" s="808"/>
      <c r="VSL9" s="808"/>
      <c r="VSM9" s="808"/>
      <c r="VSN9" s="808"/>
      <c r="VSO9" s="808"/>
      <c r="VSP9" s="808"/>
      <c r="VSQ9" s="808"/>
      <c r="VSR9" s="808"/>
      <c r="VSS9" s="808"/>
      <c r="VST9" s="808"/>
      <c r="VSU9" s="808"/>
      <c r="VSV9" s="808"/>
      <c r="VSW9" s="808"/>
      <c r="VSX9" s="808"/>
      <c r="VSY9" s="808"/>
      <c r="VSZ9" s="808"/>
      <c r="VTA9" s="808"/>
      <c r="VTB9" s="808"/>
      <c r="VTC9" s="808"/>
      <c r="VTD9" s="808"/>
      <c r="VTE9" s="808"/>
      <c r="VTF9" s="808"/>
      <c r="VTG9" s="808"/>
      <c r="VTH9" s="808"/>
      <c r="VTI9" s="808"/>
      <c r="VTJ9" s="808"/>
      <c r="VTK9" s="808"/>
      <c r="VTL9" s="808"/>
      <c r="VTM9" s="808"/>
      <c r="VTN9" s="808"/>
      <c r="VTO9" s="808"/>
      <c r="VTP9" s="808"/>
      <c r="VTQ9" s="808"/>
      <c r="VTR9" s="808"/>
      <c r="VTS9" s="808"/>
      <c r="VTT9" s="808"/>
      <c r="VTU9" s="808"/>
      <c r="VTV9" s="808"/>
      <c r="VTW9" s="808"/>
      <c r="VTX9" s="808"/>
      <c r="VTY9" s="808"/>
      <c r="VTZ9" s="808"/>
      <c r="VUA9" s="808"/>
      <c r="VUB9" s="808"/>
      <c r="VUC9" s="808"/>
      <c r="VUD9" s="808"/>
      <c r="VUE9" s="808"/>
      <c r="VUF9" s="808"/>
      <c r="VUG9" s="808"/>
      <c r="VUH9" s="808"/>
      <c r="VUI9" s="808"/>
      <c r="VUJ9" s="808"/>
      <c r="VUK9" s="808"/>
      <c r="VUL9" s="808"/>
      <c r="VUM9" s="808"/>
      <c r="VUN9" s="808"/>
      <c r="VUO9" s="808"/>
      <c r="VUP9" s="808"/>
      <c r="VUQ9" s="808"/>
      <c r="VUR9" s="808"/>
      <c r="VUS9" s="808"/>
      <c r="VUT9" s="808"/>
      <c r="VUU9" s="808"/>
      <c r="VUV9" s="808"/>
      <c r="VUW9" s="808"/>
      <c r="VUX9" s="808"/>
      <c r="VUY9" s="808"/>
      <c r="VUZ9" s="808"/>
      <c r="VVA9" s="808"/>
      <c r="VVB9" s="808"/>
      <c r="VVC9" s="808"/>
      <c r="VVD9" s="808"/>
      <c r="VVE9" s="808"/>
      <c r="VVF9" s="808"/>
      <c r="VVG9" s="808"/>
      <c r="VVH9" s="808"/>
      <c r="VVI9" s="808"/>
      <c r="VVJ9" s="808"/>
      <c r="VVK9" s="808"/>
      <c r="VVL9" s="808"/>
      <c r="VVM9" s="808"/>
      <c r="VVN9" s="808"/>
      <c r="VVO9" s="808"/>
      <c r="VVP9" s="808"/>
      <c r="VVQ9" s="808"/>
      <c r="VVR9" s="808"/>
      <c r="VVS9" s="808"/>
      <c r="VVT9" s="808"/>
      <c r="VVU9" s="808"/>
      <c r="VVV9" s="808"/>
      <c r="VVW9" s="808"/>
      <c r="VVX9" s="808"/>
      <c r="VVY9" s="808"/>
      <c r="VVZ9" s="808"/>
      <c r="VWA9" s="808"/>
      <c r="VWB9" s="808"/>
      <c r="VWC9" s="808"/>
      <c r="VWD9" s="808"/>
      <c r="VWE9" s="808"/>
      <c r="VWF9" s="808"/>
      <c r="VWG9" s="808"/>
      <c r="VWH9" s="808"/>
      <c r="VWI9" s="808"/>
      <c r="VWJ9" s="808"/>
      <c r="VWK9" s="808"/>
      <c r="VWL9" s="808"/>
      <c r="VWM9" s="808"/>
      <c r="VWN9" s="808"/>
      <c r="VWO9" s="808"/>
      <c r="VWP9" s="808"/>
      <c r="VWQ9" s="808"/>
      <c r="VWR9" s="808"/>
      <c r="VWS9" s="808"/>
      <c r="VWT9" s="808"/>
      <c r="VWU9" s="808"/>
      <c r="VWV9" s="808"/>
      <c r="VWW9" s="808"/>
      <c r="VWX9" s="808"/>
      <c r="VWY9" s="808"/>
      <c r="VWZ9" s="808"/>
      <c r="VXA9" s="808"/>
      <c r="VXB9" s="808"/>
      <c r="VXC9" s="808"/>
      <c r="VXD9" s="808"/>
      <c r="VXE9" s="808"/>
      <c r="VXF9" s="808"/>
      <c r="VXG9" s="808"/>
      <c r="VXH9" s="808"/>
      <c r="VXI9" s="808"/>
      <c r="VXJ9" s="808"/>
      <c r="VXK9" s="808"/>
      <c r="VXL9" s="808"/>
      <c r="VXM9" s="808"/>
      <c r="VXN9" s="808"/>
      <c r="VXO9" s="808"/>
      <c r="VXP9" s="808"/>
      <c r="VXQ9" s="808"/>
      <c r="VXR9" s="808"/>
      <c r="VXS9" s="808"/>
      <c r="VXT9" s="808"/>
      <c r="VXU9" s="808"/>
      <c r="VXV9" s="808"/>
      <c r="VXW9" s="808"/>
      <c r="VXX9" s="808"/>
      <c r="VXY9" s="808"/>
      <c r="VXZ9" s="808"/>
      <c r="VYA9" s="808"/>
      <c r="VYB9" s="808"/>
      <c r="VYC9" s="808"/>
      <c r="VYD9" s="808"/>
      <c r="VYE9" s="808"/>
      <c r="VYF9" s="808"/>
      <c r="VYG9" s="808"/>
      <c r="VYH9" s="808"/>
      <c r="VYI9" s="808"/>
      <c r="VYJ9" s="808"/>
      <c r="VYK9" s="808"/>
      <c r="VYL9" s="808"/>
      <c r="VYM9" s="808"/>
      <c r="VYN9" s="808"/>
      <c r="VYO9" s="808"/>
      <c r="VYP9" s="808"/>
      <c r="VYQ9" s="808"/>
      <c r="VYR9" s="808"/>
      <c r="VYS9" s="808"/>
      <c r="VYT9" s="808"/>
      <c r="VYU9" s="808"/>
      <c r="VYV9" s="808"/>
      <c r="VYW9" s="808"/>
      <c r="VYX9" s="808"/>
      <c r="VYY9" s="808"/>
      <c r="VYZ9" s="808"/>
      <c r="VZA9" s="808"/>
      <c r="VZB9" s="808"/>
      <c r="VZC9" s="808"/>
      <c r="VZD9" s="808"/>
      <c r="VZE9" s="808"/>
      <c r="VZF9" s="808"/>
      <c r="VZG9" s="808"/>
      <c r="VZH9" s="808"/>
      <c r="VZI9" s="808"/>
      <c r="VZJ9" s="808"/>
      <c r="VZK9" s="808"/>
      <c r="VZL9" s="808"/>
      <c r="VZM9" s="808"/>
      <c r="VZN9" s="808"/>
      <c r="VZO9" s="808"/>
      <c r="VZP9" s="808"/>
      <c r="VZQ9" s="808"/>
      <c r="VZR9" s="808"/>
      <c r="VZS9" s="808"/>
      <c r="VZT9" s="808"/>
      <c r="VZU9" s="808"/>
      <c r="VZV9" s="808"/>
      <c r="VZW9" s="808"/>
      <c r="VZX9" s="808"/>
      <c r="VZY9" s="808"/>
      <c r="VZZ9" s="808"/>
      <c r="WAA9" s="808"/>
      <c r="WAB9" s="808"/>
      <c r="WAC9" s="808"/>
      <c r="WAD9" s="808"/>
      <c r="WAE9" s="808"/>
      <c r="WAF9" s="808"/>
      <c r="WAG9" s="808"/>
      <c r="WAH9" s="808"/>
      <c r="WAI9" s="808"/>
      <c r="WAJ9" s="808"/>
      <c r="WAK9" s="808"/>
      <c r="WAL9" s="808"/>
      <c r="WAM9" s="808"/>
      <c r="WAN9" s="808"/>
      <c r="WAO9" s="808"/>
      <c r="WAP9" s="808"/>
      <c r="WAQ9" s="808"/>
      <c r="WAR9" s="808"/>
      <c r="WAS9" s="808"/>
      <c r="WAT9" s="808"/>
      <c r="WAU9" s="808"/>
      <c r="WAV9" s="808"/>
      <c r="WAW9" s="808"/>
      <c r="WAX9" s="808"/>
      <c r="WAY9" s="808"/>
      <c r="WAZ9" s="808"/>
      <c r="WBA9" s="808"/>
      <c r="WBB9" s="808"/>
      <c r="WBC9" s="808"/>
      <c r="WBD9" s="808"/>
      <c r="WBE9" s="808"/>
      <c r="WBF9" s="808"/>
      <c r="WBG9" s="808"/>
      <c r="WBH9" s="808"/>
      <c r="WBI9" s="808"/>
      <c r="WBJ9" s="808"/>
      <c r="WBK9" s="808"/>
      <c r="WBL9" s="808"/>
      <c r="WBM9" s="808"/>
      <c r="WBN9" s="808"/>
      <c r="WBO9" s="808"/>
      <c r="WBP9" s="808"/>
      <c r="WBQ9" s="808"/>
      <c r="WBR9" s="808"/>
      <c r="WBS9" s="808"/>
      <c r="WBT9" s="808"/>
      <c r="WBU9" s="808"/>
      <c r="WBV9" s="808"/>
      <c r="WBW9" s="808"/>
      <c r="WBX9" s="808"/>
      <c r="WBY9" s="808"/>
      <c r="WBZ9" s="808"/>
      <c r="WCA9" s="808"/>
      <c r="WCB9" s="808"/>
      <c r="WCC9" s="808"/>
      <c r="WCD9" s="808"/>
      <c r="WCE9" s="808"/>
      <c r="WCF9" s="808"/>
      <c r="WCG9" s="808"/>
      <c r="WCH9" s="808"/>
      <c r="WCI9" s="808"/>
      <c r="WCJ9" s="808"/>
      <c r="WCK9" s="808"/>
      <c r="WCL9" s="808"/>
      <c r="WCM9" s="808"/>
      <c r="WCN9" s="808"/>
      <c r="WCO9" s="808"/>
      <c r="WCP9" s="808"/>
      <c r="WCQ9" s="808"/>
      <c r="WCR9" s="808"/>
      <c r="WCS9" s="808"/>
      <c r="WCT9" s="808"/>
      <c r="WCU9" s="808"/>
      <c r="WCV9" s="808"/>
      <c r="WCW9" s="808"/>
      <c r="WCX9" s="808"/>
      <c r="WCY9" s="808"/>
      <c r="WCZ9" s="808"/>
      <c r="WDA9" s="808"/>
      <c r="WDB9" s="808"/>
      <c r="WDC9" s="808"/>
      <c r="WDD9" s="808"/>
      <c r="WDE9" s="808"/>
      <c r="WDF9" s="808"/>
      <c r="WDG9" s="808"/>
      <c r="WDH9" s="808"/>
      <c r="WDI9" s="808"/>
      <c r="WDJ9" s="808"/>
      <c r="WDK9" s="808"/>
      <c r="WDL9" s="808"/>
      <c r="WDM9" s="808"/>
      <c r="WDN9" s="808"/>
      <c r="WDO9" s="808"/>
      <c r="WDP9" s="808"/>
      <c r="WDQ9" s="808"/>
      <c r="WDR9" s="808"/>
      <c r="WDS9" s="808"/>
      <c r="WDT9" s="808"/>
      <c r="WDU9" s="808"/>
      <c r="WDV9" s="808"/>
      <c r="WDW9" s="808"/>
      <c r="WDX9" s="808"/>
      <c r="WDY9" s="808"/>
      <c r="WDZ9" s="808"/>
      <c r="WEA9" s="808"/>
      <c r="WEB9" s="808"/>
      <c r="WEC9" s="808"/>
      <c r="WED9" s="808"/>
      <c r="WEE9" s="808"/>
      <c r="WEF9" s="808"/>
      <c r="WEG9" s="808"/>
      <c r="WEH9" s="808"/>
      <c r="WEI9" s="808"/>
      <c r="WEJ9" s="808"/>
      <c r="WEK9" s="808"/>
      <c r="WEL9" s="808"/>
      <c r="WEM9" s="808"/>
      <c r="WEN9" s="808"/>
      <c r="WEO9" s="808"/>
      <c r="WEP9" s="808"/>
      <c r="WEQ9" s="808"/>
      <c r="WER9" s="808"/>
      <c r="WES9" s="808"/>
      <c r="WET9" s="808"/>
      <c r="WEU9" s="808"/>
      <c r="WEV9" s="808"/>
      <c r="WEW9" s="808"/>
      <c r="WEX9" s="808"/>
      <c r="WEY9" s="808"/>
      <c r="WEZ9" s="808"/>
      <c r="WFA9" s="808"/>
      <c r="WFB9" s="808"/>
      <c r="WFC9" s="808"/>
      <c r="WFD9" s="808"/>
      <c r="WFE9" s="808"/>
      <c r="WFF9" s="808"/>
      <c r="WFG9" s="808"/>
      <c r="WFH9" s="808"/>
      <c r="WFI9" s="808"/>
      <c r="WFJ9" s="808"/>
      <c r="WFK9" s="808"/>
      <c r="WFL9" s="808"/>
      <c r="WFM9" s="808"/>
      <c r="WFN9" s="808"/>
      <c r="WFO9" s="808"/>
      <c r="WFP9" s="808"/>
      <c r="WFQ9" s="808"/>
      <c r="WFR9" s="808"/>
      <c r="WFS9" s="808"/>
      <c r="WFT9" s="808"/>
      <c r="WFU9" s="808"/>
      <c r="WFV9" s="808"/>
      <c r="WFW9" s="808"/>
      <c r="WFX9" s="808"/>
      <c r="WFY9" s="808"/>
      <c r="WFZ9" s="808"/>
      <c r="WGA9" s="808"/>
      <c r="WGB9" s="808"/>
      <c r="WGC9" s="808"/>
      <c r="WGD9" s="808"/>
      <c r="WGE9" s="808"/>
      <c r="WGF9" s="808"/>
      <c r="WGG9" s="808"/>
      <c r="WGH9" s="808"/>
      <c r="WGI9" s="808"/>
      <c r="WGJ9" s="808"/>
      <c r="WGK9" s="808"/>
      <c r="WGL9" s="808"/>
      <c r="WGM9" s="808"/>
      <c r="WGN9" s="808"/>
      <c r="WGO9" s="808"/>
      <c r="WGP9" s="808"/>
      <c r="WGQ9" s="808"/>
      <c r="WGR9" s="808"/>
      <c r="WGS9" s="808"/>
      <c r="WGT9" s="808"/>
      <c r="WGU9" s="808"/>
      <c r="WGV9" s="808"/>
      <c r="WGW9" s="808"/>
      <c r="WGX9" s="808"/>
      <c r="WGY9" s="808"/>
      <c r="WGZ9" s="808"/>
      <c r="WHA9" s="808"/>
      <c r="WHB9" s="808"/>
      <c r="WHC9" s="808"/>
      <c r="WHD9" s="808"/>
      <c r="WHE9" s="808"/>
      <c r="WHF9" s="808"/>
      <c r="WHG9" s="808"/>
      <c r="WHH9" s="808"/>
      <c r="WHI9" s="808"/>
      <c r="WHJ9" s="808"/>
      <c r="WHK9" s="808"/>
      <c r="WHL9" s="808"/>
      <c r="WHM9" s="808"/>
      <c r="WHN9" s="808"/>
      <c r="WHO9" s="808"/>
      <c r="WHP9" s="808"/>
      <c r="WHQ9" s="808"/>
      <c r="WHR9" s="808"/>
      <c r="WHS9" s="808"/>
      <c r="WHT9" s="808"/>
      <c r="WHU9" s="808"/>
      <c r="WHV9" s="808"/>
      <c r="WHW9" s="808"/>
      <c r="WHX9" s="808"/>
      <c r="WHY9" s="808"/>
      <c r="WHZ9" s="808"/>
      <c r="WIA9" s="808"/>
      <c r="WIB9" s="808"/>
      <c r="WIC9" s="808"/>
      <c r="WID9" s="808"/>
      <c r="WIE9" s="808"/>
      <c r="WIF9" s="808"/>
      <c r="WIG9" s="808"/>
      <c r="WIH9" s="808"/>
      <c r="WII9" s="808"/>
      <c r="WIJ9" s="808"/>
      <c r="WIK9" s="808"/>
      <c r="WIL9" s="808"/>
      <c r="WIM9" s="808"/>
      <c r="WIN9" s="808"/>
      <c r="WIO9" s="808"/>
      <c r="WIP9" s="808"/>
      <c r="WIQ9" s="808"/>
      <c r="WIR9" s="808"/>
      <c r="WIS9" s="808"/>
      <c r="WIT9" s="808"/>
      <c r="WIU9" s="808"/>
      <c r="WIV9" s="808"/>
      <c r="WIW9" s="808"/>
      <c r="WIX9" s="808"/>
      <c r="WIY9" s="808"/>
      <c r="WIZ9" s="808"/>
      <c r="WJA9" s="808"/>
      <c r="WJB9" s="808"/>
      <c r="WJC9" s="808"/>
      <c r="WJD9" s="808"/>
      <c r="WJE9" s="808"/>
      <c r="WJF9" s="808"/>
      <c r="WJG9" s="808"/>
      <c r="WJH9" s="808"/>
      <c r="WJI9" s="808"/>
      <c r="WJJ9" s="808"/>
      <c r="WJK9" s="808"/>
      <c r="WJL9" s="808"/>
      <c r="WJM9" s="808"/>
      <c r="WJN9" s="808"/>
      <c r="WJO9" s="808"/>
      <c r="WJP9" s="808"/>
      <c r="WJQ9" s="808"/>
      <c r="WJR9" s="808"/>
      <c r="WJS9" s="808"/>
      <c r="WJT9" s="808"/>
      <c r="WJU9" s="808"/>
      <c r="WJV9" s="808"/>
      <c r="WJW9" s="808"/>
      <c r="WJX9" s="808"/>
      <c r="WJY9" s="808"/>
      <c r="WJZ9" s="808"/>
      <c r="WKA9" s="808"/>
      <c r="WKB9" s="808"/>
      <c r="WKC9" s="808"/>
      <c r="WKD9" s="808"/>
      <c r="WKE9" s="808"/>
      <c r="WKF9" s="808"/>
      <c r="WKG9" s="808"/>
      <c r="WKH9" s="808"/>
      <c r="WKI9" s="808"/>
      <c r="WKJ9" s="808"/>
      <c r="WKK9" s="808"/>
      <c r="WKL9" s="808"/>
      <c r="WKM9" s="808"/>
      <c r="WKN9" s="808"/>
      <c r="WKO9" s="808"/>
      <c r="WKP9" s="808"/>
      <c r="WKQ9" s="808"/>
      <c r="WKR9" s="808"/>
      <c r="WKS9" s="808"/>
      <c r="WKT9" s="808"/>
      <c r="WKU9" s="808"/>
      <c r="WKV9" s="808"/>
      <c r="WKW9" s="808"/>
      <c r="WKX9" s="808"/>
      <c r="WKY9" s="808"/>
      <c r="WKZ9" s="808"/>
      <c r="WLA9" s="808"/>
      <c r="WLB9" s="808"/>
      <c r="WLC9" s="808"/>
      <c r="WLD9" s="808"/>
      <c r="WLE9" s="808"/>
      <c r="WLF9" s="808"/>
      <c r="WLG9" s="808"/>
      <c r="WLH9" s="808"/>
      <c r="WLI9" s="808"/>
      <c r="WLJ9" s="808"/>
      <c r="WLK9" s="808"/>
      <c r="WLL9" s="808"/>
      <c r="WLM9" s="808"/>
      <c r="WLN9" s="808"/>
      <c r="WLO9" s="808"/>
      <c r="WLP9" s="808"/>
      <c r="WLQ9" s="808"/>
      <c r="WLR9" s="808"/>
      <c r="WLS9" s="808"/>
      <c r="WLT9" s="808"/>
      <c r="WLU9" s="808"/>
      <c r="WLV9" s="808"/>
      <c r="WLW9" s="808"/>
      <c r="WLX9" s="808"/>
      <c r="WLY9" s="808"/>
      <c r="WLZ9" s="808"/>
      <c r="WMA9" s="808"/>
      <c r="WMB9" s="808"/>
      <c r="WMC9" s="808"/>
      <c r="WMD9" s="808"/>
      <c r="WME9" s="808"/>
      <c r="WMF9" s="808"/>
      <c r="WMG9" s="808"/>
      <c r="WMH9" s="808"/>
      <c r="WMI9" s="808"/>
      <c r="WMJ9" s="808"/>
      <c r="WMK9" s="808"/>
      <c r="WML9" s="808"/>
      <c r="WMM9" s="808"/>
      <c r="WMN9" s="808"/>
      <c r="WMO9" s="808"/>
      <c r="WMP9" s="808"/>
      <c r="WMQ9" s="808"/>
      <c r="WMR9" s="808"/>
      <c r="WMS9" s="808"/>
      <c r="WMT9" s="808"/>
      <c r="WMU9" s="808"/>
      <c r="WMV9" s="808"/>
      <c r="WMW9" s="808"/>
      <c r="WMX9" s="808"/>
      <c r="WMY9" s="808"/>
      <c r="WMZ9" s="808"/>
      <c r="WNA9" s="808"/>
      <c r="WNB9" s="808"/>
      <c r="WNC9" s="808"/>
      <c r="WND9" s="808"/>
      <c r="WNE9" s="808"/>
      <c r="WNF9" s="808"/>
      <c r="WNG9" s="808"/>
      <c r="WNH9" s="808"/>
      <c r="WNI9" s="808"/>
      <c r="WNJ9" s="808"/>
      <c r="WNK9" s="808"/>
      <c r="WNL9" s="808"/>
      <c r="WNM9" s="808"/>
      <c r="WNN9" s="808"/>
      <c r="WNO9" s="808"/>
      <c r="WNP9" s="808"/>
      <c r="WNQ9" s="808"/>
      <c r="WNR9" s="808"/>
      <c r="WNS9" s="808"/>
      <c r="WNT9" s="808"/>
      <c r="WNU9" s="808"/>
      <c r="WNV9" s="808"/>
      <c r="WNW9" s="808"/>
      <c r="WNX9" s="808"/>
      <c r="WNY9" s="808"/>
      <c r="WNZ9" s="808"/>
      <c r="WOA9" s="808"/>
      <c r="WOB9" s="808"/>
      <c r="WOC9" s="808"/>
      <c r="WOD9" s="808"/>
      <c r="WOE9" s="808"/>
      <c r="WOF9" s="808"/>
      <c r="WOG9" s="808"/>
      <c r="WOH9" s="808"/>
      <c r="WOI9" s="808"/>
      <c r="WOJ9" s="808"/>
      <c r="WOK9" s="808"/>
      <c r="WOL9" s="808"/>
      <c r="WOM9" s="808"/>
      <c r="WON9" s="808"/>
      <c r="WOO9" s="808"/>
      <c r="WOP9" s="808"/>
      <c r="WOQ9" s="808"/>
      <c r="WOR9" s="808"/>
      <c r="WOS9" s="808"/>
      <c r="WOT9" s="808"/>
      <c r="WOU9" s="808"/>
      <c r="WOV9" s="808"/>
      <c r="WOW9" s="808"/>
      <c r="WOX9" s="808"/>
      <c r="WOY9" s="808"/>
      <c r="WOZ9" s="808"/>
      <c r="WPA9" s="808"/>
      <c r="WPB9" s="808"/>
      <c r="WPC9" s="808"/>
      <c r="WPD9" s="808"/>
      <c r="WPE9" s="808"/>
      <c r="WPF9" s="808"/>
      <c r="WPG9" s="808"/>
      <c r="WPH9" s="808"/>
      <c r="WPI9" s="808"/>
      <c r="WPJ9" s="808"/>
      <c r="WPK9" s="808"/>
      <c r="WPL9" s="808"/>
      <c r="WPM9" s="808"/>
      <c r="WPN9" s="808"/>
      <c r="WPO9" s="808"/>
      <c r="WPP9" s="808"/>
      <c r="WPQ9" s="808"/>
      <c r="WPR9" s="808"/>
      <c r="WPS9" s="808"/>
      <c r="WPT9" s="808"/>
      <c r="WPU9" s="808"/>
      <c r="WPV9" s="808"/>
      <c r="WPW9" s="808"/>
      <c r="WPX9" s="808"/>
      <c r="WPY9" s="808"/>
      <c r="WPZ9" s="808"/>
      <c r="WQA9" s="808"/>
      <c r="WQB9" s="808"/>
      <c r="WQC9" s="808"/>
      <c r="WQD9" s="808"/>
      <c r="WQE9" s="808"/>
      <c r="WQF9" s="808"/>
      <c r="WQG9" s="808"/>
      <c r="WQH9" s="808"/>
      <c r="WQI9" s="808"/>
      <c r="WQJ9" s="808"/>
      <c r="WQK9" s="808"/>
      <c r="WQL9" s="808"/>
      <c r="WQM9" s="808"/>
      <c r="WQN9" s="808"/>
      <c r="WQO9" s="808"/>
      <c r="WQP9" s="808"/>
      <c r="WQQ9" s="808"/>
      <c r="WQR9" s="808"/>
      <c r="WQS9" s="808"/>
      <c r="WQT9" s="808"/>
      <c r="WQU9" s="808"/>
      <c r="WQV9" s="808"/>
      <c r="WQW9" s="808"/>
      <c r="WQX9" s="808"/>
      <c r="WQY9" s="808"/>
      <c r="WQZ9" s="808"/>
      <c r="WRA9" s="808"/>
      <c r="WRB9" s="808"/>
      <c r="WRC9" s="808"/>
      <c r="WRD9" s="808"/>
      <c r="WRE9" s="808"/>
      <c r="WRF9" s="808"/>
      <c r="WRG9" s="808"/>
      <c r="WRH9" s="808"/>
      <c r="WRI9" s="808"/>
      <c r="WRJ9" s="808"/>
      <c r="WRK9" s="808"/>
      <c r="WRL9" s="808"/>
      <c r="WRM9" s="808"/>
      <c r="WRN9" s="808"/>
      <c r="WRO9" s="808"/>
      <c r="WRP9" s="808"/>
      <c r="WRQ9" s="808"/>
      <c r="WRR9" s="808"/>
      <c r="WRS9" s="808"/>
      <c r="WRT9" s="808"/>
      <c r="WRU9" s="808"/>
      <c r="WRV9" s="808"/>
      <c r="WRW9" s="808"/>
      <c r="WRX9" s="808"/>
      <c r="WRY9" s="808"/>
      <c r="WRZ9" s="808"/>
      <c r="WSA9" s="808"/>
      <c r="WSB9" s="808"/>
      <c r="WSC9" s="808"/>
      <c r="WSD9" s="808"/>
      <c r="WSE9" s="808"/>
      <c r="WSF9" s="808"/>
      <c r="WSG9" s="808"/>
      <c r="WSH9" s="808"/>
      <c r="WSI9" s="808"/>
      <c r="WSJ9" s="808"/>
      <c r="WSK9" s="808"/>
      <c r="WSL9" s="808"/>
      <c r="WSM9" s="808"/>
      <c r="WSN9" s="808"/>
      <c r="WSO9" s="808"/>
      <c r="WSP9" s="808"/>
      <c r="WSQ9" s="808"/>
      <c r="WSR9" s="808"/>
      <c r="WSS9" s="808"/>
      <c r="WST9" s="808"/>
      <c r="WSU9" s="808"/>
      <c r="WSV9" s="808"/>
      <c r="WSW9" s="808"/>
      <c r="WSX9" s="808"/>
      <c r="WSY9" s="808"/>
      <c r="WSZ9" s="808"/>
      <c r="WTA9" s="808"/>
      <c r="WTB9" s="808"/>
      <c r="WTC9" s="808"/>
      <c r="WTD9" s="808"/>
      <c r="WTE9" s="808"/>
      <c r="WTF9" s="808"/>
      <c r="WTG9" s="808"/>
      <c r="WTH9" s="808"/>
      <c r="WTI9" s="808"/>
      <c r="WTJ9" s="808"/>
      <c r="WTK9" s="808"/>
      <c r="WTL9" s="808"/>
      <c r="WTM9" s="808"/>
      <c r="WTN9" s="808"/>
      <c r="WTO9" s="808"/>
      <c r="WTP9" s="808"/>
      <c r="WTQ9" s="808"/>
      <c r="WTR9" s="808"/>
      <c r="WTS9" s="808"/>
      <c r="WTT9" s="808"/>
      <c r="WTU9" s="808"/>
      <c r="WTV9" s="808"/>
      <c r="WTW9" s="808"/>
      <c r="WTX9" s="808"/>
      <c r="WTY9" s="808"/>
      <c r="WTZ9" s="808"/>
      <c r="WUA9" s="808"/>
      <c r="WUB9" s="808"/>
      <c r="WUC9" s="808"/>
      <c r="WUD9" s="808"/>
      <c r="WUE9" s="808"/>
      <c r="WUF9" s="808"/>
      <c r="WUG9" s="808"/>
      <c r="WUH9" s="808"/>
      <c r="WUI9" s="808"/>
      <c r="WUJ9" s="808"/>
      <c r="WUK9" s="808"/>
      <c r="WUL9" s="808"/>
      <c r="WUM9" s="808"/>
      <c r="WUN9" s="808"/>
      <c r="WUO9" s="808"/>
      <c r="WUP9" s="808"/>
      <c r="WUQ9" s="808"/>
      <c r="WUR9" s="808"/>
      <c r="WUS9" s="808"/>
      <c r="WUT9" s="808"/>
      <c r="WUU9" s="808"/>
      <c r="WUV9" s="808"/>
      <c r="WUW9" s="808"/>
      <c r="WUX9" s="808"/>
      <c r="WUY9" s="808"/>
      <c r="WUZ9" s="808"/>
      <c r="WVA9" s="808"/>
      <c r="WVB9" s="808"/>
      <c r="WVC9" s="808"/>
      <c r="WVD9" s="808"/>
      <c r="WVE9" s="808"/>
      <c r="WVF9" s="808"/>
      <c r="WVG9" s="808"/>
      <c r="WVH9" s="808"/>
      <c r="WVI9" s="808"/>
      <c r="WVJ9" s="808"/>
      <c r="WVK9" s="808"/>
      <c r="WVL9" s="808"/>
      <c r="WVM9" s="808"/>
      <c r="WVN9" s="808"/>
      <c r="WVO9" s="808"/>
      <c r="WVP9" s="808"/>
      <c r="WVQ9" s="808"/>
      <c r="WVR9" s="808"/>
      <c r="WVS9" s="808"/>
      <c r="WVT9" s="808"/>
      <c r="WVU9" s="808"/>
      <c r="WVV9" s="808"/>
      <c r="WVW9" s="808"/>
      <c r="WVX9" s="808"/>
      <c r="WVY9" s="808"/>
      <c r="WVZ9" s="808"/>
      <c r="WWA9" s="808"/>
      <c r="WWB9" s="808"/>
      <c r="WWC9" s="808"/>
      <c r="WWD9" s="808"/>
      <c r="WWE9" s="808"/>
      <c r="WWF9" s="808"/>
      <c r="WWG9" s="808"/>
      <c r="WWH9" s="808"/>
      <c r="WWI9" s="808"/>
      <c r="WWJ9" s="808"/>
      <c r="WWK9" s="808"/>
      <c r="WWL9" s="808"/>
      <c r="WWM9" s="808"/>
      <c r="WWN9" s="808"/>
      <c r="WWO9" s="808"/>
      <c r="WWP9" s="808"/>
      <c r="WWQ9" s="808"/>
      <c r="WWR9" s="808"/>
      <c r="WWS9" s="808"/>
      <c r="WWT9" s="808"/>
      <c r="WWU9" s="808"/>
      <c r="WWV9" s="808"/>
      <c r="WWW9" s="808"/>
      <c r="WWX9" s="808"/>
      <c r="WWY9" s="808"/>
      <c r="WWZ9" s="808"/>
      <c r="WXA9" s="808"/>
      <c r="WXB9" s="808"/>
      <c r="WXC9" s="808"/>
      <c r="WXD9" s="808"/>
      <c r="WXE9" s="808"/>
      <c r="WXF9" s="808"/>
      <c r="WXG9" s="808"/>
      <c r="WXH9" s="808"/>
      <c r="WXI9" s="808"/>
      <c r="WXJ9" s="808"/>
      <c r="WXK9" s="808"/>
      <c r="WXL9" s="808"/>
      <c r="WXM9" s="808"/>
      <c r="WXN9" s="808"/>
      <c r="WXO9" s="808"/>
      <c r="WXP9" s="808"/>
      <c r="WXQ9" s="808"/>
      <c r="WXR9" s="808"/>
      <c r="WXS9" s="808"/>
      <c r="WXT9" s="808"/>
      <c r="WXU9" s="808"/>
      <c r="WXV9" s="808"/>
      <c r="WXW9" s="808"/>
      <c r="WXX9" s="808"/>
      <c r="WXY9" s="808"/>
      <c r="WXZ9" s="808"/>
      <c r="WYA9" s="808"/>
      <c r="WYB9" s="808"/>
      <c r="WYC9" s="808"/>
      <c r="WYD9" s="808"/>
      <c r="WYE9" s="808"/>
      <c r="WYF9" s="808"/>
      <c r="WYG9" s="808"/>
      <c r="WYH9" s="808"/>
      <c r="WYI9" s="808"/>
      <c r="WYJ9" s="808"/>
      <c r="WYK9" s="808"/>
      <c r="WYL9" s="808"/>
      <c r="WYM9" s="808"/>
      <c r="WYN9" s="808"/>
      <c r="WYO9" s="808"/>
      <c r="WYP9" s="808"/>
      <c r="WYQ9" s="808"/>
      <c r="WYR9" s="808"/>
      <c r="WYS9" s="808"/>
      <c r="WYT9" s="808"/>
      <c r="WYU9" s="808"/>
      <c r="WYV9" s="808"/>
      <c r="WYW9" s="808"/>
      <c r="WYX9" s="808"/>
      <c r="WYY9" s="808"/>
      <c r="WYZ9" s="808"/>
      <c r="WZA9" s="808"/>
      <c r="WZB9" s="808"/>
      <c r="WZC9" s="808"/>
      <c r="WZD9" s="808"/>
      <c r="WZE9" s="808"/>
      <c r="WZF9" s="808"/>
      <c r="WZG9" s="808"/>
      <c r="WZH9" s="808"/>
      <c r="WZI9" s="808"/>
      <c r="WZJ9" s="808"/>
      <c r="WZK9" s="808"/>
      <c r="WZL9" s="808"/>
      <c r="WZM9" s="808"/>
      <c r="WZN9" s="808"/>
      <c r="WZO9" s="808"/>
      <c r="WZP9" s="808"/>
      <c r="WZQ9" s="808"/>
      <c r="WZR9" s="808"/>
      <c r="WZS9" s="808"/>
      <c r="WZT9" s="808"/>
      <c r="WZU9" s="808"/>
      <c r="WZV9" s="808"/>
      <c r="WZW9" s="808"/>
      <c r="WZX9" s="808"/>
      <c r="WZY9" s="808"/>
      <c r="WZZ9" s="808"/>
      <c r="XAA9" s="808"/>
      <c r="XAB9" s="808"/>
      <c r="XAC9" s="808"/>
      <c r="XAD9" s="808"/>
      <c r="XAE9" s="808"/>
      <c r="XAF9" s="808"/>
      <c r="XAG9" s="808"/>
      <c r="XAH9" s="808"/>
      <c r="XAI9" s="808"/>
      <c r="XAJ9" s="808"/>
      <c r="XAK9" s="808"/>
      <c r="XAL9" s="808"/>
      <c r="XAM9" s="808"/>
      <c r="XAN9" s="808"/>
      <c r="XAO9" s="808"/>
      <c r="XAP9" s="808"/>
      <c r="XAQ9" s="808"/>
      <c r="XAR9" s="808"/>
      <c r="XAS9" s="808"/>
      <c r="XAT9" s="808"/>
      <c r="XAU9" s="808"/>
      <c r="XAV9" s="808"/>
      <c r="XAW9" s="808"/>
      <c r="XAX9" s="808"/>
      <c r="XAY9" s="808"/>
      <c r="XAZ9" s="808"/>
      <c r="XBA9" s="808"/>
      <c r="XBB9" s="808"/>
      <c r="XBC9" s="808"/>
      <c r="XBD9" s="808"/>
      <c r="XBE9" s="808"/>
      <c r="XBF9" s="808"/>
      <c r="XBG9" s="808"/>
      <c r="XBH9" s="808"/>
      <c r="XBI9" s="808"/>
      <c r="XBJ9" s="808"/>
      <c r="XBK9" s="808"/>
      <c r="XBL9" s="808"/>
      <c r="XBM9" s="808"/>
      <c r="XBN9" s="808"/>
      <c r="XBO9" s="808"/>
      <c r="XBP9" s="808"/>
      <c r="XBQ9" s="808"/>
      <c r="XBR9" s="808"/>
      <c r="XBS9" s="808"/>
      <c r="XBT9" s="808"/>
      <c r="XBU9" s="808"/>
      <c r="XBV9" s="808"/>
      <c r="XBW9" s="808"/>
      <c r="XBX9" s="808"/>
      <c r="XBY9" s="808"/>
      <c r="XBZ9" s="808"/>
      <c r="XCA9" s="808"/>
      <c r="XCB9" s="808"/>
      <c r="XCC9" s="808"/>
      <c r="XCD9" s="808"/>
      <c r="XCE9" s="808"/>
      <c r="XCF9" s="808"/>
      <c r="XCG9" s="808"/>
      <c r="XCH9" s="808"/>
      <c r="XCI9" s="808"/>
      <c r="XCJ9" s="808"/>
      <c r="XCK9" s="808"/>
      <c r="XCL9" s="808"/>
      <c r="XCM9" s="808"/>
      <c r="XCN9" s="808"/>
      <c r="XCO9" s="808"/>
      <c r="XCP9" s="808"/>
      <c r="XCQ9" s="808"/>
      <c r="XCR9" s="808"/>
      <c r="XCS9" s="808"/>
      <c r="XCT9" s="808"/>
      <c r="XCU9" s="808"/>
      <c r="XCV9" s="808"/>
      <c r="XCW9" s="808"/>
      <c r="XCX9" s="808"/>
      <c r="XCY9" s="808"/>
      <c r="XCZ9" s="808"/>
      <c r="XDA9" s="808"/>
      <c r="XDB9" s="808"/>
      <c r="XDC9" s="808"/>
      <c r="XDD9" s="808"/>
      <c r="XDE9" s="808"/>
      <c r="XDF9" s="808"/>
      <c r="XDG9" s="808"/>
      <c r="XDH9" s="808"/>
      <c r="XDI9" s="808"/>
      <c r="XDJ9" s="808"/>
      <c r="XDK9" s="808"/>
      <c r="XDL9" s="808"/>
      <c r="XDM9" s="808"/>
      <c r="XDN9" s="808"/>
      <c r="XDO9" s="808"/>
      <c r="XDP9" s="808"/>
      <c r="XDQ9" s="808"/>
      <c r="XDR9" s="808"/>
      <c r="XDS9" s="808"/>
      <c r="XDT9" s="808"/>
      <c r="XDU9" s="808"/>
      <c r="XDV9" s="808"/>
      <c r="XDW9" s="808"/>
      <c r="XDX9" s="808"/>
      <c r="XDY9" s="808"/>
      <c r="XDZ9" s="808"/>
      <c r="XEA9" s="808"/>
      <c r="XEB9" s="808"/>
      <c r="XEC9" s="808"/>
      <c r="XED9" s="808"/>
      <c r="XEE9" s="808"/>
      <c r="XEF9" s="808"/>
      <c r="XEG9" s="808"/>
      <c r="XEH9" s="808"/>
      <c r="XEI9" s="808"/>
      <c r="XEJ9" s="808"/>
      <c r="XEK9" s="808"/>
      <c r="XEL9" s="808"/>
      <c r="XEM9" s="808"/>
      <c r="XEN9" s="808"/>
      <c r="XEO9" s="808"/>
      <c r="XEP9" s="808"/>
      <c r="XEQ9" s="808"/>
      <c r="XER9" s="808"/>
      <c r="XES9" s="808"/>
      <c r="XET9" s="808"/>
      <c r="XEU9" s="808"/>
      <c r="XEV9" s="808"/>
      <c r="XEW9" s="808"/>
      <c r="XEX9" s="808"/>
      <c r="XEY9" s="808"/>
      <c r="XEZ9" s="808"/>
      <c r="XFA9" s="808"/>
      <c r="XFB9" s="808"/>
      <c r="XFC9" s="808"/>
      <c r="XFD9" s="808"/>
    </row>
    <row r="10" spans="2:16384" ht="18.75" customHeight="1" x14ac:dyDescent="0.25">
      <c r="B10" s="919" t="s">
        <v>2027</v>
      </c>
      <c r="C10" s="920">
        <v>13</v>
      </c>
      <c r="D10" s="920"/>
      <c r="E10" s="920">
        <v>5</v>
      </c>
      <c r="F10" s="920"/>
      <c r="G10" s="921">
        <v>17</v>
      </c>
      <c r="H10" s="215">
        <f t="shared" ref="H10:H40" si="0">SUM(C10:G10)</f>
        <v>35</v>
      </c>
    </row>
    <row r="11" spans="2:16384" ht="18.75" customHeight="1" x14ac:dyDescent="0.25">
      <c r="B11" s="919" t="s">
        <v>814</v>
      </c>
      <c r="C11" s="920">
        <v>5</v>
      </c>
      <c r="D11" s="920"/>
      <c r="E11" s="920">
        <v>1</v>
      </c>
      <c r="F11" s="920"/>
      <c r="G11" s="921">
        <v>7</v>
      </c>
      <c r="H11" s="215">
        <f t="shared" si="0"/>
        <v>13</v>
      </c>
    </row>
    <row r="12" spans="2:16384" ht="18.75" customHeight="1" x14ac:dyDescent="0.25">
      <c r="B12" s="919" t="s">
        <v>864</v>
      </c>
      <c r="C12" s="920">
        <v>1</v>
      </c>
      <c r="D12" s="920"/>
      <c r="E12" s="920">
        <v>1</v>
      </c>
      <c r="F12" s="920"/>
      <c r="G12" s="921">
        <v>3</v>
      </c>
      <c r="H12" s="215">
        <f t="shared" si="0"/>
        <v>5</v>
      </c>
    </row>
    <row r="13" spans="2:16384" ht="18.75" customHeight="1" x14ac:dyDescent="0.25">
      <c r="B13" s="919" t="s">
        <v>2038</v>
      </c>
      <c r="C13" s="920"/>
      <c r="D13" s="920"/>
      <c r="E13" s="920">
        <v>1</v>
      </c>
      <c r="F13" s="920"/>
      <c r="G13" s="921">
        <v>2</v>
      </c>
      <c r="H13" s="215">
        <f t="shared" si="0"/>
        <v>3</v>
      </c>
    </row>
    <row r="14" spans="2:16384" ht="18.75" customHeight="1" x14ac:dyDescent="0.25">
      <c r="B14" s="919" t="s">
        <v>817</v>
      </c>
      <c r="C14" s="920">
        <v>16</v>
      </c>
      <c r="D14" s="920"/>
      <c r="E14" s="920"/>
      <c r="F14" s="920"/>
      <c r="G14" s="921">
        <v>41</v>
      </c>
      <c r="H14" s="215">
        <f t="shared" si="0"/>
        <v>57</v>
      </c>
    </row>
    <row r="15" spans="2:16384" ht="18.75" customHeight="1" x14ac:dyDescent="0.25">
      <c r="B15" s="919" t="s">
        <v>2035</v>
      </c>
      <c r="C15" s="920">
        <v>13</v>
      </c>
      <c r="D15" s="920">
        <v>2</v>
      </c>
      <c r="E15" s="920">
        <v>1</v>
      </c>
      <c r="F15" s="920">
        <v>2</v>
      </c>
      <c r="G15" s="921">
        <v>11</v>
      </c>
      <c r="H15" s="215">
        <f t="shared" si="0"/>
        <v>29</v>
      </c>
    </row>
    <row r="16" spans="2:16384" ht="18.75" customHeight="1" x14ac:dyDescent="0.25">
      <c r="B16" s="919" t="s">
        <v>2036</v>
      </c>
      <c r="C16" s="920">
        <v>6</v>
      </c>
      <c r="D16" s="920">
        <v>42</v>
      </c>
      <c r="E16" s="920"/>
      <c r="F16" s="920"/>
      <c r="G16" s="921">
        <v>64</v>
      </c>
      <c r="H16" s="215">
        <f t="shared" si="0"/>
        <v>112</v>
      </c>
    </row>
    <row r="17" spans="2:10" ht="18.75" customHeight="1" x14ac:dyDescent="0.25">
      <c r="B17" s="919" t="s">
        <v>2037</v>
      </c>
      <c r="C17" s="920">
        <v>7</v>
      </c>
      <c r="D17" s="920">
        <v>1</v>
      </c>
      <c r="E17" s="920"/>
      <c r="F17" s="920"/>
      <c r="G17" s="921">
        <v>5</v>
      </c>
      <c r="H17" s="215">
        <f t="shared" si="0"/>
        <v>13</v>
      </c>
    </row>
    <row r="18" spans="2:10" ht="18.75" customHeight="1" x14ac:dyDescent="0.25">
      <c r="B18" s="919" t="s">
        <v>1103</v>
      </c>
      <c r="C18" s="920">
        <v>19</v>
      </c>
      <c r="D18" s="920"/>
      <c r="E18" s="920">
        <v>7</v>
      </c>
      <c r="F18" s="920"/>
      <c r="G18" s="921">
        <v>35</v>
      </c>
      <c r="H18" s="215">
        <f t="shared" si="0"/>
        <v>61</v>
      </c>
    </row>
    <row r="19" spans="2:10" ht="18.75" customHeight="1" x14ac:dyDescent="0.25">
      <c r="B19" s="919" t="s">
        <v>822</v>
      </c>
      <c r="C19" s="920">
        <v>2</v>
      </c>
      <c r="D19" s="920"/>
      <c r="E19" s="920"/>
      <c r="F19" s="920"/>
      <c r="G19" s="921">
        <v>5</v>
      </c>
      <c r="H19" s="215">
        <f t="shared" si="0"/>
        <v>7</v>
      </c>
    </row>
    <row r="20" spans="2:10" ht="18.75" customHeight="1" x14ac:dyDescent="0.25">
      <c r="B20" s="919" t="s">
        <v>414</v>
      </c>
      <c r="C20" s="920">
        <v>15</v>
      </c>
      <c r="D20" s="920"/>
      <c r="E20" s="920"/>
      <c r="F20" s="920"/>
      <c r="G20" s="921">
        <v>3</v>
      </c>
      <c r="H20" s="215">
        <f t="shared" si="0"/>
        <v>18</v>
      </c>
    </row>
    <row r="21" spans="2:10" ht="18.75" customHeight="1" x14ac:dyDescent="0.25">
      <c r="B21" s="919" t="s">
        <v>2030</v>
      </c>
      <c r="C21" s="920">
        <v>3</v>
      </c>
      <c r="D21" s="920"/>
      <c r="E21" s="920">
        <v>1</v>
      </c>
      <c r="F21" s="920"/>
      <c r="G21" s="921">
        <v>9</v>
      </c>
      <c r="H21" s="215">
        <f t="shared" si="0"/>
        <v>13</v>
      </c>
    </row>
    <row r="22" spans="2:10" ht="18.75" customHeight="1" x14ac:dyDescent="0.25">
      <c r="B22" s="919" t="s">
        <v>415</v>
      </c>
      <c r="C22" s="920">
        <v>12</v>
      </c>
      <c r="D22" s="920"/>
      <c r="E22" s="920">
        <v>1</v>
      </c>
      <c r="F22" s="920"/>
      <c r="G22" s="921">
        <v>4</v>
      </c>
      <c r="H22" s="215">
        <f t="shared" si="0"/>
        <v>17</v>
      </c>
    </row>
    <row r="23" spans="2:10" ht="18.75" customHeight="1" x14ac:dyDescent="0.25">
      <c r="B23" s="919" t="s">
        <v>1966</v>
      </c>
      <c r="C23" s="920"/>
      <c r="D23" s="920"/>
      <c r="E23" s="920">
        <v>1</v>
      </c>
      <c r="F23" s="920"/>
      <c r="G23" s="921">
        <v>6</v>
      </c>
      <c r="H23" s="215">
        <f t="shared" si="0"/>
        <v>7</v>
      </c>
    </row>
    <row r="24" spans="2:10" ht="18.75" customHeight="1" x14ac:dyDescent="0.25">
      <c r="B24" s="919" t="s">
        <v>1967</v>
      </c>
      <c r="C24" s="920"/>
      <c r="D24" s="920"/>
      <c r="E24" s="920">
        <v>2</v>
      </c>
      <c r="F24" s="920"/>
      <c r="G24" s="921">
        <v>9</v>
      </c>
      <c r="H24" s="215">
        <f t="shared" si="0"/>
        <v>11</v>
      </c>
    </row>
    <row r="25" spans="2:10" ht="18.75" customHeight="1" x14ac:dyDescent="0.25">
      <c r="B25" s="919" t="s">
        <v>2039</v>
      </c>
      <c r="C25" s="920"/>
      <c r="D25" s="920"/>
      <c r="E25" s="920"/>
      <c r="F25" s="920"/>
      <c r="G25" s="921">
        <v>0</v>
      </c>
      <c r="H25" s="215">
        <f t="shared" si="0"/>
        <v>0</v>
      </c>
      <c r="I25" s="808"/>
      <c r="J25" s="808"/>
    </row>
    <row r="26" spans="2:10" ht="31.5" x14ac:dyDescent="0.25">
      <c r="B26" s="919" t="s">
        <v>2032</v>
      </c>
      <c r="C26" s="920">
        <v>8</v>
      </c>
      <c r="D26" s="920"/>
      <c r="E26" s="920"/>
      <c r="F26" s="920"/>
      <c r="G26" s="921">
        <v>21</v>
      </c>
      <c r="H26" s="215">
        <f t="shared" si="0"/>
        <v>29</v>
      </c>
    </row>
    <row r="27" spans="2:10" ht="15.75" x14ac:dyDescent="0.25">
      <c r="B27" s="919" t="s">
        <v>3706</v>
      </c>
      <c r="C27" s="920">
        <v>2</v>
      </c>
      <c r="D27" s="920"/>
      <c r="E27" s="920"/>
      <c r="F27" s="920"/>
      <c r="G27" s="921">
        <v>0</v>
      </c>
      <c r="H27" s="215">
        <f t="shared" si="0"/>
        <v>2</v>
      </c>
    </row>
    <row r="28" spans="2:10" ht="31.5" x14ac:dyDescent="0.25">
      <c r="B28" s="919" t="s">
        <v>2034</v>
      </c>
      <c r="C28" s="920">
        <v>7</v>
      </c>
      <c r="D28" s="920"/>
      <c r="E28" s="920">
        <v>1</v>
      </c>
      <c r="F28" s="920"/>
      <c r="G28" s="921">
        <v>40</v>
      </c>
      <c r="H28" s="215">
        <f t="shared" si="0"/>
        <v>48</v>
      </c>
    </row>
    <row r="29" spans="2:10" ht="18.75" customHeight="1" x14ac:dyDescent="0.25">
      <c r="B29" s="919" t="s">
        <v>2033</v>
      </c>
      <c r="C29" s="920">
        <v>7</v>
      </c>
      <c r="D29" s="920"/>
      <c r="E29" s="920"/>
      <c r="F29" s="920"/>
      <c r="G29" s="921">
        <v>17</v>
      </c>
      <c r="H29" s="215">
        <f t="shared" si="0"/>
        <v>24</v>
      </c>
      <c r="I29" s="808"/>
      <c r="J29" s="808"/>
    </row>
    <row r="30" spans="2:10" ht="18.75" customHeight="1" x14ac:dyDescent="0.25">
      <c r="B30" s="919" t="s">
        <v>1104</v>
      </c>
      <c r="C30" s="920">
        <v>10</v>
      </c>
      <c r="D30" s="920"/>
      <c r="E30" s="920"/>
      <c r="F30" s="920"/>
      <c r="G30" s="921">
        <v>21</v>
      </c>
      <c r="H30" s="215">
        <f t="shared" si="0"/>
        <v>31</v>
      </c>
    </row>
    <row r="31" spans="2:10" ht="18.75" customHeight="1" x14ac:dyDescent="0.25">
      <c r="B31" s="919" t="s">
        <v>1968</v>
      </c>
      <c r="C31" s="920">
        <v>6</v>
      </c>
      <c r="D31" s="920"/>
      <c r="E31" s="920">
        <v>1</v>
      </c>
      <c r="F31" s="920"/>
      <c r="G31" s="921">
        <v>21</v>
      </c>
      <c r="H31" s="215">
        <f t="shared" si="0"/>
        <v>28</v>
      </c>
    </row>
    <row r="32" spans="2:10" ht="18.75" customHeight="1" x14ac:dyDescent="0.25">
      <c r="B32" s="919" t="s">
        <v>2031</v>
      </c>
      <c r="C32" s="920">
        <v>10</v>
      </c>
      <c r="D32" s="920"/>
      <c r="E32" s="920">
        <v>1</v>
      </c>
      <c r="F32" s="920"/>
      <c r="G32" s="921">
        <v>49</v>
      </c>
      <c r="H32" s="215">
        <f t="shared" si="0"/>
        <v>60</v>
      </c>
    </row>
    <row r="33" spans="2:10" ht="18.75" customHeight="1" x14ac:dyDescent="0.25">
      <c r="B33" s="919" t="s">
        <v>472</v>
      </c>
      <c r="C33" s="920">
        <v>4</v>
      </c>
      <c r="D33" s="920"/>
      <c r="E33" s="920">
        <v>1</v>
      </c>
      <c r="F33" s="920"/>
      <c r="G33" s="921">
        <v>10</v>
      </c>
      <c r="H33" s="215">
        <f t="shared" si="0"/>
        <v>15</v>
      </c>
    </row>
    <row r="34" spans="2:10" ht="18.75" customHeight="1" x14ac:dyDescent="0.25">
      <c r="B34" s="919" t="s">
        <v>2029</v>
      </c>
      <c r="C34" s="920">
        <v>14</v>
      </c>
      <c r="D34" s="920"/>
      <c r="E34" s="920">
        <v>4</v>
      </c>
      <c r="F34" s="920"/>
      <c r="G34" s="921">
        <v>19</v>
      </c>
      <c r="H34" s="215">
        <f t="shared" si="0"/>
        <v>37</v>
      </c>
    </row>
    <row r="35" spans="2:10" ht="18.75" customHeight="1" x14ac:dyDescent="0.25">
      <c r="B35" s="919" t="s">
        <v>863</v>
      </c>
      <c r="C35" s="920">
        <v>8</v>
      </c>
      <c r="D35" s="920"/>
      <c r="E35" s="920">
        <v>10</v>
      </c>
      <c r="F35" s="922">
        <v>1</v>
      </c>
      <c r="G35" s="921">
        <v>56</v>
      </c>
      <c r="H35" s="215">
        <f t="shared" si="0"/>
        <v>75</v>
      </c>
    </row>
    <row r="36" spans="2:10" ht="18.75" customHeight="1" x14ac:dyDescent="0.25">
      <c r="B36" s="919" t="s">
        <v>1101</v>
      </c>
      <c r="C36" s="920">
        <v>3</v>
      </c>
      <c r="D36" s="920"/>
      <c r="E36" s="920">
        <v>3</v>
      </c>
      <c r="F36" s="920"/>
      <c r="G36" s="921">
        <v>10</v>
      </c>
      <c r="H36" s="215">
        <f t="shared" si="0"/>
        <v>16</v>
      </c>
    </row>
    <row r="37" spans="2:10" ht="18.75" customHeight="1" x14ac:dyDescent="0.25">
      <c r="B37" s="919" t="s">
        <v>432</v>
      </c>
      <c r="C37" s="920">
        <v>12</v>
      </c>
      <c r="D37" s="920"/>
      <c r="E37" s="920">
        <v>4</v>
      </c>
      <c r="F37" s="920"/>
      <c r="G37" s="921">
        <v>10</v>
      </c>
      <c r="H37" s="215">
        <f t="shared" si="0"/>
        <v>26</v>
      </c>
    </row>
    <row r="38" spans="2:10" ht="18.75" customHeight="1" x14ac:dyDescent="0.25">
      <c r="B38" s="919" t="s">
        <v>406</v>
      </c>
      <c r="C38" s="920">
        <v>12</v>
      </c>
      <c r="D38" s="920"/>
      <c r="E38" s="920">
        <v>1</v>
      </c>
      <c r="F38" s="920"/>
      <c r="G38" s="921">
        <v>23</v>
      </c>
      <c r="H38" s="215">
        <f t="shared" si="0"/>
        <v>36</v>
      </c>
    </row>
    <row r="39" spans="2:10" ht="18.75" customHeight="1" x14ac:dyDescent="0.25">
      <c r="B39" s="919" t="s">
        <v>1102</v>
      </c>
      <c r="C39" s="920">
        <v>9</v>
      </c>
      <c r="D39" s="920"/>
      <c r="E39" s="920">
        <v>4</v>
      </c>
      <c r="F39" s="920"/>
      <c r="G39" s="921">
        <v>33</v>
      </c>
      <c r="H39" s="215">
        <f t="shared" si="0"/>
        <v>46</v>
      </c>
    </row>
    <row r="40" spans="2:10" ht="18.75" customHeight="1" x14ac:dyDescent="0.25">
      <c r="B40" s="919" t="s">
        <v>2028</v>
      </c>
      <c r="C40" s="920">
        <v>7</v>
      </c>
      <c r="D40" s="920"/>
      <c r="E40" s="920">
        <v>1</v>
      </c>
      <c r="F40" s="920"/>
      <c r="G40" s="921">
        <v>50</v>
      </c>
      <c r="H40" s="215">
        <f t="shared" si="0"/>
        <v>58</v>
      </c>
    </row>
    <row r="41" spans="2:10" ht="18.75" customHeight="1" x14ac:dyDescent="0.25">
      <c r="B41" s="608"/>
      <c r="C41" s="156">
        <f t="shared" ref="C41:H41" si="1">SUM(C8:C40)</f>
        <v>249</v>
      </c>
      <c r="D41" s="156">
        <f t="shared" si="1"/>
        <v>45</v>
      </c>
      <c r="E41" s="156">
        <f t="shared" si="1"/>
        <v>57</v>
      </c>
      <c r="F41" s="156">
        <f t="shared" si="1"/>
        <v>3</v>
      </c>
      <c r="G41" s="156">
        <f t="shared" si="1"/>
        <v>635</v>
      </c>
      <c r="H41" s="156">
        <f t="shared" si="1"/>
        <v>989</v>
      </c>
      <c r="I41" s="808"/>
      <c r="J41" s="808"/>
    </row>
    <row r="42" spans="2:10" ht="11.25" customHeight="1" x14ac:dyDescent="0.25">
      <c r="B42" s="674" t="s">
        <v>648</v>
      </c>
      <c r="C42" s="924"/>
      <c r="D42" s="924"/>
      <c r="E42" s="924"/>
      <c r="F42" s="924"/>
      <c r="G42" s="924"/>
      <c r="H42" s="924"/>
    </row>
    <row r="43" spans="2:10" ht="11.25" customHeight="1" x14ac:dyDescent="0.25">
      <c r="B43" s="674" t="s">
        <v>649</v>
      </c>
      <c r="C43" s="924"/>
      <c r="D43" s="924"/>
      <c r="E43" s="924"/>
      <c r="F43" s="924"/>
      <c r="G43" s="924"/>
      <c r="H43" s="924"/>
    </row>
    <row r="44" spans="2:10" ht="15" customHeight="1" x14ac:dyDescent="0.25"/>
  </sheetData>
  <sheetProtection formatCells="0" formatColumns="0" formatRows="0" insertColumns="0" insertRows="0" deleteColumns="0" deleteRows="0" sort="0"/>
  <mergeCells count="8">
    <mergeCell ref="G6:G7"/>
    <mergeCell ref="H6:H7"/>
    <mergeCell ref="B1:H3"/>
    <mergeCell ref="B4:H4"/>
    <mergeCell ref="B5:H5"/>
    <mergeCell ref="B6:B7"/>
    <mergeCell ref="C6:D6"/>
    <mergeCell ref="E6:F6"/>
  </mergeCells>
  <pageMargins left="0.7" right="0.7" top="0.75" bottom="0.75" header="0.3" footer="0.3"/>
  <pageSetup paperSize="9" orientation="portrait" r:id="rId1"/>
  <drawing r:id="rId2"/>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sheetPr codeName="Hoja108"/>
  <dimension ref="A1:XFD45"/>
  <sheetViews>
    <sheetView showGridLines="0" zoomScale="85" zoomScaleNormal="85" workbookViewId="0">
      <pane xSplit="1" ySplit="7" topLeftCell="B36" activePane="bottomRight" state="frozen"/>
      <selection activeCell="I25" sqref="I25"/>
      <selection pane="topRight" activeCell="I25" sqref="I25"/>
      <selection pane="bottomLeft" activeCell="I25" sqref="I25"/>
      <selection pane="bottomRight" activeCell="G8" sqref="G8:G40"/>
    </sheetView>
  </sheetViews>
  <sheetFormatPr baseColWidth="10" defaultColWidth="0" defaultRowHeight="0" customHeight="1" zeroHeight="1" x14ac:dyDescent="0.25"/>
  <cols>
    <col min="1" max="1" width="5.5703125" style="567" customWidth="1"/>
    <col min="2" max="2" width="51.85546875" style="567" customWidth="1"/>
    <col min="3" max="3" width="17.140625" style="567" customWidth="1"/>
    <col min="4" max="5" width="15.140625" style="567" customWidth="1"/>
    <col min="6" max="6" width="17.140625" style="567" customWidth="1"/>
    <col min="7" max="7" width="16" style="567" bestFit="1" customWidth="1"/>
    <col min="8" max="8" width="13.42578125" style="567" customWidth="1"/>
    <col min="9" max="9" width="2.85546875" style="567" customWidth="1"/>
    <col min="10" max="10" width="3" style="567" customWidth="1"/>
    <col min="11" max="16384" width="9.140625" style="567" hidden="1"/>
  </cols>
  <sheetData>
    <row r="1" spans="2:16384" ht="15.75" x14ac:dyDescent="0.25">
      <c r="B1" s="2297"/>
      <c r="C1" s="2298"/>
      <c r="D1" s="2298"/>
      <c r="E1" s="2298"/>
      <c r="F1" s="2298"/>
      <c r="G1" s="2298"/>
      <c r="H1" s="2299"/>
    </row>
    <row r="2" spans="2:16384" ht="15.75" x14ac:dyDescent="0.25">
      <c r="B2" s="2300"/>
      <c r="C2" s="2301"/>
      <c r="D2" s="2301"/>
      <c r="E2" s="2301"/>
      <c r="F2" s="2301"/>
      <c r="G2" s="2301"/>
      <c r="H2" s="2302"/>
    </row>
    <row r="3" spans="2:16384" ht="16.5" thickBot="1" x14ac:dyDescent="0.3">
      <c r="B3" s="2303"/>
      <c r="C3" s="2304"/>
      <c r="D3" s="2304"/>
      <c r="E3" s="2304"/>
      <c r="F3" s="2304"/>
      <c r="G3" s="2304"/>
      <c r="H3" s="2305"/>
    </row>
    <row r="4" spans="2:16384" ht="16.5" thickBot="1" x14ac:dyDescent="0.3">
      <c r="B4" s="2306" t="s">
        <v>3717</v>
      </c>
      <c r="C4" s="2307"/>
      <c r="D4" s="2307"/>
      <c r="E4" s="2307"/>
      <c r="F4" s="2307"/>
      <c r="G4" s="2307"/>
      <c r="H4" s="2308"/>
    </row>
    <row r="5" spans="2:16384" s="568" customFormat="1" ht="15.75" x14ac:dyDescent="0.25">
      <c r="B5" s="2038"/>
      <c r="C5" s="2038"/>
      <c r="D5" s="2038"/>
      <c r="E5" s="2038"/>
      <c r="F5" s="2038"/>
      <c r="G5" s="2038"/>
      <c r="H5" s="2038"/>
    </row>
    <row r="6" spans="2:16384" s="568" customFormat="1" ht="15.75" customHeight="1" x14ac:dyDescent="0.25">
      <c r="B6" s="2122" t="s">
        <v>2793</v>
      </c>
      <c r="C6" s="2122" t="s">
        <v>1098</v>
      </c>
      <c r="D6" s="2122"/>
      <c r="E6" s="2122" t="s">
        <v>2286</v>
      </c>
      <c r="F6" s="2122"/>
      <c r="G6" s="2122" t="s">
        <v>2287</v>
      </c>
      <c r="H6" s="2122" t="s">
        <v>1097</v>
      </c>
    </row>
    <row r="7" spans="2:16384" ht="31.5" x14ac:dyDescent="0.25">
      <c r="B7" s="2122"/>
      <c r="C7" s="608" t="s">
        <v>1099</v>
      </c>
      <c r="D7" s="608" t="s">
        <v>1095</v>
      </c>
      <c r="E7" s="608" t="s">
        <v>1099</v>
      </c>
      <c r="F7" s="608" t="s">
        <v>1095</v>
      </c>
      <c r="G7" s="2122"/>
      <c r="H7" s="2122"/>
    </row>
    <row r="8" spans="2:16384" ht="18.75" customHeight="1" x14ac:dyDescent="0.25">
      <c r="B8" s="919" t="s">
        <v>851</v>
      </c>
      <c r="C8" s="921">
        <v>16</v>
      </c>
      <c r="D8" s="921"/>
      <c r="E8" s="921">
        <v>5</v>
      </c>
      <c r="F8" s="921"/>
      <c r="G8" s="921">
        <v>28</v>
      </c>
      <c r="H8" s="215">
        <f t="shared" ref="H8:H40" si="0">SUM(C8:G8)</f>
        <v>49</v>
      </c>
      <c r="I8" s="808"/>
      <c r="J8" s="808"/>
      <c r="K8" s="808"/>
      <c r="L8" s="808"/>
      <c r="M8" s="808"/>
      <c r="N8" s="808"/>
      <c r="O8" s="808"/>
      <c r="P8" s="808"/>
      <c r="Q8" s="808"/>
      <c r="R8" s="808"/>
      <c r="S8" s="808"/>
      <c r="T8" s="808"/>
      <c r="U8" s="808"/>
      <c r="V8" s="808"/>
      <c r="W8" s="808"/>
      <c r="X8" s="808"/>
      <c r="Y8" s="808"/>
      <c r="Z8" s="808"/>
      <c r="AA8" s="808"/>
      <c r="AB8" s="808"/>
      <c r="AC8" s="808"/>
      <c r="AD8" s="808"/>
      <c r="AE8" s="808"/>
      <c r="AF8" s="808"/>
      <c r="AG8" s="808"/>
      <c r="AH8" s="808"/>
      <c r="AI8" s="808"/>
      <c r="AJ8" s="808"/>
      <c r="AK8" s="808"/>
      <c r="AL8" s="808"/>
      <c r="AM8" s="808"/>
      <c r="AN8" s="808"/>
      <c r="AO8" s="808"/>
      <c r="AP8" s="808"/>
      <c r="AQ8" s="808"/>
      <c r="AR8" s="808"/>
      <c r="AS8" s="808"/>
      <c r="AT8" s="808"/>
      <c r="AU8" s="808"/>
      <c r="AV8" s="808"/>
      <c r="AW8" s="808"/>
      <c r="AX8" s="808"/>
      <c r="AY8" s="808"/>
      <c r="AZ8" s="808"/>
      <c r="BA8" s="808"/>
      <c r="BB8" s="808"/>
      <c r="BC8" s="808"/>
      <c r="BD8" s="808"/>
      <c r="BE8" s="808"/>
      <c r="BF8" s="808"/>
      <c r="BG8" s="808"/>
      <c r="BH8" s="808"/>
      <c r="BI8" s="808"/>
      <c r="BJ8" s="808"/>
      <c r="BK8" s="808"/>
      <c r="BL8" s="808"/>
      <c r="BM8" s="808"/>
      <c r="BN8" s="808"/>
      <c r="BO8" s="808"/>
      <c r="BP8" s="808"/>
      <c r="BQ8" s="808"/>
      <c r="BR8" s="808"/>
      <c r="BS8" s="808"/>
      <c r="BT8" s="808"/>
      <c r="BU8" s="808"/>
      <c r="BV8" s="808"/>
      <c r="BW8" s="808"/>
      <c r="BX8" s="808"/>
      <c r="BY8" s="808"/>
      <c r="BZ8" s="808"/>
      <c r="CA8" s="808"/>
      <c r="CB8" s="808"/>
      <c r="CC8" s="808"/>
      <c r="CD8" s="808"/>
      <c r="CE8" s="808"/>
      <c r="CF8" s="808"/>
      <c r="CG8" s="808"/>
      <c r="CH8" s="808"/>
      <c r="CI8" s="808"/>
      <c r="CJ8" s="808"/>
      <c r="CK8" s="808"/>
      <c r="CL8" s="808"/>
      <c r="CM8" s="808"/>
      <c r="CN8" s="808"/>
      <c r="CO8" s="808"/>
      <c r="CP8" s="808"/>
      <c r="CQ8" s="808"/>
      <c r="CR8" s="808"/>
      <c r="CS8" s="808"/>
      <c r="CT8" s="808"/>
      <c r="CU8" s="808"/>
      <c r="CV8" s="808"/>
      <c r="CW8" s="808"/>
      <c r="CX8" s="808"/>
      <c r="CY8" s="808"/>
      <c r="CZ8" s="808"/>
      <c r="DA8" s="808"/>
      <c r="DB8" s="808"/>
      <c r="DC8" s="808"/>
      <c r="DD8" s="808"/>
      <c r="DE8" s="808"/>
      <c r="DF8" s="808"/>
      <c r="DG8" s="808"/>
      <c r="DH8" s="808"/>
      <c r="DI8" s="808"/>
      <c r="DJ8" s="808"/>
      <c r="DK8" s="808"/>
      <c r="DL8" s="808"/>
      <c r="DM8" s="808"/>
      <c r="DN8" s="808"/>
      <c r="DO8" s="808"/>
      <c r="DP8" s="808"/>
      <c r="DQ8" s="808"/>
      <c r="DR8" s="808"/>
      <c r="DS8" s="808"/>
      <c r="DT8" s="808"/>
      <c r="DU8" s="808"/>
      <c r="DV8" s="808"/>
      <c r="DW8" s="808"/>
      <c r="DX8" s="808"/>
      <c r="DY8" s="808"/>
      <c r="DZ8" s="808"/>
      <c r="EA8" s="808"/>
      <c r="EB8" s="808"/>
      <c r="EC8" s="808"/>
      <c r="ED8" s="808"/>
      <c r="EE8" s="808"/>
      <c r="EF8" s="808"/>
      <c r="EG8" s="808"/>
      <c r="EH8" s="808"/>
      <c r="EI8" s="808"/>
      <c r="EJ8" s="808"/>
      <c r="EK8" s="808"/>
      <c r="EL8" s="808"/>
      <c r="EM8" s="808"/>
      <c r="EN8" s="808"/>
      <c r="EO8" s="808"/>
      <c r="EP8" s="808"/>
      <c r="EQ8" s="808"/>
      <c r="ER8" s="808"/>
      <c r="ES8" s="808"/>
      <c r="ET8" s="808"/>
      <c r="EU8" s="808"/>
      <c r="EV8" s="808"/>
      <c r="EW8" s="808"/>
      <c r="EX8" s="808"/>
      <c r="EY8" s="808"/>
      <c r="EZ8" s="808"/>
      <c r="FA8" s="808"/>
      <c r="FB8" s="808"/>
      <c r="FC8" s="808"/>
      <c r="FD8" s="808"/>
      <c r="FE8" s="808"/>
      <c r="FF8" s="808"/>
      <c r="FG8" s="808"/>
      <c r="FH8" s="808"/>
      <c r="FI8" s="808"/>
      <c r="FJ8" s="808"/>
      <c r="FK8" s="808"/>
      <c r="FL8" s="808"/>
      <c r="FM8" s="808"/>
      <c r="FN8" s="808"/>
      <c r="FO8" s="808"/>
      <c r="FP8" s="808"/>
      <c r="FQ8" s="808"/>
      <c r="FR8" s="808"/>
      <c r="FS8" s="808"/>
      <c r="FT8" s="808"/>
      <c r="FU8" s="808"/>
      <c r="FV8" s="808"/>
      <c r="FW8" s="808"/>
      <c r="FX8" s="808"/>
      <c r="FY8" s="808"/>
      <c r="FZ8" s="808"/>
      <c r="GA8" s="808"/>
      <c r="GB8" s="808"/>
      <c r="GC8" s="808"/>
      <c r="GD8" s="808"/>
      <c r="GE8" s="808"/>
      <c r="GF8" s="808"/>
      <c r="GG8" s="808"/>
      <c r="GH8" s="808"/>
      <c r="GI8" s="808"/>
      <c r="GJ8" s="808"/>
      <c r="GK8" s="808"/>
      <c r="GL8" s="808"/>
      <c r="GM8" s="808"/>
      <c r="GN8" s="808"/>
      <c r="GO8" s="808"/>
      <c r="GP8" s="808"/>
      <c r="GQ8" s="808"/>
      <c r="GR8" s="808"/>
      <c r="GS8" s="808"/>
      <c r="GT8" s="808"/>
      <c r="GU8" s="808"/>
      <c r="GV8" s="808"/>
      <c r="GW8" s="808"/>
      <c r="GX8" s="808"/>
      <c r="GY8" s="808"/>
      <c r="GZ8" s="808"/>
      <c r="HA8" s="808"/>
      <c r="HB8" s="808"/>
      <c r="HC8" s="808"/>
      <c r="HD8" s="808"/>
      <c r="HE8" s="808"/>
      <c r="HF8" s="808"/>
      <c r="HG8" s="808"/>
      <c r="HH8" s="808"/>
      <c r="HI8" s="808"/>
      <c r="HJ8" s="808"/>
      <c r="HK8" s="808"/>
      <c r="HL8" s="808"/>
      <c r="HM8" s="808"/>
      <c r="HN8" s="808"/>
      <c r="HO8" s="808"/>
      <c r="HP8" s="808"/>
      <c r="HQ8" s="808"/>
      <c r="HR8" s="808"/>
      <c r="HS8" s="808"/>
      <c r="HT8" s="808"/>
      <c r="HU8" s="808"/>
      <c r="HV8" s="808"/>
      <c r="HW8" s="808"/>
      <c r="HX8" s="808"/>
      <c r="HY8" s="808"/>
      <c r="HZ8" s="808"/>
      <c r="IA8" s="808"/>
      <c r="IB8" s="808"/>
      <c r="IC8" s="808"/>
      <c r="ID8" s="808"/>
      <c r="IE8" s="808"/>
      <c r="IF8" s="808"/>
      <c r="IG8" s="808"/>
      <c r="IH8" s="808"/>
      <c r="II8" s="808"/>
      <c r="IJ8" s="808"/>
      <c r="IK8" s="808"/>
      <c r="IL8" s="808"/>
      <c r="IM8" s="808"/>
      <c r="IN8" s="808"/>
      <c r="IO8" s="808"/>
      <c r="IP8" s="808"/>
      <c r="IQ8" s="808"/>
      <c r="IR8" s="808"/>
      <c r="IS8" s="808"/>
      <c r="IT8" s="808"/>
      <c r="IU8" s="808"/>
      <c r="IV8" s="808"/>
      <c r="IW8" s="808"/>
      <c r="IX8" s="808"/>
      <c r="IY8" s="808"/>
      <c r="IZ8" s="808"/>
      <c r="JA8" s="808"/>
      <c r="JB8" s="808"/>
      <c r="JC8" s="808"/>
      <c r="JD8" s="808"/>
      <c r="JE8" s="808"/>
      <c r="JF8" s="808"/>
      <c r="JG8" s="808"/>
      <c r="JH8" s="808"/>
      <c r="JI8" s="808"/>
      <c r="JJ8" s="808"/>
      <c r="JK8" s="808"/>
      <c r="JL8" s="808"/>
      <c r="JM8" s="808"/>
      <c r="JN8" s="808"/>
      <c r="JO8" s="808"/>
      <c r="JP8" s="808"/>
      <c r="JQ8" s="808"/>
      <c r="JR8" s="808"/>
      <c r="JS8" s="808"/>
      <c r="JT8" s="808"/>
      <c r="JU8" s="808"/>
      <c r="JV8" s="808"/>
      <c r="JW8" s="808"/>
      <c r="JX8" s="808"/>
      <c r="JY8" s="808"/>
      <c r="JZ8" s="808"/>
      <c r="KA8" s="808"/>
      <c r="KB8" s="808"/>
      <c r="KC8" s="808"/>
      <c r="KD8" s="808"/>
      <c r="KE8" s="808"/>
      <c r="KF8" s="808"/>
      <c r="KG8" s="808"/>
      <c r="KH8" s="808"/>
      <c r="KI8" s="808"/>
      <c r="KJ8" s="808"/>
      <c r="KK8" s="808"/>
      <c r="KL8" s="808"/>
      <c r="KM8" s="808"/>
      <c r="KN8" s="808"/>
      <c r="KO8" s="808"/>
      <c r="KP8" s="808"/>
      <c r="KQ8" s="808"/>
      <c r="KR8" s="808"/>
      <c r="KS8" s="808"/>
      <c r="KT8" s="808"/>
      <c r="KU8" s="808"/>
      <c r="KV8" s="808"/>
      <c r="KW8" s="808"/>
      <c r="KX8" s="808"/>
      <c r="KY8" s="808"/>
      <c r="KZ8" s="808"/>
      <c r="LA8" s="808"/>
      <c r="LB8" s="808"/>
      <c r="LC8" s="808"/>
      <c r="LD8" s="808"/>
      <c r="LE8" s="808"/>
      <c r="LF8" s="808"/>
      <c r="LG8" s="808"/>
      <c r="LH8" s="808"/>
      <c r="LI8" s="808"/>
      <c r="LJ8" s="808"/>
      <c r="LK8" s="808"/>
      <c r="LL8" s="808"/>
      <c r="LM8" s="808"/>
      <c r="LN8" s="808"/>
      <c r="LO8" s="808"/>
      <c r="LP8" s="808"/>
      <c r="LQ8" s="808"/>
      <c r="LR8" s="808"/>
      <c r="LS8" s="808"/>
      <c r="LT8" s="808"/>
      <c r="LU8" s="808"/>
      <c r="LV8" s="808"/>
      <c r="LW8" s="808"/>
      <c r="LX8" s="808"/>
      <c r="LY8" s="808"/>
      <c r="LZ8" s="808"/>
      <c r="MA8" s="808"/>
      <c r="MB8" s="808"/>
      <c r="MC8" s="808"/>
      <c r="MD8" s="808"/>
      <c r="ME8" s="808"/>
      <c r="MF8" s="808"/>
      <c r="MG8" s="808"/>
      <c r="MH8" s="808"/>
      <c r="MI8" s="808"/>
      <c r="MJ8" s="808"/>
      <c r="MK8" s="808"/>
      <c r="ML8" s="808"/>
      <c r="MM8" s="808"/>
      <c r="MN8" s="808"/>
      <c r="MO8" s="808"/>
      <c r="MP8" s="808"/>
      <c r="MQ8" s="808"/>
      <c r="MR8" s="808"/>
      <c r="MS8" s="808"/>
      <c r="MT8" s="808"/>
      <c r="MU8" s="808"/>
      <c r="MV8" s="808"/>
      <c r="MW8" s="808"/>
      <c r="MX8" s="808"/>
      <c r="MY8" s="808"/>
      <c r="MZ8" s="808"/>
      <c r="NA8" s="808"/>
      <c r="NB8" s="808"/>
      <c r="NC8" s="808"/>
      <c r="ND8" s="808"/>
      <c r="NE8" s="808"/>
      <c r="NF8" s="808"/>
      <c r="NG8" s="808"/>
      <c r="NH8" s="808"/>
      <c r="NI8" s="808"/>
      <c r="NJ8" s="808"/>
      <c r="NK8" s="808"/>
      <c r="NL8" s="808"/>
      <c r="NM8" s="808"/>
      <c r="NN8" s="808"/>
      <c r="NO8" s="808"/>
      <c r="NP8" s="808"/>
      <c r="NQ8" s="808"/>
      <c r="NR8" s="808"/>
      <c r="NS8" s="808"/>
      <c r="NT8" s="808"/>
      <c r="NU8" s="808"/>
      <c r="NV8" s="808"/>
      <c r="NW8" s="808"/>
      <c r="NX8" s="808"/>
      <c r="NY8" s="808"/>
      <c r="NZ8" s="808"/>
      <c r="OA8" s="808"/>
      <c r="OB8" s="808"/>
      <c r="OC8" s="808"/>
      <c r="OD8" s="808"/>
      <c r="OE8" s="808"/>
      <c r="OF8" s="808"/>
      <c r="OG8" s="808"/>
      <c r="OH8" s="808"/>
      <c r="OI8" s="808"/>
      <c r="OJ8" s="808"/>
      <c r="OK8" s="808"/>
      <c r="OL8" s="808"/>
      <c r="OM8" s="808"/>
      <c r="ON8" s="808"/>
      <c r="OO8" s="808"/>
      <c r="OP8" s="808"/>
      <c r="OQ8" s="808"/>
      <c r="OR8" s="808"/>
      <c r="OS8" s="808"/>
      <c r="OT8" s="808"/>
      <c r="OU8" s="808"/>
      <c r="OV8" s="808"/>
      <c r="OW8" s="808"/>
      <c r="OX8" s="808"/>
      <c r="OY8" s="808"/>
      <c r="OZ8" s="808"/>
      <c r="PA8" s="808"/>
      <c r="PB8" s="808"/>
      <c r="PC8" s="808"/>
      <c r="PD8" s="808"/>
      <c r="PE8" s="808"/>
      <c r="PF8" s="808"/>
      <c r="PG8" s="808"/>
      <c r="PH8" s="808"/>
      <c r="PI8" s="808"/>
      <c r="PJ8" s="808"/>
      <c r="PK8" s="808"/>
      <c r="PL8" s="808"/>
      <c r="PM8" s="808"/>
      <c r="PN8" s="808"/>
      <c r="PO8" s="808"/>
      <c r="PP8" s="808"/>
      <c r="PQ8" s="808"/>
      <c r="PR8" s="808"/>
      <c r="PS8" s="808"/>
      <c r="PT8" s="808"/>
      <c r="PU8" s="808"/>
      <c r="PV8" s="808"/>
      <c r="PW8" s="808"/>
      <c r="PX8" s="808"/>
      <c r="PY8" s="808"/>
      <c r="PZ8" s="808"/>
      <c r="QA8" s="808"/>
      <c r="QB8" s="808"/>
      <c r="QC8" s="808"/>
      <c r="QD8" s="808"/>
      <c r="QE8" s="808"/>
      <c r="QF8" s="808"/>
      <c r="QG8" s="808"/>
      <c r="QH8" s="808"/>
      <c r="QI8" s="808"/>
      <c r="QJ8" s="808"/>
      <c r="QK8" s="808"/>
      <c r="QL8" s="808"/>
      <c r="QM8" s="808"/>
      <c r="QN8" s="808"/>
      <c r="QO8" s="808"/>
      <c r="QP8" s="808"/>
      <c r="QQ8" s="808"/>
      <c r="QR8" s="808"/>
      <c r="QS8" s="808"/>
      <c r="QT8" s="808"/>
      <c r="QU8" s="808"/>
      <c r="QV8" s="808"/>
      <c r="QW8" s="808"/>
      <c r="QX8" s="808"/>
      <c r="QY8" s="808"/>
      <c r="QZ8" s="808"/>
      <c r="RA8" s="808"/>
      <c r="RB8" s="808"/>
      <c r="RC8" s="808"/>
      <c r="RD8" s="808"/>
      <c r="RE8" s="808"/>
      <c r="RF8" s="808"/>
      <c r="RG8" s="808"/>
      <c r="RH8" s="808"/>
      <c r="RI8" s="808"/>
      <c r="RJ8" s="808"/>
      <c r="RK8" s="808"/>
      <c r="RL8" s="808"/>
      <c r="RM8" s="808"/>
      <c r="RN8" s="808"/>
      <c r="RO8" s="808"/>
      <c r="RP8" s="808"/>
      <c r="RQ8" s="808"/>
      <c r="RR8" s="808"/>
      <c r="RS8" s="808"/>
      <c r="RT8" s="808"/>
      <c r="RU8" s="808"/>
      <c r="RV8" s="808"/>
      <c r="RW8" s="808"/>
      <c r="RX8" s="808"/>
      <c r="RY8" s="808"/>
      <c r="RZ8" s="808"/>
      <c r="SA8" s="808"/>
      <c r="SB8" s="808"/>
      <c r="SC8" s="808"/>
      <c r="SD8" s="808"/>
      <c r="SE8" s="808"/>
      <c r="SF8" s="808"/>
      <c r="SG8" s="808"/>
      <c r="SH8" s="808"/>
      <c r="SI8" s="808"/>
      <c r="SJ8" s="808"/>
      <c r="SK8" s="808"/>
      <c r="SL8" s="808"/>
      <c r="SM8" s="808"/>
      <c r="SN8" s="808"/>
      <c r="SO8" s="808"/>
      <c r="SP8" s="808"/>
      <c r="SQ8" s="808"/>
      <c r="SR8" s="808"/>
      <c r="SS8" s="808"/>
      <c r="ST8" s="808"/>
      <c r="SU8" s="808"/>
      <c r="SV8" s="808"/>
      <c r="SW8" s="808"/>
      <c r="SX8" s="808"/>
      <c r="SY8" s="808"/>
      <c r="SZ8" s="808"/>
      <c r="TA8" s="808"/>
      <c r="TB8" s="808"/>
      <c r="TC8" s="808"/>
      <c r="TD8" s="808"/>
      <c r="TE8" s="808"/>
      <c r="TF8" s="808"/>
      <c r="TG8" s="808"/>
      <c r="TH8" s="808"/>
      <c r="TI8" s="808"/>
      <c r="TJ8" s="808"/>
      <c r="TK8" s="808"/>
      <c r="TL8" s="808"/>
      <c r="TM8" s="808"/>
      <c r="TN8" s="808"/>
      <c r="TO8" s="808"/>
      <c r="TP8" s="808"/>
      <c r="TQ8" s="808"/>
      <c r="TR8" s="808"/>
      <c r="TS8" s="808"/>
      <c r="TT8" s="808"/>
      <c r="TU8" s="808"/>
      <c r="TV8" s="808"/>
      <c r="TW8" s="808"/>
      <c r="TX8" s="808"/>
      <c r="TY8" s="808"/>
      <c r="TZ8" s="808"/>
      <c r="UA8" s="808"/>
      <c r="UB8" s="808"/>
      <c r="UC8" s="808"/>
      <c r="UD8" s="808"/>
      <c r="UE8" s="808"/>
      <c r="UF8" s="808"/>
      <c r="UG8" s="808"/>
      <c r="UH8" s="808"/>
      <c r="UI8" s="808"/>
      <c r="UJ8" s="808"/>
      <c r="UK8" s="808"/>
      <c r="UL8" s="808"/>
      <c r="UM8" s="808"/>
      <c r="UN8" s="808"/>
      <c r="UO8" s="808"/>
      <c r="UP8" s="808"/>
      <c r="UQ8" s="808"/>
      <c r="UR8" s="808"/>
      <c r="US8" s="808"/>
      <c r="UT8" s="808"/>
      <c r="UU8" s="808"/>
      <c r="UV8" s="808"/>
      <c r="UW8" s="808"/>
      <c r="UX8" s="808"/>
      <c r="UY8" s="808"/>
      <c r="UZ8" s="808"/>
      <c r="VA8" s="808"/>
      <c r="VB8" s="808"/>
      <c r="VC8" s="808"/>
      <c r="VD8" s="808"/>
      <c r="VE8" s="808"/>
      <c r="VF8" s="808"/>
      <c r="VG8" s="808"/>
      <c r="VH8" s="808"/>
      <c r="VI8" s="808"/>
      <c r="VJ8" s="808"/>
      <c r="VK8" s="808"/>
      <c r="VL8" s="808"/>
      <c r="VM8" s="808"/>
      <c r="VN8" s="808"/>
      <c r="VO8" s="808"/>
      <c r="VP8" s="808"/>
      <c r="VQ8" s="808"/>
      <c r="VR8" s="808"/>
      <c r="VS8" s="808"/>
      <c r="VT8" s="808"/>
      <c r="VU8" s="808"/>
      <c r="VV8" s="808"/>
      <c r="VW8" s="808"/>
      <c r="VX8" s="808"/>
      <c r="VY8" s="808"/>
      <c r="VZ8" s="808"/>
      <c r="WA8" s="808"/>
      <c r="WB8" s="808"/>
      <c r="WC8" s="808"/>
      <c r="WD8" s="808"/>
      <c r="WE8" s="808"/>
      <c r="WF8" s="808"/>
      <c r="WG8" s="808"/>
      <c r="WH8" s="808"/>
      <c r="WI8" s="808"/>
      <c r="WJ8" s="808"/>
      <c r="WK8" s="808"/>
      <c r="WL8" s="808"/>
      <c r="WM8" s="808"/>
      <c r="WN8" s="808"/>
      <c r="WO8" s="808"/>
      <c r="WP8" s="808"/>
      <c r="WQ8" s="808"/>
      <c r="WR8" s="808"/>
      <c r="WS8" s="808"/>
      <c r="WT8" s="808"/>
      <c r="WU8" s="808"/>
      <c r="WV8" s="808"/>
      <c r="WW8" s="808"/>
      <c r="WX8" s="808"/>
      <c r="WY8" s="808"/>
      <c r="WZ8" s="808"/>
      <c r="XA8" s="808"/>
      <c r="XB8" s="808"/>
      <c r="XC8" s="808"/>
      <c r="XD8" s="808"/>
      <c r="XE8" s="808"/>
      <c r="XF8" s="808"/>
      <c r="XG8" s="808"/>
      <c r="XH8" s="808"/>
      <c r="XI8" s="808"/>
      <c r="XJ8" s="808"/>
      <c r="XK8" s="808"/>
      <c r="XL8" s="808"/>
      <c r="XM8" s="808"/>
      <c r="XN8" s="808"/>
      <c r="XO8" s="808"/>
      <c r="XP8" s="808"/>
      <c r="XQ8" s="808"/>
      <c r="XR8" s="808"/>
      <c r="XS8" s="808"/>
      <c r="XT8" s="808"/>
      <c r="XU8" s="808"/>
      <c r="XV8" s="808"/>
      <c r="XW8" s="808"/>
      <c r="XX8" s="808"/>
      <c r="XY8" s="808"/>
      <c r="XZ8" s="808"/>
      <c r="YA8" s="808"/>
      <c r="YB8" s="808"/>
      <c r="YC8" s="808"/>
      <c r="YD8" s="808"/>
      <c r="YE8" s="808"/>
      <c r="YF8" s="808"/>
      <c r="YG8" s="808"/>
      <c r="YH8" s="808"/>
      <c r="YI8" s="808"/>
      <c r="YJ8" s="808"/>
      <c r="YK8" s="808"/>
      <c r="YL8" s="808"/>
      <c r="YM8" s="808"/>
      <c r="YN8" s="808"/>
      <c r="YO8" s="808"/>
      <c r="YP8" s="808"/>
      <c r="YQ8" s="808"/>
      <c r="YR8" s="808"/>
      <c r="YS8" s="808"/>
      <c r="YT8" s="808"/>
      <c r="YU8" s="808"/>
      <c r="YV8" s="808"/>
      <c r="YW8" s="808"/>
      <c r="YX8" s="808"/>
      <c r="YY8" s="808"/>
      <c r="YZ8" s="808"/>
      <c r="ZA8" s="808"/>
      <c r="ZB8" s="808"/>
      <c r="ZC8" s="808"/>
      <c r="ZD8" s="808"/>
      <c r="ZE8" s="808"/>
      <c r="ZF8" s="808"/>
      <c r="ZG8" s="808"/>
      <c r="ZH8" s="808"/>
      <c r="ZI8" s="808"/>
      <c r="ZJ8" s="808"/>
      <c r="ZK8" s="808"/>
      <c r="ZL8" s="808"/>
      <c r="ZM8" s="808"/>
      <c r="ZN8" s="808"/>
      <c r="ZO8" s="808"/>
      <c r="ZP8" s="808"/>
      <c r="ZQ8" s="808"/>
      <c r="ZR8" s="808"/>
      <c r="ZS8" s="808"/>
      <c r="ZT8" s="808"/>
      <c r="ZU8" s="808"/>
      <c r="ZV8" s="808"/>
      <c r="ZW8" s="808"/>
      <c r="ZX8" s="808"/>
      <c r="ZY8" s="808"/>
      <c r="ZZ8" s="808"/>
      <c r="AAA8" s="808"/>
      <c r="AAB8" s="808"/>
      <c r="AAC8" s="808"/>
      <c r="AAD8" s="808"/>
      <c r="AAE8" s="808"/>
      <c r="AAF8" s="808"/>
      <c r="AAG8" s="808"/>
      <c r="AAH8" s="808"/>
      <c r="AAI8" s="808"/>
      <c r="AAJ8" s="808"/>
      <c r="AAK8" s="808"/>
      <c r="AAL8" s="808"/>
      <c r="AAM8" s="808"/>
      <c r="AAN8" s="808"/>
      <c r="AAO8" s="808"/>
      <c r="AAP8" s="808"/>
      <c r="AAQ8" s="808"/>
      <c r="AAR8" s="808"/>
      <c r="AAS8" s="808"/>
      <c r="AAT8" s="808"/>
      <c r="AAU8" s="808"/>
      <c r="AAV8" s="808"/>
      <c r="AAW8" s="808"/>
      <c r="AAX8" s="808"/>
      <c r="AAY8" s="808"/>
      <c r="AAZ8" s="808"/>
      <c r="ABA8" s="808"/>
      <c r="ABB8" s="808"/>
      <c r="ABC8" s="808"/>
      <c r="ABD8" s="808"/>
      <c r="ABE8" s="808"/>
      <c r="ABF8" s="808"/>
      <c r="ABG8" s="808"/>
      <c r="ABH8" s="808"/>
      <c r="ABI8" s="808"/>
      <c r="ABJ8" s="808"/>
      <c r="ABK8" s="808"/>
      <c r="ABL8" s="808"/>
      <c r="ABM8" s="808"/>
      <c r="ABN8" s="808"/>
      <c r="ABO8" s="808"/>
      <c r="ABP8" s="808"/>
      <c r="ABQ8" s="808"/>
      <c r="ABR8" s="808"/>
      <c r="ABS8" s="808"/>
      <c r="ABT8" s="808"/>
      <c r="ABU8" s="808"/>
      <c r="ABV8" s="808"/>
      <c r="ABW8" s="808"/>
      <c r="ABX8" s="808"/>
      <c r="ABY8" s="808"/>
      <c r="ABZ8" s="808"/>
      <c r="ACA8" s="808"/>
      <c r="ACB8" s="808"/>
      <c r="ACC8" s="808"/>
      <c r="ACD8" s="808"/>
      <c r="ACE8" s="808"/>
      <c r="ACF8" s="808"/>
      <c r="ACG8" s="808"/>
      <c r="ACH8" s="808"/>
      <c r="ACI8" s="808"/>
      <c r="ACJ8" s="808"/>
      <c r="ACK8" s="808"/>
      <c r="ACL8" s="808"/>
      <c r="ACM8" s="808"/>
      <c r="ACN8" s="808"/>
      <c r="ACO8" s="808"/>
      <c r="ACP8" s="808"/>
      <c r="ACQ8" s="808"/>
      <c r="ACR8" s="808"/>
      <c r="ACS8" s="808"/>
      <c r="ACT8" s="808"/>
      <c r="ACU8" s="808"/>
      <c r="ACV8" s="808"/>
      <c r="ACW8" s="808"/>
      <c r="ACX8" s="808"/>
      <c r="ACY8" s="808"/>
      <c r="ACZ8" s="808"/>
      <c r="ADA8" s="808"/>
      <c r="ADB8" s="808"/>
      <c r="ADC8" s="808"/>
      <c r="ADD8" s="808"/>
      <c r="ADE8" s="808"/>
      <c r="ADF8" s="808"/>
      <c r="ADG8" s="808"/>
      <c r="ADH8" s="808"/>
      <c r="ADI8" s="808"/>
      <c r="ADJ8" s="808"/>
      <c r="ADK8" s="808"/>
      <c r="ADL8" s="808"/>
      <c r="ADM8" s="808"/>
      <c r="ADN8" s="808"/>
      <c r="ADO8" s="808"/>
      <c r="ADP8" s="808"/>
      <c r="ADQ8" s="808"/>
      <c r="ADR8" s="808"/>
      <c r="ADS8" s="808"/>
      <c r="ADT8" s="808"/>
      <c r="ADU8" s="808"/>
      <c r="ADV8" s="808"/>
      <c r="ADW8" s="808"/>
      <c r="ADX8" s="808"/>
      <c r="ADY8" s="808"/>
      <c r="ADZ8" s="808"/>
      <c r="AEA8" s="808"/>
      <c r="AEB8" s="808"/>
      <c r="AEC8" s="808"/>
      <c r="AED8" s="808"/>
      <c r="AEE8" s="808"/>
      <c r="AEF8" s="808"/>
      <c r="AEG8" s="808"/>
      <c r="AEH8" s="808"/>
      <c r="AEI8" s="808"/>
      <c r="AEJ8" s="808"/>
      <c r="AEK8" s="808"/>
      <c r="AEL8" s="808"/>
      <c r="AEM8" s="808"/>
      <c r="AEN8" s="808"/>
      <c r="AEO8" s="808"/>
      <c r="AEP8" s="808"/>
      <c r="AEQ8" s="808"/>
      <c r="AER8" s="808"/>
      <c r="AES8" s="808"/>
      <c r="AET8" s="808"/>
      <c r="AEU8" s="808"/>
      <c r="AEV8" s="808"/>
      <c r="AEW8" s="808"/>
      <c r="AEX8" s="808"/>
      <c r="AEY8" s="808"/>
      <c r="AEZ8" s="808"/>
      <c r="AFA8" s="808"/>
      <c r="AFB8" s="808"/>
      <c r="AFC8" s="808"/>
      <c r="AFD8" s="808"/>
      <c r="AFE8" s="808"/>
      <c r="AFF8" s="808"/>
      <c r="AFG8" s="808"/>
      <c r="AFH8" s="808"/>
      <c r="AFI8" s="808"/>
      <c r="AFJ8" s="808"/>
      <c r="AFK8" s="808"/>
      <c r="AFL8" s="808"/>
      <c r="AFM8" s="808"/>
      <c r="AFN8" s="808"/>
      <c r="AFO8" s="808"/>
      <c r="AFP8" s="808"/>
      <c r="AFQ8" s="808"/>
      <c r="AFR8" s="808"/>
      <c r="AFS8" s="808"/>
      <c r="AFT8" s="808"/>
      <c r="AFU8" s="808"/>
      <c r="AFV8" s="808"/>
      <c r="AFW8" s="808"/>
      <c r="AFX8" s="808"/>
      <c r="AFY8" s="808"/>
      <c r="AFZ8" s="808"/>
      <c r="AGA8" s="808"/>
      <c r="AGB8" s="808"/>
      <c r="AGC8" s="808"/>
      <c r="AGD8" s="808"/>
      <c r="AGE8" s="808"/>
      <c r="AGF8" s="808"/>
      <c r="AGG8" s="808"/>
      <c r="AGH8" s="808"/>
      <c r="AGI8" s="808"/>
      <c r="AGJ8" s="808"/>
      <c r="AGK8" s="808"/>
      <c r="AGL8" s="808"/>
      <c r="AGM8" s="808"/>
      <c r="AGN8" s="808"/>
      <c r="AGO8" s="808"/>
      <c r="AGP8" s="808"/>
      <c r="AGQ8" s="808"/>
      <c r="AGR8" s="808"/>
      <c r="AGS8" s="808"/>
      <c r="AGT8" s="808"/>
      <c r="AGU8" s="808"/>
      <c r="AGV8" s="808"/>
      <c r="AGW8" s="808"/>
      <c r="AGX8" s="808"/>
      <c r="AGY8" s="808"/>
      <c r="AGZ8" s="808"/>
      <c r="AHA8" s="808"/>
      <c r="AHB8" s="808"/>
      <c r="AHC8" s="808"/>
      <c r="AHD8" s="808"/>
      <c r="AHE8" s="808"/>
      <c r="AHF8" s="808"/>
      <c r="AHG8" s="808"/>
      <c r="AHH8" s="808"/>
      <c r="AHI8" s="808"/>
      <c r="AHJ8" s="808"/>
      <c r="AHK8" s="808"/>
      <c r="AHL8" s="808"/>
      <c r="AHM8" s="808"/>
      <c r="AHN8" s="808"/>
      <c r="AHO8" s="808"/>
      <c r="AHP8" s="808"/>
      <c r="AHQ8" s="808"/>
      <c r="AHR8" s="808"/>
      <c r="AHS8" s="808"/>
      <c r="AHT8" s="808"/>
      <c r="AHU8" s="808"/>
      <c r="AHV8" s="808"/>
      <c r="AHW8" s="808"/>
      <c r="AHX8" s="808"/>
      <c r="AHY8" s="808"/>
      <c r="AHZ8" s="808"/>
      <c r="AIA8" s="808"/>
      <c r="AIB8" s="808"/>
      <c r="AIC8" s="808"/>
      <c r="AID8" s="808"/>
      <c r="AIE8" s="808"/>
      <c r="AIF8" s="808"/>
      <c r="AIG8" s="808"/>
      <c r="AIH8" s="808"/>
      <c r="AII8" s="808"/>
      <c r="AIJ8" s="808"/>
      <c r="AIK8" s="808"/>
      <c r="AIL8" s="808"/>
      <c r="AIM8" s="808"/>
      <c r="AIN8" s="808"/>
      <c r="AIO8" s="808"/>
      <c r="AIP8" s="808"/>
      <c r="AIQ8" s="808"/>
      <c r="AIR8" s="808"/>
      <c r="AIS8" s="808"/>
      <c r="AIT8" s="808"/>
      <c r="AIU8" s="808"/>
      <c r="AIV8" s="808"/>
      <c r="AIW8" s="808"/>
      <c r="AIX8" s="808"/>
      <c r="AIY8" s="808"/>
      <c r="AIZ8" s="808"/>
      <c r="AJA8" s="808"/>
      <c r="AJB8" s="808"/>
      <c r="AJC8" s="808"/>
      <c r="AJD8" s="808"/>
      <c r="AJE8" s="808"/>
      <c r="AJF8" s="808"/>
      <c r="AJG8" s="808"/>
      <c r="AJH8" s="808"/>
      <c r="AJI8" s="808"/>
      <c r="AJJ8" s="808"/>
      <c r="AJK8" s="808"/>
      <c r="AJL8" s="808"/>
      <c r="AJM8" s="808"/>
      <c r="AJN8" s="808"/>
      <c r="AJO8" s="808"/>
      <c r="AJP8" s="808"/>
      <c r="AJQ8" s="808"/>
      <c r="AJR8" s="808"/>
      <c r="AJS8" s="808"/>
      <c r="AJT8" s="808"/>
      <c r="AJU8" s="808"/>
      <c r="AJV8" s="808"/>
      <c r="AJW8" s="808"/>
      <c r="AJX8" s="808"/>
      <c r="AJY8" s="808"/>
      <c r="AJZ8" s="808"/>
      <c r="AKA8" s="808"/>
      <c r="AKB8" s="808"/>
      <c r="AKC8" s="808"/>
      <c r="AKD8" s="808"/>
      <c r="AKE8" s="808"/>
      <c r="AKF8" s="808"/>
      <c r="AKG8" s="808"/>
      <c r="AKH8" s="808"/>
      <c r="AKI8" s="808"/>
      <c r="AKJ8" s="808"/>
      <c r="AKK8" s="808"/>
      <c r="AKL8" s="808"/>
      <c r="AKM8" s="808"/>
      <c r="AKN8" s="808"/>
      <c r="AKO8" s="808"/>
      <c r="AKP8" s="808"/>
      <c r="AKQ8" s="808"/>
      <c r="AKR8" s="808"/>
      <c r="AKS8" s="808"/>
      <c r="AKT8" s="808"/>
      <c r="AKU8" s="808"/>
      <c r="AKV8" s="808"/>
      <c r="AKW8" s="808"/>
      <c r="AKX8" s="808"/>
      <c r="AKY8" s="808"/>
      <c r="AKZ8" s="808"/>
      <c r="ALA8" s="808"/>
      <c r="ALB8" s="808"/>
      <c r="ALC8" s="808"/>
      <c r="ALD8" s="808"/>
      <c r="ALE8" s="808"/>
      <c r="ALF8" s="808"/>
      <c r="ALG8" s="808"/>
      <c r="ALH8" s="808"/>
      <c r="ALI8" s="808"/>
      <c r="ALJ8" s="808"/>
      <c r="ALK8" s="808"/>
      <c r="ALL8" s="808"/>
      <c r="ALM8" s="808"/>
      <c r="ALN8" s="808"/>
      <c r="ALO8" s="808"/>
      <c r="ALP8" s="808"/>
      <c r="ALQ8" s="808"/>
      <c r="ALR8" s="808"/>
      <c r="ALS8" s="808"/>
      <c r="ALT8" s="808"/>
      <c r="ALU8" s="808"/>
      <c r="ALV8" s="808"/>
      <c r="ALW8" s="808"/>
      <c r="ALX8" s="808"/>
      <c r="ALY8" s="808"/>
      <c r="ALZ8" s="808"/>
      <c r="AMA8" s="808"/>
      <c r="AMB8" s="808"/>
      <c r="AMC8" s="808"/>
      <c r="AMD8" s="808"/>
      <c r="AME8" s="808"/>
      <c r="AMF8" s="808"/>
      <c r="AMG8" s="808"/>
      <c r="AMH8" s="808"/>
      <c r="AMI8" s="808"/>
      <c r="AMJ8" s="808"/>
      <c r="AMK8" s="808"/>
      <c r="AML8" s="808"/>
      <c r="AMM8" s="808"/>
      <c r="AMN8" s="808"/>
      <c r="AMO8" s="808"/>
      <c r="AMP8" s="808"/>
      <c r="AMQ8" s="808"/>
      <c r="AMR8" s="808"/>
      <c r="AMS8" s="808"/>
      <c r="AMT8" s="808"/>
      <c r="AMU8" s="808"/>
      <c r="AMV8" s="808"/>
      <c r="AMW8" s="808"/>
      <c r="AMX8" s="808"/>
      <c r="AMY8" s="808"/>
      <c r="AMZ8" s="808"/>
      <c r="ANA8" s="808"/>
      <c r="ANB8" s="808"/>
      <c r="ANC8" s="808"/>
      <c r="AND8" s="808"/>
      <c r="ANE8" s="808"/>
      <c r="ANF8" s="808"/>
      <c r="ANG8" s="808"/>
      <c r="ANH8" s="808"/>
      <c r="ANI8" s="808"/>
      <c r="ANJ8" s="808"/>
      <c r="ANK8" s="808"/>
      <c r="ANL8" s="808"/>
      <c r="ANM8" s="808"/>
      <c r="ANN8" s="808"/>
      <c r="ANO8" s="808"/>
      <c r="ANP8" s="808"/>
      <c r="ANQ8" s="808"/>
      <c r="ANR8" s="808"/>
      <c r="ANS8" s="808"/>
      <c r="ANT8" s="808"/>
      <c r="ANU8" s="808"/>
      <c r="ANV8" s="808"/>
      <c r="ANW8" s="808"/>
      <c r="ANX8" s="808"/>
      <c r="ANY8" s="808"/>
      <c r="ANZ8" s="808"/>
      <c r="AOA8" s="808"/>
      <c r="AOB8" s="808"/>
      <c r="AOC8" s="808"/>
      <c r="AOD8" s="808"/>
      <c r="AOE8" s="808"/>
      <c r="AOF8" s="808"/>
      <c r="AOG8" s="808"/>
      <c r="AOH8" s="808"/>
      <c r="AOI8" s="808"/>
      <c r="AOJ8" s="808"/>
      <c r="AOK8" s="808"/>
      <c r="AOL8" s="808"/>
      <c r="AOM8" s="808"/>
      <c r="AON8" s="808"/>
      <c r="AOO8" s="808"/>
      <c r="AOP8" s="808"/>
      <c r="AOQ8" s="808"/>
      <c r="AOR8" s="808"/>
      <c r="AOS8" s="808"/>
      <c r="AOT8" s="808"/>
      <c r="AOU8" s="808"/>
      <c r="AOV8" s="808"/>
      <c r="AOW8" s="808"/>
      <c r="AOX8" s="808"/>
      <c r="AOY8" s="808"/>
      <c r="AOZ8" s="808"/>
      <c r="APA8" s="808"/>
      <c r="APB8" s="808"/>
      <c r="APC8" s="808"/>
      <c r="APD8" s="808"/>
      <c r="APE8" s="808"/>
      <c r="APF8" s="808"/>
      <c r="APG8" s="808"/>
      <c r="APH8" s="808"/>
      <c r="API8" s="808"/>
      <c r="APJ8" s="808"/>
      <c r="APK8" s="808"/>
      <c r="APL8" s="808"/>
      <c r="APM8" s="808"/>
      <c r="APN8" s="808"/>
      <c r="APO8" s="808"/>
      <c r="APP8" s="808"/>
      <c r="APQ8" s="808"/>
      <c r="APR8" s="808"/>
      <c r="APS8" s="808"/>
      <c r="APT8" s="808"/>
      <c r="APU8" s="808"/>
      <c r="APV8" s="808"/>
      <c r="APW8" s="808"/>
      <c r="APX8" s="808"/>
      <c r="APY8" s="808"/>
      <c r="APZ8" s="808"/>
      <c r="AQA8" s="808"/>
      <c r="AQB8" s="808"/>
      <c r="AQC8" s="808"/>
      <c r="AQD8" s="808"/>
      <c r="AQE8" s="808"/>
      <c r="AQF8" s="808"/>
      <c r="AQG8" s="808"/>
      <c r="AQH8" s="808"/>
      <c r="AQI8" s="808"/>
      <c r="AQJ8" s="808"/>
      <c r="AQK8" s="808"/>
      <c r="AQL8" s="808"/>
      <c r="AQM8" s="808"/>
      <c r="AQN8" s="808"/>
      <c r="AQO8" s="808"/>
      <c r="AQP8" s="808"/>
      <c r="AQQ8" s="808"/>
      <c r="AQR8" s="808"/>
      <c r="AQS8" s="808"/>
      <c r="AQT8" s="808"/>
      <c r="AQU8" s="808"/>
      <c r="AQV8" s="808"/>
      <c r="AQW8" s="808"/>
      <c r="AQX8" s="808"/>
      <c r="AQY8" s="808"/>
      <c r="AQZ8" s="808"/>
      <c r="ARA8" s="808"/>
      <c r="ARB8" s="808"/>
      <c r="ARC8" s="808"/>
      <c r="ARD8" s="808"/>
      <c r="ARE8" s="808"/>
      <c r="ARF8" s="808"/>
      <c r="ARG8" s="808"/>
      <c r="ARH8" s="808"/>
      <c r="ARI8" s="808"/>
      <c r="ARJ8" s="808"/>
      <c r="ARK8" s="808"/>
      <c r="ARL8" s="808"/>
      <c r="ARM8" s="808"/>
      <c r="ARN8" s="808"/>
      <c r="ARO8" s="808"/>
      <c r="ARP8" s="808"/>
      <c r="ARQ8" s="808"/>
      <c r="ARR8" s="808"/>
      <c r="ARS8" s="808"/>
      <c r="ART8" s="808"/>
      <c r="ARU8" s="808"/>
      <c r="ARV8" s="808"/>
      <c r="ARW8" s="808"/>
      <c r="ARX8" s="808"/>
      <c r="ARY8" s="808"/>
      <c r="ARZ8" s="808"/>
      <c r="ASA8" s="808"/>
      <c r="ASB8" s="808"/>
      <c r="ASC8" s="808"/>
      <c r="ASD8" s="808"/>
      <c r="ASE8" s="808"/>
      <c r="ASF8" s="808"/>
      <c r="ASG8" s="808"/>
      <c r="ASH8" s="808"/>
      <c r="ASI8" s="808"/>
      <c r="ASJ8" s="808"/>
      <c r="ASK8" s="808"/>
      <c r="ASL8" s="808"/>
      <c r="ASM8" s="808"/>
      <c r="ASN8" s="808"/>
      <c r="ASO8" s="808"/>
      <c r="ASP8" s="808"/>
      <c r="ASQ8" s="808"/>
      <c r="ASR8" s="808"/>
      <c r="ASS8" s="808"/>
      <c r="AST8" s="808"/>
      <c r="ASU8" s="808"/>
      <c r="ASV8" s="808"/>
      <c r="ASW8" s="808"/>
      <c r="ASX8" s="808"/>
      <c r="ASY8" s="808"/>
      <c r="ASZ8" s="808"/>
      <c r="ATA8" s="808"/>
      <c r="ATB8" s="808"/>
      <c r="ATC8" s="808"/>
      <c r="ATD8" s="808"/>
      <c r="ATE8" s="808"/>
      <c r="ATF8" s="808"/>
      <c r="ATG8" s="808"/>
      <c r="ATH8" s="808"/>
      <c r="ATI8" s="808"/>
      <c r="ATJ8" s="808"/>
      <c r="ATK8" s="808"/>
      <c r="ATL8" s="808"/>
      <c r="ATM8" s="808"/>
      <c r="ATN8" s="808"/>
      <c r="ATO8" s="808"/>
      <c r="ATP8" s="808"/>
      <c r="ATQ8" s="808"/>
      <c r="ATR8" s="808"/>
      <c r="ATS8" s="808"/>
      <c r="ATT8" s="808"/>
      <c r="ATU8" s="808"/>
      <c r="ATV8" s="808"/>
      <c r="ATW8" s="808"/>
      <c r="ATX8" s="808"/>
      <c r="ATY8" s="808"/>
      <c r="ATZ8" s="808"/>
      <c r="AUA8" s="808"/>
      <c r="AUB8" s="808"/>
      <c r="AUC8" s="808"/>
      <c r="AUD8" s="808"/>
      <c r="AUE8" s="808"/>
      <c r="AUF8" s="808"/>
      <c r="AUG8" s="808"/>
      <c r="AUH8" s="808"/>
      <c r="AUI8" s="808"/>
      <c r="AUJ8" s="808"/>
      <c r="AUK8" s="808"/>
      <c r="AUL8" s="808"/>
      <c r="AUM8" s="808"/>
      <c r="AUN8" s="808"/>
      <c r="AUO8" s="808"/>
      <c r="AUP8" s="808"/>
      <c r="AUQ8" s="808"/>
      <c r="AUR8" s="808"/>
      <c r="AUS8" s="808"/>
      <c r="AUT8" s="808"/>
      <c r="AUU8" s="808"/>
      <c r="AUV8" s="808"/>
      <c r="AUW8" s="808"/>
      <c r="AUX8" s="808"/>
      <c r="AUY8" s="808"/>
      <c r="AUZ8" s="808"/>
      <c r="AVA8" s="808"/>
      <c r="AVB8" s="808"/>
      <c r="AVC8" s="808"/>
      <c r="AVD8" s="808"/>
      <c r="AVE8" s="808"/>
      <c r="AVF8" s="808"/>
      <c r="AVG8" s="808"/>
      <c r="AVH8" s="808"/>
      <c r="AVI8" s="808"/>
      <c r="AVJ8" s="808"/>
      <c r="AVK8" s="808"/>
      <c r="AVL8" s="808"/>
      <c r="AVM8" s="808"/>
      <c r="AVN8" s="808"/>
      <c r="AVO8" s="808"/>
      <c r="AVP8" s="808"/>
      <c r="AVQ8" s="808"/>
      <c r="AVR8" s="808"/>
      <c r="AVS8" s="808"/>
      <c r="AVT8" s="808"/>
      <c r="AVU8" s="808"/>
      <c r="AVV8" s="808"/>
      <c r="AVW8" s="808"/>
      <c r="AVX8" s="808"/>
      <c r="AVY8" s="808"/>
      <c r="AVZ8" s="808"/>
      <c r="AWA8" s="808"/>
      <c r="AWB8" s="808"/>
      <c r="AWC8" s="808"/>
      <c r="AWD8" s="808"/>
      <c r="AWE8" s="808"/>
      <c r="AWF8" s="808"/>
      <c r="AWG8" s="808"/>
      <c r="AWH8" s="808"/>
      <c r="AWI8" s="808"/>
      <c r="AWJ8" s="808"/>
      <c r="AWK8" s="808"/>
      <c r="AWL8" s="808"/>
      <c r="AWM8" s="808"/>
      <c r="AWN8" s="808"/>
      <c r="AWO8" s="808"/>
      <c r="AWP8" s="808"/>
      <c r="AWQ8" s="808"/>
      <c r="AWR8" s="808"/>
      <c r="AWS8" s="808"/>
      <c r="AWT8" s="808"/>
      <c r="AWU8" s="808"/>
      <c r="AWV8" s="808"/>
      <c r="AWW8" s="808"/>
      <c r="AWX8" s="808"/>
      <c r="AWY8" s="808"/>
      <c r="AWZ8" s="808"/>
      <c r="AXA8" s="808"/>
      <c r="AXB8" s="808"/>
      <c r="AXC8" s="808"/>
      <c r="AXD8" s="808"/>
      <c r="AXE8" s="808"/>
      <c r="AXF8" s="808"/>
      <c r="AXG8" s="808"/>
      <c r="AXH8" s="808"/>
      <c r="AXI8" s="808"/>
      <c r="AXJ8" s="808"/>
      <c r="AXK8" s="808"/>
      <c r="AXL8" s="808"/>
      <c r="AXM8" s="808"/>
      <c r="AXN8" s="808"/>
      <c r="AXO8" s="808"/>
      <c r="AXP8" s="808"/>
      <c r="AXQ8" s="808"/>
      <c r="AXR8" s="808"/>
      <c r="AXS8" s="808"/>
      <c r="AXT8" s="808"/>
      <c r="AXU8" s="808"/>
      <c r="AXV8" s="808"/>
      <c r="AXW8" s="808"/>
      <c r="AXX8" s="808"/>
      <c r="AXY8" s="808"/>
      <c r="AXZ8" s="808"/>
      <c r="AYA8" s="808"/>
      <c r="AYB8" s="808"/>
      <c r="AYC8" s="808"/>
      <c r="AYD8" s="808"/>
      <c r="AYE8" s="808"/>
      <c r="AYF8" s="808"/>
      <c r="AYG8" s="808"/>
      <c r="AYH8" s="808"/>
      <c r="AYI8" s="808"/>
      <c r="AYJ8" s="808"/>
      <c r="AYK8" s="808"/>
      <c r="AYL8" s="808"/>
      <c r="AYM8" s="808"/>
      <c r="AYN8" s="808"/>
      <c r="AYO8" s="808"/>
      <c r="AYP8" s="808"/>
      <c r="AYQ8" s="808"/>
      <c r="AYR8" s="808"/>
      <c r="AYS8" s="808"/>
      <c r="AYT8" s="808"/>
      <c r="AYU8" s="808"/>
      <c r="AYV8" s="808"/>
      <c r="AYW8" s="808"/>
      <c r="AYX8" s="808"/>
      <c r="AYY8" s="808"/>
      <c r="AYZ8" s="808"/>
      <c r="AZA8" s="808"/>
      <c r="AZB8" s="808"/>
      <c r="AZC8" s="808"/>
      <c r="AZD8" s="808"/>
      <c r="AZE8" s="808"/>
      <c r="AZF8" s="808"/>
      <c r="AZG8" s="808"/>
      <c r="AZH8" s="808"/>
      <c r="AZI8" s="808"/>
      <c r="AZJ8" s="808"/>
      <c r="AZK8" s="808"/>
      <c r="AZL8" s="808"/>
      <c r="AZM8" s="808"/>
      <c r="AZN8" s="808"/>
      <c r="AZO8" s="808"/>
      <c r="AZP8" s="808"/>
      <c r="AZQ8" s="808"/>
      <c r="AZR8" s="808"/>
      <c r="AZS8" s="808"/>
      <c r="AZT8" s="808"/>
      <c r="AZU8" s="808"/>
      <c r="AZV8" s="808"/>
      <c r="AZW8" s="808"/>
      <c r="AZX8" s="808"/>
      <c r="AZY8" s="808"/>
      <c r="AZZ8" s="808"/>
      <c r="BAA8" s="808"/>
      <c r="BAB8" s="808"/>
      <c r="BAC8" s="808"/>
      <c r="BAD8" s="808"/>
      <c r="BAE8" s="808"/>
      <c r="BAF8" s="808"/>
      <c r="BAG8" s="808"/>
      <c r="BAH8" s="808"/>
      <c r="BAI8" s="808"/>
      <c r="BAJ8" s="808"/>
      <c r="BAK8" s="808"/>
      <c r="BAL8" s="808"/>
      <c r="BAM8" s="808"/>
      <c r="BAN8" s="808"/>
      <c r="BAO8" s="808"/>
      <c r="BAP8" s="808"/>
      <c r="BAQ8" s="808"/>
      <c r="BAR8" s="808"/>
      <c r="BAS8" s="808"/>
      <c r="BAT8" s="808"/>
      <c r="BAU8" s="808"/>
      <c r="BAV8" s="808"/>
      <c r="BAW8" s="808"/>
      <c r="BAX8" s="808"/>
      <c r="BAY8" s="808"/>
      <c r="BAZ8" s="808"/>
      <c r="BBA8" s="808"/>
      <c r="BBB8" s="808"/>
      <c r="BBC8" s="808"/>
      <c r="BBD8" s="808"/>
      <c r="BBE8" s="808"/>
      <c r="BBF8" s="808"/>
      <c r="BBG8" s="808"/>
      <c r="BBH8" s="808"/>
      <c r="BBI8" s="808"/>
      <c r="BBJ8" s="808"/>
      <c r="BBK8" s="808"/>
      <c r="BBL8" s="808"/>
      <c r="BBM8" s="808"/>
      <c r="BBN8" s="808"/>
      <c r="BBO8" s="808"/>
      <c r="BBP8" s="808"/>
      <c r="BBQ8" s="808"/>
      <c r="BBR8" s="808"/>
      <c r="BBS8" s="808"/>
      <c r="BBT8" s="808"/>
      <c r="BBU8" s="808"/>
      <c r="BBV8" s="808"/>
      <c r="BBW8" s="808"/>
      <c r="BBX8" s="808"/>
      <c r="BBY8" s="808"/>
      <c r="BBZ8" s="808"/>
      <c r="BCA8" s="808"/>
      <c r="BCB8" s="808"/>
      <c r="BCC8" s="808"/>
      <c r="BCD8" s="808"/>
      <c r="BCE8" s="808"/>
      <c r="BCF8" s="808"/>
      <c r="BCG8" s="808"/>
      <c r="BCH8" s="808"/>
      <c r="BCI8" s="808"/>
      <c r="BCJ8" s="808"/>
      <c r="BCK8" s="808"/>
      <c r="BCL8" s="808"/>
      <c r="BCM8" s="808"/>
      <c r="BCN8" s="808"/>
      <c r="BCO8" s="808"/>
      <c r="BCP8" s="808"/>
      <c r="BCQ8" s="808"/>
      <c r="BCR8" s="808"/>
      <c r="BCS8" s="808"/>
      <c r="BCT8" s="808"/>
      <c r="BCU8" s="808"/>
      <c r="BCV8" s="808"/>
      <c r="BCW8" s="808"/>
      <c r="BCX8" s="808"/>
      <c r="BCY8" s="808"/>
      <c r="BCZ8" s="808"/>
      <c r="BDA8" s="808"/>
      <c r="BDB8" s="808"/>
      <c r="BDC8" s="808"/>
      <c r="BDD8" s="808"/>
      <c r="BDE8" s="808"/>
      <c r="BDF8" s="808"/>
      <c r="BDG8" s="808"/>
      <c r="BDH8" s="808"/>
      <c r="BDI8" s="808"/>
      <c r="BDJ8" s="808"/>
      <c r="BDK8" s="808"/>
      <c r="BDL8" s="808"/>
      <c r="BDM8" s="808"/>
      <c r="BDN8" s="808"/>
      <c r="BDO8" s="808"/>
      <c r="BDP8" s="808"/>
      <c r="BDQ8" s="808"/>
      <c r="BDR8" s="808"/>
      <c r="BDS8" s="808"/>
      <c r="BDT8" s="808"/>
      <c r="BDU8" s="808"/>
      <c r="BDV8" s="808"/>
      <c r="BDW8" s="808"/>
      <c r="BDX8" s="808"/>
      <c r="BDY8" s="808"/>
      <c r="BDZ8" s="808"/>
      <c r="BEA8" s="808"/>
      <c r="BEB8" s="808"/>
      <c r="BEC8" s="808"/>
      <c r="BED8" s="808"/>
      <c r="BEE8" s="808"/>
      <c r="BEF8" s="808"/>
      <c r="BEG8" s="808"/>
      <c r="BEH8" s="808"/>
      <c r="BEI8" s="808"/>
      <c r="BEJ8" s="808"/>
      <c r="BEK8" s="808"/>
      <c r="BEL8" s="808"/>
      <c r="BEM8" s="808"/>
      <c r="BEN8" s="808"/>
      <c r="BEO8" s="808"/>
      <c r="BEP8" s="808"/>
      <c r="BEQ8" s="808"/>
      <c r="BER8" s="808"/>
      <c r="BES8" s="808"/>
      <c r="BET8" s="808"/>
      <c r="BEU8" s="808"/>
      <c r="BEV8" s="808"/>
      <c r="BEW8" s="808"/>
      <c r="BEX8" s="808"/>
      <c r="BEY8" s="808"/>
      <c r="BEZ8" s="808"/>
      <c r="BFA8" s="808"/>
      <c r="BFB8" s="808"/>
      <c r="BFC8" s="808"/>
      <c r="BFD8" s="808"/>
      <c r="BFE8" s="808"/>
      <c r="BFF8" s="808"/>
      <c r="BFG8" s="808"/>
      <c r="BFH8" s="808"/>
      <c r="BFI8" s="808"/>
      <c r="BFJ8" s="808"/>
      <c r="BFK8" s="808"/>
      <c r="BFL8" s="808"/>
      <c r="BFM8" s="808"/>
      <c r="BFN8" s="808"/>
      <c r="BFO8" s="808"/>
      <c r="BFP8" s="808"/>
      <c r="BFQ8" s="808"/>
      <c r="BFR8" s="808"/>
      <c r="BFS8" s="808"/>
      <c r="BFT8" s="808"/>
      <c r="BFU8" s="808"/>
      <c r="BFV8" s="808"/>
      <c r="BFW8" s="808"/>
      <c r="BFX8" s="808"/>
      <c r="BFY8" s="808"/>
      <c r="BFZ8" s="808"/>
      <c r="BGA8" s="808"/>
      <c r="BGB8" s="808"/>
      <c r="BGC8" s="808"/>
      <c r="BGD8" s="808"/>
      <c r="BGE8" s="808"/>
      <c r="BGF8" s="808"/>
      <c r="BGG8" s="808"/>
      <c r="BGH8" s="808"/>
      <c r="BGI8" s="808"/>
      <c r="BGJ8" s="808"/>
      <c r="BGK8" s="808"/>
      <c r="BGL8" s="808"/>
      <c r="BGM8" s="808"/>
      <c r="BGN8" s="808"/>
      <c r="BGO8" s="808"/>
      <c r="BGP8" s="808"/>
      <c r="BGQ8" s="808"/>
      <c r="BGR8" s="808"/>
      <c r="BGS8" s="808"/>
      <c r="BGT8" s="808"/>
      <c r="BGU8" s="808"/>
      <c r="BGV8" s="808"/>
      <c r="BGW8" s="808"/>
      <c r="BGX8" s="808"/>
      <c r="BGY8" s="808"/>
      <c r="BGZ8" s="808"/>
      <c r="BHA8" s="808"/>
      <c r="BHB8" s="808"/>
      <c r="BHC8" s="808"/>
      <c r="BHD8" s="808"/>
      <c r="BHE8" s="808"/>
      <c r="BHF8" s="808"/>
      <c r="BHG8" s="808"/>
      <c r="BHH8" s="808"/>
      <c r="BHI8" s="808"/>
      <c r="BHJ8" s="808"/>
      <c r="BHK8" s="808"/>
      <c r="BHL8" s="808"/>
      <c r="BHM8" s="808"/>
      <c r="BHN8" s="808"/>
      <c r="BHO8" s="808"/>
      <c r="BHP8" s="808"/>
      <c r="BHQ8" s="808"/>
      <c r="BHR8" s="808"/>
      <c r="BHS8" s="808"/>
      <c r="BHT8" s="808"/>
      <c r="BHU8" s="808"/>
      <c r="BHV8" s="808"/>
      <c r="BHW8" s="808"/>
      <c r="BHX8" s="808"/>
      <c r="BHY8" s="808"/>
      <c r="BHZ8" s="808"/>
      <c r="BIA8" s="808"/>
      <c r="BIB8" s="808"/>
      <c r="BIC8" s="808"/>
      <c r="BID8" s="808"/>
      <c r="BIE8" s="808"/>
      <c r="BIF8" s="808"/>
      <c r="BIG8" s="808"/>
      <c r="BIH8" s="808"/>
      <c r="BII8" s="808"/>
      <c r="BIJ8" s="808"/>
      <c r="BIK8" s="808"/>
      <c r="BIL8" s="808"/>
      <c r="BIM8" s="808"/>
      <c r="BIN8" s="808"/>
      <c r="BIO8" s="808"/>
      <c r="BIP8" s="808"/>
      <c r="BIQ8" s="808"/>
      <c r="BIR8" s="808"/>
      <c r="BIS8" s="808"/>
      <c r="BIT8" s="808"/>
      <c r="BIU8" s="808"/>
      <c r="BIV8" s="808"/>
      <c r="BIW8" s="808"/>
      <c r="BIX8" s="808"/>
      <c r="BIY8" s="808"/>
      <c r="BIZ8" s="808"/>
      <c r="BJA8" s="808"/>
      <c r="BJB8" s="808"/>
      <c r="BJC8" s="808"/>
      <c r="BJD8" s="808"/>
      <c r="BJE8" s="808"/>
      <c r="BJF8" s="808"/>
      <c r="BJG8" s="808"/>
      <c r="BJH8" s="808"/>
      <c r="BJI8" s="808"/>
      <c r="BJJ8" s="808"/>
      <c r="BJK8" s="808"/>
      <c r="BJL8" s="808"/>
      <c r="BJM8" s="808"/>
      <c r="BJN8" s="808"/>
      <c r="BJO8" s="808"/>
      <c r="BJP8" s="808"/>
      <c r="BJQ8" s="808"/>
      <c r="BJR8" s="808"/>
      <c r="BJS8" s="808"/>
      <c r="BJT8" s="808"/>
      <c r="BJU8" s="808"/>
      <c r="BJV8" s="808"/>
      <c r="BJW8" s="808"/>
      <c r="BJX8" s="808"/>
      <c r="BJY8" s="808"/>
      <c r="BJZ8" s="808"/>
      <c r="BKA8" s="808"/>
      <c r="BKB8" s="808"/>
      <c r="BKC8" s="808"/>
      <c r="BKD8" s="808"/>
      <c r="BKE8" s="808"/>
      <c r="BKF8" s="808"/>
      <c r="BKG8" s="808"/>
      <c r="BKH8" s="808"/>
      <c r="BKI8" s="808"/>
      <c r="BKJ8" s="808"/>
      <c r="BKK8" s="808"/>
      <c r="BKL8" s="808"/>
      <c r="BKM8" s="808"/>
      <c r="BKN8" s="808"/>
      <c r="BKO8" s="808"/>
      <c r="BKP8" s="808"/>
      <c r="BKQ8" s="808"/>
      <c r="BKR8" s="808"/>
      <c r="BKS8" s="808"/>
      <c r="BKT8" s="808"/>
      <c r="BKU8" s="808"/>
      <c r="BKV8" s="808"/>
      <c r="BKW8" s="808"/>
      <c r="BKX8" s="808"/>
      <c r="BKY8" s="808"/>
      <c r="BKZ8" s="808"/>
      <c r="BLA8" s="808"/>
      <c r="BLB8" s="808"/>
      <c r="BLC8" s="808"/>
      <c r="BLD8" s="808"/>
      <c r="BLE8" s="808"/>
      <c r="BLF8" s="808"/>
      <c r="BLG8" s="808"/>
      <c r="BLH8" s="808"/>
      <c r="BLI8" s="808"/>
      <c r="BLJ8" s="808"/>
      <c r="BLK8" s="808"/>
      <c r="BLL8" s="808"/>
      <c r="BLM8" s="808"/>
      <c r="BLN8" s="808"/>
      <c r="BLO8" s="808"/>
      <c r="BLP8" s="808"/>
      <c r="BLQ8" s="808"/>
      <c r="BLR8" s="808"/>
      <c r="BLS8" s="808"/>
      <c r="BLT8" s="808"/>
      <c r="BLU8" s="808"/>
      <c r="BLV8" s="808"/>
      <c r="BLW8" s="808"/>
      <c r="BLX8" s="808"/>
      <c r="BLY8" s="808"/>
      <c r="BLZ8" s="808"/>
      <c r="BMA8" s="808"/>
      <c r="BMB8" s="808"/>
      <c r="BMC8" s="808"/>
      <c r="BMD8" s="808"/>
      <c r="BME8" s="808"/>
      <c r="BMF8" s="808"/>
      <c r="BMG8" s="808"/>
      <c r="BMH8" s="808"/>
      <c r="BMI8" s="808"/>
      <c r="BMJ8" s="808"/>
      <c r="BMK8" s="808"/>
      <c r="BML8" s="808"/>
      <c r="BMM8" s="808"/>
      <c r="BMN8" s="808"/>
      <c r="BMO8" s="808"/>
      <c r="BMP8" s="808"/>
      <c r="BMQ8" s="808"/>
      <c r="BMR8" s="808"/>
      <c r="BMS8" s="808"/>
      <c r="BMT8" s="808"/>
      <c r="BMU8" s="808"/>
      <c r="BMV8" s="808"/>
      <c r="BMW8" s="808"/>
      <c r="BMX8" s="808"/>
      <c r="BMY8" s="808"/>
      <c r="BMZ8" s="808"/>
      <c r="BNA8" s="808"/>
      <c r="BNB8" s="808"/>
      <c r="BNC8" s="808"/>
      <c r="BND8" s="808"/>
      <c r="BNE8" s="808"/>
      <c r="BNF8" s="808"/>
      <c r="BNG8" s="808"/>
      <c r="BNH8" s="808"/>
      <c r="BNI8" s="808"/>
      <c r="BNJ8" s="808"/>
      <c r="BNK8" s="808"/>
      <c r="BNL8" s="808"/>
      <c r="BNM8" s="808"/>
      <c r="BNN8" s="808"/>
      <c r="BNO8" s="808"/>
      <c r="BNP8" s="808"/>
      <c r="BNQ8" s="808"/>
      <c r="BNR8" s="808"/>
      <c r="BNS8" s="808"/>
      <c r="BNT8" s="808"/>
      <c r="BNU8" s="808"/>
      <c r="BNV8" s="808"/>
      <c r="BNW8" s="808"/>
      <c r="BNX8" s="808"/>
      <c r="BNY8" s="808"/>
      <c r="BNZ8" s="808"/>
      <c r="BOA8" s="808"/>
      <c r="BOB8" s="808"/>
      <c r="BOC8" s="808"/>
      <c r="BOD8" s="808"/>
      <c r="BOE8" s="808"/>
      <c r="BOF8" s="808"/>
      <c r="BOG8" s="808"/>
      <c r="BOH8" s="808"/>
      <c r="BOI8" s="808"/>
      <c r="BOJ8" s="808"/>
      <c r="BOK8" s="808"/>
      <c r="BOL8" s="808"/>
      <c r="BOM8" s="808"/>
      <c r="BON8" s="808"/>
      <c r="BOO8" s="808"/>
      <c r="BOP8" s="808"/>
      <c r="BOQ8" s="808"/>
      <c r="BOR8" s="808"/>
      <c r="BOS8" s="808"/>
      <c r="BOT8" s="808"/>
      <c r="BOU8" s="808"/>
      <c r="BOV8" s="808"/>
      <c r="BOW8" s="808"/>
      <c r="BOX8" s="808"/>
      <c r="BOY8" s="808"/>
      <c r="BOZ8" s="808"/>
      <c r="BPA8" s="808"/>
      <c r="BPB8" s="808"/>
      <c r="BPC8" s="808"/>
      <c r="BPD8" s="808"/>
      <c r="BPE8" s="808"/>
      <c r="BPF8" s="808"/>
      <c r="BPG8" s="808"/>
      <c r="BPH8" s="808"/>
      <c r="BPI8" s="808"/>
      <c r="BPJ8" s="808"/>
      <c r="BPK8" s="808"/>
      <c r="BPL8" s="808"/>
      <c r="BPM8" s="808"/>
      <c r="BPN8" s="808"/>
      <c r="BPO8" s="808"/>
      <c r="BPP8" s="808"/>
      <c r="BPQ8" s="808"/>
      <c r="BPR8" s="808"/>
      <c r="BPS8" s="808"/>
      <c r="BPT8" s="808"/>
      <c r="BPU8" s="808"/>
      <c r="BPV8" s="808"/>
      <c r="BPW8" s="808"/>
      <c r="BPX8" s="808"/>
      <c r="BPY8" s="808"/>
      <c r="BPZ8" s="808"/>
      <c r="BQA8" s="808"/>
      <c r="BQB8" s="808"/>
      <c r="BQC8" s="808"/>
      <c r="BQD8" s="808"/>
      <c r="BQE8" s="808"/>
      <c r="BQF8" s="808"/>
      <c r="BQG8" s="808"/>
      <c r="BQH8" s="808"/>
      <c r="BQI8" s="808"/>
      <c r="BQJ8" s="808"/>
      <c r="BQK8" s="808"/>
      <c r="BQL8" s="808"/>
      <c r="BQM8" s="808"/>
      <c r="BQN8" s="808"/>
      <c r="BQO8" s="808"/>
      <c r="BQP8" s="808"/>
      <c r="BQQ8" s="808"/>
      <c r="BQR8" s="808"/>
      <c r="BQS8" s="808"/>
      <c r="BQT8" s="808"/>
      <c r="BQU8" s="808"/>
      <c r="BQV8" s="808"/>
      <c r="BQW8" s="808"/>
      <c r="BQX8" s="808"/>
      <c r="BQY8" s="808"/>
      <c r="BQZ8" s="808"/>
      <c r="BRA8" s="808"/>
      <c r="BRB8" s="808"/>
      <c r="BRC8" s="808"/>
      <c r="BRD8" s="808"/>
      <c r="BRE8" s="808"/>
      <c r="BRF8" s="808"/>
      <c r="BRG8" s="808"/>
      <c r="BRH8" s="808"/>
      <c r="BRI8" s="808"/>
      <c r="BRJ8" s="808"/>
      <c r="BRK8" s="808"/>
      <c r="BRL8" s="808"/>
      <c r="BRM8" s="808"/>
      <c r="BRN8" s="808"/>
      <c r="BRO8" s="808"/>
      <c r="BRP8" s="808"/>
      <c r="BRQ8" s="808"/>
      <c r="BRR8" s="808"/>
      <c r="BRS8" s="808"/>
      <c r="BRT8" s="808"/>
      <c r="BRU8" s="808"/>
      <c r="BRV8" s="808"/>
      <c r="BRW8" s="808"/>
      <c r="BRX8" s="808"/>
      <c r="BRY8" s="808"/>
      <c r="BRZ8" s="808"/>
      <c r="BSA8" s="808"/>
      <c r="BSB8" s="808"/>
      <c r="BSC8" s="808"/>
      <c r="BSD8" s="808"/>
      <c r="BSE8" s="808"/>
      <c r="BSF8" s="808"/>
      <c r="BSG8" s="808"/>
      <c r="BSH8" s="808"/>
      <c r="BSI8" s="808"/>
      <c r="BSJ8" s="808"/>
      <c r="BSK8" s="808"/>
      <c r="BSL8" s="808"/>
      <c r="BSM8" s="808"/>
      <c r="BSN8" s="808"/>
      <c r="BSO8" s="808"/>
      <c r="BSP8" s="808"/>
      <c r="BSQ8" s="808"/>
      <c r="BSR8" s="808"/>
      <c r="BSS8" s="808"/>
      <c r="BST8" s="808"/>
      <c r="BSU8" s="808"/>
      <c r="BSV8" s="808"/>
      <c r="BSW8" s="808"/>
      <c r="BSX8" s="808"/>
      <c r="BSY8" s="808"/>
      <c r="BSZ8" s="808"/>
      <c r="BTA8" s="808"/>
      <c r="BTB8" s="808"/>
      <c r="BTC8" s="808"/>
      <c r="BTD8" s="808"/>
      <c r="BTE8" s="808"/>
      <c r="BTF8" s="808"/>
      <c r="BTG8" s="808"/>
      <c r="BTH8" s="808"/>
      <c r="BTI8" s="808"/>
      <c r="BTJ8" s="808"/>
      <c r="BTK8" s="808"/>
      <c r="BTL8" s="808"/>
      <c r="BTM8" s="808"/>
      <c r="BTN8" s="808"/>
      <c r="BTO8" s="808"/>
      <c r="BTP8" s="808"/>
      <c r="BTQ8" s="808"/>
      <c r="BTR8" s="808"/>
      <c r="BTS8" s="808"/>
      <c r="BTT8" s="808"/>
      <c r="BTU8" s="808"/>
      <c r="BTV8" s="808"/>
      <c r="BTW8" s="808"/>
      <c r="BTX8" s="808"/>
      <c r="BTY8" s="808"/>
      <c r="BTZ8" s="808"/>
      <c r="BUA8" s="808"/>
      <c r="BUB8" s="808"/>
      <c r="BUC8" s="808"/>
      <c r="BUD8" s="808"/>
      <c r="BUE8" s="808"/>
      <c r="BUF8" s="808"/>
      <c r="BUG8" s="808"/>
      <c r="BUH8" s="808"/>
      <c r="BUI8" s="808"/>
      <c r="BUJ8" s="808"/>
      <c r="BUK8" s="808"/>
      <c r="BUL8" s="808"/>
      <c r="BUM8" s="808"/>
      <c r="BUN8" s="808"/>
      <c r="BUO8" s="808"/>
      <c r="BUP8" s="808"/>
      <c r="BUQ8" s="808"/>
      <c r="BUR8" s="808"/>
      <c r="BUS8" s="808"/>
      <c r="BUT8" s="808"/>
      <c r="BUU8" s="808"/>
      <c r="BUV8" s="808"/>
      <c r="BUW8" s="808"/>
      <c r="BUX8" s="808"/>
      <c r="BUY8" s="808"/>
      <c r="BUZ8" s="808"/>
      <c r="BVA8" s="808"/>
      <c r="BVB8" s="808"/>
      <c r="BVC8" s="808"/>
      <c r="BVD8" s="808"/>
      <c r="BVE8" s="808"/>
      <c r="BVF8" s="808"/>
      <c r="BVG8" s="808"/>
      <c r="BVH8" s="808"/>
      <c r="BVI8" s="808"/>
      <c r="BVJ8" s="808"/>
      <c r="BVK8" s="808"/>
      <c r="BVL8" s="808"/>
      <c r="BVM8" s="808"/>
      <c r="BVN8" s="808"/>
      <c r="BVO8" s="808"/>
      <c r="BVP8" s="808"/>
      <c r="BVQ8" s="808"/>
      <c r="BVR8" s="808"/>
      <c r="BVS8" s="808"/>
      <c r="BVT8" s="808"/>
      <c r="BVU8" s="808"/>
      <c r="BVV8" s="808"/>
      <c r="BVW8" s="808"/>
      <c r="BVX8" s="808"/>
      <c r="BVY8" s="808"/>
      <c r="BVZ8" s="808"/>
      <c r="BWA8" s="808"/>
      <c r="BWB8" s="808"/>
      <c r="BWC8" s="808"/>
      <c r="BWD8" s="808"/>
      <c r="BWE8" s="808"/>
      <c r="BWF8" s="808"/>
      <c r="BWG8" s="808"/>
      <c r="BWH8" s="808"/>
      <c r="BWI8" s="808"/>
      <c r="BWJ8" s="808"/>
      <c r="BWK8" s="808"/>
      <c r="BWL8" s="808"/>
      <c r="BWM8" s="808"/>
      <c r="BWN8" s="808"/>
      <c r="BWO8" s="808"/>
      <c r="BWP8" s="808"/>
      <c r="BWQ8" s="808"/>
      <c r="BWR8" s="808"/>
      <c r="BWS8" s="808"/>
      <c r="BWT8" s="808"/>
      <c r="BWU8" s="808"/>
      <c r="BWV8" s="808"/>
      <c r="BWW8" s="808"/>
      <c r="BWX8" s="808"/>
      <c r="BWY8" s="808"/>
      <c r="BWZ8" s="808"/>
      <c r="BXA8" s="808"/>
      <c r="BXB8" s="808"/>
      <c r="BXC8" s="808"/>
      <c r="BXD8" s="808"/>
      <c r="BXE8" s="808"/>
      <c r="BXF8" s="808"/>
      <c r="BXG8" s="808"/>
      <c r="BXH8" s="808"/>
      <c r="BXI8" s="808"/>
      <c r="BXJ8" s="808"/>
      <c r="BXK8" s="808"/>
      <c r="BXL8" s="808"/>
      <c r="BXM8" s="808"/>
      <c r="BXN8" s="808"/>
      <c r="BXO8" s="808"/>
      <c r="BXP8" s="808"/>
      <c r="BXQ8" s="808"/>
      <c r="BXR8" s="808"/>
      <c r="BXS8" s="808"/>
      <c r="BXT8" s="808"/>
      <c r="BXU8" s="808"/>
      <c r="BXV8" s="808"/>
      <c r="BXW8" s="808"/>
      <c r="BXX8" s="808"/>
      <c r="BXY8" s="808"/>
      <c r="BXZ8" s="808"/>
      <c r="BYA8" s="808"/>
      <c r="BYB8" s="808"/>
      <c r="BYC8" s="808"/>
      <c r="BYD8" s="808"/>
      <c r="BYE8" s="808"/>
      <c r="BYF8" s="808"/>
      <c r="BYG8" s="808"/>
      <c r="BYH8" s="808"/>
      <c r="BYI8" s="808"/>
      <c r="BYJ8" s="808"/>
      <c r="BYK8" s="808"/>
      <c r="BYL8" s="808"/>
      <c r="BYM8" s="808"/>
      <c r="BYN8" s="808"/>
      <c r="BYO8" s="808"/>
      <c r="BYP8" s="808"/>
      <c r="BYQ8" s="808"/>
      <c r="BYR8" s="808"/>
      <c r="BYS8" s="808"/>
      <c r="BYT8" s="808"/>
      <c r="BYU8" s="808"/>
      <c r="BYV8" s="808"/>
      <c r="BYW8" s="808"/>
      <c r="BYX8" s="808"/>
      <c r="BYY8" s="808"/>
      <c r="BYZ8" s="808"/>
      <c r="BZA8" s="808"/>
      <c r="BZB8" s="808"/>
      <c r="BZC8" s="808"/>
      <c r="BZD8" s="808"/>
      <c r="BZE8" s="808"/>
      <c r="BZF8" s="808"/>
      <c r="BZG8" s="808"/>
      <c r="BZH8" s="808"/>
      <c r="BZI8" s="808"/>
      <c r="BZJ8" s="808"/>
      <c r="BZK8" s="808"/>
      <c r="BZL8" s="808"/>
      <c r="BZM8" s="808"/>
      <c r="BZN8" s="808"/>
      <c r="BZO8" s="808"/>
      <c r="BZP8" s="808"/>
      <c r="BZQ8" s="808"/>
      <c r="BZR8" s="808"/>
      <c r="BZS8" s="808"/>
      <c r="BZT8" s="808"/>
      <c r="BZU8" s="808"/>
      <c r="BZV8" s="808"/>
      <c r="BZW8" s="808"/>
      <c r="BZX8" s="808"/>
      <c r="BZY8" s="808"/>
      <c r="BZZ8" s="808"/>
      <c r="CAA8" s="808"/>
      <c r="CAB8" s="808"/>
      <c r="CAC8" s="808"/>
      <c r="CAD8" s="808"/>
      <c r="CAE8" s="808"/>
      <c r="CAF8" s="808"/>
      <c r="CAG8" s="808"/>
      <c r="CAH8" s="808"/>
      <c r="CAI8" s="808"/>
      <c r="CAJ8" s="808"/>
      <c r="CAK8" s="808"/>
      <c r="CAL8" s="808"/>
      <c r="CAM8" s="808"/>
      <c r="CAN8" s="808"/>
      <c r="CAO8" s="808"/>
      <c r="CAP8" s="808"/>
      <c r="CAQ8" s="808"/>
      <c r="CAR8" s="808"/>
      <c r="CAS8" s="808"/>
      <c r="CAT8" s="808"/>
      <c r="CAU8" s="808"/>
      <c r="CAV8" s="808"/>
      <c r="CAW8" s="808"/>
      <c r="CAX8" s="808"/>
      <c r="CAY8" s="808"/>
      <c r="CAZ8" s="808"/>
      <c r="CBA8" s="808"/>
      <c r="CBB8" s="808"/>
      <c r="CBC8" s="808"/>
      <c r="CBD8" s="808"/>
      <c r="CBE8" s="808"/>
      <c r="CBF8" s="808"/>
      <c r="CBG8" s="808"/>
      <c r="CBH8" s="808"/>
      <c r="CBI8" s="808"/>
      <c r="CBJ8" s="808"/>
      <c r="CBK8" s="808"/>
      <c r="CBL8" s="808"/>
      <c r="CBM8" s="808"/>
      <c r="CBN8" s="808"/>
      <c r="CBO8" s="808"/>
      <c r="CBP8" s="808"/>
      <c r="CBQ8" s="808"/>
      <c r="CBR8" s="808"/>
      <c r="CBS8" s="808"/>
      <c r="CBT8" s="808"/>
      <c r="CBU8" s="808"/>
      <c r="CBV8" s="808"/>
      <c r="CBW8" s="808"/>
      <c r="CBX8" s="808"/>
      <c r="CBY8" s="808"/>
      <c r="CBZ8" s="808"/>
      <c r="CCA8" s="808"/>
      <c r="CCB8" s="808"/>
      <c r="CCC8" s="808"/>
      <c r="CCD8" s="808"/>
      <c r="CCE8" s="808"/>
      <c r="CCF8" s="808"/>
      <c r="CCG8" s="808"/>
      <c r="CCH8" s="808"/>
      <c r="CCI8" s="808"/>
      <c r="CCJ8" s="808"/>
      <c r="CCK8" s="808"/>
      <c r="CCL8" s="808"/>
      <c r="CCM8" s="808"/>
      <c r="CCN8" s="808"/>
      <c r="CCO8" s="808"/>
      <c r="CCP8" s="808"/>
      <c r="CCQ8" s="808"/>
      <c r="CCR8" s="808"/>
      <c r="CCS8" s="808"/>
      <c r="CCT8" s="808"/>
      <c r="CCU8" s="808"/>
      <c r="CCV8" s="808"/>
      <c r="CCW8" s="808"/>
      <c r="CCX8" s="808"/>
      <c r="CCY8" s="808"/>
      <c r="CCZ8" s="808"/>
      <c r="CDA8" s="808"/>
      <c r="CDB8" s="808"/>
      <c r="CDC8" s="808"/>
      <c r="CDD8" s="808"/>
      <c r="CDE8" s="808"/>
      <c r="CDF8" s="808"/>
      <c r="CDG8" s="808"/>
      <c r="CDH8" s="808"/>
      <c r="CDI8" s="808"/>
      <c r="CDJ8" s="808"/>
      <c r="CDK8" s="808"/>
      <c r="CDL8" s="808"/>
      <c r="CDM8" s="808"/>
      <c r="CDN8" s="808"/>
      <c r="CDO8" s="808"/>
      <c r="CDP8" s="808"/>
      <c r="CDQ8" s="808"/>
      <c r="CDR8" s="808"/>
      <c r="CDS8" s="808"/>
      <c r="CDT8" s="808"/>
      <c r="CDU8" s="808"/>
      <c r="CDV8" s="808"/>
      <c r="CDW8" s="808"/>
      <c r="CDX8" s="808"/>
      <c r="CDY8" s="808"/>
      <c r="CDZ8" s="808"/>
      <c r="CEA8" s="808"/>
      <c r="CEB8" s="808"/>
      <c r="CEC8" s="808"/>
      <c r="CED8" s="808"/>
      <c r="CEE8" s="808"/>
      <c r="CEF8" s="808"/>
      <c r="CEG8" s="808"/>
      <c r="CEH8" s="808"/>
      <c r="CEI8" s="808"/>
      <c r="CEJ8" s="808"/>
      <c r="CEK8" s="808"/>
      <c r="CEL8" s="808"/>
      <c r="CEM8" s="808"/>
      <c r="CEN8" s="808"/>
      <c r="CEO8" s="808"/>
      <c r="CEP8" s="808"/>
      <c r="CEQ8" s="808"/>
      <c r="CER8" s="808"/>
      <c r="CES8" s="808"/>
      <c r="CET8" s="808"/>
      <c r="CEU8" s="808"/>
      <c r="CEV8" s="808"/>
      <c r="CEW8" s="808"/>
      <c r="CEX8" s="808"/>
      <c r="CEY8" s="808"/>
      <c r="CEZ8" s="808"/>
      <c r="CFA8" s="808"/>
      <c r="CFB8" s="808"/>
      <c r="CFC8" s="808"/>
      <c r="CFD8" s="808"/>
      <c r="CFE8" s="808"/>
      <c r="CFF8" s="808"/>
      <c r="CFG8" s="808"/>
      <c r="CFH8" s="808"/>
      <c r="CFI8" s="808"/>
      <c r="CFJ8" s="808"/>
      <c r="CFK8" s="808"/>
      <c r="CFL8" s="808"/>
      <c r="CFM8" s="808"/>
      <c r="CFN8" s="808"/>
      <c r="CFO8" s="808"/>
      <c r="CFP8" s="808"/>
      <c r="CFQ8" s="808"/>
      <c r="CFR8" s="808"/>
      <c r="CFS8" s="808"/>
      <c r="CFT8" s="808"/>
      <c r="CFU8" s="808"/>
      <c r="CFV8" s="808"/>
      <c r="CFW8" s="808"/>
      <c r="CFX8" s="808"/>
      <c r="CFY8" s="808"/>
      <c r="CFZ8" s="808"/>
      <c r="CGA8" s="808"/>
      <c r="CGB8" s="808"/>
      <c r="CGC8" s="808"/>
      <c r="CGD8" s="808"/>
      <c r="CGE8" s="808"/>
      <c r="CGF8" s="808"/>
      <c r="CGG8" s="808"/>
      <c r="CGH8" s="808"/>
      <c r="CGI8" s="808"/>
      <c r="CGJ8" s="808"/>
      <c r="CGK8" s="808"/>
      <c r="CGL8" s="808"/>
      <c r="CGM8" s="808"/>
      <c r="CGN8" s="808"/>
      <c r="CGO8" s="808"/>
      <c r="CGP8" s="808"/>
      <c r="CGQ8" s="808"/>
      <c r="CGR8" s="808"/>
      <c r="CGS8" s="808"/>
      <c r="CGT8" s="808"/>
      <c r="CGU8" s="808"/>
      <c r="CGV8" s="808"/>
      <c r="CGW8" s="808"/>
      <c r="CGX8" s="808"/>
      <c r="CGY8" s="808"/>
      <c r="CGZ8" s="808"/>
      <c r="CHA8" s="808"/>
      <c r="CHB8" s="808"/>
      <c r="CHC8" s="808"/>
      <c r="CHD8" s="808"/>
      <c r="CHE8" s="808"/>
      <c r="CHF8" s="808"/>
      <c r="CHG8" s="808"/>
      <c r="CHH8" s="808"/>
      <c r="CHI8" s="808"/>
      <c r="CHJ8" s="808"/>
      <c r="CHK8" s="808"/>
      <c r="CHL8" s="808"/>
      <c r="CHM8" s="808"/>
      <c r="CHN8" s="808"/>
      <c r="CHO8" s="808"/>
      <c r="CHP8" s="808"/>
      <c r="CHQ8" s="808"/>
      <c r="CHR8" s="808"/>
      <c r="CHS8" s="808"/>
      <c r="CHT8" s="808"/>
      <c r="CHU8" s="808"/>
      <c r="CHV8" s="808"/>
      <c r="CHW8" s="808"/>
      <c r="CHX8" s="808"/>
      <c r="CHY8" s="808"/>
      <c r="CHZ8" s="808"/>
      <c r="CIA8" s="808"/>
      <c r="CIB8" s="808"/>
      <c r="CIC8" s="808"/>
      <c r="CID8" s="808"/>
      <c r="CIE8" s="808"/>
      <c r="CIF8" s="808"/>
      <c r="CIG8" s="808"/>
      <c r="CIH8" s="808"/>
      <c r="CII8" s="808"/>
      <c r="CIJ8" s="808"/>
      <c r="CIK8" s="808"/>
      <c r="CIL8" s="808"/>
      <c r="CIM8" s="808"/>
      <c r="CIN8" s="808"/>
      <c r="CIO8" s="808"/>
      <c r="CIP8" s="808"/>
      <c r="CIQ8" s="808"/>
      <c r="CIR8" s="808"/>
      <c r="CIS8" s="808"/>
      <c r="CIT8" s="808"/>
      <c r="CIU8" s="808"/>
      <c r="CIV8" s="808"/>
      <c r="CIW8" s="808"/>
      <c r="CIX8" s="808"/>
      <c r="CIY8" s="808"/>
      <c r="CIZ8" s="808"/>
      <c r="CJA8" s="808"/>
      <c r="CJB8" s="808"/>
      <c r="CJC8" s="808"/>
      <c r="CJD8" s="808"/>
      <c r="CJE8" s="808"/>
      <c r="CJF8" s="808"/>
      <c r="CJG8" s="808"/>
      <c r="CJH8" s="808"/>
      <c r="CJI8" s="808"/>
      <c r="CJJ8" s="808"/>
      <c r="CJK8" s="808"/>
      <c r="CJL8" s="808"/>
      <c r="CJM8" s="808"/>
      <c r="CJN8" s="808"/>
      <c r="CJO8" s="808"/>
      <c r="CJP8" s="808"/>
      <c r="CJQ8" s="808"/>
      <c r="CJR8" s="808"/>
      <c r="CJS8" s="808"/>
      <c r="CJT8" s="808"/>
      <c r="CJU8" s="808"/>
      <c r="CJV8" s="808"/>
      <c r="CJW8" s="808"/>
      <c r="CJX8" s="808"/>
      <c r="CJY8" s="808"/>
      <c r="CJZ8" s="808"/>
      <c r="CKA8" s="808"/>
      <c r="CKB8" s="808"/>
      <c r="CKC8" s="808"/>
      <c r="CKD8" s="808"/>
      <c r="CKE8" s="808"/>
      <c r="CKF8" s="808"/>
      <c r="CKG8" s="808"/>
      <c r="CKH8" s="808"/>
      <c r="CKI8" s="808"/>
      <c r="CKJ8" s="808"/>
      <c r="CKK8" s="808"/>
      <c r="CKL8" s="808"/>
      <c r="CKM8" s="808"/>
      <c r="CKN8" s="808"/>
      <c r="CKO8" s="808"/>
      <c r="CKP8" s="808"/>
      <c r="CKQ8" s="808"/>
      <c r="CKR8" s="808"/>
      <c r="CKS8" s="808"/>
      <c r="CKT8" s="808"/>
      <c r="CKU8" s="808"/>
      <c r="CKV8" s="808"/>
      <c r="CKW8" s="808"/>
      <c r="CKX8" s="808"/>
      <c r="CKY8" s="808"/>
      <c r="CKZ8" s="808"/>
      <c r="CLA8" s="808"/>
      <c r="CLB8" s="808"/>
      <c r="CLC8" s="808"/>
      <c r="CLD8" s="808"/>
      <c r="CLE8" s="808"/>
      <c r="CLF8" s="808"/>
      <c r="CLG8" s="808"/>
      <c r="CLH8" s="808"/>
      <c r="CLI8" s="808"/>
      <c r="CLJ8" s="808"/>
      <c r="CLK8" s="808"/>
      <c r="CLL8" s="808"/>
      <c r="CLM8" s="808"/>
      <c r="CLN8" s="808"/>
      <c r="CLO8" s="808"/>
      <c r="CLP8" s="808"/>
      <c r="CLQ8" s="808"/>
      <c r="CLR8" s="808"/>
      <c r="CLS8" s="808"/>
      <c r="CLT8" s="808"/>
      <c r="CLU8" s="808"/>
      <c r="CLV8" s="808"/>
      <c r="CLW8" s="808"/>
      <c r="CLX8" s="808"/>
      <c r="CLY8" s="808"/>
      <c r="CLZ8" s="808"/>
      <c r="CMA8" s="808"/>
      <c r="CMB8" s="808"/>
      <c r="CMC8" s="808"/>
      <c r="CMD8" s="808"/>
      <c r="CME8" s="808"/>
      <c r="CMF8" s="808"/>
      <c r="CMG8" s="808"/>
      <c r="CMH8" s="808"/>
      <c r="CMI8" s="808"/>
      <c r="CMJ8" s="808"/>
      <c r="CMK8" s="808"/>
      <c r="CML8" s="808"/>
      <c r="CMM8" s="808"/>
      <c r="CMN8" s="808"/>
      <c r="CMO8" s="808"/>
      <c r="CMP8" s="808"/>
      <c r="CMQ8" s="808"/>
      <c r="CMR8" s="808"/>
      <c r="CMS8" s="808"/>
      <c r="CMT8" s="808"/>
      <c r="CMU8" s="808"/>
      <c r="CMV8" s="808"/>
      <c r="CMW8" s="808"/>
      <c r="CMX8" s="808"/>
      <c r="CMY8" s="808"/>
      <c r="CMZ8" s="808"/>
      <c r="CNA8" s="808"/>
      <c r="CNB8" s="808"/>
      <c r="CNC8" s="808"/>
      <c r="CND8" s="808"/>
      <c r="CNE8" s="808"/>
      <c r="CNF8" s="808"/>
      <c r="CNG8" s="808"/>
      <c r="CNH8" s="808"/>
      <c r="CNI8" s="808"/>
      <c r="CNJ8" s="808"/>
      <c r="CNK8" s="808"/>
      <c r="CNL8" s="808"/>
      <c r="CNM8" s="808"/>
      <c r="CNN8" s="808"/>
      <c r="CNO8" s="808"/>
      <c r="CNP8" s="808"/>
      <c r="CNQ8" s="808"/>
      <c r="CNR8" s="808"/>
      <c r="CNS8" s="808"/>
      <c r="CNT8" s="808"/>
      <c r="CNU8" s="808"/>
      <c r="CNV8" s="808"/>
      <c r="CNW8" s="808"/>
      <c r="CNX8" s="808"/>
      <c r="CNY8" s="808"/>
      <c r="CNZ8" s="808"/>
      <c r="COA8" s="808"/>
      <c r="COB8" s="808"/>
      <c r="COC8" s="808"/>
      <c r="COD8" s="808"/>
      <c r="COE8" s="808"/>
      <c r="COF8" s="808"/>
      <c r="COG8" s="808"/>
      <c r="COH8" s="808"/>
      <c r="COI8" s="808"/>
      <c r="COJ8" s="808"/>
      <c r="COK8" s="808"/>
      <c r="COL8" s="808"/>
      <c r="COM8" s="808"/>
      <c r="CON8" s="808"/>
      <c r="COO8" s="808"/>
      <c r="COP8" s="808"/>
      <c r="COQ8" s="808"/>
      <c r="COR8" s="808"/>
      <c r="COS8" s="808"/>
      <c r="COT8" s="808"/>
      <c r="COU8" s="808"/>
      <c r="COV8" s="808"/>
      <c r="COW8" s="808"/>
      <c r="COX8" s="808"/>
      <c r="COY8" s="808"/>
      <c r="COZ8" s="808"/>
      <c r="CPA8" s="808"/>
      <c r="CPB8" s="808"/>
      <c r="CPC8" s="808"/>
      <c r="CPD8" s="808"/>
      <c r="CPE8" s="808"/>
      <c r="CPF8" s="808"/>
      <c r="CPG8" s="808"/>
      <c r="CPH8" s="808"/>
      <c r="CPI8" s="808"/>
      <c r="CPJ8" s="808"/>
      <c r="CPK8" s="808"/>
      <c r="CPL8" s="808"/>
      <c r="CPM8" s="808"/>
      <c r="CPN8" s="808"/>
      <c r="CPO8" s="808"/>
      <c r="CPP8" s="808"/>
      <c r="CPQ8" s="808"/>
      <c r="CPR8" s="808"/>
      <c r="CPS8" s="808"/>
      <c r="CPT8" s="808"/>
      <c r="CPU8" s="808"/>
      <c r="CPV8" s="808"/>
      <c r="CPW8" s="808"/>
      <c r="CPX8" s="808"/>
      <c r="CPY8" s="808"/>
      <c r="CPZ8" s="808"/>
      <c r="CQA8" s="808"/>
      <c r="CQB8" s="808"/>
      <c r="CQC8" s="808"/>
      <c r="CQD8" s="808"/>
      <c r="CQE8" s="808"/>
      <c r="CQF8" s="808"/>
      <c r="CQG8" s="808"/>
      <c r="CQH8" s="808"/>
      <c r="CQI8" s="808"/>
      <c r="CQJ8" s="808"/>
      <c r="CQK8" s="808"/>
      <c r="CQL8" s="808"/>
      <c r="CQM8" s="808"/>
      <c r="CQN8" s="808"/>
      <c r="CQO8" s="808"/>
      <c r="CQP8" s="808"/>
      <c r="CQQ8" s="808"/>
      <c r="CQR8" s="808"/>
      <c r="CQS8" s="808"/>
      <c r="CQT8" s="808"/>
      <c r="CQU8" s="808"/>
      <c r="CQV8" s="808"/>
      <c r="CQW8" s="808"/>
      <c r="CQX8" s="808"/>
      <c r="CQY8" s="808"/>
      <c r="CQZ8" s="808"/>
      <c r="CRA8" s="808"/>
      <c r="CRB8" s="808"/>
      <c r="CRC8" s="808"/>
      <c r="CRD8" s="808"/>
      <c r="CRE8" s="808"/>
      <c r="CRF8" s="808"/>
      <c r="CRG8" s="808"/>
      <c r="CRH8" s="808"/>
      <c r="CRI8" s="808"/>
      <c r="CRJ8" s="808"/>
      <c r="CRK8" s="808"/>
      <c r="CRL8" s="808"/>
      <c r="CRM8" s="808"/>
      <c r="CRN8" s="808"/>
      <c r="CRO8" s="808"/>
      <c r="CRP8" s="808"/>
      <c r="CRQ8" s="808"/>
      <c r="CRR8" s="808"/>
      <c r="CRS8" s="808"/>
      <c r="CRT8" s="808"/>
      <c r="CRU8" s="808"/>
      <c r="CRV8" s="808"/>
      <c r="CRW8" s="808"/>
      <c r="CRX8" s="808"/>
      <c r="CRY8" s="808"/>
      <c r="CRZ8" s="808"/>
      <c r="CSA8" s="808"/>
      <c r="CSB8" s="808"/>
      <c r="CSC8" s="808"/>
      <c r="CSD8" s="808"/>
      <c r="CSE8" s="808"/>
      <c r="CSF8" s="808"/>
      <c r="CSG8" s="808"/>
      <c r="CSH8" s="808"/>
      <c r="CSI8" s="808"/>
      <c r="CSJ8" s="808"/>
      <c r="CSK8" s="808"/>
      <c r="CSL8" s="808"/>
      <c r="CSM8" s="808"/>
      <c r="CSN8" s="808"/>
      <c r="CSO8" s="808"/>
      <c r="CSP8" s="808"/>
      <c r="CSQ8" s="808"/>
      <c r="CSR8" s="808"/>
      <c r="CSS8" s="808"/>
      <c r="CST8" s="808"/>
      <c r="CSU8" s="808"/>
      <c r="CSV8" s="808"/>
      <c r="CSW8" s="808"/>
      <c r="CSX8" s="808"/>
      <c r="CSY8" s="808"/>
      <c r="CSZ8" s="808"/>
      <c r="CTA8" s="808"/>
      <c r="CTB8" s="808"/>
      <c r="CTC8" s="808"/>
      <c r="CTD8" s="808"/>
      <c r="CTE8" s="808"/>
      <c r="CTF8" s="808"/>
      <c r="CTG8" s="808"/>
      <c r="CTH8" s="808"/>
      <c r="CTI8" s="808"/>
      <c r="CTJ8" s="808"/>
      <c r="CTK8" s="808"/>
      <c r="CTL8" s="808"/>
      <c r="CTM8" s="808"/>
      <c r="CTN8" s="808"/>
      <c r="CTO8" s="808"/>
      <c r="CTP8" s="808"/>
      <c r="CTQ8" s="808"/>
      <c r="CTR8" s="808"/>
      <c r="CTS8" s="808"/>
      <c r="CTT8" s="808"/>
      <c r="CTU8" s="808"/>
      <c r="CTV8" s="808"/>
      <c r="CTW8" s="808"/>
      <c r="CTX8" s="808"/>
      <c r="CTY8" s="808"/>
      <c r="CTZ8" s="808"/>
      <c r="CUA8" s="808"/>
      <c r="CUB8" s="808"/>
      <c r="CUC8" s="808"/>
      <c r="CUD8" s="808"/>
      <c r="CUE8" s="808"/>
      <c r="CUF8" s="808"/>
      <c r="CUG8" s="808"/>
      <c r="CUH8" s="808"/>
      <c r="CUI8" s="808"/>
      <c r="CUJ8" s="808"/>
      <c r="CUK8" s="808"/>
      <c r="CUL8" s="808"/>
      <c r="CUM8" s="808"/>
      <c r="CUN8" s="808"/>
      <c r="CUO8" s="808"/>
      <c r="CUP8" s="808"/>
      <c r="CUQ8" s="808"/>
      <c r="CUR8" s="808"/>
      <c r="CUS8" s="808"/>
      <c r="CUT8" s="808"/>
      <c r="CUU8" s="808"/>
      <c r="CUV8" s="808"/>
      <c r="CUW8" s="808"/>
      <c r="CUX8" s="808"/>
      <c r="CUY8" s="808"/>
      <c r="CUZ8" s="808"/>
      <c r="CVA8" s="808"/>
      <c r="CVB8" s="808"/>
      <c r="CVC8" s="808"/>
      <c r="CVD8" s="808"/>
      <c r="CVE8" s="808"/>
      <c r="CVF8" s="808"/>
      <c r="CVG8" s="808"/>
      <c r="CVH8" s="808"/>
      <c r="CVI8" s="808"/>
      <c r="CVJ8" s="808"/>
      <c r="CVK8" s="808"/>
      <c r="CVL8" s="808"/>
      <c r="CVM8" s="808"/>
      <c r="CVN8" s="808"/>
      <c r="CVO8" s="808"/>
      <c r="CVP8" s="808"/>
      <c r="CVQ8" s="808"/>
      <c r="CVR8" s="808"/>
      <c r="CVS8" s="808"/>
      <c r="CVT8" s="808"/>
      <c r="CVU8" s="808"/>
      <c r="CVV8" s="808"/>
      <c r="CVW8" s="808"/>
      <c r="CVX8" s="808"/>
      <c r="CVY8" s="808"/>
      <c r="CVZ8" s="808"/>
      <c r="CWA8" s="808"/>
      <c r="CWB8" s="808"/>
      <c r="CWC8" s="808"/>
      <c r="CWD8" s="808"/>
      <c r="CWE8" s="808"/>
      <c r="CWF8" s="808"/>
      <c r="CWG8" s="808"/>
      <c r="CWH8" s="808"/>
      <c r="CWI8" s="808"/>
      <c r="CWJ8" s="808"/>
      <c r="CWK8" s="808"/>
      <c r="CWL8" s="808"/>
      <c r="CWM8" s="808"/>
      <c r="CWN8" s="808"/>
      <c r="CWO8" s="808"/>
      <c r="CWP8" s="808"/>
      <c r="CWQ8" s="808"/>
      <c r="CWR8" s="808"/>
      <c r="CWS8" s="808"/>
      <c r="CWT8" s="808"/>
      <c r="CWU8" s="808"/>
      <c r="CWV8" s="808"/>
      <c r="CWW8" s="808"/>
      <c r="CWX8" s="808"/>
      <c r="CWY8" s="808"/>
      <c r="CWZ8" s="808"/>
      <c r="CXA8" s="808"/>
      <c r="CXB8" s="808"/>
      <c r="CXC8" s="808"/>
      <c r="CXD8" s="808"/>
      <c r="CXE8" s="808"/>
      <c r="CXF8" s="808"/>
      <c r="CXG8" s="808"/>
      <c r="CXH8" s="808"/>
      <c r="CXI8" s="808"/>
      <c r="CXJ8" s="808"/>
      <c r="CXK8" s="808"/>
      <c r="CXL8" s="808"/>
      <c r="CXM8" s="808"/>
      <c r="CXN8" s="808"/>
      <c r="CXO8" s="808"/>
      <c r="CXP8" s="808"/>
      <c r="CXQ8" s="808"/>
      <c r="CXR8" s="808"/>
      <c r="CXS8" s="808"/>
      <c r="CXT8" s="808"/>
      <c r="CXU8" s="808"/>
      <c r="CXV8" s="808"/>
      <c r="CXW8" s="808"/>
      <c r="CXX8" s="808"/>
      <c r="CXY8" s="808"/>
      <c r="CXZ8" s="808"/>
      <c r="CYA8" s="808"/>
      <c r="CYB8" s="808"/>
      <c r="CYC8" s="808"/>
      <c r="CYD8" s="808"/>
      <c r="CYE8" s="808"/>
      <c r="CYF8" s="808"/>
      <c r="CYG8" s="808"/>
      <c r="CYH8" s="808"/>
      <c r="CYI8" s="808"/>
      <c r="CYJ8" s="808"/>
      <c r="CYK8" s="808"/>
      <c r="CYL8" s="808"/>
      <c r="CYM8" s="808"/>
      <c r="CYN8" s="808"/>
      <c r="CYO8" s="808"/>
      <c r="CYP8" s="808"/>
      <c r="CYQ8" s="808"/>
      <c r="CYR8" s="808"/>
      <c r="CYS8" s="808"/>
      <c r="CYT8" s="808"/>
      <c r="CYU8" s="808"/>
      <c r="CYV8" s="808"/>
      <c r="CYW8" s="808"/>
      <c r="CYX8" s="808"/>
      <c r="CYY8" s="808"/>
      <c r="CYZ8" s="808"/>
      <c r="CZA8" s="808"/>
      <c r="CZB8" s="808"/>
      <c r="CZC8" s="808"/>
      <c r="CZD8" s="808"/>
      <c r="CZE8" s="808"/>
      <c r="CZF8" s="808"/>
      <c r="CZG8" s="808"/>
      <c r="CZH8" s="808"/>
      <c r="CZI8" s="808"/>
      <c r="CZJ8" s="808"/>
      <c r="CZK8" s="808"/>
      <c r="CZL8" s="808"/>
      <c r="CZM8" s="808"/>
      <c r="CZN8" s="808"/>
      <c r="CZO8" s="808"/>
      <c r="CZP8" s="808"/>
      <c r="CZQ8" s="808"/>
      <c r="CZR8" s="808"/>
      <c r="CZS8" s="808"/>
      <c r="CZT8" s="808"/>
      <c r="CZU8" s="808"/>
      <c r="CZV8" s="808"/>
      <c r="CZW8" s="808"/>
      <c r="CZX8" s="808"/>
      <c r="CZY8" s="808"/>
      <c r="CZZ8" s="808"/>
      <c r="DAA8" s="808"/>
      <c r="DAB8" s="808"/>
      <c r="DAC8" s="808"/>
      <c r="DAD8" s="808"/>
      <c r="DAE8" s="808"/>
      <c r="DAF8" s="808"/>
      <c r="DAG8" s="808"/>
      <c r="DAH8" s="808"/>
      <c r="DAI8" s="808"/>
      <c r="DAJ8" s="808"/>
      <c r="DAK8" s="808"/>
      <c r="DAL8" s="808"/>
      <c r="DAM8" s="808"/>
      <c r="DAN8" s="808"/>
      <c r="DAO8" s="808"/>
      <c r="DAP8" s="808"/>
      <c r="DAQ8" s="808"/>
      <c r="DAR8" s="808"/>
      <c r="DAS8" s="808"/>
      <c r="DAT8" s="808"/>
      <c r="DAU8" s="808"/>
      <c r="DAV8" s="808"/>
      <c r="DAW8" s="808"/>
      <c r="DAX8" s="808"/>
      <c r="DAY8" s="808"/>
      <c r="DAZ8" s="808"/>
      <c r="DBA8" s="808"/>
      <c r="DBB8" s="808"/>
      <c r="DBC8" s="808"/>
      <c r="DBD8" s="808"/>
      <c r="DBE8" s="808"/>
      <c r="DBF8" s="808"/>
      <c r="DBG8" s="808"/>
      <c r="DBH8" s="808"/>
      <c r="DBI8" s="808"/>
      <c r="DBJ8" s="808"/>
      <c r="DBK8" s="808"/>
      <c r="DBL8" s="808"/>
      <c r="DBM8" s="808"/>
      <c r="DBN8" s="808"/>
      <c r="DBO8" s="808"/>
      <c r="DBP8" s="808"/>
      <c r="DBQ8" s="808"/>
      <c r="DBR8" s="808"/>
      <c r="DBS8" s="808"/>
      <c r="DBT8" s="808"/>
      <c r="DBU8" s="808"/>
      <c r="DBV8" s="808"/>
      <c r="DBW8" s="808"/>
      <c r="DBX8" s="808"/>
      <c r="DBY8" s="808"/>
      <c r="DBZ8" s="808"/>
      <c r="DCA8" s="808"/>
      <c r="DCB8" s="808"/>
      <c r="DCC8" s="808"/>
      <c r="DCD8" s="808"/>
      <c r="DCE8" s="808"/>
      <c r="DCF8" s="808"/>
      <c r="DCG8" s="808"/>
      <c r="DCH8" s="808"/>
      <c r="DCI8" s="808"/>
      <c r="DCJ8" s="808"/>
      <c r="DCK8" s="808"/>
      <c r="DCL8" s="808"/>
      <c r="DCM8" s="808"/>
      <c r="DCN8" s="808"/>
      <c r="DCO8" s="808"/>
      <c r="DCP8" s="808"/>
      <c r="DCQ8" s="808"/>
      <c r="DCR8" s="808"/>
      <c r="DCS8" s="808"/>
      <c r="DCT8" s="808"/>
      <c r="DCU8" s="808"/>
      <c r="DCV8" s="808"/>
      <c r="DCW8" s="808"/>
      <c r="DCX8" s="808"/>
      <c r="DCY8" s="808"/>
      <c r="DCZ8" s="808"/>
      <c r="DDA8" s="808"/>
      <c r="DDB8" s="808"/>
      <c r="DDC8" s="808"/>
      <c r="DDD8" s="808"/>
      <c r="DDE8" s="808"/>
      <c r="DDF8" s="808"/>
      <c r="DDG8" s="808"/>
      <c r="DDH8" s="808"/>
      <c r="DDI8" s="808"/>
      <c r="DDJ8" s="808"/>
      <c r="DDK8" s="808"/>
      <c r="DDL8" s="808"/>
      <c r="DDM8" s="808"/>
      <c r="DDN8" s="808"/>
      <c r="DDO8" s="808"/>
      <c r="DDP8" s="808"/>
      <c r="DDQ8" s="808"/>
      <c r="DDR8" s="808"/>
      <c r="DDS8" s="808"/>
      <c r="DDT8" s="808"/>
      <c r="DDU8" s="808"/>
      <c r="DDV8" s="808"/>
      <c r="DDW8" s="808"/>
      <c r="DDX8" s="808"/>
      <c r="DDY8" s="808"/>
      <c r="DDZ8" s="808"/>
      <c r="DEA8" s="808"/>
      <c r="DEB8" s="808"/>
      <c r="DEC8" s="808"/>
      <c r="DED8" s="808"/>
      <c r="DEE8" s="808"/>
      <c r="DEF8" s="808"/>
      <c r="DEG8" s="808"/>
      <c r="DEH8" s="808"/>
      <c r="DEI8" s="808"/>
      <c r="DEJ8" s="808"/>
      <c r="DEK8" s="808"/>
      <c r="DEL8" s="808"/>
      <c r="DEM8" s="808"/>
      <c r="DEN8" s="808"/>
      <c r="DEO8" s="808"/>
      <c r="DEP8" s="808"/>
      <c r="DEQ8" s="808"/>
      <c r="DER8" s="808"/>
      <c r="DES8" s="808"/>
      <c r="DET8" s="808"/>
      <c r="DEU8" s="808"/>
      <c r="DEV8" s="808"/>
      <c r="DEW8" s="808"/>
      <c r="DEX8" s="808"/>
      <c r="DEY8" s="808"/>
      <c r="DEZ8" s="808"/>
      <c r="DFA8" s="808"/>
      <c r="DFB8" s="808"/>
      <c r="DFC8" s="808"/>
      <c r="DFD8" s="808"/>
      <c r="DFE8" s="808"/>
      <c r="DFF8" s="808"/>
      <c r="DFG8" s="808"/>
      <c r="DFH8" s="808"/>
      <c r="DFI8" s="808"/>
      <c r="DFJ8" s="808"/>
      <c r="DFK8" s="808"/>
      <c r="DFL8" s="808"/>
      <c r="DFM8" s="808"/>
      <c r="DFN8" s="808"/>
      <c r="DFO8" s="808"/>
      <c r="DFP8" s="808"/>
      <c r="DFQ8" s="808"/>
      <c r="DFR8" s="808"/>
      <c r="DFS8" s="808"/>
      <c r="DFT8" s="808"/>
      <c r="DFU8" s="808"/>
      <c r="DFV8" s="808"/>
      <c r="DFW8" s="808"/>
      <c r="DFX8" s="808"/>
      <c r="DFY8" s="808"/>
      <c r="DFZ8" s="808"/>
      <c r="DGA8" s="808"/>
      <c r="DGB8" s="808"/>
      <c r="DGC8" s="808"/>
      <c r="DGD8" s="808"/>
      <c r="DGE8" s="808"/>
      <c r="DGF8" s="808"/>
      <c r="DGG8" s="808"/>
      <c r="DGH8" s="808"/>
      <c r="DGI8" s="808"/>
      <c r="DGJ8" s="808"/>
      <c r="DGK8" s="808"/>
      <c r="DGL8" s="808"/>
      <c r="DGM8" s="808"/>
      <c r="DGN8" s="808"/>
      <c r="DGO8" s="808"/>
      <c r="DGP8" s="808"/>
      <c r="DGQ8" s="808"/>
      <c r="DGR8" s="808"/>
      <c r="DGS8" s="808"/>
      <c r="DGT8" s="808"/>
      <c r="DGU8" s="808"/>
      <c r="DGV8" s="808"/>
      <c r="DGW8" s="808"/>
      <c r="DGX8" s="808"/>
      <c r="DGY8" s="808"/>
      <c r="DGZ8" s="808"/>
      <c r="DHA8" s="808"/>
      <c r="DHB8" s="808"/>
      <c r="DHC8" s="808"/>
      <c r="DHD8" s="808"/>
      <c r="DHE8" s="808"/>
      <c r="DHF8" s="808"/>
      <c r="DHG8" s="808"/>
      <c r="DHH8" s="808"/>
      <c r="DHI8" s="808"/>
      <c r="DHJ8" s="808"/>
      <c r="DHK8" s="808"/>
      <c r="DHL8" s="808"/>
      <c r="DHM8" s="808"/>
      <c r="DHN8" s="808"/>
      <c r="DHO8" s="808"/>
      <c r="DHP8" s="808"/>
      <c r="DHQ8" s="808"/>
      <c r="DHR8" s="808"/>
      <c r="DHS8" s="808"/>
      <c r="DHT8" s="808"/>
      <c r="DHU8" s="808"/>
      <c r="DHV8" s="808"/>
      <c r="DHW8" s="808"/>
      <c r="DHX8" s="808"/>
      <c r="DHY8" s="808"/>
      <c r="DHZ8" s="808"/>
      <c r="DIA8" s="808"/>
      <c r="DIB8" s="808"/>
      <c r="DIC8" s="808"/>
      <c r="DID8" s="808"/>
      <c r="DIE8" s="808"/>
      <c r="DIF8" s="808"/>
      <c r="DIG8" s="808"/>
      <c r="DIH8" s="808"/>
      <c r="DII8" s="808"/>
      <c r="DIJ8" s="808"/>
      <c r="DIK8" s="808"/>
      <c r="DIL8" s="808"/>
      <c r="DIM8" s="808"/>
      <c r="DIN8" s="808"/>
      <c r="DIO8" s="808"/>
      <c r="DIP8" s="808"/>
      <c r="DIQ8" s="808"/>
      <c r="DIR8" s="808"/>
      <c r="DIS8" s="808"/>
      <c r="DIT8" s="808"/>
      <c r="DIU8" s="808"/>
      <c r="DIV8" s="808"/>
      <c r="DIW8" s="808"/>
      <c r="DIX8" s="808"/>
      <c r="DIY8" s="808"/>
      <c r="DIZ8" s="808"/>
      <c r="DJA8" s="808"/>
      <c r="DJB8" s="808"/>
      <c r="DJC8" s="808"/>
      <c r="DJD8" s="808"/>
      <c r="DJE8" s="808"/>
      <c r="DJF8" s="808"/>
      <c r="DJG8" s="808"/>
      <c r="DJH8" s="808"/>
      <c r="DJI8" s="808"/>
      <c r="DJJ8" s="808"/>
      <c r="DJK8" s="808"/>
      <c r="DJL8" s="808"/>
      <c r="DJM8" s="808"/>
      <c r="DJN8" s="808"/>
      <c r="DJO8" s="808"/>
      <c r="DJP8" s="808"/>
      <c r="DJQ8" s="808"/>
      <c r="DJR8" s="808"/>
      <c r="DJS8" s="808"/>
      <c r="DJT8" s="808"/>
      <c r="DJU8" s="808"/>
      <c r="DJV8" s="808"/>
      <c r="DJW8" s="808"/>
      <c r="DJX8" s="808"/>
      <c r="DJY8" s="808"/>
      <c r="DJZ8" s="808"/>
      <c r="DKA8" s="808"/>
      <c r="DKB8" s="808"/>
      <c r="DKC8" s="808"/>
      <c r="DKD8" s="808"/>
      <c r="DKE8" s="808"/>
      <c r="DKF8" s="808"/>
      <c r="DKG8" s="808"/>
      <c r="DKH8" s="808"/>
      <c r="DKI8" s="808"/>
      <c r="DKJ8" s="808"/>
      <c r="DKK8" s="808"/>
      <c r="DKL8" s="808"/>
      <c r="DKM8" s="808"/>
      <c r="DKN8" s="808"/>
      <c r="DKO8" s="808"/>
      <c r="DKP8" s="808"/>
      <c r="DKQ8" s="808"/>
      <c r="DKR8" s="808"/>
      <c r="DKS8" s="808"/>
      <c r="DKT8" s="808"/>
      <c r="DKU8" s="808"/>
      <c r="DKV8" s="808"/>
      <c r="DKW8" s="808"/>
      <c r="DKX8" s="808"/>
      <c r="DKY8" s="808"/>
      <c r="DKZ8" s="808"/>
      <c r="DLA8" s="808"/>
      <c r="DLB8" s="808"/>
      <c r="DLC8" s="808"/>
      <c r="DLD8" s="808"/>
      <c r="DLE8" s="808"/>
      <c r="DLF8" s="808"/>
      <c r="DLG8" s="808"/>
      <c r="DLH8" s="808"/>
      <c r="DLI8" s="808"/>
      <c r="DLJ8" s="808"/>
      <c r="DLK8" s="808"/>
      <c r="DLL8" s="808"/>
      <c r="DLM8" s="808"/>
      <c r="DLN8" s="808"/>
      <c r="DLO8" s="808"/>
      <c r="DLP8" s="808"/>
      <c r="DLQ8" s="808"/>
      <c r="DLR8" s="808"/>
      <c r="DLS8" s="808"/>
      <c r="DLT8" s="808"/>
      <c r="DLU8" s="808"/>
      <c r="DLV8" s="808"/>
      <c r="DLW8" s="808"/>
      <c r="DLX8" s="808"/>
      <c r="DLY8" s="808"/>
      <c r="DLZ8" s="808"/>
      <c r="DMA8" s="808"/>
      <c r="DMB8" s="808"/>
      <c r="DMC8" s="808"/>
      <c r="DMD8" s="808"/>
      <c r="DME8" s="808"/>
      <c r="DMF8" s="808"/>
      <c r="DMG8" s="808"/>
      <c r="DMH8" s="808"/>
      <c r="DMI8" s="808"/>
      <c r="DMJ8" s="808"/>
      <c r="DMK8" s="808"/>
      <c r="DML8" s="808"/>
      <c r="DMM8" s="808"/>
      <c r="DMN8" s="808"/>
      <c r="DMO8" s="808"/>
      <c r="DMP8" s="808"/>
      <c r="DMQ8" s="808"/>
      <c r="DMR8" s="808"/>
      <c r="DMS8" s="808"/>
      <c r="DMT8" s="808"/>
      <c r="DMU8" s="808"/>
      <c r="DMV8" s="808"/>
      <c r="DMW8" s="808"/>
      <c r="DMX8" s="808"/>
      <c r="DMY8" s="808"/>
      <c r="DMZ8" s="808"/>
      <c r="DNA8" s="808"/>
      <c r="DNB8" s="808"/>
      <c r="DNC8" s="808"/>
      <c r="DND8" s="808"/>
      <c r="DNE8" s="808"/>
      <c r="DNF8" s="808"/>
      <c r="DNG8" s="808"/>
      <c r="DNH8" s="808"/>
      <c r="DNI8" s="808"/>
      <c r="DNJ8" s="808"/>
      <c r="DNK8" s="808"/>
      <c r="DNL8" s="808"/>
      <c r="DNM8" s="808"/>
      <c r="DNN8" s="808"/>
      <c r="DNO8" s="808"/>
      <c r="DNP8" s="808"/>
      <c r="DNQ8" s="808"/>
      <c r="DNR8" s="808"/>
      <c r="DNS8" s="808"/>
      <c r="DNT8" s="808"/>
      <c r="DNU8" s="808"/>
      <c r="DNV8" s="808"/>
      <c r="DNW8" s="808"/>
      <c r="DNX8" s="808"/>
      <c r="DNY8" s="808"/>
      <c r="DNZ8" s="808"/>
      <c r="DOA8" s="808"/>
      <c r="DOB8" s="808"/>
      <c r="DOC8" s="808"/>
      <c r="DOD8" s="808"/>
      <c r="DOE8" s="808"/>
      <c r="DOF8" s="808"/>
      <c r="DOG8" s="808"/>
      <c r="DOH8" s="808"/>
      <c r="DOI8" s="808"/>
      <c r="DOJ8" s="808"/>
      <c r="DOK8" s="808"/>
      <c r="DOL8" s="808"/>
      <c r="DOM8" s="808"/>
      <c r="DON8" s="808"/>
      <c r="DOO8" s="808"/>
      <c r="DOP8" s="808"/>
      <c r="DOQ8" s="808"/>
      <c r="DOR8" s="808"/>
      <c r="DOS8" s="808"/>
      <c r="DOT8" s="808"/>
      <c r="DOU8" s="808"/>
      <c r="DOV8" s="808"/>
      <c r="DOW8" s="808"/>
      <c r="DOX8" s="808"/>
      <c r="DOY8" s="808"/>
      <c r="DOZ8" s="808"/>
      <c r="DPA8" s="808"/>
      <c r="DPB8" s="808"/>
      <c r="DPC8" s="808"/>
      <c r="DPD8" s="808"/>
      <c r="DPE8" s="808"/>
      <c r="DPF8" s="808"/>
      <c r="DPG8" s="808"/>
      <c r="DPH8" s="808"/>
      <c r="DPI8" s="808"/>
      <c r="DPJ8" s="808"/>
      <c r="DPK8" s="808"/>
      <c r="DPL8" s="808"/>
      <c r="DPM8" s="808"/>
      <c r="DPN8" s="808"/>
      <c r="DPO8" s="808"/>
      <c r="DPP8" s="808"/>
      <c r="DPQ8" s="808"/>
      <c r="DPR8" s="808"/>
      <c r="DPS8" s="808"/>
      <c r="DPT8" s="808"/>
      <c r="DPU8" s="808"/>
      <c r="DPV8" s="808"/>
      <c r="DPW8" s="808"/>
      <c r="DPX8" s="808"/>
      <c r="DPY8" s="808"/>
      <c r="DPZ8" s="808"/>
      <c r="DQA8" s="808"/>
      <c r="DQB8" s="808"/>
      <c r="DQC8" s="808"/>
      <c r="DQD8" s="808"/>
      <c r="DQE8" s="808"/>
      <c r="DQF8" s="808"/>
      <c r="DQG8" s="808"/>
      <c r="DQH8" s="808"/>
      <c r="DQI8" s="808"/>
      <c r="DQJ8" s="808"/>
      <c r="DQK8" s="808"/>
      <c r="DQL8" s="808"/>
      <c r="DQM8" s="808"/>
      <c r="DQN8" s="808"/>
      <c r="DQO8" s="808"/>
      <c r="DQP8" s="808"/>
      <c r="DQQ8" s="808"/>
      <c r="DQR8" s="808"/>
      <c r="DQS8" s="808"/>
      <c r="DQT8" s="808"/>
      <c r="DQU8" s="808"/>
      <c r="DQV8" s="808"/>
      <c r="DQW8" s="808"/>
      <c r="DQX8" s="808"/>
      <c r="DQY8" s="808"/>
      <c r="DQZ8" s="808"/>
      <c r="DRA8" s="808"/>
      <c r="DRB8" s="808"/>
      <c r="DRC8" s="808"/>
      <c r="DRD8" s="808"/>
      <c r="DRE8" s="808"/>
      <c r="DRF8" s="808"/>
      <c r="DRG8" s="808"/>
      <c r="DRH8" s="808"/>
      <c r="DRI8" s="808"/>
      <c r="DRJ8" s="808"/>
      <c r="DRK8" s="808"/>
      <c r="DRL8" s="808"/>
      <c r="DRM8" s="808"/>
      <c r="DRN8" s="808"/>
      <c r="DRO8" s="808"/>
      <c r="DRP8" s="808"/>
      <c r="DRQ8" s="808"/>
      <c r="DRR8" s="808"/>
      <c r="DRS8" s="808"/>
      <c r="DRT8" s="808"/>
      <c r="DRU8" s="808"/>
      <c r="DRV8" s="808"/>
      <c r="DRW8" s="808"/>
      <c r="DRX8" s="808"/>
      <c r="DRY8" s="808"/>
      <c r="DRZ8" s="808"/>
      <c r="DSA8" s="808"/>
      <c r="DSB8" s="808"/>
      <c r="DSC8" s="808"/>
      <c r="DSD8" s="808"/>
      <c r="DSE8" s="808"/>
      <c r="DSF8" s="808"/>
      <c r="DSG8" s="808"/>
      <c r="DSH8" s="808"/>
      <c r="DSI8" s="808"/>
      <c r="DSJ8" s="808"/>
      <c r="DSK8" s="808"/>
      <c r="DSL8" s="808"/>
      <c r="DSM8" s="808"/>
      <c r="DSN8" s="808"/>
      <c r="DSO8" s="808"/>
      <c r="DSP8" s="808"/>
      <c r="DSQ8" s="808"/>
      <c r="DSR8" s="808"/>
      <c r="DSS8" s="808"/>
      <c r="DST8" s="808"/>
      <c r="DSU8" s="808"/>
      <c r="DSV8" s="808"/>
      <c r="DSW8" s="808"/>
      <c r="DSX8" s="808"/>
      <c r="DSY8" s="808"/>
      <c r="DSZ8" s="808"/>
      <c r="DTA8" s="808"/>
      <c r="DTB8" s="808"/>
      <c r="DTC8" s="808"/>
      <c r="DTD8" s="808"/>
      <c r="DTE8" s="808"/>
      <c r="DTF8" s="808"/>
      <c r="DTG8" s="808"/>
      <c r="DTH8" s="808"/>
      <c r="DTI8" s="808"/>
      <c r="DTJ8" s="808"/>
      <c r="DTK8" s="808"/>
      <c r="DTL8" s="808"/>
      <c r="DTM8" s="808"/>
      <c r="DTN8" s="808"/>
      <c r="DTO8" s="808"/>
      <c r="DTP8" s="808"/>
      <c r="DTQ8" s="808"/>
      <c r="DTR8" s="808"/>
      <c r="DTS8" s="808"/>
      <c r="DTT8" s="808"/>
      <c r="DTU8" s="808"/>
      <c r="DTV8" s="808"/>
      <c r="DTW8" s="808"/>
      <c r="DTX8" s="808"/>
      <c r="DTY8" s="808"/>
      <c r="DTZ8" s="808"/>
      <c r="DUA8" s="808"/>
      <c r="DUB8" s="808"/>
      <c r="DUC8" s="808"/>
      <c r="DUD8" s="808"/>
      <c r="DUE8" s="808"/>
      <c r="DUF8" s="808"/>
      <c r="DUG8" s="808"/>
      <c r="DUH8" s="808"/>
      <c r="DUI8" s="808"/>
      <c r="DUJ8" s="808"/>
      <c r="DUK8" s="808"/>
      <c r="DUL8" s="808"/>
      <c r="DUM8" s="808"/>
      <c r="DUN8" s="808"/>
      <c r="DUO8" s="808"/>
      <c r="DUP8" s="808"/>
      <c r="DUQ8" s="808"/>
      <c r="DUR8" s="808"/>
      <c r="DUS8" s="808"/>
      <c r="DUT8" s="808"/>
      <c r="DUU8" s="808"/>
      <c r="DUV8" s="808"/>
      <c r="DUW8" s="808"/>
      <c r="DUX8" s="808"/>
      <c r="DUY8" s="808"/>
      <c r="DUZ8" s="808"/>
      <c r="DVA8" s="808"/>
      <c r="DVB8" s="808"/>
      <c r="DVC8" s="808"/>
      <c r="DVD8" s="808"/>
      <c r="DVE8" s="808"/>
      <c r="DVF8" s="808"/>
      <c r="DVG8" s="808"/>
      <c r="DVH8" s="808"/>
      <c r="DVI8" s="808"/>
      <c r="DVJ8" s="808"/>
      <c r="DVK8" s="808"/>
      <c r="DVL8" s="808"/>
      <c r="DVM8" s="808"/>
      <c r="DVN8" s="808"/>
      <c r="DVO8" s="808"/>
      <c r="DVP8" s="808"/>
      <c r="DVQ8" s="808"/>
      <c r="DVR8" s="808"/>
      <c r="DVS8" s="808"/>
      <c r="DVT8" s="808"/>
      <c r="DVU8" s="808"/>
      <c r="DVV8" s="808"/>
      <c r="DVW8" s="808"/>
      <c r="DVX8" s="808"/>
      <c r="DVY8" s="808"/>
      <c r="DVZ8" s="808"/>
      <c r="DWA8" s="808"/>
      <c r="DWB8" s="808"/>
      <c r="DWC8" s="808"/>
      <c r="DWD8" s="808"/>
      <c r="DWE8" s="808"/>
      <c r="DWF8" s="808"/>
      <c r="DWG8" s="808"/>
      <c r="DWH8" s="808"/>
      <c r="DWI8" s="808"/>
      <c r="DWJ8" s="808"/>
      <c r="DWK8" s="808"/>
      <c r="DWL8" s="808"/>
      <c r="DWM8" s="808"/>
      <c r="DWN8" s="808"/>
      <c r="DWO8" s="808"/>
      <c r="DWP8" s="808"/>
      <c r="DWQ8" s="808"/>
      <c r="DWR8" s="808"/>
      <c r="DWS8" s="808"/>
      <c r="DWT8" s="808"/>
      <c r="DWU8" s="808"/>
      <c r="DWV8" s="808"/>
      <c r="DWW8" s="808"/>
      <c r="DWX8" s="808"/>
      <c r="DWY8" s="808"/>
      <c r="DWZ8" s="808"/>
      <c r="DXA8" s="808"/>
      <c r="DXB8" s="808"/>
      <c r="DXC8" s="808"/>
      <c r="DXD8" s="808"/>
      <c r="DXE8" s="808"/>
      <c r="DXF8" s="808"/>
      <c r="DXG8" s="808"/>
      <c r="DXH8" s="808"/>
      <c r="DXI8" s="808"/>
      <c r="DXJ8" s="808"/>
      <c r="DXK8" s="808"/>
      <c r="DXL8" s="808"/>
      <c r="DXM8" s="808"/>
      <c r="DXN8" s="808"/>
      <c r="DXO8" s="808"/>
      <c r="DXP8" s="808"/>
      <c r="DXQ8" s="808"/>
      <c r="DXR8" s="808"/>
      <c r="DXS8" s="808"/>
      <c r="DXT8" s="808"/>
      <c r="DXU8" s="808"/>
      <c r="DXV8" s="808"/>
      <c r="DXW8" s="808"/>
      <c r="DXX8" s="808"/>
      <c r="DXY8" s="808"/>
      <c r="DXZ8" s="808"/>
      <c r="DYA8" s="808"/>
      <c r="DYB8" s="808"/>
      <c r="DYC8" s="808"/>
      <c r="DYD8" s="808"/>
      <c r="DYE8" s="808"/>
      <c r="DYF8" s="808"/>
      <c r="DYG8" s="808"/>
      <c r="DYH8" s="808"/>
      <c r="DYI8" s="808"/>
      <c r="DYJ8" s="808"/>
      <c r="DYK8" s="808"/>
      <c r="DYL8" s="808"/>
      <c r="DYM8" s="808"/>
      <c r="DYN8" s="808"/>
      <c r="DYO8" s="808"/>
      <c r="DYP8" s="808"/>
      <c r="DYQ8" s="808"/>
      <c r="DYR8" s="808"/>
      <c r="DYS8" s="808"/>
      <c r="DYT8" s="808"/>
      <c r="DYU8" s="808"/>
      <c r="DYV8" s="808"/>
      <c r="DYW8" s="808"/>
      <c r="DYX8" s="808"/>
      <c r="DYY8" s="808"/>
      <c r="DYZ8" s="808"/>
      <c r="DZA8" s="808"/>
      <c r="DZB8" s="808"/>
      <c r="DZC8" s="808"/>
      <c r="DZD8" s="808"/>
      <c r="DZE8" s="808"/>
      <c r="DZF8" s="808"/>
      <c r="DZG8" s="808"/>
      <c r="DZH8" s="808"/>
      <c r="DZI8" s="808"/>
      <c r="DZJ8" s="808"/>
      <c r="DZK8" s="808"/>
      <c r="DZL8" s="808"/>
      <c r="DZM8" s="808"/>
      <c r="DZN8" s="808"/>
      <c r="DZO8" s="808"/>
      <c r="DZP8" s="808"/>
      <c r="DZQ8" s="808"/>
      <c r="DZR8" s="808"/>
      <c r="DZS8" s="808"/>
      <c r="DZT8" s="808"/>
      <c r="DZU8" s="808"/>
      <c r="DZV8" s="808"/>
      <c r="DZW8" s="808"/>
      <c r="DZX8" s="808"/>
      <c r="DZY8" s="808"/>
      <c r="DZZ8" s="808"/>
      <c r="EAA8" s="808"/>
      <c r="EAB8" s="808"/>
      <c r="EAC8" s="808"/>
      <c r="EAD8" s="808"/>
      <c r="EAE8" s="808"/>
      <c r="EAF8" s="808"/>
      <c r="EAG8" s="808"/>
      <c r="EAH8" s="808"/>
      <c r="EAI8" s="808"/>
      <c r="EAJ8" s="808"/>
      <c r="EAK8" s="808"/>
      <c r="EAL8" s="808"/>
      <c r="EAM8" s="808"/>
      <c r="EAN8" s="808"/>
      <c r="EAO8" s="808"/>
      <c r="EAP8" s="808"/>
      <c r="EAQ8" s="808"/>
      <c r="EAR8" s="808"/>
      <c r="EAS8" s="808"/>
      <c r="EAT8" s="808"/>
      <c r="EAU8" s="808"/>
      <c r="EAV8" s="808"/>
      <c r="EAW8" s="808"/>
      <c r="EAX8" s="808"/>
      <c r="EAY8" s="808"/>
      <c r="EAZ8" s="808"/>
      <c r="EBA8" s="808"/>
      <c r="EBB8" s="808"/>
      <c r="EBC8" s="808"/>
      <c r="EBD8" s="808"/>
      <c r="EBE8" s="808"/>
      <c r="EBF8" s="808"/>
      <c r="EBG8" s="808"/>
      <c r="EBH8" s="808"/>
      <c r="EBI8" s="808"/>
      <c r="EBJ8" s="808"/>
      <c r="EBK8" s="808"/>
      <c r="EBL8" s="808"/>
      <c r="EBM8" s="808"/>
      <c r="EBN8" s="808"/>
      <c r="EBO8" s="808"/>
      <c r="EBP8" s="808"/>
      <c r="EBQ8" s="808"/>
      <c r="EBR8" s="808"/>
      <c r="EBS8" s="808"/>
      <c r="EBT8" s="808"/>
      <c r="EBU8" s="808"/>
      <c r="EBV8" s="808"/>
      <c r="EBW8" s="808"/>
      <c r="EBX8" s="808"/>
      <c r="EBY8" s="808"/>
      <c r="EBZ8" s="808"/>
      <c r="ECA8" s="808"/>
      <c r="ECB8" s="808"/>
      <c r="ECC8" s="808"/>
      <c r="ECD8" s="808"/>
      <c r="ECE8" s="808"/>
      <c r="ECF8" s="808"/>
      <c r="ECG8" s="808"/>
      <c r="ECH8" s="808"/>
      <c r="ECI8" s="808"/>
      <c r="ECJ8" s="808"/>
      <c r="ECK8" s="808"/>
      <c r="ECL8" s="808"/>
      <c r="ECM8" s="808"/>
      <c r="ECN8" s="808"/>
      <c r="ECO8" s="808"/>
      <c r="ECP8" s="808"/>
      <c r="ECQ8" s="808"/>
      <c r="ECR8" s="808"/>
      <c r="ECS8" s="808"/>
      <c r="ECT8" s="808"/>
      <c r="ECU8" s="808"/>
      <c r="ECV8" s="808"/>
      <c r="ECW8" s="808"/>
      <c r="ECX8" s="808"/>
      <c r="ECY8" s="808"/>
      <c r="ECZ8" s="808"/>
      <c r="EDA8" s="808"/>
      <c r="EDB8" s="808"/>
      <c r="EDC8" s="808"/>
      <c r="EDD8" s="808"/>
      <c r="EDE8" s="808"/>
      <c r="EDF8" s="808"/>
      <c r="EDG8" s="808"/>
      <c r="EDH8" s="808"/>
      <c r="EDI8" s="808"/>
      <c r="EDJ8" s="808"/>
      <c r="EDK8" s="808"/>
      <c r="EDL8" s="808"/>
      <c r="EDM8" s="808"/>
      <c r="EDN8" s="808"/>
      <c r="EDO8" s="808"/>
      <c r="EDP8" s="808"/>
      <c r="EDQ8" s="808"/>
      <c r="EDR8" s="808"/>
      <c r="EDS8" s="808"/>
      <c r="EDT8" s="808"/>
      <c r="EDU8" s="808"/>
      <c r="EDV8" s="808"/>
      <c r="EDW8" s="808"/>
      <c r="EDX8" s="808"/>
      <c r="EDY8" s="808"/>
      <c r="EDZ8" s="808"/>
      <c r="EEA8" s="808"/>
      <c r="EEB8" s="808"/>
      <c r="EEC8" s="808"/>
      <c r="EED8" s="808"/>
      <c r="EEE8" s="808"/>
      <c r="EEF8" s="808"/>
      <c r="EEG8" s="808"/>
      <c r="EEH8" s="808"/>
      <c r="EEI8" s="808"/>
      <c r="EEJ8" s="808"/>
      <c r="EEK8" s="808"/>
      <c r="EEL8" s="808"/>
      <c r="EEM8" s="808"/>
      <c r="EEN8" s="808"/>
      <c r="EEO8" s="808"/>
      <c r="EEP8" s="808"/>
      <c r="EEQ8" s="808"/>
      <c r="EER8" s="808"/>
      <c r="EES8" s="808"/>
      <c r="EET8" s="808"/>
      <c r="EEU8" s="808"/>
      <c r="EEV8" s="808"/>
      <c r="EEW8" s="808"/>
      <c r="EEX8" s="808"/>
      <c r="EEY8" s="808"/>
      <c r="EEZ8" s="808"/>
      <c r="EFA8" s="808"/>
      <c r="EFB8" s="808"/>
      <c r="EFC8" s="808"/>
      <c r="EFD8" s="808"/>
      <c r="EFE8" s="808"/>
      <c r="EFF8" s="808"/>
      <c r="EFG8" s="808"/>
      <c r="EFH8" s="808"/>
      <c r="EFI8" s="808"/>
      <c r="EFJ8" s="808"/>
      <c r="EFK8" s="808"/>
      <c r="EFL8" s="808"/>
      <c r="EFM8" s="808"/>
      <c r="EFN8" s="808"/>
      <c r="EFO8" s="808"/>
      <c r="EFP8" s="808"/>
      <c r="EFQ8" s="808"/>
      <c r="EFR8" s="808"/>
      <c r="EFS8" s="808"/>
      <c r="EFT8" s="808"/>
      <c r="EFU8" s="808"/>
      <c r="EFV8" s="808"/>
      <c r="EFW8" s="808"/>
      <c r="EFX8" s="808"/>
      <c r="EFY8" s="808"/>
      <c r="EFZ8" s="808"/>
      <c r="EGA8" s="808"/>
      <c r="EGB8" s="808"/>
      <c r="EGC8" s="808"/>
      <c r="EGD8" s="808"/>
      <c r="EGE8" s="808"/>
      <c r="EGF8" s="808"/>
      <c r="EGG8" s="808"/>
      <c r="EGH8" s="808"/>
      <c r="EGI8" s="808"/>
      <c r="EGJ8" s="808"/>
      <c r="EGK8" s="808"/>
      <c r="EGL8" s="808"/>
      <c r="EGM8" s="808"/>
      <c r="EGN8" s="808"/>
      <c r="EGO8" s="808"/>
      <c r="EGP8" s="808"/>
      <c r="EGQ8" s="808"/>
      <c r="EGR8" s="808"/>
      <c r="EGS8" s="808"/>
      <c r="EGT8" s="808"/>
      <c r="EGU8" s="808"/>
      <c r="EGV8" s="808"/>
      <c r="EGW8" s="808"/>
      <c r="EGX8" s="808"/>
      <c r="EGY8" s="808"/>
      <c r="EGZ8" s="808"/>
      <c r="EHA8" s="808"/>
      <c r="EHB8" s="808"/>
      <c r="EHC8" s="808"/>
      <c r="EHD8" s="808"/>
      <c r="EHE8" s="808"/>
      <c r="EHF8" s="808"/>
      <c r="EHG8" s="808"/>
      <c r="EHH8" s="808"/>
      <c r="EHI8" s="808"/>
      <c r="EHJ8" s="808"/>
      <c r="EHK8" s="808"/>
      <c r="EHL8" s="808"/>
      <c r="EHM8" s="808"/>
      <c r="EHN8" s="808"/>
      <c r="EHO8" s="808"/>
      <c r="EHP8" s="808"/>
      <c r="EHQ8" s="808"/>
      <c r="EHR8" s="808"/>
      <c r="EHS8" s="808"/>
      <c r="EHT8" s="808"/>
      <c r="EHU8" s="808"/>
      <c r="EHV8" s="808"/>
      <c r="EHW8" s="808"/>
      <c r="EHX8" s="808"/>
      <c r="EHY8" s="808"/>
      <c r="EHZ8" s="808"/>
      <c r="EIA8" s="808"/>
      <c r="EIB8" s="808"/>
      <c r="EIC8" s="808"/>
      <c r="EID8" s="808"/>
      <c r="EIE8" s="808"/>
      <c r="EIF8" s="808"/>
      <c r="EIG8" s="808"/>
      <c r="EIH8" s="808"/>
      <c r="EII8" s="808"/>
      <c r="EIJ8" s="808"/>
      <c r="EIK8" s="808"/>
      <c r="EIL8" s="808"/>
      <c r="EIM8" s="808"/>
      <c r="EIN8" s="808"/>
      <c r="EIO8" s="808"/>
      <c r="EIP8" s="808"/>
      <c r="EIQ8" s="808"/>
      <c r="EIR8" s="808"/>
      <c r="EIS8" s="808"/>
      <c r="EIT8" s="808"/>
      <c r="EIU8" s="808"/>
      <c r="EIV8" s="808"/>
      <c r="EIW8" s="808"/>
      <c r="EIX8" s="808"/>
      <c r="EIY8" s="808"/>
      <c r="EIZ8" s="808"/>
      <c r="EJA8" s="808"/>
      <c r="EJB8" s="808"/>
      <c r="EJC8" s="808"/>
      <c r="EJD8" s="808"/>
      <c r="EJE8" s="808"/>
      <c r="EJF8" s="808"/>
      <c r="EJG8" s="808"/>
      <c r="EJH8" s="808"/>
      <c r="EJI8" s="808"/>
      <c r="EJJ8" s="808"/>
      <c r="EJK8" s="808"/>
      <c r="EJL8" s="808"/>
      <c r="EJM8" s="808"/>
      <c r="EJN8" s="808"/>
      <c r="EJO8" s="808"/>
      <c r="EJP8" s="808"/>
      <c r="EJQ8" s="808"/>
      <c r="EJR8" s="808"/>
      <c r="EJS8" s="808"/>
      <c r="EJT8" s="808"/>
      <c r="EJU8" s="808"/>
      <c r="EJV8" s="808"/>
      <c r="EJW8" s="808"/>
      <c r="EJX8" s="808"/>
      <c r="EJY8" s="808"/>
      <c r="EJZ8" s="808"/>
      <c r="EKA8" s="808"/>
      <c r="EKB8" s="808"/>
      <c r="EKC8" s="808"/>
      <c r="EKD8" s="808"/>
      <c r="EKE8" s="808"/>
      <c r="EKF8" s="808"/>
      <c r="EKG8" s="808"/>
      <c r="EKH8" s="808"/>
      <c r="EKI8" s="808"/>
      <c r="EKJ8" s="808"/>
      <c r="EKK8" s="808"/>
      <c r="EKL8" s="808"/>
      <c r="EKM8" s="808"/>
      <c r="EKN8" s="808"/>
      <c r="EKO8" s="808"/>
      <c r="EKP8" s="808"/>
      <c r="EKQ8" s="808"/>
      <c r="EKR8" s="808"/>
      <c r="EKS8" s="808"/>
      <c r="EKT8" s="808"/>
      <c r="EKU8" s="808"/>
      <c r="EKV8" s="808"/>
      <c r="EKW8" s="808"/>
      <c r="EKX8" s="808"/>
      <c r="EKY8" s="808"/>
      <c r="EKZ8" s="808"/>
      <c r="ELA8" s="808"/>
      <c r="ELB8" s="808"/>
      <c r="ELC8" s="808"/>
      <c r="ELD8" s="808"/>
      <c r="ELE8" s="808"/>
      <c r="ELF8" s="808"/>
      <c r="ELG8" s="808"/>
      <c r="ELH8" s="808"/>
      <c r="ELI8" s="808"/>
      <c r="ELJ8" s="808"/>
      <c r="ELK8" s="808"/>
      <c r="ELL8" s="808"/>
      <c r="ELM8" s="808"/>
      <c r="ELN8" s="808"/>
      <c r="ELO8" s="808"/>
      <c r="ELP8" s="808"/>
      <c r="ELQ8" s="808"/>
      <c r="ELR8" s="808"/>
      <c r="ELS8" s="808"/>
      <c r="ELT8" s="808"/>
      <c r="ELU8" s="808"/>
      <c r="ELV8" s="808"/>
      <c r="ELW8" s="808"/>
      <c r="ELX8" s="808"/>
      <c r="ELY8" s="808"/>
      <c r="ELZ8" s="808"/>
      <c r="EMA8" s="808"/>
      <c r="EMB8" s="808"/>
      <c r="EMC8" s="808"/>
      <c r="EMD8" s="808"/>
      <c r="EME8" s="808"/>
      <c r="EMF8" s="808"/>
      <c r="EMG8" s="808"/>
      <c r="EMH8" s="808"/>
      <c r="EMI8" s="808"/>
      <c r="EMJ8" s="808"/>
      <c r="EMK8" s="808"/>
      <c r="EML8" s="808"/>
      <c r="EMM8" s="808"/>
      <c r="EMN8" s="808"/>
      <c r="EMO8" s="808"/>
      <c r="EMP8" s="808"/>
      <c r="EMQ8" s="808"/>
      <c r="EMR8" s="808"/>
      <c r="EMS8" s="808"/>
      <c r="EMT8" s="808"/>
      <c r="EMU8" s="808"/>
      <c r="EMV8" s="808"/>
      <c r="EMW8" s="808"/>
      <c r="EMX8" s="808"/>
      <c r="EMY8" s="808"/>
      <c r="EMZ8" s="808"/>
      <c r="ENA8" s="808"/>
      <c r="ENB8" s="808"/>
      <c r="ENC8" s="808"/>
      <c r="END8" s="808"/>
      <c r="ENE8" s="808"/>
      <c r="ENF8" s="808"/>
      <c r="ENG8" s="808"/>
      <c r="ENH8" s="808"/>
      <c r="ENI8" s="808"/>
      <c r="ENJ8" s="808"/>
      <c r="ENK8" s="808"/>
      <c r="ENL8" s="808"/>
      <c r="ENM8" s="808"/>
      <c r="ENN8" s="808"/>
      <c r="ENO8" s="808"/>
      <c r="ENP8" s="808"/>
      <c r="ENQ8" s="808"/>
      <c r="ENR8" s="808"/>
      <c r="ENS8" s="808"/>
      <c r="ENT8" s="808"/>
      <c r="ENU8" s="808"/>
      <c r="ENV8" s="808"/>
      <c r="ENW8" s="808"/>
      <c r="ENX8" s="808"/>
      <c r="ENY8" s="808"/>
      <c r="ENZ8" s="808"/>
      <c r="EOA8" s="808"/>
      <c r="EOB8" s="808"/>
      <c r="EOC8" s="808"/>
      <c r="EOD8" s="808"/>
      <c r="EOE8" s="808"/>
      <c r="EOF8" s="808"/>
      <c r="EOG8" s="808"/>
      <c r="EOH8" s="808"/>
      <c r="EOI8" s="808"/>
      <c r="EOJ8" s="808"/>
      <c r="EOK8" s="808"/>
      <c r="EOL8" s="808"/>
      <c r="EOM8" s="808"/>
      <c r="EON8" s="808"/>
      <c r="EOO8" s="808"/>
      <c r="EOP8" s="808"/>
      <c r="EOQ8" s="808"/>
      <c r="EOR8" s="808"/>
      <c r="EOS8" s="808"/>
      <c r="EOT8" s="808"/>
      <c r="EOU8" s="808"/>
      <c r="EOV8" s="808"/>
      <c r="EOW8" s="808"/>
      <c r="EOX8" s="808"/>
      <c r="EOY8" s="808"/>
      <c r="EOZ8" s="808"/>
      <c r="EPA8" s="808"/>
      <c r="EPB8" s="808"/>
      <c r="EPC8" s="808"/>
      <c r="EPD8" s="808"/>
      <c r="EPE8" s="808"/>
      <c r="EPF8" s="808"/>
      <c r="EPG8" s="808"/>
      <c r="EPH8" s="808"/>
      <c r="EPI8" s="808"/>
      <c r="EPJ8" s="808"/>
      <c r="EPK8" s="808"/>
      <c r="EPL8" s="808"/>
      <c r="EPM8" s="808"/>
      <c r="EPN8" s="808"/>
      <c r="EPO8" s="808"/>
      <c r="EPP8" s="808"/>
      <c r="EPQ8" s="808"/>
      <c r="EPR8" s="808"/>
      <c r="EPS8" s="808"/>
      <c r="EPT8" s="808"/>
      <c r="EPU8" s="808"/>
      <c r="EPV8" s="808"/>
      <c r="EPW8" s="808"/>
      <c r="EPX8" s="808"/>
      <c r="EPY8" s="808"/>
      <c r="EPZ8" s="808"/>
      <c r="EQA8" s="808"/>
      <c r="EQB8" s="808"/>
      <c r="EQC8" s="808"/>
      <c r="EQD8" s="808"/>
      <c r="EQE8" s="808"/>
      <c r="EQF8" s="808"/>
      <c r="EQG8" s="808"/>
      <c r="EQH8" s="808"/>
      <c r="EQI8" s="808"/>
      <c r="EQJ8" s="808"/>
      <c r="EQK8" s="808"/>
      <c r="EQL8" s="808"/>
      <c r="EQM8" s="808"/>
      <c r="EQN8" s="808"/>
      <c r="EQO8" s="808"/>
      <c r="EQP8" s="808"/>
      <c r="EQQ8" s="808"/>
      <c r="EQR8" s="808"/>
      <c r="EQS8" s="808"/>
      <c r="EQT8" s="808"/>
      <c r="EQU8" s="808"/>
      <c r="EQV8" s="808"/>
      <c r="EQW8" s="808"/>
      <c r="EQX8" s="808"/>
      <c r="EQY8" s="808"/>
      <c r="EQZ8" s="808"/>
      <c r="ERA8" s="808"/>
      <c r="ERB8" s="808"/>
      <c r="ERC8" s="808"/>
      <c r="ERD8" s="808"/>
      <c r="ERE8" s="808"/>
      <c r="ERF8" s="808"/>
      <c r="ERG8" s="808"/>
      <c r="ERH8" s="808"/>
      <c r="ERI8" s="808"/>
      <c r="ERJ8" s="808"/>
      <c r="ERK8" s="808"/>
      <c r="ERL8" s="808"/>
      <c r="ERM8" s="808"/>
      <c r="ERN8" s="808"/>
      <c r="ERO8" s="808"/>
      <c r="ERP8" s="808"/>
      <c r="ERQ8" s="808"/>
      <c r="ERR8" s="808"/>
      <c r="ERS8" s="808"/>
      <c r="ERT8" s="808"/>
      <c r="ERU8" s="808"/>
      <c r="ERV8" s="808"/>
      <c r="ERW8" s="808"/>
      <c r="ERX8" s="808"/>
      <c r="ERY8" s="808"/>
      <c r="ERZ8" s="808"/>
      <c r="ESA8" s="808"/>
      <c r="ESB8" s="808"/>
      <c r="ESC8" s="808"/>
      <c r="ESD8" s="808"/>
      <c r="ESE8" s="808"/>
      <c r="ESF8" s="808"/>
      <c r="ESG8" s="808"/>
      <c r="ESH8" s="808"/>
      <c r="ESI8" s="808"/>
      <c r="ESJ8" s="808"/>
      <c r="ESK8" s="808"/>
      <c r="ESL8" s="808"/>
      <c r="ESM8" s="808"/>
      <c r="ESN8" s="808"/>
      <c r="ESO8" s="808"/>
      <c r="ESP8" s="808"/>
      <c r="ESQ8" s="808"/>
      <c r="ESR8" s="808"/>
      <c r="ESS8" s="808"/>
      <c r="EST8" s="808"/>
      <c r="ESU8" s="808"/>
      <c r="ESV8" s="808"/>
      <c r="ESW8" s="808"/>
      <c r="ESX8" s="808"/>
      <c r="ESY8" s="808"/>
      <c r="ESZ8" s="808"/>
      <c r="ETA8" s="808"/>
      <c r="ETB8" s="808"/>
      <c r="ETC8" s="808"/>
      <c r="ETD8" s="808"/>
      <c r="ETE8" s="808"/>
      <c r="ETF8" s="808"/>
      <c r="ETG8" s="808"/>
      <c r="ETH8" s="808"/>
      <c r="ETI8" s="808"/>
      <c r="ETJ8" s="808"/>
      <c r="ETK8" s="808"/>
      <c r="ETL8" s="808"/>
      <c r="ETM8" s="808"/>
      <c r="ETN8" s="808"/>
      <c r="ETO8" s="808"/>
      <c r="ETP8" s="808"/>
      <c r="ETQ8" s="808"/>
      <c r="ETR8" s="808"/>
      <c r="ETS8" s="808"/>
      <c r="ETT8" s="808"/>
      <c r="ETU8" s="808"/>
      <c r="ETV8" s="808"/>
      <c r="ETW8" s="808"/>
      <c r="ETX8" s="808"/>
      <c r="ETY8" s="808"/>
      <c r="ETZ8" s="808"/>
      <c r="EUA8" s="808"/>
      <c r="EUB8" s="808"/>
      <c r="EUC8" s="808"/>
      <c r="EUD8" s="808"/>
      <c r="EUE8" s="808"/>
      <c r="EUF8" s="808"/>
      <c r="EUG8" s="808"/>
      <c r="EUH8" s="808"/>
      <c r="EUI8" s="808"/>
      <c r="EUJ8" s="808"/>
      <c r="EUK8" s="808"/>
      <c r="EUL8" s="808"/>
      <c r="EUM8" s="808"/>
      <c r="EUN8" s="808"/>
      <c r="EUO8" s="808"/>
      <c r="EUP8" s="808"/>
      <c r="EUQ8" s="808"/>
      <c r="EUR8" s="808"/>
      <c r="EUS8" s="808"/>
      <c r="EUT8" s="808"/>
      <c r="EUU8" s="808"/>
      <c r="EUV8" s="808"/>
      <c r="EUW8" s="808"/>
      <c r="EUX8" s="808"/>
      <c r="EUY8" s="808"/>
      <c r="EUZ8" s="808"/>
      <c r="EVA8" s="808"/>
      <c r="EVB8" s="808"/>
      <c r="EVC8" s="808"/>
      <c r="EVD8" s="808"/>
      <c r="EVE8" s="808"/>
      <c r="EVF8" s="808"/>
      <c r="EVG8" s="808"/>
      <c r="EVH8" s="808"/>
      <c r="EVI8" s="808"/>
      <c r="EVJ8" s="808"/>
      <c r="EVK8" s="808"/>
      <c r="EVL8" s="808"/>
      <c r="EVM8" s="808"/>
      <c r="EVN8" s="808"/>
      <c r="EVO8" s="808"/>
      <c r="EVP8" s="808"/>
      <c r="EVQ8" s="808"/>
      <c r="EVR8" s="808"/>
      <c r="EVS8" s="808"/>
      <c r="EVT8" s="808"/>
      <c r="EVU8" s="808"/>
      <c r="EVV8" s="808"/>
      <c r="EVW8" s="808"/>
      <c r="EVX8" s="808"/>
      <c r="EVY8" s="808"/>
      <c r="EVZ8" s="808"/>
      <c r="EWA8" s="808"/>
      <c r="EWB8" s="808"/>
      <c r="EWC8" s="808"/>
      <c r="EWD8" s="808"/>
      <c r="EWE8" s="808"/>
      <c r="EWF8" s="808"/>
      <c r="EWG8" s="808"/>
      <c r="EWH8" s="808"/>
      <c r="EWI8" s="808"/>
      <c r="EWJ8" s="808"/>
      <c r="EWK8" s="808"/>
      <c r="EWL8" s="808"/>
      <c r="EWM8" s="808"/>
      <c r="EWN8" s="808"/>
      <c r="EWO8" s="808"/>
      <c r="EWP8" s="808"/>
      <c r="EWQ8" s="808"/>
      <c r="EWR8" s="808"/>
      <c r="EWS8" s="808"/>
      <c r="EWT8" s="808"/>
      <c r="EWU8" s="808"/>
      <c r="EWV8" s="808"/>
      <c r="EWW8" s="808"/>
      <c r="EWX8" s="808"/>
      <c r="EWY8" s="808"/>
      <c r="EWZ8" s="808"/>
      <c r="EXA8" s="808"/>
      <c r="EXB8" s="808"/>
      <c r="EXC8" s="808"/>
      <c r="EXD8" s="808"/>
      <c r="EXE8" s="808"/>
      <c r="EXF8" s="808"/>
      <c r="EXG8" s="808"/>
      <c r="EXH8" s="808"/>
      <c r="EXI8" s="808"/>
      <c r="EXJ8" s="808"/>
      <c r="EXK8" s="808"/>
      <c r="EXL8" s="808"/>
      <c r="EXM8" s="808"/>
      <c r="EXN8" s="808"/>
      <c r="EXO8" s="808"/>
      <c r="EXP8" s="808"/>
      <c r="EXQ8" s="808"/>
      <c r="EXR8" s="808"/>
      <c r="EXS8" s="808"/>
      <c r="EXT8" s="808"/>
      <c r="EXU8" s="808"/>
      <c r="EXV8" s="808"/>
      <c r="EXW8" s="808"/>
      <c r="EXX8" s="808"/>
      <c r="EXY8" s="808"/>
      <c r="EXZ8" s="808"/>
      <c r="EYA8" s="808"/>
      <c r="EYB8" s="808"/>
      <c r="EYC8" s="808"/>
      <c r="EYD8" s="808"/>
      <c r="EYE8" s="808"/>
      <c r="EYF8" s="808"/>
      <c r="EYG8" s="808"/>
      <c r="EYH8" s="808"/>
      <c r="EYI8" s="808"/>
      <c r="EYJ8" s="808"/>
      <c r="EYK8" s="808"/>
      <c r="EYL8" s="808"/>
      <c r="EYM8" s="808"/>
      <c r="EYN8" s="808"/>
      <c r="EYO8" s="808"/>
      <c r="EYP8" s="808"/>
      <c r="EYQ8" s="808"/>
      <c r="EYR8" s="808"/>
      <c r="EYS8" s="808"/>
      <c r="EYT8" s="808"/>
      <c r="EYU8" s="808"/>
      <c r="EYV8" s="808"/>
      <c r="EYW8" s="808"/>
      <c r="EYX8" s="808"/>
      <c r="EYY8" s="808"/>
      <c r="EYZ8" s="808"/>
      <c r="EZA8" s="808"/>
      <c r="EZB8" s="808"/>
      <c r="EZC8" s="808"/>
      <c r="EZD8" s="808"/>
      <c r="EZE8" s="808"/>
      <c r="EZF8" s="808"/>
      <c r="EZG8" s="808"/>
      <c r="EZH8" s="808"/>
      <c r="EZI8" s="808"/>
      <c r="EZJ8" s="808"/>
      <c r="EZK8" s="808"/>
      <c r="EZL8" s="808"/>
      <c r="EZM8" s="808"/>
      <c r="EZN8" s="808"/>
      <c r="EZO8" s="808"/>
      <c r="EZP8" s="808"/>
      <c r="EZQ8" s="808"/>
      <c r="EZR8" s="808"/>
      <c r="EZS8" s="808"/>
      <c r="EZT8" s="808"/>
      <c r="EZU8" s="808"/>
      <c r="EZV8" s="808"/>
      <c r="EZW8" s="808"/>
      <c r="EZX8" s="808"/>
      <c r="EZY8" s="808"/>
      <c r="EZZ8" s="808"/>
      <c r="FAA8" s="808"/>
      <c r="FAB8" s="808"/>
      <c r="FAC8" s="808"/>
      <c r="FAD8" s="808"/>
      <c r="FAE8" s="808"/>
      <c r="FAF8" s="808"/>
      <c r="FAG8" s="808"/>
      <c r="FAH8" s="808"/>
      <c r="FAI8" s="808"/>
      <c r="FAJ8" s="808"/>
      <c r="FAK8" s="808"/>
      <c r="FAL8" s="808"/>
      <c r="FAM8" s="808"/>
      <c r="FAN8" s="808"/>
      <c r="FAO8" s="808"/>
      <c r="FAP8" s="808"/>
      <c r="FAQ8" s="808"/>
      <c r="FAR8" s="808"/>
      <c r="FAS8" s="808"/>
      <c r="FAT8" s="808"/>
      <c r="FAU8" s="808"/>
      <c r="FAV8" s="808"/>
      <c r="FAW8" s="808"/>
      <c r="FAX8" s="808"/>
      <c r="FAY8" s="808"/>
      <c r="FAZ8" s="808"/>
      <c r="FBA8" s="808"/>
      <c r="FBB8" s="808"/>
      <c r="FBC8" s="808"/>
      <c r="FBD8" s="808"/>
      <c r="FBE8" s="808"/>
      <c r="FBF8" s="808"/>
      <c r="FBG8" s="808"/>
      <c r="FBH8" s="808"/>
      <c r="FBI8" s="808"/>
      <c r="FBJ8" s="808"/>
      <c r="FBK8" s="808"/>
      <c r="FBL8" s="808"/>
      <c r="FBM8" s="808"/>
      <c r="FBN8" s="808"/>
      <c r="FBO8" s="808"/>
      <c r="FBP8" s="808"/>
      <c r="FBQ8" s="808"/>
      <c r="FBR8" s="808"/>
      <c r="FBS8" s="808"/>
      <c r="FBT8" s="808"/>
      <c r="FBU8" s="808"/>
      <c r="FBV8" s="808"/>
      <c r="FBW8" s="808"/>
      <c r="FBX8" s="808"/>
      <c r="FBY8" s="808"/>
      <c r="FBZ8" s="808"/>
      <c r="FCA8" s="808"/>
      <c r="FCB8" s="808"/>
      <c r="FCC8" s="808"/>
      <c r="FCD8" s="808"/>
      <c r="FCE8" s="808"/>
      <c r="FCF8" s="808"/>
      <c r="FCG8" s="808"/>
      <c r="FCH8" s="808"/>
      <c r="FCI8" s="808"/>
      <c r="FCJ8" s="808"/>
      <c r="FCK8" s="808"/>
      <c r="FCL8" s="808"/>
      <c r="FCM8" s="808"/>
      <c r="FCN8" s="808"/>
      <c r="FCO8" s="808"/>
      <c r="FCP8" s="808"/>
      <c r="FCQ8" s="808"/>
      <c r="FCR8" s="808"/>
      <c r="FCS8" s="808"/>
      <c r="FCT8" s="808"/>
      <c r="FCU8" s="808"/>
      <c r="FCV8" s="808"/>
      <c r="FCW8" s="808"/>
      <c r="FCX8" s="808"/>
      <c r="FCY8" s="808"/>
      <c r="FCZ8" s="808"/>
      <c r="FDA8" s="808"/>
      <c r="FDB8" s="808"/>
      <c r="FDC8" s="808"/>
      <c r="FDD8" s="808"/>
      <c r="FDE8" s="808"/>
      <c r="FDF8" s="808"/>
      <c r="FDG8" s="808"/>
      <c r="FDH8" s="808"/>
      <c r="FDI8" s="808"/>
      <c r="FDJ8" s="808"/>
      <c r="FDK8" s="808"/>
      <c r="FDL8" s="808"/>
      <c r="FDM8" s="808"/>
      <c r="FDN8" s="808"/>
      <c r="FDO8" s="808"/>
      <c r="FDP8" s="808"/>
      <c r="FDQ8" s="808"/>
      <c r="FDR8" s="808"/>
      <c r="FDS8" s="808"/>
      <c r="FDT8" s="808"/>
      <c r="FDU8" s="808"/>
      <c r="FDV8" s="808"/>
      <c r="FDW8" s="808"/>
      <c r="FDX8" s="808"/>
      <c r="FDY8" s="808"/>
      <c r="FDZ8" s="808"/>
      <c r="FEA8" s="808"/>
      <c r="FEB8" s="808"/>
      <c r="FEC8" s="808"/>
      <c r="FED8" s="808"/>
      <c r="FEE8" s="808"/>
      <c r="FEF8" s="808"/>
      <c r="FEG8" s="808"/>
      <c r="FEH8" s="808"/>
      <c r="FEI8" s="808"/>
      <c r="FEJ8" s="808"/>
      <c r="FEK8" s="808"/>
      <c r="FEL8" s="808"/>
      <c r="FEM8" s="808"/>
      <c r="FEN8" s="808"/>
      <c r="FEO8" s="808"/>
      <c r="FEP8" s="808"/>
      <c r="FEQ8" s="808"/>
      <c r="FER8" s="808"/>
      <c r="FES8" s="808"/>
      <c r="FET8" s="808"/>
      <c r="FEU8" s="808"/>
      <c r="FEV8" s="808"/>
      <c r="FEW8" s="808"/>
      <c r="FEX8" s="808"/>
      <c r="FEY8" s="808"/>
      <c r="FEZ8" s="808"/>
      <c r="FFA8" s="808"/>
      <c r="FFB8" s="808"/>
      <c r="FFC8" s="808"/>
      <c r="FFD8" s="808"/>
      <c r="FFE8" s="808"/>
      <c r="FFF8" s="808"/>
      <c r="FFG8" s="808"/>
      <c r="FFH8" s="808"/>
      <c r="FFI8" s="808"/>
      <c r="FFJ8" s="808"/>
      <c r="FFK8" s="808"/>
      <c r="FFL8" s="808"/>
      <c r="FFM8" s="808"/>
      <c r="FFN8" s="808"/>
      <c r="FFO8" s="808"/>
      <c r="FFP8" s="808"/>
      <c r="FFQ8" s="808"/>
      <c r="FFR8" s="808"/>
      <c r="FFS8" s="808"/>
      <c r="FFT8" s="808"/>
      <c r="FFU8" s="808"/>
      <c r="FFV8" s="808"/>
      <c r="FFW8" s="808"/>
      <c r="FFX8" s="808"/>
      <c r="FFY8" s="808"/>
      <c r="FFZ8" s="808"/>
      <c r="FGA8" s="808"/>
      <c r="FGB8" s="808"/>
      <c r="FGC8" s="808"/>
      <c r="FGD8" s="808"/>
      <c r="FGE8" s="808"/>
      <c r="FGF8" s="808"/>
      <c r="FGG8" s="808"/>
      <c r="FGH8" s="808"/>
      <c r="FGI8" s="808"/>
      <c r="FGJ8" s="808"/>
      <c r="FGK8" s="808"/>
      <c r="FGL8" s="808"/>
      <c r="FGM8" s="808"/>
      <c r="FGN8" s="808"/>
      <c r="FGO8" s="808"/>
      <c r="FGP8" s="808"/>
      <c r="FGQ8" s="808"/>
      <c r="FGR8" s="808"/>
      <c r="FGS8" s="808"/>
      <c r="FGT8" s="808"/>
      <c r="FGU8" s="808"/>
      <c r="FGV8" s="808"/>
      <c r="FGW8" s="808"/>
      <c r="FGX8" s="808"/>
      <c r="FGY8" s="808"/>
      <c r="FGZ8" s="808"/>
      <c r="FHA8" s="808"/>
      <c r="FHB8" s="808"/>
      <c r="FHC8" s="808"/>
      <c r="FHD8" s="808"/>
      <c r="FHE8" s="808"/>
      <c r="FHF8" s="808"/>
      <c r="FHG8" s="808"/>
      <c r="FHH8" s="808"/>
      <c r="FHI8" s="808"/>
      <c r="FHJ8" s="808"/>
      <c r="FHK8" s="808"/>
      <c r="FHL8" s="808"/>
      <c r="FHM8" s="808"/>
      <c r="FHN8" s="808"/>
      <c r="FHO8" s="808"/>
      <c r="FHP8" s="808"/>
      <c r="FHQ8" s="808"/>
      <c r="FHR8" s="808"/>
      <c r="FHS8" s="808"/>
      <c r="FHT8" s="808"/>
      <c r="FHU8" s="808"/>
      <c r="FHV8" s="808"/>
      <c r="FHW8" s="808"/>
      <c r="FHX8" s="808"/>
      <c r="FHY8" s="808"/>
      <c r="FHZ8" s="808"/>
      <c r="FIA8" s="808"/>
      <c r="FIB8" s="808"/>
      <c r="FIC8" s="808"/>
      <c r="FID8" s="808"/>
      <c r="FIE8" s="808"/>
      <c r="FIF8" s="808"/>
      <c r="FIG8" s="808"/>
      <c r="FIH8" s="808"/>
      <c r="FII8" s="808"/>
      <c r="FIJ8" s="808"/>
      <c r="FIK8" s="808"/>
      <c r="FIL8" s="808"/>
      <c r="FIM8" s="808"/>
      <c r="FIN8" s="808"/>
      <c r="FIO8" s="808"/>
      <c r="FIP8" s="808"/>
      <c r="FIQ8" s="808"/>
      <c r="FIR8" s="808"/>
      <c r="FIS8" s="808"/>
      <c r="FIT8" s="808"/>
      <c r="FIU8" s="808"/>
      <c r="FIV8" s="808"/>
      <c r="FIW8" s="808"/>
      <c r="FIX8" s="808"/>
      <c r="FIY8" s="808"/>
      <c r="FIZ8" s="808"/>
      <c r="FJA8" s="808"/>
      <c r="FJB8" s="808"/>
      <c r="FJC8" s="808"/>
      <c r="FJD8" s="808"/>
      <c r="FJE8" s="808"/>
      <c r="FJF8" s="808"/>
      <c r="FJG8" s="808"/>
      <c r="FJH8" s="808"/>
      <c r="FJI8" s="808"/>
      <c r="FJJ8" s="808"/>
      <c r="FJK8" s="808"/>
      <c r="FJL8" s="808"/>
      <c r="FJM8" s="808"/>
      <c r="FJN8" s="808"/>
      <c r="FJO8" s="808"/>
      <c r="FJP8" s="808"/>
      <c r="FJQ8" s="808"/>
      <c r="FJR8" s="808"/>
      <c r="FJS8" s="808"/>
      <c r="FJT8" s="808"/>
      <c r="FJU8" s="808"/>
      <c r="FJV8" s="808"/>
      <c r="FJW8" s="808"/>
      <c r="FJX8" s="808"/>
      <c r="FJY8" s="808"/>
      <c r="FJZ8" s="808"/>
      <c r="FKA8" s="808"/>
      <c r="FKB8" s="808"/>
      <c r="FKC8" s="808"/>
      <c r="FKD8" s="808"/>
      <c r="FKE8" s="808"/>
      <c r="FKF8" s="808"/>
      <c r="FKG8" s="808"/>
      <c r="FKH8" s="808"/>
      <c r="FKI8" s="808"/>
      <c r="FKJ8" s="808"/>
      <c r="FKK8" s="808"/>
      <c r="FKL8" s="808"/>
      <c r="FKM8" s="808"/>
      <c r="FKN8" s="808"/>
      <c r="FKO8" s="808"/>
      <c r="FKP8" s="808"/>
      <c r="FKQ8" s="808"/>
      <c r="FKR8" s="808"/>
      <c r="FKS8" s="808"/>
      <c r="FKT8" s="808"/>
      <c r="FKU8" s="808"/>
      <c r="FKV8" s="808"/>
      <c r="FKW8" s="808"/>
      <c r="FKX8" s="808"/>
      <c r="FKY8" s="808"/>
      <c r="FKZ8" s="808"/>
      <c r="FLA8" s="808"/>
      <c r="FLB8" s="808"/>
      <c r="FLC8" s="808"/>
      <c r="FLD8" s="808"/>
      <c r="FLE8" s="808"/>
      <c r="FLF8" s="808"/>
      <c r="FLG8" s="808"/>
      <c r="FLH8" s="808"/>
      <c r="FLI8" s="808"/>
      <c r="FLJ8" s="808"/>
      <c r="FLK8" s="808"/>
      <c r="FLL8" s="808"/>
      <c r="FLM8" s="808"/>
      <c r="FLN8" s="808"/>
      <c r="FLO8" s="808"/>
      <c r="FLP8" s="808"/>
      <c r="FLQ8" s="808"/>
      <c r="FLR8" s="808"/>
      <c r="FLS8" s="808"/>
      <c r="FLT8" s="808"/>
      <c r="FLU8" s="808"/>
      <c r="FLV8" s="808"/>
      <c r="FLW8" s="808"/>
      <c r="FLX8" s="808"/>
      <c r="FLY8" s="808"/>
      <c r="FLZ8" s="808"/>
      <c r="FMA8" s="808"/>
      <c r="FMB8" s="808"/>
      <c r="FMC8" s="808"/>
      <c r="FMD8" s="808"/>
      <c r="FME8" s="808"/>
      <c r="FMF8" s="808"/>
      <c r="FMG8" s="808"/>
      <c r="FMH8" s="808"/>
      <c r="FMI8" s="808"/>
      <c r="FMJ8" s="808"/>
      <c r="FMK8" s="808"/>
      <c r="FML8" s="808"/>
      <c r="FMM8" s="808"/>
      <c r="FMN8" s="808"/>
      <c r="FMO8" s="808"/>
      <c r="FMP8" s="808"/>
      <c r="FMQ8" s="808"/>
      <c r="FMR8" s="808"/>
      <c r="FMS8" s="808"/>
      <c r="FMT8" s="808"/>
      <c r="FMU8" s="808"/>
      <c r="FMV8" s="808"/>
      <c r="FMW8" s="808"/>
      <c r="FMX8" s="808"/>
      <c r="FMY8" s="808"/>
      <c r="FMZ8" s="808"/>
      <c r="FNA8" s="808"/>
      <c r="FNB8" s="808"/>
      <c r="FNC8" s="808"/>
      <c r="FND8" s="808"/>
      <c r="FNE8" s="808"/>
      <c r="FNF8" s="808"/>
      <c r="FNG8" s="808"/>
      <c r="FNH8" s="808"/>
      <c r="FNI8" s="808"/>
      <c r="FNJ8" s="808"/>
      <c r="FNK8" s="808"/>
      <c r="FNL8" s="808"/>
      <c r="FNM8" s="808"/>
      <c r="FNN8" s="808"/>
      <c r="FNO8" s="808"/>
      <c r="FNP8" s="808"/>
      <c r="FNQ8" s="808"/>
      <c r="FNR8" s="808"/>
      <c r="FNS8" s="808"/>
      <c r="FNT8" s="808"/>
      <c r="FNU8" s="808"/>
      <c r="FNV8" s="808"/>
      <c r="FNW8" s="808"/>
      <c r="FNX8" s="808"/>
      <c r="FNY8" s="808"/>
      <c r="FNZ8" s="808"/>
      <c r="FOA8" s="808"/>
      <c r="FOB8" s="808"/>
      <c r="FOC8" s="808"/>
      <c r="FOD8" s="808"/>
      <c r="FOE8" s="808"/>
      <c r="FOF8" s="808"/>
      <c r="FOG8" s="808"/>
      <c r="FOH8" s="808"/>
      <c r="FOI8" s="808"/>
      <c r="FOJ8" s="808"/>
      <c r="FOK8" s="808"/>
      <c r="FOL8" s="808"/>
      <c r="FOM8" s="808"/>
      <c r="FON8" s="808"/>
      <c r="FOO8" s="808"/>
      <c r="FOP8" s="808"/>
      <c r="FOQ8" s="808"/>
      <c r="FOR8" s="808"/>
      <c r="FOS8" s="808"/>
      <c r="FOT8" s="808"/>
      <c r="FOU8" s="808"/>
      <c r="FOV8" s="808"/>
      <c r="FOW8" s="808"/>
      <c r="FOX8" s="808"/>
      <c r="FOY8" s="808"/>
      <c r="FOZ8" s="808"/>
      <c r="FPA8" s="808"/>
      <c r="FPB8" s="808"/>
      <c r="FPC8" s="808"/>
      <c r="FPD8" s="808"/>
      <c r="FPE8" s="808"/>
      <c r="FPF8" s="808"/>
      <c r="FPG8" s="808"/>
      <c r="FPH8" s="808"/>
      <c r="FPI8" s="808"/>
      <c r="FPJ8" s="808"/>
      <c r="FPK8" s="808"/>
      <c r="FPL8" s="808"/>
      <c r="FPM8" s="808"/>
      <c r="FPN8" s="808"/>
      <c r="FPO8" s="808"/>
      <c r="FPP8" s="808"/>
      <c r="FPQ8" s="808"/>
      <c r="FPR8" s="808"/>
      <c r="FPS8" s="808"/>
      <c r="FPT8" s="808"/>
      <c r="FPU8" s="808"/>
      <c r="FPV8" s="808"/>
      <c r="FPW8" s="808"/>
      <c r="FPX8" s="808"/>
      <c r="FPY8" s="808"/>
      <c r="FPZ8" s="808"/>
      <c r="FQA8" s="808"/>
      <c r="FQB8" s="808"/>
      <c r="FQC8" s="808"/>
      <c r="FQD8" s="808"/>
      <c r="FQE8" s="808"/>
      <c r="FQF8" s="808"/>
      <c r="FQG8" s="808"/>
      <c r="FQH8" s="808"/>
      <c r="FQI8" s="808"/>
      <c r="FQJ8" s="808"/>
      <c r="FQK8" s="808"/>
      <c r="FQL8" s="808"/>
      <c r="FQM8" s="808"/>
      <c r="FQN8" s="808"/>
      <c r="FQO8" s="808"/>
      <c r="FQP8" s="808"/>
      <c r="FQQ8" s="808"/>
      <c r="FQR8" s="808"/>
      <c r="FQS8" s="808"/>
      <c r="FQT8" s="808"/>
      <c r="FQU8" s="808"/>
      <c r="FQV8" s="808"/>
      <c r="FQW8" s="808"/>
      <c r="FQX8" s="808"/>
      <c r="FQY8" s="808"/>
      <c r="FQZ8" s="808"/>
      <c r="FRA8" s="808"/>
      <c r="FRB8" s="808"/>
      <c r="FRC8" s="808"/>
      <c r="FRD8" s="808"/>
      <c r="FRE8" s="808"/>
      <c r="FRF8" s="808"/>
      <c r="FRG8" s="808"/>
      <c r="FRH8" s="808"/>
      <c r="FRI8" s="808"/>
      <c r="FRJ8" s="808"/>
      <c r="FRK8" s="808"/>
      <c r="FRL8" s="808"/>
      <c r="FRM8" s="808"/>
      <c r="FRN8" s="808"/>
      <c r="FRO8" s="808"/>
      <c r="FRP8" s="808"/>
      <c r="FRQ8" s="808"/>
      <c r="FRR8" s="808"/>
      <c r="FRS8" s="808"/>
      <c r="FRT8" s="808"/>
      <c r="FRU8" s="808"/>
      <c r="FRV8" s="808"/>
      <c r="FRW8" s="808"/>
      <c r="FRX8" s="808"/>
      <c r="FRY8" s="808"/>
      <c r="FRZ8" s="808"/>
      <c r="FSA8" s="808"/>
      <c r="FSB8" s="808"/>
      <c r="FSC8" s="808"/>
      <c r="FSD8" s="808"/>
      <c r="FSE8" s="808"/>
      <c r="FSF8" s="808"/>
      <c r="FSG8" s="808"/>
      <c r="FSH8" s="808"/>
      <c r="FSI8" s="808"/>
      <c r="FSJ8" s="808"/>
      <c r="FSK8" s="808"/>
      <c r="FSL8" s="808"/>
      <c r="FSM8" s="808"/>
      <c r="FSN8" s="808"/>
      <c r="FSO8" s="808"/>
      <c r="FSP8" s="808"/>
      <c r="FSQ8" s="808"/>
      <c r="FSR8" s="808"/>
      <c r="FSS8" s="808"/>
      <c r="FST8" s="808"/>
      <c r="FSU8" s="808"/>
      <c r="FSV8" s="808"/>
      <c r="FSW8" s="808"/>
      <c r="FSX8" s="808"/>
      <c r="FSY8" s="808"/>
      <c r="FSZ8" s="808"/>
      <c r="FTA8" s="808"/>
      <c r="FTB8" s="808"/>
      <c r="FTC8" s="808"/>
      <c r="FTD8" s="808"/>
      <c r="FTE8" s="808"/>
      <c r="FTF8" s="808"/>
      <c r="FTG8" s="808"/>
      <c r="FTH8" s="808"/>
      <c r="FTI8" s="808"/>
      <c r="FTJ8" s="808"/>
      <c r="FTK8" s="808"/>
      <c r="FTL8" s="808"/>
      <c r="FTM8" s="808"/>
      <c r="FTN8" s="808"/>
      <c r="FTO8" s="808"/>
      <c r="FTP8" s="808"/>
      <c r="FTQ8" s="808"/>
      <c r="FTR8" s="808"/>
      <c r="FTS8" s="808"/>
      <c r="FTT8" s="808"/>
      <c r="FTU8" s="808"/>
      <c r="FTV8" s="808"/>
      <c r="FTW8" s="808"/>
      <c r="FTX8" s="808"/>
      <c r="FTY8" s="808"/>
      <c r="FTZ8" s="808"/>
      <c r="FUA8" s="808"/>
      <c r="FUB8" s="808"/>
      <c r="FUC8" s="808"/>
      <c r="FUD8" s="808"/>
      <c r="FUE8" s="808"/>
      <c r="FUF8" s="808"/>
      <c r="FUG8" s="808"/>
      <c r="FUH8" s="808"/>
      <c r="FUI8" s="808"/>
      <c r="FUJ8" s="808"/>
      <c r="FUK8" s="808"/>
      <c r="FUL8" s="808"/>
      <c r="FUM8" s="808"/>
      <c r="FUN8" s="808"/>
      <c r="FUO8" s="808"/>
      <c r="FUP8" s="808"/>
      <c r="FUQ8" s="808"/>
      <c r="FUR8" s="808"/>
      <c r="FUS8" s="808"/>
      <c r="FUT8" s="808"/>
      <c r="FUU8" s="808"/>
      <c r="FUV8" s="808"/>
      <c r="FUW8" s="808"/>
      <c r="FUX8" s="808"/>
      <c r="FUY8" s="808"/>
      <c r="FUZ8" s="808"/>
      <c r="FVA8" s="808"/>
      <c r="FVB8" s="808"/>
      <c r="FVC8" s="808"/>
      <c r="FVD8" s="808"/>
      <c r="FVE8" s="808"/>
      <c r="FVF8" s="808"/>
      <c r="FVG8" s="808"/>
      <c r="FVH8" s="808"/>
      <c r="FVI8" s="808"/>
      <c r="FVJ8" s="808"/>
      <c r="FVK8" s="808"/>
      <c r="FVL8" s="808"/>
      <c r="FVM8" s="808"/>
      <c r="FVN8" s="808"/>
      <c r="FVO8" s="808"/>
      <c r="FVP8" s="808"/>
      <c r="FVQ8" s="808"/>
      <c r="FVR8" s="808"/>
      <c r="FVS8" s="808"/>
      <c r="FVT8" s="808"/>
      <c r="FVU8" s="808"/>
      <c r="FVV8" s="808"/>
      <c r="FVW8" s="808"/>
      <c r="FVX8" s="808"/>
      <c r="FVY8" s="808"/>
      <c r="FVZ8" s="808"/>
      <c r="FWA8" s="808"/>
      <c r="FWB8" s="808"/>
      <c r="FWC8" s="808"/>
      <c r="FWD8" s="808"/>
      <c r="FWE8" s="808"/>
      <c r="FWF8" s="808"/>
      <c r="FWG8" s="808"/>
      <c r="FWH8" s="808"/>
      <c r="FWI8" s="808"/>
      <c r="FWJ8" s="808"/>
      <c r="FWK8" s="808"/>
      <c r="FWL8" s="808"/>
      <c r="FWM8" s="808"/>
      <c r="FWN8" s="808"/>
      <c r="FWO8" s="808"/>
      <c r="FWP8" s="808"/>
      <c r="FWQ8" s="808"/>
      <c r="FWR8" s="808"/>
      <c r="FWS8" s="808"/>
      <c r="FWT8" s="808"/>
      <c r="FWU8" s="808"/>
      <c r="FWV8" s="808"/>
      <c r="FWW8" s="808"/>
      <c r="FWX8" s="808"/>
      <c r="FWY8" s="808"/>
      <c r="FWZ8" s="808"/>
      <c r="FXA8" s="808"/>
      <c r="FXB8" s="808"/>
      <c r="FXC8" s="808"/>
      <c r="FXD8" s="808"/>
      <c r="FXE8" s="808"/>
      <c r="FXF8" s="808"/>
      <c r="FXG8" s="808"/>
      <c r="FXH8" s="808"/>
      <c r="FXI8" s="808"/>
      <c r="FXJ8" s="808"/>
      <c r="FXK8" s="808"/>
      <c r="FXL8" s="808"/>
      <c r="FXM8" s="808"/>
      <c r="FXN8" s="808"/>
      <c r="FXO8" s="808"/>
      <c r="FXP8" s="808"/>
      <c r="FXQ8" s="808"/>
      <c r="FXR8" s="808"/>
      <c r="FXS8" s="808"/>
      <c r="FXT8" s="808"/>
      <c r="FXU8" s="808"/>
      <c r="FXV8" s="808"/>
      <c r="FXW8" s="808"/>
      <c r="FXX8" s="808"/>
      <c r="FXY8" s="808"/>
      <c r="FXZ8" s="808"/>
      <c r="FYA8" s="808"/>
      <c r="FYB8" s="808"/>
      <c r="FYC8" s="808"/>
      <c r="FYD8" s="808"/>
      <c r="FYE8" s="808"/>
      <c r="FYF8" s="808"/>
      <c r="FYG8" s="808"/>
      <c r="FYH8" s="808"/>
      <c r="FYI8" s="808"/>
      <c r="FYJ8" s="808"/>
      <c r="FYK8" s="808"/>
      <c r="FYL8" s="808"/>
      <c r="FYM8" s="808"/>
      <c r="FYN8" s="808"/>
      <c r="FYO8" s="808"/>
      <c r="FYP8" s="808"/>
      <c r="FYQ8" s="808"/>
      <c r="FYR8" s="808"/>
      <c r="FYS8" s="808"/>
      <c r="FYT8" s="808"/>
      <c r="FYU8" s="808"/>
      <c r="FYV8" s="808"/>
      <c r="FYW8" s="808"/>
      <c r="FYX8" s="808"/>
      <c r="FYY8" s="808"/>
      <c r="FYZ8" s="808"/>
      <c r="FZA8" s="808"/>
      <c r="FZB8" s="808"/>
      <c r="FZC8" s="808"/>
      <c r="FZD8" s="808"/>
      <c r="FZE8" s="808"/>
      <c r="FZF8" s="808"/>
      <c r="FZG8" s="808"/>
      <c r="FZH8" s="808"/>
      <c r="FZI8" s="808"/>
      <c r="FZJ8" s="808"/>
      <c r="FZK8" s="808"/>
      <c r="FZL8" s="808"/>
      <c r="FZM8" s="808"/>
      <c r="FZN8" s="808"/>
      <c r="FZO8" s="808"/>
      <c r="FZP8" s="808"/>
      <c r="FZQ8" s="808"/>
      <c r="FZR8" s="808"/>
      <c r="FZS8" s="808"/>
      <c r="FZT8" s="808"/>
      <c r="FZU8" s="808"/>
      <c r="FZV8" s="808"/>
      <c r="FZW8" s="808"/>
      <c r="FZX8" s="808"/>
      <c r="FZY8" s="808"/>
      <c r="FZZ8" s="808"/>
      <c r="GAA8" s="808"/>
      <c r="GAB8" s="808"/>
      <c r="GAC8" s="808"/>
      <c r="GAD8" s="808"/>
      <c r="GAE8" s="808"/>
      <c r="GAF8" s="808"/>
      <c r="GAG8" s="808"/>
      <c r="GAH8" s="808"/>
      <c r="GAI8" s="808"/>
      <c r="GAJ8" s="808"/>
      <c r="GAK8" s="808"/>
      <c r="GAL8" s="808"/>
      <c r="GAM8" s="808"/>
      <c r="GAN8" s="808"/>
      <c r="GAO8" s="808"/>
      <c r="GAP8" s="808"/>
      <c r="GAQ8" s="808"/>
      <c r="GAR8" s="808"/>
      <c r="GAS8" s="808"/>
      <c r="GAT8" s="808"/>
      <c r="GAU8" s="808"/>
      <c r="GAV8" s="808"/>
      <c r="GAW8" s="808"/>
      <c r="GAX8" s="808"/>
      <c r="GAY8" s="808"/>
      <c r="GAZ8" s="808"/>
      <c r="GBA8" s="808"/>
      <c r="GBB8" s="808"/>
      <c r="GBC8" s="808"/>
      <c r="GBD8" s="808"/>
      <c r="GBE8" s="808"/>
      <c r="GBF8" s="808"/>
      <c r="GBG8" s="808"/>
      <c r="GBH8" s="808"/>
      <c r="GBI8" s="808"/>
      <c r="GBJ8" s="808"/>
      <c r="GBK8" s="808"/>
      <c r="GBL8" s="808"/>
      <c r="GBM8" s="808"/>
      <c r="GBN8" s="808"/>
      <c r="GBO8" s="808"/>
      <c r="GBP8" s="808"/>
      <c r="GBQ8" s="808"/>
      <c r="GBR8" s="808"/>
      <c r="GBS8" s="808"/>
      <c r="GBT8" s="808"/>
      <c r="GBU8" s="808"/>
      <c r="GBV8" s="808"/>
      <c r="GBW8" s="808"/>
      <c r="GBX8" s="808"/>
      <c r="GBY8" s="808"/>
      <c r="GBZ8" s="808"/>
      <c r="GCA8" s="808"/>
      <c r="GCB8" s="808"/>
      <c r="GCC8" s="808"/>
      <c r="GCD8" s="808"/>
      <c r="GCE8" s="808"/>
      <c r="GCF8" s="808"/>
      <c r="GCG8" s="808"/>
      <c r="GCH8" s="808"/>
      <c r="GCI8" s="808"/>
      <c r="GCJ8" s="808"/>
      <c r="GCK8" s="808"/>
      <c r="GCL8" s="808"/>
      <c r="GCM8" s="808"/>
      <c r="GCN8" s="808"/>
      <c r="GCO8" s="808"/>
      <c r="GCP8" s="808"/>
      <c r="GCQ8" s="808"/>
      <c r="GCR8" s="808"/>
      <c r="GCS8" s="808"/>
      <c r="GCT8" s="808"/>
      <c r="GCU8" s="808"/>
      <c r="GCV8" s="808"/>
      <c r="GCW8" s="808"/>
      <c r="GCX8" s="808"/>
      <c r="GCY8" s="808"/>
      <c r="GCZ8" s="808"/>
      <c r="GDA8" s="808"/>
      <c r="GDB8" s="808"/>
      <c r="GDC8" s="808"/>
      <c r="GDD8" s="808"/>
      <c r="GDE8" s="808"/>
      <c r="GDF8" s="808"/>
      <c r="GDG8" s="808"/>
      <c r="GDH8" s="808"/>
      <c r="GDI8" s="808"/>
      <c r="GDJ8" s="808"/>
      <c r="GDK8" s="808"/>
      <c r="GDL8" s="808"/>
      <c r="GDM8" s="808"/>
      <c r="GDN8" s="808"/>
      <c r="GDO8" s="808"/>
      <c r="GDP8" s="808"/>
      <c r="GDQ8" s="808"/>
      <c r="GDR8" s="808"/>
      <c r="GDS8" s="808"/>
      <c r="GDT8" s="808"/>
      <c r="GDU8" s="808"/>
      <c r="GDV8" s="808"/>
      <c r="GDW8" s="808"/>
      <c r="GDX8" s="808"/>
      <c r="GDY8" s="808"/>
      <c r="GDZ8" s="808"/>
      <c r="GEA8" s="808"/>
      <c r="GEB8" s="808"/>
      <c r="GEC8" s="808"/>
      <c r="GED8" s="808"/>
      <c r="GEE8" s="808"/>
      <c r="GEF8" s="808"/>
      <c r="GEG8" s="808"/>
      <c r="GEH8" s="808"/>
      <c r="GEI8" s="808"/>
      <c r="GEJ8" s="808"/>
      <c r="GEK8" s="808"/>
      <c r="GEL8" s="808"/>
      <c r="GEM8" s="808"/>
      <c r="GEN8" s="808"/>
      <c r="GEO8" s="808"/>
      <c r="GEP8" s="808"/>
      <c r="GEQ8" s="808"/>
      <c r="GER8" s="808"/>
      <c r="GES8" s="808"/>
      <c r="GET8" s="808"/>
      <c r="GEU8" s="808"/>
      <c r="GEV8" s="808"/>
      <c r="GEW8" s="808"/>
      <c r="GEX8" s="808"/>
      <c r="GEY8" s="808"/>
      <c r="GEZ8" s="808"/>
      <c r="GFA8" s="808"/>
      <c r="GFB8" s="808"/>
      <c r="GFC8" s="808"/>
      <c r="GFD8" s="808"/>
      <c r="GFE8" s="808"/>
      <c r="GFF8" s="808"/>
      <c r="GFG8" s="808"/>
      <c r="GFH8" s="808"/>
      <c r="GFI8" s="808"/>
      <c r="GFJ8" s="808"/>
      <c r="GFK8" s="808"/>
      <c r="GFL8" s="808"/>
      <c r="GFM8" s="808"/>
      <c r="GFN8" s="808"/>
      <c r="GFO8" s="808"/>
      <c r="GFP8" s="808"/>
      <c r="GFQ8" s="808"/>
      <c r="GFR8" s="808"/>
      <c r="GFS8" s="808"/>
      <c r="GFT8" s="808"/>
      <c r="GFU8" s="808"/>
      <c r="GFV8" s="808"/>
      <c r="GFW8" s="808"/>
      <c r="GFX8" s="808"/>
      <c r="GFY8" s="808"/>
      <c r="GFZ8" s="808"/>
      <c r="GGA8" s="808"/>
      <c r="GGB8" s="808"/>
      <c r="GGC8" s="808"/>
      <c r="GGD8" s="808"/>
      <c r="GGE8" s="808"/>
      <c r="GGF8" s="808"/>
      <c r="GGG8" s="808"/>
      <c r="GGH8" s="808"/>
      <c r="GGI8" s="808"/>
      <c r="GGJ8" s="808"/>
      <c r="GGK8" s="808"/>
      <c r="GGL8" s="808"/>
      <c r="GGM8" s="808"/>
      <c r="GGN8" s="808"/>
      <c r="GGO8" s="808"/>
      <c r="GGP8" s="808"/>
      <c r="GGQ8" s="808"/>
      <c r="GGR8" s="808"/>
      <c r="GGS8" s="808"/>
      <c r="GGT8" s="808"/>
      <c r="GGU8" s="808"/>
      <c r="GGV8" s="808"/>
      <c r="GGW8" s="808"/>
      <c r="GGX8" s="808"/>
      <c r="GGY8" s="808"/>
      <c r="GGZ8" s="808"/>
      <c r="GHA8" s="808"/>
      <c r="GHB8" s="808"/>
      <c r="GHC8" s="808"/>
      <c r="GHD8" s="808"/>
      <c r="GHE8" s="808"/>
      <c r="GHF8" s="808"/>
      <c r="GHG8" s="808"/>
      <c r="GHH8" s="808"/>
      <c r="GHI8" s="808"/>
      <c r="GHJ8" s="808"/>
      <c r="GHK8" s="808"/>
      <c r="GHL8" s="808"/>
      <c r="GHM8" s="808"/>
      <c r="GHN8" s="808"/>
      <c r="GHO8" s="808"/>
      <c r="GHP8" s="808"/>
      <c r="GHQ8" s="808"/>
      <c r="GHR8" s="808"/>
      <c r="GHS8" s="808"/>
      <c r="GHT8" s="808"/>
      <c r="GHU8" s="808"/>
      <c r="GHV8" s="808"/>
      <c r="GHW8" s="808"/>
      <c r="GHX8" s="808"/>
      <c r="GHY8" s="808"/>
      <c r="GHZ8" s="808"/>
      <c r="GIA8" s="808"/>
      <c r="GIB8" s="808"/>
      <c r="GIC8" s="808"/>
      <c r="GID8" s="808"/>
      <c r="GIE8" s="808"/>
      <c r="GIF8" s="808"/>
      <c r="GIG8" s="808"/>
      <c r="GIH8" s="808"/>
      <c r="GII8" s="808"/>
      <c r="GIJ8" s="808"/>
      <c r="GIK8" s="808"/>
      <c r="GIL8" s="808"/>
      <c r="GIM8" s="808"/>
      <c r="GIN8" s="808"/>
      <c r="GIO8" s="808"/>
      <c r="GIP8" s="808"/>
      <c r="GIQ8" s="808"/>
      <c r="GIR8" s="808"/>
      <c r="GIS8" s="808"/>
      <c r="GIT8" s="808"/>
      <c r="GIU8" s="808"/>
      <c r="GIV8" s="808"/>
      <c r="GIW8" s="808"/>
      <c r="GIX8" s="808"/>
      <c r="GIY8" s="808"/>
      <c r="GIZ8" s="808"/>
      <c r="GJA8" s="808"/>
      <c r="GJB8" s="808"/>
      <c r="GJC8" s="808"/>
      <c r="GJD8" s="808"/>
      <c r="GJE8" s="808"/>
      <c r="GJF8" s="808"/>
      <c r="GJG8" s="808"/>
      <c r="GJH8" s="808"/>
      <c r="GJI8" s="808"/>
      <c r="GJJ8" s="808"/>
      <c r="GJK8" s="808"/>
      <c r="GJL8" s="808"/>
      <c r="GJM8" s="808"/>
      <c r="GJN8" s="808"/>
      <c r="GJO8" s="808"/>
      <c r="GJP8" s="808"/>
      <c r="GJQ8" s="808"/>
      <c r="GJR8" s="808"/>
      <c r="GJS8" s="808"/>
      <c r="GJT8" s="808"/>
      <c r="GJU8" s="808"/>
      <c r="GJV8" s="808"/>
      <c r="GJW8" s="808"/>
      <c r="GJX8" s="808"/>
      <c r="GJY8" s="808"/>
      <c r="GJZ8" s="808"/>
      <c r="GKA8" s="808"/>
      <c r="GKB8" s="808"/>
      <c r="GKC8" s="808"/>
      <c r="GKD8" s="808"/>
      <c r="GKE8" s="808"/>
      <c r="GKF8" s="808"/>
      <c r="GKG8" s="808"/>
      <c r="GKH8" s="808"/>
      <c r="GKI8" s="808"/>
      <c r="GKJ8" s="808"/>
      <c r="GKK8" s="808"/>
      <c r="GKL8" s="808"/>
      <c r="GKM8" s="808"/>
      <c r="GKN8" s="808"/>
      <c r="GKO8" s="808"/>
      <c r="GKP8" s="808"/>
      <c r="GKQ8" s="808"/>
      <c r="GKR8" s="808"/>
      <c r="GKS8" s="808"/>
      <c r="GKT8" s="808"/>
      <c r="GKU8" s="808"/>
      <c r="GKV8" s="808"/>
      <c r="GKW8" s="808"/>
      <c r="GKX8" s="808"/>
      <c r="GKY8" s="808"/>
      <c r="GKZ8" s="808"/>
      <c r="GLA8" s="808"/>
      <c r="GLB8" s="808"/>
      <c r="GLC8" s="808"/>
      <c r="GLD8" s="808"/>
      <c r="GLE8" s="808"/>
      <c r="GLF8" s="808"/>
      <c r="GLG8" s="808"/>
      <c r="GLH8" s="808"/>
      <c r="GLI8" s="808"/>
      <c r="GLJ8" s="808"/>
      <c r="GLK8" s="808"/>
      <c r="GLL8" s="808"/>
      <c r="GLM8" s="808"/>
      <c r="GLN8" s="808"/>
      <c r="GLO8" s="808"/>
      <c r="GLP8" s="808"/>
      <c r="GLQ8" s="808"/>
      <c r="GLR8" s="808"/>
      <c r="GLS8" s="808"/>
      <c r="GLT8" s="808"/>
      <c r="GLU8" s="808"/>
      <c r="GLV8" s="808"/>
      <c r="GLW8" s="808"/>
      <c r="GLX8" s="808"/>
      <c r="GLY8" s="808"/>
      <c r="GLZ8" s="808"/>
      <c r="GMA8" s="808"/>
      <c r="GMB8" s="808"/>
      <c r="GMC8" s="808"/>
      <c r="GMD8" s="808"/>
      <c r="GME8" s="808"/>
      <c r="GMF8" s="808"/>
      <c r="GMG8" s="808"/>
      <c r="GMH8" s="808"/>
      <c r="GMI8" s="808"/>
      <c r="GMJ8" s="808"/>
      <c r="GMK8" s="808"/>
      <c r="GML8" s="808"/>
      <c r="GMM8" s="808"/>
      <c r="GMN8" s="808"/>
      <c r="GMO8" s="808"/>
      <c r="GMP8" s="808"/>
      <c r="GMQ8" s="808"/>
      <c r="GMR8" s="808"/>
      <c r="GMS8" s="808"/>
      <c r="GMT8" s="808"/>
      <c r="GMU8" s="808"/>
      <c r="GMV8" s="808"/>
      <c r="GMW8" s="808"/>
      <c r="GMX8" s="808"/>
      <c r="GMY8" s="808"/>
      <c r="GMZ8" s="808"/>
      <c r="GNA8" s="808"/>
      <c r="GNB8" s="808"/>
      <c r="GNC8" s="808"/>
      <c r="GND8" s="808"/>
      <c r="GNE8" s="808"/>
      <c r="GNF8" s="808"/>
      <c r="GNG8" s="808"/>
      <c r="GNH8" s="808"/>
      <c r="GNI8" s="808"/>
      <c r="GNJ8" s="808"/>
      <c r="GNK8" s="808"/>
      <c r="GNL8" s="808"/>
      <c r="GNM8" s="808"/>
      <c r="GNN8" s="808"/>
      <c r="GNO8" s="808"/>
      <c r="GNP8" s="808"/>
      <c r="GNQ8" s="808"/>
      <c r="GNR8" s="808"/>
      <c r="GNS8" s="808"/>
      <c r="GNT8" s="808"/>
      <c r="GNU8" s="808"/>
      <c r="GNV8" s="808"/>
      <c r="GNW8" s="808"/>
      <c r="GNX8" s="808"/>
      <c r="GNY8" s="808"/>
      <c r="GNZ8" s="808"/>
      <c r="GOA8" s="808"/>
      <c r="GOB8" s="808"/>
      <c r="GOC8" s="808"/>
      <c r="GOD8" s="808"/>
      <c r="GOE8" s="808"/>
      <c r="GOF8" s="808"/>
      <c r="GOG8" s="808"/>
      <c r="GOH8" s="808"/>
      <c r="GOI8" s="808"/>
      <c r="GOJ8" s="808"/>
      <c r="GOK8" s="808"/>
      <c r="GOL8" s="808"/>
      <c r="GOM8" s="808"/>
      <c r="GON8" s="808"/>
      <c r="GOO8" s="808"/>
      <c r="GOP8" s="808"/>
      <c r="GOQ8" s="808"/>
      <c r="GOR8" s="808"/>
      <c r="GOS8" s="808"/>
      <c r="GOT8" s="808"/>
      <c r="GOU8" s="808"/>
      <c r="GOV8" s="808"/>
      <c r="GOW8" s="808"/>
      <c r="GOX8" s="808"/>
      <c r="GOY8" s="808"/>
      <c r="GOZ8" s="808"/>
      <c r="GPA8" s="808"/>
      <c r="GPB8" s="808"/>
      <c r="GPC8" s="808"/>
      <c r="GPD8" s="808"/>
      <c r="GPE8" s="808"/>
      <c r="GPF8" s="808"/>
      <c r="GPG8" s="808"/>
      <c r="GPH8" s="808"/>
      <c r="GPI8" s="808"/>
      <c r="GPJ8" s="808"/>
      <c r="GPK8" s="808"/>
      <c r="GPL8" s="808"/>
      <c r="GPM8" s="808"/>
      <c r="GPN8" s="808"/>
      <c r="GPO8" s="808"/>
      <c r="GPP8" s="808"/>
      <c r="GPQ8" s="808"/>
      <c r="GPR8" s="808"/>
      <c r="GPS8" s="808"/>
      <c r="GPT8" s="808"/>
      <c r="GPU8" s="808"/>
      <c r="GPV8" s="808"/>
      <c r="GPW8" s="808"/>
      <c r="GPX8" s="808"/>
      <c r="GPY8" s="808"/>
      <c r="GPZ8" s="808"/>
      <c r="GQA8" s="808"/>
      <c r="GQB8" s="808"/>
      <c r="GQC8" s="808"/>
      <c r="GQD8" s="808"/>
      <c r="GQE8" s="808"/>
      <c r="GQF8" s="808"/>
      <c r="GQG8" s="808"/>
      <c r="GQH8" s="808"/>
      <c r="GQI8" s="808"/>
      <c r="GQJ8" s="808"/>
      <c r="GQK8" s="808"/>
      <c r="GQL8" s="808"/>
      <c r="GQM8" s="808"/>
      <c r="GQN8" s="808"/>
      <c r="GQO8" s="808"/>
      <c r="GQP8" s="808"/>
      <c r="GQQ8" s="808"/>
      <c r="GQR8" s="808"/>
      <c r="GQS8" s="808"/>
      <c r="GQT8" s="808"/>
      <c r="GQU8" s="808"/>
      <c r="GQV8" s="808"/>
      <c r="GQW8" s="808"/>
      <c r="GQX8" s="808"/>
      <c r="GQY8" s="808"/>
      <c r="GQZ8" s="808"/>
      <c r="GRA8" s="808"/>
      <c r="GRB8" s="808"/>
      <c r="GRC8" s="808"/>
      <c r="GRD8" s="808"/>
      <c r="GRE8" s="808"/>
      <c r="GRF8" s="808"/>
      <c r="GRG8" s="808"/>
      <c r="GRH8" s="808"/>
      <c r="GRI8" s="808"/>
      <c r="GRJ8" s="808"/>
      <c r="GRK8" s="808"/>
      <c r="GRL8" s="808"/>
      <c r="GRM8" s="808"/>
      <c r="GRN8" s="808"/>
      <c r="GRO8" s="808"/>
      <c r="GRP8" s="808"/>
      <c r="GRQ8" s="808"/>
      <c r="GRR8" s="808"/>
      <c r="GRS8" s="808"/>
      <c r="GRT8" s="808"/>
      <c r="GRU8" s="808"/>
      <c r="GRV8" s="808"/>
      <c r="GRW8" s="808"/>
      <c r="GRX8" s="808"/>
      <c r="GRY8" s="808"/>
      <c r="GRZ8" s="808"/>
      <c r="GSA8" s="808"/>
      <c r="GSB8" s="808"/>
      <c r="GSC8" s="808"/>
      <c r="GSD8" s="808"/>
      <c r="GSE8" s="808"/>
      <c r="GSF8" s="808"/>
      <c r="GSG8" s="808"/>
      <c r="GSH8" s="808"/>
      <c r="GSI8" s="808"/>
      <c r="GSJ8" s="808"/>
      <c r="GSK8" s="808"/>
      <c r="GSL8" s="808"/>
      <c r="GSM8" s="808"/>
      <c r="GSN8" s="808"/>
      <c r="GSO8" s="808"/>
      <c r="GSP8" s="808"/>
      <c r="GSQ8" s="808"/>
      <c r="GSR8" s="808"/>
      <c r="GSS8" s="808"/>
      <c r="GST8" s="808"/>
      <c r="GSU8" s="808"/>
      <c r="GSV8" s="808"/>
      <c r="GSW8" s="808"/>
      <c r="GSX8" s="808"/>
      <c r="GSY8" s="808"/>
      <c r="GSZ8" s="808"/>
      <c r="GTA8" s="808"/>
      <c r="GTB8" s="808"/>
      <c r="GTC8" s="808"/>
      <c r="GTD8" s="808"/>
      <c r="GTE8" s="808"/>
      <c r="GTF8" s="808"/>
      <c r="GTG8" s="808"/>
      <c r="GTH8" s="808"/>
      <c r="GTI8" s="808"/>
      <c r="GTJ8" s="808"/>
      <c r="GTK8" s="808"/>
      <c r="GTL8" s="808"/>
      <c r="GTM8" s="808"/>
      <c r="GTN8" s="808"/>
      <c r="GTO8" s="808"/>
      <c r="GTP8" s="808"/>
      <c r="GTQ8" s="808"/>
      <c r="GTR8" s="808"/>
      <c r="GTS8" s="808"/>
      <c r="GTT8" s="808"/>
      <c r="GTU8" s="808"/>
      <c r="GTV8" s="808"/>
      <c r="GTW8" s="808"/>
      <c r="GTX8" s="808"/>
      <c r="GTY8" s="808"/>
      <c r="GTZ8" s="808"/>
      <c r="GUA8" s="808"/>
      <c r="GUB8" s="808"/>
      <c r="GUC8" s="808"/>
      <c r="GUD8" s="808"/>
      <c r="GUE8" s="808"/>
      <c r="GUF8" s="808"/>
      <c r="GUG8" s="808"/>
      <c r="GUH8" s="808"/>
      <c r="GUI8" s="808"/>
      <c r="GUJ8" s="808"/>
      <c r="GUK8" s="808"/>
      <c r="GUL8" s="808"/>
      <c r="GUM8" s="808"/>
      <c r="GUN8" s="808"/>
      <c r="GUO8" s="808"/>
      <c r="GUP8" s="808"/>
      <c r="GUQ8" s="808"/>
      <c r="GUR8" s="808"/>
      <c r="GUS8" s="808"/>
      <c r="GUT8" s="808"/>
      <c r="GUU8" s="808"/>
      <c r="GUV8" s="808"/>
      <c r="GUW8" s="808"/>
      <c r="GUX8" s="808"/>
      <c r="GUY8" s="808"/>
      <c r="GUZ8" s="808"/>
      <c r="GVA8" s="808"/>
      <c r="GVB8" s="808"/>
      <c r="GVC8" s="808"/>
      <c r="GVD8" s="808"/>
      <c r="GVE8" s="808"/>
      <c r="GVF8" s="808"/>
      <c r="GVG8" s="808"/>
      <c r="GVH8" s="808"/>
      <c r="GVI8" s="808"/>
      <c r="GVJ8" s="808"/>
      <c r="GVK8" s="808"/>
      <c r="GVL8" s="808"/>
      <c r="GVM8" s="808"/>
      <c r="GVN8" s="808"/>
      <c r="GVO8" s="808"/>
      <c r="GVP8" s="808"/>
      <c r="GVQ8" s="808"/>
      <c r="GVR8" s="808"/>
      <c r="GVS8" s="808"/>
      <c r="GVT8" s="808"/>
      <c r="GVU8" s="808"/>
      <c r="GVV8" s="808"/>
      <c r="GVW8" s="808"/>
      <c r="GVX8" s="808"/>
      <c r="GVY8" s="808"/>
      <c r="GVZ8" s="808"/>
      <c r="GWA8" s="808"/>
      <c r="GWB8" s="808"/>
      <c r="GWC8" s="808"/>
      <c r="GWD8" s="808"/>
      <c r="GWE8" s="808"/>
      <c r="GWF8" s="808"/>
      <c r="GWG8" s="808"/>
      <c r="GWH8" s="808"/>
      <c r="GWI8" s="808"/>
      <c r="GWJ8" s="808"/>
      <c r="GWK8" s="808"/>
      <c r="GWL8" s="808"/>
      <c r="GWM8" s="808"/>
      <c r="GWN8" s="808"/>
      <c r="GWO8" s="808"/>
      <c r="GWP8" s="808"/>
      <c r="GWQ8" s="808"/>
      <c r="GWR8" s="808"/>
      <c r="GWS8" s="808"/>
      <c r="GWT8" s="808"/>
      <c r="GWU8" s="808"/>
      <c r="GWV8" s="808"/>
      <c r="GWW8" s="808"/>
      <c r="GWX8" s="808"/>
      <c r="GWY8" s="808"/>
      <c r="GWZ8" s="808"/>
      <c r="GXA8" s="808"/>
      <c r="GXB8" s="808"/>
      <c r="GXC8" s="808"/>
      <c r="GXD8" s="808"/>
      <c r="GXE8" s="808"/>
      <c r="GXF8" s="808"/>
      <c r="GXG8" s="808"/>
      <c r="GXH8" s="808"/>
      <c r="GXI8" s="808"/>
      <c r="GXJ8" s="808"/>
      <c r="GXK8" s="808"/>
      <c r="GXL8" s="808"/>
      <c r="GXM8" s="808"/>
      <c r="GXN8" s="808"/>
      <c r="GXO8" s="808"/>
      <c r="GXP8" s="808"/>
      <c r="GXQ8" s="808"/>
      <c r="GXR8" s="808"/>
      <c r="GXS8" s="808"/>
      <c r="GXT8" s="808"/>
      <c r="GXU8" s="808"/>
      <c r="GXV8" s="808"/>
      <c r="GXW8" s="808"/>
      <c r="GXX8" s="808"/>
      <c r="GXY8" s="808"/>
      <c r="GXZ8" s="808"/>
      <c r="GYA8" s="808"/>
      <c r="GYB8" s="808"/>
      <c r="GYC8" s="808"/>
      <c r="GYD8" s="808"/>
      <c r="GYE8" s="808"/>
      <c r="GYF8" s="808"/>
      <c r="GYG8" s="808"/>
      <c r="GYH8" s="808"/>
      <c r="GYI8" s="808"/>
      <c r="GYJ8" s="808"/>
      <c r="GYK8" s="808"/>
      <c r="GYL8" s="808"/>
      <c r="GYM8" s="808"/>
      <c r="GYN8" s="808"/>
      <c r="GYO8" s="808"/>
      <c r="GYP8" s="808"/>
      <c r="GYQ8" s="808"/>
      <c r="GYR8" s="808"/>
      <c r="GYS8" s="808"/>
      <c r="GYT8" s="808"/>
      <c r="GYU8" s="808"/>
      <c r="GYV8" s="808"/>
      <c r="GYW8" s="808"/>
      <c r="GYX8" s="808"/>
      <c r="GYY8" s="808"/>
      <c r="GYZ8" s="808"/>
      <c r="GZA8" s="808"/>
      <c r="GZB8" s="808"/>
      <c r="GZC8" s="808"/>
      <c r="GZD8" s="808"/>
      <c r="GZE8" s="808"/>
      <c r="GZF8" s="808"/>
      <c r="GZG8" s="808"/>
      <c r="GZH8" s="808"/>
      <c r="GZI8" s="808"/>
      <c r="GZJ8" s="808"/>
      <c r="GZK8" s="808"/>
      <c r="GZL8" s="808"/>
      <c r="GZM8" s="808"/>
      <c r="GZN8" s="808"/>
      <c r="GZO8" s="808"/>
      <c r="GZP8" s="808"/>
      <c r="GZQ8" s="808"/>
      <c r="GZR8" s="808"/>
      <c r="GZS8" s="808"/>
      <c r="GZT8" s="808"/>
      <c r="GZU8" s="808"/>
      <c r="GZV8" s="808"/>
      <c r="GZW8" s="808"/>
      <c r="GZX8" s="808"/>
      <c r="GZY8" s="808"/>
      <c r="GZZ8" s="808"/>
      <c r="HAA8" s="808"/>
      <c r="HAB8" s="808"/>
      <c r="HAC8" s="808"/>
      <c r="HAD8" s="808"/>
      <c r="HAE8" s="808"/>
      <c r="HAF8" s="808"/>
      <c r="HAG8" s="808"/>
      <c r="HAH8" s="808"/>
      <c r="HAI8" s="808"/>
      <c r="HAJ8" s="808"/>
      <c r="HAK8" s="808"/>
      <c r="HAL8" s="808"/>
      <c r="HAM8" s="808"/>
      <c r="HAN8" s="808"/>
      <c r="HAO8" s="808"/>
      <c r="HAP8" s="808"/>
      <c r="HAQ8" s="808"/>
      <c r="HAR8" s="808"/>
      <c r="HAS8" s="808"/>
      <c r="HAT8" s="808"/>
      <c r="HAU8" s="808"/>
      <c r="HAV8" s="808"/>
      <c r="HAW8" s="808"/>
      <c r="HAX8" s="808"/>
      <c r="HAY8" s="808"/>
      <c r="HAZ8" s="808"/>
      <c r="HBA8" s="808"/>
      <c r="HBB8" s="808"/>
      <c r="HBC8" s="808"/>
      <c r="HBD8" s="808"/>
      <c r="HBE8" s="808"/>
      <c r="HBF8" s="808"/>
      <c r="HBG8" s="808"/>
      <c r="HBH8" s="808"/>
      <c r="HBI8" s="808"/>
      <c r="HBJ8" s="808"/>
      <c r="HBK8" s="808"/>
      <c r="HBL8" s="808"/>
      <c r="HBM8" s="808"/>
      <c r="HBN8" s="808"/>
      <c r="HBO8" s="808"/>
      <c r="HBP8" s="808"/>
      <c r="HBQ8" s="808"/>
      <c r="HBR8" s="808"/>
      <c r="HBS8" s="808"/>
      <c r="HBT8" s="808"/>
      <c r="HBU8" s="808"/>
      <c r="HBV8" s="808"/>
      <c r="HBW8" s="808"/>
      <c r="HBX8" s="808"/>
      <c r="HBY8" s="808"/>
      <c r="HBZ8" s="808"/>
      <c r="HCA8" s="808"/>
      <c r="HCB8" s="808"/>
      <c r="HCC8" s="808"/>
      <c r="HCD8" s="808"/>
      <c r="HCE8" s="808"/>
      <c r="HCF8" s="808"/>
      <c r="HCG8" s="808"/>
      <c r="HCH8" s="808"/>
      <c r="HCI8" s="808"/>
      <c r="HCJ8" s="808"/>
      <c r="HCK8" s="808"/>
      <c r="HCL8" s="808"/>
      <c r="HCM8" s="808"/>
      <c r="HCN8" s="808"/>
      <c r="HCO8" s="808"/>
      <c r="HCP8" s="808"/>
      <c r="HCQ8" s="808"/>
      <c r="HCR8" s="808"/>
      <c r="HCS8" s="808"/>
      <c r="HCT8" s="808"/>
      <c r="HCU8" s="808"/>
      <c r="HCV8" s="808"/>
      <c r="HCW8" s="808"/>
      <c r="HCX8" s="808"/>
      <c r="HCY8" s="808"/>
      <c r="HCZ8" s="808"/>
      <c r="HDA8" s="808"/>
      <c r="HDB8" s="808"/>
      <c r="HDC8" s="808"/>
      <c r="HDD8" s="808"/>
      <c r="HDE8" s="808"/>
      <c r="HDF8" s="808"/>
      <c r="HDG8" s="808"/>
      <c r="HDH8" s="808"/>
      <c r="HDI8" s="808"/>
      <c r="HDJ8" s="808"/>
      <c r="HDK8" s="808"/>
      <c r="HDL8" s="808"/>
      <c r="HDM8" s="808"/>
      <c r="HDN8" s="808"/>
      <c r="HDO8" s="808"/>
      <c r="HDP8" s="808"/>
      <c r="HDQ8" s="808"/>
      <c r="HDR8" s="808"/>
      <c r="HDS8" s="808"/>
      <c r="HDT8" s="808"/>
      <c r="HDU8" s="808"/>
      <c r="HDV8" s="808"/>
      <c r="HDW8" s="808"/>
      <c r="HDX8" s="808"/>
      <c r="HDY8" s="808"/>
      <c r="HDZ8" s="808"/>
      <c r="HEA8" s="808"/>
      <c r="HEB8" s="808"/>
      <c r="HEC8" s="808"/>
      <c r="HED8" s="808"/>
      <c r="HEE8" s="808"/>
      <c r="HEF8" s="808"/>
      <c r="HEG8" s="808"/>
      <c r="HEH8" s="808"/>
      <c r="HEI8" s="808"/>
      <c r="HEJ8" s="808"/>
      <c r="HEK8" s="808"/>
      <c r="HEL8" s="808"/>
      <c r="HEM8" s="808"/>
      <c r="HEN8" s="808"/>
      <c r="HEO8" s="808"/>
      <c r="HEP8" s="808"/>
      <c r="HEQ8" s="808"/>
      <c r="HER8" s="808"/>
      <c r="HES8" s="808"/>
      <c r="HET8" s="808"/>
      <c r="HEU8" s="808"/>
      <c r="HEV8" s="808"/>
      <c r="HEW8" s="808"/>
      <c r="HEX8" s="808"/>
      <c r="HEY8" s="808"/>
      <c r="HEZ8" s="808"/>
      <c r="HFA8" s="808"/>
      <c r="HFB8" s="808"/>
      <c r="HFC8" s="808"/>
      <c r="HFD8" s="808"/>
      <c r="HFE8" s="808"/>
      <c r="HFF8" s="808"/>
      <c r="HFG8" s="808"/>
      <c r="HFH8" s="808"/>
      <c r="HFI8" s="808"/>
      <c r="HFJ8" s="808"/>
      <c r="HFK8" s="808"/>
      <c r="HFL8" s="808"/>
      <c r="HFM8" s="808"/>
      <c r="HFN8" s="808"/>
      <c r="HFO8" s="808"/>
      <c r="HFP8" s="808"/>
      <c r="HFQ8" s="808"/>
      <c r="HFR8" s="808"/>
      <c r="HFS8" s="808"/>
      <c r="HFT8" s="808"/>
      <c r="HFU8" s="808"/>
      <c r="HFV8" s="808"/>
      <c r="HFW8" s="808"/>
      <c r="HFX8" s="808"/>
      <c r="HFY8" s="808"/>
      <c r="HFZ8" s="808"/>
      <c r="HGA8" s="808"/>
      <c r="HGB8" s="808"/>
      <c r="HGC8" s="808"/>
      <c r="HGD8" s="808"/>
      <c r="HGE8" s="808"/>
      <c r="HGF8" s="808"/>
      <c r="HGG8" s="808"/>
      <c r="HGH8" s="808"/>
      <c r="HGI8" s="808"/>
      <c r="HGJ8" s="808"/>
      <c r="HGK8" s="808"/>
      <c r="HGL8" s="808"/>
      <c r="HGM8" s="808"/>
      <c r="HGN8" s="808"/>
      <c r="HGO8" s="808"/>
      <c r="HGP8" s="808"/>
      <c r="HGQ8" s="808"/>
      <c r="HGR8" s="808"/>
      <c r="HGS8" s="808"/>
      <c r="HGT8" s="808"/>
      <c r="HGU8" s="808"/>
      <c r="HGV8" s="808"/>
      <c r="HGW8" s="808"/>
      <c r="HGX8" s="808"/>
      <c r="HGY8" s="808"/>
      <c r="HGZ8" s="808"/>
      <c r="HHA8" s="808"/>
      <c r="HHB8" s="808"/>
      <c r="HHC8" s="808"/>
      <c r="HHD8" s="808"/>
      <c r="HHE8" s="808"/>
      <c r="HHF8" s="808"/>
      <c r="HHG8" s="808"/>
      <c r="HHH8" s="808"/>
      <c r="HHI8" s="808"/>
      <c r="HHJ8" s="808"/>
      <c r="HHK8" s="808"/>
      <c r="HHL8" s="808"/>
      <c r="HHM8" s="808"/>
      <c r="HHN8" s="808"/>
      <c r="HHO8" s="808"/>
      <c r="HHP8" s="808"/>
      <c r="HHQ8" s="808"/>
      <c r="HHR8" s="808"/>
      <c r="HHS8" s="808"/>
      <c r="HHT8" s="808"/>
      <c r="HHU8" s="808"/>
      <c r="HHV8" s="808"/>
      <c r="HHW8" s="808"/>
      <c r="HHX8" s="808"/>
      <c r="HHY8" s="808"/>
      <c r="HHZ8" s="808"/>
      <c r="HIA8" s="808"/>
      <c r="HIB8" s="808"/>
      <c r="HIC8" s="808"/>
      <c r="HID8" s="808"/>
      <c r="HIE8" s="808"/>
      <c r="HIF8" s="808"/>
      <c r="HIG8" s="808"/>
      <c r="HIH8" s="808"/>
      <c r="HII8" s="808"/>
      <c r="HIJ8" s="808"/>
      <c r="HIK8" s="808"/>
      <c r="HIL8" s="808"/>
      <c r="HIM8" s="808"/>
      <c r="HIN8" s="808"/>
      <c r="HIO8" s="808"/>
      <c r="HIP8" s="808"/>
      <c r="HIQ8" s="808"/>
      <c r="HIR8" s="808"/>
      <c r="HIS8" s="808"/>
      <c r="HIT8" s="808"/>
      <c r="HIU8" s="808"/>
      <c r="HIV8" s="808"/>
      <c r="HIW8" s="808"/>
      <c r="HIX8" s="808"/>
      <c r="HIY8" s="808"/>
      <c r="HIZ8" s="808"/>
      <c r="HJA8" s="808"/>
      <c r="HJB8" s="808"/>
      <c r="HJC8" s="808"/>
      <c r="HJD8" s="808"/>
      <c r="HJE8" s="808"/>
      <c r="HJF8" s="808"/>
      <c r="HJG8" s="808"/>
      <c r="HJH8" s="808"/>
      <c r="HJI8" s="808"/>
      <c r="HJJ8" s="808"/>
      <c r="HJK8" s="808"/>
      <c r="HJL8" s="808"/>
      <c r="HJM8" s="808"/>
      <c r="HJN8" s="808"/>
      <c r="HJO8" s="808"/>
      <c r="HJP8" s="808"/>
      <c r="HJQ8" s="808"/>
      <c r="HJR8" s="808"/>
      <c r="HJS8" s="808"/>
      <c r="HJT8" s="808"/>
      <c r="HJU8" s="808"/>
      <c r="HJV8" s="808"/>
      <c r="HJW8" s="808"/>
      <c r="HJX8" s="808"/>
      <c r="HJY8" s="808"/>
      <c r="HJZ8" s="808"/>
      <c r="HKA8" s="808"/>
      <c r="HKB8" s="808"/>
      <c r="HKC8" s="808"/>
      <c r="HKD8" s="808"/>
      <c r="HKE8" s="808"/>
      <c r="HKF8" s="808"/>
      <c r="HKG8" s="808"/>
      <c r="HKH8" s="808"/>
      <c r="HKI8" s="808"/>
      <c r="HKJ8" s="808"/>
      <c r="HKK8" s="808"/>
      <c r="HKL8" s="808"/>
      <c r="HKM8" s="808"/>
      <c r="HKN8" s="808"/>
      <c r="HKO8" s="808"/>
      <c r="HKP8" s="808"/>
      <c r="HKQ8" s="808"/>
      <c r="HKR8" s="808"/>
      <c r="HKS8" s="808"/>
      <c r="HKT8" s="808"/>
      <c r="HKU8" s="808"/>
      <c r="HKV8" s="808"/>
      <c r="HKW8" s="808"/>
      <c r="HKX8" s="808"/>
      <c r="HKY8" s="808"/>
      <c r="HKZ8" s="808"/>
      <c r="HLA8" s="808"/>
      <c r="HLB8" s="808"/>
      <c r="HLC8" s="808"/>
      <c r="HLD8" s="808"/>
      <c r="HLE8" s="808"/>
      <c r="HLF8" s="808"/>
      <c r="HLG8" s="808"/>
      <c r="HLH8" s="808"/>
      <c r="HLI8" s="808"/>
      <c r="HLJ8" s="808"/>
      <c r="HLK8" s="808"/>
      <c r="HLL8" s="808"/>
      <c r="HLM8" s="808"/>
      <c r="HLN8" s="808"/>
      <c r="HLO8" s="808"/>
      <c r="HLP8" s="808"/>
      <c r="HLQ8" s="808"/>
      <c r="HLR8" s="808"/>
      <c r="HLS8" s="808"/>
      <c r="HLT8" s="808"/>
      <c r="HLU8" s="808"/>
      <c r="HLV8" s="808"/>
      <c r="HLW8" s="808"/>
      <c r="HLX8" s="808"/>
      <c r="HLY8" s="808"/>
      <c r="HLZ8" s="808"/>
      <c r="HMA8" s="808"/>
      <c r="HMB8" s="808"/>
      <c r="HMC8" s="808"/>
      <c r="HMD8" s="808"/>
      <c r="HME8" s="808"/>
      <c r="HMF8" s="808"/>
      <c r="HMG8" s="808"/>
      <c r="HMH8" s="808"/>
      <c r="HMI8" s="808"/>
      <c r="HMJ8" s="808"/>
      <c r="HMK8" s="808"/>
      <c r="HML8" s="808"/>
      <c r="HMM8" s="808"/>
      <c r="HMN8" s="808"/>
      <c r="HMO8" s="808"/>
      <c r="HMP8" s="808"/>
      <c r="HMQ8" s="808"/>
      <c r="HMR8" s="808"/>
      <c r="HMS8" s="808"/>
      <c r="HMT8" s="808"/>
      <c r="HMU8" s="808"/>
      <c r="HMV8" s="808"/>
      <c r="HMW8" s="808"/>
      <c r="HMX8" s="808"/>
      <c r="HMY8" s="808"/>
      <c r="HMZ8" s="808"/>
      <c r="HNA8" s="808"/>
      <c r="HNB8" s="808"/>
      <c r="HNC8" s="808"/>
      <c r="HND8" s="808"/>
      <c r="HNE8" s="808"/>
      <c r="HNF8" s="808"/>
      <c r="HNG8" s="808"/>
      <c r="HNH8" s="808"/>
      <c r="HNI8" s="808"/>
      <c r="HNJ8" s="808"/>
      <c r="HNK8" s="808"/>
      <c r="HNL8" s="808"/>
      <c r="HNM8" s="808"/>
      <c r="HNN8" s="808"/>
      <c r="HNO8" s="808"/>
      <c r="HNP8" s="808"/>
      <c r="HNQ8" s="808"/>
      <c r="HNR8" s="808"/>
      <c r="HNS8" s="808"/>
      <c r="HNT8" s="808"/>
      <c r="HNU8" s="808"/>
      <c r="HNV8" s="808"/>
      <c r="HNW8" s="808"/>
      <c r="HNX8" s="808"/>
      <c r="HNY8" s="808"/>
      <c r="HNZ8" s="808"/>
      <c r="HOA8" s="808"/>
      <c r="HOB8" s="808"/>
      <c r="HOC8" s="808"/>
      <c r="HOD8" s="808"/>
      <c r="HOE8" s="808"/>
      <c r="HOF8" s="808"/>
      <c r="HOG8" s="808"/>
      <c r="HOH8" s="808"/>
      <c r="HOI8" s="808"/>
      <c r="HOJ8" s="808"/>
      <c r="HOK8" s="808"/>
      <c r="HOL8" s="808"/>
      <c r="HOM8" s="808"/>
      <c r="HON8" s="808"/>
      <c r="HOO8" s="808"/>
      <c r="HOP8" s="808"/>
      <c r="HOQ8" s="808"/>
      <c r="HOR8" s="808"/>
      <c r="HOS8" s="808"/>
      <c r="HOT8" s="808"/>
      <c r="HOU8" s="808"/>
      <c r="HOV8" s="808"/>
      <c r="HOW8" s="808"/>
      <c r="HOX8" s="808"/>
      <c r="HOY8" s="808"/>
      <c r="HOZ8" s="808"/>
      <c r="HPA8" s="808"/>
      <c r="HPB8" s="808"/>
      <c r="HPC8" s="808"/>
      <c r="HPD8" s="808"/>
      <c r="HPE8" s="808"/>
      <c r="HPF8" s="808"/>
      <c r="HPG8" s="808"/>
      <c r="HPH8" s="808"/>
      <c r="HPI8" s="808"/>
      <c r="HPJ8" s="808"/>
      <c r="HPK8" s="808"/>
      <c r="HPL8" s="808"/>
      <c r="HPM8" s="808"/>
      <c r="HPN8" s="808"/>
      <c r="HPO8" s="808"/>
      <c r="HPP8" s="808"/>
      <c r="HPQ8" s="808"/>
      <c r="HPR8" s="808"/>
      <c r="HPS8" s="808"/>
      <c r="HPT8" s="808"/>
      <c r="HPU8" s="808"/>
      <c r="HPV8" s="808"/>
      <c r="HPW8" s="808"/>
      <c r="HPX8" s="808"/>
      <c r="HPY8" s="808"/>
      <c r="HPZ8" s="808"/>
      <c r="HQA8" s="808"/>
      <c r="HQB8" s="808"/>
      <c r="HQC8" s="808"/>
      <c r="HQD8" s="808"/>
      <c r="HQE8" s="808"/>
      <c r="HQF8" s="808"/>
      <c r="HQG8" s="808"/>
      <c r="HQH8" s="808"/>
      <c r="HQI8" s="808"/>
      <c r="HQJ8" s="808"/>
      <c r="HQK8" s="808"/>
      <c r="HQL8" s="808"/>
      <c r="HQM8" s="808"/>
      <c r="HQN8" s="808"/>
      <c r="HQO8" s="808"/>
      <c r="HQP8" s="808"/>
      <c r="HQQ8" s="808"/>
      <c r="HQR8" s="808"/>
      <c r="HQS8" s="808"/>
      <c r="HQT8" s="808"/>
      <c r="HQU8" s="808"/>
      <c r="HQV8" s="808"/>
      <c r="HQW8" s="808"/>
      <c r="HQX8" s="808"/>
      <c r="HQY8" s="808"/>
      <c r="HQZ8" s="808"/>
      <c r="HRA8" s="808"/>
      <c r="HRB8" s="808"/>
      <c r="HRC8" s="808"/>
      <c r="HRD8" s="808"/>
      <c r="HRE8" s="808"/>
      <c r="HRF8" s="808"/>
      <c r="HRG8" s="808"/>
      <c r="HRH8" s="808"/>
      <c r="HRI8" s="808"/>
      <c r="HRJ8" s="808"/>
      <c r="HRK8" s="808"/>
      <c r="HRL8" s="808"/>
      <c r="HRM8" s="808"/>
      <c r="HRN8" s="808"/>
      <c r="HRO8" s="808"/>
      <c r="HRP8" s="808"/>
      <c r="HRQ8" s="808"/>
      <c r="HRR8" s="808"/>
      <c r="HRS8" s="808"/>
      <c r="HRT8" s="808"/>
      <c r="HRU8" s="808"/>
      <c r="HRV8" s="808"/>
      <c r="HRW8" s="808"/>
      <c r="HRX8" s="808"/>
      <c r="HRY8" s="808"/>
      <c r="HRZ8" s="808"/>
      <c r="HSA8" s="808"/>
      <c r="HSB8" s="808"/>
      <c r="HSC8" s="808"/>
      <c r="HSD8" s="808"/>
      <c r="HSE8" s="808"/>
      <c r="HSF8" s="808"/>
      <c r="HSG8" s="808"/>
      <c r="HSH8" s="808"/>
      <c r="HSI8" s="808"/>
      <c r="HSJ8" s="808"/>
      <c r="HSK8" s="808"/>
      <c r="HSL8" s="808"/>
      <c r="HSM8" s="808"/>
      <c r="HSN8" s="808"/>
      <c r="HSO8" s="808"/>
      <c r="HSP8" s="808"/>
      <c r="HSQ8" s="808"/>
      <c r="HSR8" s="808"/>
      <c r="HSS8" s="808"/>
      <c r="HST8" s="808"/>
      <c r="HSU8" s="808"/>
      <c r="HSV8" s="808"/>
      <c r="HSW8" s="808"/>
      <c r="HSX8" s="808"/>
      <c r="HSY8" s="808"/>
      <c r="HSZ8" s="808"/>
      <c r="HTA8" s="808"/>
      <c r="HTB8" s="808"/>
      <c r="HTC8" s="808"/>
      <c r="HTD8" s="808"/>
      <c r="HTE8" s="808"/>
      <c r="HTF8" s="808"/>
      <c r="HTG8" s="808"/>
      <c r="HTH8" s="808"/>
      <c r="HTI8" s="808"/>
      <c r="HTJ8" s="808"/>
      <c r="HTK8" s="808"/>
      <c r="HTL8" s="808"/>
      <c r="HTM8" s="808"/>
      <c r="HTN8" s="808"/>
      <c r="HTO8" s="808"/>
      <c r="HTP8" s="808"/>
      <c r="HTQ8" s="808"/>
      <c r="HTR8" s="808"/>
      <c r="HTS8" s="808"/>
      <c r="HTT8" s="808"/>
      <c r="HTU8" s="808"/>
      <c r="HTV8" s="808"/>
      <c r="HTW8" s="808"/>
      <c r="HTX8" s="808"/>
      <c r="HTY8" s="808"/>
      <c r="HTZ8" s="808"/>
      <c r="HUA8" s="808"/>
      <c r="HUB8" s="808"/>
      <c r="HUC8" s="808"/>
      <c r="HUD8" s="808"/>
      <c r="HUE8" s="808"/>
      <c r="HUF8" s="808"/>
      <c r="HUG8" s="808"/>
      <c r="HUH8" s="808"/>
      <c r="HUI8" s="808"/>
      <c r="HUJ8" s="808"/>
      <c r="HUK8" s="808"/>
      <c r="HUL8" s="808"/>
      <c r="HUM8" s="808"/>
      <c r="HUN8" s="808"/>
      <c r="HUO8" s="808"/>
      <c r="HUP8" s="808"/>
      <c r="HUQ8" s="808"/>
      <c r="HUR8" s="808"/>
      <c r="HUS8" s="808"/>
      <c r="HUT8" s="808"/>
      <c r="HUU8" s="808"/>
      <c r="HUV8" s="808"/>
      <c r="HUW8" s="808"/>
      <c r="HUX8" s="808"/>
      <c r="HUY8" s="808"/>
      <c r="HUZ8" s="808"/>
      <c r="HVA8" s="808"/>
      <c r="HVB8" s="808"/>
      <c r="HVC8" s="808"/>
      <c r="HVD8" s="808"/>
      <c r="HVE8" s="808"/>
      <c r="HVF8" s="808"/>
      <c r="HVG8" s="808"/>
      <c r="HVH8" s="808"/>
      <c r="HVI8" s="808"/>
      <c r="HVJ8" s="808"/>
      <c r="HVK8" s="808"/>
      <c r="HVL8" s="808"/>
      <c r="HVM8" s="808"/>
      <c r="HVN8" s="808"/>
      <c r="HVO8" s="808"/>
      <c r="HVP8" s="808"/>
      <c r="HVQ8" s="808"/>
      <c r="HVR8" s="808"/>
      <c r="HVS8" s="808"/>
      <c r="HVT8" s="808"/>
      <c r="HVU8" s="808"/>
      <c r="HVV8" s="808"/>
      <c r="HVW8" s="808"/>
      <c r="HVX8" s="808"/>
      <c r="HVY8" s="808"/>
      <c r="HVZ8" s="808"/>
      <c r="HWA8" s="808"/>
      <c r="HWB8" s="808"/>
      <c r="HWC8" s="808"/>
      <c r="HWD8" s="808"/>
      <c r="HWE8" s="808"/>
      <c r="HWF8" s="808"/>
      <c r="HWG8" s="808"/>
      <c r="HWH8" s="808"/>
      <c r="HWI8" s="808"/>
      <c r="HWJ8" s="808"/>
      <c r="HWK8" s="808"/>
      <c r="HWL8" s="808"/>
      <c r="HWM8" s="808"/>
      <c r="HWN8" s="808"/>
      <c r="HWO8" s="808"/>
      <c r="HWP8" s="808"/>
      <c r="HWQ8" s="808"/>
      <c r="HWR8" s="808"/>
      <c r="HWS8" s="808"/>
      <c r="HWT8" s="808"/>
      <c r="HWU8" s="808"/>
      <c r="HWV8" s="808"/>
      <c r="HWW8" s="808"/>
      <c r="HWX8" s="808"/>
      <c r="HWY8" s="808"/>
      <c r="HWZ8" s="808"/>
      <c r="HXA8" s="808"/>
      <c r="HXB8" s="808"/>
      <c r="HXC8" s="808"/>
      <c r="HXD8" s="808"/>
      <c r="HXE8" s="808"/>
      <c r="HXF8" s="808"/>
      <c r="HXG8" s="808"/>
      <c r="HXH8" s="808"/>
      <c r="HXI8" s="808"/>
      <c r="HXJ8" s="808"/>
      <c r="HXK8" s="808"/>
      <c r="HXL8" s="808"/>
      <c r="HXM8" s="808"/>
      <c r="HXN8" s="808"/>
      <c r="HXO8" s="808"/>
      <c r="HXP8" s="808"/>
      <c r="HXQ8" s="808"/>
      <c r="HXR8" s="808"/>
      <c r="HXS8" s="808"/>
      <c r="HXT8" s="808"/>
      <c r="HXU8" s="808"/>
      <c r="HXV8" s="808"/>
      <c r="HXW8" s="808"/>
      <c r="HXX8" s="808"/>
      <c r="HXY8" s="808"/>
      <c r="HXZ8" s="808"/>
      <c r="HYA8" s="808"/>
      <c r="HYB8" s="808"/>
      <c r="HYC8" s="808"/>
      <c r="HYD8" s="808"/>
      <c r="HYE8" s="808"/>
      <c r="HYF8" s="808"/>
      <c r="HYG8" s="808"/>
      <c r="HYH8" s="808"/>
      <c r="HYI8" s="808"/>
      <c r="HYJ8" s="808"/>
      <c r="HYK8" s="808"/>
      <c r="HYL8" s="808"/>
      <c r="HYM8" s="808"/>
      <c r="HYN8" s="808"/>
      <c r="HYO8" s="808"/>
      <c r="HYP8" s="808"/>
      <c r="HYQ8" s="808"/>
      <c r="HYR8" s="808"/>
      <c r="HYS8" s="808"/>
      <c r="HYT8" s="808"/>
      <c r="HYU8" s="808"/>
      <c r="HYV8" s="808"/>
      <c r="HYW8" s="808"/>
      <c r="HYX8" s="808"/>
      <c r="HYY8" s="808"/>
      <c r="HYZ8" s="808"/>
      <c r="HZA8" s="808"/>
      <c r="HZB8" s="808"/>
      <c r="HZC8" s="808"/>
      <c r="HZD8" s="808"/>
      <c r="HZE8" s="808"/>
      <c r="HZF8" s="808"/>
      <c r="HZG8" s="808"/>
      <c r="HZH8" s="808"/>
      <c r="HZI8" s="808"/>
      <c r="HZJ8" s="808"/>
      <c r="HZK8" s="808"/>
      <c r="HZL8" s="808"/>
      <c r="HZM8" s="808"/>
      <c r="HZN8" s="808"/>
      <c r="HZO8" s="808"/>
      <c r="HZP8" s="808"/>
      <c r="HZQ8" s="808"/>
      <c r="HZR8" s="808"/>
      <c r="HZS8" s="808"/>
      <c r="HZT8" s="808"/>
      <c r="HZU8" s="808"/>
      <c r="HZV8" s="808"/>
      <c r="HZW8" s="808"/>
      <c r="HZX8" s="808"/>
      <c r="HZY8" s="808"/>
      <c r="HZZ8" s="808"/>
      <c r="IAA8" s="808"/>
      <c r="IAB8" s="808"/>
      <c r="IAC8" s="808"/>
      <c r="IAD8" s="808"/>
      <c r="IAE8" s="808"/>
      <c r="IAF8" s="808"/>
      <c r="IAG8" s="808"/>
      <c r="IAH8" s="808"/>
      <c r="IAI8" s="808"/>
      <c r="IAJ8" s="808"/>
      <c r="IAK8" s="808"/>
      <c r="IAL8" s="808"/>
      <c r="IAM8" s="808"/>
      <c r="IAN8" s="808"/>
      <c r="IAO8" s="808"/>
      <c r="IAP8" s="808"/>
      <c r="IAQ8" s="808"/>
      <c r="IAR8" s="808"/>
      <c r="IAS8" s="808"/>
      <c r="IAT8" s="808"/>
      <c r="IAU8" s="808"/>
      <c r="IAV8" s="808"/>
      <c r="IAW8" s="808"/>
      <c r="IAX8" s="808"/>
      <c r="IAY8" s="808"/>
      <c r="IAZ8" s="808"/>
      <c r="IBA8" s="808"/>
      <c r="IBB8" s="808"/>
      <c r="IBC8" s="808"/>
      <c r="IBD8" s="808"/>
      <c r="IBE8" s="808"/>
      <c r="IBF8" s="808"/>
      <c r="IBG8" s="808"/>
      <c r="IBH8" s="808"/>
      <c r="IBI8" s="808"/>
      <c r="IBJ8" s="808"/>
      <c r="IBK8" s="808"/>
      <c r="IBL8" s="808"/>
      <c r="IBM8" s="808"/>
      <c r="IBN8" s="808"/>
      <c r="IBO8" s="808"/>
      <c r="IBP8" s="808"/>
      <c r="IBQ8" s="808"/>
      <c r="IBR8" s="808"/>
      <c r="IBS8" s="808"/>
      <c r="IBT8" s="808"/>
      <c r="IBU8" s="808"/>
      <c r="IBV8" s="808"/>
      <c r="IBW8" s="808"/>
      <c r="IBX8" s="808"/>
      <c r="IBY8" s="808"/>
      <c r="IBZ8" s="808"/>
      <c r="ICA8" s="808"/>
      <c r="ICB8" s="808"/>
      <c r="ICC8" s="808"/>
      <c r="ICD8" s="808"/>
      <c r="ICE8" s="808"/>
      <c r="ICF8" s="808"/>
      <c r="ICG8" s="808"/>
      <c r="ICH8" s="808"/>
      <c r="ICI8" s="808"/>
      <c r="ICJ8" s="808"/>
      <c r="ICK8" s="808"/>
      <c r="ICL8" s="808"/>
      <c r="ICM8" s="808"/>
      <c r="ICN8" s="808"/>
      <c r="ICO8" s="808"/>
      <c r="ICP8" s="808"/>
      <c r="ICQ8" s="808"/>
      <c r="ICR8" s="808"/>
      <c r="ICS8" s="808"/>
      <c r="ICT8" s="808"/>
      <c r="ICU8" s="808"/>
      <c r="ICV8" s="808"/>
      <c r="ICW8" s="808"/>
      <c r="ICX8" s="808"/>
      <c r="ICY8" s="808"/>
      <c r="ICZ8" s="808"/>
      <c r="IDA8" s="808"/>
      <c r="IDB8" s="808"/>
      <c r="IDC8" s="808"/>
      <c r="IDD8" s="808"/>
      <c r="IDE8" s="808"/>
      <c r="IDF8" s="808"/>
      <c r="IDG8" s="808"/>
      <c r="IDH8" s="808"/>
      <c r="IDI8" s="808"/>
      <c r="IDJ8" s="808"/>
      <c r="IDK8" s="808"/>
      <c r="IDL8" s="808"/>
      <c r="IDM8" s="808"/>
      <c r="IDN8" s="808"/>
      <c r="IDO8" s="808"/>
      <c r="IDP8" s="808"/>
      <c r="IDQ8" s="808"/>
      <c r="IDR8" s="808"/>
      <c r="IDS8" s="808"/>
      <c r="IDT8" s="808"/>
      <c r="IDU8" s="808"/>
      <c r="IDV8" s="808"/>
      <c r="IDW8" s="808"/>
      <c r="IDX8" s="808"/>
      <c r="IDY8" s="808"/>
      <c r="IDZ8" s="808"/>
      <c r="IEA8" s="808"/>
      <c r="IEB8" s="808"/>
      <c r="IEC8" s="808"/>
      <c r="IED8" s="808"/>
      <c r="IEE8" s="808"/>
      <c r="IEF8" s="808"/>
      <c r="IEG8" s="808"/>
      <c r="IEH8" s="808"/>
      <c r="IEI8" s="808"/>
      <c r="IEJ8" s="808"/>
      <c r="IEK8" s="808"/>
      <c r="IEL8" s="808"/>
      <c r="IEM8" s="808"/>
      <c r="IEN8" s="808"/>
      <c r="IEO8" s="808"/>
      <c r="IEP8" s="808"/>
      <c r="IEQ8" s="808"/>
      <c r="IER8" s="808"/>
      <c r="IES8" s="808"/>
      <c r="IET8" s="808"/>
      <c r="IEU8" s="808"/>
      <c r="IEV8" s="808"/>
      <c r="IEW8" s="808"/>
      <c r="IEX8" s="808"/>
      <c r="IEY8" s="808"/>
      <c r="IEZ8" s="808"/>
      <c r="IFA8" s="808"/>
      <c r="IFB8" s="808"/>
      <c r="IFC8" s="808"/>
      <c r="IFD8" s="808"/>
      <c r="IFE8" s="808"/>
      <c r="IFF8" s="808"/>
      <c r="IFG8" s="808"/>
      <c r="IFH8" s="808"/>
      <c r="IFI8" s="808"/>
      <c r="IFJ8" s="808"/>
      <c r="IFK8" s="808"/>
      <c r="IFL8" s="808"/>
      <c r="IFM8" s="808"/>
      <c r="IFN8" s="808"/>
      <c r="IFO8" s="808"/>
      <c r="IFP8" s="808"/>
      <c r="IFQ8" s="808"/>
      <c r="IFR8" s="808"/>
      <c r="IFS8" s="808"/>
      <c r="IFT8" s="808"/>
      <c r="IFU8" s="808"/>
      <c r="IFV8" s="808"/>
      <c r="IFW8" s="808"/>
      <c r="IFX8" s="808"/>
      <c r="IFY8" s="808"/>
      <c r="IFZ8" s="808"/>
      <c r="IGA8" s="808"/>
      <c r="IGB8" s="808"/>
      <c r="IGC8" s="808"/>
      <c r="IGD8" s="808"/>
      <c r="IGE8" s="808"/>
      <c r="IGF8" s="808"/>
      <c r="IGG8" s="808"/>
      <c r="IGH8" s="808"/>
      <c r="IGI8" s="808"/>
      <c r="IGJ8" s="808"/>
      <c r="IGK8" s="808"/>
      <c r="IGL8" s="808"/>
      <c r="IGM8" s="808"/>
      <c r="IGN8" s="808"/>
      <c r="IGO8" s="808"/>
      <c r="IGP8" s="808"/>
      <c r="IGQ8" s="808"/>
      <c r="IGR8" s="808"/>
      <c r="IGS8" s="808"/>
      <c r="IGT8" s="808"/>
      <c r="IGU8" s="808"/>
      <c r="IGV8" s="808"/>
      <c r="IGW8" s="808"/>
      <c r="IGX8" s="808"/>
      <c r="IGY8" s="808"/>
      <c r="IGZ8" s="808"/>
      <c r="IHA8" s="808"/>
      <c r="IHB8" s="808"/>
      <c r="IHC8" s="808"/>
      <c r="IHD8" s="808"/>
      <c r="IHE8" s="808"/>
      <c r="IHF8" s="808"/>
      <c r="IHG8" s="808"/>
      <c r="IHH8" s="808"/>
      <c r="IHI8" s="808"/>
      <c r="IHJ8" s="808"/>
      <c r="IHK8" s="808"/>
      <c r="IHL8" s="808"/>
      <c r="IHM8" s="808"/>
      <c r="IHN8" s="808"/>
      <c r="IHO8" s="808"/>
      <c r="IHP8" s="808"/>
      <c r="IHQ8" s="808"/>
      <c r="IHR8" s="808"/>
      <c r="IHS8" s="808"/>
      <c r="IHT8" s="808"/>
      <c r="IHU8" s="808"/>
      <c r="IHV8" s="808"/>
      <c r="IHW8" s="808"/>
      <c r="IHX8" s="808"/>
      <c r="IHY8" s="808"/>
      <c r="IHZ8" s="808"/>
      <c r="IIA8" s="808"/>
      <c r="IIB8" s="808"/>
      <c r="IIC8" s="808"/>
      <c r="IID8" s="808"/>
      <c r="IIE8" s="808"/>
      <c r="IIF8" s="808"/>
      <c r="IIG8" s="808"/>
      <c r="IIH8" s="808"/>
      <c r="III8" s="808"/>
      <c r="IIJ8" s="808"/>
      <c r="IIK8" s="808"/>
      <c r="IIL8" s="808"/>
      <c r="IIM8" s="808"/>
      <c r="IIN8" s="808"/>
      <c r="IIO8" s="808"/>
      <c r="IIP8" s="808"/>
      <c r="IIQ8" s="808"/>
      <c r="IIR8" s="808"/>
      <c r="IIS8" s="808"/>
      <c r="IIT8" s="808"/>
      <c r="IIU8" s="808"/>
      <c r="IIV8" s="808"/>
      <c r="IIW8" s="808"/>
      <c r="IIX8" s="808"/>
      <c r="IIY8" s="808"/>
      <c r="IIZ8" s="808"/>
      <c r="IJA8" s="808"/>
      <c r="IJB8" s="808"/>
      <c r="IJC8" s="808"/>
      <c r="IJD8" s="808"/>
      <c r="IJE8" s="808"/>
      <c r="IJF8" s="808"/>
      <c r="IJG8" s="808"/>
      <c r="IJH8" s="808"/>
      <c r="IJI8" s="808"/>
      <c r="IJJ8" s="808"/>
      <c r="IJK8" s="808"/>
      <c r="IJL8" s="808"/>
      <c r="IJM8" s="808"/>
      <c r="IJN8" s="808"/>
      <c r="IJO8" s="808"/>
      <c r="IJP8" s="808"/>
      <c r="IJQ8" s="808"/>
      <c r="IJR8" s="808"/>
      <c r="IJS8" s="808"/>
      <c r="IJT8" s="808"/>
      <c r="IJU8" s="808"/>
      <c r="IJV8" s="808"/>
      <c r="IJW8" s="808"/>
      <c r="IJX8" s="808"/>
      <c r="IJY8" s="808"/>
      <c r="IJZ8" s="808"/>
      <c r="IKA8" s="808"/>
      <c r="IKB8" s="808"/>
      <c r="IKC8" s="808"/>
      <c r="IKD8" s="808"/>
      <c r="IKE8" s="808"/>
      <c r="IKF8" s="808"/>
      <c r="IKG8" s="808"/>
      <c r="IKH8" s="808"/>
      <c r="IKI8" s="808"/>
      <c r="IKJ8" s="808"/>
      <c r="IKK8" s="808"/>
      <c r="IKL8" s="808"/>
      <c r="IKM8" s="808"/>
      <c r="IKN8" s="808"/>
      <c r="IKO8" s="808"/>
      <c r="IKP8" s="808"/>
      <c r="IKQ8" s="808"/>
      <c r="IKR8" s="808"/>
      <c r="IKS8" s="808"/>
      <c r="IKT8" s="808"/>
      <c r="IKU8" s="808"/>
      <c r="IKV8" s="808"/>
      <c r="IKW8" s="808"/>
      <c r="IKX8" s="808"/>
      <c r="IKY8" s="808"/>
      <c r="IKZ8" s="808"/>
      <c r="ILA8" s="808"/>
      <c r="ILB8" s="808"/>
      <c r="ILC8" s="808"/>
      <c r="ILD8" s="808"/>
      <c r="ILE8" s="808"/>
      <c r="ILF8" s="808"/>
      <c r="ILG8" s="808"/>
      <c r="ILH8" s="808"/>
      <c r="ILI8" s="808"/>
      <c r="ILJ8" s="808"/>
      <c r="ILK8" s="808"/>
      <c r="ILL8" s="808"/>
      <c r="ILM8" s="808"/>
      <c r="ILN8" s="808"/>
      <c r="ILO8" s="808"/>
      <c r="ILP8" s="808"/>
      <c r="ILQ8" s="808"/>
      <c r="ILR8" s="808"/>
      <c r="ILS8" s="808"/>
      <c r="ILT8" s="808"/>
      <c r="ILU8" s="808"/>
      <c r="ILV8" s="808"/>
      <c r="ILW8" s="808"/>
      <c r="ILX8" s="808"/>
      <c r="ILY8" s="808"/>
      <c r="ILZ8" s="808"/>
      <c r="IMA8" s="808"/>
      <c r="IMB8" s="808"/>
      <c r="IMC8" s="808"/>
      <c r="IMD8" s="808"/>
      <c r="IME8" s="808"/>
      <c r="IMF8" s="808"/>
      <c r="IMG8" s="808"/>
      <c r="IMH8" s="808"/>
      <c r="IMI8" s="808"/>
      <c r="IMJ8" s="808"/>
      <c r="IMK8" s="808"/>
      <c r="IML8" s="808"/>
      <c r="IMM8" s="808"/>
      <c r="IMN8" s="808"/>
      <c r="IMO8" s="808"/>
      <c r="IMP8" s="808"/>
      <c r="IMQ8" s="808"/>
      <c r="IMR8" s="808"/>
      <c r="IMS8" s="808"/>
      <c r="IMT8" s="808"/>
      <c r="IMU8" s="808"/>
      <c r="IMV8" s="808"/>
      <c r="IMW8" s="808"/>
      <c r="IMX8" s="808"/>
      <c r="IMY8" s="808"/>
      <c r="IMZ8" s="808"/>
      <c r="INA8" s="808"/>
      <c r="INB8" s="808"/>
      <c r="INC8" s="808"/>
      <c r="IND8" s="808"/>
      <c r="INE8" s="808"/>
      <c r="INF8" s="808"/>
      <c r="ING8" s="808"/>
      <c r="INH8" s="808"/>
      <c r="INI8" s="808"/>
      <c r="INJ8" s="808"/>
      <c r="INK8" s="808"/>
      <c r="INL8" s="808"/>
      <c r="INM8" s="808"/>
      <c r="INN8" s="808"/>
      <c r="INO8" s="808"/>
      <c r="INP8" s="808"/>
      <c r="INQ8" s="808"/>
      <c r="INR8" s="808"/>
      <c r="INS8" s="808"/>
      <c r="INT8" s="808"/>
      <c r="INU8" s="808"/>
      <c r="INV8" s="808"/>
      <c r="INW8" s="808"/>
      <c r="INX8" s="808"/>
      <c r="INY8" s="808"/>
      <c r="INZ8" s="808"/>
      <c r="IOA8" s="808"/>
      <c r="IOB8" s="808"/>
      <c r="IOC8" s="808"/>
      <c r="IOD8" s="808"/>
      <c r="IOE8" s="808"/>
      <c r="IOF8" s="808"/>
      <c r="IOG8" s="808"/>
      <c r="IOH8" s="808"/>
      <c r="IOI8" s="808"/>
      <c r="IOJ8" s="808"/>
      <c r="IOK8" s="808"/>
      <c r="IOL8" s="808"/>
      <c r="IOM8" s="808"/>
      <c r="ION8" s="808"/>
      <c r="IOO8" s="808"/>
      <c r="IOP8" s="808"/>
      <c r="IOQ8" s="808"/>
      <c r="IOR8" s="808"/>
      <c r="IOS8" s="808"/>
      <c r="IOT8" s="808"/>
      <c r="IOU8" s="808"/>
      <c r="IOV8" s="808"/>
      <c r="IOW8" s="808"/>
      <c r="IOX8" s="808"/>
      <c r="IOY8" s="808"/>
      <c r="IOZ8" s="808"/>
      <c r="IPA8" s="808"/>
      <c r="IPB8" s="808"/>
      <c r="IPC8" s="808"/>
      <c r="IPD8" s="808"/>
      <c r="IPE8" s="808"/>
      <c r="IPF8" s="808"/>
      <c r="IPG8" s="808"/>
      <c r="IPH8" s="808"/>
      <c r="IPI8" s="808"/>
      <c r="IPJ8" s="808"/>
      <c r="IPK8" s="808"/>
      <c r="IPL8" s="808"/>
      <c r="IPM8" s="808"/>
      <c r="IPN8" s="808"/>
      <c r="IPO8" s="808"/>
      <c r="IPP8" s="808"/>
      <c r="IPQ8" s="808"/>
      <c r="IPR8" s="808"/>
      <c r="IPS8" s="808"/>
      <c r="IPT8" s="808"/>
      <c r="IPU8" s="808"/>
      <c r="IPV8" s="808"/>
      <c r="IPW8" s="808"/>
      <c r="IPX8" s="808"/>
      <c r="IPY8" s="808"/>
      <c r="IPZ8" s="808"/>
      <c r="IQA8" s="808"/>
      <c r="IQB8" s="808"/>
      <c r="IQC8" s="808"/>
      <c r="IQD8" s="808"/>
      <c r="IQE8" s="808"/>
      <c r="IQF8" s="808"/>
      <c r="IQG8" s="808"/>
      <c r="IQH8" s="808"/>
      <c r="IQI8" s="808"/>
      <c r="IQJ8" s="808"/>
      <c r="IQK8" s="808"/>
      <c r="IQL8" s="808"/>
      <c r="IQM8" s="808"/>
      <c r="IQN8" s="808"/>
      <c r="IQO8" s="808"/>
      <c r="IQP8" s="808"/>
      <c r="IQQ8" s="808"/>
      <c r="IQR8" s="808"/>
      <c r="IQS8" s="808"/>
      <c r="IQT8" s="808"/>
      <c r="IQU8" s="808"/>
      <c r="IQV8" s="808"/>
      <c r="IQW8" s="808"/>
      <c r="IQX8" s="808"/>
      <c r="IQY8" s="808"/>
      <c r="IQZ8" s="808"/>
      <c r="IRA8" s="808"/>
      <c r="IRB8" s="808"/>
      <c r="IRC8" s="808"/>
      <c r="IRD8" s="808"/>
      <c r="IRE8" s="808"/>
      <c r="IRF8" s="808"/>
      <c r="IRG8" s="808"/>
      <c r="IRH8" s="808"/>
      <c r="IRI8" s="808"/>
      <c r="IRJ8" s="808"/>
      <c r="IRK8" s="808"/>
      <c r="IRL8" s="808"/>
      <c r="IRM8" s="808"/>
      <c r="IRN8" s="808"/>
      <c r="IRO8" s="808"/>
      <c r="IRP8" s="808"/>
      <c r="IRQ8" s="808"/>
      <c r="IRR8" s="808"/>
      <c r="IRS8" s="808"/>
      <c r="IRT8" s="808"/>
      <c r="IRU8" s="808"/>
      <c r="IRV8" s="808"/>
      <c r="IRW8" s="808"/>
      <c r="IRX8" s="808"/>
      <c r="IRY8" s="808"/>
      <c r="IRZ8" s="808"/>
      <c r="ISA8" s="808"/>
      <c r="ISB8" s="808"/>
      <c r="ISC8" s="808"/>
      <c r="ISD8" s="808"/>
      <c r="ISE8" s="808"/>
      <c r="ISF8" s="808"/>
      <c r="ISG8" s="808"/>
      <c r="ISH8" s="808"/>
      <c r="ISI8" s="808"/>
      <c r="ISJ8" s="808"/>
      <c r="ISK8" s="808"/>
      <c r="ISL8" s="808"/>
      <c r="ISM8" s="808"/>
      <c r="ISN8" s="808"/>
      <c r="ISO8" s="808"/>
      <c r="ISP8" s="808"/>
      <c r="ISQ8" s="808"/>
      <c r="ISR8" s="808"/>
      <c r="ISS8" s="808"/>
      <c r="IST8" s="808"/>
      <c r="ISU8" s="808"/>
      <c r="ISV8" s="808"/>
      <c r="ISW8" s="808"/>
      <c r="ISX8" s="808"/>
      <c r="ISY8" s="808"/>
      <c r="ISZ8" s="808"/>
      <c r="ITA8" s="808"/>
      <c r="ITB8" s="808"/>
      <c r="ITC8" s="808"/>
      <c r="ITD8" s="808"/>
      <c r="ITE8" s="808"/>
      <c r="ITF8" s="808"/>
      <c r="ITG8" s="808"/>
      <c r="ITH8" s="808"/>
      <c r="ITI8" s="808"/>
      <c r="ITJ8" s="808"/>
      <c r="ITK8" s="808"/>
      <c r="ITL8" s="808"/>
      <c r="ITM8" s="808"/>
      <c r="ITN8" s="808"/>
      <c r="ITO8" s="808"/>
      <c r="ITP8" s="808"/>
      <c r="ITQ8" s="808"/>
      <c r="ITR8" s="808"/>
      <c r="ITS8" s="808"/>
      <c r="ITT8" s="808"/>
      <c r="ITU8" s="808"/>
      <c r="ITV8" s="808"/>
      <c r="ITW8" s="808"/>
      <c r="ITX8" s="808"/>
      <c r="ITY8" s="808"/>
      <c r="ITZ8" s="808"/>
      <c r="IUA8" s="808"/>
      <c r="IUB8" s="808"/>
      <c r="IUC8" s="808"/>
      <c r="IUD8" s="808"/>
      <c r="IUE8" s="808"/>
      <c r="IUF8" s="808"/>
      <c r="IUG8" s="808"/>
      <c r="IUH8" s="808"/>
      <c r="IUI8" s="808"/>
      <c r="IUJ8" s="808"/>
      <c r="IUK8" s="808"/>
      <c r="IUL8" s="808"/>
      <c r="IUM8" s="808"/>
      <c r="IUN8" s="808"/>
      <c r="IUO8" s="808"/>
      <c r="IUP8" s="808"/>
      <c r="IUQ8" s="808"/>
      <c r="IUR8" s="808"/>
      <c r="IUS8" s="808"/>
      <c r="IUT8" s="808"/>
      <c r="IUU8" s="808"/>
      <c r="IUV8" s="808"/>
      <c r="IUW8" s="808"/>
      <c r="IUX8" s="808"/>
      <c r="IUY8" s="808"/>
      <c r="IUZ8" s="808"/>
      <c r="IVA8" s="808"/>
      <c r="IVB8" s="808"/>
      <c r="IVC8" s="808"/>
      <c r="IVD8" s="808"/>
      <c r="IVE8" s="808"/>
      <c r="IVF8" s="808"/>
      <c r="IVG8" s="808"/>
      <c r="IVH8" s="808"/>
      <c r="IVI8" s="808"/>
      <c r="IVJ8" s="808"/>
      <c r="IVK8" s="808"/>
      <c r="IVL8" s="808"/>
      <c r="IVM8" s="808"/>
      <c r="IVN8" s="808"/>
      <c r="IVO8" s="808"/>
      <c r="IVP8" s="808"/>
      <c r="IVQ8" s="808"/>
      <c r="IVR8" s="808"/>
      <c r="IVS8" s="808"/>
      <c r="IVT8" s="808"/>
      <c r="IVU8" s="808"/>
      <c r="IVV8" s="808"/>
      <c r="IVW8" s="808"/>
      <c r="IVX8" s="808"/>
      <c r="IVY8" s="808"/>
      <c r="IVZ8" s="808"/>
      <c r="IWA8" s="808"/>
      <c r="IWB8" s="808"/>
      <c r="IWC8" s="808"/>
      <c r="IWD8" s="808"/>
      <c r="IWE8" s="808"/>
      <c r="IWF8" s="808"/>
      <c r="IWG8" s="808"/>
      <c r="IWH8" s="808"/>
      <c r="IWI8" s="808"/>
      <c r="IWJ8" s="808"/>
      <c r="IWK8" s="808"/>
      <c r="IWL8" s="808"/>
      <c r="IWM8" s="808"/>
      <c r="IWN8" s="808"/>
      <c r="IWO8" s="808"/>
      <c r="IWP8" s="808"/>
      <c r="IWQ8" s="808"/>
      <c r="IWR8" s="808"/>
      <c r="IWS8" s="808"/>
      <c r="IWT8" s="808"/>
      <c r="IWU8" s="808"/>
      <c r="IWV8" s="808"/>
      <c r="IWW8" s="808"/>
      <c r="IWX8" s="808"/>
      <c r="IWY8" s="808"/>
      <c r="IWZ8" s="808"/>
      <c r="IXA8" s="808"/>
      <c r="IXB8" s="808"/>
      <c r="IXC8" s="808"/>
      <c r="IXD8" s="808"/>
      <c r="IXE8" s="808"/>
      <c r="IXF8" s="808"/>
      <c r="IXG8" s="808"/>
      <c r="IXH8" s="808"/>
      <c r="IXI8" s="808"/>
      <c r="IXJ8" s="808"/>
      <c r="IXK8" s="808"/>
      <c r="IXL8" s="808"/>
      <c r="IXM8" s="808"/>
      <c r="IXN8" s="808"/>
      <c r="IXO8" s="808"/>
      <c r="IXP8" s="808"/>
      <c r="IXQ8" s="808"/>
      <c r="IXR8" s="808"/>
      <c r="IXS8" s="808"/>
      <c r="IXT8" s="808"/>
      <c r="IXU8" s="808"/>
      <c r="IXV8" s="808"/>
      <c r="IXW8" s="808"/>
      <c r="IXX8" s="808"/>
      <c r="IXY8" s="808"/>
      <c r="IXZ8" s="808"/>
      <c r="IYA8" s="808"/>
      <c r="IYB8" s="808"/>
      <c r="IYC8" s="808"/>
      <c r="IYD8" s="808"/>
      <c r="IYE8" s="808"/>
      <c r="IYF8" s="808"/>
      <c r="IYG8" s="808"/>
      <c r="IYH8" s="808"/>
      <c r="IYI8" s="808"/>
      <c r="IYJ8" s="808"/>
      <c r="IYK8" s="808"/>
      <c r="IYL8" s="808"/>
      <c r="IYM8" s="808"/>
      <c r="IYN8" s="808"/>
      <c r="IYO8" s="808"/>
      <c r="IYP8" s="808"/>
      <c r="IYQ8" s="808"/>
      <c r="IYR8" s="808"/>
      <c r="IYS8" s="808"/>
      <c r="IYT8" s="808"/>
      <c r="IYU8" s="808"/>
      <c r="IYV8" s="808"/>
      <c r="IYW8" s="808"/>
      <c r="IYX8" s="808"/>
      <c r="IYY8" s="808"/>
      <c r="IYZ8" s="808"/>
      <c r="IZA8" s="808"/>
      <c r="IZB8" s="808"/>
      <c r="IZC8" s="808"/>
      <c r="IZD8" s="808"/>
      <c r="IZE8" s="808"/>
      <c r="IZF8" s="808"/>
      <c r="IZG8" s="808"/>
      <c r="IZH8" s="808"/>
      <c r="IZI8" s="808"/>
      <c r="IZJ8" s="808"/>
      <c r="IZK8" s="808"/>
      <c r="IZL8" s="808"/>
      <c r="IZM8" s="808"/>
      <c r="IZN8" s="808"/>
      <c r="IZO8" s="808"/>
      <c r="IZP8" s="808"/>
      <c r="IZQ8" s="808"/>
      <c r="IZR8" s="808"/>
      <c r="IZS8" s="808"/>
      <c r="IZT8" s="808"/>
      <c r="IZU8" s="808"/>
      <c r="IZV8" s="808"/>
      <c r="IZW8" s="808"/>
      <c r="IZX8" s="808"/>
      <c r="IZY8" s="808"/>
      <c r="IZZ8" s="808"/>
      <c r="JAA8" s="808"/>
      <c r="JAB8" s="808"/>
      <c r="JAC8" s="808"/>
      <c r="JAD8" s="808"/>
      <c r="JAE8" s="808"/>
      <c r="JAF8" s="808"/>
      <c r="JAG8" s="808"/>
      <c r="JAH8" s="808"/>
      <c r="JAI8" s="808"/>
      <c r="JAJ8" s="808"/>
      <c r="JAK8" s="808"/>
      <c r="JAL8" s="808"/>
      <c r="JAM8" s="808"/>
      <c r="JAN8" s="808"/>
      <c r="JAO8" s="808"/>
      <c r="JAP8" s="808"/>
      <c r="JAQ8" s="808"/>
      <c r="JAR8" s="808"/>
      <c r="JAS8" s="808"/>
      <c r="JAT8" s="808"/>
      <c r="JAU8" s="808"/>
      <c r="JAV8" s="808"/>
      <c r="JAW8" s="808"/>
      <c r="JAX8" s="808"/>
      <c r="JAY8" s="808"/>
      <c r="JAZ8" s="808"/>
      <c r="JBA8" s="808"/>
      <c r="JBB8" s="808"/>
      <c r="JBC8" s="808"/>
      <c r="JBD8" s="808"/>
      <c r="JBE8" s="808"/>
      <c r="JBF8" s="808"/>
      <c r="JBG8" s="808"/>
      <c r="JBH8" s="808"/>
      <c r="JBI8" s="808"/>
      <c r="JBJ8" s="808"/>
      <c r="JBK8" s="808"/>
      <c r="JBL8" s="808"/>
      <c r="JBM8" s="808"/>
      <c r="JBN8" s="808"/>
      <c r="JBO8" s="808"/>
      <c r="JBP8" s="808"/>
      <c r="JBQ8" s="808"/>
      <c r="JBR8" s="808"/>
      <c r="JBS8" s="808"/>
      <c r="JBT8" s="808"/>
      <c r="JBU8" s="808"/>
      <c r="JBV8" s="808"/>
      <c r="JBW8" s="808"/>
      <c r="JBX8" s="808"/>
      <c r="JBY8" s="808"/>
      <c r="JBZ8" s="808"/>
      <c r="JCA8" s="808"/>
      <c r="JCB8" s="808"/>
      <c r="JCC8" s="808"/>
      <c r="JCD8" s="808"/>
      <c r="JCE8" s="808"/>
      <c r="JCF8" s="808"/>
      <c r="JCG8" s="808"/>
      <c r="JCH8" s="808"/>
      <c r="JCI8" s="808"/>
      <c r="JCJ8" s="808"/>
      <c r="JCK8" s="808"/>
      <c r="JCL8" s="808"/>
      <c r="JCM8" s="808"/>
      <c r="JCN8" s="808"/>
      <c r="JCO8" s="808"/>
      <c r="JCP8" s="808"/>
      <c r="JCQ8" s="808"/>
      <c r="JCR8" s="808"/>
      <c r="JCS8" s="808"/>
      <c r="JCT8" s="808"/>
      <c r="JCU8" s="808"/>
      <c r="JCV8" s="808"/>
      <c r="JCW8" s="808"/>
      <c r="JCX8" s="808"/>
      <c r="JCY8" s="808"/>
      <c r="JCZ8" s="808"/>
      <c r="JDA8" s="808"/>
      <c r="JDB8" s="808"/>
      <c r="JDC8" s="808"/>
      <c r="JDD8" s="808"/>
      <c r="JDE8" s="808"/>
      <c r="JDF8" s="808"/>
      <c r="JDG8" s="808"/>
      <c r="JDH8" s="808"/>
      <c r="JDI8" s="808"/>
      <c r="JDJ8" s="808"/>
      <c r="JDK8" s="808"/>
      <c r="JDL8" s="808"/>
      <c r="JDM8" s="808"/>
      <c r="JDN8" s="808"/>
      <c r="JDO8" s="808"/>
      <c r="JDP8" s="808"/>
      <c r="JDQ8" s="808"/>
      <c r="JDR8" s="808"/>
      <c r="JDS8" s="808"/>
      <c r="JDT8" s="808"/>
      <c r="JDU8" s="808"/>
      <c r="JDV8" s="808"/>
      <c r="JDW8" s="808"/>
      <c r="JDX8" s="808"/>
      <c r="JDY8" s="808"/>
      <c r="JDZ8" s="808"/>
      <c r="JEA8" s="808"/>
      <c r="JEB8" s="808"/>
      <c r="JEC8" s="808"/>
      <c r="JED8" s="808"/>
      <c r="JEE8" s="808"/>
      <c r="JEF8" s="808"/>
      <c r="JEG8" s="808"/>
      <c r="JEH8" s="808"/>
      <c r="JEI8" s="808"/>
      <c r="JEJ8" s="808"/>
      <c r="JEK8" s="808"/>
      <c r="JEL8" s="808"/>
      <c r="JEM8" s="808"/>
      <c r="JEN8" s="808"/>
      <c r="JEO8" s="808"/>
      <c r="JEP8" s="808"/>
      <c r="JEQ8" s="808"/>
      <c r="JER8" s="808"/>
      <c r="JES8" s="808"/>
      <c r="JET8" s="808"/>
      <c r="JEU8" s="808"/>
      <c r="JEV8" s="808"/>
      <c r="JEW8" s="808"/>
      <c r="JEX8" s="808"/>
      <c r="JEY8" s="808"/>
      <c r="JEZ8" s="808"/>
      <c r="JFA8" s="808"/>
      <c r="JFB8" s="808"/>
      <c r="JFC8" s="808"/>
      <c r="JFD8" s="808"/>
      <c r="JFE8" s="808"/>
      <c r="JFF8" s="808"/>
      <c r="JFG8" s="808"/>
      <c r="JFH8" s="808"/>
      <c r="JFI8" s="808"/>
      <c r="JFJ8" s="808"/>
      <c r="JFK8" s="808"/>
      <c r="JFL8" s="808"/>
      <c r="JFM8" s="808"/>
      <c r="JFN8" s="808"/>
      <c r="JFO8" s="808"/>
      <c r="JFP8" s="808"/>
      <c r="JFQ8" s="808"/>
      <c r="JFR8" s="808"/>
      <c r="JFS8" s="808"/>
      <c r="JFT8" s="808"/>
      <c r="JFU8" s="808"/>
      <c r="JFV8" s="808"/>
      <c r="JFW8" s="808"/>
      <c r="JFX8" s="808"/>
      <c r="JFY8" s="808"/>
      <c r="JFZ8" s="808"/>
      <c r="JGA8" s="808"/>
      <c r="JGB8" s="808"/>
      <c r="JGC8" s="808"/>
      <c r="JGD8" s="808"/>
      <c r="JGE8" s="808"/>
      <c r="JGF8" s="808"/>
      <c r="JGG8" s="808"/>
      <c r="JGH8" s="808"/>
      <c r="JGI8" s="808"/>
      <c r="JGJ8" s="808"/>
      <c r="JGK8" s="808"/>
      <c r="JGL8" s="808"/>
      <c r="JGM8" s="808"/>
      <c r="JGN8" s="808"/>
      <c r="JGO8" s="808"/>
      <c r="JGP8" s="808"/>
      <c r="JGQ8" s="808"/>
      <c r="JGR8" s="808"/>
      <c r="JGS8" s="808"/>
      <c r="JGT8" s="808"/>
      <c r="JGU8" s="808"/>
      <c r="JGV8" s="808"/>
      <c r="JGW8" s="808"/>
      <c r="JGX8" s="808"/>
      <c r="JGY8" s="808"/>
      <c r="JGZ8" s="808"/>
      <c r="JHA8" s="808"/>
      <c r="JHB8" s="808"/>
      <c r="JHC8" s="808"/>
      <c r="JHD8" s="808"/>
      <c r="JHE8" s="808"/>
      <c r="JHF8" s="808"/>
      <c r="JHG8" s="808"/>
      <c r="JHH8" s="808"/>
      <c r="JHI8" s="808"/>
      <c r="JHJ8" s="808"/>
      <c r="JHK8" s="808"/>
      <c r="JHL8" s="808"/>
      <c r="JHM8" s="808"/>
      <c r="JHN8" s="808"/>
      <c r="JHO8" s="808"/>
      <c r="JHP8" s="808"/>
      <c r="JHQ8" s="808"/>
      <c r="JHR8" s="808"/>
      <c r="JHS8" s="808"/>
      <c r="JHT8" s="808"/>
      <c r="JHU8" s="808"/>
      <c r="JHV8" s="808"/>
      <c r="JHW8" s="808"/>
      <c r="JHX8" s="808"/>
      <c r="JHY8" s="808"/>
      <c r="JHZ8" s="808"/>
      <c r="JIA8" s="808"/>
      <c r="JIB8" s="808"/>
      <c r="JIC8" s="808"/>
      <c r="JID8" s="808"/>
      <c r="JIE8" s="808"/>
      <c r="JIF8" s="808"/>
      <c r="JIG8" s="808"/>
      <c r="JIH8" s="808"/>
      <c r="JII8" s="808"/>
      <c r="JIJ8" s="808"/>
      <c r="JIK8" s="808"/>
      <c r="JIL8" s="808"/>
      <c r="JIM8" s="808"/>
      <c r="JIN8" s="808"/>
      <c r="JIO8" s="808"/>
      <c r="JIP8" s="808"/>
      <c r="JIQ8" s="808"/>
      <c r="JIR8" s="808"/>
      <c r="JIS8" s="808"/>
      <c r="JIT8" s="808"/>
      <c r="JIU8" s="808"/>
      <c r="JIV8" s="808"/>
      <c r="JIW8" s="808"/>
      <c r="JIX8" s="808"/>
      <c r="JIY8" s="808"/>
      <c r="JIZ8" s="808"/>
      <c r="JJA8" s="808"/>
      <c r="JJB8" s="808"/>
      <c r="JJC8" s="808"/>
      <c r="JJD8" s="808"/>
      <c r="JJE8" s="808"/>
      <c r="JJF8" s="808"/>
      <c r="JJG8" s="808"/>
      <c r="JJH8" s="808"/>
      <c r="JJI8" s="808"/>
      <c r="JJJ8" s="808"/>
      <c r="JJK8" s="808"/>
      <c r="JJL8" s="808"/>
      <c r="JJM8" s="808"/>
      <c r="JJN8" s="808"/>
      <c r="JJO8" s="808"/>
      <c r="JJP8" s="808"/>
      <c r="JJQ8" s="808"/>
      <c r="JJR8" s="808"/>
      <c r="JJS8" s="808"/>
      <c r="JJT8" s="808"/>
      <c r="JJU8" s="808"/>
      <c r="JJV8" s="808"/>
      <c r="JJW8" s="808"/>
      <c r="JJX8" s="808"/>
      <c r="JJY8" s="808"/>
      <c r="JJZ8" s="808"/>
      <c r="JKA8" s="808"/>
      <c r="JKB8" s="808"/>
      <c r="JKC8" s="808"/>
      <c r="JKD8" s="808"/>
      <c r="JKE8" s="808"/>
      <c r="JKF8" s="808"/>
      <c r="JKG8" s="808"/>
      <c r="JKH8" s="808"/>
      <c r="JKI8" s="808"/>
      <c r="JKJ8" s="808"/>
      <c r="JKK8" s="808"/>
      <c r="JKL8" s="808"/>
      <c r="JKM8" s="808"/>
      <c r="JKN8" s="808"/>
      <c r="JKO8" s="808"/>
      <c r="JKP8" s="808"/>
      <c r="JKQ8" s="808"/>
      <c r="JKR8" s="808"/>
      <c r="JKS8" s="808"/>
      <c r="JKT8" s="808"/>
      <c r="JKU8" s="808"/>
      <c r="JKV8" s="808"/>
      <c r="JKW8" s="808"/>
      <c r="JKX8" s="808"/>
      <c r="JKY8" s="808"/>
      <c r="JKZ8" s="808"/>
      <c r="JLA8" s="808"/>
      <c r="JLB8" s="808"/>
      <c r="JLC8" s="808"/>
      <c r="JLD8" s="808"/>
      <c r="JLE8" s="808"/>
      <c r="JLF8" s="808"/>
      <c r="JLG8" s="808"/>
      <c r="JLH8" s="808"/>
      <c r="JLI8" s="808"/>
      <c r="JLJ8" s="808"/>
      <c r="JLK8" s="808"/>
      <c r="JLL8" s="808"/>
      <c r="JLM8" s="808"/>
      <c r="JLN8" s="808"/>
      <c r="JLO8" s="808"/>
      <c r="JLP8" s="808"/>
      <c r="JLQ8" s="808"/>
      <c r="JLR8" s="808"/>
      <c r="JLS8" s="808"/>
      <c r="JLT8" s="808"/>
      <c r="JLU8" s="808"/>
      <c r="JLV8" s="808"/>
      <c r="JLW8" s="808"/>
      <c r="JLX8" s="808"/>
      <c r="JLY8" s="808"/>
      <c r="JLZ8" s="808"/>
      <c r="JMA8" s="808"/>
      <c r="JMB8" s="808"/>
      <c r="JMC8" s="808"/>
      <c r="JMD8" s="808"/>
      <c r="JME8" s="808"/>
      <c r="JMF8" s="808"/>
      <c r="JMG8" s="808"/>
      <c r="JMH8" s="808"/>
      <c r="JMI8" s="808"/>
      <c r="JMJ8" s="808"/>
      <c r="JMK8" s="808"/>
      <c r="JML8" s="808"/>
      <c r="JMM8" s="808"/>
      <c r="JMN8" s="808"/>
      <c r="JMO8" s="808"/>
      <c r="JMP8" s="808"/>
      <c r="JMQ8" s="808"/>
      <c r="JMR8" s="808"/>
      <c r="JMS8" s="808"/>
      <c r="JMT8" s="808"/>
      <c r="JMU8" s="808"/>
      <c r="JMV8" s="808"/>
      <c r="JMW8" s="808"/>
      <c r="JMX8" s="808"/>
      <c r="JMY8" s="808"/>
      <c r="JMZ8" s="808"/>
      <c r="JNA8" s="808"/>
      <c r="JNB8" s="808"/>
      <c r="JNC8" s="808"/>
      <c r="JND8" s="808"/>
      <c r="JNE8" s="808"/>
      <c r="JNF8" s="808"/>
      <c r="JNG8" s="808"/>
      <c r="JNH8" s="808"/>
      <c r="JNI8" s="808"/>
      <c r="JNJ8" s="808"/>
      <c r="JNK8" s="808"/>
      <c r="JNL8" s="808"/>
      <c r="JNM8" s="808"/>
      <c r="JNN8" s="808"/>
      <c r="JNO8" s="808"/>
      <c r="JNP8" s="808"/>
      <c r="JNQ8" s="808"/>
      <c r="JNR8" s="808"/>
      <c r="JNS8" s="808"/>
      <c r="JNT8" s="808"/>
      <c r="JNU8" s="808"/>
      <c r="JNV8" s="808"/>
      <c r="JNW8" s="808"/>
      <c r="JNX8" s="808"/>
      <c r="JNY8" s="808"/>
      <c r="JNZ8" s="808"/>
      <c r="JOA8" s="808"/>
      <c r="JOB8" s="808"/>
      <c r="JOC8" s="808"/>
      <c r="JOD8" s="808"/>
      <c r="JOE8" s="808"/>
      <c r="JOF8" s="808"/>
      <c r="JOG8" s="808"/>
      <c r="JOH8" s="808"/>
      <c r="JOI8" s="808"/>
      <c r="JOJ8" s="808"/>
      <c r="JOK8" s="808"/>
      <c r="JOL8" s="808"/>
      <c r="JOM8" s="808"/>
      <c r="JON8" s="808"/>
      <c r="JOO8" s="808"/>
      <c r="JOP8" s="808"/>
      <c r="JOQ8" s="808"/>
      <c r="JOR8" s="808"/>
      <c r="JOS8" s="808"/>
      <c r="JOT8" s="808"/>
      <c r="JOU8" s="808"/>
      <c r="JOV8" s="808"/>
      <c r="JOW8" s="808"/>
      <c r="JOX8" s="808"/>
      <c r="JOY8" s="808"/>
      <c r="JOZ8" s="808"/>
      <c r="JPA8" s="808"/>
      <c r="JPB8" s="808"/>
      <c r="JPC8" s="808"/>
      <c r="JPD8" s="808"/>
      <c r="JPE8" s="808"/>
      <c r="JPF8" s="808"/>
      <c r="JPG8" s="808"/>
      <c r="JPH8" s="808"/>
      <c r="JPI8" s="808"/>
      <c r="JPJ8" s="808"/>
      <c r="JPK8" s="808"/>
      <c r="JPL8" s="808"/>
      <c r="JPM8" s="808"/>
      <c r="JPN8" s="808"/>
      <c r="JPO8" s="808"/>
      <c r="JPP8" s="808"/>
      <c r="JPQ8" s="808"/>
      <c r="JPR8" s="808"/>
      <c r="JPS8" s="808"/>
      <c r="JPT8" s="808"/>
      <c r="JPU8" s="808"/>
      <c r="JPV8" s="808"/>
      <c r="JPW8" s="808"/>
      <c r="JPX8" s="808"/>
      <c r="JPY8" s="808"/>
      <c r="JPZ8" s="808"/>
      <c r="JQA8" s="808"/>
      <c r="JQB8" s="808"/>
      <c r="JQC8" s="808"/>
      <c r="JQD8" s="808"/>
      <c r="JQE8" s="808"/>
      <c r="JQF8" s="808"/>
      <c r="JQG8" s="808"/>
      <c r="JQH8" s="808"/>
      <c r="JQI8" s="808"/>
      <c r="JQJ8" s="808"/>
      <c r="JQK8" s="808"/>
      <c r="JQL8" s="808"/>
      <c r="JQM8" s="808"/>
      <c r="JQN8" s="808"/>
      <c r="JQO8" s="808"/>
      <c r="JQP8" s="808"/>
      <c r="JQQ8" s="808"/>
      <c r="JQR8" s="808"/>
      <c r="JQS8" s="808"/>
      <c r="JQT8" s="808"/>
      <c r="JQU8" s="808"/>
      <c r="JQV8" s="808"/>
      <c r="JQW8" s="808"/>
      <c r="JQX8" s="808"/>
      <c r="JQY8" s="808"/>
      <c r="JQZ8" s="808"/>
      <c r="JRA8" s="808"/>
      <c r="JRB8" s="808"/>
      <c r="JRC8" s="808"/>
      <c r="JRD8" s="808"/>
      <c r="JRE8" s="808"/>
      <c r="JRF8" s="808"/>
      <c r="JRG8" s="808"/>
      <c r="JRH8" s="808"/>
      <c r="JRI8" s="808"/>
      <c r="JRJ8" s="808"/>
      <c r="JRK8" s="808"/>
      <c r="JRL8" s="808"/>
      <c r="JRM8" s="808"/>
      <c r="JRN8" s="808"/>
      <c r="JRO8" s="808"/>
      <c r="JRP8" s="808"/>
      <c r="JRQ8" s="808"/>
      <c r="JRR8" s="808"/>
      <c r="JRS8" s="808"/>
      <c r="JRT8" s="808"/>
      <c r="JRU8" s="808"/>
      <c r="JRV8" s="808"/>
      <c r="JRW8" s="808"/>
      <c r="JRX8" s="808"/>
      <c r="JRY8" s="808"/>
      <c r="JRZ8" s="808"/>
      <c r="JSA8" s="808"/>
      <c r="JSB8" s="808"/>
      <c r="JSC8" s="808"/>
      <c r="JSD8" s="808"/>
      <c r="JSE8" s="808"/>
      <c r="JSF8" s="808"/>
      <c r="JSG8" s="808"/>
      <c r="JSH8" s="808"/>
      <c r="JSI8" s="808"/>
      <c r="JSJ8" s="808"/>
      <c r="JSK8" s="808"/>
      <c r="JSL8" s="808"/>
      <c r="JSM8" s="808"/>
      <c r="JSN8" s="808"/>
      <c r="JSO8" s="808"/>
      <c r="JSP8" s="808"/>
      <c r="JSQ8" s="808"/>
      <c r="JSR8" s="808"/>
      <c r="JSS8" s="808"/>
      <c r="JST8" s="808"/>
      <c r="JSU8" s="808"/>
      <c r="JSV8" s="808"/>
      <c r="JSW8" s="808"/>
      <c r="JSX8" s="808"/>
      <c r="JSY8" s="808"/>
      <c r="JSZ8" s="808"/>
      <c r="JTA8" s="808"/>
      <c r="JTB8" s="808"/>
      <c r="JTC8" s="808"/>
      <c r="JTD8" s="808"/>
      <c r="JTE8" s="808"/>
      <c r="JTF8" s="808"/>
      <c r="JTG8" s="808"/>
      <c r="JTH8" s="808"/>
      <c r="JTI8" s="808"/>
      <c r="JTJ8" s="808"/>
      <c r="JTK8" s="808"/>
      <c r="JTL8" s="808"/>
      <c r="JTM8" s="808"/>
      <c r="JTN8" s="808"/>
      <c r="JTO8" s="808"/>
      <c r="JTP8" s="808"/>
      <c r="JTQ8" s="808"/>
      <c r="JTR8" s="808"/>
      <c r="JTS8" s="808"/>
      <c r="JTT8" s="808"/>
      <c r="JTU8" s="808"/>
      <c r="JTV8" s="808"/>
      <c r="JTW8" s="808"/>
      <c r="JTX8" s="808"/>
      <c r="JTY8" s="808"/>
      <c r="JTZ8" s="808"/>
      <c r="JUA8" s="808"/>
      <c r="JUB8" s="808"/>
      <c r="JUC8" s="808"/>
      <c r="JUD8" s="808"/>
      <c r="JUE8" s="808"/>
      <c r="JUF8" s="808"/>
      <c r="JUG8" s="808"/>
      <c r="JUH8" s="808"/>
      <c r="JUI8" s="808"/>
      <c r="JUJ8" s="808"/>
      <c r="JUK8" s="808"/>
      <c r="JUL8" s="808"/>
      <c r="JUM8" s="808"/>
      <c r="JUN8" s="808"/>
      <c r="JUO8" s="808"/>
      <c r="JUP8" s="808"/>
      <c r="JUQ8" s="808"/>
      <c r="JUR8" s="808"/>
      <c r="JUS8" s="808"/>
      <c r="JUT8" s="808"/>
      <c r="JUU8" s="808"/>
      <c r="JUV8" s="808"/>
      <c r="JUW8" s="808"/>
      <c r="JUX8" s="808"/>
      <c r="JUY8" s="808"/>
      <c r="JUZ8" s="808"/>
      <c r="JVA8" s="808"/>
      <c r="JVB8" s="808"/>
      <c r="JVC8" s="808"/>
      <c r="JVD8" s="808"/>
      <c r="JVE8" s="808"/>
      <c r="JVF8" s="808"/>
      <c r="JVG8" s="808"/>
      <c r="JVH8" s="808"/>
      <c r="JVI8" s="808"/>
      <c r="JVJ8" s="808"/>
      <c r="JVK8" s="808"/>
      <c r="JVL8" s="808"/>
      <c r="JVM8" s="808"/>
      <c r="JVN8" s="808"/>
      <c r="JVO8" s="808"/>
      <c r="JVP8" s="808"/>
      <c r="JVQ8" s="808"/>
      <c r="JVR8" s="808"/>
      <c r="JVS8" s="808"/>
      <c r="JVT8" s="808"/>
      <c r="JVU8" s="808"/>
      <c r="JVV8" s="808"/>
      <c r="JVW8" s="808"/>
      <c r="JVX8" s="808"/>
      <c r="JVY8" s="808"/>
      <c r="JVZ8" s="808"/>
      <c r="JWA8" s="808"/>
      <c r="JWB8" s="808"/>
      <c r="JWC8" s="808"/>
      <c r="JWD8" s="808"/>
      <c r="JWE8" s="808"/>
      <c r="JWF8" s="808"/>
      <c r="JWG8" s="808"/>
      <c r="JWH8" s="808"/>
      <c r="JWI8" s="808"/>
      <c r="JWJ8" s="808"/>
      <c r="JWK8" s="808"/>
      <c r="JWL8" s="808"/>
      <c r="JWM8" s="808"/>
      <c r="JWN8" s="808"/>
      <c r="JWO8" s="808"/>
      <c r="JWP8" s="808"/>
      <c r="JWQ8" s="808"/>
      <c r="JWR8" s="808"/>
      <c r="JWS8" s="808"/>
      <c r="JWT8" s="808"/>
      <c r="JWU8" s="808"/>
      <c r="JWV8" s="808"/>
      <c r="JWW8" s="808"/>
      <c r="JWX8" s="808"/>
      <c r="JWY8" s="808"/>
      <c r="JWZ8" s="808"/>
      <c r="JXA8" s="808"/>
      <c r="JXB8" s="808"/>
      <c r="JXC8" s="808"/>
      <c r="JXD8" s="808"/>
      <c r="JXE8" s="808"/>
      <c r="JXF8" s="808"/>
      <c r="JXG8" s="808"/>
      <c r="JXH8" s="808"/>
      <c r="JXI8" s="808"/>
      <c r="JXJ8" s="808"/>
      <c r="JXK8" s="808"/>
      <c r="JXL8" s="808"/>
      <c r="JXM8" s="808"/>
      <c r="JXN8" s="808"/>
      <c r="JXO8" s="808"/>
      <c r="JXP8" s="808"/>
      <c r="JXQ8" s="808"/>
      <c r="JXR8" s="808"/>
      <c r="JXS8" s="808"/>
      <c r="JXT8" s="808"/>
      <c r="JXU8" s="808"/>
      <c r="JXV8" s="808"/>
      <c r="JXW8" s="808"/>
      <c r="JXX8" s="808"/>
      <c r="JXY8" s="808"/>
      <c r="JXZ8" s="808"/>
      <c r="JYA8" s="808"/>
      <c r="JYB8" s="808"/>
      <c r="JYC8" s="808"/>
      <c r="JYD8" s="808"/>
      <c r="JYE8" s="808"/>
      <c r="JYF8" s="808"/>
      <c r="JYG8" s="808"/>
      <c r="JYH8" s="808"/>
      <c r="JYI8" s="808"/>
      <c r="JYJ8" s="808"/>
      <c r="JYK8" s="808"/>
      <c r="JYL8" s="808"/>
      <c r="JYM8" s="808"/>
      <c r="JYN8" s="808"/>
      <c r="JYO8" s="808"/>
      <c r="JYP8" s="808"/>
      <c r="JYQ8" s="808"/>
      <c r="JYR8" s="808"/>
      <c r="JYS8" s="808"/>
      <c r="JYT8" s="808"/>
      <c r="JYU8" s="808"/>
      <c r="JYV8" s="808"/>
      <c r="JYW8" s="808"/>
      <c r="JYX8" s="808"/>
      <c r="JYY8" s="808"/>
      <c r="JYZ8" s="808"/>
      <c r="JZA8" s="808"/>
      <c r="JZB8" s="808"/>
      <c r="JZC8" s="808"/>
      <c r="JZD8" s="808"/>
      <c r="JZE8" s="808"/>
      <c r="JZF8" s="808"/>
      <c r="JZG8" s="808"/>
      <c r="JZH8" s="808"/>
      <c r="JZI8" s="808"/>
      <c r="JZJ8" s="808"/>
      <c r="JZK8" s="808"/>
      <c r="JZL8" s="808"/>
      <c r="JZM8" s="808"/>
      <c r="JZN8" s="808"/>
      <c r="JZO8" s="808"/>
      <c r="JZP8" s="808"/>
      <c r="JZQ8" s="808"/>
      <c r="JZR8" s="808"/>
      <c r="JZS8" s="808"/>
      <c r="JZT8" s="808"/>
      <c r="JZU8" s="808"/>
      <c r="JZV8" s="808"/>
      <c r="JZW8" s="808"/>
      <c r="JZX8" s="808"/>
      <c r="JZY8" s="808"/>
      <c r="JZZ8" s="808"/>
      <c r="KAA8" s="808"/>
      <c r="KAB8" s="808"/>
      <c r="KAC8" s="808"/>
      <c r="KAD8" s="808"/>
      <c r="KAE8" s="808"/>
      <c r="KAF8" s="808"/>
      <c r="KAG8" s="808"/>
      <c r="KAH8" s="808"/>
      <c r="KAI8" s="808"/>
      <c r="KAJ8" s="808"/>
      <c r="KAK8" s="808"/>
      <c r="KAL8" s="808"/>
      <c r="KAM8" s="808"/>
      <c r="KAN8" s="808"/>
      <c r="KAO8" s="808"/>
      <c r="KAP8" s="808"/>
      <c r="KAQ8" s="808"/>
      <c r="KAR8" s="808"/>
      <c r="KAS8" s="808"/>
      <c r="KAT8" s="808"/>
      <c r="KAU8" s="808"/>
      <c r="KAV8" s="808"/>
      <c r="KAW8" s="808"/>
      <c r="KAX8" s="808"/>
      <c r="KAY8" s="808"/>
      <c r="KAZ8" s="808"/>
      <c r="KBA8" s="808"/>
      <c r="KBB8" s="808"/>
      <c r="KBC8" s="808"/>
      <c r="KBD8" s="808"/>
      <c r="KBE8" s="808"/>
      <c r="KBF8" s="808"/>
      <c r="KBG8" s="808"/>
      <c r="KBH8" s="808"/>
      <c r="KBI8" s="808"/>
      <c r="KBJ8" s="808"/>
      <c r="KBK8" s="808"/>
      <c r="KBL8" s="808"/>
      <c r="KBM8" s="808"/>
      <c r="KBN8" s="808"/>
      <c r="KBO8" s="808"/>
      <c r="KBP8" s="808"/>
      <c r="KBQ8" s="808"/>
      <c r="KBR8" s="808"/>
      <c r="KBS8" s="808"/>
      <c r="KBT8" s="808"/>
      <c r="KBU8" s="808"/>
      <c r="KBV8" s="808"/>
      <c r="KBW8" s="808"/>
      <c r="KBX8" s="808"/>
      <c r="KBY8" s="808"/>
      <c r="KBZ8" s="808"/>
      <c r="KCA8" s="808"/>
      <c r="KCB8" s="808"/>
      <c r="KCC8" s="808"/>
      <c r="KCD8" s="808"/>
      <c r="KCE8" s="808"/>
      <c r="KCF8" s="808"/>
      <c r="KCG8" s="808"/>
      <c r="KCH8" s="808"/>
      <c r="KCI8" s="808"/>
      <c r="KCJ8" s="808"/>
      <c r="KCK8" s="808"/>
      <c r="KCL8" s="808"/>
      <c r="KCM8" s="808"/>
      <c r="KCN8" s="808"/>
      <c r="KCO8" s="808"/>
      <c r="KCP8" s="808"/>
      <c r="KCQ8" s="808"/>
      <c r="KCR8" s="808"/>
      <c r="KCS8" s="808"/>
      <c r="KCT8" s="808"/>
      <c r="KCU8" s="808"/>
      <c r="KCV8" s="808"/>
      <c r="KCW8" s="808"/>
      <c r="KCX8" s="808"/>
      <c r="KCY8" s="808"/>
      <c r="KCZ8" s="808"/>
      <c r="KDA8" s="808"/>
      <c r="KDB8" s="808"/>
      <c r="KDC8" s="808"/>
      <c r="KDD8" s="808"/>
      <c r="KDE8" s="808"/>
      <c r="KDF8" s="808"/>
      <c r="KDG8" s="808"/>
      <c r="KDH8" s="808"/>
      <c r="KDI8" s="808"/>
      <c r="KDJ8" s="808"/>
      <c r="KDK8" s="808"/>
      <c r="KDL8" s="808"/>
      <c r="KDM8" s="808"/>
      <c r="KDN8" s="808"/>
      <c r="KDO8" s="808"/>
      <c r="KDP8" s="808"/>
      <c r="KDQ8" s="808"/>
      <c r="KDR8" s="808"/>
      <c r="KDS8" s="808"/>
      <c r="KDT8" s="808"/>
      <c r="KDU8" s="808"/>
      <c r="KDV8" s="808"/>
      <c r="KDW8" s="808"/>
      <c r="KDX8" s="808"/>
      <c r="KDY8" s="808"/>
      <c r="KDZ8" s="808"/>
      <c r="KEA8" s="808"/>
      <c r="KEB8" s="808"/>
      <c r="KEC8" s="808"/>
      <c r="KED8" s="808"/>
      <c r="KEE8" s="808"/>
      <c r="KEF8" s="808"/>
      <c r="KEG8" s="808"/>
      <c r="KEH8" s="808"/>
      <c r="KEI8" s="808"/>
      <c r="KEJ8" s="808"/>
      <c r="KEK8" s="808"/>
      <c r="KEL8" s="808"/>
      <c r="KEM8" s="808"/>
      <c r="KEN8" s="808"/>
      <c r="KEO8" s="808"/>
      <c r="KEP8" s="808"/>
      <c r="KEQ8" s="808"/>
      <c r="KER8" s="808"/>
      <c r="KES8" s="808"/>
      <c r="KET8" s="808"/>
      <c r="KEU8" s="808"/>
      <c r="KEV8" s="808"/>
      <c r="KEW8" s="808"/>
      <c r="KEX8" s="808"/>
      <c r="KEY8" s="808"/>
      <c r="KEZ8" s="808"/>
      <c r="KFA8" s="808"/>
      <c r="KFB8" s="808"/>
      <c r="KFC8" s="808"/>
      <c r="KFD8" s="808"/>
      <c r="KFE8" s="808"/>
      <c r="KFF8" s="808"/>
      <c r="KFG8" s="808"/>
      <c r="KFH8" s="808"/>
      <c r="KFI8" s="808"/>
      <c r="KFJ8" s="808"/>
      <c r="KFK8" s="808"/>
      <c r="KFL8" s="808"/>
      <c r="KFM8" s="808"/>
      <c r="KFN8" s="808"/>
      <c r="KFO8" s="808"/>
      <c r="KFP8" s="808"/>
      <c r="KFQ8" s="808"/>
      <c r="KFR8" s="808"/>
      <c r="KFS8" s="808"/>
      <c r="KFT8" s="808"/>
      <c r="KFU8" s="808"/>
      <c r="KFV8" s="808"/>
      <c r="KFW8" s="808"/>
      <c r="KFX8" s="808"/>
      <c r="KFY8" s="808"/>
      <c r="KFZ8" s="808"/>
      <c r="KGA8" s="808"/>
      <c r="KGB8" s="808"/>
      <c r="KGC8" s="808"/>
      <c r="KGD8" s="808"/>
      <c r="KGE8" s="808"/>
      <c r="KGF8" s="808"/>
      <c r="KGG8" s="808"/>
      <c r="KGH8" s="808"/>
      <c r="KGI8" s="808"/>
      <c r="KGJ8" s="808"/>
      <c r="KGK8" s="808"/>
      <c r="KGL8" s="808"/>
      <c r="KGM8" s="808"/>
      <c r="KGN8" s="808"/>
      <c r="KGO8" s="808"/>
      <c r="KGP8" s="808"/>
      <c r="KGQ8" s="808"/>
      <c r="KGR8" s="808"/>
      <c r="KGS8" s="808"/>
      <c r="KGT8" s="808"/>
      <c r="KGU8" s="808"/>
      <c r="KGV8" s="808"/>
      <c r="KGW8" s="808"/>
      <c r="KGX8" s="808"/>
      <c r="KGY8" s="808"/>
      <c r="KGZ8" s="808"/>
      <c r="KHA8" s="808"/>
      <c r="KHB8" s="808"/>
      <c r="KHC8" s="808"/>
      <c r="KHD8" s="808"/>
      <c r="KHE8" s="808"/>
      <c r="KHF8" s="808"/>
      <c r="KHG8" s="808"/>
      <c r="KHH8" s="808"/>
      <c r="KHI8" s="808"/>
      <c r="KHJ8" s="808"/>
      <c r="KHK8" s="808"/>
      <c r="KHL8" s="808"/>
      <c r="KHM8" s="808"/>
      <c r="KHN8" s="808"/>
      <c r="KHO8" s="808"/>
      <c r="KHP8" s="808"/>
      <c r="KHQ8" s="808"/>
      <c r="KHR8" s="808"/>
      <c r="KHS8" s="808"/>
      <c r="KHT8" s="808"/>
      <c r="KHU8" s="808"/>
      <c r="KHV8" s="808"/>
      <c r="KHW8" s="808"/>
      <c r="KHX8" s="808"/>
      <c r="KHY8" s="808"/>
      <c r="KHZ8" s="808"/>
      <c r="KIA8" s="808"/>
      <c r="KIB8" s="808"/>
      <c r="KIC8" s="808"/>
      <c r="KID8" s="808"/>
      <c r="KIE8" s="808"/>
      <c r="KIF8" s="808"/>
      <c r="KIG8" s="808"/>
      <c r="KIH8" s="808"/>
      <c r="KII8" s="808"/>
      <c r="KIJ8" s="808"/>
      <c r="KIK8" s="808"/>
      <c r="KIL8" s="808"/>
      <c r="KIM8" s="808"/>
      <c r="KIN8" s="808"/>
      <c r="KIO8" s="808"/>
      <c r="KIP8" s="808"/>
      <c r="KIQ8" s="808"/>
      <c r="KIR8" s="808"/>
      <c r="KIS8" s="808"/>
      <c r="KIT8" s="808"/>
      <c r="KIU8" s="808"/>
      <c r="KIV8" s="808"/>
      <c r="KIW8" s="808"/>
      <c r="KIX8" s="808"/>
      <c r="KIY8" s="808"/>
      <c r="KIZ8" s="808"/>
      <c r="KJA8" s="808"/>
      <c r="KJB8" s="808"/>
      <c r="KJC8" s="808"/>
      <c r="KJD8" s="808"/>
      <c r="KJE8" s="808"/>
      <c r="KJF8" s="808"/>
      <c r="KJG8" s="808"/>
      <c r="KJH8" s="808"/>
      <c r="KJI8" s="808"/>
      <c r="KJJ8" s="808"/>
      <c r="KJK8" s="808"/>
      <c r="KJL8" s="808"/>
      <c r="KJM8" s="808"/>
      <c r="KJN8" s="808"/>
      <c r="KJO8" s="808"/>
      <c r="KJP8" s="808"/>
      <c r="KJQ8" s="808"/>
      <c r="KJR8" s="808"/>
      <c r="KJS8" s="808"/>
      <c r="KJT8" s="808"/>
      <c r="KJU8" s="808"/>
      <c r="KJV8" s="808"/>
      <c r="KJW8" s="808"/>
      <c r="KJX8" s="808"/>
      <c r="KJY8" s="808"/>
      <c r="KJZ8" s="808"/>
      <c r="KKA8" s="808"/>
      <c r="KKB8" s="808"/>
      <c r="KKC8" s="808"/>
      <c r="KKD8" s="808"/>
      <c r="KKE8" s="808"/>
      <c r="KKF8" s="808"/>
      <c r="KKG8" s="808"/>
      <c r="KKH8" s="808"/>
      <c r="KKI8" s="808"/>
      <c r="KKJ8" s="808"/>
      <c r="KKK8" s="808"/>
      <c r="KKL8" s="808"/>
      <c r="KKM8" s="808"/>
      <c r="KKN8" s="808"/>
      <c r="KKO8" s="808"/>
      <c r="KKP8" s="808"/>
      <c r="KKQ8" s="808"/>
      <c r="KKR8" s="808"/>
      <c r="KKS8" s="808"/>
      <c r="KKT8" s="808"/>
      <c r="KKU8" s="808"/>
      <c r="KKV8" s="808"/>
      <c r="KKW8" s="808"/>
      <c r="KKX8" s="808"/>
      <c r="KKY8" s="808"/>
      <c r="KKZ8" s="808"/>
      <c r="KLA8" s="808"/>
      <c r="KLB8" s="808"/>
      <c r="KLC8" s="808"/>
      <c r="KLD8" s="808"/>
      <c r="KLE8" s="808"/>
      <c r="KLF8" s="808"/>
      <c r="KLG8" s="808"/>
      <c r="KLH8" s="808"/>
      <c r="KLI8" s="808"/>
      <c r="KLJ8" s="808"/>
      <c r="KLK8" s="808"/>
      <c r="KLL8" s="808"/>
      <c r="KLM8" s="808"/>
      <c r="KLN8" s="808"/>
      <c r="KLO8" s="808"/>
      <c r="KLP8" s="808"/>
      <c r="KLQ8" s="808"/>
      <c r="KLR8" s="808"/>
      <c r="KLS8" s="808"/>
      <c r="KLT8" s="808"/>
      <c r="KLU8" s="808"/>
      <c r="KLV8" s="808"/>
      <c r="KLW8" s="808"/>
      <c r="KLX8" s="808"/>
      <c r="KLY8" s="808"/>
      <c r="KLZ8" s="808"/>
      <c r="KMA8" s="808"/>
      <c r="KMB8" s="808"/>
      <c r="KMC8" s="808"/>
      <c r="KMD8" s="808"/>
      <c r="KME8" s="808"/>
      <c r="KMF8" s="808"/>
      <c r="KMG8" s="808"/>
      <c r="KMH8" s="808"/>
      <c r="KMI8" s="808"/>
      <c r="KMJ8" s="808"/>
      <c r="KMK8" s="808"/>
      <c r="KML8" s="808"/>
      <c r="KMM8" s="808"/>
      <c r="KMN8" s="808"/>
      <c r="KMO8" s="808"/>
      <c r="KMP8" s="808"/>
      <c r="KMQ8" s="808"/>
      <c r="KMR8" s="808"/>
      <c r="KMS8" s="808"/>
      <c r="KMT8" s="808"/>
      <c r="KMU8" s="808"/>
      <c r="KMV8" s="808"/>
      <c r="KMW8" s="808"/>
      <c r="KMX8" s="808"/>
      <c r="KMY8" s="808"/>
      <c r="KMZ8" s="808"/>
      <c r="KNA8" s="808"/>
      <c r="KNB8" s="808"/>
      <c r="KNC8" s="808"/>
      <c r="KND8" s="808"/>
      <c r="KNE8" s="808"/>
      <c r="KNF8" s="808"/>
      <c r="KNG8" s="808"/>
      <c r="KNH8" s="808"/>
      <c r="KNI8" s="808"/>
      <c r="KNJ8" s="808"/>
      <c r="KNK8" s="808"/>
      <c r="KNL8" s="808"/>
      <c r="KNM8" s="808"/>
      <c r="KNN8" s="808"/>
      <c r="KNO8" s="808"/>
      <c r="KNP8" s="808"/>
      <c r="KNQ8" s="808"/>
      <c r="KNR8" s="808"/>
      <c r="KNS8" s="808"/>
      <c r="KNT8" s="808"/>
      <c r="KNU8" s="808"/>
      <c r="KNV8" s="808"/>
      <c r="KNW8" s="808"/>
      <c r="KNX8" s="808"/>
      <c r="KNY8" s="808"/>
      <c r="KNZ8" s="808"/>
      <c r="KOA8" s="808"/>
      <c r="KOB8" s="808"/>
      <c r="KOC8" s="808"/>
      <c r="KOD8" s="808"/>
      <c r="KOE8" s="808"/>
      <c r="KOF8" s="808"/>
      <c r="KOG8" s="808"/>
      <c r="KOH8" s="808"/>
      <c r="KOI8" s="808"/>
      <c r="KOJ8" s="808"/>
      <c r="KOK8" s="808"/>
      <c r="KOL8" s="808"/>
      <c r="KOM8" s="808"/>
      <c r="KON8" s="808"/>
      <c r="KOO8" s="808"/>
      <c r="KOP8" s="808"/>
      <c r="KOQ8" s="808"/>
      <c r="KOR8" s="808"/>
      <c r="KOS8" s="808"/>
      <c r="KOT8" s="808"/>
      <c r="KOU8" s="808"/>
      <c r="KOV8" s="808"/>
      <c r="KOW8" s="808"/>
      <c r="KOX8" s="808"/>
      <c r="KOY8" s="808"/>
      <c r="KOZ8" s="808"/>
      <c r="KPA8" s="808"/>
      <c r="KPB8" s="808"/>
      <c r="KPC8" s="808"/>
      <c r="KPD8" s="808"/>
      <c r="KPE8" s="808"/>
      <c r="KPF8" s="808"/>
      <c r="KPG8" s="808"/>
      <c r="KPH8" s="808"/>
      <c r="KPI8" s="808"/>
      <c r="KPJ8" s="808"/>
      <c r="KPK8" s="808"/>
      <c r="KPL8" s="808"/>
      <c r="KPM8" s="808"/>
      <c r="KPN8" s="808"/>
      <c r="KPO8" s="808"/>
      <c r="KPP8" s="808"/>
      <c r="KPQ8" s="808"/>
      <c r="KPR8" s="808"/>
      <c r="KPS8" s="808"/>
      <c r="KPT8" s="808"/>
      <c r="KPU8" s="808"/>
      <c r="KPV8" s="808"/>
      <c r="KPW8" s="808"/>
      <c r="KPX8" s="808"/>
      <c r="KPY8" s="808"/>
      <c r="KPZ8" s="808"/>
      <c r="KQA8" s="808"/>
      <c r="KQB8" s="808"/>
      <c r="KQC8" s="808"/>
      <c r="KQD8" s="808"/>
      <c r="KQE8" s="808"/>
      <c r="KQF8" s="808"/>
      <c r="KQG8" s="808"/>
      <c r="KQH8" s="808"/>
      <c r="KQI8" s="808"/>
      <c r="KQJ8" s="808"/>
      <c r="KQK8" s="808"/>
      <c r="KQL8" s="808"/>
      <c r="KQM8" s="808"/>
      <c r="KQN8" s="808"/>
      <c r="KQO8" s="808"/>
      <c r="KQP8" s="808"/>
      <c r="KQQ8" s="808"/>
      <c r="KQR8" s="808"/>
      <c r="KQS8" s="808"/>
      <c r="KQT8" s="808"/>
      <c r="KQU8" s="808"/>
      <c r="KQV8" s="808"/>
      <c r="KQW8" s="808"/>
      <c r="KQX8" s="808"/>
      <c r="KQY8" s="808"/>
      <c r="KQZ8" s="808"/>
      <c r="KRA8" s="808"/>
      <c r="KRB8" s="808"/>
      <c r="KRC8" s="808"/>
      <c r="KRD8" s="808"/>
      <c r="KRE8" s="808"/>
      <c r="KRF8" s="808"/>
      <c r="KRG8" s="808"/>
      <c r="KRH8" s="808"/>
      <c r="KRI8" s="808"/>
      <c r="KRJ8" s="808"/>
      <c r="KRK8" s="808"/>
      <c r="KRL8" s="808"/>
      <c r="KRM8" s="808"/>
      <c r="KRN8" s="808"/>
      <c r="KRO8" s="808"/>
      <c r="KRP8" s="808"/>
      <c r="KRQ8" s="808"/>
      <c r="KRR8" s="808"/>
      <c r="KRS8" s="808"/>
      <c r="KRT8" s="808"/>
      <c r="KRU8" s="808"/>
      <c r="KRV8" s="808"/>
      <c r="KRW8" s="808"/>
      <c r="KRX8" s="808"/>
      <c r="KRY8" s="808"/>
      <c r="KRZ8" s="808"/>
      <c r="KSA8" s="808"/>
      <c r="KSB8" s="808"/>
      <c r="KSC8" s="808"/>
      <c r="KSD8" s="808"/>
      <c r="KSE8" s="808"/>
      <c r="KSF8" s="808"/>
      <c r="KSG8" s="808"/>
      <c r="KSH8" s="808"/>
      <c r="KSI8" s="808"/>
      <c r="KSJ8" s="808"/>
      <c r="KSK8" s="808"/>
      <c r="KSL8" s="808"/>
      <c r="KSM8" s="808"/>
      <c r="KSN8" s="808"/>
      <c r="KSO8" s="808"/>
      <c r="KSP8" s="808"/>
      <c r="KSQ8" s="808"/>
      <c r="KSR8" s="808"/>
      <c r="KSS8" s="808"/>
      <c r="KST8" s="808"/>
      <c r="KSU8" s="808"/>
      <c r="KSV8" s="808"/>
      <c r="KSW8" s="808"/>
      <c r="KSX8" s="808"/>
      <c r="KSY8" s="808"/>
      <c r="KSZ8" s="808"/>
      <c r="KTA8" s="808"/>
      <c r="KTB8" s="808"/>
      <c r="KTC8" s="808"/>
      <c r="KTD8" s="808"/>
      <c r="KTE8" s="808"/>
      <c r="KTF8" s="808"/>
      <c r="KTG8" s="808"/>
      <c r="KTH8" s="808"/>
      <c r="KTI8" s="808"/>
      <c r="KTJ8" s="808"/>
      <c r="KTK8" s="808"/>
      <c r="KTL8" s="808"/>
      <c r="KTM8" s="808"/>
      <c r="KTN8" s="808"/>
      <c r="KTO8" s="808"/>
      <c r="KTP8" s="808"/>
      <c r="KTQ8" s="808"/>
      <c r="KTR8" s="808"/>
      <c r="KTS8" s="808"/>
      <c r="KTT8" s="808"/>
      <c r="KTU8" s="808"/>
      <c r="KTV8" s="808"/>
      <c r="KTW8" s="808"/>
      <c r="KTX8" s="808"/>
      <c r="KTY8" s="808"/>
      <c r="KTZ8" s="808"/>
      <c r="KUA8" s="808"/>
      <c r="KUB8" s="808"/>
      <c r="KUC8" s="808"/>
      <c r="KUD8" s="808"/>
      <c r="KUE8" s="808"/>
      <c r="KUF8" s="808"/>
      <c r="KUG8" s="808"/>
      <c r="KUH8" s="808"/>
      <c r="KUI8" s="808"/>
      <c r="KUJ8" s="808"/>
      <c r="KUK8" s="808"/>
      <c r="KUL8" s="808"/>
      <c r="KUM8" s="808"/>
      <c r="KUN8" s="808"/>
      <c r="KUO8" s="808"/>
      <c r="KUP8" s="808"/>
      <c r="KUQ8" s="808"/>
      <c r="KUR8" s="808"/>
      <c r="KUS8" s="808"/>
      <c r="KUT8" s="808"/>
      <c r="KUU8" s="808"/>
      <c r="KUV8" s="808"/>
      <c r="KUW8" s="808"/>
      <c r="KUX8" s="808"/>
      <c r="KUY8" s="808"/>
      <c r="KUZ8" s="808"/>
      <c r="KVA8" s="808"/>
      <c r="KVB8" s="808"/>
      <c r="KVC8" s="808"/>
      <c r="KVD8" s="808"/>
      <c r="KVE8" s="808"/>
      <c r="KVF8" s="808"/>
      <c r="KVG8" s="808"/>
      <c r="KVH8" s="808"/>
      <c r="KVI8" s="808"/>
      <c r="KVJ8" s="808"/>
      <c r="KVK8" s="808"/>
      <c r="KVL8" s="808"/>
      <c r="KVM8" s="808"/>
      <c r="KVN8" s="808"/>
      <c r="KVO8" s="808"/>
      <c r="KVP8" s="808"/>
      <c r="KVQ8" s="808"/>
      <c r="KVR8" s="808"/>
      <c r="KVS8" s="808"/>
      <c r="KVT8" s="808"/>
      <c r="KVU8" s="808"/>
      <c r="KVV8" s="808"/>
      <c r="KVW8" s="808"/>
      <c r="KVX8" s="808"/>
      <c r="KVY8" s="808"/>
      <c r="KVZ8" s="808"/>
      <c r="KWA8" s="808"/>
      <c r="KWB8" s="808"/>
      <c r="KWC8" s="808"/>
      <c r="KWD8" s="808"/>
      <c r="KWE8" s="808"/>
      <c r="KWF8" s="808"/>
      <c r="KWG8" s="808"/>
      <c r="KWH8" s="808"/>
      <c r="KWI8" s="808"/>
      <c r="KWJ8" s="808"/>
      <c r="KWK8" s="808"/>
      <c r="KWL8" s="808"/>
      <c r="KWM8" s="808"/>
      <c r="KWN8" s="808"/>
      <c r="KWO8" s="808"/>
      <c r="KWP8" s="808"/>
      <c r="KWQ8" s="808"/>
      <c r="KWR8" s="808"/>
      <c r="KWS8" s="808"/>
      <c r="KWT8" s="808"/>
      <c r="KWU8" s="808"/>
      <c r="KWV8" s="808"/>
      <c r="KWW8" s="808"/>
      <c r="KWX8" s="808"/>
      <c r="KWY8" s="808"/>
      <c r="KWZ8" s="808"/>
      <c r="KXA8" s="808"/>
      <c r="KXB8" s="808"/>
      <c r="KXC8" s="808"/>
      <c r="KXD8" s="808"/>
      <c r="KXE8" s="808"/>
      <c r="KXF8" s="808"/>
      <c r="KXG8" s="808"/>
      <c r="KXH8" s="808"/>
      <c r="KXI8" s="808"/>
      <c r="KXJ8" s="808"/>
      <c r="KXK8" s="808"/>
      <c r="KXL8" s="808"/>
      <c r="KXM8" s="808"/>
      <c r="KXN8" s="808"/>
      <c r="KXO8" s="808"/>
      <c r="KXP8" s="808"/>
      <c r="KXQ8" s="808"/>
      <c r="KXR8" s="808"/>
      <c r="KXS8" s="808"/>
      <c r="KXT8" s="808"/>
      <c r="KXU8" s="808"/>
      <c r="KXV8" s="808"/>
      <c r="KXW8" s="808"/>
      <c r="KXX8" s="808"/>
      <c r="KXY8" s="808"/>
      <c r="KXZ8" s="808"/>
      <c r="KYA8" s="808"/>
      <c r="KYB8" s="808"/>
      <c r="KYC8" s="808"/>
      <c r="KYD8" s="808"/>
      <c r="KYE8" s="808"/>
      <c r="KYF8" s="808"/>
      <c r="KYG8" s="808"/>
      <c r="KYH8" s="808"/>
      <c r="KYI8" s="808"/>
      <c r="KYJ8" s="808"/>
      <c r="KYK8" s="808"/>
      <c r="KYL8" s="808"/>
      <c r="KYM8" s="808"/>
      <c r="KYN8" s="808"/>
      <c r="KYO8" s="808"/>
      <c r="KYP8" s="808"/>
      <c r="KYQ8" s="808"/>
      <c r="KYR8" s="808"/>
      <c r="KYS8" s="808"/>
      <c r="KYT8" s="808"/>
      <c r="KYU8" s="808"/>
      <c r="KYV8" s="808"/>
      <c r="KYW8" s="808"/>
      <c r="KYX8" s="808"/>
      <c r="KYY8" s="808"/>
      <c r="KYZ8" s="808"/>
      <c r="KZA8" s="808"/>
      <c r="KZB8" s="808"/>
      <c r="KZC8" s="808"/>
      <c r="KZD8" s="808"/>
      <c r="KZE8" s="808"/>
      <c r="KZF8" s="808"/>
      <c r="KZG8" s="808"/>
      <c r="KZH8" s="808"/>
      <c r="KZI8" s="808"/>
      <c r="KZJ8" s="808"/>
      <c r="KZK8" s="808"/>
      <c r="KZL8" s="808"/>
      <c r="KZM8" s="808"/>
      <c r="KZN8" s="808"/>
      <c r="KZO8" s="808"/>
      <c r="KZP8" s="808"/>
      <c r="KZQ8" s="808"/>
      <c r="KZR8" s="808"/>
      <c r="KZS8" s="808"/>
      <c r="KZT8" s="808"/>
      <c r="KZU8" s="808"/>
      <c r="KZV8" s="808"/>
      <c r="KZW8" s="808"/>
      <c r="KZX8" s="808"/>
      <c r="KZY8" s="808"/>
      <c r="KZZ8" s="808"/>
      <c r="LAA8" s="808"/>
      <c r="LAB8" s="808"/>
      <c r="LAC8" s="808"/>
      <c r="LAD8" s="808"/>
      <c r="LAE8" s="808"/>
      <c r="LAF8" s="808"/>
      <c r="LAG8" s="808"/>
      <c r="LAH8" s="808"/>
      <c r="LAI8" s="808"/>
      <c r="LAJ8" s="808"/>
      <c r="LAK8" s="808"/>
      <c r="LAL8" s="808"/>
      <c r="LAM8" s="808"/>
      <c r="LAN8" s="808"/>
      <c r="LAO8" s="808"/>
      <c r="LAP8" s="808"/>
      <c r="LAQ8" s="808"/>
      <c r="LAR8" s="808"/>
      <c r="LAS8" s="808"/>
      <c r="LAT8" s="808"/>
      <c r="LAU8" s="808"/>
      <c r="LAV8" s="808"/>
      <c r="LAW8" s="808"/>
      <c r="LAX8" s="808"/>
      <c r="LAY8" s="808"/>
      <c r="LAZ8" s="808"/>
      <c r="LBA8" s="808"/>
      <c r="LBB8" s="808"/>
      <c r="LBC8" s="808"/>
      <c r="LBD8" s="808"/>
      <c r="LBE8" s="808"/>
      <c r="LBF8" s="808"/>
      <c r="LBG8" s="808"/>
      <c r="LBH8" s="808"/>
      <c r="LBI8" s="808"/>
      <c r="LBJ8" s="808"/>
      <c r="LBK8" s="808"/>
      <c r="LBL8" s="808"/>
      <c r="LBM8" s="808"/>
      <c r="LBN8" s="808"/>
      <c r="LBO8" s="808"/>
      <c r="LBP8" s="808"/>
      <c r="LBQ8" s="808"/>
      <c r="LBR8" s="808"/>
      <c r="LBS8" s="808"/>
      <c r="LBT8" s="808"/>
      <c r="LBU8" s="808"/>
      <c r="LBV8" s="808"/>
      <c r="LBW8" s="808"/>
      <c r="LBX8" s="808"/>
      <c r="LBY8" s="808"/>
      <c r="LBZ8" s="808"/>
      <c r="LCA8" s="808"/>
      <c r="LCB8" s="808"/>
      <c r="LCC8" s="808"/>
      <c r="LCD8" s="808"/>
      <c r="LCE8" s="808"/>
      <c r="LCF8" s="808"/>
      <c r="LCG8" s="808"/>
      <c r="LCH8" s="808"/>
      <c r="LCI8" s="808"/>
      <c r="LCJ8" s="808"/>
      <c r="LCK8" s="808"/>
      <c r="LCL8" s="808"/>
      <c r="LCM8" s="808"/>
      <c r="LCN8" s="808"/>
      <c r="LCO8" s="808"/>
      <c r="LCP8" s="808"/>
      <c r="LCQ8" s="808"/>
      <c r="LCR8" s="808"/>
      <c r="LCS8" s="808"/>
      <c r="LCT8" s="808"/>
      <c r="LCU8" s="808"/>
      <c r="LCV8" s="808"/>
      <c r="LCW8" s="808"/>
      <c r="LCX8" s="808"/>
      <c r="LCY8" s="808"/>
      <c r="LCZ8" s="808"/>
      <c r="LDA8" s="808"/>
      <c r="LDB8" s="808"/>
      <c r="LDC8" s="808"/>
      <c r="LDD8" s="808"/>
      <c r="LDE8" s="808"/>
      <c r="LDF8" s="808"/>
      <c r="LDG8" s="808"/>
      <c r="LDH8" s="808"/>
      <c r="LDI8" s="808"/>
      <c r="LDJ8" s="808"/>
      <c r="LDK8" s="808"/>
      <c r="LDL8" s="808"/>
      <c r="LDM8" s="808"/>
      <c r="LDN8" s="808"/>
      <c r="LDO8" s="808"/>
      <c r="LDP8" s="808"/>
      <c r="LDQ8" s="808"/>
      <c r="LDR8" s="808"/>
      <c r="LDS8" s="808"/>
      <c r="LDT8" s="808"/>
      <c r="LDU8" s="808"/>
      <c r="LDV8" s="808"/>
      <c r="LDW8" s="808"/>
      <c r="LDX8" s="808"/>
      <c r="LDY8" s="808"/>
      <c r="LDZ8" s="808"/>
      <c r="LEA8" s="808"/>
      <c r="LEB8" s="808"/>
      <c r="LEC8" s="808"/>
      <c r="LED8" s="808"/>
      <c r="LEE8" s="808"/>
      <c r="LEF8" s="808"/>
      <c r="LEG8" s="808"/>
      <c r="LEH8" s="808"/>
      <c r="LEI8" s="808"/>
      <c r="LEJ8" s="808"/>
      <c r="LEK8" s="808"/>
      <c r="LEL8" s="808"/>
      <c r="LEM8" s="808"/>
      <c r="LEN8" s="808"/>
      <c r="LEO8" s="808"/>
      <c r="LEP8" s="808"/>
      <c r="LEQ8" s="808"/>
      <c r="LER8" s="808"/>
      <c r="LES8" s="808"/>
      <c r="LET8" s="808"/>
      <c r="LEU8" s="808"/>
      <c r="LEV8" s="808"/>
      <c r="LEW8" s="808"/>
      <c r="LEX8" s="808"/>
      <c r="LEY8" s="808"/>
      <c r="LEZ8" s="808"/>
      <c r="LFA8" s="808"/>
      <c r="LFB8" s="808"/>
      <c r="LFC8" s="808"/>
      <c r="LFD8" s="808"/>
      <c r="LFE8" s="808"/>
      <c r="LFF8" s="808"/>
      <c r="LFG8" s="808"/>
      <c r="LFH8" s="808"/>
      <c r="LFI8" s="808"/>
      <c r="LFJ8" s="808"/>
      <c r="LFK8" s="808"/>
      <c r="LFL8" s="808"/>
      <c r="LFM8" s="808"/>
      <c r="LFN8" s="808"/>
      <c r="LFO8" s="808"/>
      <c r="LFP8" s="808"/>
      <c r="LFQ8" s="808"/>
      <c r="LFR8" s="808"/>
      <c r="LFS8" s="808"/>
      <c r="LFT8" s="808"/>
      <c r="LFU8" s="808"/>
      <c r="LFV8" s="808"/>
      <c r="LFW8" s="808"/>
      <c r="LFX8" s="808"/>
      <c r="LFY8" s="808"/>
      <c r="LFZ8" s="808"/>
      <c r="LGA8" s="808"/>
      <c r="LGB8" s="808"/>
      <c r="LGC8" s="808"/>
      <c r="LGD8" s="808"/>
      <c r="LGE8" s="808"/>
      <c r="LGF8" s="808"/>
      <c r="LGG8" s="808"/>
      <c r="LGH8" s="808"/>
      <c r="LGI8" s="808"/>
      <c r="LGJ8" s="808"/>
      <c r="LGK8" s="808"/>
      <c r="LGL8" s="808"/>
      <c r="LGM8" s="808"/>
      <c r="LGN8" s="808"/>
      <c r="LGO8" s="808"/>
      <c r="LGP8" s="808"/>
      <c r="LGQ8" s="808"/>
      <c r="LGR8" s="808"/>
      <c r="LGS8" s="808"/>
      <c r="LGT8" s="808"/>
      <c r="LGU8" s="808"/>
      <c r="LGV8" s="808"/>
      <c r="LGW8" s="808"/>
      <c r="LGX8" s="808"/>
      <c r="LGY8" s="808"/>
      <c r="LGZ8" s="808"/>
      <c r="LHA8" s="808"/>
      <c r="LHB8" s="808"/>
      <c r="LHC8" s="808"/>
      <c r="LHD8" s="808"/>
      <c r="LHE8" s="808"/>
      <c r="LHF8" s="808"/>
      <c r="LHG8" s="808"/>
      <c r="LHH8" s="808"/>
      <c r="LHI8" s="808"/>
      <c r="LHJ8" s="808"/>
      <c r="LHK8" s="808"/>
      <c r="LHL8" s="808"/>
      <c r="LHM8" s="808"/>
      <c r="LHN8" s="808"/>
      <c r="LHO8" s="808"/>
      <c r="LHP8" s="808"/>
      <c r="LHQ8" s="808"/>
      <c r="LHR8" s="808"/>
      <c r="LHS8" s="808"/>
      <c r="LHT8" s="808"/>
      <c r="LHU8" s="808"/>
      <c r="LHV8" s="808"/>
      <c r="LHW8" s="808"/>
      <c r="LHX8" s="808"/>
      <c r="LHY8" s="808"/>
      <c r="LHZ8" s="808"/>
      <c r="LIA8" s="808"/>
      <c r="LIB8" s="808"/>
      <c r="LIC8" s="808"/>
      <c r="LID8" s="808"/>
      <c r="LIE8" s="808"/>
      <c r="LIF8" s="808"/>
      <c r="LIG8" s="808"/>
      <c r="LIH8" s="808"/>
      <c r="LII8" s="808"/>
      <c r="LIJ8" s="808"/>
      <c r="LIK8" s="808"/>
      <c r="LIL8" s="808"/>
      <c r="LIM8" s="808"/>
      <c r="LIN8" s="808"/>
      <c r="LIO8" s="808"/>
      <c r="LIP8" s="808"/>
      <c r="LIQ8" s="808"/>
      <c r="LIR8" s="808"/>
      <c r="LIS8" s="808"/>
      <c r="LIT8" s="808"/>
      <c r="LIU8" s="808"/>
      <c r="LIV8" s="808"/>
      <c r="LIW8" s="808"/>
      <c r="LIX8" s="808"/>
      <c r="LIY8" s="808"/>
      <c r="LIZ8" s="808"/>
      <c r="LJA8" s="808"/>
      <c r="LJB8" s="808"/>
      <c r="LJC8" s="808"/>
      <c r="LJD8" s="808"/>
      <c r="LJE8" s="808"/>
      <c r="LJF8" s="808"/>
      <c r="LJG8" s="808"/>
      <c r="LJH8" s="808"/>
      <c r="LJI8" s="808"/>
      <c r="LJJ8" s="808"/>
      <c r="LJK8" s="808"/>
      <c r="LJL8" s="808"/>
      <c r="LJM8" s="808"/>
      <c r="LJN8" s="808"/>
      <c r="LJO8" s="808"/>
      <c r="LJP8" s="808"/>
      <c r="LJQ8" s="808"/>
      <c r="LJR8" s="808"/>
      <c r="LJS8" s="808"/>
      <c r="LJT8" s="808"/>
      <c r="LJU8" s="808"/>
      <c r="LJV8" s="808"/>
      <c r="LJW8" s="808"/>
      <c r="LJX8" s="808"/>
      <c r="LJY8" s="808"/>
      <c r="LJZ8" s="808"/>
      <c r="LKA8" s="808"/>
      <c r="LKB8" s="808"/>
      <c r="LKC8" s="808"/>
      <c r="LKD8" s="808"/>
      <c r="LKE8" s="808"/>
      <c r="LKF8" s="808"/>
      <c r="LKG8" s="808"/>
      <c r="LKH8" s="808"/>
      <c r="LKI8" s="808"/>
      <c r="LKJ8" s="808"/>
      <c r="LKK8" s="808"/>
      <c r="LKL8" s="808"/>
      <c r="LKM8" s="808"/>
      <c r="LKN8" s="808"/>
      <c r="LKO8" s="808"/>
      <c r="LKP8" s="808"/>
      <c r="LKQ8" s="808"/>
      <c r="LKR8" s="808"/>
      <c r="LKS8" s="808"/>
      <c r="LKT8" s="808"/>
      <c r="LKU8" s="808"/>
      <c r="LKV8" s="808"/>
      <c r="LKW8" s="808"/>
      <c r="LKX8" s="808"/>
      <c r="LKY8" s="808"/>
      <c r="LKZ8" s="808"/>
      <c r="LLA8" s="808"/>
      <c r="LLB8" s="808"/>
      <c r="LLC8" s="808"/>
      <c r="LLD8" s="808"/>
      <c r="LLE8" s="808"/>
      <c r="LLF8" s="808"/>
      <c r="LLG8" s="808"/>
      <c r="LLH8" s="808"/>
      <c r="LLI8" s="808"/>
      <c r="LLJ8" s="808"/>
      <c r="LLK8" s="808"/>
      <c r="LLL8" s="808"/>
      <c r="LLM8" s="808"/>
      <c r="LLN8" s="808"/>
      <c r="LLO8" s="808"/>
      <c r="LLP8" s="808"/>
      <c r="LLQ8" s="808"/>
      <c r="LLR8" s="808"/>
      <c r="LLS8" s="808"/>
      <c r="LLT8" s="808"/>
      <c r="LLU8" s="808"/>
      <c r="LLV8" s="808"/>
      <c r="LLW8" s="808"/>
      <c r="LLX8" s="808"/>
      <c r="LLY8" s="808"/>
      <c r="LLZ8" s="808"/>
      <c r="LMA8" s="808"/>
      <c r="LMB8" s="808"/>
      <c r="LMC8" s="808"/>
      <c r="LMD8" s="808"/>
      <c r="LME8" s="808"/>
      <c r="LMF8" s="808"/>
      <c r="LMG8" s="808"/>
      <c r="LMH8" s="808"/>
      <c r="LMI8" s="808"/>
      <c r="LMJ8" s="808"/>
      <c r="LMK8" s="808"/>
      <c r="LML8" s="808"/>
      <c r="LMM8" s="808"/>
      <c r="LMN8" s="808"/>
      <c r="LMO8" s="808"/>
      <c r="LMP8" s="808"/>
      <c r="LMQ8" s="808"/>
      <c r="LMR8" s="808"/>
      <c r="LMS8" s="808"/>
      <c r="LMT8" s="808"/>
      <c r="LMU8" s="808"/>
      <c r="LMV8" s="808"/>
      <c r="LMW8" s="808"/>
      <c r="LMX8" s="808"/>
      <c r="LMY8" s="808"/>
      <c r="LMZ8" s="808"/>
      <c r="LNA8" s="808"/>
      <c r="LNB8" s="808"/>
      <c r="LNC8" s="808"/>
      <c r="LND8" s="808"/>
      <c r="LNE8" s="808"/>
      <c r="LNF8" s="808"/>
      <c r="LNG8" s="808"/>
      <c r="LNH8" s="808"/>
      <c r="LNI8" s="808"/>
      <c r="LNJ8" s="808"/>
      <c r="LNK8" s="808"/>
      <c r="LNL8" s="808"/>
      <c r="LNM8" s="808"/>
      <c r="LNN8" s="808"/>
      <c r="LNO8" s="808"/>
      <c r="LNP8" s="808"/>
      <c r="LNQ8" s="808"/>
      <c r="LNR8" s="808"/>
      <c r="LNS8" s="808"/>
      <c r="LNT8" s="808"/>
      <c r="LNU8" s="808"/>
      <c r="LNV8" s="808"/>
      <c r="LNW8" s="808"/>
      <c r="LNX8" s="808"/>
      <c r="LNY8" s="808"/>
      <c r="LNZ8" s="808"/>
      <c r="LOA8" s="808"/>
      <c r="LOB8" s="808"/>
      <c r="LOC8" s="808"/>
      <c r="LOD8" s="808"/>
      <c r="LOE8" s="808"/>
      <c r="LOF8" s="808"/>
      <c r="LOG8" s="808"/>
      <c r="LOH8" s="808"/>
      <c r="LOI8" s="808"/>
      <c r="LOJ8" s="808"/>
      <c r="LOK8" s="808"/>
      <c r="LOL8" s="808"/>
      <c r="LOM8" s="808"/>
      <c r="LON8" s="808"/>
      <c r="LOO8" s="808"/>
      <c r="LOP8" s="808"/>
      <c r="LOQ8" s="808"/>
      <c r="LOR8" s="808"/>
      <c r="LOS8" s="808"/>
      <c r="LOT8" s="808"/>
      <c r="LOU8" s="808"/>
      <c r="LOV8" s="808"/>
      <c r="LOW8" s="808"/>
      <c r="LOX8" s="808"/>
      <c r="LOY8" s="808"/>
      <c r="LOZ8" s="808"/>
      <c r="LPA8" s="808"/>
      <c r="LPB8" s="808"/>
      <c r="LPC8" s="808"/>
      <c r="LPD8" s="808"/>
      <c r="LPE8" s="808"/>
      <c r="LPF8" s="808"/>
      <c r="LPG8" s="808"/>
      <c r="LPH8" s="808"/>
      <c r="LPI8" s="808"/>
      <c r="LPJ8" s="808"/>
      <c r="LPK8" s="808"/>
      <c r="LPL8" s="808"/>
      <c r="LPM8" s="808"/>
      <c r="LPN8" s="808"/>
      <c r="LPO8" s="808"/>
      <c r="LPP8" s="808"/>
      <c r="LPQ8" s="808"/>
      <c r="LPR8" s="808"/>
      <c r="LPS8" s="808"/>
      <c r="LPT8" s="808"/>
      <c r="LPU8" s="808"/>
      <c r="LPV8" s="808"/>
      <c r="LPW8" s="808"/>
      <c r="LPX8" s="808"/>
      <c r="LPY8" s="808"/>
      <c r="LPZ8" s="808"/>
      <c r="LQA8" s="808"/>
      <c r="LQB8" s="808"/>
      <c r="LQC8" s="808"/>
      <c r="LQD8" s="808"/>
      <c r="LQE8" s="808"/>
      <c r="LQF8" s="808"/>
      <c r="LQG8" s="808"/>
      <c r="LQH8" s="808"/>
      <c r="LQI8" s="808"/>
      <c r="LQJ8" s="808"/>
      <c r="LQK8" s="808"/>
      <c r="LQL8" s="808"/>
      <c r="LQM8" s="808"/>
      <c r="LQN8" s="808"/>
      <c r="LQO8" s="808"/>
      <c r="LQP8" s="808"/>
      <c r="LQQ8" s="808"/>
      <c r="LQR8" s="808"/>
      <c r="LQS8" s="808"/>
      <c r="LQT8" s="808"/>
      <c r="LQU8" s="808"/>
      <c r="LQV8" s="808"/>
      <c r="LQW8" s="808"/>
      <c r="LQX8" s="808"/>
      <c r="LQY8" s="808"/>
      <c r="LQZ8" s="808"/>
      <c r="LRA8" s="808"/>
      <c r="LRB8" s="808"/>
      <c r="LRC8" s="808"/>
      <c r="LRD8" s="808"/>
      <c r="LRE8" s="808"/>
      <c r="LRF8" s="808"/>
      <c r="LRG8" s="808"/>
      <c r="LRH8" s="808"/>
      <c r="LRI8" s="808"/>
      <c r="LRJ8" s="808"/>
      <c r="LRK8" s="808"/>
      <c r="LRL8" s="808"/>
      <c r="LRM8" s="808"/>
      <c r="LRN8" s="808"/>
      <c r="LRO8" s="808"/>
      <c r="LRP8" s="808"/>
      <c r="LRQ8" s="808"/>
      <c r="LRR8" s="808"/>
      <c r="LRS8" s="808"/>
      <c r="LRT8" s="808"/>
      <c r="LRU8" s="808"/>
      <c r="LRV8" s="808"/>
      <c r="LRW8" s="808"/>
      <c r="LRX8" s="808"/>
      <c r="LRY8" s="808"/>
      <c r="LRZ8" s="808"/>
      <c r="LSA8" s="808"/>
      <c r="LSB8" s="808"/>
      <c r="LSC8" s="808"/>
      <c r="LSD8" s="808"/>
      <c r="LSE8" s="808"/>
      <c r="LSF8" s="808"/>
      <c r="LSG8" s="808"/>
      <c r="LSH8" s="808"/>
      <c r="LSI8" s="808"/>
      <c r="LSJ8" s="808"/>
      <c r="LSK8" s="808"/>
      <c r="LSL8" s="808"/>
      <c r="LSM8" s="808"/>
      <c r="LSN8" s="808"/>
      <c r="LSO8" s="808"/>
      <c r="LSP8" s="808"/>
      <c r="LSQ8" s="808"/>
      <c r="LSR8" s="808"/>
      <c r="LSS8" s="808"/>
      <c r="LST8" s="808"/>
      <c r="LSU8" s="808"/>
      <c r="LSV8" s="808"/>
      <c r="LSW8" s="808"/>
      <c r="LSX8" s="808"/>
      <c r="LSY8" s="808"/>
      <c r="LSZ8" s="808"/>
      <c r="LTA8" s="808"/>
      <c r="LTB8" s="808"/>
      <c r="LTC8" s="808"/>
      <c r="LTD8" s="808"/>
      <c r="LTE8" s="808"/>
      <c r="LTF8" s="808"/>
      <c r="LTG8" s="808"/>
      <c r="LTH8" s="808"/>
      <c r="LTI8" s="808"/>
      <c r="LTJ8" s="808"/>
      <c r="LTK8" s="808"/>
      <c r="LTL8" s="808"/>
      <c r="LTM8" s="808"/>
      <c r="LTN8" s="808"/>
      <c r="LTO8" s="808"/>
      <c r="LTP8" s="808"/>
      <c r="LTQ8" s="808"/>
      <c r="LTR8" s="808"/>
      <c r="LTS8" s="808"/>
      <c r="LTT8" s="808"/>
      <c r="LTU8" s="808"/>
      <c r="LTV8" s="808"/>
      <c r="LTW8" s="808"/>
      <c r="LTX8" s="808"/>
      <c r="LTY8" s="808"/>
      <c r="LTZ8" s="808"/>
      <c r="LUA8" s="808"/>
      <c r="LUB8" s="808"/>
      <c r="LUC8" s="808"/>
      <c r="LUD8" s="808"/>
      <c r="LUE8" s="808"/>
      <c r="LUF8" s="808"/>
      <c r="LUG8" s="808"/>
      <c r="LUH8" s="808"/>
      <c r="LUI8" s="808"/>
      <c r="LUJ8" s="808"/>
      <c r="LUK8" s="808"/>
      <c r="LUL8" s="808"/>
      <c r="LUM8" s="808"/>
      <c r="LUN8" s="808"/>
      <c r="LUO8" s="808"/>
      <c r="LUP8" s="808"/>
      <c r="LUQ8" s="808"/>
      <c r="LUR8" s="808"/>
      <c r="LUS8" s="808"/>
      <c r="LUT8" s="808"/>
      <c r="LUU8" s="808"/>
      <c r="LUV8" s="808"/>
      <c r="LUW8" s="808"/>
      <c r="LUX8" s="808"/>
      <c r="LUY8" s="808"/>
      <c r="LUZ8" s="808"/>
      <c r="LVA8" s="808"/>
      <c r="LVB8" s="808"/>
      <c r="LVC8" s="808"/>
      <c r="LVD8" s="808"/>
      <c r="LVE8" s="808"/>
      <c r="LVF8" s="808"/>
      <c r="LVG8" s="808"/>
      <c r="LVH8" s="808"/>
      <c r="LVI8" s="808"/>
      <c r="LVJ8" s="808"/>
      <c r="LVK8" s="808"/>
      <c r="LVL8" s="808"/>
      <c r="LVM8" s="808"/>
      <c r="LVN8" s="808"/>
      <c r="LVO8" s="808"/>
      <c r="LVP8" s="808"/>
      <c r="LVQ8" s="808"/>
      <c r="LVR8" s="808"/>
      <c r="LVS8" s="808"/>
      <c r="LVT8" s="808"/>
      <c r="LVU8" s="808"/>
      <c r="LVV8" s="808"/>
      <c r="LVW8" s="808"/>
      <c r="LVX8" s="808"/>
      <c r="LVY8" s="808"/>
      <c r="LVZ8" s="808"/>
      <c r="LWA8" s="808"/>
      <c r="LWB8" s="808"/>
      <c r="LWC8" s="808"/>
      <c r="LWD8" s="808"/>
      <c r="LWE8" s="808"/>
      <c r="LWF8" s="808"/>
      <c r="LWG8" s="808"/>
      <c r="LWH8" s="808"/>
      <c r="LWI8" s="808"/>
      <c r="LWJ8" s="808"/>
      <c r="LWK8" s="808"/>
      <c r="LWL8" s="808"/>
      <c r="LWM8" s="808"/>
      <c r="LWN8" s="808"/>
      <c r="LWO8" s="808"/>
      <c r="LWP8" s="808"/>
      <c r="LWQ8" s="808"/>
      <c r="LWR8" s="808"/>
      <c r="LWS8" s="808"/>
      <c r="LWT8" s="808"/>
      <c r="LWU8" s="808"/>
      <c r="LWV8" s="808"/>
      <c r="LWW8" s="808"/>
      <c r="LWX8" s="808"/>
      <c r="LWY8" s="808"/>
      <c r="LWZ8" s="808"/>
      <c r="LXA8" s="808"/>
      <c r="LXB8" s="808"/>
      <c r="LXC8" s="808"/>
      <c r="LXD8" s="808"/>
      <c r="LXE8" s="808"/>
      <c r="LXF8" s="808"/>
      <c r="LXG8" s="808"/>
      <c r="LXH8" s="808"/>
      <c r="LXI8" s="808"/>
      <c r="LXJ8" s="808"/>
      <c r="LXK8" s="808"/>
      <c r="LXL8" s="808"/>
      <c r="LXM8" s="808"/>
      <c r="LXN8" s="808"/>
      <c r="LXO8" s="808"/>
      <c r="LXP8" s="808"/>
      <c r="LXQ8" s="808"/>
      <c r="LXR8" s="808"/>
      <c r="LXS8" s="808"/>
      <c r="LXT8" s="808"/>
      <c r="LXU8" s="808"/>
      <c r="LXV8" s="808"/>
      <c r="LXW8" s="808"/>
      <c r="LXX8" s="808"/>
      <c r="LXY8" s="808"/>
      <c r="LXZ8" s="808"/>
      <c r="LYA8" s="808"/>
      <c r="LYB8" s="808"/>
      <c r="LYC8" s="808"/>
      <c r="LYD8" s="808"/>
      <c r="LYE8" s="808"/>
      <c r="LYF8" s="808"/>
      <c r="LYG8" s="808"/>
      <c r="LYH8" s="808"/>
      <c r="LYI8" s="808"/>
      <c r="LYJ8" s="808"/>
      <c r="LYK8" s="808"/>
      <c r="LYL8" s="808"/>
      <c r="LYM8" s="808"/>
      <c r="LYN8" s="808"/>
      <c r="LYO8" s="808"/>
      <c r="LYP8" s="808"/>
      <c r="LYQ8" s="808"/>
      <c r="LYR8" s="808"/>
      <c r="LYS8" s="808"/>
      <c r="LYT8" s="808"/>
      <c r="LYU8" s="808"/>
      <c r="LYV8" s="808"/>
      <c r="LYW8" s="808"/>
      <c r="LYX8" s="808"/>
      <c r="LYY8" s="808"/>
      <c r="LYZ8" s="808"/>
      <c r="LZA8" s="808"/>
      <c r="LZB8" s="808"/>
      <c r="LZC8" s="808"/>
      <c r="LZD8" s="808"/>
      <c r="LZE8" s="808"/>
      <c r="LZF8" s="808"/>
      <c r="LZG8" s="808"/>
      <c r="LZH8" s="808"/>
      <c r="LZI8" s="808"/>
      <c r="LZJ8" s="808"/>
      <c r="LZK8" s="808"/>
      <c r="LZL8" s="808"/>
      <c r="LZM8" s="808"/>
      <c r="LZN8" s="808"/>
      <c r="LZO8" s="808"/>
      <c r="LZP8" s="808"/>
      <c r="LZQ8" s="808"/>
      <c r="LZR8" s="808"/>
      <c r="LZS8" s="808"/>
      <c r="LZT8" s="808"/>
      <c r="LZU8" s="808"/>
      <c r="LZV8" s="808"/>
      <c r="LZW8" s="808"/>
      <c r="LZX8" s="808"/>
      <c r="LZY8" s="808"/>
      <c r="LZZ8" s="808"/>
      <c r="MAA8" s="808"/>
      <c r="MAB8" s="808"/>
      <c r="MAC8" s="808"/>
      <c r="MAD8" s="808"/>
      <c r="MAE8" s="808"/>
      <c r="MAF8" s="808"/>
      <c r="MAG8" s="808"/>
      <c r="MAH8" s="808"/>
      <c r="MAI8" s="808"/>
      <c r="MAJ8" s="808"/>
      <c r="MAK8" s="808"/>
      <c r="MAL8" s="808"/>
      <c r="MAM8" s="808"/>
      <c r="MAN8" s="808"/>
      <c r="MAO8" s="808"/>
      <c r="MAP8" s="808"/>
      <c r="MAQ8" s="808"/>
      <c r="MAR8" s="808"/>
      <c r="MAS8" s="808"/>
      <c r="MAT8" s="808"/>
      <c r="MAU8" s="808"/>
      <c r="MAV8" s="808"/>
      <c r="MAW8" s="808"/>
      <c r="MAX8" s="808"/>
      <c r="MAY8" s="808"/>
      <c r="MAZ8" s="808"/>
      <c r="MBA8" s="808"/>
      <c r="MBB8" s="808"/>
      <c r="MBC8" s="808"/>
      <c r="MBD8" s="808"/>
      <c r="MBE8" s="808"/>
      <c r="MBF8" s="808"/>
      <c r="MBG8" s="808"/>
      <c r="MBH8" s="808"/>
      <c r="MBI8" s="808"/>
      <c r="MBJ8" s="808"/>
      <c r="MBK8" s="808"/>
      <c r="MBL8" s="808"/>
      <c r="MBM8" s="808"/>
      <c r="MBN8" s="808"/>
      <c r="MBO8" s="808"/>
      <c r="MBP8" s="808"/>
      <c r="MBQ8" s="808"/>
      <c r="MBR8" s="808"/>
      <c r="MBS8" s="808"/>
      <c r="MBT8" s="808"/>
      <c r="MBU8" s="808"/>
      <c r="MBV8" s="808"/>
      <c r="MBW8" s="808"/>
      <c r="MBX8" s="808"/>
      <c r="MBY8" s="808"/>
      <c r="MBZ8" s="808"/>
      <c r="MCA8" s="808"/>
      <c r="MCB8" s="808"/>
      <c r="MCC8" s="808"/>
      <c r="MCD8" s="808"/>
      <c r="MCE8" s="808"/>
      <c r="MCF8" s="808"/>
      <c r="MCG8" s="808"/>
      <c r="MCH8" s="808"/>
      <c r="MCI8" s="808"/>
      <c r="MCJ8" s="808"/>
      <c r="MCK8" s="808"/>
      <c r="MCL8" s="808"/>
      <c r="MCM8" s="808"/>
      <c r="MCN8" s="808"/>
      <c r="MCO8" s="808"/>
      <c r="MCP8" s="808"/>
      <c r="MCQ8" s="808"/>
      <c r="MCR8" s="808"/>
      <c r="MCS8" s="808"/>
      <c r="MCT8" s="808"/>
      <c r="MCU8" s="808"/>
      <c r="MCV8" s="808"/>
      <c r="MCW8" s="808"/>
      <c r="MCX8" s="808"/>
      <c r="MCY8" s="808"/>
      <c r="MCZ8" s="808"/>
      <c r="MDA8" s="808"/>
      <c r="MDB8" s="808"/>
      <c r="MDC8" s="808"/>
      <c r="MDD8" s="808"/>
      <c r="MDE8" s="808"/>
      <c r="MDF8" s="808"/>
      <c r="MDG8" s="808"/>
      <c r="MDH8" s="808"/>
      <c r="MDI8" s="808"/>
      <c r="MDJ8" s="808"/>
      <c r="MDK8" s="808"/>
      <c r="MDL8" s="808"/>
      <c r="MDM8" s="808"/>
      <c r="MDN8" s="808"/>
      <c r="MDO8" s="808"/>
      <c r="MDP8" s="808"/>
      <c r="MDQ8" s="808"/>
      <c r="MDR8" s="808"/>
      <c r="MDS8" s="808"/>
      <c r="MDT8" s="808"/>
      <c r="MDU8" s="808"/>
      <c r="MDV8" s="808"/>
      <c r="MDW8" s="808"/>
      <c r="MDX8" s="808"/>
      <c r="MDY8" s="808"/>
      <c r="MDZ8" s="808"/>
      <c r="MEA8" s="808"/>
      <c r="MEB8" s="808"/>
      <c r="MEC8" s="808"/>
      <c r="MED8" s="808"/>
      <c r="MEE8" s="808"/>
      <c r="MEF8" s="808"/>
      <c r="MEG8" s="808"/>
      <c r="MEH8" s="808"/>
      <c r="MEI8" s="808"/>
      <c r="MEJ8" s="808"/>
      <c r="MEK8" s="808"/>
      <c r="MEL8" s="808"/>
      <c r="MEM8" s="808"/>
      <c r="MEN8" s="808"/>
      <c r="MEO8" s="808"/>
      <c r="MEP8" s="808"/>
      <c r="MEQ8" s="808"/>
      <c r="MER8" s="808"/>
      <c r="MES8" s="808"/>
      <c r="MET8" s="808"/>
      <c r="MEU8" s="808"/>
      <c r="MEV8" s="808"/>
      <c r="MEW8" s="808"/>
      <c r="MEX8" s="808"/>
      <c r="MEY8" s="808"/>
      <c r="MEZ8" s="808"/>
      <c r="MFA8" s="808"/>
      <c r="MFB8" s="808"/>
      <c r="MFC8" s="808"/>
      <c r="MFD8" s="808"/>
      <c r="MFE8" s="808"/>
      <c r="MFF8" s="808"/>
      <c r="MFG8" s="808"/>
      <c r="MFH8" s="808"/>
      <c r="MFI8" s="808"/>
      <c r="MFJ8" s="808"/>
      <c r="MFK8" s="808"/>
      <c r="MFL8" s="808"/>
      <c r="MFM8" s="808"/>
      <c r="MFN8" s="808"/>
      <c r="MFO8" s="808"/>
      <c r="MFP8" s="808"/>
      <c r="MFQ8" s="808"/>
      <c r="MFR8" s="808"/>
      <c r="MFS8" s="808"/>
      <c r="MFT8" s="808"/>
      <c r="MFU8" s="808"/>
      <c r="MFV8" s="808"/>
      <c r="MFW8" s="808"/>
      <c r="MFX8" s="808"/>
      <c r="MFY8" s="808"/>
      <c r="MFZ8" s="808"/>
      <c r="MGA8" s="808"/>
      <c r="MGB8" s="808"/>
      <c r="MGC8" s="808"/>
      <c r="MGD8" s="808"/>
      <c r="MGE8" s="808"/>
      <c r="MGF8" s="808"/>
      <c r="MGG8" s="808"/>
      <c r="MGH8" s="808"/>
      <c r="MGI8" s="808"/>
      <c r="MGJ8" s="808"/>
      <c r="MGK8" s="808"/>
      <c r="MGL8" s="808"/>
      <c r="MGM8" s="808"/>
      <c r="MGN8" s="808"/>
      <c r="MGO8" s="808"/>
      <c r="MGP8" s="808"/>
      <c r="MGQ8" s="808"/>
      <c r="MGR8" s="808"/>
      <c r="MGS8" s="808"/>
      <c r="MGT8" s="808"/>
      <c r="MGU8" s="808"/>
      <c r="MGV8" s="808"/>
      <c r="MGW8" s="808"/>
      <c r="MGX8" s="808"/>
      <c r="MGY8" s="808"/>
      <c r="MGZ8" s="808"/>
      <c r="MHA8" s="808"/>
      <c r="MHB8" s="808"/>
      <c r="MHC8" s="808"/>
      <c r="MHD8" s="808"/>
      <c r="MHE8" s="808"/>
      <c r="MHF8" s="808"/>
      <c r="MHG8" s="808"/>
      <c r="MHH8" s="808"/>
      <c r="MHI8" s="808"/>
      <c r="MHJ8" s="808"/>
      <c r="MHK8" s="808"/>
      <c r="MHL8" s="808"/>
      <c r="MHM8" s="808"/>
      <c r="MHN8" s="808"/>
      <c r="MHO8" s="808"/>
      <c r="MHP8" s="808"/>
      <c r="MHQ8" s="808"/>
      <c r="MHR8" s="808"/>
      <c r="MHS8" s="808"/>
      <c r="MHT8" s="808"/>
      <c r="MHU8" s="808"/>
      <c r="MHV8" s="808"/>
      <c r="MHW8" s="808"/>
      <c r="MHX8" s="808"/>
      <c r="MHY8" s="808"/>
      <c r="MHZ8" s="808"/>
      <c r="MIA8" s="808"/>
      <c r="MIB8" s="808"/>
      <c r="MIC8" s="808"/>
      <c r="MID8" s="808"/>
      <c r="MIE8" s="808"/>
      <c r="MIF8" s="808"/>
      <c r="MIG8" s="808"/>
      <c r="MIH8" s="808"/>
      <c r="MII8" s="808"/>
      <c r="MIJ8" s="808"/>
      <c r="MIK8" s="808"/>
      <c r="MIL8" s="808"/>
      <c r="MIM8" s="808"/>
      <c r="MIN8" s="808"/>
      <c r="MIO8" s="808"/>
      <c r="MIP8" s="808"/>
      <c r="MIQ8" s="808"/>
      <c r="MIR8" s="808"/>
      <c r="MIS8" s="808"/>
      <c r="MIT8" s="808"/>
      <c r="MIU8" s="808"/>
      <c r="MIV8" s="808"/>
      <c r="MIW8" s="808"/>
      <c r="MIX8" s="808"/>
      <c r="MIY8" s="808"/>
      <c r="MIZ8" s="808"/>
      <c r="MJA8" s="808"/>
      <c r="MJB8" s="808"/>
      <c r="MJC8" s="808"/>
      <c r="MJD8" s="808"/>
      <c r="MJE8" s="808"/>
      <c r="MJF8" s="808"/>
      <c r="MJG8" s="808"/>
      <c r="MJH8" s="808"/>
      <c r="MJI8" s="808"/>
      <c r="MJJ8" s="808"/>
      <c r="MJK8" s="808"/>
      <c r="MJL8" s="808"/>
      <c r="MJM8" s="808"/>
      <c r="MJN8" s="808"/>
      <c r="MJO8" s="808"/>
      <c r="MJP8" s="808"/>
      <c r="MJQ8" s="808"/>
      <c r="MJR8" s="808"/>
      <c r="MJS8" s="808"/>
      <c r="MJT8" s="808"/>
      <c r="MJU8" s="808"/>
      <c r="MJV8" s="808"/>
      <c r="MJW8" s="808"/>
      <c r="MJX8" s="808"/>
      <c r="MJY8" s="808"/>
      <c r="MJZ8" s="808"/>
      <c r="MKA8" s="808"/>
      <c r="MKB8" s="808"/>
      <c r="MKC8" s="808"/>
      <c r="MKD8" s="808"/>
      <c r="MKE8" s="808"/>
      <c r="MKF8" s="808"/>
      <c r="MKG8" s="808"/>
      <c r="MKH8" s="808"/>
      <c r="MKI8" s="808"/>
      <c r="MKJ8" s="808"/>
      <c r="MKK8" s="808"/>
      <c r="MKL8" s="808"/>
      <c r="MKM8" s="808"/>
      <c r="MKN8" s="808"/>
      <c r="MKO8" s="808"/>
      <c r="MKP8" s="808"/>
      <c r="MKQ8" s="808"/>
      <c r="MKR8" s="808"/>
      <c r="MKS8" s="808"/>
      <c r="MKT8" s="808"/>
      <c r="MKU8" s="808"/>
      <c r="MKV8" s="808"/>
      <c r="MKW8" s="808"/>
      <c r="MKX8" s="808"/>
      <c r="MKY8" s="808"/>
      <c r="MKZ8" s="808"/>
      <c r="MLA8" s="808"/>
      <c r="MLB8" s="808"/>
      <c r="MLC8" s="808"/>
      <c r="MLD8" s="808"/>
      <c r="MLE8" s="808"/>
      <c r="MLF8" s="808"/>
      <c r="MLG8" s="808"/>
      <c r="MLH8" s="808"/>
      <c r="MLI8" s="808"/>
      <c r="MLJ8" s="808"/>
      <c r="MLK8" s="808"/>
      <c r="MLL8" s="808"/>
      <c r="MLM8" s="808"/>
      <c r="MLN8" s="808"/>
      <c r="MLO8" s="808"/>
      <c r="MLP8" s="808"/>
      <c r="MLQ8" s="808"/>
      <c r="MLR8" s="808"/>
      <c r="MLS8" s="808"/>
      <c r="MLT8" s="808"/>
      <c r="MLU8" s="808"/>
      <c r="MLV8" s="808"/>
      <c r="MLW8" s="808"/>
      <c r="MLX8" s="808"/>
      <c r="MLY8" s="808"/>
      <c r="MLZ8" s="808"/>
      <c r="MMA8" s="808"/>
      <c r="MMB8" s="808"/>
      <c r="MMC8" s="808"/>
      <c r="MMD8" s="808"/>
      <c r="MME8" s="808"/>
      <c r="MMF8" s="808"/>
      <c r="MMG8" s="808"/>
      <c r="MMH8" s="808"/>
      <c r="MMI8" s="808"/>
      <c r="MMJ8" s="808"/>
      <c r="MMK8" s="808"/>
      <c r="MML8" s="808"/>
      <c r="MMM8" s="808"/>
      <c r="MMN8" s="808"/>
      <c r="MMO8" s="808"/>
      <c r="MMP8" s="808"/>
      <c r="MMQ8" s="808"/>
      <c r="MMR8" s="808"/>
      <c r="MMS8" s="808"/>
      <c r="MMT8" s="808"/>
      <c r="MMU8" s="808"/>
      <c r="MMV8" s="808"/>
      <c r="MMW8" s="808"/>
      <c r="MMX8" s="808"/>
      <c r="MMY8" s="808"/>
      <c r="MMZ8" s="808"/>
      <c r="MNA8" s="808"/>
      <c r="MNB8" s="808"/>
      <c r="MNC8" s="808"/>
      <c r="MND8" s="808"/>
      <c r="MNE8" s="808"/>
      <c r="MNF8" s="808"/>
      <c r="MNG8" s="808"/>
      <c r="MNH8" s="808"/>
      <c r="MNI8" s="808"/>
      <c r="MNJ8" s="808"/>
      <c r="MNK8" s="808"/>
      <c r="MNL8" s="808"/>
      <c r="MNM8" s="808"/>
      <c r="MNN8" s="808"/>
      <c r="MNO8" s="808"/>
      <c r="MNP8" s="808"/>
      <c r="MNQ8" s="808"/>
      <c r="MNR8" s="808"/>
      <c r="MNS8" s="808"/>
      <c r="MNT8" s="808"/>
      <c r="MNU8" s="808"/>
      <c r="MNV8" s="808"/>
      <c r="MNW8" s="808"/>
      <c r="MNX8" s="808"/>
      <c r="MNY8" s="808"/>
      <c r="MNZ8" s="808"/>
      <c r="MOA8" s="808"/>
      <c r="MOB8" s="808"/>
      <c r="MOC8" s="808"/>
      <c r="MOD8" s="808"/>
      <c r="MOE8" s="808"/>
      <c r="MOF8" s="808"/>
      <c r="MOG8" s="808"/>
      <c r="MOH8" s="808"/>
      <c r="MOI8" s="808"/>
      <c r="MOJ8" s="808"/>
      <c r="MOK8" s="808"/>
      <c r="MOL8" s="808"/>
      <c r="MOM8" s="808"/>
      <c r="MON8" s="808"/>
      <c r="MOO8" s="808"/>
      <c r="MOP8" s="808"/>
      <c r="MOQ8" s="808"/>
      <c r="MOR8" s="808"/>
      <c r="MOS8" s="808"/>
      <c r="MOT8" s="808"/>
      <c r="MOU8" s="808"/>
      <c r="MOV8" s="808"/>
      <c r="MOW8" s="808"/>
      <c r="MOX8" s="808"/>
      <c r="MOY8" s="808"/>
      <c r="MOZ8" s="808"/>
      <c r="MPA8" s="808"/>
      <c r="MPB8" s="808"/>
      <c r="MPC8" s="808"/>
      <c r="MPD8" s="808"/>
      <c r="MPE8" s="808"/>
      <c r="MPF8" s="808"/>
      <c r="MPG8" s="808"/>
      <c r="MPH8" s="808"/>
      <c r="MPI8" s="808"/>
      <c r="MPJ8" s="808"/>
      <c r="MPK8" s="808"/>
      <c r="MPL8" s="808"/>
      <c r="MPM8" s="808"/>
      <c r="MPN8" s="808"/>
      <c r="MPO8" s="808"/>
      <c r="MPP8" s="808"/>
      <c r="MPQ8" s="808"/>
      <c r="MPR8" s="808"/>
      <c r="MPS8" s="808"/>
      <c r="MPT8" s="808"/>
      <c r="MPU8" s="808"/>
      <c r="MPV8" s="808"/>
      <c r="MPW8" s="808"/>
      <c r="MPX8" s="808"/>
      <c r="MPY8" s="808"/>
      <c r="MPZ8" s="808"/>
      <c r="MQA8" s="808"/>
      <c r="MQB8" s="808"/>
      <c r="MQC8" s="808"/>
      <c r="MQD8" s="808"/>
      <c r="MQE8" s="808"/>
      <c r="MQF8" s="808"/>
      <c r="MQG8" s="808"/>
      <c r="MQH8" s="808"/>
      <c r="MQI8" s="808"/>
      <c r="MQJ8" s="808"/>
      <c r="MQK8" s="808"/>
      <c r="MQL8" s="808"/>
      <c r="MQM8" s="808"/>
      <c r="MQN8" s="808"/>
      <c r="MQO8" s="808"/>
      <c r="MQP8" s="808"/>
      <c r="MQQ8" s="808"/>
      <c r="MQR8" s="808"/>
      <c r="MQS8" s="808"/>
      <c r="MQT8" s="808"/>
      <c r="MQU8" s="808"/>
      <c r="MQV8" s="808"/>
      <c r="MQW8" s="808"/>
      <c r="MQX8" s="808"/>
      <c r="MQY8" s="808"/>
      <c r="MQZ8" s="808"/>
      <c r="MRA8" s="808"/>
      <c r="MRB8" s="808"/>
      <c r="MRC8" s="808"/>
      <c r="MRD8" s="808"/>
      <c r="MRE8" s="808"/>
      <c r="MRF8" s="808"/>
      <c r="MRG8" s="808"/>
      <c r="MRH8" s="808"/>
      <c r="MRI8" s="808"/>
      <c r="MRJ8" s="808"/>
      <c r="MRK8" s="808"/>
      <c r="MRL8" s="808"/>
      <c r="MRM8" s="808"/>
      <c r="MRN8" s="808"/>
      <c r="MRO8" s="808"/>
      <c r="MRP8" s="808"/>
      <c r="MRQ8" s="808"/>
      <c r="MRR8" s="808"/>
      <c r="MRS8" s="808"/>
      <c r="MRT8" s="808"/>
      <c r="MRU8" s="808"/>
      <c r="MRV8" s="808"/>
      <c r="MRW8" s="808"/>
      <c r="MRX8" s="808"/>
      <c r="MRY8" s="808"/>
      <c r="MRZ8" s="808"/>
      <c r="MSA8" s="808"/>
      <c r="MSB8" s="808"/>
      <c r="MSC8" s="808"/>
      <c r="MSD8" s="808"/>
      <c r="MSE8" s="808"/>
      <c r="MSF8" s="808"/>
      <c r="MSG8" s="808"/>
      <c r="MSH8" s="808"/>
      <c r="MSI8" s="808"/>
      <c r="MSJ8" s="808"/>
      <c r="MSK8" s="808"/>
      <c r="MSL8" s="808"/>
      <c r="MSM8" s="808"/>
      <c r="MSN8" s="808"/>
      <c r="MSO8" s="808"/>
      <c r="MSP8" s="808"/>
      <c r="MSQ8" s="808"/>
      <c r="MSR8" s="808"/>
      <c r="MSS8" s="808"/>
      <c r="MST8" s="808"/>
      <c r="MSU8" s="808"/>
      <c r="MSV8" s="808"/>
      <c r="MSW8" s="808"/>
      <c r="MSX8" s="808"/>
      <c r="MSY8" s="808"/>
      <c r="MSZ8" s="808"/>
      <c r="MTA8" s="808"/>
      <c r="MTB8" s="808"/>
      <c r="MTC8" s="808"/>
      <c r="MTD8" s="808"/>
      <c r="MTE8" s="808"/>
      <c r="MTF8" s="808"/>
      <c r="MTG8" s="808"/>
      <c r="MTH8" s="808"/>
      <c r="MTI8" s="808"/>
      <c r="MTJ8" s="808"/>
      <c r="MTK8" s="808"/>
      <c r="MTL8" s="808"/>
      <c r="MTM8" s="808"/>
      <c r="MTN8" s="808"/>
      <c r="MTO8" s="808"/>
      <c r="MTP8" s="808"/>
      <c r="MTQ8" s="808"/>
      <c r="MTR8" s="808"/>
      <c r="MTS8" s="808"/>
      <c r="MTT8" s="808"/>
      <c r="MTU8" s="808"/>
      <c r="MTV8" s="808"/>
      <c r="MTW8" s="808"/>
      <c r="MTX8" s="808"/>
      <c r="MTY8" s="808"/>
      <c r="MTZ8" s="808"/>
      <c r="MUA8" s="808"/>
      <c r="MUB8" s="808"/>
      <c r="MUC8" s="808"/>
      <c r="MUD8" s="808"/>
      <c r="MUE8" s="808"/>
      <c r="MUF8" s="808"/>
      <c r="MUG8" s="808"/>
      <c r="MUH8" s="808"/>
      <c r="MUI8" s="808"/>
      <c r="MUJ8" s="808"/>
      <c r="MUK8" s="808"/>
      <c r="MUL8" s="808"/>
      <c r="MUM8" s="808"/>
      <c r="MUN8" s="808"/>
      <c r="MUO8" s="808"/>
      <c r="MUP8" s="808"/>
      <c r="MUQ8" s="808"/>
      <c r="MUR8" s="808"/>
      <c r="MUS8" s="808"/>
      <c r="MUT8" s="808"/>
      <c r="MUU8" s="808"/>
      <c r="MUV8" s="808"/>
      <c r="MUW8" s="808"/>
      <c r="MUX8" s="808"/>
      <c r="MUY8" s="808"/>
      <c r="MUZ8" s="808"/>
      <c r="MVA8" s="808"/>
      <c r="MVB8" s="808"/>
      <c r="MVC8" s="808"/>
      <c r="MVD8" s="808"/>
      <c r="MVE8" s="808"/>
      <c r="MVF8" s="808"/>
      <c r="MVG8" s="808"/>
      <c r="MVH8" s="808"/>
      <c r="MVI8" s="808"/>
      <c r="MVJ8" s="808"/>
      <c r="MVK8" s="808"/>
      <c r="MVL8" s="808"/>
      <c r="MVM8" s="808"/>
      <c r="MVN8" s="808"/>
      <c r="MVO8" s="808"/>
      <c r="MVP8" s="808"/>
      <c r="MVQ8" s="808"/>
      <c r="MVR8" s="808"/>
      <c r="MVS8" s="808"/>
      <c r="MVT8" s="808"/>
      <c r="MVU8" s="808"/>
      <c r="MVV8" s="808"/>
      <c r="MVW8" s="808"/>
      <c r="MVX8" s="808"/>
      <c r="MVY8" s="808"/>
      <c r="MVZ8" s="808"/>
      <c r="MWA8" s="808"/>
      <c r="MWB8" s="808"/>
      <c r="MWC8" s="808"/>
      <c r="MWD8" s="808"/>
      <c r="MWE8" s="808"/>
      <c r="MWF8" s="808"/>
      <c r="MWG8" s="808"/>
      <c r="MWH8" s="808"/>
      <c r="MWI8" s="808"/>
      <c r="MWJ8" s="808"/>
      <c r="MWK8" s="808"/>
      <c r="MWL8" s="808"/>
      <c r="MWM8" s="808"/>
      <c r="MWN8" s="808"/>
      <c r="MWO8" s="808"/>
      <c r="MWP8" s="808"/>
      <c r="MWQ8" s="808"/>
      <c r="MWR8" s="808"/>
      <c r="MWS8" s="808"/>
      <c r="MWT8" s="808"/>
      <c r="MWU8" s="808"/>
      <c r="MWV8" s="808"/>
      <c r="MWW8" s="808"/>
      <c r="MWX8" s="808"/>
      <c r="MWY8" s="808"/>
      <c r="MWZ8" s="808"/>
      <c r="MXA8" s="808"/>
      <c r="MXB8" s="808"/>
      <c r="MXC8" s="808"/>
      <c r="MXD8" s="808"/>
      <c r="MXE8" s="808"/>
      <c r="MXF8" s="808"/>
      <c r="MXG8" s="808"/>
      <c r="MXH8" s="808"/>
      <c r="MXI8" s="808"/>
      <c r="MXJ8" s="808"/>
      <c r="MXK8" s="808"/>
      <c r="MXL8" s="808"/>
      <c r="MXM8" s="808"/>
      <c r="MXN8" s="808"/>
      <c r="MXO8" s="808"/>
      <c r="MXP8" s="808"/>
      <c r="MXQ8" s="808"/>
      <c r="MXR8" s="808"/>
      <c r="MXS8" s="808"/>
      <c r="MXT8" s="808"/>
      <c r="MXU8" s="808"/>
      <c r="MXV8" s="808"/>
      <c r="MXW8" s="808"/>
      <c r="MXX8" s="808"/>
      <c r="MXY8" s="808"/>
      <c r="MXZ8" s="808"/>
      <c r="MYA8" s="808"/>
      <c r="MYB8" s="808"/>
      <c r="MYC8" s="808"/>
      <c r="MYD8" s="808"/>
      <c r="MYE8" s="808"/>
      <c r="MYF8" s="808"/>
      <c r="MYG8" s="808"/>
      <c r="MYH8" s="808"/>
      <c r="MYI8" s="808"/>
      <c r="MYJ8" s="808"/>
      <c r="MYK8" s="808"/>
      <c r="MYL8" s="808"/>
      <c r="MYM8" s="808"/>
      <c r="MYN8" s="808"/>
      <c r="MYO8" s="808"/>
      <c r="MYP8" s="808"/>
      <c r="MYQ8" s="808"/>
      <c r="MYR8" s="808"/>
      <c r="MYS8" s="808"/>
      <c r="MYT8" s="808"/>
      <c r="MYU8" s="808"/>
      <c r="MYV8" s="808"/>
      <c r="MYW8" s="808"/>
      <c r="MYX8" s="808"/>
      <c r="MYY8" s="808"/>
      <c r="MYZ8" s="808"/>
      <c r="MZA8" s="808"/>
      <c r="MZB8" s="808"/>
      <c r="MZC8" s="808"/>
      <c r="MZD8" s="808"/>
      <c r="MZE8" s="808"/>
      <c r="MZF8" s="808"/>
      <c r="MZG8" s="808"/>
      <c r="MZH8" s="808"/>
      <c r="MZI8" s="808"/>
      <c r="MZJ8" s="808"/>
      <c r="MZK8" s="808"/>
      <c r="MZL8" s="808"/>
      <c r="MZM8" s="808"/>
      <c r="MZN8" s="808"/>
      <c r="MZO8" s="808"/>
      <c r="MZP8" s="808"/>
      <c r="MZQ8" s="808"/>
      <c r="MZR8" s="808"/>
      <c r="MZS8" s="808"/>
      <c r="MZT8" s="808"/>
      <c r="MZU8" s="808"/>
      <c r="MZV8" s="808"/>
      <c r="MZW8" s="808"/>
      <c r="MZX8" s="808"/>
      <c r="MZY8" s="808"/>
      <c r="MZZ8" s="808"/>
      <c r="NAA8" s="808"/>
      <c r="NAB8" s="808"/>
      <c r="NAC8" s="808"/>
      <c r="NAD8" s="808"/>
      <c r="NAE8" s="808"/>
      <c r="NAF8" s="808"/>
      <c r="NAG8" s="808"/>
      <c r="NAH8" s="808"/>
      <c r="NAI8" s="808"/>
      <c r="NAJ8" s="808"/>
      <c r="NAK8" s="808"/>
      <c r="NAL8" s="808"/>
      <c r="NAM8" s="808"/>
      <c r="NAN8" s="808"/>
      <c r="NAO8" s="808"/>
      <c r="NAP8" s="808"/>
      <c r="NAQ8" s="808"/>
      <c r="NAR8" s="808"/>
      <c r="NAS8" s="808"/>
      <c r="NAT8" s="808"/>
      <c r="NAU8" s="808"/>
      <c r="NAV8" s="808"/>
      <c r="NAW8" s="808"/>
      <c r="NAX8" s="808"/>
      <c r="NAY8" s="808"/>
      <c r="NAZ8" s="808"/>
      <c r="NBA8" s="808"/>
      <c r="NBB8" s="808"/>
      <c r="NBC8" s="808"/>
      <c r="NBD8" s="808"/>
      <c r="NBE8" s="808"/>
      <c r="NBF8" s="808"/>
      <c r="NBG8" s="808"/>
      <c r="NBH8" s="808"/>
      <c r="NBI8" s="808"/>
      <c r="NBJ8" s="808"/>
      <c r="NBK8" s="808"/>
      <c r="NBL8" s="808"/>
      <c r="NBM8" s="808"/>
      <c r="NBN8" s="808"/>
      <c r="NBO8" s="808"/>
      <c r="NBP8" s="808"/>
      <c r="NBQ8" s="808"/>
      <c r="NBR8" s="808"/>
      <c r="NBS8" s="808"/>
      <c r="NBT8" s="808"/>
      <c r="NBU8" s="808"/>
      <c r="NBV8" s="808"/>
      <c r="NBW8" s="808"/>
      <c r="NBX8" s="808"/>
      <c r="NBY8" s="808"/>
      <c r="NBZ8" s="808"/>
      <c r="NCA8" s="808"/>
      <c r="NCB8" s="808"/>
      <c r="NCC8" s="808"/>
      <c r="NCD8" s="808"/>
      <c r="NCE8" s="808"/>
      <c r="NCF8" s="808"/>
      <c r="NCG8" s="808"/>
      <c r="NCH8" s="808"/>
      <c r="NCI8" s="808"/>
      <c r="NCJ8" s="808"/>
      <c r="NCK8" s="808"/>
      <c r="NCL8" s="808"/>
      <c r="NCM8" s="808"/>
      <c r="NCN8" s="808"/>
      <c r="NCO8" s="808"/>
      <c r="NCP8" s="808"/>
      <c r="NCQ8" s="808"/>
      <c r="NCR8" s="808"/>
      <c r="NCS8" s="808"/>
      <c r="NCT8" s="808"/>
      <c r="NCU8" s="808"/>
      <c r="NCV8" s="808"/>
      <c r="NCW8" s="808"/>
      <c r="NCX8" s="808"/>
      <c r="NCY8" s="808"/>
      <c r="NCZ8" s="808"/>
      <c r="NDA8" s="808"/>
      <c r="NDB8" s="808"/>
      <c r="NDC8" s="808"/>
      <c r="NDD8" s="808"/>
      <c r="NDE8" s="808"/>
      <c r="NDF8" s="808"/>
      <c r="NDG8" s="808"/>
      <c r="NDH8" s="808"/>
      <c r="NDI8" s="808"/>
      <c r="NDJ8" s="808"/>
      <c r="NDK8" s="808"/>
      <c r="NDL8" s="808"/>
      <c r="NDM8" s="808"/>
      <c r="NDN8" s="808"/>
      <c r="NDO8" s="808"/>
      <c r="NDP8" s="808"/>
      <c r="NDQ8" s="808"/>
      <c r="NDR8" s="808"/>
      <c r="NDS8" s="808"/>
      <c r="NDT8" s="808"/>
      <c r="NDU8" s="808"/>
      <c r="NDV8" s="808"/>
      <c r="NDW8" s="808"/>
      <c r="NDX8" s="808"/>
      <c r="NDY8" s="808"/>
      <c r="NDZ8" s="808"/>
      <c r="NEA8" s="808"/>
      <c r="NEB8" s="808"/>
      <c r="NEC8" s="808"/>
      <c r="NED8" s="808"/>
      <c r="NEE8" s="808"/>
      <c r="NEF8" s="808"/>
      <c r="NEG8" s="808"/>
      <c r="NEH8" s="808"/>
      <c r="NEI8" s="808"/>
      <c r="NEJ8" s="808"/>
      <c r="NEK8" s="808"/>
      <c r="NEL8" s="808"/>
      <c r="NEM8" s="808"/>
      <c r="NEN8" s="808"/>
      <c r="NEO8" s="808"/>
      <c r="NEP8" s="808"/>
      <c r="NEQ8" s="808"/>
      <c r="NER8" s="808"/>
      <c r="NES8" s="808"/>
      <c r="NET8" s="808"/>
      <c r="NEU8" s="808"/>
      <c r="NEV8" s="808"/>
      <c r="NEW8" s="808"/>
      <c r="NEX8" s="808"/>
      <c r="NEY8" s="808"/>
      <c r="NEZ8" s="808"/>
      <c r="NFA8" s="808"/>
      <c r="NFB8" s="808"/>
      <c r="NFC8" s="808"/>
      <c r="NFD8" s="808"/>
      <c r="NFE8" s="808"/>
      <c r="NFF8" s="808"/>
      <c r="NFG8" s="808"/>
      <c r="NFH8" s="808"/>
      <c r="NFI8" s="808"/>
      <c r="NFJ8" s="808"/>
      <c r="NFK8" s="808"/>
      <c r="NFL8" s="808"/>
      <c r="NFM8" s="808"/>
      <c r="NFN8" s="808"/>
      <c r="NFO8" s="808"/>
      <c r="NFP8" s="808"/>
      <c r="NFQ8" s="808"/>
      <c r="NFR8" s="808"/>
      <c r="NFS8" s="808"/>
      <c r="NFT8" s="808"/>
      <c r="NFU8" s="808"/>
      <c r="NFV8" s="808"/>
      <c r="NFW8" s="808"/>
      <c r="NFX8" s="808"/>
      <c r="NFY8" s="808"/>
      <c r="NFZ8" s="808"/>
      <c r="NGA8" s="808"/>
      <c r="NGB8" s="808"/>
      <c r="NGC8" s="808"/>
      <c r="NGD8" s="808"/>
      <c r="NGE8" s="808"/>
      <c r="NGF8" s="808"/>
      <c r="NGG8" s="808"/>
      <c r="NGH8" s="808"/>
      <c r="NGI8" s="808"/>
      <c r="NGJ8" s="808"/>
      <c r="NGK8" s="808"/>
      <c r="NGL8" s="808"/>
      <c r="NGM8" s="808"/>
      <c r="NGN8" s="808"/>
      <c r="NGO8" s="808"/>
      <c r="NGP8" s="808"/>
      <c r="NGQ8" s="808"/>
      <c r="NGR8" s="808"/>
      <c r="NGS8" s="808"/>
      <c r="NGT8" s="808"/>
      <c r="NGU8" s="808"/>
      <c r="NGV8" s="808"/>
      <c r="NGW8" s="808"/>
      <c r="NGX8" s="808"/>
      <c r="NGY8" s="808"/>
      <c r="NGZ8" s="808"/>
      <c r="NHA8" s="808"/>
      <c r="NHB8" s="808"/>
      <c r="NHC8" s="808"/>
      <c r="NHD8" s="808"/>
      <c r="NHE8" s="808"/>
      <c r="NHF8" s="808"/>
      <c r="NHG8" s="808"/>
      <c r="NHH8" s="808"/>
      <c r="NHI8" s="808"/>
      <c r="NHJ8" s="808"/>
      <c r="NHK8" s="808"/>
      <c r="NHL8" s="808"/>
      <c r="NHM8" s="808"/>
      <c r="NHN8" s="808"/>
      <c r="NHO8" s="808"/>
      <c r="NHP8" s="808"/>
      <c r="NHQ8" s="808"/>
      <c r="NHR8" s="808"/>
      <c r="NHS8" s="808"/>
      <c r="NHT8" s="808"/>
      <c r="NHU8" s="808"/>
      <c r="NHV8" s="808"/>
      <c r="NHW8" s="808"/>
      <c r="NHX8" s="808"/>
      <c r="NHY8" s="808"/>
      <c r="NHZ8" s="808"/>
      <c r="NIA8" s="808"/>
      <c r="NIB8" s="808"/>
      <c r="NIC8" s="808"/>
      <c r="NID8" s="808"/>
      <c r="NIE8" s="808"/>
      <c r="NIF8" s="808"/>
      <c r="NIG8" s="808"/>
      <c r="NIH8" s="808"/>
      <c r="NII8" s="808"/>
      <c r="NIJ8" s="808"/>
      <c r="NIK8" s="808"/>
      <c r="NIL8" s="808"/>
      <c r="NIM8" s="808"/>
      <c r="NIN8" s="808"/>
      <c r="NIO8" s="808"/>
      <c r="NIP8" s="808"/>
      <c r="NIQ8" s="808"/>
      <c r="NIR8" s="808"/>
      <c r="NIS8" s="808"/>
      <c r="NIT8" s="808"/>
      <c r="NIU8" s="808"/>
      <c r="NIV8" s="808"/>
      <c r="NIW8" s="808"/>
      <c r="NIX8" s="808"/>
      <c r="NIY8" s="808"/>
      <c r="NIZ8" s="808"/>
      <c r="NJA8" s="808"/>
      <c r="NJB8" s="808"/>
      <c r="NJC8" s="808"/>
      <c r="NJD8" s="808"/>
      <c r="NJE8" s="808"/>
      <c r="NJF8" s="808"/>
      <c r="NJG8" s="808"/>
      <c r="NJH8" s="808"/>
      <c r="NJI8" s="808"/>
      <c r="NJJ8" s="808"/>
      <c r="NJK8" s="808"/>
      <c r="NJL8" s="808"/>
      <c r="NJM8" s="808"/>
      <c r="NJN8" s="808"/>
      <c r="NJO8" s="808"/>
      <c r="NJP8" s="808"/>
      <c r="NJQ8" s="808"/>
      <c r="NJR8" s="808"/>
      <c r="NJS8" s="808"/>
      <c r="NJT8" s="808"/>
      <c r="NJU8" s="808"/>
      <c r="NJV8" s="808"/>
      <c r="NJW8" s="808"/>
      <c r="NJX8" s="808"/>
      <c r="NJY8" s="808"/>
      <c r="NJZ8" s="808"/>
      <c r="NKA8" s="808"/>
      <c r="NKB8" s="808"/>
      <c r="NKC8" s="808"/>
      <c r="NKD8" s="808"/>
      <c r="NKE8" s="808"/>
      <c r="NKF8" s="808"/>
      <c r="NKG8" s="808"/>
      <c r="NKH8" s="808"/>
      <c r="NKI8" s="808"/>
      <c r="NKJ8" s="808"/>
      <c r="NKK8" s="808"/>
      <c r="NKL8" s="808"/>
      <c r="NKM8" s="808"/>
      <c r="NKN8" s="808"/>
      <c r="NKO8" s="808"/>
      <c r="NKP8" s="808"/>
      <c r="NKQ8" s="808"/>
      <c r="NKR8" s="808"/>
      <c r="NKS8" s="808"/>
      <c r="NKT8" s="808"/>
      <c r="NKU8" s="808"/>
      <c r="NKV8" s="808"/>
      <c r="NKW8" s="808"/>
      <c r="NKX8" s="808"/>
      <c r="NKY8" s="808"/>
      <c r="NKZ8" s="808"/>
      <c r="NLA8" s="808"/>
      <c r="NLB8" s="808"/>
      <c r="NLC8" s="808"/>
      <c r="NLD8" s="808"/>
      <c r="NLE8" s="808"/>
      <c r="NLF8" s="808"/>
      <c r="NLG8" s="808"/>
      <c r="NLH8" s="808"/>
      <c r="NLI8" s="808"/>
      <c r="NLJ8" s="808"/>
      <c r="NLK8" s="808"/>
      <c r="NLL8" s="808"/>
      <c r="NLM8" s="808"/>
      <c r="NLN8" s="808"/>
      <c r="NLO8" s="808"/>
      <c r="NLP8" s="808"/>
      <c r="NLQ8" s="808"/>
      <c r="NLR8" s="808"/>
      <c r="NLS8" s="808"/>
      <c r="NLT8" s="808"/>
      <c r="NLU8" s="808"/>
      <c r="NLV8" s="808"/>
      <c r="NLW8" s="808"/>
      <c r="NLX8" s="808"/>
      <c r="NLY8" s="808"/>
      <c r="NLZ8" s="808"/>
      <c r="NMA8" s="808"/>
      <c r="NMB8" s="808"/>
      <c r="NMC8" s="808"/>
      <c r="NMD8" s="808"/>
      <c r="NME8" s="808"/>
      <c r="NMF8" s="808"/>
      <c r="NMG8" s="808"/>
      <c r="NMH8" s="808"/>
      <c r="NMI8" s="808"/>
      <c r="NMJ8" s="808"/>
      <c r="NMK8" s="808"/>
      <c r="NML8" s="808"/>
      <c r="NMM8" s="808"/>
      <c r="NMN8" s="808"/>
      <c r="NMO8" s="808"/>
      <c r="NMP8" s="808"/>
      <c r="NMQ8" s="808"/>
      <c r="NMR8" s="808"/>
      <c r="NMS8" s="808"/>
      <c r="NMT8" s="808"/>
      <c r="NMU8" s="808"/>
      <c r="NMV8" s="808"/>
      <c r="NMW8" s="808"/>
      <c r="NMX8" s="808"/>
      <c r="NMY8" s="808"/>
      <c r="NMZ8" s="808"/>
      <c r="NNA8" s="808"/>
      <c r="NNB8" s="808"/>
      <c r="NNC8" s="808"/>
      <c r="NND8" s="808"/>
      <c r="NNE8" s="808"/>
      <c r="NNF8" s="808"/>
      <c r="NNG8" s="808"/>
      <c r="NNH8" s="808"/>
      <c r="NNI8" s="808"/>
      <c r="NNJ8" s="808"/>
      <c r="NNK8" s="808"/>
      <c r="NNL8" s="808"/>
      <c r="NNM8" s="808"/>
      <c r="NNN8" s="808"/>
      <c r="NNO8" s="808"/>
      <c r="NNP8" s="808"/>
      <c r="NNQ8" s="808"/>
      <c r="NNR8" s="808"/>
      <c r="NNS8" s="808"/>
      <c r="NNT8" s="808"/>
      <c r="NNU8" s="808"/>
      <c r="NNV8" s="808"/>
      <c r="NNW8" s="808"/>
      <c r="NNX8" s="808"/>
      <c r="NNY8" s="808"/>
      <c r="NNZ8" s="808"/>
      <c r="NOA8" s="808"/>
      <c r="NOB8" s="808"/>
      <c r="NOC8" s="808"/>
      <c r="NOD8" s="808"/>
      <c r="NOE8" s="808"/>
      <c r="NOF8" s="808"/>
      <c r="NOG8" s="808"/>
      <c r="NOH8" s="808"/>
      <c r="NOI8" s="808"/>
      <c r="NOJ8" s="808"/>
      <c r="NOK8" s="808"/>
      <c r="NOL8" s="808"/>
      <c r="NOM8" s="808"/>
      <c r="NON8" s="808"/>
      <c r="NOO8" s="808"/>
      <c r="NOP8" s="808"/>
      <c r="NOQ8" s="808"/>
      <c r="NOR8" s="808"/>
      <c r="NOS8" s="808"/>
      <c r="NOT8" s="808"/>
      <c r="NOU8" s="808"/>
      <c r="NOV8" s="808"/>
      <c r="NOW8" s="808"/>
      <c r="NOX8" s="808"/>
      <c r="NOY8" s="808"/>
      <c r="NOZ8" s="808"/>
      <c r="NPA8" s="808"/>
      <c r="NPB8" s="808"/>
      <c r="NPC8" s="808"/>
      <c r="NPD8" s="808"/>
      <c r="NPE8" s="808"/>
      <c r="NPF8" s="808"/>
      <c r="NPG8" s="808"/>
      <c r="NPH8" s="808"/>
      <c r="NPI8" s="808"/>
      <c r="NPJ8" s="808"/>
      <c r="NPK8" s="808"/>
      <c r="NPL8" s="808"/>
      <c r="NPM8" s="808"/>
      <c r="NPN8" s="808"/>
      <c r="NPO8" s="808"/>
      <c r="NPP8" s="808"/>
      <c r="NPQ8" s="808"/>
      <c r="NPR8" s="808"/>
      <c r="NPS8" s="808"/>
      <c r="NPT8" s="808"/>
      <c r="NPU8" s="808"/>
      <c r="NPV8" s="808"/>
      <c r="NPW8" s="808"/>
      <c r="NPX8" s="808"/>
      <c r="NPY8" s="808"/>
      <c r="NPZ8" s="808"/>
      <c r="NQA8" s="808"/>
      <c r="NQB8" s="808"/>
      <c r="NQC8" s="808"/>
      <c r="NQD8" s="808"/>
      <c r="NQE8" s="808"/>
      <c r="NQF8" s="808"/>
      <c r="NQG8" s="808"/>
      <c r="NQH8" s="808"/>
      <c r="NQI8" s="808"/>
      <c r="NQJ8" s="808"/>
      <c r="NQK8" s="808"/>
      <c r="NQL8" s="808"/>
      <c r="NQM8" s="808"/>
      <c r="NQN8" s="808"/>
      <c r="NQO8" s="808"/>
      <c r="NQP8" s="808"/>
      <c r="NQQ8" s="808"/>
      <c r="NQR8" s="808"/>
      <c r="NQS8" s="808"/>
      <c r="NQT8" s="808"/>
      <c r="NQU8" s="808"/>
      <c r="NQV8" s="808"/>
      <c r="NQW8" s="808"/>
      <c r="NQX8" s="808"/>
      <c r="NQY8" s="808"/>
      <c r="NQZ8" s="808"/>
      <c r="NRA8" s="808"/>
      <c r="NRB8" s="808"/>
      <c r="NRC8" s="808"/>
      <c r="NRD8" s="808"/>
      <c r="NRE8" s="808"/>
      <c r="NRF8" s="808"/>
      <c r="NRG8" s="808"/>
      <c r="NRH8" s="808"/>
      <c r="NRI8" s="808"/>
      <c r="NRJ8" s="808"/>
      <c r="NRK8" s="808"/>
      <c r="NRL8" s="808"/>
      <c r="NRM8" s="808"/>
      <c r="NRN8" s="808"/>
      <c r="NRO8" s="808"/>
      <c r="NRP8" s="808"/>
      <c r="NRQ8" s="808"/>
      <c r="NRR8" s="808"/>
      <c r="NRS8" s="808"/>
      <c r="NRT8" s="808"/>
      <c r="NRU8" s="808"/>
      <c r="NRV8" s="808"/>
      <c r="NRW8" s="808"/>
      <c r="NRX8" s="808"/>
      <c r="NRY8" s="808"/>
      <c r="NRZ8" s="808"/>
      <c r="NSA8" s="808"/>
      <c r="NSB8" s="808"/>
      <c r="NSC8" s="808"/>
      <c r="NSD8" s="808"/>
      <c r="NSE8" s="808"/>
      <c r="NSF8" s="808"/>
      <c r="NSG8" s="808"/>
      <c r="NSH8" s="808"/>
      <c r="NSI8" s="808"/>
      <c r="NSJ8" s="808"/>
      <c r="NSK8" s="808"/>
      <c r="NSL8" s="808"/>
      <c r="NSM8" s="808"/>
      <c r="NSN8" s="808"/>
      <c r="NSO8" s="808"/>
      <c r="NSP8" s="808"/>
      <c r="NSQ8" s="808"/>
      <c r="NSR8" s="808"/>
      <c r="NSS8" s="808"/>
      <c r="NST8" s="808"/>
      <c r="NSU8" s="808"/>
      <c r="NSV8" s="808"/>
      <c r="NSW8" s="808"/>
      <c r="NSX8" s="808"/>
      <c r="NSY8" s="808"/>
      <c r="NSZ8" s="808"/>
      <c r="NTA8" s="808"/>
      <c r="NTB8" s="808"/>
      <c r="NTC8" s="808"/>
      <c r="NTD8" s="808"/>
      <c r="NTE8" s="808"/>
      <c r="NTF8" s="808"/>
      <c r="NTG8" s="808"/>
      <c r="NTH8" s="808"/>
      <c r="NTI8" s="808"/>
      <c r="NTJ8" s="808"/>
      <c r="NTK8" s="808"/>
      <c r="NTL8" s="808"/>
      <c r="NTM8" s="808"/>
      <c r="NTN8" s="808"/>
      <c r="NTO8" s="808"/>
      <c r="NTP8" s="808"/>
      <c r="NTQ8" s="808"/>
      <c r="NTR8" s="808"/>
      <c r="NTS8" s="808"/>
      <c r="NTT8" s="808"/>
      <c r="NTU8" s="808"/>
      <c r="NTV8" s="808"/>
      <c r="NTW8" s="808"/>
      <c r="NTX8" s="808"/>
      <c r="NTY8" s="808"/>
      <c r="NTZ8" s="808"/>
      <c r="NUA8" s="808"/>
      <c r="NUB8" s="808"/>
      <c r="NUC8" s="808"/>
      <c r="NUD8" s="808"/>
      <c r="NUE8" s="808"/>
      <c r="NUF8" s="808"/>
      <c r="NUG8" s="808"/>
      <c r="NUH8" s="808"/>
      <c r="NUI8" s="808"/>
      <c r="NUJ8" s="808"/>
      <c r="NUK8" s="808"/>
      <c r="NUL8" s="808"/>
      <c r="NUM8" s="808"/>
      <c r="NUN8" s="808"/>
      <c r="NUO8" s="808"/>
      <c r="NUP8" s="808"/>
      <c r="NUQ8" s="808"/>
      <c r="NUR8" s="808"/>
      <c r="NUS8" s="808"/>
      <c r="NUT8" s="808"/>
      <c r="NUU8" s="808"/>
      <c r="NUV8" s="808"/>
      <c r="NUW8" s="808"/>
      <c r="NUX8" s="808"/>
      <c r="NUY8" s="808"/>
      <c r="NUZ8" s="808"/>
      <c r="NVA8" s="808"/>
      <c r="NVB8" s="808"/>
      <c r="NVC8" s="808"/>
      <c r="NVD8" s="808"/>
      <c r="NVE8" s="808"/>
      <c r="NVF8" s="808"/>
      <c r="NVG8" s="808"/>
      <c r="NVH8" s="808"/>
      <c r="NVI8" s="808"/>
      <c r="NVJ8" s="808"/>
      <c r="NVK8" s="808"/>
      <c r="NVL8" s="808"/>
      <c r="NVM8" s="808"/>
      <c r="NVN8" s="808"/>
      <c r="NVO8" s="808"/>
      <c r="NVP8" s="808"/>
      <c r="NVQ8" s="808"/>
      <c r="NVR8" s="808"/>
      <c r="NVS8" s="808"/>
      <c r="NVT8" s="808"/>
      <c r="NVU8" s="808"/>
      <c r="NVV8" s="808"/>
      <c r="NVW8" s="808"/>
      <c r="NVX8" s="808"/>
      <c r="NVY8" s="808"/>
      <c r="NVZ8" s="808"/>
      <c r="NWA8" s="808"/>
      <c r="NWB8" s="808"/>
      <c r="NWC8" s="808"/>
      <c r="NWD8" s="808"/>
      <c r="NWE8" s="808"/>
      <c r="NWF8" s="808"/>
      <c r="NWG8" s="808"/>
      <c r="NWH8" s="808"/>
      <c r="NWI8" s="808"/>
      <c r="NWJ8" s="808"/>
      <c r="NWK8" s="808"/>
      <c r="NWL8" s="808"/>
      <c r="NWM8" s="808"/>
      <c r="NWN8" s="808"/>
      <c r="NWO8" s="808"/>
      <c r="NWP8" s="808"/>
      <c r="NWQ8" s="808"/>
      <c r="NWR8" s="808"/>
      <c r="NWS8" s="808"/>
      <c r="NWT8" s="808"/>
      <c r="NWU8" s="808"/>
      <c r="NWV8" s="808"/>
      <c r="NWW8" s="808"/>
      <c r="NWX8" s="808"/>
      <c r="NWY8" s="808"/>
      <c r="NWZ8" s="808"/>
      <c r="NXA8" s="808"/>
      <c r="NXB8" s="808"/>
      <c r="NXC8" s="808"/>
      <c r="NXD8" s="808"/>
      <c r="NXE8" s="808"/>
      <c r="NXF8" s="808"/>
      <c r="NXG8" s="808"/>
      <c r="NXH8" s="808"/>
      <c r="NXI8" s="808"/>
      <c r="NXJ8" s="808"/>
      <c r="NXK8" s="808"/>
      <c r="NXL8" s="808"/>
      <c r="NXM8" s="808"/>
      <c r="NXN8" s="808"/>
      <c r="NXO8" s="808"/>
      <c r="NXP8" s="808"/>
      <c r="NXQ8" s="808"/>
      <c r="NXR8" s="808"/>
      <c r="NXS8" s="808"/>
      <c r="NXT8" s="808"/>
      <c r="NXU8" s="808"/>
      <c r="NXV8" s="808"/>
      <c r="NXW8" s="808"/>
      <c r="NXX8" s="808"/>
      <c r="NXY8" s="808"/>
      <c r="NXZ8" s="808"/>
      <c r="NYA8" s="808"/>
      <c r="NYB8" s="808"/>
      <c r="NYC8" s="808"/>
      <c r="NYD8" s="808"/>
      <c r="NYE8" s="808"/>
      <c r="NYF8" s="808"/>
      <c r="NYG8" s="808"/>
      <c r="NYH8" s="808"/>
      <c r="NYI8" s="808"/>
      <c r="NYJ8" s="808"/>
      <c r="NYK8" s="808"/>
      <c r="NYL8" s="808"/>
      <c r="NYM8" s="808"/>
      <c r="NYN8" s="808"/>
      <c r="NYO8" s="808"/>
      <c r="NYP8" s="808"/>
      <c r="NYQ8" s="808"/>
      <c r="NYR8" s="808"/>
      <c r="NYS8" s="808"/>
      <c r="NYT8" s="808"/>
      <c r="NYU8" s="808"/>
      <c r="NYV8" s="808"/>
      <c r="NYW8" s="808"/>
      <c r="NYX8" s="808"/>
      <c r="NYY8" s="808"/>
      <c r="NYZ8" s="808"/>
      <c r="NZA8" s="808"/>
      <c r="NZB8" s="808"/>
      <c r="NZC8" s="808"/>
      <c r="NZD8" s="808"/>
      <c r="NZE8" s="808"/>
      <c r="NZF8" s="808"/>
      <c r="NZG8" s="808"/>
      <c r="NZH8" s="808"/>
      <c r="NZI8" s="808"/>
      <c r="NZJ8" s="808"/>
      <c r="NZK8" s="808"/>
      <c r="NZL8" s="808"/>
      <c r="NZM8" s="808"/>
      <c r="NZN8" s="808"/>
      <c r="NZO8" s="808"/>
      <c r="NZP8" s="808"/>
      <c r="NZQ8" s="808"/>
      <c r="NZR8" s="808"/>
      <c r="NZS8" s="808"/>
      <c r="NZT8" s="808"/>
      <c r="NZU8" s="808"/>
      <c r="NZV8" s="808"/>
      <c r="NZW8" s="808"/>
      <c r="NZX8" s="808"/>
      <c r="NZY8" s="808"/>
      <c r="NZZ8" s="808"/>
      <c r="OAA8" s="808"/>
      <c r="OAB8" s="808"/>
      <c r="OAC8" s="808"/>
      <c r="OAD8" s="808"/>
      <c r="OAE8" s="808"/>
      <c r="OAF8" s="808"/>
      <c r="OAG8" s="808"/>
      <c r="OAH8" s="808"/>
      <c r="OAI8" s="808"/>
      <c r="OAJ8" s="808"/>
      <c r="OAK8" s="808"/>
      <c r="OAL8" s="808"/>
      <c r="OAM8" s="808"/>
      <c r="OAN8" s="808"/>
      <c r="OAO8" s="808"/>
      <c r="OAP8" s="808"/>
      <c r="OAQ8" s="808"/>
      <c r="OAR8" s="808"/>
      <c r="OAS8" s="808"/>
      <c r="OAT8" s="808"/>
      <c r="OAU8" s="808"/>
      <c r="OAV8" s="808"/>
      <c r="OAW8" s="808"/>
      <c r="OAX8" s="808"/>
      <c r="OAY8" s="808"/>
      <c r="OAZ8" s="808"/>
      <c r="OBA8" s="808"/>
      <c r="OBB8" s="808"/>
      <c r="OBC8" s="808"/>
      <c r="OBD8" s="808"/>
      <c r="OBE8" s="808"/>
      <c r="OBF8" s="808"/>
      <c r="OBG8" s="808"/>
      <c r="OBH8" s="808"/>
      <c r="OBI8" s="808"/>
      <c r="OBJ8" s="808"/>
      <c r="OBK8" s="808"/>
      <c r="OBL8" s="808"/>
      <c r="OBM8" s="808"/>
      <c r="OBN8" s="808"/>
      <c r="OBO8" s="808"/>
      <c r="OBP8" s="808"/>
      <c r="OBQ8" s="808"/>
      <c r="OBR8" s="808"/>
      <c r="OBS8" s="808"/>
      <c r="OBT8" s="808"/>
      <c r="OBU8" s="808"/>
      <c r="OBV8" s="808"/>
      <c r="OBW8" s="808"/>
      <c r="OBX8" s="808"/>
      <c r="OBY8" s="808"/>
      <c r="OBZ8" s="808"/>
      <c r="OCA8" s="808"/>
      <c r="OCB8" s="808"/>
      <c r="OCC8" s="808"/>
      <c r="OCD8" s="808"/>
      <c r="OCE8" s="808"/>
      <c r="OCF8" s="808"/>
      <c r="OCG8" s="808"/>
      <c r="OCH8" s="808"/>
      <c r="OCI8" s="808"/>
      <c r="OCJ8" s="808"/>
      <c r="OCK8" s="808"/>
      <c r="OCL8" s="808"/>
      <c r="OCM8" s="808"/>
      <c r="OCN8" s="808"/>
      <c r="OCO8" s="808"/>
      <c r="OCP8" s="808"/>
      <c r="OCQ8" s="808"/>
      <c r="OCR8" s="808"/>
      <c r="OCS8" s="808"/>
      <c r="OCT8" s="808"/>
      <c r="OCU8" s="808"/>
      <c r="OCV8" s="808"/>
      <c r="OCW8" s="808"/>
      <c r="OCX8" s="808"/>
      <c r="OCY8" s="808"/>
      <c r="OCZ8" s="808"/>
      <c r="ODA8" s="808"/>
      <c r="ODB8" s="808"/>
      <c r="ODC8" s="808"/>
      <c r="ODD8" s="808"/>
      <c r="ODE8" s="808"/>
      <c r="ODF8" s="808"/>
      <c r="ODG8" s="808"/>
      <c r="ODH8" s="808"/>
      <c r="ODI8" s="808"/>
      <c r="ODJ8" s="808"/>
      <c r="ODK8" s="808"/>
      <c r="ODL8" s="808"/>
      <c r="ODM8" s="808"/>
      <c r="ODN8" s="808"/>
      <c r="ODO8" s="808"/>
      <c r="ODP8" s="808"/>
      <c r="ODQ8" s="808"/>
      <c r="ODR8" s="808"/>
      <c r="ODS8" s="808"/>
      <c r="ODT8" s="808"/>
      <c r="ODU8" s="808"/>
      <c r="ODV8" s="808"/>
      <c r="ODW8" s="808"/>
      <c r="ODX8" s="808"/>
      <c r="ODY8" s="808"/>
      <c r="ODZ8" s="808"/>
      <c r="OEA8" s="808"/>
      <c r="OEB8" s="808"/>
      <c r="OEC8" s="808"/>
      <c r="OED8" s="808"/>
      <c r="OEE8" s="808"/>
      <c r="OEF8" s="808"/>
      <c r="OEG8" s="808"/>
      <c r="OEH8" s="808"/>
      <c r="OEI8" s="808"/>
      <c r="OEJ8" s="808"/>
      <c r="OEK8" s="808"/>
      <c r="OEL8" s="808"/>
      <c r="OEM8" s="808"/>
      <c r="OEN8" s="808"/>
      <c r="OEO8" s="808"/>
      <c r="OEP8" s="808"/>
      <c r="OEQ8" s="808"/>
      <c r="OER8" s="808"/>
      <c r="OES8" s="808"/>
      <c r="OET8" s="808"/>
      <c r="OEU8" s="808"/>
      <c r="OEV8" s="808"/>
      <c r="OEW8" s="808"/>
      <c r="OEX8" s="808"/>
      <c r="OEY8" s="808"/>
      <c r="OEZ8" s="808"/>
      <c r="OFA8" s="808"/>
      <c r="OFB8" s="808"/>
      <c r="OFC8" s="808"/>
      <c r="OFD8" s="808"/>
      <c r="OFE8" s="808"/>
      <c r="OFF8" s="808"/>
      <c r="OFG8" s="808"/>
      <c r="OFH8" s="808"/>
      <c r="OFI8" s="808"/>
      <c r="OFJ8" s="808"/>
      <c r="OFK8" s="808"/>
      <c r="OFL8" s="808"/>
      <c r="OFM8" s="808"/>
      <c r="OFN8" s="808"/>
      <c r="OFO8" s="808"/>
      <c r="OFP8" s="808"/>
      <c r="OFQ8" s="808"/>
      <c r="OFR8" s="808"/>
      <c r="OFS8" s="808"/>
      <c r="OFT8" s="808"/>
      <c r="OFU8" s="808"/>
      <c r="OFV8" s="808"/>
      <c r="OFW8" s="808"/>
      <c r="OFX8" s="808"/>
      <c r="OFY8" s="808"/>
      <c r="OFZ8" s="808"/>
      <c r="OGA8" s="808"/>
      <c r="OGB8" s="808"/>
      <c r="OGC8" s="808"/>
      <c r="OGD8" s="808"/>
      <c r="OGE8" s="808"/>
      <c r="OGF8" s="808"/>
      <c r="OGG8" s="808"/>
      <c r="OGH8" s="808"/>
      <c r="OGI8" s="808"/>
      <c r="OGJ8" s="808"/>
      <c r="OGK8" s="808"/>
      <c r="OGL8" s="808"/>
      <c r="OGM8" s="808"/>
      <c r="OGN8" s="808"/>
      <c r="OGO8" s="808"/>
      <c r="OGP8" s="808"/>
      <c r="OGQ8" s="808"/>
      <c r="OGR8" s="808"/>
      <c r="OGS8" s="808"/>
      <c r="OGT8" s="808"/>
      <c r="OGU8" s="808"/>
      <c r="OGV8" s="808"/>
      <c r="OGW8" s="808"/>
      <c r="OGX8" s="808"/>
      <c r="OGY8" s="808"/>
      <c r="OGZ8" s="808"/>
      <c r="OHA8" s="808"/>
      <c r="OHB8" s="808"/>
      <c r="OHC8" s="808"/>
      <c r="OHD8" s="808"/>
      <c r="OHE8" s="808"/>
      <c r="OHF8" s="808"/>
      <c r="OHG8" s="808"/>
      <c r="OHH8" s="808"/>
      <c r="OHI8" s="808"/>
      <c r="OHJ8" s="808"/>
      <c r="OHK8" s="808"/>
      <c r="OHL8" s="808"/>
      <c r="OHM8" s="808"/>
      <c r="OHN8" s="808"/>
      <c r="OHO8" s="808"/>
      <c r="OHP8" s="808"/>
      <c r="OHQ8" s="808"/>
      <c r="OHR8" s="808"/>
      <c r="OHS8" s="808"/>
      <c r="OHT8" s="808"/>
      <c r="OHU8" s="808"/>
      <c r="OHV8" s="808"/>
      <c r="OHW8" s="808"/>
      <c r="OHX8" s="808"/>
      <c r="OHY8" s="808"/>
      <c r="OHZ8" s="808"/>
      <c r="OIA8" s="808"/>
      <c r="OIB8" s="808"/>
      <c r="OIC8" s="808"/>
      <c r="OID8" s="808"/>
      <c r="OIE8" s="808"/>
      <c r="OIF8" s="808"/>
      <c r="OIG8" s="808"/>
      <c r="OIH8" s="808"/>
      <c r="OII8" s="808"/>
      <c r="OIJ8" s="808"/>
      <c r="OIK8" s="808"/>
      <c r="OIL8" s="808"/>
      <c r="OIM8" s="808"/>
      <c r="OIN8" s="808"/>
      <c r="OIO8" s="808"/>
      <c r="OIP8" s="808"/>
      <c r="OIQ8" s="808"/>
      <c r="OIR8" s="808"/>
      <c r="OIS8" s="808"/>
      <c r="OIT8" s="808"/>
      <c r="OIU8" s="808"/>
      <c r="OIV8" s="808"/>
      <c r="OIW8" s="808"/>
      <c r="OIX8" s="808"/>
      <c r="OIY8" s="808"/>
      <c r="OIZ8" s="808"/>
      <c r="OJA8" s="808"/>
      <c r="OJB8" s="808"/>
      <c r="OJC8" s="808"/>
      <c r="OJD8" s="808"/>
      <c r="OJE8" s="808"/>
      <c r="OJF8" s="808"/>
      <c r="OJG8" s="808"/>
      <c r="OJH8" s="808"/>
      <c r="OJI8" s="808"/>
      <c r="OJJ8" s="808"/>
      <c r="OJK8" s="808"/>
      <c r="OJL8" s="808"/>
      <c r="OJM8" s="808"/>
      <c r="OJN8" s="808"/>
      <c r="OJO8" s="808"/>
      <c r="OJP8" s="808"/>
      <c r="OJQ8" s="808"/>
      <c r="OJR8" s="808"/>
      <c r="OJS8" s="808"/>
      <c r="OJT8" s="808"/>
      <c r="OJU8" s="808"/>
      <c r="OJV8" s="808"/>
      <c r="OJW8" s="808"/>
      <c r="OJX8" s="808"/>
      <c r="OJY8" s="808"/>
      <c r="OJZ8" s="808"/>
      <c r="OKA8" s="808"/>
      <c r="OKB8" s="808"/>
      <c r="OKC8" s="808"/>
      <c r="OKD8" s="808"/>
      <c r="OKE8" s="808"/>
      <c r="OKF8" s="808"/>
      <c r="OKG8" s="808"/>
      <c r="OKH8" s="808"/>
      <c r="OKI8" s="808"/>
      <c r="OKJ8" s="808"/>
      <c r="OKK8" s="808"/>
      <c r="OKL8" s="808"/>
      <c r="OKM8" s="808"/>
      <c r="OKN8" s="808"/>
      <c r="OKO8" s="808"/>
      <c r="OKP8" s="808"/>
      <c r="OKQ8" s="808"/>
      <c r="OKR8" s="808"/>
      <c r="OKS8" s="808"/>
      <c r="OKT8" s="808"/>
      <c r="OKU8" s="808"/>
      <c r="OKV8" s="808"/>
      <c r="OKW8" s="808"/>
      <c r="OKX8" s="808"/>
      <c r="OKY8" s="808"/>
      <c r="OKZ8" s="808"/>
      <c r="OLA8" s="808"/>
      <c r="OLB8" s="808"/>
      <c r="OLC8" s="808"/>
      <c r="OLD8" s="808"/>
      <c r="OLE8" s="808"/>
      <c r="OLF8" s="808"/>
      <c r="OLG8" s="808"/>
      <c r="OLH8" s="808"/>
      <c r="OLI8" s="808"/>
      <c r="OLJ8" s="808"/>
      <c r="OLK8" s="808"/>
      <c r="OLL8" s="808"/>
      <c r="OLM8" s="808"/>
      <c r="OLN8" s="808"/>
      <c r="OLO8" s="808"/>
      <c r="OLP8" s="808"/>
      <c r="OLQ8" s="808"/>
      <c r="OLR8" s="808"/>
      <c r="OLS8" s="808"/>
      <c r="OLT8" s="808"/>
      <c r="OLU8" s="808"/>
      <c r="OLV8" s="808"/>
      <c r="OLW8" s="808"/>
      <c r="OLX8" s="808"/>
      <c r="OLY8" s="808"/>
      <c r="OLZ8" s="808"/>
      <c r="OMA8" s="808"/>
      <c r="OMB8" s="808"/>
      <c r="OMC8" s="808"/>
      <c r="OMD8" s="808"/>
      <c r="OME8" s="808"/>
      <c r="OMF8" s="808"/>
      <c r="OMG8" s="808"/>
      <c r="OMH8" s="808"/>
      <c r="OMI8" s="808"/>
      <c r="OMJ8" s="808"/>
      <c r="OMK8" s="808"/>
      <c r="OML8" s="808"/>
      <c r="OMM8" s="808"/>
      <c r="OMN8" s="808"/>
      <c r="OMO8" s="808"/>
      <c r="OMP8" s="808"/>
      <c r="OMQ8" s="808"/>
      <c r="OMR8" s="808"/>
      <c r="OMS8" s="808"/>
      <c r="OMT8" s="808"/>
      <c r="OMU8" s="808"/>
      <c r="OMV8" s="808"/>
      <c r="OMW8" s="808"/>
      <c r="OMX8" s="808"/>
      <c r="OMY8" s="808"/>
      <c r="OMZ8" s="808"/>
      <c r="ONA8" s="808"/>
      <c r="ONB8" s="808"/>
      <c r="ONC8" s="808"/>
      <c r="OND8" s="808"/>
      <c r="ONE8" s="808"/>
      <c r="ONF8" s="808"/>
      <c r="ONG8" s="808"/>
      <c r="ONH8" s="808"/>
      <c r="ONI8" s="808"/>
      <c r="ONJ8" s="808"/>
      <c r="ONK8" s="808"/>
      <c r="ONL8" s="808"/>
      <c r="ONM8" s="808"/>
      <c r="ONN8" s="808"/>
      <c r="ONO8" s="808"/>
      <c r="ONP8" s="808"/>
      <c r="ONQ8" s="808"/>
      <c r="ONR8" s="808"/>
      <c r="ONS8" s="808"/>
      <c r="ONT8" s="808"/>
      <c r="ONU8" s="808"/>
      <c r="ONV8" s="808"/>
      <c r="ONW8" s="808"/>
      <c r="ONX8" s="808"/>
      <c r="ONY8" s="808"/>
      <c r="ONZ8" s="808"/>
      <c r="OOA8" s="808"/>
      <c r="OOB8" s="808"/>
      <c r="OOC8" s="808"/>
      <c r="OOD8" s="808"/>
      <c r="OOE8" s="808"/>
      <c r="OOF8" s="808"/>
      <c r="OOG8" s="808"/>
      <c r="OOH8" s="808"/>
      <c r="OOI8" s="808"/>
      <c r="OOJ8" s="808"/>
      <c r="OOK8" s="808"/>
      <c r="OOL8" s="808"/>
      <c r="OOM8" s="808"/>
      <c r="OON8" s="808"/>
      <c r="OOO8" s="808"/>
      <c r="OOP8" s="808"/>
      <c r="OOQ8" s="808"/>
      <c r="OOR8" s="808"/>
      <c r="OOS8" s="808"/>
      <c r="OOT8" s="808"/>
      <c r="OOU8" s="808"/>
      <c r="OOV8" s="808"/>
      <c r="OOW8" s="808"/>
      <c r="OOX8" s="808"/>
      <c r="OOY8" s="808"/>
      <c r="OOZ8" s="808"/>
      <c r="OPA8" s="808"/>
      <c r="OPB8" s="808"/>
      <c r="OPC8" s="808"/>
      <c r="OPD8" s="808"/>
      <c r="OPE8" s="808"/>
      <c r="OPF8" s="808"/>
      <c r="OPG8" s="808"/>
      <c r="OPH8" s="808"/>
      <c r="OPI8" s="808"/>
      <c r="OPJ8" s="808"/>
      <c r="OPK8" s="808"/>
      <c r="OPL8" s="808"/>
      <c r="OPM8" s="808"/>
      <c r="OPN8" s="808"/>
      <c r="OPO8" s="808"/>
      <c r="OPP8" s="808"/>
      <c r="OPQ8" s="808"/>
      <c r="OPR8" s="808"/>
      <c r="OPS8" s="808"/>
      <c r="OPT8" s="808"/>
      <c r="OPU8" s="808"/>
      <c r="OPV8" s="808"/>
      <c r="OPW8" s="808"/>
      <c r="OPX8" s="808"/>
      <c r="OPY8" s="808"/>
      <c r="OPZ8" s="808"/>
      <c r="OQA8" s="808"/>
      <c r="OQB8" s="808"/>
      <c r="OQC8" s="808"/>
      <c r="OQD8" s="808"/>
      <c r="OQE8" s="808"/>
      <c r="OQF8" s="808"/>
      <c r="OQG8" s="808"/>
      <c r="OQH8" s="808"/>
      <c r="OQI8" s="808"/>
      <c r="OQJ8" s="808"/>
      <c r="OQK8" s="808"/>
      <c r="OQL8" s="808"/>
      <c r="OQM8" s="808"/>
      <c r="OQN8" s="808"/>
      <c r="OQO8" s="808"/>
      <c r="OQP8" s="808"/>
      <c r="OQQ8" s="808"/>
      <c r="OQR8" s="808"/>
      <c r="OQS8" s="808"/>
      <c r="OQT8" s="808"/>
      <c r="OQU8" s="808"/>
      <c r="OQV8" s="808"/>
      <c r="OQW8" s="808"/>
      <c r="OQX8" s="808"/>
      <c r="OQY8" s="808"/>
      <c r="OQZ8" s="808"/>
      <c r="ORA8" s="808"/>
      <c r="ORB8" s="808"/>
      <c r="ORC8" s="808"/>
      <c r="ORD8" s="808"/>
      <c r="ORE8" s="808"/>
      <c r="ORF8" s="808"/>
      <c r="ORG8" s="808"/>
      <c r="ORH8" s="808"/>
      <c r="ORI8" s="808"/>
      <c r="ORJ8" s="808"/>
      <c r="ORK8" s="808"/>
      <c r="ORL8" s="808"/>
      <c r="ORM8" s="808"/>
      <c r="ORN8" s="808"/>
      <c r="ORO8" s="808"/>
      <c r="ORP8" s="808"/>
      <c r="ORQ8" s="808"/>
      <c r="ORR8" s="808"/>
      <c r="ORS8" s="808"/>
      <c r="ORT8" s="808"/>
      <c r="ORU8" s="808"/>
      <c r="ORV8" s="808"/>
      <c r="ORW8" s="808"/>
      <c r="ORX8" s="808"/>
      <c r="ORY8" s="808"/>
      <c r="ORZ8" s="808"/>
      <c r="OSA8" s="808"/>
      <c r="OSB8" s="808"/>
      <c r="OSC8" s="808"/>
      <c r="OSD8" s="808"/>
      <c r="OSE8" s="808"/>
      <c r="OSF8" s="808"/>
      <c r="OSG8" s="808"/>
      <c r="OSH8" s="808"/>
      <c r="OSI8" s="808"/>
      <c r="OSJ8" s="808"/>
      <c r="OSK8" s="808"/>
      <c r="OSL8" s="808"/>
      <c r="OSM8" s="808"/>
      <c r="OSN8" s="808"/>
      <c r="OSO8" s="808"/>
      <c r="OSP8" s="808"/>
      <c r="OSQ8" s="808"/>
      <c r="OSR8" s="808"/>
      <c r="OSS8" s="808"/>
      <c r="OST8" s="808"/>
      <c r="OSU8" s="808"/>
      <c r="OSV8" s="808"/>
      <c r="OSW8" s="808"/>
      <c r="OSX8" s="808"/>
      <c r="OSY8" s="808"/>
      <c r="OSZ8" s="808"/>
      <c r="OTA8" s="808"/>
      <c r="OTB8" s="808"/>
      <c r="OTC8" s="808"/>
      <c r="OTD8" s="808"/>
      <c r="OTE8" s="808"/>
      <c r="OTF8" s="808"/>
      <c r="OTG8" s="808"/>
      <c r="OTH8" s="808"/>
      <c r="OTI8" s="808"/>
      <c r="OTJ8" s="808"/>
      <c r="OTK8" s="808"/>
      <c r="OTL8" s="808"/>
      <c r="OTM8" s="808"/>
      <c r="OTN8" s="808"/>
      <c r="OTO8" s="808"/>
      <c r="OTP8" s="808"/>
      <c r="OTQ8" s="808"/>
      <c r="OTR8" s="808"/>
      <c r="OTS8" s="808"/>
      <c r="OTT8" s="808"/>
      <c r="OTU8" s="808"/>
      <c r="OTV8" s="808"/>
      <c r="OTW8" s="808"/>
      <c r="OTX8" s="808"/>
      <c r="OTY8" s="808"/>
      <c r="OTZ8" s="808"/>
      <c r="OUA8" s="808"/>
      <c r="OUB8" s="808"/>
      <c r="OUC8" s="808"/>
      <c r="OUD8" s="808"/>
      <c r="OUE8" s="808"/>
      <c r="OUF8" s="808"/>
      <c r="OUG8" s="808"/>
      <c r="OUH8" s="808"/>
      <c r="OUI8" s="808"/>
      <c r="OUJ8" s="808"/>
      <c r="OUK8" s="808"/>
      <c r="OUL8" s="808"/>
      <c r="OUM8" s="808"/>
      <c r="OUN8" s="808"/>
      <c r="OUO8" s="808"/>
      <c r="OUP8" s="808"/>
      <c r="OUQ8" s="808"/>
      <c r="OUR8" s="808"/>
      <c r="OUS8" s="808"/>
      <c r="OUT8" s="808"/>
      <c r="OUU8" s="808"/>
      <c r="OUV8" s="808"/>
      <c r="OUW8" s="808"/>
      <c r="OUX8" s="808"/>
      <c r="OUY8" s="808"/>
      <c r="OUZ8" s="808"/>
      <c r="OVA8" s="808"/>
      <c r="OVB8" s="808"/>
      <c r="OVC8" s="808"/>
      <c r="OVD8" s="808"/>
      <c r="OVE8" s="808"/>
      <c r="OVF8" s="808"/>
      <c r="OVG8" s="808"/>
      <c r="OVH8" s="808"/>
      <c r="OVI8" s="808"/>
      <c r="OVJ8" s="808"/>
      <c r="OVK8" s="808"/>
      <c r="OVL8" s="808"/>
      <c r="OVM8" s="808"/>
      <c r="OVN8" s="808"/>
      <c r="OVO8" s="808"/>
      <c r="OVP8" s="808"/>
      <c r="OVQ8" s="808"/>
      <c r="OVR8" s="808"/>
      <c r="OVS8" s="808"/>
      <c r="OVT8" s="808"/>
      <c r="OVU8" s="808"/>
      <c r="OVV8" s="808"/>
      <c r="OVW8" s="808"/>
      <c r="OVX8" s="808"/>
      <c r="OVY8" s="808"/>
      <c r="OVZ8" s="808"/>
      <c r="OWA8" s="808"/>
      <c r="OWB8" s="808"/>
      <c r="OWC8" s="808"/>
      <c r="OWD8" s="808"/>
      <c r="OWE8" s="808"/>
      <c r="OWF8" s="808"/>
      <c r="OWG8" s="808"/>
      <c r="OWH8" s="808"/>
      <c r="OWI8" s="808"/>
      <c r="OWJ8" s="808"/>
      <c r="OWK8" s="808"/>
      <c r="OWL8" s="808"/>
      <c r="OWM8" s="808"/>
      <c r="OWN8" s="808"/>
      <c r="OWO8" s="808"/>
      <c r="OWP8" s="808"/>
      <c r="OWQ8" s="808"/>
      <c r="OWR8" s="808"/>
      <c r="OWS8" s="808"/>
      <c r="OWT8" s="808"/>
      <c r="OWU8" s="808"/>
      <c r="OWV8" s="808"/>
      <c r="OWW8" s="808"/>
      <c r="OWX8" s="808"/>
      <c r="OWY8" s="808"/>
      <c r="OWZ8" s="808"/>
      <c r="OXA8" s="808"/>
      <c r="OXB8" s="808"/>
      <c r="OXC8" s="808"/>
      <c r="OXD8" s="808"/>
      <c r="OXE8" s="808"/>
      <c r="OXF8" s="808"/>
      <c r="OXG8" s="808"/>
      <c r="OXH8" s="808"/>
      <c r="OXI8" s="808"/>
      <c r="OXJ8" s="808"/>
      <c r="OXK8" s="808"/>
      <c r="OXL8" s="808"/>
      <c r="OXM8" s="808"/>
      <c r="OXN8" s="808"/>
      <c r="OXO8" s="808"/>
      <c r="OXP8" s="808"/>
      <c r="OXQ8" s="808"/>
      <c r="OXR8" s="808"/>
      <c r="OXS8" s="808"/>
      <c r="OXT8" s="808"/>
      <c r="OXU8" s="808"/>
      <c r="OXV8" s="808"/>
      <c r="OXW8" s="808"/>
      <c r="OXX8" s="808"/>
      <c r="OXY8" s="808"/>
      <c r="OXZ8" s="808"/>
      <c r="OYA8" s="808"/>
      <c r="OYB8" s="808"/>
      <c r="OYC8" s="808"/>
      <c r="OYD8" s="808"/>
      <c r="OYE8" s="808"/>
      <c r="OYF8" s="808"/>
      <c r="OYG8" s="808"/>
      <c r="OYH8" s="808"/>
      <c r="OYI8" s="808"/>
      <c r="OYJ8" s="808"/>
      <c r="OYK8" s="808"/>
      <c r="OYL8" s="808"/>
      <c r="OYM8" s="808"/>
      <c r="OYN8" s="808"/>
      <c r="OYO8" s="808"/>
      <c r="OYP8" s="808"/>
      <c r="OYQ8" s="808"/>
      <c r="OYR8" s="808"/>
      <c r="OYS8" s="808"/>
      <c r="OYT8" s="808"/>
      <c r="OYU8" s="808"/>
      <c r="OYV8" s="808"/>
      <c r="OYW8" s="808"/>
      <c r="OYX8" s="808"/>
      <c r="OYY8" s="808"/>
      <c r="OYZ8" s="808"/>
      <c r="OZA8" s="808"/>
      <c r="OZB8" s="808"/>
      <c r="OZC8" s="808"/>
      <c r="OZD8" s="808"/>
      <c r="OZE8" s="808"/>
      <c r="OZF8" s="808"/>
      <c r="OZG8" s="808"/>
      <c r="OZH8" s="808"/>
      <c r="OZI8" s="808"/>
      <c r="OZJ8" s="808"/>
      <c r="OZK8" s="808"/>
      <c r="OZL8" s="808"/>
      <c r="OZM8" s="808"/>
      <c r="OZN8" s="808"/>
      <c r="OZO8" s="808"/>
      <c r="OZP8" s="808"/>
      <c r="OZQ8" s="808"/>
      <c r="OZR8" s="808"/>
      <c r="OZS8" s="808"/>
      <c r="OZT8" s="808"/>
      <c r="OZU8" s="808"/>
      <c r="OZV8" s="808"/>
      <c r="OZW8" s="808"/>
      <c r="OZX8" s="808"/>
      <c r="OZY8" s="808"/>
      <c r="OZZ8" s="808"/>
      <c r="PAA8" s="808"/>
      <c r="PAB8" s="808"/>
      <c r="PAC8" s="808"/>
      <c r="PAD8" s="808"/>
      <c r="PAE8" s="808"/>
      <c r="PAF8" s="808"/>
      <c r="PAG8" s="808"/>
      <c r="PAH8" s="808"/>
      <c r="PAI8" s="808"/>
      <c r="PAJ8" s="808"/>
      <c r="PAK8" s="808"/>
      <c r="PAL8" s="808"/>
      <c r="PAM8" s="808"/>
      <c r="PAN8" s="808"/>
      <c r="PAO8" s="808"/>
      <c r="PAP8" s="808"/>
      <c r="PAQ8" s="808"/>
      <c r="PAR8" s="808"/>
      <c r="PAS8" s="808"/>
      <c r="PAT8" s="808"/>
      <c r="PAU8" s="808"/>
      <c r="PAV8" s="808"/>
      <c r="PAW8" s="808"/>
      <c r="PAX8" s="808"/>
      <c r="PAY8" s="808"/>
      <c r="PAZ8" s="808"/>
      <c r="PBA8" s="808"/>
      <c r="PBB8" s="808"/>
      <c r="PBC8" s="808"/>
      <c r="PBD8" s="808"/>
      <c r="PBE8" s="808"/>
      <c r="PBF8" s="808"/>
      <c r="PBG8" s="808"/>
      <c r="PBH8" s="808"/>
      <c r="PBI8" s="808"/>
      <c r="PBJ8" s="808"/>
      <c r="PBK8" s="808"/>
      <c r="PBL8" s="808"/>
      <c r="PBM8" s="808"/>
      <c r="PBN8" s="808"/>
      <c r="PBO8" s="808"/>
      <c r="PBP8" s="808"/>
      <c r="PBQ8" s="808"/>
      <c r="PBR8" s="808"/>
      <c r="PBS8" s="808"/>
      <c r="PBT8" s="808"/>
      <c r="PBU8" s="808"/>
      <c r="PBV8" s="808"/>
      <c r="PBW8" s="808"/>
      <c r="PBX8" s="808"/>
      <c r="PBY8" s="808"/>
      <c r="PBZ8" s="808"/>
      <c r="PCA8" s="808"/>
      <c r="PCB8" s="808"/>
      <c r="PCC8" s="808"/>
      <c r="PCD8" s="808"/>
      <c r="PCE8" s="808"/>
      <c r="PCF8" s="808"/>
      <c r="PCG8" s="808"/>
      <c r="PCH8" s="808"/>
      <c r="PCI8" s="808"/>
      <c r="PCJ8" s="808"/>
      <c r="PCK8" s="808"/>
      <c r="PCL8" s="808"/>
      <c r="PCM8" s="808"/>
      <c r="PCN8" s="808"/>
      <c r="PCO8" s="808"/>
      <c r="PCP8" s="808"/>
      <c r="PCQ8" s="808"/>
      <c r="PCR8" s="808"/>
      <c r="PCS8" s="808"/>
      <c r="PCT8" s="808"/>
      <c r="PCU8" s="808"/>
      <c r="PCV8" s="808"/>
      <c r="PCW8" s="808"/>
      <c r="PCX8" s="808"/>
      <c r="PCY8" s="808"/>
      <c r="PCZ8" s="808"/>
      <c r="PDA8" s="808"/>
      <c r="PDB8" s="808"/>
      <c r="PDC8" s="808"/>
      <c r="PDD8" s="808"/>
      <c r="PDE8" s="808"/>
      <c r="PDF8" s="808"/>
      <c r="PDG8" s="808"/>
      <c r="PDH8" s="808"/>
      <c r="PDI8" s="808"/>
      <c r="PDJ8" s="808"/>
      <c r="PDK8" s="808"/>
      <c r="PDL8" s="808"/>
      <c r="PDM8" s="808"/>
      <c r="PDN8" s="808"/>
      <c r="PDO8" s="808"/>
      <c r="PDP8" s="808"/>
      <c r="PDQ8" s="808"/>
      <c r="PDR8" s="808"/>
      <c r="PDS8" s="808"/>
      <c r="PDT8" s="808"/>
      <c r="PDU8" s="808"/>
      <c r="PDV8" s="808"/>
      <c r="PDW8" s="808"/>
      <c r="PDX8" s="808"/>
      <c r="PDY8" s="808"/>
      <c r="PDZ8" s="808"/>
      <c r="PEA8" s="808"/>
      <c r="PEB8" s="808"/>
      <c r="PEC8" s="808"/>
      <c r="PED8" s="808"/>
      <c r="PEE8" s="808"/>
      <c r="PEF8" s="808"/>
      <c r="PEG8" s="808"/>
      <c r="PEH8" s="808"/>
      <c r="PEI8" s="808"/>
      <c r="PEJ8" s="808"/>
      <c r="PEK8" s="808"/>
      <c r="PEL8" s="808"/>
      <c r="PEM8" s="808"/>
      <c r="PEN8" s="808"/>
      <c r="PEO8" s="808"/>
      <c r="PEP8" s="808"/>
      <c r="PEQ8" s="808"/>
      <c r="PER8" s="808"/>
      <c r="PES8" s="808"/>
      <c r="PET8" s="808"/>
      <c r="PEU8" s="808"/>
      <c r="PEV8" s="808"/>
      <c r="PEW8" s="808"/>
      <c r="PEX8" s="808"/>
      <c r="PEY8" s="808"/>
      <c r="PEZ8" s="808"/>
      <c r="PFA8" s="808"/>
      <c r="PFB8" s="808"/>
      <c r="PFC8" s="808"/>
      <c r="PFD8" s="808"/>
      <c r="PFE8" s="808"/>
      <c r="PFF8" s="808"/>
      <c r="PFG8" s="808"/>
      <c r="PFH8" s="808"/>
      <c r="PFI8" s="808"/>
      <c r="PFJ8" s="808"/>
      <c r="PFK8" s="808"/>
      <c r="PFL8" s="808"/>
      <c r="PFM8" s="808"/>
      <c r="PFN8" s="808"/>
      <c r="PFO8" s="808"/>
      <c r="PFP8" s="808"/>
      <c r="PFQ8" s="808"/>
      <c r="PFR8" s="808"/>
      <c r="PFS8" s="808"/>
      <c r="PFT8" s="808"/>
      <c r="PFU8" s="808"/>
      <c r="PFV8" s="808"/>
      <c r="PFW8" s="808"/>
      <c r="PFX8" s="808"/>
      <c r="PFY8" s="808"/>
      <c r="PFZ8" s="808"/>
      <c r="PGA8" s="808"/>
      <c r="PGB8" s="808"/>
      <c r="PGC8" s="808"/>
      <c r="PGD8" s="808"/>
      <c r="PGE8" s="808"/>
      <c r="PGF8" s="808"/>
      <c r="PGG8" s="808"/>
      <c r="PGH8" s="808"/>
      <c r="PGI8" s="808"/>
      <c r="PGJ8" s="808"/>
      <c r="PGK8" s="808"/>
      <c r="PGL8" s="808"/>
      <c r="PGM8" s="808"/>
      <c r="PGN8" s="808"/>
      <c r="PGO8" s="808"/>
      <c r="PGP8" s="808"/>
      <c r="PGQ8" s="808"/>
      <c r="PGR8" s="808"/>
      <c r="PGS8" s="808"/>
      <c r="PGT8" s="808"/>
      <c r="PGU8" s="808"/>
      <c r="PGV8" s="808"/>
      <c r="PGW8" s="808"/>
      <c r="PGX8" s="808"/>
      <c r="PGY8" s="808"/>
      <c r="PGZ8" s="808"/>
      <c r="PHA8" s="808"/>
      <c r="PHB8" s="808"/>
      <c r="PHC8" s="808"/>
      <c r="PHD8" s="808"/>
      <c r="PHE8" s="808"/>
      <c r="PHF8" s="808"/>
      <c r="PHG8" s="808"/>
      <c r="PHH8" s="808"/>
      <c r="PHI8" s="808"/>
      <c r="PHJ8" s="808"/>
      <c r="PHK8" s="808"/>
      <c r="PHL8" s="808"/>
      <c r="PHM8" s="808"/>
      <c r="PHN8" s="808"/>
      <c r="PHO8" s="808"/>
      <c r="PHP8" s="808"/>
      <c r="PHQ8" s="808"/>
      <c r="PHR8" s="808"/>
      <c r="PHS8" s="808"/>
      <c r="PHT8" s="808"/>
      <c r="PHU8" s="808"/>
      <c r="PHV8" s="808"/>
      <c r="PHW8" s="808"/>
      <c r="PHX8" s="808"/>
      <c r="PHY8" s="808"/>
      <c r="PHZ8" s="808"/>
      <c r="PIA8" s="808"/>
      <c r="PIB8" s="808"/>
      <c r="PIC8" s="808"/>
      <c r="PID8" s="808"/>
      <c r="PIE8" s="808"/>
      <c r="PIF8" s="808"/>
      <c r="PIG8" s="808"/>
      <c r="PIH8" s="808"/>
      <c r="PII8" s="808"/>
      <c r="PIJ8" s="808"/>
      <c r="PIK8" s="808"/>
      <c r="PIL8" s="808"/>
      <c r="PIM8" s="808"/>
      <c r="PIN8" s="808"/>
      <c r="PIO8" s="808"/>
      <c r="PIP8" s="808"/>
      <c r="PIQ8" s="808"/>
      <c r="PIR8" s="808"/>
      <c r="PIS8" s="808"/>
      <c r="PIT8" s="808"/>
      <c r="PIU8" s="808"/>
      <c r="PIV8" s="808"/>
      <c r="PIW8" s="808"/>
      <c r="PIX8" s="808"/>
      <c r="PIY8" s="808"/>
      <c r="PIZ8" s="808"/>
      <c r="PJA8" s="808"/>
      <c r="PJB8" s="808"/>
      <c r="PJC8" s="808"/>
      <c r="PJD8" s="808"/>
      <c r="PJE8" s="808"/>
      <c r="PJF8" s="808"/>
      <c r="PJG8" s="808"/>
      <c r="PJH8" s="808"/>
      <c r="PJI8" s="808"/>
      <c r="PJJ8" s="808"/>
      <c r="PJK8" s="808"/>
      <c r="PJL8" s="808"/>
      <c r="PJM8" s="808"/>
      <c r="PJN8" s="808"/>
      <c r="PJO8" s="808"/>
      <c r="PJP8" s="808"/>
      <c r="PJQ8" s="808"/>
      <c r="PJR8" s="808"/>
      <c r="PJS8" s="808"/>
      <c r="PJT8" s="808"/>
      <c r="PJU8" s="808"/>
      <c r="PJV8" s="808"/>
      <c r="PJW8" s="808"/>
      <c r="PJX8" s="808"/>
      <c r="PJY8" s="808"/>
      <c r="PJZ8" s="808"/>
      <c r="PKA8" s="808"/>
      <c r="PKB8" s="808"/>
      <c r="PKC8" s="808"/>
      <c r="PKD8" s="808"/>
      <c r="PKE8" s="808"/>
      <c r="PKF8" s="808"/>
      <c r="PKG8" s="808"/>
      <c r="PKH8" s="808"/>
      <c r="PKI8" s="808"/>
      <c r="PKJ8" s="808"/>
      <c r="PKK8" s="808"/>
      <c r="PKL8" s="808"/>
      <c r="PKM8" s="808"/>
      <c r="PKN8" s="808"/>
      <c r="PKO8" s="808"/>
      <c r="PKP8" s="808"/>
      <c r="PKQ8" s="808"/>
      <c r="PKR8" s="808"/>
      <c r="PKS8" s="808"/>
      <c r="PKT8" s="808"/>
      <c r="PKU8" s="808"/>
      <c r="PKV8" s="808"/>
      <c r="PKW8" s="808"/>
      <c r="PKX8" s="808"/>
      <c r="PKY8" s="808"/>
      <c r="PKZ8" s="808"/>
      <c r="PLA8" s="808"/>
      <c r="PLB8" s="808"/>
      <c r="PLC8" s="808"/>
      <c r="PLD8" s="808"/>
      <c r="PLE8" s="808"/>
      <c r="PLF8" s="808"/>
      <c r="PLG8" s="808"/>
      <c r="PLH8" s="808"/>
      <c r="PLI8" s="808"/>
      <c r="PLJ8" s="808"/>
      <c r="PLK8" s="808"/>
      <c r="PLL8" s="808"/>
      <c r="PLM8" s="808"/>
      <c r="PLN8" s="808"/>
      <c r="PLO8" s="808"/>
      <c r="PLP8" s="808"/>
      <c r="PLQ8" s="808"/>
      <c r="PLR8" s="808"/>
      <c r="PLS8" s="808"/>
      <c r="PLT8" s="808"/>
      <c r="PLU8" s="808"/>
      <c r="PLV8" s="808"/>
      <c r="PLW8" s="808"/>
      <c r="PLX8" s="808"/>
      <c r="PLY8" s="808"/>
      <c r="PLZ8" s="808"/>
      <c r="PMA8" s="808"/>
      <c r="PMB8" s="808"/>
      <c r="PMC8" s="808"/>
      <c r="PMD8" s="808"/>
      <c r="PME8" s="808"/>
      <c r="PMF8" s="808"/>
      <c r="PMG8" s="808"/>
      <c r="PMH8" s="808"/>
      <c r="PMI8" s="808"/>
      <c r="PMJ8" s="808"/>
      <c r="PMK8" s="808"/>
      <c r="PML8" s="808"/>
      <c r="PMM8" s="808"/>
      <c r="PMN8" s="808"/>
      <c r="PMO8" s="808"/>
      <c r="PMP8" s="808"/>
      <c r="PMQ8" s="808"/>
      <c r="PMR8" s="808"/>
      <c r="PMS8" s="808"/>
      <c r="PMT8" s="808"/>
      <c r="PMU8" s="808"/>
      <c r="PMV8" s="808"/>
      <c r="PMW8" s="808"/>
      <c r="PMX8" s="808"/>
      <c r="PMY8" s="808"/>
      <c r="PMZ8" s="808"/>
      <c r="PNA8" s="808"/>
      <c r="PNB8" s="808"/>
      <c r="PNC8" s="808"/>
      <c r="PND8" s="808"/>
      <c r="PNE8" s="808"/>
      <c r="PNF8" s="808"/>
      <c r="PNG8" s="808"/>
      <c r="PNH8" s="808"/>
      <c r="PNI8" s="808"/>
      <c r="PNJ8" s="808"/>
      <c r="PNK8" s="808"/>
      <c r="PNL8" s="808"/>
      <c r="PNM8" s="808"/>
      <c r="PNN8" s="808"/>
      <c r="PNO8" s="808"/>
      <c r="PNP8" s="808"/>
      <c r="PNQ8" s="808"/>
      <c r="PNR8" s="808"/>
      <c r="PNS8" s="808"/>
      <c r="PNT8" s="808"/>
      <c r="PNU8" s="808"/>
      <c r="PNV8" s="808"/>
      <c r="PNW8" s="808"/>
      <c r="PNX8" s="808"/>
      <c r="PNY8" s="808"/>
      <c r="PNZ8" s="808"/>
      <c r="POA8" s="808"/>
      <c r="POB8" s="808"/>
      <c r="POC8" s="808"/>
      <c r="POD8" s="808"/>
      <c r="POE8" s="808"/>
      <c r="POF8" s="808"/>
      <c r="POG8" s="808"/>
      <c r="POH8" s="808"/>
      <c r="POI8" s="808"/>
      <c r="POJ8" s="808"/>
      <c r="POK8" s="808"/>
      <c r="POL8" s="808"/>
      <c r="POM8" s="808"/>
      <c r="PON8" s="808"/>
      <c r="POO8" s="808"/>
      <c r="POP8" s="808"/>
      <c r="POQ8" s="808"/>
      <c r="POR8" s="808"/>
      <c r="POS8" s="808"/>
      <c r="POT8" s="808"/>
      <c r="POU8" s="808"/>
      <c r="POV8" s="808"/>
      <c r="POW8" s="808"/>
      <c r="POX8" s="808"/>
      <c r="POY8" s="808"/>
      <c r="POZ8" s="808"/>
      <c r="PPA8" s="808"/>
      <c r="PPB8" s="808"/>
      <c r="PPC8" s="808"/>
      <c r="PPD8" s="808"/>
      <c r="PPE8" s="808"/>
      <c r="PPF8" s="808"/>
      <c r="PPG8" s="808"/>
      <c r="PPH8" s="808"/>
      <c r="PPI8" s="808"/>
      <c r="PPJ8" s="808"/>
      <c r="PPK8" s="808"/>
      <c r="PPL8" s="808"/>
      <c r="PPM8" s="808"/>
      <c r="PPN8" s="808"/>
      <c r="PPO8" s="808"/>
      <c r="PPP8" s="808"/>
      <c r="PPQ8" s="808"/>
      <c r="PPR8" s="808"/>
      <c r="PPS8" s="808"/>
      <c r="PPT8" s="808"/>
      <c r="PPU8" s="808"/>
      <c r="PPV8" s="808"/>
      <c r="PPW8" s="808"/>
      <c r="PPX8" s="808"/>
      <c r="PPY8" s="808"/>
      <c r="PPZ8" s="808"/>
      <c r="PQA8" s="808"/>
      <c r="PQB8" s="808"/>
      <c r="PQC8" s="808"/>
      <c r="PQD8" s="808"/>
      <c r="PQE8" s="808"/>
      <c r="PQF8" s="808"/>
      <c r="PQG8" s="808"/>
      <c r="PQH8" s="808"/>
      <c r="PQI8" s="808"/>
      <c r="PQJ8" s="808"/>
      <c r="PQK8" s="808"/>
      <c r="PQL8" s="808"/>
      <c r="PQM8" s="808"/>
      <c r="PQN8" s="808"/>
      <c r="PQO8" s="808"/>
      <c r="PQP8" s="808"/>
      <c r="PQQ8" s="808"/>
      <c r="PQR8" s="808"/>
      <c r="PQS8" s="808"/>
      <c r="PQT8" s="808"/>
      <c r="PQU8" s="808"/>
      <c r="PQV8" s="808"/>
      <c r="PQW8" s="808"/>
      <c r="PQX8" s="808"/>
      <c r="PQY8" s="808"/>
      <c r="PQZ8" s="808"/>
      <c r="PRA8" s="808"/>
      <c r="PRB8" s="808"/>
      <c r="PRC8" s="808"/>
      <c r="PRD8" s="808"/>
      <c r="PRE8" s="808"/>
      <c r="PRF8" s="808"/>
      <c r="PRG8" s="808"/>
      <c r="PRH8" s="808"/>
      <c r="PRI8" s="808"/>
      <c r="PRJ8" s="808"/>
      <c r="PRK8" s="808"/>
      <c r="PRL8" s="808"/>
      <c r="PRM8" s="808"/>
      <c r="PRN8" s="808"/>
      <c r="PRO8" s="808"/>
      <c r="PRP8" s="808"/>
      <c r="PRQ8" s="808"/>
      <c r="PRR8" s="808"/>
      <c r="PRS8" s="808"/>
      <c r="PRT8" s="808"/>
      <c r="PRU8" s="808"/>
      <c r="PRV8" s="808"/>
      <c r="PRW8" s="808"/>
      <c r="PRX8" s="808"/>
      <c r="PRY8" s="808"/>
      <c r="PRZ8" s="808"/>
      <c r="PSA8" s="808"/>
      <c r="PSB8" s="808"/>
      <c r="PSC8" s="808"/>
      <c r="PSD8" s="808"/>
      <c r="PSE8" s="808"/>
      <c r="PSF8" s="808"/>
      <c r="PSG8" s="808"/>
      <c r="PSH8" s="808"/>
      <c r="PSI8" s="808"/>
      <c r="PSJ8" s="808"/>
      <c r="PSK8" s="808"/>
      <c r="PSL8" s="808"/>
      <c r="PSM8" s="808"/>
      <c r="PSN8" s="808"/>
      <c r="PSO8" s="808"/>
      <c r="PSP8" s="808"/>
      <c r="PSQ8" s="808"/>
      <c r="PSR8" s="808"/>
      <c r="PSS8" s="808"/>
      <c r="PST8" s="808"/>
      <c r="PSU8" s="808"/>
      <c r="PSV8" s="808"/>
      <c r="PSW8" s="808"/>
      <c r="PSX8" s="808"/>
      <c r="PSY8" s="808"/>
      <c r="PSZ8" s="808"/>
      <c r="PTA8" s="808"/>
      <c r="PTB8" s="808"/>
      <c r="PTC8" s="808"/>
      <c r="PTD8" s="808"/>
      <c r="PTE8" s="808"/>
      <c r="PTF8" s="808"/>
      <c r="PTG8" s="808"/>
      <c r="PTH8" s="808"/>
      <c r="PTI8" s="808"/>
      <c r="PTJ8" s="808"/>
      <c r="PTK8" s="808"/>
      <c r="PTL8" s="808"/>
      <c r="PTM8" s="808"/>
      <c r="PTN8" s="808"/>
      <c r="PTO8" s="808"/>
      <c r="PTP8" s="808"/>
      <c r="PTQ8" s="808"/>
      <c r="PTR8" s="808"/>
      <c r="PTS8" s="808"/>
      <c r="PTT8" s="808"/>
      <c r="PTU8" s="808"/>
      <c r="PTV8" s="808"/>
      <c r="PTW8" s="808"/>
      <c r="PTX8" s="808"/>
      <c r="PTY8" s="808"/>
      <c r="PTZ8" s="808"/>
      <c r="PUA8" s="808"/>
      <c r="PUB8" s="808"/>
      <c r="PUC8" s="808"/>
      <c r="PUD8" s="808"/>
      <c r="PUE8" s="808"/>
      <c r="PUF8" s="808"/>
      <c r="PUG8" s="808"/>
      <c r="PUH8" s="808"/>
      <c r="PUI8" s="808"/>
      <c r="PUJ8" s="808"/>
      <c r="PUK8" s="808"/>
      <c r="PUL8" s="808"/>
      <c r="PUM8" s="808"/>
      <c r="PUN8" s="808"/>
      <c r="PUO8" s="808"/>
      <c r="PUP8" s="808"/>
      <c r="PUQ8" s="808"/>
      <c r="PUR8" s="808"/>
      <c r="PUS8" s="808"/>
      <c r="PUT8" s="808"/>
      <c r="PUU8" s="808"/>
      <c r="PUV8" s="808"/>
      <c r="PUW8" s="808"/>
      <c r="PUX8" s="808"/>
      <c r="PUY8" s="808"/>
      <c r="PUZ8" s="808"/>
      <c r="PVA8" s="808"/>
      <c r="PVB8" s="808"/>
      <c r="PVC8" s="808"/>
      <c r="PVD8" s="808"/>
      <c r="PVE8" s="808"/>
      <c r="PVF8" s="808"/>
      <c r="PVG8" s="808"/>
      <c r="PVH8" s="808"/>
      <c r="PVI8" s="808"/>
      <c r="PVJ8" s="808"/>
      <c r="PVK8" s="808"/>
      <c r="PVL8" s="808"/>
      <c r="PVM8" s="808"/>
      <c r="PVN8" s="808"/>
      <c r="PVO8" s="808"/>
      <c r="PVP8" s="808"/>
      <c r="PVQ8" s="808"/>
      <c r="PVR8" s="808"/>
      <c r="PVS8" s="808"/>
      <c r="PVT8" s="808"/>
      <c r="PVU8" s="808"/>
      <c r="PVV8" s="808"/>
      <c r="PVW8" s="808"/>
      <c r="PVX8" s="808"/>
      <c r="PVY8" s="808"/>
      <c r="PVZ8" s="808"/>
      <c r="PWA8" s="808"/>
      <c r="PWB8" s="808"/>
      <c r="PWC8" s="808"/>
      <c r="PWD8" s="808"/>
      <c r="PWE8" s="808"/>
      <c r="PWF8" s="808"/>
      <c r="PWG8" s="808"/>
      <c r="PWH8" s="808"/>
      <c r="PWI8" s="808"/>
      <c r="PWJ8" s="808"/>
      <c r="PWK8" s="808"/>
      <c r="PWL8" s="808"/>
      <c r="PWM8" s="808"/>
      <c r="PWN8" s="808"/>
      <c r="PWO8" s="808"/>
      <c r="PWP8" s="808"/>
      <c r="PWQ8" s="808"/>
      <c r="PWR8" s="808"/>
      <c r="PWS8" s="808"/>
      <c r="PWT8" s="808"/>
      <c r="PWU8" s="808"/>
      <c r="PWV8" s="808"/>
      <c r="PWW8" s="808"/>
      <c r="PWX8" s="808"/>
      <c r="PWY8" s="808"/>
      <c r="PWZ8" s="808"/>
      <c r="PXA8" s="808"/>
      <c r="PXB8" s="808"/>
      <c r="PXC8" s="808"/>
      <c r="PXD8" s="808"/>
      <c r="PXE8" s="808"/>
      <c r="PXF8" s="808"/>
      <c r="PXG8" s="808"/>
      <c r="PXH8" s="808"/>
      <c r="PXI8" s="808"/>
      <c r="PXJ8" s="808"/>
      <c r="PXK8" s="808"/>
      <c r="PXL8" s="808"/>
      <c r="PXM8" s="808"/>
      <c r="PXN8" s="808"/>
      <c r="PXO8" s="808"/>
      <c r="PXP8" s="808"/>
      <c r="PXQ8" s="808"/>
      <c r="PXR8" s="808"/>
      <c r="PXS8" s="808"/>
      <c r="PXT8" s="808"/>
      <c r="PXU8" s="808"/>
      <c r="PXV8" s="808"/>
      <c r="PXW8" s="808"/>
      <c r="PXX8" s="808"/>
      <c r="PXY8" s="808"/>
      <c r="PXZ8" s="808"/>
      <c r="PYA8" s="808"/>
      <c r="PYB8" s="808"/>
      <c r="PYC8" s="808"/>
      <c r="PYD8" s="808"/>
      <c r="PYE8" s="808"/>
      <c r="PYF8" s="808"/>
      <c r="PYG8" s="808"/>
      <c r="PYH8" s="808"/>
      <c r="PYI8" s="808"/>
      <c r="PYJ8" s="808"/>
      <c r="PYK8" s="808"/>
      <c r="PYL8" s="808"/>
      <c r="PYM8" s="808"/>
      <c r="PYN8" s="808"/>
      <c r="PYO8" s="808"/>
      <c r="PYP8" s="808"/>
      <c r="PYQ8" s="808"/>
      <c r="PYR8" s="808"/>
      <c r="PYS8" s="808"/>
      <c r="PYT8" s="808"/>
      <c r="PYU8" s="808"/>
      <c r="PYV8" s="808"/>
      <c r="PYW8" s="808"/>
      <c r="PYX8" s="808"/>
      <c r="PYY8" s="808"/>
      <c r="PYZ8" s="808"/>
      <c r="PZA8" s="808"/>
      <c r="PZB8" s="808"/>
      <c r="PZC8" s="808"/>
      <c r="PZD8" s="808"/>
      <c r="PZE8" s="808"/>
      <c r="PZF8" s="808"/>
      <c r="PZG8" s="808"/>
      <c r="PZH8" s="808"/>
      <c r="PZI8" s="808"/>
      <c r="PZJ8" s="808"/>
      <c r="PZK8" s="808"/>
      <c r="PZL8" s="808"/>
      <c r="PZM8" s="808"/>
      <c r="PZN8" s="808"/>
      <c r="PZO8" s="808"/>
      <c r="PZP8" s="808"/>
      <c r="PZQ8" s="808"/>
      <c r="PZR8" s="808"/>
      <c r="PZS8" s="808"/>
      <c r="PZT8" s="808"/>
      <c r="PZU8" s="808"/>
      <c r="PZV8" s="808"/>
      <c r="PZW8" s="808"/>
      <c r="PZX8" s="808"/>
      <c r="PZY8" s="808"/>
      <c r="PZZ8" s="808"/>
      <c r="QAA8" s="808"/>
      <c r="QAB8" s="808"/>
      <c r="QAC8" s="808"/>
      <c r="QAD8" s="808"/>
      <c r="QAE8" s="808"/>
      <c r="QAF8" s="808"/>
      <c r="QAG8" s="808"/>
      <c r="QAH8" s="808"/>
      <c r="QAI8" s="808"/>
      <c r="QAJ8" s="808"/>
      <c r="QAK8" s="808"/>
      <c r="QAL8" s="808"/>
      <c r="QAM8" s="808"/>
      <c r="QAN8" s="808"/>
      <c r="QAO8" s="808"/>
      <c r="QAP8" s="808"/>
      <c r="QAQ8" s="808"/>
      <c r="QAR8" s="808"/>
      <c r="QAS8" s="808"/>
      <c r="QAT8" s="808"/>
      <c r="QAU8" s="808"/>
      <c r="QAV8" s="808"/>
      <c r="QAW8" s="808"/>
      <c r="QAX8" s="808"/>
      <c r="QAY8" s="808"/>
      <c r="QAZ8" s="808"/>
      <c r="QBA8" s="808"/>
      <c r="QBB8" s="808"/>
      <c r="QBC8" s="808"/>
      <c r="QBD8" s="808"/>
      <c r="QBE8" s="808"/>
      <c r="QBF8" s="808"/>
      <c r="QBG8" s="808"/>
      <c r="QBH8" s="808"/>
      <c r="QBI8" s="808"/>
      <c r="QBJ8" s="808"/>
      <c r="QBK8" s="808"/>
      <c r="QBL8" s="808"/>
      <c r="QBM8" s="808"/>
      <c r="QBN8" s="808"/>
      <c r="QBO8" s="808"/>
      <c r="QBP8" s="808"/>
      <c r="QBQ8" s="808"/>
      <c r="QBR8" s="808"/>
      <c r="QBS8" s="808"/>
      <c r="QBT8" s="808"/>
      <c r="QBU8" s="808"/>
      <c r="QBV8" s="808"/>
      <c r="QBW8" s="808"/>
      <c r="QBX8" s="808"/>
      <c r="QBY8" s="808"/>
      <c r="QBZ8" s="808"/>
      <c r="QCA8" s="808"/>
      <c r="QCB8" s="808"/>
      <c r="QCC8" s="808"/>
      <c r="QCD8" s="808"/>
      <c r="QCE8" s="808"/>
      <c r="QCF8" s="808"/>
      <c r="QCG8" s="808"/>
      <c r="QCH8" s="808"/>
      <c r="QCI8" s="808"/>
      <c r="QCJ8" s="808"/>
      <c r="QCK8" s="808"/>
      <c r="QCL8" s="808"/>
      <c r="QCM8" s="808"/>
      <c r="QCN8" s="808"/>
      <c r="QCO8" s="808"/>
      <c r="QCP8" s="808"/>
      <c r="QCQ8" s="808"/>
      <c r="QCR8" s="808"/>
      <c r="QCS8" s="808"/>
      <c r="QCT8" s="808"/>
      <c r="QCU8" s="808"/>
      <c r="QCV8" s="808"/>
      <c r="QCW8" s="808"/>
      <c r="QCX8" s="808"/>
      <c r="QCY8" s="808"/>
      <c r="QCZ8" s="808"/>
      <c r="QDA8" s="808"/>
      <c r="QDB8" s="808"/>
      <c r="QDC8" s="808"/>
      <c r="QDD8" s="808"/>
      <c r="QDE8" s="808"/>
      <c r="QDF8" s="808"/>
      <c r="QDG8" s="808"/>
      <c r="QDH8" s="808"/>
      <c r="QDI8" s="808"/>
      <c r="QDJ8" s="808"/>
      <c r="QDK8" s="808"/>
      <c r="QDL8" s="808"/>
      <c r="QDM8" s="808"/>
      <c r="QDN8" s="808"/>
      <c r="QDO8" s="808"/>
      <c r="QDP8" s="808"/>
      <c r="QDQ8" s="808"/>
      <c r="QDR8" s="808"/>
      <c r="QDS8" s="808"/>
      <c r="QDT8" s="808"/>
      <c r="QDU8" s="808"/>
      <c r="QDV8" s="808"/>
      <c r="QDW8" s="808"/>
      <c r="QDX8" s="808"/>
      <c r="QDY8" s="808"/>
      <c r="QDZ8" s="808"/>
      <c r="QEA8" s="808"/>
      <c r="QEB8" s="808"/>
      <c r="QEC8" s="808"/>
      <c r="QED8" s="808"/>
      <c r="QEE8" s="808"/>
      <c r="QEF8" s="808"/>
      <c r="QEG8" s="808"/>
      <c r="QEH8" s="808"/>
      <c r="QEI8" s="808"/>
      <c r="QEJ8" s="808"/>
      <c r="QEK8" s="808"/>
      <c r="QEL8" s="808"/>
      <c r="QEM8" s="808"/>
      <c r="QEN8" s="808"/>
      <c r="QEO8" s="808"/>
      <c r="QEP8" s="808"/>
      <c r="QEQ8" s="808"/>
      <c r="QER8" s="808"/>
      <c r="QES8" s="808"/>
      <c r="QET8" s="808"/>
      <c r="QEU8" s="808"/>
      <c r="QEV8" s="808"/>
      <c r="QEW8" s="808"/>
      <c r="QEX8" s="808"/>
      <c r="QEY8" s="808"/>
      <c r="QEZ8" s="808"/>
      <c r="QFA8" s="808"/>
      <c r="QFB8" s="808"/>
      <c r="QFC8" s="808"/>
      <c r="QFD8" s="808"/>
      <c r="QFE8" s="808"/>
      <c r="QFF8" s="808"/>
      <c r="QFG8" s="808"/>
      <c r="QFH8" s="808"/>
      <c r="QFI8" s="808"/>
      <c r="QFJ8" s="808"/>
      <c r="QFK8" s="808"/>
      <c r="QFL8" s="808"/>
      <c r="QFM8" s="808"/>
      <c r="QFN8" s="808"/>
      <c r="QFO8" s="808"/>
      <c r="QFP8" s="808"/>
      <c r="QFQ8" s="808"/>
      <c r="QFR8" s="808"/>
      <c r="QFS8" s="808"/>
      <c r="QFT8" s="808"/>
      <c r="QFU8" s="808"/>
      <c r="QFV8" s="808"/>
      <c r="QFW8" s="808"/>
      <c r="QFX8" s="808"/>
      <c r="QFY8" s="808"/>
      <c r="QFZ8" s="808"/>
      <c r="QGA8" s="808"/>
      <c r="QGB8" s="808"/>
      <c r="QGC8" s="808"/>
      <c r="QGD8" s="808"/>
      <c r="QGE8" s="808"/>
      <c r="QGF8" s="808"/>
      <c r="QGG8" s="808"/>
      <c r="QGH8" s="808"/>
      <c r="QGI8" s="808"/>
      <c r="QGJ8" s="808"/>
      <c r="QGK8" s="808"/>
      <c r="QGL8" s="808"/>
      <c r="QGM8" s="808"/>
      <c r="QGN8" s="808"/>
      <c r="QGO8" s="808"/>
      <c r="QGP8" s="808"/>
      <c r="QGQ8" s="808"/>
      <c r="QGR8" s="808"/>
      <c r="QGS8" s="808"/>
      <c r="QGT8" s="808"/>
      <c r="QGU8" s="808"/>
      <c r="QGV8" s="808"/>
      <c r="QGW8" s="808"/>
      <c r="QGX8" s="808"/>
      <c r="QGY8" s="808"/>
      <c r="QGZ8" s="808"/>
      <c r="QHA8" s="808"/>
      <c r="QHB8" s="808"/>
      <c r="QHC8" s="808"/>
      <c r="QHD8" s="808"/>
      <c r="QHE8" s="808"/>
      <c r="QHF8" s="808"/>
      <c r="QHG8" s="808"/>
      <c r="QHH8" s="808"/>
      <c r="QHI8" s="808"/>
      <c r="QHJ8" s="808"/>
      <c r="QHK8" s="808"/>
      <c r="QHL8" s="808"/>
      <c r="QHM8" s="808"/>
      <c r="QHN8" s="808"/>
      <c r="QHO8" s="808"/>
      <c r="QHP8" s="808"/>
      <c r="QHQ8" s="808"/>
      <c r="QHR8" s="808"/>
      <c r="QHS8" s="808"/>
      <c r="QHT8" s="808"/>
      <c r="QHU8" s="808"/>
      <c r="QHV8" s="808"/>
      <c r="QHW8" s="808"/>
      <c r="QHX8" s="808"/>
      <c r="QHY8" s="808"/>
      <c r="QHZ8" s="808"/>
      <c r="QIA8" s="808"/>
      <c r="QIB8" s="808"/>
      <c r="QIC8" s="808"/>
      <c r="QID8" s="808"/>
      <c r="QIE8" s="808"/>
      <c r="QIF8" s="808"/>
      <c r="QIG8" s="808"/>
      <c r="QIH8" s="808"/>
      <c r="QII8" s="808"/>
      <c r="QIJ8" s="808"/>
      <c r="QIK8" s="808"/>
      <c r="QIL8" s="808"/>
      <c r="QIM8" s="808"/>
      <c r="QIN8" s="808"/>
      <c r="QIO8" s="808"/>
      <c r="QIP8" s="808"/>
      <c r="QIQ8" s="808"/>
      <c r="QIR8" s="808"/>
      <c r="QIS8" s="808"/>
      <c r="QIT8" s="808"/>
      <c r="QIU8" s="808"/>
      <c r="QIV8" s="808"/>
      <c r="QIW8" s="808"/>
      <c r="QIX8" s="808"/>
      <c r="QIY8" s="808"/>
      <c r="QIZ8" s="808"/>
      <c r="QJA8" s="808"/>
      <c r="QJB8" s="808"/>
      <c r="QJC8" s="808"/>
      <c r="QJD8" s="808"/>
      <c r="QJE8" s="808"/>
      <c r="QJF8" s="808"/>
      <c r="QJG8" s="808"/>
      <c r="QJH8" s="808"/>
      <c r="QJI8" s="808"/>
      <c r="QJJ8" s="808"/>
      <c r="QJK8" s="808"/>
      <c r="QJL8" s="808"/>
      <c r="QJM8" s="808"/>
      <c r="QJN8" s="808"/>
      <c r="QJO8" s="808"/>
      <c r="QJP8" s="808"/>
      <c r="QJQ8" s="808"/>
      <c r="QJR8" s="808"/>
      <c r="QJS8" s="808"/>
      <c r="QJT8" s="808"/>
      <c r="QJU8" s="808"/>
      <c r="QJV8" s="808"/>
      <c r="QJW8" s="808"/>
      <c r="QJX8" s="808"/>
      <c r="QJY8" s="808"/>
      <c r="QJZ8" s="808"/>
      <c r="QKA8" s="808"/>
      <c r="QKB8" s="808"/>
      <c r="QKC8" s="808"/>
      <c r="QKD8" s="808"/>
      <c r="QKE8" s="808"/>
      <c r="QKF8" s="808"/>
      <c r="QKG8" s="808"/>
      <c r="QKH8" s="808"/>
      <c r="QKI8" s="808"/>
      <c r="QKJ8" s="808"/>
      <c r="QKK8" s="808"/>
      <c r="QKL8" s="808"/>
      <c r="QKM8" s="808"/>
      <c r="QKN8" s="808"/>
      <c r="QKO8" s="808"/>
      <c r="QKP8" s="808"/>
      <c r="QKQ8" s="808"/>
      <c r="QKR8" s="808"/>
      <c r="QKS8" s="808"/>
      <c r="QKT8" s="808"/>
      <c r="QKU8" s="808"/>
      <c r="QKV8" s="808"/>
      <c r="QKW8" s="808"/>
      <c r="QKX8" s="808"/>
      <c r="QKY8" s="808"/>
      <c r="QKZ8" s="808"/>
      <c r="QLA8" s="808"/>
      <c r="QLB8" s="808"/>
      <c r="QLC8" s="808"/>
      <c r="QLD8" s="808"/>
      <c r="QLE8" s="808"/>
      <c r="QLF8" s="808"/>
      <c r="QLG8" s="808"/>
      <c r="QLH8" s="808"/>
      <c r="QLI8" s="808"/>
      <c r="QLJ8" s="808"/>
      <c r="QLK8" s="808"/>
      <c r="QLL8" s="808"/>
      <c r="QLM8" s="808"/>
      <c r="QLN8" s="808"/>
      <c r="QLO8" s="808"/>
      <c r="QLP8" s="808"/>
      <c r="QLQ8" s="808"/>
      <c r="QLR8" s="808"/>
      <c r="QLS8" s="808"/>
      <c r="QLT8" s="808"/>
      <c r="QLU8" s="808"/>
      <c r="QLV8" s="808"/>
      <c r="QLW8" s="808"/>
      <c r="QLX8" s="808"/>
      <c r="QLY8" s="808"/>
      <c r="QLZ8" s="808"/>
      <c r="QMA8" s="808"/>
      <c r="QMB8" s="808"/>
      <c r="QMC8" s="808"/>
      <c r="QMD8" s="808"/>
      <c r="QME8" s="808"/>
      <c r="QMF8" s="808"/>
      <c r="QMG8" s="808"/>
      <c r="QMH8" s="808"/>
      <c r="QMI8" s="808"/>
      <c r="QMJ8" s="808"/>
      <c r="QMK8" s="808"/>
      <c r="QML8" s="808"/>
      <c r="QMM8" s="808"/>
      <c r="QMN8" s="808"/>
      <c r="QMO8" s="808"/>
      <c r="QMP8" s="808"/>
      <c r="QMQ8" s="808"/>
      <c r="QMR8" s="808"/>
      <c r="QMS8" s="808"/>
      <c r="QMT8" s="808"/>
      <c r="QMU8" s="808"/>
      <c r="QMV8" s="808"/>
      <c r="QMW8" s="808"/>
      <c r="QMX8" s="808"/>
      <c r="QMY8" s="808"/>
      <c r="QMZ8" s="808"/>
      <c r="QNA8" s="808"/>
      <c r="QNB8" s="808"/>
      <c r="QNC8" s="808"/>
      <c r="QND8" s="808"/>
      <c r="QNE8" s="808"/>
      <c r="QNF8" s="808"/>
      <c r="QNG8" s="808"/>
      <c r="QNH8" s="808"/>
      <c r="QNI8" s="808"/>
      <c r="QNJ8" s="808"/>
      <c r="QNK8" s="808"/>
      <c r="QNL8" s="808"/>
      <c r="QNM8" s="808"/>
      <c r="QNN8" s="808"/>
      <c r="QNO8" s="808"/>
      <c r="QNP8" s="808"/>
      <c r="QNQ8" s="808"/>
      <c r="QNR8" s="808"/>
      <c r="QNS8" s="808"/>
      <c r="QNT8" s="808"/>
      <c r="QNU8" s="808"/>
      <c r="QNV8" s="808"/>
      <c r="QNW8" s="808"/>
      <c r="QNX8" s="808"/>
      <c r="QNY8" s="808"/>
      <c r="QNZ8" s="808"/>
      <c r="QOA8" s="808"/>
      <c r="QOB8" s="808"/>
      <c r="QOC8" s="808"/>
      <c r="QOD8" s="808"/>
      <c r="QOE8" s="808"/>
      <c r="QOF8" s="808"/>
      <c r="QOG8" s="808"/>
      <c r="QOH8" s="808"/>
      <c r="QOI8" s="808"/>
      <c r="QOJ8" s="808"/>
      <c r="QOK8" s="808"/>
      <c r="QOL8" s="808"/>
      <c r="QOM8" s="808"/>
      <c r="QON8" s="808"/>
      <c r="QOO8" s="808"/>
      <c r="QOP8" s="808"/>
      <c r="QOQ8" s="808"/>
      <c r="QOR8" s="808"/>
      <c r="QOS8" s="808"/>
      <c r="QOT8" s="808"/>
      <c r="QOU8" s="808"/>
      <c r="QOV8" s="808"/>
      <c r="QOW8" s="808"/>
      <c r="QOX8" s="808"/>
      <c r="QOY8" s="808"/>
      <c r="QOZ8" s="808"/>
      <c r="QPA8" s="808"/>
      <c r="QPB8" s="808"/>
      <c r="QPC8" s="808"/>
      <c r="QPD8" s="808"/>
      <c r="QPE8" s="808"/>
      <c r="QPF8" s="808"/>
      <c r="QPG8" s="808"/>
      <c r="QPH8" s="808"/>
      <c r="QPI8" s="808"/>
      <c r="QPJ8" s="808"/>
      <c r="QPK8" s="808"/>
      <c r="QPL8" s="808"/>
      <c r="QPM8" s="808"/>
      <c r="QPN8" s="808"/>
      <c r="QPO8" s="808"/>
      <c r="QPP8" s="808"/>
      <c r="QPQ8" s="808"/>
      <c r="QPR8" s="808"/>
      <c r="QPS8" s="808"/>
      <c r="QPT8" s="808"/>
      <c r="QPU8" s="808"/>
      <c r="QPV8" s="808"/>
      <c r="QPW8" s="808"/>
      <c r="QPX8" s="808"/>
      <c r="QPY8" s="808"/>
      <c r="QPZ8" s="808"/>
      <c r="QQA8" s="808"/>
      <c r="QQB8" s="808"/>
      <c r="QQC8" s="808"/>
      <c r="QQD8" s="808"/>
      <c r="QQE8" s="808"/>
      <c r="QQF8" s="808"/>
      <c r="QQG8" s="808"/>
      <c r="QQH8" s="808"/>
      <c r="QQI8" s="808"/>
      <c r="QQJ8" s="808"/>
      <c r="QQK8" s="808"/>
      <c r="QQL8" s="808"/>
      <c r="QQM8" s="808"/>
      <c r="QQN8" s="808"/>
      <c r="QQO8" s="808"/>
      <c r="QQP8" s="808"/>
      <c r="QQQ8" s="808"/>
      <c r="QQR8" s="808"/>
      <c r="QQS8" s="808"/>
      <c r="QQT8" s="808"/>
      <c r="QQU8" s="808"/>
      <c r="QQV8" s="808"/>
      <c r="QQW8" s="808"/>
      <c r="QQX8" s="808"/>
      <c r="QQY8" s="808"/>
      <c r="QQZ8" s="808"/>
      <c r="QRA8" s="808"/>
      <c r="QRB8" s="808"/>
      <c r="QRC8" s="808"/>
      <c r="QRD8" s="808"/>
      <c r="QRE8" s="808"/>
      <c r="QRF8" s="808"/>
      <c r="QRG8" s="808"/>
      <c r="QRH8" s="808"/>
      <c r="QRI8" s="808"/>
      <c r="QRJ8" s="808"/>
      <c r="QRK8" s="808"/>
      <c r="QRL8" s="808"/>
      <c r="QRM8" s="808"/>
      <c r="QRN8" s="808"/>
      <c r="QRO8" s="808"/>
      <c r="QRP8" s="808"/>
      <c r="QRQ8" s="808"/>
      <c r="QRR8" s="808"/>
      <c r="QRS8" s="808"/>
      <c r="QRT8" s="808"/>
      <c r="QRU8" s="808"/>
      <c r="QRV8" s="808"/>
      <c r="QRW8" s="808"/>
      <c r="QRX8" s="808"/>
      <c r="QRY8" s="808"/>
      <c r="QRZ8" s="808"/>
      <c r="QSA8" s="808"/>
      <c r="QSB8" s="808"/>
      <c r="QSC8" s="808"/>
      <c r="QSD8" s="808"/>
      <c r="QSE8" s="808"/>
      <c r="QSF8" s="808"/>
      <c r="QSG8" s="808"/>
      <c r="QSH8" s="808"/>
      <c r="QSI8" s="808"/>
      <c r="QSJ8" s="808"/>
      <c r="QSK8" s="808"/>
      <c r="QSL8" s="808"/>
      <c r="QSM8" s="808"/>
      <c r="QSN8" s="808"/>
      <c r="QSO8" s="808"/>
      <c r="QSP8" s="808"/>
      <c r="QSQ8" s="808"/>
      <c r="QSR8" s="808"/>
      <c r="QSS8" s="808"/>
      <c r="QST8" s="808"/>
      <c r="QSU8" s="808"/>
      <c r="QSV8" s="808"/>
      <c r="QSW8" s="808"/>
      <c r="QSX8" s="808"/>
      <c r="QSY8" s="808"/>
      <c r="QSZ8" s="808"/>
      <c r="QTA8" s="808"/>
      <c r="QTB8" s="808"/>
      <c r="QTC8" s="808"/>
      <c r="QTD8" s="808"/>
      <c r="QTE8" s="808"/>
      <c r="QTF8" s="808"/>
      <c r="QTG8" s="808"/>
      <c r="QTH8" s="808"/>
      <c r="QTI8" s="808"/>
      <c r="QTJ8" s="808"/>
      <c r="QTK8" s="808"/>
      <c r="QTL8" s="808"/>
      <c r="QTM8" s="808"/>
      <c r="QTN8" s="808"/>
      <c r="QTO8" s="808"/>
      <c r="QTP8" s="808"/>
      <c r="QTQ8" s="808"/>
      <c r="QTR8" s="808"/>
      <c r="QTS8" s="808"/>
      <c r="QTT8" s="808"/>
      <c r="QTU8" s="808"/>
      <c r="QTV8" s="808"/>
      <c r="QTW8" s="808"/>
      <c r="QTX8" s="808"/>
      <c r="QTY8" s="808"/>
      <c r="QTZ8" s="808"/>
      <c r="QUA8" s="808"/>
      <c r="QUB8" s="808"/>
      <c r="QUC8" s="808"/>
      <c r="QUD8" s="808"/>
      <c r="QUE8" s="808"/>
      <c r="QUF8" s="808"/>
      <c r="QUG8" s="808"/>
      <c r="QUH8" s="808"/>
      <c r="QUI8" s="808"/>
      <c r="QUJ8" s="808"/>
      <c r="QUK8" s="808"/>
      <c r="QUL8" s="808"/>
      <c r="QUM8" s="808"/>
      <c r="QUN8" s="808"/>
      <c r="QUO8" s="808"/>
      <c r="QUP8" s="808"/>
      <c r="QUQ8" s="808"/>
      <c r="QUR8" s="808"/>
      <c r="QUS8" s="808"/>
      <c r="QUT8" s="808"/>
      <c r="QUU8" s="808"/>
      <c r="QUV8" s="808"/>
      <c r="QUW8" s="808"/>
      <c r="QUX8" s="808"/>
      <c r="QUY8" s="808"/>
      <c r="QUZ8" s="808"/>
      <c r="QVA8" s="808"/>
      <c r="QVB8" s="808"/>
      <c r="QVC8" s="808"/>
      <c r="QVD8" s="808"/>
      <c r="QVE8" s="808"/>
      <c r="QVF8" s="808"/>
      <c r="QVG8" s="808"/>
      <c r="QVH8" s="808"/>
      <c r="QVI8" s="808"/>
      <c r="QVJ8" s="808"/>
      <c r="QVK8" s="808"/>
      <c r="QVL8" s="808"/>
      <c r="QVM8" s="808"/>
      <c r="QVN8" s="808"/>
      <c r="QVO8" s="808"/>
      <c r="QVP8" s="808"/>
      <c r="QVQ8" s="808"/>
      <c r="QVR8" s="808"/>
      <c r="QVS8" s="808"/>
      <c r="QVT8" s="808"/>
      <c r="QVU8" s="808"/>
      <c r="QVV8" s="808"/>
      <c r="QVW8" s="808"/>
      <c r="QVX8" s="808"/>
      <c r="QVY8" s="808"/>
      <c r="QVZ8" s="808"/>
      <c r="QWA8" s="808"/>
      <c r="QWB8" s="808"/>
      <c r="QWC8" s="808"/>
      <c r="QWD8" s="808"/>
      <c r="QWE8" s="808"/>
      <c r="QWF8" s="808"/>
      <c r="QWG8" s="808"/>
      <c r="QWH8" s="808"/>
      <c r="QWI8" s="808"/>
      <c r="QWJ8" s="808"/>
      <c r="QWK8" s="808"/>
      <c r="QWL8" s="808"/>
      <c r="QWM8" s="808"/>
      <c r="QWN8" s="808"/>
      <c r="QWO8" s="808"/>
      <c r="QWP8" s="808"/>
      <c r="QWQ8" s="808"/>
      <c r="QWR8" s="808"/>
      <c r="QWS8" s="808"/>
      <c r="QWT8" s="808"/>
      <c r="QWU8" s="808"/>
      <c r="QWV8" s="808"/>
      <c r="QWW8" s="808"/>
      <c r="QWX8" s="808"/>
      <c r="QWY8" s="808"/>
      <c r="QWZ8" s="808"/>
      <c r="QXA8" s="808"/>
      <c r="QXB8" s="808"/>
      <c r="QXC8" s="808"/>
      <c r="QXD8" s="808"/>
      <c r="QXE8" s="808"/>
      <c r="QXF8" s="808"/>
      <c r="QXG8" s="808"/>
      <c r="QXH8" s="808"/>
      <c r="QXI8" s="808"/>
      <c r="QXJ8" s="808"/>
      <c r="QXK8" s="808"/>
      <c r="QXL8" s="808"/>
      <c r="QXM8" s="808"/>
      <c r="QXN8" s="808"/>
      <c r="QXO8" s="808"/>
      <c r="QXP8" s="808"/>
      <c r="QXQ8" s="808"/>
      <c r="QXR8" s="808"/>
      <c r="QXS8" s="808"/>
      <c r="QXT8" s="808"/>
      <c r="QXU8" s="808"/>
      <c r="QXV8" s="808"/>
      <c r="QXW8" s="808"/>
      <c r="QXX8" s="808"/>
      <c r="QXY8" s="808"/>
      <c r="QXZ8" s="808"/>
      <c r="QYA8" s="808"/>
      <c r="QYB8" s="808"/>
      <c r="QYC8" s="808"/>
      <c r="QYD8" s="808"/>
      <c r="QYE8" s="808"/>
      <c r="QYF8" s="808"/>
      <c r="QYG8" s="808"/>
      <c r="QYH8" s="808"/>
      <c r="QYI8" s="808"/>
      <c r="QYJ8" s="808"/>
      <c r="QYK8" s="808"/>
      <c r="QYL8" s="808"/>
      <c r="QYM8" s="808"/>
      <c r="QYN8" s="808"/>
      <c r="QYO8" s="808"/>
      <c r="QYP8" s="808"/>
      <c r="QYQ8" s="808"/>
      <c r="QYR8" s="808"/>
      <c r="QYS8" s="808"/>
      <c r="QYT8" s="808"/>
      <c r="QYU8" s="808"/>
      <c r="QYV8" s="808"/>
      <c r="QYW8" s="808"/>
      <c r="QYX8" s="808"/>
      <c r="QYY8" s="808"/>
      <c r="QYZ8" s="808"/>
      <c r="QZA8" s="808"/>
      <c r="QZB8" s="808"/>
      <c r="QZC8" s="808"/>
      <c r="QZD8" s="808"/>
      <c r="QZE8" s="808"/>
      <c r="QZF8" s="808"/>
      <c r="QZG8" s="808"/>
      <c r="QZH8" s="808"/>
      <c r="QZI8" s="808"/>
      <c r="QZJ8" s="808"/>
      <c r="QZK8" s="808"/>
      <c r="QZL8" s="808"/>
      <c r="QZM8" s="808"/>
      <c r="QZN8" s="808"/>
      <c r="QZO8" s="808"/>
      <c r="QZP8" s="808"/>
      <c r="QZQ8" s="808"/>
      <c r="QZR8" s="808"/>
      <c r="QZS8" s="808"/>
      <c r="QZT8" s="808"/>
      <c r="QZU8" s="808"/>
      <c r="QZV8" s="808"/>
      <c r="QZW8" s="808"/>
      <c r="QZX8" s="808"/>
      <c r="QZY8" s="808"/>
      <c r="QZZ8" s="808"/>
      <c r="RAA8" s="808"/>
      <c r="RAB8" s="808"/>
      <c r="RAC8" s="808"/>
      <c r="RAD8" s="808"/>
      <c r="RAE8" s="808"/>
      <c r="RAF8" s="808"/>
      <c r="RAG8" s="808"/>
      <c r="RAH8" s="808"/>
      <c r="RAI8" s="808"/>
      <c r="RAJ8" s="808"/>
      <c r="RAK8" s="808"/>
      <c r="RAL8" s="808"/>
      <c r="RAM8" s="808"/>
      <c r="RAN8" s="808"/>
      <c r="RAO8" s="808"/>
      <c r="RAP8" s="808"/>
      <c r="RAQ8" s="808"/>
      <c r="RAR8" s="808"/>
      <c r="RAS8" s="808"/>
      <c r="RAT8" s="808"/>
      <c r="RAU8" s="808"/>
      <c r="RAV8" s="808"/>
      <c r="RAW8" s="808"/>
      <c r="RAX8" s="808"/>
      <c r="RAY8" s="808"/>
      <c r="RAZ8" s="808"/>
      <c r="RBA8" s="808"/>
      <c r="RBB8" s="808"/>
      <c r="RBC8" s="808"/>
      <c r="RBD8" s="808"/>
      <c r="RBE8" s="808"/>
      <c r="RBF8" s="808"/>
      <c r="RBG8" s="808"/>
      <c r="RBH8" s="808"/>
      <c r="RBI8" s="808"/>
      <c r="RBJ8" s="808"/>
      <c r="RBK8" s="808"/>
      <c r="RBL8" s="808"/>
      <c r="RBM8" s="808"/>
      <c r="RBN8" s="808"/>
      <c r="RBO8" s="808"/>
      <c r="RBP8" s="808"/>
      <c r="RBQ8" s="808"/>
      <c r="RBR8" s="808"/>
      <c r="RBS8" s="808"/>
      <c r="RBT8" s="808"/>
      <c r="RBU8" s="808"/>
      <c r="RBV8" s="808"/>
      <c r="RBW8" s="808"/>
      <c r="RBX8" s="808"/>
      <c r="RBY8" s="808"/>
      <c r="RBZ8" s="808"/>
      <c r="RCA8" s="808"/>
      <c r="RCB8" s="808"/>
      <c r="RCC8" s="808"/>
      <c r="RCD8" s="808"/>
      <c r="RCE8" s="808"/>
      <c r="RCF8" s="808"/>
      <c r="RCG8" s="808"/>
      <c r="RCH8" s="808"/>
      <c r="RCI8" s="808"/>
      <c r="RCJ8" s="808"/>
      <c r="RCK8" s="808"/>
      <c r="RCL8" s="808"/>
      <c r="RCM8" s="808"/>
      <c r="RCN8" s="808"/>
      <c r="RCO8" s="808"/>
      <c r="RCP8" s="808"/>
      <c r="RCQ8" s="808"/>
      <c r="RCR8" s="808"/>
      <c r="RCS8" s="808"/>
      <c r="RCT8" s="808"/>
      <c r="RCU8" s="808"/>
      <c r="RCV8" s="808"/>
      <c r="RCW8" s="808"/>
      <c r="RCX8" s="808"/>
      <c r="RCY8" s="808"/>
      <c r="RCZ8" s="808"/>
      <c r="RDA8" s="808"/>
      <c r="RDB8" s="808"/>
      <c r="RDC8" s="808"/>
      <c r="RDD8" s="808"/>
      <c r="RDE8" s="808"/>
      <c r="RDF8" s="808"/>
      <c r="RDG8" s="808"/>
      <c r="RDH8" s="808"/>
      <c r="RDI8" s="808"/>
      <c r="RDJ8" s="808"/>
      <c r="RDK8" s="808"/>
      <c r="RDL8" s="808"/>
      <c r="RDM8" s="808"/>
      <c r="RDN8" s="808"/>
      <c r="RDO8" s="808"/>
      <c r="RDP8" s="808"/>
      <c r="RDQ8" s="808"/>
      <c r="RDR8" s="808"/>
      <c r="RDS8" s="808"/>
      <c r="RDT8" s="808"/>
      <c r="RDU8" s="808"/>
      <c r="RDV8" s="808"/>
      <c r="RDW8" s="808"/>
      <c r="RDX8" s="808"/>
      <c r="RDY8" s="808"/>
      <c r="RDZ8" s="808"/>
      <c r="REA8" s="808"/>
      <c r="REB8" s="808"/>
      <c r="REC8" s="808"/>
      <c r="RED8" s="808"/>
      <c r="REE8" s="808"/>
      <c r="REF8" s="808"/>
      <c r="REG8" s="808"/>
      <c r="REH8" s="808"/>
      <c r="REI8" s="808"/>
      <c r="REJ8" s="808"/>
      <c r="REK8" s="808"/>
      <c r="REL8" s="808"/>
      <c r="REM8" s="808"/>
      <c r="REN8" s="808"/>
      <c r="REO8" s="808"/>
      <c r="REP8" s="808"/>
      <c r="REQ8" s="808"/>
      <c r="RER8" s="808"/>
      <c r="RES8" s="808"/>
      <c r="RET8" s="808"/>
      <c r="REU8" s="808"/>
      <c r="REV8" s="808"/>
      <c r="REW8" s="808"/>
      <c r="REX8" s="808"/>
      <c r="REY8" s="808"/>
      <c r="REZ8" s="808"/>
      <c r="RFA8" s="808"/>
      <c r="RFB8" s="808"/>
      <c r="RFC8" s="808"/>
      <c r="RFD8" s="808"/>
      <c r="RFE8" s="808"/>
      <c r="RFF8" s="808"/>
      <c r="RFG8" s="808"/>
      <c r="RFH8" s="808"/>
      <c r="RFI8" s="808"/>
      <c r="RFJ8" s="808"/>
      <c r="RFK8" s="808"/>
      <c r="RFL8" s="808"/>
      <c r="RFM8" s="808"/>
      <c r="RFN8" s="808"/>
      <c r="RFO8" s="808"/>
      <c r="RFP8" s="808"/>
      <c r="RFQ8" s="808"/>
      <c r="RFR8" s="808"/>
      <c r="RFS8" s="808"/>
      <c r="RFT8" s="808"/>
      <c r="RFU8" s="808"/>
      <c r="RFV8" s="808"/>
      <c r="RFW8" s="808"/>
      <c r="RFX8" s="808"/>
      <c r="RFY8" s="808"/>
      <c r="RFZ8" s="808"/>
      <c r="RGA8" s="808"/>
      <c r="RGB8" s="808"/>
      <c r="RGC8" s="808"/>
      <c r="RGD8" s="808"/>
      <c r="RGE8" s="808"/>
      <c r="RGF8" s="808"/>
      <c r="RGG8" s="808"/>
      <c r="RGH8" s="808"/>
      <c r="RGI8" s="808"/>
      <c r="RGJ8" s="808"/>
      <c r="RGK8" s="808"/>
      <c r="RGL8" s="808"/>
      <c r="RGM8" s="808"/>
      <c r="RGN8" s="808"/>
      <c r="RGO8" s="808"/>
      <c r="RGP8" s="808"/>
      <c r="RGQ8" s="808"/>
      <c r="RGR8" s="808"/>
      <c r="RGS8" s="808"/>
      <c r="RGT8" s="808"/>
      <c r="RGU8" s="808"/>
      <c r="RGV8" s="808"/>
      <c r="RGW8" s="808"/>
      <c r="RGX8" s="808"/>
      <c r="RGY8" s="808"/>
      <c r="RGZ8" s="808"/>
      <c r="RHA8" s="808"/>
      <c r="RHB8" s="808"/>
      <c r="RHC8" s="808"/>
      <c r="RHD8" s="808"/>
      <c r="RHE8" s="808"/>
      <c r="RHF8" s="808"/>
      <c r="RHG8" s="808"/>
      <c r="RHH8" s="808"/>
      <c r="RHI8" s="808"/>
      <c r="RHJ8" s="808"/>
      <c r="RHK8" s="808"/>
      <c r="RHL8" s="808"/>
      <c r="RHM8" s="808"/>
      <c r="RHN8" s="808"/>
      <c r="RHO8" s="808"/>
      <c r="RHP8" s="808"/>
      <c r="RHQ8" s="808"/>
      <c r="RHR8" s="808"/>
      <c r="RHS8" s="808"/>
      <c r="RHT8" s="808"/>
      <c r="RHU8" s="808"/>
      <c r="RHV8" s="808"/>
      <c r="RHW8" s="808"/>
      <c r="RHX8" s="808"/>
      <c r="RHY8" s="808"/>
      <c r="RHZ8" s="808"/>
      <c r="RIA8" s="808"/>
      <c r="RIB8" s="808"/>
      <c r="RIC8" s="808"/>
      <c r="RID8" s="808"/>
      <c r="RIE8" s="808"/>
      <c r="RIF8" s="808"/>
      <c r="RIG8" s="808"/>
      <c r="RIH8" s="808"/>
      <c r="RII8" s="808"/>
      <c r="RIJ8" s="808"/>
      <c r="RIK8" s="808"/>
      <c r="RIL8" s="808"/>
      <c r="RIM8" s="808"/>
      <c r="RIN8" s="808"/>
      <c r="RIO8" s="808"/>
      <c r="RIP8" s="808"/>
      <c r="RIQ8" s="808"/>
      <c r="RIR8" s="808"/>
      <c r="RIS8" s="808"/>
      <c r="RIT8" s="808"/>
      <c r="RIU8" s="808"/>
      <c r="RIV8" s="808"/>
      <c r="RIW8" s="808"/>
      <c r="RIX8" s="808"/>
      <c r="RIY8" s="808"/>
      <c r="RIZ8" s="808"/>
      <c r="RJA8" s="808"/>
      <c r="RJB8" s="808"/>
      <c r="RJC8" s="808"/>
      <c r="RJD8" s="808"/>
      <c r="RJE8" s="808"/>
      <c r="RJF8" s="808"/>
      <c r="RJG8" s="808"/>
      <c r="RJH8" s="808"/>
      <c r="RJI8" s="808"/>
      <c r="RJJ8" s="808"/>
      <c r="RJK8" s="808"/>
      <c r="RJL8" s="808"/>
      <c r="RJM8" s="808"/>
      <c r="RJN8" s="808"/>
      <c r="RJO8" s="808"/>
      <c r="RJP8" s="808"/>
      <c r="RJQ8" s="808"/>
      <c r="RJR8" s="808"/>
      <c r="RJS8" s="808"/>
      <c r="RJT8" s="808"/>
      <c r="RJU8" s="808"/>
      <c r="RJV8" s="808"/>
      <c r="RJW8" s="808"/>
      <c r="RJX8" s="808"/>
      <c r="RJY8" s="808"/>
      <c r="RJZ8" s="808"/>
      <c r="RKA8" s="808"/>
      <c r="RKB8" s="808"/>
      <c r="RKC8" s="808"/>
      <c r="RKD8" s="808"/>
      <c r="RKE8" s="808"/>
      <c r="RKF8" s="808"/>
      <c r="RKG8" s="808"/>
      <c r="RKH8" s="808"/>
      <c r="RKI8" s="808"/>
      <c r="RKJ8" s="808"/>
      <c r="RKK8" s="808"/>
      <c r="RKL8" s="808"/>
      <c r="RKM8" s="808"/>
      <c r="RKN8" s="808"/>
      <c r="RKO8" s="808"/>
      <c r="RKP8" s="808"/>
      <c r="RKQ8" s="808"/>
      <c r="RKR8" s="808"/>
      <c r="RKS8" s="808"/>
      <c r="RKT8" s="808"/>
      <c r="RKU8" s="808"/>
      <c r="RKV8" s="808"/>
      <c r="RKW8" s="808"/>
      <c r="RKX8" s="808"/>
      <c r="RKY8" s="808"/>
      <c r="RKZ8" s="808"/>
      <c r="RLA8" s="808"/>
      <c r="RLB8" s="808"/>
      <c r="RLC8" s="808"/>
      <c r="RLD8" s="808"/>
      <c r="RLE8" s="808"/>
      <c r="RLF8" s="808"/>
      <c r="RLG8" s="808"/>
      <c r="RLH8" s="808"/>
      <c r="RLI8" s="808"/>
      <c r="RLJ8" s="808"/>
      <c r="RLK8" s="808"/>
      <c r="RLL8" s="808"/>
      <c r="RLM8" s="808"/>
      <c r="RLN8" s="808"/>
      <c r="RLO8" s="808"/>
      <c r="RLP8" s="808"/>
      <c r="RLQ8" s="808"/>
      <c r="RLR8" s="808"/>
      <c r="RLS8" s="808"/>
      <c r="RLT8" s="808"/>
      <c r="RLU8" s="808"/>
      <c r="RLV8" s="808"/>
      <c r="RLW8" s="808"/>
      <c r="RLX8" s="808"/>
      <c r="RLY8" s="808"/>
      <c r="RLZ8" s="808"/>
      <c r="RMA8" s="808"/>
      <c r="RMB8" s="808"/>
      <c r="RMC8" s="808"/>
      <c r="RMD8" s="808"/>
      <c r="RME8" s="808"/>
      <c r="RMF8" s="808"/>
      <c r="RMG8" s="808"/>
      <c r="RMH8" s="808"/>
      <c r="RMI8" s="808"/>
      <c r="RMJ8" s="808"/>
      <c r="RMK8" s="808"/>
      <c r="RML8" s="808"/>
      <c r="RMM8" s="808"/>
      <c r="RMN8" s="808"/>
      <c r="RMO8" s="808"/>
      <c r="RMP8" s="808"/>
      <c r="RMQ8" s="808"/>
      <c r="RMR8" s="808"/>
      <c r="RMS8" s="808"/>
      <c r="RMT8" s="808"/>
      <c r="RMU8" s="808"/>
      <c r="RMV8" s="808"/>
      <c r="RMW8" s="808"/>
      <c r="RMX8" s="808"/>
      <c r="RMY8" s="808"/>
      <c r="RMZ8" s="808"/>
      <c r="RNA8" s="808"/>
      <c r="RNB8" s="808"/>
      <c r="RNC8" s="808"/>
      <c r="RND8" s="808"/>
      <c r="RNE8" s="808"/>
      <c r="RNF8" s="808"/>
      <c r="RNG8" s="808"/>
      <c r="RNH8" s="808"/>
      <c r="RNI8" s="808"/>
      <c r="RNJ8" s="808"/>
      <c r="RNK8" s="808"/>
      <c r="RNL8" s="808"/>
      <c r="RNM8" s="808"/>
      <c r="RNN8" s="808"/>
      <c r="RNO8" s="808"/>
      <c r="RNP8" s="808"/>
      <c r="RNQ8" s="808"/>
      <c r="RNR8" s="808"/>
      <c r="RNS8" s="808"/>
      <c r="RNT8" s="808"/>
      <c r="RNU8" s="808"/>
      <c r="RNV8" s="808"/>
      <c r="RNW8" s="808"/>
      <c r="RNX8" s="808"/>
      <c r="RNY8" s="808"/>
      <c r="RNZ8" s="808"/>
      <c r="ROA8" s="808"/>
      <c r="ROB8" s="808"/>
      <c r="ROC8" s="808"/>
      <c r="ROD8" s="808"/>
      <c r="ROE8" s="808"/>
      <c r="ROF8" s="808"/>
      <c r="ROG8" s="808"/>
      <c r="ROH8" s="808"/>
      <c r="ROI8" s="808"/>
      <c r="ROJ8" s="808"/>
      <c r="ROK8" s="808"/>
      <c r="ROL8" s="808"/>
      <c r="ROM8" s="808"/>
      <c r="RON8" s="808"/>
      <c r="ROO8" s="808"/>
      <c r="ROP8" s="808"/>
      <c r="ROQ8" s="808"/>
      <c r="ROR8" s="808"/>
      <c r="ROS8" s="808"/>
      <c r="ROT8" s="808"/>
      <c r="ROU8" s="808"/>
      <c r="ROV8" s="808"/>
      <c r="ROW8" s="808"/>
      <c r="ROX8" s="808"/>
      <c r="ROY8" s="808"/>
      <c r="ROZ8" s="808"/>
      <c r="RPA8" s="808"/>
      <c r="RPB8" s="808"/>
      <c r="RPC8" s="808"/>
      <c r="RPD8" s="808"/>
      <c r="RPE8" s="808"/>
      <c r="RPF8" s="808"/>
      <c r="RPG8" s="808"/>
      <c r="RPH8" s="808"/>
      <c r="RPI8" s="808"/>
      <c r="RPJ8" s="808"/>
      <c r="RPK8" s="808"/>
      <c r="RPL8" s="808"/>
      <c r="RPM8" s="808"/>
      <c r="RPN8" s="808"/>
      <c r="RPO8" s="808"/>
      <c r="RPP8" s="808"/>
      <c r="RPQ8" s="808"/>
      <c r="RPR8" s="808"/>
      <c r="RPS8" s="808"/>
      <c r="RPT8" s="808"/>
      <c r="RPU8" s="808"/>
      <c r="RPV8" s="808"/>
      <c r="RPW8" s="808"/>
      <c r="RPX8" s="808"/>
      <c r="RPY8" s="808"/>
      <c r="RPZ8" s="808"/>
      <c r="RQA8" s="808"/>
      <c r="RQB8" s="808"/>
      <c r="RQC8" s="808"/>
      <c r="RQD8" s="808"/>
      <c r="RQE8" s="808"/>
      <c r="RQF8" s="808"/>
      <c r="RQG8" s="808"/>
      <c r="RQH8" s="808"/>
      <c r="RQI8" s="808"/>
      <c r="RQJ8" s="808"/>
      <c r="RQK8" s="808"/>
      <c r="RQL8" s="808"/>
      <c r="RQM8" s="808"/>
      <c r="RQN8" s="808"/>
      <c r="RQO8" s="808"/>
      <c r="RQP8" s="808"/>
      <c r="RQQ8" s="808"/>
      <c r="RQR8" s="808"/>
      <c r="RQS8" s="808"/>
      <c r="RQT8" s="808"/>
      <c r="RQU8" s="808"/>
      <c r="RQV8" s="808"/>
      <c r="RQW8" s="808"/>
      <c r="RQX8" s="808"/>
      <c r="RQY8" s="808"/>
      <c r="RQZ8" s="808"/>
      <c r="RRA8" s="808"/>
      <c r="RRB8" s="808"/>
      <c r="RRC8" s="808"/>
      <c r="RRD8" s="808"/>
      <c r="RRE8" s="808"/>
      <c r="RRF8" s="808"/>
      <c r="RRG8" s="808"/>
      <c r="RRH8" s="808"/>
      <c r="RRI8" s="808"/>
      <c r="RRJ8" s="808"/>
      <c r="RRK8" s="808"/>
      <c r="RRL8" s="808"/>
      <c r="RRM8" s="808"/>
      <c r="RRN8" s="808"/>
      <c r="RRO8" s="808"/>
      <c r="RRP8" s="808"/>
      <c r="RRQ8" s="808"/>
      <c r="RRR8" s="808"/>
      <c r="RRS8" s="808"/>
      <c r="RRT8" s="808"/>
      <c r="RRU8" s="808"/>
      <c r="RRV8" s="808"/>
      <c r="RRW8" s="808"/>
      <c r="RRX8" s="808"/>
      <c r="RRY8" s="808"/>
      <c r="RRZ8" s="808"/>
      <c r="RSA8" s="808"/>
      <c r="RSB8" s="808"/>
      <c r="RSC8" s="808"/>
      <c r="RSD8" s="808"/>
      <c r="RSE8" s="808"/>
      <c r="RSF8" s="808"/>
      <c r="RSG8" s="808"/>
      <c r="RSH8" s="808"/>
      <c r="RSI8" s="808"/>
      <c r="RSJ8" s="808"/>
      <c r="RSK8" s="808"/>
      <c r="RSL8" s="808"/>
      <c r="RSM8" s="808"/>
      <c r="RSN8" s="808"/>
      <c r="RSO8" s="808"/>
      <c r="RSP8" s="808"/>
      <c r="RSQ8" s="808"/>
      <c r="RSR8" s="808"/>
      <c r="RSS8" s="808"/>
      <c r="RST8" s="808"/>
      <c r="RSU8" s="808"/>
      <c r="RSV8" s="808"/>
      <c r="RSW8" s="808"/>
      <c r="RSX8" s="808"/>
      <c r="RSY8" s="808"/>
      <c r="RSZ8" s="808"/>
      <c r="RTA8" s="808"/>
      <c r="RTB8" s="808"/>
      <c r="RTC8" s="808"/>
      <c r="RTD8" s="808"/>
      <c r="RTE8" s="808"/>
      <c r="RTF8" s="808"/>
      <c r="RTG8" s="808"/>
      <c r="RTH8" s="808"/>
      <c r="RTI8" s="808"/>
      <c r="RTJ8" s="808"/>
      <c r="RTK8" s="808"/>
      <c r="RTL8" s="808"/>
      <c r="RTM8" s="808"/>
      <c r="RTN8" s="808"/>
      <c r="RTO8" s="808"/>
      <c r="RTP8" s="808"/>
      <c r="RTQ8" s="808"/>
      <c r="RTR8" s="808"/>
      <c r="RTS8" s="808"/>
      <c r="RTT8" s="808"/>
      <c r="RTU8" s="808"/>
      <c r="RTV8" s="808"/>
      <c r="RTW8" s="808"/>
      <c r="RTX8" s="808"/>
      <c r="RTY8" s="808"/>
      <c r="RTZ8" s="808"/>
      <c r="RUA8" s="808"/>
      <c r="RUB8" s="808"/>
      <c r="RUC8" s="808"/>
      <c r="RUD8" s="808"/>
      <c r="RUE8" s="808"/>
      <c r="RUF8" s="808"/>
      <c r="RUG8" s="808"/>
      <c r="RUH8" s="808"/>
      <c r="RUI8" s="808"/>
      <c r="RUJ8" s="808"/>
      <c r="RUK8" s="808"/>
      <c r="RUL8" s="808"/>
      <c r="RUM8" s="808"/>
      <c r="RUN8" s="808"/>
      <c r="RUO8" s="808"/>
      <c r="RUP8" s="808"/>
      <c r="RUQ8" s="808"/>
      <c r="RUR8" s="808"/>
      <c r="RUS8" s="808"/>
      <c r="RUT8" s="808"/>
      <c r="RUU8" s="808"/>
      <c r="RUV8" s="808"/>
      <c r="RUW8" s="808"/>
      <c r="RUX8" s="808"/>
      <c r="RUY8" s="808"/>
      <c r="RUZ8" s="808"/>
      <c r="RVA8" s="808"/>
      <c r="RVB8" s="808"/>
      <c r="RVC8" s="808"/>
      <c r="RVD8" s="808"/>
      <c r="RVE8" s="808"/>
      <c r="RVF8" s="808"/>
      <c r="RVG8" s="808"/>
      <c r="RVH8" s="808"/>
      <c r="RVI8" s="808"/>
      <c r="RVJ8" s="808"/>
      <c r="RVK8" s="808"/>
      <c r="RVL8" s="808"/>
      <c r="RVM8" s="808"/>
      <c r="RVN8" s="808"/>
      <c r="RVO8" s="808"/>
      <c r="RVP8" s="808"/>
      <c r="RVQ8" s="808"/>
      <c r="RVR8" s="808"/>
      <c r="RVS8" s="808"/>
      <c r="RVT8" s="808"/>
      <c r="RVU8" s="808"/>
      <c r="RVV8" s="808"/>
      <c r="RVW8" s="808"/>
      <c r="RVX8" s="808"/>
      <c r="RVY8" s="808"/>
      <c r="RVZ8" s="808"/>
      <c r="RWA8" s="808"/>
      <c r="RWB8" s="808"/>
      <c r="RWC8" s="808"/>
      <c r="RWD8" s="808"/>
      <c r="RWE8" s="808"/>
      <c r="RWF8" s="808"/>
      <c r="RWG8" s="808"/>
      <c r="RWH8" s="808"/>
      <c r="RWI8" s="808"/>
      <c r="RWJ8" s="808"/>
      <c r="RWK8" s="808"/>
      <c r="RWL8" s="808"/>
      <c r="RWM8" s="808"/>
      <c r="RWN8" s="808"/>
      <c r="RWO8" s="808"/>
      <c r="RWP8" s="808"/>
      <c r="RWQ8" s="808"/>
      <c r="RWR8" s="808"/>
      <c r="RWS8" s="808"/>
      <c r="RWT8" s="808"/>
      <c r="RWU8" s="808"/>
      <c r="RWV8" s="808"/>
      <c r="RWW8" s="808"/>
      <c r="RWX8" s="808"/>
      <c r="RWY8" s="808"/>
      <c r="RWZ8" s="808"/>
      <c r="RXA8" s="808"/>
      <c r="RXB8" s="808"/>
      <c r="RXC8" s="808"/>
      <c r="RXD8" s="808"/>
      <c r="RXE8" s="808"/>
      <c r="RXF8" s="808"/>
      <c r="RXG8" s="808"/>
      <c r="RXH8" s="808"/>
      <c r="RXI8" s="808"/>
      <c r="RXJ8" s="808"/>
      <c r="RXK8" s="808"/>
      <c r="RXL8" s="808"/>
      <c r="RXM8" s="808"/>
      <c r="RXN8" s="808"/>
      <c r="RXO8" s="808"/>
      <c r="RXP8" s="808"/>
      <c r="RXQ8" s="808"/>
      <c r="RXR8" s="808"/>
      <c r="RXS8" s="808"/>
      <c r="RXT8" s="808"/>
      <c r="RXU8" s="808"/>
      <c r="RXV8" s="808"/>
      <c r="RXW8" s="808"/>
      <c r="RXX8" s="808"/>
      <c r="RXY8" s="808"/>
      <c r="RXZ8" s="808"/>
      <c r="RYA8" s="808"/>
      <c r="RYB8" s="808"/>
      <c r="RYC8" s="808"/>
      <c r="RYD8" s="808"/>
      <c r="RYE8" s="808"/>
      <c r="RYF8" s="808"/>
      <c r="RYG8" s="808"/>
      <c r="RYH8" s="808"/>
      <c r="RYI8" s="808"/>
      <c r="RYJ8" s="808"/>
      <c r="RYK8" s="808"/>
      <c r="RYL8" s="808"/>
      <c r="RYM8" s="808"/>
      <c r="RYN8" s="808"/>
      <c r="RYO8" s="808"/>
      <c r="RYP8" s="808"/>
      <c r="RYQ8" s="808"/>
      <c r="RYR8" s="808"/>
      <c r="RYS8" s="808"/>
      <c r="RYT8" s="808"/>
      <c r="RYU8" s="808"/>
      <c r="RYV8" s="808"/>
      <c r="RYW8" s="808"/>
      <c r="RYX8" s="808"/>
      <c r="RYY8" s="808"/>
      <c r="RYZ8" s="808"/>
      <c r="RZA8" s="808"/>
      <c r="RZB8" s="808"/>
      <c r="RZC8" s="808"/>
      <c r="RZD8" s="808"/>
      <c r="RZE8" s="808"/>
      <c r="RZF8" s="808"/>
      <c r="RZG8" s="808"/>
      <c r="RZH8" s="808"/>
      <c r="RZI8" s="808"/>
      <c r="RZJ8" s="808"/>
      <c r="RZK8" s="808"/>
      <c r="RZL8" s="808"/>
      <c r="RZM8" s="808"/>
      <c r="RZN8" s="808"/>
      <c r="RZO8" s="808"/>
      <c r="RZP8" s="808"/>
      <c r="RZQ8" s="808"/>
      <c r="RZR8" s="808"/>
      <c r="RZS8" s="808"/>
      <c r="RZT8" s="808"/>
      <c r="RZU8" s="808"/>
      <c r="RZV8" s="808"/>
      <c r="RZW8" s="808"/>
      <c r="RZX8" s="808"/>
      <c r="RZY8" s="808"/>
      <c r="RZZ8" s="808"/>
      <c r="SAA8" s="808"/>
      <c r="SAB8" s="808"/>
      <c r="SAC8" s="808"/>
      <c r="SAD8" s="808"/>
      <c r="SAE8" s="808"/>
      <c r="SAF8" s="808"/>
      <c r="SAG8" s="808"/>
      <c r="SAH8" s="808"/>
      <c r="SAI8" s="808"/>
      <c r="SAJ8" s="808"/>
      <c r="SAK8" s="808"/>
      <c r="SAL8" s="808"/>
      <c r="SAM8" s="808"/>
      <c r="SAN8" s="808"/>
      <c r="SAO8" s="808"/>
      <c r="SAP8" s="808"/>
      <c r="SAQ8" s="808"/>
      <c r="SAR8" s="808"/>
      <c r="SAS8" s="808"/>
      <c r="SAT8" s="808"/>
      <c r="SAU8" s="808"/>
      <c r="SAV8" s="808"/>
      <c r="SAW8" s="808"/>
      <c r="SAX8" s="808"/>
      <c r="SAY8" s="808"/>
      <c r="SAZ8" s="808"/>
      <c r="SBA8" s="808"/>
      <c r="SBB8" s="808"/>
      <c r="SBC8" s="808"/>
      <c r="SBD8" s="808"/>
      <c r="SBE8" s="808"/>
      <c r="SBF8" s="808"/>
      <c r="SBG8" s="808"/>
      <c r="SBH8" s="808"/>
      <c r="SBI8" s="808"/>
      <c r="SBJ8" s="808"/>
      <c r="SBK8" s="808"/>
      <c r="SBL8" s="808"/>
      <c r="SBM8" s="808"/>
      <c r="SBN8" s="808"/>
      <c r="SBO8" s="808"/>
      <c r="SBP8" s="808"/>
      <c r="SBQ8" s="808"/>
      <c r="SBR8" s="808"/>
      <c r="SBS8" s="808"/>
      <c r="SBT8" s="808"/>
      <c r="SBU8" s="808"/>
      <c r="SBV8" s="808"/>
      <c r="SBW8" s="808"/>
      <c r="SBX8" s="808"/>
      <c r="SBY8" s="808"/>
      <c r="SBZ8" s="808"/>
      <c r="SCA8" s="808"/>
      <c r="SCB8" s="808"/>
      <c r="SCC8" s="808"/>
      <c r="SCD8" s="808"/>
      <c r="SCE8" s="808"/>
      <c r="SCF8" s="808"/>
      <c r="SCG8" s="808"/>
      <c r="SCH8" s="808"/>
      <c r="SCI8" s="808"/>
      <c r="SCJ8" s="808"/>
      <c r="SCK8" s="808"/>
      <c r="SCL8" s="808"/>
      <c r="SCM8" s="808"/>
      <c r="SCN8" s="808"/>
      <c r="SCO8" s="808"/>
      <c r="SCP8" s="808"/>
      <c r="SCQ8" s="808"/>
      <c r="SCR8" s="808"/>
      <c r="SCS8" s="808"/>
      <c r="SCT8" s="808"/>
      <c r="SCU8" s="808"/>
      <c r="SCV8" s="808"/>
      <c r="SCW8" s="808"/>
      <c r="SCX8" s="808"/>
      <c r="SCY8" s="808"/>
      <c r="SCZ8" s="808"/>
      <c r="SDA8" s="808"/>
      <c r="SDB8" s="808"/>
      <c r="SDC8" s="808"/>
      <c r="SDD8" s="808"/>
      <c r="SDE8" s="808"/>
      <c r="SDF8" s="808"/>
      <c r="SDG8" s="808"/>
      <c r="SDH8" s="808"/>
      <c r="SDI8" s="808"/>
      <c r="SDJ8" s="808"/>
      <c r="SDK8" s="808"/>
      <c r="SDL8" s="808"/>
      <c r="SDM8" s="808"/>
      <c r="SDN8" s="808"/>
      <c r="SDO8" s="808"/>
      <c r="SDP8" s="808"/>
      <c r="SDQ8" s="808"/>
      <c r="SDR8" s="808"/>
      <c r="SDS8" s="808"/>
      <c r="SDT8" s="808"/>
      <c r="SDU8" s="808"/>
      <c r="SDV8" s="808"/>
      <c r="SDW8" s="808"/>
      <c r="SDX8" s="808"/>
      <c r="SDY8" s="808"/>
      <c r="SDZ8" s="808"/>
      <c r="SEA8" s="808"/>
      <c r="SEB8" s="808"/>
      <c r="SEC8" s="808"/>
      <c r="SED8" s="808"/>
      <c r="SEE8" s="808"/>
      <c r="SEF8" s="808"/>
      <c r="SEG8" s="808"/>
      <c r="SEH8" s="808"/>
      <c r="SEI8" s="808"/>
      <c r="SEJ8" s="808"/>
      <c r="SEK8" s="808"/>
      <c r="SEL8" s="808"/>
      <c r="SEM8" s="808"/>
      <c r="SEN8" s="808"/>
      <c r="SEO8" s="808"/>
      <c r="SEP8" s="808"/>
      <c r="SEQ8" s="808"/>
      <c r="SER8" s="808"/>
      <c r="SES8" s="808"/>
      <c r="SET8" s="808"/>
      <c r="SEU8" s="808"/>
      <c r="SEV8" s="808"/>
      <c r="SEW8" s="808"/>
      <c r="SEX8" s="808"/>
      <c r="SEY8" s="808"/>
      <c r="SEZ8" s="808"/>
      <c r="SFA8" s="808"/>
      <c r="SFB8" s="808"/>
      <c r="SFC8" s="808"/>
      <c r="SFD8" s="808"/>
      <c r="SFE8" s="808"/>
      <c r="SFF8" s="808"/>
      <c r="SFG8" s="808"/>
      <c r="SFH8" s="808"/>
      <c r="SFI8" s="808"/>
      <c r="SFJ8" s="808"/>
      <c r="SFK8" s="808"/>
      <c r="SFL8" s="808"/>
      <c r="SFM8" s="808"/>
      <c r="SFN8" s="808"/>
      <c r="SFO8" s="808"/>
      <c r="SFP8" s="808"/>
      <c r="SFQ8" s="808"/>
      <c r="SFR8" s="808"/>
      <c r="SFS8" s="808"/>
      <c r="SFT8" s="808"/>
      <c r="SFU8" s="808"/>
      <c r="SFV8" s="808"/>
      <c r="SFW8" s="808"/>
      <c r="SFX8" s="808"/>
      <c r="SFY8" s="808"/>
      <c r="SFZ8" s="808"/>
      <c r="SGA8" s="808"/>
      <c r="SGB8" s="808"/>
      <c r="SGC8" s="808"/>
      <c r="SGD8" s="808"/>
      <c r="SGE8" s="808"/>
      <c r="SGF8" s="808"/>
      <c r="SGG8" s="808"/>
      <c r="SGH8" s="808"/>
      <c r="SGI8" s="808"/>
      <c r="SGJ8" s="808"/>
      <c r="SGK8" s="808"/>
      <c r="SGL8" s="808"/>
      <c r="SGM8" s="808"/>
      <c r="SGN8" s="808"/>
      <c r="SGO8" s="808"/>
      <c r="SGP8" s="808"/>
      <c r="SGQ8" s="808"/>
      <c r="SGR8" s="808"/>
      <c r="SGS8" s="808"/>
      <c r="SGT8" s="808"/>
      <c r="SGU8" s="808"/>
      <c r="SGV8" s="808"/>
      <c r="SGW8" s="808"/>
      <c r="SGX8" s="808"/>
      <c r="SGY8" s="808"/>
      <c r="SGZ8" s="808"/>
      <c r="SHA8" s="808"/>
      <c r="SHB8" s="808"/>
      <c r="SHC8" s="808"/>
      <c r="SHD8" s="808"/>
      <c r="SHE8" s="808"/>
      <c r="SHF8" s="808"/>
      <c r="SHG8" s="808"/>
      <c r="SHH8" s="808"/>
      <c r="SHI8" s="808"/>
      <c r="SHJ8" s="808"/>
      <c r="SHK8" s="808"/>
      <c r="SHL8" s="808"/>
      <c r="SHM8" s="808"/>
      <c r="SHN8" s="808"/>
      <c r="SHO8" s="808"/>
      <c r="SHP8" s="808"/>
      <c r="SHQ8" s="808"/>
      <c r="SHR8" s="808"/>
      <c r="SHS8" s="808"/>
      <c r="SHT8" s="808"/>
      <c r="SHU8" s="808"/>
      <c r="SHV8" s="808"/>
      <c r="SHW8" s="808"/>
      <c r="SHX8" s="808"/>
      <c r="SHY8" s="808"/>
      <c r="SHZ8" s="808"/>
      <c r="SIA8" s="808"/>
      <c r="SIB8" s="808"/>
      <c r="SIC8" s="808"/>
      <c r="SID8" s="808"/>
      <c r="SIE8" s="808"/>
      <c r="SIF8" s="808"/>
      <c r="SIG8" s="808"/>
      <c r="SIH8" s="808"/>
      <c r="SII8" s="808"/>
      <c r="SIJ8" s="808"/>
      <c r="SIK8" s="808"/>
      <c r="SIL8" s="808"/>
      <c r="SIM8" s="808"/>
      <c r="SIN8" s="808"/>
      <c r="SIO8" s="808"/>
      <c r="SIP8" s="808"/>
      <c r="SIQ8" s="808"/>
      <c r="SIR8" s="808"/>
      <c r="SIS8" s="808"/>
      <c r="SIT8" s="808"/>
      <c r="SIU8" s="808"/>
      <c r="SIV8" s="808"/>
      <c r="SIW8" s="808"/>
      <c r="SIX8" s="808"/>
      <c r="SIY8" s="808"/>
      <c r="SIZ8" s="808"/>
      <c r="SJA8" s="808"/>
      <c r="SJB8" s="808"/>
      <c r="SJC8" s="808"/>
      <c r="SJD8" s="808"/>
      <c r="SJE8" s="808"/>
      <c r="SJF8" s="808"/>
      <c r="SJG8" s="808"/>
      <c r="SJH8" s="808"/>
      <c r="SJI8" s="808"/>
      <c r="SJJ8" s="808"/>
      <c r="SJK8" s="808"/>
      <c r="SJL8" s="808"/>
      <c r="SJM8" s="808"/>
      <c r="SJN8" s="808"/>
      <c r="SJO8" s="808"/>
      <c r="SJP8" s="808"/>
      <c r="SJQ8" s="808"/>
      <c r="SJR8" s="808"/>
      <c r="SJS8" s="808"/>
      <c r="SJT8" s="808"/>
      <c r="SJU8" s="808"/>
      <c r="SJV8" s="808"/>
      <c r="SJW8" s="808"/>
      <c r="SJX8" s="808"/>
      <c r="SJY8" s="808"/>
      <c r="SJZ8" s="808"/>
      <c r="SKA8" s="808"/>
      <c r="SKB8" s="808"/>
      <c r="SKC8" s="808"/>
      <c r="SKD8" s="808"/>
      <c r="SKE8" s="808"/>
      <c r="SKF8" s="808"/>
      <c r="SKG8" s="808"/>
      <c r="SKH8" s="808"/>
      <c r="SKI8" s="808"/>
      <c r="SKJ8" s="808"/>
      <c r="SKK8" s="808"/>
      <c r="SKL8" s="808"/>
      <c r="SKM8" s="808"/>
      <c r="SKN8" s="808"/>
      <c r="SKO8" s="808"/>
      <c r="SKP8" s="808"/>
      <c r="SKQ8" s="808"/>
      <c r="SKR8" s="808"/>
      <c r="SKS8" s="808"/>
      <c r="SKT8" s="808"/>
      <c r="SKU8" s="808"/>
      <c r="SKV8" s="808"/>
      <c r="SKW8" s="808"/>
      <c r="SKX8" s="808"/>
      <c r="SKY8" s="808"/>
      <c r="SKZ8" s="808"/>
      <c r="SLA8" s="808"/>
      <c r="SLB8" s="808"/>
      <c r="SLC8" s="808"/>
      <c r="SLD8" s="808"/>
      <c r="SLE8" s="808"/>
      <c r="SLF8" s="808"/>
      <c r="SLG8" s="808"/>
      <c r="SLH8" s="808"/>
      <c r="SLI8" s="808"/>
      <c r="SLJ8" s="808"/>
      <c r="SLK8" s="808"/>
      <c r="SLL8" s="808"/>
      <c r="SLM8" s="808"/>
      <c r="SLN8" s="808"/>
      <c r="SLO8" s="808"/>
      <c r="SLP8" s="808"/>
      <c r="SLQ8" s="808"/>
      <c r="SLR8" s="808"/>
      <c r="SLS8" s="808"/>
      <c r="SLT8" s="808"/>
      <c r="SLU8" s="808"/>
      <c r="SLV8" s="808"/>
      <c r="SLW8" s="808"/>
      <c r="SLX8" s="808"/>
      <c r="SLY8" s="808"/>
      <c r="SLZ8" s="808"/>
      <c r="SMA8" s="808"/>
      <c r="SMB8" s="808"/>
      <c r="SMC8" s="808"/>
      <c r="SMD8" s="808"/>
      <c r="SME8" s="808"/>
      <c r="SMF8" s="808"/>
      <c r="SMG8" s="808"/>
      <c r="SMH8" s="808"/>
      <c r="SMI8" s="808"/>
      <c r="SMJ8" s="808"/>
      <c r="SMK8" s="808"/>
      <c r="SML8" s="808"/>
      <c r="SMM8" s="808"/>
      <c r="SMN8" s="808"/>
      <c r="SMO8" s="808"/>
      <c r="SMP8" s="808"/>
      <c r="SMQ8" s="808"/>
      <c r="SMR8" s="808"/>
      <c r="SMS8" s="808"/>
      <c r="SMT8" s="808"/>
      <c r="SMU8" s="808"/>
      <c r="SMV8" s="808"/>
      <c r="SMW8" s="808"/>
      <c r="SMX8" s="808"/>
      <c r="SMY8" s="808"/>
      <c r="SMZ8" s="808"/>
      <c r="SNA8" s="808"/>
      <c r="SNB8" s="808"/>
      <c r="SNC8" s="808"/>
      <c r="SND8" s="808"/>
      <c r="SNE8" s="808"/>
      <c r="SNF8" s="808"/>
      <c r="SNG8" s="808"/>
      <c r="SNH8" s="808"/>
      <c r="SNI8" s="808"/>
      <c r="SNJ8" s="808"/>
      <c r="SNK8" s="808"/>
      <c r="SNL8" s="808"/>
      <c r="SNM8" s="808"/>
      <c r="SNN8" s="808"/>
      <c r="SNO8" s="808"/>
      <c r="SNP8" s="808"/>
      <c r="SNQ8" s="808"/>
      <c r="SNR8" s="808"/>
      <c r="SNS8" s="808"/>
      <c r="SNT8" s="808"/>
      <c r="SNU8" s="808"/>
      <c r="SNV8" s="808"/>
      <c r="SNW8" s="808"/>
      <c r="SNX8" s="808"/>
      <c r="SNY8" s="808"/>
      <c r="SNZ8" s="808"/>
      <c r="SOA8" s="808"/>
      <c r="SOB8" s="808"/>
      <c r="SOC8" s="808"/>
      <c r="SOD8" s="808"/>
      <c r="SOE8" s="808"/>
      <c r="SOF8" s="808"/>
      <c r="SOG8" s="808"/>
      <c r="SOH8" s="808"/>
      <c r="SOI8" s="808"/>
      <c r="SOJ8" s="808"/>
      <c r="SOK8" s="808"/>
      <c r="SOL8" s="808"/>
      <c r="SOM8" s="808"/>
      <c r="SON8" s="808"/>
      <c r="SOO8" s="808"/>
      <c r="SOP8" s="808"/>
      <c r="SOQ8" s="808"/>
      <c r="SOR8" s="808"/>
      <c r="SOS8" s="808"/>
      <c r="SOT8" s="808"/>
      <c r="SOU8" s="808"/>
      <c r="SOV8" s="808"/>
      <c r="SOW8" s="808"/>
      <c r="SOX8" s="808"/>
      <c r="SOY8" s="808"/>
      <c r="SOZ8" s="808"/>
      <c r="SPA8" s="808"/>
      <c r="SPB8" s="808"/>
      <c r="SPC8" s="808"/>
      <c r="SPD8" s="808"/>
      <c r="SPE8" s="808"/>
      <c r="SPF8" s="808"/>
      <c r="SPG8" s="808"/>
      <c r="SPH8" s="808"/>
      <c r="SPI8" s="808"/>
      <c r="SPJ8" s="808"/>
      <c r="SPK8" s="808"/>
      <c r="SPL8" s="808"/>
      <c r="SPM8" s="808"/>
      <c r="SPN8" s="808"/>
      <c r="SPO8" s="808"/>
      <c r="SPP8" s="808"/>
      <c r="SPQ8" s="808"/>
      <c r="SPR8" s="808"/>
      <c r="SPS8" s="808"/>
      <c r="SPT8" s="808"/>
      <c r="SPU8" s="808"/>
      <c r="SPV8" s="808"/>
      <c r="SPW8" s="808"/>
      <c r="SPX8" s="808"/>
      <c r="SPY8" s="808"/>
      <c r="SPZ8" s="808"/>
      <c r="SQA8" s="808"/>
      <c r="SQB8" s="808"/>
      <c r="SQC8" s="808"/>
      <c r="SQD8" s="808"/>
      <c r="SQE8" s="808"/>
      <c r="SQF8" s="808"/>
      <c r="SQG8" s="808"/>
      <c r="SQH8" s="808"/>
      <c r="SQI8" s="808"/>
      <c r="SQJ8" s="808"/>
      <c r="SQK8" s="808"/>
      <c r="SQL8" s="808"/>
      <c r="SQM8" s="808"/>
      <c r="SQN8" s="808"/>
      <c r="SQO8" s="808"/>
      <c r="SQP8" s="808"/>
      <c r="SQQ8" s="808"/>
      <c r="SQR8" s="808"/>
      <c r="SQS8" s="808"/>
      <c r="SQT8" s="808"/>
      <c r="SQU8" s="808"/>
      <c r="SQV8" s="808"/>
      <c r="SQW8" s="808"/>
      <c r="SQX8" s="808"/>
      <c r="SQY8" s="808"/>
      <c r="SQZ8" s="808"/>
      <c r="SRA8" s="808"/>
      <c r="SRB8" s="808"/>
      <c r="SRC8" s="808"/>
      <c r="SRD8" s="808"/>
      <c r="SRE8" s="808"/>
      <c r="SRF8" s="808"/>
      <c r="SRG8" s="808"/>
      <c r="SRH8" s="808"/>
      <c r="SRI8" s="808"/>
      <c r="SRJ8" s="808"/>
      <c r="SRK8" s="808"/>
      <c r="SRL8" s="808"/>
      <c r="SRM8" s="808"/>
      <c r="SRN8" s="808"/>
      <c r="SRO8" s="808"/>
      <c r="SRP8" s="808"/>
      <c r="SRQ8" s="808"/>
      <c r="SRR8" s="808"/>
      <c r="SRS8" s="808"/>
      <c r="SRT8" s="808"/>
      <c r="SRU8" s="808"/>
      <c r="SRV8" s="808"/>
      <c r="SRW8" s="808"/>
      <c r="SRX8" s="808"/>
      <c r="SRY8" s="808"/>
      <c r="SRZ8" s="808"/>
      <c r="SSA8" s="808"/>
      <c r="SSB8" s="808"/>
      <c r="SSC8" s="808"/>
      <c r="SSD8" s="808"/>
      <c r="SSE8" s="808"/>
      <c r="SSF8" s="808"/>
      <c r="SSG8" s="808"/>
      <c r="SSH8" s="808"/>
      <c r="SSI8" s="808"/>
      <c r="SSJ8" s="808"/>
      <c r="SSK8" s="808"/>
      <c r="SSL8" s="808"/>
      <c r="SSM8" s="808"/>
      <c r="SSN8" s="808"/>
      <c r="SSO8" s="808"/>
      <c r="SSP8" s="808"/>
      <c r="SSQ8" s="808"/>
      <c r="SSR8" s="808"/>
      <c r="SSS8" s="808"/>
      <c r="SST8" s="808"/>
      <c r="SSU8" s="808"/>
      <c r="SSV8" s="808"/>
      <c r="SSW8" s="808"/>
      <c r="SSX8" s="808"/>
      <c r="SSY8" s="808"/>
      <c r="SSZ8" s="808"/>
      <c r="STA8" s="808"/>
      <c r="STB8" s="808"/>
      <c r="STC8" s="808"/>
      <c r="STD8" s="808"/>
      <c r="STE8" s="808"/>
      <c r="STF8" s="808"/>
      <c r="STG8" s="808"/>
      <c r="STH8" s="808"/>
      <c r="STI8" s="808"/>
      <c r="STJ8" s="808"/>
      <c r="STK8" s="808"/>
      <c r="STL8" s="808"/>
      <c r="STM8" s="808"/>
      <c r="STN8" s="808"/>
      <c r="STO8" s="808"/>
      <c r="STP8" s="808"/>
      <c r="STQ8" s="808"/>
      <c r="STR8" s="808"/>
      <c r="STS8" s="808"/>
      <c r="STT8" s="808"/>
      <c r="STU8" s="808"/>
      <c r="STV8" s="808"/>
      <c r="STW8" s="808"/>
      <c r="STX8" s="808"/>
      <c r="STY8" s="808"/>
      <c r="STZ8" s="808"/>
      <c r="SUA8" s="808"/>
      <c r="SUB8" s="808"/>
      <c r="SUC8" s="808"/>
      <c r="SUD8" s="808"/>
      <c r="SUE8" s="808"/>
      <c r="SUF8" s="808"/>
      <c r="SUG8" s="808"/>
      <c r="SUH8" s="808"/>
      <c r="SUI8" s="808"/>
      <c r="SUJ8" s="808"/>
      <c r="SUK8" s="808"/>
      <c r="SUL8" s="808"/>
      <c r="SUM8" s="808"/>
      <c r="SUN8" s="808"/>
      <c r="SUO8" s="808"/>
      <c r="SUP8" s="808"/>
      <c r="SUQ8" s="808"/>
      <c r="SUR8" s="808"/>
      <c r="SUS8" s="808"/>
      <c r="SUT8" s="808"/>
      <c r="SUU8" s="808"/>
      <c r="SUV8" s="808"/>
      <c r="SUW8" s="808"/>
      <c r="SUX8" s="808"/>
      <c r="SUY8" s="808"/>
      <c r="SUZ8" s="808"/>
      <c r="SVA8" s="808"/>
      <c r="SVB8" s="808"/>
      <c r="SVC8" s="808"/>
      <c r="SVD8" s="808"/>
      <c r="SVE8" s="808"/>
      <c r="SVF8" s="808"/>
      <c r="SVG8" s="808"/>
      <c r="SVH8" s="808"/>
      <c r="SVI8" s="808"/>
      <c r="SVJ8" s="808"/>
      <c r="SVK8" s="808"/>
      <c r="SVL8" s="808"/>
      <c r="SVM8" s="808"/>
      <c r="SVN8" s="808"/>
      <c r="SVO8" s="808"/>
      <c r="SVP8" s="808"/>
      <c r="SVQ8" s="808"/>
      <c r="SVR8" s="808"/>
      <c r="SVS8" s="808"/>
      <c r="SVT8" s="808"/>
      <c r="SVU8" s="808"/>
      <c r="SVV8" s="808"/>
      <c r="SVW8" s="808"/>
      <c r="SVX8" s="808"/>
      <c r="SVY8" s="808"/>
      <c r="SVZ8" s="808"/>
      <c r="SWA8" s="808"/>
      <c r="SWB8" s="808"/>
      <c r="SWC8" s="808"/>
      <c r="SWD8" s="808"/>
      <c r="SWE8" s="808"/>
      <c r="SWF8" s="808"/>
      <c r="SWG8" s="808"/>
      <c r="SWH8" s="808"/>
      <c r="SWI8" s="808"/>
      <c r="SWJ8" s="808"/>
      <c r="SWK8" s="808"/>
      <c r="SWL8" s="808"/>
      <c r="SWM8" s="808"/>
      <c r="SWN8" s="808"/>
      <c r="SWO8" s="808"/>
      <c r="SWP8" s="808"/>
      <c r="SWQ8" s="808"/>
      <c r="SWR8" s="808"/>
      <c r="SWS8" s="808"/>
      <c r="SWT8" s="808"/>
      <c r="SWU8" s="808"/>
      <c r="SWV8" s="808"/>
      <c r="SWW8" s="808"/>
      <c r="SWX8" s="808"/>
      <c r="SWY8" s="808"/>
      <c r="SWZ8" s="808"/>
      <c r="SXA8" s="808"/>
      <c r="SXB8" s="808"/>
      <c r="SXC8" s="808"/>
      <c r="SXD8" s="808"/>
      <c r="SXE8" s="808"/>
      <c r="SXF8" s="808"/>
      <c r="SXG8" s="808"/>
      <c r="SXH8" s="808"/>
      <c r="SXI8" s="808"/>
      <c r="SXJ8" s="808"/>
      <c r="SXK8" s="808"/>
      <c r="SXL8" s="808"/>
      <c r="SXM8" s="808"/>
      <c r="SXN8" s="808"/>
      <c r="SXO8" s="808"/>
      <c r="SXP8" s="808"/>
      <c r="SXQ8" s="808"/>
      <c r="SXR8" s="808"/>
      <c r="SXS8" s="808"/>
      <c r="SXT8" s="808"/>
      <c r="SXU8" s="808"/>
      <c r="SXV8" s="808"/>
      <c r="SXW8" s="808"/>
      <c r="SXX8" s="808"/>
      <c r="SXY8" s="808"/>
      <c r="SXZ8" s="808"/>
      <c r="SYA8" s="808"/>
      <c r="SYB8" s="808"/>
      <c r="SYC8" s="808"/>
      <c r="SYD8" s="808"/>
      <c r="SYE8" s="808"/>
      <c r="SYF8" s="808"/>
      <c r="SYG8" s="808"/>
      <c r="SYH8" s="808"/>
      <c r="SYI8" s="808"/>
      <c r="SYJ8" s="808"/>
      <c r="SYK8" s="808"/>
      <c r="SYL8" s="808"/>
      <c r="SYM8" s="808"/>
      <c r="SYN8" s="808"/>
      <c r="SYO8" s="808"/>
      <c r="SYP8" s="808"/>
      <c r="SYQ8" s="808"/>
      <c r="SYR8" s="808"/>
      <c r="SYS8" s="808"/>
      <c r="SYT8" s="808"/>
      <c r="SYU8" s="808"/>
      <c r="SYV8" s="808"/>
      <c r="SYW8" s="808"/>
      <c r="SYX8" s="808"/>
      <c r="SYY8" s="808"/>
      <c r="SYZ8" s="808"/>
      <c r="SZA8" s="808"/>
      <c r="SZB8" s="808"/>
      <c r="SZC8" s="808"/>
      <c r="SZD8" s="808"/>
      <c r="SZE8" s="808"/>
      <c r="SZF8" s="808"/>
      <c r="SZG8" s="808"/>
      <c r="SZH8" s="808"/>
      <c r="SZI8" s="808"/>
      <c r="SZJ8" s="808"/>
      <c r="SZK8" s="808"/>
      <c r="SZL8" s="808"/>
      <c r="SZM8" s="808"/>
      <c r="SZN8" s="808"/>
      <c r="SZO8" s="808"/>
      <c r="SZP8" s="808"/>
      <c r="SZQ8" s="808"/>
      <c r="SZR8" s="808"/>
      <c r="SZS8" s="808"/>
      <c r="SZT8" s="808"/>
      <c r="SZU8" s="808"/>
      <c r="SZV8" s="808"/>
      <c r="SZW8" s="808"/>
      <c r="SZX8" s="808"/>
      <c r="SZY8" s="808"/>
      <c r="SZZ8" s="808"/>
      <c r="TAA8" s="808"/>
      <c r="TAB8" s="808"/>
      <c r="TAC8" s="808"/>
      <c r="TAD8" s="808"/>
      <c r="TAE8" s="808"/>
      <c r="TAF8" s="808"/>
      <c r="TAG8" s="808"/>
      <c r="TAH8" s="808"/>
      <c r="TAI8" s="808"/>
      <c r="TAJ8" s="808"/>
      <c r="TAK8" s="808"/>
      <c r="TAL8" s="808"/>
      <c r="TAM8" s="808"/>
      <c r="TAN8" s="808"/>
      <c r="TAO8" s="808"/>
      <c r="TAP8" s="808"/>
      <c r="TAQ8" s="808"/>
      <c r="TAR8" s="808"/>
      <c r="TAS8" s="808"/>
      <c r="TAT8" s="808"/>
      <c r="TAU8" s="808"/>
      <c r="TAV8" s="808"/>
      <c r="TAW8" s="808"/>
      <c r="TAX8" s="808"/>
      <c r="TAY8" s="808"/>
      <c r="TAZ8" s="808"/>
      <c r="TBA8" s="808"/>
      <c r="TBB8" s="808"/>
      <c r="TBC8" s="808"/>
      <c r="TBD8" s="808"/>
      <c r="TBE8" s="808"/>
      <c r="TBF8" s="808"/>
      <c r="TBG8" s="808"/>
      <c r="TBH8" s="808"/>
      <c r="TBI8" s="808"/>
      <c r="TBJ8" s="808"/>
      <c r="TBK8" s="808"/>
      <c r="TBL8" s="808"/>
      <c r="TBM8" s="808"/>
      <c r="TBN8" s="808"/>
      <c r="TBO8" s="808"/>
      <c r="TBP8" s="808"/>
      <c r="TBQ8" s="808"/>
      <c r="TBR8" s="808"/>
      <c r="TBS8" s="808"/>
      <c r="TBT8" s="808"/>
      <c r="TBU8" s="808"/>
      <c r="TBV8" s="808"/>
      <c r="TBW8" s="808"/>
      <c r="TBX8" s="808"/>
      <c r="TBY8" s="808"/>
      <c r="TBZ8" s="808"/>
      <c r="TCA8" s="808"/>
      <c r="TCB8" s="808"/>
      <c r="TCC8" s="808"/>
      <c r="TCD8" s="808"/>
      <c r="TCE8" s="808"/>
      <c r="TCF8" s="808"/>
      <c r="TCG8" s="808"/>
      <c r="TCH8" s="808"/>
      <c r="TCI8" s="808"/>
      <c r="TCJ8" s="808"/>
      <c r="TCK8" s="808"/>
      <c r="TCL8" s="808"/>
      <c r="TCM8" s="808"/>
      <c r="TCN8" s="808"/>
      <c r="TCO8" s="808"/>
      <c r="TCP8" s="808"/>
      <c r="TCQ8" s="808"/>
      <c r="TCR8" s="808"/>
      <c r="TCS8" s="808"/>
      <c r="TCT8" s="808"/>
      <c r="TCU8" s="808"/>
      <c r="TCV8" s="808"/>
      <c r="TCW8" s="808"/>
      <c r="TCX8" s="808"/>
      <c r="TCY8" s="808"/>
      <c r="TCZ8" s="808"/>
      <c r="TDA8" s="808"/>
      <c r="TDB8" s="808"/>
      <c r="TDC8" s="808"/>
      <c r="TDD8" s="808"/>
      <c r="TDE8" s="808"/>
      <c r="TDF8" s="808"/>
      <c r="TDG8" s="808"/>
      <c r="TDH8" s="808"/>
      <c r="TDI8" s="808"/>
      <c r="TDJ8" s="808"/>
      <c r="TDK8" s="808"/>
      <c r="TDL8" s="808"/>
      <c r="TDM8" s="808"/>
      <c r="TDN8" s="808"/>
      <c r="TDO8" s="808"/>
      <c r="TDP8" s="808"/>
      <c r="TDQ8" s="808"/>
      <c r="TDR8" s="808"/>
      <c r="TDS8" s="808"/>
      <c r="TDT8" s="808"/>
      <c r="TDU8" s="808"/>
      <c r="TDV8" s="808"/>
      <c r="TDW8" s="808"/>
      <c r="TDX8" s="808"/>
      <c r="TDY8" s="808"/>
      <c r="TDZ8" s="808"/>
      <c r="TEA8" s="808"/>
      <c r="TEB8" s="808"/>
      <c r="TEC8" s="808"/>
      <c r="TED8" s="808"/>
      <c r="TEE8" s="808"/>
      <c r="TEF8" s="808"/>
      <c r="TEG8" s="808"/>
      <c r="TEH8" s="808"/>
      <c r="TEI8" s="808"/>
      <c r="TEJ8" s="808"/>
      <c r="TEK8" s="808"/>
      <c r="TEL8" s="808"/>
      <c r="TEM8" s="808"/>
      <c r="TEN8" s="808"/>
      <c r="TEO8" s="808"/>
      <c r="TEP8" s="808"/>
      <c r="TEQ8" s="808"/>
      <c r="TER8" s="808"/>
      <c r="TES8" s="808"/>
      <c r="TET8" s="808"/>
      <c r="TEU8" s="808"/>
      <c r="TEV8" s="808"/>
      <c r="TEW8" s="808"/>
      <c r="TEX8" s="808"/>
      <c r="TEY8" s="808"/>
      <c r="TEZ8" s="808"/>
      <c r="TFA8" s="808"/>
      <c r="TFB8" s="808"/>
      <c r="TFC8" s="808"/>
      <c r="TFD8" s="808"/>
      <c r="TFE8" s="808"/>
      <c r="TFF8" s="808"/>
      <c r="TFG8" s="808"/>
      <c r="TFH8" s="808"/>
      <c r="TFI8" s="808"/>
      <c r="TFJ8" s="808"/>
      <c r="TFK8" s="808"/>
      <c r="TFL8" s="808"/>
      <c r="TFM8" s="808"/>
      <c r="TFN8" s="808"/>
      <c r="TFO8" s="808"/>
      <c r="TFP8" s="808"/>
      <c r="TFQ8" s="808"/>
      <c r="TFR8" s="808"/>
      <c r="TFS8" s="808"/>
      <c r="TFT8" s="808"/>
      <c r="TFU8" s="808"/>
      <c r="TFV8" s="808"/>
      <c r="TFW8" s="808"/>
      <c r="TFX8" s="808"/>
      <c r="TFY8" s="808"/>
      <c r="TFZ8" s="808"/>
      <c r="TGA8" s="808"/>
      <c r="TGB8" s="808"/>
      <c r="TGC8" s="808"/>
      <c r="TGD8" s="808"/>
      <c r="TGE8" s="808"/>
      <c r="TGF8" s="808"/>
      <c r="TGG8" s="808"/>
      <c r="TGH8" s="808"/>
      <c r="TGI8" s="808"/>
      <c r="TGJ8" s="808"/>
      <c r="TGK8" s="808"/>
      <c r="TGL8" s="808"/>
      <c r="TGM8" s="808"/>
      <c r="TGN8" s="808"/>
      <c r="TGO8" s="808"/>
      <c r="TGP8" s="808"/>
      <c r="TGQ8" s="808"/>
      <c r="TGR8" s="808"/>
      <c r="TGS8" s="808"/>
      <c r="TGT8" s="808"/>
      <c r="TGU8" s="808"/>
      <c r="TGV8" s="808"/>
      <c r="TGW8" s="808"/>
      <c r="TGX8" s="808"/>
      <c r="TGY8" s="808"/>
      <c r="TGZ8" s="808"/>
      <c r="THA8" s="808"/>
      <c r="THB8" s="808"/>
      <c r="THC8" s="808"/>
      <c r="THD8" s="808"/>
      <c r="THE8" s="808"/>
      <c r="THF8" s="808"/>
      <c r="THG8" s="808"/>
      <c r="THH8" s="808"/>
      <c r="THI8" s="808"/>
      <c r="THJ8" s="808"/>
      <c r="THK8" s="808"/>
      <c r="THL8" s="808"/>
      <c r="THM8" s="808"/>
      <c r="THN8" s="808"/>
      <c r="THO8" s="808"/>
      <c r="THP8" s="808"/>
      <c r="THQ8" s="808"/>
      <c r="THR8" s="808"/>
      <c r="THS8" s="808"/>
      <c r="THT8" s="808"/>
      <c r="THU8" s="808"/>
      <c r="THV8" s="808"/>
      <c r="THW8" s="808"/>
      <c r="THX8" s="808"/>
      <c r="THY8" s="808"/>
      <c r="THZ8" s="808"/>
      <c r="TIA8" s="808"/>
      <c r="TIB8" s="808"/>
      <c r="TIC8" s="808"/>
      <c r="TID8" s="808"/>
      <c r="TIE8" s="808"/>
      <c r="TIF8" s="808"/>
      <c r="TIG8" s="808"/>
      <c r="TIH8" s="808"/>
      <c r="TII8" s="808"/>
      <c r="TIJ8" s="808"/>
      <c r="TIK8" s="808"/>
      <c r="TIL8" s="808"/>
      <c r="TIM8" s="808"/>
      <c r="TIN8" s="808"/>
      <c r="TIO8" s="808"/>
      <c r="TIP8" s="808"/>
      <c r="TIQ8" s="808"/>
      <c r="TIR8" s="808"/>
      <c r="TIS8" s="808"/>
      <c r="TIT8" s="808"/>
      <c r="TIU8" s="808"/>
      <c r="TIV8" s="808"/>
      <c r="TIW8" s="808"/>
      <c r="TIX8" s="808"/>
      <c r="TIY8" s="808"/>
      <c r="TIZ8" s="808"/>
      <c r="TJA8" s="808"/>
      <c r="TJB8" s="808"/>
      <c r="TJC8" s="808"/>
      <c r="TJD8" s="808"/>
      <c r="TJE8" s="808"/>
      <c r="TJF8" s="808"/>
      <c r="TJG8" s="808"/>
      <c r="TJH8" s="808"/>
      <c r="TJI8" s="808"/>
      <c r="TJJ8" s="808"/>
      <c r="TJK8" s="808"/>
      <c r="TJL8" s="808"/>
      <c r="TJM8" s="808"/>
      <c r="TJN8" s="808"/>
      <c r="TJO8" s="808"/>
      <c r="TJP8" s="808"/>
      <c r="TJQ8" s="808"/>
      <c r="TJR8" s="808"/>
      <c r="TJS8" s="808"/>
      <c r="TJT8" s="808"/>
      <c r="TJU8" s="808"/>
      <c r="TJV8" s="808"/>
      <c r="TJW8" s="808"/>
      <c r="TJX8" s="808"/>
      <c r="TJY8" s="808"/>
      <c r="TJZ8" s="808"/>
      <c r="TKA8" s="808"/>
      <c r="TKB8" s="808"/>
      <c r="TKC8" s="808"/>
      <c r="TKD8" s="808"/>
      <c r="TKE8" s="808"/>
      <c r="TKF8" s="808"/>
      <c r="TKG8" s="808"/>
      <c r="TKH8" s="808"/>
      <c r="TKI8" s="808"/>
      <c r="TKJ8" s="808"/>
      <c r="TKK8" s="808"/>
      <c r="TKL8" s="808"/>
      <c r="TKM8" s="808"/>
      <c r="TKN8" s="808"/>
      <c r="TKO8" s="808"/>
      <c r="TKP8" s="808"/>
      <c r="TKQ8" s="808"/>
      <c r="TKR8" s="808"/>
      <c r="TKS8" s="808"/>
      <c r="TKT8" s="808"/>
      <c r="TKU8" s="808"/>
      <c r="TKV8" s="808"/>
      <c r="TKW8" s="808"/>
      <c r="TKX8" s="808"/>
      <c r="TKY8" s="808"/>
      <c r="TKZ8" s="808"/>
      <c r="TLA8" s="808"/>
      <c r="TLB8" s="808"/>
      <c r="TLC8" s="808"/>
      <c r="TLD8" s="808"/>
      <c r="TLE8" s="808"/>
      <c r="TLF8" s="808"/>
      <c r="TLG8" s="808"/>
      <c r="TLH8" s="808"/>
      <c r="TLI8" s="808"/>
      <c r="TLJ8" s="808"/>
      <c r="TLK8" s="808"/>
      <c r="TLL8" s="808"/>
      <c r="TLM8" s="808"/>
      <c r="TLN8" s="808"/>
      <c r="TLO8" s="808"/>
      <c r="TLP8" s="808"/>
      <c r="TLQ8" s="808"/>
      <c r="TLR8" s="808"/>
      <c r="TLS8" s="808"/>
      <c r="TLT8" s="808"/>
      <c r="TLU8" s="808"/>
      <c r="TLV8" s="808"/>
      <c r="TLW8" s="808"/>
      <c r="TLX8" s="808"/>
      <c r="TLY8" s="808"/>
      <c r="TLZ8" s="808"/>
      <c r="TMA8" s="808"/>
      <c r="TMB8" s="808"/>
      <c r="TMC8" s="808"/>
      <c r="TMD8" s="808"/>
      <c r="TME8" s="808"/>
      <c r="TMF8" s="808"/>
      <c r="TMG8" s="808"/>
      <c r="TMH8" s="808"/>
      <c r="TMI8" s="808"/>
      <c r="TMJ8" s="808"/>
      <c r="TMK8" s="808"/>
      <c r="TML8" s="808"/>
      <c r="TMM8" s="808"/>
      <c r="TMN8" s="808"/>
      <c r="TMO8" s="808"/>
      <c r="TMP8" s="808"/>
      <c r="TMQ8" s="808"/>
      <c r="TMR8" s="808"/>
      <c r="TMS8" s="808"/>
      <c r="TMT8" s="808"/>
      <c r="TMU8" s="808"/>
      <c r="TMV8" s="808"/>
      <c r="TMW8" s="808"/>
      <c r="TMX8" s="808"/>
      <c r="TMY8" s="808"/>
      <c r="TMZ8" s="808"/>
      <c r="TNA8" s="808"/>
      <c r="TNB8" s="808"/>
      <c r="TNC8" s="808"/>
      <c r="TND8" s="808"/>
      <c r="TNE8" s="808"/>
      <c r="TNF8" s="808"/>
      <c r="TNG8" s="808"/>
      <c r="TNH8" s="808"/>
      <c r="TNI8" s="808"/>
      <c r="TNJ8" s="808"/>
      <c r="TNK8" s="808"/>
      <c r="TNL8" s="808"/>
      <c r="TNM8" s="808"/>
      <c r="TNN8" s="808"/>
      <c r="TNO8" s="808"/>
      <c r="TNP8" s="808"/>
      <c r="TNQ8" s="808"/>
      <c r="TNR8" s="808"/>
      <c r="TNS8" s="808"/>
      <c r="TNT8" s="808"/>
      <c r="TNU8" s="808"/>
      <c r="TNV8" s="808"/>
      <c r="TNW8" s="808"/>
      <c r="TNX8" s="808"/>
      <c r="TNY8" s="808"/>
      <c r="TNZ8" s="808"/>
      <c r="TOA8" s="808"/>
      <c r="TOB8" s="808"/>
      <c r="TOC8" s="808"/>
      <c r="TOD8" s="808"/>
      <c r="TOE8" s="808"/>
      <c r="TOF8" s="808"/>
      <c r="TOG8" s="808"/>
      <c r="TOH8" s="808"/>
      <c r="TOI8" s="808"/>
      <c r="TOJ8" s="808"/>
      <c r="TOK8" s="808"/>
      <c r="TOL8" s="808"/>
      <c r="TOM8" s="808"/>
      <c r="TON8" s="808"/>
      <c r="TOO8" s="808"/>
      <c r="TOP8" s="808"/>
      <c r="TOQ8" s="808"/>
      <c r="TOR8" s="808"/>
      <c r="TOS8" s="808"/>
      <c r="TOT8" s="808"/>
      <c r="TOU8" s="808"/>
      <c r="TOV8" s="808"/>
      <c r="TOW8" s="808"/>
      <c r="TOX8" s="808"/>
      <c r="TOY8" s="808"/>
      <c r="TOZ8" s="808"/>
      <c r="TPA8" s="808"/>
      <c r="TPB8" s="808"/>
      <c r="TPC8" s="808"/>
      <c r="TPD8" s="808"/>
      <c r="TPE8" s="808"/>
      <c r="TPF8" s="808"/>
      <c r="TPG8" s="808"/>
      <c r="TPH8" s="808"/>
      <c r="TPI8" s="808"/>
      <c r="TPJ8" s="808"/>
      <c r="TPK8" s="808"/>
      <c r="TPL8" s="808"/>
      <c r="TPM8" s="808"/>
      <c r="TPN8" s="808"/>
      <c r="TPO8" s="808"/>
      <c r="TPP8" s="808"/>
      <c r="TPQ8" s="808"/>
      <c r="TPR8" s="808"/>
      <c r="TPS8" s="808"/>
      <c r="TPT8" s="808"/>
      <c r="TPU8" s="808"/>
      <c r="TPV8" s="808"/>
      <c r="TPW8" s="808"/>
      <c r="TPX8" s="808"/>
      <c r="TPY8" s="808"/>
      <c r="TPZ8" s="808"/>
      <c r="TQA8" s="808"/>
      <c r="TQB8" s="808"/>
      <c r="TQC8" s="808"/>
      <c r="TQD8" s="808"/>
      <c r="TQE8" s="808"/>
      <c r="TQF8" s="808"/>
      <c r="TQG8" s="808"/>
      <c r="TQH8" s="808"/>
      <c r="TQI8" s="808"/>
      <c r="TQJ8" s="808"/>
      <c r="TQK8" s="808"/>
      <c r="TQL8" s="808"/>
      <c r="TQM8" s="808"/>
      <c r="TQN8" s="808"/>
      <c r="TQO8" s="808"/>
      <c r="TQP8" s="808"/>
      <c r="TQQ8" s="808"/>
      <c r="TQR8" s="808"/>
      <c r="TQS8" s="808"/>
      <c r="TQT8" s="808"/>
      <c r="TQU8" s="808"/>
      <c r="TQV8" s="808"/>
      <c r="TQW8" s="808"/>
      <c r="TQX8" s="808"/>
      <c r="TQY8" s="808"/>
      <c r="TQZ8" s="808"/>
      <c r="TRA8" s="808"/>
      <c r="TRB8" s="808"/>
      <c r="TRC8" s="808"/>
      <c r="TRD8" s="808"/>
      <c r="TRE8" s="808"/>
      <c r="TRF8" s="808"/>
      <c r="TRG8" s="808"/>
      <c r="TRH8" s="808"/>
      <c r="TRI8" s="808"/>
      <c r="TRJ8" s="808"/>
      <c r="TRK8" s="808"/>
      <c r="TRL8" s="808"/>
      <c r="TRM8" s="808"/>
      <c r="TRN8" s="808"/>
      <c r="TRO8" s="808"/>
      <c r="TRP8" s="808"/>
      <c r="TRQ8" s="808"/>
      <c r="TRR8" s="808"/>
      <c r="TRS8" s="808"/>
      <c r="TRT8" s="808"/>
      <c r="TRU8" s="808"/>
      <c r="TRV8" s="808"/>
      <c r="TRW8" s="808"/>
      <c r="TRX8" s="808"/>
      <c r="TRY8" s="808"/>
      <c r="TRZ8" s="808"/>
      <c r="TSA8" s="808"/>
      <c r="TSB8" s="808"/>
      <c r="TSC8" s="808"/>
      <c r="TSD8" s="808"/>
      <c r="TSE8" s="808"/>
      <c r="TSF8" s="808"/>
      <c r="TSG8" s="808"/>
      <c r="TSH8" s="808"/>
      <c r="TSI8" s="808"/>
      <c r="TSJ8" s="808"/>
      <c r="TSK8" s="808"/>
      <c r="TSL8" s="808"/>
      <c r="TSM8" s="808"/>
      <c r="TSN8" s="808"/>
      <c r="TSO8" s="808"/>
      <c r="TSP8" s="808"/>
      <c r="TSQ8" s="808"/>
      <c r="TSR8" s="808"/>
      <c r="TSS8" s="808"/>
      <c r="TST8" s="808"/>
      <c r="TSU8" s="808"/>
      <c r="TSV8" s="808"/>
      <c r="TSW8" s="808"/>
      <c r="TSX8" s="808"/>
      <c r="TSY8" s="808"/>
      <c r="TSZ8" s="808"/>
      <c r="TTA8" s="808"/>
      <c r="TTB8" s="808"/>
      <c r="TTC8" s="808"/>
      <c r="TTD8" s="808"/>
      <c r="TTE8" s="808"/>
      <c r="TTF8" s="808"/>
      <c r="TTG8" s="808"/>
      <c r="TTH8" s="808"/>
      <c r="TTI8" s="808"/>
      <c r="TTJ8" s="808"/>
      <c r="TTK8" s="808"/>
      <c r="TTL8" s="808"/>
      <c r="TTM8" s="808"/>
      <c r="TTN8" s="808"/>
      <c r="TTO8" s="808"/>
      <c r="TTP8" s="808"/>
      <c r="TTQ8" s="808"/>
      <c r="TTR8" s="808"/>
      <c r="TTS8" s="808"/>
      <c r="TTT8" s="808"/>
      <c r="TTU8" s="808"/>
      <c r="TTV8" s="808"/>
      <c r="TTW8" s="808"/>
      <c r="TTX8" s="808"/>
      <c r="TTY8" s="808"/>
      <c r="TTZ8" s="808"/>
      <c r="TUA8" s="808"/>
      <c r="TUB8" s="808"/>
      <c r="TUC8" s="808"/>
      <c r="TUD8" s="808"/>
      <c r="TUE8" s="808"/>
      <c r="TUF8" s="808"/>
      <c r="TUG8" s="808"/>
      <c r="TUH8" s="808"/>
      <c r="TUI8" s="808"/>
      <c r="TUJ8" s="808"/>
      <c r="TUK8" s="808"/>
      <c r="TUL8" s="808"/>
      <c r="TUM8" s="808"/>
      <c r="TUN8" s="808"/>
      <c r="TUO8" s="808"/>
      <c r="TUP8" s="808"/>
      <c r="TUQ8" s="808"/>
      <c r="TUR8" s="808"/>
      <c r="TUS8" s="808"/>
      <c r="TUT8" s="808"/>
      <c r="TUU8" s="808"/>
      <c r="TUV8" s="808"/>
      <c r="TUW8" s="808"/>
      <c r="TUX8" s="808"/>
      <c r="TUY8" s="808"/>
      <c r="TUZ8" s="808"/>
      <c r="TVA8" s="808"/>
      <c r="TVB8" s="808"/>
      <c r="TVC8" s="808"/>
      <c r="TVD8" s="808"/>
      <c r="TVE8" s="808"/>
      <c r="TVF8" s="808"/>
      <c r="TVG8" s="808"/>
      <c r="TVH8" s="808"/>
      <c r="TVI8" s="808"/>
      <c r="TVJ8" s="808"/>
      <c r="TVK8" s="808"/>
      <c r="TVL8" s="808"/>
      <c r="TVM8" s="808"/>
      <c r="TVN8" s="808"/>
      <c r="TVO8" s="808"/>
      <c r="TVP8" s="808"/>
      <c r="TVQ8" s="808"/>
      <c r="TVR8" s="808"/>
      <c r="TVS8" s="808"/>
      <c r="TVT8" s="808"/>
      <c r="TVU8" s="808"/>
      <c r="TVV8" s="808"/>
      <c r="TVW8" s="808"/>
      <c r="TVX8" s="808"/>
      <c r="TVY8" s="808"/>
      <c r="TVZ8" s="808"/>
      <c r="TWA8" s="808"/>
      <c r="TWB8" s="808"/>
      <c r="TWC8" s="808"/>
      <c r="TWD8" s="808"/>
      <c r="TWE8" s="808"/>
      <c r="TWF8" s="808"/>
      <c r="TWG8" s="808"/>
      <c r="TWH8" s="808"/>
      <c r="TWI8" s="808"/>
      <c r="TWJ8" s="808"/>
      <c r="TWK8" s="808"/>
      <c r="TWL8" s="808"/>
      <c r="TWM8" s="808"/>
      <c r="TWN8" s="808"/>
      <c r="TWO8" s="808"/>
      <c r="TWP8" s="808"/>
      <c r="TWQ8" s="808"/>
      <c r="TWR8" s="808"/>
      <c r="TWS8" s="808"/>
      <c r="TWT8" s="808"/>
      <c r="TWU8" s="808"/>
      <c r="TWV8" s="808"/>
      <c r="TWW8" s="808"/>
      <c r="TWX8" s="808"/>
      <c r="TWY8" s="808"/>
      <c r="TWZ8" s="808"/>
      <c r="TXA8" s="808"/>
      <c r="TXB8" s="808"/>
      <c r="TXC8" s="808"/>
      <c r="TXD8" s="808"/>
      <c r="TXE8" s="808"/>
      <c r="TXF8" s="808"/>
      <c r="TXG8" s="808"/>
      <c r="TXH8" s="808"/>
      <c r="TXI8" s="808"/>
      <c r="TXJ8" s="808"/>
      <c r="TXK8" s="808"/>
      <c r="TXL8" s="808"/>
      <c r="TXM8" s="808"/>
      <c r="TXN8" s="808"/>
      <c r="TXO8" s="808"/>
      <c r="TXP8" s="808"/>
      <c r="TXQ8" s="808"/>
      <c r="TXR8" s="808"/>
      <c r="TXS8" s="808"/>
      <c r="TXT8" s="808"/>
      <c r="TXU8" s="808"/>
      <c r="TXV8" s="808"/>
      <c r="TXW8" s="808"/>
      <c r="TXX8" s="808"/>
      <c r="TXY8" s="808"/>
      <c r="TXZ8" s="808"/>
      <c r="TYA8" s="808"/>
      <c r="TYB8" s="808"/>
      <c r="TYC8" s="808"/>
      <c r="TYD8" s="808"/>
      <c r="TYE8" s="808"/>
      <c r="TYF8" s="808"/>
      <c r="TYG8" s="808"/>
      <c r="TYH8" s="808"/>
      <c r="TYI8" s="808"/>
      <c r="TYJ8" s="808"/>
      <c r="TYK8" s="808"/>
      <c r="TYL8" s="808"/>
      <c r="TYM8" s="808"/>
      <c r="TYN8" s="808"/>
      <c r="TYO8" s="808"/>
      <c r="TYP8" s="808"/>
      <c r="TYQ8" s="808"/>
      <c r="TYR8" s="808"/>
      <c r="TYS8" s="808"/>
      <c r="TYT8" s="808"/>
      <c r="TYU8" s="808"/>
      <c r="TYV8" s="808"/>
      <c r="TYW8" s="808"/>
      <c r="TYX8" s="808"/>
      <c r="TYY8" s="808"/>
      <c r="TYZ8" s="808"/>
      <c r="TZA8" s="808"/>
      <c r="TZB8" s="808"/>
      <c r="TZC8" s="808"/>
      <c r="TZD8" s="808"/>
      <c r="TZE8" s="808"/>
      <c r="TZF8" s="808"/>
      <c r="TZG8" s="808"/>
      <c r="TZH8" s="808"/>
      <c r="TZI8" s="808"/>
      <c r="TZJ8" s="808"/>
      <c r="TZK8" s="808"/>
      <c r="TZL8" s="808"/>
      <c r="TZM8" s="808"/>
      <c r="TZN8" s="808"/>
      <c r="TZO8" s="808"/>
      <c r="TZP8" s="808"/>
      <c r="TZQ8" s="808"/>
      <c r="TZR8" s="808"/>
      <c r="TZS8" s="808"/>
      <c r="TZT8" s="808"/>
      <c r="TZU8" s="808"/>
      <c r="TZV8" s="808"/>
      <c r="TZW8" s="808"/>
      <c r="TZX8" s="808"/>
      <c r="TZY8" s="808"/>
      <c r="TZZ8" s="808"/>
      <c r="UAA8" s="808"/>
      <c r="UAB8" s="808"/>
      <c r="UAC8" s="808"/>
      <c r="UAD8" s="808"/>
      <c r="UAE8" s="808"/>
      <c r="UAF8" s="808"/>
      <c r="UAG8" s="808"/>
      <c r="UAH8" s="808"/>
      <c r="UAI8" s="808"/>
      <c r="UAJ8" s="808"/>
      <c r="UAK8" s="808"/>
      <c r="UAL8" s="808"/>
      <c r="UAM8" s="808"/>
      <c r="UAN8" s="808"/>
      <c r="UAO8" s="808"/>
      <c r="UAP8" s="808"/>
      <c r="UAQ8" s="808"/>
      <c r="UAR8" s="808"/>
      <c r="UAS8" s="808"/>
      <c r="UAT8" s="808"/>
      <c r="UAU8" s="808"/>
      <c r="UAV8" s="808"/>
      <c r="UAW8" s="808"/>
      <c r="UAX8" s="808"/>
      <c r="UAY8" s="808"/>
      <c r="UAZ8" s="808"/>
      <c r="UBA8" s="808"/>
      <c r="UBB8" s="808"/>
      <c r="UBC8" s="808"/>
      <c r="UBD8" s="808"/>
      <c r="UBE8" s="808"/>
      <c r="UBF8" s="808"/>
      <c r="UBG8" s="808"/>
      <c r="UBH8" s="808"/>
      <c r="UBI8" s="808"/>
      <c r="UBJ8" s="808"/>
      <c r="UBK8" s="808"/>
      <c r="UBL8" s="808"/>
      <c r="UBM8" s="808"/>
      <c r="UBN8" s="808"/>
      <c r="UBO8" s="808"/>
      <c r="UBP8" s="808"/>
      <c r="UBQ8" s="808"/>
      <c r="UBR8" s="808"/>
      <c r="UBS8" s="808"/>
      <c r="UBT8" s="808"/>
      <c r="UBU8" s="808"/>
      <c r="UBV8" s="808"/>
      <c r="UBW8" s="808"/>
      <c r="UBX8" s="808"/>
      <c r="UBY8" s="808"/>
      <c r="UBZ8" s="808"/>
      <c r="UCA8" s="808"/>
      <c r="UCB8" s="808"/>
      <c r="UCC8" s="808"/>
      <c r="UCD8" s="808"/>
      <c r="UCE8" s="808"/>
      <c r="UCF8" s="808"/>
      <c r="UCG8" s="808"/>
      <c r="UCH8" s="808"/>
      <c r="UCI8" s="808"/>
      <c r="UCJ8" s="808"/>
      <c r="UCK8" s="808"/>
      <c r="UCL8" s="808"/>
      <c r="UCM8" s="808"/>
      <c r="UCN8" s="808"/>
      <c r="UCO8" s="808"/>
      <c r="UCP8" s="808"/>
      <c r="UCQ8" s="808"/>
      <c r="UCR8" s="808"/>
      <c r="UCS8" s="808"/>
      <c r="UCT8" s="808"/>
      <c r="UCU8" s="808"/>
      <c r="UCV8" s="808"/>
      <c r="UCW8" s="808"/>
      <c r="UCX8" s="808"/>
      <c r="UCY8" s="808"/>
      <c r="UCZ8" s="808"/>
      <c r="UDA8" s="808"/>
      <c r="UDB8" s="808"/>
      <c r="UDC8" s="808"/>
      <c r="UDD8" s="808"/>
      <c r="UDE8" s="808"/>
      <c r="UDF8" s="808"/>
      <c r="UDG8" s="808"/>
      <c r="UDH8" s="808"/>
      <c r="UDI8" s="808"/>
      <c r="UDJ8" s="808"/>
      <c r="UDK8" s="808"/>
      <c r="UDL8" s="808"/>
      <c r="UDM8" s="808"/>
      <c r="UDN8" s="808"/>
      <c r="UDO8" s="808"/>
      <c r="UDP8" s="808"/>
      <c r="UDQ8" s="808"/>
      <c r="UDR8" s="808"/>
      <c r="UDS8" s="808"/>
      <c r="UDT8" s="808"/>
      <c r="UDU8" s="808"/>
      <c r="UDV8" s="808"/>
      <c r="UDW8" s="808"/>
      <c r="UDX8" s="808"/>
      <c r="UDY8" s="808"/>
      <c r="UDZ8" s="808"/>
      <c r="UEA8" s="808"/>
      <c r="UEB8" s="808"/>
      <c r="UEC8" s="808"/>
      <c r="UED8" s="808"/>
      <c r="UEE8" s="808"/>
      <c r="UEF8" s="808"/>
      <c r="UEG8" s="808"/>
      <c r="UEH8" s="808"/>
      <c r="UEI8" s="808"/>
      <c r="UEJ8" s="808"/>
      <c r="UEK8" s="808"/>
      <c r="UEL8" s="808"/>
      <c r="UEM8" s="808"/>
      <c r="UEN8" s="808"/>
      <c r="UEO8" s="808"/>
      <c r="UEP8" s="808"/>
      <c r="UEQ8" s="808"/>
      <c r="UER8" s="808"/>
      <c r="UES8" s="808"/>
      <c r="UET8" s="808"/>
      <c r="UEU8" s="808"/>
      <c r="UEV8" s="808"/>
      <c r="UEW8" s="808"/>
      <c r="UEX8" s="808"/>
      <c r="UEY8" s="808"/>
      <c r="UEZ8" s="808"/>
      <c r="UFA8" s="808"/>
      <c r="UFB8" s="808"/>
      <c r="UFC8" s="808"/>
      <c r="UFD8" s="808"/>
      <c r="UFE8" s="808"/>
      <c r="UFF8" s="808"/>
      <c r="UFG8" s="808"/>
      <c r="UFH8" s="808"/>
      <c r="UFI8" s="808"/>
      <c r="UFJ8" s="808"/>
      <c r="UFK8" s="808"/>
      <c r="UFL8" s="808"/>
      <c r="UFM8" s="808"/>
      <c r="UFN8" s="808"/>
      <c r="UFO8" s="808"/>
      <c r="UFP8" s="808"/>
      <c r="UFQ8" s="808"/>
      <c r="UFR8" s="808"/>
      <c r="UFS8" s="808"/>
      <c r="UFT8" s="808"/>
      <c r="UFU8" s="808"/>
      <c r="UFV8" s="808"/>
      <c r="UFW8" s="808"/>
      <c r="UFX8" s="808"/>
      <c r="UFY8" s="808"/>
      <c r="UFZ8" s="808"/>
      <c r="UGA8" s="808"/>
      <c r="UGB8" s="808"/>
      <c r="UGC8" s="808"/>
      <c r="UGD8" s="808"/>
      <c r="UGE8" s="808"/>
      <c r="UGF8" s="808"/>
      <c r="UGG8" s="808"/>
      <c r="UGH8" s="808"/>
      <c r="UGI8" s="808"/>
      <c r="UGJ8" s="808"/>
      <c r="UGK8" s="808"/>
      <c r="UGL8" s="808"/>
      <c r="UGM8" s="808"/>
      <c r="UGN8" s="808"/>
      <c r="UGO8" s="808"/>
      <c r="UGP8" s="808"/>
      <c r="UGQ8" s="808"/>
      <c r="UGR8" s="808"/>
      <c r="UGS8" s="808"/>
      <c r="UGT8" s="808"/>
      <c r="UGU8" s="808"/>
      <c r="UGV8" s="808"/>
      <c r="UGW8" s="808"/>
      <c r="UGX8" s="808"/>
      <c r="UGY8" s="808"/>
      <c r="UGZ8" s="808"/>
      <c r="UHA8" s="808"/>
      <c r="UHB8" s="808"/>
      <c r="UHC8" s="808"/>
      <c r="UHD8" s="808"/>
      <c r="UHE8" s="808"/>
      <c r="UHF8" s="808"/>
      <c r="UHG8" s="808"/>
      <c r="UHH8" s="808"/>
      <c r="UHI8" s="808"/>
      <c r="UHJ8" s="808"/>
      <c r="UHK8" s="808"/>
      <c r="UHL8" s="808"/>
      <c r="UHM8" s="808"/>
      <c r="UHN8" s="808"/>
      <c r="UHO8" s="808"/>
      <c r="UHP8" s="808"/>
      <c r="UHQ8" s="808"/>
      <c r="UHR8" s="808"/>
      <c r="UHS8" s="808"/>
      <c r="UHT8" s="808"/>
      <c r="UHU8" s="808"/>
      <c r="UHV8" s="808"/>
      <c r="UHW8" s="808"/>
      <c r="UHX8" s="808"/>
      <c r="UHY8" s="808"/>
      <c r="UHZ8" s="808"/>
      <c r="UIA8" s="808"/>
      <c r="UIB8" s="808"/>
      <c r="UIC8" s="808"/>
      <c r="UID8" s="808"/>
      <c r="UIE8" s="808"/>
      <c r="UIF8" s="808"/>
      <c r="UIG8" s="808"/>
      <c r="UIH8" s="808"/>
      <c r="UII8" s="808"/>
      <c r="UIJ8" s="808"/>
      <c r="UIK8" s="808"/>
      <c r="UIL8" s="808"/>
      <c r="UIM8" s="808"/>
      <c r="UIN8" s="808"/>
      <c r="UIO8" s="808"/>
      <c r="UIP8" s="808"/>
      <c r="UIQ8" s="808"/>
      <c r="UIR8" s="808"/>
      <c r="UIS8" s="808"/>
      <c r="UIT8" s="808"/>
      <c r="UIU8" s="808"/>
      <c r="UIV8" s="808"/>
      <c r="UIW8" s="808"/>
      <c r="UIX8" s="808"/>
      <c r="UIY8" s="808"/>
      <c r="UIZ8" s="808"/>
      <c r="UJA8" s="808"/>
      <c r="UJB8" s="808"/>
      <c r="UJC8" s="808"/>
      <c r="UJD8" s="808"/>
      <c r="UJE8" s="808"/>
      <c r="UJF8" s="808"/>
      <c r="UJG8" s="808"/>
      <c r="UJH8" s="808"/>
      <c r="UJI8" s="808"/>
      <c r="UJJ8" s="808"/>
      <c r="UJK8" s="808"/>
      <c r="UJL8" s="808"/>
      <c r="UJM8" s="808"/>
      <c r="UJN8" s="808"/>
      <c r="UJO8" s="808"/>
      <c r="UJP8" s="808"/>
      <c r="UJQ8" s="808"/>
      <c r="UJR8" s="808"/>
      <c r="UJS8" s="808"/>
      <c r="UJT8" s="808"/>
      <c r="UJU8" s="808"/>
      <c r="UJV8" s="808"/>
      <c r="UJW8" s="808"/>
      <c r="UJX8" s="808"/>
      <c r="UJY8" s="808"/>
      <c r="UJZ8" s="808"/>
      <c r="UKA8" s="808"/>
      <c r="UKB8" s="808"/>
      <c r="UKC8" s="808"/>
      <c r="UKD8" s="808"/>
      <c r="UKE8" s="808"/>
      <c r="UKF8" s="808"/>
      <c r="UKG8" s="808"/>
      <c r="UKH8" s="808"/>
      <c r="UKI8" s="808"/>
      <c r="UKJ8" s="808"/>
      <c r="UKK8" s="808"/>
      <c r="UKL8" s="808"/>
      <c r="UKM8" s="808"/>
      <c r="UKN8" s="808"/>
      <c r="UKO8" s="808"/>
      <c r="UKP8" s="808"/>
      <c r="UKQ8" s="808"/>
      <c r="UKR8" s="808"/>
      <c r="UKS8" s="808"/>
      <c r="UKT8" s="808"/>
      <c r="UKU8" s="808"/>
      <c r="UKV8" s="808"/>
      <c r="UKW8" s="808"/>
      <c r="UKX8" s="808"/>
      <c r="UKY8" s="808"/>
      <c r="UKZ8" s="808"/>
      <c r="ULA8" s="808"/>
      <c r="ULB8" s="808"/>
      <c r="ULC8" s="808"/>
      <c r="ULD8" s="808"/>
      <c r="ULE8" s="808"/>
      <c r="ULF8" s="808"/>
      <c r="ULG8" s="808"/>
      <c r="ULH8" s="808"/>
      <c r="ULI8" s="808"/>
      <c r="ULJ8" s="808"/>
      <c r="ULK8" s="808"/>
      <c r="ULL8" s="808"/>
      <c r="ULM8" s="808"/>
      <c r="ULN8" s="808"/>
      <c r="ULO8" s="808"/>
      <c r="ULP8" s="808"/>
      <c r="ULQ8" s="808"/>
      <c r="ULR8" s="808"/>
      <c r="ULS8" s="808"/>
      <c r="ULT8" s="808"/>
      <c r="ULU8" s="808"/>
      <c r="ULV8" s="808"/>
      <c r="ULW8" s="808"/>
      <c r="ULX8" s="808"/>
      <c r="ULY8" s="808"/>
      <c r="ULZ8" s="808"/>
      <c r="UMA8" s="808"/>
      <c r="UMB8" s="808"/>
      <c r="UMC8" s="808"/>
      <c r="UMD8" s="808"/>
      <c r="UME8" s="808"/>
      <c r="UMF8" s="808"/>
      <c r="UMG8" s="808"/>
      <c r="UMH8" s="808"/>
      <c r="UMI8" s="808"/>
      <c r="UMJ8" s="808"/>
      <c r="UMK8" s="808"/>
      <c r="UML8" s="808"/>
      <c r="UMM8" s="808"/>
      <c r="UMN8" s="808"/>
      <c r="UMO8" s="808"/>
      <c r="UMP8" s="808"/>
      <c r="UMQ8" s="808"/>
      <c r="UMR8" s="808"/>
      <c r="UMS8" s="808"/>
      <c r="UMT8" s="808"/>
      <c r="UMU8" s="808"/>
      <c r="UMV8" s="808"/>
      <c r="UMW8" s="808"/>
      <c r="UMX8" s="808"/>
      <c r="UMY8" s="808"/>
      <c r="UMZ8" s="808"/>
      <c r="UNA8" s="808"/>
      <c r="UNB8" s="808"/>
      <c r="UNC8" s="808"/>
      <c r="UND8" s="808"/>
      <c r="UNE8" s="808"/>
      <c r="UNF8" s="808"/>
      <c r="UNG8" s="808"/>
      <c r="UNH8" s="808"/>
      <c r="UNI8" s="808"/>
      <c r="UNJ8" s="808"/>
      <c r="UNK8" s="808"/>
      <c r="UNL8" s="808"/>
      <c r="UNM8" s="808"/>
      <c r="UNN8" s="808"/>
      <c r="UNO8" s="808"/>
      <c r="UNP8" s="808"/>
      <c r="UNQ8" s="808"/>
      <c r="UNR8" s="808"/>
      <c r="UNS8" s="808"/>
      <c r="UNT8" s="808"/>
      <c r="UNU8" s="808"/>
      <c r="UNV8" s="808"/>
      <c r="UNW8" s="808"/>
      <c r="UNX8" s="808"/>
      <c r="UNY8" s="808"/>
      <c r="UNZ8" s="808"/>
      <c r="UOA8" s="808"/>
      <c r="UOB8" s="808"/>
      <c r="UOC8" s="808"/>
      <c r="UOD8" s="808"/>
      <c r="UOE8" s="808"/>
      <c r="UOF8" s="808"/>
      <c r="UOG8" s="808"/>
      <c r="UOH8" s="808"/>
      <c r="UOI8" s="808"/>
      <c r="UOJ8" s="808"/>
      <c r="UOK8" s="808"/>
      <c r="UOL8" s="808"/>
      <c r="UOM8" s="808"/>
      <c r="UON8" s="808"/>
      <c r="UOO8" s="808"/>
      <c r="UOP8" s="808"/>
      <c r="UOQ8" s="808"/>
      <c r="UOR8" s="808"/>
      <c r="UOS8" s="808"/>
      <c r="UOT8" s="808"/>
      <c r="UOU8" s="808"/>
      <c r="UOV8" s="808"/>
      <c r="UOW8" s="808"/>
      <c r="UOX8" s="808"/>
      <c r="UOY8" s="808"/>
      <c r="UOZ8" s="808"/>
      <c r="UPA8" s="808"/>
      <c r="UPB8" s="808"/>
      <c r="UPC8" s="808"/>
      <c r="UPD8" s="808"/>
      <c r="UPE8" s="808"/>
      <c r="UPF8" s="808"/>
      <c r="UPG8" s="808"/>
      <c r="UPH8" s="808"/>
      <c r="UPI8" s="808"/>
      <c r="UPJ8" s="808"/>
      <c r="UPK8" s="808"/>
      <c r="UPL8" s="808"/>
      <c r="UPM8" s="808"/>
      <c r="UPN8" s="808"/>
      <c r="UPO8" s="808"/>
      <c r="UPP8" s="808"/>
      <c r="UPQ8" s="808"/>
      <c r="UPR8" s="808"/>
      <c r="UPS8" s="808"/>
      <c r="UPT8" s="808"/>
      <c r="UPU8" s="808"/>
      <c r="UPV8" s="808"/>
      <c r="UPW8" s="808"/>
      <c r="UPX8" s="808"/>
      <c r="UPY8" s="808"/>
      <c r="UPZ8" s="808"/>
      <c r="UQA8" s="808"/>
      <c r="UQB8" s="808"/>
      <c r="UQC8" s="808"/>
      <c r="UQD8" s="808"/>
      <c r="UQE8" s="808"/>
      <c r="UQF8" s="808"/>
      <c r="UQG8" s="808"/>
      <c r="UQH8" s="808"/>
      <c r="UQI8" s="808"/>
      <c r="UQJ8" s="808"/>
      <c r="UQK8" s="808"/>
      <c r="UQL8" s="808"/>
      <c r="UQM8" s="808"/>
      <c r="UQN8" s="808"/>
      <c r="UQO8" s="808"/>
      <c r="UQP8" s="808"/>
      <c r="UQQ8" s="808"/>
      <c r="UQR8" s="808"/>
      <c r="UQS8" s="808"/>
      <c r="UQT8" s="808"/>
      <c r="UQU8" s="808"/>
      <c r="UQV8" s="808"/>
      <c r="UQW8" s="808"/>
      <c r="UQX8" s="808"/>
      <c r="UQY8" s="808"/>
      <c r="UQZ8" s="808"/>
      <c r="URA8" s="808"/>
      <c r="URB8" s="808"/>
      <c r="URC8" s="808"/>
      <c r="URD8" s="808"/>
      <c r="URE8" s="808"/>
      <c r="URF8" s="808"/>
      <c r="URG8" s="808"/>
      <c r="URH8" s="808"/>
      <c r="URI8" s="808"/>
      <c r="URJ8" s="808"/>
      <c r="URK8" s="808"/>
      <c r="URL8" s="808"/>
      <c r="URM8" s="808"/>
      <c r="URN8" s="808"/>
      <c r="URO8" s="808"/>
      <c r="URP8" s="808"/>
      <c r="URQ8" s="808"/>
      <c r="URR8" s="808"/>
      <c r="URS8" s="808"/>
      <c r="URT8" s="808"/>
      <c r="URU8" s="808"/>
      <c r="URV8" s="808"/>
      <c r="URW8" s="808"/>
      <c r="URX8" s="808"/>
      <c r="URY8" s="808"/>
      <c r="URZ8" s="808"/>
      <c r="USA8" s="808"/>
      <c r="USB8" s="808"/>
      <c r="USC8" s="808"/>
      <c r="USD8" s="808"/>
      <c r="USE8" s="808"/>
      <c r="USF8" s="808"/>
      <c r="USG8" s="808"/>
      <c r="USH8" s="808"/>
      <c r="USI8" s="808"/>
      <c r="USJ8" s="808"/>
      <c r="USK8" s="808"/>
      <c r="USL8" s="808"/>
      <c r="USM8" s="808"/>
      <c r="USN8" s="808"/>
      <c r="USO8" s="808"/>
      <c r="USP8" s="808"/>
      <c r="USQ8" s="808"/>
      <c r="USR8" s="808"/>
      <c r="USS8" s="808"/>
      <c r="UST8" s="808"/>
      <c r="USU8" s="808"/>
      <c r="USV8" s="808"/>
      <c r="USW8" s="808"/>
      <c r="USX8" s="808"/>
      <c r="USY8" s="808"/>
      <c r="USZ8" s="808"/>
      <c r="UTA8" s="808"/>
      <c r="UTB8" s="808"/>
      <c r="UTC8" s="808"/>
      <c r="UTD8" s="808"/>
      <c r="UTE8" s="808"/>
      <c r="UTF8" s="808"/>
      <c r="UTG8" s="808"/>
      <c r="UTH8" s="808"/>
      <c r="UTI8" s="808"/>
      <c r="UTJ8" s="808"/>
      <c r="UTK8" s="808"/>
      <c r="UTL8" s="808"/>
      <c r="UTM8" s="808"/>
      <c r="UTN8" s="808"/>
      <c r="UTO8" s="808"/>
      <c r="UTP8" s="808"/>
      <c r="UTQ8" s="808"/>
      <c r="UTR8" s="808"/>
      <c r="UTS8" s="808"/>
      <c r="UTT8" s="808"/>
      <c r="UTU8" s="808"/>
      <c r="UTV8" s="808"/>
      <c r="UTW8" s="808"/>
      <c r="UTX8" s="808"/>
      <c r="UTY8" s="808"/>
      <c r="UTZ8" s="808"/>
      <c r="UUA8" s="808"/>
      <c r="UUB8" s="808"/>
      <c r="UUC8" s="808"/>
      <c r="UUD8" s="808"/>
      <c r="UUE8" s="808"/>
      <c r="UUF8" s="808"/>
      <c r="UUG8" s="808"/>
      <c r="UUH8" s="808"/>
      <c r="UUI8" s="808"/>
      <c r="UUJ8" s="808"/>
      <c r="UUK8" s="808"/>
      <c r="UUL8" s="808"/>
      <c r="UUM8" s="808"/>
      <c r="UUN8" s="808"/>
      <c r="UUO8" s="808"/>
      <c r="UUP8" s="808"/>
      <c r="UUQ8" s="808"/>
      <c r="UUR8" s="808"/>
      <c r="UUS8" s="808"/>
      <c r="UUT8" s="808"/>
      <c r="UUU8" s="808"/>
      <c r="UUV8" s="808"/>
      <c r="UUW8" s="808"/>
      <c r="UUX8" s="808"/>
      <c r="UUY8" s="808"/>
      <c r="UUZ8" s="808"/>
      <c r="UVA8" s="808"/>
      <c r="UVB8" s="808"/>
      <c r="UVC8" s="808"/>
      <c r="UVD8" s="808"/>
      <c r="UVE8" s="808"/>
      <c r="UVF8" s="808"/>
      <c r="UVG8" s="808"/>
      <c r="UVH8" s="808"/>
      <c r="UVI8" s="808"/>
      <c r="UVJ8" s="808"/>
      <c r="UVK8" s="808"/>
      <c r="UVL8" s="808"/>
      <c r="UVM8" s="808"/>
      <c r="UVN8" s="808"/>
      <c r="UVO8" s="808"/>
      <c r="UVP8" s="808"/>
      <c r="UVQ8" s="808"/>
      <c r="UVR8" s="808"/>
      <c r="UVS8" s="808"/>
      <c r="UVT8" s="808"/>
      <c r="UVU8" s="808"/>
      <c r="UVV8" s="808"/>
      <c r="UVW8" s="808"/>
      <c r="UVX8" s="808"/>
      <c r="UVY8" s="808"/>
      <c r="UVZ8" s="808"/>
      <c r="UWA8" s="808"/>
      <c r="UWB8" s="808"/>
      <c r="UWC8" s="808"/>
      <c r="UWD8" s="808"/>
      <c r="UWE8" s="808"/>
      <c r="UWF8" s="808"/>
      <c r="UWG8" s="808"/>
      <c r="UWH8" s="808"/>
      <c r="UWI8" s="808"/>
      <c r="UWJ8" s="808"/>
      <c r="UWK8" s="808"/>
      <c r="UWL8" s="808"/>
      <c r="UWM8" s="808"/>
      <c r="UWN8" s="808"/>
      <c r="UWO8" s="808"/>
      <c r="UWP8" s="808"/>
      <c r="UWQ8" s="808"/>
      <c r="UWR8" s="808"/>
      <c r="UWS8" s="808"/>
      <c r="UWT8" s="808"/>
      <c r="UWU8" s="808"/>
      <c r="UWV8" s="808"/>
      <c r="UWW8" s="808"/>
      <c r="UWX8" s="808"/>
      <c r="UWY8" s="808"/>
      <c r="UWZ8" s="808"/>
      <c r="UXA8" s="808"/>
      <c r="UXB8" s="808"/>
      <c r="UXC8" s="808"/>
      <c r="UXD8" s="808"/>
      <c r="UXE8" s="808"/>
      <c r="UXF8" s="808"/>
      <c r="UXG8" s="808"/>
      <c r="UXH8" s="808"/>
      <c r="UXI8" s="808"/>
      <c r="UXJ8" s="808"/>
      <c r="UXK8" s="808"/>
      <c r="UXL8" s="808"/>
      <c r="UXM8" s="808"/>
      <c r="UXN8" s="808"/>
      <c r="UXO8" s="808"/>
      <c r="UXP8" s="808"/>
      <c r="UXQ8" s="808"/>
      <c r="UXR8" s="808"/>
      <c r="UXS8" s="808"/>
      <c r="UXT8" s="808"/>
      <c r="UXU8" s="808"/>
      <c r="UXV8" s="808"/>
      <c r="UXW8" s="808"/>
      <c r="UXX8" s="808"/>
      <c r="UXY8" s="808"/>
      <c r="UXZ8" s="808"/>
      <c r="UYA8" s="808"/>
      <c r="UYB8" s="808"/>
      <c r="UYC8" s="808"/>
      <c r="UYD8" s="808"/>
      <c r="UYE8" s="808"/>
      <c r="UYF8" s="808"/>
      <c r="UYG8" s="808"/>
      <c r="UYH8" s="808"/>
      <c r="UYI8" s="808"/>
      <c r="UYJ8" s="808"/>
      <c r="UYK8" s="808"/>
      <c r="UYL8" s="808"/>
      <c r="UYM8" s="808"/>
      <c r="UYN8" s="808"/>
      <c r="UYO8" s="808"/>
      <c r="UYP8" s="808"/>
      <c r="UYQ8" s="808"/>
      <c r="UYR8" s="808"/>
      <c r="UYS8" s="808"/>
      <c r="UYT8" s="808"/>
      <c r="UYU8" s="808"/>
      <c r="UYV8" s="808"/>
      <c r="UYW8" s="808"/>
      <c r="UYX8" s="808"/>
      <c r="UYY8" s="808"/>
      <c r="UYZ8" s="808"/>
      <c r="UZA8" s="808"/>
      <c r="UZB8" s="808"/>
      <c r="UZC8" s="808"/>
      <c r="UZD8" s="808"/>
      <c r="UZE8" s="808"/>
      <c r="UZF8" s="808"/>
      <c r="UZG8" s="808"/>
      <c r="UZH8" s="808"/>
      <c r="UZI8" s="808"/>
      <c r="UZJ8" s="808"/>
      <c r="UZK8" s="808"/>
      <c r="UZL8" s="808"/>
      <c r="UZM8" s="808"/>
      <c r="UZN8" s="808"/>
      <c r="UZO8" s="808"/>
      <c r="UZP8" s="808"/>
      <c r="UZQ8" s="808"/>
      <c r="UZR8" s="808"/>
      <c r="UZS8" s="808"/>
      <c r="UZT8" s="808"/>
      <c r="UZU8" s="808"/>
      <c r="UZV8" s="808"/>
      <c r="UZW8" s="808"/>
      <c r="UZX8" s="808"/>
      <c r="UZY8" s="808"/>
      <c r="UZZ8" s="808"/>
      <c r="VAA8" s="808"/>
      <c r="VAB8" s="808"/>
      <c r="VAC8" s="808"/>
      <c r="VAD8" s="808"/>
      <c r="VAE8" s="808"/>
      <c r="VAF8" s="808"/>
      <c r="VAG8" s="808"/>
      <c r="VAH8" s="808"/>
      <c r="VAI8" s="808"/>
      <c r="VAJ8" s="808"/>
      <c r="VAK8" s="808"/>
      <c r="VAL8" s="808"/>
      <c r="VAM8" s="808"/>
      <c r="VAN8" s="808"/>
      <c r="VAO8" s="808"/>
      <c r="VAP8" s="808"/>
      <c r="VAQ8" s="808"/>
      <c r="VAR8" s="808"/>
      <c r="VAS8" s="808"/>
      <c r="VAT8" s="808"/>
      <c r="VAU8" s="808"/>
      <c r="VAV8" s="808"/>
      <c r="VAW8" s="808"/>
      <c r="VAX8" s="808"/>
      <c r="VAY8" s="808"/>
      <c r="VAZ8" s="808"/>
      <c r="VBA8" s="808"/>
      <c r="VBB8" s="808"/>
      <c r="VBC8" s="808"/>
      <c r="VBD8" s="808"/>
      <c r="VBE8" s="808"/>
      <c r="VBF8" s="808"/>
      <c r="VBG8" s="808"/>
      <c r="VBH8" s="808"/>
      <c r="VBI8" s="808"/>
      <c r="VBJ8" s="808"/>
      <c r="VBK8" s="808"/>
      <c r="VBL8" s="808"/>
      <c r="VBM8" s="808"/>
      <c r="VBN8" s="808"/>
      <c r="VBO8" s="808"/>
      <c r="VBP8" s="808"/>
      <c r="VBQ8" s="808"/>
      <c r="VBR8" s="808"/>
      <c r="VBS8" s="808"/>
      <c r="VBT8" s="808"/>
      <c r="VBU8" s="808"/>
      <c r="VBV8" s="808"/>
      <c r="VBW8" s="808"/>
      <c r="VBX8" s="808"/>
      <c r="VBY8" s="808"/>
      <c r="VBZ8" s="808"/>
      <c r="VCA8" s="808"/>
      <c r="VCB8" s="808"/>
      <c r="VCC8" s="808"/>
      <c r="VCD8" s="808"/>
      <c r="VCE8" s="808"/>
      <c r="VCF8" s="808"/>
      <c r="VCG8" s="808"/>
      <c r="VCH8" s="808"/>
      <c r="VCI8" s="808"/>
      <c r="VCJ8" s="808"/>
      <c r="VCK8" s="808"/>
      <c r="VCL8" s="808"/>
      <c r="VCM8" s="808"/>
      <c r="VCN8" s="808"/>
      <c r="VCO8" s="808"/>
      <c r="VCP8" s="808"/>
      <c r="VCQ8" s="808"/>
      <c r="VCR8" s="808"/>
      <c r="VCS8" s="808"/>
      <c r="VCT8" s="808"/>
      <c r="VCU8" s="808"/>
      <c r="VCV8" s="808"/>
      <c r="VCW8" s="808"/>
      <c r="VCX8" s="808"/>
      <c r="VCY8" s="808"/>
      <c r="VCZ8" s="808"/>
      <c r="VDA8" s="808"/>
      <c r="VDB8" s="808"/>
      <c r="VDC8" s="808"/>
      <c r="VDD8" s="808"/>
      <c r="VDE8" s="808"/>
      <c r="VDF8" s="808"/>
      <c r="VDG8" s="808"/>
      <c r="VDH8" s="808"/>
      <c r="VDI8" s="808"/>
      <c r="VDJ8" s="808"/>
      <c r="VDK8" s="808"/>
      <c r="VDL8" s="808"/>
      <c r="VDM8" s="808"/>
      <c r="VDN8" s="808"/>
      <c r="VDO8" s="808"/>
      <c r="VDP8" s="808"/>
      <c r="VDQ8" s="808"/>
      <c r="VDR8" s="808"/>
      <c r="VDS8" s="808"/>
      <c r="VDT8" s="808"/>
      <c r="VDU8" s="808"/>
      <c r="VDV8" s="808"/>
      <c r="VDW8" s="808"/>
      <c r="VDX8" s="808"/>
      <c r="VDY8" s="808"/>
      <c r="VDZ8" s="808"/>
      <c r="VEA8" s="808"/>
      <c r="VEB8" s="808"/>
      <c r="VEC8" s="808"/>
      <c r="VED8" s="808"/>
      <c r="VEE8" s="808"/>
      <c r="VEF8" s="808"/>
      <c r="VEG8" s="808"/>
      <c r="VEH8" s="808"/>
      <c r="VEI8" s="808"/>
      <c r="VEJ8" s="808"/>
      <c r="VEK8" s="808"/>
      <c r="VEL8" s="808"/>
      <c r="VEM8" s="808"/>
      <c r="VEN8" s="808"/>
      <c r="VEO8" s="808"/>
      <c r="VEP8" s="808"/>
      <c r="VEQ8" s="808"/>
      <c r="VER8" s="808"/>
      <c r="VES8" s="808"/>
      <c r="VET8" s="808"/>
      <c r="VEU8" s="808"/>
      <c r="VEV8" s="808"/>
      <c r="VEW8" s="808"/>
      <c r="VEX8" s="808"/>
      <c r="VEY8" s="808"/>
      <c r="VEZ8" s="808"/>
      <c r="VFA8" s="808"/>
      <c r="VFB8" s="808"/>
      <c r="VFC8" s="808"/>
      <c r="VFD8" s="808"/>
      <c r="VFE8" s="808"/>
      <c r="VFF8" s="808"/>
      <c r="VFG8" s="808"/>
      <c r="VFH8" s="808"/>
      <c r="VFI8" s="808"/>
      <c r="VFJ8" s="808"/>
      <c r="VFK8" s="808"/>
      <c r="VFL8" s="808"/>
      <c r="VFM8" s="808"/>
      <c r="VFN8" s="808"/>
      <c r="VFO8" s="808"/>
      <c r="VFP8" s="808"/>
      <c r="VFQ8" s="808"/>
      <c r="VFR8" s="808"/>
      <c r="VFS8" s="808"/>
      <c r="VFT8" s="808"/>
      <c r="VFU8" s="808"/>
      <c r="VFV8" s="808"/>
      <c r="VFW8" s="808"/>
      <c r="VFX8" s="808"/>
      <c r="VFY8" s="808"/>
      <c r="VFZ8" s="808"/>
      <c r="VGA8" s="808"/>
      <c r="VGB8" s="808"/>
      <c r="VGC8" s="808"/>
      <c r="VGD8" s="808"/>
      <c r="VGE8" s="808"/>
      <c r="VGF8" s="808"/>
      <c r="VGG8" s="808"/>
      <c r="VGH8" s="808"/>
      <c r="VGI8" s="808"/>
      <c r="VGJ8" s="808"/>
      <c r="VGK8" s="808"/>
      <c r="VGL8" s="808"/>
      <c r="VGM8" s="808"/>
      <c r="VGN8" s="808"/>
      <c r="VGO8" s="808"/>
      <c r="VGP8" s="808"/>
      <c r="VGQ8" s="808"/>
      <c r="VGR8" s="808"/>
      <c r="VGS8" s="808"/>
      <c r="VGT8" s="808"/>
      <c r="VGU8" s="808"/>
      <c r="VGV8" s="808"/>
      <c r="VGW8" s="808"/>
      <c r="VGX8" s="808"/>
      <c r="VGY8" s="808"/>
      <c r="VGZ8" s="808"/>
      <c r="VHA8" s="808"/>
      <c r="VHB8" s="808"/>
      <c r="VHC8" s="808"/>
      <c r="VHD8" s="808"/>
      <c r="VHE8" s="808"/>
      <c r="VHF8" s="808"/>
      <c r="VHG8" s="808"/>
      <c r="VHH8" s="808"/>
      <c r="VHI8" s="808"/>
      <c r="VHJ8" s="808"/>
      <c r="VHK8" s="808"/>
      <c r="VHL8" s="808"/>
      <c r="VHM8" s="808"/>
      <c r="VHN8" s="808"/>
      <c r="VHO8" s="808"/>
      <c r="VHP8" s="808"/>
      <c r="VHQ8" s="808"/>
      <c r="VHR8" s="808"/>
      <c r="VHS8" s="808"/>
      <c r="VHT8" s="808"/>
      <c r="VHU8" s="808"/>
      <c r="VHV8" s="808"/>
      <c r="VHW8" s="808"/>
      <c r="VHX8" s="808"/>
      <c r="VHY8" s="808"/>
      <c r="VHZ8" s="808"/>
      <c r="VIA8" s="808"/>
      <c r="VIB8" s="808"/>
      <c r="VIC8" s="808"/>
      <c r="VID8" s="808"/>
      <c r="VIE8" s="808"/>
      <c r="VIF8" s="808"/>
      <c r="VIG8" s="808"/>
      <c r="VIH8" s="808"/>
      <c r="VII8" s="808"/>
      <c r="VIJ8" s="808"/>
      <c r="VIK8" s="808"/>
      <c r="VIL8" s="808"/>
      <c r="VIM8" s="808"/>
      <c r="VIN8" s="808"/>
      <c r="VIO8" s="808"/>
      <c r="VIP8" s="808"/>
      <c r="VIQ8" s="808"/>
      <c r="VIR8" s="808"/>
      <c r="VIS8" s="808"/>
      <c r="VIT8" s="808"/>
      <c r="VIU8" s="808"/>
      <c r="VIV8" s="808"/>
      <c r="VIW8" s="808"/>
      <c r="VIX8" s="808"/>
      <c r="VIY8" s="808"/>
      <c r="VIZ8" s="808"/>
      <c r="VJA8" s="808"/>
      <c r="VJB8" s="808"/>
      <c r="VJC8" s="808"/>
      <c r="VJD8" s="808"/>
      <c r="VJE8" s="808"/>
      <c r="VJF8" s="808"/>
      <c r="VJG8" s="808"/>
      <c r="VJH8" s="808"/>
      <c r="VJI8" s="808"/>
      <c r="VJJ8" s="808"/>
      <c r="VJK8" s="808"/>
      <c r="VJL8" s="808"/>
      <c r="VJM8" s="808"/>
      <c r="VJN8" s="808"/>
      <c r="VJO8" s="808"/>
      <c r="VJP8" s="808"/>
      <c r="VJQ8" s="808"/>
      <c r="VJR8" s="808"/>
      <c r="VJS8" s="808"/>
      <c r="VJT8" s="808"/>
      <c r="VJU8" s="808"/>
      <c r="VJV8" s="808"/>
      <c r="VJW8" s="808"/>
      <c r="VJX8" s="808"/>
      <c r="VJY8" s="808"/>
      <c r="VJZ8" s="808"/>
      <c r="VKA8" s="808"/>
      <c r="VKB8" s="808"/>
      <c r="VKC8" s="808"/>
      <c r="VKD8" s="808"/>
      <c r="VKE8" s="808"/>
      <c r="VKF8" s="808"/>
      <c r="VKG8" s="808"/>
      <c r="VKH8" s="808"/>
      <c r="VKI8" s="808"/>
      <c r="VKJ8" s="808"/>
      <c r="VKK8" s="808"/>
      <c r="VKL8" s="808"/>
      <c r="VKM8" s="808"/>
      <c r="VKN8" s="808"/>
      <c r="VKO8" s="808"/>
      <c r="VKP8" s="808"/>
      <c r="VKQ8" s="808"/>
      <c r="VKR8" s="808"/>
      <c r="VKS8" s="808"/>
      <c r="VKT8" s="808"/>
      <c r="VKU8" s="808"/>
      <c r="VKV8" s="808"/>
      <c r="VKW8" s="808"/>
      <c r="VKX8" s="808"/>
      <c r="VKY8" s="808"/>
      <c r="VKZ8" s="808"/>
      <c r="VLA8" s="808"/>
      <c r="VLB8" s="808"/>
      <c r="VLC8" s="808"/>
      <c r="VLD8" s="808"/>
      <c r="VLE8" s="808"/>
      <c r="VLF8" s="808"/>
      <c r="VLG8" s="808"/>
      <c r="VLH8" s="808"/>
      <c r="VLI8" s="808"/>
      <c r="VLJ8" s="808"/>
      <c r="VLK8" s="808"/>
      <c r="VLL8" s="808"/>
      <c r="VLM8" s="808"/>
      <c r="VLN8" s="808"/>
      <c r="VLO8" s="808"/>
      <c r="VLP8" s="808"/>
      <c r="VLQ8" s="808"/>
      <c r="VLR8" s="808"/>
      <c r="VLS8" s="808"/>
      <c r="VLT8" s="808"/>
      <c r="VLU8" s="808"/>
      <c r="VLV8" s="808"/>
      <c r="VLW8" s="808"/>
      <c r="VLX8" s="808"/>
      <c r="VLY8" s="808"/>
      <c r="VLZ8" s="808"/>
      <c r="VMA8" s="808"/>
      <c r="VMB8" s="808"/>
      <c r="VMC8" s="808"/>
      <c r="VMD8" s="808"/>
      <c r="VME8" s="808"/>
      <c r="VMF8" s="808"/>
      <c r="VMG8" s="808"/>
      <c r="VMH8" s="808"/>
      <c r="VMI8" s="808"/>
      <c r="VMJ8" s="808"/>
      <c r="VMK8" s="808"/>
      <c r="VML8" s="808"/>
      <c r="VMM8" s="808"/>
      <c r="VMN8" s="808"/>
      <c r="VMO8" s="808"/>
      <c r="VMP8" s="808"/>
      <c r="VMQ8" s="808"/>
      <c r="VMR8" s="808"/>
      <c r="VMS8" s="808"/>
      <c r="VMT8" s="808"/>
      <c r="VMU8" s="808"/>
      <c r="VMV8" s="808"/>
      <c r="VMW8" s="808"/>
      <c r="VMX8" s="808"/>
      <c r="VMY8" s="808"/>
      <c r="VMZ8" s="808"/>
      <c r="VNA8" s="808"/>
      <c r="VNB8" s="808"/>
      <c r="VNC8" s="808"/>
      <c r="VND8" s="808"/>
      <c r="VNE8" s="808"/>
      <c r="VNF8" s="808"/>
      <c r="VNG8" s="808"/>
      <c r="VNH8" s="808"/>
      <c r="VNI8" s="808"/>
      <c r="VNJ8" s="808"/>
      <c r="VNK8" s="808"/>
      <c r="VNL8" s="808"/>
      <c r="VNM8" s="808"/>
      <c r="VNN8" s="808"/>
      <c r="VNO8" s="808"/>
      <c r="VNP8" s="808"/>
      <c r="VNQ8" s="808"/>
      <c r="VNR8" s="808"/>
      <c r="VNS8" s="808"/>
      <c r="VNT8" s="808"/>
      <c r="VNU8" s="808"/>
      <c r="VNV8" s="808"/>
      <c r="VNW8" s="808"/>
      <c r="VNX8" s="808"/>
      <c r="VNY8" s="808"/>
      <c r="VNZ8" s="808"/>
      <c r="VOA8" s="808"/>
      <c r="VOB8" s="808"/>
      <c r="VOC8" s="808"/>
      <c r="VOD8" s="808"/>
      <c r="VOE8" s="808"/>
      <c r="VOF8" s="808"/>
      <c r="VOG8" s="808"/>
      <c r="VOH8" s="808"/>
      <c r="VOI8" s="808"/>
      <c r="VOJ8" s="808"/>
      <c r="VOK8" s="808"/>
      <c r="VOL8" s="808"/>
      <c r="VOM8" s="808"/>
      <c r="VON8" s="808"/>
      <c r="VOO8" s="808"/>
      <c r="VOP8" s="808"/>
      <c r="VOQ8" s="808"/>
      <c r="VOR8" s="808"/>
      <c r="VOS8" s="808"/>
      <c r="VOT8" s="808"/>
      <c r="VOU8" s="808"/>
      <c r="VOV8" s="808"/>
      <c r="VOW8" s="808"/>
      <c r="VOX8" s="808"/>
      <c r="VOY8" s="808"/>
      <c r="VOZ8" s="808"/>
      <c r="VPA8" s="808"/>
      <c r="VPB8" s="808"/>
      <c r="VPC8" s="808"/>
      <c r="VPD8" s="808"/>
      <c r="VPE8" s="808"/>
      <c r="VPF8" s="808"/>
      <c r="VPG8" s="808"/>
      <c r="VPH8" s="808"/>
      <c r="VPI8" s="808"/>
      <c r="VPJ8" s="808"/>
      <c r="VPK8" s="808"/>
      <c r="VPL8" s="808"/>
      <c r="VPM8" s="808"/>
      <c r="VPN8" s="808"/>
      <c r="VPO8" s="808"/>
      <c r="VPP8" s="808"/>
      <c r="VPQ8" s="808"/>
      <c r="VPR8" s="808"/>
      <c r="VPS8" s="808"/>
      <c r="VPT8" s="808"/>
      <c r="VPU8" s="808"/>
      <c r="VPV8" s="808"/>
      <c r="VPW8" s="808"/>
      <c r="VPX8" s="808"/>
      <c r="VPY8" s="808"/>
      <c r="VPZ8" s="808"/>
      <c r="VQA8" s="808"/>
      <c r="VQB8" s="808"/>
      <c r="VQC8" s="808"/>
      <c r="VQD8" s="808"/>
      <c r="VQE8" s="808"/>
      <c r="VQF8" s="808"/>
      <c r="VQG8" s="808"/>
      <c r="VQH8" s="808"/>
      <c r="VQI8" s="808"/>
      <c r="VQJ8" s="808"/>
      <c r="VQK8" s="808"/>
      <c r="VQL8" s="808"/>
      <c r="VQM8" s="808"/>
      <c r="VQN8" s="808"/>
      <c r="VQO8" s="808"/>
      <c r="VQP8" s="808"/>
      <c r="VQQ8" s="808"/>
      <c r="VQR8" s="808"/>
      <c r="VQS8" s="808"/>
      <c r="VQT8" s="808"/>
      <c r="VQU8" s="808"/>
      <c r="VQV8" s="808"/>
      <c r="VQW8" s="808"/>
      <c r="VQX8" s="808"/>
      <c r="VQY8" s="808"/>
      <c r="VQZ8" s="808"/>
      <c r="VRA8" s="808"/>
      <c r="VRB8" s="808"/>
      <c r="VRC8" s="808"/>
      <c r="VRD8" s="808"/>
      <c r="VRE8" s="808"/>
      <c r="VRF8" s="808"/>
      <c r="VRG8" s="808"/>
      <c r="VRH8" s="808"/>
      <c r="VRI8" s="808"/>
      <c r="VRJ8" s="808"/>
      <c r="VRK8" s="808"/>
      <c r="VRL8" s="808"/>
      <c r="VRM8" s="808"/>
      <c r="VRN8" s="808"/>
      <c r="VRO8" s="808"/>
      <c r="VRP8" s="808"/>
      <c r="VRQ8" s="808"/>
      <c r="VRR8" s="808"/>
      <c r="VRS8" s="808"/>
      <c r="VRT8" s="808"/>
      <c r="VRU8" s="808"/>
      <c r="VRV8" s="808"/>
      <c r="VRW8" s="808"/>
      <c r="VRX8" s="808"/>
      <c r="VRY8" s="808"/>
      <c r="VRZ8" s="808"/>
      <c r="VSA8" s="808"/>
      <c r="VSB8" s="808"/>
      <c r="VSC8" s="808"/>
      <c r="VSD8" s="808"/>
      <c r="VSE8" s="808"/>
      <c r="VSF8" s="808"/>
      <c r="VSG8" s="808"/>
      <c r="VSH8" s="808"/>
      <c r="VSI8" s="808"/>
      <c r="VSJ8" s="808"/>
      <c r="VSK8" s="808"/>
      <c r="VSL8" s="808"/>
      <c r="VSM8" s="808"/>
      <c r="VSN8" s="808"/>
      <c r="VSO8" s="808"/>
      <c r="VSP8" s="808"/>
      <c r="VSQ8" s="808"/>
      <c r="VSR8" s="808"/>
      <c r="VSS8" s="808"/>
      <c r="VST8" s="808"/>
      <c r="VSU8" s="808"/>
      <c r="VSV8" s="808"/>
      <c r="VSW8" s="808"/>
      <c r="VSX8" s="808"/>
      <c r="VSY8" s="808"/>
      <c r="VSZ8" s="808"/>
      <c r="VTA8" s="808"/>
      <c r="VTB8" s="808"/>
      <c r="VTC8" s="808"/>
      <c r="VTD8" s="808"/>
      <c r="VTE8" s="808"/>
      <c r="VTF8" s="808"/>
      <c r="VTG8" s="808"/>
      <c r="VTH8" s="808"/>
      <c r="VTI8" s="808"/>
      <c r="VTJ8" s="808"/>
      <c r="VTK8" s="808"/>
      <c r="VTL8" s="808"/>
      <c r="VTM8" s="808"/>
      <c r="VTN8" s="808"/>
      <c r="VTO8" s="808"/>
      <c r="VTP8" s="808"/>
      <c r="VTQ8" s="808"/>
      <c r="VTR8" s="808"/>
      <c r="VTS8" s="808"/>
      <c r="VTT8" s="808"/>
      <c r="VTU8" s="808"/>
      <c r="VTV8" s="808"/>
      <c r="VTW8" s="808"/>
      <c r="VTX8" s="808"/>
      <c r="VTY8" s="808"/>
      <c r="VTZ8" s="808"/>
      <c r="VUA8" s="808"/>
      <c r="VUB8" s="808"/>
      <c r="VUC8" s="808"/>
      <c r="VUD8" s="808"/>
      <c r="VUE8" s="808"/>
      <c r="VUF8" s="808"/>
      <c r="VUG8" s="808"/>
      <c r="VUH8" s="808"/>
      <c r="VUI8" s="808"/>
      <c r="VUJ8" s="808"/>
      <c r="VUK8" s="808"/>
      <c r="VUL8" s="808"/>
      <c r="VUM8" s="808"/>
      <c r="VUN8" s="808"/>
      <c r="VUO8" s="808"/>
      <c r="VUP8" s="808"/>
      <c r="VUQ8" s="808"/>
      <c r="VUR8" s="808"/>
      <c r="VUS8" s="808"/>
      <c r="VUT8" s="808"/>
      <c r="VUU8" s="808"/>
      <c r="VUV8" s="808"/>
      <c r="VUW8" s="808"/>
      <c r="VUX8" s="808"/>
      <c r="VUY8" s="808"/>
      <c r="VUZ8" s="808"/>
      <c r="VVA8" s="808"/>
      <c r="VVB8" s="808"/>
      <c r="VVC8" s="808"/>
      <c r="VVD8" s="808"/>
      <c r="VVE8" s="808"/>
      <c r="VVF8" s="808"/>
      <c r="VVG8" s="808"/>
      <c r="VVH8" s="808"/>
      <c r="VVI8" s="808"/>
      <c r="VVJ8" s="808"/>
      <c r="VVK8" s="808"/>
      <c r="VVL8" s="808"/>
      <c r="VVM8" s="808"/>
      <c r="VVN8" s="808"/>
      <c r="VVO8" s="808"/>
      <c r="VVP8" s="808"/>
      <c r="VVQ8" s="808"/>
      <c r="VVR8" s="808"/>
      <c r="VVS8" s="808"/>
      <c r="VVT8" s="808"/>
      <c r="VVU8" s="808"/>
      <c r="VVV8" s="808"/>
      <c r="VVW8" s="808"/>
      <c r="VVX8" s="808"/>
      <c r="VVY8" s="808"/>
      <c r="VVZ8" s="808"/>
      <c r="VWA8" s="808"/>
      <c r="VWB8" s="808"/>
      <c r="VWC8" s="808"/>
      <c r="VWD8" s="808"/>
      <c r="VWE8" s="808"/>
      <c r="VWF8" s="808"/>
      <c r="VWG8" s="808"/>
      <c r="VWH8" s="808"/>
      <c r="VWI8" s="808"/>
      <c r="VWJ8" s="808"/>
      <c r="VWK8" s="808"/>
      <c r="VWL8" s="808"/>
      <c r="VWM8" s="808"/>
      <c r="VWN8" s="808"/>
      <c r="VWO8" s="808"/>
      <c r="VWP8" s="808"/>
      <c r="VWQ8" s="808"/>
      <c r="VWR8" s="808"/>
      <c r="VWS8" s="808"/>
      <c r="VWT8" s="808"/>
      <c r="VWU8" s="808"/>
      <c r="VWV8" s="808"/>
      <c r="VWW8" s="808"/>
      <c r="VWX8" s="808"/>
      <c r="VWY8" s="808"/>
      <c r="VWZ8" s="808"/>
      <c r="VXA8" s="808"/>
      <c r="VXB8" s="808"/>
      <c r="VXC8" s="808"/>
      <c r="VXD8" s="808"/>
      <c r="VXE8" s="808"/>
      <c r="VXF8" s="808"/>
      <c r="VXG8" s="808"/>
      <c r="VXH8" s="808"/>
      <c r="VXI8" s="808"/>
      <c r="VXJ8" s="808"/>
      <c r="VXK8" s="808"/>
      <c r="VXL8" s="808"/>
      <c r="VXM8" s="808"/>
      <c r="VXN8" s="808"/>
      <c r="VXO8" s="808"/>
      <c r="VXP8" s="808"/>
      <c r="VXQ8" s="808"/>
      <c r="VXR8" s="808"/>
      <c r="VXS8" s="808"/>
      <c r="VXT8" s="808"/>
      <c r="VXU8" s="808"/>
      <c r="VXV8" s="808"/>
      <c r="VXW8" s="808"/>
      <c r="VXX8" s="808"/>
      <c r="VXY8" s="808"/>
      <c r="VXZ8" s="808"/>
      <c r="VYA8" s="808"/>
      <c r="VYB8" s="808"/>
      <c r="VYC8" s="808"/>
      <c r="VYD8" s="808"/>
      <c r="VYE8" s="808"/>
      <c r="VYF8" s="808"/>
      <c r="VYG8" s="808"/>
      <c r="VYH8" s="808"/>
      <c r="VYI8" s="808"/>
      <c r="VYJ8" s="808"/>
      <c r="VYK8" s="808"/>
      <c r="VYL8" s="808"/>
      <c r="VYM8" s="808"/>
      <c r="VYN8" s="808"/>
      <c r="VYO8" s="808"/>
      <c r="VYP8" s="808"/>
      <c r="VYQ8" s="808"/>
      <c r="VYR8" s="808"/>
      <c r="VYS8" s="808"/>
      <c r="VYT8" s="808"/>
      <c r="VYU8" s="808"/>
      <c r="VYV8" s="808"/>
      <c r="VYW8" s="808"/>
      <c r="VYX8" s="808"/>
      <c r="VYY8" s="808"/>
      <c r="VYZ8" s="808"/>
      <c r="VZA8" s="808"/>
      <c r="VZB8" s="808"/>
      <c r="VZC8" s="808"/>
      <c r="VZD8" s="808"/>
      <c r="VZE8" s="808"/>
      <c r="VZF8" s="808"/>
      <c r="VZG8" s="808"/>
      <c r="VZH8" s="808"/>
      <c r="VZI8" s="808"/>
      <c r="VZJ8" s="808"/>
      <c r="VZK8" s="808"/>
      <c r="VZL8" s="808"/>
      <c r="VZM8" s="808"/>
      <c r="VZN8" s="808"/>
      <c r="VZO8" s="808"/>
      <c r="VZP8" s="808"/>
      <c r="VZQ8" s="808"/>
      <c r="VZR8" s="808"/>
      <c r="VZS8" s="808"/>
      <c r="VZT8" s="808"/>
      <c r="VZU8" s="808"/>
      <c r="VZV8" s="808"/>
      <c r="VZW8" s="808"/>
      <c r="VZX8" s="808"/>
      <c r="VZY8" s="808"/>
      <c r="VZZ8" s="808"/>
      <c r="WAA8" s="808"/>
      <c r="WAB8" s="808"/>
      <c r="WAC8" s="808"/>
      <c r="WAD8" s="808"/>
      <c r="WAE8" s="808"/>
      <c r="WAF8" s="808"/>
      <c r="WAG8" s="808"/>
      <c r="WAH8" s="808"/>
      <c r="WAI8" s="808"/>
      <c r="WAJ8" s="808"/>
      <c r="WAK8" s="808"/>
      <c r="WAL8" s="808"/>
      <c r="WAM8" s="808"/>
      <c r="WAN8" s="808"/>
      <c r="WAO8" s="808"/>
      <c r="WAP8" s="808"/>
      <c r="WAQ8" s="808"/>
      <c r="WAR8" s="808"/>
      <c r="WAS8" s="808"/>
      <c r="WAT8" s="808"/>
      <c r="WAU8" s="808"/>
      <c r="WAV8" s="808"/>
      <c r="WAW8" s="808"/>
      <c r="WAX8" s="808"/>
      <c r="WAY8" s="808"/>
      <c r="WAZ8" s="808"/>
      <c r="WBA8" s="808"/>
      <c r="WBB8" s="808"/>
      <c r="WBC8" s="808"/>
      <c r="WBD8" s="808"/>
      <c r="WBE8" s="808"/>
      <c r="WBF8" s="808"/>
      <c r="WBG8" s="808"/>
      <c r="WBH8" s="808"/>
      <c r="WBI8" s="808"/>
      <c r="WBJ8" s="808"/>
      <c r="WBK8" s="808"/>
      <c r="WBL8" s="808"/>
      <c r="WBM8" s="808"/>
      <c r="WBN8" s="808"/>
      <c r="WBO8" s="808"/>
      <c r="WBP8" s="808"/>
      <c r="WBQ8" s="808"/>
      <c r="WBR8" s="808"/>
      <c r="WBS8" s="808"/>
      <c r="WBT8" s="808"/>
      <c r="WBU8" s="808"/>
      <c r="WBV8" s="808"/>
      <c r="WBW8" s="808"/>
      <c r="WBX8" s="808"/>
      <c r="WBY8" s="808"/>
      <c r="WBZ8" s="808"/>
      <c r="WCA8" s="808"/>
      <c r="WCB8" s="808"/>
      <c r="WCC8" s="808"/>
      <c r="WCD8" s="808"/>
      <c r="WCE8" s="808"/>
      <c r="WCF8" s="808"/>
      <c r="WCG8" s="808"/>
      <c r="WCH8" s="808"/>
      <c r="WCI8" s="808"/>
      <c r="WCJ8" s="808"/>
      <c r="WCK8" s="808"/>
      <c r="WCL8" s="808"/>
      <c r="WCM8" s="808"/>
      <c r="WCN8" s="808"/>
      <c r="WCO8" s="808"/>
      <c r="WCP8" s="808"/>
      <c r="WCQ8" s="808"/>
      <c r="WCR8" s="808"/>
      <c r="WCS8" s="808"/>
      <c r="WCT8" s="808"/>
      <c r="WCU8" s="808"/>
      <c r="WCV8" s="808"/>
      <c r="WCW8" s="808"/>
      <c r="WCX8" s="808"/>
      <c r="WCY8" s="808"/>
      <c r="WCZ8" s="808"/>
      <c r="WDA8" s="808"/>
      <c r="WDB8" s="808"/>
      <c r="WDC8" s="808"/>
      <c r="WDD8" s="808"/>
      <c r="WDE8" s="808"/>
      <c r="WDF8" s="808"/>
      <c r="WDG8" s="808"/>
      <c r="WDH8" s="808"/>
      <c r="WDI8" s="808"/>
      <c r="WDJ8" s="808"/>
      <c r="WDK8" s="808"/>
      <c r="WDL8" s="808"/>
      <c r="WDM8" s="808"/>
      <c r="WDN8" s="808"/>
      <c r="WDO8" s="808"/>
      <c r="WDP8" s="808"/>
      <c r="WDQ8" s="808"/>
      <c r="WDR8" s="808"/>
      <c r="WDS8" s="808"/>
      <c r="WDT8" s="808"/>
      <c r="WDU8" s="808"/>
      <c r="WDV8" s="808"/>
      <c r="WDW8" s="808"/>
      <c r="WDX8" s="808"/>
      <c r="WDY8" s="808"/>
      <c r="WDZ8" s="808"/>
      <c r="WEA8" s="808"/>
      <c r="WEB8" s="808"/>
      <c r="WEC8" s="808"/>
      <c r="WED8" s="808"/>
      <c r="WEE8" s="808"/>
      <c r="WEF8" s="808"/>
      <c r="WEG8" s="808"/>
      <c r="WEH8" s="808"/>
      <c r="WEI8" s="808"/>
      <c r="WEJ8" s="808"/>
      <c r="WEK8" s="808"/>
      <c r="WEL8" s="808"/>
      <c r="WEM8" s="808"/>
      <c r="WEN8" s="808"/>
      <c r="WEO8" s="808"/>
      <c r="WEP8" s="808"/>
      <c r="WEQ8" s="808"/>
      <c r="WER8" s="808"/>
      <c r="WES8" s="808"/>
      <c r="WET8" s="808"/>
      <c r="WEU8" s="808"/>
      <c r="WEV8" s="808"/>
      <c r="WEW8" s="808"/>
      <c r="WEX8" s="808"/>
      <c r="WEY8" s="808"/>
      <c r="WEZ8" s="808"/>
      <c r="WFA8" s="808"/>
      <c r="WFB8" s="808"/>
      <c r="WFC8" s="808"/>
      <c r="WFD8" s="808"/>
      <c r="WFE8" s="808"/>
      <c r="WFF8" s="808"/>
      <c r="WFG8" s="808"/>
      <c r="WFH8" s="808"/>
      <c r="WFI8" s="808"/>
      <c r="WFJ8" s="808"/>
      <c r="WFK8" s="808"/>
      <c r="WFL8" s="808"/>
      <c r="WFM8" s="808"/>
      <c r="WFN8" s="808"/>
      <c r="WFO8" s="808"/>
      <c r="WFP8" s="808"/>
      <c r="WFQ8" s="808"/>
      <c r="WFR8" s="808"/>
      <c r="WFS8" s="808"/>
      <c r="WFT8" s="808"/>
      <c r="WFU8" s="808"/>
      <c r="WFV8" s="808"/>
      <c r="WFW8" s="808"/>
      <c r="WFX8" s="808"/>
      <c r="WFY8" s="808"/>
      <c r="WFZ8" s="808"/>
      <c r="WGA8" s="808"/>
      <c r="WGB8" s="808"/>
      <c r="WGC8" s="808"/>
      <c r="WGD8" s="808"/>
      <c r="WGE8" s="808"/>
      <c r="WGF8" s="808"/>
      <c r="WGG8" s="808"/>
      <c r="WGH8" s="808"/>
      <c r="WGI8" s="808"/>
      <c r="WGJ8" s="808"/>
      <c r="WGK8" s="808"/>
      <c r="WGL8" s="808"/>
      <c r="WGM8" s="808"/>
      <c r="WGN8" s="808"/>
      <c r="WGO8" s="808"/>
      <c r="WGP8" s="808"/>
      <c r="WGQ8" s="808"/>
      <c r="WGR8" s="808"/>
      <c r="WGS8" s="808"/>
      <c r="WGT8" s="808"/>
      <c r="WGU8" s="808"/>
      <c r="WGV8" s="808"/>
      <c r="WGW8" s="808"/>
      <c r="WGX8" s="808"/>
      <c r="WGY8" s="808"/>
      <c r="WGZ8" s="808"/>
      <c r="WHA8" s="808"/>
      <c r="WHB8" s="808"/>
      <c r="WHC8" s="808"/>
      <c r="WHD8" s="808"/>
      <c r="WHE8" s="808"/>
      <c r="WHF8" s="808"/>
      <c r="WHG8" s="808"/>
      <c r="WHH8" s="808"/>
      <c r="WHI8" s="808"/>
      <c r="WHJ8" s="808"/>
      <c r="WHK8" s="808"/>
      <c r="WHL8" s="808"/>
      <c r="WHM8" s="808"/>
      <c r="WHN8" s="808"/>
      <c r="WHO8" s="808"/>
      <c r="WHP8" s="808"/>
      <c r="WHQ8" s="808"/>
      <c r="WHR8" s="808"/>
      <c r="WHS8" s="808"/>
      <c r="WHT8" s="808"/>
      <c r="WHU8" s="808"/>
      <c r="WHV8" s="808"/>
      <c r="WHW8" s="808"/>
      <c r="WHX8" s="808"/>
      <c r="WHY8" s="808"/>
      <c r="WHZ8" s="808"/>
      <c r="WIA8" s="808"/>
      <c r="WIB8" s="808"/>
      <c r="WIC8" s="808"/>
      <c r="WID8" s="808"/>
      <c r="WIE8" s="808"/>
      <c r="WIF8" s="808"/>
      <c r="WIG8" s="808"/>
      <c r="WIH8" s="808"/>
      <c r="WII8" s="808"/>
      <c r="WIJ8" s="808"/>
      <c r="WIK8" s="808"/>
      <c r="WIL8" s="808"/>
      <c r="WIM8" s="808"/>
      <c r="WIN8" s="808"/>
      <c r="WIO8" s="808"/>
      <c r="WIP8" s="808"/>
      <c r="WIQ8" s="808"/>
      <c r="WIR8" s="808"/>
      <c r="WIS8" s="808"/>
      <c r="WIT8" s="808"/>
      <c r="WIU8" s="808"/>
      <c r="WIV8" s="808"/>
      <c r="WIW8" s="808"/>
      <c r="WIX8" s="808"/>
      <c r="WIY8" s="808"/>
      <c r="WIZ8" s="808"/>
      <c r="WJA8" s="808"/>
      <c r="WJB8" s="808"/>
      <c r="WJC8" s="808"/>
      <c r="WJD8" s="808"/>
      <c r="WJE8" s="808"/>
      <c r="WJF8" s="808"/>
      <c r="WJG8" s="808"/>
      <c r="WJH8" s="808"/>
      <c r="WJI8" s="808"/>
      <c r="WJJ8" s="808"/>
      <c r="WJK8" s="808"/>
      <c r="WJL8" s="808"/>
      <c r="WJM8" s="808"/>
      <c r="WJN8" s="808"/>
      <c r="WJO8" s="808"/>
      <c r="WJP8" s="808"/>
      <c r="WJQ8" s="808"/>
      <c r="WJR8" s="808"/>
      <c r="WJS8" s="808"/>
      <c r="WJT8" s="808"/>
      <c r="WJU8" s="808"/>
      <c r="WJV8" s="808"/>
      <c r="WJW8" s="808"/>
      <c r="WJX8" s="808"/>
      <c r="WJY8" s="808"/>
      <c r="WJZ8" s="808"/>
      <c r="WKA8" s="808"/>
      <c r="WKB8" s="808"/>
      <c r="WKC8" s="808"/>
      <c r="WKD8" s="808"/>
      <c r="WKE8" s="808"/>
      <c r="WKF8" s="808"/>
      <c r="WKG8" s="808"/>
      <c r="WKH8" s="808"/>
      <c r="WKI8" s="808"/>
      <c r="WKJ8" s="808"/>
      <c r="WKK8" s="808"/>
      <c r="WKL8" s="808"/>
      <c r="WKM8" s="808"/>
      <c r="WKN8" s="808"/>
      <c r="WKO8" s="808"/>
      <c r="WKP8" s="808"/>
      <c r="WKQ8" s="808"/>
      <c r="WKR8" s="808"/>
      <c r="WKS8" s="808"/>
      <c r="WKT8" s="808"/>
      <c r="WKU8" s="808"/>
      <c r="WKV8" s="808"/>
      <c r="WKW8" s="808"/>
      <c r="WKX8" s="808"/>
      <c r="WKY8" s="808"/>
      <c r="WKZ8" s="808"/>
      <c r="WLA8" s="808"/>
      <c r="WLB8" s="808"/>
      <c r="WLC8" s="808"/>
      <c r="WLD8" s="808"/>
      <c r="WLE8" s="808"/>
      <c r="WLF8" s="808"/>
      <c r="WLG8" s="808"/>
      <c r="WLH8" s="808"/>
      <c r="WLI8" s="808"/>
      <c r="WLJ8" s="808"/>
      <c r="WLK8" s="808"/>
      <c r="WLL8" s="808"/>
      <c r="WLM8" s="808"/>
      <c r="WLN8" s="808"/>
      <c r="WLO8" s="808"/>
      <c r="WLP8" s="808"/>
      <c r="WLQ8" s="808"/>
      <c r="WLR8" s="808"/>
      <c r="WLS8" s="808"/>
      <c r="WLT8" s="808"/>
      <c r="WLU8" s="808"/>
      <c r="WLV8" s="808"/>
      <c r="WLW8" s="808"/>
      <c r="WLX8" s="808"/>
      <c r="WLY8" s="808"/>
      <c r="WLZ8" s="808"/>
      <c r="WMA8" s="808"/>
      <c r="WMB8" s="808"/>
      <c r="WMC8" s="808"/>
      <c r="WMD8" s="808"/>
      <c r="WME8" s="808"/>
      <c r="WMF8" s="808"/>
      <c r="WMG8" s="808"/>
      <c r="WMH8" s="808"/>
      <c r="WMI8" s="808"/>
      <c r="WMJ8" s="808"/>
      <c r="WMK8" s="808"/>
      <c r="WML8" s="808"/>
      <c r="WMM8" s="808"/>
      <c r="WMN8" s="808"/>
      <c r="WMO8" s="808"/>
      <c r="WMP8" s="808"/>
      <c r="WMQ8" s="808"/>
      <c r="WMR8" s="808"/>
      <c r="WMS8" s="808"/>
      <c r="WMT8" s="808"/>
      <c r="WMU8" s="808"/>
      <c r="WMV8" s="808"/>
      <c r="WMW8" s="808"/>
      <c r="WMX8" s="808"/>
      <c r="WMY8" s="808"/>
      <c r="WMZ8" s="808"/>
      <c r="WNA8" s="808"/>
      <c r="WNB8" s="808"/>
      <c r="WNC8" s="808"/>
      <c r="WND8" s="808"/>
      <c r="WNE8" s="808"/>
      <c r="WNF8" s="808"/>
      <c r="WNG8" s="808"/>
      <c r="WNH8" s="808"/>
      <c r="WNI8" s="808"/>
      <c r="WNJ8" s="808"/>
      <c r="WNK8" s="808"/>
      <c r="WNL8" s="808"/>
      <c r="WNM8" s="808"/>
      <c r="WNN8" s="808"/>
      <c r="WNO8" s="808"/>
      <c r="WNP8" s="808"/>
      <c r="WNQ8" s="808"/>
      <c r="WNR8" s="808"/>
      <c r="WNS8" s="808"/>
      <c r="WNT8" s="808"/>
      <c r="WNU8" s="808"/>
      <c r="WNV8" s="808"/>
      <c r="WNW8" s="808"/>
      <c r="WNX8" s="808"/>
      <c r="WNY8" s="808"/>
      <c r="WNZ8" s="808"/>
      <c r="WOA8" s="808"/>
      <c r="WOB8" s="808"/>
      <c r="WOC8" s="808"/>
      <c r="WOD8" s="808"/>
      <c r="WOE8" s="808"/>
      <c r="WOF8" s="808"/>
      <c r="WOG8" s="808"/>
      <c r="WOH8" s="808"/>
      <c r="WOI8" s="808"/>
      <c r="WOJ8" s="808"/>
      <c r="WOK8" s="808"/>
      <c r="WOL8" s="808"/>
      <c r="WOM8" s="808"/>
      <c r="WON8" s="808"/>
      <c r="WOO8" s="808"/>
      <c r="WOP8" s="808"/>
      <c r="WOQ8" s="808"/>
      <c r="WOR8" s="808"/>
      <c r="WOS8" s="808"/>
      <c r="WOT8" s="808"/>
      <c r="WOU8" s="808"/>
      <c r="WOV8" s="808"/>
      <c r="WOW8" s="808"/>
      <c r="WOX8" s="808"/>
      <c r="WOY8" s="808"/>
      <c r="WOZ8" s="808"/>
      <c r="WPA8" s="808"/>
      <c r="WPB8" s="808"/>
      <c r="WPC8" s="808"/>
      <c r="WPD8" s="808"/>
      <c r="WPE8" s="808"/>
      <c r="WPF8" s="808"/>
      <c r="WPG8" s="808"/>
      <c r="WPH8" s="808"/>
      <c r="WPI8" s="808"/>
      <c r="WPJ8" s="808"/>
      <c r="WPK8" s="808"/>
      <c r="WPL8" s="808"/>
      <c r="WPM8" s="808"/>
      <c r="WPN8" s="808"/>
      <c r="WPO8" s="808"/>
      <c r="WPP8" s="808"/>
      <c r="WPQ8" s="808"/>
      <c r="WPR8" s="808"/>
      <c r="WPS8" s="808"/>
      <c r="WPT8" s="808"/>
      <c r="WPU8" s="808"/>
      <c r="WPV8" s="808"/>
      <c r="WPW8" s="808"/>
      <c r="WPX8" s="808"/>
      <c r="WPY8" s="808"/>
      <c r="WPZ8" s="808"/>
      <c r="WQA8" s="808"/>
      <c r="WQB8" s="808"/>
      <c r="WQC8" s="808"/>
      <c r="WQD8" s="808"/>
      <c r="WQE8" s="808"/>
      <c r="WQF8" s="808"/>
      <c r="WQG8" s="808"/>
      <c r="WQH8" s="808"/>
      <c r="WQI8" s="808"/>
      <c r="WQJ8" s="808"/>
      <c r="WQK8" s="808"/>
      <c r="WQL8" s="808"/>
      <c r="WQM8" s="808"/>
      <c r="WQN8" s="808"/>
      <c r="WQO8" s="808"/>
      <c r="WQP8" s="808"/>
      <c r="WQQ8" s="808"/>
      <c r="WQR8" s="808"/>
      <c r="WQS8" s="808"/>
      <c r="WQT8" s="808"/>
      <c r="WQU8" s="808"/>
      <c r="WQV8" s="808"/>
      <c r="WQW8" s="808"/>
      <c r="WQX8" s="808"/>
      <c r="WQY8" s="808"/>
      <c r="WQZ8" s="808"/>
      <c r="WRA8" s="808"/>
      <c r="WRB8" s="808"/>
      <c r="WRC8" s="808"/>
      <c r="WRD8" s="808"/>
      <c r="WRE8" s="808"/>
      <c r="WRF8" s="808"/>
      <c r="WRG8" s="808"/>
      <c r="WRH8" s="808"/>
      <c r="WRI8" s="808"/>
      <c r="WRJ8" s="808"/>
      <c r="WRK8" s="808"/>
      <c r="WRL8" s="808"/>
      <c r="WRM8" s="808"/>
      <c r="WRN8" s="808"/>
      <c r="WRO8" s="808"/>
      <c r="WRP8" s="808"/>
      <c r="WRQ8" s="808"/>
      <c r="WRR8" s="808"/>
      <c r="WRS8" s="808"/>
      <c r="WRT8" s="808"/>
      <c r="WRU8" s="808"/>
      <c r="WRV8" s="808"/>
      <c r="WRW8" s="808"/>
      <c r="WRX8" s="808"/>
      <c r="WRY8" s="808"/>
      <c r="WRZ8" s="808"/>
      <c r="WSA8" s="808"/>
      <c r="WSB8" s="808"/>
      <c r="WSC8" s="808"/>
      <c r="WSD8" s="808"/>
      <c r="WSE8" s="808"/>
      <c r="WSF8" s="808"/>
      <c r="WSG8" s="808"/>
      <c r="WSH8" s="808"/>
      <c r="WSI8" s="808"/>
      <c r="WSJ8" s="808"/>
      <c r="WSK8" s="808"/>
      <c r="WSL8" s="808"/>
      <c r="WSM8" s="808"/>
      <c r="WSN8" s="808"/>
      <c r="WSO8" s="808"/>
      <c r="WSP8" s="808"/>
      <c r="WSQ8" s="808"/>
      <c r="WSR8" s="808"/>
      <c r="WSS8" s="808"/>
      <c r="WST8" s="808"/>
      <c r="WSU8" s="808"/>
      <c r="WSV8" s="808"/>
      <c r="WSW8" s="808"/>
      <c r="WSX8" s="808"/>
      <c r="WSY8" s="808"/>
      <c r="WSZ8" s="808"/>
      <c r="WTA8" s="808"/>
      <c r="WTB8" s="808"/>
      <c r="WTC8" s="808"/>
      <c r="WTD8" s="808"/>
      <c r="WTE8" s="808"/>
      <c r="WTF8" s="808"/>
      <c r="WTG8" s="808"/>
      <c r="WTH8" s="808"/>
      <c r="WTI8" s="808"/>
      <c r="WTJ8" s="808"/>
      <c r="WTK8" s="808"/>
      <c r="WTL8" s="808"/>
      <c r="WTM8" s="808"/>
      <c r="WTN8" s="808"/>
      <c r="WTO8" s="808"/>
      <c r="WTP8" s="808"/>
      <c r="WTQ8" s="808"/>
      <c r="WTR8" s="808"/>
      <c r="WTS8" s="808"/>
      <c r="WTT8" s="808"/>
      <c r="WTU8" s="808"/>
      <c r="WTV8" s="808"/>
      <c r="WTW8" s="808"/>
      <c r="WTX8" s="808"/>
      <c r="WTY8" s="808"/>
      <c r="WTZ8" s="808"/>
      <c r="WUA8" s="808"/>
      <c r="WUB8" s="808"/>
      <c r="WUC8" s="808"/>
      <c r="WUD8" s="808"/>
      <c r="WUE8" s="808"/>
      <c r="WUF8" s="808"/>
      <c r="WUG8" s="808"/>
      <c r="WUH8" s="808"/>
      <c r="WUI8" s="808"/>
      <c r="WUJ8" s="808"/>
      <c r="WUK8" s="808"/>
      <c r="WUL8" s="808"/>
      <c r="WUM8" s="808"/>
      <c r="WUN8" s="808"/>
      <c r="WUO8" s="808"/>
      <c r="WUP8" s="808"/>
      <c r="WUQ8" s="808"/>
      <c r="WUR8" s="808"/>
      <c r="WUS8" s="808"/>
      <c r="WUT8" s="808"/>
      <c r="WUU8" s="808"/>
      <c r="WUV8" s="808"/>
      <c r="WUW8" s="808"/>
      <c r="WUX8" s="808"/>
      <c r="WUY8" s="808"/>
      <c r="WUZ8" s="808"/>
      <c r="WVA8" s="808"/>
      <c r="WVB8" s="808"/>
      <c r="WVC8" s="808"/>
      <c r="WVD8" s="808"/>
      <c r="WVE8" s="808"/>
      <c r="WVF8" s="808"/>
      <c r="WVG8" s="808"/>
      <c r="WVH8" s="808"/>
      <c r="WVI8" s="808"/>
      <c r="WVJ8" s="808"/>
      <c r="WVK8" s="808"/>
      <c r="WVL8" s="808"/>
      <c r="WVM8" s="808"/>
      <c r="WVN8" s="808"/>
      <c r="WVO8" s="808"/>
      <c r="WVP8" s="808"/>
      <c r="WVQ8" s="808"/>
      <c r="WVR8" s="808"/>
      <c r="WVS8" s="808"/>
      <c r="WVT8" s="808"/>
      <c r="WVU8" s="808"/>
      <c r="WVV8" s="808"/>
      <c r="WVW8" s="808"/>
      <c r="WVX8" s="808"/>
      <c r="WVY8" s="808"/>
      <c r="WVZ8" s="808"/>
      <c r="WWA8" s="808"/>
      <c r="WWB8" s="808"/>
      <c r="WWC8" s="808"/>
      <c r="WWD8" s="808"/>
      <c r="WWE8" s="808"/>
      <c r="WWF8" s="808"/>
      <c r="WWG8" s="808"/>
      <c r="WWH8" s="808"/>
      <c r="WWI8" s="808"/>
      <c r="WWJ8" s="808"/>
      <c r="WWK8" s="808"/>
      <c r="WWL8" s="808"/>
      <c r="WWM8" s="808"/>
      <c r="WWN8" s="808"/>
      <c r="WWO8" s="808"/>
      <c r="WWP8" s="808"/>
      <c r="WWQ8" s="808"/>
      <c r="WWR8" s="808"/>
      <c r="WWS8" s="808"/>
      <c r="WWT8" s="808"/>
      <c r="WWU8" s="808"/>
      <c r="WWV8" s="808"/>
      <c r="WWW8" s="808"/>
      <c r="WWX8" s="808"/>
      <c r="WWY8" s="808"/>
      <c r="WWZ8" s="808"/>
      <c r="WXA8" s="808"/>
      <c r="WXB8" s="808"/>
      <c r="WXC8" s="808"/>
      <c r="WXD8" s="808"/>
      <c r="WXE8" s="808"/>
      <c r="WXF8" s="808"/>
      <c r="WXG8" s="808"/>
      <c r="WXH8" s="808"/>
      <c r="WXI8" s="808"/>
      <c r="WXJ8" s="808"/>
      <c r="WXK8" s="808"/>
      <c r="WXL8" s="808"/>
      <c r="WXM8" s="808"/>
      <c r="WXN8" s="808"/>
      <c r="WXO8" s="808"/>
      <c r="WXP8" s="808"/>
      <c r="WXQ8" s="808"/>
      <c r="WXR8" s="808"/>
      <c r="WXS8" s="808"/>
      <c r="WXT8" s="808"/>
      <c r="WXU8" s="808"/>
      <c r="WXV8" s="808"/>
      <c r="WXW8" s="808"/>
      <c r="WXX8" s="808"/>
      <c r="WXY8" s="808"/>
      <c r="WXZ8" s="808"/>
      <c r="WYA8" s="808"/>
      <c r="WYB8" s="808"/>
      <c r="WYC8" s="808"/>
      <c r="WYD8" s="808"/>
      <c r="WYE8" s="808"/>
      <c r="WYF8" s="808"/>
      <c r="WYG8" s="808"/>
      <c r="WYH8" s="808"/>
      <c r="WYI8" s="808"/>
      <c r="WYJ8" s="808"/>
      <c r="WYK8" s="808"/>
      <c r="WYL8" s="808"/>
      <c r="WYM8" s="808"/>
      <c r="WYN8" s="808"/>
      <c r="WYO8" s="808"/>
      <c r="WYP8" s="808"/>
      <c r="WYQ8" s="808"/>
      <c r="WYR8" s="808"/>
      <c r="WYS8" s="808"/>
      <c r="WYT8" s="808"/>
      <c r="WYU8" s="808"/>
      <c r="WYV8" s="808"/>
      <c r="WYW8" s="808"/>
      <c r="WYX8" s="808"/>
      <c r="WYY8" s="808"/>
      <c r="WYZ8" s="808"/>
      <c r="WZA8" s="808"/>
      <c r="WZB8" s="808"/>
      <c r="WZC8" s="808"/>
      <c r="WZD8" s="808"/>
      <c r="WZE8" s="808"/>
      <c r="WZF8" s="808"/>
      <c r="WZG8" s="808"/>
      <c r="WZH8" s="808"/>
      <c r="WZI8" s="808"/>
      <c r="WZJ8" s="808"/>
      <c r="WZK8" s="808"/>
      <c r="WZL8" s="808"/>
      <c r="WZM8" s="808"/>
      <c r="WZN8" s="808"/>
      <c r="WZO8" s="808"/>
      <c r="WZP8" s="808"/>
      <c r="WZQ8" s="808"/>
      <c r="WZR8" s="808"/>
      <c r="WZS8" s="808"/>
      <c r="WZT8" s="808"/>
      <c r="WZU8" s="808"/>
      <c r="WZV8" s="808"/>
      <c r="WZW8" s="808"/>
      <c r="WZX8" s="808"/>
      <c r="WZY8" s="808"/>
      <c r="WZZ8" s="808"/>
      <c r="XAA8" s="808"/>
      <c r="XAB8" s="808"/>
      <c r="XAC8" s="808"/>
      <c r="XAD8" s="808"/>
      <c r="XAE8" s="808"/>
      <c r="XAF8" s="808"/>
      <c r="XAG8" s="808"/>
      <c r="XAH8" s="808"/>
      <c r="XAI8" s="808"/>
      <c r="XAJ8" s="808"/>
      <c r="XAK8" s="808"/>
      <c r="XAL8" s="808"/>
      <c r="XAM8" s="808"/>
      <c r="XAN8" s="808"/>
      <c r="XAO8" s="808"/>
      <c r="XAP8" s="808"/>
      <c r="XAQ8" s="808"/>
      <c r="XAR8" s="808"/>
      <c r="XAS8" s="808"/>
      <c r="XAT8" s="808"/>
      <c r="XAU8" s="808"/>
      <c r="XAV8" s="808"/>
      <c r="XAW8" s="808"/>
      <c r="XAX8" s="808"/>
      <c r="XAY8" s="808"/>
      <c r="XAZ8" s="808"/>
      <c r="XBA8" s="808"/>
      <c r="XBB8" s="808"/>
      <c r="XBC8" s="808"/>
      <c r="XBD8" s="808"/>
      <c r="XBE8" s="808"/>
      <c r="XBF8" s="808"/>
      <c r="XBG8" s="808"/>
      <c r="XBH8" s="808"/>
      <c r="XBI8" s="808"/>
      <c r="XBJ8" s="808"/>
      <c r="XBK8" s="808"/>
      <c r="XBL8" s="808"/>
      <c r="XBM8" s="808"/>
      <c r="XBN8" s="808"/>
      <c r="XBO8" s="808"/>
      <c r="XBP8" s="808"/>
      <c r="XBQ8" s="808"/>
      <c r="XBR8" s="808"/>
      <c r="XBS8" s="808"/>
      <c r="XBT8" s="808"/>
      <c r="XBU8" s="808"/>
      <c r="XBV8" s="808"/>
      <c r="XBW8" s="808"/>
      <c r="XBX8" s="808"/>
      <c r="XBY8" s="808"/>
      <c r="XBZ8" s="808"/>
      <c r="XCA8" s="808"/>
      <c r="XCB8" s="808"/>
      <c r="XCC8" s="808"/>
      <c r="XCD8" s="808"/>
      <c r="XCE8" s="808"/>
      <c r="XCF8" s="808"/>
      <c r="XCG8" s="808"/>
      <c r="XCH8" s="808"/>
      <c r="XCI8" s="808"/>
      <c r="XCJ8" s="808"/>
      <c r="XCK8" s="808"/>
      <c r="XCL8" s="808"/>
      <c r="XCM8" s="808"/>
      <c r="XCN8" s="808"/>
      <c r="XCO8" s="808"/>
      <c r="XCP8" s="808"/>
      <c r="XCQ8" s="808"/>
      <c r="XCR8" s="808"/>
      <c r="XCS8" s="808"/>
      <c r="XCT8" s="808"/>
      <c r="XCU8" s="808"/>
      <c r="XCV8" s="808"/>
      <c r="XCW8" s="808"/>
      <c r="XCX8" s="808"/>
      <c r="XCY8" s="808"/>
      <c r="XCZ8" s="808"/>
      <c r="XDA8" s="808"/>
      <c r="XDB8" s="808"/>
      <c r="XDC8" s="808"/>
      <c r="XDD8" s="808"/>
      <c r="XDE8" s="808"/>
      <c r="XDF8" s="808"/>
      <c r="XDG8" s="808"/>
      <c r="XDH8" s="808"/>
      <c r="XDI8" s="808"/>
      <c r="XDJ8" s="808"/>
      <c r="XDK8" s="808"/>
      <c r="XDL8" s="808"/>
      <c r="XDM8" s="808"/>
      <c r="XDN8" s="808"/>
      <c r="XDO8" s="808"/>
      <c r="XDP8" s="808"/>
      <c r="XDQ8" s="808"/>
      <c r="XDR8" s="808"/>
      <c r="XDS8" s="808"/>
      <c r="XDT8" s="808"/>
      <c r="XDU8" s="808"/>
      <c r="XDV8" s="808"/>
      <c r="XDW8" s="808"/>
      <c r="XDX8" s="808"/>
      <c r="XDY8" s="808"/>
      <c r="XDZ8" s="808"/>
      <c r="XEA8" s="808"/>
      <c r="XEB8" s="808"/>
      <c r="XEC8" s="808"/>
      <c r="XED8" s="808"/>
      <c r="XEE8" s="808"/>
      <c r="XEF8" s="808"/>
      <c r="XEG8" s="808"/>
      <c r="XEH8" s="808"/>
      <c r="XEI8" s="808"/>
      <c r="XEJ8" s="808"/>
      <c r="XEK8" s="808"/>
      <c r="XEL8" s="808"/>
      <c r="XEM8" s="808"/>
      <c r="XEN8" s="808"/>
      <c r="XEO8" s="808"/>
      <c r="XEP8" s="808"/>
      <c r="XEQ8" s="808"/>
      <c r="XER8" s="808"/>
      <c r="XES8" s="808"/>
      <c r="XET8" s="808"/>
      <c r="XEU8" s="808"/>
      <c r="XEV8" s="808"/>
      <c r="XEW8" s="808"/>
      <c r="XEX8" s="808"/>
      <c r="XEY8" s="808"/>
      <c r="XEZ8" s="808"/>
      <c r="XFA8" s="808"/>
      <c r="XFB8" s="808"/>
      <c r="XFC8" s="808"/>
      <c r="XFD8" s="808"/>
    </row>
    <row r="9" spans="2:16384" ht="18.75" customHeight="1" x14ac:dyDescent="0.25">
      <c r="B9" s="919" t="s">
        <v>3705</v>
      </c>
      <c r="C9" s="921"/>
      <c r="D9" s="921"/>
      <c r="E9" s="921"/>
      <c r="F9" s="921"/>
      <c r="G9" s="921">
        <v>1</v>
      </c>
      <c r="H9" s="215"/>
      <c r="I9" s="808"/>
      <c r="J9" s="808"/>
      <c r="K9" s="808"/>
      <c r="L9" s="808"/>
      <c r="M9" s="808"/>
      <c r="N9" s="808"/>
      <c r="O9" s="808"/>
      <c r="P9" s="808"/>
      <c r="Q9" s="808"/>
      <c r="R9" s="808"/>
      <c r="S9" s="808"/>
      <c r="T9" s="808"/>
      <c r="U9" s="808"/>
      <c r="V9" s="808"/>
      <c r="W9" s="808"/>
      <c r="X9" s="808"/>
      <c r="Y9" s="808"/>
      <c r="Z9" s="808"/>
      <c r="AA9" s="808"/>
      <c r="AB9" s="808"/>
      <c r="AC9" s="808"/>
      <c r="AD9" s="808"/>
      <c r="AE9" s="808"/>
      <c r="AF9" s="808"/>
      <c r="AG9" s="808"/>
      <c r="AH9" s="808"/>
      <c r="AI9" s="808"/>
      <c r="AJ9" s="808"/>
      <c r="AK9" s="808"/>
      <c r="AL9" s="808"/>
      <c r="AM9" s="808"/>
      <c r="AN9" s="808"/>
      <c r="AO9" s="808"/>
      <c r="AP9" s="808"/>
      <c r="AQ9" s="808"/>
      <c r="AR9" s="808"/>
      <c r="AS9" s="808"/>
      <c r="AT9" s="808"/>
      <c r="AU9" s="808"/>
      <c r="AV9" s="808"/>
      <c r="AW9" s="808"/>
      <c r="AX9" s="808"/>
      <c r="AY9" s="808"/>
      <c r="AZ9" s="808"/>
      <c r="BA9" s="808"/>
      <c r="BB9" s="808"/>
      <c r="BC9" s="808"/>
      <c r="BD9" s="808"/>
      <c r="BE9" s="808"/>
      <c r="BF9" s="808"/>
      <c r="BG9" s="808"/>
      <c r="BH9" s="808"/>
      <c r="BI9" s="808"/>
      <c r="BJ9" s="808"/>
      <c r="BK9" s="808"/>
      <c r="BL9" s="808"/>
      <c r="BM9" s="808"/>
      <c r="BN9" s="808"/>
      <c r="BO9" s="808"/>
      <c r="BP9" s="808"/>
      <c r="BQ9" s="808"/>
      <c r="BR9" s="808"/>
      <c r="BS9" s="808"/>
      <c r="BT9" s="808"/>
      <c r="BU9" s="808"/>
      <c r="BV9" s="808"/>
      <c r="BW9" s="808"/>
      <c r="BX9" s="808"/>
      <c r="BY9" s="808"/>
      <c r="BZ9" s="808"/>
      <c r="CA9" s="808"/>
      <c r="CB9" s="808"/>
      <c r="CC9" s="808"/>
      <c r="CD9" s="808"/>
      <c r="CE9" s="808"/>
      <c r="CF9" s="808"/>
      <c r="CG9" s="808"/>
      <c r="CH9" s="808"/>
      <c r="CI9" s="808"/>
      <c r="CJ9" s="808"/>
      <c r="CK9" s="808"/>
      <c r="CL9" s="808"/>
      <c r="CM9" s="808"/>
      <c r="CN9" s="808"/>
      <c r="CO9" s="808"/>
      <c r="CP9" s="808"/>
      <c r="CQ9" s="808"/>
      <c r="CR9" s="808"/>
      <c r="CS9" s="808"/>
      <c r="CT9" s="808"/>
      <c r="CU9" s="808"/>
      <c r="CV9" s="808"/>
      <c r="CW9" s="808"/>
      <c r="CX9" s="808"/>
      <c r="CY9" s="808"/>
      <c r="CZ9" s="808"/>
      <c r="DA9" s="808"/>
      <c r="DB9" s="808"/>
      <c r="DC9" s="808"/>
      <c r="DD9" s="808"/>
      <c r="DE9" s="808"/>
      <c r="DF9" s="808"/>
      <c r="DG9" s="808"/>
      <c r="DH9" s="808"/>
      <c r="DI9" s="808"/>
      <c r="DJ9" s="808"/>
      <c r="DK9" s="808"/>
      <c r="DL9" s="808"/>
      <c r="DM9" s="808"/>
      <c r="DN9" s="808"/>
      <c r="DO9" s="808"/>
      <c r="DP9" s="808"/>
      <c r="DQ9" s="808"/>
      <c r="DR9" s="808"/>
      <c r="DS9" s="808"/>
      <c r="DT9" s="808"/>
      <c r="DU9" s="808"/>
      <c r="DV9" s="808"/>
      <c r="DW9" s="808"/>
      <c r="DX9" s="808"/>
      <c r="DY9" s="808"/>
      <c r="DZ9" s="808"/>
      <c r="EA9" s="808"/>
      <c r="EB9" s="808"/>
      <c r="EC9" s="808"/>
      <c r="ED9" s="808"/>
      <c r="EE9" s="808"/>
      <c r="EF9" s="808"/>
      <c r="EG9" s="808"/>
      <c r="EH9" s="808"/>
      <c r="EI9" s="808"/>
      <c r="EJ9" s="808"/>
      <c r="EK9" s="808"/>
      <c r="EL9" s="808"/>
      <c r="EM9" s="808"/>
      <c r="EN9" s="808"/>
      <c r="EO9" s="808"/>
      <c r="EP9" s="808"/>
      <c r="EQ9" s="808"/>
      <c r="ER9" s="808"/>
      <c r="ES9" s="808"/>
      <c r="ET9" s="808"/>
      <c r="EU9" s="808"/>
      <c r="EV9" s="808"/>
      <c r="EW9" s="808"/>
      <c r="EX9" s="808"/>
      <c r="EY9" s="808"/>
      <c r="EZ9" s="808"/>
      <c r="FA9" s="808"/>
      <c r="FB9" s="808"/>
      <c r="FC9" s="808"/>
      <c r="FD9" s="808"/>
      <c r="FE9" s="808"/>
      <c r="FF9" s="808"/>
      <c r="FG9" s="808"/>
      <c r="FH9" s="808"/>
      <c r="FI9" s="808"/>
      <c r="FJ9" s="808"/>
      <c r="FK9" s="808"/>
      <c r="FL9" s="808"/>
      <c r="FM9" s="808"/>
      <c r="FN9" s="808"/>
      <c r="FO9" s="808"/>
      <c r="FP9" s="808"/>
      <c r="FQ9" s="808"/>
      <c r="FR9" s="808"/>
      <c r="FS9" s="808"/>
      <c r="FT9" s="808"/>
      <c r="FU9" s="808"/>
      <c r="FV9" s="808"/>
      <c r="FW9" s="808"/>
      <c r="FX9" s="808"/>
      <c r="FY9" s="808"/>
      <c r="FZ9" s="808"/>
      <c r="GA9" s="808"/>
      <c r="GB9" s="808"/>
      <c r="GC9" s="808"/>
      <c r="GD9" s="808"/>
      <c r="GE9" s="808"/>
      <c r="GF9" s="808"/>
      <c r="GG9" s="808"/>
      <c r="GH9" s="808"/>
      <c r="GI9" s="808"/>
      <c r="GJ9" s="808"/>
      <c r="GK9" s="808"/>
      <c r="GL9" s="808"/>
      <c r="GM9" s="808"/>
      <c r="GN9" s="808"/>
      <c r="GO9" s="808"/>
      <c r="GP9" s="808"/>
      <c r="GQ9" s="808"/>
      <c r="GR9" s="808"/>
      <c r="GS9" s="808"/>
      <c r="GT9" s="808"/>
      <c r="GU9" s="808"/>
      <c r="GV9" s="808"/>
      <c r="GW9" s="808"/>
      <c r="GX9" s="808"/>
      <c r="GY9" s="808"/>
      <c r="GZ9" s="808"/>
      <c r="HA9" s="808"/>
      <c r="HB9" s="808"/>
      <c r="HC9" s="808"/>
      <c r="HD9" s="808"/>
      <c r="HE9" s="808"/>
      <c r="HF9" s="808"/>
      <c r="HG9" s="808"/>
      <c r="HH9" s="808"/>
      <c r="HI9" s="808"/>
      <c r="HJ9" s="808"/>
      <c r="HK9" s="808"/>
      <c r="HL9" s="808"/>
      <c r="HM9" s="808"/>
      <c r="HN9" s="808"/>
      <c r="HO9" s="808"/>
      <c r="HP9" s="808"/>
      <c r="HQ9" s="808"/>
      <c r="HR9" s="808"/>
      <c r="HS9" s="808"/>
      <c r="HT9" s="808"/>
      <c r="HU9" s="808"/>
      <c r="HV9" s="808"/>
      <c r="HW9" s="808"/>
      <c r="HX9" s="808"/>
      <c r="HY9" s="808"/>
      <c r="HZ9" s="808"/>
      <c r="IA9" s="808"/>
      <c r="IB9" s="808"/>
      <c r="IC9" s="808"/>
      <c r="ID9" s="808"/>
      <c r="IE9" s="808"/>
      <c r="IF9" s="808"/>
      <c r="IG9" s="808"/>
      <c r="IH9" s="808"/>
      <c r="II9" s="808"/>
      <c r="IJ9" s="808"/>
      <c r="IK9" s="808"/>
      <c r="IL9" s="808"/>
      <c r="IM9" s="808"/>
      <c r="IN9" s="808"/>
      <c r="IO9" s="808"/>
      <c r="IP9" s="808"/>
      <c r="IQ9" s="808"/>
      <c r="IR9" s="808"/>
      <c r="IS9" s="808"/>
      <c r="IT9" s="808"/>
      <c r="IU9" s="808"/>
      <c r="IV9" s="808"/>
      <c r="IW9" s="808"/>
      <c r="IX9" s="808"/>
      <c r="IY9" s="808"/>
      <c r="IZ9" s="808"/>
      <c r="JA9" s="808"/>
      <c r="JB9" s="808"/>
      <c r="JC9" s="808"/>
      <c r="JD9" s="808"/>
      <c r="JE9" s="808"/>
      <c r="JF9" s="808"/>
      <c r="JG9" s="808"/>
      <c r="JH9" s="808"/>
      <c r="JI9" s="808"/>
      <c r="JJ9" s="808"/>
      <c r="JK9" s="808"/>
      <c r="JL9" s="808"/>
      <c r="JM9" s="808"/>
      <c r="JN9" s="808"/>
      <c r="JO9" s="808"/>
      <c r="JP9" s="808"/>
      <c r="JQ9" s="808"/>
      <c r="JR9" s="808"/>
      <c r="JS9" s="808"/>
      <c r="JT9" s="808"/>
      <c r="JU9" s="808"/>
      <c r="JV9" s="808"/>
      <c r="JW9" s="808"/>
      <c r="JX9" s="808"/>
      <c r="JY9" s="808"/>
      <c r="JZ9" s="808"/>
      <c r="KA9" s="808"/>
      <c r="KB9" s="808"/>
      <c r="KC9" s="808"/>
      <c r="KD9" s="808"/>
      <c r="KE9" s="808"/>
      <c r="KF9" s="808"/>
      <c r="KG9" s="808"/>
      <c r="KH9" s="808"/>
      <c r="KI9" s="808"/>
      <c r="KJ9" s="808"/>
      <c r="KK9" s="808"/>
      <c r="KL9" s="808"/>
      <c r="KM9" s="808"/>
      <c r="KN9" s="808"/>
      <c r="KO9" s="808"/>
      <c r="KP9" s="808"/>
      <c r="KQ9" s="808"/>
      <c r="KR9" s="808"/>
      <c r="KS9" s="808"/>
      <c r="KT9" s="808"/>
      <c r="KU9" s="808"/>
      <c r="KV9" s="808"/>
      <c r="KW9" s="808"/>
      <c r="KX9" s="808"/>
      <c r="KY9" s="808"/>
      <c r="KZ9" s="808"/>
      <c r="LA9" s="808"/>
      <c r="LB9" s="808"/>
      <c r="LC9" s="808"/>
      <c r="LD9" s="808"/>
      <c r="LE9" s="808"/>
      <c r="LF9" s="808"/>
      <c r="LG9" s="808"/>
      <c r="LH9" s="808"/>
      <c r="LI9" s="808"/>
      <c r="LJ9" s="808"/>
      <c r="LK9" s="808"/>
      <c r="LL9" s="808"/>
      <c r="LM9" s="808"/>
      <c r="LN9" s="808"/>
      <c r="LO9" s="808"/>
      <c r="LP9" s="808"/>
      <c r="LQ9" s="808"/>
      <c r="LR9" s="808"/>
      <c r="LS9" s="808"/>
      <c r="LT9" s="808"/>
      <c r="LU9" s="808"/>
      <c r="LV9" s="808"/>
      <c r="LW9" s="808"/>
      <c r="LX9" s="808"/>
      <c r="LY9" s="808"/>
      <c r="LZ9" s="808"/>
      <c r="MA9" s="808"/>
      <c r="MB9" s="808"/>
      <c r="MC9" s="808"/>
      <c r="MD9" s="808"/>
      <c r="ME9" s="808"/>
      <c r="MF9" s="808"/>
      <c r="MG9" s="808"/>
      <c r="MH9" s="808"/>
      <c r="MI9" s="808"/>
      <c r="MJ9" s="808"/>
      <c r="MK9" s="808"/>
      <c r="ML9" s="808"/>
      <c r="MM9" s="808"/>
      <c r="MN9" s="808"/>
      <c r="MO9" s="808"/>
      <c r="MP9" s="808"/>
      <c r="MQ9" s="808"/>
      <c r="MR9" s="808"/>
      <c r="MS9" s="808"/>
      <c r="MT9" s="808"/>
      <c r="MU9" s="808"/>
      <c r="MV9" s="808"/>
      <c r="MW9" s="808"/>
      <c r="MX9" s="808"/>
      <c r="MY9" s="808"/>
      <c r="MZ9" s="808"/>
      <c r="NA9" s="808"/>
      <c r="NB9" s="808"/>
      <c r="NC9" s="808"/>
      <c r="ND9" s="808"/>
      <c r="NE9" s="808"/>
      <c r="NF9" s="808"/>
      <c r="NG9" s="808"/>
      <c r="NH9" s="808"/>
      <c r="NI9" s="808"/>
      <c r="NJ9" s="808"/>
      <c r="NK9" s="808"/>
      <c r="NL9" s="808"/>
      <c r="NM9" s="808"/>
      <c r="NN9" s="808"/>
      <c r="NO9" s="808"/>
      <c r="NP9" s="808"/>
      <c r="NQ9" s="808"/>
      <c r="NR9" s="808"/>
      <c r="NS9" s="808"/>
      <c r="NT9" s="808"/>
      <c r="NU9" s="808"/>
      <c r="NV9" s="808"/>
      <c r="NW9" s="808"/>
      <c r="NX9" s="808"/>
      <c r="NY9" s="808"/>
      <c r="NZ9" s="808"/>
      <c r="OA9" s="808"/>
      <c r="OB9" s="808"/>
      <c r="OC9" s="808"/>
      <c r="OD9" s="808"/>
      <c r="OE9" s="808"/>
      <c r="OF9" s="808"/>
      <c r="OG9" s="808"/>
      <c r="OH9" s="808"/>
      <c r="OI9" s="808"/>
      <c r="OJ9" s="808"/>
      <c r="OK9" s="808"/>
      <c r="OL9" s="808"/>
      <c r="OM9" s="808"/>
      <c r="ON9" s="808"/>
      <c r="OO9" s="808"/>
      <c r="OP9" s="808"/>
      <c r="OQ9" s="808"/>
      <c r="OR9" s="808"/>
      <c r="OS9" s="808"/>
      <c r="OT9" s="808"/>
      <c r="OU9" s="808"/>
      <c r="OV9" s="808"/>
      <c r="OW9" s="808"/>
      <c r="OX9" s="808"/>
      <c r="OY9" s="808"/>
      <c r="OZ9" s="808"/>
      <c r="PA9" s="808"/>
      <c r="PB9" s="808"/>
      <c r="PC9" s="808"/>
      <c r="PD9" s="808"/>
      <c r="PE9" s="808"/>
      <c r="PF9" s="808"/>
      <c r="PG9" s="808"/>
      <c r="PH9" s="808"/>
      <c r="PI9" s="808"/>
      <c r="PJ9" s="808"/>
      <c r="PK9" s="808"/>
      <c r="PL9" s="808"/>
      <c r="PM9" s="808"/>
      <c r="PN9" s="808"/>
      <c r="PO9" s="808"/>
      <c r="PP9" s="808"/>
      <c r="PQ9" s="808"/>
      <c r="PR9" s="808"/>
      <c r="PS9" s="808"/>
      <c r="PT9" s="808"/>
      <c r="PU9" s="808"/>
      <c r="PV9" s="808"/>
      <c r="PW9" s="808"/>
      <c r="PX9" s="808"/>
      <c r="PY9" s="808"/>
      <c r="PZ9" s="808"/>
      <c r="QA9" s="808"/>
      <c r="QB9" s="808"/>
      <c r="QC9" s="808"/>
      <c r="QD9" s="808"/>
      <c r="QE9" s="808"/>
      <c r="QF9" s="808"/>
      <c r="QG9" s="808"/>
      <c r="QH9" s="808"/>
      <c r="QI9" s="808"/>
      <c r="QJ9" s="808"/>
      <c r="QK9" s="808"/>
      <c r="QL9" s="808"/>
      <c r="QM9" s="808"/>
      <c r="QN9" s="808"/>
      <c r="QO9" s="808"/>
      <c r="QP9" s="808"/>
      <c r="QQ9" s="808"/>
      <c r="QR9" s="808"/>
      <c r="QS9" s="808"/>
      <c r="QT9" s="808"/>
      <c r="QU9" s="808"/>
      <c r="QV9" s="808"/>
      <c r="QW9" s="808"/>
      <c r="QX9" s="808"/>
      <c r="QY9" s="808"/>
      <c r="QZ9" s="808"/>
      <c r="RA9" s="808"/>
      <c r="RB9" s="808"/>
      <c r="RC9" s="808"/>
      <c r="RD9" s="808"/>
      <c r="RE9" s="808"/>
      <c r="RF9" s="808"/>
      <c r="RG9" s="808"/>
      <c r="RH9" s="808"/>
      <c r="RI9" s="808"/>
      <c r="RJ9" s="808"/>
      <c r="RK9" s="808"/>
      <c r="RL9" s="808"/>
      <c r="RM9" s="808"/>
      <c r="RN9" s="808"/>
      <c r="RO9" s="808"/>
      <c r="RP9" s="808"/>
      <c r="RQ9" s="808"/>
      <c r="RR9" s="808"/>
      <c r="RS9" s="808"/>
      <c r="RT9" s="808"/>
      <c r="RU9" s="808"/>
      <c r="RV9" s="808"/>
      <c r="RW9" s="808"/>
      <c r="RX9" s="808"/>
      <c r="RY9" s="808"/>
      <c r="RZ9" s="808"/>
      <c r="SA9" s="808"/>
      <c r="SB9" s="808"/>
      <c r="SC9" s="808"/>
      <c r="SD9" s="808"/>
      <c r="SE9" s="808"/>
      <c r="SF9" s="808"/>
      <c r="SG9" s="808"/>
      <c r="SH9" s="808"/>
      <c r="SI9" s="808"/>
      <c r="SJ9" s="808"/>
      <c r="SK9" s="808"/>
      <c r="SL9" s="808"/>
      <c r="SM9" s="808"/>
      <c r="SN9" s="808"/>
      <c r="SO9" s="808"/>
      <c r="SP9" s="808"/>
      <c r="SQ9" s="808"/>
      <c r="SR9" s="808"/>
      <c r="SS9" s="808"/>
      <c r="ST9" s="808"/>
      <c r="SU9" s="808"/>
      <c r="SV9" s="808"/>
      <c r="SW9" s="808"/>
      <c r="SX9" s="808"/>
      <c r="SY9" s="808"/>
      <c r="SZ9" s="808"/>
      <c r="TA9" s="808"/>
      <c r="TB9" s="808"/>
      <c r="TC9" s="808"/>
      <c r="TD9" s="808"/>
      <c r="TE9" s="808"/>
      <c r="TF9" s="808"/>
      <c r="TG9" s="808"/>
      <c r="TH9" s="808"/>
      <c r="TI9" s="808"/>
      <c r="TJ9" s="808"/>
      <c r="TK9" s="808"/>
      <c r="TL9" s="808"/>
      <c r="TM9" s="808"/>
      <c r="TN9" s="808"/>
      <c r="TO9" s="808"/>
      <c r="TP9" s="808"/>
      <c r="TQ9" s="808"/>
      <c r="TR9" s="808"/>
      <c r="TS9" s="808"/>
      <c r="TT9" s="808"/>
      <c r="TU9" s="808"/>
      <c r="TV9" s="808"/>
      <c r="TW9" s="808"/>
      <c r="TX9" s="808"/>
      <c r="TY9" s="808"/>
      <c r="TZ9" s="808"/>
      <c r="UA9" s="808"/>
      <c r="UB9" s="808"/>
      <c r="UC9" s="808"/>
      <c r="UD9" s="808"/>
      <c r="UE9" s="808"/>
      <c r="UF9" s="808"/>
      <c r="UG9" s="808"/>
      <c r="UH9" s="808"/>
      <c r="UI9" s="808"/>
      <c r="UJ9" s="808"/>
      <c r="UK9" s="808"/>
      <c r="UL9" s="808"/>
      <c r="UM9" s="808"/>
      <c r="UN9" s="808"/>
      <c r="UO9" s="808"/>
      <c r="UP9" s="808"/>
      <c r="UQ9" s="808"/>
      <c r="UR9" s="808"/>
      <c r="US9" s="808"/>
      <c r="UT9" s="808"/>
      <c r="UU9" s="808"/>
      <c r="UV9" s="808"/>
      <c r="UW9" s="808"/>
      <c r="UX9" s="808"/>
      <c r="UY9" s="808"/>
      <c r="UZ9" s="808"/>
      <c r="VA9" s="808"/>
      <c r="VB9" s="808"/>
      <c r="VC9" s="808"/>
      <c r="VD9" s="808"/>
      <c r="VE9" s="808"/>
      <c r="VF9" s="808"/>
      <c r="VG9" s="808"/>
      <c r="VH9" s="808"/>
      <c r="VI9" s="808"/>
      <c r="VJ9" s="808"/>
      <c r="VK9" s="808"/>
      <c r="VL9" s="808"/>
      <c r="VM9" s="808"/>
      <c r="VN9" s="808"/>
      <c r="VO9" s="808"/>
      <c r="VP9" s="808"/>
      <c r="VQ9" s="808"/>
      <c r="VR9" s="808"/>
      <c r="VS9" s="808"/>
      <c r="VT9" s="808"/>
      <c r="VU9" s="808"/>
      <c r="VV9" s="808"/>
      <c r="VW9" s="808"/>
      <c r="VX9" s="808"/>
      <c r="VY9" s="808"/>
      <c r="VZ9" s="808"/>
      <c r="WA9" s="808"/>
      <c r="WB9" s="808"/>
      <c r="WC9" s="808"/>
      <c r="WD9" s="808"/>
      <c r="WE9" s="808"/>
      <c r="WF9" s="808"/>
      <c r="WG9" s="808"/>
      <c r="WH9" s="808"/>
      <c r="WI9" s="808"/>
      <c r="WJ9" s="808"/>
      <c r="WK9" s="808"/>
      <c r="WL9" s="808"/>
      <c r="WM9" s="808"/>
      <c r="WN9" s="808"/>
      <c r="WO9" s="808"/>
      <c r="WP9" s="808"/>
      <c r="WQ9" s="808"/>
      <c r="WR9" s="808"/>
      <c r="WS9" s="808"/>
      <c r="WT9" s="808"/>
      <c r="WU9" s="808"/>
      <c r="WV9" s="808"/>
      <c r="WW9" s="808"/>
      <c r="WX9" s="808"/>
      <c r="WY9" s="808"/>
      <c r="WZ9" s="808"/>
      <c r="XA9" s="808"/>
      <c r="XB9" s="808"/>
      <c r="XC9" s="808"/>
      <c r="XD9" s="808"/>
      <c r="XE9" s="808"/>
      <c r="XF9" s="808"/>
      <c r="XG9" s="808"/>
      <c r="XH9" s="808"/>
      <c r="XI9" s="808"/>
      <c r="XJ9" s="808"/>
      <c r="XK9" s="808"/>
      <c r="XL9" s="808"/>
      <c r="XM9" s="808"/>
      <c r="XN9" s="808"/>
      <c r="XO9" s="808"/>
      <c r="XP9" s="808"/>
      <c r="XQ9" s="808"/>
      <c r="XR9" s="808"/>
      <c r="XS9" s="808"/>
      <c r="XT9" s="808"/>
      <c r="XU9" s="808"/>
      <c r="XV9" s="808"/>
      <c r="XW9" s="808"/>
      <c r="XX9" s="808"/>
      <c r="XY9" s="808"/>
      <c r="XZ9" s="808"/>
      <c r="YA9" s="808"/>
      <c r="YB9" s="808"/>
      <c r="YC9" s="808"/>
      <c r="YD9" s="808"/>
      <c r="YE9" s="808"/>
      <c r="YF9" s="808"/>
      <c r="YG9" s="808"/>
      <c r="YH9" s="808"/>
      <c r="YI9" s="808"/>
      <c r="YJ9" s="808"/>
      <c r="YK9" s="808"/>
      <c r="YL9" s="808"/>
      <c r="YM9" s="808"/>
      <c r="YN9" s="808"/>
      <c r="YO9" s="808"/>
      <c r="YP9" s="808"/>
      <c r="YQ9" s="808"/>
      <c r="YR9" s="808"/>
      <c r="YS9" s="808"/>
      <c r="YT9" s="808"/>
      <c r="YU9" s="808"/>
      <c r="YV9" s="808"/>
      <c r="YW9" s="808"/>
      <c r="YX9" s="808"/>
      <c r="YY9" s="808"/>
      <c r="YZ9" s="808"/>
      <c r="ZA9" s="808"/>
      <c r="ZB9" s="808"/>
      <c r="ZC9" s="808"/>
      <c r="ZD9" s="808"/>
      <c r="ZE9" s="808"/>
      <c r="ZF9" s="808"/>
      <c r="ZG9" s="808"/>
      <c r="ZH9" s="808"/>
      <c r="ZI9" s="808"/>
      <c r="ZJ9" s="808"/>
      <c r="ZK9" s="808"/>
      <c r="ZL9" s="808"/>
      <c r="ZM9" s="808"/>
      <c r="ZN9" s="808"/>
      <c r="ZO9" s="808"/>
      <c r="ZP9" s="808"/>
      <c r="ZQ9" s="808"/>
      <c r="ZR9" s="808"/>
      <c r="ZS9" s="808"/>
      <c r="ZT9" s="808"/>
      <c r="ZU9" s="808"/>
      <c r="ZV9" s="808"/>
      <c r="ZW9" s="808"/>
      <c r="ZX9" s="808"/>
      <c r="ZY9" s="808"/>
      <c r="ZZ9" s="808"/>
      <c r="AAA9" s="808"/>
      <c r="AAB9" s="808"/>
      <c r="AAC9" s="808"/>
      <c r="AAD9" s="808"/>
      <c r="AAE9" s="808"/>
      <c r="AAF9" s="808"/>
      <c r="AAG9" s="808"/>
      <c r="AAH9" s="808"/>
      <c r="AAI9" s="808"/>
      <c r="AAJ9" s="808"/>
      <c r="AAK9" s="808"/>
      <c r="AAL9" s="808"/>
      <c r="AAM9" s="808"/>
      <c r="AAN9" s="808"/>
      <c r="AAO9" s="808"/>
      <c r="AAP9" s="808"/>
      <c r="AAQ9" s="808"/>
      <c r="AAR9" s="808"/>
      <c r="AAS9" s="808"/>
      <c r="AAT9" s="808"/>
      <c r="AAU9" s="808"/>
      <c r="AAV9" s="808"/>
      <c r="AAW9" s="808"/>
      <c r="AAX9" s="808"/>
      <c r="AAY9" s="808"/>
      <c r="AAZ9" s="808"/>
      <c r="ABA9" s="808"/>
      <c r="ABB9" s="808"/>
      <c r="ABC9" s="808"/>
      <c r="ABD9" s="808"/>
      <c r="ABE9" s="808"/>
      <c r="ABF9" s="808"/>
      <c r="ABG9" s="808"/>
      <c r="ABH9" s="808"/>
      <c r="ABI9" s="808"/>
      <c r="ABJ9" s="808"/>
      <c r="ABK9" s="808"/>
      <c r="ABL9" s="808"/>
      <c r="ABM9" s="808"/>
      <c r="ABN9" s="808"/>
      <c r="ABO9" s="808"/>
      <c r="ABP9" s="808"/>
      <c r="ABQ9" s="808"/>
      <c r="ABR9" s="808"/>
      <c r="ABS9" s="808"/>
      <c r="ABT9" s="808"/>
      <c r="ABU9" s="808"/>
      <c r="ABV9" s="808"/>
      <c r="ABW9" s="808"/>
      <c r="ABX9" s="808"/>
      <c r="ABY9" s="808"/>
      <c r="ABZ9" s="808"/>
      <c r="ACA9" s="808"/>
      <c r="ACB9" s="808"/>
      <c r="ACC9" s="808"/>
      <c r="ACD9" s="808"/>
      <c r="ACE9" s="808"/>
      <c r="ACF9" s="808"/>
      <c r="ACG9" s="808"/>
      <c r="ACH9" s="808"/>
      <c r="ACI9" s="808"/>
      <c r="ACJ9" s="808"/>
      <c r="ACK9" s="808"/>
      <c r="ACL9" s="808"/>
      <c r="ACM9" s="808"/>
      <c r="ACN9" s="808"/>
      <c r="ACO9" s="808"/>
      <c r="ACP9" s="808"/>
      <c r="ACQ9" s="808"/>
      <c r="ACR9" s="808"/>
      <c r="ACS9" s="808"/>
      <c r="ACT9" s="808"/>
      <c r="ACU9" s="808"/>
      <c r="ACV9" s="808"/>
      <c r="ACW9" s="808"/>
      <c r="ACX9" s="808"/>
      <c r="ACY9" s="808"/>
      <c r="ACZ9" s="808"/>
      <c r="ADA9" s="808"/>
      <c r="ADB9" s="808"/>
      <c r="ADC9" s="808"/>
      <c r="ADD9" s="808"/>
      <c r="ADE9" s="808"/>
      <c r="ADF9" s="808"/>
      <c r="ADG9" s="808"/>
      <c r="ADH9" s="808"/>
      <c r="ADI9" s="808"/>
      <c r="ADJ9" s="808"/>
      <c r="ADK9" s="808"/>
      <c r="ADL9" s="808"/>
      <c r="ADM9" s="808"/>
      <c r="ADN9" s="808"/>
      <c r="ADO9" s="808"/>
      <c r="ADP9" s="808"/>
      <c r="ADQ9" s="808"/>
      <c r="ADR9" s="808"/>
      <c r="ADS9" s="808"/>
      <c r="ADT9" s="808"/>
      <c r="ADU9" s="808"/>
      <c r="ADV9" s="808"/>
      <c r="ADW9" s="808"/>
      <c r="ADX9" s="808"/>
      <c r="ADY9" s="808"/>
      <c r="ADZ9" s="808"/>
      <c r="AEA9" s="808"/>
      <c r="AEB9" s="808"/>
      <c r="AEC9" s="808"/>
      <c r="AED9" s="808"/>
      <c r="AEE9" s="808"/>
      <c r="AEF9" s="808"/>
      <c r="AEG9" s="808"/>
      <c r="AEH9" s="808"/>
      <c r="AEI9" s="808"/>
      <c r="AEJ9" s="808"/>
      <c r="AEK9" s="808"/>
      <c r="AEL9" s="808"/>
      <c r="AEM9" s="808"/>
      <c r="AEN9" s="808"/>
      <c r="AEO9" s="808"/>
      <c r="AEP9" s="808"/>
      <c r="AEQ9" s="808"/>
      <c r="AER9" s="808"/>
      <c r="AES9" s="808"/>
      <c r="AET9" s="808"/>
      <c r="AEU9" s="808"/>
      <c r="AEV9" s="808"/>
      <c r="AEW9" s="808"/>
      <c r="AEX9" s="808"/>
      <c r="AEY9" s="808"/>
      <c r="AEZ9" s="808"/>
      <c r="AFA9" s="808"/>
      <c r="AFB9" s="808"/>
      <c r="AFC9" s="808"/>
      <c r="AFD9" s="808"/>
      <c r="AFE9" s="808"/>
      <c r="AFF9" s="808"/>
      <c r="AFG9" s="808"/>
      <c r="AFH9" s="808"/>
      <c r="AFI9" s="808"/>
      <c r="AFJ9" s="808"/>
      <c r="AFK9" s="808"/>
      <c r="AFL9" s="808"/>
      <c r="AFM9" s="808"/>
      <c r="AFN9" s="808"/>
      <c r="AFO9" s="808"/>
      <c r="AFP9" s="808"/>
      <c r="AFQ9" s="808"/>
      <c r="AFR9" s="808"/>
      <c r="AFS9" s="808"/>
      <c r="AFT9" s="808"/>
      <c r="AFU9" s="808"/>
      <c r="AFV9" s="808"/>
      <c r="AFW9" s="808"/>
      <c r="AFX9" s="808"/>
      <c r="AFY9" s="808"/>
      <c r="AFZ9" s="808"/>
      <c r="AGA9" s="808"/>
      <c r="AGB9" s="808"/>
      <c r="AGC9" s="808"/>
      <c r="AGD9" s="808"/>
      <c r="AGE9" s="808"/>
      <c r="AGF9" s="808"/>
      <c r="AGG9" s="808"/>
      <c r="AGH9" s="808"/>
      <c r="AGI9" s="808"/>
      <c r="AGJ9" s="808"/>
      <c r="AGK9" s="808"/>
      <c r="AGL9" s="808"/>
      <c r="AGM9" s="808"/>
      <c r="AGN9" s="808"/>
      <c r="AGO9" s="808"/>
      <c r="AGP9" s="808"/>
      <c r="AGQ9" s="808"/>
      <c r="AGR9" s="808"/>
      <c r="AGS9" s="808"/>
      <c r="AGT9" s="808"/>
      <c r="AGU9" s="808"/>
      <c r="AGV9" s="808"/>
      <c r="AGW9" s="808"/>
      <c r="AGX9" s="808"/>
      <c r="AGY9" s="808"/>
      <c r="AGZ9" s="808"/>
      <c r="AHA9" s="808"/>
      <c r="AHB9" s="808"/>
      <c r="AHC9" s="808"/>
      <c r="AHD9" s="808"/>
      <c r="AHE9" s="808"/>
      <c r="AHF9" s="808"/>
      <c r="AHG9" s="808"/>
      <c r="AHH9" s="808"/>
      <c r="AHI9" s="808"/>
      <c r="AHJ9" s="808"/>
      <c r="AHK9" s="808"/>
      <c r="AHL9" s="808"/>
      <c r="AHM9" s="808"/>
      <c r="AHN9" s="808"/>
      <c r="AHO9" s="808"/>
      <c r="AHP9" s="808"/>
      <c r="AHQ9" s="808"/>
      <c r="AHR9" s="808"/>
      <c r="AHS9" s="808"/>
      <c r="AHT9" s="808"/>
      <c r="AHU9" s="808"/>
      <c r="AHV9" s="808"/>
      <c r="AHW9" s="808"/>
      <c r="AHX9" s="808"/>
      <c r="AHY9" s="808"/>
      <c r="AHZ9" s="808"/>
      <c r="AIA9" s="808"/>
      <c r="AIB9" s="808"/>
      <c r="AIC9" s="808"/>
      <c r="AID9" s="808"/>
      <c r="AIE9" s="808"/>
      <c r="AIF9" s="808"/>
      <c r="AIG9" s="808"/>
      <c r="AIH9" s="808"/>
      <c r="AII9" s="808"/>
      <c r="AIJ9" s="808"/>
      <c r="AIK9" s="808"/>
      <c r="AIL9" s="808"/>
      <c r="AIM9" s="808"/>
      <c r="AIN9" s="808"/>
      <c r="AIO9" s="808"/>
      <c r="AIP9" s="808"/>
      <c r="AIQ9" s="808"/>
      <c r="AIR9" s="808"/>
      <c r="AIS9" s="808"/>
      <c r="AIT9" s="808"/>
      <c r="AIU9" s="808"/>
      <c r="AIV9" s="808"/>
      <c r="AIW9" s="808"/>
      <c r="AIX9" s="808"/>
      <c r="AIY9" s="808"/>
      <c r="AIZ9" s="808"/>
      <c r="AJA9" s="808"/>
      <c r="AJB9" s="808"/>
      <c r="AJC9" s="808"/>
      <c r="AJD9" s="808"/>
      <c r="AJE9" s="808"/>
      <c r="AJF9" s="808"/>
      <c r="AJG9" s="808"/>
      <c r="AJH9" s="808"/>
      <c r="AJI9" s="808"/>
      <c r="AJJ9" s="808"/>
      <c r="AJK9" s="808"/>
      <c r="AJL9" s="808"/>
      <c r="AJM9" s="808"/>
      <c r="AJN9" s="808"/>
      <c r="AJO9" s="808"/>
      <c r="AJP9" s="808"/>
      <c r="AJQ9" s="808"/>
      <c r="AJR9" s="808"/>
      <c r="AJS9" s="808"/>
      <c r="AJT9" s="808"/>
      <c r="AJU9" s="808"/>
      <c r="AJV9" s="808"/>
      <c r="AJW9" s="808"/>
      <c r="AJX9" s="808"/>
      <c r="AJY9" s="808"/>
      <c r="AJZ9" s="808"/>
      <c r="AKA9" s="808"/>
      <c r="AKB9" s="808"/>
      <c r="AKC9" s="808"/>
      <c r="AKD9" s="808"/>
      <c r="AKE9" s="808"/>
      <c r="AKF9" s="808"/>
      <c r="AKG9" s="808"/>
      <c r="AKH9" s="808"/>
      <c r="AKI9" s="808"/>
      <c r="AKJ9" s="808"/>
      <c r="AKK9" s="808"/>
      <c r="AKL9" s="808"/>
      <c r="AKM9" s="808"/>
      <c r="AKN9" s="808"/>
      <c r="AKO9" s="808"/>
      <c r="AKP9" s="808"/>
      <c r="AKQ9" s="808"/>
      <c r="AKR9" s="808"/>
      <c r="AKS9" s="808"/>
      <c r="AKT9" s="808"/>
      <c r="AKU9" s="808"/>
      <c r="AKV9" s="808"/>
      <c r="AKW9" s="808"/>
      <c r="AKX9" s="808"/>
      <c r="AKY9" s="808"/>
      <c r="AKZ9" s="808"/>
      <c r="ALA9" s="808"/>
      <c r="ALB9" s="808"/>
      <c r="ALC9" s="808"/>
      <c r="ALD9" s="808"/>
      <c r="ALE9" s="808"/>
      <c r="ALF9" s="808"/>
      <c r="ALG9" s="808"/>
      <c r="ALH9" s="808"/>
      <c r="ALI9" s="808"/>
      <c r="ALJ9" s="808"/>
      <c r="ALK9" s="808"/>
      <c r="ALL9" s="808"/>
      <c r="ALM9" s="808"/>
      <c r="ALN9" s="808"/>
      <c r="ALO9" s="808"/>
      <c r="ALP9" s="808"/>
      <c r="ALQ9" s="808"/>
      <c r="ALR9" s="808"/>
      <c r="ALS9" s="808"/>
      <c r="ALT9" s="808"/>
      <c r="ALU9" s="808"/>
      <c r="ALV9" s="808"/>
      <c r="ALW9" s="808"/>
      <c r="ALX9" s="808"/>
      <c r="ALY9" s="808"/>
      <c r="ALZ9" s="808"/>
      <c r="AMA9" s="808"/>
      <c r="AMB9" s="808"/>
      <c r="AMC9" s="808"/>
      <c r="AMD9" s="808"/>
      <c r="AME9" s="808"/>
      <c r="AMF9" s="808"/>
      <c r="AMG9" s="808"/>
      <c r="AMH9" s="808"/>
      <c r="AMI9" s="808"/>
      <c r="AMJ9" s="808"/>
      <c r="AMK9" s="808"/>
      <c r="AML9" s="808"/>
      <c r="AMM9" s="808"/>
      <c r="AMN9" s="808"/>
      <c r="AMO9" s="808"/>
      <c r="AMP9" s="808"/>
      <c r="AMQ9" s="808"/>
      <c r="AMR9" s="808"/>
      <c r="AMS9" s="808"/>
      <c r="AMT9" s="808"/>
      <c r="AMU9" s="808"/>
      <c r="AMV9" s="808"/>
      <c r="AMW9" s="808"/>
      <c r="AMX9" s="808"/>
      <c r="AMY9" s="808"/>
      <c r="AMZ9" s="808"/>
      <c r="ANA9" s="808"/>
      <c r="ANB9" s="808"/>
      <c r="ANC9" s="808"/>
      <c r="AND9" s="808"/>
      <c r="ANE9" s="808"/>
      <c r="ANF9" s="808"/>
      <c r="ANG9" s="808"/>
      <c r="ANH9" s="808"/>
      <c r="ANI9" s="808"/>
      <c r="ANJ9" s="808"/>
      <c r="ANK9" s="808"/>
      <c r="ANL9" s="808"/>
      <c r="ANM9" s="808"/>
      <c r="ANN9" s="808"/>
      <c r="ANO9" s="808"/>
      <c r="ANP9" s="808"/>
      <c r="ANQ9" s="808"/>
      <c r="ANR9" s="808"/>
      <c r="ANS9" s="808"/>
      <c r="ANT9" s="808"/>
      <c r="ANU9" s="808"/>
      <c r="ANV9" s="808"/>
      <c r="ANW9" s="808"/>
      <c r="ANX9" s="808"/>
      <c r="ANY9" s="808"/>
      <c r="ANZ9" s="808"/>
      <c r="AOA9" s="808"/>
      <c r="AOB9" s="808"/>
      <c r="AOC9" s="808"/>
      <c r="AOD9" s="808"/>
      <c r="AOE9" s="808"/>
      <c r="AOF9" s="808"/>
      <c r="AOG9" s="808"/>
      <c r="AOH9" s="808"/>
      <c r="AOI9" s="808"/>
      <c r="AOJ9" s="808"/>
      <c r="AOK9" s="808"/>
      <c r="AOL9" s="808"/>
      <c r="AOM9" s="808"/>
      <c r="AON9" s="808"/>
      <c r="AOO9" s="808"/>
      <c r="AOP9" s="808"/>
      <c r="AOQ9" s="808"/>
      <c r="AOR9" s="808"/>
      <c r="AOS9" s="808"/>
      <c r="AOT9" s="808"/>
      <c r="AOU9" s="808"/>
      <c r="AOV9" s="808"/>
      <c r="AOW9" s="808"/>
      <c r="AOX9" s="808"/>
      <c r="AOY9" s="808"/>
      <c r="AOZ9" s="808"/>
      <c r="APA9" s="808"/>
      <c r="APB9" s="808"/>
      <c r="APC9" s="808"/>
      <c r="APD9" s="808"/>
      <c r="APE9" s="808"/>
      <c r="APF9" s="808"/>
      <c r="APG9" s="808"/>
      <c r="APH9" s="808"/>
      <c r="API9" s="808"/>
      <c r="APJ9" s="808"/>
      <c r="APK9" s="808"/>
      <c r="APL9" s="808"/>
      <c r="APM9" s="808"/>
      <c r="APN9" s="808"/>
      <c r="APO9" s="808"/>
      <c r="APP9" s="808"/>
      <c r="APQ9" s="808"/>
      <c r="APR9" s="808"/>
      <c r="APS9" s="808"/>
      <c r="APT9" s="808"/>
      <c r="APU9" s="808"/>
      <c r="APV9" s="808"/>
      <c r="APW9" s="808"/>
      <c r="APX9" s="808"/>
      <c r="APY9" s="808"/>
      <c r="APZ9" s="808"/>
      <c r="AQA9" s="808"/>
      <c r="AQB9" s="808"/>
      <c r="AQC9" s="808"/>
      <c r="AQD9" s="808"/>
      <c r="AQE9" s="808"/>
      <c r="AQF9" s="808"/>
      <c r="AQG9" s="808"/>
      <c r="AQH9" s="808"/>
      <c r="AQI9" s="808"/>
      <c r="AQJ9" s="808"/>
      <c r="AQK9" s="808"/>
      <c r="AQL9" s="808"/>
      <c r="AQM9" s="808"/>
      <c r="AQN9" s="808"/>
      <c r="AQO9" s="808"/>
      <c r="AQP9" s="808"/>
      <c r="AQQ9" s="808"/>
      <c r="AQR9" s="808"/>
      <c r="AQS9" s="808"/>
      <c r="AQT9" s="808"/>
      <c r="AQU9" s="808"/>
      <c r="AQV9" s="808"/>
      <c r="AQW9" s="808"/>
      <c r="AQX9" s="808"/>
      <c r="AQY9" s="808"/>
      <c r="AQZ9" s="808"/>
      <c r="ARA9" s="808"/>
      <c r="ARB9" s="808"/>
      <c r="ARC9" s="808"/>
      <c r="ARD9" s="808"/>
      <c r="ARE9" s="808"/>
      <c r="ARF9" s="808"/>
      <c r="ARG9" s="808"/>
      <c r="ARH9" s="808"/>
      <c r="ARI9" s="808"/>
      <c r="ARJ9" s="808"/>
      <c r="ARK9" s="808"/>
      <c r="ARL9" s="808"/>
      <c r="ARM9" s="808"/>
      <c r="ARN9" s="808"/>
      <c r="ARO9" s="808"/>
      <c r="ARP9" s="808"/>
      <c r="ARQ9" s="808"/>
      <c r="ARR9" s="808"/>
      <c r="ARS9" s="808"/>
      <c r="ART9" s="808"/>
      <c r="ARU9" s="808"/>
      <c r="ARV9" s="808"/>
      <c r="ARW9" s="808"/>
      <c r="ARX9" s="808"/>
      <c r="ARY9" s="808"/>
      <c r="ARZ9" s="808"/>
      <c r="ASA9" s="808"/>
      <c r="ASB9" s="808"/>
      <c r="ASC9" s="808"/>
      <c r="ASD9" s="808"/>
      <c r="ASE9" s="808"/>
      <c r="ASF9" s="808"/>
      <c r="ASG9" s="808"/>
      <c r="ASH9" s="808"/>
      <c r="ASI9" s="808"/>
      <c r="ASJ9" s="808"/>
      <c r="ASK9" s="808"/>
      <c r="ASL9" s="808"/>
      <c r="ASM9" s="808"/>
      <c r="ASN9" s="808"/>
      <c r="ASO9" s="808"/>
      <c r="ASP9" s="808"/>
      <c r="ASQ9" s="808"/>
      <c r="ASR9" s="808"/>
      <c r="ASS9" s="808"/>
      <c r="AST9" s="808"/>
      <c r="ASU9" s="808"/>
      <c r="ASV9" s="808"/>
      <c r="ASW9" s="808"/>
      <c r="ASX9" s="808"/>
      <c r="ASY9" s="808"/>
      <c r="ASZ9" s="808"/>
      <c r="ATA9" s="808"/>
      <c r="ATB9" s="808"/>
      <c r="ATC9" s="808"/>
      <c r="ATD9" s="808"/>
      <c r="ATE9" s="808"/>
      <c r="ATF9" s="808"/>
      <c r="ATG9" s="808"/>
      <c r="ATH9" s="808"/>
      <c r="ATI9" s="808"/>
      <c r="ATJ9" s="808"/>
      <c r="ATK9" s="808"/>
      <c r="ATL9" s="808"/>
      <c r="ATM9" s="808"/>
      <c r="ATN9" s="808"/>
      <c r="ATO9" s="808"/>
      <c r="ATP9" s="808"/>
      <c r="ATQ9" s="808"/>
      <c r="ATR9" s="808"/>
      <c r="ATS9" s="808"/>
      <c r="ATT9" s="808"/>
      <c r="ATU9" s="808"/>
      <c r="ATV9" s="808"/>
      <c r="ATW9" s="808"/>
      <c r="ATX9" s="808"/>
      <c r="ATY9" s="808"/>
      <c r="ATZ9" s="808"/>
      <c r="AUA9" s="808"/>
      <c r="AUB9" s="808"/>
      <c r="AUC9" s="808"/>
      <c r="AUD9" s="808"/>
      <c r="AUE9" s="808"/>
      <c r="AUF9" s="808"/>
      <c r="AUG9" s="808"/>
      <c r="AUH9" s="808"/>
      <c r="AUI9" s="808"/>
      <c r="AUJ9" s="808"/>
      <c r="AUK9" s="808"/>
      <c r="AUL9" s="808"/>
      <c r="AUM9" s="808"/>
      <c r="AUN9" s="808"/>
      <c r="AUO9" s="808"/>
      <c r="AUP9" s="808"/>
      <c r="AUQ9" s="808"/>
      <c r="AUR9" s="808"/>
      <c r="AUS9" s="808"/>
      <c r="AUT9" s="808"/>
      <c r="AUU9" s="808"/>
      <c r="AUV9" s="808"/>
      <c r="AUW9" s="808"/>
      <c r="AUX9" s="808"/>
      <c r="AUY9" s="808"/>
      <c r="AUZ9" s="808"/>
      <c r="AVA9" s="808"/>
      <c r="AVB9" s="808"/>
      <c r="AVC9" s="808"/>
      <c r="AVD9" s="808"/>
      <c r="AVE9" s="808"/>
      <c r="AVF9" s="808"/>
      <c r="AVG9" s="808"/>
      <c r="AVH9" s="808"/>
      <c r="AVI9" s="808"/>
      <c r="AVJ9" s="808"/>
      <c r="AVK9" s="808"/>
      <c r="AVL9" s="808"/>
      <c r="AVM9" s="808"/>
      <c r="AVN9" s="808"/>
      <c r="AVO9" s="808"/>
      <c r="AVP9" s="808"/>
      <c r="AVQ9" s="808"/>
      <c r="AVR9" s="808"/>
      <c r="AVS9" s="808"/>
      <c r="AVT9" s="808"/>
      <c r="AVU9" s="808"/>
      <c r="AVV9" s="808"/>
      <c r="AVW9" s="808"/>
      <c r="AVX9" s="808"/>
      <c r="AVY9" s="808"/>
      <c r="AVZ9" s="808"/>
      <c r="AWA9" s="808"/>
      <c r="AWB9" s="808"/>
      <c r="AWC9" s="808"/>
      <c r="AWD9" s="808"/>
      <c r="AWE9" s="808"/>
      <c r="AWF9" s="808"/>
      <c r="AWG9" s="808"/>
      <c r="AWH9" s="808"/>
      <c r="AWI9" s="808"/>
      <c r="AWJ9" s="808"/>
      <c r="AWK9" s="808"/>
      <c r="AWL9" s="808"/>
      <c r="AWM9" s="808"/>
      <c r="AWN9" s="808"/>
      <c r="AWO9" s="808"/>
      <c r="AWP9" s="808"/>
      <c r="AWQ9" s="808"/>
      <c r="AWR9" s="808"/>
      <c r="AWS9" s="808"/>
      <c r="AWT9" s="808"/>
      <c r="AWU9" s="808"/>
      <c r="AWV9" s="808"/>
      <c r="AWW9" s="808"/>
      <c r="AWX9" s="808"/>
      <c r="AWY9" s="808"/>
      <c r="AWZ9" s="808"/>
      <c r="AXA9" s="808"/>
      <c r="AXB9" s="808"/>
      <c r="AXC9" s="808"/>
      <c r="AXD9" s="808"/>
      <c r="AXE9" s="808"/>
      <c r="AXF9" s="808"/>
      <c r="AXG9" s="808"/>
      <c r="AXH9" s="808"/>
      <c r="AXI9" s="808"/>
      <c r="AXJ9" s="808"/>
      <c r="AXK9" s="808"/>
      <c r="AXL9" s="808"/>
      <c r="AXM9" s="808"/>
      <c r="AXN9" s="808"/>
      <c r="AXO9" s="808"/>
      <c r="AXP9" s="808"/>
      <c r="AXQ9" s="808"/>
      <c r="AXR9" s="808"/>
      <c r="AXS9" s="808"/>
      <c r="AXT9" s="808"/>
      <c r="AXU9" s="808"/>
      <c r="AXV9" s="808"/>
      <c r="AXW9" s="808"/>
      <c r="AXX9" s="808"/>
      <c r="AXY9" s="808"/>
      <c r="AXZ9" s="808"/>
      <c r="AYA9" s="808"/>
      <c r="AYB9" s="808"/>
      <c r="AYC9" s="808"/>
      <c r="AYD9" s="808"/>
      <c r="AYE9" s="808"/>
      <c r="AYF9" s="808"/>
      <c r="AYG9" s="808"/>
      <c r="AYH9" s="808"/>
      <c r="AYI9" s="808"/>
      <c r="AYJ9" s="808"/>
      <c r="AYK9" s="808"/>
      <c r="AYL9" s="808"/>
      <c r="AYM9" s="808"/>
      <c r="AYN9" s="808"/>
      <c r="AYO9" s="808"/>
      <c r="AYP9" s="808"/>
      <c r="AYQ9" s="808"/>
      <c r="AYR9" s="808"/>
      <c r="AYS9" s="808"/>
      <c r="AYT9" s="808"/>
      <c r="AYU9" s="808"/>
      <c r="AYV9" s="808"/>
      <c r="AYW9" s="808"/>
      <c r="AYX9" s="808"/>
      <c r="AYY9" s="808"/>
      <c r="AYZ9" s="808"/>
      <c r="AZA9" s="808"/>
      <c r="AZB9" s="808"/>
      <c r="AZC9" s="808"/>
      <c r="AZD9" s="808"/>
      <c r="AZE9" s="808"/>
      <c r="AZF9" s="808"/>
      <c r="AZG9" s="808"/>
      <c r="AZH9" s="808"/>
      <c r="AZI9" s="808"/>
      <c r="AZJ9" s="808"/>
      <c r="AZK9" s="808"/>
      <c r="AZL9" s="808"/>
      <c r="AZM9" s="808"/>
      <c r="AZN9" s="808"/>
      <c r="AZO9" s="808"/>
      <c r="AZP9" s="808"/>
      <c r="AZQ9" s="808"/>
      <c r="AZR9" s="808"/>
      <c r="AZS9" s="808"/>
      <c r="AZT9" s="808"/>
      <c r="AZU9" s="808"/>
      <c r="AZV9" s="808"/>
      <c r="AZW9" s="808"/>
      <c r="AZX9" s="808"/>
      <c r="AZY9" s="808"/>
      <c r="AZZ9" s="808"/>
      <c r="BAA9" s="808"/>
      <c r="BAB9" s="808"/>
      <c r="BAC9" s="808"/>
      <c r="BAD9" s="808"/>
      <c r="BAE9" s="808"/>
      <c r="BAF9" s="808"/>
      <c r="BAG9" s="808"/>
      <c r="BAH9" s="808"/>
      <c r="BAI9" s="808"/>
      <c r="BAJ9" s="808"/>
      <c r="BAK9" s="808"/>
      <c r="BAL9" s="808"/>
      <c r="BAM9" s="808"/>
      <c r="BAN9" s="808"/>
      <c r="BAO9" s="808"/>
      <c r="BAP9" s="808"/>
      <c r="BAQ9" s="808"/>
      <c r="BAR9" s="808"/>
      <c r="BAS9" s="808"/>
      <c r="BAT9" s="808"/>
      <c r="BAU9" s="808"/>
      <c r="BAV9" s="808"/>
      <c r="BAW9" s="808"/>
      <c r="BAX9" s="808"/>
      <c r="BAY9" s="808"/>
      <c r="BAZ9" s="808"/>
      <c r="BBA9" s="808"/>
      <c r="BBB9" s="808"/>
      <c r="BBC9" s="808"/>
      <c r="BBD9" s="808"/>
      <c r="BBE9" s="808"/>
      <c r="BBF9" s="808"/>
      <c r="BBG9" s="808"/>
      <c r="BBH9" s="808"/>
      <c r="BBI9" s="808"/>
      <c r="BBJ9" s="808"/>
      <c r="BBK9" s="808"/>
      <c r="BBL9" s="808"/>
      <c r="BBM9" s="808"/>
      <c r="BBN9" s="808"/>
      <c r="BBO9" s="808"/>
      <c r="BBP9" s="808"/>
      <c r="BBQ9" s="808"/>
      <c r="BBR9" s="808"/>
      <c r="BBS9" s="808"/>
      <c r="BBT9" s="808"/>
      <c r="BBU9" s="808"/>
      <c r="BBV9" s="808"/>
      <c r="BBW9" s="808"/>
      <c r="BBX9" s="808"/>
      <c r="BBY9" s="808"/>
      <c r="BBZ9" s="808"/>
      <c r="BCA9" s="808"/>
      <c r="BCB9" s="808"/>
      <c r="BCC9" s="808"/>
      <c r="BCD9" s="808"/>
      <c r="BCE9" s="808"/>
      <c r="BCF9" s="808"/>
      <c r="BCG9" s="808"/>
      <c r="BCH9" s="808"/>
      <c r="BCI9" s="808"/>
      <c r="BCJ9" s="808"/>
      <c r="BCK9" s="808"/>
      <c r="BCL9" s="808"/>
      <c r="BCM9" s="808"/>
      <c r="BCN9" s="808"/>
      <c r="BCO9" s="808"/>
      <c r="BCP9" s="808"/>
      <c r="BCQ9" s="808"/>
      <c r="BCR9" s="808"/>
      <c r="BCS9" s="808"/>
      <c r="BCT9" s="808"/>
      <c r="BCU9" s="808"/>
      <c r="BCV9" s="808"/>
      <c r="BCW9" s="808"/>
      <c r="BCX9" s="808"/>
      <c r="BCY9" s="808"/>
      <c r="BCZ9" s="808"/>
      <c r="BDA9" s="808"/>
      <c r="BDB9" s="808"/>
      <c r="BDC9" s="808"/>
      <c r="BDD9" s="808"/>
      <c r="BDE9" s="808"/>
      <c r="BDF9" s="808"/>
      <c r="BDG9" s="808"/>
      <c r="BDH9" s="808"/>
      <c r="BDI9" s="808"/>
      <c r="BDJ9" s="808"/>
      <c r="BDK9" s="808"/>
      <c r="BDL9" s="808"/>
      <c r="BDM9" s="808"/>
      <c r="BDN9" s="808"/>
      <c r="BDO9" s="808"/>
      <c r="BDP9" s="808"/>
      <c r="BDQ9" s="808"/>
      <c r="BDR9" s="808"/>
      <c r="BDS9" s="808"/>
      <c r="BDT9" s="808"/>
      <c r="BDU9" s="808"/>
      <c r="BDV9" s="808"/>
      <c r="BDW9" s="808"/>
      <c r="BDX9" s="808"/>
      <c r="BDY9" s="808"/>
      <c r="BDZ9" s="808"/>
      <c r="BEA9" s="808"/>
      <c r="BEB9" s="808"/>
      <c r="BEC9" s="808"/>
      <c r="BED9" s="808"/>
      <c r="BEE9" s="808"/>
      <c r="BEF9" s="808"/>
      <c r="BEG9" s="808"/>
      <c r="BEH9" s="808"/>
      <c r="BEI9" s="808"/>
      <c r="BEJ9" s="808"/>
      <c r="BEK9" s="808"/>
      <c r="BEL9" s="808"/>
      <c r="BEM9" s="808"/>
      <c r="BEN9" s="808"/>
      <c r="BEO9" s="808"/>
      <c r="BEP9" s="808"/>
      <c r="BEQ9" s="808"/>
      <c r="BER9" s="808"/>
      <c r="BES9" s="808"/>
      <c r="BET9" s="808"/>
      <c r="BEU9" s="808"/>
      <c r="BEV9" s="808"/>
      <c r="BEW9" s="808"/>
      <c r="BEX9" s="808"/>
      <c r="BEY9" s="808"/>
      <c r="BEZ9" s="808"/>
      <c r="BFA9" s="808"/>
      <c r="BFB9" s="808"/>
      <c r="BFC9" s="808"/>
      <c r="BFD9" s="808"/>
      <c r="BFE9" s="808"/>
      <c r="BFF9" s="808"/>
      <c r="BFG9" s="808"/>
      <c r="BFH9" s="808"/>
      <c r="BFI9" s="808"/>
      <c r="BFJ9" s="808"/>
      <c r="BFK9" s="808"/>
      <c r="BFL9" s="808"/>
      <c r="BFM9" s="808"/>
      <c r="BFN9" s="808"/>
      <c r="BFO9" s="808"/>
      <c r="BFP9" s="808"/>
      <c r="BFQ9" s="808"/>
      <c r="BFR9" s="808"/>
      <c r="BFS9" s="808"/>
      <c r="BFT9" s="808"/>
      <c r="BFU9" s="808"/>
      <c r="BFV9" s="808"/>
      <c r="BFW9" s="808"/>
      <c r="BFX9" s="808"/>
      <c r="BFY9" s="808"/>
      <c r="BFZ9" s="808"/>
      <c r="BGA9" s="808"/>
      <c r="BGB9" s="808"/>
      <c r="BGC9" s="808"/>
      <c r="BGD9" s="808"/>
      <c r="BGE9" s="808"/>
      <c r="BGF9" s="808"/>
      <c r="BGG9" s="808"/>
      <c r="BGH9" s="808"/>
      <c r="BGI9" s="808"/>
      <c r="BGJ9" s="808"/>
      <c r="BGK9" s="808"/>
      <c r="BGL9" s="808"/>
      <c r="BGM9" s="808"/>
      <c r="BGN9" s="808"/>
      <c r="BGO9" s="808"/>
      <c r="BGP9" s="808"/>
      <c r="BGQ9" s="808"/>
      <c r="BGR9" s="808"/>
      <c r="BGS9" s="808"/>
      <c r="BGT9" s="808"/>
      <c r="BGU9" s="808"/>
      <c r="BGV9" s="808"/>
      <c r="BGW9" s="808"/>
      <c r="BGX9" s="808"/>
      <c r="BGY9" s="808"/>
      <c r="BGZ9" s="808"/>
      <c r="BHA9" s="808"/>
      <c r="BHB9" s="808"/>
      <c r="BHC9" s="808"/>
      <c r="BHD9" s="808"/>
      <c r="BHE9" s="808"/>
      <c r="BHF9" s="808"/>
      <c r="BHG9" s="808"/>
      <c r="BHH9" s="808"/>
      <c r="BHI9" s="808"/>
      <c r="BHJ9" s="808"/>
      <c r="BHK9" s="808"/>
      <c r="BHL9" s="808"/>
      <c r="BHM9" s="808"/>
      <c r="BHN9" s="808"/>
      <c r="BHO9" s="808"/>
      <c r="BHP9" s="808"/>
      <c r="BHQ9" s="808"/>
      <c r="BHR9" s="808"/>
      <c r="BHS9" s="808"/>
      <c r="BHT9" s="808"/>
      <c r="BHU9" s="808"/>
      <c r="BHV9" s="808"/>
      <c r="BHW9" s="808"/>
      <c r="BHX9" s="808"/>
      <c r="BHY9" s="808"/>
      <c r="BHZ9" s="808"/>
      <c r="BIA9" s="808"/>
      <c r="BIB9" s="808"/>
      <c r="BIC9" s="808"/>
      <c r="BID9" s="808"/>
      <c r="BIE9" s="808"/>
      <c r="BIF9" s="808"/>
      <c r="BIG9" s="808"/>
      <c r="BIH9" s="808"/>
      <c r="BII9" s="808"/>
      <c r="BIJ9" s="808"/>
      <c r="BIK9" s="808"/>
      <c r="BIL9" s="808"/>
      <c r="BIM9" s="808"/>
      <c r="BIN9" s="808"/>
      <c r="BIO9" s="808"/>
      <c r="BIP9" s="808"/>
      <c r="BIQ9" s="808"/>
      <c r="BIR9" s="808"/>
      <c r="BIS9" s="808"/>
      <c r="BIT9" s="808"/>
      <c r="BIU9" s="808"/>
      <c r="BIV9" s="808"/>
      <c r="BIW9" s="808"/>
      <c r="BIX9" s="808"/>
      <c r="BIY9" s="808"/>
      <c r="BIZ9" s="808"/>
      <c r="BJA9" s="808"/>
      <c r="BJB9" s="808"/>
      <c r="BJC9" s="808"/>
      <c r="BJD9" s="808"/>
      <c r="BJE9" s="808"/>
      <c r="BJF9" s="808"/>
      <c r="BJG9" s="808"/>
      <c r="BJH9" s="808"/>
      <c r="BJI9" s="808"/>
      <c r="BJJ9" s="808"/>
      <c r="BJK9" s="808"/>
      <c r="BJL9" s="808"/>
      <c r="BJM9" s="808"/>
      <c r="BJN9" s="808"/>
      <c r="BJO9" s="808"/>
      <c r="BJP9" s="808"/>
      <c r="BJQ9" s="808"/>
      <c r="BJR9" s="808"/>
      <c r="BJS9" s="808"/>
      <c r="BJT9" s="808"/>
      <c r="BJU9" s="808"/>
      <c r="BJV9" s="808"/>
      <c r="BJW9" s="808"/>
      <c r="BJX9" s="808"/>
      <c r="BJY9" s="808"/>
      <c r="BJZ9" s="808"/>
      <c r="BKA9" s="808"/>
      <c r="BKB9" s="808"/>
      <c r="BKC9" s="808"/>
      <c r="BKD9" s="808"/>
      <c r="BKE9" s="808"/>
      <c r="BKF9" s="808"/>
      <c r="BKG9" s="808"/>
      <c r="BKH9" s="808"/>
      <c r="BKI9" s="808"/>
      <c r="BKJ9" s="808"/>
      <c r="BKK9" s="808"/>
      <c r="BKL9" s="808"/>
      <c r="BKM9" s="808"/>
      <c r="BKN9" s="808"/>
      <c r="BKO9" s="808"/>
      <c r="BKP9" s="808"/>
      <c r="BKQ9" s="808"/>
      <c r="BKR9" s="808"/>
      <c r="BKS9" s="808"/>
      <c r="BKT9" s="808"/>
      <c r="BKU9" s="808"/>
      <c r="BKV9" s="808"/>
      <c r="BKW9" s="808"/>
      <c r="BKX9" s="808"/>
      <c r="BKY9" s="808"/>
      <c r="BKZ9" s="808"/>
      <c r="BLA9" s="808"/>
      <c r="BLB9" s="808"/>
      <c r="BLC9" s="808"/>
      <c r="BLD9" s="808"/>
      <c r="BLE9" s="808"/>
      <c r="BLF9" s="808"/>
      <c r="BLG9" s="808"/>
      <c r="BLH9" s="808"/>
      <c r="BLI9" s="808"/>
      <c r="BLJ9" s="808"/>
      <c r="BLK9" s="808"/>
      <c r="BLL9" s="808"/>
      <c r="BLM9" s="808"/>
      <c r="BLN9" s="808"/>
      <c r="BLO9" s="808"/>
      <c r="BLP9" s="808"/>
      <c r="BLQ9" s="808"/>
      <c r="BLR9" s="808"/>
      <c r="BLS9" s="808"/>
      <c r="BLT9" s="808"/>
      <c r="BLU9" s="808"/>
      <c r="BLV9" s="808"/>
      <c r="BLW9" s="808"/>
      <c r="BLX9" s="808"/>
      <c r="BLY9" s="808"/>
      <c r="BLZ9" s="808"/>
      <c r="BMA9" s="808"/>
      <c r="BMB9" s="808"/>
      <c r="BMC9" s="808"/>
      <c r="BMD9" s="808"/>
      <c r="BME9" s="808"/>
      <c r="BMF9" s="808"/>
      <c r="BMG9" s="808"/>
      <c r="BMH9" s="808"/>
      <c r="BMI9" s="808"/>
      <c r="BMJ9" s="808"/>
      <c r="BMK9" s="808"/>
      <c r="BML9" s="808"/>
      <c r="BMM9" s="808"/>
      <c r="BMN9" s="808"/>
      <c r="BMO9" s="808"/>
      <c r="BMP9" s="808"/>
      <c r="BMQ9" s="808"/>
      <c r="BMR9" s="808"/>
      <c r="BMS9" s="808"/>
      <c r="BMT9" s="808"/>
      <c r="BMU9" s="808"/>
      <c r="BMV9" s="808"/>
      <c r="BMW9" s="808"/>
      <c r="BMX9" s="808"/>
      <c r="BMY9" s="808"/>
      <c r="BMZ9" s="808"/>
      <c r="BNA9" s="808"/>
      <c r="BNB9" s="808"/>
      <c r="BNC9" s="808"/>
      <c r="BND9" s="808"/>
      <c r="BNE9" s="808"/>
      <c r="BNF9" s="808"/>
      <c r="BNG9" s="808"/>
      <c r="BNH9" s="808"/>
      <c r="BNI9" s="808"/>
      <c r="BNJ9" s="808"/>
      <c r="BNK9" s="808"/>
      <c r="BNL9" s="808"/>
      <c r="BNM9" s="808"/>
      <c r="BNN9" s="808"/>
      <c r="BNO9" s="808"/>
      <c r="BNP9" s="808"/>
      <c r="BNQ9" s="808"/>
      <c r="BNR9" s="808"/>
      <c r="BNS9" s="808"/>
      <c r="BNT9" s="808"/>
      <c r="BNU9" s="808"/>
      <c r="BNV9" s="808"/>
      <c r="BNW9" s="808"/>
      <c r="BNX9" s="808"/>
      <c r="BNY9" s="808"/>
      <c r="BNZ9" s="808"/>
      <c r="BOA9" s="808"/>
      <c r="BOB9" s="808"/>
      <c r="BOC9" s="808"/>
      <c r="BOD9" s="808"/>
      <c r="BOE9" s="808"/>
      <c r="BOF9" s="808"/>
      <c r="BOG9" s="808"/>
      <c r="BOH9" s="808"/>
      <c r="BOI9" s="808"/>
      <c r="BOJ9" s="808"/>
      <c r="BOK9" s="808"/>
      <c r="BOL9" s="808"/>
      <c r="BOM9" s="808"/>
      <c r="BON9" s="808"/>
      <c r="BOO9" s="808"/>
      <c r="BOP9" s="808"/>
      <c r="BOQ9" s="808"/>
      <c r="BOR9" s="808"/>
      <c r="BOS9" s="808"/>
      <c r="BOT9" s="808"/>
      <c r="BOU9" s="808"/>
      <c r="BOV9" s="808"/>
      <c r="BOW9" s="808"/>
      <c r="BOX9" s="808"/>
      <c r="BOY9" s="808"/>
      <c r="BOZ9" s="808"/>
      <c r="BPA9" s="808"/>
      <c r="BPB9" s="808"/>
      <c r="BPC9" s="808"/>
      <c r="BPD9" s="808"/>
      <c r="BPE9" s="808"/>
      <c r="BPF9" s="808"/>
      <c r="BPG9" s="808"/>
      <c r="BPH9" s="808"/>
      <c r="BPI9" s="808"/>
      <c r="BPJ9" s="808"/>
      <c r="BPK9" s="808"/>
      <c r="BPL9" s="808"/>
      <c r="BPM9" s="808"/>
      <c r="BPN9" s="808"/>
      <c r="BPO9" s="808"/>
      <c r="BPP9" s="808"/>
      <c r="BPQ9" s="808"/>
      <c r="BPR9" s="808"/>
      <c r="BPS9" s="808"/>
      <c r="BPT9" s="808"/>
      <c r="BPU9" s="808"/>
      <c r="BPV9" s="808"/>
      <c r="BPW9" s="808"/>
      <c r="BPX9" s="808"/>
      <c r="BPY9" s="808"/>
      <c r="BPZ9" s="808"/>
      <c r="BQA9" s="808"/>
      <c r="BQB9" s="808"/>
      <c r="BQC9" s="808"/>
      <c r="BQD9" s="808"/>
      <c r="BQE9" s="808"/>
      <c r="BQF9" s="808"/>
      <c r="BQG9" s="808"/>
      <c r="BQH9" s="808"/>
      <c r="BQI9" s="808"/>
      <c r="BQJ9" s="808"/>
      <c r="BQK9" s="808"/>
      <c r="BQL9" s="808"/>
      <c r="BQM9" s="808"/>
      <c r="BQN9" s="808"/>
      <c r="BQO9" s="808"/>
      <c r="BQP9" s="808"/>
      <c r="BQQ9" s="808"/>
      <c r="BQR9" s="808"/>
      <c r="BQS9" s="808"/>
      <c r="BQT9" s="808"/>
      <c r="BQU9" s="808"/>
      <c r="BQV9" s="808"/>
      <c r="BQW9" s="808"/>
      <c r="BQX9" s="808"/>
      <c r="BQY9" s="808"/>
      <c r="BQZ9" s="808"/>
      <c r="BRA9" s="808"/>
      <c r="BRB9" s="808"/>
      <c r="BRC9" s="808"/>
      <c r="BRD9" s="808"/>
      <c r="BRE9" s="808"/>
      <c r="BRF9" s="808"/>
      <c r="BRG9" s="808"/>
      <c r="BRH9" s="808"/>
      <c r="BRI9" s="808"/>
      <c r="BRJ9" s="808"/>
      <c r="BRK9" s="808"/>
      <c r="BRL9" s="808"/>
      <c r="BRM9" s="808"/>
      <c r="BRN9" s="808"/>
      <c r="BRO9" s="808"/>
      <c r="BRP9" s="808"/>
      <c r="BRQ9" s="808"/>
      <c r="BRR9" s="808"/>
      <c r="BRS9" s="808"/>
      <c r="BRT9" s="808"/>
      <c r="BRU9" s="808"/>
      <c r="BRV9" s="808"/>
      <c r="BRW9" s="808"/>
      <c r="BRX9" s="808"/>
      <c r="BRY9" s="808"/>
      <c r="BRZ9" s="808"/>
      <c r="BSA9" s="808"/>
      <c r="BSB9" s="808"/>
      <c r="BSC9" s="808"/>
      <c r="BSD9" s="808"/>
      <c r="BSE9" s="808"/>
      <c r="BSF9" s="808"/>
      <c r="BSG9" s="808"/>
      <c r="BSH9" s="808"/>
      <c r="BSI9" s="808"/>
      <c r="BSJ9" s="808"/>
      <c r="BSK9" s="808"/>
      <c r="BSL9" s="808"/>
      <c r="BSM9" s="808"/>
      <c r="BSN9" s="808"/>
      <c r="BSO9" s="808"/>
      <c r="BSP9" s="808"/>
      <c r="BSQ9" s="808"/>
      <c r="BSR9" s="808"/>
      <c r="BSS9" s="808"/>
      <c r="BST9" s="808"/>
      <c r="BSU9" s="808"/>
      <c r="BSV9" s="808"/>
      <c r="BSW9" s="808"/>
      <c r="BSX9" s="808"/>
      <c r="BSY9" s="808"/>
      <c r="BSZ9" s="808"/>
      <c r="BTA9" s="808"/>
      <c r="BTB9" s="808"/>
      <c r="BTC9" s="808"/>
      <c r="BTD9" s="808"/>
      <c r="BTE9" s="808"/>
      <c r="BTF9" s="808"/>
      <c r="BTG9" s="808"/>
      <c r="BTH9" s="808"/>
      <c r="BTI9" s="808"/>
      <c r="BTJ9" s="808"/>
      <c r="BTK9" s="808"/>
      <c r="BTL9" s="808"/>
      <c r="BTM9" s="808"/>
      <c r="BTN9" s="808"/>
      <c r="BTO9" s="808"/>
      <c r="BTP9" s="808"/>
      <c r="BTQ9" s="808"/>
      <c r="BTR9" s="808"/>
      <c r="BTS9" s="808"/>
      <c r="BTT9" s="808"/>
      <c r="BTU9" s="808"/>
      <c r="BTV9" s="808"/>
      <c r="BTW9" s="808"/>
      <c r="BTX9" s="808"/>
      <c r="BTY9" s="808"/>
      <c r="BTZ9" s="808"/>
      <c r="BUA9" s="808"/>
      <c r="BUB9" s="808"/>
      <c r="BUC9" s="808"/>
      <c r="BUD9" s="808"/>
      <c r="BUE9" s="808"/>
      <c r="BUF9" s="808"/>
      <c r="BUG9" s="808"/>
      <c r="BUH9" s="808"/>
      <c r="BUI9" s="808"/>
      <c r="BUJ9" s="808"/>
      <c r="BUK9" s="808"/>
      <c r="BUL9" s="808"/>
      <c r="BUM9" s="808"/>
      <c r="BUN9" s="808"/>
      <c r="BUO9" s="808"/>
      <c r="BUP9" s="808"/>
      <c r="BUQ9" s="808"/>
      <c r="BUR9" s="808"/>
      <c r="BUS9" s="808"/>
      <c r="BUT9" s="808"/>
      <c r="BUU9" s="808"/>
      <c r="BUV9" s="808"/>
      <c r="BUW9" s="808"/>
      <c r="BUX9" s="808"/>
      <c r="BUY9" s="808"/>
      <c r="BUZ9" s="808"/>
      <c r="BVA9" s="808"/>
      <c r="BVB9" s="808"/>
      <c r="BVC9" s="808"/>
      <c r="BVD9" s="808"/>
      <c r="BVE9" s="808"/>
      <c r="BVF9" s="808"/>
      <c r="BVG9" s="808"/>
      <c r="BVH9" s="808"/>
      <c r="BVI9" s="808"/>
      <c r="BVJ9" s="808"/>
      <c r="BVK9" s="808"/>
      <c r="BVL9" s="808"/>
      <c r="BVM9" s="808"/>
      <c r="BVN9" s="808"/>
      <c r="BVO9" s="808"/>
      <c r="BVP9" s="808"/>
      <c r="BVQ9" s="808"/>
      <c r="BVR9" s="808"/>
      <c r="BVS9" s="808"/>
      <c r="BVT9" s="808"/>
      <c r="BVU9" s="808"/>
      <c r="BVV9" s="808"/>
      <c r="BVW9" s="808"/>
      <c r="BVX9" s="808"/>
      <c r="BVY9" s="808"/>
      <c r="BVZ9" s="808"/>
      <c r="BWA9" s="808"/>
      <c r="BWB9" s="808"/>
      <c r="BWC9" s="808"/>
      <c r="BWD9" s="808"/>
      <c r="BWE9" s="808"/>
      <c r="BWF9" s="808"/>
      <c r="BWG9" s="808"/>
      <c r="BWH9" s="808"/>
      <c r="BWI9" s="808"/>
      <c r="BWJ9" s="808"/>
      <c r="BWK9" s="808"/>
      <c r="BWL9" s="808"/>
      <c r="BWM9" s="808"/>
      <c r="BWN9" s="808"/>
      <c r="BWO9" s="808"/>
      <c r="BWP9" s="808"/>
      <c r="BWQ9" s="808"/>
      <c r="BWR9" s="808"/>
      <c r="BWS9" s="808"/>
      <c r="BWT9" s="808"/>
      <c r="BWU9" s="808"/>
      <c r="BWV9" s="808"/>
      <c r="BWW9" s="808"/>
      <c r="BWX9" s="808"/>
      <c r="BWY9" s="808"/>
      <c r="BWZ9" s="808"/>
      <c r="BXA9" s="808"/>
      <c r="BXB9" s="808"/>
      <c r="BXC9" s="808"/>
      <c r="BXD9" s="808"/>
      <c r="BXE9" s="808"/>
      <c r="BXF9" s="808"/>
      <c r="BXG9" s="808"/>
      <c r="BXH9" s="808"/>
      <c r="BXI9" s="808"/>
      <c r="BXJ9" s="808"/>
      <c r="BXK9" s="808"/>
      <c r="BXL9" s="808"/>
      <c r="BXM9" s="808"/>
      <c r="BXN9" s="808"/>
      <c r="BXO9" s="808"/>
      <c r="BXP9" s="808"/>
      <c r="BXQ9" s="808"/>
      <c r="BXR9" s="808"/>
      <c r="BXS9" s="808"/>
      <c r="BXT9" s="808"/>
      <c r="BXU9" s="808"/>
      <c r="BXV9" s="808"/>
      <c r="BXW9" s="808"/>
      <c r="BXX9" s="808"/>
      <c r="BXY9" s="808"/>
      <c r="BXZ9" s="808"/>
      <c r="BYA9" s="808"/>
      <c r="BYB9" s="808"/>
      <c r="BYC9" s="808"/>
      <c r="BYD9" s="808"/>
      <c r="BYE9" s="808"/>
      <c r="BYF9" s="808"/>
      <c r="BYG9" s="808"/>
      <c r="BYH9" s="808"/>
      <c r="BYI9" s="808"/>
      <c r="BYJ9" s="808"/>
      <c r="BYK9" s="808"/>
      <c r="BYL9" s="808"/>
      <c r="BYM9" s="808"/>
      <c r="BYN9" s="808"/>
      <c r="BYO9" s="808"/>
      <c r="BYP9" s="808"/>
      <c r="BYQ9" s="808"/>
      <c r="BYR9" s="808"/>
      <c r="BYS9" s="808"/>
      <c r="BYT9" s="808"/>
      <c r="BYU9" s="808"/>
      <c r="BYV9" s="808"/>
      <c r="BYW9" s="808"/>
      <c r="BYX9" s="808"/>
      <c r="BYY9" s="808"/>
      <c r="BYZ9" s="808"/>
      <c r="BZA9" s="808"/>
      <c r="BZB9" s="808"/>
      <c r="BZC9" s="808"/>
      <c r="BZD9" s="808"/>
      <c r="BZE9" s="808"/>
      <c r="BZF9" s="808"/>
      <c r="BZG9" s="808"/>
      <c r="BZH9" s="808"/>
      <c r="BZI9" s="808"/>
      <c r="BZJ9" s="808"/>
      <c r="BZK9" s="808"/>
      <c r="BZL9" s="808"/>
      <c r="BZM9" s="808"/>
      <c r="BZN9" s="808"/>
      <c r="BZO9" s="808"/>
      <c r="BZP9" s="808"/>
      <c r="BZQ9" s="808"/>
      <c r="BZR9" s="808"/>
      <c r="BZS9" s="808"/>
      <c r="BZT9" s="808"/>
      <c r="BZU9" s="808"/>
      <c r="BZV9" s="808"/>
      <c r="BZW9" s="808"/>
      <c r="BZX9" s="808"/>
      <c r="BZY9" s="808"/>
      <c r="BZZ9" s="808"/>
      <c r="CAA9" s="808"/>
      <c r="CAB9" s="808"/>
      <c r="CAC9" s="808"/>
      <c r="CAD9" s="808"/>
      <c r="CAE9" s="808"/>
      <c r="CAF9" s="808"/>
      <c r="CAG9" s="808"/>
      <c r="CAH9" s="808"/>
      <c r="CAI9" s="808"/>
      <c r="CAJ9" s="808"/>
      <c r="CAK9" s="808"/>
      <c r="CAL9" s="808"/>
      <c r="CAM9" s="808"/>
      <c r="CAN9" s="808"/>
      <c r="CAO9" s="808"/>
      <c r="CAP9" s="808"/>
      <c r="CAQ9" s="808"/>
      <c r="CAR9" s="808"/>
      <c r="CAS9" s="808"/>
      <c r="CAT9" s="808"/>
      <c r="CAU9" s="808"/>
      <c r="CAV9" s="808"/>
      <c r="CAW9" s="808"/>
      <c r="CAX9" s="808"/>
      <c r="CAY9" s="808"/>
      <c r="CAZ9" s="808"/>
      <c r="CBA9" s="808"/>
      <c r="CBB9" s="808"/>
      <c r="CBC9" s="808"/>
      <c r="CBD9" s="808"/>
      <c r="CBE9" s="808"/>
      <c r="CBF9" s="808"/>
      <c r="CBG9" s="808"/>
      <c r="CBH9" s="808"/>
      <c r="CBI9" s="808"/>
      <c r="CBJ9" s="808"/>
      <c r="CBK9" s="808"/>
      <c r="CBL9" s="808"/>
      <c r="CBM9" s="808"/>
      <c r="CBN9" s="808"/>
      <c r="CBO9" s="808"/>
      <c r="CBP9" s="808"/>
      <c r="CBQ9" s="808"/>
      <c r="CBR9" s="808"/>
      <c r="CBS9" s="808"/>
      <c r="CBT9" s="808"/>
      <c r="CBU9" s="808"/>
      <c r="CBV9" s="808"/>
      <c r="CBW9" s="808"/>
      <c r="CBX9" s="808"/>
      <c r="CBY9" s="808"/>
      <c r="CBZ9" s="808"/>
      <c r="CCA9" s="808"/>
      <c r="CCB9" s="808"/>
      <c r="CCC9" s="808"/>
      <c r="CCD9" s="808"/>
      <c r="CCE9" s="808"/>
      <c r="CCF9" s="808"/>
      <c r="CCG9" s="808"/>
      <c r="CCH9" s="808"/>
      <c r="CCI9" s="808"/>
      <c r="CCJ9" s="808"/>
      <c r="CCK9" s="808"/>
      <c r="CCL9" s="808"/>
      <c r="CCM9" s="808"/>
      <c r="CCN9" s="808"/>
      <c r="CCO9" s="808"/>
      <c r="CCP9" s="808"/>
      <c r="CCQ9" s="808"/>
      <c r="CCR9" s="808"/>
      <c r="CCS9" s="808"/>
      <c r="CCT9" s="808"/>
      <c r="CCU9" s="808"/>
      <c r="CCV9" s="808"/>
      <c r="CCW9" s="808"/>
      <c r="CCX9" s="808"/>
      <c r="CCY9" s="808"/>
      <c r="CCZ9" s="808"/>
      <c r="CDA9" s="808"/>
      <c r="CDB9" s="808"/>
      <c r="CDC9" s="808"/>
      <c r="CDD9" s="808"/>
      <c r="CDE9" s="808"/>
      <c r="CDF9" s="808"/>
      <c r="CDG9" s="808"/>
      <c r="CDH9" s="808"/>
      <c r="CDI9" s="808"/>
      <c r="CDJ9" s="808"/>
      <c r="CDK9" s="808"/>
      <c r="CDL9" s="808"/>
      <c r="CDM9" s="808"/>
      <c r="CDN9" s="808"/>
      <c r="CDO9" s="808"/>
      <c r="CDP9" s="808"/>
      <c r="CDQ9" s="808"/>
      <c r="CDR9" s="808"/>
      <c r="CDS9" s="808"/>
      <c r="CDT9" s="808"/>
      <c r="CDU9" s="808"/>
      <c r="CDV9" s="808"/>
      <c r="CDW9" s="808"/>
      <c r="CDX9" s="808"/>
      <c r="CDY9" s="808"/>
      <c r="CDZ9" s="808"/>
      <c r="CEA9" s="808"/>
      <c r="CEB9" s="808"/>
      <c r="CEC9" s="808"/>
      <c r="CED9" s="808"/>
      <c r="CEE9" s="808"/>
      <c r="CEF9" s="808"/>
      <c r="CEG9" s="808"/>
      <c r="CEH9" s="808"/>
      <c r="CEI9" s="808"/>
      <c r="CEJ9" s="808"/>
      <c r="CEK9" s="808"/>
      <c r="CEL9" s="808"/>
      <c r="CEM9" s="808"/>
      <c r="CEN9" s="808"/>
      <c r="CEO9" s="808"/>
      <c r="CEP9" s="808"/>
      <c r="CEQ9" s="808"/>
      <c r="CER9" s="808"/>
      <c r="CES9" s="808"/>
      <c r="CET9" s="808"/>
      <c r="CEU9" s="808"/>
      <c r="CEV9" s="808"/>
      <c r="CEW9" s="808"/>
      <c r="CEX9" s="808"/>
      <c r="CEY9" s="808"/>
      <c r="CEZ9" s="808"/>
      <c r="CFA9" s="808"/>
      <c r="CFB9" s="808"/>
      <c r="CFC9" s="808"/>
      <c r="CFD9" s="808"/>
      <c r="CFE9" s="808"/>
      <c r="CFF9" s="808"/>
      <c r="CFG9" s="808"/>
      <c r="CFH9" s="808"/>
      <c r="CFI9" s="808"/>
      <c r="CFJ9" s="808"/>
      <c r="CFK9" s="808"/>
      <c r="CFL9" s="808"/>
      <c r="CFM9" s="808"/>
      <c r="CFN9" s="808"/>
      <c r="CFO9" s="808"/>
      <c r="CFP9" s="808"/>
      <c r="CFQ9" s="808"/>
      <c r="CFR9" s="808"/>
      <c r="CFS9" s="808"/>
      <c r="CFT9" s="808"/>
      <c r="CFU9" s="808"/>
      <c r="CFV9" s="808"/>
      <c r="CFW9" s="808"/>
      <c r="CFX9" s="808"/>
      <c r="CFY9" s="808"/>
      <c r="CFZ9" s="808"/>
      <c r="CGA9" s="808"/>
      <c r="CGB9" s="808"/>
      <c r="CGC9" s="808"/>
      <c r="CGD9" s="808"/>
      <c r="CGE9" s="808"/>
      <c r="CGF9" s="808"/>
      <c r="CGG9" s="808"/>
      <c r="CGH9" s="808"/>
      <c r="CGI9" s="808"/>
      <c r="CGJ9" s="808"/>
      <c r="CGK9" s="808"/>
      <c r="CGL9" s="808"/>
      <c r="CGM9" s="808"/>
      <c r="CGN9" s="808"/>
      <c r="CGO9" s="808"/>
      <c r="CGP9" s="808"/>
      <c r="CGQ9" s="808"/>
      <c r="CGR9" s="808"/>
      <c r="CGS9" s="808"/>
      <c r="CGT9" s="808"/>
      <c r="CGU9" s="808"/>
      <c r="CGV9" s="808"/>
      <c r="CGW9" s="808"/>
      <c r="CGX9" s="808"/>
      <c r="CGY9" s="808"/>
      <c r="CGZ9" s="808"/>
      <c r="CHA9" s="808"/>
      <c r="CHB9" s="808"/>
      <c r="CHC9" s="808"/>
      <c r="CHD9" s="808"/>
      <c r="CHE9" s="808"/>
      <c r="CHF9" s="808"/>
      <c r="CHG9" s="808"/>
      <c r="CHH9" s="808"/>
      <c r="CHI9" s="808"/>
      <c r="CHJ9" s="808"/>
      <c r="CHK9" s="808"/>
      <c r="CHL9" s="808"/>
      <c r="CHM9" s="808"/>
      <c r="CHN9" s="808"/>
      <c r="CHO9" s="808"/>
      <c r="CHP9" s="808"/>
      <c r="CHQ9" s="808"/>
      <c r="CHR9" s="808"/>
      <c r="CHS9" s="808"/>
      <c r="CHT9" s="808"/>
      <c r="CHU9" s="808"/>
      <c r="CHV9" s="808"/>
      <c r="CHW9" s="808"/>
      <c r="CHX9" s="808"/>
      <c r="CHY9" s="808"/>
      <c r="CHZ9" s="808"/>
      <c r="CIA9" s="808"/>
      <c r="CIB9" s="808"/>
      <c r="CIC9" s="808"/>
      <c r="CID9" s="808"/>
      <c r="CIE9" s="808"/>
      <c r="CIF9" s="808"/>
      <c r="CIG9" s="808"/>
      <c r="CIH9" s="808"/>
      <c r="CII9" s="808"/>
      <c r="CIJ9" s="808"/>
      <c r="CIK9" s="808"/>
      <c r="CIL9" s="808"/>
      <c r="CIM9" s="808"/>
      <c r="CIN9" s="808"/>
      <c r="CIO9" s="808"/>
      <c r="CIP9" s="808"/>
      <c r="CIQ9" s="808"/>
      <c r="CIR9" s="808"/>
      <c r="CIS9" s="808"/>
      <c r="CIT9" s="808"/>
      <c r="CIU9" s="808"/>
      <c r="CIV9" s="808"/>
      <c r="CIW9" s="808"/>
      <c r="CIX9" s="808"/>
      <c r="CIY9" s="808"/>
      <c r="CIZ9" s="808"/>
      <c r="CJA9" s="808"/>
      <c r="CJB9" s="808"/>
      <c r="CJC9" s="808"/>
      <c r="CJD9" s="808"/>
      <c r="CJE9" s="808"/>
      <c r="CJF9" s="808"/>
      <c r="CJG9" s="808"/>
      <c r="CJH9" s="808"/>
      <c r="CJI9" s="808"/>
      <c r="CJJ9" s="808"/>
      <c r="CJK9" s="808"/>
      <c r="CJL9" s="808"/>
      <c r="CJM9" s="808"/>
      <c r="CJN9" s="808"/>
      <c r="CJO9" s="808"/>
      <c r="CJP9" s="808"/>
      <c r="CJQ9" s="808"/>
      <c r="CJR9" s="808"/>
      <c r="CJS9" s="808"/>
      <c r="CJT9" s="808"/>
      <c r="CJU9" s="808"/>
      <c r="CJV9" s="808"/>
      <c r="CJW9" s="808"/>
      <c r="CJX9" s="808"/>
      <c r="CJY9" s="808"/>
      <c r="CJZ9" s="808"/>
      <c r="CKA9" s="808"/>
      <c r="CKB9" s="808"/>
      <c r="CKC9" s="808"/>
      <c r="CKD9" s="808"/>
      <c r="CKE9" s="808"/>
      <c r="CKF9" s="808"/>
      <c r="CKG9" s="808"/>
      <c r="CKH9" s="808"/>
      <c r="CKI9" s="808"/>
      <c r="CKJ9" s="808"/>
      <c r="CKK9" s="808"/>
      <c r="CKL9" s="808"/>
      <c r="CKM9" s="808"/>
      <c r="CKN9" s="808"/>
      <c r="CKO9" s="808"/>
      <c r="CKP9" s="808"/>
      <c r="CKQ9" s="808"/>
      <c r="CKR9" s="808"/>
      <c r="CKS9" s="808"/>
      <c r="CKT9" s="808"/>
      <c r="CKU9" s="808"/>
      <c r="CKV9" s="808"/>
      <c r="CKW9" s="808"/>
      <c r="CKX9" s="808"/>
      <c r="CKY9" s="808"/>
      <c r="CKZ9" s="808"/>
      <c r="CLA9" s="808"/>
      <c r="CLB9" s="808"/>
      <c r="CLC9" s="808"/>
      <c r="CLD9" s="808"/>
      <c r="CLE9" s="808"/>
      <c r="CLF9" s="808"/>
      <c r="CLG9" s="808"/>
      <c r="CLH9" s="808"/>
      <c r="CLI9" s="808"/>
      <c r="CLJ9" s="808"/>
      <c r="CLK9" s="808"/>
      <c r="CLL9" s="808"/>
      <c r="CLM9" s="808"/>
      <c r="CLN9" s="808"/>
      <c r="CLO9" s="808"/>
      <c r="CLP9" s="808"/>
      <c r="CLQ9" s="808"/>
      <c r="CLR9" s="808"/>
      <c r="CLS9" s="808"/>
      <c r="CLT9" s="808"/>
      <c r="CLU9" s="808"/>
      <c r="CLV9" s="808"/>
      <c r="CLW9" s="808"/>
      <c r="CLX9" s="808"/>
      <c r="CLY9" s="808"/>
      <c r="CLZ9" s="808"/>
      <c r="CMA9" s="808"/>
      <c r="CMB9" s="808"/>
      <c r="CMC9" s="808"/>
      <c r="CMD9" s="808"/>
      <c r="CME9" s="808"/>
      <c r="CMF9" s="808"/>
      <c r="CMG9" s="808"/>
      <c r="CMH9" s="808"/>
      <c r="CMI9" s="808"/>
      <c r="CMJ9" s="808"/>
      <c r="CMK9" s="808"/>
      <c r="CML9" s="808"/>
      <c r="CMM9" s="808"/>
      <c r="CMN9" s="808"/>
      <c r="CMO9" s="808"/>
      <c r="CMP9" s="808"/>
      <c r="CMQ9" s="808"/>
      <c r="CMR9" s="808"/>
      <c r="CMS9" s="808"/>
      <c r="CMT9" s="808"/>
      <c r="CMU9" s="808"/>
      <c r="CMV9" s="808"/>
      <c r="CMW9" s="808"/>
      <c r="CMX9" s="808"/>
      <c r="CMY9" s="808"/>
      <c r="CMZ9" s="808"/>
      <c r="CNA9" s="808"/>
      <c r="CNB9" s="808"/>
      <c r="CNC9" s="808"/>
      <c r="CND9" s="808"/>
      <c r="CNE9" s="808"/>
      <c r="CNF9" s="808"/>
      <c r="CNG9" s="808"/>
      <c r="CNH9" s="808"/>
      <c r="CNI9" s="808"/>
      <c r="CNJ9" s="808"/>
      <c r="CNK9" s="808"/>
      <c r="CNL9" s="808"/>
      <c r="CNM9" s="808"/>
      <c r="CNN9" s="808"/>
      <c r="CNO9" s="808"/>
      <c r="CNP9" s="808"/>
      <c r="CNQ9" s="808"/>
      <c r="CNR9" s="808"/>
      <c r="CNS9" s="808"/>
      <c r="CNT9" s="808"/>
      <c r="CNU9" s="808"/>
      <c r="CNV9" s="808"/>
      <c r="CNW9" s="808"/>
      <c r="CNX9" s="808"/>
      <c r="CNY9" s="808"/>
      <c r="CNZ9" s="808"/>
      <c r="COA9" s="808"/>
      <c r="COB9" s="808"/>
      <c r="COC9" s="808"/>
      <c r="COD9" s="808"/>
      <c r="COE9" s="808"/>
      <c r="COF9" s="808"/>
      <c r="COG9" s="808"/>
      <c r="COH9" s="808"/>
      <c r="COI9" s="808"/>
      <c r="COJ9" s="808"/>
      <c r="COK9" s="808"/>
      <c r="COL9" s="808"/>
      <c r="COM9" s="808"/>
      <c r="CON9" s="808"/>
      <c r="COO9" s="808"/>
      <c r="COP9" s="808"/>
      <c r="COQ9" s="808"/>
      <c r="COR9" s="808"/>
      <c r="COS9" s="808"/>
      <c r="COT9" s="808"/>
      <c r="COU9" s="808"/>
      <c r="COV9" s="808"/>
      <c r="COW9" s="808"/>
      <c r="COX9" s="808"/>
      <c r="COY9" s="808"/>
      <c r="COZ9" s="808"/>
      <c r="CPA9" s="808"/>
      <c r="CPB9" s="808"/>
      <c r="CPC9" s="808"/>
      <c r="CPD9" s="808"/>
      <c r="CPE9" s="808"/>
      <c r="CPF9" s="808"/>
      <c r="CPG9" s="808"/>
      <c r="CPH9" s="808"/>
      <c r="CPI9" s="808"/>
      <c r="CPJ9" s="808"/>
      <c r="CPK9" s="808"/>
      <c r="CPL9" s="808"/>
      <c r="CPM9" s="808"/>
      <c r="CPN9" s="808"/>
      <c r="CPO9" s="808"/>
      <c r="CPP9" s="808"/>
      <c r="CPQ9" s="808"/>
      <c r="CPR9" s="808"/>
      <c r="CPS9" s="808"/>
      <c r="CPT9" s="808"/>
      <c r="CPU9" s="808"/>
      <c r="CPV9" s="808"/>
      <c r="CPW9" s="808"/>
      <c r="CPX9" s="808"/>
      <c r="CPY9" s="808"/>
      <c r="CPZ9" s="808"/>
      <c r="CQA9" s="808"/>
      <c r="CQB9" s="808"/>
      <c r="CQC9" s="808"/>
      <c r="CQD9" s="808"/>
      <c r="CQE9" s="808"/>
      <c r="CQF9" s="808"/>
      <c r="CQG9" s="808"/>
      <c r="CQH9" s="808"/>
      <c r="CQI9" s="808"/>
      <c r="CQJ9" s="808"/>
      <c r="CQK9" s="808"/>
      <c r="CQL9" s="808"/>
      <c r="CQM9" s="808"/>
      <c r="CQN9" s="808"/>
      <c r="CQO9" s="808"/>
      <c r="CQP9" s="808"/>
      <c r="CQQ9" s="808"/>
      <c r="CQR9" s="808"/>
      <c r="CQS9" s="808"/>
      <c r="CQT9" s="808"/>
      <c r="CQU9" s="808"/>
      <c r="CQV9" s="808"/>
      <c r="CQW9" s="808"/>
      <c r="CQX9" s="808"/>
      <c r="CQY9" s="808"/>
      <c r="CQZ9" s="808"/>
      <c r="CRA9" s="808"/>
      <c r="CRB9" s="808"/>
      <c r="CRC9" s="808"/>
      <c r="CRD9" s="808"/>
      <c r="CRE9" s="808"/>
      <c r="CRF9" s="808"/>
      <c r="CRG9" s="808"/>
      <c r="CRH9" s="808"/>
      <c r="CRI9" s="808"/>
      <c r="CRJ9" s="808"/>
      <c r="CRK9" s="808"/>
      <c r="CRL9" s="808"/>
      <c r="CRM9" s="808"/>
      <c r="CRN9" s="808"/>
      <c r="CRO9" s="808"/>
      <c r="CRP9" s="808"/>
      <c r="CRQ9" s="808"/>
      <c r="CRR9" s="808"/>
      <c r="CRS9" s="808"/>
      <c r="CRT9" s="808"/>
      <c r="CRU9" s="808"/>
      <c r="CRV9" s="808"/>
      <c r="CRW9" s="808"/>
      <c r="CRX9" s="808"/>
      <c r="CRY9" s="808"/>
      <c r="CRZ9" s="808"/>
      <c r="CSA9" s="808"/>
      <c r="CSB9" s="808"/>
      <c r="CSC9" s="808"/>
      <c r="CSD9" s="808"/>
      <c r="CSE9" s="808"/>
      <c r="CSF9" s="808"/>
      <c r="CSG9" s="808"/>
      <c r="CSH9" s="808"/>
      <c r="CSI9" s="808"/>
      <c r="CSJ9" s="808"/>
      <c r="CSK9" s="808"/>
      <c r="CSL9" s="808"/>
      <c r="CSM9" s="808"/>
      <c r="CSN9" s="808"/>
      <c r="CSO9" s="808"/>
      <c r="CSP9" s="808"/>
      <c r="CSQ9" s="808"/>
      <c r="CSR9" s="808"/>
      <c r="CSS9" s="808"/>
      <c r="CST9" s="808"/>
      <c r="CSU9" s="808"/>
      <c r="CSV9" s="808"/>
      <c r="CSW9" s="808"/>
      <c r="CSX9" s="808"/>
      <c r="CSY9" s="808"/>
      <c r="CSZ9" s="808"/>
      <c r="CTA9" s="808"/>
      <c r="CTB9" s="808"/>
      <c r="CTC9" s="808"/>
      <c r="CTD9" s="808"/>
      <c r="CTE9" s="808"/>
      <c r="CTF9" s="808"/>
      <c r="CTG9" s="808"/>
      <c r="CTH9" s="808"/>
      <c r="CTI9" s="808"/>
      <c r="CTJ9" s="808"/>
      <c r="CTK9" s="808"/>
      <c r="CTL9" s="808"/>
      <c r="CTM9" s="808"/>
      <c r="CTN9" s="808"/>
      <c r="CTO9" s="808"/>
      <c r="CTP9" s="808"/>
      <c r="CTQ9" s="808"/>
      <c r="CTR9" s="808"/>
      <c r="CTS9" s="808"/>
      <c r="CTT9" s="808"/>
      <c r="CTU9" s="808"/>
      <c r="CTV9" s="808"/>
      <c r="CTW9" s="808"/>
      <c r="CTX9" s="808"/>
      <c r="CTY9" s="808"/>
      <c r="CTZ9" s="808"/>
      <c r="CUA9" s="808"/>
      <c r="CUB9" s="808"/>
      <c r="CUC9" s="808"/>
      <c r="CUD9" s="808"/>
      <c r="CUE9" s="808"/>
      <c r="CUF9" s="808"/>
      <c r="CUG9" s="808"/>
      <c r="CUH9" s="808"/>
      <c r="CUI9" s="808"/>
      <c r="CUJ9" s="808"/>
      <c r="CUK9" s="808"/>
      <c r="CUL9" s="808"/>
      <c r="CUM9" s="808"/>
      <c r="CUN9" s="808"/>
      <c r="CUO9" s="808"/>
      <c r="CUP9" s="808"/>
      <c r="CUQ9" s="808"/>
      <c r="CUR9" s="808"/>
      <c r="CUS9" s="808"/>
      <c r="CUT9" s="808"/>
      <c r="CUU9" s="808"/>
      <c r="CUV9" s="808"/>
      <c r="CUW9" s="808"/>
      <c r="CUX9" s="808"/>
      <c r="CUY9" s="808"/>
      <c r="CUZ9" s="808"/>
      <c r="CVA9" s="808"/>
      <c r="CVB9" s="808"/>
      <c r="CVC9" s="808"/>
      <c r="CVD9" s="808"/>
      <c r="CVE9" s="808"/>
      <c r="CVF9" s="808"/>
      <c r="CVG9" s="808"/>
      <c r="CVH9" s="808"/>
      <c r="CVI9" s="808"/>
      <c r="CVJ9" s="808"/>
      <c r="CVK9" s="808"/>
      <c r="CVL9" s="808"/>
      <c r="CVM9" s="808"/>
      <c r="CVN9" s="808"/>
      <c r="CVO9" s="808"/>
      <c r="CVP9" s="808"/>
      <c r="CVQ9" s="808"/>
      <c r="CVR9" s="808"/>
      <c r="CVS9" s="808"/>
      <c r="CVT9" s="808"/>
      <c r="CVU9" s="808"/>
      <c r="CVV9" s="808"/>
      <c r="CVW9" s="808"/>
      <c r="CVX9" s="808"/>
      <c r="CVY9" s="808"/>
      <c r="CVZ9" s="808"/>
      <c r="CWA9" s="808"/>
      <c r="CWB9" s="808"/>
      <c r="CWC9" s="808"/>
      <c r="CWD9" s="808"/>
      <c r="CWE9" s="808"/>
      <c r="CWF9" s="808"/>
      <c r="CWG9" s="808"/>
      <c r="CWH9" s="808"/>
      <c r="CWI9" s="808"/>
      <c r="CWJ9" s="808"/>
      <c r="CWK9" s="808"/>
      <c r="CWL9" s="808"/>
      <c r="CWM9" s="808"/>
      <c r="CWN9" s="808"/>
      <c r="CWO9" s="808"/>
      <c r="CWP9" s="808"/>
      <c r="CWQ9" s="808"/>
      <c r="CWR9" s="808"/>
      <c r="CWS9" s="808"/>
      <c r="CWT9" s="808"/>
      <c r="CWU9" s="808"/>
      <c r="CWV9" s="808"/>
      <c r="CWW9" s="808"/>
      <c r="CWX9" s="808"/>
      <c r="CWY9" s="808"/>
      <c r="CWZ9" s="808"/>
      <c r="CXA9" s="808"/>
      <c r="CXB9" s="808"/>
      <c r="CXC9" s="808"/>
      <c r="CXD9" s="808"/>
      <c r="CXE9" s="808"/>
      <c r="CXF9" s="808"/>
      <c r="CXG9" s="808"/>
      <c r="CXH9" s="808"/>
      <c r="CXI9" s="808"/>
      <c r="CXJ9" s="808"/>
      <c r="CXK9" s="808"/>
      <c r="CXL9" s="808"/>
      <c r="CXM9" s="808"/>
      <c r="CXN9" s="808"/>
      <c r="CXO9" s="808"/>
      <c r="CXP9" s="808"/>
      <c r="CXQ9" s="808"/>
      <c r="CXR9" s="808"/>
      <c r="CXS9" s="808"/>
      <c r="CXT9" s="808"/>
      <c r="CXU9" s="808"/>
      <c r="CXV9" s="808"/>
      <c r="CXW9" s="808"/>
      <c r="CXX9" s="808"/>
      <c r="CXY9" s="808"/>
      <c r="CXZ9" s="808"/>
      <c r="CYA9" s="808"/>
      <c r="CYB9" s="808"/>
      <c r="CYC9" s="808"/>
      <c r="CYD9" s="808"/>
      <c r="CYE9" s="808"/>
      <c r="CYF9" s="808"/>
      <c r="CYG9" s="808"/>
      <c r="CYH9" s="808"/>
      <c r="CYI9" s="808"/>
      <c r="CYJ9" s="808"/>
      <c r="CYK9" s="808"/>
      <c r="CYL9" s="808"/>
      <c r="CYM9" s="808"/>
      <c r="CYN9" s="808"/>
      <c r="CYO9" s="808"/>
      <c r="CYP9" s="808"/>
      <c r="CYQ9" s="808"/>
      <c r="CYR9" s="808"/>
      <c r="CYS9" s="808"/>
      <c r="CYT9" s="808"/>
      <c r="CYU9" s="808"/>
      <c r="CYV9" s="808"/>
      <c r="CYW9" s="808"/>
      <c r="CYX9" s="808"/>
      <c r="CYY9" s="808"/>
      <c r="CYZ9" s="808"/>
      <c r="CZA9" s="808"/>
      <c r="CZB9" s="808"/>
      <c r="CZC9" s="808"/>
      <c r="CZD9" s="808"/>
      <c r="CZE9" s="808"/>
      <c r="CZF9" s="808"/>
      <c r="CZG9" s="808"/>
      <c r="CZH9" s="808"/>
      <c r="CZI9" s="808"/>
      <c r="CZJ9" s="808"/>
      <c r="CZK9" s="808"/>
      <c r="CZL9" s="808"/>
      <c r="CZM9" s="808"/>
      <c r="CZN9" s="808"/>
      <c r="CZO9" s="808"/>
      <c r="CZP9" s="808"/>
      <c r="CZQ9" s="808"/>
      <c r="CZR9" s="808"/>
      <c r="CZS9" s="808"/>
      <c r="CZT9" s="808"/>
      <c r="CZU9" s="808"/>
      <c r="CZV9" s="808"/>
      <c r="CZW9" s="808"/>
      <c r="CZX9" s="808"/>
      <c r="CZY9" s="808"/>
      <c r="CZZ9" s="808"/>
      <c r="DAA9" s="808"/>
      <c r="DAB9" s="808"/>
      <c r="DAC9" s="808"/>
      <c r="DAD9" s="808"/>
      <c r="DAE9" s="808"/>
      <c r="DAF9" s="808"/>
      <c r="DAG9" s="808"/>
      <c r="DAH9" s="808"/>
      <c r="DAI9" s="808"/>
      <c r="DAJ9" s="808"/>
      <c r="DAK9" s="808"/>
      <c r="DAL9" s="808"/>
      <c r="DAM9" s="808"/>
      <c r="DAN9" s="808"/>
      <c r="DAO9" s="808"/>
      <c r="DAP9" s="808"/>
      <c r="DAQ9" s="808"/>
      <c r="DAR9" s="808"/>
      <c r="DAS9" s="808"/>
      <c r="DAT9" s="808"/>
      <c r="DAU9" s="808"/>
      <c r="DAV9" s="808"/>
      <c r="DAW9" s="808"/>
      <c r="DAX9" s="808"/>
      <c r="DAY9" s="808"/>
      <c r="DAZ9" s="808"/>
      <c r="DBA9" s="808"/>
      <c r="DBB9" s="808"/>
      <c r="DBC9" s="808"/>
      <c r="DBD9" s="808"/>
      <c r="DBE9" s="808"/>
      <c r="DBF9" s="808"/>
      <c r="DBG9" s="808"/>
      <c r="DBH9" s="808"/>
      <c r="DBI9" s="808"/>
      <c r="DBJ9" s="808"/>
      <c r="DBK9" s="808"/>
      <c r="DBL9" s="808"/>
      <c r="DBM9" s="808"/>
      <c r="DBN9" s="808"/>
      <c r="DBO9" s="808"/>
      <c r="DBP9" s="808"/>
      <c r="DBQ9" s="808"/>
      <c r="DBR9" s="808"/>
      <c r="DBS9" s="808"/>
      <c r="DBT9" s="808"/>
      <c r="DBU9" s="808"/>
      <c r="DBV9" s="808"/>
      <c r="DBW9" s="808"/>
      <c r="DBX9" s="808"/>
      <c r="DBY9" s="808"/>
      <c r="DBZ9" s="808"/>
      <c r="DCA9" s="808"/>
      <c r="DCB9" s="808"/>
      <c r="DCC9" s="808"/>
      <c r="DCD9" s="808"/>
      <c r="DCE9" s="808"/>
      <c r="DCF9" s="808"/>
      <c r="DCG9" s="808"/>
      <c r="DCH9" s="808"/>
      <c r="DCI9" s="808"/>
      <c r="DCJ9" s="808"/>
      <c r="DCK9" s="808"/>
      <c r="DCL9" s="808"/>
      <c r="DCM9" s="808"/>
      <c r="DCN9" s="808"/>
      <c r="DCO9" s="808"/>
      <c r="DCP9" s="808"/>
      <c r="DCQ9" s="808"/>
      <c r="DCR9" s="808"/>
      <c r="DCS9" s="808"/>
      <c r="DCT9" s="808"/>
      <c r="DCU9" s="808"/>
      <c r="DCV9" s="808"/>
      <c r="DCW9" s="808"/>
      <c r="DCX9" s="808"/>
      <c r="DCY9" s="808"/>
      <c r="DCZ9" s="808"/>
      <c r="DDA9" s="808"/>
      <c r="DDB9" s="808"/>
      <c r="DDC9" s="808"/>
      <c r="DDD9" s="808"/>
      <c r="DDE9" s="808"/>
      <c r="DDF9" s="808"/>
      <c r="DDG9" s="808"/>
      <c r="DDH9" s="808"/>
      <c r="DDI9" s="808"/>
      <c r="DDJ9" s="808"/>
      <c r="DDK9" s="808"/>
      <c r="DDL9" s="808"/>
      <c r="DDM9" s="808"/>
      <c r="DDN9" s="808"/>
      <c r="DDO9" s="808"/>
      <c r="DDP9" s="808"/>
      <c r="DDQ9" s="808"/>
      <c r="DDR9" s="808"/>
      <c r="DDS9" s="808"/>
      <c r="DDT9" s="808"/>
      <c r="DDU9" s="808"/>
      <c r="DDV9" s="808"/>
      <c r="DDW9" s="808"/>
      <c r="DDX9" s="808"/>
      <c r="DDY9" s="808"/>
      <c r="DDZ9" s="808"/>
      <c r="DEA9" s="808"/>
      <c r="DEB9" s="808"/>
      <c r="DEC9" s="808"/>
      <c r="DED9" s="808"/>
      <c r="DEE9" s="808"/>
      <c r="DEF9" s="808"/>
      <c r="DEG9" s="808"/>
      <c r="DEH9" s="808"/>
      <c r="DEI9" s="808"/>
      <c r="DEJ9" s="808"/>
      <c r="DEK9" s="808"/>
      <c r="DEL9" s="808"/>
      <c r="DEM9" s="808"/>
      <c r="DEN9" s="808"/>
      <c r="DEO9" s="808"/>
      <c r="DEP9" s="808"/>
      <c r="DEQ9" s="808"/>
      <c r="DER9" s="808"/>
      <c r="DES9" s="808"/>
      <c r="DET9" s="808"/>
      <c r="DEU9" s="808"/>
      <c r="DEV9" s="808"/>
      <c r="DEW9" s="808"/>
      <c r="DEX9" s="808"/>
      <c r="DEY9" s="808"/>
      <c r="DEZ9" s="808"/>
      <c r="DFA9" s="808"/>
      <c r="DFB9" s="808"/>
      <c r="DFC9" s="808"/>
      <c r="DFD9" s="808"/>
      <c r="DFE9" s="808"/>
      <c r="DFF9" s="808"/>
      <c r="DFG9" s="808"/>
      <c r="DFH9" s="808"/>
      <c r="DFI9" s="808"/>
      <c r="DFJ9" s="808"/>
      <c r="DFK9" s="808"/>
      <c r="DFL9" s="808"/>
      <c r="DFM9" s="808"/>
      <c r="DFN9" s="808"/>
      <c r="DFO9" s="808"/>
      <c r="DFP9" s="808"/>
      <c r="DFQ9" s="808"/>
      <c r="DFR9" s="808"/>
      <c r="DFS9" s="808"/>
      <c r="DFT9" s="808"/>
      <c r="DFU9" s="808"/>
      <c r="DFV9" s="808"/>
      <c r="DFW9" s="808"/>
      <c r="DFX9" s="808"/>
      <c r="DFY9" s="808"/>
      <c r="DFZ9" s="808"/>
      <c r="DGA9" s="808"/>
      <c r="DGB9" s="808"/>
      <c r="DGC9" s="808"/>
      <c r="DGD9" s="808"/>
      <c r="DGE9" s="808"/>
      <c r="DGF9" s="808"/>
      <c r="DGG9" s="808"/>
      <c r="DGH9" s="808"/>
      <c r="DGI9" s="808"/>
      <c r="DGJ9" s="808"/>
      <c r="DGK9" s="808"/>
      <c r="DGL9" s="808"/>
      <c r="DGM9" s="808"/>
      <c r="DGN9" s="808"/>
      <c r="DGO9" s="808"/>
      <c r="DGP9" s="808"/>
      <c r="DGQ9" s="808"/>
      <c r="DGR9" s="808"/>
      <c r="DGS9" s="808"/>
      <c r="DGT9" s="808"/>
      <c r="DGU9" s="808"/>
      <c r="DGV9" s="808"/>
      <c r="DGW9" s="808"/>
      <c r="DGX9" s="808"/>
      <c r="DGY9" s="808"/>
      <c r="DGZ9" s="808"/>
      <c r="DHA9" s="808"/>
      <c r="DHB9" s="808"/>
      <c r="DHC9" s="808"/>
      <c r="DHD9" s="808"/>
      <c r="DHE9" s="808"/>
      <c r="DHF9" s="808"/>
      <c r="DHG9" s="808"/>
      <c r="DHH9" s="808"/>
      <c r="DHI9" s="808"/>
      <c r="DHJ9" s="808"/>
      <c r="DHK9" s="808"/>
      <c r="DHL9" s="808"/>
      <c r="DHM9" s="808"/>
      <c r="DHN9" s="808"/>
      <c r="DHO9" s="808"/>
      <c r="DHP9" s="808"/>
      <c r="DHQ9" s="808"/>
      <c r="DHR9" s="808"/>
      <c r="DHS9" s="808"/>
      <c r="DHT9" s="808"/>
      <c r="DHU9" s="808"/>
      <c r="DHV9" s="808"/>
      <c r="DHW9" s="808"/>
      <c r="DHX9" s="808"/>
      <c r="DHY9" s="808"/>
      <c r="DHZ9" s="808"/>
      <c r="DIA9" s="808"/>
      <c r="DIB9" s="808"/>
      <c r="DIC9" s="808"/>
      <c r="DID9" s="808"/>
      <c r="DIE9" s="808"/>
      <c r="DIF9" s="808"/>
      <c r="DIG9" s="808"/>
      <c r="DIH9" s="808"/>
      <c r="DII9" s="808"/>
      <c r="DIJ9" s="808"/>
      <c r="DIK9" s="808"/>
      <c r="DIL9" s="808"/>
      <c r="DIM9" s="808"/>
      <c r="DIN9" s="808"/>
      <c r="DIO9" s="808"/>
      <c r="DIP9" s="808"/>
      <c r="DIQ9" s="808"/>
      <c r="DIR9" s="808"/>
      <c r="DIS9" s="808"/>
      <c r="DIT9" s="808"/>
      <c r="DIU9" s="808"/>
      <c r="DIV9" s="808"/>
      <c r="DIW9" s="808"/>
      <c r="DIX9" s="808"/>
      <c r="DIY9" s="808"/>
      <c r="DIZ9" s="808"/>
      <c r="DJA9" s="808"/>
      <c r="DJB9" s="808"/>
      <c r="DJC9" s="808"/>
      <c r="DJD9" s="808"/>
      <c r="DJE9" s="808"/>
      <c r="DJF9" s="808"/>
      <c r="DJG9" s="808"/>
      <c r="DJH9" s="808"/>
      <c r="DJI9" s="808"/>
      <c r="DJJ9" s="808"/>
      <c r="DJK9" s="808"/>
      <c r="DJL9" s="808"/>
      <c r="DJM9" s="808"/>
      <c r="DJN9" s="808"/>
      <c r="DJO9" s="808"/>
      <c r="DJP9" s="808"/>
      <c r="DJQ9" s="808"/>
      <c r="DJR9" s="808"/>
      <c r="DJS9" s="808"/>
      <c r="DJT9" s="808"/>
      <c r="DJU9" s="808"/>
      <c r="DJV9" s="808"/>
      <c r="DJW9" s="808"/>
      <c r="DJX9" s="808"/>
      <c r="DJY9" s="808"/>
      <c r="DJZ9" s="808"/>
      <c r="DKA9" s="808"/>
      <c r="DKB9" s="808"/>
      <c r="DKC9" s="808"/>
      <c r="DKD9" s="808"/>
      <c r="DKE9" s="808"/>
      <c r="DKF9" s="808"/>
      <c r="DKG9" s="808"/>
      <c r="DKH9" s="808"/>
      <c r="DKI9" s="808"/>
      <c r="DKJ9" s="808"/>
      <c r="DKK9" s="808"/>
      <c r="DKL9" s="808"/>
      <c r="DKM9" s="808"/>
      <c r="DKN9" s="808"/>
      <c r="DKO9" s="808"/>
      <c r="DKP9" s="808"/>
      <c r="DKQ9" s="808"/>
      <c r="DKR9" s="808"/>
      <c r="DKS9" s="808"/>
      <c r="DKT9" s="808"/>
      <c r="DKU9" s="808"/>
      <c r="DKV9" s="808"/>
      <c r="DKW9" s="808"/>
      <c r="DKX9" s="808"/>
      <c r="DKY9" s="808"/>
      <c r="DKZ9" s="808"/>
      <c r="DLA9" s="808"/>
      <c r="DLB9" s="808"/>
      <c r="DLC9" s="808"/>
      <c r="DLD9" s="808"/>
      <c r="DLE9" s="808"/>
      <c r="DLF9" s="808"/>
      <c r="DLG9" s="808"/>
      <c r="DLH9" s="808"/>
      <c r="DLI9" s="808"/>
      <c r="DLJ9" s="808"/>
      <c r="DLK9" s="808"/>
      <c r="DLL9" s="808"/>
      <c r="DLM9" s="808"/>
      <c r="DLN9" s="808"/>
      <c r="DLO9" s="808"/>
      <c r="DLP9" s="808"/>
      <c r="DLQ9" s="808"/>
      <c r="DLR9" s="808"/>
      <c r="DLS9" s="808"/>
      <c r="DLT9" s="808"/>
      <c r="DLU9" s="808"/>
      <c r="DLV9" s="808"/>
      <c r="DLW9" s="808"/>
      <c r="DLX9" s="808"/>
      <c r="DLY9" s="808"/>
      <c r="DLZ9" s="808"/>
      <c r="DMA9" s="808"/>
      <c r="DMB9" s="808"/>
      <c r="DMC9" s="808"/>
      <c r="DMD9" s="808"/>
      <c r="DME9" s="808"/>
      <c r="DMF9" s="808"/>
      <c r="DMG9" s="808"/>
      <c r="DMH9" s="808"/>
      <c r="DMI9" s="808"/>
      <c r="DMJ9" s="808"/>
      <c r="DMK9" s="808"/>
      <c r="DML9" s="808"/>
      <c r="DMM9" s="808"/>
      <c r="DMN9" s="808"/>
      <c r="DMO9" s="808"/>
      <c r="DMP9" s="808"/>
      <c r="DMQ9" s="808"/>
      <c r="DMR9" s="808"/>
      <c r="DMS9" s="808"/>
      <c r="DMT9" s="808"/>
      <c r="DMU9" s="808"/>
      <c r="DMV9" s="808"/>
      <c r="DMW9" s="808"/>
      <c r="DMX9" s="808"/>
      <c r="DMY9" s="808"/>
      <c r="DMZ9" s="808"/>
      <c r="DNA9" s="808"/>
      <c r="DNB9" s="808"/>
      <c r="DNC9" s="808"/>
      <c r="DND9" s="808"/>
      <c r="DNE9" s="808"/>
      <c r="DNF9" s="808"/>
      <c r="DNG9" s="808"/>
      <c r="DNH9" s="808"/>
      <c r="DNI9" s="808"/>
      <c r="DNJ9" s="808"/>
      <c r="DNK9" s="808"/>
      <c r="DNL9" s="808"/>
      <c r="DNM9" s="808"/>
      <c r="DNN9" s="808"/>
      <c r="DNO9" s="808"/>
      <c r="DNP9" s="808"/>
      <c r="DNQ9" s="808"/>
      <c r="DNR9" s="808"/>
      <c r="DNS9" s="808"/>
      <c r="DNT9" s="808"/>
      <c r="DNU9" s="808"/>
      <c r="DNV9" s="808"/>
      <c r="DNW9" s="808"/>
      <c r="DNX9" s="808"/>
      <c r="DNY9" s="808"/>
      <c r="DNZ9" s="808"/>
      <c r="DOA9" s="808"/>
      <c r="DOB9" s="808"/>
      <c r="DOC9" s="808"/>
      <c r="DOD9" s="808"/>
      <c r="DOE9" s="808"/>
      <c r="DOF9" s="808"/>
      <c r="DOG9" s="808"/>
      <c r="DOH9" s="808"/>
      <c r="DOI9" s="808"/>
      <c r="DOJ9" s="808"/>
      <c r="DOK9" s="808"/>
      <c r="DOL9" s="808"/>
      <c r="DOM9" s="808"/>
      <c r="DON9" s="808"/>
      <c r="DOO9" s="808"/>
      <c r="DOP9" s="808"/>
      <c r="DOQ9" s="808"/>
      <c r="DOR9" s="808"/>
      <c r="DOS9" s="808"/>
      <c r="DOT9" s="808"/>
      <c r="DOU9" s="808"/>
      <c r="DOV9" s="808"/>
      <c r="DOW9" s="808"/>
      <c r="DOX9" s="808"/>
      <c r="DOY9" s="808"/>
      <c r="DOZ9" s="808"/>
      <c r="DPA9" s="808"/>
      <c r="DPB9" s="808"/>
      <c r="DPC9" s="808"/>
      <c r="DPD9" s="808"/>
      <c r="DPE9" s="808"/>
      <c r="DPF9" s="808"/>
      <c r="DPG9" s="808"/>
      <c r="DPH9" s="808"/>
      <c r="DPI9" s="808"/>
      <c r="DPJ9" s="808"/>
      <c r="DPK9" s="808"/>
      <c r="DPL9" s="808"/>
      <c r="DPM9" s="808"/>
      <c r="DPN9" s="808"/>
      <c r="DPO9" s="808"/>
      <c r="DPP9" s="808"/>
      <c r="DPQ9" s="808"/>
      <c r="DPR9" s="808"/>
      <c r="DPS9" s="808"/>
      <c r="DPT9" s="808"/>
      <c r="DPU9" s="808"/>
      <c r="DPV9" s="808"/>
      <c r="DPW9" s="808"/>
      <c r="DPX9" s="808"/>
      <c r="DPY9" s="808"/>
      <c r="DPZ9" s="808"/>
      <c r="DQA9" s="808"/>
      <c r="DQB9" s="808"/>
      <c r="DQC9" s="808"/>
      <c r="DQD9" s="808"/>
      <c r="DQE9" s="808"/>
      <c r="DQF9" s="808"/>
      <c r="DQG9" s="808"/>
      <c r="DQH9" s="808"/>
      <c r="DQI9" s="808"/>
      <c r="DQJ9" s="808"/>
      <c r="DQK9" s="808"/>
      <c r="DQL9" s="808"/>
      <c r="DQM9" s="808"/>
      <c r="DQN9" s="808"/>
      <c r="DQO9" s="808"/>
      <c r="DQP9" s="808"/>
      <c r="DQQ9" s="808"/>
      <c r="DQR9" s="808"/>
      <c r="DQS9" s="808"/>
      <c r="DQT9" s="808"/>
      <c r="DQU9" s="808"/>
      <c r="DQV9" s="808"/>
      <c r="DQW9" s="808"/>
      <c r="DQX9" s="808"/>
      <c r="DQY9" s="808"/>
      <c r="DQZ9" s="808"/>
      <c r="DRA9" s="808"/>
      <c r="DRB9" s="808"/>
      <c r="DRC9" s="808"/>
      <c r="DRD9" s="808"/>
      <c r="DRE9" s="808"/>
      <c r="DRF9" s="808"/>
      <c r="DRG9" s="808"/>
      <c r="DRH9" s="808"/>
      <c r="DRI9" s="808"/>
      <c r="DRJ9" s="808"/>
      <c r="DRK9" s="808"/>
      <c r="DRL9" s="808"/>
      <c r="DRM9" s="808"/>
      <c r="DRN9" s="808"/>
      <c r="DRO9" s="808"/>
      <c r="DRP9" s="808"/>
      <c r="DRQ9" s="808"/>
      <c r="DRR9" s="808"/>
      <c r="DRS9" s="808"/>
      <c r="DRT9" s="808"/>
      <c r="DRU9" s="808"/>
      <c r="DRV9" s="808"/>
      <c r="DRW9" s="808"/>
      <c r="DRX9" s="808"/>
      <c r="DRY9" s="808"/>
      <c r="DRZ9" s="808"/>
      <c r="DSA9" s="808"/>
      <c r="DSB9" s="808"/>
      <c r="DSC9" s="808"/>
      <c r="DSD9" s="808"/>
      <c r="DSE9" s="808"/>
      <c r="DSF9" s="808"/>
      <c r="DSG9" s="808"/>
      <c r="DSH9" s="808"/>
      <c r="DSI9" s="808"/>
      <c r="DSJ9" s="808"/>
      <c r="DSK9" s="808"/>
      <c r="DSL9" s="808"/>
      <c r="DSM9" s="808"/>
      <c r="DSN9" s="808"/>
      <c r="DSO9" s="808"/>
      <c r="DSP9" s="808"/>
      <c r="DSQ9" s="808"/>
      <c r="DSR9" s="808"/>
      <c r="DSS9" s="808"/>
      <c r="DST9" s="808"/>
      <c r="DSU9" s="808"/>
      <c r="DSV9" s="808"/>
      <c r="DSW9" s="808"/>
      <c r="DSX9" s="808"/>
      <c r="DSY9" s="808"/>
      <c r="DSZ9" s="808"/>
      <c r="DTA9" s="808"/>
      <c r="DTB9" s="808"/>
      <c r="DTC9" s="808"/>
      <c r="DTD9" s="808"/>
      <c r="DTE9" s="808"/>
      <c r="DTF9" s="808"/>
      <c r="DTG9" s="808"/>
      <c r="DTH9" s="808"/>
      <c r="DTI9" s="808"/>
      <c r="DTJ9" s="808"/>
      <c r="DTK9" s="808"/>
      <c r="DTL9" s="808"/>
      <c r="DTM9" s="808"/>
      <c r="DTN9" s="808"/>
      <c r="DTO9" s="808"/>
      <c r="DTP9" s="808"/>
      <c r="DTQ9" s="808"/>
      <c r="DTR9" s="808"/>
      <c r="DTS9" s="808"/>
      <c r="DTT9" s="808"/>
      <c r="DTU9" s="808"/>
      <c r="DTV9" s="808"/>
      <c r="DTW9" s="808"/>
      <c r="DTX9" s="808"/>
      <c r="DTY9" s="808"/>
      <c r="DTZ9" s="808"/>
      <c r="DUA9" s="808"/>
      <c r="DUB9" s="808"/>
      <c r="DUC9" s="808"/>
      <c r="DUD9" s="808"/>
      <c r="DUE9" s="808"/>
      <c r="DUF9" s="808"/>
      <c r="DUG9" s="808"/>
      <c r="DUH9" s="808"/>
      <c r="DUI9" s="808"/>
      <c r="DUJ9" s="808"/>
      <c r="DUK9" s="808"/>
      <c r="DUL9" s="808"/>
      <c r="DUM9" s="808"/>
      <c r="DUN9" s="808"/>
      <c r="DUO9" s="808"/>
      <c r="DUP9" s="808"/>
      <c r="DUQ9" s="808"/>
      <c r="DUR9" s="808"/>
      <c r="DUS9" s="808"/>
      <c r="DUT9" s="808"/>
      <c r="DUU9" s="808"/>
      <c r="DUV9" s="808"/>
      <c r="DUW9" s="808"/>
      <c r="DUX9" s="808"/>
      <c r="DUY9" s="808"/>
      <c r="DUZ9" s="808"/>
      <c r="DVA9" s="808"/>
      <c r="DVB9" s="808"/>
      <c r="DVC9" s="808"/>
      <c r="DVD9" s="808"/>
      <c r="DVE9" s="808"/>
      <c r="DVF9" s="808"/>
      <c r="DVG9" s="808"/>
      <c r="DVH9" s="808"/>
      <c r="DVI9" s="808"/>
      <c r="DVJ9" s="808"/>
      <c r="DVK9" s="808"/>
      <c r="DVL9" s="808"/>
      <c r="DVM9" s="808"/>
      <c r="DVN9" s="808"/>
      <c r="DVO9" s="808"/>
      <c r="DVP9" s="808"/>
      <c r="DVQ9" s="808"/>
      <c r="DVR9" s="808"/>
      <c r="DVS9" s="808"/>
      <c r="DVT9" s="808"/>
      <c r="DVU9" s="808"/>
      <c r="DVV9" s="808"/>
      <c r="DVW9" s="808"/>
      <c r="DVX9" s="808"/>
      <c r="DVY9" s="808"/>
      <c r="DVZ9" s="808"/>
      <c r="DWA9" s="808"/>
      <c r="DWB9" s="808"/>
      <c r="DWC9" s="808"/>
      <c r="DWD9" s="808"/>
      <c r="DWE9" s="808"/>
      <c r="DWF9" s="808"/>
      <c r="DWG9" s="808"/>
      <c r="DWH9" s="808"/>
      <c r="DWI9" s="808"/>
      <c r="DWJ9" s="808"/>
      <c r="DWK9" s="808"/>
      <c r="DWL9" s="808"/>
      <c r="DWM9" s="808"/>
      <c r="DWN9" s="808"/>
      <c r="DWO9" s="808"/>
      <c r="DWP9" s="808"/>
      <c r="DWQ9" s="808"/>
      <c r="DWR9" s="808"/>
      <c r="DWS9" s="808"/>
      <c r="DWT9" s="808"/>
      <c r="DWU9" s="808"/>
      <c r="DWV9" s="808"/>
      <c r="DWW9" s="808"/>
      <c r="DWX9" s="808"/>
      <c r="DWY9" s="808"/>
      <c r="DWZ9" s="808"/>
      <c r="DXA9" s="808"/>
      <c r="DXB9" s="808"/>
      <c r="DXC9" s="808"/>
      <c r="DXD9" s="808"/>
      <c r="DXE9" s="808"/>
      <c r="DXF9" s="808"/>
      <c r="DXG9" s="808"/>
      <c r="DXH9" s="808"/>
      <c r="DXI9" s="808"/>
      <c r="DXJ9" s="808"/>
      <c r="DXK9" s="808"/>
      <c r="DXL9" s="808"/>
      <c r="DXM9" s="808"/>
      <c r="DXN9" s="808"/>
      <c r="DXO9" s="808"/>
      <c r="DXP9" s="808"/>
      <c r="DXQ9" s="808"/>
      <c r="DXR9" s="808"/>
      <c r="DXS9" s="808"/>
      <c r="DXT9" s="808"/>
      <c r="DXU9" s="808"/>
      <c r="DXV9" s="808"/>
      <c r="DXW9" s="808"/>
      <c r="DXX9" s="808"/>
      <c r="DXY9" s="808"/>
      <c r="DXZ9" s="808"/>
      <c r="DYA9" s="808"/>
      <c r="DYB9" s="808"/>
      <c r="DYC9" s="808"/>
      <c r="DYD9" s="808"/>
      <c r="DYE9" s="808"/>
      <c r="DYF9" s="808"/>
      <c r="DYG9" s="808"/>
      <c r="DYH9" s="808"/>
      <c r="DYI9" s="808"/>
      <c r="DYJ9" s="808"/>
      <c r="DYK9" s="808"/>
      <c r="DYL9" s="808"/>
      <c r="DYM9" s="808"/>
      <c r="DYN9" s="808"/>
      <c r="DYO9" s="808"/>
      <c r="DYP9" s="808"/>
      <c r="DYQ9" s="808"/>
      <c r="DYR9" s="808"/>
      <c r="DYS9" s="808"/>
      <c r="DYT9" s="808"/>
      <c r="DYU9" s="808"/>
      <c r="DYV9" s="808"/>
      <c r="DYW9" s="808"/>
      <c r="DYX9" s="808"/>
      <c r="DYY9" s="808"/>
      <c r="DYZ9" s="808"/>
      <c r="DZA9" s="808"/>
      <c r="DZB9" s="808"/>
      <c r="DZC9" s="808"/>
      <c r="DZD9" s="808"/>
      <c r="DZE9" s="808"/>
      <c r="DZF9" s="808"/>
      <c r="DZG9" s="808"/>
      <c r="DZH9" s="808"/>
      <c r="DZI9" s="808"/>
      <c r="DZJ9" s="808"/>
      <c r="DZK9" s="808"/>
      <c r="DZL9" s="808"/>
      <c r="DZM9" s="808"/>
      <c r="DZN9" s="808"/>
      <c r="DZO9" s="808"/>
      <c r="DZP9" s="808"/>
      <c r="DZQ9" s="808"/>
      <c r="DZR9" s="808"/>
      <c r="DZS9" s="808"/>
      <c r="DZT9" s="808"/>
      <c r="DZU9" s="808"/>
      <c r="DZV9" s="808"/>
      <c r="DZW9" s="808"/>
      <c r="DZX9" s="808"/>
      <c r="DZY9" s="808"/>
      <c r="DZZ9" s="808"/>
      <c r="EAA9" s="808"/>
      <c r="EAB9" s="808"/>
      <c r="EAC9" s="808"/>
      <c r="EAD9" s="808"/>
      <c r="EAE9" s="808"/>
      <c r="EAF9" s="808"/>
      <c r="EAG9" s="808"/>
      <c r="EAH9" s="808"/>
      <c r="EAI9" s="808"/>
      <c r="EAJ9" s="808"/>
      <c r="EAK9" s="808"/>
      <c r="EAL9" s="808"/>
      <c r="EAM9" s="808"/>
      <c r="EAN9" s="808"/>
      <c r="EAO9" s="808"/>
      <c r="EAP9" s="808"/>
      <c r="EAQ9" s="808"/>
      <c r="EAR9" s="808"/>
      <c r="EAS9" s="808"/>
      <c r="EAT9" s="808"/>
      <c r="EAU9" s="808"/>
      <c r="EAV9" s="808"/>
      <c r="EAW9" s="808"/>
      <c r="EAX9" s="808"/>
      <c r="EAY9" s="808"/>
      <c r="EAZ9" s="808"/>
      <c r="EBA9" s="808"/>
      <c r="EBB9" s="808"/>
      <c r="EBC9" s="808"/>
      <c r="EBD9" s="808"/>
      <c r="EBE9" s="808"/>
      <c r="EBF9" s="808"/>
      <c r="EBG9" s="808"/>
      <c r="EBH9" s="808"/>
      <c r="EBI9" s="808"/>
      <c r="EBJ9" s="808"/>
      <c r="EBK9" s="808"/>
      <c r="EBL9" s="808"/>
      <c r="EBM9" s="808"/>
      <c r="EBN9" s="808"/>
      <c r="EBO9" s="808"/>
      <c r="EBP9" s="808"/>
      <c r="EBQ9" s="808"/>
      <c r="EBR9" s="808"/>
      <c r="EBS9" s="808"/>
      <c r="EBT9" s="808"/>
      <c r="EBU9" s="808"/>
      <c r="EBV9" s="808"/>
      <c r="EBW9" s="808"/>
      <c r="EBX9" s="808"/>
      <c r="EBY9" s="808"/>
      <c r="EBZ9" s="808"/>
      <c r="ECA9" s="808"/>
      <c r="ECB9" s="808"/>
      <c r="ECC9" s="808"/>
      <c r="ECD9" s="808"/>
      <c r="ECE9" s="808"/>
      <c r="ECF9" s="808"/>
      <c r="ECG9" s="808"/>
      <c r="ECH9" s="808"/>
      <c r="ECI9" s="808"/>
      <c r="ECJ9" s="808"/>
      <c r="ECK9" s="808"/>
      <c r="ECL9" s="808"/>
      <c r="ECM9" s="808"/>
      <c r="ECN9" s="808"/>
      <c r="ECO9" s="808"/>
      <c r="ECP9" s="808"/>
      <c r="ECQ9" s="808"/>
      <c r="ECR9" s="808"/>
      <c r="ECS9" s="808"/>
      <c r="ECT9" s="808"/>
      <c r="ECU9" s="808"/>
      <c r="ECV9" s="808"/>
      <c r="ECW9" s="808"/>
      <c r="ECX9" s="808"/>
      <c r="ECY9" s="808"/>
      <c r="ECZ9" s="808"/>
      <c r="EDA9" s="808"/>
      <c r="EDB9" s="808"/>
      <c r="EDC9" s="808"/>
      <c r="EDD9" s="808"/>
      <c r="EDE9" s="808"/>
      <c r="EDF9" s="808"/>
      <c r="EDG9" s="808"/>
      <c r="EDH9" s="808"/>
      <c r="EDI9" s="808"/>
      <c r="EDJ9" s="808"/>
      <c r="EDK9" s="808"/>
      <c r="EDL9" s="808"/>
      <c r="EDM9" s="808"/>
      <c r="EDN9" s="808"/>
      <c r="EDO9" s="808"/>
      <c r="EDP9" s="808"/>
      <c r="EDQ9" s="808"/>
      <c r="EDR9" s="808"/>
      <c r="EDS9" s="808"/>
      <c r="EDT9" s="808"/>
      <c r="EDU9" s="808"/>
      <c r="EDV9" s="808"/>
      <c r="EDW9" s="808"/>
      <c r="EDX9" s="808"/>
      <c r="EDY9" s="808"/>
      <c r="EDZ9" s="808"/>
      <c r="EEA9" s="808"/>
      <c r="EEB9" s="808"/>
      <c r="EEC9" s="808"/>
      <c r="EED9" s="808"/>
      <c r="EEE9" s="808"/>
      <c r="EEF9" s="808"/>
      <c r="EEG9" s="808"/>
      <c r="EEH9" s="808"/>
      <c r="EEI9" s="808"/>
      <c r="EEJ9" s="808"/>
      <c r="EEK9" s="808"/>
      <c r="EEL9" s="808"/>
      <c r="EEM9" s="808"/>
      <c r="EEN9" s="808"/>
      <c r="EEO9" s="808"/>
      <c r="EEP9" s="808"/>
      <c r="EEQ9" s="808"/>
      <c r="EER9" s="808"/>
      <c r="EES9" s="808"/>
      <c r="EET9" s="808"/>
      <c r="EEU9" s="808"/>
      <c r="EEV9" s="808"/>
      <c r="EEW9" s="808"/>
      <c r="EEX9" s="808"/>
      <c r="EEY9" s="808"/>
      <c r="EEZ9" s="808"/>
      <c r="EFA9" s="808"/>
      <c r="EFB9" s="808"/>
      <c r="EFC9" s="808"/>
      <c r="EFD9" s="808"/>
      <c r="EFE9" s="808"/>
      <c r="EFF9" s="808"/>
      <c r="EFG9" s="808"/>
      <c r="EFH9" s="808"/>
      <c r="EFI9" s="808"/>
      <c r="EFJ9" s="808"/>
      <c r="EFK9" s="808"/>
      <c r="EFL9" s="808"/>
      <c r="EFM9" s="808"/>
      <c r="EFN9" s="808"/>
      <c r="EFO9" s="808"/>
      <c r="EFP9" s="808"/>
      <c r="EFQ9" s="808"/>
      <c r="EFR9" s="808"/>
      <c r="EFS9" s="808"/>
      <c r="EFT9" s="808"/>
      <c r="EFU9" s="808"/>
      <c r="EFV9" s="808"/>
      <c r="EFW9" s="808"/>
      <c r="EFX9" s="808"/>
      <c r="EFY9" s="808"/>
      <c r="EFZ9" s="808"/>
      <c r="EGA9" s="808"/>
      <c r="EGB9" s="808"/>
      <c r="EGC9" s="808"/>
      <c r="EGD9" s="808"/>
      <c r="EGE9" s="808"/>
      <c r="EGF9" s="808"/>
      <c r="EGG9" s="808"/>
      <c r="EGH9" s="808"/>
      <c r="EGI9" s="808"/>
      <c r="EGJ9" s="808"/>
      <c r="EGK9" s="808"/>
      <c r="EGL9" s="808"/>
      <c r="EGM9" s="808"/>
      <c r="EGN9" s="808"/>
      <c r="EGO9" s="808"/>
      <c r="EGP9" s="808"/>
      <c r="EGQ9" s="808"/>
      <c r="EGR9" s="808"/>
      <c r="EGS9" s="808"/>
      <c r="EGT9" s="808"/>
      <c r="EGU9" s="808"/>
      <c r="EGV9" s="808"/>
      <c r="EGW9" s="808"/>
      <c r="EGX9" s="808"/>
      <c r="EGY9" s="808"/>
      <c r="EGZ9" s="808"/>
      <c r="EHA9" s="808"/>
      <c r="EHB9" s="808"/>
      <c r="EHC9" s="808"/>
      <c r="EHD9" s="808"/>
      <c r="EHE9" s="808"/>
      <c r="EHF9" s="808"/>
      <c r="EHG9" s="808"/>
      <c r="EHH9" s="808"/>
      <c r="EHI9" s="808"/>
      <c r="EHJ9" s="808"/>
      <c r="EHK9" s="808"/>
      <c r="EHL9" s="808"/>
      <c r="EHM9" s="808"/>
      <c r="EHN9" s="808"/>
      <c r="EHO9" s="808"/>
      <c r="EHP9" s="808"/>
      <c r="EHQ9" s="808"/>
      <c r="EHR9" s="808"/>
      <c r="EHS9" s="808"/>
      <c r="EHT9" s="808"/>
      <c r="EHU9" s="808"/>
      <c r="EHV9" s="808"/>
      <c r="EHW9" s="808"/>
      <c r="EHX9" s="808"/>
      <c r="EHY9" s="808"/>
      <c r="EHZ9" s="808"/>
      <c r="EIA9" s="808"/>
      <c r="EIB9" s="808"/>
      <c r="EIC9" s="808"/>
      <c r="EID9" s="808"/>
      <c r="EIE9" s="808"/>
      <c r="EIF9" s="808"/>
      <c r="EIG9" s="808"/>
      <c r="EIH9" s="808"/>
      <c r="EII9" s="808"/>
      <c r="EIJ9" s="808"/>
      <c r="EIK9" s="808"/>
      <c r="EIL9" s="808"/>
      <c r="EIM9" s="808"/>
      <c r="EIN9" s="808"/>
      <c r="EIO9" s="808"/>
      <c r="EIP9" s="808"/>
      <c r="EIQ9" s="808"/>
      <c r="EIR9" s="808"/>
      <c r="EIS9" s="808"/>
      <c r="EIT9" s="808"/>
      <c r="EIU9" s="808"/>
      <c r="EIV9" s="808"/>
      <c r="EIW9" s="808"/>
      <c r="EIX9" s="808"/>
      <c r="EIY9" s="808"/>
      <c r="EIZ9" s="808"/>
      <c r="EJA9" s="808"/>
      <c r="EJB9" s="808"/>
      <c r="EJC9" s="808"/>
      <c r="EJD9" s="808"/>
      <c r="EJE9" s="808"/>
      <c r="EJF9" s="808"/>
      <c r="EJG9" s="808"/>
      <c r="EJH9" s="808"/>
      <c r="EJI9" s="808"/>
      <c r="EJJ9" s="808"/>
      <c r="EJK9" s="808"/>
      <c r="EJL9" s="808"/>
      <c r="EJM9" s="808"/>
      <c r="EJN9" s="808"/>
      <c r="EJO9" s="808"/>
      <c r="EJP9" s="808"/>
      <c r="EJQ9" s="808"/>
      <c r="EJR9" s="808"/>
      <c r="EJS9" s="808"/>
      <c r="EJT9" s="808"/>
      <c r="EJU9" s="808"/>
      <c r="EJV9" s="808"/>
      <c r="EJW9" s="808"/>
      <c r="EJX9" s="808"/>
      <c r="EJY9" s="808"/>
      <c r="EJZ9" s="808"/>
      <c r="EKA9" s="808"/>
      <c r="EKB9" s="808"/>
      <c r="EKC9" s="808"/>
      <c r="EKD9" s="808"/>
      <c r="EKE9" s="808"/>
      <c r="EKF9" s="808"/>
      <c r="EKG9" s="808"/>
      <c r="EKH9" s="808"/>
      <c r="EKI9" s="808"/>
      <c r="EKJ9" s="808"/>
      <c r="EKK9" s="808"/>
      <c r="EKL9" s="808"/>
      <c r="EKM9" s="808"/>
      <c r="EKN9" s="808"/>
      <c r="EKO9" s="808"/>
      <c r="EKP9" s="808"/>
      <c r="EKQ9" s="808"/>
      <c r="EKR9" s="808"/>
      <c r="EKS9" s="808"/>
      <c r="EKT9" s="808"/>
      <c r="EKU9" s="808"/>
      <c r="EKV9" s="808"/>
      <c r="EKW9" s="808"/>
      <c r="EKX9" s="808"/>
      <c r="EKY9" s="808"/>
      <c r="EKZ9" s="808"/>
      <c r="ELA9" s="808"/>
      <c r="ELB9" s="808"/>
      <c r="ELC9" s="808"/>
      <c r="ELD9" s="808"/>
      <c r="ELE9" s="808"/>
      <c r="ELF9" s="808"/>
      <c r="ELG9" s="808"/>
      <c r="ELH9" s="808"/>
      <c r="ELI9" s="808"/>
      <c r="ELJ9" s="808"/>
      <c r="ELK9" s="808"/>
      <c r="ELL9" s="808"/>
      <c r="ELM9" s="808"/>
      <c r="ELN9" s="808"/>
      <c r="ELO9" s="808"/>
      <c r="ELP9" s="808"/>
      <c r="ELQ9" s="808"/>
      <c r="ELR9" s="808"/>
      <c r="ELS9" s="808"/>
      <c r="ELT9" s="808"/>
      <c r="ELU9" s="808"/>
      <c r="ELV9" s="808"/>
      <c r="ELW9" s="808"/>
      <c r="ELX9" s="808"/>
      <c r="ELY9" s="808"/>
      <c r="ELZ9" s="808"/>
      <c r="EMA9" s="808"/>
      <c r="EMB9" s="808"/>
      <c r="EMC9" s="808"/>
      <c r="EMD9" s="808"/>
      <c r="EME9" s="808"/>
      <c r="EMF9" s="808"/>
      <c r="EMG9" s="808"/>
      <c r="EMH9" s="808"/>
      <c r="EMI9" s="808"/>
      <c r="EMJ9" s="808"/>
      <c r="EMK9" s="808"/>
      <c r="EML9" s="808"/>
      <c r="EMM9" s="808"/>
      <c r="EMN9" s="808"/>
      <c r="EMO9" s="808"/>
      <c r="EMP9" s="808"/>
      <c r="EMQ9" s="808"/>
      <c r="EMR9" s="808"/>
      <c r="EMS9" s="808"/>
      <c r="EMT9" s="808"/>
      <c r="EMU9" s="808"/>
      <c r="EMV9" s="808"/>
      <c r="EMW9" s="808"/>
      <c r="EMX9" s="808"/>
      <c r="EMY9" s="808"/>
      <c r="EMZ9" s="808"/>
      <c r="ENA9" s="808"/>
      <c r="ENB9" s="808"/>
      <c r="ENC9" s="808"/>
      <c r="END9" s="808"/>
      <c r="ENE9" s="808"/>
      <c r="ENF9" s="808"/>
      <c r="ENG9" s="808"/>
      <c r="ENH9" s="808"/>
      <c r="ENI9" s="808"/>
      <c r="ENJ9" s="808"/>
      <c r="ENK9" s="808"/>
      <c r="ENL9" s="808"/>
      <c r="ENM9" s="808"/>
      <c r="ENN9" s="808"/>
      <c r="ENO9" s="808"/>
      <c r="ENP9" s="808"/>
      <c r="ENQ9" s="808"/>
      <c r="ENR9" s="808"/>
      <c r="ENS9" s="808"/>
      <c r="ENT9" s="808"/>
      <c r="ENU9" s="808"/>
      <c r="ENV9" s="808"/>
      <c r="ENW9" s="808"/>
      <c r="ENX9" s="808"/>
      <c r="ENY9" s="808"/>
      <c r="ENZ9" s="808"/>
      <c r="EOA9" s="808"/>
      <c r="EOB9" s="808"/>
      <c r="EOC9" s="808"/>
      <c r="EOD9" s="808"/>
      <c r="EOE9" s="808"/>
      <c r="EOF9" s="808"/>
      <c r="EOG9" s="808"/>
      <c r="EOH9" s="808"/>
      <c r="EOI9" s="808"/>
      <c r="EOJ9" s="808"/>
      <c r="EOK9" s="808"/>
      <c r="EOL9" s="808"/>
      <c r="EOM9" s="808"/>
      <c r="EON9" s="808"/>
      <c r="EOO9" s="808"/>
      <c r="EOP9" s="808"/>
      <c r="EOQ9" s="808"/>
      <c r="EOR9" s="808"/>
      <c r="EOS9" s="808"/>
      <c r="EOT9" s="808"/>
      <c r="EOU9" s="808"/>
      <c r="EOV9" s="808"/>
      <c r="EOW9" s="808"/>
      <c r="EOX9" s="808"/>
      <c r="EOY9" s="808"/>
      <c r="EOZ9" s="808"/>
      <c r="EPA9" s="808"/>
      <c r="EPB9" s="808"/>
      <c r="EPC9" s="808"/>
      <c r="EPD9" s="808"/>
      <c r="EPE9" s="808"/>
      <c r="EPF9" s="808"/>
      <c r="EPG9" s="808"/>
      <c r="EPH9" s="808"/>
      <c r="EPI9" s="808"/>
      <c r="EPJ9" s="808"/>
      <c r="EPK9" s="808"/>
      <c r="EPL9" s="808"/>
      <c r="EPM9" s="808"/>
      <c r="EPN9" s="808"/>
      <c r="EPO9" s="808"/>
      <c r="EPP9" s="808"/>
      <c r="EPQ9" s="808"/>
      <c r="EPR9" s="808"/>
      <c r="EPS9" s="808"/>
      <c r="EPT9" s="808"/>
      <c r="EPU9" s="808"/>
      <c r="EPV9" s="808"/>
      <c r="EPW9" s="808"/>
      <c r="EPX9" s="808"/>
      <c r="EPY9" s="808"/>
      <c r="EPZ9" s="808"/>
      <c r="EQA9" s="808"/>
      <c r="EQB9" s="808"/>
      <c r="EQC9" s="808"/>
      <c r="EQD9" s="808"/>
      <c r="EQE9" s="808"/>
      <c r="EQF9" s="808"/>
      <c r="EQG9" s="808"/>
      <c r="EQH9" s="808"/>
      <c r="EQI9" s="808"/>
      <c r="EQJ9" s="808"/>
      <c r="EQK9" s="808"/>
      <c r="EQL9" s="808"/>
      <c r="EQM9" s="808"/>
      <c r="EQN9" s="808"/>
      <c r="EQO9" s="808"/>
      <c r="EQP9" s="808"/>
      <c r="EQQ9" s="808"/>
      <c r="EQR9" s="808"/>
      <c r="EQS9" s="808"/>
      <c r="EQT9" s="808"/>
      <c r="EQU9" s="808"/>
      <c r="EQV9" s="808"/>
      <c r="EQW9" s="808"/>
      <c r="EQX9" s="808"/>
      <c r="EQY9" s="808"/>
      <c r="EQZ9" s="808"/>
      <c r="ERA9" s="808"/>
      <c r="ERB9" s="808"/>
      <c r="ERC9" s="808"/>
      <c r="ERD9" s="808"/>
      <c r="ERE9" s="808"/>
      <c r="ERF9" s="808"/>
      <c r="ERG9" s="808"/>
      <c r="ERH9" s="808"/>
      <c r="ERI9" s="808"/>
      <c r="ERJ9" s="808"/>
      <c r="ERK9" s="808"/>
      <c r="ERL9" s="808"/>
      <c r="ERM9" s="808"/>
      <c r="ERN9" s="808"/>
      <c r="ERO9" s="808"/>
      <c r="ERP9" s="808"/>
      <c r="ERQ9" s="808"/>
      <c r="ERR9" s="808"/>
      <c r="ERS9" s="808"/>
      <c r="ERT9" s="808"/>
      <c r="ERU9" s="808"/>
      <c r="ERV9" s="808"/>
      <c r="ERW9" s="808"/>
      <c r="ERX9" s="808"/>
      <c r="ERY9" s="808"/>
      <c r="ERZ9" s="808"/>
      <c r="ESA9" s="808"/>
      <c r="ESB9" s="808"/>
      <c r="ESC9" s="808"/>
      <c r="ESD9" s="808"/>
      <c r="ESE9" s="808"/>
      <c r="ESF9" s="808"/>
      <c r="ESG9" s="808"/>
      <c r="ESH9" s="808"/>
      <c r="ESI9" s="808"/>
      <c r="ESJ9" s="808"/>
      <c r="ESK9" s="808"/>
      <c r="ESL9" s="808"/>
      <c r="ESM9" s="808"/>
      <c r="ESN9" s="808"/>
      <c r="ESO9" s="808"/>
      <c r="ESP9" s="808"/>
      <c r="ESQ9" s="808"/>
      <c r="ESR9" s="808"/>
      <c r="ESS9" s="808"/>
      <c r="EST9" s="808"/>
      <c r="ESU9" s="808"/>
      <c r="ESV9" s="808"/>
      <c r="ESW9" s="808"/>
      <c r="ESX9" s="808"/>
      <c r="ESY9" s="808"/>
      <c r="ESZ9" s="808"/>
      <c r="ETA9" s="808"/>
      <c r="ETB9" s="808"/>
      <c r="ETC9" s="808"/>
      <c r="ETD9" s="808"/>
      <c r="ETE9" s="808"/>
      <c r="ETF9" s="808"/>
      <c r="ETG9" s="808"/>
      <c r="ETH9" s="808"/>
      <c r="ETI9" s="808"/>
      <c r="ETJ9" s="808"/>
      <c r="ETK9" s="808"/>
      <c r="ETL9" s="808"/>
      <c r="ETM9" s="808"/>
      <c r="ETN9" s="808"/>
      <c r="ETO9" s="808"/>
      <c r="ETP9" s="808"/>
      <c r="ETQ9" s="808"/>
      <c r="ETR9" s="808"/>
      <c r="ETS9" s="808"/>
      <c r="ETT9" s="808"/>
      <c r="ETU9" s="808"/>
      <c r="ETV9" s="808"/>
      <c r="ETW9" s="808"/>
      <c r="ETX9" s="808"/>
      <c r="ETY9" s="808"/>
      <c r="ETZ9" s="808"/>
      <c r="EUA9" s="808"/>
      <c r="EUB9" s="808"/>
      <c r="EUC9" s="808"/>
      <c r="EUD9" s="808"/>
      <c r="EUE9" s="808"/>
      <c r="EUF9" s="808"/>
      <c r="EUG9" s="808"/>
      <c r="EUH9" s="808"/>
      <c r="EUI9" s="808"/>
      <c r="EUJ9" s="808"/>
      <c r="EUK9" s="808"/>
      <c r="EUL9" s="808"/>
      <c r="EUM9" s="808"/>
      <c r="EUN9" s="808"/>
      <c r="EUO9" s="808"/>
      <c r="EUP9" s="808"/>
      <c r="EUQ9" s="808"/>
      <c r="EUR9" s="808"/>
      <c r="EUS9" s="808"/>
      <c r="EUT9" s="808"/>
      <c r="EUU9" s="808"/>
      <c r="EUV9" s="808"/>
      <c r="EUW9" s="808"/>
      <c r="EUX9" s="808"/>
      <c r="EUY9" s="808"/>
      <c r="EUZ9" s="808"/>
      <c r="EVA9" s="808"/>
      <c r="EVB9" s="808"/>
      <c r="EVC9" s="808"/>
      <c r="EVD9" s="808"/>
      <c r="EVE9" s="808"/>
      <c r="EVF9" s="808"/>
      <c r="EVG9" s="808"/>
      <c r="EVH9" s="808"/>
      <c r="EVI9" s="808"/>
      <c r="EVJ9" s="808"/>
      <c r="EVK9" s="808"/>
      <c r="EVL9" s="808"/>
      <c r="EVM9" s="808"/>
      <c r="EVN9" s="808"/>
      <c r="EVO9" s="808"/>
      <c r="EVP9" s="808"/>
      <c r="EVQ9" s="808"/>
      <c r="EVR9" s="808"/>
      <c r="EVS9" s="808"/>
      <c r="EVT9" s="808"/>
      <c r="EVU9" s="808"/>
      <c r="EVV9" s="808"/>
      <c r="EVW9" s="808"/>
      <c r="EVX9" s="808"/>
      <c r="EVY9" s="808"/>
      <c r="EVZ9" s="808"/>
      <c r="EWA9" s="808"/>
      <c r="EWB9" s="808"/>
      <c r="EWC9" s="808"/>
      <c r="EWD9" s="808"/>
      <c r="EWE9" s="808"/>
      <c r="EWF9" s="808"/>
      <c r="EWG9" s="808"/>
      <c r="EWH9" s="808"/>
      <c r="EWI9" s="808"/>
      <c r="EWJ9" s="808"/>
      <c r="EWK9" s="808"/>
      <c r="EWL9" s="808"/>
      <c r="EWM9" s="808"/>
      <c r="EWN9" s="808"/>
      <c r="EWO9" s="808"/>
      <c r="EWP9" s="808"/>
      <c r="EWQ9" s="808"/>
      <c r="EWR9" s="808"/>
      <c r="EWS9" s="808"/>
      <c r="EWT9" s="808"/>
      <c r="EWU9" s="808"/>
      <c r="EWV9" s="808"/>
      <c r="EWW9" s="808"/>
      <c r="EWX9" s="808"/>
      <c r="EWY9" s="808"/>
      <c r="EWZ9" s="808"/>
      <c r="EXA9" s="808"/>
      <c r="EXB9" s="808"/>
      <c r="EXC9" s="808"/>
      <c r="EXD9" s="808"/>
      <c r="EXE9" s="808"/>
      <c r="EXF9" s="808"/>
      <c r="EXG9" s="808"/>
      <c r="EXH9" s="808"/>
      <c r="EXI9" s="808"/>
      <c r="EXJ9" s="808"/>
      <c r="EXK9" s="808"/>
      <c r="EXL9" s="808"/>
      <c r="EXM9" s="808"/>
      <c r="EXN9" s="808"/>
      <c r="EXO9" s="808"/>
      <c r="EXP9" s="808"/>
      <c r="EXQ9" s="808"/>
      <c r="EXR9" s="808"/>
      <c r="EXS9" s="808"/>
      <c r="EXT9" s="808"/>
      <c r="EXU9" s="808"/>
      <c r="EXV9" s="808"/>
      <c r="EXW9" s="808"/>
      <c r="EXX9" s="808"/>
      <c r="EXY9" s="808"/>
      <c r="EXZ9" s="808"/>
      <c r="EYA9" s="808"/>
      <c r="EYB9" s="808"/>
      <c r="EYC9" s="808"/>
      <c r="EYD9" s="808"/>
      <c r="EYE9" s="808"/>
      <c r="EYF9" s="808"/>
      <c r="EYG9" s="808"/>
      <c r="EYH9" s="808"/>
      <c r="EYI9" s="808"/>
      <c r="EYJ9" s="808"/>
      <c r="EYK9" s="808"/>
      <c r="EYL9" s="808"/>
      <c r="EYM9" s="808"/>
      <c r="EYN9" s="808"/>
      <c r="EYO9" s="808"/>
      <c r="EYP9" s="808"/>
      <c r="EYQ9" s="808"/>
      <c r="EYR9" s="808"/>
      <c r="EYS9" s="808"/>
      <c r="EYT9" s="808"/>
      <c r="EYU9" s="808"/>
      <c r="EYV9" s="808"/>
      <c r="EYW9" s="808"/>
      <c r="EYX9" s="808"/>
      <c r="EYY9" s="808"/>
      <c r="EYZ9" s="808"/>
      <c r="EZA9" s="808"/>
      <c r="EZB9" s="808"/>
      <c r="EZC9" s="808"/>
      <c r="EZD9" s="808"/>
      <c r="EZE9" s="808"/>
      <c r="EZF9" s="808"/>
      <c r="EZG9" s="808"/>
      <c r="EZH9" s="808"/>
      <c r="EZI9" s="808"/>
      <c r="EZJ9" s="808"/>
      <c r="EZK9" s="808"/>
      <c r="EZL9" s="808"/>
      <c r="EZM9" s="808"/>
      <c r="EZN9" s="808"/>
      <c r="EZO9" s="808"/>
      <c r="EZP9" s="808"/>
      <c r="EZQ9" s="808"/>
      <c r="EZR9" s="808"/>
      <c r="EZS9" s="808"/>
      <c r="EZT9" s="808"/>
      <c r="EZU9" s="808"/>
      <c r="EZV9" s="808"/>
      <c r="EZW9" s="808"/>
      <c r="EZX9" s="808"/>
      <c r="EZY9" s="808"/>
      <c r="EZZ9" s="808"/>
      <c r="FAA9" s="808"/>
      <c r="FAB9" s="808"/>
      <c r="FAC9" s="808"/>
      <c r="FAD9" s="808"/>
      <c r="FAE9" s="808"/>
      <c r="FAF9" s="808"/>
      <c r="FAG9" s="808"/>
      <c r="FAH9" s="808"/>
      <c r="FAI9" s="808"/>
      <c r="FAJ9" s="808"/>
      <c r="FAK9" s="808"/>
      <c r="FAL9" s="808"/>
      <c r="FAM9" s="808"/>
      <c r="FAN9" s="808"/>
      <c r="FAO9" s="808"/>
      <c r="FAP9" s="808"/>
      <c r="FAQ9" s="808"/>
      <c r="FAR9" s="808"/>
      <c r="FAS9" s="808"/>
      <c r="FAT9" s="808"/>
      <c r="FAU9" s="808"/>
      <c r="FAV9" s="808"/>
      <c r="FAW9" s="808"/>
      <c r="FAX9" s="808"/>
      <c r="FAY9" s="808"/>
      <c r="FAZ9" s="808"/>
      <c r="FBA9" s="808"/>
      <c r="FBB9" s="808"/>
      <c r="FBC9" s="808"/>
      <c r="FBD9" s="808"/>
      <c r="FBE9" s="808"/>
      <c r="FBF9" s="808"/>
      <c r="FBG9" s="808"/>
      <c r="FBH9" s="808"/>
      <c r="FBI9" s="808"/>
      <c r="FBJ9" s="808"/>
      <c r="FBK9" s="808"/>
      <c r="FBL9" s="808"/>
      <c r="FBM9" s="808"/>
      <c r="FBN9" s="808"/>
      <c r="FBO9" s="808"/>
      <c r="FBP9" s="808"/>
      <c r="FBQ9" s="808"/>
      <c r="FBR9" s="808"/>
      <c r="FBS9" s="808"/>
      <c r="FBT9" s="808"/>
      <c r="FBU9" s="808"/>
      <c r="FBV9" s="808"/>
      <c r="FBW9" s="808"/>
      <c r="FBX9" s="808"/>
      <c r="FBY9" s="808"/>
      <c r="FBZ9" s="808"/>
      <c r="FCA9" s="808"/>
      <c r="FCB9" s="808"/>
      <c r="FCC9" s="808"/>
      <c r="FCD9" s="808"/>
      <c r="FCE9" s="808"/>
      <c r="FCF9" s="808"/>
      <c r="FCG9" s="808"/>
      <c r="FCH9" s="808"/>
      <c r="FCI9" s="808"/>
      <c r="FCJ9" s="808"/>
      <c r="FCK9" s="808"/>
      <c r="FCL9" s="808"/>
      <c r="FCM9" s="808"/>
      <c r="FCN9" s="808"/>
      <c r="FCO9" s="808"/>
      <c r="FCP9" s="808"/>
      <c r="FCQ9" s="808"/>
      <c r="FCR9" s="808"/>
      <c r="FCS9" s="808"/>
      <c r="FCT9" s="808"/>
      <c r="FCU9" s="808"/>
      <c r="FCV9" s="808"/>
      <c r="FCW9" s="808"/>
      <c r="FCX9" s="808"/>
      <c r="FCY9" s="808"/>
      <c r="FCZ9" s="808"/>
      <c r="FDA9" s="808"/>
      <c r="FDB9" s="808"/>
      <c r="FDC9" s="808"/>
      <c r="FDD9" s="808"/>
      <c r="FDE9" s="808"/>
      <c r="FDF9" s="808"/>
      <c r="FDG9" s="808"/>
      <c r="FDH9" s="808"/>
      <c r="FDI9" s="808"/>
      <c r="FDJ9" s="808"/>
      <c r="FDK9" s="808"/>
      <c r="FDL9" s="808"/>
      <c r="FDM9" s="808"/>
      <c r="FDN9" s="808"/>
      <c r="FDO9" s="808"/>
      <c r="FDP9" s="808"/>
      <c r="FDQ9" s="808"/>
      <c r="FDR9" s="808"/>
      <c r="FDS9" s="808"/>
      <c r="FDT9" s="808"/>
      <c r="FDU9" s="808"/>
      <c r="FDV9" s="808"/>
      <c r="FDW9" s="808"/>
      <c r="FDX9" s="808"/>
      <c r="FDY9" s="808"/>
      <c r="FDZ9" s="808"/>
      <c r="FEA9" s="808"/>
      <c r="FEB9" s="808"/>
      <c r="FEC9" s="808"/>
      <c r="FED9" s="808"/>
      <c r="FEE9" s="808"/>
      <c r="FEF9" s="808"/>
      <c r="FEG9" s="808"/>
      <c r="FEH9" s="808"/>
      <c r="FEI9" s="808"/>
      <c r="FEJ9" s="808"/>
      <c r="FEK9" s="808"/>
      <c r="FEL9" s="808"/>
      <c r="FEM9" s="808"/>
      <c r="FEN9" s="808"/>
      <c r="FEO9" s="808"/>
      <c r="FEP9" s="808"/>
      <c r="FEQ9" s="808"/>
      <c r="FER9" s="808"/>
      <c r="FES9" s="808"/>
      <c r="FET9" s="808"/>
      <c r="FEU9" s="808"/>
      <c r="FEV9" s="808"/>
      <c r="FEW9" s="808"/>
      <c r="FEX9" s="808"/>
      <c r="FEY9" s="808"/>
      <c r="FEZ9" s="808"/>
      <c r="FFA9" s="808"/>
      <c r="FFB9" s="808"/>
      <c r="FFC9" s="808"/>
      <c r="FFD9" s="808"/>
      <c r="FFE9" s="808"/>
      <c r="FFF9" s="808"/>
      <c r="FFG9" s="808"/>
      <c r="FFH9" s="808"/>
      <c r="FFI9" s="808"/>
      <c r="FFJ9" s="808"/>
      <c r="FFK9" s="808"/>
      <c r="FFL9" s="808"/>
      <c r="FFM9" s="808"/>
      <c r="FFN9" s="808"/>
      <c r="FFO9" s="808"/>
      <c r="FFP9" s="808"/>
      <c r="FFQ9" s="808"/>
      <c r="FFR9" s="808"/>
      <c r="FFS9" s="808"/>
      <c r="FFT9" s="808"/>
      <c r="FFU9" s="808"/>
      <c r="FFV9" s="808"/>
      <c r="FFW9" s="808"/>
      <c r="FFX9" s="808"/>
      <c r="FFY9" s="808"/>
      <c r="FFZ9" s="808"/>
      <c r="FGA9" s="808"/>
      <c r="FGB9" s="808"/>
      <c r="FGC9" s="808"/>
      <c r="FGD9" s="808"/>
      <c r="FGE9" s="808"/>
      <c r="FGF9" s="808"/>
      <c r="FGG9" s="808"/>
      <c r="FGH9" s="808"/>
      <c r="FGI9" s="808"/>
      <c r="FGJ9" s="808"/>
      <c r="FGK9" s="808"/>
      <c r="FGL9" s="808"/>
      <c r="FGM9" s="808"/>
      <c r="FGN9" s="808"/>
      <c r="FGO9" s="808"/>
      <c r="FGP9" s="808"/>
      <c r="FGQ9" s="808"/>
      <c r="FGR9" s="808"/>
      <c r="FGS9" s="808"/>
      <c r="FGT9" s="808"/>
      <c r="FGU9" s="808"/>
      <c r="FGV9" s="808"/>
      <c r="FGW9" s="808"/>
      <c r="FGX9" s="808"/>
      <c r="FGY9" s="808"/>
      <c r="FGZ9" s="808"/>
      <c r="FHA9" s="808"/>
      <c r="FHB9" s="808"/>
      <c r="FHC9" s="808"/>
      <c r="FHD9" s="808"/>
      <c r="FHE9" s="808"/>
      <c r="FHF9" s="808"/>
      <c r="FHG9" s="808"/>
      <c r="FHH9" s="808"/>
      <c r="FHI9" s="808"/>
      <c r="FHJ9" s="808"/>
      <c r="FHK9" s="808"/>
      <c r="FHL9" s="808"/>
      <c r="FHM9" s="808"/>
      <c r="FHN9" s="808"/>
      <c r="FHO9" s="808"/>
      <c r="FHP9" s="808"/>
      <c r="FHQ9" s="808"/>
      <c r="FHR9" s="808"/>
      <c r="FHS9" s="808"/>
      <c r="FHT9" s="808"/>
      <c r="FHU9" s="808"/>
      <c r="FHV9" s="808"/>
      <c r="FHW9" s="808"/>
      <c r="FHX9" s="808"/>
      <c r="FHY9" s="808"/>
      <c r="FHZ9" s="808"/>
      <c r="FIA9" s="808"/>
      <c r="FIB9" s="808"/>
      <c r="FIC9" s="808"/>
      <c r="FID9" s="808"/>
      <c r="FIE9" s="808"/>
      <c r="FIF9" s="808"/>
      <c r="FIG9" s="808"/>
      <c r="FIH9" s="808"/>
      <c r="FII9" s="808"/>
      <c r="FIJ9" s="808"/>
      <c r="FIK9" s="808"/>
      <c r="FIL9" s="808"/>
      <c r="FIM9" s="808"/>
      <c r="FIN9" s="808"/>
      <c r="FIO9" s="808"/>
      <c r="FIP9" s="808"/>
      <c r="FIQ9" s="808"/>
      <c r="FIR9" s="808"/>
      <c r="FIS9" s="808"/>
      <c r="FIT9" s="808"/>
      <c r="FIU9" s="808"/>
      <c r="FIV9" s="808"/>
      <c r="FIW9" s="808"/>
      <c r="FIX9" s="808"/>
      <c r="FIY9" s="808"/>
      <c r="FIZ9" s="808"/>
      <c r="FJA9" s="808"/>
      <c r="FJB9" s="808"/>
      <c r="FJC9" s="808"/>
      <c r="FJD9" s="808"/>
      <c r="FJE9" s="808"/>
      <c r="FJF9" s="808"/>
      <c r="FJG9" s="808"/>
      <c r="FJH9" s="808"/>
      <c r="FJI9" s="808"/>
      <c r="FJJ9" s="808"/>
      <c r="FJK9" s="808"/>
      <c r="FJL9" s="808"/>
      <c r="FJM9" s="808"/>
      <c r="FJN9" s="808"/>
      <c r="FJO9" s="808"/>
      <c r="FJP9" s="808"/>
      <c r="FJQ9" s="808"/>
      <c r="FJR9" s="808"/>
      <c r="FJS9" s="808"/>
      <c r="FJT9" s="808"/>
      <c r="FJU9" s="808"/>
      <c r="FJV9" s="808"/>
      <c r="FJW9" s="808"/>
      <c r="FJX9" s="808"/>
      <c r="FJY9" s="808"/>
      <c r="FJZ9" s="808"/>
      <c r="FKA9" s="808"/>
      <c r="FKB9" s="808"/>
      <c r="FKC9" s="808"/>
      <c r="FKD9" s="808"/>
      <c r="FKE9" s="808"/>
      <c r="FKF9" s="808"/>
      <c r="FKG9" s="808"/>
      <c r="FKH9" s="808"/>
      <c r="FKI9" s="808"/>
      <c r="FKJ9" s="808"/>
      <c r="FKK9" s="808"/>
      <c r="FKL9" s="808"/>
      <c r="FKM9" s="808"/>
      <c r="FKN9" s="808"/>
      <c r="FKO9" s="808"/>
      <c r="FKP9" s="808"/>
      <c r="FKQ9" s="808"/>
      <c r="FKR9" s="808"/>
      <c r="FKS9" s="808"/>
      <c r="FKT9" s="808"/>
      <c r="FKU9" s="808"/>
      <c r="FKV9" s="808"/>
      <c r="FKW9" s="808"/>
      <c r="FKX9" s="808"/>
      <c r="FKY9" s="808"/>
      <c r="FKZ9" s="808"/>
      <c r="FLA9" s="808"/>
      <c r="FLB9" s="808"/>
      <c r="FLC9" s="808"/>
      <c r="FLD9" s="808"/>
      <c r="FLE9" s="808"/>
      <c r="FLF9" s="808"/>
      <c r="FLG9" s="808"/>
      <c r="FLH9" s="808"/>
      <c r="FLI9" s="808"/>
      <c r="FLJ9" s="808"/>
      <c r="FLK9" s="808"/>
      <c r="FLL9" s="808"/>
      <c r="FLM9" s="808"/>
      <c r="FLN9" s="808"/>
      <c r="FLO9" s="808"/>
      <c r="FLP9" s="808"/>
      <c r="FLQ9" s="808"/>
      <c r="FLR9" s="808"/>
      <c r="FLS9" s="808"/>
      <c r="FLT9" s="808"/>
      <c r="FLU9" s="808"/>
      <c r="FLV9" s="808"/>
      <c r="FLW9" s="808"/>
      <c r="FLX9" s="808"/>
      <c r="FLY9" s="808"/>
      <c r="FLZ9" s="808"/>
      <c r="FMA9" s="808"/>
      <c r="FMB9" s="808"/>
      <c r="FMC9" s="808"/>
      <c r="FMD9" s="808"/>
      <c r="FME9" s="808"/>
      <c r="FMF9" s="808"/>
      <c r="FMG9" s="808"/>
      <c r="FMH9" s="808"/>
      <c r="FMI9" s="808"/>
      <c r="FMJ9" s="808"/>
      <c r="FMK9" s="808"/>
      <c r="FML9" s="808"/>
      <c r="FMM9" s="808"/>
      <c r="FMN9" s="808"/>
      <c r="FMO9" s="808"/>
      <c r="FMP9" s="808"/>
      <c r="FMQ9" s="808"/>
      <c r="FMR9" s="808"/>
      <c r="FMS9" s="808"/>
      <c r="FMT9" s="808"/>
      <c r="FMU9" s="808"/>
      <c r="FMV9" s="808"/>
      <c r="FMW9" s="808"/>
      <c r="FMX9" s="808"/>
      <c r="FMY9" s="808"/>
      <c r="FMZ9" s="808"/>
      <c r="FNA9" s="808"/>
      <c r="FNB9" s="808"/>
      <c r="FNC9" s="808"/>
      <c r="FND9" s="808"/>
      <c r="FNE9" s="808"/>
      <c r="FNF9" s="808"/>
      <c r="FNG9" s="808"/>
      <c r="FNH9" s="808"/>
      <c r="FNI9" s="808"/>
      <c r="FNJ9" s="808"/>
      <c r="FNK9" s="808"/>
      <c r="FNL9" s="808"/>
      <c r="FNM9" s="808"/>
      <c r="FNN9" s="808"/>
      <c r="FNO9" s="808"/>
      <c r="FNP9" s="808"/>
      <c r="FNQ9" s="808"/>
      <c r="FNR9" s="808"/>
      <c r="FNS9" s="808"/>
      <c r="FNT9" s="808"/>
      <c r="FNU9" s="808"/>
      <c r="FNV9" s="808"/>
      <c r="FNW9" s="808"/>
      <c r="FNX9" s="808"/>
      <c r="FNY9" s="808"/>
      <c r="FNZ9" s="808"/>
      <c r="FOA9" s="808"/>
      <c r="FOB9" s="808"/>
      <c r="FOC9" s="808"/>
      <c r="FOD9" s="808"/>
      <c r="FOE9" s="808"/>
      <c r="FOF9" s="808"/>
      <c r="FOG9" s="808"/>
      <c r="FOH9" s="808"/>
      <c r="FOI9" s="808"/>
      <c r="FOJ9" s="808"/>
      <c r="FOK9" s="808"/>
      <c r="FOL9" s="808"/>
      <c r="FOM9" s="808"/>
      <c r="FON9" s="808"/>
      <c r="FOO9" s="808"/>
      <c r="FOP9" s="808"/>
      <c r="FOQ9" s="808"/>
      <c r="FOR9" s="808"/>
      <c r="FOS9" s="808"/>
      <c r="FOT9" s="808"/>
      <c r="FOU9" s="808"/>
      <c r="FOV9" s="808"/>
      <c r="FOW9" s="808"/>
      <c r="FOX9" s="808"/>
      <c r="FOY9" s="808"/>
      <c r="FOZ9" s="808"/>
      <c r="FPA9" s="808"/>
      <c r="FPB9" s="808"/>
      <c r="FPC9" s="808"/>
      <c r="FPD9" s="808"/>
      <c r="FPE9" s="808"/>
      <c r="FPF9" s="808"/>
      <c r="FPG9" s="808"/>
      <c r="FPH9" s="808"/>
      <c r="FPI9" s="808"/>
      <c r="FPJ9" s="808"/>
      <c r="FPK9" s="808"/>
      <c r="FPL9" s="808"/>
      <c r="FPM9" s="808"/>
      <c r="FPN9" s="808"/>
      <c r="FPO9" s="808"/>
      <c r="FPP9" s="808"/>
      <c r="FPQ9" s="808"/>
      <c r="FPR9" s="808"/>
      <c r="FPS9" s="808"/>
      <c r="FPT9" s="808"/>
      <c r="FPU9" s="808"/>
      <c r="FPV9" s="808"/>
      <c r="FPW9" s="808"/>
      <c r="FPX9" s="808"/>
      <c r="FPY9" s="808"/>
      <c r="FPZ9" s="808"/>
      <c r="FQA9" s="808"/>
      <c r="FQB9" s="808"/>
      <c r="FQC9" s="808"/>
      <c r="FQD9" s="808"/>
      <c r="FQE9" s="808"/>
      <c r="FQF9" s="808"/>
      <c r="FQG9" s="808"/>
      <c r="FQH9" s="808"/>
      <c r="FQI9" s="808"/>
      <c r="FQJ9" s="808"/>
      <c r="FQK9" s="808"/>
      <c r="FQL9" s="808"/>
      <c r="FQM9" s="808"/>
      <c r="FQN9" s="808"/>
      <c r="FQO9" s="808"/>
      <c r="FQP9" s="808"/>
      <c r="FQQ9" s="808"/>
      <c r="FQR9" s="808"/>
      <c r="FQS9" s="808"/>
      <c r="FQT9" s="808"/>
      <c r="FQU9" s="808"/>
      <c r="FQV9" s="808"/>
      <c r="FQW9" s="808"/>
      <c r="FQX9" s="808"/>
      <c r="FQY9" s="808"/>
      <c r="FQZ9" s="808"/>
      <c r="FRA9" s="808"/>
      <c r="FRB9" s="808"/>
      <c r="FRC9" s="808"/>
      <c r="FRD9" s="808"/>
      <c r="FRE9" s="808"/>
      <c r="FRF9" s="808"/>
      <c r="FRG9" s="808"/>
      <c r="FRH9" s="808"/>
      <c r="FRI9" s="808"/>
      <c r="FRJ9" s="808"/>
      <c r="FRK9" s="808"/>
      <c r="FRL9" s="808"/>
      <c r="FRM9" s="808"/>
      <c r="FRN9" s="808"/>
      <c r="FRO9" s="808"/>
      <c r="FRP9" s="808"/>
      <c r="FRQ9" s="808"/>
      <c r="FRR9" s="808"/>
      <c r="FRS9" s="808"/>
      <c r="FRT9" s="808"/>
      <c r="FRU9" s="808"/>
      <c r="FRV9" s="808"/>
      <c r="FRW9" s="808"/>
      <c r="FRX9" s="808"/>
      <c r="FRY9" s="808"/>
      <c r="FRZ9" s="808"/>
      <c r="FSA9" s="808"/>
      <c r="FSB9" s="808"/>
      <c r="FSC9" s="808"/>
      <c r="FSD9" s="808"/>
      <c r="FSE9" s="808"/>
      <c r="FSF9" s="808"/>
      <c r="FSG9" s="808"/>
      <c r="FSH9" s="808"/>
      <c r="FSI9" s="808"/>
      <c r="FSJ9" s="808"/>
      <c r="FSK9" s="808"/>
      <c r="FSL9" s="808"/>
      <c r="FSM9" s="808"/>
      <c r="FSN9" s="808"/>
      <c r="FSO9" s="808"/>
      <c r="FSP9" s="808"/>
      <c r="FSQ9" s="808"/>
      <c r="FSR9" s="808"/>
      <c r="FSS9" s="808"/>
      <c r="FST9" s="808"/>
      <c r="FSU9" s="808"/>
      <c r="FSV9" s="808"/>
      <c r="FSW9" s="808"/>
      <c r="FSX9" s="808"/>
      <c r="FSY9" s="808"/>
      <c r="FSZ9" s="808"/>
      <c r="FTA9" s="808"/>
      <c r="FTB9" s="808"/>
      <c r="FTC9" s="808"/>
      <c r="FTD9" s="808"/>
      <c r="FTE9" s="808"/>
      <c r="FTF9" s="808"/>
      <c r="FTG9" s="808"/>
      <c r="FTH9" s="808"/>
      <c r="FTI9" s="808"/>
      <c r="FTJ9" s="808"/>
      <c r="FTK9" s="808"/>
      <c r="FTL9" s="808"/>
      <c r="FTM9" s="808"/>
      <c r="FTN9" s="808"/>
      <c r="FTO9" s="808"/>
      <c r="FTP9" s="808"/>
      <c r="FTQ9" s="808"/>
      <c r="FTR9" s="808"/>
      <c r="FTS9" s="808"/>
      <c r="FTT9" s="808"/>
      <c r="FTU9" s="808"/>
      <c r="FTV9" s="808"/>
      <c r="FTW9" s="808"/>
      <c r="FTX9" s="808"/>
      <c r="FTY9" s="808"/>
      <c r="FTZ9" s="808"/>
      <c r="FUA9" s="808"/>
      <c r="FUB9" s="808"/>
      <c r="FUC9" s="808"/>
      <c r="FUD9" s="808"/>
      <c r="FUE9" s="808"/>
      <c r="FUF9" s="808"/>
      <c r="FUG9" s="808"/>
      <c r="FUH9" s="808"/>
      <c r="FUI9" s="808"/>
      <c r="FUJ9" s="808"/>
      <c r="FUK9" s="808"/>
      <c r="FUL9" s="808"/>
      <c r="FUM9" s="808"/>
      <c r="FUN9" s="808"/>
      <c r="FUO9" s="808"/>
      <c r="FUP9" s="808"/>
      <c r="FUQ9" s="808"/>
      <c r="FUR9" s="808"/>
      <c r="FUS9" s="808"/>
      <c r="FUT9" s="808"/>
      <c r="FUU9" s="808"/>
      <c r="FUV9" s="808"/>
      <c r="FUW9" s="808"/>
      <c r="FUX9" s="808"/>
      <c r="FUY9" s="808"/>
      <c r="FUZ9" s="808"/>
      <c r="FVA9" s="808"/>
      <c r="FVB9" s="808"/>
      <c r="FVC9" s="808"/>
      <c r="FVD9" s="808"/>
      <c r="FVE9" s="808"/>
      <c r="FVF9" s="808"/>
      <c r="FVG9" s="808"/>
      <c r="FVH9" s="808"/>
      <c r="FVI9" s="808"/>
      <c r="FVJ9" s="808"/>
      <c r="FVK9" s="808"/>
      <c r="FVL9" s="808"/>
      <c r="FVM9" s="808"/>
      <c r="FVN9" s="808"/>
      <c r="FVO9" s="808"/>
      <c r="FVP9" s="808"/>
      <c r="FVQ9" s="808"/>
      <c r="FVR9" s="808"/>
      <c r="FVS9" s="808"/>
      <c r="FVT9" s="808"/>
      <c r="FVU9" s="808"/>
      <c r="FVV9" s="808"/>
      <c r="FVW9" s="808"/>
      <c r="FVX9" s="808"/>
      <c r="FVY9" s="808"/>
      <c r="FVZ9" s="808"/>
      <c r="FWA9" s="808"/>
      <c r="FWB9" s="808"/>
      <c r="FWC9" s="808"/>
      <c r="FWD9" s="808"/>
      <c r="FWE9" s="808"/>
      <c r="FWF9" s="808"/>
      <c r="FWG9" s="808"/>
      <c r="FWH9" s="808"/>
      <c r="FWI9" s="808"/>
      <c r="FWJ9" s="808"/>
      <c r="FWK9" s="808"/>
      <c r="FWL9" s="808"/>
      <c r="FWM9" s="808"/>
      <c r="FWN9" s="808"/>
      <c r="FWO9" s="808"/>
      <c r="FWP9" s="808"/>
      <c r="FWQ9" s="808"/>
      <c r="FWR9" s="808"/>
      <c r="FWS9" s="808"/>
      <c r="FWT9" s="808"/>
      <c r="FWU9" s="808"/>
      <c r="FWV9" s="808"/>
      <c r="FWW9" s="808"/>
      <c r="FWX9" s="808"/>
      <c r="FWY9" s="808"/>
      <c r="FWZ9" s="808"/>
      <c r="FXA9" s="808"/>
      <c r="FXB9" s="808"/>
      <c r="FXC9" s="808"/>
      <c r="FXD9" s="808"/>
      <c r="FXE9" s="808"/>
      <c r="FXF9" s="808"/>
      <c r="FXG9" s="808"/>
      <c r="FXH9" s="808"/>
      <c r="FXI9" s="808"/>
      <c r="FXJ9" s="808"/>
      <c r="FXK9" s="808"/>
      <c r="FXL9" s="808"/>
      <c r="FXM9" s="808"/>
      <c r="FXN9" s="808"/>
      <c r="FXO9" s="808"/>
      <c r="FXP9" s="808"/>
      <c r="FXQ9" s="808"/>
      <c r="FXR9" s="808"/>
      <c r="FXS9" s="808"/>
      <c r="FXT9" s="808"/>
      <c r="FXU9" s="808"/>
      <c r="FXV9" s="808"/>
      <c r="FXW9" s="808"/>
      <c r="FXX9" s="808"/>
      <c r="FXY9" s="808"/>
      <c r="FXZ9" s="808"/>
      <c r="FYA9" s="808"/>
      <c r="FYB9" s="808"/>
      <c r="FYC9" s="808"/>
      <c r="FYD9" s="808"/>
      <c r="FYE9" s="808"/>
      <c r="FYF9" s="808"/>
      <c r="FYG9" s="808"/>
      <c r="FYH9" s="808"/>
      <c r="FYI9" s="808"/>
      <c r="FYJ9" s="808"/>
      <c r="FYK9" s="808"/>
      <c r="FYL9" s="808"/>
      <c r="FYM9" s="808"/>
      <c r="FYN9" s="808"/>
      <c r="FYO9" s="808"/>
      <c r="FYP9" s="808"/>
      <c r="FYQ9" s="808"/>
      <c r="FYR9" s="808"/>
      <c r="FYS9" s="808"/>
      <c r="FYT9" s="808"/>
      <c r="FYU9" s="808"/>
      <c r="FYV9" s="808"/>
      <c r="FYW9" s="808"/>
      <c r="FYX9" s="808"/>
      <c r="FYY9" s="808"/>
      <c r="FYZ9" s="808"/>
      <c r="FZA9" s="808"/>
      <c r="FZB9" s="808"/>
      <c r="FZC9" s="808"/>
      <c r="FZD9" s="808"/>
      <c r="FZE9" s="808"/>
      <c r="FZF9" s="808"/>
      <c r="FZG9" s="808"/>
      <c r="FZH9" s="808"/>
      <c r="FZI9" s="808"/>
      <c r="FZJ9" s="808"/>
      <c r="FZK9" s="808"/>
      <c r="FZL9" s="808"/>
      <c r="FZM9" s="808"/>
      <c r="FZN9" s="808"/>
      <c r="FZO9" s="808"/>
      <c r="FZP9" s="808"/>
      <c r="FZQ9" s="808"/>
      <c r="FZR9" s="808"/>
      <c r="FZS9" s="808"/>
      <c r="FZT9" s="808"/>
      <c r="FZU9" s="808"/>
      <c r="FZV9" s="808"/>
      <c r="FZW9" s="808"/>
      <c r="FZX9" s="808"/>
      <c r="FZY9" s="808"/>
      <c r="FZZ9" s="808"/>
      <c r="GAA9" s="808"/>
      <c r="GAB9" s="808"/>
      <c r="GAC9" s="808"/>
      <c r="GAD9" s="808"/>
      <c r="GAE9" s="808"/>
      <c r="GAF9" s="808"/>
      <c r="GAG9" s="808"/>
      <c r="GAH9" s="808"/>
      <c r="GAI9" s="808"/>
      <c r="GAJ9" s="808"/>
      <c r="GAK9" s="808"/>
      <c r="GAL9" s="808"/>
      <c r="GAM9" s="808"/>
      <c r="GAN9" s="808"/>
      <c r="GAO9" s="808"/>
      <c r="GAP9" s="808"/>
      <c r="GAQ9" s="808"/>
      <c r="GAR9" s="808"/>
      <c r="GAS9" s="808"/>
      <c r="GAT9" s="808"/>
      <c r="GAU9" s="808"/>
      <c r="GAV9" s="808"/>
      <c r="GAW9" s="808"/>
      <c r="GAX9" s="808"/>
      <c r="GAY9" s="808"/>
      <c r="GAZ9" s="808"/>
      <c r="GBA9" s="808"/>
      <c r="GBB9" s="808"/>
      <c r="GBC9" s="808"/>
      <c r="GBD9" s="808"/>
      <c r="GBE9" s="808"/>
      <c r="GBF9" s="808"/>
      <c r="GBG9" s="808"/>
      <c r="GBH9" s="808"/>
      <c r="GBI9" s="808"/>
      <c r="GBJ9" s="808"/>
      <c r="GBK9" s="808"/>
      <c r="GBL9" s="808"/>
      <c r="GBM9" s="808"/>
      <c r="GBN9" s="808"/>
      <c r="GBO9" s="808"/>
      <c r="GBP9" s="808"/>
      <c r="GBQ9" s="808"/>
      <c r="GBR9" s="808"/>
      <c r="GBS9" s="808"/>
      <c r="GBT9" s="808"/>
      <c r="GBU9" s="808"/>
      <c r="GBV9" s="808"/>
      <c r="GBW9" s="808"/>
      <c r="GBX9" s="808"/>
      <c r="GBY9" s="808"/>
      <c r="GBZ9" s="808"/>
      <c r="GCA9" s="808"/>
      <c r="GCB9" s="808"/>
      <c r="GCC9" s="808"/>
      <c r="GCD9" s="808"/>
      <c r="GCE9" s="808"/>
      <c r="GCF9" s="808"/>
      <c r="GCG9" s="808"/>
      <c r="GCH9" s="808"/>
      <c r="GCI9" s="808"/>
      <c r="GCJ9" s="808"/>
      <c r="GCK9" s="808"/>
      <c r="GCL9" s="808"/>
      <c r="GCM9" s="808"/>
      <c r="GCN9" s="808"/>
      <c r="GCO9" s="808"/>
      <c r="GCP9" s="808"/>
      <c r="GCQ9" s="808"/>
      <c r="GCR9" s="808"/>
      <c r="GCS9" s="808"/>
      <c r="GCT9" s="808"/>
      <c r="GCU9" s="808"/>
      <c r="GCV9" s="808"/>
      <c r="GCW9" s="808"/>
      <c r="GCX9" s="808"/>
      <c r="GCY9" s="808"/>
      <c r="GCZ9" s="808"/>
      <c r="GDA9" s="808"/>
      <c r="GDB9" s="808"/>
      <c r="GDC9" s="808"/>
      <c r="GDD9" s="808"/>
      <c r="GDE9" s="808"/>
      <c r="GDF9" s="808"/>
      <c r="GDG9" s="808"/>
      <c r="GDH9" s="808"/>
      <c r="GDI9" s="808"/>
      <c r="GDJ9" s="808"/>
      <c r="GDK9" s="808"/>
      <c r="GDL9" s="808"/>
      <c r="GDM9" s="808"/>
      <c r="GDN9" s="808"/>
      <c r="GDO9" s="808"/>
      <c r="GDP9" s="808"/>
      <c r="GDQ9" s="808"/>
      <c r="GDR9" s="808"/>
      <c r="GDS9" s="808"/>
      <c r="GDT9" s="808"/>
      <c r="GDU9" s="808"/>
      <c r="GDV9" s="808"/>
      <c r="GDW9" s="808"/>
      <c r="GDX9" s="808"/>
      <c r="GDY9" s="808"/>
      <c r="GDZ9" s="808"/>
      <c r="GEA9" s="808"/>
      <c r="GEB9" s="808"/>
      <c r="GEC9" s="808"/>
      <c r="GED9" s="808"/>
      <c r="GEE9" s="808"/>
      <c r="GEF9" s="808"/>
      <c r="GEG9" s="808"/>
      <c r="GEH9" s="808"/>
      <c r="GEI9" s="808"/>
      <c r="GEJ9" s="808"/>
      <c r="GEK9" s="808"/>
      <c r="GEL9" s="808"/>
      <c r="GEM9" s="808"/>
      <c r="GEN9" s="808"/>
      <c r="GEO9" s="808"/>
      <c r="GEP9" s="808"/>
      <c r="GEQ9" s="808"/>
      <c r="GER9" s="808"/>
      <c r="GES9" s="808"/>
      <c r="GET9" s="808"/>
      <c r="GEU9" s="808"/>
      <c r="GEV9" s="808"/>
      <c r="GEW9" s="808"/>
      <c r="GEX9" s="808"/>
      <c r="GEY9" s="808"/>
      <c r="GEZ9" s="808"/>
      <c r="GFA9" s="808"/>
      <c r="GFB9" s="808"/>
      <c r="GFC9" s="808"/>
      <c r="GFD9" s="808"/>
      <c r="GFE9" s="808"/>
      <c r="GFF9" s="808"/>
      <c r="GFG9" s="808"/>
      <c r="GFH9" s="808"/>
      <c r="GFI9" s="808"/>
      <c r="GFJ9" s="808"/>
      <c r="GFK9" s="808"/>
      <c r="GFL9" s="808"/>
      <c r="GFM9" s="808"/>
      <c r="GFN9" s="808"/>
      <c r="GFO9" s="808"/>
      <c r="GFP9" s="808"/>
      <c r="GFQ9" s="808"/>
      <c r="GFR9" s="808"/>
      <c r="GFS9" s="808"/>
      <c r="GFT9" s="808"/>
      <c r="GFU9" s="808"/>
      <c r="GFV9" s="808"/>
      <c r="GFW9" s="808"/>
      <c r="GFX9" s="808"/>
      <c r="GFY9" s="808"/>
      <c r="GFZ9" s="808"/>
      <c r="GGA9" s="808"/>
      <c r="GGB9" s="808"/>
      <c r="GGC9" s="808"/>
      <c r="GGD9" s="808"/>
      <c r="GGE9" s="808"/>
      <c r="GGF9" s="808"/>
      <c r="GGG9" s="808"/>
      <c r="GGH9" s="808"/>
      <c r="GGI9" s="808"/>
      <c r="GGJ9" s="808"/>
      <c r="GGK9" s="808"/>
      <c r="GGL9" s="808"/>
      <c r="GGM9" s="808"/>
      <c r="GGN9" s="808"/>
      <c r="GGO9" s="808"/>
      <c r="GGP9" s="808"/>
      <c r="GGQ9" s="808"/>
      <c r="GGR9" s="808"/>
      <c r="GGS9" s="808"/>
      <c r="GGT9" s="808"/>
      <c r="GGU9" s="808"/>
      <c r="GGV9" s="808"/>
      <c r="GGW9" s="808"/>
      <c r="GGX9" s="808"/>
      <c r="GGY9" s="808"/>
      <c r="GGZ9" s="808"/>
      <c r="GHA9" s="808"/>
      <c r="GHB9" s="808"/>
      <c r="GHC9" s="808"/>
      <c r="GHD9" s="808"/>
      <c r="GHE9" s="808"/>
      <c r="GHF9" s="808"/>
      <c r="GHG9" s="808"/>
      <c r="GHH9" s="808"/>
      <c r="GHI9" s="808"/>
      <c r="GHJ9" s="808"/>
      <c r="GHK9" s="808"/>
      <c r="GHL9" s="808"/>
      <c r="GHM9" s="808"/>
      <c r="GHN9" s="808"/>
      <c r="GHO9" s="808"/>
      <c r="GHP9" s="808"/>
      <c r="GHQ9" s="808"/>
      <c r="GHR9" s="808"/>
      <c r="GHS9" s="808"/>
      <c r="GHT9" s="808"/>
      <c r="GHU9" s="808"/>
      <c r="GHV9" s="808"/>
      <c r="GHW9" s="808"/>
      <c r="GHX9" s="808"/>
      <c r="GHY9" s="808"/>
      <c r="GHZ9" s="808"/>
      <c r="GIA9" s="808"/>
      <c r="GIB9" s="808"/>
      <c r="GIC9" s="808"/>
      <c r="GID9" s="808"/>
      <c r="GIE9" s="808"/>
      <c r="GIF9" s="808"/>
      <c r="GIG9" s="808"/>
      <c r="GIH9" s="808"/>
      <c r="GII9" s="808"/>
      <c r="GIJ9" s="808"/>
      <c r="GIK9" s="808"/>
      <c r="GIL9" s="808"/>
      <c r="GIM9" s="808"/>
      <c r="GIN9" s="808"/>
      <c r="GIO9" s="808"/>
      <c r="GIP9" s="808"/>
      <c r="GIQ9" s="808"/>
      <c r="GIR9" s="808"/>
      <c r="GIS9" s="808"/>
      <c r="GIT9" s="808"/>
      <c r="GIU9" s="808"/>
      <c r="GIV9" s="808"/>
      <c r="GIW9" s="808"/>
      <c r="GIX9" s="808"/>
      <c r="GIY9" s="808"/>
      <c r="GIZ9" s="808"/>
      <c r="GJA9" s="808"/>
      <c r="GJB9" s="808"/>
      <c r="GJC9" s="808"/>
      <c r="GJD9" s="808"/>
      <c r="GJE9" s="808"/>
      <c r="GJF9" s="808"/>
      <c r="GJG9" s="808"/>
      <c r="GJH9" s="808"/>
      <c r="GJI9" s="808"/>
      <c r="GJJ9" s="808"/>
      <c r="GJK9" s="808"/>
      <c r="GJL9" s="808"/>
      <c r="GJM9" s="808"/>
      <c r="GJN9" s="808"/>
      <c r="GJO9" s="808"/>
      <c r="GJP9" s="808"/>
      <c r="GJQ9" s="808"/>
      <c r="GJR9" s="808"/>
      <c r="GJS9" s="808"/>
      <c r="GJT9" s="808"/>
      <c r="GJU9" s="808"/>
      <c r="GJV9" s="808"/>
      <c r="GJW9" s="808"/>
      <c r="GJX9" s="808"/>
      <c r="GJY9" s="808"/>
      <c r="GJZ9" s="808"/>
      <c r="GKA9" s="808"/>
      <c r="GKB9" s="808"/>
      <c r="GKC9" s="808"/>
      <c r="GKD9" s="808"/>
      <c r="GKE9" s="808"/>
      <c r="GKF9" s="808"/>
      <c r="GKG9" s="808"/>
      <c r="GKH9" s="808"/>
      <c r="GKI9" s="808"/>
      <c r="GKJ9" s="808"/>
      <c r="GKK9" s="808"/>
      <c r="GKL9" s="808"/>
      <c r="GKM9" s="808"/>
      <c r="GKN9" s="808"/>
      <c r="GKO9" s="808"/>
      <c r="GKP9" s="808"/>
      <c r="GKQ9" s="808"/>
      <c r="GKR9" s="808"/>
      <c r="GKS9" s="808"/>
      <c r="GKT9" s="808"/>
      <c r="GKU9" s="808"/>
      <c r="GKV9" s="808"/>
      <c r="GKW9" s="808"/>
      <c r="GKX9" s="808"/>
      <c r="GKY9" s="808"/>
      <c r="GKZ9" s="808"/>
      <c r="GLA9" s="808"/>
      <c r="GLB9" s="808"/>
      <c r="GLC9" s="808"/>
      <c r="GLD9" s="808"/>
      <c r="GLE9" s="808"/>
      <c r="GLF9" s="808"/>
      <c r="GLG9" s="808"/>
      <c r="GLH9" s="808"/>
      <c r="GLI9" s="808"/>
      <c r="GLJ9" s="808"/>
      <c r="GLK9" s="808"/>
      <c r="GLL9" s="808"/>
      <c r="GLM9" s="808"/>
      <c r="GLN9" s="808"/>
      <c r="GLO9" s="808"/>
      <c r="GLP9" s="808"/>
      <c r="GLQ9" s="808"/>
      <c r="GLR9" s="808"/>
      <c r="GLS9" s="808"/>
      <c r="GLT9" s="808"/>
      <c r="GLU9" s="808"/>
      <c r="GLV9" s="808"/>
      <c r="GLW9" s="808"/>
      <c r="GLX9" s="808"/>
      <c r="GLY9" s="808"/>
      <c r="GLZ9" s="808"/>
      <c r="GMA9" s="808"/>
      <c r="GMB9" s="808"/>
      <c r="GMC9" s="808"/>
      <c r="GMD9" s="808"/>
      <c r="GME9" s="808"/>
      <c r="GMF9" s="808"/>
      <c r="GMG9" s="808"/>
      <c r="GMH9" s="808"/>
      <c r="GMI9" s="808"/>
      <c r="GMJ9" s="808"/>
      <c r="GMK9" s="808"/>
      <c r="GML9" s="808"/>
      <c r="GMM9" s="808"/>
      <c r="GMN9" s="808"/>
      <c r="GMO9" s="808"/>
      <c r="GMP9" s="808"/>
      <c r="GMQ9" s="808"/>
      <c r="GMR9" s="808"/>
      <c r="GMS9" s="808"/>
      <c r="GMT9" s="808"/>
      <c r="GMU9" s="808"/>
      <c r="GMV9" s="808"/>
      <c r="GMW9" s="808"/>
      <c r="GMX9" s="808"/>
      <c r="GMY9" s="808"/>
      <c r="GMZ9" s="808"/>
      <c r="GNA9" s="808"/>
      <c r="GNB9" s="808"/>
      <c r="GNC9" s="808"/>
      <c r="GND9" s="808"/>
      <c r="GNE9" s="808"/>
      <c r="GNF9" s="808"/>
      <c r="GNG9" s="808"/>
      <c r="GNH9" s="808"/>
      <c r="GNI9" s="808"/>
      <c r="GNJ9" s="808"/>
      <c r="GNK9" s="808"/>
      <c r="GNL9" s="808"/>
      <c r="GNM9" s="808"/>
      <c r="GNN9" s="808"/>
      <c r="GNO9" s="808"/>
      <c r="GNP9" s="808"/>
      <c r="GNQ9" s="808"/>
      <c r="GNR9" s="808"/>
      <c r="GNS9" s="808"/>
      <c r="GNT9" s="808"/>
      <c r="GNU9" s="808"/>
      <c r="GNV9" s="808"/>
      <c r="GNW9" s="808"/>
      <c r="GNX9" s="808"/>
      <c r="GNY9" s="808"/>
      <c r="GNZ9" s="808"/>
      <c r="GOA9" s="808"/>
      <c r="GOB9" s="808"/>
      <c r="GOC9" s="808"/>
      <c r="GOD9" s="808"/>
      <c r="GOE9" s="808"/>
      <c r="GOF9" s="808"/>
      <c r="GOG9" s="808"/>
      <c r="GOH9" s="808"/>
      <c r="GOI9" s="808"/>
      <c r="GOJ9" s="808"/>
      <c r="GOK9" s="808"/>
      <c r="GOL9" s="808"/>
      <c r="GOM9" s="808"/>
      <c r="GON9" s="808"/>
      <c r="GOO9" s="808"/>
      <c r="GOP9" s="808"/>
      <c r="GOQ9" s="808"/>
      <c r="GOR9" s="808"/>
      <c r="GOS9" s="808"/>
      <c r="GOT9" s="808"/>
      <c r="GOU9" s="808"/>
      <c r="GOV9" s="808"/>
      <c r="GOW9" s="808"/>
      <c r="GOX9" s="808"/>
      <c r="GOY9" s="808"/>
      <c r="GOZ9" s="808"/>
      <c r="GPA9" s="808"/>
      <c r="GPB9" s="808"/>
      <c r="GPC9" s="808"/>
      <c r="GPD9" s="808"/>
      <c r="GPE9" s="808"/>
      <c r="GPF9" s="808"/>
      <c r="GPG9" s="808"/>
      <c r="GPH9" s="808"/>
      <c r="GPI9" s="808"/>
      <c r="GPJ9" s="808"/>
      <c r="GPK9" s="808"/>
      <c r="GPL9" s="808"/>
      <c r="GPM9" s="808"/>
      <c r="GPN9" s="808"/>
      <c r="GPO9" s="808"/>
      <c r="GPP9" s="808"/>
      <c r="GPQ9" s="808"/>
      <c r="GPR9" s="808"/>
      <c r="GPS9" s="808"/>
      <c r="GPT9" s="808"/>
      <c r="GPU9" s="808"/>
      <c r="GPV9" s="808"/>
      <c r="GPW9" s="808"/>
      <c r="GPX9" s="808"/>
      <c r="GPY9" s="808"/>
      <c r="GPZ9" s="808"/>
      <c r="GQA9" s="808"/>
      <c r="GQB9" s="808"/>
      <c r="GQC9" s="808"/>
      <c r="GQD9" s="808"/>
      <c r="GQE9" s="808"/>
      <c r="GQF9" s="808"/>
      <c r="GQG9" s="808"/>
      <c r="GQH9" s="808"/>
      <c r="GQI9" s="808"/>
      <c r="GQJ9" s="808"/>
      <c r="GQK9" s="808"/>
      <c r="GQL9" s="808"/>
      <c r="GQM9" s="808"/>
      <c r="GQN9" s="808"/>
      <c r="GQO9" s="808"/>
      <c r="GQP9" s="808"/>
      <c r="GQQ9" s="808"/>
      <c r="GQR9" s="808"/>
      <c r="GQS9" s="808"/>
      <c r="GQT9" s="808"/>
      <c r="GQU9" s="808"/>
      <c r="GQV9" s="808"/>
      <c r="GQW9" s="808"/>
      <c r="GQX9" s="808"/>
      <c r="GQY9" s="808"/>
      <c r="GQZ9" s="808"/>
      <c r="GRA9" s="808"/>
      <c r="GRB9" s="808"/>
      <c r="GRC9" s="808"/>
      <c r="GRD9" s="808"/>
      <c r="GRE9" s="808"/>
      <c r="GRF9" s="808"/>
      <c r="GRG9" s="808"/>
      <c r="GRH9" s="808"/>
      <c r="GRI9" s="808"/>
      <c r="GRJ9" s="808"/>
      <c r="GRK9" s="808"/>
      <c r="GRL9" s="808"/>
      <c r="GRM9" s="808"/>
      <c r="GRN9" s="808"/>
      <c r="GRO9" s="808"/>
      <c r="GRP9" s="808"/>
      <c r="GRQ9" s="808"/>
      <c r="GRR9" s="808"/>
      <c r="GRS9" s="808"/>
      <c r="GRT9" s="808"/>
      <c r="GRU9" s="808"/>
      <c r="GRV9" s="808"/>
      <c r="GRW9" s="808"/>
      <c r="GRX9" s="808"/>
      <c r="GRY9" s="808"/>
      <c r="GRZ9" s="808"/>
      <c r="GSA9" s="808"/>
      <c r="GSB9" s="808"/>
      <c r="GSC9" s="808"/>
      <c r="GSD9" s="808"/>
      <c r="GSE9" s="808"/>
      <c r="GSF9" s="808"/>
      <c r="GSG9" s="808"/>
      <c r="GSH9" s="808"/>
      <c r="GSI9" s="808"/>
      <c r="GSJ9" s="808"/>
      <c r="GSK9" s="808"/>
      <c r="GSL9" s="808"/>
      <c r="GSM9" s="808"/>
      <c r="GSN9" s="808"/>
      <c r="GSO9" s="808"/>
      <c r="GSP9" s="808"/>
      <c r="GSQ9" s="808"/>
      <c r="GSR9" s="808"/>
      <c r="GSS9" s="808"/>
      <c r="GST9" s="808"/>
      <c r="GSU9" s="808"/>
      <c r="GSV9" s="808"/>
      <c r="GSW9" s="808"/>
      <c r="GSX9" s="808"/>
      <c r="GSY9" s="808"/>
      <c r="GSZ9" s="808"/>
      <c r="GTA9" s="808"/>
      <c r="GTB9" s="808"/>
      <c r="GTC9" s="808"/>
      <c r="GTD9" s="808"/>
      <c r="GTE9" s="808"/>
      <c r="GTF9" s="808"/>
      <c r="GTG9" s="808"/>
      <c r="GTH9" s="808"/>
      <c r="GTI9" s="808"/>
      <c r="GTJ9" s="808"/>
      <c r="GTK9" s="808"/>
      <c r="GTL9" s="808"/>
      <c r="GTM9" s="808"/>
      <c r="GTN9" s="808"/>
      <c r="GTO9" s="808"/>
      <c r="GTP9" s="808"/>
      <c r="GTQ9" s="808"/>
      <c r="GTR9" s="808"/>
      <c r="GTS9" s="808"/>
      <c r="GTT9" s="808"/>
      <c r="GTU9" s="808"/>
      <c r="GTV9" s="808"/>
      <c r="GTW9" s="808"/>
      <c r="GTX9" s="808"/>
      <c r="GTY9" s="808"/>
      <c r="GTZ9" s="808"/>
      <c r="GUA9" s="808"/>
      <c r="GUB9" s="808"/>
      <c r="GUC9" s="808"/>
      <c r="GUD9" s="808"/>
      <c r="GUE9" s="808"/>
      <c r="GUF9" s="808"/>
      <c r="GUG9" s="808"/>
      <c r="GUH9" s="808"/>
      <c r="GUI9" s="808"/>
      <c r="GUJ9" s="808"/>
      <c r="GUK9" s="808"/>
      <c r="GUL9" s="808"/>
      <c r="GUM9" s="808"/>
      <c r="GUN9" s="808"/>
      <c r="GUO9" s="808"/>
      <c r="GUP9" s="808"/>
      <c r="GUQ9" s="808"/>
      <c r="GUR9" s="808"/>
      <c r="GUS9" s="808"/>
      <c r="GUT9" s="808"/>
      <c r="GUU9" s="808"/>
      <c r="GUV9" s="808"/>
      <c r="GUW9" s="808"/>
      <c r="GUX9" s="808"/>
      <c r="GUY9" s="808"/>
      <c r="GUZ9" s="808"/>
      <c r="GVA9" s="808"/>
      <c r="GVB9" s="808"/>
      <c r="GVC9" s="808"/>
      <c r="GVD9" s="808"/>
      <c r="GVE9" s="808"/>
      <c r="GVF9" s="808"/>
      <c r="GVG9" s="808"/>
      <c r="GVH9" s="808"/>
      <c r="GVI9" s="808"/>
      <c r="GVJ9" s="808"/>
      <c r="GVK9" s="808"/>
      <c r="GVL9" s="808"/>
      <c r="GVM9" s="808"/>
      <c r="GVN9" s="808"/>
      <c r="GVO9" s="808"/>
      <c r="GVP9" s="808"/>
      <c r="GVQ9" s="808"/>
      <c r="GVR9" s="808"/>
      <c r="GVS9" s="808"/>
      <c r="GVT9" s="808"/>
      <c r="GVU9" s="808"/>
      <c r="GVV9" s="808"/>
      <c r="GVW9" s="808"/>
      <c r="GVX9" s="808"/>
      <c r="GVY9" s="808"/>
      <c r="GVZ9" s="808"/>
      <c r="GWA9" s="808"/>
      <c r="GWB9" s="808"/>
      <c r="GWC9" s="808"/>
      <c r="GWD9" s="808"/>
      <c r="GWE9" s="808"/>
      <c r="GWF9" s="808"/>
      <c r="GWG9" s="808"/>
      <c r="GWH9" s="808"/>
      <c r="GWI9" s="808"/>
      <c r="GWJ9" s="808"/>
      <c r="GWK9" s="808"/>
      <c r="GWL9" s="808"/>
      <c r="GWM9" s="808"/>
      <c r="GWN9" s="808"/>
      <c r="GWO9" s="808"/>
      <c r="GWP9" s="808"/>
      <c r="GWQ9" s="808"/>
      <c r="GWR9" s="808"/>
      <c r="GWS9" s="808"/>
      <c r="GWT9" s="808"/>
      <c r="GWU9" s="808"/>
      <c r="GWV9" s="808"/>
      <c r="GWW9" s="808"/>
      <c r="GWX9" s="808"/>
      <c r="GWY9" s="808"/>
      <c r="GWZ9" s="808"/>
      <c r="GXA9" s="808"/>
      <c r="GXB9" s="808"/>
      <c r="GXC9" s="808"/>
      <c r="GXD9" s="808"/>
      <c r="GXE9" s="808"/>
      <c r="GXF9" s="808"/>
      <c r="GXG9" s="808"/>
      <c r="GXH9" s="808"/>
      <c r="GXI9" s="808"/>
      <c r="GXJ9" s="808"/>
      <c r="GXK9" s="808"/>
      <c r="GXL9" s="808"/>
      <c r="GXM9" s="808"/>
      <c r="GXN9" s="808"/>
      <c r="GXO9" s="808"/>
      <c r="GXP9" s="808"/>
      <c r="GXQ9" s="808"/>
      <c r="GXR9" s="808"/>
      <c r="GXS9" s="808"/>
      <c r="GXT9" s="808"/>
      <c r="GXU9" s="808"/>
      <c r="GXV9" s="808"/>
      <c r="GXW9" s="808"/>
      <c r="GXX9" s="808"/>
      <c r="GXY9" s="808"/>
      <c r="GXZ9" s="808"/>
      <c r="GYA9" s="808"/>
      <c r="GYB9" s="808"/>
      <c r="GYC9" s="808"/>
      <c r="GYD9" s="808"/>
      <c r="GYE9" s="808"/>
      <c r="GYF9" s="808"/>
      <c r="GYG9" s="808"/>
      <c r="GYH9" s="808"/>
      <c r="GYI9" s="808"/>
      <c r="GYJ9" s="808"/>
      <c r="GYK9" s="808"/>
      <c r="GYL9" s="808"/>
      <c r="GYM9" s="808"/>
      <c r="GYN9" s="808"/>
      <c r="GYO9" s="808"/>
      <c r="GYP9" s="808"/>
      <c r="GYQ9" s="808"/>
      <c r="GYR9" s="808"/>
      <c r="GYS9" s="808"/>
      <c r="GYT9" s="808"/>
      <c r="GYU9" s="808"/>
      <c r="GYV9" s="808"/>
      <c r="GYW9" s="808"/>
      <c r="GYX9" s="808"/>
      <c r="GYY9" s="808"/>
      <c r="GYZ9" s="808"/>
      <c r="GZA9" s="808"/>
      <c r="GZB9" s="808"/>
      <c r="GZC9" s="808"/>
      <c r="GZD9" s="808"/>
      <c r="GZE9" s="808"/>
      <c r="GZF9" s="808"/>
      <c r="GZG9" s="808"/>
      <c r="GZH9" s="808"/>
      <c r="GZI9" s="808"/>
      <c r="GZJ9" s="808"/>
      <c r="GZK9" s="808"/>
      <c r="GZL9" s="808"/>
      <c r="GZM9" s="808"/>
      <c r="GZN9" s="808"/>
      <c r="GZO9" s="808"/>
      <c r="GZP9" s="808"/>
      <c r="GZQ9" s="808"/>
      <c r="GZR9" s="808"/>
      <c r="GZS9" s="808"/>
      <c r="GZT9" s="808"/>
      <c r="GZU9" s="808"/>
      <c r="GZV9" s="808"/>
      <c r="GZW9" s="808"/>
      <c r="GZX9" s="808"/>
      <c r="GZY9" s="808"/>
      <c r="GZZ9" s="808"/>
      <c r="HAA9" s="808"/>
      <c r="HAB9" s="808"/>
      <c r="HAC9" s="808"/>
      <c r="HAD9" s="808"/>
      <c r="HAE9" s="808"/>
      <c r="HAF9" s="808"/>
      <c r="HAG9" s="808"/>
      <c r="HAH9" s="808"/>
      <c r="HAI9" s="808"/>
      <c r="HAJ9" s="808"/>
      <c r="HAK9" s="808"/>
      <c r="HAL9" s="808"/>
      <c r="HAM9" s="808"/>
      <c r="HAN9" s="808"/>
      <c r="HAO9" s="808"/>
      <c r="HAP9" s="808"/>
      <c r="HAQ9" s="808"/>
      <c r="HAR9" s="808"/>
      <c r="HAS9" s="808"/>
      <c r="HAT9" s="808"/>
      <c r="HAU9" s="808"/>
      <c r="HAV9" s="808"/>
      <c r="HAW9" s="808"/>
      <c r="HAX9" s="808"/>
      <c r="HAY9" s="808"/>
      <c r="HAZ9" s="808"/>
      <c r="HBA9" s="808"/>
      <c r="HBB9" s="808"/>
      <c r="HBC9" s="808"/>
      <c r="HBD9" s="808"/>
      <c r="HBE9" s="808"/>
      <c r="HBF9" s="808"/>
      <c r="HBG9" s="808"/>
      <c r="HBH9" s="808"/>
      <c r="HBI9" s="808"/>
      <c r="HBJ9" s="808"/>
      <c r="HBK9" s="808"/>
      <c r="HBL9" s="808"/>
      <c r="HBM9" s="808"/>
      <c r="HBN9" s="808"/>
      <c r="HBO9" s="808"/>
      <c r="HBP9" s="808"/>
      <c r="HBQ9" s="808"/>
      <c r="HBR9" s="808"/>
      <c r="HBS9" s="808"/>
      <c r="HBT9" s="808"/>
      <c r="HBU9" s="808"/>
      <c r="HBV9" s="808"/>
      <c r="HBW9" s="808"/>
      <c r="HBX9" s="808"/>
      <c r="HBY9" s="808"/>
      <c r="HBZ9" s="808"/>
      <c r="HCA9" s="808"/>
      <c r="HCB9" s="808"/>
      <c r="HCC9" s="808"/>
      <c r="HCD9" s="808"/>
      <c r="HCE9" s="808"/>
      <c r="HCF9" s="808"/>
      <c r="HCG9" s="808"/>
      <c r="HCH9" s="808"/>
      <c r="HCI9" s="808"/>
      <c r="HCJ9" s="808"/>
      <c r="HCK9" s="808"/>
      <c r="HCL9" s="808"/>
      <c r="HCM9" s="808"/>
      <c r="HCN9" s="808"/>
      <c r="HCO9" s="808"/>
      <c r="HCP9" s="808"/>
      <c r="HCQ9" s="808"/>
      <c r="HCR9" s="808"/>
      <c r="HCS9" s="808"/>
      <c r="HCT9" s="808"/>
      <c r="HCU9" s="808"/>
      <c r="HCV9" s="808"/>
      <c r="HCW9" s="808"/>
      <c r="HCX9" s="808"/>
      <c r="HCY9" s="808"/>
      <c r="HCZ9" s="808"/>
      <c r="HDA9" s="808"/>
      <c r="HDB9" s="808"/>
      <c r="HDC9" s="808"/>
      <c r="HDD9" s="808"/>
      <c r="HDE9" s="808"/>
      <c r="HDF9" s="808"/>
      <c r="HDG9" s="808"/>
      <c r="HDH9" s="808"/>
      <c r="HDI9" s="808"/>
      <c r="HDJ9" s="808"/>
      <c r="HDK9" s="808"/>
      <c r="HDL9" s="808"/>
      <c r="HDM9" s="808"/>
      <c r="HDN9" s="808"/>
      <c r="HDO9" s="808"/>
      <c r="HDP9" s="808"/>
      <c r="HDQ9" s="808"/>
      <c r="HDR9" s="808"/>
      <c r="HDS9" s="808"/>
      <c r="HDT9" s="808"/>
      <c r="HDU9" s="808"/>
      <c r="HDV9" s="808"/>
      <c r="HDW9" s="808"/>
      <c r="HDX9" s="808"/>
      <c r="HDY9" s="808"/>
      <c r="HDZ9" s="808"/>
      <c r="HEA9" s="808"/>
      <c r="HEB9" s="808"/>
      <c r="HEC9" s="808"/>
      <c r="HED9" s="808"/>
      <c r="HEE9" s="808"/>
      <c r="HEF9" s="808"/>
      <c r="HEG9" s="808"/>
      <c r="HEH9" s="808"/>
      <c r="HEI9" s="808"/>
      <c r="HEJ9" s="808"/>
      <c r="HEK9" s="808"/>
      <c r="HEL9" s="808"/>
      <c r="HEM9" s="808"/>
      <c r="HEN9" s="808"/>
      <c r="HEO9" s="808"/>
      <c r="HEP9" s="808"/>
      <c r="HEQ9" s="808"/>
      <c r="HER9" s="808"/>
      <c r="HES9" s="808"/>
      <c r="HET9" s="808"/>
      <c r="HEU9" s="808"/>
      <c r="HEV9" s="808"/>
      <c r="HEW9" s="808"/>
      <c r="HEX9" s="808"/>
      <c r="HEY9" s="808"/>
      <c r="HEZ9" s="808"/>
      <c r="HFA9" s="808"/>
      <c r="HFB9" s="808"/>
      <c r="HFC9" s="808"/>
      <c r="HFD9" s="808"/>
      <c r="HFE9" s="808"/>
      <c r="HFF9" s="808"/>
      <c r="HFG9" s="808"/>
      <c r="HFH9" s="808"/>
      <c r="HFI9" s="808"/>
      <c r="HFJ9" s="808"/>
      <c r="HFK9" s="808"/>
      <c r="HFL9" s="808"/>
      <c r="HFM9" s="808"/>
      <c r="HFN9" s="808"/>
      <c r="HFO9" s="808"/>
      <c r="HFP9" s="808"/>
      <c r="HFQ9" s="808"/>
      <c r="HFR9" s="808"/>
      <c r="HFS9" s="808"/>
      <c r="HFT9" s="808"/>
      <c r="HFU9" s="808"/>
      <c r="HFV9" s="808"/>
      <c r="HFW9" s="808"/>
      <c r="HFX9" s="808"/>
      <c r="HFY9" s="808"/>
      <c r="HFZ9" s="808"/>
      <c r="HGA9" s="808"/>
      <c r="HGB9" s="808"/>
      <c r="HGC9" s="808"/>
      <c r="HGD9" s="808"/>
      <c r="HGE9" s="808"/>
      <c r="HGF9" s="808"/>
      <c r="HGG9" s="808"/>
      <c r="HGH9" s="808"/>
      <c r="HGI9" s="808"/>
      <c r="HGJ9" s="808"/>
      <c r="HGK9" s="808"/>
      <c r="HGL9" s="808"/>
      <c r="HGM9" s="808"/>
      <c r="HGN9" s="808"/>
      <c r="HGO9" s="808"/>
      <c r="HGP9" s="808"/>
      <c r="HGQ9" s="808"/>
      <c r="HGR9" s="808"/>
      <c r="HGS9" s="808"/>
      <c r="HGT9" s="808"/>
      <c r="HGU9" s="808"/>
      <c r="HGV9" s="808"/>
      <c r="HGW9" s="808"/>
      <c r="HGX9" s="808"/>
      <c r="HGY9" s="808"/>
      <c r="HGZ9" s="808"/>
      <c r="HHA9" s="808"/>
      <c r="HHB9" s="808"/>
      <c r="HHC9" s="808"/>
      <c r="HHD9" s="808"/>
      <c r="HHE9" s="808"/>
      <c r="HHF9" s="808"/>
      <c r="HHG9" s="808"/>
      <c r="HHH9" s="808"/>
      <c r="HHI9" s="808"/>
      <c r="HHJ9" s="808"/>
      <c r="HHK9" s="808"/>
      <c r="HHL9" s="808"/>
      <c r="HHM9" s="808"/>
      <c r="HHN9" s="808"/>
      <c r="HHO9" s="808"/>
      <c r="HHP9" s="808"/>
      <c r="HHQ9" s="808"/>
      <c r="HHR9" s="808"/>
      <c r="HHS9" s="808"/>
      <c r="HHT9" s="808"/>
      <c r="HHU9" s="808"/>
      <c r="HHV9" s="808"/>
      <c r="HHW9" s="808"/>
      <c r="HHX9" s="808"/>
      <c r="HHY9" s="808"/>
      <c r="HHZ9" s="808"/>
      <c r="HIA9" s="808"/>
      <c r="HIB9" s="808"/>
      <c r="HIC9" s="808"/>
      <c r="HID9" s="808"/>
      <c r="HIE9" s="808"/>
      <c r="HIF9" s="808"/>
      <c r="HIG9" s="808"/>
      <c r="HIH9" s="808"/>
      <c r="HII9" s="808"/>
      <c r="HIJ9" s="808"/>
      <c r="HIK9" s="808"/>
      <c r="HIL9" s="808"/>
      <c r="HIM9" s="808"/>
      <c r="HIN9" s="808"/>
      <c r="HIO9" s="808"/>
      <c r="HIP9" s="808"/>
      <c r="HIQ9" s="808"/>
      <c r="HIR9" s="808"/>
      <c r="HIS9" s="808"/>
      <c r="HIT9" s="808"/>
      <c r="HIU9" s="808"/>
      <c r="HIV9" s="808"/>
      <c r="HIW9" s="808"/>
      <c r="HIX9" s="808"/>
      <c r="HIY9" s="808"/>
      <c r="HIZ9" s="808"/>
      <c r="HJA9" s="808"/>
      <c r="HJB9" s="808"/>
      <c r="HJC9" s="808"/>
      <c r="HJD9" s="808"/>
      <c r="HJE9" s="808"/>
      <c r="HJF9" s="808"/>
      <c r="HJG9" s="808"/>
      <c r="HJH9" s="808"/>
      <c r="HJI9" s="808"/>
      <c r="HJJ9" s="808"/>
      <c r="HJK9" s="808"/>
      <c r="HJL9" s="808"/>
      <c r="HJM9" s="808"/>
      <c r="HJN9" s="808"/>
      <c r="HJO9" s="808"/>
      <c r="HJP9" s="808"/>
      <c r="HJQ9" s="808"/>
      <c r="HJR9" s="808"/>
      <c r="HJS9" s="808"/>
      <c r="HJT9" s="808"/>
      <c r="HJU9" s="808"/>
      <c r="HJV9" s="808"/>
      <c r="HJW9" s="808"/>
      <c r="HJX9" s="808"/>
      <c r="HJY9" s="808"/>
      <c r="HJZ9" s="808"/>
      <c r="HKA9" s="808"/>
      <c r="HKB9" s="808"/>
      <c r="HKC9" s="808"/>
      <c r="HKD9" s="808"/>
      <c r="HKE9" s="808"/>
      <c r="HKF9" s="808"/>
      <c r="HKG9" s="808"/>
      <c r="HKH9" s="808"/>
      <c r="HKI9" s="808"/>
      <c r="HKJ9" s="808"/>
      <c r="HKK9" s="808"/>
      <c r="HKL9" s="808"/>
      <c r="HKM9" s="808"/>
      <c r="HKN9" s="808"/>
      <c r="HKO9" s="808"/>
      <c r="HKP9" s="808"/>
      <c r="HKQ9" s="808"/>
      <c r="HKR9" s="808"/>
      <c r="HKS9" s="808"/>
      <c r="HKT9" s="808"/>
      <c r="HKU9" s="808"/>
      <c r="HKV9" s="808"/>
      <c r="HKW9" s="808"/>
      <c r="HKX9" s="808"/>
      <c r="HKY9" s="808"/>
      <c r="HKZ9" s="808"/>
      <c r="HLA9" s="808"/>
      <c r="HLB9" s="808"/>
      <c r="HLC9" s="808"/>
      <c r="HLD9" s="808"/>
      <c r="HLE9" s="808"/>
      <c r="HLF9" s="808"/>
      <c r="HLG9" s="808"/>
      <c r="HLH9" s="808"/>
      <c r="HLI9" s="808"/>
      <c r="HLJ9" s="808"/>
      <c r="HLK9" s="808"/>
      <c r="HLL9" s="808"/>
      <c r="HLM9" s="808"/>
      <c r="HLN9" s="808"/>
      <c r="HLO9" s="808"/>
      <c r="HLP9" s="808"/>
      <c r="HLQ9" s="808"/>
      <c r="HLR9" s="808"/>
      <c r="HLS9" s="808"/>
      <c r="HLT9" s="808"/>
      <c r="HLU9" s="808"/>
      <c r="HLV9" s="808"/>
      <c r="HLW9" s="808"/>
      <c r="HLX9" s="808"/>
      <c r="HLY9" s="808"/>
      <c r="HLZ9" s="808"/>
      <c r="HMA9" s="808"/>
      <c r="HMB9" s="808"/>
      <c r="HMC9" s="808"/>
      <c r="HMD9" s="808"/>
      <c r="HME9" s="808"/>
      <c r="HMF9" s="808"/>
      <c r="HMG9" s="808"/>
      <c r="HMH9" s="808"/>
      <c r="HMI9" s="808"/>
      <c r="HMJ9" s="808"/>
      <c r="HMK9" s="808"/>
      <c r="HML9" s="808"/>
      <c r="HMM9" s="808"/>
      <c r="HMN9" s="808"/>
      <c r="HMO9" s="808"/>
      <c r="HMP9" s="808"/>
      <c r="HMQ9" s="808"/>
      <c r="HMR9" s="808"/>
      <c r="HMS9" s="808"/>
      <c r="HMT9" s="808"/>
      <c r="HMU9" s="808"/>
      <c r="HMV9" s="808"/>
      <c r="HMW9" s="808"/>
      <c r="HMX9" s="808"/>
      <c r="HMY9" s="808"/>
      <c r="HMZ9" s="808"/>
      <c r="HNA9" s="808"/>
      <c r="HNB9" s="808"/>
      <c r="HNC9" s="808"/>
      <c r="HND9" s="808"/>
      <c r="HNE9" s="808"/>
      <c r="HNF9" s="808"/>
      <c r="HNG9" s="808"/>
      <c r="HNH9" s="808"/>
      <c r="HNI9" s="808"/>
      <c r="HNJ9" s="808"/>
      <c r="HNK9" s="808"/>
      <c r="HNL9" s="808"/>
      <c r="HNM9" s="808"/>
      <c r="HNN9" s="808"/>
      <c r="HNO9" s="808"/>
      <c r="HNP9" s="808"/>
      <c r="HNQ9" s="808"/>
      <c r="HNR9" s="808"/>
      <c r="HNS9" s="808"/>
      <c r="HNT9" s="808"/>
      <c r="HNU9" s="808"/>
      <c r="HNV9" s="808"/>
      <c r="HNW9" s="808"/>
      <c r="HNX9" s="808"/>
      <c r="HNY9" s="808"/>
      <c r="HNZ9" s="808"/>
      <c r="HOA9" s="808"/>
      <c r="HOB9" s="808"/>
      <c r="HOC9" s="808"/>
      <c r="HOD9" s="808"/>
      <c r="HOE9" s="808"/>
      <c r="HOF9" s="808"/>
      <c r="HOG9" s="808"/>
      <c r="HOH9" s="808"/>
      <c r="HOI9" s="808"/>
      <c r="HOJ9" s="808"/>
      <c r="HOK9" s="808"/>
      <c r="HOL9" s="808"/>
      <c r="HOM9" s="808"/>
      <c r="HON9" s="808"/>
      <c r="HOO9" s="808"/>
      <c r="HOP9" s="808"/>
      <c r="HOQ9" s="808"/>
      <c r="HOR9" s="808"/>
      <c r="HOS9" s="808"/>
      <c r="HOT9" s="808"/>
      <c r="HOU9" s="808"/>
      <c r="HOV9" s="808"/>
      <c r="HOW9" s="808"/>
      <c r="HOX9" s="808"/>
      <c r="HOY9" s="808"/>
      <c r="HOZ9" s="808"/>
      <c r="HPA9" s="808"/>
      <c r="HPB9" s="808"/>
      <c r="HPC9" s="808"/>
      <c r="HPD9" s="808"/>
      <c r="HPE9" s="808"/>
      <c r="HPF9" s="808"/>
      <c r="HPG9" s="808"/>
      <c r="HPH9" s="808"/>
      <c r="HPI9" s="808"/>
      <c r="HPJ9" s="808"/>
      <c r="HPK9" s="808"/>
      <c r="HPL9" s="808"/>
      <c r="HPM9" s="808"/>
      <c r="HPN9" s="808"/>
      <c r="HPO9" s="808"/>
      <c r="HPP9" s="808"/>
      <c r="HPQ9" s="808"/>
      <c r="HPR9" s="808"/>
      <c r="HPS9" s="808"/>
      <c r="HPT9" s="808"/>
      <c r="HPU9" s="808"/>
      <c r="HPV9" s="808"/>
      <c r="HPW9" s="808"/>
      <c r="HPX9" s="808"/>
      <c r="HPY9" s="808"/>
      <c r="HPZ9" s="808"/>
      <c r="HQA9" s="808"/>
      <c r="HQB9" s="808"/>
      <c r="HQC9" s="808"/>
      <c r="HQD9" s="808"/>
      <c r="HQE9" s="808"/>
      <c r="HQF9" s="808"/>
      <c r="HQG9" s="808"/>
      <c r="HQH9" s="808"/>
      <c r="HQI9" s="808"/>
      <c r="HQJ9" s="808"/>
      <c r="HQK9" s="808"/>
      <c r="HQL9" s="808"/>
      <c r="HQM9" s="808"/>
      <c r="HQN9" s="808"/>
      <c r="HQO9" s="808"/>
      <c r="HQP9" s="808"/>
      <c r="HQQ9" s="808"/>
      <c r="HQR9" s="808"/>
      <c r="HQS9" s="808"/>
      <c r="HQT9" s="808"/>
      <c r="HQU9" s="808"/>
      <c r="HQV9" s="808"/>
      <c r="HQW9" s="808"/>
      <c r="HQX9" s="808"/>
      <c r="HQY9" s="808"/>
      <c r="HQZ9" s="808"/>
      <c r="HRA9" s="808"/>
      <c r="HRB9" s="808"/>
      <c r="HRC9" s="808"/>
      <c r="HRD9" s="808"/>
      <c r="HRE9" s="808"/>
      <c r="HRF9" s="808"/>
      <c r="HRG9" s="808"/>
      <c r="HRH9" s="808"/>
      <c r="HRI9" s="808"/>
      <c r="HRJ9" s="808"/>
      <c r="HRK9" s="808"/>
      <c r="HRL9" s="808"/>
      <c r="HRM9" s="808"/>
      <c r="HRN9" s="808"/>
      <c r="HRO9" s="808"/>
      <c r="HRP9" s="808"/>
      <c r="HRQ9" s="808"/>
      <c r="HRR9" s="808"/>
      <c r="HRS9" s="808"/>
      <c r="HRT9" s="808"/>
      <c r="HRU9" s="808"/>
      <c r="HRV9" s="808"/>
      <c r="HRW9" s="808"/>
      <c r="HRX9" s="808"/>
      <c r="HRY9" s="808"/>
      <c r="HRZ9" s="808"/>
      <c r="HSA9" s="808"/>
      <c r="HSB9" s="808"/>
      <c r="HSC9" s="808"/>
      <c r="HSD9" s="808"/>
      <c r="HSE9" s="808"/>
      <c r="HSF9" s="808"/>
      <c r="HSG9" s="808"/>
      <c r="HSH9" s="808"/>
      <c r="HSI9" s="808"/>
      <c r="HSJ9" s="808"/>
      <c r="HSK9" s="808"/>
      <c r="HSL9" s="808"/>
      <c r="HSM9" s="808"/>
      <c r="HSN9" s="808"/>
      <c r="HSO9" s="808"/>
      <c r="HSP9" s="808"/>
      <c r="HSQ9" s="808"/>
      <c r="HSR9" s="808"/>
      <c r="HSS9" s="808"/>
      <c r="HST9" s="808"/>
      <c r="HSU9" s="808"/>
      <c r="HSV9" s="808"/>
      <c r="HSW9" s="808"/>
      <c r="HSX9" s="808"/>
      <c r="HSY9" s="808"/>
      <c r="HSZ9" s="808"/>
      <c r="HTA9" s="808"/>
      <c r="HTB9" s="808"/>
      <c r="HTC9" s="808"/>
      <c r="HTD9" s="808"/>
      <c r="HTE9" s="808"/>
      <c r="HTF9" s="808"/>
      <c r="HTG9" s="808"/>
      <c r="HTH9" s="808"/>
      <c r="HTI9" s="808"/>
      <c r="HTJ9" s="808"/>
      <c r="HTK9" s="808"/>
      <c r="HTL9" s="808"/>
      <c r="HTM9" s="808"/>
      <c r="HTN9" s="808"/>
      <c r="HTO9" s="808"/>
      <c r="HTP9" s="808"/>
      <c r="HTQ9" s="808"/>
      <c r="HTR9" s="808"/>
      <c r="HTS9" s="808"/>
      <c r="HTT9" s="808"/>
      <c r="HTU9" s="808"/>
      <c r="HTV9" s="808"/>
      <c r="HTW9" s="808"/>
      <c r="HTX9" s="808"/>
      <c r="HTY9" s="808"/>
      <c r="HTZ9" s="808"/>
      <c r="HUA9" s="808"/>
      <c r="HUB9" s="808"/>
      <c r="HUC9" s="808"/>
      <c r="HUD9" s="808"/>
      <c r="HUE9" s="808"/>
      <c r="HUF9" s="808"/>
      <c r="HUG9" s="808"/>
      <c r="HUH9" s="808"/>
      <c r="HUI9" s="808"/>
      <c r="HUJ9" s="808"/>
      <c r="HUK9" s="808"/>
      <c r="HUL9" s="808"/>
      <c r="HUM9" s="808"/>
      <c r="HUN9" s="808"/>
      <c r="HUO9" s="808"/>
      <c r="HUP9" s="808"/>
      <c r="HUQ9" s="808"/>
      <c r="HUR9" s="808"/>
      <c r="HUS9" s="808"/>
      <c r="HUT9" s="808"/>
      <c r="HUU9" s="808"/>
      <c r="HUV9" s="808"/>
      <c r="HUW9" s="808"/>
      <c r="HUX9" s="808"/>
      <c r="HUY9" s="808"/>
      <c r="HUZ9" s="808"/>
      <c r="HVA9" s="808"/>
      <c r="HVB9" s="808"/>
      <c r="HVC9" s="808"/>
      <c r="HVD9" s="808"/>
      <c r="HVE9" s="808"/>
      <c r="HVF9" s="808"/>
      <c r="HVG9" s="808"/>
      <c r="HVH9" s="808"/>
      <c r="HVI9" s="808"/>
      <c r="HVJ9" s="808"/>
      <c r="HVK9" s="808"/>
      <c r="HVL9" s="808"/>
      <c r="HVM9" s="808"/>
      <c r="HVN9" s="808"/>
      <c r="HVO9" s="808"/>
      <c r="HVP9" s="808"/>
      <c r="HVQ9" s="808"/>
      <c r="HVR9" s="808"/>
      <c r="HVS9" s="808"/>
      <c r="HVT9" s="808"/>
      <c r="HVU9" s="808"/>
      <c r="HVV9" s="808"/>
      <c r="HVW9" s="808"/>
      <c r="HVX9" s="808"/>
      <c r="HVY9" s="808"/>
      <c r="HVZ9" s="808"/>
      <c r="HWA9" s="808"/>
      <c r="HWB9" s="808"/>
      <c r="HWC9" s="808"/>
      <c r="HWD9" s="808"/>
      <c r="HWE9" s="808"/>
      <c r="HWF9" s="808"/>
      <c r="HWG9" s="808"/>
      <c r="HWH9" s="808"/>
      <c r="HWI9" s="808"/>
      <c r="HWJ9" s="808"/>
      <c r="HWK9" s="808"/>
      <c r="HWL9" s="808"/>
      <c r="HWM9" s="808"/>
      <c r="HWN9" s="808"/>
      <c r="HWO9" s="808"/>
      <c r="HWP9" s="808"/>
      <c r="HWQ9" s="808"/>
      <c r="HWR9" s="808"/>
      <c r="HWS9" s="808"/>
      <c r="HWT9" s="808"/>
      <c r="HWU9" s="808"/>
      <c r="HWV9" s="808"/>
      <c r="HWW9" s="808"/>
      <c r="HWX9" s="808"/>
      <c r="HWY9" s="808"/>
      <c r="HWZ9" s="808"/>
      <c r="HXA9" s="808"/>
      <c r="HXB9" s="808"/>
      <c r="HXC9" s="808"/>
      <c r="HXD9" s="808"/>
      <c r="HXE9" s="808"/>
      <c r="HXF9" s="808"/>
      <c r="HXG9" s="808"/>
      <c r="HXH9" s="808"/>
      <c r="HXI9" s="808"/>
      <c r="HXJ9" s="808"/>
      <c r="HXK9" s="808"/>
      <c r="HXL9" s="808"/>
      <c r="HXM9" s="808"/>
      <c r="HXN9" s="808"/>
      <c r="HXO9" s="808"/>
      <c r="HXP9" s="808"/>
      <c r="HXQ9" s="808"/>
      <c r="HXR9" s="808"/>
      <c r="HXS9" s="808"/>
      <c r="HXT9" s="808"/>
      <c r="HXU9" s="808"/>
      <c r="HXV9" s="808"/>
      <c r="HXW9" s="808"/>
      <c r="HXX9" s="808"/>
      <c r="HXY9" s="808"/>
      <c r="HXZ9" s="808"/>
      <c r="HYA9" s="808"/>
      <c r="HYB9" s="808"/>
      <c r="HYC9" s="808"/>
      <c r="HYD9" s="808"/>
      <c r="HYE9" s="808"/>
      <c r="HYF9" s="808"/>
      <c r="HYG9" s="808"/>
      <c r="HYH9" s="808"/>
      <c r="HYI9" s="808"/>
      <c r="HYJ9" s="808"/>
      <c r="HYK9" s="808"/>
      <c r="HYL9" s="808"/>
      <c r="HYM9" s="808"/>
      <c r="HYN9" s="808"/>
      <c r="HYO9" s="808"/>
      <c r="HYP9" s="808"/>
      <c r="HYQ9" s="808"/>
      <c r="HYR9" s="808"/>
      <c r="HYS9" s="808"/>
      <c r="HYT9" s="808"/>
      <c r="HYU9" s="808"/>
      <c r="HYV9" s="808"/>
      <c r="HYW9" s="808"/>
      <c r="HYX9" s="808"/>
      <c r="HYY9" s="808"/>
      <c r="HYZ9" s="808"/>
      <c r="HZA9" s="808"/>
      <c r="HZB9" s="808"/>
      <c r="HZC9" s="808"/>
      <c r="HZD9" s="808"/>
      <c r="HZE9" s="808"/>
      <c r="HZF9" s="808"/>
      <c r="HZG9" s="808"/>
      <c r="HZH9" s="808"/>
      <c r="HZI9" s="808"/>
      <c r="HZJ9" s="808"/>
      <c r="HZK9" s="808"/>
      <c r="HZL9" s="808"/>
      <c r="HZM9" s="808"/>
      <c r="HZN9" s="808"/>
      <c r="HZO9" s="808"/>
      <c r="HZP9" s="808"/>
      <c r="HZQ9" s="808"/>
      <c r="HZR9" s="808"/>
      <c r="HZS9" s="808"/>
      <c r="HZT9" s="808"/>
      <c r="HZU9" s="808"/>
      <c r="HZV9" s="808"/>
      <c r="HZW9" s="808"/>
      <c r="HZX9" s="808"/>
      <c r="HZY9" s="808"/>
      <c r="HZZ9" s="808"/>
      <c r="IAA9" s="808"/>
      <c r="IAB9" s="808"/>
      <c r="IAC9" s="808"/>
      <c r="IAD9" s="808"/>
      <c r="IAE9" s="808"/>
      <c r="IAF9" s="808"/>
      <c r="IAG9" s="808"/>
      <c r="IAH9" s="808"/>
      <c r="IAI9" s="808"/>
      <c r="IAJ9" s="808"/>
      <c r="IAK9" s="808"/>
      <c r="IAL9" s="808"/>
      <c r="IAM9" s="808"/>
      <c r="IAN9" s="808"/>
      <c r="IAO9" s="808"/>
      <c r="IAP9" s="808"/>
      <c r="IAQ9" s="808"/>
      <c r="IAR9" s="808"/>
      <c r="IAS9" s="808"/>
      <c r="IAT9" s="808"/>
      <c r="IAU9" s="808"/>
      <c r="IAV9" s="808"/>
      <c r="IAW9" s="808"/>
      <c r="IAX9" s="808"/>
      <c r="IAY9" s="808"/>
      <c r="IAZ9" s="808"/>
      <c r="IBA9" s="808"/>
      <c r="IBB9" s="808"/>
      <c r="IBC9" s="808"/>
      <c r="IBD9" s="808"/>
      <c r="IBE9" s="808"/>
      <c r="IBF9" s="808"/>
      <c r="IBG9" s="808"/>
      <c r="IBH9" s="808"/>
      <c r="IBI9" s="808"/>
      <c r="IBJ9" s="808"/>
      <c r="IBK9" s="808"/>
      <c r="IBL9" s="808"/>
      <c r="IBM9" s="808"/>
      <c r="IBN9" s="808"/>
      <c r="IBO9" s="808"/>
      <c r="IBP9" s="808"/>
      <c r="IBQ9" s="808"/>
      <c r="IBR9" s="808"/>
      <c r="IBS9" s="808"/>
      <c r="IBT9" s="808"/>
      <c r="IBU9" s="808"/>
      <c r="IBV9" s="808"/>
      <c r="IBW9" s="808"/>
      <c r="IBX9" s="808"/>
      <c r="IBY9" s="808"/>
      <c r="IBZ9" s="808"/>
      <c r="ICA9" s="808"/>
      <c r="ICB9" s="808"/>
      <c r="ICC9" s="808"/>
      <c r="ICD9" s="808"/>
      <c r="ICE9" s="808"/>
      <c r="ICF9" s="808"/>
      <c r="ICG9" s="808"/>
      <c r="ICH9" s="808"/>
      <c r="ICI9" s="808"/>
      <c r="ICJ9" s="808"/>
      <c r="ICK9" s="808"/>
      <c r="ICL9" s="808"/>
      <c r="ICM9" s="808"/>
      <c r="ICN9" s="808"/>
      <c r="ICO9" s="808"/>
      <c r="ICP9" s="808"/>
      <c r="ICQ9" s="808"/>
      <c r="ICR9" s="808"/>
      <c r="ICS9" s="808"/>
      <c r="ICT9" s="808"/>
      <c r="ICU9" s="808"/>
      <c r="ICV9" s="808"/>
      <c r="ICW9" s="808"/>
      <c r="ICX9" s="808"/>
      <c r="ICY9" s="808"/>
      <c r="ICZ9" s="808"/>
      <c r="IDA9" s="808"/>
      <c r="IDB9" s="808"/>
      <c r="IDC9" s="808"/>
      <c r="IDD9" s="808"/>
      <c r="IDE9" s="808"/>
      <c r="IDF9" s="808"/>
      <c r="IDG9" s="808"/>
      <c r="IDH9" s="808"/>
      <c r="IDI9" s="808"/>
      <c r="IDJ9" s="808"/>
      <c r="IDK9" s="808"/>
      <c r="IDL9" s="808"/>
      <c r="IDM9" s="808"/>
      <c r="IDN9" s="808"/>
      <c r="IDO9" s="808"/>
      <c r="IDP9" s="808"/>
      <c r="IDQ9" s="808"/>
      <c r="IDR9" s="808"/>
      <c r="IDS9" s="808"/>
      <c r="IDT9" s="808"/>
      <c r="IDU9" s="808"/>
      <c r="IDV9" s="808"/>
      <c r="IDW9" s="808"/>
      <c r="IDX9" s="808"/>
      <c r="IDY9" s="808"/>
      <c r="IDZ9" s="808"/>
      <c r="IEA9" s="808"/>
      <c r="IEB9" s="808"/>
      <c r="IEC9" s="808"/>
      <c r="IED9" s="808"/>
      <c r="IEE9" s="808"/>
      <c r="IEF9" s="808"/>
      <c r="IEG9" s="808"/>
      <c r="IEH9" s="808"/>
      <c r="IEI9" s="808"/>
      <c r="IEJ9" s="808"/>
      <c r="IEK9" s="808"/>
      <c r="IEL9" s="808"/>
      <c r="IEM9" s="808"/>
      <c r="IEN9" s="808"/>
      <c r="IEO9" s="808"/>
      <c r="IEP9" s="808"/>
      <c r="IEQ9" s="808"/>
      <c r="IER9" s="808"/>
      <c r="IES9" s="808"/>
      <c r="IET9" s="808"/>
      <c r="IEU9" s="808"/>
      <c r="IEV9" s="808"/>
      <c r="IEW9" s="808"/>
      <c r="IEX9" s="808"/>
      <c r="IEY9" s="808"/>
      <c r="IEZ9" s="808"/>
      <c r="IFA9" s="808"/>
      <c r="IFB9" s="808"/>
      <c r="IFC9" s="808"/>
      <c r="IFD9" s="808"/>
      <c r="IFE9" s="808"/>
      <c r="IFF9" s="808"/>
      <c r="IFG9" s="808"/>
      <c r="IFH9" s="808"/>
      <c r="IFI9" s="808"/>
      <c r="IFJ9" s="808"/>
      <c r="IFK9" s="808"/>
      <c r="IFL9" s="808"/>
      <c r="IFM9" s="808"/>
      <c r="IFN9" s="808"/>
      <c r="IFO9" s="808"/>
      <c r="IFP9" s="808"/>
      <c r="IFQ9" s="808"/>
      <c r="IFR9" s="808"/>
      <c r="IFS9" s="808"/>
      <c r="IFT9" s="808"/>
      <c r="IFU9" s="808"/>
      <c r="IFV9" s="808"/>
      <c r="IFW9" s="808"/>
      <c r="IFX9" s="808"/>
      <c r="IFY9" s="808"/>
      <c r="IFZ9" s="808"/>
      <c r="IGA9" s="808"/>
      <c r="IGB9" s="808"/>
      <c r="IGC9" s="808"/>
      <c r="IGD9" s="808"/>
      <c r="IGE9" s="808"/>
      <c r="IGF9" s="808"/>
      <c r="IGG9" s="808"/>
      <c r="IGH9" s="808"/>
      <c r="IGI9" s="808"/>
      <c r="IGJ9" s="808"/>
      <c r="IGK9" s="808"/>
      <c r="IGL9" s="808"/>
      <c r="IGM9" s="808"/>
      <c r="IGN9" s="808"/>
      <c r="IGO9" s="808"/>
      <c r="IGP9" s="808"/>
      <c r="IGQ9" s="808"/>
      <c r="IGR9" s="808"/>
      <c r="IGS9" s="808"/>
      <c r="IGT9" s="808"/>
      <c r="IGU9" s="808"/>
      <c r="IGV9" s="808"/>
      <c r="IGW9" s="808"/>
      <c r="IGX9" s="808"/>
      <c r="IGY9" s="808"/>
      <c r="IGZ9" s="808"/>
      <c r="IHA9" s="808"/>
      <c r="IHB9" s="808"/>
      <c r="IHC9" s="808"/>
      <c r="IHD9" s="808"/>
      <c r="IHE9" s="808"/>
      <c r="IHF9" s="808"/>
      <c r="IHG9" s="808"/>
      <c r="IHH9" s="808"/>
      <c r="IHI9" s="808"/>
      <c r="IHJ9" s="808"/>
      <c r="IHK9" s="808"/>
      <c r="IHL9" s="808"/>
      <c r="IHM9" s="808"/>
      <c r="IHN9" s="808"/>
      <c r="IHO9" s="808"/>
      <c r="IHP9" s="808"/>
      <c r="IHQ9" s="808"/>
      <c r="IHR9" s="808"/>
      <c r="IHS9" s="808"/>
      <c r="IHT9" s="808"/>
      <c r="IHU9" s="808"/>
      <c r="IHV9" s="808"/>
      <c r="IHW9" s="808"/>
      <c r="IHX9" s="808"/>
      <c r="IHY9" s="808"/>
      <c r="IHZ9" s="808"/>
      <c r="IIA9" s="808"/>
      <c r="IIB9" s="808"/>
      <c r="IIC9" s="808"/>
      <c r="IID9" s="808"/>
      <c r="IIE9" s="808"/>
      <c r="IIF9" s="808"/>
      <c r="IIG9" s="808"/>
      <c r="IIH9" s="808"/>
      <c r="III9" s="808"/>
      <c r="IIJ9" s="808"/>
      <c r="IIK9" s="808"/>
      <c r="IIL9" s="808"/>
      <c r="IIM9" s="808"/>
      <c r="IIN9" s="808"/>
      <c r="IIO9" s="808"/>
      <c r="IIP9" s="808"/>
      <c r="IIQ9" s="808"/>
      <c r="IIR9" s="808"/>
      <c r="IIS9" s="808"/>
      <c r="IIT9" s="808"/>
      <c r="IIU9" s="808"/>
      <c r="IIV9" s="808"/>
      <c r="IIW9" s="808"/>
      <c r="IIX9" s="808"/>
      <c r="IIY9" s="808"/>
      <c r="IIZ9" s="808"/>
      <c r="IJA9" s="808"/>
      <c r="IJB9" s="808"/>
      <c r="IJC9" s="808"/>
      <c r="IJD9" s="808"/>
      <c r="IJE9" s="808"/>
      <c r="IJF9" s="808"/>
      <c r="IJG9" s="808"/>
      <c r="IJH9" s="808"/>
      <c r="IJI9" s="808"/>
      <c r="IJJ9" s="808"/>
      <c r="IJK9" s="808"/>
      <c r="IJL9" s="808"/>
      <c r="IJM9" s="808"/>
      <c r="IJN9" s="808"/>
      <c r="IJO9" s="808"/>
      <c r="IJP9" s="808"/>
      <c r="IJQ9" s="808"/>
      <c r="IJR9" s="808"/>
      <c r="IJS9" s="808"/>
      <c r="IJT9" s="808"/>
      <c r="IJU9" s="808"/>
      <c r="IJV9" s="808"/>
      <c r="IJW9" s="808"/>
      <c r="IJX9" s="808"/>
      <c r="IJY9" s="808"/>
      <c r="IJZ9" s="808"/>
      <c r="IKA9" s="808"/>
      <c r="IKB9" s="808"/>
      <c r="IKC9" s="808"/>
      <c r="IKD9" s="808"/>
      <c r="IKE9" s="808"/>
      <c r="IKF9" s="808"/>
      <c r="IKG9" s="808"/>
      <c r="IKH9" s="808"/>
      <c r="IKI9" s="808"/>
      <c r="IKJ9" s="808"/>
      <c r="IKK9" s="808"/>
      <c r="IKL9" s="808"/>
      <c r="IKM9" s="808"/>
      <c r="IKN9" s="808"/>
      <c r="IKO9" s="808"/>
      <c r="IKP9" s="808"/>
      <c r="IKQ9" s="808"/>
      <c r="IKR9" s="808"/>
      <c r="IKS9" s="808"/>
      <c r="IKT9" s="808"/>
      <c r="IKU9" s="808"/>
      <c r="IKV9" s="808"/>
      <c r="IKW9" s="808"/>
      <c r="IKX9" s="808"/>
      <c r="IKY9" s="808"/>
      <c r="IKZ9" s="808"/>
      <c r="ILA9" s="808"/>
      <c r="ILB9" s="808"/>
      <c r="ILC9" s="808"/>
      <c r="ILD9" s="808"/>
      <c r="ILE9" s="808"/>
      <c r="ILF9" s="808"/>
      <c r="ILG9" s="808"/>
      <c r="ILH9" s="808"/>
      <c r="ILI9" s="808"/>
      <c r="ILJ9" s="808"/>
      <c r="ILK9" s="808"/>
      <c r="ILL9" s="808"/>
      <c r="ILM9" s="808"/>
      <c r="ILN9" s="808"/>
      <c r="ILO9" s="808"/>
      <c r="ILP9" s="808"/>
      <c r="ILQ9" s="808"/>
      <c r="ILR9" s="808"/>
      <c r="ILS9" s="808"/>
      <c r="ILT9" s="808"/>
      <c r="ILU9" s="808"/>
      <c r="ILV9" s="808"/>
      <c r="ILW9" s="808"/>
      <c r="ILX9" s="808"/>
      <c r="ILY9" s="808"/>
      <c r="ILZ9" s="808"/>
      <c r="IMA9" s="808"/>
      <c r="IMB9" s="808"/>
      <c r="IMC9" s="808"/>
      <c r="IMD9" s="808"/>
      <c r="IME9" s="808"/>
      <c r="IMF9" s="808"/>
      <c r="IMG9" s="808"/>
      <c r="IMH9" s="808"/>
      <c r="IMI9" s="808"/>
      <c r="IMJ9" s="808"/>
      <c r="IMK9" s="808"/>
      <c r="IML9" s="808"/>
      <c r="IMM9" s="808"/>
      <c r="IMN9" s="808"/>
      <c r="IMO9" s="808"/>
      <c r="IMP9" s="808"/>
      <c r="IMQ9" s="808"/>
      <c r="IMR9" s="808"/>
      <c r="IMS9" s="808"/>
      <c r="IMT9" s="808"/>
      <c r="IMU9" s="808"/>
      <c r="IMV9" s="808"/>
      <c r="IMW9" s="808"/>
      <c r="IMX9" s="808"/>
      <c r="IMY9" s="808"/>
      <c r="IMZ9" s="808"/>
      <c r="INA9" s="808"/>
      <c r="INB9" s="808"/>
      <c r="INC9" s="808"/>
      <c r="IND9" s="808"/>
      <c r="INE9" s="808"/>
      <c r="INF9" s="808"/>
      <c r="ING9" s="808"/>
      <c r="INH9" s="808"/>
      <c r="INI9" s="808"/>
      <c r="INJ9" s="808"/>
      <c r="INK9" s="808"/>
      <c r="INL9" s="808"/>
      <c r="INM9" s="808"/>
      <c r="INN9" s="808"/>
      <c r="INO9" s="808"/>
      <c r="INP9" s="808"/>
      <c r="INQ9" s="808"/>
      <c r="INR9" s="808"/>
      <c r="INS9" s="808"/>
      <c r="INT9" s="808"/>
      <c r="INU9" s="808"/>
      <c r="INV9" s="808"/>
      <c r="INW9" s="808"/>
      <c r="INX9" s="808"/>
      <c r="INY9" s="808"/>
      <c r="INZ9" s="808"/>
      <c r="IOA9" s="808"/>
      <c r="IOB9" s="808"/>
      <c r="IOC9" s="808"/>
      <c r="IOD9" s="808"/>
      <c r="IOE9" s="808"/>
      <c r="IOF9" s="808"/>
      <c r="IOG9" s="808"/>
      <c r="IOH9" s="808"/>
      <c r="IOI9" s="808"/>
      <c r="IOJ9" s="808"/>
      <c r="IOK9" s="808"/>
      <c r="IOL9" s="808"/>
      <c r="IOM9" s="808"/>
      <c r="ION9" s="808"/>
      <c r="IOO9" s="808"/>
      <c r="IOP9" s="808"/>
      <c r="IOQ9" s="808"/>
      <c r="IOR9" s="808"/>
      <c r="IOS9" s="808"/>
      <c r="IOT9" s="808"/>
      <c r="IOU9" s="808"/>
      <c r="IOV9" s="808"/>
      <c r="IOW9" s="808"/>
      <c r="IOX9" s="808"/>
      <c r="IOY9" s="808"/>
      <c r="IOZ9" s="808"/>
      <c r="IPA9" s="808"/>
      <c r="IPB9" s="808"/>
      <c r="IPC9" s="808"/>
      <c r="IPD9" s="808"/>
      <c r="IPE9" s="808"/>
      <c r="IPF9" s="808"/>
      <c r="IPG9" s="808"/>
      <c r="IPH9" s="808"/>
      <c r="IPI9" s="808"/>
      <c r="IPJ9" s="808"/>
      <c r="IPK9" s="808"/>
      <c r="IPL9" s="808"/>
      <c r="IPM9" s="808"/>
      <c r="IPN9" s="808"/>
      <c r="IPO9" s="808"/>
      <c r="IPP9" s="808"/>
      <c r="IPQ9" s="808"/>
      <c r="IPR9" s="808"/>
      <c r="IPS9" s="808"/>
      <c r="IPT9" s="808"/>
      <c r="IPU9" s="808"/>
      <c r="IPV9" s="808"/>
      <c r="IPW9" s="808"/>
      <c r="IPX9" s="808"/>
      <c r="IPY9" s="808"/>
      <c r="IPZ9" s="808"/>
      <c r="IQA9" s="808"/>
      <c r="IQB9" s="808"/>
      <c r="IQC9" s="808"/>
      <c r="IQD9" s="808"/>
      <c r="IQE9" s="808"/>
      <c r="IQF9" s="808"/>
      <c r="IQG9" s="808"/>
      <c r="IQH9" s="808"/>
      <c r="IQI9" s="808"/>
      <c r="IQJ9" s="808"/>
      <c r="IQK9" s="808"/>
      <c r="IQL9" s="808"/>
      <c r="IQM9" s="808"/>
      <c r="IQN9" s="808"/>
      <c r="IQO9" s="808"/>
      <c r="IQP9" s="808"/>
      <c r="IQQ9" s="808"/>
      <c r="IQR9" s="808"/>
      <c r="IQS9" s="808"/>
      <c r="IQT9" s="808"/>
      <c r="IQU9" s="808"/>
      <c r="IQV9" s="808"/>
      <c r="IQW9" s="808"/>
      <c r="IQX9" s="808"/>
      <c r="IQY9" s="808"/>
      <c r="IQZ9" s="808"/>
      <c r="IRA9" s="808"/>
      <c r="IRB9" s="808"/>
      <c r="IRC9" s="808"/>
      <c r="IRD9" s="808"/>
      <c r="IRE9" s="808"/>
      <c r="IRF9" s="808"/>
      <c r="IRG9" s="808"/>
      <c r="IRH9" s="808"/>
      <c r="IRI9" s="808"/>
      <c r="IRJ9" s="808"/>
      <c r="IRK9" s="808"/>
      <c r="IRL9" s="808"/>
      <c r="IRM9" s="808"/>
      <c r="IRN9" s="808"/>
      <c r="IRO9" s="808"/>
      <c r="IRP9" s="808"/>
      <c r="IRQ9" s="808"/>
      <c r="IRR9" s="808"/>
      <c r="IRS9" s="808"/>
      <c r="IRT9" s="808"/>
      <c r="IRU9" s="808"/>
      <c r="IRV9" s="808"/>
      <c r="IRW9" s="808"/>
      <c r="IRX9" s="808"/>
      <c r="IRY9" s="808"/>
      <c r="IRZ9" s="808"/>
      <c r="ISA9" s="808"/>
      <c r="ISB9" s="808"/>
      <c r="ISC9" s="808"/>
      <c r="ISD9" s="808"/>
      <c r="ISE9" s="808"/>
      <c r="ISF9" s="808"/>
      <c r="ISG9" s="808"/>
      <c r="ISH9" s="808"/>
      <c r="ISI9" s="808"/>
      <c r="ISJ9" s="808"/>
      <c r="ISK9" s="808"/>
      <c r="ISL9" s="808"/>
      <c r="ISM9" s="808"/>
      <c r="ISN9" s="808"/>
      <c r="ISO9" s="808"/>
      <c r="ISP9" s="808"/>
      <c r="ISQ9" s="808"/>
      <c r="ISR9" s="808"/>
      <c r="ISS9" s="808"/>
      <c r="IST9" s="808"/>
      <c r="ISU9" s="808"/>
      <c r="ISV9" s="808"/>
      <c r="ISW9" s="808"/>
      <c r="ISX9" s="808"/>
      <c r="ISY9" s="808"/>
      <c r="ISZ9" s="808"/>
      <c r="ITA9" s="808"/>
      <c r="ITB9" s="808"/>
      <c r="ITC9" s="808"/>
      <c r="ITD9" s="808"/>
      <c r="ITE9" s="808"/>
      <c r="ITF9" s="808"/>
      <c r="ITG9" s="808"/>
      <c r="ITH9" s="808"/>
      <c r="ITI9" s="808"/>
      <c r="ITJ9" s="808"/>
      <c r="ITK9" s="808"/>
      <c r="ITL9" s="808"/>
      <c r="ITM9" s="808"/>
      <c r="ITN9" s="808"/>
      <c r="ITO9" s="808"/>
      <c r="ITP9" s="808"/>
      <c r="ITQ9" s="808"/>
      <c r="ITR9" s="808"/>
      <c r="ITS9" s="808"/>
      <c r="ITT9" s="808"/>
      <c r="ITU9" s="808"/>
      <c r="ITV9" s="808"/>
      <c r="ITW9" s="808"/>
      <c r="ITX9" s="808"/>
      <c r="ITY9" s="808"/>
      <c r="ITZ9" s="808"/>
      <c r="IUA9" s="808"/>
      <c r="IUB9" s="808"/>
      <c r="IUC9" s="808"/>
      <c r="IUD9" s="808"/>
      <c r="IUE9" s="808"/>
      <c r="IUF9" s="808"/>
      <c r="IUG9" s="808"/>
      <c r="IUH9" s="808"/>
      <c r="IUI9" s="808"/>
      <c r="IUJ9" s="808"/>
      <c r="IUK9" s="808"/>
      <c r="IUL9" s="808"/>
      <c r="IUM9" s="808"/>
      <c r="IUN9" s="808"/>
      <c r="IUO9" s="808"/>
      <c r="IUP9" s="808"/>
      <c r="IUQ9" s="808"/>
      <c r="IUR9" s="808"/>
      <c r="IUS9" s="808"/>
      <c r="IUT9" s="808"/>
      <c r="IUU9" s="808"/>
      <c r="IUV9" s="808"/>
      <c r="IUW9" s="808"/>
      <c r="IUX9" s="808"/>
      <c r="IUY9" s="808"/>
      <c r="IUZ9" s="808"/>
      <c r="IVA9" s="808"/>
      <c r="IVB9" s="808"/>
      <c r="IVC9" s="808"/>
      <c r="IVD9" s="808"/>
      <c r="IVE9" s="808"/>
      <c r="IVF9" s="808"/>
      <c r="IVG9" s="808"/>
      <c r="IVH9" s="808"/>
      <c r="IVI9" s="808"/>
      <c r="IVJ9" s="808"/>
      <c r="IVK9" s="808"/>
      <c r="IVL9" s="808"/>
      <c r="IVM9" s="808"/>
      <c r="IVN9" s="808"/>
      <c r="IVO9" s="808"/>
      <c r="IVP9" s="808"/>
      <c r="IVQ9" s="808"/>
      <c r="IVR9" s="808"/>
      <c r="IVS9" s="808"/>
      <c r="IVT9" s="808"/>
      <c r="IVU9" s="808"/>
      <c r="IVV9" s="808"/>
      <c r="IVW9" s="808"/>
      <c r="IVX9" s="808"/>
      <c r="IVY9" s="808"/>
      <c r="IVZ9" s="808"/>
      <c r="IWA9" s="808"/>
      <c r="IWB9" s="808"/>
      <c r="IWC9" s="808"/>
      <c r="IWD9" s="808"/>
      <c r="IWE9" s="808"/>
      <c r="IWF9" s="808"/>
      <c r="IWG9" s="808"/>
      <c r="IWH9" s="808"/>
      <c r="IWI9" s="808"/>
      <c r="IWJ9" s="808"/>
      <c r="IWK9" s="808"/>
      <c r="IWL9" s="808"/>
      <c r="IWM9" s="808"/>
      <c r="IWN9" s="808"/>
      <c r="IWO9" s="808"/>
      <c r="IWP9" s="808"/>
      <c r="IWQ9" s="808"/>
      <c r="IWR9" s="808"/>
      <c r="IWS9" s="808"/>
      <c r="IWT9" s="808"/>
      <c r="IWU9" s="808"/>
      <c r="IWV9" s="808"/>
      <c r="IWW9" s="808"/>
      <c r="IWX9" s="808"/>
      <c r="IWY9" s="808"/>
      <c r="IWZ9" s="808"/>
      <c r="IXA9" s="808"/>
      <c r="IXB9" s="808"/>
      <c r="IXC9" s="808"/>
      <c r="IXD9" s="808"/>
      <c r="IXE9" s="808"/>
      <c r="IXF9" s="808"/>
      <c r="IXG9" s="808"/>
      <c r="IXH9" s="808"/>
      <c r="IXI9" s="808"/>
      <c r="IXJ9" s="808"/>
      <c r="IXK9" s="808"/>
      <c r="IXL9" s="808"/>
      <c r="IXM9" s="808"/>
      <c r="IXN9" s="808"/>
      <c r="IXO9" s="808"/>
      <c r="IXP9" s="808"/>
      <c r="IXQ9" s="808"/>
      <c r="IXR9" s="808"/>
      <c r="IXS9" s="808"/>
      <c r="IXT9" s="808"/>
      <c r="IXU9" s="808"/>
      <c r="IXV9" s="808"/>
      <c r="IXW9" s="808"/>
      <c r="IXX9" s="808"/>
      <c r="IXY9" s="808"/>
      <c r="IXZ9" s="808"/>
      <c r="IYA9" s="808"/>
      <c r="IYB9" s="808"/>
      <c r="IYC9" s="808"/>
      <c r="IYD9" s="808"/>
      <c r="IYE9" s="808"/>
      <c r="IYF9" s="808"/>
      <c r="IYG9" s="808"/>
      <c r="IYH9" s="808"/>
      <c r="IYI9" s="808"/>
      <c r="IYJ9" s="808"/>
      <c r="IYK9" s="808"/>
      <c r="IYL9" s="808"/>
      <c r="IYM9" s="808"/>
      <c r="IYN9" s="808"/>
      <c r="IYO9" s="808"/>
      <c r="IYP9" s="808"/>
      <c r="IYQ9" s="808"/>
      <c r="IYR9" s="808"/>
      <c r="IYS9" s="808"/>
      <c r="IYT9" s="808"/>
      <c r="IYU9" s="808"/>
      <c r="IYV9" s="808"/>
      <c r="IYW9" s="808"/>
      <c r="IYX9" s="808"/>
      <c r="IYY9" s="808"/>
      <c r="IYZ9" s="808"/>
      <c r="IZA9" s="808"/>
      <c r="IZB9" s="808"/>
      <c r="IZC9" s="808"/>
      <c r="IZD9" s="808"/>
      <c r="IZE9" s="808"/>
      <c r="IZF9" s="808"/>
      <c r="IZG9" s="808"/>
      <c r="IZH9" s="808"/>
      <c r="IZI9" s="808"/>
      <c r="IZJ9" s="808"/>
      <c r="IZK9" s="808"/>
      <c r="IZL9" s="808"/>
      <c r="IZM9" s="808"/>
      <c r="IZN9" s="808"/>
      <c r="IZO9" s="808"/>
      <c r="IZP9" s="808"/>
      <c r="IZQ9" s="808"/>
      <c r="IZR9" s="808"/>
      <c r="IZS9" s="808"/>
      <c r="IZT9" s="808"/>
      <c r="IZU9" s="808"/>
      <c r="IZV9" s="808"/>
      <c r="IZW9" s="808"/>
      <c r="IZX9" s="808"/>
      <c r="IZY9" s="808"/>
      <c r="IZZ9" s="808"/>
      <c r="JAA9" s="808"/>
      <c r="JAB9" s="808"/>
      <c r="JAC9" s="808"/>
      <c r="JAD9" s="808"/>
      <c r="JAE9" s="808"/>
      <c r="JAF9" s="808"/>
      <c r="JAG9" s="808"/>
      <c r="JAH9" s="808"/>
      <c r="JAI9" s="808"/>
      <c r="JAJ9" s="808"/>
      <c r="JAK9" s="808"/>
      <c r="JAL9" s="808"/>
      <c r="JAM9" s="808"/>
      <c r="JAN9" s="808"/>
      <c r="JAO9" s="808"/>
      <c r="JAP9" s="808"/>
      <c r="JAQ9" s="808"/>
      <c r="JAR9" s="808"/>
      <c r="JAS9" s="808"/>
      <c r="JAT9" s="808"/>
      <c r="JAU9" s="808"/>
      <c r="JAV9" s="808"/>
      <c r="JAW9" s="808"/>
      <c r="JAX9" s="808"/>
      <c r="JAY9" s="808"/>
      <c r="JAZ9" s="808"/>
      <c r="JBA9" s="808"/>
      <c r="JBB9" s="808"/>
      <c r="JBC9" s="808"/>
      <c r="JBD9" s="808"/>
      <c r="JBE9" s="808"/>
      <c r="JBF9" s="808"/>
      <c r="JBG9" s="808"/>
      <c r="JBH9" s="808"/>
      <c r="JBI9" s="808"/>
      <c r="JBJ9" s="808"/>
      <c r="JBK9" s="808"/>
      <c r="JBL9" s="808"/>
      <c r="JBM9" s="808"/>
      <c r="JBN9" s="808"/>
      <c r="JBO9" s="808"/>
      <c r="JBP9" s="808"/>
      <c r="JBQ9" s="808"/>
      <c r="JBR9" s="808"/>
      <c r="JBS9" s="808"/>
      <c r="JBT9" s="808"/>
      <c r="JBU9" s="808"/>
      <c r="JBV9" s="808"/>
      <c r="JBW9" s="808"/>
      <c r="JBX9" s="808"/>
      <c r="JBY9" s="808"/>
      <c r="JBZ9" s="808"/>
      <c r="JCA9" s="808"/>
      <c r="JCB9" s="808"/>
      <c r="JCC9" s="808"/>
      <c r="JCD9" s="808"/>
      <c r="JCE9" s="808"/>
      <c r="JCF9" s="808"/>
      <c r="JCG9" s="808"/>
      <c r="JCH9" s="808"/>
      <c r="JCI9" s="808"/>
      <c r="JCJ9" s="808"/>
      <c r="JCK9" s="808"/>
      <c r="JCL9" s="808"/>
      <c r="JCM9" s="808"/>
      <c r="JCN9" s="808"/>
      <c r="JCO9" s="808"/>
      <c r="JCP9" s="808"/>
      <c r="JCQ9" s="808"/>
      <c r="JCR9" s="808"/>
      <c r="JCS9" s="808"/>
      <c r="JCT9" s="808"/>
      <c r="JCU9" s="808"/>
      <c r="JCV9" s="808"/>
      <c r="JCW9" s="808"/>
      <c r="JCX9" s="808"/>
      <c r="JCY9" s="808"/>
      <c r="JCZ9" s="808"/>
      <c r="JDA9" s="808"/>
      <c r="JDB9" s="808"/>
      <c r="JDC9" s="808"/>
      <c r="JDD9" s="808"/>
      <c r="JDE9" s="808"/>
      <c r="JDF9" s="808"/>
      <c r="JDG9" s="808"/>
      <c r="JDH9" s="808"/>
      <c r="JDI9" s="808"/>
      <c r="JDJ9" s="808"/>
      <c r="JDK9" s="808"/>
      <c r="JDL9" s="808"/>
      <c r="JDM9" s="808"/>
      <c r="JDN9" s="808"/>
      <c r="JDO9" s="808"/>
      <c r="JDP9" s="808"/>
      <c r="JDQ9" s="808"/>
      <c r="JDR9" s="808"/>
      <c r="JDS9" s="808"/>
      <c r="JDT9" s="808"/>
      <c r="JDU9" s="808"/>
      <c r="JDV9" s="808"/>
      <c r="JDW9" s="808"/>
      <c r="JDX9" s="808"/>
      <c r="JDY9" s="808"/>
      <c r="JDZ9" s="808"/>
      <c r="JEA9" s="808"/>
      <c r="JEB9" s="808"/>
      <c r="JEC9" s="808"/>
      <c r="JED9" s="808"/>
      <c r="JEE9" s="808"/>
      <c r="JEF9" s="808"/>
      <c r="JEG9" s="808"/>
      <c r="JEH9" s="808"/>
      <c r="JEI9" s="808"/>
      <c r="JEJ9" s="808"/>
      <c r="JEK9" s="808"/>
      <c r="JEL9" s="808"/>
      <c r="JEM9" s="808"/>
      <c r="JEN9" s="808"/>
      <c r="JEO9" s="808"/>
      <c r="JEP9" s="808"/>
      <c r="JEQ9" s="808"/>
      <c r="JER9" s="808"/>
      <c r="JES9" s="808"/>
      <c r="JET9" s="808"/>
      <c r="JEU9" s="808"/>
      <c r="JEV9" s="808"/>
      <c r="JEW9" s="808"/>
      <c r="JEX9" s="808"/>
      <c r="JEY9" s="808"/>
      <c r="JEZ9" s="808"/>
      <c r="JFA9" s="808"/>
      <c r="JFB9" s="808"/>
      <c r="JFC9" s="808"/>
      <c r="JFD9" s="808"/>
      <c r="JFE9" s="808"/>
      <c r="JFF9" s="808"/>
      <c r="JFG9" s="808"/>
      <c r="JFH9" s="808"/>
      <c r="JFI9" s="808"/>
      <c r="JFJ9" s="808"/>
      <c r="JFK9" s="808"/>
      <c r="JFL9" s="808"/>
      <c r="JFM9" s="808"/>
      <c r="JFN9" s="808"/>
      <c r="JFO9" s="808"/>
      <c r="JFP9" s="808"/>
      <c r="JFQ9" s="808"/>
      <c r="JFR9" s="808"/>
      <c r="JFS9" s="808"/>
      <c r="JFT9" s="808"/>
      <c r="JFU9" s="808"/>
      <c r="JFV9" s="808"/>
      <c r="JFW9" s="808"/>
      <c r="JFX9" s="808"/>
      <c r="JFY9" s="808"/>
      <c r="JFZ9" s="808"/>
      <c r="JGA9" s="808"/>
      <c r="JGB9" s="808"/>
      <c r="JGC9" s="808"/>
      <c r="JGD9" s="808"/>
      <c r="JGE9" s="808"/>
      <c r="JGF9" s="808"/>
      <c r="JGG9" s="808"/>
      <c r="JGH9" s="808"/>
      <c r="JGI9" s="808"/>
      <c r="JGJ9" s="808"/>
      <c r="JGK9" s="808"/>
      <c r="JGL9" s="808"/>
      <c r="JGM9" s="808"/>
      <c r="JGN9" s="808"/>
      <c r="JGO9" s="808"/>
      <c r="JGP9" s="808"/>
      <c r="JGQ9" s="808"/>
      <c r="JGR9" s="808"/>
      <c r="JGS9" s="808"/>
      <c r="JGT9" s="808"/>
      <c r="JGU9" s="808"/>
      <c r="JGV9" s="808"/>
      <c r="JGW9" s="808"/>
      <c r="JGX9" s="808"/>
      <c r="JGY9" s="808"/>
      <c r="JGZ9" s="808"/>
      <c r="JHA9" s="808"/>
      <c r="JHB9" s="808"/>
      <c r="JHC9" s="808"/>
      <c r="JHD9" s="808"/>
      <c r="JHE9" s="808"/>
      <c r="JHF9" s="808"/>
      <c r="JHG9" s="808"/>
      <c r="JHH9" s="808"/>
      <c r="JHI9" s="808"/>
      <c r="JHJ9" s="808"/>
      <c r="JHK9" s="808"/>
      <c r="JHL9" s="808"/>
      <c r="JHM9" s="808"/>
      <c r="JHN9" s="808"/>
      <c r="JHO9" s="808"/>
      <c r="JHP9" s="808"/>
      <c r="JHQ9" s="808"/>
      <c r="JHR9" s="808"/>
      <c r="JHS9" s="808"/>
      <c r="JHT9" s="808"/>
      <c r="JHU9" s="808"/>
      <c r="JHV9" s="808"/>
      <c r="JHW9" s="808"/>
      <c r="JHX9" s="808"/>
      <c r="JHY9" s="808"/>
      <c r="JHZ9" s="808"/>
      <c r="JIA9" s="808"/>
      <c r="JIB9" s="808"/>
      <c r="JIC9" s="808"/>
      <c r="JID9" s="808"/>
      <c r="JIE9" s="808"/>
      <c r="JIF9" s="808"/>
      <c r="JIG9" s="808"/>
      <c r="JIH9" s="808"/>
      <c r="JII9" s="808"/>
      <c r="JIJ9" s="808"/>
      <c r="JIK9" s="808"/>
      <c r="JIL9" s="808"/>
      <c r="JIM9" s="808"/>
      <c r="JIN9" s="808"/>
      <c r="JIO9" s="808"/>
      <c r="JIP9" s="808"/>
      <c r="JIQ9" s="808"/>
      <c r="JIR9" s="808"/>
      <c r="JIS9" s="808"/>
      <c r="JIT9" s="808"/>
      <c r="JIU9" s="808"/>
      <c r="JIV9" s="808"/>
      <c r="JIW9" s="808"/>
      <c r="JIX9" s="808"/>
      <c r="JIY9" s="808"/>
      <c r="JIZ9" s="808"/>
      <c r="JJA9" s="808"/>
      <c r="JJB9" s="808"/>
      <c r="JJC9" s="808"/>
      <c r="JJD9" s="808"/>
      <c r="JJE9" s="808"/>
      <c r="JJF9" s="808"/>
      <c r="JJG9" s="808"/>
      <c r="JJH9" s="808"/>
      <c r="JJI9" s="808"/>
      <c r="JJJ9" s="808"/>
      <c r="JJK9" s="808"/>
      <c r="JJL9" s="808"/>
      <c r="JJM9" s="808"/>
      <c r="JJN9" s="808"/>
      <c r="JJO9" s="808"/>
      <c r="JJP9" s="808"/>
      <c r="JJQ9" s="808"/>
      <c r="JJR9" s="808"/>
      <c r="JJS9" s="808"/>
      <c r="JJT9" s="808"/>
      <c r="JJU9" s="808"/>
      <c r="JJV9" s="808"/>
      <c r="JJW9" s="808"/>
      <c r="JJX9" s="808"/>
      <c r="JJY9" s="808"/>
      <c r="JJZ9" s="808"/>
      <c r="JKA9" s="808"/>
      <c r="JKB9" s="808"/>
      <c r="JKC9" s="808"/>
      <c r="JKD9" s="808"/>
      <c r="JKE9" s="808"/>
      <c r="JKF9" s="808"/>
      <c r="JKG9" s="808"/>
      <c r="JKH9" s="808"/>
      <c r="JKI9" s="808"/>
      <c r="JKJ9" s="808"/>
      <c r="JKK9" s="808"/>
      <c r="JKL9" s="808"/>
      <c r="JKM9" s="808"/>
      <c r="JKN9" s="808"/>
      <c r="JKO9" s="808"/>
      <c r="JKP9" s="808"/>
      <c r="JKQ9" s="808"/>
      <c r="JKR9" s="808"/>
      <c r="JKS9" s="808"/>
      <c r="JKT9" s="808"/>
      <c r="JKU9" s="808"/>
      <c r="JKV9" s="808"/>
      <c r="JKW9" s="808"/>
      <c r="JKX9" s="808"/>
      <c r="JKY9" s="808"/>
      <c r="JKZ9" s="808"/>
      <c r="JLA9" s="808"/>
      <c r="JLB9" s="808"/>
      <c r="JLC9" s="808"/>
      <c r="JLD9" s="808"/>
      <c r="JLE9" s="808"/>
      <c r="JLF9" s="808"/>
      <c r="JLG9" s="808"/>
      <c r="JLH9" s="808"/>
      <c r="JLI9" s="808"/>
      <c r="JLJ9" s="808"/>
      <c r="JLK9" s="808"/>
      <c r="JLL9" s="808"/>
      <c r="JLM9" s="808"/>
      <c r="JLN9" s="808"/>
      <c r="JLO9" s="808"/>
      <c r="JLP9" s="808"/>
      <c r="JLQ9" s="808"/>
      <c r="JLR9" s="808"/>
      <c r="JLS9" s="808"/>
      <c r="JLT9" s="808"/>
      <c r="JLU9" s="808"/>
      <c r="JLV9" s="808"/>
      <c r="JLW9" s="808"/>
      <c r="JLX9" s="808"/>
      <c r="JLY9" s="808"/>
      <c r="JLZ9" s="808"/>
      <c r="JMA9" s="808"/>
      <c r="JMB9" s="808"/>
      <c r="JMC9" s="808"/>
      <c r="JMD9" s="808"/>
      <c r="JME9" s="808"/>
      <c r="JMF9" s="808"/>
      <c r="JMG9" s="808"/>
      <c r="JMH9" s="808"/>
      <c r="JMI9" s="808"/>
      <c r="JMJ9" s="808"/>
      <c r="JMK9" s="808"/>
      <c r="JML9" s="808"/>
      <c r="JMM9" s="808"/>
      <c r="JMN9" s="808"/>
      <c r="JMO9" s="808"/>
      <c r="JMP9" s="808"/>
      <c r="JMQ9" s="808"/>
      <c r="JMR9" s="808"/>
      <c r="JMS9" s="808"/>
      <c r="JMT9" s="808"/>
      <c r="JMU9" s="808"/>
      <c r="JMV9" s="808"/>
      <c r="JMW9" s="808"/>
      <c r="JMX9" s="808"/>
      <c r="JMY9" s="808"/>
      <c r="JMZ9" s="808"/>
      <c r="JNA9" s="808"/>
      <c r="JNB9" s="808"/>
      <c r="JNC9" s="808"/>
      <c r="JND9" s="808"/>
      <c r="JNE9" s="808"/>
      <c r="JNF9" s="808"/>
      <c r="JNG9" s="808"/>
      <c r="JNH9" s="808"/>
      <c r="JNI9" s="808"/>
      <c r="JNJ9" s="808"/>
      <c r="JNK9" s="808"/>
      <c r="JNL9" s="808"/>
      <c r="JNM9" s="808"/>
      <c r="JNN9" s="808"/>
      <c r="JNO9" s="808"/>
      <c r="JNP9" s="808"/>
      <c r="JNQ9" s="808"/>
      <c r="JNR9" s="808"/>
      <c r="JNS9" s="808"/>
      <c r="JNT9" s="808"/>
      <c r="JNU9" s="808"/>
      <c r="JNV9" s="808"/>
      <c r="JNW9" s="808"/>
      <c r="JNX9" s="808"/>
      <c r="JNY9" s="808"/>
      <c r="JNZ9" s="808"/>
      <c r="JOA9" s="808"/>
      <c r="JOB9" s="808"/>
      <c r="JOC9" s="808"/>
      <c r="JOD9" s="808"/>
      <c r="JOE9" s="808"/>
      <c r="JOF9" s="808"/>
      <c r="JOG9" s="808"/>
      <c r="JOH9" s="808"/>
      <c r="JOI9" s="808"/>
      <c r="JOJ9" s="808"/>
      <c r="JOK9" s="808"/>
      <c r="JOL9" s="808"/>
      <c r="JOM9" s="808"/>
      <c r="JON9" s="808"/>
      <c r="JOO9" s="808"/>
      <c r="JOP9" s="808"/>
      <c r="JOQ9" s="808"/>
      <c r="JOR9" s="808"/>
      <c r="JOS9" s="808"/>
      <c r="JOT9" s="808"/>
      <c r="JOU9" s="808"/>
      <c r="JOV9" s="808"/>
      <c r="JOW9" s="808"/>
      <c r="JOX9" s="808"/>
      <c r="JOY9" s="808"/>
      <c r="JOZ9" s="808"/>
      <c r="JPA9" s="808"/>
      <c r="JPB9" s="808"/>
      <c r="JPC9" s="808"/>
      <c r="JPD9" s="808"/>
      <c r="JPE9" s="808"/>
      <c r="JPF9" s="808"/>
      <c r="JPG9" s="808"/>
      <c r="JPH9" s="808"/>
      <c r="JPI9" s="808"/>
      <c r="JPJ9" s="808"/>
      <c r="JPK9" s="808"/>
      <c r="JPL9" s="808"/>
      <c r="JPM9" s="808"/>
      <c r="JPN9" s="808"/>
      <c r="JPO9" s="808"/>
      <c r="JPP9" s="808"/>
      <c r="JPQ9" s="808"/>
      <c r="JPR9" s="808"/>
      <c r="JPS9" s="808"/>
      <c r="JPT9" s="808"/>
      <c r="JPU9" s="808"/>
      <c r="JPV9" s="808"/>
      <c r="JPW9" s="808"/>
      <c r="JPX9" s="808"/>
      <c r="JPY9" s="808"/>
      <c r="JPZ9" s="808"/>
      <c r="JQA9" s="808"/>
      <c r="JQB9" s="808"/>
      <c r="JQC9" s="808"/>
      <c r="JQD9" s="808"/>
      <c r="JQE9" s="808"/>
      <c r="JQF9" s="808"/>
      <c r="JQG9" s="808"/>
      <c r="JQH9" s="808"/>
      <c r="JQI9" s="808"/>
      <c r="JQJ9" s="808"/>
      <c r="JQK9" s="808"/>
      <c r="JQL9" s="808"/>
      <c r="JQM9" s="808"/>
      <c r="JQN9" s="808"/>
      <c r="JQO9" s="808"/>
      <c r="JQP9" s="808"/>
      <c r="JQQ9" s="808"/>
      <c r="JQR9" s="808"/>
      <c r="JQS9" s="808"/>
      <c r="JQT9" s="808"/>
      <c r="JQU9" s="808"/>
      <c r="JQV9" s="808"/>
      <c r="JQW9" s="808"/>
      <c r="JQX9" s="808"/>
      <c r="JQY9" s="808"/>
      <c r="JQZ9" s="808"/>
      <c r="JRA9" s="808"/>
      <c r="JRB9" s="808"/>
      <c r="JRC9" s="808"/>
      <c r="JRD9" s="808"/>
      <c r="JRE9" s="808"/>
      <c r="JRF9" s="808"/>
      <c r="JRG9" s="808"/>
      <c r="JRH9" s="808"/>
      <c r="JRI9" s="808"/>
      <c r="JRJ9" s="808"/>
      <c r="JRK9" s="808"/>
      <c r="JRL9" s="808"/>
      <c r="JRM9" s="808"/>
      <c r="JRN9" s="808"/>
      <c r="JRO9" s="808"/>
      <c r="JRP9" s="808"/>
      <c r="JRQ9" s="808"/>
      <c r="JRR9" s="808"/>
      <c r="JRS9" s="808"/>
      <c r="JRT9" s="808"/>
      <c r="JRU9" s="808"/>
      <c r="JRV9" s="808"/>
      <c r="JRW9" s="808"/>
      <c r="JRX9" s="808"/>
      <c r="JRY9" s="808"/>
      <c r="JRZ9" s="808"/>
      <c r="JSA9" s="808"/>
      <c r="JSB9" s="808"/>
      <c r="JSC9" s="808"/>
      <c r="JSD9" s="808"/>
      <c r="JSE9" s="808"/>
      <c r="JSF9" s="808"/>
      <c r="JSG9" s="808"/>
      <c r="JSH9" s="808"/>
      <c r="JSI9" s="808"/>
      <c r="JSJ9" s="808"/>
      <c r="JSK9" s="808"/>
      <c r="JSL9" s="808"/>
      <c r="JSM9" s="808"/>
      <c r="JSN9" s="808"/>
      <c r="JSO9" s="808"/>
      <c r="JSP9" s="808"/>
      <c r="JSQ9" s="808"/>
      <c r="JSR9" s="808"/>
      <c r="JSS9" s="808"/>
      <c r="JST9" s="808"/>
      <c r="JSU9" s="808"/>
      <c r="JSV9" s="808"/>
      <c r="JSW9" s="808"/>
      <c r="JSX9" s="808"/>
      <c r="JSY9" s="808"/>
      <c r="JSZ9" s="808"/>
      <c r="JTA9" s="808"/>
      <c r="JTB9" s="808"/>
      <c r="JTC9" s="808"/>
      <c r="JTD9" s="808"/>
      <c r="JTE9" s="808"/>
      <c r="JTF9" s="808"/>
      <c r="JTG9" s="808"/>
      <c r="JTH9" s="808"/>
      <c r="JTI9" s="808"/>
      <c r="JTJ9" s="808"/>
      <c r="JTK9" s="808"/>
      <c r="JTL9" s="808"/>
      <c r="JTM9" s="808"/>
      <c r="JTN9" s="808"/>
      <c r="JTO9" s="808"/>
      <c r="JTP9" s="808"/>
      <c r="JTQ9" s="808"/>
      <c r="JTR9" s="808"/>
      <c r="JTS9" s="808"/>
      <c r="JTT9" s="808"/>
      <c r="JTU9" s="808"/>
      <c r="JTV9" s="808"/>
      <c r="JTW9" s="808"/>
      <c r="JTX9" s="808"/>
      <c r="JTY9" s="808"/>
      <c r="JTZ9" s="808"/>
      <c r="JUA9" s="808"/>
      <c r="JUB9" s="808"/>
      <c r="JUC9" s="808"/>
      <c r="JUD9" s="808"/>
      <c r="JUE9" s="808"/>
      <c r="JUF9" s="808"/>
      <c r="JUG9" s="808"/>
      <c r="JUH9" s="808"/>
      <c r="JUI9" s="808"/>
      <c r="JUJ9" s="808"/>
      <c r="JUK9" s="808"/>
      <c r="JUL9" s="808"/>
      <c r="JUM9" s="808"/>
      <c r="JUN9" s="808"/>
      <c r="JUO9" s="808"/>
      <c r="JUP9" s="808"/>
      <c r="JUQ9" s="808"/>
      <c r="JUR9" s="808"/>
      <c r="JUS9" s="808"/>
      <c r="JUT9" s="808"/>
      <c r="JUU9" s="808"/>
      <c r="JUV9" s="808"/>
      <c r="JUW9" s="808"/>
      <c r="JUX9" s="808"/>
      <c r="JUY9" s="808"/>
      <c r="JUZ9" s="808"/>
      <c r="JVA9" s="808"/>
      <c r="JVB9" s="808"/>
      <c r="JVC9" s="808"/>
      <c r="JVD9" s="808"/>
      <c r="JVE9" s="808"/>
      <c r="JVF9" s="808"/>
      <c r="JVG9" s="808"/>
      <c r="JVH9" s="808"/>
      <c r="JVI9" s="808"/>
      <c r="JVJ9" s="808"/>
      <c r="JVK9" s="808"/>
      <c r="JVL9" s="808"/>
      <c r="JVM9" s="808"/>
      <c r="JVN9" s="808"/>
      <c r="JVO9" s="808"/>
      <c r="JVP9" s="808"/>
      <c r="JVQ9" s="808"/>
      <c r="JVR9" s="808"/>
      <c r="JVS9" s="808"/>
      <c r="JVT9" s="808"/>
      <c r="JVU9" s="808"/>
      <c r="JVV9" s="808"/>
      <c r="JVW9" s="808"/>
      <c r="JVX9" s="808"/>
      <c r="JVY9" s="808"/>
      <c r="JVZ9" s="808"/>
      <c r="JWA9" s="808"/>
      <c r="JWB9" s="808"/>
      <c r="JWC9" s="808"/>
      <c r="JWD9" s="808"/>
      <c r="JWE9" s="808"/>
      <c r="JWF9" s="808"/>
      <c r="JWG9" s="808"/>
      <c r="JWH9" s="808"/>
      <c r="JWI9" s="808"/>
      <c r="JWJ9" s="808"/>
      <c r="JWK9" s="808"/>
      <c r="JWL9" s="808"/>
      <c r="JWM9" s="808"/>
      <c r="JWN9" s="808"/>
      <c r="JWO9" s="808"/>
      <c r="JWP9" s="808"/>
      <c r="JWQ9" s="808"/>
      <c r="JWR9" s="808"/>
      <c r="JWS9" s="808"/>
      <c r="JWT9" s="808"/>
      <c r="JWU9" s="808"/>
      <c r="JWV9" s="808"/>
      <c r="JWW9" s="808"/>
      <c r="JWX9" s="808"/>
      <c r="JWY9" s="808"/>
      <c r="JWZ9" s="808"/>
      <c r="JXA9" s="808"/>
      <c r="JXB9" s="808"/>
      <c r="JXC9" s="808"/>
      <c r="JXD9" s="808"/>
      <c r="JXE9" s="808"/>
      <c r="JXF9" s="808"/>
      <c r="JXG9" s="808"/>
      <c r="JXH9" s="808"/>
      <c r="JXI9" s="808"/>
      <c r="JXJ9" s="808"/>
      <c r="JXK9" s="808"/>
      <c r="JXL9" s="808"/>
      <c r="JXM9" s="808"/>
      <c r="JXN9" s="808"/>
      <c r="JXO9" s="808"/>
      <c r="JXP9" s="808"/>
      <c r="JXQ9" s="808"/>
      <c r="JXR9" s="808"/>
      <c r="JXS9" s="808"/>
      <c r="JXT9" s="808"/>
      <c r="JXU9" s="808"/>
      <c r="JXV9" s="808"/>
      <c r="JXW9" s="808"/>
      <c r="JXX9" s="808"/>
      <c r="JXY9" s="808"/>
      <c r="JXZ9" s="808"/>
      <c r="JYA9" s="808"/>
      <c r="JYB9" s="808"/>
      <c r="JYC9" s="808"/>
      <c r="JYD9" s="808"/>
      <c r="JYE9" s="808"/>
      <c r="JYF9" s="808"/>
      <c r="JYG9" s="808"/>
      <c r="JYH9" s="808"/>
      <c r="JYI9" s="808"/>
      <c r="JYJ9" s="808"/>
      <c r="JYK9" s="808"/>
      <c r="JYL9" s="808"/>
      <c r="JYM9" s="808"/>
      <c r="JYN9" s="808"/>
      <c r="JYO9" s="808"/>
      <c r="JYP9" s="808"/>
      <c r="JYQ9" s="808"/>
      <c r="JYR9" s="808"/>
      <c r="JYS9" s="808"/>
      <c r="JYT9" s="808"/>
      <c r="JYU9" s="808"/>
      <c r="JYV9" s="808"/>
      <c r="JYW9" s="808"/>
      <c r="JYX9" s="808"/>
      <c r="JYY9" s="808"/>
      <c r="JYZ9" s="808"/>
      <c r="JZA9" s="808"/>
      <c r="JZB9" s="808"/>
      <c r="JZC9" s="808"/>
      <c r="JZD9" s="808"/>
      <c r="JZE9" s="808"/>
      <c r="JZF9" s="808"/>
      <c r="JZG9" s="808"/>
      <c r="JZH9" s="808"/>
      <c r="JZI9" s="808"/>
      <c r="JZJ9" s="808"/>
      <c r="JZK9" s="808"/>
      <c r="JZL9" s="808"/>
      <c r="JZM9" s="808"/>
      <c r="JZN9" s="808"/>
      <c r="JZO9" s="808"/>
      <c r="JZP9" s="808"/>
      <c r="JZQ9" s="808"/>
      <c r="JZR9" s="808"/>
      <c r="JZS9" s="808"/>
      <c r="JZT9" s="808"/>
      <c r="JZU9" s="808"/>
      <c r="JZV9" s="808"/>
      <c r="JZW9" s="808"/>
      <c r="JZX9" s="808"/>
      <c r="JZY9" s="808"/>
      <c r="JZZ9" s="808"/>
      <c r="KAA9" s="808"/>
      <c r="KAB9" s="808"/>
      <c r="KAC9" s="808"/>
      <c r="KAD9" s="808"/>
      <c r="KAE9" s="808"/>
      <c r="KAF9" s="808"/>
      <c r="KAG9" s="808"/>
      <c r="KAH9" s="808"/>
      <c r="KAI9" s="808"/>
      <c r="KAJ9" s="808"/>
      <c r="KAK9" s="808"/>
      <c r="KAL9" s="808"/>
      <c r="KAM9" s="808"/>
      <c r="KAN9" s="808"/>
      <c r="KAO9" s="808"/>
      <c r="KAP9" s="808"/>
      <c r="KAQ9" s="808"/>
      <c r="KAR9" s="808"/>
      <c r="KAS9" s="808"/>
      <c r="KAT9" s="808"/>
      <c r="KAU9" s="808"/>
      <c r="KAV9" s="808"/>
      <c r="KAW9" s="808"/>
      <c r="KAX9" s="808"/>
      <c r="KAY9" s="808"/>
      <c r="KAZ9" s="808"/>
      <c r="KBA9" s="808"/>
      <c r="KBB9" s="808"/>
      <c r="KBC9" s="808"/>
      <c r="KBD9" s="808"/>
      <c r="KBE9" s="808"/>
      <c r="KBF9" s="808"/>
      <c r="KBG9" s="808"/>
      <c r="KBH9" s="808"/>
      <c r="KBI9" s="808"/>
      <c r="KBJ9" s="808"/>
      <c r="KBK9" s="808"/>
      <c r="KBL9" s="808"/>
      <c r="KBM9" s="808"/>
      <c r="KBN9" s="808"/>
      <c r="KBO9" s="808"/>
      <c r="KBP9" s="808"/>
      <c r="KBQ9" s="808"/>
      <c r="KBR9" s="808"/>
      <c r="KBS9" s="808"/>
      <c r="KBT9" s="808"/>
      <c r="KBU9" s="808"/>
      <c r="KBV9" s="808"/>
      <c r="KBW9" s="808"/>
      <c r="KBX9" s="808"/>
      <c r="KBY9" s="808"/>
      <c r="KBZ9" s="808"/>
      <c r="KCA9" s="808"/>
      <c r="KCB9" s="808"/>
      <c r="KCC9" s="808"/>
      <c r="KCD9" s="808"/>
      <c r="KCE9" s="808"/>
      <c r="KCF9" s="808"/>
      <c r="KCG9" s="808"/>
      <c r="KCH9" s="808"/>
      <c r="KCI9" s="808"/>
      <c r="KCJ9" s="808"/>
      <c r="KCK9" s="808"/>
      <c r="KCL9" s="808"/>
      <c r="KCM9" s="808"/>
      <c r="KCN9" s="808"/>
      <c r="KCO9" s="808"/>
      <c r="KCP9" s="808"/>
      <c r="KCQ9" s="808"/>
      <c r="KCR9" s="808"/>
      <c r="KCS9" s="808"/>
      <c r="KCT9" s="808"/>
      <c r="KCU9" s="808"/>
      <c r="KCV9" s="808"/>
      <c r="KCW9" s="808"/>
      <c r="KCX9" s="808"/>
      <c r="KCY9" s="808"/>
      <c r="KCZ9" s="808"/>
      <c r="KDA9" s="808"/>
      <c r="KDB9" s="808"/>
      <c r="KDC9" s="808"/>
      <c r="KDD9" s="808"/>
      <c r="KDE9" s="808"/>
      <c r="KDF9" s="808"/>
      <c r="KDG9" s="808"/>
      <c r="KDH9" s="808"/>
      <c r="KDI9" s="808"/>
      <c r="KDJ9" s="808"/>
      <c r="KDK9" s="808"/>
      <c r="KDL9" s="808"/>
      <c r="KDM9" s="808"/>
      <c r="KDN9" s="808"/>
      <c r="KDO9" s="808"/>
      <c r="KDP9" s="808"/>
      <c r="KDQ9" s="808"/>
      <c r="KDR9" s="808"/>
      <c r="KDS9" s="808"/>
      <c r="KDT9" s="808"/>
      <c r="KDU9" s="808"/>
      <c r="KDV9" s="808"/>
      <c r="KDW9" s="808"/>
      <c r="KDX9" s="808"/>
      <c r="KDY9" s="808"/>
      <c r="KDZ9" s="808"/>
      <c r="KEA9" s="808"/>
      <c r="KEB9" s="808"/>
      <c r="KEC9" s="808"/>
      <c r="KED9" s="808"/>
      <c r="KEE9" s="808"/>
      <c r="KEF9" s="808"/>
      <c r="KEG9" s="808"/>
      <c r="KEH9" s="808"/>
      <c r="KEI9" s="808"/>
      <c r="KEJ9" s="808"/>
      <c r="KEK9" s="808"/>
      <c r="KEL9" s="808"/>
      <c r="KEM9" s="808"/>
      <c r="KEN9" s="808"/>
      <c r="KEO9" s="808"/>
      <c r="KEP9" s="808"/>
      <c r="KEQ9" s="808"/>
      <c r="KER9" s="808"/>
      <c r="KES9" s="808"/>
      <c r="KET9" s="808"/>
      <c r="KEU9" s="808"/>
      <c r="KEV9" s="808"/>
      <c r="KEW9" s="808"/>
      <c r="KEX9" s="808"/>
      <c r="KEY9" s="808"/>
      <c r="KEZ9" s="808"/>
      <c r="KFA9" s="808"/>
      <c r="KFB9" s="808"/>
      <c r="KFC9" s="808"/>
      <c r="KFD9" s="808"/>
      <c r="KFE9" s="808"/>
      <c r="KFF9" s="808"/>
      <c r="KFG9" s="808"/>
      <c r="KFH9" s="808"/>
      <c r="KFI9" s="808"/>
      <c r="KFJ9" s="808"/>
      <c r="KFK9" s="808"/>
      <c r="KFL9" s="808"/>
      <c r="KFM9" s="808"/>
      <c r="KFN9" s="808"/>
      <c r="KFO9" s="808"/>
      <c r="KFP9" s="808"/>
      <c r="KFQ9" s="808"/>
      <c r="KFR9" s="808"/>
      <c r="KFS9" s="808"/>
      <c r="KFT9" s="808"/>
      <c r="KFU9" s="808"/>
      <c r="KFV9" s="808"/>
      <c r="KFW9" s="808"/>
      <c r="KFX9" s="808"/>
      <c r="KFY9" s="808"/>
      <c r="KFZ9" s="808"/>
      <c r="KGA9" s="808"/>
      <c r="KGB9" s="808"/>
      <c r="KGC9" s="808"/>
      <c r="KGD9" s="808"/>
      <c r="KGE9" s="808"/>
      <c r="KGF9" s="808"/>
      <c r="KGG9" s="808"/>
      <c r="KGH9" s="808"/>
      <c r="KGI9" s="808"/>
      <c r="KGJ9" s="808"/>
      <c r="KGK9" s="808"/>
      <c r="KGL9" s="808"/>
      <c r="KGM9" s="808"/>
      <c r="KGN9" s="808"/>
      <c r="KGO9" s="808"/>
      <c r="KGP9" s="808"/>
      <c r="KGQ9" s="808"/>
      <c r="KGR9" s="808"/>
      <c r="KGS9" s="808"/>
      <c r="KGT9" s="808"/>
      <c r="KGU9" s="808"/>
      <c r="KGV9" s="808"/>
      <c r="KGW9" s="808"/>
      <c r="KGX9" s="808"/>
      <c r="KGY9" s="808"/>
      <c r="KGZ9" s="808"/>
      <c r="KHA9" s="808"/>
      <c r="KHB9" s="808"/>
      <c r="KHC9" s="808"/>
      <c r="KHD9" s="808"/>
      <c r="KHE9" s="808"/>
      <c r="KHF9" s="808"/>
      <c r="KHG9" s="808"/>
      <c r="KHH9" s="808"/>
      <c r="KHI9" s="808"/>
      <c r="KHJ9" s="808"/>
      <c r="KHK9" s="808"/>
      <c r="KHL9" s="808"/>
      <c r="KHM9" s="808"/>
      <c r="KHN9" s="808"/>
      <c r="KHO9" s="808"/>
      <c r="KHP9" s="808"/>
      <c r="KHQ9" s="808"/>
      <c r="KHR9" s="808"/>
      <c r="KHS9" s="808"/>
      <c r="KHT9" s="808"/>
      <c r="KHU9" s="808"/>
      <c r="KHV9" s="808"/>
      <c r="KHW9" s="808"/>
      <c r="KHX9" s="808"/>
      <c r="KHY9" s="808"/>
      <c r="KHZ9" s="808"/>
      <c r="KIA9" s="808"/>
      <c r="KIB9" s="808"/>
      <c r="KIC9" s="808"/>
      <c r="KID9" s="808"/>
      <c r="KIE9" s="808"/>
      <c r="KIF9" s="808"/>
      <c r="KIG9" s="808"/>
      <c r="KIH9" s="808"/>
      <c r="KII9" s="808"/>
      <c r="KIJ9" s="808"/>
      <c r="KIK9" s="808"/>
      <c r="KIL9" s="808"/>
      <c r="KIM9" s="808"/>
      <c r="KIN9" s="808"/>
      <c r="KIO9" s="808"/>
      <c r="KIP9" s="808"/>
      <c r="KIQ9" s="808"/>
      <c r="KIR9" s="808"/>
      <c r="KIS9" s="808"/>
      <c r="KIT9" s="808"/>
      <c r="KIU9" s="808"/>
      <c r="KIV9" s="808"/>
      <c r="KIW9" s="808"/>
      <c r="KIX9" s="808"/>
      <c r="KIY9" s="808"/>
      <c r="KIZ9" s="808"/>
      <c r="KJA9" s="808"/>
      <c r="KJB9" s="808"/>
      <c r="KJC9" s="808"/>
      <c r="KJD9" s="808"/>
      <c r="KJE9" s="808"/>
      <c r="KJF9" s="808"/>
      <c r="KJG9" s="808"/>
      <c r="KJH9" s="808"/>
      <c r="KJI9" s="808"/>
      <c r="KJJ9" s="808"/>
      <c r="KJK9" s="808"/>
      <c r="KJL9" s="808"/>
      <c r="KJM9" s="808"/>
      <c r="KJN9" s="808"/>
      <c r="KJO9" s="808"/>
      <c r="KJP9" s="808"/>
      <c r="KJQ9" s="808"/>
      <c r="KJR9" s="808"/>
      <c r="KJS9" s="808"/>
      <c r="KJT9" s="808"/>
      <c r="KJU9" s="808"/>
      <c r="KJV9" s="808"/>
      <c r="KJW9" s="808"/>
      <c r="KJX9" s="808"/>
      <c r="KJY9" s="808"/>
      <c r="KJZ9" s="808"/>
      <c r="KKA9" s="808"/>
      <c r="KKB9" s="808"/>
      <c r="KKC9" s="808"/>
      <c r="KKD9" s="808"/>
      <c r="KKE9" s="808"/>
      <c r="KKF9" s="808"/>
      <c r="KKG9" s="808"/>
      <c r="KKH9" s="808"/>
      <c r="KKI9" s="808"/>
      <c r="KKJ9" s="808"/>
      <c r="KKK9" s="808"/>
      <c r="KKL9" s="808"/>
      <c r="KKM9" s="808"/>
      <c r="KKN9" s="808"/>
      <c r="KKO9" s="808"/>
      <c r="KKP9" s="808"/>
      <c r="KKQ9" s="808"/>
      <c r="KKR9" s="808"/>
      <c r="KKS9" s="808"/>
      <c r="KKT9" s="808"/>
      <c r="KKU9" s="808"/>
      <c r="KKV9" s="808"/>
      <c r="KKW9" s="808"/>
      <c r="KKX9" s="808"/>
      <c r="KKY9" s="808"/>
      <c r="KKZ9" s="808"/>
      <c r="KLA9" s="808"/>
      <c r="KLB9" s="808"/>
      <c r="KLC9" s="808"/>
      <c r="KLD9" s="808"/>
      <c r="KLE9" s="808"/>
      <c r="KLF9" s="808"/>
      <c r="KLG9" s="808"/>
      <c r="KLH9" s="808"/>
      <c r="KLI9" s="808"/>
      <c r="KLJ9" s="808"/>
      <c r="KLK9" s="808"/>
      <c r="KLL9" s="808"/>
      <c r="KLM9" s="808"/>
      <c r="KLN9" s="808"/>
      <c r="KLO9" s="808"/>
      <c r="KLP9" s="808"/>
      <c r="KLQ9" s="808"/>
      <c r="KLR9" s="808"/>
      <c r="KLS9" s="808"/>
      <c r="KLT9" s="808"/>
      <c r="KLU9" s="808"/>
      <c r="KLV9" s="808"/>
      <c r="KLW9" s="808"/>
      <c r="KLX9" s="808"/>
      <c r="KLY9" s="808"/>
      <c r="KLZ9" s="808"/>
      <c r="KMA9" s="808"/>
      <c r="KMB9" s="808"/>
      <c r="KMC9" s="808"/>
      <c r="KMD9" s="808"/>
      <c r="KME9" s="808"/>
      <c r="KMF9" s="808"/>
      <c r="KMG9" s="808"/>
      <c r="KMH9" s="808"/>
      <c r="KMI9" s="808"/>
      <c r="KMJ9" s="808"/>
      <c r="KMK9" s="808"/>
      <c r="KML9" s="808"/>
      <c r="KMM9" s="808"/>
      <c r="KMN9" s="808"/>
      <c r="KMO9" s="808"/>
      <c r="KMP9" s="808"/>
      <c r="KMQ9" s="808"/>
      <c r="KMR9" s="808"/>
      <c r="KMS9" s="808"/>
      <c r="KMT9" s="808"/>
      <c r="KMU9" s="808"/>
      <c r="KMV9" s="808"/>
      <c r="KMW9" s="808"/>
      <c r="KMX9" s="808"/>
      <c r="KMY9" s="808"/>
      <c r="KMZ9" s="808"/>
      <c r="KNA9" s="808"/>
      <c r="KNB9" s="808"/>
      <c r="KNC9" s="808"/>
      <c r="KND9" s="808"/>
      <c r="KNE9" s="808"/>
      <c r="KNF9" s="808"/>
      <c r="KNG9" s="808"/>
      <c r="KNH9" s="808"/>
      <c r="KNI9" s="808"/>
      <c r="KNJ9" s="808"/>
      <c r="KNK9" s="808"/>
      <c r="KNL9" s="808"/>
      <c r="KNM9" s="808"/>
      <c r="KNN9" s="808"/>
      <c r="KNO9" s="808"/>
      <c r="KNP9" s="808"/>
      <c r="KNQ9" s="808"/>
      <c r="KNR9" s="808"/>
      <c r="KNS9" s="808"/>
      <c r="KNT9" s="808"/>
      <c r="KNU9" s="808"/>
      <c r="KNV9" s="808"/>
      <c r="KNW9" s="808"/>
      <c r="KNX9" s="808"/>
      <c r="KNY9" s="808"/>
      <c r="KNZ9" s="808"/>
      <c r="KOA9" s="808"/>
      <c r="KOB9" s="808"/>
      <c r="KOC9" s="808"/>
      <c r="KOD9" s="808"/>
      <c r="KOE9" s="808"/>
      <c r="KOF9" s="808"/>
      <c r="KOG9" s="808"/>
      <c r="KOH9" s="808"/>
      <c r="KOI9" s="808"/>
      <c r="KOJ9" s="808"/>
      <c r="KOK9" s="808"/>
      <c r="KOL9" s="808"/>
      <c r="KOM9" s="808"/>
      <c r="KON9" s="808"/>
      <c r="KOO9" s="808"/>
      <c r="KOP9" s="808"/>
      <c r="KOQ9" s="808"/>
      <c r="KOR9" s="808"/>
      <c r="KOS9" s="808"/>
      <c r="KOT9" s="808"/>
      <c r="KOU9" s="808"/>
      <c r="KOV9" s="808"/>
      <c r="KOW9" s="808"/>
      <c r="KOX9" s="808"/>
      <c r="KOY9" s="808"/>
      <c r="KOZ9" s="808"/>
      <c r="KPA9" s="808"/>
      <c r="KPB9" s="808"/>
      <c r="KPC9" s="808"/>
      <c r="KPD9" s="808"/>
      <c r="KPE9" s="808"/>
      <c r="KPF9" s="808"/>
      <c r="KPG9" s="808"/>
      <c r="KPH9" s="808"/>
      <c r="KPI9" s="808"/>
      <c r="KPJ9" s="808"/>
      <c r="KPK9" s="808"/>
      <c r="KPL9" s="808"/>
      <c r="KPM9" s="808"/>
      <c r="KPN9" s="808"/>
      <c r="KPO9" s="808"/>
      <c r="KPP9" s="808"/>
      <c r="KPQ9" s="808"/>
      <c r="KPR9" s="808"/>
      <c r="KPS9" s="808"/>
      <c r="KPT9" s="808"/>
      <c r="KPU9" s="808"/>
      <c r="KPV9" s="808"/>
      <c r="KPW9" s="808"/>
      <c r="KPX9" s="808"/>
      <c r="KPY9" s="808"/>
      <c r="KPZ9" s="808"/>
      <c r="KQA9" s="808"/>
      <c r="KQB9" s="808"/>
      <c r="KQC9" s="808"/>
      <c r="KQD9" s="808"/>
      <c r="KQE9" s="808"/>
      <c r="KQF9" s="808"/>
      <c r="KQG9" s="808"/>
      <c r="KQH9" s="808"/>
      <c r="KQI9" s="808"/>
      <c r="KQJ9" s="808"/>
      <c r="KQK9" s="808"/>
      <c r="KQL9" s="808"/>
      <c r="KQM9" s="808"/>
      <c r="KQN9" s="808"/>
      <c r="KQO9" s="808"/>
      <c r="KQP9" s="808"/>
      <c r="KQQ9" s="808"/>
      <c r="KQR9" s="808"/>
      <c r="KQS9" s="808"/>
      <c r="KQT9" s="808"/>
      <c r="KQU9" s="808"/>
      <c r="KQV9" s="808"/>
      <c r="KQW9" s="808"/>
      <c r="KQX9" s="808"/>
      <c r="KQY9" s="808"/>
      <c r="KQZ9" s="808"/>
      <c r="KRA9" s="808"/>
      <c r="KRB9" s="808"/>
      <c r="KRC9" s="808"/>
      <c r="KRD9" s="808"/>
      <c r="KRE9" s="808"/>
      <c r="KRF9" s="808"/>
      <c r="KRG9" s="808"/>
      <c r="KRH9" s="808"/>
      <c r="KRI9" s="808"/>
      <c r="KRJ9" s="808"/>
      <c r="KRK9" s="808"/>
      <c r="KRL9" s="808"/>
      <c r="KRM9" s="808"/>
      <c r="KRN9" s="808"/>
      <c r="KRO9" s="808"/>
      <c r="KRP9" s="808"/>
      <c r="KRQ9" s="808"/>
      <c r="KRR9" s="808"/>
      <c r="KRS9" s="808"/>
      <c r="KRT9" s="808"/>
      <c r="KRU9" s="808"/>
      <c r="KRV9" s="808"/>
      <c r="KRW9" s="808"/>
      <c r="KRX9" s="808"/>
      <c r="KRY9" s="808"/>
      <c r="KRZ9" s="808"/>
      <c r="KSA9" s="808"/>
      <c r="KSB9" s="808"/>
      <c r="KSC9" s="808"/>
      <c r="KSD9" s="808"/>
      <c r="KSE9" s="808"/>
      <c r="KSF9" s="808"/>
      <c r="KSG9" s="808"/>
      <c r="KSH9" s="808"/>
      <c r="KSI9" s="808"/>
      <c r="KSJ9" s="808"/>
      <c r="KSK9" s="808"/>
      <c r="KSL9" s="808"/>
      <c r="KSM9" s="808"/>
      <c r="KSN9" s="808"/>
      <c r="KSO9" s="808"/>
      <c r="KSP9" s="808"/>
      <c r="KSQ9" s="808"/>
      <c r="KSR9" s="808"/>
      <c r="KSS9" s="808"/>
      <c r="KST9" s="808"/>
      <c r="KSU9" s="808"/>
      <c r="KSV9" s="808"/>
      <c r="KSW9" s="808"/>
      <c r="KSX9" s="808"/>
      <c r="KSY9" s="808"/>
      <c r="KSZ9" s="808"/>
      <c r="KTA9" s="808"/>
      <c r="KTB9" s="808"/>
      <c r="KTC9" s="808"/>
      <c r="KTD9" s="808"/>
      <c r="KTE9" s="808"/>
      <c r="KTF9" s="808"/>
      <c r="KTG9" s="808"/>
      <c r="KTH9" s="808"/>
      <c r="KTI9" s="808"/>
      <c r="KTJ9" s="808"/>
      <c r="KTK9" s="808"/>
      <c r="KTL9" s="808"/>
      <c r="KTM9" s="808"/>
      <c r="KTN9" s="808"/>
      <c r="KTO9" s="808"/>
      <c r="KTP9" s="808"/>
      <c r="KTQ9" s="808"/>
      <c r="KTR9" s="808"/>
      <c r="KTS9" s="808"/>
      <c r="KTT9" s="808"/>
      <c r="KTU9" s="808"/>
      <c r="KTV9" s="808"/>
      <c r="KTW9" s="808"/>
      <c r="KTX9" s="808"/>
      <c r="KTY9" s="808"/>
      <c r="KTZ9" s="808"/>
      <c r="KUA9" s="808"/>
      <c r="KUB9" s="808"/>
      <c r="KUC9" s="808"/>
      <c r="KUD9" s="808"/>
      <c r="KUE9" s="808"/>
      <c r="KUF9" s="808"/>
      <c r="KUG9" s="808"/>
      <c r="KUH9" s="808"/>
      <c r="KUI9" s="808"/>
      <c r="KUJ9" s="808"/>
      <c r="KUK9" s="808"/>
      <c r="KUL9" s="808"/>
      <c r="KUM9" s="808"/>
      <c r="KUN9" s="808"/>
      <c r="KUO9" s="808"/>
      <c r="KUP9" s="808"/>
      <c r="KUQ9" s="808"/>
      <c r="KUR9" s="808"/>
      <c r="KUS9" s="808"/>
      <c r="KUT9" s="808"/>
      <c r="KUU9" s="808"/>
      <c r="KUV9" s="808"/>
      <c r="KUW9" s="808"/>
      <c r="KUX9" s="808"/>
      <c r="KUY9" s="808"/>
      <c r="KUZ9" s="808"/>
      <c r="KVA9" s="808"/>
      <c r="KVB9" s="808"/>
      <c r="KVC9" s="808"/>
      <c r="KVD9" s="808"/>
      <c r="KVE9" s="808"/>
      <c r="KVF9" s="808"/>
      <c r="KVG9" s="808"/>
      <c r="KVH9" s="808"/>
      <c r="KVI9" s="808"/>
      <c r="KVJ9" s="808"/>
      <c r="KVK9" s="808"/>
      <c r="KVL9" s="808"/>
      <c r="KVM9" s="808"/>
      <c r="KVN9" s="808"/>
      <c r="KVO9" s="808"/>
      <c r="KVP9" s="808"/>
      <c r="KVQ9" s="808"/>
      <c r="KVR9" s="808"/>
      <c r="KVS9" s="808"/>
      <c r="KVT9" s="808"/>
      <c r="KVU9" s="808"/>
      <c r="KVV9" s="808"/>
      <c r="KVW9" s="808"/>
      <c r="KVX9" s="808"/>
      <c r="KVY9" s="808"/>
      <c r="KVZ9" s="808"/>
      <c r="KWA9" s="808"/>
      <c r="KWB9" s="808"/>
      <c r="KWC9" s="808"/>
      <c r="KWD9" s="808"/>
      <c r="KWE9" s="808"/>
      <c r="KWF9" s="808"/>
      <c r="KWG9" s="808"/>
      <c r="KWH9" s="808"/>
      <c r="KWI9" s="808"/>
      <c r="KWJ9" s="808"/>
      <c r="KWK9" s="808"/>
      <c r="KWL9" s="808"/>
      <c r="KWM9" s="808"/>
      <c r="KWN9" s="808"/>
      <c r="KWO9" s="808"/>
      <c r="KWP9" s="808"/>
      <c r="KWQ9" s="808"/>
      <c r="KWR9" s="808"/>
      <c r="KWS9" s="808"/>
      <c r="KWT9" s="808"/>
      <c r="KWU9" s="808"/>
      <c r="KWV9" s="808"/>
      <c r="KWW9" s="808"/>
      <c r="KWX9" s="808"/>
      <c r="KWY9" s="808"/>
      <c r="KWZ9" s="808"/>
      <c r="KXA9" s="808"/>
      <c r="KXB9" s="808"/>
      <c r="KXC9" s="808"/>
      <c r="KXD9" s="808"/>
      <c r="KXE9" s="808"/>
      <c r="KXF9" s="808"/>
      <c r="KXG9" s="808"/>
      <c r="KXH9" s="808"/>
      <c r="KXI9" s="808"/>
      <c r="KXJ9" s="808"/>
      <c r="KXK9" s="808"/>
      <c r="KXL9" s="808"/>
      <c r="KXM9" s="808"/>
      <c r="KXN9" s="808"/>
      <c r="KXO9" s="808"/>
      <c r="KXP9" s="808"/>
      <c r="KXQ9" s="808"/>
      <c r="KXR9" s="808"/>
      <c r="KXS9" s="808"/>
      <c r="KXT9" s="808"/>
      <c r="KXU9" s="808"/>
      <c r="KXV9" s="808"/>
      <c r="KXW9" s="808"/>
      <c r="KXX9" s="808"/>
      <c r="KXY9" s="808"/>
      <c r="KXZ9" s="808"/>
      <c r="KYA9" s="808"/>
      <c r="KYB9" s="808"/>
      <c r="KYC9" s="808"/>
      <c r="KYD9" s="808"/>
      <c r="KYE9" s="808"/>
      <c r="KYF9" s="808"/>
      <c r="KYG9" s="808"/>
      <c r="KYH9" s="808"/>
      <c r="KYI9" s="808"/>
      <c r="KYJ9" s="808"/>
      <c r="KYK9" s="808"/>
      <c r="KYL9" s="808"/>
      <c r="KYM9" s="808"/>
      <c r="KYN9" s="808"/>
      <c r="KYO9" s="808"/>
      <c r="KYP9" s="808"/>
      <c r="KYQ9" s="808"/>
      <c r="KYR9" s="808"/>
      <c r="KYS9" s="808"/>
      <c r="KYT9" s="808"/>
      <c r="KYU9" s="808"/>
      <c r="KYV9" s="808"/>
      <c r="KYW9" s="808"/>
      <c r="KYX9" s="808"/>
      <c r="KYY9" s="808"/>
      <c r="KYZ9" s="808"/>
      <c r="KZA9" s="808"/>
      <c r="KZB9" s="808"/>
      <c r="KZC9" s="808"/>
      <c r="KZD9" s="808"/>
      <c r="KZE9" s="808"/>
      <c r="KZF9" s="808"/>
      <c r="KZG9" s="808"/>
      <c r="KZH9" s="808"/>
      <c r="KZI9" s="808"/>
      <c r="KZJ9" s="808"/>
      <c r="KZK9" s="808"/>
      <c r="KZL9" s="808"/>
      <c r="KZM9" s="808"/>
      <c r="KZN9" s="808"/>
      <c r="KZO9" s="808"/>
      <c r="KZP9" s="808"/>
      <c r="KZQ9" s="808"/>
      <c r="KZR9" s="808"/>
      <c r="KZS9" s="808"/>
      <c r="KZT9" s="808"/>
      <c r="KZU9" s="808"/>
      <c r="KZV9" s="808"/>
      <c r="KZW9" s="808"/>
      <c r="KZX9" s="808"/>
      <c r="KZY9" s="808"/>
      <c r="KZZ9" s="808"/>
      <c r="LAA9" s="808"/>
      <c r="LAB9" s="808"/>
      <c r="LAC9" s="808"/>
      <c r="LAD9" s="808"/>
      <c r="LAE9" s="808"/>
      <c r="LAF9" s="808"/>
      <c r="LAG9" s="808"/>
      <c r="LAH9" s="808"/>
      <c r="LAI9" s="808"/>
      <c r="LAJ9" s="808"/>
      <c r="LAK9" s="808"/>
      <c r="LAL9" s="808"/>
      <c r="LAM9" s="808"/>
      <c r="LAN9" s="808"/>
      <c r="LAO9" s="808"/>
      <c r="LAP9" s="808"/>
      <c r="LAQ9" s="808"/>
      <c r="LAR9" s="808"/>
      <c r="LAS9" s="808"/>
      <c r="LAT9" s="808"/>
      <c r="LAU9" s="808"/>
      <c r="LAV9" s="808"/>
      <c r="LAW9" s="808"/>
      <c r="LAX9" s="808"/>
      <c r="LAY9" s="808"/>
      <c r="LAZ9" s="808"/>
      <c r="LBA9" s="808"/>
      <c r="LBB9" s="808"/>
      <c r="LBC9" s="808"/>
      <c r="LBD9" s="808"/>
      <c r="LBE9" s="808"/>
      <c r="LBF9" s="808"/>
      <c r="LBG9" s="808"/>
      <c r="LBH9" s="808"/>
      <c r="LBI9" s="808"/>
      <c r="LBJ9" s="808"/>
      <c r="LBK9" s="808"/>
      <c r="LBL9" s="808"/>
      <c r="LBM9" s="808"/>
      <c r="LBN9" s="808"/>
      <c r="LBO9" s="808"/>
      <c r="LBP9" s="808"/>
      <c r="LBQ9" s="808"/>
      <c r="LBR9" s="808"/>
      <c r="LBS9" s="808"/>
      <c r="LBT9" s="808"/>
      <c r="LBU9" s="808"/>
      <c r="LBV9" s="808"/>
      <c r="LBW9" s="808"/>
      <c r="LBX9" s="808"/>
      <c r="LBY9" s="808"/>
      <c r="LBZ9" s="808"/>
      <c r="LCA9" s="808"/>
      <c r="LCB9" s="808"/>
      <c r="LCC9" s="808"/>
      <c r="LCD9" s="808"/>
      <c r="LCE9" s="808"/>
      <c r="LCF9" s="808"/>
      <c r="LCG9" s="808"/>
      <c r="LCH9" s="808"/>
      <c r="LCI9" s="808"/>
      <c r="LCJ9" s="808"/>
      <c r="LCK9" s="808"/>
      <c r="LCL9" s="808"/>
      <c r="LCM9" s="808"/>
      <c r="LCN9" s="808"/>
      <c r="LCO9" s="808"/>
      <c r="LCP9" s="808"/>
      <c r="LCQ9" s="808"/>
      <c r="LCR9" s="808"/>
      <c r="LCS9" s="808"/>
      <c r="LCT9" s="808"/>
      <c r="LCU9" s="808"/>
      <c r="LCV9" s="808"/>
      <c r="LCW9" s="808"/>
      <c r="LCX9" s="808"/>
      <c r="LCY9" s="808"/>
      <c r="LCZ9" s="808"/>
      <c r="LDA9" s="808"/>
      <c r="LDB9" s="808"/>
      <c r="LDC9" s="808"/>
      <c r="LDD9" s="808"/>
      <c r="LDE9" s="808"/>
      <c r="LDF9" s="808"/>
      <c r="LDG9" s="808"/>
      <c r="LDH9" s="808"/>
      <c r="LDI9" s="808"/>
      <c r="LDJ9" s="808"/>
      <c r="LDK9" s="808"/>
      <c r="LDL9" s="808"/>
      <c r="LDM9" s="808"/>
      <c r="LDN9" s="808"/>
      <c r="LDO9" s="808"/>
      <c r="LDP9" s="808"/>
      <c r="LDQ9" s="808"/>
      <c r="LDR9" s="808"/>
      <c r="LDS9" s="808"/>
      <c r="LDT9" s="808"/>
      <c r="LDU9" s="808"/>
      <c r="LDV9" s="808"/>
      <c r="LDW9" s="808"/>
      <c r="LDX9" s="808"/>
      <c r="LDY9" s="808"/>
      <c r="LDZ9" s="808"/>
      <c r="LEA9" s="808"/>
      <c r="LEB9" s="808"/>
      <c r="LEC9" s="808"/>
      <c r="LED9" s="808"/>
      <c r="LEE9" s="808"/>
      <c r="LEF9" s="808"/>
      <c r="LEG9" s="808"/>
      <c r="LEH9" s="808"/>
      <c r="LEI9" s="808"/>
      <c r="LEJ9" s="808"/>
      <c r="LEK9" s="808"/>
      <c r="LEL9" s="808"/>
      <c r="LEM9" s="808"/>
      <c r="LEN9" s="808"/>
      <c r="LEO9" s="808"/>
      <c r="LEP9" s="808"/>
      <c r="LEQ9" s="808"/>
      <c r="LER9" s="808"/>
      <c r="LES9" s="808"/>
      <c r="LET9" s="808"/>
      <c r="LEU9" s="808"/>
      <c r="LEV9" s="808"/>
      <c r="LEW9" s="808"/>
      <c r="LEX9" s="808"/>
      <c r="LEY9" s="808"/>
      <c r="LEZ9" s="808"/>
      <c r="LFA9" s="808"/>
      <c r="LFB9" s="808"/>
      <c r="LFC9" s="808"/>
      <c r="LFD9" s="808"/>
      <c r="LFE9" s="808"/>
      <c r="LFF9" s="808"/>
      <c r="LFG9" s="808"/>
      <c r="LFH9" s="808"/>
      <c r="LFI9" s="808"/>
      <c r="LFJ9" s="808"/>
      <c r="LFK9" s="808"/>
      <c r="LFL9" s="808"/>
      <c r="LFM9" s="808"/>
      <c r="LFN9" s="808"/>
      <c r="LFO9" s="808"/>
      <c r="LFP9" s="808"/>
      <c r="LFQ9" s="808"/>
      <c r="LFR9" s="808"/>
      <c r="LFS9" s="808"/>
      <c r="LFT9" s="808"/>
      <c r="LFU9" s="808"/>
      <c r="LFV9" s="808"/>
      <c r="LFW9" s="808"/>
      <c r="LFX9" s="808"/>
      <c r="LFY9" s="808"/>
      <c r="LFZ9" s="808"/>
      <c r="LGA9" s="808"/>
      <c r="LGB9" s="808"/>
      <c r="LGC9" s="808"/>
      <c r="LGD9" s="808"/>
      <c r="LGE9" s="808"/>
      <c r="LGF9" s="808"/>
      <c r="LGG9" s="808"/>
      <c r="LGH9" s="808"/>
      <c r="LGI9" s="808"/>
      <c r="LGJ9" s="808"/>
      <c r="LGK9" s="808"/>
      <c r="LGL9" s="808"/>
      <c r="LGM9" s="808"/>
      <c r="LGN9" s="808"/>
      <c r="LGO9" s="808"/>
      <c r="LGP9" s="808"/>
      <c r="LGQ9" s="808"/>
      <c r="LGR9" s="808"/>
      <c r="LGS9" s="808"/>
      <c r="LGT9" s="808"/>
      <c r="LGU9" s="808"/>
      <c r="LGV9" s="808"/>
      <c r="LGW9" s="808"/>
      <c r="LGX9" s="808"/>
      <c r="LGY9" s="808"/>
      <c r="LGZ9" s="808"/>
      <c r="LHA9" s="808"/>
      <c r="LHB9" s="808"/>
      <c r="LHC9" s="808"/>
      <c r="LHD9" s="808"/>
      <c r="LHE9" s="808"/>
      <c r="LHF9" s="808"/>
      <c r="LHG9" s="808"/>
      <c r="LHH9" s="808"/>
      <c r="LHI9" s="808"/>
      <c r="LHJ9" s="808"/>
      <c r="LHK9" s="808"/>
      <c r="LHL9" s="808"/>
      <c r="LHM9" s="808"/>
      <c r="LHN9" s="808"/>
      <c r="LHO9" s="808"/>
      <c r="LHP9" s="808"/>
      <c r="LHQ9" s="808"/>
      <c r="LHR9" s="808"/>
      <c r="LHS9" s="808"/>
      <c r="LHT9" s="808"/>
      <c r="LHU9" s="808"/>
      <c r="LHV9" s="808"/>
      <c r="LHW9" s="808"/>
      <c r="LHX9" s="808"/>
      <c r="LHY9" s="808"/>
      <c r="LHZ9" s="808"/>
      <c r="LIA9" s="808"/>
      <c r="LIB9" s="808"/>
      <c r="LIC9" s="808"/>
      <c r="LID9" s="808"/>
      <c r="LIE9" s="808"/>
      <c r="LIF9" s="808"/>
      <c r="LIG9" s="808"/>
      <c r="LIH9" s="808"/>
      <c r="LII9" s="808"/>
      <c r="LIJ9" s="808"/>
      <c r="LIK9" s="808"/>
      <c r="LIL9" s="808"/>
      <c r="LIM9" s="808"/>
      <c r="LIN9" s="808"/>
      <c r="LIO9" s="808"/>
      <c r="LIP9" s="808"/>
      <c r="LIQ9" s="808"/>
      <c r="LIR9" s="808"/>
      <c r="LIS9" s="808"/>
      <c r="LIT9" s="808"/>
      <c r="LIU9" s="808"/>
      <c r="LIV9" s="808"/>
      <c r="LIW9" s="808"/>
      <c r="LIX9" s="808"/>
      <c r="LIY9" s="808"/>
      <c r="LIZ9" s="808"/>
      <c r="LJA9" s="808"/>
      <c r="LJB9" s="808"/>
      <c r="LJC9" s="808"/>
      <c r="LJD9" s="808"/>
      <c r="LJE9" s="808"/>
      <c r="LJF9" s="808"/>
      <c r="LJG9" s="808"/>
      <c r="LJH9" s="808"/>
      <c r="LJI9" s="808"/>
      <c r="LJJ9" s="808"/>
      <c r="LJK9" s="808"/>
      <c r="LJL9" s="808"/>
      <c r="LJM9" s="808"/>
      <c r="LJN9" s="808"/>
      <c r="LJO9" s="808"/>
      <c r="LJP9" s="808"/>
      <c r="LJQ9" s="808"/>
      <c r="LJR9" s="808"/>
      <c r="LJS9" s="808"/>
      <c r="LJT9" s="808"/>
      <c r="LJU9" s="808"/>
      <c r="LJV9" s="808"/>
      <c r="LJW9" s="808"/>
      <c r="LJX9" s="808"/>
      <c r="LJY9" s="808"/>
      <c r="LJZ9" s="808"/>
      <c r="LKA9" s="808"/>
      <c r="LKB9" s="808"/>
      <c r="LKC9" s="808"/>
      <c r="LKD9" s="808"/>
      <c r="LKE9" s="808"/>
      <c r="LKF9" s="808"/>
      <c r="LKG9" s="808"/>
      <c r="LKH9" s="808"/>
      <c r="LKI9" s="808"/>
      <c r="LKJ9" s="808"/>
      <c r="LKK9" s="808"/>
      <c r="LKL9" s="808"/>
      <c r="LKM9" s="808"/>
      <c r="LKN9" s="808"/>
      <c r="LKO9" s="808"/>
      <c r="LKP9" s="808"/>
      <c r="LKQ9" s="808"/>
      <c r="LKR9" s="808"/>
      <c r="LKS9" s="808"/>
      <c r="LKT9" s="808"/>
      <c r="LKU9" s="808"/>
      <c r="LKV9" s="808"/>
      <c r="LKW9" s="808"/>
      <c r="LKX9" s="808"/>
      <c r="LKY9" s="808"/>
      <c r="LKZ9" s="808"/>
      <c r="LLA9" s="808"/>
      <c r="LLB9" s="808"/>
      <c r="LLC9" s="808"/>
      <c r="LLD9" s="808"/>
      <c r="LLE9" s="808"/>
      <c r="LLF9" s="808"/>
      <c r="LLG9" s="808"/>
      <c r="LLH9" s="808"/>
      <c r="LLI9" s="808"/>
      <c r="LLJ9" s="808"/>
      <c r="LLK9" s="808"/>
      <c r="LLL9" s="808"/>
      <c r="LLM9" s="808"/>
      <c r="LLN9" s="808"/>
      <c r="LLO9" s="808"/>
      <c r="LLP9" s="808"/>
      <c r="LLQ9" s="808"/>
      <c r="LLR9" s="808"/>
      <c r="LLS9" s="808"/>
      <c r="LLT9" s="808"/>
      <c r="LLU9" s="808"/>
      <c r="LLV9" s="808"/>
      <c r="LLW9" s="808"/>
      <c r="LLX9" s="808"/>
      <c r="LLY9" s="808"/>
      <c r="LLZ9" s="808"/>
      <c r="LMA9" s="808"/>
      <c r="LMB9" s="808"/>
      <c r="LMC9" s="808"/>
      <c r="LMD9" s="808"/>
      <c r="LME9" s="808"/>
      <c r="LMF9" s="808"/>
      <c r="LMG9" s="808"/>
      <c r="LMH9" s="808"/>
      <c r="LMI9" s="808"/>
      <c r="LMJ9" s="808"/>
      <c r="LMK9" s="808"/>
      <c r="LML9" s="808"/>
      <c r="LMM9" s="808"/>
      <c r="LMN9" s="808"/>
      <c r="LMO9" s="808"/>
      <c r="LMP9" s="808"/>
      <c r="LMQ9" s="808"/>
      <c r="LMR9" s="808"/>
      <c r="LMS9" s="808"/>
      <c r="LMT9" s="808"/>
      <c r="LMU9" s="808"/>
      <c r="LMV9" s="808"/>
      <c r="LMW9" s="808"/>
      <c r="LMX9" s="808"/>
      <c r="LMY9" s="808"/>
      <c r="LMZ9" s="808"/>
      <c r="LNA9" s="808"/>
      <c r="LNB9" s="808"/>
      <c r="LNC9" s="808"/>
      <c r="LND9" s="808"/>
      <c r="LNE9" s="808"/>
      <c r="LNF9" s="808"/>
      <c r="LNG9" s="808"/>
      <c r="LNH9" s="808"/>
      <c r="LNI9" s="808"/>
      <c r="LNJ9" s="808"/>
      <c r="LNK9" s="808"/>
      <c r="LNL9" s="808"/>
      <c r="LNM9" s="808"/>
      <c r="LNN9" s="808"/>
      <c r="LNO9" s="808"/>
      <c r="LNP9" s="808"/>
      <c r="LNQ9" s="808"/>
      <c r="LNR9" s="808"/>
      <c r="LNS9" s="808"/>
      <c r="LNT9" s="808"/>
      <c r="LNU9" s="808"/>
      <c r="LNV9" s="808"/>
      <c r="LNW9" s="808"/>
      <c r="LNX9" s="808"/>
      <c r="LNY9" s="808"/>
      <c r="LNZ9" s="808"/>
      <c r="LOA9" s="808"/>
      <c r="LOB9" s="808"/>
      <c r="LOC9" s="808"/>
      <c r="LOD9" s="808"/>
      <c r="LOE9" s="808"/>
      <c r="LOF9" s="808"/>
      <c r="LOG9" s="808"/>
      <c r="LOH9" s="808"/>
      <c r="LOI9" s="808"/>
      <c r="LOJ9" s="808"/>
      <c r="LOK9" s="808"/>
      <c r="LOL9" s="808"/>
      <c r="LOM9" s="808"/>
      <c r="LON9" s="808"/>
      <c r="LOO9" s="808"/>
      <c r="LOP9" s="808"/>
      <c r="LOQ9" s="808"/>
      <c r="LOR9" s="808"/>
      <c r="LOS9" s="808"/>
      <c r="LOT9" s="808"/>
      <c r="LOU9" s="808"/>
      <c r="LOV9" s="808"/>
      <c r="LOW9" s="808"/>
      <c r="LOX9" s="808"/>
      <c r="LOY9" s="808"/>
      <c r="LOZ9" s="808"/>
      <c r="LPA9" s="808"/>
      <c r="LPB9" s="808"/>
      <c r="LPC9" s="808"/>
      <c r="LPD9" s="808"/>
      <c r="LPE9" s="808"/>
      <c r="LPF9" s="808"/>
      <c r="LPG9" s="808"/>
      <c r="LPH9" s="808"/>
      <c r="LPI9" s="808"/>
      <c r="LPJ9" s="808"/>
      <c r="LPK9" s="808"/>
      <c r="LPL9" s="808"/>
      <c r="LPM9" s="808"/>
      <c r="LPN9" s="808"/>
      <c r="LPO9" s="808"/>
      <c r="LPP9" s="808"/>
      <c r="LPQ9" s="808"/>
      <c r="LPR9" s="808"/>
      <c r="LPS9" s="808"/>
      <c r="LPT9" s="808"/>
      <c r="LPU9" s="808"/>
      <c r="LPV9" s="808"/>
      <c r="LPW9" s="808"/>
      <c r="LPX9" s="808"/>
      <c r="LPY9" s="808"/>
      <c r="LPZ9" s="808"/>
      <c r="LQA9" s="808"/>
      <c r="LQB9" s="808"/>
      <c r="LQC9" s="808"/>
      <c r="LQD9" s="808"/>
      <c r="LQE9" s="808"/>
      <c r="LQF9" s="808"/>
      <c r="LQG9" s="808"/>
      <c r="LQH9" s="808"/>
      <c r="LQI9" s="808"/>
      <c r="LQJ9" s="808"/>
      <c r="LQK9" s="808"/>
      <c r="LQL9" s="808"/>
      <c r="LQM9" s="808"/>
      <c r="LQN9" s="808"/>
      <c r="LQO9" s="808"/>
      <c r="LQP9" s="808"/>
      <c r="LQQ9" s="808"/>
      <c r="LQR9" s="808"/>
      <c r="LQS9" s="808"/>
      <c r="LQT9" s="808"/>
      <c r="LQU9" s="808"/>
      <c r="LQV9" s="808"/>
      <c r="LQW9" s="808"/>
      <c r="LQX9" s="808"/>
      <c r="LQY9" s="808"/>
      <c r="LQZ9" s="808"/>
      <c r="LRA9" s="808"/>
      <c r="LRB9" s="808"/>
      <c r="LRC9" s="808"/>
      <c r="LRD9" s="808"/>
      <c r="LRE9" s="808"/>
      <c r="LRF9" s="808"/>
      <c r="LRG9" s="808"/>
      <c r="LRH9" s="808"/>
      <c r="LRI9" s="808"/>
      <c r="LRJ9" s="808"/>
      <c r="LRK9" s="808"/>
      <c r="LRL9" s="808"/>
      <c r="LRM9" s="808"/>
      <c r="LRN9" s="808"/>
      <c r="LRO9" s="808"/>
      <c r="LRP9" s="808"/>
      <c r="LRQ9" s="808"/>
      <c r="LRR9" s="808"/>
      <c r="LRS9" s="808"/>
      <c r="LRT9" s="808"/>
      <c r="LRU9" s="808"/>
      <c r="LRV9" s="808"/>
      <c r="LRW9" s="808"/>
      <c r="LRX9" s="808"/>
      <c r="LRY9" s="808"/>
      <c r="LRZ9" s="808"/>
      <c r="LSA9" s="808"/>
      <c r="LSB9" s="808"/>
      <c r="LSC9" s="808"/>
      <c r="LSD9" s="808"/>
      <c r="LSE9" s="808"/>
      <c r="LSF9" s="808"/>
      <c r="LSG9" s="808"/>
      <c r="LSH9" s="808"/>
      <c r="LSI9" s="808"/>
      <c r="LSJ9" s="808"/>
      <c r="LSK9" s="808"/>
      <c r="LSL9" s="808"/>
      <c r="LSM9" s="808"/>
      <c r="LSN9" s="808"/>
      <c r="LSO9" s="808"/>
      <c r="LSP9" s="808"/>
      <c r="LSQ9" s="808"/>
      <c r="LSR9" s="808"/>
      <c r="LSS9" s="808"/>
      <c r="LST9" s="808"/>
      <c r="LSU9" s="808"/>
      <c r="LSV9" s="808"/>
      <c r="LSW9" s="808"/>
      <c r="LSX9" s="808"/>
      <c r="LSY9" s="808"/>
      <c r="LSZ9" s="808"/>
      <c r="LTA9" s="808"/>
      <c r="LTB9" s="808"/>
      <c r="LTC9" s="808"/>
      <c r="LTD9" s="808"/>
      <c r="LTE9" s="808"/>
      <c r="LTF9" s="808"/>
      <c r="LTG9" s="808"/>
      <c r="LTH9" s="808"/>
      <c r="LTI9" s="808"/>
      <c r="LTJ9" s="808"/>
      <c r="LTK9" s="808"/>
      <c r="LTL9" s="808"/>
      <c r="LTM9" s="808"/>
      <c r="LTN9" s="808"/>
      <c r="LTO9" s="808"/>
      <c r="LTP9" s="808"/>
      <c r="LTQ9" s="808"/>
      <c r="LTR9" s="808"/>
      <c r="LTS9" s="808"/>
      <c r="LTT9" s="808"/>
      <c r="LTU9" s="808"/>
      <c r="LTV9" s="808"/>
      <c r="LTW9" s="808"/>
      <c r="LTX9" s="808"/>
      <c r="LTY9" s="808"/>
      <c r="LTZ9" s="808"/>
      <c r="LUA9" s="808"/>
      <c r="LUB9" s="808"/>
      <c r="LUC9" s="808"/>
      <c r="LUD9" s="808"/>
      <c r="LUE9" s="808"/>
      <c r="LUF9" s="808"/>
      <c r="LUG9" s="808"/>
      <c r="LUH9" s="808"/>
      <c r="LUI9" s="808"/>
      <c r="LUJ9" s="808"/>
      <c r="LUK9" s="808"/>
      <c r="LUL9" s="808"/>
      <c r="LUM9" s="808"/>
      <c r="LUN9" s="808"/>
      <c r="LUO9" s="808"/>
      <c r="LUP9" s="808"/>
      <c r="LUQ9" s="808"/>
      <c r="LUR9" s="808"/>
      <c r="LUS9" s="808"/>
      <c r="LUT9" s="808"/>
      <c r="LUU9" s="808"/>
      <c r="LUV9" s="808"/>
      <c r="LUW9" s="808"/>
      <c r="LUX9" s="808"/>
      <c r="LUY9" s="808"/>
      <c r="LUZ9" s="808"/>
      <c r="LVA9" s="808"/>
      <c r="LVB9" s="808"/>
      <c r="LVC9" s="808"/>
      <c r="LVD9" s="808"/>
      <c r="LVE9" s="808"/>
      <c r="LVF9" s="808"/>
      <c r="LVG9" s="808"/>
      <c r="LVH9" s="808"/>
      <c r="LVI9" s="808"/>
      <c r="LVJ9" s="808"/>
      <c r="LVK9" s="808"/>
      <c r="LVL9" s="808"/>
      <c r="LVM9" s="808"/>
      <c r="LVN9" s="808"/>
      <c r="LVO9" s="808"/>
      <c r="LVP9" s="808"/>
      <c r="LVQ9" s="808"/>
      <c r="LVR9" s="808"/>
      <c r="LVS9" s="808"/>
      <c r="LVT9" s="808"/>
      <c r="LVU9" s="808"/>
      <c r="LVV9" s="808"/>
      <c r="LVW9" s="808"/>
      <c r="LVX9" s="808"/>
      <c r="LVY9" s="808"/>
      <c r="LVZ9" s="808"/>
      <c r="LWA9" s="808"/>
      <c r="LWB9" s="808"/>
      <c r="LWC9" s="808"/>
      <c r="LWD9" s="808"/>
      <c r="LWE9" s="808"/>
      <c r="LWF9" s="808"/>
      <c r="LWG9" s="808"/>
      <c r="LWH9" s="808"/>
      <c r="LWI9" s="808"/>
      <c r="LWJ9" s="808"/>
      <c r="LWK9" s="808"/>
      <c r="LWL9" s="808"/>
      <c r="LWM9" s="808"/>
      <c r="LWN9" s="808"/>
      <c r="LWO9" s="808"/>
      <c r="LWP9" s="808"/>
      <c r="LWQ9" s="808"/>
      <c r="LWR9" s="808"/>
      <c r="LWS9" s="808"/>
      <c r="LWT9" s="808"/>
      <c r="LWU9" s="808"/>
      <c r="LWV9" s="808"/>
      <c r="LWW9" s="808"/>
      <c r="LWX9" s="808"/>
      <c r="LWY9" s="808"/>
      <c r="LWZ9" s="808"/>
      <c r="LXA9" s="808"/>
      <c r="LXB9" s="808"/>
      <c r="LXC9" s="808"/>
      <c r="LXD9" s="808"/>
      <c r="LXE9" s="808"/>
      <c r="LXF9" s="808"/>
      <c r="LXG9" s="808"/>
      <c r="LXH9" s="808"/>
      <c r="LXI9" s="808"/>
      <c r="LXJ9" s="808"/>
      <c r="LXK9" s="808"/>
      <c r="LXL9" s="808"/>
      <c r="LXM9" s="808"/>
      <c r="LXN9" s="808"/>
      <c r="LXO9" s="808"/>
      <c r="LXP9" s="808"/>
      <c r="LXQ9" s="808"/>
      <c r="LXR9" s="808"/>
      <c r="LXS9" s="808"/>
      <c r="LXT9" s="808"/>
      <c r="LXU9" s="808"/>
      <c r="LXV9" s="808"/>
      <c r="LXW9" s="808"/>
      <c r="LXX9" s="808"/>
      <c r="LXY9" s="808"/>
      <c r="LXZ9" s="808"/>
      <c r="LYA9" s="808"/>
      <c r="LYB9" s="808"/>
      <c r="LYC9" s="808"/>
      <c r="LYD9" s="808"/>
      <c r="LYE9" s="808"/>
      <c r="LYF9" s="808"/>
      <c r="LYG9" s="808"/>
      <c r="LYH9" s="808"/>
      <c r="LYI9" s="808"/>
      <c r="LYJ9" s="808"/>
      <c r="LYK9" s="808"/>
      <c r="LYL9" s="808"/>
      <c r="LYM9" s="808"/>
      <c r="LYN9" s="808"/>
      <c r="LYO9" s="808"/>
      <c r="LYP9" s="808"/>
      <c r="LYQ9" s="808"/>
      <c r="LYR9" s="808"/>
      <c r="LYS9" s="808"/>
      <c r="LYT9" s="808"/>
      <c r="LYU9" s="808"/>
      <c r="LYV9" s="808"/>
      <c r="LYW9" s="808"/>
      <c r="LYX9" s="808"/>
      <c r="LYY9" s="808"/>
      <c r="LYZ9" s="808"/>
      <c r="LZA9" s="808"/>
      <c r="LZB9" s="808"/>
      <c r="LZC9" s="808"/>
      <c r="LZD9" s="808"/>
      <c r="LZE9" s="808"/>
      <c r="LZF9" s="808"/>
      <c r="LZG9" s="808"/>
      <c r="LZH9" s="808"/>
      <c r="LZI9" s="808"/>
      <c r="LZJ9" s="808"/>
      <c r="LZK9" s="808"/>
      <c r="LZL9" s="808"/>
      <c r="LZM9" s="808"/>
      <c r="LZN9" s="808"/>
      <c r="LZO9" s="808"/>
      <c r="LZP9" s="808"/>
      <c r="LZQ9" s="808"/>
      <c r="LZR9" s="808"/>
      <c r="LZS9" s="808"/>
      <c r="LZT9" s="808"/>
      <c r="LZU9" s="808"/>
      <c r="LZV9" s="808"/>
      <c r="LZW9" s="808"/>
      <c r="LZX9" s="808"/>
      <c r="LZY9" s="808"/>
      <c r="LZZ9" s="808"/>
      <c r="MAA9" s="808"/>
      <c r="MAB9" s="808"/>
      <c r="MAC9" s="808"/>
      <c r="MAD9" s="808"/>
      <c r="MAE9" s="808"/>
      <c r="MAF9" s="808"/>
      <c r="MAG9" s="808"/>
      <c r="MAH9" s="808"/>
      <c r="MAI9" s="808"/>
      <c r="MAJ9" s="808"/>
      <c r="MAK9" s="808"/>
      <c r="MAL9" s="808"/>
      <c r="MAM9" s="808"/>
      <c r="MAN9" s="808"/>
      <c r="MAO9" s="808"/>
      <c r="MAP9" s="808"/>
      <c r="MAQ9" s="808"/>
      <c r="MAR9" s="808"/>
      <c r="MAS9" s="808"/>
      <c r="MAT9" s="808"/>
      <c r="MAU9" s="808"/>
      <c r="MAV9" s="808"/>
      <c r="MAW9" s="808"/>
      <c r="MAX9" s="808"/>
      <c r="MAY9" s="808"/>
      <c r="MAZ9" s="808"/>
      <c r="MBA9" s="808"/>
      <c r="MBB9" s="808"/>
      <c r="MBC9" s="808"/>
      <c r="MBD9" s="808"/>
      <c r="MBE9" s="808"/>
      <c r="MBF9" s="808"/>
      <c r="MBG9" s="808"/>
      <c r="MBH9" s="808"/>
      <c r="MBI9" s="808"/>
      <c r="MBJ9" s="808"/>
      <c r="MBK9" s="808"/>
      <c r="MBL9" s="808"/>
      <c r="MBM9" s="808"/>
      <c r="MBN9" s="808"/>
      <c r="MBO9" s="808"/>
      <c r="MBP9" s="808"/>
      <c r="MBQ9" s="808"/>
      <c r="MBR9" s="808"/>
      <c r="MBS9" s="808"/>
      <c r="MBT9" s="808"/>
      <c r="MBU9" s="808"/>
      <c r="MBV9" s="808"/>
      <c r="MBW9" s="808"/>
      <c r="MBX9" s="808"/>
      <c r="MBY9" s="808"/>
      <c r="MBZ9" s="808"/>
      <c r="MCA9" s="808"/>
      <c r="MCB9" s="808"/>
      <c r="MCC9" s="808"/>
      <c r="MCD9" s="808"/>
      <c r="MCE9" s="808"/>
      <c r="MCF9" s="808"/>
      <c r="MCG9" s="808"/>
      <c r="MCH9" s="808"/>
      <c r="MCI9" s="808"/>
      <c r="MCJ9" s="808"/>
      <c r="MCK9" s="808"/>
      <c r="MCL9" s="808"/>
      <c r="MCM9" s="808"/>
      <c r="MCN9" s="808"/>
      <c r="MCO9" s="808"/>
      <c r="MCP9" s="808"/>
      <c r="MCQ9" s="808"/>
      <c r="MCR9" s="808"/>
      <c r="MCS9" s="808"/>
      <c r="MCT9" s="808"/>
      <c r="MCU9" s="808"/>
      <c r="MCV9" s="808"/>
      <c r="MCW9" s="808"/>
      <c r="MCX9" s="808"/>
      <c r="MCY9" s="808"/>
      <c r="MCZ9" s="808"/>
      <c r="MDA9" s="808"/>
      <c r="MDB9" s="808"/>
      <c r="MDC9" s="808"/>
      <c r="MDD9" s="808"/>
      <c r="MDE9" s="808"/>
      <c r="MDF9" s="808"/>
      <c r="MDG9" s="808"/>
      <c r="MDH9" s="808"/>
      <c r="MDI9" s="808"/>
      <c r="MDJ9" s="808"/>
      <c r="MDK9" s="808"/>
      <c r="MDL9" s="808"/>
      <c r="MDM9" s="808"/>
      <c r="MDN9" s="808"/>
      <c r="MDO9" s="808"/>
      <c r="MDP9" s="808"/>
      <c r="MDQ9" s="808"/>
      <c r="MDR9" s="808"/>
      <c r="MDS9" s="808"/>
      <c r="MDT9" s="808"/>
      <c r="MDU9" s="808"/>
      <c r="MDV9" s="808"/>
      <c r="MDW9" s="808"/>
      <c r="MDX9" s="808"/>
      <c r="MDY9" s="808"/>
      <c r="MDZ9" s="808"/>
      <c r="MEA9" s="808"/>
      <c r="MEB9" s="808"/>
      <c r="MEC9" s="808"/>
      <c r="MED9" s="808"/>
      <c r="MEE9" s="808"/>
      <c r="MEF9" s="808"/>
      <c r="MEG9" s="808"/>
      <c r="MEH9" s="808"/>
      <c r="MEI9" s="808"/>
      <c r="MEJ9" s="808"/>
      <c r="MEK9" s="808"/>
      <c r="MEL9" s="808"/>
      <c r="MEM9" s="808"/>
      <c r="MEN9" s="808"/>
      <c r="MEO9" s="808"/>
      <c r="MEP9" s="808"/>
      <c r="MEQ9" s="808"/>
      <c r="MER9" s="808"/>
      <c r="MES9" s="808"/>
      <c r="MET9" s="808"/>
      <c r="MEU9" s="808"/>
      <c r="MEV9" s="808"/>
      <c r="MEW9" s="808"/>
      <c r="MEX9" s="808"/>
      <c r="MEY9" s="808"/>
      <c r="MEZ9" s="808"/>
      <c r="MFA9" s="808"/>
      <c r="MFB9" s="808"/>
      <c r="MFC9" s="808"/>
      <c r="MFD9" s="808"/>
      <c r="MFE9" s="808"/>
      <c r="MFF9" s="808"/>
      <c r="MFG9" s="808"/>
      <c r="MFH9" s="808"/>
      <c r="MFI9" s="808"/>
      <c r="MFJ9" s="808"/>
      <c r="MFK9" s="808"/>
      <c r="MFL9" s="808"/>
      <c r="MFM9" s="808"/>
      <c r="MFN9" s="808"/>
      <c r="MFO9" s="808"/>
      <c r="MFP9" s="808"/>
      <c r="MFQ9" s="808"/>
      <c r="MFR9" s="808"/>
      <c r="MFS9" s="808"/>
      <c r="MFT9" s="808"/>
      <c r="MFU9" s="808"/>
      <c r="MFV9" s="808"/>
      <c r="MFW9" s="808"/>
      <c r="MFX9" s="808"/>
      <c r="MFY9" s="808"/>
      <c r="MFZ9" s="808"/>
      <c r="MGA9" s="808"/>
      <c r="MGB9" s="808"/>
      <c r="MGC9" s="808"/>
      <c r="MGD9" s="808"/>
      <c r="MGE9" s="808"/>
      <c r="MGF9" s="808"/>
      <c r="MGG9" s="808"/>
      <c r="MGH9" s="808"/>
      <c r="MGI9" s="808"/>
      <c r="MGJ9" s="808"/>
      <c r="MGK9" s="808"/>
      <c r="MGL9" s="808"/>
      <c r="MGM9" s="808"/>
      <c r="MGN9" s="808"/>
      <c r="MGO9" s="808"/>
      <c r="MGP9" s="808"/>
      <c r="MGQ9" s="808"/>
      <c r="MGR9" s="808"/>
      <c r="MGS9" s="808"/>
      <c r="MGT9" s="808"/>
      <c r="MGU9" s="808"/>
      <c r="MGV9" s="808"/>
      <c r="MGW9" s="808"/>
      <c r="MGX9" s="808"/>
      <c r="MGY9" s="808"/>
      <c r="MGZ9" s="808"/>
      <c r="MHA9" s="808"/>
      <c r="MHB9" s="808"/>
      <c r="MHC9" s="808"/>
      <c r="MHD9" s="808"/>
      <c r="MHE9" s="808"/>
      <c r="MHF9" s="808"/>
      <c r="MHG9" s="808"/>
      <c r="MHH9" s="808"/>
      <c r="MHI9" s="808"/>
      <c r="MHJ9" s="808"/>
      <c r="MHK9" s="808"/>
      <c r="MHL9" s="808"/>
      <c r="MHM9" s="808"/>
      <c r="MHN9" s="808"/>
      <c r="MHO9" s="808"/>
      <c r="MHP9" s="808"/>
      <c r="MHQ9" s="808"/>
      <c r="MHR9" s="808"/>
      <c r="MHS9" s="808"/>
      <c r="MHT9" s="808"/>
      <c r="MHU9" s="808"/>
      <c r="MHV9" s="808"/>
      <c r="MHW9" s="808"/>
      <c r="MHX9" s="808"/>
      <c r="MHY9" s="808"/>
      <c r="MHZ9" s="808"/>
      <c r="MIA9" s="808"/>
      <c r="MIB9" s="808"/>
      <c r="MIC9" s="808"/>
      <c r="MID9" s="808"/>
      <c r="MIE9" s="808"/>
      <c r="MIF9" s="808"/>
      <c r="MIG9" s="808"/>
      <c r="MIH9" s="808"/>
      <c r="MII9" s="808"/>
      <c r="MIJ9" s="808"/>
      <c r="MIK9" s="808"/>
      <c r="MIL9" s="808"/>
      <c r="MIM9" s="808"/>
      <c r="MIN9" s="808"/>
      <c r="MIO9" s="808"/>
      <c r="MIP9" s="808"/>
      <c r="MIQ9" s="808"/>
      <c r="MIR9" s="808"/>
      <c r="MIS9" s="808"/>
      <c r="MIT9" s="808"/>
      <c r="MIU9" s="808"/>
      <c r="MIV9" s="808"/>
      <c r="MIW9" s="808"/>
      <c r="MIX9" s="808"/>
      <c r="MIY9" s="808"/>
      <c r="MIZ9" s="808"/>
      <c r="MJA9" s="808"/>
      <c r="MJB9" s="808"/>
      <c r="MJC9" s="808"/>
      <c r="MJD9" s="808"/>
      <c r="MJE9" s="808"/>
      <c r="MJF9" s="808"/>
      <c r="MJG9" s="808"/>
      <c r="MJH9" s="808"/>
      <c r="MJI9" s="808"/>
      <c r="MJJ9" s="808"/>
      <c r="MJK9" s="808"/>
      <c r="MJL9" s="808"/>
      <c r="MJM9" s="808"/>
      <c r="MJN9" s="808"/>
      <c r="MJO9" s="808"/>
      <c r="MJP9" s="808"/>
      <c r="MJQ9" s="808"/>
      <c r="MJR9" s="808"/>
      <c r="MJS9" s="808"/>
      <c r="MJT9" s="808"/>
      <c r="MJU9" s="808"/>
      <c r="MJV9" s="808"/>
      <c r="MJW9" s="808"/>
      <c r="MJX9" s="808"/>
      <c r="MJY9" s="808"/>
      <c r="MJZ9" s="808"/>
      <c r="MKA9" s="808"/>
      <c r="MKB9" s="808"/>
      <c r="MKC9" s="808"/>
      <c r="MKD9" s="808"/>
      <c r="MKE9" s="808"/>
      <c r="MKF9" s="808"/>
      <c r="MKG9" s="808"/>
      <c r="MKH9" s="808"/>
      <c r="MKI9" s="808"/>
      <c r="MKJ9" s="808"/>
      <c r="MKK9" s="808"/>
      <c r="MKL9" s="808"/>
      <c r="MKM9" s="808"/>
      <c r="MKN9" s="808"/>
      <c r="MKO9" s="808"/>
      <c r="MKP9" s="808"/>
      <c r="MKQ9" s="808"/>
      <c r="MKR9" s="808"/>
      <c r="MKS9" s="808"/>
      <c r="MKT9" s="808"/>
      <c r="MKU9" s="808"/>
      <c r="MKV9" s="808"/>
      <c r="MKW9" s="808"/>
      <c r="MKX9" s="808"/>
      <c r="MKY9" s="808"/>
      <c r="MKZ9" s="808"/>
      <c r="MLA9" s="808"/>
      <c r="MLB9" s="808"/>
      <c r="MLC9" s="808"/>
      <c r="MLD9" s="808"/>
      <c r="MLE9" s="808"/>
      <c r="MLF9" s="808"/>
      <c r="MLG9" s="808"/>
      <c r="MLH9" s="808"/>
      <c r="MLI9" s="808"/>
      <c r="MLJ9" s="808"/>
      <c r="MLK9" s="808"/>
      <c r="MLL9" s="808"/>
      <c r="MLM9" s="808"/>
      <c r="MLN9" s="808"/>
      <c r="MLO9" s="808"/>
      <c r="MLP9" s="808"/>
      <c r="MLQ9" s="808"/>
      <c r="MLR9" s="808"/>
      <c r="MLS9" s="808"/>
      <c r="MLT9" s="808"/>
      <c r="MLU9" s="808"/>
      <c r="MLV9" s="808"/>
      <c r="MLW9" s="808"/>
      <c r="MLX9" s="808"/>
      <c r="MLY9" s="808"/>
      <c r="MLZ9" s="808"/>
      <c r="MMA9" s="808"/>
      <c r="MMB9" s="808"/>
      <c r="MMC9" s="808"/>
      <c r="MMD9" s="808"/>
      <c r="MME9" s="808"/>
      <c r="MMF9" s="808"/>
      <c r="MMG9" s="808"/>
      <c r="MMH9" s="808"/>
      <c r="MMI9" s="808"/>
      <c r="MMJ9" s="808"/>
      <c r="MMK9" s="808"/>
      <c r="MML9" s="808"/>
      <c r="MMM9" s="808"/>
      <c r="MMN9" s="808"/>
      <c r="MMO9" s="808"/>
      <c r="MMP9" s="808"/>
      <c r="MMQ9" s="808"/>
      <c r="MMR9" s="808"/>
      <c r="MMS9" s="808"/>
      <c r="MMT9" s="808"/>
      <c r="MMU9" s="808"/>
      <c r="MMV9" s="808"/>
      <c r="MMW9" s="808"/>
      <c r="MMX9" s="808"/>
      <c r="MMY9" s="808"/>
      <c r="MMZ9" s="808"/>
      <c r="MNA9" s="808"/>
      <c r="MNB9" s="808"/>
      <c r="MNC9" s="808"/>
      <c r="MND9" s="808"/>
      <c r="MNE9" s="808"/>
      <c r="MNF9" s="808"/>
      <c r="MNG9" s="808"/>
      <c r="MNH9" s="808"/>
      <c r="MNI9" s="808"/>
      <c r="MNJ9" s="808"/>
      <c r="MNK9" s="808"/>
      <c r="MNL9" s="808"/>
      <c r="MNM9" s="808"/>
      <c r="MNN9" s="808"/>
      <c r="MNO9" s="808"/>
      <c r="MNP9" s="808"/>
      <c r="MNQ9" s="808"/>
      <c r="MNR9" s="808"/>
      <c r="MNS9" s="808"/>
      <c r="MNT9" s="808"/>
      <c r="MNU9" s="808"/>
      <c r="MNV9" s="808"/>
      <c r="MNW9" s="808"/>
      <c r="MNX9" s="808"/>
      <c r="MNY9" s="808"/>
      <c r="MNZ9" s="808"/>
      <c r="MOA9" s="808"/>
      <c r="MOB9" s="808"/>
      <c r="MOC9" s="808"/>
      <c r="MOD9" s="808"/>
      <c r="MOE9" s="808"/>
      <c r="MOF9" s="808"/>
      <c r="MOG9" s="808"/>
      <c r="MOH9" s="808"/>
      <c r="MOI9" s="808"/>
      <c r="MOJ9" s="808"/>
      <c r="MOK9" s="808"/>
      <c r="MOL9" s="808"/>
      <c r="MOM9" s="808"/>
      <c r="MON9" s="808"/>
      <c r="MOO9" s="808"/>
      <c r="MOP9" s="808"/>
      <c r="MOQ9" s="808"/>
      <c r="MOR9" s="808"/>
      <c r="MOS9" s="808"/>
      <c r="MOT9" s="808"/>
      <c r="MOU9" s="808"/>
      <c r="MOV9" s="808"/>
      <c r="MOW9" s="808"/>
      <c r="MOX9" s="808"/>
      <c r="MOY9" s="808"/>
      <c r="MOZ9" s="808"/>
      <c r="MPA9" s="808"/>
      <c r="MPB9" s="808"/>
      <c r="MPC9" s="808"/>
      <c r="MPD9" s="808"/>
      <c r="MPE9" s="808"/>
      <c r="MPF9" s="808"/>
      <c r="MPG9" s="808"/>
      <c r="MPH9" s="808"/>
      <c r="MPI9" s="808"/>
      <c r="MPJ9" s="808"/>
      <c r="MPK9" s="808"/>
      <c r="MPL9" s="808"/>
      <c r="MPM9" s="808"/>
      <c r="MPN9" s="808"/>
      <c r="MPO9" s="808"/>
      <c r="MPP9" s="808"/>
      <c r="MPQ9" s="808"/>
      <c r="MPR9" s="808"/>
      <c r="MPS9" s="808"/>
      <c r="MPT9" s="808"/>
      <c r="MPU9" s="808"/>
      <c r="MPV9" s="808"/>
      <c r="MPW9" s="808"/>
      <c r="MPX9" s="808"/>
      <c r="MPY9" s="808"/>
      <c r="MPZ9" s="808"/>
      <c r="MQA9" s="808"/>
      <c r="MQB9" s="808"/>
      <c r="MQC9" s="808"/>
      <c r="MQD9" s="808"/>
      <c r="MQE9" s="808"/>
      <c r="MQF9" s="808"/>
      <c r="MQG9" s="808"/>
      <c r="MQH9" s="808"/>
      <c r="MQI9" s="808"/>
      <c r="MQJ9" s="808"/>
      <c r="MQK9" s="808"/>
      <c r="MQL9" s="808"/>
      <c r="MQM9" s="808"/>
      <c r="MQN9" s="808"/>
      <c r="MQO9" s="808"/>
      <c r="MQP9" s="808"/>
      <c r="MQQ9" s="808"/>
      <c r="MQR9" s="808"/>
      <c r="MQS9" s="808"/>
      <c r="MQT9" s="808"/>
      <c r="MQU9" s="808"/>
      <c r="MQV9" s="808"/>
      <c r="MQW9" s="808"/>
      <c r="MQX9" s="808"/>
      <c r="MQY9" s="808"/>
      <c r="MQZ9" s="808"/>
      <c r="MRA9" s="808"/>
      <c r="MRB9" s="808"/>
      <c r="MRC9" s="808"/>
      <c r="MRD9" s="808"/>
      <c r="MRE9" s="808"/>
      <c r="MRF9" s="808"/>
      <c r="MRG9" s="808"/>
      <c r="MRH9" s="808"/>
      <c r="MRI9" s="808"/>
      <c r="MRJ9" s="808"/>
      <c r="MRK9" s="808"/>
      <c r="MRL9" s="808"/>
      <c r="MRM9" s="808"/>
      <c r="MRN9" s="808"/>
      <c r="MRO9" s="808"/>
      <c r="MRP9" s="808"/>
      <c r="MRQ9" s="808"/>
      <c r="MRR9" s="808"/>
      <c r="MRS9" s="808"/>
      <c r="MRT9" s="808"/>
      <c r="MRU9" s="808"/>
      <c r="MRV9" s="808"/>
      <c r="MRW9" s="808"/>
      <c r="MRX9" s="808"/>
      <c r="MRY9" s="808"/>
      <c r="MRZ9" s="808"/>
      <c r="MSA9" s="808"/>
      <c r="MSB9" s="808"/>
      <c r="MSC9" s="808"/>
      <c r="MSD9" s="808"/>
      <c r="MSE9" s="808"/>
      <c r="MSF9" s="808"/>
      <c r="MSG9" s="808"/>
      <c r="MSH9" s="808"/>
      <c r="MSI9" s="808"/>
      <c r="MSJ9" s="808"/>
      <c r="MSK9" s="808"/>
      <c r="MSL9" s="808"/>
      <c r="MSM9" s="808"/>
      <c r="MSN9" s="808"/>
      <c r="MSO9" s="808"/>
      <c r="MSP9" s="808"/>
      <c r="MSQ9" s="808"/>
      <c r="MSR9" s="808"/>
      <c r="MSS9" s="808"/>
      <c r="MST9" s="808"/>
      <c r="MSU9" s="808"/>
      <c r="MSV9" s="808"/>
      <c r="MSW9" s="808"/>
      <c r="MSX9" s="808"/>
      <c r="MSY9" s="808"/>
      <c r="MSZ9" s="808"/>
      <c r="MTA9" s="808"/>
      <c r="MTB9" s="808"/>
      <c r="MTC9" s="808"/>
      <c r="MTD9" s="808"/>
      <c r="MTE9" s="808"/>
      <c r="MTF9" s="808"/>
      <c r="MTG9" s="808"/>
      <c r="MTH9" s="808"/>
      <c r="MTI9" s="808"/>
      <c r="MTJ9" s="808"/>
      <c r="MTK9" s="808"/>
      <c r="MTL9" s="808"/>
      <c r="MTM9" s="808"/>
      <c r="MTN9" s="808"/>
      <c r="MTO9" s="808"/>
      <c r="MTP9" s="808"/>
      <c r="MTQ9" s="808"/>
      <c r="MTR9" s="808"/>
      <c r="MTS9" s="808"/>
      <c r="MTT9" s="808"/>
      <c r="MTU9" s="808"/>
      <c r="MTV9" s="808"/>
      <c r="MTW9" s="808"/>
      <c r="MTX9" s="808"/>
      <c r="MTY9" s="808"/>
      <c r="MTZ9" s="808"/>
      <c r="MUA9" s="808"/>
      <c r="MUB9" s="808"/>
      <c r="MUC9" s="808"/>
      <c r="MUD9" s="808"/>
      <c r="MUE9" s="808"/>
      <c r="MUF9" s="808"/>
      <c r="MUG9" s="808"/>
      <c r="MUH9" s="808"/>
      <c r="MUI9" s="808"/>
      <c r="MUJ9" s="808"/>
      <c r="MUK9" s="808"/>
      <c r="MUL9" s="808"/>
      <c r="MUM9" s="808"/>
      <c r="MUN9" s="808"/>
      <c r="MUO9" s="808"/>
      <c r="MUP9" s="808"/>
      <c r="MUQ9" s="808"/>
      <c r="MUR9" s="808"/>
      <c r="MUS9" s="808"/>
      <c r="MUT9" s="808"/>
      <c r="MUU9" s="808"/>
      <c r="MUV9" s="808"/>
      <c r="MUW9" s="808"/>
      <c r="MUX9" s="808"/>
      <c r="MUY9" s="808"/>
      <c r="MUZ9" s="808"/>
      <c r="MVA9" s="808"/>
      <c r="MVB9" s="808"/>
      <c r="MVC9" s="808"/>
      <c r="MVD9" s="808"/>
      <c r="MVE9" s="808"/>
      <c r="MVF9" s="808"/>
      <c r="MVG9" s="808"/>
      <c r="MVH9" s="808"/>
      <c r="MVI9" s="808"/>
      <c r="MVJ9" s="808"/>
      <c r="MVK9" s="808"/>
      <c r="MVL9" s="808"/>
      <c r="MVM9" s="808"/>
      <c r="MVN9" s="808"/>
      <c r="MVO9" s="808"/>
      <c r="MVP9" s="808"/>
      <c r="MVQ9" s="808"/>
      <c r="MVR9" s="808"/>
      <c r="MVS9" s="808"/>
      <c r="MVT9" s="808"/>
      <c r="MVU9" s="808"/>
      <c r="MVV9" s="808"/>
      <c r="MVW9" s="808"/>
      <c r="MVX9" s="808"/>
      <c r="MVY9" s="808"/>
      <c r="MVZ9" s="808"/>
      <c r="MWA9" s="808"/>
      <c r="MWB9" s="808"/>
      <c r="MWC9" s="808"/>
      <c r="MWD9" s="808"/>
      <c r="MWE9" s="808"/>
      <c r="MWF9" s="808"/>
      <c r="MWG9" s="808"/>
      <c r="MWH9" s="808"/>
      <c r="MWI9" s="808"/>
      <c r="MWJ9" s="808"/>
      <c r="MWK9" s="808"/>
      <c r="MWL9" s="808"/>
      <c r="MWM9" s="808"/>
      <c r="MWN9" s="808"/>
      <c r="MWO9" s="808"/>
      <c r="MWP9" s="808"/>
      <c r="MWQ9" s="808"/>
      <c r="MWR9" s="808"/>
      <c r="MWS9" s="808"/>
      <c r="MWT9" s="808"/>
      <c r="MWU9" s="808"/>
      <c r="MWV9" s="808"/>
      <c r="MWW9" s="808"/>
      <c r="MWX9" s="808"/>
      <c r="MWY9" s="808"/>
      <c r="MWZ9" s="808"/>
      <c r="MXA9" s="808"/>
      <c r="MXB9" s="808"/>
      <c r="MXC9" s="808"/>
      <c r="MXD9" s="808"/>
      <c r="MXE9" s="808"/>
      <c r="MXF9" s="808"/>
      <c r="MXG9" s="808"/>
      <c r="MXH9" s="808"/>
      <c r="MXI9" s="808"/>
      <c r="MXJ9" s="808"/>
      <c r="MXK9" s="808"/>
      <c r="MXL9" s="808"/>
      <c r="MXM9" s="808"/>
      <c r="MXN9" s="808"/>
      <c r="MXO9" s="808"/>
      <c r="MXP9" s="808"/>
      <c r="MXQ9" s="808"/>
      <c r="MXR9" s="808"/>
      <c r="MXS9" s="808"/>
      <c r="MXT9" s="808"/>
      <c r="MXU9" s="808"/>
      <c r="MXV9" s="808"/>
      <c r="MXW9" s="808"/>
      <c r="MXX9" s="808"/>
      <c r="MXY9" s="808"/>
      <c r="MXZ9" s="808"/>
      <c r="MYA9" s="808"/>
      <c r="MYB9" s="808"/>
      <c r="MYC9" s="808"/>
      <c r="MYD9" s="808"/>
      <c r="MYE9" s="808"/>
      <c r="MYF9" s="808"/>
      <c r="MYG9" s="808"/>
      <c r="MYH9" s="808"/>
      <c r="MYI9" s="808"/>
      <c r="MYJ9" s="808"/>
      <c r="MYK9" s="808"/>
      <c r="MYL9" s="808"/>
      <c r="MYM9" s="808"/>
      <c r="MYN9" s="808"/>
      <c r="MYO9" s="808"/>
      <c r="MYP9" s="808"/>
      <c r="MYQ9" s="808"/>
      <c r="MYR9" s="808"/>
      <c r="MYS9" s="808"/>
      <c r="MYT9" s="808"/>
      <c r="MYU9" s="808"/>
      <c r="MYV9" s="808"/>
      <c r="MYW9" s="808"/>
      <c r="MYX9" s="808"/>
      <c r="MYY9" s="808"/>
      <c r="MYZ9" s="808"/>
      <c r="MZA9" s="808"/>
      <c r="MZB9" s="808"/>
      <c r="MZC9" s="808"/>
      <c r="MZD9" s="808"/>
      <c r="MZE9" s="808"/>
      <c r="MZF9" s="808"/>
      <c r="MZG9" s="808"/>
      <c r="MZH9" s="808"/>
      <c r="MZI9" s="808"/>
      <c r="MZJ9" s="808"/>
      <c r="MZK9" s="808"/>
      <c r="MZL9" s="808"/>
      <c r="MZM9" s="808"/>
      <c r="MZN9" s="808"/>
      <c r="MZO9" s="808"/>
      <c r="MZP9" s="808"/>
      <c r="MZQ9" s="808"/>
      <c r="MZR9" s="808"/>
      <c r="MZS9" s="808"/>
      <c r="MZT9" s="808"/>
      <c r="MZU9" s="808"/>
      <c r="MZV9" s="808"/>
      <c r="MZW9" s="808"/>
      <c r="MZX9" s="808"/>
      <c r="MZY9" s="808"/>
      <c r="MZZ9" s="808"/>
      <c r="NAA9" s="808"/>
      <c r="NAB9" s="808"/>
      <c r="NAC9" s="808"/>
      <c r="NAD9" s="808"/>
      <c r="NAE9" s="808"/>
      <c r="NAF9" s="808"/>
      <c r="NAG9" s="808"/>
      <c r="NAH9" s="808"/>
      <c r="NAI9" s="808"/>
      <c r="NAJ9" s="808"/>
      <c r="NAK9" s="808"/>
      <c r="NAL9" s="808"/>
      <c r="NAM9" s="808"/>
      <c r="NAN9" s="808"/>
      <c r="NAO9" s="808"/>
      <c r="NAP9" s="808"/>
      <c r="NAQ9" s="808"/>
      <c r="NAR9" s="808"/>
      <c r="NAS9" s="808"/>
      <c r="NAT9" s="808"/>
      <c r="NAU9" s="808"/>
      <c r="NAV9" s="808"/>
      <c r="NAW9" s="808"/>
      <c r="NAX9" s="808"/>
      <c r="NAY9" s="808"/>
      <c r="NAZ9" s="808"/>
      <c r="NBA9" s="808"/>
      <c r="NBB9" s="808"/>
      <c r="NBC9" s="808"/>
      <c r="NBD9" s="808"/>
      <c r="NBE9" s="808"/>
      <c r="NBF9" s="808"/>
      <c r="NBG9" s="808"/>
      <c r="NBH9" s="808"/>
      <c r="NBI9" s="808"/>
      <c r="NBJ9" s="808"/>
      <c r="NBK9" s="808"/>
      <c r="NBL9" s="808"/>
      <c r="NBM9" s="808"/>
      <c r="NBN9" s="808"/>
      <c r="NBO9" s="808"/>
      <c r="NBP9" s="808"/>
      <c r="NBQ9" s="808"/>
      <c r="NBR9" s="808"/>
      <c r="NBS9" s="808"/>
      <c r="NBT9" s="808"/>
      <c r="NBU9" s="808"/>
      <c r="NBV9" s="808"/>
      <c r="NBW9" s="808"/>
      <c r="NBX9" s="808"/>
      <c r="NBY9" s="808"/>
      <c r="NBZ9" s="808"/>
      <c r="NCA9" s="808"/>
      <c r="NCB9" s="808"/>
      <c r="NCC9" s="808"/>
      <c r="NCD9" s="808"/>
      <c r="NCE9" s="808"/>
      <c r="NCF9" s="808"/>
      <c r="NCG9" s="808"/>
      <c r="NCH9" s="808"/>
      <c r="NCI9" s="808"/>
      <c r="NCJ9" s="808"/>
      <c r="NCK9" s="808"/>
      <c r="NCL9" s="808"/>
      <c r="NCM9" s="808"/>
      <c r="NCN9" s="808"/>
      <c r="NCO9" s="808"/>
      <c r="NCP9" s="808"/>
      <c r="NCQ9" s="808"/>
      <c r="NCR9" s="808"/>
      <c r="NCS9" s="808"/>
      <c r="NCT9" s="808"/>
      <c r="NCU9" s="808"/>
      <c r="NCV9" s="808"/>
      <c r="NCW9" s="808"/>
      <c r="NCX9" s="808"/>
      <c r="NCY9" s="808"/>
      <c r="NCZ9" s="808"/>
      <c r="NDA9" s="808"/>
      <c r="NDB9" s="808"/>
      <c r="NDC9" s="808"/>
      <c r="NDD9" s="808"/>
      <c r="NDE9" s="808"/>
      <c r="NDF9" s="808"/>
      <c r="NDG9" s="808"/>
      <c r="NDH9" s="808"/>
      <c r="NDI9" s="808"/>
      <c r="NDJ9" s="808"/>
      <c r="NDK9" s="808"/>
      <c r="NDL9" s="808"/>
      <c r="NDM9" s="808"/>
      <c r="NDN9" s="808"/>
      <c r="NDO9" s="808"/>
      <c r="NDP9" s="808"/>
      <c r="NDQ9" s="808"/>
      <c r="NDR9" s="808"/>
      <c r="NDS9" s="808"/>
      <c r="NDT9" s="808"/>
      <c r="NDU9" s="808"/>
      <c r="NDV9" s="808"/>
      <c r="NDW9" s="808"/>
      <c r="NDX9" s="808"/>
      <c r="NDY9" s="808"/>
      <c r="NDZ9" s="808"/>
      <c r="NEA9" s="808"/>
      <c r="NEB9" s="808"/>
      <c r="NEC9" s="808"/>
      <c r="NED9" s="808"/>
      <c r="NEE9" s="808"/>
      <c r="NEF9" s="808"/>
      <c r="NEG9" s="808"/>
      <c r="NEH9" s="808"/>
      <c r="NEI9" s="808"/>
      <c r="NEJ9" s="808"/>
      <c r="NEK9" s="808"/>
      <c r="NEL9" s="808"/>
      <c r="NEM9" s="808"/>
      <c r="NEN9" s="808"/>
      <c r="NEO9" s="808"/>
      <c r="NEP9" s="808"/>
      <c r="NEQ9" s="808"/>
      <c r="NER9" s="808"/>
      <c r="NES9" s="808"/>
      <c r="NET9" s="808"/>
      <c r="NEU9" s="808"/>
      <c r="NEV9" s="808"/>
      <c r="NEW9" s="808"/>
      <c r="NEX9" s="808"/>
      <c r="NEY9" s="808"/>
      <c r="NEZ9" s="808"/>
      <c r="NFA9" s="808"/>
      <c r="NFB9" s="808"/>
      <c r="NFC9" s="808"/>
      <c r="NFD9" s="808"/>
      <c r="NFE9" s="808"/>
      <c r="NFF9" s="808"/>
      <c r="NFG9" s="808"/>
      <c r="NFH9" s="808"/>
      <c r="NFI9" s="808"/>
      <c r="NFJ9" s="808"/>
      <c r="NFK9" s="808"/>
      <c r="NFL9" s="808"/>
      <c r="NFM9" s="808"/>
      <c r="NFN9" s="808"/>
      <c r="NFO9" s="808"/>
      <c r="NFP9" s="808"/>
      <c r="NFQ9" s="808"/>
      <c r="NFR9" s="808"/>
      <c r="NFS9" s="808"/>
      <c r="NFT9" s="808"/>
      <c r="NFU9" s="808"/>
      <c r="NFV9" s="808"/>
      <c r="NFW9" s="808"/>
      <c r="NFX9" s="808"/>
      <c r="NFY9" s="808"/>
      <c r="NFZ9" s="808"/>
      <c r="NGA9" s="808"/>
      <c r="NGB9" s="808"/>
      <c r="NGC9" s="808"/>
      <c r="NGD9" s="808"/>
      <c r="NGE9" s="808"/>
      <c r="NGF9" s="808"/>
      <c r="NGG9" s="808"/>
      <c r="NGH9" s="808"/>
      <c r="NGI9" s="808"/>
      <c r="NGJ9" s="808"/>
      <c r="NGK9" s="808"/>
      <c r="NGL9" s="808"/>
      <c r="NGM9" s="808"/>
      <c r="NGN9" s="808"/>
      <c r="NGO9" s="808"/>
      <c r="NGP9" s="808"/>
      <c r="NGQ9" s="808"/>
      <c r="NGR9" s="808"/>
      <c r="NGS9" s="808"/>
      <c r="NGT9" s="808"/>
      <c r="NGU9" s="808"/>
      <c r="NGV9" s="808"/>
      <c r="NGW9" s="808"/>
      <c r="NGX9" s="808"/>
      <c r="NGY9" s="808"/>
      <c r="NGZ9" s="808"/>
      <c r="NHA9" s="808"/>
      <c r="NHB9" s="808"/>
      <c r="NHC9" s="808"/>
      <c r="NHD9" s="808"/>
      <c r="NHE9" s="808"/>
      <c r="NHF9" s="808"/>
      <c r="NHG9" s="808"/>
      <c r="NHH9" s="808"/>
      <c r="NHI9" s="808"/>
      <c r="NHJ9" s="808"/>
      <c r="NHK9" s="808"/>
      <c r="NHL9" s="808"/>
      <c r="NHM9" s="808"/>
      <c r="NHN9" s="808"/>
      <c r="NHO9" s="808"/>
      <c r="NHP9" s="808"/>
      <c r="NHQ9" s="808"/>
      <c r="NHR9" s="808"/>
      <c r="NHS9" s="808"/>
      <c r="NHT9" s="808"/>
      <c r="NHU9" s="808"/>
      <c r="NHV9" s="808"/>
      <c r="NHW9" s="808"/>
      <c r="NHX9" s="808"/>
      <c r="NHY9" s="808"/>
      <c r="NHZ9" s="808"/>
      <c r="NIA9" s="808"/>
      <c r="NIB9" s="808"/>
      <c r="NIC9" s="808"/>
      <c r="NID9" s="808"/>
      <c r="NIE9" s="808"/>
      <c r="NIF9" s="808"/>
      <c r="NIG9" s="808"/>
      <c r="NIH9" s="808"/>
      <c r="NII9" s="808"/>
      <c r="NIJ9" s="808"/>
      <c r="NIK9" s="808"/>
      <c r="NIL9" s="808"/>
      <c r="NIM9" s="808"/>
      <c r="NIN9" s="808"/>
      <c r="NIO9" s="808"/>
      <c r="NIP9" s="808"/>
      <c r="NIQ9" s="808"/>
      <c r="NIR9" s="808"/>
      <c r="NIS9" s="808"/>
      <c r="NIT9" s="808"/>
      <c r="NIU9" s="808"/>
      <c r="NIV9" s="808"/>
      <c r="NIW9" s="808"/>
      <c r="NIX9" s="808"/>
      <c r="NIY9" s="808"/>
      <c r="NIZ9" s="808"/>
      <c r="NJA9" s="808"/>
      <c r="NJB9" s="808"/>
      <c r="NJC9" s="808"/>
      <c r="NJD9" s="808"/>
      <c r="NJE9" s="808"/>
      <c r="NJF9" s="808"/>
      <c r="NJG9" s="808"/>
      <c r="NJH9" s="808"/>
      <c r="NJI9" s="808"/>
      <c r="NJJ9" s="808"/>
      <c r="NJK9" s="808"/>
      <c r="NJL9" s="808"/>
      <c r="NJM9" s="808"/>
      <c r="NJN9" s="808"/>
      <c r="NJO9" s="808"/>
      <c r="NJP9" s="808"/>
      <c r="NJQ9" s="808"/>
      <c r="NJR9" s="808"/>
      <c r="NJS9" s="808"/>
      <c r="NJT9" s="808"/>
      <c r="NJU9" s="808"/>
      <c r="NJV9" s="808"/>
      <c r="NJW9" s="808"/>
      <c r="NJX9" s="808"/>
      <c r="NJY9" s="808"/>
      <c r="NJZ9" s="808"/>
      <c r="NKA9" s="808"/>
      <c r="NKB9" s="808"/>
      <c r="NKC9" s="808"/>
      <c r="NKD9" s="808"/>
      <c r="NKE9" s="808"/>
      <c r="NKF9" s="808"/>
      <c r="NKG9" s="808"/>
      <c r="NKH9" s="808"/>
      <c r="NKI9" s="808"/>
      <c r="NKJ9" s="808"/>
      <c r="NKK9" s="808"/>
      <c r="NKL9" s="808"/>
      <c r="NKM9" s="808"/>
      <c r="NKN9" s="808"/>
      <c r="NKO9" s="808"/>
      <c r="NKP9" s="808"/>
      <c r="NKQ9" s="808"/>
      <c r="NKR9" s="808"/>
      <c r="NKS9" s="808"/>
      <c r="NKT9" s="808"/>
      <c r="NKU9" s="808"/>
      <c r="NKV9" s="808"/>
      <c r="NKW9" s="808"/>
      <c r="NKX9" s="808"/>
      <c r="NKY9" s="808"/>
      <c r="NKZ9" s="808"/>
      <c r="NLA9" s="808"/>
      <c r="NLB9" s="808"/>
      <c r="NLC9" s="808"/>
      <c r="NLD9" s="808"/>
      <c r="NLE9" s="808"/>
      <c r="NLF9" s="808"/>
      <c r="NLG9" s="808"/>
      <c r="NLH9" s="808"/>
      <c r="NLI9" s="808"/>
      <c r="NLJ9" s="808"/>
      <c r="NLK9" s="808"/>
      <c r="NLL9" s="808"/>
      <c r="NLM9" s="808"/>
      <c r="NLN9" s="808"/>
      <c r="NLO9" s="808"/>
      <c r="NLP9" s="808"/>
      <c r="NLQ9" s="808"/>
      <c r="NLR9" s="808"/>
      <c r="NLS9" s="808"/>
      <c r="NLT9" s="808"/>
      <c r="NLU9" s="808"/>
      <c r="NLV9" s="808"/>
      <c r="NLW9" s="808"/>
      <c r="NLX9" s="808"/>
      <c r="NLY9" s="808"/>
      <c r="NLZ9" s="808"/>
      <c r="NMA9" s="808"/>
      <c r="NMB9" s="808"/>
      <c r="NMC9" s="808"/>
      <c r="NMD9" s="808"/>
      <c r="NME9" s="808"/>
      <c r="NMF9" s="808"/>
      <c r="NMG9" s="808"/>
      <c r="NMH9" s="808"/>
      <c r="NMI9" s="808"/>
      <c r="NMJ9" s="808"/>
      <c r="NMK9" s="808"/>
      <c r="NML9" s="808"/>
      <c r="NMM9" s="808"/>
      <c r="NMN9" s="808"/>
      <c r="NMO9" s="808"/>
      <c r="NMP9" s="808"/>
      <c r="NMQ9" s="808"/>
      <c r="NMR9" s="808"/>
      <c r="NMS9" s="808"/>
      <c r="NMT9" s="808"/>
      <c r="NMU9" s="808"/>
      <c r="NMV9" s="808"/>
      <c r="NMW9" s="808"/>
      <c r="NMX9" s="808"/>
      <c r="NMY9" s="808"/>
      <c r="NMZ9" s="808"/>
      <c r="NNA9" s="808"/>
      <c r="NNB9" s="808"/>
      <c r="NNC9" s="808"/>
      <c r="NND9" s="808"/>
      <c r="NNE9" s="808"/>
      <c r="NNF9" s="808"/>
      <c r="NNG9" s="808"/>
      <c r="NNH9" s="808"/>
      <c r="NNI9" s="808"/>
      <c r="NNJ9" s="808"/>
      <c r="NNK9" s="808"/>
      <c r="NNL9" s="808"/>
      <c r="NNM9" s="808"/>
      <c r="NNN9" s="808"/>
      <c r="NNO9" s="808"/>
      <c r="NNP9" s="808"/>
      <c r="NNQ9" s="808"/>
      <c r="NNR9" s="808"/>
      <c r="NNS9" s="808"/>
      <c r="NNT9" s="808"/>
      <c r="NNU9" s="808"/>
      <c r="NNV9" s="808"/>
      <c r="NNW9" s="808"/>
      <c r="NNX9" s="808"/>
      <c r="NNY9" s="808"/>
      <c r="NNZ9" s="808"/>
      <c r="NOA9" s="808"/>
      <c r="NOB9" s="808"/>
      <c r="NOC9" s="808"/>
      <c r="NOD9" s="808"/>
      <c r="NOE9" s="808"/>
      <c r="NOF9" s="808"/>
      <c r="NOG9" s="808"/>
      <c r="NOH9" s="808"/>
      <c r="NOI9" s="808"/>
      <c r="NOJ9" s="808"/>
      <c r="NOK9" s="808"/>
      <c r="NOL9" s="808"/>
      <c r="NOM9" s="808"/>
      <c r="NON9" s="808"/>
      <c r="NOO9" s="808"/>
      <c r="NOP9" s="808"/>
      <c r="NOQ9" s="808"/>
      <c r="NOR9" s="808"/>
      <c r="NOS9" s="808"/>
      <c r="NOT9" s="808"/>
      <c r="NOU9" s="808"/>
      <c r="NOV9" s="808"/>
      <c r="NOW9" s="808"/>
      <c r="NOX9" s="808"/>
      <c r="NOY9" s="808"/>
      <c r="NOZ9" s="808"/>
      <c r="NPA9" s="808"/>
      <c r="NPB9" s="808"/>
      <c r="NPC9" s="808"/>
      <c r="NPD9" s="808"/>
      <c r="NPE9" s="808"/>
      <c r="NPF9" s="808"/>
      <c r="NPG9" s="808"/>
      <c r="NPH9" s="808"/>
      <c r="NPI9" s="808"/>
      <c r="NPJ9" s="808"/>
      <c r="NPK9" s="808"/>
      <c r="NPL9" s="808"/>
      <c r="NPM9" s="808"/>
      <c r="NPN9" s="808"/>
      <c r="NPO9" s="808"/>
      <c r="NPP9" s="808"/>
      <c r="NPQ9" s="808"/>
      <c r="NPR9" s="808"/>
      <c r="NPS9" s="808"/>
      <c r="NPT9" s="808"/>
      <c r="NPU9" s="808"/>
      <c r="NPV9" s="808"/>
      <c r="NPW9" s="808"/>
      <c r="NPX9" s="808"/>
      <c r="NPY9" s="808"/>
      <c r="NPZ9" s="808"/>
      <c r="NQA9" s="808"/>
      <c r="NQB9" s="808"/>
      <c r="NQC9" s="808"/>
      <c r="NQD9" s="808"/>
      <c r="NQE9" s="808"/>
      <c r="NQF9" s="808"/>
      <c r="NQG9" s="808"/>
      <c r="NQH9" s="808"/>
      <c r="NQI9" s="808"/>
      <c r="NQJ9" s="808"/>
      <c r="NQK9" s="808"/>
      <c r="NQL9" s="808"/>
      <c r="NQM9" s="808"/>
      <c r="NQN9" s="808"/>
      <c r="NQO9" s="808"/>
      <c r="NQP9" s="808"/>
      <c r="NQQ9" s="808"/>
      <c r="NQR9" s="808"/>
      <c r="NQS9" s="808"/>
      <c r="NQT9" s="808"/>
      <c r="NQU9" s="808"/>
      <c r="NQV9" s="808"/>
      <c r="NQW9" s="808"/>
      <c r="NQX9" s="808"/>
      <c r="NQY9" s="808"/>
      <c r="NQZ9" s="808"/>
      <c r="NRA9" s="808"/>
      <c r="NRB9" s="808"/>
      <c r="NRC9" s="808"/>
      <c r="NRD9" s="808"/>
      <c r="NRE9" s="808"/>
      <c r="NRF9" s="808"/>
      <c r="NRG9" s="808"/>
      <c r="NRH9" s="808"/>
      <c r="NRI9" s="808"/>
      <c r="NRJ9" s="808"/>
      <c r="NRK9" s="808"/>
      <c r="NRL9" s="808"/>
      <c r="NRM9" s="808"/>
      <c r="NRN9" s="808"/>
      <c r="NRO9" s="808"/>
      <c r="NRP9" s="808"/>
      <c r="NRQ9" s="808"/>
      <c r="NRR9" s="808"/>
      <c r="NRS9" s="808"/>
      <c r="NRT9" s="808"/>
      <c r="NRU9" s="808"/>
      <c r="NRV9" s="808"/>
      <c r="NRW9" s="808"/>
      <c r="NRX9" s="808"/>
      <c r="NRY9" s="808"/>
      <c r="NRZ9" s="808"/>
      <c r="NSA9" s="808"/>
      <c r="NSB9" s="808"/>
      <c r="NSC9" s="808"/>
      <c r="NSD9" s="808"/>
      <c r="NSE9" s="808"/>
      <c r="NSF9" s="808"/>
      <c r="NSG9" s="808"/>
      <c r="NSH9" s="808"/>
      <c r="NSI9" s="808"/>
      <c r="NSJ9" s="808"/>
      <c r="NSK9" s="808"/>
      <c r="NSL9" s="808"/>
      <c r="NSM9" s="808"/>
      <c r="NSN9" s="808"/>
      <c r="NSO9" s="808"/>
      <c r="NSP9" s="808"/>
      <c r="NSQ9" s="808"/>
      <c r="NSR9" s="808"/>
      <c r="NSS9" s="808"/>
      <c r="NST9" s="808"/>
      <c r="NSU9" s="808"/>
      <c r="NSV9" s="808"/>
      <c r="NSW9" s="808"/>
      <c r="NSX9" s="808"/>
      <c r="NSY9" s="808"/>
      <c r="NSZ9" s="808"/>
      <c r="NTA9" s="808"/>
      <c r="NTB9" s="808"/>
      <c r="NTC9" s="808"/>
      <c r="NTD9" s="808"/>
      <c r="NTE9" s="808"/>
      <c r="NTF9" s="808"/>
      <c r="NTG9" s="808"/>
      <c r="NTH9" s="808"/>
      <c r="NTI9" s="808"/>
      <c r="NTJ9" s="808"/>
      <c r="NTK9" s="808"/>
      <c r="NTL9" s="808"/>
      <c r="NTM9" s="808"/>
      <c r="NTN9" s="808"/>
      <c r="NTO9" s="808"/>
      <c r="NTP9" s="808"/>
      <c r="NTQ9" s="808"/>
      <c r="NTR9" s="808"/>
      <c r="NTS9" s="808"/>
      <c r="NTT9" s="808"/>
      <c r="NTU9" s="808"/>
      <c r="NTV9" s="808"/>
      <c r="NTW9" s="808"/>
      <c r="NTX9" s="808"/>
      <c r="NTY9" s="808"/>
      <c r="NTZ9" s="808"/>
      <c r="NUA9" s="808"/>
      <c r="NUB9" s="808"/>
      <c r="NUC9" s="808"/>
      <c r="NUD9" s="808"/>
      <c r="NUE9" s="808"/>
      <c r="NUF9" s="808"/>
      <c r="NUG9" s="808"/>
      <c r="NUH9" s="808"/>
      <c r="NUI9" s="808"/>
      <c r="NUJ9" s="808"/>
      <c r="NUK9" s="808"/>
      <c r="NUL9" s="808"/>
      <c r="NUM9" s="808"/>
      <c r="NUN9" s="808"/>
      <c r="NUO9" s="808"/>
      <c r="NUP9" s="808"/>
      <c r="NUQ9" s="808"/>
      <c r="NUR9" s="808"/>
      <c r="NUS9" s="808"/>
      <c r="NUT9" s="808"/>
      <c r="NUU9" s="808"/>
      <c r="NUV9" s="808"/>
      <c r="NUW9" s="808"/>
      <c r="NUX9" s="808"/>
      <c r="NUY9" s="808"/>
      <c r="NUZ9" s="808"/>
      <c r="NVA9" s="808"/>
      <c r="NVB9" s="808"/>
      <c r="NVC9" s="808"/>
      <c r="NVD9" s="808"/>
      <c r="NVE9" s="808"/>
      <c r="NVF9" s="808"/>
      <c r="NVG9" s="808"/>
      <c r="NVH9" s="808"/>
      <c r="NVI9" s="808"/>
      <c r="NVJ9" s="808"/>
      <c r="NVK9" s="808"/>
      <c r="NVL9" s="808"/>
      <c r="NVM9" s="808"/>
      <c r="NVN9" s="808"/>
      <c r="NVO9" s="808"/>
      <c r="NVP9" s="808"/>
      <c r="NVQ9" s="808"/>
      <c r="NVR9" s="808"/>
      <c r="NVS9" s="808"/>
      <c r="NVT9" s="808"/>
      <c r="NVU9" s="808"/>
      <c r="NVV9" s="808"/>
      <c r="NVW9" s="808"/>
      <c r="NVX9" s="808"/>
      <c r="NVY9" s="808"/>
      <c r="NVZ9" s="808"/>
      <c r="NWA9" s="808"/>
      <c r="NWB9" s="808"/>
      <c r="NWC9" s="808"/>
      <c r="NWD9" s="808"/>
      <c r="NWE9" s="808"/>
      <c r="NWF9" s="808"/>
      <c r="NWG9" s="808"/>
      <c r="NWH9" s="808"/>
      <c r="NWI9" s="808"/>
      <c r="NWJ9" s="808"/>
      <c r="NWK9" s="808"/>
      <c r="NWL9" s="808"/>
      <c r="NWM9" s="808"/>
      <c r="NWN9" s="808"/>
      <c r="NWO9" s="808"/>
      <c r="NWP9" s="808"/>
      <c r="NWQ9" s="808"/>
      <c r="NWR9" s="808"/>
      <c r="NWS9" s="808"/>
      <c r="NWT9" s="808"/>
      <c r="NWU9" s="808"/>
      <c r="NWV9" s="808"/>
      <c r="NWW9" s="808"/>
      <c r="NWX9" s="808"/>
      <c r="NWY9" s="808"/>
      <c r="NWZ9" s="808"/>
      <c r="NXA9" s="808"/>
      <c r="NXB9" s="808"/>
      <c r="NXC9" s="808"/>
      <c r="NXD9" s="808"/>
      <c r="NXE9" s="808"/>
      <c r="NXF9" s="808"/>
      <c r="NXG9" s="808"/>
      <c r="NXH9" s="808"/>
      <c r="NXI9" s="808"/>
      <c r="NXJ9" s="808"/>
      <c r="NXK9" s="808"/>
      <c r="NXL9" s="808"/>
      <c r="NXM9" s="808"/>
      <c r="NXN9" s="808"/>
      <c r="NXO9" s="808"/>
      <c r="NXP9" s="808"/>
      <c r="NXQ9" s="808"/>
      <c r="NXR9" s="808"/>
      <c r="NXS9" s="808"/>
      <c r="NXT9" s="808"/>
      <c r="NXU9" s="808"/>
      <c r="NXV9" s="808"/>
      <c r="NXW9" s="808"/>
      <c r="NXX9" s="808"/>
      <c r="NXY9" s="808"/>
      <c r="NXZ9" s="808"/>
      <c r="NYA9" s="808"/>
      <c r="NYB9" s="808"/>
      <c r="NYC9" s="808"/>
      <c r="NYD9" s="808"/>
      <c r="NYE9" s="808"/>
      <c r="NYF9" s="808"/>
      <c r="NYG9" s="808"/>
      <c r="NYH9" s="808"/>
      <c r="NYI9" s="808"/>
      <c r="NYJ9" s="808"/>
      <c r="NYK9" s="808"/>
      <c r="NYL9" s="808"/>
      <c r="NYM9" s="808"/>
      <c r="NYN9" s="808"/>
      <c r="NYO9" s="808"/>
      <c r="NYP9" s="808"/>
      <c r="NYQ9" s="808"/>
      <c r="NYR9" s="808"/>
      <c r="NYS9" s="808"/>
      <c r="NYT9" s="808"/>
      <c r="NYU9" s="808"/>
      <c r="NYV9" s="808"/>
      <c r="NYW9" s="808"/>
      <c r="NYX9" s="808"/>
      <c r="NYY9" s="808"/>
      <c r="NYZ9" s="808"/>
      <c r="NZA9" s="808"/>
      <c r="NZB9" s="808"/>
      <c r="NZC9" s="808"/>
      <c r="NZD9" s="808"/>
      <c r="NZE9" s="808"/>
      <c r="NZF9" s="808"/>
      <c r="NZG9" s="808"/>
      <c r="NZH9" s="808"/>
      <c r="NZI9" s="808"/>
      <c r="NZJ9" s="808"/>
      <c r="NZK9" s="808"/>
      <c r="NZL9" s="808"/>
      <c r="NZM9" s="808"/>
      <c r="NZN9" s="808"/>
      <c r="NZO9" s="808"/>
      <c r="NZP9" s="808"/>
      <c r="NZQ9" s="808"/>
      <c r="NZR9" s="808"/>
      <c r="NZS9" s="808"/>
      <c r="NZT9" s="808"/>
      <c r="NZU9" s="808"/>
      <c r="NZV9" s="808"/>
      <c r="NZW9" s="808"/>
      <c r="NZX9" s="808"/>
      <c r="NZY9" s="808"/>
      <c r="NZZ9" s="808"/>
      <c r="OAA9" s="808"/>
      <c r="OAB9" s="808"/>
      <c r="OAC9" s="808"/>
      <c r="OAD9" s="808"/>
      <c r="OAE9" s="808"/>
      <c r="OAF9" s="808"/>
      <c r="OAG9" s="808"/>
      <c r="OAH9" s="808"/>
      <c r="OAI9" s="808"/>
      <c r="OAJ9" s="808"/>
      <c r="OAK9" s="808"/>
      <c r="OAL9" s="808"/>
      <c r="OAM9" s="808"/>
      <c r="OAN9" s="808"/>
      <c r="OAO9" s="808"/>
      <c r="OAP9" s="808"/>
      <c r="OAQ9" s="808"/>
      <c r="OAR9" s="808"/>
      <c r="OAS9" s="808"/>
      <c r="OAT9" s="808"/>
      <c r="OAU9" s="808"/>
      <c r="OAV9" s="808"/>
      <c r="OAW9" s="808"/>
      <c r="OAX9" s="808"/>
      <c r="OAY9" s="808"/>
      <c r="OAZ9" s="808"/>
      <c r="OBA9" s="808"/>
      <c r="OBB9" s="808"/>
      <c r="OBC9" s="808"/>
      <c r="OBD9" s="808"/>
      <c r="OBE9" s="808"/>
      <c r="OBF9" s="808"/>
      <c r="OBG9" s="808"/>
      <c r="OBH9" s="808"/>
      <c r="OBI9" s="808"/>
      <c r="OBJ9" s="808"/>
      <c r="OBK9" s="808"/>
      <c r="OBL9" s="808"/>
      <c r="OBM9" s="808"/>
      <c r="OBN9" s="808"/>
      <c r="OBO9" s="808"/>
      <c r="OBP9" s="808"/>
      <c r="OBQ9" s="808"/>
      <c r="OBR9" s="808"/>
      <c r="OBS9" s="808"/>
      <c r="OBT9" s="808"/>
      <c r="OBU9" s="808"/>
      <c r="OBV9" s="808"/>
      <c r="OBW9" s="808"/>
      <c r="OBX9" s="808"/>
      <c r="OBY9" s="808"/>
      <c r="OBZ9" s="808"/>
      <c r="OCA9" s="808"/>
      <c r="OCB9" s="808"/>
      <c r="OCC9" s="808"/>
      <c r="OCD9" s="808"/>
      <c r="OCE9" s="808"/>
      <c r="OCF9" s="808"/>
      <c r="OCG9" s="808"/>
      <c r="OCH9" s="808"/>
      <c r="OCI9" s="808"/>
      <c r="OCJ9" s="808"/>
      <c r="OCK9" s="808"/>
      <c r="OCL9" s="808"/>
      <c r="OCM9" s="808"/>
      <c r="OCN9" s="808"/>
      <c r="OCO9" s="808"/>
      <c r="OCP9" s="808"/>
      <c r="OCQ9" s="808"/>
      <c r="OCR9" s="808"/>
      <c r="OCS9" s="808"/>
      <c r="OCT9" s="808"/>
      <c r="OCU9" s="808"/>
      <c r="OCV9" s="808"/>
      <c r="OCW9" s="808"/>
      <c r="OCX9" s="808"/>
      <c r="OCY9" s="808"/>
      <c r="OCZ9" s="808"/>
      <c r="ODA9" s="808"/>
      <c r="ODB9" s="808"/>
      <c r="ODC9" s="808"/>
      <c r="ODD9" s="808"/>
      <c r="ODE9" s="808"/>
      <c r="ODF9" s="808"/>
      <c r="ODG9" s="808"/>
      <c r="ODH9" s="808"/>
      <c r="ODI9" s="808"/>
      <c r="ODJ9" s="808"/>
      <c r="ODK9" s="808"/>
      <c r="ODL9" s="808"/>
      <c r="ODM9" s="808"/>
      <c r="ODN9" s="808"/>
      <c r="ODO9" s="808"/>
      <c r="ODP9" s="808"/>
      <c r="ODQ9" s="808"/>
      <c r="ODR9" s="808"/>
      <c r="ODS9" s="808"/>
      <c r="ODT9" s="808"/>
      <c r="ODU9" s="808"/>
      <c r="ODV9" s="808"/>
      <c r="ODW9" s="808"/>
      <c r="ODX9" s="808"/>
      <c r="ODY9" s="808"/>
      <c r="ODZ9" s="808"/>
      <c r="OEA9" s="808"/>
      <c r="OEB9" s="808"/>
      <c r="OEC9" s="808"/>
      <c r="OED9" s="808"/>
      <c r="OEE9" s="808"/>
      <c r="OEF9" s="808"/>
      <c r="OEG9" s="808"/>
      <c r="OEH9" s="808"/>
      <c r="OEI9" s="808"/>
      <c r="OEJ9" s="808"/>
      <c r="OEK9" s="808"/>
      <c r="OEL9" s="808"/>
      <c r="OEM9" s="808"/>
      <c r="OEN9" s="808"/>
      <c r="OEO9" s="808"/>
      <c r="OEP9" s="808"/>
      <c r="OEQ9" s="808"/>
      <c r="OER9" s="808"/>
      <c r="OES9" s="808"/>
      <c r="OET9" s="808"/>
      <c r="OEU9" s="808"/>
      <c r="OEV9" s="808"/>
      <c r="OEW9" s="808"/>
      <c r="OEX9" s="808"/>
      <c r="OEY9" s="808"/>
      <c r="OEZ9" s="808"/>
      <c r="OFA9" s="808"/>
      <c r="OFB9" s="808"/>
      <c r="OFC9" s="808"/>
      <c r="OFD9" s="808"/>
      <c r="OFE9" s="808"/>
      <c r="OFF9" s="808"/>
      <c r="OFG9" s="808"/>
      <c r="OFH9" s="808"/>
      <c r="OFI9" s="808"/>
      <c r="OFJ9" s="808"/>
      <c r="OFK9" s="808"/>
      <c r="OFL9" s="808"/>
      <c r="OFM9" s="808"/>
      <c r="OFN9" s="808"/>
      <c r="OFO9" s="808"/>
      <c r="OFP9" s="808"/>
      <c r="OFQ9" s="808"/>
      <c r="OFR9" s="808"/>
      <c r="OFS9" s="808"/>
      <c r="OFT9" s="808"/>
      <c r="OFU9" s="808"/>
      <c r="OFV9" s="808"/>
      <c r="OFW9" s="808"/>
      <c r="OFX9" s="808"/>
      <c r="OFY9" s="808"/>
      <c r="OFZ9" s="808"/>
      <c r="OGA9" s="808"/>
      <c r="OGB9" s="808"/>
      <c r="OGC9" s="808"/>
      <c r="OGD9" s="808"/>
      <c r="OGE9" s="808"/>
      <c r="OGF9" s="808"/>
      <c r="OGG9" s="808"/>
      <c r="OGH9" s="808"/>
      <c r="OGI9" s="808"/>
      <c r="OGJ9" s="808"/>
      <c r="OGK9" s="808"/>
      <c r="OGL9" s="808"/>
      <c r="OGM9" s="808"/>
      <c r="OGN9" s="808"/>
      <c r="OGO9" s="808"/>
      <c r="OGP9" s="808"/>
      <c r="OGQ9" s="808"/>
      <c r="OGR9" s="808"/>
      <c r="OGS9" s="808"/>
      <c r="OGT9" s="808"/>
      <c r="OGU9" s="808"/>
      <c r="OGV9" s="808"/>
      <c r="OGW9" s="808"/>
      <c r="OGX9" s="808"/>
      <c r="OGY9" s="808"/>
      <c r="OGZ9" s="808"/>
      <c r="OHA9" s="808"/>
      <c r="OHB9" s="808"/>
      <c r="OHC9" s="808"/>
      <c r="OHD9" s="808"/>
      <c r="OHE9" s="808"/>
      <c r="OHF9" s="808"/>
      <c r="OHG9" s="808"/>
      <c r="OHH9" s="808"/>
      <c r="OHI9" s="808"/>
      <c r="OHJ9" s="808"/>
      <c r="OHK9" s="808"/>
      <c r="OHL9" s="808"/>
      <c r="OHM9" s="808"/>
      <c r="OHN9" s="808"/>
      <c r="OHO9" s="808"/>
      <c r="OHP9" s="808"/>
      <c r="OHQ9" s="808"/>
      <c r="OHR9" s="808"/>
      <c r="OHS9" s="808"/>
      <c r="OHT9" s="808"/>
      <c r="OHU9" s="808"/>
      <c r="OHV9" s="808"/>
      <c r="OHW9" s="808"/>
      <c r="OHX9" s="808"/>
      <c r="OHY9" s="808"/>
      <c r="OHZ9" s="808"/>
      <c r="OIA9" s="808"/>
      <c r="OIB9" s="808"/>
      <c r="OIC9" s="808"/>
      <c r="OID9" s="808"/>
      <c r="OIE9" s="808"/>
      <c r="OIF9" s="808"/>
      <c r="OIG9" s="808"/>
      <c r="OIH9" s="808"/>
      <c r="OII9" s="808"/>
      <c r="OIJ9" s="808"/>
      <c r="OIK9" s="808"/>
      <c r="OIL9" s="808"/>
      <c r="OIM9" s="808"/>
      <c r="OIN9" s="808"/>
      <c r="OIO9" s="808"/>
      <c r="OIP9" s="808"/>
      <c r="OIQ9" s="808"/>
      <c r="OIR9" s="808"/>
      <c r="OIS9" s="808"/>
      <c r="OIT9" s="808"/>
      <c r="OIU9" s="808"/>
      <c r="OIV9" s="808"/>
      <c r="OIW9" s="808"/>
      <c r="OIX9" s="808"/>
      <c r="OIY9" s="808"/>
      <c r="OIZ9" s="808"/>
      <c r="OJA9" s="808"/>
      <c r="OJB9" s="808"/>
      <c r="OJC9" s="808"/>
      <c r="OJD9" s="808"/>
      <c r="OJE9" s="808"/>
      <c r="OJF9" s="808"/>
      <c r="OJG9" s="808"/>
      <c r="OJH9" s="808"/>
      <c r="OJI9" s="808"/>
      <c r="OJJ9" s="808"/>
      <c r="OJK9" s="808"/>
      <c r="OJL9" s="808"/>
      <c r="OJM9" s="808"/>
      <c r="OJN9" s="808"/>
      <c r="OJO9" s="808"/>
      <c r="OJP9" s="808"/>
      <c r="OJQ9" s="808"/>
      <c r="OJR9" s="808"/>
      <c r="OJS9" s="808"/>
      <c r="OJT9" s="808"/>
      <c r="OJU9" s="808"/>
      <c r="OJV9" s="808"/>
      <c r="OJW9" s="808"/>
      <c r="OJX9" s="808"/>
      <c r="OJY9" s="808"/>
      <c r="OJZ9" s="808"/>
      <c r="OKA9" s="808"/>
      <c r="OKB9" s="808"/>
      <c r="OKC9" s="808"/>
      <c r="OKD9" s="808"/>
      <c r="OKE9" s="808"/>
      <c r="OKF9" s="808"/>
      <c r="OKG9" s="808"/>
      <c r="OKH9" s="808"/>
      <c r="OKI9" s="808"/>
      <c r="OKJ9" s="808"/>
      <c r="OKK9" s="808"/>
      <c r="OKL9" s="808"/>
      <c r="OKM9" s="808"/>
      <c r="OKN9" s="808"/>
      <c r="OKO9" s="808"/>
      <c r="OKP9" s="808"/>
      <c r="OKQ9" s="808"/>
      <c r="OKR9" s="808"/>
      <c r="OKS9" s="808"/>
      <c r="OKT9" s="808"/>
      <c r="OKU9" s="808"/>
      <c r="OKV9" s="808"/>
      <c r="OKW9" s="808"/>
      <c r="OKX9" s="808"/>
      <c r="OKY9" s="808"/>
      <c r="OKZ9" s="808"/>
      <c r="OLA9" s="808"/>
      <c r="OLB9" s="808"/>
      <c r="OLC9" s="808"/>
      <c r="OLD9" s="808"/>
      <c r="OLE9" s="808"/>
      <c r="OLF9" s="808"/>
      <c r="OLG9" s="808"/>
      <c r="OLH9" s="808"/>
      <c r="OLI9" s="808"/>
      <c r="OLJ9" s="808"/>
      <c r="OLK9" s="808"/>
      <c r="OLL9" s="808"/>
      <c r="OLM9" s="808"/>
      <c r="OLN9" s="808"/>
      <c r="OLO9" s="808"/>
      <c r="OLP9" s="808"/>
      <c r="OLQ9" s="808"/>
      <c r="OLR9" s="808"/>
      <c r="OLS9" s="808"/>
      <c r="OLT9" s="808"/>
      <c r="OLU9" s="808"/>
      <c r="OLV9" s="808"/>
      <c r="OLW9" s="808"/>
      <c r="OLX9" s="808"/>
      <c r="OLY9" s="808"/>
      <c r="OLZ9" s="808"/>
      <c r="OMA9" s="808"/>
      <c r="OMB9" s="808"/>
      <c r="OMC9" s="808"/>
      <c r="OMD9" s="808"/>
      <c r="OME9" s="808"/>
      <c r="OMF9" s="808"/>
      <c r="OMG9" s="808"/>
      <c r="OMH9" s="808"/>
      <c r="OMI9" s="808"/>
      <c r="OMJ9" s="808"/>
      <c r="OMK9" s="808"/>
      <c r="OML9" s="808"/>
      <c r="OMM9" s="808"/>
      <c r="OMN9" s="808"/>
      <c r="OMO9" s="808"/>
      <c r="OMP9" s="808"/>
      <c r="OMQ9" s="808"/>
      <c r="OMR9" s="808"/>
      <c r="OMS9" s="808"/>
      <c r="OMT9" s="808"/>
      <c r="OMU9" s="808"/>
      <c r="OMV9" s="808"/>
      <c r="OMW9" s="808"/>
      <c r="OMX9" s="808"/>
      <c r="OMY9" s="808"/>
      <c r="OMZ9" s="808"/>
      <c r="ONA9" s="808"/>
      <c r="ONB9" s="808"/>
      <c r="ONC9" s="808"/>
      <c r="OND9" s="808"/>
      <c r="ONE9" s="808"/>
      <c r="ONF9" s="808"/>
      <c r="ONG9" s="808"/>
      <c r="ONH9" s="808"/>
      <c r="ONI9" s="808"/>
      <c r="ONJ9" s="808"/>
      <c r="ONK9" s="808"/>
      <c r="ONL9" s="808"/>
      <c r="ONM9" s="808"/>
      <c r="ONN9" s="808"/>
      <c r="ONO9" s="808"/>
      <c r="ONP9" s="808"/>
      <c r="ONQ9" s="808"/>
      <c r="ONR9" s="808"/>
      <c r="ONS9" s="808"/>
      <c r="ONT9" s="808"/>
      <c r="ONU9" s="808"/>
      <c r="ONV9" s="808"/>
      <c r="ONW9" s="808"/>
      <c r="ONX9" s="808"/>
      <c r="ONY9" s="808"/>
      <c r="ONZ9" s="808"/>
      <c r="OOA9" s="808"/>
      <c r="OOB9" s="808"/>
      <c r="OOC9" s="808"/>
      <c r="OOD9" s="808"/>
      <c r="OOE9" s="808"/>
      <c r="OOF9" s="808"/>
      <c r="OOG9" s="808"/>
      <c r="OOH9" s="808"/>
      <c r="OOI9" s="808"/>
      <c r="OOJ9" s="808"/>
      <c r="OOK9" s="808"/>
      <c r="OOL9" s="808"/>
      <c r="OOM9" s="808"/>
      <c r="OON9" s="808"/>
      <c r="OOO9" s="808"/>
      <c r="OOP9" s="808"/>
      <c r="OOQ9" s="808"/>
      <c r="OOR9" s="808"/>
      <c r="OOS9" s="808"/>
      <c r="OOT9" s="808"/>
      <c r="OOU9" s="808"/>
      <c r="OOV9" s="808"/>
      <c r="OOW9" s="808"/>
      <c r="OOX9" s="808"/>
      <c r="OOY9" s="808"/>
      <c r="OOZ9" s="808"/>
      <c r="OPA9" s="808"/>
      <c r="OPB9" s="808"/>
      <c r="OPC9" s="808"/>
      <c r="OPD9" s="808"/>
      <c r="OPE9" s="808"/>
      <c r="OPF9" s="808"/>
      <c r="OPG9" s="808"/>
      <c r="OPH9" s="808"/>
      <c r="OPI9" s="808"/>
      <c r="OPJ9" s="808"/>
      <c r="OPK9" s="808"/>
      <c r="OPL9" s="808"/>
      <c r="OPM9" s="808"/>
      <c r="OPN9" s="808"/>
      <c r="OPO9" s="808"/>
      <c r="OPP9" s="808"/>
      <c r="OPQ9" s="808"/>
      <c r="OPR9" s="808"/>
      <c r="OPS9" s="808"/>
      <c r="OPT9" s="808"/>
      <c r="OPU9" s="808"/>
      <c r="OPV9" s="808"/>
      <c r="OPW9" s="808"/>
      <c r="OPX9" s="808"/>
      <c r="OPY9" s="808"/>
      <c r="OPZ9" s="808"/>
      <c r="OQA9" s="808"/>
      <c r="OQB9" s="808"/>
      <c r="OQC9" s="808"/>
      <c r="OQD9" s="808"/>
      <c r="OQE9" s="808"/>
      <c r="OQF9" s="808"/>
      <c r="OQG9" s="808"/>
      <c r="OQH9" s="808"/>
      <c r="OQI9" s="808"/>
      <c r="OQJ9" s="808"/>
      <c r="OQK9" s="808"/>
      <c r="OQL9" s="808"/>
      <c r="OQM9" s="808"/>
      <c r="OQN9" s="808"/>
      <c r="OQO9" s="808"/>
      <c r="OQP9" s="808"/>
      <c r="OQQ9" s="808"/>
      <c r="OQR9" s="808"/>
      <c r="OQS9" s="808"/>
      <c r="OQT9" s="808"/>
      <c r="OQU9" s="808"/>
      <c r="OQV9" s="808"/>
      <c r="OQW9" s="808"/>
      <c r="OQX9" s="808"/>
      <c r="OQY9" s="808"/>
      <c r="OQZ9" s="808"/>
      <c r="ORA9" s="808"/>
      <c r="ORB9" s="808"/>
      <c r="ORC9" s="808"/>
      <c r="ORD9" s="808"/>
      <c r="ORE9" s="808"/>
      <c r="ORF9" s="808"/>
      <c r="ORG9" s="808"/>
      <c r="ORH9" s="808"/>
      <c r="ORI9" s="808"/>
      <c r="ORJ9" s="808"/>
      <c r="ORK9" s="808"/>
      <c r="ORL9" s="808"/>
      <c r="ORM9" s="808"/>
      <c r="ORN9" s="808"/>
      <c r="ORO9" s="808"/>
      <c r="ORP9" s="808"/>
      <c r="ORQ9" s="808"/>
      <c r="ORR9" s="808"/>
      <c r="ORS9" s="808"/>
      <c r="ORT9" s="808"/>
      <c r="ORU9" s="808"/>
      <c r="ORV9" s="808"/>
      <c r="ORW9" s="808"/>
      <c r="ORX9" s="808"/>
      <c r="ORY9" s="808"/>
      <c r="ORZ9" s="808"/>
      <c r="OSA9" s="808"/>
      <c r="OSB9" s="808"/>
      <c r="OSC9" s="808"/>
      <c r="OSD9" s="808"/>
      <c r="OSE9" s="808"/>
      <c r="OSF9" s="808"/>
      <c r="OSG9" s="808"/>
      <c r="OSH9" s="808"/>
      <c r="OSI9" s="808"/>
      <c r="OSJ9" s="808"/>
      <c r="OSK9" s="808"/>
      <c r="OSL9" s="808"/>
      <c r="OSM9" s="808"/>
      <c r="OSN9" s="808"/>
      <c r="OSO9" s="808"/>
      <c r="OSP9" s="808"/>
      <c r="OSQ9" s="808"/>
      <c r="OSR9" s="808"/>
      <c r="OSS9" s="808"/>
      <c r="OST9" s="808"/>
      <c r="OSU9" s="808"/>
      <c r="OSV9" s="808"/>
      <c r="OSW9" s="808"/>
      <c r="OSX9" s="808"/>
      <c r="OSY9" s="808"/>
      <c r="OSZ9" s="808"/>
      <c r="OTA9" s="808"/>
      <c r="OTB9" s="808"/>
      <c r="OTC9" s="808"/>
      <c r="OTD9" s="808"/>
      <c r="OTE9" s="808"/>
      <c r="OTF9" s="808"/>
      <c r="OTG9" s="808"/>
      <c r="OTH9" s="808"/>
      <c r="OTI9" s="808"/>
      <c r="OTJ9" s="808"/>
      <c r="OTK9" s="808"/>
      <c r="OTL9" s="808"/>
      <c r="OTM9" s="808"/>
      <c r="OTN9" s="808"/>
      <c r="OTO9" s="808"/>
      <c r="OTP9" s="808"/>
      <c r="OTQ9" s="808"/>
      <c r="OTR9" s="808"/>
      <c r="OTS9" s="808"/>
      <c r="OTT9" s="808"/>
      <c r="OTU9" s="808"/>
      <c r="OTV9" s="808"/>
      <c r="OTW9" s="808"/>
      <c r="OTX9" s="808"/>
      <c r="OTY9" s="808"/>
      <c r="OTZ9" s="808"/>
      <c r="OUA9" s="808"/>
      <c r="OUB9" s="808"/>
      <c r="OUC9" s="808"/>
      <c r="OUD9" s="808"/>
      <c r="OUE9" s="808"/>
      <c r="OUF9" s="808"/>
      <c r="OUG9" s="808"/>
      <c r="OUH9" s="808"/>
      <c r="OUI9" s="808"/>
      <c r="OUJ9" s="808"/>
      <c r="OUK9" s="808"/>
      <c r="OUL9" s="808"/>
      <c r="OUM9" s="808"/>
      <c r="OUN9" s="808"/>
      <c r="OUO9" s="808"/>
      <c r="OUP9" s="808"/>
      <c r="OUQ9" s="808"/>
      <c r="OUR9" s="808"/>
      <c r="OUS9" s="808"/>
      <c r="OUT9" s="808"/>
      <c r="OUU9" s="808"/>
      <c r="OUV9" s="808"/>
      <c r="OUW9" s="808"/>
      <c r="OUX9" s="808"/>
      <c r="OUY9" s="808"/>
      <c r="OUZ9" s="808"/>
      <c r="OVA9" s="808"/>
      <c r="OVB9" s="808"/>
      <c r="OVC9" s="808"/>
      <c r="OVD9" s="808"/>
      <c r="OVE9" s="808"/>
      <c r="OVF9" s="808"/>
      <c r="OVG9" s="808"/>
      <c r="OVH9" s="808"/>
      <c r="OVI9" s="808"/>
      <c r="OVJ9" s="808"/>
      <c r="OVK9" s="808"/>
      <c r="OVL9" s="808"/>
      <c r="OVM9" s="808"/>
      <c r="OVN9" s="808"/>
      <c r="OVO9" s="808"/>
      <c r="OVP9" s="808"/>
      <c r="OVQ9" s="808"/>
      <c r="OVR9" s="808"/>
      <c r="OVS9" s="808"/>
      <c r="OVT9" s="808"/>
      <c r="OVU9" s="808"/>
      <c r="OVV9" s="808"/>
      <c r="OVW9" s="808"/>
      <c r="OVX9" s="808"/>
      <c r="OVY9" s="808"/>
      <c r="OVZ9" s="808"/>
      <c r="OWA9" s="808"/>
      <c r="OWB9" s="808"/>
      <c r="OWC9" s="808"/>
      <c r="OWD9" s="808"/>
      <c r="OWE9" s="808"/>
      <c r="OWF9" s="808"/>
      <c r="OWG9" s="808"/>
      <c r="OWH9" s="808"/>
      <c r="OWI9" s="808"/>
      <c r="OWJ9" s="808"/>
      <c r="OWK9" s="808"/>
      <c r="OWL9" s="808"/>
      <c r="OWM9" s="808"/>
      <c r="OWN9" s="808"/>
      <c r="OWO9" s="808"/>
      <c r="OWP9" s="808"/>
      <c r="OWQ9" s="808"/>
      <c r="OWR9" s="808"/>
      <c r="OWS9" s="808"/>
      <c r="OWT9" s="808"/>
      <c r="OWU9" s="808"/>
      <c r="OWV9" s="808"/>
      <c r="OWW9" s="808"/>
      <c r="OWX9" s="808"/>
      <c r="OWY9" s="808"/>
      <c r="OWZ9" s="808"/>
      <c r="OXA9" s="808"/>
      <c r="OXB9" s="808"/>
      <c r="OXC9" s="808"/>
      <c r="OXD9" s="808"/>
      <c r="OXE9" s="808"/>
      <c r="OXF9" s="808"/>
      <c r="OXG9" s="808"/>
      <c r="OXH9" s="808"/>
      <c r="OXI9" s="808"/>
      <c r="OXJ9" s="808"/>
      <c r="OXK9" s="808"/>
      <c r="OXL9" s="808"/>
      <c r="OXM9" s="808"/>
      <c r="OXN9" s="808"/>
      <c r="OXO9" s="808"/>
      <c r="OXP9" s="808"/>
      <c r="OXQ9" s="808"/>
      <c r="OXR9" s="808"/>
      <c r="OXS9" s="808"/>
      <c r="OXT9" s="808"/>
      <c r="OXU9" s="808"/>
      <c r="OXV9" s="808"/>
      <c r="OXW9" s="808"/>
      <c r="OXX9" s="808"/>
      <c r="OXY9" s="808"/>
      <c r="OXZ9" s="808"/>
      <c r="OYA9" s="808"/>
      <c r="OYB9" s="808"/>
      <c r="OYC9" s="808"/>
      <c r="OYD9" s="808"/>
      <c r="OYE9" s="808"/>
      <c r="OYF9" s="808"/>
      <c r="OYG9" s="808"/>
      <c r="OYH9" s="808"/>
      <c r="OYI9" s="808"/>
      <c r="OYJ9" s="808"/>
      <c r="OYK9" s="808"/>
      <c r="OYL9" s="808"/>
      <c r="OYM9" s="808"/>
      <c r="OYN9" s="808"/>
      <c r="OYO9" s="808"/>
      <c r="OYP9" s="808"/>
      <c r="OYQ9" s="808"/>
      <c r="OYR9" s="808"/>
      <c r="OYS9" s="808"/>
      <c r="OYT9" s="808"/>
      <c r="OYU9" s="808"/>
      <c r="OYV9" s="808"/>
      <c r="OYW9" s="808"/>
      <c r="OYX9" s="808"/>
      <c r="OYY9" s="808"/>
      <c r="OYZ9" s="808"/>
      <c r="OZA9" s="808"/>
      <c r="OZB9" s="808"/>
      <c r="OZC9" s="808"/>
      <c r="OZD9" s="808"/>
      <c r="OZE9" s="808"/>
      <c r="OZF9" s="808"/>
      <c r="OZG9" s="808"/>
      <c r="OZH9" s="808"/>
      <c r="OZI9" s="808"/>
      <c r="OZJ9" s="808"/>
      <c r="OZK9" s="808"/>
      <c r="OZL9" s="808"/>
      <c r="OZM9" s="808"/>
      <c r="OZN9" s="808"/>
      <c r="OZO9" s="808"/>
      <c r="OZP9" s="808"/>
      <c r="OZQ9" s="808"/>
      <c r="OZR9" s="808"/>
      <c r="OZS9" s="808"/>
      <c r="OZT9" s="808"/>
      <c r="OZU9" s="808"/>
      <c r="OZV9" s="808"/>
      <c r="OZW9" s="808"/>
      <c r="OZX9" s="808"/>
      <c r="OZY9" s="808"/>
      <c r="OZZ9" s="808"/>
      <c r="PAA9" s="808"/>
      <c r="PAB9" s="808"/>
      <c r="PAC9" s="808"/>
      <c r="PAD9" s="808"/>
      <c r="PAE9" s="808"/>
      <c r="PAF9" s="808"/>
      <c r="PAG9" s="808"/>
      <c r="PAH9" s="808"/>
      <c r="PAI9" s="808"/>
      <c r="PAJ9" s="808"/>
      <c r="PAK9" s="808"/>
      <c r="PAL9" s="808"/>
      <c r="PAM9" s="808"/>
      <c r="PAN9" s="808"/>
      <c r="PAO9" s="808"/>
      <c r="PAP9" s="808"/>
      <c r="PAQ9" s="808"/>
      <c r="PAR9" s="808"/>
      <c r="PAS9" s="808"/>
      <c r="PAT9" s="808"/>
      <c r="PAU9" s="808"/>
      <c r="PAV9" s="808"/>
      <c r="PAW9" s="808"/>
      <c r="PAX9" s="808"/>
      <c r="PAY9" s="808"/>
      <c r="PAZ9" s="808"/>
      <c r="PBA9" s="808"/>
      <c r="PBB9" s="808"/>
      <c r="PBC9" s="808"/>
      <c r="PBD9" s="808"/>
      <c r="PBE9" s="808"/>
      <c r="PBF9" s="808"/>
      <c r="PBG9" s="808"/>
      <c r="PBH9" s="808"/>
      <c r="PBI9" s="808"/>
      <c r="PBJ9" s="808"/>
      <c r="PBK9" s="808"/>
      <c r="PBL9" s="808"/>
      <c r="PBM9" s="808"/>
      <c r="PBN9" s="808"/>
      <c r="PBO9" s="808"/>
      <c r="PBP9" s="808"/>
      <c r="PBQ9" s="808"/>
      <c r="PBR9" s="808"/>
      <c r="PBS9" s="808"/>
      <c r="PBT9" s="808"/>
      <c r="PBU9" s="808"/>
      <c r="PBV9" s="808"/>
      <c r="PBW9" s="808"/>
      <c r="PBX9" s="808"/>
      <c r="PBY9" s="808"/>
      <c r="PBZ9" s="808"/>
      <c r="PCA9" s="808"/>
      <c r="PCB9" s="808"/>
      <c r="PCC9" s="808"/>
      <c r="PCD9" s="808"/>
      <c r="PCE9" s="808"/>
      <c r="PCF9" s="808"/>
      <c r="PCG9" s="808"/>
      <c r="PCH9" s="808"/>
      <c r="PCI9" s="808"/>
      <c r="PCJ9" s="808"/>
      <c r="PCK9" s="808"/>
      <c r="PCL9" s="808"/>
      <c r="PCM9" s="808"/>
      <c r="PCN9" s="808"/>
      <c r="PCO9" s="808"/>
      <c r="PCP9" s="808"/>
      <c r="PCQ9" s="808"/>
      <c r="PCR9" s="808"/>
      <c r="PCS9" s="808"/>
      <c r="PCT9" s="808"/>
      <c r="PCU9" s="808"/>
      <c r="PCV9" s="808"/>
      <c r="PCW9" s="808"/>
      <c r="PCX9" s="808"/>
      <c r="PCY9" s="808"/>
      <c r="PCZ9" s="808"/>
      <c r="PDA9" s="808"/>
      <c r="PDB9" s="808"/>
      <c r="PDC9" s="808"/>
      <c r="PDD9" s="808"/>
      <c r="PDE9" s="808"/>
      <c r="PDF9" s="808"/>
      <c r="PDG9" s="808"/>
      <c r="PDH9" s="808"/>
      <c r="PDI9" s="808"/>
      <c r="PDJ9" s="808"/>
      <c r="PDK9" s="808"/>
      <c r="PDL9" s="808"/>
      <c r="PDM9" s="808"/>
      <c r="PDN9" s="808"/>
      <c r="PDO9" s="808"/>
      <c r="PDP9" s="808"/>
      <c r="PDQ9" s="808"/>
      <c r="PDR9" s="808"/>
      <c r="PDS9" s="808"/>
      <c r="PDT9" s="808"/>
      <c r="PDU9" s="808"/>
      <c r="PDV9" s="808"/>
      <c r="PDW9" s="808"/>
      <c r="PDX9" s="808"/>
      <c r="PDY9" s="808"/>
      <c r="PDZ9" s="808"/>
      <c r="PEA9" s="808"/>
      <c r="PEB9" s="808"/>
      <c r="PEC9" s="808"/>
      <c r="PED9" s="808"/>
      <c r="PEE9" s="808"/>
      <c r="PEF9" s="808"/>
      <c r="PEG9" s="808"/>
      <c r="PEH9" s="808"/>
      <c r="PEI9" s="808"/>
      <c r="PEJ9" s="808"/>
      <c r="PEK9" s="808"/>
      <c r="PEL9" s="808"/>
      <c r="PEM9" s="808"/>
      <c r="PEN9" s="808"/>
      <c r="PEO9" s="808"/>
      <c r="PEP9" s="808"/>
      <c r="PEQ9" s="808"/>
      <c r="PER9" s="808"/>
      <c r="PES9" s="808"/>
      <c r="PET9" s="808"/>
      <c r="PEU9" s="808"/>
      <c r="PEV9" s="808"/>
      <c r="PEW9" s="808"/>
      <c r="PEX9" s="808"/>
      <c r="PEY9" s="808"/>
      <c r="PEZ9" s="808"/>
      <c r="PFA9" s="808"/>
      <c r="PFB9" s="808"/>
      <c r="PFC9" s="808"/>
      <c r="PFD9" s="808"/>
      <c r="PFE9" s="808"/>
      <c r="PFF9" s="808"/>
      <c r="PFG9" s="808"/>
      <c r="PFH9" s="808"/>
      <c r="PFI9" s="808"/>
      <c r="PFJ9" s="808"/>
      <c r="PFK9" s="808"/>
      <c r="PFL9" s="808"/>
      <c r="PFM9" s="808"/>
      <c r="PFN9" s="808"/>
      <c r="PFO9" s="808"/>
      <c r="PFP9" s="808"/>
      <c r="PFQ9" s="808"/>
      <c r="PFR9" s="808"/>
      <c r="PFS9" s="808"/>
      <c r="PFT9" s="808"/>
      <c r="PFU9" s="808"/>
      <c r="PFV9" s="808"/>
      <c r="PFW9" s="808"/>
      <c r="PFX9" s="808"/>
      <c r="PFY9" s="808"/>
      <c r="PFZ9" s="808"/>
      <c r="PGA9" s="808"/>
      <c r="PGB9" s="808"/>
      <c r="PGC9" s="808"/>
      <c r="PGD9" s="808"/>
      <c r="PGE9" s="808"/>
      <c r="PGF9" s="808"/>
      <c r="PGG9" s="808"/>
      <c r="PGH9" s="808"/>
      <c r="PGI9" s="808"/>
      <c r="PGJ9" s="808"/>
      <c r="PGK9" s="808"/>
      <c r="PGL9" s="808"/>
      <c r="PGM9" s="808"/>
      <c r="PGN9" s="808"/>
      <c r="PGO9" s="808"/>
      <c r="PGP9" s="808"/>
      <c r="PGQ9" s="808"/>
      <c r="PGR9" s="808"/>
      <c r="PGS9" s="808"/>
      <c r="PGT9" s="808"/>
      <c r="PGU9" s="808"/>
      <c r="PGV9" s="808"/>
      <c r="PGW9" s="808"/>
      <c r="PGX9" s="808"/>
      <c r="PGY9" s="808"/>
      <c r="PGZ9" s="808"/>
      <c r="PHA9" s="808"/>
      <c r="PHB9" s="808"/>
      <c r="PHC9" s="808"/>
      <c r="PHD9" s="808"/>
      <c r="PHE9" s="808"/>
      <c r="PHF9" s="808"/>
      <c r="PHG9" s="808"/>
      <c r="PHH9" s="808"/>
      <c r="PHI9" s="808"/>
      <c r="PHJ9" s="808"/>
      <c r="PHK9" s="808"/>
      <c r="PHL9" s="808"/>
      <c r="PHM9" s="808"/>
      <c r="PHN9" s="808"/>
      <c r="PHO9" s="808"/>
      <c r="PHP9" s="808"/>
      <c r="PHQ9" s="808"/>
      <c r="PHR9" s="808"/>
      <c r="PHS9" s="808"/>
      <c r="PHT9" s="808"/>
      <c r="PHU9" s="808"/>
      <c r="PHV9" s="808"/>
      <c r="PHW9" s="808"/>
      <c r="PHX9" s="808"/>
      <c r="PHY9" s="808"/>
      <c r="PHZ9" s="808"/>
      <c r="PIA9" s="808"/>
      <c r="PIB9" s="808"/>
      <c r="PIC9" s="808"/>
      <c r="PID9" s="808"/>
      <c r="PIE9" s="808"/>
      <c r="PIF9" s="808"/>
      <c r="PIG9" s="808"/>
      <c r="PIH9" s="808"/>
      <c r="PII9" s="808"/>
      <c r="PIJ9" s="808"/>
      <c r="PIK9" s="808"/>
      <c r="PIL9" s="808"/>
      <c r="PIM9" s="808"/>
      <c r="PIN9" s="808"/>
      <c r="PIO9" s="808"/>
      <c r="PIP9" s="808"/>
      <c r="PIQ9" s="808"/>
      <c r="PIR9" s="808"/>
      <c r="PIS9" s="808"/>
      <c r="PIT9" s="808"/>
      <c r="PIU9" s="808"/>
      <c r="PIV9" s="808"/>
      <c r="PIW9" s="808"/>
      <c r="PIX9" s="808"/>
      <c r="PIY9" s="808"/>
      <c r="PIZ9" s="808"/>
      <c r="PJA9" s="808"/>
      <c r="PJB9" s="808"/>
      <c r="PJC9" s="808"/>
      <c r="PJD9" s="808"/>
      <c r="PJE9" s="808"/>
      <c r="PJF9" s="808"/>
      <c r="PJG9" s="808"/>
      <c r="PJH9" s="808"/>
      <c r="PJI9" s="808"/>
      <c r="PJJ9" s="808"/>
      <c r="PJK9" s="808"/>
      <c r="PJL9" s="808"/>
      <c r="PJM9" s="808"/>
      <c r="PJN9" s="808"/>
      <c r="PJO9" s="808"/>
      <c r="PJP9" s="808"/>
      <c r="PJQ9" s="808"/>
      <c r="PJR9" s="808"/>
      <c r="PJS9" s="808"/>
      <c r="PJT9" s="808"/>
      <c r="PJU9" s="808"/>
      <c r="PJV9" s="808"/>
      <c r="PJW9" s="808"/>
      <c r="PJX9" s="808"/>
      <c r="PJY9" s="808"/>
      <c r="PJZ9" s="808"/>
      <c r="PKA9" s="808"/>
      <c r="PKB9" s="808"/>
      <c r="PKC9" s="808"/>
      <c r="PKD9" s="808"/>
      <c r="PKE9" s="808"/>
      <c r="PKF9" s="808"/>
      <c r="PKG9" s="808"/>
      <c r="PKH9" s="808"/>
      <c r="PKI9" s="808"/>
      <c r="PKJ9" s="808"/>
      <c r="PKK9" s="808"/>
      <c r="PKL9" s="808"/>
      <c r="PKM9" s="808"/>
      <c r="PKN9" s="808"/>
      <c r="PKO9" s="808"/>
      <c r="PKP9" s="808"/>
      <c r="PKQ9" s="808"/>
      <c r="PKR9" s="808"/>
      <c r="PKS9" s="808"/>
      <c r="PKT9" s="808"/>
      <c r="PKU9" s="808"/>
      <c r="PKV9" s="808"/>
      <c r="PKW9" s="808"/>
      <c r="PKX9" s="808"/>
      <c r="PKY9" s="808"/>
      <c r="PKZ9" s="808"/>
      <c r="PLA9" s="808"/>
      <c r="PLB9" s="808"/>
      <c r="PLC9" s="808"/>
      <c r="PLD9" s="808"/>
      <c r="PLE9" s="808"/>
      <c r="PLF9" s="808"/>
      <c r="PLG9" s="808"/>
      <c r="PLH9" s="808"/>
      <c r="PLI9" s="808"/>
      <c r="PLJ9" s="808"/>
      <c r="PLK9" s="808"/>
      <c r="PLL9" s="808"/>
      <c r="PLM9" s="808"/>
      <c r="PLN9" s="808"/>
      <c r="PLO9" s="808"/>
      <c r="PLP9" s="808"/>
      <c r="PLQ9" s="808"/>
      <c r="PLR9" s="808"/>
      <c r="PLS9" s="808"/>
      <c r="PLT9" s="808"/>
      <c r="PLU9" s="808"/>
      <c r="PLV9" s="808"/>
      <c r="PLW9" s="808"/>
      <c r="PLX9" s="808"/>
      <c r="PLY9" s="808"/>
      <c r="PLZ9" s="808"/>
      <c r="PMA9" s="808"/>
      <c r="PMB9" s="808"/>
      <c r="PMC9" s="808"/>
      <c r="PMD9" s="808"/>
      <c r="PME9" s="808"/>
      <c r="PMF9" s="808"/>
      <c r="PMG9" s="808"/>
      <c r="PMH9" s="808"/>
      <c r="PMI9" s="808"/>
      <c r="PMJ9" s="808"/>
      <c r="PMK9" s="808"/>
      <c r="PML9" s="808"/>
      <c r="PMM9" s="808"/>
      <c r="PMN9" s="808"/>
      <c r="PMO9" s="808"/>
      <c r="PMP9" s="808"/>
      <c r="PMQ9" s="808"/>
      <c r="PMR9" s="808"/>
      <c r="PMS9" s="808"/>
      <c r="PMT9" s="808"/>
      <c r="PMU9" s="808"/>
      <c r="PMV9" s="808"/>
      <c r="PMW9" s="808"/>
      <c r="PMX9" s="808"/>
      <c r="PMY9" s="808"/>
      <c r="PMZ9" s="808"/>
      <c r="PNA9" s="808"/>
      <c r="PNB9" s="808"/>
      <c r="PNC9" s="808"/>
      <c r="PND9" s="808"/>
      <c r="PNE9" s="808"/>
      <c r="PNF9" s="808"/>
      <c r="PNG9" s="808"/>
      <c r="PNH9" s="808"/>
      <c r="PNI9" s="808"/>
      <c r="PNJ9" s="808"/>
      <c r="PNK9" s="808"/>
      <c r="PNL9" s="808"/>
      <c r="PNM9" s="808"/>
      <c r="PNN9" s="808"/>
      <c r="PNO9" s="808"/>
      <c r="PNP9" s="808"/>
      <c r="PNQ9" s="808"/>
      <c r="PNR9" s="808"/>
      <c r="PNS9" s="808"/>
      <c r="PNT9" s="808"/>
      <c r="PNU9" s="808"/>
      <c r="PNV9" s="808"/>
      <c r="PNW9" s="808"/>
      <c r="PNX9" s="808"/>
      <c r="PNY9" s="808"/>
      <c r="PNZ9" s="808"/>
      <c r="POA9" s="808"/>
      <c r="POB9" s="808"/>
      <c r="POC9" s="808"/>
      <c r="POD9" s="808"/>
      <c r="POE9" s="808"/>
      <c r="POF9" s="808"/>
      <c r="POG9" s="808"/>
      <c r="POH9" s="808"/>
      <c r="POI9" s="808"/>
      <c r="POJ9" s="808"/>
      <c r="POK9" s="808"/>
      <c r="POL9" s="808"/>
      <c r="POM9" s="808"/>
      <c r="PON9" s="808"/>
      <c r="POO9" s="808"/>
      <c r="POP9" s="808"/>
      <c r="POQ9" s="808"/>
      <c r="POR9" s="808"/>
      <c r="POS9" s="808"/>
      <c r="POT9" s="808"/>
      <c r="POU9" s="808"/>
      <c r="POV9" s="808"/>
      <c r="POW9" s="808"/>
      <c r="POX9" s="808"/>
      <c r="POY9" s="808"/>
      <c r="POZ9" s="808"/>
      <c r="PPA9" s="808"/>
      <c r="PPB9" s="808"/>
      <c r="PPC9" s="808"/>
      <c r="PPD9" s="808"/>
      <c r="PPE9" s="808"/>
      <c r="PPF9" s="808"/>
      <c r="PPG9" s="808"/>
      <c r="PPH9" s="808"/>
      <c r="PPI9" s="808"/>
      <c r="PPJ9" s="808"/>
      <c r="PPK9" s="808"/>
      <c r="PPL9" s="808"/>
      <c r="PPM9" s="808"/>
      <c r="PPN9" s="808"/>
      <c r="PPO9" s="808"/>
      <c r="PPP9" s="808"/>
      <c r="PPQ9" s="808"/>
      <c r="PPR9" s="808"/>
      <c r="PPS9" s="808"/>
      <c r="PPT9" s="808"/>
      <c r="PPU9" s="808"/>
      <c r="PPV9" s="808"/>
      <c r="PPW9" s="808"/>
      <c r="PPX9" s="808"/>
      <c r="PPY9" s="808"/>
      <c r="PPZ9" s="808"/>
      <c r="PQA9" s="808"/>
      <c r="PQB9" s="808"/>
      <c r="PQC9" s="808"/>
      <c r="PQD9" s="808"/>
      <c r="PQE9" s="808"/>
      <c r="PQF9" s="808"/>
      <c r="PQG9" s="808"/>
      <c r="PQH9" s="808"/>
      <c r="PQI9" s="808"/>
      <c r="PQJ9" s="808"/>
      <c r="PQK9" s="808"/>
      <c r="PQL9" s="808"/>
      <c r="PQM9" s="808"/>
      <c r="PQN9" s="808"/>
      <c r="PQO9" s="808"/>
      <c r="PQP9" s="808"/>
      <c r="PQQ9" s="808"/>
      <c r="PQR9" s="808"/>
      <c r="PQS9" s="808"/>
      <c r="PQT9" s="808"/>
      <c r="PQU9" s="808"/>
      <c r="PQV9" s="808"/>
      <c r="PQW9" s="808"/>
      <c r="PQX9" s="808"/>
      <c r="PQY9" s="808"/>
      <c r="PQZ9" s="808"/>
      <c r="PRA9" s="808"/>
      <c r="PRB9" s="808"/>
      <c r="PRC9" s="808"/>
      <c r="PRD9" s="808"/>
      <c r="PRE9" s="808"/>
      <c r="PRF9" s="808"/>
      <c r="PRG9" s="808"/>
      <c r="PRH9" s="808"/>
      <c r="PRI9" s="808"/>
      <c r="PRJ9" s="808"/>
      <c r="PRK9" s="808"/>
      <c r="PRL9" s="808"/>
      <c r="PRM9" s="808"/>
      <c r="PRN9" s="808"/>
      <c r="PRO9" s="808"/>
      <c r="PRP9" s="808"/>
      <c r="PRQ9" s="808"/>
      <c r="PRR9" s="808"/>
      <c r="PRS9" s="808"/>
      <c r="PRT9" s="808"/>
      <c r="PRU9" s="808"/>
      <c r="PRV9" s="808"/>
      <c r="PRW9" s="808"/>
      <c r="PRX9" s="808"/>
      <c r="PRY9" s="808"/>
      <c r="PRZ9" s="808"/>
      <c r="PSA9" s="808"/>
      <c r="PSB9" s="808"/>
      <c r="PSC9" s="808"/>
      <c r="PSD9" s="808"/>
      <c r="PSE9" s="808"/>
      <c r="PSF9" s="808"/>
      <c r="PSG9" s="808"/>
      <c r="PSH9" s="808"/>
      <c r="PSI9" s="808"/>
      <c r="PSJ9" s="808"/>
      <c r="PSK9" s="808"/>
      <c r="PSL9" s="808"/>
      <c r="PSM9" s="808"/>
      <c r="PSN9" s="808"/>
      <c r="PSO9" s="808"/>
      <c r="PSP9" s="808"/>
      <c r="PSQ9" s="808"/>
      <c r="PSR9" s="808"/>
      <c r="PSS9" s="808"/>
      <c r="PST9" s="808"/>
      <c r="PSU9" s="808"/>
      <c r="PSV9" s="808"/>
      <c r="PSW9" s="808"/>
      <c r="PSX9" s="808"/>
      <c r="PSY9" s="808"/>
      <c r="PSZ9" s="808"/>
      <c r="PTA9" s="808"/>
      <c r="PTB9" s="808"/>
      <c r="PTC9" s="808"/>
      <c r="PTD9" s="808"/>
      <c r="PTE9" s="808"/>
      <c r="PTF9" s="808"/>
      <c r="PTG9" s="808"/>
      <c r="PTH9" s="808"/>
      <c r="PTI9" s="808"/>
      <c r="PTJ9" s="808"/>
      <c r="PTK9" s="808"/>
      <c r="PTL9" s="808"/>
      <c r="PTM9" s="808"/>
      <c r="PTN9" s="808"/>
      <c r="PTO9" s="808"/>
      <c r="PTP9" s="808"/>
      <c r="PTQ9" s="808"/>
      <c r="PTR9" s="808"/>
      <c r="PTS9" s="808"/>
      <c r="PTT9" s="808"/>
      <c r="PTU9" s="808"/>
      <c r="PTV9" s="808"/>
      <c r="PTW9" s="808"/>
      <c r="PTX9" s="808"/>
      <c r="PTY9" s="808"/>
      <c r="PTZ9" s="808"/>
      <c r="PUA9" s="808"/>
      <c r="PUB9" s="808"/>
      <c r="PUC9" s="808"/>
      <c r="PUD9" s="808"/>
      <c r="PUE9" s="808"/>
      <c r="PUF9" s="808"/>
      <c r="PUG9" s="808"/>
      <c r="PUH9" s="808"/>
      <c r="PUI9" s="808"/>
      <c r="PUJ9" s="808"/>
      <c r="PUK9" s="808"/>
      <c r="PUL9" s="808"/>
      <c r="PUM9" s="808"/>
      <c r="PUN9" s="808"/>
      <c r="PUO9" s="808"/>
      <c r="PUP9" s="808"/>
      <c r="PUQ9" s="808"/>
      <c r="PUR9" s="808"/>
      <c r="PUS9" s="808"/>
      <c r="PUT9" s="808"/>
      <c r="PUU9" s="808"/>
      <c r="PUV9" s="808"/>
      <c r="PUW9" s="808"/>
      <c r="PUX9" s="808"/>
      <c r="PUY9" s="808"/>
      <c r="PUZ9" s="808"/>
      <c r="PVA9" s="808"/>
      <c r="PVB9" s="808"/>
      <c r="PVC9" s="808"/>
      <c r="PVD9" s="808"/>
      <c r="PVE9" s="808"/>
      <c r="PVF9" s="808"/>
      <c r="PVG9" s="808"/>
      <c r="PVH9" s="808"/>
      <c r="PVI9" s="808"/>
      <c r="PVJ9" s="808"/>
      <c r="PVK9" s="808"/>
      <c r="PVL9" s="808"/>
      <c r="PVM9" s="808"/>
      <c r="PVN9" s="808"/>
      <c r="PVO9" s="808"/>
      <c r="PVP9" s="808"/>
      <c r="PVQ9" s="808"/>
      <c r="PVR9" s="808"/>
      <c r="PVS9" s="808"/>
      <c r="PVT9" s="808"/>
      <c r="PVU9" s="808"/>
      <c r="PVV9" s="808"/>
      <c r="PVW9" s="808"/>
      <c r="PVX9" s="808"/>
      <c r="PVY9" s="808"/>
      <c r="PVZ9" s="808"/>
      <c r="PWA9" s="808"/>
      <c r="PWB9" s="808"/>
      <c r="PWC9" s="808"/>
      <c r="PWD9" s="808"/>
      <c r="PWE9" s="808"/>
      <c r="PWF9" s="808"/>
      <c r="PWG9" s="808"/>
      <c r="PWH9" s="808"/>
      <c r="PWI9" s="808"/>
      <c r="PWJ9" s="808"/>
      <c r="PWK9" s="808"/>
      <c r="PWL9" s="808"/>
      <c r="PWM9" s="808"/>
      <c r="PWN9" s="808"/>
      <c r="PWO9" s="808"/>
      <c r="PWP9" s="808"/>
      <c r="PWQ9" s="808"/>
      <c r="PWR9" s="808"/>
      <c r="PWS9" s="808"/>
      <c r="PWT9" s="808"/>
      <c r="PWU9" s="808"/>
      <c r="PWV9" s="808"/>
      <c r="PWW9" s="808"/>
      <c r="PWX9" s="808"/>
      <c r="PWY9" s="808"/>
      <c r="PWZ9" s="808"/>
      <c r="PXA9" s="808"/>
      <c r="PXB9" s="808"/>
      <c r="PXC9" s="808"/>
      <c r="PXD9" s="808"/>
      <c r="PXE9" s="808"/>
      <c r="PXF9" s="808"/>
      <c r="PXG9" s="808"/>
      <c r="PXH9" s="808"/>
      <c r="PXI9" s="808"/>
      <c r="PXJ9" s="808"/>
      <c r="PXK9" s="808"/>
      <c r="PXL9" s="808"/>
      <c r="PXM9" s="808"/>
      <c r="PXN9" s="808"/>
      <c r="PXO9" s="808"/>
      <c r="PXP9" s="808"/>
      <c r="PXQ9" s="808"/>
      <c r="PXR9" s="808"/>
      <c r="PXS9" s="808"/>
      <c r="PXT9" s="808"/>
      <c r="PXU9" s="808"/>
      <c r="PXV9" s="808"/>
      <c r="PXW9" s="808"/>
      <c r="PXX9" s="808"/>
      <c r="PXY9" s="808"/>
      <c r="PXZ9" s="808"/>
      <c r="PYA9" s="808"/>
      <c r="PYB9" s="808"/>
      <c r="PYC9" s="808"/>
      <c r="PYD9" s="808"/>
      <c r="PYE9" s="808"/>
      <c r="PYF9" s="808"/>
      <c r="PYG9" s="808"/>
      <c r="PYH9" s="808"/>
      <c r="PYI9" s="808"/>
      <c r="PYJ9" s="808"/>
      <c r="PYK9" s="808"/>
      <c r="PYL9" s="808"/>
      <c r="PYM9" s="808"/>
      <c r="PYN9" s="808"/>
      <c r="PYO9" s="808"/>
      <c r="PYP9" s="808"/>
      <c r="PYQ9" s="808"/>
      <c r="PYR9" s="808"/>
      <c r="PYS9" s="808"/>
      <c r="PYT9" s="808"/>
      <c r="PYU9" s="808"/>
      <c r="PYV9" s="808"/>
      <c r="PYW9" s="808"/>
      <c r="PYX9" s="808"/>
      <c r="PYY9" s="808"/>
      <c r="PYZ9" s="808"/>
      <c r="PZA9" s="808"/>
      <c r="PZB9" s="808"/>
      <c r="PZC9" s="808"/>
      <c r="PZD9" s="808"/>
      <c r="PZE9" s="808"/>
      <c r="PZF9" s="808"/>
      <c r="PZG9" s="808"/>
      <c r="PZH9" s="808"/>
      <c r="PZI9" s="808"/>
      <c r="PZJ9" s="808"/>
      <c r="PZK9" s="808"/>
      <c r="PZL9" s="808"/>
      <c r="PZM9" s="808"/>
      <c r="PZN9" s="808"/>
      <c r="PZO9" s="808"/>
      <c r="PZP9" s="808"/>
      <c r="PZQ9" s="808"/>
      <c r="PZR9" s="808"/>
      <c r="PZS9" s="808"/>
      <c r="PZT9" s="808"/>
      <c r="PZU9" s="808"/>
      <c r="PZV9" s="808"/>
      <c r="PZW9" s="808"/>
      <c r="PZX9" s="808"/>
      <c r="PZY9" s="808"/>
      <c r="PZZ9" s="808"/>
      <c r="QAA9" s="808"/>
      <c r="QAB9" s="808"/>
      <c r="QAC9" s="808"/>
      <c r="QAD9" s="808"/>
      <c r="QAE9" s="808"/>
      <c r="QAF9" s="808"/>
      <c r="QAG9" s="808"/>
      <c r="QAH9" s="808"/>
      <c r="QAI9" s="808"/>
      <c r="QAJ9" s="808"/>
      <c r="QAK9" s="808"/>
      <c r="QAL9" s="808"/>
      <c r="QAM9" s="808"/>
      <c r="QAN9" s="808"/>
      <c r="QAO9" s="808"/>
      <c r="QAP9" s="808"/>
      <c r="QAQ9" s="808"/>
      <c r="QAR9" s="808"/>
      <c r="QAS9" s="808"/>
      <c r="QAT9" s="808"/>
      <c r="QAU9" s="808"/>
      <c r="QAV9" s="808"/>
      <c r="QAW9" s="808"/>
      <c r="QAX9" s="808"/>
      <c r="QAY9" s="808"/>
      <c r="QAZ9" s="808"/>
      <c r="QBA9" s="808"/>
      <c r="QBB9" s="808"/>
      <c r="QBC9" s="808"/>
      <c r="QBD9" s="808"/>
      <c r="QBE9" s="808"/>
      <c r="QBF9" s="808"/>
      <c r="QBG9" s="808"/>
      <c r="QBH9" s="808"/>
      <c r="QBI9" s="808"/>
      <c r="QBJ9" s="808"/>
      <c r="QBK9" s="808"/>
      <c r="QBL9" s="808"/>
      <c r="QBM9" s="808"/>
      <c r="QBN9" s="808"/>
      <c r="QBO9" s="808"/>
      <c r="QBP9" s="808"/>
      <c r="QBQ9" s="808"/>
      <c r="QBR9" s="808"/>
      <c r="QBS9" s="808"/>
      <c r="QBT9" s="808"/>
      <c r="QBU9" s="808"/>
      <c r="QBV9" s="808"/>
      <c r="QBW9" s="808"/>
      <c r="QBX9" s="808"/>
      <c r="QBY9" s="808"/>
      <c r="QBZ9" s="808"/>
      <c r="QCA9" s="808"/>
      <c r="QCB9" s="808"/>
      <c r="QCC9" s="808"/>
      <c r="QCD9" s="808"/>
      <c r="QCE9" s="808"/>
      <c r="QCF9" s="808"/>
      <c r="QCG9" s="808"/>
      <c r="QCH9" s="808"/>
      <c r="QCI9" s="808"/>
      <c r="QCJ9" s="808"/>
      <c r="QCK9" s="808"/>
      <c r="QCL9" s="808"/>
      <c r="QCM9" s="808"/>
      <c r="QCN9" s="808"/>
      <c r="QCO9" s="808"/>
      <c r="QCP9" s="808"/>
      <c r="QCQ9" s="808"/>
      <c r="QCR9" s="808"/>
      <c r="QCS9" s="808"/>
      <c r="QCT9" s="808"/>
      <c r="QCU9" s="808"/>
      <c r="QCV9" s="808"/>
      <c r="QCW9" s="808"/>
      <c r="QCX9" s="808"/>
      <c r="QCY9" s="808"/>
      <c r="QCZ9" s="808"/>
      <c r="QDA9" s="808"/>
      <c r="QDB9" s="808"/>
      <c r="QDC9" s="808"/>
      <c r="QDD9" s="808"/>
      <c r="QDE9" s="808"/>
      <c r="QDF9" s="808"/>
      <c r="QDG9" s="808"/>
      <c r="QDH9" s="808"/>
      <c r="QDI9" s="808"/>
      <c r="QDJ9" s="808"/>
      <c r="QDK9" s="808"/>
      <c r="QDL9" s="808"/>
      <c r="QDM9" s="808"/>
      <c r="QDN9" s="808"/>
      <c r="QDO9" s="808"/>
      <c r="QDP9" s="808"/>
      <c r="QDQ9" s="808"/>
      <c r="QDR9" s="808"/>
      <c r="QDS9" s="808"/>
      <c r="QDT9" s="808"/>
      <c r="QDU9" s="808"/>
      <c r="QDV9" s="808"/>
      <c r="QDW9" s="808"/>
      <c r="QDX9" s="808"/>
      <c r="QDY9" s="808"/>
      <c r="QDZ9" s="808"/>
      <c r="QEA9" s="808"/>
      <c r="QEB9" s="808"/>
      <c r="QEC9" s="808"/>
      <c r="QED9" s="808"/>
      <c r="QEE9" s="808"/>
      <c r="QEF9" s="808"/>
      <c r="QEG9" s="808"/>
      <c r="QEH9" s="808"/>
      <c r="QEI9" s="808"/>
      <c r="QEJ9" s="808"/>
      <c r="QEK9" s="808"/>
      <c r="QEL9" s="808"/>
      <c r="QEM9" s="808"/>
      <c r="QEN9" s="808"/>
      <c r="QEO9" s="808"/>
      <c r="QEP9" s="808"/>
      <c r="QEQ9" s="808"/>
      <c r="QER9" s="808"/>
      <c r="QES9" s="808"/>
      <c r="QET9" s="808"/>
      <c r="QEU9" s="808"/>
      <c r="QEV9" s="808"/>
      <c r="QEW9" s="808"/>
      <c r="QEX9" s="808"/>
      <c r="QEY9" s="808"/>
      <c r="QEZ9" s="808"/>
      <c r="QFA9" s="808"/>
      <c r="QFB9" s="808"/>
      <c r="QFC9" s="808"/>
      <c r="QFD9" s="808"/>
      <c r="QFE9" s="808"/>
      <c r="QFF9" s="808"/>
      <c r="QFG9" s="808"/>
      <c r="QFH9" s="808"/>
      <c r="QFI9" s="808"/>
      <c r="QFJ9" s="808"/>
      <c r="QFK9" s="808"/>
      <c r="QFL9" s="808"/>
      <c r="QFM9" s="808"/>
      <c r="QFN9" s="808"/>
      <c r="QFO9" s="808"/>
      <c r="QFP9" s="808"/>
      <c r="QFQ9" s="808"/>
      <c r="QFR9" s="808"/>
      <c r="QFS9" s="808"/>
      <c r="QFT9" s="808"/>
      <c r="QFU9" s="808"/>
      <c r="QFV9" s="808"/>
      <c r="QFW9" s="808"/>
      <c r="QFX9" s="808"/>
      <c r="QFY9" s="808"/>
      <c r="QFZ9" s="808"/>
      <c r="QGA9" s="808"/>
      <c r="QGB9" s="808"/>
      <c r="QGC9" s="808"/>
      <c r="QGD9" s="808"/>
      <c r="QGE9" s="808"/>
      <c r="QGF9" s="808"/>
      <c r="QGG9" s="808"/>
      <c r="QGH9" s="808"/>
      <c r="QGI9" s="808"/>
      <c r="QGJ9" s="808"/>
      <c r="QGK9" s="808"/>
      <c r="QGL9" s="808"/>
      <c r="QGM9" s="808"/>
      <c r="QGN9" s="808"/>
      <c r="QGO9" s="808"/>
      <c r="QGP9" s="808"/>
      <c r="QGQ9" s="808"/>
      <c r="QGR9" s="808"/>
      <c r="QGS9" s="808"/>
      <c r="QGT9" s="808"/>
      <c r="QGU9" s="808"/>
      <c r="QGV9" s="808"/>
      <c r="QGW9" s="808"/>
      <c r="QGX9" s="808"/>
      <c r="QGY9" s="808"/>
      <c r="QGZ9" s="808"/>
      <c r="QHA9" s="808"/>
      <c r="QHB9" s="808"/>
      <c r="QHC9" s="808"/>
      <c r="QHD9" s="808"/>
      <c r="QHE9" s="808"/>
      <c r="QHF9" s="808"/>
      <c r="QHG9" s="808"/>
      <c r="QHH9" s="808"/>
      <c r="QHI9" s="808"/>
      <c r="QHJ9" s="808"/>
      <c r="QHK9" s="808"/>
      <c r="QHL9" s="808"/>
      <c r="QHM9" s="808"/>
      <c r="QHN9" s="808"/>
      <c r="QHO9" s="808"/>
      <c r="QHP9" s="808"/>
      <c r="QHQ9" s="808"/>
      <c r="QHR9" s="808"/>
      <c r="QHS9" s="808"/>
      <c r="QHT9" s="808"/>
      <c r="QHU9" s="808"/>
      <c r="QHV9" s="808"/>
      <c r="QHW9" s="808"/>
      <c r="QHX9" s="808"/>
      <c r="QHY9" s="808"/>
      <c r="QHZ9" s="808"/>
      <c r="QIA9" s="808"/>
      <c r="QIB9" s="808"/>
      <c r="QIC9" s="808"/>
      <c r="QID9" s="808"/>
      <c r="QIE9" s="808"/>
      <c r="QIF9" s="808"/>
      <c r="QIG9" s="808"/>
      <c r="QIH9" s="808"/>
      <c r="QII9" s="808"/>
      <c r="QIJ9" s="808"/>
      <c r="QIK9" s="808"/>
      <c r="QIL9" s="808"/>
      <c r="QIM9" s="808"/>
      <c r="QIN9" s="808"/>
      <c r="QIO9" s="808"/>
      <c r="QIP9" s="808"/>
      <c r="QIQ9" s="808"/>
      <c r="QIR9" s="808"/>
      <c r="QIS9" s="808"/>
      <c r="QIT9" s="808"/>
      <c r="QIU9" s="808"/>
      <c r="QIV9" s="808"/>
      <c r="QIW9" s="808"/>
      <c r="QIX9" s="808"/>
      <c r="QIY9" s="808"/>
      <c r="QIZ9" s="808"/>
      <c r="QJA9" s="808"/>
      <c r="QJB9" s="808"/>
      <c r="QJC9" s="808"/>
      <c r="QJD9" s="808"/>
      <c r="QJE9" s="808"/>
      <c r="QJF9" s="808"/>
      <c r="QJG9" s="808"/>
      <c r="QJH9" s="808"/>
      <c r="QJI9" s="808"/>
      <c r="QJJ9" s="808"/>
      <c r="QJK9" s="808"/>
      <c r="QJL9" s="808"/>
      <c r="QJM9" s="808"/>
      <c r="QJN9" s="808"/>
      <c r="QJO9" s="808"/>
      <c r="QJP9" s="808"/>
      <c r="QJQ9" s="808"/>
      <c r="QJR9" s="808"/>
      <c r="QJS9" s="808"/>
      <c r="QJT9" s="808"/>
      <c r="QJU9" s="808"/>
      <c r="QJV9" s="808"/>
      <c r="QJW9" s="808"/>
      <c r="QJX9" s="808"/>
      <c r="QJY9" s="808"/>
      <c r="QJZ9" s="808"/>
      <c r="QKA9" s="808"/>
      <c r="QKB9" s="808"/>
      <c r="QKC9" s="808"/>
      <c r="QKD9" s="808"/>
      <c r="QKE9" s="808"/>
      <c r="QKF9" s="808"/>
      <c r="QKG9" s="808"/>
      <c r="QKH9" s="808"/>
      <c r="QKI9" s="808"/>
      <c r="QKJ9" s="808"/>
      <c r="QKK9" s="808"/>
      <c r="QKL9" s="808"/>
      <c r="QKM9" s="808"/>
      <c r="QKN9" s="808"/>
      <c r="QKO9" s="808"/>
      <c r="QKP9" s="808"/>
      <c r="QKQ9" s="808"/>
      <c r="QKR9" s="808"/>
      <c r="QKS9" s="808"/>
      <c r="QKT9" s="808"/>
      <c r="QKU9" s="808"/>
      <c r="QKV9" s="808"/>
      <c r="QKW9" s="808"/>
      <c r="QKX9" s="808"/>
      <c r="QKY9" s="808"/>
      <c r="QKZ9" s="808"/>
      <c r="QLA9" s="808"/>
      <c r="QLB9" s="808"/>
      <c r="QLC9" s="808"/>
      <c r="QLD9" s="808"/>
      <c r="QLE9" s="808"/>
      <c r="QLF9" s="808"/>
      <c r="QLG9" s="808"/>
      <c r="QLH9" s="808"/>
      <c r="QLI9" s="808"/>
      <c r="QLJ9" s="808"/>
      <c r="QLK9" s="808"/>
      <c r="QLL9" s="808"/>
      <c r="QLM9" s="808"/>
      <c r="QLN9" s="808"/>
      <c r="QLO9" s="808"/>
      <c r="QLP9" s="808"/>
      <c r="QLQ9" s="808"/>
      <c r="QLR9" s="808"/>
      <c r="QLS9" s="808"/>
      <c r="QLT9" s="808"/>
      <c r="QLU9" s="808"/>
      <c r="QLV9" s="808"/>
      <c r="QLW9" s="808"/>
      <c r="QLX9" s="808"/>
      <c r="QLY9" s="808"/>
      <c r="QLZ9" s="808"/>
      <c r="QMA9" s="808"/>
      <c r="QMB9" s="808"/>
      <c r="QMC9" s="808"/>
      <c r="QMD9" s="808"/>
      <c r="QME9" s="808"/>
      <c r="QMF9" s="808"/>
      <c r="QMG9" s="808"/>
      <c r="QMH9" s="808"/>
      <c r="QMI9" s="808"/>
      <c r="QMJ9" s="808"/>
      <c r="QMK9" s="808"/>
      <c r="QML9" s="808"/>
      <c r="QMM9" s="808"/>
      <c r="QMN9" s="808"/>
      <c r="QMO9" s="808"/>
      <c r="QMP9" s="808"/>
      <c r="QMQ9" s="808"/>
      <c r="QMR9" s="808"/>
      <c r="QMS9" s="808"/>
      <c r="QMT9" s="808"/>
      <c r="QMU9" s="808"/>
      <c r="QMV9" s="808"/>
      <c r="QMW9" s="808"/>
      <c r="QMX9" s="808"/>
      <c r="QMY9" s="808"/>
      <c r="QMZ9" s="808"/>
      <c r="QNA9" s="808"/>
      <c r="QNB9" s="808"/>
      <c r="QNC9" s="808"/>
      <c r="QND9" s="808"/>
      <c r="QNE9" s="808"/>
      <c r="QNF9" s="808"/>
      <c r="QNG9" s="808"/>
      <c r="QNH9" s="808"/>
      <c r="QNI9" s="808"/>
      <c r="QNJ9" s="808"/>
      <c r="QNK9" s="808"/>
      <c r="QNL9" s="808"/>
      <c r="QNM9" s="808"/>
      <c r="QNN9" s="808"/>
      <c r="QNO9" s="808"/>
      <c r="QNP9" s="808"/>
      <c r="QNQ9" s="808"/>
      <c r="QNR9" s="808"/>
      <c r="QNS9" s="808"/>
      <c r="QNT9" s="808"/>
      <c r="QNU9" s="808"/>
      <c r="QNV9" s="808"/>
      <c r="QNW9" s="808"/>
      <c r="QNX9" s="808"/>
      <c r="QNY9" s="808"/>
      <c r="QNZ9" s="808"/>
      <c r="QOA9" s="808"/>
      <c r="QOB9" s="808"/>
      <c r="QOC9" s="808"/>
      <c r="QOD9" s="808"/>
      <c r="QOE9" s="808"/>
      <c r="QOF9" s="808"/>
      <c r="QOG9" s="808"/>
      <c r="QOH9" s="808"/>
      <c r="QOI9" s="808"/>
      <c r="QOJ9" s="808"/>
      <c r="QOK9" s="808"/>
      <c r="QOL9" s="808"/>
      <c r="QOM9" s="808"/>
      <c r="QON9" s="808"/>
      <c r="QOO9" s="808"/>
      <c r="QOP9" s="808"/>
      <c r="QOQ9" s="808"/>
      <c r="QOR9" s="808"/>
      <c r="QOS9" s="808"/>
      <c r="QOT9" s="808"/>
      <c r="QOU9" s="808"/>
      <c r="QOV9" s="808"/>
      <c r="QOW9" s="808"/>
      <c r="QOX9" s="808"/>
      <c r="QOY9" s="808"/>
      <c r="QOZ9" s="808"/>
      <c r="QPA9" s="808"/>
      <c r="QPB9" s="808"/>
      <c r="QPC9" s="808"/>
      <c r="QPD9" s="808"/>
      <c r="QPE9" s="808"/>
      <c r="QPF9" s="808"/>
      <c r="QPG9" s="808"/>
      <c r="QPH9" s="808"/>
      <c r="QPI9" s="808"/>
      <c r="QPJ9" s="808"/>
      <c r="QPK9" s="808"/>
      <c r="QPL9" s="808"/>
      <c r="QPM9" s="808"/>
      <c r="QPN9" s="808"/>
      <c r="QPO9" s="808"/>
      <c r="QPP9" s="808"/>
      <c r="QPQ9" s="808"/>
      <c r="QPR9" s="808"/>
      <c r="QPS9" s="808"/>
      <c r="QPT9" s="808"/>
      <c r="QPU9" s="808"/>
      <c r="QPV9" s="808"/>
      <c r="QPW9" s="808"/>
      <c r="QPX9" s="808"/>
      <c r="QPY9" s="808"/>
      <c r="QPZ9" s="808"/>
      <c r="QQA9" s="808"/>
      <c r="QQB9" s="808"/>
      <c r="QQC9" s="808"/>
      <c r="QQD9" s="808"/>
      <c r="QQE9" s="808"/>
      <c r="QQF9" s="808"/>
      <c r="QQG9" s="808"/>
      <c r="QQH9" s="808"/>
      <c r="QQI9" s="808"/>
      <c r="QQJ9" s="808"/>
      <c r="QQK9" s="808"/>
      <c r="QQL9" s="808"/>
      <c r="QQM9" s="808"/>
      <c r="QQN9" s="808"/>
      <c r="QQO9" s="808"/>
      <c r="QQP9" s="808"/>
      <c r="QQQ9" s="808"/>
      <c r="QQR9" s="808"/>
      <c r="QQS9" s="808"/>
      <c r="QQT9" s="808"/>
      <c r="QQU9" s="808"/>
      <c r="QQV9" s="808"/>
      <c r="QQW9" s="808"/>
      <c r="QQX9" s="808"/>
      <c r="QQY9" s="808"/>
      <c r="QQZ9" s="808"/>
      <c r="QRA9" s="808"/>
      <c r="QRB9" s="808"/>
      <c r="QRC9" s="808"/>
      <c r="QRD9" s="808"/>
      <c r="QRE9" s="808"/>
      <c r="QRF9" s="808"/>
      <c r="QRG9" s="808"/>
      <c r="QRH9" s="808"/>
      <c r="QRI9" s="808"/>
      <c r="QRJ9" s="808"/>
      <c r="QRK9" s="808"/>
      <c r="QRL9" s="808"/>
      <c r="QRM9" s="808"/>
      <c r="QRN9" s="808"/>
      <c r="QRO9" s="808"/>
      <c r="QRP9" s="808"/>
      <c r="QRQ9" s="808"/>
      <c r="QRR9" s="808"/>
      <c r="QRS9" s="808"/>
      <c r="QRT9" s="808"/>
      <c r="QRU9" s="808"/>
      <c r="QRV9" s="808"/>
      <c r="QRW9" s="808"/>
      <c r="QRX9" s="808"/>
      <c r="QRY9" s="808"/>
      <c r="QRZ9" s="808"/>
      <c r="QSA9" s="808"/>
      <c r="QSB9" s="808"/>
      <c r="QSC9" s="808"/>
      <c r="QSD9" s="808"/>
      <c r="QSE9" s="808"/>
      <c r="QSF9" s="808"/>
      <c r="QSG9" s="808"/>
      <c r="QSH9" s="808"/>
      <c r="QSI9" s="808"/>
      <c r="QSJ9" s="808"/>
      <c r="QSK9" s="808"/>
      <c r="QSL9" s="808"/>
      <c r="QSM9" s="808"/>
      <c r="QSN9" s="808"/>
      <c r="QSO9" s="808"/>
      <c r="QSP9" s="808"/>
      <c r="QSQ9" s="808"/>
      <c r="QSR9" s="808"/>
      <c r="QSS9" s="808"/>
      <c r="QST9" s="808"/>
      <c r="QSU9" s="808"/>
      <c r="QSV9" s="808"/>
      <c r="QSW9" s="808"/>
      <c r="QSX9" s="808"/>
      <c r="QSY9" s="808"/>
      <c r="QSZ9" s="808"/>
      <c r="QTA9" s="808"/>
      <c r="QTB9" s="808"/>
      <c r="QTC9" s="808"/>
      <c r="QTD9" s="808"/>
      <c r="QTE9" s="808"/>
      <c r="QTF9" s="808"/>
      <c r="QTG9" s="808"/>
      <c r="QTH9" s="808"/>
      <c r="QTI9" s="808"/>
      <c r="QTJ9" s="808"/>
      <c r="QTK9" s="808"/>
      <c r="QTL9" s="808"/>
      <c r="QTM9" s="808"/>
      <c r="QTN9" s="808"/>
      <c r="QTO9" s="808"/>
      <c r="QTP9" s="808"/>
      <c r="QTQ9" s="808"/>
      <c r="QTR9" s="808"/>
      <c r="QTS9" s="808"/>
      <c r="QTT9" s="808"/>
      <c r="QTU9" s="808"/>
      <c r="QTV9" s="808"/>
      <c r="QTW9" s="808"/>
      <c r="QTX9" s="808"/>
      <c r="QTY9" s="808"/>
      <c r="QTZ9" s="808"/>
      <c r="QUA9" s="808"/>
      <c r="QUB9" s="808"/>
      <c r="QUC9" s="808"/>
      <c r="QUD9" s="808"/>
      <c r="QUE9" s="808"/>
      <c r="QUF9" s="808"/>
      <c r="QUG9" s="808"/>
      <c r="QUH9" s="808"/>
      <c r="QUI9" s="808"/>
      <c r="QUJ9" s="808"/>
      <c r="QUK9" s="808"/>
      <c r="QUL9" s="808"/>
      <c r="QUM9" s="808"/>
      <c r="QUN9" s="808"/>
      <c r="QUO9" s="808"/>
      <c r="QUP9" s="808"/>
      <c r="QUQ9" s="808"/>
      <c r="QUR9" s="808"/>
      <c r="QUS9" s="808"/>
      <c r="QUT9" s="808"/>
      <c r="QUU9" s="808"/>
      <c r="QUV9" s="808"/>
      <c r="QUW9" s="808"/>
      <c r="QUX9" s="808"/>
      <c r="QUY9" s="808"/>
      <c r="QUZ9" s="808"/>
      <c r="QVA9" s="808"/>
      <c r="QVB9" s="808"/>
      <c r="QVC9" s="808"/>
      <c r="QVD9" s="808"/>
      <c r="QVE9" s="808"/>
      <c r="QVF9" s="808"/>
      <c r="QVG9" s="808"/>
      <c r="QVH9" s="808"/>
      <c r="QVI9" s="808"/>
      <c r="QVJ9" s="808"/>
      <c r="QVK9" s="808"/>
      <c r="QVL9" s="808"/>
      <c r="QVM9" s="808"/>
      <c r="QVN9" s="808"/>
      <c r="QVO9" s="808"/>
      <c r="QVP9" s="808"/>
      <c r="QVQ9" s="808"/>
      <c r="QVR9" s="808"/>
      <c r="QVS9" s="808"/>
      <c r="QVT9" s="808"/>
      <c r="QVU9" s="808"/>
      <c r="QVV9" s="808"/>
      <c r="QVW9" s="808"/>
      <c r="QVX9" s="808"/>
      <c r="QVY9" s="808"/>
      <c r="QVZ9" s="808"/>
      <c r="QWA9" s="808"/>
      <c r="QWB9" s="808"/>
      <c r="QWC9" s="808"/>
      <c r="QWD9" s="808"/>
      <c r="QWE9" s="808"/>
      <c r="QWF9" s="808"/>
      <c r="QWG9" s="808"/>
      <c r="QWH9" s="808"/>
      <c r="QWI9" s="808"/>
      <c r="QWJ9" s="808"/>
      <c r="QWK9" s="808"/>
      <c r="QWL9" s="808"/>
      <c r="QWM9" s="808"/>
      <c r="QWN9" s="808"/>
      <c r="QWO9" s="808"/>
      <c r="QWP9" s="808"/>
      <c r="QWQ9" s="808"/>
      <c r="QWR9" s="808"/>
      <c r="QWS9" s="808"/>
      <c r="QWT9" s="808"/>
      <c r="QWU9" s="808"/>
      <c r="QWV9" s="808"/>
      <c r="QWW9" s="808"/>
      <c r="QWX9" s="808"/>
      <c r="QWY9" s="808"/>
      <c r="QWZ9" s="808"/>
      <c r="QXA9" s="808"/>
      <c r="QXB9" s="808"/>
      <c r="QXC9" s="808"/>
      <c r="QXD9" s="808"/>
      <c r="QXE9" s="808"/>
      <c r="QXF9" s="808"/>
      <c r="QXG9" s="808"/>
      <c r="QXH9" s="808"/>
      <c r="QXI9" s="808"/>
      <c r="QXJ9" s="808"/>
      <c r="QXK9" s="808"/>
      <c r="QXL9" s="808"/>
      <c r="QXM9" s="808"/>
      <c r="QXN9" s="808"/>
      <c r="QXO9" s="808"/>
      <c r="QXP9" s="808"/>
      <c r="QXQ9" s="808"/>
      <c r="QXR9" s="808"/>
      <c r="QXS9" s="808"/>
      <c r="QXT9" s="808"/>
      <c r="QXU9" s="808"/>
      <c r="QXV9" s="808"/>
      <c r="QXW9" s="808"/>
      <c r="QXX9" s="808"/>
      <c r="QXY9" s="808"/>
      <c r="QXZ9" s="808"/>
      <c r="QYA9" s="808"/>
      <c r="QYB9" s="808"/>
      <c r="QYC9" s="808"/>
      <c r="QYD9" s="808"/>
      <c r="QYE9" s="808"/>
      <c r="QYF9" s="808"/>
      <c r="QYG9" s="808"/>
      <c r="QYH9" s="808"/>
      <c r="QYI9" s="808"/>
      <c r="QYJ9" s="808"/>
      <c r="QYK9" s="808"/>
      <c r="QYL9" s="808"/>
      <c r="QYM9" s="808"/>
      <c r="QYN9" s="808"/>
      <c r="QYO9" s="808"/>
      <c r="QYP9" s="808"/>
      <c r="QYQ9" s="808"/>
      <c r="QYR9" s="808"/>
      <c r="QYS9" s="808"/>
      <c r="QYT9" s="808"/>
      <c r="QYU9" s="808"/>
      <c r="QYV9" s="808"/>
      <c r="QYW9" s="808"/>
      <c r="QYX9" s="808"/>
      <c r="QYY9" s="808"/>
      <c r="QYZ9" s="808"/>
      <c r="QZA9" s="808"/>
      <c r="QZB9" s="808"/>
      <c r="QZC9" s="808"/>
      <c r="QZD9" s="808"/>
      <c r="QZE9" s="808"/>
      <c r="QZF9" s="808"/>
      <c r="QZG9" s="808"/>
      <c r="QZH9" s="808"/>
      <c r="QZI9" s="808"/>
      <c r="QZJ9" s="808"/>
      <c r="QZK9" s="808"/>
      <c r="QZL9" s="808"/>
      <c r="QZM9" s="808"/>
      <c r="QZN9" s="808"/>
      <c r="QZO9" s="808"/>
      <c r="QZP9" s="808"/>
      <c r="QZQ9" s="808"/>
      <c r="QZR9" s="808"/>
      <c r="QZS9" s="808"/>
      <c r="QZT9" s="808"/>
      <c r="QZU9" s="808"/>
      <c r="QZV9" s="808"/>
      <c r="QZW9" s="808"/>
      <c r="QZX9" s="808"/>
      <c r="QZY9" s="808"/>
      <c r="QZZ9" s="808"/>
      <c r="RAA9" s="808"/>
      <c r="RAB9" s="808"/>
      <c r="RAC9" s="808"/>
      <c r="RAD9" s="808"/>
      <c r="RAE9" s="808"/>
      <c r="RAF9" s="808"/>
      <c r="RAG9" s="808"/>
      <c r="RAH9" s="808"/>
      <c r="RAI9" s="808"/>
      <c r="RAJ9" s="808"/>
      <c r="RAK9" s="808"/>
      <c r="RAL9" s="808"/>
      <c r="RAM9" s="808"/>
      <c r="RAN9" s="808"/>
      <c r="RAO9" s="808"/>
      <c r="RAP9" s="808"/>
      <c r="RAQ9" s="808"/>
      <c r="RAR9" s="808"/>
      <c r="RAS9" s="808"/>
      <c r="RAT9" s="808"/>
      <c r="RAU9" s="808"/>
      <c r="RAV9" s="808"/>
      <c r="RAW9" s="808"/>
      <c r="RAX9" s="808"/>
      <c r="RAY9" s="808"/>
      <c r="RAZ9" s="808"/>
      <c r="RBA9" s="808"/>
      <c r="RBB9" s="808"/>
      <c r="RBC9" s="808"/>
      <c r="RBD9" s="808"/>
      <c r="RBE9" s="808"/>
      <c r="RBF9" s="808"/>
      <c r="RBG9" s="808"/>
      <c r="RBH9" s="808"/>
      <c r="RBI9" s="808"/>
      <c r="RBJ9" s="808"/>
      <c r="RBK9" s="808"/>
      <c r="RBL9" s="808"/>
      <c r="RBM9" s="808"/>
      <c r="RBN9" s="808"/>
      <c r="RBO9" s="808"/>
      <c r="RBP9" s="808"/>
      <c r="RBQ9" s="808"/>
      <c r="RBR9" s="808"/>
      <c r="RBS9" s="808"/>
      <c r="RBT9" s="808"/>
      <c r="RBU9" s="808"/>
      <c r="RBV9" s="808"/>
      <c r="RBW9" s="808"/>
      <c r="RBX9" s="808"/>
      <c r="RBY9" s="808"/>
      <c r="RBZ9" s="808"/>
      <c r="RCA9" s="808"/>
      <c r="RCB9" s="808"/>
      <c r="RCC9" s="808"/>
      <c r="RCD9" s="808"/>
      <c r="RCE9" s="808"/>
      <c r="RCF9" s="808"/>
      <c r="RCG9" s="808"/>
      <c r="RCH9" s="808"/>
      <c r="RCI9" s="808"/>
      <c r="RCJ9" s="808"/>
      <c r="RCK9" s="808"/>
      <c r="RCL9" s="808"/>
      <c r="RCM9" s="808"/>
      <c r="RCN9" s="808"/>
      <c r="RCO9" s="808"/>
      <c r="RCP9" s="808"/>
      <c r="RCQ9" s="808"/>
      <c r="RCR9" s="808"/>
      <c r="RCS9" s="808"/>
      <c r="RCT9" s="808"/>
      <c r="RCU9" s="808"/>
      <c r="RCV9" s="808"/>
      <c r="RCW9" s="808"/>
      <c r="RCX9" s="808"/>
      <c r="RCY9" s="808"/>
      <c r="RCZ9" s="808"/>
      <c r="RDA9" s="808"/>
      <c r="RDB9" s="808"/>
      <c r="RDC9" s="808"/>
      <c r="RDD9" s="808"/>
      <c r="RDE9" s="808"/>
      <c r="RDF9" s="808"/>
      <c r="RDG9" s="808"/>
      <c r="RDH9" s="808"/>
      <c r="RDI9" s="808"/>
      <c r="RDJ9" s="808"/>
      <c r="RDK9" s="808"/>
      <c r="RDL9" s="808"/>
      <c r="RDM9" s="808"/>
      <c r="RDN9" s="808"/>
      <c r="RDO9" s="808"/>
      <c r="RDP9" s="808"/>
      <c r="RDQ9" s="808"/>
      <c r="RDR9" s="808"/>
      <c r="RDS9" s="808"/>
      <c r="RDT9" s="808"/>
      <c r="RDU9" s="808"/>
      <c r="RDV9" s="808"/>
      <c r="RDW9" s="808"/>
      <c r="RDX9" s="808"/>
      <c r="RDY9" s="808"/>
      <c r="RDZ9" s="808"/>
      <c r="REA9" s="808"/>
      <c r="REB9" s="808"/>
      <c r="REC9" s="808"/>
      <c r="RED9" s="808"/>
      <c r="REE9" s="808"/>
      <c r="REF9" s="808"/>
      <c r="REG9" s="808"/>
      <c r="REH9" s="808"/>
      <c r="REI9" s="808"/>
      <c r="REJ9" s="808"/>
      <c r="REK9" s="808"/>
      <c r="REL9" s="808"/>
      <c r="REM9" s="808"/>
      <c r="REN9" s="808"/>
      <c r="REO9" s="808"/>
      <c r="REP9" s="808"/>
      <c r="REQ9" s="808"/>
      <c r="RER9" s="808"/>
      <c r="RES9" s="808"/>
      <c r="RET9" s="808"/>
      <c r="REU9" s="808"/>
      <c r="REV9" s="808"/>
      <c r="REW9" s="808"/>
      <c r="REX9" s="808"/>
      <c r="REY9" s="808"/>
      <c r="REZ9" s="808"/>
      <c r="RFA9" s="808"/>
      <c r="RFB9" s="808"/>
      <c r="RFC9" s="808"/>
      <c r="RFD9" s="808"/>
      <c r="RFE9" s="808"/>
      <c r="RFF9" s="808"/>
      <c r="RFG9" s="808"/>
      <c r="RFH9" s="808"/>
      <c r="RFI9" s="808"/>
      <c r="RFJ9" s="808"/>
      <c r="RFK9" s="808"/>
      <c r="RFL9" s="808"/>
      <c r="RFM9" s="808"/>
      <c r="RFN9" s="808"/>
      <c r="RFO9" s="808"/>
      <c r="RFP9" s="808"/>
      <c r="RFQ9" s="808"/>
      <c r="RFR9" s="808"/>
      <c r="RFS9" s="808"/>
      <c r="RFT9" s="808"/>
      <c r="RFU9" s="808"/>
      <c r="RFV9" s="808"/>
      <c r="RFW9" s="808"/>
      <c r="RFX9" s="808"/>
      <c r="RFY9" s="808"/>
      <c r="RFZ9" s="808"/>
      <c r="RGA9" s="808"/>
      <c r="RGB9" s="808"/>
      <c r="RGC9" s="808"/>
      <c r="RGD9" s="808"/>
      <c r="RGE9" s="808"/>
      <c r="RGF9" s="808"/>
      <c r="RGG9" s="808"/>
      <c r="RGH9" s="808"/>
      <c r="RGI9" s="808"/>
      <c r="RGJ9" s="808"/>
      <c r="RGK9" s="808"/>
      <c r="RGL9" s="808"/>
      <c r="RGM9" s="808"/>
      <c r="RGN9" s="808"/>
      <c r="RGO9" s="808"/>
      <c r="RGP9" s="808"/>
      <c r="RGQ9" s="808"/>
      <c r="RGR9" s="808"/>
      <c r="RGS9" s="808"/>
      <c r="RGT9" s="808"/>
      <c r="RGU9" s="808"/>
      <c r="RGV9" s="808"/>
      <c r="RGW9" s="808"/>
      <c r="RGX9" s="808"/>
      <c r="RGY9" s="808"/>
      <c r="RGZ9" s="808"/>
      <c r="RHA9" s="808"/>
      <c r="RHB9" s="808"/>
      <c r="RHC9" s="808"/>
      <c r="RHD9" s="808"/>
      <c r="RHE9" s="808"/>
      <c r="RHF9" s="808"/>
      <c r="RHG9" s="808"/>
      <c r="RHH9" s="808"/>
      <c r="RHI9" s="808"/>
      <c r="RHJ9" s="808"/>
      <c r="RHK9" s="808"/>
      <c r="RHL9" s="808"/>
      <c r="RHM9" s="808"/>
      <c r="RHN9" s="808"/>
      <c r="RHO9" s="808"/>
      <c r="RHP9" s="808"/>
      <c r="RHQ9" s="808"/>
      <c r="RHR9" s="808"/>
      <c r="RHS9" s="808"/>
      <c r="RHT9" s="808"/>
      <c r="RHU9" s="808"/>
      <c r="RHV9" s="808"/>
      <c r="RHW9" s="808"/>
      <c r="RHX9" s="808"/>
      <c r="RHY9" s="808"/>
      <c r="RHZ9" s="808"/>
      <c r="RIA9" s="808"/>
      <c r="RIB9" s="808"/>
      <c r="RIC9" s="808"/>
      <c r="RID9" s="808"/>
      <c r="RIE9" s="808"/>
      <c r="RIF9" s="808"/>
      <c r="RIG9" s="808"/>
      <c r="RIH9" s="808"/>
      <c r="RII9" s="808"/>
      <c r="RIJ9" s="808"/>
      <c r="RIK9" s="808"/>
      <c r="RIL9" s="808"/>
      <c r="RIM9" s="808"/>
      <c r="RIN9" s="808"/>
      <c r="RIO9" s="808"/>
      <c r="RIP9" s="808"/>
      <c r="RIQ9" s="808"/>
      <c r="RIR9" s="808"/>
      <c r="RIS9" s="808"/>
      <c r="RIT9" s="808"/>
      <c r="RIU9" s="808"/>
      <c r="RIV9" s="808"/>
      <c r="RIW9" s="808"/>
      <c r="RIX9" s="808"/>
      <c r="RIY9" s="808"/>
      <c r="RIZ9" s="808"/>
      <c r="RJA9" s="808"/>
      <c r="RJB9" s="808"/>
      <c r="RJC9" s="808"/>
      <c r="RJD9" s="808"/>
      <c r="RJE9" s="808"/>
      <c r="RJF9" s="808"/>
      <c r="RJG9" s="808"/>
      <c r="RJH9" s="808"/>
      <c r="RJI9" s="808"/>
      <c r="RJJ9" s="808"/>
      <c r="RJK9" s="808"/>
      <c r="RJL9" s="808"/>
      <c r="RJM9" s="808"/>
      <c r="RJN9" s="808"/>
      <c r="RJO9" s="808"/>
      <c r="RJP9" s="808"/>
      <c r="RJQ9" s="808"/>
      <c r="RJR9" s="808"/>
      <c r="RJS9" s="808"/>
      <c r="RJT9" s="808"/>
      <c r="RJU9" s="808"/>
      <c r="RJV9" s="808"/>
      <c r="RJW9" s="808"/>
      <c r="RJX9" s="808"/>
      <c r="RJY9" s="808"/>
      <c r="RJZ9" s="808"/>
      <c r="RKA9" s="808"/>
      <c r="RKB9" s="808"/>
      <c r="RKC9" s="808"/>
      <c r="RKD9" s="808"/>
      <c r="RKE9" s="808"/>
      <c r="RKF9" s="808"/>
      <c r="RKG9" s="808"/>
      <c r="RKH9" s="808"/>
      <c r="RKI9" s="808"/>
      <c r="RKJ9" s="808"/>
      <c r="RKK9" s="808"/>
      <c r="RKL9" s="808"/>
      <c r="RKM9" s="808"/>
      <c r="RKN9" s="808"/>
      <c r="RKO9" s="808"/>
      <c r="RKP9" s="808"/>
      <c r="RKQ9" s="808"/>
      <c r="RKR9" s="808"/>
      <c r="RKS9" s="808"/>
      <c r="RKT9" s="808"/>
      <c r="RKU9" s="808"/>
      <c r="RKV9" s="808"/>
      <c r="RKW9" s="808"/>
      <c r="RKX9" s="808"/>
      <c r="RKY9" s="808"/>
      <c r="RKZ9" s="808"/>
      <c r="RLA9" s="808"/>
      <c r="RLB9" s="808"/>
      <c r="RLC9" s="808"/>
      <c r="RLD9" s="808"/>
      <c r="RLE9" s="808"/>
      <c r="RLF9" s="808"/>
      <c r="RLG9" s="808"/>
      <c r="RLH9" s="808"/>
      <c r="RLI9" s="808"/>
      <c r="RLJ9" s="808"/>
      <c r="RLK9" s="808"/>
      <c r="RLL9" s="808"/>
      <c r="RLM9" s="808"/>
      <c r="RLN9" s="808"/>
      <c r="RLO9" s="808"/>
      <c r="RLP9" s="808"/>
      <c r="RLQ9" s="808"/>
      <c r="RLR9" s="808"/>
      <c r="RLS9" s="808"/>
      <c r="RLT9" s="808"/>
      <c r="RLU9" s="808"/>
      <c r="RLV9" s="808"/>
      <c r="RLW9" s="808"/>
      <c r="RLX9" s="808"/>
      <c r="RLY9" s="808"/>
      <c r="RLZ9" s="808"/>
      <c r="RMA9" s="808"/>
      <c r="RMB9" s="808"/>
      <c r="RMC9" s="808"/>
      <c r="RMD9" s="808"/>
      <c r="RME9" s="808"/>
      <c r="RMF9" s="808"/>
      <c r="RMG9" s="808"/>
      <c r="RMH9" s="808"/>
      <c r="RMI9" s="808"/>
      <c r="RMJ9" s="808"/>
      <c r="RMK9" s="808"/>
      <c r="RML9" s="808"/>
      <c r="RMM9" s="808"/>
      <c r="RMN9" s="808"/>
      <c r="RMO9" s="808"/>
      <c r="RMP9" s="808"/>
      <c r="RMQ9" s="808"/>
      <c r="RMR9" s="808"/>
      <c r="RMS9" s="808"/>
      <c r="RMT9" s="808"/>
      <c r="RMU9" s="808"/>
      <c r="RMV9" s="808"/>
      <c r="RMW9" s="808"/>
      <c r="RMX9" s="808"/>
      <c r="RMY9" s="808"/>
      <c r="RMZ9" s="808"/>
      <c r="RNA9" s="808"/>
      <c r="RNB9" s="808"/>
      <c r="RNC9" s="808"/>
      <c r="RND9" s="808"/>
      <c r="RNE9" s="808"/>
      <c r="RNF9" s="808"/>
      <c r="RNG9" s="808"/>
      <c r="RNH9" s="808"/>
      <c r="RNI9" s="808"/>
      <c r="RNJ9" s="808"/>
      <c r="RNK9" s="808"/>
      <c r="RNL9" s="808"/>
      <c r="RNM9" s="808"/>
      <c r="RNN9" s="808"/>
      <c r="RNO9" s="808"/>
      <c r="RNP9" s="808"/>
      <c r="RNQ9" s="808"/>
      <c r="RNR9" s="808"/>
      <c r="RNS9" s="808"/>
      <c r="RNT9" s="808"/>
      <c r="RNU9" s="808"/>
      <c r="RNV9" s="808"/>
      <c r="RNW9" s="808"/>
      <c r="RNX9" s="808"/>
      <c r="RNY9" s="808"/>
      <c r="RNZ9" s="808"/>
      <c r="ROA9" s="808"/>
      <c r="ROB9" s="808"/>
      <c r="ROC9" s="808"/>
      <c r="ROD9" s="808"/>
      <c r="ROE9" s="808"/>
      <c r="ROF9" s="808"/>
      <c r="ROG9" s="808"/>
      <c r="ROH9" s="808"/>
      <c r="ROI9" s="808"/>
      <c r="ROJ9" s="808"/>
      <c r="ROK9" s="808"/>
      <c r="ROL9" s="808"/>
      <c r="ROM9" s="808"/>
      <c r="RON9" s="808"/>
      <c r="ROO9" s="808"/>
      <c r="ROP9" s="808"/>
      <c r="ROQ9" s="808"/>
      <c r="ROR9" s="808"/>
      <c r="ROS9" s="808"/>
      <c r="ROT9" s="808"/>
      <c r="ROU9" s="808"/>
      <c r="ROV9" s="808"/>
      <c r="ROW9" s="808"/>
      <c r="ROX9" s="808"/>
      <c r="ROY9" s="808"/>
      <c r="ROZ9" s="808"/>
      <c r="RPA9" s="808"/>
      <c r="RPB9" s="808"/>
      <c r="RPC9" s="808"/>
      <c r="RPD9" s="808"/>
      <c r="RPE9" s="808"/>
      <c r="RPF9" s="808"/>
      <c r="RPG9" s="808"/>
      <c r="RPH9" s="808"/>
      <c r="RPI9" s="808"/>
      <c r="RPJ9" s="808"/>
      <c r="RPK9" s="808"/>
      <c r="RPL9" s="808"/>
      <c r="RPM9" s="808"/>
      <c r="RPN9" s="808"/>
      <c r="RPO9" s="808"/>
      <c r="RPP9" s="808"/>
      <c r="RPQ9" s="808"/>
      <c r="RPR9" s="808"/>
      <c r="RPS9" s="808"/>
      <c r="RPT9" s="808"/>
      <c r="RPU9" s="808"/>
      <c r="RPV9" s="808"/>
      <c r="RPW9" s="808"/>
      <c r="RPX9" s="808"/>
      <c r="RPY9" s="808"/>
      <c r="RPZ9" s="808"/>
      <c r="RQA9" s="808"/>
      <c r="RQB9" s="808"/>
      <c r="RQC9" s="808"/>
      <c r="RQD9" s="808"/>
      <c r="RQE9" s="808"/>
      <c r="RQF9" s="808"/>
      <c r="RQG9" s="808"/>
      <c r="RQH9" s="808"/>
      <c r="RQI9" s="808"/>
      <c r="RQJ9" s="808"/>
      <c r="RQK9" s="808"/>
      <c r="RQL9" s="808"/>
      <c r="RQM9" s="808"/>
      <c r="RQN9" s="808"/>
      <c r="RQO9" s="808"/>
      <c r="RQP9" s="808"/>
      <c r="RQQ9" s="808"/>
      <c r="RQR9" s="808"/>
      <c r="RQS9" s="808"/>
      <c r="RQT9" s="808"/>
      <c r="RQU9" s="808"/>
      <c r="RQV9" s="808"/>
      <c r="RQW9" s="808"/>
      <c r="RQX9" s="808"/>
      <c r="RQY9" s="808"/>
      <c r="RQZ9" s="808"/>
      <c r="RRA9" s="808"/>
      <c r="RRB9" s="808"/>
      <c r="RRC9" s="808"/>
      <c r="RRD9" s="808"/>
      <c r="RRE9" s="808"/>
      <c r="RRF9" s="808"/>
      <c r="RRG9" s="808"/>
      <c r="RRH9" s="808"/>
      <c r="RRI9" s="808"/>
      <c r="RRJ9" s="808"/>
      <c r="RRK9" s="808"/>
      <c r="RRL9" s="808"/>
      <c r="RRM9" s="808"/>
      <c r="RRN9" s="808"/>
      <c r="RRO9" s="808"/>
      <c r="RRP9" s="808"/>
      <c r="RRQ9" s="808"/>
      <c r="RRR9" s="808"/>
      <c r="RRS9" s="808"/>
      <c r="RRT9" s="808"/>
      <c r="RRU9" s="808"/>
      <c r="RRV9" s="808"/>
      <c r="RRW9" s="808"/>
      <c r="RRX9" s="808"/>
      <c r="RRY9" s="808"/>
      <c r="RRZ9" s="808"/>
      <c r="RSA9" s="808"/>
      <c r="RSB9" s="808"/>
      <c r="RSC9" s="808"/>
      <c r="RSD9" s="808"/>
      <c r="RSE9" s="808"/>
      <c r="RSF9" s="808"/>
      <c r="RSG9" s="808"/>
      <c r="RSH9" s="808"/>
      <c r="RSI9" s="808"/>
      <c r="RSJ9" s="808"/>
      <c r="RSK9" s="808"/>
      <c r="RSL9" s="808"/>
      <c r="RSM9" s="808"/>
      <c r="RSN9" s="808"/>
      <c r="RSO9" s="808"/>
      <c r="RSP9" s="808"/>
      <c r="RSQ9" s="808"/>
      <c r="RSR9" s="808"/>
      <c r="RSS9" s="808"/>
      <c r="RST9" s="808"/>
      <c r="RSU9" s="808"/>
      <c r="RSV9" s="808"/>
      <c r="RSW9" s="808"/>
      <c r="RSX9" s="808"/>
      <c r="RSY9" s="808"/>
      <c r="RSZ9" s="808"/>
      <c r="RTA9" s="808"/>
      <c r="RTB9" s="808"/>
      <c r="RTC9" s="808"/>
      <c r="RTD9" s="808"/>
      <c r="RTE9" s="808"/>
      <c r="RTF9" s="808"/>
      <c r="RTG9" s="808"/>
      <c r="RTH9" s="808"/>
      <c r="RTI9" s="808"/>
      <c r="RTJ9" s="808"/>
      <c r="RTK9" s="808"/>
      <c r="RTL9" s="808"/>
      <c r="RTM9" s="808"/>
      <c r="RTN9" s="808"/>
      <c r="RTO9" s="808"/>
      <c r="RTP9" s="808"/>
      <c r="RTQ9" s="808"/>
      <c r="RTR9" s="808"/>
      <c r="RTS9" s="808"/>
      <c r="RTT9" s="808"/>
      <c r="RTU9" s="808"/>
      <c r="RTV9" s="808"/>
      <c r="RTW9" s="808"/>
      <c r="RTX9" s="808"/>
      <c r="RTY9" s="808"/>
      <c r="RTZ9" s="808"/>
      <c r="RUA9" s="808"/>
      <c r="RUB9" s="808"/>
      <c r="RUC9" s="808"/>
      <c r="RUD9" s="808"/>
      <c r="RUE9" s="808"/>
      <c r="RUF9" s="808"/>
      <c r="RUG9" s="808"/>
      <c r="RUH9" s="808"/>
      <c r="RUI9" s="808"/>
      <c r="RUJ9" s="808"/>
      <c r="RUK9" s="808"/>
      <c r="RUL9" s="808"/>
      <c r="RUM9" s="808"/>
      <c r="RUN9" s="808"/>
      <c r="RUO9" s="808"/>
      <c r="RUP9" s="808"/>
      <c r="RUQ9" s="808"/>
      <c r="RUR9" s="808"/>
      <c r="RUS9" s="808"/>
      <c r="RUT9" s="808"/>
      <c r="RUU9" s="808"/>
      <c r="RUV9" s="808"/>
      <c r="RUW9" s="808"/>
      <c r="RUX9" s="808"/>
      <c r="RUY9" s="808"/>
      <c r="RUZ9" s="808"/>
      <c r="RVA9" s="808"/>
      <c r="RVB9" s="808"/>
      <c r="RVC9" s="808"/>
      <c r="RVD9" s="808"/>
      <c r="RVE9" s="808"/>
      <c r="RVF9" s="808"/>
      <c r="RVG9" s="808"/>
      <c r="RVH9" s="808"/>
      <c r="RVI9" s="808"/>
      <c r="RVJ9" s="808"/>
      <c r="RVK9" s="808"/>
      <c r="RVL9" s="808"/>
      <c r="RVM9" s="808"/>
      <c r="RVN9" s="808"/>
      <c r="RVO9" s="808"/>
      <c r="RVP9" s="808"/>
      <c r="RVQ9" s="808"/>
      <c r="RVR9" s="808"/>
      <c r="RVS9" s="808"/>
      <c r="RVT9" s="808"/>
      <c r="RVU9" s="808"/>
      <c r="RVV9" s="808"/>
      <c r="RVW9" s="808"/>
      <c r="RVX9" s="808"/>
      <c r="RVY9" s="808"/>
      <c r="RVZ9" s="808"/>
      <c r="RWA9" s="808"/>
      <c r="RWB9" s="808"/>
      <c r="RWC9" s="808"/>
      <c r="RWD9" s="808"/>
      <c r="RWE9" s="808"/>
      <c r="RWF9" s="808"/>
      <c r="RWG9" s="808"/>
      <c r="RWH9" s="808"/>
      <c r="RWI9" s="808"/>
      <c r="RWJ9" s="808"/>
      <c r="RWK9" s="808"/>
      <c r="RWL9" s="808"/>
      <c r="RWM9" s="808"/>
      <c r="RWN9" s="808"/>
      <c r="RWO9" s="808"/>
      <c r="RWP9" s="808"/>
      <c r="RWQ9" s="808"/>
      <c r="RWR9" s="808"/>
      <c r="RWS9" s="808"/>
      <c r="RWT9" s="808"/>
      <c r="RWU9" s="808"/>
      <c r="RWV9" s="808"/>
      <c r="RWW9" s="808"/>
      <c r="RWX9" s="808"/>
      <c r="RWY9" s="808"/>
      <c r="RWZ9" s="808"/>
      <c r="RXA9" s="808"/>
      <c r="RXB9" s="808"/>
      <c r="RXC9" s="808"/>
      <c r="RXD9" s="808"/>
      <c r="RXE9" s="808"/>
      <c r="RXF9" s="808"/>
      <c r="RXG9" s="808"/>
      <c r="RXH9" s="808"/>
      <c r="RXI9" s="808"/>
      <c r="RXJ9" s="808"/>
      <c r="RXK9" s="808"/>
      <c r="RXL9" s="808"/>
      <c r="RXM9" s="808"/>
      <c r="RXN9" s="808"/>
      <c r="RXO9" s="808"/>
      <c r="RXP9" s="808"/>
      <c r="RXQ9" s="808"/>
      <c r="RXR9" s="808"/>
      <c r="RXS9" s="808"/>
      <c r="RXT9" s="808"/>
      <c r="RXU9" s="808"/>
      <c r="RXV9" s="808"/>
      <c r="RXW9" s="808"/>
      <c r="RXX9" s="808"/>
      <c r="RXY9" s="808"/>
      <c r="RXZ9" s="808"/>
      <c r="RYA9" s="808"/>
      <c r="RYB9" s="808"/>
      <c r="RYC9" s="808"/>
      <c r="RYD9" s="808"/>
      <c r="RYE9" s="808"/>
      <c r="RYF9" s="808"/>
      <c r="RYG9" s="808"/>
      <c r="RYH9" s="808"/>
      <c r="RYI9" s="808"/>
      <c r="RYJ9" s="808"/>
      <c r="RYK9" s="808"/>
      <c r="RYL9" s="808"/>
      <c r="RYM9" s="808"/>
      <c r="RYN9" s="808"/>
      <c r="RYO9" s="808"/>
      <c r="RYP9" s="808"/>
      <c r="RYQ9" s="808"/>
      <c r="RYR9" s="808"/>
      <c r="RYS9" s="808"/>
      <c r="RYT9" s="808"/>
      <c r="RYU9" s="808"/>
      <c r="RYV9" s="808"/>
      <c r="RYW9" s="808"/>
      <c r="RYX9" s="808"/>
      <c r="RYY9" s="808"/>
      <c r="RYZ9" s="808"/>
      <c r="RZA9" s="808"/>
      <c r="RZB9" s="808"/>
      <c r="RZC9" s="808"/>
      <c r="RZD9" s="808"/>
      <c r="RZE9" s="808"/>
      <c r="RZF9" s="808"/>
      <c r="RZG9" s="808"/>
      <c r="RZH9" s="808"/>
      <c r="RZI9" s="808"/>
      <c r="RZJ9" s="808"/>
      <c r="RZK9" s="808"/>
      <c r="RZL9" s="808"/>
      <c r="RZM9" s="808"/>
      <c r="RZN9" s="808"/>
      <c r="RZO9" s="808"/>
      <c r="RZP9" s="808"/>
      <c r="RZQ9" s="808"/>
      <c r="RZR9" s="808"/>
      <c r="RZS9" s="808"/>
      <c r="RZT9" s="808"/>
      <c r="RZU9" s="808"/>
      <c r="RZV9" s="808"/>
      <c r="RZW9" s="808"/>
      <c r="RZX9" s="808"/>
      <c r="RZY9" s="808"/>
      <c r="RZZ9" s="808"/>
      <c r="SAA9" s="808"/>
      <c r="SAB9" s="808"/>
      <c r="SAC9" s="808"/>
      <c r="SAD9" s="808"/>
      <c r="SAE9" s="808"/>
      <c r="SAF9" s="808"/>
      <c r="SAG9" s="808"/>
      <c r="SAH9" s="808"/>
      <c r="SAI9" s="808"/>
      <c r="SAJ9" s="808"/>
      <c r="SAK9" s="808"/>
      <c r="SAL9" s="808"/>
      <c r="SAM9" s="808"/>
      <c r="SAN9" s="808"/>
      <c r="SAO9" s="808"/>
      <c r="SAP9" s="808"/>
      <c r="SAQ9" s="808"/>
      <c r="SAR9" s="808"/>
      <c r="SAS9" s="808"/>
      <c r="SAT9" s="808"/>
      <c r="SAU9" s="808"/>
      <c r="SAV9" s="808"/>
      <c r="SAW9" s="808"/>
      <c r="SAX9" s="808"/>
      <c r="SAY9" s="808"/>
      <c r="SAZ9" s="808"/>
      <c r="SBA9" s="808"/>
      <c r="SBB9" s="808"/>
      <c r="SBC9" s="808"/>
      <c r="SBD9" s="808"/>
      <c r="SBE9" s="808"/>
      <c r="SBF9" s="808"/>
      <c r="SBG9" s="808"/>
      <c r="SBH9" s="808"/>
      <c r="SBI9" s="808"/>
      <c r="SBJ9" s="808"/>
      <c r="SBK9" s="808"/>
      <c r="SBL9" s="808"/>
      <c r="SBM9" s="808"/>
      <c r="SBN9" s="808"/>
      <c r="SBO9" s="808"/>
      <c r="SBP9" s="808"/>
      <c r="SBQ9" s="808"/>
      <c r="SBR9" s="808"/>
      <c r="SBS9" s="808"/>
      <c r="SBT9" s="808"/>
      <c r="SBU9" s="808"/>
      <c r="SBV9" s="808"/>
      <c r="SBW9" s="808"/>
      <c r="SBX9" s="808"/>
      <c r="SBY9" s="808"/>
      <c r="SBZ9" s="808"/>
      <c r="SCA9" s="808"/>
      <c r="SCB9" s="808"/>
      <c r="SCC9" s="808"/>
      <c r="SCD9" s="808"/>
      <c r="SCE9" s="808"/>
      <c r="SCF9" s="808"/>
      <c r="SCG9" s="808"/>
      <c r="SCH9" s="808"/>
      <c r="SCI9" s="808"/>
      <c r="SCJ9" s="808"/>
      <c r="SCK9" s="808"/>
      <c r="SCL9" s="808"/>
      <c r="SCM9" s="808"/>
      <c r="SCN9" s="808"/>
      <c r="SCO9" s="808"/>
      <c r="SCP9" s="808"/>
      <c r="SCQ9" s="808"/>
      <c r="SCR9" s="808"/>
      <c r="SCS9" s="808"/>
      <c r="SCT9" s="808"/>
      <c r="SCU9" s="808"/>
      <c r="SCV9" s="808"/>
      <c r="SCW9" s="808"/>
      <c r="SCX9" s="808"/>
      <c r="SCY9" s="808"/>
      <c r="SCZ9" s="808"/>
      <c r="SDA9" s="808"/>
      <c r="SDB9" s="808"/>
      <c r="SDC9" s="808"/>
      <c r="SDD9" s="808"/>
      <c r="SDE9" s="808"/>
      <c r="SDF9" s="808"/>
      <c r="SDG9" s="808"/>
      <c r="SDH9" s="808"/>
      <c r="SDI9" s="808"/>
      <c r="SDJ9" s="808"/>
      <c r="SDK9" s="808"/>
      <c r="SDL9" s="808"/>
      <c r="SDM9" s="808"/>
      <c r="SDN9" s="808"/>
      <c r="SDO9" s="808"/>
      <c r="SDP9" s="808"/>
      <c r="SDQ9" s="808"/>
      <c r="SDR9" s="808"/>
      <c r="SDS9" s="808"/>
      <c r="SDT9" s="808"/>
      <c r="SDU9" s="808"/>
      <c r="SDV9" s="808"/>
      <c r="SDW9" s="808"/>
      <c r="SDX9" s="808"/>
      <c r="SDY9" s="808"/>
      <c r="SDZ9" s="808"/>
      <c r="SEA9" s="808"/>
      <c r="SEB9" s="808"/>
      <c r="SEC9" s="808"/>
      <c r="SED9" s="808"/>
      <c r="SEE9" s="808"/>
      <c r="SEF9" s="808"/>
      <c r="SEG9" s="808"/>
      <c r="SEH9" s="808"/>
      <c r="SEI9" s="808"/>
      <c r="SEJ9" s="808"/>
      <c r="SEK9" s="808"/>
      <c r="SEL9" s="808"/>
      <c r="SEM9" s="808"/>
      <c r="SEN9" s="808"/>
      <c r="SEO9" s="808"/>
      <c r="SEP9" s="808"/>
      <c r="SEQ9" s="808"/>
      <c r="SER9" s="808"/>
      <c r="SES9" s="808"/>
      <c r="SET9" s="808"/>
      <c r="SEU9" s="808"/>
      <c r="SEV9" s="808"/>
      <c r="SEW9" s="808"/>
      <c r="SEX9" s="808"/>
      <c r="SEY9" s="808"/>
      <c r="SEZ9" s="808"/>
      <c r="SFA9" s="808"/>
      <c r="SFB9" s="808"/>
      <c r="SFC9" s="808"/>
      <c r="SFD9" s="808"/>
      <c r="SFE9" s="808"/>
      <c r="SFF9" s="808"/>
      <c r="SFG9" s="808"/>
      <c r="SFH9" s="808"/>
      <c r="SFI9" s="808"/>
      <c r="SFJ9" s="808"/>
      <c r="SFK9" s="808"/>
      <c r="SFL9" s="808"/>
      <c r="SFM9" s="808"/>
      <c r="SFN9" s="808"/>
      <c r="SFO9" s="808"/>
      <c r="SFP9" s="808"/>
      <c r="SFQ9" s="808"/>
      <c r="SFR9" s="808"/>
      <c r="SFS9" s="808"/>
      <c r="SFT9" s="808"/>
      <c r="SFU9" s="808"/>
      <c r="SFV9" s="808"/>
      <c r="SFW9" s="808"/>
      <c r="SFX9" s="808"/>
      <c r="SFY9" s="808"/>
      <c r="SFZ9" s="808"/>
      <c r="SGA9" s="808"/>
      <c r="SGB9" s="808"/>
      <c r="SGC9" s="808"/>
      <c r="SGD9" s="808"/>
      <c r="SGE9" s="808"/>
      <c r="SGF9" s="808"/>
      <c r="SGG9" s="808"/>
      <c r="SGH9" s="808"/>
      <c r="SGI9" s="808"/>
      <c r="SGJ9" s="808"/>
      <c r="SGK9" s="808"/>
      <c r="SGL9" s="808"/>
      <c r="SGM9" s="808"/>
      <c r="SGN9" s="808"/>
      <c r="SGO9" s="808"/>
      <c r="SGP9" s="808"/>
      <c r="SGQ9" s="808"/>
      <c r="SGR9" s="808"/>
      <c r="SGS9" s="808"/>
      <c r="SGT9" s="808"/>
      <c r="SGU9" s="808"/>
      <c r="SGV9" s="808"/>
      <c r="SGW9" s="808"/>
      <c r="SGX9" s="808"/>
      <c r="SGY9" s="808"/>
      <c r="SGZ9" s="808"/>
      <c r="SHA9" s="808"/>
      <c r="SHB9" s="808"/>
      <c r="SHC9" s="808"/>
      <c r="SHD9" s="808"/>
      <c r="SHE9" s="808"/>
      <c r="SHF9" s="808"/>
      <c r="SHG9" s="808"/>
      <c r="SHH9" s="808"/>
      <c r="SHI9" s="808"/>
      <c r="SHJ9" s="808"/>
      <c r="SHK9" s="808"/>
      <c r="SHL9" s="808"/>
      <c r="SHM9" s="808"/>
      <c r="SHN9" s="808"/>
      <c r="SHO9" s="808"/>
      <c r="SHP9" s="808"/>
      <c r="SHQ9" s="808"/>
      <c r="SHR9" s="808"/>
      <c r="SHS9" s="808"/>
      <c r="SHT9" s="808"/>
      <c r="SHU9" s="808"/>
      <c r="SHV9" s="808"/>
      <c r="SHW9" s="808"/>
      <c r="SHX9" s="808"/>
      <c r="SHY9" s="808"/>
      <c r="SHZ9" s="808"/>
      <c r="SIA9" s="808"/>
      <c r="SIB9" s="808"/>
      <c r="SIC9" s="808"/>
      <c r="SID9" s="808"/>
      <c r="SIE9" s="808"/>
      <c r="SIF9" s="808"/>
      <c r="SIG9" s="808"/>
      <c r="SIH9" s="808"/>
      <c r="SII9" s="808"/>
      <c r="SIJ9" s="808"/>
      <c r="SIK9" s="808"/>
      <c r="SIL9" s="808"/>
      <c r="SIM9" s="808"/>
      <c r="SIN9" s="808"/>
      <c r="SIO9" s="808"/>
      <c r="SIP9" s="808"/>
      <c r="SIQ9" s="808"/>
      <c r="SIR9" s="808"/>
      <c r="SIS9" s="808"/>
      <c r="SIT9" s="808"/>
      <c r="SIU9" s="808"/>
      <c r="SIV9" s="808"/>
      <c r="SIW9" s="808"/>
      <c r="SIX9" s="808"/>
      <c r="SIY9" s="808"/>
      <c r="SIZ9" s="808"/>
      <c r="SJA9" s="808"/>
      <c r="SJB9" s="808"/>
      <c r="SJC9" s="808"/>
      <c r="SJD9" s="808"/>
      <c r="SJE9" s="808"/>
      <c r="SJF9" s="808"/>
      <c r="SJG9" s="808"/>
      <c r="SJH9" s="808"/>
      <c r="SJI9" s="808"/>
      <c r="SJJ9" s="808"/>
      <c r="SJK9" s="808"/>
      <c r="SJL9" s="808"/>
      <c r="SJM9" s="808"/>
      <c r="SJN9" s="808"/>
      <c r="SJO9" s="808"/>
      <c r="SJP9" s="808"/>
      <c r="SJQ9" s="808"/>
      <c r="SJR9" s="808"/>
      <c r="SJS9" s="808"/>
      <c r="SJT9" s="808"/>
      <c r="SJU9" s="808"/>
      <c r="SJV9" s="808"/>
      <c r="SJW9" s="808"/>
      <c r="SJX9" s="808"/>
      <c r="SJY9" s="808"/>
      <c r="SJZ9" s="808"/>
      <c r="SKA9" s="808"/>
      <c r="SKB9" s="808"/>
      <c r="SKC9" s="808"/>
      <c r="SKD9" s="808"/>
      <c r="SKE9" s="808"/>
      <c r="SKF9" s="808"/>
      <c r="SKG9" s="808"/>
      <c r="SKH9" s="808"/>
      <c r="SKI9" s="808"/>
      <c r="SKJ9" s="808"/>
      <c r="SKK9" s="808"/>
      <c r="SKL9" s="808"/>
      <c r="SKM9" s="808"/>
      <c r="SKN9" s="808"/>
      <c r="SKO9" s="808"/>
      <c r="SKP9" s="808"/>
      <c r="SKQ9" s="808"/>
      <c r="SKR9" s="808"/>
      <c r="SKS9" s="808"/>
      <c r="SKT9" s="808"/>
      <c r="SKU9" s="808"/>
      <c r="SKV9" s="808"/>
      <c r="SKW9" s="808"/>
      <c r="SKX9" s="808"/>
      <c r="SKY9" s="808"/>
      <c r="SKZ9" s="808"/>
      <c r="SLA9" s="808"/>
      <c r="SLB9" s="808"/>
      <c r="SLC9" s="808"/>
      <c r="SLD9" s="808"/>
      <c r="SLE9" s="808"/>
      <c r="SLF9" s="808"/>
      <c r="SLG9" s="808"/>
      <c r="SLH9" s="808"/>
      <c r="SLI9" s="808"/>
      <c r="SLJ9" s="808"/>
      <c r="SLK9" s="808"/>
      <c r="SLL9" s="808"/>
      <c r="SLM9" s="808"/>
      <c r="SLN9" s="808"/>
      <c r="SLO9" s="808"/>
      <c r="SLP9" s="808"/>
      <c r="SLQ9" s="808"/>
      <c r="SLR9" s="808"/>
      <c r="SLS9" s="808"/>
      <c r="SLT9" s="808"/>
      <c r="SLU9" s="808"/>
      <c r="SLV9" s="808"/>
      <c r="SLW9" s="808"/>
      <c r="SLX9" s="808"/>
      <c r="SLY9" s="808"/>
      <c r="SLZ9" s="808"/>
      <c r="SMA9" s="808"/>
      <c r="SMB9" s="808"/>
      <c r="SMC9" s="808"/>
      <c r="SMD9" s="808"/>
      <c r="SME9" s="808"/>
      <c r="SMF9" s="808"/>
      <c r="SMG9" s="808"/>
      <c r="SMH9" s="808"/>
      <c r="SMI9" s="808"/>
      <c r="SMJ9" s="808"/>
      <c r="SMK9" s="808"/>
      <c r="SML9" s="808"/>
      <c r="SMM9" s="808"/>
      <c r="SMN9" s="808"/>
      <c r="SMO9" s="808"/>
      <c r="SMP9" s="808"/>
      <c r="SMQ9" s="808"/>
      <c r="SMR9" s="808"/>
      <c r="SMS9" s="808"/>
      <c r="SMT9" s="808"/>
      <c r="SMU9" s="808"/>
      <c r="SMV9" s="808"/>
      <c r="SMW9" s="808"/>
      <c r="SMX9" s="808"/>
      <c r="SMY9" s="808"/>
      <c r="SMZ9" s="808"/>
      <c r="SNA9" s="808"/>
      <c r="SNB9" s="808"/>
      <c r="SNC9" s="808"/>
      <c r="SND9" s="808"/>
      <c r="SNE9" s="808"/>
      <c r="SNF9" s="808"/>
      <c r="SNG9" s="808"/>
      <c r="SNH9" s="808"/>
      <c r="SNI9" s="808"/>
      <c r="SNJ9" s="808"/>
      <c r="SNK9" s="808"/>
      <c r="SNL9" s="808"/>
      <c r="SNM9" s="808"/>
      <c r="SNN9" s="808"/>
      <c r="SNO9" s="808"/>
      <c r="SNP9" s="808"/>
      <c r="SNQ9" s="808"/>
      <c r="SNR9" s="808"/>
      <c r="SNS9" s="808"/>
      <c r="SNT9" s="808"/>
      <c r="SNU9" s="808"/>
      <c r="SNV9" s="808"/>
      <c r="SNW9" s="808"/>
      <c r="SNX9" s="808"/>
      <c r="SNY9" s="808"/>
      <c r="SNZ9" s="808"/>
      <c r="SOA9" s="808"/>
      <c r="SOB9" s="808"/>
      <c r="SOC9" s="808"/>
      <c r="SOD9" s="808"/>
      <c r="SOE9" s="808"/>
      <c r="SOF9" s="808"/>
      <c r="SOG9" s="808"/>
      <c r="SOH9" s="808"/>
      <c r="SOI9" s="808"/>
      <c r="SOJ9" s="808"/>
      <c r="SOK9" s="808"/>
      <c r="SOL9" s="808"/>
      <c r="SOM9" s="808"/>
      <c r="SON9" s="808"/>
      <c r="SOO9" s="808"/>
      <c r="SOP9" s="808"/>
      <c r="SOQ9" s="808"/>
      <c r="SOR9" s="808"/>
      <c r="SOS9" s="808"/>
      <c r="SOT9" s="808"/>
      <c r="SOU9" s="808"/>
      <c r="SOV9" s="808"/>
      <c r="SOW9" s="808"/>
      <c r="SOX9" s="808"/>
      <c r="SOY9" s="808"/>
      <c r="SOZ9" s="808"/>
      <c r="SPA9" s="808"/>
      <c r="SPB9" s="808"/>
      <c r="SPC9" s="808"/>
      <c r="SPD9" s="808"/>
      <c r="SPE9" s="808"/>
      <c r="SPF9" s="808"/>
      <c r="SPG9" s="808"/>
      <c r="SPH9" s="808"/>
      <c r="SPI9" s="808"/>
      <c r="SPJ9" s="808"/>
      <c r="SPK9" s="808"/>
      <c r="SPL9" s="808"/>
      <c r="SPM9" s="808"/>
      <c r="SPN9" s="808"/>
      <c r="SPO9" s="808"/>
      <c r="SPP9" s="808"/>
      <c r="SPQ9" s="808"/>
      <c r="SPR9" s="808"/>
      <c r="SPS9" s="808"/>
      <c r="SPT9" s="808"/>
      <c r="SPU9" s="808"/>
      <c r="SPV9" s="808"/>
      <c r="SPW9" s="808"/>
      <c r="SPX9" s="808"/>
      <c r="SPY9" s="808"/>
      <c r="SPZ9" s="808"/>
      <c r="SQA9" s="808"/>
      <c r="SQB9" s="808"/>
      <c r="SQC9" s="808"/>
      <c r="SQD9" s="808"/>
      <c r="SQE9" s="808"/>
      <c r="SQF9" s="808"/>
      <c r="SQG9" s="808"/>
      <c r="SQH9" s="808"/>
      <c r="SQI9" s="808"/>
      <c r="SQJ9" s="808"/>
      <c r="SQK9" s="808"/>
      <c r="SQL9" s="808"/>
      <c r="SQM9" s="808"/>
      <c r="SQN9" s="808"/>
      <c r="SQO9" s="808"/>
      <c r="SQP9" s="808"/>
      <c r="SQQ9" s="808"/>
      <c r="SQR9" s="808"/>
      <c r="SQS9" s="808"/>
      <c r="SQT9" s="808"/>
      <c r="SQU9" s="808"/>
      <c r="SQV9" s="808"/>
      <c r="SQW9" s="808"/>
      <c r="SQX9" s="808"/>
      <c r="SQY9" s="808"/>
      <c r="SQZ9" s="808"/>
      <c r="SRA9" s="808"/>
      <c r="SRB9" s="808"/>
      <c r="SRC9" s="808"/>
      <c r="SRD9" s="808"/>
      <c r="SRE9" s="808"/>
      <c r="SRF9" s="808"/>
      <c r="SRG9" s="808"/>
      <c r="SRH9" s="808"/>
      <c r="SRI9" s="808"/>
      <c r="SRJ9" s="808"/>
      <c r="SRK9" s="808"/>
      <c r="SRL9" s="808"/>
      <c r="SRM9" s="808"/>
      <c r="SRN9" s="808"/>
      <c r="SRO9" s="808"/>
      <c r="SRP9" s="808"/>
      <c r="SRQ9" s="808"/>
      <c r="SRR9" s="808"/>
      <c r="SRS9" s="808"/>
      <c r="SRT9" s="808"/>
      <c r="SRU9" s="808"/>
      <c r="SRV9" s="808"/>
      <c r="SRW9" s="808"/>
      <c r="SRX9" s="808"/>
      <c r="SRY9" s="808"/>
      <c r="SRZ9" s="808"/>
      <c r="SSA9" s="808"/>
      <c r="SSB9" s="808"/>
      <c r="SSC9" s="808"/>
      <c r="SSD9" s="808"/>
      <c r="SSE9" s="808"/>
      <c r="SSF9" s="808"/>
      <c r="SSG9" s="808"/>
      <c r="SSH9" s="808"/>
      <c r="SSI9" s="808"/>
      <c r="SSJ9" s="808"/>
      <c r="SSK9" s="808"/>
      <c r="SSL9" s="808"/>
      <c r="SSM9" s="808"/>
      <c r="SSN9" s="808"/>
      <c r="SSO9" s="808"/>
      <c r="SSP9" s="808"/>
      <c r="SSQ9" s="808"/>
      <c r="SSR9" s="808"/>
      <c r="SSS9" s="808"/>
      <c r="SST9" s="808"/>
      <c r="SSU9" s="808"/>
      <c r="SSV9" s="808"/>
      <c r="SSW9" s="808"/>
      <c r="SSX9" s="808"/>
      <c r="SSY9" s="808"/>
      <c r="SSZ9" s="808"/>
      <c r="STA9" s="808"/>
      <c r="STB9" s="808"/>
      <c r="STC9" s="808"/>
      <c r="STD9" s="808"/>
      <c r="STE9" s="808"/>
      <c r="STF9" s="808"/>
      <c r="STG9" s="808"/>
      <c r="STH9" s="808"/>
      <c r="STI9" s="808"/>
      <c r="STJ9" s="808"/>
      <c r="STK9" s="808"/>
      <c r="STL9" s="808"/>
      <c r="STM9" s="808"/>
      <c r="STN9" s="808"/>
      <c r="STO9" s="808"/>
      <c r="STP9" s="808"/>
      <c r="STQ9" s="808"/>
      <c r="STR9" s="808"/>
      <c r="STS9" s="808"/>
      <c r="STT9" s="808"/>
      <c r="STU9" s="808"/>
      <c r="STV9" s="808"/>
      <c r="STW9" s="808"/>
      <c r="STX9" s="808"/>
      <c r="STY9" s="808"/>
      <c r="STZ9" s="808"/>
      <c r="SUA9" s="808"/>
      <c r="SUB9" s="808"/>
      <c r="SUC9" s="808"/>
      <c r="SUD9" s="808"/>
      <c r="SUE9" s="808"/>
      <c r="SUF9" s="808"/>
      <c r="SUG9" s="808"/>
      <c r="SUH9" s="808"/>
      <c r="SUI9" s="808"/>
      <c r="SUJ9" s="808"/>
      <c r="SUK9" s="808"/>
      <c r="SUL9" s="808"/>
      <c r="SUM9" s="808"/>
      <c r="SUN9" s="808"/>
      <c r="SUO9" s="808"/>
      <c r="SUP9" s="808"/>
      <c r="SUQ9" s="808"/>
      <c r="SUR9" s="808"/>
      <c r="SUS9" s="808"/>
      <c r="SUT9" s="808"/>
      <c r="SUU9" s="808"/>
      <c r="SUV9" s="808"/>
      <c r="SUW9" s="808"/>
      <c r="SUX9" s="808"/>
      <c r="SUY9" s="808"/>
      <c r="SUZ9" s="808"/>
      <c r="SVA9" s="808"/>
      <c r="SVB9" s="808"/>
      <c r="SVC9" s="808"/>
      <c r="SVD9" s="808"/>
      <c r="SVE9" s="808"/>
      <c r="SVF9" s="808"/>
      <c r="SVG9" s="808"/>
      <c r="SVH9" s="808"/>
      <c r="SVI9" s="808"/>
      <c r="SVJ9" s="808"/>
      <c r="SVK9" s="808"/>
      <c r="SVL9" s="808"/>
      <c r="SVM9" s="808"/>
      <c r="SVN9" s="808"/>
      <c r="SVO9" s="808"/>
      <c r="SVP9" s="808"/>
      <c r="SVQ9" s="808"/>
      <c r="SVR9" s="808"/>
      <c r="SVS9" s="808"/>
      <c r="SVT9" s="808"/>
      <c r="SVU9" s="808"/>
      <c r="SVV9" s="808"/>
      <c r="SVW9" s="808"/>
      <c r="SVX9" s="808"/>
      <c r="SVY9" s="808"/>
      <c r="SVZ9" s="808"/>
      <c r="SWA9" s="808"/>
      <c r="SWB9" s="808"/>
      <c r="SWC9" s="808"/>
      <c r="SWD9" s="808"/>
      <c r="SWE9" s="808"/>
      <c r="SWF9" s="808"/>
      <c r="SWG9" s="808"/>
      <c r="SWH9" s="808"/>
      <c r="SWI9" s="808"/>
      <c r="SWJ9" s="808"/>
      <c r="SWK9" s="808"/>
      <c r="SWL9" s="808"/>
      <c r="SWM9" s="808"/>
      <c r="SWN9" s="808"/>
      <c r="SWO9" s="808"/>
      <c r="SWP9" s="808"/>
      <c r="SWQ9" s="808"/>
      <c r="SWR9" s="808"/>
      <c r="SWS9" s="808"/>
      <c r="SWT9" s="808"/>
      <c r="SWU9" s="808"/>
      <c r="SWV9" s="808"/>
      <c r="SWW9" s="808"/>
      <c r="SWX9" s="808"/>
      <c r="SWY9" s="808"/>
      <c r="SWZ9" s="808"/>
      <c r="SXA9" s="808"/>
      <c r="SXB9" s="808"/>
      <c r="SXC9" s="808"/>
      <c r="SXD9" s="808"/>
      <c r="SXE9" s="808"/>
      <c r="SXF9" s="808"/>
      <c r="SXG9" s="808"/>
      <c r="SXH9" s="808"/>
      <c r="SXI9" s="808"/>
      <c r="SXJ9" s="808"/>
      <c r="SXK9" s="808"/>
      <c r="SXL9" s="808"/>
      <c r="SXM9" s="808"/>
      <c r="SXN9" s="808"/>
      <c r="SXO9" s="808"/>
      <c r="SXP9" s="808"/>
      <c r="SXQ9" s="808"/>
      <c r="SXR9" s="808"/>
      <c r="SXS9" s="808"/>
      <c r="SXT9" s="808"/>
      <c r="SXU9" s="808"/>
      <c r="SXV9" s="808"/>
      <c r="SXW9" s="808"/>
      <c r="SXX9" s="808"/>
      <c r="SXY9" s="808"/>
      <c r="SXZ9" s="808"/>
      <c r="SYA9" s="808"/>
      <c r="SYB9" s="808"/>
      <c r="SYC9" s="808"/>
      <c r="SYD9" s="808"/>
      <c r="SYE9" s="808"/>
      <c r="SYF9" s="808"/>
      <c r="SYG9" s="808"/>
      <c r="SYH9" s="808"/>
      <c r="SYI9" s="808"/>
      <c r="SYJ9" s="808"/>
      <c r="SYK9" s="808"/>
      <c r="SYL9" s="808"/>
      <c r="SYM9" s="808"/>
      <c r="SYN9" s="808"/>
      <c r="SYO9" s="808"/>
      <c r="SYP9" s="808"/>
      <c r="SYQ9" s="808"/>
      <c r="SYR9" s="808"/>
      <c r="SYS9" s="808"/>
      <c r="SYT9" s="808"/>
      <c r="SYU9" s="808"/>
      <c r="SYV9" s="808"/>
      <c r="SYW9" s="808"/>
      <c r="SYX9" s="808"/>
      <c r="SYY9" s="808"/>
      <c r="SYZ9" s="808"/>
      <c r="SZA9" s="808"/>
      <c r="SZB9" s="808"/>
      <c r="SZC9" s="808"/>
      <c r="SZD9" s="808"/>
      <c r="SZE9" s="808"/>
      <c r="SZF9" s="808"/>
      <c r="SZG9" s="808"/>
      <c r="SZH9" s="808"/>
      <c r="SZI9" s="808"/>
      <c r="SZJ9" s="808"/>
      <c r="SZK9" s="808"/>
      <c r="SZL9" s="808"/>
      <c r="SZM9" s="808"/>
      <c r="SZN9" s="808"/>
      <c r="SZO9" s="808"/>
      <c r="SZP9" s="808"/>
      <c r="SZQ9" s="808"/>
      <c r="SZR9" s="808"/>
      <c r="SZS9" s="808"/>
      <c r="SZT9" s="808"/>
      <c r="SZU9" s="808"/>
      <c r="SZV9" s="808"/>
      <c r="SZW9" s="808"/>
      <c r="SZX9" s="808"/>
      <c r="SZY9" s="808"/>
      <c r="SZZ9" s="808"/>
      <c r="TAA9" s="808"/>
      <c r="TAB9" s="808"/>
      <c r="TAC9" s="808"/>
      <c r="TAD9" s="808"/>
      <c r="TAE9" s="808"/>
      <c r="TAF9" s="808"/>
      <c r="TAG9" s="808"/>
      <c r="TAH9" s="808"/>
      <c r="TAI9" s="808"/>
      <c r="TAJ9" s="808"/>
      <c r="TAK9" s="808"/>
      <c r="TAL9" s="808"/>
      <c r="TAM9" s="808"/>
      <c r="TAN9" s="808"/>
      <c r="TAO9" s="808"/>
      <c r="TAP9" s="808"/>
      <c r="TAQ9" s="808"/>
      <c r="TAR9" s="808"/>
      <c r="TAS9" s="808"/>
      <c r="TAT9" s="808"/>
      <c r="TAU9" s="808"/>
      <c r="TAV9" s="808"/>
      <c r="TAW9" s="808"/>
      <c r="TAX9" s="808"/>
      <c r="TAY9" s="808"/>
      <c r="TAZ9" s="808"/>
      <c r="TBA9" s="808"/>
      <c r="TBB9" s="808"/>
      <c r="TBC9" s="808"/>
      <c r="TBD9" s="808"/>
      <c r="TBE9" s="808"/>
      <c r="TBF9" s="808"/>
      <c r="TBG9" s="808"/>
      <c r="TBH9" s="808"/>
      <c r="TBI9" s="808"/>
      <c r="TBJ9" s="808"/>
      <c r="TBK9" s="808"/>
      <c r="TBL9" s="808"/>
      <c r="TBM9" s="808"/>
      <c r="TBN9" s="808"/>
      <c r="TBO9" s="808"/>
      <c r="TBP9" s="808"/>
      <c r="TBQ9" s="808"/>
      <c r="TBR9" s="808"/>
      <c r="TBS9" s="808"/>
      <c r="TBT9" s="808"/>
      <c r="TBU9" s="808"/>
      <c r="TBV9" s="808"/>
      <c r="TBW9" s="808"/>
      <c r="TBX9" s="808"/>
      <c r="TBY9" s="808"/>
      <c r="TBZ9" s="808"/>
      <c r="TCA9" s="808"/>
      <c r="TCB9" s="808"/>
      <c r="TCC9" s="808"/>
      <c r="TCD9" s="808"/>
      <c r="TCE9" s="808"/>
      <c r="TCF9" s="808"/>
      <c r="TCG9" s="808"/>
      <c r="TCH9" s="808"/>
      <c r="TCI9" s="808"/>
      <c r="TCJ9" s="808"/>
      <c r="TCK9" s="808"/>
      <c r="TCL9" s="808"/>
      <c r="TCM9" s="808"/>
      <c r="TCN9" s="808"/>
      <c r="TCO9" s="808"/>
      <c r="TCP9" s="808"/>
      <c r="TCQ9" s="808"/>
      <c r="TCR9" s="808"/>
      <c r="TCS9" s="808"/>
      <c r="TCT9" s="808"/>
      <c r="TCU9" s="808"/>
      <c r="TCV9" s="808"/>
      <c r="TCW9" s="808"/>
      <c r="TCX9" s="808"/>
      <c r="TCY9" s="808"/>
      <c r="TCZ9" s="808"/>
      <c r="TDA9" s="808"/>
      <c r="TDB9" s="808"/>
      <c r="TDC9" s="808"/>
      <c r="TDD9" s="808"/>
      <c r="TDE9" s="808"/>
      <c r="TDF9" s="808"/>
      <c r="TDG9" s="808"/>
      <c r="TDH9" s="808"/>
      <c r="TDI9" s="808"/>
      <c r="TDJ9" s="808"/>
      <c r="TDK9" s="808"/>
      <c r="TDL9" s="808"/>
      <c r="TDM9" s="808"/>
      <c r="TDN9" s="808"/>
      <c r="TDO9" s="808"/>
      <c r="TDP9" s="808"/>
      <c r="TDQ9" s="808"/>
      <c r="TDR9" s="808"/>
      <c r="TDS9" s="808"/>
      <c r="TDT9" s="808"/>
      <c r="TDU9" s="808"/>
      <c r="TDV9" s="808"/>
      <c r="TDW9" s="808"/>
      <c r="TDX9" s="808"/>
      <c r="TDY9" s="808"/>
      <c r="TDZ9" s="808"/>
      <c r="TEA9" s="808"/>
      <c r="TEB9" s="808"/>
      <c r="TEC9" s="808"/>
      <c r="TED9" s="808"/>
      <c r="TEE9" s="808"/>
      <c r="TEF9" s="808"/>
      <c r="TEG9" s="808"/>
      <c r="TEH9" s="808"/>
      <c r="TEI9" s="808"/>
      <c r="TEJ9" s="808"/>
      <c r="TEK9" s="808"/>
      <c r="TEL9" s="808"/>
      <c r="TEM9" s="808"/>
      <c r="TEN9" s="808"/>
      <c r="TEO9" s="808"/>
      <c r="TEP9" s="808"/>
      <c r="TEQ9" s="808"/>
      <c r="TER9" s="808"/>
      <c r="TES9" s="808"/>
      <c r="TET9" s="808"/>
      <c r="TEU9" s="808"/>
      <c r="TEV9" s="808"/>
      <c r="TEW9" s="808"/>
      <c r="TEX9" s="808"/>
      <c r="TEY9" s="808"/>
      <c r="TEZ9" s="808"/>
      <c r="TFA9" s="808"/>
      <c r="TFB9" s="808"/>
      <c r="TFC9" s="808"/>
      <c r="TFD9" s="808"/>
      <c r="TFE9" s="808"/>
      <c r="TFF9" s="808"/>
      <c r="TFG9" s="808"/>
      <c r="TFH9" s="808"/>
      <c r="TFI9" s="808"/>
      <c r="TFJ9" s="808"/>
      <c r="TFK9" s="808"/>
      <c r="TFL9" s="808"/>
      <c r="TFM9" s="808"/>
      <c r="TFN9" s="808"/>
      <c r="TFO9" s="808"/>
      <c r="TFP9" s="808"/>
      <c r="TFQ9" s="808"/>
      <c r="TFR9" s="808"/>
      <c r="TFS9" s="808"/>
      <c r="TFT9" s="808"/>
      <c r="TFU9" s="808"/>
      <c r="TFV9" s="808"/>
      <c r="TFW9" s="808"/>
      <c r="TFX9" s="808"/>
      <c r="TFY9" s="808"/>
      <c r="TFZ9" s="808"/>
      <c r="TGA9" s="808"/>
      <c r="TGB9" s="808"/>
      <c r="TGC9" s="808"/>
      <c r="TGD9" s="808"/>
      <c r="TGE9" s="808"/>
      <c r="TGF9" s="808"/>
      <c r="TGG9" s="808"/>
      <c r="TGH9" s="808"/>
      <c r="TGI9" s="808"/>
      <c r="TGJ9" s="808"/>
      <c r="TGK9" s="808"/>
      <c r="TGL9" s="808"/>
      <c r="TGM9" s="808"/>
      <c r="TGN9" s="808"/>
      <c r="TGO9" s="808"/>
      <c r="TGP9" s="808"/>
      <c r="TGQ9" s="808"/>
      <c r="TGR9" s="808"/>
      <c r="TGS9" s="808"/>
      <c r="TGT9" s="808"/>
      <c r="TGU9" s="808"/>
      <c r="TGV9" s="808"/>
      <c r="TGW9" s="808"/>
      <c r="TGX9" s="808"/>
      <c r="TGY9" s="808"/>
      <c r="TGZ9" s="808"/>
      <c r="THA9" s="808"/>
      <c r="THB9" s="808"/>
      <c r="THC9" s="808"/>
      <c r="THD9" s="808"/>
      <c r="THE9" s="808"/>
      <c r="THF9" s="808"/>
      <c r="THG9" s="808"/>
      <c r="THH9" s="808"/>
      <c r="THI9" s="808"/>
      <c r="THJ9" s="808"/>
      <c r="THK9" s="808"/>
      <c r="THL9" s="808"/>
      <c r="THM9" s="808"/>
      <c r="THN9" s="808"/>
      <c r="THO9" s="808"/>
      <c r="THP9" s="808"/>
      <c r="THQ9" s="808"/>
      <c r="THR9" s="808"/>
      <c r="THS9" s="808"/>
      <c r="THT9" s="808"/>
      <c r="THU9" s="808"/>
      <c r="THV9" s="808"/>
      <c r="THW9" s="808"/>
      <c r="THX9" s="808"/>
      <c r="THY9" s="808"/>
      <c r="THZ9" s="808"/>
      <c r="TIA9" s="808"/>
      <c r="TIB9" s="808"/>
      <c r="TIC9" s="808"/>
      <c r="TID9" s="808"/>
      <c r="TIE9" s="808"/>
      <c r="TIF9" s="808"/>
      <c r="TIG9" s="808"/>
      <c r="TIH9" s="808"/>
      <c r="TII9" s="808"/>
      <c r="TIJ9" s="808"/>
      <c r="TIK9" s="808"/>
      <c r="TIL9" s="808"/>
      <c r="TIM9" s="808"/>
      <c r="TIN9" s="808"/>
      <c r="TIO9" s="808"/>
      <c r="TIP9" s="808"/>
      <c r="TIQ9" s="808"/>
      <c r="TIR9" s="808"/>
      <c r="TIS9" s="808"/>
      <c r="TIT9" s="808"/>
      <c r="TIU9" s="808"/>
      <c r="TIV9" s="808"/>
      <c r="TIW9" s="808"/>
      <c r="TIX9" s="808"/>
      <c r="TIY9" s="808"/>
      <c r="TIZ9" s="808"/>
      <c r="TJA9" s="808"/>
      <c r="TJB9" s="808"/>
      <c r="TJC9" s="808"/>
      <c r="TJD9" s="808"/>
      <c r="TJE9" s="808"/>
      <c r="TJF9" s="808"/>
      <c r="TJG9" s="808"/>
      <c r="TJH9" s="808"/>
      <c r="TJI9" s="808"/>
      <c r="TJJ9" s="808"/>
      <c r="TJK9" s="808"/>
      <c r="TJL9" s="808"/>
      <c r="TJM9" s="808"/>
      <c r="TJN9" s="808"/>
      <c r="TJO9" s="808"/>
      <c r="TJP9" s="808"/>
      <c r="TJQ9" s="808"/>
      <c r="TJR9" s="808"/>
      <c r="TJS9" s="808"/>
      <c r="TJT9" s="808"/>
      <c r="TJU9" s="808"/>
      <c r="TJV9" s="808"/>
      <c r="TJW9" s="808"/>
      <c r="TJX9" s="808"/>
      <c r="TJY9" s="808"/>
      <c r="TJZ9" s="808"/>
      <c r="TKA9" s="808"/>
      <c r="TKB9" s="808"/>
      <c r="TKC9" s="808"/>
      <c r="TKD9" s="808"/>
      <c r="TKE9" s="808"/>
      <c r="TKF9" s="808"/>
      <c r="TKG9" s="808"/>
      <c r="TKH9" s="808"/>
      <c r="TKI9" s="808"/>
      <c r="TKJ9" s="808"/>
      <c r="TKK9" s="808"/>
      <c r="TKL9" s="808"/>
      <c r="TKM9" s="808"/>
      <c r="TKN9" s="808"/>
      <c r="TKO9" s="808"/>
      <c r="TKP9" s="808"/>
      <c r="TKQ9" s="808"/>
      <c r="TKR9" s="808"/>
      <c r="TKS9" s="808"/>
      <c r="TKT9" s="808"/>
      <c r="TKU9" s="808"/>
      <c r="TKV9" s="808"/>
      <c r="TKW9" s="808"/>
      <c r="TKX9" s="808"/>
      <c r="TKY9" s="808"/>
      <c r="TKZ9" s="808"/>
      <c r="TLA9" s="808"/>
      <c r="TLB9" s="808"/>
      <c r="TLC9" s="808"/>
      <c r="TLD9" s="808"/>
      <c r="TLE9" s="808"/>
      <c r="TLF9" s="808"/>
      <c r="TLG9" s="808"/>
      <c r="TLH9" s="808"/>
      <c r="TLI9" s="808"/>
      <c r="TLJ9" s="808"/>
      <c r="TLK9" s="808"/>
      <c r="TLL9" s="808"/>
      <c r="TLM9" s="808"/>
      <c r="TLN9" s="808"/>
      <c r="TLO9" s="808"/>
      <c r="TLP9" s="808"/>
      <c r="TLQ9" s="808"/>
      <c r="TLR9" s="808"/>
      <c r="TLS9" s="808"/>
      <c r="TLT9" s="808"/>
      <c r="TLU9" s="808"/>
      <c r="TLV9" s="808"/>
      <c r="TLW9" s="808"/>
      <c r="TLX9" s="808"/>
      <c r="TLY9" s="808"/>
      <c r="TLZ9" s="808"/>
      <c r="TMA9" s="808"/>
      <c r="TMB9" s="808"/>
      <c r="TMC9" s="808"/>
      <c r="TMD9" s="808"/>
      <c r="TME9" s="808"/>
      <c r="TMF9" s="808"/>
      <c r="TMG9" s="808"/>
      <c r="TMH9" s="808"/>
      <c r="TMI9" s="808"/>
      <c r="TMJ9" s="808"/>
      <c r="TMK9" s="808"/>
      <c r="TML9" s="808"/>
      <c r="TMM9" s="808"/>
      <c r="TMN9" s="808"/>
      <c r="TMO9" s="808"/>
      <c r="TMP9" s="808"/>
      <c r="TMQ9" s="808"/>
      <c r="TMR9" s="808"/>
      <c r="TMS9" s="808"/>
      <c r="TMT9" s="808"/>
      <c r="TMU9" s="808"/>
      <c r="TMV9" s="808"/>
      <c r="TMW9" s="808"/>
      <c r="TMX9" s="808"/>
      <c r="TMY9" s="808"/>
      <c r="TMZ9" s="808"/>
      <c r="TNA9" s="808"/>
      <c r="TNB9" s="808"/>
      <c r="TNC9" s="808"/>
      <c r="TND9" s="808"/>
      <c r="TNE9" s="808"/>
      <c r="TNF9" s="808"/>
      <c r="TNG9" s="808"/>
      <c r="TNH9" s="808"/>
      <c r="TNI9" s="808"/>
      <c r="TNJ9" s="808"/>
      <c r="TNK9" s="808"/>
      <c r="TNL9" s="808"/>
      <c r="TNM9" s="808"/>
      <c r="TNN9" s="808"/>
      <c r="TNO9" s="808"/>
      <c r="TNP9" s="808"/>
      <c r="TNQ9" s="808"/>
      <c r="TNR9" s="808"/>
      <c r="TNS9" s="808"/>
      <c r="TNT9" s="808"/>
      <c r="TNU9" s="808"/>
      <c r="TNV9" s="808"/>
      <c r="TNW9" s="808"/>
      <c r="TNX9" s="808"/>
      <c r="TNY9" s="808"/>
      <c r="TNZ9" s="808"/>
      <c r="TOA9" s="808"/>
      <c r="TOB9" s="808"/>
      <c r="TOC9" s="808"/>
      <c r="TOD9" s="808"/>
      <c r="TOE9" s="808"/>
      <c r="TOF9" s="808"/>
      <c r="TOG9" s="808"/>
      <c r="TOH9" s="808"/>
      <c r="TOI9" s="808"/>
      <c r="TOJ9" s="808"/>
      <c r="TOK9" s="808"/>
      <c r="TOL9" s="808"/>
      <c r="TOM9" s="808"/>
      <c r="TON9" s="808"/>
      <c r="TOO9" s="808"/>
      <c r="TOP9" s="808"/>
      <c r="TOQ9" s="808"/>
      <c r="TOR9" s="808"/>
      <c r="TOS9" s="808"/>
      <c r="TOT9" s="808"/>
      <c r="TOU9" s="808"/>
      <c r="TOV9" s="808"/>
      <c r="TOW9" s="808"/>
      <c r="TOX9" s="808"/>
      <c r="TOY9" s="808"/>
      <c r="TOZ9" s="808"/>
      <c r="TPA9" s="808"/>
      <c r="TPB9" s="808"/>
      <c r="TPC9" s="808"/>
      <c r="TPD9" s="808"/>
      <c r="TPE9" s="808"/>
      <c r="TPF9" s="808"/>
      <c r="TPG9" s="808"/>
      <c r="TPH9" s="808"/>
      <c r="TPI9" s="808"/>
      <c r="TPJ9" s="808"/>
      <c r="TPK9" s="808"/>
      <c r="TPL9" s="808"/>
      <c r="TPM9" s="808"/>
      <c r="TPN9" s="808"/>
      <c r="TPO9" s="808"/>
      <c r="TPP9" s="808"/>
      <c r="TPQ9" s="808"/>
      <c r="TPR9" s="808"/>
      <c r="TPS9" s="808"/>
      <c r="TPT9" s="808"/>
      <c r="TPU9" s="808"/>
      <c r="TPV9" s="808"/>
      <c r="TPW9" s="808"/>
      <c r="TPX9" s="808"/>
      <c r="TPY9" s="808"/>
      <c r="TPZ9" s="808"/>
      <c r="TQA9" s="808"/>
      <c r="TQB9" s="808"/>
      <c r="TQC9" s="808"/>
      <c r="TQD9" s="808"/>
      <c r="TQE9" s="808"/>
      <c r="TQF9" s="808"/>
      <c r="TQG9" s="808"/>
      <c r="TQH9" s="808"/>
      <c r="TQI9" s="808"/>
      <c r="TQJ9" s="808"/>
      <c r="TQK9" s="808"/>
      <c r="TQL9" s="808"/>
      <c r="TQM9" s="808"/>
      <c r="TQN9" s="808"/>
      <c r="TQO9" s="808"/>
      <c r="TQP9" s="808"/>
      <c r="TQQ9" s="808"/>
      <c r="TQR9" s="808"/>
      <c r="TQS9" s="808"/>
      <c r="TQT9" s="808"/>
      <c r="TQU9" s="808"/>
      <c r="TQV9" s="808"/>
      <c r="TQW9" s="808"/>
      <c r="TQX9" s="808"/>
      <c r="TQY9" s="808"/>
      <c r="TQZ9" s="808"/>
      <c r="TRA9" s="808"/>
      <c r="TRB9" s="808"/>
      <c r="TRC9" s="808"/>
      <c r="TRD9" s="808"/>
      <c r="TRE9" s="808"/>
      <c r="TRF9" s="808"/>
      <c r="TRG9" s="808"/>
      <c r="TRH9" s="808"/>
      <c r="TRI9" s="808"/>
      <c r="TRJ9" s="808"/>
      <c r="TRK9" s="808"/>
      <c r="TRL9" s="808"/>
      <c r="TRM9" s="808"/>
      <c r="TRN9" s="808"/>
      <c r="TRO9" s="808"/>
      <c r="TRP9" s="808"/>
      <c r="TRQ9" s="808"/>
      <c r="TRR9" s="808"/>
      <c r="TRS9" s="808"/>
      <c r="TRT9" s="808"/>
      <c r="TRU9" s="808"/>
      <c r="TRV9" s="808"/>
      <c r="TRW9" s="808"/>
      <c r="TRX9" s="808"/>
      <c r="TRY9" s="808"/>
      <c r="TRZ9" s="808"/>
      <c r="TSA9" s="808"/>
      <c r="TSB9" s="808"/>
      <c r="TSC9" s="808"/>
      <c r="TSD9" s="808"/>
      <c r="TSE9" s="808"/>
      <c r="TSF9" s="808"/>
      <c r="TSG9" s="808"/>
      <c r="TSH9" s="808"/>
      <c r="TSI9" s="808"/>
      <c r="TSJ9" s="808"/>
      <c r="TSK9" s="808"/>
      <c r="TSL9" s="808"/>
      <c r="TSM9" s="808"/>
      <c r="TSN9" s="808"/>
      <c r="TSO9" s="808"/>
      <c r="TSP9" s="808"/>
      <c r="TSQ9" s="808"/>
      <c r="TSR9" s="808"/>
      <c r="TSS9" s="808"/>
      <c r="TST9" s="808"/>
      <c r="TSU9" s="808"/>
      <c r="TSV9" s="808"/>
      <c r="TSW9" s="808"/>
      <c r="TSX9" s="808"/>
      <c r="TSY9" s="808"/>
      <c r="TSZ9" s="808"/>
      <c r="TTA9" s="808"/>
      <c r="TTB9" s="808"/>
      <c r="TTC9" s="808"/>
      <c r="TTD9" s="808"/>
      <c r="TTE9" s="808"/>
      <c r="TTF9" s="808"/>
      <c r="TTG9" s="808"/>
      <c r="TTH9" s="808"/>
      <c r="TTI9" s="808"/>
      <c r="TTJ9" s="808"/>
      <c r="TTK9" s="808"/>
      <c r="TTL9" s="808"/>
      <c r="TTM9" s="808"/>
      <c r="TTN9" s="808"/>
      <c r="TTO9" s="808"/>
      <c r="TTP9" s="808"/>
      <c r="TTQ9" s="808"/>
      <c r="TTR9" s="808"/>
      <c r="TTS9" s="808"/>
      <c r="TTT9" s="808"/>
      <c r="TTU9" s="808"/>
      <c r="TTV9" s="808"/>
      <c r="TTW9" s="808"/>
      <c r="TTX9" s="808"/>
      <c r="TTY9" s="808"/>
      <c r="TTZ9" s="808"/>
      <c r="TUA9" s="808"/>
      <c r="TUB9" s="808"/>
      <c r="TUC9" s="808"/>
      <c r="TUD9" s="808"/>
      <c r="TUE9" s="808"/>
      <c r="TUF9" s="808"/>
      <c r="TUG9" s="808"/>
      <c r="TUH9" s="808"/>
      <c r="TUI9" s="808"/>
      <c r="TUJ9" s="808"/>
      <c r="TUK9" s="808"/>
      <c r="TUL9" s="808"/>
      <c r="TUM9" s="808"/>
      <c r="TUN9" s="808"/>
      <c r="TUO9" s="808"/>
      <c r="TUP9" s="808"/>
      <c r="TUQ9" s="808"/>
      <c r="TUR9" s="808"/>
      <c r="TUS9" s="808"/>
      <c r="TUT9" s="808"/>
      <c r="TUU9" s="808"/>
      <c r="TUV9" s="808"/>
      <c r="TUW9" s="808"/>
      <c r="TUX9" s="808"/>
      <c r="TUY9" s="808"/>
      <c r="TUZ9" s="808"/>
      <c r="TVA9" s="808"/>
      <c r="TVB9" s="808"/>
      <c r="TVC9" s="808"/>
      <c r="TVD9" s="808"/>
      <c r="TVE9" s="808"/>
      <c r="TVF9" s="808"/>
      <c r="TVG9" s="808"/>
      <c r="TVH9" s="808"/>
      <c r="TVI9" s="808"/>
      <c r="TVJ9" s="808"/>
      <c r="TVK9" s="808"/>
      <c r="TVL9" s="808"/>
      <c r="TVM9" s="808"/>
      <c r="TVN9" s="808"/>
      <c r="TVO9" s="808"/>
      <c r="TVP9" s="808"/>
      <c r="TVQ9" s="808"/>
      <c r="TVR9" s="808"/>
      <c r="TVS9" s="808"/>
      <c r="TVT9" s="808"/>
      <c r="TVU9" s="808"/>
      <c r="TVV9" s="808"/>
      <c r="TVW9" s="808"/>
      <c r="TVX9" s="808"/>
      <c r="TVY9" s="808"/>
      <c r="TVZ9" s="808"/>
      <c r="TWA9" s="808"/>
      <c r="TWB9" s="808"/>
      <c r="TWC9" s="808"/>
      <c r="TWD9" s="808"/>
      <c r="TWE9" s="808"/>
      <c r="TWF9" s="808"/>
      <c r="TWG9" s="808"/>
      <c r="TWH9" s="808"/>
      <c r="TWI9" s="808"/>
      <c r="TWJ9" s="808"/>
      <c r="TWK9" s="808"/>
      <c r="TWL9" s="808"/>
      <c r="TWM9" s="808"/>
      <c r="TWN9" s="808"/>
      <c r="TWO9" s="808"/>
      <c r="TWP9" s="808"/>
      <c r="TWQ9" s="808"/>
      <c r="TWR9" s="808"/>
      <c r="TWS9" s="808"/>
      <c r="TWT9" s="808"/>
      <c r="TWU9" s="808"/>
      <c r="TWV9" s="808"/>
      <c r="TWW9" s="808"/>
      <c r="TWX9" s="808"/>
      <c r="TWY9" s="808"/>
      <c r="TWZ9" s="808"/>
      <c r="TXA9" s="808"/>
      <c r="TXB9" s="808"/>
      <c r="TXC9" s="808"/>
      <c r="TXD9" s="808"/>
      <c r="TXE9" s="808"/>
      <c r="TXF9" s="808"/>
      <c r="TXG9" s="808"/>
      <c r="TXH9" s="808"/>
      <c r="TXI9" s="808"/>
      <c r="TXJ9" s="808"/>
      <c r="TXK9" s="808"/>
      <c r="TXL9" s="808"/>
      <c r="TXM9" s="808"/>
      <c r="TXN9" s="808"/>
      <c r="TXO9" s="808"/>
      <c r="TXP9" s="808"/>
      <c r="TXQ9" s="808"/>
      <c r="TXR9" s="808"/>
      <c r="TXS9" s="808"/>
      <c r="TXT9" s="808"/>
      <c r="TXU9" s="808"/>
      <c r="TXV9" s="808"/>
      <c r="TXW9" s="808"/>
      <c r="TXX9" s="808"/>
      <c r="TXY9" s="808"/>
      <c r="TXZ9" s="808"/>
      <c r="TYA9" s="808"/>
      <c r="TYB9" s="808"/>
      <c r="TYC9" s="808"/>
      <c r="TYD9" s="808"/>
      <c r="TYE9" s="808"/>
      <c r="TYF9" s="808"/>
      <c r="TYG9" s="808"/>
      <c r="TYH9" s="808"/>
      <c r="TYI9" s="808"/>
      <c r="TYJ9" s="808"/>
      <c r="TYK9" s="808"/>
      <c r="TYL9" s="808"/>
      <c r="TYM9" s="808"/>
      <c r="TYN9" s="808"/>
      <c r="TYO9" s="808"/>
      <c r="TYP9" s="808"/>
      <c r="TYQ9" s="808"/>
      <c r="TYR9" s="808"/>
      <c r="TYS9" s="808"/>
      <c r="TYT9" s="808"/>
      <c r="TYU9" s="808"/>
      <c r="TYV9" s="808"/>
      <c r="TYW9" s="808"/>
      <c r="TYX9" s="808"/>
      <c r="TYY9" s="808"/>
      <c r="TYZ9" s="808"/>
      <c r="TZA9" s="808"/>
      <c r="TZB9" s="808"/>
      <c r="TZC9" s="808"/>
      <c r="TZD9" s="808"/>
      <c r="TZE9" s="808"/>
      <c r="TZF9" s="808"/>
      <c r="TZG9" s="808"/>
      <c r="TZH9" s="808"/>
      <c r="TZI9" s="808"/>
      <c r="TZJ9" s="808"/>
      <c r="TZK9" s="808"/>
      <c r="TZL9" s="808"/>
      <c r="TZM9" s="808"/>
      <c r="TZN9" s="808"/>
      <c r="TZO9" s="808"/>
      <c r="TZP9" s="808"/>
      <c r="TZQ9" s="808"/>
      <c r="TZR9" s="808"/>
      <c r="TZS9" s="808"/>
      <c r="TZT9" s="808"/>
      <c r="TZU9" s="808"/>
      <c r="TZV9" s="808"/>
      <c r="TZW9" s="808"/>
      <c r="TZX9" s="808"/>
      <c r="TZY9" s="808"/>
      <c r="TZZ9" s="808"/>
      <c r="UAA9" s="808"/>
      <c r="UAB9" s="808"/>
      <c r="UAC9" s="808"/>
      <c r="UAD9" s="808"/>
      <c r="UAE9" s="808"/>
      <c r="UAF9" s="808"/>
      <c r="UAG9" s="808"/>
      <c r="UAH9" s="808"/>
      <c r="UAI9" s="808"/>
      <c r="UAJ9" s="808"/>
      <c r="UAK9" s="808"/>
      <c r="UAL9" s="808"/>
      <c r="UAM9" s="808"/>
      <c r="UAN9" s="808"/>
      <c r="UAO9" s="808"/>
      <c r="UAP9" s="808"/>
      <c r="UAQ9" s="808"/>
      <c r="UAR9" s="808"/>
      <c r="UAS9" s="808"/>
      <c r="UAT9" s="808"/>
      <c r="UAU9" s="808"/>
      <c r="UAV9" s="808"/>
      <c r="UAW9" s="808"/>
      <c r="UAX9" s="808"/>
      <c r="UAY9" s="808"/>
      <c r="UAZ9" s="808"/>
      <c r="UBA9" s="808"/>
      <c r="UBB9" s="808"/>
      <c r="UBC9" s="808"/>
      <c r="UBD9" s="808"/>
      <c r="UBE9" s="808"/>
      <c r="UBF9" s="808"/>
      <c r="UBG9" s="808"/>
      <c r="UBH9" s="808"/>
      <c r="UBI9" s="808"/>
      <c r="UBJ9" s="808"/>
      <c r="UBK9" s="808"/>
      <c r="UBL9" s="808"/>
      <c r="UBM9" s="808"/>
      <c r="UBN9" s="808"/>
      <c r="UBO9" s="808"/>
      <c r="UBP9" s="808"/>
      <c r="UBQ9" s="808"/>
      <c r="UBR9" s="808"/>
      <c r="UBS9" s="808"/>
      <c r="UBT9" s="808"/>
      <c r="UBU9" s="808"/>
      <c r="UBV9" s="808"/>
      <c r="UBW9" s="808"/>
      <c r="UBX9" s="808"/>
      <c r="UBY9" s="808"/>
      <c r="UBZ9" s="808"/>
      <c r="UCA9" s="808"/>
      <c r="UCB9" s="808"/>
      <c r="UCC9" s="808"/>
      <c r="UCD9" s="808"/>
      <c r="UCE9" s="808"/>
      <c r="UCF9" s="808"/>
      <c r="UCG9" s="808"/>
      <c r="UCH9" s="808"/>
      <c r="UCI9" s="808"/>
      <c r="UCJ9" s="808"/>
      <c r="UCK9" s="808"/>
      <c r="UCL9" s="808"/>
      <c r="UCM9" s="808"/>
      <c r="UCN9" s="808"/>
      <c r="UCO9" s="808"/>
      <c r="UCP9" s="808"/>
      <c r="UCQ9" s="808"/>
      <c r="UCR9" s="808"/>
      <c r="UCS9" s="808"/>
      <c r="UCT9" s="808"/>
      <c r="UCU9" s="808"/>
      <c r="UCV9" s="808"/>
      <c r="UCW9" s="808"/>
      <c r="UCX9" s="808"/>
      <c r="UCY9" s="808"/>
      <c r="UCZ9" s="808"/>
      <c r="UDA9" s="808"/>
      <c r="UDB9" s="808"/>
      <c r="UDC9" s="808"/>
      <c r="UDD9" s="808"/>
      <c r="UDE9" s="808"/>
      <c r="UDF9" s="808"/>
      <c r="UDG9" s="808"/>
      <c r="UDH9" s="808"/>
      <c r="UDI9" s="808"/>
      <c r="UDJ9" s="808"/>
      <c r="UDK9" s="808"/>
      <c r="UDL9" s="808"/>
      <c r="UDM9" s="808"/>
      <c r="UDN9" s="808"/>
      <c r="UDO9" s="808"/>
      <c r="UDP9" s="808"/>
      <c r="UDQ9" s="808"/>
      <c r="UDR9" s="808"/>
      <c r="UDS9" s="808"/>
      <c r="UDT9" s="808"/>
      <c r="UDU9" s="808"/>
      <c r="UDV9" s="808"/>
      <c r="UDW9" s="808"/>
      <c r="UDX9" s="808"/>
      <c r="UDY9" s="808"/>
      <c r="UDZ9" s="808"/>
      <c r="UEA9" s="808"/>
      <c r="UEB9" s="808"/>
      <c r="UEC9" s="808"/>
      <c r="UED9" s="808"/>
      <c r="UEE9" s="808"/>
      <c r="UEF9" s="808"/>
      <c r="UEG9" s="808"/>
      <c r="UEH9" s="808"/>
      <c r="UEI9" s="808"/>
      <c r="UEJ9" s="808"/>
      <c r="UEK9" s="808"/>
      <c r="UEL9" s="808"/>
      <c r="UEM9" s="808"/>
      <c r="UEN9" s="808"/>
      <c r="UEO9" s="808"/>
      <c r="UEP9" s="808"/>
      <c r="UEQ9" s="808"/>
      <c r="UER9" s="808"/>
      <c r="UES9" s="808"/>
      <c r="UET9" s="808"/>
      <c r="UEU9" s="808"/>
      <c r="UEV9" s="808"/>
      <c r="UEW9" s="808"/>
      <c r="UEX9" s="808"/>
      <c r="UEY9" s="808"/>
      <c r="UEZ9" s="808"/>
      <c r="UFA9" s="808"/>
      <c r="UFB9" s="808"/>
      <c r="UFC9" s="808"/>
      <c r="UFD9" s="808"/>
      <c r="UFE9" s="808"/>
      <c r="UFF9" s="808"/>
      <c r="UFG9" s="808"/>
      <c r="UFH9" s="808"/>
      <c r="UFI9" s="808"/>
      <c r="UFJ9" s="808"/>
      <c r="UFK9" s="808"/>
      <c r="UFL9" s="808"/>
      <c r="UFM9" s="808"/>
      <c r="UFN9" s="808"/>
      <c r="UFO9" s="808"/>
      <c r="UFP9" s="808"/>
      <c r="UFQ9" s="808"/>
      <c r="UFR9" s="808"/>
      <c r="UFS9" s="808"/>
      <c r="UFT9" s="808"/>
      <c r="UFU9" s="808"/>
      <c r="UFV9" s="808"/>
      <c r="UFW9" s="808"/>
      <c r="UFX9" s="808"/>
      <c r="UFY9" s="808"/>
      <c r="UFZ9" s="808"/>
      <c r="UGA9" s="808"/>
      <c r="UGB9" s="808"/>
      <c r="UGC9" s="808"/>
      <c r="UGD9" s="808"/>
      <c r="UGE9" s="808"/>
      <c r="UGF9" s="808"/>
      <c r="UGG9" s="808"/>
      <c r="UGH9" s="808"/>
      <c r="UGI9" s="808"/>
      <c r="UGJ9" s="808"/>
      <c r="UGK9" s="808"/>
      <c r="UGL9" s="808"/>
      <c r="UGM9" s="808"/>
      <c r="UGN9" s="808"/>
      <c r="UGO9" s="808"/>
      <c r="UGP9" s="808"/>
      <c r="UGQ9" s="808"/>
      <c r="UGR9" s="808"/>
      <c r="UGS9" s="808"/>
      <c r="UGT9" s="808"/>
      <c r="UGU9" s="808"/>
      <c r="UGV9" s="808"/>
      <c r="UGW9" s="808"/>
      <c r="UGX9" s="808"/>
      <c r="UGY9" s="808"/>
      <c r="UGZ9" s="808"/>
      <c r="UHA9" s="808"/>
      <c r="UHB9" s="808"/>
      <c r="UHC9" s="808"/>
      <c r="UHD9" s="808"/>
      <c r="UHE9" s="808"/>
      <c r="UHF9" s="808"/>
      <c r="UHG9" s="808"/>
      <c r="UHH9" s="808"/>
      <c r="UHI9" s="808"/>
      <c r="UHJ9" s="808"/>
      <c r="UHK9" s="808"/>
      <c r="UHL9" s="808"/>
      <c r="UHM9" s="808"/>
      <c r="UHN9" s="808"/>
      <c r="UHO9" s="808"/>
      <c r="UHP9" s="808"/>
      <c r="UHQ9" s="808"/>
      <c r="UHR9" s="808"/>
      <c r="UHS9" s="808"/>
      <c r="UHT9" s="808"/>
      <c r="UHU9" s="808"/>
      <c r="UHV9" s="808"/>
      <c r="UHW9" s="808"/>
      <c r="UHX9" s="808"/>
      <c r="UHY9" s="808"/>
      <c r="UHZ9" s="808"/>
      <c r="UIA9" s="808"/>
      <c r="UIB9" s="808"/>
      <c r="UIC9" s="808"/>
      <c r="UID9" s="808"/>
      <c r="UIE9" s="808"/>
      <c r="UIF9" s="808"/>
      <c r="UIG9" s="808"/>
      <c r="UIH9" s="808"/>
      <c r="UII9" s="808"/>
      <c r="UIJ9" s="808"/>
      <c r="UIK9" s="808"/>
      <c r="UIL9" s="808"/>
      <c r="UIM9" s="808"/>
      <c r="UIN9" s="808"/>
      <c r="UIO9" s="808"/>
      <c r="UIP9" s="808"/>
      <c r="UIQ9" s="808"/>
      <c r="UIR9" s="808"/>
      <c r="UIS9" s="808"/>
      <c r="UIT9" s="808"/>
      <c r="UIU9" s="808"/>
      <c r="UIV9" s="808"/>
      <c r="UIW9" s="808"/>
      <c r="UIX9" s="808"/>
      <c r="UIY9" s="808"/>
      <c r="UIZ9" s="808"/>
      <c r="UJA9" s="808"/>
      <c r="UJB9" s="808"/>
      <c r="UJC9" s="808"/>
      <c r="UJD9" s="808"/>
      <c r="UJE9" s="808"/>
      <c r="UJF9" s="808"/>
      <c r="UJG9" s="808"/>
      <c r="UJH9" s="808"/>
      <c r="UJI9" s="808"/>
      <c r="UJJ9" s="808"/>
      <c r="UJK9" s="808"/>
      <c r="UJL9" s="808"/>
      <c r="UJM9" s="808"/>
      <c r="UJN9" s="808"/>
      <c r="UJO9" s="808"/>
      <c r="UJP9" s="808"/>
      <c r="UJQ9" s="808"/>
      <c r="UJR9" s="808"/>
      <c r="UJS9" s="808"/>
      <c r="UJT9" s="808"/>
      <c r="UJU9" s="808"/>
      <c r="UJV9" s="808"/>
      <c r="UJW9" s="808"/>
      <c r="UJX9" s="808"/>
      <c r="UJY9" s="808"/>
      <c r="UJZ9" s="808"/>
      <c r="UKA9" s="808"/>
      <c r="UKB9" s="808"/>
      <c r="UKC9" s="808"/>
      <c r="UKD9" s="808"/>
      <c r="UKE9" s="808"/>
      <c r="UKF9" s="808"/>
      <c r="UKG9" s="808"/>
      <c r="UKH9" s="808"/>
      <c r="UKI9" s="808"/>
      <c r="UKJ9" s="808"/>
      <c r="UKK9" s="808"/>
      <c r="UKL9" s="808"/>
      <c r="UKM9" s="808"/>
      <c r="UKN9" s="808"/>
      <c r="UKO9" s="808"/>
      <c r="UKP9" s="808"/>
      <c r="UKQ9" s="808"/>
      <c r="UKR9" s="808"/>
      <c r="UKS9" s="808"/>
      <c r="UKT9" s="808"/>
      <c r="UKU9" s="808"/>
      <c r="UKV9" s="808"/>
      <c r="UKW9" s="808"/>
      <c r="UKX9" s="808"/>
      <c r="UKY9" s="808"/>
      <c r="UKZ9" s="808"/>
      <c r="ULA9" s="808"/>
      <c r="ULB9" s="808"/>
      <c r="ULC9" s="808"/>
      <c r="ULD9" s="808"/>
      <c r="ULE9" s="808"/>
      <c r="ULF9" s="808"/>
      <c r="ULG9" s="808"/>
      <c r="ULH9" s="808"/>
      <c r="ULI9" s="808"/>
      <c r="ULJ9" s="808"/>
      <c r="ULK9" s="808"/>
      <c r="ULL9" s="808"/>
      <c r="ULM9" s="808"/>
      <c r="ULN9" s="808"/>
      <c r="ULO9" s="808"/>
      <c r="ULP9" s="808"/>
      <c r="ULQ9" s="808"/>
      <c r="ULR9" s="808"/>
      <c r="ULS9" s="808"/>
      <c r="ULT9" s="808"/>
      <c r="ULU9" s="808"/>
      <c r="ULV9" s="808"/>
      <c r="ULW9" s="808"/>
      <c r="ULX9" s="808"/>
      <c r="ULY9" s="808"/>
      <c r="ULZ9" s="808"/>
      <c r="UMA9" s="808"/>
      <c r="UMB9" s="808"/>
      <c r="UMC9" s="808"/>
      <c r="UMD9" s="808"/>
      <c r="UME9" s="808"/>
      <c r="UMF9" s="808"/>
      <c r="UMG9" s="808"/>
      <c r="UMH9" s="808"/>
      <c r="UMI9" s="808"/>
      <c r="UMJ9" s="808"/>
      <c r="UMK9" s="808"/>
      <c r="UML9" s="808"/>
      <c r="UMM9" s="808"/>
      <c r="UMN9" s="808"/>
      <c r="UMO9" s="808"/>
      <c r="UMP9" s="808"/>
      <c r="UMQ9" s="808"/>
      <c r="UMR9" s="808"/>
      <c r="UMS9" s="808"/>
      <c r="UMT9" s="808"/>
      <c r="UMU9" s="808"/>
      <c r="UMV9" s="808"/>
      <c r="UMW9" s="808"/>
      <c r="UMX9" s="808"/>
      <c r="UMY9" s="808"/>
      <c r="UMZ9" s="808"/>
      <c r="UNA9" s="808"/>
      <c r="UNB9" s="808"/>
      <c r="UNC9" s="808"/>
      <c r="UND9" s="808"/>
      <c r="UNE9" s="808"/>
      <c r="UNF9" s="808"/>
      <c r="UNG9" s="808"/>
      <c r="UNH9" s="808"/>
      <c r="UNI9" s="808"/>
      <c r="UNJ9" s="808"/>
      <c r="UNK9" s="808"/>
      <c r="UNL9" s="808"/>
      <c r="UNM9" s="808"/>
      <c r="UNN9" s="808"/>
      <c r="UNO9" s="808"/>
      <c r="UNP9" s="808"/>
      <c r="UNQ9" s="808"/>
      <c r="UNR9" s="808"/>
      <c r="UNS9" s="808"/>
      <c r="UNT9" s="808"/>
      <c r="UNU9" s="808"/>
      <c r="UNV9" s="808"/>
      <c r="UNW9" s="808"/>
      <c r="UNX9" s="808"/>
      <c r="UNY9" s="808"/>
      <c r="UNZ9" s="808"/>
      <c r="UOA9" s="808"/>
      <c r="UOB9" s="808"/>
      <c r="UOC9" s="808"/>
      <c r="UOD9" s="808"/>
      <c r="UOE9" s="808"/>
      <c r="UOF9" s="808"/>
      <c r="UOG9" s="808"/>
      <c r="UOH9" s="808"/>
      <c r="UOI9" s="808"/>
      <c r="UOJ9" s="808"/>
      <c r="UOK9" s="808"/>
      <c r="UOL9" s="808"/>
      <c r="UOM9" s="808"/>
      <c r="UON9" s="808"/>
      <c r="UOO9" s="808"/>
      <c r="UOP9" s="808"/>
      <c r="UOQ9" s="808"/>
      <c r="UOR9" s="808"/>
      <c r="UOS9" s="808"/>
      <c r="UOT9" s="808"/>
      <c r="UOU9" s="808"/>
      <c r="UOV9" s="808"/>
      <c r="UOW9" s="808"/>
      <c r="UOX9" s="808"/>
      <c r="UOY9" s="808"/>
      <c r="UOZ9" s="808"/>
      <c r="UPA9" s="808"/>
      <c r="UPB9" s="808"/>
      <c r="UPC9" s="808"/>
      <c r="UPD9" s="808"/>
      <c r="UPE9" s="808"/>
      <c r="UPF9" s="808"/>
      <c r="UPG9" s="808"/>
      <c r="UPH9" s="808"/>
      <c r="UPI9" s="808"/>
      <c r="UPJ9" s="808"/>
      <c r="UPK9" s="808"/>
      <c r="UPL9" s="808"/>
      <c r="UPM9" s="808"/>
      <c r="UPN9" s="808"/>
      <c r="UPO9" s="808"/>
      <c r="UPP9" s="808"/>
      <c r="UPQ9" s="808"/>
      <c r="UPR9" s="808"/>
      <c r="UPS9" s="808"/>
      <c r="UPT9" s="808"/>
      <c r="UPU9" s="808"/>
      <c r="UPV9" s="808"/>
      <c r="UPW9" s="808"/>
      <c r="UPX9" s="808"/>
      <c r="UPY9" s="808"/>
      <c r="UPZ9" s="808"/>
      <c r="UQA9" s="808"/>
      <c r="UQB9" s="808"/>
      <c r="UQC9" s="808"/>
      <c r="UQD9" s="808"/>
      <c r="UQE9" s="808"/>
      <c r="UQF9" s="808"/>
      <c r="UQG9" s="808"/>
      <c r="UQH9" s="808"/>
      <c r="UQI9" s="808"/>
      <c r="UQJ9" s="808"/>
      <c r="UQK9" s="808"/>
      <c r="UQL9" s="808"/>
      <c r="UQM9" s="808"/>
      <c r="UQN9" s="808"/>
      <c r="UQO9" s="808"/>
      <c r="UQP9" s="808"/>
      <c r="UQQ9" s="808"/>
      <c r="UQR9" s="808"/>
      <c r="UQS9" s="808"/>
      <c r="UQT9" s="808"/>
      <c r="UQU9" s="808"/>
      <c r="UQV9" s="808"/>
      <c r="UQW9" s="808"/>
      <c r="UQX9" s="808"/>
      <c r="UQY9" s="808"/>
      <c r="UQZ9" s="808"/>
      <c r="URA9" s="808"/>
      <c r="URB9" s="808"/>
      <c r="URC9" s="808"/>
      <c r="URD9" s="808"/>
      <c r="URE9" s="808"/>
      <c r="URF9" s="808"/>
      <c r="URG9" s="808"/>
      <c r="URH9" s="808"/>
      <c r="URI9" s="808"/>
      <c r="URJ9" s="808"/>
      <c r="URK9" s="808"/>
      <c r="URL9" s="808"/>
      <c r="URM9" s="808"/>
      <c r="URN9" s="808"/>
      <c r="URO9" s="808"/>
      <c r="URP9" s="808"/>
      <c r="URQ9" s="808"/>
      <c r="URR9" s="808"/>
      <c r="URS9" s="808"/>
      <c r="URT9" s="808"/>
      <c r="URU9" s="808"/>
      <c r="URV9" s="808"/>
      <c r="URW9" s="808"/>
      <c r="URX9" s="808"/>
      <c r="URY9" s="808"/>
      <c r="URZ9" s="808"/>
      <c r="USA9" s="808"/>
      <c r="USB9" s="808"/>
      <c r="USC9" s="808"/>
      <c r="USD9" s="808"/>
      <c r="USE9" s="808"/>
      <c r="USF9" s="808"/>
      <c r="USG9" s="808"/>
      <c r="USH9" s="808"/>
      <c r="USI9" s="808"/>
      <c r="USJ9" s="808"/>
      <c r="USK9" s="808"/>
      <c r="USL9" s="808"/>
      <c r="USM9" s="808"/>
      <c r="USN9" s="808"/>
      <c r="USO9" s="808"/>
      <c r="USP9" s="808"/>
      <c r="USQ9" s="808"/>
      <c r="USR9" s="808"/>
      <c r="USS9" s="808"/>
      <c r="UST9" s="808"/>
      <c r="USU9" s="808"/>
      <c r="USV9" s="808"/>
      <c r="USW9" s="808"/>
      <c r="USX9" s="808"/>
      <c r="USY9" s="808"/>
      <c r="USZ9" s="808"/>
      <c r="UTA9" s="808"/>
      <c r="UTB9" s="808"/>
      <c r="UTC9" s="808"/>
      <c r="UTD9" s="808"/>
      <c r="UTE9" s="808"/>
      <c r="UTF9" s="808"/>
      <c r="UTG9" s="808"/>
      <c r="UTH9" s="808"/>
      <c r="UTI9" s="808"/>
      <c r="UTJ9" s="808"/>
      <c r="UTK9" s="808"/>
      <c r="UTL9" s="808"/>
      <c r="UTM9" s="808"/>
      <c r="UTN9" s="808"/>
      <c r="UTO9" s="808"/>
      <c r="UTP9" s="808"/>
      <c r="UTQ9" s="808"/>
      <c r="UTR9" s="808"/>
      <c r="UTS9" s="808"/>
      <c r="UTT9" s="808"/>
      <c r="UTU9" s="808"/>
      <c r="UTV9" s="808"/>
      <c r="UTW9" s="808"/>
      <c r="UTX9" s="808"/>
      <c r="UTY9" s="808"/>
      <c r="UTZ9" s="808"/>
      <c r="UUA9" s="808"/>
      <c r="UUB9" s="808"/>
      <c r="UUC9" s="808"/>
      <c r="UUD9" s="808"/>
      <c r="UUE9" s="808"/>
      <c r="UUF9" s="808"/>
      <c r="UUG9" s="808"/>
      <c r="UUH9" s="808"/>
      <c r="UUI9" s="808"/>
      <c r="UUJ9" s="808"/>
      <c r="UUK9" s="808"/>
      <c r="UUL9" s="808"/>
      <c r="UUM9" s="808"/>
      <c r="UUN9" s="808"/>
      <c r="UUO9" s="808"/>
      <c r="UUP9" s="808"/>
      <c r="UUQ9" s="808"/>
      <c r="UUR9" s="808"/>
      <c r="UUS9" s="808"/>
      <c r="UUT9" s="808"/>
      <c r="UUU9" s="808"/>
      <c r="UUV9" s="808"/>
      <c r="UUW9" s="808"/>
      <c r="UUX9" s="808"/>
      <c r="UUY9" s="808"/>
      <c r="UUZ9" s="808"/>
      <c r="UVA9" s="808"/>
      <c r="UVB9" s="808"/>
      <c r="UVC9" s="808"/>
      <c r="UVD9" s="808"/>
      <c r="UVE9" s="808"/>
      <c r="UVF9" s="808"/>
      <c r="UVG9" s="808"/>
      <c r="UVH9" s="808"/>
      <c r="UVI9" s="808"/>
      <c r="UVJ9" s="808"/>
      <c r="UVK9" s="808"/>
      <c r="UVL9" s="808"/>
      <c r="UVM9" s="808"/>
      <c r="UVN9" s="808"/>
      <c r="UVO9" s="808"/>
      <c r="UVP9" s="808"/>
      <c r="UVQ9" s="808"/>
      <c r="UVR9" s="808"/>
      <c r="UVS9" s="808"/>
      <c r="UVT9" s="808"/>
      <c r="UVU9" s="808"/>
      <c r="UVV9" s="808"/>
      <c r="UVW9" s="808"/>
      <c r="UVX9" s="808"/>
      <c r="UVY9" s="808"/>
      <c r="UVZ9" s="808"/>
      <c r="UWA9" s="808"/>
      <c r="UWB9" s="808"/>
      <c r="UWC9" s="808"/>
      <c r="UWD9" s="808"/>
      <c r="UWE9" s="808"/>
      <c r="UWF9" s="808"/>
      <c r="UWG9" s="808"/>
      <c r="UWH9" s="808"/>
      <c r="UWI9" s="808"/>
      <c r="UWJ9" s="808"/>
      <c r="UWK9" s="808"/>
      <c r="UWL9" s="808"/>
      <c r="UWM9" s="808"/>
      <c r="UWN9" s="808"/>
      <c r="UWO9" s="808"/>
      <c r="UWP9" s="808"/>
      <c r="UWQ9" s="808"/>
      <c r="UWR9" s="808"/>
      <c r="UWS9" s="808"/>
      <c r="UWT9" s="808"/>
      <c r="UWU9" s="808"/>
      <c r="UWV9" s="808"/>
      <c r="UWW9" s="808"/>
      <c r="UWX9" s="808"/>
      <c r="UWY9" s="808"/>
      <c r="UWZ9" s="808"/>
      <c r="UXA9" s="808"/>
      <c r="UXB9" s="808"/>
      <c r="UXC9" s="808"/>
      <c r="UXD9" s="808"/>
      <c r="UXE9" s="808"/>
      <c r="UXF9" s="808"/>
      <c r="UXG9" s="808"/>
      <c r="UXH9" s="808"/>
      <c r="UXI9" s="808"/>
      <c r="UXJ9" s="808"/>
      <c r="UXK9" s="808"/>
      <c r="UXL9" s="808"/>
      <c r="UXM9" s="808"/>
      <c r="UXN9" s="808"/>
      <c r="UXO9" s="808"/>
      <c r="UXP9" s="808"/>
      <c r="UXQ9" s="808"/>
      <c r="UXR9" s="808"/>
      <c r="UXS9" s="808"/>
      <c r="UXT9" s="808"/>
      <c r="UXU9" s="808"/>
      <c r="UXV9" s="808"/>
      <c r="UXW9" s="808"/>
      <c r="UXX9" s="808"/>
      <c r="UXY9" s="808"/>
      <c r="UXZ9" s="808"/>
      <c r="UYA9" s="808"/>
      <c r="UYB9" s="808"/>
      <c r="UYC9" s="808"/>
      <c r="UYD9" s="808"/>
      <c r="UYE9" s="808"/>
      <c r="UYF9" s="808"/>
      <c r="UYG9" s="808"/>
      <c r="UYH9" s="808"/>
      <c r="UYI9" s="808"/>
      <c r="UYJ9" s="808"/>
      <c r="UYK9" s="808"/>
      <c r="UYL9" s="808"/>
      <c r="UYM9" s="808"/>
      <c r="UYN9" s="808"/>
      <c r="UYO9" s="808"/>
      <c r="UYP9" s="808"/>
      <c r="UYQ9" s="808"/>
      <c r="UYR9" s="808"/>
      <c r="UYS9" s="808"/>
      <c r="UYT9" s="808"/>
      <c r="UYU9" s="808"/>
      <c r="UYV9" s="808"/>
      <c r="UYW9" s="808"/>
      <c r="UYX9" s="808"/>
      <c r="UYY9" s="808"/>
      <c r="UYZ9" s="808"/>
      <c r="UZA9" s="808"/>
      <c r="UZB9" s="808"/>
      <c r="UZC9" s="808"/>
      <c r="UZD9" s="808"/>
      <c r="UZE9" s="808"/>
      <c r="UZF9" s="808"/>
      <c r="UZG9" s="808"/>
      <c r="UZH9" s="808"/>
      <c r="UZI9" s="808"/>
      <c r="UZJ9" s="808"/>
      <c r="UZK9" s="808"/>
      <c r="UZL9" s="808"/>
      <c r="UZM9" s="808"/>
      <c r="UZN9" s="808"/>
      <c r="UZO9" s="808"/>
      <c r="UZP9" s="808"/>
      <c r="UZQ9" s="808"/>
      <c r="UZR9" s="808"/>
      <c r="UZS9" s="808"/>
      <c r="UZT9" s="808"/>
      <c r="UZU9" s="808"/>
      <c r="UZV9" s="808"/>
      <c r="UZW9" s="808"/>
      <c r="UZX9" s="808"/>
      <c r="UZY9" s="808"/>
      <c r="UZZ9" s="808"/>
      <c r="VAA9" s="808"/>
      <c r="VAB9" s="808"/>
      <c r="VAC9" s="808"/>
      <c r="VAD9" s="808"/>
      <c r="VAE9" s="808"/>
      <c r="VAF9" s="808"/>
      <c r="VAG9" s="808"/>
      <c r="VAH9" s="808"/>
      <c r="VAI9" s="808"/>
      <c r="VAJ9" s="808"/>
      <c r="VAK9" s="808"/>
      <c r="VAL9" s="808"/>
      <c r="VAM9" s="808"/>
      <c r="VAN9" s="808"/>
      <c r="VAO9" s="808"/>
      <c r="VAP9" s="808"/>
      <c r="VAQ9" s="808"/>
      <c r="VAR9" s="808"/>
      <c r="VAS9" s="808"/>
      <c r="VAT9" s="808"/>
      <c r="VAU9" s="808"/>
      <c r="VAV9" s="808"/>
      <c r="VAW9" s="808"/>
      <c r="VAX9" s="808"/>
      <c r="VAY9" s="808"/>
      <c r="VAZ9" s="808"/>
      <c r="VBA9" s="808"/>
      <c r="VBB9" s="808"/>
      <c r="VBC9" s="808"/>
      <c r="VBD9" s="808"/>
      <c r="VBE9" s="808"/>
      <c r="VBF9" s="808"/>
      <c r="VBG9" s="808"/>
      <c r="VBH9" s="808"/>
      <c r="VBI9" s="808"/>
      <c r="VBJ9" s="808"/>
      <c r="VBK9" s="808"/>
      <c r="VBL9" s="808"/>
      <c r="VBM9" s="808"/>
      <c r="VBN9" s="808"/>
      <c r="VBO9" s="808"/>
      <c r="VBP9" s="808"/>
      <c r="VBQ9" s="808"/>
      <c r="VBR9" s="808"/>
      <c r="VBS9" s="808"/>
      <c r="VBT9" s="808"/>
      <c r="VBU9" s="808"/>
      <c r="VBV9" s="808"/>
      <c r="VBW9" s="808"/>
      <c r="VBX9" s="808"/>
      <c r="VBY9" s="808"/>
      <c r="VBZ9" s="808"/>
      <c r="VCA9" s="808"/>
      <c r="VCB9" s="808"/>
      <c r="VCC9" s="808"/>
      <c r="VCD9" s="808"/>
      <c r="VCE9" s="808"/>
      <c r="VCF9" s="808"/>
      <c r="VCG9" s="808"/>
      <c r="VCH9" s="808"/>
      <c r="VCI9" s="808"/>
      <c r="VCJ9" s="808"/>
      <c r="VCK9" s="808"/>
      <c r="VCL9" s="808"/>
      <c r="VCM9" s="808"/>
      <c r="VCN9" s="808"/>
      <c r="VCO9" s="808"/>
      <c r="VCP9" s="808"/>
      <c r="VCQ9" s="808"/>
      <c r="VCR9" s="808"/>
      <c r="VCS9" s="808"/>
      <c r="VCT9" s="808"/>
      <c r="VCU9" s="808"/>
      <c r="VCV9" s="808"/>
      <c r="VCW9" s="808"/>
      <c r="VCX9" s="808"/>
      <c r="VCY9" s="808"/>
      <c r="VCZ9" s="808"/>
      <c r="VDA9" s="808"/>
      <c r="VDB9" s="808"/>
      <c r="VDC9" s="808"/>
      <c r="VDD9" s="808"/>
      <c r="VDE9" s="808"/>
      <c r="VDF9" s="808"/>
      <c r="VDG9" s="808"/>
      <c r="VDH9" s="808"/>
      <c r="VDI9" s="808"/>
      <c r="VDJ9" s="808"/>
      <c r="VDK9" s="808"/>
      <c r="VDL9" s="808"/>
      <c r="VDM9" s="808"/>
      <c r="VDN9" s="808"/>
      <c r="VDO9" s="808"/>
      <c r="VDP9" s="808"/>
      <c r="VDQ9" s="808"/>
      <c r="VDR9" s="808"/>
      <c r="VDS9" s="808"/>
      <c r="VDT9" s="808"/>
      <c r="VDU9" s="808"/>
      <c r="VDV9" s="808"/>
      <c r="VDW9" s="808"/>
      <c r="VDX9" s="808"/>
      <c r="VDY9" s="808"/>
      <c r="VDZ9" s="808"/>
      <c r="VEA9" s="808"/>
      <c r="VEB9" s="808"/>
      <c r="VEC9" s="808"/>
      <c r="VED9" s="808"/>
      <c r="VEE9" s="808"/>
      <c r="VEF9" s="808"/>
      <c r="VEG9" s="808"/>
      <c r="VEH9" s="808"/>
      <c r="VEI9" s="808"/>
      <c r="VEJ9" s="808"/>
      <c r="VEK9" s="808"/>
      <c r="VEL9" s="808"/>
      <c r="VEM9" s="808"/>
      <c r="VEN9" s="808"/>
      <c r="VEO9" s="808"/>
      <c r="VEP9" s="808"/>
      <c r="VEQ9" s="808"/>
      <c r="VER9" s="808"/>
      <c r="VES9" s="808"/>
      <c r="VET9" s="808"/>
      <c r="VEU9" s="808"/>
      <c r="VEV9" s="808"/>
      <c r="VEW9" s="808"/>
      <c r="VEX9" s="808"/>
      <c r="VEY9" s="808"/>
      <c r="VEZ9" s="808"/>
      <c r="VFA9" s="808"/>
      <c r="VFB9" s="808"/>
      <c r="VFC9" s="808"/>
      <c r="VFD9" s="808"/>
      <c r="VFE9" s="808"/>
      <c r="VFF9" s="808"/>
      <c r="VFG9" s="808"/>
      <c r="VFH9" s="808"/>
      <c r="VFI9" s="808"/>
      <c r="VFJ9" s="808"/>
      <c r="VFK9" s="808"/>
      <c r="VFL9" s="808"/>
      <c r="VFM9" s="808"/>
      <c r="VFN9" s="808"/>
      <c r="VFO9" s="808"/>
      <c r="VFP9" s="808"/>
      <c r="VFQ9" s="808"/>
      <c r="VFR9" s="808"/>
      <c r="VFS9" s="808"/>
      <c r="VFT9" s="808"/>
      <c r="VFU9" s="808"/>
      <c r="VFV9" s="808"/>
      <c r="VFW9" s="808"/>
      <c r="VFX9" s="808"/>
      <c r="VFY9" s="808"/>
      <c r="VFZ9" s="808"/>
      <c r="VGA9" s="808"/>
      <c r="VGB9" s="808"/>
      <c r="VGC9" s="808"/>
      <c r="VGD9" s="808"/>
      <c r="VGE9" s="808"/>
      <c r="VGF9" s="808"/>
      <c r="VGG9" s="808"/>
      <c r="VGH9" s="808"/>
      <c r="VGI9" s="808"/>
      <c r="VGJ9" s="808"/>
      <c r="VGK9" s="808"/>
      <c r="VGL9" s="808"/>
      <c r="VGM9" s="808"/>
      <c r="VGN9" s="808"/>
      <c r="VGO9" s="808"/>
      <c r="VGP9" s="808"/>
      <c r="VGQ9" s="808"/>
      <c r="VGR9" s="808"/>
      <c r="VGS9" s="808"/>
      <c r="VGT9" s="808"/>
      <c r="VGU9" s="808"/>
      <c r="VGV9" s="808"/>
      <c r="VGW9" s="808"/>
      <c r="VGX9" s="808"/>
      <c r="VGY9" s="808"/>
      <c r="VGZ9" s="808"/>
      <c r="VHA9" s="808"/>
      <c r="VHB9" s="808"/>
      <c r="VHC9" s="808"/>
      <c r="VHD9" s="808"/>
      <c r="VHE9" s="808"/>
      <c r="VHF9" s="808"/>
      <c r="VHG9" s="808"/>
      <c r="VHH9" s="808"/>
      <c r="VHI9" s="808"/>
      <c r="VHJ9" s="808"/>
      <c r="VHK9" s="808"/>
      <c r="VHL9" s="808"/>
      <c r="VHM9" s="808"/>
      <c r="VHN9" s="808"/>
      <c r="VHO9" s="808"/>
      <c r="VHP9" s="808"/>
      <c r="VHQ9" s="808"/>
      <c r="VHR9" s="808"/>
      <c r="VHS9" s="808"/>
      <c r="VHT9" s="808"/>
      <c r="VHU9" s="808"/>
      <c r="VHV9" s="808"/>
      <c r="VHW9" s="808"/>
      <c r="VHX9" s="808"/>
      <c r="VHY9" s="808"/>
      <c r="VHZ9" s="808"/>
      <c r="VIA9" s="808"/>
      <c r="VIB9" s="808"/>
      <c r="VIC9" s="808"/>
      <c r="VID9" s="808"/>
      <c r="VIE9" s="808"/>
      <c r="VIF9" s="808"/>
      <c r="VIG9" s="808"/>
      <c r="VIH9" s="808"/>
      <c r="VII9" s="808"/>
      <c r="VIJ9" s="808"/>
      <c r="VIK9" s="808"/>
      <c r="VIL9" s="808"/>
      <c r="VIM9" s="808"/>
      <c r="VIN9" s="808"/>
      <c r="VIO9" s="808"/>
      <c r="VIP9" s="808"/>
      <c r="VIQ9" s="808"/>
      <c r="VIR9" s="808"/>
      <c r="VIS9" s="808"/>
      <c r="VIT9" s="808"/>
      <c r="VIU9" s="808"/>
      <c r="VIV9" s="808"/>
      <c r="VIW9" s="808"/>
      <c r="VIX9" s="808"/>
      <c r="VIY9" s="808"/>
      <c r="VIZ9" s="808"/>
      <c r="VJA9" s="808"/>
      <c r="VJB9" s="808"/>
      <c r="VJC9" s="808"/>
      <c r="VJD9" s="808"/>
      <c r="VJE9" s="808"/>
      <c r="VJF9" s="808"/>
      <c r="VJG9" s="808"/>
      <c r="VJH9" s="808"/>
      <c r="VJI9" s="808"/>
      <c r="VJJ9" s="808"/>
      <c r="VJK9" s="808"/>
      <c r="VJL9" s="808"/>
      <c r="VJM9" s="808"/>
      <c r="VJN9" s="808"/>
      <c r="VJO9" s="808"/>
      <c r="VJP9" s="808"/>
      <c r="VJQ9" s="808"/>
      <c r="VJR9" s="808"/>
      <c r="VJS9" s="808"/>
      <c r="VJT9" s="808"/>
      <c r="VJU9" s="808"/>
      <c r="VJV9" s="808"/>
      <c r="VJW9" s="808"/>
      <c r="VJX9" s="808"/>
      <c r="VJY9" s="808"/>
      <c r="VJZ9" s="808"/>
      <c r="VKA9" s="808"/>
      <c r="VKB9" s="808"/>
      <c r="VKC9" s="808"/>
      <c r="VKD9" s="808"/>
      <c r="VKE9" s="808"/>
      <c r="VKF9" s="808"/>
      <c r="VKG9" s="808"/>
      <c r="VKH9" s="808"/>
      <c r="VKI9" s="808"/>
      <c r="VKJ9" s="808"/>
      <c r="VKK9" s="808"/>
      <c r="VKL9" s="808"/>
      <c r="VKM9" s="808"/>
      <c r="VKN9" s="808"/>
      <c r="VKO9" s="808"/>
      <c r="VKP9" s="808"/>
      <c r="VKQ9" s="808"/>
      <c r="VKR9" s="808"/>
      <c r="VKS9" s="808"/>
      <c r="VKT9" s="808"/>
      <c r="VKU9" s="808"/>
      <c r="VKV9" s="808"/>
      <c r="VKW9" s="808"/>
      <c r="VKX9" s="808"/>
      <c r="VKY9" s="808"/>
      <c r="VKZ9" s="808"/>
      <c r="VLA9" s="808"/>
      <c r="VLB9" s="808"/>
      <c r="VLC9" s="808"/>
      <c r="VLD9" s="808"/>
      <c r="VLE9" s="808"/>
      <c r="VLF9" s="808"/>
      <c r="VLG9" s="808"/>
      <c r="VLH9" s="808"/>
      <c r="VLI9" s="808"/>
      <c r="VLJ9" s="808"/>
      <c r="VLK9" s="808"/>
      <c r="VLL9" s="808"/>
      <c r="VLM9" s="808"/>
      <c r="VLN9" s="808"/>
      <c r="VLO9" s="808"/>
      <c r="VLP9" s="808"/>
      <c r="VLQ9" s="808"/>
      <c r="VLR9" s="808"/>
      <c r="VLS9" s="808"/>
      <c r="VLT9" s="808"/>
      <c r="VLU9" s="808"/>
      <c r="VLV9" s="808"/>
      <c r="VLW9" s="808"/>
      <c r="VLX9" s="808"/>
      <c r="VLY9" s="808"/>
      <c r="VLZ9" s="808"/>
      <c r="VMA9" s="808"/>
      <c r="VMB9" s="808"/>
      <c r="VMC9" s="808"/>
      <c r="VMD9" s="808"/>
      <c r="VME9" s="808"/>
      <c r="VMF9" s="808"/>
      <c r="VMG9" s="808"/>
      <c r="VMH9" s="808"/>
      <c r="VMI9" s="808"/>
      <c r="VMJ9" s="808"/>
      <c r="VMK9" s="808"/>
      <c r="VML9" s="808"/>
      <c r="VMM9" s="808"/>
      <c r="VMN9" s="808"/>
      <c r="VMO9" s="808"/>
      <c r="VMP9" s="808"/>
      <c r="VMQ9" s="808"/>
      <c r="VMR9" s="808"/>
      <c r="VMS9" s="808"/>
      <c r="VMT9" s="808"/>
      <c r="VMU9" s="808"/>
      <c r="VMV9" s="808"/>
      <c r="VMW9" s="808"/>
      <c r="VMX9" s="808"/>
      <c r="VMY9" s="808"/>
      <c r="VMZ9" s="808"/>
      <c r="VNA9" s="808"/>
      <c r="VNB9" s="808"/>
      <c r="VNC9" s="808"/>
      <c r="VND9" s="808"/>
      <c r="VNE9" s="808"/>
      <c r="VNF9" s="808"/>
      <c r="VNG9" s="808"/>
      <c r="VNH9" s="808"/>
      <c r="VNI9" s="808"/>
      <c r="VNJ9" s="808"/>
      <c r="VNK9" s="808"/>
      <c r="VNL9" s="808"/>
      <c r="VNM9" s="808"/>
      <c r="VNN9" s="808"/>
      <c r="VNO9" s="808"/>
      <c r="VNP9" s="808"/>
      <c r="VNQ9" s="808"/>
      <c r="VNR9" s="808"/>
      <c r="VNS9" s="808"/>
      <c r="VNT9" s="808"/>
      <c r="VNU9" s="808"/>
      <c r="VNV9" s="808"/>
      <c r="VNW9" s="808"/>
      <c r="VNX9" s="808"/>
      <c r="VNY9" s="808"/>
      <c r="VNZ9" s="808"/>
      <c r="VOA9" s="808"/>
      <c r="VOB9" s="808"/>
      <c r="VOC9" s="808"/>
      <c r="VOD9" s="808"/>
      <c r="VOE9" s="808"/>
      <c r="VOF9" s="808"/>
      <c r="VOG9" s="808"/>
      <c r="VOH9" s="808"/>
      <c r="VOI9" s="808"/>
      <c r="VOJ9" s="808"/>
      <c r="VOK9" s="808"/>
      <c r="VOL9" s="808"/>
      <c r="VOM9" s="808"/>
      <c r="VON9" s="808"/>
      <c r="VOO9" s="808"/>
      <c r="VOP9" s="808"/>
      <c r="VOQ9" s="808"/>
      <c r="VOR9" s="808"/>
      <c r="VOS9" s="808"/>
      <c r="VOT9" s="808"/>
      <c r="VOU9" s="808"/>
      <c r="VOV9" s="808"/>
      <c r="VOW9" s="808"/>
      <c r="VOX9" s="808"/>
      <c r="VOY9" s="808"/>
      <c r="VOZ9" s="808"/>
      <c r="VPA9" s="808"/>
      <c r="VPB9" s="808"/>
      <c r="VPC9" s="808"/>
      <c r="VPD9" s="808"/>
      <c r="VPE9" s="808"/>
      <c r="VPF9" s="808"/>
      <c r="VPG9" s="808"/>
      <c r="VPH9" s="808"/>
      <c r="VPI9" s="808"/>
      <c r="VPJ9" s="808"/>
      <c r="VPK9" s="808"/>
      <c r="VPL9" s="808"/>
      <c r="VPM9" s="808"/>
      <c r="VPN9" s="808"/>
      <c r="VPO9" s="808"/>
      <c r="VPP9" s="808"/>
      <c r="VPQ9" s="808"/>
      <c r="VPR9" s="808"/>
      <c r="VPS9" s="808"/>
      <c r="VPT9" s="808"/>
      <c r="VPU9" s="808"/>
      <c r="VPV9" s="808"/>
      <c r="VPW9" s="808"/>
      <c r="VPX9" s="808"/>
      <c r="VPY9" s="808"/>
      <c r="VPZ9" s="808"/>
      <c r="VQA9" s="808"/>
      <c r="VQB9" s="808"/>
      <c r="VQC9" s="808"/>
      <c r="VQD9" s="808"/>
      <c r="VQE9" s="808"/>
      <c r="VQF9" s="808"/>
      <c r="VQG9" s="808"/>
      <c r="VQH9" s="808"/>
      <c r="VQI9" s="808"/>
      <c r="VQJ9" s="808"/>
      <c r="VQK9" s="808"/>
      <c r="VQL9" s="808"/>
      <c r="VQM9" s="808"/>
      <c r="VQN9" s="808"/>
      <c r="VQO9" s="808"/>
      <c r="VQP9" s="808"/>
      <c r="VQQ9" s="808"/>
      <c r="VQR9" s="808"/>
      <c r="VQS9" s="808"/>
      <c r="VQT9" s="808"/>
      <c r="VQU9" s="808"/>
      <c r="VQV9" s="808"/>
      <c r="VQW9" s="808"/>
      <c r="VQX9" s="808"/>
      <c r="VQY9" s="808"/>
      <c r="VQZ9" s="808"/>
      <c r="VRA9" s="808"/>
      <c r="VRB9" s="808"/>
      <c r="VRC9" s="808"/>
      <c r="VRD9" s="808"/>
      <c r="VRE9" s="808"/>
      <c r="VRF9" s="808"/>
      <c r="VRG9" s="808"/>
      <c r="VRH9" s="808"/>
      <c r="VRI9" s="808"/>
      <c r="VRJ9" s="808"/>
      <c r="VRK9" s="808"/>
      <c r="VRL9" s="808"/>
      <c r="VRM9" s="808"/>
      <c r="VRN9" s="808"/>
      <c r="VRO9" s="808"/>
      <c r="VRP9" s="808"/>
      <c r="VRQ9" s="808"/>
      <c r="VRR9" s="808"/>
      <c r="VRS9" s="808"/>
      <c r="VRT9" s="808"/>
      <c r="VRU9" s="808"/>
      <c r="VRV9" s="808"/>
      <c r="VRW9" s="808"/>
      <c r="VRX9" s="808"/>
      <c r="VRY9" s="808"/>
      <c r="VRZ9" s="808"/>
      <c r="VSA9" s="808"/>
      <c r="VSB9" s="808"/>
      <c r="VSC9" s="808"/>
      <c r="VSD9" s="808"/>
      <c r="VSE9" s="808"/>
      <c r="VSF9" s="808"/>
      <c r="VSG9" s="808"/>
      <c r="VSH9" s="808"/>
      <c r="VSI9" s="808"/>
      <c r="VSJ9" s="808"/>
      <c r="VSK9" s="808"/>
      <c r="VSL9" s="808"/>
      <c r="VSM9" s="808"/>
      <c r="VSN9" s="808"/>
      <c r="VSO9" s="808"/>
      <c r="VSP9" s="808"/>
      <c r="VSQ9" s="808"/>
      <c r="VSR9" s="808"/>
      <c r="VSS9" s="808"/>
      <c r="VST9" s="808"/>
      <c r="VSU9" s="808"/>
      <c r="VSV9" s="808"/>
      <c r="VSW9" s="808"/>
      <c r="VSX9" s="808"/>
      <c r="VSY9" s="808"/>
      <c r="VSZ9" s="808"/>
      <c r="VTA9" s="808"/>
      <c r="VTB9" s="808"/>
      <c r="VTC9" s="808"/>
      <c r="VTD9" s="808"/>
      <c r="VTE9" s="808"/>
      <c r="VTF9" s="808"/>
      <c r="VTG9" s="808"/>
      <c r="VTH9" s="808"/>
      <c r="VTI9" s="808"/>
      <c r="VTJ9" s="808"/>
      <c r="VTK9" s="808"/>
      <c r="VTL9" s="808"/>
      <c r="VTM9" s="808"/>
      <c r="VTN9" s="808"/>
      <c r="VTO9" s="808"/>
      <c r="VTP9" s="808"/>
      <c r="VTQ9" s="808"/>
      <c r="VTR9" s="808"/>
      <c r="VTS9" s="808"/>
      <c r="VTT9" s="808"/>
      <c r="VTU9" s="808"/>
      <c r="VTV9" s="808"/>
      <c r="VTW9" s="808"/>
      <c r="VTX9" s="808"/>
      <c r="VTY9" s="808"/>
      <c r="VTZ9" s="808"/>
      <c r="VUA9" s="808"/>
      <c r="VUB9" s="808"/>
      <c r="VUC9" s="808"/>
      <c r="VUD9" s="808"/>
      <c r="VUE9" s="808"/>
      <c r="VUF9" s="808"/>
      <c r="VUG9" s="808"/>
      <c r="VUH9" s="808"/>
      <c r="VUI9" s="808"/>
      <c r="VUJ9" s="808"/>
      <c r="VUK9" s="808"/>
      <c r="VUL9" s="808"/>
      <c r="VUM9" s="808"/>
      <c r="VUN9" s="808"/>
      <c r="VUO9" s="808"/>
      <c r="VUP9" s="808"/>
      <c r="VUQ9" s="808"/>
      <c r="VUR9" s="808"/>
      <c r="VUS9" s="808"/>
      <c r="VUT9" s="808"/>
      <c r="VUU9" s="808"/>
      <c r="VUV9" s="808"/>
      <c r="VUW9" s="808"/>
      <c r="VUX9" s="808"/>
      <c r="VUY9" s="808"/>
      <c r="VUZ9" s="808"/>
      <c r="VVA9" s="808"/>
      <c r="VVB9" s="808"/>
      <c r="VVC9" s="808"/>
      <c r="VVD9" s="808"/>
      <c r="VVE9" s="808"/>
      <c r="VVF9" s="808"/>
      <c r="VVG9" s="808"/>
      <c r="VVH9" s="808"/>
      <c r="VVI9" s="808"/>
      <c r="VVJ9" s="808"/>
      <c r="VVK9" s="808"/>
      <c r="VVL9" s="808"/>
      <c r="VVM9" s="808"/>
      <c r="VVN9" s="808"/>
      <c r="VVO9" s="808"/>
      <c r="VVP9" s="808"/>
      <c r="VVQ9" s="808"/>
      <c r="VVR9" s="808"/>
      <c r="VVS9" s="808"/>
      <c r="VVT9" s="808"/>
      <c r="VVU9" s="808"/>
      <c r="VVV9" s="808"/>
      <c r="VVW9" s="808"/>
      <c r="VVX9" s="808"/>
      <c r="VVY9" s="808"/>
      <c r="VVZ9" s="808"/>
      <c r="VWA9" s="808"/>
      <c r="VWB9" s="808"/>
      <c r="VWC9" s="808"/>
      <c r="VWD9" s="808"/>
      <c r="VWE9" s="808"/>
      <c r="VWF9" s="808"/>
      <c r="VWG9" s="808"/>
      <c r="VWH9" s="808"/>
      <c r="VWI9" s="808"/>
      <c r="VWJ9" s="808"/>
      <c r="VWK9" s="808"/>
      <c r="VWL9" s="808"/>
      <c r="VWM9" s="808"/>
      <c r="VWN9" s="808"/>
      <c r="VWO9" s="808"/>
      <c r="VWP9" s="808"/>
      <c r="VWQ9" s="808"/>
      <c r="VWR9" s="808"/>
      <c r="VWS9" s="808"/>
      <c r="VWT9" s="808"/>
      <c r="VWU9" s="808"/>
      <c r="VWV9" s="808"/>
      <c r="VWW9" s="808"/>
      <c r="VWX9" s="808"/>
      <c r="VWY9" s="808"/>
      <c r="VWZ9" s="808"/>
      <c r="VXA9" s="808"/>
      <c r="VXB9" s="808"/>
      <c r="VXC9" s="808"/>
      <c r="VXD9" s="808"/>
      <c r="VXE9" s="808"/>
      <c r="VXF9" s="808"/>
      <c r="VXG9" s="808"/>
      <c r="VXH9" s="808"/>
      <c r="VXI9" s="808"/>
      <c r="VXJ9" s="808"/>
      <c r="VXK9" s="808"/>
      <c r="VXL9" s="808"/>
      <c r="VXM9" s="808"/>
      <c r="VXN9" s="808"/>
      <c r="VXO9" s="808"/>
      <c r="VXP9" s="808"/>
      <c r="VXQ9" s="808"/>
      <c r="VXR9" s="808"/>
      <c r="VXS9" s="808"/>
      <c r="VXT9" s="808"/>
      <c r="VXU9" s="808"/>
      <c r="VXV9" s="808"/>
      <c r="VXW9" s="808"/>
      <c r="VXX9" s="808"/>
      <c r="VXY9" s="808"/>
      <c r="VXZ9" s="808"/>
      <c r="VYA9" s="808"/>
      <c r="VYB9" s="808"/>
      <c r="VYC9" s="808"/>
      <c r="VYD9" s="808"/>
      <c r="VYE9" s="808"/>
      <c r="VYF9" s="808"/>
      <c r="VYG9" s="808"/>
      <c r="VYH9" s="808"/>
      <c r="VYI9" s="808"/>
      <c r="VYJ9" s="808"/>
      <c r="VYK9" s="808"/>
      <c r="VYL9" s="808"/>
      <c r="VYM9" s="808"/>
      <c r="VYN9" s="808"/>
      <c r="VYO9" s="808"/>
      <c r="VYP9" s="808"/>
      <c r="VYQ9" s="808"/>
      <c r="VYR9" s="808"/>
      <c r="VYS9" s="808"/>
      <c r="VYT9" s="808"/>
      <c r="VYU9" s="808"/>
      <c r="VYV9" s="808"/>
      <c r="VYW9" s="808"/>
      <c r="VYX9" s="808"/>
      <c r="VYY9" s="808"/>
      <c r="VYZ9" s="808"/>
      <c r="VZA9" s="808"/>
      <c r="VZB9" s="808"/>
      <c r="VZC9" s="808"/>
      <c r="VZD9" s="808"/>
      <c r="VZE9" s="808"/>
      <c r="VZF9" s="808"/>
      <c r="VZG9" s="808"/>
      <c r="VZH9" s="808"/>
      <c r="VZI9" s="808"/>
      <c r="VZJ9" s="808"/>
      <c r="VZK9" s="808"/>
      <c r="VZL9" s="808"/>
      <c r="VZM9" s="808"/>
      <c r="VZN9" s="808"/>
      <c r="VZO9" s="808"/>
      <c r="VZP9" s="808"/>
      <c r="VZQ9" s="808"/>
      <c r="VZR9" s="808"/>
      <c r="VZS9" s="808"/>
      <c r="VZT9" s="808"/>
      <c r="VZU9" s="808"/>
      <c r="VZV9" s="808"/>
      <c r="VZW9" s="808"/>
      <c r="VZX9" s="808"/>
      <c r="VZY9" s="808"/>
      <c r="VZZ9" s="808"/>
      <c r="WAA9" s="808"/>
      <c r="WAB9" s="808"/>
      <c r="WAC9" s="808"/>
      <c r="WAD9" s="808"/>
      <c r="WAE9" s="808"/>
      <c r="WAF9" s="808"/>
      <c r="WAG9" s="808"/>
      <c r="WAH9" s="808"/>
      <c r="WAI9" s="808"/>
      <c r="WAJ9" s="808"/>
      <c r="WAK9" s="808"/>
      <c r="WAL9" s="808"/>
      <c r="WAM9" s="808"/>
      <c r="WAN9" s="808"/>
      <c r="WAO9" s="808"/>
      <c r="WAP9" s="808"/>
      <c r="WAQ9" s="808"/>
      <c r="WAR9" s="808"/>
      <c r="WAS9" s="808"/>
      <c r="WAT9" s="808"/>
      <c r="WAU9" s="808"/>
      <c r="WAV9" s="808"/>
      <c r="WAW9" s="808"/>
      <c r="WAX9" s="808"/>
      <c r="WAY9" s="808"/>
      <c r="WAZ9" s="808"/>
      <c r="WBA9" s="808"/>
      <c r="WBB9" s="808"/>
      <c r="WBC9" s="808"/>
      <c r="WBD9" s="808"/>
      <c r="WBE9" s="808"/>
      <c r="WBF9" s="808"/>
      <c r="WBG9" s="808"/>
      <c r="WBH9" s="808"/>
      <c r="WBI9" s="808"/>
      <c r="WBJ9" s="808"/>
      <c r="WBK9" s="808"/>
      <c r="WBL9" s="808"/>
      <c r="WBM9" s="808"/>
      <c r="WBN9" s="808"/>
      <c r="WBO9" s="808"/>
      <c r="WBP9" s="808"/>
      <c r="WBQ9" s="808"/>
      <c r="WBR9" s="808"/>
      <c r="WBS9" s="808"/>
      <c r="WBT9" s="808"/>
      <c r="WBU9" s="808"/>
      <c r="WBV9" s="808"/>
      <c r="WBW9" s="808"/>
      <c r="WBX9" s="808"/>
      <c r="WBY9" s="808"/>
      <c r="WBZ9" s="808"/>
      <c r="WCA9" s="808"/>
      <c r="WCB9" s="808"/>
      <c r="WCC9" s="808"/>
      <c r="WCD9" s="808"/>
      <c r="WCE9" s="808"/>
      <c r="WCF9" s="808"/>
      <c r="WCG9" s="808"/>
      <c r="WCH9" s="808"/>
      <c r="WCI9" s="808"/>
      <c r="WCJ9" s="808"/>
      <c r="WCK9" s="808"/>
      <c r="WCL9" s="808"/>
      <c r="WCM9" s="808"/>
      <c r="WCN9" s="808"/>
      <c r="WCO9" s="808"/>
      <c r="WCP9" s="808"/>
      <c r="WCQ9" s="808"/>
      <c r="WCR9" s="808"/>
      <c r="WCS9" s="808"/>
      <c r="WCT9" s="808"/>
      <c r="WCU9" s="808"/>
      <c r="WCV9" s="808"/>
      <c r="WCW9" s="808"/>
      <c r="WCX9" s="808"/>
      <c r="WCY9" s="808"/>
      <c r="WCZ9" s="808"/>
      <c r="WDA9" s="808"/>
      <c r="WDB9" s="808"/>
      <c r="WDC9" s="808"/>
      <c r="WDD9" s="808"/>
      <c r="WDE9" s="808"/>
      <c r="WDF9" s="808"/>
      <c r="WDG9" s="808"/>
      <c r="WDH9" s="808"/>
      <c r="WDI9" s="808"/>
      <c r="WDJ9" s="808"/>
      <c r="WDK9" s="808"/>
      <c r="WDL9" s="808"/>
      <c r="WDM9" s="808"/>
      <c r="WDN9" s="808"/>
      <c r="WDO9" s="808"/>
      <c r="WDP9" s="808"/>
      <c r="WDQ9" s="808"/>
      <c r="WDR9" s="808"/>
      <c r="WDS9" s="808"/>
      <c r="WDT9" s="808"/>
      <c r="WDU9" s="808"/>
      <c r="WDV9" s="808"/>
      <c r="WDW9" s="808"/>
      <c r="WDX9" s="808"/>
      <c r="WDY9" s="808"/>
      <c r="WDZ9" s="808"/>
      <c r="WEA9" s="808"/>
      <c r="WEB9" s="808"/>
      <c r="WEC9" s="808"/>
      <c r="WED9" s="808"/>
      <c r="WEE9" s="808"/>
      <c r="WEF9" s="808"/>
      <c r="WEG9" s="808"/>
      <c r="WEH9" s="808"/>
      <c r="WEI9" s="808"/>
      <c r="WEJ9" s="808"/>
      <c r="WEK9" s="808"/>
      <c r="WEL9" s="808"/>
      <c r="WEM9" s="808"/>
      <c r="WEN9" s="808"/>
      <c r="WEO9" s="808"/>
      <c r="WEP9" s="808"/>
      <c r="WEQ9" s="808"/>
      <c r="WER9" s="808"/>
      <c r="WES9" s="808"/>
      <c r="WET9" s="808"/>
      <c r="WEU9" s="808"/>
      <c r="WEV9" s="808"/>
      <c r="WEW9" s="808"/>
      <c r="WEX9" s="808"/>
      <c r="WEY9" s="808"/>
      <c r="WEZ9" s="808"/>
      <c r="WFA9" s="808"/>
      <c r="WFB9" s="808"/>
      <c r="WFC9" s="808"/>
      <c r="WFD9" s="808"/>
      <c r="WFE9" s="808"/>
      <c r="WFF9" s="808"/>
      <c r="WFG9" s="808"/>
      <c r="WFH9" s="808"/>
      <c r="WFI9" s="808"/>
      <c r="WFJ9" s="808"/>
      <c r="WFK9" s="808"/>
      <c r="WFL9" s="808"/>
      <c r="WFM9" s="808"/>
      <c r="WFN9" s="808"/>
      <c r="WFO9" s="808"/>
      <c r="WFP9" s="808"/>
      <c r="WFQ9" s="808"/>
      <c r="WFR9" s="808"/>
      <c r="WFS9" s="808"/>
      <c r="WFT9" s="808"/>
      <c r="WFU9" s="808"/>
      <c r="WFV9" s="808"/>
      <c r="WFW9" s="808"/>
      <c r="WFX9" s="808"/>
      <c r="WFY9" s="808"/>
      <c r="WFZ9" s="808"/>
      <c r="WGA9" s="808"/>
      <c r="WGB9" s="808"/>
      <c r="WGC9" s="808"/>
      <c r="WGD9" s="808"/>
      <c r="WGE9" s="808"/>
      <c r="WGF9" s="808"/>
      <c r="WGG9" s="808"/>
      <c r="WGH9" s="808"/>
      <c r="WGI9" s="808"/>
      <c r="WGJ9" s="808"/>
      <c r="WGK9" s="808"/>
      <c r="WGL9" s="808"/>
      <c r="WGM9" s="808"/>
      <c r="WGN9" s="808"/>
      <c r="WGO9" s="808"/>
      <c r="WGP9" s="808"/>
      <c r="WGQ9" s="808"/>
      <c r="WGR9" s="808"/>
      <c r="WGS9" s="808"/>
      <c r="WGT9" s="808"/>
      <c r="WGU9" s="808"/>
      <c r="WGV9" s="808"/>
      <c r="WGW9" s="808"/>
      <c r="WGX9" s="808"/>
      <c r="WGY9" s="808"/>
      <c r="WGZ9" s="808"/>
      <c r="WHA9" s="808"/>
      <c r="WHB9" s="808"/>
      <c r="WHC9" s="808"/>
      <c r="WHD9" s="808"/>
      <c r="WHE9" s="808"/>
      <c r="WHF9" s="808"/>
      <c r="WHG9" s="808"/>
      <c r="WHH9" s="808"/>
      <c r="WHI9" s="808"/>
      <c r="WHJ9" s="808"/>
      <c r="WHK9" s="808"/>
      <c r="WHL9" s="808"/>
      <c r="WHM9" s="808"/>
      <c r="WHN9" s="808"/>
      <c r="WHO9" s="808"/>
      <c r="WHP9" s="808"/>
      <c r="WHQ9" s="808"/>
      <c r="WHR9" s="808"/>
      <c r="WHS9" s="808"/>
      <c r="WHT9" s="808"/>
      <c r="WHU9" s="808"/>
      <c r="WHV9" s="808"/>
      <c r="WHW9" s="808"/>
      <c r="WHX9" s="808"/>
      <c r="WHY9" s="808"/>
      <c r="WHZ9" s="808"/>
      <c r="WIA9" s="808"/>
      <c r="WIB9" s="808"/>
      <c r="WIC9" s="808"/>
      <c r="WID9" s="808"/>
      <c r="WIE9" s="808"/>
      <c r="WIF9" s="808"/>
      <c r="WIG9" s="808"/>
      <c r="WIH9" s="808"/>
      <c r="WII9" s="808"/>
      <c r="WIJ9" s="808"/>
      <c r="WIK9" s="808"/>
      <c r="WIL9" s="808"/>
      <c r="WIM9" s="808"/>
      <c r="WIN9" s="808"/>
      <c r="WIO9" s="808"/>
      <c r="WIP9" s="808"/>
      <c r="WIQ9" s="808"/>
      <c r="WIR9" s="808"/>
      <c r="WIS9" s="808"/>
      <c r="WIT9" s="808"/>
      <c r="WIU9" s="808"/>
      <c r="WIV9" s="808"/>
      <c r="WIW9" s="808"/>
      <c r="WIX9" s="808"/>
      <c r="WIY9" s="808"/>
      <c r="WIZ9" s="808"/>
      <c r="WJA9" s="808"/>
      <c r="WJB9" s="808"/>
      <c r="WJC9" s="808"/>
      <c r="WJD9" s="808"/>
      <c r="WJE9" s="808"/>
      <c r="WJF9" s="808"/>
      <c r="WJG9" s="808"/>
      <c r="WJH9" s="808"/>
      <c r="WJI9" s="808"/>
      <c r="WJJ9" s="808"/>
      <c r="WJK9" s="808"/>
      <c r="WJL9" s="808"/>
      <c r="WJM9" s="808"/>
      <c r="WJN9" s="808"/>
      <c r="WJO9" s="808"/>
      <c r="WJP9" s="808"/>
      <c r="WJQ9" s="808"/>
      <c r="WJR9" s="808"/>
      <c r="WJS9" s="808"/>
      <c r="WJT9" s="808"/>
      <c r="WJU9" s="808"/>
      <c r="WJV9" s="808"/>
      <c r="WJW9" s="808"/>
      <c r="WJX9" s="808"/>
      <c r="WJY9" s="808"/>
      <c r="WJZ9" s="808"/>
      <c r="WKA9" s="808"/>
      <c r="WKB9" s="808"/>
      <c r="WKC9" s="808"/>
      <c r="WKD9" s="808"/>
      <c r="WKE9" s="808"/>
      <c r="WKF9" s="808"/>
      <c r="WKG9" s="808"/>
      <c r="WKH9" s="808"/>
      <c r="WKI9" s="808"/>
      <c r="WKJ9" s="808"/>
      <c r="WKK9" s="808"/>
      <c r="WKL9" s="808"/>
      <c r="WKM9" s="808"/>
      <c r="WKN9" s="808"/>
      <c r="WKO9" s="808"/>
      <c r="WKP9" s="808"/>
      <c r="WKQ9" s="808"/>
      <c r="WKR9" s="808"/>
      <c r="WKS9" s="808"/>
      <c r="WKT9" s="808"/>
      <c r="WKU9" s="808"/>
      <c r="WKV9" s="808"/>
      <c r="WKW9" s="808"/>
      <c r="WKX9" s="808"/>
      <c r="WKY9" s="808"/>
      <c r="WKZ9" s="808"/>
      <c r="WLA9" s="808"/>
      <c r="WLB9" s="808"/>
      <c r="WLC9" s="808"/>
      <c r="WLD9" s="808"/>
      <c r="WLE9" s="808"/>
      <c r="WLF9" s="808"/>
      <c r="WLG9" s="808"/>
      <c r="WLH9" s="808"/>
      <c r="WLI9" s="808"/>
      <c r="WLJ9" s="808"/>
      <c r="WLK9" s="808"/>
      <c r="WLL9" s="808"/>
      <c r="WLM9" s="808"/>
      <c r="WLN9" s="808"/>
      <c r="WLO9" s="808"/>
      <c r="WLP9" s="808"/>
      <c r="WLQ9" s="808"/>
      <c r="WLR9" s="808"/>
      <c r="WLS9" s="808"/>
      <c r="WLT9" s="808"/>
      <c r="WLU9" s="808"/>
      <c r="WLV9" s="808"/>
      <c r="WLW9" s="808"/>
      <c r="WLX9" s="808"/>
      <c r="WLY9" s="808"/>
      <c r="WLZ9" s="808"/>
      <c r="WMA9" s="808"/>
      <c r="WMB9" s="808"/>
      <c r="WMC9" s="808"/>
      <c r="WMD9" s="808"/>
      <c r="WME9" s="808"/>
      <c r="WMF9" s="808"/>
      <c r="WMG9" s="808"/>
      <c r="WMH9" s="808"/>
      <c r="WMI9" s="808"/>
      <c r="WMJ9" s="808"/>
      <c r="WMK9" s="808"/>
      <c r="WML9" s="808"/>
      <c r="WMM9" s="808"/>
      <c r="WMN9" s="808"/>
      <c r="WMO9" s="808"/>
      <c r="WMP9" s="808"/>
      <c r="WMQ9" s="808"/>
      <c r="WMR9" s="808"/>
      <c r="WMS9" s="808"/>
      <c r="WMT9" s="808"/>
      <c r="WMU9" s="808"/>
      <c r="WMV9" s="808"/>
      <c r="WMW9" s="808"/>
      <c r="WMX9" s="808"/>
      <c r="WMY9" s="808"/>
      <c r="WMZ9" s="808"/>
      <c r="WNA9" s="808"/>
      <c r="WNB9" s="808"/>
      <c r="WNC9" s="808"/>
      <c r="WND9" s="808"/>
      <c r="WNE9" s="808"/>
      <c r="WNF9" s="808"/>
      <c r="WNG9" s="808"/>
      <c r="WNH9" s="808"/>
      <c r="WNI9" s="808"/>
      <c r="WNJ9" s="808"/>
      <c r="WNK9" s="808"/>
      <c r="WNL9" s="808"/>
      <c r="WNM9" s="808"/>
      <c r="WNN9" s="808"/>
      <c r="WNO9" s="808"/>
      <c r="WNP9" s="808"/>
      <c r="WNQ9" s="808"/>
      <c r="WNR9" s="808"/>
      <c r="WNS9" s="808"/>
      <c r="WNT9" s="808"/>
      <c r="WNU9" s="808"/>
      <c r="WNV9" s="808"/>
      <c r="WNW9" s="808"/>
      <c r="WNX9" s="808"/>
      <c r="WNY9" s="808"/>
      <c r="WNZ9" s="808"/>
      <c r="WOA9" s="808"/>
      <c r="WOB9" s="808"/>
      <c r="WOC9" s="808"/>
      <c r="WOD9" s="808"/>
      <c r="WOE9" s="808"/>
      <c r="WOF9" s="808"/>
      <c r="WOG9" s="808"/>
      <c r="WOH9" s="808"/>
      <c r="WOI9" s="808"/>
      <c r="WOJ9" s="808"/>
      <c r="WOK9" s="808"/>
      <c r="WOL9" s="808"/>
      <c r="WOM9" s="808"/>
      <c r="WON9" s="808"/>
      <c r="WOO9" s="808"/>
      <c r="WOP9" s="808"/>
      <c r="WOQ9" s="808"/>
      <c r="WOR9" s="808"/>
      <c r="WOS9" s="808"/>
      <c r="WOT9" s="808"/>
      <c r="WOU9" s="808"/>
      <c r="WOV9" s="808"/>
      <c r="WOW9" s="808"/>
      <c r="WOX9" s="808"/>
      <c r="WOY9" s="808"/>
      <c r="WOZ9" s="808"/>
      <c r="WPA9" s="808"/>
      <c r="WPB9" s="808"/>
      <c r="WPC9" s="808"/>
      <c r="WPD9" s="808"/>
      <c r="WPE9" s="808"/>
      <c r="WPF9" s="808"/>
      <c r="WPG9" s="808"/>
      <c r="WPH9" s="808"/>
      <c r="WPI9" s="808"/>
      <c r="WPJ9" s="808"/>
      <c r="WPK9" s="808"/>
      <c r="WPL9" s="808"/>
      <c r="WPM9" s="808"/>
      <c r="WPN9" s="808"/>
      <c r="WPO9" s="808"/>
      <c r="WPP9" s="808"/>
      <c r="WPQ9" s="808"/>
      <c r="WPR9" s="808"/>
      <c r="WPS9" s="808"/>
      <c r="WPT9" s="808"/>
      <c r="WPU9" s="808"/>
      <c r="WPV9" s="808"/>
      <c r="WPW9" s="808"/>
      <c r="WPX9" s="808"/>
      <c r="WPY9" s="808"/>
      <c r="WPZ9" s="808"/>
      <c r="WQA9" s="808"/>
      <c r="WQB9" s="808"/>
      <c r="WQC9" s="808"/>
      <c r="WQD9" s="808"/>
      <c r="WQE9" s="808"/>
      <c r="WQF9" s="808"/>
      <c r="WQG9" s="808"/>
      <c r="WQH9" s="808"/>
      <c r="WQI9" s="808"/>
      <c r="WQJ9" s="808"/>
      <c r="WQK9" s="808"/>
      <c r="WQL9" s="808"/>
      <c r="WQM9" s="808"/>
      <c r="WQN9" s="808"/>
      <c r="WQO9" s="808"/>
      <c r="WQP9" s="808"/>
      <c r="WQQ9" s="808"/>
      <c r="WQR9" s="808"/>
      <c r="WQS9" s="808"/>
      <c r="WQT9" s="808"/>
      <c r="WQU9" s="808"/>
      <c r="WQV9" s="808"/>
      <c r="WQW9" s="808"/>
      <c r="WQX9" s="808"/>
      <c r="WQY9" s="808"/>
      <c r="WQZ9" s="808"/>
      <c r="WRA9" s="808"/>
      <c r="WRB9" s="808"/>
      <c r="WRC9" s="808"/>
      <c r="WRD9" s="808"/>
      <c r="WRE9" s="808"/>
      <c r="WRF9" s="808"/>
      <c r="WRG9" s="808"/>
      <c r="WRH9" s="808"/>
      <c r="WRI9" s="808"/>
      <c r="WRJ9" s="808"/>
      <c r="WRK9" s="808"/>
      <c r="WRL9" s="808"/>
      <c r="WRM9" s="808"/>
      <c r="WRN9" s="808"/>
      <c r="WRO9" s="808"/>
      <c r="WRP9" s="808"/>
      <c r="WRQ9" s="808"/>
      <c r="WRR9" s="808"/>
      <c r="WRS9" s="808"/>
      <c r="WRT9" s="808"/>
      <c r="WRU9" s="808"/>
      <c r="WRV9" s="808"/>
      <c r="WRW9" s="808"/>
      <c r="WRX9" s="808"/>
      <c r="WRY9" s="808"/>
      <c r="WRZ9" s="808"/>
      <c r="WSA9" s="808"/>
      <c r="WSB9" s="808"/>
      <c r="WSC9" s="808"/>
      <c r="WSD9" s="808"/>
      <c r="WSE9" s="808"/>
      <c r="WSF9" s="808"/>
      <c r="WSG9" s="808"/>
      <c r="WSH9" s="808"/>
      <c r="WSI9" s="808"/>
      <c r="WSJ9" s="808"/>
      <c r="WSK9" s="808"/>
      <c r="WSL9" s="808"/>
      <c r="WSM9" s="808"/>
      <c r="WSN9" s="808"/>
      <c r="WSO9" s="808"/>
      <c r="WSP9" s="808"/>
      <c r="WSQ9" s="808"/>
      <c r="WSR9" s="808"/>
      <c r="WSS9" s="808"/>
      <c r="WST9" s="808"/>
      <c r="WSU9" s="808"/>
      <c r="WSV9" s="808"/>
      <c r="WSW9" s="808"/>
      <c r="WSX9" s="808"/>
      <c r="WSY9" s="808"/>
      <c r="WSZ9" s="808"/>
      <c r="WTA9" s="808"/>
      <c r="WTB9" s="808"/>
      <c r="WTC9" s="808"/>
      <c r="WTD9" s="808"/>
      <c r="WTE9" s="808"/>
      <c r="WTF9" s="808"/>
      <c r="WTG9" s="808"/>
      <c r="WTH9" s="808"/>
      <c r="WTI9" s="808"/>
      <c r="WTJ9" s="808"/>
      <c r="WTK9" s="808"/>
      <c r="WTL9" s="808"/>
      <c r="WTM9" s="808"/>
      <c r="WTN9" s="808"/>
      <c r="WTO9" s="808"/>
      <c r="WTP9" s="808"/>
      <c r="WTQ9" s="808"/>
      <c r="WTR9" s="808"/>
      <c r="WTS9" s="808"/>
      <c r="WTT9" s="808"/>
      <c r="WTU9" s="808"/>
      <c r="WTV9" s="808"/>
      <c r="WTW9" s="808"/>
      <c r="WTX9" s="808"/>
      <c r="WTY9" s="808"/>
      <c r="WTZ9" s="808"/>
      <c r="WUA9" s="808"/>
      <c r="WUB9" s="808"/>
      <c r="WUC9" s="808"/>
      <c r="WUD9" s="808"/>
      <c r="WUE9" s="808"/>
      <c r="WUF9" s="808"/>
      <c r="WUG9" s="808"/>
      <c r="WUH9" s="808"/>
      <c r="WUI9" s="808"/>
      <c r="WUJ9" s="808"/>
      <c r="WUK9" s="808"/>
      <c r="WUL9" s="808"/>
      <c r="WUM9" s="808"/>
      <c r="WUN9" s="808"/>
      <c r="WUO9" s="808"/>
      <c r="WUP9" s="808"/>
      <c r="WUQ9" s="808"/>
      <c r="WUR9" s="808"/>
      <c r="WUS9" s="808"/>
      <c r="WUT9" s="808"/>
      <c r="WUU9" s="808"/>
      <c r="WUV9" s="808"/>
      <c r="WUW9" s="808"/>
      <c r="WUX9" s="808"/>
      <c r="WUY9" s="808"/>
      <c r="WUZ9" s="808"/>
      <c r="WVA9" s="808"/>
      <c r="WVB9" s="808"/>
      <c r="WVC9" s="808"/>
      <c r="WVD9" s="808"/>
      <c r="WVE9" s="808"/>
      <c r="WVF9" s="808"/>
      <c r="WVG9" s="808"/>
      <c r="WVH9" s="808"/>
      <c r="WVI9" s="808"/>
      <c r="WVJ9" s="808"/>
      <c r="WVK9" s="808"/>
      <c r="WVL9" s="808"/>
      <c r="WVM9" s="808"/>
      <c r="WVN9" s="808"/>
      <c r="WVO9" s="808"/>
      <c r="WVP9" s="808"/>
      <c r="WVQ9" s="808"/>
      <c r="WVR9" s="808"/>
      <c r="WVS9" s="808"/>
      <c r="WVT9" s="808"/>
      <c r="WVU9" s="808"/>
      <c r="WVV9" s="808"/>
      <c r="WVW9" s="808"/>
      <c r="WVX9" s="808"/>
      <c r="WVY9" s="808"/>
      <c r="WVZ9" s="808"/>
      <c r="WWA9" s="808"/>
      <c r="WWB9" s="808"/>
      <c r="WWC9" s="808"/>
      <c r="WWD9" s="808"/>
      <c r="WWE9" s="808"/>
      <c r="WWF9" s="808"/>
      <c r="WWG9" s="808"/>
      <c r="WWH9" s="808"/>
      <c r="WWI9" s="808"/>
      <c r="WWJ9" s="808"/>
      <c r="WWK9" s="808"/>
      <c r="WWL9" s="808"/>
      <c r="WWM9" s="808"/>
      <c r="WWN9" s="808"/>
      <c r="WWO9" s="808"/>
      <c r="WWP9" s="808"/>
      <c r="WWQ9" s="808"/>
      <c r="WWR9" s="808"/>
      <c r="WWS9" s="808"/>
      <c r="WWT9" s="808"/>
      <c r="WWU9" s="808"/>
      <c r="WWV9" s="808"/>
      <c r="WWW9" s="808"/>
      <c r="WWX9" s="808"/>
      <c r="WWY9" s="808"/>
      <c r="WWZ9" s="808"/>
      <c r="WXA9" s="808"/>
      <c r="WXB9" s="808"/>
      <c r="WXC9" s="808"/>
      <c r="WXD9" s="808"/>
      <c r="WXE9" s="808"/>
      <c r="WXF9" s="808"/>
      <c r="WXG9" s="808"/>
      <c r="WXH9" s="808"/>
      <c r="WXI9" s="808"/>
      <c r="WXJ9" s="808"/>
      <c r="WXK9" s="808"/>
      <c r="WXL9" s="808"/>
      <c r="WXM9" s="808"/>
      <c r="WXN9" s="808"/>
      <c r="WXO9" s="808"/>
      <c r="WXP9" s="808"/>
      <c r="WXQ9" s="808"/>
      <c r="WXR9" s="808"/>
      <c r="WXS9" s="808"/>
      <c r="WXT9" s="808"/>
      <c r="WXU9" s="808"/>
      <c r="WXV9" s="808"/>
      <c r="WXW9" s="808"/>
      <c r="WXX9" s="808"/>
      <c r="WXY9" s="808"/>
      <c r="WXZ9" s="808"/>
      <c r="WYA9" s="808"/>
      <c r="WYB9" s="808"/>
      <c r="WYC9" s="808"/>
      <c r="WYD9" s="808"/>
      <c r="WYE9" s="808"/>
      <c r="WYF9" s="808"/>
      <c r="WYG9" s="808"/>
      <c r="WYH9" s="808"/>
      <c r="WYI9" s="808"/>
      <c r="WYJ9" s="808"/>
      <c r="WYK9" s="808"/>
      <c r="WYL9" s="808"/>
      <c r="WYM9" s="808"/>
      <c r="WYN9" s="808"/>
      <c r="WYO9" s="808"/>
      <c r="WYP9" s="808"/>
      <c r="WYQ9" s="808"/>
      <c r="WYR9" s="808"/>
      <c r="WYS9" s="808"/>
      <c r="WYT9" s="808"/>
      <c r="WYU9" s="808"/>
      <c r="WYV9" s="808"/>
      <c r="WYW9" s="808"/>
      <c r="WYX9" s="808"/>
      <c r="WYY9" s="808"/>
      <c r="WYZ9" s="808"/>
      <c r="WZA9" s="808"/>
      <c r="WZB9" s="808"/>
      <c r="WZC9" s="808"/>
      <c r="WZD9" s="808"/>
      <c r="WZE9" s="808"/>
      <c r="WZF9" s="808"/>
      <c r="WZG9" s="808"/>
      <c r="WZH9" s="808"/>
      <c r="WZI9" s="808"/>
      <c r="WZJ9" s="808"/>
      <c r="WZK9" s="808"/>
      <c r="WZL9" s="808"/>
      <c r="WZM9" s="808"/>
      <c r="WZN9" s="808"/>
      <c r="WZO9" s="808"/>
      <c r="WZP9" s="808"/>
      <c r="WZQ9" s="808"/>
      <c r="WZR9" s="808"/>
      <c r="WZS9" s="808"/>
      <c r="WZT9" s="808"/>
      <c r="WZU9" s="808"/>
      <c r="WZV9" s="808"/>
      <c r="WZW9" s="808"/>
      <c r="WZX9" s="808"/>
      <c r="WZY9" s="808"/>
      <c r="WZZ9" s="808"/>
      <c r="XAA9" s="808"/>
      <c r="XAB9" s="808"/>
      <c r="XAC9" s="808"/>
      <c r="XAD9" s="808"/>
      <c r="XAE9" s="808"/>
      <c r="XAF9" s="808"/>
      <c r="XAG9" s="808"/>
      <c r="XAH9" s="808"/>
      <c r="XAI9" s="808"/>
      <c r="XAJ9" s="808"/>
      <c r="XAK9" s="808"/>
      <c r="XAL9" s="808"/>
      <c r="XAM9" s="808"/>
      <c r="XAN9" s="808"/>
      <c r="XAO9" s="808"/>
      <c r="XAP9" s="808"/>
      <c r="XAQ9" s="808"/>
      <c r="XAR9" s="808"/>
      <c r="XAS9" s="808"/>
      <c r="XAT9" s="808"/>
      <c r="XAU9" s="808"/>
      <c r="XAV9" s="808"/>
      <c r="XAW9" s="808"/>
      <c r="XAX9" s="808"/>
      <c r="XAY9" s="808"/>
      <c r="XAZ9" s="808"/>
      <c r="XBA9" s="808"/>
      <c r="XBB9" s="808"/>
      <c r="XBC9" s="808"/>
      <c r="XBD9" s="808"/>
      <c r="XBE9" s="808"/>
      <c r="XBF9" s="808"/>
      <c r="XBG9" s="808"/>
      <c r="XBH9" s="808"/>
      <c r="XBI9" s="808"/>
      <c r="XBJ9" s="808"/>
      <c r="XBK9" s="808"/>
      <c r="XBL9" s="808"/>
      <c r="XBM9" s="808"/>
      <c r="XBN9" s="808"/>
      <c r="XBO9" s="808"/>
      <c r="XBP9" s="808"/>
      <c r="XBQ9" s="808"/>
      <c r="XBR9" s="808"/>
      <c r="XBS9" s="808"/>
      <c r="XBT9" s="808"/>
      <c r="XBU9" s="808"/>
      <c r="XBV9" s="808"/>
      <c r="XBW9" s="808"/>
      <c r="XBX9" s="808"/>
      <c r="XBY9" s="808"/>
      <c r="XBZ9" s="808"/>
      <c r="XCA9" s="808"/>
      <c r="XCB9" s="808"/>
      <c r="XCC9" s="808"/>
      <c r="XCD9" s="808"/>
      <c r="XCE9" s="808"/>
      <c r="XCF9" s="808"/>
      <c r="XCG9" s="808"/>
      <c r="XCH9" s="808"/>
      <c r="XCI9" s="808"/>
      <c r="XCJ9" s="808"/>
      <c r="XCK9" s="808"/>
      <c r="XCL9" s="808"/>
      <c r="XCM9" s="808"/>
      <c r="XCN9" s="808"/>
      <c r="XCO9" s="808"/>
      <c r="XCP9" s="808"/>
      <c r="XCQ9" s="808"/>
      <c r="XCR9" s="808"/>
      <c r="XCS9" s="808"/>
      <c r="XCT9" s="808"/>
      <c r="XCU9" s="808"/>
      <c r="XCV9" s="808"/>
      <c r="XCW9" s="808"/>
      <c r="XCX9" s="808"/>
      <c r="XCY9" s="808"/>
      <c r="XCZ9" s="808"/>
      <c r="XDA9" s="808"/>
      <c r="XDB9" s="808"/>
      <c r="XDC9" s="808"/>
      <c r="XDD9" s="808"/>
      <c r="XDE9" s="808"/>
      <c r="XDF9" s="808"/>
      <c r="XDG9" s="808"/>
      <c r="XDH9" s="808"/>
      <c r="XDI9" s="808"/>
      <c r="XDJ9" s="808"/>
      <c r="XDK9" s="808"/>
      <c r="XDL9" s="808"/>
      <c r="XDM9" s="808"/>
      <c r="XDN9" s="808"/>
      <c r="XDO9" s="808"/>
      <c r="XDP9" s="808"/>
      <c r="XDQ9" s="808"/>
      <c r="XDR9" s="808"/>
      <c r="XDS9" s="808"/>
      <c r="XDT9" s="808"/>
      <c r="XDU9" s="808"/>
      <c r="XDV9" s="808"/>
      <c r="XDW9" s="808"/>
      <c r="XDX9" s="808"/>
      <c r="XDY9" s="808"/>
      <c r="XDZ9" s="808"/>
      <c r="XEA9" s="808"/>
      <c r="XEB9" s="808"/>
      <c r="XEC9" s="808"/>
      <c r="XED9" s="808"/>
      <c r="XEE9" s="808"/>
      <c r="XEF9" s="808"/>
      <c r="XEG9" s="808"/>
      <c r="XEH9" s="808"/>
      <c r="XEI9" s="808"/>
      <c r="XEJ9" s="808"/>
      <c r="XEK9" s="808"/>
      <c r="XEL9" s="808"/>
      <c r="XEM9" s="808"/>
      <c r="XEN9" s="808"/>
      <c r="XEO9" s="808"/>
      <c r="XEP9" s="808"/>
      <c r="XEQ9" s="808"/>
      <c r="XER9" s="808"/>
      <c r="XES9" s="808"/>
      <c r="XET9" s="808"/>
      <c r="XEU9" s="808"/>
      <c r="XEV9" s="808"/>
      <c r="XEW9" s="808"/>
      <c r="XEX9" s="808"/>
      <c r="XEY9" s="808"/>
      <c r="XEZ9" s="808"/>
      <c r="XFA9" s="808"/>
      <c r="XFB9" s="808"/>
      <c r="XFC9" s="808"/>
      <c r="XFD9" s="808"/>
    </row>
    <row r="10" spans="2:16384" ht="18.75" customHeight="1" x14ac:dyDescent="0.25">
      <c r="B10" s="919" t="s">
        <v>2027</v>
      </c>
      <c r="C10" s="921">
        <v>13</v>
      </c>
      <c r="D10" s="921"/>
      <c r="E10" s="921">
        <v>6</v>
      </c>
      <c r="F10" s="921"/>
      <c r="G10" s="921">
        <v>18</v>
      </c>
      <c r="H10" s="215"/>
      <c r="I10" s="808"/>
      <c r="J10" s="808"/>
      <c r="K10" s="808"/>
      <c r="L10" s="808"/>
      <c r="M10" s="808"/>
      <c r="N10" s="808"/>
      <c r="O10" s="808"/>
      <c r="P10" s="808"/>
      <c r="Q10" s="808"/>
      <c r="R10" s="808"/>
      <c r="S10" s="808"/>
      <c r="T10" s="808"/>
      <c r="U10" s="808"/>
      <c r="V10" s="808"/>
      <c r="W10" s="808"/>
      <c r="X10" s="808"/>
      <c r="Y10" s="808"/>
      <c r="Z10" s="808"/>
      <c r="AA10" s="808"/>
      <c r="AB10" s="808"/>
      <c r="AC10" s="808"/>
      <c r="AD10" s="808"/>
      <c r="AE10" s="808"/>
      <c r="AF10" s="808"/>
      <c r="AG10" s="808"/>
      <c r="AH10" s="808"/>
      <c r="AI10" s="808"/>
      <c r="AJ10" s="808"/>
      <c r="AK10" s="808"/>
      <c r="AL10" s="808"/>
      <c r="AM10" s="808"/>
      <c r="AN10" s="808"/>
      <c r="AO10" s="808"/>
      <c r="AP10" s="808"/>
      <c r="AQ10" s="808"/>
      <c r="AR10" s="808"/>
      <c r="AS10" s="808"/>
      <c r="AT10" s="808"/>
      <c r="AU10" s="808"/>
      <c r="AV10" s="808"/>
      <c r="AW10" s="808"/>
      <c r="AX10" s="808"/>
      <c r="AY10" s="808"/>
      <c r="AZ10" s="808"/>
      <c r="BA10" s="808"/>
      <c r="BB10" s="808"/>
      <c r="BC10" s="808"/>
      <c r="BD10" s="808"/>
      <c r="BE10" s="808"/>
      <c r="BF10" s="808"/>
      <c r="BG10" s="808"/>
      <c r="BH10" s="808"/>
      <c r="BI10" s="808"/>
      <c r="BJ10" s="808"/>
      <c r="BK10" s="808"/>
      <c r="BL10" s="808"/>
      <c r="BM10" s="808"/>
      <c r="BN10" s="808"/>
      <c r="BO10" s="808"/>
      <c r="BP10" s="808"/>
      <c r="BQ10" s="808"/>
      <c r="BR10" s="808"/>
      <c r="BS10" s="808"/>
      <c r="BT10" s="808"/>
      <c r="BU10" s="808"/>
      <c r="BV10" s="808"/>
      <c r="BW10" s="808"/>
      <c r="BX10" s="808"/>
      <c r="BY10" s="808"/>
      <c r="BZ10" s="808"/>
      <c r="CA10" s="808"/>
      <c r="CB10" s="808"/>
      <c r="CC10" s="808"/>
      <c r="CD10" s="808"/>
      <c r="CE10" s="808"/>
      <c r="CF10" s="808"/>
      <c r="CG10" s="808"/>
      <c r="CH10" s="808"/>
      <c r="CI10" s="808"/>
      <c r="CJ10" s="808"/>
      <c r="CK10" s="808"/>
      <c r="CL10" s="808"/>
      <c r="CM10" s="808"/>
      <c r="CN10" s="808"/>
      <c r="CO10" s="808"/>
      <c r="CP10" s="808"/>
      <c r="CQ10" s="808"/>
      <c r="CR10" s="808"/>
      <c r="CS10" s="808"/>
      <c r="CT10" s="808"/>
      <c r="CU10" s="808"/>
      <c r="CV10" s="808"/>
      <c r="CW10" s="808"/>
      <c r="CX10" s="808"/>
      <c r="CY10" s="808"/>
      <c r="CZ10" s="808"/>
      <c r="DA10" s="808"/>
      <c r="DB10" s="808"/>
      <c r="DC10" s="808"/>
      <c r="DD10" s="808"/>
      <c r="DE10" s="808"/>
      <c r="DF10" s="808"/>
      <c r="DG10" s="808"/>
      <c r="DH10" s="808"/>
      <c r="DI10" s="808"/>
      <c r="DJ10" s="808"/>
      <c r="DK10" s="808"/>
      <c r="DL10" s="808"/>
      <c r="DM10" s="808"/>
      <c r="DN10" s="808"/>
      <c r="DO10" s="808"/>
      <c r="DP10" s="808"/>
      <c r="DQ10" s="808"/>
      <c r="DR10" s="808"/>
      <c r="DS10" s="808"/>
      <c r="DT10" s="808"/>
      <c r="DU10" s="808"/>
      <c r="DV10" s="808"/>
      <c r="DW10" s="808"/>
      <c r="DX10" s="808"/>
      <c r="DY10" s="808"/>
      <c r="DZ10" s="808"/>
      <c r="EA10" s="808"/>
      <c r="EB10" s="808"/>
      <c r="EC10" s="808"/>
      <c r="ED10" s="808"/>
      <c r="EE10" s="808"/>
      <c r="EF10" s="808"/>
      <c r="EG10" s="808"/>
      <c r="EH10" s="808"/>
      <c r="EI10" s="808"/>
      <c r="EJ10" s="808"/>
      <c r="EK10" s="808"/>
      <c r="EL10" s="808"/>
      <c r="EM10" s="808"/>
      <c r="EN10" s="808"/>
      <c r="EO10" s="808"/>
      <c r="EP10" s="808"/>
      <c r="EQ10" s="808"/>
      <c r="ER10" s="808"/>
      <c r="ES10" s="808"/>
      <c r="ET10" s="808"/>
      <c r="EU10" s="808"/>
      <c r="EV10" s="808"/>
      <c r="EW10" s="808"/>
      <c r="EX10" s="808"/>
      <c r="EY10" s="808"/>
      <c r="EZ10" s="808"/>
      <c r="FA10" s="808"/>
      <c r="FB10" s="808"/>
      <c r="FC10" s="808"/>
      <c r="FD10" s="808"/>
      <c r="FE10" s="808"/>
      <c r="FF10" s="808"/>
      <c r="FG10" s="808"/>
      <c r="FH10" s="808"/>
      <c r="FI10" s="808"/>
      <c r="FJ10" s="808"/>
      <c r="FK10" s="808"/>
      <c r="FL10" s="808"/>
      <c r="FM10" s="808"/>
      <c r="FN10" s="808"/>
      <c r="FO10" s="808"/>
      <c r="FP10" s="808"/>
      <c r="FQ10" s="808"/>
      <c r="FR10" s="808"/>
      <c r="FS10" s="808"/>
      <c r="FT10" s="808"/>
      <c r="FU10" s="808"/>
      <c r="FV10" s="808"/>
      <c r="FW10" s="808"/>
      <c r="FX10" s="808"/>
      <c r="FY10" s="808"/>
      <c r="FZ10" s="808"/>
      <c r="GA10" s="808"/>
      <c r="GB10" s="808"/>
      <c r="GC10" s="808"/>
      <c r="GD10" s="808"/>
      <c r="GE10" s="808"/>
      <c r="GF10" s="808"/>
      <c r="GG10" s="808"/>
      <c r="GH10" s="808"/>
      <c r="GI10" s="808"/>
      <c r="GJ10" s="808"/>
      <c r="GK10" s="808"/>
      <c r="GL10" s="808"/>
      <c r="GM10" s="808"/>
      <c r="GN10" s="808"/>
      <c r="GO10" s="808"/>
      <c r="GP10" s="808"/>
      <c r="GQ10" s="808"/>
      <c r="GR10" s="808"/>
      <c r="GS10" s="808"/>
      <c r="GT10" s="808"/>
      <c r="GU10" s="808"/>
      <c r="GV10" s="808"/>
      <c r="GW10" s="808"/>
      <c r="GX10" s="808"/>
      <c r="GY10" s="808"/>
      <c r="GZ10" s="808"/>
      <c r="HA10" s="808"/>
      <c r="HB10" s="808"/>
      <c r="HC10" s="808"/>
      <c r="HD10" s="808"/>
      <c r="HE10" s="808"/>
      <c r="HF10" s="808"/>
      <c r="HG10" s="808"/>
      <c r="HH10" s="808"/>
      <c r="HI10" s="808"/>
      <c r="HJ10" s="808"/>
      <c r="HK10" s="808"/>
      <c r="HL10" s="808"/>
      <c r="HM10" s="808"/>
      <c r="HN10" s="808"/>
      <c r="HO10" s="808"/>
      <c r="HP10" s="808"/>
      <c r="HQ10" s="808"/>
      <c r="HR10" s="808"/>
      <c r="HS10" s="808"/>
      <c r="HT10" s="808"/>
      <c r="HU10" s="808"/>
      <c r="HV10" s="808"/>
      <c r="HW10" s="808"/>
      <c r="HX10" s="808"/>
      <c r="HY10" s="808"/>
      <c r="HZ10" s="808"/>
      <c r="IA10" s="808"/>
      <c r="IB10" s="808"/>
      <c r="IC10" s="808"/>
      <c r="ID10" s="808"/>
      <c r="IE10" s="808"/>
      <c r="IF10" s="808"/>
      <c r="IG10" s="808"/>
      <c r="IH10" s="808"/>
      <c r="II10" s="808"/>
      <c r="IJ10" s="808"/>
      <c r="IK10" s="808"/>
      <c r="IL10" s="808"/>
      <c r="IM10" s="808"/>
      <c r="IN10" s="808"/>
      <c r="IO10" s="808"/>
      <c r="IP10" s="808"/>
      <c r="IQ10" s="808"/>
      <c r="IR10" s="808"/>
      <c r="IS10" s="808"/>
      <c r="IT10" s="808"/>
      <c r="IU10" s="808"/>
      <c r="IV10" s="808"/>
      <c r="IW10" s="808"/>
      <c r="IX10" s="808"/>
      <c r="IY10" s="808"/>
      <c r="IZ10" s="808"/>
      <c r="JA10" s="808"/>
      <c r="JB10" s="808"/>
      <c r="JC10" s="808"/>
      <c r="JD10" s="808"/>
      <c r="JE10" s="808"/>
      <c r="JF10" s="808"/>
      <c r="JG10" s="808"/>
      <c r="JH10" s="808"/>
      <c r="JI10" s="808"/>
      <c r="JJ10" s="808"/>
      <c r="JK10" s="808"/>
      <c r="JL10" s="808"/>
      <c r="JM10" s="808"/>
      <c r="JN10" s="808"/>
      <c r="JO10" s="808"/>
      <c r="JP10" s="808"/>
      <c r="JQ10" s="808"/>
      <c r="JR10" s="808"/>
      <c r="JS10" s="808"/>
      <c r="JT10" s="808"/>
      <c r="JU10" s="808"/>
      <c r="JV10" s="808"/>
      <c r="JW10" s="808"/>
      <c r="JX10" s="808"/>
      <c r="JY10" s="808"/>
      <c r="JZ10" s="808"/>
      <c r="KA10" s="808"/>
      <c r="KB10" s="808"/>
      <c r="KC10" s="808"/>
      <c r="KD10" s="808"/>
      <c r="KE10" s="808"/>
      <c r="KF10" s="808"/>
      <c r="KG10" s="808"/>
      <c r="KH10" s="808"/>
      <c r="KI10" s="808"/>
      <c r="KJ10" s="808"/>
      <c r="KK10" s="808"/>
      <c r="KL10" s="808"/>
      <c r="KM10" s="808"/>
      <c r="KN10" s="808"/>
      <c r="KO10" s="808"/>
      <c r="KP10" s="808"/>
      <c r="KQ10" s="808"/>
      <c r="KR10" s="808"/>
      <c r="KS10" s="808"/>
      <c r="KT10" s="808"/>
      <c r="KU10" s="808"/>
      <c r="KV10" s="808"/>
      <c r="KW10" s="808"/>
      <c r="KX10" s="808"/>
      <c r="KY10" s="808"/>
      <c r="KZ10" s="808"/>
      <c r="LA10" s="808"/>
      <c r="LB10" s="808"/>
      <c r="LC10" s="808"/>
      <c r="LD10" s="808"/>
      <c r="LE10" s="808"/>
      <c r="LF10" s="808"/>
      <c r="LG10" s="808"/>
      <c r="LH10" s="808"/>
      <c r="LI10" s="808"/>
      <c r="LJ10" s="808"/>
      <c r="LK10" s="808"/>
      <c r="LL10" s="808"/>
      <c r="LM10" s="808"/>
      <c r="LN10" s="808"/>
      <c r="LO10" s="808"/>
      <c r="LP10" s="808"/>
      <c r="LQ10" s="808"/>
      <c r="LR10" s="808"/>
      <c r="LS10" s="808"/>
      <c r="LT10" s="808"/>
      <c r="LU10" s="808"/>
      <c r="LV10" s="808"/>
      <c r="LW10" s="808"/>
      <c r="LX10" s="808"/>
      <c r="LY10" s="808"/>
      <c r="LZ10" s="808"/>
      <c r="MA10" s="808"/>
      <c r="MB10" s="808"/>
      <c r="MC10" s="808"/>
      <c r="MD10" s="808"/>
      <c r="ME10" s="808"/>
      <c r="MF10" s="808"/>
      <c r="MG10" s="808"/>
      <c r="MH10" s="808"/>
      <c r="MI10" s="808"/>
      <c r="MJ10" s="808"/>
      <c r="MK10" s="808"/>
      <c r="ML10" s="808"/>
      <c r="MM10" s="808"/>
      <c r="MN10" s="808"/>
      <c r="MO10" s="808"/>
      <c r="MP10" s="808"/>
      <c r="MQ10" s="808"/>
      <c r="MR10" s="808"/>
      <c r="MS10" s="808"/>
      <c r="MT10" s="808"/>
      <c r="MU10" s="808"/>
      <c r="MV10" s="808"/>
      <c r="MW10" s="808"/>
      <c r="MX10" s="808"/>
      <c r="MY10" s="808"/>
      <c r="MZ10" s="808"/>
      <c r="NA10" s="808"/>
      <c r="NB10" s="808"/>
      <c r="NC10" s="808"/>
      <c r="ND10" s="808"/>
      <c r="NE10" s="808"/>
      <c r="NF10" s="808"/>
      <c r="NG10" s="808"/>
      <c r="NH10" s="808"/>
      <c r="NI10" s="808"/>
      <c r="NJ10" s="808"/>
      <c r="NK10" s="808"/>
      <c r="NL10" s="808"/>
      <c r="NM10" s="808"/>
      <c r="NN10" s="808"/>
      <c r="NO10" s="808"/>
      <c r="NP10" s="808"/>
      <c r="NQ10" s="808"/>
      <c r="NR10" s="808"/>
      <c r="NS10" s="808"/>
      <c r="NT10" s="808"/>
      <c r="NU10" s="808"/>
      <c r="NV10" s="808"/>
      <c r="NW10" s="808"/>
      <c r="NX10" s="808"/>
      <c r="NY10" s="808"/>
      <c r="NZ10" s="808"/>
      <c r="OA10" s="808"/>
      <c r="OB10" s="808"/>
      <c r="OC10" s="808"/>
      <c r="OD10" s="808"/>
      <c r="OE10" s="808"/>
      <c r="OF10" s="808"/>
      <c r="OG10" s="808"/>
      <c r="OH10" s="808"/>
      <c r="OI10" s="808"/>
      <c r="OJ10" s="808"/>
      <c r="OK10" s="808"/>
      <c r="OL10" s="808"/>
      <c r="OM10" s="808"/>
      <c r="ON10" s="808"/>
      <c r="OO10" s="808"/>
      <c r="OP10" s="808"/>
      <c r="OQ10" s="808"/>
      <c r="OR10" s="808"/>
      <c r="OS10" s="808"/>
      <c r="OT10" s="808"/>
      <c r="OU10" s="808"/>
      <c r="OV10" s="808"/>
      <c r="OW10" s="808"/>
      <c r="OX10" s="808"/>
      <c r="OY10" s="808"/>
      <c r="OZ10" s="808"/>
      <c r="PA10" s="808"/>
      <c r="PB10" s="808"/>
      <c r="PC10" s="808"/>
      <c r="PD10" s="808"/>
      <c r="PE10" s="808"/>
      <c r="PF10" s="808"/>
      <c r="PG10" s="808"/>
      <c r="PH10" s="808"/>
      <c r="PI10" s="808"/>
      <c r="PJ10" s="808"/>
      <c r="PK10" s="808"/>
      <c r="PL10" s="808"/>
      <c r="PM10" s="808"/>
      <c r="PN10" s="808"/>
      <c r="PO10" s="808"/>
      <c r="PP10" s="808"/>
      <c r="PQ10" s="808"/>
      <c r="PR10" s="808"/>
      <c r="PS10" s="808"/>
      <c r="PT10" s="808"/>
      <c r="PU10" s="808"/>
      <c r="PV10" s="808"/>
      <c r="PW10" s="808"/>
      <c r="PX10" s="808"/>
      <c r="PY10" s="808"/>
      <c r="PZ10" s="808"/>
      <c r="QA10" s="808"/>
      <c r="QB10" s="808"/>
      <c r="QC10" s="808"/>
      <c r="QD10" s="808"/>
      <c r="QE10" s="808"/>
      <c r="QF10" s="808"/>
      <c r="QG10" s="808"/>
      <c r="QH10" s="808"/>
      <c r="QI10" s="808"/>
      <c r="QJ10" s="808"/>
      <c r="QK10" s="808"/>
      <c r="QL10" s="808"/>
      <c r="QM10" s="808"/>
      <c r="QN10" s="808"/>
      <c r="QO10" s="808"/>
      <c r="QP10" s="808"/>
      <c r="QQ10" s="808"/>
      <c r="QR10" s="808"/>
      <c r="QS10" s="808"/>
      <c r="QT10" s="808"/>
      <c r="QU10" s="808"/>
      <c r="QV10" s="808"/>
      <c r="QW10" s="808"/>
      <c r="QX10" s="808"/>
      <c r="QY10" s="808"/>
      <c r="QZ10" s="808"/>
      <c r="RA10" s="808"/>
      <c r="RB10" s="808"/>
      <c r="RC10" s="808"/>
      <c r="RD10" s="808"/>
      <c r="RE10" s="808"/>
      <c r="RF10" s="808"/>
      <c r="RG10" s="808"/>
      <c r="RH10" s="808"/>
      <c r="RI10" s="808"/>
      <c r="RJ10" s="808"/>
      <c r="RK10" s="808"/>
      <c r="RL10" s="808"/>
      <c r="RM10" s="808"/>
      <c r="RN10" s="808"/>
      <c r="RO10" s="808"/>
      <c r="RP10" s="808"/>
      <c r="RQ10" s="808"/>
      <c r="RR10" s="808"/>
      <c r="RS10" s="808"/>
      <c r="RT10" s="808"/>
      <c r="RU10" s="808"/>
      <c r="RV10" s="808"/>
      <c r="RW10" s="808"/>
      <c r="RX10" s="808"/>
      <c r="RY10" s="808"/>
      <c r="RZ10" s="808"/>
      <c r="SA10" s="808"/>
      <c r="SB10" s="808"/>
      <c r="SC10" s="808"/>
      <c r="SD10" s="808"/>
      <c r="SE10" s="808"/>
      <c r="SF10" s="808"/>
      <c r="SG10" s="808"/>
      <c r="SH10" s="808"/>
      <c r="SI10" s="808"/>
      <c r="SJ10" s="808"/>
      <c r="SK10" s="808"/>
      <c r="SL10" s="808"/>
      <c r="SM10" s="808"/>
      <c r="SN10" s="808"/>
      <c r="SO10" s="808"/>
      <c r="SP10" s="808"/>
      <c r="SQ10" s="808"/>
      <c r="SR10" s="808"/>
      <c r="SS10" s="808"/>
      <c r="ST10" s="808"/>
      <c r="SU10" s="808"/>
      <c r="SV10" s="808"/>
      <c r="SW10" s="808"/>
      <c r="SX10" s="808"/>
      <c r="SY10" s="808"/>
      <c r="SZ10" s="808"/>
      <c r="TA10" s="808"/>
      <c r="TB10" s="808"/>
      <c r="TC10" s="808"/>
      <c r="TD10" s="808"/>
      <c r="TE10" s="808"/>
      <c r="TF10" s="808"/>
      <c r="TG10" s="808"/>
      <c r="TH10" s="808"/>
      <c r="TI10" s="808"/>
      <c r="TJ10" s="808"/>
      <c r="TK10" s="808"/>
      <c r="TL10" s="808"/>
      <c r="TM10" s="808"/>
      <c r="TN10" s="808"/>
      <c r="TO10" s="808"/>
      <c r="TP10" s="808"/>
      <c r="TQ10" s="808"/>
      <c r="TR10" s="808"/>
      <c r="TS10" s="808"/>
      <c r="TT10" s="808"/>
      <c r="TU10" s="808"/>
      <c r="TV10" s="808"/>
      <c r="TW10" s="808"/>
      <c r="TX10" s="808"/>
      <c r="TY10" s="808"/>
      <c r="TZ10" s="808"/>
      <c r="UA10" s="808"/>
      <c r="UB10" s="808"/>
      <c r="UC10" s="808"/>
      <c r="UD10" s="808"/>
      <c r="UE10" s="808"/>
      <c r="UF10" s="808"/>
      <c r="UG10" s="808"/>
      <c r="UH10" s="808"/>
      <c r="UI10" s="808"/>
      <c r="UJ10" s="808"/>
      <c r="UK10" s="808"/>
      <c r="UL10" s="808"/>
      <c r="UM10" s="808"/>
      <c r="UN10" s="808"/>
      <c r="UO10" s="808"/>
      <c r="UP10" s="808"/>
      <c r="UQ10" s="808"/>
      <c r="UR10" s="808"/>
      <c r="US10" s="808"/>
      <c r="UT10" s="808"/>
      <c r="UU10" s="808"/>
      <c r="UV10" s="808"/>
      <c r="UW10" s="808"/>
      <c r="UX10" s="808"/>
      <c r="UY10" s="808"/>
      <c r="UZ10" s="808"/>
      <c r="VA10" s="808"/>
      <c r="VB10" s="808"/>
      <c r="VC10" s="808"/>
      <c r="VD10" s="808"/>
      <c r="VE10" s="808"/>
      <c r="VF10" s="808"/>
      <c r="VG10" s="808"/>
      <c r="VH10" s="808"/>
      <c r="VI10" s="808"/>
      <c r="VJ10" s="808"/>
      <c r="VK10" s="808"/>
      <c r="VL10" s="808"/>
      <c r="VM10" s="808"/>
      <c r="VN10" s="808"/>
      <c r="VO10" s="808"/>
      <c r="VP10" s="808"/>
      <c r="VQ10" s="808"/>
      <c r="VR10" s="808"/>
      <c r="VS10" s="808"/>
      <c r="VT10" s="808"/>
      <c r="VU10" s="808"/>
      <c r="VV10" s="808"/>
      <c r="VW10" s="808"/>
      <c r="VX10" s="808"/>
      <c r="VY10" s="808"/>
      <c r="VZ10" s="808"/>
      <c r="WA10" s="808"/>
      <c r="WB10" s="808"/>
      <c r="WC10" s="808"/>
      <c r="WD10" s="808"/>
      <c r="WE10" s="808"/>
      <c r="WF10" s="808"/>
      <c r="WG10" s="808"/>
      <c r="WH10" s="808"/>
      <c r="WI10" s="808"/>
      <c r="WJ10" s="808"/>
      <c r="WK10" s="808"/>
      <c r="WL10" s="808"/>
      <c r="WM10" s="808"/>
      <c r="WN10" s="808"/>
      <c r="WO10" s="808"/>
      <c r="WP10" s="808"/>
      <c r="WQ10" s="808"/>
      <c r="WR10" s="808"/>
      <c r="WS10" s="808"/>
      <c r="WT10" s="808"/>
      <c r="WU10" s="808"/>
      <c r="WV10" s="808"/>
      <c r="WW10" s="808"/>
      <c r="WX10" s="808"/>
      <c r="WY10" s="808"/>
      <c r="WZ10" s="808"/>
      <c r="XA10" s="808"/>
      <c r="XB10" s="808"/>
      <c r="XC10" s="808"/>
      <c r="XD10" s="808"/>
      <c r="XE10" s="808"/>
      <c r="XF10" s="808"/>
      <c r="XG10" s="808"/>
      <c r="XH10" s="808"/>
      <c r="XI10" s="808"/>
      <c r="XJ10" s="808"/>
      <c r="XK10" s="808"/>
      <c r="XL10" s="808"/>
      <c r="XM10" s="808"/>
      <c r="XN10" s="808"/>
      <c r="XO10" s="808"/>
      <c r="XP10" s="808"/>
      <c r="XQ10" s="808"/>
      <c r="XR10" s="808"/>
      <c r="XS10" s="808"/>
      <c r="XT10" s="808"/>
      <c r="XU10" s="808"/>
      <c r="XV10" s="808"/>
      <c r="XW10" s="808"/>
      <c r="XX10" s="808"/>
      <c r="XY10" s="808"/>
      <c r="XZ10" s="808"/>
      <c r="YA10" s="808"/>
      <c r="YB10" s="808"/>
      <c r="YC10" s="808"/>
      <c r="YD10" s="808"/>
      <c r="YE10" s="808"/>
      <c r="YF10" s="808"/>
      <c r="YG10" s="808"/>
      <c r="YH10" s="808"/>
      <c r="YI10" s="808"/>
      <c r="YJ10" s="808"/>
      <c r="YK10" s="808"/>
      <c r="YL10" s="808"/>
      <c r="YM10" s="808"/>
      <c r="YN10" s="808"/>
      <c r="YO10" s="808"/>
      <c r="YP10" s="808"/>
      <c r="YQ10" s="808"/>
      <c r="YR10" s="808"/>
      <c r="YS10" s="808"/>
      <c r="YT10" s="808"/>
      <c r="YU10" s="808"/>
      <c r="YV10" s="808"/>
      <c r="YW10" s="808"/>
      <c r="YX10" s="808"/>
      <c r="YY10" s="808"/>
      <c r="YZ10" s="808"/>
      <c r="ZA10" s="808"/>
      <c r="ZB10" s="808"/>
      <c r="ZC10" s="808"/>
      <c r="ZD10" s="808"/>
      <c r="ZE10" s="808"/>
      <c r="ZF10" s="808"/>
      <c r="ZG10" s="808"/>
      <c r="ZH10" s="808"/>
      <c r="ZI10" s="808"/>
      <c r="ZJ10" s="808"/>
      <c r="ZK10" s="808"/>
      <c r="ZL10" s="808"/>
      <c r="ZM10" s="808"/>
      <c r="ZN10" s="808"/>
      <c r="ZO10" s="808"/>
      <c r="ZP10" s="808"/>
      <c r="ZQ10" s="808"/>
      <c r="ZR10" s="808"/>
      <c r="ZS10" s="808"/>
      <c r="ZT10" s="808"/>
      <c r="ZU10" s="808"/>
      <c r="ZV10" s="808"/>
      <c r="ZW10" s="808"/>
      <c r="ZX10" s="808"/>
      <c r="ZY10" s="808"/>
      <c r="ZZ10" s="808"/>
      <c r="AAA10" s="808"/>
      <c r="AAB10" s="808"/>
      <c r="AAC10" s="808"/>
      <c r="AAD10" s="808"/>
      <c r="AAE10" s="808"/>
      <c r="AAF10" s="808"/>
      <c r="AAG10" s="808"/>
      <c r="AAH10" s="808"/>
      <c r="AAI10" s="808"/>
      <c r="AAJ10" s="808"/>
      <c r="AAK10" s="808"/>
      <c r="AAL10" s="808"/>
      <c r="AAM10" s="808"/>
      <c r="AAN10" s="808"/>
      <c r="AAO10" s="808"/>
      <c r="AAP10" s="808"/>
      <c r="AAQ10" s="808"/>
      <c r="AAR10" s="808"/>
      <c r="AAS10" s="808"/>
      <c r="AAT10" s="808"/>
      <c r="AAU10" s="808"/>
      <c r="AAV10" s="808"/>
      <c r="AAW10" s="808"/>
      <c r="AAX10" s="808"/>
      <c r="AAY10" s="808"/>
      <c r="AAZ10" s="808"/>
      <c r="ABA10" s="808"/>
      <c r="ABB10" s="808"/>
      <c r="ABC10" s="808"/>
      <c r="ABD10" s="808"/>
      <c r="ABE10" s="808"/>
      <c r="ABF10" s="808"/>
      <c r="ABG10" s="808"/>
      <c r="ABH10" s="808"/>
      <c r="ABI10" s="808"/>
      <c r="ABJ10" s="808"/>
      <c r="ABK10" s="808"/>
      <c r="ABL10" s="808"/>
      <c r="ABM10" s="808"/>
      <c r="ABN10" s="808"/>
      <c r="ABO10" s="808"/>
      <c r="ABP10" s="808"/>
      <c r="ABQ10" s="808"/>
      <c r="ABR10" s="808"/>
      <c r="ABS10" s="808"/>
      <c r="ABT10" s="808"/>
      <c r="ABU10" s="808"/>
      <c r="ABV10" s="808"/>
      <c r="ABW10" s="808"/>
      <c r="ABX10" s="808"/>
      <c r="ABY10" s="808"/>
      <c r="ABZ10" s="808"/>
      <c r="ACA10" s="808"/>
      <c r="ACB10" s="808"/>
      <c r="ACC10" s="808"/>
      <c r="ACD10" s="808"/>
      <c r="ACE10" s="808"/>
      <c r="ACF10" s="808"/>
      <c r="ACG10" s="808"/>
      <c r="ACH10" s="808"/>
      <c r="ACI10" s="808"/>
      <c r="ACJ10" s="808"/>
      <c r="ACK10" s="808"/>
      <c r="ACL10" s="808"/>
      <c r="ACM10" s="808"/>
      <c r="ACN10" s="808"/>
      <c r="ACO10" s="808"/>
      <c r="ACP10" s="808"/>
      <c r="ACQ10" s="808"/>
      <c r="ACR10" s="808"/>
      <c r="ACS10" s="808"/>
      <c r="ACT10" s="808"/>
      <c r="ACU10" s="808"/>
      <c r="ACV10" s="808"/>
      <c r="ACW10" s="808"/>
      <c r="ACX10" s="808"/>
      <c r="ACY10" s="808"/>
      <c r="ACZ10" s="808"/>
      <c r="ADA10" s="808"/>
      <c r="ADB10" s="808"/>
      <c r="ADC10" s="808"/>
      <c r="ADD10" s="808"/>
      <c r="ADE10" s="808"/>
      <c r="ADF10" s="808"/>
      <c r="ADG10" s="808"/>
      <c r="ADH10" s="808"/>
      <c r="ADI10" s="808"/>
      <c r="ADJ10" s="808"/>
      <c r="ADK10" s="808"/>
      <c r="ADL10" s="808"/>
      <c r="ADM10" s="808"/>
      <c r="ADN10" s="808"/>
      <c r="ADO10" s="808"/>
      <c r="ADP10" s="808"/>
      <c r="ADQ10" s="808"/>
      <c r="ADR10" s="808"/>
      <c r="ADS10" s="808"/>
      <c r="ADT10" s="808"/>
      <c r="ADU10" s="808"/>
      <c r="ADV10" s="808"/>
      <c r="ADW10" s="808"/>
      <c r="ADX10" s="808"/>
      <c r="ADY10" s="808"/>
      <c r="ADZ10" s="808"/>
      <c r="AEA10" s="808"/>
      <c r="AEB10" s="808"/>
      <c r="AEC10" s="808"/>
      <c r="AED10" s="808"/>
      <c r="AEE10" s="808"/>
      <c r="AEF10" s="808"/>
      <c r="AEG10" s="808"/>
      <c r="AEH10" s="808"/>
      <c r="AEI10" s="808"/>
      <c r="AEJ10" s="808"/>
      <c r="AEK10" s="808"/>
      <c r="AEL10" s="808"/>
      <c r="AEM10" s="808"/>
      <c r="AEN10" s="808"/>
      <c r="AEO10" s="808"/>
      <c r="AEP10" s="808"/>
      <c r="AEQ10" s="808"/>
      <c r="AER10" s="808"/>
      <c r="AES10" s="808"/>
      <c r="AET10" s="808"/>
      <c r="AEU10" s="808"/>
      <c r="AEV10" s="808"/>
      <c r="AEW10" s="808"/>
      <c r="AEX10" s="808"/>
      <c r="AEY10" s="808"/>
      <c r="AEZ10" s="808"/>
      <c r="AFA10" s="808"/>
      <c r="AFB10" s="808"/>
      <c r="AFC10" s="808"/>
      <c r="AFD10" s="808"/>
      <c r="AFE10" s="808"/>
      <c r="AFF10" s="808"/>
      <c r="AFG10" s="808"/>
      <c r="AFH10" s="808"/>
      <c r="AFI10" s="808"/>
      <c r="AFJ10" s="808"/>
      <c r="AFK10" s="808"/>
      <c r="AFL10" s="808"/>
      <c r="AFM10" s="808"/>
      <c r="AFN10" s="808"/>
      <c r="AFO10" s="808"/>
      <c r="AFP10" s="808"/>
      <c r="AFQ10" s="808"/>
      <c r="AFR10" s="808"/>
      <c r="AFS10" s="808"/>
      <c r="AFT10" s="808"/>
      <c r="AFU10" s="808"/>
      <c r="AFV10" s="808"/>
      <c r="AFW10" s="808"/>
      <c r="AFX10" s="808"/>
      <c r="AFY10" s="808"/>
      <c r="AFZ10" s="808"/>
      <c r="AGA10" s="808"/>
      <c r="AGB10" s="808"/>
      <c r="AGC10" s="808"/>
      <c r="AGD10" s="808"/>
      <c r="AGE10" s="808"/>
      <c r="AGF10" s="808"/>
      <c r="AGG10" s="808"/>
      <c r="AGH10" s="808"/>
      <c r="AGI10" s="808"/>
      <c r="AGJ10" s="808"/>
      <c r="AGK10" s="808"/>
      <c r="AGL10" s="808"/>
      <c r="AGM10" s="808"/>
      <c r="AGN10" s="808"/>
      <c r="AGO10" s="808"/>
      <c r="AGP10" s="808"/>
      <c r="AGQ10" s="808"/>
      <c r="AGR10" s="808"/>
      <c r="AGS10" s="808"/>
      <c r="AGT10" s="808"/>
      <c r="AGU10" s="808"/>
      <c r="AGV10" s="808"/>
      <c r="AGW10" s="808"/>
      <c r="AGX10" s="808"/>
      <c r="AGY10" s="808"/>
      <c r="AGZ10" s="808"/>
      <c r="AHA10" s="808"/>
      <c r="AHB10" s="808"/>
      <c r="AHC10" s="808"/>
      <c r="AHD10" s="808"/>
      <c r="AHE10" s="808"/>
      <c r="AHF10" s="808"/>
      <c r="AHG10" s="808"/>
      <c r="AHH10" s="808"/>
      <c r="AHI10" s="808"/>
      <c r="AHJ10" s="808"/>
      <c r="AHK10" s="808"/>
      <c r="AHL10" s="808"/>
      <c r="AHM10" s="808"/>
      <c r="AHN10" s="808"/>
      <c r="AHO10" s="808"/>
      <c r="AHP10" s="808"/>
      <c r="AHQ10" s="808"/>
      <c r="AHR10" s="808"/>
      <c r="AHS10" s="808"/>
      <c r="AHT10" s="808"/>
      <c r="AHU10" s="808"/>
      <c r="AHV10" s="808"/>
      <c r="AHW10" s="808"/>
      <c r="AHX10" s="808"/>
      <c r="AHY10" s="808"/>
      <c r="AHZ10" s="808"/>
      <c r="AIA10" s="808"/>
      <c r="AIB10" s="808"/>
      <c r="AIC10" s="808"/>
      <c r="AID10" s="808"/>
      <c r="AIE10" s="808"/>
      <c r="AIF10" s="808"/>
      <c r="AIG10" s="808"/>
      <c r="AIH10" s="808"/>
      <c r="AII10" s="808"/>
      <c r="AIJ10" s="808"/>
      <c r="AIK10" s="808"/>
      <c r="AIL10" s="808"/>
      <c r="AIM10" s="808"/>
      <c r="AIN10" s="808"/>
      <c r="AIO10" s="808"/>
      <c r="AIP10" s="808"/>
      <c r="AIQ10" s="808"/>
      <c r="AIR10" s="808"/>
      <c r="AIS10" s="808"/>
      <c r="AIT10" s="808"/>
      <c r="AIU10" s="808"/>
      <c r="AIV10" s="808"/>
      <c r="AIW10" s="808"/>
      <c r="AIX10" s="808"/>
      <c r="AIY10" s="808"/>
      <c r="AIZ10" s="808"/>
      <c r="AJA10" s="808"/>
      <c r="AJB10" s="808"/>
      <c r="AJC10" s="808"/>
      <c r="AJD10" s="808"/>
      <c r="AJE10" s="808"/>
      <c r="AJF10" s="808"/>
      <c r="AJG10" s="808"/>
      <c r="AJH10" s="808"/>
      <c r="AJI10" s="808"/>
      <c r="AJJ10" s="808"/>
      <c r="AJK10" s="808"/>
      <c r="AJL10" s="808"/>
      <c r="AJM10" s="808"/>
      <c r="AJN10" s="808"/>
      <c r="AJO10" s="808"/>
      <c r="AJP10" s="808"/>
      <c r="AJQ10" s="808"/>
      <c r="AJR10" s="808"/>
      <c r="AJS10" s="808"/>
      <c r="AJT10" s="808"/>
      <c r="AJU10" s="808"/>
      <c r="AJV10" s="808"/>
      <c r="AJW10" s="808"/>
      <c r="AJX10" s="808"/>
      <c r="AJY10" s="808"/>
      <c r="AJZ10" s="808"/>
      <c r="AKA10" s="808"/>
      <c r="AKB10" s="808"/>
      <c r="AKC10" s="808"/>
      <c r="AKD10" s="808"/>
      <c r="AKE10" s="808"/>
      <c r="AKF10" s="808"/>
      <c r="AKG10" s="808"/>
      <c r="AKH10" s="808"/>
      <c r="AKI10" s="808"/>
      <c r="AKJ10" s="808"/>
      <c r="AKK10" s="808"/>
      <c r="AKL10" s="808"/>
      <c r="AKM10" s="808"/>
      <c r="AKN10" s="808"/>
      <c r="AKO10" s="808"/>
      <c r="AKP10" s="808"/>
      <c r="AKQ10" s="808"/>
      <c r="AKR10" s="808"/>
      <c r="AKS10" s="808"/>
      <c r="AKT10" s="808"/>
      <c r="AKU10" s="808"/>
      <c r="AKV10" s="808"/>
      <c r="AKW10" s="808"/>
      <c r="AKX10" s="808"/>
      <c r="AKY10" s="808"/>
      <c r="AKZ10" s="808"/>
      <c r="ALA10" s="808"/>
      <c r="ALB10" s="808"/>
      <c r="ALC10" s="808"/>
      <c r="ALD10" s="808"/>
      <c r="ALE10" s="808"/>
      <c r="ALF10" s="808"/>
      <c r="ALG10" s="808"/>
      <c r="ALH10" s="808"/>
      <c r="ALI10" s="808"/>
      <c r="ALJ10" s="808"/>
      <c r="ALK10" s="808"/>
      <c r="ALL10" s="808"/>
      <c r="ALM10" s="808"/>
      <c r="ALN10" s="808"/>
      <c r="ALO10" s="808"/>
      <c r="ALP10" s="808"/>
      <c r="ALQ10" s="808"/>
      <c r="ALR10" s="808"/>
      <c r="ALS10" s="808"/>
      <c r="ALT10" s="808"/>
      <c r="ALU10" s="808"/>
      <c r="ALV10" s="808"/>
      <c r="ALW10" s="808"/>
      <c r="ALX10" s="808"/>
      <c r="ALY10" s="808"/>
      <c r="ALZ10" s="808"/>
      <c r="AMA10" s="808"/>
      <c r="AMB10" s="808"/>
      <c r="AMC10" s="808"/>
      <c r="AMD10" s="808"/>
      <c r="AME10" s="808"/>
      <c r="AMF10" s="808"/>
      <c r="AMG10" s="808"/>
      <c r="AMH10" s="808"/>
      <c r="AMI10" s="808"/>
      <c r="AMJ10" s="808"/>
      <c r="AMK10" s="808"/>
      <c r="AML10" s="808"/>
      <c r="AMM10" s="808"/>
      <c r="AMN10" s="808"/>
      <c r="AMO10" s="808"/>
      <c r="AMP10" s="808"/>
      <c r="AMQ10" s="808"/>
      <c r="AMR10" s="808"/>
      <c r="AMS10" s="808"/>
      <c r="AMT10" s="808"/>
      <c r="AMU10" s="808"/>
      <c r="AMV10" s="808"/>
      <c r="AMW10" s="808"/>
      <c r="AMX10" s="808"/>
      <c r="AMY10" s="808"/>
      <c r="AMZ10" s="808"/>
      <c r="ANA10" s="808"/>
      <c r="ANB10" s="808"/>
      <c r="ANC10" s="808"/>
      <c r="AND10" s="808"/>
      <c r="ANE10" s="808"/>
      <c r="ANF10" s="808"/>
      <c r="ANG10" s="808"/>
      <c r="ANH10" s="808"/>
      <c r="ANI10" s="808"/>
      <c r="ANJ10" s="808"/>
      <c r="ANK10" s="808"/>
      <c r="ANL10" s="808"/>
      <c r="ANM10" s="808"/>
      <c r="ANN10" s="808"/>
      <c r="ANO10" s="808"/>
      <c r="ANP10" s="808"/>
      <c r="ANQ10" s="808"/>
      <c r="ANR10" s="808"/>
      <c r="ANS10" s="808"/>
      <c r="ANT10" s="808"/>
      <c r="ANU10" s="808"/>
      <c r="ANV10" s="808"/>
      <c r="ANW10" s="808"/>
      <c r="ANX10" s="808"/>
      <c r="ANY10" s="808"/>
      <c r="ANZ10" s="808"/>
      <c r="AOA10" s="808"/>
      <c r="AOB10" s="808"/>
      <c r="AOC10" s="808"/>
      <c r="AOD10" s="808"/>
      <c r="AOE10" s="808"/>
      <c r="AOF10" s="808"/>
      <c r="AOG10" s="808"/>
      <c r="AOH10" s="808"/>
      <c r="AOI10" s="808"/>
      <c r="AOJ10" s="808"/>
      <c r="AOK10" s="808"/>
      <c r="AOL10" s="808"/>
      <c r="AOM10" s="808"/>
      <c r="AON10" s="808"/>
      <c r="AOO10" s="808"/>
      <c r="AOP10" s="808"/>
      <c r="AOQ10" s="808"/>
      <c r="AOR10" s="808"/>
      <c r="AOS10" s="808"/>
      <c r="AOT10" s="808"/>
      <c r="AOU10" s="808"/>
      <c r="AOV10" s="808"/>
      <c r="AOW10" s="808"/>
      <c r="AOX10" s="808"/>
      <c r="AOY10" s="808"/>
      <c r="AOZ10" s="808"/>
      <c r="APA10" s="808"/>
      <c r="APB10" s="808"/>
      <c r="APC10" s="808"/>
      <c r="APD10" s="808"/>
      <c r="APE10" s="808"/>
      <c r="APF10" s="808"/>
      <c r="APG10" s="808"/>
      <c r="APH10" s="808"/>
      <c r="API10" s="808"/>
      <c r="APJ10" s="808"/>
      <c r="APK10" s="808"/>
      <c r="APL10" s="808"/>
      <c r="APM10" s="808"/>
      <c r="APN10" s="808"/>
      <c r="APO10" s="808"/>
      <c r="APP10" s="808"/>
      <c r="APQ10" s="808"/>
      <c r="APR10" s="808"/>
      <c r="APS10" s="808"/>
      <c r="APT10" s="808"/>
      <c r="APU10" s="808"/>
      <c r="APV10" s="808"/>
      <c r="APW10" s="808"/>
      <c r="APX10" s="808"/>
      <c r="APY10" s="808"/>
      <c r="APZ10" s="808"/>
      <c r="AQA10" s="808"/>
      <c r="AQB10" s="808"/>
      <c r="AQC10" s="808"/>
      <c r="AQD10" s="808"/>
      <c r="AQE10" s="808"/>
      <c r="AQF10" s="808"/>
      <c r="AQG10" s="808"/>
      <c r="AQH10" s="808"/>
      <c r="AQI10" s="808"/>
      <c r="AQJ10" s="808"/>
      <c r="AQK10" s="808"/>
      <c r="AQL10" s="808"/>
      <c r="AQM10" s="808"/>
      <c r="AQN10" s="808"/>
      <c r="AQO10" s="808"/>
      <c r="AQP10" s="808"/>
      <c r="AQQ10" s="808"/>
      <c r="AQR10" s="808"/>
      <c r="AQS10" s="808"/>
      <c r="AQT10" s="808"/>
      <c r="AQU10" s="808"/>
      <c r="AQV10" s="808"/>
      <c r="AQW10" s="808"/>
      <c r="AQX10" s="808"/>
      <c r="AQY10" s="808"/>
      <c r="AQZ10" s="808"/>
      <c r="ARA10" s="808"/>
      <c r="ARB10" s="808"/>
      <c r="ARC10" s="808"/>
      <c r="ARD10" s="808"/>
      <c r="ARE10" s="808"/>
      <c r="ARF10" s="808"/>
      <c r="ARG10" s="808"/>
      <c r="ARH10" s="808"/>
      <c r="ARI10" s="808"/>
      <c r="ARJ10" s="808"/>
      <c r="ARK10" s="808"/>
      <c r="ARL10" s="808"/>
      <c r="ARM10" s="808"/>
      <c r="ARN10" s="808"/>
      <c r="ARO10" s="808"/>
      <c r="ARP10" s="808"/>
      <c r="ARQ10" s="808"/>
      <c r="ARR10" s="808"/>
      <c r="ARS10" s="808"/>
      <c r="ART10" s="808"/>
      <c r="ARU10" s="808"/>
      <c r="ARV10" s="808"/>
      <c r="ARW10" s="808"/>
      <c r="ARX10" s="808"/>
      <c r="ARY10" s="808"/>
      <c r="ARZ10" s="808"/>
      <c r="ASA10" s="808"/>
      <c r="ASB10" s="808"/>
      <c r="ASC10" s="808"/>
      <c r="ASD10" s="808"/>
      <c r="ASE10" s="808"/>
      <c r="ASF10" s="808"/>
      <c r="ASG10" s="808"/>
      <c r="ASH10" s="808"/>
      <c r="ASI10" s="808"/>
      <c r="ASJ10" s="808"/>
      <c r="ASK10" s="808"/>
      <c r="ASL10" s="808"/>
      <c r="ASM10" s="808"/>
      <c r="ASN10" s="808"/>
      <c r="ASO10" s="808"/>
      <c r="ASP10" s="808"/>
      <c r="ASQ10" s="808"/>
      <c r="ASR10" s="808"/>
      <c r="ASS10" s="808"/>
      <c r="AST10" s="808"/>
      <c r="ASU10" s="808"/>
      <c r="ASV10" s="808"/>
      <c r="ASW10" s="808"/>
      <c r="ASX10" s="808"/>
      <c r="ASY10" s="808"/>
      <c r="ASZ10" s="808"/>
      <c r="ATA10" s="808"/>
      <c r="ATB10" s="808"/>
      <c r="ATC10" s="808"/>
      <c r="ATD10" s="808"/>
      <c r="ATE10" s="808"/>
      <c r="ATF10" s="808"/>
      <c r="ATG10" s="808"/>
      <c r="ATH10" s="808"/>
      <c r="ATI10" s="808"/>
      <c r="ATJ10" s="808"/>
      <c r="ATK10" s="808"/>
      <c r="ATL10" s="808"/>
      <c r="ATM10" s="808"/>
      <c r="ATN10" s="808"/>
      <c r="ATO10" s="808"/>
      <c r="ATP10" s="808"/>
      <c r="ATQ10" s="808"/>
      <c r="ATR10" s="808"/>
      <c r="ATS10" s="808"/>
      <c r="ATT10" s="808"/>
      <c r="ATU10" s="808"/>
      <c r="ATV10" s="808"/>
      <c r="ATW10" s="808"/>
      <c r="ATX10" s="808"/>
      <c r="ATY10" s="808"/>
      <c r="ATZ10" s="808"/>
      <c r="AUA10" s="808"/>
      <c r="AUB10" s="808"/>
      <c r="AUC10" s="808"/>
      <c r="AUD10" s="808"/>
      <c r="AUE10" s="808"/>
      <c r="AUF10" s="808"/>
      <c r="AUG10" s="808"/>
      <c r="AUH10" s="808"/>
      <c r="AUI10" s="808"/>
      <c r="AUJ10" s="808"/>
      <c r="AUK10" s="808"/>
      <c r="AUL10" s="808"/>
      <c r="AUM10" s="808"/>
      <c r="AUN10" s="808"/>
      <c r="AUO10" s="808"/>
      <c r="AUP10" s="808"/>
      <c r="AUQ10" s="808"/>
      <c r="AUR10" s="808"/>
      <c r="AUS10" s="808"/>
      <c r="AUT10" s="808"/>
      <c r="AUU10" s="808"/>
      <c r="AUV10" s="808"/>
      <c r="AUW10" s="808"/>
      <c r="AUX10" s="808"/>
      <c r="AUY10" s="808"/>
      <c r="AUZ10" s="808"/>
      <c r="AVA10" s="808"/>
      <c r="AVB10" s="808"/>
      <c r="AVC10" s="808"/>
      <c r="AVD10" s="808"/>
      <c r="AVE10" s="808"/>
      <c r="AVF10" s="808"/>
      <c r="AVG10" s="808"/>
      <c r="AVH10" s="808"/>
      <c r="AVI10" s="808"/>
      <c r="AVJ10" s="808"/>
      <c r="AVK10" s="808"/>
      <c r="AVL10" s="808"/>
      <c r="AVM10" s="808"/>
      <c r="AVN10" s="808"/>
      <c r="AVO10" s="808"/>
      <c r="AVP10" s="808"/>
      <c r="AVQ10" s="808"/>
      <c r="AVR10" s="808"/>
      <c r="AVS10" s="808"/>
      <c r="AVT10" s="808"/>
      <c r="AVU10" s="808"/>
      <c r="AVV10" s="808"/>
      <c r="AVW10" s="808"/>
      <c r="AVX10" s="808"/>
      <c r="AVY10" s="808"/>
      <c r="AVZ10" s="808"/>
      <c r="AWA10" s="808"/>
      <c r="AWB10" s="808"/>
      <c r="AWC10" s="808"/>
      <c r="AWD10" s="808"/>
      <c r="AWE10" s="808"/>
      <c r="AWF10" s="808"/>
      <c r="AWG10" s="808"/>
      <c r="AWH10" s="808"/>
      <c r="AWI10" s="808"/>
      <c r="AWJ10" s="808"/>
      <c r="AWK10" s="808"/>
      <c r="AWL10" s="808"/>
      <c r="AWM10" s="808"/>
      <c r="AWN10" s="808"/>
      <c r="AWO10" s="808"/>
      <c r="AWP10" s="808"/>
      <c r="AWQ10" s="808"/>
      <c r="AWR10" s="808"/>
      <c r="AWS10" s="808"/>
      <c r="AWT10" s="808"/>
      <c r="AWU10" s="808"/>
      <c r="AWV10" s="808"/>
      <c r="AWW10" s="808"/>
      <c r="AWX10" s="808"/>
      <c r="AWY10" s="808"/>
      <c r="AWZ10" s="808"/>
      <c r="AXA10" s="808"/>
      <c r="AXB10" s="808"/>
      <c r="AXC10" s="808"/>
      <c r="AXD10" s="808"/>
      <c r="AXE10" s="808"/>
      <c r="AXF10" s="808"/>
      <c r="AXG10" s="808"/>
      <c r="AXH10" s="808"/>
      <c r="AXI10" s="808"/>
      <c r="AXJ10" s="808"/>
      <c r="AXK10" s="808"/>
      <c r="AXL10" s="808"/>
      <c r="AXM10" s="808"/>
      <c r="AXN10" s="808"/>
      <c r="AXO10" s="808"/>
      <c r="AXP10" s="808"/>
      <c r="AXQ10" s="808"/>
      <c r="AXR10" s="808"/>
      <c r="AXS10" s="808"/>
      <c r="AXT10" s="808"/>
      <c r="AXU10" s="808"/>
      <c r="AXV10" s="808"/>
      <c r="AXW10" s="808"/>
      <c r="AXX10" s="808"/>
      <c r="AXY10" s="808"/>
      <c r="AXZ10" s="808"/>
      <c r="AYA10" s="808"/>
      <c r="AYB10" s="808"/>
      <c r="AYC10" s="808"/>
      <c r="AYD10" s="808"/>
      <c r="AYE10" s="808"/>
      <c r="AYF10" s="808"/>
      <c r="AYG10" s="808"/>
      <c r="AYH10" s="808"/>
      <c r="AYI10" s="808"/>
      <c r="AYJ10" s="808"/>
      <c r="AYK10" s="808"/>
      <c r="AYL10" s="808"/>
      <c r="AYM10" s="808"/>
      <c r="AYN10" s="808"/>
      <c r="AYO10" s="808"/>
      <c r="AYP10" s="808"/>
      <c r="AYQ10" s="808"/>
      <c r="AYR10" s="808"/>
      <c r="AYS10" s="808"/>
      <c r="AYT10" s="808"/>
      <c r="AYU10" s="808"/>
      <c r="AYV10" s="808"/>
      <c r="AYW10" s="808"/>
      <c r="AYX10" s="808"/>
      <c r="AYY10" s="808"/>
      <c r="AYZ10" s="808"/>
      <c r="AZA10" s="808"/>
      <c r="AZB10" s="808"/>
      <c r="AZC10" s="808"/>
      <c r="AZD10" s="808"/>
      <c r="AZE10" s="808"/>
      <c r="AZF10" s="808"/>
      <c r="AZG10" s="808"/>
      <c r="AZH10" s="808"/>
      <c r="AZI10" s="808"/>
      <c r="AZJ10" s="808"/>
      <c r="AZK10" s="808"/>
      <c r="AZL10" s="808"/>
      <c r="AZM10" s="808"/>
      <c r="AZN10" s="808"/>
      <c r="AZO10" s="808"/>
      <c r="AZP10" s="808"/>
      <c r="AZQ10" s="808"/>
      <c r="AZR10" s="808"/>
      <c r="AZS10" s="808"/>
      <c r="AZT10" s="808"/>
      <c r="AZU10" s="808"/>
      <c r="AZV10" s="808"/>
      <c r="AZW10" s="808"/>
      <c r="AZX10" s="808"/>
      <c r="AZY10" s="808"/>
      <c r="AZZ10" s="808"/>
      <c r="BAA10" s="808"/>
      <c r="BAB10" s="808"/>
      <c r="BAC10" s="808"/>
      <c r="BAD10" s="808"/>
      <c r="BAE10" s="808"/>
      <c r="BAF10" s="808"/>
      <c r="BAG10" s="808"/>
      <c r="BAH10" s="808"/>
      <c r="BAI10" s="808"/>
      <c r="BAJ10" s="808"/>
      <c r="BAK10" s="808"/>
      <c r="BAL10" s="808"/>
      <c r="BAM10" s="808"/>
      <c r="BAN10" s="808"/>
      <c r="BAO10" s="808"/>
      <c r="BAP10" s="808"/>
      <c r="BAQ10" s="808"/>
      <c r="BAR10" s="808"/>
      <c r="BAS10" s="808"/>
      <c r="BAT10" s="808"/>
      <c r="BAU10" s="808"/>
      <c r="BAV10" s="808"/>
      <c r="BAW10" s="808"/>
      <c r="BAX10" s="808"/>
      <c r="BAY10" s="808"/>
      <c r="BAZ10" s="808"/>
      <c r="BBA10" s="808"/>
      <c r="BBB10" s="808"/>
      <c r="BBC10" s="808"/>
      <c r="BBD10" s="808"/>
      <c r="BBE10" s="808"/>
      <c r="BBF10" s="808"/>
      <c r="BBG10" s="808"/>
      <c r="BBH10" s="808"/>
      <c r="BBI10" s="808"/>
      <c r="BBJ10" s="808"/>
      <c r="BBK10" s="808"/>
      <c r="BBL10" s="808"/>
      <c r="BBM10" s="808"/>
      <c r="BBN10" s="808"/>
      <c r="BBO10" s="808"/>
      <c r="BBP10" s="808"/>
      <c r="BBQ10" s="808"/>
      <c r="BBR10" s="808"/>
      <c r="BBS10" s="808"/>
      <c r="BBT10" s="808"/>
      <c r="BBU10" s="808"/>
      <c r="BBV10" s="808"/>
      <c r="BBW10" s="808"/>
      <c r="BBX10" s="808"/>
      <c r="BBY10" s="808"/>
      <c r="BBZ10" s="808"/>
      <c r="BCA10" s="808"/>
      <c r="BCB10" s="808"/>
      <c r="BCC10" s="808"/>
      <c r="BCD10" s="808"/>
      <c r="BCE10" s="808"/>
      <c r="BCF10" s="808"/>
      <c r="BCG10" s="808"/>
      <c r="BCH10" s="808"/>
      <c r="BCI10" s="808"/>
      <c r="BCJ10" s="808"/>
      <c r="BCK10" s="808"/>
      <c r="BCL10" s="808"/>
      <c r="BCM10" s="808"/>
      <c r="BCN10" s="808"/>
      <c r="BCO10" s="808"/>
      <c r="BCP10" s="808"/>
      <c r="BCQ10" s="808"/>
      <c r="BCR10" s="808"/>
      <c r="BCS10" s="808"/>
      <c r="BCT10" s="808"/>
      <c r="BCU10" s="808"/>
      <c r="BCV10" s="808"/>
      <c r="BCW10" s="808"/>
      <c r="BCX10" s="808"/>
      <c r="BCY10" s="808"/>
      <c r="BCZ10" s="808"/>
      <c r="BDA10" s="808"/>
      <c r="BDB10" s="808"/>
      <c r="BDC10" s="808"/>
      <c r="BDD10" s="808"/>
      <c r="BDE10" s="808"/>
      <c r="BDF10" s="808"/>
      <c r="BDG10" s="808"/>
      <c r="BDH10" s="808"/>
      <c r="BDI10" s="808"/>
      <c r="BDJ10" s="808"/>
      <c r="BDK10" s="808"/>
      <c r="BDL10" s="808"/>
      <c r="BDM10" s="808"/>
      <c r="BDN10" s="808"/>
      <c r="BDO10" s="808"/>
      <c r="BDP10" s="808"/>
      <c r="BDQ10" s="808"/>
      <c r="BDR10" s="808"/>
      <c r="BDS10" s="808"/>
      <c r="BDT10" s="808"/>
      <c r="BDU10" s="808"/>
      <c r="BDV10" s="808"/>
      <c r="BDW10" s="808"/>
      <c r="BDX10" s="808"/>
      <c r="BDY10" s="808"/>
      <c r="BDZ10" s="808"/>
      <c r="BEA10" s="808"/>
      <c r="BEB10" s="808"/>
      <c r="BEC10" s="808"/>
      <c r="BED10" s="808"/>
      <c r="BEE10" s="808"/>
      <c r="BEF10" s="808"/>
      <c r="BEG10" s="808"/>
      <c r="BEH10" s="808"/>
      <c r="BEI10" s="808"/>
      <c r="BEJ10" s="808"/>
      <c r="BEK10" s="808"/>
      <c r="BEL10" s="808"/>
      <c r="BEM10" s="808"/>
      <c r="BEN10" s="808"/>
      <c r="BEO10" s="808"/>
      <c r="BEP10" s="808"/>
      <c r="BEQ10" s="808"/>
      <c r="BER10" s="808"/>
      <c r="BES10" s="808"/>
      <c r="BET10" s="808"/>
      <c r="BEU10" s="808"/>
      <c r="BEV10" s="808"/>
      <c r="BEW10" s="808"/>
      <c r="BEX10" s="808"/>
      <c r="BEY10" s="808"/>
      <c r="BEZ10" s="808"/>
      <c r="BFA10" s="808"/>
      <c r="BFB10" s="808"/>
      <c r="BFC10" s="808"/>
      <c r="BFD10" s="808"/>
      <c r="BFE10" s="808"/>
      <c r="BFF10" s="808"/>
      <c r="BFG10" s="808"/>
      <c r="BFH10" s="808"/>
      <c r="BFI10" s="808"/>
      <c r="BFJ10" s="808"/>
      <c r="BFK10" s="808"/>
      <c r="BFL10" s="808"/>
      <c r="BFM10" s="808"/>
      <c r="BFN10" s="808"/>
      <c r="BFO10" s="808"/>
      <c r="BFP10" s="808"/>
      <c r="BFQ10" s="808"/>
      <c r="BFR10" s="808"/>
      <c r="BFS10" s="808"/>
      <c r="BFT10" s="808"/>
      <c r="BFU10" s="808"/>
      <c r="BFV10" s="808"/>
      <c r="BFW10" s="808"/>
      <c r="BFX10" s="808"/>
      <c r="BFY10" s="808"/>
      <c r="BFZ10" s="808"/>
      <c r="BGA10" s="808"/>
      <c r="BGB10" s="808"/>
      <c r="BGC10" s="808"/>
      <c r="BGD10" s="808"/>
      <c r="BGE10" s="808"/>
      <c r="BGF10" s="808"/>
      <c r="BGG10" s="808"/>
      <c r="BGH10" s="808"/>
      <c r="BGI10" s="808"/>
      <c r="BGJ10" s="808"/>
      <c r="BGK10" s="808"/>
      <c r="BGL10" s="808"/>
      <c r="BGM10" s="808"/>
      <c r="BGN10" s="808"/>
      <c r="BGO10" s="808"/>
      <c r="BGP10" s="808"/>
      <c r="BGQ10" s="808"/>
      <c r="BGR10" s="808"/>
      <c r="BGS10" s="808"/>
      <c r="BGT10" s="808"/>
      <c r="BGU10" s="808"/>
      <c r="BGV10" s="808"/>
      <c r="BGW10" s="808"/>
      <c r="BGX10" s="808"/>
      <c r="BGY10" s="808"/>
      <c r="BGZ10" s="808"/>
      <c r="BHA10" s="808"/>
      <c r="BHB10" s="808"/>
      <c r="BHC10" s="808"/>
      <c r="BHD10" s="808"/>
      <c r="BHE10" s="808"/>
      <c r="BHF10" s="808"/>
      <c r="BHG10" s="808"/>
      <c r="BHH10" s="808"/>
      <c r="BHI10" s="808"/>
      <c r="BHJ10" s="808"/>
      <c r="BHK10" s="808"/>
      <c r="BHL10" s="808"/>
      <c r="BHM10" s="808"/>
      <c r="BHN10" s="808"/>
      <c r="BHO10" s="808"/>
      <c r="BHP10" s="808"/>
      <c r="BHQ10" s="808"/>
      <c r="BHR10" s="808"/>
      <c r="BHS10" s="808"/>
      <c r="BHT10" s="808"/>
      <c r="BHU10" s="808"/>
      <c r="BHV10" s="808"/>
      <c r="BHW10" s="808"/>
      <c r="BHX10" s="808"/>
      <c r="BHY10" s="808"/>
      <c r="BHZ10" s="808"/>
      <c r="BIA10" s="808"/>
      <c r="BIB10" s="808"/>
      <c r="BIC10" s="808"/>
      <c r="BID10" s="808"/>
      <c r="BIE10" s="808"/>
      <c r="BIF10" s="808"/>
      <c r="BIG10" s="808"/>
      <c r="BIH10" s="808"/>
      <c r="BII10" s="808"/>
      <c r="BIJ10" s="808"/>
      <c r="BIK10" s="808"/>
      <c r="BIL10" s="808"/>
      <c r="BIM10" s="808"/>
      <c r="BIN10" s="808"/>
      <c r="BIO10" s="808"/>
      <c r="BIP10" s="808"/>
      <c r="BIQ10" s="808"/>
      <c r="BIR10" s="808"/>
      <c r="BIS10" s="808"/>
      <c r="BIT10" s="808"/>
      <c r="BIU10" s="808"/>
      <c r="BIV10" s="808"/>
      <c r="BIW10" s="808"/>
      <c r="BIX10" s="808"/>
      <c r="BIY10" s="808"/>
      <c r="BIZ10" s="808"/>
      <c r="BJA10" s="808"/>
      <c r="BJB10" s="808"/>
      <c r="BJC10" s="808"/>
      <c r="BJD10" s="808"/>
      <c r="BJE10" s="808"/>
      <c r="BJF10" s="808"/>
      <c r="BJG10" s="808"/>
      <c r="BJH10" s="808"/>
      <c r="BJI10" s="808"/>
      <c r="BJJ10" s="808"/>
      <c r="BJK10" s="808"/>
      <c r="BJL10" s="808"/>
      <c r="BJM10" s="808"/>
      <c r="BJN10" s="808"/>
      <c r="BJO10" s="808"/>
      <c r="BJP10" s="808"/>
      <c r="BJQ10" s="808"/>
      <c r="BJR10" s="808"/>
      <c r="BJS10" s="808"/>
      <c r="BJT10" s="808"/>
      <c r="BJU10" s="808"/>
      <c r="BJV10" s="808"/>
      <c r="BJW10" s="808"/>
      <c r="BJX10" s="808"/>
      <c r="BJY10" s="808"/>
      <c r="BJZ10" s="808"/>
      <c r="BKA10" s="808"/>
      <c r="BKB10" s="808"/>
      <c r="BKC10" s="808"/>
      <c r="BKD10" s="808"/>
      <c r="BKE10" s="808"/>
      <c r="BKF10" s="808"/>
      <c r="BKG10" s="808"/>
      <c r="BKH10" s="808"/>
      <c r="BKI10" s="808"/>
      <c r="BKJ10" s="808"/>
      <c r="BKK10" s="808"/>
      <c r="BKL10" s="808"/>
      <c r="BKM10" s="808"/>
      <c r="BKN10" s="808"/>
      <c r="BKO10" s="808"/>
      <c r="BKP10" s="808"/>
      <c r="BKQ10" s="808"/>
      <c r="BKR10" s="808"/>
      <c r="BKS10" s="808"/>
      <c r="BKT10" s="808"/>
      <c r="BKU10" s="808"/>
      <c r="BKV10" s="808"/>
      <c r="BKW10" s="808"/>
      <c r="BKX10" s="808"/>
      <c r="BKY10" s="808"/>
      <c r="BKZ10" s="808"/>
      <c r="BLA10" s="808"/>
      <c r="BLB10" s="808"/>
      <c r="BLC10" s="808"/>
      <c r="BLD10" s="808"/>
      <c r="BLE10" s="808"/>
      <c r="BLF10" s="808"/>
      <c r="BLG10" s="808"/>
      <c r="BLH10" s="808"/>
      <c r="BLI10" s="808"/>
      <c r="BLJ10" s="808"/>
      <c r="BLK10" s="808"/>
      <c r="BLL10" s="808"/>
      <c r="BLM10" s="808"/>
      <c r="BLN10" s="808"/>
      <c r="BLO10" s="808"/>
      <c r="BLP10" s="808"/>
      <c r="BLQ10" s="808"/>
      <c r="BLR10" s="808"/>
      <c r="BLS10" s="808"/>
      <c r="BLT10" s="808"/>
      <c r="BLU10" s="808"/>
      <c r="BLV10" s="808"/>
      <c r="BLW10" s="808"/>
      <c r="BLX10" s="808"/>
      <c r="BLY10" s="808"/>
      <c r="BLZ10" s="808"/>
      <c r="BMA10" s="808"/>
      <c r="BMB10" s="808"/>
      <c r="BMC10" s="808"/>
      <c r="BMD10" s="808"/>
      <c r="BME10" s="808"/>
      <c r="BMF10" s="808"/>
      <c r="BMG10" s="808"/>
      <c r="BMH10" s="808"/>
      <c r="BMI10" s="808"/>
      <c r="BMJ10" s="808"/>
      <c r="BMK10" s="808"/>
      <c r="BML10" s="808"/>
      <c r="BMM10" s="808"/>
      <c r="BMN10" s="808"/>
      <c r="BMO10" s="808"/>
      <c r="BMP10" s="808"/>
      <c r="BMQ10" s="808"/>
      <c r="BMR10" s="808"/>
      <c r="BMS10" s="808"/>
      <c r="BMT10" s="808"/>
      <c r="BMU10" s="808"/>
      <c r="BMV10" s="808"/>
      <c r="BMW10" s="808"/>
      <c r="BMX10" s="808"/>
      <c r="BMY10" s="808"/>
      <c r="BMZ10" s="808"/>
      <c r="BNA10" s="808"/>
      <c r="BNB10" s="808"/>
      <c r="BNC10" s="808"/>
      <c r="BND10" s="808"/>
      <c r="BNE10" s="808"/>
      <c r="BNF10" s="808"/>
      <c r="BNG10" s="808"/>
      <c r="BNH10" s="808"/>
      <c r="BNI10" s="808"/>
      <c r="BNJ10" s="808"/>
      <c r="BNK10" s="808"/>
      <c r="BNL10" s="808"/>
      <c r="BNM10" s="808"/>
      <c r="BNN10" s="808"/>
      <c r="BNO10" s="808"/>
      <c r="BNP10" s="808"/>
      <c r="BNQ10" s="808"/>
      <c r="BNR10" s="808"/>
      <c r="BNS10" s="808"/>
      <c r="BNT10" s="808"/>
      <c r="BNU10" s="808"/>
      <c r="BNV10" s="808"/>
      <c r="BNW10" s="808"/>
      <c r="BNX10" s="808"/>
      <c r="BNY10" s="808"/>
      <c r="BNZ10" s="808"/>
      <c r="BOA10" s="808"/>
      <c r="BOB10" s="808"/>
      <c r="BOC10" s="808"/>
      <c r="BOD10" s="808"/>
      <c r="BOE10" s="808"/>
      <c r="BOF10" s="808"/>
      <c r="BOG10" s="808"/>
      <c r="BOH10" s="808"/>
      <c r="BOI10" s="808"/>
      <c r="BOJ10" s="808"/>
      <c r="BOK10" s="808"/>
      <c r="BOL10" s="808"/>
      <c r="BOM10" s="808"/>
      <c r="BON10" s="808"/>
      <c r="BOO10" s="808"/>
      <c r="BOP10" s="808"/>
      <c r="BOQ10" s="808"/>
      <c r="BOR10" s="808"/>
      <c r="BOS10" s="808"/>
      <c r="BOT10" s="808"/>
      <c r="BOU10" s="808"/>
      <c r="BOV10" s="808"/>
      <c r="BOW10" s="808"/>
      <c r="BOX10" s="808"/>
      <c r="BOY10" s="808"/>
      <c r="BOZ10" s="808"/>
      <c r="BPA10" s="808"/>
      <c r="BPB10" s="808"/>
      <c r="BPC10" s="808"/>
      <c r="BPD10" s="808"/>
      <c r="BPE10" s="808"/>
      <c r="BPF10" s="808"/>
      <c r="BPG10" s="808"/>
      <c r="BPH10" s="808"/>
      <c r="BPI10" s="808"/>
      <c r="BPJ10" s="808"/>
      <c r="BPK10" s="808"/>
      <c r="BPL10" s="808"/>
      <c r="BPM10" s="808"/>
      <c r="BPN10" s="808"/>
      <c r="BPO10" s="808"/>
      <c r="BPP10" s="808"/>
      <c r="BPQ10" s="808"/>
      <c r="BPR10" s="808"/>
      <c r="BPS10" s="808"/>
      <c r="BPT10" s="808"/>
      <c r="BPU10" s="808"/>
      <c r="BPV10" s="808"/>
      <c r="BPW10" s="808"/>
      <c r="BPX10" s="808"/>
      <c r="BPY10" s="808"/>
      <c r="BPZ10" s="808"/>
      <c r="BQA10" s="808"/>
      <c r="BQB10" s="808"/>
      <c r="BQC10" s="808"/>
      <c r="BQD10" s="808"/>
      <c r="BQE10" s="808"/>
      <c r="BQF10" s="808"/>
      <c r="BQG10" s="808"/>
      <c r="BQH10" s="808"/>
      <c r="BQI10" s="808"/>
      <c r="BQJ10" s="808"/>
      <c r="BQK10" s="808"/>
      <c r="BQL10" s="808"/>
      <c r="BQM10" s="808"/>
      <c r="BQN10" s="808"/>
      <c r="BQO10" s="808"/>
      <c r="BQP10" s="808"/>
      <c r="BQQ10" s="808"/>
      <c r="BQR10" s="808"/>
      <c r="BQS10" s="808"/>
      <c r="BQT10" s="808"/>
      <c r="BQU10" s="808"/>
      <c r="BQV10" s="808"/>
      <c r="BQW10" s="808"/>
      <c r="BQX10" s="808"/>
      <c r="BQY10" s="808"/>
      <c r="BQZ10" s="808"/>
      <c r="BRA10" s="808"/>
      <c r="BRB10" s="808"/>
      <c r="BRC10" s="808"/>
      <c r="BRD10" s="808"/>
      <c r="BRE10" s="808"/>
      <c r="BRF10" s="808"/>
      <c r="BRG10" s="808"/>
      <c r="BRH10" s="808"/>
      <c r="BRI10" s="808"/>
      <c r="BRJ10" s="808"/>
      <c r="BRK10" s="808"/>
      <c r="BRL10" s="808"/>
      <c r="BRM10" s="808"/>
      <c r="BRN10" s="808"/>
      <c r="BRO10" s="808"/>
      <c r="BRP10" s="808"/>
      <c r="BRQ10" s="808"/>
      <c r="BRR10" s="808"/>
      <c r="BRS10" s="808"/>
      <c r="BRT10" s="808"/>
      <c r="BRU10" s="808"/>
      <c r="BRV10" s="808"/>
      <c r="BRW10" s="808"/>
      <c r="BRX10" s="808"/>
      <c r="BRY10" s="808"/>
      <c r="BRZ10" s="808"/>
      <c r="BSA10" s="808"/>
      <c r="BSB10" s="808"/>
      <c r="BSC10" s="808"/>
      <c r="BSD10" s="808"/>
      <c r="BSE10" s="808"/>
      <c r="BSF10" s="808"/>
      <c r="BSG10" s="808"/>
      <c r="BSH10" s="808"/>
      <c r="BSI10" s="808"/>
      <c r="BSJ10" s="808"/>
      <c r="BSK10" s="808"/>
      <c r="BSL10" s="808"/>
      <c r="BSM10" s="808"/>
      <c r="BSN10" s="808"/>
      <c r="BSO10" s="808"/>
      <c r="BSP10" s="808"/>
      <c r="BSQ10" s="808"/>
      <c r="BSR10" s="808"/>
      <c r="BSS10" s="808"/>
      <c r="BST10" s="808"/>
      <c r="BSU10" s="808"/>
      <c r="BSV10" s="808"/>
      <c r="BSW10" s="808"/>
      <c r="BSX10" s="808"/>
      <c r="BSY10" s="808"/>
      <c r="BSZ10" s="808"/>
      <c r="BTA10" s="808"/>
      <c r="BTB10" s="808"/>
      <c r="BTC10" s="808"/>
      <c r="BTD10" s="808"/>
      <c r="BTE10" s="808"/>
      <c r="BTF10" s="808"/>
      <c r="BTG10" s="808"/>
      <c r="BTH10" s="808"/>
      <c r="BTI10" s="808"/>
      <c r="BTJ10" s="808"/>
      <c r="BTK10" s="808"/>
      <c r="BTL10" s="808"/>
      <c r="BTM10" s="808"/>
      <c r="BTN10" s="808"/>
      <c r="BTO10" s="808"/>
      <c r="BTP10" s="808"/>
      <c r="BTQ10" s="808"/>
      <c r="BTR10" s="808"/>
      <c r="BTS10" s="808"/>
      <c r="BTT10" s="808"/>
      <c r="BTU10" s="808"/>
      <c r="BTV10" s="808"/>
      <c r="BTW10" s="808"/>
      <c r="BTX10" s="808"/>
      <c r="BTY10" s="808"/>
      <c r="BTZ10" s="808"/>
      <c r="BUA10" s="808"/>
      <c r="BUB10" s="808"/>
      <c r="BUC10" s="808"/>
      <c r="BUD10" s="808"/>
      <c r="BUE10" s="808"/>
      <c r="BUF10" s="808"/>
      <c r="BUG10" s="808"/>
      <c r="BUH10" s="808"/>
      <c r="BUI10" s="808"/>
      <c r="BUJ10" s="808"/>
      <c r="BUK10" s="808"/>
      <c r="BUL10" s="808"/>
      <c r="BUM10" s="808"/>
      <c r="BUN10" s="808"/>
      <c r="BUO10" s="808"/>
      <c r="BUP10" s="808"/>
      <c r="BUQ10" s="808"/>
      <c r="BUR10" s="808"/>
      <c r="BUS10" s="808"/>
      <c r="BUT10" s="808"/>
      <c r="BUU10" s="808"/>
      <c r="BUV10" s="808"/>
      <c r="BUW10" s="808"/>
      <c r="BUX10" s="808"/>
      <c r="BUY10" s="808"/>
      <c r="BUZ10" s="808"/>
      <c r="BVA10" s="808"/>
      <c r="BVB10" s="808"/>
      <c r="BVC10" s="808"/>
      <c r="BVD10" s="808"/>
      <c r="BVE10" s="808"/>
      <c r="BVF10" s="808"/>
      <c r="BVG10" s="808"/>
      <c r="BVH10" s="808"/>
      <c r="BVI10" s="808"/>
      <c r="BVJ10" s="808"/>
      <c r="BVK10" s="808"/>
      <c r="BVL10" s="808"/>
      <c r="BVM10" s="808"/>
      <c r="BVN10" s="808"/>
      <c r="BVO10" s="808"/>
      <c r="BVP10" s="808"/>
      <c r="BVQ10" s="808"/>
      <c r="BVR10" s="808"/>
      <c r="BVS10" s="808"/>
      <c r="BVT10" s="808"/>
      <c r="BVU10" s="808"/>
      <c r="BVV10" s="808"/>
      <c r="BVW10" s="808"/>
      <c r="BVX10" s="808"/>
      <c r="BVY10" s="808"/>
      <c r="BVZ10" s="808"/>
      <c r="BWA10" s="808"/>
      <c r="BWB10" s="808"/>
      <c r="BWC10" s="808"/>
      <c r="BWD10" s="808"/>
      <c r="BWE10" s="808"/>
      <c r="BWF10" s="808"/>
      <c r="BWG10" s="808"/>
      <c r="BWH10" s="808"/>
      <c r="BWI10" s="808"/>
      <c r="BWJ10" s="808"/>
      <c r="BWK10" s="808"/>
      <c r="BWL10" s="808"/>
      <c r="BWM10" s="808"/>
      <c r="BWN10" s="808"/>
      <c r="BWO10" s="808"/>
      <c r="BWP10" s="808"/>
      <c r="BWQ10" s="808"/>
      <c r="BWR10" s="808"/>
      <c r="BWS10" s="808"/>
      <c r="BWT10" s="808"/>
      <c r="BWU10" s="808"/>
      <c r="BWV10" s="808"/>
      <c r="BWW10" s="808"/>
      <c r="BWX10" s="808"/>
      <c r="BWY10" s="808"/>
      <c r="BWZ10" s="808"/>
      <c r="BXA10" s="808"/>
      <c r="BXB10" s="808"/>
      <c r="BXC10" s="808"/>
      <c r="BXD10" s="808"/>
      <c r="BXE10" s="808"/>
      <c r="BXF10" s="808"/>
      <c r="BXG10" s="808"/>
      <c r="BXH10" s="808"/>
      <c r="BXI10" s="808"/>
      <c r="BXJ10" s="808"/>
      <c r="BXK10" s="808"/>
      <c r="BXL10" s="808"/>
      <c r="BXM10" s="808"/>
      <c r="BXN10" s="808"/>
      <c r="BXO10" s="808"/>
      <c r="BXP10" s="808"/>
      <c r="BXQ10" s="808"/>
      <c r="BXR10" s="808"/>
      <c r="BXS10" s="808"/>
      <c r="BXT10" s="808"/>
      <c r="BXU10" s="808"/>
      <c r="BXV10" s="808"/>
      <c r="BXW10" s="808"/>
      <c r="BXX10" s="808"/>
      <c r="BXY10" s="808"/>
      <c r="BXZ10" s="808"/>
      <c r="BYA10" s="808"/>
      <c r="BYB10" s="808"/>
      <c r="BYC10" s="808"/>
      <c r="BYD10" s="808"/>
      <c r="BYE10" s="808"/>
      <c r="BYF10" s="808"/>
      <c r="BYG10" s="808"/>
      <c r="BYH10" s="808"/>
      <c r="BYI10" s="808"/>
      <c r="BYJ10" s="808"/>
      <c r="BYK10" s="808"/>
      <c r="BYL10" s="808"/>
      <c r="BYM10" s="808"/>
      <c r="BYN10" s="808"/>
      <c r="BYO10" s="808"/>
      <c r="BYP10" s="808"/>
      <c r="BYQ10" s="808"/>
      <c r="BYR10" s="808"/>
      <c r="BYS10" s="808"/>
      <c r="BYT10" s="808"/>
      <c r="BYU10" s="808"/>
      <c r="BYV10" s="808"/>
      <c r="BYW10" s="808"/>
      <c r="BYX10" s="808"/>
      <c r="BYY10" s="808"/>
      <c r="BYZ10" s="808"/>
      <c r="BZA10" s="808"/>
      <c r="BZB10" s="808"/>
      <c r="BZC10" s="808"/>
      <c r="BZD10" s="808"/>
      <c r="BZE10" s="808"/>
      <c r="BZF10" s="808"/>
      <c r="BZG10" s="808"/>
      <c r="BZH10" s="808"/>
      <c r="BZI10" s="808"/>
      <c r="BZJ10" s="808"/>
      <c r="BZK10" s="808"/>
      <c r="BZL10" s="808"/>
      <c r="BZM10" s="808"/>
      <c r="BZN10" s="808"/>
      <c r="BZO10" s="808"/>
      <c r="BZP10" s="808"/>
      <c r="BZQ10" s="808"/>
      <c r="BZR10" s="808"/>
      <c r="BZS10" s="808"/>
      <c r="BZT10" s="808"/>
      <c r="BZU10" s="808"/>
      <c r="BZV10" s="808"/>
      <c r="BZW10" s="808"/>
      <c r="BZX10" s="808"/>
      <c r="BZY10" s="808"/>
      <c r="BZZ10" s="808"/>
      <c r="CAA10" s="808"/>
      <c r="CAB10" s="808"/>
      <c r="CAC10" s="808"/>
      <c r="CAD10" s="808"/>
      <c r="CAE10" s="808"/>
      <c r="CAF10" s="808"/>
      <c r="CAG10" s="808"/>
      <c r="CAH10" s="808"/>
      <c r="CAI10" s="808"/>
      <c r="CAJ10" s="808"/>
      <c r="CAK10" s="808"/>
      <c r="CAL10" s="808"/>
      <c r="CAM10" s="808"/>
      <c r="CAN10" s="808"/>
      <c r="CAO10" s="808"/>
      <c r="CAP10" s="808"/>
      <c r="CAQ10" s="808"/>
      <c r="CAR10" s="808"/>
      <c r="CAS10" s="808"/>
      <c r="CAT10" s="808"/>
      <c r="CAU10" s="808"/>
      <c r="CAV10" s="808"/>
      <c r="CAW10" s="808"/>
      <c r="CAX10" s="808"/>
      <c r="CAY10" s="808"/>
      <c r="CAZ10" s="808"/>
      <c r="CBA10" s="808"/>
      <c r="CBB10" s="808"/>
      <c r="CBC10" s="808"/>
      <c r="CBD10" s="808"/>
      <c r="CBE10" s="808"/>
      <c r="CBF10" s="808"/>
      <c r="CBG10" s="808"/>
      <c r="CBH10" s="808"/>
      <c r="CBI10" s="808"/>
      <c r="CBJ10" s="808"/>
      <c r="CBK10" s="808"/>
      <c r="CBL10" s="808"/>
      <c r="CBM10" s="808"/>
      <c r="CBN10" s="808"/>
      <c r="CBO10" s="808"/>
      <c r="CBP10" s="808"/>
      <c r="CBQ10" s="808"/>
      <c r="CBR10" s="808"/>
      <c r="CBS10" s="808"/>
      <c r="CBT10" s="808"/>
      <c r="CBU10" s="808"/>
      <c r="CBV10" s="808"/>
      <c r="CBW10" s="808"/>
      <c r="CBX10" s="808"/>
      <c r="CBY10" s="808"/>
      <c r="CBZ10" s="808"/>
      <c r="CCA10" s="808"/>
      <c r="CCB10" s="808"/>
      <c r="CCC10" s="808"/>
      <c r="CCD10" s="808"/>
      <c r="CCE10" s="808"/>
      <c r="CCF10" s="808"/>
      <c r="CCG10" s="808"/>
      <c r="CCH10" s="808"/>
      <c r="CCI10" s="808"/>
      <c r="CCJ10" s="808"/>
      <c r="CCK10" s="808"/>
      <c r="CCL10" s="808"/>
      <c r="CCM10" s="808"/>
      <c r="CCN10" s="808"/>
      <c r="CCO10" s="808"/>
      <c r="CCP10" s="808"/>
      <c r="CCQ10" s="808"/>
      <c r="CCR10" s="808"/>
      <c r="CCS10" s="808"/>
      <c r="CCT10" s="808"/>
      <c r="CCU10" s="808"/>
      <c r="CCV10" s="808"/>
      <c r="CCW10" s="808"/>
      <c r="CCX10" s="808"/>
      <c r="CCY10" s="808"/>
      <c r="CCZ10" s="808"/>
      <c r="CDA10" s="808"/>
      <c r="CDB10" s="808"/>
      <c r="CDC10" s="808"/>
      <c r="CDD10" s="808"/>
      <c r="CDE10" s="808"/>
      <c r="CDF10" s="808"/>
      <c r="CDG10" s="808"/>
      <c r="CDH10" s="808"/>
      <c r="CDI10" s="808"/>
      <c r="CDJ10" s="808"/>
      <c r="CDK10" s="808"/>
      <c r="CDL10" s="808"/>
      <c r="CDM10" s="808"/>
      <c r="CDN10" s="808"/>
      <c r="CDO10" s="808"/>
      <c r="CDP10" s="808"/>
      <c r="CDQ10" s="808"/>
      <c r="CDR10" s="808"/>
      <c r="CDS10" s="808"/>
      <c r="CDT10" s="808"/>
      <c r="CDU10" s="808"/>
      <c r="CDV10" s="808"/>
      <c r="CDW10" s="808"/>
      <c r="CDX10" s="808"/>
      <c r="CDY10" s="808"/>
      <c r="CDZ10" s="808"/>
      <c r="CEA10" s="808"/>
      <c r="CEB10" s="808"/>
      <c r="CEC10" s="808"/>
      <c r="CED10" s="808"/>
      <c r="CEE10" s="808"/>
      <c r="CEF10" s="808"/>
      <c r="CEG10" s="808"/>
      <c r="CEH10" s="808"/>
      <c r="CEI10" s="808"/>
      <c r="CEJ10" s="808"/>
      <c r="CEK10" s="808"/>
      <c r="CEL10" s="808"/>
      <c r="CEM10" s="808"/>
      <c r="CEN10" s="808"/>
      <c r="CEO10" s="808"/>
      <c r="CEP10" s="808"/>
      <c r="CEQ10" s="808"/>
      <c r="CER10" s="808"/>
      <c r="CES10" s="808"/>
      <c r="CET10" s="808"/>
      <c r="CEU10" s="808"/>
      <c r="CEV10" s="808"/>
      <c r="CEW10" s="808"/>
      <c r="CEX10" s="808"/>
      <c r="CEY10" s="808"/>
      <c r="CEZ10" s="808"/>
      <c r="CFA10" s="808"/>
      <c r="CFB10" s="808"/>
      <c r="CFC10" s="808"/>
      <c r="CFD10" s="808"/>
      <c r="CFE10" s="808"/>
      <c r="CFF10" s="808"/>
      <c r="CFG10" s="808"/>
      <c r="CFH10" s="808"/>
      <c r="CFI10" s="808"/>
      <c r="CFJ10" s="808"/>
      <c r="CFK10" s="808"/>
      <c r="CFL10" s="808"/>
      <c r="CFM10" s="808"/>
      <c r="CFN10" s="808"/>
      <c r="CFO10" s="808"/>
      <c r="CFP10" s="808"/>
      <c r="CFQ10" s="808"/>
      <c r="CFR10" s="808"/>
      <c r="CFS10" s="808"/>
      <c r="CFT10" s="808"/>
      <c r="CFU10" s="808"/>
      <c r="CFV10" s="808"/>
      <c r="CFW10" s="808"/>
      <c r="CFX10" s="808"/>
      <c r="CFY10" s="808"/>
      <c r="CFZ10" s="808"/>
      <c r="CGA10" s="808"/>
      <c r="CGB10" s="808"/>
      <c r="CGC10" s="808"/>
      <c r="CGD10" s="808"/>
      <c r="CGE10" s="808"/>
      <c r="CGF10" s="808"/>
      <c r="CGG10" s="808"/>
      <c r="CGH10" s="808"/>
      <c r="CGI10" s="808"/>
      <c r="CGJ10" s="808"/>
      <c r="CGK10" s="808"/>
      <c r="CGL10" s="808"/>
      <c r="CGM10" s="808"/>
      <c r="CGN10" s="808"/>
      <c r="CGO10" s="808"/>
      <c r="CGP10" s="808"/>
      <c r="CGQ10" s="808"/>
      <c r="CGR10" s="808"/>
      <c r="CGS10" s="808"/>
      <c r="CGT10" s="808"/>
      <c r="CGU10" s="808"/>
      <c r="CGV10" s="808"/>
      <c r="CGW10" s="808"/>
      <c r="CGX10" s="808"/>
      <c r="CGY10" s="808"/>
      <c r="CGZ10" s="808"/>
      <c r="CHA10" s="808"/>
      <c r="CHB10" s="808"/>
      <c r="CHC10" s="808"/>
      <c r="CHD10" s="808"/>
      <c r="CHE10" s="808"/>
      <c r="CHF10" s="808"/>
      <c r="CHG10" s="808"/>
      <c r="CHH10" s="808"/>
      <c r="CHI10" s="808"/>
      <c r="CHJ10" s="808"/>
      <c r="CHK10" s="808"/>
      <c r="CHL10" s="808"/>
      <c r="CHM10" s="808"/>
      <c r="CHN10" s="808"/>
      <c r="CHO10" s="808"/>
      <c r="CHP10" s="808"/>
      <c r="CHQ10" s="808"/>
      <c r="CHR10" s="808"/>
      <c r="CHS10" s="808"/>
      <c r="CHT10" s="808"/>
      <c r="CHU10" s="808"/>
      <c r="CHV10" s="808"/>
      <c r="CHW10" s="808"/>
      <c r="CHX10" s="808"/>
      <c r="CHY10" s="808"/>
      <c r="CHZ10" s="808"/>
      <c r="CIA10" s="808"/>
      <c r="CIB10" s="808"/>
      <c r="CIC10" s="808"/>
      <c r="CID10" s="808"/>
      <c r="CIE10" s="808"/>
      <c r="CIF10" s="808"/>
      <c r="CIG10" s="808"/>
      <c r="CIH10" s="808"/>
      <c r="CII10" s="808"/>
      <c r="CIJ10" s="808"/>
      <c r="CIK10" s="808"/>
      <c r="CIL10" s="808"/>
      <c r="CIM10" s="808"/>
      <c r="CIN10" s="808"/>
      <c r="CIO10" s="808"/>
      <c r="CIP10" s="808"/>
      <c r="CIQ10" s="808"/>
      <c r="CIR10" s="808"/>
      <c r="CIS10" s="808"/>
      <c r="CIT10" s="808"/>
      <c r="CIU10" s="808"/>
      <c r="CIV10" s="808"/>
      <c r="CIW10" s="808"/>
      <c r="CIX10" s="808"/>
      <c r="CIY10" s="808"/>
      <c r="CIZ10" s="808"/>
      <c r="CJA10" s="808"/>
      <c r="CJB10" s="808"/>
      <c r="CJC10" s="808"/>
      <c r="CJD10" s="808"/>
      <c r="CJE10" s="808"/>
      <c r="CJF10" s="808"/>
      <c r="CJG10" s="808"/>
      <c r="CJH10" s="808"/>
      <c r="CJI10" s="808"/>
      <c r="CJJ10" s="808"/>
      <c r="CJK10" s="808"/>
      <c r="CJL10" s="808"/>
      <c r="CJM10" s="808"/>
      <c r="CJN10" s="808"/>
      <c r="CJO10" s="808"/>
      <c r="CJP10" s="808"/>
      <c r="CJQ10" s="808"/>
      <c r="CJR10" s="808"/>
      <c r="CJS10" s="808"/>
      <c r="CJT10" s="808"/>
      <c r="CJU10" s="808"/>
      <c r="CJV10" s="808"/>
      <c r="CJW10" s="808"/>
      <c r="CJX10" s="808"/>
      <c r="CJY10" s="808"/>
      <c r="CJZ10" s="808"/>
      <c r="CKA10" s="808"/>
      <c r="CKB10" s="808"/>
      <c r="CKC10" s="808"/>
      <c r="CKD10" s="808"/>
      <c r="CKE10" s="808"/>
      <c r="CKF10" s="808"/>
      <c r="CKG10" s="808"/>
      <c r="CKH10" s="808"/>
      <c r="CKI10" s="808"/>
      <c r="CKJ10" s="808"/>
      <c r="CKK10" s="808"/>
      <c r="CKL10" s="808"/>
      <c r="CKM10" s="808"/>
      <c r="CKN10" s="808"/>
      <c r="CKO10" s="808"/>
      <c r="CKP10" s="808"/>
      <c r="CKQ10" s="808"/>
      <c r="CKR10" s="808"/>
      <c r="CKS10" s="808"/>
      <c r="CKT10" s="808"/>
      <c r="CKU10" s="808"/>
      <c r="CKV10" s="808"/>
      <c r="CKW10" s="808"/>
      <c r="CKX10" s="808"/>
      <c r="CKY10" s="808"/>
      <c r="CKZ10" s="808"/>
      <c r="CLA10" s="808"/>
      <c r="CLB10" s="808"/>
      <c r="CLC10" s="808"/>
      <c r="CLD10" s="808"/>
      <c r="CLE10" s="808"/>
      <c r="CLF10" s="808"/>
      <c r="CLG10" s="808"/>
      <c r="CLH10" s="808"/>
      <c r="CLI10" s="808"/>
      <c r="CLJ10" s="808"/>
      <c r="CLK10" s="808"/>
      <c r="CLL10" s="808"/>
      <c r="CLM10" s="808"/>
      <c r="CLN10" s="808"/>
      <c r="CLO10" s="808"/>
      <c r="CLP10" s="808"/>
      <c r="CLQ10" s="808"/>
      <c r="CLR10" s="808"/>
      <c r="CLS10" s="808"/>
      <c r="CLT10" s="808"/>
      <c r="CLU10" s="808"/>
      <c r="CLV10" s="808"/>
      <c r="CLW10" s="808"/>
      <c r="CLX10" s="808"/>
      <c r="CLY10" s="808"/>
      <c r="CLZ10" s="808"/>
      <c r="CMA10" s="808"/>
      <c r="CMB10" s="808"/>
      <c r="CMC10" s="808"/>
      <c r="CMD10" s="808"/>
      <c r="CME10" s="808"/>
      <c r="CMF10" s="808"/>
      <c r="CMG10" s="808"/>
      <c r="CMH10" s="808"/>
      <c r="CMI10" s="808"/>
      <c r="CMJ10" s="808"/>
      <c r="CMK10" s="808"/>
      <c r="CML10" s="808"/>
      <c r="CMM10" s="808"/>
      <c r="CMN10" s="808"/>
      <c r="CMO10" s="808"/>
      <c r="CMP10" s="808"/>
      <c r="CMQ10" s="808"/>
      <c r="CMR10" s="808"/>
      <c r="CMS10" s="808"/>
      <c r="CMT10" s="808"/>
      <c r="CMU10" s="808"/>
      <c r="CMV10" s="808"/>
      <c r="CMW10" s="808"/>
      <c r="CMX10" s="808"/>
      <c r="CMY10" s="808"/>
      <c r="CMZ10" s="808"/>
      <c r="CNA10" s="808"/>
      <c r="CNB10" s="808"/>
      <c r="CNC10" s="808"/>
      <c r="CND10" s="808"/>
      <c r="CNE10" s="808"/>
      <c r="CNF10" s="808"/>
      <c r="CNG10" s="808"/>
      <c r="CNH10" s="808"/>
      <c r="CNI10" s="808"/>
      <c r="CNJ10" s="808"/>
      <c r="CNK10" s="808"/>
      <c r="CNL10" s="808"/>
      <c r="CNM10" s="808"/>
      <c r="CNN10" s="808"/>
      <c r="CNO10" s="808"/>
      <c r="CNP10" s="808"/>
      <c r="CNQ10" s="808"/>
      <c r="CNR10" s="808"/>
      <c r="CNS10" s="808"/>
      <c r="CNT10" s="808"/>
      <c r="CNU10" s="808"/>
      <c r="CNV10" s="808"/>
      <c r="CNW10" s="808"/>
      <c r="CNX10" s="808"/>
      <c r="CNY10" s="808"/>
      <c r="CNZ10" s="808"/>
      <c r="COA10" s="808"/>
      <c r="COB10" s="808"/>
      <c r="COC10" s="808"/>
      <c r="COD10" s="808"/>
      <c r="COE10" s="808"/>
      <c r="COF10" s="808"/>
      <c r="COG10" s="808"/>
      <c r="COH10" s="808"/>
      <c r="COI10" s="808"/>
      <c r="COJ10" s="808"/>
      <c r="COK10" s="808"/>
      <c r="COL10" s="808"/>
      <c r="COM10" s="808"/>
      <c r="CON10" s="808"/>
      <c r="COO10" s="808"/>
      <c r="COP10" s="808"/>
      <c r="COQ10" s="808"/>
      <c r="COR10" s="808"/>
      <c r="COS10" s="808"/>
      <c r="COT10" s="808"/>
      <c r="COU10" s="808"/>
      <c r="COV10" s="808"/>
      <c r="COW10" s="808"/>
      <c r="COX10" s="808"/>
      <c r="COY10" s="808"/>
      <c r="COZ10" s="808"/>
      <c r="CPA10" s="808"/>
      <c r="CPB10" s="808"/>
      <c r="CPC10" s="808"/>
      <c r="CPD10" s="808"/>
      <c r="CPE10" s="808"/>
      <c r="CPF10" s="808"/>
      <c r="CPG10" s="808"/>
      <c r="CPH10" s="808"/>
      <c r="CPI10" s="808"/>
      <c r="CPJ10" s="808"/>
      <c r="CPK10" s="808"/>
      <c r="CPL10" s="808"/>
      <c r="CPM10" s="808"/>
      <c r="CPN10" s="808"/>
      <c r="CPO10" s="808"/>
      <c r="CPP10" s="808"/>
      <c r="CPQ10" s="808"/>
      <c r="CPR10" s="808"/>
      <c r="CPS10" s="808"/>
      <c r="CPT10" s="808"/>
      <c r="CPU10" s="808"/>
      <c r="CPV10" s="808"/>
      <c r="CPW10" s="808"/>
      <c r="CPX10" s="808"/>
      <c r="CPY10" s="808"/>
      <c r="CPZ10" s="808"/>
      <c r="CQA10" s="808"/>
      <c r="CQB10" s="808"/>
      <c r="CQC10" s="808"/>
      <c r="CQD10" s="808"/>
      <c r="CQE10" s="808"/>
      <c r="CQF10" s="808"/>
      <c r="CQG10" s="808"/>
      <c r="CQH10" s="808"/>
      <c r="CQI10" s="808"/>
      <c r="CQJ10" s="808"/>
      <c r="CQK10" s="808"/>
      <c r="CQL10" s="808"/>
      <c r="CQM10" s="808"/>
      <c r="CQN10" s="808"/>
      <c r="CQO10" s="808"/>
      <c r="CQP10" s="808"/>
      <c r="CQQ10" s="808"/>
      <c r="CQR10" s="808"/>
      <c r="CQS10" s="808"/>
      <c r="CQT10" s="808"/>
      <c r="CQU10" s="808"/>
      <c r="CQV10" s="808"/>
      <c r="CQW10" s="808"/>
      <c r="CQX10" s="808"/>
      <c r="CQY10" s="808"/>
      <c r="CQZ10" s="808"/>
      <c r="CRA10" s="808"/>
      <c r="CRB10" s="808"/>
      <c r="CRC10" s="808"/>
      <c r="CRD10" s="808"/>
      <c r="CRE10" s="808"/>
      <c r="CRF10" s="808"/>
      <c r="CRG10" s="808"/>
      <c r="CRH10" s="808"/>
      <c r="CRI10" s="808"/>
      <c r="CRJ10" s="808"/>
      <c r="CRK10" s="808"/>
      <c r="CRL10" s="808"/>
      <c r="CRM10" s="808"/>
      <c r="CRN10" s="808"/>
      <c r="CRO10" s="808"/>
      <c r="CRP10" s="808"/>
      <c r="CRQ10" s="808"/>
      <c r="CRR10" s="808"/>
      <c r="CRS10" s="808"/>
      <c r="CRT10" s="808"/>
      <c r="CRU10" s="808"/>
      <c r="CRV10" s="808"/>
      <c r="CRW10" s="808"/>
      <c r="CRX10" s="808"/>
      <c r="CRY10" s="808"/>
      <c r="CRZ10" s="808"/>
      <c r="CSA10" s="808"/>
      <c r="CSB10" s="808"/>
      <c r="CSC10" s="808"/>
      <c r="CSD10" s="808"/>
      <c r="CSE10" s="808"/>
      <c r="CSF10" s="808"/>
      <c r="CSG10" s="808"/>
      <c r="CSH10" s="808"/>
      <c r="CSI10" s="808"/>
      <c r="CSJ10" s="808"/>
      <c r="CSK10" s="808"/>
      <c r="CSL10" s="808"/>
      <c r="CSM10" s="808"/>
      <c r="CSN10" s="808"/>
      <c r="CSO10" s="808"/>
      <c r="CSP10" s="808"/>
      <c r="CSQ10" s="808"/>
      <c r="CSR10" s="808"/>
      <c r="CSS10" s="808"/>
      <c r="CST10" s="808"/>
      <c r="CSU10" s="808"/>
      <c r="CSV10" s="808"/>
      <c r="CSW10" s="808"/>
      <c r="CSX10" s="808"/>
      <c r="CSY10" s="808"/>
      <c r="CSZ10" s="808"/>
      <c r="CTA10" s="808"/>
      <c r="CTB10" s="808"/>
      <c r="CTC10" s="808"/>
      <c r="CTD10" s="808"/>
      <c r="CTE10" s="808"/>
      <c r="CTF10" s="808"/>
      <c r="CTG10" s="808"/>
      <c r="CTH10" s="808"/>
      <c r="CTI10" s="808"/>
      <c r="CTJ10" s="808"/>
      <c r="CTK10" s="808"/>
      <c r="CTL10" s="808"/>
      <c r="CTM10" s="808"/>
      <c r="CTN10" s="808"/>
      <c r="CTO10" s="808"/>
      <c r="CTP10" s="808"/>
      <c r="CTQ10" s="808"/>
      <c r="CTR10" s="808"/>
      <c r="CTS10" s="808"/>
      <c r="CTT10" s="808"/>
      <c r="CTU10" s="808"/>
      <c r="CTV10" s="808"/>
      <c r="CTW10" s="808"/>
      <c r="CTX10" s="808"/>
      <c r="CTY10" s="808"/>
      <c r="CTZ10" s="808"/>
      <c r="CUA10" s="808"/>
      <c r="CUB10" s="808"/>
      <c r="CUC10" s="808"/>
      <c r="CUD10" s="808"/>
      <c r="CUE10" s="808"/>
      <c r="CUF10" s="808"/>
      <c r="CUG10" s="808"/>
      <c r="CUH10" s="808"/>
      <c r="CUI10" s="808"/>
      <c r="CUJ10" s="808"/>
      <c r="CUK10" s="808"/>
      <c r="CUL10" s="808"/>
      <c r="CUM10" s="808"/>
      <c r="CUN10" s="808"/>
      <c r="CUO10" s="808"/>
      <c r="CUP10" s="808"/>
      <c r="CUQ10" s="808"/>
      <c r="CUR10" s="808"/>
      <c r="CUS10" s="808"/>
      <c r="CUT10" s="808"/>
      <c r="CUU10" s="808"/>
      <c r="CUV10" s="808"/>
      <c r="CUW10" s="808"/>
      <c r="CUX10" s="808"/>
      <c r="CUY10" s="808"/>
      <c r="CUZ10" s="808"/>
      <c r="CVA10" s="808"/>
      <c r="CVB10" s="808"/>
      <c r="CVC10" s="808"/>
      <c r="CVD10" s="808"/>
      <c r="CVE10" s="808"/>
      <c r="CVF10" s="808"/>
      <c r="CVG10" s="808"/>
      <c r="CVH10" s="808"/>
      <c r="CVI10" s="808"/>
      <c r="CVJ10" s="808"/>
      <c r="CVK10" s="808"/>
      <c r="CVL10" s="808"/>
      <c r="CVM10" s="808"/>
      <c r="CVN10" s="808"/>
      <c r="CVO10" s="808"/>
      <c r="CVP10" s="808"/>
      <c r="CVQ10" s="808"/>
      <c r="CVR10" s="808"/>
      <c r="CVS10" s="808"/>
      <c r="CVT10" s="808"/>
      <c r="CVU10" s="808"/>
      <c r="CVV10" s="808"/>
      <c r="CVW10" s="808"/>
      <c r="CVX10" s="808"/>
      <c r="CVY10" s="808"/>
      <c r="CVZ10" s="808"/>
      <c r="CWA10" s="808"/>
      <c r="CWB10" s="808"/>
      <c r="CWC10" s="808"/>
      <c r="CWD10" s="808"/>
      <c r="CWE10" s="808"/>
      <c r="CWF10" s="808"/>
      <c r="CWG10" s="808"/>
      <c r="CWH10" s="808"/>
      <c r="CWI10" s="808"/>
      <c r="CWJ10" s="808"/>
      <c r="CWK10" s="808"/>
      <c r="CWL10" s="808"/>
      <c r="CWM10" s="808"/>
      <c r="CWN10" s="808"/>
      <c r="CWO10" s="808"/>
      <c r="CWP10" s="808"/>
      <c r="CWQ10" s="808"/>
      <c r="CWR10" s="808"/>
      <c r="CWS10" s="808"/>
      <c r="CWT10" s="808"/>
      <c r="CWU10" s="808"/>
      <c r="CWV10" s="808"/>
      <c r="CWW10" s="808"/>
      <c r="CWX10" s="808"/>
      <c r="CWY10" s="808"/>
      <c r="CWZ10" s="808"/>
      <c r="CXA10" s="808"/>
      <c r="CXB10" s="808"/>
      <c r="CXC10" s="808"/>
      <c r="CXD10" s="808"/>
      <c r="CXE10" s="808"/>
      <c r="CXF10" s="808"/>
      <c r="CXG10" s="808"/>
      <c r="CXH10" s="808"/>
      <c r="CXI10" s="808"/>
      <c r="CXJ10" s="808"/>
      <c r="CXK10" s="808"/>
      <c r="CXL10" s="808"/>
      <c r="CXM10" s="808"/>
      <c r="CXN10" s="808"/>
      <c r="CXO10" s="808"/>
      <c r="CXP10" s="808"/>
      <c r="CXQ10" s="808"/>
      <c r="CXR10" s="808"/>
      <c r="CXS10" s="808"/>
      <c r="CXT10" s="808"/>
      <c r="CXU10" s="808"/>
      <c r="CXV10" s="808"/>
      <c r="CXW10" s="808"/>
      <c r="CXX10" s="808"/>
      <c r="CXY10" s="808"/>
      <c r="CXZ10" s="808"/>
      <c r="CYA10" s="808"/>
      <c r="CYB10" s="808"/>
      <c r="CYC10" s="808"/>
      <c r="CYD10" s="808"/>
      <c r="CYE10" s="808"/>
      <c r="CYF10" s="808"/>
      <c r="CYG10" s="808"/>
      <c r="CYH10" s="808"/>
      <c r="CYI10" s="808"/>
      <c r="CYJ10" s="808"/>
      <c r="CYK10" s="808"/>
      <c r="CYL10" s="808"/>
      <c r="CYM10" s="808"/>
      <c r="CYN10" s="808"/>
      <c r="CYO10" s="808"/>
      <c r="CYP10" s="808"/>
      <c r="CYQ10" s="808"/>
      <c r="CYR10" s="808"/>
      <c r="CYS10" s="808"/>
      <c r="CYT10" s="808"/>
      <c r="CYU10" s="808"/>
      <c r="CYV10" s="808"/>
      <c r="CYW10" s="808"/>
      <c r="CYX10" s="808"/>
      <c r="CYY10" s="808"/>
      <c r="CYZ10" s="808"/>
      <c r="CZA10" s="808"/>
      <c r="CZB10" s="808"/>
      <c r="CZC10" s="808"/>
      <c r="CZD10" s="808"/>
      <c r="CZE10" s="808"/>
      <c r="CZF10" s="808"/>
      <c r="CZG10" s="808"/>
      <c r="CZH10" s="808"/>
      <c r="CZI10" s="808"/>
      <c r="CZJ10" s="808"/>
      <c r="CZK10" s="808"/>
      <c r="CZL10" s="808"/>
      <c r="CZM10" s="808"/>
      <c r="CZN10" s="808"/>
      <c r="CZO10" s="808"/>
      <c r="CZP10" s="808"/>
      <c r="CZQ10" s="808"/>
      <c r="CZR10" s="808"/>
      <c r="CZS10" s="808"/>
      <c r="CZT10" s="808"/>
      <c r="CZU10" s="808"/>
      <c r="CZV10" s="808"/>
      <c r="CZW10" s="808"/>
      <c r="CZX10" s="808"/>
      <c r="CZY10" s="808"/>
      <c r="CZZ10" s="808"/>
      <c r="DAA10" s="808"/>
      <c r="DAB10" s="808"/>
      <c r="DAC10" s="808"/>
      <c r="DAD10" s="808"/>
      <c r="DAE10" s="808"/>
      <c r="DAF10" s="808"/>
      <c r="DAG10" s="808"/>
      <c r="DAH10" s="808"/>
      <c r="DAI10" s="808"/>
      <c r="DAJ10" s="808"/>
      <c r="DAK10" s="808"/>
      <c r="DAL10" s="808"/>
      <c r="DAM10" s="808"/>
      <c r="DAN10" s="808"/>
      <c r="DAO10" s="808"/>
      <c r="DAP10" s="808"/>
      <c r="DAQ10" s="808"/>
      <c r="DAR10" s="808"/>
      <c r="DAS10" s="808"/>
      <c r="DAT10" s="808"/>
      <c r="DAU10" s="808"/>
      <c r="DAV10" s="808"/>
      <c r="DAW10" s="808"/>
      <c r="DAX10" s="808"/>
      <c r="DAY10" s="808"/>
      <c r="DAZ10" s="808"/>
      <c r="DBA10" s="808"/>
      <c r="DBB10" s="808"/>
      <c r="DBC10" s="808"/>
      <c r="DBD10" s="808"/>
      <c r="DBE10" s="808"/>
      <c r="DBF10" s="808"/>
      <c r="DBG10" s="808"/>
      <c r="DBH10" s="808"/>
      <c r="DBI10" s="808"/>
      <c r="DBJ10" s="808"/>
      <c r="DBK10" s="808"/>
      <c r="DBL10" s="808"/>
      <c r="DBM10" s="808"/>
      <c r="DBN10" s="808"/>
      <c r="DBO10" s="808"/>
      <c r="DBP10" s="808"/>
      <c r="DBQ10" s="808"/>
      <c r="DBR10" s="808"/>
      <c r="DBS10" s="808"/>
      <c r="DBT10" s="808"/>
      <c r="DBU10" s="808"/>
      <c r="DBV10" s="808"/>
      <c r="DBW10" s="808"/>
      <c r="DBX10" s="808"/>
      <c r="DBY10" s="808"/>
      <c r="DBZ10" s="808"/>
      <c r="DCA10" s="808"/>
      <c r="DCB10" s="808"/>
      <c r="DCC10" s="808"/>
      <c r="DCD10" s="808"/>
      <c r="DCE10" s="808"/>
      <c r="DCF10" s="808"/>
      <c r="DCG10" s="808"/>
      <c r="DCH10" s="808"/>
      <c r="DCI10" s="808"/>
      <c r="DCJ10" s="808"/>
      <c r="DCK10" s="808"/>
      <c r="DCL10" s="808"/>
      <c r="DCM10" s="808"/>
      <c r="DCN10" s="808"/>
      <c r="DCO10" s="808"/>
      <c r="DCP10" s="808"/>
      <c r="DCQ10" s="808"/>
      <c r="DCR10" s="808"/>
      <c r="DCS10" s="808"/>
      <c r="DCT10" s="808"/>
      <c r="DCU10" s="808"/>
      <c r="DCV10" s="808"/>
      <c r="DCW10" s="808"/>
      <c r="DCX10" s="808"/>
      <c r="DCY10" s="808"/>
      <c r="DCZ10" s="808"/>
      <c r="DDA10" s="808"/>
      <c r="DDB10" s="808"/>
      <c r="DDC10" s="808"/>
      <c r="DDD10" s="808"/>
      <c r="DDE10" s="808"/>
      <c r="DDF10" s="808"/>
      <c r="DDG10" s="808"/>
      <c r="DDH10" s="808"/>
      <c r="DDI10" s="808"/>
      <c r="DDJ10" s="808"/>
      <c r="DDK10" s="808"/>
      <c r="DDL10" s="808"/>
      <c r="DDM10" s="808"/>
      <c r="DDN10" s="808"/>
      <c r="DDO10" s="808"/>
      <c r="DDP10" s="808"/>
      <c r="DDQ10" s="808"/>
      <c r="DDR10" s="808"/>
      <c r="DDS10" s="808"/>
      <c r="DDT10" s="808"/>
      <c r="DDU10" s="808"/>
      <c r="DDV10" s="808"/>
      <c r="DDW10" s="808"/>
      <c r="DDX10" s="808"/>
      <c r="DDY10" s="808"/>
      <c r="DDZ10" s="808"/>
      <c r="DEA10" s="808"/>
      <c r="DEB10" s="808"/>
      <c r="DEC10" s="808"/>
      <c r="DED10" s="808"/>
      <c r="DEE10" s="808"/>
      <c r="DEF10" s="808"/>
      <c r="DEG10" s="808"/>
      <c r="DEH10" s="808"/>
      <c r="DEI10" s="808"/>
      <c r="DEJ10" s="808"/>
      <c r="DEK10" s="808"/>
      <c r="DEL10" s="808"/>
      <c r="DEM10" s="808"/>
      <c r="DEN10" s="808"/>
      <c r="DEO10" s="808"/>
      <c r="DEP10" s="808"/>
      <c r="DEQ10" s="808"/>
      <c r="DER10" s="808"/>
      <c r="DES10" s="808"/>
      <c r="DET10" s="808"/>
      <c r="DEU10" s="808"/>
      <c r="DEV10" s="808"/>
      <c r="DEW10" s="808"/>
      <c r="DEX10" s="808"/>
      <c r="DEY10" s="808"/>
      <c r="DEZ10" s="808"/>
      <c r="DFA10" s="808"/>
      <c r="DFB10" s="808"/>
      <c r="DFC10" s="808"/>
      <c r="DFD10" s="808"/>
      <c r="DFE10" s="808"/>
      <c r="DFF10" s="808"/>
      <c r="DFG10" s="808"/>
      <c r="DFH10" s="808"/>
      <c r="DFI10" s="808"/>
      <c r="DFJ10" s="808"/>
      <c r="DFK10" s="808"/>
      <c r="DFL10" s="808"/>
      <c r="DFM10" s="808"/>
      <c r="DFN10" s="808"/>
      <c r="DFO10" s="808"/>
      <c r="DFP10" s="808"/>
      <c r="DFQ10" s="808"/>
      <c r="DFR10" s="808"/>
      <c r="DFS10" s="808"/>
      <c r="DFT10" s="808"/>
      <c r="DFU10" s="808"/>
      <c r="DFV10" s="808"/>
      <c r="DFW10" s="808"/>
      <c r="DFX10" s="808"/>
      <c r="DFY10" s="808"/>
      <c r="DFZ10" s="808"/>
      <c r="DGA10" s="808"/>
      <c r="DGB10" s="808"/>
      <c r="DGC10" s="808"/>
      <c r="DGD10" s="808"/>
      <c r="DGE10" s="808"/>
      <c r="DGF10" s="808"/>
      <c r="DGG10" s="808"/>
      <c r="DGH10" s="808"/>
      <c r="DGI10" s="808"/>
      <c r="DGJ10" s="808"/>
      <c r="DGK10" s="808"/>
      <c r="DGL10" s="808"/>
      <c r="DGM10" s="808"/>
      <c r="DGN10" s="808"/>
      <c r="DGO10" s="808"/>
      <c r="DGP10" s="808"/>
      <c r="DGQ10" s="808"/>
      <c r="DGR10" s="808"/>
      <c r="DGS10" s="808"/>
      <c r="DGT10" s="808"/>
      <c r="DGU10" s="808"/>
      <c r="DGV10" s="808"/>
      <c r="DGW10" s="808"/>
      <c r="DGX10" s="808"/>
      <c r="DGY10" s="808"/>
      <c r="DGZ10" s="808"/>
      <c r="DHA10" s="808"/>
      <c r="DHB10" s="808"/>
      <c r="DHC10" s="808"/>
      <c r="DHD10" s="808"/>
      <c r="DHE10" s="808"/>
      <c r="DHF10" s="808"/>
      <c r="DHG10" s="808"/>
      <c r="DHH10" s="808"/>
      <c r="DHI10" s="808"/>
      <c r="DHJ10" s="808"/>
      <c r="DHK10" s="808"/>
      <c r="DHL10" s="808"/>
      <c r="DHM10" s="808"/>
      <c r="DHN10" s="808"/>
      <c r="DHO10" s="808"/>
      <c r="DHP10" s="808"/>
      <c r="DHQ10" s="808"/>
      <c r="DHR10" s="808"/>
      <c r="DHS10" s="808"/>
      <c r="DHT10" s="808"/>
      <c r="DHU10" s="808"/>
      <c r="DHV10" s="808"/>
      <c r="DHW10" s="808"/>
      <c r="DHX10" s="808"/>
      <c r="DHY10" s="808"/>
      <c r="DHZ10" s="808"/>
      <c r="DIA10" s="808"/>
      <c r="DIB10" s="808"/>
      <c r="DIC10" s="808"/>
      <c r="DID10" s="808"/>
      <c r="DIE10" s="808"/>
      <c r="DIF10" s="808"/>
      <c r="DIG10" s="808"/>
      <c r="DIH10" s="808"/>
      <c r="DII10" s="808"/>
      <c r="DIJ10" s="808"/>
      <c r="DIK10" s="808"/>
      <c r="DIL10" s="808"/>
      <c r="DIM10" s="808"/>
      <c r="DIN10" s="808"/>
      <c r="DIO10" s="808"/>
      <c r="DIP10" s="808"/>
      <c r="DIQ10" s="808"/>
      <c r="DIR10" s="808"/>
      <c r="DIS10" s="808"/>
      <c r="DIT10" s="808"/>
      <c r="DIU10" s="808"/>
      <c r="DIV10" s="808"/>
      <c r="DIW10" s="808"/>
      <c r="DIX10" s="808"/>
      <c r="DIY10" s="808"/>
      <c r="DIZ10" s="808"/>
      <c r="DJA10" s="808"/>
      <c r="DJB10" s="808"/>
      <c r="DJC10" s="808"/>
      <c r="DJD10" s="808"/>
      <c r="DJE10" s="808"/>
      <c r="DJF10" s="808"/>
      <c r="DJG10" s="808"/>
      <c r="DJH10" s="808"/>
      <c r="DJI10" s="808"/>
      <c r="DJJ10" s="808"/>
      <c r="DJK10" s="808"/>
      <c r="DJL10" s="808"/>
      <c r="DJM10" s="808"/>
      <c r="DJN10" s="808"/>
      <c r="DJO10" s="808"/>
      <c r="DJP10" s="808"/>
      <c r="DJQ10" s="808"/>
      <c r="DJR10" s="808"/>
      <c r="DJS10" s="808"/>
      <c r="DJT10" s="808"/>
      <c r="DJU10" s="808"/>
      <c r="DJV10" s="808"/>
      <c r="DJW10" s="808"/>
      <c r="DJX10" s="808"/>
      <c r="DJY10" s="808"/>
      <c r="DJZ10" s="808"/>
      <c r="DKA10" s="808"/>
      <c r="DKB10" s="808"/>
      <c r="DKC10" s="808"/>
      <c r="DKD10" s="808"/>
      <c r="DKE10" s="808"/>
      <c r="DKF10" s="808"/>
      <c r="DKG10" s="808"/>
      <c r="DKH10" s="808"/>
      <c r="DKI10" s="808"/>
      <c r="DKJ10" s="808"/>
      <c r="DKK10" s="808"/>
      <c r="DKL10" s="808"/>
      <c r="DKM10" s="808"/>
      <c r="DKN10" s="808"/>
      <c r="DKO10" s="808"/>
      <c r="DKP10" s="808"/>
      <c r="DKQ10" s="808"/>
      <c r="DKR10" s="808"/>
      <c r="DKS10" s="808"/>
      <c r="DKT10" s="808"/>
      <c r="DKU10" s="808"/>
      <c r="DKV10" s="808"/>
      <c r="DKW10" s="808"/>
      <c r="DKX10" s="808"/>
      <c r="DKY10" s="808"/>
      <c r="DKZ10" s="808"/>
      <c r="DLA10" s="808"/>
      <c r="DLB10" s="808"/>
      <c r="DLC10" s="808"/>
      <c r="DLD10" s="808"/>
      <c r="DLE10" s="808"/>
      <c r="DLF10" s="808"/>
      <c r="DLG10" s="808"/>
      <c r="DLH10" s="808"/>
      <c r="DLI10" s="808"/>
      <c r="DLJ10" s="808"/>
      <c r="DLK10" s="808"/>
      <c r="DLL10" s="808"/>
      <c r="DLM10" s="808"/>
      <c r="DLN10" s="808"/>
      <c r="DLO10" s="808"/>
      <c r="DLP10" s="808"/>
      <c r="DLQ10" s="808"/>
      <c r="DLR10" s="808"/>
      <c r="DLS10" s="808"/>
      <c r="DLT10" s="808"/>
      <c r="DLU10" s="808"/>
      <c r="DLV10" s="808"/>
      <c r="DLW10" s="808"/>
      <c r="DLX10" s="808"/>
      <c r="DLY10" s="808"/>
      <c r="DLZ10" s="808"/>
      <c r="DMA10" s="808"/>
      <c r="DMB10" s="808"/>
      <c r="DMC10" s="808"/>
      <c r="DMD10" s="808"/>
      <c r="DME10" s="808"/>
      <c r="DMF10" s="808"/>
      <c r="DMG10" s="808"/>
      <c r="DMH10" s="808"/>
      <c r="DMI10" s="808"/>
      <c r="DMJ10" s="808"/>
      <c r="DMK10" s="808"/>
      <c r="DML10" s="808"/>
      <c r="DMM10" s="808"/>
      <c r="DMN10" s="808"/>
      <c r="DMO10" s="808"/>
      <c r="DMP10" s="808"/>
      <c r="DMQ10" s="808"/>
      <c r="DMR10" s="808"/>
      <c r="DMS10" s="808"/>
      <c r="DMT10" s="808"/>
      <c r="DMU10" s="808"/>
      <c r="DMV10" s="808"/>
      <c r="DMW10" s="808"/>
      <c r="DMX10" s="808"/>
      <c r="DMY10" s="808"/>
      <c r="DMZ10" s="808"/>
      <c r="DNA10" s="808"/>
      <c r="DNB10" s="808"/>
      <c r="DNC10" s="808"/>
      <c r="DND10" s="808"/>
      <c r="DNE10" s="808"/>
      <c r="DNF10" s="808"/>
      <c r="DNG10" s="808"/>
      <c r="DNH10" s="808"/>
      <c r="DNI10" s="808"/>
      <c r="DNJ10" s="808"/>
      <c r="DNK10" s="808"/>
      <c r="DNL10" s="808"/>
      <c r="DNM10" s="808"/>
      <c r="DNN10" s="808"/>
      <c r="DNO10" s="808"/>
      <c r="DNP10" s="808"/>
      <c r="DNQ10" s="808"/>
      <c r="DNR10" s="808"/>
      <c r="DNS10" s="808"/>
      <c r="DNT10" s="808"/>
      <c r="DNU10" s="808"/>
      <c r="DNV10" s="808"/>
      <c r="DNW10" s="808"/>
      <c r="DNX10" s="808"/>
      <c r="DNY10" s="808"/>
      <c r="DNZ10" s="808"/>
      <c r="DOA10" s="808"/>
      <c r="DOB10" s="808"/>
      <c r="DOC10" s="808"/>
      <c r="DOD10" s="808"/>
      <c r="DOE10" s="808"/>
      <c r="DOF10" s="808"/>
      <c r="DOG10" s="808"/>
      <c r="DOH10" s="808"/>
      <c r="DOI10" s="808"/>
      <c r="DOJ10" s="808"/>
      <c r="DOK10" s="808"/>
      <c r="DOL10" s="808"/>
      <c r="DOM10" s="808"/>
      <c r="DON10" s="808"/>
      <c r="DOO10" s="808"/>
      <c r="DOP10" s="808"/>
      <c r="DOQ10" s="808"/>
      <c r="DOR10" s="808"/>
      <c r="DOS10" s="808"/>
      <c r="DOT10" s="808"/>
      <c r="DOU10" s="808"/>
      <c r="DOV10" s="808"/>
      <c r="DOW10" s="808"/>
      <c r="DOX10" s="808"/>
      <c r="DOY10" s="808"/>
      <c r="DOZ10" s="808"/>
      <c r="DPA10" s="808"/>
      <c r="DPB10" s="808"/>
      <c r="DPC10" s="808"/>
      <c r="DPD10" s="808"/>
      <c r="DPE10" s="808"/>
      <c r="DPF10" s="808"/>
      <c r="DPG10" s="808"/>
      <c r="DPH10" s="808"/>
      <c r="DPI10" s="808"/>
      <c r="DPJ10" s="808"/>
      <c r="DPK10" s="808"/>
      <c r="DPL10" s="808"/>
      <c r="DPM10" s="808"/>
      <c r="DPN10" s="808"/>
      <c r="DPO10" s="808"/>
      <c r="DPP10" s="808"/>
      <c r="DPQ10" s="808"/>
      <c r="DPR10" s="808"/>
      <c r="DPS10" s="808"/>
      <c r="DPT10" s="808"/>
      <c r="DPU10" s="808"/>
      <c r="DPV10" s="808"/>
      <c r="DPW10" s="808"/>
      <c r="DPX10" s="808"/>
      <c r="DPY10" s="808"/>
      <c r="DPZ10" s="808"/>
      <c r="DQA10" s="808"/>
      <c r="DQB10" s="808"/>
      <c r="DQC10" s="808"/>
      <c r="DQD10" s="808"/>
      <c r="DQE10" s="808"/>
      <c r="DQF10" s="808"/>
      <c r="DQG10" s="808"/>
      <c r="DQH10" s="808"/>
      <c r="DQI10" s="808"/>
      <c r="DQJ10" s="808"/>
      <c r="DQK10" s="808"/>
      <c r="DQL10" s="808"/>
      <c r="DQM10" s="808"/>
      <c r="DQN10" s="808"/>
      <c r="DQO10" s="808"/>
      <c r="DQP10" s="808"/>
      <c r="DQQ10" s="808"/>
      <c r="DQR10" s="808"/>
      <c r="DQS10" s="808"/>
      <c r="DQT10" s="808"/>
      <c r="DQU10" s="808"/>
      <c r="DQV10" s="808"/>
      <c r="DQW10" s="808"/>
      <c r="DQX10" s="808"/>
      <c r="DQY10" s="808"/>
      <c r="DQZ10" s="808"/>
      <c r="DRA10" s="808"/>
      <c r="DRB10" s="808"/>
      <c r="DRC10" s="808"/>
      <c r="DRD10" s="808"/>
      <c r="DRE10" s="808"/>
      <c r="DRF10" s="808"/>
      <c r="DRG10" s="808"/>
      <c r="DRH10" s="808"/>
      <c r="DRI10" s="808"/>
      <c r="DRJ10" s="808"/>
      <c r="DRK10" s="808"/>
      <c r="DRL10" s="808"/>
      <c r="DRM10" s="808"/>
      <c r="DRN10" s="808"/>
      <c r="DRO10" s="808"/>
      <c r="DRP10" s="808"/>
      <c r="DRQ10" s="808"/>
      <c r="DRR10" s="808"/>
      <c r="DRS10" s="808"/>
      <c r="DRT10" s="808"/>
      <c r="DRU10" s="808"/>
      <c r="DRV10" s="808"/>
      <c r="DRW10" s="808"/>
      <c r="DRX10" s="808"/>
      <c r="DRY10" s="808"/>
      <c r="DRZ10" s="808"/>
      <c r="DSA10" s="808"/>
      <c r="DSB10" s="808"/>
      <c r="DSC10" s="808"/>
      <c r="DSD10" s="808"/>
      <c r="DSE10" s="808"/>
      <c r="DSF10" s="808"/>
      <c r="DSG10" s="808"/>
      <c r="DSH10" s="808"/>
      <c r="DSI10" s="808"/>
      <c r="DSJ10" s="808"/>
      <c r="DSK10" s="808"/>
      <c r="DSL10" s="808"/>
      <c r="DSM10" s="808"/>
      <c r="DSN10" s="808"/>
      <c r="DSO10" s="808"/>
      <c r="DSP10" s="808"/>
      <c r="DSQ10" s="808"/>
      <c r="DSR10" s="808"/>
      <c r="DSS10" s="808"/>
      <c r="DST10" s="808"/>
      <c r="DSU10" s="808"/>
      <c r="DSV10" s="808"/>
      <c r="DSW10" s="808"/>
      <c r="DSX10" s="808"/>
      <c r="DSY10" s="808"/>
      <c r="DSZ10" s="808"/>
      <c r="DTA10" s="808"/>
      <c r="DTB10" s="808"/>
      <c r="DTC10" s="808"/>
      <c r="DTD10" s="808"/>
      <c r="DTE10" s="808"/>
      <c r="DTF10" s="808"/>
      <c r="DTG10" s="808"/>
      <c r="DTH10" s="808"/>
      <c r="DTI10" s="808"/>
      <c r="DTJ10" s="808"/>
      <c r="DTK10" s="808"/>
      <c r="DTL10" s="808"/>
      <c r="DTM10" s="808"/>
      <c r="DTN10" s="808"/>
      <c r="DTO10" s="808"/>
      <c r="DTP10" s="808"/>
      <c r="DTQ10" s="808"/>
      <c r="DTR10" s="808"/>
      <c r="DTS10" s="808"/>
      <c r="DTT10" s="808"/>
      <c r="DTU10" s="808"/>
      <c r="DTV10" s="808"/>
      <c r="DTW10" s="808"/>
      <c r="DTX10" s="808"/>
      <c r="DTY10" s="808"/>
      <c r="DTZ10" s="808"/>
      <c r="DUA10" s="808"/>
      <c r="DUB10" s="808"/>
      <c r="DUC10" s="808"/>
      <c r="DUD10" s="808"/>
      <c r="DUE10" s="808"/>
      <c r="DUF10" s="808"/>
      <c r="DUG10" s="808"/>
      <c r="DUH10" s="808"/>
      <c r="DUI10" s="808"/>
      <c r="DUJ10" s="808"/>
      <c r="DUK10" s="808"/>
      <c r="DUL10" s="808"/>
      <c r="DUM10" s="808"/>
      <c r="DUN10" s="808"/>
      <c r="DUO10" s="808"/>
      <c r="DUP10" s="808"/>
      <c r="DUQ10" s="808"/>
      <c r="DUR10" s="808"/>
      <c r="DUS10" s="808"/>
      <c r="DUT10" s="808"/>
      <c r="DUU10" s="808"/>
      <c r="DUV10" s="808"/>
      <c r="DUW10" s="808"/>
      <c r="DUX10" s="808"/>
      <c r="DUY10" s="808"/>
      <c r="DUZ10" s="808"/>
      <c r="DVA10" s="808"/>
      <c r="DVB10" s="808"/>
      <c r="DVC10" s="808"/>
      <c r="DVD10" s="808"/>
      <c r="DVE10" s="808"/>
      <c r="DVF10" s="808"/>
      <c r="DVG10" s="808"/>
      <c r="DVH10" s="808"/>
      <c r="DVI10" s="808"/>
      <c r="DVJ10" s="808"/>
      <c r="DVK10" s="808"/>
      <c r="DVL10" s="808"/>
      <c r="DVM10" s="808"/>
      <c r="DVN10" s="808"/>
      <c r="DVO10" s="808"/>
      <c r="DVP10" s="808"/>
      <c r="DVQ10" s="808"/>
      <c r="DVR10" s="808"/>
      <c r="DVS10" s="808"/>
      <c r="DVT10" s="808"/>
      <c r="DVU10" s="808"/>
      <c r="DVV10" s="808"/>
      <c r="DVW10" s="808"/>
      <c r="DVX10" s="808"/>
      <c r="DVY10" s="808"/>
      <c r="DVZ10" s="808"/>
      <c r="DWA10" s="808"/>
      <c r="DWB10" s="808"/>
      <c r="DWC10" s="808"/>
      <c r="DWD10" s="808"/>
      <c r="DWE10" s="808"/>
      <c r="DWF10" s="808"/>
      <c r="DWG10" s="808"/>
      <c r="DWH10" s="808"/>
      <c r="DWI10" s="808"/>
      <c r="DWJ10" s="808"/>
      <c r="DWK10" s="808"/>
      <c r="DWL10" s="808"/>
      <c r="DWM10" s="808"/>
      <c r="DWN10" s="808"/>
      <c r="DWO10" s="808"/>
      <c r="DWP10" s="808"/>
      <c r="DWQ10" s="808"/>
      <c r="DWR10" s="808"/>
      <c r="DWS10" s="808"/>
      <c r="DWT10" s="808"/>
      <c r="DWU10" s="808"/>
      <c r="DWV10" s="808"/>
      <c r="DWW10" s="808"/>
      <c r="DWX10" s="808"/>
      <c r="DWY10" s="808"/>
      <c r="DWZ10" s="808"/>
      <c r="DXA10" s="808"/>
      <c r="DXB10" s="808"/>
      <c r="DXC10" s="808"/>
      <c r="DXD10" s="808"/>
      <c r="DXE10" s="808"/>
      <c r="DXF10" s="808"/>
      <c r="DXG10" s="808"/>
      <c r="DXH10" s="808"/>
      <c r="DXI10" s="808"/>
      <c r="DXJ10" s="808"/>
      <c r="DXK10" s="808"/>
      <c r="DXL10" s="808"/>
      <c r="DXM10" s="808"/>
      <c r="DXN10" s="808"/>
      <c r="DXO10" s="808"/>
      <c r="DXP10" s="808"/>
      <c r="DXQ10" s="808"/>
      <c r="DXR10" s="808"/>
      <c r="DXS10" s="808"/>
      <c r="DXT10" s="808"/>
      <c r="DXU10" s="808"/>
      <c r="DXV10" s="808"/>
      <c r="DXW10" s="808"/>
      <c r="DXX10" s="808"/>
      <c r="DXY10" s="808"/>
      <c r="DXZ10" s="808"/>
      <c r="DYA10" s="808"/>
      <c r="DYB10" s="808"/>
      <c r="DYC10" s="808"/>
      <c r="DYD10" s="808"/>
      <c r="DYE10" s="808"/>
      <c r="DYF10" s="808"/>
      <c r="DYG10" s="808"/>
      <c r="DYH10" s="808"/>
      <c r="DYI10" s="808"/>
      <c r="DYJ10" s="808"/>
      <c r="DYK10" s="808"/>
      <c r="DYL10" s="808"/>
      <c r="DYM10" s="808"/>
      <c r="DYN10" s="808"/>
      <c r="DYO10" s="808"/>
      <c r="DYP10" s="808"/>
      <c r="DYQ10" s="808"/>
      <c r="DYR10" s="808"/>
      <c r="DYS10" s="808"/>
      <c r="DYT10" s="808"/>
      <c r="DYU10" s="808"/>
      <c r="DYV10" s="808"/>
      <c r="DYW10" s="808"/>
      <c r="DYX10" s="808"/>
      <c r="DYY10" s="808"/>
      <c r="DYZ10" s="808"/>
      <c r="DZA10" s="808"/>
      <c r="DZB10" s="808"/>
      <c r="DZC10" s="808"/>
      <c r="DZD10" s="808"/>
      <c r="DZE10" s="808"/>
      <c r="DZF10" s="808"/>
      <c r="DZG10" s="808"/>
      <c r="DZH10" s="808"/>
      <c r="DZI10" s="808"/>
      <c r="DZJ10" s="808"/>
      <c r="DZK10" s="808"/>
      <c r="DZL10" s="808"/>
      <c r="DZM10" s="808"/>
      <c r="DZN10" s="808"/>
      <c r="DZO10" s="808"/>
      <c r="DZP10" s="808"/>
      <c r="DZQ10" s="808"/>
      <c r="DZR10" s="808"/>
      <c r="DZS10" s="808"/>
      <c r="DZT10" s="808"/>
      <c r="DZU10" s="808"/>
      <c r="DZV10" s="808"/>
      <c r="DZW10" s="808"/>
      <c r="DZX10" s="808"/>
      <c r="DZY10" s="808"/>
      <c r="DZZ10" s="808"/>
      <c r="EAA10" s="808"/>
      <c r="EAB10" s="808"/>
      <c r="EAC10" s="808"/>
      <c r="EAD10" s="808"/>
      <c r="EAE10" s="808"/>
      <c r="EAF10" s="808"/>
      <c r="EAG10" s="808"/>
      <c r="EAH10" s="808"/>
      <c r="EAI10" s="808"/>
      <c r="EAJ10" s="808"/>
      <c r="EAK10" s="808"/>
      <c r="EAL10" s="808"/>
      <c r="EAM10" s="808"/>
      <c r="EAN10" s="808"/>
      <c r="EAO10" s="808"/>
      <c r="EAP10" s="808"/>
      <c r="EAQ10" s="808"/>
      <c r="EAR10" s="808"/>
      <c r="EAS10" s="808"/>
      <c r="EAT10" s="808"/>
      <c r="EAU10" s="808"/>
      <c r="EAV10" s="808"/>
      <c r="EAW10" s="808"/>
      <c r="EAX10" s="808"/>
      <c r="EAY10" s="808"/>
      <c r="EAZ10" s="808"/>
      <c r="EBA10" s="808"/>
      <c r="EBB10" s="808"/>
      <c r="EBC10" s="808"/>
      <c r="EBD10" s="808"/>
      <c r="EBE10" s="808"/>
      <c r="EBF10" s="808"/>
      <c r="EBG10" s="808"/>
      <c r="EBH10" s="808"/>
      <c r="EBI10" s="808"/>
      <c r="EBJ10" s="808"/>
      <c r="EBK10" s="808"/>
      <c r="EBL10" s="808"/>
      <c r="EBM10" s="808"/>
      <c r="EBN10" s="808"/>
      <c r="EBO10" s="808"/>
      <c r="EBP10" s="808"/>
      <c r="EBQ10" s="808"/>
      <c r="EBR10" s="808"/>
      <c r="EBS10" s="808"/>
      <c r="EBT10" s="808"/>
      <c r="EBU10" s="808"/>
      <c r="EBV10" s="808"/>
      <c r="EBW10" s="808"/>
      <c r="EBX10" s="808"/>
      <c r="EBY10" s="808"/>
      <c r="EBZ10" s="808"/>
      <c r="ECA10" s="808"/>
      <c r="ECB10" s="808"/>
      <c r="ECC10" s="808"/>
      <c r="ECD10" s="808"/>
      <c r="ECE10" s="808"/>
      <c r="ECF10" s="808"/>
      <c r="ECG10" s="808"/>
      <c r="ECH10" s="808"/>
      <c r="ECI10" s="808"/>
      <c r="ECJ10" s="808"/>
      <c r="ECK10" s="808"/>
      <c r="ECL10" s="808"/>
      <c r="ECM10" s="808"/>
      <c r="ECN10" s="808"/>
      <c r="ECO10" s="808"/>
      <c r="ECP10" s="808"/>
      <c r="ECQ10" s="808"/>
      <c r="ECR10" s="808"/>
      <c r="ECS10" s="808"/>
      <c r="ECT10" s="808"/>
      <c r="ECU10" s="808"/>
      <c r="ECV10" s="808"/>
      <c r="ECW10" s="808"/>
      <c r="ECX10" s="808"/>
      <c r="ECY10" s="808"/>
      <c r="ECZ10" s="808"/>
      <c r="EDA10" s="808"/>
      <c r="EDB10" s="808"/>
      <c r="EDC10" s="808"/>
      <c r="EDD10" s="808"/>
      <c r="EDE10" s="808"/>
      <c r="EDF10" s="808"/>
      <c r="EDG10" s="808"/>
      <c r="EDH10" s="808"/>
      <c r="EDI10" s="808"/>
      <c r="EDJ10" s="808"/>
      <c r="EDK10" s="808"/>
      <c r="EDL10" s="808"/>
      <c r="EDM10" s="808"/>
      <c r="EDN10" s="808"/>
      <c r="EDO10" s="808"/>
      <c r="EDP10" s="808"/>
      <c r="EDQ10" s="808"/>
      <c r="EDR10" s="808"/>
      <c r="EDS10" s="808"/>
      <c r="EDT10" s="808"/>
      <c r="EDU10" s="808"/>
      <c r="EDV10" s="808"/>
      <c r="EDW10" s="808"/>
      <c r="EDX10" s="808"/>
      <c r="EDY10" s="808"/>
      <c r="EDZ10" s="808"/>
      <c r="EEA10" s="808"/>
      <c r="EEB10" s="808"/>
      <c r="EEC10" s="808"/>
      <c r="EED10" s="808"/>
      <c r="EEE10" s="808"/>
      <c r="EEF10" s="808"/>
      <c r="EEG10" s="808"/>
      <c r="EEH10" s="808"/>
      <c r="EEI10" s="808"/>
      <c r="EEJ10" s="808"/>
      <c r="EEK10" s="808"/>
      <c r="EEL10" s="808"/>
      <c r="EEM10" s="808"/>
      <c r="EEN10" s="808"/>
      <c r="EEO10" s="808"/>
      <c r="EEP10" s="808"/>
      <c r="EEQ10" s="808"/>
      <c r="EER10" s="808"/>
      <c r="EES10" s="808"/>
      <c r="EET10" s="808"/>
      <c r="EEU10" s="808"/>
      <c r="EEV10" s="808"/>
      <c r="EEW10" s="808"/>
      <c r="EEX10" s="808"/>
      <c r="EEY10" s="808"/>
      <c r="EEZ10" s="808"/>
      <c r="EFA10" s="808"/>
      <c r="EFB10" s="808"/>
      <c r="EFC10" s="808"/>
      <c r="EFD10" s="808"/>
      <c r="EFE10" s="808"/>
      <c r="EFF10" s="808"/>
      <c r="EFG10" s="808"/>
      <c r="EFH10" s="808"/>
      <c r="EFI10" s="808"/>
      <c r="EFJ10" s="808"/>
      <c r="EFK10" s="808"/>
      <c r="EFL10" s="808"/>
      <c r="EFM10" s="808"/>
      <c r="EFN10" s="808"/>
      <c r="EFO10" s="808"/>
      <c r="EFP10" s="808"/>
      <c r="EFQ10" s="808"/>
      <c r="EFR10" s="808"/>
      <c r="EFS10" s="808"/>
      <c r="EFT10" s="808"/>
      <c r="EFU10" s="808"/>
      <c r="EFV10" s="808"/>
      <c r="EFW10" s="808"/>
      <c r="EFX10" s="808"/>
      <c r="EFY10" s="808"/>
      <c r="EFZ10" s="808"/>
      <c r="EGA10" s="808"/>
      <c r="EGB10" s="808"/>
      <c r="EGC10" s="808"/>
      <c r="EGD10" s="808"/>
      <c r="EGE10" s="808"/>
      <c r="EGF10" s="808"/>
      <c r="EGG10" s="808"/>
      <c r="EGH10" s="808"/>
      <c r="EGI10" s="808"/>
      <c r="EGJ10" s="808"/>
      <c r="EGK10" s="808"/>
      <c r="EGL10" s="808"/>
      <c r="EGM10" s="808"/>
      <c r="EGN10" s="808"/>
      <c r="EGO10" s="808"/>
      <c r="EGP10" s="808"/>
      <c r="EGQ10" s="808"/>
      <c r="EGR10" s="808"/>
      <c r="EGS10" s="808"/>
      <c r="EGT10" s="808"/>
      <c r="EGU10" s="808"/>
      <c r="EGV10" s="808"/>
      <c r="EGW10" s="808"/>
      <c r="EGX10" s="808"/>
      <c r="EGY10" s="808"/>
      <c r="EGZ10" s="808"/>
      <c r="EHA10" s="808"/>
      <c r="EHB10" s="808"/>
      <c r="EHC10" s="808"/>
      <c r="EHD10" s="808"/>
      <c r="EHE10" s="808"/>
      <c r="EHF10" s="808"/>
      <c r="EHG10" s="808"/>
      <c r="EHH10" s="808"/>
      <c r="EHI10" s="808"/>
      <c r="EHJ10" s="808"/>
      <c r="EHK10" s="808"/>
      <c r="EHL10" s="808"/>
      <c r="EHM10" s="808"/>
      <c r="EHN10" s="808"/>
      <c r="EHO10" s="808"/>
      <c r="EHP10" s="808"/>
      <c r="EHQ10" s="808"/>
      <c r="EHR10" s="808"/>
      <c r="EHS10" s="808"/>
      <c r="EHT10" s="808"/>
      <c r="EHU10" s="808"/>
      <c r="EHV10" s="808"/>
      <c r="EHW10" s="808"/>
      <c r="EHX10" s="808"/>
      <c r="EHY10" s="808"/>
      <c r="EHZ10" s="808"/>
      <c r="EIA10" s="808"/>
      <c r="EIB10" s="808"/>
      <c r="EIC10" s="808"/>
      <c r="EID10" s="808"/>
      <c r="EIE10" s="808"/>
      <c r="EIF10" s="808"/>
      <c r="EIG10" s="808"/>
      <c r="EIH10" s="808"/>
      <c r="EII10" s="808"/>
      <c r="EIJ10" s="808"/>
      <c r="EIK10" s="808"/>
      <c r="EIL10" s="808"/>
      <c r="EIM10" s="808"/>
      <c r="EIN10" s="808"/>
      <c r="EIO10" s="808"/>
      <c r="EIP10" s="808"/>
      <c r="EIQ10" s="808"/>
      <c r="EIR10" s="808"/>
      <c r="EIS10" s="808"/>
      <c r="EIT10" s="808"/>
      <c r="EIU10" s="808"/>
      <c r="EIV10" s="808"/>
      <c r="EIW10" s="808"/>
      <c r="EIX10" s="808"/>
      <c r="EIY10" s="808"/>
      <c r="EIZ10" s="808"/>
      <c r="EJA10" s="808"/>
      <c r="EJB10" s="808"/>
      <c r="EJC10" s="808"/>
      <c r="EJD10" s="808"/>
      <c r="EJE10" s="808"/>
      <c r="EJF10" s="808"/>
      <c r="EJG10" s="808"/>
      <c r="EJH10" s="808"/>
      <c r="EJI10" s="808"/>
      <c r="EJJ10" s="808"/>
      <c r="EJK10" s="808"/>
      <c r="EJL10" s="808"/>
      <c r="EJM10" s="808"/>
      <c r="EJN10" s="808"/>
      <c r="EJO10" s="808"/>
      <c r="EJP10" s="808"/>
      <c r="EJQ10" s="808"/>
      <c r="EJR10" s="808"/>
      <c r="EJS10" s="808"/>
      <c r="EJT10" s="808"/>
      <c r="EJU10" s="808"/>
      <c r="EJV10" s="808"/>
      <c r="EJW10" s="808"/>
      <c r="EJX10" s="808"/>
      <c r="EJY10" s="808"/>
      <c r="EJZ10" s="808"/>
      <c r="EKA10" s="808"/>
      <c r="EKB10" s="808"/>
      <c r="EKC10" s="808"/>
      <c r="EKD10" s="808"/>
      <c r="EKE10" s="808"/>
      <c r="EKF10" s="808"/>
      <c r="EKG10" s="808"/>
      <c r="EKH10" s="808"/>
      <c r="EKI10" s="808"/>
      <c r="EKJ10" s="808"/>
      <c r="EKK10" s="808"/>
      <c r="EKL10" s="808"/>
      <c r="EKM10" s="808"/>
      <c r="EKN10" s="808"/>
      <c r="EKO10" s="808"/>
      <c r="EKP10" s="808"/>
      <c r="EKQ10" s="808"/>
      <c r="EKR10" s="808"/>
      <c r="EKS10" s="808"/>
      <c r="EKT10" s="808"/>
      <c r="EKU10" s="808"/>
      <c r="EKV10" s="808"/>
      <c r="EKW10" s="808"/>
      <c r="EKX10" s="808"/>
      <c r="EKY10" s="808"/>
      <c r="EKZ10" s="808"/>
      <c r="ELA10" s="808"/>
      <c r="ELB10" s="808"/>
      <c r="ELC10" s="808"/>
      <c r="ELD10" s="808"/>
      <c r="ELE10" s="808"/>
      <c r="ELF10" s="808"/>
      <c r="ELG10" s="808"/>
      <c r="ELH10" s="808"/>
      <c r="ELI10" s="808"/>
      <c r="ELJ10" s="808"/>
      <c r="ELK10" s="808"/>
      <c r="ELL10" s="808"/>
      <c r="ELM10" s="808"/>
      <c r="ELN10" s="808"/>
      <c r="ELO10" s="808"/>
      <c r="ELP10" s="808"/>
      <c r="ELQ10" s="808"/>
      <c r="ELR10" s="808"/>
      <c r="ELS10" s="808"/>
      <c r="ELT10" s="808"/>
      <c r="ELU10" s="808"/>
      <c r="ELV10" s="808"/>
      <c r="ELW10" s="808"/>
      <c r="ELX10" s="808"/>
      <c r="ELY10" s="808"/>
      <c r="ELZ10" s="808"/>
      <c r="EMA10" s="808"/>
      <c r="EMB10" s="808"/>
      <c r="EMC10" s="808"/>
      <c r="EMD10" s="808"/>
      <c r="EME10" s="808"/>
      <c r="EMF10" s="808"/>
      <c r="EMG10" s="808"/>
      <c r="EMH10" s="808"/>
      <c r="EMI10" s="808"/>
      <c r="EMJ10" s="808"/>
      <c r="EMK10" s="808"/>
      <c r="EML10" s="808"/>
      <c r="EMM10" s="808"/>
      <c r="EMN10" s="808"/>
      <c r="EMO10" s="808"/>
      <c r="EMP10" s="808"/>
      <c r="EMQ10" s="808"/>
      <c r="EMR10" s="808"/>
      <c r="EMS10" s="808"/>
      <c r="EMT10" s="808"/>
      <c r="EMU10" s="808"/>
      <c r="EMV10" s="808"/>
      <c r="EMW10" s="808"/>
      <c r="EMX10" s="808"/>
      <c r="EMY10" s="808"/>
      <c r="EMZ10" s="808"/>
      <c r="ENA10" s="808"/>
      <c r="ENB10" s="808"/>
      <c r="ENC10" s="808"/>
      <c r="END10" s="808"/>
      <c r="ENE10" s="808"/>
      <c r="ENF10" s="808"/>
      <c r="ENG10" s="808"/>
      <c r="ENH10" s="808"/>
      <c r="ENI10" s="808"/>
      <c r="ENJ10" s="808"/>
      <c r="ENK10" s="808"/>
      <c r="ENL10" s="808"/>
      <c r="ENM10" s="808"/>
      <c r="ENN10" s="808"/>
      <c r="ENO10" s="808"/>
      <c r="ENP10" s="808"/>
      <c r="ENQ10" s="808"/>
      <c r="ENR10" s="808"/>
      <c r="ENS10" s="808"/>
      <c r="ENT10" s="808"/>
      <c r="ENU10" s="808"/>
      <c r="ENV10" s="808"/>
      <c r="ENW10" s="808"/>
      <c r="ENX10" s="808"/>
      <c r="ENY10" s="808"/>
      <c r="ENZ10" s="808"/>
      <c r="EOA10" s="808"/>
      <c r="EOB10" s="808"/>
      <c r="EOC10" s="808"/>
      <c r="EOD10" s="808"/>
      <c r="EOE10" s="808"/>
      <c r="EOF10" s="808"/>
      <c r="EOG10" s="808"/>
      <c r="EOH10" s="808"/>
      <c r="EOI10" s="808"/>
      <c r="EOJ10" s="808"/>
      <c r="EOK10" s="808"/>
      <c r="EOL10" s="808"/>
      <c r="EOM10" s="808"/>
      <c r="EON10" s="808"/>
      <c r="EOO10" s="808"/>
      <c r="EOP10" s="808"/>
      <c r="EOQ10" s="808"/>
      <c r="EOR10" s="808"/>
      <c r="EOS10" s="808"/>
      <c r="EOT10" s="808"/>
      <c r="EOU10" s="808"/>
      <c r="EOV10" s="808"/>
      <c r="EOW10" s="808"/>
      <c r="EOX10" s="808"/>
      <c r="EOY10" s="808"/>
      <c r="EOZ10" s="808"/>
      <c r="EPA10" s="808"/>
      <c r="EPB10" s="808"/>
      <c r="EPC10" s="808"/>
      <c r="EPD10" s="808"/>
      <c r="EPE10" s="808"/>
      <c r="EPF10" s="808"/>
      <c r="EPG10" s="808"/>
      <c r="EPH10" s="808"/>
      <c r="EPI10" s="808"/>
      <c r="EPJ10" s="808"/>
      <c r="EPK10" s="808"/>
      <c r="EPL10" s="808"/>
      <c r="EPM10" s="808"/>
      <c r="EPN10" s="808"/>
      <c r="EPO10" s="808"/>
      <c r="EPP10" s="808"/>
      <c r="EPQ10" s="808"/>
      <c r="EPR10" s="808"/>
      <c r="EPS10" s="808"/>
      <c r="EPT10" s="808"/>
      <c r="EPU10" s="808"/>
      <c r="EPV10" s="808"/>
      <c r="EPW10" s="808"/>
      <c r="EPX10" s="808"/>
      <c r="EPY10" s="808"/>
      <c r="EPZ10" s="808"/>
      <c r="EQA10" s="808"/>
      <c r="EQB10" s="808"/>
      <c r="EQC10" s="808"/>
      <c r="EQD10" s="808"/>
      <c r="EQE10" s="808"/>
      <c r="EQF10" s="808"/>
      <c r="EQG10" s="808"/>
      <c r="EQH10" s="808"/>
      <c r="EQI10" s="808"/>
      <c r="EQJ10" s="808"/>
      <c r="EQK10" s="808"/>
      <c r="EQL10" s="808"/>
      <c r="EQM10" s="808"/>
      <c r="EQN10" s="808"/>
      <c r="EQO10" s="808"/>
      <c r="EQP10" s="808"/>
      <c r="EQQ10" s="808"/>
      <c r="EQR10" s="808"/>
      <c r="EQS10" s="808"/>
      <c r="EQT10" s="808"/>
      <c r="EQU10" s="808"/>
      <c r="EQV10" s="808"/>
      <c r="EQW10" s="808"/>
      <c r="EQX10" s="808"/>
      <c r="EQY10" s="808"/>
      <c r="EQZ10" s="808"/>
      <c r="ERA10" s="808"/>
      <c r="ERB10" s="808"/>
      <c r="ERC10" s="808"/>
      <c r="ERD10" s="808"/>
      <c r="ERE10" s="808"/>
      <c r="ERF10" s="808"/>
      <c r="ERG10" s="808"/>
      <c r="ERH10" s="808"/>
      <c r="ERI10" s="808"/>
      <c r="ERJ10" s="808"/>
      <c r="ERK10" s="808"/>
      <c r="ERL10" s="808"/>
      <c r="ERM10" s="808"/>
      <c r="ERN10" s="808"/>
      <c r="ERO10" s="808"/>
      <c r="ERP10" s="808"/>
      <c r="ERQ10" s="808"/>
      <c r="ERR10" s="808"/>
      <c r="ERS10" s="808"/>
      <c r="ERT10" s="808"/>
      <c r="ERU10" s="808"/>
      <c r="ERV10" s="808"/>
      <c r="ERW10" s="808"/>
      <c r="ERX10" s="808"/>
      <c r="ERY10" s="808"/>
      <c r="ERZ10" s="808"/>
      <c r="ESA10" s="808"/>
      <c r="ESB10" s="808"/>
      <c r="ESC10" s="808"/>
      <c r="ESD10" s="808"/>
      <c r="ESE10" s="808"/>
      <c r="ESF10" s="808"/>
      <c r="ESG10" s="808"/>
      <c r="ESH10" s="808"/>
      <c r="ESI10" s="808"/>
      <c r="ESJ10" s="808"/>
      <c r="ESK10" s="808"/>
      <c r="ESL10" s="808"/>
      <c r="ESM10" s="808"/>
      <c r="ESN10" s="808"/>
      <c r="ESO10" s="808"/>
      <c r="ESP10" s="808"/>
      <c r="ESQ10" s="808"/>
      <c r="ESR10" s="808"/>
      <c r="ESS10" s="808"/>
      <c r="EST10" s="808"/>
      <c r="ESU10" s="808"/>
      <c r="ESV10" s="808"/>
      <c r="ESW10" s="808"/>
      <c r="ESX10" s="808"/>
      <c r="ESY10" s="808"/>
      <c r="ESZ10" s="808"/>
      <c r="ETA10" s="808"/>
      <c r="ETB10" s="808"/>
      <c r="ETC10" s="808"/>
      <c r="ETD10" s="808"/>
      <c r="ETE10" s="808"/>
      <c r="ETF10" s="808"/>
      <c r="ETG10" s="808"/>
      <c r="ETH10" s="808"/>
      <c r="ETI10" s="808"/>
      <c r="ETJ10" s="808"/>
      <c r="ETK10" s="808"/>
      <c r="ETL10" s="808"/>
      <c r="ETM10" s="808"/>
      <c r="ETN10" s="808"/>
      <c r="ETO10" s="808"/>
      <c r="ETP10" s="808"/>
      <c r="ETQ10" s="808"/>
      <c r="ETR10" s="808"/>
      <c r="ETS10" s="808"/>
      <c r="ETT10" s="808"/>
      <c r="ETU10" s="808"/>
      <c r="ETV10" s="808"/>
      <c r="ETW10" s="808"/>
      <c r="ETX10" s="808"/>
      <c r="ETY10" s="808"/>
      <c r="ETZ10" s="808"/>
      <c r="EUA10" s="808"/>
      <c r="EUB10" s="808"/>
      <c r="EUC10" s="808"/>
      <c r="EUD10" s="808"/>
      <c r="EUE10" s="808"/>
      <c r="EUF10" s="808"/>
      <c r="EUG10" s="808"/>
      <c r="EUH10" s="808"/>
      <c r="EUI10" s="808"/>
      <c r="EUJ10" s="808"/>
      <c r="EUK10" s="808"/>
      <c r="EUL10" s="808"/>
      <c r="EUM10" s="808"/>
      <c r="EUN10" s="808"/>
      <c r="EUO10" s="808"/>
      <c r="EUP10" s="808"/>
      <c r="EUQ10" s="808"/>
      <c r="EUR10" s="808"/>
      <c r="EUS10" s="808"/>
      <c r="EUT10" s="808"/>
      <c r="EUU10" s="808"/>
      <c r="EUV10" s="808"/>
      <c r="EUW10" s="808"/>
      <c r="EUX10" s="808"/>
      <c r="EUY10" s="808"/>
      <c r="EUZ10" s="808"/>
      <c r="EVA10" s="808"/>
      <c r="EVB10" s="808"/>
      <c r="EVC10" s="808"/>
      <c r="EVD10" s="808"/>
      <c r="EVE10" s="808"/>
      <c r="EVF10" s="808"/>
      <c r="EVG10" s="808"/>
      <c r="EVH10" s="808"/>
      <c r="EVI10" s="808"/>
      <c r="EVJ10" s="808"/>
      <c r="EVK10" s="808"/>
      <c r="EVL10" s="808"/>
      <c r="EVM10" s="808"/>
      <c r="EVN10" s="808"/>
      <c r="EVO10" s="808"/>
      <c r="EVP10" s="808"/>
      <c r="EVQ10" s="808"/>
      <c r="EVR10" s="808"/>
      <c r="EVS10" s="808"/>
      <c r="EVT10" s="808"/>
      <c r="EVU10" s="808"/>
      <c r="EVV10" s="808"/>
      <c r="EVW10" s="808"/>
      <c r="EVX10" s="808"/>
      <c r="EVY10" s="808"/>
      <c r="EVZ10" s="808"/>
      <c r="EWA10" s="808"/>
      <c r="EWB10" s="808"/>
      <c r="EWC10" s="808"/>
      <c r="EWD10" s="808"/>
      <c r="EWE10" s="808"/>
      <c r="EWF10" s="808"/>
      <c r="EWG10" s="808"/>
      <c r="EWH10" s="808"/>
      <c r="EWI10" s="808"/>
      <c r="EWJ10" s="808"/>
      <c r="EWK10" s="808"/>
      <c r="EWL10" s="808"/>
      <c r="EWM10" s="808"/>
      <c r="EWN10" s="808"/>
      <c r="EWO10" s="808"/>
      <c r="EWP10" s="808"/>
      <c r="EWQ10" s="808"/>
      <c r="EWR10" s="808"/>
      <c r="EWS10" s="808"/>
      <c r="EWT10" s="808"/>
      <c r="EWU10" s="808"/>
      <c r="EWV10" s="808"/>
      <c r="EWW10" s="808"/>
      <c r="EWX10" s="808"/>
      <c r="EWY10" s="808"/>
      <c r="EWZ10" s="808"/>
      <c r="EXA10" s="808"/>
      <c r="EXB10" s="808"/>
      <c r="EXC10" s="808"/>
      <c r="EXD10" s="808"/>
      <c r="EXE10" s="808"/>
      <c r="EXF10" s="808"/>
      <c r="EXG10" s="808"/>
      <c r="EXH10" s="808"/>
      <c r="EXI10" s="808"/>
      <c r="EXJ10" s="808"/>
      <c r="EXK10" s="808"/>
      <c r="EXL10" s="808"/>
      <c r="EXM10" s="808"/>
      <c r="EXN10" s="808"/>
      <c r="EXO10" s="808"/>
      <c r="EXP10" s="808"/>
      <c r="EXQ10" s="808"/>
      <c r="EXR10" s="808"/>
      <c r="EXS10" s="808"/>
      <c r="EXT10" s="808"/>
      <c r="EXU10" s="808"/>
      <c r="EXV10" s="808"/>
      <c r="EXW10" s="808"/>
      <c r="EXX10" s="808"/>
      <c r="EXY10" s="808"/>
      <c r="EXZ10" s="808"/>
      <c r="EYA10" s="808"/>
      <c r="EYB10" s="808"/>
      <c r="EYC10" s="808"/>
      <c r="EYD10" s="808"/>
      <c r="EYE10" s="808"/>
      <c r="EYF10" s="808"/>
      <c r="EYG10" s="808"/>
      <c r="EYH10" s="808"/>
      <c r="EYI10" s="808"/>
      <c r="EYJ10" s="808"/>
      <c r="EYK10" s="808"/>
      <c r="EYL10" s="808"/>
      <c r="EYM10" s="808"/>
      <c r="EYN10" s="808"/>
      <c r="EYO10" s="808"/>
      <c r="EYP10" s="808"/>
      <c r="EYQ10" s="808"/>
      <c r="EYR10" s="808"/>
      <c r="EYS10" s="808"/>
      <c r="EYT10" s="808"/>
      <c r="EYU10" s="808"/>
      <c r="EYV10" s="808"/>
      <c r="EYW10" s="808"/>
      <c r="EYX10" s="808"/>
      <c r="EYY10" s="808"/>
      <c r="EYZ10" s="808"/>
      <c r="EZA10" s="808"/>
      <c r="EZB10" s="808"/>
      <c r="EZC10" s="808"/>
      <c r="EZD10" s="808"/>
      <c r="EZE10" s="808"/>
      <c r="EZF10" s="808"/>
      <c r="EZG10" s="808"/>
      <c r="EZH10" s="808"/>
      <c r="EZI10" s="808"/>
      <c r="EZJ10" s="808"/>
      <c r="EZK10" s="808"/>
      <c r="EZL10" s="808"/>
      <c r="EZM10" s="808"/>
      <c r="EZN10" s="808"/>
      <c r="EZO10" s="808"/>
      <c r="EZP10" s="808"/>
      <c r="EZQ10" s="808"/>
      <c r="EZR10" s="808"/>
      <c r="EZS10" s="808"/>
      <c r="EZT10" s="808"/>
      <c r="EZU10" s="808"/>
      <c r="EZV10" s="808"/>
      <c r="EZW10" s="808"/>
      <c r="EZX10" s="808"/>
      <c r="EZY10" s="808"/>
      <c r="EZZ10" s="808"/>
      <c r="FAA10" s="808"/>
      <c r="FAB10" s="808"/>
      <c r="FAC10" s="808"/>
      <c r="FAD10" s="808"/>
      <c r="FAE10" s="808"/>
      <c r="FAF10" s="808"/>
      <c r="FAG10" s="808"/>
      <c r="FAH10" s="808"/>
      <c r="FAI10" s="808"/>
      <c r="FAJ10" s="808"/>
      <c r="FAK10" s="808"/>
      <c r="FAL10" s="808"/>
      <c r="FAM10" s="808"/>
      <c r="FAN10" s="808"/>
      <c r="FAO10" s="808"/>
      <c r="FAP10" s="808"/>
      <c r="FAQ10" s="808"/>
      <c r="FAR10" s="808"/>
      <c r="FAS10" s="808"/>
      <c r="FAT10" s="808"/>
      <c r="FAU10" s="808"/>
      <c r="FAV10" s="808"/>
      <c r="FAW10" s="808"/>
      <c r="FAX10" s="808"/>
      <c r="FAY10" s="808"/>
      <c r="FAZ10" s="808"/>
      <c r="FBA10" s="808"/>
      <c r="FBB10" s="808"/>
      <c r="FBC10" s="808"/>
      <c r="FBD10" s="808"/>
      <c r="FBE10" s="808"/>
      <c r="FBF10" s="808"/>
      <c r="FBG10" s="808"/>
      <c r="FBH10" s="808"/>
      <c r="FBI10" s="808"/>
      <c r="FBJ10" s="808"/>
      <c r="FBK10" s="808"/>
      <c r="FBL10" s="808"/>
      <c r="FBM10" s="808"/>
      <c r="FBN10" s="808"/>
      <c r="FBO10" s="808"/>
      <c r="FBP10" s="808"/>
      <c r="FBQ10" s="808"/>
      <c r="FBR10" s="808"/>
      <c r="FBS10" s="808"/>
      <c r="FBT10" s="808"/>
      <c r="FBU10" s="808"/>
      <c r="FBV10" s="808"/>
      <c r="FBW10" s="808"/>
      <c r="FBX10" s="808"/>
      <c r="FBY10" s="808"/>
      <c r="FBZ10" s="808"/>
      <c r="FCA10" s="808"/>
      <c r="FCB10" s="808"/>
      <c r="FCC10" s="808"/>
      <c r="FCD10" s="808"/>
      <c r="FCE10" s="808"/>
      <c r="FCF10" s="808"/>
      <c r="FCG10" s="808"/>
      <c r="FCH10" s="808"/>
      <c r="FCI10" s="808"/>
      <c r="FCJ10" s="808"/>
      <c r="FCK10" s="808"/>
      <c r="FCL10" s="808"/>
      <c r="FCM10" s="808"/>
      <c r="FCN10" s="808"/>
      <c r="FCO10" s="808"/>
      <c r="FCP10" s="808"/>
      <c r="FCQ10" s="808"/>
      <c r="FCR10" s="808"/>
      <c r="FCS10" s="808"/>
      <c r="FCT10" s="808"/>
      <c r="FCU10" s="808"/>
      <c r="FCV10" s="808"/>
      <c r="FCW10" s="808"/>
      <c r="FCX10" s="808"/>
      <c r="FCY10" s="808"/>
      <c r="FCZ10" s="808"/>
      <c r="FDA10" s="808"/>
      <c r="FDB10" s="808"/>
      <c r="FDC10" s="808"/>
      <c r="FDD10" s="808"/>
      <c r="FDE10" s="808"/>
      <c r="FDF10" s="808"/>
      <c r="FDG10" s="808"/>
      <c r="FDH10" s="808"/>
      <c r="FDI10" s="808"/>
      <c r="FDJ10" s="808"/>
      <c r="FDK10" s="808"/>
      <c r="FDL10" s="808"/>
      <c r="FDM10" s="808"/>
      <c r="FDN10" s="808"/>
      <c r="FDO10" s="808"/>
      <c r="FDP10" s="808"/>
      <c r="FDQ10" s="808"/>
      <c r="FDR10" s="808"/>
      <c r="FDS10" s="808"/>
      <c r="FDT10" s="808"/>
      <c r="FDU10" s="808"/>
      <c r="FDV10" s="808"/>
      <c r="FDW10" s="808"/>
      <c r="FDX10" s="808"/>
      <c r="FDY10" s="808"/>
      <c r="FDZ10" s="808"/>
      <c r="FEA10" s="808"/>
      <c r="FEB10" s="808"/>
      <c r="FEC10" s="808"/>
      <c r="FED10" s="808"/>
      <c r="FEE10" s="808"/>
      <c r="FEF10" s="808"/>
      <c r="FEG10" s="808"/>
      <c r="FEH10" s="808"/>
      <c r="FEI10" s="808"/>
      <c r="FEJ10" s="808"/>
      <c r="FEK10" s="808"/>
      <c r="FEL10" s="808"/>
      <c r="FEM10" s="808"/>
      <c r="FEN10" s="808"/>
      <c r="FEO10" s="808"/>
      <c r="FEP10" s="808"/>
      <c r="FEQ10" s="808"/>
      <c r="FER10" s="808"/>
      <c r="FES10" s="808"/>
      <c r="FET10" s="808"/>
      <c r="FEU10" s="808"/>
      <c r="FEV10" s="808"/>
      <c r="FEW10" s="808"/>
      <c r="FEX10" s="808"/>
      <c r="FEY10" s="808"/>
      <c r="FEZ10" s="808"/>
      <c r="FFA10" s="808"/>
      <c r="FFB10" s="808"/>
      <c r="FFC10" s="808"/>
      <c r="FFD10" s="808"/>
      <c r="FFE10" s="808"/>
      <c r="FFF10" s="808"/>
      <c r="FFG10" s="808"/>
      <c r="FFH10" s="808"/>
      <c r="FFI10" s="808"/>
      <c r="FFJ10" s="808"/>
      <c r="FFK10" s="808"/>
      <c r="FFL10" s="808"/>
      <c r="FFM10" s="808"/>
      <c r="FFN10" s="808"/>
      <c r="FFO10" s="808"/>
      <c r="FFP10" s="808"/>
      <c r="FFQ10" s="808"/>
      <c r="FFR10" s="808"/>
      <c r="FFS10" s="808"/>
      <c r="FFT10" s="808"/>
      <c r="FFU10" s="808"/>
      <c r="FFV10" s="808"/>
      <c r="FFW10" s="808"/>
      <c r="FFX10" s="808"/>
      <c r="FFY10" s="808"/>
      <c r="FFZ10" s="808"/>
      <c r="FGA10" s="808"/>
      <c r="FGB10" s="808"/>
      <c r="FGC10" s="808"/>
      <c r="FGD10" s="808"/>
      <c r="FGE10" s="808"/>
      <c r="FGF10" s="808"/>
      <c r="FGG10" s="808"/>
      <c r="FGH10" s="808"/>
      <c r="FGI10" s="808"/>
      <c r="FGJ10" s="808"/>
      <c r="FGK10" s="808"/>
      <c r="FGL10" s="808"/>
      <c r="FGM10" s="808"/>
      <c r="FGN10" s="808"/>
      <c r="FGO10" s="808"/>
      <c r="FGP10" s="808"/>
      <c r="FGQ10" s="808"/>
      <c r="FGR10" s="808"/>
      <c r="FGS10" s="808"/>
      <c r="FGT10" s="808"/>
      <c r="FGU10" s="808"/>
      <c r="FGV10" s="808"/>
      <c r="FGW10" s="808"/>
      <c r="FGX10" s="808"/>
      <c r="FGY10" s="808"/>
      <c r="FGZ10" s="808"/>
      <c r="FHA10" s="808"/>
      <c r="FHB10" s="808"/>
      <c r="FHC10" s="808"/>
      <c r="FHD10" s="808"/>
      <c r="FHE10" s="808"/>
      <c r="FHF10" s="808"/>
      <c r="FHG10" s="808"/>
      <c r="FHH10" s="808"/>
      <c r="FHI10" s="808"/>
      <c r="FHJ10" s="808"/>
      <c r="FHK10" s="808"/>
      <c r="FHL10" s="808"/>
      <c r="FHM10" s="808"/>
      <c r="FHN10" s="808"/>
      <c r="FHO10" s="808"/>
      <c r="FHP10" s="808"/>
      <c r="FHQ10" s="808"/>
      <c r="FHR10" s="808"/>
      <c r="FHS10" s="808"/>
      <c r="FHT10" s="808"/>
      <c r="FHU10" s="808"/>
      <c r="FHV10" s="808"/>
      <c r="FHW10" s="808"/>
      <c r="FHX10" s="808"/>
      <c r="FHY10" s="808"/>
      <c r="FHZ10" s="808"/>
      <c r="FIA10" s="808"/>
      <c r="FIB10" s="808"/>
      <c r="FIC10" s="808"/>
      <c r="FID10" s="808"/>
      <c r="FIE10" s="808"/>
      <c r="FIF10" s="808"/>
      <c r="FIG10" s="808"/>
      <c r="FIH10" s="808"/>
      <c r="FII10" s="808"/>
      <c r="FIJ10" s="808"/>
      <c r="FIK10" s="808"/>
      <c r="FIL10" s="808"/>
      <c r="FIM10" s="808"/>
      <c r="FIN10" s="808"/>
      <c r="FIO10" s="808"/>
      <c r="FIP10" s="808"/>
      <c r="FIQ10" s="808"/>
      <c r="FIR10" s="808"/>
      <c r="FIS10" s="808"/>
      <c r="FIT10" s="808"/>
      <c r="FIU10" s="808"/>
      <c r="FIV10" s="808"/>
      <c r="FIW10" s="808"/>
      <c r="FIX10" s="808"/>
      <c r="FIY10" s="808"/>
      <c r="FIZ10" s="808"/>
      <c r="FJA10" s="808"/>
      <c r="FJB10" s="808"/>
      <c r="FJC10" s="808"/>
      <c r="FJD10" s="808"/>
      <c r="FJE10" s="808"/>
      <c r="FJF10" s="808"/>
      <c r="FJG10" s="808"/>
      <c r="FJH10" s="808"/>
      <c r="FJI10" s="808"/>
      <c r="FJJ10" s="808"/>
      <c r="FJK10" s="808"/>
      <c r="FJL10" s="808"/>
      <c r="FJM10" s="808"/>
      <c r="FJN10" s="808"/>
      <c r="FJO10" s="808"/>
      <c r="FJP10" s="808"/>
      <c r="FJQ10" s="808"/>
      <c r="FJR10" s="808"/>
      <c r="FJS10" s="808"/>
      <c r="FJT10" s="808"/>
      <c r="FJU10" s="808"/>
      <c r="FJV10" s="808"/>
      <c r="FJW10" s="808"/>
      <c r="FJX10" s="808"/>
      <c r="FJY10" s="808"/>
      <c r="FJZ10" s="808"/>
      <c r="FKA10" s="808"/>
      <c r="FKB10" s="808"/>
      <c r="FKC10" s="808"/>
      <c r="FKD10" s="808"/>
      <c r="FKE10" s="808"/>
      <c r="FKF10" s="808"/>
      <c r="FKG10" s="808"/>
      <c r="FKH10" s="808"/>
      <c r="FKI10" s="808"/>
      <c r="FKJ10" s="808"/>
      <c r="FKK10" s="808"/>
      <c r="FKL10" s="808"/>
      <c r="FKM10" s="808"/>
      <c r="FKN10" s="808"/>
      <c r="FKO10" s="808"/>
      <c r="FKP10" s="808"/>
      <c r="FKQ10" s="808"/>
      <c r="FKR10" s="808"/>
      <c r="FKS10" s="808"/>
      <c r="FKT10" s="808"/>
      <c r="FKU10" s="808"/>
      <c r="FKV10" s="808"/>
      <c r="FKW10" s="808"/>
      <c r="FKX10" s="808"/>
      <c r="FKY10" s="808"/>
      <c r="FKZ10" s="808"/>
      <c r="FLA10" s="808"/>
      <c r="FLB10" s="808"/>
      <c r="FLC10" s="808"/>
      <c r="FLD10" s="808"/>
      <c r="FLE10" s="808"/>
      <c r="FLF10" s="808"/>
      <c r="FLG10" s="808"/>
      <c r="FLH10" s="808"/>
      <c r="FLI10" s="808"/>
      <c r="FLJ10" s="808"/>
      <c r="FLK10" s="808"/>
      <c r="FLL10" s="808"/>
      <c r="FLM10" s="808"/>
      <c r="FLN10" s="808"/>
      <c r="FLO10" s="808"/>
      <c r="FLP10" s="808"/>
      <c r="FLQ10" s="808"/>
      <c r="FLR10" s="808"/>
      <c r="FLS10" s="808"/>
      <c r="FLT10" s="808"/>
      <c r="FLU10" s="808"/>
      <c r="FLV10" s="808"/>
      <c r="FLW10" s="808"/>
      <c r="FLX10" s="808"/>
      <c r="FLY10" s="808"/>
      <c r="FLZ10" s="808"/>
      <c r="FMA10" s="808"/>
      <c r="FMB10" s="808"/>
      <c r="FMC10" s="808"/>
      <c r="FMD10" s="808"/>
      <c r="FME10" s="808"/>
      <c r="FMF10" s="808"/>
      <c r="FMG10" s="808"/>
      <c r="FMH10" s="808"/>
      <c r="FMI10" s="808"/>
      <c r="FMJ10" s="808"/>
      <c r="FMK10" s="808"/>
      <c r="FML10" s="808"/>
      <c r="FMM10" s="808"/>
      <c r="FMN10" s="808"/>
      <c r="FMO10" s="808"/>
      <c r="FMP10" s="808"/>
      <c r="FMQ10" s="808"/>
      <c r="FMR10" s="808"/>
      <c r="FMS10" s="808"/>
      <c r="FMT10" s="808"/>
      <c r="FMU10" s="808"/>
      <c r="FMV10" s="808"/>
      <c r="FMW10" s="808"/>
      <c r="FMX10" s="808"/>
      <c r="FMY10" s="808"/>
      <c r="FMZ10" s="808"/>
      <c r="FNA10" s="808"/>
      <c r="FNB10" s="808"/>
      <c r="FNC10" s="808"/>
      <c r="FND10" s="808"/>
      <c r="FNE10" s="808"/>
      <c r="FNF10" s="808"/>
      <c r="FNG10" s="808"/>
      <c r="FNH10" s="808"/>
      <c r="FNI10" s="808"/>
      <c r="FNJ10" s="808"/>
      <c r="FNK10" s="808"/>
      <c r="FNL10" s="808"/>
      <c r="FNM10" s="808"/>
      <c r="FNN10" s="808"/>
      <c r="FNO10" s="808"/>
      <c r="FNP10" s="808"/>
      <c r="FNQ10" s="808"/>
      <c r="FNR10" s="808"/>
      <c r="FNS10" s="808"/>
      <c r="FNT10" s="808"/>
      <c r="FNU10" s="808"/>
      <c r="FNV10" s="808"/>
      <c r="FNW10" s="808"/>
      <c r="FNX10" s="808"/>
      <c r="FNY10" s="808"/>
      <c r="FNZ10" s="808"/>
      <c r="FOA10" s="808"/>
      <c r="FOB10" s="808"/>
      <c r="FOC10" s="808"/>
      <c r="FOD10" s="808"/>
      <c r="FOE10" s="808"/>
      <c r="FOF10" s="808"/>
      <c r="FOG10" s="808"/>
      <c r="FOH10" s="808"/>
      <c r="FOI10" s="808"/>
      <c r="FOJ10" s="808"/>
      <c r="FOK10" s="808"/>
      <c r="FOL10" s="808"/>
      <c r="FOM10" s="808"/>
      <c r="FON10" s="808"/>
      <c r="FOO10" s="808"/>
      <c r="FOP10" s="808"/>
      <c r="FOQ10" s="808"/>
      <c r="FOR10" s="808"/>
      <c r="FOS10" s="808"/>
      <c r="FOT10" s="808"/>
      <c r="FOU10" s="808"/>
      <c r="FOV10" s="808"/>
      <c r="FOW10" s="808"/>
      <c r="FOX10" s="808"/>
      <c r="FOY10" s="808"/>
      <c r="FOZ10" s="808"/>
      <c r="FPA10" s="808"/>
      <c r="FPB10" s="808"/>
      <c r="FPC10" s="808"/>
      <c r="FPD10" s="808"/>
      <c r="FPE10" s="808"/>
      <c r="FPF10" s="808"/>
      <c r="FPG10" s="808"/>
      <c r="FPH10" s="808"/>
      <c r="FPI10" s="808"/>
      <c r="FPJ10" s="808"/>
      <c r="FPK10" s="808"/>
      <c r="FPL10" s="808"/>
      <c r="FPM10" s="808"/>
      <c r="FPN10" s="808"/>
      <c r="FPO10" s="808"/>
      <c r="FPP10" s="808"/>
      <c r="FPQ10" s="808"/>
      <c r="FPR10" s="808"/>
      <c r="FPS10" s="808"/>
      <c r="FPT10" s="808"/>
      <c r="FPU10" s="808"/>
      <c r="FPV10" s="808"/>
      <c r="FPW10" s="808"/>
      <c r="FPX10" s="808"/>
      <c r="FPY10" s="808"/>
      <c r="FPZ10" s="808"/>
      <c r="FQA10" s="808"/>
      <c r="FQB10" s="808"/>
      <c r="FQC10" s="808"/>
      <c r="FQD10" s="808"/>
      <c r="FQE10" s="808"/>
      <c r="FQF10" s="808"/>
      <c r="FQG10" s="808"/>
      <c r="FQH10" s="808"/>
      <c r="FQI10" s="808"/>
      <c r="FQJ10" s="808"/>
      <c r="FQK10" s="808"/>
      <c r="FQL10" s="808"/>
      <c r="FQM10" s="808"/>
      <c r="FQN10" s="808"/>
      <c r="FQO10" s="808"/>
      <c r="FQP10" s="808"/>
      <c r="FQQ10" s="808"/>
      <c r="FQR10" s="808"/>
      <c r="FQS10" s="808"/>
      <c r="FQT10" s="808"/>
      <c r="FQU10" s="808"/>
      <c r="FQV10" s="808"/>
      <c r="FQW10" s="808"/>
      <c r="FQX10" s="808"/>
      <c r="FQY10" s="808"/>
      <c r="FQZ10" s="808"/>
      <c r="FRA10" s="808"/>
      <c r="FRB10" s="808"/>
      <c r="FRC10" s="808"/>
      <c r="FRD10" s="808"/>
      <c r="FRE10" s="808"/>
      <c r="FRF10" s="808"/>
      <c r="FRG10" s="808"/>
      <c r="FRH10" s="808"/>
      <c r="FRI10" s="808"/>
      <c r="FRJ10" s="808"/>
      <c r="FRK10" s="808"/>
      <c r="FRL10" s="808"/>
      <c r="FRM10" s="808"/>
      <c r="FRN10" s="808"/>
      <c r="FRO10" s="808"/>
      <c r="FRP10" s="808"/>
      <c r="FRQ10" s="808"/>
      <c r="FRR10" s="808"/>
      <c r="FRS10" s="808"/>
      <c r="FRT10" s="808"/>
      <c r="FRU10" s="808"/>
      <c r="FRV10" s="808"/>
      <c r="FRW10" s="808"/>
      <c r="FRX10" s="808"/>
      <c r="FRY10" s="808"/>
      <c r="FRZ10" s="808"/>
      <c r="FSA10" s="808"/>
      <c r="FSB10" s="808"/>
      <c r="FSC10" s="808"/>
      <c r="FSD10" s="808"/>
      <c r="FSE10" s="808"/>
      <c r="FSF10" s="808"/>
      <c r="FSG10" s="808"/>
      <c r="FSH10" s="808"/>
      <c r="FSI10" s="808"/>
      <c r="FSJ10" s="808"/>
      <c r="FSK10" s="808"/>
      <c r="FSL10" s="808"/>
      <c r="FSM10" s="808"/>
      <c r="FSN10" s="808"/>
      <c r="FSO10" s="808"/>
      <c r="FSP10" s="808"/>
      <c r="FSQ10" s="808"/>
      <c r="FSR10" s="808"/>
      <c r="FSS10" s="808"/>
      <c r="FST10" s="808"/>
      <c r="FSU10" s="808"/>
      <c r="FSV10" s="808"/>
      <c r="FSW10" s="808"/>
      <c r="FSX10" s="808"/>
      <c r="FSY10" s="808"/>
      <c r="FSZ10" s="808"/>
      <c r="FTA10" s="808"/>
      <c r="FTB10" s="808"/>
      <c r="FTC10" s="808"/>
      <c r="FTD10" s="808"/>
      <c r="FTE10" s="808"/>
      <c r="FTF10" s="808"/>
      <c r="FTG10" s="808"/>
      <c r="FTH10" s="808"/>
      <c r="FTI10" s="808"/>
      <c r="FTJ10" s="808"/>
      <c r="FTK10" s="808"/>
      <c r="FTL10" s="808"/>
      <c r="FTM10" s="808"/>
      <c r="FTN10" s="808"/>
      <c r="FTO10" s="808"/>
      <c r="FTP10" s="808"/>
      <c r="FTQ10" s="808"/>
      <c r="FTR10" s="808"/>
      <c r="FTS10" s="808"/>
      <c r="FTT10" s="808"/>
      <c r="FTU10" s="808"/>
      <c r="FTV10" s="808"/>
      <c r="FTW10" s="808"/>
      <c r="FTX10" s="808"/>
      <c r="FTY10" s="808"/>
      <c r="FTZ10" s="808"/>
      <c r="FUA10" s="808"/>
      <c r="FUB10" s="808"/>
      <c r="FUC10" s="808"/>
      <c r="FUD10" s="808"/>
      <c r="FUE10" s="808"/>
      <c r="FUF10" s="808"/>
      <c r="FUG10" s="808"/>
      <c r="FUH10" s="808"/>
      <c r="FUI10" s="808"/>
      <c r="FUJ10" s="808"/>
      <c r="FUK10" s="808"/>
      <c r="FUL10" s="808"/>
      <c r="FUM10" s="808"/>
      <c r="FUN10" s="808"/>
      <c r="FUO10" s="808"/>
      <c r="FUP10" s="808"/>
      <c r="FUQ10" s="808"/>
      <c r="FUR10" s="808"/>
      <c r="FUS10" s="808"/>
      <c r="FUT10" s="808"/>
      <c r="FUU10" s="808"/>
      <c r="FUV10" s="808"/>
      <c r="FUW10" s="808"/>
      <c r="FUX10" s="808"/>
      <c r="FUY10" s="808"/>
      <c r="FUZ10" s="808"/>
      <c r="FVA10" s="808"/>
      <c r="FVB10" s="808"/>
      <c r="FVC10" s="808"/>
      <c r="FVD10" s="808"/>
      <c r="FVE10" s="808"/>
      <c r="FVF10" s="808"/>
      <c r="FVG10" s="808"/>
      <c r="FVH10" s="808"/>
      <c r="FVI10" s="808"/>
      <c r="FVJ10" s="808"/>
      <c r="FVK10" s="808"/>
      <c r="FVL10" s="808"/>
      <c r="FVM10" s="808"/>
      <c r="FVN10" s="808"/>
      <c r="FVO10" s="808"/>
      <c r="FVP10" s="808"/>
      <c r="FVQ10" s="808"/>
      <c r="FVR10" s="808"/>
      <c r="FVS10" s="808"/>
      <c r="FVT10" s="808"/>
      <c r="FVU10" s="808"/>
      <c r="FVV10" s="808"/>
      <c r="FVW10" s="808"/>
      <c r="FVX10" s="808"/>
      <c r="FVY10" s="808"/>
      <c r="FVZ10" s="808"/>
      <c r="FWA10" s="808"/>
      <c r="FWB10" s="808"/>
      <c r="FWC10" s="808"/>
      <c r="FWD10" s="808"/>
      <c r="FWE10" s="808"/>
      <c r="FWF10" s="808"/>
      <c r="FWG10" s="808"/>
      <c r="FWH10" s="808"/>
      <c r="FWI10" s="808"/>
      <c r="FWJ10" s="808"/>
      <c r="FWK10" s="808"/>
      <c r="FWL10" s="808"/>
      <c r="FWM10" s="808"/>
      <c r="FWN10" s="808"/>
      <c r="FWO10" s="808"/>
      <c r="FWP10" s="808"/>
      <c r="FWQ10" s="808"/>
      <c r="FWR10" s="808"/>
      <c r="FWS10" s="808"/>
      <c r="FWT10" s="808"/>
      <c r="FWU10" s="808"/>
      <c r="FWV10" s="808"/>
      <c r="FWW10" s="808"/>
      <c r="FWX10" s="808"/>
      <c r="FWY10" s="808"/>
      <c r="FWZ10" s="808"/>
      <c r="FXA10" s="808"/>
      <c r="FXB10" s="808"/>
      <c r="FXC10" s="808"/>
      <c r="FXD10" s="808"/>
      <c r="FXE10" s="808"/>
      <c r="FXF10" s="808"/>
      <c r="FXG10" s="808"/>
      <c r="FXH10" s="808"/>
      <c r="FXI10" s="808"/>
      <c r="FXJ10" s="808"/>
      <c r="FXK10" s="808"/>
      <c r="FXL10" s="808"/>
      <c r="FXM10" s="808"/>
      <c r="FXN10" s="808"/>
      <c r="FXO10" s="808"/>
      <c r="FXP10" s="808"/>
      <c r="FXQ10" s="808"/>
      <c r="FXR10" s="808"/>
      <c r="FXS10" s="808"/>
      <c r="FXT10" s="808"/>
      <c r="FXU10" s="808"/>
      <c r="FXV10" s="808"/>
      <c r="FXW10" s="808"/>
      <c r="FXX10" s="808"/>
      <c r="FXY10" s="808"/>
      <c r="FXZ10" s="808"/>
      <c r="FYA10" s="808"/>
      <c r="FYB10" s="808"/>
      <c r="FYC10" s="808"/>
      <c r="FYD10" s="808"/>
      <c r="FYE10" s="808"/>
      <c r="FYF10" s="808"/>
      <c r="FYG10" s="808"/>
      <c r="FYH10" s="808"/>
      <c r="FYI10" s="808"/>
      <c r="FYJ10" s="808"/>
      <c r="FYK10" s="808"/>
      <c r="FYL10" s="808"/>
      <c r="FYM10" s="808"/>
      <c r="FYN10" s="808"/>
      <c r="FYO10" s="808"/>
      <c r="FYP10" s="808"/>
      <c r="FYQ10" s="808"/>
      <c r="FYR10" s="808"/>
      <c r="FYS10" s="808"/>
      <c r="FYT10" s="808"/>
      <c r="FYU10" s="808"/>
      <c r="FYV10" s="808"/>
      <c r="FYW10" s="808"/>
      <c r="FYX10" s="808"/>
      <c r="FYY10" s="808"/>
      <c r="FYZ10" s="808"/>
      <c r="FZA10" s="808"/>
      <c r="FZB10" s="808"/>
      <c r="FZC10" s="808"/>
      <c r="FZD10" s="808"/>
      <c r="FZE10" s="808"/>
      <c r="FZF10" s="808"/>
      <c r="FZG10" s="808"/>
      <c r="FZH10" s="808"/>
      <c r="FZI10" s="808"/>
      <c r="FZJ10" s="808"/>
      <c r="FZK10" s="808"/>
      <c r="FZL10" s="808"/>
      <c r="FZM10" s="808"/>
      <c r="FZN10" s="808"/>
      <c r="FZO10" s="808"/>
      <c r="FZP10" s="808"/>
      <c r="FZQ10" s="808"/>
      <c r="FZR10" s="808"/>
      <c r="FZS10" s="808"/>
      <c r="FZT10" s="808"/>
      <c r="FZU10" s="808"/>
      <c r="FZV10" s="808"/>
      <c r="FZW10" s="808"/>
      <c r="FZX10" s="808"/>
      <c r="FZY10" s="808"/>
      <c r="FZZ10" s="808"/>
      <c r="GAA10" s="808"/>
      <c r="GAB10" s="808"/>
      <c r="GAC10" s="808"/>
      <c r="GAD10" s="808"/>
      <c r="GAE10" s="808"/>
      <c r="GAF10" s="808"/>
      <c r="GAG10" s="808"/>
      <c r="GAH10" s="808"/>
      <c r="GAI10" s="808"/>
      <c r="GAJ10" s="808"/>
      <c r="GAK10" s="808"/>
      <c r="GAL10" s="808"/>
      <c r="GAM10" s="808"/>
      <c r="GAN10" s="808"/>
      <c r="GAO10" s="808"/>
      <c r="GAP10" s="808"/>
      <c r="GAQ10" s="808"/>
      <c r="GAR10" s="808"/>
      <c r="GAS10" s="808"/>
      <c r="GAT10" s="808"/>
      <c r="GAU10" s="808"/>
      <c r="GAV10" s="808"/>
      <c r="GAW10" s="808"/>
      <c r="GAX10" s="808"/>
      <c r="GAY10" s="808"/>
      <c r="GAZ10" s="808"/>
      <c r="GBA10" s="808"/>
      <c r="GBB10" s="808"/>
      <c r="GBC10" s="808"/>
      <c r="GBD10" s="808"/>
      <c r="GBE10" s="808"/>
      <c r="GBF10" s="808"/>
      <c r="GBG10" s="808"/>
      <c r="GBH10" s="808"/>
      <c r="GBI10" s="808"/>
      <c r="GBJ10" s="808"/>
      <c r="GBK10" s="808"/>
      <c r="GBL10" s="808"/>
      <c r="GBM10" s="808"/>
      <c r="GBN10" s="808"/>
      <c r="GBO10" s="808"/>
      <c r="GBP10" s="808"/>
      <c r="GBQ10" s="808"/>
      <c r="GBR10" s="808"/>
      <c r="GBS10" s="808"/>
      <c r="GBT10" s="808"/>
      <c r="GBU10" s="808"/>
      <c r="GBV10" s="808"/>
      <c r="GBW10" s="808"/>
      <c r="GBX10" s="808"/>
      <c r="GBY10" s="808"/>
      <c r="GBZ10" s="808"/>
      <c r="GCA10" s="808"/>
      <c r="GCB10" s="808"/>
      <c r="GCC10" s="808"/>
      <c r="GCD10" s="808"/>
      <c r="GCE10" s="808"/>
      <c r="GCF10" s="808"/>
      <c r="GCG10" s="808"/>
      <c r="GCH10" s="808"/>
      <c r="GCI10" s="808"/>
      <c r="GCJ10" s="808"/>
      <c r="GCK10" s="808"/>
      <c r="GCL10" s="808"/>
      <c r="GCM10" s="808"/>
      <c r="GCN10" s="808"/>
      <c r="GCO10" s="808"/>
      <c r="GCP10" s="808"/>
      <c r="GCQ10" s="808"/>
      <c r="GCR10" s="808"/>
      <c r="GCS10" s="808"/>
      <c r="GCT10" s="808"/>
      <c r="GCU10" s="808"/>
      <c r="GCV10" s="808"/>
      <c r="GCW10" s="808"/>
      <c r="GCX10" s="808"/>
      <c r="GCY10" s="808"/>
      <c r="GCZ10" s="808"/>
      <c r="GDA10" s="808"/>
      <c r="GDB10" s="808"/>
      <c r="GDC10" s="808"/>
      <c r="GDD10" s="808"/>
      <c r="GDE10" s="808"/>
      <c r="GDF10" s="808"/>
      <c r="GDG10" s="808"/>
      <c r="GDH10" s="808"/>
      <c r="GDI10" s="808"/>
      <c r="GDJ10" s="808"/>
      <c r="GDK10" s="808"/>
      <c r="GDL10" s="808"/>
      <c r="GDM10" s="808"/>
      <c r="GDN10" s="808"/>
      <c r="GDO10" s="808"/>
      <c r="GDP10" s="808"/>
      <c r="GDQ10" s="808"/>
      <c r="GDR10" s="808"/>
      <c r="GDS10" s="808"/>
      <c r="GDT10" s="808"/>
      <c r="GDU10" s="808"/>
      <c r="GDV10" s="808"/>
      <c r="GDW10" s="808"/>
      <c r="GDX10" s="808"/>
      <c r="GDY10" s="808"/>
      <c r="GDZ10" s="808"/>
      <c r="GEA10" s="808"/>
      <c r="GEB10" s="808"/>
      <c r="GEC10" s="808"/>
      <c r="GED10" s="808"/>
      <c r="GEE10" s="808"/>
      <c r="GEF10" s="808"/>
      <c r="GEG10" s="808"/>
      <c r="GEH10" s="808"/>
      <c r="GEI10" s="808"/>
      <c r="GEJ10" s="808"/>
      <c r="GEK10" s="808"/>
      <c r="GEL10" s="808"/>
      <c r="GEM10" s="808"/>
      <c r="GEN10" s="808"/>
      <c r="GEO10" s="808"/>
      <c r="GEP10" s="808"/>
      <c r="GEQ10" s="808"/>
      <c r="GER10" s="808"/>
      <c r="GES10" s="808"/>
      <c r="GET10" s="808"/>
      <c r="GEU10" s="808"/>
      <c r="GEV10" s="808"/>
      <c r="GEW10" s="808"/>
      <c r="GEX10" s="808"/>
      <c r="GEY10" s="808"/>
      <c r="GEZ10" s="808"/>
      <c r="GFA10" s="808"/>
      <c r="GFB10" s="808"/>
      <c r="GFC10" s="808"/>
      <c r="GFD10" s="808"/>
      <c r="GFE10" s="808"/>
      <c r="GFF10" s="808"/>
      <c r="GFG10" s="808"/>
      <c r="GFH10" s="808"/>
      <c r="GFI10" s="808"/>
      <c r="GFJ10" s="808"/>
      <c r="GFK10" s="808"/>
      <c r="GFL10" s="808"/>
      <c r="GFM10" s="808"/>
      <c r="GFN10" s="808"/>
      <c r="GFO10" s="808"/>
      <c r="GFP10" s="808"/>
      <c r="GFQ10" s="808"/>
      <c r="GFR10" s="808"/>
      <c r="GFS10" s="808"/>
      <c r="GFT10" s="808"/>
      <c r="GFU10" s="808"/>
      <c r="GFV10" s="808"/>
      <c r="GFW10" s="808"/>
      <c r="GFX10" s="808"/>
      <c r="GFY10" s="808"/>
      <c r="GFZ10" s="808"/>
      <c r="GGA10" s="808"/>
      <c r="GGB10" s="808"/>
      <c r="GGC10" s="808"/>
      <c r="GGD10" s="808"/>
      <c r="GGE10" s="808"/>
      <c r="GGF10" s="808"/>
      <c r="GGG10" s="808"/>
      <c r="GGH10" s="808"/>
      <c r="GGI10" s="808"/>
      <c r="GGJ10" s="808"/>
      <c r="GGK10" s="808"/>
      <c r="GGL10" s="808"/>
      <c r="GGM10" s="808"/>
      <c r="GGN10" s="808"/>
      <c r="GGO10" s="808"/>
      <c r="GGP10" s="808"/>
      <c r="GGQ10" s="808"/>
      <c r="GGR10" s="808"/>
      <c r="GGS10" s="808"/>
      <c r="GGT10" s="808"/>
      <c r="GGU10" s="808"/>
      <c r="GGV10" s="808"/>
      <c r="GGW10" s="808"/>
      <c r="GGX10" s="808"/>
      <c r="GGY10" s="808"/>
      <c r="GGZ10" s="808"/>
      <c r="GHA10" s="808"/>
      <c r="GHB10" s="808"/>
      <c r="GHC10" s="808"/>
      <c r="GHD10" s="808"/>
      <c r="GHE10" s="808"/>
      <c r="GHF10" s="808"/>
      <c r="GHG10" s="808"/>
      <c r="GHH10" s="808"/>
      <c r="GHI10" s="808"/>
      <c r="GHJ10" s="808"/>
      <c r="GHK10" s="808"/>
      <c r="GHL10" s="808"/>
      <c r="GHM10" s="808"/>
      <c r="GHN10" s="808"/>
      <c r="GHO10" s="808"/>
      <c r="GHP10" s="808"/>
      <c r="GHQ10" s="808"/>
      <c r="GHR10" s="808"/>
      <c r="GHS10" s="808"/>
      <c r="GHT10" s="808"/>
      <c r="GHU10" s="808"/>
      <c r="GHV10" s="808"/>
      <c r="GHW10" s="808"/>
      <c r="GHX10" s="808"/>
      <c r="GHY10" s="808"/>
      <c r="GHZ10" s="808"/>
      <c r="GIA10" s="808"/>
      <c r="GIB10" s="808"/>
      <c r="GIC10" s="808"/>
      <c r="GID10" s="808"/>
      <c r="GIE10" s="808"/>
      <c r="GIF10" s="808"/>
      <c r="GIG10" s="808"/>
      <c r="GIH10" s="808"/>
      <c r="GII10" s="808"/>
      <c r="GIJ10" s="808"/>
      <c r="GIK10" s="808"/>
      <c r="GIL10" s="808"/>
      <c r="GIM10" s="808"/>
      <c r="GIN10" s="808"/>
      <c r="GIO10" s="808"/>
      <c r="GIP10" s="808"/>
      <c r="GIQ10" s="808"/>
      <c r="GIR10" s="808"/>
      <c r="GIS10" s="808"/>
      <c r="GIT10" s="808"/>
      <c r="GIU10" s="808"/>
      <c r="GIV10" s="808"/>
      <c r="GIW10" s="808"/>
      <c r="GIX10" s="808"/>
      <c r="GIY10" s="808"/>
      <c r="GIZ10" s="808"/>
      <c r="GJA10" s="808"/>
      <c r="GJB10" s="808"/>
      <c r="GJC10" s="808"/>
      <c r="GJD10" s="808"/>
      <c r="GJE10" s="808"/>
      <c r="GJF10" s="808"/>
      <c r="GJG10" s="808"/>
      <c r="GJH10" s="808"/>
      <c r="GJI10" s="808"/>
      <c r="GJJ10" s="808"/>
      <c r="GJK10" s="808"/>
      <c r="GJL10" s="808"/>
      <c r="GJM10" s="808"/>
      <c r="GJN10" s="808"/>
      <c r="GJO10" s="808"/>
      <c r="GJP10" s="808"/>
      <c r="GJQ10" s="808"/>
      <c r="GJR10" s="808"/>
      <c r="GJS10" s="808"/>
      <c r="GJT10" s="808"/>
      <c r="GJU10" s="808"/>
      <c r="GJV10" s="808"/>
      <c r="GJW10" s="808"/>
      <c r="GJX10" s="808"/>
      <c r="GJY10" s="808"/>
      <c r="GJZ10" s="808"/>
      <c r="GKA10" s="808"/>
      <c r="GKB10" s="808"/>
      <c r="GKC10" s="808"/>
      <c r="GKD10" s="808"/>
      <c r="GKE10" s="808"/>
      <c r="GKF10" s="808"/>
      <c r="GKG10" s="808"/>
      <c r="GKH10" s="808"/>
      <c r="GKI10" s="808"/>
      <c r="GKJ10" s="808"/>
      <c r="GKK10" s="808"/>
      <c r="GKL10" s="808"/>
      <c r="GKM10" s="808"/>
      <c r="GKN10" s="808"/>
      <c r="GKO10" s="808"/>
      <c r="GKP10" s="808"/>
      <c r="GKQ10" s="808"/>
      <c r="GKR10" s="808"/>
      <c r="GKS10" s="808"/>
      <c r="GKT10" s="808"/>
      <c r="GKU10" s="808"/>
      <c r="GKV10" s="808"/>
      <c r="GKW10" s="808"/>
      <c r="GKX10" s="808"/>
      <c r="GKY10" s="808"/>
      <c r="GKZ10" s="808"/>
      <c r="GLA10" s="808"/>
      <c r="GLB10" s="808"/>
      <c r="GLC10" s="808"/>
      <c r="GLD10" s="808"/>
      <c r="GLE10" s="808"/>
      <c r="GLF10" s="808"/>
      <c r="GLG10" s="808"/>
      <c r="GLH10" s="808"/>
      <c r="GLI10" s="808"/>
      <c r="GLJ10" s="808"/>
      <c r="GLK10" s="808"/>
      <c r="GLL10" s="808"/>
      <c r="GLM10" s="808"/>
      <c r="GLN10" s="808"/>
      <c r="GLO10" s="808"/>
      <c r="GLP10" s="808"/>
      <c r="GLQ10" s="808"/>
      <c r="GLR10" s="808"/>
      <c r="GLS10" s="808"/>
      <c r="GLT10" s="808"/>
      <c r="GLU10" s="808"/>
      <c r="GLV10" s="808"/>
      <c r="GLW10" s="808"/>
      <c r="GLX10" s="808"/>
      <c r="GLY10" s="808"/>
      <c r="GLZ10" s="808"/>
      <c r="GMA10" s="808"/>
      <c r="GMB10" s="808"/>
      <c r="GMC10" s="808"/>
      <c r="GMD10" s="808"/>
      <c r="GME10" s="808"/>
      <c r="GMF10" s="808"/>
      <c r="GMG10" s="808"/>
      <c r="GMH10" s="808"/>
      <c r="GMI10" s="808"/>
      <c r="GMJ10" s="808"/>
      <c r="GMK10" s="808"/>
      <c r="GML10" s="808"/>
      <c r="GMM10" s="808"/>
      <c r="GMN10" s="808"/>
      <c r="GMO10" s="808"/>
      <c r="GMP10" s="808"/>
      <c r="GMQ10" s="808"/>
      <c r="GMR10" s="808"/>
      <c r="GMS10" s="808"/>
      <c r="GMT10" s="808"/>
      <c r="GMU10" s="808"/>
      <c r="GMV10" s="808"/>
      <c r="GMW10" s="808"/>
      <c r="GMX10" s="808"/>
      <c r="GMY10" s="808"/>
      <c r="GMZ10" s="808"/>
      <c r="GNA10" s="808"/>
      <c r="GNB10" s="808"/>
      <c r="GNC10" s="808"/>
      <c r="GND10" s="808"/>
      <c r="GNE10" s="808"/>
      <c r="GNF10" s="808"/>
      <c r="GNG10" s="808"/>
      <c r="GNH10" s="808"/>
      <c r="GNI10" s="808"/>
      <c r="GNJ10" s="808"/>
      <c r="GNK10" s="808"/>
      <c r="GNL10" s="808"/>
      <c r="GNM10" s="808"/>
      <c r="GNN10" s="808"/>
      <c r="GNO10" s="808"/>
      <c r="GNP10" s="808"/>
      <c r="GNQ10" s="808"/>
      <c r="GNR10" s="808"/>
      <c r="GNS10" s="808"/>
      <c r="GNT10" s="808"/>
      <c r="GNU10" s="808"/>
      <c r="GNV10" s="808"/>
      <c r="GNW10" s="808"/>
      <c r="GNX10" s="808"/>
      <c r="GNY10" s="808"/>
      <c r="GNZ10" s="808"/>
      <c r="GOA10" s="808"/>
      <c r="GOB10" s="808"/>
      <c r="GOC10" s="808"/>
      <c r="GOD10" s="808"/>
      <c r="GOE10" s="808"/>
      <c r="GOF10" s="808"/>
      <c r="GOG10" s="808"/>
      <c r="GOH10" s="808"/>
      <c r="GOI10" s="808"/>
      <c r="GOJ10" s="808"/>
      <c r="GOK10" s="808"/>
      <c r="GOL10" s="808"/>
      <c r="GOM10" s="808"/>
      <c r="GON10" s="808"/>
      <c r="GOO10" s="808"/>
      <c r="GOP10" s="808"/>
      <c r="GOQ10" s="808"/>
      <c r="GOR10" s="808"/>
      <c r="GOS10" s="808"/>
      <c r="GOT10" s="808"/>
      <c r="GOU10" s="808"/>
      <c r="GOV10" s="808"/>
      <c r="GOW10" s="808"/>
      <c r="GOX10" s="808"/>
      <c r="GOY10" s="808"/>
      <c r="GOZ10" s="808"/>
      <c r="GPA10" s="808"/>
      <c r="GPB10" s="808"/>
      <c r="GPC10" s="808"/>
      <c r="GPD10" s="808"/>
      <c r="GPE10" s="808"/>
      <c r="GPF10" s="808"/>
      <c r="GPG10" s="808"/>
      <c r="GPH10" s="808"/>
      <c r="GPI10" s="808"/>
      <c r="GPJ10" s="808"/>
      <c r="GPK10" s="808"/>
      <c r="GPL10" s="808"/>
      <c r="GPM10" s="808"/>
      <c r="GPN10" s="808"/>
      <c r="GPO10" s="808"/>
      <c r="GPP10" s="808"/>
      <c r="GPQ10" s="808"/>
      <c r="GPR10" s="808"/>
      <c r="GPS10" s="808"/>
      <c r="GPT10" s="808"/>
      <c r="GPU10" s="808"/>
      <c r="GPV10" s="808"/>
      <c r="GPW10" s="808"/>
      <c r="GPX10" s="808"/>
      <c r="GPY10" s="808"/>
      <c r="GPZ10" s="808"/>
      <c r="GQA10" s="808"/>
      <c r="GQB10" s="808"/>
      <c r="GQC10" s="808"/>
      <c r="GQD10" s="808"/>
      <c r="GQE10" s="808"/>
      <c r="GQF10" s="808"/>
      <c r="GQG10" s="808"/>
      <c r="GQH10" s="808"/>
      <c r="GQI10" s="808"/>
      <c r="GQJ10" s="808"/>
      <c r="GQK10" s="808"/>
      <c r="GQL10" s="808"/>
      <c r="GQM10" s="808"/>
      <c r="GQN10" s="808"/>
      <c r="GQO10" s="808"/>
      <c r="GQP10" s="808"/>
      <c r="GQQ10" s="808"/>
      <c r="GQR10" s="808"/>
      <c r="GQS10" s="808"/>
      <c r="GQT10" s="808"/>
      <c r="GQU10" s="808"/>
      <c r="GQV10" s="808"/>
      <c r="GQW10" s="808"/>
      <c r="GQX10" s="808"/>
      <c r="GQY10" s="808"/>
      <c r="GQZ10" s="808"/>
      <c r="GRA10" s="808"/>
      <c r="GRB10" s="808"/>
      <c r="GRC10" s="808"/>
      <c r="GRD10" s="808"/>
      <c r="GRE10" s="808"/>
      <c r="GRF10" s="808"/>
      <c r="GRG10" s="808"/>
      <c r="GRH10" s="808"/>
      <c r="GRI10" s="808"/>
      <c r="GRJ10" s="808"/>
      <c r="GRK10" s="808"/>
      <c r="GRL10" s="808"/>
      <c r="GRM10" s="808"/>
      <c r="GRN10" s="808"/>
      <c r="GRO10" s="808"/>
      <c r="GRP10" s="808"/>
      <c r="GRQ10" s="808"/>
      <c r="GRR10" s="808"/>
      <c r="GRS10" s="808"/>
      <c r="GRT10" s="808"/>
      <c r="GRU10" s="808"/>
      <c r="GRV10" s="808"/>
      <c r="GRW10" s="808"/>
      <c r="GRX10" s="808"/>
      <c r="GRY10" s="808"/>
      <c r="GRZ10" s="808"/>
      <c r="GSA10" s="808"/>
      <c r="GSB10" s="808"/>
      <c r="GSC10" s="808"/>
      <c r="GSD10" s="808"/>
      <c r="GSE10" s="808"/>
      <c r="GSF10" s="808"/>
      <c r="GSG10" s="808"/>
      <c r="GSH10" s="808"/>
      <c r="GSI10" s="808"/>
      <c r="GSJ10" s="808"/>
      <c r="GSK10" s="808"/>
      <c r="GSL10" s="808"/>
      <c r="GSM10" s="808"/>
      <c r="GSN10" s="808"/>
      <c r="GSO10" s="808"/>
      <c r="GSP10" s="808"/>
      <c r="GSQ10" s="808"/>
      <c r="GSR10" s="808"/>
      <c r="GSS10" s="808"/>
      <c r="GST10" s="808"/>
      <c r="GSU10" s="808"/>
      <c r="GSV10" s="808"/>
      <c r="GSW10" s="808"/>
      <c r="GSX10" s="808"/>
      <c r="GSY10" s="808"/>
      <c r="GSZ10" s="808"/>
      <c r="GTA10" s="808"/>
      <c r="GTB10" s="808"/>
      <c r="GTC10" s="808"/>
      <c r="GTD10" s="808"/>
      <c r="GTE10" s="808"/>
      <c r="GTF10" s="808"/>
      <c r="GTG10" s="808"/>
      <c r="GTH10" s="808"/>
      <c r="GTI10" s="808"/>
      <c r="GTJ10" s="808"/>
      <c r="GTK10" s="808"/>
      <c r="GTL10" s="808"/>
      <c r="GTM10" s="808"/>
      <c r="GTN10" s="808"/>
      <c r="GTO10" s="808"/>
      <c r="GTP10" s="808"/>
      <c r="GTQ10" s="808"/>
      <c r="GTR10" s="808"/>
      <c r="GTS10" s="808"/>
      <c r="GTT10" s="808"/>
      <c r="GTU10" s="808"/>
      <c r="GTV10" s="808"/>
      <c r="GTW10" s="808"/>
      <c r="GTX10" s="808"/>
      <c r="GTY10" s="808"/>
      <c r="GTZ10" s="808"/>
      <c r="GUA10" s="808"/>
      <c r="GUB10" s="808"/>
      <c r="GUC10" s="808"/>
      <c r="GUD10" s="808"/>
      <c r="GUE10" s="808"/>
      <c r="GUF10" s="808"/>
      <c r="GUG10" s="808"/>
      <c r="GUH10" s="808"/>
      <c r="GUI10" s="808"/>
      <c r="GUJ10" s="808"/>
      <c r="GUK10" s="808"/>
      <c r="GUL10" s="808"/>
      <c r="GUM10" s="808"/>
      <c r="GUN10" s="808"/>
      <c r="GUO10" s="808"/>
      <c r="GUP10" s="808"/>
      <c r="GUQ10" s="808"/>
      <c r="GUR10" s="808"/>
      <c r="GUS10" s="808"/>
      <c r="GUT10" s="808"/>
      <c r="GUU10" s="808"/>
      <c r="GUV10" s="808"/>
      <c r="GUW10" s="808"/>
      <c r="GUX10" s="808"/>
      <c r="GUY10" s="808"/>
      <c r="GUZ10" s="808"/>
      <c r="GVA10" s="808"/>
      <c r="GVB10" s="808"/>
      <c r="GVC10" s="808"/>
      <c r="GVD10" s="808"/>
      <c r="GVE10" s="808"/>
      <c r="GVF10" s="808"/>
      <c r="GVG10" s="808"/>
      <c r="GVH10" s="808"/>
      <c r="GVI10" s="808"/>
      <c r="GVJ10" s="808"/>
      <c r="GVK10" s="808"/>
      <c r="GVL10" s="808"/>
      <c r="GVM10" s="808"/>
      <c r="GVN10" s="808"/>
      <c r="GVO10" s="808"/>
      <c r="GVP10" s="808"/>
      <c r="GVQ10" s="808"/>
      <c r="GVR10" s="808"/>
      <c r="GVS10" s="808"/>
      <c r="GVT10" s="808"/>
      <c r="GVU10" s="808"/>
      <c r="GVV10" s="808"/>
      <c r="GVW10" s="808"/>
      <c r="GVX10" s="808"/>
      <c r="GVY10" s="808"/>
      <c r="GVZ10" s="808"/>
      <c r="GWA10" s="808"/>
      <c r="GWB10" s="808"/>
      <c r="GWC10" s="808"/>
      <c r="GWD10" s="808"/>
      <c r="GWE10" s="808"/>
      <c r="GWF10" s="808"/>
      <c r="GWG10" s="808"/>
      <c r="GWH10" s="808"/>
      <c r="GWI10" s="808"/>
      <c r="GWJ10" s="808"/>
      <c r="GWK10" s="808"/>
      <c r="GWL10" s="808"/>
      <c r="GWM10" s="808"/>
      <c r="GWN10" s="808"/>
      <c r="GWO10" s="808"/>
      <c r="GWP10" s="808"/>
      <c r="GWQ10" s="808"/>
      <c r="GWR10" s="808"/>
      <c r="GWS10" s="808"/>
      <c r="GWT10" s="808"/>
      <c r="GWU10" s="808"/>
      <c r="GWV10" s="808"/>
      <c r="GWW10" s="808"/>
      <c r="GWX10" s="808"/>
      <c r="GWY10" s="808"/>
      <c r="GWZ10" s="808"/>
      <c r="GXA10" s="808"/>
      <c r="GXB10" s="808"/>
      <c r="GXC10" s="808"/>
      <c r="GXD10" s="808"/>
      <c r="GXE10" s="808"/>
      <c r="GXF10" s="808"/>
      <c r="GXG10" s="808"/>
      <c r="GXH10" s="808"/>
      <c r="GXI10" s="808"/>
      <c r="GXJ10" s="808"/>
      <c r="GXK10" s="808"/>
      <c r="GXL10" s="808"/>
      <c r="GXM10" s="808"/>
      <c r="GXN10" s="808"/>
      <c r="GXO10" s="808"/>
      <c r="GXP10" s="808"/>
      <c r="GXQ10" s="808"/>
      <c r="GXR10" s="808"/>
      <c r="GXS10" s="808"/>
      <c r="GXT10" s="808"/>
      <c r="GXU10" s="808"/>
      <c r="GXV10" s="808"/>
      <c r="GXW10" s="808"/>
      <c r="GXX10" s="808"/>
      <c r="GXY10" s="808"/>
      <c r="GXZ10" s="808"/>
      <c r="GYA10" s="808"/>
      <c r="GYB10" s="808"/>
      <c r="GYC10" s="808"/>
      <c r="GYD10" s="808"/>
      <c r="GYE10" s="808"/>
      <c r="GYF10" s="808"/>
      <c r="GYG10" s="808"/>
      <c r="GYH10" s="808"/>
      <c r="GYI10" s="808"/>
      <c r="GYJ10" s="808"/>
      <c r="GYK10" s="808"/>
      <c r="GYL10" s="808"/>
      <c r="GYM10" s="808"/>
      <c r="GYN10" s="808"/>
      <c r="GYO10" s="808"/>
      <c r="GYP10" s="808"/>
      <c r="GYQ10" s="808"/>
      <c r="GYR10" s="808"/>
      <c r="GYS10" s="808"/>
      <c r="GYT10" s="808"/>
      <c r="GYU10" s="808"/>
      <c r="GYV10" s="808"/>
      <c r="GYW10" s="808"/>
      <c r="GYX10" s="808"/>
      <c r="GYY10" s="808"/>
      <c r="GYZ10" s="808"/>
      <c r="GZA10" s="808"/>
      <c r="GZB10" s="808"/>
      <c r="GZC10" s="808"/>
      <c r="GZD10" s="808"/>
      <c r="GZE10" s="808"/>
      <c r="GZF10" s="808"/>
      <c r="GZG10" s="808"/>
      <c r="GZH10" s="808"/>
      <c r="GZI10" s="808"/>
      <c r="GZJ10" s="808"/>
      <c r="GZK10" s="808"/>
      <c r="GZL10" s="808"/>
      <c r="GZM10" s="808"/>
      <c r="GZN10" s="808"/>
      <c r="GZO10" s="808"/>
      <c r="GZP10" s="808"/>
      <c r="GZQ10" s="808"/>
      <c r="GZR10" s="808"/>
      <c r="GZS10" s="808"/>
      <c r="GZT10" s="808"/>
      <c r="GZU10" s="808"/>
      <c r="GZV10" s="808"/>
      <c r="GZW10" s="808"/>
      <c r="GZX10" s="808"/>
      <c r="GZY10" s="808"/>
      <c r="GZZ10" s="808"/>
      <c r="HAA10" s="808"/>
      <c r="HAB10" s="808"/>
      <c r="HAC10" s="808"/>
      <c r="HAD10" s="808"/>
      <c r="HAE10" s="808"/>
      <c r="HAF10" s="808"/>
      <c r="HAG10" s="808"/>
      <c r="HAH10" s="808"/>
      <c r="HAI10" s="808"/>
      <c r="HAJ10" s="808"/>
      <c r="HAK10" s="808"/>
      <c r="HAL10" s="808"/>
      <c r="HAM10" s="808"/>
      <c r="HAN10" s="808"/>
      <c r="HAO10" s="808"/>
      <c r="HAP10" s="808"/>
      <c r="HAQ10" s="808"/>
      <c r="HAR10" s="808"/>
      <c r="HAS10" s="808"/>
      <c r="HAT10" s="808"/>
      <c r="HAU10" s="808"/>
      <c r="HAV10" s="808"/>
      <c r="HAW10" s="808"/>
      <c r="HAX10" s="808"/>
      <c r="HAY10" s="808"/>
      <c r="HAZ10" s="808"/>
      <c r="HBA10" s="808"/>
      <c r="HBB10" s="808"/>
      <c r="HBC10" s="808"/>
      <c r="HBD10" s="808"/>
      <c r="HBE10" s="808"/>
      <c r="HBF10" s="808"/>
      <c r="HBG10" s="808"/>
      <c r="HBH10" s="808"/>
      <c r="HBI10" s="808"/>
      <c r="HBJ10" s="808"/>
      <c r="HBK10" s="808"/>
      <c r="HBL10" s="808"/>
      <c r="HBM10" s="808"/>
      <c r="HBN10" s="808"/>
      <c r="HBO10" s="808"/>
      <c r="HBP10" s="808"/>
      <c r="HBQ10" s="808"/>
      <c r="HBR10" s="808"/>
      <c r="HBS10" s="808"/>
      <c r="HBT10" s="808"/>
      <c r="HBU10" s="808"/>
      <c r="HBV10" s="808"/>
      <c r="HBW10" s="808"/>
      <c r="HBX10" s="808"/>
      <c r="HBY10" s="808"/>
      <c r="HBZ10" s="808"/>
      <c r="HCA10" s="808"/>
      <c r="HCB10" s="808"/>
      <c r="HCC10" s="808"/>
      <c r="HCD10" s="808"/>
      <c r="HCE10" s="808"/>
      <c r="HCF10" s="808"/>
      <c r="HCG10" s="808"/>
      <c r="HCH10" s="808"/>
      <c r="HCI10" s="808"/>
      <c r="HCJ10" s="808"/>
      <c r="HCK10" s="808"/>
      <c r="HCL10" s="808"/>
      <c r="HCM10" s="808"/>
      <c r="HCN10" s="808"/>
      <c r="HCO10" s="808"/>
      <c r="HCP10" s="808"/>
      <c r="HCQ10" s="808"/>
      <c r="HCR10" s="808"/>
      <c r="HCS10" s="808"/>
      <c r="HCT10" s="808"/>
      <c r="HCU10" s="808"/>
      <c r="HCV10" s="808"/>
      <c r="HCW10" s="808"/>
      <c r="HCX10" s="808"/>
      <c r="HCY10" s="808"/>
      <c r="HCZ10" s="808"/>
      <c r="HDA10" s="808"/>
      <c r="HDB10" s="808"/>
      <c r="HDC10" s="808"/>
      <c r="HDD10" s="808"/>
      <c r="HDE10" s="808"/>
      <c r="HDF10" s="808"/>
      <c r="HDG10" s="808"/>
      <c r="HDH10" s="808"/>
      <c r="HDI10" s="808"/>
      <c r="HDJ10" s="808"/>
      <c r="HDK10" s="808"/>
      <c r="HDL10" s="808"/>
      <c r="HDM10" s="808"/>
      <c r="HDN10" s="808"/>
      <c r="HDO10" s="808"/>
      <c r="HDP10" s="808"/>
      <c r="HDQ10" s="808"/>
      <c r="HDR10" s="808"/>
      <c r="HDS10" s="808"/>
      <c r="HDT10" s="808"/>
      <c r="HDU10" s="808"/>
      <c r="HDV10" s="808"/>
      <c r="HDW10" s="808"/>
      <c r="HDX10" s="808"/>
      <c r="HDY10" s="808"/>
      <c r="HDZ10" s="808"/>
      <c r="HEA10" s="808"/>
      <c r="HEB10" s="808"/>
      <c r="HEC10" s="808"/>
      <c r="HED10" s="808"/>
      <c r="HEE10" s="808"/>
      <c r="HEF10" s="808"/>
      <c r="HEG10" s="808"/>
      <c r="HEH10" s="808"/>
      <c r="HEI10" s="808"/>
      <c r="HEJ10" s="808"/>
      <c r="HEK10" s="808"/>
      <c r="HEL10" s="808"/>
      <c r="HEM10" s="808"/>
      <c r="HEN10" s="808"/>
      <c r="HEO10" s="808"/>
      <c r="HEP10" s="808"/>
      <c r="HEQ10" s="808"/>
      <c r="HER10" s="808"/>
      <c r="HES10" s="808"/>
      <c r="HET10" s="808"/>
      <c r="HEU10" s="808"/>
      <c r="HEV10" s="808"/>
      <c r="HEW10" s="808"/>
      <c r="HEX10" s="808"/>
      <c r="HEY10" s="808"/>
      <c r="HEZ10" s="808"/>
      <c r="HFA10" s="808"/>
      <c r="HFB10" s="808"/>
      <c r="HFC10" s="808"/>
      <c r="HFD10" s="808"/>
      <c r="HFE10" s="808"/>
      <c r="HFF10" s="808"/>
      <c r="HFG10" s="808"/>
      <c r="HFH10" s="808"/>
      <c r="HFI10" s="808"/>
      <c r="HFJ10" s="808"/>
      <c r="HFK10" s="808"/>
      <c r="HFL10" s="808"/>
      <c r="HFM10" s="808"/>
      <c r="HFN10" s="808"/>
      <c r="HFO10" s="808"/>
      <c r="HFP10" s="808"/>
      <c r="HFQ10" s="808"/>
      <c r="HFR10" s="808"/>
      <c r="HFS10" s="808"/>
      <c r="HFT10" s="808"/>
      <c r="HFU10" s="808"/>
      <c r="HFV10" s="808"/>
      <c r="HFW10" s="808"/>
      <c r="HFX10" s="808"/>
      <c r="HFY10" s="808"/>
      <c r="HFZ10" s="808"/>
      <c r="HGA10" s="808"/>
      <c r="HGB10" s="808"/>
      <c r="HGC10" s="808"/>
      <c r="HGD10" s="808"/>
      <c r="HGE10" s="808"/>
      <c r="HGF10" s="808"/>
      <c r="HGG10" s="808"/>
      <c r="HGH10" s="808"/>
      <c r="HGI10" s="808"/>
      <c r="HGJ10" s="808"/>
      <c r="HGK10" s="808"/>
      <c r="HGL10" s="808"/>
      <c r="HGM10" s="808"/>
      <c r="HGN10" s="808"/>
      <c r="HGO10" s="808"/>
      <c r="HGP10" s="808"/>
      <c r="HGQ10" s="808"/>
      <c r="HGR10" s="808"/>
      <c r="HGS10" s="808"/>
      <c r="HGT10" s="808"/>
      <c r="HGU10" s="808"/>
      <c r="HGV10" s="808"/>
      <c r="HGW10" s="808"/>
      <c r="HGX10" s="808"/>
      <c r="HGY10" s="808"/>
      <c r="HGZ10" s="808"/>
      <c r="HHA10" s="808"/>
      <c r="HHB10" s="808"/>
      <c r="HHC10" s="808"/>
      <c r="HHD10" s="808"/>
      <c r="HHE10" s="808"/>
      <c r="HHF10" s="808"/>
      <c r="HHG10" s="808"/>
      <c r="HHH10" s="808"/>
      <c r="HHI10" s="808"/>
      <c r="HHJ10" s="808"/>
      <c r="HHK10" s="808"/>
      <c r="HHL10" s="808"/>
      <c r="HHM10" s="808"/>
      <c r="HHN10" s="808"/>
      <c r="HHO10" s="808"/>
      <c r="HHP10" s="808"/>
      <c r="HHQ10" s="808"/>
      <c r="HHR10" s="808"/>
      <c r="HHS10" s="808"/>
      <c r="HHT10" s="808"/>
      <c r="HHU10" s="808"/>
      <c r="HHV10" s="808"/>
      <c r="HHW10" s="808"/>
      <c r="HHX10" s="808"/>
      <c r="HHY10" s="808"/>
      <c r="HHZ10" s="808"/>
      <c r="HIA10" s="808"/>
      <c r="HIB10" s="808"/>
      <c r="HIC10" s="808"/>
      <c r="HID10" s="808"/>
      <c r="HIE10" s="808"/>
      <c r="HIF10" s="808"/>
      <c r="HIG10" s="808"/>
      <c r="HIH10" s="808"/>
      <c r="HII10" s="808"/>
      <c r="HIJ10" s="808"/>
      <c r="HIK10" s="808"/>
      <c r="HIL10" s="808"/>
      <c r="HIM10" s="808"/>
      <c r="HIN10" s="808"/>
      <c r="HIO10" s="808"/>
      <c r="HIP10" s="808"/>
      <c r="HIQ10" s="808"/>
      <c r="HIR10" s="808"/>
      <c r="HIS10" s="808"/>
      <c r="HIT10" s="808"/>
      <c r="HIU10" s="808"/>
      <c r="HIV10" s="808"/>
      <c r="HIW10" s="808"/>
      <c r="HIX10" s="808"/>
      <c r="HIY10" s="808"/>
      <c r="HIZ10" s="808"/>
      <c r="HJA10" s="808"/>
      <c r="HJB10" s="808"/>
      <c r="HJC10" s="808"/>
      <c r="HJD10" s="808"/>
      <c r="HJE10" s="808"/>
      <c r="HJF10" s="808"/>
      <c r="HJG10" s="808"/>
      <c r="HJH10" s="808"/>
      <c r="HJI10" s="808"/>
      <c r="HJJ10" s="808"/>
      <c r="HJK10" s="808"/>
      <c r="HJL10" s="808"/>
      <c r="HJM10" s="808"/>
      <c r="HJN10" s="808"/>
      <c r="HJO10" s="808"/>
      <c r="HJP10" s="808"/>
      <c r="HJQ10" s="808"/>
      <c r="HJR10" s="808"/>
      <c r="HJS10" s="808"/>
      <c r="HJT10" s="808"/>
      <c r="HJU10" s="808"/>
      <c r="HJV10" s="808"/>
      <c r="HJW10" s="808"/>
      <c r="HJX10" s="808"/>
      <c r="HJY10" s="808"/>
      <c r="HJZ10" s="808"/>
      <c r="HKA10" s="808"/>
      <c r="HKB10" s="808"/>
      <c r="HKC10" s="808"/>
      <c r="HKD10" s="808"/>
      <c r="HKE10" s="808"/>
      <c r="HKF10" s="808"/>
      <c r="HKG10" s="808"/>
      <c r="HKH10" s="808"/>
      <c r="HKI10" s="808"/>
      <c r="HKJ10" s="808"/>
      <c r="HKK10" s="808"/>
      <c r="HKL10" s="808"/>
      <c r="HKM10" s="808"/>
      <c r="HKN10" s="808"/>
      <c r="HKO10" s="808"/>
      <c r="HKP10" s="808"/>
      <c r="HKQ10" s="808"/>
      <c r="HKR10" s="808"/>
      <c r="HKS10" s="808"/>
      <c r="HKT10" s="808"/>
      <c r="HKU10" s="808"/>
      <c r="HKV10" s="808"/>
      <c r="HKW10" s="808"/>
      <c r="HKX10" s="808"/>
      <c r="HKY10" s="808"/>
      <c r="HKZ10" s="808"/>
      <c r="HLA10" s="808"/>
      <c r="HLB10" s="808"/>
      <c r="HLC10" s="808"/>
      <c r="HLD10" s="808"/>
      <c r="HLE10" s="808"/>
      <c r="HLF10" s="808"/>
      <c r="HLG10" s="808"/>
      <c r="HLH10" s="808"/>
      <c r="HLI10" s="808"/>
      <c r="HLJ10" s="808"/>
      <c r="HLK10" s="808"/>
      <c r="HLL10" s="808"/>
      <c r="HLM10" s="808"/>
      <c r="HLN10" s="808"/>
      <c r="HLO10" s="808"/>
      <c r="HLP10" s="808"/>
      <c r="HLQ10" s="808"/>
      <c r="HLR10" s="808"/>
      <c r="HLS10" s="808"/>
      <c r="HLT10" s="808"/>
      <c r="HLU10" s="808"/>
      <c r="HLV10" s="808"/>
      <c r="HLW10" s="808"/>
      <c r="HLX10" s="808"/>
      <c r="HLY10" s="808"/>
      <c r="HLZ10" s="808"/>
      <c r="HMA10" s="808"/>
      <c r="HMB10" s="808"/>
      <c r="HMC10" s="808"/>
      <c r="HMD10" s="808"/>
      <c r="HME10" s="808"/>
      <c r="HMF10" s="808"/>
      <c r="HMG10" s="808"/>
      <c r="HMH10" s="808"/>
      <c r="HMI10" s="808"/>
      <c r="HMJ10" s="808"/>
      <c r="HMK10" s="808"/>
      <c r="HML10" s="808"/>
      <c r="HMM10" s="808"/>
      <c r="HMN10" s="808"/>
      <c r="HMO10" s="808"/>
      <c r="HMP10" s="808"/>
      <c r="HMQ10" s="808"/>
      <c r="HMR10" s="808"/>
      <c r="HMS10" s="808"/>
      <c r="HMT10" s="808"/>
      <c r="HMU10" s="808"/>
      <c r="HMV10" s="808"/>
      <c r="HMW10" s="808"/>
      <c r="HMX10" s="808"/>
      <c r="HMY10" s="808"/>
      <c r="HMZ10" s="808"/>
      <c r="HNA10" s="808"/>
      <c r="HNB10" s="808"/>
      <c r="HNC10" s="808"/>
      <c r="HND10" s="808"/>
      <c r="HNE10" s="808"/>
      <c r="HNF10" s="808"/>
      <c r="HNG10" s="808"/>
      <c r="HNH10" s="808"/>
      <c r="HNI10" s="808"/>
      <c r="HNJ10" s="808"/>
      <c r="HNK10" s="808"/>
      <c r="HNL10" s="808"/>
      <c r="HNM10" s="808"/>
      <c r="HNN10" s="808"/>
      <c r="HNO10" s="808"/>
      <c r="HNP10" s="808"/>
      <c r="HNQ10" s="808"/>
      <c r="HNR10" s="808"/>
      <c r="HNS10" s="808"/>
      <c r="HNT10" s="808"/>
      <c r="HNU10" s="808"/>
      <c r="HNV10" s="808"/>
      <c r="HNW10" s="808"/>
      <c r="HNX10" s="808"/>
      <c r="HNY10" s="808"/>
      <c r="HNZ10" s="808"/>
      <c r="HOA10" s="808"/>
      <c r="HOB10" s="808"/>
      <c r="HOC10" s="808"/>
      <c r="HOD10" s="808"/>
      <c r="HOE10" s="808"/>
      <c r="HOF10" s="808"/>
      <c r="HOG10" s="808"/>
      <c r="HOH10" s="808"/>
      <c r="HOI10" s="808"/>
      <c r="HOJ10" s="808"/>
      <c r="HOK10" s="808"/>
      <c r="HOL10" s="808"/>
      <c r="HOM10" s="808"/>
      <c r="HON10" s="808"/>
      <c r="HOO10" s="808"/>
      <c r="HOP10" s="808"/>
      <c r="HOQ10" s="808"/>
      <c r="HOR10" s="808"/>
      <c r="HOS10" s="808"/>
      <c r="HOT10" s="808"/>
      <c r="HOU10" s="808"/>
      <c r="HOV10" s="808"/>
      <c r="HOW10" s="808"/>
      <c r="HOX10" s="808"/>
      <c r="HOY10" s="808"/>
      <c r="HOZ10" s="808"/>
      <c r="HPA10" s="808"/>
      <c r="HPB10" s="808"/>
      <c r="HPC10" s="808"/>
      <c r="HPD10" s="808"/>
      <c r="HPE10" s="808"/>
      <c r="HPF10" s="808"/>
      <c r="HPG10" s="808"/>
      <c r="HPH10" s="808"/>
      <c r="HPI10" s="808"/>
      <c r="HPJ10" s="808"/>
      <c r="HPK10" s="808"/>
      <c r="HPL10" s="808"/>
      <c r="HPM10" s="808"/>
      <c r="HPN10" s="808"/>
      <c r="HPO10" s="808"/>
      <c r="HPP10" s="808"/>
      <c r="HPQ10" s="808"/>
      <c r="HPR10" s="808"/>
      <c r="HPS10" s="808"/>
      <c r="HPT10" s="808"/>
      <c r="HPU10" s="808"/>
      <c r="HPV10" s="808"/>
      <c r="HPW10" s="808"/>
      <c r="HPX10" s="808"/>
      <c r="HPY10" s="808"/>
      <c r="HPZ10" s="808"/>
      <c r="HQA10" s="808"/>
      <c r="HQB10" s="808"/>
      <c r="HQC10" s="808"/>
      <c r="HQD10" s="808"/>
      <c r="HQE10" s="808"/>
      <c r="HQF10" s="808"/>
      <c r="HQG10" s="808"/>
      <c r="HQH10" s="808"/>
      <c r="HQI10" s="808"/>
      <c r="HQJ10" s="808"/>
      <c r="HQK10" s="808"/>
      <c r="HQL10" s="808"/>
      <c r="HQM10" s="808"/>
      <c r="HQN10" s="808"/>
      <c r="HQO10" s="808"/>
      <c r="HQP10" s="808"/>
      <c r="HQQ10" s="808"/>
      <c r="HQR10" s="808"/>
      <c r="HQS10" s="808"/>
      <c r="HQT10" s="808"/>
      <c r="HQU10" s="808"/>
      <c r="HQV10" s="808"/>
      <c r="HQW10" s="808"/>
      <c r="HQX10" s="808"/>
      <c r="HQY10" s="808"/>
      <c r="HQZ10" s="808"/>
      <c r="HRA10" s="808"/>
      <c r="HRB10" s="808"/>
      <c r="HRC10" s="808"/>
      <c r="HRD10" s="808"/>
      <c r="HRE10" s="808"/>
      <c r="HRF10" s="808"/>
      <c r="HRG10" s="808"/>
      <c r="HRH10" s="808"/>
      <c r="HRI10" s="808"/>
      <c r="HRJ10" s="808"/>
      <c r="HRK10" s="808"/>
      <c r="HRL10" s="808"/>
      <c r="HRM10" s="808"/>
      <c r="HRN10" s="808"/>
      <c r="HRO10" s="808"/>
      <c r="HRP10" s="808"/>
      <c r="HRQ10" s="808"/>
      <c r="HRR10" s="808"/>
      <c r="HRS10" s="808"/>
      <c r="HRT10" s="808"/>
      <c r="HRU10" s="808"/>
      <c r="HRV10" s="808"/>
      <c r="HRW10" s="808"/>
      <c r="HRX10" s="808"/>
      <c r="HRY10" s="808"/>
      <c r="HRZ10" s="808"/>
      <c r="HSA10" s="808"/>
      <c r="HSB10" s="808"/>
      <c r="HSC10" s="808"/>
      <c r="HSD10" s="808"/>
      <c r="HSE10" s="808"/>
      <c r="HSF10" s="808"/>
      <c r="HSG10" s="808"/>
      <c r="HSH10" s="808"/>
      <c r="HSI10" s="808"/>
      <c r="HSJ10" s="808"/>
      <c r="HSK10" s="808"/>
      <c r="HSL10" s="808"/>
      <c r="HSM10" s="808"/>
      <c r="HSN10" s="808"/>
      <c r="HSO10" s="808"/>
      <c r="HSP10" s="808"/>
      <c r="HSQ10" s="808"/>
      <c r="HSR10" s="808"/>
      <c r="HSS10" s="808"/>
      <c r="HST10" s="808"/>
      <c r="HSU10" s="808"/>
      <c r="HSV10" s="808"/>
      <c r="HSW10" s="808"/>
      <c r="HSX10" s="808"/>
      <c r="HSY10" s="808"/>
      <c r="HSZ10" s="808"/>
      <c r="HTA10" s="808"/>
      <c r="HTB10" s="808"/>
      <c r="HTC10" s="808"/>
      <c r="HTD10" s="808"/>
      <c r="HTE10" s="808"/>
      <c r="HTF10" s="808"/>
      <c r="HTG10" s="808"/>
      <c r="HTH10" s="808"/>
      <c r="HTI10" s="808"/>
      <c r="HTJ10" s="808"/>
      <c r="HTK10" s="808"/>
      <c r="HTL10" s="808"/>
      <c r="HTM10" s="808"/>
      <c r="HTN10" s="808"/>
      <c r="HTO10" s="808"/>
      <c r="HTP10" s="808"/>
      <c r="HTQ10" s="808"/>
      <c r="HTR10" s="808"/>
      <c r="HTS10" s="808"/>
      <c r="HTT10" s="808"/>
      <c r="HTU10" s="808"/>
      <c r="HTV10" s="808"/>
      <c r="HTW10" s="808"/>
      <c r="HTX10" s="808"/>
      <c r="HTY10" s="808"/>
      <c r="HTZ10" s="808"/>
      <c r="HUA10" s="808"/>
      <c r="HUB10" s="808"/>
      <c r="HUC10" s="808"/>
      <c r="HUD10" s="808"/>
      <c r="HUE10" s="808"/>
      <c r="HUF10" s="808"/>
      <c r="HUG10" s="808"/>
      <c r="HUH10" s="808"/>
      <c r="HUI10" s="808"/>
      <c r="HUJ10" s="808"/>
      <c r="HUK10" s="808"/>
      <c r="HUL10" s="808"/>
      <c r="HUM10" s="808"/>
      <c r="HUN10" s="808"/>
      <c r="HUO10" s="808"/>
      <c r="HUP10" s="808"/>
      <c r="HUQ10" s="808"/>
      <c r="HUR10" s="808"/>
      <c r="HUS10" s="808"/>
      <c r="HUT10" s="808"/>
      <c r="HUU10" s="808"/>
      <c r="HUV10" s="808"/>
      <c r="HUW10" s="808"/>
      <c r="HUX10" s="808"/>
      <c r="HUY10" s="808"/>
      <c r="HUZ10" s="808"/>
      <c r="HVA10" s="808"/>
      <c r="HVB10" s="808"/>
      <c r="HVC10" s="808"/>
      <c r="HVD10" s="808"/>
      <c r="HVE10" s="808"/>
      <c r="HVF10" s="808"/>
      <c r="HVG10" s="808"/>
      <c r="HVH10" s="808"/>
      <c r="HVI10" s="808"/>
      <c r="HVJ10" s="808"/>
      <c r="HVK10" s="808"/>
      <c r="HVL10" s="808"/>
      <c r="HVM10" s="808"/>
      <c r="HVN10" s="808"/>
      <c r="HVO10" s="808"/>
      <c r="HVP10" s="808"/>
      <c r="HVQ10" s="808"/>
      <c r="HVR10" s="808"/>
      <c r="HVS10" s="808"/>
      <c r="HVT10" s="808"/>
      <c r="HVU10" s="808"/>
      <c r="HVV10" s="808"/>
      <c r="HVW10" s="808"/>
      <c r="HVX10" s="808"/>
      <c r="HVY10" s="808"/>
      <c r="HVZ10" s="808"/>
      <c r="HWA10" s="808"/>
      <c r="HWB10" s="808"/>
      <c r="HWC10" s="808"/>
      <c r="HWD10" s="808"/>
      <c r="HWE10" s="808"/>
      <c r="HWF10" s="808"/>
      <c r="HWG10" s="808"/>
      <c r="HWH10" s="808"/>
      <c r="HWI10" s="808"/>
      <c r="HWJ10" s="808"/>
      <c r="HWK10" s="808"/>
      <c r="HWL10" s="808"/>
      <c r="HWM10" s="808"/>
      <c r="HWN10" s="808"/>
      <c r="HWO10" s="808"/>
      <c r="HWP10" s="808"/>
      <c r="HWQ10" s="808"/>
      <c r="HWR10" s="808"/>
      <c r="HWS10" s="808"/>
      <c r="HWT10" s="808"/>
      <c r="HWU10" s="808"/>
      <c r="HWV10" s="808"/>
      <c r="HWW10" s="808"/>
      <c r="HWX10" s="808"/>
      <c r="HWY10" s="808"/>
      <c r="HWZ10" s="808"/>
      <c r="HXA10" s="808"/>
      <c r="HXB10" s="808"/>
      <c r="HXC10" s="808"/>
      <c r="HXD10" s="808"/>
      <c r="HXE10" s="808"/>
      <c r="HXF10" s="808"/>
      <c r="HXG10" s="808"/>
      <c r="HXH10" s="808"/>
      <c r="HXI10" s="808"/>
      <c r="HXJ10" s="808"/>
      <c r="HXK10" s="808"/>
      <c r="HXL10" s="808"/>
      <c r="HXM10" s="808"/>
      <c r="HXN10" s="808"/>
      <c r="HXO10" s="808"/>
      <c r="HXP10" s="808"/>
      <c r="HXQ10" s="808"/>
      <c r="HXR10" s="808"/>
      <c r="HXS10" s="808"/>
      <c r="HXT10" s="808"/>
      <c r="HXU10" s="808"/>
      <c r="HXV10" s="808"/>
      <c r="HXW10" s="808"/>
      <c r="HXX10" s="808"/>
      <c r="HXY10" s="808"/>
      <c r="HXZ10" s="808"/>
      <c r="HYA10" s="808"/>
      <c r="HYB10" s="808"/>
      <c r="HYC10" s="808"/>
      <c r="HYD10" s="808"/>
      <c r="HYE10" s="808"/>
      <c r="HYF10" s="808"/>
      <c r="HYG10" s="808"/>
      <c r="HYH10" s="808"/>
      <c r="HYI10" s="808"/>
      <c r="HYJ10" s="808"/>
      <c r="HYK10" s="808"/>
      <c r="HYL10" s="808"/>
      <c r="HYM10" s="808"/>
      <c r="HYN10" s="808"/>
      <c r="HYO10" s="808"/>
      <c r="HYP10" s="808"/>
      <c r="HYQ10" s="808"/>
      <c r="HYR10" s="808"/>
      <c r="HYS10" s="808"/>
      <c r="HYT10" s="808"/>
      <c r="HYU10" s="808"/>
      <c r="HYV10" s="808"/>
      <c r="HYW10" s="808"/>
      <c r="HYX10" s="808"/>
      <c r="HYY10" s="808"/>
      <c r="HYZ10" s="808"/>
      <c r="HZA10" s="808"/>
      <c r="HZB10" s="808"/>
      <c r="HZC10" s="808"/>
      <c r="HZD10" s="808"/>
      <c r="HZE10" s="808"/>
      <c r="HZF10" s="808"/>
      <c r="HZG10" s="808"/>
      <c r="HZH10" s="808"/>
      <c r="HZI10" s="808"/>
      <c r="HZJ10" s="808"/>
      <c r="HZK10" s="808"/>
      <c r="HZL10" s="808"/>
      <c r="HZM10" s="808"/>
      <c r="HZN10" s="808"/>
      <c r="HZO10" s="808"/>
      <c r="HZP10" s="808"/>
      <c r="HZQ10" s="808"/>
      <c r="HZR10" s="808"/>
      <c r="HZS10" s="808"/>
      <c r="HZT10" s="808"/>
      <c r="HZU10" s="808"/>
      <c r="HZV10" s="808"/>
      <c r="HZW10" s="808"/>
      <c r="HZX10" s="808"/>
      <c r="HZY10" s="808"/>
      <c r="HZZ10" s="808"/>
      <c r="IAA10" s="808"/>
      <c r="IAB10" s="808"/>
      <c r="IAC10" s="808"/>
      <c r="IAD10" s="808"/>
      <c r="IAE10" s="808"/>
      <c r="IAF10" s="808"/>
      <c r="IAG10" s="808"/>
      <c r="IAH10" s="808"/>
      <c r="IAI10" s="808"/>
      <c r="IAJ10" s="808"/>
      <c r="IAK10" s="808"/>
      <c r="IAL10" s="808"/>
      <c r="IAM10" s="808"/>
      <c r="IAN10" s="808"/>
      <c r="IAO10" s="808"/>
      <c r="IAP10" s="808"/>
      <c r="IAQ10" s="808"/>
      <c r="IAR10" s="808"/>
      <c r="IAS10" s="808"/>
      <c r="IAT10" s="808"/>
      <c r="IAU10" s="808"/>
      <c r="IAV10" s="808"/>
      <c r="IAW10" s="808"/>
      <c r="IAX10" s="808"/>
      <c r="IAY10" s="808"/>
      <c r="IAZ10" s="808"/>
      <c r="IBA10" s="808"/>
      <c r="IBB10" s="808"/>
      <c r="IBC10" s="808"/>
      <c r="IBD10" s="808"/>
      <c r="IBE10" s="808"/>
      <c r="IBF10" s="808"/>
      <c r="IBG10" s="808"/>
      <c r="IBH10" s="808"/>
      <c r="IBI10" s="808"/>
      <c r="IBJ10" s="808"/>
      <c r="IBK10" s="808"/>
      <c r="IBL10" s="808"/>
      <c r="IBM10" s="808"/>
      <c r="IBN10" s="808"/>
      <c r="IBO10" s="808"/>
      <c r="IBP10" s="808"/>
      <c r="IBQ10" s="808"/>
      <c r="IBR10" s="808"/>
      <c r="IBS10" s="808"/>
      <c r="IBT10" s="808"/>
      <c r="IBU10" s="808"/>
      <c r="IBV10" s="808"/>
      <c r="IBW10" s="808"/>
      <c r="IBX10" s="808"/>
      <c r="IBY10" s="808"/>
      <c r="IBZ10" s="808"/>
      <c r="ICA10" s="808"/>
      <c r="ICB10" s="808"/>
      <c r="ICC10" s="808"/>
      <c r="ICD10" s="808"/>
      <c r="ICE10" s="808"/>
      <c r="ICF10" s="808"/>
      <c r="ICG10" s="808"/>
      <c r="ICH10" s="808"/>
      <c r="ICI10" s="808"/>
      <c r="ICJ10" s="808"/>
      <c r="ICK10" s="808"/>
      <c r="ICL10" s="808"/>
      <c r="ICM10" s="808"/>
      <c r="ICN10" s="808"/>
      <c r="ICO10" s="808"/>
      <c r="ICP10" s="808"/>
      <c r="ICQ10" s="808"/>
      <c r="ICR10" s="808"/>
      <c r="ICS10" s="808"/>
      <c r="ICT10" s="808"/>
      <c r="ICU10" s="808"/>
      <c r="ICV10" s="808"/>
      <c r="ICW10" s="808"/>
      <c r="ICX10" s="808"/>
      <c r="ICY10" s="808"/>
      <c r="ICZ10" s="808"/>
      <c r="IDA10" s="808"/>
      <c r="IDB10" s="808"/>
      <c r="IDC10" s="808"/>
      <c r="IDD10" s="808"/>
      <c r="IDE10" s="808"/>
      <c r="IDF10" s="808"/>
      <c r="IDG10" s="808"/>
      <c r="IDH10" s="808"/>
      <c r="IDI10" s="808"/>
      <c r="IDJ10" s="808"/>
      <c r="IDK10" s="808"/>
      <c r="IDL10" s="808"/>
      <c r="IDM10" s="808"/>
      <c r="IDN10" s="808"/>
      <c r="IDO10" s="808"/>
      <c r="IDP10" s="808"/>
      <c r="IDQ10" s="808"/>
      <c r="IDR10" s="808"/>
      <c r="IDS10" s="808"/>
      <c r="IDT10" s="808"/>
      <c r="IDU10" s="808"/>
      <c r="IDV10" s="808"/>
      <c r="IDW10" s="808"/>
      <c r="IDX10" s="808"/>
      <c r="IDY10" s="808"/>
      <c r="IDZ10" s="808"/>
      <c r="IEA10" s="808"/>
      <c r="IEB10" s="808"/>
      <c r="IEC10" s="808"/>
      <c r="IED10" s="808"/>
      <c r="IEE10" s="808"/>
      <c r="IEF10" s="808"/>
      <c r="IEG10" s="808"/>
      <c r="IEH10" s="808"/>
      <c r="IEI10" s="808"/>
      <c r="IEJ10" s="808"/>
      <c r="IEK10" s="808"/>
      <c r="IEL10" s="808"/>
      <c r="IEM10" s="808"/>
      <c r="IEN10" s="808"/>
      <c r="IEO10" s="808"/>
      <c r="IEP10" s="808"/>
      <c r="IEQ10" s="808"/>
      <c r="IER10" s="808"/>
      <c r="IES10" s="808"/>
      <c r="IET10" s="808"/>
      <c r="IEU10" s="808"/>
      <c r="IEV10" s="808"/>
      <c r="IEW10" s="808"/>
      <c r="IEX10" s="808"/>
      <c r="IEY10" s="808"/>
      <c r="IEZ10" s="808"/>
      <c r="IFA10" s="808"/>
      <c r="IFB10" s="808"/>
      <c r="IFC10" s="808"/>
      <c r="IFD10" s="808"/>
      <c r="IFE10" s="808"/>
      <c r="IFF10" s="808"/>
      <c r="IFG10" s="808"/>
      <c r="IFH10" s="808"/>
      <c r="IFI10" s="808"/>
      <c r="IFJ10" s="808"/>
      <c r="IFK10" s="808"/>
      <c r="IFL10" s="808"/>
      <c r="IFM10" s="808"/>
      <c r="IFN10" s="808"/>
      <c r="IFO10" s="808"/>
      <c r="IFP10" s="808"/>
      <c r="IFQ10" s="808"/>
      <c r="IFR10" s="808"/>
      <c r="IFS10" s="808"/>
      <c r="IFT10" s="808"/>
      <c r="IFU10" s="808"/>
      <c r="IFV10" s="808"/>
      <c r="IFW10" s="808"/>
      <c r="IFX10" s="808"/>
      <c r="IFY10" s="808"/>
      <c r="IFZ10" s="808"/>
      <c r="IGA10" s="808"/>
      <c r="IGB10" s="808"/>
      <c r="IGC10" s="808"/>
      <c r="IGD10" s="808"/>
      <c r="IGE10" s="808"/>
      <c r="IGF10" s="808"/>
      <c r="IGG10" s="808"/>
      <c r="IGH10" s="808"/>
      <c r="IGI10" s="808"/>
      <c r="IGJ10" s="808"/>
      <c r="IGK10" s="808"/>
      <c r="IGL10" s="808"/>
      <c r="IGM10" s="808"/>
      <c r="IGN10" s="808"/>
      <c r="IGO10" s="808"/>
      <c r="IGP10" s="808"/>
      <c r="IGQ10" s="808"/>
      <c r="IGR10" s="808"/>
      <c r="IGS10" s="808"/>
      <c r="IGT10" s="808"/>
      <c r="IGU10" s="808"/>
      <c r="IGV10" s="808"/>
      <c r="IGW10" s="808"/>
      <c r="IGX10" s="808"/>
      <c r="IGY10" s="808"/>
      <c r="IGZ10" s="808"/>
      <c r="IHA10" s="808"/>
      <c r="IHB10" s="808"/>
      <c r="IHC10" s="808"/>
      <c r="IHD10" s="808"/>
      <c r="IHE10" s="808"/>
      <c r="IHF10" s="808"/>
      <c r="IHG10" s="808"/>
      <c r="IHH10" s="808"/>
      <c r="IHI10" s="808"/>
      <c r="IHJ10" s="808"/>
      <c r="IHK10" s="808"/>
      <c r="IHL10" s="808"/>
      <c r="IHM10" s="808"/>
      <c r="IHN10" s="808"/>
      <c r="IHO10" s="808"/>
      <c r="IHP10" s="808"/>
      <c r="IHQ10" s="808"/>
      <c r="IHR10" s="808"/>
      <c r="IHS10" s="808"/>
      <c r="IHT10" s="808"/>
      <c r="IHU10" s="808"/>
      <c r="IHV10" s="808"/>
      <c r="IHW10" s="808"/>
      <c r="IHX10" s="808"/>
      <c r="IHY10" s="808"/>
      <c r="IHZ10" s="808"/>
      <c r="IIA10" s="808"/>
      <c r="IIB10" s="808"/>
      <c r="IIC10" s="808"/>
      <c r="IID10" s="808"/>
      <c r="IIE10" s="808"/>
      <c r="IIF10" s="808"/>
      <c r="IIG10" s="808"/>
      <c r="IIH10" s="808"/>
      <c r="III10" s="808"/>
      <c r="IIJ10" s="808"/>
      <c r="IIK10" s="808"/>
      <c r="IIL10" s="808"/>
      <c r="IIM10" s="808"/>
      <c r="IIN10" s="808"/>
      <c r="IIO10" s="808"/>
      <c r="IIP10" s="808"/>
      <c r="IIQ10" s="808"/>
      <c r="IIR10" s="808"/>
      <c r="IIS10" s="808"/>
      <c r="IIT10" s="808"/>
      <c r="IIU10" s="808"/>
      <c r="IIV10" s="808"/>
      <c r="IIW10" s="808"/>
      <c r="IIX10" s="808"/>
      <c r="IIY10" s="808"/>
      <c r="IIZ10" s="808"/>
      <c r="IJA10" s="808"/>
      <c r="IJB10" s="808"/>
      <c r="IJC10" s="808"/>
      <c r="IJD10" s="808"/>
      <c r="IJE10" s="808"/>
      <c r="IJF10" s="808"/>
      <c r="IJG10" s="808"/>
      <c r="IJH10" s="808"/>
      <c r="IJI10" s="808"/>
      <c r="IJJ10" s="808"/>
      <c r="IJK10" s="808"/>
      <c r="IJL10" s="808"/>
      <c r="IJM10" s="808"/>
      <c r="IJN10" s="808"/>
      <c r="IJO10" s="808"/>
      <c r="IJP10" s="808"/>
      <c r="IJQ10" s="808"/>
      <c r="IJR10" s="808"/>
      <c r="IJS10" s="808"/>
      <c r="IJT10" s="808"/>
      <c r="IJU10" s="808"/>
      <c r="IJV10" s="808"/>
      <c r="IJW10" s="808"/>
      <c r="IJX10" s="808"/>
      <c r="IJY10" s="808"/>
      <c r="IJZ10" s="808"/>
      <c r="IKA10" s="808"/>
      <c r="IKB10" s="808"/>
      <c r="IKC10" s="808"/>
      <c r="IKD10" s="808"/>
      <c r="IKE10" s="808"/>
      <c r="IKF10" s="808"/>
      <c r="IKG10" s="808"/>
      <c r="IKH10" s="808"/>
      <c r="IKI10" s="808"/>
      <c r="IKJ10" s="808"/>
      <c r="IKK10" s="808"/>
      <c r="IKL10" s="808"/>
      <c r="IKM10" s="808"/>
      <c r="IKN10" s="808"/>
      <c r="IKO10" s="808"/>
      <c r="IKP10" s="808"/>
      <c r="IKQ10" s="808"/>
      <c r="IKR10" s="808"/>
      <c r="IKS10" s="808"/>
      <c r="IKT10" s="808"/>
      <c r="IKU10" s="808"/>
      <c r="IKV10" s="808"/>
      <c r="IKW10" s="808"/>
      <c r="IKX10" s="808"/>
      <c r="IKY10" s="808"/>
      <c r="IKZ10" s="808"/>
      <c r="ILA10" s="808"/>
      <c r="ILB10" s="808"/>
      <c r="ILC10" s="808"/>
      <c r="ILD10" s="808"/>
      <c r="ILE10" s="808"/>
      <c r="ILF10" s="808"/>
      <c r="ILG10" s="808"/>
      <c r="ILH10" s="808"/>
      <c r="ILI10" s="808"/>
      <c r="ILJ10" s="808"/>
      <c r="ILK10" s="808"/>
      <c r="ILL10" s="808"/>
      <c r="ILM10" s="808"/>
      <c r="ILN10" s="808"/>
      <c r="ILO10" s="808"/>
      <c r="ILP10" s="808"/>
      <c r="ILQ10" s="808"/>
      <c r="ILR10" s="808"/>
      <c r="ILS10" s="808"/>
      <c r="ILT10" s="808"/>
      <c r="ILU10" s="808"/>
      <c r="ILV10" s="808"/>
      <c r="ILW10" s="808"/>
      <c r="ILX10" s="808"/>
      <c r="ILY10" s="808"/>
      <c r="ILZ10" s="808"/>
      <c r="IMA10" s="808"/>
      <c r="IMB10" s="808"/>
      <c r="IMC10" s="808"/>
      <c r="IMD10" s="808"/>
      <c r="IME10" s="808"/>
      <c r="IMF10" s="808"/>
      <c r="IMG10" s="808"/>
      <c r="IMH10" s="808"/>
      <c r="IMI10" s="808"/>
      <c r="IMJ10" s="808"/>
      <c r="IMK10" s="808"/>
      <c r="IML10" s="808"/>
      <c r="IMM10" s="808"/>
      <c r="IMN10" s="808"/>
      <c r="IMO10" s="808"/>
      <c r="IMP10" s="808"/>
      <c r="IMQ10" s="808"/>
      <c r="IMR10" s="808"/>
      <c r="IMS10" s="808"/>
      <c r="IMT10" s="808"/>
      <c r="IMU10" s="808"/>
      <c r="IMV10" s="808"/>
      <c r="IMW10" s="808"/>
      <c r="IMX10" s="808"/>
      <c r="IMY10" s="808"/>
      <c r="IMZ10" s="808"/>
      <c r="INA10" s="808"/>
      <c r="INB10" s="808"/>
      <c r="INC10" s="808"/>
      <c r="IND10" s="808"/>
      <c r="INE10" s="808"/>
      <c r="INF10" s="808"/>
      <c r="ING10" s="808"/>
      <c r="INH10" s="808"/>
      <c r="INI10" s="808"/>
      <c r="INJ10" s="808"/>
      <c r="INK10" s="808"/>
      <c r="INL10" s="808"/>
      <c r="INM10" s="808"/>
      <c r="INN10" s="808"/>
      <c r="INO10" s="808"/>
      <c r="INP10" s="808"/>
      <c r="INQ10" s="808"/>
      <c r="INR10" s="808"/>
      <c r="INS10" s="808"/>
      <c r="INT10" s="808"/>
      <c r="INU10" s="808"/>
      <c r="INV10" s="808"/>
      <c r="INW10" s="808"/>
      <c r="INX10" s="808"/>
      <c r="INY10" s="808"/>
      <c r="INZ10" s="808"/>
      <c r="IOA10" s="808"/>
      <c r="IOB10" s="808"/>
      <c r="IOC10" s="808"/>
      <c r="IOD10" s="808"/>
      <c r="IOE10" s="808"/>
      <c r="IOF10" s="808"/>
      <c r="IOG10" s="808"/>
      <c r="IOH10" s="808"/>
      <c r="IOI10" s="808"/>
      <c r="IOJ10" s="808"/>
      <c r="IOK10" s="808"/>
      <c r="IOL10" s="808"/>
      <c r="IOM10" s="808"/>
      <c r="ION10" s="808"/>
      <c r="IOO10" s="808"/>
      <c r="IOP10" s="808"/>
      <c r="IOQ10" s="808"/>
      <c r="IOR10" s="808"/>
      <c r="IOS10" s="808"/>
      <c r="IOT10" s="808"/>
      <c r="IOU10" s="808"/>
      <c r="IOV10" s="808"/>
      <c r="IOW10" s="808"/>
      <c r="IOX10" s="808"/>
      <c r="IOY10" s="808"/>
      <c r="IOZ10" s="808"/>
      <c r="IPA10" s="808"/>
      <c r="IPB10" s="808"/>
      <c r="IPC10" s="808"/>
      <c r="IPD10" s="808"/>
      <c r="IPE10" s="808"/>
      <c r="IPF10" s="808"/>
      <c r="IPG10" s="808"/>
      <c r="IPH10" s="808"/>
      <c r="IPI10" s="808"/>
      <c r="IPJ10" s="808"/>
      <c r="IPK10" s="808"/>
      <c r="IPL10" s="808"/>
      <c r="IPM10" s="808"/>
      <c r="IPN10" s="808"/>
      <c r="IPO10" s="808"/>
      <c r="IPP10" s="808"/>
      <c r="IPQ10" s="808"/>
      <c r="IPR10" s="808"/>
      <c r="IPS10" s="808"/>
      <c r="IPT10" s="808"/>
      <c r="IPU10" s="808"/>
      <c r="IPV10" s="808"/>
      <c r="IPW10" s="808"/>
      <c r="IPX10" s="808"/>
      <c r="IPY10" s="808"/>
      <c r="IPZ10" s="808"/>
      <c r="IQA10" s="808"/>
      <c r="IQB10" s="808"/>
      <c r="IQC10" s="808"/>
      <c r="IQD10" s="808"/>
      <c r="IQE10" s="808"/>
      <c r="IQF10" s="808"/>
      <c r="IQG10" s="808"/>
      <c r="IQH10" s="808"/>
      <c r="IQI10" s="808"/>
      <c r="IQJ10" s="808"/>
      <c r="IQK10" s="808"/>
      <c r="IQL10" s="808"/>
      <c r="IQM10" s="808"/>
      <c r="IQN10" s="808"/>
      <c r="IQO10" s="808"/>
      <c r="IQP10" s="808"/>
      <c r="IQQ10" s="808"/>
      <c r="IQR10" s="808"/>
      <c r="IQS10" s="808"/>
      <c r="IQT10" s="808"/>
      <c r="IQU10" s="808"/>
      <c r="IQV10" s="808"/>
      <c r="IQW10" s="808"/>
      <c r="IQX10" s="808"/>
      <c r="IQY10" s="808"/>
      <c r="IQZ10" s="808"/>
      <c r="IRA10" s="808"/>
      <c r="IRB10" s="808"/>
      <c r="IRC10" s="808"/>
      <c r="IRD10" s="808"/>
      <c r="IRE10" s="808"/>
      <c r="IRF10" s="808"/>
      <c r="IRG10" s="808"/>
      <c r="IRH10" s="808"/>
      <c r="IRI10" s="808"/>
      <c r="IRJ10" s="808"/>
      <c r="IRK10" s="808"/>
      <c r="IRL10" s="808"/>
      <c r="IRM10" s="808"/>
      <c r="IRN10" s="808"/>
      <c r="IRO10" s="808"/>
      <c r="IRP10" s="808"/>
      <c r="IRQ10" s="808"/>
      <c r="IRR10" s="808"/>
      <c r="IRS10" s="808"/>
      <c r="IRT10" s="808"/>
      <c r="IRU10" s="808"/>
      <c r="IRV10" s="808"/>
      <c r="IRW10" s="808"/>
      <c r="IRX10" s="808"/>
      <c r="IRY10" s="808"/>
      <c r="IRZ10" s="808"/>
      <c r="ISA10" s="808"/>
      <c r="ISB10" s="808"/>
      <c r="ISC10" s="808"/>
      <c r="ISD10" s="808"/>
      <c r="ISE10" s="808"/>
      <c r="ISF10" s="808"/>
      <c r="ISG10" s="808"/>
      <c r="ISH10" s="808"/>
      <c r="ISI10" s="808"/>
      <c r="ISJ10" s="808"/>
      <c r="ISK10" s="808"/>
      <c r="ISL10" s="808"/>
      <c r="ISM10" s="808"/>
      <c r="ISN10" s="808"/>
      <c r="ISO10" s="808"/>
      <c r="ISP10" s="808"/>
      <c r="ISQ10" s="808"/>
      <c r="ISR10" s="808"/>
      <c r="ISS10" s="808"/>
      <c r="IST10" s="808"/>
      <c r="ISU10" s="808"/>
      <c r="ISV10" s="808"/>
      <c r="ISW10" s="808"/>
      <c r="ISX10" s="808"/>
      <c r="ISY10" s="808"/>
      <c r="ISZ10" s="808"/>
      <c r="ITA10" s="808"/>
      <c r="ITB10" s="808"/>
      <c r="ITC10" s="808"/>
      <c r="ITD10" s="808"/>
      <c r="ITE10" s="808"/>
      <c r="ITF10" s="808"/>
      <c r="ITG10" s="808"/>
      <c r="ITH10" s="808"/>
      <c r="ITI10" s="808"/>
      <c r="ITJ10" s="808"/>
      <c r="ITK10" s="808"/>
      <c r="ITL10" s="808"/>
      <c r="ITM10" s="808"/>
      <c r="ITN10" s="808"/>
      <c r="ITO10" s="808"/>
      <c r="ITP10" s="808"/>
      <c r="ITQ10" s="808"/>
      <c r="ITR10" s="808"/>
      <c r="ITS10" s="808"/>
      <c r="ITT10" s="808"/>
      <c r="ITU10" s="808"/>
      <c r="ITV10" s="808"/>
      <c r="ITW10" s="808"/>
      <c r="ITX10" s="808"/>
      <c r="ITY10" s="808"/>
      <c r="ITZ10" s="808"/>
      <c r="IUA10" s="808"/>
      <c r="IUB10" s="808"/>
      <c r="IUC10" s="808"/>
      <c r="IUD10" s="808"/>
      <c r="IUE10" s="808"/>
      <c r="IUF10" s="808"/>
      <c r="IUG10" s="808"/>
      <c r="IUH10" s="808"/>
      <c r="IUI10" s="808"/>
      <c r="IUJ10" s="808"/>
      <c r="IUK10" s="808"/>
      <c r="IUL10" s="808"/>
      <c r="IUM10" s="808"/>
      <c r="IUN10" s="808"/>
      <c r="IUO10" s="808"/>
      <c r="IUP10" s="808"/>
      <c r="IUQ10" s="808"/>
      <c r="IUR10" s="808"/>
      <c r="IUS10" s="808"/>
      <c r="IUT10" s="808"/>
      <c r="IUU10" s="808"/>
      <c r="IUV10" s="808"/>
      <c r="IUW10" s="808"/>
      <c r="IUX10" s="808"/>
      <c r="IUY10" s="808"/>
      <c r="IUZ10" s="808"/>
      <c r="IVA10" s="808"/>
      <c r="IVB10" s="808"/>
      <c r="IVC10" s="808"/>
      <c r="IVD10" s="808"/>
      <c r="IVE10" s="808"/>
      <c r="IVF10" s="808"/>
      <c r="IVG10" s="808"/>
      <c r="IVH10" s="808"/>
      <c r="IVI10" s="808"/>
      <c r="IVJ10" s="808"/>
      <c r="IVK10" s="808"/>
      <c r="IVL10" s="808"/>
      <c r="IVM10" s="808"/>
      <c r="IVN10" s="808"/>
      <c r="IVO10" s="808"/>
      <c r="IVP10" s="808"/>
      <c r="IVQ10" s="808"/>
      <c r="IVR10" s="808"/>
      <c r="IVS10" s="808"/>
      <c r="IVT10" s="808"/>
      <c r="IVU10" s="808"/>
      <c r="IVV10" s="808"/>
      <c r="IVW10" s="808"/>
      <c r="IVX10" s="808"/>
      <c r="IVY10" s="808"/>
      <c r="IVZ10" s="808"/>
      <c r="IWA10" s="808"/>
      <c r="IWB10" s="808"/>
      <c r="IWC10" s="808"/>
      <c r="IWD10" s="808"/>
      <c r="IWE10" s="808"/>
      <c r="IWF10" s="808"/>
      <c r="IWG10" s="808"/>
      <c r="IWH10" s="808"/>
      <c r="IWI10" s="808"/>
      <c r="IWJ10" s="808"/>
      <c r="IWK10" s="808"/>
      <c r="IWL10" s="808"/>
      <c r="IWM10" s="808"/>
      <c r="IWN10" s="808"/>
      <c r="IWO10" s="808"/>
      <c r="IWP10" s="808"/>
      <c r="IWQ10" s="808"/>
      <c r="IWR10" s="808"/>
      <c r="IWS10" s="808"/>
      <c r="IWT10" s="808"/>
      <c r="IWU10" s="808"/>
      <c r="IWV10" s="808"/>
      <c r="IWW10" s="808"/>
      <c r="IWX10" s="808"/>
      <c r="IWY10" s="808"/>
      <c r="IWZ10" s="808"/>
      <c r="IXA10" s="808"/>
      <c r="IXB10" s="808"/>
      <c r="IXC10" s="808"/>
      <c r="IXD10" s="808"/>
      <c r="IXE10" s="808"/>
      <c r="IXF10" s="808"/>
      <c r="IXG10" s="808"/>
      <c r="IXH10" s="808"/>
      <c r="IXI10" s="808"/>
      <c r="IXJ10" s="808"/>
      <c r="IXK10" s="808"/>
      <c r="IXL10" s="808"/>
      <c r="IXM10" s="808"/>
      <c r="IXN10" s="808"/>
      <c r="IXO10" s="808"/>
      <c r="IXP10" s="808"/>
      <c r="IXQ10" s="808"/>
      <c r="IXR10" s="808"/>
      <c r="IXS10" s="808"/>
      <c r="IXT10" s="808"/>
      <c r="IXU10" s="808"/>
      <c r="IXV10" s="808"/>
      <c r="IXW10" s="808"/>
      <c r="IXX10" s="808"/>
      <c r="IXY10" s="808"/>
      <c r="IXZ10" s="808"/>
      <c r="IYA10" s="808"/>
      <c r="IYB10" s="808"/>
      <c r="IYC10" s="808"/>
      <c r="IYD10" s="808"/>
      <c r="IYE10" s="808"/>
      <c r="IYF10" s="808"/>
      <c r="IYG10" s="808"/>
      <c r="IYH10" s="808"/>
      <c r="IYI10" s="808"/>
      <c r="IYJ10" s="808"/>
      <c r="IYK10" s="808"/>
      <c r="IYL10" s="808"/>
      <c r="IYM10" s="808"/>
      <c r="IYN10" s="808"/>
      <c r="IYO10" s="808"/>
      <c r="IYP10" s="808"/>
      <c r="IYQ10" s="808"/>
      <c r="IYR10" s="808"/>
      <c r="IYS10" s="808"/>
      <c r="IYT10" s="808"/>
      <c r="IYU10" s="808"/>
      <c r="IYV10" s="808"/>
      <c r="IYW10" s="808"/>
      <c r="IYX10" s="808"/>
      <c r="IYY10" s="808"/>
      <c r="IYZ10" s="808"/>
      <c r="IZA10" s="808"/>
      <c r="IZB10" s="808"/>
      <c r="IZC10" s="808"/>
      <c r="IZD10" s="808"/>
      <c r="IZE10" s="808"/>
      <c r="IZF10" s="808"/>
      <c r="IZG10" s="808"/>
      <c r="IZH10" s="808"/>
      <c r="IZI10" s="808"/>
      <c r="IZJ10" s="808"/>
      <c r="IZK10" s="808"/>
      <c r="IZL10" s="808"/>
      <c r="IZM10" s="808"/>
      <c r="IZN10" s="808"/>
      <c r="IZO10" s="808"/>
      <c r="IZP10" s="808"/>
      <c r="IZQ10" s="808"/>
      <c r="IZR10" s="808"/>
      <c r="IZS10" s="808"/>
      <c r="IZT10" s="808"/>
      <c r="IZU10" s="808"/>
      <c r="IZV10" s="808"/>
      <c r="IZW10" s="808"/>
      <c r="IZX10" s="808"/>
      <c r="IZY10" s="808"/>
      <c r="IZZ10" s="808"/>
      <c r="JAA10" s="808"/>
      <c r="JAB10" s="808"/>
      <c r="JAC10" s="808"/>
      <c r="JAD10" s="808"/>
      <c r="JAE10" s="808"/>
      <c r="JAF10" s="808"/>
      <c r="JAG10" s="808"/>
      <c r="JAH10" s="808"/>
      <c r="JAI10" s="808"/>
      <c r="JAJ10" s="808"/>
      <c r="JAK10" s="808"/>
      <c r="JAL10" s="808"/>
      <c r="JAM10" s="808"/>
      <c r="JAN10" s="808"/>
      <c r="JAO10" s="808"/>
      <c r="JAP10" s="808"/>
      <c r="JAQ10" s="808"/>
      <c r="JAR10" s="808"/>
      <c r="JAS10" s="808"/>
      <c r="JAT10" s="808"/>
      <c r="JAU10" s="808"/>
      <c r="JAV10" s="808"/>
      <c r="JAW10" s="808"/>
      <c r="JAX10" s="808"/>
      <c r="JAY10" s="808"/>
      <c r="JAZ10" s="808"/>
      <c r="JBA10" s="808"/>
      <c r="JBB10" s="808"/>
      <c r="JBC10" s="808"/>
      <c r="JBD10" s="808"/>
      <c r="JBE10" s="808"/>
      <c r="JBF10" s="808"/>
      <c r="JBG10" s="808"/>
      <c r="JBH10" s="808"/>
      <c r="JBI10" s="808"/>
      <c r="JBJ10" s="808"/>
      <c r="JBK10" s="808"/>
      <c r="JBL10" s="808"/>
      <c r="JBM10" s="808"/>
      <c r="JBN10" s="808"/>
      <c r="JBO10" s="808"/>
      <c r="JBP10" s="808"/>
      <c r="JBQ10" s="808"/>
      <c r="JBR10" s="808"/>
      <c r="JBS10" s="808"/>
      <c r="JBT10" s="808"/>
      <c r="JBU10" s="808"/>
      <c r="JBV10" s="808"/>
      <c r="JBW10" s="808"/>
      <c r="JBX10" s="808"/>
      <c r="JBY10" s="808"/>
      <c r="JBZ10" s="808"/>
      <c r="JCA10" s="808"/>
      <c r="JCB10" s="808"/>
      <c r="JCC10" s="808"/>
      <c r="JCD10" s="808"/>
      <c r="JCE10" s="808"/>
      <c r="JCF10" s="808"/>
      <c r="JCG10" s="808"/>
      <c r="JCH10" s="808"/>
      <c r="JCI10" s="808"/>
      <c r="JCJ10" s="808"/>
      <c r="JCK10" s="808"/>
      <c r="JCL10" s="808"/>
      <c r="JCM10" s="808"/>
      <c r="JCN10" s="808"/>
      <c r="JCO10" s="808"/>
      <c r="JCP10" s="808"/>
      <c r="JCQ10" s="808"/>
      <c r="JCR10" s="808"/>
      <c r="JCS10" s="808"/>
      <c r="JCT10" s="808"/>
      <c r="JCU10" s="808"/>
      <c r="JCV10" s="808"/>
      <c r="JCW10" s="808"/>
      <c r="JCX10" s="808"/>
      <c r="JCY10" s="808"/>
      <c r="JCZ10" s="808"/>
      <c r="JDA10" s="808"/>
      <c r="JDB10" s="808"/>
      <c r="JDC10" s="808"/>
      <c r="JDD10" s="808"/>
      <c r="JDE10" s="808"/>
      <c r="JDF10" s="808"/>
      <c r="JDG10" s="808"/>
      <c r="JDH10" s="808"/>
      <c r="JDI10" s="808"/>
      <c r="JDJ10" s="808"/>
      <c r="JDK10" s="808"/>
      <c r="JDL10" s="808"/>
      <c r="JDM10" s="808"/>
      <c r="JDN10" s="808"/>
      <c r="JDO10" s="808"/>
      <c r="JDP10" s="808"/>
      <c r="JDQ10" s="808"/>
      <c r="JDR10" s="808"/>
      <c r="JDS10" s="808"/>
      <c r="JDT10" s="808"/>
      <c r="JDU10" s="808"/>
      <c r="JDV10" s="808"/>
      <c r="JDW10" s="808"/>
      <c r="JDX10" s="808"/>
      <c r="JDY10" s="808"/>
      <c r="JDZ10" s="808"/>
      <c r="JEA10" s="808"/>
      <c r="JEB10" s="808"/>
      <c r="JEC10" s="808"/>
      <c r="JED10" s="808"/>
      <c r="JEE10" s="808"/>
      <c r="JEF10" s="808"/>
      <c r="JEG10" s="808"/>
      <c r="JEH10" s="808"/>
      <c r="JEI10" s="808"/>
      <c r="JEJ10" s="808"/>
      <c r="JEK10" s="808"/>
      <c r="JEL10" s="808"/>
      <c r="JEM10" s="808"/>
      <c r="JEN10" s="808"/>
      <c r="JEO10" s="808"/>
      <c r="JEP10" s="808"/>
      <c r="JEQ10" s="808"/>
      <c r="JER10" s="808"/>
      <c r="JES10" s="808"/>
      <c r="JET10" s="808"/>
      <c r="JEU10" s="808"/>
      <c r="JEV10" s="808"/>
      <c r="JEW10" s="808"/>
      <c r="JEX10" s="808"/>
      <c r="JEY10" s="808"/>
      <c r="JEZ10" s="808"/>
      <c r="JFA10" s="808"/>
      <c r="JFB10" s="808"/>
      <c r="JFC10" s="808"/>
      <c r="JFD10" s="808"/>
      <c r="JFE10" s="808"/>
      <c r="JFF10" s="808"/>
      <c r="JFG10" s="808"/>
      <c r="JFH10" s="808"/>
      <c r="JFI10" s="808"/>
      <c r="JFJ10" s="808"/>
      <c r="JFK10" s="808"/>
      <c r="JFL10" s="808"/>
      <c r="JFM10" s="808"/>
      <c r="JFN10" s="808"/>
      <c r="JFO10" s="808"/>
      <c r="JFP10" s="808"/>
      <c r="JFQ10" s="808"/>
      <c r="JFR10" s="808"/>
      <c r="JFS10" s="808"/>
      <c r="JFT10" s="808"/>
      <c r="JFU10" s="808"/>
      <c r="JFV10" s="808"/>
      <c r="JFW10" s="808"/>
      <c r="JFX10" s="808"/>
      <c r="JFY10" s="808"/>
      <c r="JFZ10" s="808"/>
      <c r="JGA10" s="808"/>
      <c r="JGB10" s="808"/>
      <c r="JGC10" s="808"/>
      <c r="JGD10" s="808"/>
      <c r="JGE10" s="808"/>
      <c r="JGF10" s="808"/>
      <c r="JGG10" s="808"/>
      <c r="JGH10" s="808"/>
      <c r="JGI10" s="808"/>
      <c r="JGJ10" s="808"/>
      <c r="JGK10" s="808"/>
      <c r="JGL10" s="808"/>
      <c r="JGM10" s="808"/>
      <c r="JGN10" s="808"/>
      <c r="JGO10" s="808"/>
      <c r="JGP10" s="808"/>
      <c r="JGQ10" s="808"/>
      <c r="JGR10" s="808"/>
      <c r="JGS10" s="808"/>
      <c r="JGT10" s="808"/>
      <c r="JGU10" s="808"/>
      <c r="JGV10" s="808"/>
      <c r="JGW10" s="808"/>
      <c r="JGX10" s="808"/>
      <c r="JGY10" s="808"/>
      <c r="JGZ10" s="808"/>
      <c r="JHA10" s="808"/>
      <c r="JHB10" s="808"/>
      <c r="JHC10" s="808"/>
      <c r="JHD10" s="808"/>
      <c r="JHE10" s="808"/>
      <c r="JHF10" s="808"/>
      <c r="JHG10" s="808"/>
      <c r="JHH10" s="808"/>
      <c r="JHI10" s="808"/>
      <c r="JHJ10" s="808"/>
      <c r="JHK10" s="808"/>
      <c r="JHL10" s="808"/>
      <c r="JHM10" s="808"/>
      <c r="JHN10" s="808"/>
      <c r="JHO10" s="808"/>
      <c r="JHP10" s="808"/>
      <c r="JHQ10" s="808"/>
      <c r="JHR10" s="808"/>
      <c r="JHS10" s="808"/>
      <c r="JHT10" s="808"/>
      <c r="JHU10" s="808"/>
      <c r="JHV10" s="808"/>
      <c r="JHW10" s="808"/>
      <c r="JHX10" s="808"/>
      <c r="JHY10" s="808"/>
      <c r="JHZ10" s="808"/>
      <c r="JIA10" s="808"/>
      <c r="JIB10" s="808"/>
      <c r="JIC10" s="808"/>
      <c r="JID10" s="808"/>
      <c r="JIE10" s="808"/>
      <c r="JIF10" s="808"/>
      <c r="JIG10" s="808"/>
      <c r="JIH10" s="808"/>
      <c r="JII10" s="808"/>
      <c r="JIJ10" s="808"/>
      <c r="JIK10" s="808"/>
      <c r="JIL10" s="808"/>
      <c r="JIM10" s="808"/>
      <c r="JIN10" s="808"/>
      <c r="JIO10" s="808"/>
      <c r="JIP10" s="808"/>
      <c r="JIQ10" s="808"/>
      <c r="JIR10" s="808"/>
      <c r="JIS10" s="808"/>
      <c r="JIT10" s="808"/>
      <c r="JIU10" s="808"/>
      <c r="JIV10" s="808"/>
      <c r="JIW10" s="808"/>
      <c r="JIX10" s="808"/>
      <c r="JIY10" s="808"/>
      <c r="JIZ10" s="808"/>
      <c r="JJA10" s="808"/>
      <c r="JJB10" s="808"/>
      <c r="JJC10" s="808"/>
      <c r="JJD10" s="808"/>
      <c r="JJE10" s="808"/>
      <c r="JJF10" s="808"/>
      <c r="JJG10" s="808"/>
      <c r="JJH10" s="808"/>
      <c r="JJI10" s="808"/>
      <c r="JJJ10" s="808"/>
      <c r="JJK10" s="808"/>
      <c r="JJL10" s="808"/>
      <c r="JJM10" s="808"/>
      <c r="JJN10" s="808"/>
      <c r="JJO10" s="808"/>
      <c r="JJP10" s="808"/>
      <c r="JJQ10" s="808"/>
      <c r="JJR10" s="808"/>
      <c r="JJS10" s="808"/>
      <c r="JJT10" s="808"/>
      <c r="JJU10" s="808"/>
      <c r="JJV10" s="808"/>
      <c r="JJW10" s="808"/>
      <c r="JJX10" s="808"/>
      <c r="JJY10" s="808"/>
      <c r="JJZ10" s="808"/>
      <c r="JKA10" s="808"/>
      <c r="JKB10" s="808"/>
      <c r="JKC10" s="808"/>
      <c r="JKD10" s="808"/>
      <c r="JKE10" s="808"/>
      <c r="JKF10" s="808"/>
      <c r="JKG10" s="808"/>
      <c r="JKH10" s="808"/>
      <c r="JKI10" s="808"/>
      <c r="JKJ10" s="808"/>
      <c r="JKK10" s="808"/>
      <c r="JKL10" s="808"/>
      <c r="JKM10" s="808"/>
      <c r="JKN10" s="808"/>
      <c r="JKO10" s="808"/>
      <c r="JKP10" s="808"/>
      <c r="JKQ10" s="808"/>
      <c r="JKR10" s="808"/>
      <c r="JKS10" s="808"/>
      <c r="JKT10" s="808"/>
      <c r="JKU10" s="808"/>
      <c r="JKV10" s="808"/>
      <c r="JKW10" s="808"/>
      <c r="JKX10" s="808"/>
      <c r="JKY10" s="808"/>
      <c r="JKZ10" s="808"/>
      <c r="JLA10" s="808"/>
      <c r="JLB10" s="808"/>
      <c r="JLC10" s="808"/>
      <c r="JLD10" s="808"/>
      <c r="JLE10" s="808"/>
      <c r="JLF10" s="808"/>
      <c r="JLG10" s="808"/>
      <c r="JLH10" s="808"/>
      <c r="JLI10" s="808"/>
      <c r="JLJ10" s="808"/>
      <c r="JLK10" s="808"/>
      <c r="JLL10" s="808"/>
      <c r="JLM10" s="808"/>
      <c r="JLN10" s="808"/>
      <c r="JLO10" s="808"/>
      <c r="JLP10" s="808"/>
      <c r="JLQ10" s="808"/>
      <c r="JLR10" s="808"/>
      <c r="JLS10" s="808"/>
      <c r="JLT10" s="808"/>
      <c r="JLU10" s="808"/>
      <c r="JLV10" s="808"/>
      <c r="JLW10" s="808"/>
      <c r="JLX10" s="808"/>
      <c r="JLY10" s="808"/>
      <c r="JLZ10" s="808"/>
      <c r="JMA10" s="808"/>
      <c r="JMB10" s="808"/>
      <c r="JMC10" s="808"/>
      <c r="JMD10" s="808"/>
      <c r="JME10" s="808"/>
      <c r="JMF10" s="808"/>
      <c r="JMG10" s="808"/>
      <c r="JMH10" s="808"/>
      <c r="JMI10" s="808"/>
      <c r="JMJ10" s="808"/>
      <c r="JMK10" s="808"/>
      <c r="JML10" s="808"/>
      <c r="JMM10" s="808"/>
      <c r="JMN10" s="808"/>
      <c r="JMO10" s="808"/>
      <c r="JMP10" s="808"/>
      <c r="JMQ10" s="808"/>
      <c r="JMR10" s="808"/>
      <c r="JMS10" s="808"/>
      <c r="JMT10" s="808"/>
      <c r="JMU10" s="808"/>
      <c r="JMV10" s="808"/>
      <c r="JMW10" s="808"/>
      <c r="JMX10" s="808"/>
      <c r="JMY10" s="808"/>
      <c r="JMZ10" s="808"/>
      <c r="JNA10" s="808"/>
      <c r="JNB10" s="808"/>
      <c r="JNC10" s="808"/>
      <c r="JND10" s="808"/>
      <c r="JNE10" s="808"/>
      <c r="JNF10" s="808"/>
      <c r="JNG10" s="808"/>
      <c r="JNH10" s="808"/>
      <c r="JNI10" s="808"/>
      <c r="JNJ10" s="808"/>
      <c r="JNK10" s="808"/>
      <c r="JNL10" s="808"/>
      <c r="JNM10" s="808"/>
      <c r="JNN10" s="808"/>
      <c r="JNO10" s="808"/>
      <c r="JNP10" s="808"/>
      <c r="JNQ10" s="808"/>
      <c r="JNR10" s="808"/>
      <c r="JNS10" s="808"/>
      <c r="JNT10" s="808"/>
      <c r="JNU10" s="808"/>
      <c r="JNV10" s="808"/>
      <c r="JNW10" s="808"/>
      <c r="JNX10" s="808"/>
      <c r="JNY10" s="808"/>
      <c r="JNZ10" s="808"/>
      <c r="JOA10" s="808"/>
      <c r="JOB10" s="808"/>
      <c r="JOC10" s="808"/>
      <c r="JOD10" s="808"/>
      <c r="JOE10" s="808"/>
      <c r="JOF10" s="808"/>
      <c r="JOG10" s="808"/>
      <c r="JOH10" s="808"/>
      <c r="JOI10" s="808"/>
      <c r="JOJ10" s="808"/>
      <c r="JOK10" s="808"/>
      <c r="JOL10" s="808"/>
      <c r="JOM10" s="808"/>
      <c r="JON10" s="808"/>
      <c r="JOO10" s="808"/>
      <c r="JOP10" s="808"/>
      <c r="JOQ10" s="808"/>
      <c r="JOR10" s="808"/>
      <c r="JOS10" s="808"/>
      <c r="JOT10" s="808"/>
      <c r="JOU10" s="808"/>
      <c r="JOV10" s="808"/>
      <c r="JOW10" s="808"/>
      <c r="JOX10" s="808"/>
      <c r="JOY10" s="808"/>
      <c r="JOZ10" s="808"/>
      <c r="JPA10" s="808"/>
      <c r="JPB10" s="808"/>
      <c r="JPC10" s="808"/>
      <c r="JPD10" s="808"/>
      <c r="JPE10" s="808"/>
      <c r="JPF10" s="808"/>
      <c r="JPG10" s="808"/>
      <c r="JPH10" s="808"/>
      <c r="JPI10" s="808"/>
      <c r="JPJ10" s="808"/>
      <c r="JPK10" s="808"/>
      <c r="JPL10" s="808"/>
      <c r="JPM10" s="808"/>
      <c r="JPN10" s="808"/>
      <c r="JPO10" s="808"/>
      <c r="JPP10" s="808"/>
      <c r="JPQ10" s="808"/>
      <c r="JPR10" s="808"/>
      <c r="JPS10" s="808"/>
      <c r="JPT10" s="808"/>
      <c r="JPU10" s="808"/>
      <c r="JPV10" s="808"/>
      <c r="JPW10" s="808"/>
      <c r="JPX10" s="808"/>
      <c r="JPY10" s="808"/>
      <c r="JPZ10" s="808"/>
      <c r="JQA10" s="808"/>
      <c r="JQB10" s="808"/>
      <c r="JQC10" s="808"/>
      <c r="JQD10" s="808"/>
      <c r="JQE10" s="808"/>
      <c r="JQF10" s="808"/>
      <c r="JQG10" s="808"/>
      <c r="JQH10" s="808"/>
      <c r="JQI10" s="808"/>
      <c r="JQJ10" s="808"/>
      <c r="JQK10" s="808"/>
      <c r="JQL10" s="808"/>
      <c r="JQM10" s="808"/>
      <c r="JQN10" s="808"/>
      <c r="JQO10" s="808"/>
      <c r="JQP10" s="808"/>
      <c r="JQQ10" s="808"/>
      <c r="JQR10" s="808"/>
      <c r="JQS10" s="808"/>
      <c r="JQT10" s="808"/>
      <c r="JQU10" s="808"/>
      <c r="JQV10" s="808"/>
      <c r="JQW10" s="808"/>
      <c r="JQX10" s="808"/>
      <c r="JQY10" s="808"/>
      <c r="JQZ10" s="808"/>
      <c r="JRA10" s="808"/>
      <c r="JRB10" s="808"/>
      <c r="JRC10" s="808"/>
      <c r="JRD10" s="808"/>
      <c r="JRE10" s="808"/>
      <c r="JRF10" s="808"/>
      <c r="JRG10" s="808"/>
      <c r="JRH10" s="808"/>
      <c r="JRI10" s="808"/>
      <c r="JRJ10" s="808"/>
      <c r="JRK10" s="808"/>
      <c r="JRL10" s="808"/>
      <c r="JRM10" s="808"/>
      <c r="JRN10" s="808"/>
      <c r="JRO10" s="808"/>
      <c r="JRP10" s="808"/>
      <c r="JRQ10" s="808"/>
      <c r="JRR10" s="808"/>
      <c r="JRS10" s="808"/>
      <c r="JRT10" s="808"/>
      <c r="JRU10" s="808"/>
      <c r="JRV10" s="808"/>
      <c r="JRW10" s="808"/>
      <c r="JRX10" s="808"/>
      <c r="JRY10" s="808"/>
      <c r="JRZ10" s="808"/>
      <c r="JSA10" s="808"/>
      <c r="JSB10" s="808"/>
      <c r="JSC10" s="808"/>
      <c r="JSD10" s="808"/>
      <c r="JSE10" s="808"/>
      <c r="JSF10" s="808"/>
      <c r="JSG10" s="808"/>
      <c r="JSH10" s="808"/>
      <c r="JSI10" s="808"/>
      <c r="JSJ10" s="808"/>
      <c r="JSK10" s="808"/>
      <c r="JSL10" s="808"/>
      <c r="JSM10" s="808"/>
      <c r="JSN10" s="808"/>
      <c r="JSO10" s="808"/>
      <c r="JSP10" s="808"/>
      <c r="JSQ10" s="808"/>
      <c r="JSR10" s="808"/>
      <c r="JSS10" s="808"/>
      <c r="JST10" s="808"/>
      <c r="JSU10" s="808"/>
      <c r="JSV10" s="808"/>
      <c r="JSW10" s="808"/>
      <c r="JSX10" s="808"/>
      <c r="JSY10" s="808"/>
      <c r="JSZ10" s="808"/>
      <c r="JTA10" s="808"/>
      <c r="JTB10" s="808"/>
      <c r="JTC10" s="808"/>
      <c r="JTD10" s="808"/>
      <c r="JTE10" s="808"/>
      <c r="JTF10" s="808"/>
      <c r="JTG10" s="808"/>
      <c r="JTH10" s="808"/>
      <c r="JTI10" s="808"/>
      <c r="JTJ10" s="808"/>
      <c r="JTK10" s="808"/>
      <c r="JTL10" s="808"/>
      <c r="JTM10" s="808"/>
      <c r="JTN10" s="808"/>
      <c r="JTO10" s="808"/>
      <c r="JTP10" s="808"/>
      <c r="JTQ10" s="808"/>
      <c r="JTR10" s="808"/>
      <c r="JTS10" s="808"/>
      <c r="JTT10" s="808"/>
      <c r="JTU10" s="808"/>
      <c r="JTV10" s="808"/>
      <c r="JTW10" s="808"/>
      <c r="JTX10" s="808"/>
      <c r="JTY10" s="808"/>
      <c r="JTZ10" s="808"/>
      <c r="JUA10" s="808"/>
      <c r="JUB10" s="808"/>
      <c r="JUC10" s="808"/>
      <c r="JUD10" s="808"/>
      <c r="JUE10" s="808"/>
      <c r="JUF10" s="808"/>
      <c r="JUG10" s="808"/>
      <c r="JUH10" s="808"/>
      <c r="JUI10" s="808"/>
      <c r="JUJ10" s="808"/>
      <c r="JUK10" s="808"/>
      <c r="JUL10" s="808"/>
      <c r="JUM10" s="808"/>
      <c r="JUN10" s="808"/>
      <c r="JUO10" s="808"/>
      <c r="JUP10" s="808"/>
      <c r="JUQ10" s="808"/>
      <c r="JUR10" s="808"/>
      <c r="JUS10" s="808"/>
      <c r="JUT10" s="808"/>
      <c r="JUU10" s="808"/>
      <c r="JUV10" s="808"/>
      <c r="JUW10" s="808"/>
      <c r="JUX10" s="808"/>
      <c r="JUY10" s="808"/>
      <c r="JUZ10" s="808"/>
      <c r="JVA10" s="808"/>
      <c r="JVB10" s="808"/>
      <c r="JVC10" s="808"/>
      <c r="JVD10" s="808"/>
      <c r="JVE10" s="808"/>
      <c r="JVF10" s="808"/>
      <c r="JVG10" s="808"/>
      <c r="JVH10" s="808"/>
      <c r="JVI10" s="808"/>
      <c r="JVJ10" s="808"/>
      <c r="JVK10" s="808"/>
      <c r="JVL10" s="808"/>
      <c r="JVM10" s="808"/>
      <c r="JVN10" s="808"/>
      <c r="JVO10" s="808"/>
      <c r="JVP10" s="808"/>
      <c r="JVQ10" s="808"/>
      <c r="JVR10" s="808"/>
      <c r="JVS10" s="808"/>
      <c r="JVT10" s="808"/>
      <c r="JVU10" s="808"/>
      <c r="JVV10" s="808"/>
      <c r="JVW10" s="808"/>
      <c r="JVX10" s="808"/>
      <c r="JVY10" s="808"/>
      <c r="JVZ10" s="808"/>
      <c r="JWA10" s="808"/>
      <c r="JWB10" s="808"/>
      <c r="JWC10" s="808"/>
      <c r="JWD10" s="808"/>
      <c r="JWE10" s="808"/>
      <c r="JWF10" s="808"/>
      <c r="JWG10" s="808"/>
      <c r="JWH10" s="808"/>
      <c r="JWI10" s="808"/>
      <c r="JWJ10" s="808"/>
      <c r="JWK10" s="808"/>
      <c r="JWL10" s="808"/>
      <c r="JWM10" s="808"/>
      <c r="JWN10" s="808"/>
      <c r="JWO10" s="808"/>
      <c r="JWP10" s="808"/>
      <c r="JWQ10" s="808"/>
      <c r="JWR10" s="808"/>
      <c r="JWS10" s="808"/>
      <c r="JWT10" s="808"/>
      <c r="JWU10" s="808"/>
      <c r="JWV10" s="808"/>
      <c r="JWW10" s="808"/>
      <c r="JWX10" s="808"/>
      <c r="JWY10" s="808"/>
      <c r="JWZ10" s="808"/>
      <c r="JXA10" s="808"/>
      <c r="JXB10" s="808"/>
      <c r="JXC10" s="808"/>
      <c r="JXD10" s="808"/>
      <c r="JXE10" s="808"/>
      <c r="JXF10" s="808"/>
      <c r="JXG10" s="808"/>
      <c r="JXH10" s="808"/>
      <c r="JXI10" s="808"/>
      <c r="JXJ10" s="808"/>
      <c r="JXK10" s="808"/>
      <c r="JXL10" s="808"/>
      <c r="JXM10" s="808"/>
      <c r="JXN10" s="808"/>
      <c r="JXO10" s="808"/>
      <c r="JXP10" s="808"/>
      <c r="JXQ10" s="808"/>
      <c r="JXR10" s="808"/>
      <c r="JXS10" s="808"/>
      <c r="JXT10" s="808"/>
      <c r="JXU10" s="808"/>
      <c r="JXV10" s="808"/>
      <c r="JXW10" s="808"/>
      <c r="JXX10" s="808"/>
      <c r="JXY10" s="808"/>
      <c r="JXZ10" s="808"/>
      <c r="JYA10" s="808"/>
      <c r="JYB10" s="808"/>
      <c r="JYC10" s="808"/>
      <c r="JYD10" s="808"/>
      <c r="JYE10" s="808"/>
      <c r="JYF10" s="808"/>
      <c r="JYG10" s="808"/>
      <c r="JYH10" s="808"/>
      <c r="JYI10" s="808"/>
      <c r="JYJ10" s="808"/>
      <c r="JYK10" s="808"/>
      <c r="JYL10" s="808"/>
      <c r="JYM10" s="808"/>
      <c r="JYN10" s="808"/>
      <c r="JYO10" s="808"/>
      <c r="JYP10" s="808"/>
      <c r="JYQ10" s="808"/>
      <c r="JYR10" s="808"/>
      <c r="JYS10" s="808"/>
      <c r="JYT10" s="808"/>
      <c r="JYU10" s="808"/>
      <c r="JYV10" s="808"/>
      <c r="JYW10" s="808"/>
      <c r="JYX10" s="808"/>
      <c r="JYY10" s="808"/>
      <c r="JYZ10" s="808"/>
      <c r="JZA10" s="808"/>
      <c r="JZB10" s="808"/>
      <c r="JZC10" s="808"/>
      <c r="JZD10" s="808"/>
      <c r="JZE10" s="808"/>
      <c r="JZF10" s="808"/>
      <c r="JZG10" s="808"/>
      <c r="JZH10" s="808"/>
      <c r="JZI10" s="808"/>
      <c r="JZJ10" s="808"/>
      <c r="JZK10" s="808"/>
      <c r="JZL10" s="808"/>
      <c r="JZM10" s="808"/>
      <c r="JZN10" s="808"/>
      <c r="JZO10" s="808"/>
      <c r="JZP10" s="808"/>
      <c r="JZQ10" s="808"/>
      <c r="JZR10" s="808"/>
      <c r="JZS10" s="808"/>
      <c r="JZT10" s="808"/>
      <c r="JZU10" s="808"/>
      <c r="JZV10" s="808"/>
      <c r="JZW10" s="808"/>
      <c r="JZX10" s="808"/>
      <c r="JZY10" s="808"/>
      <c r="JZZ10" s="808"/>
      <c r="KAA10" s="808"/>
      <c r="KAB10" s="808"/>
      <c r="KAC10" s="808"/>
      <c r="KAD10" s="808"/>
      <c r="KAE10" s="808"/>
      <c r="KAF10" s="808"/>
      <c r="KAG10" s="808"/>
      <c r="KAH10" s="808"/>
      <c r="KAI10" s="808"/>
      <c r="KAJ10" s="808"/>
      <c r="KAK10" s="808"/>
      <c r="KAL10" s="808"/>
      <c r="KAM10" s="808"/>
      <c r="KAN10" s="808"/>
      <c r="KAO10" s="808"/>
      <c r="KAP10" s="808"/>
      <c r="KAQ10" s="808"/>
      <c r="KAR10" s="808"/>
      <c r="KAS10" s="808"/>
      <c r="KAT10" s="808"/>
      <c r="KAU10" s="808"/>
      <c r="KAV10" s="808"/>
      <c r="KAW10" s="808"/>
      <c r="KAX10" s="808"/>
      <c r="KAY10" s="808"/>
      <c r="KAZ10" s="808"/>
      <c r="KBA10" s="808"/>
      <c r="KBB10" s="808"/>
      <c r="KBC10" s="808"/>
      <c r="KBD10" s="808"/>
      <c r="KBE10" s="808"/>
      <c r="KBF10" s="808"/>
      <c r="KBG10" s="808"/>
      <c r="KBH10" s="808"/>
      <c r="KBI10" s="808"/>
      <c r="KBJ10" s="808"/>
      <c r="KBK10" s="808"/>
      <c r="KBL10" s="808"/>
      <c r="KBM10" s="808"/>
      <c r="KBN10" s="808"/>
      <c r="KBO10" s="808"/>
      <c r="KBP10" s="808"/>
      <c r="KBQ10" s="808"/>
      <c r="KBR10" s="808"/>
      <c r="KBS10" s="808"/>
      <c r="KBT10" s="808"/>
      <c r="KBU10" s="808"/>
      <c r="KBV10" s="808"/>
      <c r="KBW10" s="808"/>
      <c r="KBX10" s="808"/>
      <c r="KBY10" s="808"/>
      <c r="KBZ10" s="808"/>
      <c r="KCA10" s="808"/>
      <c r="KCB10" s="808"/>
      <c r="KCC10" s="808"/>
      <c r="KCD10" s="808"/>
      <c r="KCE10" s="808"/>
      <c r="KCF10" s="808"/>
      <c r="KCG10" s="808"/>
      <c r="KCH10" s="808"/>
      <c r="KCI10" s="808"/>
      <c r="KCJ10" s="808"/>
      <c r="KCK10" s="808"/>
      <c r="KCL10" s="808"/>
      <c r="KCM10" s="808"/>
      <c r="KCN10" s="808"/>
      <c r="KCO10" s="808"/>
      <c r="KCP10" s="808"/>
      <c r="KCQ10" s="808"/>
      <c r="KCR10" s="808"/>
      <c r="KCS10" s="808"/>
      <c r="KCT10" s="808"/>
      <c r="KCU10" s="808"/>
      <c r="KCV10" s="808"/>
      <c r="KCW10" s="808"/>
      <c r="KCX10" s="808"/>
      <c r="KCY10" s="808"/>
      <c r="KCZ10" s="808"/>
      <c r="KDA10" s="808"/>
      <c r="KDB10" s="808"/>
      <c r="KDC10" s="808"/>
      <c r="KDD10" s="808"/>
      <c r="KDE10" s="808"/>
      <c r="KDF10" s="808"/>
      <c r="KDG10" s="808"/>
      <c r="KDH10" s="808"/>
      <c r="KDI10" s="808"/>
      <c r="KDJ10" s="808"/>
      <c r="KDK10" s="808"/>
      <c r="KDL10" s="808"/>
      <c r="KDM10" s="808"/>
      <c r="KDN10" s="808"/>
      <c r="KDO10" s="808"/>
      <c r="KDP10" s="808"/>
      <c r="KDQ10" s="808"/>
      <c r="KDR10" s="808"/>
      <c r="KDS10" s="808"/>
      <c r="KDT10" s="808"/>
      <c r="KDU10" s="808"/>
      <c r="KDV10" s="808"/>
      <c r="KDW10" s="808"/>
      <c r="KDX10" s="808"/>
      <c r="KDY10" s="808"/>
      <c r="KDZ10" s="808"/>
      <c r="KEA10" s="808"/>
      <c r="KEB10" s="808"/>
      <c r="KEC10" s="808"/>
      <c r="KED10" s="808"/>
      <c r="KEE10" s="808"/>
      <c r="KEF10" s="808"/>
      <c r="KEG10" s="808"/>
      <c r="KEH10" s="808"/>
      <c r="KEI10" s="808"/>
      <c r="KEJ10" s="808"/>
      <c r="KEK10" s="808"/>
      <c r="KEL10" s="808"/>
      <c r="KEM10" s="808"/>
      <c r="KEN10" s="808"/>
      <c r="KEO10" s="808"/>
      <c r="KEP10" s="808"/>
      <c r="KEQ10" s="808"/>
      <c r="KER10" s="808"/>
      <c r="KES10" s="808"/>
      <c r="KET10" s="808"/>
      <c r="KEU10" s="808"/>
      <c r="KEV10" s="808"/>
      <c r="KEW10" s="808"/>
      <c r="KEX10" s="808"/>
      <c r="KEY10" s="808"/>
      <c r="KEZ10" s="808"/>
      <c r="KFA10" s="808"/>
      <c r="KFB10" s="808"/>
      <c r="KFC10" s="808"/>
      <c r="KFD10" s="808"/>
      <c r="KFE10" s="808"/>
      <c r="KFF10" s="808"/>
      <c r="KFG10" s="808"/>
      <c r="KFH10" s="808"/>
      <c r="KFI10" s="808"/>
      <c r="KFJ10" s="808"/>
      <c r="KFK10" s="808"/>
      <c r="KFL10" s="808"/>
      <c r="KFM10" s="808"/>
      <c r="KFN10" s="808"/>
      <c r="KFO10" s="808"/>
      <c r="KFP10" s="808"/>
      <c r="KFQ10" s="808"/>
      <c r="KFR10" s="808"/>
      <c r="KFS10" s="808"/>
      <c r="KFT10" s="808"/>
      <c r="KFU10" s="808"/>
      <c r="KFV10" s="808"/>
      <c r="KFW10" s="808"/>
      <c r="KFX10" s="808"/>
      <c r="KFY10" s="808"/>
      <c r="KFZ10" s="808"/>
      <c r="KGA10" s="808"/>
      <c r="KGB10" s="808"/>
      <c r="KGC10" s="808"/>
      <c r="KGD10" s="808"/>
      <c r="KGE10" s="808"/>
      <c r="KGF10" s="808"/>
      <c r="KGG10" s="808"/>
      <c r="KGH10" s="808"/>
      <c r="KGI10" s="808"/>
      <c r="KGJ10" s="808"/>
      <c r="KGK10" s="808"/>
      <c r="KGL10" s="808"/>
      <c r="KGM10" s="808"/>
      <c r="KGN10" s="808"/>
      <c r="KGO10" s="808"/>
      <c r="KGP10" s="808"/>
      <c r="KGQ10" s="808"/>
      <c r="KGR10" s="808"/>
      <c r="KGS10" s="808"/>
      <c r="KGT10" s="808"/>
      <c r="KGU10" s="808"/>
      <c r="KGV10" s="808"/>
      <c r="KGW10" s="808"/>
      <c r="KGX10" s="808"/>
      <c r="KGY10" s="808"/>
      <c r="KGZ10" s="808"/>
      <c r="KHA10" s="808"/>
      <c r="KHB10" s="808"/>
      <c r="KHC10" s="808"/>
      <c r="KHD10" s="808"/>
      <c r="KHE10" s="808"/>
      <c r="KHF10" s="808"/>
      <c r="KHG10" s="808"/>
      <c r="KHH10" s="808"/>
      <c r="KHI10" s="808"/>
      <c r="KHJ10" s="808"/>
      <c r="KHK10" s="808"/>
      <c r="KHL10" s="808"/>
      <c r="KHM10" s="808"/>
      <c r="KHN10" s="808"/>
      <c r="KHO10" s="808"/>
      <c r="KHP10" s="808"/>
      <c r="KHQ10" s="808"/>
      <c r="KHR10" s="808"/>
      <c r="KHS10" s="808"/>
      <c r="KHT10" s="808"/>
      <c r="KHU10" s="808"/>
      <c r="KHV10" s="808"/>
      <c r="KHW10" s="808"/>
      <c r="KHX10" s="808"/>
      <c r="KHY10" s="808"/>
      <c r="KHZ10" s="808"/>
      <c r="KIA10" s="808"/>
      <c r="KIB10" s="808"/>
      <c r="KIC10" s="808"/>
      <c r="KID10" s="808"/>
      <c r="KIE10" s="808"/>
      <c r="KIF10" s="808"/>
      <c r="KIG10" s="808"/>
      <c r="KIH10" s="808"/>
      <c r="KII10" s="808"/>
      <c r="KIJ10" s="808"/>
      <c r="KIK10" s="808"/>
      <c r="KIL10" s="808"/>
      <c r="KIM10" s="808"/>
      <c r="KIN10" s="808"/>
      <c r="KIO10" s="808"/>
      <c r="KIP10" s="808"/>
      <c r="KIQ10" s="808"/>
      <c r="KIR10" s="808"/>
      <c r="KIS10" s="808"/>
      <c r="KIT10" s="808"/>
      <c r="KIU10" s="808"/>
      <c r="KIV10" s="808"/>
      <c r="KIW10" s="808"/>
      <c r="KIX10" s="808"/>
      <c r="KIY10" s="808"/>
      <c r="KIZ10" s="808"/>
      <c r="KJA10" s="808"/>
      <c r="KJB10" s="808"/>
      <c r="KJC10" s="808"/>
      <c r="KJD10" s="808"/>
      <c r="KJE10" s="808"/>
      <c r="KJF10" s="808"/>
      <c r="KJG10" s="808"/>
      <c r="KJH10" s="808"/>
      <c r="KJI10" s="808"/>
      <c r="KJJ10" s="808"/>
      <c r="KJK10" s="808"/>
      <c r="KJL10" s="808"/>
      <c r="KJM10" s="808"/>
      <c r="KJN10" s="808"/>
      <c r="KJO10" s="808"/>
      <c r="KJP10" s="808"/>
      <c r="KJQ10" s="808"/>
      <c r="KJR10" s="808"/>
      <c r="KJS10" s="808"/>
      <c r="KJT10" s="808"/>
      <c r="KJU10" s="808"/>
      <c r="KJV10" s="808"/>
      <c r="KJW10" s="808"/>
      <c r="KJX10" s="808"/>
      <c r="KJY10" s="808"/>
      <c r="KJZ10" s="808"/>
      <c r="KKA10" s="808"/>
      <c r="KKB10" s="808"/>
      <c r="KKC10" s="808"/>
      <c r="KKD10" s="808"/>
      <c r="KKE10" s="808"/>
      <c r="KKF10" s="808"/>
      <c r="KKG10" s="808"/>
      <c r="KKH10" s="808"/>
      <c r="KKI10" s="808"/>
      <c r="KKJ10" s="808"/>
      <c r="KKK10" s="808"/>
      <c r="KKL10" s="808"/>
      <c r="KKM10" s="808"/>
      <c r="KKN10" s="808"/>
      <c r="KKO10" s="808"/>
      <c r="KKP10" s="808"/>
      <c r="KKQ10" s="808"/>
      <c r="KKR10" s="808"/>
      <c r="KKS10" s="808"/>
      <c r="KKT10" s="808"/>
      <c r="KKU10" s="808"/>
      <c r="KKV10" s="808"/>
      <c r="KKW10" s="808"/>
      <c r="KKX10" s="808"/>
      <c r="KKY10" s="808"/>
      <c r="KKZ10" s="808"/>
      <c r="KLA10" s="808"/>
      <c r="KLB10" s="808"/>
      <c r="KLC10" s="808"/>
      <c r="KLD10" s="808"/>
      <c r="KLE10" s="808"/>
      <c r="KLF10" s="808"/>
      <c r="KLG10" s="808"/>
      <c r="KLH10" s="808"/>
      <c r="KLI10" s="808"/>
      <c r="KLJ10" s="808"/>
      <c r="KLK10" s="808"/>
      <c r="KLL10" s="808"/>
      <c r="KLM10" s="808"/>
      <c r="KLN10" s="808"/>
      <c r="KLO10" s="808"/>
      <c r="KLP10" s="808"/>
      <c r="KLQ10" s="808"/>
      <c r="KLR10" s="808"/>
      <c r="KLS10" s="808"/>
      <c r="KLT10" s="808"/>
      <c r="KLU10" s="808"/>
      <c r="KLV10" s="808"/>
      <c r="KLW10" s="808"/>
      <c r="KLX10" s="808"/>
      <c r="KLY10" s="808"/>
      <c r="KLZ10" s="808"/>
      <c r="KMA10" s="808"/>
      <c r="KMB10" s="808"/>
      <c r="KMC10" s="808"/>
      <c r="KMD10" s="808"/>
      <c r="KME10" s="808"/>
      <c r="KMF10" s="808"/>
      <c r="KMG10" s="808"/>
      <c r="KMH10" s="808"/>
      <c r="KMI10" s="808"/>
      <c r="KMJ10" s="808"/>
      <c r="KMK10" s="808"/>
      <c r="KML10" s="808"/>
      <c r="KMM10" s="808"/>
      <c r="KMN10" s="808"/>
      <c r="KMO10" s="808"/>
      <c r="KMP10" s="808"/>
      <c r="KMQ10" s="808"/>
      <c r="KMR10" s="808"/>
      <c r="KMS10" s="808"/>
      <c r="KMT10" s="808"/>
      <c r="KMU10" s="808"/>
      <c r="KMV10" s="808"/>
      <c r="KMW10" s="808"/>
      <c r="KMX10" s="808"/>
      <c r="KMY10" s="808"/>
      <c r="KMZ10" s="808"/>
      <c r="KNA10" s="808"/>
      <c r="KNB10" s="808"/>
      <c r="KNC10" s="808"/>
      <c r="KND10" s="808"/>
      <c r="KNE10" s="808"/>
      <c r="KNF10" s="808"/>
      <c r="KNG10" s="808"/>
      <c r="KNH10" s="808"/>
      <c r="KNI10" s="808"/>
      <c r="KNJ10" s="808"/>
      <c r="KNK10" s="808"/>
      <c r="KNL10" s="808"/>
      <c r="KNM10" s="808"/>
      <c r="KNN10" s="808"/>
      <c r="KNO10" s="808"/>
      <c r="KNP10" s="808"/>
      <c r="KNQ10" s="808"/>
      <c r="KNR10" s="808"/>
      <c r="KNS10" s="808"/>
      <c r="KNT10" s="808"/>
      <c r="KNU10" s="808"/>
      <c r="KNV10" s="808"/>
      <c r="KNW10" s="808"/>
      <c r="KNX10" s="808"/>
      <c r="KNY10" s="808"/>
      <c r="KNZ10" s="808"/>
      <c r="KOA10" s="808"/>
      <c r="KOB10" s="808"/>
      <c r="KOC10" s="808"/>
      <c r="KOD10" s="808"/>
      <c r="KOE10" s="808"/>
      <c r="KOF10" s="808"/>
      <c r="KOG10" s="808"/>
      <c r="KOH10" s="808"/>
      <c r="KOI10" s="808"/>
      <c r="KOJ10" s="808"/>
      <c r="KOK10" s="808"/>
      <c r="KOL10" s="808"/>
      <c r="KOM10" s="808"/>
      <c r="KON10" s="808"/>
      <c r="KOO10" s="808"/>
      <c r="KOP10" s="808"/>
      <c r="KOQ10" s="808"/>
      <c r="KOR10" s="808"/>
      <c r="KOS10" s="808"/>
      <c r="KOT10" s="808"/>
      <c r="KOU10" s="808"/>
      <c r="KOV10" s="808"/>
      <c r="KOW10" s="808"/>
      <c r="KOX10" s="808"/>
      <c r="KOY10" s="808"/>
      <c r="KOZ10" s="808"/>
      <c r="KPA10" s="808"/>
      <c r="KPB10" s="808"/>
      <c r="KPC10" s="808"/>
      <c r="KPD10" s="808"/>
      <c r="KPE10" s="808"/>
      <c r="KPF10" s="808"/>
      <c r="KPG10" s="808"/>
      <c r="KPH10" s="808"/>
      <c r="KPI10" s="808"/>
      <c r="KPJ10" s="808"/>
      <c r="KPK10" s="808"/>
      <c r="KPL10" s="808"/>
      <c r="KPM10" s="808"/>
      <c r="KPN10" s="808"/>
      <c r="KPO10" s="808"/>
      <c r="KPP10" s="808"/>
      <c r="KPQ10" s="808"/>
      <c r="KPR10" s="808"/>
      <c r="KPS10" s="808"/>
      <c r="KPT10" s="808"/>
      <c r="KPU10" s="808"/>
      <c r="KPV10" s="808"/>
      <c r="KPW10" s="808"/>
      <c r="KPX10" s="808"/>
      <c r="KPY10" s="808"/>
      <c r="KPZ10" s="808"/>
      <c r="KQA10" s="808"/>
      <c r="KQB10" s="808"/>
      <c r="KQC10" s="808"/>
      <c r="KQD10" s="808"/>
      <c r="KQE10" s="808"/>
      <c r="KQF10" s="808"/>
      <c r="KQG10" s="808"/>
      <c r="KQH10" s="808"/>
      <c r="KQI10" s="808"/>
      <c r="KQJ10" s="808"/>
      <c r="KQK10" s="808"/>
      <c r="KQL10" s="808"/>
      <c r="KQM10" s="808"/>
      <c r="KQN10" s="808"/>
      <c r="KQO10" s="808"/>
      <c r="KQP10" s="808"/>
      <c r="KQQ10" s="808"/>
      <c r="KQR10" s="808"/>
      <c r="KQS10" s="808"/>
      <c r="KQT10" s="808"/>
      <c r="KQU10" s="808"/>
      <c r="KQV10" s="808"/>
      <c r="KQW10" s="808"/>
      <c r="KQX10" s="808"/>
      <c r="KQY10" s="808"/>
      <c r="KQZ10" s="808"/>
      <c r="KRA10" s="808"/>
      <c r="KRB10" s="808"/>
      <c r="KRC10" s="808"/>
      <c r="KRD10" s="808"/>
      <c r="KRE10" s="808"/>
      <c r="KRF10" s="808"/>
      <c r="KRG10" s="808"/>
      <c r="KRH10" s="808"/>
      <c r="KRI10" s="808"/>
      <c r="KRJ10" s="808"/>
      <c r="KRK10" s="808"/>
      <c r="KRL10" s="808"/>
      <c r="KRM10" s="808"/>
      <c r="KRN10" s="808"/>
      <c r="KRO10" s="808"/>
      <c r="KRP10" s="808"/>
      <c r="KRQ10" s="808"/>
      <c r="KRR10" s="808"/>
      <c r="KRS10" s="808"/>
      <c r="KRT10" s="808"/>
      <c r="KRU10" s="808"/>
      <c r="KRV10" s="808"/>
      <c r="KRW10" s="808"/>
      <c r="KRX10" s="808"/>
      <c r="KRY10" s="808"/>
      <c r="KRZ10" s="808"/>
      <c r="KSA10" s="808"/>
      <c r="KSB10" s="808"/>
      <c r="KSC10" s="808"/>
      <c r="KSD10" s="808"/>
      <c r="KSE10" s="808"/>
      <c r="KSF10" s="808"/>
      <c r="KSG10" s="808"/>
      <c r="KSH10" s="808"/>
      <c r="KSI10" s="808"/>
      <c r="KSJ10" s="808"/>
      <c r="KSK10" s="808"/>
      <c r="KSL10" s="808"/>
      <c r="KSM10" s="808"/>
      <c r="KSN10" s="808"/>
      <c r="KSO10" s="808"/>
      <c r="KSP10" s="808"/>
      <c r="KSQ10" s="808"/>
      <c r="KSR10" s="808"/>
      <c r="KSS10" s="808"/>
      <c r="KST10" s="808"/>
      <c r="KSU10" s="808"/>
      <c r="KSV10" s="808"/>
      <c r="KSW10" s="808"/>
      <c r="KSX10" s="808"/>
      <c r="KSY10" s="808"/>
      <c r="KSZ10" s="808"/>
      <c r="KTA10" s="808"/>
      <c r="KTB10" s="808"/>
      <c r="KTC10" s="808"/>
      <c r="KTD10" s="808"/>
      <c r="KTE10" s="808"/>
      <c r="KTF10" s="808"/>
      <c r="KTG10" s="808"/>
      <c r="KTH10" s="808"/>
      <c r="KTI10" s="808"/>
      <c r="KTJ10" s="808"/>
      <c r="KTK10" s="808"/>
      <c r="KTL10" s="808"/>
      <c r="KTM10" s="808"/>
      <c r="KTN10" s="808"/>
      <c r="KTO10" s="808"/>
      <c r="KTP10" s="808"/>
      <c r="KTQ10" s="808"/>
      <c r="KTR10" s="808"/>
      <c r="KTS10" s="808"/>
      <c r="KTT10" s="808"/>
      <c r="KTU10" s="808"/>
      <c r="KTV10" s="808"/>
      <c r="KTW10" s="808"/>
      <c r="KTX10" s="808"/>
      <c r="KTY10" s="808"/>
      <c r="KTZ10" s="808"/>
      <c r="KUA10" s="808"/>
      <c r="KUB10" s="808"/>
      <c r="KUC10" s="808"/>
      <c r="KUD10" s="808"/>
      <c r="KUE10" s="808"/>
      <c r="KUF10" s="808"/>
      <c r="KUG10" s="808"/>
      <c r="KUH10" s="808"/>
      <c r="KUI10" s="808"/>
      <c r="KUJ10" s="808"/>
      <c r="KUK10" s="808"/>
      <c r="KUL10" s="808"/>
      <c r="KUM10" s="808"/>
      <c r="KUN10" s="808"/>
      <c r="KUO10" s="808"/>
      <c r="KUP10" s="808"/>
      <c r="KUQ10" s="808"/>
      <c r="KUR10" s="808"/>
      <c r="KUS10" s="808"/>
      <c r="KUT10" s="808"/>
      <c r="KUU10" s="808"/>
      <c r="KUV10" s="808"/>
      <c r="KUW10" s="808"/>
      <c r="KUX10" s="808"/>
      <c r="KUY10" s="808"/>
      <c r="KUZ10" s="808"/>
      <c r="KVA10" s="808"/>
      <c r="KVB10" s="808"/>
      <c r="KVC10" s="808"/>
      <c r="KVD10" s="808"/>
      <c r="KVE10" s="808"/>
      <c r="KVF10" s="808"/>
      <c r="KVG10" s="808"/>
      <c r="KVH10" s="808"/>
      <c r="KVI10" s="808"/>
      <c r="KVJ10" s="808"/>
      <c r="KVK10" s="808"/>
      <c r="KVL10" s="808"/>
      <c r="KVM10" s="808"/>
      <c r="KVN10" s="808"/>
      <c r="KVO10" s="808"/>
      <c r="KVP10" s="808"/>
      <c r="KVQ10" s="808"/>
      <c r="KVR10" s="808"/>
      <c r="KVS10" s="808"/>
      <c r="KVT10" s="808"/>
      <c r="KVU10" s="808"/>
      <c r="KVV10" s="808"/>
      <c r="KVW10" s="808"/>
      <c r="KVX10" s="808"/>
      <c r="KVY10" s="808"/>
      <c r="KVZ10" s="808"/>
      <c r="KWA10" s="808"/>
      <c r="KWB10" s="808"/>
      <c r="KWC10" s="808"/>
      <c r="KWD10" s="808"/>
      <c r="KWE10" s="808"/>
      <c r="KWF10" s="808"/>
      <c r="KWG10" s="808"/>
      <c r="KWH10" s="808"/>
      <c r="KWI10" s="808"/>
      <c r="KWJ10" s="808"/>
      <c r="KWK10" s="808"/>
      <c r="KWL10" s="808"/>
      <c r="KWM10" s="808"/>
      <c r="KWN10" s="808"/>
      <c r="KWO10" s="808"/>
      <c r="KWP10" s="808"/>
      <c r="KWQ10" s="808"/>
      <c r="KWR10" s="808"/>
      <c r="KWS10" s="808"/>
      <c r="KWT10" s="808"/>
      <c r="KWU10" s="808"/>
      <c r="KWV10" s="808"/>
      <c r="KWW10" s="808"/>
      <c r="KWX10" s="808"/>
      <c r="KWY10" s="808"/>
      <c r="KWZ10" s="808"/>
      <c r="KXA10" s="808"/>
      <c r="KXB10" s="808"/>
      <c r="KXC10" s="808"/>
      <c r="KXD10" s="808"/>
      <c r="KXE10" s="808"/>
      <c r="KXF10" s="808"/>
      <c r="KXG10" s="808"/>
      <c r="KXH10" s="808"/>
      <c r="KXI10" s="808"/>
      <c r="KXJ10" s="808"/>
      <c r="KXK10" s="808"/>
      <c r="KXL10" s="808"/>
      <c r="KXM10" s="808"/>
      <c r="KXN10" s="808"/>
      <c r="KXO10" s="808"/>
      <c r="KXP10" s="808"/>
      <c r="KXQ10" s="808"/>
      <c r="KXR10" s="808"/>
      <c r="KXS10" s="808"/>
      <c r="KXT10" s="808"/>
      <c r="KXU10" s="808"/>
      <c r="KXV10" s="808"/>
      <c r="KXW10" s="808"/>
      <c r="KXX10" s="808"/>
      <c r="KXY10" s="808"/>
      <c r="KXZ10" s="808"/>
      <c r="KYA10" s="808"/>
      <c r="KYB10" s="808"/>
      <c r="KYC10" s="808"/>
      <c r="KYD10" s="808"/>
      <c r="KYE10" s="808"/>
      <c r="KYF10" s="808"/>
      <c r="KYG10" s="808"/>
      <c r="KYH10" s="808"/>
      <c r="KYI10" s="808"/>
      <c r="KYJ10" s="808"/>
      <c r="KYK10" s="808"/>
      <c r="KYL10" s="808"/>
      <c r="KYM10" s="808"/>
      <c r="KYN10" s="808"/>
      <c r="KYO10" s="808"/>
      <c r="KYP10" s="808"/>
      <c r="KYQ10" s="808"/>
      <c r="KYR10" s="808"/>
      <c r="KYS10" s="808"/>
      <c r="KYT10" s="808"/>
      <c r="KYU10" s="808"/>
      <c r="KYV10" s="808"/>
      <c r="KYW10" s="808"/>
      <c r="KYX10" s="808"/>
      <c r="KYY10" s="808"/>
      <c r="KYZ10" s="808"/>
      <c r="KZA10" s="808"/>
      <c r="KZB10" s="808"/>
      <c r="KZC10" s="808"/>
      <c r="KZD10" s="808"/>
      <c r="KZE10" s="808"/>
      <c r="KZF10" s="808"/>
      <c r="KZG10" s="808"/>
      <c r="KZH10" s="808"/>
      <c r="KZI10" s="808"/>
      <c r="KZJ10" s="808"/>
      <c r="KZK10" s="808"/>
      <c r="KZL10" s="808"/>
      <c r="KZM10" s="808"/>
      <c r="KZN10" s="808"/>
      <c r="KZO10" s="808"/>
      <c r="KZP10" s="808"/>
      <c r="KZQ10" s="808"/>
      <c r="KZR10" s="808"/>
      <c r="KZS10" s="808"/>
      <c r="KZT10" s="808"/>
      <c r="KZU10" s="808"/>
      <c r="KZV10" s="808"/>
      <c r="KZW10" s="808"/>
      <c r="KZX10" s="808"/>
      <c r="KZY10" s="808"/>
      <c r="KZZ10" s="808"/>
      <c r="LAA10" s="808"/>
      <c r="LAB10" s="808"/>
      <c r="LAC10" s="808"/>
      <c r="LAD10" s="808"/>
      <c r="LAE10" s="808"/>
      <c r="LAF10" s="808"/>
      <c r="LAG10" s="808"/>
      <c r="LAH10" s="808"/>
      <c r="LAI10" s="808"/>
      <c r="LAJ10" s="808"/>
      <c r="LAK10" s="808"/>
      <c r="LAL10" s="808"/>
      <c r="LAM10" s="808"/>
      <c r="LAN10" s="808"/>
      <c r="LAO10" s="808"/>
      <c r="LAP10" s="808"/>
      <c r="LAQ10" s="808"/>
      <c r="LAR10" s="808"/>
      <c r="LAS10" s="808"/>
      <c r="LAT10" s="808"/>
      <c r="LAU10" s="808"/>
      <c r="LAV10" s="808"/>
      <c r="LAW10" s="808"/>
      <c r="LAX10" s="808"/>
      <c r="LAY10" s="808"/>
      <c r="LAZ10" s="808"/>
      <c r="LBA10" s="808"/>
      <c r="LBB10" s="808"/>
      <c r="LBC10" s="808"/>
      <c r="LBD10" s="808"/>
      <c r="LBE10" s="808"/>
      <c r="LBF10" s="808"/>
      <c r="LBG10" s="808"/>
      <c r="LBH10" s="808"/>
      <c r="LBI10" s="808"/>
      <c r="LBJ10" s="808"/>
      <c r="LBK10" s="808"/>
      <c r="LBL10" s="808"/>
      <c r="LBM10" s="808"/>
      <c r="LBN10" s="808"/>
      <c r="LBO10" s="808"/>
      <c r="LBP10" s="808"/>
      <c r="LBQ10" s="808"/>
      <c r="LBR10" s="808"/>
      <c r="LBS10" s="808"/>
      <c r="LBT10" s="808"/>
      <c r="LBU10" s="808"/>
      <c r="LBV10" s="808"/>
      <c r="LBW10" s="808"/>
      <c r="LBX10" s="808"/>
      <c r="LBY10" s="808"/>
      <c r="LBZ10" s="808"/>
      <c r="LCA10" s="808"/>
      <c r="LCB10" s="808"/>
      <c r="LCC10" s="808"/>
      <c r="LCD10" s="808"/>
      <c r="LCE10" s="808"/>
      <c r="LCF10" s="808"/>
      <c r="LCG10" s="808"/>
      <c r="LCH10" s="808"/>
      <c r="LCI10" s="808"/>
      <c r="LCJ10" s="808"/>
      <c r="LCK10" s="808"/>
      <c r="LCL10" s="808"/>
      <c r="LCM10" s="808"/>
      <c r="LCN10" s="808"/>
      <c r="LCO10" s="808"/>
      <c r="LCP10" s="808"/>
      <c r="LCQ10" s="808"/>
      <c r="LCR10" s="808"/>
      <c r="LCS10" s="808"/>
      <c r="LCT10" s="808"/>
      <c r="LCU10" s="808"/>
      <c r="LCV10" s="808"/>
      <c r="LCW10" s="808"/>
      <c r="LCX10" s="808"/>
      <c r="LCY10" s="808"/>
      <c r="LCZ10" s="808"/>
      <c r="LDA10" s="808"/>
      <c r="LDB10" s="808"/>
      <c r="LDC10" s="808"/>
      <c r="LDD10" s="808"/>
      <c r="LDE10" s="808"/>
      <c r="LDF10" s="808"/>
      <c r="LDG10" s="808"/>
      <c r="LDH10" s="808"/>
      <c r="LDI10" s="808"/>
      <c r="LDJ10" s="808"/>
      <c r="LDK10" s="808"/>
      <c r="LDL10" s="808"/>
      <c r="LDM10" s="808"/>
      <c r="LDN10" s="808"/>
      <c r="LDO10" s="808"/>
      <c r="LDP10" s="808"/>
      <c r="LDQ10" s="808"/>
      <c r="LDR10" s="808"/>
      <c r="LDS10" s="808"/>
      <c r="LDT10" s="808"/>
      <c r="LDU10" s="808"/>
      <c r="LDV10" s="808"/>
      <c r="LDW10" s="808"/>
      <c r="LDX10" s="808"/>
      <c r="LDY10" s="808"/>
      <c r="LDZ10" s="808"/>
      <c r="LEA10" s="808"/>
      <c r="LEB10" s="808"/>
      <c r="LEC10" s="808"/>
      <c r="LED10" s="808"/>
      <c r="LEE10" s="808"/>
      <c r="LEF10" s="808"/>
      <c r="LEG10" s="808"/>
      <c r="LEH10" s="808"/>
      <c r="LEI10" s="808"/>
      <c r="LEJ10" s="808"/>
      <c r="LEK10" s="808"/>
      <c r="LEL10" s="808"/>
      <c r="LEM10" s="808"/>
      <c r="LEN10" s="808"/>
      <c r="LEO10" s="808"/>
      <c r="LEP10" s="808"/>
      <c r="LEQ10" s="808"/>
      <c r="LER10" s="808"/>
      <c r="LES10" s="808"/>
      <c r="LET10" s="808"/>
      <c r="LEU10" s="808"/>
      <c r="LEV10" s="808"/>
      <c r="LEW10" s="808"/>
      <c r="LEX10" s="808"/>
      <c r="LEY10" s="808"/>
      <c r="LEZ10" s="808"/>
      <c r="LFA10" s="808"/>
      <c r="LFB10" s="808"/>
      <c r="LFC10" s="808"/>
      <c r="LFD10" s="808"/>
      <c r="LFE10" s="808"/>
      <c r="LFF10" s="808"/>
      <c r="LFG10" s="808"/>
      <c r="LFH10" s="808"/>
      <c r="LFI10" s="808"/>
      <c r="LFJ10" s="808"/>
      <c r="LFK10" s="808"/>
      <c r="LFL10" s="808"/>
      <c r="LFM10" s="808"/>
      <c r="LFN10" s="808"/>
      <c r="LFO10" s="808"/>
      <c r="LFP10" s="808"/>
      <c r="LFQ10" s="808"/>
      <c r="LFR10" s="808"/>
      <c r="LFS10" s="808"/>
      <c r="LFT10" s="808"/>
      <c r="LFU10" s="808"/>
      <c r="LFV10" s="808"/>
      <c r="LFW10" s="808"/>
      <c r="LFX10" s="808"/>
      <c r="LFY10" s="808"/>
      <c r="LFZ10" s="808"/>
      <c r="LGA10" s="808"/>
      <c r="LGB10" s="808"/>
      <c r="LGC10" s="808"/>
      <c r="LGD10" s="808"/>
      <c r="LGE10" s="808"/>
      <c r="LGF10" s="808"/>
      <c r="LGG10" s="808"/>
      <c r="LGH10" s="808"/>
      <c r="LGI10" s="808"/>
      <c r="LGJ10" s="808"/>
      <c r="LGK10" s="808"/>
      <c r="LGL10" s="808"/>
      <c r="LGM10" s="808"/>
      <c r="LGN10" s="808"/>
      <c r="LGO10" s="808"/>
      <c r="LGP10" s="808"/>
      <c r="LGQ10" s="808"/>
      <c r="LGR10" s="808"/>
      <c r="LGS10" s="808"/>
      <c r="LGT10" s="808"/>
      <c r="LGU10" s="808"/>
      <c r="LGV10" s="808"/>
      <c r="LGW10" s="808"/>
      <c r="LGX10" s="808"/>
      <c r="LGY10" s="808"/>
      <c r="LGZ10" s="808"/>
      <c r="LHA10" s="808"/>
      <c r="LHB10" s="808"/>
      <c r="LHC10" s="808"/>
      <c r="LHD10" s="808"/>
      <c r="LHE10" s="808"/>
      <c r="LHF10" s="808"/>
      <c r="LHG10" s="808"/>
      <c r="LHH10" s="808"/>
      <c r="LHI10" s="808"/>
      <c r="LHJ10" s="808"/>
      <c r="LHK10" s="808"/>
      <c r="LHL10" s="808"/>
      <c r="LHM10" s="808"/>
      <c r="LHN10" s="808"/>
      <c r="LHO10" s="808"/>
      <c r="LHP10" s="808"/>
      <c r="LHQ10" s="808"/>
      <c r="LHR10" s="808"/>
      <c r="LHS10" s="808"/>
      <c r="LHT10" s="808"/>
      <c r="LHU10" s="808"/>
      <c r="LHV10" s="808"/>
      <c r="LHW10" s="808"/>
      <c r="LHX10" s="808"/>
      <c r="LHY10" s="808"/>
      <c r="LHZ10" s="808"/>
      <c r="LIA10" s="808"/>
      <c r="LIB10" s="808"/>
      <c r="LIC10" s="808"/>
      <c r="LID10" s="808"/>
      <c r="LIE10" s="808"/>
      <c r="LIF10" s="808"/>
      <c r="LIG10" s="808"/>
      <c r="LIH10" s="808"/>
      <c r="LII10" s="808"/>
      <c r="LIJ10" s="808"/>
      <c r="LIK10" s="808"/>
      <c r="LIL10" s="808"/>
      <c r="LIM10" s="808"/>
      <c r="LIN10" s="808"/>
      <c r="LIO10" s="808"/>
      <c r="LIP10" s="808"/>
      <c r="LIQ10" s="808"/>
      <c r="LIR10" s="808"/>
      <c r="LIS10" s="808"/>
      <c r="LIT10" s="808"/>
      <c r="LIU10" s="808"/>
      <c r="LIV10" s="808"/>
      <c r="LIW10" s="808"/>
      <c r="LIX10" s="808"/>
      <c r="LIY10" s="808"/>
      <c r="LIZ10" s="808"/>
      <c r="LJA10" s="808"/>
      <c r="LJB10" s="808"/>
      <c r="LJC10" s="808"/>
      <c r="LJD10" s="808"/>
      <c r="LJE10" s="808"/>
      <c r="LJF10" s="808"/>
      <c r="LJG10" s="808"/>
      <c r="LJH10" s="808"/>
      <c r="LJI10" s="808"/>
      <c r="LJJ10" s="808"/>
      <c r="LJK10" s="808"/>
      <c r="LJL10" s="808"/>
      <c r="LJM10" s="808"/>
      <c r="LJN10" s="808"/>
      <c r="LJO10" s="808"/>
      <c r="LJP10" s="808"/>
      <c r="LJQ10" s="808"/>
      <c r="LJR10" s="808"/>
      <c r="LJS10" s="808"/>
      <c r="LJT10" s="808"/>
      <c r="LJU10" s="808"/>
      <c r="LJV10" s="808"/>
      <c r="LJW10" s="808"/>
      <c r="LJX10" s="808"/>
      <c r="LJY10" s="808"/>
      <c r="LJZ10" s="808"/>
      <c r="LKA10" s="808"/>
      <c r="LKB10" s="808"/>
      <c r="LKC10" s="808"/>
      <c r="LKD10" s="808"/>
      <c r="LKE10" s="808"/>
      <c r="LKF10" s="808"/>
      <c r="LKG10" s="808"/>
      <c r="LKH10" s="808"/>
      <c r="LKI10" s="808"/>
      <c r="LKJ10" s="808"/>
      <c r="LKK10" s="808"/>
      <c r="LKL10" s="808"/>
      <c r="LKM10" s="808"/>
      <c r="LKN10" s="808"/>
      <c r="LKO10" s="808"/>
      <c r="LKP10" s="808"/>
      <c r="LKQ10" s="808"/>
      <c r="LKR10" s="808"/>
      <c r="LKS10" s="808"/>
      <c r="LKT10" s="808"/>
      <c r="LKU10" s="808"/>
      <c r="LKV10" s="808"/>
      <c r="LKW10" s="808"/>
      <c r="LKX10" s="808"/>
      <c r="LKY10" s="808"/>
      <c r="LKZ10" s="808"/>
      <c r="LLA10" s="808"/>
      <c r="LLB10" s="808"/>
      <c r="LLC10" s="808"/>
      <c r="LLD10" s="808"/>
      <c r="LLE10" s="808"/>
      <c r="LLF10" s="808"/>
      <c r="LLG10" s="808"/>
      <c r="LLH10" s="808"/>
      <c r="LLI10" s="808"/>
      <c r="LLJ10" s="808"/>
      <c r="LLK10" s="808"/>
      <c r="LLL10" s="808"/>
      <c r="LLM10" s="808"/>
      <c r="LLN10" s="808"/>
      <c r="LLO10" s="808"/>
      <c r="LLP10" s="808"/>
      <c r="LLQ10" s="808"/>
      <c r="LLR10" s="808"/>
      <c r="LLS10" s="808"/>
      <c r="LLT10" s="808"/>
      <c r="LLU10" s="808"/>
      <c r="LLV10" s="808"/>
      <c r="LLW10" s="808"/>
      <c r="LLX10" s="808"/>
      <c r="LLY10" s="808"/>
      <c r="LLZ10" s="808"/>
      <c r="LMA10" s="808"/>
      <c r="LMB10" s="808"/>
      <c r="LMC10" s="808"/>
      <c r="LMD10" s="808"/>
      <c r="LME10" s="808"/>
      <c r="LMF10" s="808"/>
      <c r="LMG10" s="808"/>
      <c r="LMH10" s="808"/>
      <c r="LMI10" s="808"/>
      <c r="LMJ10" s="808"/>
      <c r="LMK10" s="808"/>
      <c r="LML10" s="808"/>
      <c r="LMM10" s="808"/>
      <c r="LMN10" s="808"/>
      <c r="LMO10" s="808"/>
      <c r="LMP10" s="808"/>
      <c r="LMQ10" s="808"/>
      <c r="LMR10" s="808"/>
      <c r="LMS10" s="808"/>
      <c r="LMT10" s="808"/>
      <c r="LMU10" s="808"/>
      <c r="LMV10" s="808"/>
      <c r="LMW10" s="808"/>
      <c r="LMX10" s="808"/>
      <c r="LMY10" s="808"/>
      <c r="LMZ10" s="808"/>
      <c r="LNA10" s="808"/>
      <c r="LNB10" s="808"/>
      <c r="LNC10" s="808"/>
      <c r="LND10" s="808"/>
      <c r="LNE10" s="808"/>
      <c r="LNF10" s="808"/>
      <c r="LNG10" s="808"/>
      <c r="LNH10" s="808"/>
      <c r="LNI10" s="808"/>
      <c r="LNJ10" s="808"/>
      <c r="LNK10" s="808"/>
      <c r="LNL10" s="808"/>
      <c r="LNM10" s="808"/>
      <c r="LNN10" s="808"/>
      <c r="LNO10" s="808"/>
      <c r="LNP10" s="808"/>
      <c r="LNQ10" s="808"/>
      <c r="LNR10" s="808"/>
      <c r="LNS10" s="808"/>
      <c r="LNT10" s="808"/>
      <c r="LNU10" s="808"/>
      <c r="LNV10" s="808"/>
      <c r="LNW10" s="808"/>
      <c r="LNX10" s="808"/>
      <c r="LNY10" s="808"/>
      <c r="LNZ10" s="808"/>
      <c r="LOA10" s="808"/>
      <c r="LOB10" s="808"/>
      <c r="LOC10" s="808"/>
      <c r="LOD10" s="808"/>
      <c r="LOE10" s="808"/>
      <c r="LOF10" s="808"/>
      <c r="LOG10" s="808"/>
      <c r="LOH10" s="808"/>
      <c r="LOI10" s="808"/>
      <c r="LOJ10" s="808"/>
      <c r="LOK10" s="808"/>
      <c r="LOL10" s="808"/>
      <c r="LOM10" s="808"/>
      <c r="LON10" s="808"/>
      <c r="LOO10" s="808"/>
      <c r="LOP10" s="808"/>
      <c r="LOQ10" s="808"/>
      <c r="LOR10" s="808"/>
      <c r="LOS10" s="808"/>
      <c r="LOT10" s="808"/>
      <c r="LOU10" s="808"/>
      <c r="LOV10" s="808"/>
      <c r="LOW10" s="808"/>
      <c r="LOX10" s="808"/>
      <c r="LOY10" s="808"/>
      <c r="LOZ10" s="808"/>
      <c r="LPA10" s="808"/>
      <c r="LPB10" s="808"/>
      <c r="LPC10" s="808"/>
      <c r="LPD10" s="808"/>
      <c r="LPE10" s="808"/>
      <c r="LPF10" s="808"/>
      <c r="LPG10" s="808"/>
      <c r="LPH10" s="808"/>
      <c r="LPI10" s="808"/>
      <c r="LPJ10" s="808"/>
      <c r="LPK10" s="808"/>
      <c r="LPL10" s="808"/>
      <c r="LPM10" s="808"/>
      <c r="LPN10" s="808"/>
      <c r="LPO10" s="808"/>
      <c r="LPP10" s="808"/>
      <c r="LPQ10" s="808"/>
      <c r="LPR10" s="808"/>
      <c r="LPS10" s="808"/>
      <c r="LPT10" s="808"/>
      <c r="LPU10" s="808"/>
      <c r="LPV10" s="808"/>
      <c r="LPW10" s="808"/>
      <c r="LPX10" s="808"/>
      <c r="LPY10" s="808"/>
      <c r="LPZ10" s="808"/>
      <c r="LQA10" s="808"/>
      <c r="LQB10" s="808"/>
      <c r="LQC10" s="808"/>
      <c r="LQD10" s="808"/>
      <c r="LQE10" s="808"/>
      <c r="LQF10" s="808"/>
      <c r="LQG10" s="808"/>
      <c r="LQH10" s="808"/>
      <c r="LQI10" s="808"/>
      <c r="LQJ10" s="808"/>
      <c r="LQK10" s="808"/>
      <c r="LQL10" s="808"/>
      <c r="LQM10" s="808"/>
      <c r="LQN10" s="808"/>
      <c r="LQO10" s="808"/>
      <c r="LQP10" s="808"/>
      <c r="LQQ10" s="808"/>
      <c r="LQR10" s="808"/>
      <c r="LQS10" s="808"/>
      <c r="LQT10" s="808"/>
      <c r="LQU10" s="808"/>
      <c r="LQV10" s="808"/>
      <c r="LQW10" s="808"/>
      <c r="LQX10" s="808"/>
      <c r="LQY10" s="808"/>
      <c r="LQZ10" s="808"/>
      <c r="LRA10" s="808"/>
      <c r="LRB10" s="808"/>
      <c r="LRC10" s="808"/>
      <c r="LRD10" s="808"/>
      <c r="LRE10" s="808"/>
      <c r="LRF10" s="808"/>
      <c r="LRG10" s="808"/>
      <c r="LRH10" s="808"/>
      <c r="LRI10" s="808"/>
      <c r="LRJ10" s="808"/>
      <c r="LRK10" s="808"/>
      <c r="LRL10" s="808"/>
      <c r="LRM10" s="808"/>
      <c r="LRN10" s="808"/>
      <c r="LRO10" s="808"/>
      <c r="LRP10" s="808"/>
      <c r="LRQ10" s="808"/>
      <c r="LRR10" s="808"/>
      <c r="LRS10" s="808"/>
      <c r="LRT10" s="808"/>
      <c r="LRU10" s="808"/>
      <c r="LRV10" s="808"/>
      <c r="LRW10" s="808"/>
      <c r="LRX10" s="808"/>
      <c r="LRY10" s="808"/>
      <c r="LRZ10" s="808"/>
      <c r="LSA10" s="808"/>
      <c r="LSB10" s="808"/>
      <c r="LSC10" s="808"/>
      <c r="LSD10" s="808"/>
      <c r="LSE10" s="808"/>
      <c r="LSF10" s="808"/>
      <c r="LSG10" s="808"/>
      <c r="LSH10" s="808"/>
      <c r="LSI10" s="808"/>
      <c r="LSJ10" s="808"/>
      <c r="LSK10" s="808"/>
      <c r="LSL10" s="808"/>
      <c r="LSM10" s="808"/>
      <c r="LSN10" s="808"/>
      <c r="LSO10" s="808"/>
      <c r="LSP10" s="808"/>
      <c r="LSQ10" s="808"/>
      <c r="LSR10" s="808"/>
      <c r="LSS10" s="808"/>
      <c r="LST10" s="808"/>
      <c r="LSU10" s="808"/>
      <c r="LSV10" s="808"/>
      <c r="LSW10" s="808"/>
      <c r="LSX10" s="808"/>
      <c r="LSY10" s="808"/>
      <c r="LSZ10" s="808"/>
      <c r="LTA10" s="808"/>
      <c r="LTB10" s="808"/>
      <c r="LTC10" s="808"/>
      <c r="LTD10" s="808"/>
      <c r="LTE10" s="808"/>
      <c r="LTF10" s="808"/>
      <c r="LTG10" s="808"/>
      <c r="LTH10" s="808"/>
      <c r="LTI10" s="808"/>
      <c r="LTJ10" s="808"/>
      <c r="LTK10" s="808"/>
      <c r="LTL10" s="808"/>
      <c r="LTM10" s="808"/>
      <c r="LTN10" s="808"/>
      <c r="LTO10" s="808"/>
      <c r="LTP10" s="808"/>
      <c r="LTQ10" s="808"/>
      <c r="LTR10" s="808"/>
      <c r="LTS10" s="808"/>
      <c r="LTT10" s="808"/>
      <c r="LTU10" s="808"/>
      <c r="LTV10" s="808"/>
      <c r="LTW10" s="808"/>
      <c r="LTX10" s="808"/>
      <c r="LTY10" s="808"/>
      <c r="LTZ10" s="808"/>
      <c r="LUA10" s="808"/>
      <c r="LUB10" s="808"/>
      <c r="LUC10" s="808"/>
      <c r="LUD10" s="808"/>
      <c r="LUE10" s="808"/>
      <c r="LUF10" s="808"/>
      <c r="LUG10" s="808"/>
      <c r="LUH10" s="808"/>
      <c r="LUI10" s="808"/>
      <c r="LUJ10" s="808"/>
      <c r="LUK10" s="808"/>
      <c r="LUL10" s="808"/>
      <c r="LUM10" s="808"/>
      <c r="LUN10" s="808"/>
      <c r="LUO10" s="808"/>
      <c r="LUP10" s="808"/>
      <c r="LUQ10" s="808"/>
      <c r="LUR10" s="808"/>
      <c r="LUS10" s="808"/>
      <c r="LUT10" s="808"/>
      <c r="LUU10" s="808"/>
      <c r="LUV10" s="808"/>
      <c r="LUW10" s="808"/>
      <c r="LUX10" s="808"/>
      <c r="LUY10" s="808"/>
      <c r="LUZ10" s="808"/>
      <c r="LVA10" s="808"/>
      <c r="LVB10" s="808"/>
      <c r="LVC10" s="808"/>
      <c r="LVD10" s="808"/>
      <c r="LVE10" s="808"/>
      <c r="LVF10" s="808"/>
      <c r="LVG10" s="808"/>
      <c r="LVH10" s="808"/>
      <c r="LVI10" s="808"/>
      <c r="LVJ10" s="808"/>
      <c r="LVK10" s="808"/>
      <c r="LVL10" s="808"/>
      <c r="LVM10" s="808"/>
      <c r="LVN10" s="808"/>
      <c r="LVO10" s="808"/>
      <c r="LVP10" s="808"/>
      <c r="LVQ10" s="808"/>
      <c r="LVR10" s="808"/>
      <c r="LVS10" s="808"/>
      <c r="LVT10" s="808"/>
      <c r="LVU10" s="808"/>
      <c r="LVV10" s="808"/>
      <c r="LVW10" s="808"/>
      <c r="LVX10" s="808"/>
      <c r="LVY10" s="808"/>
      <c r="LVZ10" s="808"/>
      <c r="LWA10" s="808"/>
      <c r="LWB10" s="808"/>
      <c r="LWC10" s="808"/>
      <c r="LWD10" s="808"/>
      <c r="LWE10" s="808"/>
      <c r="LWF10" s="808"/>
      <c r="LWG10" s="808"/>
      <c r="LWH10" s="808"/>
      <c r="LWI10" s="808"/>
      <c r="LWJ10" s="808"/>
      <c r="LWK10" s="808"/>
      <c r="LWL10" s="808"/>
      <c r="LWM10" s="808"/>
      <c r="LWN10" s="808"/>
      <c r="LWO10" s="808"/>
      <c r="LWP10" s="808"/>
      <c r="LWQ10" s="808"/>
      <c r="LWR10" s="808"/>
      <c r="LWS10" s="808"/>
      <c r="LWT10" s="808"/>
      <c r="LWU10" s="808"/>
      <c r="LWV10" s="808"/>
      <c r="LWW10" s="808"/>
      <c r="LWX10" s="808"/>
      <c r="LWY10" s="808"/>
      <c r="LWZ10" s="808"/>
      <c r="LXA10" s="808"/>
      <c r="LXB10" s="808"/>
      <c r="LXC10" s="808"/>
      <c r="LXD10" s="808"/>
      <c r="LXE10" s="808"/>
      <c r="LXF10" s="808"/>
      <c r="LXG10" s="808"/>
      <c r="LXH10" s="808"/>
      <c r="LXI10" s="808"/>
      <c r="LXJ10" s="808"/>
      <c r="LXK10" s="808"/>
      <c r="LXL10" s="808"/>
      <c r="LXM10" s="808"/>
      <c r="LXN10" s="808"/>
      <c r="LXO10" s="808"/>
      <c r="LXP10" s="808"/>
      <c r="LXQ10" s="808"/>
      <c r="LXR10" s="808"/>
      <c r="LXS10" s="808"/>
      <c r="LXT10" s="808"/>
      <c r="LXU10" s="808"/>
      <c r="LXV10" s="808"/>
      <c r="LXW10" s="808"/>
      <c r="LXX10" s="808"/>
      <c r="LXY10" s="808"/>
      <c r="LXZ10" s="808"/>
      <c r="LYA10" s="808"/>
      <c r="LYB10" s="808"/>
      <c r="LYC10" s="808"/>
      <c r="LYD10" s="808"/>
      <c r="LYE10" s="808"/>
      <c r="LYF10" s="808"/>
      <c r="LYG10" s="808"/>
      <c r="LYH10" s="808"/>
      <c r="LYI10" s="808"/>
      <c r="LYJ10" s="808"/>
      <c r="LYK10" s="808"/>
      <c r="LYL10" s="808"/>
      <c r="LYM10" s="808"/>
      <c r="LYN10" s="808"/>
      <c r="LYO10" s="808"/>
      <c r="LYP10" s="808"/>
      <c r="LYQ10" s="808"/>
      <c r="LYR10" s="808"/>
      <c r="LYS10" s="808"/>
      <c r="LYT10" s="808"/>
      <c r="LYU10" s="808"/>
      <c r="LYV10" s="808"/>
      <c r="LYW10" s="808"/>
      <c r="LYX10" s="808"/>
      <c r="LYY10" s="808"/>
      <c r="LYZ10" s="808"/>
      <c r="LZA10" s="808"/>
      <c r="LZB10" s="808"/>
      <c r="LZC10" s="808"/>
      <c r="LZD10" s="808"/>
      <c r="LZE10" s="808"/>
      <c r="LZF10" s="808"/>
      <c r="LZG10" s="808"/>
      <c r="LZH10" s="808"/>
      <c r="LZI10" s="808"/>
      <c r="LZJ10" s="808"/>
      <c r="LZK10" s="808"/>
      <c r="LZL10" s="808"/>
      <c r="LZM10" s="808"/>
      <c r="LZN10" s="808"/>
      <c r="LZO10" s="808"/>
      <c r="LZP10" s="808"/>
      <c r="LZQ10" s="808"/>
      <c r="LZR10" s="808"/>
      <c r="LZS10" s="808"/>
      <c r="LZT10" s="808"/>
      <c r="LZU10" s="808"/>
      <c r="LZV10" s="808"/>
      <c r="LZW10" s="808"/>
      <c r="LZX10" s="808"/>
      <c r="LZY10" s="808"/>
      <c r="LZZ10" s="808"/>
      <c r="MAA10" s="808"/>
      <c r="MAB10" s="808"/>
      <c r="MAC10" s="808"/>
      <c r="MAD10" s="808"/>
      <c r="MAE10" s="808"/>
      <c r="MAF10" s="808"/>
      <c r="MAG10" s="808"/>
      <c r="MAH10" s="808"/>
      <c r="MAI10" s="808"/>
      <c r="MAJ10" s="808"/>
      <c r="MAK10" s="808"/>
      <c r="MAL10" s="808"/>
      <c r="MAM10" s="808"/>
      <c r="MAN10" s="808"/>
      <c r="MAO10" s="808"/>
      <c r="MAP10" s="808"/>
      <c r="MAQ10" s="808"/>
      <c r="MAR10" s="808"/>
      <c r="MAS10" s="808"/>
      <c r="MAT10" s="808"/>
      <c r="MAU10" s="808"/>
      <c r="MAV10" s="808"/>
      <c r="MAW10" s="808"/>
      <c r="MAX10" s="808"/>
      <c r="MAY10" s="808"/>
      <c r="MAZ10" s="808"/>
      <c r="MBA10" s="808"/>
      <c r="MBB10" s="808"/>
      <c r="MBC10" s="808"/>
      <c r="MBD10" s="808"/>
      <c r="MBE10" s="808"/>
      <c r="MBF10" s="808"/>
      <c r="MBG10" s="808"/>
      <c r="MBH10" s="808"/>
      <c r="MBI10" s="808"/>
      <c r="MBJ10" s="808"/>
      <c r="MBK10" s="808"/>
      <c r="MBL10" s="808"/>
      <c r="MBM10" s="808"/>
      <c r="MBN10" s="808"/>
      <c r="MBO10" s="808"/>
      <c r="MBP10" s="808"/>
      <c r="MBQ10" s="808"/>
      <c r="MBR10" s="808"/>
      <c r="MBS10" s="808"/>
      <c r="MBT10" s="808"/>
      <c r="MBU10" s="808"/>
      <c r="MBV10" s="808"/>
      <c r="MBW10" s="808"/>
      <c r="MBX10" s="808"/>
      <c r="MBY10" s="808"/>
      <c r="MBZ10" s="808"/>
      <c r="MCA10" s="808"/>
      <c r="MCB10" s="808"/>
      <c r="MCC10" s="808"/>
      <c r="MCD10" s="808"/>
      <c r="MCE10" s="808"/>
      <c r="MCF10" s="808"/>
      <c r="MCG10" s="808"/>
      <c r="MCH10" s="808"/>
      <c r="MCI10" s="808"/>
      <c r="MCJ10" s="808"/>
      <c r="MCK10" s="808"/>
      <c r="MCL10" s="808"/>
      <c r="MCM10" s="808"/>
      <c r="MCN10" s="808"/>
      <c r="MCO10" s="808"/>
      <c r="MCP10" s="808"/>
      <c r="MCQ10" s="808"/>
      <c r="MCR10" s="808"/>
      <c r="MCS10" s="808"/>
      <c r="MCT10" s="808"/>
      <c r="MCU10" s="808"/>
      <c r="MCV10" s="808"/>
      <c r="MCW10" s="808"/>
      <c r="MCX10" s="808"/>
      <c r="MCY10" s="808"/>
      <c r="MCZ10" s="808"/>
      <c r="MDA10" s="808"/>
      <c r="MDB10" s="808"/>
      <c r="MDC10" s="808"/>
      <c r="MDD10" s="808"/>
      <c r="MDE10" s="808"/>
      <c r="MDF10" s="808"/>
      <c r="MDG10" s="808"/>
      <c r="MDH10" s="808"/>
      <c r="MDI10" s="808"/>
      <c r="MDJ10" s="808"/>
      <c r="MDK10" s="808"/>
      <c r="MDL10" s="808"/>
      <c r="MDM10" s="808"/>
      <c r="MDN10" s="808"/>
      <c r="MDO10" s="808"/>
      <c r="MDP10" s="808"/>
      <c r="MDQ10" s="808"/>
      <c r="MDR10" s="808"/>
      <c r="MDS10" s="808"/>
      <c r="MDT10" s="808"/>
      <c r="MDU10" s="808"/>
      <c r="MDV10" s="808"/>
      <c r="MDW10" s="808"/>
      <c r="MDX10" s="808"/>
      <c r="MDY10" s="808"/>
      <c r="MDZ10" s="808"/>
      <c r="MEA10" s="808"/>
      <c r="MEB10" s="808"/>
      <c r="MEC10" s="808"/>
      <c r="MED10" s="808"/>
      <c r="MEE10" s="808"/>
      <c r="MEF10" s="808"/>
      <c r="MEG10" s="808"/>
      <c r="MEH10" s="808"/>
      <c r="MEI10" s="808"/>
      <c r="MEJ10" s="808"/>
      <c r="MEK10" s="808"/>
      <c r="MEL10" s="808"/>
      <c r="MEM10" s="808"/>
      <c r="MEN10" s="808"/>
      <c r="MEO10" s="808"/>
      <c r="MEP10" s="808"/>
      <c r="MEQ10" s="808"/>
      <c r="MER10" s="808"/>
      <c r="MES10" s="808"/>
      <c r="MET10" s="808"/>
      <c r="MEU10" s="808"/>
      <c r="MEV10" s="808"/>
      <c r="MEW10" s="808"/>
      <c r="MEX10" s="808"/>
      <c r="MEY10" s="808"/>
      <c r="MEZ10" s="808"/>
      <c r="MFA10" s="808"/>
      <c r="MFB10" s="808"/>
      <c r="MFC10" s="808"/>
      <c r="MFD10" s="808"/>
      <c r="MFE10" s="808"/>
      <c r="MFF10" s="808"/>
      <c r="MFG10" s="808"/>
      <c r="MFH10" s="808"/>
      <c r="MFI10" s="808"/>
      <c r="MFJ10" s="808"/>
      <c r="MFK10" s="808"/>
      <c r="MFL10" s="808"/>
      <c r="MFM10" s="808"/>
      <c r="MFN10" s="808"/>
      <c r="MFO10" s="808"/>
      <c r="MFP10" s="808"/>
      <c r="MFQ10" s="808"/>
      <c r="MFR10" s="808"/>
      <c r="MFS10" s="808"/>
      <c r="MFT10" s="808"/>
      <c r="MFU10" s="808"/>
      <c r="MFV10" s="808"/>
      <c r="MFW10" s="808"/>
      <c r="MFX10" s="808"/>
      <c r="MFY10" s="808"/>
      <c r="MFZ10" s="808"/>
      <c r="MGA10" s="808"/>
      <c r="MGB10" s="808"/>
      <c r="MGC10" s="808"/>
      <c r="MGD10" s="808"/>
      <c r="MGE10" s="808"/>
      <c r="MGF10" s="808"/>
      <c r="MGG10" s="808"/>
      <c r="MGH10" s="808"/>
      <c r="MGI10" s="808"/>
      <c r="MGJ10" s="808"/>
      <c r="MGK10" s="808"/>
      <c r="MGL10" s="808"/>
      <c r="MGM10" s="808"/>
      <c r="MGN10" s="808"/>
      <c r="MGO10" s="808"/>
      <c r="MGP10" s="808"/>
      <c r="MGQ10" s="808"/>
      <c r="MGR10" s="808"/>
      <c r="MGS10" s="808"/>
      <c r="MGT10" s="808"/>
      <c r="MGU10" s="808"/>
      <c r="MGV10" s="808"/>
      <c r="MGW10" s="808"/>
      <c r="MGX10" s="808"/>
      <c r="MGY10" s="808"/>
      <c r="MGZ10" s="808"/>
      <c r="MHA10" s="808"/>
      <c r="MHB10" s="808"/>
      <c r="MHC10" s="808"/>
      <c r="MHD10" s="808"/>
      <c r="MHE10" s="808"/>
      <c r="MHF10" s="808"/>
      <c r="MHG10" s="808"/>
      <c r="MHH10" s="808"/>
      <c r="MHI10" s="808"/>
      <c r="MHJ10" s="808"/>
      <c r="MHK10" s="808"/>
      <c r="MHL10" s="808"/>
      <c r="MHM10" s="808"/>
      <c r="MHN10" s="808"/>
      <c r="MHO10" s="808"/>
      <c r="MHP10" s="808"/>
      <c r="MHQ10" s="808"/>
      <c r="MHR10" s="808"/>
      <c r="MHS10" s="808"/>
      <c r="MHT10" s="808"/>
      <c r="MHU10" s="808"/>
      <c r="MHV10" s="808"/>
      <c r="MHW10" s="808"/>
      <c r="MHX10" s="808"/>
      <c r="MHY10" s="808"/>
      <c r="MHZ10" s="808"/>
      <c r="MIA10" s="808"/>
      <c r="MIB10" s="808"/>
      <c r="MIC10" s="808"/>
      <c r="MID10" s="808"/>
      <c r="MIE10" s="808"/>
      <c r="MIF10" s="808"/>
      <c r="MIG10" s="808"/>
      <c r="MIH10" s="808"/>
      <c r="MII10" s="808"/>
      <c r="MIJ10" s="808"/>
      <c r="MIK10" s="808"/>
      <c r="MIL10" s="808"/>
      <c r="MIM10" s="808"/>
      <c r="MIN10" s="808"/>
      <c r="MIO10" s="808"/>
      <c r="MIP10" s="808"/>
      <c r="MIQ10" s="808"/>
      <c r="MIR10" s="808"/>
      <c r="MIS10" s="808"/>
      <c r="MIT10" s="808"/>
      <c r="MIU10" s="808"/>
      <c r="MIV10" s="808"/>
      <c r="MIW10" s="808"/>
      <c r="MIX10" s="808"/>
      <c r="MIY10" s="808"/>
      <c r="MIZ10" s="808"/>
      <c r="MJA10" s="808"/>
      <c r="MJB10" s="808"/>
      <c r="MJC10" s="808"/>
      <c r="MJD10" s="808"/>
      <c r="MJE10" s="808"/>
      <c r="MJF10" s="808"/>
      <c r="MJG10" s="808"/>
      <c r="MJH10" s="808"/>
      <c r="MJI10" s="808"/>
      <c r="MJJ10" s="808"/>
      <c r="MJK10" s="808"/>
      <c r="MJL10" s="808"/>
      <c r="MJM10" s="808"/>
      <c r="MJN10" s="808"/>
      <c r="MJO10" s="808"/>
      <c r="MJP10" s="808"/>
      <c r="MJQ10" s="808"/>
      <c r="MJR10" s="808"/>
      <c r="MJS10" s="808"/>
      <c r="MJT10" s="808"/>
      <c r="MJU10" s="808"/>
      <c r="MJV10" s="808"/>
      <c r="MJW10" s="808"/>
      <c r="MJX10" s="808"/>
      <c r="MJY10" s="808"/>
      <c r="MJZ10" s="808"/>
      <c r="MKA10" s="808"/>
      <c r="MKB10" s="808"/>
      <c r="MKC10" s="808"/>
      <c r="MKD10" s="808"/>
      <c r="MKE10" s="808"/>
      <c r="MKF10" s="808"/>
      <c r="MKG10" s="808"/>
      <c r="MKH10" s="808"/>
      <c r="MKI10" s="808"/>
      <c r="MKJ10" s="808"/>
      <c r="MKK10" s="808"/>
      <c r="MKL10" s="808"/>
      <c r="MKM10" s="808"/>
      <c r="MKN10" s="808"/>
      <c r="MKO10" s="808"/>
      <c r="MKP10" s="808"/>
      <c r="MKQ10" s="808"/>
      <c r="MKR10" s="808"/>
      <c r="MKS10" s="808"/>
      <c r="MKT10" s="808"/>
      <c r="MKU10" s="808"/>
      <c r="MKV10" s="808"/>
      <c r="MKW10" s="808"/>
      <c r="MKX10" s="808"/>
      <c r="MKY10" s="808"/>
      <c r="MKZ10" s="808"/>
      <c r="MLA10" s="808"/>
      <c r="MLB10" s="808"/>
      <c r="MLC10" s="808"/>
      <c r="MLD10" s="808"/>
      <c r="MLE10" s="808"/>
      <c r="MLF10" s="808"/>
      <c r="MLG10" s="808"/>
      <c r="MLH10" s="808"/>
      <c r="MLI10" s="808"/>
      <c r="MLJ10" s="808"/>
      <c r="MLK10" s="808"/>
      <c r="MLL10" s="808"/>
      <c r="MLM10" s="808"/>
      <c r="MLN10" s="808"/>
      <c r="MLO10" s="808"/>
      <c r="MLP10" s="808"/>
      <c r="MLQ10" s="808"/>
      <c r="MLR10" s="808"/>
      <c r="MLS10" s="808"/>
      <c r="MLT10" s="808"/>
      <c r="MLU10" s="808"/>
      <c r="MLV10" s="808"/>
      <c r="MLW10" s="808"/>
      <c r="MLX10" s="808"/>
      <c r="MLY10" s="808"/>
      <c r="MLZ10" s="808"/>
      <c r="MMA10" s="808"/>
      <c r="MMB10" s="808"/>
      <c r="MMC10" s="808"/>
      <c r="MMD10" s="808"/>
      <c r="MME10" s="808"/>
      <c r="MMF10" s="808"/>
      <c r="MMG10" s="808"/>
      <c r="MMH10" s="808"/>
      <c r="MMI10" s="808"/>
      <c r="MMJ10" s="808"/>
      <c r="MMK10" s="808"/>
      <c r="MML10" s="808"/>
      <c r="MMM10" s="808"/>
      <c r="MMN10" s="808"/>
      <c r="MMO10" s="808"/>
      <c r="MMP10" s="808"/>
      <c r="MMQ10" s="808"/>
      <c r="MMR10" s="808"/>
      <c r="MMS10" s="808"/>
      <c r="MMT10" s="808"/>
      <c r="MMU10" s="808"/>
      <c r="MMV10" s="808"/>
      <c r="MMW10" s="808"/>
      <c r="MMX10" s="808"/>
      <c r="MMY10" s="808"/>
      <c r="MMZ10" s="808"/>
      <c r="MNA10" s="808"/>
      <c r="MNB10" s="808"/>
      <c r="MNC10" s="808"/>
      <c r="MND10" s="808"/>
      <c r="MNE10" s="808"/>
      <c r="MNF10" s="808"/>
      <c r="MNG10" s="808"/>
      <c r="MNH10" s="808"/>
      <c r="MNI10" s="808"/>
      <c r="MNJ10" s="808"/>
      <c r="MNK10" s="808"/>
      <c r="MNL10" s="808"/>
      <c r="MNM10" s="808"/>
      <c r="MNN10" s="808"/>
      <c r="MNO10" s="808"/>
      <c r="MNP10" s="808"/>
      <c r="MNQ10" s="808"/>
      <c r="MNR10" s="808"/>
      <c r="MNS10" s="808"/>
      <c r="MNT10" s="808"/>
      <c r="MNU10" s="808"/>
      <c r="MNV10" s="808"/>
      <c r="MNW10" s="808"/>
      <c r="MNX10" s="808"/>
      <c r="MNY10" s="808"/>
      <c r="MNZ10" s="808"/>
      <c r="MOA10" s="808"/>
      <c r="MOB10" s="808"/>
      <c r="MOC10" s="808"/>
      <c r="MOD10" s="808"/>
      <c r="MOE10" s="808"/>
      <c r="MOF10" s="808"/>
      <c r="MOG10" s="808"/>
      <c r="MOH10" s="808"/>
      <c r="MOI10" s="808"/>
      <c r="MOJ10" s="808"/>
      <c r="MOK10" s="808"/>
      <c r="MOL10" s="808"/>
      <c r="MOM10" s="808"/>
      <c r="MON10" s="808"/>
      <c r="MOO10" s="808"/>
      <c r="MOP10" s="808"/>
      <c r="MOQ10" s="808"/>
      <c r="MOR10" s="808"/>
      <c r="MOS10" s="808"/>
      <c r="MOT10" s="808"/>
      <c r="MOU10" s="808"/>
      <c r="MOV10" s="808"/>
      <c r="MOW10" s="808"/>
      <c r="MOX10" s="808"/>
      <c r="MOY10" s="808"/>
      <c r="MOZ10" s="808"/>
      <c r="MPA10" s="808"/>
      <c r="MPB10" s="808"/>
      <c r="MPC10" s="808"/>
      <c r="MPD10" s="808"/>
      <c r="MPE10" s="808"/>
      <c r="MPF10" s="808"/>
      <c r="MPG10" s="808"/>
      <c r="MPH10" s="808"/>
      <c r="MPI10" s="808"/>
      <c r="MPJ10" s="808"/>
      <c r="MPK10" s="808"/>
      <c r="MPL10" s="808"/>
      <c r="MPM10" s="808"/>
      <c r="MPN10" s="808"/>
      <c r="MPO10" s="808"/>
      <c r="MPP10" s="808"/>
      <c r="MPQ10" s="808"/>
      <c r="MPR10" s="808"/>
      <c r="MPS10" s="808"/>
      <c r="MPT10" s="808"/>
      <c r="MPU10" s="808"/>
      <c r="MPV10" s="808"/>
      <c r="MPW10" s="808"/>
      <c r="MPX10" s="808"/>
      <c r="MPY10" s="808"/>
      <c r="MPZ10" s="808"/>
      <c r="MQA10" s="808"/>
      <c r="MQB10" s="808"/>
      <c r="MQC10" s="808"/>
      <c r="MQD10" s="808"/>
      <c r="MQE10" s="808"/>
      <c r="MQF10" s="808"/>
      <c r="MQG10" s="808"/>
      <c r="MQH10" s="808"/>
      <c r="MQI10" s="808"/>
      <c r="MQJ10" s="808"/>
      <c r="MQK10" s="808"/>
      <c r="MQL10" s="808"/>
      <c r="MQM10" s="808"/>
      <c r="MQN10" s="808"/>
      <c r="MQO10" s="808"/>
      <c r="MQP10" s="808"/>
      <c r="MQQ10" s="808"/>
      <c r="MQR10" s="808"/>
      <c r="MQS10" s="808"/>
      <c r="MQT10" s="808"/>
      <c r="MQU10" s="808"/>
      <c r="MQV10" s="808"/>
      <c r="MQW10" s="808"/>
      <c r="MQX10" s="808"/>
      <c r="MQY10" s="808"/>
      <c r="MQZ10" s="808"/>
      <c r="MRA10" s="808"/>
      <c r="MRB10" s="808"/>
      <c r="MRC10" s="808"/>
      <c r="MRD10" s="808"/>
      <c r="MRE10" s="808"/>
      <c r="MRF10" s="808"/>
      <c r="MRG10" s="808"/>
      <c r="MRH10" s="808"/>
      <c r="MRI10" s="808"/>
      <c r="MRJ10" s="808"/>
      <c r="MRK10" s="808"/>
      <c r="MRL10" s="808"/>
      <c r="MRM10" s="808"/>
      <c r="MRN10" s="808"/>
      <c r="MRO10" s="808"/>
      <c r="MRP10" s="808"/>
      <c r="MRQ10" s="808"/>
      <c r="MRR10" s="808"/>
      <c r="MRS10" s="808"/>
      <c r="MRT10" s="808"/>
      <c r="MRU10" s="808"/>
      <c r="MRV10" s="808"/>
      <c r="MRW10" s="808"/>
      <c r="MRX10" s="808"/>
      <c r="MRY10" s="808"/>
      <c r="MRZ10" s="808"/>
      <c r="MSA10" s="808"/>
      <c r="MSB10" s="808"/>
      <c r="MSC10" s="808"/>
      <c r="MSD10" s="808"/>
      <c r="MSE10" s="808"/>
      <c r="MSF10" s="808"/>
      <c r="MSG10" s="808"/>
      <c r="MSH10" s="808"/>
      <c r="MSI10" s="808"/>
      <c r="MSJ10" s="808"/>
      <c r="MSK10" s="808"/>
      <c r="MSL10" s="808"/>
      <c r="MSM10" s="808"/>
      <c r="MSN10" s="808"/>
      <c r="MSO10" s="808"/>
      <c r="MSP10" s="808"/>
      <c r="MSQ10" s="808"/>
      <c r="MSR10" s="808"/>
      <c r="MSS10" s="808"/>
      <c r="MST10" s="808"/>
      <c r="MSU10" s="808"/>
      <c r="MSV10" s="808"/>
      <c r="MSW10" s="808"/>
      <c r="MSX10" s="808"/>
      <c r="MSY10" s="808"/>
      <c r="MSZ10" s="808"/>
      <c r="MTA10" s="808"/>
      <c r="MTB10" s="808"/>
      <c r="MTC10" s="808"/>
      <c r="MTD10" s="808"/>
      <c r="MTE10" s="808"/>
      <c r="MTF10" s="808"/>
      <c r="MTG10" s="808"/>
      <c r="MTH10" s="808"/>
      <c r="MTI10" s="808"/>
      <c r="MTJ10" s="808"/>
      <c r="MTK10" s="808"/>
      <c r="MTL10" s="808"/>
      <c r="MTM10" s="808"/>
      <c r="MTN10" s="808"/>
      <c r="MTO10" s="808"/>
      <c r="MTP10" s="808"/>
      <c r="MTQ10" s="808"/>
      <c r="MTR10" s="808"/>
      <c r="MTS10" s="808"/>
      <c r="MTT10" s="808"/>
      <c r="MTU10" s="808"/>
      <c r="MTV10" s="808"/>
      <c r="MTW10" s="808"/>
      <c r="MTX10" s="808"/>
      <c r="MTY10" s="808"/>
      <c r="MTZ10" s="808"/>
      <c r="MUA10" s="808"/>
      <c r="MUB10" s="808"/>
      <c r="MUC10" s="808"/>
      <c r="MUD10" s="808"/>
      <c r="MUE10" s="808"/>
      <c r="MUF10" s="808"/>
      <c r="MUG10" s="808"/>
      <c r="MUH10" s="808"/>
      <c r="MUI10" s="808"/>
      <c r="MUJ10" s="808"/>
      <c r="MUK10" s="808"/>
      <c r="MUL10" s="808"/>
      <c r="MUM10" s="808"/>
      <c r="MUN10" s="808"/>
      <c r="MUO10" s="808"/>
      <c r="MUP10" s="808"/>
      <c r="MUQ10" s="808"/>
      <c r="MUR10" s="808"/>
      <c r="MUS10" s="808"/>
      <c r="MUT10" s="808"/>
      <c r="MUU10" s="808"/>
      <c r="MUV10" s="808"/>
      <c r="MUW10" s="808"/>
      <c r="MUX10" s="808"/>
      <c r="MUY10" s="808"/>
      <c r="MUZ10" s="808"/>
      <c r="MVA10" s="808"/>
      <c r="MVB10" s="808"/>
      <c r="MVC10" s="808"/>
      <c r="MVD10" s="808"/>
      <c r="MVE10" s="808"/>
      <c r="MVF10" s="808"/>
      <c r="MVG10" s="808"/>
      <c r="MVH10" s="808"/>
      <c r="MVI10" s="808"/>
      <c r="MVJ10" s="808"/>
      <c r="MVK10" s="808"/>
      <c r="MVL10" s="808"/>
      <c r="MVM10" s="808"/>
      <c r="MVN10" s="808"/>
      <c r="MVO10" s="808"/>
      <c r="MVP10" s="808"/>
      <c r="MVQ10" s="808"/>
      <c r="MVR10" s="808"/>
      <c r="MVS10" s="808"/>
      <c r="MVT10" s="808"/>
      <c r="MVU10" s="808"/>
      <c r="MVV10" s="808"/>
      <c r="MVW10" s="808"/>
      <c r="MVX10" s="808"/>
      <c r="MVY10" s="808"/>
      <c r="MVZ10" s="808"/>
      <c r="MWA10" s="808"/>
      <c r="MWB10" s="808"/>
      <c r="MWC10" s="808"/>
      <c r="MWD10" s="808"/>
      <c r="MWE10" s="808"/>
      <c r="MWF10" s="808"/>
      <c r="MWG10" s="808"/>
      <c r="MWH10" s="808"/>
      <c r="MWI10" s="808"/>
      <c r="MWJ10" s="808"/>
      <c r="MWK10" s="808"/>
      <c r="MWL10" s="808"/>
      <c r="MWM10" s="808"/>
      <c r="MWN10" s="808"/>
      <c r="MWO10" s="808"/>
      <c r="MWP10" s="808"/>
      <c r="MWQ10" s="808"/>
      <c r="MWR10" s="808"/>
      <c r="MWS10" s="808"/>
      <c r="MWT10" s="808"/>
      <c r="MWU10" s="808"/>
      <c r="MWV10" s="808"/>
      <c r="MWW10" s="808"/>
      <c r="MWX10" s="808"/>
      <c r="MWY10" s="808"/>
      <c r="MWZ10" s="808"/>
      <c r="MXA10" s="808"/>
      <c r="MXB10" s="808"/>
      <c r="MXC10" s="808"/>
      <c r="MXD10" s="808"/>
      <c r="MXE10" s="808"/>
      <c r="MXF10" s="808"/>
      <c r="MXG10" s="808"/>
      <c r="MXH10" s="808"/>
      <c r="MXI10" s="808"/>
      <c r="MXJ10" s="808"/>
      <c r="MXK10" s="808"/>
      <c r="MXL10" s="808"/>
      <c r="MXM10" s="808"/>
      <c r="MXN10" s="808"/>
      <c r="MXO10" s="808"/>
      <c r="MXP10" s="808"/>
      <c r="MXQ10" s="808"/>
      <c r="MXR10" s="808"/>
      <c r="MXS10" s="808"/>
      <c r="MXT10" s="808"/>
      <c r="MXU10" s="808"/>
      <c r="MXV10" s="808"/>
      <c r="MXW10" s="808"/>
      <c r="MXX10" s="808"/>
      <c r="MXY10" s="808"/>
      <c r="MXZ10" s="808"/>
      <c r="MYA10" s="808"/>
      <c r="MYB10" s="808"/>
      <c r="MYC10" s="808"/>
      <c r="MYD10" s="808"/>
      <c r="MYE10" s="808"/>
      <c r="MYF10" s="808"/>
      <c r="MYG10" s="808"/>
      <c r="MYH10" s="808"/>
      <c r="MYI10" s="808"/>
      <c r="MYJ10" s="808"/>
      <c r="MYK10" s="808"/>
      <c r="MYL10" s="808"/>
      <c r="MYM10" s="808"/>
      <c r="MYN10" s="808"/>
      <c r="MYO10" s="808"/>
      <c r="MYP10" s="808"/>
      <c r="MYQ10" s="808"/>
      <c r="MYR10" s="808"/>
      <c r="MYS10" s="808"/>
      <c r="MYT10" s="808"/>
      <c r="MYU10" s="808"/>
      <c r="MYV10" s="808"/>
      <c r="MYW10" s="808"/>
      <c r="MYX10" s="808"/>
      <c r="MYY10" s="808"/>
      <c r="MYZ10" s="808"/>
      <c r="MZA10" s="808"/>
      <c r="MZB10" s="808"/>
      <c r="MZC10" s="808"/>
      <c r="MZD10" s="808"/>
      <c r="MZE10" s="808"/>
      <c r="MZF10" s="808"/>
      <c r="MZG10" s="808"/>
      <c r="MZH10" s="808"/>
      <c r="MZI10" s="808"/>
      <c r="MZJ10" s="808"/>
      <c r="MZK10" s="808"/>
      <c r="MZL10" s="808"/>
      <c r="MZM10" s="808"/>
      <c r="MZN10" s="808"/>
      <c r="MZO10" s="808"/>
      <c r="MZP10" s="808"/>
      <c r="MZQ10" s="808"/>
      <c r="MZR10" s="808"/>
      <c r="MZS10" s="808"/>
      <c r="MZT10" s="808"/>
      <c r="MZU10" s="808"/>
      <c r="MZV10" s="808"/>
      <c r="MZW10" s="808"/>
      <c r="MZX10" s="808"/>
      <c r="MZY10" s="808"/>
      <c r="MZZ10" s="808"/>
      <c r="NAA10" s="808"/>
      <c r="NAB10" s="808"/>
      <c r="NAC10" s="808"/>
      <c r="NAD10" s="808"/>
      <c r="NAE10" s="808"/>
      <c r="NAF10" s="808"/>
      <c r="NAG10" s="808"/>
      <c r="NAH10" s="808"/>
      <c r="NAI10" s="808"/>
      <c r="NAJ10" s="808"/>
      <c r="NAK10" s="808"/>
      <c r="NAL10" s="808"/>
      <c r="NAM10" s="808"/>
      <c r="NAN10" s="808"/>
      <c r="NAO10" s="808"/>
      <c r="NAP10" s="808"/>
      <c r="NAQ10" s="808"/>
      <c r="NAR10" s="808"/>
      <c r="NAS10" s="808"/>
      <c r="NAT10" s="808"/>
      <c r="NAU10" s="808"/>
      <c r="NAV10" s="808"/>
      <c r="NAW10" s="808"/>
      <c r="NAX10" s="808"/>
      <c r="NAY10" s="808"/>
      <c r="NAZ10" s="808"/>
      <c r="NBA10" s="808"/>
      <c r="NBB10" s="808"/>
      <c r="NBC10" s="808"/>
      <c r="NBD10" s="808"/>
      <c r="NBE10" s="808"/>
      <c r="NBF10" s="808"/>
      <c r="NBG10" s="808"/>
      <c r="NBH10" s="808"/>
      <c r="NBI10" s="808"/>
      <c r="NBJ10" s="808"/>
      <c r="NBK10" s="808"/>
      <c r="NBL10" s="808"/>
      <c r="NBM10" s="808"/>
      <c r="NBN10" s="808"/>
      <c r="NBO10" s="808"/>
      <c r="NBP10" s="808"/>
      <c r="NBQ10" s="808"/>
      <c r="NBR10" s="808"/>
      <c r="NBS10" s="808"/>
      <c r="NBT10" s="808"/>
      <c r="NBU10" s="808"/>
      <c r="NBV10" s="808"/>
      <c r="NBW10" s="808"/>
      <c r="NBX10" s="808"/>
      <c r="NBY10" s="808"/>
      <c r="NBZ10" s="808"/>
      <c r="NCA10" s="808"/>
      <c r="NCB10" s="808"/>
      <c r="NCC10" s="808"/>
      <c r="NCD10" s="808"/>
      <c r="NCE10" s="808"/>
      <c r="NCF10" s="808"/>
      <c r="NCG10" s="808"/>
      <c r="NCH10" s="808"/>
      <c r="NCI10" s="808"/>
      <c r="NCJ10" s="808"/>
      <c r="NCK10" s="808"/>
      <c r="NCL10" s="808"/>
      <c r="NCM10" s="808"/>
      <c r="NCN10" s="808"/>
      <c r="NCO10" s="808"/>
      <c r="NCP10" s="808"/>
      <c r="NCQ10" s="808"/>
      <c r="NCR10" s="808"/>
      <c r="NCS10" s="808"/>
      <c r="NCT10" s="808"/>
      <c r="NCU10" s="808"/>
      <c r="NCV10" s="808"/>
      <c r="NCW10" s="808"/>
      <c r="NCX10" s="808"/>
      <c r="NCY10" s="808"/>
      <c r="NCZ10" s="808"/>
      <c r="NDA10" s="808"/>
      <c r="NDB10" s="808"/>
      <c r="NDC10" s="808"/>
      <c r="NDD10" s="808"/>
      <c r="NDE10" s="808"/>
      <c r="NDF10" s="808"/>
      <c r="NDG10" s="808"/>
      <c r="NDH10" s="808"/>
      <c r="NDI10" s="808"/>
      <c r="NDJ10" s="808"/>
      <c r="NDK10" s="808"/>
      <c r="NDL10" s="808"/>
      <c r="NDM10" s="808"/>
      <c r="NDN10" s="808"/>
      <c r="NDO10" s="808"/>
      <c r="NDP10" s="808"/>
      <c r="NDQ10" s="808"/>
      <c r="NDR10" s="808"/>
      <c r="NDS10" s="808"/>
      <c r="NDT10" s="808"/>
      <c r="NDU10" s="808"/>
      <c r="NDV10" s="808"/>
      <c r="NDW10" s="808"/>
      <c r="NDX10" s="808"/>
      <c r="NDY10" s="808"/>
      <c r="NDZ10" s="808"/>
      <c r="NEA10" s="808"/>
      <c r="NEB10" s="808"/>
      <c r="NEC10" s="808"/>
      <c r="NED10" s="808"/>
      <c r="NEE10" s="808"/>
      <c r="NEF10" s="808"/>
      <c r="NEG10" s="808"/>
      <c r="NEH10" s="808"/>
      <c r="NEI10" s="808"/>
      <c r="NEJ10" s="808"/>
      <c r="NEK10" s="808"/>
      <c r="NEL10" s="808"/>
      <c r="NEM10" s="808"/>
      <c r="NEN10" s="808"/>
      <c r="NEO10" s="808"/>
      <c r="NEP10" s="808"/>
      <c r="NEQ10" s="808"/>
      <c r="NER10" s="808"/>
      <c r="NES10" s="808"/>
      <c r="NET10" s="808"/>
      <c r="NEU10" s="808"/>
      <c r="NEV10" s="808"/>
      <c r="NEW10" s="808"/>
      <c r="NEX10" s="808"/>
      <c r="NEY10" s="808"/>
      <c r="NEZ10" s="808"/>
      <c r="NFA10" s="808"/>
      <c r="NFB10" s="808"/>
      <c r="NFC10" s="808"/>
      <c r="NFD10" s="808"/>
      <c r="NFE10" s="808"/>
      <c r="NFF10" s="808"/>
      <c r="NFG10" s="808"/>
      <c r="NFH10" s="808"/>
      <c r="NFI10" s="808"/>
      <c r="NFJ10" s="808"/>
      <c r="NFK10" s="808"/>
      <c r="NFL10" s="808"/>
      <c r="NFM10" s="808"/>
      <c r="NFN10" s="808"/>
      <c r="NFO10" s="808"/>
      <c r="NFP10" s="808"/>
      <c r="NFQ10" s="808"/>
      <c r="NFR10" s="808"/>
      <c r="NFS10" s="808"/>
      <c r="NFT10" s="808"/>
      <c r="NFU10" s="808"/>
      <c r="NFV10" s="808"/>
      <c r="NFW10" s="808"/>
      <c r="NFX10" s="808"/>
      <c r="NFY10" s="808"/>
      <c r="NFZ10" s="808"/>
      <c r="NGA10" s="808"/>
      <c r="NGB10" s="808"/>
      <c r="NGC10" s="808"/>
      <c r="NGD10" s="808"/>
      <c r="NGE10" s="808"/>
      <c r="NGF10" s="808"/>
      <c r="NGG10" s="808"/>
      <c r="NGH10" s="808"/>
      <c r="NGI10" s="808"/>
      <c r="NGJ10" s="808"/>
      <c r="NGK10" s="808"/>
      <c r="NGL10" s="808"/>
      <c r="NGM10" s="808"/>
      <c r="NGN10" s="808"/>
      <c r="NGO10" s="808"/>
      <c r="NGP10" s="808"/>
      <c r="NGQ10" s="808"/>
      <c r="NGR10" s="808"/>
      <c r="NGS10" s="808"/>
      <c r="NGT10" s="808"/>
      <c r="NGU10" s="808"/>
      <c r="NGV10" s="808"/>
      <c r="NGW10" s="808"/>
      <c r="NGX10" s="808"/>
      <c r="NGY10" s="808"/>
      <c r="NGZ10" s="808"/>
      <c r="NHA10" s="808"/>
      <c r="NHB10" s="808"/>
      <c r="NHC10" s="808"/>
      <c r="NHD10" s="808"/>
      <c r="NHE10" s="808"/>
      <c r="NHF10" s="808"/>
      <c r="NHG10" s="808"/>
      <c r="NHH10" s="808"/>
      <c r="NHI10" s="808"/>
      <c r="NHJ10" s="808"/>
      <c r="NHK10" s="808"/>
      <c r="NHL10" s="808"/>
      <c r="NHM10" s="808"/>
      <c r="NHN10" s="808"/>
      <c r="NHO10" s="808"/>
      <c r="NHP10" s="808"/>
      <c r="NHQ10" s="808"/>
      <c r="NHR10" s="808"/>
      <c r="NHS10" s="808"/>
      <c r="NHT10" s="808"/>
      <c r="NHU10" s="808"/>
      <c r="NHV10" s="808"/>
      <c r="NHW10" s="808"/>
      <c r="NHX10" s="808"/>
      <c r="NHY10" s="808"/>
      <c r="NHZ10" s="808"/>
      <c r="NIA10" s="808"/>
      <c r="NIB10" s="808"/>
      <c r="NIC10" s="808"/>
      <c r="NID10" s="808"/>
      <c r="NIE10" s="808"/>
      <c r="NIF10" s="808"/>
      <c r="NIG10" s="808"/>
      <c r="NIH10" s="808"/>
      <c r="NII10" s="808"/>
      <c r="NIJ10" s="808"/>
      <c r="NIK10" s="808"/>
      <c r="NIL10" s="808"/>
      <c r="NIM10" s="808"/>
      <c r="NIN10" s="808"/>
      <c r="NIO10" s="808"/>
      <c r="NIP10" s="808"/>
      <c r="NIQ10" s="808"/>
      <c r="NIR10" s="808"/>
      <c r="NIS10" s="808"/>
      <c r="NIT10" s="808"/>
      <c r="NIU10" s="808"/>
      <c r="NIV10" s="808"/>
      <c r="NIW10" s="808"/>
      <c r="NIX10" s="808"/>
      <c r="NIY10" s="808"/>
      <c r="NIZ10" s="808"/>
      <c r="NJA10" s="808"/>
      <c r="NJB10" s="808"/>
      <c r="NJC10" s="808"/>
      <c r="NJD10" s="808"/>
      <c r="NJE10" s="808"/>
      <c r="NJF10" s="808"/>
      <c r="NJG10" s="808"/>
      <c r="NJH10" s="808"/>
      <c r="NJI10" s="808"/>
      <c r="NJJ10" s="808"/>
      <c r="NJK10" s="808"/>
      <c r="NJL10" s="808"/>
      <c r="NJM10" s="808"/>
      <c r="NJN10" s="808"/>
      <c r="NJO10" s="808"/>
      <c r="NJP10" s="808"/>
      <c r="NJQ10" s="808"/>
      <c r="NJR10" s="808"/>
      <c r="NJS10" s="808"/>
      <c r="NJT10" s="808"/>
      <c r="NJU10" s="808"/>
      <c r="NJV10" s="808"/>
      <c r="NJW10" s="808"/>
      <c r="NJX10" s="808"/>
      <c r="NJY10" s="808"/>
      <c r="NJZ10" s="808"/>
      <c r="NKA10" s="808"/>
      <c r="NKB10" s="808"/>
      <c r="NKC10" s="808"/>
      <c r="NKD10" s="808"/>
      <c r="NKE10" s="808"/>
      <c r="NKF10" s="808"/>
      <c r="NKG10" s="808"/>
      <c r="NKH10" s="808"/>
      <c r="NKI10" s="808"/>
      <c r="NKJ10" s="808"/>
      <c r="NKK10" s="808"/>
      <c r="NKL10" s="808"/>
      <c r="NKM10" s="808"/>
      <c r="NKN10" s="808"/>
      <c r="NKO10" s="808"/>
      <c r="NKP10" s="808"/>
      <c r="NKQ10" s="808"/>
      <c r="NKR10" s="808"/>
      <c r="NKS10" s="808"/>
      <c r="NKT10" s="808"/>
      <c r="NKU10" s="808"/>
      <c r="NKV10" s="808"/>
      <c r="NKW10" s="808"/>
      <c r="NKX10" s="808"/>
      <c r="NKY10" s="808"/>
      <c r="NKZ10" s="808"/>
      <c r="NLA10" s="808"/>
      <c r="NLB10" s="808"/>
      <c r="NLC10" s="808"/>
      <c r="NLD10" s="808"/>
      <c r="NLE10" s="808"/>
      <c r="NLF10" s="808"/>
      <c r="NLG10" s="808"/>
      <c r="NLH10" s="808"/>
      <c r="NLI10" s="808"/>
      <c r="NLJ10" s="808"/>
      <c r="NLK10" s="808"/>
      <c r="NLL10" s="808"/>
      <c r="NLM10" s="808"/>
      <c r="NLN10" s="808"/>
      <c r="NLO10" s="808"/>
      <c r="NLP10" s="808"/>
      <c r="NLQ10" s="808"/>
      <c r="NLR10" s="808"/>
      <c r="NLS10" s="808"/>
      <c r="NLT10" s="808"/>
      <c r="NLU10" s="808"/>
      <c r="NLV10" s="808"/>
      <c r="NLW10" s="808"/>
      <c r="NLX10" s="808"/>
      <c r="NLY10" s="808"/>
      <c r="NLZ10" s="808"/>
      <c r="NMA10" s="808"/>
      <c r="NMB10" s="808"/>
      <c r="NMC10" s="808"/>
      <c r="NMD10" s="808"/>
      <c r="NME10" s="808"/>
      <c r="NMF10" s="808"/>
      <c r="NMG10" s="808"/>
      <c r="NMH10" s="808"/>
      <c r="NMI10" s="808"/>
      <c r="NMJ10" s="808"/>
      <c r="NMK10" s="808"/>
      <c r="NML10" s="808"/>
      <c r="NMM10" s="808"/>
      <c r="NMN10" s="808"/>
      <c r="NMO10" s="808"/>
      <c r="NMP10" s="808"/>
      <c r="NMQ10" s="808"/>
      <c r="NMR10" s="808"/>
      <c r="NMS10" s="808"/>
      <c r="NMT10" s="808"/>
      <c r="NMU10" s="808"/>
      <c r="NMV10" s="808"/>
      <c r="NMW10" s="808"/>
      <c r="NMX10" s="808"/>
      <c r="NMY10" s="808"/>
      <c r="NMZ10" s="808"/>
      <c r="NNA10" s="808"/>
      <c r="NNB10" s="808"/>
      <c r="NNC10" s="808"/>
      <c r="NND10" s="808"/>
      <c r="NNE10" s="808"/>
      <c r="NNF10" s="808"/>
      <c r="NNG10" s="808"/>
      <c r="NNH10" s="808"/>
      <c r="NNI10" s="808"/>
      <c r="NNJ10" s="808"/>
      <c r="NNK10" s="808"/>
      <c r="NNL10" s="808"/>
      <c r="NNM10" s="808"/>
      <c r="NNN10" s="808"/>
      <c r="NNO10" s="808"/>
      <c r="NNP10" s="808"/>
      <c r="NNQ10" s="808"/>
      <c r="NNR10" s="808"/>
      <c r="NNS10" s="808"/>
      <c r="NNT10" s="808"/>
      <c r="NNU10" s="808"/>
      <c r="NNV10" s="808"/>
      <c r="NNW10" s="808"/>
      <c r="NNX10" s="808"/>
      <c r="NNY10" s="808"/>
      <c r="NNZ10" s="808"/>
      <c r="NOA10" s="808"/>
      <c r="NOB10" s="808"/>
      <c r="NOC10" s="808"/>
      <c r="NOD10" s="808"/>
      <c r="NOE10" s="808"/>
      <c r="NOF10" s="808"/>
      <c r="NOG10" s="808"/>
      <c r="NOH10" s="808"/>
      <c r="NOI10" s="808"/>
      <c r="NOJ10" s="808"/>
      <c r="NOK10" s="808"/>
      <c r="NOL10" s="808"/>
      <c r="NOM10" s="808"/>
      <c r="NON10" s="808"/>
      <c r="NOO10" s="808"/>
      <c r="NOP10" s="808"/>
      <c r="NOQ10" s="808"/>
      <c r="NOR10" s="808"/>
      <c r="NOS10" s="808"/>
      <c r="NOT10" s="808"/>
      <c r="NOU10" s="808"/>
      <c r="NOV10" s="808"/>
      <c r="NOW10" s="808"/>
      <c r="NOX10" s="808"/>
      <c r="NOY10" s="808"/>
      <c r="NOZ10" s="808"/>
      <c r="NPA10" s="808"/>
      <c r="NPB10" s="808"/>
      <c r="NPC10" s="808"/>
      <c r="NPD10" s="808"/>
      <c r="NPE10" s="808"/>
      <c r="NPF10" s="808"/>
      <c r="NPG10" s="808"/>
      <c r="NPH10" s="808"/>
      <c r="NPI10" s="808"/>
      <c r="NPJ10" s="808"/>
      <c r="NPK10" s="808"/>
      <c r="NPL10" s="808"/>
      <c r="NPM10" s="808"/>
      <c r="NPN10" s="808"/>
      <c r="NPO10" s="808"/>
      <c r="NPP10" s="808"/>
      <c r="NPQ10" s="808"/>
      <c r="NPR10" s="808"/>
      <c r="NPS10" s="808"/>
      <c r="NPT10" s="808"/>
      <c r="NPU10" s="808"/>
      <c r="NPV10" s="808"/>
      <c r="NPW10" s="808"/>
      <c r="NPX10" s="808"/>
      <c r="NPY10" s="808"/>
      <c r="NPZ10" s="808"/>
      <c r="NQA10" s="808"/>
      <c r="NQB10" s="808"/>
      <c r="NQC10" s="808"/>
      <c r="NQD10" s="808"/>
      <c r="NQE10" s="808"/>
      <c r="NQF10" s="808"/>
      <c r="NQG10" s="808"/>
      <c r="NQH10" s="808"/>
      <c r="NQI10" s="808"/>
      <c r="NQJ10" s="808"/>
      <c r="NQK10" s="808"/>
      <c r="NQL10" s="808"/>
      <c r="NQM10" s="808"/>
      <c r="NQN10" s="808"/>
      <c r="NQO10" s="808"/>
      <c r="NQP10" s="808"/>
      <c r="NQQ10" s="808"/>
      <c r="NQR10" s="808"/>
      <c r="NQS10" s="808"/>
      <c r="NQT10" s="808"/>
      <c r="NQU10" s="808"/>
      <c r="NQV10" s="808"/>
      <c r="NQW10" s="808"/>
      <c r="NQX10" s="808"/>
      <c r="NQY10" s="808"/>
      <c r="NQZ10" s="808"/>
      <c r="NRA10" s="808"/>
      <c r="NRB10" s="808"/>
      <c r="NRC10" s="808"/>
      <c r="NRD10" s="808"/>
      <c r="NRE10" s="808"/>
      <c r="NRF10" s="808"/>
      <c r="NRG10" s="808"/>
      <c r="NRH10" s="808"/>
      <c r="NRI10" s="808"/>
      <c r="NRJ10" s="808"/>
      <c r="NRK10" s="808"/>
      <c r="NRL10" s="808"/>
      <c r="NRM10" s="808"/>
      <c r="NRN10" s="808"/>
      <c r="NRO10" s="808"/>
      <c r="NRP10" s="808"/>
      <c r="NRQ10" s="808"/>
      <c r="NRR10" s="808"/>
      <c r="NRS10" s="808"/>
      <c r="NRT10" s="808"/>
      <c r="NRU10" s="808"/>
      <c r="NRV10" s="808"/>
      <c r="NRW10" s="808"/>
      <c r="NRX10" s="808"/>
      <c r="NRY10" s="808"/>
      <c r="NRZ10" s="808"/>
      <c r="NSA10" s="808"/>
      <c r="NSB10" s="808"/>
      <c r="NSC10" s="808"/>
      <c r="NSD10" s="808"/>
      <c r="NSE10" s="808"/>
      <c r="NSF10" s="808"/>
      <c r="NSG10" s="808"/>
      <c r="NSH10" s="808"/>
      <c r="NSI10" s="808"/>
      <c r="NSJ10" s="808"/>
      <c r="NSK10" s="808"/>
      <c r="NSL10" s="808"/>
      <c r="NSM10" s="808"/>
      <c r="NSN10" s="808"/>
      <c r="NSO10" s="808"/>
      <c r="NSP10" s="808"/>
      <c r="NSQ10" s="808"/>
      <c r="NSR10" s="808"/>
      <c r="NSS10" s="808"/>
      <c r="NST10" s="808"/>
      <c r="NSU10" s="808"/>
      <c r="NSV10" s="808"/>
      <c r="NSW10" s="808"/>
      <c r="NSX10" s="808"/>
      <c r="NSY10" s="808"/>
      <c r="NSZ10" s="808"/>
      <c r="NTA10" s="808"/>
      <c r="NTB10" s="808"/>
      <c r="NTC10" s="808"/>
      <c r="NTD10" s="808"/>
      <c r="NTE10" s="808"/>
      <c r="NTF10" s="808"/>
      <c r="NTG10" s="808"/>
      <c r="NTH10" s="808"/>
      <c r="NTI10" s="808"/>
      <c r="NTJ10" s="808"/>
      <c r="NTK10" s="808"/>
      <c r="NTL10" s="808"/>
      <c r="NTM10" s="808"/>
      <c r="NTN10" s="808"/>
      <c r="NTO10" s="808"/>
      <c r="NTP10" s="808"/>
      <c r="NTQ10" s="808"/>
      <c r="NTR10" s="808"/>
      <c r="NTS10" s="808"/>
      <c r="NTT10" s="808"/>
      <c r="NTU10" s="808"/>
      <c r="NTV10" s="808"/>
      <c r="NTW10" s="808"/>
      <c r="NTX10" s="808"/>
      <c r="NTY10" s="808"/>
      <c r="NTZ10" s="808"/>
      <c r="NUA10" s="808"/>
      <c r="NUB10" s="808"/>
      <c r="NUC10" s="808"/>
      <c r="NUD10" s="808"/>
      <c r="NUE10" s="808"/>
      <c r="NUF10" s="808"/>
      <c r="NUG10" s="808"/>
      <c r="NUH10" s="808"/>
      <c r="NUI10" s="808"/>
      <c r="NUJ10" s="808"/>
      <c r="NUK10" s="808"/>
      <c r="NUL10" s="808"/>
      <c r="NUM10" s="808"/>
      <c r="NUN10" s="808"/>
      <c r="NUO10" s="808"/>
      <c r="NUP10" s="808"/>
      <c r="NUQ10" s="808"/>
      <c r="NUR10" s="808"/>
      <c r="NUS10" s="808"/>
      <c r="NUT10" s="808"/>
      <c r="NUU10" s="808"/>
      <c r="NUV10" s="808"/>
      <c r="NUW10" s="808"/>
      <c r="NUX10" s="808"/>
      <c r="NUY10" s="808"/>
      <c r="NUZ10" s="808"/>
      <c r="NVA10" s="808"/>
      <c r="NVB10" s="808"/>
      <c r="NVC10" s="808"/>
      <c r="NVD10" s="808"/>
      <c r="NVE10" s="808"/>
      <c r="NVF10" s="808"/>
      <c r="NVG10" s="808"/>
      <c r="NVH10" s="808"/>
      <c r="NVI10" s="808"/>
      <c r="NVJ10" s="808"/>
      <c r="NVK10" s="808"/>
      <c r="NVL10" s="808"/>
      <c r="NVM10" s="808"/>
      <c r="NVN10" s="808"/>
      <c r="NVO10" s="808"/>
      <c r="NVP10" s="808"/>
      <c r="NVQ10" s="808"/>
      <c r="NVR10" s="808"/>
      <c r="NVS10" s="808"/>
      <c r="NVT10" s="808"/>
      <c r="NVU10" s="808"/>
      <c r="NVV10" s="808"/>
      <c r="NVW10" s="808"/>
      <c r="NVX10" s="808"/>
      <c r="NVY10" s="808"/>
      <c r="NVZ10" s="808"/>
      <c r="NWA10" s="808"/>
      <c r="NWB10" s="808"/>
      <c r="NWC10" s="808"/>
      <c r="NWD10" s="808"/>
      <c r="NWE10" s="808"/>
      <c r="NWF10" s="808"/>
      <c r="NWG10" s="808"/>
      <c r="NWH10" s="808"/>
      <c r="NWI10" s="808"/>
      <c r="NWJ10" s="808"/>
      <c r="NWK10" s="808"/>
      <c r="NWL10" s="808"/>
      <c r="NWM10" s="808"/>
      <c r="NWN10" s="808"/>
      <c r="NWO10" s="808"/>
      <c r="NWP10" s="808"/>
      <c r="NWQ10" s="808"/>
      <c r="NWR10" s="808"/>
      <c r="NWS10" s="808"/>
      <c r="NWT10" s="808"/>
      <c r="NWU10" s="808"/>
      <c r="NWV10" s="808"/>
      <c r="NWW10" s="808"/>
      <c r="NWX10" s="808"/>
      <c r="NWY10" s="808"/>
      <c r="NWZ10" s="808"/>
      <c r="NXA10" s="808"/>
      <c r="NXB10" s="808"/>
      <c r="NXC10" s="808"/>
      <c r="NXD10" s="808"/>
      <c r="NXE10" s="808"/>
      <c r="NXF10" s="808"/>
      <c r="NXG10" s="808"/>
      <c r="NXH10" s="808"/>
      <c r="NXI10" s="808"/>
      <c r="NXJ10" s="808"/>
      <c r="NXK10" s="808"/>
      <c r="NXL10" s="808"/>
      <c r="NXM10" s="808"/>
      <c r="NXN10" s="808"/>
      <c r="NXO10" s="808"/>
      <c r="NXP10" s="808"/>
      <c r="NXQ10" s="808"/>
      <c r="NXR10" s="808"/>
      <c r="NXS10" s="808"/>
      <c r="NXT10" s="808"/>
      <c r="NXU10" s="808"/>
      <c r="NXV10" s="808"/>
      <c r="NXW10" s="808"/>
      <c r="NXX10" s="808"/>
      <c r="NXY10" s="808"/>
      <c r="NXZ10" s="808"/>
      <c r="NYA10" s="808"/>
      <c r="NYB10" s="808"/>
      <c r="NYC10" s="808"/>
      <c r="NYD10" s="808"/>
      <c r="NYE10" s="808"/>
      <c r="NYF10" s="808"/>
      <c r="NYG10" s="808"/>
      <c r="NYH10" s="808"/>
      <c r="NYI10" s="808"/>
      <c r="NYJ10" s="808"/>
      <c r="NYK10" s="808"/>
      <c r="NYL10" s="808"/>
      <c r="NYM10" s="808"/>
      <c r="NYN10" s="808"/>
      <c r="NYO10" s="808"/>
      <c r="NYP10" s="808"/>
      <c r="NYQ10" s="808"/>
      <c r="NYR10" s="808"/>
      <c r="NYS10" s="808"/>
      <c r="NYT10" s="808"/>
      <c r="NYU10" s="808"/>
      <c r="NYV10" s="808"/>
      <c r="NYW10" s="808"/>
      <c r="NYX10" s="808"/>
      <c r="NYY10" s="808"/>
      <c r="NYZ10" s="808"/>
      <c r="NZA10" s="808"/>
      <c r="NZB10" s="808"/>
      <c r="NZC10" s="808"/>
      <c r="NZD10" s="808"/>
      <c r="NZE10" s="808"/>
      <c r="NZF10" s="808"/>
      <c r="NZG10" s="808"/>
      <c r="NZH10" s="808"/>
      <c r="NZI10" s="808"/>
      <c r="NZJ10" s="808"/>
      <c r="NZK10" s="808"/>
      <c r="NZL10" s="808"/>
      <c r="NZM10" s="808"/>
      <c r="NZN10" s="808"/>
      <c r="NZO10" s="808"/>
      <c r="NZP10" s="808"/>
      <c r="NZQ10" s="808"/>
      <c r="NZR10" s="808"/>
      <c r="NZS10" s="808"/>
      <c r="NZT10" s="808"/>
      <c r="NZU10" s="808"/>
      <c r="NZV10" s="808"/>
      <c r="NZW10" s="808"/>
      <c r="NZX10" s="808"/>
      <c r="NZY10" s="808"/>
      <c r="NZZ10" s="808"/>
      <c r="OAA10" s="808"/>
      <c r="OAB10" s="808"/>
      <c r="OAC10" s="808"/>
      <c r="OAD10" s="808"/>
      <c r="OAE10" s="808"/>
      <c r="OAF10" s="808"/>
      <c r="OAG10" s="808"/>
      <c r="OAH10" s="808"/>
      <c r="OAI10" s="808"/>
      <c r="OAJ10" s="808"/>
      <c r="OAK10" s="808"/>
      <c r="OAL10" s="808"/>
      <c r="OAM10" s="808"/>
      <c r="OAN10" s="808"/>
      <c r="OAO10" s="808"/>
      <c r="OAP10" s="808"/>
      <c r="OAQ10" s="808"/>
      <c r="OAR10" s="808"/>
      <c r="OAS10" s="808"/>
      <c r="OAT10" s="808"/>
      <c r="OAU10" s="808"/>
      <c r="OAV10" s="808"/>
      <c r="OAW10" s="808"/>
      <c r="OAX10" s="808"/>
      <c r="OAY10" s="808"/>
      <c r="OAZ10" s="808"/>
      <c r="OBA10" s="808"/>
      <c r="OBB10" s="808"/>
      <c r="OBC10" s="808"/>
      <c r="OBD10" s="808"/>
      <c r="OBE10" s="808"/>
      <c r="OBF10" s="808"/>
      <c r="OBG10" s="808"/>
      <c r="OBH10" s="808"/>
      <c r="OBI10" s="808"/>
      <c r="OBJ10" s="808"/>
      <c r="OBK10" s="808"/>
      <c r="OBL10" s="808"/>
      <c r="OBM10" s="808"/>
      <c r="OBN10" s="808"/>
      <c r="OBO10" s="808"/>
      <c r="OBP10" s="808"/>
      <c r="OBQ10" s="808"/>
      <c r="OBR10" s="808"/>
      <c r="OBS10" s="808"/>
      <c r="OBT10" s="808"/>
      <c r="OBU10" s="808"/>
      <c r="OBV10" s="808"/>
      <c r="OBW10" s="808"/>
      <c r="OBX10" s="808"/>
      <c r="OBY10" s="808"/>
      <c r="OBZ10" s="808"/>
      <c r="OCA10" s="808"/>
      <c r="OCB10" s="808"/>
      <c r="OCC10" s="808"/>
      <c r="OCD10" s="808"/>
      <c r="OCE10" s="808"/>
      <c r="OCF10" s="808"/>
      <c r="OCG10" s="808"/>
      <c r="OCH10" s="808"/>
      <c r="OCI10" s="808"/>
      <c r="OCJ10" s="808"/>
      <c r="OCK10" s="808"/>
      <c r="OCL10" s="808"/>
      <c r="OCM10" s="808"/>
      <c r="OCN10" s="808"/>
      <c r="OCO10" s="808"/>
      <c r="OCP10" s="808"/>
      <c r="OCQ10" s="808"/>
      <c r="OCR10" s="808"/>
      <c r="OCS10" s="808"/>
      <c r="OCT10" s="808"/>
      <c r="OCU10" s="808"/>
      <c r="OCV10" s="808"/>
      <c r="OCW10" s="808"/>
      <c r="OCX10" s="808"/>
      <c r="OCY10" s="808"/>
      <c r="OCZ10" s="808"/>
      <c r="ODA10" s="808"/>
      <c r="ODB10" s="808"/>
      <c r="ODC10" s="808"/>
      <c r="ODD10" s="808"/>
      <c r="ODE10" s="808"/>
      <c r="ODF10" s="808"/>
      <c r="ODG10" s="808"/>
      <c r="ODH10" s="808"/>
      <c r="ODI10" s="808"/>
      <c r="ODJ10" s="808"/>
      <c r="ODK10" s="808"/>
      <c r="ODL10" s="808"/>
      <c r="ODM10" s="808"/>
      <c r="ODN10" s="808"/>
      <c r="ODO10" s="808"/>
      <c r="ODP10" s="808"/>
      <c r="ODQ10" s="808"/>
      <c r="ODR10" s="808"/>
      <c r="ODS10" s="808"/>
      <c r="ODT10" s="808"/>
      <c r="ODU10" s="808"/>
      <c r="ODV10" s="808"/>
      <c r="ODW10" s="808"/>
      <c r="ODX10" s="808"/>
      <c r="ODY10" s="808"/>
      <c r="ODZ10" s="808"/>
      <c r="OEA10" s="808"/>
      <c r="OEB10" s="808"/>
      <c r="OEC10" s="808"/>
      <c r="OED10" s="808"/>
      <c r="OEE10" s="808"/>
      <c r="OEF10" s="808"/>
      <c r="OEG10" s="808"/>
      <c r="OEH10" s="808"/>
      <c r="OEI10" s="808"/>
      <c r="OEJ10" s="808"/>
      <c r="OEK10" s="808"/>
      <c r="OEL10" s="808"/>
      <c r="OEM10" s="808"/>
      <c r="OEN10" s="808"/>
      <c r="OEO10" s="808"/>
      <c r="OEP10" s="808"/>
      <c r="OEQ10" s="808"/>
      <c r="OER10" s="808"/>
      <c r="OES10" s="808"/>
      <c r="OET10" s="808"/>
      <c r="OEU10" s="808"/>
      <c r="OEV10" s="808"/>
      <c r="OEW10" s="808"/>
      <c r="OEX10" s="808"/>
      <c r="OEY10" s="808"/>
      <c r="OEZ10" s="808"/>
      <c r="OFA10" s="808"/>
      <c r="OFB10" s="808"/>
      <c r="OFC10" s="808"/>
      <c r="OFD10" s="808"/>
      <c r="OFE10" s="808"/>
      <c r="OFF10" s="808"/>
      <c r="OFG10" s="808"/>
      <c r="OFH10" s="808"/>
      <c r="OFI10" s="808"/>
      <c r="OFJ10" s="808"/>
      <c r="OFK10" s="808"/>
      <c r="OFL10" s="808"/>
      <c r="OFM10" s="808"/>
      <c r="OFN10" s="808"/>
      <c r="OFO10" s="808"/>
      <c r="OFP10" s="808"/>
      <c r="OFQ10" s="808"/>
      <c r="OFR10" s="808"/>
      <c r="OFS10" s="808"/>
      <c r="OFT10" s="808"/>
      <c r="OFU10" s="808"/>
      <c r="OFV10" s="808"/>
      <c r="OFW10" s="808"/>
      <c r="OFX10" s="808"/>
      <c r="OFY10" s="808"/>
      <c r="OFZ10" s="808"/>
      <c r="OGA10" s="808"/>
      <c r="OGB10" s="808"/>
      <c r="OGC10" s="808"/>
      <c r="OGD10" s="808"/>
      <c r="OGE10" s="808"/>
      <c r="OGF10" s="808"/>
      <c r="OGG10" s="808"/>
      <c r="OGH10" s="808"/>
      <c r="OGI10" s="808"/>
      <c r="OGJ10" s="808"/>
      <c r="OGK10" s="808"/>
      <c r="OGL10" s="808"/>
      <c r="OGM10" s="808"/>
      <c r="OGN10" s="808"/>
      <c r="OGO10" s="808"/>
      <c r="OGP10" s="808"/>
      <c r="OGQ10" s="808"/>
      <c r="OGR10" s="808"/>
      <c r="OGS10" s="808"/>
      <c r="OGT10" s="808"/>
      <c r="OGU10" s="808"/>
      <c r="OGV10" s="808"/>
      <c r="OGW10" s="808"/>
      <c r="OGX10" s="808"/>
      <c r="OGY10" s="808"/>
      <c r="OGZ10" s="808"/>
      <c r="OHA10" s="808"/>
      <c r="OHB10" s="808"/>
      <c r="OHC10" s="808"/>
      <c r="OHD10" s="808"/>
      <c r="OHE10" s="808"/>
      <c r="OHF10" s="808"/>
      <c r="OHG10" s="808"/>
      <c r="OHH10" s="808"/>
      <c r="OHI10" s="808"/>
      <c r="OHJ10" s="808"/>
      <c r="OHK10" s="808"/>
      <c r="OHL10" s="808"/>
      <c r="OHM10" s="808"/>
      <c r="OHN10" s="808"/>
      <c r="OHO10" s="808"/>
      <c r="OHP10" s="808"/>
      <c r="OHQ10" s="808"/>
      <c r="OHR10" s="808"/>
      <c r="OHS10" s="808"/>
      <c r="OHT10" s="808"/>
      <c r="OHU10" s="808"/>
      <c r="OHV10" s="808"/>
      <c r="OHW10" s="808"/>
      <c r="OHX10" s="808"/>
      <c r="OHY10" s="808"/>
      <c r="OHZ10" s="808"/>
      <c r="OIA10" s="808"/>
      <c r="OIB10" s="808"/>
      <c r="OIC10" s="808"/>
      <c r="OID10" s="808"/>
      <c r="OIE10" s="808"/>
      <c r="OIF10" s="808"/>
      <c r="OIG10" s="808"/>
      <c r="OIH10" s="808"/>
      <c r="OII10" s="808"/>
      <c r="OIJ10" s="808"/>
      <c r="OIK10" s="808"/>
      <c r="OIL10" s="808"/>
      <c r="OIM10" s="808"/>
      <c r="OIN10" s="808"/>
      <c r="OIO10" s="808"/>
      <c r="OIP10" s="808"/>
      <c r="OIQ10" s="808"/>
      <c r="OIR10" s="808"/>
      <c r="OIS10" s="808"/>
      <c r="OIT10" s="808"/>
      <c r="OIU10" s="808"/>
      <c r="OIV10" s="808"/>
      <c r="OIW10" s="808"/>
      <c r="OIX10" s="808"/>
      <c r="OIY10" s="808"/>
      <c r="OIZ10" s="808"/>
      <c r="OJA10" s="808"/>
      <c r="OJB10" s="808"/>
      <c r="OJC10" s="808"/>
      <c r="OJD10" s="808"/>
      <c r="OJE10" s="808"/>
      <c r="OJF10" s="808"/>
      <c r="OJG10" s="808"/>
      <c r="OJH10" s="808"/>
      <c r="OJI10" s="808"/>
      <c r="OJJ10" s="808"/>
      <c r="OJK10" s="808"/>
      <c r="OJL10" s="808"/>
      <c r="OJM10" s="808"/>
      <c r="OJN10" s="808"/>
      <c r="OJO10" s="808"/>
      <c r="OJP10" s="808"/>
      <c r="OJQ10" s="808"/>
      <c r="OJR10" s="808"/>
      <c r="OJS10" s="808"/>
      <c r="OJT10" s="808"/>
      <c r="OJU10" s="808"/>
      <c r="OJV10" s="808"/>
      <c r="OJW10" s="808"/>
      <c r="OJX10" s="808"/>
      <c r="OJY10" s="808"/>
      <c r="OJZ10" s="808"/>
      <c r="OKA10" s="808"/>
      <c r="OKB10" s="808"/>
      <c r="OKC10" s="808"/>
      <c r="OKD10" s="808"/>
      <c r="OKE10" s="808"/>
      <c r="OKF10" s="808"/>
      <c r="OKG10" s="808"/>
      <c r="OKH10" s="808"/>
      <c r="OKI10" s="808"/>
      <c r="OKJ10" s="808"/>
      <c r="OKK10" s="808"/>
      <c r="OKL10" s="808"/>
      <c r="OKM10" s="808"/>
      <c r="OKN10" s="808"/>
      <c r="OKO10" s="808"/>
      <c r="OKP10" s="808"/>
      <c r="OKQ10" s="808"/>
      <c r="OKR10" s="808"/>
      <c r="OKS10" s="808"/>
      <c r="OKT10" s="808"/>
      <c r="OKU10" s="808"/>
      <c r="OKV10" s="808"/>
      <c r="OKW10" s="808"/>
      <c r="OKX10" s="808"/>
      <c r="OKY10" s="808"/>
      <c r="OKZ10" s="808"/>
      <c r="OLA10" s="808"/>
      <c r="OLB10" s="808"/>
      <c r="OLC10" s="808"/>
      <c r="OLD10" s="808"/>
      <c r="OLE10" s="808"/>
      <c r="OLF10" s="808"/>
      <c r="OLG10" s="808"/>
      <c r="OLH10" s="808"/>
      <c r="OLI10" s="808"/>
      <c r="OLJ10" s="808"/>
      <c r="OLK10" s="808"/>
      <c r="OLL10" s="808"/>
      <c r="OLM10" s="808"/>
      <c r="OLN10" s="808"/>
      <c r="OLO10" s="808"/>
      <c r="OLP10" s="808"/>
      <c r="OLQ10" s="808"/>
      <c r="OLR10" s="808"/>
      <c r="OLS10" s="808"/>
      <c r="OLT10" s="808"/>
      <c r="OLU10" s="808"/>
      <c r="OLV10" s="808"/>
      <c r="OLW10" s="808"/>
      <c r="OLX10" s="808"/>
      <c r="OLY10" s="808"/>
      <c r="OLZ10" s="808"/>
      <c r="OMA10" s="808"/>
      <c r="OMB10" s="808"/>
      <c r="OMC10" s="808"/>
      <c r="OMD10" s="808"/>
      <c r="OME10" s="808"/>
      <c r="OMF10" s="808"/>
      <c r="OMG10" s="808"/>
      <c r="OMH10" s="808"/>
      <c r="OMI10" s="808"/>
      <c r="OMJ10" s="808"/>
      <c r="OMK10" s="808"/>
      <c r="OML10" s="808"/>
      <c r="OMM10" s="808"/>
      <c r="OMN10" s="808"/>
      <c r="OMO10" s="808"/>
      <c r="OMP10" s="808"/>
      <c r="OMQ10" s="808"/>
      <c r="OMR10" s="808"/>
      <c r="OMS10" s="808"/>
      <c r="OMT10" s="808"/>
      <c r="OMU10" s="808"/>
      <c r="OMV10" s="808"/>
      <c r="OMW10" s="808"/>
      <c r="OMX10" s="808"/>
      <c r="OMY10" s="808"/>
      <c r="OMZ10" s="808"/>
      <c r="ONA10" s="808"/>
      <c r="ONB10" s="808"/>
      <c r="ONC10" s="808"/>
      <c r="OND10" s="808"/>
      <c r="ONE10" s="808"/>
      <c r="ONF10" s="808"/>
      <c r="ONG10" s="808"/>
      <c r="ONH10" s="808"/>
      <c r="ONI10" s="808"/>
      <c r="ONJ10" s="808"/>
      <c r="ONK10" s="808"/>
      <c r="ONL10" s="808"/>
      <c r="ONM10" s="808"/>
      <c r="ONN10" s="808"/>
      <c r="ONO10" s="808"/>
      <c r="ONP10" s="808"/>
      <c r="ONQ10" s="808"/>
      <c r="ONR10" s="808"/>
      <c r="ONS10" s="808"/>
      <c r="ONT10" s="808"/>
      <c r="ONU10" s="808"/>
      <c r="ONV10" s="808"/>
      <c r="ONW10" s="808"/>
      <c r="ONX10" s="808"/>
      <c r="ONY10" s="808"/>
      <c r="ONZ10" s="808"/>
      <c r="OOA10" s="808"/>
      <c r="OOB10" s="808"/>
      <c r="OOC10" s="808"/>
      <c r="OOD10" s="808"/>
      <c r="OOE10" s="808"/>
      <c r="OOF10" s="808"/>
      <c r="OOG10" s="808"/>
      <c r="OOH10" s="808"/>
      <c r="OOI10" s="808"/>
      <c r="OOJ10" s="808"/>
      <c r="OOK10" s="808"/>
      <c r="OOL10" s="808"/>
      <c r="OOM10" s="808"/>
      <c r="OON10" s="808"/>
      <c r="OOO10" s="808"/>
      <c r="OOP10" s="808"/>
      <c r="OOQ10" s="808"/>
      <c r="OOR10" s="808"/>
      <c r="OOS10" s="808"/>
      <c r="OOT10" s="808"/>
      <c r="OOU10" s="808"/>
      <c r="OOV10" s="808"/>
      <c r="OOW10" s="808"/>
      <c r="OOX10" s="808"/>
      <c r="OOY10" s="808"/>
      <c r="OOZ10" s="808"/>
      <c r="OPA10" s="808"/>
      <c r="OPB10" s="808"/>
      <c r="OPC10" s="808"/>
      <c r="OPD10" s="808"/>
      <c r="OPE10" s="808"/>
      <c r="OPF10" s="808"/>
      <c r="OPG10" s="808"/>
      <c r="OPH10" s="808"/>
      <c r="OPI10" s="808"/>
      <c r="OPJ10" s="808"/>
      <c r="OPK10" s="808"/>
      <c r="OPL10" s="808"/>
      <c r="OPM10" s="808"/>
      <c r="OPN10" s="808"/>
      <c r="OPO10" s="808"/>
      <c r="OPP10" s="808"/>
      <c r="OPQ10" s="808"/>
      <c r="OPR10" s="808"/>
      <c r="OPS10" s="808"/>
      <c r="OPT10" s="808"/>
      <c r="OPU10" s="808"/>
      <c r="OPV10" s="808"/>
      <c r="OPW10" s="808"/>
      <c r="OPX10" s="808"/>
      <c r="OPY10" s="808"/>
      <c r="OPZ10" s="808"/>
      <c r="OQA10" s="808"/>
      <c r="OQB10" s="808"/>
      <c r="OQC10" s="808"/>
      <c r="OQD10" s="808"/>
      <c r="OQE10" s="808"/>
      <c r="OQF10" s="808"/>
      <c r="OQG10" s="808"/>
      <c r="OQH10" s="808"/>
      <c r="OQI10" s="808"/>
      <c r="OQJ10" s="808"/>
      <c r="OQK10" s="808"/>
      <c r="OQL10" s="808"/>
      <c r="OQM10" s="808"/>
      <c r="OQN10" s="808"/>
      <c r="OQO10" s="808"/>
      <c r="OQP10" s="808"/>
      <c r="OQQ10" s="808"/>
      <c r="OQR10" s="808"/>
      <c r="OQS10" s="808"/>
      <c r="OQT10" s="808"/>
      <c r="OQU10" s="808"/>
      <c r="OQV10" s="808"/>
      <c r="OQW10" s="808"/>
      <c r="OQX10" s="808"/>
      <c r="OQY10" s="808"/>
      <c r="OQZ10" s="808"/>
      <c r="ORA10" s="808"/>
      <c r="ORB10" s="808"/>
      <c r="ORC10" s="808"/>
      <c r="ORD10" s="808"/>
      <c r="ORE10" s="808"/>
      <c r="ORF10" s="808"/>
      <c r="ORG10" s="808"/>
      <c r="ORH10" s="808"/>
      <c r="ORI10" s="808"/>
      <c r="ORJ10" s="808"/>
      <c r="ORK10" s="808"/>
      <c r="ORL10" s="808"/>
      <c r="ORM10" s="808"/>
      <c r="ORN10" s="808"/>
      <c r="ORO10" s="808"/>
      <c r="ORP10" s="808"/>
      <c r="ORQ10" s="808"/>
      <c r="ORR10" s="808"/>
      <c r="ORS10" s="808"/>
      <c r="ORT10" s="808"/>
      <c r="ORU10" s="808"/>
      <c r="ORV10" s="808"/>
      <c r="ORW10" s="808"/>
      <c r="ORX10" s="808"/>
      <c r="ORY10" s="808"/>
      <c r="ORZ10" s="808"/>
      <c r="OSA10" s="808"/>
      <c r="OSB10" s="808"/>
      <c r="OSC10" s="808"/>
      <c r="OSD10" s="808"/>
      <c r="OSE10" s="808"/>
      <c r="OSF10" s="808"/>
      <c r="OSG10" s="808"/>
      <c r="OSH10" s="808"/>
      <c r="OSI10" s="808"/>
      <c r="OSJ10" s="808"/>
      <c r="OSK10" s="808"/>
      <c r="OSL10" s="808"/>
      <c r="OSM10" s="808"/>
      <c r="OSN10" s="808"/>
      <c r="OSO10" s="808"/>
      <c r="OSP10" s="808"/>
      <c r="OSQ10" s="808"/>
      <c r="OSR10" s="808"/>
      <c r="OSS10" s="808"/>
      <c r="OST10" s="808"/>
      <c r="OSU10" s="808"/>
      <c r="OSV10" s="808"/>
      <c r="OSW10" s="808"/>
      <c r="OSX10" s="808"/>
      <c r="OSY10" s="808"/>
      <c r="OSZ10" s="808"/>
      <c r="OTA10" s="808"/>
      <c r="OTB10" s="808"/>
      <c r="OTC10" s="808"/>
      <c r="OTD10" s="808"/>
      <c r="OTE10" s="808"/>
      <c r="OTF10" s="808"/>
      <c r="OTG10" s="808"/>
      <c r="OTH10" s="808"/>
      <c r="OTI10" s="808"/>
      <c r="OTJ10" s="808"/>
      <c r="OTK10" s="808"/>
      <c r="OTL10" s="808"/>
      <c r="OTM10" s="808"/>
      <c r="OTN10" s="808"/>
      <c r="OTO10" s="808"/>
      <c r="OTP10" s="808"/>
      <c r="OTQ10" s="808"/>
      <c r="OTR10" s="808"/>
      <c r="OTS10" s="808"/>
      <c r="OTT10" s="808"/>
      <c r="OTU10" s="808"/>
      <c r="OTV10" s="808"/>
      <c r="OTW10" s="808"/>
      <c r="OTX10" s="808"/>
      <c r="OTY10" s="808"/>
      <c r="OTZ10" s="808"/>
      <c r="OUA10" s="808"/>
      <c r="OUB10" s="808"/>
      <c r="OUC10" s="808"/>
      <c r="OUD10" s="808"/>
      <c r="OUE10" s="808"/>
      <c r="OUF10" s="808"/>
      <c r="OUG10" s="808"/>
      <c r="OUH10" s="808"/>
      <c r="OUI10" s="808"/>
      <c r="OUJ10" s="808"/>
      <c r="OUK10" s="808"/>
      <c r="OUL10" s="808"/>
      <c r="OUM10" s="808"/>
      <c r="OUN10" s="808"/>
      <c r="OUO10" s="808"/>
      <c r="OUP10" s="808"/>
      <c r="OUQ10" s="808"/>
      <c r="OUR10" s="808"/>
      <c r="OUS10" s="808"/>
      <c r="OUT10" s="808"/>
      <c r="OUU10" s="808"/>
      <c r="OUV10" s="808"/>
      <c r="OUW10" s="808"/>
      <c r="OUX10" s="808"/>
      <c r="OUY10" s="808"/>
      <c r="OUZ10" s="808"/>
      <c r="OVA10" s="808"/>
      <c r="OVB10" s="808"/>
      <c r="OVC10" s="808"/>
      <c r="OVD10" s="808"/>
      <c r="OVE10" s="808"/>
      <c r="OVF10" s="808"/>
      <c r="OVG10" s="808"/>
      <c r="OVH10" s="808"/>
      <c r="OVI10" s="808"/>
      <c r="OVJ10" s="808"/>
      <c r="OVK10" s="808"/>
      <c r="OVL10" s="808"/>
      <c r="OVM10" s="808"/>
      <c r="OVN10" s="808"/>
      <c r="OVO10" s="808"/>
      <c r="OVP10" s="808"/>
      <c r="OVQ10" s="808"/>
      <c r="OVR10" s="808"/>
      <c r="OVS10" s="808"/>
      <c r="OVT10" s="808"/>
      <c r="OVU10" s="808"/>
      <c r="OVV10" s="808"/>
      <c r="OVW10" s="808"/>
      <c r="OVX10" s="808"/>
      <c r="OVY10" s="808"/>
      <c r="OVZ10" s="808"/>
      <c r="OWA10" s="808"/>
      <c r="OWB10" s="808"/>
      <c r="OWC10" s="808"/>
      <c r="OWD10" s="808"/>
      <c r="OWE10" s="808"/>
      <c r="OWF10" s="808"/>
      <c r="OWG10" s="808"/>
      <c r="OWH10" s="808"/>
      <c r="OWI10" s="808"/>
      <c r="OWJ10" s="808"/>
      <c r="OWK10" s="808"/>
      <c r="OWL10" s="808"/>
      <c r="OWM10" s="808"/>
      <c r="OWN10" s="808"/>
      <c r="OWO10" s="808"/>
      <c r="OWP10" s="808"/>
      <c r="OWQ10" s="808"/>
      <c r="OWR10" s="808"/>
      <c r="OWS10" s="808"/>
      <c r="OWT10" s="808"/>
      <c r="OWU10" s="808"/>
      <c r="OWV10" s="808"/>
      <c r="OWW10" s="808"/>
      <c r="OWX10" s="808"/>
      <c r="OWY10" s="808"/>
      <c r="OWZ10" s="808"/>
      <c r="OXA10" s="808"/>
      <c r="OXB10" s="808"/>
      <c r="OXC10" s="808"/>
      <c r="OXD10" s="808"/>
      <c r="OXE10" s="808"/>
      <c r="OXF10" s="808"/>
      <c r="OXG10" s="808"/>
      <c r="OXH10" s="808"/>
      <c r="OXI10" s="808"/>
      <c r="OXJ10" s="808"/>
      <c r="OXK10" s="808"/>
      <c r="OXL10" s="808"/>
      <c r="OXM10" s="808"/>
      <c r="OXN10" s="808"/>
      <c r="OXO10" s="808"/>
      <c r="OXP10" s="808"/>
      <c r="OXQ10" s="808"/>
      <c r="OXR10" s="808"/>
      <c r="OXS10" s="808"/>
      <c r="OXT10" s="808"/>
      <c r="OXU10" s="808"/>
      <c r="OXV10" s="808"/>
      <c r="OXW10" s="808"/>
      <c r="OXX10" s="808"/>
      <c r="OXY10" s="808"/>
      <c r="OXZ10" s="808"/>
      <c r="OYA10" s="808"/>
      <c r="OYB10" s="808"/>
      <c r="OYC10" s="808"/>
      <c r="OYD10" s="808"/>
      <c r="OYE10" s="808"/>
      <c r="OYF10" s="808"/>
      <c r="OYG10" s="808"/>
      <c r="OYH10" s="808"/>
      <c r="OYI10" s="808"/>
      <c r="OYJ10" s="808"/>
      <c r="OYK10" s="808"/>
      <c r="OYL10" s="808"/>
      <c r="OYM10" s="808"/>
      <c r="OYN10" s="808"/>
      <c r="OYO10" s="808"/>
      <c r="OYP10" s="808"/>
      <c r="OYQ10" s="808"/>
      <c r="OYR10" s="808"/>
      <c r="OYS10" s="808"/>
      <c r="OYT10" s="808"/>
      <c r="OYU10" s="808"/>
      <c r="OYV10" s="808"/>
      <c r="OYW10" s="808"/>
      <c r="OYX10" s="808"/>
      <c r="OYY10" s="808"/>
      <c r="OYZ10" s="808"/>
      <c r="OZA10" s="808"/>
      <c r="OZB10" s="808"/>
      <c r="OZC10" s="808"/>
      <c r="OZD10" s="808"/>
      <c r="OZE10" s="808"/>
      <c r="OZF10" s="808"/>
      <c r="OZG10" s="808"/>
      <c r="OZH10" s="808"/>
      <c r="OZI10" s="808"/>
      <c r="OZJ10" s="808"/>
      <c r="OZK10" s="808"/>
      <c r="OZL10" s="808"/>
      <c r="OZM10" s="808"/>
      <c r="OZN10" s="808"/>
      <c r="OZO10" s="808"/>
      <c r="OZP10" s="808"/>
      <c r="OZQ10" s="808"/>
      <c r="OZR10" s="808"/>
      <c r="OZS10" s="808"/>
      <c r="OZT10" s="808"/>
      <c r="OZU10" s="808"/>
      <c r="OZV10" s="808"/>
      <c r="OZW10" s="808"/>
      <c r="OZX10" s="808"/>
      <c r="OZY10" s="808"/>
      <c r="OZZ10" s="808"/>
      <c r="PAA10" s="808"/>
      <c r="PAB10" s="808"/>
      <c r="PAC10" s="808"/>
      <c r="PAD10" s="808"/>
      <c r="PAE10" s="808"/>
      <c r="PAF10" s="808"/>
      <c r="PAG10" s="808"/>
      <c r="PAH10" s="808"/>
      <c r="PAI10" s="808"/>
      <c r="PAJ10" s="808"/>
      <c r="PAK10" s="808"/>
      <c r="PAL10" s="808"/>
      <c r="PAM10" s="808"/>
      <c r="PAN10" s="808"/>
      <c r="PAO10" s="808"/>
      <c r="PAP10" s="808"/>
      <c r="PAQ10" s="808"/>
      <c r="PAR10" s="808"/>
      <c r="PAS10" s="808"/>
      <c r="PAT10" s="808"/>
      <c r="PAU10" s="808"/>
      <c r="PAV10" s="808"/>
      <c r="PAW10" s="808"/>
      <c r="PAX10" s="808"/>
      <c r="PAY10" s="808"/>
      <c r="PAZ10" s="808"/>
      <c r="PBA10" s="808"/>
      <c r="PBB10" s="808"/>
      <c r="PBC10" s="808"/>
      <c r="PBD10" s="808"/>
      <c r="PBE10" s="808"/>
      <c r="PBF10" s="808"/>
      <c r="PBG10" s="808"/>
      <c r="PBH10" s="808"/>
      <c r="PBI10" s="808"/>
      <c r="PBJ10" s="808"/>
      <c r="PBK10" s="808"/>
      <c r="PBL10" s="808"/>
      <c r="PBM10" s="808"/>
      <c r="PBN10" s="808"/>
      <c r="PBO10" s="808"/>
      <c r="PBP10" s="808"/>
      <c r="PBQ10" s="808"/>
      <c r="PBR10" s="808"/>
      <c r="PBS10" s="808"/>
      <c r="PBT10" s="808"/>
      <c r="PBU10" s="808"/>
      <c r="PBV10" s="808"/>
      <c r="PBW10" s="808"/>
      <c r="PBX10" s="808"/>
      <c r="PBY10" s="808"/>
      <c r="PBZ10" s="808"/>
      <c r="PCA10" s="808"/>
      <c r="PCB10" s="808"/>
      <c r="PCC10" s="808"/>
      <c r="PCD10" s="808"/>
      <c r="PCE10" s="808"/>
      <c r="PCF10" s="808"/>
      <c r="PCG10" s="808"/>
      <c r="PCH10" s="808"/>
      <c r="PCI10" s="808"/>
      <c r="PCJ10" s="808"/>
      <c r="PCK10" s="808"/>
      <c r="PCL10" s="808"/>
      <c r="PCM10" s="808"/>
      <c r="PCN10" s="808"/>
      <c r="PCO10" s="808"/>
      <c r="PCP10" s="808"/>
      <c r="PCQ10" s="808"/>
      <c r="PCR10" s="808"/>
      <c r="PCS10" s="808"/>
      <c r="PCT10" s="808"/>
      <c r="PCU10" s="808"/>
      <c r="PCV10" s="808"/>
      <c r="PCW10" s="808"/>
      <c r="PCX10" s="808"/>
      <c r="PCY10" s="808"/>
      <c r="PCZ10" s="808"/>
      <c r="PDA10" s="808"/>
      <c r="PDB10" s="808"/>
      <c r="PDC10" s="808"/>
      <c r="PDD10" s="808"/>
      <c r="PDE10" s="808"/>
      <c r="PDF10" s="808"/>
      <c r="PDG10" s="808"/>
      <c r="PDH10" s="808"/>
      <c r="PDI10" s="808"/>
      <c r="PDJ10" s="808"/>
      <c r="PDK10" s="808"/>
      <c r="PDL10" s="808"/>
      <c r="PDM10" s="808"/>
      <c r="PDN10" s="808"/>
      <c r="PDO10" s="808"/>
      <c r="PDP10" s="808"/>
      <c r="PDQ10" s="808"/>
      <c r="PDR10" s="808"/>
      <c r="PDS10" s="808"/>
      <c r="PDT10" s="808"/>
      <c r="PDU10" s="808"/>
      <c r="PDV10" s="808"/>
      <c r="PDW10" s="808"/>
      <c r="PDX10" s="808"/>
      <c r="PDY10" s="808"/>
      <c r="PDZ10" s="808"/>
      <c r="PEA10" s="808"/>
      <c r="PEB10" s="808"/>
      <c r="PEC10" s="808"/>
      <c r="PED10" s="808"/>
      <c r="PEE10" s="808"/>
      <c r="PEF10" s="808"/>
      <c r="PEG10" s="808"/>
      <c r="PEH10" s="808"/>
      <c r="PEI10" s="808"/>
      <c r="PEJ10" s="808"/>
      <c r="PEK10" s="808"/>
      <c r="PEL10" s="808"/>
      <c r="PEM10" s="808"/>
      <c r="PEN10" s="808"/>
      <c r="PEO10" s="808"/>
      <c r="PEP10" s="808"/>
      <c r="PEQ10" s="808"/>
      <c r="PER10" s="808"/>
      <c r="PES10" s="808"/>
      <c r="PET10" s="808"/>
      <c r="PEU10" s="808"/>
      <c r="PEV10" s="808"/>
      <c r="PEW10" s="808"/>
      <c r="PEX10" s="808"/>
      <c r="PEY10" s="808"/>
      <c r="PEZ10" s="808"/>
      <c r="PFA10" s="808"/>
      <c r="PFB10" s="808"/>
      <c r="PFC10" s="808"/>
      <c r="PFD10" s="808"/>
      <c r="PFE10" s="808"/>
      <c r="PFF10" s="808"/>
      <c r="PFG10" s="808"/>
      <c r="PFH10" s="808"/>
      <c r="PFI10" s="808"/>
      <c r="PFJ10" s="808"/>
      <c r="PFK10" s="808"/>
      <c r="PFL10" s="808"/>
      <c r="PFM10" s="808"/>
      <c r="PFN10" s="808"/>
      <c r="PFO10" s="808"/>
      <c r="PFP10" s="808"/>
      <c r="PFQ10" s="808"/>
      <c r="PFR10" s="808"/>
      <c r="PFS10" s="808"/>
      <c r="PFT10" s="808"/>
      <c r="PFU10" s="808"/>
      <c r="PFV10" s="808"/>
      <c r="PFW10" s="808"/>
      <c r="PFX10" s="808"/>
      <c r="PFY10" s="808"/>
      <c r="PFZ10" s="808"/>
      <c r="PGA10" s="808"/>
      <c r="PGB10" s="808"/>
      <c r="PGC10" s="808"/>
      <c r="PGD10" s="808"/>
      <c r="PGE10" s="808"/>
      <c r="PGF10" s="808"/>
      <c r="PGG10" s="808"/>
      <c r="PGH10" s="808"/>
      <c r="PGI10" s="808"/>
      <c r="PGJ10" s="808"/>
      <c r="PGK10" s="808"/>
      <c r="PGL10" s="808"/>
      <c r="PGM10" s="808"/>
      <c r="PGN10" s="808"/>
      <c r="PGO10" s="808"/>
      <c r="PGP10" s="808"/>
      <c r="PGQ10" s="808"/>
      <c r="PGR10" s="808"/>
      <c r="PGS10" s="808"/>
      <c r="PGT10" s="808"/>
      <c r="PGU10" s="808"/>
      <c r="PGV10" s="808"/>
      <c r="PGW10" s="808"/>
      <c r="PGX10" s="808"/>
      <c r="PGY10" s="808"/>
      <c r="PGZ10" s="808"/>
      <c r="PHA10" s="808"/>
      <c r="PHB10" s="808"/>
      <c r="PHC10" s="808"/>
      <c r="PHD10" s="808"/>
      <c r="PHE10" s="808"/>
      <c r="PHF10" s="808"/>
      <c r="PHG10" s="808"/>
      <c r="PHH10" s="808"/>
      <c r="PHI10" s="808"/>
      <c r="PHJ10" s="808"/>
      <c r="PHK10" s="808"/>
      <c r="PHL10" s="808"/>
      <c r="PHM10" s="808"/>
      <c r="PHN10" s="808"/>
      <c r="PHO10" s="808"/>
      <c r="PHP10" s="808"/>
      <c r="PHQ10" s="808"/>
      <c r="PHR10" s="808"/>
      <c r="PHS10" s="808"/>
      <c r="PHT10" s="808"/>
      <c r="PHU10" s="808"/>
      <c r="PHV10" s="808"/>
      <c r="PHW10" s="808"/>
      <c r="PHX10" s="808"/>
      <c r="PHY10" s="808"/>
      <c r="PHZ10" s="808"/>
      <c r="PIA10" s="808"/>
      <c r="PIB10" s="808"/>
      <c r="PIC10" s="808"/>
      <c r="PID10" s="808"/>
      <c r="PIE10" s="808"/>
      <c r="PIF10" s="808"/>
      <c r="PIG10" s="808"/>
      <c r="PIH10" s="808"/>
      <c r="PII10" s="808"/>
      <c r="PIJ10" s="808"/>
      <c r="PIK10" s="808"/>
      <c r="PIL10" s="808"/>
      <c r="PIM10" s="808"/>
      <c r="PIN10" s="808"/>
      <c r="PIO10" s="808"/>
      <c r="PIP10" s="808"/>
      <c r="PIQ10" s="808"/>
      <c r="PIR10" s="808"/>
      <c r="PIS10" s="808"/>
      <c r="PIT10" s="808"/>
      <c r="PIU10" s="808"/>
      <c r="PIV10" s="808"/>
      <c r="PIW10" s="808"/>
      <c r="PIX10" s="808"/>
      <c r="PIY10" s="808"/>
      <c r="PIZ10" s="808"/>
      <c r="PJA10" s="808"/>
      <c r="PJB10" s="808"/>
      <c r="PJC10" s="808"/>
      <c r="PJD10" s="808"/>
      <c r="PJE10" s="808"/>
      <c r="PJF10" s="808"/>
      <c r="PJG10" s="808"/>
      <c r="PJH10" s="808"/>
      <c r="PJI10" s="808"/>
      <c r="PJJ10" s="808"/>
      <c r="PJK10" s="808"/>
      <c r="PJL10" s="808"/>
      <c r="PJM10" s="808"/>
      <c r="PJN10" s="808"/>
      <c r="PJO10" s="808"/>
      <c r="PJP10" s="808"/>
      <c r="PJQ10" s="808"/>
      <c r="PJR10" s="808"/>
      <c r="PJS10" s="808"/>
      <c r="PJT10" s="808"/>
      <c r="PJU10" s="808"/>
      <c r="PJV10" s="808"/>
      <c r="PJW10" s="808"/>
      <c r="PJX10" s="808"/>
      <c r="PJY10" s="808"/>
      <c r="PJZ10" s="808"/>
      <c r="PKA10" s="808"/>
      <c r="PKB10" s="808"/>
      <c r="PKC10" s="808"/>
      <c r="PKD10" s="808"/>
      <c r="PKE10" s="808"/>
      <c r="PKF10" s="808"/>
      <c r="PKG10" s="808"/>
      <c r="PKH10" s="808"/>
      <c r="PKI10" s="808"/>
      <c r="PKJ10" s="808"/>
      <c r="PKK10" s="808"/>
      <c r="PKL10" s="808"/>
      <c r="PKM10" s="808"/>
      <c r="PKN10" s="808"/>
      <c r="PKO10" s="808"/>
      <c r="PKP10" s="808"/>
      <c r="PKQ10" s="808"/>
      <c r="PKR10" s="808"/>
      <c r="PKS10" s="808"/>
      <c r="PKT10" s="808"/>
      <c r="PKU10" s="808"/>
      <c r="PKV10" s="808"/>
      <c r="PKW10" s="808"/>
      <c r="PKX10" s="808"/>
      <c r="PKY10" s="808"/>
      <c r="PKZ10" s="808"/>
      <c r="PLA10" s="808"/>
      <c r="PLB10" s="808"/>
      <c r="PLC10" s="808"/>
      <c r="PLD10" s="808"/>
      <c r="PLE10" s="808"/>
      <c r="PLF10" s="808"/>
      <c r="PLG10" s="808"/>
      <c r="PLH10" s="808"/>
      <c r="PLI10" s="808"/>
      <c r="PLJ10" s="808"/>
      <c r="PLK10" s="808"/>
      <c r="PLL10" s="808"/>
      <c r="PLM10" s="808"/>
      <c r="PLN10" s="808"/>
      <c r="PLO10" s="808"/>
      <c r="PLP10" s="808"/>
      <c r="PLQ10" s="808"/>
      <c r="PLR10" s="808"/>
      <c r="PLS10" s="808"/>
      <c r="PLT10" s="808"/>
      <c r="PLU10" s="808"/>
      <c r="PLV10" s="808"/>
      <c r="PLW10" s="808"/>
      <c r="PLX10" s="808"/>
      <c r="PLY10" s="808"/>
      <c r="PLZ10" s="808"/>
      <c r="PMA10" s="808"/>
      <c r="PMB10" s="808"/>
      <c r="PMC10" s="808"/>
      <c r="PMD10" s="808"/>
      <c r="PME10" s="808"/>
      <c r="PMF10" s="808"/>
      <c r="PMG10" s="808"/>
      <c r="PMH10" s="808"/>
      <c r="PMI10" s="808"/>
      <c r="PMJ10" s="808"/>
      <c r="PMK10" s="808"/>
      <c r="PML10" s="808"/>
      <c r="PMM10" s="808"/>
      <c r="PMN10" s="808"/>
      <c r="PMO10" s="808"/>
      <c r="PMP10" s="808"/>
      <c r="PMQ10" s="808"/>
      <c r="PMR10" s="808"/>
      <c r="PMS10" s="808"/>
      <c r="PMT10" s="808"/>
      <c r="PMU10" s="808"/>
      <c r="PMV10" s="808"/>
      <c r="PMW10" s="808"/>
      <c r="PMX10" s="808"/>
      <c r="PMY10" s="808"/>
      <c r="PMZ10" s="808"/>
      <c r="PNA10" s="808"/>
      <c r="PNB10" s="808"/>
      <c r="PNC10" s="808"/>
      <c r="PND10" s="808"/>
      <c r="PNE10" s="808"/>
      <c r="PNF10" s="808"/>
      <c r="PNG10" s="808"/>
      <c r="PNH10" s="808"/>
      <c r="PNI10" s="808"/>
      <c r="PNJ10" s="808"/>
      <c r="PNK10" s="808"/>
      <c r="PNL10" s="808"/>
      <c r="PNM10" s="808"/>
      <c r="PNN10" s="808"/>
      <c r="PNO10" s="808"/>
      <c r="PNP10" s="808"/>
      <c r="PNQ10" s="808"/>
      <c r="PNR10" s="808"/>
      <c r="PNS10" s="808"/>
      <c r="PNT10" s="808"/>
      <c r="PNU10" s="808"/>
      <c r="PNV10" s="808"/>
      <c r="PNW10" s="808"/>
      <c r="PNX10" s="808"/>
      <c r="PNY10" s="808"/>
      <c r="PNZ10" s="808"/>
      <c r="POA10" s="808"/>
      <c r="POB10" s="808"/>
      <c r="POC10" s="808"/>
      <c r="POD10" s="808"/>
      <c r="POE10" s="808"/>
      <c r="POF10" s="808"/>
      <c r="POG10" s="808"/>
      <c r="POH10" s="808"/>
      <c r="POI10" s="808"/>
      <c r="POJ10" s="808"/>
      <c r="POK10" s="808"/>
      <c r="POL10" s="808"/>
      <c r="POM10" s="808"/>
      <c r="PON10" s="808"/>
      <c r="POO10" s="808"/>
      <c r="POP10" s="808"/>
      <c r="POQ10" s="808"/>
      <c r="POR10" s="808"/>
      <c r="POS10" s="808"/>
      <c r="POT10" s="808"/>
      <c r="POU10" s="808"/>
      <c r="POV10" s="808"/>
      <c r="POW10" s="808"/>
      <c r="POX10" s="808"/>
      <c r="POY10" s="808"/>
      <c r="POZ10" s="808"/>
      <c r="PPA10" s="808"/>
      <c r="PPB10" s="808"/>
      <c r="PPC10" s="808"/>
      <c r="PPD10" s="808"/>
      <c r="PPE10" s="808"/>
      <c r="PPF10" s="808"/>
      <c r="PPG10" s="808"/>
      <c r="PPH10" s="808"/>
      <c r="PPI10" s="808"/>
      <c r="PPJ10" s="808"/>
      <c r="PPK10" s="808"/>
      <c r="PPL10" s="808"/>
      <c r="PPM10" s="808"/>
      <c r="PPN10" s="808"/>
      <c r="PPO10" s="808"/>
      <c r="PPP10" s="808"/>
      <c r="PPQ10" s="808"/>
      <c r="PPR10" s="808"/>
      <c r="PPS10" s="808"/>
      <c r="PPT10" s="808"/>
      <c r="PPU10" s="808"/>
      <c r="PPV10" s="808"/>
      <c r="PPW10" s="808"/>
      <c r="PPX10" s="808"/>
      <c r="PPY10" s="808"/>
      <c r="PPZ10" s="808"/>
      <c r="PQA10" s="808"/>
      <c r="PQB10" s="808"/>
      <c r="PQC10" s="808"/>
      <c r="PQD10" s="808"/>
      <c r="PQE10" s="808"/>
      <c r="PQF10" s="808"/>
      <c r="PQG10" s="808"/>
      <c r="PQH10" s="808"/>
      <c r="PQI10" s="808"/>
      <c r="PQJ10" s="808"/>
      <c r="PQK10" s="808"/>
      <c r="PQL10" s="808"/>
      <c r="PQM10" s="808"/>
      <c r="PQN10" s="808"/>
      <c r="PQO10" s="808"/>
      <c r="PQP10" s="808"/>
      <c r="PQQ10" s="808"/>
      <c r="PQR10" s="808"/>
      <c r="PQS10" s="808"/>
      <c r="PQT10" s="808"/>
      <c r="PQU10" s="808"/>
      <c r="PQV10" s="808"/>
      <c r="PQW10" s="808"/>
      <c r="PQX10" s="808"/>
      <c r="PQY10" s="808"/>
      <c r="PQZ10" s="808"/>
      <c r="PRA10" s="808"/>
      <c r="PRB10" s="808"/>
      <c r="PRC10" s="808"/>
      <c r="PRD10" s="808"/>
      <c r="PRE10" s="808"/>
      <c r="PRF10" s="808"/>
      <c r="PRG10" s="808"/>
      <c r="PRH10" s="808"/>
      <c r="PRI10" s="808"/>
      <c r="PRJ10" s="808"/>
      <c r="PRK10" s="808"/>
      <c r="PRL10" s="808"/>
      <c r="PRM10" s="808"/>
      <c r="PRN10" s="808"/>
      <c r="PRO10" s="808"/>
      <c r="PRP10" s="808"/>
      <c r="PRQ10" s="808"/>
      <c r="PRR10" s="808"/>
      <c r="PRS10" s="808"/>
      <c r="PRT10" s="808"/>
      <c r="PRU10" s="808"/>
      <c r="PRV10" s="808"/>
      <c r="PRW10" s="808"/>
      <c r="PRX10" s="808"/>
      <c r="PRY10" s="808"/>
      <c r="PRZ10" s="808"/>
      <c r="PSA10" s="808"/>
      <c r="PSB10" s="808"/>
      <c r="PSC10" s="808"/>
      <c r="PSD10" s="808"/>
      <c r="PSE10" s="808"/>
      <c r="PSF10" s="808"/>
      <c r="PSG10" s="808"/>
      <c r="PSH10" s="808"/>
      <c r="PSI10" s="808"/>
      <c r="PSJ10" s="808"/>
      <c r="PSK10" s="808"/>
      <c r="PSL10" s="808"/>
      <c r="PSM10" s="808"/>
      <c r="PSN10" s="808"/>
      <c r="PSO10" s="808"/>
      <c r="PSP10" s="808"/>
      <c r="PSQ10" s="808"/>
      <c r="PSR10" s="808"/>
      <c r="PSS10" s="808"/>
      <c r="PST10" s="808"/>
      <c r="PSU10" s="808"/>
      <c r="PSV10" s="808"/>
      <c r="PSW10" s="808"/>
      <c r="PSX10" s="808"/>
      <c r="PSY10" s="808"/>
      <c r="PSZ10" s="808"/>
      <c r="PTA10" s="808"/>
      <c r="PTB10" s="808"/>
      <c r="PTC10" s="808"/>
      <c r="PTD10" s="808"/>
      <c r="PTE10" s="808"/>
      <c r="PTF10" s="808"/>
      <c r="PTG10" s="808"/>
      <c r="PTH10" s="808"/>
      <c r="PTI10" s="808"/>
      <c r="PTJ10" s="808"/>
      <c r="PTK10" s="808"/>
      <c r="PTL10" s="808"/>
      <c r="PTM10" s="808"/>
      <c r="PTN10" s="808"/>
      <c r="PTO10" s="808"/>
      <c r="PTP10" s="808"/>
      <c r="PTQ10" s="808"/>
      <c r="PTR10" s="808"/>
      <c r="PTS10" s="808"/>
      <c r="PTT10" s="808"/>
      <c r="PTU10" s="808"/>
      <c r="PTV10" s="808"/>
      <c r="PTW10" s="808"/>
      <c r="PTX10" s="808"/>
      <c r="PTY10" s="808"/>
      <c r="PTZ10" s="808"/>
      <c r="PUA10" s="808"/>
      <c r="PUB10" s="808"/>
      <c r="PUC10" s="808"/>
      <c r="PUD10" s="808"/>
      <c r="PUE10" s="808"/>
      <c r="PUF10" s="808"/>
      <c r="PUG10" s="808"/>
      <c r="PUH10" s="808"/>
      <c r="PUI10" s="808"/>
      <c r="PUJ10" s="808"/>
      <c r="PUK10" s="808"/>
      <c r="PUL10" s="808"/>
      <c r="PUM10" s="808"/>
      <c r="PUN10" s="808"/>
      <c r="PUO10" s="808"/>
      <c r="PUP10" s="808"/>
      <c r="PUQ10" s="808"/>
      <c r="PUR10" s="808"/>
      <c r="PUS10" s="808"/>
      <c r="PUT10" s="808"/>
      <c r="PUU10" s="808"/>
      <c r="PUV10" s="808"/>
      <c r="PUW10" s="808"/>
      <c r="PUX10" s="808"/>
      <c r="PUY10" s="808"/>
      <c r="PUZ10" s="808"/>
      <c r="PVA10" s="808"/>
      <c r="PVB10" s="808"/>
      <c r="PVC10" s="808"/>
      <c r="PVD10" s="808"/>
      <c r="PVE10" s="808"/>
      <c r="PVF10" s="808"/>
      <c r="PVG10" s="808"/>
      <c r="PVH10" s="808"/>
      <c r="PVI10" s="808"/>
      <c r="PVJ10" s="808"/>
      <c r="PVK10" s="808"/>
      <c r="PVL10" s="808"/>
      <c r="PVM10" s="808"/>
      <c r="PVN10" s="808"/>
      <c r="PVO10" s="808"/>
      <c r="PVP10" s="808"/>
      <c r="PVQ10" s="808"/>
      <c r="PVR10" s="808"/>
      <c r="PVS10" s="808"/>
      <c r="PVT10" s="808"/>
      <c r="PVU10" s="808"/>
      <c r="PVV10" s="808"/>
      <c r="PVW10" s="808"/>
      <c r="PVX10" s="808"/>
      <c r="PVY10" s="808"/>
      <c r="PVZ10" s="808"/>
      <c r="PWA10" s="808"/>
      <c r="PWB10" s="808"/>
      <c r="PWC10" s="808"/>
      <c r="PWD10" s="808"/>
      <c r="PWE10" s="808"/>
      <c r="PWF10" s="808"/>
      <c r="PWG10" s="808"/>
      <c r="PWH10" s="808"/>
      <c r="PWI10" s="808"/>
      <c r="PWJ10" s="808"/>
      <c r="PWK10" s="808"/>
      <c r="PWL10" s="808"/>
      <c r="PWM10" s="808"/>
      <c r="PWN10" s="808"/>
      <c r="PWO10" s="808"/>
      <c r="PWP10" s="808"/>
      <c r="PWQ10" s="808"/>
      <c r="PWR10" s="808"/>
      <c r="PWS10" s="808"/>
      <c r="PWT10" s="808"/>
      <c r="PWU10" s="808"/>
      <c r="PWV10" s="808"/>
      <c r="PWW10" s="808"/>
      <c r="PWX10" s="808"/>
      <c r="PWY10" s="808"/>
      <c r="PWZ10" s="808"/>
      <c r="PXA10" s="808"/>
      <c r="PXB10" s="808"/>
      <c r="PXC10" s="808"/>
      <c r="PXD10" s="808"/>
      <c r="PXE10" s="808"/>
      <c r="PXF10" s="808"/>
      <c r="PXG10" s="808"/>
      <c r="PXH10" s="808"/>
      <c r="PXI10" s="808"/>
      <c r="PXJ10" s="808"/>
      <c r="PXK10" s="808"/>
      <c r="PXL10" s="808"/>
      <c r="PXM10" s="808"/>
      <c r="PXN10" s="808"/>
      <c r="PXO10" s="808"/>
      <c r="PXP10" s="808"/>
      <c r="PXQ10" s="808"/>
      <c r="PXR10" s="808"/>
      <c r="PXS10" s="808"/>
      <c r="PXT10" s="808"/>
      <c r="PXU10" s="808"/>
      <c r="PXV10" s="808"/>
      <c r="PXW10" s="808"/>
      <c r="PXX10" s="808"/>
      <c r="PXY10" s="808"/>
      <c r="PXZ10" s="808"/>
      <c r="PYA10" s="808"/>
      <c r="PYB10" s="808"/>
      <c r="PYC10" s="808"/>
      <c r="PYD10" s="808"/>
      <c r="PYE10" s="808"/>
      <c r="PYF10" s="808"/>
      <c r="PYG10" s="808"/>
      <c r="PYH10" s="808"/>
      <c r="PYI10" s="808"/>
      <c r="PYJ10" s="808"/>
      <c r="PYK10" s="808"/>
      <c r="PYL10" s="808"/>
      <c r="PYM10" s="808"/>
      <c r="PYN10" s="808"/>
      <c r="PYO10" s="808"/>
      <c r="PYP10" s="808"/>
      <c r="PYQ10" s="808"/>
      <c r="PYR10" s="808"/>
      <c r="PYS10" s="808"/>
      <c r="PYT10" s="808"/>
      <c r="PYU10" s="808"/>
      <c r="PYV10" s="808"/>
      <c r="PYW10" s="808"/>
      <c r="PYX10" s="808"/>
      <c r="PYY10" s="808"/>
      <c r="PYZ10" s="808"/>
      <c r="PZA10" s="808"/>
      <c r="PZB10" s="808"/>
      <c r="PZC10" s="808"/>
      <c r="PZD10" s="808"/>
      <c r="PZE10" s="808"/>
      <c r="PZF10" s="808"/>
      <c r="PZG10" s="808"/>
      <c r="PZH10" s="808"/>
      <c r="PZI10" s="808"/>
      <c r="PZJ10" s="808"/>
      <c r="PZK10" s="808"/>
      <c r="PZL10" s="808"/>
      <c r="PZM10" s="808"/>
      <c r="PZN10" s="808"/>
      <c r="PZO10" s="808"/>
      <c r="PZP10" s="808"/>
      <c r="PZQ10" s="808"/>
      <c r="PZR10" s="808"/>
      <c r="PZS10" s="808"/>
      <c r="PZT10" s="808"/>
      <c r="PZU10" s="808"/>
      <c r="PZV10" s="808"/>
      <c r="PZW10" s="808"/>
      <c r="PZX10" s="808"/>
      <c r="PZY10" s="808"/>
      <c r="PZZ10" s="808"/>
      <c r="QAA10" s="808"/>
      <c r="QAB10" s="808"/>
      <c r="QAC10" s="808"/>
      <c r="QAD10" s="808"/>
      <c r="QAE10" s="808"/>
      <c r="QAF10" s="808"/>
      <c r="QAG10" s="808"/>
      <c r="QAH10" s="808"/>
      <c r="QAI10" s="808"/>
      <c r="QAJ10" s="808"/>
      <c r="QAK10" s="808"/>
      <c r="QAL10" s="808"/>
      <c r="QAM10" s="808"/>
      <c r="QAN10" s="808"/>
      <c r="QAO10" s="808"/>
      <c r="QAP10" s="808"/>
      <c r="QAQ10" s="808"/>
      <c r="QAR10" s="808"/>
      <c r="QAS10" s="808"/>
      <c r="QAT10" s="808"/>
      <c r="QAU10" s="808"/>
      <c r="QAV10" s="808"/>
      <c r="QAW10" s="808"/>
      <c r="QAX10" s="808"/>
      <c r="QAY10" s="808"/>
      <c r="QAZ10" s="808"/>
      <c r="QBA10" s="808"/>
      <c r="QBB10" s="808"/>
      <c r="QBC10" s="808"/>
      <c r="QBD10" s="808"/>
      <c r="QBE10" s="808"/>
      <c r="QBF10" s="808"/>
      <c r="QBG10" s="808"/>
      <c r="QBH10" s="808"/>
      <c r="QBI10" s="808"/>
      <c r="QBJ10" s="808"/>
      <c r="QBK10" s="808"/>
      <c r="QBL10" s="808"/>
      <c r="QBM10" s="808"/>
      <c r="QBN10" s="808"/>
      <c r="QBO10" s="808"/>
      <c r="QBP10" s="808"/>
      <c r="QBQ10" s="808"/>
      <c r="QBR10" s="808"/>
      <c r="QBS10" s="808"/>
      <c r="QBT10" s="808"/>
      <c r="QBU10" s="808"/>
      <c r="QBV10" s="808"/>
      <c r="QBW10" s="808"/>
      <c r="QBX10" s="808"/>
      <c r="QBY10" s="808"/>
      <c r="QBZ10" s="808"/>
      <c r="QCA10" s="808"/>
      <c r="QCB10" s="808"/>
      <c r="QCC10" s="808"/>
      <c r="QCD10" s="808"/>
      <c r="QCE10" s="808"/>
      <c r="QCF10" s="808"/>
      <c r="QCG10" s="808"/>
      <c r="QCH10" s="808"/>
      <c r="QCI10" s="808"/>
      <c r="QCJ10" s="808"/>
      <c r="QCK10" s="808"/>
      <c r="QCL10" s="808"/>
      <c r="QCM10" s="808"/>
      <c r="QCN10" s="808"/>
      <c r="QCO10" s="808"/>
      <c r="QCP10" s="808"/>
      <c r="QCQ10" s="808"/>
      <c r="QCR10" s="808"/>
      <c r="QCS10" s="808"/>
      <c r="QCT10" s="808"/>
      <c r="QCU10" s="808"/>
      <c r="QCV10" s="808"/>
      <c r="QCW10" s="808"/>
      <c r="QCX10" s="808"/>
      <c r="QCY10" s="808"/>
      <c r="QCZ10" s="808"/>
      <c r="QDA10" s="808"/>
      <c r="QDB10" s="808"/>
      <c r="QDC10" s="808"/>
      <c r="QDD10" s="808"/>
      <c r="QDE10" s="808"/>
      <c r="QDF10" s="808"/>
      <c r="QDG10" s="808"/>
      <c r="QDH10" s="808"/>
      <c r="QDI10" s="808"/>
      <c r="QDJ10" s="808"/>
      <c r="QDK10" s="808"/>
      <c r="QDL10" s="808"/>
      <c r="QDM10" s="808"/>
      <c r="QDN10" s="808"/>
      <c r="QDO10" s="808"/>
      <c r="QDP10" s="808"/>
      <c r="QDQ10" s="808"/>
      <c r="QDR10" s="808"/>
      <c r="QDS10" s="808"/>
      <c r="QDT10" s="808"/>
      <c r="QDU10" s="808"/>
      <c r="QDV10" s="808"/>
      <c r="QDW10" s="808"/>
      <c r="QDX10" s="808"/>
      <c r="QDY10" s="808"/>
      <c r="QDZ10" s="808"/>
      <c r="QEA10" s="808"/>
      <c r="QEB10" s="808"/>
      <c r="QEC10" s="808"/>
      <c r="QED10" s="808"/>
      <c r="QEE10" s="808"/>
      <c r="QEF10" s="808"/>
      <c r="QEG10" s="808"/>
      <c r="QEH10" s="808"/>
      <c r="QEI10" s="808"/>
      <c r="QEJ10" s="808"/>
      <c r="QEK10" s="808"/>
      <c r="QEL10" s="808"/>
      <c r="QEM10" s="808"/>
      <c r="QEN10" s="808"/>
      <c r="QEO10" s="808"/>
      <c r="QEP10" s="808"/>
      <c r="QEQ10" s="808"/>
      <c r="QER10" s="808"/>
      <c r="QES10" s="808"/>
      <c r="QET10" s="808"/>
      <c r="QEU10" s="808"/>
      <c r="QEV10" s="808"/>
      <c r="QEW10" s="808"/>
      <c r="QEX10" s="808"/>
      <c r="QEY10" s="808"/>
      <c r="QEZ10" s="808"/>
      <c r="QFA10" s="808"/>
      <c r="QFB10" s="808"/>
      <c r="QFC10" s="808"/>
      <c r="QFD10" s="808"/>
      <c r="QFE10" s="808"/>
      <c r="QFF10" s="808"/>
      <c r="QFG10" s="808"/>
      <c r="QFH10" s="808"/>
      <c r="QFI10" s="808"/>
      <c r="QFJ10" s="808"/>
      <c r="QFK10" s="808"/>
      <c r="QFL10" s="808"/>
      <c r="QFM10" s="808"/>
      <c r="QFN10" s="808"/>
      <c r="QFO10" s="808"/>
      <c r="QFP10" s="808"/>
      <c r="QFQ10" s="808"/>
      <c r="QFR10" s="808"/>
      <c r="QFS10" s="808"/>
      <c r="QFT10" s="808"/>
      <c r="QFU10" s="808"/>
      <c r="QFV10" s="808"/>
      <c r="QFW10" s="808"/>
      <c r="QFX10" s="808"/>
      <c r="QFY10" s="808"/>
      <c r="QFZ10" s="808"/>
      <c r="QGA10" s="808"/>
      <c r="QGB10" s="808"/>
      <c r="QGC10" s="808"/>
      <c r="QGD10" s="808"/>
      <c r="QGE10" s="808"/>
      <c r="QGF10" s="808"/>
      <c r="QGG10" s="808"/>
      <c r="QGH10" s="808"/>
      <c r="QGI10" s="808"/>
      <c r="QGJ10" s="808"/>
      <c r="QGK10" s="808"/>
      <c r="QGL10" s="808"/>
      <c r="QGM10" s="808"/>
      <c r="QGN10" s="808"/>
      <c r="QGO10" s="808"/>
      <c r="QGP10" s="808"/>
      <c r="QGQ10" s="808"/>
      <c r="QGR10" s="808"/>
      <c r="QGS10" s="808"/>
      <c r="QGT10" s="808"/>
      <c r="QGU10" s="808"/>
      <c r="QGV10" s="808"/>
      <c r="QGW10" s="808"/>
      <c r="QGX10" s="808"/>
      <c r="QGY10" s="808"/>
      <c r="QGZ10" s="808"/>
      <c r="QHA10" s="808"/>
      <c r="QHB10" s="808"/>
      <c r="QHC10" s="808"/>
      <c r="QHD10" s="808"/>
      <c r="QHE10" s="808"/>
      <c r="QHF10" s="808"/>
      <c r="QHG10" s="808"/>
      <c r="QHH10" s="808"/>
      <c r="QHI10" s="808"/>
      <c r="QHJ10" s="808"/>
      <c r="QHK10" s="808"/>
      <c r="QHL10" s="808"/>
      <c r="QHM10" s="808"/>
      <c r="QHN10" s="808"/>
      <c r="QHO10" s="808"/>
      <c r="QHP10" s="808"/>
      <c r="QHQ10" s="808"/>
      <c r="QHR10" s="808"/>
      <c r="QHS10" s="808"/>
      <c r="QHT10" s="808"/>
      <c r="QHU10" s="808"/>
      <c r="QHV10" s="808"/>
      <c r="QHW10" s="808"/>
      <c r="QHX10" s="808"/>
      <c r="QHY10" s="808"/>
      <c r="QHZ10" s="808"/>
      <c r="QIA10" s="808"/>
      <c r="QIB10" s="808"/>
      <c r="QIC10" s="808"/>
      <c r="QID10" s="808"/>
      <c r="QIE10" s="808"/>
      <c r="QIF10" s="808"/>
      <c r="QIG10" s="808"/>
      <c r="QIH10" s="808"/>
      <c r="QII10" s="808"/>
      <c r="QIJ10" s="808"/>
      <c r="QIK10" s="808"/>
      <c r="QIL10" s="808"/>
      <c r="QIM10" s="808"/>
      <c r="QIN10" s="808"/>
      <c r="QIO10" s="808"/>
      <c r="QIP10" s="808"/>
      <c r="QIQ10" s="808"/>
      <c r="QIR10" s="808"/>
      <c r="QIS10" s="808"/>
      <c r="QIT10" s="808"/>
      <c r="QIU10" s="808"/>
      <c r="QIV10" s="808"/>
      <c r="QIW10" s="808"/>
      <c r="QIX10" s="808"/>
      <c r="QIY10" s="808"/>
      <c r="QIZ10" s="808"/>
      <c r="QJA10" s="808"/>
      <c r="QJB10" s="808"/>
      <c r="QJC10" s="808"/>
      <c r="QJD10" s="808"/>
      <c r="QJE10" s="808"/>
      <c r="QJF10" s="808"/>
      <c r="QJG10" s="808"/>
      <c r="QJH10" s="808"/>
      <c r="QJI10" s="808"/>
      <c r="QJJ10" s="808"/>
      <c r="QJK10" s="808"/>
      <c r="QJL10" s="808"/>
      <c r="QJM10" s="808"/>
      <c r="QJN10" s="808"/>
      <c r="QJO10" s="808"/>
      <c r="QJP10" s="808"/>
      <c r="QJQ10" s="808"/>
      <c r="QJR10" s="808"/>
      <c r="QJS10" s="808"/>
      <c r="QJT10" s="808"/>
      <c r="QJU10" s="808"/>
      <c r="QJV10" s="808"/>
      <c r="QJW10" s="808"/>
      <c r="QJX10" s="808"/>
      <c r="QJY10" s="808"/>
      <c r="QJZ10" s="808"/>
      <c r="QKA10" s="808"/>
      <c r="QKB10" s="808"/>
      <c r="QKC10" s="808"/>
      <c r="QKD10" s="808"/>
      <c r="QKE10" s="808"/>
      <c r="QKF10" s="808"/>
      <c r="QKG10" s="808"/>
      <c r="QKH10" s="808"/>
      <c r="QKI10" s="808"/>
      <c r="QKJ10" s="808"/>
      <c r="QKK10" s="808"/>
      <c r="QKL10" s="808"/>
      <c r="QKM10" s="808"/>
      <c r="QKN10" s="808"/>
      <c r="QKO10" s="808"/>
      <c r="QKP10" s="808"/>
      <c r="QKQ10" s="808"/>
      <c r="QKR10" s="808"/>
      <c r="QKS10" s="808"/>
      <c r="QKT10" s="808"/>
      <c r="QKU10" s="808"/>
      <c r="QKV10" s="808"/>
      <c r="QKW10" s="808"/>
      <c r="QKX10" s="808"/>
      <c r="QKY10" s="808"/>
      <c r="QKZ10" s="808"/>
      <c r="QLA10" s="808"/>
      <c r="QLB10" s="808"/>
      <c r="QLC10" s="808"/>
      <c r="QLD10" s="808"/>
      <c r="QLE10" s="808"/>
      <c r="QLF10" s="808"/>
      <c r="QLG10" s="808"/>
      <c r="QLH10" s="808"/>
      <c r="QLI10" s="808"/>
      <c r="QLJ10" s="808"/>
      <c r="QLK10" s="808"/>
      <c r="QLL10" s="808"/>
      <c r="QLM10" s="808"/>
      <c r="QLN10" s="808"/>
      <c r="QLO10" s="808"/>
      <c r="QLP10" s="808"/>
      <c r="QLQ10" s="808"/>
      <c r="QLR10" s="808"/>
      <c r="QLS10" s="808"/>
      <c r="QLT10" s="808"/>
      <c r="QLU10" s="808"/>
      <c r="QLV10" s="808"/>
      <c r="QLW10" s="808"/>
      <c r="QLX10" s="808"/>
      <c r="QLY10" s="808"/>
      <c r="QLZ10" s="808"/>
      <c r="QMA10" s="808"/>
      <c r="QMB10" s="808"/>
      <c r="QMC10" s="808"/>
      <c r="QMD10" s="808"/>
      <c r="QME10" s="808"/>
      <c r="QMF10" s="808"/>
      <c r="QMG10" s="808"/>
      <c r="QMH10" s="808"/>
      <c r="QMI10" s="808"/>
      <c r="QMJ10" s="808"/>
      <c r="QMK10" s="808"/>
      <c r="QML10" s="808"/>
      <c r="QMM10" s="808"/>
      <c r="QMN10" s="808"/>
      <c r="QMO10" s="808"/>
      <c r="QMP10" s="808"/>
      <c r="QMQ10" s="808"/>
      <c r="QMR10" s="808"/>
      <c r="QMS10" s="808"/>
      <c r="QMT10" s="808"/>
      <c r="QMU10" s="808"/>
      <c r="QMV10" s="808"/>
      <c r="QMW10" s="808"/>
      <c r="QMX10" s="808"/>
      <c r="QMY10" s="808"/>
      <c r="QMZ10" s="808"/>
      <c r="QNA10" s="808"/>
      <c r="QNB10" s="808"/>
      <c r="QNC10" s="808"/>
      <c r="QND10" s="808"/>
      <c r="QNE10" s="808"/>
      <c r="QNF10" s="808"/>
      <c r="QNG10" s="808"/>
      <c r="QNH10" s="808"/>
      <c r="QNI10" s="808"/>
      <c r="QNJ10" s="808"/>
      <c r="QNK10" s="808"/>
      <c r="QNL10" s="808"/>
      <c r="QNM10" s="808"/>
      <c r="QNN10" s="808"/>
      <c r="QNO10" s="808"/>
      <c r="QNP10" s="808"/>
      <c r="QNQ10" s="808"/>
      <c r="QNR10" s="808"/>
      <c r="QNS10" s="808"/>
      <c r="QNT10" s="808"/>
      <c r="QNU10" s="808"/>
      <c r="QNV10" s="808"/>
      <c r="QNW10" s="808"/>
      <c r="QNX10" s="808"/>
      <c r="QNY10" s="808"/>
      <c r="QNZ10" s="808"/>
      <c r="QOA10" s="808"/>
      <c r="QOB10" s="808"/>
      <c r="QOC10" s="808"/>
      <c r="QOD10" s="808"/>
      <c r="QOE10" s="808"/>
      <c r="QOF10" s="808"/>
      <c r="QOG10" s="808"/>
      <c r="QOH10" s="808"/>
      <c r="QOI10" s="808"/>
      <c r="QOJ10" s="808"/>
      <c r="QOK10" s="808"/>
      <c r="QOL10" s="808"/>
      <c r="QOM10" s="808"/>
      <c r="QON10" s="808"/>
      <c r="QOO10" s="808"/>
      <c r="QOP10" s="808"/>
      <c r="QOQ10" s="808"/>
      <c r="QOR10" s="808"/>
      <c r="QOS10" s="808"/>
      <c r="QOT10" s="808"/>
      <c r="QOU10" s="808"/>
      <c r="QOV10" s="808"/>
      <c r="QOW10" s="808"/>
      <c r="QOX10" s="808"/>
      <c r="QOY10" s="808"/>
      <c r="QOZ10" s="808"/>
      <c r="QPA10" s="808"/>
      <c r="QPB10" s="808"/>
      <c r="QPC10" s="808"/>
      <c r="QPD10" s="808"/>
      <c r="QPE10" s="808"/>
      <c r="QPF10" s="808"/>
      <c r="QPG10" s="808"/>
      <c r="QPH10" s="808"/>
      <c r="QPI10" s="808"/>
      <c r="QPJ10" s="808"/>
      <c r="QPK10" s="808"/>
      <c r="QPL10" s="808"/>
      <c r="QPM10" s="808"/>
      <c r="QPN10" s="808"/>
      <c r="QPO10" s="808"/>
      <c r="QPP10" s="808"/>
      <c r="QPQ10" s="808"/>
      <c r="QPR10" s="808"/>
      <c r="QPS10" s="808"/>
      <c r="QPT10" s="808"/>
      <c r="QPU10" s="808"/>
      <c r="QPV10" s="808"/>
      <c r="QPW10" s="808"/>
      <c r="QPX10" s="808"/>
      <c r="QPY10" s="808"/>
      <c r="QPZ10" s="808"/>
      <c r="QQA10" s="808"/>
      <c r="QQB10" s="808"/>
      <c r="QQC10" s="808"/>
      <c r="QQD10" s="808"/>
      <c r="QQE10" s="808"/>
      <c r="QQF10" s="808"/>
      <c r="QQG10" s="808"/>
      <c r="QQH10" s="808"/>
      <c r="QQI10" s="808"/>
      <c r="QQJ10" s="808"/>
      <c r="QQK10" s="808"/>
      <c r="QQL10" s="808"/>
      <c r="QQM10" s="808"/>
      <c r="QQN10" s="808"/>
      <c r="QQO10" s="808"/>
      <c r="QQP10" s="808"/>
      <c r="QQQ10" s="808"/>
      <c r="QQR10" s="808"/>
      <c r="QQS10" s="808"/>
      <c r="QQT10" s="808"/>
      <c r="QQU10" s="808"/>
      <c r="QQV10" s="808"/>
      <c r="QQW10" s="808"/>
      <c r="QQX10" s="808"/>
      <c r="QQY10" s="808"/>
      <c r="QQZ10" s="808"/>
      <c r="QRA10" s="808"/>
      <c r="QRB10" s="808"/>
      <c r="QRC10" s="808"/>
      <c r="QRD10" s="808"/>
      <c r="QRE10" s="808"/>
      <c r="QRF10" s="808"/>
      <c r="QRG10" s="808"/>
      <c r="QRH10" s="808"/>
      <c r="QRI10" s="808"/>
      <c r="QRJ10" s="808"/>
      <c r="QRK10" s="808"/>
      <c r="QRL10" s="808"/>
      <c r="QRM10" s="808"/>
      <c r="QRN10" s="808"/>
      <c r="QRO10" s="808"/>
      <c r="QRP10" s="808"/>
      <c r="QRQ10" s="808"/>
      <c r="QRR10" s="808"/>
      <c r="QRS10" s="808"/>
      <c r="QRT10" s="808"/>
      <c r="QRU10" s="808"/>
      <c r="QRV10" s="808"/>
      <c r="QRW10" s="808"/>
      <c r="QRX10" s="808"/>
      <c r="QRY10" s="808"/>
      <c r="QRZ10" s="808"/>
      <c r="QSA10" s="808"/>
      <c r="QSB10" s="808"/>
      <c r="QSC10" s="808"/>
      <c r="QSD10" s="808"/>
      <c r="QSE10" s="808"/>
      <c r="QSF10" s="808"/>
      <c r="QSG10" s="808"/>
      <c r="QSH10" s="808"/>
      <c r="QSI10" s="808"/>
      <c r="QSJ10" s="808"/>
      <c r="QSK10" s="808"/>
      <c r="QSL10" s="808"/>
      <c r="QSM10" s="808"/>
      <c r="QSN10" s="808"/>
      <c r="QSO10" s="808"/>
      <c r="QSP10" s="808"/>
      <c r="QSQ10" s="808"/>
      <c r="QSR10" s="808"/>
      <c r="QSS10" s="808"/>
      <c r="QST10" s="808"/>
      <c r="QSU10" s="808"/>
      <c r="QSV10" s="808"/>
      <c r="QSW10" s="808"/>
      <c r="QSX10" s="808"/>
      <c r="QSY10" s="808"/>
      <c r="QSZ10" s="808"/>
      <c r="QTA10" s="808"/>
      <c r="QTB10" s="808"/>
      <c r="QTC10" s="808"/>
      <c r="QTD10" s="808"/>
      <c r="QTE10" s="808"/>
      <c r="QTF10" s="808"/>
      <c r="QTG10" s="808"/>
      <c r="QTH10" s="808"/>
      <c r="QTI10" s="808"/>
      <c r="QTJ10" s="808"/>
      <c r="QTK10" s="808"/>
      <c r="QTL10" s="808"/>
      <c r="QTM10" s="808"/>
      <c r="QTN10" s="808"/>
      <c r="QTO10" s="808"/>
      <c r="QTP10" s="808"/>
      <c r="QTQ10" s="808"/>
      <c r="QTR10" s="808"/>
      <c r="QTS10" s="808"/>
      <c r="QTT10" s="808"/>
      <c r="QTU10" s="808"/>
      <c r="QTV10" s="808"/>
      <c r="QTW10" s="808"/>
      <c r="QTX10" s="808"/>
      <c r="QTY10" s="808"/>
      <c r="QTZ10" s="808"/>
      <c r="QUA10" s="808"/>
      <c r="QUB10" s="808"/>
      <c r="QUC10" s="808"/>
      <c r="QUD10" s="808"/>
      <c r="QUE10" s="808"/>
      <c r="QUF10" s="808"/>
      <c r="QUG10" s="808"/>
      <c r="QUH10" s="808"/>
      <c r="QUI10" s="808"/>
      <c r="QUJ10" s="808"/>
      <c r="QUK10" s="808"/>
      <c r="QUL10" s="808"/>
      <c r="QUM10" s="808"/>
      <c r="QUN10" s="808"/>
      <c r="QUO10" s="808"/>
      <c r="QUP10" s="808"/>
      <c r="QUQ10" s="808"/>
      <c r="QUR10" s="808"/>
      <c r="QUS10" s="808"/>
      <c r="QUT10" s="808"/>
      <c r="QUU10" s="808"/>
      <c r="QUV10" s="808"/>
      <c r="QUW10" s="808"/>
      <c r="QUX10" s="808"/>
      <c r="QUY10" s="808"/>
      <c r="QUZ10" s="808"/>
      <c r="QVA10" s="808"/>
      <c r="QVB10" s="808"/>
      <c r="QVC10" s="808"/>
      <c r="QVD10" s="808"/>
      <c r="QVE10" s="808"/>
      <c r="QVF10" s="808"/>
      <c r="QVG10" s="808"/>
      <c r="QVH10" s="808"/>
      <c r="QVI10" s="808"/>
      <c r="QVJ10" s="808"/>
      <c r="QVK10" s="808"/>
      <c r="QVL10" s="808"/>
      <c r="QVM10" s="808"/>
      <c r="QVN10" s="808"/>
      <c r="QVO10" s="808"/>
      <c r="QVP10" s="808"/>
      <c r="QVQ10" s="808"/>
      <c r="QVR10" s="808"/>
      <c r="QVS10" s="808"/>
      <c r="QVT10" s="808"/>
      <c r="QVU10" s="808"/>
      <c r="QVV10" s="808"/>
      <c r="QVW10" s="808"/>
      <c r="QVX10" s="808"/>
      <c r="QVY10" s="808"/>
      <c r="QVZ10" s="808"/>
      <c r="QWA10" s="808"/>
      <c r="QWB10" s="808"/>
      <c r="QWC10" s="808"/>
      <c r="QWD10" s="808"/>
      <c r="QWE10" s="808"/>
      <c r="QWF10" s="808"/>
      <c r="QWG10" s="808"/>
      <c r="QWH10" s="808"/>
      <c r="QWI10" s="808"/>
      <c r="QWJ10" s="808"/>
      <c r="QWK10" s="808"/>
      <c r="QWL10" s="808"/>
      <c r="QWM10" s="808"/>
      <c r="QWN10" s="808"/>
      <c r="QWO10" s="808"/>
      <c r="QWP10" s="808"/>
      <c r="QWQ10" s="808"/>
      <c r="QWR10" s="808"/>
      <c r="QWS10" s="808"/>
      <c r="QWT10" s="808"/>
      <c r="QWU10" s="808"/>
      <c r="QWV10" s="808"/>
      <c r="QWW10" s="808"/>
      <c r="QWX10" s="808"/>
      <c r="QWY10" s="808"/>
      <c r="QWZ10" s="808"/>
      <c r="QXA10" s="808"/>
      <c r="QXB10" s="808"/>
      <c r="QXC10" s="808"/>
      <c r="QXD10" s="808"/>
      <c r="QXE10" s="808"/>
      <c r="QXF10" s="808"/>
      <c r="QXG10" s="808"/>
      <c r="QXH10" s="808"/>
      <c r="QXI10" s="808"/>
      <c r="QXJ10" s="808"/>
      <c r="QXK10" s="808"/>
      <c r="QXL10" s="808"/>
      <c r="QXM10" s="808"/>
      <c r="QXN10" s="808"/>
      <c r="QXO10" s="808"/>
      <c r="QXP10" s="808"/>
      <c r="QXQ10" s="808"/>
      <c r="QXR10" s="808"/>
      <c r="QXS10" s="808"/>
      <c r="QXT10" s="808"/>
      <c r="QXU10" s="808"/>
      <c r="QXV10" s="808"/>
      <c r="QXW10" s="808"/>
      <c r="QXX10" s="808"/>
      <c r="QXY10" s="808"/>
      <c r="QXZ10" s="808"/>
      <c r="QYA10" s="808"/>
      <c r="QYB10" s="808"/>
      <c r="QYC10" s="808"/>
      <c r="QYD10" s="808"/>
      <c r="QYE10" s="808"/>
      <c r="QYF10" s="808"/>
      <c r="QYG10" s="808"/>
      <c r="QYH10" s="808"/>
      <c r="QYI10" s="808"/>
      <c r="QYJ10" s="808"/>
      <c r="QYK10" s="808"/>
      <c r="QYL10" s="808"/>
      <c r="QYM10" s="808"/>
      <c r="QYN10" s="808"/>
      <c r="QYO10" s="808"/>
      <c r="QYP10" s="808"/>
      <c r="QYQ10" s="808"/>
      <c r="QYR10" s="808"/>
      <c r="QYS10" s="808"/>
      <c r="QYT10" s="808"/>
      <c r="QYU10" s="808"/>
      <c r="QYV10" s="808"/>
      <c r="QYW10" s="808"/>
      <c r="QYX10" s="808"/>
      <c r="QYY10" s="808"/>
      <c r="QYZ10" s="808"/>
      <c r="QZA10" s="808"/>
      <c r="QZB10" s="808"/>
      <c r="QZC10" s="808"/>
      <c r="QZD10" s="808"/>
      <c r="QZE10" s="808"/>
      <c r="QZF10" s="808"/>
      <c r="QZG10" s="808"/>
      <c r="QZH10" s="808"/>
      <c r="QZI10" s="808"/>
      <c r="QZJ10" s="808"/>
      <c r="QZK10" s="808"/>
      <c r="QZL10" s="808"/>
      <c r="QZM10" s="808"/>
      <c r="QZN10" s="808"/>
      <c r="QZO10" s="808"/>
      <c r="QZP10" s="808"/>
      <c r="QZQ10" s="808"/>
      <c r="QZR10" s="808"/>
      <c r="QZS10" s="808"/>
      <c r="QZT10" s="808"/>
      <c r="QZU10" s="808"/>
      <c r="QZV10" s="808"/>
      <c r="QZW10" s="808"/>
      <c r="QZX10" s="808"/>
      <c r="QZY10" s="808"/>
      <c r="QZZ10" s="808"/>
      <c r="RAA10" s="808"/>
      <c r="RAB10" s="808"/>
      <c r="RAC10" s="808"/>
      <c r="RAD10" s="808"/>
      <c r="RAE10" s="808"/>
      <c r="RAF10" s="808"/>
      <c r="RAG10" s="808"/>
      <c r="RAH10" s="808"/>
      <c r="RAI10" s="808"/>
      <c r="RAJ10" s="808"/>
      <c r="RAK10" s="808"/>
      <c r="RAL10" s="808"/>
      <c r="RAM10" s="808"/>
      <c r="RAN10" s="808"/>
      <c r="RAO10" s="808"/>
      <c r="RAP10" s="808"/>
      <c r="RAQ10" s="808"/>
      <c r="RAR10" s="808"/>
      <c r="RAS10" s="808"/>
      <c r="RAT10" s="808"/>
      <c r="RAU10" s="808"/>
      <c r="RAV10" s="808"/>
      <c r="RAW10" s="808"/>
      <c r="RAX10" s="808"/>
      <c r="RAY10" s="808"/>
      <c r="RAZ10" s="808"/>
      <c r="RBA10" s="808"/>
      <c r="RBB10" s="808"/>
      <c r="RBC10" s="808"/>
      <c r="RBD10" s="808"/>
      <c r="RBE10" s="808"/>
      <c r="RBF10" s="808"/>
      <c r="RBG10" s="808"/>
      <c r="RBH10" s="808"/>
      <c r="RBI10" s="808"/>
      <c r="RBJ10" s="808"/>
      <c r="RBK10" s="808"/>
      <c r="RBL10" s="808"/>
      <c r="RBM10" s="808"/>
      <c r="RBN10" s="808"/>
      <c r="RBO10" s="808"/>
      <c r="RBP10" s="808"/>
      <c r="RBQ10" s="808"/>
      <c r="RBR10" s="808"/>
      <c r="RBS10" s="808"/>
      <c r="RBT10" s="808"/>
      <c r="RBU10" s="808"/>
      <c r="RBV10" s="808"/>
      <c r="RBW10" s="808"/>
      <c r="RBX10" s="808"/>
      <c r="RBY10" s="808"/>
      <c r="RBZ10" s="808"/>
      <c r="RCA10" s="808"/>
      <c r="RCB10" s="808"/>
      <c r="RCC10" s="808"/>
      <c r="RCD10" s="808"/>
      <c r="RCE10" s="808"/>
      <c r="RCF10" s="808"/>
      <c r="RCG10" s="808"/>
      <c r="RCH10" s="808"/>
      <c r="RCI10" s="808"/>
      <c r="RCJ10" s="808"/>
      <c r="RCK10" s="808"/>
      <c r="RCL10" s="808"/>
      <c r="RCM10" s="808"/>
      <c r="RCN10" s="808"/>
      <c r="RCO10" s="808"/>
      <c r="RCP10" s="808"/>
      <c r="RCQ10" s="808"/>
      <c r="RCR10" s="808"/>
      <c r="RCS10" s="808"/>
      <c r="RCT10" s="808"/>
      <c r="RCU10" s="808"/>
      <c r="RCV10" s="808"/>
      <c r="RCW10" s="808"/>
      <c r="RCX10" s="808"/>
      <c r="RCY10" s="808"/>
      <c r="RCZ10" s="808"/>
      <c r="RDA10" s="808"/>
      <c r="RDB10" s="808"/>
      <c r="RDC10" s="808"/>
      <c r="RDD10" s="808"/>
      <c r="RDE10" s="808"/>
      <c r="RDF10" s="808"/>
      <c r="RDG10" s="808"/>
      <c r="RDH10" s="808"/>
      <c r="RDI10" s="808"/>
      <c r="RDJ10" s="808"/>
      <c r="RDK10" s="808"/>
      <c r="RDL10" s="808"/>
      <c r="RDM10" s="808"/>
      <c r="RDN10" s="808"/>
      <c r="RDO10" s="808"/>
      <c r="RDP10" s="808"/>
      <c r="RDQ10" s="808"/>
      <c r="RDR10" s="808"/>
      <c r="RDS10" s="808"/>
      <c r="RDT10" s="808"/>
      <c r="RDU10" s="808"/>
      <c r="RDV10" s="808"/>
      <c r="RDW10" s="808"/>
      <c r="RDX10" s="808"/>
      <c r="RDY10" s="808"/>
      <c r="RDZ10" s="808"/>
      <c r="REA10" s="808"/>
      <c r="REB10" s="808"/>
      <c r="REC10" s="808"/>
      <c r="RED10" s="808"/>
      <c r="REE10" s="808"/>
      <c r="REF10" s="808"/>
      <c r="REG10" s="808"/>
      <c r="REH10" s="808"/>
      <c r="REI10" s="808"/>
      <c r="REJ10" s="808"/>
      <c r="REK10" s="808"/>
      <c r="REL10" s="808"/>
      <c r="REM10" s="808"/>
      <c r="REN10" s="808"/>
      <c r="REO10" s="808"/>
      <c r="REP10" s="808"/>
      <c r="REQ10" s="808"/>
      <c r="RER10" s="808"/>
      <c r="RES10" s="808"/>
      <c r="RET10" s="808"/>
      <c r="REU10" s="808"/>
      <c r="REV10" s="808"/>
      <c r="REW10" s="808"/>
      <c r="REX10" s="808"/>
      <c r="REY10" s="808"/>
      <c r="REZ10" s="808"/>
      <c r="RFA10" s="808"/>
      <c r="RFB10" s="808"/>
      <c r="RFC10" s="808"/>
      <c r="RFD10" s="808"/>
      <c r="RFE10" s="808"/>
      <c r="RFF10" s="808"/>
      <c r="RFG10" s="808"/>
      <c r="RFH10" s="808"/>
      <c r="RFI10" s="808"/>
      <c r="RFJ10" s="808"/>
      <c r="RFK10" s="808"/>
      <c r="RFL10" s="808"/>
      <c r="RFM10" s="808"/>
      <c r="RFN10" s="808"/>
      <c r="RFO10" s="808"/>
      <c r="RFP10" s="808"/>
      <c r="RFQ10" s="808"/>
      <c r="RFR10" s="808"/>
      <c r="RFS10" s="808"/>
      <c r="RFT10" s="808"/>
      <c r="RFU10" s="808"/>
      <c r="RFV10" s="808"/>
      <c r="RFW10" s="808"/>
      <c r="RFX10" s="808"/>
      <c r="RFY10" s="808"/>
      <c r="RFZ10" s="808"/>
      <c r="RGA10" s="808"/>
      <c r="RGB10" s="808"/>
      <c r="RGC10" s="808"/>
      <c r="RGD10" s="808"/>
      <c r="RGE10" s="808"/>
      <c r="RGF10" s="808"/>
      <c r="RGG10" s="808"/>
      <c r="RGH10" s="808"/>
      <c r="RGI10" s="808"/>
      <c r="RGJ10" s="808"/>
      <c r="RGK10" s="808"/>
      <c r="RGL10" s="808"/>
      <c r="RGM10" s="808"/>
      <c r="RGN10" s="808"/>
      <c r="RGO10" s="808"/>
      <c r="RGP10" s="808"/>
      <c r="RGQ10" s="808"/>
      <c r="RGR10" s="808"/>
      <c r="RGS10" s="808"/>
      <c r="RGT10" s="808"/>
      <c r="RGU10" s="808"/>
      <c r="RGV10" s="808"/>
      <c r="RGW10" s="808"/>
      <c r="RGX10" s="808"/>
      <c r="RGY10" s="808"/>
      <c r="RGZ10" s="808"/>
      <c r="RHA10" s="808"/>
      <c r="RHB10" s="808"/>
      <c r="RHC10" s="808"/>
      <c r="RHD10" s="808"/>
      <c r="RHE10" s="808"/>
      <c r="RHF10" s="808"/>
      <c r="RHG10" s="808"/>
      <c r="RHH10" s="808"/>
      <c r="RHI10" s="808"/>
      <c r="RHJ10" s="808"/>
      <c r="RHK10" s="808"/>
      <c r="RHL10" s="808"/>
      <c r="RHM10" s="808"/>
      <c r="RHN10" s="808"/>
      <c r="RHO10" s="808"/>
      <c r="RHP10" s="808"/>
      <c r="RHQ10" s="808"/>
      <c r="RHR10" s="808"/>
      <c r="RHS10" s="808"/>
      <c r="RHT10" s="808"/>
      <c r="RHU10" s="808"/>
      <c r="RHV10" s="808"/>
      <c r="RHW10" s="808"/>
      <c r="RHX10" s="808"/>
      <c r="RHY10" s="808"/>
      <c r="RHZ10" s="808"/>
      <c r="RIA10" s="808"/>
      <c r="RIB10" s="808"/>
      <c r="RIC10" s="808"/>
      <c r="RID10" s="808"/>
      <c r="RIE10" s="808"/>
      <c r="RIF10" s="808"/>
      <c r="RIG10" s="808"/>
      <c r="RIH10" s="808"/>
      <c r="RII10" s="808"/>
      <c r="RIJ10" s="808"/>
      <c r="RIK10" s="808"/>
      <c r="RIL10" s="808"/>
      <c r="RIM10" s="808"/>
      <c r="RIN10" s="808"/>
      <c r="RIO10" s="808"/>
      <c r="RIP10" s="808"/>
      <c r="RIQ10" s="808"/>
      <c r="RIR10" s="808"/>
      <c r="RIS10" s="808"/>
      <c r="RIT10" s="808"/>
      <c r="RIU10" s="808"/>
      <c r="RIV10" s="808"/>
      <c r="RIW10" s="808"/>
      <c r="RIX10" s="808"/>
      <c r="RIY10" s="808"/>
      <c r="RIZ10" s="808"/>
      <c r="RJA10" s="808"/>
      <c r="RJB10" s="808"/>
      <c r="RJC10" s="808"/>
      <c r="RJD10" s="808"/>
      <c r="RJE10" s="808"/>
      <c r="RJF10" s="808"/>
      <c r="RJG10" s="808"/>
      <c r="RJH10" s="808"/>
      <c r="RJI10" s="808"/>
      <c r="RJJ10" s="808"/>
      <c r="RJK10" s="808"/>
      <c r="RJL10" s="808"/>
      <c r="RJM10" s="808"/>
      <c r="RJN10" s="808"/>
      <c r="RJO10" s="808"/>
      <c r="RJP10" s="808"/>
      <c r="RJQ10" s="808"/>
      <c r="RJR10" s="808"/>
      <c r="RJS10" s="808"/>
      <c r="RJT10" s="808"/>
      <c r="RJU10" s="808"/>
      <c r="RJV10" s="808"/>
      <c r="RJW10" s="808"/>
      <c r="RJX10" s="808"/>
      <c r="RJY10" s="808"/>
      <c r="RJZ10" s="808"/>
      <c r="RKA10" s="808"/>
      <c r="RKB10" s="808"/>
      <c r="RKC10" s="808"/>
      <c r="RKD10" s="808"/>
      <c r="RKE10" s="808"/>
      <c r="RKF10" s="808"/>
      <c r="RKG10" s="808"/>
      <c r="RKH10" s="808"/>
      <c r="RKI10" s="808"/>
      <c r="RKJ10" s="808"/>
      <c r="RKK10" s="808"/>
      <c r="RKL10" s="808"/>
      <c r="RKM10" s="808"/>
      <c r="RKN10" s="808"/>
      <c r="RKO10" s="808"/>
      <c r="RKP10" s="808"/>
      <c r="RKQ10" s="808"/>
      <c r="RKR10" s="808"/>
      <c r="RKS10" s="808"/>
      <c r="RKT10" s="808"/>
      <c r="RKU10" s="808"/>
      <c r="RKV10" s="808"/>
      <c r="RKW10" s="808"/>
      <c r="RKX10" s="808"/>
      <c r="RKY10" s="808"/>
      <c r="RKZ10" s="808"/>
      <c r="RLA10" s="808"/>
      <c r="RLB10" s="808"/>
      <c r="RLC10" s="808"/>
      <c r="RLD10" s="808"/>
      <c r="RLE10" s="808"/>
      <c r="RLF10" s="808"/>
      <c r="RLG10" s="808"/>
      <c r="RLH10" s="808"/>
      <c r="RLI10" s="808"/>
      <c r="RLJ10" s="808"/>
      <c r="RLK10" s="808"/>
      <c r="RLL10" s="808"/>
      <c r="RLM10" s="808"/>
      <c r="RLN10" s="808"/>
      <c r="RLO10" s="808"/>
      <c r="RLP10" s="808"/>
      <c r="RLQ10" s="808"/>
      <c r="RLR10" s="808"/>
      <c r="RLS10" s="808"/>
      <c r="RLT10" s="808"/>
      <c r="RLU10" s="808"/>
      <c r="RLV10" s="808"/>
      <c r="RLW10" s="808"/>
      <c r="RLX10" s="808"/>
      <c r="RLY10" s="808"/>
      <c r="RLZ10" s="808"/>
      <c r="RMA10" s="808"/>
      <c r="RMB10" s="808"/>
      <c r="RMC10" s="808"/>
      <c r="RMD10" s="808"/>
      <c r="RME10" s="808"/>
      <c r="RMF10" s="808"/>
      <c r="RMG10" s="808"/>
      <c r="RMH10" s="808"/>
      <c r="RMI10" s="808"/>
      <c r="RMJ10" s="808"/>
      <c r="RMK10" s="808"/>
      <c r="RML10" s="808"/>
      <c r="RMM10" s="808"/>
      <c r="RMN10" s="808"/>
      <c r="RMO10" s="808"/>
      <c r="RMP10" s="808"/>
      <c r="RMQ10" s="808"/>
      <c r="RMR10" s="808"/>
      <c r="RMS10" s="808"/>
      <c r="RMT10" s="808"/>
      <c r="RMU10" s="808"/>
      <c r="RMV10" s="808"/>
      <c r="RMW10" s="808"/>
      <c r="RMX10" s="808"/>
      <c r="RMY10" s="808"/>
      <c r="RMZ10" s="808"/>
      <c r="RNA10" s="808"/>
      <c r="RNB10" s="808"/>
      <c r="RNC10" s="808"/>
      <c r="RND10" s="808"/>
      <c r="RNE10" s="808"/>
      <c r="RNF10" s="808"/>
      <c r="RNG10" s="808"/>
      <c r="RNH10" s="808"/>
      <c r="RNI10" s="808"/>
      <c r="RNJ10" s="808"/>
      <c r="RNK10" s="808"/>
      <c r="RNL10" s="808"/>
      <c r="RNM10" s="808"/>
      <c r="RNN10" s="808"/>
      <c r="RNO10" s="808"/>
      <c r="RNP10" s="808"/>
      <c r="RNQ10" s="808"/>
      <c r="RNR10" s="808"/>
      <c r="RNS10" s="808"/>
      <c r="RNT10" s="808"/>
      <c r="RNU10" s="808"/>
      <c r="RNV10" s="808"/>
      <c r="RNW10" s="808"/>
      <c r="RNX10" s="808"/>
      <c r="RNY10" s="808"/>
      <c r="RNZ10" s="808"/>
      <c r="ROA10" s="808"/>
      <c r="ROB10" s="808"/>
      <c r="ROC10" s="808"/>
      <c r="ROD10" s="808"/>
      <c r="ROE10" s="808"/>
      <c r="ROF10" s="808"/>
      <c r="ROG10" s="808"/>
      <c r="ROH10" s="808"/>
      <c r="ROI10" s="808"/>
      <c r="ROJ10" s="808"/>
      <c r="ROK10" s="808"/>
      <c r="ROL10" s="808"/>
      <c r="ROM10" s="808"/>
      <c r="RON10" s="808"/>
      <c r="ROO10" s="808"/>
      <c r="ROP10" s="808"/>
      <c r="ROQ10" s="808"/>
      <c r="ROR10" s="808"/>
      <c r="ROS10" s="808"/>
      <c r="ROT10" s="808"/>
      <c r="ROU10" s="808"/>
      <c r="ROV10" s="808"/>
      <c r="ROW10" s="808"/>
      <c r="ROX10" s="808"/>
      <c r="ROY10" s="808"/>
      <c r="ROZ10" s="808"/>
      <c r="RPA10" s="808"/>
      <c r="RPB10" s="808"/>
      <c r="RPC10" s="808"/>
      <c r="RPD10" s="808"/>
      <c r="RPE10" s="808"/>
      <c r="RPF10" s="808"/>
      <c r="RPG10" s="808"/>
      <c r="RPH10" s="808"/>
      <c r="RPI10" s="808"/>
      <c r="RPJ10" s="808"/>
      <c r="RPK10" s="808"/>
      <c r="RPL10" s="808"/>
      <c r="RPM10" s="808"/>
      <c r="RPN10" s="808"/>
      <c r="RPO10" s="808"/>
      <c r="RPP10" s="808"/>
      <c r="RPQ10" s="808"/>
      <c r="RPR10" s="808"/>
      <c r="RPS10" s="808"/>
      <c r="RPT10" s="808"/>
      <c r="RPU10" s="808"/>
      <c r="RPV10" s="808"/>
      <c r="RPW10" s="808"/>
      <c r="RPX10" s="808"/>
      <c r="RPY10" s="808"/>
      <c r="RPZ10" s="808"/>
      <c r="RQA10" s="808"/>
      <c r="RQB10" s="808"/>
      <c r="RQC10" s="808"/>
      <c r="RQD10" s="808"/>
      <c r="RQE10" s="808"/>
      <c r="RQF10" s="808"/>
      <c r="RQG10" s="808"/>
      <c r="RQH10" s="808"/>
      <c r="RQI10" s="808"/>
      <c r="RQJ10" s="808"/>
      <c r="RQK10" s="808"/>
      <c r="RQL10" s="808"/>
      <c r="RQM10" s="808"/>
      <c r="RQN10" s="808"/>
      <c r="RQO10" s="808"/>
      <c r="RQP10" s="808"/>
      <c r="RQQ10" s="808"/>
      <c r="RQR10" s="808"/>
      <c r="RQS10" s="808"/>
      <c r="RQT10" s="808"/>
      <c r="RQU10" s="808"/>
      <c r="RQV10" s="808"/>
      <c r="RQW10" s="808"/>
      <c r="RQX10" s="808"/>
      <c r="RQY10" s="808"/>
      <c r="RQZ10" s="808"/>
      <c r="RRA10" s="808"/>
      <c r="RRB10" s="808"/>
      <c r="RRC10" s="808"/>
      <c r="RRD10" s="808"/>
      <c r="RRE10" s="808"/>
      <c r="RRF10" s="808"/>
      <c r="RRG10" s="808"/>
      <c r="RRH10" s="808"/>
      <c r="RRI10" s="808"/>
      <c r="RRJ10" s="808"/>
      <c r="RRK10" s="808"/>
      <c r="RRL10" s="808"/>
      <c r="RRM10" s="808"/>
      <c r="RRN10" s="808"/>
      <c r="RRO10" s="808"/>
      <c r="RRP10" s="808"/>
      <c r="RRQ10" s="808"/>
      <c r="RRR10" s="808"/>
      <c r="RRS10" s="808"/>
      <c r="RRT10" s="808"/>
      <c r="RRU10" s="808"/>
      <c r="RRV10" s="808"/>
      <c r="RRW10" s="808"/>
      <c r="RRX10" s="808"/>
      <c r="RRY10" s="808"/>
      <c r="RRZ10" s="808"/>
      <c r="RSA10" s="808"/>
      <c r="RSB10" s="808"/>
      <c r="RSC10" s="808"/>
      <c r="RSD10" s="808"/>
      <c r="RSE10" s="808"/>
      <c r="RSF10" s="808"/>
      <c r="RSG10" s="808"/>
      <c r="RSH10" s="808"/>
      <c r="RSI10" s="808"/>
      <c r="RSJ10" s="808"/>
      <c r="RSK10" s="808"/>
      <c r="RSL10" s="808"/>
      <c r="RSM10" s="808"/>
      <c r="RSN10" s="808"/>
      <c r="RSO10" s="808"/>
      <c r="RSP10" s="808"/>
      <c r="RSQ10" s="808"/>
      <c r="RSR10" s="808"/>
      <c r="RSS10" s="808"/>
      <c r="RST10" s="808"/>
      <c r="RSU10" s="808"/>
      <c r="RSV10" s="808"/>
      <c r="RSW10" s="808"/>
      <c r="RSX10" s="808"/>
      <c r="RSY10" s="808"/>
      <c r="RSZ10" s="808"/>
      <c r="RTA10" s="808"/>
      <c r="RTB10" s="808"/>
      <c r="RTC10" s="808"/>
      <c r="RTD10" s="808"/>
      <c r="RTE10" s="808"/>
      <c r="RTF10" s="808"/>
      <c r="RTG10" s="808"/>
      <c r="RTH10" s="808"/>
      <c r="RTI10" s="808"/>
      <c r="RTJ10" s="808"/>
      <c r="RTK10" s="808"/>
      <c r="RTL10" s="808"/>
      <c r="RTM10" s="808"/>
      <c r="RTN10" s="808"/>
      <c r="RTO10" s="808"/>
      <c r="RTP10" s="808"/>
      <c r="RTQ10" s="808"/>
      <c r="RTR10" s="808"/>
      <c r="RTS10" s="808"/>
      <c r="RTT10" s="808"/>
      <c r="RTU10" s="808"/>
      <c r="RTV10" s="808"/>
      <c r="RTW10" s="808"/>
      <c r="RTX10" s="808"/>
      <c r="RTY10" s="808"/>
      <c r="RTZ10" s="808"/>
      <c r="RUA10" s="808"/>
      <c r="RUB10" s="808"/>
      <c r="RUC10" s="808"/>
      <c r="RUD10" s="808"/>
      <c r="RUE10" s="808"/>
      <c r="RUF10" s="808"/>
      <c r="RUG10" s="808"/>
      <c r="RUH10" s="808"/>
      <c r="RUI10" s="808"/>
      <c r="RUJ10" s="808"/>
      <c r="RUK10" s="808"/>
      <c r="RUL10" s="808"/>
      <c r="RUM10" s="808"/>
      <c r="RUN10" s="808"/>
      <c r="RUO10" s="808"/>
      <c r="RUP10" s="808"/>
      <c r="RUQ10" s="808"/>
      <c r="RUR10" s="808"/>
      <c r="RUS10" s="808"/>
      <c r="RUT10" s="808"/>
      <c r="RUU10" s="808"/>
      <c r="RUV10" s="808"/>
      <c r="RUW10" s="808"/>
      <c r="RUX10" s="808"/>
      <c r="RUY10" s="808"/>
      <c r="RUZ10" s="808"/>
      <c r="RVA10" s="808"/>
      <c r="RVB10" s="808"/>
      <c r="RVC10" s="808"/>
      <c r="RVD10" s="808"/>
      <c r="RVE10" s="808"/>
      <c r="RVF10" s="808"/>
      <c r="RVG10" s="808"/>
      <c r="RVH10" s="808"/>
      <c r="RVI10" s="808"/>
      <c r="RVJ10" s="808"/>
      <c r="RVK10" s="808"/>
      <c r="RVL10" s="808"/>
      <c r="RVM10" s="808"/>
      <c r="RVN10" s="808"/>
      <c r="RVO10" s="808"/>
      <c r="RVP10" s="808"/>
      <c r="RVQ10" s="808"/>
      <c r="RVR10" s="808"/>
      <c r="RVS10" s="808"/>
      <c r="RVT10" s="808"/>
      <c r="RVU10" s="808"/>
      <c r="RVV10" s="808"/>
      <c r="RVW10" s="808"/>
      <c r="RVX10" s="808"/>
      <c r="RVY10" s="808"/>
      <c r="RVZ10" s="808"/>
      <c r="RWA10" s="808"/>
      <c r="RWB10" s="808"/>
      <c r="RWC10" s="808"/>
      <c r="RWD10" s="808"/>
      <c r="RWE10" s="808"/>
      <c r="RWF10" s="808"/>
      <c r="RWG10" s="808"/>
      <c r="RWH10" s="808"/>
      <c r="RWI10" s="808"/>
      <c r="RWJ10" s="808"/>
      <c r="RWK10" s="808"/>
      <c r="RWL10" s="808"/>
      <c r="RWM10" s="808"/>
      <c r="RWN10" s="808"/>
      <c r="RWO10" s="808"/>
      <c r="RWP10" s="808"/>
      <c r="RWQ10" s="808"/>
      <c r="RWR10" s="808"/>
      <c r="RWS10" s="808"/>
      <c r="RWT10" s="808"/>
      <c r="RWU10" s="808"/>
      <c r="RWV10" s="808"/>
      <c r="RWW10" s="808"/>
      <c r="RWX10" s="808"/>
      <c r="RWY10" s="808"/>
      <c r="RWZ10" s="808"/>
      <c r="RXA10" s="808"/>
      <c r="RXB10" s="808"/>
      <c r="RXC10" s="808"/>
      <c r="RXD10" s="808"/>
      <c r="RXE10" s="808"/>
      <c r="RXF10" s="808"/>
      <c r="RXG10" s="808"/>
      <c r="RXH10" s="808"/>
      <c r="RXI10" s="808"/>
      <c r="RXJ10" s="808"/>
      <c r="RXK10" s="808"/>
      <c r="RXL10" s="808"/>
      <c r="RXM10" s="808"/>
      <c r="RXN10" s="808"/>
      <c r="RXO10" s="808"/>
      <c r="RXP10" s="808"/>
      <c r="RXQ10" s="808"/>
      <c r="RXR10" s="808"/>
      <c r="RXS10" s="808"/>
      <c r="RXT10" s="808"/>
      <c r="RXU10" s="808"/>
      <c r="RXV10" s="808"/>
      <c r="RXW10" s="808"/>
      <c r="RXX10" s="808"/>
      <c r="RXY10" s="808"/>
      <c r="RXZ10" s="808"/>
      <c r="RYA10" s="808"/>
      <c r="RYB10" s="808"/>
      <c r="RYC10" s="808"/>
      <c r="RYD10" s="808"/>
      <c r="RYE10" s="808"/>
      <c r="RYF10" s="808"/>
      <c r="RYG10" s="808"/>
      <c r="RYH10" s="808"/>
      <c r="RYI10" s="808"/>
      <c r="RYJ10" s="808"/>
      <c r="RYK10" s="808"/>
      <c r="RYL10" s="808"/>
      <c r="RYM10" s="808"/>
      <c r="RYN10" s="808"/>
      <c r="RYO10" s="808"/>
      <c r="RYP10" s="808"/>
      <c r="RYQ10" s="808"/>
      <c r="RYR10" s="808"/>
      <c r="RYS10" s="808"/>
      <c r="RYT10" s="808"/>
      <c r="RYU10" s="808"/>
      <c r="RYV10" s="808"/>
      <c r="RYW10" s="808"/>
      <c r="RYX10" s="808"/>
      <c r="RYY10" s="808"/>
      <c r="RYZ10" s="808"/>
      <c r="RZA10" s="808"/>
      <c r="RZB10" s="808"/>
      <c r="RZC10" s="808"/>
      <c r="RZD10" s="808"/>
      <c r="RZE10" s="808"/>
      <c r="RZF10" s="808"/>
      <c r="RZG10" s="808"/>
      <c r="RZH10" s="808"/>
      <c r="RZI10" s="808"/>
      <c r="RZJ10" s="808"/>
      <c r="RZK10" s="808"/>
      <c r="RZL10" s="808"/>
      <c r="RZM10" s="808"/>
      <c r="RZN10" s="808"/>
      <c r="RZO10" s="808"/>
      <c r="RZP10" s="808"/>
      <c r="RZQ10" s="808"/>
      <c r="RZR10" s="808"/>
      <c r="RZS10" s="808"/>
      <c r="RZT10" s="808"/>
      <c r="RZU10" s="808"/>
      <c r="RZV10" s="808"/>
      <c r="RZW10" s="808"/>
      <c r="RZX10" s="808"/>
      <c r="RZY10" s="808"/>
      <c r="RZZ10" s="808"/>
      <c r="SAA10" s="808"/>
      <c r="SAB10" s="808"/>
      <c r="SAC10" s="808"/>
      <c r="SAD10" s="808"/>
      <c r="SAE10" s="808"/>
      <c r="SAF10" s="808"/>
      <c r="SAG10" s="808"/>
      <c r="SAH10" s="808"/>
      <c r="SAI10" s="808"/>
      <c r="SAJ10" s="808"/>
      <c r="SAK10" s="808"/>
      <c r="SAL10" s="808"/>
      <c r="SAM10" s="808"/>
      <c r="SAN10" s="808"/>
      <c r="SAO10" s="808"/>
      <c r="SAP10" s="808"/>
      <c r="SAQ10" s="808"/>
      <c r="SAR10" s="808"/>
      <c r="SAS10" s="808"/>
      <c r="SAT10" s="808"/>
      <c r="SAU10" s="808"/>
      <c r="SAV10" s="808"/>
      <c r="SAW10" s="808"/>
      <c r="SAX10" s="808"/>
      <c r="SAY10" s="808"/>
      <c r="SAZ10" s="808"/>
      <c r="SBA10" s="808"/>
      <c r="SBB10" s="808"/>
      <c r="SBC10" s="808"/>
      <c r="SBD10" s="808"/>
      <c r="SBE10" s="808"/>
      <c r="SBF10" s="808"/>
      <c r="SBG10" s="808"/>
      <c r="SBH10" s="808"/>
      <c r="SBI10" s="808"/>
      <c r="SBJ10" s="808"/>
      <c r="SBK10" s="808"/>
      <c r="SBL10" s="808"/>
      <c r="SBM10" s="808"/>
      <c r="SBN10" s="808"/>
      <c r="SBO10" s="808"/>
      <c r="SBP10" s="808"/>
      <c r="SBQ10" s="808"/>
      <c r="SBR10" s="808"/>
      <c r="SBS10" s="808"/>
      <c r="SBT10" s="808"/>
      <c r="SBU10" s="808"/>
      <c r="SBV10" s="808"/>
      <c r="SBW10" s="808"/>
      <c r="SBX10" s="808"/>
      <c r="SBY10" s="808"/>
      <c r="SBZ10" s="808"/>
      <c r="SCA10" s="808"/>
      <c r="SCB10" s="808"/>
      <c r="SCC10" s="808"/>
      <c r="SCD10" s="808"/>
      <c r="SCE10" s="808"/>
      <c r="SCF10" s="808"/>
      <c r="SCG10" s="808"/>
      <c r="SCH10" s="808"/>
      <c r="SCI10" s="808"/>
      <c r="SCJ10" s="808"/>
      <c r="SCK10" s="808"/>
      <c r="SCL10" s="808"/>
      <c r="SCM10" s="808"/>
      <c r="SCN10" s="808"/>
      <c r="SCO10" s="808"/>
      <c r="SCP10" s="808"/>
      <c r="SCQ10" s="808"/>
      <c r="SCR10" s="808"/>
      <c r="SCS10" s="808"/>
      <c r="SCT10" s="808"/>
      <c r="SCU10" s="808"/>
      <c r="SCV10" s="808"/>
      <c r="SCW10" s="808"/>
      <c r="SCX10" s="808"/>
      <c r="SCY10" s="808"/>
      <c r="SCZ10" s="808"/>
      <c r="SDA10" s="808"/>
      <c r="SDB10" s="808"/>
      <c r="SDC10" s="808"/>
      <c r="SDD10" s="808"/>
      <c r="SDE10" s="808"/>
      <c r="SDF10" s="808"/>
      <c r="SDG10" s="808"/>
      <c r="SDH10" s="808"/>
      <c r="SDI10" s="808"/>
      <c r="SDJ10" s="808"/>
      <c r="SDK10" s="808"/>
      <c r="SDL10" s="808"/>
      <c r="SDM10" s="808"/>
      <c r="SDN10" s="808"/>
      <c r="SDO10" s="808"/>
      <c r="SDP10" s="808"/>
      <c r="SDQ10" s="808"/>
      <c r="SDR10" s="808"/>
      <c r="SDS10" s="808"/>
      <c r="SDT10" s="808"/>
      <c r="SDU10" s="808"/>
      <c r="SDV10" s="808"/>
      <c r="SDW10" s="808"/>
      <c r="SDX10" s="808"/>
      <c r="SDY10" s="808"/>
      <c r="SDZ10" s="808"/>
      <c r="SEA10" s="808"/>
      <c r="SEB10" s="808"/>
      <c r="SEC10" s="808"/>
      <c r="SED10" s="808"/>
      <c r="SEE10" s="808"/>
      <c r="SEF10" s="808"/>
      <c r="SEG10" s="808"/>
      <c r="SEH10" s="808"/>
      <c r="SEI10" s="808"/>
      <c r="SEJ10" s="808"/>
      <c r="SEK10" s="808"/>
      <c r="SEL10" s="808"/>
      <c r="SEM10" s="808"/>
      <c r="SEN10" s="808"/>
      <c r="SEO10" s="808"/>
      <c r="SEP10" s="808"/>
      <c r="SEQ10" s="808"/>
      <c r="SER10" s="808"/>
      <c r="SES10" s="808"/>
      <c r="SET10" s="808"/>
      <c r="SEU10" s="808"/>
      <c r="SEV10" s="808"/>
      <c r="SEW10" s="808"/>
      <c r="SEX10" s="808"/>
      <c r="SEY10" s="808"/>
      <c r="SEZ10" s="808"/>
      <c r="SFA10" s="808"/>
      <c r="SFB10" s="808"/>
      <c r="SFC10" s="808"/>
      <c r="SFD10" s="808"/>
      <c r="SFE10" s="808"/>
      <c r="SFF10" s="808"/>
      <c r="SFG10" s="808"/>
      <c r="SFH10" s="808"/>
      <c r="SFI10" s="808"/>
      <c r="SFJ10" s="808"/>
      <c r="SFK10" s="808"/>
      <c r="SFL10" s="808"/>
      <c r="SFM10" s="808"/>
      <c r="SFN10" s="808"/>
      <c r="SFO10" s="808"/>
      <c r="SFP10" s="808"/>
      <c r="SFQ10" s="808"/>
      <c r="SFR10" s="808"/>
      <c r="SFS10" s="808"/>
      <c r="SFT10" s="808"/>
      <c r="SFU10" s="808"/>
      <c r="SFV10" s="808"/>
      <c r="SFW10" s="808"/>
      <c r="SFX10" s="808"/>
      <c r="SFY10" s="808"/>
      <c r="SFZ10" s="808"/>
      <c r="SGA10" s="808"/>
      <c r="SGB10" s="808"/>
      <c r="SGC10" s="808"/>
      <c r="SGD10" s="808"/>
      <c r="SGE10" s="808"/>
      <c r="SGF10" s="808"/>
      <c r="SGG10" s="808"/>
      <c r="SGH10" s="808"/>
      <c r="SGI10" s="808"/>
      <c r="SGJ10" s="808"/>
      <c r="SGK10" s="808"/>
      <c r="SGL10" s="808"/>
      <c r="SGM10" s="808"/>
      <c r="SGN10" s="808"/>
      <c r="SGO10" s="808"/>
      <c r="SGP10" s="808"/>
      <c r="SGQ10" s="808"/>
      <c r="SGR10" s="808"/>
      <c r="SGS10" s="808"/>
      <c r="SGT10" s="808"/>
      <c r="SGU10" s="808"/>
      <c r="SGV10" s="808"/>
      <c r="SGW10" s="808"/>
      <c r="SGX10" s="808"/>
      <c r="SGY10" s="808"/>
      <c r="SGZ10" s="808"/>
      <c r="SHA10" s="808"/>
      <c r="SHB10" s="808"/>
      <c r="SHC10" s="808"/>
      <c r="SHD10" s="808"/>
      <c r="SHE10" s="808"/>
      <c r="SHF10" s="808"/>
      <c r="SHG10" s="808"/>
      <c r="SHH10" s="808"/>
      <c r="SHI10" s="808"/>
      <c r="SHJ10" s="808"/>
      <c r="SHK10" s="808"/>
      <c r="SHL10" s="808"/>
      <c r="SHM10" s="808"/>
      <c r="SHN10" s="808"/>
      <c r="SHO10" s="808"/>
      <c r="SHP10" s="808"/>
      <c r="SHQ10" s="808"/>
      <c r="SHR10" s="808"/>
      <c r="SHS10" s="808"/>
      <c r="SHT10" s="808"/>
      <c r="SHU10" s="808"/>
      <c r="SHV10" s="808"/>
      <c r="SHW10" s="808"/>
      <c r="SHX10" s="808"/>
      <c r="SHY10" s="808"/>
      <c r="SHZ10" s="808"/>
      <c r="SIA10" s="808"/>
      <c r="SIB10" s="808"/>
      <c r="SIC10" s="808"/>
      <c r="SID10" s="808"/>
      <c r="SIE10" s="808"/>
      <c r="SIF10" s="808"/>
      <c r="SIG10" s="808"/>
      <c r="SIH10" s="808"/>
      <c r="SII10" s="808"/>
      <c r="SIJ10" s="808"/>
      <c r="SIK10" s="808"/>
      <c r="SIL10" s="808"/>
      <c r="SIM10" s="808"/>
      <c r="SIN10" s="808"/>
      <c r="SIO10" s="808"/>
      <c r="SIP10" s="808"/>
      <c r="SIQ10" s="808"/>
      <c r="SIR10" s="808"/>
      <c r="SIS10" s="808"/>
      <c r="SIT10" s="808"/>
      <c r="SIU10" s="808"/>
      <c r="SIV10" s="808"/>
      <c r="SIW10" s="808"/>
      <c r="SIX10" s="808"/>
      <c r="SIY10" s="808"/>
      <c r="SIZ10" s="808"/>
      <c r="SJA10" s="808"/>
      <c r="SJB10" s="808"/>
      <c r="SJC10" s="808"/>
      <c r="SJD10" s="808"/>
      <c r="SJE10" s="808"/>
      <c r="SJF10" s="808"/>
      <c r="SJG10" s="808"/>
      <c r="SJH10" s="808"/>
      <c r="SJI10" s="808"/>
      <c r="SJJ10" s="808"/>
      <c r="SJK10" s="808"/>
      <c r="SJL10" s="808"/>
      <c r="SJM10" s="808"/>
      <c r="SJN10" s="808"/>
      <c r="SJO10" s="808"/>
      <c r="SJP10" s="808"/>
      <c r="SJQ10" s="808"/>
      <c r="SJR10" s="808"/>
      <c r="SJS10" s="808"/>
      <c r="SJT10" s="808"/>
      <c r="SJU10" s="808"/>
      <c r="SJV10" s="808"/>
      <c r="SJW10" s="808"/>
      <c r="SJX10" s="808"/>
      <c r="SJY10" s="808"/>
      <c r="SJZ10" s="808"/>
      <c r="SKA10" s="808"/>
      <c r="SKB10" s="808"/>
      <c r="SKC10" s="808"/>
      <c r="SKD10" s="808"/>
      <c r="SKE10" s="808"/>
      <c r="SKF10" s="808"/>
      <c r="SKG10" s="808"/>
      <c r="SKH10" s="808"/>
      <c r="SKI10" s="808"/>
      <c r="SKJ10" s="808"/>
      <c r="SKK10" s="808"/>
      <c r="SKL10" s="808"/>
      <c r="SKM10" s="808"/>
      <c r="SKN10" s="808"/>
      <c r="SKO10" s="808"/>
      <c r="SKP10" s="808"/>
      <c r="SKQ10" s="808"/>
      <c r="SKR10" s="808"/>
      <c r="SKS10" s="808"/>
      <c r="SKT10" s="808"/>
      <c r="SKU10" s="808"/>
      <c r="SKV10" s="808"/>
      <c r="SKW10" s="808"/>
      <c r="SKX10" s="808"/>
      <c r="SKY10" s="808"/>
      <c r="SKZ10" s="808"/>
      <c r="SLA10" s="808"/>
      <c r="SLB10" s="808"/>
      <c r="SLC10" s="808"/>
      <c r="SLD10" s="808"/>
      <c r="SLE10" s="808"/>
      <c r="SLF10" s="808"/>
      <c r="SLG10" s="808"/>
      <c r="SLH10" s="808"/>
      <c r="SLI10" s="808"/>
      <c r="SLJ10" s="808"/>
      <c r="SLK10" s="808"/>
      <c r="SLL10" s="808"/>
      <c r="SLM10" s="808"/>
      <c r="SLN10" s="808"/>
      <c r="SLO10" s="808"/>
      <c r="SLP10" s="808"/>
      <c r="SLQ10" s="808"/>
      <c r="SLR10" s="808"/>
      <c r="SLS10" s="808"/>
      <c r="SLT10" s="808"/>
      <c r="SLU10" s="808"/>
      <c r="SLV10" s="808"/>
      <c r="SLW10" s="808"/>
      <c r="SLX10" s="808"/>
      <c r="SLY10" s="808"/>
      <c r="SLZ10" s="808"/>
      <c r="SMA10" s="808"/>
      <c r="SMB10" s="808"/>
      <c r="SMC10" s="808"/>
      <c r="SMD10" s="808"/>
      <c r="SME10" s="808"/>
      <c r="SMF10" s="808"/>
      <c r="SMG10" s="808"/>
      <c r="SMH10" s="808"/>
      <c r="SMI10" s="808"/>
      <c r="SMJ10" s="808"/>
      <c r="SMK10" s="808"/>
      <c r="SML10" s="808"/>
      <c r="SMM10" s="808"/>
      <c r="SMN10" s="808"/>
      <c r="SMO10" s="808"/>
      <c r="SMP10" s="808"/>
      <c r="SMQ10" s="808"/>
      <c r="SMR10" s="808"/>
      <c r="SMS10" s="808"/>
      <c r="SMT10" s="808"/>
      <c r="SMU10" s="808"/>
      <c r="SMV10" s="808"/>
      <c r="SMW10" s="808"/>
      <c r="SMX10" s="808"/>
      <c r="SMY10" s="808"/>
      <c r="SMZ10" s="808"/>
      <c r="SNA10" s="808"/>
      <c r="SNB10" s="808"/>
      <c r="SNC10" s="808"/>
      <c r="SND10" s="808"/>
      <c r="SNE10" s="808"/>
      <c r="SNF10" s="808"/>
      <c r="SNG10" s="808"/>
      <c r="SNH10" s="808"/>
      <c r="SNI10" s="808"/>
      <c r="SNJ10" s="808"/>
      <c r="SNK10" s="808"/>
      <c r="SNL10" s="808"/>
      <c r="SNM10" s="808"/>
      <c r="SNN10" s="808"/>
      <c r="SNO10" s="808"/>
      <c r="SNP10" s="808"/>
      <c r="SNQ10" s="808"/>
      <c r="SNR10" s="808"/>
      <c r="SNS10" s="808"/>
      <c r="SNT10" s="808"/>
      <c r="SNU10" s="808"/>
      <c r="SNV10" s="808"/>
      <c r="SNW10" s="808"/>
      <c r="SNX10" s="808"/>
      <c r="SNY10" s="808"/>
      <c r="SNZ10" s="808"/>
      <c r="SOA10" s="808"/>
      <c r="SOB10" s="808"/>
      <c r="SOC10" s="808"/>
      <c r="SOD10" s="808"/>
      <c r="SOE10" s="808"/>
      <c r="SOF10" s="808"/>
      <c r="SOG10" s="808"/>
      <c r="SOH10" s="808"/>
      <c r="SOI10" s="808"/>
      <c r="SOJ10" s="808"/>
      <c r="SOK10" s="808"/>
      <c r="SOL10" s="808"/>
      <c r="SOM10" s="808"/>
      <c r="SON10" s="808"/>
      <c r="SOO10" s="808"/>
      <c r="SOP10" s="808"/>
      <c r="SOQ10" s="808"/>
      <c r="SOR10" s="808"/>
      <c r="SOS10" s="808"/>
      <c r="SOT10" s="808"/>
      <c r="SOU10" s="808"/>
      <c r="SOV10" s="808"/>
      <c r="SOW10" s="808"/>
      <c r="SOX10" s="808"/>
      <c r="SOY10" s="808"/>
      <c r="SOZ10" s="808"/>
      <c r="SPA10" s="808"/>
      <c r="SPB10" s="808"/>
      <c r="SPC10" s="808"/>
      <c r="SPD10" s="808"/>
      <c r="SPE10" s="808"/>
      <c r="SPF10" s="808"/>
      <c r="SPG10" s="808"/>
      <c r="SPH10" s="808"/>
      <c r="SPI10" s="808"/>
      <c r="SPJ10" s="808"/>
      <c r="SPK10" s="808"/>
      <c r="SPL10" s="808"/>
      <c r="SPM10" s="808"/>
      <c r="SPN10" s="808"/>
      <c r="SPO10" s="808"/>
      <c r="SPP10" s="808"/>
      <c r="SPQ10" s="808"/>
      <c r="SPR10" s="808"/>
      <c r="SPS10" s="808"/>
      <c r="SPT10" s="808"/>
      <c r="SPU10" s="808"/>
      <c r="SPV10" s="808"/>
      <c r="SPW10" s="808"/>
      <c r="SPX10" s="808"/>
      <c r="SPY10" s="808"/>
      <c r="SPZ10" s="808"/>
      <c r="SQA10" s="808"/>
      <c r="SQB10" s="808"/>
      <c r="SQC10" s="808"/>
      <c r="SQD10" s="808"/>
      <c r="SQE10" s="808"/>
      <c r="SQF10" s="808"/>
      <c r="SQG10" s="808"/>
      <c r="SQH10" s="808"/>
      <c r="SQI10" s="808"/>
      <c r="SQJ10" s="808"/>
      <c r="SQK10" s="808"/>
      <c r="SQL10" s="808"/>
      <c r="SQM10" s="808"/>
      <c r="SQN10" s="808"/>
      <c r="SQO10" s="808"/>
      <c r="SQP10" s="808"/>
      <c r="SQQ10" s="808"/>
      <c r="SQR10" s="808"/>
      <c r="SQS10" s="808"/>
      <c r="SQT10" s="808"/>
      <c r="SQU10" s="808"/>
      <c r="SQV10" s="808"/>
      <c r="SQW10" s="808"/>
      <c r="SQX10" s="808"/>
      <c r="SQY10" s="808"/>
      <c r="SQZ10" s="808"/>
      <c r="SRA10" s="808"/>
      <c r="SRB10" s="808"/>
      <c r="SRC10" s="808"/>
      <c r="SRD10" s="808"/>
      <c r="SRE10" s="808"/>
      <c r="SRF10" s="808"/>
      <c r="SRG10" s="808"/>
      <c r="SRH10" s="808"/>
      <c r="SRI10" s="808"/>
      <c r="SRJ10" s="808"/>
      <c r="SRK10" s="808"/>
      <c r="SRL10" s="808"/>
      <c r="SRM10" s="808"/>
      <c r="SRN10" s="808"/>
      <c r="SRO10" s="808"/>
      <c r="SRP10" s="808"/>
      <c r="SRQ10" s="808"/>
      <c r="SRR10" s="808"/>
      <c r="SRS10" s="808"/>
      <c r="SRT10" s="808"/>
      <c r="SRU10" s="808"/>
      <c r="SRV10" s="808"/>
      <c r="SRW10" s="808"/>
      <c r="SRX10" s="808"/>
      <c r="SRY10" s="808"/>
      <c r="SRZ10" s="808"/>
      <c r="SSA10" s="808"/>
      <c r="SSB10" s="808"/>
      <c r="SSC10" s="808"/>
      <c r="SSD10" s="808"/>
      <c r="SSE10" s="808"/>
      <c r="SSF10" s="808"/>
      <c r="SSG10" s="808"/>
      <c r="SSH10" s="808"/>
      <c r="SSI10" s="808"/>
      <c r="SSJ10" s="808"/>
      <c r="SSK10" s="808"/>
      <c r="SSL10" s="808"/>
      <c r="SSM10" s="808"/>
      <c r="SSN10" s="808"/>
      <c r="SSO10" s="808"/>
      <c r="SSP10" s="808"/>
      <c r="SSQ10" s="808"/>
      <c r="SSR10" s="808"/>
      <c r="SSS10" s="808"/>
      <c r="SST10" s="808"/>
      <c r="SSU10" s="808"/>
      <c r="SSV10" s="808"/>
      <c r="SSW10" s="808"/>
      <c r="SSX10" s="808"/>
      <c r="SSY10" s="808"/>
      <c r="SSZ10" s="808"/>
      <c r="STA10" s="808"/>
      <c r="STB10" s="808"/>
      <c r="STC10" s="808"/>
      <c r="STD10" s="808"/>
      <c r="STE10" s="808"/>
      <c r="STF10" s="808"/>
      <c r="STG10" s="808"/>
      <c r="STH10" s="808"/>
      <c r="STI10" s="808"/>
      <c r="STJ10" s="808"/>
      <c r="STK10" s="808"/>
      <c r="STL10" s="808"/>
      <c r="STM10" s="808"/>
      <c r="STN10" s="808"/>
      <c r="STO10" s="808"/>
      <c r="STP10" s="808"/>
      <c r="STQ10" s="808"/>
      <c r="STR10" s="808"/>
      <c r="STS10" s="808"/>
      <c r="STT10" s="808"/>
      <c r="STU10" s="808"/>
      <c r="STV10" s="808"/>
      <c r="STW10" s="808"/>
      <c r="STX10" s="808"/>
      <c r="STY10" s="808"/>
      <c r="STZ10" s="808"/>
      <c r="SUA10" s="808"/>
      <c r="SUB10" s="808"/>
      <c r="SUC10" s="808"/>
      <c r="SUD10" s="808"/>
      <c r="SUE10" s="808"/>
      <c r="SUF10" s="808"/>
      <c r="SUG10" s="808"/>
      <c r="SUH10" s="808"/>
      <c r="SUI10" s="808"/>
      <c r="SUJ10" s="808"/>
      <c r="SUK10" s="808"/>
      <c r="SUL10" s="808"/>
      <c r="SUM10" s="808"/>
      <c r="SUN10" s="808"/>
      <c r="SUO10" s="808"/>
      <c r="SUP10" s="808"/>
      <c r="SUQ10" s="808"/>
      <c r="SUR10" s="808"/>
      <c r="SUS10" s="808"/>
      <c r="SUT10" s="808"/>
      <c r="SUU10" s="808"/>
      <c r="SUV10" s="808"/>
      <c r="SUW10" s="808"/>
      <c r="SUX10" s="808"/>
      <c r="SUY10" s="808"/>
      <c r="SUZ10" s="808"/>
      <c r="SVA10" s="808"/>
      <c r="SVB10" s="808"/>
      <c r="SVC10" s="808"/>
      <c r="SVD10" s="808"/>
      <c r="SVE10" s="808"/>
      <c r="SVF10" s="808"/>
      <c r="SVG10" s="808"/>
      <c r="SVH10" s="808"/>
      <c r="SVI10" s="808"/>
      <c r="SVJ10" s="808"/>
      <c r="SVK10" s="808"/>
      <c r="SVL10" s="808"/>
      <c r="SVM10" s="808"/>
      <c r="SVN10" s="808"/>
      <c r="SVO10" s="808"/>
      <c r="SVP10" s="808"/>
      <c r="SVQ10" s="808"/>
      <c r="SVR10" s="808"/>
      <c r="SVS10" s="808"/>
      <c r="SVT10" s="808"/>
      <c r="SVU10" s="808"/>
      <c r="SVV10" s="808"/>
      <c r="SVW10" s="808"/>
      <c r="SVX10" s="808"/>
      <c r="SVY10" s="808"/>
      <c r="SVZ10" s="808"/>
      <c r="SWA10" s="808"/>
      <c r="SWB10" s="808"/>
      <c r="SWC10" s="808"/>
      <c r="SWD10" s="808"/>
      <c r="SWE10" s="808"/>
      <c r="SWF10" s="808"/>
      <c r="SWG10" s="808"/>
      <c r="SWH10" s="808"/>
      <c r="SWI10" s="808"/>
      <c r="SWJ10" s="808"/>
      <c r="SWK10" s="808"/>
      <c r="SWL10" s="808"/>
      <c r="SWM10" s="808"/>
      <c r="SWN10" s="808"/>
      <c r="SWO10" s="808"/>
      <c r="SWP10" s="808"/>
      <c r="SWQ10" s="808"/>
      <c r="SWR10" s="808"/>
      <c r="SWS10" s="808"/>
      <c r="SWT10" s="808"/>
      <c r="SWU10" s="808"/>
      <c r="SWV10" s="808"/>
      <c r="SWW10" s="808"/>
      <c r="SWX10" s="808"/>
      <c r="SWY10" s="808"/>
      <c r="SWZ10" s="808"/>
      <c r="SXA10" s="808"/>
      <c r="SXB10" s="808"/>
      <c r="SXC10" s="808"/>
      <c r="SXD10" s="808"/>
      <c r="SXE10" s="808"/>
      <c r="SXF10" s="808"/>
      <c r="SXG10" s="808"/>
      <c r="SXH10" s="808"/>
      <c r="SXI10" s="808"/>
      <c r="SXJ10" s="808"/>
      <c r="SXK10" s="808"/>
      <c r="SXL10" s="808"/>
      <c r="SXM10" s="808"/>
      <c r="SXN10" s="808"/>
      <c r="SXO10" s="808"/>
      <c r="SXP10" s="808"/>
      <c r="SXQ10" s="808"/>
      <c r="SXR10" s="808"/>
      <c r="SXS10" s="808"/>
      <c r="SXT10" s="808"/>
      <c r="SXU10" s="808"/>
      <c r="SXV10" s="808"/>
      <c r="SXW10" s="808"/>
      <c r="SXX10" s="808"/>
      <c r="SXY10" s="808"/>
      <c r="SXZ10" s="808"/>
      <c r="SYA10" s="808"/>
      <c r="SYB10" s="808"/>
      <c r="SYC10" s="808"/>
      <c r="SYD10" s="808"/>
      <c r="SYE10" s="808"/>
      <c r="SYF10" s="808"/>
      <c r="SYG10" s="808"/>
      <c r="SYH10" s="808"/>
      <c r="SYI10" s="808"/>
      <c r="SYJ10" s="808"/>
      <c r="SYK10" s="808"/>
      <c r="SYL10" s="808"/>
      <c r="SYM10" s="808"/>
      <c r="SYN10" s="808"/>
      <c r="SYO10" s="808"/>
      <c r="SYP10" s="808"/>
      <c r="SYQ10" s="808"/>
      <c r="SYR10" s="808"/>
      <c r="SYS10" s="808"/>
      <c r="SYT10" s="808"/>
      <c r="SYU10" s="808"/>
      <c r="SYV10" s="808"/>
      <c r="SYW10" s="808"/>
      <c r="SYX10" s="808"/>
      <c r="SYY10" s="808"/>
      <c r="SYZ10" s="808"/>
      <c r="SZA10" s="808"/>
      <c r="SZB10" s="808"/>
      <c r="SZC10" s="808"/>
      <c r="SZD10" s="808"/>
      <c r="SZE10" s="808"/>
      <c r="SZF10" s="808"/>
      <c r="SZG10" s="808"/>
      <c r="SZH10" s="808"/>
      <c r="SZI10" s="808"/>
      <c r="SZJ10" s="808"/>
      <c r="SZK10" s="808"/>
      <c r="SZL10" s="808"/>
      <c r="SZM10" s="808"/>
      <c r="SZN10" s="808"/>
      <c r="SZO10" s="808"/>
      <c r="SZP10" s="808"/>
      <c r="SZQ10" s="808"/>
      <c r="SZR10" s="808"/>
      <c r="SZS10" s="808"/>
      <c r="SZT10" s="808"/>
      <c r="SZU10" s="808"/>
      <c r="SZV10" s="808"/>
      <c r="SZW10" s="808"/>
      <c r="SZX10" s="808"/>
      <c r="SZY10" s="808"/>
      <c r="SZZ10" s="808"/>
      <c r="TAA10" s="808"/>
      <c r="TAB10" s="808"/>
      <c r="TAC10" s="808"/>
      <c r="TAD10" s="808"/>
      <c r="TAE10" s="808"/>
      <c r="TAF10" s="808"/>
      <c r="TAG10" s="808"/>
      <c r="TAH10" s="808"/>
      <c r="TAI10" s="808"/>
      <c r="TAJ10" s="808"/>
      <c r="TAK10" s="808"/>
      <c r="TAL10" s="808"/>
      <c r="TAM10" s="808"/>
      <c r="TAN10" s="808"/>
      <c r="TAO10" s="808"/>
      <c r="TAP10" s="808"/>
      <c r="TAQ10" s="808"/>
      <c r="TAR10" s="808"/>
      <c r="TAS10" s="808"/>
      <c r="TAT10" s="808"/>
      <c r="TAU10" s="808"/>
      <c r="TAV10" s="808"/>
      <c r="TAW10" s="808"/>
      <c r="TAX10" s="808"/>
      <c r="TAY10" s="808"/>
      <c r="TAZ10" s="808"/>
      <c r="TBA10" s="808"/>
      <c r="TBB10" s="808"/>
      <c r="TBC10" s="808"/>
      <c r="TBD10" s="808"/>
      <c r="TBE10" s="808"/>
      <c r="TBF10" s="808"/>
      <c r="TBG10" s="808"/>
      <c r="TBH10" s="808"/>
      <c r="TBI10" s="808"/>
      <c r="TBJ10" s="808"/>
      <c r="TBK10" s="808"/>
      <c r="TBL10" s="808"/>
      <c r="TBM10" s="808"/>
      <c r="TBN10" s="808"/>
      <c r="TBO10" s="808"/>
      <c r="TBP10" s="808"/>
      <c r="TBQ10" s="808"/>
      <c r="TBR10" s="808"/>
      <c r="TBS10" s="808"/>
      <c r="TBT10" s="808"/>
      <c r="TBU10" s="808"/>
      <c r="TBV10" s="808"/>
      <c r="TBW10" s="808"/>
      <c r="TBX10" s="808"/>
      <c r="TBY10" s="808"/>
      <c r="TBZ10" s="808"/>
      <c r="TCA10" s="808"/>
      <c r="TCB10" s="808"/>
      <c r="TCC10" s="808"/>
      <c r="TCD10" s="808"/>
      <c r="TCE10" s="808"/>
      <c r="TCF10" s="808"/>
      <c r="TCG10" s="808"/>
      <c r="TCH10" s="808"/>
      <c r="TCI10" s="808"/>
      <c r="TCJ10" s="808"/>
      <c r="TCK10" s="808"/>
      <c r="TCL10" s="808"/>
      <c r="TCM10" s="808"/>
      <c r="TCN10" s="808"/>
      <c r="TCO10" s="808"/>
      <c r="TCP10" s="808"/>
      <c r="TCQ10" s="808"/>
      <c r="TCR10" s="808"/>
      <c r="TCS10" s="808"/>
      <c r="TCT10" s="808"/>
      <c r="TCU10" s="808"/>
      <c r="TCV10" s="808"/>
      <c r="TCW10" s="808"/>
      <c r="TCX10" s="808"/>
      <c r="TCY10" s="808"/>
      <c r="TCZ10" s="808"/>
      <c r="TDA10" s="808"/>
      <c r="TDB10" s="808"/>
      <c r="TDC10" s="808"/>
      <c r="TDD10" s="808"/>
      <c r="TDE10" s="808"/>
      <c r="TDF10" s="808"/>
      <c r="TDG10" s="808"/>
      <c r="TDH10" s="808"/>
      <c r="TDI10" s="808"/>
      <c r="TDJ10" s="808"/>
      <c r="TDK10" s="808"/>
      <c r="TDL10" s="808"/>
      <c r="TDM10" s="808"/>
      <c r="TDN10" s="808"/>
      <c r="TDO10" s="808"/>
      <c r="TDP10" s="808"/>
      <c r="TDQ10" s="808"/>
      <c r="TDR10" s="808"/>
      <c r="TDS10" s="808"/>
      <c r="TDT10" s="808"/>
      <c r="TDU10" s="808"/>
      <c r="TDV10" s="808"/>
      <c r="TDW10" s="808"/>
      <c r="TDX10" s="808"/>
      <c r="TDY10" s="808"/>
      <c r="TDZ10" s="808"/>
      <c r="TEA10" s="808"/>
      <c r="TEB10" s="808"/>
      <c r="TEC10" s="808"/>
      <c r="TED10" s="808"/>
      <c r="TEE10" s="808"/>
      <c r="TEF10" s="808"/>
      <c r="TEG10" s="808"/>
      <c r="TEH10" s="808"/>
      <c r="TEI10" s="808"/>
      <c r="TEJ10" s="808"/>
      <c r="TEK10" s="808"/>
      <c r="TEL10" s="808"/>
      <c r="TEM10" s="808"/>
      <c r="TEN10" s="808"/>
      <c r="TEO10" s="808"/>
      <c r="TEP10" s="808"/>
      <c r="TEQ10" s="808"/>
      <c r="TER10" s="808"/>
      <c r="TES10" s="808"/>
      <c r="TET10" s="808"/>
      <c r="TEU10" s="808"/>
      <c r="TEV10" s="808"/>
      <c r="TEW10" s="808"/>
      <c r="TEX10" s="808"/>
      <c r="TEY10" s="808"/>
      <c r="TEZ10" s="808"/>
      <c r="TFA10" s="808"/>
      <c r="TFB10" s="808"/>
      <c r="TFC10" s="808"/>
      <c r="TFD10" s="808"/>
      <c r="TFE10" s="808"/>
      <c r="TFF10" s="808"/>
      <c r="TFG10" s="808"/>
      <c r="TFH10" s="808"/>
      <c r="TFI10" s="808"/>
      <c r="TFJ10" s="808"/>
      <c r="TFK10" s="808"/>
      <c r="TFL10" s="808"/>
      <c r="TFM10" s="808"/>
      <c r="TFN10" s="808"/>
      <c r="TFO10" s="808"/>
      <c r="TFP10" s="808"/>
      <c r="TFQ10" s="808"/>
      <c r="TFR10" s="808"/>
      <c r="TFS10" s="808"/>
      <c r="TFT10" s="808"/>
      <c r="TFU10" s="808"/>
      <c r="TFV10" s="808"/>
      <c r="TFW10" s="808"/>
      <c r="TFX10" s="808"/>
      <c r="TFY10" s="808"/>
      <c r="TFZ10" s="808"/>
      <c r="TGA10" s="808"/>
      <c r="TGB10" s="808"/>
      <c r="TGC10" s="808"/>
      <c r="TGD10" s="808"/>
      <c r="TGE10" s="808"/>
      <c r="TGF10" s="808"/>
      <c r="TGG10" s="808"/>
      <c r="TGH10" s="808"/>
      <c r="TGI10" s="808"/>
      <c r="TGJ10" s="808"/>
      <c r="TGK10" s="808"/>
      <c r="TGL10" s="808"/>
      <c r="TGM10" s="808"/>
      <c r="TGN10" s="808"/>
      <c r="TGO10" s="808"/>
      <c r="TGP10" s="808"/>
      <c r="TGQ10" s="808"/>
      <c r="TGR10" s="808"/>
      <c r="TGS10" s="808"/>
      <c r="TGT10" s="808"/>
      <c r="TGU10" s="808"/>
      <c r="TGV10" s="808"/>
      <c r="TGW10" s="808"/>
      <c r="TGX10" s="808"/>
      <c r="TGY10" s="808"/>
      <c r="TGZ10" s="808"/>
      <c r="THA10" s="808"/>
      <c r="THB10" s="808"/>
      <c r="THC10" s="808"/>
      <c r="THD10" s="808"/>
      <c r="THE10" s="808"/>
      <c r="THF10" s="808"/>
      <c r="THG10" s="808"/>
      <c r="THH10" s="808"/>
      <c r="THI10" s="808"/>
      <c r="THJ10" s="808"/>
      <c r="THK10" s="808"/>
      <c r="THL10" s="808"/>
      <c r="THM10" s="808"/>
      <c r="THN10" s="808"/>
      <c r="THO10" s="808"/>
      <c r="THP10" s="808"/>
      <c r="THQ10" s="808"/>
      <c r="THR10" s="808"/>
      <c r="THS10" s="808"/>
      <c r="THT10" s="808"/>
      <c r="THU10" s="808"/>
      <c r="THV10" s="808"/>
      <c r="THW10" s="808"/>
      <c r="THX10" s="808"/>
      <c r="THY10" s="808"/>
      <c r="THZ10" s="808"/>
      <c r="TIA10" s="808"/>
      <c r="TIB10" s="808"/>
      <c r="TIC10" s="808"/>
      <c r="TID10" s="808"/>
      <c r="TIE10" s="808"/>
      <c r="TIF10" s="808"/>
      <c r="TIG10" s="808"/>
      <c r="TIH10" s="808"/>
      <c r="TII10" s="808"/>
      <c r="TIJ10" s="808"/>
      <c r="TIK10" s="808"/>
      <c r="TIL10" s="808"/>
      <c r="TIM10" s="808"/>
      <c r="TIN10" s="808"/>
      <c r="TIO10" s="808"/>
      <c r="TIP10" s="808"/>
      <c r="TIQ10" s="808"/>
      <c r="TIR10" s="808"/>
      <c r="TIS10" s="808"/>
      <c r="TIT10" s="808"/>
      <c r="TIU10" s="808"/>
      <c r="TIV10" s="808"/>
      <c r="TIW10" s="808"/>
      <c r="TIX10" s="808"/>
      <c r="TIY10" s="808"/>
      <c r="TIZ10" s="808"/>
      <c r="TJA10" s="808"/>
      <c r="TJB10" s="808"/>
      <c r="TJC10" s="808"/>
      <c r="TJD10" s="808"/>
      <c r="TJE10" s="808"/>
      <c r="TJF10" s="808"/>
      <c r="TJG10" s="808"/>
      <c r="TJH10" s="808"/>
      <c r="TJI10" s="808"/>
      <c r="TJJ10" s="808"/>
      <c r="TJK10" s="808"/>
      <c r="TJL10" s="808"/>
      <c r="TJM10" s="808"/>
      <c r="TJN10" s="808"/>
      <c r="TJO10" s="808"/>
      <c r="TJP10" s="808"/>
      <c r="TJQ10" s="808"/>
      <c r="TJR10" s="808"/>
      <c r="TJS10" s="808"/>
      <c r="TJT10" s="808"/>
      <c r="TJU10" s="808"/>
      <c r="TJV10" s="808"/>
      <c r="TJW10" s="808"/>
      <c r="TJX10" s="808"/>
      <c r="TJY10" s="808"/>
      <c r="TJZ10" s="808"/>
      <c r="TKA10" s="808"/>
      <c r="TKB10" s="808"/>
      <c r="TKC10" s="808"/>
      <c r="TKD10" s="808"/>
      <c r="TKE10" s="808"/>
      <c r="TKF10" s="808"/>
      <c r="TKG10" s="808"/>
      <c r="TKH10" s="808"/>
      <c r="TKI10" s="808"/>
      <c r="TKJ10" s="808"/>
      <c r="TKK10" s="808"/>
      <c r="TKL10" s="808"/>
      <c r="TKM10" s="808"/>
      <c r="TKN10" s="808"/>
      <c r="TKO10" s="808"/>
      <c r="TKP10" s="808"/>
      <c r="TKQ10" s="808"/>
      <c r="TKR10" s="808"/>
      <c r="TKS10" s="808"/>
      <c r="TKT10" s="808"/>
      <c r="TKU10" s="808"/>
      <c r="TKV10" s="808"/>
      <c r="TKW10" s="808"/>
      <c r="TKX10" s="808"/>
      <c r="TKY10" s="808"/>
      <c r="TKZ10" s="808"/>
      <c r="TLA10" s="808"/>
      <c r="TLB10" s="808"/>
      <c r="TLC10" s="808"/>
      <c r="TLD10" s="808"/>
      <c r="TLE10" s="808"/>
      <c r="TLF10" s="808"/>
      <c r="TLG10" s="808"/>
      <c r="TLH10" s="808"/>
      <c r="TLI10" s="808"/>
      <c r="TLJ10" s="808"/>
      <c r="TLK10" s="808"/>
      <c r="TLL10" s="808"/>
      <c r="TLM10" s="808"/>
      <c r="TLN10" s="808"/>
      <c r="TLO10" s="808"/>
      <c r="TLP10" s="808"/>
      <c r="TLQ10" s="808"/>
      <c r="TLR10" s="808"/>
      <c r="TLS10" s="808"/>
      <c r="TLT10" s="808"/>
      <c r="TLU10" s="808"/>
      <c r="TLV10" s="808"/>
      <c r="TLW10" s="808"/>
      <c r="TLX10" s="808"/>
      <c r="TLY10" s="808"/>
      <c r="TLZ10" s="808"/>
      <c r="TMA10" s="808"/>
      <c r="TMB10" s="808"/>
      <c r="TMC10" s="808"/>
      <c r="TMD10" s="808"/>
      <c r="TME10" s="808"/>
      <c r="TMF10" s="808"/>
      <c r="TMG10" s="808"/>
      <c r="TMH10" s="808"/>
      <c r="TMI10" s="808"/>
      <c r="TMJ10" s="808"/>
      <c r="TMK10" s="808"/>
      <c r="TML10" s="808"/>
      <c r="TMM10" s="808"/>
      <c r="TMN10" s="808"/>
      <c r="TMO10" s="808"/>
      <c r="TMP10" s="808"/>
      <c r="TMQ10" s="808"/>
      <c r="TMR10" s="808"/>
      <c r="TMS10" s="808"/>
      <c r="TMT10" s="808"/>
      <c r="TMU10" s="808"/>
      <c r="TMV10" s="808"/>
      <c r="TMW10" s="808"/>
      <c r="TMX10" s="808"/>
      <c r="TMY10" s="808"/>
      <c r="TMZ10" s="808"/>
      <c r="TNA10" s="808"/>
      <c r="TNB10" s="808"/>
      <c r="TNC10" s="808"/>
      <c r="TND10" s="808"/>
      <c r="TNE10" s="808"/>
      <c r="TNF10" s="808"/>
      <c r="TNG10" s="808"/>
      <c r="TNH10" s="808"/>
      <c r="TNI10" s="808"/>
      <c r="TNJ10" s="808"/>
      <c r="TNK10" s="808"/>
      <c r="TNL10" s="808"/>
      <c r="TNM10" s="808"/>
      <c r="TNN10" s="808"/>
      <c r="TNO10" s="808"/>
      <c r="TNP10" s="808"/>
      <c r="TNQ10" s="808"/>
      <c r="TNR10" s="808"/>
      <c r="TNS10" s="808"/>
      <c r="TNT10" s="808"/>
      <c r="TNU10" s="808"/>
      <c r="TNV10" s="808"/>
      <c r="TNW10" s="808"/>
      <c r="TNX10" s="808"/>
      <c r="TNY10" s="808"/>
      <c r="TNZ10" s="808"/>
      <c r="TOA10" s="808"/>
      <c r="TOB10" s="808"/>
      <c r="TOC10" s="808"/>
      <c r="TOD10" s="808"/>
      <c r="TOE10" s="808"/>
      <c r="TOF10" s="808"/>
      <c r="TOG10" s="808"/>
      <c r="TOH10" s="808"/>
      <c r="TOI10" s="808"/>
      <c r="TOJ10" s="808"/>
      <c r="TOK10" s="808"/>
      <c r="TOL10" s="808"/>
      <c r="TOM10" s="808"/>
      <c r="TON10" s="808"/>
      <c r="TOO10" s="808"/>
      <c r="TOP10" s="808"/>
      <c r="TOQ10" s="808"/>
      <c r="TOR10" s="808"/>
      <c r="TOS10" s="808"/>
      <c r="TOT10" s="808"/>
      <c r="TOU10" s="808"/>
      <c r="TOV10" s="808"/>
      <c r="TOW10" s="808"/>
      <c r="TOX10" s="808"/>
      <c r="TOY10" s="808"/>
      <c r="TOZ10" s="808"/>
      <c r="TPA10" s="808"/>
      <c r="TPB10" s="808"/>
      <c r="TPC10" s="808"/>
      <c r="TPD10" s="808"/>
      <c r="TPE10" s="808"/>
      <c r="TPF10" s="808"/>
      <c r="TPG10" s="808"/>
      <c r="TPH10" s="808"/>
      <c r="TPI10" s="808"/>
      <c r="TPJ10" s="808"/>
      <c r="TPK10" s="808"/>
      <c r="TPL10" s="808"/>
      <c r="TPM10" s="808"/>
      <c r="TPN10" s="808"/>
      <c r="TPO10" s="808"/>
      <c r="TPP10" s="808"/>
      <c r="TPQ10" s="808"/>
      <c r="TPR10" s="808"/>
      <c r="TPS10" s="808"/>
      <c r="TPT10" s="808"/>
      <c r="TPU10" s="808"/>
      <c r="TPV10" s="808"/>
      <c r="TPW10" s="808"/>
      <c r="TPX10" s="808"/>
      <c r="TPY10" s="808"/>
      <c r="TPZ10" s="808"/>
      <c r="TQA10" s="808"/>
      <c r="TQB10" s="808"/>
      <c r="TQC10" s="808"/>
      <c r="TQD10" s="808"/>
      <c r="TQE10" s="808"/>
      <c r="TQF10" s="808"/>
      <c r="TQG10" s="808"/>
      <c r="TQH10" s="808"/>
      <c r="TQI10" s="808"/>
      <c r="TQJ10" s="808"/>
      <c r="TQK10" s="808"/>
      <c r="TQL10" s="808"/>
      <c r="TQM10" s="808"/>
      <c r="TQN10" s="808"/>
      <c r="TQO10" s="808"/>
      <c r="TQP10" s="808"/>
      <c r="TQQ10" s="808"/>
      <c r="TQR10" s="808"/>
      <c r="TQS10" s="808"/>
      <c r="TQT10" s="808"/>
      <c r="TQU10" s="808"/>
      <c r="TQV10" s="808"/>
      <c r="TQW10" s="808"/>
      <c r="TQX10" s="808"/>
      <c r="TQY10" s="808"/>
      <c r="TQZ10" s="808"/>
      <c r="TRA10" s="808"/>
      <c r="TRB10" s="808"/>
      <c r="TRC10" s="808"/>
      <c r="TRD10" s="808"/>
      <c r="TRE10" s="808"/>
      <c r="TRF10" s="808"/>
      <c r="TRG10" s="808"/>
      <c r="TRH10" s="808"/>
      <c r="TRI10" s="808"/>
      <c r="TRJ10" s="808"/>
      <c r="TRK10" s="808"/>
      <c r="TRL10" s="808"/>
      <c r="TRM10" s="808"/>
      <c r="TRN10" s="808"/>
      <c r="TRO10" s="808"/>
      <c r="TRP10" s="808"/>
      <c r="TRQ10" s="808"/>
      <c r="TRR10" s="808"/>
      <c r="TRS10" s="808"/>
      <c r="TRT10" s="808"/>
      <c r="TRU10" s="808"/>
      <c r="TRV10" s="808"/>
      <c r="TRW10" s="808"/>
      <c r="TRX10" s="808"/>
      <c r="TRY10" s="808"/>
      <c r="TRZ10" s="808"/>
      <c r="TSA10" s="808"/>
      <c r="TSB10" s="808"/>
      <c r="TSC10" s="808"/>
      <c r="TSD10" s="808"/>
      <c r="TSE10" s="808"/>
      <c r="TSF10" s="808"/>
      <c r="TSG10" s="808"/>
      <c r="TSH10" s="808"/>
      <c r="TSI10" s="808"/>
      <c r="TSJ10" s="808"/>
      <c r="TSK10" s="808"/>
      <c r="TSL10" s="808"/>
      <c r="TSM10" s="808"/>
      <c r="TSN10" s="808"/>
      <c r="TSO10" s="808"/>
      <c r="TSP10" s="808"/>
      <c r="TSQ10" s="808"/>
      <c r="TSR10" s="808"/>
      <c r="TSS10" s="808"/>
      <c r="TST10" s="808"/>
      <c r="TSU10" s="808"/>
      <c r="TSV10" s="808"/>
      <c r="TSW10" s="808"/>
      <c r="TSX10" s="808"/>
      <c r="TSY10" s="808"/>
      <c r="TSZ10" s="808"/>
      <c r="TTA10" s="808"/>
      <c r="TTB10" s="808"/>
      <c r="TTC10" s="808"/>
      <c r="TTD10" s="808"/>
      <c r="TTE10" s="808"/>
      <c r="TTF10" s="808"/>
      <c r="TTG10" s="808"/>
      <c r="TTH10" s="808"/>
      <c r="TTI10" s="808"/>
      <c r="TTJ10" s="808"/>
      <c r="TTK10" s="808"/>
      <c r="TTL10" s="808"/>
      <c r="TTM10" s="808"/>
      <c r="TTN10" s="808"/>
      <c r="TTO10" s="808"/>
      <c r="TTP10" s="808"/>
      <c r="TTQ10" s="808"/>
      <c r="TTR10" s="808"/>
      <c r="TTS10" s="808"/>
      <c r="TTT10" s="808"/>
      <c r="TTU10" s="808"/>
      <c r="TTV10" s="808"/>
      <c r="TTW10" s="808"/>
      <c r="TTX10" s="808"/>
      <c r="TTY10" s="808"/>
      <c r="TTZ10" s="808"/>
      <c r="TUA10" s="808"/>
      <c r="TUB10" s="808"/>
      <c r="TUC10" s="808"/>
      <c r="TUD10" s="808"/>
      <c r="TUE10" s="808"/>
      <c r="TUF10" s="808"/>
      <c r="TUG10" s="808"/>
      <c r="TUH10" s="808"/>
      <c r="TUI10" s="808"/>
      <c r="TUJ10" s="808"/>
      <c r="TUK10" s="808"/>
      <c r="TUL10" s="808"/>
      <c r="TUM10" s="808"/>
      <c r="TUN10" s="808"/>
      <c r="TUO10" s="808"/>
      <c r="TUP10" s="808"/>
      <c r="TUQ10" s="808"/>
      <c r="TUR10" s="808"/>
      <c r="TUS10" s="808"/>
      <c r="TUT10" s="808"/>
      <c r="TUU10" s="808"/>
      <c r="TUV10" s="808"/>
      <c r="TUW10" s="808"/>
      <c r="TUX10" s="808"/>
      <c r="TUY10" s="808"/>
      <c r="TUZ10" s="808"/>
      <c r="TVA10" s="808"/>
      <c r="TVB10" s="808"/>
      <c r="TVC10" s="808"/>
      <c r="TVD10" s="808"/>
      <c r="TVE10" s="808"/>
      <c r="TVF10" s="808"/>
      <c r="TVG10" s="808"/>
      <c r="TVH10" s="808"/>
      <c r="TVI10" s="808"/>
      <c r="TVJ10" s="808"/>
      <c r="TVK10" s="808"/>
      <c r="TVL10" s="808"/>
      <c r="TVM10" s="808"/>
      <c r="TVN10" s="808"/>
      <c r="TVO10" s="808"/>
      <c r="TVP10" s="808"/>
      <c r="TVQ10" s="808"/>
      <c r="TVR10" s="808"/>
      <c r="TVS10" s="808"/>
      <c r="TVT10" s="808"/>
      <c r="TVU10" s="808"/>
      <c r="TVV10" s="808"/>
      <c r="TVW10" s="808"/>
      <c r="TVX10" s="808"/>
      <c r="TVY10" s="808"/>
      <c r="TVZ10" s="808"/>
      <c r="TWA10" s="808"/>
      <c r="TWB10" s="808"/>
      <c r="TWC10" s="808"/>
      <c r="TWD10" s="808"/>
      <c r="TWE10" s="808"/>
      <c r="TWF10" s="808"/>
      <c r="TWG10" s="808"/>
      <c r="TWH10" s="808"/>
      <c r="TWI10" s="808"/>
      <c r="TWJ10" s="808"/>
      <c r="TWK10" s="808"/>
      <c r="TWL10" s="808"/>
      <c r="TWM10" s="808"/>
      <c r="TWN10" s="808"/>
      <c r="TWO10" s="808"/>
      <c r="TWP10" s="808"/>
      <c r="TWQ10" s="808"/>
      <c r="TWR10" s="808"/>
      <c r="TWS10" s="808"/>
      <c r="TWT10" s="808"/>
      <c r="TWU10" s="808"/>
      <c r="TWV10" s="808"/>
      <c r="TWW10" s="808"/>
      <c r="TWX10" s="808"/>
      <c r="TWY10" s="808"/>
      <c r="TWZ10" s="808"/>
      <c r="TXA10" s="808"/>
      <c r="TXB10" s="808"/>
      <c r="TXC10" s="808"/>
      <c r="TXD10" s="808"/>
      <c r="TXE10" s="808"/>
      <c r="TXF10" s="808"/>
      <c r="TXG10" s="808"/>
      <c r="TXH10" s="808"/>
      <c r="TXI10" s="808"/>
      <c r="TXJ10" s="808"/>
      <c r="TXK10" s="808"/>
      <c r="TXL10" s="808"/>
      <c r="TXM10" s="808"/>
      <c r="TXN10" s="808"/>
      <c r="TXO10" s="808"/>
      <c r="TXP10" s="808"/>
      <c r="TXQ10" s="808"/>
      <c r="TXR10" s="808"/>
      <c r="TXS10" s="808"/>
      <c r="TXT10" s="808"/>
      <c r="TXU10" s="808"/>
      <c r="TXV10" s="808"/>
      <c r="TXW10" s="808"/>
      <c r="TXX10" s="808"/>
      <c r="TXY10" s="808"/>
      <c r="TXZ10" s="808"/>
      <c r="TYA10" s="808"/>
      <c r="TYB10" s="808"/>
      <c r="TYC10" s="808"/>
      <c r="TYD10" s="808"/>
      <c r="TYE10" s="808"/>
      <c r="TYF10" s="808"/>
      <c r="TYG10" s="808"/>
      <c r="TYH10" s="808"/>
      <c r="TYI10" s="808"/>
      <c r="TYJ10" s="808"/>
      <c r="TYK10" s="808"/>
      <c r="TYL10" s="808"/>
      <c r="TYM10" s="808"/>
      <c r="TYN10" s="808"/>
      <c r="TYO10" s="808"/>
      <c r="TYP10" s="808"/>
      <c r="TYQ10" s="808"/>
      <c r="TYR10" s="808"/>
      <c r="TYS10" s="808"/>
      <c r="TYT10" s="808"/>
      <c r="TYU10" s="808"/>
      <c r="TYV10" s="808"/>
      <c r="TYW10" s="808"/>
      <c r="TYX10" s="808"/>
      <c r="TYY10" s="808"/>
      <c r="TYZ10" s="808"/>
      <c r="TZA10" s="808"/>
      <c r="TZB10" s="808"/>
      <c r="TZC10" s="808"/>
      <c r="TZD10" s="808"/>
      <c r="TZE10" s="808"/>
      <c r="TZF10" s="808"/>
      <c r="TZG10" s="808"/>
      <c r="TZH10" s="808"/>
      <c r="TZI10" s="808"/>
      <c r="TZJ10" s="808"/>
      <c r="TZK10" s="808"/>
      <c r="TZL10" s="808"/>
      <c r="TZM10" s="808"/>
      <c r="TZN10" s="808"/>
      <c r="TZO10" s="808"/>
      <c r="TZP10" s="808"/>
      <c r="TZQ10" s="808"/>
      <c r="TZR10" s="808"/>
      <c r="TZS10" s="808"/>
      <c r="TZT10" s="808"/>
      <c r="TZU10" s="808"/>
      <c r="TZV10" s="808"/>
      <c r="TZW10" s="808"/>
      <c r="TZX10" s="808"/>
      <c r="TZY10" s="808"/>
      <c r="TZZ10" s="808"/>
      <c r="UAA10" s="808"/>
      <c r="UAB10" s="808"/>
      <c r="UAC10" s="808"/>
      <c r="UAD10" s="808"/>
      <c r="UAE10" s="808"/>
      <c r="UAF10" s="808"/>
      <c r="UAG10" s="808"/>
      <c r="UAH10" s="808"/>
      <c r="UAI10" s="808"/>
      <c r="UAJ10" s="808"/>
      <c r="UAK10" s="808"/>
      <c r="UAL10" s="808"/>
      <c r="UAM10" s="808"/>
      <c r="UAN10" s="808"/>
      <c r="UAO10" s="808"/>
      <c r="UAP10" s="808"/>
      <c r="UAQ10" s="808"/>
      <c r="UAR10" s="808"/>
      <c r="UAS10" s="808"/>
      <c r="UAT10" s="808"/>
      <c r="UAU10" s="808"/>
      <c r="UAV10" s="808"/>
      <c r="UAW10" s="808"/>
      <c r="UAX10" s="808"/>
      <c r="UAY10" s="808"/>
      <c r="UAZ10" s="808"/>
      <c r="UBA10" s="808"/>
      <c r="UBB10" s="808"/>
      <c r="UBC10" s="808"/>
      <c r="UBD10" s="808"/>
      <c r="UBE10" s="808"/>
      <c r="UBF10" s="808"/>
      <c r="UBG10" s="808"/>
      <c r="UBH10" s="808"/>
      <c r="UBI10" s="808"/>
      <c r="UBJ10" s="808"/>
      <c r="UBK10" s="808"/>
      <c r="UBL10" s="808"/>
      <c r="UBM10" s="808"/>
      <c r="UBN10" s="808"/>
      <c r="UBO10" s="808"/>
      <c r="UBP10" s="808"/>
      <c r="UBQ10" s="808"/>
      <c r="UBR10" s="808"/>
      <c r="UBS10" s="808"/>
      <c r="UBT10" s="808"/>
      <c r="UBU10" s="808"/>
      <c r="UBV10" s="808"/>
      <c r="UBW10" s="808"/>
      <c r="UBX10" s="808"/>
      <c r="UBY10" s="808"/>
      <c r="UBZ10" s="808"/>
      <c r="UCA10" s="808"/>
      <c r="UCB10" s="808"/>
      <c r="UCC10" s="808"/>
      <c r="UCD10" s="808"/>
      <c r="UCE10" s="808"/>
      <c r="UCF10" s="808"/>
      <c r="UCG10" s="808"/>
      <c r="UCH10" s="808"/>
      <c r="UCI10" s="808"/>
      <c r="UCJ10" s="808"/>
      <c r="UCK10" s="808"/>
      <c r="UCL10" s="808"/>
      <c r="UCM10" s="808"/>
      <c r="UCN10" s="808"/>
      <c r="UCO10" s="808"/>
      <c r="UCP10" s="808"/>
      <c r="UCQ10" s="808"/>
      <c r="UCR10" s="808"/>
      <c r="UCS10" s="808"/>
      <c r="UCT10" s="808"/>
      <c r="UCU10" s="808"/>
      <c r="UCV10" s="808"/>
      <c r="UCW10" s="808"/>
      <c r="UCX10" s="808"/>
      <c r="UCY10" s="808"/>
      <c r="UCZ10" s="808"/>
      <c r="UDA10" s="808"/>
      <c r="UDB10" s="808"/>
      <c r="UDC10" s="808"/>
      <c r="UDD10" s="808"/>
      <c r="UDE10" s="808"/>
      <c r="UDF10" s="808"/>
      <c r="UDG10" s="808"/>
      <c r="UDH10" s="808"/>
      <c r="UDI10" s="808"/>
      <c r="UDJ10" s="808"/>
      <c r="UDK10" s="808"/>
      <c r="UDL10" s="808"/>
      <c r="UDM10" s="808"/>
      <c r="UDN10" s="808"/>
      <c r="UDO10" s="808"/>
      <c r="UDP10" s="808"/>
      <c r="UDQ10" s="808"/>
      <c r="UDR10" s="808"/>
      <c r="UDS10" s="808"/>
      <c r="UDT10" s="808"/>
      <c r="UDU10" s="808"/>
      <c r="UDV10" s="808"/>
      <c r="UDW10" s="808"/>
      <c r="UDX10" s="808"/>
      <c r="UDY10" s="808"/>
      <c r="UDZ10" s="808"/>
      <c r="UEA10" s="808"/>
      <c r="UEB10" s="808"/>
      <c r="UEC10" s="808"/>
      <c r="UED10" s="808"/>
      <c r="UEE10" s="808"/>
      <c r="UEF10" s="808"/>
      <c r="UEG10" s="808"/>
      <c r="UEH10" s="808"/>
      <c r="UEI10" s="808"/>
      <c r="UEJ10" s="808"/>
      <c r="UEK10" s="808"/>
      <c r="UEL10" s="808"/>
      <c r="UEM10" s="808"/>
      <c r="UEN10" s="808"/>
      <c r="UEO10" s="808"/>
      <c r="UEP10" s="808"/>
      <c r="UEQ10" s="808"/>
      <c r="UER10" s="808"/>
      <c r="UES10" s="808"/>
      <c r="UET10" s="808"/>
      <c r="UEU10" s="808"/>
      <c r="UEV10" s="808"/>
      <c r="UEW10" s="808"/>
      <c r="UEX10" s="808"/>
      <c r="UEY10" s="808"/>
      <c r="UEZ10" s="808"/>
      <c r="UFA10" s="808"/>
      <c r="UFB10" s="808"/>
      <c r="UFC10" s="808"/>
      <c r="UFD10" s="808"/>
      <c r="UFE10" s="808"/>
      <c r="UFF10" s="808"/>
      <c r="UFG10" s="808"/>
      <c r="UFH10" s="808"/>
      <c r="UFI10" s="808"/>
      <c r="UFJ10" s="808"/>
      <c r="UFK10" s="808"/>
      <c r="UFL10" s="808"/>
      <c r="UFM10" s="808"/>
      <c r="UFN10" s="808"/>
      <c r="UFO10" s="808"/>
      <c r="UFP10" s="808"/>
      <c r="UFQ10" s="808"/>
      <c r="UFR10" s="808"/>
      <c r="UFS10" s="808"/>
      <c r="UFT10" s="808"/>
      <c r="UFU10" s="808"/>
      <c r="UFV10" s="808"/>
      <c r="UFW10" s="808"/>
      <c r="UFX10" s="808"/>
      <c r="UFY10" s="808"/>
      <c r="UFZ10" s="808"/>
      <c r="UGA10" s="808"/>
      <c r="UGB10" s="808"/>
      <c r="UGC10" s="808"/>
      <c r="UGD10" s="808"/>
      <c r="UGE10" s="808"/>
      <c r="UGF10" s="808"/>
      <c r="UGG10" s="808"/>
      <c r="UGH10" s="808"/>
      <c r="UGI10" s="808"/>
      <c r="UGJ10" s="808"/>
      <c r="UGK10" s="808"/>
      <c r="UGL10" s="808"/>
      <c r="UGM10" s="808"/>
      <c r="UGN10" s="808"/>
      <c r="UGO10" s="808"/>
      <c r="UGP10" s="808"/>
      <c r="UGQ10" s="808"/>
      <c r="UGR10" s="808"/>
      <c r="UGS10" s="808"/>
      <c r="UGT10" s="808"/>
      <c r="UGU10" s="808"/>
      <c r="UGV10" s="808"/>
      <c r="UGW10" s="808"/>
      <c r="UGX10" s="808"/>
      <c r="UGY10" s="808"/>
      <c r="UGZ10" s="808"/>
      <c r="UHA10" s="808"/>
      <c r="UHB10" s="808"/>
      <c r="UHC10" s="808"/>
      <c r="UHD10" s="808"/>
      <c r="UHE10" s="808"/>
      <c r="UHF10" s="808"/>
      <c r="UHG10" s="808"/>
      <c r="UHH10" s="808"/>
      <c r="UHI10" s="808"/>
      <c r="UHJ10" s="808"/>
      <c r="UHK10" s="808"/>
      <c r="UHL10" s="808"/>
      <c r="UHM10" s="808"/>
      <c r="UHN10" s="808"/>
      <c r="UHO10" s="808"/>
      <c r="UHP10" s="808"/>
      <c r="UHQ10" s="808"/>
      <c r="UHR10" s="808"/>
      <c r="UHS10" s="808"/>
      <c r="UHT10" s="808"/>
      <c r="UHU10" s="808"/>
      <c r="UHV10" s="808"/>
      <c r="UHW10" s="808"/>
      <c r="UHX10" s="808"/>
      <c r="UHY10" s="808"/>
      <c r="UHZ10" s="808"/>
      <c r="UIA10" s="808"/>
      <c r="UIB10" s="808"/>
      <c r="UIC10" s="808"/>
      <c r="UID10" s="808"/>
      <c r="UIE10" s="808"/>
      <c r="UIF10" s="808"/>
      <c r="UIG10" s="808"/>
      <c r="UIH10" s="808"/>
      <c r="UII10" s="808"/>
      <c r="UIJ10" s="808"/>
      <c r="UIK10" s="808"/>
      <c r="UIL10" s="808"/>
      <c r="UIM10" s="808"/>
      <c r="UIN10" s="808"/>
      <c r="UIO10" s="808"/>
      <c r="UIP10" s="808"/>
      <c r="UIQ10" s="808"/>
      <c r="UIR10" s="808"/>
      <c r="UIS10" s="808"/>
      <c r="UIT10" s="808"/>
      <c r="UIU10" s="808"/>
      <c r="UIV10" s="808"/>
      <c r="UIW10" s="808"/>
      <c r="UIX10" s="808"/>
      <c r="UIY10" s="808"/>
      <c r="UIZ10" s="808"/>
      <c r="UJA10" s="808"/>
      <c r="UJB10" s="808"/>
      <c r="UJC10" s="808"/>
      <c r="UJD10" s="808"/>
      <c r="UJE10" s="808"/>
      <c r="UJF10" s="808"/>
      <c r="UJG10" s="808"/>
      <c r="UJH10" s="808"/>
      <c r="UJI10" s="808"/>
      <c r="UJJ10" s="808"/>
      <c r="UJK10" s="808"/>
      <c r="UJL10" s="808"/>
      <c r="UJM10" s="808"/>
      <c r="UJN10" s="808"/>
      <c r="UJO10" s="808"/>
      <c r="UJP10" s="808"/>
      <c r="UJQ10" s="808"/>
      <c r="UJR10" s="808"/>
      <c r="UJS10" s="808"/>
      <c r="UJT10" s="808"/>
      <c r="UJU10" s="808"/>
      <c r="UJV10" s="808"/>
      <c r="UJW10" s="808"/>
      <c r="UJX10" s="808"/>
      <c r="UJY10" s="808"/>
      <c r="UJZ10" s="808"/>
      <c r="UKA10" s="808"/>
      <c r="UKB10" s="808"/>
      <c r="UKC10" s="808"/>
      <c r="UKD10" s="808"/>
      <c r="UKE10" s="808"/>
      <c r="UKF10" s="808"/>
      <c r="UKG10" s="808"/>
      <c r="UKH10" s="808"/>
      <c r="UKI10" s="808"/>
      <c r="UKJ10" s="808"/>
      <c r="UKK10" s="808"/>
      <c r="UKL10" s="808"/>
      <c r="UKM10" s="808"/>
      <c r="UKN10" s="808"/>
      <c r="UKO10" s="808"/>
      <c r="UKP10" s="808"/>
      <c r="UKQ10" s="808"/>
      <c r="UKR10" s="808"/>
      <c r="UKS10" s="808"/>
      <c r="UKT10" s="808"/>
      <c r="UKU10" s="808"/>
      <c r="UKV10" s="808"/>
      <c r="UKW10" s="808"/>
      <c r="UKX10" s="808"/>
      <c r="UKY10" s="808"/>
      <c r="UKZ10" s="808"/>
      <c r="ULA10" s="808"/>
      <c r="ULB10" s="808"/>
      <c r="ULC10" s="808"/>
      <c r="ULD10" s="808"/>
      <c r="ULE10" s="808"/>
      <c r="ULF10" s="808"/>
      <c r="ULG10" s="808"/>
      <c r="ULH10" s="808"/>
      <c r="ULI10" s="808"/>
      <c r="ULJ10" s="808"/>
      <c r="ULK10" s="808"/>
      <c r="ULL10" s="808"/>
      <c r="ULM10" s="808"/>
      <c r="ULN10" s="808"/>
      <c r="ULO10" s="808"/>
      <c r="ULP10" s="808"/>
      <c r="ULQ10" s="808"/>
      <c r="ULR10" s="808"/>
      <c r="ULS10" s="808"/>
      <c r="ULT10" s="808"/>
      <c r="ULU10" s="808"/>
      <c r="ULV10" s="808"/>
      <c r="ULW10" s="808"/>
      <c r="ULX10" s="808"/>
      <c r="ULY10" s="808"/>
      <c r="ULZ10" s="808"/>
      <c r="UMA10" s="808"/>
      <c r="UMB10" s="808"/>
      <c r="UMC10" s="808"/>
      <c r="UMD10" s="808"/>
      <c r="UME10" s="808"/>
      <c r="UMF10" s="808"/>
      <c r="UMG10" s="808"/>
      <c r="UMH10" s="808"/>
      <c r="UMI10" s="808"/>
      <c r="UMJ10" s="808"/>
      <c r="UMK10" s="808"/>
      <c r="UML10" s="808"/>
      <c r="UMM10" s="808"/>
      <c r="UMN10" s="808"/>
      <c r="UMO10" s="808"/>
      <c r="UMP10" s="808"/>
      <c r="UMQ10" s="808"/>
      <c r="UMR10" s="808"/>
      <c r="UMS10" s="808"/>
      <c r="UMT10" s="808"/>
      <c r="UMU10" s="808"/>
      <c r="UMV10" s="808"/>
      <c r="UMW10" s="808"/>
      <c r="UMX10" s="808"/>
      <c r="UMY10" s="808"/>
      <c r="UMZ10" s="808"/>
      <c r="UNA10" s="808"/>
      <c r="UNB10" s="808"/>
      <c r="UNC10" s="808"/>
      <c r="UND10" s="808"/>
      <c r="UNE10" s="808"/>
      <c r="UNF10" s="808"/>
      <c r="UNG10" s="808"/>
      <c r="UNH10" s="808"/>
      <c r="UNI10" s="808"/>
      <c r="UNJ10" s="808"/>
      <c r="UNK10" s="808"/>
      <c r="UNL10" s="808"/>
      <c r="UNM10" s="808"/>
      <c r="UNN10" s="808"/>
      <c r="UNO10" s="808"/>
      <c r="UNP10" s="808"/>
      <c r="UNQ10" s="808"/>
      <c r="UNR10" s="808"/>
      <c r="UNS10" s="808"/>
      <c r="UNT10" s="808"/>
      <c r="UNU10" s="808"/>
      <c r="UNV10" s="808"/>
      <c r="UNW10" s="808"/>
      <c r="UNX10" s="808"/>
      <c r="UNY10" s="808"/>
      <c r="UNZ10" s="808"/>
      <c r="UOA10" s="808"/>
      <c r="UOB10" s="808"/>
      <c r="UOC10" s="808"/>
      <c r="UOD10" s="808"/>
      <c r="UOE10" s="808"/>
      <c r="UOF10" s="808"/>
      <c r="UOG10" s="808"/>
      <c r="UOH10" s="808"/>
      <c r="UOI10" s="808"/>
      <c r="UOJ10" s="808"/>
      <c r="UOK10" s="808"/>
      <c r="UOL10" s="808"/>
      <c r="UOM10" s="808"/>
      <c r="UON10" s="808"/>
      <c r="UOO10" s="808"/>
      <c r="UOP10" s="808"/>
      <c r="UOQ10" s="808"/>
      <c r="UOR10" s="808"/>
      <c r="UOS10" s="808"/>
      <c r="UOT10" s="808"/>
      <c r="UOU10" s="808"/>
      <c r="UOV10" s="808"/>
      <c r="UOW10" s="808"/>
      <c r="UOX10" s="808"/>
      <c r="UOY10" s="808"/>
      <c r="UOZ10" s="808"/>
      <c r="UPA10" s="808"/>
      <c r="UPB10" s="808"/>
      <c r="UPC10" s="808"/>
      <c r="UPD10" s="808"/>
      <c r="UPE10" s="808"/>
      <c r="UPF10" s="808"/>
      <c r="UPG10" s="808"/>
      <c r="UPH10" s="808"/>
      <c r="UPI10" s="808"/>
      <c r="UPJ10" s="808"/>
      <c r="UPK10" s="808"/>
      <c r="UPL10" s="808"/>
      <c r="UPM10" s="808"/>
      <c r="UPN10" s="808"/>
      <c r="UPO10" s="808"/>
      <c r="UPP10" s="808"/>
      <c r="UPQ10" s="808"/>
      <c r="UPR10" s="808"/>
      <c r="UPS10" s="808"/>
      <c r="UPT10" s="808"/>
      <c r="UPU10" s="808"/>
      <c r="UPV10" s="808"/>
      <c r="UPW10" s="808"/>
      <c r="UPX10" s="808"/>
      <c r="UPY10" s="808"/>
      <c r="UPZ10" s="808"/>
      <c r="UQA10" s="808"/>
      <c r="UQB10" s="808"/>
      <c r="UQC10" s="808"/>
      <c r="UQD10" s="808"/>
      <c r="UQE10" s="808"/>
      <c r="UQF10" s="808"/>
      <c r="UQG10" s="808"/>
      <c r="UQH10" s="808"/>
      <c r="UQI10" s="808"/>
      <c r="UQJ10" s="808"/>
      <c r="UQK10" s="808"/>
      <c r="UQL10" s="808"/>
      <c r="UQM10" s="808"/>
      <c r="UQN10" s="808"/>
      <c r="UQO10" s="808"/>
      <c r="UQP10" s="808"/>
      <c r="UQQ10" s="808"/>
      <c r="UQR10" s="808"/>
      <c r="UQS10" s="808"/>
      <c r="UQT10" s="808"/>
      <c r="UQU10" s="808"/>
      <c r="UQV10" s="808"/>
      <c r="UQW10" s="808"/>
      <c r="UQX10" s="808"/>
      <c r="UQY10" s="808"/>
      <c r="UQZ10" s="808"/>
      <c r="URA10" s="808"/>
      <c r="URB10" s="808"/>
      <c r="URC10" s="808"/>
      <c r="URD10" s="808"/>
      <c r="URE10" s="808"/>
      <c r="URF10" s="808"/>
      <c r="URG10" s="808"/>
      <c r="URH10" s="808"/>
      <c r="URI10" s="808"/>
      <c r="URJ10" s="808"/>
      <c r="URK10" s="808"/>
      <c r="URL10" s="808"/>
      <c r="URM10" s="808"/>
      <c r="URN10" s="808"/>
      <c r="URO10" s="808"/>
      <c r="URP10" s="808"/>
      <c r="URQ10" s="808"/>
      <c r="URR10" s="808"/>
      <c r="URS10" s="808"/>
      <c r="URT10" s="808"/>
      <c r="URU10" s="808"/>
      <c r="URV10" s="808"/>
      <c r="URW10" s="808"/>
      <c r="URX10" s="808"/>
      <c r="URY10" s="808"/>
      <c r="URZ10" s="808"/>
      <c r="USA10" s="808"/>
      <c r="USB10" s="808"/>
      <c r="USC10" s="808"/>
      <c r="USD10" s="808"/>
      <c r="USE10" s="808"/>
      <c r="USF10" s="808"/>
      <c r="USG10" s="808"/>
      <c r="USH10" s="808"/>
      <c r="USI10" s="808"/>
      <c r="USJ10" s="808"/>
      <c r="USK10" s="808"/>
      <c r="USL10" s="808"/>
      <c r="USM10" s="808"/>
      <c r="USN10" s="808"/>
      <c r="USO10" s="808"/>
      <c r="USP10" s="808"/>
      <c r="USQ10" s="808"/>
      <c r="USR10" s="808"/>
      <c r="USS10" s="808"/>
      <c r="UST10" s="808"/>
      <c r="USU10" s="808"/>
      <c r="USV10" s="808"/>
      <c r="USW10" s="808"/>
      <c r="USX10" s="808"/>
      <c r="USY10" s="808"/>
      <c r="USZ10" s="808"/>
      <c r="UTA10" s="808"/>
      <c r="UTB10" s="808"/>
      <c r="UTC10" s="808"/>
      <c r="UTD10" s="808"/>
      <c r="UTE10" s="808"/>
      <c r="UTF10" s="808"/>
      <c r="UTG10" s="808"/>
      <c r="UTH10" s="808"/>
      <c r="UTI10" s="808"/>
      <c r="UTJ10" s="808"/>
      <c r="UTK10" s="808"/>
      <c r="UTL10" s="808"/>
      <c r="UTM10" s="808"/>
      <c r="UTN10" s="808"/>
      <c r="UTO10" s="808"/>
      <c r="UTP10" s="808"/>
      <c r="UTQ10" s="808"/>
      <c r="UTR10" s="808"/>
      <c r="UTS10" s="808"/>
      <c r="UTT10" s="808"/>
      <c r="UTU10" s="808"/>
      <c r="UTV10" s="808"/>
      <c r="UTW10" s="808"/>
      <c r="UTX10" s="808"/>
      <c r="UTY10" s="808"/>
      <c r="UTZ10" s="808"/>
      <c r="UUA10" s="808"/>
      <c r="UUB10" s="808"/>
      <c r="UUC10" s="808"/>
      <c r="UUD10" s="808"/>
      <c r="UUE10" s="808"/>
      <c r="UUF10" s="808"/>
      <c r="UUG10" s="808"/>
      <c r="UUH10" s="808"/>
      <c r="UUI10" s="808"/>
      <c r="UUJ10" s="808"/>
      <c r="UUK10" s="808"/>
      <c r="UUL10" s="808"/>
      <c r="UUM10" s="808"/>
      <c r="UUN10" s="808"/>
      <c r="UUO10" s="808"/>
      <c r="UUP10" s="808"/>
      <c r="UUQ10" s="808"/>
      <c r="UUR10" s="808"/>
      <c r="UUS10" s="808"/>
      <c r="UUT10" s="808"/>
      <c r="UUU10" s="808"/>
      <c r="UUV10" s="808"/>
      <c r="UUW10" s="808"/>
      <c r="UUX10" s="808"/>
      <c r="UUY10" s="808"/>
      <c r="UUZ10" s="808"/>
      <c r="UVA10" s="808"/>
      <c r="UVB10" s="808"/>
      <c r="UVC10" s="808"/>
      <c r="UVD10" s="808"/>
      <c r="UVE10" s="808"/>
      <c r="UVF10" s="808"/>
      <c r="UVG10" s="808"/>
      <c r="UVH10" s="808"/>
      <c r="UVI10" s="808"/>
      <c r="UVJ10" s="808"/>
      <c r="UVK10" s="808"/>
      <c r="UVL10" s="808"/>
      <c r="UVM10" s="808"/>
      <c r="UVN10" s="808"/>
      <c r="UVO10" s="808"/>
      <c r="UVP10" s="808"/>
      <c r="UVQ10" s="808"/>
      <c r="UVR10" s="808"/>
      <c r="UVS10" s="808"/>
      <c r="UVT10" s="808"/>
      <c r="UVU10" s="808"/>
      <c r="UVV10" s="808"/>
      <c r="UVW10" s="808"/>
      <c r="UVX10" s="808"/>
      <c r="UVY10" s="808"/>
      <c r="UVZ10" s="808"/>
      <c r="UWA10" s="808"/>
      <c r="UWB10" s="808"/>
      <c r="UWC10" s="808"/>
      <c r="UWD10" s="808"/>
      <c r="UWE10" s="808"/>
      <c r="UWF10" s="808"/>
      <c r="UWG10" s="808"/>
      <c r="UWH10" s="808"/>
      <c r="UWI10" s="808"/>
      <c r="UWJ10" s="808"/>
      <c r="UWK10" s="808"/>
      <c r="UWL10" s="808"/>
      <c r="UWM10" s="808"/>
      <c r="UWN10" s="808"/>
      <c r="UWO10" s="808"/>
      <c r="UWP10" s="808"/>
      <c r="UWQ10" s="808"/>
      <c r="UWR10" s="808"/>
      <c r="UWS10" s="808"/>
      <c r="UWT10" s="808"/>
      <c r="UWU10" s="808"/>
      <c r="UWV10" s="808"/>
      <c r="UWW10" s="808"/>
      <c r="UWX10" s="808"/>
      <c r="UWY10" s="808"/>
      <c r="UWZ10" s="808"/>
      <c r="UXA10" s="808"/>
      <c r="UXB10" s="808"/>
      <c r="UXC10" s="808"/>
      <c r="UXD10" s="808"/>
      <c r="UXE10" s="808"/>
      <c r="UXF10" s="808"/>
      <c r="UXG10" s="808"/>
      <c r="UXH10" s="808"/>
      <c r="UXI10" s="808"/>
      <c r="UXJ10" s="808"/>
      <c r="UXK10" s="808"/>
      <c r="UXL10" s="808"/>
      <c r="UXM10" s="808"/>
      <c r="UXN10" s="808"/>
      <c r="UXO10" s="808"/>
      <c r="UXP10" s="808"/>
      <c r="UXQ10" s="808"/>
      <c r="UXR10" s="808"/>
      <c r="UXS10" s="808"/>
      <c r="UXT10" s="808"/>
      <c r="UXU10" s="808"/>
      <c r="UXV10" s="808"/>
      <c r="UXW10" s="808"/>
      <c r="UXX10" s="808"/>
      <c r="UXY10" s="808"/>
      <c r="UXZ10" s="808"/>
      <c r="UYA10" s="808"/>
      <c r="UYB10" s="808"/>
      <c r="UYC10" s="808"/>
      <c r="UYD10" s="808"/>
      <c r="UYE10" s="808"/>
      <c r="UYF10" s="808"/>
      <c r="UYG10" s="808"/>
      <c r="UYH10" s="808"/>
      <c r="UYI10" s="808"/>
      <c r="UYJ10" s="808"/>
      <c r="UYK10" s="808"/>
      <c r="UYL10" s="808"/>
      <c r="UYM10" s="808"/>
      <c r="UYN10" s="808"/>
      <c r="UYO10" s="808"/>
      <c r="UYP10" s="808"/>
      <c r="UYQ10" s="808"/>
      <c r="UYR10" s="808"/>
      <c r="UYS10" s="808"/>
      <c r="UYT10" s="808"/>
      <c r="UYU10" s="808"/>
      <c r="UYV10" s="808"/>
      <c r="UYW10" s="808"/>
      <c r="UYX10" s="808"/>
      <c r="UYY10" s="808"/>
      <c r="UYZ10" s="808"/>
      <c r="UZA10" s="808"/>
      <c r="UZB10" s="808"/>
      <c r="UZC10" s="808"/>
      <c r="UZD10" s="808"/>
      <c r="UZE10" s="808"/>
      <c r="UZF10" s="808"/>
      <c r="UZG10" s="808"/>
      <c r="UZH10" s="808"/>
      <c r="UZI10" s="808"/>
      <c r="UZJ10" s="808"/>
      <c r="UZK10" s="808"/>
      <c r="UZL10" s="808"/>
      <c r="UZM10" s="808"/>
      <c r="UZN10" s="808"/>
      <c r="UZO10" s="808"/>
      <c r="UZP10" s="808"/>
      <c r="UZQ10" s="808"/>
      <c r="UZR10" s="808"/>
      <c r="UZS10" s="808"/>
      <c r="UZT10" s="808"/>
      <c r="UZU10" s="808"/>
      <c r="UZV10" s="808"/>
      <c r="UZW10" s="808"/>
      <c r="UZX10" s="808"/>
      <c r="UZY10" s="808"/>
      <c r="UZZ10" s="808"/>
      <c r="VAA10" s="808"/>
      <c r="VAB10" s="808"/>
      <c r="VAC10" s="808"/>
      <c r="VAD10" s="808"/>
      <c r="VAE10" s="808"/>
      <c r="VAF10" s="808"/>
      <c r="VAG10" s="808"/>
      <c r="VAH10" s="808"/>
      <c r="VAI10" s="808"/>
      <c r="VAJ10" s="808"/>
      <c r="VAK10" s="808"/>
      <c r="VAL10" s="808"/>
      <c r="VAM10" s="808"/>
      <c r="VAN10" s="808"/>
      <c r="VAO10" s="808"/>
      <c r="VAP10" s="808"/>
      <c r="VAQ10" s="808"/>
      <c r="VAR10" s="808"/>
      <c r="VAS10" s="808"/>
      <c r="VAT10" s="808"/>
      <c r="VAU10" s="808"/>
      <c r="VAV10" s="808"/>
      <c r="VAW10" s="808"/>
      <c r="VAX10" s="808"/>
      <c r="VAY10" s="808"/>
      <c r="VAZ10" s="808"/>
      <c r="VBA10" s="808"/>
      <c r="VBB10" s="808"/>
      <c r="VBC10" s="808"/>
      <c r="VBD10" s="808"/>
      <c r="VBE10" s="808"/>
      <c r="VBF10" s="808"/>
      <c r="VBG10" s="808"/>
      <c r="VBH10" s="808"/>
      <c r="VBI10" s="808"/>
      <c r="VBJ10" s="808"/>
      <c r="VBK10" s="808"/>
      <c r="VBL10" s="808"/>
      <c r="VBM10" s="808"/>
      <c r="VBN10" s="808"/>
      <c r="VBO10" s="808"/>
      <c r="VBP10" s="808"/>
      <c r="VBQ10" s="808"/>
      <c r="VBR10" s="808"/>
      <c r="VBS10" s="808"/>
      <c r="VBT10" s="808"/>
      <c r="VBU10" s="808"/>
      <c r="VBV10" s="808"/>
      <c r="VBW10" s="808"/>
      <c r="VBX10" s="808"/>
      <c r="VBY10" s="808"/>
      <c r="VBZ10" s="808"/>
      <c r="VCA10" s="808"/>
      <c r="VCB10" s="808"/>
      <c r="VCC10" s="808"/>
      <c r="VCD10" s="808"/>
      <c r="VCE10" s="808"/>
      <c r="VCF10" s="808"/>
      <c r="VCG10" s="808"/>
      <c r="VCH10" s="808"/>
      <c r="VCI10" s="808"/>
      <c r="VCJ10" s="808"/>
      <c r="VCK10" s="808"/>
      <c r="VCL10" s="808"/>
      <c r="VCM10" s="808"/>
      <c r="VCN10" s="808"/>
      <c r="VCO10" s="808"/>
      <c r="VCP10" s="808"/>
      <c r="VCQ10" s="808"/>
      <c r="VCR10" s="808"/>
      <c r="VCS10" s="808"/>
      <c r="VCT10" s="808"/>
      <c r="VCU10" s="808"/>
      <c r="VCV10" s="808"/>
      <c r="VCW10" s="808"/>
      <c r="VCX10" s="808"/>
      <c r="VCY10" s="808"/>
      <c r="VCZ10" s="808"/>
      <c r="VDA10" s="808"/>
      <c r="VDB10" s="808"/>
      <c r="VDC10" s="808"/>
      <c r="VDD10" s="808"/>
      <c r="VDE10" s="808"/>
      <c r="VDF10" s="808"/>
      <c r="VDG10" s="808"/>
      <c r="VDH10" s="808"/>
      <c r="VDI10" s="808"/>
      <c r="VDJ10" s="808"/>
      <c r="VDK10" s="808"/>
      <c r="VDL10" s="808"/>
      <c r="VDM10" s="808"/>
      <c r="VDN10" s="808"/>
      <c r="VDO10" s="808"/>
      <c r="VDP10" s="808"/>
      <c r="VDQ10" s="808"/>
      <c r="VDR10" s="808"/>
      <c r="VDS10" s="808"/>
      <c r="VDT10" s="808"/>
      <c r="VDU10" s="808"/>
      <c r="VDV10" s="808"/>
      <c r="VDW10" s="808"/>
      <c r="VDX10" s="808"/>
      <c r="VDY10" s="808"/>
      <c r="VDZ10" s="808"/>
      <c r="VEA10" s="808"/>
      <c r="VEB10" s="808"/>
      <c r="VEC10" s="808"/>
      <c r="VED10" s="808"/>
      <c r="VEE10" s="808"/>
      <c r="VEF10" s="808"/>
      <c r="VEG10" s="808"/>
      <c r="VEH10" s="808"/>
      <c r="VEI10" s="808"/>
      <c r="VEJ10" s="808"/>
      <c r="VEK10" s="808"/>
      <c r="VEL10" s="808"/>
      <c r="VEM10" s="808"/>
      <c r="VEN10" s="808"/>
      <c r="VEO10" s="808"/>
      <c r="VEP10" s="808"/>
      <c r="VEQ10" s="808"/>
      <c r="VER10" s="808"/>
      <c r="VES10" s="808"/>
      <c r="VET10" s="808"/>
      <c r="VEU10" s="808"/>
      <c r="VEV10" s="808"/>
      <c r="VEW10" s="808"/>
      <c r="VEX10" s="808"/>
      <c r="VEY10" s="808"/>
      <c r="VEZ10" s="808"/>
      <c r="VFA10" s="808"/>
      <c r="VFB10" s="808"/>
      <c r="VFC10" s="808"/>
      <c r="VFD10" s="808"/>
      <c r="VFE10" s="808"/>
      <c r="VFF10" s="808"/>
      <c r="VFG10" s="808"/>
      <c r="VFH10" s="808"/>
      <c r="VFI10" s="808"/>
      <c r="VFJ10" s="808"/>
      <c r="VFK10" s="808"/>
      <c r="VFL10" s="808"/>
      <c r="VFM10" s="808"/>
      <c r="VFN10" s="808"/>
      <c r="VFO10" s="808"/>
      <c r="VFP10" s="808"/>
      <c r="VFQ10" s="808"/>
      <c r="VFR10" s="808"/>
      <c r="VFS10" s="808"/>
      <c r="VFT10" s="808"/>
      <c r="VFU10" s="808"/>
      <c r="VFV10" s="808"/>
      <c r="VFW10" s="808"/>
      <c r="VFX10" s="808"/>
      <c r="VFY10" s="808"/>
      <c r="VFZ10" s="808"/>
      <c r="VGA10" s="808"/>
      <c r="VGB10" s="808"/>
      <c r="VGC10" s="808"/>
      <c r="VGD10" s="808"/>
      <c r="VGE10" s="808"/>
      <c r="VGF10" s="808"/>
      <c r="VGG10" s="808"/>
      <c r="VGH10" s="808"/>
      <c r="VGI10" s="808"/>
      <c r="VGJ10" s="808"/>
      <c r="VGK10" s="808"/>
      <c r="VGL10" s="808"/>
      <c r="VGM10" s="808"/>
      <c r="VGN10" s="808"/>
      <c r="VGO10" s="808"/>
      <c r="VGP10" s="808"/>
      <c r="VGQ10" s="808"/>
      <c r="VGR10" s="808"/>
      <c r="VGS10" s="808"/>
      <c r="VGT10" s="808"/>
      <c r="VGU10" s="808"/>
      <c r="VGV10" s="808"/>
      <c r="VGW10" s="808"/>
      <c r="VGX10" s="808"/>
      <c r="VGY10" s="808"/>
      <c r="VGZ10" s="808"/>
      <c r="VHA10" s="808"/>
      <c r="VHB10" s="808"/>
      <c r="VHC10" s="808"/>
      <c r="VHD10" s="808"/>
      <c r="VHE10" s="808"/>
      <c r="VHF10" s="808"/>
      <c r="VHG10" s="808"/>
      <c r="VHH10" s="808"/>
      <c r="VHI10" s="808"/>
      <c r="VHJ10" s="808"/>
      <c r="VHK10" s="808"/>
      <c r="VHL10" s="808"/>
      <c r="VHM10" s="808"/>
      <c r="VHN10" s="808"/>
      <c r="VHO10" s="808"/>
      <c r="VHP10" s="808"/>
      <c r="VHQ10" s="808"/>
      <c r="VHR10" s="808"/>
      <c r="VHS10" s="808"/>
      <c r="VHT10" s="808"/>
      <c r="VHU10" s="808"/>
      <c r="VHV10" s="808"/>
      <c r="VHW10" s="808"/>
      <c r="VHX10" s="808"/>
      <c r="VHY10" s="808"/>
      <c r="VHZ10" s="808"/>
      <c r="VIA10" s="808"/>
      <c r="VIB10" s="808"/>
      <c r="VIC10" s="808"/>
      <c r="VID10" s="808"/>
      <c r="VIE10" s="808"/>
      <c r="VIF10" s="808"/>
      <c r="VIG10" s="808"/>
      <c r="VIH10" s="808"/>
      <c r="VII10" s="808"/>
      <c r="VIJ10" s="808"/>
      <c r="VIK10" s="808"/>
      <c r="VIL10" s="808"/>
      <c r="VIM10" s="808"/>
      <c r="VIN10" s="808"/>
      <c r="VIO10" s="808"/>
      <c r="VIP10" s="808"/>
      <c r="VIQ10" s="808"/>
      <c r="VIR10" s="808"/>
      <c r="VIS10" s="808"/>
      <c r="VIT10" s="808"/>
      <c r="VIU10" s="808"/>
      <c r="VIV10" s="808"/>
      <c r="VIW10" s="808"/>
      <c r="VIX10" s="808"/>
      <c r="VIY10" s="808"/>
      <c r="VIZ10" s="808"/>
      <c r="VJA10" s="808"/>
      <c r="VJB10" s="808"/>
      <c r="VJC10" s="808"/>
      <c r="VJD10" s="808"/>
      <c r="VJE10" s="808"/>
      <c r="VJF10" s="808"/>
      <c r="VJG10" s="808"/>
      <c r="VJH10" s="808"/>
      <c r="VJI10" s="808"/>
      <c r="VJJ10" s="808"/>
      <c r="VJK10" s="808"/>
      <c r="VJL10" s="808"/>
      <c r="VJM10" s="808"/>
      <c r="VJN10" s="808"/>
      <c r="VJO10" s="808"/>
      <c r="VJP10" s="808"/>
      <c r="VJQ10" s="808"/>
      <c r="VJR10" s="808"/>
      <c r="VJS10" s="808"/>
      <c r="VJT10" s="808"/>
      <c r="VJU10" s="808"/>
      <c r="VJV10" s="808"/>
      <c r="VJW10" s="808"/>
      <c r="VJX10" s="808"/>
      <c r="VJY10" s="808"/>
      <c r="VJZ10" s="808"/>
      <c r="VKA10" s="808"/>
      <c r="VKB10" s="808"/>
      <c r="VKC10" s="808"/>
      <c r="VKD10" s="808"/>
      <c r="VKE10" s="808"/>
      <c r="VKF10" s="808"/>
      <c r="VKG10" s="808"/>
      <c r="VKH10" s="808"/>
      <c r="VKI10" s="808"/>
      <c r="VKJ10" s="808"/>
      <c r="VKK10" s="808"/>
      <c r="VKL10" s="808"/>
      <c r="VKM10" s="808"/>
      <c r="VKN10" s="808"/>
      <c r="VKO10" s="808"/>
      <c r="VKP10" s="808"/>
      <c r="VKQ10" s="808"/>
      <c r="VKR10" s="808"/>
      <c r="VKS10" s="808"/>
      <c r="VKT10" s="808"/>
      <c r="VKU10" s="808"/>
      <c r="VKV10" s="808"/>
      <c r="VKW10" s="808"/>
      <c r="VKX10" s="808"/>
      <c r="VKY10" s="808"/>
      <c r="VKZ10" s="808"/>
      <c r="VLA10" s="808"/>
      <c r="VLB10" s="808"/>
      <c r="VLC10" s="808"/>
      <c r="VLD10" s="808"/>
      <c r="VLE10" s="808"/>
      <c r="VLF10" s="808"/>
      <c r="VLG10" s="808"/>
      <c r="VLH10" s="808"/>
      <c r="VLI10" s="808"/>
      <c r="VLJ10" s="808"/>
      <c r="VLK10" s="808"/>
      <c r="VLL10" s="808"/>
      <c r="VLM10" s="808"/>
      <c r="VLN10" s="808"/>
      <c r="VLO10" s="808"/>
      <c r="VLP10" s="808"/>
      <c r="VLQ10" s="808"/>
      <c r="VLR10" s="808"/>
      <c r="VLS10" s="808"/>
      <c r="VLT10" s="808"/>
      <c r="VLU10" s="808"/>
      <c r="VLV10" s="808"/>
      <c r="VLW10" s="808"/>
      <c r="VLX10" s="808"/>
      <c r="VLY10" s="808"/>
      <c r="VLZ10" s="808"/>
      <c r="VMA10" s="808"/>
      <c r="VMB10" s="808"/>
      <c r="VMC10" s="808"/>
      <c r="VMD10" s="808"/>
      <c r="VME10" s="808"/>
      <c r="VMF10" s="808"/>
      <c r="VMG10" s="808"/>
      <c r="VMH10" s="808"/>
      <c r="VMI10" s="808"/>
      <c r="VMJ10" s="808"/>
      <c r="VMK10" s="808"/>
      <c r="VML10" s="808"/>
      <c r="VMM10" s="808"/>
      <c r="VMN10" s="808"/>
      <c r="VMO10" s="808"/>
      <c r="VMP10" s="808"/>
      <c r="VMQ10" s="808"/>
      <c r="VMR10" s="808"/>
      <c r="VMS10" s="808"/>
      <c r="VMT10" s="808"/>
      <c r="VMU10" s="808"/>
      <c r="VMV10" s="808"/>
      <c r="VMW10" s="808"/>
      <c r="VMX10" s="808"/>
      <c r="VMY10" s="808"/>
      <c r="VMZ10" s="808"/>
      <c r="VNA10" s="808"/>
      <c r="VNB10" s="808"/>
      <c r="VNC10" s="808"/>
      <c r="VND10" s="808"/>
      <c r="VNE10" s="808"/>
      <c r="VNF10" s="808"/>
      <c r="VNG10" s="808"/>
      <c r="VNH10" s="808"/>
      <c r="VNI10" s="808"/>
      <c r="VNJ10" s="808"/>
      <c r="VNK10" s="808"/>
      <c r="VNL10" s="808"/>
      <c r="VNM10" s="808"/>
      <c r="VNN10" s="808"/>
      <c r="VNO10" s="808"/>
      <c r="VNP10" s="808"/>
      <c r="VNQ10" s="808"/>
      <c r="VNR10" s="808"/>
      <c r="VNS10" s="808"/>
      <c r="VNT10" s="808"/>
      <c r="VNU10" s="808"/>
      <c r="VNV10" s="808"/>
      <c r="VNW10" s="808"/>
      <c r="VNX10" s="808"/>
      <c r="VNY10" s="808"/>
      <c r="VNZ10" s="808"/>
      <c r="VOA10" s="808"/>
      <c r="VOB10" s="808"/>
      <c r="VOC10" s="808"/>
      <c r="VOD10" s="808"/>
      <c r="VOE10" s="808"/>
      <c r="VOF10" s="808"/>
      <c r="VOG10" s="808"/>
      <c r="VOH10" s="808"/>
      <c r="VOI10" s="808"/>
      <c r="VOJ10" s="808"/>
      <c r="VOK10" s="808"/>
      <c r="VOL10" s="808"/>
      <c r="VOM10" s="808"/>
      <c r="VON10" s="808"/>
      <c r="VOO10" s="808"/>
      <c r="VOP10" s="808"/>
      <c r="VOQ10" s="808"/>
      <c r="VOR10" s="808"/>
      <c r="VOS10" s="808"/>
      <c r="VOT10" s="808"/>
      <c r="VOU10" s="808"/>
      <c r="VOV10" s="808"/>
      <c r="VOW10" s="808"/>
      <c r="VOX10" s="808"/>
      <c r="VOY10" s="808"/>
      <c r="VOZ10" s="808"/>
      <c r="VPA10" s="808"/>
      <c r="VPB10" s="808"/>
      <c r="VPC10" s="808"/>
      <c r="VPD10" s="808"/>
      <c r="VPE10" s="808"/>
      <c r="VPF10" s="808"/>
      <c r="VPG10" s="808"/>
      <c r="VPH10" s="808"/>
      <c r="VPI10" s="808"/>
      <c r="VPJ10" s="808"/>
      <c r="VPK10" s="808"/>
      <c r="VPL10" s="808"/>
      <c r="VPM10" s="808"/>
      <c r="VPN10" s="808"/>
      <c r="VPO10" s="808"/>
      <c r="VPP10" s="808"/>
      <c r="VPQ10" s="808"/>
      <c r="VPR10" s="808"/>
      <c r="VPS10" s="808"/>
      <c r="VPT10" s="808"/>
      <c r="VPU10" s="808"/>
      <c r="VPV10" s="808"/>
      <c r="VPW10" s="808"/>
      <c r="VPX10" s="808"/>
      <c r="VPY10" s="808"/>
      <c r="VPZ10" s="808"/>
      <c r="VQA10" s="808"/>
      <c r="VQB10" s="808"/>
      <c r="VQC10" s="808"/>
      <c r="VQD10" s="808"/>
      <c r="VQE10" s="808"/>
      <c r="VQF10" s="808"/>
      <c r="VQG10" s="808"/>
      <c r="VQH10" s="808"/>
      <c r="VQI10" s="808"/>
      <c r="VQJ10" s="808"/>
      <c r="VQK10" s="808"/>
      <c r="VQL10" s="808"/>
      <c r="VQM10" s="808"/>
      <c r="VQN10" s="808"/>
      <c r="VQO10" s="808"/>
      <c r="VQP10" s="808"/>
      <c r="VQQ10" s="808"/>
      <c r="VQR10" s="808"/>
      <c r="VQS10" s="808"/>
      <c r="VQT10" s="808"/>
      <c r="VQU10" s="808"/>
      <c r="VQV10" s="808"/>
      <c r="VQW10" s="808"/>
      <c r="VQX10" s="808"/>
      <c r="VQY10" s="808"/>
      <c r="VQZ10" s="808"/>
      <c r="VRA10" s="808"/>
      <c r="VRB10" s="808"/>
      <c r="VRC10" s="808"/>
      <c r="VRD10" s="808"/>
      <c r="VRE10" s="808"/>
      <c r="VRF10" s="808"/>
      <c r="VRG10" s="808"/>
      <c r="VRH10" s="808"/>
      <c r="VRI10" s="808"/>
      <c r="VRJ10" s="808"/>
      <c r="VRK10" s="808"/>
      <c r="VRL10" s="808"/>
      <c r="VRM10" s="808"/>
      <c r="VRN10" s="808"/>
      <c r="VRO10" s="808"/>
      <c r="VRP10" s="808"/>
      <c r="VRQ10" s="808"/>
      <c r="VRR10" s="808"/>
      <c r="VRS10" s="808"/>
      <c r="VRT10" s="808"/>
      <c r="VRU10" s="808"/>
      <c r="VRV10" s="808"/>
      <c r="VRW10" s="808"/>
      <c r="VRX10" s="808"/>
      <c r="VRY10" s="808"/>
      <c r="VRZ10" s="808"/>
      <c r="VSA10" s="808"/>
      <c r="VSB10" s="808"/>
      <c r="VSC10" s="808"/>
      <c r="VSD10" s="808"/>
      <c r="VSE10" s="808"/>
      <c r="VSF10" s="808"/>
      <c r="VSG10" s="808"/>
      <c r="VSH10" s="808"/>
      <c r="VSI10" s="808"/>
      <c r="VSJ10" s="808"/>
      <c r="VSK10" s="808"/>
      <c r="VSL10" s="808"/>
      <c r="VSM10" s="808"/>
      <c r="VSN10" s="808"/>
      <c r="VSO10" s="808"/>
      <c r="VSP10" s="808"/>
      <c r="VSQ10" s="808"/>
      <c r="VSR10" s="808"/>
      <c r="VSS10" s="808"/>
      <c r="VST10" s="808"/>
      <c r="VSU10" s="808"/>
      <c r="VSV10" s="808"/>
      <c r="VSW10" s="808"/>
      <c r="VSX10" s="808"/>
      <c r="VSY10" s="808"/>
      <c r="VSZ10" s="808"/>
      <c r="VTA10" s="808"/>
      <c r="VTB10" s="808"/>
      <c r="VTC10" s="808"/>
      <c r="VTD10" s="808"/>
      <c r="VTE10" s="808"/>
      <c r="VTF10" s="808"/>
      <c r="VTG10" s="808"/>
      <c r="VTH10" s="808"/>
      <c r="VTI10" s="808"/>
      <c r="VTJ10" s="808"/>
      <c r="VTK10" s="808"/>
      <c r="VTL10" s="808"/>
      <c r="VTM10" s="808"/>
      <c r="VTN10" s="808"/>
      <c r="VTO10" s="808"/>
      <c r="VTP10" s="808"/>
      <c r="VTQ10" s="808"/>
      <c r="VTR10" s="808"/>
      <c r="VTS10" s="808"/>
      <c r="VTT10" s="808"/>
      <c r="VTU10" s="808"/>
      <c r="VTV10" s="808"/>
      <c r="VTW10" s="808"/>
      <c r="VTX10" s="808"/>
      <c r="VTY10" s="808"/>
      <c r="VTZ10" s="808"/>
      <c r="VUA10" s="808"/>
      <c r="VUB10" s="808"/>
      <c r="VUC10" s="808"/>
      <c r="VUD10" s="808"/>
      <c r="VUE10" s="808"/>
      <c r="VUF10" s="808"/>
      <c r="VUG10" s="808"/>
      <c r="VUH10" s="808"/>
      <c r="VUI10" s="808"/>
      <c r="VUJ10" s="808"/>
      <c r="VUK10" s="808"/>
      <c r="VUL10" s="808"/>
      <c r="VUM10" s="808"/>
      <c r="VUN10" s="808"/>
      <c r="VUO10" s="808"/>
      <c r="VUP10" s="808"/>
      <c r="VUQ10" s="808"/>
      <c r="VUR10" s="808"/>
      <c r="VUS10" s="808"/>
      <c r="VUT10" s="808"/>
      <c r="VUU10" s="808"/>
      <c r="VUV10" s="808"/>
      <c r="VUW10" s="808"/>
      <c r="VUX10" s="808"/>
      <c r="VUY10" s="808"/>
      <c r="VUZ10" s="808"/>
      <c r="VVA10" s="808"/>
      <c r="VVB10" s="808"/>
      <c r="VVC10" s="808"/>
      <c r="VVD10" s="808"/>
      <c r="VVE10" s="808"/>
      <c r="VVF10" s="808"/>
      <c r="VVG10" s="808"/>
      <c r="VVH10" s="808"/>
      <c r="VVI10" s="808"/>
      <c r="VVJ10" s="808"/>
      <c r="VVK10" s="808"/>
      <c r="VVL10" s="808"/>
      <c r="VVM10" s="808"/>
      <c r="VVN10" s="808"/>
      <c r="VVO10" s="808"/>
      <c r="VVP10" s="808"/>
      <c r="VVQ10" s="808"/>
      <c r="VVR10" s="808"/>
      <c r="VVS10" s="808"/>
      <c r="VVT10" s="808"/>
      <c r="VVU10" s="808"/>
      <c r="VVV10" s="808"/>
      <c r="VVW10" s="808"/>
      <c r="VVX10" s="808"/>
      <c r="VVY10" s="808"/>
      <c r="VVZ10" s="808"/>
      <c r="VWA10" s="808"/>
      <c r="VWB10" s="808"/>
      <c r="VWC10" s="808"/>
      <c r="VWD10" s="808"/>
      <c r="VWE10" s="808"/>
      <c r="VWF10" s="808"/>
      <c r="VWG10" s="808"/>
      <c r="VWH10" s="808"/>
      <c r="VWI10" s="808"/>
      <c r="VWJ10" s="808"/>
      <c r="VWK10" s="808"/>
      <c r="VWL10" s="808"/>
      <c r="VWM10" s="808"/>
      <c r="VWN10" s="808"/>
      <c r="VWO10" s="808"/>
      <c r="VWP10" s="808"/>
      <c r="VWQ10" s="808"/>
      <c r="VWR10" s="808"/>
      <c r="VWS10" s="808"/>
      <c r="VWT10" s="808"/>
      <c r="VWU10" s="808"/>
      <c r="VWV10" s="808"/>
      <c r="VWW10" s="808"/>
      <c r="VWX10" s="808"/>
      <c r="VWY10" s="808"/>
      <c r="VWZ10" s="808"/>
      <c r="VXA10" s="808"/>
      <c r="VXB10" s="808"/>
      <c r="VXC10" s="808"/>
      <c r="VXD10" s="808"/>
      <c r="VXE10" s="808"/>
      <c r="VXF10" s="808"/>
      <c r="VXG10" s="808"/>
      <c r="VXH10" s="808"/>
      <c r="VXI10" s="808"/>
      <c r="VXJ10" s="808"/>
      <c r="VXK10" s="808"/>
      <c r="VXL10" s="808"/>
      <c r="VXM10" s="808"/>
      <c r="VXN10" s="808"/>
      <c r="VXO10" s="808"/>
      <c r="VXP10" s="808"/>
      <c r="VXQ10" s="808"/>
      <c r="VXR10" s="808"/>
      <c r="VXS10" s="808"/>
      <c r="VXT10" s="808"/>
      <c r="VXU10" s="808"/>
      <c r="VXV10" s="808"/>
      <c r="VXW10" s="808"/>
      <c r="VXX10" s="808"/>
      <c r="VXY10" s="808"/>
      <c r="VXZ10" s="808"/>
      <c r="VYA10" s="808"/>
      <c r="VYB10" s="808"/>
      <c r="VYC10" s="808"/>
      <c r="VYD10" s="808"/>
      <c r="VYE10" s="808"/>
      <c r="VYF10" s="808"/>
      <c r="VYG10" s="808"/>
      <c r="VYH10" s="808"/>
      <c r="VYI10" s="808"/>
      <c r="VYJ10" s="808"/>
      <c r="VYK10" s="808"/>
      <c r="VYL10" s="808"/>
      <c r="VYM10" s="808"/>
      <c r="VYN10" s="808"/>
      <c r="VYO10" s="808"/>
      <c r="VYP10" s="808"/>
      <c r="VYQ10" s="808"/>
      <c r="VYR10" s="808"/>
      <c r="VYS10" s="808"/>
      <c r="VYT10" s="808"/>
      <c r="VYU10" s="808"/>
      <c r="VYV10" s="808"/>
      <c r="VYW10" s="808"/>
      <c r="VYX10" s="808"/>
      <c r="VYY10" s="808"/>
      <c r="VYZ10" s="808"/>
      <c r="VZA10" s="808"/>
      <c r="VZB10" s="808"/>
      <c r="VZC10" s="808"/>
      <c r="VZD10" s="808"/>
      <c r="VZE10" s="808"/>
      <c r="VZF10" s="808"/>
      <c r="VZG10" s="808"/>
      <c r="VZH10" s="808"/>
      <c r="VZI10" s="808"/>
      <c r="VZJ10" s="808"/>
      <c r="VZK10" s="808"/>
      <c r="VZL10" s="808"/>
      <c r="VZM10" s="808"/>
      <c r="VZN10" s="808"/>
      <c r="VZO10" s="808"/>
      <c r="VZP10" s="808"/>
      <c r="VZQ10" s="808"/>
      <c r="VZR10" s="808"/>
      <c r="VZS10" s="808"/>
      <c r="VZT10" s="808"/>
      <c r="VZU10" s="808"/>
      <c r="VZV10" s="808"/>
      <c r="VZW10" s="808"/>
      <c r="VZX10" s="808"/>
      <c r="VZY10" s="808"/>
      <c r="VZZ10" s="808"/>
      <c r="WAA10" s="808"/>
      <c r="WAB10" s="808"/>
      <c r="WAC10" s="808"/>
      <c r="WAD10" s="808"/>
      <c r="WAE10" s="808"/>
      <c r="WAF10" s="808"/>
      <c r="WAG10" s="808"/>
      <c r="WAH10" s="808"/>
      <c r="WAI10" s="808"/>
      <c r="WAJ10" s="808"/>
      <c r="WAK10" s="808"/>
      <c r="WAL10" s="808"/>
      <c r="WAM10" s="808"/>
      <c r="WAN10" s="808"/>
      <c r="WAO10" s="808"/>
      <c r="WAP10" s="808"/>
      <c r="WAQ10" s="808"/>
      <c r="WAR10" s="808"/>
      <c r="WAS10" s="808"/>
      <c r="WAT10" s="808"/>
      <c r="WAU10" s="808"/>
      <c r="WAV10" s="808"/>
      <c r="WAW10" s="808"/>
      <c r="WAX10" s="808"/>
      <c r="WAY10" s="808"/>
      <c r="WAZ10" s="808"/>
      <c r="WBA10" s="808"/>
      <c r="WBB10" s="808"/>
      <c r="WBC10" s="808"/>
      <c r="WBD10" s="808"/>
      <c r="WBE10" s="808"/>
      <c r="WBF10" s="808"/>
      <c r="WBG10" s="808"/>
      <c r="WBH10" s="808"/>
      <c r="WBI10" s="808"/>
      <c r="WBJ10" s="808"/>
      <c r="WBK10" s="808"/>
      <c r="WBL10" s="808"/>
      <c r="WBM10" s="808"/>
      <c r="WBN10" s="808"/>
      <c r="WBO10" s="808"/>
      <c r="WBP10" s="808"/>
      <c r="WBQ10" s="808"/>
      <c r="WBR10" s="808"/>
      <c r="WBS10" s="808"/>
      <c r="WBT10" s="808"/>
      <c r="WBU10" s="808"/>
      <c r="WBV10" s="808"/>
      <c r="WBW10" s="808"/>
      <c r="WBX10" s="808"/>
      <c r="WBY10" s="808"/>
      <c r="WBZ10" s="808"/>
      <c r="WCA10" s="808"/>
      <c r="WCB10" s="808"/>
      <c r="WCC10" s="808"/>
      <c r="WCD10" s="808"/>
      <c r="WCE10" s="808"/>
      <c r="WCF10" s="808"/>
      <c r="WCG10" s="808"/>
      <c r="WCH10" s="808"/>
      <c r="WCI10" s="808"/>
      <c r="WCJ10" s="808"/>
      <c r="WCK10" s="808"/>
      <c r="WCL10" s="808"/>
      <c r="WCM10" s="808"/>
      <c r="WCN10" s="808"/>
      <c r="WCO10" s="808"/>
      <c r="WCP10" s="808"/>
      <c r="WCQ10" s="808"/>
      <c r="WCR10" s="808"/>
      <c r="WCS10" s="808"/>
      <c r="WCT10" s="808"/>
      <c r="WCU10" s="808"/>
      <c r="WCV10" s="808"/>
      <c r="WCW10" s="808"/>
      <c r="WCX10" s="808"/>
      <c r="WCY10" s="808"/>
      <c r="WCZ10" s="808"/>
      <c r="WDA10" s="808"/>
      <c r="WDB10" s="808"/>
      <c r="WDC10" s="808"/>
      <c r="WDD10" s="808"/>
      <c r="WDE10" s="808"/>
      <c r="WDF10" s="808"/>
      <c r="WDG10" s="808"/>
      <c r="WDH10" s="808"/>
      <c r="WDI10" s="808"/>
      <c r="WDJ10" s="808"/>
      <c r="WDK10" s="808"/>
      <c r="WDL10" s="808"/>
      <c r="WDM10" s="808"/>
      <c r="WDN10" s="808"/>
      <c r="WDO10" s="808"/>
      <c r="WDP10" s="808"/>
      <c r="WDQ10" s="808"/>
      <c r="WDR10" s="808"/>
      <c r="WDS10" s="808"/>
      <c r="WDT10" s="808"/>
      <c r="WDU10" s="808"/>
      <c r="WDV10" s="808"/>
      <c r="WDW10" s="808"/>
      <c r="WDX10" s="808"/>
      <c r="WDY10" s="808"/>
      <c r="WDZ10" s="808"/>
      <c r="WEA10" s="808"/>
      <c r="WEB10" s="808"/>
      <c r="WEC10" s="808"/>
      <c r="WED10" s="808"/>
      <c r="WEE10" s="808"/>
      <c r="WEF10" s="808"/>
      <c r="WEG10" s="808"/>
      <c r="WEH10" s="808"/>
      <c r="WEI10" s="808"/>
      <c r="WEJ10" s="808"/>
      <c r="WEK10" s="808"/>
      <c r="WEL10" s="808"/>
      <c r="WEM10" s="808"/>
      <c r="WEN10" s="808"/>
      <c r="WEO10" s="808"/>
      <c r="WEP10" s="808"/>
      <c r="WEQ10" s="808"/>
      <c r="WER10" s="808"/>
      <c r="WES10" s="808"/>
      <c r="WET10" s="808"/>
      <c r="WEU10" s="808"/>
      <c r="WEV10" s="808"/>
      <c r="WEW10" s="808"/>
      <c r="WEX10" s="808"/>
      <c r="WEY10" s="808"/>
      <c r="WEZ10" s="808"/>
      <c r="WFA10" s="808"/>
      <c r="WFB10" s="808"/>
      <c r="WFC10" s="808"/>
      <c r="WFD10" s="808"/>
      <c r="WFE10" s="808"/>
      <c r="WFF10" s="808"/>
      <c r="WFG10" s="808"/>
      <c r="WFH10" s="808"/>
      <c r="WFI10" s="808"/>
      <c r="WFJ10" s="808"/>
      <c r="WFK10" s="808"/>
      <c r="WFL10" s="808"/>
      <c r="WFM10" s="808"/>
      <c r="WFN10" s="808"/>
      <c r="WFO10" s="808"/>
      <c r="WFP10" s="808"/>
      <c r="WFQ10" s="808"/>
      <c r="WFR10" s="808"/>
      <c r="WFS10" s="808"/>
      <c r="WFT10" s="808"/>
      <c r="WFU10" s="808"/>
      <c r="WFV10" s="808"/>
      <c r="WFW10" s="808"/>
      <c r="WFX10" s="808"/>
      <c r="WFY10" s="808"/>
      <c r="WFZ10" s="808"/>
      <c r="WGA10" s="808"/>
      <c r="WGB10" s="808"/>
      <c r="WGC10" s="808"/>
      <c r="WGD10" s="808"/>
      <c r="WGE10" s="808"/>
      <c r="WGF10" s="808"/>
      <c r="WGG10" s="808"/>
      <c r="WGH10" s="808"/>
      <c r="WGI10" s="808"/>
      <c r="WGJ10" s="808"/>
      <c r="WGK10" s="808"/>
      <c r="WGL10" s="808"/>
      <c r="WGM10" s="808"/>
      <c r="WGN10" s="808"/>
      <c r="WGO10" s="808"/>
      <c r="WGP10" s="808"/>
      <c r="WGQ10" s="808"/>
      <c r="WGR10" s="808"/>
      <c r="WGS10" s="808"/>
      <c r="WGT10" s="808"/>
      <c r="WGU10" s="808"/>
      <c r="WGV10" s="808"/>
      <c r="WGW10" s="808"/>
      <c r="WGX10" s="808"/>
      <c r="WGY10" s="808"/>
      <c r="WGZ10" s="808"/>
      <c r="WHA10" s="808"/>
      <c r="WHB10" s="808"/>
      <c r="WHC10" s="808"/>
      <c r="WHD10" s="808"/>
      <c r="WHE10" s="808"/>
      <c r="WHF10" s="808"/>
      <c r="WHG10" s="808"/>
      <c r="WHH10" s="808"/>
      <c r="WHI10" s="808"/>
      <c r="WHJ10" s="808"/>
      <c r="WHK10" s="808"/>
      <c r="WHL10" s="808"/>
      <c r="WHM10" s="808"/>
      <c r="WHN10" s="808"/>
      <c r="WHO10" s="808"/>
      <c r="WHP10" s="808"/>
      <c r="WHQ10" s="808"/>
      <c r="WHR10" s="808"/>
      <c r="WHS10" s="808"/>
      <c r="WHT10" s="808"/>
      <c r="WHU10" s="808"/>
      <c r="WHV10" s="808"/>
      <c r="WHW10" s="808"/>
      <c r="WHX10" s="808"/>
      <c r="WHY10" s="808"/>
      <c r="WHZ10" s="808"/>
      <c r="WIA10" s="808"/>
      <c r="WIB10" s="808"/>
      <c r="WIC10" s="808"/>
      <c r="WID10" s="808"/>
      <c r="WIE10" s="808"/>
      <c r="WIF10" s="808"/>
      <c r="WIG10" s="808"/>
      <c r="WIH10" s="808"/>
      <c r="WII10" s="808"/>
      <c r="WIJ10" s="808"/>
      <c r="WIK10" s="808"/>
      <c r="WIL10" s="808"/>
      <c r="WIM10" s="808"/>
      <c r="WIN10" s="808"/>
      <c r="WIO10" s="808"/>
      <c r="WIP10" s="808"/>
      <c r="WIQ10" s="808"/>
      <c r="WIR10" s="808"/>
      <c r="WIS10" s="808"/>
      <c r="WIT10" s="808"/>
      <c r="WIU10" s="808"/>
      <c r="WIV10" s="808"/>
      <c r="WIW10" s="808"/>
      <c r="WIX10" s="808"/>
      <c r="WIY10" s="808"/>
      <c r="WIZ10" s="808"/>
      <c r="WJA10" s="808"/>
      <c r="WJB10" s="808"/>
      <c r="WJC10" s="808"/>
      <c r="WJD10" s="808"/>
      <c r="WJE10" s="808"/>
      <c r="WJF10" s="808"/>
      <c r="WJG10" s="808"/>
      <c r="WJH10" s="808"/>
      <c r="WJI10" s="808"/>
      <c r="WJJ10" s="808"/>
      <c r="WJK10" s="808"/>
      <c r="WJL10" s="808"/>
      <c r="WJM10" s="808"/>
      <c r="WJN10" s="808"/>
      <c r="WJO10" s="808"/>
      <c r="WJP10" s="808"/>
      <c r="WJQ10" s="808"/>
      <c r="WJR10" s="808"/>
      <c r="WJS10" s="808"/>
      <c r="WJT10" s="808"/>
      <c r="WJU10" s="808"/>
      <c r="WJV10" s="808"/>
      <c r="WJW10" s="808"/>
      <c r="WJX10" s="808"/>
      <c r="WJY10" s="808"/>
      <c r="WJZ10" s="808"/>
      <c r="WKA10" s="808"/>
      <c r="WKB10" s="808"/>
      <c r="WKC10" s="808"/>
      <c r="WKD10" s="808"/>
      <c r="WKE10" s="808"/>
      <c r="WKF10" s="808"/>
      <c r="WKG10" s="808"/>
      <c r="WKH10" s="808"/>
      <c r="WKI10" s="808"/>
      <c r="WKJ10" s="808"/>
      <c r="WKK10" s="808"/>
      <c r="WKL10" s="808"/>
      <c r="WKM10" s="808"/>
      <c r="WKN10" s="808"/>
      <c r="WKO10" s="808"/>
      <c r="WKP10" s="808"/>
      <c r="WKQ10" s="808"/>
      <c r="WKR10" s="808"/>
      <c r="WKS10" s="808"/>
      <c r="WKT10" s="808"/>
      <c r="WKU10" s="808"/>
      <c r="WKV10" s="808"/>
      <c r="WKW10" s="808"/>
      <c r="WKX10" s="808"/>
      <c r="WKY10" s="808"/>
      <c r="WKZ10" s="808"/>
      <c r="WLA10" s="808"/>
      <c r="WLB10" s="808"/>
      <c r="WLC10" s="808"/>
      <c r="WLD10" s="808"/>
      <c r="WLE10" s="808"/>
      <c r="WLF10" s="808"/>
      <c r="WLG10" s="808"/>
      <c r="WLH10" s="808"/>
      <c r="WLI10" s="808"/>
      <c r="WLJ10" s="808"/>
      <c r="WLK10" s="808"/>
      <c r="WLL10" s="808"/>
      <c r="WLM10" s="808"/>
      <c r="WLN10" s="808"/>
      <c r="WLO10" s="808"/>
      <c r="WLP10" s="808"/>
      <c r="WLQ10" s="808"/>
      <c r="WLR10" s="808"/>
      <c r="WLS10" s="808"/>
      <c r="WLT10" s="808"/>
      <c r="WLU10" s="808"/>
      <c r="WLV10" s="808"/>
      <c r="WLW10" s="808"/>
      <c r="WLX10" s="808"/>
      <c r="WLY10" s="808"/>
      <c r="WLZ10" s="808"/>
      <c r="WMA10" s="808"/>
      <c r="WMB10" s="808"/>
      <c r="WMC10" s="808"/>
      <c r="WMD10" s="808"/>
      <c r="WME10" s="808"/>
      <c r="WMF10" s="808"/>
      <c r="WMG10" s="808"/>
      <c r="WMH10" s="808"/>
      <c r="WMI10" s="808"/>
      <c r="WMJ10" s="808"/>
      <c r="WMK10" s="808"/>
      <c r="WML10" s="808"/>
      <c r="WMM10" s="808"/>
      <c r="WMN10" s="808"/>
      <c r="WMO10" s="808"/>
      <c r="WMP10" s="808"/>
      <c r="WMQ10" s="808"/>
      <c r="WMR10" s="808"/>
      <c r="WMS10" s="808"/>
      <c r="WMT10" s="808"/>
      <c r="WMU10" s="808"/>
      <c r="WMV10" s="808"/>
      <c r="WMW10" s="808"/>
      <c r="WMX10" s="808"/>
      <c r="WMY10" s="808"/>
      <c r="WMZ10" s="808"/>
      <c r="WNA10" s="808"/>
      <c r="WNB10" s="808"/>
      <c r="WNC10" s="808"/>
      <c r="WND10" s="808"/>
      <c r="WNE10" s="808"/>
      <c r="WNF10" s="808"/>
      <c r="WNG10" s="808"/>
      <c r="WNH10" s="808"/>
      <c r="WNI10" s="808"/>
      <c r="WNJ10" s="808"/>
      <c r="WNK10" s="808"/>
      <c r="WNL10" s="808"/>
      <c r="WNM10" s="808"/>
      <c r="WNN10" s="808"/>
      <c r="WNO10" s="808"/>
      <c r="WNP10" s="808"/>
      <c r="WNQ10" s="808"/>
      <c r="WNR10" s="808"/>
      <c r="WNS10" s="808"/>
      <c r="WNT10" s="808"/>
      <c r="WNU10" s="808"/>
      <c r="WNV10" s="808"/>
      <c r="WNW10" s="808"/>
      <c r="WNX10" s="808"/>
      <c r="WNY10" s="808"/>
      <c r="WNZ10" s="808"/>
      <c r="WOA10" s="808"/>
      <c r="WOB10" s="808"/>
      <c r="WOC10" s="808"/>
      <c r="WOD10" s="808"/>
      <c r="WOE10" s="808"/>
      <c r="WOF10" s="808"/>
      <c r="WOG10" s="808"/>
      <c r="WOH10" s="808"/>
      <c r="WOI10" s="808"/>
      <c r="WOJ10" s="808"/>
      <c r="WOK10" s="808"/>
      <c r="WOL10" s="808"/>
      <c r="WOM10" s="808"/>
      <c r="WON10" s="808"/>
      <c r="WOO10" s="808"/>
      <c r="WOP10" s="808"/>
      <c r="WOQ10" s="808"/>
      <c r="WOR10" s="808"/>
      <c r="WOS10" s="808"/>
      <c r="WOT10" s="808"/>
      <c r="WOU10" s="808"/>
      <c r="WOV10" s="808"/>
      <c r="WOW10" s="808"/>
      <c r="WOX10" s="808"/>
      <c r="WOY10" s="808"/>
      <c r="WOZ10" s="808"/>
      <c r="WPA10" s="808"/>
      <c r="WPB10" s="808"/>
      <c r="WPC10" s="808"/>
      <c r="WPD10" s="808"/>
      <c r="WPE10" s="808"/>
      <c r="WPF10" s="808"/>
      <c r="WPG10" s="808"/>
      <c r="WPH10" s="808"/>
      <c r="WPI10" s="808"/>
      <c r="WPJ10" s="808"/>
      <c r="WPK10" s="808"/>
      <c r="WPL10" s="808"/>
      <c r="WPM10" s="808"/>
      <c r="WPN10" s="808"/>
      <c r="WPO10" s="808"/>
      <c r="WPP10" s="808"/>
      <c r="WPQ10" s="808"/>
      <c r="WPR10" s="808"/>
      <c r="WPS10" s="808"/>
      <c r="WPT10" s="808"/>
      <c r="WPU10" s="808"/>
      <c r="WPV10" s="808"/>
      <c r="WPW10" s="808"/>
      <c r="WPX10" s="808"/>
      <c r="WPY10" s="808"/>
      <c r="WPZ10" s="808"/>
      <c r="WQA10" s="808"/>
      <c r="WQB10" s="808"/>
      <c r="WQC10" s="808"/>
      <c r="WQD10" s="808"/>
      <c r="WQE10" s="808"/>
      <c r="WQF10" s="808"/>
      <c r="WQG10" s="808"/>
      <c r="WQH10" s="808"/>
      <c r="WQI10" s="808"/>
      <c r="WQJ10" s="808"/>
      <c r="WQK10" s="808"/>
      <c r="WQL10" s="808"/>
      <c r="WQM10" s="808"/>
      <c r="WQN10" s="808"/>
      <c r="WQO10" s="808"/>
      <c r="WQP10" s="808"/>
      <c r="WQQ10" s="808"/>
      <c r="WQR10" s="808"/>
      <c r="WQS10" s="808"/>
      <c r="WQT10" s="808"/>
      <c r="WQU10" s="808"/>
      <c r="WQV10" s="808"/>
      <c r="WQW10" s="808"/>
      <c r="WQX10" s="808"/>
      <c r="WQY10" s="808"/>
      <c r="WQZ10" s="808"/>
      <c r="WRA10" s="808"/>
      <c r="WRB10" s="808"/>
      <c r="WRC10" s="808"/>
      <c r="WRD10" s="808"/>
      <c r="WRE10" s="808"/>
      <c r="WRF10" s="808"/>
      <c r="WRG10" s="808"/>
      <c r="WRH10" s="808"/>
      <c r="WRI10" s="808"/>
      <c r="WRJ10" s="808"/>
      <c r="WRK10" s="808"/>
      <c r="WRL10" s="808"/>
      <c r="WRM10" s="808"/>
      <c r="WRN10" s="808"/>
      <c r="WRO10" s="808"/>
      <c r="WRP10" s="808"/>
      <c r="WRQ10" s="808"/>
      <c r="WRR10" s="808"/>
      <c r="WRS10" s="808"/>
      <c r="WRT10" s="808"/>
      <c r="WRU10" s="808"/>
      <c r="WRV10" s="808"/>
      <c r="WRW10" s="808"/>
      <c r="WRX10" s="808"/>
      <c r="WRY10" s="808"/>
      <c r="WRZ10" s="808"/>
      <c r="WSA10" s="808"/>
      <c r="WSB10" s="808"/>
      <c r="WSC10" s="808"/>
      <c r="WSD10" s="808"/>
      <c r="WSE10" s="808"/>
      <c r="WSF10" s="808"/>
      <c r="WSG10" s="808"/>
      <c r="WSH10" s="808"/>
      <c r="WSI10" s="808"/>
      <c r="WSJ10" s="808"/>
      <c r="WSK10" s="808"/>
      <c r="WSL10" s="808"/>
      <c r="WSM10" s="808"/>
      <c r="WSN10" s="808"/>
      <c r="WSO10" s="808"/>
      <c r="WSP10" s="808"/>
      <c r="WSQ10" s="808"/>
      <c r="WSR10" s="808"/>
      <c r="WSS10" s="808"/>
      <c r="WST10" s="808"/>
      <c r="WSU10" s="808"/>
      <c r="WSV10" s="808"/>
      <c r="WSW10" s="808"/>
      <c r="WSX10" s="808"/>
      <c r="WSY10" s="808"/>
      <c r="WSZ10" s="808"/>
      <c r="WTA10" s="808"/>
      <c r="WTB10" s="808"/>
      <c r="WTC10" s="808"/>
      <c r="WTD10" s="808"/>
      <c r="WTE10" s="808"/>
      <c r="WTF10" s="808"/>
      <c r="WTG10" s="808"/>
      <c r="WTH10" s="808"/>
      <c r="WTI10" s="808"/>
      <c r="WTJ10" s="808"/>
      <c r="WTK10" s="808"/>
      <c r="WTL10" s="808"/>
      <c r="WTM10" s="808"/>
      <c r="WTN10" s="808"/>
      <c r="WTO10" s="808"/>
      <c r="WTP10" s="808"/>
      <c r="WTQ10" s="808"/>
      <c r="WTR10" s="808"/>
      <c r="WTS10" s="808"/>
      <c r="WTT10" s="808"/>
      <c r="WTU10" s="808"/>
      <c r="WTV10" s="808"/>
      <c r="WTW10" s="808"/>
      <c r="WTX10" s="808"/>
      <c r="WTY10" s="808"/>
      <c r="WTZ10" s="808"/>
      <c r="WUA10" s="808"/>
      <c r="WUB10" s="808"/>
      <c r="WUC10" s="808"/>
      <c r="WUD10" s="808"/>
      <c r="WUE10" s="808"/>
      <c r="WUF10" s="808"/>
      <c r="WUG10" s="808"/>
      <c r="WUH10" s="808"/>
      <c r="WUI10" s="808"/>
      <c r="WUJ10" s="808"/>
      <c r="WUK10" s="808"/>
      <c r="WUL10" s="808"/>
      <c r="WUM10" s="808"/>
      <c r="WUN10" s="808"/>
      <c r="WUO10" s="808"/>
      <c r="WUP10" s="808"/>
      <c r="WUQ10" s="808"/>
      <c r="WUR10" s="808"/>
      <c r="WUS10" s="808"/>
      <c r="WUT10" s="808"/>
      <c r="WUU10" s="808"/>
      <c r="WUV10" s="808"/>
      <c r="WUW10" s="808"/>
      <c r="WUX10" s="808"/>
      <c r="WUY10" s="808"/>
      <c r="WUZ10" s="808"/>
      <c r="WVA10" s="808"/>
      <c r="WVB10" s="808"/>
      <c r="WVC10" s="808"/>
      <c r="WVD10" s="808"/>
      <c r="WVE10" s="808"/>
      <c r="WVF10" s="808"/>
      <c r="WVG10" s="808"/>
      <c r="WVH10" s="808"/>
      <c r="WVI10" s="808"/>
      <c r="WVJ10" s="808"/>
      <c r="WVK10" s="808"/>
      <c r="WVL10" s="808"/>
      <c r="WVM10" s="808"/>
      <c r="WVN10" s="808"/>
      <c r="WVO10" s="808"/>
      <c r="WVP10" s="808"/>
      <c r="WVQ10" s="808"/>
      <c r="WVR10" s="808"/>
      <c r="WVS10" s="808"/>
      <c r="WVT10" s="808"/>
      <c r="WVU10" s="808"/>
      <c r="WVV10" s="808"/>
      <c r="WVW10" s="808"/>
      <c r="WVX10" s="808"/>
      <c r="WVY10" s="808"/>
      <c r="WVZ10" s="808"/>
      <c r="WWA10" s="808"/>
      <c r="WWB10" s="808"/>
      <c r="WWC10" s="808"/>
      <c r="WWD10" s="808"/>
      <c r="WWE10" s="808"/>
      <c r="WWF10" s="808"/>
      <c r="WWG10" s="808"/>
      <c r="WWH10" s="808"/>
      <c r="WWI10" s="808"/>
      <c r="WWJ10" s="808"/>
      <c r="WWK10" s="808"/>
      <c r="WWL10" s="808"/>
      <c r="WWM10" s="808"/>
      <c r="WWN10" s="808"/>
      <c r="WWO10" s="808"/>
      <c r="WWP10" s="808"/>
      <c r="WWQ10" s="808"/>
      <c r="WWR10" s="808"/>
      <c r="WWS10" s="808"/>
      <c r="WWT10" s="808"/>
      <c r="WWU10" s="808"/>
      <c r="WWV10" s="808"/>
      <c r="WWW10" s="808"/>
      <c r="WWX10" s="808"/>
      <c r="WWY10" s="808"/>
      <c r="WWZ10" s="808"/>
      <c r="WXA10" s="808"/>
      <c r="WXB10" s="808"/>
      <c r="WXC10" s="808"/>
      <c r="WXD10" s="808"/>
      <c r="WXE10" s="808"/>
      <c r="WXF10" s="808"/>
      <c r="WXG10" s="808"/>
      <c r="WXH10" s="808"/>
      <c r="WXI10" s="808"/>
      <c r="WXJ10" s="808"/>
      <c r="WXK10" s="808"/>
      <c r="WXL10" s="808"/>
      <c r="WXM10" s="808"/>
      <c r="WXN10" s="808"/>
      <c r="WXO10" s="808"/>
      <c r="WXP10" s="808"/>
      <c r="WXQ10" s="808"/>
      <c r="WXR10" s="808"/>
      <c r="WXS10" s="808"/>
      <c r="WXT10" s="808"/>
      <c r="WXU10" s="808"/>
      <c r="WXV10" s="808"/>
      <c r="WXW10" s="808"/>
      <c r="WXX10" s="808"/>
      <c r="WXY10" s="808"/>
      <c r="WXZ10" s="808"/>
      <c r="WYA10" s="808"/>
      <c r="WYB10" s="808"/>
      <c r="WYC10" s="808"/>
      <c r="WYD10" s="808"/>
      <c r="WYE10" s="808"/>
      <c r="WYF10" s="808"/>
      <c r="WYG10" s="808"/>
      <c r="WYH10" s="808"/>
      <c r="WYI10" s="808"/>
      <c r="WYJ10" s="808"/>
      <c r="WYK10" s="808"/>
      <c r="WYL10" s="808"/>
      <c r="WYM10" s="808"/>
      <c r="WYN10" s="808"/>
      <c r="WYO10" s="808"/>
      <c r="WYP10" s="808"/>
      <c r="WYQ10" s="808"/>
      <c r="WYR10" s="808"/>
      <c r="WYS10" s="808"/>
      <c r="WYT10" s="808"/>
      <c r="WYU10" s="808"/>
      <c r="WYV10" s="808"/>
      <c r="WYW10" s="808"/>
      <c r="WYX10" s="808"/>
      <c r="WYY10" s="808"/>
      <c r="WYZ10" s="808"/>
      <c r="WZA10" s="808"/>
      <c r="WZB10" s="808"/>
      <c r="WZC10" s="808"/>
      <c r="WZD10" s="808"/>
      <c r="WZE10" s="808"/>
      <c r="WZF10" s="808"/>
      <c r="WZG10" s="808"/>
      <c r="WZH10" s="808"/>
      <c r="WZI10" s="808"/>
      <c r="WZJ10" s="808"/>
      <c r="WZK10" s="808"/>
      <c r="WZL10" s="808"/>
      <c r="WZM10" s="808"/>
      <c r="WZN10" s="808"/>
      <c r="WZO10" s="808"/>
      <c r="WZP10" s="808"/>
      <c r="WZQ10" s="808"/>
      <c r="WZR10" s="808"/>
      <c r="WZS10" s="808"/>
      <c r="WZT10" s="808"/>
      <c r="WZU10" s="808"/>
      <c r="WZV10" s="808"/>
      <c r="WZW10" s="808"/>
      <c r="WZX10" s="808"/>
      <c r="WZY10" s="808"/>
      <c r="WZZ10" s="808"/>
      <c r="XAA10" s="808"/>
      <c r="XAB10" s="808"/>
      <c r="XAC10" s="808"/>
      <c r="XAD10" s="808"/>
      <c r="XAE10" s="808"/>
      <c r="XAF10" s="808"/>
      <c r="XAG10" s="808"/>
      <c r="XAH10" s="808"/>
      <c r="XAI10" s="808"/>
      <c r="XAJ10" s="808"/>
      <c r="XAK10" s="808"/>
      <c r="XAL10" s="808"/>
      <c r="XAM10" s="808"/>
      <c r="XAN10" s="808"/>
      <c r="XAO10" s="808"/>
      <c r="XAP10" s="808"/>
      <c r="XAQ10" s="808"/>
      <c r="XAR10" s="808"/>
      <c r="XAS10" s="808"/>
      <c r="XAT10" s="808"/>
      <c r="XAU10" s="808"/>
      <c r="XAV10" s="808"/>
      <c r="XAW10" s="808"/>
      <c r="XAX10" s="808"/>
      <c r="XAY10" s="808"/>
      <c r="XAZ10" s="808"/>
      <c r="XBA10" s="808"/>
      <c r="XBB10" s="808"/>
      <c r="XBC10" s="808"/>
      <c r="XBD10" s="808"/>
      <c r="XBE10" s="808"/>
      <c r="XBF10" s="808"/>
      <c r="XBG10" s="808"/>
      <c r="XBH10" s="808"/>
      <c r="XBI10" s="808"/>
      <c r="XBJ10" s="808"/>
      <c r="XBK10" s="808"/>
      <c r="XBL10" s="808"/>
      <c r="XBM10" s="808"/>
      <c r="XBN10" s="808"/>
      <c r="XBO10" s="808"/>
      <c r="XBP10" s="808"/>
      <c r="XBQ10" s="808"/>
      <c r="XBR10" s="808"/>
      <c r="XBS10" s="808"/>
      <c r="XBT10" s="808"/>
      <c r="XBU10" s="808"/>
      <c r="XBV10" s="808"/>
      <c r="XBW10" s="808"/>
      <c r="XBX10" s="808"/>
      <c r="XBY10" s="808"/>
      <c r="XBZ10" s="808"/>
      <c r="XCA10" s="808"/>
      <c r="XCB10" s="808"/>
      <c r="XCC10" s="808"/>
      <c r="XCD10" s="808"/>
      <c r="XCE10" s="808"/>
      <c r="XCF10" s="808"/>
      <c r="XCG10" s="808"/>
      <c r="XCH10" s="808"/>
      <c r="XCI10" s="808"/>
      <c r="XCJ10" s="808"/>
      <c r="XCK10" s="808"/>
      <c r="XCL10" s="808"/>
      <c r="XCM10" s="808"/>
      <c r="XCN10" s="808"/>
      <c r="XCO10" s="808"/>
      <c r="XCP10" s="808"/>
      <c r="XCQ10" s="808"/>
      <c r="XCR10" s="808"/>
      <c r="XCS10" s="808"/>
      <c r="XCT10" s="808"/>
      <c r="XCU10" s="808"/>
      <c r="XCV10" s="808"/>
      <c r="XCW10" s="808"/>
      <c r="XCX10" s="808"/>
      <c r="XCY10" s="808"/>
      <c r="XCZ10" s="808"/>
      <c r="XDA10" s="808"/>
      <c r="XDB10" s="808"/>
      <c r="XDC10" s="808"/>
      <c r="XDD10" s="808"/>
      <c r="XDE10" s="808"/>
      <c r="XDF10" s="808"/>
      <c r="XDG10" s="808"/>
      <c r="XDH10" s="808"/>
      <c r="XDI10" s="808"/>
      <c r="XDJ10" s="808"/>
      <c r="XDK10" s="808"/>
      <c r="XDL10" s="808"/>
      <c r="XDM10" s="808"/>
      <c r="XDN10" s="808"/>
      <c r="XDO10" s="808"/>
      <c r="XDP10" s="808"/>
      <c r="XDQ10" s="808"/>
      <c r="XDR10" s="808"/>
      <c r="XDS10" s="808"/>
      <c r="XDT10" s="808"/>
      <c r="XDU10" s="808"/>
      <c r="XDV10" s="808"/>
      <c r="XDW10" s="808"/>
      <c r="XDX10" s="808"/>
      <c r="XDY10" s="808"/>
      <c r="XDZ10" s="808"/>
      <c r="XEA10" s="808"/>
      <c r="XEB10" s="808"/>
      <c r="XEC10" s="808"/>
      <c r="XED10" s="808"/>
      <c r="XEE10" s="808"/>
      <c r="XEF10" s="808"/>
      <c r="XEG10" s="808"/>
      <c r="XEH10" s="808"/>
      <c r="XEI10" s="808"/>
      <c r="XEJ10" s="808"/>
      <c r="XEK10" s="808"/>
      <c r="XEL10" s="808"/>
      <c r="XEM10" s="808"/>
      <c r="XEN10" s="808"/>
      <c r="XEO10" s="808"/>
      <c r="XEP10" s="808"/>
      <c r="XEQ10" s="808"/>
      <c r="XER10" s="808"/>
      <c r="XES10" s="808"/>
      <c r="XET10" s="808"/>
      <c r="XEU10" s="808"/>
      <c r="XEV10" s="808"/>
      <c r="XEW10" s="808"/>
      <c r="XEX10" s="808"/>
      <c r="XEY10" s="808"/>
      <c r="XEZ10" s="808"/>
      <c r="XFA10" s="808"/>
      <c r="XFB10" s="808"/>
      <c r="XFC10" s="808"/>
      <c r="XFD10" s="808"/>
    </row>
    <row r="11" spans="2:16384" ht="18.75" customHeight="1" x14ac:dyDescent="0.25">
      <c r="B11" s="919" t="s">
        <v>814</v>
      </c>
      <c r="C11" s="921">
        <v>5</v>
      </c>
      <c r="D11" s="921"/>
      <c r="E11" s="921">
        <v>1</v>
      </c>
      <c r="F11" s="921"/>
      <c r="G11" s="921">
        <v>8</v>
      </c>
      <c r="H11" s="215"/>
      <c r="I11" s="808"/>
      <c r="J11" s="808"/>
      <c r="K11" s="808"/>
      <c r="L11" s="808"/>
      <c r="M11" s="808"/>
      <c r="N11" s="808"/>
      <c r="O11" s="808"/>
      <c r="P11" s="808"/>
      <c r="Q11" s="808"/>
      <c r="R11" s="808"/>
      <c r="S11" s="808"/>
      <c r="T11" s="808"/>
      <c r="U11" s="808"/>
      <c r="V11" s="808"/>
      <c r="W11" s="808"/>
      <c r="X11" s="808"/>
      <c r="Y11" s="808"/>
      <c r="Z11" s="808"/>
      <c r="AA11" s="808"/>
      <c r="AB11" s="808"/>
      <c r="AC11" s="808"/>
      <c r="AD11" s="808"/>
      <c r="AE11" s="808"/>
      <c r="AF11" s="808"/>
      <c r="AG11" s="808"/>
      <c r="AH11" s="808"/>
      <c r="AI11" s="808"/>
      <c r="AJ11" s="808"/>
      <c r="AK11" s="808"/>
      <c r="AL11" s="808"/>
      <c r="AM11" s="808"/>
      <c r="AN11" s="808"/>
      <c r="AO11" s="808"/>
      <c r="AP11" s="808"/>
      <c r="AQ11" s="808"/>
      <c r="AR11" s="808"/>
      <c r="AS11" s="808"/>
      <c r="AT11" s="808"/>
      <c r="AU11" s="808"/>
      <c r="AV11" s="808"/>
      <c r="AW11" s="808"/>
      <c r="AX11" s="808"/>
      <c r="AY11" s="808"/>
      <c r="AZ11" s="808"/>
      <c r="BA11" s="808"/>
      <c r="BB11" s="808"/>
      <c r="BC11" s="808"/>
      <c r="BD11" s="808"/>
      <c r="BE11" s="808"/>
      <c r="BF11" s="808"/>
      <c r="BG11" s="808"/>
      <c r="BH11" s="808"/>
      <c r="BI11" s="808"/>
      <c r="BJ11" s="808"/>
      <c r="BK11" s="808"/>
      <c r="BL11" s="808"/>
      <c r="BM11" s="808"/>
      <c r="BN11" s="808"/>
      <c r="BO11" s="808"/>
      <c r="BP11" s="808"/>
      <c r="BQ11" s="808"/>
      <c r="BR11" s="808"/>
      <c r="BS11" s="808"/>
      <c r="BT11" s="808"/>
      <c r="BU11" s="808"/>
      <c r="BV11" s="808"/>
      <c r="BW11" s="808"/>
      <c r="BX11" s="808"/>
      <c r="BY11" s="808"/>
      <c r="BZ11" s="808"/>
      <c r="CA11" s="808"/>
      <c r="CB11" s="808"/>
      <c r="CC11" s="808"/>
      <c r="CD11" s="808"/>
      <c r="CE11" s="808"/>
      <c r="CF11" s="808"/>
      <c r="CG11" s="808"/>
      <c r="CH11" s="808"/>
      <c r="CI11" s="808"/>
      <c r="CJ11" s="808"/>
      <c r="CK11" s="808"/>
      <c r="CL11" s="808"/>
      <c r="CM11" s="808"/>
      <c r="CN11" s="808"/>
      <c r="CO11" s="808"/>
      <c r="CP11" s="808"/>
      <c r="CQ11" s="808"/>
      <c r="CR11" s="808"/>
      <c r="CS11" s="808"/>
      <c r="CT11" s="808"/>
      <c r="CU11" s="808"/>
      <c r="CV11" s="808"/>
      <c r="CW11" s="808"/>
      <c r="CX11" s="808"/>
      <c r="CY11" s="808"/>
      <c r="CZ11" s="808"/>
      <c r="DA11" s="808"/>
      <c r="DB11" s="808"/>
      <c r="DC11" s="808"/>
      <c r="DD11" s="808"/>
      <c r="DE11" s="808"/>
      <c r="DF11" s="808"/>
      <c r="DG11" s="808"/>
      <c r="DH11" s="808"/>
      <c r="DI11" s="808"/>
      <c r="DJ11" s="808"/>
      <c r="DK11" s="808"/>
      <c r="DL11" s="808"/>
      <c r="DM11" s="808"/>
      <c r="DN11" s="808"/>
      <c r="DO11" s="808"/>
      <c r="DP11" s="808"/>
      <c r="DQ11" s="808"/>
      <c r="DR11" s="808"/>
      <c r="DS11" s="808"/>
      <c r="DT11" s="808"/>
      <c r="DU11" s="808"/>
      <c r="DV11" s="808"/>
      <c r="DW11" s="808"/>
      <c r="DX11" s="808"/>
      <c r="DY11" s="808"/>
      <c r="DZ11" s="808"/>
      <c r="EA11" s="808"/>
      <c r="EB11" s="808"/>
      <c r="EC11" s="808"/>
      <c r="ED11" s="808"/>
      <c r="EE11" s="808"/>
      <c r="EF11" s="808"/>
      <c r="EG11" s="808"/>
      <c r="EH11" s="808"/>
      <c r="EI11" s="808"/>
      <c r="EJ11" s="808"/>
      <c r="EK11" s="808"/>
      <c r="EL11" s="808"/>
      <c r="EM11" s="808"/>
      <c r="EN11" s="808"/>
      <c r="EO11" s="808"/>
      <c r="EP11" s="808"/>
      <c r="EQ11" s="808"/>
      <c r="ER11" s="808"/>
      <c r="ES11" s="808"/>
      <c r="ET11" s="808"/>
      <c r="EU11" s="808"/>
      <c r="EV11" s="808"/>
      <c r="EW11" s="808"/>
      <c r="EX11" s="808"/>
      <c r="EY11" s="808"/>
      <c r="EZ11" s="808"/>
      <c r="FA11" s="808"/>
      <c r="FB11" s="808"/>
      <c r="FC11" s="808"/>
      <c r="FD11" s="808"/>
      <c r="FE11" s="808"/>
      <c r="FF11" s="808"/>
      <c r="FG11" s="808"/>
      <c r="FH11" s="808"/>
      <c r="FI11" s="808"/>
      <c r="FJ11" s="808"/>
      <c r="FK11" s="808"/>
      <c r="FL11" s="808"/>
      <c r="FM11" s="808"/>
      <c r="FN11" s="808"/>
      <c r="FO11" s="808"/>
      <c r="FP11" s="808"/>
      <c r="FQ11" s="808"/>
      <c r="FR11" s="808"/>
      <c r="FS11" s="808"/>
      <c r="FT11" s="808"/>
      <c r="FU11" s="808"/>
      <c r="FV11" s="808"/>
      <c r="FW11" s="808"/>
      <c r="FX11" s="808"/>
      <c r="FY11" s="808"/>
      <c r="FZ11" s="808"/>
      <c r="GA11" s="808"/>
      <c r="GB11" s="808"/>
      <c r="GC11" s="808"/>
      <c r="GD11" s="808"/>
      <c r="GE11" s="808"/>
      <c r="GF11" s="808"/>
      <c r="GG11" s="808"/>
      <c r="GH11" s="808"/>
      <c r="GI11" s="808"/>
      <c r="GJ11" s="808"/>
      <c r="GK11" s="808"/>
      <c r="GL11" s="808"/>
      <c r="GM11" s="808"/>
      <c r="GN11" s="808"/>
      <c r="GO11" s="808"/>
      <c r="GP11" s="808"/>
      <c r="GQ11" s="808"/>
      <c r="GR11" s="808"/>
      <c r="GS11" s="808"/>
      <c r="GT11" s="808"/>
      <c r="GU11" s="808"/>
      <c r="GV11" s="808"/>
      <c r="GW11" s="808"/>
      <c r="GX11" s="808"/>
      <c r="GY11" s="808"/>
      <c r="GZ11" s="808"/>
      <c r="HA11" s="808"/>
      <c r="HB11" s="808"/>
      <c r="HC11" s="808"/>
      <c r="HD11" s="808"/>
      <c r="HE11" s="808"/>
      <c r="HF11" s="808"/>
      <c r="HG11" s="808"/>
      <c r="HH11" s="808"/>
      <c r="HI11" s="808"/>
      <c r="HJ11" s="808"/>
      <c r="HK11" s="808"/>
      <c r="HL11" s="808"/>
      <c r="HM11" s="808"/>
      <c r="HN11" s="808"/>
      <c r="HO11" s="808"/>
      <c r="HP11" s="808"/>
      <c r="HQ11" s="808"/>
      <c r="HR11" s="808"/>
      <c r="HS11" s="808"/>
      <c r="HT11" s="808"/>
      <c r="HU11" s="808"/>
      <c r="HV11" s="808"/>
      <c r="HW11" s="808"/>
      <c r="HX11" s="808"/>
      <c r="HY11" s="808"/>
      <c r="HZ11" s="808"/>
      <c r="IA11" s="808"/>
      <c r="IB11" s="808"/>
      <c r="IC11" s="808"/>
      <c r="ID11" s="808"/>
      <c r="IE11" s="808"/>
      <c r="IF11" s="808"/>
      <c r="IG11" s="808"/>
      <c r="IH11" s="808"/>
      <c r="II11" s="808"/>
      <c r="IJ11" s="808"/>
      <c r="IK11" s="808"/>
      <c r="IL11" s="808"/>
      <c r="IM11" s="808"/>
      <c r="IN11" s="808"/>
      <c r="IO11" s="808"/>
      <c r="IP11" s="808"/>
      <c r="IQ11" s="808"/>
      <c r="IR11" s="808"/>
      <c r="IS11" s="808"/>
      <c r="IT11" s="808"/>
      <c r="IU11" s="808"/>
      <c r="IV11" s="808"/>
      <c r="IW11" s="808"/>
      <c r="IX11" s="808"/>
      <c r="IY11" s="808"/>
      <c r="IZ11" s="808"/>
      <c r="JA11" s="808"/>
      <c r="JB11" s="808"/>
      <c r="JC11" s="808"/>
      <c r="JD11" s="808"/>
      <c r="JE11" s="808"/>
      <c r="JF11" s="808"/>
      <c r="JG11" s="808"/>
      <c r="JH11" s="808"/>
      <c r="JI11" s="808"/>
      <c r="JJ11" s="808"/>
      <c r="JK11" s="808"/>
      <c r="JL11" s="808"/>
      <c r="JM11" s="808"/>
      <c r="JN11" s="808"/>
      <c r="JO11" s="808"/>
      <c r="JP11" s="808"/>
      <c r="JQ11" s="808"/>
      <c r="JR11" s="808"/>
      <c r="JS11" s="808"/>
      <c r="JT11" s="808"/>
      <c r="JU11" s="808"/>
      <c r="JV11" s="808"/>
      <c r="JW11" s="808"/>
      <c r="JX11" s="808"/>
      <c r="JY11" s="808"/>
      <c r="JZ11" s="808"/>
      <c r="KA11" s="808"/>
      <c r="KB11" s="808"/>
      <c r="KC11" s="808"/>
      <c r="KD11" s="808"/>
      <c r="KE11" s="808"/>
      <c r="KF11" s="808"/>
      <c r="KG11" s="808"/>
      <c r="KH11" s="808"/>
      <c r="KI11" s="808"/>
      <c r="KJ11" s="808"/>
      <c r="KK11" s="808"/>
      <c r="KL11" s="808"/>
      <c r="KM11" s="808"/>
      <c r="KN11" s="808"/>
      <c r="KO11" s="808"/>
      <c r="KP11" s="808"/>
      <c r="KQ11" s="808"/>
      <c r="KR11" s="808"/>
      <c r="KS11" s="808"/>
      <c r="KT11" s="808"/>
      <c r="KU11" s="808"/>
      <c r="KV11" s="808"/>
      <c r="KW11" s="808"/>
      <c r="KX11" s="808"/>
      <c r="KY11" s="808"/>
      <c r="KZ11" s="808"/>
      <c r="LA11" s="808"/>
      <c r="LB11" s="808"/>
      <c r="LC11" s="808"/>
      <c r="LD11" s="808"/>
      <c r="LE11" s="808"/>
      <c r="LF11" s="808"/>
      <c r="LG11" s="808"/>
      <c r="LH11" s="808"/>
      <c r="LI11" s="808"/>
      <c r="LJ11" s="808"/>
      <c r="LK11" s="808"/>
      <c r="LL11" s="808"/>
      <c r="LM11" s="808"/>
      <c r="LN11" s="808"/>
      <c r="LO11" s="808"/>
      <c r="LP11" s="808"/>
      <c r="LQ11" s="808"/>
      <c r="LR11" s="808"/>
      <c r="LS11" s="808"/>
      <c r="LT11" s="808"/>
      <c r="LU11" s="808"/>
      <c r="LV11" s="808"/>
      <c r="LW11" s="808"/>
      <c r="LX11" s="808"/>
      <c r="LY11" s="808"/>
      <c r="LZ11" s="808"/>
      <c r="MA11" s="808"/>
      <c r="MB11" s="808"/>
      <c r="MC11" s="808"/>
      <c r="MD11" s="808"/>
      <c r="ME11" s="808"/>
      <c r="MF11" s="808"/>
      <c r="MG11" s="808"/>
      <c r="MH11" s="808"/>
      <c r="MI11" s="808"/>
      <c r="MJ11" s="808"/>
      <c r="MK11" s="808"/>
      <c r="ML11" s="808"/>
      <c r="MM11" s="808"/>
      <c r="MN11" s="808"/>
      <c r="MO11" s="808"/>
      <c r="MP11" s="808"/>
      <c r="MQ11" s="808"/>
      <c r="MR11" s="808"/>
      <c r="MS11" s="808"/>
      <c r="MT11" s="808"/>
      <c r="MU11" s="808"/>
      <c r="MV11" s="808"/>
      <c r="MW11" s="808"/>
      <c r="MX11" s="808"/>
      <c r="MY11" s="808"/>
      <c r="MZ11" s="808"/>
      <c r="NA11" s="808"/>
      <c r="NB11" s="808"/>
      <c r="NC11" s="808"/>
      <c r="ND11" s="808"/>
      <c r="NE11" s="808"/>
      <c r="NF11" s="808"/>
      <c r="NG11" s="808"/>
      <c r="NH11" s="808"/>
      <c r="NI11" s="808"/>
      <c r="NJ11" s="808"/>
      <c r="NK11" s="808"/>
      <c r="NL11" s="808"/>
      <c r="NM11" s="808"/>
      <c r="NN11" s="808"/>
      <c r="NO11" s="808"/>
      <c r="NP11" s="808"/>
      <c r="NQ11" s="808"/>
      <c r="NR11" s="808"/>
      <c r="NS11" s="808"/>
      <c r="NT11" s="808"/>
      <c r="NU11" s="808"/>
      <c r="NV11" s="808"/>
      <c r="NW11" s="808"/>
      <c r="NX11" s="808"/>
      <c r="NY11" s="808"/>
      <c r="NZ11" s="808"/>
      <c r="OA11" s="808"/>
      <c r="OB11" s="808"/>
      <c r="OC11" s="808"/>
      <c r="OD11" s="808"/>
      <c r="OE11" s="808"/>
      <c r="OF11" s="808"/>
      <c r="OG11" s="808"/>
      <c r="OH11" s="808"/>
      <c r="OI11" s="808"/>
      <c r="OJ11" s="808"/>
      <c r="OK11" s="808"/>
      <c r="OL11" s="808"/>
      <c r="OM11" s="808"/>
      <c r="ON11" s="808"/>
      <c r="OO11" s="808"/>
      <c r="OP11" s="808"/>
      <c r="OQ11" s="808"/>
      <c r="OR11" s="808"/>
      <c r="OS11" s="808"/>
      <c r="OT11" s="808"/>
      <c r="OU11" s="808"/>
      <c r="OV11" s="808"/>
      <c r="OW11" s="808"/>
      <c r="OX11" s="808"/>
      <c r="OY11" s="808"/>
      <c r="OZ11" s="808"/>
      <c r="PA11" s="808"/>
      <c r="PB11" s="808"/>
      <c r="PC11" s="808"/>
      <c r="PD11" s="808"/>
      <c r="PE11" s="808"/>
      <c r="PF11" s="808"/>
      <c r="PG11" s="808"/>
      <c r="PH11" s="808"/>
      <c r="PI11" s="808"/>
      <c r="PJ11" s="808"/>
      <c r="PK11" s="808"/>
      <c r="PL11" s="808"/>
      <c r="PM11" s="808"/>
      <c r="PN11" s="808"/>
      <c r="PO11" s="808"/>
      <c r="PP11" s="808"/>
      <c r="PQ11" s="808"/>
      <c r="PR11" s="808"/>
      <c r="PS11" s="808"/>
      <c r="PT11" s="808"/>
      <c r="PU11" s="808"/>
      <c r="PV11" s="808"/>
      <c r="PW11" s="808"/>
      <c r="PX11" s="808"/>
      <c r="PY11" s="808"/>
      <c r="PZ11" s="808"/>
      <c r="QA11" s="808"/>
      <c r="QB11" s="808"/>
      <c r="QC11" s="808"/>
      <c r="QD11" s="808"/>
      <c r="QE11" s="808"/>
      <c r="QF11" s="808"/>
      <c r="QG11" s="808"/>
      <c r="QH11" s="808"/>
      <c r="QI11" s="808"/>
      <c r="QJ11" s="808"/>
      <c r="QK11" s="808"/>
      <c r="QL11" s="808"/>
      <c r="QM11" s="808"/>
      <c r="QN11" s="808"/>
      <c r="QO11" s="808"/>
      <c r="QP11" s="808"/>
      <c r="QQ11" s="808"/>
      <c r="QR11" s="808"/>
      <c r="QS11" s="808"/>
      <c r="QT11" s="808"/>
      <c r="QU11" s="808"/>
      <c r="QV11" s="808"/>
      <c r="QW11" s="808"/>
      <c r="QX11" s="808"/>
      <c r="QY11" s="808"/>
      <c r="QZ11" s="808"/>
      <c r="RA11" s="808"/>
      <c r="RB11" s="808"/>
      <c r="RC11" s="808"/>
      <c r="RD11" s="808"/>
      <c r="RE11" s="808"/>
      <c r="RF11" s="808"/>
      <c r="RG11" s="808"/>
      <c r="RH11" s="808"/>
      <c r="RI11" s="808"/>
      <c r="RJ11" s="808"/>
      <c r="RK11" s="808"/>
      <c r="RL11" s="808"/>
      <c r="RM11" s="808"/>
      <c r="RN11" s="808"/>
      <c r="RO11" s="808"/>
      <c r="RP11" s="808"/>
      <c r="RQ11" s="808"/>
      <c r="RR11" s="808"/>
      <c r="RS11" s="808"/>
      <c r="RT11" s="808"/>
      <c r="RU11" s="808"/>
      <c r="RV11" s="808"/>
      <c r="RW11" s="808"/>
      <c r="RX11" s="808"/>
      <c r="RY11" s="808"/>
      <c r="RZ11" s="808"/>
      <c r="SA11" s="808"/>
      <c r="SB11" s="808"/>
      <c r="SC11" s="808"/>
      <c r="SD11" s="808"/>
      <c r="SE11" s="808"/>
      <c r="SF11" s="808"/>
      <c r="SG11" s="808"/>
      <c r="SH11" s="808"/>
      <c r="SI11" s="808"/>
      <c r="SJ11" s="808"/>
      <c r="SK11" s="808"/>
      <c r="SL11" s="808"/>
      <c r="SM11" s="808"/>
      <c r="SN11" s="808"/>
      <c r="SO11" s="808"/>
      <c r="SP11" s="808"/>
      <c r="SQ11" s="808"/>
      <c r="SR11" s="808"/>
      <c r="SS11" s="808"/>
      <c r="ST11" s="808"/>
      <c r="SU11" s="808"/>
      <c r="SV11" s="808"/>
      <c r="SW11" s="808"/>
      <c r="SX11" s="808"/>
      <c r="SY11" s="808"/>
      <c r="SZ11" s="808"/>
      <c r="TA11" s="808"/>
      <c r="TB11" s="808"/>
      <c r="TC11" s="808"/>
      <c r="TD11" s="808"/>
      <c r="TE11" s="808"/>
      <c r="TF11" s="808"/>
      <c r="TG11" s="808"/>
      <c r="TH11" s="808"/>
      <c r="TI11" s="808"/>
      <c r="TJ11" s="808"/>
      <c r="TK11" s="808"/>
      <c r="TL11" s="808"/>
      <c r="TM11" s="808"/>
      <c r="TN11" s="808"/>
      <c r="TO11" s="808"/>
      <c r="TP11" s="808"/>
      <c r="TQ11" s="808"/>
      <c r="TR11" s="808"/>
      <c r="TS11" s="808"/>
      <c r="TT11" s="808"/>
      <c r="TU11" s="808"/>
      <c r="TV11" s="808"/>
      <c r="TW11" s="808"/>
      <c r="TX11" s="808"/>
      <c r="TY11" s="808"/>
      <c r="TZ11" s="808"/>
      <c r="UA11" s="808"/>
      <c r="UB11" s="808"/>
      <c r="UC11" s="808"/>
      <c r="UD11" s="808"/>
      <c r="UE11" s="808"/>
      <c r="UF11" s="808"/>
      <c r="UG11" s="808"/>
      <c r="UH11" s="808"/>
      <c r="UI11" s="808"/>
      <c r="UJ11" s="808"/>
      <c r="UK11" s="808"/>
      <c r="UL11" s="808"/>
      <c r="UM11" s="808"/>
      <c r="UN11" s="808"/>
      <c r="UO11" s="808"/>
      <c r="UP11" s="808"/>
      <c r="UQ11" s="808"/>
      <c r="UR11" s="808"/>
      <c r="US11" s="808"/>
      <c r="UT11" s="808"/>
      <c r="UU11" s="808"/>
      <c r="UV11" s="808"/>
      <c r="UW11" s="808"/>
      <c r="UX11" s="808"/>
      <c r="UY11" s="808"/>
      <c r="UZ11" s="808"/>
      <c r="VA11" s="808"/>
      <c r="VB11" s="808"/>
      <c r="VC11" s="808"/>
      <c r="VD11" s="808"/>
      <c r="VE11" s="808"/>
      <c r="VF11" s="808"/>
      <c r="VG11" s="808"/>
      <c r="VH11" s="808"/>
      <c r="VI11" s="808"/>
      <c r="VJ11" s="808"/>
      <c r="VK11" s="808"/>
      <c r="VL11" s="808"/>
      <c r="VM11" s="808"/>
      <c r="VN11" s="808"/>
      <c r="VO11" s="808"/>
      <c r="VP11" s="808"/>
      <c r="VQ11" s="808"/>
      <c r="VR11" s="808"/>
      <c r="VS11" s="808"/>
      <c r="VT11" s="808"/>
      <c r="VU11" s="808"/>
      <c r="VV11" s="808"/>
      <c r="VW11" s="808"/>
      <c r="VX11" s="808"/>
      <c r="VY11" s="808"/>
      <c r="VZ11" s="808"/>
      <c r="WA11" s="808"/>
      <c r="WB11" s="808"/>
      <c r="WC11" s="808"/>
      <c r="WD11" s="808"/>
      <c r="WE11" s="808"/>
      <c r="WF11" s="808"/>
      <c r="WG11" s="808"/>
      <c r="WH11" s="808"/>
      <c r="WI11" s="808"/>
      <c r="WJ11" s="808"/>
      <c r="WK11" s="808"/>
      <c r="WL11" s="808"/>
      <c r="WM11" s="808"/>
      <c r="WN11" s="808"/>
      <c r="WO11" s="808"/>
      <c r="WP11" s="808"/>
      <c r="WQ11" s="808"/>
      <c r="WR11" s="808"/>
      <c r="WS11" s="808"/>
      <c r="WT11" s="808"/>
      <c r="WU11" s="808"/>
      <c r="WV11" s="808"/>
      <c r="WW11" s="808"/>
      <c r="WX11" s="808"/>
      <c r="WY11" s="808"/>
      <c r="WZ11" s="808"/>
      <c r="XA11" s="808"/>
      <c r="XB11" s="808"/>
      <c r="XC11" s="808"/>
      <c r="XD11" s="808"/>
      <c r="XE11" s="808"/>
      <c r="XF11" s="808"/>
      <c r="XG11" s="808"/>
      <c r="XH11" s="808"/>
      <c r="XI11" s="808"/>
      <c r="XJ11" s="808"/>
      <c r="XK11" s="808"/>
      <c r="XL11" s="808"/>
      <c r="XM11" s="808"/>
      <c r="XN11" s="808"/>
      <c r="XO11" s="808"/>
      <c r="XP11" s="808"/>
      <c r="XQ11" s="808"/>
      <c r="XR11" s="808"/>
      <c r="XS11" s="808"/>
      <c r="XT11" s="808"/>
      <c r="XU11" s="808"/>
      <c r="XV11" s="808"/>
      <c r="XW11" s="808"/>
      <c r="XX11" s="808"/>
      <c r="XY11" s="808"/>
      <c r="XZ11" s="808"/>
      <c r="YA11" s="808"/>
      <c r="YB11" s="808"/>
      <c r="YC11" s="808"/>
      <c r="YD11" s="808"/>
      <c r="YE11" s="808"/>
      <c r="YF11" s="808"/>
      <c r="YG11" s="808"/>
      <c r="YH11" s="808"/>
      <c r="YI11" s="808"/>
      <c r="YJ11" s="808"/>
      <c r="YK11" s="808"/>
      <c r="YL11" s="808"/>
      <c r="YM11" s="808"/>
      <c r="YN11" s="808"/>
      <c r="YO11" s="808"/>
      <c r="YP11" s="808"/>
      <c r="YQ11" s="808"/>
      <c r="YR11" s="808"/>
      <c r="YS11" s="808"/>
      <c r="YT11" s="808"/>
      <c r="YU11" s="808"/>
      <c r="YV11" s="808"/>
      <c r="YW11" s="808"/>
      <c r="YX11" s="808"/>
      <c r="YY11" s="808"/>
      <c r="YZ11" s="808"/>
      <c r="ZA11" s="808"/>
      <c r="ZB11" s="808"/>
      <c r="ZC11" s="808"/>
      <c r="ZD11" s="808"/>
      <c r="ZE11" s="808"/>
      <c r="ZF11" s="808"/>
      <c r="ZG11" s="808"/>
      <c r="ZH11" s="808"/>
      <c r="ZI11" s="808"/>
      <c r="ZJ11" s="808"/>
      <c r="ZK11" s="808"/>
      <c r="ZL11" s="808"/>
      <c r="ZM11" s="808"/>
      <c r="ZN11" s="808"/>
      <c r="ZO11" s="808"/>
      <c r="ZP11" s="808"/>
      <c r="ZQ11" s="808"/>
      <c r="ZR11" s="808"/>
      <c r="ZS11" s="808"/>
      <c r="ZT11" s="808"/>
      <c r="ZU11" s="808"/>
      <c r="ZV11" s="808"/>
      <c r="ZW11" s="808"/>
      <c r="ZX11" s="808"/>
      <c r="ZY11" s="808"/>
      <c r="ZZ11" s="808"/>
      <c r="AAA11" s="808"/>
      <c r="AAB11" s="808"/>
      <c r="AAC11" s="808"/>
      <c r="AAD11" s="808"/>
      <c r="AAE11" s="808"/>
      <c r="AAF11" s="808"/>
      <c r="AAG11" s="808"/>
      <c r="AAH11" s="808"/>
      <c r="AAI11" s="808"/>
      <c r="AAJ11" s="808"/>
      <c r="AAK11" s="808"/>
      <c r="AAL11" s="808"/>
      <c r="AAM11" s="808"/>
      <c r="AAN11" s="808"/>
      <c r="AAO11" s="808"/>
      <c r="AAP11" s="808"/>
      <c r="AAQ11" s="808"/>
      <c r="AAR11" s="808"/>
      <c r="AAS11" s="808"/>
      <c r="AAT11" s="808"/>
      <c r="AAU11" s="808"/>
      <c r="AAV11" s="808"/>
      <c r="AAW11" s="808"/>
      <c r="AAX11" s="808"/>
      <c r="AAY11" s="808"/>
      <c r="AAZ11" s="808"/>
      <c r="ABA11" s="808"/>
      <c r="ABB11" s="808"/>
      <c r="ABC11" s="808"/>
      <c r="ABD11" s="808"/>
      <c r="ABE11" s="808"/>
      <c r="ABF11" s="808"/>
      <c r="ABG11" s="808"/>
      <c r="ABH11" s="808"/>
      <c r="ABI11" s="808"/>
      <c r="ABJ11" s="808"/>
      <c r="ABK11" s="808"/>
      <c r="ABL11" s="808"/>
      <c r="ABM11" s="808"/>
      <c r="ABN11" s="808"/>
      <c r="ABO11" s="808"/>
      <c r="ABP11" s="808"/>
      <c r="ABQ11" s="808"/>
      <c r="ABR11" s="808"/>
      <c r="ABS11" s="808"/>
      <c r="ABT11" s="808"/>
      <c r="ABU11" s="808"/>
      <c r="ABV11" s="808"/>
      <c r="ABW11" s="808"/>
      <c r="ABX11" s="808"/>
      <c r="ABY11" s="808"/>
      <c r="ABZ11" s="808"/>
      <c r="ACA11" s="808"/>
      <c r="ACB11" s="808"/>
      <c r="ACC11" s="808"/>
      <c r="ACD11" s="808"/>
      <c r="ACE11" s="808"/>
      <c r="ACF11" s="808"/>
      <c r="ACG11" s="808"/>
      <c r="ACH11" s="808"/>
      <c r="ACI11" s="808"/>
      <c r="ACJ11" s="808"/>
      <c r="ACK11" s="808"/>
      <c r="ACL11" s="808"/>
      <c r="ACM11" s="808"/>
      <c r="ACN11" s="808"/>
      <c r="ACO11" s="808"/>
      <c r="ACP11" s="808"/>
      <c r="ACQ11" s="808"/>
      <c r="ACR11" s="808"/>
      <c r="ACS11" s="808"/>
      <c r="ACT11" s="808"/>
      <c r="ACU11" s="808"/>
      <c r="ACV11" s="808"/>
      <c r="ACW11" s="808"/>
      <c r="ACX11" s="808"/>
      <c r="ACY11" s="808"/>
      <c r="ACZ11" s="808"/>
      <c r="ADA11" s="808"/>
      <c r="ADB11" s="808"/>
      <c r="ADC11" s="808"/>
      <c r="ADD11" s="808"/>
      <c r="ADE11" s="808"/>
      <c r="ADF11" s="808"/>
      <c r="ADG11" s="808"/>
      <c r="ADH11" s="808"/>
      <c r="ADI11" s="808"/>
      <c r="ADJ11" s="808"/>
      <c r="ADK11" s="808"/>
      <c r="ADL11" s="808"/>
      <c r="ADM11" s="808"/>
      <c r="ADN11" s="808"/>
      <c r="ADO11" s="808"/>
      <c r="ADP11" s="808"/>
      <c r="ADQ11" s="808"/>
      <c r="ADR11" s="808"/>
      <c r="ADS11" s="808"/>
      <c r="ADT11" s="808"/>
      <c r="ADU11" s="808"/>
      <c r="ADV11" s="808"/>
      <c r="ADW11" s="808"/>
      <c r="ADX11" s="808"/>
      <c r="ADY11" s="808"/>
      <c r="ADZ11" s="808"/>
      <c r="AEA11" s="808"/>
      <c r="AEB11" s="808"/>
      <c r="AEC11" s="808"/>
      <c r="AED11" s="808"/>
      <c r="AEE11" s="808"/>
      <c r="AEF11" s="808"/>
      <c r="AEG11" s="808"/>
      <c r="AEH11" s="808"/>
      <c r="AEI11" s="808"/>
      <c r="AEJ11" s="808"/>
      <c r="AEK11" s="808"/>
      <c r="AEL11" s="808"/>
      <c r="AEM11" s="808"/>
      <c r="AEN11" s="808"/>
      <c r="AEO11" s="808"/>
      <c r="AEP11" s="808"/>
      <c r="AEQ11" s="808"/>
      <c r="AER11" s="808"/>
      <c r="AES11" s="808"/>
      <c r="AET11" s="808"/>
      <c r="AEU11" s="808"/>
      <c r="AEV11" s="808"/>
      <c r="AEW11" s="808"/>
      <c r="AEX11" s="808"/>
      <c r="AEY11" s="808"/>
      <c r="AEZ11" s="808"/>
      <c r="AFA11" s="808"/>
      <c r="AFB11" s="808"/>
      <c r="AFC11" s="808"/>
      <c r="AFD11" s="808"/>
      <c r="AFE11" s="808"/>
      <c r="AFF11" s="808"/>
      <c r="AFG11" s="808"/>
      <c r="AFH11" s="808"/>
      <c r="AFI11" s="808"/>
      <c r="AFJ11" s="808"/>
      <c r="AFK11" s="808"/>
      <c r="AFL11" s="808"/>
      <c r="AFM11" s="808"/>
      <c r="AFN11" s="808"/>
      <c r="AFO11" s="808"/>
      <c r="AFP11" s="808"/>
      <c r="AFQ11" s="808"/>
      <c r="AFR11" s="808"/>
      <c r="AFS11" s="808"/>
      <c r="AFT11" s="808"/>
      <c r="AFU11" s="808"/>
      <c r="AFV11" s="808"/>
      <c r="AFW11" s="808"/>
      <c r="AFX11" s="808"/>
      <c r="AFY11" s="808"/>
      <c r="AFZ11" s="808"/>
      <c r="AGA11" s="808"/>
      <c r="AGB11" s="808"/>
      <c r="AGC11" s="808"/>
      <c r="AGD11" s="808"/>
      <c r="AGE11" s="808"/>
      <c r="AGF11" s="808"/>
      <c r="AGG11" s="808"/>
      <c r="AGH11" s="808"/>
      <c r="AGI11" s="808"/>
      <c r="AGJ11" s="808"/>
      <c r="AGK11" s="808"/>
      <c r="AGL11" s="808"/>
      <c r="AGM11" s="808"/>
      <c r="AGN11" s="808"/>
      <c r="AGO11" s="808"/>
      <c r="AGP11" s="808"/>
      <c r="AGQ11" s="808"/>
      <c r="AGR11" s="808"/>
      <c r="AGS11" s="808"/>
      <c r="AGT11" s="808"/>
      <c r="AGU11" s="808"/>
      <c r="AGV11" s="808"/>
      <c r="AGW11" s="808"/>
      <c r="AGX11" s="808"/>
      <c r="AGY11" s="808"/>
      <c r="AGZ11" s="808"/>
      <c r="AHA11" s="808"/>
      <c r="AHB11" s="808"/>
      <c r="AHC11" s="808"/>
      <c r="AHD11" s="808"/>
      <c r="AHE11" s="808"/>
      <c r="AHF11" s="808"/>
      <c r="AHG11" s="808"/>
      <c r="AHH11" s="808"/>
      <c r="AHI11" s="808"/>
      <c r="AHJ11" s="808"/>
      <c r="AHK11" s="808"/>
      <c r="AHL11" s="808"/>
      <c r="AHM11" s="808"/>
      <c r="AHN11" s="808"/>
      <c r="AHO11" s="808"/>
      <c r="AHP11" s="808"/>
      <c r="AHQ11" s="808"/>
      <c r="AHR11" s="808"/>
      <c r="AHS11" s="808"/>
      <c r="AHT11" s="808"/>
      <c r="AHU11" s="808"/>
      <c r="AHV11" s="808"/>
      <c r="AHW11" s="808"/>
      <c r="AHX11" s="808"/>
      <c r="AHY11" s="808"/>
      <c r="AHZ11" s="808"/>
      <c r="AIA11" s="808"/>
      <c r="AIB11" s="808"/>
      <c r="AIC11" s="808"/>
      <c r="AID11" s="808"/>
      <c r="AIE11" s="808"/>
      <c r="AIF11" s="808"/>
      <c r="AIG11" s="808"/>
      <c r="AIH11" s="808"/>
      <c r="AII11" s="808"/>
      <c r="AIJ11" s="808"/>
      <c r="AIK11" s="808"/>
      <c r="AIL11" s="808"/>
      <c r="AIM11" s="808"/>
      <c r="AIN11" s="808"/>
      <c r="AIO11" s="808"/>
      <c r="AIP11" s="808"/>
      <c r="AIQ11" s="808"/>
      <c r="AIR11" s="808"/>
      <c r="AIS11" s="808"/>
      <c r="AIT11" s="808"/>
      <c r="AIU11" s="808"/>
      <c r="AIV11" s="808"/>
      <c r="AIW11" s="808"/>
      <c r="AIX11" s="808"/>
      <c r="AIY11" s="808"/>
      <c r="AIZ11" s="808"/>
      <c r="AJA11" s="808"/>
      <c r="AJB11" s="808"/>
      <c r="AJC11" s="808"/>
      <c r="AJD11" s="808"/>
      <c r="AJE11" s="808"/>
      <c r="AJF11" s="808"/>
      <c r="AJG11" s="808"/>
      <c r="AJH11" s="808"/>
      <c r="AJI11" s="808"/>
      <c r="AJJ11" s="808"/>
      <c r="AJK11" s="808"/>
      <c r="AJL11" s="808"/>
      <c r="AJM11" s="808"/>
      <c r="AJN11" s="808"/>
      <c r="AJO11" s="808"/>
      <c r="AJP11" s="808"/>
      <c r="AJQ11" s="808"/>
      <c r="AJR11" s="808"/>
      <c r="AJS11" s="808"/>
      <c r="AJT11" s="808"/>
      <c r="AJU11" s="808"/>
      <c r="AJV11" s="808"/>
      <c r="AJW11" s="808"/>
      <c r="AJX11" s="808"/>
      <c r="AJY11" s="808"/>
      <c r="AJZ11" s="808"/>
      <c r="AKA11" s="808"/>
      <c r="AKB11" s="808"/>
      <c r="AKC11" s="808"/>
      <c r="AKD11" s="808"/>
      <c r="AKE11" s="808"/>
      <c r="AKF11" s="808"/>
      <c r="AKG11" s="808"/>
      <c r="AKH11" s="808"/>
      <c r="AKI11" s="808"/>
      <c r="AKJ11" s="808"/>
      <c r="AKK11" s="808"/>
      <c r="AKL11" s="808"/>
      <c r="AKM11" s="808"/>
      <c r="AKN11" s="808"/>
      <c r="AKO11" s="808"/>
      <c r="AKP11" s="808"/>
      <c r="AKQ11" s="808"/>
      <c r="AKR11" s="808"/>
      <c r="AKS11" s="808"/>
      <c r="AKT11" s="808"/>
      <c r="AKU11" s="808"/>
      <c r="AKV11" s="808"/>
      <c r="AKW11" s="808"/>
      <c r="AKX11" s="808"/>
      <c r="AKY11" s="808"/>
      <c r="AKZ11" s="808"/>
      <c r="ALA11" s="808"/>
      <c r="ALB11" s="808"/>
      <c r="ALC11" s="808"/>
      <c r="ALD11" s="808"/>
      <c r="ALE11" s="808"/>
      <c r="ALF11" s="808"/>
      <c r="ALG11" s="808"/>
      <c r="ALH11" s="808"/>
      <c r="ALI11" s="808"/>
      <c r="ALJ11" s="808"/>
      <c r="ALK11" s="808"/>
      <c r="ALL11" s="808"/>
      <c r="ALM11" s="808"/>
      <c r="ALN11" s="808"/>
      <c r="ALO11" s="808"/>
      <c r="ALP11" s="808"/>
      <c r="ALQ11" s="808"/>
      <c r="ALR11" s="808"/>
      <c r="ALS11" s="808"/>
      <c r="ALT11" s="808"/>
      <c r="ALU11" s="808"/>
      <c r="ALV11" s="808"/>
      <c r="ALW11" s="808"/>
      <c r="ALX11" s="808"/>
      <c r="ALY11" s="808"/>
      <c r="ALZ11" s="808"/>
      <c r="AMA11" s="808"/>
      <c r="AMB11" s="808"/>
      <c r="AMC11" s="808"/>
      <c r="AMD11" s="808"/>
      <c r="AME11" s="808"/>
      <c r="AMF11" s="808"/>
      <c r="AMG11" s="808"/>
      <c r="AMH11" s="808"/>
      <c r="AMI11" s="808"/>
      <c r="AMJ11" s="808"/>
      <c r="AMK11" s="808"/>
      <c r="AML11" s="808"/>
      <c r="AMM11" s="808"/>
      <c r="AMN11" s="808"/>
      <c r="AMO11" s="808"/>
      <c r="AMP11" s="808"/>
      <c r="AMQ11" s="808"/>
      <c r="AMR11" s="808"/>
      <c r="AMS11" s="808"/>
      <c r="AMT11" s="808"/>
      <c r="AMU11" s="808"/>
      <c r="AMV11" s="808"/>
      <c r="AMW11" s="808"/>
      <c r="AMX11" s="808"/>
      <c r="AMY11" s="808"/>
      <c r="AMZ11" s="808"/>
      <c r="ANA11" s="808"/>
      <c r="ANB11" s="808"/>
      <c r="ANC11" s="808"/>
      <c r="AND11" s="808"/>
      <c r="ANE11" s="808"/>
      <c r="ANF11" s="808"/>
      <c r="ANG11" s="808"/>
      <c r="ANH11" s="808"/>
      <c r="ANI11" s="808"/>
      <c r="ANJ11" s="808"/>
      <c r="ANK11" s="808"/>
      <c r="ANL11" s="808"/>
      <c r="ANM11" s="808"/>
      <c r="ANN11" s="808"/>
      <c r="ANO11" s="808"/>
      <c r="ANP11" s="808"/>
      <c r="ANQ11" s="808"/>
      <c r="ANR11" s="808"/>
      <c r="ANS11" s="808"/>
      <c r="ANT11" s="808"/>
      <c r="ANU11" s="808"/>
      <c r="ANV11" s="808"/>
      <c r="ANW11" s="808"/>
      <c r="ANX11" s="808"/>
      <c r="ANY11" s="808"/>
      <c r="ANZ11" s="808"/>
      <c r="AOA11" s="808"/>
      <c r="AOB11" s="808"/>
      <c r="AOC11" s="808"/>
      <c r="AOD11" s="808"/>
      <c r="AOE11" s="808"/>
      <c r="AOF11" s="808"/>
      <c r="AOG11" s="808"/>
      <c r="AOH11" s="808"/>
      <c r="AOI11" s="808"/>
      <c r="AOJ11" s="808"/>
      <c r="AOK11" s="808"/>
      <c r="AOL11" s="808"/>
      <c r="AOM11" s="808"/>
      <c r="AON11" s="808"/>
      <c r="AOO11" s="808"/>
      <c r="AOP11" s="808"/>
      <c r="AOQ11" s="808"/>
      <c r="AOR11" s="808"/>
      <c r="AOS11" s="808"/>
      <c r="AOT11" s="808"/>
      <c r="AOU11" s="808"/>
      <c r="AOV11" s="808"/>
      <c r="AOW11" s="808"/>
      <c r="AOX11" s="808"/>
      <c r="AOY11" s="808"/>
      <c r="AOZ11" s="808"/>
      <c r="APA11" s="808"/>
      <c r="APB11" s="808"/>
      <c r="APC11" s="808"/>
      <c r="APD11" s="808"/>
      <c r="APE11" s="808"/>
      <c r="APF11" s="808"/>
      <c r="APG11" s="808"/>
      <c r="APH11" s="808"/>
      <c r="API11" s="808"/>
      <c r="APJ11" s="808"/>
      <c r="APK11" s="808"/>
      <c r="APL11" s="808"/>
      <c r="APM11" s="808"/>
      <c r="APN11" s="808"/>
      <c r="APO11" s="808"/>
      <c r="APP11" s="808"/>
      <c r="APQ11" s="808"/>
      <c r="APR11" s="808"/>
      <c r="APS11" s="808"/>
      <c r="APT11" s="808"/>
      <c r="APU11" s="808"/>
      <c r="APV11" s="808"/>
      <c r="APW11" s="808"/>
      <c r="APX11" s="808"/>
      <c r="APY11" s="808"/>
      <c r="APZ11" s="808"/>
      <c r="AQA11" s="808"/>
      <c r="AQB11" s="808"/>
      <c r="AQC11" s="808"/>
      <c r="AQD11" s="808"/>
      <c r="AQE11" s="808"/>
      <c r="AQF11" s="808"/>
      <c r="AQG11" s="808"/>
      <c r="AQH11" s="808"/>
      <c r="AQI11" s="808"/>
      <c r="AQJ11" s="808"/>
      <c r="AQK11" s="808"/>
      <c r="AQL11" s="808"/>
      <c r="AQM11" s="808"/>
      <c r="AQN11" s="808"/>
      <c r="AQO11" s="808"/>
      <c r="AQP11" s="808"/>
      <c r="AQQ11" s="808"/>
      <c r="AQR11" s="808"/>
      <c r="AQS11" s="808"/>
      <c r="AQT11" s="808"/>
      <c r="AQU11" s="808"/>
      <c r="AQV11" s="808"/>
      <c r="AQW11" s="808"/>
      <c r="AQX11" s="808"/>
      <c r="AQY11" s="808"/>
      <c r="AQZ11" s="808"/>
      <c r="ARA11" s="808"/>
      <c r="ARB11" s="808"/>
      <c r="ARC11" s="808"/>
      <c r="ARD11" s="808"/>
      <c r="ARE11" s="808"/>
      <c r="ARF11" s="808"/>
      <c r="ARG11" s="808"/>
      <c r="ARH11" s="808"/>
      <c r="ARI11" s="808"/>
      <c r="ARJ11" s="808"/>
      <c r="ARK11" s="808"/>
      <c r="ARL11" s="808"/>
      <c r="ARM11" s="808"/>
      <c r="ARN11" s="808"/>
      <c r="ARO11" s="808"/>
      <c r="ARP11" s="808"/>
      <c r="ARQ11" s="808"/>
      <c r="ARR11" s="808"/>
      <c r="ARS11" s="808"/>
      <c r="ART11" s="808"/>
      <c r="ARU11" s="808"/>
      <c r="ARV11" s="808"/>
      <c r="ARW11" s="808"/>
      <c r="ARX11" s="808"/>
      <c r="ARY11" s="808"/>
      <c r="ARZ11" s="808"/>
      <c r="ASA11" s="808"/>
      <c r="ASB11" s="808"/>
      <c r="ASC11" s="808"/>
      <c r="ASD11" s="808"/>
      <c r="ASE11" s="808"/>
      <c r="ASF11" s="808"/>
      <c r="ASG11" s="808"/>
      <c r="ASH11" s="808"/>
      <c r="ASI11" s="808"/>
      <c r="ASJ11" s="808"/>
      <c r="ASK11" s="808"/>
      <c r="ASL11" s="808"/>
      <c r="ASM11" s="808"/>
      <c r="ASN11" s="808"/>
      <c r="ASO11" s="808"/>
      <c r="ASP11" s="808"/>
      <c r="ASQ11" s="808"/>
      <c r="ASR11" s="808"/>
      <c r="ASS11" s="808"/>
      <c r="AST11" s="808"/>
      <c r="ASU11" s="808"/>
      <c r="ASV11" s="808"/>
      <c r="ASW11" s="808"/>
      <c r="ASX11" s="808"/>
      <c r="ASY11" s="808"/>
      <c r="ASZ11" s="808"/>
      <c r="ATA11" s="808"/>
      <c r="ATB11" s="808"/>
      <c r="ATC11" s="808"/>
      <c r="ATD11" s="808"/>
      <c r="ATE11" s="808"/>
      <c r="ATF11" s="808"/>
      <c r="ATG11" s="808"/>
      <c r="ATH11" s="808"/>
      <c r="ATI11" s="808"/>
      <c r="ATJ11" s="808"/>
      <c r="ATK11" s="808"/>
      <c r="ATL11" s="808"/>
      <c r="ATM11" s="808"/>
      <c r="ATN11" s="808"/>
      <c r="ATO11" s="808"/>
      <c r="ATP11" s="808"/>
      <c r="ATQ11" s="808"/>
      <c r="ATR11" s="808"/>
      <c r="ATS11" s="808"/>
      <c r="ATT11" s="808"/>
      <c r="ATU11" s="808"/>
      <c r="ATV11" s="808"/>
      <c r="ATW11" s="808"/>
      <c r="ATX11" s="808"/>
      <c r="ATY11" s="808"/>
      <c r="ATZ11" s="808"/>
      <c r="AUA11" s="808"/>
      <c r="AUB11" s="808"/>
      <c r="AUC11" s="808"/>
      <c r="AUD11" s="808"/>
      <c r="AUE11" s="808"/>
      <c r="AUF11" s="808"/>
      <c r="AUG11" s="808"/>
      <c r="AUH11" s="808"/>
      <c r="AUI11" s="808"/>
      <c r="AUJ11" s="808"/>
      <c r="AUK11" s="808"/>
      <c r="AUL11" s="808"/>
      <c r="AUM11" s="808"/>
      <c r="AUN11" s="808"/>
      <c r="AUO11" s="808"/>
      <c r="AUP11" s="808"/>
      <c r="AUQ11" s="808"/>
      <c r="AUR11" s="808"/>
      <c r="AUS11" s="808"/>
      <c r="AUT11" s="808"/>
      <c r="AUU11" s="808"/>
      <c r="AUV11" s="808"/>
      <c r="AUW11" s="808"/>
      <c r="AUX11" s="808"/>
      <c r="AUY11" s="808"/>
      <c r="AUZ11" s="808"/>
      <c r="AVA11" s="808"/>
      <c r="AVB11" s="808"/>
      <c r="AVC11" s="808"/>
      <c r="AVD11" s="808"/>
      <c r="AVE11" s="808"/>
      <c r="AVF11" s="808"/>
      <c r="AVG11" s="808"/>
      <c r="AVH11" s="808"/>
      <c r="AVI11" s="808"/>
      <c r="AVJ11" s="808"/>
      <c r="AVK11" s="808"/>
      <c r="AVL11" s="808"/>
      <c r="AVM11" s="808"/>
      <c r="AVN11" s="808"/>
      <c r="AVO11" s="808"/>
      <c r="AVP11" s="808"/>
      <c r="AVQ11" s="808"/>
      <c r="AVR11" s="808"/>
      <c r="AVS11" s="808"/>
      <c r="AVT11" s="808"/>
      <c r="AVU11" s="808"/>
      <c r="AVV11" s="808"/>
      <c r="AVW11" s="808"/>
      <c r="AVX11" s="808"/>
      <c r="AVY11" s="808"/>
      <c r="AVZ11" s="808"/>
      <c r="AWA11" s="808"/>
      <c r="AWB11" s="808"/>
      <c r="AWC11" s="808"/>
      <c r="AWD11" s="808"/>
      <c r="AWE11" s="808"/>
      <c r="AWF11" s="808"/>
      <c r="AWG11" s="808"/>
      <c r="AWH11" s="808"/>
      <c r="AWI11" s="808"/>
      <c r="AWJ11" s="808"/>
      <c r="AWK11" s="808"/>
      <c r="AWL11" s="808"/>
      <c r="AWM11" s="808"/>
      <c r="AWN11" s="808"/>
      <c r="AWO11" s="808"/>
      <c r="AWP11" s="808"/>
      <c r="AWQ11" s="808"/>
      <c r="AWR11" s="808"/>
      <c r="AWS11" s="808"/>
      <c r="AWT11" s="808"/>
      <c r="AWU11" s="808"/>
      <c r="AWV11" s="808"/>
      <c r="AWW11" s="808"/>
      <c r="AWX11" s="808"/>
      <c r="AWY11" s="808"/>
      <c r="AWZ11" s="808"/>
      <c r="AXA11" s="808"/>
      <c r="AXB11" s="808"/>
      <c r="AXC11" s="808"/>
      <c r="AXD11" s="808"/>
      <c r="AXE11" s="808"/>
      <c r="AXF11" s="808"/>
      <c r="AXG11" s="808"/>
      <c r="AXH11" s="808"/>
      <c r="AXI11" s="808"/>
      <c r="AXJ11" s="808"/>
      <c r="AXK11" s="808"/>
      <c r="AXL11" s="808"/>
      <c r="AXM11" s="808"/>
      <c r="AXN11" s="808"/>
      <c r="AXO11" s="808"/>
      <c r="AXP11" s="808"/>
      <c r="AXQ11" s="808"/>
      <c r="AXR11" s="808"/>
      <c r="AXS11" s="808"/>
      <c r="AXT11" s="808"/>
      <c r="AXU11" s="808"/>
      <c r="AXV11" s="808"/>
      <c r="AXW11" s="808"/>
      <c r="AXX11" s="808"/>
      <c r="AXY11" s="808"/>
      <c r="AXZ11" s="808"/>
      <c r="AYA11" s="808"/>
      <c r="AYB11" s="808"/>
      <c r="AYC11" s="808"/>
      <c r="AYD11" s="808"/>
      <c r="AYE11" s="808"/>
      <c r="AYF11" s="808"/>
      <c r="AYG11" s="808"/>
      <c r="AYH11" s="808"/>
      <c r="AYI11" s="808"/>
      <c r="AYJ11" s="808"/>
      <c r="AYK11" s="808"/>
      <c r="AYL11" s="808"/>
      <c r="AYM11" s="808"/>
      <c r="AYN11" s="808"/>
      <c r="AYO11" s="808"/>
      <c r="AYP11" s="808"/>
      <c r="AYQ11" s="808"/>
      <c r="AYR11" s="808"/>
      <c r="AYS11" s="808"/>
      <c r="AYT11" s="808"/>
      <c r="AYU11" s="808"/>
      <c r="AYV11" s="808"/>
      <c r="AYW11" s="808"/>
      <c r="AYX11" s="808"/>
      <c r="AYY11" s="808"/>
      <c r="AYZ11" s="808"/>
      <c r="AZA11" s="808"/>
      <c r="AZB11" s="808"/>
      <c r="AZC11" s="808"/>
      <c r="AZD11" s="808"/>
      <c r="AZE11" s="808"/>
      <c r="AZF11" s="808"/>
      <c r="AZG11" s="808"/>
      <c r="AZH11" s="808"/>
      <c r="AZI11" s="808"/>
      <c r="AZJ11" s="808"/>
      <c r="AZK11" s="808"/>
      <c r="AZL11" s="808"/>
      <c r="AZM11" s="808"/>
      <c r="AZN11" s="808"/>
      <c r="AZO11" s="808"/>
      <c r="AZP11" s="808"/>
      <c r="AZQ11" s="808"/>
      <c r="AZR11" s="808"/>
      <c r="AZS11" s="808"/>
      <c r="AZT11" s="808"/>
      <c r="AZU11" s="808"/>
      <c r="AZV11" s="808"/>
      <c r="AZW11" s="808"/>
      <c r="AZX11" s="808"/>
      <c r="AZY11" s="808"/>
      <c r="AZZ11" s="808"/>
      <c r="BAA11" s="808"/>
      <c r="BAB11" s="808"/>
      <c r="BAC11" s="808"/>
      <c r="BAD11" s="808"/>
      <c r="BAE11" s="808"/>
      <c r="BAF11" s="808"/>
      <c r="BAG11" s="808"/>
      <c r="BAH11" s="808"/>
      <c r="BAI11" s="808"/>
      <c r="BAJ11" s="808"/>
      <c r="BAK11" s="808"/>
      <c r="BAL11" s="808"/>
      <c r="BAM11" s="808"/>
      <c r="BAN11" s="808"/>
      <c r="BAO11" s="808"/>
      <c r="BAP11" s="808"/>
      <c r="BAQ11" s="808"/>
      <c r="BAR11" s="808"/>
      <c r="BAS11" s="808"/>
      <c r="BAT11" s="808"/>
      <c r="BAU11" s="808"/>
      <c r="BAV11" s="808"/>
      <c r="BAW11" s="808"/>
      <c r="BAX11" s="808"/>
      <c r="BAY11" s="808"/>
      <c r="BAZ11" s="808"/>
      <c r="BBA11" s="808"/>
      <c r="BBB11" s="808"/>
      <c r="BBC11" s="808"/>
      <c r="BBD11" s="808"/>
      <c r="BBE11" s="808"/>
      <c r="BBF11" s="808"/>
      <c r="BBG11" s="808"/>
      <c r="BBH11" s="808"/>
      <c r="BBI11" s="808"/>
      <c r="BBJ11" s="808"/>
      <c r="BBK11" s="808"/>
      <c r="BBL11" s="808"/>
      <c r="BBM11" s="808"/>
      <c r="BBN11" s="808"/>
      <c r="BBO11" s="808"/>
      <c r="BBP11" s="808"/>
      <c r="BBQ11" s="808"/>
      <c r="BBR11" s="808"/>
      <c r="BBS11" s="808"/>
      <c r="BBT11" s="808"/>
      <c r="BBU11" s="808"/>
      <c r="BBV11" s="808"/>
      <c r="BBW11" s="808"/>
      <c r="BBX11" s="808"/>
      <c r="BBY11" s="808"/>
      <c r="BBZ11" s="808"/>
      <c r="BCA11" s="808"/>
      <c r="BCB11" s="808"/>
      <c r="BCC11" s="808"/>
      <c r="BCD11" s="808"/>
      <c r="BCE11" s="808"/>
      <c r="BCF11" s="808"/>
      <c r="BCG11" s="808"/>
      <c r="BCH11" s="808"/>
      <c r="BCI11" s="808"/>
      <c r="BCJ11" s="808"/>
      <c r="BCK11" s="808"/>
      <c r="BCL11" s="808"/>
      <c r="BCM11" s="808"/>
      <c r="BCN11" s="808"/>
      <c r="BCO11" s="808"/>
      <c r="BCP11" s="808"/>
      <c r="BCQ11" s="808"/>
      <c r="BCR11" s="808"/>
      <c r="BCS11" s="808"/>
      <c r="BCT11" s="808"/>
      <c r="BCU11" s="808"/>
      <c r="BCV11" s="808"/>
      <c r="BCW11" s="808"/>
      <c r="BCX11" s="808"/>
      <c r="BCY11" s="808"/>
      <c r="BCZ11" s="808"/>
      <c r="BDA11" s="808"/>
      <c r="BDB11" s="808"/>
      <c r="BDC11" s="808"/>
      <c r="BDD11" s="808"/>
      <c r="BDE11" s="808"/>
      <c r="BDF11" s="808"/>
      <c r="BDG11" s="808"/>
      <c r="BDH11" s="808"/>
      <c r="BDI11" s="808"/>
      <c r="BDJ11" s="808"/>
      <c r="BDK11" s="808"/>
      <c r="BDL11" s="808"/>
      <c r="BDM11" s="808"/>
      <c r="BDN11" s="808"/>
      <c r="BDO11" s="808"/>
      <c r="BDP11" s="808"/>
      <c r="BDQ11" s="808"/>
      <c r="BDR11" s="808"/>
      <c r="BDS11" s="808"/>
      <c r="BDT11" s="808"/>
      <c r="BDU11" s="808"/>
      <c r="BDV11" s="808"/>
      <c r="BDW11" s="808"/>
      <c r="BDX11" s="808"/>
      <c r="BDY11" s="808"/>
      <c r="BDZ11" s="808"/>
      <c r="BEA11" s="808"/>
      <c r="BEB11" s="808"/>
      <c r="BEC11" s="808"/>
      <c r="BED11" s="808"/>
      <c r="BEE11" s="808"/>
      <c r="BEF11" s="808"/>
      <c r="BEG11" s="808"/>
      <c r="BEH11" s="808"/>
      <c r="BEI11" s="808"/>
      <c r="BEJ11" s="808"/>
      <c r="BEK11" s="808"/>
      <c r="BEL11" s="808"/>
      <c r="BEM11" s="808"/>
      <c r="BEN11" s="808"/>
      <c r="BEO11" s="808"/>
      <c r="BEP11" s="808"/>
      <c r="BEQ11" s="808"/>
      <c r="BER11" s="808"/>
      <c r="BES11" s="808"/>
      <c r="BET11" s="808"/>
      <c r="BEU11" s="808"/>
      <c r="BEV11" s="808"/>
      <c r="BEW11" s="808"/>
      <c r="BEX11" s="808"/>
      <c r="BEY11" s="808"/>
      <c r="BEZ11" s="808"/>
      <c r="BFA11" s="808"/>
      <c r="BFB11" s="808"/>
      <c r="BFC11" s="808"/>
      <c r="BFD11" s="808"/>
      <c r="BFE11" s="808"/>
      <c r="BFF11" s="808"/>
      <c r="BFG11" s="808"/>
      <c r="BFH11" s="808"/>
      <c r="BFI11" s="808"/>
      <c r="BFJ11" s="808"/>
      <c r="BFK11" s="808"/>
      <c r="BFL11" s="808"/>
      <c r="BFM11" s="808"/>
      <c r="BFN11" s="808"/>
      <c r="BFO11" s="808"/>
      <c r="BFP11" s="808"/>
      <c r="BFQ11" s="808"/>
      <c r="BFR11" s="808"/>
      <c r="BFS11" s="808"/>
      <c r="BFT11" s="808"/>
      <c r="BFU11" s="808"/>
      <c r="BFV11" s="808"/>
      <c r="BFW11" s="808"/>
      <c r="BFX11" s="808"/>
      <c r="BFY11" s="808"/>
      <c r="BFZ11" s="808"/>
      <c r="BGA11" s="808"/>
      <c r="BGB11" s="808"/>
      <c r="BGC11" s="808"/>
      <c r="BGD11" s="808"/>
      <c r="BGE11" s="808"/>
      <c r="BGF11" s="808"/>
      <c r="BGG11" s="808"/>
      <c r="BGH11" s="808"/>
      <c r="BGI11" s="808"/>
      <c r="BGJ11" s="808"/>
      <c r="BGK11" s="808"/>
      <c r="BGL11" s="808"/>
      <c r="BGM11" s="808"/>
      <c r="BGN11" s="808"/>
      <c r="BGO11" s="808"/>
      <c r="BGP11" s="808"/>
      <c r="BGQ11" s="808"/>
      <c r="BGR11" s="808"/>
      <c r="BGS11" s="808"/>
      <c r="BGT11" s="808"/>
      <c r="BGU11" s="808"/>
      <c r="BGV11" s="808"/>
      <c r="BGW11" s="808"/>
      <c r="BGX11" s="808"/>
      <c r="BGY11" s="808"/>
      <c r="BGZ11" s="808"/>
      <c r="BHA11" s="808"/>
      <c r="BHB11" s="808"/>
      <c r="BHC11" s="808"/>
      <c r="BHD11" s="808"/>
      <c r="BHE11" s="808"/>
      <c r="BHF11" s="808"/>
      <c r="BHG11" s="808"/>
      <c r="BHH11" s="808"/>
      <c r="BHI11" s="808"/>
      <c r="BHJ11" s="808"/>
      <c r="BHK11" s="808"/>
      <c r="BHL11" s="808"/>
      <c r="BHM11" s="808"/>
      <c r="BHN11" s="808"/>
      <c r="BHO11" s="808"/>
      <c r="BHP11" s="808"/>
      <c r="BHQ11" s="808"/>
      <c r="BHR11" s="808"/>
      <c r="BHS11" s="808"/>
      <c r="BHT11" s="808"/>
      <c r="BHU11" s="808"/>
      <c r="BHV11" s="808"/>
      <c r="BHW11" s="808"/>
      <c r="BHX11" s="808"/>
      <c r="BHY11" s="808"/>
      <c r="BHZ11" s="808"/>
      <c r="BIA11" s="808"/>
      <c r="BIB11" s="808"/>
      <c r="BIC11" s="808"/>
      <c r="BID11" s="808"/>
      <c r="BIE11" s="808"/>
      <c r="BIF11" s="808"/>
      <c r="BIG11" s="808"/>
      <c r="BIH11" s="808"/>
      <c r="BII11" s="808"/>
      <c r="BIJ11" s="808"/>
      <c r="BIK11" s="808"/>
      <c r="BIL11" s="808"/>
      <c r="BIM11" s="808"/>
      <c r="BIN11" s="808"/>
      <c r="BIO11" s="808"/>
      <c r="BIP11" s="808"/>
      <c r="BIQ11" s="808"/>
      <c r="BIR11" s="808"/>
      <c r="BIS11" s="808"/>
      <c r="BIT11" s="808"/>
      <c r="BIU11" s="808"/>
      <c r="BIV11" s="808"/>
      <c r="BIW11" s="808"/>
      <c r="BIX11" s="808"/>
      <c r="BIY11" s="808"/>
      <c r="BIZ11" s="808"/>
      <c r="BJA11" s="808"/>
      <c r="BJB11" s="808"/>
      <c r="BJC11" s="808"/>
      <c r="BJD11" s="808"/>
      <c r="BJE11" s="808"/>
      <c r="BJF11" s="808"/>
      <c r="BJG11" s="808"/>
      <c r="BJH11" s="808"/>
      <c r="BJI11" s="808"/>
      <c r="BJJ11" s="808"/>
      <c r="BJK11" s="808"/>
      <c r="BJL11" s="808"/>
      <c r="BJM11" s="808"/>
      <c r="BJN11" s="808"/>
      <c r="BJO11" s="808"/>
      <c r="BJP11" s="808"/>
      <c r="BJQ11" s="808"/>
      <c r="BJR11" s="808"/>
      <c r="BJS11" s="808"/>
      <c r="BJT11" s="808"/>
      <c r="BJU11" s="808"/>
      <c r="BJV11" s="808"/>
      <c r="BJW11" s="808"/>
      <c r="BJX11" s="808"/>
      <c r="BJY11" s="808"/>
      <c r="BJZ11" s="808"/>
      <c r="BKA11" s="808"/>
      <c r="BKB11" s="808"/>
      <c r="BKC11" s="808"/>
      <c r="BKD11" s="808"/>
      <c r="BKE11" s="808"/>
      <c r="BKF11" s="808"/>
      <c r="BKG11" s="808"/>
      <c r="BKH11" s="808"/>
      <c r="BKI11" s="808"/>
      <c r="BKJ11" s="808"/>
      <c r="BKK11" s="808"/>
      <c r="BKL11" s="808"/>
      <c r="BKM11" s="808"/>
      <c r="BKN11" s="808"/>
      <c r="BKO11" s="808"/>
      <c r="BKP11" s="808"/>
      <c r="BKQ11" s="808"/>
      <c r="BKR11" s="808"/>
      <c r="BKS11" s="808"/>
      <c r="BKT11" s="808"/>
      <c r="BKU11" s="808"/>
      <c r="BKV11" s="808"/>
      <c r="BKW11" s="808"/>
      <c r="BKX11" s="808"/>
      <c r="BKY11" s="808"/>
      <c r="BKZ11" s="808"/>
      <c r="BLA11" s="808"/>
      <c r="BLB11" s="808"/>
      <c r="BLC11" s="808"/>
      <c r="BLD11" s="808"/>
      <c r="BLE11" s="808"/>
      <c r="BLF11" s="808"/>
      <c r="BLG11" s="808"/>
      <c r="BLH11" s="808"/>
      <c r="BLI11" s="808"/>
      <c r="BLJ11" s="808"/>
      <c r="BLK11" s="808"/>
      <c r="BLL11" s="808"/>
      <c r="BLM11" s="808"/>
      <c r="BLN11" s="808"/>
      <c r="BLO11" s="808"/>
      <c r="BLP11" s="808"/>
      <c r="BLQ11" s="808"/>
      <c r="BLR11" s="808"/>
      <c r="BLS11" s="808"/>
      <c r="BLT11" s="808"/>
      <c r="BLU11" s="808"/>
      <c r="BLV11" s="808"/>
      <c r="BLW11" s="808"/>
      <c r="BLX11" s="808"/>
      <c r="BLY11" s="808"/>
      <c r="BLZ11" s="808"/>
      <c r="BMA11" s="808"/>
      <c r="BMB11" s="808"/>
      <c r="BMC11" s="808"/>
      <c r="BMD11" s="808"/>
      <c r="BME11" s="808"/>
      <c r="BMF11" s="808"/>
      <c r="BMG11" s="808"/>
      <c r="BMH11" s="808"/>
      <c r="BMI11" s="808"/>
      <c r="BMJ11" s="808"/>
      <c r="BMK11" s="808"/>
      <c r="BML11" s="808"/>
      <c r="BMM11" s="808"/>
      <c r="BMN11" s="808"/>
      <c r="BMO11" s="808"/>
      <c r="BMP11" s="808"/>
      <c r="BMQ11" s="808"/>
      <c r="BMR11" s="808"/>
      <c r="BMS11" s="808"/>
      <c r="BMT11" s="808"/>
      <c r="BMU11" s="808"/>
      <c r="BMV11" s="808"/>
      <c r="BMW11" s="808"/>
      <c r="BMX11" s="808"/>
      <c r="BMY11" s="808"/>
      <c r="BMZ11" s="808"/>
      <c r="BNA11" s="808"/>
      <c r="BNB11" s="808"/>
      <c r="BNC11" s="808"/>
      <c r="BND11" s="808"/>
      <c r="BNE11" s="808"/>
      <c r="BNF11" s="808"/>
      <c r="BNG11" s="808"/>
      <c r="BNH11" s="808"/>
      <c r="BNI11" s="808"/>
      <c r="BNJ11" s="808"/>
      <c r="BNK11" s="808"/>
      <c r="BNL11" s="808"/>
      <c r="BNM11" s="808"/>
      <c r="BNN11" s="808"/>
      <c r="BNO11" s="808"/>
      <c r="BNP11" s="808"/>
      <c r="BNQ11" s="808"/>
      <c r="BNR11" s="808"/>
      <c r="BNS11" s="808"/>
      <c r="BNT11" s="808"/>
      <c r="BNU11" s="808"/>
      <c r="BNV11" s="808"/>
      <c r="BNW11" s="808"/>
      <c r="BNX11" s="808"/>
      <c r="BNY11" s="808"/>
      <c r="BNZ11" s="808"/>
      <c r="BOA11" s="808"/>
      <c r="BOB11" s="808"/>
      <c r="BOC11" s="808"/>
      <c r="BOD11" s="808"/>
      <c r="BOE11" s="808"/>
      <c r="BOF11" s="808"/>
      <c r="BOG11" s="808"/>
      <c r="BOH11" s="808"/>
      <c r="BOI11" s="808"/>
      <c r="BOJ11" s="808"/>
      <c r="BOK11" s="808"/>
      <c r="BOL11" s="808"/>
      <c r="BOM11" s="808"/>
      <c r="BON11" s="808"/>
      <c r="BOO11" s="808"/>
      <c r="BOP11" s="808"/>
      <c r="BOQ11" s="808"/>
      <c r="BOR11" s="808"/>
      <c r="BOS11" s="808"/>
      <c r="BOT11" s="808"/>
      <c r="BOU11" s="808"/>
      <c r="BOV11" s="808"/>
      <c r="BOW11" s="808"/>
      <c r="BOX11" s="808"/>
      <c r="BOY11" s="808"/>
      <c r="BOZ11" s="808"/>
      <c r="BPA11" s="808"/>
      <c r="BPB11" s="808"/>
      <c r="BPC11" s="808"/>
      <c r="BPD11" s="808"/>
      <c r="BPE11" s="808"/>
      <c r="BPF11" s="808"/>
      <c r="BPG11" s="808"/>
      <c r="BPH11" s="808"/>
      <c r="BPI11" s="808"/>
      <c r="BPJ11" s="808"/>
      <c r="BPK11" s="808"/>
      <c r="BPL11" s="808"/>
      <c r="BPM11" s="808"/>
      <c r="BPN11" s="808"/>
      <c r="BPO11" s="808"/>
      <c r="BPP11" s="808"/>
      <c r="BPQ11" s="808"/>
      <c r="BPR11" s="808"/>
      <c r="BPS11" s="808"/>
      <c r="BPT11" s="808"/>
      <c r="BPU11" s="808"/>
      <c r="BPV11" s="808"/>
      <c r="BPW11" s="808"/>
      <c r="BPX11" s="808"/>
      <c r="BPY11" s="808"/>
      <c r="BPZ11" s="808"/>
      <c r="BQA11" s="808"/>
      <c r="BQB11" s="808"/>
      <c r="BQC11" s="808"/>
      <c r="BQD11" s="808"/>
      <c r="BQE11" s="808"/>
      <c r="BQF11" s="808"/>
      <c r="BQG11" s="808"/>
      <c r="BQH11" s="808"/>
      <c r="BQI11" s="808"/>
      <c r="BQJ11" s="808"/>
      <c r="BQK11" s="808"/>
      <c r="BQL11" s="808"/>
      <c r="BQM11" s="808"/>
      <c r="BQN11" s="808"/>
      <c r="BQO11" s="808"/>
      <c r="BQP11" s="808"/>
      <c r="BQQ11" s="808"/>
      <c r="BQR11" s="808"/>
      <c r="BQS11" s="808"/>
      <c r="BQT11" s="808"/>
      <c r="BQU11" s="808"/>
      <c r="BQV11" s="808"/>
      <c r="BQW11" s="808"/>
      <c r="BQX11" s="808"/>
      <c r="BQY11" s="808"/>
      <c r="BQZ11" s="808"/>
      <c r="BRA11" s="808"/>
      <c r="BRB11" s="808"/>
      <c r="BRC11" s="808"/>
      <c r="BRD11" s="808"/>
      <c r="BRE11" s="808"/>
      <c r="BRF11" s="808"/>
      <c r="BRG11" s="808"/>
      <c r="BRH11" s="808"/>
      <c r="BRI11" s="808"/>
      <c r="BRJ11" s="808"/>
      <c r="BRK11" s="808"/>
      <c r="BRL11" s="808"/>
      <c r="BRM11" s="808"/>
      <c r="BRN11" s="808"/>
      <c r="BRO11" s="808"/>
      <c r="BRP11" s="808"/>
      <c r="BRQ11" s="808"/>
      <c r="BRR11" s="808"/>
      <c r="BRS11" s="808"/>
      <c r="BRT11" s="808"/>
      <c r="BRU11" s="808"/>
      <c r="BRV11" s="808"/>
      <c r="BRW11" s="808"/>
      <c r="BRX11" s="808"/>
      <c r="BRY11" s="808"/>
      <c r="BRZ11" s="808"/>
      <c r="BSA11" s="808"/>
      <c r="BSB11" s="808"/>
      <c r="BSC11" s="808"/>
      <c r="BSD11" s="808"/>
      <c r="BSE11" s="808"/>
      <c r="BSF11" s="808"/>
      <c r="BSG11" s="808"/>
      <c r="BSH11" s="808"/>
      <c r="BSI11" s="808"/>
      <c r="BSJ11" s="808"/>
      <c r="BSK11" s="808"/>
      <c r="BSL11" s="808"/>
      <c r="BSM11" s="808"/>
      <c r="BSN11" s="808"/>
      <c r="BSO11" s="808"/>
      <c r="BSP11" s="808"/>
      <c r="BSQ11" s="808"/>
      <c r="BSR11" s="808"/>
      <c r="BSS11" s="808"/>
      <c r="BST11" s="808"/>
      <c r="BSU11" s="808"/>
      <c r="BSV11" s="808"/>
      <c r="BSW11" s="808"/>
      <c r="BSX11" s="808"/>
      <c r="BSY11" s="808"/>
      <c r="BSZ11" s="808"/>
      <c r="BTA11" s="808"/>
      <c r="BTB11" s="808"/>
      <c r="BTC11" s="808"/>
      <c r="BTD11" s="808"/>
      <c r="BTE11" s="808"/>
      <c r="BTF11" s="808"/>
      <c r="BTG11" s="808"/>
      <c r="BTH11" s="808"/>
      <c r="BTI11" s="808"/>
      <c r="BTJ11" s="808"/>
      <c r="BTK11" s="808"/>
      <c r="BTL11" s="808"/>
      <c r="BTM11" s="808"/>
      <c r="BTN11" s="808"/>
      <c r="BTO11" s="808"/>
      <c r="BTP11" s="808"/>
      <c r="BTQ11" s="808"/>
      <c r="BTR11" s="808"/>
      <c r="BTS11" s="808"/>
      <c r="BTT11" s="808"/>
      <c r="BTU11" s="808"/>
      <c r="BTV11" s="808"/>
      <c r="BTW11" s="808"/>
      <c r="BTX11" s="808"/>
      <c r="BTY11" s="808"/>
      <c r="BTZ11" s="808"/>
      <c r="BUA11" s="808"/>
      <c r="BUB11" s="808"/>
      <c r="BUC11" s="808"/>
      <c r="BUD11" s="808"/>
      <c r="BUE11" s="808"/>
      <c r="BUF11" s="808"/>
      <c r="BUG11" s="808"/>
      <c r="BUH11" s="808"/>
      <c r="BUI11" s="808"/>
      <c r="BUJ11" s="808"/>
      <c r="BUK11" s="808"/>
      <c r="BUL11" s="808"/>
      <c r="BUM11" s="808"/>
      <c r="BUN11" s="808"/>
      <c r="BUO11" s="808"/>
      <c r="BUP11" s="808"/>
      <c r="BUQ11" s="808"/>
      <c r="BUR11" s="808"/>
      <c r="BUS11" s="808"/>
      <c r="BUT11" s="808"/>
      <c r="BUU11" s="808"/>
      <c r="BUV11" s="808"/>
      <c r="BUW11" s="808"/>
      <c r="BUX11" s="808"/>
      <c r="BUY11" s="808"/>
      <c r="BUZ11" s="808"/>
      <c r="BVA11" s="808"/>
      <c r="BVB11" s="808"/>
      <c r="BVC11" s="808"/>
      <c r="BVD11" s="808"/>
      <c r="BVE11" s="808"/>
      <c r="BVF11" s="808"/>
      <c r="BVG11" s="808"/>
      <c r="BVH11" s="808"/>
      <c r="BVI11" s="808"/>
      <c r="BVJ11" s="808"/>
      <c r="BVK11" s="808"/>
      <c r="BVL11" s="808"/>
      <c r="BVM11" s="808"/>
      <c r="BVN11" s="808"/>
      <c r="BVO11" s="808"/>
      <c r="BVP11" s="808"/>
      <c r="BVQ11" s="808"/>
      <c r="BVR11" s="808"/>
      <c r="BVS11" s="808"/>
      <c r="BVT11" s="808"/>
      <c r="BVU11" s="808"/>
      <c r="BVV11" s="808"/>
      <c r="BVW11" s="808"/>
      <c r="BVX11" s="808"/>
      <c r="BVY11" s="808"/>
      <c r="BVZ11" s="808"/>
      <c r="BWA11" s="808"/>
      <c r="BWB11" s="808"/>
      <c r="BWC11" s="808"/>
      <c r="BWD11" s="808"/>
      <c r="BWE11" s="808"/>
      <c r="BWF11" s="808"/>
      <c r="BWG11" s="808"/>
      <c r="BWH11" s="808"/>
      <c r="BWI11" s="808"/>
      <c r="BWJ11" s="808"/>
      <c r="BWK11" s="808"/>
      <c r="BWL11" s="808"/>
      <c r="BWM11" s="808"/>
      <c r="BWN11" s="808"/>
      <c r="BWO11" s="808"/>
      <c r="BWP11" s="808"/>
      <c r="BWQ11" s="808"/>
      <c r="BWR11" s="808"/>
      <c r="BWS11" s="808"/>
      <c r="BWT11" s="808"/>
      <c r="BWU11" s="808"/>
      <c r="BWV11" s="808"/>
      <c r="BWW11" s="808"/>
      <c r="BWX11" s="808"/>
      <c r="BWY11" s="808"/>
      <c r="BWZ11" s="808"/>
      <c r="BXA11" s="808"/>
      <c r="BXB11" s="808"/>
      <c r="BXC11" s="808"/>
      <c r="BXD11" s="808"/>
      <c r="BXE11" s="808"/>
      <c r="BXF11" s="808"/>
      <c r="BXG11" s="808"/>
      <c r="BXH11" s="808"/>
      <c r="BXI11" s="808"/>
      <c r="BXJ11" s="808"/>
      <c r="BXK11" s="808"/>
      <c r="BXL11" s="808"/>
      <c r="BXM11" s="808"/>
      <c r="BXN11" s="808"/>
      <c r="BXO11" s="808"/>
      <c r="BXP11" s="808"/>
      <c r="BXQ11" s="808"/>
      <c r="BXR11" s="808"/>
      <c r="BXS11" s="808"/>
      <c r="BXT11" s="808"/>
      <c r="BXU11" s="808"/>
      <c r="BXV11" s="808"/>
      <c r="BXW11" s="808"/>
      <c r="BXX11" s="808"/>
      <c r="BXY11" s="808"/>
      <c r="BXZ11" s="808"/>
      <c r="BYA11" s="808"/>
      <c r="BYB11" s="808"/>
      <c r="BYC11" s="808"/>
      <c r="BYD11" s="808"/>
      <c r="BYE11" s="808"/>
      <c r="BYF11" s="808"/>
      <c r="BYG11" s="808"/>
      <c r="BYH11" s="808"/>
      <c r="BYI11" s="808"/>
      <c r="BYJ11" s="808"/>
      <c r="BYK11" s="808"/>
      <c r="BYL11" s="808"/>
      <c r="BYM11" s="808"/>
      <c r="BYN11" s="808"/>
      <c r="BYO11" s="808"/>
      <c r="BYP11" s="808"/>
      <c r="BYQ11" s="808"/>
      <c r="BYR11" s="808"/>
      <c r="BYS11" s="808"/>
      <c r="BYT11" s="808"/>
      <c r="BYU11" s="808"/>
      <c r="BYV11" s="808"/>
      <c r="BYW11" s="808"/>
      <c r="BYX11" s="808"/>
      <c r="BYY11" s="808"/>
      <c r="BYZ11" s="808"/>
      <c r="BZA11" s="808"/>
      <c r="BZB11" s="808"/>
      <c r="BZC11" s="808"/>
      <c r="BZD11" s="808"/>
      <c r="BZE11" s="808"/>
      <c r="BZF11" s="808"/>
      <c r="BZG11" s="808"/>
      <c r="BZH11" s="808"/>
      <c r="BZI11" s="808"/>
      <c r="BZJ11" s="808"/>
      <c r="BZK11" s="808"/>
      <c r="BZL11" s="808"/>
      <c r="BZM11" s="808"/>
      <c r="BZN11" s="808"/>
      <c r="BZO11" s="808"/>
      <c r="BZP11" s="808"/>
      <c r="BZQ11" s="808"/>
      <c r="BZR11" s="808"/>
      <c r="BZS11" s="808"/>
      <c r="BZT11" s="808"/>
      <c r="BZU11" s="808"/>
      <c r="BZV11" s="808"/>
      <c r="BZW11" s="808"/>
      <c r="BZX11" s="808"/>
      <c r="BZY11" s="808"/>
      <c r="BZZ11" s="808"/>
      <c r="CAA11" s="808"/>
      <c r="CAB11" s="808"/>
      <c r="CAC11" s="808"/>
      <c r="CAD11" s="808"/>
      <c r="CAE11" s="808"/>
      <c r="CAF11" s="808"/>
      <c r="CAG11" s="808"/>
      <c r="CAH11" s="808"/>
      <c r="CAI11" s="808"/>
      <c r="CAJ11" s="808"/>
      <c r="CAK11" s="808"/>
      <c r="CAL11" s="808"/>
      <c r="CAM11" s="808"/>
      <c r="CAN11" s="808"/>
      <c r="CAO11" s="808"/>
      <c r="CAP11" s="808"/>
      <c r="CAQ11" s="808"/>
      <c r="CAR11" s="808"/>
      <c r="CAS11" s="808"/>
      <c r="CAT11" s="808"/>
      <c r="CAU11" s="808"/>
      <c r="CAV11" s="808"/>
      <c r="CAW11" s="808"/>
      <c r="CAX11" s="808"/>
      <c r="CAY11" s="808"/>
      <c r="CAZ11" s="808"/>
      <c r="CBA11" s="808"/>
      <c r="CBB11" s="808"/>
      <c r="CBC11" s="808"/>
      <c r="CBD11" s="808"/>
      <c r="CBE11" s="808"/>
      <c r="CBF11" s="808"/>
      <c r="CBG11" s="808"/>
      <c r="CBH11" s="808"/>
      <c r="CBI11" s="808"/>
      <c r="CBJ11" s="808"/>
      <c r="CBK11" s="808"/>
      <c r="CBL11" s="808"/>
      <c r="CBM11" s="808"/>
      <c r="CBN11" s="808"/>
      <c r="CBO11" s="808"/>
      <c r="CBP11" s="808"/>
      <c r="CBQ11" s="808"/>
      <c r="CBR11" s="808"/>
      <c r="CBS11" s="808"/>
      <c r="CBT11" s="808"/>
      <c r="CBU11" s="808"/>
      <c r="CBV11" s="808"/>
      <c r="CBW11" s="808"/>
      <c r="CBX11" s="808"/>
      <c r="CBY11" s="808"/>
      <c r="CBZ11" s="808"/>
      <c r="CCA11" s="808"/>
      <c r="CCB11" s="808"/>
      <c r="CCC11" s="808"/>
      <c r="CCD11" s="808"/>
      <c r="CCE11" s="808"/>
      <c r="CCF11" s="808"/>
      <c r="CCG11" s="808"/>
      <c r="CCH11" s="808"/>
      <c r="CCI11" s="808"/>
      <c r="CCJ11" s="808"/>
      <c r="CCK11" s="808"/>
      <c r="CCL11" s="808"/>
      <c r="CCM11" s="808"/>
      <c r="CCN11" s="808"/>
      <c r="CCO11" s="808"/>
      <c r="CCP11" s="808"/>
      <c r="CCQ11" s="808"/>
      <c r="CCR11" s="808"/>
      <c r="CCS11" s="808"/>
      <c r="CCT11" s="808"/>
      <c r="CCU11" s="808"/>
      <c r="CCV11" s="808"/>
      <c r="CCW11" s="808"/>
      <c r="CCX11" s="808"/>
      <c r="CCY11" s="808"/>
      <c r="CCZ11" s="808"/>
      <c r="CDA11" s="808"/>
      <c r="CDB11" s="808"/>
      <c r="CDC11" s="808"/>
      <c r="CDD11" s="808"/>
      <c r="CDE11" s="808"/>
      <c r="CDF11" s="808"/>
      <c r="CDG11" s="808"/>
      <c r="CDH11" s="808"/>
      <c r="CDI11" s="808"/>
      <c r="CDJ11" s="808"/>
      <c r="CDK11" s="808"/>
      <c r="CDL11" s="808"/>
      <c r="CDM11" s="808"/>
      <c r="CDN11" s="808"/>
      <c r="CDO11" s="808"/>
      <c r="CDP11" s="808"/>
      <c r="CDQ11" s="808"/>
      <c r="CDR11" s="808"/>
      <c r="CDS11" s="808"/>
      <c r="CDT11" s="808"/>
      <c r="CDU11" s="808"/>
      <c r="CDV11" s="808"/>
      <c r="CDW11" s="808"/>
      <c r="CDX11" s="808"/>
      <c r="CDY11" s="808"/>
      <c r="CDZ11" s="808"/>
      <c r="CEA11" s="808"/>
      <c r="CEB11" s="808"/>
      <c r="CEC11" s="808"/>
      <c r="CED11" s="808"/>
      <c r="CEE11" s="808"/>
      <c r="CEF11" s="808"/>
      <c r="CEG11" s="808"/>
      <c r="CEH11" s="808"/>
      <c r="CEI11" s="808"/>
      <c r="CEJ11" s="808"/>
      <c r="CEK11" s="808"/>
      <c r="CEL11" s="808"/>
      <c r="CEM11" s="808"/>
      <c r="CEN11" s="808"/>
      <c r="CEO11" s="808"/>
      <c r="CEP11" s="808"/>
      <c r="CEQ11" s="808"/>
      <c r="CER11" s="808"/>
      <c r="CES11" s="808"/>
      <c r="CET11" s="808"/>
      <c r="CEU11" s="808"/>
      <c r="CEV11" s="808"/>
      <c r="CEW11" s="808"/>
      <c r="CEX11" s="808"/>
      <c r="CEY11" s="808"/>
      <c r="CEZ11" s="808"/>
      <c r="CFA11" s="808"/>
      <c r="CFB11" s="808"/>
      <c r="CFC11" s="808"/>
      <c r="CFD11" s="808"/>
      <c r="CFE11" s="808"/>
      <c r="CFF11" s="808"/>
      <c r="CFG11" s="808"/>
      <c r="CFH11" s="808"/>
      <c r="CFI11" s="808"/>
      <c r="CFJ11" s="808"/>
      <c r="CFK11" s="808"/>
      <c r="CFL11" s="808"/>
      <c r="CFM11" s="808"/>
      <c r="CFN11" s="808"/>
      <c r="CFO11" s="808"/>
      <c r="CFP11" s="808"/>
      <c r="CFQ11" s="808"/>
      <c r="CFR11" s="808"/>
      <c r="CFS11" s="808"/>
      <c r="CFT11" s="808"/>
      <c r="CFU11" s="808"/>
      <c r="CFV11" s="808"/>
      <c r="CFW11" s="808"/>
      <c r="CFX11" s="808"/>
      <c r="CFY11" s="808"/>
      <c r="CFZ11" s="808"/>
      <c r="CGA11" s="808"/>
      <c r="CGB11" s="808"/>
      <c r="CGC11" s="808"/>
      <c r="CGD11" s="808"/>
      <c r="CGE11" s="808"/>
      <c r="CGF11" s="808"/>
      <c r="CGG11" s="808"/>
      <c r="CGH11" s="808"/>
      <c r="CGI11" s="808"/>
      <c r="CGJ11" s="808"/>
      <c r="CGK11" s="808"/>
      <c r="CGL11" s="808"/>
      <c r="CGM11" s="808"/>
      <c r="CGN11" s="808"/>
      <c r="CGO11" s="808"/>
      <c r="CGP11" s="808"/>
      <c r="CGQ11" s="808"/>
      <c r="CGR11" s="808"/>
      <c r="CGS11" s="808"/>
      <c r="CGT11" s="808"/>
      <c r="CGU11" s="808"/>
      <c r="CGV11" s="808"/>
      <c r="CGW11" s="808"/>
      <c r="CGX11" s="808"/>
      <c r="CGY11" s="808"/>
      <c r="CGZ11" s="808"/>
      <c r="CHA11" s="808"/>
      <c r="CHB11" s="808"/>
      <c r="CHC11" s="808"/>
      <c r="CHD11" s="808"/>
      <c r="CHE11" s="808"/>
      <c r="CHF11" s="808"/>
      <c r="CHG11" s="808"/>
      <c r="CHH11" s="808"/>
      <c r="CHI11" s="808"/>
      <c r="CHJ11" s="808"/>
      <c r="CHK11" s="808"/>
      <c r="CHL11" s="808"/>
      <c r="CHM11" s="808"/>
      <c r="CHN11" s="808"/>
      <c r="CHO11" s="808"/>
      <c r="CHP11" s="808"/>
      <c r="CHQ11" s="808"/>
      <c r="CHR11" s="808"/>
      <c r="CHS11" s="808"/>
      <c r="CHT11" s="808"/>
      <c r="CHU11" s="808"/>
      <c r="CHV11" s="808"/>
      <c r="CHW11" s="808"/>
      <c r="CHX11" s="808"/>
      <c r="CHY11" s="808"/>
      <c r="CHZ11" s="808"/>
      <c r="CIA11" s="808"/>
      <c r="CIB11" s="808"/>
      <c r="CIC11" s="808"/>
      <c r="CID11" s="808"/>
      <c r="CIE11" s="808"/>
      <c r="CIF11" s="808"/>
      <c r="CIG11" s="808"/>
      <c r="CIH11" s="808"/>
      <c r="CII11" s="808"/>
      <c r="CIJ11" s="808"/>
      <c r="CIK11" s="808"/>
      <c r="CIL11" s="808"/>
      <c r="CIM11" s="808"/>
      <c r="CIN11" s="808"/>
      <c r="CIO11" s="808"/>
      <c r="CIP11" s="808"/>
      <c r="CIQ11" s="808"/>
      <c r="CIR11" s="808"/>
      <c r="CIS11" s="808"/>
      <c r="CIT11" s="808"/>
      <c r="CIU11" s="808"/>
      <c r="CIV11" s="808"/>
      <c r="CIW11" s="808"/>
      <c r="CIX11" s="808"/>
      <c r="CIY11" s="808"/>
      <c r="CIZ11" s="808"/>
      <c r="CJA11" s="808"/>
      <c r="CJB11" s="808"/>
      <c r="CJC11" s="808"/>
      <c r="CJD11" s="808"/>
      <c r="CJE11" s="808"/>
      <c r="CJF11" s="808"/>
      <c r="CJG11" s="808"/>
      <c r="CJH11" s="808"/>
      <c r="CJI11" s="808"/>
      <c r="CJJ11" s="808"/>
      <c r="CJK11" s="808"/>
      <c r="CJL11" s="808"/>
      <c r="CJM11" s="808"/>
      <c r="CJN11" s="808"/>
      <c r="CJO11" s="808"/>
      <c r="CJP11" s="808"/>
      <c r="CJQ11" s="808"/>
      <c r="CJR11" s="808"/>
      <c r="CJS11" s="808"/>
      <c r="CJT11" s="808"/>
      <c r="CJU11" s="808"/>
      <c r="CJV11" s="808"/>
      <c r="CJW11" s="808"/>
      <c r="CJX11" s="808"/>
      <c r="CJY11" s="808"/>
      <c r="CJZ11" s="808"/>
      <c r="CKA11" s="808"/>
      <c r="CKB11" s="808"/>
      <c r="CKC11" s="808"/>
      <c r="CKD11" s="808"/>
      <c r="CKE11" s="808"/>
      <c r="CKF11" s="808"/>
      <c r="CKG11" s="808"/>
      <c r="CKH11" s="808"/>
      <c r="CKI11" s="808"/>
      <c r="CKJ11" s="808"/>
      <c r="CKK11" s="808"/>
      <c r="CKL11" s="808"/>
      <c r="CKM11" s="808"/>
      <c r="CKN11" s="808"/>
      <c r="CKO11" s="808"/>
      <c r="CKP11" s="808"/>
      <c r="CKQ11" s="808"/>
      <c r="CKR11" s="808"/>
      <c r="CKS11" s="808"/>
      <c r="CKT11" s="808"/>
      <c r="CKU11" s="808"/>
      <c r="CKV11" s="808"/>
      <c r="CKW11" s="808"/>
      <c r="CKX11" s="808"/>
      <c r="CKY11" s="808"/>
      <c r="CKZ11" s="808"/>
      <c r="CLA11" s="808"/>
      <c r="CLB11" s="808"/>
      <c r="CLC11" s="808"/>
      <c r="CLD11" s="808"/>
      <c r="CLE11" s="808"/>
      <c r="CLF11" s="808"/>
      <c r="CLG11" s="808"/>
      <c r="CLH11" s="808"/>
      <c r="CLI11" s="808"/>
      <c r="CLJ11" s="808"/>
      <c r="CLK11" s="808"/>
      <c r="CLL11" s="808"/>
      <c r="CLM11" s="808"/>
      <c r="CLN11" s="808"/>
      <c r="CLO11" s="808"/>
      <c r="CLP11" s="808"/>
      <c r="CLQ11" s="808"/>
      <c r="CLR11" s="808"/>
      <c r="CLS11" s="808"/>
      <c r="CLT11" s="808"/>
      <c r="CLU11" s="808"/>
      <c r="CLV11" s="808"/>
      <c r="CLW11" s="808"/>
      <c r="CLX11" s="808"/>
      <c r="CLY11" s="808"/>
      <c r="CLZ11" s="808"/>
      <c r="CMA11" s="808"/>
      <c r="CMB11" s="808"/>
      <c r="CMC11" s="808"/>
      <c r="CMD11" s="808"/>
      <c r="CME11" s="808"/>
      <c r="CMF11" s="808"/>
      <c r="CMG11" s="808"/>
      <c r="CMH11" s="808"/>
      <c r="CMI11" s="808"/>
      <c r="CMJ11" s="808"/>
      <c r="CMK11" s="808"/>
      <c r="CML11" s="808"/>
      <c r="CMM11" s="808"/>
      <c r="CMN11" s="808"/>
      <c r="CMO11" s="808"/>
      <c r="CMP11" s="808"/>
      <c r="CMQ11" s="808"/>
      <c r="CMR11" s="808"/>
      <c r="CMS11" s="808"/>
      <c r="CMT11" s="808"/>
      <c r="CMU11" s="808"/>
      <c r="CMV11" s="808"/>
      <c r="CMW11" s="808"/>
      <c r="CMX11" s="808"/>
      <c r="CMY11" s="808"/>
      <c r="CMZ11" s="808"/>
      <c r="CNA11" s="808"/>
      <c r="CNB11" s="808"/>
      <c r="CNC11" s="808"/>
      <c r="CND11" s="808"/>
      <c r="CNE11" s="808"/>
      <c r="CNF11" s="808"/>
      <c r="CNG11" s="808"/>
      <c r="CNH11" s="808"/>
      <c r="CNI11" s="808"/>
      <c r="CNJ11" s="808"/>
      <c r="CNK11" s="808"/>
      <c r="CNL11" s="808"/>
      <c r="CNM11" s="808"/>
      <c r="CNN11" s="808"/>
      <c r="CNO11" s="808"/>
      <c r="CNP11" s="808"/>
      <c r="CNQ11" s="808"/>
      <c r="CNR11" s="808"/>
      <c r="CNS11" s="808"/>
      <c r="CNT11" s="808"/>
      <c r="CNU11" s="808"/>
      <c r="CNV11" s="808"/>
      <c r="CNW11" s="808"/>
      <c r="CNX11" s="808"/>
      <c r="CNY11" s="808"/>
      <c r="CNZ11" s="808"/>
      <c r="COA11" s="808"/>
      <c r="COB11" s="808"/>
      <c r="COC11" s="808"/>
      <c r="COD11" s="808"/>
      <c r="COE11" s="808"/>
      <c r="COF11" s="808"/>
      <c r="COG11" s="808"/>
      <c r="COH11" s="808"/>
      <c r="COI11" s="808"/>
      <c r="COJ11" s="808"/>
      <c r="COK11" s="808"/>
      <c r="COL11" s="808"/>
      <c r="COM11" s="808"/>
      <c r="CON11" s="808"/>
      <c r="COO11" s="808"/>
      <c r="COP11" s="808"/>
      <c r="COQ11" s="808"/>
      <c r="COR11" s="808"/>
      <c r="COS11" s="808"/>
      <c r="COT11" s="808"/>
      <c r="COU11" s="808"/>
      <c r="COV11" s="808"/>
      <c r="COW11" s="808"/>
      <c r="COX11" s="808"/>
      <c r="COY11" s="808"/>
      <c r="COZ11" s="808"/>
      <c r="CPA11" s="808"/>
      <c r="CPB11" s="808"/>
      <c r="CPC11" s="808"/>
      <c r="CPD11" s="808"/>
      <c r="CPE11" s="808"/>
      <c r="CPF11" s="808"/>
      <c r="CPG11" s="808"/>
      <c r="CPH11" s="808"/>
      <c r="CPI11" s="808"/>
      <c r="CPJ11" s="808"/>
      <c r="CPK11" s="808"/>
      <c r="CPL11" s="808"/>
      <c r="CPM11" s="808"/>
      <c r="CPN11" s="808"/>
      <c r="CPO11" s="808"/>
      <c r="CPP11" s="808"/>
      <c r="CPQ11" s="808"/>
      <c r="CPR11" s="808"/>
      <c r="CPS11" s="808"/>
      <c r="CPT11" s="808"/>
      <c r="CPU11" s="808"/>
      <c r="CPV11" s="808"/>
      <c r="CPW11" s="808"/>
      <c r="CPX11" s="808"/>
      <c r="CPY11" s="808"/>
      <c r="CPZ11" s="808"/>
      <c r="CQA11" s="808"/>
      <c r="CQB11" s="808"/>
      <c r="CQC11" s="808"/>
      <c r="CQD11" s="808"/>
      <c r="CQE11" s="808"/>
      <c r="CQF11" s="808"/>
      <c r="CQG11" s="808"/>
      <c r="CQH11" s="808"/>
      <c r="CQI11" s="808"/>
      <c r="CQJ11" s="808"/>
      <c r="CQK11" s="808"/>
      <c r="CQL11" s="808"/>
      <c r="CQM11" s="808"/>
      <c r="CQN11" s="808"/>
      <c r="CQO11" s="808"/>
      <c r="CQP11" s="808"/>
      <c r="CQQ11" s="808"/>
      <c r="CQR11" s="808"/>
      <c r="CQS11" s="808"/>
      <c r="CQT11" s="808"/>
      <c r="CQU11" s="808"/>
      <c r="CQV11" s="808"/>
      <c r="CQW11" s="808"/>
      <c r="CQX11" s="808"/>
      <c r="CQY11" s="808"/>
      <c r="CQZ11" s="808"/>
      <c r="CRA11" s="808"/>
      <c r="CRB11" s="808"/>
      <c r="CRC11" s="808"/>
      <c r="CRD11" s="808"/>
      <c r="CRE11" s="808"/>
      <c r="CRF11" s="808"/>
      <c r="CRG11" s="808"/>
      <c r="CRH11" s="808"/>
      <c r="CRI11" s="808"/>
      <c r="CRJ11" s="808"/>
      <c r="CRK11" s="808"/>
      <c r="CRL11" s="808"/>
      <c r="CRM11" s="808"/>
      <c r="CRN11" s="808"/>
      <c r="CRO11" s="808"/>
      <c r="CRP11" s="808"/>
      <c r="CRQ11" s="808"/>
      <c r="CRR11" s="808"/>
      <c r="CRS11" s="808"/>
      <c r="CRT11" s="808"/>
      <c r="CRU11" s="808"/>
      <c r="CRV11" s="808"/>
      <c r="CRW11" s="808"/>
      <c r="CRX11" s="808"/>
      <c r="CRY11" s="808"/>
      <c r="CRZ11" s="808"/>
      <c r="CSA11" s="808"/>
      <c r="CSB11" s="808"/>
      <c r="CSC11" s="808"/>
      <c r="CSD11" s="808"/>
      <c r="CSE11" s="808"/>
      <c r="CSF11" s="808"/>
      <c r="CSG11" s="808"/>
      <c r="CSH11" s="808"/>
      <c r="CSI11" s="808"/>
      <c r="CSJ11" s="808"/>
      <c r="CSK11" s="808"/>
      <c r="CSL11" s="808"/>
      <c r="CSM11" s="808"/>
      <c r="CSN11" s="808"/>
      <c r="CSO11" s="808"/>
      <c r="CSP11" s="808"/>
      <c r="CSQ11" s="808"/>
      <c r="CSR11" s="808"/>
      <c r="CSS11" s="808"/>
      <c r="CST11" s="808"/>
      <c r="CSU11" s="808"/>
      <c r="CSV11" s="808"/>
      <c r="CSW11" s="808"/>
      <c r="CSX11" s="808"/>
      <c r="CSY11" s="808"/>
      <c r="CSZ11" s="808"/>
      <c r="CTA11" s="808"/>
      <c r="CTB11" s="808"/>
      <c r="CTC11" s="808"/>
      <c r="CTD11" s="808"/>
      <c r="CTE11" s="808"/>
      <c r="CTF11" s="808"/>
      <c r="CTG11" s="808"/>
      <c r="CTH11" s="808"/>
      <c r="CTI11" s="808"/>
      <c r="CTJ11" s="808"/>
      <c r="CTK11" s="808"/>
      <c r="CTL11" s="808"/>
      <c r="CTM11" s="808"/>
      <c r="CTN11" s="808"/>
      <c r="CTO11" s="808"/>
      <c r="CTP11" s="808"/>
      <c r="CTQ11" s="808"/>
      <c r="CTR11" s="808"/>
      <c r="CTS11" s="808"/>
      <c r="CTT11" s="808"/>
      <c r="CTU11" s="808"/>
      <c r="CTV11" s="808"/>
      <c r="CTW11" s="808"/>
      <c r="CTX11" s="808"/>
      <c r="CTY11" s="808"/>
      <c r="CTZ11" s="808"/>
      <c r="CUA11" s="808"/>
      <c r="CUB11" s="808"/>
      <c r="CUC11" s="808"/>
      <c r="CUD11" s="808"/>
      <c r="CUE11" s="808"/>
      <c r="CUF11" s="808"/>
      <c r="CUG11" s="808"/>
      <c r="CUH11" s="808"/>
      <c r="CUI11" s="808"/>
      <c r="CUJ11" s="808"/>
      <c r="CUK11" s="808"/>
      <c r="CUL11" s="808"/>
      <c r="CUM11" s="808"/>
      <c r="CUN11" s="808"/>
      <c r="CUO11" s="808"/>
      <c r="CUP11" s="808"/>
      <c r="CUQ11" s="808"/>
      <c r="CUR11" s="808"/>
      <c r="CUS11" s="808"/>
      <c r="CUT11" s="808"/>
      <c r="CUU11" s="808"/>
      <c r="CUV11" s="808"/>
      <c r="CUW11" s="808"/>
      <c r="CUX11" s="808"/>
      <c r="CUY11" s="808"/>
      <c r="CUZ11" s="808"/>
      <c r="CVA11" s="808"/>
      <c r="CVB11" s="808"/>
      <c r="CVC11" s="808"/>
      <c r="CVD11" s="808"/>
      <c r="CVE11" s="808"/>
      <c r="CVF11" s="808"/>
      <c r="CVG11" s="808"/>
      <c r="CVH11" s="808"/>
      <c r="CVI11" s="808"/>
      <c r="CVJ11" s="808"/>
      <c r="CVK11" s="808"/>
      <c r="CVL11" s="808"/>
      <c r="CVM11" s="808"/>
      <c r="CVN11" s="808"/>
      <c r="CVO11" s="808"/>
      <c r="CVP11" s="808"/>
      <c r="CVQ11" s="808"/>
      <c r="CVR11" s="808"/>
      <c r="CVS11" s="808"/>
      <c r="CVT11" s="808"/>
      <c r="CVU11" s="808"/>
      <c r="CVV11" s="808"/>
      <c r="CVW11" s="808"/>
      <c r="CVX11" s="808"/>
      <c r="CVY11" s="808"/>
      <c r="CVZ11" s="808"/>
      <c r="CWA11" s="808"/>
      <c r="CWB11" s="808"/>
      <c r="CWC11" s="808"/>
      <c r="CWD11" s="808"/>
      <c r="CWE11" s="808"/>
      <c r="CWF11" s="808"/>
      <c r="CWG11" s="808"/>
      <c r="CWH11" s="808"/>
      <c r="CWI11" s="808"/>
      <c r="CWJ11" s="808"/>
      <c r="CWK11" s="808"/>
      <c r="CWL11" s="808"/>
      <c r="CWM11" s="808"/>
      <c r="CWN11" s="808"/>
      <c r="CWO11" s="808"/>
      <c r="CWP11" s="808"/>
      <c r="CWQ11" s="808"/>
      <c r="CWR11" s="808"/>
      <c r="CWS11" s="808"/>
      <c r="CWT11" s="808"/>
      <c r="CWU11" s="808"/>
      <c r="CWV11" s="808"/>
      <c r="CWW11" s="808"/>
      <c r="CWX11" s="808"/>
      <c r="CWY11" s="808"/>
      <c r="CWZ11" s="808"/>
      <c r="CXA11" s="808"/>
      <c r="CXB11" s="808"/>
      <c r="CXC11" s="808"/>
      <c r="CXD11" s="808"/>
      <c r="CXE11" s="808"/>
      <c r="CXF11" s="808"/>
      <c r="CXG11" s="808"/>
      <c r="CXH11" s="808"/>
      <c r="CXI11" s="808"/>
      <c r="CXJ11" s="808"/>
      <c r="CXK11" s="808"/>
      <c r="CXL11" s="808"/>
      <c r="CXM11" s="808"/>
      <c r="CXN11" s="808"/>
      <c r="CXO11" s="808"/>
      <c r="CXP11" s="808"/>
      <c r="CXQ11" s="808"/>
      <c r="CXR11" s="808"/>
      <c r="CXS11" s="808"/>
      <c r="CXT11" s="808"/>
      <c r="CXU11" s="808"/>
      <c r="CXV11" s="808"/>
      <c r="CXW11" s="808"/>
      <c r="CXX11" s="808"/>
      <c r="CXY11" s="808"/>
      <c r="CXZ11" s="808"/>
      <c r="CYA11" s="808"/>
      <c r="CYB11" s="808"/>
      <c r="CYC11" s="808"/>
      <c r="CYD11" s="808"/>
      <c r="CYE11" s="808"/>
      <c r="CYF11" s="808"/>
      <c r="CYG11" s="808"/>
      <c r="CYH11" s="808"/>
      <c r="CYI11" s="808"/>
      <c r="CYJ11" s="808"/>
      <c r="CYK11" s="808"/>
      <c r="CYL11" s="808"/>
      <c r="CYM11" s="808"/>
      <c r="CYN11" s="808"/>
      <c r="CYO11" s="808"/>
      <c r="CYP11" s="808"/>
      <c r="CYQ11" s="808"/>
      <c r="CYR11" s="808"/>
      <c r="CYS11" s="808"/>
      <c r="CYT11" s="808"/>
      <c r="CYU11" s="808"/>
      <c r="CYV11" s="808"/>
      <c r="CYW11" s="808"/>
      <c r="CYX11" s="808"/>
      <c r="CYY11" s="808"/>
      <c r="CYZ11" s="808"/>
      <c r="CZA11" s="808"/>
      <c r="CZB11" s="808"/>
      <c r="CZC11" s="808"/>
      <c r="CZD11" s="808"/>
      <c r="CZE11" s="808"/>
      <c r="CZF11" s="808"/>
      <c r="CZG11" s="808"/>
      <c r="CZH11" s="808"/>
      <c r="CZI11" s="808"/>
      <c r="CZJ11" s="808"/>
      <c r="CZK11" s="808"/>
      <c r="CZL11" s="808"/>
      <c r="CZM11" s="808"/>
      <c r="CZN11" s="808"/>
      <c r="CZO11" s="808"/>
      <c r="CZP11" s="808"/>
      <c r="CZQ11" s="808"/>
      <c r="CZR11" s="808"/>
      <c r="CZS11" s="808"/>
      <c r="CZT11" s="808"/>
      <c r="CZU11" s="808"/>
      <c r="CZV11" s="808"/>
      <c r="CZW11" s="808"/>
      <c r="CZX11" s="808"/>
      <c r="CZY11" s="808"/>
      <c r="CZZ11" s="808"/>
      <c r="DAA11" s="808"/>
      <c r="DAB11" s="808"/>
      <c r="DAC11" s="808"/>
      <c r="DAD11" s="808"/>
      <c r="DAE11" s="808"/>
      <c r="DAF11" s="808"/>
      <c r="DAG11" s="808"/>
      <c r="DAH11" s="808"/>
      <c r="DAI11" s="808"/>
      <c r="DAJ11" s="808"/>
      <c r="DAK11" s="808"/>
      <c r="DAL11" s="808"/>
      <c r="DAM11" s="808"/>
      <c r="DAN11" s="808"/>
      <c r="DAO11" s="808"/>
      <c r="DAP11" s="808"/>
      <c r="DAQ11" s="808"/>
      <c r="DAR11" s="808"/>
      <c r="DAS11" s="808"/>
      <c r="DAT11" s="808"/>
      <c r="DAU11" s="808"/>
      <c r="DAV11" s="808"/>
      <c r="DAW11" s="808"/>
      <c r="DAX11" s="808"/>
      <c r="DAY11" s="808"/>
      <c r="DAZ11" s="808"/>
      <c r="DBA11" s="808"/>
      <c r="DBB11" s="808"/>
      <c r="DBC11" s="808"/>
      <c r="DBD11" s="808"/>
      <c r="DBE11" s="808"/>
      <c r="DBF11" s="808"/>
      <c r="DBG11" s="808"/>
      <c r="DBH11" s="808"/>
      <c r="DBI11" s="808"/>
      <c r="DBJ11" s="808"/>
      <c r="DBK11" s="808"/>
      <c r="DBL11" s="808"/>
      <c r="DBM11" s="808"/>
      <c r="DBN11" s="808"/>
      <c r="DBO11" s="808"/>
      <c r="DBP11" s="808"/>
      <c r="DBQ11" s="808"/>
      <c r="DBR11" s="808"/>
      <c r="DBS11" s="808"/>
      <c r="DBT11" s="808"/>
      <c r="DBU11" s="808"/>
      <c r="DBV11" s="808"/>
      <c r="DBW11" s="808"/>
      <c r="DBX11" s="808"/>
      <c r="DBY11" s="808"/>
      <c r="DBZ11" s="808"/>
      <c r="DCA11" s="808"/>
      <c r="DCB11" s="808"/>
      <c r="DCC11" s="808"/>
      <c r="DCD11" s="808"/>
      <c r="DCE11" s="808"/>
      <c r="DCF11" s="808"/>
      <c r="DCG11" s="808"/>
      <c r="DCH11" s="808"/>
      <c r="DCI11" s="808"/>
      <c r="DCJ11" s="808"/>
      <c r="DCK11" s="808"/>
      <c r="DCL11" s="808"/>
      <c r="DCM11" s="808"/>
      <c r="DCN11" s="808"/>
      <c r="DCO11" s="808"/>
      <c r="DCP11" s="808"/>
      <c r="DCQ11" s="808"/>
      <c r="DCR11" s="808"/>
      <c r="DCS11" s="808"/>
      <c r="DCT11" s="808"/>
      <c r="DCU11" s="808"/>
      <c r="DCV11" s="808"/>
      <c r="DCW11" s="808"/>
      <c r="DCX11" s="808"/>
      <c r="DCY11" s="808"/>
      <c r="DCZ11" s="808"/>
      <c r="DDA11" s="808"/>
      <c r="DDB11" s="808"/>
      <c r="DDC11" s="808"/>
      <c r="DDD11" s="808"/>
      <c r="DDE11" s="808"/>
      <c r="DDF11" s="808"/>
      <c r="DDG11" s="808"/>
      <c r="DDH11" s="808"/>
      <c r="DDI11" s="808"/>
      <c r="DDJ11" s="808"/>
      <c r="DDK11" s="808"/>
      <c r="DDL11" s="808"/>
      <c r="DDM11" s="808"/>
      <c r="DDN11" s="808"/>
      <c r="DDO11" s="808"/>
      <c r="DDP11" s="808"/>
      <c r="DDQ11" s="808"/>
      <c r="DDR11" s="808"/>
      <c r="DDS11" s="808"/>
      <c r="DDT11" s="808"/>
      <c r="DDU11" s="808"/>
      <c r="DDV11" s="808"/>
      <c r="DDW11" s="808"/>
      <c r="DDX11" s="808"/>
      <c r="DDY11" s="808"/>
      <c r="DDZ11" s="808"/>
      <c r="DEA11" s="808"/>
      <c r="DEB11" s="808"/>
      <c r="DEC11" s="808"/>
      <c r="DED11" s="808"/>
      <c r="DEE11" s="808"/>
      <c r="DEF11" s="808"/>
      <c r="DEG11" s="808"/>
      <c r="DEH11" s="808"/>
      <c r="DEI11" s="808"/>
      <c r="DEJ11" s="808"/>
      <c r="DEK11" s="808"/>
      <c r="DEL11" s="808"/>
      <c r="DEM11" s="808"/>
      <c r="DEN11" s="808"/>
      <c r="DEO11" s="808"/>
      <c r="DEP11" s="808"/>
      <c r="DEQ11" s="808"/>
      <c r="DER11" s="808"/>
      <c r="DES11" s="808"/>
      <c r="DET11" s="808"/>
      <c r="DEU11" s="808"/>
      <c r="DEV11" s="808"/>
      <c r="DEW11" s="808"/>
      <c r="DEX11" s="808"/>
      <c r="DEY11" s="808"/>
      <c r="DEZ11" s="808"/>
      <c r="DFA11" s="808"/>
      <c r="DFB11" s="808"/>
      <c r="DFC11" s="808"/>
      <c r="DFD11" s="808"/>
      <c r="DFE11" s="808"/>
      <c r="DFF11" s="808"/>
      <c r="DFG11" s="808"/>
      <c r="DFH11" s="808"/>
      <c r="DFI11" s="808"/>
      <c r="DFJ11" s="808"/>
      <c r="DFK11" s="808"/>
      <c r="DFL11" s="808"/>
      <c r="DFM11" s="808"/>
      <c r="DFN11" s="808"/>
      <c r="DFO11" s="808"/>
      <c r="DFP11" s="808"/>
      <c r="DFQ11" s="808"/>
      <c r="DFR11" s="808"/>
      <c r="DFS11" s="808"/>
      <c r="DFT11" s="808"/>
      <c r="DFU11" s="808"/>
      <c r="DFV11" s="808"/>
      <c r="DFW11" s="808"/>
      <c r="DFX11" s="808"/>
      <c r="DFY11" s="808"/>
      <c r="DFZ11" s="808"/>
      <c r="DGA11" s="808"/>
      <c r="DGB11" s="808"/>
      <c r="DGC11" s="808"/>
      <c r="DGD11" s="808"/>
      <c r="DGE11" s="808"/>
      <c r="DGF11" s="808"/>
      <c r="DGG11" s="808"/>
      <c r="DGH11" s="808"/>
      <c r="DGI11" s="808"/>
      <c r="DGJ11" s="808"/>
      <c r="DGK11" s="808"/>
      <c r="DGL11" s="808"/>
      <c r="DGM11" s="808"/>
      <c r="DGN11" s="808"/>
      <c r="DGO11" s="808"/>
      <c r="DGP11" s="808"/>
      <c r="DGQ11" s="808"/>
      <c r="DGR11" s="808"/>
      <c r="DGS11" s="808"/>
      <c r="DGT11" s="808"/>
      <c r="DGU11" s="808"/>
      <c r="DGV11" s="808"/>
      <c r="DGW11" s="808"/>
      <c r="DGX11" s="808"/>
      <c r="DGY11" s="808"/>
      <c r="DGZ11" s="808"/>
      <c r="DHA11" s="808"/>
      <c r="DHB11" s="808"/>
      <c r="DHC11" s="808"/>
      <c r="DHD11" s="808"/>
      <c r="DHE11" s="808"/>
      <c r="DHF11" s="808"/>
      <c r="DHG11" s="808"/>
      <c r="DHH11" s="808"/>
      <c r="DHI11" s="808"/>
      <c r="DHJ11" s="808"/>
      <c r="DHK11" s="808"/>
      <c r="DHL11" s="808"/>
      <c r="DHM11" s="808"/>
      <c r="DHN11" s="808"/>
      <c r="DHO11" s="808"/>
      <c r="DHP11" s="808"/>
      <c r="DHQ11" s="808"/>
      <c r="DHR11" s="808"/>
      <c r="DHS11" s="808"/>
      <c r="DHT11" s="808"/>
      <c r="DHU11" s="808"/>
      <c r="DHV11" s="808"/>
      <c r="DHW11" s="808"/>
      <c r="DHX11" s="808"/>
      <c r="DHY11" s="808"/>
      <c r="DHZ11" s="808"/>
      <c r="DIA11" s="808"/>
      <c r="DIB11" s="808"/>
      <c r="DIC11" s="808"/>
      <c r="DID11" s="808"/>
      <c r="DIE11" s="808"/>
      <c r="DIF11" s="808"/>
      <c r="DIG11" s="808"/>
      <c r="DIH11" s="808"/>
      <c r="DII11" s="808"/>
      <c r="DIJ11" s="808"/>
      <c r="DIK11" s="808"/>
      <c r="DIL11" s="808"/>
      <c r="DIM11" s="808"/>
      <c r="DIN11" s="808"/>
      <c r="DIO11" s="808"/>
      <c r="DIP11" s="808"/>
      <c r="DIQ11" s="808"/>
      <c r="DIR11" s="808"/>
      <c r="DIS11" s="808"/>
      <c r="DIT11" s="808"/>
      <c r="DIU11" s="808"/>
      <c r="DIV11" s="808"/>
      <c r="DIW11" s="808"/>
      <c r="DIX11" s="808"/>
      <c r="DIY11" s="808"/>
      <c r="DIZ11" s="808"/>
      <c r="DJA11" s="808"/>
      <c r="DJB11" s="808"/>
      <c r="DJC11" s="808"/>
      <c r="DJD11" s="808"/>
      <c r="DJE11" s="808"/>
      <c r="DJF11" s="808"/>
      <c r="DJG11" s="808"/>
      <c r="DJH11" s="808"/>
      <c r="DJI11" s="808"/>
      <c r="DJJ11" s="808"/>
      <c r="DJK11" s="808"/>
      <c r="DJL11" s="808"/>
      <c r="DJM11" s="808"/>
      <c r="DJN11" s="808"/>
      <c r="DJO11" s="808"/>
      <c r="DJP11" s="808"/>
      <c r="DJQ11" s="808"/>
      <c r="DJR11" s="808"/>
      <c r="DJS11" s="808"/>
      <c r="DJT11" s="808"/>
      <c r="DJU11" s="808"/>
      <c r="DJV11" s="808"/>
      <c r="DJW11" s="808"/>
      <c r="DJX11" s="808"/>
      <c r="DJY11" s="808"/>
      <c r="DJZ11" s="808"/>
      <c r="DKA11" s="808"/>
      <c r="DKB11" s="808"/>
      <c r="DKC11" s="808"/>
      <c r="DKD11" s="808"/>
      <c r="DKE11" s="808"/>
      <c r="DKF11" s="808"/>
      <c r="DKG11" s="808"/>
      <c r="DKH11" s="808"/>
      <c r="DKI11" s="808"/>
      <c r="DKJ11" s="808"/>
      <c r="DKK11" s="808"/>
      <c r="DKL11" s="808"/>
      <c r="DKM11" s="808"/>
      <c r="DKN11" s="808"/>
      <c r="DKO11" s="808"/>
      <c r="DKP11" s="808"/>
      <c r="DKQ11" s="808"/>
      <c r="DKR11" s="808"/>
      <c r="DKS11" s="808"/>
      <c r="DKT11" s="808"/>
      <c r="DKU11" s="808"/>
      <c r="DKV11" s="808"/>
      <c r="DKW11" s="808"/>
      <c r="DKX11" s="808"/>
      <c r="DKY11" s="808"/>
      <c r="DKZ11" s="808"/>
      <c r="DLA11" s="808"/>
      <c r="DLB11" s="808"/>
      <c r="DLC11" s="808"/>
      <c r="DLD11" s="808"/>
      <c r="DLE11" s="808"/>
      <c r="DLF11" s="808"/>
      <c r="DLG11" s="808"/>
      <c r="DLH11" s="808"/>
      <c r="DLI11" s="808"/>
      <c r="DLJ11" s="808"/>
      <c r="DLK11" s="808"/>
      <c r="DLL11" s="808"/>
      <c r="DLM11" s="808"/>
      <c r="DLN11" s="808"/>
      <c r="DLO11" s="808"/>
      <c r="DLP11" s="808"/>
      <c r="DLQ11" s="808"/>
      <c r="DLR11" s="808"/>
      <c r="DLS11" s="808"/>
      <c r="DLT11" s="808"/>
      <c r="DLU11" s="808"/>
      <c r="DLV11" s="808"/>
      <c r="DLW11" s="808"/>
      <c r="DLX11" s="808"/>
      <c r="DLY11" s="808"/>
      <c r="DLZ11" s="808"/>
      <c r="DMA11" s="808"/>
      <c r="DMB11" s="808"/>
      <c r="DMC11" s="808"/>
      <c r="DMD11" s="808"/>
      <c r="DME11" s="808"/>
      <c r="DMF11" s="808"/>
      <c r="DMG11" s="808"/>
      <c r="DMH11" s="808"/>
      <c r="DMI11" s="808"/>
      <c r="DMJ11" s="808"/>
      <c r="DMK11" s="808"/>
      <c r="DML11" s="808"/>
      <c r="DMM11" s="808"/>
      <c r="DMN11" s="808"/>
      <c r="DMO11" s="808"/>
      <c r="DMP11" s="808"/>
      <c r="DMQ11" s="808"/>
      <c r="DMR11" s="808"/>
      <c r="DMS11" s="808"/>
      <c r="DMT11" s="808"/>
      <c r="DMU11" s="808"/>
      <c r="DMV11" s="808"/>
      <c r="DMW11" s="808"/>
      <c r="DMX11" s="808"/>
      <c r="DMY11" s="808"/>
      <c r="DMZ11" s="808"/>
      <c r="DNA11" s="808"/>
      <c r="DNB11" s="808"/>
      <c r="DNC11" s="808"/>
      <c r="DND11" s="808"/>
      <c r="DNE11" s="808"/>
      <c r="DNF11" s="808"/>
      <c r="DNG11" s="808"/>
      <c r="DNH11" s="808"/>
      <c r="DNI11" s="808"/>
      <c r="DNJ11" s="808"/>
      <c r="DNK11" s="808"/>
      <c r="DNL11" s="808"/>
      <c r="DNM11" s="808"/>
      <c r="DNN11" s="808"/>
      <c r="DNO11" s="808"/>
      <c r="DNP11" s="808"/>
      <c r="DNQ11" s="808"/>
      <c r="DNR11" s="808"/>
      <c r="DNS11" s="808"/>
      <c r="DNT11" s="808"/>
      <c r="DNU11" s="808"/>
      <c r="DNV11" s="808"/>
      <c r="DNW11" s="808"/>
      <c r="DNX11" s="808"/>
      <c r="DNY11" s="808"/>
      <c r="DNZ11" s="808"/>
      <c r="DOA11" s="808"/>
      <c r="DOB11" s="808"/>
      <c r="DOC11" s="808"/>
      <c r="DOD11" s="808"/>
      <c r="DOE11" s="808"/>
      <c r="DOF11" s="808"/>
      <c r="DOG11" s="808"/>
      <c r="DOH11" s="808"/>
      <c r="DOI11" s="808"/>
      <c r="DOJ11" s="808"/>
      <c r="DOK11" s="808"/>
      <c r="DOL11" s="808"/>
      <c r="DOM11" s="808"/>
      <c r="DON11" s="808"/>
      <c r="DOO11" s="808"/>
      <c r="DOP11" s="808"/>
      <c r="DOQ11" s="808"/>
      <c r="DOR11" s="808"/>
      <c r="DOS11" s="808"/>
      <c r="DOT11" s="808"/>
      <c r="DOU11" s="808"/>
      <c r="DOV11" s="808"/>
      <c r="DOW11" s="808"/>
      <c r="DOX11" s="808"/>
      <c r="DOY11" s="808"/>
      <c r="DOZ11" s="808"/>
      <c r="DPA11" s="808"/>
      <c r="DPB11" s="808"/>
      <c r="DPC11" s="808"/>
      <c r="DPD11" s="808"/>
      <c r="DPE11" s="808"/>
      <c r="DPF11" s="808"/>
      <c r="DPG11" s="808"/>
      <c r="DPH11" s="808"/>
      <c r="DPI11" s="808"/>
      <c r="DPJ11" s="808"/>
      <c r="DPK11" s="808"/>
      <c r="DPL11" s="808"/>
      <c r="DPM11" s="808"/>
      <c r="DPN11" s="808"/>
      <c r="DPO11" s="808"/>
      <c r="DPP11" s="808"/>
      <c r="DPQ11" s="808"/>
      <c r="DPR11" s="808"/>
      <c r="DPS11" s="808"/>
      <c r="DPT11" s="808"/>
      <c r="DPU11" s="808"/>
      <c r="DPV11" s="808"/>
      <c r="DPW11" s="808"/>
      <c r="DPX11" s="808"/>
      <c r="DPY11" s="808"/>
      <c r="DPZ11" s="808"/>
      <c r="DQA11" s="808"/>
      <c r="DQB11" s="808"/>
      <c r="DQC11" s="808"/>
      <c r="DQD11" s="808"/>
      <c r="DQE11" s="808"/>
      <c r="DQF11" s="808"/>
      <c r="DQG11" s="808"/>
      <c r="DQH11" s="808"/>
      <c r="DQI11" s="808"/>
      <c r="DQJ11" s="808"/>
      <c r="DQK11" s="808"/>
      <c r="DQL11" s="808"/>
      <c r="DQM11" s="808"/>
      <c r="DQN11" s="808"/>
      <c r="DQO11" s="808"/>
      <c r="DQP11" s="808"/>
      <c r="DQQ11" s="808"/>
      <c r="DQR11" s="808"/>
      <c r="DQS11" s="808"/>
      <c r="DQT11" s="808"/>
      <c r="DQU11" s="808"/>
      <c r="DQV11" s="808"/>
      <c r="DQW11" s="808"/>
      <c r="DQX11" s="808"/>
      <c r="DQY11" s="808"/>
      <c r="DQZ11" s="808"/>
      <c r="DRA11" s="808"/>
      <c r="DRB11" s="808"/>
      <c r="DRC11" s="808"/>
      <c r="DRD11" s="808"/>
      <c r="DRE11" s="808"/>
      <c r="DRF11" s="808"/>
      <c r="DRG11" s="808"/>
      <c r="DRH11" s="808"/>
      <c r="DRI11" s="808"/>
      <c r="DRJ11" s="808"/>
      <c r="DRK11" s="808"/>
      <c r="DRL11" s="808"/>
      <c r="DRM11" s="808"/>
      <c r="DRN11" s="808"/>
      <c r="DRO11" s="808"/>
      <c r="DRP11" s="808"/>
      <c r="DRQ11" s="808"/>
      <c r="DRR11" s="808"/>
      <c r="DRS11" s="808"/>
      <c r="DRT11" s="808"/>
      <c r="DRU11" s="808"/>
      <c r="DRV11" s="808"/>
      <c r="DRW11" s="808"/>
      <c r="DRX11" s="808"/>
      <c r="DRY11" s="808"/>
      <c r="DRZ11" s="808"/>
      <c r="DSA11" s="808"/>
      <c r="DSB11" s="808"/>
      <c r="DSC11" s="808"/>
      <c r="DSD11" s="808"/>
      <c r="DSE11" s="808"/>
      <c r="DSF11" s="808"/>
      <c r="DSG11" s="808"/>
      <c r="DSH11" s="808"/>
      <c r="DSI11" s="808"/>
      <c r="DSJ11" s="808"/>
      <c r="DSK11" s="808"/>
      <c r="DSL11" s="808"/>
      <c r="DSM11" s="808"/>
      <c r="DSN11" s="808"/>
      <c r="DSO11" s="808"/>
      <c r="DSP11" s="808"/>
      <c r="DSQ11" s="808"/>
      <c r="DSR11" s="808"/>
      <c r="DSS11" s="808"/>
      <c r="DST11" s="808"/>
      <c r="DSU11" s="808"/>
      <c r="DSV11" s="808"/>
      <c r="DSW11" s="808"/>
      <c r="DSX11" s="808"/>
      <c r="DSY11" s="808"/>
      <c r="DSZ11" s="808"/>
      <c r="DTA11" s="808"/>
      <c r="DTB11" s="808"/>
      <c r="DTC11" s="808"/>
      <c r="DTD11" s="808"/>
      <c r="DTE11" s="808"/>
      <c r="DTF11" s="808"/>
      <c r="DTG11" s="808"/>
      <c r="DTH11" s="808"/>
      <c r="DTI11" s="808"/>
      <c r="DTJ11" s="808"/>
      <c r="DTK11" s="808"/>
      <c r="DTL11" s="808"/>
      <c r="DTM11" s="808"/>
      <c r="DTN11" s="808"/>
      <c r="DTO11" s="808"/>
      <c r="DTP11" s="808"/>
      <c r="DTQ11" s="808"/>
      <c r="DTR11" s="808"/>
      <c r="DTS11" s="808"/>
      <c r="DTT11" s="808"/>
      <c r="DTU11" s="808"/>
      <c r="DTV11" s="808"/>
      <c r="DTW11" s="808"/>
      <c r="DTX11" s="808"/>
      <c r="DTY11" s="808"/>
      <c r="DTZ11" s="808"/>
      <c r="DUA11" s="808"/>
      <c r="DUB11" s="808"/>
      <c r="DUC11" s="808"/>
      <c r="DUD11" s="808"/>
      <c r="DUE11" s="808"/>
      <c r="DUF11" s="808"/>
      <c r="DUG11" s="808"/>
      <c r="DUH11" s="808"/>
      <c r="DUI11" s="808"/>
      <c r="DUJ11" s="808"/>
      <c r="DUK11" s="808"/>
      <c r="DUL11" s="808"/>
      <c r="DUM11" s="808"/>
      <c r="DUN11" s="808"/>
      <c r="DUO11" s="808"/>
      <c r="DUP11" s="808"/>
      <c r="DUQ11" s="808"/>
      <c r="DUR11" s="808"/>
      <c r="DUS11" s="808"/>
      <c r="DUT11" s="808"/>
      <c r="DUU11" s="808"/>
      <c r="DUV11" s="808"/>
      <c r="DUW11" s="808"/>
      <c r="DUX11" s="808"/>
      <c r="DUY11" s="808"/>
      <c r="DUZ11" s="808"/>
      <c r="DVA11" s="808"/>
      <c r="DVB11" s="808"/>
      <c r="DVC11" s="808"/>
      <c r="DVD11" s="808"/>
      <c r="DVE11" s="808"/>
      <c r="DVF11" s="808"/>
      <c r="DVG11" s="808"/>
      <c r="DVH11" s="808"/>
      <c r="DVI11" s="808"/>
      <c r="DVJ11" s="808"/>
      <c r="DVK11" s="808"/>
      <c r="DVL11" s="808"/>
      <c r="DVM11" s="808"/>
      <c r="DVN11" s="808"/>
      <c r="DVO11" s="808"/>
      <c r="DVP11" s="808"/>
      <c r="DVQ11" s="808"/>
      <c r="DVR11" s="808"/>
      <c r="DVS11" s="808"/>
      <c r="DVT11" s="808"/>
      <c r="DVU11" s="808"/>
      <c r="DVV11" s="808"/>
      <c r="DVW11" s="808"/>
      <c r="DVX11" s="808"/>
      <c r="DVY11" s="808"/>
      <c r="DVZ11" s="808"/>
      <c r="DWA11" s="808"/>
      <c r="DWB11" s="808"/>
      <c r="DWC11" s="808"/>
      <c r="DWD11" s="808"/>
      <c r="DWE11" s="808"/>
      <c r="DWF11" s="808"/>
      <c r="DWG11" s="808"/>
      <c r="DWH11" s="808"/>
      <c r="DWI11" s="808"/>
      <c r="DWJ11" s="808"/>
      <c r="DWK11" s="808"/>
      <c r="DWL11" s="808"/>
      <c r="DWM11" s="808"/>
      <c r="DWN11" s="808"/>
      <c r="DWO11" s="808"/>
      <c r="DWP11" s="808"/>
      <c r="DWQ11" s="808"/>
      <c r="DWR11" s="808"/>
      <c r="DWS11" s="808"/>
      <c r="DWT11" s="808"/>
      <c r="DWU11" s="808"/>
      <c r="DWV11" s="808"/>
      <c r="DWW11" s="808"/>
      <c r="DWX11" s="808"/>
      <c r="DWY11" s="808"/>
      <c r="DWZ11" s="808"/>
      <c r="DXA11" s="808"/>
      <c r="DXB11" s="808"/>
      <c r="DXC11" s="808"/>
      <c r="DXD11" s="808"/>
      <c r="DXE11" s="808"/>
      <c r="DXF11" s="808"/>
      <c r="DXG11" s="808"/>
      <c r="DXH11" s="808"/>
      <c r="DXI11" s="808"/>
      <c r="DXJ11" s="808"/>
      <c r="DXK11" s="808"/>
      <c r="DXL11" s="808"/>
      <c r="DXM11" s="808"/>
      <c r="DXN11" s="808"/>
      <c r="DXO11" s="808"/>
      <c r="DXP11" s="808"/>
      <c r="DXQ11" s="808"/>
      <c r="DXR11" s="808"/>
      <c r="DXS11" s="808"/>
      <c r="DXT11" s="808"/>
      <c r="DXU11" s="808"/>
      <c r="DXV11" s="808"/>
      <c r="DXW11" s="808"/>
      <c r="DXX11" s="808"/>
      <c r="DXY11" s="808"/>
      <c r="DXZ11" s="808"/>
      <c r="DYA11" s="808"/>
      <c r="DYB11" s="808"/>
      <c r="DYC11" s="808"/>
      <c r="DYD11" s="808"/>
      <c r="DYE11" s="808"/>
      <c r="DYF11" s="808"/>
      <c r="DYG11" s="808"/>
      <c r="DYH11" s="808"/>
      <c r="DYI11" s="808"/>
      <c r="DYJ11" s="808"/>
      <c r="DYK11" s="808"/>
      <c r="DYL11" s="808"/>
      <c r="DYM11" s="808"/>
      <c r="DYN11" s="808"/>
      <c r="DYO11" s="808"/>
      <c r="DYP11" s="808"/>
      <c r="DYQ11" s="808"/>
      <c r="DYR11" s="808"/>
      <c r="DYS11" s="808"/>
      <c r="DYT11" s="808"/>
      <c r="DYU11" s="808"/>
      <c r="DYV11" s="808"/>
      <c r="DYW11" s="808"/>
      <c r="DYX11" s="808"/>
      <c r="DYY11" s="808"/>
      <c r="DYZ11" s="808"/>
      <c r="DZA11" s="808"/>
      <c r="DZB11" s="808"/>
      <c r="DZC11" s="808"/>
      <c r="DZD11" s="808"/>
      <c r="DZE11" s="808"/>
      <c r="DZF11" s="808"/>
      <c r="DZG11" s="808"/>
      <c r="DZH11" s="808"/>
      <c r="DZI11" s="808"/>
      <c r="DZJ11" s="808"/>
      <c r="DZK11" s="808"/>
      <c r="DZL11" s="808"/>
      <c r="DZM11" s="808"/>
      <c r="DZN11" s="808"/>
      <c r="DZO11" s="808"/>
      <c r="DZP11" s="808"/>
      <c r="DZQ11" s="808"/>
      <c r="DZR11" s="808"/>
      <c r="DZS11" s="808"/>
      <c r="DZT11" s="808"/>
      <c r="DZU11" s="808"/>
      <c r="DZV11" s="808"/>
      <c r="DZW11" s="808"/>
      <c r="DZX11" s="808"/>
      <c r="DZY11" s="808"/>
      <c r="DZZ11" s="808"/>
      <c r="EAA11" s="808"/>
      <c r="EAB11" s="808"/>
      <c r="EAC11" s="808"/>
      <c r="EAD11" s="808"/>
      <c r="EAE11" s="808"/>
      <c r="EAF11" s="808"/>
      <c r="EAG11" s="808"/>
      <c r="EAH11" s="808"/>
      <c r="EAI11" s="808"/>
      <c r="EAJ11" s="808"/>
      <c r="EAK11" s="808"/>
      <c r="EAL11" s="808"/>
      <c r="EAM11" s="808"/>
      <c r="EAN11" s="808"/>
      <c r="EAO11" s="808"/>
      <c r="EAP11" s="808"/>
      <c r="EAQ11" s="808"/>
      <c r="EAR11" s="808"/>
      <c r="EAS11" s="808"/>
      <c r="EAT11" s="808"/>
      <c r="EAU11" s="808"/>
      <c r="EAV11" s="808"/>
      <c r="EAW11" s="808"/>
      <c r="EAX11" s="808"/>
      <c r="EAY11" s="808"/>
      <c r="EAZ11" s="808"/>
      <c r="EBA11" s="808"/>
      <c r="EBB11" s="808"/>
      <c r="EBC11" s="808"/>
      <c r="EBD11" s="808"/>
      <c r="EBE11" s="808"/>
      <c r="EBF11" s="808"/>
      <c r="EBG11" s="808"/>
      <c r="EBH11" s="808"/>
      <c r="EBI11" s="808"/>
      <c r="EBJ11" s="808"/>
      <c r="EBK11" s="808"/>
      <c r="EBL11" s="808"/>
      <c r="EBM11" s="808"/>
      <c r="EBN11" s="808"/>
      <c r="EBO11" s="808"/>
      <c r="EBP11" s="808"/>
      <c r="EBQ11" s="808"/>
      <c r="EBR11" s="808"/>
      <c r="EBS11" s="808"/>
      <c r="EBT11" s="808"/>
      <c r="EBU11" s="808"/>
      <c r="EBV11" s="808"/>
      <c r="EBW11" s="808"/>
      <c r="EBX11" s="808"/>
      <c r="EBY11" s="808"/>
      <c r="EBZ11" s="808"/>
      <c r="ECA11" s="808"/>
      <c r="ECB11" s="808"/>
      <c r="ECC11" s="808"/>
      <c r="ECD11" s="808"/>
      <c r="ECE11" s="808"/>
      <c r="ECF11" s="808"/>
      <c r="ECG11" s="808"/>
      <c r="ECH11" s="808"/>
      <c r="ECI11" s="808"/>
      <c r="ECJ11" s="808"/>
      <c r="ECK11" s="808"/>
      <c r="ECL11" s="808"/>
      <c r="ECM11" s="808"/>
      <c r="ECN11" s="808"/>
      <c r="ECO11" s="808"/>
      <c r="ECP11" s="808"/>
      <c r="ECQ11" s="808"/>
      <c r="ECR11" s="808"/>
      <c r="ECS11" s="808"/>
      <c r="ECT11" s="808"/>
      <c r="ECU11" s="808"/>
      <c r="ECV11" s="808"/>
      <c r="ECW11" s="808"/>
      <c r="ECX11" s="808"/>
      <c r="ECY11" s="808"/>
      <c r="ECZ11" s="808"/>
      <c r="EDA11" s="808"/>
      <c r="EDB11" s="808"/>
      <c r="EDC11" s="808"/>
      <c r="EDD11" s="808"/>
      <c r="EDE11" s="808"/>
      <c r="EDF11" s="808"/>
      <c r="EDG11" s="808"/>
      <c r="EDH11" s="808"/>
      <c r="EDI11" s="808"/>
      <c r="EDJ11" s="808"/>
      <c r="EDK11" s="808"/>
      <c r="EDL11" s="808"/>
      <c r="EDM11" s="808"/>
      <c r="EDN11" s="808"/>
      <c r="EDO11" s="808"/>
      <c r="EDP11" s="808"/>
      <c r="EDQ11" s="808"/>
      <c r="EDR11" s="808"/>
      <c r="EDS11" s="808"/>
      <c r="EDT11" s="808"/>
      <c r="EDU11" s="808"/>
      <c r="EDV11" s="808"/>
      <c r="EDW11" s="808"/>
      <c r="EDX11" s="808"/>
      <c r="EDY11" s="808"/>
      <c r="EDZ11" s="808"/>
      <c r="EEA11" s="808"/>
      <c r="EEB11" s="808"/>
      <c r="EEC11" s="808"/>
      <c r="EED11" s="808"/>
      <c r="EEE11" s="808"/>
      <c r="EEF11" s="808"/>
      <c r="EEG11" s="808"/>
      <c r="EEH11" s="808"/>
      <c r="EEI11" s="808"/>
      <c r="EEJ11" s="808"/>
      <c r="EEK11" s="808"/>
      <c r="EEL11" s="808"/>
      <c r="EEM11" s="808"/>
      <c r="EEN11" s="808"/>
      <c r="EEO11" s="808"/>
      <c r="EEP11" s="808"/>
      <c r="EEQ11" s="808"/>
      <c r="EER11" s="808"/>
      <c r="EES11" s="808"/>
      <c r="EET11" s="808"/>
      <c r="EEU11" s="808"/>
      <c r="EEV11" s="808"/>
      <c r="EEW11" s="808"/>
      <c r="EEX11" s="808"/>
      <c r="EEY11" s="808"/>
      <c r="EEZ11" s="808"/>
      <c r="EFA11" s="808"/>
      <c r="EFB11" s="808"/>
      <c r="EFC11" s="808"/>
      <c r="EFD11" s="808"/>
      <c r="EFE11" s="808"/>
      <c r="EFF11" s="808"/>
      <c r="EFG11" s="808"/>
      <c r="EFH11" s="808"/>
      <c r="EFI11" s="808"/>
      <c r="EFJ11" s="808"/>
      <c r="EFK11" s="808"/>
      <c r="EFL11" s="808"/>
      <c r="EFM11" s="808"/>
      <c r="EFN11" s="808"/>
      <c r="EFO11" s="808"/>
      <c r="EFP11" s="808"/>
      <c r="EFQ11" s="808"/>
      <c r="EFR11" s="808"/>
      <c r="EFS11" s="808"/>
      <c r="EFT11" s="808"/>
      <c r="EFU11" s="808"/>
      <c r="EFV11" s="808"/>
      <c r="EFW11" s="808"/>
      <c r="EFX11" s="808"/>
      <c r="EFY11" s="808"/>
      <c r="EFZ11" s="808"/>
      <c r="EGA11" s="808"/>
      <c r="EGB11" s="808"/>
      <c r="EGC11" s="808"/>
      <c r="EGD11" s="808"/>
      <c r="EGE11" s="808"/>
      <c r="EGF11" s="808"/>
      <c r="EGG11" s="808"/>
      <c r="EGH11" s="808"/>
      <c r="EGI11" s="808"/>
      <c r="EGJ11" s="808"/>
      <c r="EGK11" s="808"/>
      <c r="EGL11" s="808"/>
      <c r="EGM11" s="808"/>
      <c r="EGN11" s="808"/>
      <c r="EGO11" s="808"/>
      <c r="EGP11" s="808"/>
      <c r="EGQ11" s="808"/>
      <c r="EGR11" s="808"/>
      <c r="EGS11" s="808"/>
      <c r="EGT11" s="808"/>
      <c r="EGU11" s="808"/>
      <c r="EGV11" s="808"/>
      <c r="EGW11" s="808"/>
      <c r="EGX11" s="808"/>
      <c r="EGY11" s="808"/>
      <c r="EGZ11" s="808"/>
      <c r="EHA11" s="808"/>
      <c r="EHB11" s="808"/>
      <c r="EHC11" s="808"/>
      <c r="EHD11" s="808"/>
      <c r="EHE11" s="808"/>
      <c r="EHF11" s="808"/>
      <c r="EHG11" s="808"/>
      <c r="EHH11" s="808"/>
      <c r="EHI11" s="808"/>
      <c r="EHJ11" s="808"/>
      <c r="EHK11" s="808"/>
      <c r="EHL11" s="808"/>
      <c r="EHM11" s="808"/>
      <c r="EHN11" s="808"/>
      <c r="EHO11" s="808"/>
      <c r="EHP11" s="808"/>
      <c r="EHQ11" s="808"/>
      <c r="EHR11" s="808"/>
      <c r="EHS11" s="808"/>
      <c r="EHT11" s="808"/>
      <c r="EHU11" s="808"/>
      <c r="EHV11" s="808"/>
      <c r="EHW11" s="808"/>
      <c r="EHX11" s="808"/>
      <c r="EHY11" s="808"/>
      <c r="EHZ11" s="808"/>
      <c r="EIA11" s="808"/>
      <c r="EIB11" s="808"/>
      <c r="EIC11" s="808"/>
      <c r="EID11" s="808"/>
      <c r="EIE11" s="808"/>
      <c r="EIF11" s="808"/>
      <c r="EIG11" s="808"/>
      <c r="EIH11" s="808"/>
      <c r="EII11" s="808"/>
      <c r="EIJ11" s="808"/>
      <c r="EIK11" s="808"/>
      <c r="EIL11" s="808"/>
      <c r="EIM11" s="808"/>
      <c r="EIN11" s="808"/>
      <c r="EIO11" s="808"/>
      <c r="EIP11" s="808"/>
      <c r="EIQ11" s="808"/>
      <c r="EIR11" s="808"/>
      <c r="EIS11" s="808"/>
      <c r="EIT11" s="808"/>
      <c r="EIU11" s="808"/>
      <c r="EIV11" s="808"/>
      <c r="EIW11" s="808"/>
      <c r="EIX11" s="808"/>
      <c r="EIY11" s="808"/>
      <c r="EIZ11" s="808"/>
      <c r="EJA11" s="808"/>
      <c r="EJB11" s="808"/>
      <c r="EJC11" s="808"/>
      <c r="EJD11" s="808"/>
      <c r="EJE11" s="808"/>
      <c r="EJF11" s="808"/>
      <c r="EJG11" s="808"/>
      <c r="EJH11" s="808"/>
      <c r="EJI11" s="808"/>
      <c r="EJJ11" s="808"/>
      <c r="EJK11" s="808"/>
      <c r="EJL11" s="808"/>
      <c r="EJM11" s="808"/>
      <c r="EJN11" s="808"/>
      <c r="EJO11" s="808"/>
      <c r="EJP11" s="808"/>
      <c r="EJQ11" s="808"/>
      <c r="EJR11" s="808"/>
      <c r="EJS11" s="808"/>
      <c r="EJT11" s="808"/>
      <c r="EJU11" s="808"/>
      <c r="EJV11" s="808"/>
      <c r="EJW11" s="808"/>
      <c r="EJX11" s="808"/>
      <c r="EJY11" s="808"/>
      <c r="EJZ11" s="808"/>
      <c r="EKA11" s="808"/>
      <c r="EKB11" s="808"/>
      <c r="EKC11" s="808"/>
      <c r="EKD11" s="808"/>
      <c r="EKE11" s="808"/>
      <c r="EKF11" s="808"/>
      <c r="EKG11" s="808"/>
      <c r="EKH11" s="808"/>
      <c r="EKI11" s="808"/>
      <c r="EKJ11" s="808"/>
      <c r="EKK11" s="808"/>
      <c r="EKL11" s="808"/>
      <c r="EKM11" s="808"/>
      <c r="EKN11" s="808"/>
      <c r="EKO11" s="808"/>
      <c r="EKP11" s="808"/>
      <c r="EKQ11" s="808"/>
      <c r="EKR11" s="808"/>
      <c r="EKS11" s="808"/>
      <c r="EKT11" s="808"/>
      <c r="EKU11" s="808"/>
      <c r="EKV11" s="808"/>
      <c r="EKW11" s="808"/>
      <c r="EKX11" s="808"/>
      <c r="EKY11" s="808"/>
      <c r="EKZ11" s="808"/>
      <c r="ELA11" s="808"/>
      <c r="ELB11" s="808"/>
      <c r="ELC11" s="808"/>
      <c r="ELD11" s="808"/>
      <c r="ELE11" s="808"/>
      <c r="ELF11" s="808"/>
      <c r="ELG11" s="808"/>
      <c r="ELH11" s="808"/>
      <c r="ELI11" s="808"/>
      <c r="ELJ11" s="808"/>
      <c r="ELK11" s="808"/>
      <c r="ELL11" s="808"/>
      <c r="ELM11" s="808"/>
      <c r="ELN11" s="808"/>
      <c r="ELO11" s="808"/>
      <c r="ELP11" s="808"/>
      <c r="ELQ11" s="808"/>
      <c r="ELR11" s="808"/>
      <c r="ELS11" s="808"/>
      <c r="ELT11" s="808"/>
      <c r="ELU11" s="808"/>
      <c r="ELV11" s="808"/>
      <c r="ELW11" s="808"/>
      <c r="ELX11" s="808"/>
      <c r="ELY11" s="808"/>
      <c r="ELZ11" s="808"/>
      <c r="EMA11" s="808"/>
      <c r="EMB11" s="808"/>
      <c r="EMC11" s="808"/>
      <c r="EMD11" s="808"/>
      <c r="EME11" s="808"/>
      <c r="EMF11" s="808"/>
      <c r="EMG11" s="808"/>
      <c r="EMH11" s="808"/>
      <c r="EMI11" s="808"/>
      <c r="EMJ11" s="808"/>
      <c r="EMK11" s="808"/>
      <c r="EML11" s="808"/>
      <c r="EMM11" s="808"/>
      <c r="EMN11" s="808"/>
      <c r="EMO11" s="808"/>
      <c r="EMP11" s="808"/>
      <c r="EMQ11" s="808"/>
      <c r="EMR11" s="808"/>
      <c r="EMS11" s="808"/>
      <c r="EMT11" s="808"/>
      <c r="EMU11" s="808"/>
      <c r="EMV11" s="808"/>
      <c r="EMW11" s="808"/>
      <c r="EMX11" s="808"/>
      <c r="EMY11" s="808"/>
      <c r="EMZ11" s="808"/>
      <c r="ENA11" s="808"/>
      <c r="ENB11" s="808"/>
      <c r="ENC11" s="808"/>
      <c r="END11" s="808"/>
      <c r="ENE11" s="808"/>
      <c r="ENF11" s="808"/>
      <c r="ENG11" s="808"/>
      <c r="ENH11" s="808"/>
      <c r="ENI11" s="808"/>
      <c r="ENJ11" s="808"/>
      <c r="ENK11" s="808"/>
      <c r="ENL11" s="808"/>
      <c r="ENM11" s="808"/>
      <c r="ENN11" s="808"/>
      <c r="ENO11" s="808"/>
      <c r="ENP11" s="808"/>
      <c r="ENQ11" s="808"/>
      <c r="ENR11" s="808"/>
      <c r="ENS11" s="808"/>
      <c r="ENT11" s="808"/>
      <c r="ENU11" s="808"/>
      <c r="ENV11" s="808"/>
      <c r="ENW11" s="808"/>
      <c r="ENX11" s="808"/>
      <c r="ENY11" s="808"/>
      <c r="ENZ11" s="808"/>
      <c r="EOA11" s="808"/>
      <c r="EOB11" s="808"/>
      <c r="EOC11" s="808"/>
      <c r="EOD11" s="808"/>
      <c r="EOE11" s="808"/>
      <c r="EOF11" s="808"/>
      <c r="EOG11" s="808"/>
      <c r="EOH11" s="808"/>
      <c r="EOI11" s="808"/>
      <c r="EOJ11" s="808"/>
      <c r="EOK11" s="808"/>
      <c r="EOL11" s="808"/>
      <c r="EOM11" s="808"/>
      <c r="EON11" s="808"/>
      <c r="EOO11" s="808"/>
      <c r="EOP11" s="808"/>
      <c r="EOQ11" s="808"/>
      <c r="EOR11" s="808"/>
      <c r="EOS11" s="808"/>
      <c r="EOT11" s="808"/>
      <c r="EOU11" s="808"/>
      <c r="EOV11" s="808"/>
      <c r="EOW11" s="808"/>
      <c r="EOX11" s="808"/>
      <c r="EOY11" s="808"/>
      <c r="EOZ11" s="808"/>
      <c r="EPA11" s="808"/>
      <c r="EPB11" s="808"/>
      <c r="EPC11" s="808"/>
      <c r="EPD11" s="808"/>
      <c r="EPE11" s="808"/>
      <c r="EPF11" s="808"/>
      <c r="EPG11" s="808"/>
      <c r="EPH11" s="808"/>
      <c r="EPI11" s="808"/>
      <c r="EPJ11" s="808"/>
      <c r="EPK11" s="808"/>
      <c r="EPL11" s="808"/>
      <c r="EPM11" s="808"/>
      <c r="EPN11" s="808"/>
      <c r="EPO11" s="808"/>
      <c r="EPP11" s="808"/>
      <c r="EPQ11" s="808"/>
      <c r="EPR11" s="808"/>
      <c r="EPS11" s="808"/>
      <c r="EPT11" s="808"/>
      <c r="EPU11" s="808"/>
      <c r="EPV11" s="808"/>
      <c r="EPW11" s="808"/>
      <c r="EPX11" s="808"/>
      <c r="EPY11" s="808"/>
      <c r="EPZ11" s="808"/>
      <c r="EQA11" s="808"/>
      <c r="EQB11" s="808"/>
      <c r="EQC11" s="808"/>
      <c r="EQD11" s="808"/>
      <c r="EQE11" s="808"/>
      <c r="EQF11" s="808"/>
      <c r="EQG11" s="808"/>
      <c r="EQH11" s="808"/>
      <c r="EQI11" s="808"/>
      <c r="EQJ11" s="808"/>
      <c r="EQK11" s="808"/>
      <c r="EQL11" s="808"/>
      <c r="EQM11" s="808"/>
      <c r="EQN11" s="808"/>
      <c r="EQO11" s="808"/>
      <c r="EQP11" s="808"/>
      <c r="EQQ11" s="808"/>
      <c r="EQR11" s="808"/>
      <c r="EQS11" s="808"/>
      <c r="EQT11" s="808"/>
      <c r="EQU11" s="808"/>
      <c r="EQV11" s="808"/>
      <c r="EQW11" s="808"/>
      <c r="EQX11" s="808"/>
      <c r="EQY11" s="808"/>
      <c r="EQZ11" s="808"/>
      <c r="ERA11" s="808"/>
      <c r="ERB11" s="808"/>
      <c r="ERC11" s="808"/>
      <c r="ERD11" s="808"/>
      <c r="ERE11" s="808"/>
      <c r="ERF11" s="808"/>
      <c r="ERG11" s="808"/>
      <c r="ERH11" s="808"/>
      <c r="ERI11" s="808"/>
      <c r="ERJ11" s="808"/>
      <c r="ERK11" s="808"/>
      <c r="ERL11" s="808"/>
      <c r="ERM11" s="808"/>
      <c r="ERN11" s="808"/>
      <c r="ERO11" s="808"/>
      <c r="ERP11" s="808"/>
      <c r="ERQ11" s="808"/>
      <c r="ERR11" s="808"/>
      <c r="ERS11" s="808"/>
      <c r="ERT11" s="808"/>
      <c r="ERU11" s="808"/>
      <c r="ERV11" s="808"/>
      <c r="ERW11" s="808"/>
      <c r="ERX11" s="808"/>
      <c r="ERY11" s="808"/>
      <c r="ERZ11" s="808"/>
      <c r="ESA11" s="808"/>
      <c r="ESB11" s="808"/>
      <c r="ESC11" s="808"/>
      <c r="ESD11" s="808"/>
      <c r="ESE11" s="808"/>
      <c r="ESF11" s="808"/>
      <c r="ESG11" s="808"/>
      <c r="ESH11" s="808"/>
      <c r="ESI11" s="808"/>
      <c r="ESJ11" s="808"/>
      <c r="ESK11" s="808"/>
      <c r="ESL11" s="808"/>
      <c r="ESM11" s="808"/>
      <c r="ESN11" s="808"/>
      <c r="ESO11" s="808"/>
      <c r="ESP11" s="808"/>
      <c r="ESQ11" s="808"/>
      <c r="ESR11" s="808"/>
      <c r="ESS11" s="808"/>
      <c r="EST11" s="808"/>
      <c r="ESU11" s="808"/>
      <c r="ESV11" s="808"/>
      <c r="ESW11" s="808"/>
      <c r="ESX11" s="808"/>
      <c r="ESY11" s="808"/>
      <c r="ESZ11" s="808"/>
      <c r="ETA11" s="808"/>
      <c r="ETB11" s="808"/>
      <c r="ETC11" s="808"/>
      <c r="ETD11" s="808"/>
      <c r="ETE11" s="808"/>
      <c r="ETF11" s="808"/>
      <c r="ETG11" s="808"/>
      <c r="ETH11" s="808"/>
      <c r="ETI11" s="808"/>
      <c r="ETJ11" s="808"/>
      <c r="ETK11" s="808"/>
      <c r="ETL11" s="808"/>
      <c r="ETM11" s="808"/>
      <c r="ETN11" s="808"/>
      <c r="ETO11" s="808"/>
      <c r="ETP11" s="808"/>
      <c r="ETQ11" s="808"/>
      <c r="ETR11" s="808"/>
      <c r="ETS11" s="808"/>
      <c r="ETT11" s="808"/>
      <c r="ETU11" s="808"/>
      <c r="ETV11" s="808"/>
      <c r="ETW11" s="808"/>
      <c r="ETX11" s="808"/>
      <c r="ETY11" s="808"/>
      <c r="ETZ11" s="808"/>
      <c r="EUA11" s="808"/>
      <c r="EUB11" s="808"/>
      <c r="EUC11" s="808"/>
      <c r="EUD11" s="808"/>
      <c r="EUE11" s="808"/>
      <c r="EUF11" s="808"/>
      <c r="EUG11" s="808"/>
      <c r="EUH11" s="808"/>
      <c r="EUI11" s="808"/>
      <c r="EUJ11" s="808"/>
      <c r="EUK11" s="808"/>
      <c r="EUL11" s="808"/>
      <c r="EUM11" s="808"/>
      <c r="EUN11" s="808"/>
      <c r="EUO11" s="808"/>
      <c r="EUP11" s="808"/>
      <c r="EUQ11" s="808"/>
      <c r="EUR11" s="808"/>
      <c r="EUS11" s="808"/>
      <c r="EUT11" s="808"/>
      <c r="EUU11" s="808"/>
      <c r="EUV11" s="808"/>
      <c r="EUW11" s="808"/>
      <c r="EUX11" s="808"/>
      <c r="EUY11" s="808"/>
      <c r="EUZ11" s="808"/>
      <c r="EVA11" s="808"/>
      <c r="EVB11" s="808"/>
      <c r="EVC11" s="808"/>
      <c r="EVD11" s="808"/>
      <c r="EVE11" s="808"/>
      <c r="EVF11" s="808"/>
      <c r="EVG11" s="808"/>
      <c r="EVH11" s="808"/>
      <c r="EVI11" s="808"/>
      <c r="EVJ11" s="808"/>
      <c r="EVK11" s="808"/>
      <c r="EVL11" s="808"/>
      <c r="EVM11" s="808"/>
      <c r="EVN11" s="808"/>
      <c r="EVO11" s="808"/>
      <c r="EVP11" s="808"/>
      <c r="EVQ11" s="808"/>
      <c r="EVR11" s="808"/>
      <c r="EVS11" s="808"/>
      <c r="EVT11" s="808"/>
      <c r="EVU11" s="808"/>
      <c r="EVV11" s="808"/>
      <c r="EVW11" s="808"/>
      <c r="EVX11" s="808"/>
      <c r="EVY11" s="808"/>
      <c r="EVZ11" s="808"/>
      <c r="EWA11" s="808"/>
      <c r="EWB11" s="808"/>
      <c r="EWC11" s="808"/>
      <c r="EWD11" s="808"/>
      <c r="EWE11" s="808"/>
      <c r="EWF11" s="808"/>
      <c r="EWG11" s="808"/>
      <c r="EWH11" s="808"/>
      <c r="EWI11" s="808"/>
      <c r="EWJ11" s="808"/>
      <c r="EWK11" s="808"/>
      <c r="EWL11" s="808"/>
      <c r="EWM11" s="808"/>
      <c r="EWN11" s="808"/>
      <c r="EWO11" s="808"/>
      <c r="EWP11" s="808"/>
      <c r="EWQ11" s="808"/>
      <c r="EWR11" s="808"/>
      <c r="EWS11" s="808"/>
      <c r="EWT11" s="808"/>
      <c r="EWU11" s="808"/>
      <c r="EWV11" s="808"/>
      <c r="EWW11" s="808"/>
      <c r="EWX11" s="808"/>
      <c r="EWY11" s="808"/>
      <c r="EWZ11" s="808"/>
      <c r="EXA11" s="808"/>
      <c r="EXB11" s="808"/>
      <c r="EXC11" s="808"/>
      <c r="EXD11" s="808"/>
      <c r="EXE11" s="808"/>
      <c r="EXF11" s="808"/>
      <c r="EXG11" s="808"/>
      <c r="EXH11" s="808"/>
      <c r="EXI11" s="808"/>
      <c r="EXJ11" s="808"/>
      <c r="EXK11" s="808"/>
      <c r="EXL11" s="808"/>
      <c r="EXM11" s="808"/>
      <c r="EXN11" s="808"/>
      <c r="EXO11" s="808"/>
      <c r="EXP11" s="808"/>
      <c r="EXQ11" s="808"/>
      <c r="EXR11" s="808"/>
      <c r="EXS11" s="808"/>
      <c r="EXT11" s="808"/>
      <c r="EXU11" s="808"/>
      <c r="EXV11" s="808"/>
      <c r="EXW11" s="808"/>
      <c r="EXX11" s="808"/>
      <c r="EXY11" s="808"/>
      <c r="EXZ11" s="808"/>
      <c r="EYA11" s="808"/>
      <c r="EYB11" s="808"/>
      <c r="EYC11" s="808"/>
      <c r="EYD11" s="808"/>
      <c r="EYE11" s="808"/>
      <c r="EYF11" s="808"/>
      <c r="EYG11" s="808"/>
      <c r="EYH11" s="808"/>
      <c r="EYI11" s="808"/>
      <c r="EYJ11" s="808"/>
      <c r="EYK11" s="808"/>
      <c r="EYL11" s="808"/>
      <c r="EYM11" s="808"/>
      <c r="EYN11" s="808"/>
      <c r="EYO11" s="808"/>
      <c r="EYP11" s="808"/>
      <c r="EYQ11" s="808"/>
      <c r="EYR11" s="808"/>
      <c r="EYS11" s="808"/>
      <c r="EYT11" s="808"/>
      <c r="EYU11" s="808"/>
      <c r="EYV11" s="808"/>
      <c r="EYW11" s="808"/>
      <c r="EYX11" s="808"/>
      <c r="EYY11" s="808"/>
      <c r="EYZ11" s="808"/>
      <c r="EZA11" s="808"/>
      <c r="EZB11" s="808"/>
      <c r="EZC11" s="808"/>
      <c r="EZD11" s="808"/>
      <c r="EZE11" s="808"/>
      <c r="EZF11" s="808"/>
      <c r="EZG11" s="808"/>
      <c r="EZH11" s="808"/>
      <c r="EZI11" s="808"/>
      <c r="EZJ11" s="808"/>
      <c r="EZK11" s="808"/>
      <c r="EZL11" s="808"/>
      <c r="EZM11" s="808"/>
      <c r="EZN11" s="808"/>
      <c r="EZO11" s="808"/>
      <c r="EZP11" s="808"/>
      <c r="EZQ11" s="808"/>
      <c r="EZR11" s="808"/>
      <c r="EZS11" s="808"/>
      <c r="EZT11" s="808"/>
      <c r="EZU11" s="808"/>
      <c r="EZV11" s="808"/>
      <c r="EZW11" s="808"/>
      <c r="EZX11" s="808"/>
      <c r="EZY11" s="808"/>
      <c r="EZZ11" s="808"/>
      <c r="FAA11" s="808"/>
      <c r="FAB11" s="808"/>
      <c r="FAC11" s="808"/>
      <c r="FAD11" s="808"/>
      <c r="FAE11" s="808"/>
      <c r="FAF11" s="808"/>
      <c r="FAG11" s="808"/>
      <c r="FAH11" s="808"/>
      <c r="FAI11" s="808"/>
      <c r="FAJ11" s="808"/>
      <c r="FAK11" s="808"/>
      <c r="FAL11" s="808"/>
      <c r="FAM11" s="808"/>
      <c r="FAN11" s="808"/>
      <c r="FAO11" s="808"/>
      <c r="FAP11" s="808"/>
      <c r="FAQ11" s="808"/>
      <c r="FAR11" s="808"/>
      <c r="FAS11" s="808"/>
      <c r="FAT11" s="808"/>
      <c r="FAU11" s="808"/>
      <c r="FAV11" s="808"/>
      <c r="FAW11" s="808"/>
      <c r="FAX11" s="808"/>
      <c r="FAY11" s="808"/>
      <c r="FAZ11" s="808"/>
      <c r="FBA11" s="808"/>
      <c r="FBB11" s="808"/>
      <c r="FBC11" s="808"/>
      <c r="FBD11" s="808"/>
      <c r="FBE11" s="808"/>
      <c r="FBF11" s="808"/>
      <c r="FBG11" s="808"/>
      <c r="FBH11" s="808"/>
      <c r="FBI11" s="808"/>
      <c r="FBJ11" s="808"/>
      <c r="FBK11" s="808"/>
      <c r="FBL11" s="808"/>
      <c r="FBM11" s="808"/>
      <c r="FBN11" s="808"/>
      <c r="FBO11" s="808"/>
      <c r="FBP11" s="808"/>
      <c r="FBQ11" s="808"/>
      <c r="FBR11" s="808"/>
      <c r="FBS11" s="808"/>
      <c r="FBT11" s="808"/>
      <c r="FBU11" s="808"/>
      <c r="FBV11" s="808"/>
      <c r="FBW11" s="808"/>
      <c r="FBX11" s="808"/>
      <c r="FBY11" s="808"/>
      <c r="FBZ11" s="808"/>
      <c r="FCA11" s="808"/>
      <c r="FCB11" s="808"/>
      <c r="FCC11" s="808"/>
      <c r="FCD11" s="808"/>
      <c r="FCE11" s="808"/>
      <c r="FCF11" s="808"/>
      <c r="FCG11" s="808"/>
      <c r="FCH11" s="808"/>
      <c r="FCI11" s="808"/>
      <c r="FCJ11" s="808"/>
      <c r="FCK11" s="808"/>
      <c r="FCL11" s="808"/>
      <c r="FCM11" s="808"/>
      <c r="FCN11" s="808"/>
      <c r="FCO11" s="808"/>
      <c r="FCP11" s="808"/>
      <c r="FCQ11" s="808"/>
      <c r="FCR11" s="808"/>
      <c r="FCS11" s="808"/>
      <c r="FCT11" s="808"/>
      <c r="FCU11" s="808"/>
      <c r="FCV11" s="808"/>
      <c r="FCW11" s="808"/>
      <c r="FCX11" s="808"/>
      <c r="FCY11" s="808"/>
      <c r="FCZ11" s="808"/>
      <c r="FDA11" s="808"/>
      <c r="FDB11" s="808"/>
      <c r="FDC11" s="808"/>
      <c r="FDD11" s="808"/>
      <c r="FDE11" s="808"/>
      <c r="FDF11" s="808"/>
      <c r="FDG11" s="808"/>
      <c r="FDH11" s="808"/>
      <c r="FDI11" s="808"/>
      <c r="FDJ11" s="808"/>
      <c r="FDK11" s="808"/>
      <c r="FDL11" s="808"/>
      <c r="FDM11" s="808"/>
      <c r="FDN11" s="808"/>
      <c r="FDO11" s="808"/>
      <c r="FDP11" s="808"/>
      <c r="FDQ11" s="808"/>
      <c r="FDR11" s="808"/>
      <c r="FDS11" s="808"/>
      <c r="FDT11" s="808"/>
      <c r="FDU11" s="808"/>
      <c r="FDV11" s="808"/>
      <c r="FDW11" s="808"/>
      <c r="FDX11" s="808"/>
      <c r="FDY11" s="808"/>
      <c r="FDZ11" s="808"/>
      <c r="FEA11" s="808"/>
      <c r="FEB11" s="808"/>
      <c r="FEC11" s="808"/>
      <c r="FED11" s="808"/>
      <c r="FEE11" s="808"/>
      <c r="FEF11" s="808"/>
      <c r="FEG11" s="808"/>
      <c r="FEH11" s="808"/>
      <c r="FEI11" s="808"/>
      <c r="FEJ11" s="808"/>
      <c r="FEK11" s="808"/>
      <c r="FEL11" s="808"/>
      <c r="FEM11" s="808"/>
      <c r="FEN11" s="808"/>
      <c r="FEO11" s="808"/>
      <c r="FEP11" s="808"/>
      <c r="FEQ11" s="808"/>
      <c r="FER11" s="808"/>
      <c r="FES11" s="808"/>
      <c r="FET11" s="808"/>
      <c r="FEU11" s="808"/>
      <c r="FEV11" s="808"/>
      <c r="FEW11" s="808"/>
      <c r="FEX11" s="808"/>
      <c r="FEY11" s="808"/>
      <c r="FEZ11" s="808"/>
      <c r="FFA11" s="808"/>
      <c r="FFB11" s="808"/>
      <c r="FFC11" s="808"/>
      <c r="FFD11" s="808"/>
      <c r="FFE11" s="808"/>
      <c r="FFF11" s="808"/>
      <c r="FFG11" s="808"/>
      <c r="FFH11" s="808"/>
      <c r="FFI11" s="808"/>
      <c r="FFJ11" s="808"/>
      <c r="FFK11" s="808"/>
      <c r="FFL11" s="808"/>
      <c r="FFM11" s="808"/>
      <c r="FFN11" s="808"/>
      <c r="FFO11" s="808"/>
      <c r="FFP11" s="808"/>
      <c r="FFQ11" s="808"/>
      <c r="FFR11" s="808"/>
      <c r="FFS11" s="808"/>
      <c r="FFT11" s="808"/>
      <c r="FFU11" s="808"/>
      <c r="FFV11" s="808"/>
      <c r="FFW11" s="808"/>
      <c r="FFX11" s="808"/>
      <c r="FFY11" s="808"/>
      <c r="FFZ11" s="808"/>
      <c r="FGA11" s="808"/>
      <c r="FGB11" s="808"/>
      <c r="FGC11" s="808"/>
      <c r="FGD11" s="808"/>
      <c r="FGE11" s="808"/>
      <c r="FGF11" s="808"/>
      <c r="FGG11" s="808"/>
      <c r="FGH11" s="808"/>
      <c r="FGI11" s="808"/>
      <c r="FGJ11" s="808"/>
      <c r="FGK11" s="808"/>
      <c r="FGL11" s="808"/>
      <c r="FGM11" s="808"/>
      <c r="FGN11" s="808"/>
      <c r="FGO11" s="808"/>
      <c r="FGP11" s="808"/>
      <c r="FGQ11" s="808"/>
      <c r="FGR11" s="808"/>
      <c r="FGS11" s="808"/>
      <c r="FGT11" s="808"/>
      <c r="FGU11" s="808"/>
      <c r="FGV11" s="808"/>
      <c r="FGW11" s="808"/>
      <c r="FGX11" s="808"/>
      <c r="FGY11" s="808"/>
      <c r="FGZ11" s="808"/>
      <c r="FHA11" s="808"/>
      <c r="FHB11" s="808"/>
      <c r="FHC11" s="808"/>
      <c r="FHD11" s="808"/>
      <c r="FHE11" s="808"/>
      <c r="FHF11" s="808"/>
      <c r="FHG11" s="808"/>
      <c r="FHH11" s="808"/>
      <c r="FHI11" s="808"/>
      <c r="FHJ11" s="808"/>
      <c r="FHK11" s="808"/>
      <c r="FHL11" s="808"/>
      <c r="FHM11" s="808"/>
      <c r="FHN11" s="808"/>
      <c r="FHO11" s="808"/>
      <c r="FHP11" s="808"/>
      <c r="FHQ11" s="808"/>
      <c r="FHR11" s="808"/>
      <c r="FHS11" s="808"/>
      <c r="FHT11" s="808"/>
      <c r="FHU11" s="808"/>
      <c r="FHV11" s="808"/>
      <c r="FHW11" s="808"/>
      <c r="FHX11" s="808"/>
      <c r="FHY11" s="808"/>
      <c r="FHZ11" s="808"/>
      <c r="FIA11" s="808"/>
      <c r="FIB11" s="808"/>
      <c r="FIC11" s="808"/>
      <c r="FID11" s="808"/>
      <c r="FIE11" s="808"/>
      <c r="FIF11" s="808"/>
      <c r="FIG11" s="808"/>
      <c r="FIH11" s="808"/>
      <c r="FII11" s="808"/>
      <c r="FIJ11" s="808"/>
      <c r="FIK11" s="808"/>
      <c r="FIL11" s="808"/>
      <c r="FIM11" s="808"/>
      <c r="FIN11" s="808"/>
      <c r="FIO11" s="808"/>
      <c r="FIP11" s="808"/>
      <c r="FIQ11" s="808"/>
      <c r="FIR11" s="808"/>
      <c r="FIS11" s="808"/>
      <c r="FIT11" s="808"/>
      <c r="FIU11" s="808"/>
      <c r="FIV11" s="808"/>
      <c r="FIW11" s="808"/>
      <c r="FIX11" s="808"/>
      <c r="FIY11" s="808"/>
      <c r="FIZ11" s="808"/>
      <c r="FJA11" s="808"/>
      <c r="FJB11" s="808"/>
      <c r="FJC11" s="808"/>
      <c r="FJD11" s="808"/>
      <c r="FJE11" s="808"/>
      <c r="FJF11" s="808"/>
      <c r="FJG11" s="808"/>
      <c r="FJH11" s="808"/>
      <c r="FJI11" s="808"/>
      <c r="FJJ11" s="808"/>
      <c r="FJK11" s="808"/>
      <c r="FJL11" s="808"/>
      <c r="FJM11" s="808"/>
      <c r="FJN11" s="808"/>
      <c r="FJO11" s="808"/>
      <c r="FJP11" s="808"/>
      <c r="FJQ11" s="808"/>
      <c r="FJR11" s="808"/>
      <c r="FJS11" s="808"/>
      <c r="FJT11" s="808"/>
      <c r="FJU11" s="808"/>
      <c r="FJV11" s="808"/>
      <c r="FJW11" s="808"/>
      <c r="FJX11" s="808"/>
      <c r="FJY11" s="808"/>
      <c r="FJZ11" s="808"/>
      <c r="FKA11" s="808"/>
      <c r="FKB11" s="808"/>
      <c r="FKC11" s="808"/>
      <c r="FKD11" s="808"/>
      <c r="FKE11" s="808"/>
      <c r="FKF11" s="808"/>
      <c r="FKG11" s="808"/>
      <c r="FKH11" s="808"/>
      <c r="FKI11" s="808"/>
      <c r="FKJ11" s="808"/>
      <c r="FKK11" s="808"/>
      <c r="FKL11" s="808"/>
      <c r="FKM11" s="808"/>
      <c r="FKN11" s="808"/>
      <c r="FKO11" s="808"/>
      <c r="FKP11" s="808"/>
      <c r="FKQ11" s="808"/>
      <c r="FKR11" s="808"/>
      <c r="FKS11" s="808"/>
      <c r="FKT11" s="808"/>
      <c r="FKU11" s="808"/>
      <c r="FKV11" s="808"/>
      <c r="FKW11" s="808"/>
      <c r="FKX11" s="808"/>
      <c r="FKY11" s="808"/>
      <c r="FKZ11" s="808"/>
      <c r="FLA11" s="808"/>
      <c r="FLB11" s="808"/>
      <c r="FLC11" s="808"/>
      <c r="FLD11" s="808"/>
      <c r="FLE11" s="808"/>
      <c r="FLF11" s="808"/>
      <c r="FLG11" s="808"/>
      <c r="FLH11" s="808"/>
      <c r="FLI11" s="808"/>
      <c r="FLJ11" s="808"/>
      <c r="FLK11" s="808"/>
      <c r="FLL11" s="808"/>
      <c r="FLM11" s="808"/>
      <c r="FLN11" s="808"/>
      <c r="FLO11" s="808"/>
      <c r="FLP11" s="808"/>
      <c r="FLQ11" s="808"/>
      <c r="FLR11" s="808"/>
      <c r="FLS11" s="808"/>
      <c r="FLT11" s="808"/>
      <c r="FLU11" s="808"/>
      <c r="FLV11" s="808"/>
      <c r="FLW11" s="808"/>
      <c r="FLX11" s="808"/>
      <c r="FLY11" s="808"/>
      <c r="FLZ11" s="808"/>
      <c r="FMA11" s="808"/>
      <c r="FMB11" s="808"/>
      <c r="FMC11" s="808"/>
      <c r="FMD11" s="808"/>
      <c r="FME11" s="808"/>
      <c r="FMF11" s="808"/>
      <c r="FMG11" s="808"/>
      <c r="FMH11" s="808"/>
      <c r="FMI11" s="808"/>
      <c r="FMJ11" s="808"/>
      <c r="FMK11" s="808"/>
      <c r="FML11" s="808"/>
      <c r="FMM11" s="808"/>
      <c r="FMN11" s="808"/>
      <c r="FMO11" s="808"/>
      <c r="FMP11" s="808"/>
      <c r="FMQ11" s="808"/>
      <c r="FMR11" s="808"/>
      <c r="FMS11" s="808"/>
      <c r="FMT11" s="808"/>
      <c r="FMU11" s="808"/>
      <c r="FMV11" s="808"/>
      <c r="FMW11" s="808"/>
      <c r="FMX11" s="808"/>
      <c r="FMY11" s="808"/>
      <c r="FMZ11" s="808"/>
      <c r="FNA11" s="808"/>
      <c r="FNB11" s="808"/>
      <c r="FNC11" s="808"/>
      <c r="FND11" s="808"/>
      <c r="FNE11" s="808"/>
      <c r="FNF11" s="808"/>
      <c r="FNG11" s="808"/>
      <c r="FNH11" s="808"/>
      <c r="FNI11" s="808"/>
      <c r="FNJ11" s="808"/>
      <c r="FNK11" s="808"/>
      <c r="FNL11" s="808"/>
      <c r="FNM11" s="808"/>
      <c r="FNN11" s="808"/>
      <c r="FNO11" s="808"/>
      <c r="FNP11" s="808"/>
      <c r="FNQ11" s="808"/>
      <c r="FNR11" s="808"/>
      <c r="FNS11" s="808"/>
      <c r="FNT11" s="808"/>
      <c r="FNU11" s="808"/>
      <c r="FNV11" s="808"/>
      <c r="FNW11" s="808"/>
      <c r="FNX11" s="808"/>
      <c r="FNY11" s="808"/>
      <c r="FNZ11" s="808"/>
      <c r="FOA11" s="808"/>
      <c r="FOB11" s="808"/>
      <c r="FOC11" s="808"/>
      <c r="FOD11" s="808"/>
      <c r="FOE11" s="808"/>
      <c r="FOF11" s="808"/>
      <c r="FOG11" s="808"/>
      <c r="FOH11" s="808"/>
      <c r="FOI11" s="808"/>
      <c r="FOJ11" s="808"/>
      <c r="FOK11" s="808"/>
      <c r="FOL11" s="808"/>
      <c r="FOM11" s="808"/>
      <c r="FON11" s="808"/>
      <c r="FOO11" s="808"/>
      <c r="FOP11" s="808"/>
      <c r="FOQ11" s="808"/>
      <c r="FOR11" s="808"/>
      <c r="FOS11" s="808"/>
      <c r="FOT11" s="808"/>
      <c r="FOU11" s="808"/>
      <c r="FOV11" s="808"/>
      <c r="FOW11" s="808"/>
      <c r="FOX11" s="808"/>
      <c r="FOY11" s="808"/>
      <c r="FOZ11" s="808"/>
      <c r="FPA11" s="808"/>
      <c r="FPB11" s="808"/>
      <c r="FPC11" s="808"/>
      <c r="FPD11" s="808"/>
      <c r="FPE11" s="808"/>
      <c r="FPF11" s="808"/>
      <c r="FPG11" s="808"/>
      <c r="FPH11" s="808"/>
      <c r="FPI11" s="808"/>
      <c r="FPJ11" s="808"/>
      <c r="FPK11" s="808"/>
      <c r="FPL11" s="808"/>
      <c r="FPM11" s="808"/>
      <c r="FPN11" s="808"/>
      <c r="FPO11" s="808"/>
      <c r="FPP11" s="808"/>
      <c r="FPQ11" s="808"/>
      <c r="FPR11" s="808"/>
      <c r="FPS11" s="808"/>
      <c r="FPT11" s="808"/>
      <c r="FPU11" s="808"/>
      <c r="FPV11" s="808"/>
      <c r="FPW11" s="808"/>
      <c r="FPX11" s="808"/>
      <c r="FPY11" s="808"/>
      <c r="FPZ11" s="808"/>
      <c r="FQA11" s="808"/>
      <c r="FQB11" s="808"/>
      <c r="FQC11" s="808"/>
      <c r="FQD11" s="808"/>
      <c r="FQE11" s="808"/>
      <c r="FQF11" s="808"/>
      <c r="FQG11" s="808"/>
      <c r="FQH11" s="808"/>
      <c r="FQI11" s="808"/>
      <c r="FQJ11" s="808"/>
      <c r="FQK11" s="808"/>
      <c r="FQL11" s="808"/>
      <c r="FQM11" s="808"/>
      <c r="FQN11" s="808"/>
      <c r="FQO11" s="808"/>
      <c r="FQP11" s="808"/>
      <c r="FQQ11" s="808"/>
      <c r="FQR11" s="808"/>
      <c r="FQS11" s="808"/>
      <c r="FQT11" s="808"/>
      <c r="FQU11" s="808"/>
      <c r="FQV11" s="808"/>
      <c r="FQW11" s="808"/>
      <c r="FQX11" s="808"/>
      <c r="FQY11" s="808"/>
      <c r="FQZ11" s="808"/>
      <c r="FRA11" s="808"/>
      <c r="FRB11" s="808"/>
      <c r="FRC11" s="808"/>
      <c r="FRD11" s="808"/>
      <c r="FRE11" s="808"/>
      <c r="FRF11" s="808"/>
      <c r="FRG11" s="808"/>
      <c r="FRH11" s="808"/>
      <c r="FRI11" s="808"/>
      <c r="FRJ11" s="808"/>
      <c r="FRK11" s="808"/>
      <c r="FRL11" s="808"/>
      <c r="FRM11" s="808"/>
      <c r="FRN11" s="808"/>
      <c r="FRO11" s="808"/>
      <c r="FRP11" s="808"/>
      <c r="FRQ11" s="808"/>
      <c r="FRR11" s="808"/>
      <c r="FRS11" s="808"/>
      <c r="FRT11" s="808"/>
      <c r="FRU11" s="808"/>
      <c r="FRV11" s="808"/>
      <c r="FRW11" s="808"/>
      <c r="FRX11" s="808"/>
      <c r="FRY11" s="808"/>
      <c r="FRZ11" s="808"/>
      <c r="FSA11" s="808"/>
      <c r="FSB11" s="808"/>
      <c r="FSC11" s="808"/>
      <c r="FSD11" s="808"/>
      <c r="FSE11" s="808"/>
      <c r="FSF11" s="808"/>
      <c r="FSG11" s="808"/>
      <c r="FSH11" s="808"/>
      <c r="FSI11" s="808"/>
      <c r="FSJ11" s="808"/>
      <c r="FSK11" s="808"/>
      <c r="FSL11" s="808"/>
      <c r="FSM11" s="808"/>
      <c r="FSN11" s="808"/>
      <c r="FSO11" s="808"/>
      <c r="FSP11" s="808"/>
      <c r="FSQ11" s="808"/>
      <c r="FSR11" s="808"/>
      <c r="FSS11" s="808"/>
      <c r="FST11" s="808"/>
      <c r="FSU11" s="808"/>
      <c r="FSV11" s="808"/>
      <c r="FSW11" s="808"/>
      <c r="FSX11" s="808"/>
      <c r="FSY11" s="808"/>
      <c r="FSZ11" s="808"/>
      <c r="FTA11" s="808"/>
      <c r="FTB11" s="808"/>
      <c r="FTC11" s="808"/>
      <c r="FTD11" s="808"/>
      <c r="FTE11" s="808"/>
      <c r="FTF11" s="808"/>
      <c r="FTG11" s="808"/>
      <c r="FTH11" s="808"/>
      <c r="FTI11" s="808"/>
      <c r="FTJ11" s="808"/>
      <c r="FTK11" s="808"/>
      <c r="FTL11" s="808"/>
      <c r="FTM11" s="808"/>
      <c r="FTN11" s="808"/>
      <c r="FTO11" s="808"/>
      <c r="FTP11" s="808"/>
      <c r="FTQ11" s="808"/>
      <c r="FTR11" s="808"/>
      <c r="FTS11" s="808"/>
      <c r="FTT11" s="808"/>
      <c r="FTU11" s="808"/>
      <c r="FTV11" s="808"/>
      <c r="FTW11" s="808"/>
      <c r="FTX11" s="808"/>
      <c r="FTY11" s="808"/>
      <c r="FTZ11" s="808"/>
      <c r="FUA11" s="808"/>
      <c r="FUB11" s="808"/>
      <c r="FUC11" s="808"/>
      <c r="FUD11" s="808"/>
      <c r="FUE11" s="808"/>
      <c r="FUF11" s="808"/>
      <c r="FUG11" s="808"/>
      <c r="FUH11" s="808"/>
      <c r="FUI11" s="808"/>
      <c r="FUJ11" s="808"/>
      <c r="FUK11" s="808"/>
      <c r="FUL11" s="808"/>
      <c r="FUM11" s="808"/>
      <c r="FUN11" s="808"/>
      <c r="FUO11" s="808"/>
      <c r="FUP11" s="808"/>
      <c r="FUQ11" s="808"/>
      <c r="FUR11" s="808"/>
      <c r="FUS11" s="808"/>
      <c r="FUT11" s="808"/>
      <c r="FUU11" s="808"/>
      <c r="FUV11" s="808"/>
      <c r="FUW11" s="808"/>
      <c r="FUX11" s="808"/>
      <c r="FUY11" s="808"/>
      <c r="FUZ11" s="808"/>
      <c r="FVA11" s="808"/>
      <c r="FVB11" s="808"/>
      <c r="FVC11" s="808"/>
      <c r="FVD11" s="808"/>
      <c r="FVE11" s="808"/>
      <c r="FVF11" s="808"/>
      <c r="FVG11" s="808"/>
      <c r="FVH11" s="808"/>
      <c r="FVI11" s="808"/>
      <c r="FVJ11" s="808"/>
      <c r="FVK11" s="808"/>
      <c r="FVL11" s="808"/>
      <c r="FVM11" s="808"/>
      <c r="FVN11" s="808"/>
      <c r="FVO11" s="808"/>
      <c r="FVP11" s="808"/>
      <c r="FVQ11" s="808"/>
      <c r="FVR11" s="808"/>
      <c r="FVS11" s="808"/>
      <c r="FVT11" s="808"/>
      <c r="FVU11" s="808"/>
      <c r="FVV11" s="808"/>
      <c r="FVW11" s="808"/>
      <c r="FVX11" s="808"/>
      <c r="FVY11" s="808"/>
      <c r="FVZ11" s="808"/>
      <c r="FWA11" s="808"/>
      <c r="FWB11" s="808"/>
      <c r="FWC11" s="808"/>
      <c r="FWD11" s="808"/>
      <c r="FWE11" s="808"/>
      <c r="FWF11" s="808"/>
      <c r="FWG11" s="808"/>
      <c r="FWH11" s="808"/>
      <c r="FWI11" s="808"/>
      <c r="FWJ11" s="808"/>
      <c r="FWK11" s="808"/>
      <c r="FWL11" s="808"/>
      <c r="FWM11" s="808"/>
      <c r="FWN11" s="808"/>
      <c r="FWO11" s="808"/>
      <c r="FWP11" s="808"/>
      <c r="FWQ11" s="808"/>
      <c r="FWR11" s="808"/>
      <c r="FWS11" s="808"/>
      <c r="FWT11" s="808"/>
      <c r="FWU11" s="808"/>
      <c r="FWV11" s="808"/>
      <c r="FWW11" s="808"/>
      <c r="FWX11" s="808"/>
      <c r="FWY11" s="808"/>
      <c r="FWZ11" s="808"/>
      <c r="FXA11" s="808"/>
      <c r="FXB11" s="808"/>
      <c r="FXC11" s="808"/>
      <c r="FXD11" s="808"/>
      <c r="FXE11" s="808"/>
      <c r="FXF11" s="808"/>
      <c r="FXG11" s="808"/>
      <c r="FXH11" s="808"/>
      <c r="FXI11" s="808"/>
      <c r="FXJ11" s="808"/>
      <c r="FXK11" s="808"/>
      <c r="FXL11" s="808"/>
      <c r="FXM11" s="808"/>
      <c r="FXN11" s="808"/>
      <c r="FXO11" s="808"/>
      <c r="FXP11" s="808"/>
      <c r="FXQ11" s="808"/>
      <c r="FXR11" s="808"/>
      <c r="FXS11" s="808"/>
      <c r="FXT11" s="808"/>
      <c r="FXU11" s="808"/>
      <c r="FXV11" s="808"/>
      <c r="FXW11" s="808"/>
      <c r="FXX11" s="808"/>
      <c r="FXY11" s="808"/>
      <c r="FXZ11" s="808"/>
      <c r="FYA11" s="808"/>
      <c r="FYB11" s="808"/>
      <c r="FYC11" s="808"/>
      <c r="FYD11" s="808"/>
      <c r="FYE11" s="808"/>
      <c r="FYF11" s="808"/>
      <c r="FYG11" s="808"/>
      <c r="FYH11" s="808"/>
      <c r="FYI11" s="808"/>
      <c r="FYJ11" s="808"/>
      <c r="FYK11" s="808"/>
      <c r="FYL11" s="808"/>
      <c r="FYM11" s="808"/>
      <c r="FYN11" s="808"/>
      <c r="FYO11" s="808"/>
      <c r="FYP11" s="808"/>
      <c r="FYQ11" s="808"/>
      <c r="FYR11" s="808"/>
      <c r="FYS11" s="808"/>
      <c r="FYT11" s="808"/>
      <c r="FYU11" s="808"/>
      <c r="FYV11" s="808"/>
      <c r="FYW11" s="808"/>
      <c r="FYX11" s="808"/>
      <c r="FYY11" s="808"/>
      <c r="FYZ11" s="808"/>
      <c r="FZA11" s="808"/>
      <c r="FZB11" s="808"/>
      <c r="FZC11" s="808"/>
      <c r="FZD11" s="808"/>
      <c r="FZE11" s="808"/>
      <c r="FZF11" s="808"/>
      <c r="FZG11" s="808"/>
      <c r="FZH11" s="808"/>
      <c r="FZI11" s="808"/>
      <c r="FZJ11" s="808"/>
      <c r="FZK11" s="808"/>
      <c r="FZL11" s="808"/>
      <c r="FZM11" s="808"/>
      <c r="FZN11" s="808"/>
      <c r="FZO11" s="808"/>
      <c r="FZP11" s="808"/>
      <c r="FZQ11" s="808"/>
      <c r="FZR11" s="808"/>
      <c r="FZS11" s="808"/>
      <c r="FZT11" s="808"/>
      <c r="FZU11" s="808"/>
      <c r="FZV11" s="808"/>
      <c r="FZW11" s="808"/>
      <c r="FZX11" s="808"/>
      <c r="FZY11" s="808"/>
      <c r="FZZ11" s="808"/>
      <c r="GAA11" s="808"/>
      <c r="GAB11" s="808"/>
      <c r="GAC11" s="808"/>
      <c r="GAD11" s="808"/>
      <c r="GAE11" s="808"/>
      <c r="GAF11" s="808"/>
      <c r="GAG11" s="808"/>
      <c r="GAH11" s="808"/>
      <c r="GAI11" s="808"/>
      <c r="GAJ11" s="808"/>
      <c r="GAK11" s="808"/>
      <c r="GAL11" s="808"/>
      <c r="GAM11" s="808"/>
      <c r="GAN11" s="808"/>
      <c r="GAO11" s="808"/>
      <c r="GAP11" s="808"/>
      <c r="GAQ11" s="808"/>
      <c r="GAR11" s="808"/>
      <c r="GAS11" s="808"/>
      <c r="GAT11" s="808"/>
      <c r="GAU11" s="808"/>
      <c r="GAV11" s="808"/>
      <c r="GAW11" s="808"/>
      <c r="GAX11" s="808"/>
      <c r="GAY11" s="808"/>
      <c r="GAZ11" s="808"/>
      <c r="GBA11" s="808"/>
      <c r="GBB11" s="808"/>
      <c r="GBC11" s="808"/>
      <c r="GBD11" s="808"/>
      <c r="GBE11" s="808"/>
      <c r="GBF11" s="808"/>
      <c r="GBG11" s="808"/>
      <c r="GBH11" s="808"/>
      <c r="GBI11" s="808"/>
      <c r="GBJ11" s="808"/>
      <c r="GBK11" s="808"/>
      <c r="GBL11" s="808"/>
      <c r="GBM11" s="808"/>
      <c r="GBN11" s="808"/>
      <c r="GBO11" s="808"/>
      <c r="GBP11" s="808"/>
      <c r="GBQ11" s="808"/>
      <c r="GBR11" s="808"/>
      <c r="GBS11" s="808"/>
      <c r="GBT11" s="808"/>
      <c r="GBU11" s="808"/>
      <c r="GBV11" s="808"/>
      <c r="GBW11" s="808"/>
      <c r="GBX11" s="808"/>
      <c r="GBY11" s="808"/>
      <c r="GBZ11" s="808"/>
      <c r="GCA11" s="808"/>
      <c r="GCB11" s="808"/>
      <c r="GCC11" s="808"/>
      <c r="GCD11" s="808"/>
      <c r="GCE11" s="808"/>
      <c r="GCF11" s="808"/>
      <c r="GCG11" s="808"/>
      <c r="GCH11" s="808"/>
      <c r="GCI11" s="808"/>
      <c r="GCJ11" s="808"/>
      <c r="GCK11" s="808"/>
      <c r="GCL11" s="808"/>
      <c r="GCM11" s="808"/>
      <c r="GCN11" s="808"/>
      <c r="GCO11" s="808"/>
      <c r="GCP11" s="808"/>
      <c r="GCQ11" s="808"/>
      <c r="GCR11" s="808"/>
      <c r="GCS11" s="808"/>
      <c r="GCT11" s="808"/>
      <c r="GCU11" s="808"/>
      <c r="GCV11" s="808"/>
      <c r="GCW11" s="808"/>
      <c r="GCX11" s="808"/>
      <c r="GCY11" s="808"/>
      <c r="GCZ11" s="808"/>
      <c r="GDA11" s="808"/>
      <c r="GDB11" s="808"/>
      <c r="GDC11" s="808"/>
      <c r="GDD11" s="808"/>
      <c r="GDE11" s="808"/>
      <c r="GDF11" s="808"/>
      <c r="GDG11" s="808"/>
      <c r="GDH11" s="808"/>
      <c r="GDI11" s="808"/>
      <c r="GDJ11" s="808"/>
      <c r="GDK11" s="808"/>
      <c r="GDL11" s="808"/>
      <c r="GDM11" s="808"/>
      <c r="GDN11" s="808"/>
      <c r="GDO11" s="808"/>
      <c r="GDP11" s="808"/>
      <c r="GDQ11" s="808"/>
      <c r="GDR11" s="808"/>
      <c r="GDS11" s="808"/>
      <c r="GDT11" s="808"/>
      <c r="GDU11" s="808"/>
      <c r="GDV11" s="808"/>
      <c r="GDW11" s="808"/>
      <c r="GDX11" s="808"/>
      <c r="GDY11" s="808"/>
      <c r="GDZ11" s="808"/>
      <c r="GEA11" s="808"/>
      <c r="GEB11" s="808"/>
      <c r="GEC11" s="808"/>
      <c r="GED11" s="808"/>
      <c r="GEE11" s="808"/>
      <c r="GEF11" s="808"/>
      <c r="GEG11" s="808"/>
      <c r="GEH11" s="808"/>
      <c r="GEI11" s="808"/>
      <c r="GEJ11" s="808"/>
      <c r="GEK11" s="808"/>
      <c r="GEL11" s="808"/>
      <c r="GEM11" s="808"/>
      <c r="GEN11" s="808"/>
      <c r="GEO11" s="808"/>
      <c r="GEP11" s="808"/>
      <c r="GEQ11" s="808"/>
      <c r="GER11" s="808"/>
      <c r="GES11" s="808"/>
      <c r="GET11" s="808"/>
      <c r="GEU11" s="808"/>
      <c r="GEV11" s="808"/>
      <c r="GEW11" s="808"/>
      <c r="GEX11" s="808"/>
      <c r="GEY11" s="808"/>
      <c r="GEZ11" s="808"/>
      <c r="GFA11" s="808"/>
      <c r="GFB11" s="808"/>
      <c r="GFC11" s="808"/>
      <c r="GFD11" s="808"/>
      <c r="GFE11" s="808"/>
      <c r="GFF11" s="808"/>
      <c r="GFG11" s="808"/>
      <c r="GFH11" s="808"/>
      <c r="GFI11" s="808"/>
      <c r="GFJ11" s="808"/>
      <c r="GFK11" s="808"/>
      <c r="GFL11" s="808"/>
      <c r="GFM11" s="808"/>
      <c r="GFN11" s="808"/>
      <c r="GFO11" s="808"/>
      <c r="GFP11" s="808"/>
      <c r="GFQ11" s="808"/>
      <c r="GFR11" s="808"/>
      <c r="GFS11" s="808"/>
      <c r="GFT11" s="808"/>
      <c r="GFU11" s="808"/>
      <c r="GFV11" s="808"/>
      <c r="GFW11" s="808"/>
      <c r="GFX11" s="808"/>
      <c r="GFY11" s="808"/>
      <c r="GFZ11" s="808"/>
      <c r="GGA11" s="808"/>
      <c r="GGB11" s="808"/>
      <c r="GGC11" s="808"/>
      <c r="GGD11" s="808"/>
      <c r="GGE11" s="808"/>
      <c r="GGF11" s="808"/>
      <c r="GGG11" s="808"/>
      <c r="GGH11" s="808"/>
      <c r="GGI11" s="808"/>
      <c r="GGJ11" s="808"/>
      <c r="GGK11" s="808"/>
      <c r="GGL11" s="808"/>
      <c r="GGM11" s="808"/>
      <c r="GGN11" s="808"/>
      <c r="GGO11" s="808"/>
      <c r="GGP11" s="808"/>
      <c r="GGQ11" s="808"/>
      <c r="GGR11" s="808"/>
      <c r="GGS11" s="808"/>
      <c r="GGT11" s="808"/>
      <c r="GGU11" s="808"/>
      <c r="GGV11" s="808"/>
      <c r="GGW11" s="808"/>
      <c r="GGX11" s="808"/>
      <c r="GGY11" s="808"/>
      <c r="GGZ11" s="808"/>
      <c r="GHA11" s="808"/>
      <c r="GHB11" s="808"/>
      <c r="GHC11" s="808"/>
      <c r="GHD11" s="808"/>
      <c r="GHE11" s="808"/>
      <c r="GHF11" s="808"/>
      <c r="GHG11" s="808"/>
      <c r="GHH11" s="808"/>
      <c r="GHI11" s="808"/>
      <c r="GHJ11" s="808"/>
      <c r="GHK11" s="808"/>
      <c r="GHL11" s="808"/>
      <c r="GHM11" s="808"/>
      <c r="GHN11" s="808"/>
      <c r="GHO11" s="808"/>
      <c r="GHP11" s="808"/>
      <c r="GHQ11" s="808"/>
      <c r="GHR11" s="808"/>
      <c r="GHS11" s="808"/>
      <c r="GHT11" s="808"/>
      <c r="GHU11" s="808"/>
      <c r="GHV11" s="808"/>
      <c r="GHW11" s="808"/>
      <c r="GHX11" s="808"/>
      <c r="GHY11" s="808"/>
      <c r="GHZ11" s="808"/>
      <c r="GIA11" s="808"/>
      <c r="GIB11" s="808"/>
      <c r="GIC11" s="808"/>
      <c r="GID11" s="808"/>
      <c r="GIE11" s="808"/>
      <c r="GIF11" s="808"/>
      <c r="GIG11" s="808"/>
      <c r="GIH11" s="808"/>
      <c r="GII11" s="808"/>
      <c r="GIJ11" s="808"/>
      <c r="GIK11" s="808"/>
      <c r="GIL11" s="808"/>
      <c r="GIM11" s="808"/>
      <c r="GIN11" s="808"/>
      <c r="GIO11" s="808"/>
      <c r="GIP11" s="808"/>
      <c r="GIQ11" s="808"/>
      <c r="GIR11" s="808"/>
      <c r="GIS11" s="808"/>
      <c r="GIT11" s="808"/>
      <c r="GIU11" s="808"/>
      <c r="GIV11" s="808"/>
      <c r="GIW11" s="808"/>
      <c r="GIX11" s="808"/>
      <c r="GIY11" s="808"/>
      <c r="GIZ11" s="808"/>
      <c r="GJA11" s="808"/>
      <c r="GJB11" s="808"/>
      <c r="GJC11" s="808"/>
      <c r="GJD11" s="808"/>
      <c r="GJE11" s="808"/>
      <c r="GJF11" s="808"/>
      <c r="GJG11" s="808"/>
      <c r="GJH11" s="808"/>
      <c r="GJI11" s="808"/>
      <c r="GJJ11" s="808"/>
      <c r="GJK11" s="808"/>
      <c r="GJL11" s="808"/>
      <c r="GJM11" s="808"/>
      <c r="GJN11" s="808"/>
      <c r="GJO11" s="808"/>
      <c r="GJP11" s="808"/>
      <c r="GJQ11" s="808"/>
      <c r="GJR11" s="808"/>
      <c r="GJS11" s="808"/>
      <c r="GJT11" s="808"/>
      <c r="GJU11" s="808"/>
      <c r="GJV11" s="808"/>
      <c r="GJW11" s="808"/>
      <c r="GJX11" s="808"/>
      <c r="GJY11" s="808"/>
      <c r="GJZ11" s="808"/>
      <c r="GKA11" s="808"/>
      <c r="GKB11" s="808"/>
      <c r="GKC11" s="808"/>
      <c r="GKD11" s="808"/>
      <c r="GKE11" s="808"/>
      <c r="GKF11" s="808"/>
      <c r="GKG11" s="808"/>
      <c r="GKH11" s="808"/>
      <c r="GKI11" s="808"/>
      <c r="GKJ11" s="808"/>
      <c r="GKK11" s="808"/>
      <c r="GKL11" s="808"/>
      <c r="GKM11" s="808"/>
      <c r="GKN11" s="808"/>
      <c r="GKO11" s="808"/>
      <c r="GKP11" s="808"/>
      <c r="GKQ11" s="808"/>
      <c r="GKR11" s="808"/>
      <c r="GKS11" s="808"/>
      <c r="GKT11" s="808"/>
      <c r="GKU11" s="808"/>
      <c r="GKV11" s="808"/>
      <c r="GKW11" s="808"/>
      <c r="GKX11" s="808"/>
      <c r="GKY11" s="808"/>
      <c r="GKZ11" s="808"/>
      <c r="GLA11" s="808"/>
      <c r="GLB11" s="808"/>
      <c r="GLC11" s="808"/>
      <c r="GLD11" s="808"/>
      <c r="GLE11" s="808"/>
      <c r="GLF11" s="808"/>
      <c r="GLG11" s="808"/>
      <c r="GLH11" s="808"/>
      <c r="GLI11" s="808"/>
      <c r="GLJ11" s="808"/>
      <c r="GLK11" s="808"/>
      <c r="GLL11" s="808"/>
      <c r="GLM11" s="808"/>
      <c r="GLN11" s="808"/>
      <c r="GLO11" s="808"/>
      <c r="GLP11" s="808"/>
      <c r="GLQ11" s="808"/>
      <c r="GLR11" s="808"/>
      <c r="GLS11" s="808"/>
      <c r="GLT11" s="808"/>
      <c r="GLU11" s="808"/>
      <c r="GLV11" s="808"/>
      <c r="GLW11" s="808"/>
      <c r="GLX11" s="808"/>
      <c r="GLY11" s="808"/>
      <c r="GLZ11" s="808"/>
      <c r="GMA11" s="808"/>
      <c r="GMB11" s="808"/>
      <c r="GMC11" s="808"/>
      <c r="GMD11" s="808"/>
      <c r="GME11" s="808"/>
      <c r="GMF11" s="808"/>
      <c r="GMG11" s="808"/>
      <c r="GMH11" s="808"/>
      <c r="GMI11" s="808"/>
      <c r="GMJ11" s="808"/>
      <c r="GMK11" s="808"/>
      <c r="GML11" s="808"/>
      <c r="GMM11" s="808"/>
      <c r="GMN11" s="808"/>
      <c r="GMO11" s="808"/>
      <c r="GMP11" s="808"/>
      <c r="GMQ11" s="808"/>
      <c r="GMR11" s="808"/>
      <c r="GMS11" s="808"/>
      <c r="GMT11" s="808"/>
      <c r="GMU11" s="808"/>
      <c r="GMV11" s="808"/>
      <c r="GMW11" s="808"/>
      <c r="GMX11" s="808"/>
      <c r="GMY11" s="808"/>
      <c r="GMZ11" s="808"/>
      <c r="GNA11" s="808"/>
      <c r="GNB11" s="808"/>
      <c r="GNC11" s="808"/>
      <c r="GND11" s="808"/>
      <c r="GNE11" s="808"/>
      <c r="GNF11" s="808"/>
      <c r="GNG11" s="808"/>
      <c r="GNH11" s="808"/>
      <c r="GNI11" s="808"/>
      <c r="GNJ11" s="808"/>
      <c r="GNK11" s="808"/>
      <c r="GNL11" s="808"/>
      <c r="GNM11" s="808"/>
      <c r="GNN11" s="808"/>
      <c r="GNO11" s="808"/>
      <c r="GNP11" s="808"/>
      <c r="GNQ11" s="808"/>
      <c r="GNR11" s="808"/>
      <c r="GNS11" s="808"/>
      <c r="GNT11" s="808"/>
      <c r="GNU11" s="808"/>
      <c r="GNV11" s="808"/>
      <c r="GNW11" s="808"/>
      <c r="GNX11" s="808"/>
      <c r="GNY11" s="808"/>
      <c r="GNZ11" s="808"/>
      <c r="GOA11" s="808"/>
      <c r="GOB11" s="808"/>
      <c r="GOC11" s="808"/>
      <c r="GOD11" s="808"/>
      <c r="GOE11" s="808"/>
      <c r="GOF11" s="808"/>
      <c r="GOG11" s="808"/>
      <c r="GOH11" s="808"/>
      <c r="GOI11" s="808"/>
      <c r="GOJ11" s="808"/>
      <c r="GOK11" s="808"/>
      <c r="GOL11" s="808"/>
      <c r="GOM11" s="808"/>
      <c r="GON11" s="808"/>
      <c r="GOO11" s="808"/>
      <c r="GOP11" s="808"/>
      <c r="GOQ11" s="808"/>
      <c r="GOR11" s="808"/>
      <c r="GOS11" s="808"/>
      <c r="GOT11" s="808"/>
      <c r="GOU11" s="808"/>
      <c r="GOV11" s="808"/>
      <c r="GOW11" s="808"/>
      <c r="GOX11" s="808"/>
      <c r="GOY11" s="808"/>
      <c r="GOZ11" s="808"/>
      <c r="GPA11" s="808"/>
      <c r="GPB11" s="808"/>
      <c r="GPC11" s="808"/>
      <c r="GPD11" s="808"/>
      <c r="GPE11" s="808"/>
      <c r="GPF11" s="808"/>
      <c r="GPG11" s="808"/>
      <c r="GPH11" s="808"/>
      <c r="GPI11" s="808"/>
      <c r="GPJ11" s="808"/>
      <c r="GPK11" s="808"/>
      <c r="GPL11" s="808"/>
      <c r="GPM11" s="808"/>
      <c r="GPN11" s="808"/>
      <c r="GPO11" s="808"/>
      <c r="GPP11" s="808"/>
      <c r="GPQ11" s="808"/>
      <c r="GPR11" s="808"/>
      <c r="GPS11" s="808"/>
      <c r="GPT11" s="808"/>
      <c r="GPU11" s="808"/>
      <c r="GPV11" s="808"/>
      <c r="GPW11" s="808"/>
      <c r="GPX11" s="808"/>
      <c r="GPY11" s="808"/>
      <c r="GPZ11" s="808"/>
      <c r="GQA11" s="808"/>
      <c r="GQB11" s="808"/>
      <c r="GQC11" s="808"/>
      <c r="GQD11" s="808"/>
      <c r="GQE11" s="808"/>
      <c r="GQF11" s="808"/>
      <c r="GQG11" s="808"/>
      <c r="GQH11" s="808"/>
      <c r="GQI11" s="808"/>
      <c r="GQJ11" s="808"/>
      <c r="GQK11" s="808"/>
      <c r="GQL11" s="808"/>
      <c r="GQM11" s="808"/>
      <c r="GQN11" s="808"/>
      <c r="GQO11" s="808"/>
      <c r="GQP11" s="808"/>
      <c r="GQQ11" s="808"/>
      <c r="GQR11" s="808"/>
      <c r="GQS11" s="808"/>
      <c r="GQT11" s="808"/>
      <c r="GQU11" s="808"/>
      <c r="GQV11" s="808"/>
      <c r="GQW11" s="808"/>
      <c r="GQX11" s="808"/>
      <c r="GQY11" s="808"/>
      <c r="GQZ11" s="808"/>
      <c r="GRA11" s="808"/>
      <c r="GRB11" s="808"/>
      <c r="GRC11" s="808"/>
      <c r="GRD11" s="808"/>
      <c r="GRE11" s="808"/>
      <c r="GRF11" s="808"/>
      <c r="GRG11" s="808"/>
      <c r="GRH11" s="808"/>
      <c r="GRI11" s="808"/>
      <c r="GRJ11" s="808"/>
      <c r="GRK11" s="808"/>
      <c r="GRL11" s="808"/>
      <c r="GRM11" s="808"/>
      <c r="GRN11" s="808"/>
      <c r="GRO11" s="808"/>
      <c r="GRP11" s="808"/>
      <c r="GRQ11" s="808"/>
      <c r="GRR11" s="808"/>
      <c r="GRS11" s="808"/>
      <c r="GRT11" s="808"/>
      <c r="GRU11" s="808"/>
      <c r="GRV11" s="808"/>
      <c r="GRW11" s="808"/>
      <c r="GRX11" s="808"/>
      <c r="GRY11" s="808"/>
      <c r="GRZ11" s="808"/>
      <c r="GSA11" s="808"/>
      <c r="GSB11" s="808"/>
      <c r="GSC11" s="808"/>
      <c r="GSD11" s="808"/>
      <c r="GSE11" s="808"/>
      <c r="GSF11" s="808"/>
      <c r="GSG11" s="808"/>
      <c r="GSH11" s="808"/>
      <c r="GSI11" s="808"/>
      <c r="GSJ11" s="808"/>
      <c r="GSK11" s="808"/>
      <c r="GSL11" s="808"/>
      <c r="GSM11" s="808"/>
      <c r="GSN11" s="808"/>
      <c r="GSO11" s="808"/>
      <c r="GSP11" s="808"/>
      <c r="GSQ11" s="808"/>
      <c r="GSR11" s="808"/>
      <c r="GSS11" s="808"/>
      <c r="GST11" s="808"/>
      <c r="GSU11" s="808"/>
      <c r="GSV11" s="808"/>
      <c r="GSW11" s="808"/>
      <c r="GSX11" s="808"/>
      <c r="GSY11" s="808"/>
      <c r="GSZ11" s="808"/>
      <c r="GTA11" s="808"/>
      <c r="GTB11" s="808"/>
      <c r="GTC11" s="808"/>
      <c r="GTD11" s="808"/>
      <c r="GTE11" s="808"/>
      <c r="GTF11" s="808"/>
      <c r="GTG11" s="808"/>
      <c r="GTH11" s="808"/>
      <c r="GTI11" s="808"/>
      <c r="GTJ11" s="808"/>
      <c r="GTK11" s="808"/>
      <c r="GTL11" s="808"/>
      <c r="GTM11" s="808"/>
      <c r="GTN11" s="808"/>
      <c r="GTO11" s="808"/>
      <c r="GTP11" s="808"/>
      <c r="GTQ11" s="808"/>
      <c r="GTR11" s="808"/>
      <c r="GTS11" s="808"/>
      <c r="GTT11" s="808"/>
      <c r="GTU11" s="808"/>
      <c r="GTV11" s="808"/>
      <c r="GTW11" s="808"/>
      <c r="GTX11" s="808"/>
      <c r="GTY11" s="808"/>
      <c r="GTZ11" s="808"/>
      <c r="GUA11" s="808"/>
      <c r="GUB11" s="808"/>
      <c r="GUC11" s="808"/>
      <c r="GUD11" s="808"/>
      <c r="GUE11" s="808"/>
      <c r="GUF11" s="808"/>
      <c r="GUG11" s="808"/>
      <c r="GUH11" s="808"/>
      <c r="GUI11" s="808"/>
      <c r="GUJ11" s="808"/>
      <c r="GUK11" s="808"/>
      <c r="GUL11" s="808"/>
      <c r="GUM11" s="808"/>
      <c r="GUN11" s="808"/>
      <c r="GUO11" s="808"/>
      <c r="GUP11" s="808"/>
      <c r="GUQ11" s="808"/>
      <c r="GUR11" s="808"/>
      <c r="GUS11" s="808"/>
      <c r="GUT11" s="808"/>
      <c r="GUU11" s="808"/>
      <c r="GUV11" s="808"/>
      <c r="GUW11" s="808"/>
      <c r="GUX11" s="808"/>
      <c r="GUY11" s="808"/>
      <c r="GUZ11" s="808"/>
      <c r="GVA11" s="808"/>
      <c r="GVB11" s="808"/>
      <c r="GVC11" s="808"/>
      <c r="GVD11" s="808"/>
      <c r="GVE11" s="808"/>
      <c r="GVF11" s="808"/>
      <c r="GVG11" s="808"/>
      <c r="GVH11" s="808"/>
      <c r="GVI11" s="808"/>
      <c r="GVJ11" s="808"/>
      <c r="GVK11" s="808"/>
      <c r="GVL11" s="808"/>
      <c r="GVM11" s="808"/>
      <c r="GVN11" s="808"/>
      <c r="GVO11" s="808"/>
      <c r="GVP11" s="808"/>
      <c r="GVQ11" s="808"/>
      <c r="GVR11" s="808"/>
      <c r="GVS11" s="808"/>
      <c r="GVT11" s="808"/>
      <c r="GVU11" s="808"/>
      <c r="GVV11" s="808"/>
      <c r="GVW11" s="808"/>
      <c r="GVX11" s="808"/>
      <c r="GVY11" s="808"/>
      <c r="GVZ11" s="808"/>
      <c r="GWA11" s="808"/>
      <c r="GWB11" s="808"/>
      <c r="GWC11" s="808"/>
      <c r="GWD11" s="808"/>
      <c r="GWE11" s="808"/>
      <c r="GWF11" s="808"/>
      <c r="GWG11" s="808"/>
      <c r="GWH11" s="808"/>
      <c r="GWI11" s="808"/>
      <c r="GWJ11" s="808"/>
      <c r="GWK11" s="808"/>
      <c r="GWL11" s="808"/>
      <c r="GWM11" s="808"/>
      <c r="GWN11" s="808"/>
      <c r="GWO11" s="808"/>
      <c r="GWP11" s="808"/>
      <c r="GWQ11" s="808"/>
      <c r="GWR11" s="808"/>
      <c r="GWS11" s="808"/>
      <c r="GWT11" s="808"/>
      <c r="GWU11" s="808"/>
      <c r="GWV11" s="808"/>
      <c r="GWW11" s="808"/>
      <c r="GWX11" s="808"/>
      <c r="GWY11" s="808"/>
      <c r="GWZ11" s="808"/>
      <c r="GXA11" s="808"/>
      <c r="GXB11" s="808"/>
      <c r="GXC11" s="808"/>
      <c r="GXD11" s="808"/>
      <c r="GXE11" s="808"/>
      <c r="GXF11" s="808"/>
      <c r="GXG11" s="808"/>
      <c r="GXH11" s="808"/>
      <c r="GXI11" s="808"/>
      <c r="GXJ11" s="808"/>
      <c r="GXK11" s="808"/>
      <c r="GXL11" s="808"/>
      <c r="GXM11" s="808"/>
      <c r="GXN11" s="808"/>
      <c r="GXO11" s="808"/>
      <c r="GXP11" s="808"/>
      <c r="GXQ11" s="808"/>
      <c r="GXR11" s="808"/>
      <c r="GXS11" s="808"/>
      <c r="GXT11" s="808"/>
      <c r="GXU11" s="808"/>
      <c r="GXV11" s="808"/>
      <c r="GXW11" s="808"/>
      <c r="GXX11" s="808"/>
      <c r="GXY11" s="808"/>
      <c r="GXZ11" s="808"/>
      <c r="GYA11" s="808"/>
      <c r="GYB11" s="808"/>
      <c r="GYC11" s="808"/>
      <c r="GYD11" s="808"/>
      <c r="GYE11" s="808"/>
      <c r="GYF11" s="808"/>
      <c r="GYG11" s="808"/>
      <c r="GYH11" s="808"/>
      <c r="GYI11" s="808"/>
      <c r="GYJ11" s="808"/>
      <c r="GYK11" s="808"/>
      <c r="GYL11" s="808"/>
      <c r="GYM11" s="808"/>
      <c r="GYN11" s="808"/>
      <c r="GYO11" s="808"/>
      <c r="GYP11" s="808"/>
      <c r="GYQ11" s="808"/>
      <c r="GYR11" s="808"/>
      <c r="GYS11" s="808"/>
      <c r="GYT11" s="808"/>
      <c r="GYU11" s="808"/>
      <c r="GYV11" s="808"/>
      <c r="GYW11" s="808"/>
      <c r="GYX11" s="808"/>
      <c r="GYY11" s="808"/>
      <c r="GYZ11" s="808"/>
      <c r="GZA11" s="808"/>
      <c r="GZB11" s="808"/>
      <c r="GZC11" s="808"/>
      <c r="GZD11" s="808"/>
      <c r="GZE11" s="808"/>
      <c r="GZF11" s="808"/>
      <c r="GZG11" s="808"/>
      <c r="GZH11" s="808"/>
      <c r="GZI11" s="808"/>
      <c r="GZJ11" s="808"/>
      <c r="GZK11" s="808"/>
      <c r="GZL11" s="808"/>
      <c r="GZM11" s="808"/>
      <c r="GZN11" s="808"/>
      <c r="GZO11" s="808"/>
      <c r="GZP11" s="808"/>
      <c r="GZQ11" s="808"/>
      <c r="GZR11" s="808"/>
      <c r="GZS11" s="808"/>
      <c r="GZT11" s="808"/>
      <c r="GZU11" s="808"/>
      <c r="GZV11" s="808"/>
      <c r="GZW11" s="808"/>
      <c r="GZX11" s="808"/>
      <c r="GZY11" s="808"/>
      <c r="GZZ11" s="808"/>
      <c r="HAA11" s="808"/>
      <c r="HAB11" s="808"/>
      <c r="HAC11" s="808"/>
      <c r="HAD11" s="808"/>
      <c r="HAE11" s="808"/>
      <c r="HAF11" s="808"/>
      <c r="HAG11" s="808"/>
      <c r="HAH11" s="808"/>
      <c r="HAI11" s="808"/>
      <c r="HAJ11" s="808"/>
      <c r="HAK11" s="808"/>
      <c r="HAL11" s="808"/>
      <c r="HAM11" s="808"/>
      <c r="HAN11" s="808"/>
      <c r="HAO11" s="808"/>
      <c r="HAP11" s="808"/>
      <c r="HAQ11" s="808"/>
      <c r="HAR11" s="808"/>
      <c r="HAS11" s="808"/>
      <c r="HAT11" s="808"/>
      <c r="HAU11" s="808"/>
      <c r="HAV11" s="808"/>
      <c r="HAW11" s="808"/>
      <c r="HAX11" s="808"/>
      <c r="HAY11" s="808"/>
      <c r="HAZ11" s="808"/>
      <c r="HBA11" s="808"/>
      <c r="HBB11" s="808"/>
      <c r="HBC11" s="808"/>
      <c r="HBD11" s="808"/>
      <c r="HBE11" s="808"/>
      <c r="HBF11" s="808"/>
      <c r="HBG11" s="808"/>
      <c r="HBH11" s="808"/>
      <c r="HBI11" s="808"/>
      <c r="HBJ11" s="808"/>
      <c r="HBK11" s="808"/>
      <c r="HBL11" s="808"/>
      <c r="HBM11" s="808"/>
      <c r="HBN11" s="808"/>
      <c r="HBO11" s="808"/>
      <c r="HBP11" s="808"/>
      <c r="HBQ11" s="808"/>
      <c r="HBR11" s="808"/>
      <c r="HBS11" s="808"/>
      <c r="HBT11" s="808"/>
      <c r="HBU11" s="808"/>
      <c r="HBV11" s="808"/>
      <c r="HBW11" s="808"/>
      <c r="HBX11" s="808"/>
      <c r="HBY11" s="808"/>
      <c r="HBZ11" s="808"/>
      <c r="HCA11" s="808"/>
      <c r="HCB11" s="808"/>
      <c r="HCC11" s="808"/>
      <c r="HCD11" s="808"/>
      <c r="HCE11" s="808"/>
      <c r="HCF11" s="808"/>
      <c r="HCG11" s="808"/>
      <c r="HCH11" s="808"/>
      <c r="HCI11" s="808"/>
      <c r="HCJ11" s="808"/>
      <c r="HCK11" s="808"/>
      <c r="HCL11" s="808"/>
      <c r="HCM11" s="808"/>
      <c r="HCN11" s="808"/>
      <c r="HCO11" s="808"/>
      <c r="HCP11" s="808"/>
      <c r="HCQ11" s="808"/>
      <c r="HCR11" s="808"/>
      <c r="HCS11" s="808"/>
      <c r="HCT11" s="808"/>
      <c r="HCU11" s="808"/>
      <c r="HCV11" s="808"/>
      <c r="HCW11" s="808"/>
      <c r="HCX11" s="808"/>
      <c r="HCY11" s="808"/>
      <c r="HCZ11" s="808"/>
      <c r="HDA11" s="808"/>
      <c r="HDB11" s="808"/>
      <c r="HDC11" s="808"/>
      <c r="HDD11" s="808"/>
      <c r="HDE11" s="808"/>
      <c r="HDF11" s="808"/>
      <c r="HDG11" s="808"/>
      <c r="HDH11" s="808"/>
      <c r="HDI11" s="808"/>
      <c r="HDJ11" s="808"/>
      <c r="HDK11" s="808"/>
      <c r="HDL11" s="808"/>
      <c r="HDM11" s="808"/>
      <c r="HDN11" s="808"/>
      <c r="HDO11" s="808"/>
      <c r="HDP11" s="808"/>
      <c r="HDQ11" s="808"/>
      <c r="HDR11" s="808"/>
      <c r="HDS11" s="808"/>
      <c r="HDT11" s="808"/>
      <c r="HDU11" s="808"/>
      <c r="HDV11" s="808"/>
      <c r="HDW11" s="808"/>
      <c r="HDX11" s="808"/>
      <c r="HDY11" s="808"/>
      <c r="HDZ11" s="808"/>
      <c r="HEA11" s="808"/>
      <c r="HEB11" s="808"/>
      <c r="HEC11" s="808"/>
      <c r="HED11" s="808"/>
      <c r="HEE11" s="808"/>
      <c r="HEF11" s="808"/>
      <c r="HEG11" s="808"/>
      <c r="HEH11" s="808"/>
      <c r="HEI11" s="808"/>
      <c r="HEJ11" s="808"/>
      <c r="HEK11" s="808"/>
      <c r="HEL11" s="808"/>
      <c r="HEM11" s="808"/>
      <c r="HEN11" s="808"/>
      <c r="HEO11" s="808"/>
      <c r="HEP11" s="808"/>
      <c r="HEQ11" s="808"/>
      <c r="HER11" s="808"/>
      <c r="HES11" s="808"/>
      <c r="HET11" s="808"/>
      <c r="HEU11" s="808"/>
      <c r="HEV11" s="808"/>
      <c r="HEW11" s="808"/>
      <c r="HEX11" s="808"/>
      <c r="HEY11" s="808"/>
      <c r="HEZ11" s="808"/>
      <c r="HFA11" s="808"/>
      <c r="HFB11" s="808"/>
      <c r="HFC11" s="808"/>
      <c r="HFD11" s="808"/>
      <c r="HFE11" s="808"/>
      <c r="HFF11" s="808"/>
      <c r="HFG11" s="808"/>
      <c r="HFH11" s="808"/>
      <c r="HFI11" s="808"/>
      <c r="HFJ11" s="808"/>
      <c r="HFK11" s="808"/>
      <c r="HFL11" s="808"/>
      <c r="HFM11" s="808"/>
      <c r="HFN11" s="808"/>
      <c r="HFO11" s="808"/>
      <c r="HFP11" s="808"/>
      <c r="HFQ11" s="808"/>
      <c r="HFR11" s="808"/>
      <c r="HFS11" s="808"/>
      <c r="HFT11" s="808"/>
      <c r="HFU11" s="808"/>
      <c r="HFV11" s="808"/>
      <c r="HFW11" s="808"/>
      <c r="HFX11" s="808"/>
      <c r="HFY11" s="808"/>
      <c r="HFZ11" s="808"/>
      <c r="HGA11" s="808"/>
      <c r="HGB11" s="808"/>
      <c r="HGC11" s="808"/>
      <c r="HGD11" s="808"/>
      <c r="HGE11" s="808"/>
      <c r="HGF11" s="808"/>
      <c r="HGG11" s="808"/>
      <c r="HGH11" s="808"/>
      <c r="HGI11" s="808"/>
      <c r="HGJ11" s="808"/>
      <c r="HGK11" s="808"/>
      <c r="HGL11" s="808"/>
      <c r="HGM11" s="808"/>
      <c r="HGN11" s="808"/>
      <c r="HGO11" s="808"/>
      <c r="HGP11" s="808"/>
      <c r="HGQ11" s="808"/>
      <c r="HGR11" s="808"/>
      <c r="HGS11" s="808"/>
      <c r="HGT11" s="808"/>
      <c r="HGU11" s="808"/>
      <c r="HGV11" s="808"/>
      <c r="HGW11" s="808"/>
      <c r="HGX11" s="808"/>
      <c r="HGY11" s="808"/>
      <c r="HGZ11" s="808"/>
      <c r="HHA11" s="808"/>
      <c r="HHB11" s="808"/>
      <c r="HHC11" s="808"/>
      <c r="HHD11" s="808"/>
      <c r="HHE11" s="808"/>
      <c r="HHF11" s="808"/>
      <c r="HHG11" s="808"/>
      <c r="HHH11" s="808"/>
      <c r="HHI11" s="808"/>
      <c r="HHJ11" s="808"/>
      <c r="HHK11" s="808"/>
      <c r="HHL11" s="808"/>
      <c r="HHM11" s="808"/>
      <c r="HHN11" s="808"/>
      <c r="HHO11" s="808"/>
      <c r="HHP11" s="808"/>
      <c r="HHQ11" s="808"/>
      <c r="HHR11" s="808"/>
      <c r="HHS11" s="808"/>
      <c r="HHT11" s="808"/>
      <c r="HHU11" s="808"/>
      <c r="HHV11" s="808"/>
      <c r="HHW11" s="808"/>
      <c r="HHX11" s="808"/>
      <c r="HHY11" s="808"/>
      <c r="HHZ11" s="808"/>
      <c r="HIA11" s="808"/>
      <c r="HIB11" s="808"/>
      <c r="HIC11" s="808"/>
      <c r="HID11" s="808"/>
      <c r="HIE11" s="808"/>
      <c r="HIF11" s="808"/>
      <c r="HIG11" s="808"/>
      <c r="HIH11" s="808"/>
      <c r="HII11" s="808"/>
      <c r="HIJ11" s="808"/>
      <c r="HIK11" s="808"/>
      <c r="HIL11" s="808"/>
      <c r="HIM11" s="808"/>
      <c r="HIN11" s="808"/>
      <c r="HIO11" s="808"/>
      <c r="HIP11" s="808"/>
      <c r="HIQ11" s="808"/>
      <c r="HIR11" s="808"/>
      <c r="HIS11" s="808"/>
      <c r="HIT11" s="808"/>
      <c r="HIU11" s="808"/>
      <c r="HIV11" s="808"/>
      <c r="HIW11" s="808"/>
      <c r="HIX11" s="808"/>
      <c r="HIY11" s="808"/>
      <c r="HIZ11" s="808"/>
      <c r="HJA11" s="808"/>
      <c r="HJB11" s="808"/>
      <c r="HJC11" s="808"/>
      <c r="HJD11" s="808"/>
      <c r="HJE11" s="808"/>
      <c r="HJF11" s="808"/>
      <c r="HJG11" s="808"/>
      <c r="HJH11" s="808"/>
      <c r="HJI11" s="808"/>
      <c r="HJJ11" s="808"/>
      <c r="HJK11" s="808"/>
      <c r="HJL11" s="808"/>
      <c r="HJM11" s="808"/>
      <c r="HJN11" s="808"/>
      <c r="HJO11" s="808"/>
      <c r="HJP11" s="808"/>
      <c r="HJQ11" s="808"/>
      <c r="HJR11" s="808"/>
      <c r="HJS11" s="808"/>
      <c r="HJT11" s="808"/>
      <c r="HJU11" s="808"/>
      <c r="HJV11" s="808"/>
      <c r="HJW11" s="808"/>
      <c r="HJX11" s="808"/>
      <c r="HJY11" s="808"/>
      <c r="HJZ11" s="808"/>
      <c r="HKA11" s="808"/>
      <c r="HKB11" s="808"/>
      <c r="HKC11" s="808"/>
      <c r="HKD11" s="808"/>
      <c r="HKE11" s="808"/>
      <c r="HKF11" s="808"/>
      <c r="HKG11" s="808"/>
      <c r="HKH11" s="808"/>
      <c r="HKI11" s="808"/>
      <c r="HKJ11" s="808"/>
      <c r="HKK11" s="808"/>
      <c r="HKL11" s="808"/>
      <c r="HKM11" s="808"/>
      <c r="HKN11" s="808"/>
      <c r="HKO11" s="808"/>
      <c r="HKP11" s="808"/>
      <c r="HKQ11" s="808"/>
      <c r="HKR11" s="808"/>
      <c r="HKS11" s="808"/>
      <c r="HKT11" s="808"/>
      <c r="HKU11" s="808"/>
      <c r="HKV11" s="808"/>
      <c r="HKW11" s="808"/>
      <c r="HKX11" s="808"/>
      <c r="HKY11" s="808"/>
      <c r="HKZ11" s="808"/>
      <c r="HLA11" s="808"/>
      <c r="HLB11" s="808"/>
      <c r="HLC11" s="808"/>
      <c r="HLD11" s="808"/>
      <c r="HLE11" s="808"/>
      <c r="HLF11" s="808"/>
      <c r="HLG11" s="808"/>
      <c r="HLH11" s="808"/>
      <c r="HLI11" s="808"/>
      <c r="HLJ11" s="808"/>
      <c r="HLK11" s="808"/>
      <c r="HLL11" s="808"/>
      <c r="HLM11" s="808"/>
      <c r="HLN11" s="808"/>
      <c r="HLO11" s="808"/>
      <c r="HLP11" s="808"/>
      <c r="HLQ11" s="808"/>
      <c r="HLR11" s="808"/>
      <c r="HLS11" s="808"/>
      <c r="HLT11" s="808"/>
      <c r="HLU11" s="808"/>
      <c r="HLV11" s="808"/>
      <c r="HLW11" s="808"/>
      <c r="HLX11" s="808"/>
      <c r="HLY11" s="808"/>
      <c r="HLZ11" s="808"/>
      <c r="HMA11" s="808"/>
      <c r="HMB11" s="808"/>
      <c r="HMC11" s="808"/>
      <c r="HMD11" s="808"/>
      <c r="HME11" s="808"/>
      <c r="HMF11" s="808"/>
      <c r="HMG11" s="808"/>
      <c r="HMH11" s="808"/>
      <c r="HMI11" s="808"/>
      <c r="HMJ11" s="808"/>
      <c r="HMK11" s="808"/>
      <c r="HML11" s="808"/>
      <c r="HMM11" s="808"/>
      <c r="HMN11" s="808"/>
      <c r="HMO11" s="808"/>
      <c r="HMP11" s="808"/>
      <c r="HMQ11" s="808"/>
      <c r="HMR11" s="808"/>
      <c r="HMS11" s="808"/>
      <c r="HMT11" s="808"/>
      <c r="HMU11" s="808"/>
      <c r="HMV11" s="808"/>
      <c r="HMW11" s="808"/>
      <c r="HMX11" s="808"/>
      <c r="HMY11" s="808"/>
      <c r="HMZ11" s="808"/>
      <c r="HNA11" s="808"/>
      <c r="HNB11" s="808"/>
      <c r="HNC11" s="808"/>
      <c r="HND11" s="808"/>
      <c r="HNE11" s="808"/>
      <c r="HNF11" s="808"/>
      <c r="HNG11" s="808"/>
      <c r="HNH11" s="808"/>
      <c r="HNI11" s="808"/>
      <c r="HNJ11" s="808"/>
      <c r="HNK11" s="808"/>
      <c r="HNL11" s="808"/>
      <c r="HNM11" s="808"/>
      <c r="HNN11" s="808"/>
      <c r="HNO11" s="808"/>
      <c r="HNP11" s="808"/>
      <c r="HNQ11" s="808"/>
      <c r="HNR11" s="808"/>
      <c r="HNS11" s="808"/>
      <c r="HNT11" s="808"/>
      <c r="HNU11" s="808"/>
      <c r="HNV11" s="808"/>
      <c r="HNW11" s="808"/>
      <c r="HNX11" s="808"/>
      <c r="HNY11" s="808"/>
      <c r="HNZ11" s="808"/>
      <c r="HOA11" s="808"/>
      <c r="HOB11" s="808"/>
      <c r="HOC11" s="808"/>
      <c r="HOD11" s="808"/>
      <c r="HOE11" s="808"/>
      <c r="HOF11" s="808"/>
      <c r="HOG11" s="808"/>
      <c r="HOH11" s="808"/>
      <c r="HOI11" s="808"/>
      <c r="HOJ11" s="808"/>
      <c r="HOK11" s="808"/>
      <c r="HOL11" s="808"/>
      <c r="HOM11" s="808"/>
      <c r="HON11" s="808"/>
      <c r="HOO11" s="808"/>
      <c r="HOP11" s="808"/>
      <c r="HOQ11" s="808"/>
      <c r="HOR11" s="808"/>
      <c r="HOS11" s="808"/>
      <c r="HOT11" s="808"/>
      <c r="HOU11" s="808"/>
      <c r="HOV11" s="808"/>
      <c r="HOW11" s="808"/>
      <c r="HOX11" s="808"/>
      <c r="HOY11" s="808"/>
      <c r="HOZ11" s="808"/>
      <c r="HPA11" s="808"/>
      <c r="HPB11" s="808"/>
      <c r="HPC11" s="808"/>
      <c r="HPD11" s="808"/>
      <c r="HPE11" s="808"/>
      <c r="HPF11" s="808"/>
      <c r="HPG11" s="808"/>
      <c r="HPH11" s="808"/>
      <c r="HPI11" s="808"/>
      <c r="HPJ11" s="808"/>
      <c r="HPK11" s="808"/>
      <c r="HPL11" s="808"/>
      <c r="HPM11" s="808"/>
      <c r="HPN11" s="808"/>
      <c r="HPO11" s="808"/>
      <c r="HPP11" s="808"/>
      <c r="HPQ11" s="808"/>
      <c r="HPR11" s="808"/>
      <c r="HPS11" s="808"/>
      <c r="HPT11" s="808"/>
      <c r="HPU11" s="808"/>
      <c r="HPV11" s="808"/>
      <c r="HPW11" s="808"/>
      <c r="HPX11" s="808"/>
      <c r="HPY11" s="808"/>
      <c r="HPZ11" s="808"/>
      <c r="HQA11" s="808"/>
      <c r="HQB11" s="808"/>
      <c r="HQC11" s="808"/>
      <c r="HQD11" s="808"/>
      <c r="HQE11" s="808"/>
      <c r="HQF11" s="808"/>
      <c r="HQG11" s="808"/>
      <c r="HQH11" s="808"/>
      <c r="HQI11" s="808"/>
      <c r="HQJ11" s="808"/>
      <c r="HQK11" s="808"/>
      <c r="HQL11" s="808"/>
      <c r="HQM11" s="808"/>
      <c r="HQN11" s="808"/>
      <c r="HQO11" s="808"/>
      <c r="HQP11" s="808"/>
      <c r="HQQ11" s="808"/>
      <c r="HQR11" s="808"/>
      <c r="HQS11" s="808"/>
      <c r="HQT11" s="808"/>
      <c r="HQU11" s="808"/>
      <c r="HQV11" s="808"/>
      <c r="HQW11" s="808"/>
      <c r="HQX11" s="808"/>
      <c r="HQY11" s="808"/>
      <c r="HQZ11" s="808"/>
      <c r="HRA11" s="808"/>
      <c r="HRB11" s="808"/>
      <c r="HRC11" s="808"/>
      <c r="HRD11" s="808"/>
      <c r="HRE11" s="808"/>
      <c r="HRF11" s="808"/>
      <c r="HRG11" s="808"/>
      <c r="HRH11" s="808"/>
      <c r="HRI11" s="808"/>
      <c r="HRJ11" s="808"/>
      <c r="HRK11" s="808"/>
      <c r="HRL11" s="808"/>
      <c r="HRM11" s="808"/>
      <c r="HRN11" s="808"/>
      <c r="HRO11" s="808"/>
      <c r="HRP11" s="808"/>
      <c r="HRQ11" s="808"/>
      <c r="HRR11" s="808"/>
      <c r="HRS11" s="808"/>
      <c r="HRT11" s="808"/>
      <c r="HRU11" s="808"/>
      <c r="HRV11" s="808"/>
      <c r="HRW11" s="808"/>
      <c r="HRX11" s="808"/>
      <c r="HRY11" s="808"/>
      <c r="HRZ11" s="808"/>
      <c r="HSA11" s="808"/>
      <c r="HSB11" s="808"/>
      <c r="HSC11" s="808"/>
      <c r="HSD11" s="808"/>
      <c r="HSE11" s="808"/>
      <c r="HSF11" s="808"/>
      <c r="HSG11" s="808"/>
      <c r="HSH11" s="808"/>
      <c r="HSI11" s="808"/>
      <c r="HSJ11" s="808"/>
      <c r="HSK11" s="808"/>
      <c r="HSL11" s="808"/>
      <c r="HSM11" s="808"/>
      <c r="HSN11" s="808"/>
      <c r="HSO11" s="808"/>
      <c r="HSP11" s="808"/>
      <c r="HSQ11" s="808"/>
      <c r="HSR11" s="808"/>
      <c r="HSS11" s="808"/>
      <c r="HST11" s="808"/>
      <c r="HSU11" s="808"/>
      <c r="HSV11" s="808"/>
      <c r="HSW11" s="808"/>
      <c r="HSX11" s="808"/>
      <c r="HSY11" s="808"/>
      <c r="HSZ11" s="808"/>
      <c r="HTA11" s="808"/>
      <c r="HTB11" s="808"/>
      <c r="HTC11" s="808"/>
      <c r="HTD11" s="808"/>
      <c r="HTE11" s="808"/>
      <c r="HTF11" s="808"/>
      <c r="HTG11" s="808"/>
      <c r="HTH11" s="808"/>
      <c r="HTI11" s="808"/>
      <c r="HTJ11" s="808"/>
      <c r="HTK11" s="808"/>
      <c r="HTL11" s="808"/>
      <c r="HTM11" s="808"/>
      <c r="HTN11" s="808"/>
      <c r="HTO11" s="808"/>
      <c r="HTP11" s="808"/>
      <c r="HTQ11" s="808"/>
      <c r="HTR11" s="808"/>
      <c r="HTS11" s="808"/>
      <c r="HTT11" s="808"/>
      <c r="HTU11" s="808"/>
      <c r="HTV11" s="808"/>
      <c r="HTW11" s="808"/>
      <c r="HTX11" s="808"/>
      <c r="HTY11" s="808"/>
      <c r="HTZ11" s="808"/>
      <c r="HUA11" s="808"/>
      <c r="HUB11" s="808"/>
      <c r="HUC11" s="808"/>
      <c r="HUD11" s="808"/>
      <c r="HUE11" s="808"/>
      <c r="HUF11" s="808"/>
      <c r="HUG11" s="808"/>
      <c r="HUH11" s="808"/>
      <c r="HUI11" s="808"/>
      <c r="HUJ11" s="808"/>
      <c r="HUK11" s="808"/>
      <c r="HUL11" s="808"/>
      <c r="HUM11" s="808"/>
      <c r="HUN11" s="808"/>
      <c r="HUO11" s="808"/>
      <c r="HUP11" s="808"/>
      <c r="HUQ11" s="808"/>
      <c r="HUR11" s="808"/>
      <c r="HUS11" s="808"/>
      <c r="HUT11" s="808"/>
      <c r="HUU11" s="808"/>
      <c r="HUV11" s="808"/>
      <c r="HUW11" s="808"/>
      <c r="HUX11" s="808"/>
      <c r="HUY11" s="808"/>
      <c r="HUZ11" s="808"/>
      <c r="HVA11" s="808"/>
      <c r="HVB11" s="808"/>
      <c r="HVC11" s="808"/>
      <c r="HVD11" s="808"/>
      <c r="HVE11" s="808"/>
      <c r="HVF11" s="808"/>
      <c r="HVG11" s="808"/>
      <c r="HVH11" s="808"/>
      <c r="HVI11" s="808"/>
      <c r="HVJ11" s="808"/>
      <c r="HVK11" s="808"/>
      <c r="HVL11" s="808"/>
      <c r="HVM11" s="808"/>
      <c r="HVN11" s="808"/>
      <c r="HVO11" s="808"/>
      <c r="HVP11" s="808"/>
      <c r="HVQ11" s="808"/>
      <c r="HVR11" s="808"/>
      <c r="HVS11" s="808"/>
      <c r="HVT11" s="808"/>
      <c r="HVU11" s="808"/>
      <c r="HVV11" s="808"/>
      <c r="HVW11" s="808"/>
      <c r="HVX11" s="808"/>
      <c r="HVY11" s="808"/>
      <c r="HVZ11" s="808"/>
      <c r="HWA11" s="808"/>
      <c r="HWB11" s="808"/>
      <c r="HWC11" s="808"/>
      <c r="HWD11" s="808"/>
      <c r="HWE11" s="808"/>
      <c r="HWF11" s="808"/>
      <c r="HWG11" s="808"/>
      <c r="HWH11" s="808"/>
      <c r="HWI11" s="808"/>
      <c r="HWJ11" s="808"/>
      <c r="HWK11" s="808"/>
      <c r="HWL11" s="808"/>
      <c r="HWM11" s="808"/>
      <c r="HWN11" s="808"/>
      <c r="HWO11" s="808"/>
      <c r="HWP11" s="808"/>
      <c r="HWQ11" s="808"/>
      <c r="HWR11" s="808"/>
      <c r="HWS11" s="808"/>
      <c r="HWT11" s="808"/>
      <c r="HWU11" s="808"/>
      <c r="HWV11" s="808"/>
      <c r="HWW11" s="808"/>
      <c r="HWX11" s="808"/>
      <c r="HWY11" s="808"/>
      <c r="HWZ11" s="808"/>
      <c r="HXA11" s="808"/>
      <c r="HXB11" s="808"/>
      <c r="HXC11" s="808"/>
      <c r="HXD11" s="808"/>
      <c r="HXE11" s="808"/>
      <c r="HXF11" s="808"/>
      <c r="HXG11" s="808"/>
      <c r="HXH11" s="808"/>
      <c r="HXI11" s="808"/>
      <c r="HXJ11" s="808"/>
      <c r="HXK11" s="808"/>
      <c r="HXL11" s="808"/>
      <c r="HXM11" s="808"/>
      <c r="HXN11" s="808"/>
      <c r="HXO11" s="808"/>
      <c r="HXP11" s="808"/>
      <c r="HXQ11" s="808"/>
      <c r="HXR11" s="808"/>
      <c r="HXS11" s="808"/>
      <c r="HXT11" s="808"/>
      <c r="HXU11" s="808"/>
      <c r="HXV11" s="808"/>
      <c r="HXW11" s="808"/>
      <c r="HXX11" s="808"/>
      <c r="HXY11" s="808"/>
      <c r="HXZ11" s="808"/>
      <c r="HYA11" s="808"/>
      <c r="HYB11" s="808"/>
      <c r="HYC11" s="808"/>
      <c r="HYD11" s="808"/>
      <c r="HYE11" s="808"/>
      <c r="HYF11" s="808"/>
      <c r="HYG11" s="808"/>
      <c r="HYH11" s="808"/>
      <c r="HYI11" s="808"/>
      <c r="HYJ11" s="808"/>
      <c r="HYK11" s="808"/>
      <c r="HYL11" s="808"/>
      <c r="HYM11" s="808"/>
      <c r="HYN11" s="808"/>
      <c r="HYO11" s="808"/>
      <c r="HYP11" s="808"/>
      <c r="HYQ11" s="808"/>
      <c r="HYR11" s="808"/>
      <c r="HYS11" s="808"/>
      <c r="HYT11" s="808"/>
      <c r="HYU11" s="808"/>
      <c r="HYV11" s="808"/>
      <c r="HYW11" s="808"/>
      <c r="HYX11" s="808"/>
      <c r="HYY11" s="808"/>
      <c r="HYZ11" s="808"/>
      <c r="HZA11" s="808"/>
      <c r="HZB11" s="808"/>
      <c r="HZC11" s="808"/>
      <c r="HZD11" s="808"/>
      <c r="HZE11" s="808"/>
      <c r="HZF11" s="808"/>
      <c r="HZG11" s="808"/>
      <c r="HZH11" s="808"/>
      <c r="HZI11" s="808"/>
      <c r="HZJ11" s="808"/>
      <c r="HZK11" s="808"/>
      <c r="HZL11" s="808"/>
      <c r="HZM11" s="808"/>
      <c r="HZN11" s="808"/>
      <c r="HZO11" s="808"/>
      <c r="HZP11" s="808"/>
      <c r="HZQ11" s="808"/>
      <c r="HZR11" s="808"/>
      <c r="HZS11" s="808"/>
      <c r="HZT11" s="808"/>
      <c r="HZU11" s="808"/>
      <c r="HZV11" s="808"/>
      <c r="HZW11" s="808"/>
      <c r="HZX11" s="808"/>
      <c r="HZY11" s="808"/>
      <c r="HZZ11" s="808"/>
      <c r="IAA11" s="808"/>
      <c r="IAB11" s="808"/>
      <c r="IAC11" s="808"/>
      <c r="IAD11" s="808"/>
      <c r="IAE11" s="808"/>
      <c r="IAF11" s="808"/>
      <c r="IAG11" s="808"/>
      <c r="IAH11" s="808"/>
      <c r="IAI11" s="808"/>
      <c r="IAJ11" s="808"/>
      <c r="IAK11" s="808"/>
      <c r="IAL11" s="808"/>
      <c r="IAM11" s="808"/>
      <c r="IAN11" s="808"/>
      <c r="IAO11" s="808"/>
      <c r="IAP11" s="808"/>
      <c r="IAQ11" s="808"/>
      <c r="IAR11" s="808"/>
      <c r="IAS11" s="808"/>
      <c r="IAT11" s="808"/>
      <c r="IAU11" s="808"/>
      <c r="IAV11" s="808"/>
      <c r="IAW11" s="808"/>
      <c r="IAX11" s="808"/>
      <c r="IAY11" s="808"/>
      <c r="IAZ11" s="808"/>
      <c r="IBA11" s="808"/>
      <c r="IBB11" s="808"/>
      <c r="IBC11" s="808"/>
      <c r="IBD11" s="808"/>
      <c r="IBE11" s="808"/>
      <c r="IBF11" s="808"/>
      <c r="IBG11" s="808"/>
      <c r="IBH11" s="808"/>
      <c r="IBI11" s="808"/>
      <c r="IBJ11" s="808"/>
      <c r="IBK11" s="808"/>
      <c r="IBL11" s="808"/>
      <c r="IBM11" s="808"/>
      <c r="IBN11" s="808"/>
      <c r="IBO11" s="808"/>
      <c r="IBP11" s="808"/>
      <c r="IBQ11" s="808"/>
      <c r="IBR11" s="808"/>
      <c r="IBS11" s="808"/>
      <c r="IBT11" s="808"/>
      <c r="IBU11" s="808"/>
      <c r="IBV11" s="808"/>
      <c r="IBW11" s="808"/>
      <c r="IBX11" s="808"/>
      <c r="IBY11" s="808"/>
      <c r="IBZ11" s="808"/>
      <c r="ICA11" s="808"/>
      <c r="ICB11" s="808"/>
      <c r="ICC11" s="808"/>
      <c r="ICD11" s="808"/>
      <c r="ICE11" s="808"/>
      <c r="ICF11" s="808"/>
      <c r="ICG11" s="808"/>
      <c r="ICH11" s="808"/>
      <c r="ICI11" s="808"/>
      <c r="ICJ11" s="808"/>
      <c r="ICK11" s="808"/>
      <c r="ICL11" s="808"/>
      <c r="ICM11" s="808"/>
      <c r="ICN11" s="808"/>
      <c r="ICO11" s="808"/>
      <c r="ICP11" s="808"/>
      <c r="ICQ11" s="808"/>
      <c r="ICR11" s="808"/>
      <c r="ICS11" s="808"/>
      <c r="ICT11" s="808"/>
      <c r="ICU11" s="808"/>
      <c r="ICV11" s="808"/>
      <c r="ICW11" s="808"/>
      <c r="ICX11" s="808"/>
      <c r="ICY11" s="808"/>
      <c r="ICZ11" s="808"/>
      <c r="IDA11" s="808"/>
      <c r="IDB11" s="808"/>
      <c r="IDC11" s="808"/>
      <c r="IDD11" s="808"/>
      <c r="IDE11" s="808"/>
      <c r="IDF11" s="808"/>
      <c r="IDG11" s="808"/>
      <c r="IDH11" s="808"/>
      <c r="IDI11" s="808"/>
      <c r="IDJ11" s="808"/>
      <c r="IDK11" s="808"/>
      <c r="IDL11" s="808"/>
      <c r="IDM11" s="808"/>
      <c r="IDN11" s="808"/>
      <c r="IDO11" s="808"/>
      <c r="IDP11" s="808"/>
      <c r="IDQ11" s="808"/>
      <c r="IDR11" s="808"/>
      <c r="IDS11" s="808"/>
      <c r="IDT11" s="808"/>
      <c r="IDU11" s="808"/>
      <c r="IDV11" s="808"/>
      <c r="IDW11" s="808"/>
      <c r="IDX11" s="808"/>
      <c r="IDY11" s="808"/>
      <c r="IDZ11" s="808"/>
      <c r="IEA11" s="808"/>
      <c r="IEB11" s="808"/>
      <c r="IEC11" s="808"/>
      <c r="IED11" s="808"/>
      <c r="IEE11" s="808"/>
      <c r="IEF11" s="808"/>
      <c r="IEG11" s="808"/>
      <c r="IEH11" s="808"/>
      <c r="IEI11" s="808"/>
      <c r="IEJ11" s="808"/>
      <c r="IEK11" s="808"/>
      <c r="IEL11" s="808"/>
      <c r="IEM11" s="808"/>
      <c r="IEN11" s="808"/>
      <c r="IEO11" s="808"/>
      <c r="IEP11" s="808"/>
      <c r="IEQ11" s="808"/>
      <c r="IER11" s="808"/>
      <c r="IES11" s="808"/>
      <c r="IET11" s="808"/>
      <c r="IEU11" s="808"/>
      <c r="IEV11" s="808"/>
      <c r="IEW11" s="808"/>
      <c r="IEX11" s="808"/>
      <c r="IEY11" s="808"/>
      <c r="IEZ11" s="808"/>
      <c r="IFA11" s="808"/>
      <c r="IFB11" s="808"/>
      <c r="IFC11" s="808"/>
      <c r="IFD11" s="808"/>
      <c r="IFE11" s="808"/>
      <c r="IFF11" s="808"/>
      <c r="IFG11" s="808"/>
      <c r="IFH11" s="808"/>
      <c r="IFI11" s="808"/>
      <c r="IFJ11" s="808"/>
      <c r="IFK11" s="808"/>
      <c r="IFL11" s="808"/>
      <c r="IFM11" s="808"/>
      <c r="IFN11" s="808"/>
      <c r="IFO11" s="808"/>
      <c r="IFP11" s="808"/>
      <c r="IFQ11" s="808"/>
      <c r="IFR11" s="808"/>
      <c r="IFS11" s="808"/>
      <c r="IFT11" s="808"/>
      <c r="IFU11" s="808"/>
      <c r="IFV11" s="808"/>
      <c r="IFW11" s="808"/>
      <c r="IFX11" s="808"/>
      <c r="IFY11" s="808"/>
      <c r="IFZ11" s="808"/>
      <c r="IGA11" s="808"/>
      <c r="IGB11" s="808"/>
      <c r="IGC11" s="808"/>
      <c r="IGD11" s="808"/>
      <c r="IGE11" s="808"/>
      <c r="IGF11" s="808"/>
      <c r="IGG11" s="808"/>
      <c r="IGH11" s="808"/>
      <c r="IGI11" s="808"/>
      <c r="IGJ11" s="808"/>
      <c r="IGK11" s="808"/>
      <c r="IGL11" s="808"/>
      <c r="IGM11" s="808"/>
      <c r="IGN11" s="808"/>
      <c r="IGO11" s="808"/>
      <c r="IGP11" s="808"/>
      <c r="IGQ11" s="808"/>
      <c r="IGR11" s="808"/>
      <c r="IGS11" s="808"/>
      <c r="IGT11" s="808"/>
      <c r="IGU11" s="808"/>
      <c r="IGV11" s="808"/>
      <c r="IGW11" s="808"/>
      <c r="IGX11" s="808"/>
      <c r="IGY11" s="808"/>
      <c r="IGZ11" s="808"/>
      <c r="IHA11" s="808"/>
      <c r="IHB11" s="808"/>
      <c r="IHC11" s="808"/>
      <c r="IHD11" s="808"/>
      <c r="IHE11" s="808"/>
      <c r="IHF11" s="808"/>
      <c r="IHG11" s="808"/>
      <c r="IHH11" s="808"/>
      <c r="IHI11" s="808"/>
      <c r="IHJ11" s="808"/>
      <c r="IHK11" s="808"/>
      <c r="IHL11" s="808"/>
      <c r="IHM11" s="808"/>
      <c r="IHN11" s="808"/>
      <c r="IHO11" s="808"/>
      <c r="IHP11" s="808"/>
      <c r="IHQ11" s="808"/>
      <c r="IHR11" s="808"/>
      <c r="IHS11" s="808"/>
      <c r="IHT11" s="808"/>
      <c r="IHU11" s="808"/>
      <c r="IHV11" s="808"/>
      <c r="IHW11" s="808"/>
      <c r="IHX11" s="808"/>
      <c r="IHY11" s="808"/>
      <c r="IHZ11" s="808"/>
      <c r="IIA11" s="808"/>
      <c r="IIB11" s="808"/>
      <c r="IIC11" s="808"/>
      <c r="IID11" s="808"/>
      <c r="IIE11" s="808"/>
      <c r="IIF11" s="808"/>
      <c r="IIG11" s="808"/>
      <c r="IIH11" s="808"/>
      <c r="III11" s="808"/>
      <c r="IIJ11" s="808"/>
      <c r="IIK11" s="808"/>
      <c r="IIL11" s="808"/>
      <c r="IIM11" s="808"/>
      <c r="IIN11" s="808"/>
      <c r="IIO11" s="808"/>
      <c r="IIP11" s="808"/>
      <c r="IIQ11" s="808"/>
      <c r="IIR11" s="808"/>
      <c r="IIS11" s="808"/>
      <c r="IIT11" s="808"/>
      <c r="IIU11" s="808"/>
      <c r="IIV11" s="808"/>
      <c r="IIW11" s="808"/>
      <c r="IIX11" s="808"/>
      <c r="IIY11" s="808"/>
      <c r="IIZ11" s="808"/>
      <c r="IJA11" s="808"/>
      <c r="IJB11" s="808"/>
      <c r="IJC11" s="808"/>
      <c r="IJD11" s="808"/>
      <c r="IJE11" s="808"/>
      <c r="IJF11" s="808"/>
      <c r="IJG11" s="808"/>
      <c r="IJH11" s="808"/>
      <c r="IJI11" s="808"/>
      <c r="IJJ11" s="808"/>
      <c r="IJK11" s="808"/>
      <c r="IJL11" s="808"/>
      <c r="IJM11" s="808"/>
      <c r="IJN11" s="808"/>
      <c r="IJO11" s="808"/>
      <c r="IJP11" s="808"/>
      <c r="IJQ11" s="808"/>
      <c r="IJR11" s="808"/>
      <c r="IJS11" s="808"/>
      <c r="IJT11" s="808"/>
      <c r="IJU11" s="808"/>
      <c r="IJV11" s="808"/>
      <c r="IJW11" s="808"/>
      <c r="IJX11" s="808"/>
      <c r="IJY11" s="808"/>
      <c r="IJZ11" s="808"/>
      <c r="IKA11" s="808"/>
      <c r="IKB11" s="808"/>
      <c r="IKC11" s="808"/>
      <c r="IKD11" s="808"/>
      <c r="IKE11" s="808"/>
      <c r="IKF11" s="808"/>
      <c r="IKG11" s="808"/>
      <c r="IKH11" s="808"/>
      <c r="IKI11" s="808"/>
      <c r="IKJ11" s="808"/>
      <c r="IKK11" s="808"/>
      <c r="IKL11" s="808"/>
      <c r="IKM11" s="808"/>
      <c r="IKN11" s="808"/>
      <c r="IKO11" s="808"/>
      <c r="IKP11" s="808"/>
      <c r="IKQ11" s="808"/>
      <c r="IKR11" s="808"/>
      <c r="IKS11" s="808"/>
      <c r="IKT11" s="808"/>
      <c r="IKU11" s="808"/>
      <c r="IKV11" s="808"/>
      <c r="IKW11" s="808"/>
      <c r="IKX11" s="808"/>
      <c r="IKY11" s="808"/>
      <c r="IKZ11" s="808"/>
      <c r="ILA11" s="808"/>
      <c r="ILB11" s="808"/>
      <c r="ILC11" s="808"/>
      <c r="ILD11" s="808"/>
      <c r="ILE11" s="808"/>
      <c r="ILF11" s="808"/>
      <c r="ILG11" s="808"/>
      <c r="ILH11" s="808"/>
      <c r="ILI11" s="808"/>
      <c r="ILJ11" s="808"/>
      <c r="ILK11" s="808"/>
      <c r="ILL11" s="808"/>
      <c r="ILM11" s="808"/>
      <c r="ILN11" s="808"/>
      <c r="ILO11" s="808"/>
      <c r="ILP11" s="808"/>
      <c r="ILQ11" s="808"/>
      <c r="ILR11" s="808"/>
      <c r="ILS11" s="808"/>
      <c r="ILT11" s="808"/>
      <c r="ILU11" s="808"/>
      <c r="ILV11" s="808"/>
      <c r="ILW11" s="808"/>
      <c r="ILX11" s="808"/>
      <c r="ILY11" s="808"/>
      <c r="ILZ11" s="808"/>
      <c r="IMA11" s="808"/>
      <c r="IMB11" s="808"/>
      <c r="IMC11" s="808"/>
      <c r="IMD11" s="808"/>
      <c r="IME11" s="808"/>
      <c r="IMF11" s="808"/>
      <c r="IMG11" s="808"/>
      <c r="IMH11" s="808"/>
      <c r="IMI11" s="808"/>
      <c r="IMJ11" s="808"/>
      <c r="IMK11" s="808"/>
      <c r="IML11" s="808"/>
      <c r="IMM11" s="808"/>
      <c r="IMN11" s="808"/>
      <c r="IMO11" s="808"/>
      <c r="IMP11" s="808"/>
      <c r="IMQ11" s="808"/>
      <c r="IMR11" s="808"/>
      <c r="IMS11" s="808"/>
      <c r="IMT11" s="808"/>
      <c r="IMU11" s="808"/>
      <c r="IMV11" s="808"/>
      <c r="IMW11" s="808"/>
      <c r="IMX11" s="808"/>
      <c r="IMY11" s="808"/>
      <c r="IMZ11" s="808"/>
      <c r="INA11" s="808"/>
      <c r="INB11" s="808"/>
      <c r="INC11" s="808"/>
      <c r="IND11" s="808"/>
      <c r="INE11" s="808"/>
      <c r="INF11" s="808"/>
      <c r="ING11" s="808"/>
      <c r="INH11" s="808"/>
      <c r="INI11" s="808"/>
      <c r="INJ11" s="808"/>
      <c r="INK11" s="808"/>
      <c r="INL11" s="808"/>
      <c r="INM11" s="808"/>
      <c r="INN11" s="808"/>
      <c r="INO11" s="808"/>
      <c r="INP11" s="808"/>
      <c r="INQ11" s="808"/>
      <c r="INR11" s="808"/>
      <c r="INS11" s="808"/>
      <c r="INT11" s="808"/>
      <c r="INU11" s="808"/>
      <c r="INV11" s="808"/>
      <c r="INW11" s="808"/>
      <c r="INX11" s="808"/>
      <c r="INY11" s="808"/>
      <c r="INZ11" s="808"/>
      <c r="IOA11" s="808"/>
      <c r="IOB11" s="808"/>
      <c r="IOC11" s="808"/>
      <c r="IOD11" s="808"/>
      <c r="IOE11" s="808"/>
      <c r="IOF11" s="808"/>
      <c r="IOG11" s="808"/>
      <c r="IOH11" s="808"/>
      <c r="IOI11" s="808"/>
      <c r="IOJ11" s="808"/>
      <c r="IOK11" s="808"/>
      <c r="IOL11" s="808"/>
      <c r="IOM11" s="808"/>
      <c r="ION11" s="808"/>
      <c r="IOO11" s="808"/>
      <c r="IOP11" s="808"/>
      <c r="IOQ11" s="808"/>
      <c r="IOR11" s="808"/>
      <c r="IOS11" s="808"/>
      <c r="IOT11" s="808"/>
      <c r="IOU11" s="808"/>
      <c r="IOV11" s="808"/>
      <c r="IOW11" s="808"/>
      <c r="IOX11" s="808"/>
      <c r="IOY11" s="808"/>
      <c r="IOZ11" s="808"/>
      <c r="IPA11" s="808"/>
      <c r="IPB11" s="808"/>
      <c r="IPC11" s="808"/>
      <c r="IPD11" s="808"/>
      <c r="IPE11" s="808"/>
      <c r="IPF11" s="808"/>
      <c r="IPG11" s="808"/>
      <c r="IPH11" s="808"/>
      <c r="IPI11" s="808"/>
      <c r="IPJ11" s="808"/>
      <c r="IPK11" s="808"/>
      <c r="IPL11" s="808"/>
      <c r="IPM11" s="808"/>
      <c r="IPN11" s="808"/>
      <c r="IPO11" s="808"/>
      <c r="IPP11" s="808"/>
      <c r="IPQ11" s="808"/>
      <c r="IPR11" s="808"/>
      <c r="IPS11" s="808"/>
      <c r="IPT11" s="808"/>
      <c r="IPU11" s="808"/>
      <c r="IPV11" s="808"/>
      <c r="IPW11" s="808"/>
      <c r="IPX11" s="808"/>
      <c r="IPY11" s="808"/>
      <c r="IPZ11" s="808"/>
      <c r="IQA11" s="808"/>
      <c r="IQB11" s="808"/>
      <c r="IQC11" s="808"/>
      <c r="IQD11" s="808"/>
      <c r="IQE11" s="808"/>
      <c r="IQF11" s="808"/>
      <c r="IQG11" s="808"/>
      <c r="IQH11" s="808"/>
      <c r="IQI11" s="808"/>
      <c r="IQJ11" s="808"/>
      <c r="IQK11" s="808"/>
      <c r="IQL11" s="808"/>
      <c r="IQM11" s="808"/>
      <c r="IQN11" s="808"/>
      <c r="IQO11" s="808"/>
      <c r="IQP11" s="808"/>
      <c r="IQQ11" s="808"/>
      <c r="IQR11" s="808"/>
      <c r="IQS11" s="808"/>
      <c r="IQT11" s="808"/>
      <c r="IQU11" s="808"/>
      <c r="IQV11" s="808"/>
      <c r="IQW11" s="808"/>
      <c r="IQX11" s="808"/>
      <c r="IQY11" s="808"/>
      <c r="IQZ11" s="808"/>
      <c r="IRA11" s="808"/>
      <c r="IRB11" s="808"/>
      <c r="IRC11" s="808"/>
      <c r="IRD11" s="808"/>
      <c r="IRE11" s="808"/>
      <c r="IRF11" s="808"/>
      <c r="IRG11" s="808"/>
      <c r="IRH11" s="808"/>
      <c r="IRI11" s="808"/>
      <c r="IRJ11" s="808"/>
      <c r="IRK11" s="808"/>
      <c r="IRL11" s="808"/>
      <c r="IRM11" s="808"/>
      <c r="IRN11" s="808"/>
      <c r="IRO11" s="808"/>
      <c r="IRP11" s="808"/>
      <c r="IRQ11" s="808"/>
      <c r="IRR11" s="808"/>
      <c r="IRS11" s="808"/>
      <c r="IRT11" s="808"/>
      <c r="IRU11" s="808"/>
      <c r="IRV11" s="808"/>
      <c r="IRW11" s="808"/>
      <c r="IRX11" s="808"/>
      <c r="IRY11" s="808"/>
      <c r="IRZ11" s="808"/>
      <c r="ISA11" s="808"/>
      <c r="ISB11" s="808"/>
      <c r="ISC11" s="808"/>
      <c r="ISD11" s="808"/>
      <c r="ISE11" s="808"/>
      <c r="ISF11" s="808"/>
      <c r="ISG11" s="808"/>
      <c r="ISH11" s="808"/>
      <c r="ISI11" s="808"/>
      <c r="ISJ11" s="808"/>
      <c r="ISK11" s="808"/>
      <c r="ISL11" s="808"/>
      <c r="ISM11" s="808"/>
      <c r="ISN11" s="808"/>
      <c r="ISO11" s="808"/>
      <c r="ISP11" s="808"/>
      <c r="ISQ11" s="808"/>
      <c r="ISR11" s="808"/>
      <c r="ISS11" s="808"/>
      <c r="IST11" s="808"/>
      <c r="ISU11" s="808"/>
      <c r="ISV11" s="808"/>
      <c r="ISW11" s="808"/>
      <c r="ISX11" s="808"/>
      <c r="ISY11" s="808"/>
      <c r="ISZ11" s="808"/>
      <c r="ITA11" s="808"/>
      <c r="ITB11" s="808"/>
      <c r="ITC11" s="808"/>
      <c r="ITD11" s="808"/>
      <c r="ITE11" s="808"/>
      <c r="ITF11" s="808"/>
      <c r="ITG11" s="808"/>
      <c r="ITH11" s="808"/>
      <c r="ITI11" s="808"/>
      <c r="ITJ11" s="808"/>
      <c r="ITK11" s="808"/>
      <c r="ITL11" s="808"/>
      <c r="ITM11" s="808"/>
      <c r="ITN11" s="808"/>
      <c r="ITO11" s="808"/>
      <c r="ITP11" s="808"/>
      <c r="ITQ11" s="808"/>
      <c r="ITR11" s="808"/>
      <c r="ITS11" s="808"/>
      <c r="ITT11" s="808"/>
      <c r="ITU11" s="808"/>
      <c r="ITV11" s="808"/>
      <c r="ITW11" s="808"/>
      <c r="ITX11" s="808"/>
      <c r="ITY11" s="808"/>
      <c r="ITZ11" s="808"/>
      <c r="IUA11" s="808"/>
      <c r="IUB11" s="808"/>
      <c r="IUC11" s="808"/>
      <c r="IUD11" s="808"/>
      <c r="IUE11" s="808"/>
      <c r="IUF11" s="808"/>
      <c r="IUG11" s="808"/>
      <c r="IUH11" s="808"/>
      <c r="IUI11" s="808"/>
      <c r="IUJ11" s="808"/>
      <c r="IUK11" s="808"/>
      <c r="IUL11" s="808"/>
      <c r="IUM11" s="808"/>
      <c r="IUN11" s="808"/>
      <c r="IUO11" s="808"/>
      <c r="IUP11" s="808"/>
      <c r="IUQ11" s="808"/>
      <c r="IUR11" s="808"/>
      <c r="IUS11" s="808"/>
      <c r="IUT11" s="808"/>
      <c r="IUU11" s="808"/>
      <c r="IUV11" s="808"/>
      <c r="IUW11" s="808"/>
      <c r="IUX11" s="808"/>
      <c r="IUY11" s="808"/>
      <c r="IUZ11" s="808"/>
      <c r="IVA11" s="808"/>
      <c r="IVB11" s="808"/>
      <c r="IVC11" s="808"/>
      <c r="IVD11" s="808"/>
      <c r="IVE11" s="808"/>
      <c r="IVF11" s="808"/>
      <c r="IVG11" s="808"/>
      <c r="IVH11" s="808"/>
      <c r="IVI11" s="808"/>
      <c r="IVJ11" s="808"/>
      <c r="IVK11" s="808"/>
      <c r="IVL11" s="808"/>
      <c r="IVM11" s="808"/>
      <c r="IVN11" s="808"/>
      <c r="IVO11" s="808"/>
      <c r="IVP11" s="808"/>
      <c r="IVQ11" s="808"/>
      <c r="IVR11" s="808"/>
      <c r="IVS11" s="808"/>
      <c r="IVT11" s="808"/>
      <c r="IVU11" s="808"/>
      <c r="IVV11" s="808"/>
      <c r="IVW11" s="808"/>
      <c r="IVX11" s="808"/>
      <c r="IVY11" s="808"/>
      <c r="IVZ11" s="808"/>
      <c r="IWA11" s="808"/>
      <c r="IWB11" s="808"/>
      <c r="IWC11" s="808"/>
      <c r="IWD11" s="808"/>
      <c r="IWE11" s="808"/>
      <c r="IWF11" s="808"/>
      <c r="IWG11" s="808"/>
      <c r="IWH11" s="808"/>
      <c r="IWI11" s="808"/>
      <c r="IWJ11" s="808"/>
      <c r="IWK11" s="808"/>
      <c r="IWL11" s="808"/>
      <c r="IWM11" s="808"/>
      <c r="IWN11" s="808"/>
      <c r="IWO11" s="808"/>
      <c r="IWP11" s="808"/>
      <c r="IWQ11" s="808"/>
      <c r="IWR11" s="808"/>
      <c r="IWS11" s="808"/>
      <c r="IWT11" s="808"/>
      <c r="IWU11" s="808"/>
      <c r="IWV11" s="808"/>
      <c r="IWW11" s="808"/>
      <c r="IWX11" s="808"/>
      <c r="IWY11" s="808"/>
      <c r="IWZ11" s="808"/>
      <c r="IXA11" s="808"/>
      <c r="IXB11" s="808"/>
      <c r="IXC11" s="808"/>
      <c r="IXD11" s="808"/>
      <c r="IXE11" s="808"/>
      <c r="IXF11" s="808"/>
      <c r="IXG11" s="808"/>
      <c r="IXH11" s="808"/>
      <c r="IXI11" s="808"/>
      <c r="IXJ11" s="808"/>
      <c r="IXK11" s="808"/>
      <c r="IXL11" s="808"/>
      <c r="IXM11" s="808"/>
      <c r="IXN11" s="808"/>
      <c r="IXO11" s="808"/>
      <c r="IXP11" s="808"/>
      <c r="IXQ11" s="808"/>
      <c r="IXR11" s="808"/>
      <c r="IXS11" s="808"/>
      <c r="IXT11" s="808"/>
      <c r="IXU11" s="808"/>
      <c r="IXV11" s="808"/>
      <c r="IXW11" s="808"/>
      <c r="IXX11" s="808"/>
      <c r="IXY11" s="808"/>
      <c r="IXZ11" s="808"/>
      <c r="IYA11" s="808"/>
      <c r="IYB11" s="808"/>
      <c r="IYC11" s="808"/>
      <c r="IYD11" s="808"/>
      <c r="IYE11" s="808"/>
      <c r="IYF11" s="808"/>
      <c r="IYG11" s="808"/>
      <c r="IYH11" s="808"/>
      <c r="IYI11" s="808"/>
      <c r="IYJ11" s="808"/>
      <c r="IYK11" s="808"/>
      <c r="IYL11" s="808"/>
      <c r="IYM11" s="808"/>
      <c r="IYN11" s="808"/>
      <c r="IYO11" s="808"/>
      <c r="IYP11" s="808"/>
      <c r="IYQ11" s="808"/>
      <c r="IYR11" s="808"/>
      <c r="IYS11" s="808"/>
      <c r="IYT11" s="808"/>
      <c r="IYU11" s="808"/>
      <c r="IYV11" s="808"/>
      <c r="IYW11" s="808"/>
      <c r="IYX11" s="808"/>
      <c r="IYY11" s="808"/>
      <c r="IYZ11" s="808"/>
      <c r="IZA11" s="808"/>
      <c r="IZB11" s="808"/>
      <c r="IZC11" s="808"/>
      <c r="IZD11" s="808"/>
      <c r="IZE11" s="808"/>
      <c r="IZF11" s="808"/>
      <c r="IZG11" s="808"/>
      <c r="IZH11" s="808"/>
      <c r="IZI11" s="808"/>
      <c r="IZJ11" s="808"/>
      <c r="IZK11" s="808"/>
      <c r="IZL11" s="808"/>
      <c r="IZM11" s="808"/>
      <c r="IZN11" s="808"/>
      <c r="IZO11" s="808"/>
      <c r="IZP11" s="808"/>
      <c r="IZQ11" s="808"/>
      <c r="IZR11" s="808"/>
      <c r="IZS11" s="808"/>
      <c r="IZT11" s="808"/>
      <c r="IZU11" s="808"/>
      <c r="IZV11" s="808"/>
      <c r="IZW11" s="808"/>
      <c r="IZX11" s="808"/>
      <c r="IZY11" s="808"/>
      <c r="IZZ11" s="808"/>
      <c r="JAA11" s="808"/>
      <c r="JAB11" s="808"/>
      <c r="JAC11" s="808"/>
      <c r="JAD11" s="808"/>
      <c r="JAE11" s="808"/>
      <c r="JAF11" s="808"/>
      <c r="JAG11" s="808"/>
      <c r="JAH11" s="808"/>
      <c r="JAI11" s="808"/>
      <c r="JAJ11" s="808"/>
      <c r="JAK11" s="808"/>
      <c r="JAL11" s="808"/>
      <c r="JAM11" s="808"/>
      <c r="JAN11" s="808"/>
      <c r="JAO11" s="808"/>
      <c r="JAP11" s="808"/>
      <c r="JAQ11" s="808"/>
      <c r="JAR11" s="808"/>
      <c r="JAS11" s="808"/>
      <c r="JAT11" s="808"/>
      <c r="JAU11" s="808"/>
      <c r="JAV11" s="808"/>
      <c r="JAW11" s="808"/>
      <c r="JAX11" s="808"/>
      <c r="JAY11" s="808"/>
      <c r="JAZ11" s="808"/>
      <c r="JBA11" s="808"/>
      <c r="JBB11" s="808"/>
      <c r="JBC11" s="808"/>
      <c r="JBD11" s="808"/>
      <c r="JBE11" s="808"/>
      <c r="JBF11" s="808"/>
      <c r="JBG11" s="808"/>
      <c r="JBH11" s="808"/>
      <c r="JBI11" s="808"/>
      <c r="JBJ11" s="808"/>
      <c r="JBK11" s="808"/>
      <c r="JBL11" s="808"/>
      <c r="JBM11" s="808"/>
      <c r="JBN11" s="808"/>
      <c r="JBO11" s="808"/>
      <c r="JBP11" s="808"/>
      <c r="JBQ11" s="808"/>
      <c r="JBR11" s="808"/>
      <c r="JBS11" s="808"/>
      <c r="JBT11" s="808"/>
      <c r="JBU11" s="808"/>
      <c r="JBV11" s="808"/>
      <c r="JBW11" s="808"/>
      <c r="JBX11" s="808"/>
      <c r="JBY11" s="808"/>
      <c r="JBZ11" s="808"/>
      <c r="JCA11" s="808"/>
      <c r="JCB11" s="808"/>
      <c r="JCC11" s="808"/>
      <c r="JCD11" s="808"/>
      <c r="JCE11" s="808"/>
      <c r="JCF11" s="808"/>
      <c r="JCG11" s="808"/>
      <c r="JCH11" s="808"/>
      <c r="JCI11" s="808"/>
      <c r="JCJ11" s="808"/>
      <c r="JCK11" s="808"/>
      <c r="JCL11" s="808"/>
      <c r="JCM11" s="808"/>
      <c r="JCN11" s="808"/>
      <c r="JCO11" s="808"/>
      <c r="JCP11" s="808"/>
      <c r="JCQ11" s="808"/>
      <c r="JCR11" s="808"/>
      <c r="JCS11" s="808"/>
      <c r="JCT11" s="808"/>
      <c r="JCU11" s="808"/>
      <c r="JCV11" s="808"/>
      <c r="JCW11" s="808"/>
      <c r="JCX11" s="808"/>
      <c r="JCY11" s="808"/>
      <c r="JCZ11" s="808"/>
      <c r="JDA11" s="808"/>
      <c r="JDB11" s="808"/>
      <c r="JDC11" s="808"/>
      <c r="JDD11" s="808"/>
      <c r="JDE11" s="808"/>
      <c r="JDF11" s="808"/>
      <c r="JDG11" s="808"/>
      <c r="JDH11" s="808"/>
      <c r="JDI11" s="808"/>
      <c r="JDJ11" s="808"/>
      <c r="JDK11" s="808"/>
      <c r="JDL11" s="808"/>
      <c r="JDM11" s="808"/>
      <c r="JDN11" s="808"/>
      <c r="JDO11" s="808"/>
      <c r="JDP11" s="808"/>
      <c r="JDQ11" s="808"/>
      <c r="JDR11" s="808"/>
      <c r="JDS11" s="808"/>
      <c r="JDT11" s="808"/>
      <c r="JDU11" s="808"/>
      <c r="JDV11" s="808"/>
      <c r="JDW11" s="808"/>
      <c r="JDX11" s="808"/>
      <c r="JDY11" s="808"/>
      <c r="JDZ11" s="808"/>
      <c r="JEA11" s="808"/>
      <c r="JEB11" s="808"/>
      <c r="JEC11" s="808"/>
      <c r="JED11" s="808"/>
      <c r="JEE11" s="808"/>
      <c r="JEF11" s="808"/>
      <c r="JEG11" s="808"/>
      <c r="JEH11" s="808"/>
      <c r="JEI11" s="808"/>
      <c r="JEJ11" s="808"/>
      <c r="JEK11" s="808"/>
      <c r="JEL11" s="808"/>
      <c r="JEM11" s="808"/>
      <c r="JEN11" s="808"/>
      <c r="JEO11" s="808"/>
      <c r="JEP11" s="808"/>
      <c r="JEQ11" s="808"/>
      <c r="JER11" s="808"/>
      <c r="JES11" s="808"/>
      <c r="JET11" s="808"/>
      <c r="JEU11" s="808"/>
      <c r="JEV11" s="808"/>
      <c r="JEW11" s="808"/>
      <c r="JEX11" s="808"/>
      <c r="JEY11" s="808"/>
      <c r="JEZ11" s="808"/>
      <c r="JFA11" s="808"/>
      <c r="JFB11" s="808"/>
      <c r="JFC11" s="808"/>
      <c r="JFD11" s="808"/>
      <c r="JFE11" s="808"/>
      <c r="JFF11" s="808"/>
      <c r="JFG11" s="808"/>
      <c r="JFH11" s="808"/>
      <c r="JFI11" s="808"/>
      <c r="JFJ11" s="808"/>
      <c r="JFK11" s="808"/>
      <c r="JFL11" s="808"/>
      <c r="JFM11" s="808"/>
      <c r="JFN11" s="808"/>
      <c r="JFO11" s="808"/>
      <c r="JFP11" s="808"/>
      <c r="JFQ11" s="808"/>
      <c r="JFR11" s="808"/>
      <c r="JFS11" s="808"/>
      <c r="JFT11" s="808"/>
      <c r="JFU11" s="808"/>
      <c r="JFV11" s="808"/>
      <c r="JFW11" s="808"/>
      <c r="JFX11" s="808"/>
      <c r="JFY11" s="808"/>
      <c r="JFZ11" s="808"/>
      <c r="JGA11" s="808"/>
      <c r="JGB11" s="808"/>
      <c r="JGC11" s="808"/>
      <c r="JGD11" s="808"/>
      <c r="JGE11" s="808"/>
      <c r="JGF11" s="808"/>
      <c r="JGG11" s="808"/>
      <c r="JGH11" s="808"/>
      <c r="JGI11" s="808"/>
      <c r="JGJ11" s="808"/>
      <c r="JGK11" s="808"/>
      <c r="JGL11" s="808"/>
      <c r="JGM11" s="808"/>
      <c r="JGN11" s="808"/>
      <c r="JGO11" s="808"/>
      <c r="JGP11" s="808"/>
      <c r="JGQ11" s="808"/>
      <c r="JGR11" s="808"/>
      <c r="JGS11" s="808"/>
      <c r="JGT11" s="808"/>
      <c r="JGU11" s="808"/>
      <c r="JGV11" s="808"/>
      <c r="JGW11" s="808"/>
      <c r="JGX11" s="808"/>
      <c r="JGY11" s="808"/>
      <c r="JGZ11" s="808"/>
      <c r="JHA11" s="808"/>
      <c r="JHB11" s="808"/>
      <c r="JHC11" s="808"/>
      <c r="JHD11" s="808"/>
      <c r="JHE11" s="808"/>
      <c r="JHF11" s="808"/>
      <c r="JHG11" s="808"/>
      <c r="JHH11" s="808"/>
      <c r="JHI11" s="808"/>
      <c r="JHJ11" s="808"/>
      <c r="JHK11" s="808"/>
      <c r="JHL11" s="808"/>
      <c r="JHM11" s="808"/>
      <c r="JHN11" s="808"/>
      <c r="JHO11" s="808"/>
      <c r="JHP11" s="808"/>
      <c r="JHQ11" s="808"/>
      <c r="JHR11" s="808"/>
      <c r="JHS11" s="808"/>
      <c r="JHT11" s="808"/>
      <c r="JHU11" s="808"/>
      <c r="JHV11" s="808"/>
      <c r="JHW11" s="808"/>
      <c r="JHX11" s="808"/>
      <c r="JHY11" s="808"/>
      <c r="JHZ11" s="808"/>
      <c r="JIA11" s="808"/>
      <c r="JIB11" s="808"/>
      <c r="JIC11" s="808"/>
      <c r="JID11" s="808"/>
      <c r="JIE11" s="808"/>
      <c r="JIF11" s="808"/>
      <c r="JIG11" s="808"/>
      <c r="JIH11" s="808"/>
      <c r="JII11" s="808"/>
      <c r="JIJ11" s="808"/>
      <c r="JIK11" s="808"/>
      <c r="JIL11" s="808"/>
      <c r="JIM11" s="808"/>
      <c r="JIN11" s="808"/>
      <c r="JIO11" s="808"/>
      <c r="JIP11" s="808"/>
      <c r="JIQ11" s="808"/>
      <c r="JIR11" s="808"/>
      <c r="JIS11" s="808"/>
      <c r="JIT11" s="808"/>
      <c r="JIU11" s="808"/>
      <c r="JIV11" s="808"/>
      <c r="JIW11" s="808"/>
      <c r="JIX11" s="808"/>
      <c r="JIY11" s="808"/>
      <c r="JIZ11" s="808"/>
      <c r="JJA11" s="808"/>
      <c r="JJB11" s="808"/>
      <c r="JJC11" s="808"/>
      <c r="JJD11" s="808"/>
      <c r="JJE11" s="808"/>
      <c r="JJF11" s="808"/>
      <c r="JJG11" s="808"/>
      <c r="JJH11" s="808"/>
      <c r="JJI11" s="808"/>
      <c r="JJJ11" s="808"/>
      <c r="JJK11" s="808"/>
      <c r="JJL11" s="808"/>
      <c r="JJM11" s="808"/>
      <c r="JJN11" s="808"/>
      <c r="JJO11" s="808"/>
      <c r="JJP11" s="808"/>
      <c r="JJQ11" s="808"/>
      <c r="JJR11" s="808"/>
      <c r="JJS11" s="808"/>
      <c r="JJT11" s="808"/>
      <c r="JJU11" s="808"/>
      <c r="JJV11" s="808"/>
      <c r="JJW11" s="808"/>
      <c r="JJX11" s="808"/>
      <c r="JJY11" s="808"/>
      <c r="JJZ11" s="808"/>
      <c r="JKA11" s="808"/>
      <c r="JKB11" s="808"/>
      <c r="JKC11" s="808"/>
      <c r="JKD11" s="808"/>
      <c r="JKE11" s="808"/>
      <c r="JKF11" s="808"/>
      <c r="JKG11" s="808"/>
      <c r="JKH11" s="808"/>
      <c r="JKI11" s="808"/>
      <c r="JKJ11" s="808"/>
      <c r="JKK11" s="808"/>
      <c r="JKL11" s="808"/>
      <c r="JKM11" s="808"/>
      <c r="JKN11" s="808"/>
      <c r="JKO11" s="808"/>
      <c r="JKP11" s="808"/>
      <c r="JKQ11" s="808"/>
      <c r="JKR11" s="808"/>
      <c r="JKS11" s="808"/>
      <c r="JKT11" s="808"/>
      <c r="JKU11" s="808"/>
      <c r="JKV11" s="808"/>
      <c r="JKW11" s="808"/>
      <c r="JKX11" s="808"/>
      <c r="JKY11" s="808"/>
      <c r="JKZ11" s="808"/>
      <c r="JLA11" s="808"/>
      <c r="JLB11" s="808"/>
      <c r="JLC11" s="808"/>
      <c r="JLD11" s="808"/>
      <c r="JLE11" s="808"/>
      <c r="JLF11" s="808"/>
      <c r="JLG11" s="808"/>
      <c r="JLH11" s="808"/>
      <c r="JLI11" s="808"/>
      <c r="JLJ11" s="808"/>
      <c r="JLK11" s="808"/>
      <c r="JLL11" s="808"/>
      <c r="JLM11" s="808"/>
      <c r="JLN11" s="808"/>
      <c r="JLO11" s="808"/>
      <c r="JLP11" s="808"/>
      <c r="JLQ11" s="808"/>
      <c r="JLR11" s="808"/>
      <c r="JLS11" s="808"/>
      <c r="JLT11" s="808"/>
      <c r="JLU11" s="808"/>
      <c r="JLV11" s="808"/>
      <c r="JLW11" s="808"/>
      <c r="JLX11" s="808"/>
      <c r="JLY11" s="808"/>
      <c r="JLZ11" s="808"/>
      <c r="JMA11" s="808"/>
      <c r="JMB11" s="808"/>
      <c r="JMC11" s="808"/>
      <c r="JMD11" s="808"/>
      <c r="JME11" s="808"/>
      <c r="JMF11" s="808"/>
      <c r="JMG11" s="808"/>
      <c r="JMH11" s="808"/>
      <c r="JMI11" s="808"/>
      <c r="JMJ11" s="808"/>
      <c r="JMK11" s="808"/>
      <c r="JML11" s="808"/>
      <c r="JMM11" s="808"/>
      <c r="JMN11" s="808"/>
      <c r="JMO11" s="808"/>
      <c r="JMP11" s="808"/>
      <c r="JMQ11" s="808"/>
      <c r="JMR11" s="808"/>
      <c r="JMS11" s="808"/>
      <c r="JMT11" s="808"/>
      <c r="JMU11" s="808"/>
      <c r="JMV11" s="808"/>
      <c r="JMW11" s="808"/>
      <c r="JMX11" s="808"/>
      <c r="JMY11" s="808"/>
      <c r="JMZ11" s="808"/>
      <c r="JNA11" s="808"/>
      <c r="JNB11" s="808"/>
      <c r="JNC11" s="808"/>
      <c r="JND11" s="808"/>
      <c r="JNE11" s="808"/>
      <c r="JNF11" s="808"/>
      <c r="JNG11" s="808"/>
      <c r="JNH11" s="808"/>
      <c r="JNI11" s="808"/>
      <c r="JNJ11" s="808"/>
      <c r="JNK11" s="808"/>
      <c r="JNL11" s="808"/>
      <c r="JNM11" s="808"/>
      <c r="JNN11" s="808"/>
      <c r="JNO11" s="808"/>
      <c r="JNP11" s="808"/>
      <c r="JNQ11" s="808"/>
      <c r="JNR11" s="808"/>
      <c r="JNS11" s="808"/>
      <c r="JNT11" s="808"/>
      <c r="JNU11" s="808"/>
      <c r="JNV11" s="808"/>
      <c r="JNW11" s="808"/>
      <c r="JNX11" s="808"/>
      <c r="JNY11" s="808"/>
      <c r="JNZ11" s="808"/>
      <c r="JOA11" s="808"/>
      <c r="JOB11" s="808"/>
      <c r="JOC11" s="808"/>
      <c r="JOD11" s="808"/>
      <c r="JOE11" s="808"/>
      <c r="JOF11" s="808"/>
      <c r="JOG11" s="808"/>
      <c r="JOH11" s="808"/>
      <c r="JOI11" s="808"/>
      <c r="JOJ11" s="808"/>
      <c r="JOK11" s="808"/>
      <c r="JOL11" s="808"/>
      <c r="JOM11" s="808"/>
      <c r="JON11" s="808"/>
      <c r="JOO11" s="808"/>
      <c r="JOP11" s="808"/>
      <c r="JOQ11" s="808"/>
      <c r="JOR11" s="808"/>
      <c r="JOS11" s="808"/>
      <c r="JOT11" s="808"/>
      <c r="JOU11" s="808"/>
      <c r="JOV11" s="808"/>
      <c r="JOW11" s="808"/>
      <c r="JOX11" s="808"/>
      <c r="JOY11" s="808"/>
      <c r="JOZ11" s="808"/>
      <c r="JPA11" s="808"/>
      <c r="JPB11" s="808"/>
      <c r="JPC11" s="808"/>
      <c r="JPD11" s="808"/>
      <c r="JPE11" s="808"/>
      <c r="JPF11" s="808"/>
      <c r="JPG11" s="808"/>
      <c r="JPH11" s="808"/>
      <c r="JPI11" s="808"/>
      <c r="JPJ11" s="808"/>
      <c r="JPK11" s="808"/>
      <c r="JPL11" s="808"/>
      <c r="JPM11" s="808"/>
      <c r="JPN11" s="808"/>
      <c r="JPO11" s="808"/>
      <c r="JPP11" s="808"/>
      <c r="JPQ11" s="808"/>
      <c r="JPR11" s="808"/>
      <c r="JPS11" s="808"/>
      <c r="JPT11" s="808"/>
      <c r="JPU11" s="808"/>
      <c r="JPV11" s="808"/>
      <c r="JPW11" s="808"/>
      <c r="JPX11" s="808"/>
      <c r="JPY11" s="808"/>
      <c r="JPZ11" s="808"/>
      <c r="JQA11" s="808"/>
      <c r="JQB11" s="808"/>
      <c r="JQC11" s="808"/>
      <c r="JQD11" s="808"/>
      <c r="JQE11" s="808"/>
      <c r="JQF11" s="808"/>
      <c r="JQG11" s="808"/>
      <c r="JQH11" s="808"/>
      <c r="JQI11" s="808"/>
      <c r="JQJ11" s="808"/>
      <c r="JQK11" s="808"/>
      <c r="JQL11" s="808"/>
      <c r="JQM11" s="808"/>
      <c r="JQN11" s="808"/>
      <c r="JQO11" s="808"/>
      <c r="JQP11" s="808"/>
      <c r="JQQ11" s="808"/>
      <c r="JQR11" s="808"/>
      <c r="JQS11" s="808"/>
      <c r="JQT11" s="808"/>
      <c r="JQU11" s="808"/>
      <c r="JQV11" s="808"/>
      <c r="JQW11" s="808"/>
      <c r="JQX11" s="808"/>
      <c r="JQY11" s="808"/>
      <c r="JQZ11" s="808"/>
      <c r="JRA11" s="808"/>
      <c r="JRB11" s="808"/>
      <c r="JRC11" s="808"/>
      <c r="JRD11" s="808"/>
      <c r="JRE11" s="808"/>
      <c r="JRF11" s="808"/>
      <c r="JRG11" s="808"/>
      <c r="JRH11" s="808"/>
      <c r="JRI11" s="808"/>
      <c r="JRJ11" s="808"/>
      <c r="JRK11" s="808"/>
      <c r="JRL11" s="808"/>
      <c r="JRM11" s="808"/>
      <c r="JRN11" s="808"/>
      <c r="JRO11" s="808"/>
      <c r="JRP11" s="808"/>
      <c r="JRQ11" s="808"/>
      <c r="JRR11" s="808"/>
      <c r="JRS11" s="808"/>
      <c r="JRT11" s="808"/>
      <c r="JRU11" s="808"/>
      <c r="JRV11" s="808"/>
      <c r="JRW11" s="808"/>
      <c r="JRX11" s="808"/>
      <c r="JRY11" s="808"/>
      <c r="JRZ11" s="808"/>
      <c r="JSA11" s="808"/>
      <c r="JSB11" s="808"/>
      <c r="JSC11" s="808"/>
      <c r="JSD11" s="808"/>
      <c r="JSE11" s="808"/>
      <c r="JSF11" s="808"/>
      <c r="JSG11" s="808"/>
      <c r="JSH11" s="808"/>
      <c r="JSI11" s="808"/>
      <c r="JSJ11" s="808"/>
      <c r="JSK11" s="808"/>
      <c r="JSL11" s="808"/>
      <c r="JSM11" s="808"/>
      <c r="JSN11" s="808"/>
      <c r="JSO11" s="808"/>
      <c r="JSP11" s="808"/>
      <c r="JSQ11" s="808"/>
      <c r="JSR11" s="808"/>
      <c r="JSS11" s="808"/>
      <c r="JST11" s="808"/>
      <c r="JSU11" s="808"/>
      <c r="JSV11" s="808"/>
      <c r="JSW11" s="808"/>
      <c r="JSX11" s="808"/>
      <c r="JSY11" s="808"/>
      <c r="JSZ11" s="808"/>
      <c r="JTA11" s="808"/>
      <c r="JTB11" s="808"/>
      <c r="JTC11" s="808"/>
      <c r="JTD11" s="808"/>
      <c r="JTE11" s="808"/>
      <c r="JTF11" s="808"/>
      <c r="JTG11" s="808"/>
      <c r="JTH11" s="808"/>
      <c r="JTI11" s="808"/>
      <c r="JTJ11" s="808"/>
      <c r="JTK11" s="808"/>
      <c r="JTL11" s="808"/>
      <c r="JTM11" s="808"/>
      <c r="JTN11" s="808"/>
      <c r="JTO11" s="808"/>
      <c r="JTP11" s="808"/>
      <c r="JTQ11" s="808"/>
      <c r="JTR11" s="808"/>
      <c r="JTS11" s="808"/>
      <c r="JTT11" s="808"/>
      <c r="JTU11" s="808"/>
      <c r="JTV11" s="808"/>
      <c r="JTW11" s="808"/>
      <c r="JTX11" s="808"/>
      <c r="JTY11" s="808"/>
      <c r="JTZ11" s="808"/>
      <c r="JUA11" s="808"/>
      <c r="JUB11" s="808"/>
      <c r="JUC11" s="808"/>
      <c r="JUD11" s="808"/>
      <c r="JUE11" s="808"/>
      <c r="JUF11" s="808"/>
      <c r="JUG11" s="808"/>
      <c r="JUH11" s="808"/>
      <c r="JUI11" s="808"/>
      <c r="JUJ11" s="808"/>
      <c r="JUK11" s="808"/>
      <c r="JUL11" s="808"/>
      <c r="JUM11" s="808"/>
      <c r="JUN11" s="808"/>
      <c r="JUO11" s="808"/>
      <c r="JUP11" s="808"/>
      <c r="JUQ11" s="808"/>
      <c r="JUR11" s="808"/>
      <c r="JUS11" s="808"/>
      <c r="JUT11" s="808"/>
      <c r="JUU11" s="808"/>
      <c r="JUV11" s="808"/>
      <c r="JUW11" s="808"/>
      <c r="JUX11" s="808"/>
      <c r="JUY11" s="808"/>
      <c r="JUZ11" s="808"/>
      <c r="JVA11" s="808"/>
      <c r="JVB11" s="808"/>
      <c r="JVC11" s="808"/>
      <c r="JVD11" s="808"/>
      <c r="JVE11" s="808"/>
      <c r="JVF11" s="808"/>
      <c r="JVG11" s="808"/>
      <c r="JVH11" s="808"/>
      <c r="JVI11" s="808"/>
      <c r="JVJ11" s="808"/>
      <c r="JVK11" s="808"/>
      <c r="JVL11" s="808"/>
      <c r="JVM11" s="808"/>
      <c r="JVN11" s="808"/>
      <c r="JVO11" s="808"/>
      <c r="JVP11" s="808"/>
      <c r="JVQ11" s="808"/>
      <c r="JVR11" s="808"/>
      <c r="JVS11" s="808"/>
      <c r="JVT11" s="808"/>
      <c r="JVU11" s="808"/>
      <c r="JVV11" s="808"/>
      <c r="JVW11" s="808"/>
      <c r="JVX11" s="808"/>
      <c r="JVY11" s="808"/>
      <c r="JVZ11" s="808"/>
      <c r="JWA11" s="808"/>
      <c r="JWB11" s="808"/>
      <c r="JWC11" s="808"/>
      <c r="JWD11" s="808"/>
      <c r="JWE11" s="808"/>
      <c r="JWF11" s="808"/>
      <c r="JWG11" s="808"/>
      <c r="JWH11" s="808"/>
      <c r="JWI11" s="808"/>
      <c r="JWJ11" s="808"/>
      <c r="JWK11" s="808"/>
      <c r="JWL11" s="808"/>
      <c r="JWM11" s="808"/>
      <c r="JWN11" s="808"/>
      <c r="JWO11" s="808"/>
      <c r="JWP11" s="808"/>
      <c r="JWQ11" s="808"/>
      <c r="JWR11" s="808"/>
      <c r="JWS11" s="808"/>
      <c r="JWT11" s="808"/>
      <c r="JWU11" s="808"/>
      <c r="JWV11" s="808"/>
      <c r="JWW11" s="808"/>
      <c r="JWX11" s="808"/>
      <c r="JWY11" s="808"/>
      <c r="JWZ11" s="808"/>
      <c r="JXA11" s="808"/>
      <c r="JXB11" s="808"/>
      <c r="JXC11" s="808"/>
      <c r="JXD11" s="808"/>
      <c r="JXE11" s="808"/>
      <c r="JXF11" s="808"/>
      <c r="JXG11" s="808"/>
      <c r="JXH11" s="808"/>
      <c r="JXI11" s="808"/>
      <c r="JXJ11" s="808"/>
      <c r="JXK11" s="808"/>
      <c r="JXL11" s="808"/>
      <c r="JXM11" s="808"/>
      <c r="JXN11" s="808"/>
      <c r="JXO11" s="808"/>
      <c r="JXP11" s="808"/>
      <c r="JXQ11" s="808"/>
      <c r="JXR11" s="808"/>
      <c r="JXS11" s="808"/>
      <c r="JXT11" s="808"/>
      <c r="JXU11" s="808"/>
      <c r="JXV11" s="808"/>
      <c r="JXW11" s="808"/>
      <c r="JXX11" s="808"/>
      <c r="JXY11" s="808"/>
      <c r="JXZ11" s="808"/>
      <c r="JYA11" s="808"/>
      <c r="JYB11" s="808"/>
      <c r="JYC11" s="808"/>
      <c r="JYD11" s="808"/>
      <c r="JYE11" s="808"/>
      <c r="JYF11" s="808"/>
      <c r="JYG11" s="808"/>
      <c r="JYH11" s="808"/>
      <c r="JYI11" s="808"/>
      <c r="JYJ11" s="808"/>
      <c r="JYK11" s="808"/>
      <c r="JYL11" s="808"/>
      <c r="JYM11" s="808"/>
      <c r="JYN11" s="808"/>
      <c r="JYO11" s="808"/>
      <c r="JYP11" s="808"/>
      <c r="JYQ11" s="808"/>
      <c r="JYR11" s="808"/>
      <c r="JYS11" s="808"/>
      <c r="JYT11" s="808"/>
      <c r="JYU11" s="808"/>
      <c r="JYV11" s="808"/>
      <c r="JYW11" s="808"/>
      <c r="JYX11" s="808"/>
      <c r="JYY11" s="808"/>
      <c r="JYZ11" s="808"/>
      <c r="JZA11" s="808"/>
      <c r="JZB11" s="808"/>
      <c r="JZC11" s="808"/>
      <c r="JZD11" s="808"/>
      <c r="JZE11" s="808"/>
      <c r="JZF11" s="808"/>
      <c r="JZG11" s="808"/>
      <c r="JZH11" s="808"/>
      <c r="JZI11" s="808"/>
      <c r="JZJ11" s="808"/>
      <c r="JZK11" s="808"/>
      <c r="JZL11" s="808"/>
      <c r="JZM11" s="808"/>
      <c r="JZN11" s="808"/>
      <c r="JZO11" s="808"/>
      <c r="JZP11" s="808"/>
      <c r="JZQ11" s="808"/>
      <c r="JZR11" s="808"/>
      <c r="JZS11" s="808"/>
      <c r="JZT11" s="808"/>
      <c r="JZU11" s="808"/>
      <c r="JZV11" s="808"/>
      <c r="JZW11" s="808"/>
      <c r="JZX11" s="808"/>
      <c r="JZY11" s="808"/>
      <c r="JZZ11" s="808"/>
      <c r="KAA11" s="808"/>
      <c r="KAB11" s="808"/>
      <c r="KAC11" s="808"/>
      <c r="KAD11" s="808"/>
      <c r="KAE11" s="808"/>
      <c r="KAF11" s="808"/>
      <c r="KAG11" s="808"/>
      <c r="KAH11" s="808"/>
      <c r="KAI11" s="808"/>
      <c r="KAJ11" s="808"/>
      <c r="KAK11" s="808"/>
      <c r="KAL11" s="808"/>
      <c r="KAM11" s="808"/>
      <c r="KAN11" s="808"/>
      <c r="KAO11" s="808"/>
      <c r="KAP11" s="808"/>
      <c r="KAQ11" s="808"/>
      <c r="KAR11" s="808"/>
      <c r="KAS11" s="808"/>
      <c r="KAT11" s="808"/>
      <c r="KAU11" s="808"/>
      <c r="KAV11" s="808"/>
      <c r="KAW11" s="808"/>
      <c r="KAX11" s="808"/>
      <c r="KAY11" s="808"/>
      <c r="KAZ11" s="808"/>
      <c r="KBA11" s="808"/>
      <c r="KBB11" s="808"/>
      <c r="KBC11" s="808"/>
      <c r="KBD11" s="808"/>
      <c r="KBE11" s="808"/>
      <c r="KBF11" s="808"/>
      <c r="KBG11" s="808"/>
      <c r="KBH11" s="808"/>
      <c r="KBI11" s="808"/>
      <c r="KBJ11" s="808"/>
      <c r="KBK11" s="808"/>
      <c r="KBL11" s="808"/>
      <c r="KBM11" s="808"/>
      <c r="KBN11" s="808"/>
      <c r="KBO11" s="808"/>
      <c r="KBP11" s="808"/>
      <c r="KBQ11" s="808"/>
      <c r="KBR11" s="808"/>
      <c r="KBS11" s="808"/>
      <c r="KBT11" s="808"/>
      <c r="KBU11" s="808"/>
      <c r="KBV11" s="808"/>
      <c r="KBW11" s="808"/>
      <c r="KBX11" s="808"/>
      <c r="KBY11" s="808"/>
      <c r="KBZ11" s="808"/>
      <c r="KCA11" s="808"/>
      <c r="KCB11" s="808"/>
      <c r="KCC11" s="808"/>
      <c r="KCD11" s="808"/>
      <c r="KCE11" s="808"/>
      <c r="KCF11" s="808"/>
      <c r="KCG11" s="808"/>
      <c r="KCH11" s="808"/>
      <c r="KCI11" s="808"/>
      <c r="KCJ11" s="808"/>
      <c r="KCK11" s="808"/>
      <c r="KCL11" s="808"/>
      <c r="KCM11" s="808"/>
      <c r="KCN11" s="808"/>
      <c r="KCO11" s="808"/>
      <c r="KCP11" s="808"/>
      <c r="KCQ11" s="808"/>
      <c r="KCR11" s="808"/>
      <c r="KCS11" s="808"/>
      <c r="KCT11" s="808"/>
      <c r="KCU11" s="808"/>
      <c r="KCV11" s="808"/>
      <c r="KCW11" s="808"/>
      <c r="KCX11" s="808"/>
      <c r="KCY11" s="808"/>
      <c r="KCZ11" s="808"/>
      <c r="KDA11" s="808"/>
      <c r="KDB11" s="808"/>
      <c r="KDC11" s="808"/>
      <c r="KDD11" s="808"/>
      <c r="KDE11" s="808"/>
      <c r="KDF11" s="808"/>
      <c r="KDG11" s="808"/>
      <c r="KDH11" s="808"/>
      <c r="KDI11" s="808"/>
      <c r="KDJ11" s="808"/>
      <c r="KDK11" s="808"/>
      <c r="KDL11" s="808"/>
      <c r="KDM11" s="808"/>
      <c r="KDN11" s="808"/>
      <c r="KDO11" s="808"/>
      <c r="KDP11" s="808"/>
      <c r="KDQ11" s="808"/>
      <c r="KDR11" s="808"/>
      <c r="KDS11" s="808"/>
      <c r="KDT11" s="808"/>
      <c r="KDU11" s="808"/>
      <c r="KDV11" s="808"/>
      <c r="KDW11" s="808"/>
      <c r="KDX11" s="808"/>
      <c r="KDY11" s="808"/>
      <c r="KDZ11" s="808"/>
      <c r="KEA11" s="808"/>
      <c r="KEB11" s="808"/>
      <c r="KEC11" s="808"/>
      <c r="KED11" s="808"/>
      <c r="KEE11" s="808"/>
      <c r="KEF11" s="808"/>
      <c r="KEG11" s="808"/>
      <c r="KEH11" s="808"/>
      <c r="KEI11" s="808"/>
      <c r="KEJ11" s="808"/>
      <c r="KEK11" s="808"/>
      <c r="KEL11" s="808"/>
      <c r="KEM11" s="808"/>
      <c r="KEN11" s="808"/>
      <c r="KEO11" s="808"/>
      <c r="KEP11" s="808"/>
      <c r="KEQ11" s="808"/>
      <c r="KER11" s="808"/>
      <c r="KES11" s="808"/>
      <c r="KET11" s="808"/>
      <c r="KEU11" s="808"/>
      <c r="KEV11" s="808"/>
      <c r="KEW11" s="808"/>
      <c r="KEX11" s="808"/>
      <c r="KEY11" s="808"/>
      <c r="KEZ11" s="808"/>
      <c r="KFA11" s="808"/>
      <c r="KFB11" s="808"/>
      <c r="KFC11" s="808"/>
      <c r="KFD11" s="808"/>
      <c r="KFE11" s="808"/>
      <c r="KFF11" s="808"/>
      <c r="KFG11" s="808"/>
      <c r="KFH11" s="808"/>
      <c r="KFI11" s="808"/>
      <c r="KFJ11" s="808"/>
      <c r="KFK11" s="808"/>
      <c r="KFL11" s="808"/>
      <c r="KFM11" s="808"/>
      <c r="KFN11" s="808"/>
      <c r="KFO11" s="808"/>
      <c r="KFP11" s="808"/>
      <c r="KFQ11" s="808"/>
      <c r="KFR11" s="808"/>
      <c r="KFS11" s="808"/>
      <c r="KFT11" s="808"/>
      <c r="KFU11" s="808"/>
      <c r="KFV11" s="808"/>
      <c r="KFW11" s="808"/>
      <c r="KFX11" s="808"/>
      <c r="KFY11" s="808"/>
      <c r="KFZ11" s="808"/>
      <c r="KGA11" s="808"/>
      <c r="KGB11" s="808"/>
      <c r="KGC11" s="808"/>
      <c r="KGD11" s="808"/>
      <c r="KGE11" s="808"/>
      <c r="KGF11" s="808"/>
      <c r="KGG11" s="808"/>
      <c r="KGH11" s="808"/>
      <c r="KGI11" s="808"/>
      <c r="KGJ11" s="808"/>
      <c r="KGK11" s="808"/>
      <c r="KGL11" s="808"/>
      <c r="KGM11" s="808"/>
      <c r="KGN11" s="808"/>
      <c r="KGO11" s="808"/>
      <c r="KGP11" s="808"/>
      <c r="KGQ11" s="808"/>
      <c r="KGR11" s="808"/>
      <c r="KGS11" s="808"/>
      <c r="KGT11" s="808"/>
      <c r="KGU11" s="808"/>
      <c r="KGV11" s="808"/>
      <c r="KGW11" s="808"/>
      <c r="KGX11" s="808"/>
      <c r="KGY11" s="808"/>
      <c r="KGZ11" s="808"/>
      <c r="KHA11" s="808"/>
      <c r="KHB11" s="808"/>
      <c r="KHC11" s="808"/>
      <c r="KHD11" s="808"/>
      <c r="KHE11" s="808"/>
      <c r="KHF11" s="808"/>
      <c r="KHG11" s="808"/>
      <c r="KHH11" s="808"/>
      <c r="KHI11" s="808"/>
      <c r="KHJ11" s="808"/>
      <c r="KHK11" s="808"/>
      <c r="KHL11" s="808"/>
      <c r="KHM11" s="808"/>
      <c r="KHN11" s="808"/>
      <c r="KHO11" s="808"/>
      <c r="KHP11" s="808"/>
      <c r="KHQ11" s="808"/>
      <c r="KHR11" s="808"/>
      <c r="KHS11" s="808"/>
      <c r="KHT11" s="808"/>
      <c r="KHU11" s="808"/>
      <c r="KHV11" s="808"/>
      <c r="KHW11" s="808"/>
      <c r="KHX11" s="808"/>
      <c r="KHY11" s="808"/>
      <c r="KHZ11" s="808"/>
      <c r="KIA11" s="808"/>
      <c r="KIB11" s="808"/>
      <c r="KIC11" s="808"/>
      <c r="KID11" s="808"/>
      <c r="KIE11" s="808"/>
      <c r="KIF11" s="808"/>
      <c r="KIG11" s="808"/>
      <c r="KIH11" s="808"/>
      <c r="KII11" s="808"/>
      <c r="KIJ11" s="808"/>
      <c r="KIK11" s="808"/>
      <c r="KIL11" s="808"/>
      <c r="KIM11" s="808"/>
      <c r="KIN11" s="808"/>
      <c r="KIO11" s="808"/>
      <c r="KIP11" s="808"/>
      <c r="KIQ11" s="808"/>
      <c r="KIR11" s="808"/>
      <c r="KIS11" s="808"/>
      <c r="KIT11" s="808"/>
      <c r="KIU11" s="808"/>
      <c r="KIV11" s="808"/>
      <c r="KIW11" s="808"/>
      <c r="KIX11" s="808"/>
      <c r="KIY11" s="808"/>
      <c r="KIZ11" s="808"/>
      <c r="KJA11" s="808"/>
      <c r="KJB11" s="808"/>
      <c r="KJC11" s="808"/>
      <c r="KJD11" s="808"/>
      <c r="KJE11" s="808"/>
      <c r="KJF11" s="808"/>
      <c r="KJG11" s="808"/>
      <c r="KJH11" s="808"/>
      <c r="KJI11" s="808"/>
      <c r="KJJ11" s="808"/>
      <c r="KJK11" s="808"/>
      <c r="KJL11" s="808"/>
      <c r="KJM11" s="808"/>
      <c r="KJN11" s="808"/>
      <c r="KJO11" s="808"/>
      <c r="KJP11" s="808"/>
      <c r="KJQ11" s="808"/>
      <c r="KJR11" s="808"/>
      <c r="KJS11" s="808"/>
      <c r="KJT11" s="808"/>
      <c r="KJU11" s="808"/>
      <c r="KJV11" s="808"/>
      <c r="KJW11" s="808"/>
      <c r="KJX11" s="808"/>
      <c r="KJY11" s="808"/>
      <c r="KJZ11" s="808"/>
      <c r="KKA11" s="808"/>
      <c r="KKB11" s="808"/>
      <c r="KKC11" s="808"/>
      <c r="KKD11" s="808"/>
      <c r="KKE11" s="808"/>
      <c r="KKF11" s="808"/>
      <c r="KKG11" s="808"/>
      <c r="KKH11" s="808"/>
      <c r="KKI11" s="808"/>
      <c r="KKJ11" s="808"/>
      <c r="KKK11" s="808"/>
      <c r="KKL11" s="808"/>
      <c r="KKM11" s="808"/>
      <c r="KKN11" s="808"/>
      <c r="KKO11" s="808"/>
      <c r="KKP11" s="808"/>
      <c r="KKQ11" s="808"/>
      <c r="KKR11" s="808"/>
      <c r="KKS11" s="808"/>
      <c r="KKT11" s="808"/>
      <c r="KKU11" s="808"/>
      <c r="KKV11" s="808"/>
      <c r="KKW11" s="808"/>
      <c r="KKX11" s="808"/>
      <c r="KKY11" s="808"/>
      <c r="KKZ11" s="808"/>
      <c r="KLA11" s="808"/>
      <c r="KLB11" s="808"/>
      <c r="KLC11" s="808"/>
      <c r="KLD11" s="808"/>
      <c r="KLE11" s="808"/>
      <c r="KLF11" s="808"/>
      <c r="KLG11" s="808"/>
      <c r="KLH11" s="808"/>
      <c r="KLI11" s="808"/>
      <c r="KLJ11" s="808"/>
      <c r="KLK11" s="808"/>
      <c r="KLL11" s="808"/>
      <c r="KLM11" s="808"/>
      <c r="KLN11" s="808"/>
      <c r="KLO11" s="808"/>
      <c r="KLP11" s="808"/>
      <c r="KLQ11" s="808"/>
      <c r="KLR11" s="808"/>
      <c r="KLS11" s="808"/>
      <c r="KLT11" s="808"/>
      <c r="KLU11" s="808"/>
      <c r="KLV11" s="808"/>
      <c r="KLW11" s="808"/>
      <c r="KLX11" s="808"/>
      <c r="KLY11" s="808"/>
      <c r="KLZ11" s="808"/>
      <c r="KMA11" s="808"/>
      <c r="KMB11" s="808"/>
      <c r="KMC11" s="808"/>
      <c r="KMD11" s="808"/>
      <c r="KME11" s="808"/>
      <c r="KMF11" s="808"/>
      <c r="KMG11" s="808"/>
      <c r="KMH11" s="808"/>
      <c r="KMI11" s="808"/>
      <c r="KMJ11" s="808"/>
      <c r="KMK11" s="808"/>
      <c r="KML11" s="808"/>
      <c r="KMM11" s="808"/>
      <c r="KMN11" s="808"/>
      <c r="KMO11" s="808"/>
      <c r="KMP11" s="808"/>
      <c r="KMQ11" s="808"/>
      <c r="KMR11" s="808"/>
      <c r="KMS11" s="808"/>
      <c r="KMT11" s="808"/>
      <c r="KMU11" s="808"/>
      <c r="KMV11" s="808"/>
      <c r="KMW11" s="808"/>
      <c r="KMX11" s="808"/>
      <c r="KMY11" s="808"/>
      <c r="KMZ11" s="808"/>
      <c r="KNA11" s="808"/>
      <c r="KNB11" s="808"/>
      <c r="KNC11" s="808"/>
      <c r="KND11" s="808"/>
      <c r="KNE11" s="808"/>
      <c r="KNF11" s="808"/>
      <c r="KNG11" s="808"/>
      <c r="KNH11" s="808"/>
      <c r="KNI11" s="808"/>
      <c r="KNJ11" s="808"/>
      <c r="KNK11" s="808"/>
      <c r="KNL11" s="808"/>
      <c r="KNM11" s="808"/>
      <c r="KNN11" s="808"/>
      <c r="KNO11" s="808"/>
      <c r="KNP11" s="808"/>
      <c r="KNQ11" s="808"/>
      <c r="KNR11" s="808"/>
      <c r="KNS11" s="808"/>
      <c r="KNT11" s="808"/>
      <c r="KNU11" s="808"/>
      <c r="KNV11" s="808"/>
      <c r="KNW11" s="808"/>
      <c r="KNX11" s="808"/>
      <c r="KNY11" s="808"/>
      <c r="KNZ11" s="808"/>
      <c r="KOA11" s="808"/>
      <c r="KOB11" s="808"/>
      <c r="KOC11" s="808"/>
      <c r="KOD11" s="808"/>
      <c r="KOE11" s="808"/>
      <c r="KOF11" s="808"/>
      <c r="KOG11" s="808"/>
      <c r="KOH11" s="808"/>
      <c r="KOI11" s="808"/>
      <c r="KOJ11" s="808"/>
      <c r="KOK11" s="808"/>
      <c r="KOL11" s="808"/>
      <c r="KOM11" s="808"/>
      <c r="KON11" s="808"/>
      <c r="KOO11" s="808"/>
      <c r="KOP11" s="808"/>
      <c r="KOQ11" s="808"/>
      <c r="KOR11" s="808"/>
      <c r="KOS11" s="808"/>
      <c r="KOT11" s="808"/>
      <c r="KOU11" s="808"/>
      <c r="KOV11" s="808"/>
      <c r="KOW11" s="808"/>
      <c r="KOX11" s="808"/>
      <c r="KOY11" s="808"/>
      <c r="KOZ11" s="808"/>
      <c r="KPA11" s="808"/>
      <c r="KPB11" s="808"/>
      <c r="KPC11" s="808"/>
      <c r="KPD11" s="808"/>
      <c r="KPE11" s="808"/>
      <c r="KPF11" s="808"/>
      <c r="KPG11" s="808"/>
      <c r="KPH11" s="808"/>
      <c r="KPI11" s="808"/>
      <c r="KPJ11" s="808"/>
      <c r="KPK11" s="808"/>
      <c r="KPL11" s="808"/>
      <c r="KPM11" s="808"/>
      <c r="KPN11" s="808"/>
      <c r="KPO11" s="808"/>
      <c r="KPP11" s="808"/>
      <c r="KPQ11" s="808"/>
      <c r="KPR11" s="808"/>
      <c r="KPS11" s="808"/>
      <c r="KPT11" s="808"/>
      <c r="KPU11" s="808"/>
      <c r="KPV11" s="808"/>
      <c r="KPW11" s="808"/>
      <c r="KPX11" s="808"/>
      <c r="KPY11" s="808"/>
      <c r="KPZ11" s="808"/>
      <c r="KQA11" s="808"/>
      <c r="KQB11" s="808"/>
      <c r="KQC11" s="808"/>
      <c r="KQD11" s="808"/>
      <c r="KQE11" s="808"/>
      <c r="KQF11" s="808"/>
      <c r="KQG11" s="808"/>
      <c r="KQH11" s="808"/>
      <c r="KQI11" s="808"/>
      <c r="KQJ11" s="808"/>
      <c r="KQK11" s="808"/>
      <c r="KQL11" s="808"/>
      <c r="KQM11" s="808"/>
      <c r="KQN11" s="808"/>
      <c r="KQO11" s="808"/>
      <c r="KQP11" s="808"/>
      <c r="KQQ11" s="808"/>
      <c r="KQR11" s="808"/>
      <c r="KQS11" s="808"/>
      <c r="KQT11" s="808"/>
      <c r="KQU11" s="808"/>
      <c r="KQV11" s="808"/>
      <c r="KQW11" s="808"/>
      <c r="KQX11" s="808"/>
      <c r="KQY11" s="808"/>
      <c r="KQZ11" s="808"/>
      <c r="KRA11" s="808"/>
      <c r="KRB11" s="808"/>
      <c r="KRC11" s="808"/>
      <c r="KRD11" s="808"/>
      <c r="KRE11" s="808"/>
      <c r="KRF11" s="808"/>
      <c r="KRG11" s="808"/>
      <c r="KRH11" s="808"/>
      <c r="KRI11" s="808"/>
      <c r="KRJ11" s="808"/>
      <c r="KRK11" s="808"/>
      <c r="KRL11" s="808"/>
      <c r="KRM11" s="808"/>
      <c r="KRN11" s="808"/>
      <c r="KRO11" s="808"/>
      <c r="KRP11" s="808"/>
      <c r="KRQ11" s="808"/>
      <c r="KRR11" s="808"/>
      <c r="KRS11" s="808"/>
      <c r="KRT11" s="808"/>
      <c r="KRU11" s="808"/>
      <c r="KRV11" s="808"/>
      <c r="KRW11" s="808"/>
      <c r="KRX11" s="808"/>
      <c r="KRY11" s="808"/>
      <c r="KRZ11" s="808"/>
      <c r="KSA11" s="808"/>
      <c r="KSB11" s="808"/>
      <c r="KSC11" s="808"/>
      <c r="KSD11" s="808"/>
      <c r="KSE11" s="808"/>
      <c r="KSF11" s="808"/>
      <c r="KSG11" s="808"/>
      <c r="KSH11" s="808"/>
      <c r="KSI11" s="808"/>
      <c r="KSJ11" s="808"/>
      <c r="KSK11" s="808"/>
      <c r="KSL11" s="808"/>
      <c r="KSM11" s="808"/>
      <c r="KSN11" s="808"/>
      <c r="KSO11" s="808"/>
      <c r="KSP11" s="808"/>
      <c r="KSQ11" s="808"/>
      <c r="KSR11" s="808"/>
      <c r="KSS11" s="808"/>
      <c r="KST11" s="808"/>
      <c r="KSU11" s="808"/>
      <c r="KSV11" s="808"/>
      <c r="KSW11" s="808"/>
      <c r="KSX11" s="808"/>
      <c r="KSY11" s="808"/>
      <c r="KSZ11" s="808"/>
      <c r="KTA11" s="808"/>
      <c r="KTB11" s="808"/>
      <c r="KTC11" s="808"/>
      <c r="KTD11" s="808"/>
      <c r="KTE11" s="808"/>
      <c r="KTF11" s="808"/>
      <c r="KTG11" s="808"/>
      <c r="KTH11" s="808"/>
      <c r="KTI11" s="808"/>
      <c r="KTJ11" s="808"/>
      <c r="KTK11" s="808"/>
      <c r="KTL11" s="808"/>
      <c r="KTM11" s="808"/>
      <c r="KTN11" s="808"/>
      <c r="KTO11" s="808"/>
      <c r="KTP11" s="808"/>
      <c r="KTQ11" s="808"/>
      <c r="KTR11" s="808"/>
      <c r="KTS11" s="808"/>
      <c r="KTT11" s="808"/>
      <c r="KTU11" s="808"/>
      <c r="KTV11" s="808"/>
      <c r="KTW11" s="808"/>
      <c r="KTX11" s="808"/>
      <c r="KTY11" s="808"/>
      <c r="KTZ11" s="808"/>
      <c r="KUA11" s="808"/>
      <c r="KUB11" s="808"/>
      <c r="KUC11" s="808"/>
      <c r="KUD11" s="808"/>
      <c r="KUE11" s="808"/>
      <c r="KUF11" s="808"/>
      <c r="KUG11" s="808"/>
      <c r="KUH11" s="808"/>
      <c r="KUI11" s="808"/>
      <c r="KUJ11" s="808"/>
      <c r="KUK11" s="808"/>
      <c r="KUL11" s="808"/>
      <c r="KUM11" s="808"/>
      <c r="KUN11" s="808"/>
      <c r="KUO11" s="808"/>
      <c r="KUP11" s="808"/>
      <c r="KUQ11" s="808"/>
      <c r="KUR11" s="808"/>
      <c r="KUS11" s="808"/>
      <c r="KUT11" s="808"/>
      <c r="KUU11" s="808"/>
      <c r="KUV11" s="808"/>
      <c r="KUW11" s="808"/>
      <c r="KUX11" s="808"/>
      <c r="KUY11" s="808"/>
      <c r="KUZ11" s="808"/>
      <c r="KVA11" s="808"/>
      <c r="KVB11" s="808"/>
      <c r="KVC11" s="808"/>
      <c r="KVD11" s="808"/>
      <c r="KVE11" s="808"/>
      <c r="KVF11" s="808"/>
      <c r="KVG11" s="808"/>
      <c r="KVH11" s="808"/>
      <c r="KVI11" s="808"/>
      <c r="KVJ11" s="808"/>
      <c r="KVK11" s="808"/>
      <c r="KVL11" s="808"/>
      <c r="KVM11" s="808"/>
      <c r="KVN11" s="808"/>
      <c r="KVO11" s="808"/>
      <c r="KVP11" s="808"/>
      <c r="KVQ11" s="808"/>
      <c r="KVR11" s="808"/>
      <c r="KVS11" s="808"/>
      <c r="KVT11" s="808"/>
      <c r="KVU11" s="808"/>
      <c r="KVV11" s="808"/>
      <c r="KVW11" s="808"/>
      <c r="KVX11" s="808"/>
      <c r="KVY11" s="808"/>
      <c r="KVZ11" s="808"/>
      <c r="KWA11" s="808"/>
      <c r="KWB11" s="808"/>
      <c r="KWC11" s="808"/>
      <c r="KWD11" s="808"/>
      <c r="KWE11" s="808"/>
      <c r="KWF11" s="808"/>
      <c r="KWG11" s="808"/>
      <c r="KWH11" s="808"/>
      <c r="KWI11" s="808"/>
      <c r="KWJ11" s="808"/>
      <c r="KWK11" s="808"/>
      <c r="KWL11" s="808"/>
      <c r="KWM11" s="808"/>
      <c r="KWN11" s="808"/>
      <c r="KWO11" s="808"/>
      <c r="KWP11" s="808"/>
      <c r="KWQ11" s="808"/>
      <c r="KWR11" s="808"/>
      <c r="KWS11" s="808"/>
      <c r="KWT11" s="808"/>
      <c r="KWU11" s="808"/>
      <c r="KWV11" s="808"/>
      <c r="KWW11" s="808"/>
      <c r="KWX11" s="808"/>
      <c r="KWY11" s="808"/>
      <c r="KWZ11" s="808"/>
      <c r="KXA11" s="808"/>
      <c r="KXB11" s="808"/>
      <c r="KXC11" s="808"/>
      <c r="KXD11" s="808"/>
      <c r="KXE11" s="808"/>
      <c r="KXF11" s="808"/>
      <c r="KXG11" s="808"/>
      <c r="KXH11" s="808"/>
      <c r="KXI11" s="808"/>
      <c r="KXJ11" s="808"/>
      <c r="KXK11" s="808"/>
      <c r="KXL11" s="808"/>
      <c r="KXM11" s="808"/>
      <c r="KXN11" s="808"/>
      <c r="KXO11" s="808"/>
      <c r="KXP11" s="808"/>
      <c r="KXQ11" s="808"/>
      <c r="KXR11" s="808"/>
      <c r="KXS11" s="808"/>
      <c r="KXT11" s="808"/>
      <c r="KXU11" s="808"/>
      <c r="KXV11" s="808"/>
      <c r="KXW11" s="808"/>
      <c r="KXX11" s="808"/>
      <c r="KXY11" s="808"/>
      <c r="KXZ11" s="808"/>
      <c r="KYA11" s="808"/>
      <c r="KYB11" s="808"/>
      <c r="KYC11" s="808"/>
      <c r="KYD11" s="808"/>
      <c r="KYE11" s="808"/>
      <c r="KYF11" s="808"/>
      <c r="KYG11" s="808"/>
      <c r="KYH11" s="808"/>
      <c r="KYI11" s="808"/>
      <c r="KYJ11" s="808"/>
      <c r="KYK11" s="808"/>
      <c r="KYL11" s="808"/>
      <c r="KYM11" s="808"/>
      <c r="KYN11" s="808"/>
      <c r="KYO11" s="808"/>
      <c r="KYP11" s="808"/>
      <c r="KYQ11" s="808"/>
      <c r="KYR11" s="808"/>
      <c r="KYS11" s="808"/>
      <c r="KYT11" s="808"/>
      <c r="KYU11" s="808"/>
      <c r="KYV11" s="808"/>
      <c r="KYW11" s="808"/>
      <c r="KYX11" s="808"/>
      <c r="KYY11" s="808"/>
      <c r="KYZ11" s="808"/>
      <c r="KZA11" s="808"/>
      <c r="KZB11" s="808"/>
      <c r="KZC11" s="808"/>
      <c r="KZD11" s="808"/>
      <c r="KZE11" s="808"/>
      <c r="KZF11" s="808"/>
      <c r="KZG11" s="808"/>
      <c r="KZH11" s="808"/>
      <c r="KZI11" s="808"/>
      <c r="KZJ11" s="808"/>
      <c r="KZK11" s="808"/>
      <c r="KZL11" s="808"/>
      <c r="KZM11" s="808"/>
      <c r="KZN11" s="808"/>
      <c r="KZO11" s="808"/>
      <c r="KZP11" s="808"/>
      <c r="KZQ11" s="808"/>
      <c r="KZR11" s="808"/>
      <c r="KZS11" s="808"/>
      <c r="KZT11" s="808"/>
      <c r="KZU11" s="808"/>
      <c r="KZV11" s="808"/>
      <c r="KZW11" s="808"/>
      <c r="KZX11" s="808"/>
      <c r="KZY11" s="808"/>
      <c r="KZZ11" s="808"/>
      <c r="LAA11" s="808"/>
      <c r="LAB11" s="808"/>
      <c r="LAC11" s="808"/>
      <c r="LAD11" s="808"/>
      <c r="LAE11" s="808"/>
      <c r="LAF11" s="808"/>
      <c r="LAG11" s="808"/>
      <c r="LAH11" s="808"/>
      <c r="LAI11" s="808"/>
      <c r="LAJ11" s="808"/>
      <c r="LAK11" s="808"/>
      <c r="LAL11" s="808"/>
      <c r="LAM11" s="808"/>
      <c r="LAN11" s="808"/>
      <c r="LAO11" s="808"/>
      <c r="LAP11" s="808"/>
      <c r="LAQ11" s="808"/>
      <c r="LAR11" s="808"/>
      <c r="LAS11" s="808"/>
      <c r="LAT11" s="808"/>
      <c r="LAU11" s="808"/>
      <c r="LAV11" s="808"/>
      <c r="LAW11" s="808"/>
      <c r="LAX11" s="808"/>
      <c r="LAY11" s="808"/>
      <c r="LAZ11" s="808"/>
      <c r="LBA11" s="808"/>
      <c r="LBB11" s="808"/>
      <c r="LBC11" s="808"/>
      <c r="LBD11" s="808"/>
      <c r="LBE11" s="808"/>
      <c r="LBF11" s="808"/>
      <c r="LBG11" s="808"/>
      <c r="LBH11" s="808"/>
      <c r="LBI11" s="808"/>
      <c r="LBJ11" s="808"/>
      <c r="LBK11" s="808"/>
      <c r="LBL11" s="808"/>
      <c r="LBM11" s="808"/>
      <c r="LBN11" s="808"/>
      <c r="LBO11" s="808"/>
      <c r="LBP11" s="808"/>
      <c r="LBQ11" s="808"/>
      <c r="LBR11" s="808"/>
      <c r="LBS11" s="808"/>
      <c r="LBT11" s="808"/>
      <c r="LBU11" s="808"/>
      <c r="LBV11" s="808"/>
      <c r="LBW11" s="808"/>
      <c r="LBX11" s="808"/>
      <c r="LBY11" s="808"/>
      <c r="LBZ11" s="808"/>
      <c r="LCA11" s="808"/>
      <c r="LCB11" s="808"/>
      <c r="LCC11" s="808"/>
      <c r="LCD11" s="808"/>
      <c r="LCE11" s="808"/>
      <c r="LCF11" s="808"/>
      <c r="LCG11" s="808"/>
      <c r="LCH11" s="808"/>
      <c r="LCI11" s="808"/>
      <c r="LCJ11" s="808"/>
      <c r="LCK11" s="808"/>
      <c r="LCL11" s="808"/>
      <c r="LCM11" s="808"/>
      <c r="LCN11" s="808"/>
      <c r="LCO11" s="808"/>
      <c r="LCP11" s="808"/>
      <c r="LCQ11" s="808"/>
      <c r="LCR11" s="808"/>
      <c r="LCS11" s="808"/>
      <c r="LCT11" s="808"/>
      <c r="LCU11" s="808"/>
      <c r="LCV11" s="808"/>
      <c r="LCW11" s="808"/>
      <c r="LCX11" s="808"/>
      <c r="LCY11" s="808"/>
      <c r="LCZ11" s="808"/>
      <c r="LDA11" s="808"/>
      <c r="LDB11" s="808"/>
      <c r="LDC11" s="808"/>
      <c r="LDD11" s="808"/>
      <c r="LDE11" s="808"/>
      <c r="LDF11" s="808"/>
      <c r="LDG11" s="808"/>
      <c r="LDH11" s="808"/>
      <c r="LDI11" s="808"/>
      <c r="LDJ11" s="808"/>
      <c r="LDK11" s="808"/>
      <c r="LDL11" s="808"/>
      <c r="LDM11" s="808"/>
      <c r="LDN11" s="808"/>
      <c r="LDO11" s="808"/>
      <c r="LDP11" s="808"/>
      <c r="LDQ11" s="808"/>
      <c r="LDR11" s="808"/>
      <c r="LDS11" s="808"/>
      <c r="LDT11" s="808"/>
      <c r="LDU11" s="808"/>
      <c r="LDV11" s="808"/>
      <c r="LDW11" s="808"/>
      <c r="LDX11" s="808"/>
      <c r="LDY11" s="808"/>
      <c r="LDZ11" s="808"/>
      <c r="LEA11" s="808"/>
      <c r="LEB11" s="808"/>
      <c r="LEC11" s="808"/>
      <c r="LED11" s="808"/>
      <c r="LEE11" s="808"/>
      <c r="LEF11" s="808"/>
      <c r="LEG11" s="808"/>
      <c r="LEH11" s="808"/>
      <c r="LEI11" s="808"/>
      <c r="LEJ11" s="808"/>
      <c r="LEK11" s="808"/>
      <c r="LEL11" s="808"/>
      <c r="LEM11" s="808"/>
      <c r="LEN11" s="808"/>
      <c r="LEO11" s="808"/>
      <c r="LEP11" s="808"/>
      <c r="LEQ11" s="808"/>
      <c r="LER11" s="808"/>
      <c r="LES11" s="808"/>
      <c r="LET11" s="808"/>
      <c r="LEU11" s="808"/>
      <c r="LEV11" s="808"/>
      <c r="LEW11" s="808"/>
      <c r="LEX11" s="808"/>
      <c r="LEY11" s="808"/>
      <c r="LEZ11" s="808"/>
      <c r="LFA11" s="808"/>
      <c r="LFB11" s="808"/>
      <c r="LFC11" s="808"/>
      <c r="LFD11" s="808"/>
      <c r="LFE11" s="808"/>
      <c r="LFF11" s="808"/>
      <c r="LFG11" s="808"/>
      <c r="LFH11" s="808"/>
      <c r="LFI11" s="808"/>
      <c r="LFJ11" s="808"/>
      <c r="LFK11" s="808"/>
      <c r="LFL11" s="808"/>
      <c r="LFM11" s="808"/>
      <c r="LFN11" s="808"/>
      <c r="LFO11" s="808"/>
      <c r="LFP11" s="808"/>
      <c r="LFQ11" s="808"/>
      <c r="LFR11" s="808"/>
      <c r="LFS11" s="808"/>
      <c r="LFT11" s="808"/>
      <c r="LFU11" s="808"/>
      <c r="LFV11" s="808"/>
      <c r="LFW11" s="808"/>
      <c r="LFX11" s="808"/>
      <c r="LFY11" s="808"/>
      <c r="LFZ11" s="808"/>
      <c r="LGA11" s="808"/>
      <c r="LGB11" s="808"/>
      <c r="LGC11" s="808"/>
      <c r="LGD11" s="808"/>
      <c r="LGE11" s="808"/>
      <c r="LGF11" s="808"/>
      <c r="LGG11" s="808"/>
      <c r="LGH11" s="808"/>
      <c r="LGI11" s="808"/>
      <c r="LGJ11" s="808"/>
      <c r="LGK11" s="808"/>
      <c r="LGL11" s="808"/>
      <c r="LGM11" s="808"/>
      <c r="LGN11" s="808"/>
      <c r="LGO11" s="808"/>
      <c r="LGP11" s="808"/>
      <c r="LGQ11" s="808"/>
      <c r="LGR11" s="808"/>
      <c r="LGS11" s="808"/>
      <c r="LGT11" s="808"/>
      <c r="LGU11" s="808"/>
      <c r="LGV11" s="808"/>
      <c r="LGW11" s="808"/>
      <c r="LGX11" s="808"/>
      <c r="LGY11" s="808"/>
      <c r="LGZ11" s="808"/>
      <c r="LHA11" s="808"/>
      <c r="LHB11" s="808"/>
      <c r="LHC11" s="808"/>
      <c r="LHD11" s="808"/>
      <c r="LHE11" s="808"/>
      <c r="LHF11" s="808"/>
      <c r="LHG11" s="808"/>
      <c r="LHH11" s="808"/>
      <c r="LHI11" s="808"/>
      <c r="LHJ11" s="808"/>
      <c r="LHK11" s="808"/>
      <c r="LHL11" s="808"/>
      <c r="LHM11" s="808"/>
      <c r="LHN11" s="808"/>
      <c r="LHO11" s="808"/>
      <c r="LHP11" s="808"/>
      <c r="LHQ11" s="808"/>
      <c r="LHR11" s="808"/>
      <c r="LHS11" s="808"/>
      <c r="LHT11" s="808"/>
      <c r="LHU11" s="808"/>
      <c r="LHV11" s="808"/>
      <c r="LHW11" s="808"/>
      <c r="LHX11" s="808"/>
      <c r="LHY11" s="808"/>
      <c r="LHZ11" s="808"/>
      <c r="LIA11" s="808"/>
      <c r="LIB11" s="808"/>
      <c r="LIC11" s="808"/>
      <c r="LID11" s="808"/>
      <c r="LIE11" s="808"/>
      <c r="LIF11" s="808"/>
      <c r="LIG11" s="808"/>
      <c r="LIH11" s="808"/>
      <c r="LII11" s="808"/>
      <c r="LIJ11" s="808"/>
      <c r="LIK11" s="808"/>
      <c r="LIL11" s="808"/>
      <c r="LIM11" s="808"/>
      <c r="LIN11" s="808"/>
      <c r="LIO11" s="808"/>
      <c r="LIP11" s="808"/>
      <c r="LIQ11" s="808"/>
      <c r="LIR11" s="808"/>
      <c r="LIS11" s="808"/>
      <c r="LIT11" s="808"/>
      <c r="LIU11" s="808"/>
      <c r="LIV11" s="808"/>
      <c r="LIW11" s="808"/>
      <c r="LIX11" s="808"/>
      <c r="LIY11" s="808"/>
      <c r="LIZ11" s="808"/>
      <c r="LJA11" s="808"/>
      <c r="LJB11" s="808"/>
      <c r="LJC11" s="808"/>
      <c r="LJD11" s="808"/>
      <c r="LJE11" s="808"/>
      <c r="LJF11" s="808"/>
      <c r="LJG11" s="808"/>
      <c r="LJH11" s="808"/>
      <c r="LJI11" s="808"/>
      <c r="LJJ11" s="808"/>
      <c r="LJK11" s="808"/>
      <c r="LJL11" s="808"/>
      <c r="LJM11" s="808"/>
      <c r="LJN11" s="808"/>
      <c r="LJO11" s="808"/>
      <c r="LJP11" s="808"/>
      <c r="LJQ11" s="808"/>
      <c r="LJR11" s="808"/>
      <c r="LJS11" s="808"/>
      <c r="LJT11" s="808"/>
      <c r="LJU11" s="808"/>
      <c r="LJV11" s="808"/>
      <c r="LJW11" s="808"/>
      <c r="LJX11" s="808"/>
      <c r="LJY11" s="808"/>
      <c r="LJZ11" s="808"/>
      <c r="LKA11" s="808"/>
      <c r="LKB11" s="808"/>
      <c r="LKC11" s="808"/>
      <c r="LKD11" s="808"/>
      <c r="LKE11" s="808"/>
      <c r="LKF11" s="808"/>
      <c r="LKG11" s="808"/>
      <c r="LKH11" s="808"/>
      <c r="LKI11" s="808"/>
      <c r="LKJ11" s="808"/>
      <c r="LKK11" s="808"/>
      <c r="LKL11" s="808"/>
      <c r="LKM11" s="808"/>
      <c r="LKN11" s="808"/>
      <c r="LKO11" s="808"/>
      <c r="LKP11" s="808"/>
      <c r="LKQ11" s="808"/>
      <c r="LKR11" s="808"/>
      <c r="LKS11" s="808"/>
      <c r="LKT11" s="808"/>
      <c r="LKU11" s="808"/>
      <c r="LKV11" s="808"/>
      <c r="LKW11" s="808"/>
      <c r="LKX11" s="808"/>
      <c r="LKY11" s="808"/>
      <c r="LKZ11" s="808"/>
      <c r="LLA11" s="808"/>
      <c r="LLB11" s="808"/>
      <c r="LLC11" s="808"/>
      <c r="LLD11" s="808"/>
      <c r="LLE11" s="808"/>
      <c r="LLF11" s="808"/>
      <c r="LLG11" s="808"/>
      <c r="LLH11" s="808"/>
      <c r="LLI11" s="808"/>
      <c r="LLJ11" s="808"/>
      <c r="LLK11" s="808"/>
      <c r="LLL11" s="808"/>
      <c r="LLM11" s="808"/>
      <c r="LLN11" s="808"/>
      <c r="LLO11" s="808"/>
      <c r="LLP11" s="808"/>
      <c r="LLQ11" s="808"/>
      <c r="LLR11" s="808"/>
      <c r="LLS11" s="808"/>
      <c r="LLT11" s="808"/>
      <c r="LLU11" s="808"/>
      <c r="LLV11" s="808"/>
      <c r="LLW11" s="808"/>
      <c r="LLX11" s="808"/>
      <c r="LLY11" s="808"/>
      <c r="LLZ11" s="808"/>
      <c r="LMA11" s="808"/>
      <c r="LMB11" s="808"/>
      <c r="LMC11" s="808"/>
      <c r="LMD11" s="808"/>
      <c r="LME11" s="808"/>
      <c r="LMF11" s="808"/>
      <c r="LMG11" s="808"/>
      <c r="LMH11" s="808"/>
      <c r="LMI11" s="808"/>
      <c r="LMJ11" s="808"/>
      <c r="LMK11" s="808"/>
      <c r="LML11" s="808"/>
      <c r="LMM11" s="808"/>
      <c r="LMN11" s="808"/>
      <c r="LMO11" s="808"/>
      <c r="LMP11" s="808"/>
      <c r="LMQ11" s="808"/>
      <c r="LMR11" s="808"/>
      <c r="LMS11" s="808"/>
      <c r="LMT11" s="808"/>
      <c r="LMU11" s="808"/>
      <c r="LMV11" s="808"/>
      <c r="LMW11" s="808"/>
      <c r="LMX11" s="808"/>
      <c r="LMY11" s="808"/>
      <c r="LMZ11" s="808"/>
      <c r="LNA11" s="808"/>
      <c r="LNB11" s="808"/>
      <c r="LNC11" s="808"/>
      <c r="LND11" s="808"/>
      <c r="LNE11" s="808"/>
      <c r="LNF11" s="808"/>
      <c r="LNG11" s="808"/>
      <c r="LNH11" s="808"/>
      <c r="LNI11" s="808"/>
      <c r="LNJ11" s="808"/>
      <c r="LNK11" s="808"/>
      <c r="LNL11" s="808"/>
      <c r="LNM11" s="808"/>
      <c r="LNN11" s="808"/>
      <c r="LNO11" s="808"/>
      <c r="LNP11" s="808"/>
      <c r="LNQ11" s="808"/>
      <c r="LNR11" s="808"/>
      <c r="LNS11" s="808"/>
      <c r="LNT11" s="808"/>
      <c r="LNU11" s="808"/>
      <c r="LNV11" s="808"/>
      <c r="LNW11" s="808"/>
      <c r="LNX11" s="808"/>
      <c r="LNY11" s="808"/>
      <c r="LNZ11" s="808"/>
      <c r="LOA11" s="808"/>
      <c r="LOB11" s="808"/>
      <c r="LOC11" s="808"/>
      <c r="LOD11" s="808"/>
      <c r="LOE11" s="808"/>
      <c r="LOF11" s="808"/>
      <c r="LOG11" s="808"/>
      <c r="LOH11" s="808"/>
      <c r="LOI11" s="808"/>
      <c r="LOJ11" s="808"/>
      <c r="LOK11" s="808"/>
      <c r="LOL11" s="808"/>
      <c r="LOM11" s="808"/>
      <c r="LON11" s="808"/>
      <c r="LOO11" s="808"/>
      <c r="LOP11" s="808"/>
      <c r="LOQ11" s="808"/>
      <c r="LOR11" s="808"/>
      <c r="LOS11" s="808"/>
      <c r="LOT11" s="808"/>
      <c r="LOU11" s="808"/>
      <c r="LOV11" s="808"/>
      <c r="LOW11" s="808"/>
      <c r="LOX11" s="808"/>
      <c r="LOY11" s="808"/>
      <c r="LOZ11" s="808"/>
      <c r="LPA11" s="808"/>
      <c r="LPB11" s="808"/>
      <c r="LPC11" s="808"/>
      <c r="LPD11" s="808"/>
      <c r="LPE11" s="808"/>
      <c r="LPF11" s="808"/>
      <c r="LPG11" s="808"/>
      <c r="LPH11" s="808"/>
      <c r="LPI11" s="808"/>
      <c r="LPJ11" s="808"/>
      <c r="LPK11" s="808"/>
      <c r="LPL11" s="808"/>
      <c r="LPM11" s="808"/>
      <c r="LPN11" s="808"/>
      <c r="LPO11" s="808"/>
      <c r="LPP11" s="808"/>
      <c r="LPQ11" s="808"/>
      <c r="LPR11" s="808"/>
      <c r="LPS11" s="808"/>
      <c r="LPT11" s="808"/>
      <c r="LPU11" s="808"/>
      <c r="LPV11" s="808"/>
      <c r="LPW11" s="808"/>
      <c r="LPX11" s="808"/>
      <c r="LPY11" s="808"/>
      <c r="LPZ11" s="808"/>
      <c r="LQA11" s="808"/>
      <c r="LQB11" s="808"/>
      <c r="LQC11" s="808"/>
      <c r="LQD11" s="808"/>
      <c r="LQE11" s="808"/>
      <c r="LQF11" s="808"/>
      <c r="LQG11" s="808"/>
      <c r="LQH11" s="808"/>
      <c r="LQI11" s="808"/>
      <c r="LQJ11" s="808"/>
      <c r="LQK11" s="808"/>
      <c r="LQL11" s="808"/>
      <c r="LQM11" s="808"/>
      <c r="LQN11" s="808"/>
      <c r="LQO11" s="808"/>
      <c r="LQP11" s="808"/>
      <c r="LQQ11" s="808"/>
      <c r="LQR11" s="808"/>
      <c r="LQS11" s="808"/>
      <c r="LQT11" s="808"/>
      <c r="LQU11" s="808"/>
      <c r="LQV11" s="808"/>
      <c r="LQW11" s="808"/>
      <c r="LQX11" s="808"/>
      <c r="LQY11" s="808"/>
      <c r="LQZ11" s="808"/>
      <c r="LRA11" s="808"/>
      <c r="LRB11" s="808"/>
      <c r="LRC11" s="808"/>
      <c r="LRD11" s="808"/>
      <c r="LRE11" s="808"/>
      <c r="LRF11" s="808"/>
      <c r="LRG11" s="808"/>
      <c r="LRH11" s="808"/>
      <c r="LRI11" s="808"/>
      <c r="LRJ11" s="808"/>
      <c r="LRK11" s="808"/>
      <c r="LRL11" s="808"/>
      <c r="LRM11" s="808"/>
      <c r="LRN11" s="808"/>
      <c r="LRO11" s="808"/>
      <c r="LRP11" s="808"/>
      <c r="LRQ11" s="808"/>
      <c r="LRR11" s="808"/>
      <c r="LRS11" s="808"/>
      <c r="LRT11" s="808"/>
      <c r="LRU11" s="808"/>
      <c r="LRV11" s="808"/>
      <c r="LRW11" s="808"/>
      <c r="LRX11" s="808"/>
      <c r="LRY11" s="808"/>
      <c r="LRZ11" s="808"/>
      <c r="LSA11" s="808"/>
      <c r="LSB11" s="808"/>
      <c r="LSC11" s="808"/>
      <c r="LSD11" s="808"/>
      <c r="LSE11" s="808"/>
      <c r="LSF11" s="808"/>
      <c r="LSG11" s="808"/>
      <c r="LSH11" s="808"/>
      <c r="LSI11" s="808"/>
      <c r="LSJ11" s="808"/>
      <c r="LSK11" s="808"/>
      <c r="LSL11" s="808"/>
      <c r="LSM11" s="808"/>
      <c r="LSN11" s="808"/>
      <c r="LSO11" s="808"/>
      <c r="LSP11" s="808"/>
      <c r="LSQ11" s="808"/>
      <c r="LSR11" s="808"/>
      <c r="LSS11" s="808"/>
      <c r="LST11" s="808"/>
      <c r="LSU11" s="808"/>
      <c r="LSV11" s="808"/>
      <c r="LSW11" s="808"/>
      <c r="LSX11" s="808"/>
      <c r="LSY11" s="808"/>
      <c r="LSZ11" s="808"/>
      <c r="LTA11" s="808"/>
      <c r="LTB11" s="808"/>
      <c r="LTC11" s="808"/>
      <c r="LTD11" s="808"/>
      <c r="LTE11" s="808"/>
      <c r="LTF11" s="808"/>
      <c r="LTG11" s="808"/>
      <c r="LTH11" s="808"/>
      <c r="LTI11" s="808"/>
      <c r="LTJ11" s="808"/>
      <c r="LTK11" s="808"/>
      <c r="LTL11" s="808"/>
      <c r="LTM11" s="808"/>
      <c r="LTN11" s="808"/>
      <c r="LTO11" s="808"/>
      <c r="LTP11" s="808"/>
      <c r="LTQ11" s="808"/>
      <c r="LTR11" s="808"/>
      <c r="LTS11" s="808"/>
      <c r="LTT11" s="808"/>
      <c r="LTU11" s="808"/>
      <c r="LTV11" s="808"/>
      <c r="LTW11" s="808"/>
      <c r="LTX11" s="808"/>
      <c r="LTY11" s="808"/>
      <c r="LTZ11" s="808"/>
      <c r="LUA11" s="808"/>
      <c r="LUB11" s="808"/>
      <c r="LUC11" s="808"/>
      <c r="LUD11" s="808"/>
      <c r="LUE11" s="808"/>
      <c r="LUF11" s="808"/>
      <c r="LUG11" s="808"/>
      <c r="LUH11" s="808"/>
      <c r="LUI11" s="808"/>
      <c r="LUJ11" s="808"/>
      <c r="LUK11" s="808"/>
      <c r="LUL11" s="808"/>
      <c r="LUM11" s="808"/>
      <c r="LUN11" s="808"/>
      <c r="LUO11" s="808"/>
      <c r="LUP11" s="808"/>
      <c r="LUQ11" s="808"/>
      <c r="LUR11" s="808"/>
      <c r="LUS11" s="808"/>
      <c r="LUT11" s="808"/>
      <c r="LUU11" s="808"/>
      <c r="LUV11" s="808"/>
      <c r="LUW11" s="808"/>
      <c r="LUX11" s="808"/>
      <c r="LUY11" s="808"/>
      <c r="LUZ11" s="808"/>
      <c r="LVA11" s="808"/>
      <c r="LVB11" s="808"/>
      <c r="LVC11" s="808"/>
      <c r="LVD11" s="808"/>
      <c r="LVE11" s="808"/>
      <c r="LVF11" s="808"/>
      <c r="LVG11" s="808"/>
      <c r="LVH11" s="808"/>
      <c r="LVI11" s="808"/>
      <c r="LVJ11" s="808"/>
      <c r="LVK11" s="808"/>
      <c r="LVL11" s="808"/>
      <c r="LVM11" s="808"/>
      <c r="LVN11" s="808"/>
      <c r="LVO11" s="808"/>
      <c r="LVP11" s="808"/>
      <c r="LVQ11" s="808"/>
      <c r="LVR11" s="808"/>
      <c r="LVS11" s="808"/>
      <c r="LVT11" s="808"/>
      <c r="LVU11" s="808"/>
      <c r="LVV11" s="808"/>
      <c r="LVW11" s="808"/>
      <c r="LVX11" s="808"/>
      <c r="LVY11" s="808"/>
      <c r="LVZ11" s="808"/>
      <c r="LWA11" s="808"/>
      <c r="LWB11" s="808"/>
      <c r="LWC11" s="808"/>
      <c r="LWD11" s="808"/>
      <c r="LWE11" s="808"/>
      <c r="LWF11" s="808"/>
      <c r="LWG11" s="808"/>
      <c r="LWH11" s="808"/>
      <c r="LWI11" s="808"/>
      <c r="LWJ11" s="808"/>
      <c r="LWK11" s="808"/>
      <c r="LWL11" s="808"/>
      <c r="LWM11" s="808"/>
      <c r="LWN11" s="808"/>
      <c r="LWO11" s="808"/>
      <c r="LWP11" s="808"/>
      <c r="LWQ11" s="808"/>
      <c r="LWR11" s="808"/>
      <c r="LWS11" s="808"/>
      <c r="LWT11" s="808"/>
      <c r="LWU11" s="808"/>
      <c r="LWV11" s="808"/>
      <c r="LWW11" s="808"/>
      <c r="LWX11" s="808"/>
      <c r="LWY11" s="808"/>
      <c r="LWZ11" s="808"/>
      <c r="LXA11" s="808"/>
      <c r="LXB11" s="808"/>
      <c r="LXC11" s="808"/>
      <c r="LXD11" s="808"/>
      <c r="LXE11" s="808"/>
      <c r="LXF11" s="808"/>
      <c r="LXG11" s="808"/>
      <c r="LXH11" s="808"/>
      <c r="LXI11" s="808"/>
      <c r="LXJ11" s="808"/>
      <c r="LXK11" s="808"/>
      <c r="LXL11" s="808"/>
      <c r="LXM11" s="808"/>
      <c r="LXN11" s="808"/>
      <c r="LXO11" s="808"/>
      <c r="LXP11" s="808"/>
      <c r="LXQ11" s="808"/>
      <c r="LXR11" s="808"/>
      <c r="LXS11" s="808"/>
      <c r="LXT11" s="808"/>
      <c r="LXU11" s="808"/>
      <c r="LXV11" s="808"/>
      <c r="LXW11" s="808"/>
      <c r="LXX11" s="808"/>
      <c r="LXY11" s="808"/>
      <c r="LXZ11" s="808"/>
      <c r="LYA11" s="808"/>
      <c r="LYB11" s="808"/>
      <c r="LYC11" s="808"/>
      <c r="LYD11" s="808"/>
      <c r="LYE11" s="808"/>
      <c r="LYF11" s="808"/>
      <c r="LYG11" s="808"/>
      <c r="LYH11" s="808"/>
      <c r="LYI11" s="808"/>
      <c r="LYJ11" s="808"/>
      <c r="LYK11" s="808"/>
      <c r="LYL11" s="808"/>
      <c r="LYM11" s="808"/>
      <c r="LYN11" s="808"/>
      <c r="LYO11" s="808"/>
      <c r="LYP11" s="808"/>
      <c r="LYQ11" s="808"/>
      <c r="LYR11" s="808"/>
      <c r="LYS11" s="808"/>
      <c r="LYT11" s="808"/>
      <c r="LYU11" s="808"/>
      <c r="LYV11" s="808"/>
      <c r="LYW11" s="808"/>
      <c r="LYX11" s="808"/>
      <c r="LYY11" s="808"/>
      <c r="LYZ11" s="808"/>
      <c r="LZA11" s="808"/>
      <c r="LZB11" s="808"/>
      <c r="LZC11" s="808"/>
      <c r="LZD11" s="808"/>
      <c r="LZE11" s="808"/>
      <c r="LZF11" s="808"/>
      <c r="LZG11" s="808"/>
      <c r="LZH11" s="808"/>
      <c r="LZI11" s="808"/>
      <c r="LZJ11" s="808"/>
      <c r="LZK11" s="808"/>
      <c r="LZL11" s="808"/>
      <c r="LZM11" s="808"/>
      <c r="LZN11" s="808"/>
      <c r="LZO11" s="808"/>
      <c r="LZP11" s="808"/>
      <c r="LZQ11" s="808"/>
      <c r="LZR11" s="808"/>
      <c r="LZS11" s="808"/>
      <c r="LZT11" s="808"/>
      <c r="LZU11" s="808"/>
      <c r="LZV11" s="808"/>
      <c r="LZW11" s="808"/>
      <c r="LZX11" s="808"/>
      <c r="LZY11" s="808"/>
      <c r="LZZ11" s="808"/>
      <c r="MAA11" s="808"/>
      <c r="MAB11" s="808"/>
      <c r="MAC11" s="808"/>
      <c r="MAD11" s="808"/>
      <c r="MAE11" s="808"/>
      <c r="MAF11" s="808"/>
      <c r="MAG11" s="808"/>
      <c r="MAH11" s="808"/>
      <c r="MAI11" s="808"/>
      <c r="MAJ11" s="808"/>
      <c r="MAK11" s="808"/>
      <c r="MAL11" s="808"/>
      <c r="MAM11" s="808"/>
      <c r="MAN11" s="808"/>
      <c r="MAO11" s="808"/>
      <c r="MAP11" s="808"/>
      <c r="MAQ11" s="808"/>
      <c r="MAR11" s="808"/>
      <c r="MAS11" s="808"/>
      <c r="MAT11" s="808"/>
      <c r="MAU11" s="808"/>
      <c r="MAV11" s="808"/>
      <c r="MAW11" s="808"/>
      <c r="MAX11" s="808"/>
      <c r="MAY11" s="808"/>
      <c r="MAZ11" s="808"/>
      <c r="MBA11" s="808"/>
      <c r="MBB11" s="808"/>
      <c r="MBC11" s="808"/>
      <c r="MBD11" s="808"/>
      <c r="MBE11" s="808"/>
      <c r="MBF11" s="808"/>
      <c r="MBG11" s="808"/>
      <c r="MBH11" s="808"/>
      <c r="MBI11" s="808"/>
      <c r="MBJ11" s="808"/>
      <c r="MBK11" s="808"/>
      <c r="MBL11" s="808"/>
      <c r="MBM11" s="808"/>
      <c r="MBN11" s="808"/>
      <c r="MBO11" s="808"/>
      <c r="MBP11" s="808"/>
      <c r="MBQ11" s="808"/>
      <c r="MBR11" s="808"/>
      <c r="MBS11" s="808"/>
      <c r="MBT11" s="808"/>
      <c r="MBU11" s="808"/>
      <c r="MBV11" s="808"/>
      <c r="MBW11" s="808"/>
      <c r="MBX11" s="808"/>
      <c r="MBY11" s="808"/>
      <c r="MBZ11" s="808"/>
      <c r="MCA11" s="808"/>
      <c r="MCB11" s="808"/>
      <c r="MCC11" s="808"/>
      <c r="MCD11" s="808"/>
      <c r="MCE11" s="808"/>
      <c r="MCF11" s="808"/>
      <c r="MCG11" s="808"/>
      <c r="MCH11" s="808"/>
      <c r="MCI11" s="808"/>
      <c r="MCJ11" s="808"/>
      <c r="MCK11" s="808"/>
      <c r="MCL11" s="808"/>
      <c r="MCM11" s="808"/>
      <c r="MCN11" s="808"/>
      <c r="MCO11" s="808"/>
      <c r="MCP11" s="808"/>
      <c r="MCQ11" s="808"/>
      <c r="MCR11" s="808"/>
      <c r="MCS11" s="808"/>
      <c r="MCT11" s="808"/>
      <c r="MCU11" s="808"/>
      <c r="MCV11" s="808"/>
      <c r="MCW11" s="808"/>
      <c r="MCX11" s="808"/>
      <c r="MCY11" s="808"/>
      <c r="MCZ11" s="808"/>
      <c r="MDA11" s="808"/>
      <c r="MDB11" s="808"/>
      <c r="MDC11" s="808"/>
      <c r="MDD11" s="808"/>
      <c r="MDE11" s="808"/>
      <c r="MDF11" s="808"/>
      <c r="MDG11" s="808"/>
      <c r="MDH11" s="808"/>
      <c r="MDI11" s="808"/>
      <c r="MDJ11" s="808"/>
      <c r="MDK11" s="808"/>
      <c r="MDL11" s="808"/>
      <c r="MDM11" s="808"/>
      <c r="MDN11" s="808"/>
      <c r="MDO11" s="808"/>
      <c r="MDP11" s="808"/>
      <c r="MDQ11" s="808"/>
      <c r="MDR11" s="808"/>
      <c r="MDS11" s="808"/>
      <c r="MDT11" s="808"/>
      <c r="MDU11" s="808"/>
      <c r="MDV11" s="808"/>
      <c r="MDW11" s="808"/>
      <c r="MDX11" s="808"/>
      <c r="MDY11" s="808"/>
      <c r="MDZ11" s="808"/>
      <c r="MEA11" s="808"/>
      <c r="MEB11" s="808"/>
      <c r="MEC11" s="808"/>
      <c r="MED11" s="808"/>
      <c r="MEE11" s="808"/>
      <c r="MEF11" s="808"/>
      <c r="MEG11" s="808"/>
      <c r="MEH11" s="808"/>
      <c r="MEI11" s="808"/>
      <c r="MEJ11" s="808"/>
      <c r="MEK11" s="808"/>
      <c r="MEL11" s="808"/>
      <c r="MEM11" s="808"/>
      <c r="MEN11" s="808"/>
      <c r="MEO11" s="808"/>
      <c r="MEP11" s="808"/>
      <c r="MEQ11" s="808"/>
      <c r="MER11" s="808"/>
      <c r="MES11" s="808"/>
      <c r="MET11" s="808"/>
      <c r="MEU11" s="808"/>
      <c r="MEV11" s="808"/>
      <c r="MEW11" s="808"/>
      <c r="MEX11" s="808"/>
      <c r="MEY11" s="808"/>
      <c r="MEZ11" s="808"/>
      <c r="MFA11" s="808"/>
      <c r="MFB11" s="808"/>
      <c r="MFC11" s="808"/>
      <c r="MFD11" s="808"/>
      <c r="MFE11" s="808"/>
      <c r="MFF11" s="808"/>
      <c r="MFG11" s="808"/>
      <c r="MFH11" s="808"/>
      <c r="MFI11" s="808"/>
      <c r="MFJ11" s="808"/>
      <c r="MFK11" s="808"/>
      <c r="MFL11" s="808"/>
      <c r="MFM11" s="808"/>
      <c r="MFN11" s="808"/>
      <c r="MFO11" s="808"/>
      <c r="MFP11" s="808"/>
      <c r="MFQ11" s="808"/>
      <c r="MFR11" s="808"/>
      <c r="MFS11" s="808"/>
      <c r="MFT11" s="808"/>
      <c r="MFU11" s="808"/>
      <c r="MFV11" s="808"/>
      <c r="MFW11" s="808"/>
      <c r="MFX11" s="808"/>
      <c r="MFY11" s="808"/>
      <c r="MFZ11" s="808"/>
      <c r="MGA11" s="808"/>
      <c r="MGB11" s="808"/>
      <c r="MGC11" s="808"/>
      <c r="MGD11" s="808"/>
      <c r="MGE11" s="808"/>
      <c r="MGF11" s="808"/>
      <c r="MGG11" s="808"/>
      <c r="MGH11" s="808"/>
      <c r="MGI11" s="808"/>
      <c r="MGJ11" s="808"/>
      <c r="MGK11" s="808"/>
      <c r="MGL11" s="808"/>
      <c r="MGM11" s="808"/>
      <c r="MGN11" s="808"/>
      <c r="MGO11" s="808"/>
      <c r="MGP11" s="808"/>
      <c r="MGQ11" s="808"/>
      <c r="MGR11" s="808"/>
      <c r="MGS11" s="808"/>
      <c r="MGT11" s="808"/>
      <c r="MGU11" s="808"/>
      <c r="MGV11" s="808"/>
      <c r="MGW11" s="808"/>
      <c r="MGX11" s="808"/>
      <c r="MGY11" s="808"/>
      <c r="MGZ11" s="808"/>
      <c r="MHA11" s="808"/>
      <c r="MHB11" s="808"/>
      <c r="MHC11" s="808"/>
      <c r="MHD11" s="808"/>
      <c r="MHE11" s="808"/>
      <c r="MHF11" s="808"/>
      <c r="MHG11" s="808"/>
      <c r="MHH11" s="808"/>
      <c r="MHI11" s="808"/>
      <c r="MHJ11" s="808"/>
      <c r="MHK11" s="808"/>
      <c r="MHL11" s="808"/>
      <c r="MHM11" s="808"/>
      <c r="MHN11" s="808"/>
      <c r="MHO11" s="808"/>
      <c r="MHP11" s="808"/>
      <c r="MHQ11" s="808"/>
      <c r="MHR11" s="808"/>
      <c r="MHS11" s="808"/>
      <c r="MHT11" s="808"/>
      <c r="MHU11" s="808"/>
      <c r="MHV11" s="808"/>
      <c r="MHW11" s="808"/>
      <c r="MHX11" s="808"/>
      <c r="MHY11" s="808"/>
      <c r="MHZ11" s="808"/>
      <c r="MIA11" s="808"/>
      <c r="MIB11" s="808"/>
      <c r="MIC11" s="808"/>
      <c r="MID11" s="808"/>
      <c r="MIE11" s="808"/>
      <c r="MIF11" s="808"/>
      <c r="MIG11" s="808"/>
      <c r="MIH11" s="808"/>
      <c r="MII11" s="808"/>
      <c r="MIJ11" s="808"/>
      <c r="MIK11" s="808"/>
      <c r="MIL11" s="808"/>
      <c r="MIM11" s="808"/>
      <c r="MIN11" s="808"/>
      <c r="MIO11" s="808"/>
      <c r="MIP11" s="808"/>
      <c r="MIQ11" s="808"/>
      <c r="MIR11" s="808"/>
      <c r="MIS11" s="808"/>
      <c r="MIT11" s="808"/>
      <c r="MIU11" s="808"/>
      <c r="MIV11" s="808"/>
      <c r="MIW11" s="808"/>
      <c r="MIX11" s="808"/>
      <c r="MIY11" s="808"/>
      <c r="MIZ11" s="808"/>
      <c r="MJA11" s="808"/>
      <c r="MJB11" s="808"/>
      <c r="MJC11" s="808"/>
      <c r="MJD11" s="808"/>
      <c r="MJE11" s="808"/>
      <c r="MJF11" s="808"/>
      <c r="MJG11" s="808"/>
      <c r="MJH11" s="808"/>
      <c r="MJI11" s="808"/>
      <c r="MJJ11" s="808"/>
      <c r="MJK11" s="808"/>
      <c r="MJL11" s="808"/>
      <c r="MJM11" s="808"/>
      <c r="MJN11" s="808"/>
      <c r="MJO11" s="808"/>
      <c r="MJP11" s="808"/>
      <c r="MJQ11" s="808"/>
      <c r="MJR11" s="808"/>
      <c r="MJS11" s="808"/>
      <c r="MJT11" s="808"/>
      <c r="MJU11" s="808"/>
      <c r="MJV11" s="808"/>
      <c r="MJW11" s="808"/>
      <c r="MJX11" s="808"/>
      <c r="MJY11" s="808"/>
      <c r="MJZ11" s="808"/>
      <c r="MKA11" s="808"/>
      <c r="MKB11" s="808"/>
      <c r="MKC11" s="808"/>
      <c r="MKD11" s="808"/>
      <c r="MKE11" s="808"/>
      <c r="MKF11" s="808"/>
      <c r="MKG11" s="808"/>
      <c r="MKH11" s="808"/>
      <c r="MKI11" s="808"/>
      <c r="MKJ11" s="808"/>
      <c r="MKK11" s="808"/>
      <c r="MKL11" s="808"/>
      <c r="MKM11" s="808"/>
      <c r="MKN11" s="808"/>
      <c r="MKO11" s="808"/>
      <c r="MKP11" s="808"/>
      <c r="MKQ11" s="808"/>
      <c r="MKR11" s="808"/>
      <c r="MKS11" s="808"/>
      <c r="MKT11" s="808"/>
      <c r="MKU11" s="808"/>
      <c r="MKV11" s="808"/>
      <c r="MKW11" s="808"/>
      <c r="MKX11" s="808"/>
      <c r="MKY11" s="808"/>
      <c r="MKZ11" s="808"/>
      <c r="MLA11" s="808"/>
      <c r="MLB11" s="808"/>
      <c r="MLC11" s="808"/>
      <c r="MLD11" s="808"/>
      <c r="MLE11" s="808"/>
      <c r="MLF11" s="808"/>
      <c r="MLG11" s="808"/>
      <c r="MLH11" s="808"/>
      <c r="MLI11" s="808"/>
      <c r="MLJ11" s="808"/>
      <c r="MLK11" s="808"/>
      <c r="MLL11" s="808"/>
      <c r="MLM11" s="808"/>
      <c r="MLN11" s="808"/>
      <c r="MLO11" s="808"/>
      <c r="MLP11" s="808"/>
      <c r="MLQ11" s="808"/>
      <c r="MLR11" s="808"/>
      <c r="MLS11" s="808"/>
      <c r="MLT11" s="808"/>
      <c r="MLU11" s="808"/>
      <c r="MLV11" s="808"/>
      <c r="MLW11" s="808"/>
      <c r="MLX11" s="808"/>
      <c r="MLY11" s="808"/>
      <c r="MLZ11" s="808"/>
      <c r="MMA11" s="808"/>
      <c r="MMB11" s="808"/>
      <c r="MMC11" s="808"/>
      <c r="MMD11" s="808"/>
      <c r="MME11" s="808"/>
      <c r="MMF11" s="808"/>
      <c r="MMG11" s="808"/>
      <c r="MMH11" s="808"/>
      <c r="MMI11" s="808"/>
      <c r="MMJ11" s="808"/>
      <c r="MMK11" s="808"/>
      <c r="MML11" s="808"/>
      <c r="MMM11" s="808"/>
      <c r="MMN11" s="808"/>
      <c r="MMO11" s="808"/>
      <c r="MMP11" s="808"/>
      <c r="MMQ11" s="808"/>
      <c r="MMR11" s="808"/>
      <c r="MMS11" s="808"/>
      <c r="MMT11" s="808"/>
      <c r="MMU11" s="808"/>
      <c r="MMV11" s="808"/>
      <c r="MMW11" s="808"/>
      <c r="MMX11" s="808"/>
      <c r="MMY11" s="808"/>
      <c r="MMZ11" s="808"/>
      <c r="MNA11" s="808"/>
      <c r="MNB11" s="808"/>
      <c r="MNC11" s="808"/>
      <c r="MND11" s="808"/>
      <c r="MNE11" s="808"/>
      <c r="MNF11" s="808"/>
      <c r="MNG11" s="808"/>
      <c r="MNH11" s="808"/>
      <c r="MNI11" s="808"/>
      <c r="MNJ11" s="808"/>
      <c r="MNK11" s="808"/>
      <c r="MNL11" s="808"/>
      <c r="MNM11" s="808"/>
      <c r="MNN11" s="808"/>
      <c r="MNO11" s="808"/>
      <c r="MNP11" s="808"/>
      <c r="MNQ11" s="808"/>
      <c r="MNR11" s="808"/>
      <c r="MNS11" s="808"/>
      <c r="MNT11" s="808"/>
      <c r="MNU11" s="808"/>
      <c r="MNV11" s="808"/>
      <c r="MNW11" s="808"/>
      <c r="MNX11" s="808"/>
      <c r="MNY11" s="808"/>
      <c r="MNZ11" s="808"/>
      <c r="MOA11" s="808"/>
      <c r="MOB11" s="808"/>
      <c r="MOC11" s="808"/>
      <c r="MOD11" s="808"/>
      <c r="MOE11" s="808"/>
      <c r="MOF11" s="808"/>
      <c r="MOG11" s="808"/>
      <c r="MOH11" s="808"/>
      <c r="MOI11" s="808"/>
      <c r="MOJ11" s="808"/>
      <c r="MOK11" s="808"/>
      <c r="MOL11" s="808"/>
      <c r="MOM11" s="808"/>
      <c r="MON11" s="808"/>
      <c r="MOO11" s="808"/>
      <c r="MOP11" s="808"/>
      <c r="MOQ11" s="808"/>
      <c r="MOR11" s="808"/>
      <c r="MOS11" s="808"/>
      <c r="MOT11" s="808"/>
      <c r="MOU11" s="808"/>
      <c r="MOV11" s="808"/>
      <c r="MOW11" s="808"/>
      <c r="MOX11" s="808"/>
      <c r="MOY11" s="808"/>
      <c r="MOZ11" s="808"/>
      <c r="MPA11" s="808"/>
      <c r="MPB11" s="808"/>
      <c r="MPC11" s="808"/>
      <c r="MPD11" s="808"/>
      <c r="MPE11" s="808"/>
      <c r="MPF11" s="808"/>
      <c r="MPG11" s="808"/>
      <c r="MPH11" s="808"/>
      <c r="MPI11" s="808"/>
      <c r="MPJ11" s="808"/>
      <c r="MPK11" s="808"/>
      <c r="MPL11" s="808"/>
      <c r="MPM11" s="808"/>
      <c r="MPN11" s="808"/>
      <c r="MPO11" s="808"/>
      <c r="MPP11" s="808"/>
      <c r="MPQ11" s="808"/>
      <c r="MPR11" s="808"/>
      <c r="MPS11" s="808"/>
      <c r="MPT11" s="808"/>
      <c r="MPU11" s="808"/>
      <c r="MPV11" s="808"/>
      <c r="MPW11" s="808"/>
      <c r="MPX11" s="808"/>
      <c r="MPY11" s="808"/>
      <c r="MPZ11" s="808"/>
      <c r="MQA11" s="808"/>
      <c r="MQB11" s="808"/>
      <c r="MQC11" s="808"/>
      <c r="MQD11" s="808"/>
      <c r="MQE11" s="808"/>
      <c r="MQF11" s="808"/>
      <c r="MQG11" s="808"/>
      <c r="MQH11" s="808"/>
      <c r="MQI11" s="808"/>
      <c r="MQJ11" s="808"/>
      <c r="MQK11" s="808"/>
      <c r="MQL11" s="808"/>
      <c r="MQM11" s="808"/>
      <c r="MQN11" s="808"/>
      <c r="MQO11" s="808"/>
      <c r="MQP11" s="808"/>
      <c r="MQQ11" s="808"/>
      <c r="MQR11" s="808"/>
      <c r="MQS11" s="808"/>
      <c r="MQT11" s="808"/>
      <c r="MQU11" s="808"/>
      <c r="MQV11" s="808"/>
      <c r="MQW11" s="808"/>
      <c r="MQX11" s="808"/>
      <c r="MQY11" s="808"/>
      <c r="MQZ11" s="808"/>
      <c r="MRA11" s="808"/>
      <c r="MRB11" s="808"/>
      <c r="MRC11" s="808"/>
      <c r="MRD11" s="808"/>
      <c r="MRE11" s="808"/>
      <c r="MRF11" s="808"/>
      <c r="MRG11" s="808"/>
      <c r="MRH11" s="808"/>
      <c r="MRI11" s="808"/>
      <c r="MRJ11" s="808"/>
      <c r="MRK11" s="808"/>
      <c r="MRL11" s="808"/>
      <c r="MRM11" s="808"/>
      <c r="MRN11" s="808"/>
      <c r="MRO11" s="808"/>
      <c r="MRP11" s="808"/>
      <c r="MRQ11" s="808"/>
      <c r="MRR11" s="808"/>
      <c r="MRS11" s="808"/>
      <c r="MRT11" s="808"/>
      <c r="MRU11" s="808"/>
      <c r="MRV11" s="808"/>
      <c r="MRW11" s="808"/>
      <c r="MRX11" s="808"/>
      <c r="MRY11" s="808"/>
      <c r="MRZ11" s="808"/>
      <c r="MSA11" s="808"/>
      <c r="MSB11" s="808"/>
      <c r="MSC11" s="808"/>
      <c r="MSD11" s="808"/>
      <c r="MSE11" s="808"/>
      <c r="MSF11" s="808"/>
      <c r="MSG11" s="808"/>
      <c r="MSH11" s="808"/>
      <c r="MSI11" s="808"/>
      <c r="MSJ11" s="808"/>
      <c r="MSK11" s="808"/>
      <c r="MSL11" s="808"/>
      <c r="MSM11" s="808"/>
      <c r="MSN11" s="808"/>
      <c r="MSO11" s="808"/>
      <c r="MSP11" s="808"/>
      <c r="MSQ11" s="808"/>
      <c r="MSR11" s="808"/>
      <c r="MSS11" s="808"/>
      <c r="MST11" s="808"/>
      <c r="MSU11" s="808"/>
      <c r="MSV11" s="808"/>
      <c r="MSW11" s="808"/>
      <c r="MSX11" s="808"/>
      <c r="MSY11" s="808"/>
      <c r="MSZ11" s="808"/>
      <c r="MTA11" s="808"/>
      <c r="MTB11" s="808"/>
      <c r="MTC11" s="808"/>
      <c r="MTD11" s="808"/>
      <c r="MTE11" s="808"/>
      <c r="MTF11" s="808"/>
      <c r="MTG11" s="808"/>
      <c r="MTH11" s="808"/>
      <c r="MTI11" s="808"/>
      <c r="MTJ11" s="808"/>
      <c r="MTK11" s="808"/>
      <c r="MTL11" s="808"/>
      <c r="MTM11" s="808"/>
      <c r="MTN11" s="808"/>
      <c r="MTO11" s="808"/>
      <c r="MTP11" s="808"/>
      <c r="MTQ11" s="808"/>
      <c r="MTR11" s="808"/>
      <c r="MTS11" s="808"/>
      <c r="MTT11" s="808"/>
      <c r="MTU11" s="808"/>
      <c r="MTV11" s="808"/>
      <c r="MTW11" s="808"/>
      <c r="MTX11" s="808"/>
      <c r="MTY11" s="808"/>
      <c r="MTZ11" s="808"/>
      <c r="MUA11" s="808"/>
      <c r="MUB11" s="808"/>
      <c r="MUC11" s="808"/>
      <c r="MUD11" s="808"/>
      <c r="MUE11" s="808"/>
      <c r="MUF11" s="808"/>
      <c r="MUG11" s="808"/>
      <c r="MUH11" s="808"/>
      <c r="MUI11" s="808"/>
      <c r="MUJ11" s="808"/>
      <c r="MUK11" s="808"/>
      <c r="MUL11" s="808"/>
      <c r="MUM11" s="808"/>
      <c r="MUN11" s="808"/>
      <c r="MUO11" s="808"/>
      <c r="MUP11" s="808"/>
      <c r="MUQ11" s="808"/>
      <c r="MUR11" s="808"/>
      <c r="MUS11" s="808"/>
      <c r="MUT11" s="808"/>
      <c r="MUU11" s="808"/>
      <c r="MUV11" s="808"/>
      <c r="MUW11" s="808"/>
      <c r="MUX11" s="808"/>
      <c r="MUY11" s="808"/>
      <c r="MUZ11" s="808"/>
      <c r="MVA11" s="808"/>
      <c r="MVB11" s="808"/>
      <c r="MVC11" s="808"/>
      <c r="MVD11" s="808"/>
      <c r="MVE11" s="808"/>
      <c r="MVF11" s="808"/>
      <c r="MVG11" s="808"/>
      <c r="MVH11" s="808"/>
      <c r="MVI11" s="808"/>
      <c r="MVJ11" s="808"/>
      <c r="MVK11" s="808"/>
      <c r="MVL11" s="808"/>
      <c r="MVM11" s="808"/>
      <c r="MVN11" s="808"/>
      <c r="MVO11" s="808"/>
      <c r="MVP11" s="808"/>
      <c r="MVQ11" s="808"/>
      <c r="MVR11" s="808"/>
      <c r="MVS11" s="808"/>
      <c r="MVT11" s="808"/>
      <c r="MVU11" s="808"/>
      <c r="MVV11" s="808"/>
      <c r="MVW11" s="808"/>
      <c r="MVX11" s="808"/>
      <c r="MVY11" s="808"/>
      <c r="MVZ11" s="808"/>
      <c r="MWA11" s="808"/>
      <c r="MWB11" s="808"/>
      <c r="MWC11" s="808"/>
      <c r="MWD11" s="808"/>
      <c r="MWE11" s="808"/>
      <c r="MWF11" s="808"/>
      <c r="MWG11" s="808"/>
      <c r="MWH11" s="808"/>
      <c r="MWI11" s="808"/>
      <c r="MWJ11" s="808"/>
      <c r="MWK11" s="808"/>
      <c r="MWL11" s="808"/>
      <c r="MWM11" s="808"/>
      <c r="MWN11" s="808"/>
      <c r="MWO11" s="808"/>
      <c r="MWP11" s="808"/>
      <c r="MWQ11" s="808"/>
      <c r="MWR11" s="808"/>
      <c r="MWS11" s="808"/>
      <c r="MWT11" s="808"/>
      <c r="MWU11" s="808"/>
      <c r="MWV11" s="808"/>
      <c r="MWW11" s="808"/>
      <c r="MWX11" s="808"/>
      <c r="MWY11" s="808"/>
      <c r="MWZ11" s="808"/>
      <c r="MXA11" s="808"/>
      <c r="MXB11" s="808"/>
      <c r="MXC11" s="808"/>
      <c r="MXD11" s="808"/>
      <c r="MXE11" s="808"/>
      <c r="MXF11" s="808"/>
      <c r="MXG11" s="808"/>
      <c r="MXH11" s="808"/>
      <c r="MXI11" s="808"/>
      <c r="MXJ11" s="808"/>
      <c r="MXK11" s="808"/>
      <c r="MXL11" s="808"/>
      <c r="MXM11" s="808"/>
      <c r="MXN11" s="808"/>
      <c r="MXO11" s="808"/>
      <c r="MXP11" s="808"/>
      <c r="MXQ11" s="808"/>
      <c r="MXR11" s="808"/>
      <c r="MXS11" s="808"/>
      <c r="MXT11" s="808"/>
      <c r="MXU11" s="808"/>
      <c r="MXV11" s="808"/>
      <c r="MXW11" s="808"/>
      <c r="MXX11" s="808"/>
      <c r="MXY11" s="808"/>
      <c r="MXZ11" s="808"/>
      <c r="MYA11" s="808"/>
      <c r="MYB11" s="808"/>
      <c r="MYC11" s="808"/>
      <c r="MYD11" s="808"/>
      <c r="MYE11" s="808"/>
      <c r="MYF11" s="808"/>
      <c r="MYG11" s="808"/>
      <c r="MYH11" s="808"/>
      <c r="MYI11" s="808"/>
      <c r="MYJ11" s="808"/>
      <c r="MYK11" s="808"/>
      <c r="MYL11" s="808"/>
      <c r="MYM11" s="808"/>
      <c r="MYN11" s="808"/>
      <c r="MYO11" s="808"/>
      <c r="MYP11" s="808"/>
      <c r="MYQ11" s="808"/>
      <c r="MYR11" s="808"/>
      <c r="MYS11" s="808"/>
      <c r="MYT11" s="808"/>
      <c r="MYU11" s="808"/>
      <c r="MYV11" s="808"/>
      <c r="MYW11" s="808"/>
      <c r="MYX11" s="808"/>
      <c r="MYY11" s="808"/>
      <c r="MYZ11" s="808"/>
      <c r="MZA11" s="808"/>
      <c r="MZB11" s="808"/>
      <c r="MZC11" s="808"/>
      <c r="MZD11" s="808"/>
      <c r="MZE11" s="808"/>
      <c r="MZF11" s="808"/>
      <c r="MZG11" s="808"/>
      <c r="MZH11" s="808"/>
      <c r="MZI11" s="808"/>
      <c r="MZJ11" s="808"/>
      <c r="MZK11" s="808"/>
      <c r="MZL11" s="808"/>
      <c r="MZM11" s="808"/>
      <c r="MZN11" s="808"/>
      <c r="MZO11" s="808"/>
      <c r="MZP11" s="808"/>
      <c r="MZQ11" s="808"/>
      <c r="MZR11" s="808"/>
      <c r="MZS11" s="808"/>
      <c r="MZT11" s="808"/>
      <c r="MZU11" s="808"/>
      <c r="MZV11" s="808"/>
      <c r="MZW11" s="808"/>
      <c r="MZX11" s="808"/>
      <c r="MZY11" s="808"/>
      <c r="MZZ11" s="808"/>
      <c r="NAA11" s="808"/>
      <c r="NAB11" s="808"/>
      <c r="NAC11" s="808"/>
      <c r="NAD11" s="808"/>
      <c r="NAE11" s="808"/>
      <c r="NAF11" s="808"/>
      <c r="NAG11" s="808"/>
      <c r="NAH11" s="808"/>
      <c r="NAI11" s="808"/>
      <c r="NAJ11" s="808"/>
      <c r="NAK11" s="808"/>
      <c r="NAL11" s="808"/>
      <c r="NAM11" s="808"/>
      <c r="NAN11" s="808"/>
      <c r="NAO11" s="808"/>
      <c r="NAP11" s="808"/>
      <c r="NAQ11" s="808"/>
      <c r="NAR11" s="808"/>
      <c r="NAS11" s="808"/>
      <c r="NAT11" s="808"/>
      <c r="NAU11" s="808"/>
      <c r="NAV11" s="808"/>
      <c r="NAW11" s="808"/>
      <c r="NAX11" s="808"/>
      <c r="NAY11" s="808"/>
      <c r="NAZ11" s="808"/>
      <c r="NBA11" s="808"/>
      <c r="NBB11" s="808"/>
      <c r="NBC11" s="808"/>
      <c r="NBD11" s="808"/>
      <c r="NBE11" s="808"/>
      <c r="NBF11" s="808"/>
      <c r="NBG11" s="808"/>
      <c r="NBH11" s="808"/>
      <c r="NBI11" s="808"/>
      <c r="NBJ11" s="808"/>
      <c r="NBK11" s="808"/>
      <c r="NBL11" s="808"/>
      <c r="NBM11" s="808"/>
      <c r="NBN11" s="808"/>
      <c r="NBO11" s="808"/>
      <c r="NBP11" s="808"/>
      <c r="NBQ11" s="808"/>
      <c r="NBR11" s="808"/>
      <c r="NBS11" s="808"/>
      <c r="NBT11" s="808"/>
      <c r="NBU11" s="808"/>
      <c r="NBV11" s="808"/>
      <c r="NBW11" s="808"/>
      <c r="NBX11" s="808"/>
      <c r="NBY11" s="808"/>
      <c r="NBZ11" s="808"/>
      <c r="NCA11" s="808"/>
      <c r="NCB11" s="808"/>
      <c r="NCC11" s="808"/>
      <c r="NCD11" s="808"/>
      <c r="NCE11" s="808"/>
      <c r="NCF11" s="808"/>
      <c r="NCG11" s="808"/>
      <c r="NCH11" s="808"/>
      <c r="NCI11" s="808"/>
      <c r="NCJ11" s="808"/>
      <c r="NCK11" s="808"/>
      <c r="NCL11" s="808"/>
      <c r="NCM11" s="808"/>
      <c r="NCN11" s="808"/>
      <c r="NCO11" s="808"/>
      <c r="NCP11" s="808"/>
      <c r="NCQ11" s="808"/>
      <c r="NCR11" s="808"/>
      <c r="NCS11" s="808"/>
      <c r="NCT11" s="808"/>
      <c r="NCU11" s="808"/>
      <c r="NCV11" s="808"/>
      <c r="NCW11" s="808"/>
      <c r="NCX11" s="808"/>
      <c r="NCY11" s="808"/>
      <c r="NCZ11" s="808"/>
      <c r="NDA11" s="808"/>
      <c r="NDB11" s="808"/>
      <c r="NDC11" s="808"/>
      <c r="NDD11" s="808"/>
      <c r="NDE11" s="808"/>
      <c r="NDF11" s="808"/>
      <c r="NDG11" s="808"/>
      <c r="NDH11" s="808"/>
      <c r="NDI11" s="808"/>
      <c r="NDJ11" s="808"/>
      <c r="NDK11" s="808"/>
      <c r="NDL11" s="808"/>
      <c r="NDM11" s="808"/>
      <c r="NDN11" s="808"/>
      <c r="NDO11" s="808"/>
      <c r="NDP11" s="808"/>
      <c r="NDQ11" s="808"/>
      <c r="NDR11" s="808"/>
      <c r="NDS11" s="808"/>
      <c r="NDT11" s="808"/>
      <c r="NDU11" s="808"/>
      <c r="NDV11" s="808"/>
      <c r="NDW11" s="808"/>
      <c r="NDX11" s="808"/>
      <c r="NDY11" s="808"/>
      <c r="NDZ11" s="808"/>
      <c r="NEA11" s="808"/>
      <c r="NEB11" s="808"/>
      <c r="NEC11" s="808"/>
      <c r="NED11" s="808"/>
      <c r="NEE11" s="808"/>
      <c r="NEF11" s="808"/>
      <c r="NEG11" s="808"/>
      <c r="NEH11" s="808"/>
      <c r="NEI11" s="808"/>
      <c r="NEJ11" s="808"/>
      <c r="NEK11" s="808"/>
      <c r="NEL11" s="808"/>
      <c r="NEM11" s="808"/>
      <c r="NEN11" s="808"/>
      <c r="NEO11" s="808"/>
      <c r="NEP11" s="808"/>
      <c r="NEQ11" s="808"/>
      <c r="NER11" s="808"/>
      <c r="NES11" s="808"/>
      <c r="NET11" s="808"/>
      <c r="NEU11" s="808"/>
      <c r="NEV11" s="808"/>
      <c r="NEW11" s="808"/>
      <c r="NEX11" s="808"/>
      <c r="NEY11" s="808"/>
      <c r="NEZ11" s="808"/>
      <c r="NFA11" s="808"/>
      <c r="NFB11" s="808"/>
      <c r="NFC11" s="808"/>
      <c r="NFD11" s="808"/>
      <c r="NFE11" s="808"/>
      <c r="NFF11" s="808"/>
      <c r="NFG11" s="808"/>
      <c r="NFH11" s="808"/>
      <c r="NFI11" s="808"/>
      <c r="NFJ11" s="808"/>
      <c r="NFK11" s="808"/>
      <c r="NFL11" s="808"/>
      <c r="NFM11" s="808"/>
      <c r="NFN11" s="808"/>
      <c r="NFO11" s="808"/>
      <c r="NFP11" s="808"/>
      <c r="NFQ11" s="808"/>
      <c r="NFR11" s="808"/>
      <c r="NFS11" s="808"/>
      <c r="NFT11" s="808"/>
      <c r="NFU11" s="808"/>
      <c r="NFV11" s="808"/>
      <c r="NFW11" s="808"/>
      <c r="NFX11" s="808"/>
      <c r="NFY11" s="808"/>
      <c r="NFZ11" s="808"/>
      <c r="NGA11" s="808"/>
      <c r="NGB11" s="808"/>
      <c r="NGC11" s="808"/>
      <c r="NGD11" s="808"/>
      <c r="NGE11" s="808"/>
      <c r="NGF11" s="808"/>
      <c r="NGG11" s="808"/>
      <c r="NGH11" s="808"/>
      <c r="NGI11" s="808"/>
      <c r="NGJ11" s="808"/>
      <c r="NGK11" s="808"/>
      <c r="NGL11" s="808"/>
      <c r="NGM11" s="808"/>
      <c r="NGN11" s="808"/>
      <c r="NGO11" s="808"/>
      <c r="NGP11" s="808"/>
      <c r="NGQ11" s="808"/>
      <c r="NGR11" s="808"/>
      <c r="NGS11" s="808"/>
      <c r="NGT11" s="808"/>
      <c r="NGU11" s="808"/>
      <c r="NGV11" s="808"/>
      <c r="NGW11" s="808"/>
      <c r="NGX11" s="808"/>
      <c r="NGY11" s="808"/>
      <c r="NGZ11" s="808"/>
      <c r="NHA11" s="808"/>
      <c r="NHB11" s="808"/>
      <c r="NHC11" s="808"/>
      <c r="NHD11" s="808"/>
      <c r="NHE11" s="808"/>
      <c r="NHF11" s="808"/>
      <c r="NHG11" s="808"/>
      <c r="NHH11" s="808"/>
      <c r="NHI11" s="808"/>
      <c r="NHJ11" s="808"/>
      <c r="NHK11" s="808"/>
      <c r="NHL11" s="808"/>
      <c r="NHM11" s="808"/>
      <c r="NHN11" s="808"/>
      <c r="NHO11" s="808"/>
      <c r="NHP11" s="808"/>
      <c r="NHQ11" s="808"/>
      <c r="NHR11" s="808"/>
      <c r="NHS11" s="808"/>
      <c r="NHT11" s="808"/>
      <c r="NHU11" s="808"/>
      <c r="NHV11" s="808"/>
      <c r="NHW11" s="808"/>
      <c r="NHX11" s="808"/>
      <c r="NHY11" s="808"/>
      <c r="NHZ11" s="808"/>
      <c r="NIA11" s="808"/>
      <c r="NIB11" s="808"/>
      <c r="NIC11" s="808"/>
      <c r="NID11" s="808"/>
      <c r="NIE11" s="808"/>
      <c r="NIF11" s="808"/>
      <c r="NIG11" s="808"/>
      <c r="NIH11" s="808"/>
      <c r="NII11" s="808"/>
      <c r="NIJ11" s="808"/>
      <c r="NIK11" s="808"/>
      <c r="NIL11" s="808"/>
      <c r="NIM11" s="808"/>
      <c r="NIN11" s="808"/>
      <c r="NIO11" s="808"/>
      <c r="NIP11" s="808"/>
      <c r="NIQ11" s="808"/>
      <c r="NIR11" s="808"/>
      <c r="NIS11" s="808"/>
      <c r="NIT11" s="808"/>
      <c r="NIU11" s="808"/>
      <c r="NIV11" s="808"/>
      <c r="NIW11" s="808"/>
      <c r="NIX11" s="808"/>
      <c r="NIY11" s="808"/>
      <c r="NIZ11" s="808"/>
      <c r="NJA11" s="808"/>
      <c r="NJB11" s="808"/>
      <c r="NJC11" s="808"/>
      <c r="NJD11" s="808"/>
      <c r="NJE11" s="808"/>
      <c r="NJF11" s="808"/>
      <c r="NJG11" s="808"/>
      <c r="NJH11" s="808"/>
      <c r="NJI11" s="808"/>
      <c r="NJJ11" s="808"/>
      <c r="NJK11" s="808"/>
      <c r="NJL11" s="808"/>
      <c r="NJM11" s="808"/>
      <c r="NJN11" s="808"/>
      <c r="NJO11" s="808"/>
      <c r="NJP11" s="808"/>
      <c r="NJQ11" s="808"/>
      <c r="NJR11" s="808"/>
      <c r="NJS11" s="808"/>
      <c r="NJT11" s="808"/>
      <c r="NJU11" s="808"/>
      <c r="NJV11" s="808"/>
      <c r="NJW11" s="808"/>
      <c r="NJX11" s="808"/>
      <c r="NJY11" s="808"/>
      <c r="NJZ11" s="808"/>
      <c r="NKA11" s="808"/>
      <c r="NKB11" s="808"/>
      <c r="NKC11" s="808"/>
      <c r="NKD11" s="808"/>
      <c r="NKE11" s="808"/>
      <c r="NKF11" s="808"/>
      <c r="NKG11" s="808"/>
      <c r="NKH11" s="808"/>
      <c r="NKI11" s="808"/>
      <c r="NKJ11" s="808"/>
      <c r="NKK11" s="808"/>
      <c r="NKL11" s="808"/>
      <c r="NKM11" s="808"/>
      <c r="NKN11" s="808"/>
      <c r="NKO11" s="808"/>
      <c r="NKP11" s="808"/>
      <c r="NKQ11" s="808"/>
      <c r="NKR11" s="808"/>
      <c r="NKS11" s="808"/>
      <c r="NKT11" s="808"/>
      <c r="NKU11" s="808"/>
      <c r="NKV11" s="808"/>
      <c r="NKW11" s="808"/>
      <c r="NKX11" s="808"/>
      <c r="NKY11" s="808"/>
      <c r="NKZ11" s="808"/>
      <c r="NLA11" s="808"/>
      <c r="NLB11" s="808"/>
      <c r="NLC11" s="808"/>
      <c r="NLD11" s="808"/>
      <c r="NLE11" s="808"/>
      <c r="NLF11" s="808"/>
      <c r="NLG11" s="808"/>
      <c r="NLH11" s="808"/>
      <c r="NLI11" s="808"/>
      <c r="NLJ11" s="808"/>
      <c r="NLK11" s="808"/>
      <c r="NLL11" s="808"/>
      <c r="NLM11" s="808"/>
      <c r="NLN11" s="808"/>
      <c r="NLO11" s="808"/>
      <c r="NLP11" s="808"/>
      <c r="NLQ11" s="808"/>
      <c r="NLR11" s="808"/>
      <c r="NLS11" s="808"/>
      <c r="NLT11" s="808"/>
      <c r="NLU11" s="808"/>
      <c r="NLV11" s="808"/>
      <c r="NLW11" s="808"/>
      <c r="NLX11" s="808"/>
      <c r="NLY11" s="808"/>
      <c r="NLZ11" s="808"/>
      <c r="NMA11" s="808"/>
      <c r="NMB11" s="808"/>
      <c r="NMC11" s="808"/>
      <c r="NMD11" s="808"/>
      <c r="NME11" s="808"/>
      <c r="NMF11" s="808"/>
      <c r="NMG11" s="808"/>
      <c r="NMH11" s="808"/>
      <c r="NMI11" s="808"/>
      <c r="NMJ11" s="808"/>
      <c r="NMK11" s="808"/>
      <c r="NML11" s="808"/>
      <c r="NMM11" s="808"/>
      <c r="NMN11" s="808"/>
      <c r="NMO11" s="808"/>
      <c r="NMP11" s="808"/>
      <c r="NMQ11" s="808"/>
      <c r="NMR11" s="808"/>
      <c r="NMS11" s="808"/>
      <c r="NMT11" s="808"/>
      <c r="NMU11" s="808"/>
      <c r="NMV11" s="808"/>
      <c r="NMW11" s="808"/>
      <c r="NMX11" s="808"/>
      <c r="NMY11" s="808"/>
      <c r="NMZ11" s="808"/>
      <c r="NNA11" s="808"/>
      <c r="NNB11" s="808"/>
      <c r="NNC11" s="808"/>
      <c r="NND11" s="808"/>
      <c r="NNE11" s="808"/>
      <c r="NNF11" s="808"/>
      <c r="NNG11" s="808"/>
      <c r="NNH11" s="808"/>
      <c r="NNI11" s="808"/>
      <c r="NNJ11" s="808"/>
      <c r="NNK11" s="808"/>
      <c r="NNL11" s="808"/>
      <c r="NNM11" s="808"/>
      <c r="NNN11" s="808"/>
      <c r="NNO11" s="808"/>
      <c r="NNP11" s="808"/>
      <c r="NNQ11" s="808"/>
      <c r="NNR11" s="808"/>
      <c r="NNS11" s="808"/>
      <c r="NNT11" s="808"/>
      <c r="NNU11" s="808"/>
      <c r="NNV11" s="808"/>
      <c r="NNW11" s="808"/>
      <c r="NNX11" s="808"/>
      <c r="NNY11" s="808"/>
      <c r="NNZ11" s="808"/>
      <c r="NOA11" s="808"/>
      <c r="NOB11" s="808"/>
      <c r="NOC11" s="808"/>
      <c r="NOD11" s="808"/>
      <c r="NOE11" s="808"/>
      <c r="NOF11" s="808"/>
      <c r="NOG11" s="808"/>
      <c r="NOH11" s="808"/>
      <c r="NOI11" s="808"/>
      <c r="NOJ11" s="808"/>
      <c r="NOK11" s="808"/>
      <c r="NOL11" s="808"/>
      <c r="NOM11" s="808"/>
      <c r="NON11" s="808"/>
      <c r="NOO11" s="808"/>
      <c r="NOP11" s="808"/>
      <c r="NOQ11" s="808"/>
      <c r="NOR11" s="808"/>
      <c r="NOS11" s="808"/>
      <c r="NOT11" s="808"/>
      <c r="NOU11" s="808"/>
      <c r="NOV11" s="808"/>
      <c r="NOW11" s="808"/>
      <c r="NOX11" s="808"/>
      <c r="NOY11" s="808"/>
      <c r="NOZ11" s="808"/>
      <c r="NPA11" s="808"/>
      <c r="NPB11" s="808"/>
      <c r="NPC11" s="808"/>
      <c r="NPD11" s="808"/>
      <c r="NPE11" s="808"/>
      <c r="NPF11" s="808"/>
      <c r="NPG11" s="808"/>
      <c r="NPH11" s="808"/>
      <c r="NPI11" s="808"/>
      <c r="NPJ11" s="808"/>
      <c r="NPK11" s="808"/>
      <c r="NPL11" s="808"/>
      <c r="NPM11" s="808"/>
      <c r="NPN11" s="808"/>
      <c r="NPO11" s="808"/>
      <c r="NPP11" s="808"/>
      <c r="NPQ11" s="808"/>
      <c r="NPR11" s="808"/>
      <c r="NPS11" s="808"/>
      <c r="NPT11" s="808"/>
      <c r="NPU11" s="808"/>
      <c r="NPV11" s="808"/>
      <c r="NPW11" s="808"/>
      <c r="NPX11" s="808"/>
      <c r="NPY11" s="808"/>
      <c r="NPZ11" s="808"/>
      <c r="NQA11" s="808"/>
      <c r="NQB11" s="808"/>
      <c r="NQC11" s="808"/>
      <c r="NQD11" s="808"/>
      <c r="NQE11" s="808"/>
      <c r="NQF11" s="808"/>
      <c r="NQG11" s="808"/>
      <c r="NQH11" s="808"/>
      <c r="NQI11" s="808"/>
      <c r="NQJ11" s="808"/>
      <c r="NQK11" s="808"/>
      <c r="NQL11" s="808"/>
      <c r="NQM11" s="808"/>
      <c r="NQN11" s="808"/>
      <c r="NQO11" s="808"/>
      <c r="NQP11" s="808"/>
      <c r="NQQ11" s="808"/>
      <c r="NQR11" s="808"/>
      <c r="NQS11" s="808"/>
      <c r="NQT11" s="808"/>
      <c r="NQU11" s="808"/>
      <c r="NQV11" s="808"/>
      <c r="NQW11" s="808"/>
      <c r="NQX11" s="808"/>
      <c r="NQY11" s="808"/>
      <c r="NQZ11" s="808"/>
      <c r="NRA11" s="808"/>
      <c r="NRB11" s="808"/>
      <c r="NRC11" s="808"/>
      <c r="NRD11" s="808"/>
      <c r="NRE11" s="808"/>
      <c r="NRF11" s="808"/>
      <c r="NRG11" s="808"/>
      <c r="NRH11" s="808"/>
      <c r="NRI11" s="808"/>
      <c r="NRJ11" s="808"/>
      <c r="NRK11" s="808"/>
      <c r="NRL11" s="808"/>
      <c r="NRM11" s="808"/>
      <c r="NRN11" s="808"/>
      <c r="NRO11" s="808"/>
      <c r="NRP11" s="808"/>
      <c r="NRQ11" s="808"/>
      <c r="NRR11" s="808"/>
      <c r="NRS11" s="808"/>
      <c r="NRT11" s="808"/>
      <c r="NRU11" s="808"/>
      <c r="NRV11" s="808"/>
      <c r="NRW11" s="808"/>
      <c r="NRX11" s="808"/>
      <c r="NRY11" s="808"/>
      <c r="NRZ11" s="808"/>
      <c r="NSA11" s="808"/>
      <c r="NSB11" s="808"/>
      <c r="NSC11" s="808"/>
      <c r="NSD11" s="808"/>
      <c r="NSE11" s="808"/>
      <c r="NSF11" s="808"/>
      <c r="NSG11" s="808"/>
      <c r="NSH11" s="808"/>
      <c r="NSI11" s="808"/>
      <c r="NSJ11" s="808"/>
      <c r="NSK11" s="808"/>
      <c r="NSL11" s="808"/>
      <c r="NSM11" s="808"/>
      <c r="NSN11" s="808"/>
      <c r="NSO11" s="808"/>
      <c r="NSP11" s="808"/>
      <c r="NSQ11" s="808"/>
      <c r="NSR11" s="808"/>
      <c r="NSS11" s="808"/>
      <c r="NST11" s="808"/>
      <c r="NSU11" s="808"/>
      <c r="NSV11" s="808"/>
      <c r="NSW11" s="808"/>
      <c r="NSX11" s="808"/>
      <c r="NSY11" s="808"/>
      <c r="NSZ11" s="808"/>
      <c r="NTA11" s="808"/>
      <c r="NTB11" s="808"/>
      <c r="NTC11" s="808"/>
      <c r="NTD11" s="808"/>
      <c r="NTE11" s="808"/>
      <c r="NTF11" s="808"/>
      <c r="NTG11" s="808"/>
      <c r="NTH11" s="808"/>
      <c r="NTI11" s="808"/>
      <c r="NTJ11" s="808"/>
      <c r="NTK11" s="808"/>
      <c r="NTL11" s="808"/>
      <c r="NTM11" s="808"/>
      <c r="NTN11" s="808"/>
      <c r="NTO11" s="808"/>
      <c r="NTP11" s="808"/>
      <c r="NTQ11" s="808"/>
      <c r="NTR11" s="808"/>
      <c r="NTS11" s="808"/>
      <c r="NTT11" s="808"/>
      <c r="NTU11" s="808"/>
      <c r="NTV11" s="808"/>
      <c r="NTW11" s="808"/>
      <c r="NTX11" s="808"/>
      <c r="NTY11" s="808"/>
      <c r="NTZ11" s="808"/>
      <c r="NUA11" s="808"/>
      <c r="NUB11" s="808"/>
      <c r="NUC11" s="808"/>
      <c r="NUD11" s="808"/>
      <c r="NUE11" s="808"/>
      <c r="NUF11" s="808"/>
      <c r="NUG11" s="808"/>
      <c r="NUH11" s="808"/>
      <c r="NUI11" s="808"/>
      <c r="NUJ11" s="808"/>
      <c r="NUK11" s="808"/>
      <c r="NUL11" s="808"/>
      <c r="NUM11" s="808"/>
      <c r="NUN11" s="808"/>
      <c r="NUO11" s="808"/>
      <c r="NUP11" s="808"/>
      <c r="NUQ11" s="808"/>
      <c r="NUR11" s="808"/>
      <c r="NUS11" s="808"/>
      <c r="NUT11" s="808"/>
      <c r="NUU11" s="808"/>
      <c r="NUV11" s="808"/>
      <c r="NUW11" s="808"/>
      <c r="NUX11" s="808"/>
      <c r="NUY11" s="808"/>
      <c r="NUZ11" s="808"/>
      <c r="NVA11" s="808"/>
      <c r="NVB11" s="808"/>
      <c r="NVC11" s="808"/>
      <c r="NVD11" s="808"/>
      <c r="NVE11" s="808"/>
      <c r="NVF11" s="808"/>
      <c r="NVG11" s="808"/>
      <c r="NVH11" s="808"/>
      <c r="NVI11" s="808"/>
      <c r="NVJ11" s="808"/>
      <c r="NVK11" s="808"/>
      <c r="NVL11" s="808"/>
      <c r="NVM11" s="808"/>
      <c r="NVN11" s="808"/>
      <c r="NVO11" s="808"/>
      <c r="NVP11" s="808"/>
      <c r="NVQ11" s="808"/>
      <c r="NVR11" s="808"/>
      <c r="NVS11" s="808"/>
      <c r="NVT11" s="808"/>
      <c r="NVU11" s="808"/>
      <c r="NVV11" s="808"/>
      <c r="NVW11" s="808"/>
      <c r="NVX11" s="808"/>
      <c r="NVY11" s="808"/>
      <c r="NVZ11" s="808"/>
      <c r="NWA11" s="808"/>
      <c r="NWB11" s="808"/>
      <c r="NWC11" s="808"/>
      <c r="NWD11" s="808"/>
      <c r="NWE11" s="808"/>
      <c r="NWF11" s="808"/>
      <c r="NWG11" s="808"/>
      <c r="NWH11" s="808"/>
      <c r="NWI11" s="808"/>
      <c r="NWJ11" s="808"/>
      <c r="NWK11" s="808"/>
      <c r="NWL11" s="808"/>
      <c r="NWM11" s="808"/>
      <c r="NWN11" s="808"/>
      <c r="NWO11" s="808"/>
      <c r="NWP11" s="808"/>
      <c r="NWQ11" s="808"/>
      <c r="NWR11" s="808"/>
      <c r="NWS11" s="808"/>
      <c r="NWT11" s="808"/>
      <c r="NWU11" s="808"/>
      <c r="NWV11" s="808"/>
      <c r="NWW11" s="808"/>
      <c r="NWX11" s="808"/>
      <c r="NWY11" s="808"/>
      <c r="NWZ11" s="808"/>
      <c r="NXA11" s="808"/>
      <c r="NXB11" s="808"/>
      <c r="NXC11" s="808"/>
      <c r="NXD11" s="808"/>
      <c r="NXE11" s="808"/>
      <c r="NXF11" s="808"/>
      <c r="NXG11" s="808"/>
      <c r="NXH11" s="808"/>
      <c r="NXI11" s="808"/>
      <c r="NXJ11" s="808"/>
      <c r="NXK11" s="808"/>
      <c r="NXL11" s="808"/>
      <c r="NXM11" s="808"/>
      <c r="NXN11" s="808"/>
      <c r="NXO11" s="808"/>
      <c r="NXP11" s="808"/>
      <c r="NXQ11" s="808"/>
      <c r="NXR11" s="808"/>
      <c r="NXS11" s="808"/>
      <c r="NXT11" s="808"/>
      <c r="NXU11" s="808"/>
      <c r="NXV11" s="808"/>
      <c r="NXW11" s="808"/>
      <c r="NXX11" s="808"/>
      <c r="NXY11" s="808"/>
      <c r="NXZ11" s="808"/>
      <c r="NYA11" s="808"/>
      <c r="NYB11" s="808"/>
      <c r="NYC11" s="808"/>
      <c r="NYD11" s="808"/>
      <c r="NYE11" s="808"/>
      <c r="NYF11" s="808"/>
      <c r="NYG11" s="808"/>
      <c r="NYH11" s="808"/>
      <c r="NYI11" s="808"/>
      <c r="NYJ11" s="808"/>
      <c r="NYK11" s="808"/>
      <c r="NYL11" s="808"/>
      <c r="NYM11" s="808"/>
      <c r="NYN11" s="808"/>
      <c r="NYO11" s="808"/>
      <c r="NYP11" s="808"/>
      <c r="NYQ11" s="808"/>
      <c r="NYR11" s="808"/>
      <c r="NYS11" s="808"/>
      <c r="NYT11" s="808"/>
      <c r="NYU11" s="808"/>
      <c r="NYV11" s="808"/>
      <c r="NYW11" s="808"/>
      <c r="NYX11" s="808"/>
      <c r="NYY11" s="808"/>
      <c r="NYZ11" s="808"/>
      <c r="NZA11" s="808"/>
      <c r="NZB11" s="808"/>
      <c r="NZC11" s="808"/>
      <c r="NZD11" s="808"/>
      <c r="NZE11" s="808"/>
      <c r="NZF11" s="808"/>
      <c r="NZG11" s="808"/>
      <c r="NZH11" s="808"/>
      <c r="NZI11" s="808"/>
      <c r="NZJ11" s="808"/>
      <c r="NZK11" s="808"/>
      <c r="NZL11" s="808"/>
      <c r="NZM11" s="808"/>
      <c r="NZN11" s="808"/>
      <c r="NZO11" s="808"/>
      <c r="NZP11" s="808"/>
      <c r="NZQ11" s="808"/>
      <c r="NZR11" s="808"/>
      <c r="NZS11" s="808"/>
      <c r="NZT11" s="808"/>
      <c r="NZU11" s="808"/>
      <c r="NZV11" s="808"/>
      <c r="NZW11" s="808"/>
      <c r="NZX11" s="808"/>
      <c r="NZY11" s="808"/>
      <c r="NZZ11" s="808"/>
      <c r="OAA11" s="808"/>
      <c r="OAB11" s="808"/>
      <c r="OAC11" s="808"/>
      <c r="OAD11" s="808"/>
      <c r="OAE11" s="808"/>
      <c r="OAF11" s="808"/>
      <c r="OAG11" s="808"/>
      <c r="OAH11" s="808"/>
      <c r="OAI11" s="808"/>
      <c r="OAJ11" s="808"/>
      <c r="OAK11" s="808"/>
      <c r="OAL11" s="808"/>
      <c r="OAM11" s="808"/>
      <c r="OAN11" s="808"/>
      <c r="OAO11" s="808"/>
      <c r="OAP11" s="808"/>
      <c r="OAQ11" s="808"/>
      <c r="OAR11" s="808"/>
      <c r="OAS11" s="808"/>
      <c r="OAT11" s="808"/>
      <c r="OAU11" s="808"/>
      <c r="OAV11" s="808"/>
      <c r="OAW11" s="808"/>
      <c r="OAX11" s="808"/>
      <c r="OAY11" s="808"/>
      <c r="OAZ11" s="808"/>
      <c r="OBA11" s="808"/>
      <c r="OBB11" s="808"/>
      <c r="OBC11" s="808"/>
      <c r="OBD11" s="808"/>
      <c r="OBE11" s="808"/>
      <c r="OBF11" s="808"/>
      <c r="OBG11" s="808"/>
      <c r="OBH11" s="808"/>
      <c r="OBI11" s="808"/>
      <c r="OBJ11" s="808"/>
      <c r="OBK11" s="808"/>
      <c r="OBL11" s="808"/>
      <c r="OBM11" s="808"/>
      <c r="OBN11" s="808"/>
      <c r="OBO11" s="808"/>
      <c r="OBP11" s="808"/>
      <c r="OBQ11" s="808"/>
      <c r="OBR11" s="808"/>
      <c r="OBS11" s="808"/>
      <c r="OBT11" s="808"/>
      <c r="OBU11" s="808"/>
      <c r="OBV11" s="808"/>
      <c r="OBW11" s="808"/>
      <c r="OBX11" s="808"/>
      <c r="OBY11" s="808"/>
      <c r="OBZ11" s="808"/>
      <c r="OCA11" s="808"/>
      <c r="OCB11" s="808"/>
      <c r="OCC11" s="808"/>
      <c r="OCD11" s="808"/>
      <c r="OCE11" s="808"/>
      <c r="OCF11" s="808"/>
      <c r="OCG11" s="808"/>
      <c r="OCH11" s="808"/>
      <c r="OCI11" s="808"/>
      <c r="OCJ11" s="808"/>
      <c r="OCK11" s="808"/>
      <c r="OCL11" s="808"/>
      <c r="OCM11" s="808"/>
      <c r="OCN11" s="808"/>
      <c r="OCO11" s="808"/>
      <c r="OCP11" s="808"/>
      <c r="OCQ11" s="808"/>
      <c r="OCR11" s="808"/>
      <c r="OCS11" s="808"/>
      <c r="OCT11" s="808"/>
      <c r="OCU11" s="808"/>
      <c r="OCV11" s="808"/>
      <c r="OCW11" s="808"/>
      <c r="OCX11" s="808"/>
      <c r="OCY11" s="808"/>
      <c r="OCZ11" s="808"/>
      <c r="ODA11" s="808"/>
      <c r="ODB11" s="808"/>
      <c r="ODC11" s="808"/>
      <c r="ODD11" s="808"/>
      <c r="ODE11" s="808"/>
      <c r="ODF11" s="808"/>
      <c r="ODG11" s="808"/>
      <c r="ODH11" s="808"/>
      <c r="ODI11" s="808"/>
      <c r="ODJ11" s="808"/>
      <c r="ODK11" s="808"/>
      <c r="ODL11" s="808"/>
      <c r="ODM11" s="808"/>
      <c r="ODN11" s="808"/>
      <c r="ODO11" s="808"/>
      <c r="ODP11" s="808"/>
      <c r="ODQ11" s="808"/>
      <c r="ODR11" s="808"/>
      <c r="ODS11" s="808"/>
      <c r="ODT11" s="808"/>
      <c r="ODU11" s="808"/>
      <c r="ODV11" s="808"/>
      <c r="ODW11" s="808"/>
      <c r="ODX11" s="808"/>
      <c r="ODY11" s="808"/>
      <c r="ODZ11" s="808"/>
      <c r="OEA11" s="808"/>
      <c r="OEB11" s="808"/>
      <c r="OEC11" s="808"/>
      <c r="OED11" s="808"/>
      <c r="OEE11" s="808"/>
      <c r="OEF11" s="808"/>
      <c r="OEG11" s="808"/>
      <c r="OEH11" s="808"/>
      <c r="OEI11" s="808"/>
      <c r="OEJ11" s="808"/>
      <c r="OEK11" s="808"/>
      <c r="OEL11" s="808"/>
      <c r="OEM11" s="808"/>
      <c r="OEN11" s="808"/>
      <c r="OEO11" s="808"/>
      <c r="OEP11" s="808"/>
      <c r="OEQ11" s="808"/>
      <c r="OER11" s="808"/>
      <c r="OES11" s="808"/>
      <c r="OET11" s="808"/>
      <c r="OEU11" s="808"/>
      <c r="OEV11" s="808"/>
      <c r="OEW11" s="808"/>
      <c r="OEX11" s="808"/>
      <c r="OEY11" s="808"/>
      <c r="OEZ11" s="808"/>
      <c r="OFA11" s="808"/>
      <c r="OFB11" s="808"/>
      <c r="OFC11" s="808"/>
      <c r="OFD11" s="808"/>
      <c r="OFE11" s="808"/>
      <c r="OFF11" s="808"/>
      <c r="OFG11" s="808"/>
      <c r="OFH11" s="808"/>
      <c r="OFI11" s="808"/>
      <c r="OFJ11" s="808"/>
      <c r="OFK11" s="808"/>
      <c r="OFL11" s="808"/>
      <c r="OFM11" s="808"/>
      <c r="OFN11" s="808"/>
      <c r="OFO11" s="808"/>
      <c r="OFP11" s="808"/>
      <c r="OFQ11" s="808"/>
      <c r="OFR11" s="808"/>
      <c r="OFS11" s="808"/>
      <c r="OFT11" s="808"/>
      <c r="OFU11" s="808"/>
      <c r="OFV11" s="808"/>
      <c r="OFW11" s="808"/>
      <c r="OFX11" s="808"/>
      <c r="OFY11" s="808"/>
      <c r="OFZ11" s="808"/>
      <c r="OGA11" s="808"/>
      <c r="OGB11" s="808"/>
      <c r="OGC11" s="808"/>
      <c r="OGD11" s="808"/>
      <c r="OGE11" s="808"/>
      <c r="OGF11" s="808"/>
      <c r="OGG11" s="808"/>
      <c r="OGH11" s="808"/>
      <c r="OGI11" s="808"/>
      <c r="OGJ11" s="808"/>
      <c r="OGK11" s="808"/>
      <c r="OGL11" s="808"/>
      <c r="OGM11" s="808"/>
      <c r="OGN11" s="808"/>
      <c r="OGO11" s="808"/>
      <c r="OGP11" s="808"/>
      <c r="OGQ11" s="808"/>
      <c r="OGR11" s="808"/>
      <c r="OGS11" s="808"/>
      <c r="OGT11" s="808"/>
      <c r="OGU11" s="808"/>
      <c r="OGV11" s="808"/>
      <c r="OGW11" s="808"/>
      <c r="OGX11" s="808"/>
      <c r="OGY11" s="808"/>
      <c r="OGZ11" s="808"/>
      <c r="OHA11" s="808"/>
      <c r="OHB11" s="808"/>
      <c r="OHC11" s="808"/>
      <c r="OHD11" s="808"/>
      <c r="OHE11" s="808"/>
      <c r="OHF11" s="808"/>
      <c r="OHG11" s="808"/>
      <c r="OHH11" s="808"/>
      <c r="OHI11" s="808"/>
      <c r="OHJ11" s="808"/>
      <c r="OHK11" s="808"/>
      <c r="OHL11" s="808"/>
      <c r="OHM11" s="808"/>
      <c r="OHN11" s="808"/>
      <c r="OHO11" s="808"/>
      <c r="OHP11" s="808"/>
      <c r="OHQ11" s="808"/>
      <c r="OHR11" s="808"/>
      <c r="OHS11" s="808"/>
      <c r="OHT11" s="808"/>
      <c r="OHU11" s="808"/>
      <c r="OHV11" s="808"/>
      <c r="OHW11" s="808"/>
      <c r="OHX11" s="808"/>
      <c r="OHY11" s="808"/>
      <c r="OHZ11" s="808"/>
      <c r="OIA11" s="808"/>
      <c r="OIB11" s="808"/>
      <c r="OIC11" s="808"/>
      <c r="OID11" s="808"/>
      <c r="OIE11" s="808"/>
      <c r="OIF11" s="808"/>
      <c r="OIG11" s="808"/>
      <c r="OIH11" s="808"/>
      <c r="OII11" s="808"/>
      <c r="OIJ11" s="808"/>
      <c r="OIK11" s="808"/>
      <c r="OIL11" s="808"/>
      <c r="OIM11" s="808"/>
      <c r="OIN11" s="808"/>
      <c r="OIO11" s="808"/>
      <c r="OIP11" s="808"/>
      <c r="OIQ11" s="808"/>
      <c r="OIR11" s="808"/>
      <c r="OIS11" s="808"/>
      <c r="OIT11" s="808"/>
      <c r="OIU11" s="808"/>
      <c r="OIV11" s="808"/>
      <c r="OIW11" s="808"/>
      <c r="OIX11" s="808"/>
      <c r="OIY11" s="808"/>
      <c r="OIZ11" s="808"/>
      <c r="OJA11" s="808"/>
      <c r="OJB11" s="808"/>
      <c r="OJC11" s="808"/>
      <c r="OJD11" s="808"/>
      <c r="OJE11" s="808"/>
      <c r="OJF11" s="808"/>
      <c r="OJG11" s="808"/>
      <c r="OJH11" s="808"/>
      <c r="OJI11" s="808"/>
      <c r="OJJ11" s="808"/>
      <c r="OJK11" s="808"/>
      <c r="OJL11" s="808"/>
      <c r="OJM11" s="808"/>
      <c r="OJN11" s="808"/>
      <c r="OJO11" s="808"/>
      <c r="OJP11" s="808"/>
      <c r="OJQ11" s="808"/>
      <c r="OJR11" s="808"/>
      <c r="OJS11" s="808"/>
      <c r="OJT11" s="808"/>
      <c r="OJU11" s="808"/>
      <c r="OJV11" s="808"/>
      <c r="OJW11" s="808"/>
      <c r="OJX11" s="808"/>
      <c r="OJY11" s="808"/>
      <c r="OJZ11" s="808"/>
      <c r="OKA11" s="808"/>
      <c r="OKB11" s="808"/>
      <c r="OKC11" s="808"/>
      <c r="OKD11" s="808"/>
      <c r="OKE11" s="808"/>
      <c r="OKF11" s="808"/>
      <c r="OKG11" s="808"/>
      <c r="OKH11" s="808"/>
      <c r="OKI11" s="808"/>
      <c r="OKJ11" s="808"/>
      <c r="OKK11" s="808"/>
      <c r="OKL11" s="808"/>
      <c r="OKM11" s="808"/>
      <c r="OKN11" s="808"/>
      <c r="OKO11" s="808"/>
      <c r="OKP11" s="808"/>
      <c r="OKQ11" s="808"/>
      <c r="OKR11" s="808"/>
      <c r="OKS11" s="808"/>
      <c r="OKT11" s="808"/>
      <c r="OKU11" s="808"/>
      <c r="OKV11" s="808"/>
      <c r="OKW11" s="808"/>
      <c r="OKX11" s="808"/>
      <c r="OKY11" s="808"/>
      <c r="OKZ11" s="808"/>
      <c r="OLA11" s="808"/>
      <c r="OLB11" s="808"/>
      <c r="OLC11" s="808"/>
      <c r="OLD11" s="808"/>
      <c r="OLE11" s="808"/>
      <c r="OLF11" s="808"/>
      <c r="OLG11" s="808"/>
      <c r="OLH11" s="808"/>
      <c r="OLI11" s="808"/>
      <c r="OLJ11" s="808"/>
      <c r="OLK11" s="808"/>
      <c r="OLL11" s="808"/>
      <c r="OLM11" s="808"/>
      <c r="OLN11" s="808"/>
      <c r="OLO11" s="808"/>
      <c r="OLP11" s="808"/>
      <c r="OLQ11" s="808"/>
      <c r="OLR11" s="808"/>
      <c r="OLS11" s="808"/>
      <c r="OLT11" s="808"/>
      <c r="OLU11" s="808"/>
      <c r="OLV11" s="808"/>
      <c r="OLW11" s="808"/>
      <c r="OLX11" s="808"/>
      <c r="OLY11" s="808"/>
      <c r="OLZ11" s="808"/>
      <c r="OMA11" s="808"/>
      <c r="OMB11" s="808"/>
      <c r="OMC11" s="808"/>
      <c r="OMD11" s="808"/>
      <c r="OME11" s="808"/>
      <c r="OMF11" s="808"/>
      <c r="OMG11" s="808"/>
      <c r="OMH11" s="808"/>
      <c r="OMI11" s="808"/>
      <c r="OMJ11" s="808"/>
      <c r="OMK11" s="808"/>
      <c r="OML11" s="808"/>
      <c r="OMM11" s="808"/>
      <c r="OMN11" s="808"/>
      <c r="OMO11" s="808"/>
      <c r="OMP11" s="808"/>
      <c r="OMQ11" s="808"/>
      <c r="OMR11" s="808"/>
      <c r="OMS11" s="808"/>
      <c r="OMT11" s="808"/>
      <c r="OMU11" s="808"/>
      <c r="OMV11" s="808"/>
      <c r="OMW11" s="808"/>
      <c r="OMX11" s="808"/>
      <c r="OMY11" s="808"/>
      <c r="OMZ11" s="808"/>
      <c r="ONA11" s="808"/>
      <c r="ONB11" s="808"/>
      <c r="ONC11" s="808"/>
      <c r="OND11" s="808"/>
      <c r="ONE11" s="808"/>
      <c r="ONF11" s="808"/>
      <c r="ONG11" s="808"/>
      <c r="ONH11" s="808"/>
      <c r="ONI11" s="808"/>
      <c r="ONJ11" s="808"/>
      <c r="ONK11" s="808"/>
      <c r="ONL11" s="808"/>
      <c r="ONM11" s="808"/>
      <c r="ONN11" s="808"/>
      <c r="ONO11" s="808"/>
      <c r="ONP11" s="808"/>
      <c r="ONQ11" s="808"/>
      <c r="ONR11" s="808"/>
      <c r="ONS11" s="808"/>
      <c r="ONT11" s="808"/>
      <c r="ONU11" s="808"/>
      <c r="ONV11" s="808"/>
      <c r="ONW11" s="808"/>
      <c r="ONX11" s="808"/>
      <c r="ONY11" s="808"/>
      <c r="ONZ11" s="808"/>
      <c r="OOA11" s="808"/>
      <c r="OOB11" s="808"/>
      <c r="OOC11" s="808"/>
      <c r="OOD11" s="808"/>
      <c r="OOE11" s="808"/>
      <c r="OOF11" s="808"/>
      <c r="OOG11" s="808"/>
      <c r="OOH11" s="808"/>
      <c r="OOI11" s="808"/>
      <c r="OOJ11" s="808"/>
      <c r="OOK11" s="808"/>
      <c r="OOL11" s="808"/>
      <c r="OOM11" s="808"/>
      <c r="OON11" s="808"/>
      <c r="OOO11" s="808"/>
      <c r="OOP11" s="808"/>
      <c r="OOQ11" s="808"/>
      <c r="OOR11" s="808"/>
      <c r="OOS11" s="808"/>
      <c r="OOT11" s="808"/>
      <c r="OOU11" s="808"/>
      <c r="OOV11" s="808"/>
      <c r="OOW11" s="808"/>
      <c r="OOX11" s="808"/>
      <c r="OOY11" s="808"/>
      <c r="OOZ11" s="808"/>
      <c r="OPA11" s="808"/>
      <c r="OPB11" s="808"/>
      <c r="OPC11" s="808"/>
      <c r="OPD11" s="808"/>
      <c r="OPE11" s="808"/>
      <c r="OPF11" s="808"/>
      <c r="OPG11" s="808"/>
      <c r="OPH11" s="808"/>
      <c r="OPI11" s="808"/>
      <c r="OPJ11" s="808"/>
      <c r="OPK11" s="808"/>
      <c r="OPL11" s="808"/>
      <c r="OPM11" s="808"/>
      <c r="OPN11" s="808"/>
      <c r="OPO11" s="808"/>
      <c r="OPP11" s="808"/>
      <c r="OPQ11" s="808"/>
      <c r="OPR11" s="808"/>
      <c r="OPS11" s="808"/>
      <c r="OPT11" s="808"/>
      <c r="OPU11" s="808"/>
      <c r="OPV11" s="808"/>
      <c r="OPW11" s="808"/>
      <c r="OPX11" s="808"/>
      <c r="OPY11" s="808"/>
      <c r="OPZ11" s="808"/>
      <c r="OQA11" s="808"/>
      <c r="OQB11" s="808"/>
      <c r="OQC11" s="808"/>
      <c r="OQD11" s="808"/>
      <c r="OQE11" s="808"/>
      <c r="OQF11" s="808"/>
      <c r="OQG11" s="808"/>
      <c r="OQH11" s="808"/>
      <c r="OQI11" s="808"/>
      <c r="OQJ11" s="808"/>
      <c r="OQK11" s="808"/>
      <c r="OQL11" s="808"/>
      <c r="OQM11" s="808"/>
      <c r="OQN11" s="808"/>
      <c r="OQO11" s="808"/>
      <c r="OQP11" s="808"/>
      <c r="OQQ11" s="808"/>
      <c r="OQR11" s="808"/>
      <c r="OQS11" s="808"/>
      <c r="OQT11" s="808"/>
      <c r="OQU11" s="808"/>
      <c r="OQV11" s="808"/>
      <c r="OQW11" s="808"/>
      <c r="OQX11" s="808"/>
      <c r="OQY11" s="808"/>
      <c r="OQZ11" s="808"/>
      <c r="ORA11" s="808"/>
      <c r="ORB11" s="808"/>
      <c r="ORC11" s="808"/>
      <c r="ORD11" s="808"/>
      <c r="ORE11" s="808"/>
      <c r="ORF11" s="808"/>
      <c r="ORG11" s="808"/>
      <c r="ORH11" s="808"/>
      <c r="ORI11" s="808"/>
      <c r="ORJ11" s="808"/>
      <c r="ORK11" s="808"/>
      <c r="ORL11" s="808"/>
      <c r="ORM11" s="808"/>
      <c r="ORN11" s="808"/>
      <c r="ORO11" s="808"/>
      <c r="ORP11" s="808"/>
      <c r="ORQ11" s="808"/>
      <c r="ORR11" s="808"/>
      <c r="ORS11" s="808"/>
      <c r="ORT11" s="808"/>
      <c r="ORU11" s="808"/>
      <c r="ORV11" s="808"/>
      <c r="ORW11" s="808"/>
      <c r="ORX11" s="808"/>
      <c r="ORY11" s="808"/>
      <c r="ORZ11" s="808"/>
      <c r="OSA11" s="808"/>
      <c r="OSB11" s="808"/>
      <c r="OSC11" s="808"/>
      <c r="OSD11" s="808"/>
      <c r="OSE11" s="808"/>
      <c r="OSF11" s="808"/>
      <c r="OSG11" s="808"/>
      <c r="OSH11" s="808"/>
      <c r="OSI11" s="808"/>
      <c r="OSJ11" s="808"/>
      <c r="OSK11" s="808"/>
      <c r="OSL11" s="808"/>
      <c r="OSM11" s="808"/>
      <c r="OSN11" s="808"/>
      <c r="OSO11" s="808"/>
      <c r="OSP11" s="808"/>
      <c r="OSQ11" s="808"/>
      <c r="OSR11" s="808"/>
      <c r="OSS11" s="808"/>
      <c r="OST11" s="808"/>
      <c r="OSU11" s="808"/>
      <c r="OSV11" s="808"/>
      <c r="OSW11" s="808"/>
      <c r="OSX11" s="808"/>
      <c r="OSY11" s="808"/>
      <c r="OSZ11" s="808"/>
      <c r="OTA11" s="808"/>
      <c r="OTB11" s="808"/>
      <c r="OTC11" s="808"/>
      <c r="OTD11" s="808"/>
      <c r="OTE11" s="808"/>
      <c r="OTF11" s="808"/>
      <c r="OTG11" s="808"/>
      <c r="OTH11" s="808"/>
      <c r="OTI11" s="808"/>
      <c r="OTJ11" s="808"/>
      <c r="OTK11" s="808"/>
      <c r="OTL11" s="808"/>
      <c r="OTM11" s="808"/>
      <c r="OTN11" s="808"/>
      <c r="OTO11" s="808"/>
      <c r="OTP11" s="808"/>
      <c r="OTQ11" s="808"/>
      <c r="OTR11" s="808"/>
      <c r="OTS11" s="808"/>
      <c r="OTT11" s="808"/>
      <c r="OTU11" s="808"/>
      <c r="OTV11" s="808"/>
      <c r="OTW11" s="808"/>
      <c r="OTX11" s="808"/>
      <c r="OTY11" s="808"/>
      <c r="OTZ11" s="808"/>
      <c r="OUA11" s="808"/>
      <c r="OUB11" s="808"/>
      <c r="OUC11" s="808"/>
      <c r="OUD11" s="808"/>
      <c r="OUE11" s="808"/>
      <c r="OUF11" s="808"/>
      <c r="OUG11" s="808"/>
      <c r="OUH11" s="808"/>
      <c r="OUI11" s="808"/>
      <c r="OUJ11" s="808"/>
      <c r="OUK11" s="808"/>
      <c r="OUL11" s="808"/>
      <c r="OUM11" s="808"/>
      <c r="OUN11" s="808"/>
      <c r="OUO11" s="808"/>
      <c r="OUP11" s="808"/>
      <c r="OUQ11" s="808"/>
      <c r="OUR11" s="808"/>
      <c r="OUS11" s="808"/>
      <c r="OUT11" s="808"/>
      <c r="OUU11" s="808"/>
      <c r="OUV11" s="808"/>
      <c r="OUW11" s="808"/>
      <c r="OUX11" s="808"/>
      <c r="OUY11" s="808"/>
      <c r="OUZ11" s="808"/>
      <c r="OVA11" s="808"/>
      <c r="OVB11" s="808"/>
      <c r="OVC11" s="808"/>
      <c r="OVD11" s="808"/>
      <c r="OVE11" s="808"/>
      <c r="OVF11" s="808"/>
      <c r="OVG11" s="808"/>
      <c r="OVH11" s="808"/>
      <c r="OVI11" s="808"/>
      <c r="OVJ11" s="808"/>
      <c r="OVK11" s="808"/>
      <c r="OVL11" s="808"/>
      <c r="OVM11" s="808"/>
      <c r="OVN11" s="808"/>
      <c r="OVO11" s="808"/>
      <c r="OVP11" s="808"/>
      <c r="OVQ11" s="808"/>
      <c r="OVR11" s="808"/>
      <c r="OVS11" s="808"/>
      <c r="OVT11" s="808"/>
      <c r="OVU11" s="808"/>
      <c r="OVV11" s="808"/>
      <c r="OVW11" s="808"/>
      <c r="OVX11" s="808"/>
      <c r="OVY11" s="808"/>
      <c r="OVZ11" s="808"/>
      <c r="OWA11" s="808"/>
      <c r="OWB11" s="808"/>
      <c r="OWC11" s="808"/>
      <c r="OWD11" s="808"/>
      <c r="OWE11" s="808"/>
      <c r="OWF11" s="808"/>
      <c r="OWG11" s="808"/>
      <c r="OWH11" s="808"/>
      <c r="OWI11" s="808"/>
      <c r="OWJ11" s="808"/>
      <c r="OWK11" s="808"/>
      <c r="OWL11" s="808"/>
      <c r="OWM11" s="808"/>
      <c r="OWN11" s="808"/>
      <c r="OWO11" s="808"/>
      <c r="OWP11" s="808"/>
      <c r="OWQ11" s="808"/>
      <c r="OWR11" s="808"/>
      <c r="OWS11" s="808"/>
      <c r="OWT11" s="808"/>
      <c r="OWU11" s="808"/>
      <c r="OWV11" s="808"/>
      <c r="OWW11" s="808"/>
      <c r="OWX11" s="808"/>
      <c r="OWY11" s="808"/>
      <c r="OWZ11" s="808"/>
      <c r="OXA11" s="808"/>
      <c r="OXB11" s="808"/>
      <c r="OXC11" s="808"/>
      <c r="OXD11" s="808"/>
      <c r="OXE11" s="808"/>
      <c r="OXF11" s="808"/>
      <c r="OXG11" s="808"/>
      <c r="OXH11" s="808"/>
      <c r="OXI11" s="808"/>
      <c r="OXJ11" s="808"/>
      <c r="OXK11" s="808"/>
      <c r="OXL11" s="808"/>
      <c r="OXM11" s="808"/>
      <c r="OXN11" s="808"/>
      <c r="OXO11" s="808"/>
      <c r="OXP11" s="808"/>
      <c r="OXQ11" s="808"/>
      <c r="OXR11" s="808"/>
      <c r="OXS11" s="808"/>
      <c r="OXT11" s="808"/>
      <c r="OXU11" s="808"/>
      <c r="OXV11" s="808"/>
      <c r="OXW11" s="808"/>
      <c r="OXX11" s="808"/>
      <c r="OXY11" s="808"/>
      <c r="OXZ11" s="808"/>
      <c r="OYA11" s="808"/>
      <c r="OYB11" s="808"/>
      <c r="OYC11" s="808"/>
      <c r="OYD11" s="808"/>
      <c r="OYE11" s="808"/>
      <c r="OYF11" s="808"/>
      <c r="OYG11" s="808"/>
      <c r="OYH11" s="808"/>
      <c r="OYI11" s="808"/>
      <c r="OYJ11" s="808"/>
      <c r="OYK11" s="808"/>
      <c r="OYL11" s="808"/>
      <c r="OYM11" s="808"/>
      <c r="OYN11" s="808"/>
      <c r="OYO11" s="808"/>
      <c r="OYP11" s="808"/>
      <c r="OYQ11" s="808"/>
      <c r="OYR11" s="808"/>
      <c r="OYS11" s="808"/>
      <c r="OYT11" s="808"/>
      <c r="OYU11" s="808"/>
      <c r="OYV11" s="808"/>
      <c r="OYW11" s="808"/>
      <c r="OYX11" s="808"/>
      <c r="OYY11" s="808"/>
      <c r="OYZ11" s="808"/>
      <c r="OZA11" s="808"/>
      <c r="OZB11" s="808"/>
      <c r="OZC11" s="808"/>
      <c r="OZD11" s="808"/>
      <c r="OZE11" s="808"/>
      <c r="OZF11" s="808"/>
      <c r="OZG11" s="808"/>
      <c r="OZH11" s="808"/>
      <c r="OZI11" s="808"/>
      <c r="OZJ11" s="808"/>
      <c r="OZK11" s="808"/>
      <c r="OZL11" s="808"/>
      <c r="OZM11" s="808"/>
      <c r="OZN11" s="808"/>
      <c r="OZO11" s="808"/>
      <c r="OZP11" s="808"/>
      <c r="OZQ11" s="808"/>
      <c r="OZR11" s="808"/>
      <c r="OZS11" s="808"/>
      <c r="OZT11" s="808"/>
      <c r="OZU11" s="808"/>
      <c r="OZV11" s="808"/>
      <c r="OZW11" s="808"/>
      <c r="OZX11" s="808"/>
      <c r="OZY11" s="808"/>
      <c r="OZZ11" s="808"/>
      <c r="PAA11" s="808"/>
      <c r="PAB11" s="808"/>
      <c r="PAC11" s="808"/>
      <c r="PAD11" s="808"/>
      <c r="PAE11" s="808"/>
      <c r="PAF11" s="808"/>
      <c r="PAG11" s="808"/>
      <c r="PAH11" s="808"/>
      <c r="PAI11" s="808"/>
      <c r="PAJ11" s="808"/>
      <c r="PAK11" s="808"/>
      <c r="PAL11" s="808"/>
      <c r="PAM11" s="808"/>
      <c r="PAN11" s="808"/>
      <c r="PAO11" s="808"/>
      <c r="PAP11" s="808"/>
      <c r="PAQ11" s="808"/>
      <c r="PAR11" s="808"/>
      <c r="PAS11" s="808"/>
      <c r="PAT11" s="808"/>
      <c r="PAU11" s="808"/>
      <c r="PAV11" s="808"/>
      <c r="PAW11" s="808"/>
      <c r="PAX11" s="808"/>
      <c r="PAY11" s="808"/>
      <c r="PAZ11" s="808"/>
      <c r="PBA11" s="808"/>
      <c r="PBB11" s="808"/>
      <c r="PBC11" s="808"/>
      <c r="PBD11" s="808"/>
      <c r="PBE11" s="808"/>
      <c r="PBF11" s="808"/>
      <c r="PBG11" s="808"/>
      <c r="PBH11" s="808"/>
      <c r="PBI11" s="808"/>
      <c r="PBJ11" s="808"/>
      <c r="PBK11" s="808"/>
      <c r="PBL11" s="808"/>
      <c r="PBM11" s="808"/>
      <c r="PBN11" s="808"/>
      <c r="PBO11" s="808"/>
      <c r="PBP11" s="808"/>
      <c r="PBQ11" s="808"/>
      <c r="PBR11" s="808"/>
      <c r="PBS11" s="808"/>
      <c r="PBT11" s="808"/>
      <c r="PBU11" s="808"/>
      <c r="PBV11" s="808"/>
      <c r="PBW11" s="808"/>
      <c r="PBX11" s="808"/>
      <c r="PBY11" s="808"/>
      <c r="PBZ11" s="808"/>
      <c r="PCA11" s="808"/>
      <c r="PCB11" s="808"/>
      <c r="PCC11" s="808"/>
      <c r="PCD11" s="808"/>
      <c r="PCE11" s="808"/>
      <c r="PCF11" s="808"/>
      <c r="PCG11" s="808"/>
      <c r="PCH11" s="808"/>
      <c r="PCI11" s="808"/>
      <c r="PCJ11" s="808"/>
      <c r="PCK11" s="808"/>
      <c r="PCL11" s="808"/>
      <c r="PCM11" s="808"/>
      <c r="PCN11" s="808"/>
      <c r="PCO11" s="808"/>
      <c r="PCP11" s="808"/>
      <c r="PCQ11" s="808"/>
      <c r="PCR11" s="808"/>
      <c r="PCS11" s="808"/>
      <c r="PCT11" s="808"/>
      <c r="PCU11" s="808"/>
      <c r="PCV11" s="808"/>
      <c r="PCW11" s="808"/>
      <c r="PCX11" s="808"/>
      <c r="PCY11" s="808"/>
      <c r="PCZ11" s="808"/>
      <c r="PDA11" s="808"/>
      <c r="PDB11" s="808"/>
      <c r="PDC11" s="808"/>
      <c r="PDD11" s="808"/>
      <c r="PDE11" s="808"/>
      <c r="PDF11" s="808"/>
      <c r="PDG11" s="808"/>
      <c r="PDH11" s="808"/>
      <c r="PDI11" s="808"/>
      <c r="PDJ11" s="808"/>
      <c r="PDK11" s="808"/>
      <c r="PDL11" s="808"/>
      <c r="PDM11" s="808"/>
      <c r="PDN11" s="808"/>
      <c r="PDO11" s="808"/>
      <c r="PDP11" s="808"/>
      <c r="PDQ11" s="808"/>
      <c r="PDR11" s="808"/>
      <c r="PDS11" s="808"/>
      <c r="PDT11" s="808"/>
      <c r="PDU11" s="808"/>
      <c r="PDV11" s="808"/>
      <c r="PDW11" s="808"/>
      <c r="PDX11" s="808"/>
      <c r="PDY11" s="808"/>
      <c r="PDZ11" s="808"/>
      <c r="PEA11" s="808"/>
      <c r="PEB11" s="808"/>
      <c r="PEC11" s="808"/>
      <c r="PED11" s="808"/>
      <c r="PEE11" s="808"/>
      <c r="PEF11" s="808"/>
      <c r="PEG11" s="808"/>
      <c r="PEH11" s="808"/>
      <c r="PEI11" s="808"/>
      <c r="PEJ11" s="808"/>
      <c r="PEK11" s="808"/>
      <c r="PEL11" s="808"/>
      <c r="PEM11" s="808"/>
      <c r="PEN11" s="808"/>
      <c r="PEO11" s="808"/>
      <c r="PEP11" s="808"/>
      <c r="PEQ11" s="808"/>
      <c r="PER11" s="808"/>
      <c r="PES11" s="808"/>
      <c r="PET11" s="808"/>
      <c r="PEU11" s="808"/>
      <c r="PEV11" s="808"/>
      <c r="PEW11" s="808"/>
      <c r="PEX11" s="808"/>
      <c r="PEY11" s="808"/>
      <c r="PEZ11" s="808"/>
      <c r="PFA11" s="808"/>
      <c r="PFB11" s="808"/>
      <c r="PFC11" s="808"/>
      <c r="PFD11" s="808"/>
      <c r="PFE11" s="808"/>
      <c r="PFF11" s="808"/>
      <c r="PFG11" s="808"/>
      <c r="PFH11" s="808"/>
      <c r="PFI11" s="808"/>
      <c r="PFJ11" s="808"/>
      <c r="PFK11" s="808"/>
      <c r="PFL11" s="808"/>
      <c r="PFM11" s="808"/>
      <c r="PFN11" s="808"/>
      <c r="PFO11" s="808"/>
      <c r="PFP11" s="808"/>
      <c r="PFQ11" s="808"/>
      <c r="PFR11" s="808"/>
      <c r="PFS11" s="808"/>
      <c r="PFT11" s="808"/>
      <c r="PFU11" s="808"/>
      <c r="PFV11" s="808"/>
      <c r="PFW11" s="808"/>
      <c r="PFX11" s="808"/>
      <c r="PFY11" s="808"/>
      <c r="PFZ11" s="808"/>
      <c r="PGA11" s="808"/>
      <c r="PGB11" s="808"/>
      <c r="PGC11" s="808"/>
      <c r="PGD11" s="808"/>
      <c r="PGE11" s="808"/>
      <c r="PGF11" s="808"/>
      <c r="PGG11" s="808"/>
      <c r="PGH11" s="808"/>
      <c r="PGI11" s="808"/>
      <c r="PGJ11" s="808"/>
      <c r="PGK11" s="808"/>
      <c r="PGL11" s="808"/>
      <c r="PGM11" s="808"/>
      <c r="PGN11" s="808"/>
      <c r="PGO11" s="808"/>
      <c r="PGP11" s="808"/>
      <c r="PGQ11" s="808"/>
      <c r="PGR11" s="808"/>
      <c r="PGS11" s="808"/>
      <c r="PGT11" s="808"/>
      <c r="PGU11" s="808"/>
      <c r="PGV11" s="808"/>
      <c r="PGW11" s="808"/>
      <c r="PGX11" s="808"/>
      <c r="PGY11" s="808"/>
      <c r="PGZ11" s="808"/>
      <c r="PHA11" s="808"/>
      <c r="PHB11" s="808"/>
      <c r="PHC11" s="808"/>
      <c r="PHD11" s="808"/>
      <c r="PHE11" s="808"/>
      <c r="PHF11" s="808"/>
      <c r="PHG11" s="808"/>
      <c r="PHH11" s="808"/>
      <c r="PHI11" s="808"/>
      <c r="PHJ11" s="808"/>
      <c r="PHK11" s="808"/>
      <c r="PHL11" s="808"/>
      <c r="PHM11" s="808"/>
      <c r="PHN11" s="808"/>
      <c r="PHO11" s="808"/>
      <c r="PHP11" s="808"/>
      <c r="PHQ11" s="808"/>
      <c r="PHR11" s="808"/>
      <c r="PHS11" s="808"/>
      <c r="PHT11" s="808"/>
      <c r="PHU11" s="808"/>
      <c r="PHV11" s="808"/>
      <c r="PHW11" s="808"/>
      <c r="PHX11" s="808"/>
      <c r="PHY11" s="808"/>
      <c r="PHZ11" s="808"/>
      <c r="PIA11" s="808"/>
      <c r="PIB11" s="808"/>
      <c r="PIC11" s="808"/>
      <c r="PID11" s="808"/>
      <c r="PIE11" s="808"/>
      <c r="PIF11" s="808"/>
      <c r="PIG11" s="808"/>
      <c r="PIH11" s="808"/>
      <c r="PII11" s="808"/>
      <c r="PIJ11" s="808"/>
      <c r="PIK11" s="808"/>
      <c r="PIL11" s="808"/>
      <c r="PIM11" s="808"/>
      <c r="PIN11" s="808"/>
      <c r="PIO11" s="808"/>
      <c r="PIP11" s="808"/>
      <c r="PIQ11" s="808"/>
      <c r="PIR11" s="808"/>
      <c r="PIS11" s="808"/>
      <c r="PIT11" s="808"/>
      <c r="PIU11" s="808"/>
      <c r="PIV11" s="808"/>
      <c r="PIW11" s="808"/>
      <c r="PIX11" s="808"/>
      <c r="PIY11" s="808"/>
      <c r="PIZ11" s="808"/>
      <c r="PJA11" s="808"/>
      <c r="PJB11" s="808"/>
      <c r="PJC11" s="808"/>
      <c r="PJD11" s="808"/>
      <c r="PJE11" s="808"/>
      <c r="PJF11" s="808"/>
      <c r="PJG11" s="808"/>
      <c r="PJH11" s="808"/>
      <c r="PJI11" s="808"/>
      <c r="PJJ11" s="808"/>
      <c r="PJK11" s="808"/>
      <c r="PJL11" s="808"/>
      <c r="PJM11" s="808"/>
      <c r="PJN11" s="808"/>
      <c r="PJO11" s="808"/>
      <c r="PJP11" s="808"/>
      <c r="PJQ11" s="808"/>
      <c r="PJR11" s="808"/>
      <c r="PJS11" s="808"/>
      <c r="PJT11" s="808"/>
      <c r="PJU11" s="808"/>
      <c r="PJV11" s="808"/>
      <c r="PJW11" s="808"/>
      <c r="PJX11" s="808"/>
      <c r="PJY11" s="808"/>
      <c r="PJZ11" s="808"/>
      <c r="PKA11" s="808"/>
      <c r="PKB11" s="808"/>
      <c r="PKC11" s="808"/>
      <c r="PKD11" s="808"/>
      <c r="PKE11" s="808"/>
      <c r="PKF11" s="808"/>
      <c r="PKG11" s="808"/>
      <c r="PKH11" s="808"/>
      <c r="PKI11" s="808"/>
      <c r="PKJ11" s="808"/>
      <c r="PKK11" s="808"/>
      <c r="PKL11" s="808"/>
      <c r="PKM11" s="808"/>
      <c r="PKN11" s="808"/>
      <c r="PKO11" s="808"/>
      <c r="PKP11" s="808"/>
      <c r="PKQ11" s="808"/>
      <c r="PKR11" s="808"/>
      <c r="PKS11" s="808"/>
      <c r="PKT11" s="808"/>
      <c r="PKU11" s="808"/>
      <c r="PKV11" s="808"/>
      <c r="PKW11" s="808"/>
      <c r="PKX11" s="808"/>
      <c r="PKY11" s="808"/>
      <c r="PKZ11" s="808"/>
      <c r="PLA11" s="808"/>
      <c r="PLB11" s="808"/>
      <c r="PLC11" s="808"/>
      <c r="PLD11" s="808"/>
      <c r="PLE11" s="808"/>
      <c r="PLF11" s="808"/>
      <c r="PLG11" s="808"/>
      <c r="PLH11" s="808"/>
      <c r="PLI11" s="808"/>
      <c r="PLJ11" s="808"/>
      <c r="PLK11" s="808"/>
      <c r="PLL11" s="808"/>
      <c r="PLM11" s="808"/>
      <c r="PLN11" s="808"/>
      <c r="PLO11" s="808"/>
      <c r="PLP11" s="808"/>
      <c r="PLQ11" s="808"/>
      <c r="PLR11" s="808"/>
      <c r="PLS11" s="808"/>
      <c r="PLT11" s="808"/>
      <c r="PLU11" s="808"/>
      <c r="PLV11" s="808"/>
      <c r="PLW11" s="808"/>
      <c r="PLX11" s="808"/>
      <c r="PLY11" s="808"/>
      <c r="PLZ11" s="808"/>
      <c r="PMA11" s="808"/>
      <c r="PMB11" s="808"/>
      <c r="PMC11" s="808"/>
      <c r="PMD11" s="808"/>
      <c r="PME11" s="808"/>
      <c r="PMF11" s="808"/>
      <c r="PMG11" s="808"/>
      <c r="PMH11" s="808"/>
      <c r="PMI11" s="808"/>
      <c r="PMJ11" s="808"/>
      <c r="PMK11" s="808"/>
      <c r="PML11" s="808"/>
      <c r="PMM11" s="808"/>
      <c r="PMN11" s="808"/>
      <c r="PMO11" s="808"/>
      <c r="PMP11" s="808"/>
      <c r="PMQ11" s="808"/>
      <c r="PMR11" s="808"/>
      <c r="PMS11" s="808"/>
      <c r="PMT11" s="808"/>
      <c r="PMU11" s="808"/>
      <c r="PMV11" s="808"/>
      <c r="PMW11" s="808"/>
      <c r="PMX11" s="808"/>
      <c r="PMY11" s="808"/>
      <c r="PMZ11" s="808"/>
      <c r="PNA11" s="808"/>
      <c r="PNB11" s="808"/>
      <c r="PNC11" s="808"/>
      <c r="PND11" s="808"/>
      <c r="PNE11" s="808"/>
      <c r="PNF11" s="808"/>
      <c r="PNG11" s="808"/>
      <c r="PNH11" s="808"/>
      <c r="PNI11" s="808"/>
      <c r="PNJ11" s="808"/>
      <c r="PNK11" s="808"/>
      <c r="PNL11" s="808"/>
      <c r="PNM11" s="808"/>
      <c r="PNN11" s="808"/>
      <c r="PNO11" s="808"/>
      <c r="PNP11" s="808"/>
      <c r="PNQ11" s="808"/>
      <c r="PNR11" s="808"/>
      <c r="PNS11" s="808"/>
      <c r="PNT11" s="808"/>
      <c r="PNU11" s="808"/>
      <c r="PNV11" s="808"/>
      <c r="PNW11" s="808"/>
      <c r="PNX11" s="808"/>
      <c r="PNY11" s="808"/>
      <c r="PNZ11" s="808"/>
      <c r="POA11" s="808"/>
      <c r="POB11" s="808"/>
      <c r="POC11" s="808"/>
      <c r="POD11" s="808"/>
      <c r="POE11" s="808"/>
      <c r="POF11" s="808"/>
      <c r="POG11" s="808"/>
      <c r="POH11" s="808"/>
      <c r="POI11" s="808"/>
      <c r="POJ11" s="808"/>
      <c r="POK11" s="808"/>
      <c r="POL11" s="808"/>
      <c r="POM11" s="808"/>
      <c r="PON11" s="808"/>
      <c r="POO11" s="808"/>
      <c r="POP11" s="808"/>
      <c r="POQ11" s="808"/>
      <c r="POR11" s="808"/>
      <c r="POS11" s="808"/>
      <c r="POT11" s="808"/>
      <c r="POU11" s="808"/>
      <c r="POV11" s="808"/>
      <c r="POW11" s="808"/>
      <c r="POX11" s="808"/>
      <c r="POY11" s="808"/>
      <c r="POZ11" s="808"/>
      <c r="PPA11" s="808"/>
      <c r="PPB11" s="808"/>
      <c r="PPC11" s="808"/>
      <c r="PPD11" s="808"/>
      <c r="PPE11" s="808"/>
      <c r="PPF11" s="808"/>
      <c r="PPG11" s="808"/>
      <c r="PPH11" s="808"/>
      <c r="PPI11" s="808"/>
      <c r="PPJ11" s="808"/>
      <c r="PPK11" s="808"/>
      <c r="PPL11" s="808"/>
      <c r="PPM11" s="808"/>
      <c r="PPN11" s="808"/>
      <c r="PPO11" s="808"/>
      <c r="PPP11" s="808"/>
      <c r="PPQ11" s="808"/>
      <c r="PPR11" s="808"/>
      <c r="PPS11" s="808"/>
      <c r="PPT11" s="808"/>
      <c r="PPU11" s="808"/>
      <c r="PPV11" s="808"/>
      <c r="PPW11" s="808"/>
      <c r="PPX11" s="808"/>
      <c r="PPY11" s="808"/>
      <c r="PPZ11" s="808"/>
      <c r="PQA11" s="808"/>
      <c r="PQB11" s="808"/>
      <c r="PQC11" s="808"/>
      <c r="PQD11" s="808"/>
      <c r="PQE11" s="808"/>
      <c r="PQF11" s="808"/>
      <c r="PQG11" s="808"/>
      <c r="PQH11" s="808"/>
      <c r="PQI11" s="808"/>
      <c r="PQJ11" s="808"/>
      <c r="PQK11" s="808"/>
      <c r="PQL11" s="808"/>
      <c r="PQM11" s="808"/>
      <c r="PQN11" s="808"/>
      <c r="PQO11" s="808"/>
      <c r="PQP11" s="808"/>
      <c r="PQQ11" s="808"/>
      <c r="PQR11" s="808"/>
      <c r="PQS11" s="808"/>
      <c r="PQT11" s="808"/>
      <c r="PQU11" s="808"/>
      <c r="PQV11" s="808"/>
      <c r="PQW11" s="808"/>
      <c r="PQX11" s="808"/>
      <c r="PQY11" s="808"/>
      <c r="PQZ11" s="808"/>
      <c r="PRA11" s="808"/>
      <c r="PRB11" s="808"/>
      <c r="PRC11" s="808"/>
      <c r="PRD11" s="808"/>
      <c r="PRE11" s="808"/>
      <c r="PRF11" s="808"/>
      <c r="PRG11" s="808"/>
      <c r="PRH11" s="808"/>
      <c r="PRI11" s="808"/>
      <c r="PRJ11" s="808"/>
      <c r="PRK11" s="808"/>
      <c r="PRL11" s="808"/>
      <c r="PRM11" s="808"/>
      <c r="PRN11" s="808"/>
      <c r="PRO11" s="808"/>
      <c r="PRP11" s="808"/>
      <c r="PRQ11" s="808"/>
      <c r="PRR11" s="808"/>
      <c r="PRS11" s="808"/>
      <c r="PRT11" s="808"/>
      <c r="PRU11" s="808"/>
      <c r="PRV11" s="808"/>
      <c r="PRW11" s="808"/>
      <c r="PRX11" s="808"/>
      <c r="PRY11" s="808"/>
      <c r="PRZ11" s="808"/>
      <c r="PSA11" s="808"/>
      <c r="PSB11" s="808"/>
      <c r="PSC11" s="808"/>
      <c r="PSD11" s="808"/>
      <c r="PSE11" s="808"/>
      <c r="PSF11" s="808"/>
      <c r="PSG11" s="808"/>
      <c r="PSH11" s="808"/>
      <c r="PSI11" s="808"/>
      <c r="PSJ11" s="808"/>
      <c r="PSK11" s="808"/>
      <c r="PSL11" s="808"/>
      <c r="PSM11" s="808"/>
      <c r="PSN11" s="808"/>
      <c r="PSO11" s="808"/>
      <c r="PSP11" s="808"/>
      <c r="PSQ11" s="808"/>
      <c r="PSR11" s="808"/>
      <c r="PSS11" s="808"/>
      <c r="PST11" s="808"/>
      <c r="PSU11" s="808"/>
      <c r="PSV11" s="808"/>
      <c r="PSW11" s="808"/>
      <c r="PSX11" s="808"/>
      <c r="PSY11" s="808"/>
      <c r="PSZ11" s="808"/>
      <c r="PTA11" s="808"/>
      <c r="PTB11" s="808"/>
      <c r="PTC11" s="808"/>
      <c r="PTD11" s="808"/>
      <c r="PTE11" s="808"/>
      <c r="PTF11" s="808"/>
      <c r="PTG11" s="808"/>
      <c r="PTH11" s="808"/>
      <c r="PTI11" s="808"/>
      <c r="PTJ11" s="808"/>
      <c r="PTK11" s="808"/>
      <c r="PTL11" s="808"/>
      <c r="PTM11" s="808"/>
      <c r="PTN11" s="808"/>
      <c r="PTO11" s="808"/>
      <c r="PTP11" s="808"/>
      <c r="PTQ11" s="808"/>
      <c r="PTR11" s="808"/>
      <c r="PTS11" s="808"/>
      <c r="PTT11" s="808"/>
      <c r="PTU11" s="808"/>
      <c r="PTV11" s="808"/>
      <c r="PTW11" s="808"/>
      <c r="PTX11" s="808"/>
      <c r="PTY11" s="808"/>
      <c r="PTZ11" s="808"/>
      <c r="PUA11" s="808"/>
      <c r="PUB11" s="808"/>
      <c r="PUC11" s="808"/>
      <c r="PUD11" s="808"/>
      <c r="PUE11" s="808"/>
      <c r="PUF11" s="808"/>
      <c r="PUG11" s="808"/>
      <c r="PUH11" s="808"/>
      <c r="PUI11" s="808"/>
      <c r="PUJ11" s="808"/>
      <c r="PUK11" s="808"/>
      <c r="PUL11" s="808"/>
      <c r="PUM11" s="808"/>
      <c r="PUN11" s="808"/>
      <c r="PUO11" s="808"/>
      <c r="PUP11" s="808"/>
      <c r="PUQ11" s="808"/>
      <c r="PUR11" s="808"/>
      <c r="PUS11" s="808"/>
      <c r="PUT11" s="808"/>
      <c r="PUU11" s="808"/>
      <c r="PUV11" s="808"/>
      <c r="PUW11" s="808"/>
      <c r="PUX11" s="808"/>
      <c r="PUY11" s="808"/>
      <c r="PUZ11" s="808"/>
      <c r="PVA11" s="808"/>
      <c r="PVB11" s="808"/>
      <c r="PVC11" s="808"/>
      <c r="PVD11" s="808"/>
      <c r="PVE11" s="808"/>
      <c r="PVF11" s="808"/>
      <c r="PVG11" s="808"/>
      <c r="PVH11" s="808"/>
      <c r="PVI11" s="808"/>
      <c r="PVJ11" s="808"/>
      <c r="PVK11" s="808"/>
      <c r="PVL11" s="808"/>
      <c r="PVM11" s="808"/>
      <c r="PVN11" s="808"/>
      <c r="PVO11" s="808"/>
      <c r="PVP11" s="808"/>
      <c r="PVQ11" s="808"/>
      <c r="PVR11" s="808"/>
      <c r="PVS11" s="808"/>
      <c r="PVT11" s="808"/>
      <c r="PVU11" s="808"/>
      <c r="PVV11" s="808"/>
      <c r="PVW11" s="808"/>
      <c r="PVX11" s="808"/>
      <c r="PVY11" s="808"/>
      <c r="PVZ11" s="808"/>
      <c r="PWA11" s="808"/>
      <c r="PWB11" s="808"/>
      <c r="PWC11" s="808"/>
      <c r="PWD11" s="808"/>
      <c r="PWE11" s="808"/>
      <c r="PWF11" s="808"/>
      <c r="PWG11" s="808"/>
      <c r="PWH11" s="808"/>
      <c r="PWI11" s="808"/>
      <c r="PWJ11" s="808"/>
      <c r="PWK11" s="808"/>
      <c r="PWL11" s="808"/>
      <c r="PWM11" s="808"/>
      <c r="PWN11" s="808"/>
      <c r="PWO11" s="808"/>
      <c r="PWP11" s="808"/>
      <c r="PWQ11" s="808"/>
      <c r="PWR11" s="808"/>
      <c r="PWS11" s="808"/>
      <c r="PWT11" s="808"/>
      <c r="PWU11" s="808"/>
      <c r="PWV11" s="808"/>
      <c r="PWW11" s="808"/>
      <c r="PWX11" s="808"/>
      <c r="PWY11" s="808"/>
      <c r="PWZ11" s="808"/>
      <c r="PXA11" s="808"/>
      <c r="PXB11" s="808"/>
      <c r="PXC11" s="808"/>
      <c r="PXD11" s="808"/>
      <c r="PXE11" s="808"/>
      <c r="PXF11" s="808"/>
      <c r="PXG11" s="808"/>
      <c r="PXH11" s="808"/>
      <c r="PXI11" s="808"/>
      <c r="PXJ11" s="808"/>
      <c r="PXK11" s="808"/>
      <c r="PXL11" s="808"/>
      <c r="PXM11" s="808"/>
      <c r="PXN11" s="808"/>
      <c r="PXO11" s="808"/>
      <c r="PXP11" s="808"/>
      <c r="PXQ11" s="808"/>
      <c r="PXR11" s="808"/>
      <c r="PXS11" s="808"/>
      <c r="PXT11" s="808"/>
      <c r="PXU11" s="808"/>
      <c r="PXV11" s="808"/>
      <c r="PXW11" s="808"/>
      <c r="PXX11" s="808"/>
      <c r="PXY11" s="808"/>
      <c r="PXZ11" s="808"/>
      <c r="PYA11" s="808"/>
      <c r="PYB11" s="808"/>
      <c r="PYC11" s="808"/>
      <c r="PYD11" s="808"/>
      <c r="PYE11" s="808"/>
      <c r="PYF11" s="808"/>
      <c r="PYG11" s="808"/>
      <c r="PYH11" s="808"/>
      <c r="PYI11" s="808"/>
      <c r="PYJ11" s="808"/>
      <c r="PYK11" s="808"/>
      <c r="PYL11" s="808"/>
      <c r="PYM11" s="808"/>
      <c r="PYN11" s="808"/>
      <c r="PYO11" s="808"/>
      <c r="PYP11" s="808"/>
      <c r="PYQ11" s="808"/>
      <c r="PYR11" s="808"/>
      <c r="PYS11" s="808"/>
      <c r="PYT11" s="808"/>
      <c r="PYU11" s="808"/>
      <c r="PYV11" s="808"/>
      <c r="PYW11" s="808"/>
      <c r="PYX11" s="808"/>
      <c r="PYY11" s="808"/>
      <c r="PYZ11" s="808"/>
      <c r="PZA11" s="808"/>
      <c r="PZB11" s="808"/>
      <c r="PZC11" s="808"/>
      <c r="PZD11" s="808"/>
      <c r="PZE11" s="808"/>
      <c r="PZF11" s="808"/>
      <c r="PZG11" s="808"/>
      <c r="PZH11" s="808"/>
      <c r="PZI11" s="808"/>
      <c r="PZJ11" s="808"/>
      <c r="PZK11" s="808"/>
      <c r="PZL11" s="808"/>
      <c r="PZM11" s="808"/>
      <c r="PZN11" s="808"/>
      <c r="PZO11" s="808"/>
      <c r="PZP11" s="808"/>
      <c r="PZQ11" s="808"/>
      <c r="PZR11" s="808"/>
      <c r="PZS11" s="808"/>
      <c r="PZT11" s="808"/>
      <c r="PZU11" s="808"/>
      <c r="PZV11" s="808"/>
      <c r="PZW11" s="808"/>
      <c r="PZX11" s="808"/>
      <c r="PZY11" s="808"/>
      <c r="PZZ11" s="808"/>
      <c r="QAA11" s="808"/>
      <c r="QAB11" s="808"/>
      <c r="QAC11" s="808"/>
      <c r="QAD11" s="808"/>
      <c r="QAE11" s="808"/>
      <c r="QAF11" s="808"/>
      <c r="QAG11" s="808"/>
      <c r="QAH11" s="808"/>
      <c r="QAI11" s="808"/>
      <c r="QAJ11" s="808"/>
      <c r="QAK11" s="808"/>
      <c r="QAL11" s="808"/>
      <c r="QAM11" s="808"/>
      <c r="QAN11" s="808"/>
      <c r="QAO11" s="808"/>
      <c r="QAP11" s="808"/>
      <c r="QAQ11" s="808"/>
      <c r="QAR11" s="808"/>
      <c r="QAS11" s="808"/>
      <c r="QAT11" s="808"/>
      <c r="QAU11" s="808"/>
      <c r="QAV11" s="808"/>
      <c r="QAW11" s="808"/>
      <c r="QAX11" s="808"/>
      <c r="QAY11" s="808"/>
      <c r="QAZ11" s="808"/>
      <c r="QBA11" s="808"/>
      <c r="QBB11" s="808"/>
      <c r="QBC11" s="808"/>
      <c r="QBD11" s="808"/>
      <c r="QBE11" s="808"/>
      <c r="QBF11" s="808"/>
      <c r="QBG11" s="808"/>
      <c r="QBH11" s="808"/>
      <c r="QBI11" s="808"/>
      <c r="QBJ11" s="808"/>
      <c r="QBK11" s="808"/>
      <c r="QBL11" s="808"/>
      <c r="QBM11" s="808"/>
      <c r="QBN11" s="808"/>
      <c r="QBO11" s="808"/>
      <c r="QBP11" s="808"/>
      <c r="QBQ11" s="808"/>
      <c r="QBR11" s="808"/>
      <c r="QBS11" s="808"/>
      <c r="QBT11" s="808"/>
      <c r="QBU11" s="808"/>
      <c r="QBV11" s="808"/>
      <c r="QBW11" s="808"/>
      <c r="QBX11" s="808"/>
      <c r="QBY11" s="808"/>
      <c r="QBZ11" s="808"/>
      <c r="QCA11" s="808"/>
      <c r="QCB11" s="808"/>
      <c r="QCC11" s="808"/>
      <c r="QCD11" s="808"/>
      <c r="QCE11" s="808"/>
      <c r="QCF11" s="808"/>
      <c r="QCG11" s="808"/>
      <c r="QCH11" s="808"/>
      <c r="QCI11" s="808"/>
      <c r="QCJ11" s="808"/>
      <c r="QCK11" s="808"/>
      <c r="QCL11" s="808"/>
      <c r="QCM11" s="808"/>
      <c r="QCN11" s="808"/>
      <c r="QCO11" s="808"/>
      <c r="QCP11" s="808"/>
      <c r="QCQ11" s="808"/>
      <c r="QCR11" s="808"/>
      <c r="QCS11" s="808"/>
      <c r="QCT11" s="808"/>
      <c r="QCU11" s="808"/>
      <c r="QCV11" s="808"/>
      <c r="QCW11" s="808"/>
      <c r="QCX11" s="808"/>
      <c r="QCY11" s="808"/>
      <c r="QCZ11" s="808"/>
      <c r="QDA11" s="808"/>
      <c r="QDB11" s="808"/>
      <c r="QDC11" s="808"/>
      <c r="QDD11" s="808"/>
      <c r="QDE11" s="808"/>
      <c r="QDF11" s="808"/>
      <c r="QDG11" s="808"/>
      <c r="QDH11" s="808"/>
      <c r="QDI11" s="808"/>
      <c r="QDJ11" s="808"/>
      <c r="QDK11" s="808"/>
      <c r="QDL11" s="808"/>
      <c r="QDM11" s="808"/>
      <c r="QDN11" s="808"/>
      <c r="QDO11" s="808"/>
      <c r="QDP11" s="808"/>
      <c r="QDQ11" s="808"/>
      <c r="QDR11" s="808"/>
      <c r="QDS11" s="808"/>
      <c r="QDT11" s="808"/>
      <c r="QDU11" s="808"/>
      <c r="QDV11" s="808"/>
      <c r="QDW11" s="808"/>
      <c r="QDX11" s="808"/>
      <c r="QDY11" s="808"/>
      <c r="QDZ11" s="808"/>
      <c r="QEA11" s="808"/>
      <c r="QEB11" s="808"/>
      <c r="QEC11" s="808"/>
      <c r="QED11" s="808"/>
      <c r="QEE11" s="808"/>
      <c r="QEF11" s="808"/>
      <c r="QEG11" s="808"/>
      <c r="QEH11" s="808"/>
      <c r="QEI11" s="808"/>
      <c r="QEJ11" s="808"/>
      <c r="QEK11" s="808"/>
      <c r="QEL11" s="808"/>
      <c r="QEM11" s="808"/>
      <c r="QEN11" s="808"/>
      <c r="QEO11" s="808"/>
      <c r="QEP11" s="808"/>
      <c r="QEQ11" s="808"/>
      <c r="QER11" s="808"/>
      <c r="QES11" s="808"/>
      <c r="QET11" s="808"/>
      <c r="QEU11" s="808"/>
      <c r="QEV11" s="808"/>
      <c r="QEW11" s="808"/>
      <c r="QEX11" s="808"/>
      <c r="QEY11" s="808"/>
      <c r="QEZ11" s="808"/>
      <c r="QFA11" s="808"/>
      <c r="QFB11" s="808"/>
      <c r="QFC11" s="808"/>
      <c r="QFD11" s="808"/>
      <c r="QFE11" s="808"/>
      <c r="QFF11" s="808"/>
      <c r="QFG11" s="808"/>
      <c r="QFH11" s="808"/>
      <c r="QFI11" s="808"/>
      <c r="QFJ11" s="808"/>
      <c r="QFK11" s="808"/>
      <c r="QFL11" s="808"/>
      <c r="QFM11" s="808"/>
      <c r="QFN11" s="808"/>
      <c r="QFO11" s="808"/>
      <c r="QFP11" s="808"/>
      <c r="QFQ11" s="808"/>
      <c r="QFR11" s="808"/>
      <c r="QFS11" s="808"/>
      <c r="QFT11" s="808"/>
      <c r="QFU11" s="808"/>
      <c r="QFV11" s="808"/>
      <c r="QFW11" s="808"/>
      <c r="QFX11" s="808"/>
      <c r="QFY11" s="808"/>
      <c r="QFZ11" s="808"/>
      <c r="QGA11" s="808"/>
      <c r="QGB11" s="808"/>
      <c r="QGC11" s="808"/>
      <c r="QGD11" s="808"/>
      <c r="QGE11" s="808"/>
      <c r="QGF11" s="808"/>
      <c r="QGG11" s="808"/>
      <c r="QGH11" s="808"/>
      <c r="QGI11" s="808"/>
      <c r="QGJ11" s="808"/>
      <c r="QGK11" s="808"/>
      <c r="QGL11" s="808"/>
      <c r="QGM11" s="808"/>
      <c r="QGN11" s="808"/>
      <c r="QGO11" s="808"/>
      <c r="QGP11" s="808"/>
      <c r="QGQ11" s="808"/>
      <c r="QGR11" s="808"/>
      <c r="QGS11" s="808"/>
      <c r="QGT11" s="808"/>
      <c r="QGU11" s="808"/>
      <c r="QGV11" s="808"/>
      <c r="QGW11" s="808"/>
      <c r="QGX11" s="808"/>
      <c r="QGY11" s="808"/>
      <c r="QGZ11" s="808"/>
      <c r="QHA11" s="808"/>
      <c r="QHB11" s="808"/>
      <c r="QHC11" s="808"/>
      <c r="QHD11" s="808"/>
      <c r="QHE11" s="808"/>
      <c r="QHF11" s="808"/>
      <c r="QHG11" s="808"/>
      <c r="QHH11" s="808"/>
      <c r="QHI11" s="808"/>
      <c r="QHJ11" s="808"/>
      <c r="QHK11" s="808"/>
      <c r="QHL11" s="808"/>
      <c r="QHM11" s="808"/>
      <c r="QHN11" s="808"/>
      <c r="QHO11" s="808"/>
      <c r="QHP11" s="808"/>
      <c r="QHQ11" s="808"/>
      <c r="QHR11" s="808"/>
      <c r="QHS11" s="808"/>
      <c r="QHT11" s="808"/>
      <c r="QHU11" s="808"/>
      <c r="QHV11" s="808"/>
      <c r="QHW11" s="808"/>
      <c r="QHX11" s="808"/>
      <c r="QHY11" s="808"/>
      <c r="QHZ11" s="808"/>
      <c r="QIA11" s="808"/>
      <c r="QIB11" s="808"/>
      <c r="QIC11" s="808"/>
      <c r="QID11" s="808"/>
      <c r="QIE11" s="808"/>
      <c r="QIF11" s="808"/>
      <c r="QIG11" s="808"/>
      <c r="QIH11" s="808"/>
      <c r="QII11" s="808"/>
      <c r="QIJ11" s="808"/>
      <c r="QIK11" s="808"/>
      <c r="QIL11" s="808"/>
      <c r="QIM11" s="808"/>
      <c r="QIN11" s="808"/>
      <c r="QIO11" s="808"/>
      <c r="QIP11" s="808"/>
      <c r="QIQ11" s="808"/>
      <c r="QIR11" s="808"/>
      <c r="QIS11" s="808"/>
      <c r="QIT11" s="808"/>
      <c r="QIU11" s="808"/>
      <c r="QIV11" s="808"/>
      <c r="QIW11" s="808"/>
      <c r="QIX11" s="808"/>
      <c r="QIY11" s="808"/>
      <c r="QIZ11" s="808"/>
      <c r="QJA11" s="808"/>
      <c r="QJB11" s="808"/>
      <c r="QJC11" s="808"/>
      <c r="QJD11" s="808"/>
      <c r="QJE11" s="808"/>
      <c r="QJF11" s="808"/>
      <c r="QJG11" s="808"/>
      <c r="QJH11" s="808"/>
      <c r="QJI11" s="808"/>
      <c r="QJJ11" s="808"/>
      <c r="QJK11" s="808"/>
      <c r="QJL11" s="808"/>
      <c r="QJM11" s="808"/>
      <c r="QJN11" s="808"/>
      <c r="QJO11" s="808"/>
      <c r="QJP11" s="808"/>
      <c r="QJQ11" s="808"/>
      <c r="QJR11" s="808"/>
      <c r="QJS11" s="808"/>
      <c r="QJT11" s="808"/>
      <c r="QJU11" s="808"/>
      <c r="QJV11" s="808"/>
      <c r="QJW11" s="808"/>
      <c r="QJX11" s="808"/>
      <c r="QJY11" s="808"/>
      <c r="QJZ11" s="808"/>
      <c r="QKA11" s="808"/>
      <c r="QKB11" s="808"/>
      <c r="QKC11" s="808"/>
      <c r="QKD11" s="808"/>
      <c r="QKE11" s="808"/>
      <c r="QKF11" s="808"/>
      <c r="QKG11" s="808"/>
      <c r="QKH11" s="808"/>
      <c r="QKI11" s="808"/>
      <c r="QKJ11" s="808"/>
      <c r="QKK11" s="808"/>
      <c r="QKL11" s="808"/>
      <c r="QKM11" s="808"/>
      <c r="QKN11" s="808"/>
      <c r="QKO11" s="808"/>
      <c r="QKP11" s="808"/>
      <c r="QKQ11" s="808"/>
      <c r="QKR11" s="808"/>
      <c r="QKS11" s="808"/>
      <c r="QKT11" s="808"/>
      <c r="QKU11" s="808"/>
      <c r="QKV11" s="808"/>
      <c r="QKW11" s="808"/>
      <c r="QKX11" s="808"/>
      <c r="QKY11" s="808"/>
      <c r="QKZ11" s="808"/>
      <c r="QLA11" s="808"/>
      <c r="QLB11" s="808"/>
      <c r="QLC11" s="808"/>
      <c r="QLD11" s="808"/>
      <c r="QLE11" s="808"/>
      <c r="QLF11" s="808"/>
      <c r="QLG11" s="808"/>
      <c r="QLH11" s="808"/>
      <c r="QLI11" s="808"/>
      <c r="QLJ11" s="808"/>
      <c r="QLK11" s="808"/>
      <c r="QLL11" s="808"/>
      <c r="QLM11" s="808"/>
      <c r="QLN11" s="808"/>
      <c r="QLO11" s="808"/>
      <c r="QLP11" s="808"/>
      <c r="QLQ11" s="808"/>
      <c r="QLR11" s="808"/>
      <c r="QLS11" s="808"/>
      <c r="QLT11" s="808"/>
      <c r="QLU11" s="808"/>
      <c r="QLV11" s="808"/>
      <c r="QLW11" s="808"/>
      <c r="QLX11" s="808"/>
      <c r="QLY11" s="808"/>
      <c r="QLZ11" s="808"/>
      <c r="QMA11" s="808"/>
      <c r="QMB11" s="808"/>
      <c r="QMC11" s="808"/>
      <c r="QMD11" s="808"/>
      <c r="QME11" s="808"/>
      <c r="QMF11" s="808"/>
      <c r="QMG11" s="808"/>
      <c r="QMH11" s="808"/>
      <c r="QMI11" s="808"/>
      <c r="QMJ11" s="808"/>
      <c r="QMK11" s="808"/>
      <c r="QML11" s="808"/>
      <c r="QMM11" s="808"/>
      <c r="QMN11" s="808"/>
      <c r="QMO11" s="808"/>
      <c r="QMP11" s="808"/>
      <c r="QMQ11" s="808"/>
      <c r="QMR11" s="808"/>
      <c r="QMS11" s="808"/>
      <c r="QMT11" s="808"/>
      <c r="QMU11" s="808"/>
      <c r="QMV11" s="808"/>
      <c r="QMW11" s="808"/>
      <c r="QMX11" s="808"/>
      <c r="QMY11" s="808"/>
      <c r="QMZ11" s="808"/>
      <c r="QNA11" s="808"/>
      <c r="QNB11" s="808"/>
      <c r="QNC11" s="808"/>
      <c r="QND11" s="808"/>
      <c r="QNE11" s="808"/>
      <c r="QNF11" s="808"/>
      <c r="QNG11" s="808"/>
      <c r="QNH11" s="808"/>
      <c r="QNI11" s="808"/>
      <c r="QNJ11" s="808"/>
      <c r="QNK11" s="808"/>
      <c r="QNL11" s="808"/>
      <c r="QNM11" s="808"/>
      <c r="QNN11" s="808"/>
      <c r="QNO11" s="808"/>
      <c r="QNP11" s="808"/>
      <c r="QNQ11" s="808"/>
      <c r="QNR11" s="808"/>
      <c r="QNS11" s="808"/>
      <c r="QNT11" s="808"/>
      <c r="QNU11" s="808"/>
      <c r="QNV11" s="808"/>
      <c r="QNW11" s="808"/>
      <c r="QNX11" s="808"/>
      <c r="QNY11" s="808"/>
      <c r="QNZ11" s="808"/>
      <c r="QOA11" s="808"/>
      <c r="QOB11" s="808"/>
      <c r="QOC11" s="808"/>
      <c r="QOD11" s="808"/>
      <c r="QOE11" s="808"/>
      <c r="QOF11" s="808"/>
      <c r="QOG11" s="808"/>
      <c r="QOH11" s="808"/>
      <c r="QOI11" s="808"/>
      <c r="QOJ11" s="808"/>
      <c r="QOK11" s="808"/>
      <c r="QOL11" s="808"/>
      <c r="QOM11" s="808"/>
      <c r="QON11" s="808"/>
      <c r="QOO11" s="808"/>
      <c r="QOP11" s="808"/>
      <c r="QOQ11" s="808"/>
      <c r="QOR11" s="808"/>
      <c r="QOS11" s="808"/>
      <c r="QOT11" s="808"/>
      <c r="QOU11" s="808"/>
      <c r="QOV11" s="808"/>
      <c r="QOW11" s="808"/>
      <c r="QOX11" s="808"/>
      <c r="QOY11" s="808"/>
      <c r="QOZ11" s="808"/>
      <c r="QPA11" s="808"/>
      <c r="QPB11" s="808"/>
      <c r="QPC11" s="808"/>
      <c r="QPD11" s="808"/>
      <c r="QPE11" s="808"/>
      <c r="QPF11" s="808"/>
      <c r="QPG11" s="808"/>
      <c r="QPH11" s="808"/>
      <c r="QPI11" s="808"/>
      <c r="QPJ11" s="808"/>
      <c r="QPK11" s="808"/>
      <c r="QPL11" s="808"/>
      <c r="QPM11" s="808"/>
      <c r="QPN11" s="808"/>
      <c r="QPO11" s="808"/>
      <c r="QPP11" s="808"/>
      <c r="QPQ11" s="808"/>
      <c r="QPR11" s="808"/>
      <c r="QPS11" s="808"/>
      <c r="QPT11" s="808"/>
      <c r="QPU11" s="808"/>
      <c r="QPV11" s="808"/>
      <c r="QPW11" s="808"/>
      <c r="QPX11" s="808"/>
      <c r="QPY11" s="808"/>
      <c r="QPZ11" s="808"/>
      <c r="QQA11" s="808"/>
      <c r="QQB11" s="808"/>
      <c r="QQC11" s="808"/>
      <c r="QQD11" s="808"/>
      <c r="QQE11" s="808"/>
      <c r="QQF11" s="808"/>
      <c r="QQG11" s="808"/>
      <c r="QQH11" s="808"/>
      <c r="QQI11" s="808"/>
      <c r="QQJ11" s="808"/>
      <c r="QQK11" s="808"/>
      <c r="QQL11" s="808"/>
      <c r="QQM11" s="808"/>
      <c r="QQN11" s="808"/>
      <c r="QQO11" s="808"/>
      <c r="QQP11" s="808"/>
      <c r="QQQ11" s="808"/>
      <c r="QQR11" s="808"/>
      <c r="QQS11" s="808"/>
      <c r="QQT11" s="808"/>
      <c r="QQU11" s="808"/>
      <c r="QQV11" s="808"/>
      <c r="QQW11" s="808"/>
      <c r="QQX11" s="808"/>
      <c r="QQY11" s="808"/>
      <c r="QQZ11" s="808"/>
      <c r="QRA11" s="808"/>
      <c r="QRB11" s="808"/>
      <c r="QRC11" s="808"/>
      <c r="QRD11" s="808"/>
      <c r="QRE11" s="808"/>
      <c r="QRF11" s="808"/>
      <c r="QRG11" s="808"/>
      <c r="QRH11" s="808"/>
      <c r="QRI11" s="808"/>
      <c r="QRJ11" s="808"/>
      <c r="QRK11" s="808"/>
      <c r="QRL11" s="808"/>
      <c r="QRM11" s="808"/>
      <c r="QRN11" s="808"/>
      <c r="QRO11" s="808"/>
      <c r="QRP11" s="808"/>
      <c r="QRQ11" s="808"/>
      <c r="QRR11" s="808"/>
      <c r="QRS11" s="808"/>
      <c r="QRT11" s="808"/>
      <c r="QRU11" s="808"/>
      <c r="QRV11" s="808"/>
      <c r="QRW11" s="808"/>
      <c r="QRX11" s="808"/>
      <c r="QRY11" s="808"/>
      <c r="QRZ11" s="808"/>
      <c r="QSA11" s="808"/>
      <c r="QSB11" s="808"/>
      <c r="QSC11" s="808"/>
      <c r="QSD11" s="808"/>
      <c r="QSE11" s="808"/>
      <c r="QSF11" s="808"/>
      <c r="QSG11" s="808"/>
      <c r="QSH11" s="808"/>
      <c r="QSI11" s="808"/>
      <c r="QSJ11" s="808"/>
      <c r="QSK11" s="808"/>
      <c r="QSL11" s="808"/>
      <c r="QSM11" s="808"/>
      <c r="QSN11" s="808"/>
      <c r="QSO11" s="808"/>
      <c r="QSP11" s="808"/>
      <c r="QSQ11" s="808"/>
      <c r="QSR11" s="808"/>
      <c r="QSS11" s="808"/>
      <c r="QST11" s="808"/>
      <c r="QSU11" s="808"/>
      <c r="QSV11" s="808"/>
      <c r="QSW11" s="808"/>
      <c r="QSX11" s="808"/>
      <c r="QSY11" s="808"/>
      <c r="QSZ11" s="808"/>
      <c r="QTA11" s="808"/>
      <c r="QTB11" s="808"/>
      <c r="QTC11" s="808"/>
      <c r="QTD11" s="808"/>
      <c r="QTE11" s="808"/>
      <c r="QTF11" s="808"/>
      <c r="QTG11" s="808"/>
      <c r="QTH11" s="808"/>
      <c r="QTI11" s="808"/>
      <c r="QTJ11" s="808"/>
      <c r="QTK11" s="808"/>
      <c r="QTL11" s="808"/>
      <c r="QTM11" s="808"/>
      <c r="QTN11" s="808"/>
      <c r="QTO11" s="808"/>
      <c r="QTP11" s="808"/>
      <c r="QTQ11" s="808"/>
      <c r="QTR11" s="808"/>
      <c r="QTS11" s="808"/>
      <c r="QTT11" s="808"/>
      <c r="QTU11" s="808"/>
      <c r="QTV11" s="808"/>
      <c r="QTW11" s="808"/>
      <c r="QTX11" s="808"/>
      <c r="QTY11" s="808"/>
      <c r="QTZ11" s="808"/>
      <c r="QUA11" s="808"/>
      <c r="QUB11" s="808"/>
      <c r="QUC11" s="808"/>
      <c r="QUD11" s="808"/>
      <c r="QUE11" s="808"/>
      <c r="QUF11" s="808"/>
      <c r="QUG11" s="808"/>
      <c r="QUH11" s="808"/>
      <c r="QUI11" s="808"/>
      <c r="QUJ11" s="808"/>
      <c r="QUK11" s="808"/>
      <c r="QUL11" s="808"/>
      <c r="QUM11" s="808"/>
      <c r="QUN11" s="808"/>
      <c r="QUO11" s="808"/>
      <c r="QUP11" s="808"/>
      <c r="QUQ11" s="808"/>
      <c r="QUR11" s="808"/>
      <c r="QUS11" s="808"/>
      <c r="QUT11" s="808"/>
      <c r="QUU11" s="808"/>
      <c r="QUV11" s="808"/>
      <c r="QUW11" s="808"/>
      <c r="QUX11" s="808"/>
      <c r="QUY11" s="808"/>
      <c r="QUZ11" s="808"/>
      <c r="QVA11" s="808"/>
      <c r="QVB11" s="808"/>
      <c r="QVC11" s="808"/>
      <c r="QVD11" s="808"/>
      <c r="QVE11" s="808"/>
      <c r="QVF11" s="808"/>
      <c r="QVG11" s="808"/>
      <c r="QVH11" s="808"/>
      <c r="QVI11" s="808"/>
      <c r="QVJ11" s="808"/>
      <c r="QVK11" s="808"/>
      <c r="QVL11" s="808"/>
      <c r="QVM11" s="808"/>
      <c r="QVN11" s="808"/>
      <c r="QVO11" s="808"/>
      <c r="QVP11" s="808"/>
      <c r="QVQ11" s="808"/>
      <c r="QVR11" s="808"/>
      <c r="QVS11" s="808"/>
      <c r="QVT11" s="808"/>
      <c r="QVU11" s="808"/>
      <c r="QVV11" s="808"/>
      <c r="QVW11" s="808"/>
      <c r="QVX11" s="808"/>
      <c r="QVY11" s="808"/>
      <c r="QVZ11" s="808"/>
      <c r="QWA11" s="808"/>
      <c r="QWB11" s="808"/>
      <c r="QWC11" s="808"/>
      <c r="QWD11" s="808"/>
      <c r="QWE11" s="808"/>
      <c r="QWF11" s="808"/>
      <c r="QWG11" s="808"/>
      <c r="QWH11" s="808"/>
      <c r="QWI11" s="808"/>
      <c r="QWJ11" s="808"/>
      <c r="QWK11" s="808"/>
      <c r="QWL11" s="808"/>
      <c r="QWM11" s="808"/>
      <c r="QWN11" s="808"/>
      <c r="QWO11" s="808"/>
      <c r="QWP11" s="808"/>
      <c r="QWQ11" s="808"/>
      <c r="QWR11" s="808"/>
      <c r="QWS11" s="808"/>
      <c r="QWT11" s="808"/>
      <c r="QWU11" s="808"/>
      <c r="QWV11" s="808"/>
      <c r="QWW11" s="808"/>
      <c r="QWX11" s="808"/>
      <c r="QWY11" s="808"/>
      <c r="QWZ11" s="808"/>
      <c r="QXA11" s="808"/>
      <c r="QXB11" s="808"/>
      <c r="QXC11" s="808"/>
      <c r="QXD11" s="808"/>
      <c r="QXE11" s="808"/>
      <c r="QXF11" s="808"/>
      <c r="QXG11" s="808"/>
      <c r="QXH11" s="808"/>
      <c r="QXI11" s="808"/>
      <c r="QXJ11" s="808"/>
      <c r="QXK11" s="808"/>
      <c r="QXL11" s="808"/>
      <c r="QXM11" s="808"/>
      <c r="QXN11" s="808"/>
      <c r="QXO11" s="808"/>
      <c r="QXP11" s="808"/>
      <c r="QXQ11" s="808"/>
      <c r="QXR11" s="808"/>
      <c r="QXS11" s="808"/>
      <c r="QXT11" s="808"/>
      <c r="QXU11" s="808"/>
      <c r="QXV11" s="808"/>
      <c r="QXW11" s="808"/>
      <c r="QXX11" s="808"/>
      <c r="QXY11" s="808"/>
      <c r="QXZ11" s="808"/>
      <c r="QYA11" s="808"/>
      <c r="QYB11" s="808"/>
      <c r="QYC11" s="808"/>
      <c r="QYD11" s="808"/>
      <c r="QYE11" s="808"/>
      <c r="QYF11" s="808"/>
      <c r="QYG11" s="808"/>
      <c r="QYH11" s="808"/>
      <c r="QYI11" s="808"/>
      <c r="QYJ11" s="808"/>
      <c r="QYK11" s="808"/>
      <c r="QYL11" s="808"/>
      <c r="QYM11" s="808"/>
      <c r="QYN11" s="808"/>
      <c r="QYO11" s="808"/>
      <c r="QYP11" s="808"/>
      <c r="QYQ11" s="808"/>
      <c r="QYR11" s="808"/>
      <c r="QYS11" s="808"/>
      <c r="QYT11" s="808"/>
      <c r="QYU11" s="808"/>
      <c r="QYV11" s="808"/>
      <c r="QYW11" s="808"/>
      <c r="QYX11" s="808"/>
      <c r="QYY11" s="808"/>
      <c r="QYZ11" s="808"/>
      <c r="QZA11" s="808"/>
      <c r="QZB11" s="808"/>
      <c r="QZC11" s="808"/>
      <c r="QZD11" s="808"/>
      <c r="QZE11" s="808"/>
      <c r="QZF11" s="808"/>
      <c r="QZG11" s="808"/>
      <c r="QZH11" s="808"/>
      <c r="QZI11" s="808"/>
      <c r="QZJ11" s="808"/>
      <c r="QZK11" s="808"/>
      <c r="QZL11" s="808"/>
      <c r="QZM11" s="808"/>
      <c r="QZN11" s="808"/>
      <c r="QZO11" s="808"/>
      <c r="QZP11" s="808"/>
      <c r="QZQ11" s="808"/>
      <c r="QZR11" s="808"/>
      <c r="QZS11" s="808"/>
      <c r="QZT11" s="808"/>
      <c r="QZU11" s="808"/>
      <c r="QZV11" s="808"/>
      <c r="QZW11" s="808"/>
      <c r="QZX11" s="808"/>
      <c r="QZY11" s="808"/>
      <c r="QZZ11" s="808"/>
      <c r="RAA11" s="808"/>
      <c r="RAB11" s="808"/>
      <c r="RAC11" s="808"/>
      <c r="RAD11" s="808"/>
      <c r="RAE11" s="808"/>
      <c r="RAF11" s="808"/>
      <c r="RAG11" s="808"/>
      <c r="RAH11" s="808"/>
      <c r="RAI11" s="808"/>
      <c r="RAJ11" s="808"/>
      <c r="RAK11" s="808"/>
      <c r="RAL11" s="808"/>
      <c r="RAM11" s="808"/>
      <c r="RAN11" s="808"/>
      <c r="RAO11" s="808"/>
      <c r="RAP11" s="808"/>
      <c r="RAQ11" s="808"/>
      <c r="RAR11" s="808"/>
      <c r="RAS11" s="808"/>
      <c r="RAT11" s="808"/>
      <c r="RAU11" s="808"/>
      <c r="RAV11" s="808"/>
      <c r="RAW11" s="808"/>
      <c r="RAX11" s="808"/>
      <c r="RAY11" s="808"/>
      <c r="RAZ11" s="808"/>
      <c r="RBA11" s="808"/>
      <c r="RBB11" s="808"/>
      <c r="RBC11" s="808"/>
      <c r="RBD11" s="808"/>
      <c r="RBE11" s="808"/>
      <c r="RBF11" s="808"/>
      <c r="RBG11" s="808"/>
      <c r="RBH11" s="808"/>
      <c r="RBI11" s="808"/>
      <c r="RBJ11" s="808"/>
      <c r="RBK11" s="808"/>
      <c r="RBL11" s="808"/>
      <c r="RBM11" s="808"/>
      <c r="RBN11" s="808"/>
      <c r="RBO11" s="808"/>
      <c r="RBP11" s="808"/>
      <c r="RBQ11" s="808"/>
      <c r="RBR11" s="808"/>
      <c r="RBS11" s="808"/>
      <c r="RBT11" s="808"/>
      <c r="RBU11" s="808"/>
      <c r="RBV11" s="808"/>
      <c r="RBW11" s="808"/>
      <c r="RBX11" s="808"/>
      <c r="RBY11" s="808"/>
      <c r="RBZ11" s="808"/>
      <c r="RCA11" s="808"/>
      <c r="RCB11" s="808"/>
      <c r="RCC11" s="808"/>
      <c r="RCD11" s="808"/>
      <c r="RCE11" s="808"/>
      <c r="RCF11" s="808"/>
      <c r="RCG11" s="808"/>
      <c r="RCH11" s="808"/>
      <c r="RCI11" s="808"/>
      <c r="RCJ11" s="808"/>
      <c r="RCK11" s="808"/>
      <c r="RCL11" s="808"/>
      <c r="RCM11" s="808"/>
      <c r="RCN11" s="808"/>
      <c r="RCO11" s="808"/>
      <c r="RCP11" s="808"/>
      <c r="RCQ11" s="808"/>
      <c r="RCR11" s="808"/>
      <c r="RCS11" s="808"/>
      <c r="RCT11" s="808"/>
      <c r="RCU11" s="808"/>
      <c r="RCV11" s="808"/>
      <c r="RCW11" s="808"/>
      <c r="RCX11" s="808"/>
      <c r="RCY11" s="808"/>
      <c r="RCZ11" s="808"/>
      <c r="RDA11" s="808"/>
      <c r="RDB11" s="808"/>
      <c r="RDC11" s="808"/>
      <c r="RDD11" s="808"/>
      <c r="RDE11" s="808"/>
      <c r="RDF11" s="808"/>
      <c r="RDG11" s="808"/>
      <c r="RDH11" s="808"/>
      <c r="RDI11" s="808"/>
      <c r="RDJ11" s="808"/>
      <c r="RDK11" s="808"/>
      <c r="RDL11" s="808"/>
      <c r="RDM11" s="808"/>
      <c r="RDN11" s="808"/>
      <c r="RDO11" s="808"/>
      <c r="RDP11" s="808"/>
      <c r="RDQ11" s="808"/>
      <c r="RDR11" s="808"/>
      <c r="RDS11" s="808"/>
      <c r="RDT11" s="808"/>
      <c r="RDU11" s="808"/>
      <c r="RDV11" s="808"/>
      <c r="RDW11" s="808"/>
      <c r="RDX11" s="808"/>
      <c r="RDY11" s="808"/>
      <c r="RDZ11" s="808"/>
      <c r="REA11" s="808"/>
      <c r="REB11" s="808"/>
      <c r="REC11" s="808"/>
      <c r="RED11" s="808"/>
      <c r="REE11" s="808"/>
      <c r="REF11" s="808"/>
      <c r="REG11" s="808"/>
      <c r="REH11" s="808"/>
      <c r="REI11" s="808"/>
      <c r="REJ11" s="808"/>
      <c r="REK11" s="808"/>
      <c r="REL11" s="808"/>
      <c r="REM11" s="808"/>
      <c r="REN11" s="808"/>
      <c r="REO11" s="808"/>
      <c r="REP11" s="808"/>
      <c r="REQ11" s="808"/>
      <c r="RER11" s="808"/>
      <c r="RES11" s="808"/>
      <c r="RET11" s="808"/>
      <c r="REU11" s="808"/>
      <c r="REV11" s="808"/>
      <c r="REW11" s="808"/>
      <c r="REX11" s="808"/>
      <c r="REY11" s="808"/>
      <c r="REZ11" s="808"/>
      <c r="RFA11" s="808"/>
      <c r="RFB11" s="808"/>
      <c r="RFC11" s="808"/>
      <c r="RFD11" s="808"/>
      <c r="RFE11" s="808"/>
      <c r="RFF11" s="808"/>
      <c r="RFG11" s="808"/>
      <c r="RFH11" s="808"/>
      <c r="RFI11" s="808"/>
      <c r="RFJ11" s="808"/>
      <c r="RFK11" s="808"/>
      <c r="RFL11" s="808"/>
      <c r="RFM11" s="808"/>
      <c r="RFN11" s="808"/>
      <c r="RFO11" s="808"/>
      <c r="RFP11" s="808"/>
      <c r="RFQ11" s="808"/>
      <c r="RFR11" s="808"/>
      <c r="RFS11" s="808"/>
      <c r="RFT11" s="808"/>
      <c r="RFU11" s="808"/>
      <c r="RFV11" s="808"/>
      <c r="RFW11" s="808"/>
      <c r="RFX11" s="808"/>
      <c r="RFY11" s="808"/>
      <c r="RFZ11" s="808"/>
      <c r="RGA11" s="808"/>
      <c r="RGB11" s="808"/>
      <c r="RGC11" s="808"/>
      <c r="RGD11" s="808"/>
      <c r="RGE11" s="808"/>
      <c r="RGF11" s="808"/>
      <c r="RGG11" s="808"/>
      <c r="RGH11" s="808"/>
      <c r="RGI11" s="808"/>
      <c r="RGJ11" s="808"/>
      <c r="RGK11" s="808"/>
      <c r="RGL11" s="808"/>
      <c r="RGM11" s="808"/>
      <c r="RGN11" s="808"/>
      <c r="RGO11" s="808"/>
      <c r="RGP11" s="808"/>
      <c r="RGQ11" s="808"/>
      <c r="RGR11" s="808"/>
      <c r="RGS11" s="808"/>
      <c r="RGT11" s="808"/>
      <c r="RGU11" s="808"/>
      <c r="RGV11" s="808"/>
      <c r="RGW11" s="808"/>
      <c r="RGX11" s="808"/>
      <c r="RGY11" s="808"/>
      <c r="RGZ11" s="808"/>
      <c r="RHA11" s="808"/>
      <c r="RHB11" s="808"/>
      <c r="RHC11" s="808"/>
      <c r="RHD11" s="808"/>
      <c r="RHE11" s="808"/>
      <c r="RHF11" s="808"/>
      <c r="RHG11" s="808"/>
      <c r="RHH11" s="808"/>
      <c r="RHI11" s="808"/>
      <c r="RHJ11" s="808"/>
      <c r="RHK11" s="808"/>
      <c r="RHL11" s="808"/>
      <c r="RHM11" s="808"/>
      <c r="RHN11" s="808"/>
      <c r="RHO11" s="808"/>
      <c r="RHP11" s="808"/>
      <c r="RHQ11" s="808"/>
      <c r="RHR11" s="808"/>
      <c r="RHS11" s="808"/>
      <c r="RHT11" s="808"/>
      <c r="RHU11" s="808"/>
      <c r="RHV11" s="808"/>
      <c r="RHW11" s="808"/>
      <c r="RHX11" s="808"/>
      <c r="RHY11" s="808"/>
      <c r="RHZ11" s="808"/>
      <c r="RIA11" s="808"/>
      <c r="RIB11" s="808"/>
      <c r="RIC11" s="808"/>
      <c r="RID11" s="808"/>
      <c r="RIE11" s="808"/>
      <c r="RIF11" s="808"/>
      <c r="RIG11" s="808"/>
      <c r="RIH11" s="808"/>
      <c r="RII11" s="808"/>
      <c r="RIJ11" s="808"/>
      <c r="RIK11" s="808"/>
      <c r="RIL11" s="808"/>
      <c r="RIM11" s="808"/>
      <c r="RIN11" s="808"/>
      <c r="RIO11" s="808"/>
      <c r="RIP11" s="808"/>
      <c r="RIQ11" s="808"/>
      <c r="RIR11" s="808"/>
      <c r="RIS11" s="808"/>
      <c r="RIT11" s="808"/>
      <c r="RIU11" s="808"/>
      <c r="RIV11" s="808"/>
      <c r="RIW11" s="808"/>
      <c r="RIX11" s="808"/>
      <c r="RIY11" s="808"/>
      <c r="RIZ11" s="808"/>
      <c r="RJA11" s="808"/>
      <c r="RJB11" s="808"/>
      <c r="RJC11" s="808"/>
      <c r="RJD11" s="808"/>
      <c r="RJE11" s="808"/>
      <c r="RJF11" s="808"/>
      <c r="RJG11" s="808"/>
      <c r="RJH11" s="808"/>
      <c r="RJI11" s="808"/>
      <c r="RJJ11" s="808"/>
      <c r="RJK11" s="808"/>
      <c r="RJL11" s="808"/>
      <c r="RJM11" s="808"/>
      <c r="RJN11" s="808"/>
      <c r="RJO11" s="808"/>
      <c r="RJP11" s="808"/>
      <c r="RJQ11" s="808"/>
      <c r="RJR11" s="808"/>
      <c r="RJS11" s="808"/>
      <c r="RJT11" s="808"/>
      <c r="RJU11" s="808"/>
      <c r="RJV11" s="808"/>
      <c r="RJW11" s="808"/>
      <c r="RJX11" s="808"/>
      <c r="RJY11" s="808"/>
      <c r="RJZ11" s="808"/>
      <c r="RKA11" s="808"/>
      <c r="RKB11" s="808"/>
      <c r="RKC11" s="808"/>
      <c r="RKD11" s="808"/>
      <c r="RKE11" s="808"/>
      <c r="RKF11" s="808"/>
      <c r="RKG11" s="808"/>
      <c r="RKH11" s="808"/>
      <c r="RKI11" s="808"/>
      <c r="RKJ11" s="808"/>
      <c r="RKK11" s="808"/>
      <c r="RKL11" s="808"/>
      <c r="RKM11" s="808"/>
      <c r="RKN11" s="808"/>
      <c r="RKO11" s="808"/>
      <c r="RKP11" s="808"/>
      <c r="RKQ11" s="808"/>
      <c r="RKR11" s="808"/>
      <c r="RKS11" s="808"/>
      <c r="RKT11" s="808"/>
      <c r="RKU11" s="808"/>
      <c r="RKV11" s="808"/>
      <c r="RKW11" s="808"/>
      <c r="RKX11" s="808"/>
      <c r="RKY11" s="808"/>
      <c r="RKZ11" s="808"/>
      <c r="RLA11" s="808"/>
      <c r="RLB11" s="808"/>
      <c r="RLC11" s="808"/>
      <c r="RLD11" s="808"/>
      <c r="RLE11" s="808"/>
      <c r="RLF11" s="808"/>
      <c r="RLG11" s="808"/>
      <c r="RLH11" s="808"/>
      <c r="RLI11" s="808"/>
      <c r="RLJ11" s="808"/>
      <c r="RLK11" s="808"/>
      <c r="RLL11" s="808"/>
      <c r="RLM11" s="808"/>
      <c r="RLN11" s="808"/>
      <c r="RLO11" s="808"/>
      <c r="RLP11" s="808"/>
      <c r="RLQ11" s="808"/>
      <c r="RLR11" s="808"/>
      <c r="RLS11" s="808"/>
      <c r="RLT11" s="808"/>
      <c r="RLU11" s="808"/>
      <c r="RLV11" s="808"/>
      <c r="RLW11" s="808"/>
      <c r="RLX11" s="808"/>
      <c r="RLY11" s="808"/>
      <c r="RLZ11" s="808"/>
      <c r="RMA11" s="808"/>
      <c r="RMB11" s="808"/>
      <c r="RMC11" s="808"/>
      <c r="RMD11" s="808"/>
      <c r="RME11" s="808"/>
      <c r="RMF11" s="808"/>
      <c r="RMG11" s="808"/>
      <c r="RMH11" s="808"/>
      <c r="RMI11" s="808"/>
      <c r="RMJ11" s="808"/>
      <c r="RMK11" s="808"/>
      <c r="RML11" s="808"/>
      <c r="RMM11" s="808"/>
      <c r="RMN11" s="808"/>
      <c r="RMO11" s="808"/>
      <c r="RMP11" s="808"/>
      <c r="RMQ11" s="808"/>
      <c r="RMR11" s="808"/>
      <c r="RMS11" s="808"/>
      <c r="RMT11" s="808"/>
      <c r="RMU11" s="808"/>
      <c r="RMV11" s="808"/>
      <c r="RMW11" s="808"/>
      <c r="RMX11" s="808"/>
      <c r="RMY11" s="808"/>
      <c r="RMZ11" s="808"/>
      <c r="RNA11" s="808"/>
      <c r="RNB11" s="808"/>
      <c r="RNC11" s="808"/>
      <c r="RND11" s="808"/>
      <c r="RNE11" s="808"/>
      <c r="RNF11" s="808"/>
      <c r="RNG11" s="808"/>
      <c r="RNH11" s="808"/>
      <c r="RNI11" s="808"/>
      <c r="RNJ11" s="808"/>
      <c r="RNK11" s="808"/>
      <c r="RNL11" s="808"/>
      <c r="RNM11" s="808"/>
      <c r="RNN11" s="808"/>
      <c r="RNO11" s="808"/>
      <c r="RNP11" s="808"/>
      <c r="RNQ11" s="808"/>
      <c r="RNR11" s="808"/>
      <c r="RNS11" s="808"/>
      <c r="RNT11" s="808"/>
      <c r="RNU11" s="808"/>
      <c r="RNV11" s="808"/>
      <c r="RNW11" s="808"/>
      <c r="RNX11" s="808"/>
      <c r="RNY11" s="808"/>
      <c r="RNZ11" s="808"/>
      <c r="ROA11" s="808"/>
      <c r="ROB11" s="808"/>
      <c r="ROC11" s="808"/>
      <c r="ROD11" s="808"/>
      <c r="ROE11" s="808"/>
      <c r="ROF11" s="808"/>
      <c r="ROG11" s="808"/>
      <c r="ROH11" s="808"/>
      <c r="ROI11" s="808"/>
      <c r="ROJ11" s="808"/>
      <c r="ROK11" s="808"/>
      <c r="ROL11" s="808"/>
      <c r="ROM11" s="808"/>
      <c r="RON11" s="808"/>
      <c r="ROO11" s="808"/>
      <c r="ROP11" s="808"/>
      <c r="ROQ11" s="808"/>
      <c r="ROR11" s="808"/>
      <c r="ROS11" s="808"/>
      <c r="ROT11" s="808"/>
      <c r="ROU11" s="808"/>
      <c r="ROV11" s="808"/>
      <c r="ROW11" s="808"/>
      <c r="ROX11" s="808"/>
      <c r="ROY11" s="808"/>
      <c r="ROZ11" s="808"/>
      <c r="RPA11" s="808"/>
      <c r="RPB11" s="808"/>
      <c r="RPC11" s="808"/>
      <c r="RPD11" s="808"/>
      <c r="RPE11" s="808"/>
      <c r="RPF11" s="808"/>
      <c r="RPG11" s="808"/>
      <c r="RPH11" s="808"/>
      <c r="RPI11" s="808"/>
      <c r="RPJ11" s="808"/>
      <c r="RPK11" s="808"/>
      <c r="RPL11" s="808"/>
      <c r="RPM11" s="808"/>
      <c r="RPN11" s="808"/>
      <c r="RPO11" s="808"/>
      <c r="RPP11" s="808"/>
      <c r="RPQ11" s="808"/>
      <c r="RPR11" s="808"/>
      <c r="RPS11" s="808"/>
      <c r="RPT11" s="808"/>
      <c r="RPU11" s="808"/>
      <c r="RPV11" s="808"/>
      <c r="RPW11" s="808"/>
      <c r="RPX11" s="808"/>
      <c r="RPY11" s="808"/>
      <c r="RPZ11" s="808"/>
      <c r="RQA11" s="808"/>
      <c r="RQB11" s="808"/>
      <c r="RQC11" s="808"/>
      <c r="RQD11" s="808"/>
      <c r="RQE11" s="808"/>
      <c r="RQF11" s="808"/>
      <c r="RQG11" s="808"/>
      <c r="RQH11" s="808"/>
      <c r="RQI11" s="808"/>
      <c r="RQJ11" s="808"/>
      <c r="RQK11" s="808"/>
      <c r="RQL11" s="808"/>
      <c r="RQM11" s="808"/>
      <c r="RQN11" s="808"/>
      <c r="RQO11" s="808"/>
      <c r="RQP11" s="808"/>
      <c r="RQQ11" s="808"/>
      <c r="RQR11" s="808"/>
      <c r="RQS11" s="808"/>
      <c r="RQT11" s="808"/>
      <c r="RQU11" s="808"/>
      <c r="RQV11" s="808"/>
      <c r="RQW11" s="808"/>
      <c r="RQX11" s="808"/>
      <c r="RQY11" s="808"/>
      <c r="RQZ11" s="808"/>
      <c r="RRA11" s="808"/>
      <c r="RRB11" s="808"/>
      <c r="RRC11" s="808"/>
      <c r="RRD11" s="808"/>
      <c r="RRE11" s="808"/>
      <c r="RRF11" s="808"/>
      <c r="RRG11" s="808"/>
      <c r="RRH11" s="808"/>
      <c r="RRI11" s="808"/>
      <c r="RRJ11" s="808"/>
      <c r="RRK11" s="808"/>
      <c r="RRL11" s="808"/>
      <c r="RRM11" s="808"/>
      <c r="RRN11" s="808"/>
      <c r="RRO11" s="808"/>
      <c r="RRP11" s="808"/>
      <c r="RRQ11" s="808"/>
      <c r="RRR11" s="808"/>
      <c r="RRS11" s="808"/>
      <c r="RRT11" s="808"/>
      <c r="RRU11" s="808"/>
      <c r="RRV11" s="808"/>
      <c r="RRW11" s="808"/>
      <c r="RRX11" s="808"/>
      <c r="RRY11" s="808"/>
      <c r="RRZ11" s="808"/>
      <c r="RSA11" s="808"/>
      <c r="RSB11" s="808"/>
      <c r="RSC11" s="808"/>
      <c r="RSD11" s="808"/>
      <c r="RSE11" s="808"/>
      <c r="RSF11" s="808"/>
      <c r="RSG11" s="808"/>
      <c r="RSH11" s="808"/>
      <c r="RSI11" s="808"/>
      <c r="RSJ11" s="808"/>
      <c r="RSK11" s="808"/>
      <c r="RSL11" s="808"/>
      <c r="RSM11" s="808"/>
      <c r="RSN11" s="808"/>
      <c r="RSO11" s="808"/>
      <c r="RSP11" s="808"/>
      <c r="RSQ11" s="808"/>
      <c r="RSR11" s="808"/>
      <c r="RSS11" s="808"/>
      <c r="RST11" s="808"/>
      <c r="RSU11" s="808"/>
      <c r="RSV11" s="808"/>
      <c r="RSW11" s="808"/>
      <c r="RSX11" s="808"/>
      <c r="RSY11" s="808"/>
      <c r="RSZ11" s="808"/>
      <c r="RTA11" s="808"/>
      <c r="RTB11" s="808"/>
      <c r="RTC11" s="808"/>
      <c r="RTD11" s="808"/>
      <c r="RTE11" s="808"/>
      <c r="RTF11" s="808"/>
      <c r="RTG11" s="808"/>
      <c r="RTH11" s="808"/>
      <c r="RTI11" s="808"/>
      <c r="RTJ11" s="808"/>
      <c r="RTK11" s="808"/>
      <c r="RTL11" s="808"/>
      <c r="RTM11" s="808"/>
      <c r="RTN11" s="808"/>
      <c r="RTO11" s="808"/>
      <c r="RTP11" s="808"/>
      <c r="RTQ11" s="808"/>
      <c r="RTR11" s="808"/>
      <c r="RTS11" s="808"/>
      <c r="RTT11" s="808"/>
      <c r="RTU11" s="808"/>
      <c r="RTV11" s="808"/>
      <c r="RTW11" s="808"/>
      <c r="RTX11" s="808"/>
      <c r="RTY11" s="808"/>
      <c r="RTZ11" s="808"/>
      <c r="RUA11" s="808"/>
      <c r="RUB11" s="808"/>
      <c r="RUC11" s="808"/>
      <c r="RUD11" s="808"/>
      <c r="RUE11" s="808"/>
      <c r="RUF11" s="808"/>
      <c r="RUG11" s="808"/>
      <c r="RUH11" s="808"/>
      <c r="RUI11" s="808"/>
      <c r="RUJ11" s="808"/>
      <c r="RUK11" s="808"/>
      <c r="RUL11" s="808"/>
      <c r="RUM11" s="808"/>
      <c r="RUN11" s="808"/>
      <c r="RUO11" s="808"/>
      <c r="RUP11" s="808"/>
      <c r="RUQ11" s="808"/>
      <c r="RUR11" s="808"/>
      <c r="RUS11" s="808"/>
      <c r="RUT11" s="808"/>
      <c r="RUU11" s="808"/>
      <c r="RUV11" s="808"/>
      <c r="RUW11" s="808"/>
      <c r="RUX11" s="808"/>
      <c r="RUY11" s="808"/>
      <c r="RUZ11" s="808"/>
      <c r="RVA11" s="808"/>
      <c r="RVB11" s="808"/>
      <c r="RVC11" s="808"/>
      <c r="RVD11" s="808"/>
      <c r="RVE11" s="808"/>
      <c r="RVF11" s="808"/>
      <c r="RVG11" s="808"/>
      <c r="RVH11" s="808"/>
      <c r="RVI11" s="808"/>
      <c r="RVJ11" s="808"/>
      <c r="RVK11" s="808"/>
      <c r="RVL11" s="808"/>
      <c r="RVM11" s="808"/>
      <c r="RVN11" s="808"/>
      <c r="RVO11" s="808"/>
      <c r="RVP11" s="808"/>
      <c r="RVQ11" s="808"/>
      <c r="RVR11" s="808"/>
      <c r="RVS11" s="808"/>
      <c r="RVT11" s="808"/>
      <c r="RVU11" s="808"/>
      <c r="RVV11" s="808"/>
      <c r="RVW11" s="808"/>
      <c r="RVX11" s="808"/>
      <c r="RVY11" s="808"/>
      <c r="RVZ11" s="808"/>
      <c r="RWA11" s="808"/>
      <c r="RWB11" s="808"/>
      <c r="RWC11" s="808"/>
      <c r="RWD11" s="808"/>
      <c r="RWE11" s="808"/>
      <c r="RWF11" s="808"/>
      <c r="RWG11" s="808"/>
      <c r="RWH11" s="808"/>
      <c r="RWI11" s="808"/>
      <c r="RWJ11" s="808"/>
      <c r="RWK11" s="808"/>
      <c r="RWL11" s="808"/>
      <c r="RWM11" s="808"/>
      <c r="RWN11" s="808"/>
      <c r="RWO11" s="808"/>
      <c r="RWP11" s="808"/>
      <c r="RWQ11" s="808"/>
      <c r="RWR11" s="808"/>
      <c r="RWS11" s="808"/>
      <c r="RWT11" s="808"/>
      <c r="RWU11" s="808"/>
      <c r="RWV11" s="808"/>
      <c r="RWW11" s="808"/>
      <c r="RWX11" s="808"/>
      <c r="RWY11" s="808"/>
      <c r="RWZ11" s="808"/>
      <c r="RXA11" s="808"/>
      <c r="RXB11" s="808"/>
      <c r="RXC11" s="808"/>
      <c r="RXD11" s="808"/>
      <c r="RXE11" s="808"/>
      <c r="RXF11" s="808"/>
      <c r="RXG11" s="808"/>
      <c r="RXH11" s="808"/>
      <c r="RXI11" s="808"/>
      <c r="RXJ11" s="808"/>
      <c r="RXK11" s="808"/>
      <c r="RXL11" s="808"/>
      <c r="RXM11" s="808"/>
      <c r="RXN11" s="808"/>
      <c r="RXO11" s="808"/>
      <c r="RXP11" s="808"/>
      <c r="RXQ11" s="808"/>
      <c r="RXR11" s="808"/>
      <c r="RXS11" s="808"/>
      <c r="RXT11" s="808"/>
      <c r="RXU11" s="808"/>
      <c r="RXV11" s="808"/>
      <c r="RXW11" s="808"/>
      <c r="RXX11" s="808"/>
      <c r="RXY11" s="808"/>
      <c r="RXZ11" s="808"/>
      <c r="RYA11" s="808"/>
      <c r="RYB11" s="808"/>
      <c r="RYC11" s="808"/>
      <c r="RYD11" s="808"/>
      <c r="RYE11" s="808"/>
      <c r="RYF11" s="808"/>
      <c r="RYG11" s="808"/>
      <c r="RYH11" s="808"/>
      <c r="RYI11" s="808"/>
      <c r="RYJ11" s="808"/>
      <c r="RYK11" s="808"/>
      <c r="RYL11" s="808"/>
      <c r="RYM11" s="808"/>
      <c r="RYN11" s="808"/>
      <c r="RYO11" s="808"/>
      <c r="RYP11" s="808"/>
      <c r="RYQ11" s="808"/>
      <c r="RYR11" s="808"/>
      <c r="RYS11" s="808"/>
      <c r="RYT11" s="808"/>
      <c r="RYU11" s="808"/>
      <c r="RYV11" s="808"/>
      <c r="RYW11" s="808"/>
      <c r="RYX11" s="808"/>
      <c r="RYY11" s="808"/>
      <c r="RYZ11" s="808"/>
      <c r="RZA11" s="808"/>
      <c r="RZB11" s="808"/>
      <c r="RZC11" s="808"/>
      <c r="RZD11" s="808"/>
      <c r="RZE11" s="808"/>
      <c r="RZF11" s="808"/>
      <c r="RZG11" s="808"/>
      <c r="RZH11" s="808"/>
      <c r="RZI11" s="808"/>
      <c r="RZJ11" s="808"/>
      <c r="RZK11" s="808"/>
      <c r="RZL11" s="808"/>
      <c r="RZM11" s="808"/>
      <c r="RZN11" s="808"/>
      <c r="RZO11" s="808"/>
      <c r="RZP11" s="808"/>
      <c r="RZQ11" s="808"/>
      <c r="RZR11" s="808"/>
      <c r="RZS11" s="808"/>
      <c r="RZT11" s="808"/>
      <c r="RZU11" s="808"/>
      <c r="RZV11" s="808"/>
      <c r="RZW11" s="808"/>
      <c r="RZX11" s="808"/>
      <c r="RZY11" s="808"/>
      <c r="RZZ11" s="808"/>
      <c r="SAA11" s="808"/>
      <c r="SAB11" s="808"/>
      <c r="SAC11" s="808"/>
      <c r="SAD11" s="808"/>
      <c r="SAE11" s="808"/>
      <c r="SAF11" s="808"/>
      <c r="SAG11" s="808"/>
      <c r="SAH11" s="808"/>
      <c r="SAI11" s="808"/>
      <c r="SAJ11" s="808"/>
      <c r="SAK11" s="808"/>
      <c r="SAL11" s="808"/>
      <c r="SAM11" s="808"/>
      <c r="SAN11" s="808"/>
      <c r="SAO11" s="808"/>
      <c r="SAP11" s="808"/>
      <c r="SAQ11" s="808"/>
      <c r="SAR11" s="808"/>
      <c r="SAS11" s="808"/>
      <c r="SAT11" s="808"/>
      <c r="SAU11" s="808"/>
      <c r="SAV11" s="808"/>
      <c r="SAW11" s="808"/>
      <c r="SAX11" s="808"/>
      <c r="SAY11" s="808"/>
      <c r="SAZ11" s="808"/>
      <c r="SBA11" s="808"/>
      <c r="SBB11" s="808"/>
      <c r="SBC11" s="808"/>
      <c r="SBD11" s="808"/>
      <c r="SBE11" s="808"/>
      <c r="SBF11" s="808"/>
      <c r="SBG11" s="808"/>
      <c r="SBH11" s="808"/>
      <c r="SBI11" s="808"/>
      <c r="SBJ11" s="808"/>
      <c r="SBK11" s="808"/>
      <c r="SBL11" s="808"/>
      <c r="SBM11" s="808"/>
      <c r="SBN11" s="808"/>
      <c r="SBO11" s="808"/>
      <c r="SBP11" s="808"/>
      <c r="SBQ11" s="808"/>
      <c r="SBR11" s="808"/>
      <c r="SBS11" s="808"/>
      <c r="SBT11" s="808"/>
      <c r="SBU11" s="808"/>
      <c r="SBV11" s="808"/>
      <c r="SBW11" s="808"/>
      <c r="SBX11" s="808"/>
      <c r="SBY11" s="808"/>
      <c r="SBZ11" s="808"/>
      <c r="SCA11" s="808"/>
      <c r="SCB11" s="808"/>
      <c r="SCC11" s="808"/>
      <c r="SCD11" s="808"/>
      <c r="SCE11" s="808"/>
      <c r="SCF11" s="808"/>
      <c r="SCG11" s="808"/>
      <c r="SCH11" s="808"/>
      <c r="SCI11" s="808"/>
      <c r="SCJ11" s="808"/>
      <c r="SCK11" s="808"/>
      <c r="SCL11" s="808"/>
      <c r="SCM11" s="808"/>
      <c r="SCN11" s="808"/>
      <c r="SCO11" s="808"/>
      <c r="SCP11" s="808"/>
      <c r="SCQ11" s="808"/>
      <c r="SCR11" s="808"/>
      <c r="SCS11" s="808"/>
      <c r="SCT11" s="808"/>
      <c r="SCU11" s="808"/>
      <c r="SCV11" s="808"/>
      <c r="SCW11" s="808"/>
      <c r="SCX11" s="808"/>
      <c r="SCY11" s="808"/>
      <c r="SCZ11" s="808"/>
      <c r="SDA11" s="808"/>
      <c r="SDB11" s="808"/>
      <c r="SDC11" s="808"/>
      <c r="SDD11" s="808"/>
      <c r="SDE11" s="808"/>
      <c r="SDF11" s="808"/>
      <c r="SDG11" s="808"/>
      <c r="SDH11" s="808"/>
      <c r="SDI11" s="808"/>
      <c r="SDJ11" s="808"/>
      <c r="SDK11" s="808"/>
      <c r="SDL11" s="808"/>
      <c r="SDM11" s="808"/>
      <c r="SDN11" s="808"/>
      <c r="SDO11" s="808"/>
      <c r="SDP11" s="808"/>
      <c r="SDQ11" s="808"/>
      <c r="SDR11" s="808"/>
      <c r="SDS11" s="808"/>
      <c r="SDT11" s="808"/>
      <c r="SDU11" s="808"/>
      <c r="SDV11" s="808"/>
      <c r="SDW11" s="808"/>
      <c r="SDX11" s="808"/>
      <c r="SDY11" s="808"/>
      <c r="SDZ11" s="808"/>
      <c r="SEA11" s="808"/>
      <c r="SEB11" s="808"/>
      <c r="SEC11" s="808"/>
      <c r="SED11" s="808"/>
      <c r="SEE11" s="808"/>
      <c r="SEF11" s="808"/>
      <c r="SEG11" s="808"/>
      <c r="SEH11" s="808"/>
      <c r="SEI11" s="808"/>
      <c r="SEJ11" s="808"/>
      <c r="SEK11" s="808"/>
      <c r="SEL11" s="808"/>
      <c r="SEM11" s="808"/>
      <c r="SEN11" s="808"/>
      <c r="SEO11" s="808"/>
      <c r="SEP11" s="808"/>
      <c r="SEQ11" s="808"/>
      <c r="SER11" s="808"/>
      <c r="SES11" s="808"/>
      <c r="SET11" s="808"/>
      <c r="SEU11" s="808"/>
      <c r="SEV11" s="808"/>
      <c r="SEW11" s="808"/>
      <c r="SEX11" s="808"/>
      <c r="SEY11" s="808"/>
      <c r="SEZ11" s="808"/>
      <c r="SFA11" s="808"/>
      <c r="SFB11" s="808"/>
      <c r="SFC11" s="808"/>
      <c r="SFD11" s="808"/>
      <c r="SFE11" s="808"/>
      <c r="SFF11" s="808"/>
      <c r="SFG11" s="808"/>
      <c r="SFH11" s="808"/>
      <c r="SFI11" s="808"/>
      <c r="SFJ11" s="808"/>
      <c r="SFK11" s="808"/>
      <c r="SFL11" s="808"/>
      <c r="SFM11" s="808"/>
      <c r="SFN11" s="808"/>
      <c r="SFO11" s="808"/>
      <c r="SFP11" s="808"/>
      <c r="SFQ11" s="808"/>
      <c r="SFR11" s="808"/>
      <c r="SFS11" s="808"/>
      <c r="SFT11" s="808"/>
      <c r="SFU11" s="808"/>
      <c r="SFV11" s="808"/>
      <c r="SFW11" s="808"/>
      <c r="SFX11" s="808"/>
      <c r="SFY11" s="808"/>
      <c r="SFZ11" s="808"/>
      <c r="SGA11" s="808"/>
      <c r="SGB11" s="808"/>
      <c r="SGC11" s="808"/>
      <c r="SGD11" s="808"/>
      <c r="SGE11" s="808"/>
      <c r="SGF11" s="808"/>
      <c r="SGG11" s="808"/>
      <c r="SGH11" s="808"/>
      <c r="SGI11" s="808"/>
      <c r="SGJ11" s="808"/>
      <c r="SGK11" s="808"/>
      <c r="SGL11" s="808"/>
      <c r="SGM11" s="808"/>
      <c r="SGN11" s="808"/>
      <c r="SGO11" s="808"/>
      <c r="SGP11" s="808"/>
      <c r="SGQ11" s="808"/>
      <c r="SGR11" s="808"/>
      <c r="SGS11" s="808"/>
      <c r="SGT11" s="808"/>
      <c r="SGU11" s="808"/>
      <c r="SGV11" s="808"/>
      <c r="SGW11" s="808"/>
      <c r="SGX11" s="808"/>
      <c r="SGY11" s="808"/>
      <c r="SGZ11" s="808"/>
      <c r="SHA11" s="808"/>
      <c r="SHB11" s="808"/>
      <c r="SHC11" s="808"/>
      <c r="SHD11" s="808"/>
      <c r="SHE11" s="808"/>
      <c r="SHF11" s="808"/>
      <c r="SHG11" s="808"/>
      <c r="SHH11" s="808"/>
      <c r="SHI11" s="808"/>
      <c r="SHJ11" s="808"/>
      <c r="SHK11" s="808"/>
      <c r="SHL11" s="808"/>
      <c r="SHM11" s="808"/>
      <c r="SHN11" s="808"/>
      <c r="SHO11" s="808"/>
      <c r="SHP11" s="808"/>
      <c r="SHQ11" s="808"/>
      <c r="SHR11" s="808"/>
      <c r="SHS11" s="808"/>
      <c r="SHT11" s="808"/>
      <c r="SHU11" s="808"/>
      <c r="SHV11" s="808"/>
      <c r="SHW11" s="808"/>
      <c r="SHX11" s="808"/>
      <c r="SHY11" s="808"/>
      <c r="SHZ11" s="808"/>
      <c r="SIA11" s="808"/>
      <c r="SIB11" s="808"/>
      <c r="SIC11" s="808"/>
      <c r="SID11" s="808"/>
      <c r="SIE11" s="808"/>
      <c r="SIF11" s="808"/>
      <c r="SIG11" s="808"/>
      <c r="SIH11" s="808"/>
      <c r="SII11" s="808"/>
      <c r="SIJ11" s="808"/>
      <c r="SIK11" s="808"/>
      <c r="SIL11" s="808"/>
      <c r="SIM11" s="808"/>
      <c r="SIN11" s="808"/>
      <c r="SIO11" s="808"/>
      <c r="SIP11" s="808"/>
      <c r="SIQ11" s="808"/>
      <c r="SIR11" s="808"/>
      <c r="SIS11" s="808"/>
      <c r="SIT11" s="808"/>
      <c r="SIU11" s="808"/>
      <c r="SIV11" s="808"/>
      <c r="SIW11" s="808"/>
      <c r="SIX11" s="808"/>
      <c r="SIY11" s="808"/>
      <c r="SIZ11" s="808"/>
      <c r="SJA11" s="808"/>
      <c r="SJB11" s="808"/>
      <c r="SJC11" s="808"/>
      <c r="SJD11" s="808"/>
      <c r="SJE11" s="808"/>
      <c r="SJF11" s="808"/>
      <c r="SJG11" s="808"/>
      <c r="SJH11" s="808"/>
      <c r="SJI11" s="808"/>
      <c r="SJJ11" s="808"/>
      <c r="SJK11" s="808"/>
      <c r="SJL11" s="808"/>
      <c r="SJM11" s="808"/>
      <c r="SJN11" s="808"/>
      <c r="SJO11" s="808"/>
      <c r="SJP11" s="808"/>
      <c r="SJQ11" s="808"/>
      <c r="SJR11" s="808"/>
      <c r="SJS11" s="808"/>
      <c r="SJT11" s="808"/>
      <c r="SJU11" s="808"/>
      <c r="SJV11" s="808"/>
      <c r="SJW11" s="808"/>
      <c r="SJX11" s="808"/>
      <c r="SJY11" s="808"/>
      <c r="SJZ11" s="808"/>
      <c r="SKA11" s="808"/>
      <c r="SKB11" s="808"/>
      <c r="SKC11" s="808"/>
      <c r="SKD11" s="808"/>
      <c r="SKE11" s="808"/>
      <c r="SKF11" s="808"/>
      <c r="SKG11" s="808"/>
      <c r="SKH11" s="808"/>
      <c r="SKI11" s="808"/>
      <c r="SKJ11" s="808"/>
      <c r="SKK11" s="808"/>
      <c r="SKL11" s="808"/>
      <c r="SKM11" s="808"/>
      <c r="SKN11" s="808"/>
      <c r="SKO11" s="808"/>
      <c r="SKP11" s="808"/>
      <c r="SKQ11" s="808"/>
      <c r="SKR11" s="808"/>
      <c r="SKS11" s="808"/>
      <c r="SKT11" s="808"/>
      <c r="SKU11" s="808"/>
      <c r="SKV11" s="808"/>
      <c r="SKW11" s="808"/>
      <c r="SKX11" s="808"/>
      <c r="SKY11" s="808"/>
      <c r="SKZ11" s="808"/>
      <c r="SLA11" s="808"/>
      <c r="SLB11" s="808"/>
      <c r="SLC11" s="808"/>
      <c r="SLD11" s="808"/>
      <c r="SLE11" s="808"/>
      <c r="SLF11" s="808"/>
      <c r="SLG11" s="808"/>
      <c r="SLH11" s="808"/>
      <c r="SLI11" s="808"/>
      <c r="SLJ11" s="808"/>
      <c r="SLK11" s="808"/>
      <c r="SLL11" s="808"/>
      <c r="SLM11" s="808"/>
      <c r="SLN11" s="808"/>
      <c r="SLO11" s="808"/>
      <c r="SLP11" s="808"/>
      <c r="SLQ11" s="808"/>
      <c r="SLR11" s="808"/>
      <c r="SLS11" s="808"/>
      <c r="SLT11" s="808"/>
      <c r="SLU11" s="808"/>
      <c r="SLV11" s="808"/>
      <c r="SLW11" s="808"/>
      <c r="SLX11" s="808"/>
      <c r="SLY11" s="808"/>
      <c r="SLZ11" s="808"/>
      <c r="SMA11" s="808"/>
      <c r="SMB11" s="808"/>
      <c r="SMC11" s="808"/>
      <c r="SMD11" s="808"/>
      <c r="SME11" s="808"/>
      <c r="SMF11" s="808"/>
      <c r="SMG11" s="808"/>
      <c r="SMH11" s="808"/>
      <c r="SMI11" s="808"/>
      <c r="SMJ11" s="808"/>
      <c r="SMK11" s="808"/>
      <c r="SML11" s="808"/>
      <c r="SMM11" s="808"/>
      <c r="SMN11" s="808"/>
      <c r="SMO11" s="808"/>
      <c r="SMP11" s="808"/>
      <c r="SMQ11" s="808"/>
      <c r="SMR11" s="808"/>
      <c r="SMS11" s="808"/>
      <c r="SMT11" s="808"/>
      <c r="SMU11" s="808"/>
      <c r="SMV11" s="808"/>
      <c r="SMW11" s="808"/>
      <c r="SMX11" s="808"/>
      <c r="SMY11" s="808"/>
      <c r="SMZ11" s="808"/>
      <c r="SNA11" s="808"/>
      <c r="SNB11" s="808"/>
      <c r="SNC11" s="808"/>
      <c r="SND11" s="808"/>
      <c r="SNE11" s="808"/>
      <c r="SNF11" s="808"/>
      <c r="SNG11" s="808"/>
      <c r="SNH11" s="808"/>
      <c r="SNI11" s="808"/>
      <c r="SNJ11" s="808"/>
      <c r="SNK11" s="808"/>
      <c r="SNL11" s="808"/>
      <c r="SNM11" s="808"/>
      <c r="SNN11" s="808"/>
      <c r="SNO11" s="808"/>
      <c r="SNP11" s="808"/>
      <c r="SNQ11" s="808"/>
      <c r="SNR11" s="808"/>
      <c r="SNS11" s="808"/>
      <c r="SNT11" s="808"/>
      <c r="SNU11" s="808"/>
      <c r="SNV11" s="808"/>
      <c r="SNW11" s="808"/>
      <c r="SNX11" s="808"/>
      <c r="SNY11" s="808"/>
      <c r="SNZ11" s="808"/>
      <c r="SOA11" s="808"/>
      <c r="SOB11" s="808"/>
      <c r="SOC11" s="808"/>
      <c r="SOD11" s="808"/>
      <c r="SOE11" s="808"/>
      <c r="SOF11" s="808"/>
      <c r="SOG11" s="808"/>
      <c r="SOH11" s="808"/>
      <c r="SOI11" s="808"/>
      <c r="SOJ11" s="808"/>
      <c r="SOK11" s="808"/>
      <c r="SOL11" s="808"/>
      <c r="SOM11" s="808"/>
      <c r="SON11" s="808"/>
      <c r="SOO11" s="808"/>
      <c r="SOP11" s="808"/>
      <c r="SOQ11" s="808"/>
      <c r="SOR11" s="808"/>
      <c r="SOS11" s="808"/>
      <c r="SOT11" s="808"/>
      <c r="SOU11" s="808"/>
      <c r="SOV11" s="808"/>
      <c r="SOW11" s="808"/>
      <c r="SOX11" s="808"/>
      <c r="SOY11" s="808"/>
      <c r="SOZ11" s="808"/>
      <c r="SPA11" s="808"/>
      <c r="SPB11" s="808"/>
      <c r="SPC11" s="808"/>
      <c r="SPD11" s="808"/>
      <c r="SPE11" s="808"/>
      <c r="SPF11" s="808"/>
      <c r="SPG11" s="808"/>
      <c r="SPH11" s="808"/>
      <c r="SPI11" s="808"/>
      <c r="SPJ11" s="808"/>
      <c r="SPK11" s="808"/>
      <c r="SPL11" s="808"/>
      <c r="SPM11" s="808"/>
      <c r="SPN11" s="808"/>
      <c r="SPO11" s="808"/>
      <c r="SPP11" s="808"/>
      <c r="SPQ11" s="808"/>
      <c r="SPR11" s="808"/>
      <c r="SPS11" s="808"/>
      <c r="SPT11" s="808"/>
      <c r="SPU11" s="808"/>
      <c r="SPV11" s="808"/>
      <c r="SPW11" s="808"/>
      <c r="SPX11" s="808"/>
      <c r="SPY11" s="808"/>
      <c r="SPZ11" s="808"/>
      <c r="SQA11" s="808"/>
      <c r="SQB11" s="808"/>
      <c r="SQC11" s="808"/>
      <c r="SQD11" s="808"/>
      <c r="SQE11" s="808"/>
      <c r="SQF11" s="808"/>
      <c r="SQG11" s="808"/>
      <c r="SQH11" s="808"/>
      <c r="SQI11" s="808"/>
      <c r="SQJ11" s="808"/>
      <c r="SQK11" s="808"/>
      <c r="SQL11" s="808"/>
      <c r="SQM11" s="808"/>
      <c r="SQN11" s="808"/>
      <c r="SQO11" s="808"/>
      <c r="SQP11" s="808"/>
      <c r="SQQ11" s="808"/>
      <c r="SQR11" s="808"/>
      <c r="SQS11" s="808"/>
      <c r="SQT11" s="808"/>
      <c r="SQU11" s="808"/>
      <c r="SQV11" s="808"/>
      <c r="SQW11" s="808"/>
      <c r="SQX11" s="808"/>
      <c r="SQY11" s="808"/>
      <c r="SQZ11" s="808"/>
      <c r="SRA11" s="808"/>
      <c r="SRB11" s="808"/>
      <c r="SRC11" s="808"/>
      <c r="SRD11" s="808"/>
      <c r="SRE11" s="808"/>
      <c r="SRF11" s="808"/>
      <c r="SRG11" s="808"/>
      <c r="SRH11" s="808"/>
      <c r="SRI11" s="808"/>
      <c r="SRJ11" s="808"/>
      <c r="SRK11" s="808"/>
      <c r="SRL11" s="808"/>
      <c r="SRM11" s="808"/>
      <c r="SRN11" s="808"/>
      <c r="SRO11" s="808"/>
      <c r="SRP11" s="808"/>
      <c r="SRQ11" s="808"/>
      <c r="SRR11" s="808"/>
      <c r="SRS11" s="808"/>
      <c r="SRT11" s="808"/>
      <c r="SRU11" s="808"/>
      <c r="SRV11" s="808"/>
      <c r="SRW11" s="808"/>
      <c r="SRX11" s="808"/>
      <c r="SRY11" s="808"/>
      <c r="SRZ11" s="808"/>
      <c r="SSA11" s="808"/>
      <c r="SSB11" s="808"/>
      <c r="SSC11" s="808"/>
      <c r="SSD11" s="808"/>
      <c r="SSE11" s="808"/>
      <c r="SSF11" s="808"/>
      <c r="SSG11" s="808"/>
      <c r="SSH11" s="808"/>
      <c r="SSI11" s="808"/>
      <c r="SSJ11" s="808"/>
      <c r="SSK11" s="808"/>
      <c r="SSL11" s="808"/>
      <c r="SSM11" s="808"/>
      <c r="SSN11" s="808"/>
      <c r="SSO11" s="808"/>
      <c r="SSP11" s="808"/>
      <c r="SSQ11" s="808"/>
      <c r="SSR11" s="808"/>
      <c r="SSS11" s="808"/>
      <c r="SST11" s="808"/>
      <c r="SSU11" s="808"/>
      <c r="SSV11" s="808"/>
      <c r="SSW11" s="808"/>
      <c r="SSX11" s="808"/>
      <c r="SSY11" s="808"/>
      <c r="SSZ11" s="808"/>
      <c r="STA11" s="808"/>
      <c r="STB11" s="808"/>
      <c r="STC11" s="808"/>
      <c r="STD11" s="808"/>
      <c r="STE11" s="808"/>
      <c r="STF11" s="808"/>
      <c r="STG11" s="808"/>
      <c r="STH11" s="808"/>
      <c r="STI11" s="808"/>
      <c r="STJ11" s="808"/>
      <c r="STK11" s="808"/>
      <c r="STL11" s="808"/>
      <c r="STM11" s="808"/>
      <c r="STN11" s="808"/>
      <c r="STO11" s="808"/>
      <c r="STP11" s="808"/>
      <c r="STQ11" s="808"/>
      <c r="STR11" s="808"/>
      <c r="STS11" s="808"/>
      <c r="STT11" s="808"/>
      <c r="STU11" s="808"/>
      <c r="STV11" s="808"/>
      <c r="STW11" s="808"/>
      <c r="STX11" s="808"/>
      <c r="STY11" s="808"/>
      <c r="STZ11" s="808"/>
      <c r="SUA11" s="808"/>
      <c r="SUB11" s="808"/>
      <c r="SUC11" s="808"/>
      <c r="SUD11" s="808"/>
      <c r="SUE11" s="808"/>
      <c r="SUF11" s="808"/>
      <c r="SUG11" s="808"/>
      <c r="SUH11" s="808"/>
      <c r="SUI11" s="808"/>
      <c r="SUJ11" s="808"/>
      <c r="SUK11" s="808"/>
      <c r="SUL11" s="808"/>
      <c r="SUM11" s="808"/>
      <c r="SUN11" s="808"/>
      <c r="SUO11" s="808"/>
      <c r="SUP11" s="808"/>
      <c r="SUQ11" s="808"/>
      <c r="SUR11" s="808"/>
      <c r="SUS11" s="808"/>
      <c r="SUT11" s="808"/>
      <c r="SUU11" s="808"/>
      <c r="SUV11" s="808"/>
      <c r="SUW11" s="808"/>
      <c r="SUX11" s="808"/>
      <c r="SUY11" s="808"/>
      <c r="SUZ11" s="808"/>
      <c r="SVA11" s="808"/>
      <c r="SVB11" s="808"/>
      <c r="SVC11" s="808"/>
      <c r="SVD11" s="808"/>
      <c r="SVE11" s="808"/>
      <c r="SVF11" s="808"/>
      <c r="SVG11" s="808"/>
      <c r="SVH11" s="808"/>
      <c r="SVI11" s="808"/>
      <c r="SVJ11" s="808"/>
      <c r="SVK11" s="808"/>
      <c r="SVL11" s="808"/>
      <c r="SVM11" s="808"/>
      <c r="SVN11" s="808"/>
      <c r="SVO11" s="808"/>
      <c r="SVP11" s="808"/>
      <c r="SVQ11" s="808"/>
      <c r="SVR11" s="808"/>
      <c r="SVS11" s="808"/>
      <c r="SVT11" s="808"/>
      <c r="SVU11" s="808"/>
      <c r="SVV11" s="808"/>
      <c r="SVW11" s="808"/>
      <c r="SVX11" s="808"/>
      <c r="SVY11" s="808"/>
      <c r="SVZ11" s="808"/>
      <c r="SWA11" s="808"/>
      <c r="SWB11" s="808"/>
      <c r="SWC11" s="808"/>
      <c r="SWD11" s="808"/>
      <c r="SWE11" s="808"/>
      <c r="SWF11" s="808"/>
      <c r="SWG11" s="808"/>
      <c r="SWH11" s="808"/>
      <c r="SWI11" s="808"/>
      <c r="SWJ11" s="808"/>
      <c r="SWK11" s="808"/>
      <c r="SWL11" s="808"/>
      <c r="SWM11" s="808"/>
      <c r="SWN11" s="808"/>
      <c r="SWO11" s="808"/>
      <c r="SWP11" s="808"/>
      <c r="SWQ11" s="808"/>
      <c r="SWR11" s="808"/>
      <c r="SWS11" s="808"/>
      <c r="SWT11" s="808"/>
      <c r="SWU11" s="808"/>
      <c r="SWV11" s="808"/>
      <c r="SWW11" s="808"/>
      <c r="SWX11" s="808"/>
      <c r="SWY11" s="808"/>
      <c r="SWZ11" s="808"/>
      <c r="SXA11" s="808"/>
      <c r="SXB11" s="808"/>
      <c r="SXC11" s="808"/>
      <c r="SXD11" s="808"/>
      <c r="SXE11" s="808"/>
      <c r="SXF11" s="808"/>
      <c r="SXG11" s="808"/>
      <c r="SXH11" s="808"/>
      <c r="SXI11" s="808"/>
      <c r="SXJ11" s="808"/>
      <c r="SXK11" s="808"/>
      <c r="SXL11" s="808"/>
      <c r="SXM11" s="808"/>
      <c r="SXN11" s="808"/>
      <c r="SXO11" s="808"/>
      <c r="SXP11" s="808"/>
      <c r="SXQ11" s="808"/>
      <c r="SXR11" s="808"/>
      <c r="SXS11" s="808"/>
      <c r="SXT11" s="808"/>
      <c r="SXU11" s="808"/>
      <c r="SXV11" s="808"/>
      <c r="SXW11" s="808"/>
      <c r="SXX11" s="808"/>
      <c r="SXY11" s="808"/>
      <c r="SXZ11" s="808"/>
      <c r="SYA11" s="808"/>
      <c r="SYB11" s="808"/>
      <c r="SYC11" s="808"/>
      <c r="SYD11" s="808"/>
      <c r="SYE11" s="808"/>
      <c r="SYF11" s="808"/>
      <c r="SYG11" s="808"/>
      <c r="SYH11" s="808"/>
      <c r="SYI11" s="808"/>
      <c r="SYJ11" s="808"/>
      <c r="SYK11" s="808"/>
      <c r="SYL11" s="808"/>
      <c r="SYM11" s="808"/>
      <c r="SYN11" s="808"/>
      <c r="SYO11" s="808"/>
      <c r="SYP11" s="808"/>
      <c r="SYQ11" s="808"/>
      <c r="SYR11" s="808"/>
      <c r="SYS11" s="808"/>
      <c r="SYT11" s="808"/>
      <c r="SYU11" s="808"/>
      <c r="SYV11" s="808"/>
      <c r="SYW11" s="808"/>
      <c r="SYX11" s="808"/>
      <c r="SYY11" s="808"/>
      <c r="SYZ11" s="808"/>
      <c r="SZA11" s="808"/>
      <c r="SZB11" s="808"/>
      <c r="SZC11" s="808"/>
      <c r="SZD11" s="808"/>
      <c r="SZE11" s="808"/>
      <c r="SZF11" s="808"/>
      <c r="SZG11" s="808"/>
      <c r="SZH11" s="808"/>
      <c r="SZI11" s="808"/>
      <c r="SZJ11" s="808"/>
      <c r="SZK11" s="808"/>
      <c r="SZL11" s="808"/>
      <c r="SZM11" s="808"/>
      <c r="SZN11" s="808"/>
      <c r="SZO11" s="808"/>
      <c r="SZP11" s="808"/>
      <c r="SZQ11" s="808"/>
      <c r="SZR11" s="808"/>
      <c r="SZS11" s="808"/>
      <c r="SZT11" s="808"/>
      <c r="SZU11" s="808"/>
      <c r="SZV11" s="808"/>
      <c r="SZW11" s="808"/>
      <c r="SZX11" s="808"/>
      <c r="SZY11" s="808"/>
      <c r="SZZ11" s="808"/>
      <c r="TAA11" s="808"/>
      <c r="TAB11" s="808"/>
      <c r="TAC11" s="808"/>
      <c r="TAD11" s="808"/>
      <c r="TAE11" s="808"/>
      <c r="TAF11" s="808"/>
      <c r="TAG11" s="808"/>
      <c r="TAH11" s="808"/>
      <c r="TAI11" s="808"/>
      <c r="TAJ11" s="808"/>
      <c r="TAK11" s="808"/>
      <c r="TAL11" s="808"/>
      <c r="TAM11" s="808"/>
      <c r="TAN11" s="808"/>
      <c r="TAO11" s="808"/>
      <c r="TAP11" s="808"/>
      <c r="TAQ11" s="808"/>
      <c r="TAR11" s="808"/>
      <c r="TAS11" s="808"/>
      <c r="TAT11" s="808"/>
      <c r="TAU11" s="808"/>
      <c r="TAV11" s="808"/>
      <c r="TAW11" s="808"/>
      <c r="TAX11" s="808"/>
      <c r="TAY11" s="808"/>
      <c r="TAZ11" s="808"/>
      <c r="TBA11" s="808"/>
      <c r="TBB11" s="808"/>
      <c r="TBC11" s="808"/>
      <c r="TBD11" s="808"/>
      <c r="TBE11" s="808"/>
      <c r="TBF11" s="808"/>
      <c r="TBG11" s="808"/>
      <c r="TBH11" s="808"/>
      <c r="TBI11" s="808"/>
      <c r="TBJ11" s="808"/>
      <c r="TBK11" s="808"/>
      <c r="TBL11" s="808"/>
      <c r="TBM11" s="808"/>
      <c r="TBN11" s="808"/>
      <c r="TBO11" s="808"/>
      <c r="TBP11" s="808"/>
      <c r="TBQ11" s="808"/>
      <c r="TBR11" s="808"/>
      <c r="TBS11" s="808"/>
      <c r="TBT11" s="808"/>
      <c r="TBU11" s="808"/>
      <c r="TBV11" s="808"/>
      <c r="TBW11" s="808"/>
      <c r="TBX11" s="808"/>
      <c r="TBY11" s="808"/>
      <c r="TBZ11" s="808"/>
      <c r="TCA11" s="808"/>
      <c r="TCB11" s="808"/>
      <c r="TCC11" s="808"/>
      <c r="TCD11" s="808"/>
      <c r="TCE11" s="808"/>
      <c r="TCF11" s="808"/>
      <c r="TCG11" s="808"/>
      <c r="TCH11" s="808"/>
      <c r="TCI11" s="808"/>
      <c r="TCJ11" s="808"/>
      <c r="TCK11" s="808"/>
      <c r="TCL11" s="808"/>
      <c r="TCM11" s="808"/>
      <c r="TCN11" s="808"/>
      <c r="TCO11" s="808"/>
      <c r="TCP11" s="808"/>
      <c r="TCQ11" s="808"/>
      <c r="TCR11" s="808"/>
      <c r="TCS11" s="808"/>
      <c r="TCT11" s="808"/>
      <c r="TCU11" s="808"/>
      <c r="TCV11" s="808"/>
      <c r="TCW11" s="808"/>
      <c r="TCX11" s="808"/>
      <c r="TCY11" s="808"/>
      <c r="TCZ11" s="808"/>
      <c r="TDA11" s="808"/>
      <c r="TDB11" s="808"/>
      <c r="TDC11" s="808"/>
      <c r="TDD11" s="808"/>
      <c r="TDE11" s="808"/>
      <c r="TDF11" s="808"/>
      <c r="TDG11" s="808"/>
      <c r="TDH11" s="808"/>
      <c r="TDI11" s="808"/>
      <c r="TDJ11" s="808"/>
      <c r="TDK11" s="808"/>
      <c r="TDL11" s="808"/>
      <c r="TDM11" s="808"/>
      <c r="TDN11" s="808"/>
      <c r="TDO11" s="808"/>
      <c r="TDP11" s="808"/>
      <c r="TDQ11" s="808"/>
      <c r="TDR11" s="808"/>
      <c r="TDS11" s="808"/>
      <c r="TDT11" s="808"/>
      <c r="TDU11" s="808"/>
      <c r="TDV11" s="808"/>
      <c r="TDW11" s="808"/>
      <c r="TDX11" s="808"/>
      <c r="TDY11" s="808"/>
      <c r="TDZ11" s="808"/>
      <c r="TEA11" s="808"/>
      <c r="TEB11" s="808"/>
      <c r="TEC11" s="808"/>
      <c r="TED11" s="808"/>
      <c r="TEE11" s="808"/>
      <c r="TEF11" s="808"/>
      <c r="TEG11" s="808"/>
      <c r="TEH11" s="808"/>
      <c r="TEI11" s="808"/>
      <c r="TEJ11" s="808"/>
      <c r="TEK11" s="808"/>
      <c r="TEL11" s="808"/>
      <c r="TEM11" s="808"/>
      <c r="TEN11" s="808"/>
      <c r="TEO11" s="808"/>
      <c r="TEP11" s="808"/>
      <c r="TEQ11" s="808"/>
      <c r="TER11" s="808"/>
      <c r="TES11" s="808"/>
      <c r="TET11" s="808"/>
      <c r="TEU11" s="808"/>
      <c r="TEV11" s="808"/>
      <c r="TEW11" s="808"/>
      <c r="TEX11" s="808"/>
      <c r="TEY11" s="808"/>
      <c r="TEZ11" s="808"/>
      <c r="TFA11" s="808"/>
      <c r="TFB11" s="808"/>
      <c r="TFC11" s="808"/>
      <c r="TFD11" s="808"/>
      <c r="TFE11" s="808"/>
      <c r="TFF11" s="808"/>
      <c r="TFG11" s="808"/>
      <c r="TFH11" s="808"/>
      <c r="TFI11" s="808"/>
      <c r="TFJ11" s="808"/>
      <c r="TFK11" s="808"/>
      <c r="TFL11" s="808"/>
      <c r="TFM11" s="808"/>
      <c r="TFN11" s="808"/>
      <c r="TFO11" s="808"/>
      <c r="TFP11" s="808"/>
      <c r="TFQ11" s="808"/>
      <c r="TFR11" s="808"/>
      <c r="TFS11" s="808"/>
      <c r="TFT11" s="808"/>
      <c r="TFU11" s="808"/>
      <c r="TFV11" s="808"/>
      <c r="TFW11" s="808"/>
      <c r="TFX11" s="808"/>
      <c r="TFY11" s="808"/>
      <c r="TFZ11" s="808"/>
      <c r="TGA11" s="808"/>
      <c r="TGB11" s="808"/>
      <c r="TGC11" s="808"/>
      <c r="TGD11" s="808"/>
      <c r="TGE11" s="808"/>
      <c r="TGF11" s="808"/>
      <c r="TGG11" s="808"/>
      <c r="TGH11" s="808"/>
      <c r="TGI11" s="808"/>
      <c r="TGJ11" s="808"/>
      <c r="TGK11" s="808"/>
      <c r="TGL11" s="808"/>
      <c r="TGM11" s="808"/>
      <c r="TGN11" s="808"/>
      <c r="TGO11" s="808"/>
      <c r="TGP11" s="808"/>
      <c r="TGQ11" s="808"/>
      <c r="TGR11" s="808"/>
      <c r="TGS11" s="808"/>
      <c r="TGT11" s="808"/>
      <c r="TGU11" s="808"/>
      <c r="TGV11" s="808"/>
      <c r="TGW11" s="808"/>
      <c r="TGX11" s="808"/>
      <c r="TGY11" s="808"/>
      <c r="TGZ11" s="808"/>
      <c r="THA11" s="808"/>
      <c r="THB11" s="808"/>
      <c r="THC11" s="808"/>
      <c r="THD11" s="808"/>
      <c r="THE11" s="808"/>
      <c r="THF11" s="808"/>
      <c r="THG11" s="808"/>
      <c r="THH11" s="808"/>
      <c r="THI11" s="808"/>
      <c r="THJ11" s="808"/>
      <c r="THK11" s="808"/>
      <c r="THL11" s="808"/>
      <c r="THM11" s="808"/>
      <c r="THN11" s="808"/>
      <c r="THO11" s="808"/>
      <c r="THP11" s="808"/>
      <c r="THQ11" s="808"/>
      <c r="THR11" s="808"/>
      <c r="THS11" s="808"/>
      <c r="THT11" s="808"/>
      <c r="THU11" s="808"/>
      <c r="THV11" s="808"/>
      <c r="THW11" s="808"/>
      <c r="THX11" s="808"/>
      <c r="THY11" s="808"/>
      <c r="THZ11" s="808"/>
      <c r="TIA11" s="808"/>
      <c r="TIB11" s="808"/>
      <c r="TIC11" s="808"/>
      <c r="TID11" s="808"/>
      <c r="TIE11" s="808"/>
      <c r="TIF11" s="808"/>
      <c r="TIG11" s="808"/>
      <c r="TIH11" s="808"/>
      <c r="TII11" s="808"/>
      <c r="TIJ11" s="808"/>
      <c r="TIK11" s="808"/>
      <c r="TIL11" s="808"/>
      <c r="TIM11" s="808"/>
      <c r="TIN11" s="808"/>
      <c r="TIO11" s="808"/>
      <c r="TIP11" s="808"/>
      <c r="TIQ11" s="808"/>
      <c r="TIR11" s="808"/>
      <c r="TIS11" s="808"/>
      <c r="TIT11" s="808"/>
      <c r="TIU11" s="808"/>
      <c r="TIV11" s="808"/>
      <c r="TIW11" s="808"/>
      <c r="TIX11" s="808"/>
      <c r="TIY11" s="808"/>
      <c r="TIZ11" s="808"/>
      <c r="TJA11" s="808"/>
      <c r="TJB11" s="808"/>
      <c r="TJC11" s="808"/>
      <c r="TJD11" s="808"/>
      <c r="TJE11" s="808"/>
      <c r="TJF11" s="808"/>
      <c r="TJG11" s="808"/>
      <c r="TJH11" s="808"/>
      <c r="TJI11" s="808"/>
      <c r="TJJ11" s="808"/>
      <c r="TJK11" s="808"/>
      <c r="TJL11" s="808"/>
      <c r="TJM11" s="808"/>
      <c r="TJN11" s="808"/>
      <c r="TJO11" s="808"/>
      <c r="TJP11" s="808"/>
      <c r="TJQ11" s="808"/>
      <c r="TJR11" s="808"/>
      <c r="TJS11" s="808"/>
      <c r="TJT11" s="808"/>
      <c r="TJU11" s="808"/>
      <c r="TJV11" s="808"/>
      <c r="TJW11" s="808"/>
      <c r="TJX11" s="808"/>
      <c r="TJY11" s="808"/>
      <c r="TJZ11" s="808"/>
      <c r="TKA11" s="808"/>
      <c r="TKB11" s="808"/>
      <c r="TKC11" s="808"/>
      <c r="TKD11" s="808"/>
      <c r="TKE11" s="808"/>
      <c r="TKF11" s="808"/>
      <c r="TKG11" s="808"/>
      <c r="TKH11" s="808"/>
      <c r="TKI11" s="808"/>
      <c r="TKJ11" s="808"/>
      <c r="TKK11" s="808"/>
      <c r="TKL11" s="808"/>
      <c r="TKM11" s="808"/>
      <c r="TKN11" s="808"/>
      <c r="TKO11" s="808"/>
      <c r="TKP11" s="808"/>
      <c r="TKQ11" s="808"/>
      <c r="TKR11" s="808"/>
      <c r="TKS11" s="808"/>
      <c r="TKT11" s="808"/>
      <c r="TKU11" s="808"/>
      <c r="TKV11" s="808"/>
      <c r="TKW11" s="808"/>
      <c r="TKX11" s="808"/>
      <c r="TKY11" s="808"/>
      <c r="TKZ11" s="808"/>
      <c r="TLA11" s="808"/>
      <c r="TLB11" s="808"/>
      <c r="TLC11" s="808"/>
      <c r="TLD11" s="808"/>
      <c r="TLE11" s="808"/>
      <c r="TLF11" s="808"/>
      <c r="TLG11" s="808"/>
      <c r="TLH11" s="808"/>
      <c r="TLI11" s="808"/>
      <c r="TLJ11" s="808"/>
      <c r="TLK11" s="808"/>
      <c r="TLL11" s="808"/>
      <c r="TLM11" s="808"/>
      <c r="TLN11" s="808"/>
      <c r="TLO11" s="808"/>
      <c r="TLP11" s="808"/>
      <c r="TLQ11" s="808"/>
      <c r="TLR11" s="808"/>
      <c r="TLS11" s="808"/>
      <c r="TLT11" s="808"/>
      <c r="TLU11" s="808"/>
      <c r="TLV11" s="808"/>
      <c r="TLW11" s="808"/>
      <c r="TLX11" s="808"/>
      <c r="TLY11" s="808"/>
      <c r="TLZ11" s="808"/>
      <c r="TMA11" s="808"/>
      <c r="TMB11" s="808"/>
      <c r="TMC11" s="808"/>
      <c r="TMD11" s="808"/>
      <c r="TME11" s="808"/>
      <c r="TMF11" s="808"/>
      <c r="TMG11" s="808"/>
      <c r="TMH11" s="808"/>
      <c r="TMI11" s="808"/>
      <c r="TMJ11" s="808"/>
      <c r="TMK11" s="808"/>
      <c r="TML11" s="808"/>
      <c r="TMM11" s="808"/>
      <c r="TMN11" s="808"/>
      <c r="TMO11" s="808"/>
      <c r="TMP11" s="808"/>
      <c r="TMQ11" s="808"/>
      <c r="TMR11" s="808"/>
      <c r="TMS11" s="808"/>
      <c r="TMT11" s="808"/>
      <c r="TMU11" s="808"/>
      <c r="TMV11" s="808"/>
      <c r="TMW11" s="808"/>
      <c r="TMX11" s="808"/>
      <c r="TMY11" s="808"/>
      <c r="TMZ11" s="808"/>
      <c r="TNA11" s="808"/>
      <c r="TNB11" s="808"/>
      <c r="TNC11" s="808"/>
      <c r="TND11" s="808"/>
      <c r="TNE11" s="808"/>
      <c r="TNF11" s="808"/>
      <c r="TNG11" s="808"/>
      <c r="TNH11" s="808"/>
      <c r="TNI11" s="808"/>
      <c r="TNJ11" s="808"/>
      <c r="TNK11" s="808"/>
      <c r="TNL11" s="808"/>
      <c r="TNM11" s="808"/>
      <c r="TNN11" s="808"/>
      <c r="TNO11" s="808"/>
      <c r="TNP11" s="808"/>
      <c r="TNQ11" s="808"/>
      <c r="TNR11" s="808"/>
      <c r="TNS11" s="808"/>
      <c r="TNT11" s="808"/>
      <c r="TNU11" s="808"/>
      <c r="TNV11" s="808"/>
      <c r="TNW11" s="808"/>
      <c r="TNX11" s="808"/>
      <c r="TNY11" s="808"/>
      <c r="TNZ11" s="808"/>
      <c r="TOA11" s="808"/>
      <c r="TOB11" s="808"/>
      <c r="TOC11" s="808"/>
      <c r="TOD11" s="808"/>
      <c r="TOE11" s="808"/>
      <c r="TOF11" s="808"/>
      <c r="TOG11" s="808"/>
      <c r="TOH11" s="808"/>
      <c r="TOI11" s="808"/>
      <c r="TOJ11" s="808"/>
      <c r="TOK11" s="808"/>
      <c r="TOL11" s="808"/>
      <c r="TOM11" s="808"/>
      <c r="TON11" s="808"/>
      <c r="TOO11" s="808"/>
      <c r="TOP11" s="808"/>
      <c r="TOQ11" s="808"/>
      <c r="TOR11" s="808"/>
      <c r="TOS11" s="808"/>
      <c r="TOT11" s="808"/>
      <c r="TOU11" s="808"/>
      <c r="TOV11" s="808"/>
      <c r="TOW11" s="808"/>
      <c r="TOX11" s="808"/>
      <c r="TOY11" s="808"/>
      <c r="TOZ11" s="808"/>
      <c r="TPA11" s="808"/>
      <c r="TPB11" s="808"/>
      <c r="TPC11" s="808"/>
      <c r="TPD11" s="808"/>
      <c r="TPE11" s="808"/>
      <c r="TPF11" s="808"/>
      <c r="TPG11" s="808"/>
      <c r="TPH11" s="808"/>
      <c r="TPI11" s="808"/>
      <c r="TPJ11" s="808"/>
      <c r="TPK11" s="808"/>
      <c r="TPL11" s="808"/>
      <c r="TPM11" s="808"/>
      <c r="TPN11" s="808"/>
      <c r="TPO11" s="808"/>
      <c r="TPP11" s="808"/>
      <c r="TPQ11" s="808"/>
      <c r="TPR11" s="808"/>
      <c r="TPS11" s="808"/>
      <c r="TPT11" s="808"/>
      <c r="TPU11" s="808"/>
      <c r="TPV11" s="808"/>
      <c r="TPW11" s="808"/>
      <c r="TPX11" s="808"/>
      <c r="TPY11" s="808"/>
      <c r="TPZ11" s="808"/>
      <c r="TQA11" s="808"/>
      <c r="TQB11" s="808"/>
      <c r="TQC11" s="808"/>
      <c r="TQD11" s="808"/>
      <c r="TQE11" s="808"/>
      <c r="TQF11" s="808"/>
      <c r="TQG11" s="808"/>
      <c r="TQH11" s="808"/>
      <c r="TQI11" s="808"/>
      <c r="TQJ11" s="808"/>
      <c r="TQK11" s="808"/>
      <c r="TQL11" s="808"/>
      <c r="TQM11" s="808"/>
      <c r="TQN11" s="808"/>
      <c r="TQO11" s="808"/>
      <c r="TQP11" s="808"/>
      <c r="TQQ11" s="808"/>
      <c r="TQR11" s="808"/>
      <c r="TQS11" s="808"/>
      <c r="TQT11" s="808"/>
      <c r="TQU11" s="808"/>
      <c r="TQV11" s="808"/>
      <c r="TQW11" s="808"/>
      <c r="TQX11" s="808"/>
      <c r="TQY11" s="808"/>
      <c r="TQZ11" s="808"/>
      <c r="TRA11" s="808"/>
      <c r="TRB11" s="808"/>
      <c r="TRC11" s="808"/>
      <c r="TRD11" s="808"/>
      <c r="TRE11" s="808"/>
      <c r="TRF11" s="808"/>
      <c r="TRG11" s="808"/>
      <c r="TRH11" s="808"/>
      <c r="TRI11" s="808"/>
      <c r="TRJ11" s="808"/>
      <c r="TRK11" s="808"/>
      <c r="TRL11" s="808"/>
      <c r="TRM11" s="808"/>
      <c r="TRN11" s="808"/>
      <c r="TRO11" s="808"/>
      <c r="TRP11" s="808"/>
      <c r="TRQ11" s="808"/>
      <c r="TRR11" s="808"/>
      <c r="TRS11" s="808"/>
      <c r="TRT11" s="808"/>
      <c r="TRU11" s="808"/>
      <c r="TRV11" s="808"/>
      <c r="TRW11" s="808"/>
      <c r="TRX11" s="808"/>
      <c r="TRY11" s="808"/>
      <c r="TRZ11" s="808"/>
      <c r="TSA11" s="808"/>
      <c r="TSB11" s="808"/>
      <c r="TSC11" s="808"/>
      <c r="TSD11" s="808"/>
      <c r="TSE11" s="808"/>
      <c r="TSF11" s="808"/>
      <c r="TSG11" s="808"/>
      <c r="TSH11" s="808"/>
      <c r="TSI11" s="808"/>
      <c r="TSJ11" s="808"/>
      <c r="TSK11" s="808"/>
      <c r="TSL11" s="808"/>
      <c r="TSM11" s="808"/>
      <c r="TSN11" s="808"/>
      <c r="TSO11" s="808"/>
      <c r="TSP11" s="808"/>
      <c r="TSQ11" s="808"/>
      <c r="TSR11" s="808"/>
      <c r="TSS11" s="808"/>
      <c r="TST11" s="808"/>
      <c r="TSU11" s="808"/>
      <c r="TSV11" s="808"/>
      <c r="TSW11" s="808"/>
      <c r="TSX11" s="808"/>
      <c r="TSY11" s="808"/>
      <c r="TSZ11" s="808"/>
      <c r="TTA11" s="808"/>
      <c r="TTB11" s="808"/>
      <c r="TTC11" s="808"/>
      <c r="TTD11" s="808"/>
      <c r="TTE11" s="808"/>
      <c r="TTF11" s="808"/>
      <c r="TTG11" s="808"/>
      <c r="TTH11" s="808"/>
      <c r="TTI11" s="808"/>
      <c r="TTJ11" s="808"/>
      <c r="TTK11" s="808"/>
      <c r="TTL11" s="808"/>
      <c r="TTM11" s="808"/>
      <c r="TTN11" s="808"/>
      <c r="TTO11" s="808"/>
      <c r="TTP11" s="808"/>
      <c r="TTQ11" s="808"/>
      <c r="TTR11" s="808"/>
      <c r="TTS11" s="808"/>
      <c r="TTT11" s="808"/>
      <c r="TTU11" s="808"/>
      <c r="TTV11" s="808"/>
      <c r="TTW11" s="808"/>
      <c r="TTX11" s="808"/>
      <c r="TTY11" s="808"/>
      <c r="TTZ11" s="808"/>
      <c r="TUA11" s="808"/>
      <c r="TUB11" s="808"/>
      <c r="TUC11" s="808"/>
      <c r="TUD11" s="808"/>
      <c r="TUE11" s="808"/>
      <c r="TUF11" s="808"/>
      <c r="TUG11" s="808"/>
      <c r="TUH11" s="808"/>
      <c r="TUI11" s="808"/>
      <c r="TUJ11" s="808"/>
      <c r="TUK11" s="808"/>
      <c r="TUL11" s="808"/>
      <c r="TUM11" s="808"/>
      <c r="TUN11" s="808"/>
      <c r="TUO11" s="808"/>
      <c r="TUP11" s="808"/>
      <c r="TUQ11" s="808"/>
      <c r="TUR11" s="808"/>
      <c r="TUS11" s="808"/>
      <c r="TUT11" s="808"/>
      <c r="TUU11" s="808"/>
      <c r="TUV11" s="808"/>
      <c r="TUW11" s="808"/>
      <c r="TUX11" s="808"/>
      <c r="TUY11" s="808"/>
      <c r="TUZ11" s="808"/>
      <c r="TVA11" s="808"/>
      <c r="TVB11" s="808"/>
      <c r="TVC11" s="808"/>
      <c r="TVD11" s="808"/>
      <c r="TVE11" s="808"/>
      <c r="TVF11" s="808"/>
      <c r="TVG11" s="808"/>
      <c r="TVH11" s="808"/>
      <c r="TVI11" s="808"/>
      <c r="TVJ11" s="808"/>
      <c r="TVK11" s="808"/>
      <c r="TVL11" s="808"/>
      <c r="TVM11" s="808"/>
      <c r="TVN11" s="808"/>
      <c r="TVO11" s="808"/>
      <c r="TVP11" s="808"/>
      <c r="TVQ11" s="808"/>
      <c r="TVR11" s="808"/>
      <c r="TVS11" s="808"/>
      <c r="TVT11" s="808"/>
      <c r="TVU11" s="808"/>
      <c r="TVV11" s="808"/>
      <c r="TVW11" s="808"/>
      <c r="TVX11" s="808"/>
      <c r="TVY11" s="808"/>
      <c r="TVZ11" s="808"/>
      <c r="TWA11" s="808"/>
      <c r="TWB11" s="808"/>
      <c r="TWC11" s="808"/>
      <c r="TWD11" s="808"/>
      <c r="TWE11" s="808"/>
      <c r="TWF11" s="808"/>
      <c r="TWG11" s="808"/>
      <c r="TWH11" s="808"/>
      <c r="TWI11" s="808"/>
      <c r="TWJ11" s="808"/>
      <c r="TWK11" s="808"/>
      <c r="TWL11" s="808"/>
      <c r="TWM11" s="808"/>
      <c r="TWN11" s="808"/>
      <c r="TWO11" s="808"/>
      <c r="TWP11" s="808"/>
      <c r="TWQ11" s="808"/>
      <c r="TWR11" s="808"/>
      <c r="TWS11" s="808"/>
      <c r="TWT11" s="808"/>
      <c r="TWU11" s="808"/>
      <c r="TWV11" s="808"/>
      <c r="TWW11" s="808"/>
      <c r="TWX11" s="808"/>
      <c r="TWY11" s="808"/>
      <c r="TWZ11" s="808"/>
      <c r="TXA11" s="808"/>
      <c r="TXB11" s="808"/>
      <c r="TXC11" s="808"/>
      <c r="TXD11" s="808"/>
      <c r="TXE11" s="808"/>
      <c r="TXF11" s="808"/>
      <c r="TXG11" s="808"/>
      <c r="TXH11" s="808"/>
      <c r="TXI11" s="808"/>
      <c r="TXJ11" s="808"/>
      <c r="TXK11" s="808"/>
      <c r="TXL11" s="808"/>
      <c r="TXM11" s="808"/>
      <c r="TXN11" s="808"/>
      <c r="TXO11" s="808"/>
      <c r="TXP11" s="808"/>
      <c r="TXQ11" s="808"/>
      <c r="TXR11" s="808"/>
      <c r="TXS11" s="808"/>
      <c r="TXT11" s="808"/>
      <c r="TXU11" s="808"/>
      <c r="TXV11" s="808"/>
      <c r="TXW11" s="808"/>
      <c r="TXX11" s="808"/>
      <c r="TXY11" s="808"/>
      <c r="TXZ11" s="808"/>
      <c r="TYA11" s="808"/>
      <c r="TYB11" s="808"/>
      <c r="TYC11" s="808"/>
      <c r="TYD11" s="808"/>
      <c r="TYE11" s="808"/>
      <c r="TYF11" s="808"/>
      <c r="TYG11" s="808"/>
      <c r="TYH11" s="808"/>
      <c r="TYI11" s="808"/>
      <c r="TYJ11" s="808"/>
      <c r="TYK11" s="808"/>
      <c r="TYL11" s="808"/>
      <c r="TYM11" s="808"/>
      <c r="TYN11" s="808"/>
      <c r="TYO11" s="808"/>
      <c r="TYP11" s="808"/>
      <c r="TYQ11" s="808"/>
      <c r="TYR11" s="808"/>
      <c r="TYS11" s="808"/>
      <c r="TYT11" s="808"/>
      <c r="TYU11" s="808"/>
      <c r="TYV11" s="808"/>
      <c r="TYW11" s="808"/>
      <c r="TYX11" s="808"/>
      <c r="TYY11" s="808"/>
      <c r="TYZ11" s="808"/>
      <c r="TZA11" s="808"/>
      <c r="TZB11" s="808"/>
      <c r="TZC11" s="808"/>
      <c r="TZD11" s="808"/>
      <c r="TZE11" s="808"/>
      <c r="TZF11" s="808"/>
      <c r="TZG11" s="808"/>
      <c r="TZH11" s="808"/>
      <c r="TZI11" s="808"/>
      <c r="TZJ11" s="808"/>
      <c r="TZK11" s="808"/>
      <c r="TZL11" s="808"/>
      <c r="TZM11" s="808"/>
      <c r="TZN11" s="808"/>
      <c r="TZO11" s="808"/>
      <c r="TZP11" s="808"/>
      <c r="TZQ11" s="808"/>
      <c r="TZR11" s="808"/>
      <c r="TZS11" s="808"/>
      <c r="TZT11" s="808"/>
      <c r="TZU11" s="808"/>
      <c r="TZV11" s="808"/>
      <c r="TZW11" s="808"/>
      <c r="TZX11" s="808"/>
      <c r="TZY11" s="808"/>
      <c r="TZZ11" s="808"/>
      <c r="UAA11" s="808"/>
      <c r="UAB11" s="808"/>
      <c r="UAC11" s="808"/>
      <c r="UAD11" s="808"/>
      <c r="UAE11" s="808"/>
      <c r="UAF11" s="808"/>
      <c r="UAG11" s="808"/>
      <c r="UAH11" s="808"/>
      <c r="UAI11" s="808"/>
      <c r="UAJ11" s="808"/>
      <c r="UAK11" s="808"/>
      <c r="UAL11" s="808"/>
      <c r="UAM11" s="808"/>
      <c r="UAN11" s="808"/>
      <c r="UAO11" s="808"/>
      <c r="UAP11" s="808"/>
      <c r="UAQ11" s="808"/>
      <c r="UAR11" s="808"/>
      <c r="UAS11" s="808"/>
      <c r="UAT11" s="808"/>
      <c r="UAU11" s="808"/>
      <c r="UAV11" s="808"/>
      <c r="UAW11" s="808"/>
      <c r="UAX11" s="808"/>
      <c r="UAY11" s="808"/>
      <c r="UAZ11" s="808"/>
      <c r="UBA11" s="808"/>
      <c r="UBB11" s="808"/>
      <c r="UBC11" s="808"/>
      <c r="UBD11" s="808"/>
      <c r="UBE11" s="808"/>
      <c r="UBF11" s="808"/>
      <c r="UBG11" s="808"/>
      <c r="UBH11" s="808"/>
      <c r="UBI11" s="808"/>
      <c r="UBJ11" s="808"/>
      <c r="UBK11" s="808"/>
      <c r="UBL11" s="808"/>
      <c r="UBM11" s="808"/>
      <c r="UBN11" s="808"/>
      <c r="UBO11" s="808"/>
      <c r="UBP11" s="808"/>
      <c r="UBQ11" s="808"/>
      <c r="UBR11" s="808"/>
      <c r="UBS11" s="808"/>
      <c r="UBT11" s="808"/>
      <c r="UBU11" s="808"/>
      <c r="UBV11" s="808"/>
      <c r="UBW11" s="808"/>
      <c r="UBX11" s="808"/>
      <c r="UBY11" s="808"/>
      <c r="UBZ11" s="808"/>
      <c r="UCA11" s="808"/>
      <c r="UCB11" s="808"/>
      <c r="UCC11" s="808"/>
      <c r="UCD11" s="808"/>
      <c r="UCE11" s="808"/>
      <c r="UCF11" s="808"/>
      <c r="UCG11" s="808"/>
      <c r="UCH11" s="808"/>
      <c r="UCI11" s="808"/>
      <c r="UCJ11" s="808"/>
      <c r="UCK11" s="808"/>
      <c r="UCL11" s="808"/>
      <c r="UCM11" s="808"/>
      <c r="UCN11" s="808"/>
      <c r="UCO11" s="808"/>
      <c r="UCP11" s="808"/>
      <c r="UCQ11" s="808"/>
      <c r="UCR11" s="808"/>
      <c r="UCS11" s="808"/>
      <c r="UCT11" s="808"/>
      <c r="UCU11" s="808"/>
      <c r="UCV11" s="808"/>
      <c r="UCW11" s="808"/>
      <c r="UCX11" s="808"/>
      <c r="UCY11" s="808"/>
      <c r="UCZ11" s="808"/>
      <c r="UDA11" s="808"/>
      <c r="UDB11" s="808"/>
      <c r="UDC11" s="808"/>
      <c r="UDD11" s="808"/>
      <c r="UDE11" s="808"/>
      <c r="UDF11" s="808"/>
      <c r="UDG11" s="808"/>
      <c r="UDH11" s="808"/>
      <c r="UDI11" s="808"/>
      <c r="UDJ11" s="808"/>
      <c r="UDK11" s="808"/>
      <c r="UDL11" s="808"/>
      <c r="UDM11" s="808"/>
      <c r="UDN11" s="808"/>
      <c r="UDO11" s="808"/>
      <c r="UDP11" s="808"/>
      <c r="UDQ11" s="808"/>
      <c r="UDR11" s="808"/>
      <c r="UDS11" s="808"/>
      <c r="UDT11" s="808"/>
      <c r="UDU11" s="808"/>
      <c r="UDV11" s="808"/>
      <c r="UDW11" s="808"/>
      <c r="UDX11" s="808"/>
      <c r="UDY11" s="808"/>
      <c r="UDZ11" s="808"/>
      <c r="UEA11" s="808"/>
      <c r="UEB11" s="808"/>
      <c r="UEC11" s="808"/>
      <c r="UED11" s="808"/>
      <c r="UEE11" s="808"/>
      <c r="UEF11" s="808"/>
      <c r="UEG11" s="808"/>
      <c r="UEH11" s="808"/>
      <c r="UEI11" s="808"/>
      <c r="UEJ11" s="808"/>
      <c r="UEK11" s="808"/>
      <c r="UEL11" s="808"/>
      <c r="UEM11" s="808"/>
      <c r="UEN11" s="808"/>
      <c r="UEO11" s="808"/>
      <c r="UEP11" s="808"/>
      <c r="UEQ11" s="808"/>
      <c r="UER11" s="808"/>
      <c r="UES11" s="808"/>
      <c r="UET11" s="808"/>
      <c r="UEU11" s="808"/>
      <c r="UEV11" s="808"/>
      <c r="UEW11" s="808"/>
      <c r="UEX11" s="808"/>
      <c r="UEY11" s="808"/>
      <c r="UEZ11" s="808"/>
      <c r="UFA11" s="808"/>
      <c r="UFB11" s="808"/>
      <c r="UFC11" s="808"/>
      <c r="UFD11" s="808"/>
      <c r="UFE11" s="808"/>
      <c r="UFF11" s="808"/>
      <c r="UFG11" s="808"/>
      <c r="UFH11" s="808"/>
      <c r="UFI11" s="808"/>
      <c r="UFJ11" s="808"/>
      <c r="UFK11" s="808"/>
      <c r="UFL11" s="808"/>
      <c r="UFM11" s="808"/>
      <c r="UFN11" s="808"/>
      <c r="UFO11" s="808"/>
      <c r="UFP11" s="808"/>
      <c r="UFQ11" s="808"/>
      <c r="UFR11" s="808"/>
      <c r="UFS11" s="808"/>
      <c r="UFT11" s="808"/>
      <c r="UFU11" s="808"/>
      <c r="UFV11" s="808"/>
      <c r="UFW11" s="808"/>
      <c r="UFX11" s="808"/>
      <c r="UFY11" s="808"/>
      <c r="UFZ11" s="808"/>
      <c r="UGA11" s="808"/>
      <c r="UGB11" s="808"/>
      <c r="UGC11" s="808"/>
      <c r="UGD11" s="808"/>
      <c r="UGE11" s="808"/>
      <c r="UGF11" s="808"/>
      <c r="UGG11" s="808"/>
      <c r="UGH11" s="808"/>
      <c r="UGI11" s="808"/>
      <c r="UGJ11" s="808"/>
      <c r="UGK11" s="808"/>
      <c r="UGL11" s="808"/>
      <c r="UGM11" s="808"/>
      <c r="UGN11" s="808"/>
      <c r="UGO11" s="808"/>
      <c r="UGP11" s="808"/>
      <c r="UGQ11" s="808"/>
      <c r="UGR11" s="808"/>
      <c r="UGS11" s="808"/>
      <c r="UGT11" s="808"/>
      <c r="UGU11" s="808"/>
      <c r="UGV11" s="808"/>
      <c r="UGW11" s="808"/>
      <c r="UGX11" s="808"/>
      <c r="UGY11" s="808"/>
      <c r="UGZ11" s="808"/>
      <c r="UHA11" s="808"/>
      <c r="UHB11" s="808"/>
      <c r="UHC11" s="808"/>
      <c r="UHD11" s="808"/>
      <c r="UHE11" s="808"/>
      <c r="UHF11" s="808"/>
      <c r="UHG11" s="808"/>
      <c r="UHH11" s="808"/>
      <c r="UHI11" s="808"/>
      <c r="UHJ11" s="808"/>
      <c r="UHK11" s="808"/>
      <c r="UHL11" s="808"/>
      <c r="UHM11" s="808"/>
      <c r="UHN11" s="808"/>
      <c r="UHO11" s="808"/>
      <c r="UHP11" s="808"/>
      <c r="UHQ11" s="808"/>
      <c r="UHR11" s="808"/>
      <c r="UHS11" s="808"/>
      <c r="UHT11" s="808"/>
      <c r="UHU11" s="808"/>
      <c r="UHV11" s="808"/>
      <c r="UHW11" s="808"/>
      <c r="UHX11" s="808"/>
      <c r="UHY11" s="808"/>
      <c r="UHZ11" s="808"/>
      <c r="UIA11" s="808"/>
      <c r="UIB11" s="808"/>
      <c r="UIC11" s="808"/>
      <c r="UID11" s="808"/>
      <c r="UIE11" s="808"/>
      <c r="UIF11" s="808"/>
      <c r="UIG11" s="808"/>
      <c r="UIH11" s="808"/>
      <c r="UII11" s="808"/>
      <c r="UIJ11" s="808"/>
      <c r="UIK11" s="808"/>
      <c r="UIL11" s="808"/>
      <c r="UIM11" s="808"/>
      <c r="UIN11" s="808"/>
      <c r="UIO11" s="808"/>
      <c r="UIP11" s="808"/>
      <c r="UIQ11" s="808"/>
      <c r="UIR11" s="808"/>
      <c r="UIS11" s="808"/>
      <c r="UIT11" s="808"/>
      <c r="UIU11" s="808"/>
      <c r="UIV11" s="808"/>
      <c r="UIW11" s="808"/>
      <c r="UIX11" s="808"/>
      <c r="UIY11" s="808"/>
      <c r="UIZ11" s="808"/>
      <c r="UJA11" s="808"/>
      <c r="UJB11" s="808"/>
      <c r="UJC11" s="808"/>
      <c r="UJD11" s="808"/>
      <c r="UJE11" s="808"/>
      <c r="UJF11" s="808"/>
      <c r="UJG11" s="808"/>
      <c r="UJH11" s="808"/>
      <c r="UJI11" s="808"/>
      <c r="UJJ11" s="808"/>
      <c r="UJK11" s="808"/>
      <c r="UJL11" s="808"/>
      <c r="UJM11" s="808"/>
      <c r="UJN11" s="808"/>
      <c r="UJO11" s="808"/>
      <c r="UJP11" s="808"/>
      <c r="UJQ11" s="808"/>
      <c r="UJR11" s="808"/>
      <c r="UJS11" s="808"/>
      <c r="UJT11" s="808"/>
      <c r="UJU11" s="808"/>
      <c r="UJV11" s="808"/>
      <c r="UJW11" s="808"/>
      <c r="UJX11" s="808"/>
      <c r="UJY11" s="808"/>
      <c r="UJZ11" s="808"/>
      <c r="UKA11" s="808"/>
      <c r="UKB11" s="808"/>
      <c r="UKC11" s="808"/>
      <c r="UKD11" s="808"/>
      <c r="UKE11" s="808"/>
      <c r="UKF11" s="808"/>
      <c r="UKG11" s="808"/>
      <c r="UKH11" s="808"/>
      <c r="UKI11" s="808"/>
      <c r="UKJ11" s="808"/>
      <c r="UKK11" s="808"/>
      <c r="UKL11" s="808"/>
      <c r="UKM11" s="808"/>
      <c r="UKN11" s="808"/>
      <c r="UKO11" s="808"/>
      <c r="UKP11" s="808"/>
      <c r="UKQ11" s="808"/>
      <c r="UKR11" s="808"/>
      <c r="UKS11" s="808"/>
      <c r="UKT11" s="808"/>
      <c r="UKU11" s="808"/>
      <c r="UKV11" s="808"/>
      <c r="UKW11" s="808"/>
      <c r="UKX11" s="808"/>
      <c r="UKY11" s="808"/>
      <c r="UKZ11" s="808"/>
      <c r="ULA11" s="808"/>
      <c r="ULB11" s="808"/>
      <c r="ULC11" s="808"/>
      <c r="ULD11" s="808"/>
      <c r="ULE11" s="808"/>
      <c r="ULF11" s="808"/>
      <c r="ULG11" s="808"/>
      <c r="ULH11" s="808"/>
      <c r="ULI11" s="808"/>
      <c r="ULJ11" s="808"/>
      <c r="ULK11" s="808"/>
      <c r="ULL11" s="808"/>
      <c r="ULM11" s="808"/>
      <c r="ULN11" s="808"/>
      <c r="ULO11" s="808"/>
      <c r="ULP11" s="808"/>
      <c r="ULQ11" s="808"/>
      <c r="ULR11" s="808"/>
      <c r="ULS11" s="808"/>
      <c r="ULT11" s="808"/>
      <c r="ULU11" s="808"/>
      <c r="ULV11" s="808"/>
      <c r="ULW11" s="808"/>
      <c r="ULX11" s="808"/>
      <c r="ULY11" s="808"/>
      <c r="ULZ11" s="808"/>
      <c r="UMA11" s="808"/>
      <c r="UMB11" s="808"/>
      <c r="UMC11" s="808"/>
      <c r="UMD11" s="808"/>
      <c r="UME11" s="808"/>
      <c r="UMF11" s="808"/>
      <c r="UMG11" s="808"/>
      <c r="UMH11" s="808"/>
      <c r="UMI11" s="808"/>
      <c r="UMJ11" s="808"/>
      <c r="UMK11" s="808"/>
      <c r="UML11" s="808"/>
      <c r="UMM11" s="808"/>
      <c r="UMN11" s="808"/>
      <c r="UMO11" s="808"/>
      <c r="UMP11" s="808"/>
      <c r="UMQ11" s="808"/>
      <c r="UMR11" s="808"/>
      <c r="UMS11" s="808"/>
      <c r="UMT11" s="808"/>
      <c r="UMU11" s="808"/>
      <c r="UMV11" s="808"/>
      <c r="UMW11" s="808"/>
      <c r="UMX11" s="808"/>
      <c r="UMY11" s="808"/>
      <c r="UMZ11" s="808"/>
      <c r="UNA11" s="808"/>
      <c r="UNB11" s="808"/>
      <c r="UNC11" s="808"/>
      <c r="UND11" s="808"/>
      <c r="UNE11" s="808"/>
      <c r="UNF11" s="808"/>
      <c r="UNG11" s="808"/>
      <c r="UNH11" s="808"/>
      <c r="UNI11" s="808"/>
      <c r="UNJ11" s="808"/>
      <c r="UNK11" s="808"/>
      <c r="UNL11" s="808"/>
      <c r="UNM11" s="808"/>
      <c r="UNN11" s="808"/>
      <c r="UNO11" s="808"/>
      <c r="UNP11" s="808"/>
      <c r="UNQ11" s="808"/>
      <c r="UNR11" s="808"/>
      <c r="UNS11" s="808"/>
      <c r="UNT11" s="808"/>
      <c r="UNU11" s="808"/>
      <c r="UNV11" s="808"/>
      <c r="UNW11" s="808"/>
      <c r="UNX11" s="808"/>
      <c r="UNY11" s="808"/>
      <c r="UNZ11" s="808"/>
      <c r="UOA11" s="808"/>
      <c r="UOB11" s="808"/>
      <c r="UOC11" s="808"/>
      <c r="UOD11" s="808"/>
      <c r="UOE11" s="808"/>
      <c r="UOF11" s="808"/>
      <c r="UOG11" s="808"/>
      <c r="UOH11" s="808"/>
      <c r="UOI11" s="808"/>
      <c r="UOJ11" s="808"/>
      <c r="UOK11" s="808"/>
      <c r="UOL11" s="808"/>
      <c r="UOM11" s="808"/>
      <c r="UON11" s="808"/>
      <c r="UOO11" s="808"/>
      <c r="UOP11" s="808"/>
      <c r="UOQ11" s="808"/>
      <c r="UOR11" s="808"/>
      <c r="UOS11" s="808"/>
      <c r="UOT11" s="808"/>
      <c r="UOU11" s="808"/>
      <c r="UOV11" s="808"/>
      <c r="UOW11" s="808"/>
      <c r="UOX11" s="808"/>
      <c r="UOY11" s="808"/>
      <c r="UOZ11" s="808"/>
      <c r="UPA11" s="808"/>
      <c r="UPB11" s="808"/>
      <c r="UPC11" s="808"/>
      <c r="UPD11" s="808"/>
      <c r="UPE11" s="808"/>
      <c r="UPF11" s="808"/>
      <c r="UPG11" s="808"/>
      <c r="UPH11" s="808"/>
      <c r="UPI11" s="808"/>
      <c r="UPJ11" s="808"/>
      <c r="UPK11" s="808"/>
      <c r="UPL11" s="808"/>
      <c r="UPM11" s="808"/>
      <c r="UPN11" s="808"/>
      <c r="UPO11" s="808"/>
      <c r="UPP11" s="808"/>
      <c r="UPQ11" s="808"/>
      <c r="UPR11" s="808"/>
      <c r="UPS11" s="808"/>
      <c r="UPT11" s="808"/>
      <c r="UPU11" s="808"/>
      <c r="UPV11" s="808"/>
      <c r="UPW11" s="808"/>
      <c r="UPX11" s="808"/>
      <c r="UPY11" s="808"/>
      <c r="UPZ11" s="808"/>
      <c r="UQA11" s="808"/>
      <c r="UQB11" s="808"/>
      <c r="UQC11" s="808"/>
      <c r="UQD11" s="808"/>
      <c r="UQE11" s="808"/>
      <c r="UQF11" s="808"/>
      <c r="UQG11" s="808"/>
      <c r="UQH11" s="808"/>
      <c r="UQI11" s="808"/>
      <c r="UQJ11" s="808"/>
      <c r="UQK11" s="808"/>
      <c r="UQL11" s="808"/>
      <c r="UQM11" s="808"/>
      <c r="UQN11" s="808"/>
      <c r="UQO11" s="808"/>
      <c r="UQP11" s="808"/>
      <c r="UQQ11" s="808"/>
      <c r="UQR11" s="808"/>
      <c r="UQS11" s="808"/>
      <c r="UQT11" s="808"/>
      <c r="UQU11" s="808"/>
      <c r="UQV11" s="808"/>
      <c r="UQW11" s="808"/>
      <c r="UQX11" s="808"/>
      <c r="UQY11" s="808"/>
      <c r="UQZ11" s="808"/>
      <c r="URA11" s="808"/>
      <c r="URB11" s="808"/>
      <c r="URC11" s="808"/>
      <c r="URD11" s="808"/>
      <c r="URE11" s="808"/>
      <c r="URF11" s="808"/>
      <c r="URG11" s="808"/>
      <c r="URH11" s="808"/>
      <c r="URI11" s="808"/>
      <c r="URJ11" s="808"/>
      <c r="URK11" s="808"/>
      <c r="URL11" s="808"/>
      <c r="URM11" s="808"/>
      <c r="URN11" s="808"/>
      <c r="URO11" s="808"/>
      <c r="URP11" s="808"/>
      <c r="URQ11" s="808"/>
      <c r="URR11" s="808"/>
      <c r="URS11" s="808"/>
      <c r="URT11" s="808"/>
      <c r="URU11" s="808"/>
      <c r="URV11" s="808"/>
      <c r="URW11" s="808"/>
      <c r="URX11" s="808"/>
      <c r="URY11" s="808"/>
      <c r="URZ11" s="808"/>
      <c r="USA11" s="808"/>
      <c r="USB11" s="808"/>
      <c r="USC11" s="808"/>
      <c r="USD11" s="808"/>
      <c r="USE11" s="808"/>
      <c r="USF11" s="808"/>
      <c r="USG11" s="808"/>
      <c r="USH11" s="808"/>
      <c r="USI11" s="808"/>
      <c r="USJ11" s="808"/>
      <c r="USK11" s="808"/>
      <c r="USL11" s="808"/>
      <c r="USM11" s="808"/>
      <c r="USN11" s="808"/>
      <c r="USO11" s="808"/>
      <c r="USP11" s="808"/>
      <c r="USQ11" s="808"/>
      <c r="USR11" s="808"/>
      <c r="USS11" s="808"/>
      <c r="UST11" s="808"/>
      <c r="USU11" s="808"/>
      <c r="USV11" s="808"/>
      <c r="USW11" s="808"/>
      <c r="USX11" s="808"/>
      <c r="USY11" s="808"/>
      <c r="USZ11" s="808"/>
      <c r="UTA11" s="808"/>
      <c r="UTB11" s="808"/>
      <c r="UTC11" s="808"/>
      <c r="UTD11" s="808"/>
      <c r="UTE11" s="808"/>
      <c r="UTF11" s="808"/>
      <c r="UTG11" s="808"/>
      <c r="UTH11" s="808"/>
      <c r="UTI11" s="808"/>
      <c r="UTJ11" s="808"/>
      <c r="UTK11" s="808"/>
      <c r="UTL11" s="808"/>
      <c r="UTM11" s="808"/>
      <c r="UTN11" s="808"/>
      <c r="UTO11" s="808"/>
      <c r="UTP11" s="808"/>
      <c r="UTQ11" s="808"/>
      <c r="UTR11" s="808"/>
      <c r="UTS11" s="808"/>
      <c r="UTT11" s="808"/>
      <c r="UTU11" s="808"/>
      <c r="UTV11" s="808"/>
      <c r="UTW11" s="808"/>
      <c r="UTX11" s="808"/>
      <c r="UTY11" s="808"/>
      <c r="UTZ11" s="808"/>
      <c r="UUA11" s="808"/>
      <c r="UUB11" s="808"/>
      <c r="UUC11" s="808"/>
      <c r="UUD11" s="808"/>
      <c r="UUE11" s="808"/>
      <c r="UUF11" s="808"/>
      <c r="UUG11" s="808"/>
      <c r="UUH11" s="808"/>
      <c r="UUI11" s="808"/>
      <c r="UUJ11" s="808"/>
      <c r="UUK11" s="808"/>
      <c r="UUL11" s="808"/>
      <c r="UUM11" s="808"/>
      <c r="UUN11" s="808"/>
      <c r="UUO11" s="808"/>
      <c r="UUP11" s="808"/>
      <c r="UUQ11" s="808"/>
      <c r="UUR11" s="808"/>
      <c r="UUS11" s="808"/>
      <c r="UUT11" s="808"/>
      <c r="UUU11" s="808"/>
      <c r="UUV11" s="808"/>
      <c r="UUW11" s="808"/>
      <c r="UUX11" s="808"/>
      <c r="UUY11" s="808"/>
      <c r="UUZ11" s="808"/>
      <c r="UVA11" s="808"/>
      <c r="UVB11" s="808"/>
      <c r="UVC11" s="808"/>
      <c r="UVD11" s="808"/>
      <c r="UVE11" s="808"/>
      <c r="UVF11" s="808"/>
      <c r="UVG11" s="808"/>
      <c r="UVH11" s="808"/>
      <c r="UVI11" s="808"/>
      <c r="UVJ11" s="808"/>
      <c r="UVK11" s="808"/>
      <c r="UVL11" s="808"/>
      <c r="UVM11" s="808"/>
      <c r="UVN11" s="808"/>
      <c r="UVO11" s="808"/>
      <c r="UVP11" s="808"/>
      <c r="UVQ11" s="808"/>
      <c r="UVR11" s="808"/>
      <c r="UVS11" s="808"/>
      <c r="UVT11" s="808"/>
      <c r="UVU11" s="808"/>
      <c r="UVV11" s="808"/>
      <c r="UVW11" s="808"/>
      <c r="UVX11" s="808"/>
      <c r="UVY11" s="808"/>
      <c r="UVZ11" s="808"/>
      <c r="UWA11" s="808"/>
      <c r="UWB11" s="808"/>
      <c r="UWC11" s="808"/>
      <c r="UWD11" s="808"/>
      <c r="UWE11" s="808"/>
      <c r="UWF11" s="808"/>
      <c r="UWG11" s="808"/>
      <c r="UWH11" s="808"/>
      <c r="UWI11" s="808"/>
      <c r="UWJ11" s="808"/>
      <c r="UWK11" s="808"/>
      <c r="UWL11" s="808"/>
      <c r="UWM11" s="808"/>
      <c r="UWN11" s="808"/>
      <c r="UWO11" s="808"/>
      <c r="UWP11" s="808"/>
      <c r="UWQ11" s="808"/>
      <c r="UWR11" s="808"/>
      <c r="UWS11" s="808"/>
      <c r="UWT11" s="808"/>
      <c r="UWU11" s="808"/>
      <c r="UWV11" s="808"/>
      <c r="UWW11" s="808"/>
      <c r="UWX11" s="808"/>
      <c r="UWY11" s="808"/>
      <c r="UWZ11" s="808"/>
      <c r="UXA11" s="808"/>
      <c r="UXB11" s="808"/>
      <c r="UXC11" s="808"/>
      <c r="UXD11" s="808"/>
      <c r="UXE11" s="808"/>
      <c r="UXF11" s="808"/>
      <c r="UXG11" s="808"/>
      <c r="UXH11" s="808"/>
      <c r="UXI11" s="808"/>
      <c r="UXJ11" s="808"/>
      <c r="UXK11" s="808"/>
      <c r="UXL11" s="808"/>
      <c r="UXM11" s="808"/>
      <c r="UXN11" s="808"/>
      <c r="UXO11" s="808"/>
      <c r="UXP11" s="808"/>
      <c r="UXQ11" s="808"/>
      <c r="UXR11" s="808"/>
      <c r="UXS11" s="808"/>
      <c r="UXT11" s="808"/>
      <c r="UXU11" s="808"/>
      <c r="UXV11" s="808"/>
      <c r="UXW11" s="808"/>
      <c r="UXX11" s="808"/>
      <c r="UXY11" s="808"/>
      <c r="UXZ11" s="808"/>
      <c r="UYA11" s="808"/>
      <c r="UYB11" s="808"/>
      <c r="UYC11" s="808"/>
      <c r="UYD11" s="808"/>
      <c r="UYE11" s="808"/>
      <c r="UYF11" s="808"/>
      <c r="UYG11" s="808"/>
      <c r="UYH11" s="808"/>
      <c r="UYI11" s="808"/>
      <c r="UYJ11" s="808"/>
      <c r="UYK11" s="808"/>
      <c r="UYL11" s="808"/>
      <c r="UYM11" s="808"/>
      <c r="UYN11" s="808"/>
      <c r="UYO11" s="808"/>
      <c r="UYP11" s="808"/>
      <c r="UYQ11" s="808"/>
      <c r="UYR11" s="808"/>
      <c r="UYS11" s="808"/>
      <c r="UYT11" s="808"/>
      <c r="UYU11" s="808"/>
      <c r="UYV11" s="808"/>
      <c r="UYW11" s="808"/>
      <c r="UYX11" s="808"/>
      <c r="UYY11" s="808"/>
      <c r="UYZ11" s="808"/>
      <c r="UZA11" s="808"/>
      <c r="UZB11" s="808"/>
      <c r="UZC11" s="808"/>
      <c r="UZD11" s="808"/>
      <c r="UZE11" s="808"/>
      <c r="UZF11" s="808"/>
      <c r="UZG11" s="808"/>
      <c r="UZH11" s="808"/>
      <c r="UZI11" s="808"/>
      <c r="UZJ11" s="808"/>
      <c r="UZK11" s="808"/>
      <c r="UZL11" s="808"/>
      <c r="UZM11" s="808"/>
      <c r="UZN11" s="808"/>
      <c r="UZO11" s="808"/>
      <c r="UZP11" s="808"/>
      <c r="UZQ11" s="808"/>
      <c r="UZR11" s="808"/>
      <c r="UZS11" s="808"/>
      <c r="UZT11" s="808"/>
      <c r="UZU11" s="808"/>
      <c r="UZV11" s="808"/>
      <c r="UZW11" s="808"/>
      <c r="UZX11" s="808"/>
      <c r="UZY11" s="808"/>
      <c r="UZZ11" s="808"/>
      <c r="VAA11" s="808"/>
      <c r="VAB11" s="808"/>
      <c r="VAC11" s="808"/>
      <c r="VAD11" s="808"/>
      <c r="VAE11" s="808"/>
      <c r="VAF11" s="808"/>
      <c r="VAG11" s="808"/>
      <c r="VAH11" s="808"/>
      <c r="VAI11" s="808"/>
      <c r="VAJ11" s="808"/>
      <c r="VAK11" s="808"/>
      <c r="VAL11" s="808"/>
      <c r="VAM11" s="808"/>
      <c r="VAN11" s="808"/>
      <c r="VAO11" s="808"/>
      <c r="VAP11" s="808"/>
      <c r="VAQ11" s="808"/>
      <c r="VAR11" s="808"/>
      <c r="VAS11" s="808"/>
      <c r="VAT11" s="808"/>
      <c r="VAU11" s="808"/>
      <c r="VAV11" s="808"/>
      <c r="VAW11" s="808"/>
      <c r="VAX11" s="808"/>
      <c r="VAY11" s="808"/>
      <c r="VAZ11" s="808"/>
      <c r="VBA11" s="808"/>
      <c r="VBB11" s="808"/>
      <c r="VBC11" s="808"/>
      <c r="VBD11" s="808"/>
      <c r="VBE11" s="808"/>
      <c r="VBF11" s="808"/>
      <c r="VBG11" s="808"/>
      <c r="VBH11" s="808"/>
      <c r="VBI11" s="808"/>
      <c r="VBJ11" s="808"/>
      <c r="VBK11" s="808"/>
      <c r="VBL11" s="808"/>
      <c r="VBM11" s="808"/>
      <c r="VBN11" s="808"/>
      <c r="VBO11" s="808"/>
      <c r="VBP11" s="808"/>
      <c r="VBQ11" s="808"/>
      <c r="VBR11" s="808"/>
      <c r="VBS11" s="808"/>
      <c r="VBT11" s="808"/>
      <c r="VBU11" s="808"/>
      <c r="VBV11" s="808"/>
      <c r="VBW11" s="808"/>
      <c r="VBX11" s="808"/>
      <c r="VBY11" s="808"/>
      <c r="VBZ11" s="808"/>
      <c r="VCA11" s="808"/>
      <c r="VCB11" s="808"/>
      <c r="VCC11" s="808"/>
      <c r="VCD11" s="808"/>
      <c r="VCE11" s="808"/>
      <c r="VCF11" s="808"/>
      <c r="VCG11" s="808"/>
      <c r="VCH11" s="808"/>
      <c r="VCI11" s="808"/>
      <c r="VCJ11" s="808"/>
      <c r="VCK11" s="808"/>
      <c r="VCL11" s="808"/>
      <c r="VCM11" s="808"/>
      <c r="VCN11" s="808"/>
      <c r="VCO11" s="808"/>
      <c r="VCP11" s="808"/>
      <c r="VCQ11" s="808"/>
      <c r="VCR11" s="808"/>
      <c r="VCS11" s="808"/>
      <c r="VCT11" s="808"/>
      <c r="VCU11" s="808"/>
      <c r="VCV11" s="808"/>
      <c r="VCW11" s="808"/>
      <c r="VCX11" s="808"/>
      <c r="VCY11" s="808"/>
      <c r="VCZ11" s="808"/>
      <c r="VDA11" s="808"/>
      <c r="VDB11" s="808"/>
      <c r="VDC11" s="808"/>
      <c r="VDD11" s="808"/>
      <c r="VDE11" s="808"/>
      <c r="VDF11" s="808"/>
      <c r="VDG11" s="808"/>
      <c r="VDH11" s="808"/>
      <c r="VDI11" s="808"/>
      <c r="VDJ11" s="808"/>
      <c r="VDK11" s="808"/>
      <c r="VDL11" s="808"/>
      <c r="VDM11" s="808"/>
      <c r="VDN11" s="808"/>
      <c r="VDO11" s="808"/>
      <c r="VDP11" s="808"/>
      <c r="VDQ11" s="808"/>
      <c r="VDR11" s="808"/>
      <c r="VDS11" s="808"/>
      <c r="VDT11" s="808"/>
      <c r="VDU11" s="808"/>
      <c r="VDV11" s="808"/>
      <c r="VDW11" s="808"/>
      <c r="VDX11" s="808"/>
      <c r="VDY11" s="808"/>
      <c r="VDZ11" s="808"/>
      <c r="VEA11" s="808"/>
      <c r="VEB11" s="808"/>
      <c r="VEC11" s="808"/>
      <c r="VED11" s="808"/>
      <c r="VEE11" s="808"/>
      <c r="VEF11" s="808"/>
      <c r="VEG11" s="808"/>
      <c r="VEH11" s="808"/>
      <c r="VEI11" s="808"/>
      <c r="VEJ11" s="808"/>
      <c r="VEK11" s="808"/>
      <c r="VEL11" s="808"/>
      <c r="VEM11" s="808"/>
      <c r="VEN11" s="808"/>
      <c r="VEO11" s="808"/>
      <c r="VEP11" s="808"/>
      <c r="VEQ11" s="808"/>
      <c r="VER11" s="808"/>
      <c r="VES11" s="808"/>
      <c r="VET11" s="808"/>
      <c r="VEU11" s="808"/>
      <c r="VEV11" s="808"/>
      <c r="VEW11" s="808"/>
      <c r="VEX11" s="808"/>
      <c r="VEY11" s="808"/>
      <c r="VEZ11" s="808"/>
      <c r="VFA11" s="808"/>
      <c r="VFB11" s="808"/>
      <c r="VFC11" s="808"/>
      <c r="VFD11" s="808"/>
      <c r="VFE11" s="808"/>
      <c r="VFF11" s="808"/>
      <c r="VFG11" s="808"/>
      <c r="VFH11" s="808"/>
      <c r="VFI11" s="808"/>
      <c r="VFJ11" s="808"/>
      <c r="VFK11" s="808"/>
      <c r="VFL11" s="808"/>
      <c r="VFM11" s="808"/>
      <c r="VFN11" s="808"/>
      <c r="VFO11" s="808"/>
      <c r="VFP11" s="808"/>
      <c r="VFQ11" s="808"/>
      <c r="VFR11" s="808"/>
      <c r="VFS11" s="808"/>
      <c r="VFT11" s="808"/>
      <c r="VFU11" s="808"/>
      <c r="VFV11" s="808"/>
      <c r="VFW11" s="808"/>
      <c r="VFX11" s="808"/>
      <c r="VFY11" s="808"/>
      <c r="VFZ11" s="808"/>
      <c r="VGA11" s="808"/>
      <c r="VGB11" s="808"/>
      <c r="VGC11" s="808"/>
      <c r="VGD11" s="808"/>
      <c r="VGE11" s="808"/>
      <c r="VGF11" s="808"/>
      <c r="VGG11" s="808"/>
      <c r="VGH11" s="808"/>
      <c r="VGI11" s="808"/>
      <c r="VGJ11" s="808"/>
      <c r="VGK11" s="808"/>
      <c r="VGL11" s="808"/>
      <c r="VGM11" s="808"/>
      <c r="VGN11" s="808"/>
      <c r="VGO11" s="808"/>
      <c r="VGP11" s="808"/>
      <c r="VGQ11" s="808"/>
      <c r="VGR11" s="808"/>
      <c r="VGS11" s="808"/>
      <c r="VGT11" s="808"/>
      <c r="VGU11" s="808"/>
      <c r="VGV11" s="808"/>
      <c r="VGW11" s="808"/>
      <c r="VGX11" s="808"/>
      <c r="VGY11" s="808"/>
      <c r="VGZ11" s="808"/>
      <c r="VHA11" s="808"/>
      <c r="VHB11" s="808"/>
      <c r="VHC11" s="808"/>
      <c r="VHD11" s="808"/>
      <c r="VHE11" s="808"/>
      <c r="VHF11" s="808"/>
      <c r="VHG11" s="808"/>
      <c r="VHH11" s="808"/>
      <c r="VHI11" s="808"/>
      <c r="VHJ11" s="808"/>
      <c r="VHK11" s="808"/>
      <c r="VHL11" s="808"/>
      <c r="VHM11" s="808"/>
      <c r="VHN11" s="808"/>
      <c r="VHO11" s="808"/>
      <c r="VHP11" s="808"/>
      <c r="VHQ11" s="808"/>
      <c r="VHR11" s="808"/>
      <c r="VHS11" s="808"/>
      <c r="VHT11" s="808"/>
      <c r="VHU11" s="808"/>
      <c r="VHV11" s="808"/>
      <c r="VHW11" s="808"/>
      <c r="VHX11" s="808"/>
      <c r="VHY11" s="808"/>
      <c r="VHZ11" s="808"/>
      <c r="VIA11" s="808"/>
      <c r="VIB11" s="808"/>
      <c r="VIC11" s="808"/>
      <c r="VID11" s="808"/>
      <c r="VIE11" s="808"/>
      <c r="VIF11" s="808"/>
      <c r="VIG11" s="808"/>
      <c r="VIH11" s="808"/>
      <c r="VII11" s="808"/>
      <c r="VIJ11" s="808"/>
      <c r="VIK11" s="808"/>
      <c r="VIL11" s="808"/>
      <c r="VIM11" s="808"/>
      <c r="VIN11" s="808"/>
      <c r="VIO11" s="808"/>
      <c r="VIP11" s="808"/>
      <c r="VIQ11" s="808"/>
      <c r="VIR11" s="808"/>
      <c r="VIS11" s="808"/>
      <c r="VIT11" s="808"/>
      <c r="VIU11" s="808"/>
      <c r="VIV11" s="808"/>
      <c r="VIW11" s="808"/>
      <c r="VIX11" s="808"/>
      <c r="VIY11" s="808"/>
      <c r="VIZ11" s="808"/>
      <c r="VJA11" s="808"/>
      <c r="VJB11" s="808"/>
      <c r="VJC11" s="808"/>
      <c r="VJD11" s="808"/>
      <c r="VJE11" s="808"/>
      <c r="VJF11" s="808"/>
      <c r="VJG11" s="808"/>
      <c r="VJH11" s="808"/>
      <c r="VJI11" s="808"/>
      <c r="VJJ11" s="808"/>
      <c r="VJK11" s="808"/>
      <c r="VJL11" s="808"/>
      <c r="VJM11" s="808"/>
      <c r="VJN11" s="808"/>
      <c r="VJO11" s="808"/>
      <c r="VJP11" s="808"/>
      <c r="VJQ11" s="808"/>
      <c r="VJR11" s="808"/>
      <c r="VJS11" s="808"/>
      <c r="VJT11" s="808"/>
      <c r="VJU11" s="808"/>
      <c r="VJV11" s="808"/>
      <c r="VJW11" s="808"/>
      <c r="VJX11" s="808"/>
      <c r="VJY11" s="808"/>
      <c r="VJZ11" s="808"/>
      <c r="VKA11" s="808"/>
      <c r="VKB11" s="808"/>
      <c r="VKC11" s="808"/>
      <c r="VKD11" s="808"/>
      <c r="VKE11" s="808"/>
      <c r="VKF11" s="808"/>
      <c r="VKG11" s="808"/>
      <c r="VKH11" s="808"/>
      <c r="VKI11" s="808"/>
      <c r="VKJ11" s="808"/>
      <c r="VKK11" s="808"/>
      <c r="VKL11" s="808"/>
      <c r="VKM11" s="808"/>
      <c r="VKN11" s="808"/>
      <c r="VKO11" s="808"/>
      <c r="VKP11" s="808"/>
      <c r="VKQ11" s="808"/>
      <c r="VKR11" s="808"/>
      <c r="VKS11" s="808"/>
      <c r="VKT11" s="808"/>
      <c r="VKU11" s="808"/>
      <c r="VKV11" s="808"/>
      <c r="VKW11" s="808"/>
      <c r="VKX11" s="808"/>
      <c r="VKY11" s="808"/>
      <c r="VKZ11" s="808"/>
      <c r="VLA11" s="808"/>
      <c r="VLB11" s="808"/>
      <c r="VLC11" s="808"/>
      <c r="VLD11" s="808"/>
      <c r="VLE11" s="808"/>
      <c r="VLF11" s="808"/>
      <c r="VLG11" s="808"/>
      <c r="VLH11" s="808"/>
      <c r="VLI11" s="808"/>
      <c r="VLJ11" s="808"/>
      <c r="VLK11" s="808"/>
      <c r="VLL11" s="808"/>
      <c r="VLM11" s="808"/>
      <c r="VLN11" s="808"/>
      <c r="VLO11" s="808"/>
      <c r="VLP11" s="808"/>
      <c r="VLQ11" s="808"/>
      <c r="VLR11" s="808"/>
      <c r="VLS11" s="808"/>
      <c r="VLT11" s="808"/>
      <c r="VLU11" s="808"/>
      <c r="VLV11" s="808"/>
      <c r="VLW11" s="808"/>
      <c r="VLX11" s="808"/>
      <c r="VLY11" s="808"/>
      <c r="VLZ11" s="808"/>
      <c r="VMA11" s="808"/>
      <c r="VMB11" s="808"/>
      <c r="VMC11" s="808"/>
      <c r="VMD11" s="808"/>
      <c r="VME11" s="808"/>
      <c r="VMF11" s="808"/>
      <c r="VMG11" s="808"/>
      <c r="VMH11" s="808"/>
      <c r="VMI11" s="808"/>
      <c r="VMJ11" s="808"/>
      <c r="VMK11" s="808"/>
      <c r="VML11" s="808"/>
      <c r="VMM11" s="808"/>
      <c r="VMN11" s="808"/>
      <c r="VMO11" s="808"/>
      <c r="VMP11" s="808"/>
      <c r="VMQ11" s="808"/>
      <c r="VMR11" s="808"/>
      <c r="VMS11" s="808"/>
      <c r="VMT11" s="808"/>
      <c r="VMU11" s="808"/>
      <c r="VMV11" s="808"/>
      <c r="VMW11" s="808"/>
      <c r="VMX11" s="808"/>
      <c r="VMY11" s="808"/>
      <c r="VMZ11" s="808"/>
      <c r="VNA11" s="808"/>
      <c r="VNB11" s="808"/>
      <c r="VNC11" s="808"/>
      <c r="VND11" s="808"/>
      <c r="VNE11" s="808"/>
      <c r="VNF11" s="808"/>
      <c r="VNG11" s="808"/>
      <c r="VNH11" s="808"/>
      <c r="VNI11" s="808"/>
      <c r="VNJ11" s="808"/>
      <c r="VNK11" s="808"/>
      <c r="VNL11" s="808"/>
      <c r="VNM11" s="808"/>
      <c r="VNN11" s="808"/>
      <c r="VNO11" s="808"/>
      <c r="VNP11" s="808"/>
      <c r="VNQ11" s="808"/>
      <c r="VNR11" s="808"/>
      <c r="VNS11" s="808"/>
      <c r="VNT11" s="808"/>
      <c r="VNU11" s="808"/>
      <c r="VNV11" s="808"/>
      <c r="VNW11" s="808"/>
      <c r="VNX11" s="808"/>
      <c r="VNY11" s="808"/>
      <c r="VNZ11" s="808"/>
      <c r="VOA11" s="808"/>
      <c r="VOB11" s="808"/>
      <c r="VOC11" s="808"/>
      <c r="VOD11" s="808"/>
      <c r="VOE11" s="808"/>
      <c r="VOF11" s="808"/>
      <c r="VOG11" s="808"/>
      <c r="VOH11" s="808"/>
      <c r="VOI11" s="808"/>
      <c r="VOJ11" s="808"/>
      <c r="VOK11" s="808"/>
      <c r="VOL11" s="808"/>
      <c r="VOM11" s="808"/>
      <c r="VON11" s="808"/>
      <c r="VOO11" s="808"/>
      <c r="VOP11" s="808"/>
      <c r="VOQ11" s="808"/>
      <c r="VOR11" s="808"/>
      <c r="VOS11" s="808"/>
      <c r="VOT11" s="808"/>
      <c r="VOU11" s="808"/>
      <c r="VOV11" s="808"/>
      <c r="VOW11" s="808"/>
      <c r="VOX11" s="808"/>
      <c r="VOY11" s="808"/>
      <c r="VOZ11" s="808"/>
      <c r="VPA11" s="808"/>
      <c r="VPB11" s="808"/>
      <c r="VPC11" s="808"/>
      <c r="VPD11" s="808"/>
      <c r="VPE11" s="808"/>
      <c r="VPF11" s="808"/>
      <c r="VPG11" s="808"/>
      <c r="VPH11" s="808"/>
      <c r="VPI11" s="808"/>
      <c r="VPJ11" s="808"/>
      <c r="VPK11" s="808"/>
      <c r="VPL11" s="808"/>
      <c r="VPM11" s="808"/>
      <c r="VPN11" s="808"/>
      <c r="VPO11" s="808"/>
      <c r="VPP11" s="808"/>
      <c r="VPQ11" s="808"/>
      <c r="VPR11" s="808"/>
      <c r="VPS11" s="808"/>
      <c r="VPT11" s="808"/>
      <c r="VPU11" s="808"/>
      <c r="VPV11" s="808"/>
      <c r="VPW11" s="808"/>
      <c r="VPX11" s="808"/>
      <c r="VPY11" s="808"/>
      <c r="VPZ11" s="808"/>
      <c r="VQA11" s="808"/>
      <c r="VQB11" s="808"/>
      <c r="VQC11" s="808"/>
      <c r="VQD11" s="808"/>
      <c r="VQE11" s="808"/>
      <c r="VQF11" s="808"/>
      <c r="VQG11" s="808"/>
      <c r="VQH11" s="808"/>
      <c r="VQI11" s="808"/>
      <c r="VQJ11" s="808"/>
      <c r="VQK11" s="808"/>
      <c r="VQL11" s="808"/>
      <c r="VQM11" s="808"/>
      <c r="VQN11" s="808"/>
      <c r="VQO11" s="808"/>
      <c r="VQP11" s="808"/>
      <c r="VQQ11" s="808"/>
      <c r="VQR11" s="808"/>
      <c r="VQS11" s="808"/>
      <c r="VQT11" s="808"/>
      <c r="VQU11" s="808"/>
      <c r="VQV11" s="808"/>
      <c r="VQW11" s="808"/>
      <c r="VQX11" s="808"/>
      <c r="VQY11" s="808"/>
      <c r="VQZ11" s="808"/>
      <c r="VRA11" s="808"/>
      <c r="VRB11" s="808"/>
      <c r="VRC11" s="808"/>
      <c r="VRD11" s="808"/>
      <c r="VRE11" s="808"/>
      <c r="VRF11" s="808"/>
      <c r="VRG11" s="808"/>
      <c r="VRH11" s="808"/>
      <c r="VRI11" s="808"/>
      <c r="VRJ11" s="808"/>
      <c r="VRK11" s="808"/>
      <c r="VRL11" s="808"/>
      <c r="VRM11" s="808"/>
      <c r="VRN11" s="808"/>
      <c r="VRO11" s="808"/>
      <c r="VRP11" s="808"/>
      <c r="VRQ11" s="808"/>
      <c r="VRR11" s="808"/>
      <c r="VRS11" s="808"/>
      <c r="VRT11" s="808"/>
      <c r="VRU11" s="808"/>
      <c r="VRV11" s="808"/>
      <c r="VRW11" s="808"/>
      <c r="VRX11" s="808"/>
      <c r="VRY11" s="808"/>
      <c r="VRZ11" s="808"/>
      <c r="VSA11" s="808"/>
      <c r="VSB11" s="808"/>
      <c r="VSC11" s="808"/>
      <c r="VSD11" s="808"/>
      <c r="VSE11" s="808"/>
      <c r="VSF11" s="808"/>
      <c r="VSG11" s="808"/>
      <c r="VSH11" s="808"/>
      <c r="VSI11" s="808"/>
      <c r="VSJ11" s="808"/>
      <c r="VSK11" s="808"/>
      <c r="VSL11" s="808"/>
      <c r="VSM11" s="808"/>
      <c r="VSN11" s="808"/>
      <c r="VSO11" s="808"/>
      <c r="VSP11" s="808"/>
      <c r="VSQ11" s="808"/>
      <c r="VSR11" s="808"/>
      <c r="VSS11" s="808"/>
      <c r="VST11" s="808"/>
      <c r="VSU11" s="808"/>
      <c r="VSV11" s="808"/>
      <c r="VSW11" s="808"/>
      <c r="VSX11" s="808"/>
      <c r="VSY11" s="808"/>
      <c r="VSZ11" s="808"/>
      <c r="VTA11" s="808"/>
      <c r="VTB11" s="808"/>
      <c r="VTC11" s="808"/>
      <c r="VTD11" s="808"/>
      <c r="VTE11" s="808"/>
      <c r="VTF11" s="808"/>
      <c r="VTG11" s="808"/>
      <c r="VTH11" s="808"/>
      <c r="VTI11" s="808"/>
      <c r="VTJ11" s="808"/>
      <c r="VTK11" s="808"/>
      <c r="VTL11" s="808"/>
      <c r="VTM11" s="808"/>
      <c r="VTN11" s="808"/>
      <c r="VTO11" s="808"/>
      <c r="VTP11" s="808"/>
      <c r="VTQ11" s="808"/>
      <c r="VTR11" s="808"/>
      <c r="VTS11" s="808"/>
      <c r="VTT11" s="808"/>
      <c r="VTU11" s="808"/>
      <c r="VTV11" s="808"/>
      <c r="VTW11" s="808"/>
      <c r="VTX11" s="808"/>
      <c r="VTY11" s="808"/>
      <c r="VTZ11" s="808"/>
      <c r="VUA11" s="808"/>
      <c r="VUB11" s="808"/>
      <c r="VUC11" s="808"/>
      <c r="VUD11" s="808"/>
      <c r="VUE11" s="808"/>
      <c r="VUF11" s="808"/>
      <c r="VUG11" s="808"/>
      <c r="VUH11" s="808"/>
      <c r="VUI11" s="808"/>
      <c r="VUJ11" s="808"/>
      <c r="VUK11" s="808"/>
      <c r="VUL11" s="808"/>
      <c r="VUM11" s="808"/>
      <c r="VUN11" s="808"/>
      <c r="VUO11" s="808"/>
      <c r="VUP11" s="808"/>
      <c r="VUQ11" s="808"/>
      <c r="VUR11" s="808"/>
      <c r="VUS11" s="808"/>
      <c r="VUT11" s="808"/>
      <c r="VUU11" s="808"/>
      <c r="VUV11" s="808"/>
      <c r="VUW11" s="808"/>
      <c r="VUX11" s="808"/>
      <c r="VUY11" s="808"/>
      <c r="VUZ11" s="808"/>
      <c r="VVA11" s="808"/>
      <c r="VVB11" s="808"/>
      <c r="VVC11" s="808"/>
      <c r="VVD11" s="808"/>
      <c r="VVE11" s="808"/>
      <c r="VVF11" s="808"/>
      <c r="VVG11" s="808"/>
      <c r="VVH11" s="808"/>
      <c r="VVI11" s="808"/>
      <c r="VVJ11" s="808"/>
      <c r="VVK11" s="808"/>
      <c r="VVL11" s="808"/>
      <c r="VVM11" s="808"/>
      <c r="VVN11" s="808"/>
      <c r="VVO11" s="808"/>
      <c r="VVP11" s="808"/>
      <c r="VVQ11" s="808"/>
      <c r="VVR11" s="808"/>
      <c r="VVS11" s="808"/>
      <c r="VVT11" s="808"/>
      <c r="VVU11" s="808"/>
      <c r="VVV11" s="808"/>
      <c r="VVW11" s="808"/>
      <c r="VVX11" s="808"/>
      <c r="VVY11" s="808"/>
      <c r="VVZ11" s="808"/>
      <c r="VWA11" s="808"/>
      <c r="VWB11" s="808"/>
      <c r="VWC11" s="808"/>
      <c r="VWD11" s="808"/>
      <c r="VWE11" s="808"/>
      <c r="VWF11" s="808"/>
      <c r="VWG11" s="808"/>
      <c r="VWH11" s="808"/>
      <c r="VWI11" s="808"/>
      <c r="VWJ11" s="808"/>
      <c r="VWK11" s="808"/>
      <c r="VWL11" s="808"/>
      <c r="VWM11" s="808"/>
      <c r="VWN11" s="808"/>
      <c r="VWO11" s="808"/>
      <c r="VWP11" s="808"/>
      <c r="VWQ11" s="808"/>
      <c r="VWR11" s="808"/>
      <c r="VWS11" s="808"/>
      <c r="VWT11" s="808"/>
      <c r="VWU11" s="808"/>
      <c r="VWV11" s="808"/>
      <c r="VWW11" s="808"/>
      <c r="VWX11" s="808"/>
      <c r="VWY11" s="808"/>
      <c r="VWZ11" s="808"/>
      <c r="VXA11" s="808"/>
      <c r="VXB11" s="808"/>
      <c r="VXC11" s="808"/>
      <c r="VXD11" s="808"/>
      <c r="VXE11" s="808"/>
      <c r="VXF11" s="808"/>
      <c r="VXG11" s="808"/>
      <c r="VXH11" s="808"/>
      <c r="VXI11" s="808"/>
      <c r="VXJ11" s="808"/>
      <c r="VXK11" s="808"/>
      <c r="VXL11" s="808"/>
      <c r="VXM11" s="808"/>
      <c r="VXN11" s="808"/>
      <c r="VXO11" s="808"/>
      <c r="VXP11" s="808"/>
      <c r="VXQ11" s="808"/>
      <c r="VXR11" s="808"/>
      <c r="VXS11" s="808"/>
      <c r="VXT11" s="808"/>
      <c r="VXU11" s="808"/>
      <c r="VXV11" s="808"/>
      <c r="VXW11" s="808"/>
      <c r="VXX11" s="808"/>
      <c r="VXY11" s="808"/>
      <c r="VXZ11" s="808"/>
      <c r="VYA11" s="808"/>
      <c r="VYB11" s="808"/>
      <c r="VYC11" s="808"/>
      <c r="VYD11" s="808"/>
      <c r="VYE11" s="808"/>
      <c r="VYF11" s="808"/>
      <c r="VYG11" s="808"/>
      <c r="VYH11" s="808"/>
      <c r="VYI11" s="808"/>
      <c r="VYJ11" s="808"/>
      <c r="VYK11" s="808"/>
      <c r="VYL11" s="808"/>
      <c r="VYM11" s="808"/>
      <c r="VYN11" s="808"/>
      <c r="VYO11" s="808"/>
      <c r="VYP11" s="808"/>
      <c r="VYQ11" s="808"/>
      <c r="VYR11" s="808"/>
      <c r="VYS11" s="808"/>
      <c r="VYT11" s="808"/>
      <c r="VYU11" s="808"/>
      <c r="VYV11" s="808"/>
      <c r="VYW11" s="808"/>
      <c r="VYX11" s="808"/>
      <c r="VYY11" s="808"/>
      <c r="VYZ11" s="808"/>
      <c r="VZA11" s="808"/>
      <c r="VZB11" s="808"/>
      <c r="VZC11" s="808"/>
      <c r="VZD11" s="808"/>
      <c r="VZE11" s="808"/>
      <c r="VZF11" s="808"/>
      <c r="VZG11" s="808"/>
      <c r="VZH11" s="808"/>
      <c r="VZI11" s="808"/>
      <c r="VZJ11" s="808"/>
      <c r="VZK11" s="808"/>
      <c r="VZL11" s="808"/>
      <c r="VZM11" s="808"/>
      <c r="VZN11" s="808"/>
      <c r="VZO11" s="808"/>
      <c r="VZP11" s="808"/>
      <c r="VZQ11" s="808"/>
      <c r="VZR11" s="808"/>
      <c r="VZS11" s="808"/>
      <c r="VZT11" s="808"/>
      <c r="VZU11" s="808"/>
      <c r="VZV11" s="808"/>
      <c r="VZW11" s="808"/>
      <c r="VZX11" s="808"/>
      <c r="VZY11" s="808"/>
      <c r="VZZ11" s="808"/>
      <c r="WAA11" s="808"/>
      <c r="WAB11" s="808"/>
      <c r="WAC11" s="808"/>
      <c r="WAD11" s="808"/>
      <c r="WAE11" s="808"/>
      <c r="WAF11" s="808"/>
      <c r="WAG11" s="808"/>
      <c r="WAH11" s="808"/>
      <c r="WAI11" s="808"/>
      <c r="WAJ11" s="808"/>
      <c r="WAK11" s="808"/>
      <c r="WAL11" s="808"/>
      <c r="WAM11" s="808"/>
      <c r="WAN11" s="808"/>
      <c r="WAO11" s="808"/>
      <c r="WAP11" s="808"/>
      <c r="WAQ11" s="808"/>
      <c r="WAR11" s="808"/>
      <c r="WAS11" s="808"/>
      <c r="WAT11" s="808"/>
      <c r="WAU11" s="808"/>
      <c r="WAV11" s="808"/>
      <c r="WAW11" s="808"/>
      <c r="WAX11" s="808"/>
      <c r="WAY11" s="808"/>
      <c r="WAZ11" s="808"/>
      <c r="WBA11" s="808"/>
      <c r="WBB11" s="808"/>
      <c r="WBC11" s="808"/>
      <c r="WBD11" s="808"/>
      <c r="WBE11" s="808"/>
      <c r="WBF11" s="808"/>
      <c r="WBG11" s="808"/>
      <c r="WBH11" s="808"/>
      <c r="WBI11" s="808"/>
      <c r="WBJ11" s="808"/>
      <c r="WBK11" s="808"/>
      <c r="WBL11" s="808"/>
      <c r="WBM11" s="808"/>
      <c r="WBN11" s="808"/>
      <c r="WBO11" s="808"/>
      <c r="WBP11" s="808"/>
      <c r="WBQ11" s="808"/>
      <c r="WBR11" s="808"/>
      <c r="WBS11" s="808"/>
      <c r="WBT11" s="808"/>
      <c r="WBU11" s="808"/>
      <c r="WBV11" s="808"/>
      <c r="WBW11" s="808"/>
      <c r="WBX11" s="808"/>
      <c r="WBY11" s="808"/>
      <c r="WBZ11" s="808"/>
      <c r="WCA11" s="808"/>
      <c r="WCB11" s="808"/>
      <c r="WCC11" s="808"/>
      <c r="WCD11" s="808"/>
      <c r="WCE11" s="808"/>
      <c r="WCF11" s="808"/>
      <c r="WCG11" s="808"/>
      <c r="WCH11" s="808"/>
      <c r="WCI11" s="808"/>
      <c r="WCJ11" s="808"/>
      <c r="WCK11" s="808"/>
      <c r="WCL11" s="808"/>
      <c r="WCM11" s="808"/>
      <c r="WCN11" s="808"/>
      <c r="WCO11" s="808"/>
      <c r="WCP11" s="808"/>
      <c r="WCQ11" s="808"/>
      <c r="WCR11" s="808"/>
      <c r="WCS11" s="808"/>
      <c r="WCT11" s="808"/>
      <c r="WCU11" s="808"/>
      <c r="WCV11" s="808"/>
      <c r="WCW11" s="808"/>
      <c r="WCX11" s="808"/>
      <c r="WCY11" s="808"/>
      <c r="WCZ11" s="808"/>
      <c r="WDA11" s="808"/>
      <c r="WDB11" s="808"/>
      <c r="WDC11" s="808"/>
      <c r="WDD11" s="808"/>
      <c r="WDE11" s="808"/>
      <c r="WDF11" s="808"/>
      <c r="WDG11" s="808"/>
      <c r="WDH11" s="808"/>
      <c r="WDI11" s="808"/>
      <c r="WDJ11" s="808"/>
      <c r="WDK11" s="808"/>
      <c r="WDL11" s="808"/>
      <c r="WDM11" s="808"/>
      <c r="WDN11" s="808"/>
      <c r="WDO11" s="808"/>
      <c r="WDP11" s="808"/>
      <c r="WDQ11" s="808"/>
      <c r="WDR11" s="808"/>
      <c r="WDS11" s="808"/>
      <c r="WDT11" s="808"/>
      <c r="WDU11" s="808"/>
      <c r="WDV11" s="808"/>
      <c r="WDW11" s="808"/>
      <c r="WDX11" s="808"/>
      <c r="WDY11" s="808"/>
      <c r="WDZ11" s="808"/>
      <c r="WEA11" s="808"/>
      <c r="WEB11" s="808"/>
      <c r="WEC11" s="808"/>
      <c r="WED11" s="808"/>
      <c r="WEE11" s="808"/>
      <c r="WEF11" s="808"/>
      <c r="WEG11" s="808"/>
      <c r="WEH11" s="808"/>
      <c r="WEI11" s="808"/>
      <c r="WEJ11" s="808"/>
      <c r="WEK11" s="808"/>
      <c r="WEL11" s="808"/>
      <c r="WEM11" s="808"/>
      <c r="WEN11" s="808"/>
      <c r="WEO11" s="808"/>
      <c r="WEP11" s="808"/>
      <c r="WEQ11" s="808"/>
      <c r="WER11" s="808"/>
      <c r="WES11" s="808"/>
      <c r="WET11" s="808"/>
      <c r="WEU11" s="808"/>
      <c r="WEV11" s="808"/>
      <c r="WEW11" s="808"/>
      <c r="WEX11" s="808"/>
      <c r="WEY11" s="808"/>
      <c r="WEZ11" s="808"/>
      <c r="WFA11" s="808"/>
      <c r="WFB11" s="808"/>
      <c r="WFC11" s="808"/>
      <c r="WFD11" s="808"/>
      <c r="WFE11" s="808"/>
      <c r="WFF11" s="808"/>
      <c r="WFG11" s="808"/>
      <c r="WFH11" s="808"/>
      <c r="WFI11" s="808"/>
      <c r="WFJ11" s="808"/>
      <c r="WFK11" s="808"/>
      <c r="WFL11" s="808"/>
      <c r="WFM11" s="808"/>
      <c r="WFN11" s="808"/>
      <c r="WFO11" s="808"/>
      <c r="WFP11" s="808"/>
      <c r="WFQ11" s="808"/>
      <c r="WFR11" s="808"/>
      <c r="WFS11" s="808"/>
      <c r="WFT11" s="808"/>
      <c r="WFU11" s="808"/>
      <c r="WFV11" s="808"/>
      <c r="WFW11" s="808"/>
      <c r="WFX11" s="808"/>
      <c r="WFY11" s="808"/>
      <c r="WFZ11" s="808"/>
      <c r="WGA11" s="808"/>
      <c r="WGB11" s="808"/>
      <c r="WGC11" s="808"/>
      <c r="WGD11" s="808"/>
      <c r="WGE11" s="808"/>
      <c r="WGF11" s="808"/>
      <c r="WGG11" s="808"/>
      <c r="WGH11" s="808"/>
      <c r="WGI11" s="808"/>
      <c r="WGJ11" s="808"/>
      <c r="WGK11" s="808"/>
      <c r="WGL11" s="808"/>
      <c r="WGM11" s="808"/>
      <c r="WGN11" s="808"/>
      <c r="WGO11" s="808"/>
      <c r="WGP11" s="808"/>
      <c r="WGQ11" s="808"/>
      <c r="WGR11" s="808"/>
      <c r="WGS11" s="808"/>
      <c r="WGT11" s="808"/>
      <c r="WGU11" s="808"/>
      <c r="WGV11" s="808"/>
      <c r="WGW11" s="808"/>
      <c r="WGX11" s="808"/>
      <c r="WGY11" s="808"/>
      <c r="WGZ11" s="808"/>
      <c r="WHA11" s="808"/>
      <c r="WHB11" s="808"/>
      <c r="WHC11" s="808"/>
      <c r="WHD11" s="808"/>
      <c r="WHE11" s="808"/>
      <c r="WHF11" s="808"/>
      <c r="WHG11" s="808"/>
      <c r="WHH11" s="808"/>
      <c r="WHI11" s="808"/>
      <c r="WHJ11" s="808"/>
      <c r="WHK11" s="808"/>
      <c r="WHL11" s="808"/>
      <c r="WHM11" s="808"/>
      <c r="WHN11" s="808"/>
      <c r="WHO11" s="808"/>
      <c r="WHP11" s="808"/>
      <c r="WHQ11" s="808"/>
      <c r="WHR11" s="808"/>
      <c r="WHS11" s="808"/>
      <c r="WHT11" s="808"/>
      <c r="WHU11" s="808"/>
      <c r="WHV11" s="808"/>
      <c r="WHW11" s="808"/>
      <c r="WHX11" s="808"/>
      <c r="WHY11" s="808"/>
      <c r="WHZ11" s="808"/>
      <c r="WIA11" s="808"/>
      <c r="WIB11" s="808"/>
      <c r="WIC11" s="808"/>
      <c r="WID11" s="808"/>
      <c r="WIE11" s="808"/>
      <c r="WIF11" s="808"/>
      <c r="WIG11" s="808"/>
      <c r="WIH11" s="808"/>
      <c r="WII11" s="808"/>
      <c r="WIJ11" s="808"/>
      <c r="WIK11" s="808"/>
      <c r="WIL11" s="808"/>
      <c r="WIM11" s="808"/>
      <c r="WIN11" s="808"/>
      <c r="WIO11" s="808"/>
      <c r="WIP11" s="808"/>
      <c r="WIQ11" s="808"/>
      <c r="WIR11" s="808"/>
      <c r="WIS11" s="808"/>
      <c r="WIT11" s="808"/>
      <c r="WIU11" s="808"/>
      <c r="WIV11" s="808"/>
      <c r="WIW11" s="808"/>
      <c r="WIX11" s="808"/>
      <c r="WIY11" s="808"/>
      <c r="WIZ11" s="808"/>
      <c r="WJA11" s="808"/>
      <c r="WJB11" s="808"/>
      <c r="WJC11" s="808"/>
      <c r="WJD11" s="808"/>
      <c r="WJE11" s="808"/>
      <c r="WJF11" s="808"/>
      <c r="WJG11" s="808"/>
      <c r="WJH11" s="808"/>
      <c r="WJI11" s="808"/>
      <c r="WJJ11" s="808"/>
      <c r="WJK11" s="808"/>
      <c r="WJL11" s="808"/>
      <c r="WJM11" s="808"/>
      <c r="WJN11" s="808"/>
      <c r="WJO11" s="808"/>
      <c r="WJP11" s="808"/>
      <c r="WJQ11" s="808"/>
      <c r="WJR11" s="808"/>
      <c r="WJS11" s="808"/>
      <c r="WJT11" s="808"/>
      <c r="WJU11" s="808"/>
      <c r="WJV11" s="808"/>
      <c r="WJW11" s="808"/>
      <c r="WJX11" s="808"/>
      <c r="WJY11" s="808"/>
      <c r="WJZ11" s="808"/>
      <c r="WKA11" s="808"/>
      <c r="WKB11" s="808"/>
      <c r="WKC11" s="808"/>
      <c r="WKD11" s="808"/>
      <c r="WKE11" s="808"/>
      <c r="WKF11" s="808"/>
      <c r="WKG11" s="808"/>
      <c r="WKH11" s="808"/>
      <c r="WKI11" s="808"/>
      <c r="WKJ11" s="808"/>
      <c r="WKK11" s="808"/>
      <c r="WKL11" s="808"/>
      <c r="WKM11" s="808"/>
      <c r="WKN11" s="808"/>
      <c r="WKO11" s="808"/>
      <c r="WKP11" s="808"/>
      <c r="WKQ11" s="808"/>
      <c r="WKR11" s="808"/>
      <c r="WKS11" s="808"/>
      <c r="WKT11" s="808"/>
      <c r="WKU11" s="808"/>
      <c r="WKV11" s="808"/>
      <c r="WKW11" s="808"/>
      <c r="WKX11" s="808"/>
      <c r="WKY11" s="808"/>
      <c r="WKZ11" s="808"/>
      <c r="WLA11" s="808"/>
      <c r="WLB11" s="808"/>
      <c r="WLC11" s="808"/>
      <c r="WLD11" s="808"/>
      <c r="WLE11" s="808"/>
      <c r="WLF11" s="808"/>
      <c r="WLG11" s="808"/>
      <c r="WLH11" s="808"/>
      <c r="WLI11" s="808"/>
      <c r="WLJ11" s="808"/>
      <c r="WLK11" s="808"/>
      <c r="WLL11" s="808"/>
      <c r="WLM11" s="808"/>
      <c r="WLN11" s="808"/>
      <c r="WLO11" s="808"/>
      <c r="WLP11" s="808"/>
      <c r="WLQ11" s="808"/>
      <c r="WLR11" s="808"/>
      <c r="WLS11" s="808"/>
      <c r="WLT11" s="808"/>
      <c r="WLU11" s="808"/>
      <c r="WLV11" s="808"/>
      <c r="WLW11" s="808"/>
      <c r="WLX11" s="808"/>
      <c r="WLY11" s="808"/>
      <c r="WLZ11" s="808"/>
      <c r="WMA11" s="808"/>
      <c r="WMB11" s="808"/>
      <c r="WMC11" s="808"/>
      <c r="WMD11" s="808"/>
      <c r="WME11" s="808"/>
      <c r="WMF11" s="808"/>
      <c r="WMG11" s="808"/>
      <c r="WMH11" s="808"/>
      <c r="WMI11" s="808"/>
      <c r="WMJ11" s="808"/>
      <c r="WMK11" s="808"/>
      <c r="WML11" s="808"/>
      <c r="WMM11" s="808"/>
      <c r="WMN11" s="808"/>
      <c r="WMO11" s="808"/>
      <c r="WMP11" s="808"/>
      <c r="WMQ11" s="808"/>
      <c r="WMR11" s="808"/>
      <c r="WMS11" s="808"/>
      <c r="WMT11" s="808"/>
      <c r="WMU11" s="808"/>
      <c r="WMV11" s="808"/>
      <c r="WMW11" s="808"/>
      <c r="WMX11" s="808"/>
      <c r="WMY11" s="808"/>
      <c r="WMZ11" s="808"/>
      <c r="WNA11" s="808"/>
      <c r="WNB11" s="808"/>
      <c r="WNC11" s="808"/>
      <c r="WND11" s="808"/>
      <c r="WNE11" s="808"/>
      <c r="WNF11" s="808"/>
      <c r="WNG11" s="808"/>
      <c r="WNH11" s="808"/>
      <c r="WNI11" s="808"/>
      <c r="WNJ11" s="808"/>
      <c r="WNK11" s="808"/>
      <c r="WNL11" s="808"/>
      <c r="WNM11" s="808"/>
      <c r="WNN11" s="808"/>
      <c r="WNO11" s="808"/>
      <c r="WNP11" s="808"/>
      <c r="WNQ11" s="808"/>
      <c r="WNR11" s="808"/>
      <c r="WNS11" s="808"/>
      <c r="WNT11" s="808"/>
      <c r="WNU11" s="808"/>
      <c r="WNV11" s="808"/>
      <c r="WNW11" s="808"/>
      <c r="WNX11" s="808"/>
      <c r="WNY11" s="808"/>
      <c r="WNZ11" s="808"/>
      <c r="WOA11" s="808"/>
      <c r="WOB11" s="808"/>
      <c r="WOC11" s="808"/>
      <c r="WOD11" s="808"/>
      <c r="WOE11" s="808"/>
      <c r="WOF11" s="808"/>
      <c r="WOG11" s="808"/>
      <c r="WOH11" s="808"/>
      <c r="WOI11" s="808"/>
      <c r="WOJ11" s="808"/>
      <c r="WOK11" s="808"/>
      <c r="WOL11" s="808"/>
      <c r="WOM11" s="808"/>
      <c r="WON11" s="808"/>
      <c r="WOO11" s="808"/>
      <c r="WOP11" s="808"/>
      <c r="WOQ11" s="808"/>
      <c r="WOR11" s="808"/>
      <c r="WOS11" s="808"/>
      <c r="WOT11" s="808"/>
      <c r="WOU11" s="808"/>
      <c r="WOV11" s="808"/>
      <c r="WOW11" s="808"/>
      <c r="WOX11" s="808"/>
      <c r="WOY11" s="808"/>
      <c r="WOZ11" s="808"/>
      <c r="WPA11" s="808"/>
      <c r="WPB11" s="808"/>
      <c r="WPC11" s="808"/>
      <c r="WPD11" s="808"/>
      <c r="WPE11" s="808"/>
      <c r="WPF11" s="808"/>
      <c r="WPG11" s="808"/>
      <c r="WPH11" s="808"/>
      <c r="WPI11" s="808"/>
      <c r="WPJ11" s="808"/>
      <c r="WPK11" s="808"/>
      <c r="WPL11" s="808"/>
      <c r="WPM11" s="808"/>
      <c r="WPN11" s="808"/>
      <c r="WPO11" s="808"/>
      <c r="WPP11" s="808"/>
      <c r="WPQ11" s="808"/>
      <c r="WPR11" s="808"/>
      <c r="WPS11" s="808"/>
      <c r="WPT11" s="808"/>
      <c r="WPU11" s="808"/>
      <c r="WPV11" s="808"/>
      <c r="WPW11" s="808"/>
      <c r="WPX11" s="808"/>
      <c r="WPY11" s="808"/>
      <c r="WPZ11" s="808"/>
      <c r="WQA11" s="808"/>
      <c r="WQB11" s="808"/>
      <c r="WQC11" s="808"/>
      <c r="WQD11" s="808"/>
      <c r="WQE11" s="808"/>
      <c r="WQF11" s="808"/>
      <c r="WQG11" s="808"/>
      <c r="WQH11" s="808"/>
      <c r="WQI11" s="808"/>
      <c r="WQJ11" s="808"/>
      <c r="WQK11" s="808"/>
      <c r="WQL11" s="808"/>
      <c r="WQM11" s="808"/>
      <c r="WQN11" s="808"/>
      <c r="WQO11" s="808"/>
      <c r="WQP11" s="808"/>
      <c r="WQQ11" s="808"/>
      <c r="WQR11" s="808"/>
      <c r="WQS11" s="808"/>
      <c r="WQT11" s="808"/>
      <c r="WQU11" s="808"/>
      <c r="WQV11" s="808"/>
      <c r="WQW11" s="808"/>
      <c r="WQX11" s="808"/>
      <c r="WQY11" s="808"/>
      <c r="WQZ11" s="808"/>
      <c r="WRA11" s="808"/>
      <c r="WRB11" s="808"/>
      <c r="WRC11" s="808"/>
      <c r="WRD11" s="808"/>
      <c r="WRE11" s="808"/>
      <c r="WRF11" s="808"/>
      <c r="WRG11" s="808"/>
      <c r="WRH11" s="808"/>
      <c r="WRI11" s="808"/>
      <c r="WRJ11" s="808"/>
      <c r="WRK11" s="808"/>
      <c r="WRL11" s="808"/>
      <c r="WRM11" s="808"/>
      <c r="WRN11" s="808"/>
      <c r="WRO11" s="808"/>
      <c r="WRP11" s="808"/>
      <c r="WRQ11" s="808"/>
      <c r="WRR11" s="808"/>
      <c r="WRS11" s="808"/>
      <c r="WRT11" s="808"/>
      <c r="WRU11" s="808"/>
      <c r="WRV11" s="808"/>
      <c r="WRW11" s="808"/>
      <c r="WRX11" s="808"/>
      <c r="WRY11" s="808"/>
      <c r="WRZ11" s="808"/>
      <c r="WSA11" s="808"/>
      <c r="WSB11" s="808"/>
      <c r="WSC11" s="808"/>
      <c r="WSD11" s="808"/>
      <c r="WSE11" s="808"/>
      <c r="WSF11" s="808"/>
      <c r="WSG11" s="808"/>
      <c r="WSH11" s="808"/>
      <c r="WSI11" s="808"/>
      <c r="WSJ11" s="808"/>
      <c r="WSK11" s="808"/>
      <c r="WSL11" s="808"/>
      <c r="WSM11" s="808"/>
      <c r="WSN11" s="808"/>
      <c r="WSO11" s="808"/>
      <c r="WSP11" s="808"/>
      <c r="WSQ11" s="808"/>
      <c r="WSR11" s="808"/>
      <c r="WSS11" s="808"/>
      <c r="WST11" s="808"/>
      <c r="WSU11" s="808"/>
      <c r="WSV11" s="808"/>
      <c r="WSW11" s="808"/>
      <c r="WSX11" s="808"/>
      <c r="WSY11" s="808"/>
      <c r="WSZ11" s="808"/>
      <c r="WTA11" s="808"/>
      <c r="WTB11" s="808"/>
      <c r="WTC11" s="808"/>
      <c r="WTD11" s="808"/>
      <c r="WTE11" s="808"/>
      <c r="WTF11" s="808"/>
      <c r="WTG11" s="808"/>
      <c r="WTH11" s="808"/>
      <c r="WTI11" s="808"/>
      <c r="WTJ11" s="808"/>
      <c r="WTK11" s="808"/>
      <c r="WTL11" s="808"/>
      <c r="WTM11" s="808"/>
      <c r="WTN11" s="808"/>
      <c r="WTO11" s="808"/>
      <c r="WTP11" s="808"/>
      <c r="WTQ11" s="808"/>
      <c r="WTR11" s="808"/>
      <c r="WTS11" s="808"/>
      <c r="WTT11" s="808"/>
      <c r="WTU11" s="808"/>
      <c r="WTV11" s="808"/>
      <c r="WTW11" s="808"/>
      <c r="WTX11" s="808"/>
      <c r="WTY11" s="808"/>
      <c r="WTZ11" s="808"/>
      <c r="WUA11" s="808"/>
      <c r="WUB11" s="808"/>
      <c r="WUC11" s="808"/>
      <c r="WUD11" s="808"/>
      <c r="WUE11" s="808"/>
      <c r="WUF11" s="808"/>
      <c r="WUG11" s="808"/>
      <c r="WUH11" s="808"/>
      <c r="WUI11" s="808"/>
      <c r="WUJ11" s="808"/>
      <c r="WUK11" s="808"/>
      <c r="WUL11" s="808"/>
      <c r="WUM11" s="808"/>
      <c r="WUN11" s="808"/>
      <c r="WUO11" s="808"/>
      <c r="WUP11" s="808"/>
      <c r="WUQ11" s="808"/>
      <c r="WUR11" s="808"/>
      <c r="WUS11" s="808"/>
      <c r="WUT11" s="808"/>
      <c r="WUU11" s="808"/>
      <c r="WUV11" s="808"/>
      <c r="WUW11" s="808"/>
      <c r="WUX11" s="808"/>
      <c r="WUY11" s="808"/>
      <c r="WUZ11" s="808"/>
      <c r="WVA11" s="808"/>
      <c r="WVB11" s="808"/>
      <c r="WVC11" s="808"/>
      <c r="WVD11" s="808"/>
      <c r="WVE11" s="808"/>
      <c r="WVF11" s="808"/>
      <c r="WVG11" s="808"/>
      <c r="WVH11" s="808"/>
      <c r="WVI11" s="808"/>
      <c r="WVJ11" s="808"/>
      <c r="WVK11" s="808"/>
      <c r="WVL11" s="808"/>
      <c r="WVM11" s="808"/>
      <c r="WVN11" s="808"/>
      <c r="WVO11" s="808"/>
      <c r="WVP11" s="808"/>
      <c r="WVQ11" s="808"/>
      <c r="WVR11" s="808"/>
      <c r="WVS11" s="808"/>
      <c r="WVT11" s="808"/>
      <c r="WVU11" s="808"/>
      <c r="WVV11" s="808"/>
      <c r="WVW11" s="808"/>
      <c r="WVX11" s="808"/>
      <c r="WVY11" s="808"/>
      <c r="WVZ11" s="808"/>
      <c r="WWA11" s="808"/>
      <c r="WWB11" s="808"/>
      <c r="WWC11" s="808"/>
      <c r="WWD11" s="808"/>
      <c r="WWE11" s="808"/>
      <c r="WWF11" s="808"/>
      <c r="WWG11" s="808"/>
      <c r="WWH11" s="808"/>
      <c r="WWI11" s="808"/>
      <c r="WWJ11" s="808"/>
      <c r="WWK11" s="808"/>
      <c r="WWL11" s="808"/>
      <c r="WWM11" s="808"/>
      <c r="WWN11" s="808"/>
      <c r="WWO11" s="808"/>
      <c r="WWP11" s="808"/>
      <c r="WWQ11" s="808"/>
      <c r="WWR11" s="808"/>
      <c r="WWS11" s="808"/>
      <c r="WWT11" s="808"/>
      <c r="WWU11" s="808"/>
      <c r="WWV11" s="808"/>
      <c r="WWW11" s="808"/>
      <c r="WWX11" s="808"/>
      <c r="WWY11" s="808"/>
      <c r="WWZ11" s="808"/>
      <c r="WXA11" s="808"/>
      <c r="WXB11" s="808"/>
      <c r="WXC11" s="808"/>
      <c r="WXD11" s="808"/>
      <c r="WXE11" s="808"/>
      <c r="WXF11" s="808"/>
      <c r="WXG11" s="808"/>
      <c r="WXH11" s="808"/>
      <c r="WXI11" s="808"/>
      <c r="WXJ11" s="808"/>
      <c r="WXK11" s="808"/>
      <c r="WXL11" s="808"/>
      <c r="WXM11" s="808"/>
      <c r="WXN11" s="808"/>
      <c r="WXO11" s="808"/>
      <c r="WXP11" s="808"/>
      <c r="WXQ11" s="808"/>
      <c r="WXR11" s="808"/>
      <c r="WXS11" s="808"/>
      <c r="WXT11" s="808"/>
      <c r="WXU11" s="808"/>
      <c r="WXV11" s="808"/>
      <c r="WXW11" s="808"/>
      <c r="WXX11" s="808"/>
      <c r="WXY11" s="808"/>
      <c r="WXZ11" s="808"/>
      <c r="WYA11" s="808"/>
      <c r="WYB11" s="808"/>
      <c r="WYC11" s="808"/>
      <c r="WYD11" s="808"/>
      <c r="WYE11" s="808"/>
      <c r="WYF11" s="808"/>
      <c r="WYG11" s="808"/>
      <c r="WYH11" s="808"/>
      <c r="WYI11" s="808"/>
      <c r="WYJ11" s="808"/>
      <c r="WYK11" s="808"/>
      <c r="WYL11" s="808"/>
      <c r="WYM11" s="808"/>
      <c r="WYN11" s="808"/>
      <c r="WYO11" s="808"/>
      <c r="WYP11" s="808"/>
      <c r="WYQ11" s="808"/>
      <c r="WYR11" s="808"/>
      <c r="WYS11" s="808"/>
      <c r="WYT11" s="808"/>
      <c r="WYU11" s="808"/>
      <c r="WYV11" s="808"/>
      <c r="WYW11" s="808"/>
      <c r="WYX11" s="808"/>
      <c r="WYY11" s="808"/>
      <c r="WYZ11" s="808"/>
      <c r="WZA11" s="808"/>
      <c r="WZB11" s="808"/>
      <c r="WZC11" s="808"/>
      <c r="WZD11" s="808"/>
      <c r="WZE11" s="808"/>
      <c r="WZF11" s="808"/>
      <c r="WZG11" s="808"/>
      <c r="WZH11" s="808"/>
      <c r="WZI11" s="808"/>
      <c r="WZJ11" s="808"/>
      <c r="WZK11" s="808"/>
      <c r="WZL11" s="808"/>
      <c r="WZM11" s="808"/>
      <c r="WZN11" s="808"/>
      <c r="WZO11" s="808"/>
      <c r="WZP11" s="808"/>
      <c r="WZQ11" s="808"/>
      <c r="WZR11" s="808"/>
      <c r="WZS11" s="808"/>
      <c r="WZT11" s="808"/>
      <c r="WZU11" s="808"/>
      <c r="WZV11" s="808"/>
      <c r="WZW11" s="808"/>
      <c r="WZX11" s="808"/>
      <c r="WZY11" s="808"/>
      <c r="WZZ11" s="808"/>
      <c r="XAA11" s="808"/>
      <c r="XAB11" s="808"/>
      <c r="XAC11" s="808"/>
      <c r="XAD11" s="808"/>
      <c r="XAE11" s="808"/>
      <c r="XAF11" s="808"/>
      <c r="XAG11" s="808"/>
      <c r="XAH11" s="808"/>
      <c r="XAI11" s="808"/>
      <c r="XAJ11" s="808"/>
      <c r="XAK11" s="808"/>
      <c r="XAL11" s="808"/>
      <c r="XAM11" s="808"/>
      <c r="XAN11" s="808"/>
      <c r="XAO11" s="808"/>
      <c r="XAP11" s="808"/>
      <c r="XAQ11" s="808"/>
      <c r="XAR11" s="808"/>
      <c r="XAS11" s="808"/>
      <c r="XAT11" s="808"/>
      <c r="XAU11" s="808"/>
      <c r="XAV11" s="808"/>
      <c r="XAW11" s="808"/>
      <c r="XAX11" s="808"/>
      <c r="XAY11" s="808"/>
      <c r="XAZ11" s="808"/>
      <c r="XBA11" s="808"/>
      <c r="XBB11" s="808"/>
      <c r="XBC11" s="808"/>
      <c r="XBD11" s="808"/>
      <c r="XBE11" s="808"/>
      <c r="XBF11" s="808"/>
      <c r="XBG11" s="808"/>
      <c r="XBH11" s="808"/>
      <c r="XBI11" s="808"/>
      <c r="XBJ11" s="808"/>
      <c r="XBK11" s="808"/>
      <c r="XBL11" s="808"/>
      <c r="XBM11" s="808"/>
      <c r="XBN11" s="808"/>
      <c r="XBO11" s="808"/>
      <c r="XBP11" s="808"/>
      <c r="XBQ11" s="808"/>
      <c r="XBR11" s="808"/>
      <c r="XBS11" s="808"/>
      <c r="XBT11" s="808"/>
      <c r="XBU11" s="808"/>
      <c r="XBV11" s="808"/>
      <c r="XBW11" s="808"/>
      <c r="XBX11" s="808"/>
      <c r="XBY11" s="808"/>
      <c r="XBZ11" s="808"/>
      <c r="XCA11" s="808"/>
      <c r="XCB11" s="808"/>
      <c r="XCC11" s="808"/>
      <c r="XCD11" s="808"/>
      <c r="XCE11" s="808"/>
      <c r="XCF11" s="808"/>
      <c r="XCG11" s="808"/>
      <c r="XCH11" s="808"/>
      <c r="XCI11" s="808"/>
      <c r="XCJ11" s="808"/>
      <c r="XCK11" s="808"/>
      <c r="XCL11" s="808"/>
      <c r="XCM11" s="808"/>
      <c r="XCN11" s="808"/>
      <c r="XCO11" s="808"/>
      <c r="XCP11" s="808"/>
      <c r="XCQ11" s="808"/>
      <c r="XCR11" s="808"/>
      <c r="XCS11" s="808"/>
      <c r="XCT11" s="808"/>
      <c r="XCU11" s="808"/>
      <c r="XCV11" s="808"/>
      <c r="XCW11" s="808"/>
      <c r="XCX11" s="808"/>
      <c r="XCY11" s="808"/>
      <c r="XCZ11" s="808"/>
      <c r="XDA11" s="808"/>
      <c r="XDB11" s="808"/>
      <c r="XDC11" s="808"/>
      <c r="XDD11" s="808"/>
      <c r="XDE11" s="808"/>
      <c r="XDF11" s="808"/>
      <c r="XDG11" s="808"/>
      <c r="XDH11" s="808"/>
      <c r="XDI11" s="808"/>
      <c r="XDJ11" s="808"/>
      <c r="XDK11" s="808"/>
      <c r="XDL11" s="808"/>
      <c r="XDM11" s="808"/>
      <c r="XDN11" s="808"/>
      <c r="XDO11" s="808"/>
      <c r="XDP11" s="808"/>
      <c r="XDQ11" s="808"/>
      <c r="XDR11" s="808"/>
      <c r="XDS11" s="808"/>
      <c r="XDT11" s="808"/>
      <c r="XDU11" s="808"/>
      <c r="XDV11" s="808"/>
      <c r="XDW11" s="808"/>
      <c r="XDX11" s="808"/>
      <c r="XDY11" s="808"/>
      <c r="XDZ11" s="808"/>
      <c r="XEA11" s="808"/>
      <c r="XEB11" s="808"/>
      <c r="XEC11" s="808"/>
      <c r="XED11" s="808"/>
      <c r="XEE11" s="808"/>
      <c r="XEF11" s="808"/>
      <c r="XEG11" s="808"/>
      <c r="XEH11" s="808"/>
      <c r="XEI11" s="808"/>
      <c r="XEJ11" s="808"/>
      <c r="XEK11" s="808"/>
      <c r="XEL11" s="808"/>
      <c r="XEM11" s="808"/>
      <c r="XEN11" s="808"/>
      <c r="XEO11" s="808"/>
      <c r="XEP11" s="808"/>
      <c r="XEQ11" s="808"/>
      <c r="XER11" s="808"/>
      <c r="XES11" s="808"/>
      <c r="XET11" s="808"/>
      <c r="XEU11" s="808"/>
      <c r="XEV11" s="808"/>
      <c r="XEW11" s="808"/>
      <c r="XEX11" s="808"/>
      <c r="XEY11" s="808"/>
      <c r="XEZ11" s="808"/>
      <c r="XFA11" s="808"/>
      <c r="XFB11" s="808"/>
      <c r="XFC11" s="808"/>
      <c r="XFD11" s="808"/>
    </row>
    <row r="12" spans="2:16384" ht="18.75" customHeight="1" x14ac:dyDescent="0.25">
      <c r="B12" s="919" t="s">
        <v>864</v>
      </c>
      <c r="C12" s="921">
        <v>1</v>
      </c>
      <c r="D12" s="921"/>
      <c r="E12" s="921">
        <v>2</v>
      </c>
      <c r="F12" s="921"/>
      <c r="G12" s="921">
        <v>3</v>
      </c>
      <c r="H12" s="215">
        <f t="shared" si="0"/>
        <v>6</v>
      </c>
    </row>
    <row r="13" spans="2:16384" ht="18.75" customHeight="1" x14ac:dyDescent="0.25">
      <c r="B13" s="919" t="s">
        <v>2038</v>
      </c>
      <c r="C13" s="921">
        <v>1</v>
      </c>
      <c r="D13" s="921"/>
      <c r="E13" s="921"/>
      <c r="F13" s="921"/>
      <c r="G13" s="921">
        <v>1</v>
      </c>
      <c r="H13" s="215">
        <f t="shared" si="0"/>
        <v>2</v>
      </c>
    </row>
    <row r="14" spans="2:16384" ht="18.75" customHeight="1" x14ac:dyDescent="0.25">
      <c r="B14" s="919" t="s">
        <v>817</v>
      </c>
      <c r="C14" s="921">
        <v>15</v>
      </c>
      <c r="D14" s="921"/>
      <c r="E14" s="921"/>
      <c r="F14" s="921"/>
      <c r="G14" s="921">
        <v>39</v>
      </c>
      <c r="H14" s="215">
        <f t="shared" si="0"/>
        <v>54</v>
      </c>
    </row>
    <row r="15" spans="2:16384" ht="18.75" customHeight="1" x14ac:dyDescent="0.25">
      <c r="B15" s="919" t="s">
        <v>2035</v>
      </c>
      <c r="C15" s="921">
        <v>11</v>
      </c>
      <c r="D15" s="921">
        <v>3</v>
      </c>
      <c r="E15" s="921">
        <v>1</v>
      </c>
      <c r="F15" s="921">
        <v>3</v>
      </c>
      <c r="G15" s="921">
        <v>10</v>
      </c>
      <c r="H15" s="215">
        <f t="shared" si="0"/>
        <v>28</v>
      </c>
    </row>
    <row r="16" spans="2:16384" ht="18.75" customHeight="1" x14ac:dyDescent="0.25">
      <c r="B16" s="919" t="s">
        <v>2036</v>
      </c>
      <c r="C16" s="921">
        <v>6</v>
      </c>
      <c r="D16" s="921">
        <v>39</v>
      </c>
      <c r="E16" s="921"/>
      <c r="F16" s="921"/>
      <c r="G16" s="921">
        <v>62</v>
      </c>
      <c r="H16" s="215">
        <f t="shared" si="0"/>
        <v>107</v>
      </c>
    </row>
    <row r="17" spans="2:10" ht="18.75" customHeight="1" x14ac:dyDescent="0.25">
      <c r="B17" s="919" t="s">
        <v>2037</v>
      </c>
      <c r="C17" s="921">
        <v>8</v>
      </c>
      <c r="D17" s="921"/>
      <c r="E17" s="921"/>
      <c r="F17" s="921"/>
      <c r="G17" s="921">
        <v>6</v>
      </c>
      <c r="H17" s="215">
        <f t="shared" si="0"/>
        <v>14</v>
      </c>
    </row>
    <row r="18" spans="2:10" ht="18.75" customHeight="1" x14ac:dyDescent="0.25">
      <c r="B18" s="919" t="s">
        <v>1103</v>
      </c>
      <c r="C18" s="921">
        <v>20</v>
      </c>
      <c r="D18" s="921"/>
      <c r="E18" s="921">
        <v>7</v>
      </c>
      <c r="F18" s="921"/>
      <c r="G18" s="921">
        <v>33</v>
      </c>
      <c r="H18" s="215">
        <f t="shared" si="0"/>
        <v>60</v>
      </c>
    </row>
    <row r="19" spans="2:10" ht="18.75" customHeight="1" x14ac:dyDescent="0.25">
      <c r="B19" s="919" t="s">
        <v>822</v>
      </c>
      <c r="C19" s="921">
        <v>4</v>
      </c>
      <c r="D19" s="921"/>
      <c r="E19" s="921">
        <v>0</v>
      </c>
      <c r="F19" s="921"/>
      <c r="G19" s="921">
        <v>8</v>
      </c>
      <c r="H19" s="215">
        <f t="shared" si="0"/>
        <v>12</v>
      </c>
    </row>
    <row r="20" spans="2:10" ht="18.75" customHeight="1" x14ac:dyDescent="0.25">
      <c r="B20" s="919" t="s">
        <v>414</v>
      </c>
      <c r="C20" s="921">
        <v>15</v>
      </c>
      <c r="D20" s="921"/>
      <c r="E20" s="921">
        <v>0</v>
      </c>
      <c r="F20" s="921"/>
      <c r="G20" s="921">
        <v>2</v>
      </c>
      <c r="H20" s="215">
        <f t="shared" si="0"/>
        <v>17</v>
      </c>
    </row>
    <row r="21" spans="2:10" ht="18.75" customHeight="1" x14ac:dyDescent="0.25">
      <c r="B21" s="919" t="s">
        <v>2030</v>
      </c>
      <c r="C21" s="921">
        <v>3</v>
      </c>
      <c r="D21" s="921"/>
      <c r="E21" s="921">
        <v>1</v>
      </c>
      <c r="F21" s="921"/>
      <c r="G21" s="921">
        <v>6</v>
      </c>
      <c r="H21" s="215">
        <f t="shared" si="0"/>
        <v>10</v>
      </c>
    </row>
    <row r="22" spans="2:10" ht="18.75" customHeight="1" x14ac:dyDescent="0.25">
      <c r="B22" s="919" t="s">
        <v>415</v>
      </c>
      <c r="C22" s="921">
        <v>13</v>
      </c>
      <c r="D22" s="921"/>
      <c r="E22" s="921">
        <v>1</v>
      </c>
      <c r="F22" s="921"/>
      <c r="G22" s="921">
        <v>2</v>
      </c>
      <c r="H22" s="215">
        <f t="shared" si="0"/>
        <v>16</v>
      </c>
    </row>
    <row r="23" spans="2:10" ht="18.75" customHeight="1" x14ac:dyDescent="0.25">
      <c r="B23" s="919" t="s">
        <v>1966</v>
      </c>
      <c r="C23" s="921"/>
      <c r="D23" s="921"/>
      <c r="E23" s="921">
        <v>1</v>
      </c>
      <c r="F23" s="921"/>
      <c r="G23" s="921">
        <v>3</v>
      </c>
      <c r="H23" s="215">
        <f t="shared" si="0"/>
        <v>4</v>
      </c>
    </row>
    <row r="24" spans="2:10" ht="18.75" customHeight="1" x14ac:dyDescent="0.25">
      <c r="B24" s="919" t="s">
        <v>1967</v>
      </c>
      <c r="C24" s="921"/>
      <c r="D24" s="921"/>
      <c r="E24" s="921">
        <v>2</v>
      </c>
      <c r="F24" s="921"/>
      <c r="G24" s="921">
        <v>10</v>
      </c>
      <c r="H24" s="215">
        <f t="shared" si="0"/>
        <v>12</v>
      </c>
    </row>
    <row r="25" spans="2:10" ht="18.75" customHeight="1" x14ac:dyDescent="0.25">
      <c r="B25" s="919" t="s">
        <v>2039</v>
      </c>
      <c r="C25" s="921"/>
      <c r="D25" s="921"/>
      <c r="E25" s="921"/>
      <c r="F25" s="921"/>
      <c r="G25" s="921">
        <v>4</v>
      </c>
      <c r="H25" s="215">
        <f t="shared" si="0"/>
        <v>4</v>
      </c>
    </row>
    <row r="26" spans="2:10" ht="18.75" customHeight="1" x14ac:dyDescent="0.25">
      <c r="B26" s="919" t="s">
        <v>2032</v>
      </c>
      <c r="C26" s="921">
        <v>8</v>
      </c>
      <c r="D26" s="921"/>
      <c r="E26" s="921"/>
      <c r="F26" s="921"/>
      <c r="G26" s="921">
        <v>24</v>
      </c>
      <c r="H26" s="215">
        <f t="shared" si="0"/>
        <v>32</v>
      </c>
      <c r="I26" s="808"/>
      <c r="J26" s="808"/>
    </row>
    <row r="27" spans="2:10" ht="18.75" customHeight="1" x14ac:dyDescent="0.25">
      <c r="B27" s="919" t="s">
        <v>3706</v>
      </c>
      <c r="C27" s="921">
        <v>2</v>
      </c>
      <c r="D27" s="921"/>
      <c r="E27" s="921"/>
      <c r="F27" s="921"/>
      <c r="G27" s="921">
        <v>0</v>
      </c>
      <c r="H27" s="215">
        <f t="shared" si="0"/>
        <v>2</v>
      </c>
    </row>
    <row r="28" spans="2:10" ht="18.75" customHeight="1" x14ac:dyDescent="0.25">
      <c r="B28" s="919" t="s">
        <v>2034</v>
      </c>
      <c r="C28" s="921">
        <v>10</v>
      </c>
      <c r="D28" s="921"/>
      <c r="E28" s="921">
        <v>1</v>
      </c>
      <c r="F28" s="921"/>
      <c r="G28" s="921">
        <v>43</v>
      </c>
      <c r="H28" s="215">
        <f t="shared" si="0"/>
        <v>54</v>
      </c>
    </row>
    <row r="29" spans="2:10" ht="18.75" customHeight="1" x14ac:dyDescent="0.25">
      <c r="B29" s="919" t="s">
        <v>2033</v>
      </c>
      <c r="C29" s="921">
        <v>7</v>
      </c>
      <c r="D29" s="921"/>
      <c r="E29" s="921"/>
      <c r="F29" s="921"/>
      <c r="G29" s="921">
        <v>17</v>
      </c>
      <c r="H29" s="215">
        <f t="shared" si="0"/>
        <v>24</v>
      </c>
      <c r="I29" s="808"/>
      <c r="J29" s="808"/>
    </row>
    <row r="30" spans="2:10" ht="18.75" customHeight="1" x14ac:dyDescent="0.25">
      <c r="B30" s="919" t="s">
        <v>1104</v>
      </c>
      <c r="C30" s="921">
        <v>10</v>
      </c>
      <c r="D30" s="921"/>
      <c r="E30" s="921"/>
      <c r="F30" s="921"/>
      <c r="G30" s="921">
        <v>24</v>
      </c>
      <c r="H30" s="215">
        <f t="shared" si="0"/>
        <v>34</v>
      </c>
    </row>
    <row r="31" spans="2:10" ht="18.75" customHeight="1" x14ac:dyDescent="0.25">
      <c r="B31" s="919" t="s">
        <v>1968</v>
      </c>
      <c r="C31" s="921">
        <v>8</v>
      </c>
      <c r="D31" s="921"/>
      <c r="E31" s="921">
        <v>3</v>
      </c>
      <c r="F31" s="921"/>
      <c r="G31" s="921">
        <v>11</v>
      </c>
      <c r="H31" s="215">
        <f t="shared" si="0"/>
        <v>22</v>
      </c>
    </row>
    <row r="32" spans="2:10" ht="18.75" customHeight="1" x14ac:dyDescent="0.25">
      <c r="B32" s="919" t="s">
        <v>2031</v>
      </c>
      <c r="C32" s="921">
        <v>11</v>
      </c>
      <c r="D32" s="921"/>
      <c r="E32" s="921">
        <v>1</v>
      </c>
      <c r="F32" s="921"/>
      <c r="G32" s="921">
        <v>54</v>
      </c>
      <c r="H32" s="215">
        <f t="shared" si="0"/>
        <v>66</v>
      </c>
    </row>
    <row r="33" spans="2:10" ht="18.75" customHeight="1" x14ac:dyDescent="0.25">
      <c r="B33" s="919" t="s">
        <v>472</v>
      </c>
      <c r="C33" s="921">
        <v>4</v>
      </c>
      <c r="D33" s="921"/>
      <c r="E33" s="921">
        <v>1</v>
      </c>
      <c r="F33" s="921"/>
      <c r="G33" s="921">
        <v>14</v>
      </c>
      <c r="H33" s="215">
        <f t="shared" si="0"/>
        <v>19</v>
      </c>
    </row>
    <row r="34" spans="2:10" ht="18.75" customHeight="1" x14ac:dyDescent="0.25">
      <c r="B34" s="919" t="s">
        <v>2029</v>
      </c>
      <c r="C34" s="921">
        <v>14</v>
      </c>
      <c r="D34" s="921"/>
      <c r="E34" s="921">
        <v>4</v>
      </c>
      <c r="F34" s="921"/>
      <c r="G34" s="921">
        <v>20</v>
      </c>
      <c r="H34" s="215">
        <f t="shared" si="0"/>
        <v>38</v>
      </c>
    </row>
    <row r="35" spans="2:10" ht="18.75" customHeight="1" x14ac:dyDescent="0.25">
      <c r="B35" s="919" t="s">
        <v>863</v>
      </c>
      <c r="C35" s="921">
        <v>7</v>
      </c>
      <c r="D35" s="921"/>
      <c r="E35" s="921">
        <v>11</v>
      </c>
      <c r="F35" s="463">
        <v>1</v>
      </c>
      <c r="G35" s="921">
        <v>50</v>
      </c>
      <c r="H35" s="215">
        <f t="shared" si="0"/>
        <v>69</v>
      </c>
    </row>
    <row r="36" spans="2:10" ht="18.75" customHeight="1" x14ac:dyDescent="0.25">
      <c r="B36" s="919" t="s">
        <v>1101</v>
      </c>
      <c r="C36" s="921">
        <v>3</v>
      </c>
      <c r="D36" s="921"/>
      <c r="E36" s="921">
        <v>3</v>
      </c>
      <c r="F36" s="921"/>
      <c r="G36" s="921">
        <v>10</v>
      </c>
      <c r="H36" s="215">
        <f t="shared" si="0"/>
        <v>16</v>
      </c>
    </row>
    <row r="37" spans="2:10" ht="18.75" customHeight="1" x14ac:dyDescent="0.25">
      <c r="B37" s="919" t="s">
        <v>432</v>
      </c>
      <c r="C37" s="921">
        <v>12</v>
      </c>
      <c r="D37" s="921"/>
      <c r="E37" s="921">
        <v>4</v>
      </c>
      <c r="F37" s="921"/>
      <c r="G37" s="921">
        <v>8</v>
      </c>
      <c r="H37" s="215">
        <f t="shared" si="0"/>
        <v>24</v>
      </c>
    </row>
    <row r="38" spans="2:10" ht="18.75" customHeight="1" x14ac:dyDescent="0.25">
      <c r="B38" s="919" t="s">
        <v>406</v>
      </c>
      <c r="C38" s="921">
        <v>10</v>
      </c>
      <c r="D38" s="921"/>
      <c r="E38" s="921">
        <v>2</v>
      </c>
      <c r="F38" s="921"/>
      <c r="G38" s="921">
        <v>28</v>
      </c>
      <c r="H38" s="215">
        <f t="shared" si="0"/>
        <v>40</v>
      </c>
    </row>
    <row r="39" spans="2:10" ht="18.75" customHeight="1" x14ac:dyDescent="0.25">
      <c r="B39" s="919" t="s">
        <v>1102</v>
      </c>
      <c r="C39" s="921">
        <v>9</v>
      </c>
      <c r="D39" s="921"/>
      <c r="E39" s="921">
        <v>4</v>
      </c>
      <c r="F39" s="921"/>
      <c r="G39" s="921">
        <v>33</v>
      </c>
      <c r="H39" s="215">
        <f t="shared" si="0"/>
        <v>46</v>
      </c>
    </row>
    <row r="40" spans="2:10" ht="18.75" customHeight="1" x14ac:dyDescent="0.25">
      <c r="B40" s="919" t="s">
        <v>2028</v>
      </c>
      <c r="C40" s="921">
        <v>8</v>
      </c>
      <c r="D40" s="921"/>
      <c r="E40" s="921">
        <v>1</v>
      </c>
      <c r="F40" s="921"/>
      <c r="G40" s="921">
        <v>48</v>
      </c>
      <c r="H40" s="215">
        <f t="shared" si="0"/>
        <v>57</v>
      </c>
    </row>
    <row r="41" spans="2:10" ht="18.75" customHeight="1" x14ac:dyDescent="0.25">
      <c r="B41" s="608"/>
      <c r="C41" s="156">
        <f t="shared" ref="C41:H41" si="1">SUM(C8:C40)</f>
        <v>254</v>
      </c>
      <c r="D41" s="156">
        <f t="shared" si="1"/>
        <v>42</v>
      </c>
      <c r="E41" s="156">
        <f t="shared" si="1"/>
        <v>62</v>
      </c>
      <c r="F41" s="156">
        <f t="shared" si="1"/>
        <v>4</v>
      </c>
      <c r="G41" s="156">
        <f>SUM(G8:G40)</f>
        <v>628</v>
      </c>
      <c r="H41" s="156">
        <f t="shared" si="1"/>
        <v>938</v>
      </c>
      <c r="I41" s="808"/>
      <c r="J41" s="808"/>
    </row>
    <row r="42" spans="2:10" ht="11.25" customHeight="1" x14ac:dyDescent="0.25">
      <c r="B42" s="674" t="s">
        <v>648</v>
      </c>
      <c r="C42" s="924"/>
      <c r="D42" s="924"/>
      <c r="E42" s="924"/>
      <c r="F42" s="924"/>
      <c r="G42" s="924"/>
      <c r="H42" s="924"/>
    </row>
    <row r="43" spans="2:10" ht="11.25" customHeight="1" x14ac:dyDescent="0.25">
      <c r="B43" s="674" t="s">
        <v>649</v>
      </c>
      <c r="C43" s="924"/>
      <c r="D43" s="924"/>
      <c r="E43" s="924"/>
      <c r="F43" s="924"/>
      <c r="G43" s="924"/>
      <c r="H43" s="924"/>
    </row>
    <row r="44" spans="2:10" ht="15.75" x14ac:dyDescent="0.25">
      <c r="B44" s="925"/>
      <c r="C44" s="924"/>
      <c r="D44" s="924"/>
      <c r="E44" s="924"/>
      <c r="F44" s="924"/>
      <c r="G44" s="924"/>
      <c r="H44" s="924"/>
    </row>
    <row r="45" spans="2:10" ht="15" customHeight="1" x14ac:dyDescent="0.25"/>
  </sheetData>
  <sheetProtection formatCells="0" formatColumns="0" formatRows="0" insertColumns="0" insertRows="0" deleteColumns="0" deleteRows="0" sort="0"/>
  <mergeCells count="8">
    <mergeCell ref="B1:H3"/>
    <mergeCell ref="B4:H4"/>
    <mergeCell ref="B5:H5"/>
    <mergeCell ref="B6:B7"/>
    <mergeCell ref="C6:D6"/>
    <mergeCell ref="E6:F6"/>
    <mergeCell ref="G6:G7"/>
    <mergeCell ref="H6:H7"/>
  </mergeCells>
  <pageMargins left="0.7" right="0.7" top="0.75" bottom="0.75" header="0.3" footer="0.3"/>
  <pageSetup paperSize="9" orientation="portrait" r:id="rId1"/>
  <drawing r:id="rId2"/>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sheetPr codeName="Hoja109"/>
  <dimension ref="A1:T308"/>
  <sheetViews>
    <sheetView showGridLines="0" zoomScale="85" zoomScaleNormal="85" workbookViewId="0">
      <pane xSplit="1" ySplit="4" topLeftCell="B8" activePane="bottomRight" state="frozen"/>
      <selection activeCell="I25" sqref="I25"/>
      <selection pane="topRight" activeCell="I25" sqref="I25"/>
      <selection pane="bottomLeft" activeCell="I25" sqref="I25"/>
      <selection pane="bottomRight" activeCell="B4" sqref="B4:L4"/>
    </sheetView>
  </sheetViews>
  <sheetFormatPr baseColWidth="10" defaultColWidth="0" defaultRowHeight="0" customHeight="1" zeroHeight="1" x14ac:dyDescent="0.25"/>
  <cols>
    <col min="1" max="1" width="3.5703125" customWidth="1"/>
    <col min="2" max="12" width="15" customWidth="1"/>
    <col min="13" max="13" width="5" customWidth="1"/>
    <col min="14" max="20" width="0" hidden="1" customWidth="1"/>
    <col min="21" max="16384" width="9.140625" hidden="1"/>
  </cols>
  <sheetData>
    <row r="1" spans="2:14" ht="15" x14ac:dyDescent="0.25">
      <c r="B1" s="1958"/>
      <c r="C1" s="1959"/>
      <c r="D1" s="1959"/>
      <c r="E1" s="1959"/>
      <c r="F1" s="1959"/>
      <c r="G1" s="1959"/>
      <c r="H1" s="1959"/>
      <c r="I1" s="1959"/>
      <c r="J1" s="1959"/>
      <c r="K1" s="1959"/>
      <c r="L1" s="1960"/>
    </row>
    <row r="2" spans="2:14" ht="15" x14ac:dyDescent="0.25">
      <c r="B2" s="1961"/>
      <c r="C2" s="1962"/>
      <c r="D2" s="1962"/>
      <c r="E2" s="1962"/>
      <c r="F2" s="1962"/>
      <c r="G2" s="1962"/>
      <c r="H2" s="1962"/>
      <c r="I2" s="1962"/>
      <c r="J2" s="1962"/>
      <c r="K2" s="1962"/>
      <c r="L2" s="1963"/>
    </row>
    <row r="3" spans="2:14" ht="16.5" thickBot="1" x14ac:dyDescent="0.3">
      <c r="B3" s="1964"/>
      <c r="C3" s="1965"/>
      <c r="D3" s="1965"/>
      <c r="E3" s="1965"/>
      <c r="F3" s="1965"/>
      <c r="G3" s="1965"/>
      <c r="H3" s="1965"/>
      <c r="I3" s="1965"/>
      <c r="J3" s="1965"/>
      <c r="K3" s="1965"/>
      <c r="L3" s="1966"/>
      <c r="M3" s="1"/>
      <c r="N3" s="1"/>
    </row>
    <row r="4" spans="2:14" ht="21.75" thickBot="1" x14ac:dyDescent="0.4">
      <c r="B4" s="1970" t="s">
        <v>2794</v>
      </c>
      <c r="C4" s="1971"/>
      <c r="D4" s="1971"/>
      <c r="E4" s="1971"/>
      <c r="F4" s="1971"/>
      <c r="G4" s="1971"/>
      <c r="H4" s="1971"/>
      <c r="I4" s="1971"/>
      <c r="J4" s="1971"/>
      <c r="K4" s="1971"/>
      <c r="L4" s="1972"/>
      <c r="M4" s="1"/>
      <c r="N4" s="1"/>
    </row>
    <row r="5" spans="2:14" s="2" customFormat="1" ht="15.75" x14ac:dyDescent="0.25">
      <c r="B5" s="1852"/>
      <c r="C5" s="1852"/>
      <c r="D5" s="1852"/>
      <c r="E5" s="1852"/>
      <c r="F5" s="1852"/>
      <c r="G5" s="1852"/>
      <c r="H5" s="1852"/>
      <c r="I5" s="1852"/>
      <c r="J5" s="1852"/>
      <c r="K5" s="1852"/>
      <c r="L5" s="1852"/>
      <c r="M5" s="5"/>
      <c r="N5" s="5"/>
    </row>
    <row r="6" spans="2:14" s="2" customFormat="1" ht="19.5" customHeight="1" x14ac:dyDescent="0.25">
      <c r="B6" s="76"/>
      <c r="C6" s="77"/>
      <c r="D6" s="77"/>
      <c r="E6" s="77"/>
      <c r="F6" s="77"/>
      <c r="G6" s="77"/>
      <c r="H6" s="77"/>
      <c r="I6" s="77"/>
      <c r="J6" s="77"/>
      <c r="K6" s="77"/>
      <c r="L6" s="78"/>
      <c r="M6" s="5"/>
      <c r="N6" s="5"/>
    </row>
    <row r="7" spans="2:14" s="2" customFormat="1" ht="18.75" customHeight="1" x14ac:dyDescent="0.25">
      <c r="B7" s="79"/>
      <c r="C7" s="75"/>
      <c r="D7" s="75"/>
      <c r="E7" s="75"/>
      <c r="F7" s="75"/>
      <c r="G7" s="75"/>
      <c r="H7" s="75"/>
      <c r="I7" s="75"/>
      <c r="J7" s="75"/>
      <c r="K7" s="75"/>
      <c r="L7" s="80"/>
      <c r="M7" s="5"/>
      <c r="N7" s="5"/>
    </row>
    <row r="8" spans="2:14" s="2" customFormat="1" ht="18.75" customHeight="1" x14ac:dyDescent="0.25">
      <c r="B8" s="79"/>
      <c r="C8" s="75"/>
      <c r="D8" s="75"/>
      <c r="E8" s="75"/>
      <c r="F8" s="75"/>
      <c r="G8" s="75"/>
      <c r="H8" s="75"/>
      <c r="I8" s="75"/>
      <c r="J8" s="75"/>
      <c r="K8" s="75"/>
      <c r="L8" s="80"/>
      <c r="M8" s="5"/>
      <c r="N8" s="5"/>
    </row>
    <row r="9" spans="2:14" s="2" customFormat="1" ht="18.75" customHeight="1" x14ac:dyDescent="0.25">
      <c r="B9" s="79"/>
      <c r="C9" s="75"/>
      <c r="D9" s="75"/>
      <c r="E9" s="75"/>
      <c r="F9" s="75"/>
      <c r="G9" s="75"/>
      <c r="H9" s="75"/>
      <c r="I9" s="75"/>
      <c r="J9" s="75"/>
      <c r="K9" s="75"/>
      <c r="L9" s="80"/>
    </row>
    <row r="10" spans="2:14" ht="18.75" customHeight="1" x14ac:dyDescent="0.25">
      <c r="B10" s="79"/>
      <c r="C10" s="75"/>
      <c r="D10" s="75"/>
      <c r="E10" s="75"/>
      <c r="F10" s="75"/>
      <c r="G10" s="75"/>
      <c r="H10" s="75"/>
      <c r="I10" s="75"/>
      <c r="J10" s="75"/>
      <c r="K10" s="75"/>
      <c r="L10" s="80"/>
    </row>
    <row r="11" spans="2:14" ht="18.75" customHeight="1" x14ac:dyDescent="0.25">
      <c r="B11" s="79"/>
      <c r="C11" s="75"/>
      <c r="D11" s="75"/>
      <c r="E11" s="75"/>
      <c r="F11" s="75"/>
      <c r="G11" s="75"/>
      <c r="H11" s="75"/>
      <c r="I11" s="75"/>
      <c r="J11" s="75"/>
      <c r="K11" s="75"/>
      <c r="L11" s="80"/>
    </row>
    <row r="12" spans="2:14" ht="18.75" customHeight="1" x14ac:dyDescent="0.25">
      <c r="B12" s="79"/>
      <c r="C12" s="75"/>
      <c r="D12" s="75"/>
      <c r="E12" s="75"/>
      <c r="F12" s="75"/>
      <c r="G12" s="75"/>
      <c r="H12" s="75"/>
      <c r="I12" s="75"/>
      <c r="J12" s="75"/>
      <c r="K12" s="75"/>
      <c r="L12" s="80"/>
    </row>
    <row r="13" spans="2:14" ht="18.75" customHeight="1" x14ac:dyDescent="0.25">
      <c r="B13" s="79"/>
      <c r="C13" s="75"/>
      <c r="D13" s="75"/>
      <c r="E13" s="75"/>
      <c r="F13" s="75"/>
      <c r="G13" s="75"/>
      <c r="H13" s="75"/>
      <c r="I13" s="75"/>
      <c r="J13" s="75"/>
      <c r="K13" s="75"/>
      <c r="L13" s="80"/>
    </row>
    <row r="14" spans="2:14" ht="18.75" customHeight="1" x14ac:dyDescent="0.25">
      <c r="B14" s="79"/>
      <c r="C14" s="75"/>
      <c r="D14" s="75"/>
      <c r="E14" s="75"/>
      <c r="F14" s="75"/>
      <c r="G14" s="75"/>
      <c r="H14" s="75"/>
      <c r="I14" s="75"/>
      <c r="J14" s="75"/>
      <c r="K14" s="75"/>
      <c r="L14" s="80"/>
    </row>
    <row r="15" spans="2:14" ht="18.75" customHeight="1" x14ac:dyDescent="0.25">
      <c r="B15" s="79"/>
      <c r="C15" s="75"/>
      <c r="D15" s="75"/>
      <c r="E15" s="75"/>
      <c r="F15" s="75"/>
      <c r="G15" s="75"/>
      <c r="H15" s="75"/>
      <c r="I15" s="75"/>
      <c r="J15" s="75"/>
      <c r="K15" s="75"/>
      <c r="L15" s="80"/>
    </row>
    <row r="16" spans="2:14" ht="18.75" customHeight="1" x14ac:dyDescent="0.25">
      <c r="B16" s="79"/>
      <c r="C16" s="75"/>
      <c r="D16" s="75"/>
      <c r="E16" s="75"/>
      <c r="F16" s="75"/>
      <c r="G16" s="75"/>
      <c r="H16" s="75"/>
      <c r="I16" s="75"/>
      <c r="J16" s="75"/>
      <c r="K16" s="75"/>
      <c r="L16" s="80"/>
    </row>
    <row r="17" spans="2:12" ht="18.75" customHeight="1" x14ac:dyDescent="0.25">
      <c r="B17" s="79"/>
      <c r="C17" s="75"/>
      <c r="D17" s="75"/>
      <c r="E17" s="75"/>
      <c r="F17" s="75"/>
      <c r="G17" s="75"/>
      <c r="H17" s="75"/>
      <c r="I17" s="75"/>
      <c r="J17" s="75"/>
      <c r="K17" s="75"/>
      <c r="L17" s="80"/>
    </row>
    <row r="18" spans="2:12" ht="18.75" customHeight="1" x14ac:dyDescent="0.25">
      <c r="B18" s="79"/>
      <c r="C18" s="75"/>
      <c r="D18" s="75"/>
      <c r="E18" s="75"/>
      <c r="F18" s="75"/>
      <c r="G18" s="75"/>
      <c r="H18" s="75"/>
      <c r="I18" s="75"/>
      <c r="J18" s="75"/>
      <c r="K18" s="75"/>
      <c r="L18" s="80"/>
    </row>
    <row r="19" spans="2:12" ht="18.75" customHeight="1" x14ac:dyDescent="0.25">
      <c r="B19" s="79"/>
      <c r="C19" s="75"/>
      <c r="D19" s="75"/>
      <c r="E19" s="75"/>
      <c r="F19" s="75"/>
      <c r="G19" s="75"/>
      <c r="H19" s="75"/>
      <c r="I19" s="75"/>
      <c r="J19" s="75"/>
      <c r="K19" s="75"/>
      <c r="L19" s="80"/>
    </row>
    <row r="20" spans="2:12" ht="18.75" customHeight="1" x14ac:dyDescent="0.25">
      <c r="B20" s="79"/>
      <c r="C20" s="75"/>
      <c r="D20" s="75"/>
      <c r="E20" s="75"/>
      <c r="F20" s="75"/>
      <c r="G20" s="75"/>
      <c r="H20" s="75"/>
      <c r="I20" s="75"/>
      <c r="J20" s="75"/>
      <c r="K20" s="75"/>
      <c r="L20" s="80"/>
    </row>
    <row r="21" spans="2:12" ht="18.75" customHeight="1" x14ac:dyDescent="0.25">
      <c r="B21" s="79"/>
      <c r="C21" s="75"/>
      <c r="D21" s="75"/>
      <c r="E21" s="75"/>
      <c r="F21" s="75"/>
      <c r="G21" s="75"/>
      <c r="H21" s="75"/>
      <c r="I21" s="75"/>
      <c r="J21" s="75"/>
      <c r="K21" s="75"/>
      <c r="L21" s="80"/>
    </row>
    <row r="22" spans="2:12" ht="18.75" customHeight="1" x14ac:dyDescent="0.25">
      <c r="B22" s="79"/>
      <c r="C22" s="75"/>
      <c r="D22" s="75"/>
      <c r="E22" s="75"/>
      <c r="F22" s="75"/>
      <c r="G22" s="75"/>
      <c r="H22" s="75"/>
      <c r="I22" s="75"/>
      <c r="J22" s="75"/>
      <c r="K22" s="75"/>
      <c r="L22" s="80"/>
    </row>
    <row r="23" spans="2:12" ht="18.75" customHeight="1" x14ac:dyDescent="0.25">
      <c r="B23" s="79"/>
      <c r="C23" s="75"/>
      <c r="D23" s="75"/>
      <c r="E23" s="75"/>
      <c r="F23" s="75"/>
      <c r="G23" s="75"/>
      <c r="H23" s="75"/>
      <c r="I23" s="75"/>
      <c r="J23" s="75"/>
      <c r="K23" s="75"/>
      <c r="L23" s="80"/>
    </row>
    <row r="24" spans="2:12" ht="18.75" customHeight="1" x14ac:dyDescent="0.25">
      <c r="B24" s="79"/>
      <c r="C24" s="75"/>
      <c r="D24" s="75"/>
      <c r="E24" s="75"/>
      <c r="F24" s="75"/>
      <c r="G24" s="75"/>
      <c r="H24" s="75"/>
      <c r="I24" s="75"/>
      <c r="J24" s="75"/>
      <c r="K24" s="75"/>
      <c r="L24" s="80"/>
    </row>
    <row r="25" spans="2:12" ht="18.75" customHeight="1" x14ac:dyDescent="0.25">
      <c r="B25" s="79"/>
      <c r="C25" s="75"/>
      <c r="D25" s="75"/>
      <c r="E25" s="75"/>
      <c r="F25" s="75"/>
      <c r="G25" s="75"/>
      <c r="H25" s="75"/>
      <c r="I25" s="75"/>
      <c r="J25" s="75"/>
      <c r="K25" s="75"/>
      <c r="L25" s="80"/>
    </row>
    <row r="26" spans="2:12" ht="18.75" customHeight="1" x14ac:dyDescent="0.25">
      <c r="B26" s="79"/>
      <c r="C26" s="75"/>
      <c r="D26" s="75"/>
      <c r="E26" s="75"/>
      <c r="F26" s="75"/>
      <c r="G26" s="75"/>
      <c r="H26" s="75"/>
      <c r="I26" s="75"/>
      <c r="J26" s="75"/>
      <c r="K26" s="75"/>
      <c r="L26" s="80"/>
    </row>
    <row r="27" spans="2:12" ht="18.75" customHeight="1" x14ac:dyDescent="0.25">
      <c r="B27" s="79"/>
      <c r="C27" s="75"/>
      <c r="D27" s="75"/>
      <c r="E27" s="75"/>
      <c r="F27" s="75"/>
      <c r="G27" s="75"/>
      <c r="H27" s="75"/>
      <c r="I27" s="75"/>
      <c r="J27" s="75"/>
      <c r="K27" s="75"/>
      <c r="L27" s="80"/>
    </row>
    <row r="28" spans="2:12" ht="18.75" customHeight="1" x14ac:dyDescent="0.25">
      <c r="B28" s="79"/>
      <c r="C28" s="75"/>
      <c r="D28" s="75"/>
      <c r="E28" s="75"/>
      <c r="F28" s="75"/>
      <c r="G28" s="75"/>
      <c r="H28" s="75"/>
      <c r="I28" s="75"/>
      <c r="J28" s="75"/>
      <c r="K28" s="75"/>
      <c r="L28" s="80"/>
    </row>
    <row r="29" spans="2:12" ht="18.75" customHeight="1" x14ac:dyDescent="0.25">
      <c r="B29" s="79"/>
      <c r="C29" s="75"/>
      <c r="D29" s="75"/>
      <c r="E29" s="75"/>
      <c r="F29" s="75"/>
      <c r="G29" s="75"/>
      <c r="H29" s="75"/>
      <c r="I29" s="75"/>
      <c r="J29" s="75"/>
      <c r="K29" s="75"/>
      <c r="L29" s="80"/>
    </row>
    <row r="30" spans="2:12" ht="18.75" customHeight="1" x14ac:dyDescent="0.25">
      <c r="B30" s="79"/>
      <c r="C30" s="75"/>
      <c r="D30" s="75"/>
      <c r="E30" s="75"/>
      <c r="F30" s="75"/>
      <c r="G30" s="75"/>
      <c r="H30" s="75"/>
      <c r="I30" s="75"/>
      <c r="J30" s="75"/>
      <c r="K30" s="75"/>
      <c r="L30" s="80"/>
    </row>
    <row r="31" spans="2:12" ht="18.75" customHeight="1" x14ac:dyDescent="0.25">
      <c r="B31" s="79"/>
      <c r="C31" s="75"/>
      <c r="D31" s="75"/>
      <c r="E31" s="75"/>
      <c r="F31" s="75"/>
      <c r="G31" s="75"/>
      <c r="H31" s="75"/>
      <c r="I31" s="75"/>
      <c r="J31" s="75"/>
      <c r="K31" s="75"/>
      <c r="L31" s="80"/>
    </row>
    <row r="32" spans="2:12" ht="18.75" customHeight="1" x14ac:dyDescent="0.25">
      <c r="B32" s="79"/>
      <c r="C32" s="75"/>
      <c r="D32" s="75"/>
      <c r="E32" s="75"/>
      <c r="F32" s="75"/>
      <c r="G32" s="75"/>
      <c r="H32" s="75"/>
      <c r="I32" s="75"/>
      <c r="J32" s="75"/>
      <c r="K32" s="75"/>
      <c r="L32" s="80"/>
    </row>
    <row r="33" spans="2:12" ht="18.75" customHeight="1" x14ac:dyDescent="0.25">
      <c r="B33" s="79"/>
      <c r="C33" s="75"/>
      <c r="D33" s="75"/>
      <c r="E33" s="75"/>
      <c r="F33" s="75"/>
      <c r="G33" s="75"/>
      <c r="H33" s="75"/>
      <c r="I33" s="75"/>
      <c r="J33" s="75"/>
      <c r="K33" s="75"/>
      <c r="L33" s="80"/>
    </row>
    <row r="34" spans="2:12" ht="18.75" customHeight="1" x14ac:dyDescent="0.25">
      <c r="B34" s="79"/>
      <c r="C34" s="75"/>
      <c r="D34" s="75"/>
      <c r="E34" s="75"/>
      <c r="F34" s="75"/>
      <c r="G34" s="75"/>
      <c r="H34" s="75"/>
      <c r="I34" s="75"/>
      <c r="J34" s="75"/>
      <c r="K34" s="75"/>
      <c r="L34" s="80"/>
    </row>
    <row r="35" spans="2:12" ht="18.75" customHeight="1" x14ac:dyDescent="0.25">
      <c r="B35" s="79"/>
      <c r="C35" s="75"/>
      <c r="D35" s="75"/>
      <c r="E35" s="75"/>
      <c r="F35" s="75"/>
      <c r="G35" s="75"/>
      <c r="H35" s="75"/>
      <c r="I35" s="75"/>
      <c r="J35" s="75"/>
      <c r="K35" s="75"/>
      <c r="L35" s="80"/>
    </row>
    <row r="36" spans="2:12" ht="18.75" customHeight="1" x14ac:dyDescent="0.25">
      <c r="B36" s="79"/>
      <c r="C36" s="75"/>
      <c r="D36" s="75"/>
      <c r="E36" s="75"/>
      <c r="F36" s="75"/>
      <c r="G36" s="75"/>
      <c r="H36" s="75"/>
      <c r="I36" s="75"/>
      <c r="J36" s="75"/>
      <c r="K36" s="75"/>
      <c r="L36" s="80"/>
    </row>
    <row r="37" spans="2:12" ht="18.75" customHeight="1" x14ac:dyDescent="0.25">
      <c r="B37" s="81"/>
      <c r="C37" s="82"/>
      <c r="D37" s="82"/>
      <c r="E37" s="82"/>
      <c r="F37" s="82"/>
      <c r="G37" s="82"/>
      <c r="H37" s="82"/>
      <c r="I37" s="82"/>
      <c r="J37" s="82"/>
      <c r="K37" s="82"/>
      <c r="L37" s="83"/>
    </row>
    <row r="38" spans="2:12" ht="15" customHeight="1" x14ac:dyDescent="0.25"/>
    <row r="39" spans="2:12" ht="15" hidden="1" customHeight="1" x14ac:dyDescent="0.25"/>
    <row r="40" spans="2:12" ht="15" hidden="1" customHeight="1" x14ac:dyDescent="0.25"/>
    <row r="41" spans="2:12" ht="15" hidden="1" customHeight="1" x14ac:dyDescent="0.25"/>
    <row r="42" spans="2:12" ht="15" hidden="1" customHeight="1" x14ac:dyDescent="0.25"/>
    <row r="43" spans="2:12" ht="15" hidden="1" customHeight="1" x14ac:dyDescent="0.25"/>
    <row r="44" spans="2:12" ht="15" hidden="1" customHeight="1" x14ac:dyDescent="0.25"/>
    <row r="45" spans="2:12" ht="15" hidden="1" customHeight="1" x14ac:dyDescent="0.25"/>
    <row r="46" spans="2:12" ht="15" hidden="1" customHeight="1" x14ac:dyDescent="0.25"/>
    <row r="47" spans="2:12" ht="15" hidden="1" customHeight="1" x14ac:dyDescent="0.25"/>
    <row r="48" spans="2:12" ht="15" hidden="1" customHeight="1" x14ac:dyDescent="0.25"/>
    <row r="49" ht="15" hidden="1" customHeight="1" x14ac:dyDescent="0.25"/>
    <row r="50" ht="15" hidden="1" customHeight="1" x14ac:dyDescent="0.25"/>
    <row r="51" ht="15" hidden="1" customHeight="1" x14ac:dyDescent="0.25"/>
    <row r="52" ht="15" hidden="1" customHeight="1" x14ac:dyDescent="0.25"/>
    <row r="53" ht="15" hidden="1" customHeight="1" x14ac:dyDescent="0.25"/>
    <row r="54" ht="15" hidden="1" customHeight="1" x14ac:dyDescent="0.25"/>
    <row r="55" ht="15" hidden="1" customHeight="1" x14ac:dyDescent="0.25"/>
    <row r="56" ht="15" hidden="1" customHeight="1" x14ac:dyDescent="0.25"/>
    <row r="57" ht="15" hidden="1" customHeight="1" x14ac:dyDescent="0.25"/>
    <row r="58" ht="15" hidden="1" customHeight="1" x14ac:dyDescent="0.25"/>
    <row r="59" ht="15" hidden="1" customHeight="1" x14ac:dyDescent="0.25"/>
    <row r="60" ht="15" hidden="1" customHeight="1" x14ac:dyDescent="0.25"/>
    <row r="61" ht="15" hidden="1" customHeight="1" x14ac:dyDescent="0.25"/>
    <row r="62" ht="15" hidden="1" customHeight="1" x14ac:dyDescent="0.25"/>
    <row r="63" ht="15" hidden="1" customHeight="1" x14ac:dyDescent="0.25"/>
    <row r="64" ht="15" hidden="1" customHeight="1" x14ac:dyDescent="0.25"/>
    <row r="65" ht="15" hidden="1" customHeight="1" x14ac:dyDescent="0.25"/>
    <row r="66" ht="15" hidden="1" customHeight="1" x14ac:dyDescent="0.25"/>
    <row r="67" ht="15" hidden="1" customHeight="1" x14ac:dyDescent="0.25"/>
    <row r="68" ht="15" hidden="1" customHeight="1" x14ac:dyDescent="0.25"/>
    <row r="69" ht="15" hidden="1" customHeight="1" x14ac:dyDescent="0.25"/>
    <row r="70" ht="15" hidden="1" customHeight="1" x14ac:dyDescent="0.25"/>
    <row r="71" ht="15" hidden="1" customHeight="1" x14ac:dyDescent="0.25"/>
    <row r="72" ht="15" hidden="1" customHeight="1" x14ac:dyDescent="0.25"/>
    <row r="73" ht="15" hidden="1" customHeight="1" x14ac:dyDescent="0.25"/>
    <row r="74" ht="15" hidden="1" customHeight="1" x14ac:dyDescent="0.25"/>
    <row r="75" ht="15" hidden="1" customHeight="1" x14ac:dyDescent="0.25"/>
    <row r="76" ht="15" hidden="1" customHeight="1" x14ac:dyDescent="0.25"/>
    <row r="77" ht="15" hidden="1" customHeight="1" x14ac:dyDescent="0.25"/>
    <row r="78" ht="15" hidden="1" customHeight="1" x14ac:dyDescent="0.25"/>
    <row r="79" ht="15" hidden="1" customHeight="1" x14ac:dyDescent="0.25"/>
    <row r="80" ht="15" hidden="1" customHeight="1" x14ac:dyDescent="0.25"/>
    <row r="81" ht="15" hidden="1" customHeight="1" x14ac:dyDescent="0.25"/>
    <row r="82" ht="15" hidden="1" customHeight="1" x14ac:dyDescent="0.25"/>
    <row r="83" ht="15" hidden="1" customHeight="1" x14ac:dyDescent="0.25"/>
    <row r="84" ht="15" hidden="1" customHeight="1" x14ac:dyDescent="0.25"/>
    <row r="85" ht="15" hidden="1" customHeight="1" x14ac:dyDescent="0.25"/>
    <row r="86" ht="15" hidden="1" customHeight="1" x14ac:dyDescent="0.25"/>
    <row r="87" ht="15" hidden="1" customHeight="1" x14ac:dyDescent="0.25"/>
    <row r="88" ht="15" hidden="1" customHeight="1" x14ac:dyDescent="0.25"/>
    <row r="89" ht="15" hidden="1" customHeight="1" x14ac:dyDescent="0.25"/>
    <row r="90" ht="15" hidden="1" customHeight="1" x14ac:dyDescent="0.25"/>
    <row r="91" ht="15" hidden="1" customHeight="1" x14ac:dyDescent="0.25"/>
    <row r="92" ht="15" hidden="1" customHeight="1" x14ac:dyDescent="0.25"/>
    <row r="93" ht="15" hidden="1" customHeight="1" x14ac:dyDescent="0.25"/>
    <row r="94" ht="15" hidden="1" customHeight="1" x14ac:dyDescent="0.25"/>
    <row r="95" ht="15" hidden="1" customHeight="1" x14ac:dyDescent="0.25"/>
    <row r="96" ht="15" hidden="1" customHeight="1" x14ac:dyDescent="0.25"/>
    <row r="97" ht="15" hidden="1" customHeight="1" x14ac:dyDescent="0.25"/>
    <row r="98" ht="15" hidden="1" customHeight="1" x14ac:dyDescent="0.25"/>
    <row r="99" ht="15" hidden="1" customHeight="1" x14ac:dyDescent="0.25"/>
    <row r="100" ht="15" hidden="1" customHeight="1" x14ac:dyDescent="0.25"/>
    <row r="101" ht="15" hidden="1" customHeight="1" x14ac:dyDescent="0.25"/>
    <row r="102" ht="15" hidden="1" customHeight="1" x14ac:dyDescent="0.25"/>
    <row r="103" ht="15" hidden="1" customHeight="1" x14ac:dyDescent="0.25"/>
    <row r="104" ht="15" hidden="1" customHeight="1" x14ac:dyDescent="0.25"/>
    <row r="105" ht="15" hidden="1" customHeight="1" x14ac:dyDescent="0.25"/>
    <row r="106" ht="15" hidden="1" customHeight="1" x14ac:dyDescent="0.25"/>
    <row r="107" ht="15" hidden="1" customHeight="1" x14ac:dyDescent="0.25"/>
    <row r="108" ht="15" hidden="1" customHeight="1" x14ac:dyDescent="0.25"/>
    <row r="109" ht="15" hidden="1" customHeight="1" x14ac:dyDescent="0.25"/>
    <row r="110" ht="15" hidden="1" customHeight="1" x14ac:dyDescent="0.25"/>
    <row r="111" ht="15" hidden="1" customHeight="1" x14ac:dyDescent="0.25"/>
    <row r="112" ht="15" hidden="1" customHeight="1" x14ac:dyDescent="0.25"/>
    <row r="113" ht="15" hidden="1" customHeight="1" x14ac:dyDescent="0.25"/>
    <row r="114" ht="15" hidden="1" customHeight="1" x14ac:dyDescent="0.25"/>
    <row r="115" ht="15" hidden="1" customHeight="1" x14ac:dyDescent="0.25"/>
    <row r="116" ht="15" hidden="1" customHeight="1" x14ac:dyDescent="0.25"/>
    <row r="117" ht="15" hidden="1" customHeight="1" x14ac:dyDescent="0.25"/>
    <row r="118" ht="15" hidden="1" customHeight="1" x14ac:dyDescent="0.25"/>
    <row r="119" ht="15" hidden="1" customHeight="1" x14ac:dyDescent="0.25"/>
    <row r="120" ht="15" hidden="1" customHeight="1" x14ac:dyDescent="0.25"/>
    <row r="121" ht="15" hidden="1" customHeight="1" x14ac:dyDescent="0.25"/>
    <row r="122" ht="15" hidden="1" customHeight="1" x14ac:dyDescent="0.25"/>
    <row r="123" ht="15" hidden="1" customHeight="1" x14ac:dyDescent="0.25"/>
    <row r="124" ht="15" hidden="1" customHeight="1" x14ac:dyDescent="0.25"/>
    <row r="125" ht="15" hidden="1" customHeight="1" x14ac:dyDescent="0.25"/>
    <row r="126" ht="15" hidden="1" customHeight="1" x14ac:dyDescent="0.25"/>
    <row r="127" ht="15" hidden="1" customHeight="1" x14ac:dyDescent="0.25"/>
    <row r="128" ht="15" hidden="1" customHeight="1" x14ac:dyDescent="0.25"/>
    <row r="129" ht="15" hidden="1" customHeight="1" x14ac:dyDescent="0.25"/>
    <row r="130" ht="15" hidden="1" customHeight="1" x14ac:dyDescent="0.25"/>
    <row r="131" ht="15" hidden="1" customHeight="1" x14ac:dyDescent="0.25"/>
    <row r="132" ht="15" hidden="1" customHeight="1" x14ac:dyDescent="0.25"/>
    <row r="133" ht="15" hidden="1" customHeight="1" x14ac:dyDescent="0.25"/>
    <row r="134" ht="15" hidden="1" customHeight="1" x14ac:dyDescent="0.25"/>
    <row r="135" ht="15" hidden="1" customHeight="1" x14ac:dyDescent="0.25"/>
    <row r="136" ht="15" hidden="1" customHeight="1" x14ac:dyDescent="0.25"/>
    <row r="137" ht="15" hidden="1" customHeight="1" x14ac:dyDescent="0.25"/>
    <row r="138" ht="15" hidden="1" customHeight="1" x14ac:dyDescent="0.25"/>
    <row r="139" ht="15" hidden="1" customHeight="1" x14ac:dyDescent="0.25"/>
    <row r="140" ht="15" hidden="1" customHeight="1" x14ac:dyDescent="0.25"/>
    <row r="141" ht="15" hidden="1" customHeight="1" x14ac:dyDescent="0.25"/>
    <row r="142" ht="15" hidden="1" customHeight="1" x14ac:dyDescent="0.25"/>
    <row r="143" ht="15" hidden="1" customHeight="1" x14ac:dyDescent="0.25"/>
    <row r="144" ht="15" hidden="1" customHeight="1" x14ac:dyDescent="0.25"/>
    <row r="145" ht="15" hidden="1" customHeight="1" x14ac:dyDescent="0.25"/>
    <row r="146" ht="15" hidden="1" customHeight="1" x14ac:dyDescent="0.25"/>
    <row r="147" ht="15" hidden="1" customHeight="1" x14ac:dyDescent="0.25"/>
    <row r="148" ht="15" hidden="1" customHeight="1" x14ac:dyDescent="0.25"/>
    <row r="149" ht="15" hidden="1" customHeight="1" x14ac:dyDescent="0.25"/>
    <row r="150" ht="15" hidden="1" customHeight="1" x14ac:dyDescent="0.25"/>
    <row r="151" ht="15" hidden="1" customHeight="1" x14ac:dyDescent="0.25"/>
    <row r="152" ht="15" hidden="1" customHeight="1" x14ac:dyDescent="0.25"/>
    <row r="153" ht="15" hidden="1" customHeight="1" x14ac:dyDescent="0.25"/>
    <row r="154" ht="15" hidden="1" customHeight="1" x14ac:dyDescent="0.25"/>
    <row r="155" ht="15" hidden="1" customHeight="1" x14ac:dyDescent="0.25"/>
    <row r="156" ht="15" hidden="1" customHeight="1" x14ac:dyDescent="0.25"/>
    <row r="157" ht="15" hidden="1" customHeight="1" x14ac:dyDescent="0.25"/>
    <row r="158" ht="15" hidden="1" customHeight="1" x14ac:dyDescent="0.25"/>
    <row r="159" ht="15" hidden="1" customHeight="1" x14ac:dyDescent="0.25"/>
    <row r="160" ht="15" hidden="1" customHeight="1" x14ac:dyDescent="0.25"/>
    <row r="161" ht="15" hidden="1" customHeight="1" x14ac:dyDescent="0.25"/>
    <row r="162" ht="15" hidden="1" customHeight="1" x14ac:dyDescent="0.25"/>
    <row r="163" ht="15" hidden="1" customHeight="1" x14ac:dyDescent="0.25"/>
    <row r="164" ht="15" hidden="1" customHeight="1" x14ac:dyDescent="0.25"/>
    <row r="165" ht="15" hidden="1" customHeight="1" x14ac:dyDescent="0.25"/>
    <row r="166" ht="15" hidden="1" customHeight="1" x14ac:dyDescent="0.25"/>
    <row r="167" ht="15" hidden="1" customHeight="1" x14ac:dyDescent="0.25"/>
    <row r="168" ht="15" hidden="1" customHeight="1" x14ac:dyDescent="0.25"/>
    <row r="169" ht="15" hidden="1" customHeight="1" x14ac:dyDescent="0.25"/>
    <row r="170" ht="15" hidden="1" customHeight="1" x14ac:dyDescent="0.25"/>
    <row r="171" ht="15" hidden="1" customHeight="1" x14ac:dyDescent="0.25"/>
    <row r="172" ht="15" hidden="1" customHeight="1" x14ac:dyDescent="0.25"/>
    <row r="173" ht="15" hidden="1" customHeight="1" x14ac:dyDescent="0.25"/>
    <row r="174" ht="15" hidden="1" customHeight="1" x14ac:dyDescent="0.25"/>
    <row r="175" ht="15" hidden="1" customHeight="1" x14ac:dyDescent="0.25"/>
    <row r="176" ht="15" hidden="1" customHeight="1" x14ac:dyDescent="0.25"/>
    <row r="177" ht="15" hidden="1" customHeight="1" x14ac:dyDescent="0.25"/>
    <row r="178" ht="15" hidden="1" customHeight="1" x14ac:dyDescent="0.25"/>
    <row r="179" ht="15" hidden="1" customHeight="1" x14ac:dyDescent="0.25"/>
    <row r="180" ht="15" hidden="1" customHeight="1" x14ac:dyDescent="0.25"/>
    <row r="181" ht="15" hidden="1" customHeight="1" x14ac:dyDescent="0.25"/>
    <row r="182" ht="15" hidden="1" customHeight="1" x14ac:dyDescent="0.25"/>
    <row r="183" ht="15" hidden="1" customHeight="1" x14ac:dyDescent="0.25"/>
    <row r="184" ht="15" hidden="1" customHeight="1" x14ac:dyDescent="0.25"/>
    <row r="185" ht="15" hidden="1" customHeight="1" x14ac:dyDescent="0.25"/>
    <row r="186" ht="15" hidden="1" customHeight="1" x14ac:dyDescent="0.25"/>
    <row r="187" ht="15" hidden="1" customHeight="1" x14ac:dyDescent="0.25"/>
    <row r="188" ht="15" hidden="1" customHeight="1" x14ac:dyDescent="0.25"/>
    <row r="189" ht="15" hidden="1" customHeight="1" x14ac:dyDescent="0.25"/>
    <row r="190" ht="15" hidden="1" customHeight="1" x14ac:dyDescent="0.25"/>
    <row r="191" ht="15" hidden="1" customHeight="1" x14ac:dyDescent="0.25"/>
    <row r="192" ht="15" hidden="1" customHeight="1" x14ac:dyDescent="0.25"/>
    <row r="193" ht="15" hidden="1" customHeight="1" x14ac:dyDescent="0.25"/>
    <row r="194" ht="15" hidden="1" customHeight="1" x14ac:dyDescent="0.25"/>
    <row r="195" ht="15" hidden="1" customHeight="1" x14ac:dyDescent="0.25"/>
    <row r="196" ht="15" hidden="1" customHeight="1" x14ac:dyDescent="0.25"/>
    <row r="197" ht="15" hidden="1" customHeight="1" x14ac:dyDescent="0.25"/>
    <row r="198" ht="15" hidden="1" customHeight="1" x14ac:dyDescent="0.25"/>
    <row r="199" ht="15" hidden="1" customHeight="1" x14ac:dyDescent="0.25"/>
    <row r="200" ht="15" hidden="1" customHeight="1" x14ac:dyDescent="0.25"/>
    <row r="201" ht="15" hidden="1" customHeight="1" x14ac:dyDescent="0.25"/>
    <row r="202" ht="15" hidden="1" customHeight="1" x14ac:dyDescent="0.25"/>
    <row r="203" ht="15" hidden="1" customHeight="1" x14ac:dyDescent="0.25"/>
    <row r="204" ht="15" hidden="1" customHeight="1" x14ac:dyDescent="0.25"/>
    <row r="205" ht="15" hidden="1" customHeight="1" x14ac:dyDescent="0.25"/>
    <row r="206" ht="15" hidden="1" customHeight="1" x14ac:dyDescent="0.25"/>
    <row r="207" ht="15" hidden="1" customHeight="1" x14ac:dyDescent="0.25"/>
    <row r="208" ht="15" hidden="1" customHeight="1" x14ac:dyDescent="0.25"/>
    <row r="209" ht="15" hidden="1" customHeight="1" x14ac:dyDescent="0.25"/>
    <row r="210" ht="15" hidden="1" customHeight="1" x14ac:dyDescent="0.25"/>
    <row r="211" ht="15" hidden="1" customHeight="1" x14ac:dyDescent="0.25"/>
    <row r="212" ht="15" hidden="1" customHeight="1" x14ac:dyDescent="0.25"/>
    <row r="213" ht="15" hidden="1" customHeight="1" x14ac:dyDescent="0.25"/>
    <row r="214" ht="15" hidden="1" customHeight="1" x14ac:dyDescent="0.25"/>
    <row r="215" ht="15" hidden="1" customHeight="1" x14ac:dyDescent="0.25"/>
    <row r="216" ht="15" hidden="1" customHeight="1" x14ac:dyDescent="0.25"/>
    <row r="217" ht="15" hidden="1" customHeight="1" x14ac:dyDescent="0.25"/>
    <row r="218" ht="15" hidden="1" customHeight="1" x14ac:dyDescent="0.25"/>
    <row r="219" ht="15" hidden="1" customHeight="1" x14ac:dyDescent="0.25"/>
    <row r="220" ht="15" hidden="1" customHeight="1" x14ac:dyDescent="0.25"/>
    <row r="221" ht="15" hidden="1" customHeight="1" x14ac:dyDescent="0.25"/>
    <row r="222" ht="15" hidden="1" customHeight="1" x14ac:dyDescent="0.25"/>
    <row r="223" ht="15" hidden="1" customHeight="1" x14ac:dyDescent="0.25"/>
    <row r="224" ht="15" hidden="1" customHeight="1" x14ac:dyDescent="0.25"/>
    <row r="225" ht="15" hidden="1" customHeight="1" x14ac:dyDescent="0.25"/>
    <row r="226" ht="15" hidden="1" customHeight="1" x14ac:dyDescent="0.25"/>
    <row r="227" ht="15" hidden="1" customHeight="1" x14ac:dyDescent="0.25"/>
    <row r="228" ht="15" hidden="1" customHeight="1" x14ac:dyDescent="0.25"/>
    <row r="229" ht="15" hidden="1" customHeight="1" x14ac:dyDescent="0.25"/>
    <row r="230" ht="15" hidden="1" customHeight="1" x14ac:dyDescent="0.25"/>
    <row r="231" ht="15" hidden="1" customHeight="1" x14ac:dyDescent="0.25"/>
    <row r="232" ht="15" hidden="1" customHeight="1" x14ac:dyDescent="0.25"/>
    <row r="233" ht="15" hidden="1" customHeight="1" x14ac:dyDescent="0.25"/>
    <row r="234" ht="15" hidden="1" customHeight="1" x14ac:dyDescent="0.25"/>
    <row r="235" ht="15" hidden="1" customHeight="1" x14ac:dyDescent="0.25"/>
    <row r="236" ht="15" hidden="1" customHeight="1" x14ac:dyDescent="0.25"/>
    <row r="237" ht="15" hidden="1" customHeight="1" x14ac:dyDescent="0.25"/>
    <row r="238" ht="15" hidden="1" customHeight="1" x14ac:dyDescent="0.25"/>
    <row r="239" ht="15" hidden="1" customHeight="1" x14ac:dyDescent="0.25"/>
    <row r="240" ht="15" hidden="1" customHeight="1" x14ac:dyDescent="0.25"/>
    <row r="241" ht="15" hidden="1" customHeight="1" x14ac:dyDescent="0.25"/>
    <row r="242" ht="15" hidden="1" customHeight="1" x14ac:dyDescent="0.25"/>
    <row r="243" ht="15" hidden="1" customHeight="1" x14ac:dyDescent="0.25"/>
    <row r="244" ht="15" hidden="1" customHeight="1" x14ac:dyDescent="0.25"/>
    <row r="245" ht="15" hidden="1" customHeight="1" x14ac:dyDescent="0.25"/>
    <row r="246" ht="15" hidden="1" customHeight="1" x14ac:dyDescent="0.25"/>
    <row r="247" ht="15" hidden="1" customHeight="1" x14ac:dyDescent="0.25"/>
    <row r="248" ht="15" hidden="1" customHeight="1" x14ac:dyDescent="0.25"/>
    <row r="249" ht="15" hidden="1" customHeight="1" x14ac:dyDescent="0.25"/>
    <row r="250" ht="15" hidden="1" customHeight="1" x14ac:dyDescent="0.25"/>
    <row r="251" ht="15" hidden="1" customHeight="1" x14ac:dyDescent="0.25"/>
    <row r="252" ht="15" hidden="1" customHeight="1" x14ac:dyDescent="0.25"/>
    <row r="253" ht="15" hidden="1" customHeight="1" x14ac:dyDescent="0.25"/>
    <row r="254" ht="15" hidden="1" customHeight="1" x14ac:dyDescent="0.25"/>
    <row r="255" ht="15" hidden="1" customHeight="1" x14ac:dyDescent="0.25"/>
    <row r="256" ht="15" hidden="1" customHeight="1" x14ac:dyDescent="0.25"/>
    <row r="257" ht="15" hidden="1" customHeight="1" x14ac:dyDescent="0.25"/>
    <row r="258" ht="15" hidden="1" customHeight="1" x14ac:dyDescent="0.25"/>
    <row r="259" ht="15" hidden="1" customHeight="1" x14ac:dyDescent="0.25"/>
    <row r="260" ht="15" hidden="1" customHeight="1" x14ac:dyDescent="0.25"/>
    <row r="261" ht="15" hidden="1" customHeight="1" x14ac:dyDescent="0.25"/>
    <row r="262" ht="15" hidden="1" customHeight="1" x14ac:dyDescent="0.25"/>
    <row r="263" ht="15" hidden="1" customHeight="1" x14ac:dyDescent="0.25"/>
    <row r="264" ht="15" hidden="1" customHeight="1" x14ac:dyDescent="0.25"/>
    <row r="265" ht="15" hidden="1" customHeight="1" x14ac:dyDescent="0.25"/>
    <row r="266" ht="15" hidden="1" customHeight="1" x14ac:dyDescent="0.25"/>
    <row r="267" ht="15" hidden="1" customHeight="1" x14ac:dyDescent="0.25"/>
    <row r="268" ht="15" hidden="1" customHeight="1" x14ac:dyDescent="0.25"/>
    <row r="269" ht="15" hidden="1" customHeight="1" x14ac:dyDescent="0.25"/>
    <row r="270" ht="15" hidden="1" customHeight="1" x14ac:dyDescent="0.25"/>
    <row r="271" ht="15" hidden="1" customHeight="1" x14ac:dyDescent="0.25"/>
    <row r="272" ht="15" hidden="1" customHeight="1" x14ac:dyDescent="0.25"/>
    <row r="273" ht="15" hidden="1" customHeight="1" x14ac:dyDescent="0.25"/>
    <row r="274" ht="15" hidden="1" customHeight="1" x14ac:dyDescent="0.25"/>
    <row r="275" ht="15" hidden="1" customHeight="1" x14ac:dyDescent="0.25"/>
    <row r="276" ht="15" hidden="1" customHeight="1" x14ac:dyDescent="0.25"/>
    <row r="277" ht="15" hidden="1" customHeight="1" x14ac:dyDescent="0.25"/>
    <row r="278" ht="15" hidden="1" customHeight="1" x14ac:dyDescent="0.25"/>
    <row r="279" ht="15" hidden="1" customHeight="1" x14ac:dyDescent="0.25"/>
    <row r="280" ht="15" hidden="1" customHeight="1" x14ac:dyDescent="0.25"/>
    <row r="281" ht="15" hidden="1" customHeight="1" x14ac:dyDescent="0.25"/>
    <row r="282" ht="15" hidden="1" customHeight="1" x14ac:dyDescent="0.25"/>
    <row r="283" ht="15" hidden="1" customHeight="1" x14ac:dyDescent="0.25"/>
    <row r="284" ht="15" hidden="1" customHeight="1" x14ac:dyDescent="0.25"/>
    <row r="285" ht="15" hidden="1" customHeight="1" x14ac:dyDescent="0.25"/>
    <row r="286" ht="15" hidden="1" customHeight="1" x14ac:dyDescent="0.25"/>
    <row r="287" ht="15" hidden="1" customHeight="1" x14ac:dyDescent="0.25"/>
    <row r="288" ht="15" hidden="1" customHeight="1" x14ac:dyDescent="0.25"/>
    <row r="289" ht="15" hidden="1" customHeight="1" x14ac:dyDescent="0.25"/>
    <row r="290" ht="15" hidden="1" customHeight="1" x14ac:dyDescent="0.25"/>
    <row r="291" ht="15" hidden="1" customHeight="1" x14ac:dyDescent="0.25"/>
    <row r="292" ht="15" hidden="1" customHeight="1" x14ac:dyDescent="0.25"/>
    <row r="293" ht="15" hidden="1" customHeight="1" x14ac:dyDescent="0.25"/>
    <row r="294" ht="15" hidden="1" customHeight="1" x14ac:dyDescent="0.25"/>
    <row r="295" ht="15" hidden="1" customHeight="1" x14ac:dyDescent="0.25"/>
    <row r="296" ht="15" hidden="1" customHeight="1" x14ac:dyDescent="0.25"/>
    <row r="297" ht="15" hidden="1" customHeight="1" x14ac:dyDescent="0.25"/>
    <row r="298" ht="15" hidden="1" customHeight="1" x14ac:dyDescent="0.25"/>
    <row r="299" ht="15" hidden="1" customHeight="1" x14ac:dyDescent="0.25"/>
    <row r="300" ht="15" hidden="1" customHeight="1" x14ac:dyDescent="0.25"/>
    <row r="301" ht="15" hidden="1" customHeight="1" x14ac:dyDescent="0.25"/>
    <row r="302" ht="15" hidden="1" customHeight="1" x14ac:dyDescent="0.25"/>
    <row r="303" ht="15" hidden="1" customHeight="1" x14ac:dyDescent="0.25"/>
    <row r="304" ht="15" hidden="1" customHeight="1" x14ac:dyDescent="0.25"/>
    <row r="305" ht="15" hidden="1" customHeight="1" x14ac:dyDescent="0.25"/>
    <row r="306" ht="15" hidden="1" customHeight="1" x14ac:dyDescent="0.25"/>
    <row r="307" ht="15" hidden="1" customHeight="1" x14ac:dyDescent="0.25"/>
    <row r="308" ht="15" hidden="1" customHeight="1" x14ac:dyDescent="0.25"/>
  </sheetData>
  <mergeCells count="3">
    <mergeCell ref="B1:L3"/>
    <mergeCell ref="B4:L4"/>
    <mergeCell ref="B5:L5"/>
  </mergeCells>
  <pageMargins left="0.7" right="0.7" top="0.75" bottom="0.75" header="0.3" footer="0.3"/>
  <pageSetup paperSize="9" orientation="portrait" r:id="rId1"/>
  <drawing r:id="rId2"/>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6EE82B-3056-42DB-8E25-32FB1D28F239}">
  <sheetPr codeName="Hoja126"/>
  <dimension ref="A1:J43"/>
  <sheetViews>
    <sheetView showGridLines="0" workbookViewId="0">
      <pane xSplit="1" ySplit="4" topLeftCell="B5" activePane="bottomRight" state="frozen"/>
      <selection activeCell="I25" sqref="I25"/>
      <selection pane="topRight" activeCell="I25" sqref="I25"/>
      <selection pane="bottomLeft" activeCell="I25" sqref="I25"/>
      <selection pane="bottomRight"/>
    </sheetView>
  </sheetViews>
  <sheetFormatPr baseColWidth="10" defaultColWidth="0" defaultRowHeight="15" x14ac:dyDescent="0.25"/>
  <cols>
    <col min="1" max="1" width="4.5703125" style="566" customWidth="1"/>
    <col min="2" max="2" width="51.42578125" style="566" customWidth="1"/>
    <col min="3" max="9" width="17" style="566" customWidth="1"/>
    <col min="10" max="10" width="4.85546875" style="566" customWidth="1"/>
    <col min="11" max="16384" width="11.42578125" style="566" hidden="1"/>
  </cols>
  <sheetData>
    <row r="1" spans="2:9" ht="15.75" customHeight="1" x14ac:dyDescent="0.25">
      <c r="B1" s="2297"/>
      <c r="C1" s="2298"/>
      <c r="D1" s="2298"/>
      <c r="E1" s="2298"/>
      <c r="F1" s="2298"/>
      <c r="G1" s="2298"/>
      <c r="H1" s="2298"/>
      <c r="I1" s="2299"/>
    </row>
    <row r="2" spans="2:9" x14ac:dyDescent="0.25">
      <c r="B2" s="2300"/>
      <c r="C2" s="2301"/>
      <c r="D2" s="2301"/>
      <c r="E2" s="2301"/>
      <c r="F2" s="2301"/>
      <c r="G2" s="2301"/>
      <c r="H2" s="2301"/>
      <c r="I2" s="2302"/>
    </row>
    <row r="3" spans="2:9" ht="15.75" thickBot="1" x14ac:dyDescent="0.3">
      <c r="B3" s="2303"/>
      <c r="C3" s="2304"/>
      <c r="D3" s="2304"/>
      <c r="E3" s="2304"/>
      <c r="F3" s="2304"/>
      <c r="G3" s="2304"/>
      <c r="H3" s="2304"/>
      <c r="I3" s="2305"/>
    </row>
    <row r="4" spans="2:9" ht="19.5" thickBot="1" x14ac:dyDescent="0.3">
      <c r="B4" s="2309" t="s">
        <v>3708</v>
      </c>
      <c r="C4" s="2310"/>
      <c r="D4" s="2310"/>
      <c r="E4" s="2310"/>
      <c r="F4" s="2310"/>
      <c r="G4" s="2310"/>
      <c r="H4" s="2310"/>
      <c r="I4" s="2311"/>
    </row>
    <row r="6" spans="2:9" ht="15.75" x14ac:dyDescent="0.25">
      <c r="B6" s="2122" t="s">
        <v>1106</v>
      </c>
      <c r="C6" s="2122" t="s">
        <v>1098</v>
      </c>
      <c r="D6" s="2122"/>
      <c r="E6" s="2122" t="s">
        <v>1107</v>
      </c>
      <c r="F6" s="2122" t="s">
        <v>1108</v>
      </c>
      <c r="G6" s="2122"/>
      <c r="H6" s="2122"/>
      <c r="I6" s="2122"/>
    </row>
    <row r="7" spans="2:9" ht="31.5" x14ac:dyDescent="0.25">
      <c r="B7" s="2122"/>
      <c r="C7" s="608" t="s">
        <v>155</v>
      </c>
      <c r="D7" s="608" t="s">
        <v>151</v>
      </c>
      <c r="E7" s="2122"/>
      <c r="F7" s="608" t="s">
        <v>1109</v>
      </c>
      <c r="G7" s="608" t="s">
        <v>1110</v>
      </c>
      <c r="H7" s="608" t="s">
        <v>1111</v>
      </c>
      <c r="I7" s="608" t="s">
        <v>1112</v>
      </c>
    </row>
    <row r="8" spans="2:9" ht="18.75" customHeight="1" x14ac:dyDescent="0.25">
      <c r="B8" s="926" t="s">
        <v>851</v>
      </c>
      <c r="C8" s="29">
        <v>22</v>
      </c>
      <c r="D8" s="29"/>
      <c r="E8" s="215">
        <f>SUM(C8:D8)</f>
        <v>22</v>
      </c>
      <c r="F8" s="466">
        <v>6</v>
      </c>
      <c r="G8" s="466">
        <v>9</v>
      </c>
      <c r="H8" s="466">
        <v>7</v>
      </c>
      <c r="I8" s="466"/>
    </row>
    <row r="9" spans="2:9" s="1451" customFormat="1" ht="18.75" customHeight="1" x14ac:dyDescent="0.25">
      <c r="B9" s="926" t="s">
        <v>3707</v>
      </c>
      <c r="C9" s="29">
        <v>1</v>
      </c>
      <c r="D9" s="29"/>
      <c r="E9" s="215">
        <f t="shared" ref="E9:E11" si="0">SUM(C9:D9)</f>
        <v>1</v>
      </c>
      <c r="F9" s="466"/>
      <c r="G9" s="466">
        <v>1</v>
      </c>
      <c r="H9" s="466"/>
      <c r="I9" s="466"/>
    </row>
    <row r="10" spans="2:9" s="1451" customFormat="1" ht="18.75" customHeight="1" x14ac:dyDescent="0.25">
      <c r="B10" s="926" t="s">
        <v>2027</v>
      </c>
      <c r="C10" s="29">
        <v>18</v>
      </c>
      <c r="D10" s="29"/>
      <c r="E10" s="215">
        <f t="shared" si="0"/>
        <v>18</v>
      </c>
      <c r="F10" s="466">
        <v>1</v>
      </c>
      <c r="G10" s="466">
        <v>12</v>
      </c>
      <c r="H10" s="466">
        <v>5</v>
      </c>
      <c r="I10" s="466"/>
    </row>
    <row r="11" spans="2:9" s="1451" customFormat="1" ht="18.75" customHeight="1" x14ac:dyDescent="0.25">
      <c r="B11" s="926" t="s">
        <v>814</v>
      </c>
      <c r="C11" s="29">
        <v>6</v>
      </c>
      <c r="D11" s="29"/>
      <c r="E11" s="215">
        <f t="shared" si="0"/>
        <v>6</v>
      </c>
      <c r="F11" s="466">
        <v>1</v>
      </c>
      <c r="G11" s="466">
        <v>5</v>
      </c>
      <c r="H11" s="466"/>
      <c r="I11" s="466"/>
    </row>
    <row r="12" spans="2:9" ht="18.75" customHeight="1" x14ac:dyDescent="0.25">
      <c r="B12" s="926" t="s">
        <v>864</v>
      </c>
      <c r="C12" s="29">
        <v>2</v>
      </c>
      <c r="D12" s="29"/>
      <c r="E12" s="215">
        <f t="shared" ref="E12:E40" si="1">SUM(C12:D12)</f>
        <v>2</v>
      </c>
      <c r="F12" s="466"/>
      <c r="G12" s="466"/>
      <c r="H12" s="466">
        <v>2</v>
      </c>
      <c r="I12" s="466"/>
    </row>
    <row r="13" spans="2:9" ht="18.75" customHeight="1" x14ac:dyDescent="0.25">
      <c r="B13" s="919" t="s">
        <v>2038</v>
      </c>
      <c r="C13" s="29">
        <v>1</v>
      </c>
      <c r="D13" s="29"/>
      <c r="E13" s="215">
        <f t="shared" si="1"/>
        <v>1</v>
      </c>
      <c r="F13" s="921"/>
      <c r="G13" s="921">
        <v>1</v>
      </c>
      <c r="H13" s="921"/>
      <c r="I13" s="921"/>
    </row>
    <row r="14" spans="2:9" ht="15.75" x14ac:dyDescent="0.25">
      <c r="B14" s="919" t="s">
        <v>817</v>
      </c>
      <c r="C14" s="29">
        <v>16</v>
      </c>
      <c r="D14" s="29"/>
      <c r="E14" s="215">
        <f t="shared" si="1"/>
        <v>16</v>
      </c>
      <c r="F14" s="921">
        <v>2</v>
      </c>
      <c r="G14" s="921">
        <v>12</v>
      </c>
      <c r="H14" s="921">
        <v>2</v>
      </c>
      <c r="I14" s="921"/>
    </row>
    <row r="15" spans="2:9" ht="18.75" customHeight="1" x14ac:dyDescent="0.25">
      <c r="B15" s="919" t="s">
        <v>2035</v>
      </c>
      <c r="C15" s="29">
        <v>14</v>
      </c>
      <c r="D15" s="29">
        <v>4</v>
      </c>
      <c r="E15" s="215">
        <f t="shared" si="1"/>
        <v>18</v>
      </c>
      <c r="F15" s="921">
        <v>5</v>
      </c>
      <c r="G15" s="921">
        <v>9</v>
      </c>
      <c r="H15" s="921">
        <v>2</v>
      </c>
      <c r="I15" s="921">
        <v>2</v>
      </c>
    </row>
    <row r="16" spans="2:9" ht="18.75" customHeight="1" x14ac:dyDescent="0.25">
      <c r="B16" s="919" t="s">
        <v>2036</v>
      </c>
      <c r="C16" s="29">
        <v>6</v>
      </c>
      <c r="D16" s="29">
        <v>42</v>
      </c>
      <c r="E16" s="215">
        <f t="shared" si="1"/>
        <v>48</v>
      </c>
      <c r="F16" s="921">
        <v>2</v>
      </c>
      <c r="G16" s="921">
        <v>40</v>
      </c>
      <c r="H16" s="921">
        <v>6</v>
      </c>
      <c r="I16" s="921"/>
    </row>
    <row r="17" spans="2:9" ht="15.75" x14ac:dyDescent="0.25">
      <c r="B17" s="919" t="s">
        <v>2037</v>
      </c>
      <c r="C17" s="29">
        <v>7</v>
      </c>
      <c r="D17" s="29">
        <v>1</v>
      </c>
      <c r="E17" s="215">
        <f t="shared" si="1"/>
        <v>8</v>
      </c>
      <c r="F17" s="921">
        <v>3</v>
      </c>
      <c r="G17" s="921">
        <v>4</v>
      </c>
      <c r="H17" s="921">
        <v>1</v>
      </c>
      <c r="I17" s="921"/>
    </row>
    <row r="18" spans="2:9" ht="18.75" customHeight="1" x14ac:dyDescent="0.25">
      <c r="B18" s="919" t="s">
        <v>1103</v>
      </c>
      <c r="C18" s="29">
        <v>26</v>
      </c>
      <c r="D18" s="29"/>
      <c r="E18" s="215">
        <f t="shared" si="1"/>
        <v>26</v>
      </c>
      <c r="F18" s="921">
        <v>8</v>
      </c>
      <c r="G18" s="921">
        <v>16</v>
      </c>
      <c r="H18" s="921">
        <v>2</v>
      </c>
      <c r="I18" s="921"/>
    </row>
    <row r="19" spans="2:9" ht="18.75" customHeight="1" x14ac:dyDescent="0.25">
      <c r="B19" s="919" t="s">
        <v>822</v>
      </c>
      <c r="C19" s="29">
        <v>2</v>
      </c>
      <c r="D19" s="29"/>
      <c r="E19" s="215">
        <f t="shared" si="1"/>
        <v>2</v>
      </c>
      <c r="F19" s="921"/>
      <c r="G19" s="921">
        <v>2</v>
      </c>
      <c r="H19" s="921"/>
      <c r="I19" s="921"/>
    </row>
    <row r="20" spans="2:9" ht="18.75" customHeight="1" x14ac:dyDescent="0.25">
      <c r="B20" s="919" t="s">
        <v>414</v>
      </c>
      <c r="C20" s="29">
        <v>15</v>
      </c>
      <c r="D20" s="29"/>
      <c r="E20" s="215">
        <f t="shared" si="1"/>
        <v>15</v>
      </c>
      <c r="F20" s="921">
        <v>3</v>
      </c>
      <c r="G20" s="921">
        <v>10</v>
      </c>
      <c r="H20" s="921">
        <v>2</v>
      </c>
      <c r="I20" s="921"/>
    </row>
    <row r="21" spans="2:9" ht="18.75" customHeight="1" x14ac:dyDescent="0.25">
      <c r="B21" s="919" t="s">
        <v>2030</v>
      </c>
      <c r="C21" s="29">
        <v>4</v>
      </c>
      <c r="D21" s="29"/>
      <c r="E21" s="215">
        <f t="shared" si="1"/>
        <v>4</v>
      </c>
      <c r="F21" s="921">
        <v>1</v>
      </c>
      <c r="G21" s="921">
        <v>2</v>
      </c>
      <c r="H21" s="921">
        <v>1</v>
      </c>
      <c r="I21" s="921"/>
    </row>
    <row r="22" spans="2:9" ht="18.75" customHeight="1" x14ac:dyDescent="0.25">
      <c r="B22" s="919" t="s">
        <v>415</v>
      </c>
      <c r="C22" s="29">
        <v>13</v>
      </c>
      <c r="D22" s="29"/>
      <c r="E22" s="215">
        <f t="shared" si="1"/>
        <v>13</v>
      </c>
      <c r="F22" s="921">
        <v>2</v>
      </c>
      <c r="G22" s="921">
        <v>9</v>
      </c>
      <c r="H22" s="921">
        <v>2</v>
      </c>
      <c r="I22" s="921"/>
    </row>
    <row r="23" spans="2:9" ht="18.75" customHeight="1" x14ac:dyDescent="0.25">
      <c r="B23" s="919" t="s">
        <v>1966</v>
      </c>
      <c r="C23" s="29">
        <v>1</v>
      </c>
      <c r="D23" s="29"/>
      <c r="E23" s="215">
        <f t="shared" si="1"/>
        <v>1</v>
      </c>
      <c r="F23" s="921"/>
      <c r="G23" s="921">
        <v>1</v>
      </c>
      <c r="H23" s="921"/>
      <c r="I23" s="921"/>
    </row>
    <row r="24" spans="2:9" ht="18.75" customHeight="1" x14ac:dyDescent="0.25">
      <c r="B24" s="919" t="s">
        <v>1967</v>
      </c>
      <c r="C24" s="29">
        <v>2</v>
      </c>
      <c r="D24" s="29"/>
      <c r="E24" s="215">
        <f t="shared" si="1"/>
        <v>2</v>
      </c>
      <c r="F24" s="921"/>
      <c r="G24" s="921">
        <v>2</v>
      </c>
      <c r="H24" s="921"/>
      <c r="I24" s="921"/>
    </row>
    <row r="25" spans="2:9" ht="18.75" customHeight="1" x14ac:dyDescent="0.25">
      <c r="B25" s="919" t="s">
        <v>2039</v>
      </c>
      <c r="C25" s="29"/>
      <c r="D25" s="29"/>
      <c r="E25" s="215">
        <f t="shared" si="1"/>
        <v>0</v>
      </c>
      <c r="F25" s="921"/>
      <c r="G25" s="921"/>
      <c r="H25" s="921"/>
      <c r="I25" s="921"/>
    </row>
    <row r="26" spans="2:9" ht="18.75" customHeight="1" x14ac:dyDescent="0.25">
      <c r="B26" s="919" t="s">
        <v>2032</v>
      </c>
      <c r="C26" s="29">
        <v>8</v>
      </c>
      <c r="D26" s="29"/>
      <c r="E26" s="215">
        <f t="shared" si="1"/>
        <v>8</v>
      </c>
      <c r="F26" s="921">
        <v>3</v>
      </c>
      <c r="G26" s="921">
        <v>5</v>
      </c>
      <c r="H26" s="921"/>
      <c r="I26" s="921"/>
    </row>
    <row r="27" spans="2:9" ht="15.75" x14ac:dyDescent="0.25">
      <c r="B27" s="919" t="s">
        <v>3706</v>
      </c>
      <c r="C27" s="29">
        <v>2</v>
      </c>
      <c r="D27" s="29"/>
      <c r="E27" s="215">
        <f t="shared" si="1"/>
        <v>2</v>
      </c>
      <c r="F27" s="921">
        <v>2</v>
      </c>
      <c r="G27" s="921"/>
      <c r="H27" s="921"/>
      <c r="I27" s="921"/>
    </row>
    <row r="28" spans="2:9" ht="31.5" x14ac:dyDescent="0.25">
      <c r="B28" s="919" t="s">
        <v>2034</v>
      </c>
      <c r="C28" s="29">
        <v>8</v>
      </c>
      <c r="D28" s="29"/>
      <c r="E28" s="215">
        <f t="shared" si="1"/>
        <v>8</v>
      </c>
      <c r="F28" s="921"/>
      <c r="G28" s="921">
        <v>7</v>
      </c>
      <c r="H28" s="921">
        <v>1</v>
      </c>
      <c r="I28" s="921"/>
    </row>
    <row r="29" spans="2:9" ht="18.75" customHeight="1" x14ac:dyDescent="0.25">
      <c r="B29" s="919" t="s">
        <v>2033</v>
      </c>
      <c r="C29" s="29">
        <v>7</v>
      </c>
      <c r="D29" s="29"/>
      <c r="E29" s="215">
        <f t="shared" si="1"/>
        <v>7</v>
      </c>
      <c r="F29" s="921">
        <v>2</v>
      </c>
      <c r="G29" s="921">
        <v>5</v>
      </c>
      <c r="H29" s="921"/>
      <c r="I29" s="921"/>
    </row>
    <row r="30" spans="2:9" ht="15.75" x14ac:dyDescent="0.25">
      <c r="B30" s="919" t="s">
        <v>1104</v>
      </c>
      <c r="C30" s="29">
        <v>10</v>
      </c>
      <c r="D30" s="29"/>
      <c r="E30" s="215">
        <f t="shared" si="1"/>
        <v>10</v>
      </c>
      <c r="F30" s="921">
        <v>2</v>
      </c>
      <c r="G30" s="921">
        <v>7</v>
      </c>
      <c r="H30" s="921">
        <v>1</v>
      </c>
      <c r="I30" s="921"/>
    </row>
    <row r="31" spans="2:9" ht="18.75" customHeight="1" x14ac:dyDescent="0.25">
      <c r="B31" s="919" t="s">
        <v>1968</v>
      </c>
      <c r="C31" s="29">
        <v>7</v>
      </c>
      <c r="D31" s="29"/>
      <c r="E31" s="215">
        <f t="shared" si="1"/>
        <v>7</v>
      </c>
      <c r="F31" s="921">
        <v>1</v>
      </c>
      <c r="G31" s="921">
        <v>5</v>
      </c>
      <c r="H31" s="921">
        <v>1</v>
      </c>
      <c r="I31" s="921"/>
    </row>
    <row r="32" spans="2:9" ht="18.75" customHeight="1" x14ac:dyDescent="0.25">
      <c r="B32" s="919" t="s">
        <v>2031</v>
      </c>
      <c r="C32" s="29">
        <v>11</v>
      </c>
      <c r="D32" s="29"/>
      <c r="E32" s="215">
        <f t="shared" si="1"/>
        <v>11</v>
      </c>
      <c r="F32" s="921">
        <v>4</v>
      </c>
      <c r="G32" s="921">
        <v>6</v>
      </c>
      <c r="H32" s="921"/>
      <c r="I32" s="921">
        <v>1</v>
      </c>
    </row>
    <row r="33" spans="2:9" ht="15.75" x14ac:dyDescent="0.25">
      <c r="B33" s="919" t="s">
        <v>472</v>
      </c>
      <c r="C33" s="29">
        <v>5</v>
      </c>
      <c r="D33" s="29"/>
      <c r="E33" s="215">
        <f t="shared" si="1"/>
        <v>5</v>
      </c>
      <c r="F33" s="921">
        <v>3</v>
      </c>
      <c r="G33" s="921">
        <v>1</v>
      </c>
      <c r="H33" s="921">
        <v>1</v>
      </c>
      <c r="I33" s="921"/>
    </row>
    <row r="34" spans="2:9" ht="18.75" customHeight="1" x14ac:dyDescent="0.25">
      <c r="B34" s="919" t="s">
        <v>2029</v>
      </c>
      <c r="C34" s="29">
        <v>18</v>
      </c>
      <c r="D34" s="29"/>
      <c r="E34" s="215">
        <f t="shared" si="1"/>
        <v>18</v>
      </c>
      <c r="F34" s="921">
        <v>6</v>
      </c>
      <c r="G34" s="921">
        <v>11</v>
      </c>
      <c r="H34" s="921">
        <v>1</v>
      </c>
      <c r="I34" s="921"/>
    </row>
    <row r="35" spans="2:9" ht="18.75" customHeight="1" x14ac:dyDescent="0.25">
      <c r="B35" s="919" t="s">
        <v>863</v>
      </c>
      <c r="C35" s="29">
        <v>18</v>
      </c>
      <c r="D35" s="29">
        <v>1</v>
      </c>
      <c r="E35" s="215">
        <f t="shared" si="1"/>
        <v>19</v>
      </c>
      <c r="F35" s="463">
        <v>3</v>
      </c>
      <c r="G35" s="463">
        <v>6</v>
      </c>
      <c r="H35" s="921">
        <v>10</v>
      </c>
      <c r="I35" s="921"/>
    </row>
    <row r="36" spans="2:9" ht="18.75" customHeight="1" x14ac:dyDescent="0.25">
      <c r="B36" s="919" t="s">
        <v>1101</v>
      </c>
      <c r="C36" s="29">
        <v>6</v>
      </c>
      <c r="D36" s="29"/>
      <c r="E36" s="215">
        <f t="shared" si="1"/>
        <v>6</v>
      </c>
      <c r="F36" s="921">
        <v>1</v>
      </c>
      <c r="G36" s="921">
        <v>5</v>
      </c>
      <c r="H36" s="921"/>
      <c r="I36" s="921"/>
    </row>
    <row r="37" spans="2:9" ht="18.75" customHeight="1" x14ac:dyDescent="0.25">
      <c r="B37" s="919" t="s">
        <v>432</v>
      </c>
      <c r="C37" s="29">
        <v>16</v>
      </c>
      <c r="D37" s="29"/>
      <c r="E37" s="215">
        <f t="shared" si="1"/>
        <v>16</v>
      </c>
      <c r="F37" s="921">
        <v>4</v>
      </c>
      <c r="G37" s="921">
        <v>11</v>
      </c>
      <c r="H37" s="921"/>
      <c r="I37" s="921">
        <v>1</v>
      </c>
    </row>
    <row r="38" spans="2:9" ht="15.75" x14ac:dyDescent="0.25">
      <c r="B38" s="919" t="s">
        <v>406</v>
      </c>
      <c r="C38" s="29">
        <v>13</v>
      </c>
      <c r="D38" s="29"/>
      <c r="E38" s="215">
        <f t="shared" si="1"/>
        <v>13</v>
      </c>
      <c r="F38" s="921">
        <v>5</v>
      </c>
      <c r="G38" s="921">
        <v>7</v>
      </c>
      <c r="H38" s="921">
        <v>1</v>
      </c>
      <c r="I38" s="921"/>
    </row>
    <row r="39" spans="2:9" ht="15.75" x14ac:dyDescent="0.25">
      <c r="B39" s="919" t="s">
        <v>1102</v>
      </c>
      <c r="C39" s="29">
        <v>13</v>
      </c>
      <c r="D39" s="29"/>
      <c r="E39" s="215">
        <f t="shared" si="1"/>
        <v>13</v>
      </c>
      <c r="F39" s="921">
        <v>5</v>
      </c>
      <c r="G39" s="921">
        <v>8</v>
      </c>
      <c r="H39" s="921"/>
      <c r="I39" s="921"/>
    </row>
    <row r="40" spans="2:9" ht="15.75" x14ac:dyDescent="0.25">
      <c r="B40" s="919" t="s">
        <v>2028</v>
      </c>
      <c r="C40" s="29">
        <v>8</v>
      </c>
      <c r="D40" s="29"/>
      <c r="E40" s="215">
        <f t="shared" si="1"/>
        <v>8</v>
      </c>
      <c r="F40" s="921">
        <v>1</v>
      </c>
      <c r="G40" s="921">
        <v>7</v>
      </c>
      <c r="H40" s="921"/>
      <c r="I40" s="921"/>
    </row>
    <row r="41" spans="2:9" ht="15.75" x14ac:dyDescent="0.25">
      <c r="B41" s="608" t="s">
        <v>1113</v>
      </c>
      <c r="C41" s="156">
        <f>SUM(C8:C40)</f>
        <v>306</v>
      </c>
      <c r="D41" s="156">
        <f t="shared" ref="D41" si="2">SUM(D8:D38)</f>
        <v>48</v>
      </c>
      <c r="E41" s="156">
        <f>SUM(E8:E40)</f>
        <v>354</v>
      </c>
      <c r="F41" s="156">
        <f>SUM(F8:F40)</f>
        <v>76</v>
      </c>
      <c r="G41" s="156">
        <f t="shared" ref="G41:I41" si="3">SUM(G8:G40)</f>
        <v>226</v>
      </c>
      <c r="H41" s="156">
        <f t="shared" si="3"/>
        <v>48</v>
      </c>
      <c r="I41" s="156">
        <f t="shared" si="3"/>
        <v>4</v>
      </c>
    </row>
    <row r="42" spans="2:9" ht="18.75" customHeight="1" x14ac:dyDescent="0.25">
      <c r="B42" s="674" t="s">
        <v>648</v>
      </c>
    </row>
    <row r="43" spans="2:9" x14ac:dyDescent="0.25">
      <c r="B43" s="674" t="s">
        <v>649</v>
      </c>
    </row>
  </sheetData>
  <sheetProtection formatCells="0" formatColumns="0" formatRows="0" insertColumns="0" insertRows="0" deleteColumns="0" deleteRows="0" sort="0"/>
  <mergeCells count="6">
    <mergeCell ref="B1:I3"/>
    <mergeCell ref="B6:B7"/>
    <mergeCell ref="C6:D6"/>
    <mergeCell ref="E6:E7"/>
    <mergeCell ref="F6:I6"/>
    <mergeCell ref="B4:I4"/>
  </mergeCells>
  <pageMargins left="0.7" right="0.7" top="0.75" bottom="0.75" header="0.3" footer="0.3"/>
  <drawing r:id="rId1"/>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sheetPr codeName="Hoja110"/>
  <dimension ref="A1:XFD45"/>
  <sheetViews>
    <sheetView showGridLines="0" zoomScale="85" zoomScaleNormal="85" workbookViewId="0">
      <pane xSplit="1" ySplit="7" topLeftCell="B33" activePane="bottomRight" state="frozen"/>
      <selection activeCell="I25" sqref="I25"/>
      <selection pane="topRight" activeCell="I25" sqref="I25"/>
      <selection pane="bottomLeft" activeCell="I25" sqref="I25"/>
      <selection pane="bottomRight" activeCell="B8" sqref="B8:D40"/>
    </sheetView>
  </sheetViews>
  <sheetFormatPr baseColWidth="10" defaultColWidth="0" defaultRowHeight="0" customHeight="1" zeroHeight="1" x14ac:dyDescent="0.25"/>
  <cols>
    <col min="1" max="1" width="5.5703125" style="566" customWidth="1"/>
    <col min="2" max="2" width="51.85546875" style="566" customWidth="1"/>
    <col min="3" max="3" width="17.140625" style="566" customWidth="1"/>
    <col min="4" max="5" width="15.140625" style="566" customWidth="1"/>
    <col min="6" max="7" width="17.140625" style="566" customWidth="1"/>
    <col min="8" max="8" width="16" style="566" bestFit="1" customWidth="1"/>
    <col min="9" max="9" width="18.28515625" style="566" customWidth="1"/>
    <col min="10" max="10" width="2.85546875" style="566" customWidth="1"/>
    <col min="11" max="11" width="3" style="566" customWidth="1"/>
    <col min="12" max="16384" width="9.140625" style="566" hidden="1"/>
  </cols>
  <sheetData>
    <row r="1" spans="2:16384" ht="15" x14ac:dyDescent="0.25">
      <c r="B1" s="1985"/>
      <c r="C1" s="1986"/>
      <c r="D1" s="1986"/>
      <c r="E1" s="1986"/>
      <c r="F1" s="1986"/>
      <c r="G1" s="1986"/>
      <c r="H1" s="1986"/>
      <c r="I1" s="1987"/>
    </row>
    <row r="2" spans="2:16384" ht="15" x14ac:dyDescent="0.25">
      <c r="B2" s="1988"/>
      <c r="C2" s="1989"/>
      <c r="D2" s="1989"/>
      <c r="E2" s="1989"/>
      <c r="F2" s="1989"/>
      <c r="G2" s="1989"/>
      <c r="H2" s="1989"/>
      <c r="I2" s="1990"/>
    </row>
    <row r="3" spans="2:16384" ht="16.5" thickBot="1" x14ac:dyDescent="0.3">
      <c r="B3" s="1991"/>
      <c r="C3" s="1992"/>
      <c r="D3" s="1992"/>
      <c r="E3" s="1992"/>
      <c r="F3" s="1992"/>
      <c r="G3" s="1992"/>
      <c r="H3" s="1992"/>
      <c r="I3" s="1993"/>
      <c r="J3" s="567"/>
      <c r="K3" s="567"/>
      <c r="L3" s="567"/>
    </row>
    <row r="4" spans="2:16384" ht="21.75" thickBot="1" x14ac:dyDescent="0.4">
      <c r="B4" s="2312" t="s">
        <v>3718</v>
      </c>
      <c r="C4" s="2313"/>
      <c r="D4" s="2313"/>
      <c r="E4" s="2313"/>
      <c r="F4" s="2313"/>
      <c r="G4" s="2313"/>
      <c r="H4" s="2313"/>
      <c r="I4" s="2314"/>
      <c r="J4" s="567"/>
      <c r="K4" s="567"/>
      <c r="L4" s="567"/>
    </row>
    <row r="5" spans="2:16384" s="569" customFormat="1" ht="15.75" x14ac:dyDescent="0.25">
      <c r="B5" s="801"/>
      <c r="C5" s="801"/>
      <c r="D5" s="801"/>
      <c r="E5" s="801"/>
      <c r="F5" s="801"/>
      <c r="G5" s="801"/>
      <c r="H5" s="801"/>
      <c r="I5" s="801"/>
      <c r="J5" s="568"/>
      <c r="K5" s="568"/>
      <c r="L5" s="568"/>
    </row>
    <row r="6" spans="2:16384" s="927" customFormat="1" ht="15.75" customHeight="1" x14ac:dyDescent="0.25">
      <c r="B6" s="2122" t="s">
        <v>2795</v>
      </c>
      <c r="C6" s="2122" t="s">
        <v>1098</v>
      </c>
      <c r="D6" s="2122"/>
      <c r="E6" s="2122" t="s">
        <v>1107</v>
      </c>
      <c r="F6" s="2122" t="s">
        <v>1108</v>
      </c>
      <c r="G6" s="2122"/>
      <c r="H6" s="2122"/>
      <c r="I6" s="2122"/>
    </row>
    <row r="7" spans="2:16384" s="927" customFormat="1" ht="31.5" x14ac:dyDescent="0.25">
      <c r="B7" s="2122"/>
      <c r="C7" s="608" t="s">
        <v>155</v>
      </c>
      <c r="D7" s="608" t="s">
        <v>151</v>
      </c>
      <c r="E7" s="2122"/>
      <c r="F7" s="608" t="s">
        <v>1109</v>
      </c>
      <c r="G7" s="608" t="s">
        <v>1110</v>
      </c>
      <c r="H7" s="608" t="s">
        <v>1111</v>
      </c>
      <c r="I7" s="608" t="s">
        <v>1112</v>
      </c>
    </row>
    <row r="8" spans="2:16384" s="929" customFormat="1" ht="18.75" customHeight="1" x14ac:dyDescent="0.25">
      <c r="B8" s="919" t="s">
        <v>851</v>
      </c>
      <c r="C8" s="395">
        <v>21</v>
      </c>
      <c r="D8" s="395"/>
      <c r="E8" s="215">
        <f t="shared" ref="E8:E40" si="0">SUM(C8:D8)</f>
        <v>21</v>
      </c>
      <c r="F8" s="466">
        <v>5</v>
      </c>
      <c r="G8" s="466">
        <v>10</v>
      </c>
      <c r="H8" s="466">
        <v>6</v>
      </c>
      <c r="I8" s="466"/>
      <c r="J8" s="928"/>
      <c r="K8" s="928"/>
      <c r="L8" s="928"/>
      <c r="M8" s="928"/>
      <c r="N8" s="928"/>
      <c r="O8" s="928"/>
      <c r="P8" s="928"/>
      <c r="Q8" s="928"/>
      <c r="R8" s="928"/>
      <c r="S8" s="928"/>
      <c r="T8" s="928"/>
      <c r="U8" s="928"/>
      <c r="V8" s="928"/>
      <c r="W8" s="928"/>
      <c r="X8" s="928"/>
      <c r="Y8" s="928"/>
      <c r="Z8" s="928"/>
      <c r="AA8" s="928"/>
      <c r="AB8" s="928"/>
      <c r="AC8" s="928"/>
      <c r="AD8" s="928"/>
      <c r="AE8" s="928"/>
      <c r="AF8" s="928"/>
      <c r="AG8" s="928"/>
      <c r="AH8" s="928"/>
      <c r="AI8" s="928"/>
      <c r="AJ8" s="928"/>
      <c r="AK8" s="928"/>
      <c r="AL8" s="928"/>
      <c r="AM8" s="928"/>
      <c r="AN8" s="928"/>
      <c r="AO8" s="928"/>
      <c r="AP8" s="928"/>
      <c r="AQ8" s="928"/>
      <c r="AR8" s="928"/>
      <c r="AS8" s="928"/>
      <c r="AT8" s="928"/>
      <c r="AU8" s="928"/>
      <c r="AV8" s="928"/>
      <c r="AW8" s="928"/>
      <c r="AX8" s="928"/>
      <c r="AY8" s="928"/>
      <c r="AZ8" s="928"/>
      <c r="BA8" s="928"/>
      <c r="BB8" s="928"/>
      <c r="BC8" s="928"/>
      <c r="BD8" s="928"/>
      <c r="BE8" s="928"/>
      <c r="BF8" s="928"/>
      <c r="BG8" s="928"/>
      <c r="BH8" s="928"/>
      <c r="BI8" s="928"/>
      <c r="BJ8" s="928"/>
      <c r="BK8" s="928"/>
      <c r="BL8" s="928"/>
      <c r="BM8" s="928"/>
      <c r="BN8" s="928"/>
      <c r="BO8" s="928"/>
      <c r="BP8" s="928"/>
      <c r="BQ8" s="928"/>
      <c r="BR8" s="928"/>
      <c r="BS8" s="928"/>
      <c r="BT8" s="928"/>
      <c r="BU8" s="928"/>
      <c r="BV8" s="928"/>
      <c r="BW8" s="928"/>
      <c r="BX8" s="928"/>
      <c r="BY8" s="928"/>
      <c r="BZ8" s="928"/>
      <c r="CA8" s="928"/>
      <c r="CB8" s="928"/>
      <c r="CC8" s="928"/>
      <c r="CD8" s="928"/>
      <c r="CE8" s="928"/>
      <c r="CF8" s="928"/>
      <c r="CG8" s="928"/>
      <c r="CH8" s="928"/>
      <c r="CI8" s="928"/>
      <c r="CJ8" s="928"/>
      <c r="CK8" s="928"/>
      <c r="CL8" s="928"/>
      <c r="CM8" s="928"/>
      <c r="CN8" s="928"/>
      <c r="CO8" s="928"/>
      <c r="CP8" s="928"/>
      <c r="CQ8" s="928"/>
      <c r="CR8" s="928"/>
      <c r="CS8" s="928"/>
      <c r="CT8" s="928"/>
      <c r="CU8" s="928"/>
      <c r="CV8" s="928"/>
      <c r="CW8" s="928"/>
      <c r="CX8" s="928"/>
      <c r="CY8" s="928"/>
      <c r="CZ8" s="928"/>
      <c r="DA8" s="928"/>
      <c r="DB8" s="928"/>
      <c r="DC8" s="928"/>
      <c r="DD8" s="928"/>
      <c r="DE8" s="928"/>
      <c r="DF8" s="928"/>
      <c r="DG8" s="928"/>
      <c r="DH8" s="928"/>
      <c r="DI8" s="928"/>
      <c r="DJ8" s="928"/>
      <c r="DK8" s="928"/>
      <c r="DL8" s="928"/>
      <c r="DM8" s="928"/>
      <c r="DN8" s="928"/>
      <c r="DO8" s="928"/>
      <c r="DP8" s="928"/>
      <c r="DQ8" s="928"/>
      <c r="DR8" s="928"/>
      <c r="DS8" s="928"/>
      <c r="DT8" s="928"/>
      <c r="DU8" s="928"/>
      <c r="DV8" s="928"/>
      <c r="DW8" s="928"/>
      <c r="DX8" s="928"/>
      <c r="DY8" s="928"/>
      <c r="DZ8" s="928"/>
      <c r="EA8" s="928"/>
      <c r="EB8" s="928"/>
      <c r="EC8" s="928"/>
      <c r="ED8" s="928"/>
      <c r="EE8" s="928"/>
      <c r="EF8" s="928"/>
      <c r="EG8" s="928"/>
      <c r="EH8" s="928"/>
      <c r="EI8" s="928"/>
      <c r="EJ8" s="928"/>
      <c r="EK8" s="928"/>
      <c r="EL8" s="928"/>
      <c r="EM8" s="928"/>
      <c r="EN8" s="928"/>
      <c r="EO8" s="928"/>
      <c r="EP8" s="928"/>
      <c r="EQ8" s="928"/>
      <c r="ER8" s="928"/>
      <c r="ES8" s="928"/>
      <c r="ET8" s="928"/>
      <c r="EU8" s="928"/>
      <c r="EV8" s="928"/>
      <c r="EW8" s="928"/>
      <c r="EX8" s="928"/>
      <c r="EY8" s="928"/>
      <c r="EZ8" s="928"/>
      <c r="FA8" s="928"/>
      <c r="FB8" s="928"/>
      <c r="FC8" s="928"/>
      <c r="FD8" s="928"/>
      <c r="FE8" s="928"/>
      <c r="FF8" s="928"/>
      <c r="FG8" s="928"/>
      <c r="FH8" s="928"/>
      <c r="FI8" s="928"/>
      <c r="FJ8" s="928"/>
      <c r="FK8" s="928"/>
      <c r="FL8" s="928"/>
      <c r="FM8" s="928"/>
      <c r="FN8" s="928"/>
      <c r="FO8" s="928"/>
      <c r="FP8" s="928"/>
      <c r="FQ8" s="928"/>
      <c r="FR8" s="928"/>
      <c r="FS8" s="928"/>
      <c r="FT8" s="928"/>
      <c r="FU8" s="928"/>
      <c r="FV8" s="928"/>
      <c r="FW8" s="928"/>
      <c r="FX8" s="928"/>
      <c r="FY8" s="928"/>
      <c r="FZ8" s="928"/>
      <c r="GA8" s="928"/>
      <c r="GB8" s="928"/>
      <c r="GC8" s="928"/>
      <c r="GD8" s="928"/>
      <c r="GE8" s="928"/>
      <c r="GF8" s="928"/>
      <c r="GG8" s="928"/>
      <c r="GH8" s="928"/>
      <c r="GI8" s="928"/>
      <c r="GJ8" s="928"/>
      <c r="GK8" s="928"/>
      <c r="GL8" s="928"/>
      <c r="GM8" s="928"/>
      <c r="GN8" s="928"/>
      <c r="GO8" s="928"/>
      <c r="GP8" s="928"/>
      <c r="GQ8" s="928"/>
      <c r="GR8" s="928"/>
      <c r="GS8" s="928"/>
      <c r="GT8" s="928"/>
      <c r="GU8" s="928"/>
      <c r="GV8" s="928"/>
      <c r="GW8" s="928"/>
      <c r="GX8" s="928"/>
      <c r="GY8" s="928"/>
      <c r="GZ8" s="928"/>
      <c r="HA8" s="928"/>
      <c r="HB8" s="928"/>
      <c r="HC8" s="928"/>
      <c r="HD8" s="928"/>
      <c r="HE8" s="928"/>
      <c r="HF8" s="928"/>
      <c r="HG8" s="928"/>
      <c r="HH8" s="928"/>
      <c r="HI8" s="928"/>
      <c r="HJ8" s="928"/>
      <c r="HK8" s="928"/>
      <c r="HL8" s="928"/>
      <c r="HM8" s="928"/>
      <c r="HN8" s="928"/>
      <c r="HO8" s="928"/>
      <c r="HP8" s="928"/>
      <c r="HQ8" s="928"/>
      <c r="HR8" s="928"/>
      <c r="HS8" s="928"/>
      <c r="HT8" s="928"/>
      <c r="HU8" s="928"/>
      <c r="HV8" s="928"/>
      <c r="HW8" s="928"/>
      <c r="HX8" s="928"/>
      <c r="HY8" s="928"/>
      <c r="HZ8" s="928"/>
      <c r="IA8" s="928"/>
      <c r="IB8" s="928"/>
      <c r="IC8" s="928"/>
      <c r="ID8" s="928"/>
      <c r="IE8" s="928"/>
      <c r="IF8" s="928"/>
      <c r="IG8" s="928"/>
      <c r="IH8" s="928"/>
      <c r="II8" s="928"/>
      <c r="IJ8" s="928"/>
      <c r="IK8" s="928"/>
      <c r="IL8" s="928"/>
      <c r="IM8" s="928"/>
      <c r="IN8" s="928"/>
      <c r="IO8" s="928"/>
      <c r="IP8" s="928"/>
      <c r="IQ8" s="928"/>
      <c r="IR8" s="928"/>
      <c r="IS8" s="928"/>
      <c r="IT8" s="928"/>
      <c r="IU8" s="928"/>
      <c r="IV8" s="928"/>
      <c r="IW8" s="928"/>
      <c r="IX8" s="928"/>
      <c r="IY8" s="928"/>
      <c r="IZ8" s="928"/>
      <c r="JA8" s="928"/>
      <c r="JB8" s="928"/>
      <c r="JC8" s="928"/>
      <c r="JD8" s="928"/>
      <c r="JE8" s="928"/>
      <c r="JF8" s="928"/>
      <c r="JG8" s="928"/>
      <c r="JH8" s="928"/>
      <c r="JI8" s="928"/>
      <c r="JJ8" s="928"/>
      <c r="JK8" s="928"/>
      <c r="JL8" s="928"/>
      <c r="JM8" s="928"/>
      <c r="JN8" s="928"/>
      <c r="JO8" s="928"/>
      <c r="JP8" s="928"/>
      <c r="JQ8" s="928"/>
      <c r="JR8" s="928"/>
      <c r="JS8" s="928"/>
      <c r="JT8" s="928"/>
      <c r="JU8" s="928"/>
      <c r="JV8" s="928"/>
      <c r="JW8" s="928"/>
      <c r="JX8" s="928"/>
      <c r="JY8" s="928"/>
      <c r="JZ8" s="928"/>
      <c r="KA8" s="928"/>
      <c r="KB8" s="928"/>
      <c r="KC8" s="928"/>
      <c r="KD8" s="928"/>
      <c r="KE8" s="928"/>
      <c r="KF8" s="928"/>
      <c r="KG8" s="928"/>
      <c r="KH8" s="928"/>
      <c r="KI8" s="928"/>
      <c r="KJ8" s="928"/>
      <c r="KK8" s="928"/>
      <c r="KL8" s="928"/>
      <c r="KM8" s="928"/>
      <c r="KN8" s="928"/>
      <c r="KO8" s="928"/>
      <c r="KP8" s="928"/>
      <c r="KQ8" s="928"/>
      <c r="KR8" s="928"/>
      <c r="KS8" s="928"/>
      <c r="KT8" s="928"/>
      <c r="KU8" s="928"/>
      <c r="KV8" s="928"/>
      <c r="KW8" s="928"/>
      <c r="KX8" s="928"/>
      <c r="KY8" s="928"/>
      <c r="KZ8" s="928"/>
      <c r="LA8" s="928"/>
      <c r="LB8" s="928"/>
      <c r="LC8" s="928"/>
      <c r="LD8" s="928"/>
      <c r="LE8" s="928"/>
      <c r="LF8" s="928"/>
      <c r="LG8" s="928"/>
      <c r="LH8" s="928"/>
      <c r="LI8" s="928"/>
      <c r="LJ8" s="928"/>
      <c r="LK8" s="928"/>
      <c r="LL8" s="928"/>
      <c r="LM8" s="928"/>
      <c r="LN8" s="928"/>
      <c r="LO8" s="928"/>
      <c r="LP8" s="928"/>
      <c r="LQ8" s="928"/>
      <c r="LR8" s="928"/>
      <c r="LS8" s="928"/>
      <c r="LT8" s="928"/>
      <c r="LU8" s="928"/>
      <c r="LV8" s="928"/>
      <c r="LW8" s="928"/>
      <c r="LX8" s="928"/>
      <c r="LY8" s="928"/>
      <c r="LZ8" s="928"/>
      <c r="MA8" s="928"/>
      <c r="MB8" s="928"/>
      <c r="MC8" s="928"/>
      <c r="MD8" s="928"/>
      <c r="ME8" s="928"/>
      <c r="MF8" s="928"/>
      <c r="MG8" s="928"/>
      <c r="MH8" s="928"/>
      <c r="MI8" s="928"/>
      <c r="MJ8" s="928"/>
      <c r="MK8" s="928"/>
      <c r="ML8" s="928"/>
      <c r="MM8" s="928"/>
      <c r="MN8" s="928"/>
      <c r="MO8" s="928"/>
      <c r="MP8" s="928"/>
      <c r="MQ8" s="928"/>
      <c r="MR8" s="928"/>
      <c r="MS8" s="928"/>
      <c r="MT8" s="928"/>
      <c r="MU8" s="928"/>
      <c r="MV8" s="928"/>
      <c r="MW8" s="928"/>
      <c r="MX8" s="928"/>
      <c r="MY8" s="928"/>
      <c r="MZ8" s="928"/>
      <c r="NA8" s="928"/>
      <c r="NB8" s="928"/>
      <c r="NC8" s="928"/>
      <c r="ND8" s="928"/>
      <c r="NE8" s="928"/>
      <c r="NF8" s="928"/>
      <c r="NG8" s="928"/>
      <c r="NH8" s="928"/>
      <c r="NI8" s="928"/>
      <c r="NJ8" s="928"/>
      <c r="NK8" s="928"/>
      <c r="NL8" s="928"/>
      <c r="NM8" s="928"/>
      <c r="NN8" s="928"/>
      <c r="NO8" s="928"/>
      <c r="NP8" s="928"/>
      <c r="NQ8" s="928"/>
      <c r="NR8" s="928"/>
      <c r="NS8" s="928"/>
      <c r="NT8" s="928"/>
      <c r="NU8" s="928"/>
      <c r="NV8" s="928"/>
      <c r="NW8" s="928"/>
      <c r="NX8" s="928"/>
      <c r="NY8" s="928"/>
      <c r="NZ8" s="928"/>
      <c r="OA8" s="928"/>
      <c r="OB8" s="928"/>
      <c r="OC8" s="928"/>
      <c r="OD8" s="928"/>
      <c r="OE8" s="928"/>
      <c r="OF8" s="928"/>
      <c r="OG8" s="928"/>
      <c r="OH8" s="928"/>
      <c r="OI8" s="928"/>
      <c r="OJ8" s="928"/>
      <c r="OK8" s="928"/>
      <c r="OL8" s="928"/>
      <c r="OM8" s="928"/>
      <c r="ON8" s="928"/>
      <c r="OO8" s="928"/>
      <c r="OP8" s="928"/>
      <c r="OQ8" s="928"/>
      <c r="OR8" s="928"/>
      <c r="OS8" s="928"/>
      <c r="OT8" s="928"/>
      <c r="OU8" s="928"/>
      <c r="OV8" s="928"/>
      <c r="OW8" s="928"/>
      <c r="OX8" s="928"/>
      <c r="OY8" s="928"/>
      <c r="OZ8" s="928"/>
      <c r="PA8" s="928"/>
      <c r="PB8" s="928"/>
      <c r="PC8" s="928"/>
      <c r="PD8" s="928"/>
      <c r="PE8" s="928"/>
      <c r="PF8" s="928"/>
      <c r="PG8" s="928"/>
      <c r="PH8" s="928"/>
      <c r="PI8" s="928"/>
      <c r="PJ8" s="928"/>
      <c r="PK8" s="928"/>
      <c r="PL8" s="928"/>
      <c r="PM8" s="928"/>
      <c r="PN8" s="928"/>
      <c r="PO8" s="928"/>
      <c r="PP8" s="928"/>
      <c r="PQ8" s="928"/>
      <c r="PR8" s="928"/>
      <c r="PS8" s="928"/>
      <c r="PT8" s="928"/>
      <c r="PU8" s="928"/>
      <c r="PV8" s="928"/>
      <c r="PW8" s="928"/>
      <c r="PX8" s="928"/>
      <c r="PY8" s="928"/>
      <c r="PZ8" s="928"/>
      <c r="QA8" s="928"/>
      <c r="QB8" s="928"/>
      <c r="QC8" s="928"/>
      <c r="QD8" s="928"/>
      <c r="QE8" s="928"/>
      <c r="QF8" s="928"/>
      <c r="QG8" s="928"/>
      <c r="QH8" s="928"/>
      <c r="QI8" s="928"/>
      <c r="QJ8" s="928"/>
      <c r="QK8" s="928"/>
      <c r="QL8" s="928"/>
      <c r="QM8" s="928"/>
      <c r="QN8" s="928"/>
      <c r="QO8" s="928"/>
      <c r="QP8" s="928"/>
      <c r="QQ8" s="928"/>
      <c r="QR8" s="928"/>
      <c r="QS8" s="928"/>
      <c r="QT8" s="928"/>
      <c r="QU8" s="928"/>
      <c r="QV8" s="928"/>
      <c r="QW8" s="928"/>
      <c r="QX8" s="928"/>
      <c r="QY8" s="928"/>
      <c r="QZ8" s="928"/>
      <c r="RA8" s="928"/>
      <c r="RB8" s="928"/>
      <c r="RC8" s="928"/>
      <c r="RD8" s="928"/>
      <c r="RE8" s="928"/>
      <c r="RF8" s="928"/>
      <c r="RG8" s="928"/>
      <c r="RH8" s="928"/>
      <c r="RI8" s="928"/>
      <c r="RJ8" s="928"/>
      <c r="RK8" s="928"/>
      <c r="RL8" s="928"/>
      <c r="RM8" s="928"/>
      <c r="RN8" s="928"/>
      <c r="RO8" s="928"/>
      <c r="RP8" s="928"/>
      <c r="RQ8" s="928"/>
      <c r="RR8" s="928"/>
      <c r="RS8" s="928"/>
      <c r="RT8" s="928"/>
      <c r="RU8" s="928"/>
      <c r="RV8" s="928"/>
      <c r="RW8" s="928"/>
      <c r="RX8" s="928"/>
      <c r="RY8" s="928"/>
      <c r="RZ8" s="928"/>
      <c r="SA8" s="928"/>
      <c r="SB8" s="928"/>
      <c r="SC8" s="928"/>
      <c r="SD8" s="928"/>
      <c r="SE8" s="928"/>
      <c r="SF8" s="928"/>
      <c r="SG8" s="928"/>
      <c r="SH8" s="928"/>
      <c r="SI8" s="928"/>
      <c r="SJ8" s="928"/>
      <c r="SK8" s="928"/>
      <c r="SL8" s="928"/>
      <c r="SM8" s="928"/>
      <c r="SN8" s="928"/>
      <c r="SO8" s="928"/>
      <c r="SP8" s="928"/>
      <c r="SQ8" s="928"/>
      <c r="SR8" s="928"/>
      <c r="SS8" s="928"/>
      <c r="ST8" s="928"/>
      <c r="SU8" s="928"/>
      <c r="SV8" s="928"/>
      <c r="SW8" s="928"/>
      <c r="SX8" s="928"/>
      <c r="SY8" s="928"/>
      <c r="SZ8" s="928"/>
      <c r="TA8" s="928"/>
      <c r="TB8" s="928"/>
      <c r="TC8" s="928"/>
      <c r="TD8" s="928"/>
      <c r="TE8" s="928"/>
      <c r="TF8" s="928"/>
      <c r="TG8" s="928"/>
      <c r="TH8" s="928"/>
      <c r="TI8" s="928"/>
      <c r="TJ8" s="928"/>
      <c r="TK8" s="928"/>
      <c r="TL8" s="928"/>
      <c r="TM8" s="928"/>
      <c r="TN8" s="928"/>
      <c r="TO8" s="928"/>
      <c r="TP8" s="928"/>
      <c r="TQ8" s="928"/>
      <c r="TR8" s="928"/>
      <c r="TS8" s="928"/>
      <c r="TT8" s="928"/>
      <c r="TU8" s="928"/>
      <c r="TV8" s="928"/>
      <c r="TW8" s="928"/>
      <c r="TX8" s="928"/>
      <c r="TY8" s="928"/>
      <c r="TZ8" s="928"/>
      <c r="UA8" s="928"/>
      <c r="UB8" s="928"/>
      <c r="UC8" s="928"/>
      <c r="UD8" s="928"/>
      <c r="UE8" s="928"/>
      <c r="UF8" s="928"/>
      <c r="UG8" s="928"/>
      <c r="UH8" s="928"/>
      <c r="UI8" s="928"/>
      <c r="UJ8" s="928"/>
      <c r="UK8" s="928"/>
      <c r="UL8" s="928"/>
      <c r="UM8" s="928"/>
      <c r="UN8" s="928"/>
      <c r="UO8" s="928"/>
      <c r="UP8" s="928"/>
      <c r="UQ8" s="928"/>
      <c r="UR8" s="928"/>
      <c r="US8" s="928"/>
      <c r="UT8" s="928"/>
      <c r="UU8" s="928"/>
      <c r="UV8" s="928"/>
      <c r="UW8" s="928"/>
      <c r="UX8" s="928"/>
      <c r="UY8" s="928"/>
      <c r="UZ8" s="928"/>
      <c r="VA8" s="928"/>
      <c r="VB8" s="928"/>
      <c r="VC8" s="928"/>
      <c r="VD8" s="928"/>
      <c r="VE8" s="928"/>
      <c r="VF8" s="928"/>
      <c r="VG8" s="928"/>
      <c r="VH8" s="928"/>
      <c r="VI8" s="928"/>
      <c r="VJ8" s="928"/>
      <c r="VK8" s="928"/>
      <c r="VL8" s="928"/>
      <c r="VM8" s="928"/>
      <c r="VN8" s="928"/>
      <c r="VO8" s="928"/>
      <c r="VP8" s="928"/>
      <c r="VQ8" s="928"/>
      <c r="VR8" s="928"/>
      <c r="VS8" s="928"/>
      <c r="VT8" s="928"/>
      <c r="VU8" s="928"/>
      <c r="VV8" s="928"/>
      <c r="VW8" s="928"/>
      <c r="VX8" s="928"/>
      <c r="VY8" s="928"/>
      <c r="VZ8" s="928"/>
      <c r="WA8" s="928"/>
      <c r="WB8" s="928"/>
      <c r="WC8" s="928"/>
      <c r="WD8" s="928"/>
      <c r="WE8" s="928"/>
      <c r="WF8" s="928"/>
      <c r="WG8" s="928"/>
      <c r="WH8" s="928"/>
      <c r="WI8" s="928"/>
      <c r="WJ8" s="928"/>
      <c r="WK8" s="928"/>
      <c r="WL8" s="928"/>
      <c r="WM8" s="928"/>
      <c r="WN8" s="928"/>
      <c r="WO8" s="928"/>
      <c r="WP8" s="928"/>
      <c r="WQ8" s="928"/>
      <c r="WR8" s="928"/>
      <c r="WS8" s="928"/>
      <c r="WT8" s="928"/>
      <c r="WU8" s="928"/>
      <c r="WV8" s="928"/>
      <c r="WW8" s="928"/>
      <c r="WX8" s="928"/>
      <c r="WY8" s="928"/>
      <c r="WZ8" s="928"/>
      <c r="XA8" s="928"/>
      <c r="XB8" s="928"/>
      <c r="XC8" s="928"/>
      <c r="XD8" s="928"/>
      <c r="XE8" s="928"/>
      <c r="XF8" s="928"/>
      <c r="XG8" s="928"/>
      <c r="XH8" s="928"/>
      <c r="XI8" s="928"/>
      <c r="XJ8" s="928"/>
      <c r="XK8" s="928"/>
      <c r="XL8" s="928"/>
      <c r="XM8" s="928"/>
      <c r="XN8" s="928"/>
      <c r="XO8" s="928"/>
      <c r="XP8" s="928"/>
      <c r="XQ8" s="928"/>
      <c r="XR8" s="928"/>
      <c r="XS8" s="928"/>
      <c r="XT8" s="928"/>
      <c r="XU8" s="928"/>
      <c r="XV8" s="928"/>
      <c r="XW8" s="928"/>
      <c r="XX8" s="928"/>
      <c r="XY8" s="928"/>
      <c r="XZ8" s="928"/>
      <c r="YA8" s="928"/>
      <c r="YB8" s="928"/>
      <c r="YC8" s="928"/>
      <c r="YD8" s="928"/>
      <c r="YE8" s="928"/>
      <c r="YF8" s="928"/>
      <c r="YG8" s="928"/>
      <c r="YH8" s="928"/>
      <c r="YI8" s="928"/>
      <c r="YJ8" s="928"/>
      <c r="YK8" s="928"/>
      <c r="YL8" s="928"/>
      <c r="YM8" s="928"/>
      <c r="YN8" s="928"/>
      <c r="YO8" s="928"/>
      <c r="YP8" s="928"/>
      <c r="YQ8" s="928"/>
      <c r="YR8" s="928"/>
      <c r="YS8" s="928"/>
      <c r="YT8" s="928"/>
      <c r="YU8" s="928"/>
      <c r="YV8" s="928"/>
      <c r="YW8" s="928"/>
      <c r="YX8" s="928"/>
      <c r="YY8" s="928"/>
      <c r="YZ8" s="928"/>
      <c r="ZA8" s="928"/>
      <c r="ZB8" s="928"/>
      <c r="ZC8" s="928"/>
      <c r="ZD8" s="928"/>
      <c r="ZE8" s="928"/>
      <c r="ZF8" s="928"/>
      <c r="ZG8" s="928"/>
      <c r="ZH8" s="928"/>
      <c r="ZI8" s="928"/>
      <c r="ZJ8" s="928"/>
      <c r="ZK8" s="928"/>
      <c r="ZL8" s="928"/>
      <c r="ZM8" s="928"/>
      <c r="ZN8" s="928"/>
      <c r="ZO8" s="928"/>
      <c r="ZP8" s="928"/>
      <c r="ZQ8" s="928"/>
      <c r="ZR8" s="928"/>
      <c r="ZS8" s="928"/>
      <c r="ZT8" s="928"/>
      <c r="ZU8" s="928"/>
      <c r="ZV8" s="928"/>
      <c r="ZW8" s="928"/>
      <c r="ZX8" s="928"/>
      <c r="ZY8" s="928"/>
      <c r="ZZ8" s="928"/>
      <c r="AAA8" s="928"/>
      <c r="AAB8" s="928"/>
      <c r="AAC8" s="928"/>
      <c r="AAD8" s="928"/>
      <c r="AAE8" s="928"/>
      <c r="AAF8" s="928"/>
      <c r="AAG8" s="928"/>
      <c r="AAH8" s="928"/>
      <c r="AAI8" s="928"/>
      <c r="AAJ8" s="928"/>
      <c r="AAK8" s="928"/>
      <c r="AAL8" s="928"/>
      <c r="AAM8" s="928"/>
      <c r="AAN8" s="928"/>
      <c r="AAO8" s="928"/>
      <c r="AAP8" s="928"/>
      <c r="AAQ8" s="928"/>
      <c r="AAR8" s="928"/>
      <c r="AAS8" s="928"/>
      <c r="AAT8" s="928"/>
      <c r="AAU8" s="928"/>
      <c r="AAV8" s="928"/>
      <c r="AAW8" s="928"/>
      <c r="AAX8" s="928"/>
      <c r="AAY8" s="928"/>
      <c r="AAZ8" s="928"/>
      <c r="ABA8" s="928"/>
      <c r="ABB8" s="928"/>
      <c r="ABC8" s="928"/>
      <c r="ABD8" s="928"/>
      <c r="ABE8" s="928"/>
      <c r="ABF8" s="928"/>
      <c r="ABG8" s="928"/>
      <c r="ABH8" s="928"/>
      <c r="ABI8" s="928"/>
      <c r="ABJ8" s="928"/>
      <c r="ABK8" s="928"/>
      <c r="ABL8" s="928"/>
      <c r="ABM8" s="928"/>
      <c r="ABN8" s="928"/>
      <c r="ABO8" s="928"/>
      <c r="ABP8" s="928"/>
      <c r="ABQ8" s="928"/>
      <c r="ABR8" s="928"/>
      <c r="ABS8" s="928"/>
      <c r="ABT8" s="928"/>
      <c r="ABU8" s="928"/>
      <c r="ABV8" s="928"/>
      <c r="ABW8" s="928"/>
      <c r="ABX8" s="928"/>
      <c r="ABY8" s="928"/>
      <c r="ABZ8" s="928"/>
      <c r="ACA8" s="928"/>
      <c r="ACB8" s="928"/>
      <c r="ACC8" s="928"/>
      <c r="ACD8" s="928"/>
      <c r="ACE8" s="928"/>
      <c r="ACF8" s="928"/>
      <c r="ACG8" s="928"/>
      <c r="ACH8" s="928"/>
      <c r="ACI8" s="928"/>
      <c r="ACJ8" s="928"/>
      <c r="ACK8" s="928"/>
      <c r="ACL8" s="928"/>
      <c r="ACM8" s="928"/>
      <c r="ACN8" s="928"/>
      <c r="ACO8" s="928"/>
      <c r="ACP8" s="928"/>
      <c r="ACQ8" s="928"/>
      <c r="ACR8" s="928"/>
      <c r="ACS8" s="928"/>
      <c r="ACT8" s="928"/>
      <c r="ACU8" s="928"/>
      <c r="ACV8" s="928"/>
      <c r="ACW8" s="928"/>
      <c r="ACX8" s="928"/>
      <c r="ACY8" s="928"/>
      <c r="ACZ8" s="928"/>
      <c r="ADA8" s="928"/>
      <c r="ADB8" s="928"/>
      <c r="ADC8" s="928"/>
      <c r="ADD8" s="928"/>
      <c r="ADE8" s="928"/>
      <c r="ADF8" s="928"/>
      <c r="ADG8" s="928"/>
      <c r="ADH8" s="928"/>
      <c r="ADI8" s="928"/>
      <c r="ADJ8" s="928"/>
      <c r="ADK8" s="928"/>
      <c r="ADL8" s="928"/>
      <c r="ADM8" s="928"/>
      <c r="ADN8" s="928"/>
      <c r="ADO8" s="928"/>
      <c r="ADP8" s="928"/>
      <c r="ADQ8" s="928"/>
      <c r="ADR8" s="928"/>
      <c r="ADS8" s="928"/>
      <c r="ADT8" s="928"/>
      <c r="ADU8" s="928"/>
      <c r="ADV8" s="928"/>
      <c r="ADW8" s="928"/>
      <c r="ADX8" s="928"/>
      <c r="ADY8" s="928"/>
      <c r="ADZ8" s="928"/>
      <c r="AEA8" s="928"/>
      <c r="AEB8" s="928"/>
      <c r="AEC8" s="928"/>
      <c r="AED8" s="928"/>
      <c r="AEE8" s="928"/>
      <c r="AEF8" s="928"/>
      <c r="AEG8" s="928"/>
      <c r="AEH8" s="928"/>
      <c r="AEI8" s="928"/>
      <c r="AEJ8" s="928"/>
      <c r="AEK8" s="928"/>
      <c r="AEL8" s="928"/>
      <c r="AEM8" s="928"/>
      <c r="AEN8" s="928"/>
      <c r="AEO8" s="928"/>
      <c r="AEP8" s="928"/>
      <c r="AEQ8" s="928"/>
      <c r="AER8" s="928"/>
      <c r="AES8" s="928"/>
      <c r="AET8" s="928"/>
      <c r="AEU8" s="928"/>
      <c r="AEV8" s="928"/>
      <c r="AEW8" s="928"/>
      <c r="AEX8" s="928"/>
      <c r="AEY8" s="928"/>
      <c r="AEZ8" s="928"/>
      <c r="AFA8" s="928"/>
      <c r="AFB8" s="928"/>
      <c r="AFC8" s="928"/>
      <c r="AFD8" s="928"/>
      <c r="AFE8" s="928"/>
      <c r="AFF8" s="928"/>
      <c r="AFG8" s="928"/>
      <c r="AFH8" s="928"/>
      <c r="AFI8" s="928"/>
      <c r="AFJ8" s="928"/>
      <c r="AFK8" s="928"/>
      <c r="AFL8" s="928"/>
      <c r="AFM8" s="928"/>
      <c r="AFN8" s="928"/>
      <c r="AFO8" s="928"/>
      <c r="AFP8" s="928"/>
      <c r="AFQ8" s="928"/>
      <c r="AFR8" s="928"/>
      <c r="AFS8" s="928"/>
      <c r="AFT8" s="928"/>
      <c r="AFU8" s="928"/>
      <c r="AFV8" s="928"/>
      <c r="AFW8" s="928"/>
      <c r="AFX8" s="928"/>
      <c r="AFY8" s="928"/>
      <c r="AFZ8" s="928"/>
      <c r="AGA8" s="928"/>
      <c r="AGB8" s="928"/>
      <c r="AGC8" s="928"/>
      <c r="AGD8" s="928"/>
      <c r="AGE8" s="928"/>
      <c r="AGF8" s="928"/>
      <c r="AGG8" s="928"/>
      <c r="AGH8" s="928"/>
      <c r="AGI8" s="928"/>
      <c r="AGJ8" s="928"/>
      <c r="AGK8" s="928"/>
      <c r="AGL8" s="928"/>
      <c r="AGM8" s="928"/>
      <c r="AGN8" s="928"/>
      <c r="AGO8" s="928"/>
      <c r="AGP8" s="928"/>
      <c r="AGQ8" s="928"/>
      <c r="AGR8" s="928"/>
      <c r="AGS8" s="928"/>
      <c r="AGT8" s="928"/>
      <c r="AGU8" s="928"/>
      <c r="AGV8" s="928"/>
      <c r="AGW8" s="928"/>
      <c r="AGX8" s="928"/>
      <c r="AGY8" s="928"/>
      <c r="AGZ8" s="928"/>
      <c r="AHA8" s="928"/>
      <c r="AHB8" s="928"/>
      <c r="AHC8" s="928"/>
      <c r="AHD8" s="928"/>
      <c r="AHE8" s="928"/>
      <c r="AHF8" s="928"/>
      <c r="AHG8" s="928"/>
      <c r="AHH8" s="928"/>
      <c r="AHI8" s="928"/>
      <c r="AHJ8" s="928"/>
      <c r="AHK8" s="928"/>
      <c r="AHL8" s="928"/>
      <c r="AHM8" s="928"/>
      <c r="AHN8" s="928"/>
      <c r="AHO8" s="928"/>
      <c r="AHP8" s="928"/>
      <c r="AHQ8" s="928"/>
      <c r="AHR8" s="928"/>
      <c r="AHS8" s="928"/>
      <c r="AHT8" s="928"/>
      <c r="AHU8" s="928"/>
      <c r="AHV8" s="928"/>
      <c r="AHW8" s="928"/>
      <c r="AHX8" s="928"/>
      <c r="AHY8" s="928"/>
      <c r="AHZ8" s="928"/>
      <c r="AIA8" s="928"/>
      <c r="AIB8" s="928"/>
      <c r="AIC8" s="928"/>
      <c r="AID8" s="928"/>
      <c r="AIE8" s="928"/>
      <c r="AIF8" s="928"/>
      <c r="AIG8" s="928"/>
      <c r="AIH8" s="928"/>
      <c r="AII8" s="928"/>
      <c r="AIJ8" s="928"/>
      <c r="AIK8" s="928"/>
      <c r="AIL8" s="928"/>
      <c r="AIM8" s="928"/>
      <c r="AIN8" s="928"/>
      <c r="AIO8" s="928"/>
      <c r="AIP8" s="928"/>
      <c r="AIQ8" s="928"/>
      <c r="AIR8" s="928"/>
      <c r="AIS8" s="928"/>
      <c r="AIT8" s="928"/>
      <c r="AIU8" s="928"/>
      <c r="AIV8" s="928"/>
      <c r="AIW8" s="928"/>
      <c r="AIX8" s="928"/>
      <c r="AIY8" s="928"/>
      <c r="AIZ8" s="928"/>
      <c r="AJA8" s="928"/>
      <c r="AJB8" s="928"/>
      <c r="AJC8" s="928"/>
      <c r="AJD8" s="928"/>
      <c r="AJE8" s="928"/>
      <c r="AJF8" s="928"/>
      <c r="AJG8" s="928"/>
      <c r="AJH8" s="928"/>
      <c r="AJI8" s="928"/>
      <c r="AJJ8" s="928"/>
      <c r="AJK8" s="928"/>
      <c r="AJL8" s="928"/>
      <c r="AJM8" s="928"/>
      <c r="AJN8" s="928"/>
      <c r="AJO8" s="928"/>
      <c r="AJP8" s="928"/>
      <c r="AJQ8" s="928"/>
      <c r="AJR8" s="928"/>
      <c r="AJS8" s="928"/>
      <c r="AJT8" s="928"/>
      <c r="AJU8" s="928"/>
      <c r="AJV8" s="928"/>
      <c r="AJW8" s="928"/>
      <c r="AJX8" s="928"/>
      <c r="AJY8" s="928"/>
      <c r="AJZ8" s="928"/>
      <c r="AKA8" s="928"/>
      <c r="AKB8" s="928"/>
      <c r="AKC8" s="928"/>
      <c r="AKD8" s="928"/>
      <c r="AKE8" s="928"/>
      <c r="AKF8" s="928"/>
      <c r="AKG8" s="928"/>
      <c r="AKH8" s="928"/>
      <c r="AKI8" s="928"/>
      <c r="AKJ8" s="928"/>
      <c r="AKK8" s="928"/>
      <c r="AKL8" s="928"/>
      <c r="AKM8" s="928"/>
      <c r="AKN8" s="928"/>
      <c r="AKO8" s="928"/>
      <c r="AKP8" s="928"/>
      <c r="AKQ8" s="928"/>
      <c r="AKR8" s="928"/>
      <c r="AKS8" s="928"/>
      <c r="AKT8" s="928"/>
      <c r="AKU8" s="928"/>
      <c r="AKV8" s="928"/>
      <c r="AKW8" s="928"/>
      <c r="AKX8" s="928"/>
      <c r="AKY8" s="928"/>
      <c r="AKZ8" s="928"/>
      <c r="ALA8" s="928"/>
      <c r="ALB8" s="928"/>
      <c r="ALC8" s="928"/>
      <c r="ALD8" s="928"/>
      <c r="ALE8" s="928"/>
      <c r="ALF8" s="928"/>
      <c r="ALG8" s="928"/>
      <c r="ALH8" s="928"/>
      <c r="ALI8" s="928"/>
      <c r="ALJ8" s="928"/>
      <c r="ALK8" s="928"/>
      <c r="ALL8" s="928"/>
      <c r="ALM8" s="928"/>
      <c r="ALN8" s="928"/>
      <c r="ALO8" s="928"/>
      <c r="ALP8" s="928"/>
      <c r="ALQ8" s="928"/>
      <c r="ALR8" s="928"/>
      <c r="ALS8" s="928"/>
      <c r="ALT8" s="928"/>
      <c r="ALU8" s="928"/>
      <c r="ALV8" s="928"/>
      <c r="ALW8" s="928"/>
      <c r="ALX8" s="928"/>
      <c r="ALY8" s="928"/>
      <c r="ALZ8" s="928"/>
      <c r="AMA8" s="928"/>
      <c r="AMB8" s="928"/>
      <c r="AMC8" s="928"/>
      <c r="AMD8" s="928"/>
      <c r="AME8" s="928"/>
      <c r="AMF8" s="928"/>
      <c r="AMG8" s="928"/>
      <c r="AMH8" s="928"/>
      <c r="AMI8" s="928"/>
      <c r="AMJ8" s="928"/>
      <c r="AMK8" s="928"/>
      <c r="AML8" s="928"/>
      <c r="AMM8" s="928"/>
      <c r="AMN8" s="928"/>
      <c r="AMO8" s="928"/>
      <c r="AMP8" s="928"/>
      <c r="AMQ8" s="928"/>
      <c r="AMR8" s="928"/>
      <c r="AMS8" s="928"/>
      <c r="AMT8" s="928"/>
      <c r="AMU8" s="928"/>
      <c r="AMV8" s="928"/>
      <c r="AMW8" s="928"/>
      <c r="AMX8" s="928"/>
      <c r="AMY8" s="928"/>
      <c r="AMZ8" s="928"/>
      <c r="ANA8" s="928"/>
      <c r="ANB8" s="928"/>
      <c r="ANC8" s="928"/>
      <c r="AND8" s="928"/>
      <c r="ANE8" s="928"/>
      <c r="ANF8" s="928"/>
      <c r="ANG8" s="928"/>
      <c r="ANH8" s="928"/>
      <c r="ANI8" s="928"/>
      <c r="ANJ8" s="928"/>
      <c r="ANK8" s="928"/>
      <c r="ANL8" s="928"/>
      <c r="ANM8" s="928"/>
      <c r="ANN8" s="928"/>
      <c r="ANO8" s="928"/>
      <c r="ANP8" s="928"/>
      <c r="ANQ8" s="928"/>
      <c r="ANR8" s="928"/>
      <c r="ANS8" s="928"/>
      <c r="ANT8" s="928"/>
      <c r="ANU8" s="928"/>
      <c r="ANV8" s="928"/>
      <c r="ANW8" s="928"/>
      <c r="ANX8" s="928"/>
      <c r="ANY8" s="928"/>
      <c r="ANZ8" s="928"/>
      <c r="AOA8" s="928"/>
      <c r="AOB8" s="928"/>
      <c r="AOC8" s="928"/>
      <c r="AOD8" s="928"/>
      <c r="AOE8" s="928"/>
      <c r="AOF8" s="928"/>
      <c r="AOG8" s="928"/>
      <c r="AOH8" s="928"/>
      <c r="AOI8" s="928"/>
      <c r="AOJ8" s="928"/>
      <c r="AOK8" s="928"/>
      <c r="AOL8" s="928"/>
      <c r="AOM8" s="928"/>
      <c r="AON8" s="928"/>
      <c r="AOO8" s="928"/>
      <c r="AOP8" s="928"/>
      <c r="AOQ8" s="928"/>
      <c r="AOR8" s="928"/>
      <c r="AOS8" s="928"/>
      <c r="AOT8" s="928"/>
      <c r="AOU8" s="928"/>
      <c r="AOV8" s="928"/>
      <c r="AOW8" s="928"/>
      <c r="AOX8" s="928"/>
      <c r="AOY8" s="928"/>
      <c r="AOZ8" s="928"/>
      <c r="APA8" s="928"/>
      <c r="APB8" s="928"/>
      <c r="APC8" s="928"/>
      <c r="APD8" s="928"/>
      <c r="APE8" s="928"/>
      <c r="APF8" s="928"/>
      <c r="APG8" s="928"/>
      <c r="APH8" s="928"/>
      <c r="API8" s="928"/>
      <c r="APJ8" s="928"/>
      <c r="APK8" s="928"/>
      <c r="APL8" s="928"/>
      <c r="APM8" s="928"/>
      <c r="APN8" s="928"/>
      <c r="APO8" s="928"/>
      <c r="APP8" s="928"/>
      <c r="APQ8" s="928"/>
      <c r="APR8" s="928"/>
      <c r="APS8" s="928"/>
      <c r="APT8" s="928"/>
      <c r="APU8" s="928"/>
      <c r="APV8" s="928"/>
      <c r="APW8" s="928"/>
      <c r="APX8" s="928"/>
      <c r="APY8" s="928"/>
      <c r="APZ8" s="928"/>
      <c r="AQA8" s="928"/>
      <c r="AQB8" s="928"/>
      <c r="AQC8" s="928"/>
      <c r="AQD8" s="928"/>
      <c r="AQE8" s="928"/>
      <c r="AQF8" s="928"/>
      <c r="AQG8" s="928"/>
      <c r="AQH8" s="928"/>
      <c r="AQI8" s="928"/>
      <c r="AQJ8" s="928"/>
      <c r="AQK8" s="928"/>
      <c r="AQL8" s="928"/>
      <c r="AQM8" s="928"/>
      <c r="AQN8" s="928"/>
      <c r="AQO8" s="928"/>
      <c r="AQP8" s="928"/>
      <c r="AQQ8" s="928"/>
      <c r="AQR8" s="928"/>
      <c r="AQS8" s="928"/>
      <c r="AQT8" s="928"/>
      <c r="AQU8" s="928"/>
      <c r="AQV8" s="928"/>
      <c r="AQW8" s="928"/>
      <c r="AQX8" s="928"/>
      <c r="AQY8" s="928"/>
      <c r="AQZ8" s="928"/>
      <c r="ARA8" s="928"/>
      <c r="ARB8" s="928"/>
      <c r="ARC8" s="928"/>
      <c r="ARD8" s="928"/>
      <c r="ARE8" s="928"/>
      <c r="ARF8" s="928"/>
      <c r="ARG8" s="928"/>
      <c r="ARH8" s="928"/>
      <c r="ARI8" s="928"/>
      <c r="ARJ8" s="928"/>
      <c r="ARK8" s="928"/>
      <c r="ARL8" s="928"/>
      <c r="ARM8" s="928"/>
      <c r="ARN8" s="928"/>
      <c r="ARO8" s="928"/>
      <c r="ARP8" s="928"/>
      <c r="ARQ8" s="928"/>
      <c r="ARR8" s="928"/>
      <c r="ARS8" s="928"/>
      <c r="ART8" s="928"/>
      <c r="ARU8" s="928"/>
      <c r="ARV8" s="928"/>
      <c r="ARW8" s="928"/>
      <c r="ARX8" s="928"/>
      <c r="ARY8" s="928"/>
      <c r="ARZ8" s="928"/>
      <c r="ASA8" s="928"/>
      <c r="ASB8" s="928"/>
      <c r="ASC8" s="928"/>
      <c r="ASD8" s="928"/>
      <c r="ASE8" s="928"/>
      <c r="ASF8" s="928"/>
      <c r="ASG8" s="928"/>
      <c r="ASH8" s="928"/>
      <c r="ASI8" s="928"/>
      <c r="ASJ8" s="928"/>
      <c r="ASK8" s="928"/>
      <c r="ASL8" s="928"/>
      <c r="ASM8" s="928"/>
      <c r="ASN8" s="928"/>
      <c r="ASO8" s="928"/>
      <c r="ASP8" s="928"/>
      <c r="ASQ8" s="928"/>
      <c r="ASR8" s="928"/>
      <c r="ASS8" s="928"/>
      <c r="AST8" s="928"/>
      <c r="ASU8" s="928"/>
      <c r="ASV8" s="928"/>
      <c r="ASW8" s="928"/>
      <c r="ASX8" s="928"/>
      <c r="ASY8" s="928"/>
      <c r="ASZ8" s="928"/>
      <c r="ATA8" s="928"/>
      <c r="ATB8" s="928"/>
      <c r="ATC8" s="928"/>
      <c r="ATD8" s="928"/>
      <c r="ATE8" s="928"/>
      <c r="ATF8" s="928"/>
      <c r="ATG8" s="928"/>
      <c r="ATH8" s="928"/>
      <c r="ATI8" s="928"/>
      <c r="ATJ8" s="928"/>
      <c r="ATK8" s="928"/>
      <c r="ATL8" s="928"/>
      <c r="ATM8" s="928"/>
      <c r="ATN8" s="928"/>
      <c r="ATO8" s="928"/>
      <c r="ATP8" s="928"/>
      <c r="ATQ8" s="928"/>
      <c r="ATR8" s="928"/>
      <c r="ATS8" s="928"/>
      <c r="ATT8" s="928"/>
      <c r="ATU8" s="928"/>
      <c r="ATV8" s="928"/>
      <c r="ATW8" s="928"/>
      <c r="ATX8" s="928"/>
      <c r="ATY8" s="928"/>
      <c r="ATZ8" s="928"/>
      <c r="AUA8" s="928"/>
      <c r="AUB8" s="928"/>
      <c r="AUC8" s="928"/>
      <c r="AUD8" s="928"/>
      <c r="AUE8" s="928"/>
      <c r="AUF8" s="928"/>
      <c r="AUG8" s="928"/>
      <c r="AUH8" s="928"/>
      <c r="AUI8" s="928"/>
      <c r="AUJ8" s="928"/>
      <c r="AUK8" s="928"/>
      <c r="AUL8" s="928"/>
      <c r="AUM8" s="928"/>
      <c r="AUN8" s="928"/>
      <c r="AUO8" s="928"/>
      <c r="AUP8" s="928"/>
      <c r="AUQ8" s="928"/>
      <c r="AUR8" s="928"/>
      <c r="AUS8" s="928"/>
      <c r="AUT8" s="928"/>
      <c r="AUU8" s="928"/>
      <c r="AUV8" s="928"/>
      <c r="AUW8" s="928"/>
      <c r="AUX8" s="928"/>
      <c r="AUY8" s="928"/>
      <c r="AUZ8" s="928"/>
      <c r="AVA8" s="928"/>
      <c r="AVB8" s="928"/>
      <c r="AVC8" s="928"/>
      <c r="AVD8" s="928"/>
      <c r="AVE8" s="928"/>
      <c r="AVF8" s="928"/>
      <c r="AVG8" s="928"/>
      <c r="AVH8" s="928"/>
      <c r="AVI8" s="928"/>
      <c r="AVJ8" s="928"/>
      <c r="AVK8" s="928"/>
      <c r="AVL8" s="928"/>
      <c r="AVM8" s="928"/>
      <c r="AVN8" s="928"/>
      <c r="AVO8" s="928"/>
      <c r="AVP8" s="928"/>
      <c r="AVQ8" s="928"/>
      <c r="AVR8" s="928"/>
      <c r="AVS8" s="928"/>
      <c r="AVT8" s="928"/>
      <c r="AVU8" s="928"/>
      <c r="AVV8" s="928"/>
      <c r="AVW8" s="928"/>
      <c r="AVX8" s="928"/>
      <c r="AVY8" s="928"/>
      <c r="AVZ8" s="928"/>
      <c r="AWA8" s="928"/>
      <c r="AWB8" s="928"/>
      <c r="AWC8" s="928"/>
      <c r="AWD8" s="928"/>
      <c r="AWE8" s="928"/>
      <c r="AWF8" s="928"/>
      <c r="AWG8" s="928"/>
      <c r="AWH8" s="928"/>
      <c r="AWI8" s="928"/>
      <c r="AWJ8" s="928"/>
      <c r="AWK8" s="928"/>
      <c r="AWL8" s="928"/>
      <c r="AWM8" s="928"/>
      <c r="AWN8" s="928"/>
      <c r="AWO8" s="928"/>
      <c r="AWP8" s="928"/>
      <c r="AWQ8" s="928"/>
      <c r="AWR8" s="928"/>
      <c r="AWS8" s="928"/>
      <c r="AWT8" s="928"/>
      <c r="AWU8" s="928"/>
      <c r="AWV8" s="928"/>
      <c r="AWW8" s="928"/>
      <c r="AWX8" s="928"/>
      <c r="AWY8" s="928"/>
      <c r="AWZ8" s="928"/>
      <c r="AXA8" s="928"/>
      <c r="AXB8" s="928"/>
      <c r="AXC8" s="928"/>
      <c r="AXD8" s="928"/>
      <c r="AXE8" s="928"/>
      <c r="AXF8" s="928"/>
      <c r="AXG8" s="928"/>
      <c r="AXH8" s="928"/>
      <c r="AXI8" s="928"/>
      <c r="AXJ8" s="928"/>
      <c r="AXK8" s="928"/>
      <c r="AXL8" s="928"/>
      <c r="AXM8" s="928"/>
      <c r="AXN8" s="928"/>
      <c r="AXO8" s="928"/>
      <c r="AXP8" s="928"/>
      <c r="AXQ8" s="928"/>
      <c r="AXR8" s="928"/>
      <c r="AXS8" s="928"/>
      <c r="AXT8" s="928"/>
      <c r="AXU8" s="928"/>
      <c r="AXV8" s="928"/>
      <c r="AXW8" s="928"/>
      <c r="AXX8" s="928"/>
      <c r="AXY8" s="928"/>
      <c r="AXZ8" s="928"/>
      <c r="AYA8" s="928"/>
      <c r="AYB8" s="928"/>
      <c r="AYC8" s="928"/>
      <c r="AYD8" s="928"/>
      <c r="AYE8" s="928"/>
      <c r="AYF8" s="928"/>
      <c r="AYG8" s="928"/>
      <c r="AYH8" s="928"/>
      <c r="AYI8" s="928"/>
      <c r="AYJ8" s="928"/>
      <c r="AYK8" s="928"/>
      <c r="AYL8" s="928"/>
      <c r="AYM8" s="928"/>
      <c r="AYN8" s="928"/>
      <c r="AYO8" s="928"/>
      <c r="AYP8" s="928"/>
      <c r="AYQ8" s="928"/>
      <c r="AYR8" s="928"/>
      <c r="AYS8" s="928"/>
      <c r="AYT8" s="928"/>
      <c r="AYU8" s="928"/>
      <c r="AYV8" s="928"/>
      <c r="AYW8" s="928"/>
      <c r="AYX8" s="928"/>
      <c r="AYY8" s="928"/>
      <c r="AYZ8" s="928"/>
      <c r="AZA8" s="928"/>
      <c r="AZB8" s="928"/>
      <c r="AZC8" s="928"/>
      <c r="AZD8" s="928"/>
      <c r="AZE8" s="928"/>
      <c r="AZF8" s="928"/>
      <c r="AZG8" s="928"/>
      <c r="AZH8" s="928"/>
      <c r="AZI8" s="928"/>
      <c r="AZJ8" s="928"/>
      <c r="AZK8" s="928"/>
      <c r="AZL8" s="928"/>
      <c r="AZM8" s="928"/>
      <c r="AZN8" s="928"/>
      <c r="AZO8" s="928"/>
      <c r="AZP8" s="928"/>
      <c r="AZQ8" s="928"/>
      <c r="AZR8" s="928"/>
      <c r="AZS8" s="928"/>
      <c r="AZT8" s="928"/>
      <c r="AZU8" s="928"/>
      <c r="AZV8" s="928"/>
      <c r="AZW8" s="928"/>
      <c r="AZX8" s="928"/>
      <c r="AZY8" s="928"/>
      <c r="AZZ8" s="928"/>
      <c r="BAA8" s="928"/>
      <c r="BAB8" s="928"/>
      <c r="BAC8" s="928"/>
      <c r="BAD8" s="928"/>
      <c r="BAE8" s="928"/>
      <c r="BAF8" s="928"/>
      <c r="BAG8" s="928"/>
      <c r="BAH8" s="928"/>
      <c r="BAI8" s="928"/>
      <c r="BAJ8" s="928"/>
      <c r="BAK8" s="928"/>
      <c r="BAL8" s="928"/>
      <c r="BAM8" s="928"/>
      <c r="BAN8" s="928"/>
      <c r="BAO8" s="928"/>
      <c r="BAP8" s="928"/>
      <c r="BAQ8" s="928"/>
      <c r="BAR8" s="928"/>
      <c r="BAS8" s="928"/>
      <c r="BAT8" s="928"/>
      <c r="BAU8" s="928"/>
      <c r="BAV8" s="928"/>
      <c r="BAW8" s="928"/>
      <c r="BAX8" s="928"/>
      <c r="BAY8" s="928"/>
      <c r="BAZ8" s="928"/>
      <c r="BBA8" s="928"/>
      <c r="BBB8" s="928"/>
      <c r="BBC8" s="928"/>
      <c r="BBD8" s="928"/>
      <c r="BBE8" s="928"/>
      <c r="BBF8" s="928"/>
      <c r="BBG8" s="928"/>
      <c r="BBH8" s="928"/>
      <c r="BBI8" s="928"/>
      <c r="BBJ8" s="928"/>
      <c r="BBK8" s="928"/>
      <c r="BBL8" s="928"/>
      <c r="BBM8" s="928"/>
      <c r="BBN8" s="928"/>
      <c r="BBO8" s="928"/>
      <c r="BBP8" s="928"/>
      <c r="BBQ8" s="928"/>
      <c r="BBR8" s="928"/>
      <c r="BBS8" s="928"/>
      <c r="BBT8" s="928"/>
      <c r="BBU8" s="928"/>
      <c r="BBV8" s="928"/>
      <c r="BBW8" s="928"/>
      <c r="BBX8" s="928"/>
      <c r="BBY8" s="928"/>
      <c r="BBZ8" s="928"/>
      <c r="BCA8" s="928"/>
      <c r="BCB8" s="928"/>
      <c r="BCC8" s="928"/>
      <c r="BCD8" s="928"/>
      <c r="BCE8" s="928"/>
      <c r="BCF8" s="928"/>
      <c r="BCG8" s="928"/>
      <c r="BCH8" s="928"/>
      <c r="BCI8" s="928"/>
      <c r="BCJ8" s="928"/>
      <c r="BCK8" s="928"/>
      <c r="BCL8" s="928"/>
      <c r="BCM8" s="928"/>
      <c r="BCN8" s="928"/>
      <c r="BCO8" s="928"/>
      <c r="BCP8" s="928"/>
      <c r="BCQ8" s="928"/>
      <c r="BCR8" s="928"/>
      <c r="BCS8" s="928"/>
      <c r="BCT8" s="928"/>
      <c r="BCU8" s="928"/>
      <c r="BCV8" s="928"/>
      <c r="BCW8" s="928"/>
      <c r="BCX8" s="928"/>
      <c r="BCY8" s="928"/>
      <c r="BCZ8" s="928"/>
      <c r="BDA8" s="928"/>
      <c r="BDB8" s="928"/>
      <c r="BDC8" s="928"/>
      <c r="BDD8" s="928"/>
      <c r="BDE8" s="928"/>
      <c r="BDF8" s="928"/>
      <c r="BDG8" s="928"/>
      <c r="BDH8" s="928"/>
      <c r="BDI8" s="928"/>
      <c r="BDJ8" s="928"/>
      <c r="BDK8" s="928"/>
      <c r="BDL8" s="928"/>
      <c r="BDM8" s="928"/>
      <c r="BDN8" s="928"/>
      <c r="BDO8" s="928"/>
      <c r="BDP8" s="928"/>
      <c r="BDQ8" s="928"/>
      <c r="BDR8" s="928"/>
      <c r="BDS8" s="928"/>
      <c r="BDT8" s="928"/>
      <c r="BDU8" s="928"/>
      <c r="BDV8" s="928"/>
      <c r="BDW8" s="928"/>
      <c r="BDX8" s="928"/>
      <c r="BDY8" s="928"/>
      <c r="BDZ8" s="928"/>
      <c r="BEA8" s="928"/>
      <c r="BEB8" s="928"/>
      <c r="BEC8" s="928"/>
      <c r="BED8" s="928"/>
      <c r="BEE8" s="928"/>
      <c r="BEF8" s="928"/>
      <c r="BEG8" s="928"/>
      <c r="BEH8" s="928"/>
      <c r="BEI8" s="928"/>
      <c r="BEJ8" s="928"/>
      <c r="BEK8" s="928"/>
      <c r="BEL8" s="928"/>
      <c r="BEM8" s="928"/>
      <c r="BEN8" s="928"/>
      <c r="BEO8" s="928"/>
      <c r="BEP8" s="928"/>
      <c r="BEQ8" s="928"/>
      <c r="BER8" s="928"/>
      <c r="BES8" s="928"/>
      <c r="BET8" s="928"/>
      <c r="BEU8" s="928"/>
      <c r="BEV8" s="928"/>
      <c r="BEW8" s="928"/>
      <c r="BEX8" s="928"/>
      <c r="BEY8" s="928"/>
      <c r="BEZ8" s="928"/>
      <c r="BFA8" s="928"/>
      <c r="BFB8" s="928"/>
      <c r="BFC8" s="928"/>
      <c r="BFD8" s="928"/>
      <c r="BFE8" s="928"/>
      <c r="BFF8" s="928"/>
      <c r="BFG8" s="928"/>
      <c r="BFH8" s="928"/>
      <c r="BFI8" s="928"/>
      <c r="BFJ8" s="928"/>
      <c r="BFK8" s="928"/>
      <c r="BFL8" s="928"/>
      <c r="BFM8" s="928"/>
      <c r="BFN8" s="928"/>
      <c r="BFO8" s="928"/>
      <c r="BFP8" s="928"/>
      <c r="BFQ8" s="928"/>
      <c r="BFR8" s="928"/>
      <c r="BFS8" s="928"/>
      <c r="BFT8" s="928"/>
      <c r="BFU8" s="928"/>
      <c r="BFV8" s="928"/>
      <c r="BFW8" s="928"/>
      <c r="BFX8" s="928"/>
      <c r="BFY8" s="928"/>
      <c r="BFZ8" s="928"/>
      <c r="BGA8" s="928"/>
      <c r="BGB8" s="928"/>
      <c r="BGC8" s="928"/>
      <c r="BGD8" s="928"/>
      <c r="BGE8" s="928"/>
      <c r="BGF8" s="928"/>
      <c r="BGG8" s="928"/>
      <c r="BGH8" s="928"/>
      <c r="BGI8" s="928"/>
      <c r="BGJ8" s="928"/>
      <c r="BGK8" s="928"/>
      <c r="BGL8" s="928"/>
      <c r="BGM8" s="928"/>
      <c r="BGN8" s="928"/>
      <c r="BGO8" s="928"/>
      <c r="BGP8" s="928"/>
      <c r="BGQ8" s="928"/>
      <c r="BGR8" s="928"/>
      <c r="BGS8" s="928"/>
      <c r="BGT8" s="928"/>
      <c r="BGU8" s="928"/>
      <c r="BGV8" s="928"/>
      <c r="BGW8" s="928"/>
      <c r="BGX8" s="928"/>
      <c r="BGY8" s="928"/>
      <c r="BGZ8" s="928"/>
      <c r="BHA8" s="928"/>
      <c r="BHB8" s="928"/>
      <c r="BHC8" s="928"/>
      <c r="BHD8" s="928"/>
      <c r="BHE8" s="928"/>
      <c r="BHF8" s="928"/>
      <c r="BHG8" s="928"/>
      <c r="BHH8" s="928"/>
      <c r="BHI8" s="928"/>
      <c r="BHJ8" s="928"/>
      <c r="BHK8" s="928"/>
      <c r="BHL8" s="928"/>
      <c r="BHM8" s="928"/>
      <c r="BHN8" s="928"/>
      <c r="BHO8" s="928"/>
      <c r="BHP8" s="928"/>
      <c r="BHQ8" s="928"/>
      <c r="BHR8" s="928"/>
      <c r="BHS8" s="928"/>
      <c r="BHT8" s="928"/>
      <c r="BHU8" s="928"/>
      <c r="BHV8" s="928"/>
      <c r="BHW8" s="928"/>
      <c r="BHX8" s="928"/>
      <c r="BHY8" s="928"/>
      <c r="BHZ8" s="928"/>
      <c r="BIA8" s="928"/>
      <c r="BIB8" s="928"/>
      <c r="BIC8" s="928"/>
      <c r="BID8" s="928"/>
      <c r="BIE8" s="928"/>
      <c r="BIF8" s="928"/>
      <c r="BIG8" s="928"/>
      <c r="BIH8" s="928"/>
      <c r="BII8" s="928"/>
      <c r="BIJ8" s="928"/>
      <c r="BIK8" s="928"/>
      <c r="BIL8" s="928"/>
      <c r="BIM8" s="928"/>
      <c r="BIN8" s="928"/>
      <c r="BIO8" s="928"/>
      <c r="BIP8" s="928"/>
      <c r="BIQ8" s="928"/>
      <c r="BIR8" s="928"/>
      <c r="BIS8" s="928"/>
      <c r="BIT8" s="928"/>
      <c r="BIU8" s="928"/>
      <c r="BIV8" s="928"/>
      <c r="BIW8" s="928"/>
      <c r="BIX8" s="928"/>
      <c r="BIY8" s="928"/>
      <c r="BIZ8" s="928"/>
      <c r="BJA8" s="928"/>
      <c r="BJB8" s="928"/>
      <c r="BJC8" s="928"/>
      <c r="BJD8" s="928"/>
      <c r="BJE8" s="928"/>
      <c r="BJF8" s="928"/>
      <c r="BJG8" s="928"/>
      <c r="BJH8" s="928"/>
      <c r="BJI8" s="928"/>
      <c r="BJJ8" s="928"/>
      <c r="BJK8" s="928"/>
      <c r="BJL8" s="928"/>
      <c r="BJM8" s="928"/>
      <c r="BJN8" s="928"/>
      <c r="BJO8" s="928"/>
      <c r="BJP8" s="928"/>
      <c r="BJQ8" s="928"/>
      <c r="BJR8" s="928"/>
      <c r="BJS8" s="928"/>
      <c r="BJT8" s="928"/>
      <c r="BJU8" s="928"/>
      <c r="BJV8" s="928"/>
      <c r="BJW8" s="928"/>
      <c r="BJX8" s="928"/>
      <c r="BJY8" s="928"/>
      <c r="BJZ8" s="928"/>
      <c r="BKA8" s="928"/>
      <c r="BKB8" s="928"/>
      <c r="BKC8" s="928"/>
      <c r="BKD8" s="928"/>
      <c r="BKE8" s="928"/>
      <c r="BKF8" s="928"/>
      <c r="BKG8" s="928"/>
      <c r="BKH8" s="928"/>
      <c r="BKI8" s="928"/>
      <c r="BKJ8" s="928"/>
      <c r="BKK8" s="928"/>
      <c r="BKL8" s="928"/>
      <c r="BKM8" s="928"/>
      <c r="BKN8" s="928"/>
      <c r="BKO8" s="928"/>
      <c r="BKP8" s="928"/>
      <c r="BKQ8" s="928"/>
      <c r="BKR8" s="928"/>
      <c r="BKS8" s="928"/>
      <c r="BKT8" s="928"/>
      <c r="BKU8" s="928"/>
      <c r="BKV8" s="928"/>
      <c r="BKW8" s="928"/>
      <c r="BKX8" s="928"/>
      <c r="BKY8" s="928"/>
      <c r="BKZ8" s="928"/>
      <c r="BLA8" s="928"/>
      <c r="BLB8" s="928"/>
      <c r="BLC8" s="928"/>
      <c r="BLD8" s="928"/>
      <c r="BLE8" s="928"/>
      <c r="BLF8" s="928"/>
      <c r="BLG8" s="928"/>
      <c r="BLH8" s="928"/>
      <c r="BLI8" s="928"/>
      <c r="BLJ8" s="928"/>
      <c r="BLK8" s="928"/>
      <c r="BLL8" s="928"/>
      <c r="BLM8" s="928"/>
      <c r="BLN8" s="928"/>
      <c r="BLO8" s="928"/>
      <c r="BLP8" s="928"/>
      <c r="BLQ8" s="928"/>
      <c r="BLR8" s="928"/>
      <c r="BLS8" s="928"/>
      <c r="BLT8" s="928"/>
      <c r="BLU8" s="928"/>
      <c r="BLV8" s="928"/>
      <c r="BLW8" s="928"/>
      <c r="BLX8" s="928"/>
      <c r="BLY8" s="928"/>
      <c r="BLZ8" s="928"/>
      <c r="BMA8" s="928"/>
      <c r="BMB8" s="928"/>
      <c r="BMC8" s="928"/>
      <c r="BMD8" s="928"/>
      <c r="BME8" s="928"/>
      <c r="BMF8" s="928"/>
      <c r="BMG8" s="928"/>
      <c r="BMH8" s="928"/>
      <c r="BMI8" s="928"/>
      <c r="BMJ8" s="928"/>
      <c r="BMK8" s="928"/>
      <c r="BML8" s="928"/>
      <c r="BMM8" s="928"/>
      <c r="BMN8" s="928"/>
      <c r="BMO8" s="928"/>
      <c r="BMP8" s="928"/>
      <c r="BMQ8" s="928"/>
      <c r="BMR8" s="928"/>
      <c r="BMS8" s="928"/>
      <c r="BMT8" s="928"/>
      <c r="BMU8" s="928"/>
      <c r="BMV8" s="928"/>
      <c r="BMW8" s="928"/>
      <c r="BMX8" s="928"/>
      <c r="BMY8" s="928"/>
      <c r="BMZ8" s="928"/>
      <c r="BNA8" s="928"/>
      <c r="BNB8" s="928"/>
      <c r="BNC8" s="928"/>
      <c r="BND8" s="928"/>
      <c r="BNE8" s="928"/>
      <c r="BNF8" s="928"/>
      <c r="BNG8" s="928"/>
      <c r="BNH8" s="928"/>
      <c r="BNI8" s="928"/>
      <c r="BNJ8" s="928"/>
      <c r="BNK8" s="928"/>
      <c r="BNL8" s="928"/>
      <c r="BNM8" s="928"/>
      <c r="BNN8" s="928"/>
      <c r="BNO8" s="928"/>
      <c r="BNP8" s="928"/>
      <c r="BNQ8" s="928"/>
      <c r="BNR8" s="928"/>
      <c r="BNS8" s="928"/>
      <c r="BNT8" s="928"/>
      <c r="BNU8" s="928"/>
      <c r="BNV8" s="928"/>
      <c r="BNW8" s="928"/>
      <c r="BNX8" s="928"/>
      <c r="BNY8" s="928"/>
      <c r="BNZ8" s="928"/>
      <c r="BOA8" s="928"/>
      <c r="BOB8" s="928"/>
      <c r="BOC8" s="928"/>
      <c r="BOD8" s="928"/>
      <c r="BOE8" s="928"/>
      <c r="BOF8" s="928"/>
      <c r="BOG8" s="928"/>
      <c r="BOH8" s="928"/>
      <c r="BOI8" s="928"/>
      <c r="BOJ8" s="928"/>
      <c r="BOK8" s="928"/>
      <c r="BOL8" s="928"/>
      <c r="BOM8" s="928"/>
      <c r="BON8" s="928"/>
      <c r="BOO8" s="928"/>
      <c r="BOP8" s="928"/>
      <c r="BOQ8" s="928"/>
      <c r="BOR8" s="928"/>
      <c r="BOS8" s="928"/>
      <c r="BOT8" s="928"/>
      <c r="BOU8" s="928"/>
      <c r="BOV8" s="928"/>
      <c r="BOW8" s="928"/>
      <c r="BOX8" s="928"/>
      <c r="BOY8" s="928"/>
      <c r="BOZ8" s="928"/>
      <c r="BPA8" s="928"/>
      <c r="BPB8" s="928"/>
      <c r="BPC8" s="928"/>
      <c r="BPD8" s="928"/>
      <c r="BPE8" s="928"/>
      <c r="BPF8" s="928"/>
      <c r="BPG8" s="928"/>
      <c r="BPH8" s="928"/>
      <c r="BPI8" s="928"/>
      <c r="BPJ8" s="928"/>
      <c r="BPK8" s="928"/>
      <c r="BPL8" s="928"/>
      <c r="BPM8" s="928"/>
      <c r="BPN8" s="928"/>
      <c r="BPO8" s="928"/>
      <c r="BPP8" s="928"/>
      <c r="BPQ8" s="928"/>
      <c r="BPR8" s="928"/>
      <c r="BPS8" s="928"/>
      <c r="BPT8" s="928"/>
      <c r="BPU8" s="928"/>
      <c r="BPV8" s="928"/>
      <c r="BPW8" s="928"/>
      <c r="BPX8" s="928"/>
      <c r="BPY8" s="928"/>
      <c r="BPZ8" s="928"/>
      <c r="BQA8" s="928"/>
      <c r="BQB8" s="928"/>
      <c r="BQC8" s="928"/>
      <c r="BQD8" s="928"/>
      <c r="BQE8" s="928"/>
      <c r="BQF8" s="928"/>
      <c r="BQG8" s="928"/>
      <c r="BQH8" s="928"/>
      <c r="BQI8" s="928"/>
      <c r="BQJ8" s="928"/>
      <c r="BQK8" s="928"/>
      <c r="BQL8" s="928"/>
      <c r="BQM8" s="928"/>
      <c r="BQN8" s="928"/>
      <c r="BQO8" s="928"/>
      <c r="BQP8" s="928"/>
      <c r="BQQ8" s="928"/>
      <c r="BQR8" s="928"/>
      <c r="BQS8" s="928"/>
      <c r="BQT8" s="928"/>
      <c r="BQU8" s="928"/>
      <c r="BQV8" s="928"/>
      <c r="BQW8" s="928"/>
      <c r="BQX8" s="928"/>
      <c r="BQY8" s="928"/>
      <c r="BQZ8" s="928"/>
      <c r="BRA8" s="928"/>
      <c r="BRB8" s="928"/>
      <c r="BRC8" s="928"/>
      <c r="BRD8" s="928"/>
      <c r="BRE8" s="928"/>
      <c r="BRF8" s="928"/>
      <c r="BRG8" s="928"/>
      <c r="BRH8" s="928"/>
      <c r="BRI8" s="928"/>
      <c r="BRJ8" s="928"/>
      <c r="BRK8" s="928"/>
      <c r="BRL8" s="928"/>
      <c r="BRM8" s="928"/>
      <c r="BRN8" s="928"/>
      <c r="BRO8" s="928"/>
      <c r="BRP8" s="928"/>
      <c r="BRQ8" s="928"/>
      <c r="BRR8" s="928"/>
      <c r="BRS8" s="928"/>
      <c r="BRT8" s="928"/>
      <c r="BRU8" s="928"/>
      <c r="BRV8" s="928"/>
      <c r="BRW8" s="928"/>
      <c r="BRX8" s="928"/>
      <c r="BRY8" s="928"/>
      <c r="BRZ8" s="928"/>
      <c r="BSA8" s="928"/>
      <c r="BSB8" s="928"/>
      <c r="BSC8" s="928"/>
      <c r="BSD8" s="928"/>
      <c r="BSE8" s="928"/>
      <c r="BSF8" s="928"/>
      <c r="BSG8" s="928"/>
      <c r="BSH8" s="928"/>
      <c r="BSI8" s="928"/>
      <c r="BSJ8" s="928"/>
      <c r="BSK8" s="928"/>
      <c r="BSL8" s="928"/>
      <c r="BSM8" s="928"/>
      <c r="BSN8" s="928"/>
      <c r="BSO8" s="928"/>
      <c r="BSP8" s="928"/>
      <c r="BSQ8" s="928"/>
      <c r="BSR8" s="928"/>
      <c r="BSS8" s="928"/>
      <c r="BST8" s="928"/>
      <c r="BSU8" s="928"/>
      <c r="BSV8" s="928"/>
      <c r="BSW8" s="928"/>
      <c r="BSX8" s="928"/>
      <c r="BSY8" s="928"/>
      <c r="BSZ8" s="928"/>
      <c r="BTA8" s="928"/>
      <c r="BTB8" s="928"/>
      <c r="BTC8" s="928"/>
      <c r="BTD8" s="928"/>
      <c r="BTE8" s="928"/>
      <c r="BTF8" s="928"/>
      <c r="BTG8" s="928"/>
      <c r="BTH8" s="928"/>
      <c r="BTI8" s="928"/>
      <c r="BTJ8" s="928"/>
      <c r="BTK8" s="928"/>
      <c r="BTL8" s="928"/>
      <c r="BTM8" s="928"/>
      <c r="BTN8" s="928"/>
      <c r="BTO8" s="928"/>
      <c r="BTP8" s="928"/>
      <c r="BTQ8" s="928"/>
      <c r="BTR8" s="928"/>
      <c r="BTS8" s="928"/>
      <c r="BTT8" s="928"/>
      <c r="BTU8" s="928"/>
      <c r="BTV8" s="928"/>
      <c r="BTW8" s="928"/>
      <c r="BTX8" s="928"/>
      <c r="BTY8" s="928"/>
      <c r="BTZ8" s="928"/>
      <c r="BUA8" s="928"/>
      <c r="BUB8" s="928"/>
      <c r="BUC8" s="928"/>
      <c r="BUD8" s="928"/>
      <c r="BUE8" s="928"/>
      <c r="BUF8" s="928"/>
      <c r="BUG8" s="928"/>
      <c r="BUH8" s="928"/>
      <c r="BUI8" s="928"/>
      <c r="BUJ8" s="928"/>
      <c r="BUK8" s="928"/>
      <c r="BUL8" s="928"/>
      <c r="BUM8" s="928"/>
      <c r="BUN8" s="928"/>
      <c r="BUO8" s="928"/>
      <c r="BUP8" s="928"/>
      <c r="BUQ8" s="928"/>
      <c r="BUR8" s="928"/>
      <c r="BUS8" s="928"/>
      <c r="BUT8" s="928"/>
      <c r="BUU8" s="928"/>
      <c r="BUV8" s="928"/>
      <c r="BUW8" s="928"/>
      <c r="BUX8" s="928"/>
      <c r="BUY8" s="928"/>
      <c r="BUZ8" s="928"/>
      <c r="BVA8" s="928"/>
      <c r="BVB8" s="928"/>
      <c r="BVC8" s="928"/>
      <c r="BVD8" s="928"/>
      <c r="BVE8" s="928"/>
      <c r="BVF8" s="928"/>
      <c r="BVG8" s="928"/>
      <c r="BVH8" s="928"/>
      <c r="BVI8" s="928"/>
      <c r="BVJ8" s="928"/>
      <c r="BVK8" s="928"/>
      <c r="BVL8" s="928"/>
      <c r="BVM8" s="928"/>
      <c r="BVN8" s="928"/>
      <c r="BVO8" s="928"/>
      <c r="BVP8" s="928"/>
      <c r="BVQ8" s="928"/>
      <c r="BVR8" s="928"/>
      <c r="BVS8" s="928"/>
      <c r="BVT8" s="928"/>
      <c r="BVU8" s="928"/>
      <c r="BVV8" s="928"/>
      <c r="BVW8" s="928"/>
      <c r="BVX8" s="928"/>
      <c r="BVY8" s="928"/>
      <c r="BVZ8" s="928"/>
      <c r="BWA8" s="928"/>
      <c r="BWB8" s="928"/>
      <c r="BWC8" s="928"/>
      <c r="BWD8" s="928"/>
      <c r="BWE8" s="928"/>
      <c r="BWF8" s="928"/>
      <c r="BWG8" s="928"/>
      <c r="BWH8" s="928"/>
      <c r="BWI8" s="928"/>
      <c r="BWJ8" s="928"/>
      <c r="BWK8" s="928"/>
      <c r="BWL8" s="928"/>
      <c r="BWM8" s="928"/>
      <c r="BWN8" s="928"/>
      <c r="BWO8" s="928"/>
      <c r="BWP8" s="928"/>
      <c r="BWQ8" s="928"/>
      <c r="BWR8" s="928"/>
      <c r="BWS8" s="928"/>
      <c r="BWT8" s="928"/>
      <c r="BWU8" s="928"/>
      <c r="BWV8" s="928"/>
      <c r="BWW8" s="928"/>
      <c r="BWX8" s="928"/>
      <c r="BWY8" s="928"/>
      <c r="BWZ8" s="928"/>
      <c r="BXA8" s="928"/>
      <c r="BXB8" s="928"/>
      <c r="BXC8" s="928"/>
      <c r="BXD8" s="928"/>
      <c r="BXE8" s="928"/>
      <c r="BXF8" s="928"/>
      <c r="BXG8" s="928"/>
      <c r="BXH8" s="928"/>
      <c r="BXI8" s="928"/>
      <c r="BXJ8" s="928"/>
      <c r="BXK8" s="928"/>
      <c r="BXL8" s="928"/>
      <c r="BXM8" s="928"/>
      <c r="BXN8" s="928"/>
      <c r="BXO8" s="928"/>
      <c r="BXP8" s="928"/>
      <c r="BXQ8" s="928"/>
      <c r="BXR8" s="928"/>
      <c r="BXS8" s="928"/>
      <c r="BXT8" s="928"/>
      <c r="BXU8" s="928"/>
      <c r="BXV8" s="928"/>
      <c r="BXW8" s="928"/>
      <c r="BXX8" s="928"/>
      <c r="BXY8" s="928"/>
      <c r="BXZ8" s="928"/>
      <c r="BYA8" s="928"/>
      <c r="BYB8" s="928"/>
      <c r="BYC8" s="928"/>
      <c r="BYD8" s="928"/>
      <c r="BYE8" s="928"/>
      <c r="BYF8" s="928"/>
      <c r="BYG8" s="928"/>
      <c r="BYH8" s="928"/>
      <c r="BYI8" s="928"/>
      <c r="BYJ8" s="928"/>
      <c r="BYK8" s="928"/>
      <c r="BYL8" s="928"/>
      <c r="BYM8" s="928"/>
      <c r="BYN8" s="928"/>
      <c r="BYO8" s="928"/>
      <c r="BYP8" s="928"/>
      <c r="BYQ8" s="928"/>
      <c r="BYR8" s="928"/>
      <c r="BYS8" s="928"/>
      <c r="BYT8" s="928"/>
      <c r="BYU8" s="928"/>
      <c r="BYV8" s="928"/>
      <c r="BYW8" s="928"/>
      <c r="BYX8" s="928"/>
      <c r="BYY8" s="928"/>
      <c r="BYZ8" s="928"/>
      <c r="BZA8" s="928"/>
      <c r="BZB8" s="928"/>
      <c r="BZC8" s="928"/>
      <c r="BZD8" s="928"/>
      <c r="BZE8" s="928"/>
      <c r="BZF8" s="928"/>
      <c r="BZG8" s="928"/>
      <c r="BZH8" s="928"/>
      <c r="BZI8" s="928"/>
      <c r="BZJ8" s="928"/>
      <c r="BZK8" s="928"/>
      <c r="BZL8" s="928"/>
      <c r="BZM8" s="928"/>
      <c r="BZN8" s="928"/>
      <c r="BZO8" s="928"/>
      <c r="BZP8" s="928"/>
      <c r="BZQ8" s="928"/>
      <c r="BZR8" s="928"/>
      <c r="BZS8" s="928"/>
      <c r="BZT8" s="928"/>
      <c r="BZU8" s="928"/>
      <c r="BZV8" s="928"/>
      <c r="BZW8" s="928"/>
      <c r="BZX8" s="928"/>
      <c r="BZY8" s="928"/>
      <c r="BZZ8" s="928"/>
      <c r="CAA8" s="928"/>
      <c r="CAB8" s="928"/>
      <c r="CAC8" s="928"/>
      <c r="CAD8" s="928"/>
      <c r="CAE8" s="928"/>
      <c r="CAF8" s="928"/>
      <c r="CAG8" s="928"/>
      <c r="CAH8" s="928"/>
      <c r="CAI8" s="928"/>
      <c r="CAJ8" s="928"/>
      <c r="CAK8" s="928"/>
      <c r="CAL8" s="928"/>
      <c r="CAM8" s="928"/>
      <c r="CAN8" s="928"/>
      <c r="CAO8" s="928"/>
      <c r="CAP8" s="928"/>
      <c r="CAQ8" s="928"/>
      <c r="CAR8" s="928"/>
      <c r="CAS8" s="928"/>
      <c r="CAT8" s="928"/>
      <c r="CAU8" s="928"/>
      <c r="CAV8" s="928"/>
      <c r="CAW8" s="928"/>
      <c r="CAX8" s="928"/>
      <c r="CAY8" s="928"/>
      <c r="CAZ8" s="928"/>
      <c r="CBA8" s="928"/>
      <c r="CBB8" s="928"/>
      <c r="CBC8" s="928"/>
      <c r="CBD8" s="928"/>
      <c r="CBE8" s="928"/>
      <c r="CBF8" s="928"/>
      <c r="CBG8" s="928"/>
      <c r="CBH8" s="928"/>
      <c r="CBI8" s="928"/>
      <c r="CBJ8" s="928"/>
      <c r="CBK8" s="928"/>
      <c r="CBL8" s="928"/>
      <c r="CBM8" s="928"/>
      <c r="CBN8" s="928"/>
      <c r="CBO8" s="928"/>
      <c r="CBP8" s="928"/>
      <c r="CBQ8" s="928"/>
      <c r="CBR8" s="928"/>
      <c r="CBS8" s="928"/>
      <c r="CBT8" s="928"/>
      <c r="CBU8" s="928"/>
      <c r="CBV8" s="928"/>
      <c r="CBW8" s="928"/>
      <c r="CBX8" s="928"/>
      <c r="CBY8" s="928"/>
      <c r="CBZ8" s="928"/>
      <c r="CCA8" s="928"/>
      <c r="CCB8" s="928"/>
      <c r="CCC8" s="928"/>
      <c r="CCD8" s="928"/>
      <c r="CCE8" s="928"/>
      <c r="CCF8" s="928"/>
      <c r="CCG8" s="928"/>
      <c r="CCH8" s="928"/>
      <c r="CCI8" s="928"/>
      <c r="CCJ8" s="928"/>
      <c r="CCK8" s="928"/>
      <c r="CCL8" s="928"/>
      <c r="CCM8" s="928"/>
      <c r="CCN8" s="928"/>
      <c r="CCO8" s="928"/>
      <c r="CCP8" s="928"/>
      <c r="CCQ8" s="928"/>
      <c r="CCR8" s="928"/>
      <c r="CCS8" s="928"/>
      <c r="CCT8" s="928"/>
      <c r="CCU8" s="928"/>
      <c r="CCV8" s="928"/>
      <c r="CCW8" s="928"/>
      <c r="CCX8" s="928"/>
      <c r="CCY8" s="928"/>
      <c r="CCZ8" s="928"/>
      <c r="CDA8" s="928"/>
      <c r="CDB8" s="928"/>
      <c r="CDC8" s="928"/>
      <c r="CDD8" s="928"/>
      <c r="CDE8" s="928"/>
      <c r="CDF8" s="928"/>
      <c r="CDG8" s="928"/>
      <c r="CDH8" s="928"/>
      <c r="CDI8" s="928"/>
      <c r="CDJ8" s="928"/>
      <c r="CDK8" s="928"/>
      <c r="CDL8" s="928"/>
      <c r="CDM8" s="928"/>
      <c r="CDN8" s="928"/>
      <c r="CDO8" s="928"/>
      <c r="CDP8" s="928"/>
      <c r="CDQ8" s="928"/>
      <c r="CDR8" s="928"/>
      <c r="CDS8" s="928"/>
      <c r="CDT8" s="928"/>
      <c r="CDU8" s="928"/>
      <c r="CDV8" s="928"/>
      <c r="CDW8" s="928"/>
      <c r="CDX8" s="928"/>
      <c r="CDY8" s="928"/>
      <c r="CDZ8" s="928"/>
      <c r="CEA8" s="928"/>
      <c r="CEB8" s="928"/>
      <c r="CEC8" s="928"/>
      <c r="CED8" s="928"/>
      <c r="CEE8" s="928"/>
      <c r="CEF8" s="928"/>
      <c r="CEG8" s="928"/>
      <c r="CEH8" s="928"/>
      <c r="CEI8" s="928"/>
      <c r="CEJ8" s="928"/>
      <c r="CEK8" s="928"/>
      <c r="CEL8" s="928"/>
      <c r="CEM8" s="928"/>
      <c r="CEN8" s="928"/>
      <c r="CEO8" s="928"/>
      <c r="CEP8" s="928"/>
      <c r="CEQ8" s="928"/>
      <c r="CER8" s="928"/>
      <c r="CES8" s="928"/>
      <c r="CET8" s="928"/>
      <c r="CEU8" s="928"/>
      <c r="CEV8" s="928"/>
      <c r="CEW8" s="928"/>
      <c r="CEX8" s="928"/>
      <c r="CEY8" s="928"/>
      <c r="CEZ8" s="928"/>
      <c r="CFA8" s="928"/>
      <c r="CFB8" s="928"/>
      <c r="CFC8" s="928"/>
      <c r="CFD8" s="928"/>
      <c r="CFE8" s="928"/>
      <c r="CFF8" s="928"/>
      <c r="CFG8" s="928"/>
      <c r="CFH8" s="928"/>
      <c r="CFI8" s="928"/>
      <c r="CFJ8" s="928"/>
      <c r="CFK8" s="928"/>
      <c r="CFL8" s="928"/>
      <c r="CFM8" s="928"/>
      <c r="CFN8" s="928"/>
      <c r="CFO8" s="928"/>
      <c r="CFP8" s="928"/>
      <c r="CFQ8" s="928"/>
      <c r="CFR8" s="928"/>
      <c r="CFS8" s="928"/>
      <c r="CFT8" s="928"/>
      <c r="CFU8" s="928"/>
      <c r="CFV8" s="928"/>
      <c r="CFW8" s="928"/>
      <c r="CFX8" s="928"/>
      <c r="CFY8" s="928"/>
      <c r="CFZ8" s="928"/>
      <c r="CGA8" s="928"/>
      <c r="CGB8" s="928"/>
      <c r="CGC8" s="928"/>
      <c r="CGD8" s="928"/>
      <c r="CGE8" s="928"/>
      <c r="CGF8" s="928"/>
      <c r="CGG8" s="928"/>
      <c r="CGH8" s="928"/>
      <c r="CGI8" s="928"/>
      <c r="CGJ8" s="928"/>
      <c r="CGK8" s="928"/>
      <c r="CGL8" s="928"/>
      <c r="CGM8" s="928"/>
      <c r="CGN8" s="928"/>
      <c r="CGO8" s="928"/>
      <c r="CGP8" s="928"/>
      <c r="CGQ8" s="928"/>
      <c r="CGR8" s="928"/>
      <c r="CGS8" s="928"/>
      <c r="CGT8" s="928"/>
      <c r="CGU8" s="928"/>
      <c r="CGV8" s="928"/>
      <c r="CGW8" s="928"/>
      <c r="CGX8" s="928"/>
      <c r="CGY8" s="928"/>
      <c r="CGZ8" s="928"/>
      <c r="CHA8" s="928"/>
      <c r="CHB8" s="928"/>
      <c r="CHC8" s="928"/>
      <c r="CHD8" s="928"/>
      <c r="CHE8" s="928"/>
      <c r="CHF8" s="928"/>
      <c r="CHG8" s="928"/>
      <c r="CHH8" s="928"/>
      <c r="CHI8" s="928"/>
      <c r="CHJ8" s="928"/>
      <c r="CHK8" s="928"/>
      <c r="CHL8" s="928"/>
      <c r="CHM8" s="928"/>
      <c r="CHN8" s="928"/>
      <c r="CHO8" s="928"/>
      <c r="CHP8" s="928"/>
      <c r="CHQ8" s="928"/>
      <c r="CHR8" s="928"/>
      <c r="CHS8" s="928"/>
      <c r="CHT8" s="928"/>
      <c r="CHU8" s="928"/>
      <c r="CHV8" s="928"/>
      <c r="CHW8" s="928"/>
      <c r="CHX8" s="928"/>
      <c r="CHY8" s="928"/>
      <c r="CHZ8" s="928"/>
      <c r="CIA8" s="928"/>
      <c r="CIB8" s="928"/>
      <c r="CIC8" s="928"/>
      <c r="CID8" s="928"/>
      <c r="CIE8" s="928"/>
      <c r="CIF8" s="928"/>
      <c r="CIG8" s="928"/>
      <c r="CIH8" s="928"/>
      <c r="CII8" s="928"/>
      <c r="CIJ8" s="928"/>
      <c r="CIK8" s="928"/>
      <c r="CIL8" s="928"/>
      <c r="CIM8" s="928"/>
      <c r="CIN8" s="928"/>
      <c r="CIO8" s="928"/>
      <c r="CIP8" s="928"/>
      <c r="CIQ8" s="928"/>
      <c r="CIR8" s="928"/>
      <c r="CIS8" s="928"/>
      <c r="CIT8" s="928"/>
      <c r="CIU8" s="928"/>
      <c r="CIV8" s="928"/>
      <c r="CIW8" s="928"/>
      <c r="CIX8" s="928"/>
      <c r="CIY8" s="928"/>
      <c r="CIZ8" s="928"/>
      <c r="CJA8" s="928"/>
      <c r="CJB8" s="928"/>
      <c r="CJC8" s="928"/>
      <c r="CJD8" s="928"/>
      <c r="CJE8" s="928"/>
      <c r="CJF8" s="928"/>
      <c r="CJG8" s="928"/>
      <c r="CJH8" s="928"/>
      <c r="CJI8" s="928"/>
      <c r="CJJ8" s="928"/>
      <c r="CJK8" s="928"/>
      <c r="CJL8" s="928"/>
      <c r="CJM8" s="928"/>
      <c r="CJN8" s="928"/>
      <c r="CJO8" s="928"/>
      <c r="CJP8" s="928"/>
      <c r="CJQ8" s="928"/>
      <c r="CJR8" s="928"/>
      <c r="CJS8" s="928"/>
      <c r="CJT8" s="928"/>
      <c r="CJU8" s="928"/>
      <c r="CJV8" s="928"/>
      <c r="CJW8" s="928"/>
      <c r="CJX8" s="928"/>
      <c r="CJY8" s="928"/>
      <c r="CJZ8" s="928"/>
      <c r="CKA8" s="928"/>
      <c r="CKB8" s="928"/>
      <c r="CKC8" s="928"/>
      <c r="CKD8" s="928"/>
      <c r="CKE8" s="928"/>
      <c r="CKF8" s="928"/>
      <c r="CKG8" s="928"/>
      <c r="CKH8" s="928"/>
      <c r="CKI8" s="928"/>
      <c r="CKJ8" s="928"/>
      <c r="CKK8" s="928"/>
      <c r="CKL8" s="928"/>
      <c r="CKM8" s="928"/>
      <c r="CKN8" s="928"/>
      <c r="CKO8" s="928"/>
      <c r="CKP8" s="928"/>
      <c r="CKQ8" s="928"/>
      <c r="CKR8" s="928"/>
      <c r="CKS8" s="928"/>
      <c r="CKT8" s="928"/>
      <c r="CKU8" s="928"/>
      <c r="CKV8" s="928"/>
      <c r="CKW8" s="928"/>
      <c r="CKX8" s="928"/>
      <c r="CKY8" s="928"/>
      <c r="CKZ8" s="928"/>
      <c r="CLA8" s="928"/>
      <c r="CLB8" s="928"/>
      <c r="CLC8" s="928"/>
      <c r="CLD8" s="928"/>
      <c r="CLE8" s="928"/>
      <c r="CLF8" s="928"/>
      <c r="CLG8" s="928"/>
      <c r="CLH8" s="928"/>
      <c r="CLI8" s="928"/>
      <c r="CLJ8" s="928"/>
      <c r="CLK8" s="928"/>
      <c r="CLL8" s="928"/>
      <c r="CLM8" s="928"/>
      <c r="CLN8" s="928"/>
      <c r="CLO8" s="928"/>
      <c r="CLP8" s="928"/>
      <c r="CLQ8" s="928"/>
      <c r="CLR8" s="928"/>
      <c r="CLS8" s="928"/>
      <c r="CLT8" s="928"/>
      <c r="CLU8" s="928"/>
      <c r="CLV8" s="928"/>
      <c r="CLW8" s="928"/>
      <c r="CLX8" s="928"/>
      <c r="CLY8" s="928"/>
      <c r="CLZ8" s="928"/>
      <c r="CMA8" s="928"/>
      <c r="CMB8" s="928"/>
      <c r="CMC8" s="928"/>
      <c r="CMD8" s="928"/>
      <c r="CME8" s="928"/>
      <c r="CMF8" s="928"/>
      <c r="CMG8" s="928"/>
      <c r="CMH8" s="928"/>
      <c r="CMI8" s="928"/>
      <c r="CMJ8" s="928"/>
      <c r="CMK8" s="928"/>
      <c r="CML8" s="928"/>
      <c r="CMM8" s="928"/>
      <c r="CMN8" s="928"/>
      <c r="CMO8" s="928"/>
      <c r="CMP8" s="928"/>
      <c r="CMQ8" s="928"/>
      <c r="CMR8" s="928"/>
      <c r="CMS8" s="928"/>
      <c r="CMT8" s="928"/>
      <c r="CMU8" s="928"/>
      <c r="CMV8" s="928"/>
      <c r="CMW8" s="928"/>
      <c r="CMX8" s="928"/>
      <c r="CMY8" s="928"/>
      <c r="CMZ8" s="928"/>
      <c r="CNA8" s="928"/>
      <c r="CNB8" s="928"/>
      <c r="CNC8" s="928"/>
      <c r="CND8" s="928"/>
      <c r="CNE8" s="928"/>
      <c r="CNF8" s="928"/>
      <c r="CNG8" s="928"/>
      <c r="CNH8" s="928"/>
      <c r="CNI8" s="928"/>
      <c r="CNJ8" s="928"/>
      <c r="CNK8" s="928"/>
      <c r="CNL8" s="928"/>
      <c r="CNM8" s="928"/>
      <c r="CNN8" s="928"/>
      <c r="CNO8" s="928"/>
      <c r="CNP8" s="928"/>
      <c r="CNQ8" s="928"/>
      <c r="CNR8" s="928"/>
      <c r="CNS8" s="928"/>
      <c r="CNT8" s="928"/>
      <c r="CNU8" s="928"/>
      <c r="CNV8" s="928"/>
      <c r="CNW8" s="928"/>
      <c r="CNX8" s="928"/>
      <c r="CNY8" s="928"/>
      <c r="CNZ8" s="928"/>
      <c r="COA8" s="928"/>
      <c r="COB8" s="928"/>
      <c r="COC8" s="928"/>
      <c r="COD8" s="928"/>
      <c r="COE8" s="928"/>
      <c r="COF8" s="928"/>
      <c r="COG8" s="928"/>
      <c r="COH8" s="928"/>
      <c r="COI8" s="928"/>
      <c r="COJ8" s="928"/>
      <c r="COK8" s="928"/>
      <c r="COL8" s="928"/>
      <c r="COM8" s="928"/>
      <c r="CON8" s="928"/>
      <c r="COO8" s="928"/>
      <c r="COP8" s="928"/>
      <c r="COQ8" s="928"/>
      <c r="COR8" s="928"/>
      <c r="COS8" s="928"/>
      <c r="COT8" s="928"/>
      <c r="COU8" s="928"/>
      <c r="COV8" s="928"/>
      <c r="COW8" s="928"/>
      <c r="COX8" s="928"/>
      <c r="COY8" s="928"/>
      <c r="COZ8" s="928"/>
      <c r="CPA8" s="928"/>
      <c r="CPB8" s="928"/>
      <c r="CPC8" s="928"/>
      <c r="CPD8" s="928"/>
      <c r="CPE8" s="928"/>
      <c r="CPF8" s="928"/>
      <c r="CPG8" s="928"/>
      <c r="CPH8" s="928"/>
      <c r="CPI8" s="928"/>
      <c r="CPJ8" s="928"/>
      <c r="CPK8" s="928"/>
      <c r="CPL8" s="928"/>
      <c r="CPM8" s="928"/>
      <c r="CPN8" s="928"/>
      <c r="CPO8" s="928"/>
      <c r="CPP8" s="928"/>
      <c r="CPQ8" s="928"/>
      <c r="CPR8" s="928"/>
      <c r="CPS8" s="928"/>
      <c r="CPT8" s="928"/>
      <c r="CPU8" s="928"/>
      <c r="CPV8" s="928"/>
      <c r="CPW8" s="928"/>
      <c r="CPX8" s="928"/>
      <c r="CPY8" s="928"/>
      <c r="CPZ8" s="928"/>
      <c r="CQA8" s="928"/>
      <c r="CQB8" s="928"/>
      <c r="CQC8" s="928"/>
      <c r="CQD8" s="928"/>
      <c r="CQE8" s="928"/>
      <c r="CQF8" s="928"/>
      <c r="CQG8" s="928"/>
      <c r="CQH8" s="928"/>
      <c r="CQI8" s="928"/>
      <c r="CQJ8" s="928"/>
      <c r="CQK8" s="928"/>
      <c r="CQL8" s="928"/>
      <c r="CQM8" s="928"/>
      <c r="CQN8" s="928"/>
      <c r="CQO8" s="928"/>
      <c r="CQP8" s="928"/>
      <c r="CQQ8" s="928"/>
      <c r="CQR8" s="928"/>
      <c r="CQS8" s="928"/>
      <c r="CQT8" s="928"/>
      <c r="CQU8" s="928"/>
      <c r="CQV8" s="928"/>
      <c r="CQW8" s="928"/>
      <c r="CQX8" s="928"/>
      <c r="CQY8" s="928"/>
      <c r="CQZ8" s="928"/>
      <c r="CRA8" s="928"/>
      <c r="CRB8" s="928"/>
      <c r="CRC8" s="928"/>
      <c r="CRD8" s="928"/>
      <c r="CRE8" s="928"/>
      <c r="CRF8" s="928"/>
      <c r="CRG8" s="928"/>
      <c r="CRH8" s="928"/>
      <c r="CRI8" s="928"/>
      <c r="CRJ8" s="928"/>
      <c r="CRK8" s="928"/>
      <c r="CRL8" s="928"/>
      <c r="CRM8" s="928"/>
      <c r="CRN8" s="928"/>
      <c r="CRO8" s="928"/>
      <c r="CRP8" s="928"/>
      <c r="CRQ8" s="928"/>
      <c r="CRR8" s="928"/>
      <c r="CRS8" s="928"/>
      <c r="CRT8" s="928"/>
      <c r="CRU8" s="928"/>
      <c r="CRV8" s="928"/>
      <c r="CRW8" s="928"/>
      <c r="CRX8" s="928"/>
      <c r="CRY8" s="928"/>
      <c r="CRZ8" s="928"/>
      <c r="CSA8" s="928"/>
      <c r="CSB8" s="928"/>
      <c r="CSC8" s="928"/>
      <c r="CSD8" s="928"/>
      <c r="CSE8" s="928"/>
      <c r="CSF8" s="928"/>
      <c r="CSG8" s="928"/>
      <c r="CSH8" s="928"/>
      <c r="CSI8" s="928"/>
      <c r="CSJ8" s="928"/>
      <c r="CSK8" s="928"/>
      <c r="CSL8" s="928"/>
      <c r="CSM8" s="928"/>
      <c r="CSN8" s="928"/>
      <c r="CSO8" s="928"/>
      <c r="CSP8" s="928"/>
      <c r="CSQ8" s="928"/>
      <c r="CSR8" s="928"/>
      <c r="CSS8" s="928"/>
      <c r="CST8" s="928"/>
      <c r="CSU8" s="928"/>
      <c r="CSV8" s="928"/>
      <c r="CSW8" s="928"/>
      <c r="CSX8" s="928"/>
      <c r="CSY8" s="928"/>
      <c r="CSZ8" s="928"/>
      <c r="CTA8" s="928"/>
      <c r="CTB8" s="928"/>
      <c r="CTC8" s="928"/>
      <c r="CTD8" s="928"/>
      <c r="CTE8" s="928"/>
      <c r="CTF8" s="928"/>
      <c r="CTG8" s="928"/>
      <c r="CTH8" s="928"/>
      <c r="CTI8" s="928"/>
      <c r="CTJ8" s="928"/>
      <c r="CTK8" s="928"/>
      <c r="CTL8" s="928"/>
      <c r="CTM8" s="928"/>
      <c r="CTN8" s="928"/>
      <c r="CTO8" s="928"/>
      <c r="CTP8" s="928"/>
      <c r="CTQ8" s="928"/>
      <c r="CTR8" s="928"/>
      <c r="CTS8" s="928"/>
      <c r="CTT8" s="928"/>
      <c r="CTU8" s="928"/>
      <c r="CTV8" s="928"/>
      <c r="CTW8" s="928"/>
      <c r="CTX8" s="928"/>
      <c r="CTY8" s="928"/>
      <c r="CTZ8" s="928"/>
      <c r="CUA8" s="928"/>
      <c r="CUB8" s="928"/>
      <c r="CUC8" s="928"/>
      <c r="CUD8" s="928"/>
      <c r="CUE8" s="928"/>
      <c r="CUF8" s="928"/>
      <c r="CUG8" s="928"/>
      <c r="CUH8" s="928"/>
      <c r="CUI8" s="928"/>
      <c r="CUJ8" s="928"/>
      <c r="CUK8" s="928"/>
      <c r="CUL8" s="928"/>
      <c r="CUM8" s="928"/>
      <c r="CUN8" s="928"/>
      <c r="CUO8" s="928"/>
      <c r="CUP8" s="928"/>
      <c r="CUQ8" s="928"/>
      <c r="CUR8" s="928"/>
      <c r="CUS8" s="928"/>
      <c r="CUT8" s="928"/>
      <c r="CUU8" s="928"/>
      <c r="CUV8" s="928"/>
      <c r="CUW8" s="928"/>
      <c r="CUX8" s="928"/>
      <c r="CUY8" s="928"/>
      <c r="CUZ8" s="928"/>
      <c r="CVA8" s="928"/>
      <c r="CVB8" s="928"/>
      <c r="CVC8" s="928"/>
      <c r="CVD8" s="928"/>
      <c r="CVE8" s="928"/>
      <c r="CVF8" s="928"/>
      <c r="CVG8" s="928"/>
      <c r="CVH8" s="928"/>
      <c r="CVI8" s="928"/>
      <c r="CVJ8" s="928"/>
      <c r="CVK8" s="928"/>
      <c r="CVL8" s="928"/>
      <c r="CVM8" s="928"/>
      <c r="CVN8" s="928"/>
      <c r="CVO8" s="928"/>
      <c r="CVP8" s="928"/>
      <c r="CVQ8" s="928"/>
      <c r="CVR8" s="928"/>
      <c r="CVS8" s="928"/>
      <c r="CVT8" s="928"/>
      <c r="CVU8" s="928"/>
      <c r="CVV8" s="928"/>
      <c r="CVW8" s="928"/>
      <c r="CVX8" s="928"/>
      <c r="CVY8" s="928"/>
      <c r="CVZ8" s="928"/>
      <c r="CWA8" s="928"/>
      <c r="CWB8" s="928"/>
      <c r="CWC8" s="928"/>
      <c r="CWD8" s="928"/>
      <c r="CWE8" s="928"/>
      <c r="CWF8" s="928"/>
      <c r="CWG8" s="928"/>
      <c r="CWH8" s="928"/>
      <c r="CWI8" s="928"/>
      <c r="CWJ8" s="928"/>
      <c r="CWK8" s="928"/>
      <c r="CWL8" s="928"/>
      <c r="CWM8" s="928"/>
      <c r="CWN8" s="928"/>
      <c r="CWO8" s="928"/>
      <c r="CWP8" s="928"/>
      <c r="CWQ8" s="928"/>
      <c r="CWR8" s="928"/>
      <c r="CWS8" s="928"/>
      <c r="CWT8" s="928"/>
      <c r="CWU8" s="928"/>
      <c r="CWV8" s="928"/>
      <c r="CWW8" s="928"/>
      <c r="CWX8" s="928"/>
      <c r="CWY8" s="928"/>
      <c r="CWZ8" s="928"/>
      <c r="CXA8" s="928"/>
      <c r="CXB8" s="928"/>
      <c r="CXC8" s="928"/>
      <c r="CXD8" s="928"/>
      <c r="CXE8" s="928"/>
      <c r="CXF8" s="928"/>
      <c r="CXG8" s="928"/>
      <c r="CXH8" s="928"/>
      <c r="CXI8" s="928"/>
      <c r="CXJ8" s="928"/>
      <c r="CXK8" s="928"/>
      <c r="CXL8" s="928"/>
      <c r="CXM8" s="928"/>
      <c r="CXN8" s="928"/>
      <c r="CXO8" s="928"/>
      <c r="CXP8" s="928"/>
      <c r="CXQ8" s="928"/>
      <c r="CXR8" s="928"/>
      <c r="CXS8" s="928"/>
      <c r="CXT8" s="928"/>
      <c r="CXU8" s="928"/>
      <c r="CXV8" s="928"/>
      <c r="CXW8" s="928"/>
      <c r="CXX8" s="928"/>
      <c r="CXY8" s="928"/>
      <c r="CXZ8" s="928"/>
      <c r="CYA8" s="928"/>
      <c r="CYB8" s="928"/>
      <c r="CYC8" s="928"/>
      <c r="CYD8" s="928"/>
      <c r="CYE8" s="928"/>
      <c r="CYF8" s="928"/>
      <c r="CYG8" s="928"/>
      <c r="CYH8" s="928"/>
      <c r="CYI8" s="928"/>
      <c r="CYJ8" s="928"/>
      <c r="CYK8" s="928"/>
      <c r="CYL8" s="928"/>
      <c r="CYM8" s="928"/>
      <c r="CYN8" s="928"/>
      <c r="CYO8" s="928"/>
      <c r="CYP8" s="928"/>
      <c r="CYQ8" s="928"/>
      <c r="CYR8" s="928"/>
      <c r="CYS8" s="928"/>
      <c r="CYT8" s="928"/>
      <c r="CYU8" s="928"/>
      <c r="CYV8" s="928"/>
      <c r="CYW8" s="928"/>
      <c r="CYX8" s="928"/>
      <c r="CYY8" s="928"/>
      <c r="CYZ8" s="928"/>
      <c r="CZA8" s="928"/>
      <c r="CZB8" s="928"/>
      <c r="CZC8" s="928"/>
      <c r="CZD8" s="928"/>
      <c r="CZE8" s="928"/>
      <c r="CZF8" s="928"/>
      <c r="CZG8" s="928"/>
      <c r="CZH8" s="928"/>
      <c r="CZI8" s="928"/>
      <c r="CZJ8" s="928"/>
      <c r="CZK8" s="928"/>
      <c r="CZL8" s="928"/>
      <c r="CZM8" s="928"/>
      <c r="CZN8" s="928"/>
      <c r="CZO8" s="928"/>
      <c r="CZP8" s="928"/>
      <c r="CZQ8" s="928"/>
      <c r="CZR8" s="928"/>
      <c r="CZS8" s="928"/>
      <c r="CZT8" s="928"/>
      <c r="CZU8" s="928"/>
      <c r="CZV8" s="928"/>
      <c r="CZW8" s="928"/>
      <c r="CZX8" s="928"/>
      <c r="CZY8" s="928"/>
      <c r="CZZ8" s="928"/>
      <c r="DAA8" s="928"/>
      <c r="DAB8" s="928"/>
      <c r="DAC8" s="928"/>
      <c r="DAD8" s="928"/>
      <c r="DAE8" s="928"/>
      <c r="DAF8" s="928"/>
      <c r="DAG8" s="928"/>
      <c r="DAH8" s="928"/>
      <c r="DAI8" s="928"/>
      <c r="DAJ8" s="928"/>
      <c r="DAK8" s="928"/>
      <c r="DAL8" s="928"/>
      <c r="DAM8" s="928"/>
      <c r="DAN8" s="928"/>
      <c r="DAO8" s="928"/>
      <c r="DAP8" s="928"/>
      <c r="DAQ8" s="928"/>
      <c r="DAR8" s="928"/>
      <c r="DAS8" s="928"/>
      <c r="DAT8" s="928"/>
      <c r="DAU8" s="928"/>
      <c r="DAV8" s="928"/>
      <c r="DAW8" s="928"/>
      <c r="DAX8" s="928"/>
      <c r="DAY8" s="928"/>
      <c r="DAZ8" s="928"/>
      <c r="DBA8" s="928"/>
      <c r="DBB8" s="928"/>
      <c r="DBC8" s="928"/>
      <c r="DBD8" s="928"/>
      <c r="DBE8" s="928"/>
      <c r="DBF8" s="928"/>
      <c r="DBG8" s="928"/>
      <c r="DBH8" s="928"/>
      <c r="DBI8" s="928"/>
      <c r="DBJ8" s="928"/>
      <c r="DBK8" s="928"/>
      <c r="DBL8" s="928"/>
      <c r="DBM8" s="928"/>
      <c r="DBN8" s="928"/>
      <c r="DBO8" s="928"/>
      <c r="DBP8" s="928"/>
      <c r="DBQ8" s="928"/>
      <c r="DBR8" s="928"/>
      <c r="DBS8" s="928"/>
      <c r="DBT8" s="928"/>
      <c r="DBU8" s="928"/>
      <c r="DBV8" s="928"/>
      <c r="DBW8" s="928"/>
      <c r="DBX8" s="928"/>
      <c r="DBY8" s="928"/>
      <c r="DBZ8" s="928"/>
      <c r="DCA8" s="928"/>
      <c r="DCB8" s="928"/>
      <c r="DCC8" s="928"/>
      <c r="DCD8" s="928"/>
      <c r="DCE8" s="928"/>
      <c r="DCF8" s="928"/>
      <c r="DCG8" s="928"/>
      <c r="DCH8" s="928"/>
      <c r="DCI8" s="928"/>
      <c r="DCJ8" s="928"/>
      <c r="DCK8" s="928"/>
      <c r="DCL8" s="928"/>
      <c r="DCM8" s="928"/>
      <c r="DCN8" s="928"/>
      <c r="DCO8" s="928"/>
      <c r="DCP8" s="928"/>
      <c r="DCQ8" s="928"/>
      <c r="DCR8" s="928"/>
      <c r="DCS8" s="928"/>
      <c r="DCT8" s="928"/>
      <c r="DCU8" s="928"/>
      <c r="DCV8" s="928"/>
      <c r="DCW8" s="928"/>
      <c r="DCX8" s="928"/>
      <c r="DCY8" s="928"/>
      <c r="DCZ8" s="928"/>
      <c r="DDA8" s="928"/>
      <c r="DDB8" s="928"/>
      <c r="DDC8" s="928"/>
      <c r="DDD8" s="928"/>
      <c r="DDE8" s="928"/>
      <c r="DDF8" s="928"/>
      <c r="DDG8" s="928"/>
      <c r="DDH8" s="928"/>
      <c r="DDI8" s="928"/>
      <c r="DDJ8" s="928"/>
      <c r="DDK8" s="928"/>
      <c r="DDL8" s="928"/>
      <c r="DDM8" s="928"/>
      <c r="DDN8" s="928"/>
      <c r="DDO8" s="928"/>
      <c r="DDP8" s="928"/>
      <c r="DDQ8" s="928"/>
      <c r="DDR8" s="928"/>
      <c r="DDS8" s="928"/>
      <c r="DDT8" s="928"/>
      <c r="DDU8" s="928"/>
      <c r="DDV8" s="928"/>
      <c r="DDW8" s="928"/>
      <c r="DDX8" s="928"/>
      <c r="DDY8" s="928"/>
      <c r="DDZ8" s="928"/>
      <c r="DEA8" s="928"/>
      <c r="DEB8" s="928"/>
      <c r="DEC8" s="928"/>
      <c r="DED8" s="928"/>
      <c r="DEE8" s="928"/>
      <c r="DEF8" s="928"/>
      <c r="DEG8" s="928"/>
      <c r="DEH8" s="928"/>
      <c r="DEI8" s="928"/>
      <c r="DEJ8" s="928"/>
      <c r="DEK8" s="928"/>
      <c r="DEL8" s="928"/>
      <c r="DEM8" s="928"/>
      <c r="DEN8" s="928"/>
      <c r="DEO8" s="928"/>
      <c r="DEP8" s="928"/>
      <c r="DEQ8" s="928"/>
      <c r="DER8" s="928"/>
      <c r="DES8" s="928"/>
      <c r="DET8" s="928"/>
      <c r="DEU8" s="928"/>
      <c r="DEV8" s="928"/>
      <c r="DEW8" s="928"/>
      <c r="DEX8" s="928"/>
      <c r="DEY8" s="928"/>
      <c r="DEZ8" s="928"/>
      <c r="DFA8" s="928"/>
      <c r="DFB8" s="928"/>
      <c r="DFC8" s="928"/>
      <c r="DFD8" s="928"/>
      <c r="DFE8" s="928"/>
      <c r="DFF8" s="928"/>
      <c r="DFG8" s="928"/>
      <c r="DFH8" s="928"/>
      <c r="DFI8" s="928"/>
      <c r="DFJ8" s="928"/>
      <c r="DFK8" s="928"/>
      <c r="DFL8" s="928"/>
      <c r="DFM8" s="928"/>
      <c r="DFN8" s="928"/>
      <c r="DFO8" s="928"/>
      <c r="DFP8" s="928"/>
      <c r="DFQ8" s="928"/>
      <c r="DFR8" s="928"/>
      <c r="DFS8" s="928"/>
      <c r="DFT8" s="928"/>
      <c r="DFU8" s="928"/>
      <c r="DFV8" s="928"/>
      <c r="DFW8" s="928"/>
      <c r="DFX8" s="928"/>
      <c r="DFY8" s="928"/>
      <c r="DFZ8" s="928"/>
      <c r="DGA8" s="928"/>
      <c r="DGB8" s="928"/>
      <c r="DGC8" s="928"/>
      <c r="DGD8" s="928"/>
      <c r="DGE8" s="928"/>
      <c r="DGF8" s="928"/>
      <c r="DGG8" s="928"/>
      <c r="DGH8" s="928"/>
      <c r="DGI8" s="928"/>
      <c r="DGJ8" s="928"/>
      <c r="DGK8" s="928"/>
      <c r="DGL8" s="928"/>
      <c r="DGM8" s="928"/>
      <c r="DGN8" s="928"/>
      <c r="DGO8" s="928"/>
      <c r="DGP8" s="928"/>
      <c r="DGQ8" s="928"/>
      <c r="DGR8" s="928"/>
      <c r="DGS8" s="928"/>
      <c r="DGT8" s="928"/>
      <c r="DGU8" s="928"/>
      <c r="DGV8" s="928"/>
      <c r="DGW8" s="928"/>
      <c r="DGX8" s="928"/>
      <c r="DGY8" s="928"/>
      <c r="DGZ8" s="928"/>
      <c r="DHA8" s="928"/>
      <c r="DHB8" s="928"/>
      <c r="DHC8" s="928"/>
      <c r="DHD8" s="928"/>
      <c r="DHE8" s="928"/>
      <c r="DHF8" s="928"/>
      <c r="DHG8" s="928"/>
      <c r="DHH8" s="928"/>
      <c r="DHI8" s="928"/>
      <c r="DHJ8" s="928"/>
      <c r="DHK8" s="928"/>
      <c r="DHL8" s="928"/>
      <c r="DHM8" s="928"/>
      <c r="DHN8" s="928"/>
      <c r="DHO8" s="928"/>
      <c r="DHP8" s="928"/>
      <c r="DHQ8" s="928"/>
      <c r="DHR8" s="928"/>
      <c r="DHS8" s="928"/>
      <c r="DHT8" s="928"/>
      <c r="DHU8" s="928"/>
      <c r="DHV8" s="928"/>
      <c r="DHW8" s="928"/>
      <c r="DHX8" s="928"/>
      <c r="DHY8" s="928"/>
      <c r="DHZ8" s="928"/>
      <c r="DIA8" s="928"/>
      <c r="DIB8" s="928"/>
      <c r="DIC8" s="928"/>
      <c r="DID8" s="928"/>
      <c r="DIE8" s="928"/>
      <c r="DIF8" s="928"/>
      <c r="DIG8" s="928"/>
      <c r="DIH8" s="928"/>
      <c r="DII8" s="928"/>
      <c r="DIJ8" s="928"/>
      <c r="DIK8" s="928"/>
      <c r="DIL8" s="928"/>
      <c r="DIM8" s="928"/>
      <c r="DIN8" s="928"/>
      <c r="DIO8" s="928"/>
      <c r="DIP8" s="928"/>
      <c r="DIQ8" s="928"/>
      <c r="DIR8" s="928"/>
      <c r="DIS8" s="928"/>
      <c r="DIT8" s="928"/>
      <c r="DIU8" s="928"/>
      <c r="DIV8" s="928"/>
      <c r="DIW8" s="928"/>
      <c r="DIX8" s="928"/>
      <c r="DIY8" s="928"/>
      <c r="DIZ8" s="928"/>
      <c r="DJA8" s="928"/>
      <c r="DJB8" s="928"/>
      <c r="DJC8" s="928"/>
      <c r="DJD8" s="928"/>
      <c r="DJE8" s="928"/>
      <c r="DJF8" s="928"/>
      <c r="DJG8" s="928"/>
      <c r="DJH8" s="928"/>
      <c r="DJI8" s="928"/>
      <c r="DJJ8" s="928"/>
      <c r="DJK8" s="928"/>
      <c r="DJL8" s="928"/>
      <c r="DJM8" s="928"/>
      <c r="DJN8" s="928"/>
      <c r="DJO8" s="928"/>
      <c r="DJP8" s="928"/>
      <c r="DJQ8" s="928"/>
      <c r="DJR8" s="928"/>
      <c r="DJS8" s="928"/>
      <c r="DJT8" s="928"/>
      <c r="DJU8" s="928"/>
      <c r="DJV8" s="928"/>
      <c r="DJW8" s="928"/>
      <c r="DJX8" s="928"/>
      <c r="DJY8" s="928"/>
      <c r="DJZ8" s="928"/>
      <c r="DKA8" s="928"/>
      <c r="DKB8" s="928"/>
      <c r="DKC8" s="928"/>
      <c r="DKD8" s="928"/>
      <c r="DKE8" s="928"/>
      <c r="DKF8" s="928"/>
      <c r="DKG8" s="928"/>
      <c r="DKH8" s="928"/>
      <c r="DKI8" s="928"/>
      <c r="DKJ8" s="928"/>
      <c r="DKK8" s="928"/>
      <c r="DKL8" s="928"/>
      <c r="DKM8" s="928"/>
      <c r="DKN8" s="928"/>
      <c r="DKO8" s="928"/>
      <c r="DKP8" s="928"/>
      <c r="DKQ8" s="928"/>
      <c r="DKR8" s="928"/>
      <c r="DKS8" s="928"/>
      <c r="DKT8" s="928"/>
      <c r="DKU8" s="928"/>
      <c r="DKV8" s="928"/>
      <c r="DKW8" s="928"/>
      <c r="DKX8" s="928"/>
      <c r="DKY8" s="928"/>
      <c r="DKZ8" s="928"/>
      <c r="DLA8" s="928"/>
      <c r="DLB8" s="928"/>
      <c r="DLC8" s="928"/>
      <c r="DLD8" s="928"/>
      <c r="DLE8" s="928"/>
      <c r="DLF8" s="928"/>
      <c r="DLG8" s="928"/>
      <c r="DLH8" s="928"/>
      <c r="DLI8" s="928"/>
      <c r="DLJ8" s="928"/>
      <c r="DLK8" s="928"/>
      <c r="DLL8" s="928"/>
      <c r="DLM8" s="928"/>
      <c r="DLN8" s="928"/>
      <c r="DLO8" s="928"/>
      <c r="DLP8" s="928"/>
      <c r="DLQ8" s="928"/>
      <c r="DLR8" s="928"/>
      <c r="DLS8" s="928"/>
      <c r="DLT8" s="928"/>
      <c r="DLU8" s="928"/>
      <c r="DLV8" s="928"/>
      <c r="DLW8" s="928"/>
      <c r="DLX8" s="928"/>
      <c r="DLY8" s="928"/>
      <c r="DLZ8" s="928"/>
      <c r="DMA8" s="928"/>
      <c r="DMB8" s="928"/>
      <c r="DMC8" s="928"/>
      <c r="DMD8" s="928"/>
      <c r="DME8" s="928"/>
      <c r="DMF8" s="928"/>
      <c r="DMG8" s="928"/>
      <c r="DMH8" s="928"/>
      <c r="DMI8" s="928"/>
      <c r="DMJ8" s="928"/>
      <c r="DMK8" s="928"/>
      <c r="DML8" s="928"/>
      <c r="DMM8" s="928"/>
      <c r="DMN8" s="928"/>
      <c r="DMO8" s="928"/>
      <c r="DMP8" s="928"/>
      <c r="DMQ8" s="928"/>
      <c r="DMR8" s="928"/>
      <c r="DMS8" s="928"/>
      <c r="DMT8" s="928"/>
      <c r="DMU8" s="928"/>
      <c r="DMV8" s="928"/>
      <c r="DMW8" s="928"/>
      <c r="DMX8" s="928"/>
      <c r="DMY8" s="928"/>
      <c r="DMZ8" s="928"/>
      <c r="DNA8" s="928"/>
      <c r="DNB8" s="928"/>
      <c r="DNC8" s="928"/>
      <c r="DND8" s="928"/>
      <c r="DNE8" s="928"/>
      <c r="DNF8" s="928"/>
      <c r="DNG8" s="928"/>
      <c r="DNH8" s="928"/>
      <c r="DNI8" s="928"/>
      <c r="DNJ8" s="928"/>
      <c r="DNK8" s="928"/>
      <c r="DNL8" s="928"/>
      <c r="DNM8" s="928"/>
      <c r="DNN8" s="928"/>
      <c r="DNO8" s="928"/>
      <c r="DNP8" s="928"/>
      <c r="DNQ8" s="928"/>
      <c r="DNR8" s="928"/>
      <c r="DNS8" s="928"/>
      <c r="DNT8" s="928"/>
      <c r="DNU8" s="928"/>
      <c r="DNV8" s="928"/>
      <c r="DNW8" s="928"/>
      <c r="DNX8" s="928"/>
      <c r="DNY8" s="928"/>
      <c r="DNZ8" s="928"/>
      <c r="DOA8" s="928"/>
      <c r="DOB8" s="928"/>
      <c r="DOC8" s="928"/>
      <c r="DOD8" s="928"/>
      <c r="DOE8" s="928"/>
      <c r="DOF8" s="928"/>
      <c r="DOG8" s="928"/>
      <c r="DOH8" s="928"/>
      <c r="DOI8" s="928"/>
      <c r="DOJ8" s="928"/>
      <c r="DOK8" s="928"/>
      <c r="DOL8" s="928"/>
      <c r="DOM8" s="928"/>
      <c r="DON8" s="928"/>
      <c r="DOO8" s="928"/>
      <c r="DOP8" s="928"/>
      <c r="DOQ8" s="928"/>
      <c r="DOR8" s="928"/>
      <c r="DOS8" s="928"/>
      <c r="DOT8" s="928"/>
      <c r="DOU8" s="928"/>
      <c r="DOV8" s="928"/>
      <c r="DOW8" s="928"/>
      <c r="DOX8" s="928"/>
      <c r="DOY8" s="928"/>
      <c r="DOZ8" s="928"/>
      <c r="DPA8" s="928"/>
      <c r="DPB8" s="928"/>
      <c r="DPC8" s="928"/>
      <c r="DPD8" s="928"/>
      <c r="DPE8" s="928"/>
      <c r="DPF8" s="928"/>
      <c r="DPG8" s="928"/>
      <c r="DPH8" s="928"/>
      <c r="DPI8" s="928"/>
      <c r="DPJ8" s="928"/>
      <c r="DPK8" s="928"/>
      <c r="DPL8" s="928"/>
      <c r="DPM8" s="928"/>
      <c r="DPN8" s="928"/>
      <c r="DPO8" s="928"/>
      <c r="DPP8" s="928"/>
      <c r="DPQ8" s="928"/>
      <c r="DPR8" s="928"/>
      <c r="DPS8" s="928"/>
      <c r="DPT8" s="928"/>
      <c r="DPU8" s="928"/>
      <c r="DPV8" s="928"/>
      <c r="DPW8" s="928"/>
      <c r="DPX8" s="928"/>
      <c r="DPY8" s="928"/>
      <c r="DPZ8" s="928"/>
      <c r="DQA8" s="928"/>
      <c r="DQB8" s="928"/>
      <c r="DQC8" s="928"/>
      <c r="DQD8" s="928"/>
      <c r="DQE8" s="928"/>
      <c r="DQF8" s="928"/>
      <c r="DQG8" s="928"/>
      <c r="DQH8" s="928"/>
      <c r="DQI8" s="928"/>
      <c r="DQJ8" s="928"/>
      <c r="DQK8" s="928"/>
      <c r="DQL8" s="928"/>
      <c r="DQM8" s="928"/>
      <c r="DQN8" s="928"/>
      <c r="DQO8" s="928"/>
      <c r="DQP8" s="928"/>
      <c r="DQQ8" s="928"/>
      <c r="DQR8" s="928"/>
      <c r="DQS8" s="928"/>
      <c r="DQT8" s="928"/>
      <c r="DQU8" s="928"/>
      <c r="DQV8" s="928"/>
      <c r="DQW8" s="928"/>
      <c r="DQX8" s="928"/>
      <c r="DQY8" s="928"/>
      <c r="DQZ8" s="928"/>
      <c r="DRA8" s="928"/>
      <c r="DRB8" s="928"/>
      <c r="DRC8" s="928"/>
      <c r="DRD8" s="928"/>
      <c r="DRE8" s="928"/>
      <c r="DRF8" s="928"/>
      <c r="DRG8" s="928"/>
      <c r="DRH8" s="928"/>
      <c r="DRI8" s="928"/>
      <c r="DRJ8" s="928"/>
      <c r="DRK8" s="928"/>
      <c r="DRL8" s="928"/>
      <c r="DRM8" s="928"/>
      <c r="DRN8" s="928"/>
      <c r="DRO8" s="928"/>
      <c r="DRP8" s="928"/>
      <c r="DRQ8" s="928"/>
      <c r="DRR8" s="928"/>
      <c r="DRS8" s="928"/>
      <c r="DRT8" s="928"/>
      <c r="DRU8" s="928"/>
      <c r="DRV8" s="928"/>
      <c r="DRW8" s="928"/>
      <c r="DRX8" s="928"/>
      <c r="DRY8" s="928"/>
      <c r="DRZ8" s="928"/>
      <c r="DSA8" s="928"/>
      <c r="DSB8" s="928"/>
      <c r="DSC8" s="928"/>
      <c r="DSD8" s="928"/>
      <c r="DSE8" s="928"/>
      <c r="DSF8" s="928"/>
      <c r="DSG8" s="928"/>
      <c r="DSH8" s="928"/>
      <c r="DSI8" s="928"/>
      <c r="DSJ8" s="928"/>
      <c r="DSK8" s="928"/>
      <c r="DSL8" s="928"/>
      <c r="DSM8" s="928"/>
      <c r="DSN8" s="928"/>
      <c r="DSO8" s="928"/>
      <c r="DSP8" s="928"/>
      <c r="DSQ8" s="928"/>
      <c r="DSR8" s="928"/>
      <c r="DSS8" s="928"/>
      <c r="DST8" s="928"/>
      <c r="DSU8" s="928"/>
      <c r="DSV8" s="928"/>
      <c r="DSW8" s="928"/>
      <c r="DSX8" s="928"/>
      <c r="DSY8" s="928"/>
      <c r="DSZ8" s="928"/>
      <c r="DTA8" s="928"/>
      <c r="DTB8" s="928"/>
      <c r="DTC8" s="928"/>
      <c r="DTD8" s="928"/>
      <c r="DTE8" s="928"/>
      <c r="DTF8" s="928"/>
      <c r="DTG8" s="928"/>
      <c r="DTH8" s="928"/>
      <c r="DTI8" s="928"/>
      <c r="DTJ8" s="928"/>
      <c r="DTK8" s="928"/>
      <c r="DTL8" s="928"/>
      <c r="DTM8" s="928"/>
      <c r="DTN8" s="928"/>
      <c r="DTO8" s="928"/>
      <c r="DTP8" s="928"/>
      <c r="DTQ8" s="928"/>
      <c r="DTR8" s="928"/>
      <c r="DTS8" s="928"/>
      <c r="DTT8" s="928"/>
      <c r="DTU8" s="928"/>
      <c r="DTV8" s="928"/>
      <c r="DTW8" s="928"/>
      <c r="DTX8" s="928"/>
      <c r="DTY8" s="928"/>
      <c r="DTZ8" s="928"/>
      <c r="DUA8" s="928"/>
      <c r="DUB8" s="928"/>
      <c r="DUC8" s="928"/>
      <c r="DUD8" s="928"/>
      <c r="DUE8" s="928"/>
      <c r="DUF8" s="928"/>
      <c r="DUG8" s="928"/>
      <c r="DUH8" s="928"/>
      <c r="DUI8" s="928"/>
      <c r="DUJ8" s="928"/>
      <c r="DUK8" s="928"/>
      <c r="DUL8" s="928"/>
      <c r="DUM8" s="928"/>
      <c r="DUN8" s="928"/>
      <c r="DUO8" s="928"/>
      <c r="DUP8" s="928"/>
      <c r="DUQ8" s="928"/>
      <c r="DUR8" s="928"/>
      <c r="DUS8" s="928"/>
      <c r="DUT8" s="928"/>
      <c r="DUU8" s="928"/>
      <c r="DUV8" s="928"/>
      <c r="DUW8" s="928"/>
      <c r="DUX8" s="928"/>
      <c r="DUY8" s="928"/>
      <c r="DUZ8" s="928"/>
      <c r="DVA8" s="928"/>
      <c r="DVB8" s="928"/>
      <c r="DVC8" s="928"/>
      <c r="DVD8" s="928"/>
      <c r="DVE8" s="928"/>
      <c r="DVF8" s="928"/>
      <c r="DVG8" s="928"/>
      <c r="DVH8" s="928"/>
      <c r="DVI8" s="928"/>
      <c r="DVJ8" s="928"/>
      <c r="DVK8" s="928"/>
      <c r="DVL8" s="928"/>
      <c r="DVM8" s="928"/>
      <c r="DVN8" s="928"/>
      <c r="DVO8" s="928"/>
      <c r="DVP8" s="928"/>
      <c r="DVQ8" s="928"/>
      <c r="DVR8" s="928"/>
      <c r="DVS8" s="928"/>
      <c r="DVT8" s="928"/>
      <c r="DVU8" s="928"/>
      <c r="DVV8" s="928"/>
      <c r="DVW8" s="928"/>
      <c r="DVX8" s="928"/>
      <c r="DVY8" s="928"/>
      <c r="DVZ8" s="928"/>
      <c r="DWA8" s="928"/>
      <c r="DWB8" s="928"/>
      <c r="DWC8" s="928"/>
      <c r="DWD8" s="928"/>
      <c r="DWE8" s="928"/>
      <c r="DWF8" s="928"/>
      <c r="DWG8" s="928"/>
      <c r="DWH8" s="928"/>
      <c r="DWI8" s="928"/>
      <c r="DWJ8" s="928"/>
      <c r="DWK8" s="928"/>
      <c r="DWL8" s="928"/>
      <c r="DWM8" s="928"/>
      <c r="DWN8" s="928"/>
      <c r="DWO8" s="928"/>
      <c r="DWP8" s="928"/>
      <c r="DWQ8" s="928"/>
      <c r="DWR8" s="928"/>
      <c r="DWS8" s="928"/>
      <c r="DWT8" s="928"/>
      <c r="DWU8" s="928"/>
      <c r="DWV8" s="928"/>
      <c r="DWW8" s="928"/>
      <c r="DWX8" s="928"/>
      <c r="DWY8" s="928"/>
      <c r="DWZ8" s="928"/>
      <c r="DXA8" s="928"/>
      <c r="DXB8" s="928"/>
      <c r="DXC8" s="928"/>
      <c r="DXD8" s="928"/>
      <c r="DXE8" s="928"/>
      <c r="DXF8" s="928"/>
      <c r="DXG8" s="928"/>
      <c r="DXH8" s="928"/>
      <c r="DXI8" s="928"/>
      <c r="DXJ8" s="928"/>
      <c r="DXK8" s="928"/>
      <c r="DXL8" s="928"/>
      <c r="DXM8" s="928"/>
      <c r="DXN8" s="928"/>
      <c r="DXO8" s="928"/>
      <c r="DXP8" s="928"/>
      <c r="DXQ8" s="928"/>
      <c r="DXR8" s="928"/>
      <c r="DXS8" s="928"/>
      <c r="DXT8" s="928"/>
      <c r="DXU8" s="928"/>
      <c r="DXV8" s="928"/>
      <c r="DXW8" s="928"/>
      <c r="DXX8" s="928"/>
      <c r="DXY8" s="928"/>
      <c r="DXZ8" s="928"/>
      <c r="DYA8" s="928"/>
      <c r="DYB8" s="928"/>
      <c r="DYC8" s="928"/>
      <c r="DYD8" s="928"/>
      <c r="DYE8" s="928"/>
      <c r="DYF8" s="928"/>
      <c r="DYG8" s="928"/>
      <c r="DYH8" s="928"/>
      <c r="DYI8" s="928"/>
      <c r="DYJ8" s="928"/>
      <c r="DYK8" s="928"/>
      <c r="DYL8" s="928"/>
      <c r="DYM8" s="928"/>
      <c r="DYN8" s="928"/>
      <c r="DYO8" s="928"/>
      <c r="DYP8" s="928"/>
      <c r="DYQ8" s="928"/>
      <c r="DYR8" s="928"/>
      <c r="DYS8" s="928"/>
      <c r="DYT8" s="928"/>
      <c r="DYU8" s="928"/>
      <c r="DYV8" s="928"/>
      <c r="DYW8" s="928"/>
      <c r="DYX8" s="928"/>
      <c r="DYY8" s="928"/>
      <c r="DYZ8" s="928"/>
      <c r="DZA8" s="928"/>
      <c r="DZB8" s="928"/>
      <c r="DZC8" s="928"/>
      <c r="DZD8" s="928"/>
      <c r="DZE8" s="928"/>
      <c r="DZF8" s="928"/>
      <c r="DZG8" s="928"/>
      <c r="DZH8" s="928"/>
      <c r="DZI8" s="928"/>
      <c r="DZJ8" s="928"/>
      <c r="DZK8" s="928"/>
      <c r="DZL8" s="928"/>
      <c r="DZM8" s="928"/>
      <c r="DZN8" s="928"/>
      <c r="DZO8" s="928"/>
      <c r="DZP8" s="928"/>
      <c r="DZQ8" s="928"/>
      <c r="DZR8" s="928"/>
      <c r="DZS8" s="928"/>
      <c r="DZT8" s="928"/>
      <c r="DZU8" s="928"/>
      <c r="DZV8" s="928"/>
      <c r="DZW8" s="928"/>
      <c r="DZX8" s="928"/>
      <c r="DZY8" s="928"/>
      <c r="DZZ8" s="928"/>
      <c r="EAA8" s="928"/>
      <c r="EAB8" s="928"/>
      <c r="EAC8" s="928"/>
      <c r="EAD8" s="928"/>
      <c r="EAE8" s="928"/>
      <c r="EAF8" s="928"/>
      <c r="EAG8" s="928"/>
      <c r="EAH8" s="928"/>
      <c r="EAI8" s="928"/>
      <c r="EAJ8" s="928"/>
      <c r="EAK8" s="928"/>
      <c r="EAL8" s="928"/>
      <c r="EAM8" s="928"/>
      <c r="EAN8" s="928"/>
      <c r="EAO8" s="928"/>
      <c r="EAP8" s="928"/>
      <c r="EAQ8" s="928"/>
      <c r="EAR8" s="928"/>
      <c r="EAS8" s="928"/>
      <c r="EAT8" s="928"/>
      <c r="EAU8" s="928"/>
      <c r="EAV8" s="928"/>
      <c r="EAW8" s="928"/>
      <c r="EAX8" s="928"/>
      <c r="EAY8" s="928"/>
      <c r="EAZ8" s="928"/>
      <c r="EBA8" s="928"/>
      <c r="EBB8" s="928"/>
      <c r="EBC8" s="928"/>
      <c r="EBD8" s="928"/>
      <c r="EBE8" s="928"/>
      <c r="EBF8" s="928"/>
      <c r="EBG8" s="928"/>
      <c r="EBH8" s="928"/>
      <c r="EBI8" s="928"/>
      <c r="EBJ8" s="928"/>
      <c r="EBK8" s="928"/>
      <c r="EBL8" s="928"/>
      <c r="EBM8" s="928"/>
      <c r="EBN8" s="928"/>
      <c r="EBO8" s="928"/>
      <c r="EBP8" s="928"/>
      <c r="EBQ8" s="928"/>
      <c r="EBR8" s="928"/>
      <c r="EBS8" s="928"/>
      <c r="EBT8" s="928"/>
      <c r="EBU8" s="928"/>
      <c r="EBV8" s="928"/>
      <c r="EBW8" s="928"/>
      <c r="EBX8" s="928"/>
      <c r="EBY8" s="928"/>
      <c r="EBZ8" s="928"/>
      <c r="ECA8" s="928"/>
      <c r="ECB8" s="928"/>
      <c r="ECC8" s="928"/>
      <c r="ECD8" s="928"/>
      <c r="ECE8" s="928"/>
      <c r="ECF8" s="928"/>
      <c r="ECG8" s="928"/>
      <c r="ECH8" s="928"/>
      <c r="ECI8" s="928"/>
      <c r="ECJ8" s="928"/>
      <c r="ECK8" s="928"/>
      <c r="ECL8" s="928"/>
      <c r="ECM8" s="928"/>
      <c r="ECN8" s="928"/>
      <c r="ECO8" s="928"/>
      <c r="ECP8" s="928"/>
      <c r="ECQ8" s="928"/>
      <c r="ECR8" s="928"/>
      <c r="ECS8" s="928"/>
      <c r="ECT8" s="928"/>
      <c r="ECU8" s="928"/>
      <c r="ECV8" s="928"/>
      <c r="ECW8" s="928"/>
      <c r="ECX8" s="928"/>
      <c r="ECY8" s="928"/>
      <c r="ECZ8" s="928"/>
      <c r="EDA8" s="928"/>
      <c r="EDB8" s="928"/>
      <c r="EDC8" s="928"/>
      <c r="EDD8" s="928"/>
      <c r="EDE8" s="928"/>
      <c r="EDF8" s="928"/>
      <c r="EDG8" s="928"/>
      <c r="EDH8" s="928"/>
      <c r="EDI8" s="928"/>
      <c r="EDJ8" s="928"/>
      <c r="EDK8" s="928"/>
      <c r="EDL8" s="928"/>
      <c r="EDM8" s="928"/>
      <c r="EDN8" s="928"/>
      <c r="EDO8" s="928"/>
      <c r="EDP8" s="928"/>
      <c r="EDQ8" s="928"/>
      <c r="EDR8" s="928"/>
      <c r="EDS8" s="928"/>
      <c r="EDT8" s="928"/>
      <c r="EDU8" s="928"/>
      <c r="EDV8" s="928"/>
      <c r="EDW8" s="928"/>
      <c r="EDX8" s="928"/>
      <c r="EDY8" s="928"/>
      <c r="EDZ8" s="928"/>
      <c r="EEA8" s="928"/>
      <c r="EEB8" s="928"/>
      <c r="EEC8" s="928"/>
      <c r="EED8" s="928"/>
      <c r="EEE8" s="928"/>
      <c r="EEF8" s="928"/>
      <c r="EEG8" s="928"/>
      <c r="EEH8" s="928"/>
      <c r="EEI8" s="928"/>
      <c r="EEJ8" s="928"/>
      <c r="EEK8" s="928"/>
      <c r="EEL8" s="928"/>
      <c r="EEM8" s="928"/>
      <c r="EEN8" s="928"/>
      <c r="EEO8" s="928"/>
      <c r="EEP8" s="928"/>
      <c r="EEQ8" s="928"/>
      <c r="EER8" s="928"/>
      <c r="EES8" s="928"/>
      <c r="EET8" s="928"/>
      <c r="EEU8" s="928"/>
      <c r="EEV8" s="928"/>
      <c r="EEW8" s="928"/>
      <c r="EEX8" s="928"/>
      <c r="EEY8" s="928"/>
      <c r="EEZ8" s="928"/>
      <c r="EFA8" s="928"/>
      <c r="EFB8" s="928"/>
      <c r="EFC8" s="928"/>
      <c r="EFD8" s="928"/>
      <c r="EFE8" s="928"/>
      <c r="EFF8" s="928"/>
      <c r="EFG8" s="928"/>
      <c r="EFH8" s="928"/>
      <c r="EFI8" s="928"/>
      <c r="EFJ8" s="928"/>
      <c r="EFK8" s="928"/>
      <c r="EFL8" s="928"/>
      <c r="EFM8" s="928"/>
      <c r="EFN8" s="928"/>
      <c r="EFO8" s="928"/>
      <c r="EFP8" s="928"/>
      <c r="EFQ8" s="928"/>
      <c r="EFR8" s="928"/>
      <c r="EFS8" s="928"/>
      <c r="EFT8" s="928"/>
      <c r="EFU8" s="928"/>
      <c r="EFV8" s="928"/>
      <c r="EFW8" s="928"/>
      <c r="EFX8" s="928"/>
      <c r="EFY8" s="928"/>
      <c r="EFZ8" s="928"/>
      <c r="EGA8" s="928"/>
      <c r="EGB8" s="928"/>
      <c r="EGC8" s="928"/>
      <c r="EGD8" s="928"/>
      <c r="EGE8" s="928"/>
      <c r="EGF8" s="928"/>
      <c r="EGG8" s="928"/>
      <c r="EGH8" s="928"/>
      <c r="EGI8" s="928"/>
      <c r="EGJ8" s="928"/>
      <c r="EGK8" s="928"/>
      <c r="EGL8" s="928"/>
      <c r="EGM8" s="928"/>
      <c r="EGN8" s="928"/>
      <c r="EGO8" s="928"/>
      <c r="EGP8" s="928"/>
      <c r="EGQ8" s="928"/>
      <c r="EGR8" s="928"/>
      <c r="EGS8" s="928"/>
      <c r="EGT8" s="928"/>
      <c r="EGU8" s="928"/>
      <c r="EGV8" s="928"/>
      <c r="EGW8" s="928"/>
      <c r="EGX8" s="928"/>
      <c r="EGY8" s="928"/>
      <c r="EGZ8" s="928"/>
      <c r="EHA8" s="928"/>
      <c r="EHB8" s="928"/>
      <c r="EHC8" s="928"/>
      <c r="EHD8" s="928"/>
      <c r="EHE8" s="928"/>
      <c r="EHF8" s="928"/>
      <c r="EHG8" s="928"/>
      <c r="EHH8" s="928"/>
      <c r="EHI8" s="928"/>
      <c r="EHJ8" s="928"/>
      <c r="EHK8" s="928"/>
      <c r="EHL8" s="928"/>
      <c r="EHM8" s="928"/>
      <c r="EHN8" s="928"/>
      <c r="EHO8" s="928"/>
      <c r="EHP8" s="928"/>
      <c r="EHQ8" s="928"/>
      <c r="EHR8" s="928"/>
      <c r="EHS8" s="928"/>
      <c r="EHT8" s="928"/>
      <c r="EHU8" s="928"/>
      <c r="EHV8" s="928"/>
      <c r="EHW8" s="928"/>
      <c r="EHX8" s="928"/>
      <c r="EHY8" s="928"/>
      <c r="EHZ8" s="928"/>
      <c r="EIA8" s="928"/>
      <c r="EIB8" s="928"/>
      <c r="EIC8" s="928"/>
      <c r="EID8" s="928"/>
      <c r="EIE8" s="928"/>
      <c r="EIF8" s="928"/>
      <c r="EIG8" s="928"/>
      <c r="EIH8" s="928"/>
      <c r="EII8" s="928"/>
      <c r="EIJ8" s="928"/>
      <c r="EIK8" s="928"/>
      <c r="EIL8" s="928"/>
      <c r="EIM8" s="928"/>
      <c r="EIN8" s="928"/>
      <c r="EIO8" s="928"/>
      <c r="EIP8" s="928"/>
      <c r="EIQ8" s="928"/>
      <c r="EIR8" s="928"/>
      <c r="EIS8" s="928"/>
      <c r="EIT8" s="928"/>
      <c r="EIU8" s="928"/>
      <c r="EIV8" s="928"/>
      <c r="EIW8" s="928"/>
      <c r="EIX8" s="928"/>
      <c r="EIY8" s="928"/>
      <c r="EIZ8" s="928"/>
      <c r="EJA8" s="928"/>
      <c r="EJB8" s="928"/>
      <c r="EJC8" s="928"/>
      <c r="EJD8" s="928"/>
      <c r="EJE8" s="928"/>
      <c r="EJF8" s="928"/>
      <c r="EJG8" s="928"/>
      <c r="EJH8" s="928"/>
      <c r="EJI8" s="928"/>
      <c r="EJJ8" s="928"/>
      <c r="EJK8" s="928"/>
      <c r="EJL8" s="928"/>
      <c r="EJM8" s="928"/>
      <c r="EJN8" s="928"/>
      <c r="EJO8" s="928"/>
      <c r="EJP8" s="928"/>
      <c r="EJQ8" s="928"/>
      <c r="EJR8" s="928"/>
      <c r="EJS8" s="928"/>
      <c r="EJT8" s="928"/>
      <c r="EJU8" s="928"/>
      <c r="EJV8" s="928"/>
      <c r="EJW8" s="928"/>
      <c r="EJX8" s="928"/>
      <c r="EJY8" s="928"/>
      <c r="EJZ8" s="928"/>
      <c r="EKA8" s="928"/>
      <c r="EKB8" s="928"/>
      <c r="EKC8" s="928"/>
      <c r="EKD8" s="928"/>
      <c r="EKE8" s="928"/>
      <c r="EKF8" s="928"/>
      <c r="EKG8" s="928"/>
      <c r="EKH8" s="928"/>
      <c r="EKI8" s="928"/>
      <c r="EKJ8" s="928"/>
      <c r="EKK8" s="928"/>
      <c r="EKL8" s="928"/>
      <c r="EKM8" s="928"/>
      <c r="EKN8" s="928"/>
      <c r="EKO8" s="928"/>
      <c r="EKP8" s="928"/>
      <c r="EKQ8" s="928"/>
      <c r="EKR8" s="928"/>
      <c r="EKS8" s="928"/>
      <c r="EKT8" s="928"/>
      <c r="EKU8" s="928"/>
      <c r="EKV8" s="928"/>
      <c r="EKW8" s="928"/>
      <c r="EKX8" s="928"/>
      <c r="EKY8" s="928"/>
      <c r="EKZ8" s="928"/>
      <c r="ELA8" s="928"/>
      <c r="ELB8" s="928"/>
      <c r="ELC8" s="928"/>
      <c r="ELD8" s="928"/>
      <c r="ELE8" s="928"/>
      <c r="ELF8" s="928"/>
      <c r="ELG8" s="928"/>
      <c r="ELH8" s="928"/>
      <c r="ELI8" s="928"/>
      <c r="ELJ8" s="928"/>
      <c r="ELK8" s="928"/>
      <c r="ELL8" s="928"/>
      <c r="ELM8" s="928"/>
      <c r="ELN8" s="928"/>
      <c r="ELO8" s="928"/>
      <c r="ELP8" s="928"/>
      <c r="ELQ8" s="928"/>
      <c r="ELR8" s="928"/>
      <c r="ELS8" s="928"/>
      <c r="ELT8" s="928"/>
      <c r="ELU8" s="928"/>
      <c r="ELV8" s="928"/>
      <c r="ELW8" s="928"/>
      <c r="ELX8" s="928"/>
      <c r="ELY8" s="928"/>
      <c r="ELZ8" s="928"/>
      <c r="EMA8" s="928"/>
      <c r="EMB8" s="928"/>
      <c r="EMC8" s="928"/>
      <c r="EMD8" s="928"/>
      <c r="EME8" s="928"/>
      <c r="EMF8" s="928"/>
      <c r="EMG8" s="928"/>
      <c r="EMH8" s="928"/>
      <c r="EMI8" s="928"/>
      <c r="EMJ8" s="928"/>
      <c r="EMK8" s="928"/>
      <c r="EML8" s="928"/>
      <c r="EMM8" s="928"/>
      <c r="EMN8" s="928"/>
      <c r="EMO8" s="928"/>
      <c r="EMP8" s="928"/>
      <c r="EMQ8" s="928"/>
      <c r="EMR8" s="928"/>
      <c r="EMS8" s="928"/>
      <c r="EMT8" s="928"/>
      <c r="EMU8" s="928"/>
      <c r="EMV8" s="928"/>
      <c r="EMW8" s="928"/>
      <c r="EMX8" s="928"/>
      <c r="EMY8" s="928"/>
      <c r="EMZ8" s="928"/>
      <c r="ENA8" s="928"/>
      <c r="ENB8" s="928"/>
      <c r="ENC8" s="928"/>
      <c r="END8" s="928"/>
      <c r="ENE8" s="928"/>
      <c r="ENF8" s="928"/>
      <c r="ENG8" s="928"/>
      <c r="ENH8" s="928"/>
      <c r="ENI8" s="928"/>
      <c r="ENJ8" s="928"/>
      <c r="ENK8" s="928"/>
      <c r="ENL8" s="928"/>
      <c r="ENM8" s="928"/>
      <c r="ENN8" s="928"/>
      <c r="ENO8" s="928"/>
      <c r="ENP8" s="928"/>
      <c r="ENQ8" s="928"/>
      <c r="ENR8" s="928"/>
      <c r="ENS8" s="928"/>
      <c r="ENT8" s="928"/>
      <c r="ENU8" s="928"/>
      <c r="ENV8" s="928"/>
      <c r="ENW8" s="928"/>
      <c r="ENX8" s="928"/>
      <c r="ENY8" s="928"/>
      <c r="ENZ8" s="928"/>
      <c r="EOA8" s="928"/>
      <c r="EOB8" s="928"/>
      <c r="EOC8" s="928"/>
      <c r="EOD8" s="928"/>
      <c r="EOE8" s="928"/>
      <c r="EOF8" s="928"/>
      <c r="EOG8" s="928"/>
      <c r="EOH8" s="928"/>
      <c r="EOI8" s="928"/>
      <c r="EOJ8" s="928"/>
      <c r="EOK8" s="928"/>
      <c r="EOL8" s="928"/>
      <c r="EOM8" s="928"/>
      <c r="EON8" s="928"/>
      <c r="EOO8" s="928"/>
      <c r="EOP8" s="928"/>
      <c r="EOQ8" s="928"/>
      <c r="EOR8" s="928"/>
      <c r="EOS8" s="928"/>
      <c r="EOT8" s="928"/>
      <c r="EOU8" s="928"/>
      <c r="EOV8" s="928"/>
      <c r="EOW8" s="928"/>
      <c r="EOX8" s="928"/>
      <c r="EOY8" s="928"/>
      <c r="EOZ8" s="928"/>
      <c r="EPA8" s="928"/>
      <c r="EPB8" s="928"/>
      <c r="EPC8" s="928"/>
      <c r="EPD8" s="928"/>
      <c r="EPE8" s="928"/>
      <c r="EPF8" s="928"/>
      <c r="EPG8" s="928"/>
      <c r="EPH8" s="928"/>
      <c r="EPI8" s="928"/>
      <c r="EPJ8" s="928"/>
      <c r="EPK8" s="928"/>
      <c r="EPL8" s="928"/>
      <c r="EPM8" s="928"/>
      <c r="EPN8" s="928"/>
      <c r="EPO8" s="928"/>
      <c r="EPP8" s="928"/>
      <c r="EPQ8" s="928"/>
      <c r="EPR8" s="928"/>
      <c r="EPS8" s="928"/>
      <c r="EPT8" s="928"/>
      <c r="EPU8" s="928"/>
      <c r="EPV8" s="928"/>
      <c r="EPW8" s="928"/>
      <c r="EPX8" s="928"/>
      <c r="EPY8" s="928"/>
      <c r="EPZ8" s="928"/>
      <c r="EQA8" s="928"/>
      <c r="EQB8" s="928"/>
      <c r="EQC8" s="928"/>
      <c r="EQD8" s="928"/>
      <c r="EQE8" s="928"/>
      <c r="EQF8" s="928"/>
      <c r="EQG8" s="928"/>
      <c r="EQH8" s="928"/>
      <c r="EQI8" s="928"/>
      <c r="EQJ8" s="928"/>
      <c r="EQK8" s="928"/>
      <c r="EQL8" s="928"/>
      <c r="EQM8" s="928"/>
      <c r="EQN8" s="928"/>
      <c r="EQO8" s="928"/>
      <c r="EQP8" s="928"/>
      <c r="EQQ8" s="928"/>
      <c r="EQR8" s="928"/>
      <c r="EQS8" s="928"/>
      <c r="EQT8" s="928"/>
      <c r="EQU8" s="928"/>
      <c r="EQV8" s="928"/>
      <c r="EQW8" s="928"/>
      <c r="EQX8" s="928"/>
      <c r="EQY8" s="928"/>
      <c r="EQZ8" s="928"/>
      <c r="ERA8" s="928"/>
      <c r="ERB8" s="928"/>
      <c r="ERC8" s="928"/>
      <c r="ERD8" s="928"/>
      <c r="ERE8" s="928"/>
      <c r="ERF8" s="928"/>
      <c r="ERG8" s="928"/>
      <c r="ERH8" s="928"/>
      <c r="ERI8" s="928"/>
      <c r="ERJ8" s="928"/>
      <c r="ERK8" s="928"/>
      <c r="ERL8" s="928"/>
      <c r="ERM8" s="928"/>
      <c r="ERN8" s="928"/>
      <c r="ERO8" s="928"/>
      <c r="ERP8" s="928"/>
      <c r="ERQ8" s="928"/>
      <c r="ERR8" s="928"/>
      <c r="ERS8" s="928"/>
      <c r="ERT8" s="928"/>
      <c r="ERU8" s="928"/>
      <c r="ERV8" s="928"/>
      <c r="ERW8" s="928"/>
      <c r="ERX8" s="928"/>
      <c r="ERY8" s="928"/>
      <c r="ERZ8" s="928"/>
      <c r="ESA8" s="928"/>
      <c r="ESB8" s="928"/>
      <c r="ESC8" s="928"/>
      <c r="ESD8" s="928"/>
      <c r="ESE8" s="928"/>
      <c r="ESF8" s="928"/>
      <c r="ESG8" s="928"/>
      <c r="ESH8" s="928"/>
      <c r="ESI8" s="928"/>
      <c r="ESJ8" s="928"/>
      <c r="ESK8" s="928"/>
      <c r="ESL8" s="928"/>
      <c r="ESM8" s="928"/>
      <c r="ESN8" s="928"/>
      <c r="ESO8" s="928"/>
      <c r="ESP8" s="928"/>
      <c r="ESQ8" s="928"/>
      <c r="ESR8" s="928"/>
      <c r="ESS8" s="928"/>
      <c r="EST8" s="928"/>
      <c r="ESU8" s="928"/>
      <c r="ESV8" s="928"/>
      <c r="ESW8" s="928"/>
      <c r="ESX8" s="928"/>
      <c r="ESY8" s="928"/>
      <c r="ESZ8" s="928"/>
      <c r="ETA8" s="928"/>
      <c r="ETB8" s="928"/>
      <c r="ETC8" s="928"/>
      <c r="ETD8" s="928"/>
      <c r="ETE8" s="928"/>
      <c r="ETF8" s="928"/>
      <c r="ETG8" s="928"/>
      <c r="ETH8" s="928"/>
      <c r="ETI8" s="928"/>
      <c r="ETJ8" s="928"/>
      <c r="ETK8" s="928"/>
      <c r="ETL8" s="928"/>
      <c r="ETM8" s="928"/>
      <c r="ETN8" s="928"/>
      <c r="ETO8" s="928"/>
      <c r="ETP8" s="928"/>
      <c r="ETQ8" s="928"/>
      <c r="ETR8" s="928"/>
      <c r="ETS8" s="928"/>
      <c r="ETT8" s="928"/>
      <c r="ETU8" s="928"/>
      <c r="ETV8" s="928"/>
      <c r="ETW8" s="928"/>
      <c r="ETX8" s="928"/>
      <c r="ETY8" s="928"/>
      <c r="ETZ8" s="928"/>
      <c r="EUA8" s="928"/>
      <c r="EUB8" s="928"/>
      <c r="EUC8" s="928"/>
      <c r="EUD8" s="928"/>
      <c r="EUE8" s="928"/>
      <c r="EUF8" s="928"/>
      <c r="EUG8" s="928"/>
      <c r="EUH8" s="928"/>
      <c r="EUI8" s="928"/>
      <c r="EUJ8" s="928"/>
      <c r="EUK8" s="928"/>
      <c r="EUL8" s="928"/>
      <c r="EUM8" s="928"/>
      <c r="EUN8" s="928"/>
      <c r="EUO8" s="928"/>
      <c r="EUP8" s="928"/>
      <c r="EUQ8" s="928"/>
      <c r="EUR8" s="928"/>
      <c r="EUS8" s="928"/>
      <c r="EUT8" s="928"/>
      <c r="EUU8" s="928"/>
      <c r="EUV8" s="928"/>
      <c r="EUW8" s="928"/>
      <c r="EUX8" s="928"/>
      <c r="EUY8" s="928"/>
      <c r="EUZ8" s="928"/>
      <c r="EVA8" s="928"/>
      <c r="EVB8" s="928"/>
      <c r="EVC8" s="928"/>
      <c r="EVD8" s="928"/>
      <c r="EVE8" s="928"/>
      <c r="EVF8" s="928"/>
      <c r="EVG8" s="928"/>
      <c r="EVH8" s="928"/>
      <c r="EVI8" s="928"/>
      <c r="EVJ8" s="928"/>
      <c r="EVK8" s="928"/>
      <c r="EVL8" s="928"/>
      <c r="EVM8" s="928"/>
      <c r="EVN8" s="928"/>
      <c r="EVO8" s="928"/>
      <c r="EVP8" s="928"/>
      <c r="EVQ8" s="928"/>
      <c r="EVR8" s="928"/>
      <c r="EVS8" s="928"/>
      <c r="EVT8" s="928"/>
      <c r="EVU8" s="928"/>
      <c r="EVV8" s="928"/>
      <c r="EVW8" s="928"/>
      <c r="EVX8" s="928"/>
      <c r="EVY8" s="928"/>
      <c r="EVZ8" s="928"/>
      <c r="EWA8" s="928"/>
      <c r="EWB8" s="928"/>
      <c r="EWC8" s="928"/>
      <c r="EWD8" s="928"/>
      <c r="EWE8" s="928"/>
      <c r="EWF8" s="928"/>
      <c r="EWG8" s="928"/>
      <c r="EWH8" s="928"/>
      <c r="EWI8" s="928"/>
      <c r="EWJ8" s="928"/>
      <c r="EWK8" s="928"/>
      <c r="EWL8" s="928"/>
      <c r="EWM8" s="928"/>
      <c r="EWN8" s="928"/>
      <c r="EWO8" s="928"/>
      <c r="EWP8" s="928"/>
      <c r="EWQ8" s="928"/>
      <c r="EWR8" s="928"/>
      <c r="EWS8" s="928"/>
      <c r="EWT8" s="928"/>
      <c r="EWU8" s="928"/>
      <c r="EWV8" s="928"/>
      <c r="EWW8" s="928"/>
      <c r="EWX8" s="928"/>
      <c r="EWY8" s="928"/>
      <c r="EWZ8" s="928"/>
      <c r="EXA8" s="928"/>
      <c r="EXB8" s="928"/>
      <c r="EXC8" s="928"/>
      <c r="EXD8" s="928"/>
      <c r="EXE8" s="928"/>
      <c r="EXF8" s="928"/>
      <c r="EXG8" s="928"/>
      <c r="EXH8" s="928"/>
      <c r="EXI8" s="928"/>
      <c r="EXJ8" s="928"/>
      <c r="EXK8" s="928"/>
      <c r="EXL8" s="928"/>
      <c r="EXM8" s="928"/>
      <c r="EXN8" s="928"/>
      <c r="EXO8" s="928"/>
      <c r="EXP8" s="928"/>
      <c r="EXQ8" s="928"/>
      <c r="EXR8" s="928"/>
      <c r="EXS8" s="928"/>
      <c r="EXT8" s="928"/>
      <c r="EXU8" s="928"/>
      <c r="EXV8" s="928"/>
      <c r="EXW8" s="928"/>
      <c r="EXX8" s="928"/>
      <c r="EXY8" s="928"/>
      <c r="EXZ8" s="928"/>
      <c r="EYA8" s="928"/>
      <c r="EYB8" s="928"/>
      <c r="EYC8" s="928"/>
      <c r="EYD8" s="928"/>
      <c r="EYE8" s="928"/>
      <c r="EYF8" s="928"/>
      <c r="EYG8" s="928"/>
      <c r="EYH8" s="928"/>
      <c r="EYI8" s="928"/>
      <c r="EYJ8" s="928"/>
      <c r="EYK8" s="928"/>
      <c r="EYL8" s="928"/>
      <c r="EYM8" s="928"/>
      <c r="EYN8" s="928"/>
      <c r="EYO8" s="928"/>
      <c r="EYP8" s="928"/>
      <c r="EYQ8" s="928"/>
      <c r="EYR8" s="928"/>
      <c r="EYS8" s="928"/>
      <c r="EYT8" s="928"/>
      <c r="EYU8" s="928"/>
      <c r="EYV8" s="928"/>
      <c r="EYW8" s="928"/>
      <c r="EYX8" s="928"/>
      <c r="EYY8" s="928"/>
      <c r="EYZ8" s="928"/>
      <c r="EZA8" s="928"/>
      <c r="EZB8" s="928"/>
      <c r="EZC8" s="928"/>
      <c r="EZD8" s="928"/>
      <c r="EZE8" s="928"/>
      <c r="EZF8" s="928"/>
      <c r="EZG8" s="928"/>
      <c r="EZH8" s="928"/>
      <c r="EZI8" s="928"/>
      <c r="EZJ8" s="928"/>
      <c r="EZK8" s="928"/>
      <c r="EZL8" s="928"/>
      <c r="EZM8" s="928"/>
      <c r="EZN8" s="928"/>
      <c r="EZO8" s="928"/>
      <c r="EZP8" s="928"/>
      <c r="EZQ8" s="928"/>
      <c r="EZR8" s="928"/>
      <c r="EZS8" s="928"/>
      <c r="EZT8" s="928"/>
      <c r="EZU8" s="928"/>
      <c r="EZV8" s="928"/>
      <c r="EZW8" s="928"/>
      <c r="EZX8" s="928"/>
      <c r="EZY8" s="928"/>
      <c r="EZZ8" s="928"/>
      <c r="FAA8" s="928"/>
      <c r="FAB8" s="928"/>
      <c r="FAC8" s="928"/>
      <c r="FAD8" s="928"/>
      <c r="FAE8" s="928"/>
      <c r="FAF8" s="928"/>
      <c r="FAG8" s="928"/>
      <c r="FAH8" s="928"/>
      <c r="FAI8" s="928"/>
      <c r="FAJ8" s="928"/>
      <c r="FAK8" s="928"/>
      <c r="FAL8" s="928"/>
      <c r="FAM8" s="928"/>
      <c r="FAN8" s="928"/>
      <c r="FAO8" s="928"/>
      <c r="FAP8" s="928"/>
      <c r="FAQ8" s="928"/>
      <c r="FAR8" s="928"/>
      <c r="FAS8" s="928"/>
      <c r="FAT8" s="928"/>
      <c r="FAU8" s="928"/>
      <c r="FAV8" s="928"/>
      <c r="FAW8" s="928"/>
      <c r="FAX8" s="928"/>
      <c r="FAY8" s="928"/>
      <c r="FAZ8" s="928"/>
      <c r="FBA8" s="928"/>
      <c r="FBB8" s="928"/>
      <c r="FBC8" s="928"/>
      <c r="FBD8" s="928"/>
      <c r="FBE8" s="928"/>
      <c r="FBF8" s="928"/>
      <c r="FBG8" s="928"/>
      <c r="FBH8" s="928"/>
      <c r="FBI8" s="928"/>
      <c r="FBJ8" s="928"/>
      <c r="FBK8" s="928"/>
      <c r="FBL8" s="928"/>
      <c r="FBM8" s="928"/>
      <c r="FBN8" s="928"/>
      <c r="FBO8" s="928"/>
      <c r="FBP8" s="928"/>
      <c r="FBQ8" s="928"/>
      <c r="FBR8" s="928"/>
      <c r="FBS8" s="928"/>
      <c r="FBT8" s="928"/>
      <c r="FBU8" s="928"/>
      <c r="FBV8" s="928"/>
      <c r="FBW8" s="928"/>
      <c r="FBX8" s="928"/>
      <c r="FBY8" s="928"/>
      <c r="FBZ8" s="928"/>
      <c r="FCA8" s="928"/>
      <c r="FCB8" s="928"/>
      <c r="FCC8" s="928"/>
      <c r="FCD8" s="928"/>
      <c r="FCE8" s="928"/>
      <c r="FCF8" s="928"/>
      <c r="FCG8" s="928"/>
      <c r="FCH8" s="928"/>
      <c r="FCI8" s="928"/>
      <c r="FCJ8" s="928"/>
      <c r="FCK8" s="928"/>
      <c r="FCL8" s="928"/>
      <c r="FCM8" s="928"/>
      <c r="FCN8" s="928"/>
      <c r="FCO8" s="928"/>
      <c r="FCP8" s="928"/>
      <c r="FCQ8" s="928"/>
      <c r="FCR8" s="928"/>
      <c r="FCS8" s="928"/>
      <c r="FCT8" s="928"/>
      <c r="FCU8" s="928"/>
      <c r="FCV8" s="928"/>
      <c r="FCW8" s="928"/>
      <c r="FCX8" s="928"/>
      <c r="FCY8" s="928"/>
      <c r="FCZ8" s="928"/>
      <c r="FDA8" s="928"/>
      <c r="FDB8" s="928"/>
      <c r="FDC8" s="928"/>
      <c r="FDD8" s="928"/>
      <c r="FDE8" s="928"/>
      <c r="FDF8" s="928"/>
      <c r="FDG8" s="928"/>
      <c r="FDH8" s="928"/>
      <c r="FDI8" s="928"/>
      <c r="FDJ8" s="928"/>
      <c r="FDK8" s="928"/>
      <c r="FDL8" s="928"/>
      <c r="FDM8" s="928"/>
      <c r="FDN8" s="928"/>
      <c r="FDO8" s="928"/>
      <c r="FDP8" s="928"/>
      <c r="FDQ8" s="928"/>
      <c r="FDR8" s="928"/>
      <c r="FDS8" s="928"/>
      <c r="FDT8" s="928"/>
      <c r="FDU8" s="928"/>
      <c r="FDV8" s="928"/>
      <c r="FDW8" s="928"/>
      <c r="FDX8" s="928"/>
      <c r="FDY8" s="928"/>
      <c r="FDZ8" s="928"/>
      <c r="FEA8" s="928"/>
      <c r="FEB8" s="928"/>
      <c r="FEC8" s="928"/>
      <c r="FED8" s="928"/>
      <c r="FEE8" s="928"/>
      <c r="FEF8" s="928"/>
      <c r="FEG8" s="928"/>
      <c r="FEH8" s="928"/>
      <c r="FEI8" s="928"/>
      <c r="FEJ8" s="928"/>
      <c r="FEK8" s="928"/>
      <c r="FEL8" s="928"/>
      <c r="FEM8" s="928"/>
      <c r="FEN8" s="928"/>
      <c r="FEO8" s="928"/>
      <c r="FEP8" s="928"/>
      <c r="FEQ8" s="928"/>
      <c r="FER8" s="928"/>
      <c r="FES8" s="928"/>
      <c r="FET8" s="928"/>
      <c r="FEU8" s="928"/>
      <c r="FEV8" s="928"/>
      <c r="FEW8" s="928"/>
      <c r="FEX8" s="928"/>
      <c r="FEY8" s="928"/>
      <c r="FEZ8" s="928"/>
      <c r="FFA8" s="928"/>
      <c r="FFB8" s="928"/>
      <c r="FFC8" s="928"/>
      <c r="FFD8" s="928"/>
      <c r="FFE8" s="928"/>
      <c r="FFF8" s="928"/>
      <c r="FFG8" s="928"/>
      <c r="FFH8" s="928"/>
      <c r="FFI8" s="928"/>
      <c r="FFJ8" s="928"/>
      <c r="FFK8" s="928"/>
      <c r="FFL8" s="928"/>
      <c r="FFM8" s="928"/>
      <c r="FFN8" s="928"/>
      <c r="FFO8" s="928"/>
      <c r="FFP8" s="928"/>
      <c r="FFQ8" s="928"/>
      <c r="FFR8" s="928"/>
      <c r="FFS8" s="928"/>
      <c r="FFT8" s="928"/>
      <c r="FFU8" s="928"/>
      <c r="FFV8" s="928"/>
      <c r="FFW8" s="928"/>
      <c r="FFX8" s="928"/>
      <c r="FFY8" s="928"/>
      <c r="FFZ8" s="928"/>
      <c r="FGA8" s="928"/>
      <c r="FGB8" s="928"/>
      <c r="FGC8" s="928"/>
      <c r="FGD8" s="928"/>
      <c r="FGE8" s="928"/>
      <c r="FGF8" s="928"/>
      <c r="FGG8" s="928"/>
      <c r="FGH8" s="928"/>
      <c r="FGI8" s="928"/>
      <c r="FGJ8" s="928"/>
      <c r="FGK8" s="928"/>
      <c r="FGL8" s="928"/>
      <c r="FGM8" s="928"/>
      <c r="FGN8" s="928"/>
      <c r="FGO8" s="928"/>
      <c r="FGP8" s="928"/>
      <c r="FGQ8" s="928"/>
      <c r="FGR8" s="928"/>
      <c r="FGS8" s="928"/>
      <c r="FGT8" s="928"/>
      <c r="FGU8" s="928"/>
      <c r="FGV8" s="928"/>
      <c r="FGW8" s="928"/>
      <c r="FGX8" s="928"/>
      <c r="FGY8" s="928"/>
      <c r="FGZ8" s="928"/>
      <c r="FHA8" s="928"/>
      <c r="FHB8" s="928"/>
      <c r="FHC8" s="928"/>
      <c r="FHD8" s="928"/>
      <c r="FHE8" s="928"/>
      <c r="FHF8" s="928"/>
      <c r="FHG8" s="928"/>
      <c r="FHH8" s="928"/>
      <c r="FHI8" s="928"/>
      <c r="FHJ8" s="928"/>
      <c r="FHK8" s="928"/>
      <c r="FHL8" s="928"/>
      <c r="FHM8" s="928"/>
      <c r="FHN8" s="928"/>
      <c r="FHO8" s="928"/>
      <c r="FHP8" s="928"/>
      <c r="FHQ8" s="928"/>
      <c r="FHR8" s="928"/>
      <c r="FHS8" s="928"/>
      <c r="FHT8" s="928"/>
      <c r="FHU8" s="928"/>
      <c r="FHV8" s="928"/>
      <c r="FHW8" s="928"/>
      <c r="FHX8" s="928"/>
      <c r="FHY8" s="928"/>
      <c r="FHZ8" s="928"/>
      <c r="FIA8" s="928"/>
      <c r="FIB8" s="928"/>
      <c r="FIC8" s="928"/>
      <c r="FID8" s="928"/>
      <c r="FIE8" s="928"/>
      <c r="FIF8" s="928"/>
      <c r="FIG8" s="928"/>
      <c r="FIH8" s="928"/>
      <c r="FII8" s="928"/>
      <c r="FIJ8" s="928"/>
      <c r="FIK8" s="928"/>
      <c r="FIL8" s="928"/>
      <c r="FIM8" s="928"/>
      <c r="FIN8" s="928"/>
      <c r="FIO8" s="928"/>
      <c r="FIP8" s="928"/>
      <c r="FIQ8" s="928"/>
      <c r="FIR8" s="928"/>
      <c r="FIS8" s="928"/>
      <c r="FIT8" s="928"/>
      <c r="FIU8" s="928"/>
      <c r="FIV8" s="928"/>
      <c r="FIW8" s="928"/>
      <c r="FIX8" s="928"/>
      <c r="FIY8" s="928"/>
      <c r="FIZ8" s="928"/>
      <c r="FJA8" s="928"/>
      <c r="FJB8" s="928"/>
      <c r="FJC8" s="928"/>
      <c r="FJD8" s="928"/>
      <c r="FJE8" s="928"/>
      <c r="FJF8" s="928"/>
      <c r="FJG8" s="928"/>
      <c r="FJH8" s="928"/>
      <c r="FJI8" s="928"/>
      <c r="FJJ8" s="928"/>
      <c r="FJK8" s="928"/>
      <c r="FJL8" s="928"/>
      <c r="FJM8" s="928"/>
      <c r="FJN8" s="928"/>
      <c r="FJO8" s="928"/>
      <c r="FJP8" s="928"/>
      <c r="FJQ8" s="928"/>
      <c r="FJR8" s="928"/>
      <c r="FJS8" s="928"/>
      <c r="FJT8" s="928"/>
      <c r="FJU8" s="928"/>
      <c r="FJV8" s="928"/>
      <c r="FJW8" s="928"/>
      <c r="FJX8" s="928"/>
      <c r="FJY8" s="928"/>
      <c r="FJZ8" s="928"/>
      <c r="FKA8" s="928"/>
      <c r="FKB8" s="928"/>
      <c r="FKC8" s="928"/>
      <c r="FKD8" s="928"/>
      <c r="FKE8" s="928"/>
      <c r="FKF8" s="928"/>
      <c r="FKG8" s="928"/>
      <c r="FKH8" s="928"/>
      <c r="FKI8" s="928"/>
      <c r="FKJ8" s="928"/>
      <c r="FKK8" s="928"/>
      <c r="FKL8" s="928"/>
      <c r="FKM8" s="928"/>
      <c r="FKN8" s="928"/>
      <c r="FKO8" s="928"/>
      <c r="FKP8" s="928"/>
      <c r="FKQ8" s="928"/>
      <c r="FKR8" s="928"/>
      <c r="FKS8" s="928"/>
      <c r="FKT8" s="928"/>
      <c r="FKU8" s="928"/>
      <c r="FKV8" s="928"/>
      <c r="FKW8" s="928"/>
      <c r="FKX8" s="928"/>
      <c r="FKY8" s="928"/>
      <c r="FKZ8" s="928"/>
      <c r="FLA8" s="928"/>
      <c r="FLB8" s="928"/>
      <c r="FLC8" s="928"/>
      <c r="FLD8" s="928"/>
      <c r="FLE8" s="928"/>
      <c r="FLF8" s="928"/>
      <c r="FLG8" s="928"/>
      <c r="FLH8" s="928"/>
      <c r="FLI8" s="928"/>
      <c r="FLJ8" s="928"/>
      <c r="FLK8" s="928"/>
      <c r="FLL8" s="928"/>
      <c r="FLM8" s="928"/>
      <c r="FLN8" s="928"/>
      <c r="FLO8" s="928"/>
      <c r="FLP8" s="928"/>
      <c r="FLQ8" s="928"/>
      <c r="FLR8" s="928"/>
      <c r="FLS8" s="928"/>
      <c r="FLT8" s="928"/>
      <c r="FLU8" s="928"/>
      <c r="FLV8" s="928"/>
      <c r="FLW8" s="928"/>
      <c r="FLX8" s="928"/>
      <c r="FLY8" s="928"/>
      <c r="FLZ8" s="928"/>
      <c r="FMA8" s="928"/>
      <c r="FMB8" s="928"/>
      <c r="FMC8" s="928"/>
      <c r="FMD8" s="928"/>
      <c r="FME8" s="928"/>
      <c r="FMF8" s="928"/>
      <c r="FMG8" s="928"/>
      <c r="FMH8" s="928"/>
      <c r="FMI8" s="928"/>
      <c r="FMJ8" s="928"/>
      <c r="FMK8" s="928"/>
      <c r="FML8" s="928"/>
      <c r="FMM8" s="928"/>
      <c r="FMN8" s="928"/>
      <c r="FMO8" s="928"/>
      <c r="FMP8" s="928"/>
      <c r="FMQ8" s="928"/>
      <c r="FMR8" s="928"/>
      <c r="FMS8" s="928"/>
      <c r="FMT8" s="928"/>
      <c r="FMU8" s="928"/>
      <c r="FMV8" s="928"/>
      <c r="FMW8" s="928"/>
      <c r="FMX8" s="928"/>
      <c r="FMY8" s="928"/>
      <c r="FMZ8" s="928"/>
      <c r="FNA8" s="928"/>
      <c r="FNB8" s="928"/>
      <c r="FNC8" s="928"/>
      <c r="FND8" s="928"/>
      <c r="FNE8" s="928"/>
      <c r="FNF8" s="928"/>
      <c r="FNG8" s="928"/>
      <c r="FNH8" s="928"/>
      <c r="FNI8" s="928"/>
      <c r="FNJ8" s="928"/>
      <c r="FNK8" s="928"/>
      <c r="FNL8" s="928"/>
      <c r="FNM8" s="928"/>
      <c r="FNN8" s="928"/>
      <c r="FNO8" s="928"/>
      <c r="FNP8" s="928"/>
      <c r="FNQ8" s="928"/>
      <c r="FNR8" s="928"/>
      <c r="FNS8" s="928"/>
      <c r="FNT8" s="928"/>
      <c r="FNU8" s="928"/>
      <c r="FNV8" s="928"/>
      <c r="FNW8" s="928"/>
      <c r="FNX8" s="928"/>
      <c r="FNY8" s="928"/>
      <c r="FNZ8" s="928"/>
      <c r="FOA8" s="928"/>
      <c r="FOB8" s="928"/>
      <c r="FOC8" s="928"/>
      <c r="FOD8" s="928"/>
      <c r="FOE8" s="928"/>
      <c r="FOF8" s="928"/>
      <c r="FOG8" s="928"/>
      <c r="FOH8" s="928"/>
      <c r="FOI8" s="928"/>
      <c r="FOJ8" s="928"/>
      <c r="FOK8" s="928"/>
      <c r="FOL8" s="928"/>
      <c r="FOM8" s="928"/>
      <c r="FON8" s="928"/>
      <c r="FOO8" s="928"/>
      <c r="FOP8" s="928"/>
      <c r="FOQ8" s="928"/>
      <c r="FOR8" s="928"/>
      <c r="FOS8" s="928"/>
      <c r="FOT8" s="928"/>
      <c r="FOU8" s="928"/>
      <c r="FOV8" s="928"/>
      <c r="FOW8" s="928"/>
      <c r="FOX8" s="928"/>
      <c r="FOY8" s="928"/>
      <c r="FOZ8" s="928"/>
      <c r="FPA8" s="928"/>
      <c r="FPB8" s="928"/>
      <c r="FPC8" s="928"/>
      <c r="FPD8" s="928"/>
      <c r="FPE8" s="928"/>
      <c r="FPF8" s="928"/>
      <c r="FPG8" s="928"/>
      <c r="FPH8" s="928"/>
      <c r="FPI8" s="928"/>
      <c r="FPJ8" s="928"/>
      <c r="FPK8" s="928"/>
      <c r="FPL8" s="928"/>
      <c r="FPM8" s="928"/>
      <c r="FPN8" s="928"/>
      <c r="FPO8" s="928"/>
      <c r="FPP8" s="928"/>
      <c r="FPQ8" s="928"/>
      <c r="FPR8" s="928"/>
      <c r="FPS8" s="928"/>
      <c r="FPT8" s="928"/>
      <c r="FPU8" s="928"/>
      <c r="FPV8" s="928"/>
      <c r="FPW8" s="928"/>
      <c r="FPX8" s="928"/>
      <c r="FPY8" s="928"/>
      <c r="FPZ8" s="928"/>
      <c r="FQA8" s="928"/>
      <c r="FQB8" s="928"/>
      <c r="FQC8" s="928"/>
      <c r="FQD8" s="928"/>
      <c r="FQE8" s="928"/>
      <c r="FQF8" s="928"/>
      <c r="FQG8" s="928"/>
      <c r="FQH8" s="928"/>
      <c r="FQI8" s="928"/>
      <c r="FQJ8" s="928"/>
      <c r="FQK8" s="928"/>
      <c r="FQL8" s="928"/>
      <c r="FQM8" s="928"/>
      <c r="FQN8" s="928"/>
      <c r="FQO8" s="928"/>
      <c r="FQP8" s="928"/>
      <c r="FQQ8" s="928"/>
      <c r="FQR8" s="928"/>
      <c r="FQS8" s="928"/>
      <c r="FQT8" s="928"/>
      <c r="FQU8" s="928"/>
      <c r="FQV8" s="928"/>
      <c r="FQW8" s="928"/>
      <c r="FQX8" s="928"/>
      <c r="FQY8" s="928"/>
      <c r="FQZ8" s="928"/>
      <c r="FRA8" s="928"/>
      <c r="FRB8" s="928"/>
      <c r="FRC8" s="928"/>
      <c r="FRD8" s="928"/>
      <c r="FRE8" s="928"/>
      <c r="FRF8" s="928"/>
      <c r="FRG8" s="928"/>
      <c r="FRH8" s="928"/>
      <c r="FRI8" s="928"/>
      <c r="FRJ8" s="928"/>
      <c r="FRK8" s="928"/>
      <c r="FRL8" s="928"/>
      <c r="FRM8" s="928"/>
      <c r="FRN8" s="928"/>
      <c r="FRO8" s="928"/>
      <c r="FRP8" s="928"/>
      <c r="FRQ8" s="928"/>
      <c r="FRR8" s="928"/>
      <c r="FRS8" s="928"/>
      <c r="FRT8" s="928"/>
      <c r="FRU8" s="928"/>
      <c r="FRV8" s="928"/>
      <c r="FRW8" s="928"/>
      <c r="FRX8" s="928"/>
      <c r="FRY8" s="928"/>
      <c r="FRZ8" s="928"/>
      <c r="FSA8" s="928"/>
      <c r="FSB8" s="928"/>
      <c r="FSC8" s="928"/>
      <c r="FSD8" s="928"/>
      <c r="FSE8" s="928"/>
      <c r="FSF8" s="928"/>
      <c r="FSG8" s="928"/>
      <c r="FSH8" s="928"/>
      <c r="FSI8" s="928"/>
      <c r="FSJ8" s="928"/>
      <c r="FSK8" s="928"/>
      <c r="FSL8" s="928"/>
      <c r="FSM8" s="928"/>
      <c r="FSN8" s="928"/>
      <c r="FSO8" s="928"/>
      <c r="FSP8" s="928"/>
      <c r="FSQ8" s="928"/>
      <c r="FSR8" s="928"/>
      <c r="FSS8" s="928"/>
      <c r="FST8" s="928"/>
      <c r="FSU8" s="928"/>
      <c r="FSV8" s="928"/>
      <c r="FSW8" s="928"/>
      <c r="FSX8" s="928"/>
      <c r="FSY8" s="928"/>
      <c r="FSZ8" s="928"/>
      <c r="FTA8" s="928"/>
      <c r="FTB8" s="928"/>
      <c r="FTC8" s="928"/>
      <c r="FTD8" s="928"/>
      <c r="FTE8" s="928"/>
      <c r="FTF8" s="928"/>
      <c r="FTG8" s="928"/>
      <c r="FTH8" s="928"/>
      <c r="FTI8" s="928"/>
      <c r="FTJ8" s="928"/>
      <c r="FTK8" s="928"/>
      <c r="FTL8" s="928"/>
      <c r="FTM8" s="928"/>
      <c r="FTN8" s="928"/>
      <c r="FTO8" s="928"/>
      <c r="FTP8" s="928"/>
      <c r="FTQ8" s="928"/>
      <c r="FTR8" s="928"/>
      <c r="FTS8" s="928"/>
      <c r="FTT8" s="928"/>
      <c r="FTU8" s="928"/>
      <c r="FTV8" s="928"/>
      <c r="FTW8" s="928"/>
      <c r="FTX8" s="928"/>
      <c r="FTY8" s="928"/>
      <c r="FTZ8" s="928"/>
      <c r="FUA8" s="928"/>
      <c r="FUB8" s="928"/>
      <c r="FUC8" s="928"/>
      <c r="FUD8" s="928"/>
      <c r="FUE8" s="928"/>
      <c r="FUF8" s="928"/>
      <c r="FUG8" s="928"/>
      <c r="FUH8" s="928"/>
      <c r="FUI8" s="928"/>
      <c r="FUJ8" s="928"/>
      <c r="FUK8" s="928"/>
      <c r="FUL8" s="928"/>
      <c r="FUM8" s="928"/>
      <c r="FUN8" s="928"/>
      <c r="FUO8" s="928"/>
      <c r="FUP8" s="928"/>
      <c r="FUQ8" s="928"/>
      <c r="FUR8" s="928"/>
      <c r="FUS8" s="928"/>
      <c r="FUT8" s="928"/>
      <c r="FUU8" s="928"/>
      <c r="FUV8" s="928"/>
      <c r="FUW8" s="928"/>
      <c r="FUX8" s="928"/>
      <c r="FUY8" s="928"/>
      <c r="FUZ8" s="928"/>
      <c r="FVA8" s="928"/>
      <c r="FVB8" s="928"/>
      <c r="FVC8" s="928"/>
      <c r="FVD8" s="928"/>
      <c r="FVE8" s="928"/>
      <c r="FVF8" s="928"/>
      <c r="FVG8" s="928"/>
      <c r="FVH8" s="928"/>
      <c r="FVI8" s="928"/>
      <c r="FVJ8" s="928"/>
      <c r="FVK8" s="928"/>
      <c r="FVL8" s="928"/>
      <c r="FVM8" s="928"/>
      <c r="FVN8" s="928"/>
      <c r="FVO8" s="928"/>
      <c r="FVP8" s="928"/>
      <c r="FVQ8" s="928"/>
      <c r="FVR8" s="928"/>
      <c r="FVS8" s="928"/>
      <c r="FVT8" s="928"/>
      <c r="FVU8" s="928"/>
      <c r="FVV8" s="928"/>
      <c r="FVW8" s="928"/>
      <c r="FVX8" s="928"/>
      <c r="FVY8" s="928"/>
      <c r="FVZ8" s="928"/>
      <c r="FWA8" s="928"/>
      <c r="FWB8" s="928"/>
      <c r="FWC8" s="928"/>
      <c r="FWD8" s="928"/>
      <c r="FWE8" s="928"/>
      <c r="FWF8" s="928"/>
      <c r="FWG8" s="928"/>
      <c r="FWH8" s="928"/>
      <c r="FWI8" s="928"/>
      <c r="FWJ8" s="928"/>
      <c r="FWK8" s="928"/>
      <c r="FWL8" s="928"/>
      <c r="FWM8" s="928"/>
      <c r="FWN8" s="928"/>
      <c r="FWO8" s="928"/>
      <c r="FWP8" s="928"/>
      <c r="FWQ8" s="928"/>
      <c r="FWR8" s="928"/>
      <c r="FWS8" s="928"/>
      <c r="FWT8" s="928"/>
      <c r="FWU8" s="928"/>
      <c r="FWV8" s="928"/>
      <c r="FWW8" s="928"/>
      <c r="FWX8" s="928"/>
      <c r="FWY8" s="928"/>
      <c r="FWZ8" s="928"/>
      <c r="FXA8" s="928"/>
      <c r="FXB8" s="928"/>
      <c r="FXC8" s="928"/>
      <c r="FXD8" s="928"/>
      <c r="FXE8" s="928"/>
      <c r="FXF8" s="928"/>
      <c r="FXG8" s="928"/>
      <c r="FXH8" s="928"/>
      <c r="FXI8" s="928"/>
      <c r="FXJ8" s="928"/>
      <c r="FXK8" s="928"/>
      <c r="FXL8" s="928"/>
      <c r="FXM8" s="928"/>
      <c r="FXN8" s="928"/>
      <c r="FXO8" s="928"/>
      <c r="FXP8" s="928"/>
      <c r="FXQ8" s="928"/>
      <c r="FXR8" s="928"/>
      <c r="FXS8" s="928"/>
      <c r="FXT8" s="928"/>
      <c r="FXU8" s="928"/>
      <c r="FXV8" s="928"/>
      <c r="FXW8" s="928"/>
      <c r="FXX8" s="928"/>
      <c r="FXY8" s="928"/>
      <c r="FXZ8" s="928"/>
      <c r="FYA8" s="928"/>
      <c r="FYB8" s="928"/>
      <c r="FYC8" s="928"/>
      <c r="FYD8" s="928"/>
      <c r="FYE8" s="928"/>
      <c r="FYF8" s="928"/>
      <c r="FYG8" s="928"/>
      <c r="FYH8" s="928"/>
      <c r="FYI8" s="928"/>
      <c r="FYJ8" s="928"/>
      <c r="FYK8" s="928"/>
      <c r="FYL8" s="928"/>
      <c r="FYM8" s="928"/>
      <c r="FYN8" s="928"/>
      <c r="FYO8" s="928"/>
      <c r="FYP8" s="928"/>
      <c r="FYQ8" s="928"/>
      <c r="FYR8" s="928"/>
      <c r="FYS8" s="928"/>
      <c r="FYT8" s="928"/>
      <c r="FYU8" s="928"/>
      <c r="FYV8" s="928"/>
      <c r="FYW8" s="928"/>
      <c r="FYX8" s="928"/>
      <c r="FYY8" s="928"/>
      <c r="FYZ8" s="928"/>
      <c r="FZA8" s="928"/>
      <c r="FZB8" s="928"/>
      <c r="FZC8" s="928"/>
      <c r="FZD8" s="928"/>
      <c r="FZE8" s="928"/>
      <c r="FZF8" s="928"/>
      <c r="FZG8" s="928"/>
      <c r="FZH8" s="928"/>
      <c r="FZI8" s="928"/>
      <c r="FZJ8" s="928"/>
      <c r="FZK8" s="928"/>
      <c r="FZL8" s="928"/>
      <c r="FZM8" s="928"/>
      <c r="FZN8" s="928"/>
      <c r="FZO8" s="928"/>
      <c r="FZP8" s="928"/>
      <c r="FZQ8" s="928"/>
      <c r="FZR8" s="928"/>
      <c r="FZS8" s="928"/>
      <c r="FZT8" s="928"/>
      <c r="FZU8" s="928"/>
      <c r="FZV8" s="928"/>
      <c r="FZW8" s="928"/>
      <c r="FZX8" s="928"/>
      <c r="FZY8" s="928"/>
      <c r="FZZ8" s="928"/>
      <c r="GAA8" s="928"/>
      <c r="GAB8" s="928"/>
      <c r="GAC8" s="928"/>
      <c r="GAD8" s="928"/>
      <c r="GAE8" s="928"/>
      <c r="GAF8" s="928"/>
      <c r="GAG8" s="928"/>
      <c r="GAH8" s="928"/>
      <c r="GAI8" s="928"/>
      <c r="GAJ8" s="928"/>
      <c r="GAK8" s="928"/>
      <c r="GAL8" s="928"/>
      <c r="GAM8" s="928"/>
      <c r="GAN8" s="928"/>
      <c r="GAO8" s="928"/>
      <c r="GAP8" s="928"/>
      <c r="GAQ8" s="928"/>
      <c r="GAR8" s="928"/>
      <c r="GAS8" s="928"/>
      <c r="GAT8" s="928"/>
      <c r="GAU8" s="928"/>
      <c r="GAV8" s="928"/>
      <c r="GAW8" s="928"/>
      <c r="GAX8" s="928"/>
      <c r="GAY8" s="928"/>
      <c r="GAZ8" s="928"/>
      <c r="GBA8" s="928"/>
      <c r="GBB8" s="928"/>
      <c r="GBC8" s="928"/>
      <c r="GBD8" s="928"/>
      <c r="GBE8" s="928"/>
      <c r="GBF8" s="928"/>
      <c r="GBG8" s="928"/>
      <c r="GBH8" s="928"/>
      <c r="GBI8" s="928"/>
      <c r="GBJ8" s="928"/>
      <c r="GBK8" s="928"/>
      <c r="GBL8" s="928"/>
      <c r="GBM8" s="928"/>
      <c r="GBN8" s="928"/>
      <c r="GBO8" s="928"/>
      <c r="GBP8" s="928"/>
      <c r="GBQ8" s="928"/>
      <c r="GBR8" s="928"/>
      <c r="GBS8" s="928"/>
      <c r="GBT8" s="928"/>
      <c r="GBU8" s="928"/>
      <c r="GBV8" s="928"/>
      <c r="GBW8" s="928"/>
      <c r="GBX8" s="928"/>
      <c r="GBY8" s="928"/>
      <c r="GBZ8" s="928"/>
      <c r="GCA8" s="928"/>
      <c r="GCB8" s="928"/>
      <c r="GCC8" s="928"/>
      <c r="GCD8" s="928"/>
      <c r="GCE8" s="928"/>
      <c r="GCF8" s="928"/>
      <c r="GCG8" s="928"/>
      <c r="GCH8" s="928"/>
      <c r="GCI8" s="928"/>
      <c r="GCJ8" s="928"/>
      <c r="GCK8" s="928"/>
      <c r="GCL8" s="928"/>
      <c r="GCM8" s="928"/>
      <c r="GCN8" s="928"/>
      <c r="GCO8" s="928"/>
      <c r="GCP8" s="928"/>
      <c r="GCQ8" s="928"/>
      <c r="GCR8" s="928"/>
      <c r="GCS8" s="928"/>
      <c r="GCT8" s="928"/>
      <c r="GCU8" s="928"/>
      <c r="GCV8" s="928"/>
      <c r="GCW8" s="928"/>
      <c r="GCX8" s="928"/>
      <c r="GCY8" s="928"/>
      <c r="GCZ8" s="928"/>
      <c r="GDA8" s="928"/>
      <c r="GDB8" s="928"/>
      <c r="GDC8" s="928"/>
      <c r="GDD8" s="928"/>
      <c r="GDE8" s="928"/>
      <c r="GDF8" s="928"/>
      <c r="GDG8" s="928"/>
      <c r="GDH8" s="928"/>
      <c r="GDI8" s="928"/>
      <c r="GDJ8" s="928"/>
      <c r="GDK8" s="928"/>
      <c r="GDL8" s="928"/>
      <c r="GDM8" s="928"/>
      <c r="GDN8" s="928"/>
      <c r="GDO8" s="928"/>
      <c r="GDP8" s="928"/>
      <c r="GDQ8" s="928"/>
      <c r="GDR8" s="928"/>
      <c r="GDS8" s="928"/>
      <c r="GDT8" s="928"/>
      <c r="GDU8" s="928"/>
      <c r="GDV8" s="928"/>
      <c r="GDW8" s="928"/>
      <c r="GDX8" s="928"/>
      <c r="GDY8" s="928"/>
      <c r="GDZ8" s="928"/>
      <c r="GEA8" s="928"/>
      <c r="GEB8" s="928"/>
      <c r="GEC8" s="928"/>
      <c r="GED8" s="928"/>
      <c r="GEE8" s="928"/>
      <c r="GEF8" s="928"/>
      <c r="GEG8" s="928"/>
      <c r="GEH8" s="928"/>
      <c r="GEI8" s="928"/>
      <c r="GEJ8" s="928"/>
      <c r="GEK8" s="928"/>
      <c r="GEL8" s="928"/>
      <c r="GEM8" s="928"/>
      <c r="GEN8" s="928"/>
      <c r="GEO8" s="928"/>
      <c r="GEP8" s="928"/>
      <c r="GEQ8" s="928"/>
      <c r="GER8" s="928"/>
      <c r="GES8" s="928"/>
      <c r="GET8" s="928"/>
      <c r="GEU8" s="928"/>
      <c r="GEV8" s="928"/>
      <c r="GEW8" s="928"/>
      <c r="GEX8" s="928"/>
      <c r="GEY8" s="928"/>
      <c r="GEZ8" s="928"/>
      <c r="GFA8" s="928"/>
      <c r="GFB8" s="928"/>
      <c r="GFC8" s="928"/>
      <c r="GFD8" s="928"/>
      <c r="GFE8" s="928"/>
      <c r="GFF8" s="928"/>
      <c r="GFG8" s="928"/>
      <c r="GFH8" s="928"/>
      <c r="GFI8" s="928"/>
      <c r="GFJ8" s="928"/>
      <c r="GFK8" s="928"/>
      <c r="GFL8" s="928"/>
      <c r="GFM8" s="928"/>
      <c r="GFN8" s="928"/>
      <c r="GFO8" s="928"/>
      <c r="GFP8" s="928"/>
      <c r="GFQ8" s="928"/>
      <c r="GFR8" s="928"/>
      <c r="GFS8" s="928"/>
      <c r="GFT8" s="928"/>
      <c r="GFU8" s="928"/>
      <c r="GFV8" s="928"/>
      <c r="GFW8" s="928"/>
      <c r="GFX8" s="928"/>
      <c r="GFY8" s="928"/>
      <c r="GFZ8" s="928"/>
      <c r="GGA8" s="928"/>
      <c r="GGB8" s="928"/>
      <c r="GGC8" s="928"/>
      <c r="GGD8" s="928"/>
      <c r="GGE8" s="928"/>
      <c r="GGF8" s="928"/>
      <c r="GGG8" s="928"/>
      <c r="GGH8" s="928"/>
      <c r="GGI8" s="928"/>
      <c r="GGJ8" s="928"/>
      <c r="GGK8" s="928"/>
      <c r="GGL8" s="928"/>
      <c r="GGM8" s="928"/>
      <c r="GGN8" s="928"/>
      <c r="GGO8" s="928"/>
      <c r="GGP8" s="928"/>
      <c r="GGQ8" s="928"/>
      <c r="GGR8" s="928"/>
      <c r="GGS8" s="928"/>
      <c r="GGT8" s="928"/>
      <c r="GGU8" s="928"/>
      <c r="GGV8" s="928"/>
      <c r="GGW8" s="928"/>
      <c r="GGX8" s="928"/>
      <c r="GGY8" s="928"/>
      <c r="GGZ8" s="928"/>
      <c r="GHA8" s="928"/>
      <c r="GHB8" s="928"/>
      <c r="GHC8" s="928"/>
      <c r="GHD8" s="928"/>
      <c r="GHE8" s="928"/>
      <c r="GHF8" s="928"/>
      <c r="GHG8" s="928"/>
      <c r="GHH8" s="928"/>
      <c r="GHI8" s="928"/>
      <c r="GHJ8" s="928"/>
      <c r="GHK8" s="928"/>
      <c r="GHL8" s="928"/>
      <c r="GHM8" s="928"/>
      <c r="GHN8" s="928"/>
      <c r="GHO8" s="928"/>
      <c r="GHP8" s="928"/>
      <c r="GHQ8" s="928"/>
      <c r="GHR8" s="928"/>
      <c r="GHS8" s="928"/>
      <c r="GHT8" s="928"/>
      <c r="GHU8" s="928"/>
      <c r="GHV8" s="928"/>
      <c r="GHW8" s="928"/>
      <c r="GHX8" s="928"/>
      <c r="GHY8" s="928"/>
      <c r="GHZ8" s="928"/>
      <c r="GIA8" s="928"/>
      <c r="GIB8" s="928"/>
      <c r="GIC8" s="928"/>
      <c r="GID8" s="928"/>
      <c r="GIE8" s="928"/>
      <c r="GIF8" s="928"/>
      <c r="GIG8" s="928"/>
      <c r="GIH8" s="928"/>
      <c r="GII8" s="928"/>
      <c r="GIJ8" s="928"/>
      <c r="GIK8" s="928"/>
      <c r="GIL8" s="928"/>
      <c r="GIM8" s="928"/>
      <c r="GIN8" s="928"/>
      <c r="GIO8" s="928"/>
      <c r="GIP8" s="928"/>
      <c r="GIQ8" s="928"/>
      <c r="GIR8" s="928"/>
      <c r="GIS8" s="928"/>
      <c r="GIT8" s="928"/>
      <c r="GIU8" s="928"/>
      <c r="GIV8" s="928"/>
      <c r="GIW8" s="928"/>
      <c r="GIX8" s="928"/>
      <c r="GIY8" s="928"/>
      <c r="GIZ8" s="928"/>
      <c r="GJA8" s="928"/>
      <c r="GJB8" s="928"/>
      <c r="GJC8" s="928"/>
      <c r="GJD8" s="928"/>
      <c r="GJE8" s="928"/>
      <c r="GJF8" s="928"/>
      <c r="GJG8" s="928"/>
      <c r="GJH8" s="928"/>
      <c r="GJI8" s="928"/>
      <c r="GJJ8" s="928"/>
      <c r="GJK8" s="928"/>
      <c r="GJL8" s="928"/>
      <c r="GJM8" s="928"/>
      <c r="GJN8" s="928"/>
      <c r="GJO8" s="928"/>
      <c r="GJP8" s="928"/>
      <c r="GJQ8" s="928"/>
      <c r="GJR8" s="928"/>
      <c r="GJS8" s="928"/>
      <c r="GJT8" s="928"/>
      <c r="GJU8" s="928"/>
      <c r="GJV8" s="928"/>
      <c r="GJW8" s="928"/>
      <c r="GJX8" s="928"/>
      <c r="GJY8" s="928"/>
      <c r="GJZ8" s="928"/>
      <c r="GKA8" s="928"/>
      <c r="GKB8" s="928"/>
      <c r="GKC8" s="928"/>
      <c r="GKD8" s="928"/>
      <c r="GKE8" s="928"/>
      <c r="GKF8" s="928"/>
      <c r="GKG8" s="928"/>
      <c r="GKH8" s="928"/>
      <c r="GKI8" s="928"/>
      <c r="GKJ8" s="928"/>
      <c r="GKK8" s="928"/>
      <c r="GKL8" s="928"/>
      <c r="GKM8" s="928"/>
      <c r="GKN8" s="928"/>
      <c r="GKO8" s="928"/>
      <c r="GKP8" s="928"/>
      <c r="GKQ8" s="928"/>
      <c r="GKR8" s="928"/>
      <c r="GKS8" s="928"/>
      <c r="GKT8" s="928"/>
      <c r="GKU8" s="928"/>
      <c r="GKV8" s="928"/>
      <c r="GKW8" s="928"/>
      <c r="GKX8" s="928"/>
      <c r="GKY8" s="928"/>
      <c r="GKZ8" s="928"/>
      <c r="GLA8" s="928"/>
      <c r="GLB8" s="928"/>
      <c r="GLC8" s="928"/>
      <c r="GLD8" s="928"/>
      <c r="GLE8" s="928"/>
      <c r="GLF8" s="928"/>
      <c r="GLG8" s="928"/>
      <c r="GLH8" s="928"/>
      <c r="GLI8" s="928"/>
      <c r="GLJ8" s="928"/>
      <c r="GLK8" s="928"/>
      <c r="GLL8" s="928"/>
      <c r="GLM8" s="928"/>
      <c r="GLN8" s="928"/>
      <c r="GLO8" s="928"/>
      <c r="GLP8" s="928"/>
      <c r="GLQ8" s="928"/>
      <c r="GLR8" s="928"/>
      <c r="GLS8" s="928"/>
      <c r="GLT8" s="928"/>
      <c r="GLU8" s="928"/>
      <c r="GLV8" s="928"/>
      <c r="GLW8" s="928"/>
      <c r="GLX8" s="928"/>
      <c r="GLY8" s="928"/>
      <c r="GLZ8" s="928"/>
      <c r="GMA8" s="928"/>
      <c r="GMB8" s="928"/>
      <c r="GMC8" s="928"/>
      <c r="GMD8" s="928"/>
      <c r="GME8" s="928"/>
      <c r="GMF8" s="928"/>
      <c r="GMG8" s="928"/>
      <c r="GMH8" s="928"/>
      <c r="GMI8" s="928"/>
      <c r="GMJ8" s="928"/>
      <c r="GMK8" s="928"/>
      <c r="GML8" s="928"/>
      <c r="GMM8" s="928"/>
      <c r="GMN8" s="928"/>
      <c r="GMO8" s="928"/>
      <c r="GMP8" s="928"/>
      <c r="GMQ8" s="928"/>
      <c r="GMR8" s="928"/>
      <c r="GMS8" s="928"/>
      <c r="GMT8" s="928"/>
      <c r="GMU8" s="928"/>
      <c r="GMV8" s="928"/>
      <c r="GMW8" s="928"/>
      <c r="GMX8" s="928"/>
      <c r="GMY8" s="928"/>
      <c r="GMZ8" s="928"/>
      <c r="GNA8" s="928"/>
      <c r="GNB8" s="928"/>
      <c r="GNC8" s="928"/>
      <c r="GND8" s="928"/>
      <c r="GNE8" s="928"/>
      <c r="GNF8" s="928"/>
      <c r="GNG8" s="928"/>
      <c r="GNH8" s="928"/>
      <c r="GNI8" s="928"/>
      <c r="GNJ8" s="928"/>
      <c r="GNK8" s="928"/>
      <c r="GNL8" s="928"/>
      <c r="GNM8" s="928"/>
      <c r="GNN8" s="928"/>
      <c r="GNO8" s="928"/>
      <c r="GNP8" s="928"/>
      <c r="GNQ8" s="928"/>
      <c r="GNR8" s="928"/>
      <c r="GNS8" s="928"/>
      <c r="GNT8" s="928"/>
      <c r="GNU8" s="928"/>
      <c r="GNV8" s="928"/>
      <c r="GNW8" s="928"/>
      <c r="GNX8" s="928"/>
      <c r="GNY8" s="928"/>
      <c r="GNZ8" s="928"/>
      <c r="GOA8" s="928"/>
      <c r="GOB8" s="928"/>
      <c r="GOC8" s="928"/>
      <c r="GOD8" s="928"/>
      <c r="GOE8" s="928"/>
      <c r="GOF8" s="928"/>
      <c r="GOG8" s="928"/>
      <c r="GOH8" s="928"/>
      <c r="GOI8" s="928"/>
      <c r="GOJ8" s="928"/>
      <c r="GOK8" s="928"/>
      <c r="GOL8" s="928"/>
      <c r="GOM8" s="928"/>
      <c r="GON8" s="928"/>
      <c r="GOO8" s="928"/>
      <c r="GOP8" s="928"/>
      <c r="GOQ8" s="928"/>
      <c r="GOR8" s="928"/>
      <c r="GOS8" s="928"/>
      <c r="GOT8" s="928"/>
      <c r="GOU8" s="928"/>
      <c r="GOV8" s="928"/>
      <c r="GOW8" s="928"/>
      <c r="GOX8" s="928"/>
      <c r="GOY8" s="928"/>
      <c r="GOZ8" s="928"/>
      <c r="GPA8" s="928"/>
      <c r="GPB8" s="928"/>
      <c r="GPC8" s="928"/>
      <c r="GPD8" s="928"/>
      <c r="GPE8" s="928"/>
      <c r="GPF8" s="928"/>
      <c r="GPG8" s="928"/>
      <c r="GPH8" s="928"/>
      <c r="GPI8" s="928"/>
      <c r="GPJ8" s="928"/>
      <c r="GPK8" s="928"/>
      <c r="GPL8" s="928"/>
      <c r="GPM8" s="928"/>
      <c r="GPN8" s="928"/>
      <c r="GPO8" s="928"/>
      <c r="GPP8" s="928"/>
      <c r="GPQ8" s="928"/>
      <c r="GPR8" s="928"/>
      <c r="GPS8" s="928"/>
      <c r="GPT8" s="928"/>
      <c r="GPU8" s="928"/>
      <c r="GPV8" s="928"/>
      <c r="GPW8" s="928"/>
      <c r="GPX8" s="928"/>
      <c r="GPY8" s="928"/>
      <c r="GPZ8" s="928"/>
      <c r="GQA8" s="928"/>
      <c r="GQB8" s="928"/>
      <c r="GQC8" s="928"/>
      <c r="GQD8" s="928"/>
      <c r="GQE8" s="928"/>
      <c r="GQF8" s="928"/>
      <c r="GQG8" s="928"/>
      <c r="GQH8" s="928"/>
      <c r="GQI8" s="928"/>
      <c r="GQJ8" s="928"/>
      <c r="GQK8" s="928"/>
      <c r="GQL8" s="928"/>
      <c r="GQM8" s="928"/>
      <c r="GQN8" s="928"/>
      <c r="GQO8" s="928"/>
      <c r="GQP8" s="928"/>
      <c r="GQQ8" s="928"/>
      <c r="GQR8" s="928"/>
      <c r="GQS8" s="928"/>
      <c r="GQT8" s="928"/>
      <c r="GQU8" s="928"/>
      <c r="GQV8" s="928"/>
      <c r="GQW8" s="928"/>
      <c r="GQX8" s="928"/>
      <c r="GQY8" s="928"/>
      <c r="GQZ8" s="928"/>
      <c r="GRA8" s="928"/>
      <c r="GRB8" s="928"/>
      <c r="GRC8" s="928"/>
      <c r="GRD8" s="928"/>
      <c r="GRE8" s="928"/>
      <c r="GRF8" s="928"/>
      <c r="GRG8" s="928"/>
      <c r="GRH8" s="928"/>
      <c r="GRI8" s="928"/>
      <c r="GRJ8" s="928"/>
      <c r="GRK8" s="928"/>
      <c r="GRL8" s="928"/>
      <c r="GRM8" s="928"/>
      <c r="GRN8" s="928"/>
      <c r="GRO8" s="928"/>
      <c r="GRP8" s="928"/>
      <c r="GRQ8" s="928"/>
      <c r="GRR8" s="928"/>
      <c r="GRS8" s="928"/>
      <c r="GRT8" s="928"/>
      <c r="GRU8" s="928"/>
      <c r="GRV8" s="928"/>
      <c r="GRW8" s="928"/>
      <c r="GRX8" s="928"/>
      <c r="GRY8" s="928"/>
      <c r="GRZ8" s="928"/>
      <c r="GSA8" s="928"/>
      <c r="GSB8" s="928"/>
      <c r="GSC8" s="928"/>
      <c r="GSD8" s="928"/>
      <c r="GSE8" s="928"/>
      <c r="GSF8" s="928"/>
      <c r="GSG8" s="928"/>
      <c r="GSH8" s="928"/>
      <c r="GSI8" s="928"/>
      <c r="GSJ8" s="928"/>
      <c r="GSK8" s="928"/>
      <c r="GSL8" s="928"/>
      <c r="GSM8" s="928"/>
      <c r="GSN8" s="928"/>
      <c r="GSO8" s="928"/>
      <c r="GSP8" s="928"/>
      <c r="GSQ8" s="928"/>
      <c r="GSR8" s="928"/>
      <c r="GSS8" s="928"/>
      <c r="GST8" s="928"/>
      <c r="GSU8" s="928"/>
      <c r="GSV8" s="928"/>
      <c r="GSW8" s="928"/>
      <c r="GSX8" s="928"/>
      <c r="GSY8" s="928"/>
      <c r="GSZ8" s="928"/>
      <c r="GTA8" s="928"/>
      <c r="GTB8" s="928"/>
      <c r="GTC8" s="928"/>
      <c r="GTD8" s="928"/>
      <c r="GTE8" s="928"/>
      <c r="GTF8" s="928"/>
      <c r="GTG8" s="928"/>
      <c r="GTH8" s="928"/>
      <c r="GTI8" s="928"/>
      <c r="GTJ8" s="928"/>
      <c r="GTK8" s="928"/>
      <c r="GTL8" s="928"/>
      <c r="GTM8" s="928"/>
      <c r="GTN8" s="928"/>
      <c r="GTO8" s="928"/>
      <c r="GTP8" s="928"/>
      <c r="GTQ8" s="928"/>
      <c r="GTR8" s="928"/>
      <c r="GTS8" s="928"/>
      <c r="GTT8" s="928"/>
      <c r="GTU8" s="928"/>
      <c r="GTV8" s="928"/>
      <c r="GTW8" s="928"/>
      <c r="GTX8" s="928"/>
      <c r="GTY8" s="928"/>
      <c r="GTZ8" s="928"/>
      <c r="GUA8" s="928"/>
      <c r="GUB8" s="928"/>
      <c r="GUC8" s="928"/>
      <c r="GUD8" s="928"/>
      <c r="GUE8" s="928"/>
      <c r="GUF8" s="928"/>
      <c r="GUG8" s="928"/>
      <c r="GUH8" s="928"/>
      <c r="GUI8" s="928"/>
      <c r="GUJ8" s="928"/>
      <c r="GUK8" s="928"/>
      <c r="GUL8" s="928"/>
      <c r="GUM8" s="928"/>
      <c r="GUN8" s="928"/>
      <c r="GUO8" s="928"/>
      <c r="GUP8" s="928"/>
      <c r="GUQ8" s="928"/>
      <c r="GUR8" s="928"/>
      <c r="GUS8" s="928"/>
      <c r="GUT8" s="928"/>
      <c r="GUU8" s="928"/>
      <c r="GUV8" s="928"/>
      <c r="GUW8" s="928"/>
      <c r="GUX8" s="928"/>
      <c r="GUY8" s="928"/>
      <c r="GUZ8" s="928"/>
      <c r="GVA8" s="928"/>
      <c r="GVB8" s="928"/>
      <c r="GVC8" s="928"/>
      <c r="GVD8" s="928"/>
      <c r="GVE8" s="928"/>
      <c r="GVF8" s="928"/>
      <c r="GVG8" s="928"/>
      <c r="GVH8" s="928"/>
      <c r="GVI8" s="928"/>
      <c r="GVJ8" s="928"/>
      <c r="GVK8" s="928"/>
      <c r="GVL8" s="928"/>
      <c r="GVM8" s="928"/>
      <c r="GVN8" s="928"/>
      <c r="GVO8" s="928"/>
      <c r="GVP8" s="928"/>
      <c r="GVQ8" s="928"/>
      <c r="GVR8" s="928"/>
      <c r="GVS8" s="928"/>
      <c r="GVT8" s="928"/>
      <c r="GVU8" s="928"/>
      <c r="GVV8" s="928"/>
      <c r="GVW8" s="928"/>
      <c r="GVX8" s="928"/>
      <c r="GVY8" s="928"/>
      <c r="GVZ8" s="928"/>
      <c r="GWA8" s="928"/>
      <c r="GWB8" s="928"/>
      <c r="GWC8" s="928"/>
      <c r="GWD8" s="928"/>
      <c r="GWE8" s="928"/>
      <c r="GWF8" s="928"/>
      <c r="GWG8" s="928"/>
      <c r="GWH8" s="928"/>
      <c r="GWI8" s="928"/>
      <c r="GWJ8" s="928"/>
      <c r="GWK8" s="928"/>
      <c r="GWL8" s="928"/>
      <c r="GWM8" s="928"/>
      <c r="GWN8" s="928"/>
      <c r="GWO8" s="928"/>
      <c r="GWP8" s="928"/>
      <c r="GWQ8" s="928"/>
      <c r="GWR8" s="928"/>
      <c r="GWS8" s="928"/>
      <c r="GWT8" s="928"/>
      <c r="GWU8" s="928"/>
      <c r="GWV8" s="928"/>
      <c r="GWW8" s="928"/>
      <c r="GWX8" s="928"/>
      <c r="GWY8" s="928"/>
      <c r="GWZ8" s="928"/>
      <c r="GXA8" s="928"/>
      <c r="GXB8" s="928"/>
      <c r="GXC8" s="928"/>
      <c r="GXD8" s="928"/>
      <c r="GXE8" s="928"/>
      <c r="GXF8" s="928"/>
      <c r="GXG8" s="928"/>
      <c r="GXH8" s="928"/>
      <c r="GXI8" s="928"/>
      <c r="GXJ8" s="928"/>
      <c r="GXK8" s="928"/>
      <c r="GXL8" s="928"/>
      <c r="GXM8" s="928"/>
      <c r="GXN8" s="928"/>
      <c r="GXO8" s="928"/>
      <c r="GXP8" s="928"/>
      <c r="GXQ8" s="928"/>
      <c r="GXR8" s="928"/>
      <c r="GXS8" s="928"/>
      <c r="GXT8" s="928"/>
      <c r="GXU8" s="928"/>
      <c r="GXV8" s="928"/>
      <c r="GXW8" s="928"/>
      <c r="GXX8" s="928"/>
      <c r="GXY8" s="928"/>
      <c r="GXZ8" s="928"/>
      <c r="GYA8" s="928"/>
      <c r="GYB8" s="928"/>
      <c r="GYC8" s="928"/>
      <c r="GYD8" s="928"/>
      <c r="GYE8" s="928"/>
      <c r="GYF8" s="928"/>
      <c r="GYG8" s="928"/>
      <c r="GYH8" s="928"/>
      <c r="GYI8" s="928"/>
      <c r="GYJ8" s="928"/>
      <c r="GYK8" s="928"/>
      <c r="GYL8" s="928"/>
      <c r="GYM8" s="928"/>
      <c r="GYN8" s="928"/>
      <c r="GYO8" s="928"/>
      <c r="GYP8" s="928"/>
      <c r="GYQ8" s="928"/>
      <c r="GYR8" s="928"/>
      <c r="GYS8" s="928"/>
      <c r="GYT8" s="928"/>
      <c r="GYU8" s="928"/>
      <c r="GYV8" s="928"/>
      <c r="GYW8" s="928"/>
      <c r="GYX8" s="928"/>
      <c r="GYY8" s="928"/>
      <c r="GYZ8" s="928"/>
      <c r="GZA8" s="928"/>
      <c r="GZB8" s="928"/>
      <c r="GZC8" s="928"/>
      <c r="GZD8" s="928"/>
      <c r="GZE8" s="928"/>
      <c r="GZF8" s="928"/>
      <c r="GZG8" s="928"/>
      <c r="GZH8" s="928"/>
      <c r="GZI8" s="928"/>
      <c r="GZJ8" s="928"/>
      <c r="GZK8" s="928"/>
      <c r="GZL8" s="928"/>
      <c r="GZM8" s="928"/>
      <c r="GZN8" s="928"/>
      <c r="GZO8" s="928"/>
      <c r="GZP8" s="928"/>
      <c r="GZQ8" s="928"/>
      <c r="GZR8" s="928"/>
      <c r="GZS8" s="928"/>
      <c r="GZT8" s="928"/>
      <c r="GZU8" s="928"/>
      <c r="GZV8" s="928"/>
      <c r="GZW8" s="928"/>
      <c r="GZX8" s="928"/>
      <c r="GZY8" s="928"/>
      <c r="GZZ8" s="928"/>
      <c r="HAA8" s="928"/>
      <c r="HAB8" s="928"/>
      <c r="HAC8" s="928"/>
      <c r="HAD8" s="928"/>
      <c r="HAE8" s="928"/>
      <c r="HAF8" s="928"/>
      <c r="HAG8" s="928"/>
      <c r="HAH8" s="928"/>
      <c r="HAI8" s="928"/>
      <c r="HAJ8" s="928"/>
      <c r="HAK8" s="928"/>
      <c r="HAL8" s="928"/>
      <c r="HAM8" s="928"/>
      <c r="HAN8" s="928"/>
      <c r="HAO8" s="928"/>
      <c r="HAP8" s="928"/>
      <c r="HAQ8" s="928"/>
      <c r="HAR8" s="928"/>
      <c r="HAS8" s="928"/>
      <c r="HAT8" s="928"/>
      <c r="HAU8" s="928"/>
      <c r="HAV8" s="928"/>
      <c r="HAW8" s="928"/>
      <c r="HAX8" s="928"/>
      <c r="HAY8" s="928"/>
      <c r="HAZ8" s="928"/>
      <c r="HBA8" s="928"/>
      <c r="HBB8" s="928"/>
      <c r="HBC8" s="928"/>
      <c r="HBD8" s="928"/>
      <c r="HBE8" s="928"/>
      <c r="HBF8" s="928"/>
      <c r="HBG8" s="928"/>
      <c r="HBH8" s="928"/>
      <c r="HBI8" s="928"/>
      <c r="HBJ8" s="928"/>
      <c r="HBK8" s="928"/>
      <c r="HBL8" s="928"/>
      <c r="HBM8" s="928"/>
      <c r="HBN8" s="928"/>
      <c r="HBO8" s="928"/>
      <c r="HBP8" s="928"/>
      <c r="HBQ8" s="928"/>
      <c r="HBR8" s="928"/>
      <c r="HBS8" s="928"/>
      <c r="HBT8" s="928"/>
      <c r="HBU8" s="928"/>
      <c r="HBV8" s="928"/>
      <c r="HBW8" s="928"/>
      <c r="HBX8" s="928"/>
      <c r="HBY8" s="928"/>
      <c r="HBZ8" s="928"/>
      <c r="HCA8" s="928"/>
      <c r="HCB8" s="928"/>
      <c r="HCC8" s="928"/>
      <c r="HCD8" s="928"/>
      <c r="HCE8" s="928"/>
      <c r="HCF8" s="928"/>
      <c r="HCG8" s="928"/>
      <c r="HCH8" s="928"/>
      <c r="HCI8" s="928"/>
      <c r="HCJ8" s="928"/>
      <c r="HCK8" s="928"/>
      <c r="HCL8" s="928"/>
      <c r="HCM8" s="928"/>
      <c r="HCN8" s="928"/>
      <c r="HCO8" s="928"/>
      <c r="HCP8" s="928"/>
      <c r="HCQ8" s="928"/>
      <c r="HCR8" s="928"/>
      <c r="HCS8" s="928"/>
      <c r="HCT8" s="928"/>
      <c r="HCU8" s="928"/>
      <c r="HCV8" s="928"/>
      <c r="HCW8" s="928"/>
      <c r="HCX8" s="928"/>
      <c r="HCY8" s="928"/>
      <c r="HCZ8" s="928"/>
      <c r="HDA8" s="928"/>
      <c r="HDB8" s="928"/>
      <c r="HDC8" s="928"/>
      <c r="HDD8" s="928"/>
      <c r="HDE8" s="928"/>
      <c r="HDF8" s="928"/>
      <c r="HDG8" s="928"/>
      <c r="HDH8" s="928"/>
      <c r="HDI8" s="928"/>
      <c r="HDJ8" s="928"/>
      <c r="HDK8" s="928"/>
      <c r="HDL8" s="928"/>
      <c r="HDM8" s="928"/>
      <c r="HDN8" s="928"/>
      <c r="HDO8" s="928"/>
      <c r="HDP8" s="928"/>
      <c r="HDQ8" s="928"/>
      <c r="HDR8" s="928"/>
      <c r="HDS8" s="928"/>
      <c r="HDT8" s="928"/>
      <c r="HDU8" s="928"/>
      <c r="HDV8" s="928"/>
      <c r="HDW8" s="928"/>
      <c r="HDX8" s="928"/>
      <c r="HDY8" s="928"/>
      <c r="HDZ8" s="928"/>
      <c r="HEA8" s="928"/>
      <c r="HEB8" s="928"/>
      <c r="HEC8" s="928"/>
      <c r="HED8" s="928"/>
      <c r="HEE8" s="928"/>
      <c r="HEF8" s="928"/>
      <c r="HEG8" s="928"/>
      <c r="HEH8" s="928"/>
      <c r="HEI8" s="928"/>
      <c r="HEJ8" s="928"/>
      <c r="HEK8" s="928"/>
      <c r="HEL8" s="928"/>
      <c r="HEM8" s="928"/>
      <c r="HEN8" s="928"/>
      <c r="HEO8" s="928"/>
      <c r="HEP8" s="928"/>
      <c r="HEQ8" s="928"/>
      <c r="HER8" s="928"/>
      <c r="HES8" s="928"/>
      <c r="HET8" s="928"/>
      <c r="HEU8" s="928"/>
      <c r="HEV8" s="928"/>
      <c r="HEW8" s="928"/>
      <c r="HEX8" s="928"/>
      <c r="HEY8" s="928"/>
      <c r="HEZ8" s="928"/>
      <c r="HFA8" s="928"/>
      <c r="HFB8" s="928"/>
      <c r="HFC8" s="928"/>
      <c r="HFD8" s="928"/>
      <c r="HFE8" s="928"/>
      <c r="HFF8" s="928"/>
      <c r="HFG8" s="928"/>
      <c r="HFH8" s="928"/>
      <c r="HFI8" s="928"/>
      <c r="HFJ8" s="928"/>
      <c r="HFK8" s="928"/>
      <c r="HFL8" s="928"/>
      <c r="HFM8" s="928"/>
      <c r="HFN8" s="928"/>
      <c r="HFO8" s="928"/>
      <c r="HFP8" s="928"/>
      <c r="HFQ8" s="928"/>
      <c r="HFR8" s="928"/>
      <c r="HFS8" s="928"/>
      <c r="HFT8" s="928"/>
      <c r="HFU8" s="928"/>
      <c r="HFV8" s="928"/>
      <c r="HFW8" s="928"/>
      <c r="HFX8" s="928"/>
      <c r="HFY8" s="928"/>
      <c r="HFZ8" s="928"/>
      <c r="HGA8" s="928"/>
      <c r="HGB8" s="928"/>
      <c r="HGC8" s="928"/>
      <c r="HGD8" s="928"/>
      <c r="HGE8" s="928"/>
      <c r="HGF8" s="928"/>
      <c r="HGG8" s="928"/>
      <c r="HGH8" s="928"/>
      <c r="HGI8" s="928"/>
      <c r="HGJ8" s="928"/>
      <c r="HGK8" s="928"/>
      <c r="HGL8" s="928"/>
      <c r="HGM8" s="928"/>
      <c r="HGN8" s="928"/>
      <c r="HGO8" s="928"/>
      <c r="HGP8" s="928"/>
      <c r="HGQ8" s="928"/>
      <c r="HGR8" s="928"/>
      <c r="HGS8" s="928"/>
      <c r="HGT8" s="928"/>
      <c r="HGU8" s="928"/>
      <c r="HGV8" s="928"/>
      <c r="HGW8" s="928"/>
      <c r="HGX8" s="928"/>
      <c r="HGY8" s="928"/>
      <c r="HGZ8" s="928"/>
      <c r="HHA8" s="928"/>
      <c r="HHB8" s="928"/>
      <c r="HHC8" s="928"/>
      <c r="HHD8" s="928"/>
      <c r="HHE8" s="928"/>
      <c r="HHF8" s="928"/>
      <c r="HHG8" s="928"/>
      <c r="HHH8" s="928"/>
      <c r="HHI8" s="928"/>
      <c r="HHJ8" s="928"/>
      <c r="HHK8" s="928"/>
      <c r="HHL8" s="928"/>
      <c r="HHM8" s="928"/>
      <c r="HHN8" s="928"/>
      <c r="HHO8" s="928"/>
      <c r="HHP8" s="928"/>
      <c r="HHQ8" s="928"/>
      <c r="HHR8" s="928"/>
      <c r="HHS8" s="928"/>
      <c r="HHT8" s="928"/>
      <c r="HHU8" s="928"/>
      <c r="HHV8" s="928"/>
      <c r="HHW8" s="928"/>
      <c r="HHX8" s="928"/>
      <c r="HHY8" s="928"/>
      <c r="HHZ8" s="928"/>
      <c r="HIA8" s="928"/>
      <c r="HIB8" s="928"/>
      <c r="HIC8" s="928"/>
      <c r="HID8" s="928"/>
      <c r="HIE8" s="928"/>
      <c r="HIF8" s="928"/>
      <c r="HIG8" s="928"/>
      <c r="HIH8" s="928"/>
      <c r="HII8" s="928"/>
      <c r="HIJ8" s="928"/>
      <c r="HIK8" s="928"/>
      <c r="HIL8" s="928"/>
      <c r="HIM8" s="928"/>
      <c r="HIN8" s="928"/>
      <c r="HIO8" s="928"/>
      <c r="HIP8" s="928"/>
      <c r="HIQ8" s="928"/>
      <c r="HIR8" s="928"/>
      <c r="HIS8" s="928"/>
      <c r="HIT8" s="928"/>
      <c r="HIU8" s="928"/>
      <c r="HIV8" s="928"/>
      <c r="HIW8" s="928"/>
      <c r="HIX8" s="928"/>
      <c r="HIY8" s="928"/>
      <c r="HIZ8" s="928"/>
      <c r="HJA8" s="928"/>
      <c r="HJB8" s="928"/>
      <c r="HJC8" s="928"/>
      <c r="HJD8" s="928"/>
      <c r="HJE8" s="928"/>
      <c r="HJF8" s="928"/>
      <c r="HJG8" s="928"/>
      <c r="HJH8" s="928"/>
      <c r="HJI8" s="928"/>
      <c r="HJJ8" s="928"/>
      <c r="HJK8" s="928"/>
      <c r="HJL8" s="928"/>
      <c r="HJM8" s="928"/>
      <c r="HJN8" s="928"/>
      <c r="HJO8" s="928"/>
      <c r="HJP8" s="928"/>
      <c r="HJQ8" s="928"/>
      <c r="HJR8" s="928"/>
      <c r="HJS8" s="928"/>
      <c r="HJT8" s="928"/>
      <c r="HJU8" s="928"/>
      <c r="HJV8" s="928"/>
      <c r="HJW8" s="928"/>
      <c r="HJX8" s="928"/>
      <c r="HJY8" s="928"/>
      <c r="HJZ8" s="928"/>
      <c r="HKA8" s="928"/>
      <c r="HKB8" s="928"/>
      <c r="HKC8" s="928"/>
      <c r="HKD8" s="928"/>
      <c r="HKE8" s="928"/>
      <c r="HKF8" s="928"/>
      <c r="HKG8" s="928"/>
      <c r="HKH8" s="928"/>
      <c r="HKI8" s="928"/>
      <c r="HKJ8" s="928"/>
      <c r="HKK8" s="928"/>
      <c r="HKL8" s="928"/>
      <c r="HKM8" s="928"/>
      <c r="HKN8" s="928"/>
      <c r="HKO8" s="928"/>
      <c r="HKP8" s="928"/>
      <c r="HKQ8" s="928"/>
      <c r="HKR8" s="928"/>
      <c r="HKS8" s="928"/>
      <c r="HKT8" s="928"/>
      <c r="HKU8" s="928"/>
      <c r="HKV8" s="928"/>
      <c r="HKW8" s="928"/>
      <c r="HKX8" s="928"/>
      <c r="HKY8" s="928"/>
      <c r="HKZ8" s="928"/>
      <c r="HLA8" s="928"/>
      <c r="HLB8" s="928"/>
      <c r="HLC8" s="928"/>
      <c r="HLD8" s="928"/>
      <c r="HLE8" s="928"/>
      <c r="HLF8" s="928"/>
      <c r="HLG8" s="928"/>
      <c r="HLH8" s="928"/>
      <c r="HLI8" s="928"/>
      <c r="HLJ8" s="928"/>
      <c r="HLK8" s="928"/>
      <c r="HLL8" s="928"/>
      <c r="HLM8" s="928"/>
      <c r="HLN8" s="928"/>
      <c r="HLO8" s="928"/>
      <c r="HLP8" s="928"/>
      <c r="HLQ8" s="928"/>
      <c r="HLR8" s="928"/>
      <c r="HLS8" s="928"/>
      <c r="HLT8" s="928"/>
      <c r="HLU8" s="928"/>
      <c r="HLV8" s="928"/>
      <c r="HLW8" s="928"/>
      <c r="HLX8" s="928"/>
      <c r="HLY8" s="928"/>
      <c r="HLZ8" s="928"/>
      <c r="HMA8" s="928"/>
      <c r="HMB8" s="928"/>
      <c r="HMC8" s="928"/>
      <c r="HMD8" s="928"/>
      <c r="HME8" s="928"/>
      <c r="HMF8" s="928"/>
      <c r="HMG8" s="928"/>
      <c r="HMH8" s="928"/>
      <c r="HMI8" s="928"/>
      <c r="HMJ8" s="928"/>
      <c r="HMK8" s="928"/>
      <c r="HML8" s="928"/>
      <c r="HMM8" s="928"/>
      <c r="HMN8" s="928"/>
      <c r="HMO8" s="928"/>
      <c r="HMP8" s="928"/>
      <c r="HMQ8" s="928"/>
      <c r="HMR8" s="928"/>
      <c r="HMS8" s="928"/>
      <c r="HMT8" s="928"/>
      <c r="HMU8" s="928"/>
      <c r="HMV8" s="928"/>
      <c r="HMW8" s="928"/>
      <c r="HMX8" s="928"/>
      <c r="HMY8" s="928"/>
      <c r="HMZ8" s="928"/>
      <c r="HNA8" s="928"/>
      <c r="HNB8" s="928"/>
      <c r="HNC8" s="928"/>
      <c r="HND8" s="928"/>
      <c r="HNE8" s="928"/>
      <c r="HNF8" s="928"/>
      <c r="HNG8" s="928"/>
      <c r="HNH8" s="928"/>
      <c r="HNI8" s="928"/>
      <c r="HNJ8" s="928"/>
      <c r="HNK8" s="928"/>
      <c r="HNL8" s="928"/>
      <c r="HNM8" s="928"/>
      <c r="HNN8" s="928"/>
      <c r="HNO8" s="928"/>
      <c r="HNP8" s="928"/>
      <c r="HNQ8" s="928"/>
      <c r="HNR8" s="928"/>
      <c r="HNS8" s="928"/>
      <c r="HNT8" s="928"/>
      <c r="HNU8" s="928"/>
      <c r="HNV8" s="928"/>
      <c r="HNW8" s="928"/>
      <c r="HNX8" s="928"/>
      <c r="HNY8" s="928"/>
      <c r="HNZ8" s="928"/>
      <c r="HOA8" s="928"/>
      <c r="HOB8" s="928"/>
      <c r="HOC8" s="928"/>
      <c r="HOD8" s="928"/>
      <c r="HOE8" s="928"/>
      <c r="HOF8" s="928"/>
      <c r="HOG8" s="928"/>
      <c r="HOH8" s="928"/>
      <c r="HOI8" s="928"/>
      <c r="HOJ8" s="928"/>
      <c r="HOK8" s="928"/>
      <c r="HOL8" s="928"/>
      <c r="HOM8" s="928"/>
      <c r="HON8" s="928"/>
      <c r="HOO8" s="928"/>
      <c r="HOP8" s="928"/>
      <c r="HOQ8" s="928"/>
      <c r="HOR8" s="928"/>
      <c r="HOS8" s="928"/>
      <c r="HOT8" s="928"/>
      <c r="HOU8" s="928"/>
      <c r="HOV8" s="928"/>
      <c r="HOW8" s="928"/>
      <c r="HOX8" s="928"/>
      <c r="HOY8" s="928"/>
      <c r="HOZ8" s="928"/>
      <c r="HPA8" s="928"/>
      <c r="HPB8" s="928"/>
      <c r="HPC8" s="928"/>
      <c r="HPD8" s="928"/>
      <c r="HPE8" s="928"/>
      <c r="HPF8" s="928"/>
      <c r="HPG8" s="928"/>
      <c r="HPH8" s="928"/>
      <c r="HPI8" s="928"/>
      <c r="HPJ8" s="928"/>
      <c r="HPK8" s="928"/>
      <c r="HPL8" s="928"/>
      <c r="HPM8" s="928"/>
      <c r="HPN8" s="928"/>
      <c r="HPO8" s="928"/>
      <c r="HPP8" s="928"/>
      <c r="HPQ8" s="928"/>
      <c r="HPR8" s="928"/>
      <c r="HPS8" s="928"/>
      <c r="HPT8" s="928"/>
      <c r="HPU8" s="928"/>
      <c r="HPV8" s="928"/>
      <c r="HPW8" s="928"/>
      <c r="HPX8" s="928"/>
      <c r="HPY8" s="928"/>
      <c r="HPZ8" s="928"/>
      <c r="HQA8" s="928"/>
      <c r="HQB8" s="928"/>
      <c r="HQC8" s="928"/>
      <c r="HQD8" s="928"/>
      <c r="HQE8" s="928"/>
      <c r="HQF8" s="928"/>
      <c r="HQG8" s="928"/>
      <c r="HQH8" s="928"/>
      <c r="HQI8" s="928"/>
      <c r="HQJ8" s="928"/>
      <c r="HQK8" s="928"/>
      <c r="HQL8" s="928"/>
      <c r="HQM8" s="928"/>
      <c r="HQN8" s="928"/>
      <c r="HQO8" s="928"/>
      <c r="HQP8" s="928"/>
      <c r="HQQ8" s="928"/>
      <c r="HQR8" s="928"/>
      <c r="HQS8" s="928"/>
      <c r="HQT8" s="928"/>
      <c r="HQU8" s="928"/>
      <c r="HQV8" s="928"/>
      <c r="HQW8" s="928"/>
      <c r="HQX8" s="928"/>
      <c r="HQY8" s="928"/>
      <c r="HQZ8" s="928"/>
      <c r="HRA8" s="928"/>
      <c r="HRB8" s="928"/>
      <c r="HRC8" s="928"/>
      <c r="HRD8" s="928"/>
      <c r="HRE8" s="928"/>
      <c r="HRF8" s="928"/>
      <c r="HRG8" s="928"/>
      <c r="HRH8" s="928"/>
      <c r="HRI8" s="928"/>
      <c r="HRJ8" s="928"/>
      <c r="HRK8" s="928"/>
      <c r="HRL8" s="928"/>
      <c r="HRM8" s="928"/>
      <c r="HRN8" s="928"/>
      <c r="HRO8" s="928"/>
      <c r="HRP8" s="928"/>
      <c r="HRQ8" s="928"/>
      <c r="HRR8" s="928"/>
      <c r="HRS8" s="928"/>
      <c r="HRT8" s="928"/>
      <c r="HRU8" s="928"/>
      <c r="HRV8" s="928"/>
      <c r="HRW8" s="928"/>
      <c r="HRX8" s="928"/>
      <c r="HRY8" s="928"/>
      <c r="HRZ8" s="928"/>
      <c r="HSA8" s="928"/>
      <c r="HSB8" s="928"/>
      <c r="HSC8" s="928"/>
      <c r="HSD8" s="928"/>
      <c r="HSE8" s="928"/>
      <c r="HSF8" s="928"/>
      <c r="HSG8" s="928"/>
      <c r="HSH8" s="928"/>
      <c r="HSI8" s="928"/>
      <c r="HSJ8" s="928"/>
      <c r="HSK8" s="928"/>
      <c r="HSL8" s="928"/>
      <c r="HSM8" s="928"/>
      <c r="HSN8" s="928"/>
      <c r="HSO8" s="928"/>
      <c r="HSP8" s="928"/>
      <c r="HSQ8" s="928"/>
      <c r="HSR8" s="928"/>
      <c r="HSS8" s="928"/>
      <c r="HST8" s="928"/>
      <c r="HSU8" s="928"/>
      <c r="HSV8" s="928"/>
      <c r="HSW8" s="928"/>
      <c r="HSX8" s="928"/>
      <c r="HSY8" s="928"/>
      <c r="HSZ8" s="928"/>
      <c r="HTA8" s="928"/>
      <c r="HTB8" s="928"/>
      <c r="HTC8" s="928"/>
      <c r="HTD8" s="928"/>
      <c r="HTE8" s="928"/>
      <c r="HTF8" s="928"/>
      <c r="HTG8" s="928"/>
      <c r="HTH8" s="928"/>
      <c r="HTI8" s="928"/>
      <c r="HTJ8" s="928"/>
      <c r="HTK8" s="928"/>
      <c r="HTL8" s="928"/>
      <c r="HTM8" s="928"/>
      <c r="HTN8" s="928"/>
      <c r="HTO8" s="928"/>
      <c r="HTP8" s="928"/>
      <c r="HTQ8" s="928"/>
      <c r="HTR8" s="928"/>
      <c r="HTS8" s="928"/>
      <c r="HTT8" s="928"/>
      <c r="HTU8" s="928"/>
      <c r="HTV8" s="928"/>
      <c r="HTW8" s="928"/>
      <c r="HTX8" s="928"/>
      <c r="HTY8" s="928"/>
      <c r="HTZ8" s="928"/>
      <c r="HUA8" s="928"/>
      <c r="HUB8" s="928"/>
      <c r="HUC8" s="928"/>
      <c r="HUD8" s="928"/>
      <c r="HUE8" s="928"/>
      <c r="HUF8" s="928"/>
      <c r="HUG8" s="928"/>
      <c r="HUH8" s="928"/>
      <c r="HUI8" s="928"/>
      <c r="HUJ8" s="928"/>
      <c r="HUK8" s="928"/>
      <c r="HUL8" s="928"/>
      <c r="HUM8" s="928"/>
      <c r="HUN8" s="928"/>
      <c r="HUO8" s="928"/>
      <c r="HUP8" s="928"/>
      <c r="HUQ8" s="928"/>
      <c r="HUR8" s="928"/>
      <c r="HUS8" s="928"/>
      <c r="HUT8" s="928"/>
      <c r="HUU8" s="928"/>
      <c r="HUV8" s="928"/>
      <c r="HUW8" s="928"/>
      <c r="HUX8" s="928"/>
      <c r="HUY8" s="928"/>
      <c r="HUZ8" s="928"/>
      <c r="HVA8" s="928"/>
      <c r="HVB8" s="928"/>
      <c r="HVC8" s="928"/>
      <c r="HVD8" s="928"/>
      <c r="HVE8" s="928"/>
      <c r="HVF8" s="928"/>
      <c r="HVG8" s="928"/>
      <c r="HVH8" s="928"/>
      <c r="HVI8" s="928"/>
      <c r="HVJ8" s="928"/>
      <c r="HVK8" s="928"/>
      <c r="HVL8" s="928"/>
      <c r="HVM8" s="928"/>
      <c r="HVN8" s="928"/>
      <c r="HVO8" s="928"/>
      <c r="HVP8" s="928"/>
      <c r="HVQ8" s="928"/>
      <c r="HVR8" s="928"/>
      <c r="HVS8" s="928"/>
      <c r="HVT8" s="928"/>
      <c r="HVU8" s="928"/>
      <c r="HVV8" s="928"/>
      <c r="HVW8" s="928"/>
      <c r="HVX8" s="928"/>
      <c r="HVY8" s="928"/>
      <c r="HVZ8" s="928"/>
      <c r="HWA8" s="928"/>
      <c r="HWB8" s="928"/>
      <c r="HWC8" s="928"/>
      <c r="HWD8" s="928"/>
      <c r="HWE8" s="928"/>
      <c r="HWF8" s="928"/>
      <c r="HWG8" s="928"/>
      <c r="HWH8" s="928"/>
      <c r="HWI8" s="928"/>
      <c r="HWJ8" s="928"/>
      <c r="HWK8" s="928"/>
      <c r="HWL8" s="928"/>
      <c r="HWM8" s="928"/>
      <c r="HWN8" s="928"/>
      <c r="HWO8" s="928"/>
      <c r="HWP8" s="928"/>
      <c r="HWQ8" s="928"/>
      <c r="HWR8" s="928"/>
      <c r="HWS8" s="928"/>
      <c r="HWT8" s="928"/>
      <c r="HWU8" s="928"/>
      <c r="HWV8" s="928"/>
      <c r="HWW8" s="928"/>
      <c r="HWX8" s="928"/>
      <c r="HWY8" s="928"/>
      <c r="HWZ8" s="928"/>
      <c r="HXA8" s="928"/>
      <c r="HXB8" s="928"/>
      <c r="HXC8" s="928"/>
      <c r="HXD8" s="928"/>
      <c r="HXE8" s="928"/>
      <c r="HXF8" s="928"/>
      <c r="HXG8" s="928"/>
      <c r="HXH8" s="928"/>
      <c r="HXI8" s="928"/>
      <c r="HXJ8" s="928"/>
      <c r="HXK8" s="928"/>
      <c r="HXL8" s="928"/>
      <c r="HXM8" s="928"/>
      <c r="HXN8" s="928"/>
      <c r="HXO8" s="928"/>
      <c r="HXP8" s="928"/>
      <c r="HXQ8" s="928"/>
      <c r="HXR8" s="928"/>
      <c r="HXS8" s="928"/>
      <c r="HXT8" s="928"/>
      <c r="HXU8" s="928"/>
      <c r="HXV8" s="928"/>
      <c r="HXW8" s="928"/>
      <c r="HXX8" s="928"/>
      <c r="HXY8" s="928"/>
      <c r="HXZ8" s="928"/>
      <c r="HYA8" s="928"/>
      <c r="HYB8" s="928"/>
      <c r="HYC8" s="928"/>
      <c r="HYD8" s="928"/>
      <c r="HYE8" s="928"/>
      <c r="HYF8" s="928"/>
      <c r="HYG8" s="928"/>
      <c r="HYH8" s="928"/>
      <c r="HYI8" s="928"/>
      <c r="HYJ8" s="928"/>
      <c r="HYK8" s="928"/>
      <c r="HYL8" s="928"/>
      <c r="HYM8" s="928"/>
      <c r="HYN8" s="928"/>
      <c r="HYO8" s="928"/>
      <c r="HYP8" s="928"/>
      <c r="HYQ8" s="928"/>
      <c r="HYR8" s="928"/>
      <c r="HYS8" s="928"/>
      <c r="HYT8" s="928"/>
      <c r="HYU8" s="928"/>
      <c r="HYV8" s="928"/>
      <c r="HYW8" s="928"/>
      <c r="HYX8" s="928"/>
      <c r="HYY8" s="928"/>
      <c r="HYZ8" s="928"/>
      <c r="HZA8" s="928"/>
      <c r="HZB8" s="928"/>
      <c r="HZC8" s="928"/>
      <c r="HZD8" s="928"/>
      <c r="HZE8" s="928"/>
      <c r="HZF8" s="928"/>
      <c r="HZG8" s="928"/>
      <c r="HZH8" s="928"/>
      <c r="HZI8" s="928"/>
      <c r="HZJ8" s="928"/>
      <c r="HZK8" s="928"/>
      <c r="HZL8" s="928"/>
      <c r="HZM8" s="928"/>
      <c r="HZN8" s="928"/>
      <c r="HZO8" s="928"/>
      <c r="HZP8" s="928"/>
      <c r="HZQ8" s="928"/>
      <c r="HZR8" s="928"/>
      <c r="HZS8" s="928"/>
      <c r="HZT8" s="928"/>
      <c r="HZU8" s="928"/>
      <c r="HZV8" s="928"/>
      <c r="HZW8" s="928"/>
      <c r="HZX8" s="928"/>
      <c r="HZY8" s="928"/>
      <c r="HZZ8" s="928"/>
      <c r="IAA8" s="928"/>
      <c r="IAB8" s="928"/>
      <c r="IAC8" s="928"/>
      <c r="IAD8" s="928"/>
      <c r="IAE8" s="928"/>
      <c r="IAF8" s="928"/>
      <c r="IAG8" s="928"/>
      <c r="IAH8" s="928"/>
      <c r="IAI8" s="928"/>
      <c r="IAJ8" s="928"/>
      <c r="IAK8" s="928"/>
      <c r="IAL8" s="928"/>
      <c r="IAM8" s="928"/>
      <c r="IAN8" s="928"/>
      <c r="IAO8" s="928"/>
      <c r="IAP8" s="928"/>
      <c r="IAQ8" s="928"/>
      <c r="IAR8" s="928"/>
      <c r="IAS8" s="928"/>
      <c r="IAT8" s="928"/>
      <c r="IAU8" s="928"/>
      <c r="IAV8" s="928"/>
      <c r="IAW8" s="928"/>
      <c r="IAX8" s="928"/>
      <c r="IAY8" s="928"/>
      <c r="IAZ8" s="928"/>
      <c r="IBA8" s="928"/>
      <c r="IBB8" s="928"/>
      <c r="IBC8" s="928"/>
      <c r="IBD8" s="928"/>
      <c r="IBE8" s="928"/>
      <c r="IBF8" s="928"/>
      <c r="IBG8" s="928"/>
      <c r="IBH8" s="928"/>
      <c r="IBI8" s="928"/>
      <c r="IBJ8" s="928"/>
      <c r="IBK8" s="928"/>
      <c r="IBL8" s="928"/>
      <c r="IBM8" s="928"/>
      <c r="IBN8" s="928"/>
      <c r="IBO8" s="928"/>
      <c r="IBP8" s="928"/>
      <c r="IBQ8" s="928"/>
      <c r="IBR8" s="928"/>
      <c r="IBS8" s="928"/>
      <c r="IBT8" s="928"/>
      <c r="IBU8" s="928"/>
      <c r="IBV8" s="928"/>
      <c r="IBW8" s="928"/>
      <c r="IBX8" s="928"/>
      <c r="IBY8" s="928"/>
      <c r="IBZ8" s="928"/>
      <c r="ICA8" s="928"/>
      <c r="ICB8" s="928"/>
      <c r="ICC8" s="928"/>
      <c r="ICD8" s="928"/>
      <c r="ICE8" s="928"/>
      <c r="ICF8" s="928"/>
      <c r="ICG8" s="928"/>
      <c r="ICH8" s="928"/>
      <c r="ICI8" s="928"/>
      <c r="ICJ8" s="928"/>
      <c r="ICK8" s="928"/>
      <c r="ICL8" s="928"/>
      <c r="ICM8" s="928"/>
      <c r="ICN8" s="928"/>
      <c r="ICO8" s="928"/>
      <c r="ICP8" s="928"/>
      <c r="ICQ8" s="928"/>
      <c r="ICR8" s="928"/>
      <c r="ICS8" s="928"/>
      <c r="ICT8" s="928"/>
      <c r="ICU8" s="928"/>
      <c r="ICV8" s="928"/>
      <c r="ICW8" s="928"/>
      <c r="ICX8" s="928"/>
      <c r="ICY8" s="928"/>
      <c r="ICZ8" s="928"/>
      <c r="IDA8" s="928"/>
      <c r="IDB8" s="928"/>
      <c r="IDC8" s="928"/>
      <c r="IDD8" s="928"/>
      <c r="IDE8" s="928"/>
      <c r="IDF8" s="928"/>
      <c r="IDG8" s="928"/>
      <c r="IDH8" s="928"/>
      <c r="IDI8" s="928"/>
      <c r="IDJ8" s="928"/>
      <c r="IDK8" s="928"/>
      <c r="IDL8" s="928"/>
      <c r="IDM8" s="928"/>
      <c r="IDN8" s="928"/>
      <c r="IDO8" s="928"/>
      <c r="IDP8" s="928"/>
      <c r="IDQ8" s="928"/>
      <c r="IDR8" s="928"/>
      <c r="IDS8" s="928"/>
      <c r="IDT8" s="928"/>
      <c r="IDU8" s="928"/>
      <c r="IDV8" s="928"/>
      <c r="IDW8" s="928"/>
      <c r="IDX8" s="928"/>
      <c r="IDY8" s="928"/>
      <c r="IDZ8" s="928"/>
      <c r="IEA8" s="928"/>
      <c r="IEB8" s="928"/>
      <c r="IEC8" s="928"/>
      <c r="IED8" s="928"/>
      <c r="IEE8" s="928"/>
      <c r="IEF8" s="928"/>
      <c r="IEG8" s="928"/>
      <c r="IEH8" s="928"/>
      <c r="IEI8" s="928"/>
      <c r="IEJ8" s="928"/>
      <c r="IEK8" s="928"/>
      <c r="IEL8" s="928"/>
      <c r="IEM8" s="928"/>
      <c r="IEN8" s="928"/>
      <c r="IEO8" s="928"/>
      <c r="IEP8" s="928"/>
      <c r="IEQ8" s="928"/>
      <c r="IER8" s="928"/>
      <c r="IES8" s="928"/>
      <c r="IET8" s="928"/>
      <c r="IEU8" s="928"/>
      <c r="IEV8" s="928"/>
      <c r="IEW8" s="928"/>
      <c r="IEX8" s="928"/>
      <c r="IEY8" s="928"/>
      <c r="IEZ8" s="928"/>
      <c r="IFA8" s="928"/>
      <c r="IFB8" s="928"/>
      <c r="IFC8" s="928"/>
      <c r="IFD8" s="928"/>
      <c r="IFE8" s="928"/>
      <c r="IFF8" s="928"/>
      <c r="IFG8" s="928"/>
      <c r="IFH8" s="928"/>
      <c r="IFI8" s="928"/>
      <c r="IFJ8" s="928"/>
      <c r="IFK8" s="928"/>
      <c r="IFL8" s="928"/>
      <c r="IFM8" s="928"/>
      <c r="IFN8" s="928"/>
      <c r="IFO8" s="928"/>
      <c r="IFP8" s="928"/>
      <c r="IFQ8" s="928"/>
      <c r="IFR8" s="928"/>
      <c r="IFS8" s="928"/>
      <c r="IFT8" s="928"/>
      <c r="IFU8" s="928"/>
      <c r="IFV8" s="928"/>
      <c r="IFW8" s="928"/>
      <c r="IFX8" s="928"/>
      <c r="IFY8" s="928"/>
      <c r="IFZ8" s="928"/>
      <c r="IGA8" s="928"/>
      <c r="IGB8" s="928"/>
      <c r="IGC8" s="928"/>
      <c r="IGD8" s="928"/>
      <c r="IGE8" s="928"/>
      <c r="IGF8" s="928"/>
      <c r="IGG8" s="928"/>
      <c r="IGH8" s="928"/>
      <c r="IGI8" s="928"/>
      <c r="IGJ8" s="928"/>
      <c r="IGK8" s="928"/>
      <c r="IGL8" s="928"/>
      <c r="IGM8" s="928"/>
      <c r="IGN8" s="928"/>
      <c r="IGO8" s="928"/>
      <c r="IGP8" s="928"/>
      <c r="IGQ8" s="928"/>
      <c r="IGR8" s="928"/>
      <c r="IGS8" s="928"/>
      <c r="IGT8" s="928"/>
      <c r="IGU8" s="928"/>
      <c r="IGV8" s="928"/>
      <c r="IGW8" s="928"/>
      <c r="IGX8" s="928"/>
      <c r="IGY8" s="928"/>
      <c r="IGZ8" s="928"/>
      <c r="IHA8" s="928"/>
      <c r="IHB8" s="928"/>
      <c r="IHC8" s="928"/>
      <c r="IHD8" s="928"/>
      <c r="IHE8" s="928"/>
      <c r="IHF8" s="928"/>
      <c r="IHG8" s="928"/>
      <c r="IHH8" s="928"/>
      <c r="IHI8" s="928"/>
      <c r="IHJ8" s="928"/>
      <c r="IHK8" s="928"/>
      <c r="IHL8" s="928"/>
      <c r="IHM8" s="928"/>
      <c r="IHN8" s="928"/>
      <c r="IHO8" s="928"/>
      <c r="IHP8" s="928"/>
      <c r="IHQ8" s="928"/>
      <c r="IHR8" s="928"/>
      <c r="IHS8" s="928"/>
      <c r="IHT8" s="928"/>
      <c r="IHU8" s="928"/>
      <c r="IHV8" s="928"/>
      <c r="IHW8" s="928"/>
      <c r="IHX8" s="928"/>
      <c r="IHY8" s="928"/>
      <c r="IHZ8" s="928"/>
      <c r="IIA8" s="928"/>
      <c r="IIB8" s="928"/>
      <c r="IIC8" s="928"/>
      <c r="IID8" s="928"/>
      <c r="IIE8" s="928"/>
      <c r="IIF8" s="928"/>
      <c r="IIG8" s="928"/>
      <c r="IIH8" s="928"/>
      <c r="III8" s="928"/>
      <c r="IIJ8" s="928"/>
      <c r="IIK8" s="928"/>
      <c r="IIL8" s="928"/>
      <c r="IIM8" s="928"/>
      <c r="IIN8" s="928"/>
      <c r="IIO8" s="928"/>
      <c r="IIP8" s="928"/>
      <c r="IIQ8" s="928"/>
      <c r="IIR8" s="928"/>
      <c r="IIS8" s="928"/>
      <c r="IIT8" s="928"/>
      <c r="IIU8" s="928"/>
      <c r="IIV8" s="928"/>
      <c r="IIW8" s="928"/>
      <c r="IIX8" s="928"/>
      <c r="IIY8" s="928"/>
      <c r="IIZ8" s="928"/>
      <c r="IJA8" s="928"/>
      <c r="IJB8" s="928"/>
      <c r="IJC8" s="928"/>
      <c r="IJD8" s="928"/>
      <c r="IJE8" s="928"/>
      <c r="IJF8" s="928"/>
      <c r="IJG8" s="928"/>
      <c r="IJH8" s="928"/>
      <c r="IJI8" s="928"/>
      <c r="IJJ8" s="928"/>
      <c r="IJK8" s="928"/>
      <c r="IJL8" s="928"/>
      <c r="IJM8" s="928"/>
      <c r="IJN8" s="928"/>
      <c r="IJO8" s="928"/>
      <c r="IJP8" s="928"/>
      <c r="IJQ8" s="928"/>
      <c r="IJR8" s="928"/>
      <c r="IJS8" s="928"/>
      <c r="IJT8" s="928"/>
      <c r="IJU8" s="928"/>
      <c r="IJV8" s="928"/>
      <c r="IJW8" s="928"/>
      <c r="IJX8" s="928"/>
      <c r="IJY8" s="928"/>
      <c r="IJZ8" s="928"/>
      <c r="IKA8" s="928"/>
      <c r="IKB8" s="928"/>
      <c r="IKC8" s="928"/>
      <c r="IKD8" s="928"/>
      <c r="IKE8" s="928"/>
      <c r="IKF8" s="928"/>
      <c r="IKG8" s="928"/>
      <c r="IKH8" s="928"/>
      <c r="IKI8" s="928"/>
      <c r="IKJ8" s="928"/>
      <c r="IKK8" s="928"/>
      <c r="IKL8" s="928"/>
      <c r="IKM8" s="928"/>
      <c r="IKN8" s="928"/>
      <c r="IKO8" s="928"/>
      <c r="IKP8" s="928"/>
      <c r="IKQ8" s="928"/>
      <c r="IKR8" s="928"/>
      <c r="IKS8" s="928"/>
      <c r="IKT8" s="928"/>
      <c r="IKU8" s="928"/>
      <c r="IKV8" s="928"/>
      <c r="IKW8" s="928"/>
      <c r="IKX8" s="928"/>
      <c r="IKY8" s="928"/>
      <c r="IKZ8" s="928"/>
      <c r="ILA8" s="928"/>
      <c r="ILB8" s="928"/>
      <c r="ILC8" s="928"/>
      <c r="ILD8" s="928"/>
      <c r="ILE8" s="928"/>
      <c r="ILF8" s="928"/>
      <c r="ILG8" s="928"/>
      <c r="ILH8" s="928"/>
      <c r="ILI8" s="928"/>
      <c r="ILJ8" s="928"/>
      <c r="ILK8" s="928"/>
      <c r="ILL8" s="928"/>
      <c r="ILM8" s="928"/>
      <c r="ILN8" s="928"/>
      <c r="ILO8" s="928"/>
      <c r="ILP8" s="928"/>
      <c r="ILQ8" s="928"/>
      <c r="ILR8" s="928"/>
      <c r="ILS8" s="928"/>
      <c r="ILT8" s="928"/>
      <c r="ILU8" s="928"/>
      <c r="ILV8" s="928"/>
      <c r="ILW8" s="928"/>
      <c r="ILX8" s="928"/>
      <c r="ILY8" s="928"/>
      <c r="ILZ8" s="928"/>
      <c r="IMA8" s="928"/>
      <c r="IMB8" s="928"/>
      <c r="IMC8" s="928"/>
      <c r="IMD8" s="928"/>
      <c r="IME8" s="928"/>
      <c r="IMF8" s="928"/>
      <c r="IMG8" s="928"/>
      <c r="IMH8" s="928"/>
      <c r="IMI8" s="928"/>
      <c r="IMJ8" s="928"/>
      <c r="IMK8" s="928"/>
      <c r="IML8" s="928"/>
      <c r="IMM8" s="928"/>
      <c r="IMN8" s="928"/>
      <c r="IMO8" s="928"/>
      <c r="IMP8" s="928"/>
      <c r="IMQ8" s="928"/>
      <c r="IMR8" s="928"/>
      <c r="IMS8" s="928"/>
      <c r="IMT8" s="928"/>
      <c r="IMU8" s="928"/>
      <c r="IMV8" s="928"/>
      <c r="IMW8" s="928"/>
      <c r="IMX8" s="928"/>
      <c r="IMY8" s="928"/>
      <c r="IMZ8" s="928"/>
      <c r="INA8" s="928"/>
      <c r="INB8" s="928"/>
      <c r="INC8" s="928"/>
      <c r="IND8" s="928"/>
      <c r="INE8" s="928"/>
      <c r="INF8" s="928"/>
      <c r="ING8" s="928"/>
      <c r="INH8" s="928"/>
      <c r="INI8" s="928"/>
      <c r="INJ8" s="928"/>
      <c r="INK8" s="928"/>
      <c r="INL8" s="928"/>
      <c r="INM8" s="928"/>
      <c r="INN8" s="928"/>
      <c r="INO8" s="928"/>
      <c r="INP8" s="928"/>
      <c r="INQ8" s="928"/>
      <c r="INR8" s="928"/>
      <c r="INS8" s="928"/>
      <c r="INT8" s="928"/>
      <c r="INU8" s="928"/>
      <c r="INV8" s="928"/>
      <c r="INW8" s="928"/>
      <c r="INX8" s="928"/>
      <c r="INY8" s="928"/>
      <c r="INZ8" s="928"/>
      <c r="IOA8" s="928"/>
      <c r="IOB8" s="928"/>
      <c r="IOC8" s="928"/>
      <c r="IOD8" s="928"/>
      <c r="IOE8" s="928"/>
      <c r="IOF8" s="928"/>
      <c r="IOG8" s="928"/>
      <c r="IOH8" s="928"/>
      <c r="IOI8" s="928"/>
      <c r="IOJ8" s="928"/>
      <c r="IOK8" s="928"/>
      <c r="IOL8" s="928"/>
      <c r="IOM8" s="928"/>
      <c r="ION8" s="928"/>
      <c r="IOO8" s="928"/>
      <c r="IOP8" s="928"/>
      <c r="IOQ8" s="928"/>
      <c r="IOR8" s="928"/>
      <c r="IOS8" s="928"/>
      <c r="IOT8" s="928"/>
      <c r="IOU8" s="928"/>
      <c r="IOV8" s="928"/>
      <c r="IOW8" s="928"/>
      <c r="IOX8" s="928"/>
      <c r="IOY8" s="928"/>
      <c r="IOZ8" s="928"/>
      <c r="IPA8" s="928"/>
      <c r="IPB8" s="928"/>
      <c r="IPC8" s="928"/>
      <c r="IPD8" s="928"/>
      <c r="IPE8" s="928"/>
      <c r="IPF8" s="928"/>
      <c r="IPG8" s="928"/>
      <c r="IPH8" s="928"/>
      <c r="IPI8" s="928"/>
      <c r="IPJ8" s="928"/>
      <c r="IPK8" s="928"/>
      <c r="IPL8" s="928"/>
      <c r="IPM8" s="928"/>
      <c r="IPN8" s="928"/>
      <c r="IPO8" s="928"/>
      <c r="IPP8" s="928"/>
      <c r="IPQ8" s="928"/>
      <c r="IPR8" s="928"/>
      <c r="IPS8" s="928"/>
      <c r="IPT8" s="928"/>
      <c r="IPU8" s="928"/>
      <c r="IPV8" s="928"/>
      <c r="IPW8" s="928"/>
      <c r="IPX8" s="928"/>
      <c r="IPY8" s="928"/>
      <c r="IPZ8" s="928"/>
      <c r="IQA8" s="928"/>
      <c r="IQB8" s="928"/>
      <c r="IQC8" s="928"/>
      <c r="IQD8" s="928"/>
      <c r="IQE8" s="928"/>
      <c r="IQF8" s="928"/>
      <c r="IQG8" s="928"/>
      <c r="IQH8" s="928"/>
      <c r="IQI8" s="928"/>
      <c r="IQJ8" s="928"/>
      <c r="IQK8" s="928"/>
      <c r="IQL8" s="928"/>
      <c r="IQM8" s="928"/>
      <c r="IQN8" s="928"/>
      <c r="IQO8" s="928"/>
      <c r="IQP8" s="928"/>
      <c r="IQQ8" s="928"/>
      <c r="IQR8" s="928"/>
      <c r="IQS8" s="928"/>
      <c r="IQT8" s="928"/>
      <c r="IQU8" s="928"/>
      <c r="IQV8" s="928"/>
      <c r="IQW8" s="928"/>
      <c r="IQX8" s="928"/>
      <c r="IQY8" s="928"/>
      <c r="IQZ8" s="928"/>
      <c r="IRA8" s="928"/>
      <c r="IRB8" s="928"/>
      <c r="IRC8" s="928"/>
      <c r="IRD8" s="928"/>
      <c r="IRE8" s="928"/>
      <c r="IRF8" s="928"/>
      <c r="IRG8" s="928"/>
      <c r="IRH8" s="928"/>
      <c r="IRI8" s="928"/>
      <c r="IRJ8" s="928"/>
      <c r="IRK8" s="928"/>
      <c r="IRL8" s="928"/>
      <c r="IRM8" s="928"/>
      <c r="IRN8" s="928"/>
      <c r="IRO8" s="928"/>
      <c r="IRP8" s="928"/>
      <c r="IRQ8" s="928"/>
      <c r="IRR8" s="928"/>
      <c r="IRS8" s="928"/>
      <c r="IRT8" s="928"/>
      <c r="IRU8" s="928"/>
      <c r="IRV8" s="928"/>
      <c r="IRW8" s="928"/>
      <c r="IRX8" s="928"/>
      <c r="IRY8" s="928"/>
      <c r="IRZ8" s="928"/>
      <c r="ISA8" s="928"/>
      <c r="ISB8" s="928"/>
      <c r="ISC8" s="928"/>
      <c r="ISD8" s="928"/>
      <c r="ISE8" s="928"/>
      <c r="ISF8" s="928"/>
      <c r="ISG8" s="928"/>
      <c r="ISH8" s="928"/>
      <c r="ISI8" s="928"/>
      <c r="ISJ8" s="928"/>
      <c r="ISK8" s="928"/>
      <c r="ISL8" s="928"/>
      <c r="ISM8" s="928"/>
      <c r="ISN8" s="928"/>
      <c r="ISO8" s="928"/>
      <c r="ISP8" s="928"/>
      <c r="ISQ8" s="928"/>
      <c r="ISR8" s="928"/>
      <c r="ISS8" s="928"/>
      <c r="IST8" s="928"/>
      <c r="ISU8" s="928"/>
      <c r="ISV8" s="928"/>
      <c r="ISW8" s="928"/>
      <c r="ISX8" s="928"/>
      <c r="ISY8" s="928"/>
      <c r="ISZ8" s="928"/>
      <c r="ITA8" s="928"/>
      <c r="ITB8" s="928"/>
      <c r="ITC8" s="928"/>
      <c r="ITD8" s="928"/>
      <c r="ITE8" s="928"/>
      <c r="ITF8" s="928"/>
      <c r="ITG8" s="928"/>
      <c r="ITH8" s="928"/>
      <c r="ITI8" s="928"/>
      <c r="ITJ8" s="928"/>
      <c r="ITK8" s="928"/>
      <c r="ITL8" s="928"/>
      <c r="ITM8" s="928"/>
      <c r="ITN8" s="928"/>
      <c r="ITO8" s="928"/>
      <c r="ITP8" s="928"/>
      <c r="ITQ8" s="928"/>
      <c r="ITR8" s="928"/>
      <c r="ITS8" s="928"/>
      <c r="ITT8" s="928"/>
      <c r="ITU8" s="928"/>
      <c r="ITV8" s="928"/>
      <c r="ITW8" s="928"/>
      <c r="ITX8" s="928"/>
      <c r="ITY8" s="928"/>
      <c r="ITZ8" s="928"/>
      <c r="IUA8" s="928"/>
      <c r="IUB8" s="928"/>
      <c r="IUC8" s="928"/>
      <c r="IUD8" s="928"/>
      <c r="IUE8" s="928"/>
      <c r="IUF8" s="928"/>
      <c r="IUG8" s="928"/>
      <c r="IUH8" s="928"/>
      <c r="IUI8" s="928"/>
      <c r="IUJ8" s="928"/>
      <c r="IUK8" s="928"/>
      <c r="IUL8" s="928"/>
      <c r="IUM8" s="928"/>
      <c r="IUN8" s="928"/>
      <c r="IUO8" s="928"/>
      <c r="IUP8" s="928"/>
      <c r="IUQ8" s="928"/>
      <c r="IUR8" s="928"/>
      <c r="IUS8" s="928"/>
      <c r="IUT8" s="928"/>
      <c r="IUU8" s="928"/>
      <c r="IUV8" s="928"/>
      <c r="IUW8" s="928"/>
      <c r="IUX8" s="928"/>
      <c r="IUY8" s="928"/>
      <c r="IUZ8" s="928"/>
      <c r="IVA8" s="928"/>
      <c r="IVB8" s="928"/>
      <c r="IVC8" s="928"/>
      <c r="IVD8" s="928"/>
      <c r="IVE8" s="928"/>
      <c r="IVF8" s="928"/>
      <c r="IVG8" s="928"/>
      <c r="IVH8" s="928"/>
      <c r="IVI8" s="928"/>
      <c r="IVJ8" s="928"/>
      <c r="IVK8" s="928"/>
      <c r="IVL8" s="928"/>
      <c r="IVM8" s="928"/>
      <c r="IVN8" s="928"/>
      <c r="IVO8" s="928"/>
      <c r="IVP8" s="928"/>
      <c r="IVQ8" s="928"/>
      <c r="IVR8" s="928"/>
      <c r="IVS8" s="928"/>
      <c r="IVT8" s="928"/>
      <c r="IVU8" s="928"/>
      <c r="IVV8" s="928"/>
      <c r="IVW8" s="928"/>
      <c r="IVX8" s="928"/>
      <c r="IVY8" s="928"/>
      <c r="IVZ8" s="928"/>
      <c r="IWA8" s="928"/>
      <c r="IWB8" s="928"/>
      <c r="IWC8" s="928"/>
      <c r="IWD8" s="928"/>
      <c r="IWE8" s="928"/>
      <c r="IWF8" s="928"/>
      <c r="IWG8" s="928"/>
      <c r="IWH8" s="928"/>
      <c r="IWI8" s="928"/>
      <c r="IWJ8" s="928"/>
      <c r="IWK8" s="928"/>
      <c r="IWL8" s="928"/>
      <c r="IWM8" s="928"/>
      <c r="IWN8" s="928"/>
      <c r="IWO8" s="928"/>
      <c r="IWP8" s="928"/>
      <c r="IWQ8" s="928"/>
      <c r="IWR8" s="928"/>
      <c r="IWS8" s="928"/>
      <c r="IWT8" s="928"/>
      <c r="IWU8" s="928"/>
      <c r="IWV8" s="928"/>
      <c r="IWW8" s="928"/>
      <c r="IWX8" s="928"/>
      <c r="IWY8" s="928"/>
      <c r="IWZ8" s="928"/>
      <c r="IXA8" s="928"/>
      <c r="IXB8" s="928"/>
      <c r="IXC8" s="928"/>
      <c r="IXD8" s="928"/>
      <c r="IXE8" s="928"/>
      <c r="IXF8" s="928"/>
      <c r="IXG8" s="928"/>
      <c r="IXH8" s="928"/>
      <c r="IXI8" s="928"/>
      <c r="IXJ8" s="928"/>
      <c r="IXK8" s="928"/>
      <c r="IXL8" s="928"/>
      <c r="IXM8" s="928"/>
      <c r="IXN8" s="928"/>
      <c r="IXO8" s="928"/>
      <c r="IXP8" s="928"/>
      <c r="IXQ8" s="928"/>
      <c r="IXR8" s="928"/>
      <c r="IXS8" s="928"/>
      <c r="IXT8" s="928"/>
      <c r="IXU8" s="928"/>
      <c r="IXV8" s="928"/>
      <c r="IXW8" s="928"/>
      <c r="IXX8" s="928"/>
      <c r="IXY8" s="928"/>
      <c r="IXZ8" s="928"/>
      <c r="IYA8" s="928"/>
      <c r="IYB8" s="928"/>
      <c r="IYC8" s="928"/>
      <c r="IYD8" s="928"/>
      <c r="IYE8" s="928"/>
      <c r="IYF8" s="928"/>
      <c r="IYG8" s="928"/>
      <c r="IYH8" s="928"/>
      <c r="IYI8" s="928"/>
      <c r="IYJ8" s="928"/>
      <c r="IYK8" s="928"/>
      <c r="IYL8" s="928"/>
      <c r="IYM8" s="928"/>
      <c r="IYN8" s="928"/>
      <c r="IYO8" s="928"/>
      <c r="IYP8" s="928"/>
      <c r="IYQ8" s="928"/>
      <c r="IYR8" s="928"/>
      <c r="IYS8" s="928"/>
      <c r="IYT8" s="928"/>
      <c r="IYU8" s="928"/>
      <c r="IYV8" s="928"/>
      <c r="IYW8" s="928"/>
      <c r="IYX8" s="928"/>
      <c r="IYY8" s="928"/>
      <c r="IYZ8" s="928"/>
      <c r="IZA8" s="928"/>
      <c r="IZB8" s="928"/>
      <c r="IZC8" s="928"/>
      <c r="IZD8" s="928"/>
      <c r="IZE8" s="928"/>
      <c r="IZF8" s="928"/>
      <c r="IZG8" s="928"/>
      <c r="IZH8" s="928"/>
      <c r="IZI8" s="928"/>
      <c r="IZJ8" s="928"/>
      <c r="IZK8" s="928"/>
      <c r="IZL8" s="928"/>
      <c r="IZM8" s="928"/>
      <c r="IZN8" s="928"/>
      <c r="IZO8" s="928"/>
      <c r="IZP8" s="928"/>
      <c r="IZQ8" s="928"/>
      <c r="IZR8" s="928"/>
      <c r="IZS8" s="928"/>
      <c r="IZT8" s="928"/>
      <c r="IZU8" s="928"/>
      <c r="IZV8" s="928"/>
      <c r="IZW8" s="928"/>
      <c r="IZX8" s="928"/>
      <c r="IZY8" s="928"/>
      <c r="IZZ8" s="928"/>
      <c r="JAA8" s="928"/>
      <c r="JAB8" s="928"/>
      <c r="JAC8" s="928"/>
      <c r="JAD8" s="928"/>
      <c r="JAE8" s="928"/>
      <c r="JAF8" s="928"/>
      <c r="JAG8" s="928"/>
      <c r="JAH8" s="928"/>
      <c r="JAI8" s="928"/>
      <c r="JAJ8" s="928"/>
      <c r="JAK8" s="928"/>
      <c r="JAL8" s="928"/>
      <c r="JAM8" s="928"/>
      <c r="JAN8" s="928"/>
      <c r="JAO8" s="928"/>
      <c r="JAP8" s="928"/>
      <c r="JAQ8" s="928"/>
      <c r="JAR8" s="928"/>
      <c r="JAS8" s="928"/>
      <c r="JAT8" s="928"/>
      <c r="JAU8" s="928"/>
      <c r="JAV8" s="928"/>
      <c r="JAW8" s="928"/>
      <c r="JAX8" s="928"/>
      <c r="JAY8" s="928"/>
      <c r="JAZ8" s="928"/>
      <c r="JBA8" s="928"/>
      <c r="JBB8" s="928"/>
      <c r="JBC8" s="928"/>
      <c r="JBD8" s="928"/>
      <c r="JBE8" s="928"/>
      <c r="JBF8" s="928"/>
      <c r="JBG8" s="928"/>
      <c r="JBH8" s="928"/>
      <c r="JBI8" s="928"/>
      <c r="JBJ8" s="928"/>
      <c r="JBK8" s="928"/>
      <c r="JBL8" s="928"/>
      <c r="JBM8" s="928"/>
      <c r="JBN8" s="928"/>
      <c r="JBO8" s="928"/>
      <c r="JBP8" s="928"/>
      <c r="JBQ8" s="928"/>
      <c r="JBR8" s="928"/>
      <c r="JBS8" s="928"/>
      <c r="JBT8" s="928"/>
      <c r="JBU8" s="928"/>
      <c r="JBV8" s="928"/>
      <c r="JBW8" s="928"/>
      <c r="JBX8" s="928"/>
      <c r="JBY8" s="928"/>
      <c r="JBZ8" s="928"/>
      <c r="JCA8" s="928"/>
      <c r="JCB8" s="928"/>
      <c r="JCC8" s="928"/>
      <c r="JCD8" s="928"/>
      <c r="JCE8" s="928"/>
      <c r="JCF8" s="928"/>
      <c r="JCG8" s="928"/>
      <c r="JCH8" s="928"/>
      <c r="JCI8" s="928"/>
      <c r="JCJ8" s="928"/>
      <c r="JCK8" s="928"/>
      <c r="JCL8" s="928"/>
      <c r="JCM8" s="928"/>
      <c r="JCN8" s="928"/>
      <c r="JCO8" s="928"/>
      <c r="JCP8" s="928"/>
      <c r="JCQ8" s="928"/>
      <c r="JCR8" s="928"/>
      <c r="JCS8" s="928"/>
      <c r="JCT8" s="928"/>
      <c r="JCU8" s="928"/>
      <c r="JCV8" s="928"/>
      <c r="JCW8" s="928"/>
      <c r="JCX8" s="928"/>
      <c r="JCY8" s="928"/>
      <c r="JCZ8" s="928"/>
      <c r="JDA8" s="928"/>
      <c r="JDB8" s="928"/>
      <c r="JDC8" s="928"/>
      <c r="JDD8" s="928"/>
      <c r="JDE8" s="928"/>
      <c r="JDF8" s="928"/>
      <c r="JDG8" s="928"/>
      <c r="JDH8" s="928"/>
      <c r="JDI8" s="928"/>
      <c r="JDJ8" s="928"/>
      <c r="JDK8" s="928"/>
      <c r="JDL8" s="928"/>
      <c r="JDM8" s="928"/>
      <c r="JDN8" s="928"/>
      <c r="JDO8" s="928"/>
      <c r="JDP8" s="928"/>
      <c r="JDQ8" s="928"/>
      <c r="JDR8" s="928"/>
      <c r="JDS8" s="928"/>
      <c r="JDT8" s="928"/>
      <c r="JDU8" s="928"/>
      <c r="JDV8" s="928"/>
      <c r="JDW8" s="928"/>
      <c r="JDX8" s="928"/>
      <c r="JDY8" s="928"/>
      <c r="JDZ8" s="928"/>
      <c r="JEA8" s="928"/>
      <c r="JEB8" s="928"/>
      <c r="JEC8" s="928"/>
      <c r="JED8" s="928"/>
      <c r="JEE8" s="928"/>
      <c r="JEF8" s="928"/>
      <c r="JEG8" s="928"/>
      <c r="JEH8" s="928"/>
      <c r="JEI8" s="928"/>
      <c r="JEJ8" s="928"/>
      <c r="JEK8" s="928"/>
      <c r="JEL8" s="928"/>
      <c r="JEM8" s="928"/>
      <c r="JEN8" s="928"/>
      <c r="JEO8" s="928"/>
      <c r="JEP8" s="928"/>
      <c r="JEQ8" s="928"/>
      <c r="JER8" s="928"/>
      <c r="JES8" s="928"/>
      <c r="JET8" s="928"/>
      <c r="JEU8" s="928"/>
      <c r="JEV8" s="928"/>
      <c r="JEW8" s="928"/>
      <c r="JEX8" s="928"/>
      <c r="JEY8" s="928"/>
      <c r="JEZ8" s="928"/>
      <c r="JFA8" s="928"/>
      <c r="JFB8" s="928"/>
      <c r="JFC8" s="928"/>
      <c r="JFD8" s="928"/>
      <c r="JFE8" s="928"/>
      <c r="JFF8" s="928"/>
      <c r="JFG8" s="928"/>
      <c r="JFH8" s="928"/>
      <c r="JFI8" s="928"/>
      <c r="JFJ8" s="928"/>
      <c r="JFK8" s="928"/>
      <c r="JFL8" s="928"/>
      <c r="JFM8" s="928"/>
      <c r="JFN8" s="928"/>
      <c r="JFO8" s="928"/>
      <c r="JFP8" s="928"/>
      <c r="JFQ8" s="928"/>
      <c r="JFR8" s="928"/>
      <c r="JFS8" s="928"/>
      <c r="JFT8" s="928"/>
      <c r="JFU8" s="928"/>
      <c r="JFV8" s="928"/>
      <c r="JFW8" s="928"/>
      <c r="JFX8" s="928"/>
      <c r="JFY8" s="928"/>
      <c r="JFZ8" s="928"/>
      <c r="JGA8" s="928"/>
      <c r="JGB8" s="928"/>
      <c r="JGC8" s="928"/>
      <c r="JGD8" s="928"/>
      <c r="JGE8" s="928"/>
      <c r="JGF8" s="928"/>
      <c r="JGG8" s="928"/>
      <c r="JGH8" s="928"/>
      <c r="JGI8" s="928"/>
      <c r="JGJ8" s="928"/>
      <c r="JGK8" s="928"/>
      <c r="JGL8" s="928"/>
      <c r="JGM8" s="928"/>
      <c r="JGN8" s="928"/>
      <c r="JGO8" s="928"/>
      <c r="JGP8" s="928"/>
      <c r="JGQ8" s="928"/>
      <c r="JGR8" s="928"/>
      <c r="JGS8" s="928"/>
      <c r="JGT8" s="928"/>
      <c r="JGU8" s="928"/>
      <c r="JGV8" s="928"/>
      <c r="JGW8" s="928"/>
      <c r="JGX8" s="928"/>
      <c r="JGY8" s="928"/>
      <c r="JGZ8" s="928"/>
      <c r="JHA8" s="928"/>
      <c r="JHB8" s="928"/>
      <c r="JHC8" s="928"/>
      <c r="JHD8" s="928"/>
      <c r="JHE8" s="928"/>
      <c r="JHF8" s="928"/>
      <c r="JHG8" s="928"/>
      <c r="JHH8" s="928"/>
      <c r="JHI8" s="928"/>
      <c r="JHJ8" s="928"/>
      <c r="JHK8" s="928"/>
      <c r="JHL8" s="928"/>
      <c r="JHM8" s="928"/>
      <c r="JHN8" s="928"/>
      <c r="JHO8" s="928"/>
      <c r="JHP8" s="928"/>
      <c r="JHQ8" s="928"/>
      <c r="JHR8" s="928"/>
      <c r="JHS8" s="928"/>
      <c r="JHT8" s="928"/>
      <c r="JHU8" s="928"/>
      <c r="JHV8" s="928"/>
      <c r="JHW8" s="928"/>
      <c r="JHX8" s="928"/>
      <c r="JHY8" s="928"/>
      <c r="JHZ8" s="928"/>
      <c r="JIA8" s="928"/>
      <c r="JIB8" s="928"/>
      <c r="JIC8" s="928"/>
      <c r="JID8" s="928"/>
      <c r="JIE8" s="928"/>
      <c r="JIF8" s="928"/>
      <c r="JIG8" s="928"/>
      <c r="JIH8" s="928"/>
      <c r="JII8" s="928"/>
      <c r="JIJ8" s="928"/>
      <c r="JIK8" s="928"/>
      <c r="JIL8" s="928"/>
      <c r="JIM8" s="928"/>
      <c r="JIN8" s="928"/>
      <c r="JIO8" s="928"/>
      <c r="JIP8" s="928"/>
      <c r="JIQ8" s="928"/>
      <c r="JIR8" s="928"/>
      <c r="JIS8" s="928"/>
      <c r="JIT8" s="928"/>
      <c r="JIU8" s="928"/>
      <c r="JIV8" s="928"/>
      <c r="JIW8" s="928"/>
      <c r="JIX8" s="928"/>
      <c r="JIY8" s="928"/>
      <c r="JIZ8" s="928"/>
      <c r="JJA8" s="928"/>
      <c r="JJB8" s="928"/>
      <c r="JJC8" s="928"/>
      <c r="JJD8" s="928"/>
      <c r="JJE8" s="928"/>
      <c r="JJF8" s="928"/>
      <c r="JJG8" s="928"/>
      <c r="JJH8" s="928"/>
      <c r="JJI8" s="928"/>
      <c r="JJJ8" s="928"/>
      <c r="JJK8" s="928"/>
      <c r="JJL8" s="928"/>
      <c r="JJM8" s="928"/>
      <c r="JJN8" s="928"/>
      <c r="JJO8" s="928"/>
      <c r="JJP8" s="928"/>
      <c r="JJQ8" s="928"/>
      <c r="JJR8" s="928"/>
      <c r="JJS8" s="928"/>
      <c r="JJT8" s="928"/>
      <c r="JJU8" s="928"/>
      <c r="JJV8" s="928"/>
      <c r="JJW8" s="928"/>
      <c r="JJX8" s="928"/>
      <c r="JJY8" s="928"/>
      <c r="JJZ8" s="928"/>
      <c r="JKA8" s="928"/>
      <c r="JKB8" s="928"/>
      <c r="JKC8" s="928"/>
      <c r="JKD8" s="928"/>
      <c r="JKE8" s="928"/>
      <c r="JKF8" s="928"/>
      <c r="JKG8" s="928"/>
      <c r="JKH8" s="928"/>
      <c r="JKI8" s="928"/>
      <c r="JKJ8" s="928"/>
      <c r="JKK8" s="928"/>
      <c r="JKL8" s="928"/>
      <c r="JKM8" s="928"/>
      <c r="JKN8" s="928"/>
      <c r="JKO8" s="928"/>
      <c r="JKP8" s="928"/>
      <c r="JKQ8" s="928"/>
      <c r="JKR8" s="928"/>
      <c r="JKS8" s="928"/>
      <c r="JKT8" s="928"/>
      <c r="JKU8" s="928"/>
      <c r="JKV8" s="928"/>
      <c r="JKW8" s="928"/>
      <c r="JKX8" s="928"/>
      <c r="JKY8" s="928"/>
      <c r="JKZ8" s="928"/>
      <c r="JLA8" s="928"/>
      <c r="JLB8" s="928"/>
      <c r="JLC8" s="928"/>
      <c r="JLD8" s="928"/>
      <c r="JLE8" s="928"/>
      <c r="JLF8" s="928"/>
      <c r="JLG8" s="928"/>
      <c r="JLH8" s="928"/>
      <c r="JLI8" s="928"/>
      <c r="JLJ8" s="928"/>
      <c r="JLK8" s="928"/>
      <c r="JLL8" s="928"/>
      <c r="JLM8" s="928"/>
      <c r="JLN8" s="928"/>
      <c r="JLO8" s="928"/>
      <c r="JLP8" s="928"/>
      <c r="JLQ8" s="928"/>
      <c r="JLR8" s="928"/>
      <c r="JLS8" s="928"/>
      <c r="JLT8" s="928"/>
      <c r="JLU8" s="928"/>
      <c r="JLV8" s="928"/>
      <c r="JLW8" s="928"/>
      <c r="JLX8" s="928"/>
      <c r="JLY8" s="928"/>
      <c r="JLZ8" s="928"/>
      <c r="JMA8" s="928"/>
      <c r="JMB8" s="928"/>
      <c r="JMC8" s="928"/>
      <c r="JMD8" s="928"/>
      <c r="JME8" s="928"/>
      <c r="JMF8" s="928"/>
      <c r="JMG8" s="928"/>
      <c r="JMH8" s="928"/>
      <c r="JMI8" s="928"/>
      <c r="JMJ8" s="928"/>
      <c r="JMK8" s="928"/>
      <c r="JML8" s="928"/>
      <c r="JMM8" s="928"/>
      <c r="JMN8" s="928"/>
      <c r="JMO8" s="928"/>
      <c r="JMP8" s="928"/>
      <c r="JMQ8" s="928"/>
      <c r="JMR8" s="928"/>
      <c r="JMS8" s="928"/>
      <c r="JMT8" s="928"/>
      <c r="JMU8" s="928"/>
      <c r="JMV8" s="928"/>
      <c r="JMW8" s="928"/>
      <c r="JMX8" s="928"/>
      <c r="JMY8" s="928"/>
      <c r="JMZ8" s="928"/>
      <c r="JNA8" s="928"/>
      <c r="JNB8" s="928"/>
      <c r="JNC8" s="928"/>
      <c r="JND8" s="928"/>
      <c r="JNE8" s="928"/>
      <c r="JNF8" s="928"/>
      <c r="JNG8" s="928"/>
      <c r="JNH8" s="928"/>
      <c r="JNI8" s="928"/>
      <c r="JNJ8" s="928"/>
      <c r="JNK8" s="928"/>
      <c r="JNL8" s="928"/>
      <c r="JNM8" s="928"/>
      <c r="JNN8" s="928"/>
      <c r="JNO8" s="928"/>
      <c r="JNP8" s="928"/>
      <c r="JNQ8" s="928"/>
      <c r="JNR8" s="928"/>
      <c r="JNS8" s="928"/>
      <c r="JNT8" s="928"/>
      <c r="JNU8" s="928"/>
      <c r="JNV8" s="928"/>
      <c r="JNW8" s="928"/>
      <c r="JNX8" s="928"/>
      <c r="JNY8" s="928"/>
      <c r="JNZ8" s="928"/>
      <c r="JOA8" s="928"/>
      <c r="JOB8" s="928"/>
      <c r="JOC8" s="928"/>
      <c r="JOD8" s="928"/>
      <c r="JOE8" s="928"/>
      <c r="JOF8" s="928"/>
      <c r="JOG8" s="928"/>
      <c r="JOH8" s="928"/>
      <c r="JOI8" s="928"/>
      <c r="JOJ8" s="928"/>
      <c r="JOK8" s="928"/>
      <c r="JOL8" s="928"/>
      <c r="JOM8" s="928"/>
      <c r="JON8" s="928"/>
      <c r="JOO8" s="928"/>
      <c r="JOP8" s="928"/>
      <c r="JOQ8" s="928"/>
      <c r="JOR8" s="928"/>
      <c r="JOS8" s="928"/>
      <c r="JOT8" s="928"/>
      <c r="JOU8" s="928"/>
      <c r="JOV8" s="928"/>
      <c r="JOW8" s="928"/>
      <c r="JOX8" s="928"/>
      <c r="JOY8" s="928"/>
      <c r="JOZ8" s="928"/>
      <c r="JPA8" s="928"/>
      <c r="JPB8" s="928"/>
      <c r="JPC8" s="928"/>
      <c r="JPD8" s="928"/>
      <c r="JPE8" s="928"/>
      <c r="JPF8" s="928"/>
      <c r="JPG8" s="928"/>
      <c r="JPH8" s="928"/>
      <c r="JPI8" s="928"/>
      <c r="JPJ8" s="928"/>
      <c r="JPK8" s="928"/>
      <c r="JPL8" s="928"/>
      <c r="JPM8" s="928"/>
      <c r="JPN8" s="928"/>
      <c r="JPO8" s="928"/>
      <c r="JPP8" s="928"/>
      <c r="JPQ8" s="928"/>
      <c r="JPR8" s="928"/>
      <c r="JPS8" s="928"/>
      <c r="JPT8" s="928"/>
      <c r="JPU8" s="928"/>
      <c r="JPV8" s="928"/>
      <c r="JPW8" s="928"/>
      <c r="JPX8" s="928"/>
      <c r="JPY8" s="928"/>
      <c r="JPZ8" s="928"/>
      <c r="JQA8" s="928"/>
      <c r="JQB8" s="928"/>
      <c r="JQC8" s="928"/>
      <c r="JQD8" s="928"/>
      <c r="JQE8" s="928"/>
      <c r="JQF8" s="928"/>
      <c r="JQG8" s="928"/>
      <c r="JQH8" s="928"/>
      <c r="JQI8" s="928"/>
      <c r="JQJ8" s="928"/>
      <c r="JQK8" s="928"/>
      <c r="JQL8" s="928"/>
      <c r="JQM8" s="928"/>
      <c r="JQN8" s="928"/>
      <c r="JQO8" s="928"/>
      <c r="JQP8" s="928"/>
      <c r="JQQ8" s="928"/>
      <c r="JQR8" s="928"/>
      <c r="JQS8" s="928"/>
      <c r="JQT8" s="928"/>
      <c r="JQU8" s="928"/>
      <c r="JQV8" s="928"/>
      <c r="JQW8" s="928"/>
      <c r="JQX8" s="928"/>
      <c r="JQY8" s="928"/>
      <c r="JQZ8" s="928"/>
      <c r="JRA8" s="928"/>
      <c r="JRB8" s="928"/>
      <c r="JRC8" s="928"/>
      <c r="JRD8" s="928"/>
      <c r="JRE8" s="928"/>
      <c r="JRF8" s="928"/>
      <c r="JRG8" s="928"/>
      <c r="JRH8" s="928"/>
      <c r="JRI8" s="928"/>
      <c r="JRJ8" s="928"/>
      <c r="JRK8" s="928"/>
      <c r="JRL8" s="928"/>
      <c r="JRM8" s="928"/>
      <c r="JRN8" s="928"/>
      <c r="JRO8" s="928"/>
      <c r="JRP8" s="928"/>
      <c r="JRQ8" s="928"/>
      <c r="JRR8" s="928"/>
      <c r="JRS8" s="928"/>
      <c r="JRT8" s="928"/>
      <c r="JRU8" s="928"/>
      <c r="JRV8" s="928"/>
      <c r="JRW8" s="928"/>
      <c r="JRX8" s="928"/>
      <c r="JRY8" s="928"/>
      <c r="JRZ8" s="928"/>
      <c r="JSA8" s="928"/>
      <c r="JSB8" s="928"/>
      <c r="JSC8" s="928"/>
      <c r="JSD8" s="928"/>
      <c r="JSE8" s="928"/>
      <c r="JSF8" s="928"/>
      <c r="JSG8" s="928"/>
      <c r="JSH8" s="928"/>
      <c r="JSI8" s="928"/>
      <c r="JSJ8" s="928"/>
      <c r="JSK8" s="928"/>
      <c r="JSL8" s="928"/>
      <c r="JSM8" s="928"/>
      <c r="JSN8" s="928"/>
      <c r="JSO8" s="928"/>
      <c r="JSP8" s="928"/>
      <c r="JSQ8" s="928"/>
      <c r="JSR8" s="928"/>
      <c r="JSS8" s="928"/>
      <c r="JST8" s="928"/>
      <c r="JSU8" s="928"/>
      <c r="JSV8" s="928"/>
      <c r="JSW8" s="928"/>
      <c r="JSX8" s="928"/>
      <c r="JSY8" s="928"/>
      <c r="JSZ8" s="928"/>
      <c r="JTA8" s="928"/>
      <c r="JTB8" s="928"/>
      <c r="JTC8" s="928"/>
      <c r="JTD8" s="928"/>
      <c r="JTE8" s="928"/>
      <c r="JTF8" s="928"/>
      <c r="JTG8" s="928"/>
      <c r="JTH8" s="928"/>
      <c r="JTI8" s="928"/>
      <c r="JTJ8" s="928"/>
      <c r="JTK8" s="928"/>
      <c r="JTL8" s="928"/>
      <c r="JTM8" s="928"/>
      <c r="JTN8" s="928"/>
      <c r="JTO8" s="928"/>
      <c r="JTP8" s="928"/>
      <c r="JTQ8" s="928"/>
      <c r="JTR8" s="928"/>
      <c r="JTS8" s="928"/>
      <c r="JTT8" s="928"/>
      <c r="JTU8" s="928"/>
      <c r="JTV8" s="928"/>
      <c r="JTW8" s="928"/>
      <c r="JTX8" s="928"/>
      <c r="JTY8" s="928"/>
      <c r="JTZ8" s="928"/>
      <c r="JUA8" s="928"/>
      <c r="JUB8" s="928"/>
      <c r="JUC8" s="928"/>
      <c r="JUD8" s="928"/>
      <c r="JUE8" s="928"/>
      <c r="JUF8" s="928"/>
      <c r="JUG8" s="928"/>
      <c r="JUH8" s="928"/>
      <c r="JUI8" s="928"/>
      <c r="JUJ8" s="928"/>
      <c r="JUK8" s="928"/>
      <c r="JUL8" s="928"/>
      <c r="JUM8" s="928"/>
      <c r="JUN8" s="928"/>
      <c r="JUO8" s="928"/>
      <c r="JUP8" s="928"/>
      <c r="JUQ8" s="928"/>
      <c r="JUR8" s="928"/>
      <c r="JUS8" s="928"/>
      <c r="JUT8" s="928"/>
      <c r="JUU8" s="928"/>
      <c r="JUV8" s="928"/>
      <c r="JUW8" s="928"/>
      <c r="JUX8" s="928"/>
      <c r="JUY8" s="928"/>
      <c r="JUZ8" s="928"/>
      <c r="JVA8" s="928"/>
      <c r="JVB8" s="928"/>
      <c r="JVC8" s="928"/>
      <c r="JVD8" s="928"/>
      <c r="JVE8" s="928"/>
      <c r="JVF8" s="928"/>
      <c r="JVG8" s="928"/>
      <c r="JVH8" s="928"/>
      <c r="JVI8" s="928"/>
      <c r="JVJ8" s="928"/>
      <c r="JVK8" s="928"/>
      <c r="JVL8" s="928"/>
      <c r="JVM8" s="928"/>
      <c r="JVN8" s="928"/>
      <c r="JVO8" s="928"/>
      <c r="JVP8" s="928"/>
      <c r="JVQ8" s="928"/>
      <c r="JVR8" s="928"/>
      <c r="JVS8" s="928"/>
      <c r="JVT8" s="928"/>
      <c r="JVU8" s="928"/>
      <c r="JVV8" s="928"/>
      <c r="JVW8" s="928"/>
      <c r="JVX8" s="928"/>
      <c r="JVY8" s="928"/>
      <c r="JVZ8" s="928"/>
      <c r="JWA8" s="928"/>
      <c r="JWB8" s="928"/>
      <c r="JWC8" s="928"/>
      <c r="JWD8" s="928"/>
      <c r="JWE8" s="928"/>
      <c r="JWF8" s="928"/>
      <c r="JWG8" s="928"/>
      <c r="JWH8" s="928"/>
      <c r="JWI8" s="928"/>
      <c r="JWJ8" s="928"/>
      <c r="JWK8" s="928"/>
      <c r="JWL8" s="928"/>
      <c r="JWM8" s="928"/>
      <c r="JWN8" s="928"/>
      <c r="JWO8" s="928"/>
      <c r="JWP8" s="928"/>
      <c r="JWQ8" s="928"/>
      <c r="JWR8" s="928"/>
      <c r="JWS8" s="928"/>
      <c r="JWT8" s="928"/>
      <c r="JWU8" s="928"/>
      <c r="JWV8" s="928"/>
      <c r="JWW8" s="928"/>
      <c r="JWX8" s="928"/>
      <c r="JWY8" s="928"/>
      <c r="JWZ8" s="928"/>
      <c r="JXA8" s="928"/>
      <c r="JXB8" s="928"/>
      <c r="JXC8" s="928"/>
      <c r="JXD8" s="928"/>
      <c r="JXE8" s="928"/>
      <c r="JXF8" s="928"/>
      <c r="JXG8" s="928"/>
      <c r="JXH8" s="928"/>
      <c r="JXI8" s="928"/>
      <c r="JXJ8" s="928"/>
      <c r="JXK8" s="928"/>
      <c r="JXL8" s="928"/>
      <c r="JXM8" s="928"/>
      <c r="JXN8" s="928"/>
      <c r="JXO8" s="928"/>
      <c r="JXP8" s="928"/>
      <c r="JXQ8" s="928"/>
      <c r="JXR8" s="928"/>
      <c r="JXS8" s="928"/>
      <c r="JXT8" s="928"/>
      <c r="JXU8" s="928"/>
      <c r="JXV8" s="928"/>
      <c r="JXW8" s="928"/>
      <c r="JXX8" s="928"/>
      <c r="JXY8" s="928"/>
      <c r="JXZ8" s="928"/>
      <c r="JYA8" s="928"/>
      <c r="JYB8" s="928"/>
      <c r="JYC8" s="928"/>
      <c r="JYD8" s="928"/>
      <c r="JYE8" s="928"/>
      <c r="JYF8" s="928"/>
      <c r="JYG8" s="928"/>
      <c r="JYH8" s="928"/>
      <c r="JYI8" s="928"/>
      <c r="JYJ8" s="928"/>
      <c r="JYK8" s="928"/>
      <c r="JYL8" s="928"/>
      <c r="JYM8" s="928"/>
      <c r="JYN8" s="928"/>
      <c r="JYO8" s="928"/>
      <c r="JYP8" s="928"/>
      <c r="JYQ8" s="928"/>
      <c r="JYR8" s="928"/>
      <c r="JYS8" s="928"/>
      <c r="JYT8" s="928"/>
      <c r="JYU8" s="928"/>
      <c r="JYV8" s="928"/>
      <c r="JYW8" s="928"/>
      <c r="JYX8" s="928"/>
      <c r="JYY8" s="928"/>
      <c r="JYZ8" s="928"/>
      <c r="JZA8" s="928"/>
      <c r="JZB8" s="928"/>
      <c r="JZC8" s="928"/>
      <c r="JZD8" s="928"/>
      <c r="JZE8" s="928"/>
      <c r="JZF8" s="928"/>
      <c r="JZG8" s="928"/>
      <c r="JZH8" s="928"/>
      <c r="JZI8" s="928"/>
      <c r="JZJ8" s="928"/>
      <c r="JZK8" s="928"/>
      <c r="JZL8" s="928"/>
      <c r="JZM8" s="928"/>
      <c r="JZN8" s="928"/>
      <c r="JZO8" s="928"/>
      <c r="JZP8" s="928"/>
      <c r="JZQ8" s="928"/>
      <c r="JZR8" s="928"/>
      <c r="JZS8" s="928"/>
      <c r="JZT8" s="928"/>
      <c r="JZU8" s="928"/>
      <c r="JZV8" s="928"/>
      <c r="JZW8" s="928"/>
      <c r="JZX8" s="928"/>
      <c r="JZY8" s="928"/>
      <c r="JZZ8" s="928"/>
      <c r="KAA8" s="928"/>
      <c r="KAB8" s="928"/>
      <c r="KAC8" s="928"/>
      <c r="KAD8" s="928"/>
      <c r="KAE8" s="928"/>
      <c r="KAF8" s="928"/>
      <c r="KAG8" s="928"/>
      <c r="KAH8" s="928"/>
      <c r="KAI8" s="928"/>
      <c r="KAJ8" s="928"/>
      <c r="KAK8" s="928"/>
      <c r="KAL8" s="928"/>
      <c r="KAM8" s="928"/>
      <c r="KAN8" s="928"/>
      <c r="KAO8" s="928"/>
      <c r="KAP8" s="928"/>
      <c r="KAQ8" s="928"/>
      <c r="KAR8" s="928"/>
      <c r="KAS8" s="928"/>
      <c r="KAT8" s="928"/>
      <c r="KAU8" s="928"/>
      <c r="KAV8" s="928"/>
      <c r="KAW8" s="928"/>
      <c r="KAX8" s="928"/>
      <c r="KAY8" s="928"/>
      <c r="KAZ8" s="928"/>
      <c r="KBA8" s="928"/>
      <c r="KBB8" s="928"/>
      <c r="KBC8" s="928"/>
      <c r="KBD8" s="928"/>
      <c r="KBE8" s="928"/>
      <c r="KBF8" s="928"/>
      <c r="KBG8" s="928"/>
      <c r="KBH8" s="928"/>
      <c r="KBI8" s="928"/>
      <c r="KBJ8" s="928"/>
      <c r="KBK8" s="928"/>
      <c r="KBL8" s="928"/>
      <c r="KBM8" s="928"/>
      <c r="KBN8" s="928"/>
      <c r="KBO8" s="928"/>
      <c r="KBP8" s="928"/>
      <c r="KBQ8" s="928"/>
      <c r="KBR8" s="928"/>
      <c r="KBS8" s="928"/>
      <c r="KBT8" s="928"/>
      <c r="KBU8" s="928"/>
      <c r="KBV8" s="928"/>
      <c r="KBW8" s="928"/>
      <c r="KBX8" s="928"/>
      <c r="KBY8" s="928"/>
      <c r="KBZ8" s="928"/>
      <c r="KCA8" s="928"/>
      <c r="KCB8" s="928"/>
      <c r="KCC8" s="928"/>
      <c r="KCD8" s="928"/>
      <c r="KCE8" s="928"/>
      <c r="KCF8" s="928"/>
      <c r="KCG8" s="928"/>
      <c r="KCH8" s="928"/>
      <c r="KCI8" s="928"/>
      <c r="KCJ8" s="928"/>
      <c r="KCK8" s="928"/>
      <c r="KCL8" s="928"/>
      <c r="KCM8" s="928"/>
      <c r="KCN8" s="928"/>
      <c r="KCO8" s="928"/>
      <c r="KCP8" s="928"/>
      <c r="KCQ8" s="928"/>
      <c r="KCR8" s="928"/>
      <c r="KCS8" s="928"/>
      <c r="KCT8" s="928"/>
      <c r="KCU8" s="928"/>
      <c r="KCV8" s="928"/>
      <c r="KCW8" s="928"/>
      <c r="KCX8" s="928"/>
      <c r="KCY8" s="928"/>
      <c r="KCZ8" s="928"/>
      <c r="KDA8" s="928"/>
      <c r="KDB8" s="928"/>
      <c r="KDC8" s="928"/>
      <c r="KDD8" s="928"/>
      <c r="KDE8" s="928"/>
      <c r="KDF8" s="928"/>
      <c r="KDG8" s="928"/>
      <c r="KDH8" s="928"/>
      <c r="KDI8" s="928"/>
      <c r="KDJ8" s="928"/>
      <c r="KDK8" s="928"/>
      <c r="KDL8" s="928"/>
      <c r="KDM8" s="928"/>
      <c r="KDN8" s="928"/>
      <c r="KDO8" s="928"/>
      <c r="KDP8" s="928"/>
      <c r="KDQ8" s="928"/>
      <c r="KDR8" s="928"/>
      <c r="KDS8" s="928"/>
      <c r="KDT8" s="928"/>
      <c r="KDU8" s="928"/>
      <c r="KDV8" s="928"/>
      <c r="KDW8" s="928"/>
      <c r="KDX8" s="928"/>
      <c r="KDY8" s="928"/>
      <c r="KDZ8" s="928"/>
      <c r="KEA8" s="928"/>
      <c r="KEB8" s="928"/>
      <c r="KEC8" s="928"/>
      <c r="KED8" s="928"/>
      <c r="KEE8" s="928"/>
      <c r="KEF8" s="928"/>
      <c r="KEG8" s="928"/>
      <c r="KEH8" s="928"/>
      <c r="KEI8" s="928"/>
      <c r="KEJ8" s="928"/>
      <c r="KEK8" s="928"/>
      <c r="KEL8" s="928"/>
      <c r="KEM8" s="928"/>
      <c r="KEN8" s="928"/>
      <c r="KEO8" s="928"/>
      <c r="KEP8" s="928"/>
      <c r="KEQ8" s="928"/>
      <c r="KER8" s="928"/>
      <c r="KES8" s="928"/>
      <c r="KET8" s="928"/>
      <c r="KEU8" s="928"/>
      <c r="KEV8" s="928"/>
      <c r="KEW8" s="928"/>
      <c r="KEX8" s="928"/>
      <c r="KEY8" s="928"/>
      <c r="KEZ8" s="928"/>
      <c r="KFA8" s="928"/>
      <c r="KFB8" s="928"/>
      <c r="KFC8" s="928"/>
      <c r="KFD8" s="928"/>
      <c r="KFE8" s="928"/>
      <c r="KFF8" s="928"/>
      <c r="KFG8" s="928"/>
      <c r="KFH8" s="928"/>
      <c r="KFI8" s="928"/>
      <c r="KFJ8" s="928"/>
      <c r="KFK8" s="928"/>
      <c r="KFL8" s="928"/>
      <c r="KFM8" s="928"/>
      <c r="KFN8" s="928"/>
      <c r="KFO8" s="928"/>
      <c r="KFP8" s="928"/>
      <c r="KFQ8" s="928"/>
      <c r="KFR8" s="928"/>
      <c r="KFS8" s="928"/>
      <c r="KFT8" s="928"/>
      <c r="KFU8" s="928"/>
      <c r="KFV8" s="928"/>
      <c r="KFW8" s="928"/>
      <c r="KFX8" s="928"/>
      <c r="KFY8" s="928"/>
      <c r="KFZ8" s="928"/>
      <c r="KGA8" s="928"/>
      <c r="KGB8" s="928"/>
      <c r="KGC8" s="928"/>
      <c r="KGD8" s="928"/>
      <c r="KGE8" s="928"/>
      <c r="KGF8" s="928"/>
      <c r="KGG8" s="928"/>
      <c r="KGH8" s="928"/>
      <c r="KGI8" s="928"/>
      <c r="KGJ8" s="928"/>
      <c r="KGK8" s="928"/>
      <c r="KGL8" s="928"/>
      <c r="KGM8" s="928"/>
      <c r="KGN8" s="928"/>
      <c r="KGO8" s="928"/>
      <c r="KGP8" s="928"/>
      <c r="KGQ8" s="928"/>
      <c r="KGR8" s="928"/>
      <c r="KGS8" s="928"/>
      <c r="KGT8" s="928"/>
      <c r="KGU8" s="928"/>
      <c r="KGV8" s="928"/>
      <c r="KGW8" s="928"/>
      <c r="KGX8" s="928"/>
      <c r="KGY8" s="928"/>
      <c r="KGZ8" s="928"/>
      <c r="KHA8" s="928"/>
      <c r="KHB8" s="928"/>
      <c r="KHC8" s="928"/>
      <c r="KHD8" s="928"/>
      <c r="KHE8" s="928"/>
      <c r="KHF8" s="928"/>
      <c r="KHG8" s="928"/>
      <c r="KHH8" s="928"/>
      <c r="KHI8" s="928"/>
      <c r="KHJ8" s="928"/>
      <c r="KHK8" s="928"/>
      <c r="KHL8" s="928"/>
      <c r="KHM8" s="928"/>
      <c r="KHN8" s="928"/>
      <c r="KHO8" s="928"/>
      <c r="KHP8" s="928"/>
      <c r="KHQ8" s="928"/>
      <c r="KHR8" s="928"/>
      <c r="KHS8" s="928"/>
      <c r="KHT8" s="928"/>
      <c r="KHU8" s="928"/>
      <c r="KHV8" s="928"/>
      <c r="KHW8" s="928"/>
      <c r="KHX8" s="928"/>
      <c r="KHY8" s="928"/>
      <c r="KHZ8" s="928"/>
      <c r="KIA8" s="928"/>
      <c r="KIB8" s="928"/>
      <c r="KIC8" s="928"/>
      <c r="KID8" s="928"/>
      <c r="KIE8" s="928"/>
      <c r="KIF8" s="928"/>
      <c r="KIG8" s="928"/>
      <c r="KIH8" s="928"/>
      <c r="KII8" s="928"/>
      <c r="KIJ8" s="928"/>
      <c r="KIK8" s="928"/>
      <c r="KIL8" s="928"/>
      <c r="KIM8" s="928"/>
      <c r="KIN8" s="928"/>
      <c r="KIO8" s="928"/>
      <c r="KIP8" s="928"/>
      <c r="KIQ8" s="928"/>
      <c r="KIR8" s="928"/>
      <c r="KIS8" s="928"/>
      <c r="KIT8" s="928"/>
      <c r="KIU8" s="928"/>
      <c r="KIV8" s="928"/>
      <c r="KIW8" s="928"/>
      <c r="KIX8" s="928"/>
      <c r="KIY8" s="928"/>
      <c r="KIZ8" s="928"/>
      <c r="KJA8" s="928"/>
      <c r="KJB8" s="928"/>
      <c r="KJC8" s="928"/>
      <c r="KJD8" s="928"/>
      <c r="KJE8" s="928"/>
      <c r="KJF8" s="928"/>
      <c r="KJG8" s="928"/>
      <c r="KJH8" s="928"/>
      <c r="KJI8" s="928"/>
      <c r="KJJ8" s="928"/>
      <c r="KJK8" s="928"/>
      <c r="KJL8" s="928"/>
      <c r="KJM8" s="928"/>
      <c r="KJN8" s="928"/>
      <c r="KJO8" s="928"/>
      <c r="KJP8" s="928"/>
      <c r="KJQ8" s="928"/>
      <c r="KJR8" s="928"/>
      <c r="KJS8" s="928"/>
      <c r="KJT8" s="928"/>
      <c r="KJU8" s="928"/>
      <c r="KJV8" s="928"/>
      <c r="KJW8" s="928"/>
      <c r="KJX8" s="928"/>
      <c r="KJY8" s="928"/>
      <c r="KJZ8" s="928"/>
      <c r="KKA8" s="928"/>
      <c r="KKB8" s="928"/>
      <c r="KKC8" s="928"/>
      <c r="KKD8" s="928"/>
      <c r="KKE8" s="928"/>
      <c r="KKF8" s="928"/>
      <c r="KKG8" s="928"/>
      <c r="KKH8" s="928"/>
      <c r="KKI8" s="928"/>
      <c r="KKJ8" s="928"/>
      <c r="KKK8" s="928"/>
      <c r="KKL8" s="928"/>
      <c r="KKM8" s="928"/>
      <c r="KKN8" s="928"/>
      <c r="KKO8" s="928"/>
      <c r="KKP8" s="928"/>
      <c r="KKQ8" s="928"/>
      <c r="KKR8" s="928"/>
      <c r="KKS8" s="928"/>
      <c r="KKT8" s="928"/>
      <c r="KKU8" s="928"/>
      <c r="KKV8" s="928"/>
      <c r="KKW8" s="928"/>
      <c r="KKX8" s="928"/>
      <c r="KKY8" s="928"/>
      <c r="KKZ8" s="928"/>
      <c r="KLA8" s="928"/>
      <c r="KLB8" s="928"/>
      <c r="KLC8" s="928"/>
      <c r="KLD8" s="928"/>
      <c r="KLE8" s="928"/>
      <c r="KLF8" s="928"/>
      <c r="KLG8" s="928"/>
      <c r="KLH8" s="928"/>
      <c r="KLI8" s="928"/>
      <c r="KLJ8" s="928"/>
      <c r="KLK8" s="928"/>
      <c r="KLL8" s="928"/>
      <c r="KLM8" s="928"/>
      <c r="KLN8" s="928"/>
      <c r="KLO8" s="928"/>
      <c r="KLP8" s="928"/>
      <c r="KLQ8" s="928"/>
      <c r="KLR8" s="928"/>
      <c r="KLS8" s="928"/>
      <c r="KLT8" s="928"/>
      <c r="KLU8" s="928"/>
      <c r="KLV8" s="928"/>
      <c r="KLW8" s="928"/>
      <c r="KLX8" s="928"/>
      <c r="KLY8" s="928"/>
      <c r="KLZ8" s="928"/>
      <c r="KMA8" s="928"/>
      <c r="KMB8" s="928"/>
      <c r="KMC8" s="928"/>
      <c r="KMD8" s="928"/>
      <c r="KME8" s="928"/>
      <c r="KMF8" s="928"/>
      <c r="KMG8" s="928"/>
      <c r="KMH8" s="928"/>
      <c r="KMI8" s="928"/>
      <c r="KMJ8" s="928"/>
      <c r="KMK8" s="928"/>
      <c r="KML8" s="928"/>
      <c r="KMM8" s="928"/>
      <c r="KMN8" s="928"/>
      <c r="KMO8" s="928"/>
      <c r="KMP8" s="928"/>
      <c r="KMQ8" s="928"/>
      <c r="KMR8" s="928"/>
      <c r="KMS8" s="928"/>
      <c r="KMT8" s="928"/>
      <c r="KMU8" s="928"/>
      <c r="KMV8" s="928"/>
      <c r="KMW8" s="928"/>
      <c r="KMX8" s="928"/>
      <c r="KMY8" s="928"/>
      <c r="KMZ8" s="928"/>
      <c r="KNA8" s="928"/>
      <c r="KNB8" s="928"/>
      <c r="KNC8" s="928"/>
      <c r="KND8" s="928"/>
      <c r="KNE8" s="928"/>
      <c r="KNF8" s="928"/>
      <c r="KNG8" s="928"/>
      <c r="KNH8" s="928"/>
      <c r="KNI8" s="928"/>
      <c r="KNJ8" s="928"/>
      <c r="KNK8" s="928"/>
      <c r="KNL8" s="928"/>
      <c r="KNM8" s="928"/>
      <c r="KNN8" s="928"/>
      <c r="KNO8" s="928"/>
      <c r="KNP8" s="928"/>
      <c r="KNQ8" s="928"/>
      <c r="KNR8" s="928"/>
      <c r="KNS8" s="928"/>
      <c r="KNT8" s="928"/>
      <c r="KNU8" s="928"/>
      <c r="KNV8" s="928"/>
      <c r="KNW8" s="928"/>
      <c r="KNX8" s="928"/>
      <c r="KNY8" s="928"/>
      <c r="KNZ8" s="928"/>
      <c r="KOA8" s="928"/>
      <c r="KOB8" s="928"/>
      <c r="KOC8" s="928"/>
      <c r="KOD8" s="928"/>
      <c r="KOE8" s="928"/>
      <c r="KOF8" s="928"/>
      <c r="KOG8" s="928"/>
      <c r="KOH8" s="928"/>
      <c r="KOI8" s="928"/>
      <c r="KOJ8" s="928"/>
      <c r="KOK8" s="928"/>
      <c r="KOL8" s="928"/>
      <c r="KOM8" s="928"/>
      <c r="KON8" s="928"/>
      <c r="KOO8" s="928"/>
      <c r="KOP8" s="928"/>
      <c r="KOQ8" s="928"/>
      <c r="KOR8" s="928"/>
      <c r="KOS8" s="928"/>
      <c r="KOT8" s="928"/>
      <c r="KOU8" s="928"/>
      <c r="KOV8" s="928"/>
      <c r="KOW8" s="928"/>
      <c r="KOX8" s="928"/>
      <c r="KOY8" s="928"/>
      <c r="KOZ8" s="928"/>
      <c r="KPA8" s="928"/>
      <c r="KPB8" s="928"/>
      <c r="KPC8" s="928"/>
      <c r="KPD8" s="928"/>
      <c r="KPE8" s="928"/>
      <c r="KPF8" s="928"/>
      <c r="KPG8" s="928"/>
      <c r="KPH8" s="928"/>
      <c r="KPI8" s="928"/>
      <c r="KPJ8" s="928"/>
      <c r="KPK8" s="928"/>
      <c r="KPL8" s="928"/>
      <c r="KPM8" s="928"/>
      <c r="KPN8" s="928"/>
      <c r="KPO8" s="928"/>
      <c r="KPP8" s="928"/>
      <c r="KPQ8" s="928"/>
      <c r="KPR8" s="928"/>
      <c r="KPS8" s="928"/>
      <c r="KPT8" s="928"/>
      <c r="KPU8" s="928"/>
      <c r="KPV8" s="928"/>
      <c r="KPW8" s="928"/>
      <c r="KPX8" s="928"/>
      <c r="KPY8" s="928"/>
      <c r="KPZ8" s="928"/>
      <c r="KQA8" s="928"/>
      <c r="KQB8" s="928"/>
      <c r="KQC8" s="928"/>
      <c r="KQD8" s="928"/>
      <c r="KQE8" s="928"/>
      <c r="KQF8" s="928"/>
      <c r="KQG8" s="928"/>
      <c r="KQH8" s="928"/>
      <c r="KQI8" s="928"/>
      <c r="KQJ8" s="928"/>
      <c r="KQK8" s="928"/>
      <c r="KQL8" s="928"/>
      <c r="KQM8" s="928"/>
      <c r="KQN8" s="928"/>
      <c r="KQO8" s="928"/>
      <c r="KQP8" s="928"/>
      <c r="KQQ8" s="928"/>
      <c r="KQR8" s="928"/>
      <c r="KQS8" s="928"/>
      <c r="KQT8" s="928"/>
      <c r="KQU8" s="928"/>
      <c r="KQV8" s="928"/>
      <c r="KQW8" s="928"/>
      <c r="KQX8" s="928"/>
      <c r="KQY8" s="928"/>
      <c r="KQZ8" s="928"/>
      <c r="KRA8" s="928"/>
      <c r="KRB8" s="928"/>
      <c r="KRC8" s="928"/>
      <c r="KRD8" s="928"/>
      <c r="KRE8" s="928"/>
      <c r="KRF8" s="928"/>
      <c r="KRG8" s="928"/>
      <c r="KRH8" s="928"/>
      <c r="KRI8" s="928"/>
      <c r="KRJ8" s="928"/>
      <c r="KRK8" s="928"/>
      <c r="KRL8" s="928"/>
      <c r="KRM8" s="928"/>
      <c r="KRN8" s="928"/>
      <c r="KRO8" s="928"/>
      <c r="KRP8" s="928"/>
      <c r="KRQ8" s="928"/>
      <c r="KRR8" s="928"/>
      <c r="KRS8" s="928"/>
      <c r="KRT8" s="928"/>
      <c r="KRU8" s="928"/>
      <c r="KRV8" s="928"/>
      <c r="KRW8" s="928"/>
      <c r="KRX8" s="928"/>
      <c r="KRY8" s="928"/>
      <c r="KRZ8" s="928"/>
      <c r="KSA8" s="928"/>
      <c r="KSB8" s="928"/>
      <c r="KSC8" s="928"/>
      <c r="KSD8" s="928"/>
      <c r="KSE8" s="928"/>
      <c r="KSF8" s="928"/>
      <c r="KSG8" s="928"/>
      <c r="KSH8" s="928"/>
      <c r="KSI8" s="928"/>
      <c r="KSJ8" s="928"/>
      <c r="KSK8" s="928"/>
      <c r="KSL8" s="928"/>
      <c r="KSM8" s="928"/>
      <c r="KSN8" s="928"/>
      <c r="KSO8" s="928"/>
      <c r="KSP8" s="928"/>
      <c r="KSQ8" s="928"/>
      <c r="KSR8" s="928"/>
      <c r="KSS8" s="928"/>
      <c r="KST8" s="928"/>
      <c r="KSU8" s="928"/>
      <c r="KSV8" s="928"/>
      <c r="KSW8" s="928"/>
      <c r="KSX8" s="928"/>
      <c r="KSY8" s="928"/>
      <c r="KSZ8" s="928"/>
      <c r="KTA8" s="928"/>
      <c r="KTB8" s="928"/>
      <c r="KTC8" s="928"/>
      <c r="KTD8" s="928"/>
      <c r="KTE8" s="928"/>
      <c r="KTF8" s="928"/>
      <c r="KTG8" s="928"/>
      <c r="KTH8" s="928"/>
      <c r="KTI8" s="928"/>
      <c r="KTJ8" s="928"/>
      <c r="KTK8" s="928"/>
      <c r="KTL8" s="928"/>
      <c r="KTM8" s="928"/>
      <c r="KTN8" s="928"/>
      <c r="KTO8" s="928"/>
      <c r="KTP8" s="928"/>
      <c r="KTQ8" s="928"/>
      <c r="KTR8" s="928"/>
      <c r="KTS8" s="928"/>
      <c r="KTT8" s="928"/>
      <c r="KTU8" s="928"/>
      <c r="KTV8" s="928"/>
      <c r="KTW8" s="928"/>
      <c r="KTX8" s="928"/>
      <c r="KTY8" s="928"/>
      <c r="KTZ8" s="928"/>
      <c r="KUA8" s="928"/>
      <c r="KUB8" s="928"/>
      <c r="KUC8" s="928"/>
      <c r="KUD8" s="928"/>
      <c r="KUE8" s="928"/>
      <c r="KUF8" s="928"/>
      <c r="KUG8" s="928"/>
      <c r="KUH8" s="928"/>
      <c r="KUI8" s="928"/>
      <c r="KUJ8" s="928"/>
      <c r="KUK8" s="928"/>
      <c r="KUL8" s="928"/>
      <c r="KUM8" s="928"/>
      <c r="KUN8" s="928"/>
      <c r="KUO8" s="928"/>
      <c r="KUP8" s="928"/>
      <c r="KUQ8" s="928"/>
      <c r="KUR8" s="928"/>
      <c r="KUS8" s="928"/>
      <c r="KUT8" s="928"/>
      <c r="KUU8" s="928"/>
      <c r="KUV8" s="928"/>
      <c r="KUW8" s="928"/>
      <c r="KUX8" s="928"/>
      <c r="KUY8" s="928"/>
      <c r="KUZ8" s="928"/>
      <c r="KVA8" s="928"/>
      <c r="KVB8" s="928"/>
      <c r="KVC8" s="928"/>
      <c r="KVD8" s="928"/>
      <c r="KVE8" s="928"/>
      <c r="KVF8" s="928"/>
      <c r="KVG8" s="928"/>
      <c r="KVH8" s="928"/>
      <c r="KVI8" s="928"/>
      <c r="KVJ8" s="928"/>
      <c r="KVK8" s="928"/>
      <c r="KVL8" s="928"/>
      <c r="KVM8" s="928"/>
      <c r="KVN8" s="928"/>
      <c r="KVO8" s="928"/>
      <c r="KVP8" s="928"/>
      <c r="KVQ8" s="928"/>
      <c r="KVR8" s="928"/>
      <c r="KVS8" s="928"/>
      <c r="KVT8" s="928"/>
      <c r="KVU8" s="928"/>
      <c r="KVV8" s="928"/>
      <c r="KVW8" s="928"/>
      <c r="KVX8" s="928"/>
      <c r="KVY8" s="928"/>
      <c r="KVZ8" s="928"/>
      <c r="KWA8" s="928"/>
      <c r="KWB8" s="928"/>
      <c r="KWC8" s="928"/>
      <c r="KWD8" s="928"/>
      <c r="KWE8" s="928"/>
      <c r="KWF8" s="928"/>
      <c r="KWG8" s="928"/>
      <c r="KWH8" s="928"/>
      <c r="KWI8" s="928"/>
      <c r="KWJ8" s="928"/>
      <c r="KWK8" s="928"/>
      <c r="KWL8" s="928"/>
      <c r="KWM8" s="928"/>
      <c r="KWN8" s="928"/>
      <c r="KWO8" s="928"/>
      <c r="KWP8" s="928"/>
      <c r="KWQ8" s="928"/>
      <c r="KWR8" s="928"/>
      <c r="KWS8" s="928"/>
      <c r="KWT8" s="928"/>
      <c r="KWU8" s="928"/>
      <c r="KWV8" s="928"/>
      <c r="KWW8" s="928"/>
      <c r="KWX8" s="928"/>
      <c r="KWY8" s="928"/>
      <c r="KWZ8" s="928"/>
      <c r="KXA8" s="928"/>
      <c r="KXB8" s="928"/>
      <c r="KXC8" s="928"/>
      <c r="KXD8" s="928"/>
      <c r="KXE8" s="928"/>
      <c r="KXF8" s="928"/>
      <c r="KXG8" s="928"/>
      <c r="KXH8" s="928"/>
      <c r="KXI8" s="928"/>
      <c r="KXJ8" s="928"/>
      <c r="KXK8" s="928"/>
      <c r="KXL8" s="928"/>
      <c r="KXM8" s="928"/>
      <c r="KXN8" s="928"/>
      <c r="KXO8" s="928"/>
      <c r="KXP8" s="928"/>
      <c r="KXQ8" s="928"/>
      <c r="KXR8" s="928"/>
      <c r="KXS8" s="928"/>
      <c r="KXT8" s="928"/>
      <c r="KXU8" s="928"/>
      <c r="KXV8" s="928"/>
      <c r="KXW8" s="928"/>
      <c r="KXX8" s="928"/>
      <c r="KXY8" s="928"/>
      <c r="KXZ8" s="928"/>
      <c r="KYA8" s="928"/>
      <c r="KYB8" s="928"/>
      <c r="KYC8" s="928"/>
      <c r="KYD8" s="928"/>
      <c r="KYE8" s="928"/>
      <c r="KYF8" s="928"/>
      <c r="KYG8" s="928"/>
      <c r="KYH8" s="928"/>
      <c r="KYI8" s="928"/>
      <c r="KYJ8" s="928"/>
      <c r="KYK8" s="928"/>
      <c r="KYL8" s="928"/>
      <c r="KYM8" s="928"/>
      <c r="KYN8" s="928"/>
      <c r="KYO8" s="928"/>
      <c r="KYP8" s="928"/>
      <c r="KYQ8" s="928"/>
      <c r="KYR8" s="928"/>
      <c r="KYS8" s="928"/>
      <c r="KYT8" s="928"/>
      <c r="KYU8" s="928"/>
      <c r="KYV8" s="928"/>
      <c r="KYW8" s="928"/>
      <c r="KYX8" s="928"/>
      <c r="KYY8" s="928"/>
      <c r="KYZ8" s="928"/>
      <c r="KZA8" s="928"/>
      <c r="KZB8" s="928"/>
      <c r="KZC8" s="928"/>
      <c r="KZD8" s="928"/>
      <c r="KZE8" s="928"/>
      <c r="KZF8" s="928"/>
      <c r="KZG8" s="928"/>
      <c r="KZH8" s="928"/>
      <c r="KZI8" s="928"/>
      <c r="KZJ8" s="928"/>
      <c r="KZK8" s="928"/>
      <c r="KZL8" s="928"/>
      <c r="KZM8" s="928"/>
      <c r="KZN8" s="928"/>
      <c r="KZO8" s="928"/>
      <c r="KZP8" s="928"/>
      <c r="KZQ8" s="928"/>
      <c r="KZR8" s="928"/>
      <c r="KZS8" s="928"/>
      <c r="KZT8" s="928"/>
      <c r="KZU8" s="928"/>
      <c r="KZV8" s="928"/>
      <c r="KZW8" s="928"/>
      <c r="KZX8" s="928"/>
      <c r="KZY8" s="928"/>
      <c r="KZZ8" s="928"/>
      <c r="LAA8" s="928"/>
      <c r="LAB8" s="928"/>
      <c r="LAC8" s="928"/>
      <c r="LAD8" s="928"/>
      <c r="LAE8" s="928"/>
      <c r="LAF8" s="928"/>
      <c r="LAG8" s="928"/>
      <c r="LAH8" s="928"/>
      <c r="LAI8" s="928"/>
      <c r="LAJ8" s="928"/>
      <c r="LAK8" s="928"/>
      <c r="LAL8" s="928"/>
      <c r="LAM8" s="928"/>
      <c r="LAN8" s="928"/>
      <c r="LAO8" s="928"/>
      <c r="LAP8" s="928"/>
      <c r="LAQ8" s="928"/>
      <c r="LAR8" s="928"/>
      <c r="LAS8" s="928"/>
      <c r="LAT8" s="928"/>
      <c r="LAU8" s="928"/>
      <c r="LAV8" s="928"/>
      <c r="LAW8" s="928"/>
      <c r="LAX8" s="928"/>
      <c r="LAY8" s="928"/>
      <c r="LAZ8" s="928"/>
      <c r="LBA8" s="928"/>
      <c r="LBB8" s="928"/>
      <c r="LBC8" s="928"/>
      <c r="LBD8" s="928"/>
      <c r="LBE8" s="928"/>
      <c r="LBF8" s="928"/>
      <c r="LBG8" s="928"/>
      <c r="LBH8" s="928"/>
      <c r="LBI8" s="928"/>
      <c r="LBJ8" s="928"/>
      <c r="LBK8" s="928"/>
      <c r="LBL8" s="928"/>
      <c r="LBM8" s="928"/>
      <c r="LBN8" s="928"/>
      <c r="LBO8" s="928"/>
      <c r="LBP8" s="928"/>
      <c r="LBQ8" s="928"/>
      <c r="LBR8" s="928"/>
      <c r="LBS8" s="928"/>
      <c r="LBT8" s="928"/>
      <c r="LBU8" s="928"/>
      <c r="LBV8" s="928"/>
      <c r="LBW8" s="928"/>
      <c r="LBX8" s="928"/>
      <c r="LBY8" s="928"/>
      <c r="LBZ8" s="928"/>
      <c r="LCA8" s="928"/>
      <c r="LCB8" s="928"/>
      <c r="LCC8" s="928"/>
      <c r="LCD8" s="928"/>
      <c r="LCE8" s="928"/>
      <c r="LCF8" s="928"/>
      <c r="LCG8" s="928"/>
      <c r="LCH8" s="928"/>
      <c r="LCI8" s="928"/>
      <c r="LCJ8" s="928"/>
      <c r="LCK8" s="928"/>
      <c r="LCL8" s="928"/>
      <c r="LCM8" s="928"/>
      <c r="LCN8" s="928"/>
      <c r="LCO8" s="928"/>
      <c r="LCP8" s="928"/>
      <c r="LCQ8" s="928"/>
      <c r="LCR8" s="928"/>
      <c r="LCS8" s="928"/>
      <c r="LCT8" s="928"/>
      <c r="LCU8" s="928"/>
      <c r="LCV8" s="928"/>
      <c r="LCW8" s="928"/>
      <c r="LCX8" s="928"/>
      <c r="LCY8" s="928"/>
      <c r="LCZ8" s="928"/>
      <c r="LDA8" s="928"/>
      <c r="LDB8" s="928"/>
      <c r="LDC8" s="928"/>
      <c r="LDD8" s="928"/>
      <c r="LDE8" s="928"/>
      <c r="LDF8" s="928"/>
      <c r="LDG8" s="928"/>
      <c r="LDH8" s="928"/>
      <c r="LDI8" s="928"/>
      <c r="LDJ8" s="928"/>
      <c r="LDK8" s="928"/>
      <c r="LDL8" s="928"/>
      <c r="LDM8" s="928"/>
      <c r="LDN8" s="928"/>
      <c r="LDO8" s="928"/>
      <c r="LDP8" s="928"/>
      <c r="LDQ8" s="928"/>
      <c r="LDR8" s="928"/>
      <c r="LDS8" s="928"/>
      <c r="LDT8" s="928"/>
      <c r="LDU8" s="928"/>
      <c r="LDV8" s="928"/>
      <c r="LDW8" s="928"/>
      <c r="LDX8" s="928"/>
      <c r="LDY8" s="928"/>
      <c r="LDZ8" s="928"/>
      <c r="LEA8" s="928"/>
      <c r="LEB8" s="928"/>
      <c r="LEC8" s="928"/>
      <c r="LED8" s="928"/>
      <c r="LEE8" s="928"/>
      <c r="LEF8" s="928"/>
      <c r="LEG8" s="928"/>
      <c r="LEH8" s="928"/>
      <c r="LEI8" s="928"/>
      <c r="LEJ8" s="928"/>
      <c r="LEK8" s="928"/>
      <c r="LEL8" s="928"/>
      <c r="LEM8" s="928"/>
      <c r="LEN8" s="928"/>
      <c r="LEO8" s="928"/>
      <c r="LEP8" s="928"/>
      <c r="LEQ8" s="928"/>
      <c r="LER8" s="928"/>
      <c r="LES8" s="928"/>
      <c r="LET8" s="928"/>
      <c r="LEU8" s="928"/>
      <c r="LEV8" s="928"/>
      <c r="LEW8" s="928"/>
      <c r="LEX8" s="928"/>
      <c r="LEY8" s="928"/>
      <c r="LEZ8" s="928"/>
      <c r="LFA8" s="928"/>
      <c r="LFB8" s="928"/>
      <c r="LFC8" s="928"/>
      <c r="LFD8" s="928"/>
      <c r="LFE8" s="928"/>
      <c r="LFF8" s="928"/>
      <c r="LFG8" s="928"/>
      <c r="LFH8" s="928"/>
      <c r="LFI8" s="928"/>
      <c r="LFJ8" s="928"/>
      <c r="LFK8" s="928"/>
      <c r="LFL8" s="928"/>
      <c r="LFM8" s="928"/>
      <c r="LFN8" s="928"/>
      <c r="LFO8" s="928"/>
      <c r="LFP8" s="928"/>
      <c r="LFQ8" s="928"/>
      <c r="LFR8" s="928"/>
      <c r="LFS8" s="928"/>
      <c r="LFT8" s="928"/>
      <c r="LFU8" s="928"/>
      <c r="LFV8" s="928"/>
      <c r="LFW8" s="928"/>
      <c r="LFX8" s="928"/>
      <c r="LFY8" s="928"/>
      <c r="LFZ8" s="928"/>
      <c r="LGA8" s="928"/>
      <c r="LGB8" s="928"/>
      <c r="LGC8" s="928"/>
      <c r="LGD8" s="928"/>
      <c r="LGE8" s="928"/>
      <c r="LGF8" s="928"/>
      <c r="LGG8" s="928"/>
      <c r="LGH8" s="928"/>
      <c r="LGI8" s="928"/>
      <c r="LGJ8" s="928"/>
      <c r="LGK8" s="928"/>
      <c r="LGL8" s="928"/>
      <c r="LGM8" s="928"/>
      <c r="LGN8" s="928"/>
      <c r="LGO8" s="928"/>
      <c r="LGP8" s="928"/>
      <c r="LGQ8" s="928"/>
      <c r="LGR8" s="928"/>
      <c r="LGS8" s="928"/>
      <c r="LGT8" s="928"/>
      <c r="LGU8" s="928"/>
      <c r="LGV8" s="928"/>
      <c r="LGW8" s="928"/>
      <c r="LGX8" s="928"/>
      <c r="LGY8" s="928"/>
      <c r="LGZ8" s="928"/>
      <c r="LHA8" s="928"/>
      <c r="LHB8" s="928"/>
      <c r="LHC8" s="928"/>
      <c r="LHD8" s="928"/>
      <c r="LHE8" s="928"/>
      <c r="LHF8" s="928"/>
      <c r="LHG8" s="928"/>
      <c r="LHH8" s="928"/>
      <c r="LHI8" s="928"/>
      <c r="LHJ8" s="928"/>
      <c r="LHK8" s="928"/>
      <c r="LHL8" s="928"/>
      <c r="LHM8" s="928"/>
      <c r="LHN8" s="928"/>
      <c r="LHO8" s="928"/>
      <c r="LHP8" s="928"/>
      <c r="LHQ8" s="928"/>
      <c r="LHR8" s="928"/>
      <c r="LHS8" s="928"/>
      <c r="LHT8" s="928"/>
      <c r="LHU8" s="928"/>
      <c r="LHV8" s="928"/>
      <c r="LHW8" s="928"/>
      <c r="LHX8" s="928"/>
      <c r="LHY8" s="928"/>
      <c r="LHZ8" s="928"/>
      <c r="LIA8" s="928"/>
      <c r="LIB8" s="928"/>
      <c r="LIC8" s="928"/>
      <c r="LID8" s="928"/>
      <c r="LIE8" s="928"/>
      <c r="LIF8" s="928"/>
      <c r="LIG8" s="928"/>
      <c r="LIH8" s="928"/>
      <c r="LII8" s="928"/>
      <c r="LIJ8" s="928"/>
      <c r="LIK8" s="928"/>
      <c r="LIL8" s="928"/>
      <c r="LIM8" s="928"/>
      <c r="LIN8" s="928"/>
      <c r="LIO8" s="928"/>
      <c r="LIP8" s="928"/>
      <c r="LIQ8" s="928"/>
      <c r="LIR8" s="928"/>
      <c r="LIS8" s="928"/>
      <c r="LIT8" s="928"/>
      <c r="LIU8" s="928"/>
      <c r="LIV8" s="928"/>
      <c r="LIW8" s="928"/>
      <c r="LIX8" s="928"/>
      <c r="LIY8" s="928"/>
      <c r="LIZ8" s="928"/>
      <c r="LJA8" s="928"/>
      <c r="LJB8" s="928"/>
      <c r="LJC8" s="928"/>
      <c r="LJD8" s="928"/>
      <c r="LJE8" s="928"/>
      <c r="LJF8" s="928"/>
      <c r="LJG8" s="928"/>
      <c r="LJH8" s="928"/>
      <c r="LJI8" s="928"/>
      <c r="LJJ8" s="928"/>
      <c r="LJK8" s="928"/>
      <c r="LJL8" s="928"/>
      <c r="LJM8" s="928"/>
      <c r="LJN8" s="928"/>
      <c r="LJO8" s="928"/>
      <c r="LJP8" s="928"/>
      <c r="LJQ8" s="928"/>
      <c r="LJR8" s="928"/>
      <c r="LJS8" s="928"/>
      <c r="LJT8" s="928"/>
      <c r="LJU8" s="928"/>
      <c r="LJV8" s="928"/>
      <c r="LJW8" s="928"/>
      <c r="LJX8" s="928"/>
      <c r="LJY8" s="928"/>
      <c r="LJZ8" s="928"/>
      <c r="LKA8" s="928"/>
      <c r="LKB8" s="928"/>
      <c r="LKC8" s="928"/>
      <c r="LKD8" s="928"/>
      <c r="LKE8" s="928"/>
      <c r="LKF8" s="928"/>
      <c r="LKG8" s="928"/>
      <c r="LKH8" s="928"/>
      <c r="LKI8" s="928"/>
      <c r="LKJ8" s="928"/>
      <c r="LKK8" s="928"/>
      <c r="LKL8" s="928"/>
      <c r="LKM8" s="928"/>
      <c r="LKN8" s="928"/>
      <c r="LKO8" s="928"/>
      <c r="LKP8" s="928"/>
      <c r="LKQ8" s="928"/>
      <c r="LKR8" s="928"/>
      <c r="LKS8" s="928"/>
      <c r="LKT8" s="928"/>
      <c r="LKU8" s="928"/>
      <c r="LKV8" s="928"/>
      <c r="LKW8" s="928"/>
      <c r="LKX8" s="928"/>
      <c r="LKY8" s="928"/>
      <c r="LKZ8" s="928"/>
      <c r="LLA8" s="928"/>
      <c r="LLB8" s="928"/>
      <c r="LLC8" s="928"/>
      <c r="LLD8" s="928"/>
      <c r="LLE8" s="928"/>
      <c r="LLF8" s="928"/>
      <c r="LLG8" s="928"/>
      <c r="LLH8" s="928"/>
      <c r="LLI8" s="928"/>
      <c r="LLJ8" s="928"/>
      <c r="LLK8" s="928"/>
      <c r="LLL8" s="928"/>
      <c r="LLM8" s="928"/>
      <c r="LLN8" s="928"/>
      <c r="LLO8" s="928"/>
      <c r="LLP8" s="928"/>
      <c r="LLQ8" s="928"/>
      <c r="LLR8" s="928"/>
      <c r="LLS8" s="928"/>
      <c r="LLT8" s="928"/>
      <c r="LLU8" s="928"/>
      <c r="LLV8" s="928"/>
      <c r="LLW8" s="928"/>
      <c r="LLX8" s="928"/>
      <c r="LLY8" s="928"/>
      <c r="LLZ8" s="928"/>
      <c r="LMA8" s="928"/>
      <c r="LMB8" s="928"/>
      <c r="LMC8" s="928"/>
      <c r="LMD8" s="928"/>
      <c r="LME8" s="928"/>
      <c r="LMF8" s="928"/>
      <c r="LMG8" s="928"/>
      <c r="LMH8" s="928"/>
      <c r="LMI8" s="928"/>
      <c r="LMJ8" s="928"/>
      <c r="LMK8" s="928"/>
      <c r="LML8" s="928"/>
      <c r="LMM8" s="928"/>
      <c r="LMN8" s="928"/>
      <c r="LMO8" s="928"/>
      <c r="LMP8" s="928"/>
      <c r="LMQ8" s="928"/>
      <c r="LMR8" s="928"/>
      <c r="LMS8" s="928"/>
      <c r="LMT8" s="928"/>
      <c r="LMU8" s="928"/>
      <c r="LMV8" s="928"/>
      <c r="LMW8" s="928"/>
      <c r="LMX8" s="928"/>
      <c r="LMY8" s="928"/>
      <c r="LMZ8" s="928"/>
      <c r="LNA8" s="928"/>
      <c r="LNB8" s="928"/>
      <c r="LNC8" s="928"/>
      <c r="LND8" s="928"/>
      <c r="LNE8" s="928"/>
      <c r="LNF8" s="928"/>
      <c r="LNG8" s="928"/>
      <c r="LNH8" s="928"/>
      <c r="LNI8" s="928"/>
      <c r="LNJ8" s="928"/>
      <c r="LNK8" s="928"/>
      <c r="LNL8" s="928"/>
      <c r="LNM8" s="928"/>
      <c r="LNN8" s="928"/>
      <c r="LNO8" s="928"/>
      <c r="LNP8" s="928"/>
      <c r="LNQ8" s="928"/>
      <c r="LNR8" s="928"/>
      <c r="LNS8" s="928"/>
      <c r="LNT8" s="928"/>
      <c r="LNU8" s="928"/>
      <c r="LNV8" s="928"/>
      <c r="LNW8" s="928"/>
      <c r="LNX8" s="928"/>
      <c r="LNY8" s="928"/>
      <c r="LNZ8" s="928"/>
      <c r="LOA8" s="928"/>
      <c r="LOB8" s="928"/>
      <c r="LOC8" s="928"/>
      <c r="LOD8" s="928"/>
      <c r="LOE8" s="928"/>
      <c r="LOF8" s="928"/>
      <c r="LOG8" s="928"/>
      <c r="LOH8" s="928"/>
      <c r="LOI8" s="928"/>
      <c r="LOJ8" s="928"/>
      <c r="LOK8" s="928"/>
      <c r="LOL8" s="928"/>
      <c r="LOM8" s="928"/>
      <c r="LON8" s="928"/>
      <c r="LOO8" s="928"/>
      <c r="LOP8" s="928"/>
      <c r="LOQ8" s="928"/>
      <c r="LOR8" s="928"/>
      <c r="LOS8" s="928"/>
      <c r="LOT8" s="928"/>
      <c r="LOU8" s="928"/>
      <c r="LOV8" s="928"/>
      <c r="LOW8" s="928"/>
      <c r="LOX8" s="928"/>
      <c r="LOY8" s="928"/>
      <c r="LOZ8" s="928"/>
      <c r="LPA8" s="928"/>
      <c r="LPB8" s="928"/>
      <c r="LPC8" s="928"/>
      <c r="LPD8" s="928"/>
      <c r="LPE8" s="928"/>
      <c r="LPF8" s="928"/>
      <c r="LPG8" s="928"/>
      <c r="LPH8" s="928"/>
      <c r="LPI8" s="928"/>
      <c r="LPJ8" s="928"/>
      <c r="LPK8" s="928"/>
      <c r="LPL8" s="928"/>
      <c r="LPM8" s="928"/>
      <c r="LPN8" s="928"/>
      <c r="LPO8" s="928"/>
      <c r="LPP8" s="928"/>
      <c r="LPQ8" s="928"/>
      <c r="LPR8" s="928"/>
      <c r="LPS8" s="928"/>
      <c r="LPT8" s="928"/>
      <c r="LPU8" s="928"/>
      <c r="LPV8" s="928"/>
      <c r="LPW8" s="928"/>
      <c r="LPX8" s="928"/>
      <c r="LPY8" s="928"/>
      <c r="LPZ8" s="928"/>
      <c r="LQA8" s="928"/>
      <c r="LQB8" s="928"/>
      <c r="LQC8" s="928"/>
      <c r="LQD8" s="928"/>
      <c r="LQE8" s="928"/>
      <c r="LQF8" s="928"/>
      <c r="LQG8" s="928"/>
      <c r="LQH8" s="928"/>
      <c r="LQI8" s="928"/>
      <c r="LQJ8" s="928"/>
      <c r="LQK8" s="928"/>
      <c r="LQL8" s="928"/>
      <c r="LQM8" s="928"/>
      <c r="LQN8" s="928"/>
      <c r="LQO8" s="928"/>
      <c r="LQP8" s="928"/>
      <c r="LQQ8" s="928"/>
      <c r="LQR8" s="928"/>
      <c r="LQS8" s="928"/>
      <c r="LQT8" s="928"/>
      <c r="LQU8" s="928"/>
      <c r="LQV8" s="928"/>
      <c r="LQW8" s="928"/>
      <c r="LQX8" s="928"/>
      <c r="LQY8" s="928"/>
      <c r="LQZ8" s="928"/>
      <c r="LRA8" s="928"/>
      <c r="LRB8" s="928"/>
      <c r="LRC8" s="928"/>
      <c r="LRD8" s="928"/>
      <c r="LRE8" s="928"/>
      <c r="LRF8" s="928"/>
      <c r="LRG8" s="928"/>
      <c r="LRH8" s="928"/>
      <c r="LRI8" s="928"/>
      <c r="LRJ8" s="928"/>
      <c r="LRK8" s="928"/>
      <c r="LRL8" s="928"/>
      <c r="LRM8" s="928"/>
      <c r="LRN8" s="928"/>
      <c r="LRO8" s="928"/>
      <c r="LRP8" s="928"/>
      <c r="LRQ8" s="928"/>
      <c r="LRR8" s="928"/>
      <c r="LRS8" s="928"/>
      <c r="LRT8" s="928"/>
      <c r="LRU8" s="928"/>
      <c r="LRV8" s="928"/>
      <c r="LRW8" s="928"/>
      <c r="LRX8" s="928"/>
      <c r="LRY8" s="928"/>
      <c r="LRZ8" s="928"/>
      <c r="LSA8" s="928"/>
      <c r="LSB8" s="928"/>
      <c r="LSC8" s="928"/>
      <c r="LSD8" s="928"/>
      <c r="LSE8" s="928"/>
      <c r="LSF8" s="928"/>
      <c r="LSG8" s="928"/>
      <c r="LSH8" s="928"/>
      <c r="LSI8" s="928"/>
      <c r="LSJ8" s="928"/>
      <c r="LSK8" s="928"/>
      <c r="LSL8" s="928"/>
      <c r="LSM8" s="928"/>
      <c r="LSN8" s="928"/>
      <c r="LSO8" s="928"/>
      <c r="LSP8" s="928"/>
      <c r="LSQ8" s="928"/>
      <c r="LSR8" s="928"/>
      <c r="LSS8" s="928"/>
      <c r="LST8" s="928"/>
      <c r="LSU8" s="928"/>
      <c r="LSV8" s="928"/>
      <c r="LSW8" s="928"/>
      <c r="LSX8" s="928"/>
      <c r="LSY8" s="928"/>
      <c r="LSZ8" s="928"/>
      <c r="LTA8" s="928"/>
      <c r="LTB8" s="928"/>
      <c r="LTC8" s="928"/>
      <c r="LTD8" s="928"/>
      <c r="LTE8" s="928"/>
      <c r="LTF8" s="928"/>
      <c r="LTG8" s="928"/>
      <c r="LTH8" s="928"/>
      <c r="LTI8" s="928"/>
      <c r="LTJ8" s="928"/>
      <c r="LTK8" s="928"/>
      <c r="LTL8" s="928"/>
      <c r="LTM8" s="928"/>
      <c r="LTN8" s="928"/>
      <c r="LTO8" s="928"/>
      <c r="LTP8" s="928"/>
      <c r="LTQ8" s="928"/>
      <c r="LTR8" s="928"/>
      <c r="LTS8" s="928"/>
      <c r="LTT8" s="928"/>
      <c r="LTU8" s="928"/>
      <c r="LTV8" s="928"/>
      <c r="LTW8" s="928"/>
      <c r="LTX8" s="928"/>
      <c r="LTY8" s="928"/>
      <c r="LTZ8" s="928"/>
      <c r="LUA8" s="928"/>
      <c r="LUB8" s="928"/>
      <c r="LUC8" s="928"/>
      <c r="LUD8" s="928"/>
      <c r="LUE8" s="928"/>
      <c r="LUF8" s="928"/>
      <c r="LUG8" s="928"/>
      <c r="LUH8" s="928"/>
      <c r="LUI8" s="928"/>
      <c r="LUJ8" s="928"/>
      <c r="LUK8" s="928"/>
      <c r="LUL8" s="928"/>
      <c r="LUM8" s="928"/>
      <c r="LUN8" s="928"/>
      <c r="LUO8" s="928"/>
      <c r="LUP8" s="928"/>
      <c r="LUQ8" s="928"/>
      <c r="LUR8" s="928"/>
      <c r="LUS8" s="928"/>
      <c r="LUT8" s="928"/>
      <c r="LUU8" s="928"/>
      <c r="LUV8" s="928"/>
      <c r="LUW8" s="928"/>
      <c r="LUX8" s="928"/>
      <c r="LUY8" s="928"/>
      <c r="LUZ8" s="928"/>
      <c r="LVA8" s="928"/>
      <c r="LVB8" s="928"/>
      <c r="LVC8" s="928"/>
      <c r="LVD8" s="928"/>
      <c r="LVE8" s="928"/>
      <c r="LVF8" s="928"/>
      <c r="LVG8" s="928"/>
      <c r="LVH8" s="928"/>
      <c r="LVI8" s="928"/>
      <c r="LVJ8" s="928"/>
      <c r="LVK8" s="928"/>
      <c r="LVL8" s="928"/>
      <c r="LVM8" s="928"/>
      <c r="LVN8" s="928"/>
      <c r="LVO8" s="928"/>
      <c r="LVP8" s="928"/>
      <c r="LVQ8" s="928"/>
      <c r="LVR8" s="928"/>
      <c r="LVS8" s="928"/>
      <c r="LVT8" s="928"/>
      <c r="LVU8" s="928"/>
      <c r="LVV8" s="928"/>
      <c r="LVW8" s="928"/>
      <c r="LVX8" s="928"/>
      <c r="LVY8" s="928"/>
      <c r="LVZ8" s="928"/>
      <c r="LWA8" s="928"/>
      <c r="LWB8" s="928"/>
      <c r="LWC8" s="928"/>
      <c r="LWD8" s="928"/>
      <c r="LWE8" s="928"/>
      <c r="LWF8" s="928"/>
      <c r="LWG8" s="928"/>
      <c r="LWH8" s="928"/>
      <c r="LWI8" s="928"/>
      <c r="LWJ8" s="928"/>
      <c r="LWK8" s="928"/>
      <c r="LWL8" s="928"/>
      <c r="LWM8" s="928"/>
      <c r="LWN8" s="928"/>
      <c r="LWO8" s="928"/>
      <c r="LWP8" s="928"/>
      <c r="LWQ8" s="928"/>
      <c r="LWR8" s="928"/>
      <c r="LWS8" s="928"/>
      <c r="LWT8" s="928"/>
      <c r="LWU8" s="928"/>
      <c r="LWV8" s="928"/>
      <c r="LWW8" s="928"/>
      <c r="LWX8" s="928"/>
      <c r="LWY8" s="928"/>
      <c r="LWZ8" s="928"/>
      <c r="LXA8" s="928"/>
      <c r="LXB8" s="928"/>
      <c r="LXC8" s="928"/>
      <c r="LXD8" s="928"/>
      <c r="LXE8" s="928"/>
      <c r="LXF8" s="928"/>
      <c r="LXG8" s="928"/>
      <c r="LXH8" s="928"/>
      <c r="LXI8" s="928"/>
      <c r="LXJ8" s="928"/>
      <c r="LXK8" s="928"/>
      <c r="LXL8" s="928"/>
      <c r="LXM8" s="928"/>
      <c r="LXN8" s="928"/>
      <c r="LXO8" s="928"/>
      <c r="LXP8" s="928"/>
      <c r="LXQ8" s="928"/>
      <c r="LXR8" s="928"/>
      <c r="LXS8" s="928"/>
      <c r="LXT8" s="928"/>
      <c r="LXU8" s="928"/>
      <c r="LXV8" s="928"/>
      <c r="LXW8" s="928"/>
      <c r="LXX8" s="928"/>
      <c r="LXY8" s="928"/>
      <c r="LXZ8" s="928"/>
      <c r="LYA8" s="928"/>
      <c r="LYB8" s="928"/>
      <c r="LYC8" s="928"/>
      <c r="LYD8" s="928"/>
      <c r="LYE8" s="928"/>
      <c r="LYF8" s="928"/>
      <c r="LYG8" s="928"/>
      <c r="LYH8" s="928"/>
      <c r="LYI8" s="928"/>
      <c r="LYJ8" s="928"/>
      <c r="LYK8" s="928"/>
      <c r="LYL8" s="928"/>
      <c r="LYM8" s="928"/>
      <c r="LYN8" s="928"/>
      <c r="LYO8" s="928"/>
      <c r="LYP8" s="928"/>
      <c r="LYQ8" s="928"/>
      <c r="LYR8" s="928"/>
      <c r="LYS8" s="928"/>
      <c r="LYT8" s="928"/>
      <c r="LYU8" s="928"/>
      <c r="LYV8" s="928"/>
      <c r="LYW8" s="928"/>
      <c r="LYX8" s="928"/>
      <c r="LYY8" s="928"/>
      <c r="LYZ8" s="928"/>
      <c r="LZA8" s="928"/>
      <c r="LZB8" s="928"/>
      <c r="LZC8" s="928"/>
      <c r="LZD8" s="928"/>
      <c r="LZE8" s="928"/>
      <c r="LZF8" s="928"/>
      <c r="LZG8" s="928"/>
      <c r="LZH8" s="928"/>
      <c r="LZI8" s="928"/>
      <c r="LZJ8" s="928"/>
      <c r="LZK8" s="928"/>
      <c r="LZL8" s="928"/>
      <c r="LZM8" s="928"/>
      <c r="LZN8" s="928"/>
      <c r="LZO8" s="928"/>
      <c r="LZP8" s="928"/>
      <c r="LZQ8" s="928"/>
      <c r="LZR8" s="928"/>
      <c r="LZS8" s="928"/>
      <c r="LZT8" s="928"/>
      <c r="LZU8" s="928"/>
      <c r="LZV8" s="928"/>
      <c r="LZW8" s="928"/>
      <c r="LZX8" s="928"/>
      <c r="LZY8" s="928"/>
      <c r="LZZ8" s="928"/>
      <c r="MAA8" s="928"/>
      <c r="MAB8" s="928"/>
      <c r="MAC8" s="928"/>
      <c r="MAD8" s="928"/>
      <c r="MAE8" s="928"/>
      <c r="MAF8" s="928"/>
      <c r="MAG8" s="928"/>
      <c r="MAH8" s="928"/>
      <c r="MAI8" s="928"/>
      <c r="MAJ8" s="928"/>
      <c r="MAK8" s="928"/>
      <c r="MAL8" s="928"/>
      <c r="MAM8" s="928"/>
      <c r="MAN8" s="928"/>
      <c r="MAO8" s="928"/>
      <c r="MAP8" s="928"/>
      <c r="MAQ8" s="928"/>
      <c r="MAR8" s="928"/>
      <c r="MAS8" s="928"/>
      <c r="MAT8" s="928"/>
      <c r="MAU8" s="928"/>
      <c r="MAV8" s="928"/>
      <c r="MAW8" s="928"/>
      <c r="MAX8" s="928"/>
      <c r="MAY8" s="928"/>
      <c r="MAZ8" s="928"/>
      <c r="MBA8" s="928"/>
      <c r="MBB8" s="928"/>
      <c r="MBC8" s="928"/>
      <c r="MBD8" s="928"/>
      <c r="MBE8" s="928"/>
      <c r="MBF8" s="928"/>
      <c r="MBG8" s="928"/>
      <c r="MBH8" s="928"/>
      <c r="MBI8" s="928"/>
      <c r="MBJ8" s="928"/>
      <c r="MBK8" s="928"/>
      <c r="MBL8" s="928"/>
      <c r="MBM8" s="928"/>
      <c r="MBN8" s="928"/>
      <c r="MBO8" s="928"/>
      <c r="MBP8" s="928"/>
      <c r="MBQ8" s="928"/>
      <c r="MBR8" s="928"/>
      <c r="MBS8" s="928"/>
      <c r="MBT8" s="928"/>
      <c r="MBU8" s="928"/>
      <c r="MBV8" s="928"/>
      <c r="MBW8" s="928"/>
      <c r="MBX8" s="928"/>
      <c r="MBY8" s="928"/>
      <c r="MBZ8" s="928"/>
      <c r="MCA8" s="928"/>
      <c r="MCB8" s="928"/>
      <c r="MCC8" s="928"/>
      <c r="MCD8" s="928"/>
      <c r="MCE8" s="928"/>
      <c r="MCF8" s="928"/>
      <c r="MCG8" s="928"/>
      <c r="MCH8" s="928"/>
      <c r="MCI8" s="928"/>
      <c r="MCJ8" s="928"/>
      <c r="MCK8" s="928"/>
      <c r="MCL8" s="928"/>
      <c r="MCM8" s="928"/>
      <c r="MCN8" s="928"/>
      <c r="MCO8" s="928"/>
      <c r="MCP8" s="928"/>
      <c r="MCQ8" s="928"/>
      <c r="MCR8" s="928"/>
      <c r="MCS8" s="928"/>
      <c r="MCT8" s="928"/>
      <c r="MCU8" s="928"/>
      <c r="MCV8" s="928"/>
      <c r="MCW8" s="928"/>
      <c r="MCX8" s="928"/>
      <c r="MCY8" s="928"/>
      <c r="MCZ8" s="928"/>
      <c r="MDA8" s="928"/>
      <c r="MDB8" s="928"/>
      <c r="MDC8" s="928"/>
      <c r="MDD8" s="928"/>
      <c r="MDE8" s="928"/>
      <c r="MDF8" s="928"/>
      <c r="MDG8" s="928"/>
      <c r="MDH8" s="928"/>
      <c r="MDI8" s="928"/>
      <c r="MDJ8" s="928"/>
      <c r="MDK8" s="928"/>
      <c r="MDL8" s="928"/>
      <c r="MDM8" s="928"/>
      <c r="MDN8" s="928"/>
      <c r="MDO8" s="928"/>
      <c r="MDP8" s="928"/>
      <c r="MDQ8" s="928"/>
      <c r="MDR8" s="928"/>
      <c r="MDS8" s="928"/>
      <c r="MDT8" s="928"/>
      <c r="MDU8" s="928"/>
      <c r="MDV8" s="928"/>
      <c r="MDW8" s="928"/>
      <c r="MDX8" s="928"/>
      <c r="MDY8" s="928"/>
      <c r="MDZ8" s="928"/>
      <c r="MEA8" s="928"/>
      <c r="MEB8" s="928"/>
      <c r="MEC8" s="928"/>
      <c r="MED8" s="928"/>
      <c r="MEE8" s="928"/>
      <c r="MEF8" s="928"/>
      <c r="MEG8" s="928"/>
      <c r="MEH8" s="928"/>
      <c r="MEI8" s="928"/>
      <c r="MEJ8" s="928"/>
      <c r="MEK8" s="928"/>
      <c r="MEL8" s="928"/>
      <c r="MEM8" s="928"/>
      <c r="MEN8" s="928"/>
      <c r="MEO8" s="928"/>
      <c r="MEP8" s="928"/>
      <c r="MEQ8" s="928"/>
      <c r="MER8" s="928"/>
      <c r="MES8" s="928"/>
      <c r="MET8" s="928"/>
      <c r="MEU8" s="928"/>
      <c r="MEV8" s="928"/>
      <c r="MEW8" s="928"/>
      <c r="MEX8" s="928"/>
      <c r="MEY8" s="928"/>
      <c r="MEZ8" s="928"/>
      <c r="MFA8" s="928"/>
      <c r="MFB8" s="928"/>
      <c r="MFC8" s="928"/>
      <c r="MFD8" s="928"/>
      <c r="MFE8" s="928"/>
      <c r="MFF8" s="928"/>
      <c r="MFG8" s="928"/>
      <c r="MFH8" s="928"/>
      <c r="MFI8" s="928"/>
      <c r="MFJ8" s="928"/>
      <c r="MFK8" s="928"/>
      <c r="MFL8" s="928"/>
      <c r="MFM8" s="928"/>
      <c r="MFN8" s="928"/>
      <c r="MFO8" s="928"/>
      <c r="MFP8" s="928"/>
      <c r="MFQ8" s="928"/>
      <c r="MFR8" s="928"/>
      <c r="MFS8" s="928"/>
      <c r="MFT8" s="928"/>
      <c r="MFU8" s="928"/>
      <c r="MFV8" s="928"/>
      <c r="MFW8" s="928"/>
      <c r="MFX8" s="928"/>
      <c r="MFY8" s="928"/>
      <c r="MFZ8" s="928"/>
      <c r="MGA8" s="928"/>
      <c r="MGB8" s="928"/>
      <c r="MGC8" s="928"/>
      <c r="MGD8" s="928"/>
      <c r="MGE8" s="928"/>
      <c r="MGF8" s="928"/>
      <c r="MGG8" s="928"/>
      <c r="MGH8" s="928"/>
      <c r="MGI8" s="928"/>
      <c r="MGJ8" s="928"/>
      <c r="MGK8" s="928"/>
      <c r="MGL8" s="928"/>
      <c r="MGM8" s="928"/>
      <c r="MGN8" s="928"/>
      <c r="MGO8" s="928"/>
      <c r="MGP8" s="928"/>
      <c r="MGQ8" s="928"/>
      <c r="MGR8" s="928"/>
      <c r="MGS8" s="928"/>
      <c r="MGT8" s="928"/>
      <c r="MGU8" s="928"/>
      <c r="MGV8" s="928"/>
      <c r="MGW8" s="928"/>
      <c r="MGX8" s="928"/>
      <c r="MGY8" s="928"/>
      <c r="MGZ8" s="928"/>
      <c r="MHA8" s="928"/>
      <c r="MHB8" s="928"/>
      <c r="MHC8" s="928"/>
      <c r="MHD8" s="928"/>
      <c r="MHE8" s="928"/>
      <c r="MHF8" s="928"/>
      <c r="MHG8" s="928"/>
      <c r="MHH8" s="928"/>
      <c r="MHI8" s="928"/>
      <c r="MHJ8" s="928"/>
      <c r="MHK8" s="928"/>
      <c r="MHL8" s="928"/>
      <c r="MHM8" s="928"/>
      <c r="MHN8" s="928"/>
      <c r="MHO8" s="928"/>
      <c r="MHP8" s="928"/>
      <c r="MHQ8" s="928"/>
      <c r="MHR8" s="928"/>
      <c r="MHS8" s="928"/>
      <c r="MHT8" s="928"/>
      <c r="MHU8" s="928"/>
      <c r="MHV8" s="928"/>
      <c r="MHW8" s="928"/>
      <c r="MHX8" s="928"/>
      <c r="MHY8" s="928"/>
      <c r="MHZ8" s="928"/>
      <c r="MIA8" s="928"/>
      <c r="MIB8" s="928"/>
      <c r="MIC8" s="928"/>
      <c r="MID8" s="928"/>
      <c r="MIE8" s="928"/>
      <c r="MIF8" s="928"/>
      <c r="MIG8" s="928"/>
      <c r="MIH8" s="928"/>
      <c r="MII8" s="928"/>
      <c r="MIJ8" s="928"/>
      <c r="MIK8" s="928"/>
      <c r="MIL8" s="928"/>
      <c r="MIM8" s="928"/>
      <c r="MIN8" s="928"/>
      <c r="MIO8" s="928"/>
      <c r="MIP8" s="928"/>
      <c r="MIQ8" s="928"/>
      <c r="MIR8" s="928"/>
      <c r="MIS8" s="928"/>
      <c r="MIT8" s="928"/>
      <c r="MIU8" s="928"/>
      <c r="MIV8" s="928"/>
      <c r="MIW8" s="928"/>
      <c r="MIX8" s="928"/>
      <c r="MIY8" s="928"/>
      <c r="MIZ8" s="928"/>
      <c r="MJA8" s="928"/>
      <c r="MJB8" s="928"/>
      <c r="MJC8" s="928"/>
      <c r="MJD8" s="928"/>
      <c r="MJE8" s="928"/>
      <c r="MJF8" s="928"/>
      <c r="MJG8" s="928"/>
      <c r="MJH8" s="928"/>
      <c r="MJI8" s="928"/>
      <c r="MJJ8" s="928"/>
      <c r="MJK8" s="928"/>
      <c r="MJL8" s="928"/>
      <c r="MJM8" s="928"/>
      <c r="MJN8" s="928"/>
      <c r="MJO8" s="928"/>
      <c r="MJP8" s="928"/>
      <c r="MJQ8" s="928"/>
      <c r="MJR8" s="928"/>
      <c r="MJS8" s="928"/>
      <c r="MJT8" s="928"/>
      <c r="MJU8" s="928"/>
      <c r="MJV8" s="928"/>
      <c r="MJW8" s="928"/>
      <c r="MJX8" s="928"/>
      <c r="MJY8" s="928"/>
      <c r="MJZ8" s="928"/>
      <c r="MKA8" s="928"/>
      <c r="MKB8" s="928"/>
      <c r="MKC8" s="928"/>
      <c r="MKD8" s="928"/>
      <c r="MKE8" s="928"/>
      <c r="MKF8" s="928"/>
      <c r="MKG8" s="928"/>
      <c r="MKH8" s="928"/>
      <c r="MKI8" s="928"/>
      <c r="MKJ8" s="928"/>
      <c r="MKK8" s="928"/>
      <c r="MKL8" s="928"/>
      <c r="MKM8" s="928"/>
      <c r="MKN8" s="928"/>
      <c r="MKO8" s="928"/>
      <c r="MKP8" s="928"/>
      <c r="MKQ8" s="928"/>
      <c r="MKR8" s="928"/>
      <c r="MKS8" s="928"/>
      <c r="MKT8" s="928"/>
      <c r="MKU8" s="928"/>
      <c r="MKV8" s="928"/>
      <c r="MKW8" s="928"/>
      <c r="MKX8" s="928"/>
      <c r="MKY8" s="928"/>
      <c r="MKZ8" s="928"/>
      <c r="MLA8" s="928"/>
      <c r="MLB8" s="928"/>
      <c r="MLC8" s="928"/>
      <c r="MLD8" s="928"/>
      <c r="MLE8" s="928"/>
      <c r="MLF8" s="928"/>
      <c r="MLG8" s="928"/>
      <c r="MLH8" s="928"/>
      <c r="MLI8" s="928"/>
      <c r="MLJ8" s="928"/>
      <c r="MLK8" s="928"/>
      <c r="MLL8" s="928"/>
      <c r="MLM8" s="928"/>
      <c r="MLN8" s="928"/>
      <c r="MLO8" s="928"/>
      <c r="MLP8" s="928"/>
      <c r="MLQ8" s="928"/>
      <c r="MLR8" s="928"/>
      <c r="MLS8" s="928"/>
      <c r="MLT8" s="928"/>
      <c r="MLU8" s="928"/>
      <c r="MLV8" s="928"/>
      <c r="MLW8" s="928"/>
      <c r="MLX8" s="928"/>
      <c r="MLY8" s="928"/>
      <c r="MLZ8" s="928"/>
      <c r="MMA8" s="928"/>
      <c r="MMB8" s="928"/>
      <c r="MMC8" s="928"/>
      <c r="MMD8" s="928"/>
      <c r="MME8" s="928"/>
      <c r="MMF8" s="928"/>
      <c r="MMG8" s="928"/>
      <c r="MMH8" s="928"/>
      <c r="MMI8" s="928"/>
      <c r="MMJ8" s="928"/>
      <c r="MMK8" s="928"/>
      <c r="MML8" s="928"/>
      <c r="MMM8" s="928"/>
      <c r="MMN8" s="928"/>
      <c r="MMO8" s="928"/>
      <c r="MMP8" s="928"/>
      <c r="MMQ8" s="928"/>
      <c r="MMR8" s="928"/>
      <c r="MMS8" s="928"/>
      <c r="MMT8" s="928"/>
      <c r="MMU8" s="928"/>
      <c r="MMV8" s="928"/>
      <c r="MMW8" s="928"/>
      <c r="MMX8" s="928"/>
      <c r="MMY8" s="928"/>
      <c r="MMZ8" s="928"/>
      <c r="MNA8" s="928"/>
      <c r="MNB8" s="928"/>
      <c r="MNC8" s="928"/>
      <c r="MND8" s="928"/>
      <c r="MNE8" s="928"/>
      <c r="MNF8" s="928"/>
      <c r="MNG8" s="928"/>
      <c r="MNH8" s="928"/>
      <c r="MNI8" s="928"/>
      <c r="MNJ8" s="928"/>
      <c r="MNK8" s="928"/>
      <c r="MNL8" s="928"/>
      <c r="MNM8" s="928"/>
      <c r="MNN8" s="928"/>
      <c r="MNO8" s="928"/>
      <c r="MNP8" s="928"/>
      <c r="MNQ8" s="928"/>
      <c r="MNR8" s="928"/>
      <c r="MNS8" s="928"/>
      <c r="MNT8" s="928"/>
      <c r="MNU8" s="928"/>
      <c r="MNV8" s="928"/>
      <c r="MNW8" s="928"/>
      <c r="MNX8" s="928"/>
      <c r="MNY8" s="928"/>
      <c r="MNZ8" s="928"/>
      <c r="MOA8" s="928"/>
      <c r="MOB8" s="928"/>
      <c r="MOC8" s="928"/>
      <c r="MOD8" s="928"/>
      <c r="MOE8" s="928"/>
      <c r="MOF8" s="928"/>
      <c r="MOG8" s="928"/>
      <c r="MOH8" s="928"/>
      <c r="MOI8" s="928"/>
      <c r="MOJ8" s="928"/>
      <c r="MOK8" s="928"/>
      <c r="MOL8" s="928"/>
      <c r="MOM8" s="928"/>
      <c r="MON8" s="928"/>
      <c r="MOO8" s="928"/>
      <c r="MOP8" s="928"/>
      <c r="MOQ8" s="928"/>
      <c r="MOR8" s="928"/>
      <c r="MOS8" s="928"/>
      <c r="MOT8" s="928"/>
      <c r="MOU8" s="928"/>
      <c r="MOV8" s="928"/>
      <c r="MOW8" s="928"/>
      <c r="MOX8" s="928"/>
      <c r="MOY8" s="928"/>
      <c r="MOZ8" s="928"/>
      <c r="MPA8" s="928"/>
      <c r="MPB8" s="928"/>
      <c r="MPC8" s="928"/>
      <c r="MPD8" s="928"/>
      <c r="MPE8" s="928"/>
      <c r="MPF8" s="928"/>
      <c r="MPG8" s="928"/>
      <c r="MPH8" s="928"/>
      <c r="MPI8" s="928"/>
      <c r="MPJ8" s="928"/>
      <c r="MPK8" s="928"/>
      <c r="MPL8" s="928"/>
      <c r="MPM8" s="928"/>
      <c r="MPN8" s="928"/>
      <c r="MPO8" s="928"/>
      <c r="MPP8" s="928"/>
      <c r="MPQ8" s="928"/>
      <c r="MPR8" s="928"/>
      <c r="MPS8" s="928"/>
      <c r="MPT8" s="928"/>
      <c r="MPU8" s="928"/>
      <c r="MPV8" s="928"/>
      <c r="MPW8" s="928"/>
      <c r="MPX8" s="928"/>
      <c r="MPY8" s="928"/>
      <c r="MPZ8" s="928"/>
      <c r="MQA8" s="928"/>
      <c r="MQB8" s="928"/>
      <c r="MQC8" s="928"/>
      <c r="MQD8" s="928"/>
      <c r="MQE8" s="928"/>
      <c r="MQF8" s="928"/>
      <c r="MQG8" s="928"/>
      <c r="MQH8" s="928"/>
      <c r="MQI8" s="928"/>
      <c r="MQJ8" s="928"/>
      <c r="MQK8" s="928"/>
      <c r="MQL8" s="928"/>
      <c r="MQM8" s="928"/>
      <c r="MQN8" s="928"/>
      <c r="MQO8" s="928"/>
      <c r="MQP8" s="928"/>
      <c r="MQQ8" s="928"/>
      <c r="MQR8" s="928"/>
      <c r="MQS8" s="928"/>
      <c r="MQT8" s="928"/>
      <c r="MQU8" s="928"/>
      <c r="MQV8" s="928"/>
      <c r="MQW8" s="928"/>
      <c r="MQX8" s="928"/>
      <c r="MQY8" s="928"/>
      <c r="MQZ8" s="928"/>
      <c r="MRA8" s="928"/>
      <c r="MRB8" s="928"/>
      <c r="MRC8" s="928"/>
      <c r="MRD8" s="928"/>
      <c r="MRE8" s="928"/>
      <c r="MRF8" s="928"/>
      <c r="MRG8" s="928"/>
      <c r="MRH8" s="928"/>
      <c r="MRI8" s="928"/>
      <c r="MRJ8" s="928"/>
      <c r="MRK8" s="928"/>
      <c r="MRL8" s="928"/>
      <c r="MRM8" s="928"/>
      <c r="MRN8" s="928"/>
      <c r="MRO8" s="928"/>
      <c r="MRP8" s="928"/>
      <c r="MRQ8" s="928"/>
      <c r="MRR8" s="928"/>
      <c r="MRS8" s="928"/>
      <c r="MRT8" s="928"/>
      <c r="MRU8" s="928"/>
      <c r="MRV8" s="928"/>
      <c r="MRW8" s="928"/>
      <c r="MRX8" s="928"/>
      <c r="MRY8" s="928"/>
      <c r="MRZ8" s="928"/>
      <c r="MSA8" s="928"/>
      <c r="MSB8" s="928"/>
      <c r="MSC8" s="928"/>
      <c r="MSD8" s="928"/>
      <c r="MSE8" s="928"/>
      <c r="MSF8" s="928"/>
      <c r="MSG8" s="928"/>
      <c r="MSH8" s="928"/>
      <c r="MSI8" s="928"/>
      <c r="MSJ8" s="928"/>
      <c r="MSK8" s="928"/>
      <c r="MSL8" s="928"/>
      <c r="MSM8" s="928"/>
      <c r="MSN8" s="928"/>
      <c r="MSO8" s="928"/>
      <c r="MSP8" s="928"/>
      <c r="MSQ8" s="928"/>
      <c r="MSR8" s="928"/>
      <c r="MSS8" s="928"/>
      <c r="MST8" s="928"/>
      <c r="MSU8" s="928"/>
      <c r="MSV8" s="928"/>
      <c r="MSW8" s="928"/>
      <c r="MSX8" s="928"/>
      <c r="MSY8" s="928"/>
      <c r="MSZ8" s="928"/>
      <c r="MTA8" s="928"/>
      <c r="MTB8" s="928"/>
      <c r="MTC8" s="928"/>
      <c r="MTD8" s="928"/>
      <c r="MTE8" s="928"/>
      <c r="MTF8" s="928"/>
      <c r="MTG8" s="928"/>
      <c r="MTH8" s="928"/>
      <c r="MTI8" s="928"/>
      <c r="MTJ8" s="928"/>
      <c r="MTK8" s="928"/>
      <c r="MTL8" s="928"/>
      <c r="MTM8" s="928"/>
      <c r="MTN8" s="928"/>
      <c r="MTO8" s="928"/>
      <c r="MTP8" s="928"/>
      <c r="MTQ8" s="928"/>
      <c r="MTR8" s="928"/>
      <c r="MTS8" s="928"/>
      <c r="MTT8" s="928"/>
      <c r="MTU8" s="928"/>
      <c r="MTV8" s="928"/>
      <c r="MTW8" s="928"/>
      <c r="MTX8" s="928"/>
      <c r="MTY8" s="928"/>
      <c r="MTZ8" s="928"/>
      <c r="MUA8" s="928"/>
      <c r="MUB8" s="928"/>
      <c r="MUC8" s="928"/>
      <c r="MUD8" s="928"/>
      <c r="MUE8" s="928"/>
      <c r="MUF8" s="928"/>
      <c r="MUG8" s="928"/>
      <c r="MUH8" s="928"/>
      <c r="MUI8" s="928"/>
      <c r="MUJ8" s="928"/>
      <c r="MUK8" s="928"/>
      <c r="MUL8" s="928"/>
      <c r="MUM8" s="928"/>
      <c r="MUN8" s="928"/>
      <c r="MUO8" s="928"/>
      <c r="MUP8" s="928"/>
      <c r="MUQ8" s="928"/>
      <c r="MUR8" s="928"/>
      <c r="MUS8" s="928"/>
      <c r="MUT8" s="928"/>
      <c r="MUU8" s="928"/>
      <c r="MUV8" s="928"/>
      <c r="MUW8" s="928"/>
      <c r="MUX8" s="928"/>
      <c r="MUY8" s="928"/>
      <c r="MUZ8" s="928"/>
      <c r="MVA8" s="928"/>
      <c r="MVB8" s="928"/>
      <c r="MVC8" s="928"/>
      <c r="MVD8" s="928"/>
      <c r="MVE8" s="928"/>
      <c r="MVF8" s="928"/>
      <c r="MVG8" s="928"/>
      <c r="MVH8" s="928"/>
      <c r="MVI8" s="928"/>
      <c r="MVJ8" s="928"/>
      <c r="MVK8" s="928"/>
      <c r="MVL8" s="928"/>
      <c r="MVM8" s="928"/>
      <c r="MVN8" s="928"/>
      <c r="MVO8" s="928"/>
      <c r="MVP8" s="928"/>
      <c r="MVQ8" s="928"/>
      <c r="MVR8" s="928"/>
      <c r="MVS8" s="928"/>
      <c r="MVT8" s="928"/>
      <c r="MVU8" s="928"/>
      <c r="MVV8" s="928"/>
      <c r="MVW8" s="928"/>
      <c r="MVX8" s="928"/>
      <c r="MVY8" s="928"/>
      <c r="MVZ8" s="928"/>
      <c r="MWA8" s="928"/>
      <c r="MWB8" s="928"/>
      <c r="MWC8" s="928"/>
      <c r="MWD8" s="928"/>
      <c r="MWE8" s="928"/>
      <c r="MWF8" s="928"/>
      <c r="MWG8" s="928"/>
      <c r="MWH8" s="928"/>
      <c r="MWI8" s="928"/>
      <c r="MWJ8" s="928"/>
      <c r="MWK8" s="928"/>
      <c r="MWL8" s="928"/>
      <c r="MWM8" s="928"/>
      <c r="MWN8" s="928"/>
      <c r="MWO8" s="928"/>
      <c r="MWP8" s="928"/>
      <c r="MWQ8" s="928"/>
      <c r="MWR8" s="928"/>
      <c r="MWS8" s="928"/>
      <c r="MWT8" s="928"/>
      <c r="MWU8" s="928"/>
      <c r="MWV8" s="928"/>
      <c r="MWW8" s="928"/>
      <c r="MWX8" s="928"/>
      <c r="MWY8" s="928"/>
      <c r="MWZ8" s="928"/>
      <c r="MXA8" s="928"/>
      <c r="MXB8" s="928"/>
      <c r="MXC8" s="928"/>
      <c r="MXD8" s="928"/>
      <c r="MXE8" s="928"/>
      <c r="MXF8" s="928"/>
      <c r="MXG8" s="928"/>
      <c r="MXH8" s="928"/>
      <c r="MXI8" s="928"/>
      <c r="MXJ8" s="928"/>
      <c r="MXK8" s="928"/>
      <c r="MXL8" s="928"/>
      <c r="MXM8" s="928"/>
      <c r="MXN8" s="928"/>
      <c r="MXO8" s="928"/>
      <c r="MXP8" s="928"/>
      <c r="MXQ8" s="928"/>
      <c r="MXR8" s="928"/>
      <c r="MXS8" s="928"/>
      <c r="MXT8" s="928"/>
      <c r="MXU8" s="928"/>
      <c r="MXV8" s="928"/>
      <c r="MXW8" s="928"/>
      <c r="MXX8" s="928"/>
      <c r="MXY8" s="928"/>
      <c r="MXZ8" s="928"/>
      <c r="MYA8" s="928"/>
      <c r="MYB8" s="928"/>
      <c r="MYC8" s="928"/>
      <c r="MYD8" s="928"/>
      <c r="MYE8" s="928"/>
      <c r="MYF8" s="928"/>
      <c r="MYG8" s="928"/>
      <c r="MYH8" s="928"/>
      <c r="MYI8" s="928"/>
      <c r="MYJ8" s="928"/>
      <c r="MYK8" s="928"/>
      <c r="MYL8" s="928"/>
      <c r="MYM8" s="928"/>
      <c r="MYN8" s="928"/>
      <c r="MYO8" s="928"/>
      <c r="MYP8" s="928"/>
      <c r="MYQ8" s="928"/>
      <c r="MYR8" s="928"/>
      <c r="MYS8" s="928"/>
      <c r="MYT8" s="928"/>
      <c r="MYU8" s="928"/>
      <c r="MYV8" s="928"/>
      <c r="MYW8" s="928"/>
      <c r="MYX8" s="928"/>
      <c r="MYY8" s="928"/>
      <c r="MYZ8" s="928"/>
      <c r="MZA8" s="928"/>
      <c r="MZB8" s="928"/>
      <c r="MZC8" s="928"/>
      <c r="MZD8" s="928"/>
      <c r="MZE8" s="928"/>
      <c r="MZF8" s="928"/>
      <c r="MZG8" s="928"/>
      <c r="MZH8" s="928"/>
      <c r="MZI8" s="928"/>
      <c r="MZJ8" s="928"/>
      <c r="MZK8" s="928"/>
      <c r="MZL8" s="928"/>
      <c r="MZM8" s="928"/>
      <c r="MZN8" s="928"/>
      <c r="MZO8" s="928"/>
      <c r="MZP8" s="928"/>
      <c r="MZQ8" s="928"/>
      <c r="MZR8" s="928"/>
      <c r="MZS8" s="928"/>
      <c r="MZT8" s="928"/>
      <c r="MZU8" s="928"/>
      <c r="MZV8" s="928"/>
      <c r="MZW8" s="928"/>
      <c r="MZX8" s="928"/>
      <c r="MZY8" s="928"/>
      <c r="MZZ8" s="928"/>
      <c r="NAA8" s="928"/>
      <c r="NAB8" s="928"/>
      <c r="NAC8" s="928"/>
      <c r="NAD8" s="928"/>
      <c r="NAE8" s="928"/>
      <c r="NAF8" s="928"/>
      <c r="NAG8" s="928"/>
      <c r="NAH8" s="928"/>
      <c r="NAI8" s="928"/>
      <c r="NAJ8" s="928"/>
      <c r="NAK8" s="928"/>
      <c r="NAL8" s="928"/>
      <c r="NAM8" s="928"/>
      <c r="NAN8" s="928"/>
      <c r="NAO8" s="928"/>
      <c r="NAP8" s="928"/>
      <c r="NAQ8" s="928"/>
      <c r="NAR8" s="928"/>
      <c r="NAS8" s="928"/>
      <c r="NAT8" s="928"/>
      <c r="NAU8" s="928"/>
      <c r="NAV8" s="928"/>
      <c r="NAW8" s="928"/>
      <c r="NAX8" s="928"/>
      <c r="NAY8" s="928"/>
      <c r="NAZ8" s="928"/>
      <c r="NBA8" s="928"/>
      <c r="NBB8" s="928"/>
      <c r="NBC8" s="928"/>
      <c r="NBD8" s="928"/>
      <c r="NBE8" s="928"/>
      <c r="NBF8" s="928"/>
      <c r="NBG8" s="928"/>
      <c r="NBH8" s="928"/>
      <c r="NBI8" s="928"/>
      <c r="NBJ8" s="928"/>
      <c r="NBK8" s="928"/>
      <c r="NBL8" s="928"/>
      <c r="NBM8" s="928"/>
      <c r="NBN8" s="928"/>
      <c r="NBO8" s="928"/>
      <c r="NBP8" s="928"/>
      <c r="NBQ8" s="928"/>
      <c r="NBR8" s="928"/>
      <c r="NBS8" s="928"/>
      <c r="NBT8" s="928"/>
      <c r="NBU8" s="928"/>
      <c r="NBV8" s="928"/>
      <c r="NBW8" s="928"/>
      <c r="NBX8" s="928"/>
      <c r="NBY8" s="928"/>
      <c r="NBZ8" s="928"/>
      <c r="NCA8" s="928"/>
      <c r="NCB8" s="928"/>
      <c r="NCC8" s="928"/>
      <c r="NCD8" s="928"/>
      <c r="NCE8" s="928"/>
      <c r="NCF8" s="928"/>
      <c r="NCG8" s="928"/>
      <c r="NCH8" s="928"/>
      <c r="NCI8" s="928"/>
      <c r="NCJ8" s="928"/>
      <c r="NCK8" s="928"/>
      <c r="NCL8" s="928"/>
      <c r="NCM8" s="928"/>
      <c r="NCN8" s="928"/>
      <c r="NCO8" s="928"/>
      <c r="NCP8" s="928"/>
      <c r="NCQ8" s="928"/>
      <c r="NCR8" s="928"/>
      <c r="NCS8" s="928"/>
      <c r="NCT8" s="928"/>
      <c r="NCU8" s="928"/>
      <c r="NCV8" s="928"/>
      <c r="NCW8" s="928"/>
      <c r="NCX8" s="928"/>
      <c r="NCY8" s="928"/>
      <c r="NCZ8" s="928"/>
      <c r="NDA8" s="928"/>
      <c r="NDB8" s="928"/>
      <c r="NDC8" s="928"/>
      <c r="NDD8" s="928"/>
      <c r="NDE8" s="928"/>
      <c r="NDF8" s="928"/>
      <c r="NDG8" s="928"/>
      <c r="NDH8" s="928"/>
      <c r="NDI8" s="928"/>
      <c r="NDJ8" s="928"/>
      <c r="NDK8" s="928"/>
      <c r="NDL8" s="928"/>
      <c r="NDM8" s="928"/>
      <c r="NDN8" s="928"/>
      <c r="NDO8" s="928"/>
      <c r="NDP8" s="928"/>
      <c r="NDQ8" s="928"/>
      <c r="NDR8" s="928"/>
      <c r="NDS8" s="928"/>
      <c r="NDT8" s="928"/>
      <c r="NDU8" s="928"/>
      <c r="NDV8" s="928"/>
      <c r="NDW8" s="928"/>
      <c r="NDX8" s="928"/>
      <c r="NDY8" s="928"/>
      <c r="NDZ8" s="928"/>
      <c r="NEA8" s="928"/>
      <c r="NEB8" s="928"/>
      <c r="NEC8" s="928"/>
      <c r="NED8" s="928"/>
      <c r="NEE8" s="928"/>
      <c r="NEF8" s="928"/>
      <c r="NEG8" s="928"/>
      <c r="NEH8" s="928"/>
      <c r="NEI8" s="928"/>
      <c r="NEJ8" s="928"/>
      <c r="NEK8" s="928"/>
      <c r="NEL8" s="928"/>
      <c r="NEM8" s="928"/>
      <c r="NEN8" s="928"/>
      <c r="NEO8" s="928"/>
      <c r="NEP8" s="928"/>
      <c r="NEQ8" s="928"/>
      <c r="NER8" s="928"/>
      <c r="NES8" s="928"/>
      <c r="NET8" s="928"/>
      <c r="NEU8" s="928"/>
      <c r="NEV8" s="928"/>
      <c r="NEW8" s="928"/>
      <c r="NEX8" s="928"/>
      <c r="NEY8" s="928"/>
      <c r="NEZ8" s="928"/>
      <c r="NFA8" s="928"/>
      <c r="NFB8" s="928"/>
      <c r="NFC8" s="928"/>
      <c r="NFD8" s="928"/>
      <c r="NFE8" s="928"/>
      <c r="NFF8" s="928"/>
      <c r="NFG8" s="928"/>
      <c r="NFH8" s="928"/>
      <c r="NFI8" s="928"/>
      <c r="NFJ8" s="928"/>
      <c r="NFK8" s="928"/>
      <c r="NFL8" s="928"/>
      <c r="NFM8" s="928"/>
      <c r="NFN8" s="928"/>
      <c r="NFO8" s="928"/>
      <c r="NFP8" s="928"/>
      <c r="NFQ8" s="928"/>
      <c r="NFR8" s="928"/>
      <c r="NFS8" s="928"/>
      <c r="NFT8" s="928"/>
      <c r="NFU8" s="928"/>
      <c r="NFV8" s="928"/>
      <c r="NFW8" s="928"/>
      <c r="NFX8" s="928"/>
      <c r="NFY8" s="928"/>
      <c r="NFZ8" s="928"/>
      <c r="NGA8" s="928"/>
      <c r="NGB8" s="928"/>
      <c r="NGC8" s="928"/>
      <c r="NGD8" s="928"/>
      <c r="NGE8" s="928"/>
      <c r="NGF8" s="928"/>
      <c r="NGG8" s="928"/>
      <c r="NGH8" s="928"/>
      <c r="NGI8" s="928"/>
      <c r="NGJ8" s="928"/>
      <c r="NGK8" s="928"/>
      <c r="NGL8" s="928"/>
      <c r="NGM8" s="928"/>
      <c r="NGN8" s="928"/>
      <c r="NGO8" s="928"/>
      <c r="NGP8" s="928"/>
      <c r="NGQ8" s="928"/>
      <c r="NGR8" s="928"/>
      <c r="NGS8" s="928"/>
      <c r="NGT8" s="928"/>
      <c r="NGU8" s="928"/>
      <c r="NGV8" s="928"/>
      <c r="NGW8" s="928"/>
      <c r="NGX8" s="928"/>
      <c r="NGY8" s="928"/>
      <c r="NGZ8" s="928"/>
      <c r="NHA8" s="928"/>
      <c r="NHB8" s="928"/>
      <c r="NHC8" s="928"/>
      <c r="NHD8" s="928"/>
      <c r="NHE8" s="928"/>
      <c r="NHF8" s="928"/>
      <c r="NHG8" s="928"/>
      <c r="NHH8" s="928"/>
      <c r="NHI8" s="928"/>
      <c r="NHJ8" s="928"/>
      <c r="NHK8" s="928"/>
      <c r="NHL8" s="928"/>
      <c r="NHM8" s="928"/>
      <c r="NHN8" s="928"/>
      <c r="NHO8" s="928"/>
      <c r="NHP8" s="928"/>
      <c r="NHQ8" s="928"/>
      <c r="NHR8" s="928"/>
      <c r="NHS8" s="928"/>
      <c r="NHT8" s="928"/>
      <c r="NHU8" s="928"/>
      <c r="NHV8" s="928"/>
      <c r="NHW8" s="928"/>
      <c r="NHX8" s="928"/>
      <c r="NHY8" s="928"/>
      <c r="NHZ8" s="928"/>
      <c r="NIA8" s="928"/>
      <c r="NIB8" s="928"/>
      <c r="NIC8" s="928"/>
      <c r="NID8" s="928"/>
      <c r="NIE8" s="928"/>
      <c r="NIF8" s="928"/>
      <c r="NIG8" s="928"/>
      <c r="NIH8" s="928"/>
      <c r="NII8" s="928"/>
      <c r="NIJ8" s="928"/>
      <c r="NIK8" s="928"/>
      <c r="NIL8" s="928"/>
      <c r="NIM8" s="928"/>
      <c r="NIN8" s="928"/>
      <c r="NIO8" s="928"/>
      <c r="NIP8" s="928"/>
      <c r="NIQ8" s="928"/>
      <c r="NIR8" s="928"/>
      <c r="NIS8" s="928"/>
      <c r="NIT8" s="928"/>
      <c r="NIU8" s="928"/>
      <c r="NIV8" s="928"/>
      <c r="NIW8" s="928"/>
      <c r="NIX8" s="928"/>
      <c r="NIY8" s="928"/>
      <c r="NIZ8" s="928"/>
      <c r="NJA8" s="928"/>
      <c r="NJB8" s="928"/>
      <c r="NJC8" s="928"/>
      <c r="NJD8" s="928"/>
      <c r="NJE8" s="928"/>
      <c r="NJF8" s="928"/>
      <c r="NJG8" s="928"/>
      <c r="NJH8" s="928"/>
      <c r="NJI8" s="928"/>
      <c r="NJJ8" s="928"/>
      <c r="NJK8" s="928"/>
      <c r="NJL8" s="928"/>
      <c r="NJM8" s="928"/>
      <c r="NJN8" s="928"/>
      <c r="NJO8" s="928"/>
      <c r="NJP8" s="928"/>
      <c r="NJQ8" s="928"/>
      <c r="NJR8" s="928"/>
      <c r="NJS8" s="928"/>
      <c r="NJT8" s="928"/>
      <c r="NJU8" s="928"/>
      <c r="NJV8" s="928"/>
      <c r="NJW8" s="928"/>
      <c r="NJX8" s="928"/>
      <c r="NJY8" s="928"/>
      <c r="NJZ8" s="928"/>
      <c r="NKA8" s="928"/>
      <c r="NKB8" s="928"/>
      <c r="NKC8" s="928"/>
      <c r="NKD8" s="928"/>
      <c r="NKE8" s="928"/>
      <c r="NKF8" s="928"/>
      <c r="NKG8" s="928"/>
      <c r="NKH8" s="928"/>
      <c r="NKI8" s="928"/>
      <c r="NKJ8" s="928"/>
      <c r="NKK8" s="928"/>
      <c r="NKL8" s="928"/>
      <c r="NKM8" s="928"/>
      <c r="NKN8" s="928"/>
      <c r="NKO8" s="928"/>
      <c r="NKP8" s="928"/>
      <c r="NKQ8" s="928"/>
      <c r="NKR8" s="928"/>
      <c r="NKS8" s="928"/>
      <c r="NKT8" s="928"/>
      <c r="NKU8" s="928"/>
      <c r="NKV8" s="928"/>
      <c r="NKW8" s="928"/>
      <c r="NKX8" s="928"/>
      <c r="NKY8" s="928"/>
      <c r="NKZ8" s="928"/>
      <c r="NLA8" s="928"/>
      <c r="NLB8" s="928"/>
      <c r="NLC8" s="928"/>
      <c r="NLD8" s="928"/>
      <c r="NLE8" s="928"/>
      <c r="NLF8" s="928"/>
      <c r="NLG8" s="928"/>
      <c r="NLH8" s="928"/>
      <c r="NLI8" s="928"/>
      <c r="NLJ8" s="928"/>
      <c r="NLK8" s="928"/>
      <c r="NLL8" s="928"/>
      <c r="NLM8" s="928"/>
      <c r="NLN8" s="928"/>
      <c r="NLO8" s="928"/>
      <c r="NLP8" s="928"/>
      <c r="NLQ8" s="928"/>
      <c r="NLR8" s="928"/>
      <c r="NLS8" s="928"/>
      <c r="NLT8" s="928"/>
      <c r="NLU8" s="928"/>
      <c r="NLV8" s="928"/>
      <c r="NLW8" s="928"/>
      <c r="NLX8" s="928"/>
      <c r="NLY8" s="928"/>
      <c r="NLZ8" s="928"/>
      <c r="NMA8" s="928"/>
      <c r="NMB8" s="928"/>
      <c r="NMC8" s="928"/>
      <c r="NMD8" s="928"/>
      <c r="NME8" s="928"/>
      <c r="NMF8" s="928"/>
      <c r="NMG8" s="928"/>
      <c r="NMH8" s="928"/>
      <c r="NMI8" s="928"/>
      <c r="NMJ8" s="928"/>
      <c r="NMK8" s="928"/>
      <c r="NML8" s="928"/>
      <c r="NMM8" s="928"/>
      <c r="NMN8" s="928"/>
      <c r="NMO8" s="928"/>
      <c r="NMP8" s="928"/>
      <c r="NMQ8" s="928"/>
      <c r="NMR8" s="928"/>
      <c r="NMS8" s="928"/>
      <c r="NMT8" s="928"/>
      <c r="NMU8" s="928"/>
      <c r="NMV8" s="928"/>
      <c r="NMW8" s="928"/>
      <c r="NMX8" s="928"/>
      <c r="NMY8" s="928"/>
      <c r="NMZ8" s="928"/>
      <c r="NNA8" s="928"/>
      <c r="NNB8" s="928"/>
      <c r="NNC8" s="928"/>
      <c r="NND8" s="928"/>
      <c r="NNE8" s="928"/>
      <c r="NNF8" s="928"/>
      <c r="NNG8" s="928"/>
      <c r="NNH8" s="928"/>
      <c r="NNI8" s="928"/>
      <c r="NNJ8" s="928"/>
      <c r="NNK8" s="928"/>
      <c r="NNL8" s="928"/>
      <c r="NNM8" s="928"/>
      <c r="NNN8" s="928"/>
      <c r="NNO8" s="928"/>
      <c r="NNP8" s="928"/>
      <c r="NNQ8" s="928"/>
      <c r="NNR8" s="928"/>
      <c r="NNS8" s="928"/>
      <c r="NNT8" s="928"/>
      <c r="NNU8" s="928"/>
      <c r="NNV8" s="928"/>
      <c r="NNW8" s="928"/>
      <c r="NNX8" s="928"/>
      <c r="NNY8" s="928"/>
      <c r="NNZ8" s="928"/>
      <c r="NOA8" s="928"/>
      <c r="NOB8" s="928"/>
      <c r="NOC8" s="928"/>
      <c r="NOD8" s="928"/>
      <c r="NOE8" s="928"/>
      <c r="NOF8" s="928"/>
      <c r="NOG8" s="928"/>
      <c r="NOH8" s="928"/>
      <c r="NOI8" s="928"/>
      <c r="NOJ8" s="928"/>
      <c r="NOK8" s="928"/>
      <c r="NOL8" s="928"/>
      <c r="NOM8" s="928"/>
      <c r="NON8" s="928"/>
      <c r="NOO8" s="928"/>
      <c r="NOP8" s="928"/>
      <c r="NOQ8" s="928"/>
      <c r="NOR8" s="928"/>
      <c r="NOS8" s="928"/>
      <c r="NOT8" s="928"/>
      <c r="NOU8" s="928"/>
      <c r="NOV8" s="928"/>
      <c r="NOW8" s="928"/>
      <c r="NOX8" s="928"/>
      <c r="NOY8" s="928"/>
      <c r="NOZ8" s="928"/>
      <c r="NPA8" s="928"/>
      <c r="NPB8" s="928"/>
      <c r="NPC8" s="928"/>
      <c r="NPD8" s="928"/>
      <c r="NPE8" s="928"/>
      <c r="NPF8" s="928"/>
      <c r="NPG8" s="928"/>
      <c r="NPH8" s="928"/>
      <c r="NPI8" s="928"/>
      <c r="NPJ8" s="928"/>
      <c r="NPK8" s="928"/>
      <c r="NPL8" s="928"/>
      <c r="NPM8" s="928"/>
      <c r="NPN8" s="928"/>
      <c r="NPO8" s="928"/>
      <c r="NPP8" s="928"/>
      <c r="NPQ8" s="928"/>
      <c r="NPR8" s="928"/>
      <c r="NPS8" s="928"/>
      <c r="NPT8" s="928"/>
      <c r="NPU8" s="928"/>
      <c r="NPV8" s="928"/>
      <c r="NPW8" s="928"/>
      <c r="NPX8" s="928"/>
      <c r="NPY8" s="928"/>
      <c r="NPZ8" s="928"/>
      <c r="NQA8" s="928"/>
      <c r="NQB8" s="928"/>
      <c r="NQC8" s="928"/>
      <c r="NQD8" s="928"/>
      <c r="NQE8" s="928"/>
      <c r="NQF8" s="928"/>
      <c r="NQG8" s="928"/>
      <c r="NQH8" s="928"/>
      <c r="NQI8" s="928"/>
      <c r="NQJ8" s="928"/>
      <c r="NQK8" s="928"/>
      <c r="NQL8" s="928"/>
      <c r="NQM8" s="928"/>
      <c r="NQN8" s="928"/>
      <c r="NQO8" s="928"/>
      <c r="NQP8" s="928"/>
      <c r="NQQ8" s="928"/>
      <c r="NQR8" s="928"/>
      <c r="NQS8" s="928"/>
      <c r="NQT8" s="928"/>
      <c r="NQU8" s="928"/>
      <c r="NQV8" s="928"/>
      <c r="NQW8" s="928"/>
      <c r="NQX8" s="928"/>
      <c r="NQY8" s="928"/>
      <c r="NQZ8" s="928"/>
      <c r="NRA8" s="928"/>
      <c r="NRB8" s="928"/>
      <c r="NRC8" s="928"/>
      <c r="NRD8" s="928"/>
      <c r="NRE8" s="928"/>
      <c r="NRF8" s="928"/>
      <c r="NRG8" s="928"/>
      <c r="NRH8" s="928"/>
      <c r="NRI8" s="928"/>
      <c r="NRJ8" s="928"/>
      <c r="NRK8" s="928"/>
      <c r="NRL8" s="928"/>
      <c r="NRM8" s="928"/>
      <c r="NRN8" s="928"/>
      <c r="NRO8" s="928"/>
      <c r="NRP8" s="928"/>
      <c r="NRQ8" s="928"/>
      <c r="NRR8" s="928"/>
      <c r="NRS8" s="928"/>
      <c r="NRT8" s="928"/>
      <c r="NRU8" s="928"/>
      <c r="NRV8" s="928"/>
      <c r="NRW8" s="928"/>
      <c r="NRX8" s="928"/>
      <c r="NRY8" s="928"/>
      <c r="NRZ8" s="928"/>
      <c r="NSA8" s="928"/>
      <c r="NSB8" s="928"/>
      <c r="NSC8" s="928"/>
      <c r="NSD8" s="928"/>
      <c r="NSE8" s="928"/>
      <c r="NSF8" s="928"/>
      <c r="NSG8" s="928"/>
      <c r="NSH8" s="928"/>
      <c r="NSI8" s="928"/>
      <c r="NSJ8" s="928"/>
      <c r="NSK8" s="928"/>
      <c r="NSL8" s="928"/>
      <c r="NSM8" s="928"/>
      <c r="NSN8" s="928"/>
      <c r="NSO8" s="928"/>
      <c r="NSP8" s="928"/>
      <c r="NSQ8" s="928"/>
      <c r="NSR8" s="928"/>
      <c r="NSS8" s="928"/>
      <c r="NST8" s="928"/>
      <c r="NSU8" s="928"/>
      <c r="NSV8" s="928"/>
      <c r="NSW8" s="928"/>
      <c r="NSX8" s="928"/>
      <c r="NSY8" s="928"/>
      <c r="NSZ8" s="928"/>
      <c r="NTA8" s="928"/>
      <c r="NTB8" s="928"/>
      <c r="NTC8" s="928"/>
      <c r="NTD8" s="928"/>
      <c r="NTE8" s="928"/>
      <c r="NTF8" s="928"/>
      <c r="NTG8" s="928"/>
      <c r="NTH8" s="928"/>
      <c r="NTI8" s="928"/>
      <c r="NTJ8" s="928"/>
      <c r="NTK8" s="928"/>
      <c r="NTL8" s="928"/>
      <c r="NTM8" s="928"/>
      <c r="NTN8" s="928"/>
      <c r="NTO8" s="928"/>
      <c r="NTP8" s="928"/>
      <c r="NTQ8" s="928"/>
      <c r="NTR8" s="928"/>
      <c r="NTS8" s="928"/>
      <c r="NTT8" s="928"/>
      <c r="NTU8" s="928"/>
      <c r="NTV8" s="928"/>
      <c r="NTW8" s="928"/>
      <c r="NTX8" s="928"/>
      <c r="NTY8" s="928"/>
      <c r="NTZ8" s="928"/>
      <c r="NUA8" s="928"/>
      <c r="NUB8" s="928"/>
      <c r="NUC8" s="928"/>
      <c r="NUD8" s="928"/>
      <c r="NUE8" s="928"/>
      <c r="NUF8" s="928"/>
      <c r="NUG8" s="928"/>
      <c r="NUH8" s="928"/>
      <c r="NUI8" s="928"/>
      <c r="NUJ8" s="928"/>
      <c r="NUK8" s="928"/>
      <c r="NUL8" s="928"/>
      <c r="NUM8" s="928"/>
      <c r="NUN8" s="928"/>
      <c r="NUO8" s="928"/>
      <c r="NUP8" s="928"/>
      <c r="NUQ8" s="928"/>
      <c r="NUR8" s="928"/>
      <c r="NUS8" s="928"/>
      <c r="NUT8" s="928"/>
      <c r="NUU8" s="928"/>
      <c r="NUV8" s="928"/>
      <c r="NUW8" s="928"/>
      <c r="NUX8" s="928"/>
      <c r="NUY8" s="928"/>
      <c r="NUZ8" s="928"/>
      <c r="NVA8" s="928"/>
      <c r="NVB8" s="928"/>
      <c r="NVC8" s="928"/>
      <c r="NVD8" s="928"/>
      <c r="NVE8" s="928"/>
      <c r="NVF8" s="928"/>
      <c r="NVG8" s="928"/>
      <c r="NVH8" s="928"/>
      <c r="NVI8" s="928"/>
      <c r="NVJ8" s="928"/>
      <c r="NVK8" s="928"/>
      <c r="NVL8" s="928"/>
      <c r="NVM8" s="928"/>
      <c r="NVN8" s="928"/>
      <c r="NVO8" s="928"/>
      <c r="NVP8" s="928"/>
      <c r="NVQ8" s="928"/>
      <c r="NVR8" s="928"/>
      <c r="NVS8" s="928"/>
      <c r="NVT8" s="928"/>
      <c r="NVU8" s="928"/>
      <c r="NVV8" s="928"/>
      <c r="NVW8" s="928"/>
      <c r="NVX8" s="928"/>
      <c r="NVY8" s="928"/>
      <c r="NVZ8" s="928"/>
      <c r="NWA8" s="928"/>
      <c r="NWB8" s="928"/>
      <c r="NWC8" s="928"/>
      <c r="NWD8" s="928"/>
      <c r="NWE8" s="928"/>
      <c r="NWF8" s="928"/>
      <c r="NWG8" s="928"/>
      <c r="NWH8" s="928"/>
      <c r="NWI8" s="928"/>
      <c r="NWJ8" s="928"/>
      <c r="NWK8" s="928"/>
      <c r="NWL8" s="928"/>
      <c r="NWM8" s="928"/>
      <c r="NWN8" s="928"/>
      <c r="NWO8" s="928"/>
      <c r="NWP8" s="928"/>
      <c r="NWQ8" s="928"/>
      <c r="NWR8" s="928"/>
      <c r="NWS8" s="928"/>
      <c r="NWT8" s="928"/>
      <c r="NWU8" s="928"/>
      <c r="NWV8" s="928"/>
      <c r="NWW8" s="928"/>
      <c r="NWX8" s="928"/>
      <c r="NWY8" s="928"/>
      <c r="NWZ8" s="928"/>
      <c r="NXA8" s="928"/>
      <c r="NXB8" s="928"/>
      <c r="NXC8" s="928"/>
      <c r="NXD8" s="928"/>
      <c r="NXE8" s="928"/>
      <c r="NXF8" s="928"/>
      <c r="NXG8" s="928"/>
      <c r="NXH8" s="928"/>
      <c r="NXI8" s="928"/>
      <c r="NXJ8" s="928"/>
      <c r="NXK8" s="928"/>
      <c r="NXL8" s="928"/>
      <c r="NXM8" s="928"/>
      <c r="NXN8" s="928"/>
      <c r="NXO8" s="928"/>
      <c r="NXP8" s="928"/>
      <c r="NXQ8" s="928"/>
      <c r="NXR8" s="928"/>
      <c r="NXS8" s="928"/>
      <c r="NXT8" s="928"/>
      <c r="NXU8" s="928"/>
      <c r="NXV8" s="928"/>
      <c r="NXW8" s="928"/>
      <c r="NXX8" s="928"/>
      <c r="NXY8" s="928"/>
      <c r="NXZ8" s="928"/>
      <c r="NYA8" s="928"/>
      <c r="NYB8" s="928"/>
      <c r="NYC8" s="928"/>
      <c r="NYD8" s="928"/>
      <c r="NYE8" s="928"/>
      <c r="NYF8" s="928"/>
      <c r="NYG8" s="928"/>
      <c r="NYH8" s="928"/>
      <c r="NYI8" s="928"/>
      <c r="NYJ8" s="928"/>
      <c r="NYK8" s="928"/>
      <c r="NYL8" s="928"/>
      <c r="NYM8" s="928"/>
      <c r="NYN8" s="928"/>
      <c r="NYO8" s="928"/>
      <c r="NYP8" s="928"/>
      <c r="NYQ8" s="928"/>
      <c r="NYR8" s="928"/>
      <c r="NYS8" s="928"/>
      <c r="NYT8" s="928"/>
      <c r="NYU8" s="928"/>
      <c r="NYV8" s="928"/>
      <c r="NYW8" s="928"/>
      <c r="NYX8" s="928"/>
      <c r="NYY8" s="928"/>
      <c r="NYZ8" s="928"/>
      <c r="NZA8" s="928"/>
      <c r="NZB8" s="928"/>
      <c r="NZC8" s="928"/>
      <c r="NZD8" s="928"/>
      <c r="NZE8" s="928"/>
      <c r="NZF8" s="928"/>
      <c r="NZG8" s="928"/>
      <c r="NZH8" s="928"/>
      <c r="NZI8" s="928"/>
      <c r="NZJ8" s="928"/>
      <c r="NZK8" s="928"/>
      <c r="NZL8" s="928"/>
      <c r="NZM8" s="928"/>
      <c r="NZN8" s="928"/>
      <c r="NZO8" s="928"/>
      <c r="NZP8" s="928"/>
      <c r="NZQ8" s="928"/>
      <c r="NZR8" s="928"/>
      <c r="NZS8" s="928"/>
      <c r="NZT8" s="928"/>
      <c r="NZU8" s="928"/>
      <c r="NZV8" s="928"/>
      <c r="NZW8" s="928"/>
      <c r="NZX8" s="928"/>
      <c r="NZY8" s="928"/>
      <c r="NZZ8" s="928"/>
      <c r="OAA8" s="928"/>
      <c r="OAB8" s="928"/>
      <c r="OAC8" s="928"/>
      <c r="OAD8" s="928"/>
      <c r="OAE8" s="928"/>
      <c r="OAF8" s="928"/>
      <c r="OAG8" s="928"/>
      <c r="OAH8" s="928"/>
      <c r="OAI8" s="928"/>
      <c r="OAJ8" s="928"/>
      <c r="OAK8" s="928"/>
      <c r="OAL8" s="928"/>
      <c r="OAM8" s="928"/>
      <c r="OAN8" s="928"/>
      <c r="OAO8" s="928"/>
      <c r="OAP8" s="928"/>
      <c r="OAQ8" s="928"/>
      <c r="OAR8" s="928"/>
      <c r="OAS8" s="928"/>
      <c r="OAT8" s="928"/>
      <c r="OAU8" s="928"/>
      <c r="OAV8" s="928"/>
      <c r="OAW8" s="928"/>
      <c r="OAX8" s="928"/>
      <c r="OAY8" s="928"/>
      <c r="OAZ8" s="928"/>
      <c r="OBA8" s="928"/>
      <c r="OBB8" s="928"/>
      <c r="OBC8" s="928"/>
      <c r="OBD8" s="928"/>
      <c r="OBE8" s="928"/>
      <c r="OBF8" s="928"/>
      <c r="OBG8" s="928"/>
      <c r="OBH8" s="928"/>
      <c r="OBI8" s="928"/>
      <c r="OBJ8" s="928"/>
      <c r="OBK8" s="928"/>
      <c r="OBL8" s="928"/>
      <c r="OBM8" s="928"/>
      <c r="OBN8" s="928"/>
      <c r="OBO8" s="928"/>
      <c r="OBP8" s="928"/>
      <c r="OBQ8" s="928"/>
      <c r="OBR8" s="928"/>
      <c r="OBS8" s="928"/>
      <c r="OBT8" s="928"/>
      <c r="OBU8" s="928"/>
      <c r="OBV8" s="928"/>
      <c r="OBW8" s="928"/>
      <c r="OBX8" s="928"/>
      <c r="OBY8" s="928"/>
      <c r="OBZ8" s="928"/>
      <c r="OCA8" s="928"/>
      <c r="OCB8" s="928"/>
      <c r="OCC8" s="928"/>
      <c r="OCD8" s="928"/>
      <c r="OCE8" s="928"/>
      <c r="OCF8" s="928"/>
      <c r="OCG8" s="928"/>
      <c r="OCH8" s="928"/>
      <c r="OCI8" s="928"/>
      <c r="OCJ8" s="928"/>
      <c r="OCK8" s="928"/>
      <c r="OCL8" s="928"/>
      <c r="OCM8" s="928"/>
      <c r="OCN8" s="928"/>
      <c r="OCO8" s="928"/>
      <c r="OCP8" s="928"/>
      <c r="OCQ8" s="928"/>
      <c r="OCR8" s="928"/>
      <c r="OCS8" s="928"/>
      <c r="OCT8" s="928"/>
      <c r="OCU8" s="928"/>
      <c r="OCV8" s="928"/>
      <c r="OCW8" s="928"/>
      <c r="OCX8" s="928"/>
      <c r="OCY8" s="928"/>
      <c r="OCZ8" s="928"/>
      <c r="ODA8" s="928"/>
      <c r="ODB8" s="928"/>
      <c r="ODC8" s="928"/>
      <c r="ODD8" s="928"/>
      <c r="ODE8" s="928"/>
      <c r="ODF8" s="928"/>
      <c r="ODG8" s="928"/>
      <c r="ODH8" s="928"/>
      <c r="ODI8" s="928"/>
      <c r="ODJ8" s="928"/>
      <c r="ODK8" s="928"/>
      <c r="ODL8" s="928"/>
      <c r="ODM8" s="928"/>
      <c r="ODN8" s="928"/>
      <c r="ODO8" s="928"/>
      <c r="ODP8" s="928"/>
      <c r="ODQ8" s="928"/>
      <c r="ODR8" s="928"/>
      <c r="ODS8" s="928"/>
      <c r="ODT8" s="928"/>
      <c r="ODU8" s="928"/>
      <c r="ODV8" s="928"/>
      <c r="ODW8" s="928"/>
      <c r="ODX8" s="928"/>
      <c r="ODY8" s="928"/>
      <c r="ODZ8" s="928"/>
      <c r="OEA8" s="928"/>
      <c r="OEB8" s="928"/>
      <c r="OEC8" s="928"/>
      <c r="OED8" s="928"/>
      <c r="OEE8" s="928"/>
      <c r="OEF8" s="928"/>
      <c r="OEG8" s="928"/>
      <c r="OEH8" s="928"/>
      <c r="OEI8" s="928"/>
      <c r="OEJ8" s="928"/>
      <c r="OEK8" s="928"/>
      <c r="OEL8" s="928"/>
      <c r="OEM8" s="928"/>
      <c r="OEN8" s="928"/>
      <c r="OEO8" s="928"/>
      <c r="OEP8" s="928"/>
      <c r="OEQ8" s="928"/>
      <c r="OER8" s="928"/>
      <c r="OES8" s="928"/>
      <c r="OET8" s="928"/>
      <c r="OEU8" s="928"/>
      <c r="OEV8" s="928"/>
      <c r="OEW8" s="928"/>
      <c r="OEX8" s="928"/>
      <c r="OEY8" s="928"/>
      <c r="OEZ8" s="928"/>
      <c r="OFA8" s="928"/>
      <c r="OFB8" s="928"/>
      <c r="OFC8" s="928"/>
      <c r="OFD8" s="928"/>
      <c r="OFE8" s="928"/>
      <c r="OFF8" s="928"/>
      <c r="OFG8" s="928"/>
      <c r="OFH8" s="928"/>
      <c r="OFI8" s="928"/>
      <c r="OFJ8" s="928"/>
      <c r="OFK8" s="928"/>
      <c r="OFL8" s="928"/>
      <c r="OFM8" s="928"/>
      <c r="OFN8" s="928"/>
      <c r="OFO8" s="928"/>
      <c r="OFP8" s="928"/>
      <c r="OFQ8" s="928"/>
      <c r="OFR8" s="928"/>
      <c r="OFS8" s="928"/>
      <c r="OFT8" s="928"/>
      <c r="OFU8" s="928"/>
      <c r="OFV8" s="928"/>
      <c r="OFW8" s="928"/>
      <c r="OFX8" s="928"/>
      <c r="OFY8" s="928"/>
      <c r="OFZ8" s="928"/>
      <c r="OGA8" s="928"/>
      <c r="OGB8" s="928"/>
      <c r="OGC8" s="928"/>
      <c r="OGD8" s="928"/>
      <c r="OGE8" s="928"/>
      <c r="OGF8" s="928"/>
      <c r="OGG8" s="928"/>
      <c r="OGH8" s="928"/>
      <c r="OGI8" s="928"/>
      <c r="OGJ8" s="928"/>
      <c r="OGK8" s="928"/>
      <c r="OGL8" s="928"/>
      <c r="OGM8" s="928"/>
      <c r="OGN8" s="928"/>
      <c r="OGO8" s="928"/>
      <c r="OGP8" s="928"/>
      <c r="OGQ8" s="928"/>
      <c r="OGR8" s="928"/>
      <c r="OGS8" s="928"/>
      <c r="OGT8" s="928"/>
      <c r="OGU8" s="928"/>
      <c r="OGV8" s="928"/>
      <c r="OGW8" s="928"/>
      <c r="OGX8" s="928"/>
      <c r="OGY8" s="928"/>
      <c r="OGZ8" s="928"/>
      <c r="OHA8" s="928"/>
      <c r="OHB8" s="928"/>
      <c r="OHC8" s="928"/>
      <c r="OHD8" s="928"/>
      <c r="OHE8" s="928"/>
      <c r="OHF8" s="928"/>
      <c r="OHG8" s="928"/>
      <c r="OHH8" s="928"/>
      <c r="OHI8" s="928"/>
      <c r="OHJ8" s="928"/>
      <c r="OHK8" s="928"/>
      <c r="OHL8" s="928"/>
      <c r="OHM8" s="928"/>
      <c r="OHN8" s="928"/>
      <c r="OHO8" s="928"/>
      <c r="OHP8" s="928"/>
      <c r="OHQ8" s="928"/>
      <c r="OHR8" s="928"/>
      <c r="OHS8" s="928"/>
      <c r="OHT8" s="928"/>
      <c r="OHU8" s="928"/>
      <c r="OHV8" s="928"/>
      <c r="OHW8" s="928"/>
      <c r="OHX8" s="928"/>
      <c r="OHY8" s="928"/>
      <c r="OHZ8" s="928"/>
      <c r="OIA8" s="928"/>
      <c r="OIB8" s="928"/>
      <c r="OIC8" s="928"/>
      <c r="OID8" s="928"/>
      <c r="OIE8" s="928"/>
      <c r="OIF8" s="928"/>
      <c r="OIG8" s="928"/>
      <c r="OIH8" s="928"/>
      <c r="OII8" s="928"/>
      <c r="OIJ8" s="928"/>
      <c r="OIK8" s="928"/>
      <c r="OIL8" s="928"/>
      <c r="OIM8" s="928"/>
      <c r="OIN8" s="928"/>
      <c r="OIO8" s="928"/>
      <c r="OIP8" s="928"/>
      <c r="OIQ8" s="928"/>
      <c r="OIR8" s="928"/>
      <c r="OIS8" s="928"/>
      <c r="OIT8" s="928"/>
      <c r="OIU8" s="928"/>
      <c r="OIV8" s="928"/>
      <c r="OIW8" s="928"/>
      <c r="OIX8" s="928"/>
      <c r="OIY8" s="928"/>
      <c r="OIZ8" s="928"/>
      <c r="OJA8" s="928"/>
      <c r="OJB8" s="928"/>
      <c r="OJC8" s="928"/>
      <c r="OJD8" s="928"/>
      <c r="OJE8" s="928"/>
      <c r="OJF8" s="928"/>
      <c r="OJG8" s="928"/>
      <c r="OJH8" s="928"/>
      <c r="OJI8" s="928"/>
      <c r="OJJ8" s="928"/>
      <c r="OJK8" s="928"/>
      <c r="OJL8" s="928"/>
      <c r="OJM8" s="928"/>
      <c r="OJN8" s="928"/>
      <c r="OJO8" s="928"/>
      <c r="OJP8" s="928"/>
      <c r="OJQ8" s="928"/>
      <c r="OJR8" s="928"/>
      <c r="OJS8" s="928"/>
      <c r="OJT8" s="928"/>
      <c r="OJU8" s="928"/>
      <c r="OJV8" s="928"/>
      <c r="OJW8" s="928"/>
      <c r="OJX8" s="928"/>
      <c r="OJY8" s="928"/>
      <c r="OJZ8" s="928"/>
      <c r="OKA8" s="928"/>
      <c r="OKB8" s="928"/>
      <c r="OKC8" s="928"/>
      <c r="OKD8" s="928"/>
      <c r="OKE8" s="928"/>
      <c r="OKF8" s="928"/>
      <c r="OKG8" s="928"/>
      <c r="OKH8" s="928"/>
      <c r="OKI8" s="928"/>
      <c r="OKJ8" s="928"/>
      <c r="OKK8" s="928"/>
      <c r="OKL8" s="928"/>
      <c r="OKM8" s="928"/>
      <c r="OKN8" s="928"/>
      <c r="OKO8" s="928"/>
      <c r="OKP8" s="928"/>
      <c r="OKQ8" s="928"/>
      <c r="OKR8" s="928"/>
      <c r="OKS8" s="928"/>
      <c r="OKT8" s="928"/>
      <c r="OKU8" s="928"/>
      <c r="OKV8" s="928"/>
      <c r="OKW8" s="928"/>
      <c r="OKX8" s="928"/>
      <c r="OKY8" s="928"/>
      <c r="OKZ8" s="928"/>
      <c r="OLA8" s="928"/>
      <c r="OLB8" s="928"/>
      <c r="OLC8" s="928"/>
      <c r="OLD8" s="928"/>
      <c r="OLE8" s="928"/>
      <c r="OLF8" s="928"/>
      <c r="OLG8" s="928"/>
      <c r="OLH8" s="928"/>
      <c r="OLI8" s="928"/>
      <c r="OLJ8" s="928"/>
      <c r="OLK8" s="928"/>
      <c r="OLL8" s="928"/>
      <c r="OLM8" s="928"/>
      <c r="OLN8" s="928"/>
      <c r="OLO8" s="928"/>
      <c r="OLP8" s="928"/>
      <c r="OLQ8" s="928"/>
      <c r="OLR8" s="928"/>
      <c r="OLS8" s="928"/>
      <c r="OLT8" s="928"/>
      <c r="OLU8" s="928"/>
      <c r="OLV8" s="928"/>
      <c r="OLW8" s="928"/>
      <c r="OLX8" s="928"/>
      <c r="OLY8" s="928"/>
      <c r="OLZ8" s="928"/>
      <c r="OMA8" s="928"/>
      <c r="OMB8" s="928"/>
      <c r="OMC8" s="928"/>
      <c r="OMD8" s="928"/>
      <c r="OME8" s="928"/>
      <c r="OMF8" s="928"/>
      <c r="OMG8" s="928"/>
      <c r="OMH8" s="928"/>
      <c r="OMI8" s="928"/>
      <c r="OMJ8" s="928"/>
      <c r="OMK8" s="928"/>
      <c r="OML8" s="928"/>
      <c r="OMM8" s="928"/>
      <c r="OMN8" s="928"/>
      <c r="OMO8" s="928"/>
      <c r="OMP8" s="928"/>
      <c r="OMQ8" s="928"/>
      <c r="OMR8" s="928"/>
      <c r="OMS8" s="928"/>
      <c r="OMT8" s="928"/>
      <c r="OMU8" s="928"/>
      <c r="OMV8" s="928"/>
      <c r="OMW8" s="928"/>
      <c r="OMX8" s="928"/>
      <c r="OMY8" s="928"/>
      <c r="OMZ8" s="928"/>
      <c r="ONA8" s="928"/>
      <c r="ONB8" s="928"/>
      <c r="ONC8" s="928"/>
      <c r="OND8" s="928"/>
      <c r="ONE8" s="928"/>
      <c r="ONF8" s="928"/>
      <c r="ONG8" s="928"/>
      <c r="ONH8" s="928"/>
      <c r="ONI8" s="928"/>
      <c r="ONJ8" s="928"/>
      <c r="ONK8" s="928"/>
      <c r="ONL8" s="928"/>
      <c r="ONM8" s="928"/>
      <c r="ONN8" s="928"/>
      <c r="ONO8" s="928"/>
      <c r="ONP8" s="928"/>
      <c r="ONQ8" s="928"/>
      <c r="ONR8" s="928"/>
      <c r="ONS8" s="928"/>
      <c r="ONT8" s="928"/>
      <c r="ONU8" s="928"/>
      <c r="ONV8" s="928"/>
      <c r="ONW8" s="928"/>
      <c r="ONX8" s="928"/>
      <c r="ONY8" s="928"/>
      <c r="ONZ8" s="928"/>
      <c r="OOA8" s="928"/>
      <c r="OOB8" s="928"/>
      <c r="OOC8" s="928"/>
      <c r="OOD8" s="928"/>
      <c r="OOE8" s="928"/>
      <c r="OOF8" s="928"/>
      <c r="OOG8" s="928"/>
      <c r="OOH8" s="928"/>
      <c r="OOI8" s="928"/>
      <c r="OOJ8" s="928"/>
      <c r="OOK8" s="928"/>
      <c r="OOL8" s="928"/>
      <c r="OOM8" s="928"/>
      <c r="OON8" s="928"/>
      <c r="OOO8" s="928"/>
      <c r="OOP8" s="928"/>
      <c r="OOQ8" s="928"/>
      <c r="OOR8" s="928"/>
      <c r="OOS8" s="928"/>
      <c r="OOT8" s="928"/>
      <c r="OOU8" s="928"/>
      <c r="OOV8" s="928"/>
      <c r="OOW8" s="928"/>
      <c r="OOX8" s="928"/>
      <c r="OOY8" s="928"/>
      <c r="OOZ8" s="928"/>
      <c r="OPA8" s="928"/>
      <c r="OPB8" s="928"/>
      <c r="OPC8" s="928"/>
      <c r="OPD8" s="928"/>
      <c r="OPE8" s="928"/>
      <c r="OPF8" s="928"/>
      <c r="OPG8" s="928"/>
      <c r="OPH8" s="928"/>
      <c r="OPI8" s="928"/>
      <c r="OPJ8" s="928"/>
      <c r="OPK8" s="928"/>
      <c r="OPL8" s="928"/>
      <c r="OPM8" s="928"/>
      <c r="OPN8" s="928"/>
      <c r="OPO8" s="928"/>
      <c r="OPP8" s="928"/>
      <c r="OPQ8" s="928"/>
      <c r="OPR8" s="928"/>
      <c r="OPS8" s="928"/>
      <c r="OPT8" s="928"/>
      <c r="OPU8" s="928"/>
      <c r="OPV8" s="928"/>
      <c r="OPW8" s="928"/>
      <c r="OPX8" s="928"/>
      <c r="OPY8" s="928"/>
      <c r="OPZ8" s="928"/>
      <c r="OQA8" s="928"/>
      <c r="OQB8" s="928"/>
      <c r="OQC8" s="928"/>
      <c r="OQD8" s="928"/>
      <c r="OQE8" s="928"/>
      <c r="OQF8" s="928"/>
      <c r="OQG8" s="928"/>
      <c r="OQH8" s="928"/>
      <c r="OQI8" s="928"/>
      <c r="OQJ8" s="928"/>
      <c r="OQK8" s="928"/>
      <c r="OQL8" s="928"/>
      <c r="OQM8" s="928"/>
      <c r="OQN8" s="928"/>
      <c r="OQO8" s="928"/>
      <c r="OQP8" s="928"/>
      <c r="OQQ8" s="928"/>
      <c r="OQR8" s="928"/>
      <c r="OQS8" s="928"/>
      <c r="OQT8" s="928"/>
      <c r="OQU8" s="928"/>
      <c r="OQV8" s="928"/>
      <c r="OQW8" s="928"/>
      <c r="OQX8" s="928"/>
      <c r="OQY8" s="928"/>
      <c r="OQZ8" s="928"/>
      <c r="ORA8" s="928"/>
      <c r="ORB8" s="928"/>
      <c r="ORC8" s="928"/>
      <c r="ORD8" s="928"/>
      <c r="ORE8" s="928"/>
      <c r="ORF8" s="928"/>
      <c r="ORG8" s="928"/>
      <c r="ORH8" s="928"/>
      <c r="ORI8" s="928"/>
      <c r="ORJ8" s="928"/>
      <c r="ORK8" s="928"/>
      <c r="ORL8" s="928"/>
      <c r="ORM8" s="928"/>
      <c r="ORN8" s="928"/>
      <c r="ORO8" s="928"/>
      <c r="ORP8" s="928"/>
      <c r="ORQ8" s="928"/>
      <c r="ORR8" s="928"/>
      <c r="ORS8" s="928"/>
      <c r="ORT8" s="928"/>
      <c r="ORU8" s="928"/>
      <c r="ORV8" s="928"/>
      <c r="ORW8" s="928"/>
      <c r="ORX8" s="928"/>
      <c r="ORY8" s="928"/>
      <c r="ORZ8" s="928"/>
      <c r="OSA8" s="928"/>
      <c r="OSB8" s="928"/>
      <c r="OSC8" s="928"/>
      <c r="OSD8" s="928"/>
      <c r="OSE8" s="928"/>
      <c r="OSF8" s="928"/>
      <c r="OSG8" s="928"/>
      <c r="OSH8" s="928"/>
      <c r="OSI8" s="928"/>
      <c r="OSJ8" s="928"/>
      <c r="OSK8" s="928"/>
      <c r="OSL8" s="928"/>
      <c r="OSM8" s="928"/>
      <c r="OSN8" s="928"/>
      <c r="OSO8" s="928"/>
      <c r="OSP8" s="928"/>
      <c r="OSQ8" s="928"/>
      <c r="OSR8" s="928"/>
      <c r="OSS8" s="928"/>
      <c r="OST8" s="928"/>
      <c r="OSU8" s="928"/>
      <c r="OSV8" s="928"/>
      <c r="OSW8" s="928"/>
      <c r="OSX8" s="928"/>
      <c r="OSY8" s="928"/>
      <c r="OSZ8" s="928"/>
      <c r="OTA8" s="928"/>
      <c r="OTB8" s="928"/>
      <c r="OTC8" s="928"/>
      <c r="OTD8" s="928"/>
      <c r="OTE8" s="928"/>
      <c r="OTF8" s="928"/>
      <c r="OTG8" s="928"/>
      <c r="OTH8" s="928"/>
      <c r="OTI8" s="928"/>
      <c r="OTJ8" s="928"/>
      <c r="OTK8" s="928"/>
      <c r="OTL8" s="928"/>
      <c r="OTM8" s="928"/>
      <c r="OTN8" s="928"/>
      <c r="OTO8" s="928"/>
      <c r="OTP8" s="928"/>
      <c r="OTQ8" s="928"/>
      <c r="OTR8" s="928"/>
      <c r="OTS8" s="928"/>
      <c r="OTT8" s="928"/>
      <c r="OTU8" s="928"/>
      <c r="OTV8" s="928"/>
      <c r="OTW8" s="928"/>
      <c r="OTX8" s="928"/>
      <c r="OTY8" s="928"/>
      <c r="OTZ8" s="928"/>
      <c r="OUA8" s="928"/>
      <c r="OUB8" s="928"/>
      <c r="OUC8" s="928"/>
      <c r="OUD8" s="928"/>
      <c r="OUE8" s="928"/>
      <c r="OUF8" s="928"/>
      <c r="OUG8" s="928"/>
      <c r="OUH8" s="928"/>
      <c r="OUI8" s="928"/>
      <c r="OUJ8" s="928"/>
      <c r="OUK8" s="928"/>
      <c r="OUL8" s="928"/>
      <c r="OUM8" s="928"/>
      <c r="OUN8" s="928"/>
      <c r="OUO8" s="928"/>
      <c r="OUP8" s="928"/>
      <c r="OUQ8" s="928"/>
      <c r="OUR8" s="928"/>
      <c r="OUS8" s="928"/>
      <c r="OUT8" s="928"/>
      <c r="OUU8" s="928"/>
      <c r="OUV8" s="928"/>
      <c r="OUW8" s="928"/>
      <c r="OUX8" s="928"/>
      <c r="OUY8" s="928"/>
      <c r="OUZ8" s="928"/>
      <c r="OVA8" s="928"/>
      <c r="OVB8" s="928"/>
      <c r="OVC8" s="928"/>
      <c r="OVD8" s="928"/>
      <c r="OVE8" s="928"/>
      <c r="OVF8" s="928"/>
      <c r="OVG8" s="928"/>
      <c r="OVH8" s="928"/>
      <c r="OVI8" s="928"/>
      <c r="OVJ8" s="928"/>
      <c r="OVK8" s="928"/>
      <c r="OVL8" s="928"/>
      <c r="OVM8" s="928"/>
      <c r="OVN8" s="928"/>
      <c r="OVO8" s="928"/>
      <c r="OVP8" s="928"/>
      <c r="OVQ8" s="928"/>
      <c r="OVR8" s="928"/>
      <c r="OVS8" s="928"/>
      <c r="OVT8" s="928"/>
      <c r="OVU8" s="928"/>
      <c r="OVV8" s="928"/>
      <c r="OVW8" s="928"/>
      <c r="OVX8" s="928"/>
      <c r="OVY8" s="928"/>
      <c r="OVZ8" s="928"/>
      <c r="OWA8" s="928"/>
      <c r="OWB8" s="928"/>
      <c r="OWC8" s="928"/>
      <c r="OWD8" s="928"/>
      <c r="OWE8" s="928"/>
      <c r="OWF8" s="928"/>
      <c r="OWG8" s="928"/>
      <c r="OWH8" s="928"/>
      <c r="OWI8" s="928"/>
      <c r="OWJ8" s="928"/>
      <c r="OWK8" s="928"/>
      <c r="OWL8" s="928"/>
      <c r="OWM8" s="928"/>
      <c r="OWN8" s="928"/>
      <c r="OWO8" s="928"/>
      <c r="OWP8" s="928"/>
      <c r="OWQ8" s="928"/>
      <c r="OWR8" s="928"/>
      <c r="OWS8" s="928"/>
      <c r="OWT8" s="928"/>
      <c r="OWU8" s="928"/>
      <c r="OWV8" s="928"/>
      <c r="OWW8" s="928"/>
      <c r="OWX8" s="928"/>
      <c r="OWY8" s="928"/>
      <c r="OWZ8" s="928"/>
      <c r="OXA8" s="928"/>
      <c r="OXB8" s="928"/>
      <c r="OXC8" s="928"/>
      <c r="OXD8" s="928"/>
      <c r="OXE8" s="928"/>
      <c r="OXF8" s="928"/>
      <c r="OXG8" s="928"/>
      <c r="OXH8" s="928"/>
      <c r="OXI8" s="928"/>
      <c r="OXJ8" s="928"/>
      <c r="OXK8" s="928"/>
      <c r="OXL8" s="928"/>
      <c r="OXM8" s="928"/>
      <c r="OXN8" s="928"/>
      <c r="OXO8" s="928"/>
      <c r="OXP8" s="928"/>
      <c r="OXQ8" s="928"/>
      <c r="OXR8" s="928"/>
      <c r="OXS8" s="928"/>
      <c r="OXT8" s="928"/>
      <c r="OXU8" s="928"/>
      <c r="OXV8" s="928"/>
      <c r="OXW8" s="928"/>
      <c r="OXX8" s="928"/>
      <c r="OXY8" s="928"/>
      <c r="OXZ8" s="928"/>
      <c r="OYA8" s="928"/>
      <c r="OYB8" s="928"/>
      <c r="OYC8" s="928"/>
      <c r="OYD8" s="928"/>
      <c r="OYE8" s="928"/>
      <c r="OYF8" s="928"/>
      <c r="OYG8" s="928"/>
      <c r="OYH8" s="928"/>
      <c r="OYI8" s="928"/>
      <c r="OYJ8" s="928"/>
      <c r="OYK8" s="928"/>
      <c r="OYL8" s="928"/>
      <c r="OYM8" s="928"/>
      <c r="OYN8" s="928"/>
      <c r="OYO8" s="928"/>
      <c r="OYP8" s="928"/>
      <c r="OYQ8" s="928"/>
      <c r="OYR8" s="928"/>
      <c r="OYS8" s="928"/>
      <c r="OYT8" s="928"/>
      <c r="OYU8" s="928"/>
      <c r="OYV8" s="928"/>
      <c r="OYW8" s="928"/>
      <c r="OYX8" s="928"/>
      <c r="OYY8" s="928"/>
      <c r="OYZ8" s="928"/>
      <c r="OZA8" s="928"/>
      <c r="OZB8" s="928"/>
      <c r="OZC8" s="928"/>
      <c r="OZD8" s="928"/>
      <c r="OZE8" s="928"/>
      <c r="OZF8" s="928"/>
      <c r="OZG8" s="928"/>
      <c r="OZH8" s="928"/>
      <c r="OZI8" s="928"/>
      <c r="OZJ8" s="928"/>
      <c r="OZK8" s="928"/>
      <c r="OZL8" s="928"/>
      <c r="OZM8" s="928"/>
      <c r="OZN8" s="928"/>
      <c r="OZO8" s="928"/>
      <c r="OZP8" s="928"/>
      <c r="OZQ8" s="928"/>
      <c r="OZR8" s="928"/>
      <c r="OZS8" s="928"/>
      <c r="OZT8" s="928"/>
      <c r="OZU8" s="928"/>
      <c r="OZV8" s="928"/>
      <c r="OZW8" s="928"/>
      <c r="OZX8" s="928"/>
      <c r="OZY8" s="928"/>
      <c r="OZZ8" s="928"/>
      <c r="PAA8" s="928"/>
      <c r="PAB8" s="928"/>
      <c r="PAC8" s="928"/>
      <c r="PAD8" s="928"/>
      <c r="PAE8" s="928"/>
      <c r="PAF8" s="928"/>
      <c r="PAG8" s="928"/>
      <c r="PAH8" s="928"/>
      <c r="PAI8" s="928"/>
      <c r="PAJ8" s="928"/>
      <c r="PAK8" s="928"/>
      <c r="PAL8" s="928"/>
      <c r="PAM8" s="928"/>
      <c r="PAN8" s="928"/>
      <c r="PAO8" s="928"/>
      <c r="PAP8" s="928"/>
      <c r="PAQ8" s="928"/>
      <c r="PAR8" s="928"/>
      <c r="PAS8" s="928"/>
      <c r="PAT8" s="928"/>
      <c r="PAU8" s="928"/>
      <c r="PAV8" s="928"/>
      <c r="PAW8" s="928"/>
      <c r="PAX8" s="928"/>
      <c r="PAY8" s="928"/>
      <c r="PAZ8" s="928"/>
      <c r="PBA8" s="928"/>
      <c r="PBB8" s="928"/>
      <c r="PBC8" s="928"/>
      <c r="PBD8" s="928"/>
      <c r="PBE8" s="928"/>
      <c r="PBF8" s="928"/>
      <c r="PBG8" s="928"/>
      <c r="PBH8" s="928"/>
      <c r="PBI8" s="928"/>
      <c r="PBJ8" s="928"/>
      <c r="PBK8" s="928"/>
      <c r="PBL8" s="928"/>
      <c r="PBM8" s="928"/>
      <c r="PBN8" s="928"/>
      <c r="PBO8" s="928"/>
      <c r="PBP8" s="928"/>
      <c r="PBQ8" s="928"/>
      <c r="PBR8" s="928"/>
      <c r="PBS8" s="928"/>
      <c r="PBT8" s="928"/>
      <c r="PBU8" s="928"/>
      <c r="PBV8" s="928"/>
      <c r="PBW8" s="928"/>
      <c r="PBX8" s="928"/>
      <c r="PBY8" s="928"/>
      <c r="PBZ8" s="928"/>
      <c r="PCA8" s="928"/>
      <c r="PCB8" s="928"/>
      <c r="PCC8" s="928"/>
      <c r="PCD8" s="928"/>
      <c r="PCE8" s="928"/>
      <c r="PCF8" s="928"/>
      <c r="PCG8" s="928"/>
      <c r="PCH8" s="928"/>
      <c r="PCI8" s="928"/>
      <c r="PCJ8" s="928"/>
      <c r="PCK8" s="928"/>
      <c r="PCL8" s="928"/>
      <c r="PCM8" s="928"/>
      <c r="PCN8" s="928"/>
      <c r="PCO8" s="928"/>
      <c r="PCP8" s="928"/>
      <c r="PCQ8" s="928"/>
      <c r="PCR8" s="928"/>
      <c r="PCS8" s="928"/>
      <c r="PCT8" s="928"/>
      <c r="PCU8" s="928"/>
      <c r="PCV8" s="928"/>
      <c r="PCW8" s="928"/>
      <c r="PCX8" s="928"/>
      <c r="PCY8" s="928"/>
      <c r="PCZ8" s="928"/>
      <c r="PDA8" s="928"/>
      <c r="PDB8" s="928"/>
      <c r="PDC8" s="928"/>
      <c r="PDD8" s="928"/>
      <c r="PDE8" s="928"/>
      <c r="PDF8" s="928"/>
      <c r="PDG8" s="928"/>
      <c r="PDH8" s="928"/>
      <c r="PDI8" s="928"/>
      <c r="PDJ8" s="928"/>
      <c r="PDK8" s="928"/>
      <c r="PDL8" s="928"/>
      <c r="PDM8" s="928"/>
      <c r="PDN8" s="928"/>
      <c r="PDO8" s="928"/>
      <c r="PDP8" s="928"/>
      <c r="PDQ8" s="928"/>
      <c r="PDR8" s="928"/>
      <c r="PDS8" s="928"/>
      <c r="PDT8" s="928"/>
      <c r="PDU8" s="928"/>
      <c r="PDV8" s="928"/>
      <c r="PDW8" s="928"/>
      <c r="PDX8" s="928"/>
      <c r="PDY8" s="928"/>
      <c r="PDZ8" s="928"/>
      <c r="PEA8" s="928"/>
      <c r="PEB8" s="928"/>
      <c r="PEC8" s="928"/>
      <c r="PED8" s="928"/>
      <c r="PEE8" s="928"/>
      <c r="PEF8" s="928"/>
      <c r="PEG8" s="928"/>
      <c r="PEH8" s="928"/>
      <c r="PEI8" s="928"/>
      <c r="PEJ8" s="928"/>
      <c r="PEK8" s="928"/>
      <c r="PEL8" s="928"/>
      <c r="PEM8" s="928"/>
      <c r="PEN8" s="928"/>
      <c r="PEO8" s="928"/>
      <c r="PEP8" s="928"/>
      <c r="PEQ8" s="928"/>
      <c r="PER8" s="928"/>
      <c r="PES8" s="928"/>
      <c r="PET8" s="928"/>
      <c r="PEU8" s="928"/>
      <c r="PEV8" s="928"/>
      <c r="PEW8" s="928"/>
      <c r="PEX8" s="928"/>
      <c r="PEY8" s="928"/>
      <c r="PEZ8" s="928"/>
      <c r="PFA8" s="928"/>
      <c r="PFB8" s="928"/>
      <c r="PFC8" s="928"/>
      <c r="PFD8" s="928"/>
      <c r="PFE8" s="928"/>
      <c r="PFF8" s="928"/>
      <c r="PFG8" s="928"/>
      <c r="PFH8" s="928"/>
      <c r="PFI8" s="928"/>
      <c r="PFJ8" s="928"/>
      <c r="PFK8" s="928"/>
      <c r="PFL8" s="928"/>
      <c r="PFM8" s="928"/>
      <c r="PFN8" s="928"/>
      <c r="PFO8" s="928"/>
      <c r="PFP8" s="928"/>
      <c r="PFQ8" s="928"/>
      <c r="PFR8" s="928"/>
      <c r="PFS8" s="928"/>
      <c r="PFT8" s="928"/>
      <c r="PFU8" s="928"/>
      <c r="PFV8" s="928"/>
      <c r="PFW8" s="928"/>
      <c r="PFX8" s="928"/>
      <c r="PFY8" s="928"/>
      <c r="PFZ8" s="928"/>
      <c r="PGA8" s="928"/>
      <c r="PGB8" s="928"/>
      <c r="PGC8" s="928"/>
      <c r="PGD8" s="928"/>
      <c r="PGE8" s="928"/>
      <c r="PGF8" s="928"/>
      <c r="PGG8" s="928"/>
      <c r="PGH8" s="928"/>
      <c r="PGI8" s="928"/>
      <c r="PGJ8" s="928"/>
      <c r="PGK8" s="928"/>
      <c r="PGL8" s="928"/>
      <c r="PGM8" s="928"/>
      <c r="PGN8" s="928"/>
      <c r="PGO8" s="928"/>
      <c r="PGP8" s="928"/>
      <c r="PGQ8" s="928"/>
      <c r="PGR8" s="928"/>
      <c r="PGS8" s="928"/>
      <c r="PGT8" s="928"/>
      <c r="PGU8" s="928"/>
      <c r="PGV8" s="928"/>
      <c r="PGW8" s="928"/>
      <c r="PGX8" s="928"/>
      <c r="PGY8" s="928"/>
      <c r="PGZ8" s="928"/>
      <c r="PHA8" s="928"/>
      <c r="PHB8" s="928"/>
      <c r="PHC8" s="928"/>
      <c r="PHD8" s="928"/>
      <c r="PHE8" s="928"/>
      <c r="PHF8" s="928"/>
      <c r="PHG8" s="928"/>
      <c r="PHH8" s="928"/>
      <c r="PHI8" s="928"/>
      <c r="PHJ8" s="928"/>
      <c r="PHK8" s="928"/>
      <c r="PHL8" s="928"/>
      <c r="PHM8" s="928"/>
      <c r="PHN8" s="928"/>
      <c r="PHO8" s="928"/>
      <c r="PHP8" s="928"/>
      <c r="PHQ8" s="928"/>
      <c r="PHR8" s="928"/>
      <c r="PHS8" s="928"/>
      <c r="PHT8" s="928"/>
      <c r="PHU8" s="928"/>
      <c r="PHV8" s="928"/>
      <c r="PHW8" s="928"/>
      <c r="PHX8" s="928"/>
      <c r="PHY8" s="928"/>
      <c r="PHZ8" s="928"/>
      <c r="PIA8" s="928"/>
      <c r="PIB8" s="928"/>
      <c r="PIC8" s="928"/>
      <c r="PID8" s="928"/>
      <c r="PIE8" s="928"/>
      <c r="PIF8" s="928"/>
      <c r="PIG8" s="928"/>
      <c r="PIH8" s="928"/>
      <c r="PII8" s="928"/>
      <c r="PIJ8" s="928"/>
      <c r="PIK8" s="928"/>
      <c r="PIL8" s="928"/>
      <c r="PIM8" s="928"/>
      <c r="PIN8" s="928"/>
      <c r="PIO8" s="928"/>
      <c r="PIP8" s="928"/>
      <c r="PIQ8" s="928"/>
      <c r="PIR8" s="928"/>
      <c r="PIS8" s="928"/>
      <c r="PIT8" s="928"/>
      <c r="PIU8" s="928"/>
      <c r="PIV8" s="928"/>
      <c r="PIW8" s="928"/>
      <c r="PIX8" s="928"/>
      <c r="PIY8" s="928"/>
      <c r="PIZ8" s="928"/>
      <c r="PJA8" s="928"/>
      <c r="PJB8" s="928"/>
      <c r="PJC8" s="928"/>
      <c r="PJD8" s="928"/>
      <c r="PJE8" s="928"/>
      <c r="PJF8" s="928"/>
      <c r="PJG8" s="928"/>
      <c r="PJH8" s="928"/>
      <c r="PJI8" s="928"/>
      <c r="PJJ8" s="928"/>
      <c r="PJK8" s="928"/>
      <c r="PJL8" s="928"/>
      <c r="PJM8" s="928"/>
      <c r="PJN8" s="928"/>
      <c r="PJO8" s="928"/>
      <c r="PJP8" s="928"/>
      <c r="PJQ8" s="928"/>
      <c r="PJR8" s="928"/>
      <c r="PJS8" s="928"/>
      <c r="PJT8" s="928"/>
      <c r="PJU8" s="928"/>
      <c r="PJV8" s="928"/>
      <c r="PJW8" s="928"/>
      <c r="PJX8" s="928"/>
      <c r="PJY8" s="928"/>
      <c r="PJZ8" s="928"/>
      <c r="PKA8" s="928"/>
      <c r="PKB8" s="928"/>
      <c r="PKC8" s="928"/>
      <c r="PKD8" s="928"/>
      <c r="PKE8" s="928"/>
      <c r="PKF8" s="928"/>
      <c r="PKG8" s="928"/>
      <c r="PKH8" s="928"/>
      <c r="PKI8" s="928"/>
      <c r="PKJ8" s="928"/>
      <c r="PKK8" s="928"/>
      <c r="PKL8" s="928"/>
      <c r="PKM8" s="928"/>
      <c r="PKN8" s="928"/>
      <c r="PKO8" s="928"/>
      <c r="PKP8" s="928"/>
      <c r="PKQ8" s="928"/>
      <c r="PKR8" s="928"/>
      <c r="PKS8" s="928"/>
      <c r="PKT8" s="928"/>
      <c r="PKU8" s="928"/>
      <c r="PKV8" s="928"/>
      <c r="PKW8" s="928"/>
      <c r="PKX8" s="928"/>
      <c r="PKY8" s="928"/>
      <c r="PKZ8" s="928"/>
      <c r="PLA8" s="928"/>
      <c r="PLB8" s="928"/>
      <c r="PLC8" s="928"/>
      <c r="PLD8" s="928"/>
      <c r="PLE8" s="928"/>
      <c r="PLF8" s="928"/>
      <c r="PLG8" s="928"/>
      <c r="PLH8" s="928"/>
      <c r="PLI8" s="928"/>
      <c r="PLJ8" s="928"/>
      <c r="PLK8" s="928"/>
      <c r="PLL8" s="928"/>
      <c r="PLM8" s="928"/>
      <c r="PLN8" s="928"/>
      <c r="PLO8" s="928"/>
      <c r="PLP8" s="928"/>
      <c r="PLQ8" s="928"/>
      <c r="PLR8" s="928"/>
      <c r="PLS8" s="928"/>
      <c r="PLT8" s="928"/>
      <c r="PLU8" s="928"/>
      <c r="PLV8" s="928"/>
      <c r="PLW8" s="928"/>
      <c r="PLX8" s="928"/>
      <c r="PLY8" s="928"/>
      <c r="PLZ8" s="928"/>
      <c r="PMA8" s="928"/>
      <c r="PMB8" s="928"/>
      <c r="PMC8" s="928"/>
      <c r="PMD8" s="928"/>
      <c r="PME8" s="928"/>
      <c r="PMF8" s="928"/>
      <c r="PMG8" s="928"/>
      <c r="PMH8" s="928"/>
      <c r="PMI8" s="928"/>
      <c r="PMJ8" s="928"/>
      <c r="PMK8" s="928"/>
      <c r="PML8" s="928"/>
      <c r="PMM8" s="928"/>
      <c r="PMN8" s="928"/>
      <c r="PMO8" s="928"/>
      <c r="PMP8" s="928"/>
      <c r="PMQ8" s="928"/>
      <c r="PMR8" s="928"/>
      <c r="PMS8" s="928"/>
      <c r="PMT8" s="928"/>
      <c r="PMU8" s="928"/>
      <c r="PMV8" s="928"/>
      <c r="PMW8" s="928"/>
      <c r="PMX8" s="928"/>
      <c r="PMY8" s="928"/>
      <c r="PMZ8" s="928"/>
      <c r="PNA8" s="928"/>
      <c r="PNB8" s="928"/>
      <c r="PNC8" s="928"/>
      <c r="PND8" s="928"/>
      <c r="PNE8" s="928"/>
      <c r="PNF8" s="928"/>
      <c r="PNG8" s="928"/>
      <c r="PNH8" s="928"/>
      <c r="PNI8" s="928"/>
      <c r="PNJ8" s="928"/>
      <c r="PNK8" s="928"/>
      <c r="PNL8" s="928"/>
      <c r="PNM8" s="928"/>
      <c r="PNN8" s="928"/>
      <c r="PNO8" s="928"/>
      <c r="PNP8" s="928"/>
      <c r="PNQ8" s="928"/>
      <c r="PNR8" s="928"/>
      <c r="PNS8" s="928"/>
      <c r="PNT8" s="928"/>
      <c r="PNU8" s="928"/>
      <c r="PNV8" s="928"/>
      <c r="PNW8" s="928"/>
      <c r="PNX8" s="928"/>
      <c r="PNY8" s="928"/>
      <c r="PNZ8" s="928"/>
      <c r="POA8" s="928"/>
      <c r="POB8" s="928"/>
      <c r="POC8" s="928"/>
      <c r="POD8" s="928"/>
      <c r="POE8" s="928"/>
      <c r="POF8" s="928"/>
      <c r="POG8" s="928"/>
      <c r="POH8" s="928"/>
      <c r="POI8" s="928"/>
      <c r="POJ8" s="928"/>
      <c r="POK8" s="928"/>
      <c r="POL8" s="928"/>
      <c r="POM8" s="928"/>
      <c r="PON8" s="928"/>
      <c r="POO8" s="928"/>
      <c r="POP8" s="928"/>
      <c r="POQ8" s="928"/>
      <c r="POR8" s="928"/>
      <c r="POS8" s="928"/>
      <c r="POT8" s="928"/>
      <c r="POU8" s="928"/>
      <c r="POV8" s="928"/>
      <c r="POW8" s="928"/>
      <c r="POX8" s="928"/>
      <c r="POY8" s="928"/>
      <c r="POZ8" s="928"/>
      <c r="PPA8" s="928"/>
      <c r="PPB8" s="928"/>
      <c r="PPC8" s="928"/>
      <c r="PPD8" s="928"/>
      <c r="PPE8" s="928"/>
      <c r="PPF8" s="928"/>
      <c r="PPG8" s="928"/>
      <c r="PPH8" s="928"/>
      <c r="PPI8" s="928"/>
      <c r="PPJ8" s="928"/>
      <c r="PPK8" s="928"/>
      <c r="PPL8" s="928"/>
      <c r="PPM8" s="928"/>
      <c r="PPN8" s="928"/>
      <c r="PPO8" s="928"/>
      <c r="PPP8" s="928"/>
      <c r="PPQ8" s="928"/>
      <c r="PPR8" s="928"/>
      <c r="PPS8" s="928"/>
      <c r="PPT8" s="928"/>
      <c r="PPU8" s="928"/>
      <c r="PPV8" s="928"/>
      <c r="PPW8" s="928"/>
      <c r="PPX8" s="928"/>
      <c r="PPY8" s="928"/>
      <c r="PPZ8" s="928"/>
      <c r="PQA8" s="928"/>
      <c r="PQB8" s="928"/>
      <c r="PQC8" s="928"/>
      <c r="PQD8" s="928"/>
      <c r="PQE8" s="928"/>
      <c r="PQF8" s="928"/>
      <c r="PQG8" s="928"/>
      <c r="PQH8" s="928"/>
      <c r="PQI8" s="928"/>
      <c r="PQJ8" s="928"/>
      <c r="PQK8" s="928"/>
      <c r="PQL8" s="928"/>
      <c r="PQM8" s="928"/>
      <c r="PQN8" s="928"/>
      <c r="PQO8" s="928"/>
      <c r="PQP8" s="928"/>
      <c r="PQQ8" s="928"/>
      <c r="PQR8" s="928"/>
      <c r="PQS8" s="928"/>
      <c r="PQT8" s="928"/>
      <c r="PQU8" s="928"/>
      <c r="PQV8" s="928"/>
      <c r="PQW8" s="928"/>
      <c r="PQX8" s="928"/>
      <c r="PQY8" s="928"/>
      <c r="PQZ8" s="928"/>
      <c r="PRA8" s="928"/>
      <c r="PRB8" s="928"/>
      <c r="PRC8" s="928"/>
      <c r="PRD8" s="928"/>
      <c r="PRE8" s="928"/>
      <c r="PRF8" s="928"/>
      <c r="PRG8" s="928"/>
      <c r="PRH8" s="928"/>
      <c r="PRI8" s="928"/>
      <c r="PRJ8" s="928"/>
      <c r="PRK8" s="928"/>
      <c r="PRL8" s="928"/>
      <c r="PRM8" s="928"/>
      <c r="PRN8" s="928"/>
      <c r="PRO8" s="928"/>
      <c r="PRP8" s="928"/>
      <c r="PRQ8" s="928"/>
      <c r="PRR8" s="928"/>
      <c r="PRS8" s="928"/>
      <c r="PRT8" s="928"/>
      <c r="PRU8" s="928"/>
      <c r="PRV8" s="928"/>
      <c r="PRW8" s="928"/>
      <c r="PRX8" s="928"/>
      <c r="PRY8" s="928"/>
      <c r="PRZ8" s="928"/>
      <c r="PSA8" s="928"/>
      <c r="PSB8" s="928"/>
      <c r="PSC8" s="928"/>
      <c r="PSD8" s="928"/>
      <c r="PSE8" s="928"/>
      <c r="PSF8" s="928"/>
      <c r="PSG8" s="928"/>
      <c r="PSH8" s="928"/>
      <c r="PSI8" s="928"/>
      <c r="PSJ8" s="928"/>
      <c r="PSK8" s="928"/>
      <c r="PSL8" s="928"/>
      <c r="PSM8" s="928"/>
      <c r="PSN8" s="928"/>
      <c r="PSO8" s="928"/>
      <c r="PSP8" s="928"/>
      <c r="PSQ8" s="928"/>
      <c r="PSR8" s="928"/>
      <c r="PSS8" s="928"/>
      <c r="PST8" s="928"/>
      <c r="PSU8" s="928"/>
      <c r="PSV8" s="928"/>
      <c r="PSW8" s="928"/>
      <c r="PSX8" s="928"/>
      <c r="PSY8" s="928"/>
      <c r="PSZ8" s="928"/>
      <c r="PTA8" s="928"/>
      <c r="PTB8" s="928"/>
      <c r="PTC8" s="928"/>
      <c r="PTD8" s="928"/>
      <c r="PTE8" s="928"/>
      <c r="PTF8" s="928"/>
      <c r="PTG8" s="928"/>
      <c r="PTH8" s="928"/>
      <c r="PTI8" s="928"/>
      <c r="PTJ8" s="928"/>
      <c r="PTK8" s="928"/>
      <c r="PTL8" s="928"/>
      <c r="PTM8" s="928"/>
      <c r="PTN8" s="928"/>
      <c r="PTO8" s="928"/>
      <c r="PTP8" s="928"/>
      <c r="PTQ8" s="928"/>
      <c r="PTR8" s="928"/>
      <c r="PTS8" s="928"/>
      <c r="PTT8" s="928"/>
      <c r="PTU8" s="928"/>
      <c r="PTV8" s="928"/>
      <c r="PTW8" s="928"/>
      <c r="PTX8" s="928"/>
      <c r="PTY8" s="928"/>
      <c r="PTZ8" s="928"/>
      <c r="PUA8" s="928"/>
      <c r="PUB8" s="928"/>
      <c r="PUC8" s="928"/>
      <c r="PUD8" s="928"/>
      <c r="PUE8" s="928"/>
      <c r="PUF8" s="928"/>
      <c r="PUG8" s="928"/>
      <c r="PUH8" s="928"/>
      <c r="PUI8" s="928"/>
      <c r="PUJ8" s="928"/>
      <c r="PUK8" s="928"/>
      <c r="PUL8" s="928"/>
      <c r="PUM8" s="928"/>
      <c r="PUN8" s="928"/>
      <c r="PUO8" s="928"/>
      <c r="PUP8" s="928"/>
      <c r="PUQ8" s="928"/>
      <c r="PUR8" s="928"/>
      <c r="PUS8" s="928"/>
      <c r="PUT8" s="928"/>
      <c r="PUU8" s="928"/>
      <c r="PUV8" s="928"/>
      <c r="PUW8" s="928"/>
      <c r="PUX8" s="928"/>
      <c r="PUY8" s="928"/>
      <c r="PUZ8" s="928"/>
      <c r="PVA8" s="928"/>
      <c r="PVB8" s="928"/>
      <c r="PVC8" s="928"/>
      <c r="PVD8" s="928"/>
      <c r="PVE8" s="928"/>
      <c r="PVF8" s="928"/>
      <c r="PVG8" s="928"/>
      <c r="PVH8" s="928"/>
      <c r="PVI8" s="928"/>
      <c r="PVJ8" s="928"/>
      <c r="PVK8" s="928"/>
      <c r="PVL8" s="928"/>
      <c r="PVM8" s="928"/>
      <c r="PVN8" s="928"/>
      <c r="PVO8" s="928"/>
      <c r="PVP8" s="928"/>
      <c r="PVQ8" s="928"/>
      <c r="PVR8" s="928"/>
      <c r="PVS8" s="928"/>
      <c r="PVT8" s="928"/>
      <c r="PVU8" s="928"/>
      <c r="PVV8" s="928"/>
      <c r="PVW8" s="928"/>
      <c r="PVX8" s="928"/>
      <c r="PVY8" s="928"/>
      <c r="PVZ8" s="928"/>
      <c r="PWA8" s="928"/>
      <c r="PWB8" s="928"/>
      <c r="PWC8" s="928"/>
      <c r="PWD8" s="928"/>
      <c r="PWE8" s="928"/>
      <c r="PWF8" s="928"/>
      <c r="PWG8" s="928"/>
      <c r="PWH8" s="928"/>
      <c r="PWI8" s="928"/>
      <c r="PWJ8" s="928"/>
      <c r="PWK8" s="928"/>
      <c r="PWL8" s="928"/>
      <c r="PWM8" s="928"/>
      <c r="PWN8" s="928"/>
      <c r="PWO8" s="928"/>
      <c r="PWP8" s="928"/>
      <c r="PWQ8" s="928"/>
      <c r="PWR8" s="928"/>
      <c r="PWS8" s="928"/>
      <c r="PWT8" s="928"/>
      <c r="PWU8" s="928"/>
      <c r="PWV8" s="928"/>
      <c r="PWW8" s="928"/>
      <c r="PWX8" s="928"/>
      <c r="PWY8" s="928"/>
      <c r="PWZ8" s="928"/>
      <c r="PXA8" s="928"/>
      <c r="PXB8" s="928"/>
      <c r="PXC8" s="928"/>
      <c r="PXD8" s="928"/>
      <c r="PXE8" s="928"/>
      <c r="PXF8" s="928"/>
      <c r="PXG8" s="928"/>
      <c r="PXH8" s="928"/>
      <c r="PXI8" s="928"/>
      <c r="PXJ8" s="928"/>
      <c r="PXK8" s="928"/>
      <c r="PXL8" s="928"/>
      <c r="PXM8" s="928"/>
      <c r="PXN8" s="928"/>
      <c r="PXO8" s="928"/>
      <c r="PXP8" s="928"/>
      <c r="PXQ8" s="928"/>
      <c r="PXR8" s="928"/>
      <c r="PXS8" s="928"/>
      <c r="PXT8" s="928"/>
      <c r="PXU8" s="928"/>
      <c r="PXV8" s="928"/>
      <c r="PXW8" s="928"/>
      <c r="PXX8" s="928"/>
      <c r="PXY8" s="928"/>
      <c r="PXZ8" s="928"/>
      <c r="PYA8" s="928"/>
      <c r="PYB8" s="928"/>
      <c r="PYC8" s="928"/>
      <c r="PYD8" s="928"/>
      <c r="PYE8" s="928"/>
      <c r="PYF8" s="928"/>
      <c r="PYG8" s="928"/>
      <c r="PYH8" s="928"/>
      <c r="PYI8" s="928"/>
      <c r="PYJ8" s="928"/>
      <c r="PYK8" s="928"/>
      <c r="PYL8" s="928"/>
      <c r="PYM8" s="928"/>
      <c r="PYN8" s="928"/>
      <c r="PYO8" s="928"/>
      <c r="PYP8" s="928"/>
      <c r="PYQ8" s="928"/>
      <c r="PYR8" s="928"/>
      <c r="PYS8" s="928"/>
      <c r="PYT8" s="928"/>
      <c r="PYU8" s="928"/>
      <c r="PYV8" s="928"/>
      <c r="PYW8" s="928"/>
      <c r="PYX8" s="928"/>
      <c r="PYY8" s="928"/>
      <c r="PYZ8" s="928"/>
      <c r="PZA8" s="928"/>
      <c r="PZB8" s="928"/>
      <c r="PZC8" s="928"/>
      <c r="PZD8" s="928"/>
      <c r="PZE8" s="928"/>
      <c r="PZF8" s="928"/>
      <c r="PZG8" s="928"/>
      <c r="PZH8" s="928"/>
      <c r="PZI8" s="928"/>
      <c r="PZJ8" s="928"/>
      <c r="PZK8" s="928"/>
      <c r="PZL8" s="928"/>
      <c r="PZM8" s="928"/>
      <c r="PZN8" s="928"/>
      <c r="PZO8" s="928"/>
      <c r="PZP8" s="928"/>
      <c r="PZQ8" s="928"/>
      <c r="PZR8" s="928"/>
      <c r="PZS8" s="928"/>
      <c r="PZT8" s="928"/>
      <c r="PZU8" s="928"/>
      <c r="PZV8" s="928"/>
      <c r="PZW8" s="928"/>
      <c r="PZX8" s="928"/>
      <c r="PZY8" s="928"/>
      <c r="PZZ8" s="928"/>
      <c r="QAA8" s="928"/>
      <c r="QAB8" s="928"/>
      <c r="QAC8" s="928"/>
      <c r="QAD8" s="928"/>
      <c r="QAE8" s="928"/>
      <c r="QAF8" s="928"/>
      <c r="QAG8" s="928"/>
      <c r="QAH8" s="928"/>
      <c r="QAI8" s="928"/>
      <c r="QAJ8" s="928"/>
      <c r="QAK8" s="928"/>
      <c r="QAL8" s="928"/>
      <c r="QAM8" s="928"/>
      <c r="QAN8" s="928"/>
      <c r="QAO8" s="928"/>
      <c r="QAP8" s="928"/>
      <c r="QAQ8" s="928"/>
      <c r="QAR8" s="928"/>
      <c r="QAS8" s="928"/>
      <c r="QAT8" s="928"/>
      <c r="QAU8" s="928"/>
      <c r="QAV8" s="928"/>
      <c r="QAW8" s="928"/>
      <c r="QAX8" s="928"/>
      <c r="QAY8" s="928"/>
      <c r="QAZ8" s="928"/>
      <c r="QBA8" s="928"/>
      <c r="QBB8" s="928"/>
      <c r="QBC8" s="928"/>
      <c r="QBD8" s="928"/>
      <c r="QBE8" s="928"/>
      <c r="QBF8" s="928"/>
      <c r="QBG8" s="928"/>
      <c r="QBH8" s="928"/>
      <c r="QBI8" s="928"/>
      <c r="QBJ8" s="928"/>
      <c r="QBK8" s="928"/>
      <c r="QBL8" s="928"/>
      <c r="QBM8" s="928"/>
      <c r="QBN8" s="928"/>
      <c r="QBO8" s="928"/>
      <c r="QBP8" s="928"/>
      <c r="QBQ8" s="928"/>
      <c r="QBR8" s="928"/>
      <c r="QBS8" s="928"/>
      <c r="QBT8" s="928"/>
      <c r="QBU8" s="928"/>
      <c r="QBV8" s="928"/>
      <c r="QBW8" s="928"/>
      <c r="QBX8" s="928"/>
      <c r="QBY8" s="928"/>
      <c r="QBZ8" s="928"/>
      <c r="QCA8" s="928"/>
      <c r="QCB8" s="928"/>
      <c r="QCC8" s="928"/>
      <c r="QCD8" s="928"/>
      <c r="QCE8" s="928"/>
      <c r="QCF8" s="928"/>
      <c r="QCG8" s="928"/>
      <c r="QCH8" s="928"/>
      <c r="QCI8" s="928"/>
      <c r="QCJ8" s="928"/>
      <c r="QCK8" s="928"/>
      <c r="QCL8" s="928"/>
      <c r="QCM8" s="928"/>
      <c r="QCN8" s="928"/>
      <c r="QCO8" s="928"/>
      <c r="QCP8" s="928"/>
      <c r="QCQ8" s="928"/>
      <c r="QCR8" s="928"/>
      <c r="QCS8" s="928"/>
      <c r="QCT8" s="928"/>
      <c r="QCU8" s="928"/>
      <c r="QCV8" s="928"/>
      <c r="QCW8" s="928"/>
      <c r="QCX8" s="928"/>
      <c r="QCY8" s="928"/>
      <c r="QCZ8" s="928"/>
      <c r="QDA8" s="928"/>
      <c r="QDB8" s="928"/>
      <c r="QDC8" s="928"/>
      <c r="QDD8" s="928"/>
      <c r="QDE8" s="928"/>
      <c r="QDF8" s="928"/>
      <c r="QDG8" s="928"/>
      <c r="QDH8" s="928"/>
      <c r="QDI8" s="928"/>
      <c r="QDJ8" s="928"/>
      <c r="QDK8" s="928"/>
      <c r="QDL8" s="928"/>
      <c r="QDM8" s="928"/>
      <c r="QDN8" s="928"/>
      <c r="QDO8" s="928"/>
      <c r="QDP8" s="928"/>
      <c r="QDQ8" s="928"/>
      <c r="QDR8" s="928"/>
      <c r="QDS8" s="928"/>
      <c r="QDT8" s="928"/>
      <c r="QDU8" s="928"/>
      <c r="QDV8" s="928"/>
      <c r="QDW8" s="928"/>
      <c r="QDX8" s="928"/>
      <c r="QDY8" s="928"/>
      <c r="QDZ8" s="928"/>
      <c r="QEA8" s="928"/>
      <c r="QEB8" s="928"/>
      <c r="QEC8" s="928"/>
      <c r="QED8" s="928"/>
      <c r="QEE8" s="928"/>
      <c r="QEF8" s="928"/>
      <c r="QEG8" s="928"/>
      <c r="QEH8" s="928"/>
      <c r="QEI8" s="928"/>
      <c r="QEJ8" s="928"/>
      <c r="QEK8" s="928"/>
      <c r="QEL8" s="928"/>
      <c r="QEM8" s="928"/>
      <c r="QEN8" s="928"/>
      <c r="QEO8" s="928"/>
      <c r="QEP8" s="928"/>
      <c r="QEQ8" s="928"/>
      <c r="QER8" s="928"/>
      <c r="QES8" s="928"/>
      <c r="QET8" s="928"/>
      <c r="QEU8" s="928"/>
      <c r="QEV8" s="928"/>
      <c r="QEW8" s="928"/>
      <c r="QEX8" s="928"/>
      <c r="QEY8" s="928"/>
      <c r="QEZ8" s="928"/>
      <c r="QFA8" s="928"/>
      <c r="QFB8" s="928"/>
      <c r="QFC8" s="928"/>
      <c r="QFD8" s="928"/>
      <c r="QFE8" s="928"/>
      <c r="QFF8" s="928"/>
      <c r="QFG8" s="928"/>
      <c r="QFH8" s="928"/>
      <c r="QFI8" s="928"/>
      <c r="QFJ8" s="928"/>
      <c r="QFK8" s="928"/>
      <c r="QFL8" s="928"/>
      <c r="QFM8" s="928"/>
      <c r="QFN8" s="928"/>
      <c r="QFO8" s="928"/>
      <c r="QFP8" s="928"/>
      <c r="QFQ8" s="928"/>
      <c r="QFR8" s="928"/>
      <c r="QFS8" s="928"/>
      <c r="QFT8" s="928"/>
      <c r="QFU8" s="928"/>
      <c r="QFV8" s="928"/>
      <c r="QFW8" s="928"/>
      <c r="QFX8" s="928"/>
      <c r="QFY8" s="928"/>
      <c r="QFZ8" s="928"/>
      <c r="QGA8" s="928"/>
      <c r="QGB8" s="928"/>
      <c r="QGC8" s="928"/>
      <c r="QGD8" s="928"/>
      <c r="QGE8" s="928"/>
      <c r="QGF8" s="928"/>
      <c r="QGG8" s="928"/>
      <c r="QGH8" s="928"/>
      <c r="QGI8" s="928"/>
      <c r="QGJ8" s="928"/>
      <c r="QGK8" s="928"/>
      <c r="QGL8" s="928"/>
      <c r="QGM8" s="928"/>
      <c r="QGN8" s="928"/>
      <c r="QGO8" s="928"/>
      <c r="QGP8" s="928"/>
      <c r="QGQ8" s="928"/>
      <c r="QGR8" s="928"/>
      <c r="QGS8" s="928"/>
      <c r="QGT8" s="928"/>
      <c r="QGU8" s="928"/>
      <c r="QGV8" s="928"/>
      <c r="QGW8" s="928"/>
      <c r="QGX8" s="928"/>
      <c r="QGY8" s="928"/>
      <c r="QGZ8" s="928"/>
      <c r="QHA8" s="928"/>
      <c r="QHB8" s="928"/>
      <c r="QHC8" s="928"/>
      <c r="QHD8" s="928"/>
      <c r="QHE8" s="928"/>
      <c r="QHF8" s="928"/>
      <c r="QHG8" s="928"/>
      <c r="QHH8" s="928"/>
      <c r="QHI8" s="928"/>
      <c r="QHJ8" s="928"/>
      <c r="QHK8" s="928"/>
      <c r="QHL8" s="928"/>
      <c r="QHM8" s="928"/>
      <c r="QHN8" s="928"/>
      <c r="QHO8" s="928"/>
      <c r="QHP8" s="928"/>
      <c r="QHQ8" s="928"/>
      <c r="QHR8" s="928"/>
      <c r="QHS8" s="928"/>
      <c r="QHT8" s="928"/>
      <c r="QHU8" s="928"/>
      <c r="QHV8" s="928"/>
      <c r="QHW8" s="928"/>
      <c r="QHX8" s="928"/>
      <c r="QHY8" s="928"/>
      <c r="QHZ8" s="928"/>
      <c r="QIA8" s="928"/>
      <c r="QIB8" s="928"/>
      <c r="QIC8" s="928"/>
      <c r="QID8" s="928"/>
      <c r="QIE8" s="928"/>
      <c r="QIF8" s="928"/>
      <c r="QIG8" s="928"/>
      <c r="QIH8" s="928"/>
      <c r="QII8" s="928"/>
      <c r="QIJ8" s="928"/>
      <c r="QIK8" s="928"/>
      <c r="QIL8" s="928"/>
      <c r="QIM8" s="928"/>
      <c r="QIN8" s="928"/>
      <c r="QIO8" s="928"/>
      <c r="QIP8" s="928"/>
      <c r="QIQ8" s="928"/>
      <c r="QIR8" s="928"/>
      <c r="QIS8" s="928"/>
      <c r="QIT8" s="928"/>
      <c r="QIU8" s="928"/>
      <c r="QIV8" s="928"/>
      <c r="QIW8" s="928"/>
      <c r="QIX8" s="928"/>
      <c r="QIY8" s="928"/>
      <c r="QIZ8" s="928"/>
      <c r="QJA8" s="928"/>
      <c r="QJB8" s="928"/>
      <c r="QJC8" s="928"/>
      <c r="QJD8" s="928"/>
      <c r="QJE8" s="928"/>
      <c r="QJF8" s="928"/>
      <c r="QJG8" s="928"/>
      <c r="QJH8" s="928"/>
      <c r="QJI8" s="928"/>
      <c r="QJJ8" s="928"/>
      <c r="QJK8" s="928"/>
      <c r="QJL8" s="928"/>
      <c r="QJM8" s="928"/>
      <c r="QJN8" s="928"/>
      <c r="QJO8" s="928"/>
      <c r="QJP8" s="928"/>
      <c r="QJQ8" s="928"/>
      <c r="QJR8" s="928"/>
      <c r="QJS8" s="928"/>
      <c r="QJT8" s="928"/>
      <c r="QJU8" s="928"/>
      <c r="QJV8" s="928"/>
      <c r="QJW8" s="928"/>
      <c r="QJX8" s="928"/>
      <c r="QJY8" s="928"/>
      <c r="QJZ8" s="928"/>
      <c r="QKA8" s="928"/>
      <c r="QKB8" s="928"/>
      <c r="QKC8" s="928"/>
      <c r="QKD8" s="928"/>
      <c r="QKE8" s="928"/>
      <c r="QKF8" s="928"/>
      <c r="QKG8" s="928"/>
      <c r="QKH8" s="928"/>
      <c r="QKI8" s="928"/>
      <c r="QKJ8" s="928"/>
      <c r="QKK8" s="928"/>
      <c r="QKL8" s="928"/>
      <c r="QKM8" s="928"/>
      <c r="QKN8" s="928"/>
      <c r="QKO8" s="928"/>
      <c r="QKP8" s="928"/>
      <c r="QKQ8" s="928"/>
      <c r="QKR8" s="928"/>
      <c r="QKS8" s="928"/>
      <c r="QKT8" s="928"/>
      <c r="QKU8" s="928"/>
      <c r="QKV8" s="928"/>
      <c r="QKW8" s="928"/>
      <c r="QKX8" s="928"/>
      <c r="QKY8" s="928"/>
      <c r="QKZ8" s="928"/>
      <c r="QLA8" s="928"/>
      <c r="QLB8" s="928"/>
      <c r="QLC8" s="928"/>
      <c r="QLD8" s="928"/>
      <c r="QLE8" s="928"/>
      <c r="QLF8" s="928"/>
      <c r="QLG8" s="928"/>
      <c r="QLH8" s="928"/>
      <c r="QLI8" s="928"/>
      <c r="QLJ8" s="928"/>
      <c r="QLK8" s="928"/>
      <c r="QLL8" s="928"/>
      <c r="QLM8" s="928"/>
      <c r="QLN8" s="928"/>
      <c r="QLO8" s="928"/>
      <c r="QLP8" s="928"/>
      <c r="QLQ8" s="928"/>
      <c r="QLR8" s="928"/>
      <c r="QLS8" s="928"/>
      <c r="QLT8" s="928"/>
      <c r="QLU8" s="928"/>
      <c r="QLV8" s="928"/>
      <c r="QLW8" s="928"/>
      <c r="QLX8" s="928"/>
      <c r="QLY8" s="928"/>
      <c r="QLZ8" s="928"/>
      <c r="QMA8" s="928"/>
      <c r="QMB8" s="928"/>
      <c r="QMC8" s="928"/>
      <c r="QMD8" s="928"/>
      <c r="QME8" s="928"/>
      <c r="QMF8" s="928"/>
      <c r="QMG8" s="928"/>
      <c r="QMH8" s="928"/>
      <c r="QMI8" s="928"/>
      <c r="QMJ8" s="928"/>
      <c r="QMK8" s="928"/>
      <c r="QML8" s="928"/>
      <c r="QMM8" s="928"/>
      <c r="QMN8" s="928"/>
      <c r="QMO8" s="928"/>
      <c r="QMP8" s="928"/>
      <c r="QMQ8" s="928"/>
      <c r="QMR8" s="928"/>
      <c r="QMS8" s="928"/>
      <c r="QMT8" s="928"/>
      <c r="QMU8" s="928"/>
      <c r="QMV8" s="928"/>
      <c r="QMW8" s="928"/>
      <c r="QMX8" s="928"/>
      <c r="QMY8" s="928"/>
      <c r="QMZ8" s="928"/>
      <c r="QNA8" s="928"/>
      <c r="QNB8" s="928"/>
      <c r="QNC8" s="928"/>
      <c r="QND8" s="928"/>
      <c r="QNE8" s="928"/>
      <c r="QNF8" s="928"/>
      <c r="QNG8" s="928"/>
      <c r="QNH8" s="928"/>
      <c r="QNI8" s="928"/>
      <c r="QNJ8" s="928"/>
      <c r="QNK8" s="928"/>
      <c r="QNL8" s="928"/>
      <c r="QNM8" s="928"/>
      <c r="QNN8" s="928"/>
      <c r="QNO8" s="928"/>
      <c r="QNP8" s="928"/>
      <c r="QNQ8" s="928"/>
      <c r="QNR8" s="928"/>
      <c r="QNS8" s="928"/>
      <c r="QNT8" s="928"/>
      <c r="QNU8" s="928"/>
      <c r="QNV8" s="928"/>
      <c r="QNW8" s="928"/>
      <c r="QNX8" s="928"/>
      <c r="QNY8" s="928"/>
      <c r="QNZ8" s="928"/>
      <c r="QOA8" s="928"/>
      <c r="QOB8" s="928"/>
      <c r="QOC8" s="928"/>
      <c r="QOD8" s="928"/>
      <c r="QOE8" s="928"/>
      <c r="QOF8" s="928"/>
      <c r="QOG8" s="928"/>
      <c r="QOH8" s="928"/>
      <c r="QOI8" s="928"/>
      <c r="QOJ8" s="928"/>
      <c r="QOK8" s="928"/>
      <c r="QOL8" s="928"/>
      <c r="QOM8" s="928"/>
      <c r="QON8" s="928"/>
      <c r="QOO8" s="928"/>
      <c r="QOP8" s="928"/>
      <c r="QOQ8" s="928"/>
      <c r="QOR8" s="928"/>
      <c r="QOS8" s="928"/>
      <c r="QOT8" s="928"/>
      <c r="QOU8" s="928"/>
      <c r="QOV8" s="928"/>
      <c r="QOW8" s="928"/>
      <c r="QOX8" s="928"/>
      <c r="QOY8" s="928"/>
      <c r="QOZ8" s="928"/>
      <c r="QPA8" s="928"/>
      <c r="QPB8" s="928"/>
      <c r="QPC8" s="928"/>
      <c r="QPD8" s="928"/>
      <c r="QPE8" s="928"/>
      <c r="QPF8" s="928"/>
      <c r="QPG8" s="928"/>
      <c r="QPH8" s="928"/>
      <c r="QPI8" s="928"/>
      <c r="QPJ8" s="928"/>
      <c r="QPK8" s="928"/>
      <c r="QPL8" s="928"/>
      <c r="QPM8" s="928"/>
      <c r="QPN8" s="928"/>
      <c r="QPO8" s="928"/>
      <c r="QPP8" s="928"/>
      <c r="QPQ8" s="928"/>
      <c r="QPR8" s="928"/>
      <c r="QPS8" s="928"/>
      <c r="QPT8" s="928"/>
      <c r="QPU8" s="928"/>
      <c r="QPV8" s="928"/>
      <c r="QPW8" s="928"/>
      <c r="QPX8" s="928"/>
      <c r="QPY8" s="928"/>
      <c r="QPZ8" s="928"/>
      <c r="QQA8" s="928"/>
      <c r="QQB8" s="928"/>
      <c r="QQC8" s="928"/>
      <c r="QQD8" s="928"/>
      <c r="QQE8" s="928"/>
      <c r="QQF8" s="928"/>
      <c r="QQG8" s="928"/>
      <c r="QQH8" s="928"/>
      <c r="QQI8" s="928"/>
      <c r="QQJ8" s="928"/>
      <c r="QQK8" s="928"/>
      <c r="QQL8" s="928"/>
      <c r="QQM8" s="928"/>
      <c r="QQN8" s="928"/>
      <c r="QQO8" s="928"/>
      <c r="QQP8" s="928"/>
      <c r="QQQ8" s="928"/>
      <c r="QQR8" s="928"/>
      <c r="QQS8" s="928"/>
      <c r="QQT8" s="928"/>
      <c r="QQU8" s="928"/>
      <c r="QQV8" s="928"/>
      <c r="QQW8" s="928"/>
      <c r="QQX8" s="928"/>
      <c r="QQY8" s="928"/>
      <c r="QQZ8" s="928"/>
      <c r="QRA8" s="928"/>
      <c r="QRB8" s="928"/>
      <c r="QRC8" s="928"/>
      <c r="QRD8" s="928"/>
      <c r="QRE8" s="928"/>
      <c r="QRF8" s="928"/>
      <c r="QRG8" s="928"/>
      <c r="QRH8" s="928"/>
      <c r="QRI8" s="928"/>
      <c r="QRJ8" s="928"/>
      <c r="QRK8" s="928"/>
      <c r="QRL8" s="928"/>
      <c r="QRM8" s="928"/>
      <c r="QRN8" s="928"/>
      <c r="QRO8" s="928"/>
      <c r="QRP8" s="928"/>
      <c r="QRQ8" s="928"/>
      <c r="QRR8" s="928"/>
      <c r="QRS8" s="928"/>
      <c r="QRT8" s="928"/>
      <c r="QRU8" s="928"/>
      <c r="QRV8" s="928"/>
      <c r="QRW8" s="928"/>
      <c r="QRX8" s="928"/>
      <c r="QRY8" s="928"/>
      <c r="QRZ8" s="928"/>
      <c r="QSA8" s="928"/>
      <c r="QSB8" s="928"/>
      <c r="QSC8" s="928"/>
      <c r="QSD8" s="928"/>
      <c r="QSE8" s="928"/>
      <c r="QSF8" s="928"/>
      <c r="QSG8" s="928"/>
      <c r="QSH8" s="928"/>
      <c r="QSI8" s="928"/>
      <c r="QSJ8" s="928"/>
      <c r="QSK8" s="928"/>
      <c r="QSL8" s="928"/>
      <c r="QSM8" s="928"/>
      <c r="QSN8" s="928"/>
      <c r="QSO8" s="928"/>
      <c r="QSP8" s="928"/>
      <c r="QSQ8" s="928"/>
      <c r="QSR8" s="928"/>
      <c r="QSS8" s="928"/>
      <c r="QST8" s="928"/>
      <c r="QSU8" s="928"/>
      <c r="QSV8" s="928"/>
      <c r="QSW8" s="928"/>
      <c r="QSX8" s="928"/>
      <c r="QSY8" s="928"/>
      <c r="QSZ8" s="928"/>
      <c r="QTA8" s="928"/>
      <c r="QTB8" s="928"/>
      <c r="QTC8" s="928"/>
      <c r="QTD8" s="928"/>
      <c r="QTE8" s="928"/>
      <c r="QTF8" s="928"/>
      <c r="QTG8" s="928"/>
      <c r="QTH8" s="928"/>
      <c r="QTI8" s="928"/>
      <c r="QTJ8" s="928"/>
      <c r="QTK8" s="928"/>
      <c r="QTL8" s="928"/>
      <c r="QTM8" s="928"/>
      <c r="QTN8" s="928"/>
      <c r="QTO8" s="928"/>
      <c r="QTP8" s="928"/>
      <c r="QTQ8" s="928"/>
      <c r="QTR8" s="928"/>
      <c r="QTS8" s="928"/>
      <c r="QTT8" s="928"/>
      <c r="QTU8" s="928"/>
      <c r="QTV8" s="928"/>
      <c r="QTW8" s="928"/>
      <c r="QTX8" s="928"/>
      <c r="QTY8" s="928"/>
      <c r="QTZ8" s="928"/>
      <c r="QUA8" s="928"/>
      <c r="QUB8" s="928"/>
      <c r="QUC8" s="928"/>
      <c r="QUD8" s="928"/>
      <c r="QUE8" s="928"/>
      <c r="QUF8" s="928"/>
      <c r="QUG8" s="928"/>
      <c r="QUH8" s="928"/>
      <c r="QUI8" s="928"/>
      <c r="QUJ8" s="928"/>
      <c r="QUK8" s="928"/>
      <c r="QUL8" s="928"/>
      <c r="QUM8" s="928"/>
      <c r="QUN8" s="928"/>
      <c r="QUO8" s="928"/>
      <c r="QUP8" s="928"/>
      <c r="QUQ8" s="928"/>
      <c r="QUR8" s="928"/>
      <c r="QUS8" s="928"/>
      <c r="QUT8" s="928"/>
      <c r="QUU8" s="928"/>
      <c r="QUV8" s="928"/>
      <c r="QUW8" s="928"/>
      <c r="QUX8" s="928"/>
      <c r="QUY8" s="928"/>
      <c r="QUZ8" s="928"/>
      <c r="QVA8" s="928"/>
      <c r="QVB8" s="928"/>
      <c r="QVC8" s="928"/>
      <c r="QVD8" s="928"/>
      <c r="QVE8" s="928"/>
      <c r="QVF8" s="928"/>
      <c r="QVG8" s="928"/>
      <c r="QVH8" s="928"/>
      <c r="QVI8" s="928"/>
      <c r="QVJ8" s="928"/>
      <c r="QVK8" s="928"/>
      <c r="QVL8" s="928"/>
      <c r="QVM8" s="928"/>
      <c r="QVN8" s="928"/>
      <c r="QVO8" s="928"/>
      <c r="QVP8" s="928"/>
      <c r="QVQ8" s="928"/>
      <c r="QVR8" s="928"/>
      <c r="QVS8" s="928"/>
      <c r="QVT8" s="928"/>
      <c r="QVU8" s="928"/>
      <c r="QVV8" s="928"/>
      <c r="QVW8" s="928"/>
      <c r="QVX8" s="928"/>
      <c r="QVY8" s="928"/>
      <c r="QVZ8" s="928"/>
      <c r="QWA8" s="928"/>
      <c r="QWB8" s="928"/>
      <c r="QWC8" s="928"/>
      <c r="QWD8" s="928"/>
      <c r="QWE8" s="928"/>
      <c r="QWF8" s="928"/>
      <c r="QWG8" s="928"/>
      <c r="QWH8" s="928"/>
      <c r="QWI8" s="928"/>
      <c r="QWJ8" s="928"/>
      <c r="QWK8" s="928"/>
      <c r="QWL8" s="928"/>
      <c r="QWM8" s="928"/>
      <c r="QWN8" s="928"/>
      <c r="QWO8" s="928"/>
      <c r="QWP8" s="928"/>
      <c r="QWQ8" s="928"/>
      <c r="QWR8" s="928"/>
      <c r="QWS8" s="928"/>
      <c r="QWT8" s="928"/>
      <c r="QWU8" s="928"/>
      <c r="QWV8" s="928"/>
      <c r="QWW8" s="928"/>
      <c r="QWX8" s="928"/>
      <c r="QWY8" s="928"/>
      <c r="QWZ8" s="928"/>
      <c r="QXA8" s="928"/>
      <c r="QXB8" s="928"/>
      <c r="QXC8" s="928"/>
      <c r="QXD8" s="928"/>
      <c r="QXE8" s="928"/>
      <c r="QXF8" s="928"/>
      <c r="QXG8" s="928"/>
      <c r="QXH8" s="928"/>
      <c r="QXI8" s="928"/>
      <c r="QXJ8" s="928"/>
      <c r="QXK8" s="928"/>
      <c r="QXL8" s="928"/>
      <c r="QXM8" s="928"/>
      <c r="QXN8" s="928"/>
      <c r="QXO8" s="928"/>
      <c r="QXP8" s="928"/>
      <c r="QXQ8" s="928"/>
      <c r="QXR8" s="928"/>
      <c r="QXS8" s="928"/>
      <c r="QXT8" s="928"/>
      <c r="QXU8" s="928"/>
      <c r="QXV8" s="928"/>
      <c r="QXW8" s="928"/>
      <c r="QXX8" s="928"/>
      <c r="QXY8" s="928"/>
      <c r="QXZ8" s="928"/>
      <c r="QYA8" s="928"/>
      <c r="QYB8" s="928"/>
      <c r="QYC8" s="928"/>
      <c r="QYD8" s="928"/>
      <c r="QYE8" s="928"/>
      <c r="QYF8" s="928"/>
      <c r="QYG8" s="928"/>
      <c r="QYH8" s="928"/>
      <c r="QYI8" s="928"/>
      <c r="QYJ8" s="928"/>
      <c r="QYK8" s="928"/>
      <c r="QYL8" s="928"/>
      <c r="QYM8" s="928"/>
      <c r="QYN8" s="928"/>
      <c r="QYO8" s="928"/>
      <c r="QYP8" s="928"/>
      <c r="QYQ8" s="928"/>
      <c r="QYR8" s="928"/>
      <c r="QYS8" s="928"/>
      <c r="QYT8" s="928"/>
      <c r="QYU8" s="928"/>
      <c r="QYV8" s="928"/>
      <c r="QYW8" s="928"/>
      <c r="QYX8" s="928"/>
      <c r="QYY8" s="928"/>
      <c r="QYZ8" s="928"/>
      <c r="QZA8" s="928"/>
      <c r="QZB8" s="928"/>
      <c r="QZC8" s="928"/>
      <c r="QZD8" s="928"/>
      <c r="QZE8" s="928"/>
      <c r="QZF8" s="928"/>
      <c r="QZG8" s="928"/>
      <c r="QZH8" s="928"/>
      <c r="QZI8" s="928"/>
      <c r="QZJ8" s="928"/>
      <c r="QZK8" s="928"/>
      <c r="QZL8" s="928"/>
      <c r="QZM8" s="928"/>
      <c r="QZN8" s="928"/>
      <c r="QZO8" s="928"/>
      <c r="QZP8" s="928"/>
      <c r="QZQ8" s="928"/>
      <c r="QZR8" s="928"/>
      <c r="QZS8" s="928"/>
      <c r="QZT8" s="928"/>
      <c r="QZU8" s="928"/>
      <c r="QZV8" s="928"/>
      <c r="QZW8" s="928"/>
      <c r="QZX8" s="928"/>
      <c r="QZY8" s="928"/>
      <c r="QZZ8" s="928"/>
      <c r="RAA8" s="928"/>
      <c r="RAB8" s="928"/>
      <c r="RAC8" s="928"/>
      <c r="RAD8" s="928"/>
      <c r="RAE8" s="928"/>
      <c r="RAF8" s="928"/>
      <c r="RAG8" s="928"/>
      <c r="RAH8" s="928"/>
      <c r="RAI8" s="928"/>
      <c r="RAJ8" s="928"/>
      <c r="RAK8" s="928"/>
      <c r="RAL8" s="928"/>
      <c r="RAM8" s="928"/>
      <c r="RAN8" s="928"/>
      <c r="RAO8" s="928"/>
      <c r="RAP8" s="928"/>
      <c r="RAQ8" s="928"/>
      <c r="RAR8" s="928"/>
      <c r="RAS8" s="928"/>
      <c r="RAT8" s="928"/>
      <c r="RAU8" s="928"/>
      <c r="RAV8" s="928"/>
      <c r="RAW8" s="928"/>
      <c r="RAX8" s="928"/>
      <c r="RAY8" s="928"/>
      <c r="RAZ8" s="928"/>
      <c r="RBA8" s="928"/>
      <c r="RBB8" s="928"/>
      <c r="RBC8" s="928"/>
      <c r="RBD8" s="928"/>
      <c r="RBE8" s="928"/>
      <c r="RBF8" s="928"/>
      <c r="RBG8" s="928"/>
      <c r="RBH8" s="928"/>
      <c r="RBI8" s="928"/>
      <c r="RBJ8" s="928"/>
      <c r="RBK8" s="928"/>
      <c r="RBL8" s="928"/>
      <c r="RBM8" s="928"/>
      <c r="RBN8" s="928"/>
      <c r="RBO8" s="928"/>
      <c r="RBP8" s="928"/>
      <c r="RBQ8" s="928"/>
      <c r="RBR8" s="928"/>
      <c r="RBS8" s="928"/>
      <c r="RBT8" s="928"/>
      <c r="RBU8" s="928"/>
      <c r="RBV8" s="928"/>
      <c r="RBW8" s="928"/>
      <c r="RBX8" s="928"/>
      <c r="RBY8" s="928"/>
      <c r="RBZ8" s="928"/>
      <c r="RCA8" s="928"/>
      <c r="RCB8" s="928"/>
      <c r="RCC8" s="928"/>
      <c r="RCD8" s="928"/>
      <c r="RCE8" s="928"/>
      <c r="RCF8" s="928"/>
      <c r="RCG8" s="928"/>
      <c r="RCH8" s="928"/>
      <c r="RCI8" s="928"/>
      <c r="RCJ8" s="928"/>
      <c r="RCK8" s="928"/>
      <c r="RCL8" s="928"/>
      <c r="RCM8" s="928"/>
      <c r="RCN8" s="928"/>
      <c r="RCO8" s="928"/>
      <c r="RCP8" s="928"/>
      <c r="RCQ8" s="928"/>
      <c r="RCR8" s="928"/>
      <c r="RCS8" s="928"/>
      <c r="RCT8" s="928"/>
      <c r="RCU8" s="928"/>
      <c r="RCV8" s="928"/>
      <c r="RCW8" s="928"/>
      <c r="RCX8" s="928"/>
      <c r="RCY8" s="928"/>
      <c r="RCZ8" s="928"/>
      <c r="RDA8" s="928"/>
      <c r="RDB8" s="928"/>
      <c r="RDC8" s="928"/>
      <c r="RDD8" s="928"/>
      <c r="RDE8" s="928"/>
      <c r="RDF8" s="928"/>
      <c r="RDG8" s="928"/>
      <c r="RDH8" s="928"/>
      <c r="RDI8" s="928"/>
      <c r="RDJ8" s="928"/>
      <c r="RDK8" s="928"/>
      <c r="RDL8" s="928"/>
      <c r="RDM8" s="928"/>
      <c r="RDN8" s="928"/>
      <c r="RDO8" s="928"/>
      <c r="RDP8" s="928"/>
      <c r="RDQ8" s="928"/>
      <c r="RDR8" s="928"/>
      <c r="RDS8" s="928"/>
      <c r="RDT8" s="928"/>
      <c r="RDU8" s="928"/>
      <c r="RDV8" s="928"/>
      <c r="RDW8" s="928"/>
      <c r="RDX8" s="928"/>
      <c r="RDY8" s="928"/>
      <c r="RDZ8" s="928"/>
      <c r="REA8" s="928"/>
      <c r="REB8" s="928"/>
      <c r="REC8" s="928"/>
      <c r="RED8" s="928"/>
      <c r="REE8" s="928"/>
      <c r="REF8" s="928"/>
      <c r="REG8" s="928"/>
      <c r="REH8" s="928"/>
      <c r="REI8" s="928"/>
      <c r="REJ8" s="928"/>
      <c r="REK8" s="928"/>
      <c r="REL8" s="928"/>
      <c r="REM8" s="928"/>
      <c r="REN8" s="928"/>
      <c r="REO8" s="928"/>
      <c r="REP8" s="928"/>
      <c r="REQ8" s="928"/>
      <c r="RER8" s="928"/>
      <c r="RES8" s="928"/>
      <c r="RET8" s="928"/>
      <c r="REU8" s="928"/>
      <c r="REV8" s="928"/>
      <c r="REW8" s="928"/>
      <c r="REX8" s="928"/>
      <c r="REY8" s="928"/>
      <c r="REZ8" s="928"/>
      <c r="RFA8" s="928"/>
      <c r="RFB8" s="928"/>
      <c r="RFC8" s="928"/>
      <c r="RFD8" s="928"/>
      <c r="RFE8" s="928"/>
      <c r="RFF8" s="928"/>
      <c r="RFG8" s="928"/>
      <c r="RFH8" s="928"/>
      <c r="RFI8" s="928"/>
      <c r="RFJ8" s="928"/>
      <c r="RFK8" s="928"/>
      <c r="RFL8" s="928"/>
      <c r="RFM8" s="928"/>
      <c r="RFN8" s="928"/>
      <c r="RFO8" s="928"/>
      <c r="RFP8" s="928"/>
      <c r="RFQ8" s="928"/>
      <c r="RFR8" s="928"/>
      <c r="RFS8" s="928"/>
      <c r="RFT8" s="928"/>
      <c r="RFU8" s="928"/>
      <c r="RFV8" s="928"/>
      <c r="RFW8" s="928"/>
      <c r="RFX8" s="928"/>
      <c r="RFY8" s="928"/>
      <c r="RFZ8" s="928"/>
      <c r="RGA8" s="928"/>
      <c r="RGB8" s="928"/>
      <c r="RGC8" s="928"/>
      <c r="RGD8" s="928"/>
      <c r="RGE8" s="928"/>
      <c r="RGF8" s="928"/>
      <c r="RGG8" s="928"/>
      <c r="RGH8" s="928"/>
      <c r="RGI8" s="928"/>
      <c r="RGJ8" s="928"/>
      <c r="RGK8" s="928"/>
      <c r="RGL8" s="928"/>
      <c r="RGM8" s="928"/>
      <c r="RGN8" s="928"/>
      <c r="RGO8" s="928"/>
      <c r="RGP8" s="928"/>
      <c r="RGQ8" s="928"/>
      <c r="RGR8" s="928"/>
      <c r="RGS8" s="928"/>
      <c r="RGT8" s="928"/>
      <c r="RGU8" s="928"/>
      <c r="RGV8" s="928"/>
      <c r="RGW8" s="928"/>
      <c r="RGX8" s="928"/>
      <c r="RGY8" s="928"/>
      <c r="RGZ8" s="928"/>
      <c r="RHA8" s="928"/>
      <c r="RHB8" s="928"/>
      <c r="RHC8" s="928"/>
      <c r="RHD8" s="928"/>
      <c r="RHE8" s="928"/>
      <c r="RHF8" s="928"/>
      <c r="RHG8" s="928"/>
      <c r="RHH8" s="928"/>
      <c r="RHI8" s="928"/>
      <c r="RHJ8" s="928"/>
      <c r="RHK8" s="928"/>
      <c r="RHL8" s="928"/>
      <c r="RHM8" s="928"/>
      <c r="RHN8" s="928"/>
      <c r="RHO8" s="928"/>
      <c r="RHP8" s="928"/>
      <c r="RHQ8" s="928"/>
      <c r="RHR8" s="928"/>
      <c r="RHS8" s="928"/>
      <c r="RHT8" s="928"/>
      <c r="RHU8" s="928"/>
      <c r="RHV8" s="928"/>
      <c r="RHW8" s="928"/>
      <c r="RHX8" s="928"/>
      <c r="RHY8" s="928"/>
      <c r="RHZ8" s="928"/>
      <c r="RIA8" s="928"/>
      <c r="RIB8" s="928"/>
      <c r="RIC8" s="928"/>
      <c r="RID8" s="928"/>
      <c r="RIE8" s="928"/>
      <c r="RIF8" s="928"/>
      <c r="RIG8" s="928"/>
      <c r="RIH8" s="928"/>
      <c r="RII8" s="928"/>
      <c r="RIJ8" s="928"/>
      <c r="RIK8" s="928"/>
      <c r="RIL8" s="928"/>
      <c r="RIM8" s="928"/>
      <c r="RIN8" s="928"/>
      <c r="RIO8" s="928"/>
      <c r="RIP8" s="928"/>
      <c r="RIQ8" s="928"/>
      <c r="RIR8" s="928"/>
      <c r="RIS8" s="928"/>
      <c r="RIT8" s="928"/>
      <c r="RIU8" s="928"/>
      <c r="RIV8" s="928"/>
      <c r="RIW8" s="928"/>
      <c r="RIX8" s="928"/>
      <c r="RIY8" s="928"/>
      <c r="RIZ8" s="928"/>
      <c r="RJA8" s="928"/>
      <c r="RJB8" s="928"/>
      <c r="RJC8" s="928"/>
      <c r="RJD8" s="928"/>
      <c r="RJE8" s="928"/>
      <c r="RJF8" s="928"/>
      <c r="RJG8" s="928"/>
      <c r="RJH8" s="928"/>
      <c r="RJI8" s="928"/>
      <c r="RJJ8" s="928"/>
      <c r="RJK8" s="928"/>
      <c r="RJL8" s="928"/>
      <c r="RJM8" s="928"/>
      <c r="RJN8" s="928"/>
      <c r="RJO8" s="928"/>
      <c r="RJP8" s="928"/>
      <c r="RJQ8" s="928"/>
      <c r="RJR8" s="928"/>
      <c r="RJS8" s="928"/>
      <c r="RJT8" s="928"/>
      <c r="RJU8" s="928"/>
      <c r="RJV8" s="928"/>
      <c r="RJW8" s="928"/>
      <c r="RJX8" s="928"/>
      <c r="RJY8" s="928"/>
      <c r="RJZ8" s="928"/>
      <c r="RKA8" s="928"/>
      <c r="RKB8" s="928"/>
      <c r="RKC8" s="928"/>
      <c r="RKD8" s="928"/>
      <c r="RKE8" s="928"/>
      <c r="RKF8" s="928"/>
      <c r="RKG8" s="928"/>
      <c r="RKH8" s="928"/>
      <c r="RKI8" s="928"/>
      <c r="RKJ8" s="928"/>
      <c r="RKK8" s="928"/>
      <c r="RKL8" s="928"/>
      <c r="RKM8" s="928"/>
      <c r="RKN8" s="928"/>
      <c r="RKO8" s="928"/>
      <c r="RKP8" s="928"/>
      <c r="RKQ8" s="928"/>
      <c r="RKR8" s="928"/>
      <c r="RKS8" s="928"/>
      <c r="RKT8" s="928"/>
      <c r="RKU8" s="928"/>
      <c r="RKV8" s="928"/>
      <c r="RKW8" s="928"/>
      <c r="RKX8" s="928"/>
      <c r="RKY8" s="928"/>
      <c r="RKZ8" s="928"/>
      <c r="RLA8" s="928"/>
      <c r="RLB8" s="928"/>
      <c r="RLC8" s="928"/>
      <c r="RLD8" s="928"/>
      <c r="RLE8" s="928"/>
      <c r="RLF8" s="928"/>
      <c r="RLG8" s="928"/>
      <c r="RLH8" s="928"/>
      <c r="RLI8" s="928"/>
      <c r="RLJ8" s="928"/>
      <c r="RLK8" s="928"/>
      <c r="RLL8" s="928"/>
      <c r="RLM8" s="928"/>
      <c r="RLN8" s="928"/>
      <c r="RLO8" s="928"/>
      <c r="RLP8" s="928"/>
      <c r="RLQ8" s="928"/>
      <c r="RLR8" s="928"/>
      <c r="RLS8" s="928"/>
      <c r="RLT8" s="928"/>
      <c r="RLU8" s="928"/>
      <c r="RLV8" s="928"/>
      <c r="RLW8" s="928"/>
      <c r="RLX8" s="928"/>
      <c r="RLY8" s="928"/>
      <c r="RLZ8" s="928"/>
      <c r="RMA8" s="928"/>
      <c r="RMB8" s="928"/>
      <c r="RMC8" s="928"/>
      <c r="RMD8" s="928"/>
      <c r="RME8" s="928"/>
      <c r="RMF8" s="928"/>
      <c r="RMG8" s="928"/>
      <c r="RMH8" s="928"/>
      <c r="RMI8" s="928"/>
      <c r="RMJ8" s="928"/>
      <c r="RMK8" s="928"/>
      <c r="RML8" s="928"/>
      <c r="RMM8" s="928"/>
      <c r="RMN8" s="928"/>
      <c r="RMO8" s="928"/>
      <c r="RMP8" s="928"/>
      <c r="RMQ8" s="928"/>
      <c r="RMR8" s="928"/>
      <c r="RMS8" s="928"/>
      <c r="RMT8" s="928"/>
      <c r="RMU8" s="928"/>
      <c r="RMV8" s="928"/>
      <c r="RMW8" s="928"/>
      <c r="RMX8" s="928"/>
      <c r="RMY8" s="928"/>
      <c r="RMZ8" s="928"/>
      <c r="RNA8" s="928"/>
      <c r="RNB8" s="928"/>
      <c r="RNC8" s="928"/>
      <c r="RND8" s="928"/>
      <c r="RNE8" s="928"/>
      <c r="RNF8" s="928"/>
      <c r="RNG8" s="928"/>
      <c r="RNH8" s="928"/>
      <c r="RNI8" s="928"/>
      <c r="RNJ8" s="928"/>
      <c r="RNK8" s="928"/>
      <c r="RNL8" s="928"/>
      <c r="RNM8" s="928"/>
      <c r="RNN8" s="928"/>
      <c r="RNO8" s="928"/>
      <c r="RNP8" s="928"/>
      <c r="RNQ8" s="928"/>
      <c r="RNR8" s="928"/>
      <c r="RNS8" s="928"/>
      <c r="RNT8" s="928"/>
      <c r="RNU8" s="928"/>
      <c r="RNV8" s="928"/>
      <c r="RNW8" s="928"/>
      <c r="RNX8" s="928"/>
      <c r="RNY8" s="928"/>
      <c r="RNZ8" s="928"/>
      <c r="ROA8" s="928"/>
      <c r="ROB8" s="928"/>
      <c r="ROC8" s="928"/>
      <c r="ROD8" s="928"/>
      <c r="ROE8" s="928"/>
      <c r="ROF8" s="928"/>
      <c r="ROG8" s="928"/>
      <c r="ROH8" s="928"/>
      <c r="ROI8" s="928"/>
      <c r="ROJ8" s="928"/>
      <c r="ROK8" s="928"/>
      <c r="ROL8" s="928"/>
      <c r="ROM8" s="928"/>
      <c r="RON8" s="928"/>
      <c r="ROO8" s="928"/>
      <c r="ROP8" s="928"/>
      <c r="ROQ8" s="928"/>
      <c r="ROR8" s="928"/>
      <c r="ROS8" s="928"/>
      <c r="ROT8" s="928"/>
      <c r="ROU8" s="928"/>
      <c r="ROV8" s="928"/>
      <c r="ROW8" s="928"/>
      <c r="ROX8" s="928"/>
      <c r="ROY8" s="928"/>
      <c r="ROZ8" s="928"/>
      <c r="RPA8" s="928"/>
      <c r="RPB8" s="928"/>
      <c r="RPC8" s="928"/>
      <c r="RPD8" s="928"/>
      <c r="RPE8" s="928"/>
      <c r="RPF8" s="928"/>
      <c r="RPG8" s="928"/>
      <c r="RPH8" s="928"/>
      <c r="RPI8" s="928"/>
      <c r="RPJ8" s="928"/>
      <c r="RPK8" s="928"/>
      <c r="RPL8" s="928"/>
      <c r="RPM8" s="928"/>
      <c r="RPN8" s="928"/>
      <c r="RPO8" s="928"/>
      <c r="RPP8" s="928"/>
      <c r="RPQ8" s="928"/>
      <c r="RPR8" s="928"/>
      <c r="RPS8" s="928"/>
      <c r="RPT8" s="928"/>
      <c r="RPU8" s="928"/>
      <c r="RPV8" s="928"/>
      <c r="RPW8" s="928"/>
      <c r="RPX8" s="928"/>
      <c r="RPY8" s="928"/>
      <c r="RPZ8" s="928"/>
      <c r="RQA8" s="928"/>
      <c r="RQB8" s="928"/>
      <c r="RQC8" s="928"/>
      <c r="RQD8" s="928"/>
      <c r="RQE8" s="928"/>
      <c r="RQF8" s="928"/>
      <c r="RQG8" s="928"/>
      <c r="RQH8" s="928"/>
      <c r="RQI8" s="928"/>
      <c r="RQJ8" s="928"/>
      <c r="RQK8" s="928"/>
      <c r="RQL8" s="928"/>
      <c r="RQM8" s="928"/>
      <c r="RQN8" s="928"/>
      <c r="RQO8" s="928"/>
      <c r="RQP8" s="928"/>
      <c r="RQQ8" s="928"/>
      <c r="RQR8" s="928"/>
      <c r="RQS8" s="928"/>
      <c r="RQT8" s="928"/>
      <c r="RQU8" s="928"/>
      <c r="RQV8" s="928"/>
      <c r="RQW8" s="928"/>
      <c r="RQX8" s="928"/>
      <c r="RQY8" s="928"/>
      <c r="RQZ8" s="928"/>
      <c r="RRA8" s="928"/>
      <c r="RRB8" s="928"/>
      <c r="RRC8" s="928"/>
      <c r="RRD8" s="928"/>
      <c r="RRE8" s="928"/>
      <c r="RRF8" s="928"/>
      <c r="RRG8" s="928"/>
      <c r="RRH8" s="928"/>
      <c r="RRI8" s="928"/>
      <c r="RRJ8" s="928"/>
      <c r="RRK8" s="928"/>
      <c r="RRL8" s="928"/>
      <c r="RRM8" s="928"/>
      <c r="RRN8" s="928"/>
      <c r="RRO8" s="928"/>
      <c r="RRP8" s="928"/>
      <c r="RRQ8" s="928"/>
      <c r="RRR8" s="928"/>
      <c r="RRS8" s="928"/>
      <c r="RRT8" s="928"/>
      <c r="RRU8" s="928"/>
      <c r="RRV8" s="928"/>
      <c r="RRW8" s="928"/>
      <c r="RRX8" s="928"/>
      <c r="RRY8" s="928"/>
      <c r="RRZ8" s="928"/>
      <c r="RSA8" s="928"/>
      <c r="RSB8" s="928"/>
      <c r="RSC8" s="928"/>
      <c r="RSD8" s="928"/>
      <c r="RSE8" s="928"/>
      <c r="RSF8" s="928"/>
      <c r="RSG8" s="928"/>
      <c r="RSH8" s="928"/>
      <c r="RSI8" s="928"/>
      <c r="RSJ8" s="928"/>
      <c r="RSK8" s="928"/>
      <c r="RSL8" s="928"/>
      <c r="RSM8" s="928"/>
      <c r="RSN8" s="928"/>
      <c r="RSO8" s="928"/>
      <c r="RSP8" s="928"/>
      <c r="RSQ8" s="928"/>
      <c r="RSR8" s="928"/>
      <c r="RSS8" s="928"/>
      <c r="RST8" s="928"/>
      <c r="RSU8" s="928"/>
      <c r="RSV8" s="928"/>
      <c r="RSW8" s="928"/>
      <c r="RSX8" s="928"/>
      <c r="RSY8" s="928"/>
      <c r="RSZ8" s="928"/>
      <c r="RTA8" s="928"/>
      <c r="RTB8" s="928"/>
      <c r="RTC8" s="928"/>
      <c r="RTD8" s="928"/>
      <c r="RTE8" s="928"/>
      <c r="RTF8" s="928"/>
      <c r="RTG8" s="928"/>
      <c r="RTH8" s="928"/>
      <c r="RTI8" s="928"/>
      <c r="RTJ8" s="928"/>
      <c r="RTK8" s="928"/>
      <c r="RTL8" s="928"/>
      <c r="RTM8" s="928"/>
      <c r="RTN8" s="928"/>
      <c r="RTO8" s="928"/>
      <c r="RTP8" s="928"/>
      <c r="RTQ8" s="928"/>
      <c r="RTR8" s="928"/>
      <c r="RTS8" s="928"/>
      <c r="RTT8" s="928"/>
      <c r="RTU8" s="928"/>
      <c r="RTV8" s="928"/>
      <c r="RTW8" s="928"/>
      <c r="RTX8" s="928"/>
      <c r="RTY8" s="928"/>
      <c r="RTZ8" s="928"/>
      <c r="RUA8" s="928"/>
      <c r="RUB8" s="928"/>
      <c r="RUC8" s="928"/>
      <c r="RUD8" s="928"/>
      <c r="RUE8" s="928"/>
      <c r="RUF8" s="928"/>
      <c r="RUG8" s="928"/>
      <c r="RUH8" s="928"/>
      <c r="RUI8" s="928"/>
      <c r="RUJ8" s="928"/>
      <c r="RUK8" s="928"/>
      <c r="RUL8" s="928"/>
      <c r="RUM8" s="928"/>
      <c r="RUN8" s="928"/>
      <c r="RUO8" s="928"/>
      <c r="RUP8" s="928"/>
      <c r="RUQ8" s="928"/>
      <c r="RUR8" s="928"/>
      <c r="RUS8" s="928"/>
      <c r="RUT8" s="928"/>
      <c r="RUU8" s="928"/>
      <c r="RUV8" s="928"/>
      <c r="RUW8" s="928"/>
      <c r="RUX8" s="928"/>
      <c r="RUY8" s="928"/>
      <c r="RUZ8" s="928"/>
      <c r="RVA8" s="928"/>
      <c r="RVB8" s="928"/>
      <c r="RVC8" s="928"/>
      <c r="RVD8" s="928"/>
      <c r="RVE8" s="928"/>
      <c r="RVF8" s="928"/>
      <c r="RVG8" s="928"/>
      <c r="RVH8" s="928"/>
      <c r="RVI8" s="928"/>
      <c r="RVJ8" s="928"/>
      <c r="RVK8" s="928"/>
      <c r="RVL8" s="928"/>
      <c r="RVM8" s="928"/>
      <c r="RVN8" s="928"/>
      <c r="RVO8" s="928"/>
      <c r="RVP8" s="928"/>
      <c r="RVQ8" s="928"/>
      <c r="RVR8" s="928"/>
      <c r="RVS8" s="928"/>
      <c r="RVT8" s="928"/>
      <c r="RVU8" s="928"/>
      <c r="RVV8" s="928"/>
      <c r="RVW8" s="928"/>
      <c r="RVX8" s="928"/>
      <c r="RVY8" s="928"/>
      <c r="RVZ8" s="928"/>
      <c r="RWA8" s="928"/>
      <c r="RWB8" s="928"/>
      <c r="RWC8" s="928"/>
      <c r="RWD8" s="928"/>
      <c r="RWE8" s="928"/>
      <c r="RWF8" s="928"/>
      <c r="RWG8" s="928"/>
      <c r="RWH8" s="928"/>
      <c r="RWI8" s="928"/>
      <c r="RWJ8" s="928"/>
      <c r="RWK8" s="928"/>
      <c r="RWL8" s="928"/>
      <c r="RWM8" s="928"/>
      <c r="RWN8" s="928"/>
      <c r="RWO8" s="928"/>
      <c r="RWP8" s="928"/>
      <c r="RWQ8" s="928"/>
      <c r="RWR8" s="928"/>
      <c r="RWS8" s="928"/>
      <c r="RWT8" s="928"/>
      <c r="RWU8" s="928"/>
      <c r="RWV8" s="928"/>
      <c r="RWW8" s="928"/>
      <c r="RWX8" s="928"/>
      <c r="RWY8" s="928"/>
      <c r="RWZ8" s="928"/>
      <c r="RXA8" s="928"/>
      <c r="RXB8" s="928"/>
      <c r="RXC8" s="928"/>
      <c r="RXD8" s="928"/>
      <c r="RXE8" s="928"/>
      <c r="RXF8" s="928"/>
      <c r="RXG8" s="928"/>
      <c r="RXH8" s="928"/>
      <c r="RXI8" s="928"/>
      <c r="RXJ8" s="928"/>
      <c r="RXK8" s="928"/>
      <c r="RXL8" s="928"/>
      <c r="RXM8" s="928"/>
      <c r="RXN8" s="928"/>
      <c r="RXO8" s="928"/>
      <c r="RXP8" s="928"/>
      <c r="RXQ8" s="928"/>
      <c r="RXR8" s="928"/>
      <c r="RXS8" s="928"/>
      <c r="RXT8" s="928"/>
      <c r="RXU8" s="928"/>
      <c r="RXV8" s="928"/>
      <c r="RXW8" s="928"/>
      <c r="RXX8" s="928"/>
      <c r="RXY8" s="928"/>
      <c r="RXZ8" s="928"/>
      <c r="RYA8" s="928"/>
      <c r="RYB8" s="928"/>
      <c r="RYC8" s="928"/>
      <c r="RYD8" s="928"/>
      <c r="RYE8" s="928"/>
      <c r="RYF8" s="928"/>
      <c r="RYG8" s="928"/>
      <c r="RYH8" s="928"/>
      <c r="RYI8" s="928"/>
      <c r="RYJ8" s="928"/>
      <c r="RYK8" s="928"/>
      <c r="RYL8" s="928"/>
      <c r="RYM8" s="928"/>
      <c r="RYN8" s="928"/>
      <c r="RYO8" s="928"/>
      <c r="RYP8" s="928"/>
      <c r="RYQ8" s="928"/>
      <c r="RYR8" s="928"/>
      <c r="RYS8" s="928"/>
      <c r="RYT8" s="928"/>
      <c r="RYU8" s="928"/>
      <c r="RYV8" s="928"/>
      <c r="RYW8" s="928"/>
      <c r="RYX8" s="928"/>
      <c r="RYY8" s="928"/>
      <c r="RYZ8" s="928"/>
      <c r="RZA8" s="928"/>
      <c r="RZB8" s="928"/>
      <c r="RZC8" s="928"/>
      <c r="RZD8" s="928"/>
      <c r="RZE8" s="928"/>
      <c r="RZF8" s="928"/>
      <c r="RZG8" s="928"/>
      <c r="RZH8" s="928"/>
      <c r="RZI8" s="928"/>
      <c r="RZJ8" s="928"/>
      <c r="RZK8" s="928"/>
      <c r="RZL8" s="928"/>
      <c r="RZM8" s="928"/>
      <c r="RZN8" s="928"/>
      <c r="RZO8" s="928"/>
      <c r="RZP8" s="928"/>
      <c r="RZQ8" s="928"/>
      <c r="RZR8" s="928"/>
      <c r="RZS8" s="928"/>
      <c r="RZT8" s="928"/>
      <c r="RZU8" s="928"/>
      <c r="RZV8" s="928"/>
      <c r="RZW8" s="928"/>
      <c r="RZX8" s="928"/>
      <c r="RZY8" s="928"/>
      <c r="RZZ8" s="928"/>
      <c r="SAA8" s="928"/>
      <c r="SAB8" s="928"/>
      <c r="SAC8" s="928"/>
      <c r="SAD8" s="928"/>
      <c r="SAE8" s="928"/>
      <c r="SAF8" s="928"/>
      <c r="SAG8" s="928"/>
      <c r="SAH8" s="928"/>
      <c r="SAI8" s="928"/>
      <c r="SAJ8" s="928"/>
      <c r="SAK8" s="928"/>
      <c r="SAL8" s="928"/>
      <c r="SAM8" s="928"/>
      <c r="SAN8" s="928"/>
      <c r="SAO8" s="928"/>
      <c r="SAP8" s="928"/>
      <c r="SAQ8" s="928"/>
      <c r="SAR8" s="928"/>
      <c r="SAS8" s="928"/>
      <c r="SAT8" s="928"/>
      <c r="SAU8" s="928"/>
      <c r="SAV8" s="928"/>
      <c r="SAW8" s="928"/>
      <c r="SAX8" s="928"/>
      <c r="SAY8" s="928"/>
      <c r="SAZ8" s="928"/>
      <c r="SBA8" s="928"/>
      <c r="SBB8" s="928"/>
      <c r="SBC8" s="928"/>
      <c r="SBD8" s="928"/>
      <c r="SBE8" s="928"/>
      <c r="SBF8" s="928"/>
      <c r="SBG8" s="928"/>
      <c r="SBH8" s="928"/>
      <c r="SBI8" s="928"/>
      <c r="SBJ8" s="928"/>
      <c r="SBK8" s="928"/>
      <c r="SBL8" s="928"/>
      <c r="SBM8" s="928"/>
      <c r="SBN8" s="928"/>
      <c r="SBO8" s="928"/>
      <c r="SBP8" s="928"/>
      <c r="SBQ8" s="928"/>
      <c r="SBR8" s="928"/>
      <c r="SBS8" s="928"/>
      <c r="SBT8" s="928"/>
      <c r="SBU8" s="928"/>
      <c r="SBV8" s="928"/>
      <c r="SBW8" s="928"/>
      <c r="SBX8" s="928"/>
      <c r="SBY8" s="928"/>
      <c r="SBZ8" s="928"/>
      <c r="SCA8" s="928"/>
      <c r="SCB8" s="928"/>
      <c r="SCC8" s="928"/>
      <c r="SCD8" s="928"/>
      <c r="SCE8" s="928"/>
      <c r="SCF8" s="928"/>
      <c r="SCG8" s="928"/>
      <c r="SCH8" s="928"/>
      <c r="SCI8" s="928"/>
      <c r="SCJ8" s="928"/>
      <c r="SCK8" s="928"/>
      <c r="SCL8" s="928"/>
      <c r="SCM8" s="928"/>
      <c r="SCN8" s="928"/>
      <c r="SCO8" s="928"/>
      <c r="SCP8" s="928"/>
      <c r="SCQ8" s="928"/>
      <c r="SCR8" s="928"/>
      <c r="SCS8" s="928"/>
      <c r="SCT8" s="928"/>
      <c r="SCU8" s="928"/>
      <c r="SCV8" s="928"/>
      <c r="SCW8" s="928"/>
      <c r="SCX8" s="928"/>
      <c r="SCY8" s="928"/>
      <c r="SCZ8" s="928"/>
      <c r="SDA8" s="928"/>
      <c r="SDB8" s="928"/>
      <c r="SDC8" s="928"/>
      <c r="SDD8" s="928"/>
      <c r="SDE8" s="928"/>
      <c r="SDF8" s="928"/>
      <c r="SDG8" s="928"/>
      <c r="SDH8" s="928"/>
      <c r="SDI8" s="928"/>
      <c r="SDJ8" s="928"/>
      <c r="SDK8" s="928"/>
      <c r="SDL8" s="928"/>
      <c r="SDM8" s="928"/>
      <c r="SDN8" s="928"/>
      <c r="SDO8" s="928"/>
      <c r="SDP8" s="928"/>
      <c r="SDQ8" s="928"/>
      <c r="SDR8" s="928"/>
      <c r="SDS8" s="928"/>
      <c r="SDT8" s="928"/>
      <c r="SDU8" s="928"/>
      <c r="SDV8" s="928"/>
      <c r="SDW8" s="928"/>
      <c r="SDX8" s="928"/>
      <c r="SDY8" s="928"/>
      <c r="SDZ8" s="928"/>
      <c r="SEA8" s="928"/>
      <c r="SEB8" s="928"/>
      <c r="SEC8" s="928"/>
      <c r="SED8" s="928"/>
      <c r="SEE8" s="928"/>
      <c r="SEF8" s="928"/>
      <c r="SEG8" s="928"/>
      <c r="SEH8" s="928"/>
      <c r="SEI8" s="928"/>
      <c r="SEJ8" s="928"/>
      <c r="SEK8" s="928"/>
      <c r="SEL8" s="928"/>
      <c r="SEM8" s="928"/>
      <c r="SEN8" s="928"/>
      <c r="SEO8" s="928"/>
      <c r="SEP8" s="928"/>
      <c r="SEQ8" s="928"/>
      <c r="SER8" s="928"/>
      <c r="SES8" s="928"/>
      <c r="SET8" s="928"/>
      <c r="SEU8" s="928"/>
      <c r="SEV8" s="928"/>
      <c r="SEW8" s="928"/>
      <c r="SEX8" s="928"/>
      <c r="SEY8" s="928"/>
      <c r="SEZ8" s="928"/>
      <c r="SFA8" s="928"/>
      <c r="SFB8" s="928"/>
      <c r="SFC8" s="928"/>
      <c r="SFD8" s="928"/>
      <c r="SFE8" s="928"/>
      <c r="SFF8" s="928"/>
      <c r="SFG8" s="928"/>
      <c r="SFH8" s="928"/>
      <c r="SFI8" s="928"/>
      <c r="SFJ8" s="928"/>
      <c r="SFK8" s="928"/>
      <c r="SFL8" s="928"/>
      <c r="SFM8" s="928"/>
      <c r="SFN8" s="928"/>
      <c r="SFO8" s="928"/>
      <c r="SFP8" s="928"/>
      <c r="SFQ8" s="928"/>
      <c r="SFR8" s="928"/>
      <c r="SFS8" s="928"/>
      <c r="SFT8" s="928"/>
      <c r="SFU8" s="928"/>
      <c r="SFV8" s="928"/>
      <c r="SFW8" s="928"/>
      <c r="SFX8" s="928"/>
      <c r="SFY8" s="928"/>
      <c r="SFZ8" s="928"/>
      <c r="SGA8" s="928"/>
      <c r="SGB8" s="928"/>
      <c r="SGC8" s="928"/>
      <c r="SGD8" s="928"/>
      <c r="SGE8" s="928"/>
      <c r="SGF8" s="928"/>
      <c r="SGG8" s="928"/>
      <c r="SGH8" s="928"/>
      <c r="SGI8" s="928"/>
      <c r="SGJ8" s="928"/>
      <c r="SGK8" s="928"/>
      <c r="SGL8" s="928"/>
      <c r="SGM8" s="928"/>
      <c r="SGN8" s="928"/>
      <c r="SGO8" s="928"/>
      <c r="SGP8" s="928"/>
      <c r="SGQ8" s="928"/>
      <c r="SGR8" s="928"/>
      <c r="SGS8" s="928"/>
      <c r="SGT8" s="928"/>
      <c r="SGU8" s="928"/>
      <c r="SGV8" s="928"/>
      <c r="SGW8" s="928"/>
      <c r="SGX8" s="928"/>
      <c r="SGY8" s="928"/>
      <c r="SGZ8" s="928"/>
      <c r="SHA8" s="928"/>
      <c r="SHB8" s="928"/>
      <c r="SHC8" s="928"/>
      <c r="SHD8" s="928"/>
      <c r="SHE8" s="928"/>
      <c r="SHF8" s="928"/>
      <c r="SHG8" s="928"/>
      <c r="SHH8" s="928"/>
      <c r="SHI8" s="928"/>
      <c r="SHJ8" s="928"/>
      <c r="SHK8" s="928"/>
      <c r="SHL8" s="928"/>
      <c r="SHM8" s="928"/>
      <c r="SHN8" s="928"/>
      <c r="SHO8" s="928"/>
      <c r="SHP8" s="928"/>
      <c r="SHQ8" s="928"/>
      <c r="SHR8" s="928"/>
      <c r="SHS8" s="928"/>
      <c r="SHT8" s="928"/>
      <c r="SHU8" s="928"/>
      <c r="SHV8" s="928"/>
      <c r="SHW8" s="928"/>
      <c r="SHX8" s="928"/>
      <c r="SHY8" s="928"/>
      <c r="SHZ8" s="928"/>
      <c r="SIA8" s="928"/>
      <c r="SIB8" s="928"/>
      <c r="SIC8" s="928"/>
      <c r="SID8" s="928"/>
      <c r="SIE8" s="928"/>
      <c r="SIF8" s="928"/>
      <c r="SIG8" s="928"/>
      <c r="SIH8" s="928"/>
      <c r="SII8" s="928"/>
      <c r="SIJ8" s="928"/>
      <c r="SIK8" s="928"/>
      <c r="SIL8" s="928"/>
      <c r="SIM8" s="928"/>
      <c r="SIN8" s="928"/>
      <c r="SIO8" s="928"/>
      <c r="SIP8" s="928"/>
      <c r="SIQ8" s="928"/>
      <c r="SIR8" s="928"/>
      <c r="SIS8" s="928"/>
      <c r="SIT8" s="928"/>
      <c r="SIU8" s="928"/>
      <c r="SIV8" s="928"/>
      <c r="SIW8" s="928"/>
      <c r="SIX8" s="928"/>
      <c r="SIY8" s="928"/>
      <c r="SIZ8" s="928"/>
      <c r="SJA8" s="928"/>
      <c r="SJB8" s="928"/>
      <c r="SJC8" s="928"/>
      <c r="SJD8" s="928"/>
      <c r="SJE8" s="928"/>
      <c r="SJF8" s="928"/>
      <c r="SJG8" s="928"/>
      <c r="SJH8" s="928"/>
      <c r="SJI8" s="928"/>
      <c r="SJJ8" s="928"/>
      <c r="SJK8" s="928"/>
      <c r="SJL8" s="928"/>
      <c r="SJM8" s="928"/>
      <c r="SJN8" s="928"/>
      <c r="SJO8" s="928"/>
      <c r="SJP8" s="928"/>
      <c r="SJQ8" s="928"/>
      <c r="SJR8" s="928"/>
      <c r="SJS8" s="928"/>
      <c r="SJT8" s="928"/>
      <c r="SJU8" s="928"/>
      <c r="SJV8" s="928"/>
      <c r="SJW8" s="928"/>
      <c r="SJX8" s="928"/>
      <c r="SJY8" s="928"/>
      <c r="SJZ8" s="928"/>
      <c r="SKA8" s="928"/>
      <c r="SKB8" s="928"/>
      <c r="SKC8" s="928"/>
      <c r="SKD8" s="928"/>
      <c r="SKE8" s="928"/>
      <c r="SKF8" s="928"/>
      <c r="SKG8" s="928"/>
      <c r="SKH8" s="928"/>
      <c r="SKI8" s="928"/>
      <c r="SKJ8" s="928"/>
      <c r="SKK8" s="928"/>
      <c r="SKL8" s="928"/>
      <c r="SKM8" s="928"/>
      <c r="SKN8" s="928"/>
      <c r="SKO8" s="928"/>
      <c r="SKP8" s="928"/>
      <c r="SKQ8" s="928"/>
      <c r="SKR8" s="928"/>
      <c r="SKS8" s="928"/>
      <c r="SKT8" s="928"/>
      <c r="SKU8" s="928"/>
      <c r="SKV8" s="928"/>
      <c r="SKW8" s="928"/>
      <c r="SKX8" s="928"/>
      <c r="SKY8" s="928"/>
      <c r="SKZ8" s="928"/>
      <c r="SLA8" s="928"/>
      <c r="SLB8" s="928"/>
      <c r="SLC8" s="928"/>
      <c r="SLD8" s="928"/>
      <c r="SLE8" s="928"/>
      <c r="SLF8" s="928"/>
      <c r="SLG8" s="928"/>
      <c r="SLH8" s="928"/>
      <c r="SLI8" s="928"/>
      <c r="SLJ8" s="928"/>
      <c r="SLK8" s="928"/>
      <c r="SLL8" s="928"/>
      <c r="SLM8" s="928"/>
      <c r="SLN8" s="928"/>
      <c r="SLO8" s="928"/>
      <c r="SLP8" s="928"/>
      <c r="SLQ8" s="928"/>
      <c r="SLR8" s="928"/>
      <c r="SLS8" s="928"/>
      <c r="SLT8" s="928"/>
      <c r="SLU8" s="928"/>
      <c r="SLV8" s="928"/>
      <c r="SLW8" s="928"/>
      <c r="SLX8" s="928"/>
      <c r="SLY8" s="928"/>
      <c r="SLZ8" s="928"/>
      <c r="SMA8" s="928"/>
      <c r="SMB8" s="928"/>
      <c r="SMC8" s="928"/>
      <c r="SMD8" s="928"/>
      <c r="SME8" s="928"/>
      <c r="SMF8" s="928"/>
      <c r="SMG8" s="928"/>
      <c r="SMH8" s="928"/>
      <c r="SMI8" s="928"/>
      <c r="SMJ8" s="928"/>
      <c r="SMK8" s="928"/>
      <c r="SML8" s="928"/>
      <c r="SMM8" s="928"/>
      <c r="SMN8" s="928"/>
      <c r="SMO8" s="928"/>
      <c r="SMP8" s="928"/>
      <c r="SMQ8" s="928"/>
      <c r="SMR8" s="928"/>
      <c r="SMS8" s="928"/>
      <c r="SMT8" s="928"/>
      <c r="SMU8" s="928"/>
      <c r="SMV8" s="928"/>
      <c r="SMW8" s="928"/>
      <c r="SMX8" s="928"/>
      <c r="SMY8" s="928"/>
      <c r="SMZ8" s="928"/>
      <c r="SNA8" s="928"/>
      <c r="SNB8" s="928"/>
      <c r="SNC8" s="928"/>
      <c r="SND8" s="928"/>
      <c r="SNE8" s="928"/>
      <c r="SNF8" s="928"/>
      <c r="SNG8" s="928"/>
      <c r="SNH8" s="928"/>
      <c r="SNI8" s="928"/>
      <c r="SNJ8" s="928"/>
      <c r="SNK8" s="928"/>
      <c r="SNL8" s="928"/>
      <c r="SNM8" s="928"/>
      <c r="SNN8" s="928"/>
      <c r="SNO8" s="928"/>
      <c r="SNP8" s="928"/>
      <c r="SNQ8" s="928"/>
      <c r="SNR8" s="928"/>
      <c r="SNS8" s="928"/>
      <c r="SNT8" s="928"/>
      <c r="SNU8" s="928"/>
      <c r="SNV8" s="928"/>
      <c r="SNW8" s="928"/>
      <c r="SNX8" s="928"/>
      <c r="SNY8" s="928"/>
      <c r="SNZ8" s="928"/>
      <c r="SOA8" s="928"/>
      <c r="SOB8" s="928"/>
      <c r="SOC8" s="928"/>
      <c r="SOD8" s="928"/>
      <c r="SOE8" s="928"/>
      <c r="SOF8" s="928"/>
      <c r="SOG8" s="928"/>
      <c r="SOH8" s="928"/>
      <c r="SOI8" s="928"/>
      <c r="SOJ8" s="928"/>
      <c r="SOK8" s="928"/>
      <c r="SOL8" s="928"/>
      <c r="SOM8" s="928"/>
      <c r="SON8" s="928"/>
      <c r="SOO8" s="928"/>
      <c r="SOP8" s="928"/>
      <c r="SOQ8" s="928"/>
      <c r="SOR8" s="928"/>
      <c r="SOS8" s="928"/>
      <c r="SOT8" s="928"/>
      <c r="SOU8" s="928"/>
      <c r="SOV8" s="928"/>
      <c r="SOW8" s="928"/>
      <c r="SOX8" s="928"/>
      <c r="SOY8" s="928"/>
      <c r="SOZ8" s="928"/>
      <c r="SPA8" s="928"/>
      <c r="SPB8" s="928"/>
      <c r="SPC8" s="928"/>
      <c r="SPD8" s="928"/>
      <c r="SPE8" s="928"/>
      <c r="SPF8" s="928"/>
      <c r="SPG8" s="928"/>
      <c r="SPH8" s="928"/>
      <c r="SPI8" s="928"/>
      <c r="SPJ8" s="928"/>
      <c r="SPK8" s="928"/>
      <c r="SPL8" s="928"/>
      <c r="SPM8" s="928"/>
      <c r="SPN8" s="928"/>
      <c r="SPO8" s="928"/>
      <c r="SPP8" s="928"/>
      <c r="SPQ8" s="928"/>
      <c r="SPR8" s="928"/>
      <c r="SPS8" s="928"/>
      <c r="SPT8" s="928"/>
      <c r="SPU8" s="928"/>
      <c r="SPV8" s="928"/>
      <c r="SPW8" s="928"/>
      <c r="SPX8" s="928"/>
      <c r="SPY8" s="928"/>
      <c r="SPZ8" s="928"/>
      <c r="SQA8" s="928"/>
      <c r="SQB8" s="928"/>
      <c r="SQC8" s="928"/>
      <c r="SQD8" s="928"/>
      <c r="SQE8" s="928"/>
      <c r="SQF8" s="928"/>
      <c r="SQG8" s="928"/>
      <c r="SQH8" s="928"/>
      <c r="SQI8" s="928"/>
      <c r="SQJ8" s="928"/>
      <c r="SQK8" s="928"/>
      <c r="SQL8" s="928"/>
      <c r="SQM8" s="928"/>
      <c r="SQN8" s="928"/>
      <c r="SQO8" s="928"/>
      <c r="SQP8" s="928"/>
      <c r="SQQ8" s="928"/>
      <c r="SQR8" s="928"/>
      <c r="SQS8" s="928"/>
      <c r="SQT8" s="928"/>
      <c r="SQU8" s="928"/>
      <c r="SQV8" s="928"/>
      <c r="SQW8" s="928"/>
      <c r="SQX8" s="928"/>
      <c r="SQY8" s="928"/>
      <c r="SQZ8" s="928"/>
      <c r="SRA8" s="928"/>
      <c r="SRB8" s="928"/>
      <c r="SRC8" s="928"/>
      <c r="SRD8" s="928"/>
      <c r="SRE8" s="928"/>
      <c r="SRF8" s="928"/>
      <c r="SRG8" s="928"/>
      <c r="SRH8" s="928"/>
      <c r="SRI8" s="928"/>
      <c r="SRJ8" s="928"/>
      <c r="SRK8" s="928"/>
      <c r="SRL8" s="928"/>
      <c r="SRM8" s="928"/>
      <c r="SRN8" s="928"/>
      <c r="SRO8" s="928"/>
      <c r="SRP8" s="928"/>
      <c r="SRQ8" s="928"/>
      <c r="SRR8" s="928"/>
      <c r="SRS8" s="928"/>
      <c r="SRT8" s="928"/>
      <c r="SRU8" s="928"/>
      <c r="SRV8" s="928"/>
      <c r="SRW8" s="928"/>
      <c r="SRX8" s="928"/>
      <c r="SRY8" s="928"/>
      <c r="SRZ8" s="928"/>
      <c r="SSA8" s="928"/>
      <c r="SSB8" s="928"/>
      <c r="SSC8" s="928"/>
      <c r="SSD8" s="928"/>
      <c r="SSE8" s="928"/>
      <c r="SSF8" s="928"/>
      <c r="SSG8" s="928"/>
      <c r="SSH8" s="928"/>
      <c r="SSI8" s="928"/>
      <c r="SSJ8" s="928"/>
      <c r="SSK8" s="928"/>
      <c r="SSL8" s="928"/>
      <c r="SSM8" s="928"/>
      <c r="SSN8" s="928"/>
      <c r="SSO8" s="928"/>
      <c r="SSP8" s="928"/>
      <c r="SSQ8" s="928"/>
      <c r="SSR8" s="928"/>
      <c r="SSS8" s="928"/>
      <c r="SST8" s="928"/>
      <c r="SSU8" s="928"/>
      <c r="SSV8" s="928"/>
      <c r="SSW8" s="928"/>
      <c r="SSX8" s="928"/>
      <c r="SSY8" s="928"/>
      <c r="SSZ8" s="928"/>
      <c r="STA8" s="928"/>
      <c r="STB8" s="928"/>
      <c r="STC8" s="928"/>
      <c r="STD8" s="928"/>
      <c r="STE8" s="928"/>
      <c r="STF8" s="928"/>
      <c r="STG8" s="928"/>
      <c r="STH8" s="928"/>
      <c r="STI8" s="928"/>
      <c r="STJ8" s="928"/>
      <c r="STK8" s="928"/>
      <c r="STL8" s="928"/>
      <c r="STM8" s="928"/>
      <c r="STN8" s="928"/>
      <c r="STO8" s="928"/>
      <c r="STP8" s="928"/>
      <c r="STQ8" s="928"/>
      <c r="STR8" s="928"/>
      <c r="STS8" s="928"/>
      <c r="STT8" s="928"/>
      <c r="STU8" s="928"/>
      <c r="STV8" s="928"/>
      <c r="STW8" s="928"/>
      <c r="STX8" s="928"/>
      <c r="STY8" s="928"/>
      <c r="STZ8" s="928"/>
      <c r="SUA8" s="928"/>
      <c r="SUB8" s="928"/>
      <c r="SUC8" s="928"/>
      <c r="SUD8" s="928"/>
      <c r="SUE8" s="928"/>
      <c r="SUF8" s="928"/>
      <c r="SUG8" s="928"/>
      <c r="SUH8" s="928"/>
      <c r="SUI8" s="928"/>
      <c r="SUJ8" s="928"/>
      <c r="SUK8" s="928"/>
      <c r="SUL8" s="928"/>
      <c r="SUM8" s="928"/>
      <c r="SUN8" s="928"/>
      <c r="SUO8" s="928"/>
      <c r="SUP8" s="928"/>
      <c r="SUQ8" s="928"/>
      <c r="SUR8" s="928"/>
      <c r="SUS8" s="928"/>
      <c r="SUT8" s="928"/>
      <c r="SUU8" s="928"/>
      <c r="SUV8" s="928"/>
      <c r="SUW8" s="928"/>
      <c r="SUX8" s="928"/>
      <c r="SUY8" s="928"/>
      <c r="SUZ8" s="928"/>
      <c r="SVA8" s="928"/>
      <c r="SVB8" s="928"/>
      <c r="SVC8" s="928"/>
      <c r="SVD8" s="928"/>
      <c r="SVE8" s="928"/>
      <c r="SVF8" s="928"/>
      <c r="SVG8" s="928"/>
      <c r="SVH8" s="928"/>
      <c r="SVI8" s="928"/>
      <c r="SVJ8" s="928"/>
      <c r="SVK8" s="928"/>
      <c r="SVL8" s="928"/>
      <c r="SVM8" s="928"/>
      <c r="SVN8" s="928"/>
      <c r="SVO8" s="928"/>
      <c r="SVP8" s="928"/>
      <c r="SVQ8" s="928"/>
      <c r="SVR8" s="928"/>
      <c r="SVS8" s="928"/>
      <c r="SVT8" s="928"/>
      <c r="SVU8" s="928"/>
      <c r="SVV8" s="928"/>
      <c r="SVW8" s="928"/>
      <c r="SVX8" s="928"/>
      <c r="SVY8" s="928"/>
      <c r="SVZ8" s="928"/>
      <c r="SWA8" s="928"/>
      <c r="SWB8" s="928"/>
      <c r="SWC8" s="928"/>
      <c r="SWD8" s="928"/>
      <c r="SWE8" s="928"/>
      <c r="SWF8" s="928"/>
      <c r="SWG8" s="928"/>
      <c r="SWH8" s="928"/>
      <c r="SWI8" s="928"/>
      <c r="SWJ8" s="928"/>
      <c r="SWK8" s="928"/>
      <c r="SWL8" s="928"/>
      <c r="SWM8" s="928"/>
      <c r="SWN8" s="928"/>
      <c r="SWO8" s="928"/>
      <c r="SWP8" s="928"/>
      <c r="SWQ8" s="928"/>
      <c r="SWR8" s="928"/>
      <c r="SWS8" s="928"/>
      <c r="SWT8" s="928"/>
      <c r="SWU8" s="928"/>
      <c r="SWV8" s="928"/>
      <c r="SWW8" s="928"/>
      <c r="SWX8" s="928"/>
      <c r="SWY8" s="928"/>
      <c r="SWZ8" s="928"/>
      <c r="SXA8" s="928"/>
      <c r="SXB8" s="928"/>
      <c r="SXC8" s="928"/>
      <c r="SXD8" s="928"/>
      <c r="SXE8" s="928"/>
      <c r="SXF8" s="928"/>
      <c r="SXG8" s="928"/>
      <c r="SXH8" s="928"/>
      <c r="SXI8" s="928"/>
      <c r="SXJ8" s="928"/>
      <c r="SXK8" s="928"/>
      <c r="SXL8" s="928"/>
      <c r="SXM8" s="928"/>
      <c r="SXN8" s="928"/>
      <c r="SXO8" s="928"/>
      <c r="SXP8" s="928"/>
      <c r="SXQ8" s="928"/>
      <c r="SXR8" s="928"/>
      <c r="SXS8" s="928"/>
      <c r="SXT8" s="928"/>
      <c r="SXU8" s="928"/>
      <c r="SXV8" s="928"/>
      <c r="SXW8" s="928"/>
      <c r="SXX8" s="928"/>
      <c r="SXY8" s="928"/>
      <c r="SXZ8" s="928"/>
      <c r="SYA8" s="928"/>
      <c r="SYB8" s="928"/>
      <c r="SYC8" s="928"/>
      <c r="SYD8" s="928"/>
      <c r="SYE8" s="928"/>
      <c r="SYF8" s="928"/>
      <c r="SYG8" s="928"/>
      <c r="SYH8" s="928"/>
      <c r="SYI8" s="928"/>
      <c r="SYJ8" s="928"/>
      <c r="SYK8" s="928"/>
      <c r="SYL8" s="928"/>
      <c r="SYM8" s="928"/>
      <c r="SYN8" s="928"/>
      <c r="SYO8" s="928"/>
      <c r="SYP8" s="928"/>
      <c r="SYQ8" s="928"/>
      <c r="SYR8" s="928"/>
      <c r="SYS8" s="928"/>
      <c r="SYT8" s="928"/>
      <c r="SYU8" s="928"/>
      <c r="SYV8" s="928"/>
      <c r="SYW8" s="928"/>
      <c r="SYX8" s="928"/>
      <c r="SYY8" s="928"/>
      <c r="SYZ8" s="928"/>
      <c r="SZA8" s="928"/>
      <c r="SZB8" s="928"/>
      <c r="SZC8" s="928"/>
      <c r="SZD8" s="928"/>
      <c r="SZE8" s="928"/>
      <c r="SZF8" s="928"/>
      <c r="SZG8" s="928"/>
      <c r="SZH8" s="928"/>
      <c r="SZI8" s="928"/>
      <c r="SZJ8" s="928"/>
      <c r="SZK8" s="928"/>
      <c r="SZL8" s="928"/>
      <c r="SZM8" s="928"/>
      <c r="SZN8" s="928"/>
      <c r="SZO8" s="928"/>
      <c r="SZP8" s="928"/>
      <c r="SZQ8" s="928"/>
      <c r="SZR8" s="928"/>
      <c r="SZS8" s="928"/>
      <c r="SZT8" s="928"/>
      <c r="SZU8" s="928"/>
      <c r="SZV8" s="928"/>
      <c r="SZW8" s="928"/>
      <c r="SZX8" s="928"/>
      <c r="SZY8" s="928"/>
      <c r="SZZ8" s="928"/>
      <c r="TAA8" s="928"/>
      <c r="TAB8" s="928"/>
      <c r="TAC8" s="928"/>
      <c r="TAD8" s="928"/>
      <c r="TAE8" s="928"/>
      <c r="TAF8" s="928"/>
      <c r="TAG8" s="928"/>
      <c r="TAH8" s="928"/>
      <c r="TAI8" s="928"/>
      <c r="TAJ8" s="928"/>
      <c r="TAK8" s="928"/>
      <c r="TAL8" s="928"/>
      <c r="TAM8" s="928"/>
      <c r="TAN8" s="928"/>
      <c r="TAO8" s="928"/>
      <c r="TAP8" s="928"/>
      <c r="TAQ8" s="928"/>
      <c r="TAR8" s="928"/>
      <c r="TAS8" s="928"/>
      <c r="TAT8" s="928"/>
      <c r="TAU8" s="928"/>
      <c r="TAV8" s="928"/>
      <c r="TAW8" s="928"/>
      <c r="TAX8" s="928"/>
      <c r="TAY8" s="928"/>
      <c r="TAZ8" s="928"/>
      <c r="TBA8" s="928"/>
      <c r="TBB8" s="928"/>
      <c r="TBC8" s="928"/>
      <c r="TBD8" s="928"/>
      <c r="TBE8" s="928"/>
      <c r="TBF8" s="928"/>
      <c r="TBG8" s="928"/>
      <c r="TBH8" s="928"/>
      <c r="TBI8" s="928"/>
      <c r="TBJ8" s="928"/>
      <c r="TBK8" s="928"/>
      <c r="TBL8" s="928"/>
      <c r="TBM8" s="928"/>
      <c r="TBN8" s="928"/>
      <c r="TBO8" s="928"/>
      <c r="TBP8" s="928"/>
      <c r="TBQ8" s="928"/>
      <c r="TBR8" s="928"/>
      <c r="TBS8" s="928"/>
      <c r="TBT8" s="928"/>
      <c r="TBU8" s="928"/>
      <c r="TBV8" s="928"/>
      <c r="TBW8" s="928"/>
      <c r="TBX8" s="928"/>
      <c r="TBY8" s="928"/>
      <c r="TBZ8" s="928"/>
      <c r="TCA8" s="928"/>
      <c r="TCB8" s="928"/>
      <c r="TCC8" s="928"/>
      <c r="TCD8" s="928"/>
      <c r="TCE8" s="928"/>
      <c r="TCF8" s="928"/>
      <c r="TCG8" s="928"/>
      <c r="TCH8" s="928"/>
      <c r="TCI8" s="928"/>
      <c r="TCJ8" s="928"/>
      <c r="TCK8" s="928"/>
      <c r="TCL8" s="928"/>
      <c r="TCM8" s="928"/>
      <c r="TCN8" s="928"/>
      <c r="TCO8" s="928"/>
      <c r="TCP8" s="928"/>
      <c r="TCQ8" s="928"/>
      <c r="TCR8" s="928"/>
      <c r="TCS8" s="928"/>
      <c r="TCT8" s="928"/>
      <c r="TCU8" s="928"/>
      <c r="TCV8" s="928"/>
      <c r="TCW8" s="928"/>
      <c r="TCX8" s="928"/>
      <c r="TCY8" s="928"/>
      <c r="TCZ8" s="928"/>
      <c r="TDA8" s="928"/>
      <c r="TDB8" s="928"/>
      <c r="TDC8" s="928"/>
      <c r="TDD8" s="928"/>
      <c r="TDE8" s="928"/>
      <c r="TDF8" s="928"/>
      <c r="TDG8" s="928"/>
      <c r="TDH8" s="928"/>
      <c r="TDI8" s="928"/>
      <c r="TDJ8" s="928"/>
      <c r="TDK8" s="928"/>
      <c r="TDL8" s="928"/>
      <c r="TDM8" s="928"/>
      <c r="TDN8" s="928"/>
      <c r="TDO8" s="928"/>
      <c r="TDP8" s="928"/>
      <c r="TDQ8" s="928"/>
      <c r="TDR8" s="928"/>
      <c r="TDS8" s="928"/>
      <c r="TDT8" s="928"/>
      <c r="TDU8" s="928"/>
      <c r="TDV8" s="928"/>
      <c r="TDW8" s="928"/>
      <c r="TDX8" s="928"/>
      <c r="TDY8" s="928"/>
      <c r="TDZ8" s="928"/>
      <c r="TEA8" s="928"/>
      <c r="TEB8" s="928"/>
      <c r="TEC8" s="928"/>
      <c r="TED8" s="928"/>
      <c r="TEE8" s="928"/>
      <c r="TEF8" s="928"/>
      <c r="TEG8" s="928"/>
      <c r="TEH8" s="928"/>
      <c r="TEI8" s="928"/>
      <c r="TEJ8" s="928"/>
      <c r="TEK8" s="928"/>
      <c r="TEL8" s="928"/>
      <c r="TEM8" s="928"/>
      <c r="TEN8" s="928"/>
      <c r="TEO8" s="928"/>
      <c r="TEP8" s="928"/>
      <c r="TEQ8" s="928"/>
      <c r="TER8" s="928"/>
      <c r="TES8" s="928"/>
      <c r="TET8" s="928"/>
      <c r="TEU8" s="928"/>
      <c r="TEV8" s="928"/>
      <c r="TEW8" s="928"/>
      <c r="TEX8" s="928"/>
      <c r="TEY8" s="928"/>
      <c r="TEZ8" s="928"/>
      <c r="TFA8" s="928"/>
      <c r="TFB8" s="928"/>
      <c r="TFC8" s="928"/>
      <c r="TFD8" s="928"/>
      <c r="TFE8" s="928"/>
      <c r="TFF8" s="928"/>
      <c r="TFG8" s="928"/>
      <c r="TFH8" s="928"/>
      <c r="TFI8" s="928"/>
      <c r="TFJ8" s="928"/>
      <c r="TFK8" s="928"/>
      <c r="TFL8" s="928"/>
      <c r="TFM8" s="928"/>
      <c r="TFN8" s="928"/>
      <c r="TFO8" s="928"/>
      <c r="TFP8" s="928"/>
      <c r="TFQ8" s="928"/>
      <c r="TFR8" s="928"/>
      <c r="TFS8" s="928"/>
      <c r="TFT8" s="928"/>
      <c r="TFU8" s="928"/>
      <c r="TFV8" s="928"/>
      <c r="TFW8" s="928"/>
      <c r="TFX8" s="928"/>
      <c r="TFY8" s="928"/>
      <c r="TFZ8" s="928"/>
      <c r="TGA8" s="928"/>
      <c r="TGB8" s="928"/>
      <c r="TGC8" s="928"/>
      <c r="TGD8" s="928"/>
      <c r="TGE8" s="928"/>
      <c r="TGF8" s="928"/>
      <c r="TGG8" s="928"/>
      <c r="TGH8" s="928"/>
      <c r="TGI8" s="928"/>
      <c r="TGJ8" s="928"/>
      <c r="TGK8" s="928"/>
      <c r="TGL8" s="928"/>
      <c r="TGM8" s="928"/>
      <c r="TGN8" s="928"/>
      <c r="TGO8" s="928"/>
      <c r="TGP8" s="928"/>
      <c r="TGQ8" s="928"/>
      <c r="TGR8" s="928"/>
      <c r="TGS8" s="928"/>
      <c r="TGT8" s="928"/>
      <c r="TGU8" s="928"/>
      <c r="TGV8" s="928"/>
      <c r="TGW8" s="928"/>
      <c r="TGX8" s="928"/>
      <c r="TGY8" s="928"/>
      <c r="TGZ8" s="928"/>
      <c r="THA8" s="928"/>
      <c r="THB8" s="928"/>
      <c r="THC8" s="928"/>
      <c r="THD8" s="928"/>
      <c r="THE8" s="928"/>
      <c r="THF8" s="928"/>
      <c r="THG8" s="928"/>
      <c r="THH8" s="928"/>
      <c r="THI8" s="928"/>
      <c r="THJ8" s="928"/>
      <c r="THK8" s="928"/>
      <c r="THL8" s="928"/>
      <c r="THM8" s="928"/>
      <c r="THN8" s="928"/>
      <c r="THO8" s="928"/>
      <c r="THP8" s="928"/>
      <c r="THQ8" s="928"/>
      <c r="THR8" s="928"/>
      <c r="THS8" s="928"/>
      <c r="THT8" s="928"/>
      <c r="THU8" s="928"/>
      <c r="THV8" s="928"/>
      <c r="THW8" s="928"/>
      <c r="THX8" s="928"/>
      <c r="THY8" s="928"/>
      <c r="THZ8" s="928"/>
      <c r="TIA8" s="928"/>
      <c r="TIB8" s="928"/>
      <c r="TIC8" s="928"/>
      <c r="TID8" s="928"/>
      <c r="TIE8" s="928"/>
      <c r="TIF8" s="928"/>
      <c r="TIG8" s="928"/>
      <c r="TIH8" s="928"/>
      <c r="TII8" s="928"/>
      <c r="TIJ8" s="928"/>
      <c r="TIK8" s="928"/>
      <c r="TIL8" s="928"/>
      <c r="TIM8" s="928"/>
      <c r="TIN8" s="928"/>
      <c r="TIO8" s="928"/>
      <c r="TIP8" s="928"/>
      <c r="TIQ8" s="928"/>
      <c r="TIR8" s="928"/>
      <c r="TIS8" s="928"/>
      <c r="TIT8" s="928"/>
      <c r="TIU8" s="928"/>
      <c r="TIV8" s="928"/>
      <c r="TIW8" s="928"/>
      <c r="TIX8" s="928"/>
      <c r="TIY8" s="928"/>
      <c r="TIZ8" s="928"/>
      <c r="TJA8" s="928"/>
      <c r="TJB8" s="928"/>
      <c r="TJC8" s="928"/>
      <c r="TJD8" s="928"/>
      <c r="TJE8" s="928"/>
      <c r="TJF8" s="928"/>
      <c r="TJG8" s="928"/>
      <c r="TJH8" s="928"/>
      <c r="TJI8" s="928"/>
      <c r="TJJ8" s="928"/>
      <c r="TJK8" s="928"/>
      <c r="TJL8" s="928"/>
      <c r="TJM8" s="928"/>
      <c r="TJN8" s="928"/>
      <c r="TJO8" s="928"/>
      <c r="TJP8" s="928"/>
      <c r="TJQ8" s="928"/>
      <c r="TJR8" s="928"/>
      <c r="TJS8" s="928"/>
      <c r="TJT8" s="928"/>
      <c r="TJU8" s="928"/>
      <c r="TJV8" s="928"/>
      <c r="TJW8" s="928"/>
      <c r="TJX8" s="928"/>
      <c r="TJY8" s="928"/>
      <c r="TJZ8" s="928"/>
      <c r="TKA8" s="928"/>
      <c r="TKB8" s="928"/>
      <c r="TKC8" s="928"/>
      <c r="TKD8" s="928"/>
      <c r="TKE8" s="928"/>
      <c r="TKF8" s="928"/>
      <c r="TKG8" s="928"/>
      <c r="TKH8" s="928"/>
      <c r="TKI8" s="928"/>
      <c r="TKJ8" s="928"/>
      <c r="TKK8" s="928"/>
      <c r="TKL8" s="928"/>
      <c r="TKM8" s="928"/>
      <c r="TKN8" s="928"/>
      <c r="TKO8" s="928"/>
      <c r="TKP8" s="928"/>
      <c r="TKQ8" s="928"/>
      <c r="TKR8" s="928"/>
      <c r="TKS8" s="928"/>
      <c r="TKT8" s="928"/>
      <c r="TKU8" s="928"/>
      <c r="TKV8" s="928"/>
      <c r="TKW8" s="928"/>
      <c r="TKX8" s="928"/>
      <c r="TKY8" s="928"/>
      <c r="TKZ8" s="928"/>
      <c r="TLA8" s="928"/>
      <c r="TLB8" s="928"/>
      <c r="TLC8" s="928"/>
      <c r="TLD8" s="928"/>
      <c r="TLE8" s="928"/>
      <c r="TLF8" s="928"/>
      <c r="TLG8" s="928"/>
      <c r="TLH8" s="928"/>
      <c r="TLI8" s="928"/>
      <c r="TLJ8" s="928"/>
      <c r="TLK8" s="928"/>
      <c r="TLL8" s="928"/>
      <c r="TLM8" s="928"/>
      <c r="TLN8" s="928"/>
      <c r="TLO8" s="928"/>
      <c r="TLP8" s="928"/>
      <c r="TLQ8" s="928"/>
      <c r="TLR8" s="928"/>
      <c r="TLS8" s="928"/>
      <c r="TLT8" s="928"/>
      <c r="TLU8" s="928"/>
      <c r="TLV8" s="928"/>
      <c r="TLW8" s="928"/>
      <c r="TLX8" s="928"/>
      <c r="TLY8" s="928"/>
      <c r="TLZ8" s="928"/>
      <c r="TMA8" s="928"/>
      <c r="TMB8" s="928"/>
      <c r="TMC8" s="928"/>
      <c r="TMD8" s="928"/>
      <c r="TME8" s="928"/>
      <c r="TMF8" s="928"/>
      <c r="TMG8" s="928"/>
      <c r="TMH8" s="928"/>
      <c r="TMI8" s="928"/>
      <c r="TMJ8" s="928"/>
      <c r="TMK8" s="928"/>
      <c r="TML8" s="928"/>
      <c r="TMM8" s="928"/>
      <c r="TMN8" s="928"/>
      <c r="TMO8" s="928"/>
      <c r="TMP8" s="928"/>
      <c r="TMQ8" s="928"/>
      <c r="TMR8" s="928"/>
      <c r="TMS8" s="928"/>
      <c r="TMT8" s="928"/>
      <c r="TMU8" s="928"/>
      <c r="TMV8" s="928"/>
      <c r="TMW8" s="928"/>
      <c r="TMX8" s="928"/>
      <c r="TMY8" s="928"/>
      <c r="TMZ8" s="928"/>
      <c r="TNA8" s="928"/>
      <c r="TNB8" s="928"/>
      <c r="TNC8" s="928"/>
      <c r="TND8" s="928"/>
      <c r="TNE8" s="928"/>
      <c r="TNF8" s="928"/>
      <c r="TNG8" s="928"/>
      <c r="TNH8" s="928"/>
      <c r="TNI8" s="928"/>
      <c r="TNJ8" s="928"/>
      <c r="TNK8" s="928"/>
      <c r="TNL8" s="928"/>
      <c r="TNM8" s="928"/>
      <c r="TNN8" s="928"/>
      <c r="TNO8" s="928"/>
      <c r="TNP8" s="928"/>
      <c r="TNQ8" s="928"/>
      <c r="TNR8" s="928"/>
      <c r="TNS8" s="928"/>
      <c r="TNT8" s="928"/>
      <c r="TNU8" s="928"/>
      <c r="TNV8" s="928"/>
      <c r="TNW8" s="928"/>
      <c r="TNX8" s="928"/>
      <c r="TNY8" s="928"/>
      <c r="TNZ8" s="928"/>
      <c r="TOA8" s="928"/>
      <c r="TOB8" s="928"/>
      <c r="TOC8" s="928"/>
      <c r="TOD8" s="928"/>
      <c r="TOE8" s="928"/>
      <c r="TOF8" s="928"/>
      <c r="TOG8" s="928"/>
      <c r="TOH8" s="928"/>
      <c r="TOI8" s="928"/>
      <c r="TOJ8" s="928"/>
      <c r="TOK8" s="928"/>
      <c r="TOL8" s="928"/>
      <c r="TOM8" s="928"/>
      <c r="TON8" s="928"/>
      <c r="TOO8" s="928"/>
      <c r="TOP8" s="928"/>
      <c r="TOQ8" s="928"/>
      <c r="TOR8" s="928"/>
      <c r="TOS8" s="928"/>
      <c r="TOT8" s="928"/>
      <c r="TOU8" s="928"/>
      <c r="TOV8" s="928"/>
      <c r="TOW8" s="928"/>
      <c r="TOX8" s="928"/>
      <c r="TOY8" s="928"/>
      <c r="TOZ8" s="928"/>
      <c r="TPA8" s="928"/>
      <c r="TPB8" s="928"/>
      <c r="TPC8" s="928"/>
      <c r="TPD8" s="928"/>
      <c r="TPE8" s="928"/>
      <c r="TPF8" s="928"/>
      <c r="TPG8" s="928"/>
      <c r="TPH8" s="928"/>
      <c r="TPI8" s="928"/>
      <c r="TPJ8" s="928"/>
      <c r="TPK8" s="928"/>
      <c r="TPL8" s="928"/>
      <c r="TPM8" s="928"/>
      <c r="TPN8" s="928"/>
      <c r="TPO8" s="928"/>
      <c r="TPP8" s="928"/>
      <c r="TPQ8" s="928"/>
      <c r="TPR8" s="928"/>
      <c r="TPS8" s="928"/>
      <c r="TPT8" s="928"/>
      <c r="TPU8" s="928"/>
      <c r="TPV8" s="928"/>
      <c r="TPW8" s="928"/>
      <c r="TPX8" s="928"/>
      <c r="TPY8" s="928"/>
      <c r="TPZ8" s="928"/>
      <c r="TQA8" s="928"/>
      <c r="TQB8" s="928"/>
      <c r="TQC8" s="928"/>
      <c r="TQD8" s="928"/>
      <c r="TQE8" s="928"/>
      <c r="TQF8" s="928"/>
      <c r="TQG8" s="928"/>
      <c r="TQH8" s="928"/>
      <c r="TQI8" s="928"/>
      <c r="TQJ8" s="928"/>
      <c r="TQK8" s="928"/>
      <c r="TQL8" s="928"/>
      <c r="TQM8" s="928"/>
      <c r="TQN8" s="928"/>
      <c r="TQO8" s="928"/>
      <c r="TQP8" s="928"/>
      <c r="TQQ8" s="928"/>
      <c r="TQR8" s="928"/>
      <c r="TQS8" s="928"/>
      <c r="TQT8" s="928"/>
      <c r="TQU8" s="928"/>
      <c r="TQV8" s="928"/>
      <c r="TQW8" s="928"/>
      <c r="TQX8" s="928"/>
      <c r="TQY8" s="928"/>
      <c r="TQZ8" s="928"/>
      <c r="TRA8" s="928"/>
      <c r="TRB8" s="928"/>
      <c r="TRC8" s="928"/>
      <c r="TRD8" s="928"/>
      <c r="TRE8" s="928"/>
      <c r="TRF8" s="928"/>
      <c r="TRG8" s="928"/>
      <c r="TRH8" s="928"/>
      <c r="TRI8" s="928"/>
      <c r="TRJ8" s="928"/>
      <c r="TRK8" s="928"/>
      <c r="TRL8" s="928"/>
      <c r="TRM8" s="928"/>
      <c r="TRN8" s="928"/>
      <c r="TRO8" s="928"/>
      <c r="TRP8" s="928"/>
      <c r="TRQ8" s="928"/>
      <c r="TRR8" s="928"/>
      <c r="TRS8" s="928"/>
      <c r="TRT8" s="928"/>
      <c r="TRU8" s="928"/>
      <c r="TRV8" s="928"/>
      <c r="TRW8" s="928"/>
      <c r="TRX8" s="928"/>
      <c r="TRY8" s="928"/>
      <c r="TRZ8" s="928"/>
      <c r="TSA8" s="928"/>
      <c r="TSB8" s="928"/>
      <c r="TSC8" s="928"/>
      <c r="TSD8" s="928"/>
      <c r="TSE8" s="928"/>
      <c r="TSF8" s="928"/>
      <c r="TSG8" s="928"/>
      <c r="TSH8" s="928"/>
      <c r="TSI8" s="928"/>
      <c r="TSJ8" s="928"/>
      <c r="TSK8" s="928"/>
      <c r="TSL8" s="928"/>
      <c r="TSM8" s="928"/>
      <c r="TSN8" s="928"/>
      <c r="TSO8" s="928"/>
      <c r="TSP8" s="928"/>
      <c r="TSQ8" s="928"/>
      <c r="TSR8" s="928"/>
      <c r="TSS8" s="928"/>
      <c r="TST8" s="928"/>
      <c r="TSU8" s="928"/>
      <c r="TSV8" s="928"/>
      <c r="TSW8" s="928"/>
      <c r="TSX8" s="928"/>
      <c r="TSY8" s="928"/>
      <c r="TSZ8" s="928"/>
      <c r="TTA8" s="928"/>
      <c r="TTB8" s="928"/>
      <c r="TTC8" s="928"/>
      <c r="TTD8" s="928"/>
      <c r="TTE8" s="928"/>
      <c r="TTF8" s="928"/>
      <c r="TTG8" s="928"/>
      <c r="TTH8" s="928"/>
      <c r="TTI8" s="928"/>
      <c r="TTJ8" s="928"/>
      <c r="TTK8" s="928"/>
      <c r="TTL8" s="928"/>
      <c r="TTM8" s="928"/>
      <c r="TTN8" s="928"/>
      <c r="TTO8" s="928"/>
      <c r="TTP8" s="928"/>
      <c r="TTQ8" s="928"/>
      <c r="TTR8" s="928"/>
      <c r="TTS8" s="928"/>
      <c r="TTT8" s="928"/>
      <c r="TTU8" s="928"/>
      <c r="TTV8" s="928"/>
      <c r="TTW8" s="928"/>
      <c r="TTX8" s="928"/>
      <c r="TTY8" s="928"/>
      <c r="TTZ8" s="928"/>
      <c r="TUA8" s="928"/>
      <c r="TUB8" s="928"/>
      <c r="TUC8" s="928"/>
      <c r="TUD8" s="928"/>
      <c r="TUE8" s="928"/>
      <c r="TUF8" s="928"/>
      <c r="TUG8" s="928"/>
      <c r="TUH8" s="928"/>
      <c r="TUI8" s="928"/>
      <c r="TUJ8" s="928"/>
      <c r="TUK8" s="928"/>
      <c r="TUL8" s="928"/>
      <c r="TUM8" s="928"/>
      <c r="TUN8" s="928"/>
      <c r="TUO8" s="928"/>
      <c r="TUP8" s="928"/>
      <c r="TUQ8" s="928"/>
      <c r="TUR8" s="928"/>
      <c r="TUS8" s="928"/>
      <c r="TUT8" s="928"/>
      <c r="TUU8" s="928"/>
      <c r="TUV8" s="928"/>
      <c r="TUW8" s="928"/>
      <c r="TUX8" s="928"/>
      <c r="TUY8" s="928"/>
      <c r="TUZ8" s="928"/>
      <c r="TVA8" s="928"/>
      <c r="TVB8" s="928"/>
      <c r="TVC8" s="928"/>
      <c r="TVD8" s="928"/>
      <c r="TVE8" s="928"/>
      <c r="TVF8" s="928"/>
      <c r="TVG8" s="928"/>
      <c r="TVH8" s="928"/>
      <c r="TVI8" s="928"/>
      <c r="TVJ8" s="928"/>
      <c r="TVK8" s="928"/>
      <c r="TVL8" s="928"/>
      <c r="TVM8" s="928"/>
      <c r="TVN8" s="928"/>
      <c r="TVO8" s="928"/>
      <c r="TVP8" s="928"/>
      <c r="TVQ8" s="928"/>
      <c r="TVR8" s="928"/>
      <c r="TVS8" s="928"/>
      <c r="TVT8" s="928"/>
      <c r="TVU8" s="928"/>
      <c r="TVV8" s="928"/>
      <c r="TVW8" s="928"/>
      <c r="TVX8" s="928"/>
      <c r="TVY8" s="928"/>
      <c r="TVZ8" s="928"/>
      <c r="TWA8" s="928"/>
      <c r="TWB8" s="928"/>
      <c r="TWC8" s="928"/>
      <c r="TWD8" s="928"/>
      <c r="TWE8" s="928"/>
      <c r="TWF8" s="928"/>
      <c r="TWG8" s="928"/>
      <c r="TWH8" s="928"/>
      <c r="TWI8" s="928"/>
      <c r="TWJ8" s="928"/>
      <c r="TWK8" s="928"/>
      <c r="TWL8" s="928"/>
      <c r="TWM8" s="928"/>
      <c r="TWN8" s="928"/>
      <c r="TWO8" s="928"/>
      <c r="TWP8" s="928"/>
      <c r="TWQ8" s="928"/>
      <c r="TWR8" s="928"/>
      <c r="TWS8" s="928"/>
      <c r="TWT8" s="928"/>
      <c r="TWU8" s="928"/>
      <c r="TWV8" s="928"/>
      <c r="TWW8" s="928"/>
      <c r="TWX8" s="928"/>
      <c r="TWY8" s="928"/>
      <c r="TWZ8" s="928"/>
      <c r="TXA8" s="928"/>
      <c r="TXB8" s="928"/>
      <c r="TXC8" s="928"/>
      <c r="TXD8" s="928"/>
      <c r="TXE8" s="928"/>
      <c r="TXF8" s="928"/>
      <c r="TXG8" s="928"/>
      <c r="TXH8" s="928"/>
      <c r="TXI8" s="928"/>
      <c r="TXJ8" s="928"/>
      <c r="TXK8" s="928"/>
      <c r="TXL8" s="928"/>
      <c r="TXM8" s="928"/>
      <c r="TXN8" s="928"/>
      <c r="TXO8" s="928"/>
      <c r="TXP8" s="928"/>
      <c r="TXQ8" s="928"/>
      <c r="TXR8" s="928"/>
      <c r="TXS8" s="928"/>
      <c r="TXT8" s="928"/>
      <c r="TXU8" s="928"/>
      <c r="TXV8" s="928"/>
      <c r="TXW8" s="928"/>
      <c r="TXX8" s="928"/>
      <c r="TXY8" s="928"/>
      <c r="TXZ8" s="928"/>
      <c r="TYA8" s="928"/>
      <c r="TYB8" s="928"/>
      <c r="TYC8" s="928"/>
      <c r="TYD8" s="928"/>
      <c r="TYE8" s="928"/>
      <c r="TYF8" s="928"/>
      <c r="TYG8" s="928"/>
      <c r="TYH8" s="928"/>
      <c r="TYI8" s="928"/>
      <c r="TYJ8" s="928"/>
      <c r="TYK8" s="928"/>
      <c r="TYL8" s="928"/>
      <c r="TYM8" s="928"/>
      <c r="TYN8" s="928"/>
      <c r="TYO8" s="928"/>
      <c r="TYP8" s="928"/>
      <c r="TYQ8" s="928"/>
      <c r="TYR8" s="928"/>
      <c r="TYS8" s="928"/>
      <c r="TYT8" s="928"/>
      <c r="TYU8" s="928"/>
      <c r="TYV8" s="928"/>
      <c r="TYW8" s="928"/>
      <c r="TYX8" s="928"/>
      <c r="TYY8" s="928"/>
      <c r="TYZ8" s="928"/>
      <c r="TZA8" s="928"/>
      <c r="TZB8" s="928"/>
      <c r="TZC8" s="928"/>
      <c r="TZD8" s="928"/>
      <c r="TZE8" s="928"/>
      <c r="TZF8" s="928"/>
      <c r="TZG8" s="928"/>
      <c r="TZH8" s="928"/>
      <c r="TZI8" s="928"/>
      <c r="TZJ8" s="928"/>
      <c r="TZK8" s="928"/>
      <c r="TZL8" s="928"/>
      <c r="TZM8" s="928"/>
      <c r="TZN8" s="928"/>
      <c r="TZO8" s="928"/>
      <c r="TZP8" s="928"/>
      <c r="TZQ8" s="928"/>
      <c r="TZR8" s="928"/>
      <c r="TZS8" s="928"/>
      <c r="TZT8" s="928"/>
      <c r="TZU8" s="928"/>
      <c r="TZV8" s="928"/>
      <c r="TZW8" s="928"/>
      <c r="TZX8" s="928"/>
      <c r="TZY8" s="928"/>
      <c r="TZZ8" s="928"/>
      <c r="UAA8" s="928"/>
      <c r="UAB8" s="928"/>
      <c r="UAC8" s="928"/>
      <c r="UAD8" s="928"/>
      <c r="UAE8" s="928"/>
      <c r="UAF8" s="928"/>
      <c r="UAG8" s="928"/>
      <c r="UAH8" s="928"/>
      <c r="UAI8" s="928"/>
      <c r="UAJ8" s="928"/>
      <c r="UAK8" s="928"/>
      <c r="UAL8" s="928"/>
      <c r="UAM8" s="928"/>
      <c r="UAN8" s="928"/>
      <c r="UAO8" s="928"/>
      <c r="UAP8" s="928"/>
      <c r="UAQ8" s="928"/>
      <c r="UAR8" s="928"/>
      <c r="UAS8" s="928"/>
      <c r="UAT8" s="928"/>
      <c r="UAU8" s="928"/>
      <c r="UAV8" s="928"/>
      <c r="UAW8" s="928"/>
      <c r="UAX8" s="928"/>
      <c r="UAY8" s="928"/>
      <c r="UAZ8" s="928"/>
      <c r="UBA8" s="928"/>
      <c r="UBB8" s="928"/>
      <c r="UBC8" s="928"/>
      <c r="UBD8" s="928"/>
      <c r="UBE8" s="928"/>
      <c r="UBF8" s="928"/>
      <c r="UBG8" s="928"/>
      <c r="UBH8" s="928"/>
      <c r="UBI8" s="928"/>
      <c r="UBJ8" s="928"/>
      <c r="UBK8" s="928"/>
      <c r="UBL8" s="928"/>
      <c r="UBM8" s="928"/>
      <c r="UBN8" s="928"/>
      <c r="UBO8" s="928"/>
      <c r="UBP8" s="928"/>
      <c r="UBQ8" s="928"/>
      <c r="UBR8" s="928"/>
      <c r="UBS8" s="928"/>
      <c r="UBT8" s="928"/>
      <c r="UBU8" s="928"/>
      <c r="UBV8" s="928"/>
      <c r="UBW8" s="928"/>
      <c r="UBX8" s="928"/>
      <c r="UBY8" s="928"/>
      <c r="UBZ8" s="928"/>
      <c r="UCA8" s="928"/>
      <c r="UCB8" s="928"/>
      <c r="UCC8" s="928"/>
      <c r="UCD8" s="928"/>
      <c r="UCE8" s="928"/>
      <c r="UCF8" s="928"/>
      <c r="UCG8" s="928"/>
      <c r="UCH8" s="928"/>
      <c r="UCI8" s="928"/>
      <c r="UCJ8" s="928"/>
      <c r="UCK8" s="928"/>
      <c r="UCL8" s="928"/>
      <c r="UCM8" s="928"/>
      <c r="UCN8" s="928"/>
      <c r="UCO8" s="928"/>
      <c r="UCP8" s="928"/>
      <c r="UCQ8" s="928"/>
      <c r="UCR8" s="928"/>
      <c r="UCS8" s="928"/>
      <c r="UCT8" s="928"/>
      <c r="UCU8" s="928"/>
      <c r="UCV8" s="928"/>
      <c r="UCW8" s="928"/>
      <c r="UCX8" s="928"/>
      <c r="UCY8" s="928"/>
      <c r="UCZ8" s="928"/>
      <c r="UDA8" s="928"/>
      <c r="UDB8" s="928"/>
      <c r="UDC8" s="928"/>
      <c r="UDD8" s="928"/>
      <c r="UDE8" s="928"/>
      <c r="UDF8" s="928"/>
      <c r="UDG8" s="928"/>
      <c r="UDH8" s="928"/>
      <c r="UDI8" s="928"/>
      <c r="UDJ8" s="928"/>
      <c r="UDK8" s="928"/>
      <c r="UDL8" s="928"/>
      <c r="UDM8" s="928"/>
      <c r="UDN8" s="928"/>
      <c r="UDO8" s="928"/>
      <c r="UDP8" s="928"/>
      <c r="UDQ8" s="928"/>
      <c r="UDR8" s="928"/>
      <c r="UDS8" s="928"/>
      <c r="UDT8" s="928"/>
      <c r="UDU8" s="928"/>
      <c r="UDV8" s="928"/>
      <c r="UDW8" s="928"/>
      <c r="UDX8" s="928"/>
      <c r="UDY8" s="928"/>
      <c r="UDZ8" s="928"/>
      <c r="UEA8" s="928"/>
      <c r="UEB8" s="928"/>
      <c r="UEC8" s="928"/>
      <c r="UED8" s="928"/>
      <c r="UEE8" s="928"/>
      <c r="UEF8" s="928"/>
      <c r="UEG8" s="928"/>
      <c r="UEH8" s="928"/>
      <c r="UEI8" s="928"/>
      <c r="UEJ8" s="928"/>
      <c r="UEK8" s="928"/>
      <c r="UEL8" s="928"/>
      <c r="UEM8" s="928"/>
      <c r="UEN8" s="928"/>
      <c r="UEO8" s="928"/>
      <c r="UEP8" s="928"/>
      <c r="UEQ8" s="928"/>
      <c r="UER8" s="928"/>
      <c r="UES8" s="928"/>
      <c r="UET8" s="928"/>
      <c r="UEU8" s="928"/>
      <c r="UEV8" s="928"/>
      <c r="UEW8" s="928"/>
      <c r="UEX8" s="928"/>
      <c r="UEY8" s="928"/>
      <c r="UEZ8" s="928"/>
      <c r="UFA8" s="928"/>
      <c r="UFB8" s="928"/>
      <c r="UFC8" s="928"/>
      <c r="UFD8" s="928"/>
      <c r="UFE8" s="928"/>
      <c r="UFF8" s="928"/>
      <c r="UFG8" s="928"/>
      <c r="UFH8" s="928"/>
      <c r="UFI8" s="928"/>
      <c r="UFJ8" s="928"/>
      <c r="UFK8" s="928"/>
      <c r="UFL8" s="928"/>
      <c r="UFM8" s="928"/>
      <c r="UFN8" s="928"/>
      <c r="UFO8" s="928"/>
      <c r="UFP8" s="928"/>
      <c r="UFQ8" s="928"/>
      <c r="UFR8" s="928"/>
      <c r="UFS8" s="928"/>
      <c r="UFT8" s="928"/>
      <c r="UFU8" s="928"/>
      <c r="UFV8" s="928"/>
      <c r="UFW8" s="928"/>
      <c r="UFX8" s="928"/>
      <c r="UFY8" s="928"/>
      <c r="UFZ8" s="928"/>
      <c r="UGA8" s="928"/>
      <c r="UGB8" s="928"/>
      <c r="UGC8" s="928"/>
      <c r="UGD8" s="928"/>
      <c r="UGE8" s="928"/>
      <c r="UGF8" s="928"/>
      <c r="UGG8" s="928"/>
      <c r="UGH8" s="928"/>
      <c r="UGI8" s="928"/>
      <c r="UGJ8" s="928"/>
      <c r="UGK8" s="928"/>
      <c r="UGL8" s="928"/>
      <c r="UGM8" s="928"/>
      <c r="UGN8" s="928"/>
      <c r="UGO8" s="928"/>
      <c r="UGP8" s="928"/>
      <c r="UGQ8" s="928"/>
      <c r="UGR8" s="928"/>
      <c r="UGS8" s="928"/>
      <c r="UGT8" s="928"/>
      <c r="UGU8" s="928"/>
      <c r="UGV8" s="928"/>
      <c r="UGW8" s="928"/>
      <c r="UGX8" s="928"/>
      <c r="UGY8" s="928"/>
      <c r="UGZ8" s="928"/>
      <c r="UHA8" s="928"/>
      <c r="UHB8" s="928"/>
      <c r="UHC8" s="928"/>
      <c r="UHD8" s="928"/>
      <c r="UHE8" s="928"/>
      <c r="UHF8" s="928"/>
      <c r="UHG8" s="928"/>
      <c r="UHH8" s="928"/>
      <c r="UHI8" s="928"/>
      <c r="UHJ8" s="928"/>
      <c r="UHK8" s="928"/>
      <c r="UHL8" s="928"/>
      <c r="UHM8" s="928"/>
      <c r="UHN8" s="928"/>
      <c r="UHO8" s="928"/>
      <c r="UHP8" s="928"/>
      <c r="UHQ8" s="928"/>
      <c r="UHR8" s="928"/>
      <c r="UHS8" s="928"/>
      <c r="UHT8" s="928"/>
      <c r="UHU8" s="928"/>
      <c r="UHV8" s="928"/>
      <c r="UHW8" s="928"/>
      <c r="UHX8" s="928"/>
      <c r="UHY8" s="928"/>
      <c r="UHZ8" s="928"/>
      <c r="UIA8" s="928"/>
      <c r="UIB8" s="928"/>
      <c r="UIC8" s="928"/>
      <c r="UID8" s="928"/>
      <c r="UIE8" s="928"/>
      <c r="UIF8" s="928"/>
      <c r="UIG8" s="928"/>
      <c r="UIH8" s="928"/>
      <c r="UII8" s="928"/>
      <c r="UIJ8" s="928"/>
      <c r="UIK8" s="928"/>
      <c r="UIL8" s="928"/>
      <c r="UIM8" s="928"/>
      <c r="UIN8" s="928"/>
      <c r="UIO8" s="928"/>
      <c r="UIP8" s="928"/>
      <c r="UIQ8" s="928"/>
      <c r="UIR8" s="928"/>
      <c r="UIS8" s="928"/>
      <c r="UIT8" s="928"/>
      <c r="UIU8" s="928"/>
      <c r="UIV8" s="928"/>
      <c r="UIW8" s="928"/>
      <c r="UIX8" s="928"/>
      <c r="UIY8" s="928"/>
      <c r="UIZ8" s="928"/>
      <c r="UJA8" s="928"/>
      <c r="UJB8" s="928"/>
      <c r="UJC8" s="928"/>
      <c r="UJD8" s="928"/>
      <c r="UJE8" s="928"/>
      <c r="UJF8" s="928"/>
      <c r="UJG8" s="928"/>
      <c r="UJH8" s="928"/>
      <c r="UJI8" s="928"/>
      <c r="UJJ8" s="928"/>
      <c r="UJK8" s="928"/>
      <c r="UJL8" s="928"/>
      <c r="UJM8" s="928"/>
      <c r="UJN8" s="928"/>
      <c r="UJO8" s="928"/>
      <c r="UJP8" s="928"/>
      <c r="UJQ8" s="928"/>
      <c r="UJR8" s="928"/>
      <c r="UJS8" s="928"/>
      <c r="UJT8" s="928"/>
      <c r="UJU8" s="928"/>
      <c r="UJV8" s="928"/>
      <c r="UJW8" s="928"/>
      <c r="UJX8" s="928"/>
      <c r="UJY8" s="928"/>
      <c r="UJZ8" s="928"/>
      <c r="UKA8" s="928"/>
      <c r="UKB8" s="928"/>
      <c r="UKC8" s="928"/>
      <c r="UKD8" s="928"/>
      <c r="UKE8" s="928"/>
      <c r="UKF8" s="928"/>
      <c r="UKG8" s="928"/>
      <c r="UKH8" s="928"/>
      <c r="UKI8" s="928"/>
      <c r="UKJ8" s="928"/>
      <c r="UKK8" s="928"/>
      <c r="UKL8" s="928"/>
      <c r="UKM8" s="928"/>
      <c r="UKN8" s="928"/>
      <c r="UKO8" s="928"/>
      <c r="UKP8" s="928"/>
      <c r="UKQ8" s="928"/>
      <c r="UKR8" s="928"/>
      <c r="UKS8" s="928"/>
      <c r="UKT8" s="928"/>
      <c r="UKU8" s="928"/>
      <c r="UKV8" s="928"/>
      <c r="UKW8" s="928"/>
      <c r="UKX8" s="928"/>
      <c r="UKY8" s="928"/>
      <c r="UKZ8" s="928"/>
      <c r="ULA8" s="928"/>
      <c r="ULB8" s="928"/>
      <c r="ULC8" s="928"/>
      <c r="ULD8" s="928"/>
      <c r="ULE8" s="928"/>
      <c r="ULF8" s="928"/>
      <c r="ULG8" s="928"/>
      <c r="ULH8" s="928"/>
      <c r="ULI8" s="928"/>
      <c r="ULJ8" s="928"/>
      <c r="ULK8" s="928"/>
      <c r="ULL8" s="928"/>
      <c r="ULM8" s="928"/>
      <c r="ULN8" s="928"/>
      <c r="ULO8" s="928"/>
      <c r="ULP8" s="928"/>
      <c r="ULQ8" s="928"/>
      <c r="ULR8" s="928"/>
      <c r="ULS8" s="928"/>
      <c r="ULT8" s="928"/>
      <c r="ULU8" s="928"/>
      <c r="ULV8" s="928"/>
      <c r="ULW8" s="928"/>
      <c r="ULX8" s="928"/>
      <c r="ULY8" s="928"/>
      <c r="ULZ8" s="928"/>
      <c r="UMA8" s="928"/>
      <c r="UMB8" s="928"/>
      <c r="UMC8" s="928"/>
      <c r="UMD8" s="928"/>
      <c r="UME8" s="928"/>
      <c r="UMF8" s="928"/>
      <c r="UMG8" s="928"/>
      <c r="UMH8" s="928"/>
      <c r="UMI8" s="928"/>
      <c r="UMJ8" s="928"/>
      <c r="UMK8" s="928"/>
      <c r="UML8" s="928"/>
      <c r="UMM8" s="928"/>
      <c r="UMN8" s="928"/>
      <c r="UMO8" s="928"/>
      <c r="UMP8" s="928"/>
      <c r="UMQ8" s="928"/>
      <c r="UMR8" s="928"/>
      <c r="UMS8" s="928"/>
      <c r="UMT8" s="928"/>
      <c r="UMU8" s="928"/>
      <c r="UMV8" s="928"/>
      <c r="UMW8" s="928"/>
      <c r="UMX8" s="928"/>
      <c r="UMY8" s="928"/>
      <c r="UMZ8" s="928"/>
      <c r="UNA8" s="928"/>
      <c r="UNB8" s="928"/>
      <c r="UNC8" s="928"/>
      <c r="UND8" s="928"/>
      <c r="UNE8" s="928"/>
      <c r="UNF8" s="928"/>
      <c r="UNG8" s="928"/>
      <c r="UNH8" s="928"/>
      <c r="UNI8" s="928"/>
      <c r="UNJ8" s="928"/>
      <c r="UNK8" s="928"/>
      <c r="UNL8" s="928"/>
      <c r="UNM8" s="928"/>
      <c r="UNN8" s="928"/>
      <c r="UNO8" s="928"/>
      <c r="UNP8" s="928"/>
      <c r="UNQ8" s="928"/>
      <c r="UNR8" s="928"/>
      <c r="UNS8" s="928"/>
      <c r="UNT8" s="928"/>
      <c r="UNU8" s="928"/>
      <c r="UNV8" s="928"/>
      <c r="UNW8" s="928"/>
      <c r="UNX8" s="928"/>
      <c r="UNY8" s="928"/>
      <c r="UNZ8" s="928"/>
      <c r="UOA8" s="928"/>
      <c r="UOB8" s="928"/>
      <c r="UOC8" s="928"/>
      <c r="UOD8" s="928"/>
      <c r="UOE8" s="928"/>
      <c r="UOF8" s="928"/>
      <c r="UOG8" s="928"/>
      <c r="UOH8" s="928"/>
      <c r="UOI8" s="928"/>
      <c r="UOJ8" s="928"/>
      <c r="UOK8" s="928"/>
      <c r="UOL8" s="928"/>
      <c r="UOM8" s="928"/>
      <c r="UON8" s="928"/>
      <c r="UOO8" s="928"/>
      <c r="UOP8" s="928"/>
      <c r="UOQ8" s="928"/>
      <c r="UOR8" s="928"/>
      <c r="UOS8" s="928"/>
      <c r="UOT8" s="928"/>
      <c r="UOU8" s="928"/>
      <c r="UOV8" s="928"/>
      <c r="UOW8" s="928"/>
      <c r="UOX8" s="928"/>
      <c r="UOY8" s="928"/>
      <c r="UOZ8" s="928"/>
      <c r="UPA8" s="928"/>
      <c r="UPB8" s="928"/>
      <c r="UPC8" s="928"/>
      <c r="UPD8" s="928"/>
      <c r="UPE8" s="928"/>
      <c r="UPF8" s="928"/>
      <c r="UPG8" s="928"/>
      <c r="UPH8" s="928"/>
      <c r="UPI8" s="928"/>
      <c r="UPJ8" s="928"/>
      <c r="UPK8" s="928"/>
      <c r="UPL8" s="928"/>
      <c r="UPM8" s="928"/>
      <c r="UPN8" s="928"/>
      <c r="UPO8" s="928"/>
      <c r="UPP8" s="928"/>
      <c r="UPQ8" s="928"/>
      <c r="UPR8" s="928"/>
      <c r="UPS8" s="928"/>
      <c r="UPT8" s="928"/>
      <c r="UPU8" s="928"/>
      <c r="UPV8" s="928"/>
      <c r="UPW8" s="928"/>
      <c r="UPX8" s="928"/>
      <c r="UPY8" s="928"/>
      <c r="UPZ8" s="928"/>
      <c r="UQA8" s="928"/>
      <c r="UQB8" s="928"/>
      <c r="UQC8" s="928"/>
      <c r="UQD8" s="928"/>
      <c r="UQE8" s="928"/>
      <c r="UQF8" s="928"/>
      <c r="UQG8" s="928"/>
      <c r="UQH8" s="928"/>
      <c r="UQI8" s="928"/>
      <c r="UQJ8" s="928"/>
      <c r="UQK8" s="928"/>
      <c r="UQL8" s="928"/>
      <c r="UQM8" s="928"/>
      <c r="UQN8" s="928"/>
      <c r="UQO8" s="928"/>
      <c r="UQP8" s="928"/>
      <c r="UQQ8" s="928"/>
      <c r="UQR8" s="928"/>
      <c r="UQS8" s="928"/>
      <c r="UQT8" s="928"/>
      <c r="UQU8" s="928"/>
      <c r="UQV8" s="928"/>
      <c r="UQW8" s="928"/>
      <c r="UQX8" s="928"/>
      <c r="UQY8" s="928"/>
      <c r="UQZ8" s="928"/>
      <c r="URA8" s="928"/>
      <c r="URB8" s="928"/>
      <c r="URC8" s="928"/>
      <c r="URD8" s="928"/>
      <c r="URE8" s="928"/>
      <c r="URF8" s="928"/>
      <c r="URG8" s="928"/>
      <c r="URH8" s="928"/>
      <c r="URI8" s="928"/>
      <c r="URJ8" s="928"/>
      <c r="URK8" s="928"/>
      <c r="URL8" s="928"/>
      <c r="URM8" s="928"/>
      <c r="URN8" s="928"/>
      <c r="URO8" s="928"/>
      <c r="URP8" s="928"/>
      <c r="URQ8" s="928"/>
      <c r="URR8" s="928"/>
      <c r="URS8" s="928"/>
      <c r="URT8" s="928"/>
      <c r="URU8" s="928"/>
      <c r="URV8" s="928"/>
      <c r="URW8" s="928"/>
      <c r="URX8" s="928"/>
      <c r="URY8" s="928"/>
      <c r="URZ8" s="928"/>
      <c r="USA8" s="928"/>
      <c r="USB8" s="928"/>
      <c r="USC8" s="928"/>
      <c r="USD8" s="928"/>
      <c r="USE8" s="928"/>
      <c r="USF8" s="928"/>
      <c r="USG8" s="928"/>
      <c r="USH8" s="928"/>
      <c r="USI8" s="928"/>
      <c r="USJ8" s="928"/>
      <c r="USK8" s="928"/>
      <c r="USL8" s="928"/>
      <c r="USM8" s="928"/>
      <c r="USN8" s="928"/>
      <c r="USO8" s="928"/>
      <c r="USP8" s="928"/>
      <c r="USQ8" s="928"/>
      <c r="USR8" s="928"/>
      <c r="USS8" s="928"/>
      <c r="UST8" s="928"/>
      <c r="USU8" s="928"/>
      <c r="USV8" s="928"/>
      <c r="USW8" s="928"/>
      <c r="USX8" s="928"/>
      <c r="USY8" s="928"/>
      <c r="USZ8" s="928"/>
      <c r="UTA8" s="928"/>
      <c r="UTB8" s="928"/>
      <c r="UTC8" s="928"/>
      <c r="UTD8" s="928"/>
      <c r="UTE8" s="928"/>
      <c r="UTF8" s="928"/>
      <c r="UTG8" s="928"/>
      <c r="UTH8" s="928"/>
      <c r="UTI8" s="928"/>
      <c r="UTJ8" s="928"/>
      <c r="UTK8" s="928"/>
      <c r="UTL8" s="928"/>
      <c r="UTM8" s="928"/>
      <c r="UTN8" s="928"/>
      <c r="UTO8" s="928"/>
      <c r="UTP8" s="928"/>
      <c r="UTQ8" s="928"/>
      <c r="UTR8" s="928"/>
      <c r="UTS8" s="928"/>
      <c r="UTT8" s="928"/>
      <c r="UTU8" s="928"/>
      <c r="UTV8" s="928"/>
      <c r="UTW8" s="928"/>
      <c r="UTX8" s="928"/>
      <c r="UTY8" s="928"/>
      <c r="UTZ8" s="928"/>
      <c r="UUA8" s="928"/>
      <c r="UUB8" s="928"/>
      <c r="UUC8" s="928"/>
      <c r="UUD8" s="928"/>
      <c r="UUE8" s="928"/>
      <c r="UUF8" s="928"/>
      <c r="UUG8" s="928"/>
      <c r="UUH8" s="928"/>
      <c r="UUI8" s="928"/>
      <c r="UUJ8" s="928"/>
      <c r="UUK8" s="928"/>
      <c r="UUL8" s="928"/>
      <c r="UUM8" s="928"/>
      <c r="UUN8" s="928"/>
      <c r="UUO8" s="928"/>
      <c r="UUP8" s="928"/>
      <c r="UUQ8" s="928"/>
      <c r="UUR8" s="928"/>
      <c r="UUS8" s="928"/>
      <c r="UUT8" s="928"/>
      <c r="UUU8" s="928"/>
      <c r="UUV8" s="928"/>
      <c r="UUW8" s="928"/>
      <c r="UUX8" s="928"/>
      <c r="UUY8" s="928"/>
      <c r="UUZ8" s="928"/>
      <c r="UVA8" s="928"/>
      <c r="UVB8" s="928"/>
      <c r="UVC8" s="928"/>
      <c r="UVD8" s="928"/>
      <c r="UVE8" s="928"/>
      <c r="UVF8" s="928"/>
      <c r="UVG8" s="928"/>
      <c r="UVH8" s="928"/>
      <c r="UVI8" s="928"/>
      <c r="UVJ8" s="928"/>
      <c r="UVK8" s="928"/>
      <c r="UVL8" s="928"/>
      <c r="UVM8" s="928"/>
      <c r="UVN8" s="928"/>
      <c r="UVO8" s="928"/>
      <c r="UVP8" s="928"/>
      <c r="UVQ8" s="928"/>
      <c r="UVR8" s="928"/>
      <c r="UVS8" s="928"/>
      <c r="UVT8" s="928"/>
      <c r="UVU8" s="928"/>
      <c r="UVV8" s="928"/>
      <c r="UVW8" s="928"/>
      <c r="UVX8" s="928"/>
      <c r="UVY8" s="928"/>
      <c r="UVZ8" s="928"/>
      <c r="UWA8" s="928"/>
      <c r="UWB8" s="928"/>
      <c r="UWC8" s="928"/>
      <c r="UWD8" s="928"/>
      <c r="UWE8" s="928"/>
      <c r="UWF8" s="928"/>
      <c r="UWG8" s="928"/>
      <c r="UWH8" s="928"/>
      <c r="UWI8" s="928"/>
      <c r="UWJ8" s="928"/>
      <c r="UWK8" s="928"/>
      <c r="UWL8" s="928"/>
      <c r="UWM8" s="928"/>
      <c r="UWN8" s="928"/>
      <c r="UWO8" s="928"/>
      <c r="UWP8" s="928"/>
      <c r="UWQ8" s="928"/>
      <c r="UWR8" s="928"/>
      <c r="UWS8" s="928"/>
      <c r="UWT8" s="928"/>
      <c r="UWU8" s="928"/>
      <c r="UWV8" s="928"/>
      <c r="UWW8" s="928"/>
      <c r="UWX8" s="928"/>
      <c r="UWY8" s="928"/>
      <c r="UWZ8" s="928"/>
      <c r="UXA8" s="928"/>
      <c r="UXB8" s="928"/>
      <c r="UXC8" s="928"/>
      <c r="UXD8" s="928"/>
      <c r="UXE8" s="928"/>
      <c r="UXF8" s="928"/>
      <c r="UXG8" s="928"/>
      <c r="UXH8" s="928"/>
      <c r="UXI8" s="928"/>
      <c r="UXJ8" s="928"/>
      <c r="UXK8" s="928"/>
      <c r="UXL8" s="928"/>
      <c r="UXM8" s="928"/>
      <c r="UXN8" s="928"/>
      <c r="UXO8" s="928"/>
      <c r="UXP8" s="928"/>
      <c r="UXQ8" s="928"/>
      <c r="UXR8" s="928"/>
      <c r="UXS8" s="928"/>
      <c r="UXT8" s="928"/>
      <c r="UXU8" s="928"/>
      <c r="UXV8" s="928"/>
      <c r="UXW8" s="928"/>
      <c r="UXX8" s="928"/>
      <c r="UXY8" s="928"/>
      <c r="UXZ8" s="928"/>
      <c r="UYA8" s="928"/>
      <c r="UYB8" s="928"/>
      <c r="UYC8" s="928"/>
      <c r="UYD8" s="928"/>
      <c r="UYE8" s="928"/>
      <c r="UYF8" s="928"/>
      <c r="UYG8" s="928"/>
      <c r="UYH8" s="928"/>
      <c r="UYI8" s="928"/>
      <c r="UYJ8" s="928"/>
      <c r="UYK8" s="928"/>
      <c r="UYL8" s="928"/>
      <c r="UYM8" s="928"/>
      <c r="UYN8" s="928"/>
      <c r="UYO8" s="928"/>
      <c r="UYP8" s="928"/>
      <c r="UYQ8" s="928"/>
      <c r="UYR8" s="928"/>
      <c r="UYS8" s="928"/>
      <c r="UYT8" s="928"/>
      <c r="UYU8" s="928"/>
      <c r="UYV8" s="928"/>
      <c r="UYW8" s="928"/>
      <c r="UYX8" s="928"/>
      <c r="UYY8" s="928"/>
      <c r="UYZ8" s="928"/>
      <c r="UZA8" s="928"/>
      <c r="UZB8" s="928"/>
      <c r="UZC8" s="928"/>
      <c r="UZD8" s="928"/>
      <c r="UZE8" s="928"/>
      <c r="UZF8" s="928"/>
      <c r="UZG8" s="928"/>
      <c r="UZH8" s="928"/>
      <c r="UZI8" s="928"/>
      <c r="UZJ8" s="928"/>
      <c r="UZK8" s="928"/>
      <c r="UZL8" s="928"/>
      <c r="UZM8" s="928"/>
      <c r="UZN8" s="928"/>
      <c r="UZO8" s="928"/>
      <c r="UZP8" s="928"/>
      <c r="UZQ8" s="928"/>
      <c r="UZR8" s="928"/>
      <c r="UZS8" s="928"/>
      <c r="UZT8" s="928"/>
      <c r="UZU8" s="928"/>
      <c r="UZV8" s="928"/>
      <c r="UZW8" s="928"/>
      <c r="UZX8" s="928"/>
      <c r="UZY8" s="928"/>
      <c r="UZZ8" s="928"/>
      <c r="VAA8" s="928"/>
      <c r="VAB8" s="928"/>
      <c r="VAC8" s="928"/>
      <c r="VAD8" s="928"/>
      <c r="VAE8" s="928"/>
      <c r="VAF8" s="928"/>
      <c r="VAG8" s="928"/>
      <c r="VAH8" s="928"/>
      <c r="VAI8" s="928"/>
      <c r="VAJ8" s="928"/>
      <c r="VAK8" s="928"/>
      <c r="VAL8" s="928"/>
      <c r="VAM8" s="928"/>
      <c r="VAN8" s="928"/>
      <c r="VAO8" s="928"/>
      <c r="VAP8" s="928"/>
      <c r="VAQ8" s="928"/>
      <c r="VAR8" s="928"/>
      <c r="VAS8" s="928"/>
      <c r="VAT8" s="928"/>
      <c r="VAU8" s="928"/>
      <c r="VAV8" s="928"/>
      <c r="VAW8" s="928"/>
      <c r="VAX8" s="928"/>
      <c r="VAY8" s="928"/>
      <c r="VAZ8" s="928"/>
      <c r="VBA8" s="928"/>
      <c r="VBB8" s="928"/>
      <c r="VBC8" s="928"/>
      <c r="VBD8" s="928"/>
      <c r="VBE8" s="928"/>
      <c r="VBF8" s="928"/>
      <c r="VBG8" s="928"/>
      <c r="VBH8" s="928"/>
      <c r="VBI8" s="928"/>
      <c r="VBJ8" s="928"/>
      <c r="VBK8" s="928"/>
      <c r="VBL8" s="928"/>
      <c r="VBM8" s="928"/>
      <c r="VBN8" s="928"/>
      <c r="VBO8" s="928"/>
      <c r="VBP8" s="928"/>
      <c r="VBQ8" s="928"/>
      <c r="VBR8" s="928"/>
      <c r="VBS8" s="928"/>
      <c r="VBT8" s="928"/>
      <c r="VBU8" s="928"/>
      <c r="VBV8" s="928"/>
      <c r="VBW8" s="928"/>
      <c r="VBX8" s="928"/>
      <c r="VBY8" s="928"/>
      <c r="VBZ8" s="928"/>
      <c r="VCA8" s="928"/>
      <c r="VCB8" s="928"/>
      <c r="VCC8" s="928"/>
      <c r="VCD8" s="928"/>
      <c r="VCE8" s="928"/>
      <c r="VCF8" s="928"/>
      <c r="VCG8" s="928"/>
      <c r="VCH8" s="928"/>
      <c r="VCI8" s="928"/>
      <c r="VCJ8" s="928"/>
      <c r="VCK8" s="928"/>
      <c r="VCL8" s="928"/>
      <c r="VCM8" s="928"/>
      <c r="VCN8" s="928"/>
      <c r="VCO8" s="928"/>
      <c r="VCP8" s="928"/>
      <c r="VCQ8" s="928"/>
      <c r="VCR8" s="928"/>
      <c r="VCS8" s="928"/>
      <c r="VCT8" s="928"/>
      <c r="VCU8" s="928"/>
      <c r="VCV8" s="928"/>
      <c r="VCW8" s="928"/>
      <c r="VCX8" s="928"/>
      <c r="VCY8" s="928"/>
      <c r="VCZ8" s="928"/>
      <c r="VDA8" s="928"/>
      <c r="VDB8" s="928"/>
      <c r="VDC8" s="928"/>
      <c r="VDD8" s="928"/>
      <c r="VDE8" s="928"/>
      <c r="VDF8" s="928"/>
      <c r="VDG8" s="928"/>
      <c r="VDH8" s="928"/>
      <c r="VDI8" s="928"/>
      <c r="VDJ8" s="928"/>
      <c r="VDK8" s="928"/>
      <c r="VDL8" s="928"/>
      <c r="VDM8" s="928"/>
      <c r="VDN8" s="928"/>
      <c r="VDO8" s="928"/>
      <c r="VDP8" s="928"/>
      <c r="VDQ8" s="928"/>
      <c r="VDR8" s="928"/>
      <c r="VDS8" s="928"/>
      <c r="VDT8" s="928"/>
      <c r="VDU8" s="928"/>
      <c r="VDV8" s="928"/>
      <c r="VDW8" s="928"/>
      <c r="VDX8" s="928"/>
      <c r="VDY8" s="928"/>
      <c r="VDZ8" s="928"/>
      <c r="VEA8" s="928"/>
      <c r="VEB8" s="928"/>
      <c r="VEC8" s="928"/>
      <c r="VED8" s="928"/>
      <c r="VEE8" s="928"/>
      <c r="VEF8" s="928"/>
      <c r="VEG8" s="928"/>
      <c r="VEH8" s="928"/>
      <c r="VEI8" s="928"/>
      <c r="VEJ8" s="928"/>
      <c r="VEK8" s="928"/>
      <c r="VEL8" s="928"/>
      <c r="VEM8" s="928"/>
      <c r="VEN8" s="928"/>
      <c r="VEO8" s="928"/>
      <c r="VEP8" s="928"/>
      <c r="VEQ8" s="928"/>
      <c r="VER8" s="928"/>
      <c r="VES8" s="928"/>
      <c r="VET8" s="928"/>
      <c r="VEU8" s="928"/>
      <c r="VEV8" s="928"/>
      <c r="VEW8" s="928"/>
      <c r="VEX8" s="928"/>
      <c r="VEY8" s="928"/>
      <c r="VEZ8" s="928"/>
      <c r="VFA8" s="928"/>
      <c r="VFB8" s="928"/>
      <c r="VFC8" s="928"/>
      <c r="VFD8" s="928"/>
      <c r="VFE8" s="928"/>
      <c r="VFF8" s="928"/>
      <c r="VFG8" s="928"/>
      <c r="VFH8" s="928"/>
      <c r="VFI8" s="928"/>
      <c r="VFJ8" s="928"/>
      <c r="VFK8" s="928"/>
      <c r="VFL8" s="928"/>
      <c r="VFM8" s="928"/>
      <c r="VFN8" s="928"/>
      <c r="VFO8" s="928"/>
      <c r="VFP8" s="928"/>
      <c r="VFQ8" s="928"/>
      <c r="VFR8" s="928"/>
      <c r="VFS8" s="928"/>
      <c r="VFT8" s="928"/>
      <c r="VFU8" s="928"/>
      <c r="VFV8" s="928"/>
      <c r="VFW8" s="928"/>
      <c r="VFX8" s="928"/>
      <c r="VFY8" s="928"/>
      <c r="VFZ8" s="928"/>
      <c r="VGA8" s="928"/>
      <c r="VGB8" s="928"/>
      <c r="VGC8" s="928"/>
      <c r="VGD8" s="928"/>
      <c r="VGE8" s="928"/>
      <c r="VGF8" s="928"/>
      <c r="VGG8" s="928"/>
      <c r="VGH8" s="928"/>
      <c r="VGI8" s="928"/>
      <c r="VGJ8" s="928"/>
      <c r="VGK8" s="928"/>
      <c r="VGL8" s="928"/>
      <c r="VGM8" s="928"/>
      <c r="VGN8" s="928"/>
      <c r="VGO8" s="928"/>
      <c r="VGP8" s="928"/>
      <c r="VGQ8" s="928"/>
      <c r="VGR8" s="928"/>
      <c r="VGS8" s="928"/>
      <c r="VGT8" s="928"/>
      <c r="VGU8" s="928"/>
      <c r="VGV8" s="928"/>
      <c r="VGW8" s="928"/>
      <c r="VGX8" s="928"/>
      <c r="VGY8" s="928"/>
      <c r="VGZ8" s="928"/>
      <c r="VHA8" s="928"/>
      <c r="VHB8" s="928"/>
      <c r="VHC8" s="928"/>
      <c r="VHD8" s="928"/>
      <c r="VHE8" s="928"/>
      <c r="VHF8" s="928"/>
      <c r="VHG8" s="928"/>
      <c r="VHH8" s="928"/>
      <c r="VHI8" s="928"/>
      <c r="VHJ8" s="928"/>
      <c r="VHK8" s="928"/>
      <c r="VHL8" s="928"/>
      <c r="VHM8" s="928"/>
      <c r="VHN8" s="928"/>
      <c r="VHO8" s="928"/>
      <c r="VHP8" s="928"/>
      <c r="VHQ8" s="928"/>
      <c r="VHR8" s="928"/>
      <c r="VHS8" s="928"/>
      <c r="VHT8" s="928"/>
      <c r="VHU8" s="928"/>
      <c r="VHV8" s="928"/>
      <c r="VHW8" s="928"/>
      <c r="VHX8" s="928"/>
      <c r="VHY8" s="928"/>
      <c r="VHZ8" s="928"/>
      <c r="VIA8" s="928"/>
      <c r="VIB8" s="928"/>
      <c r="VIC8" s="928"/>
      <c r="VID8" s="928"/>
      <c r="VIE8" s="928"/>
      <c r="VIF8" s="928"/>
      <c r="VIG8" s="928"/>
      <c r="VIH8" s="928"/>
      <c r="VII8" s="928"/>
      <c r="VIJ8" s="928"/>
      <c r="VIK8" s="928"/>
      <c r="VIL8" s="928"/>
      <c r="VIM8" s="928"/>
      <c r="VIN8" s="928"/>
      <c r="VIO8" s="928"/>
      <c r="VIP8" s="928"/>
      <c r="VIQ8" s="928"/>
      <c r="VIR8" s="928"/>
      <c r="VIS8" s="928"/>
      <c r="VIT8" s="928"/>
      <c r="VIU8" s="928"/>
      <c r="VIV8" s="928"/>
      <c r="VIW8" s="928"/>
      <c r="VIX8" s="928"/>
      <c r="VIY8" s="928"/>
      <c r="VIZ8" s="928"/>
      <c r="VJA8" s="928"/>
      <c r="VJB8" s="928"/>
      <c r="VJC8" s="928"/>
      <c r="VJD8" s="928"/>
      <c r="VJE8" s="928"/>
      <c r="VJF8" s="928"/>
      <c r="VJG8" s="928"/>
      <c r="VJH8" s="928"/>
      <c r="VJI8" s="928"/>
      <c r="VJJ8" s="928"/>
      <c r="VJK8" s="928"/>
      <c r="VJL8" s="928"/>
      <c r="VJM8" s="928"/>
      <c r="VJN8" s="928"/>
      <c r="VJO8" s="928"/>
      <c r="VJP8" s="928"/>
      <c r="VJQ8" s="928"/>
      <c r="VJR8" s="928"/>
      <c r="VJS8" s="928"/>
      <c r="VJT8" s="928"/>
      <c r="VJU8" s="928"/>
      <c r="VJV8" s="928"/>
      <c r="VJW8" s="928"/>
      <c r="VJX8" s="928"/>
      <c r="VJY8" s="928"/>
      <c r="VJZ8" s="928"/>
      <c r="VKA8" s="928"/>
      <c r="VKB8" s="928"/>
      <c r="VKC8" s="928"/>
      <c r="VKD8" s="928"/>
      <c r="VKE8" s="928"/>
      <c r="VKF8" s="928"/>
      <c r="VKG8" s="928"/>
      <c r="VKH8" s="928"/>
      <c r="VKI8" s="928"/>
      <c r="VKJ8" s="928"/>
      <c r="VKK8" s="928"/>
      <c r="VKL8" s="928"/>
      <c r="VKM8" s="928"/>
      <c r="VKN8" s="928"/>
      <c r="VKO8" s="928"/>
      <c r="VKP8" s="928"/>
      <c r="VKQ8" s="928"/>
      <c r="VKR8" s="928"/>
      <c r="VKS8" s="928"/>
      <c r="VKT8" s="928"/>
      <c r="VKU8" s="928"/>
      <c r="VKV8" s="928"/>
      <c r="VKW8" s="928"/>
      <c r="VKX8" s="928"/>
      <c r="VKY8" s="928"/>
      <c r="VKZ8" s="928"/>
      <c r="VLA8" s="928"/>
      <c r="VLB8" s="928"/>
      <c r="VLC8" s="928"/>
      <c r="VLD8" s="928"/>
      <c r="VLE8" s="928"/>
      <c r="VLF8" s="928"/>
      <c r="VLG8" s="928"/>
      <c r="VLH8" s="928"/>
      <c r="VLI8" s="928"/>
      <c r="VLJ8" s="928"/>
      <c r="VLK8" s="928"/>
      <c r="VLL8" s="928"/>
      <c r="VLM8" s="928"/>
      <c r="VLN8" s="928"/>
      <c r="VLO8" s="928"/>
      <c r="VLP8" s="928"/>
      <c r="VLQ8" s="928"/>
      <c r="VLR8" s="928"/>
      <c r="VLS8" s="928"/>
      <c r="VLT8" s="928"/>
      <c r="VLU8" s="928"/>
      <c r="VLV8" s="928"/>
      <c r="VLW8" s="928"/>
      <c r="VLX8" s="928"/>
      <c r="VLY8" s="928"/>
      <c r="VLZ8" s="928"/>
      <c r="VMA8" s="928"/>
      <c r="VMB8" s="928"/>
      <c r="VMC8" s="928"/>
      <c r="VMD8" s="928"/>
      <c r="VME8" s="928"/>
      <c r="VMF8" s="928"/>
      <c r="VMG8" s="928"/>
      <c r="VMH8" s="928"/>
      <c r="VMI8" s="928"/>
      <c r="VMJ8" s="928"/>
      <c r="VMK8" s="928"/>
      <c r="VML8" s="928"/>
      <c r="VMM8" s="928"/>
      <c r="VMN8" s="928"/>
      <c r="VMO8" s="928"/>
      <c r="VMP8" s="928"/>
      <c r="VMQ8" s="928"/>
      <c r="VMR8" s="928"/>
      <c r="VMS8" s="928"/>
      <c r="VMT8" s="928"/>
      <c r="VMU8" s="928"/>
      <c r="VMV8" s="928"/>
      <c r="VMW8" s="928"/>
      <c r="VMX8" s="928"/>
      <c r="VMY8" s="928"/>
      <c r="VMZ8" s="928"/>
      <c r="VNA8" s="928"/>
      <c r="VNB8" s="928"/>
      <c r="VNC8" s="928"/>
      <c r="VND8" s="928"/>
      <c r="VNE8" s="928"/>
      <c r="VNF8" s="928"/>
      <c r="VNG8" s="928"/>
      <c r="VNH8" s="928"/>
      <c r="VNI8" s="928"/>
      <c r="VNJ8" s="928"/>
      <c r="VNK8" s="928"/>
      <c r="VNL8" s="928"/>
      <c r="VNM8" s="928"/>
      <c r="VNN8" s="928"/>
      <c r="VNO8" s="928"/>
      <c r="VNP8" s="928"/>
      <c r="VNQ8" s="928"/>
      <c r="VNR8" s="928"/>
      <c r="VNS8" s="928"/>
      <c r="VNT8" s="928"/>
      <c r="VNU8" s="928"/>
      <c r="VNV8" s="928"/>
      <c r="VNW8" s="928"/>
      <c r="VNX8" s="928"/>
      <c r="VNY8" s="928"/>
      <c r="VNZ8" s="928"/>
      <c r="VOA8" s="928"/>
      <c r="VOB8" s="928"/>
      <c r="VOC8" s="928"/>
      <c r="VOD8" s="928"/>
      <c r="VOE8" s="928"/>
      <c r="VOF8" s="928"/>
      <c r="VOG8" s="928"/>
      <c r="VOH8" s="928"/>
      <c r="VOI8" s="928"/>
      <c r="VOJ8" s="928"/>
      <c r="VOK8" s="928"/>
      <c r="VOL8" s="928"/>
      <c r="VOM8" s="928"/>
      <c r="VON8" s="928"/>
      <c r="VOO8" s="928"/>
      <c r="VOP8" s="928"/>
      <c r="VOQ8" s="928"/>
      <c r="VOR8" s="928"/>
      <c r="VOS8" s="928"/>
      <c r="VOT8" s="928"/>
      <c r="VOU8" s="928"/>
      <c r="VOV8" s="928"/>
      <c r="VOW8" s="928"/>
      <c r="VOX8" s="928"/>
      <c r="VOY8" s="928"/>
      <c r="VOZ8" s="928"/>
      <c r="VPA8" s="928"/>
      <c r="VPB8" s="928"/>
      <c r="VPC8" s="928"/>
      <c r="VPD8" s="928"/>
      <c r="VPE8" s="928"/>
      <c r="VPF8" s="928"/>
      <c r="VPG8" s="928"/>
      <c r="VPH8" s="928"/>
      <c r="VPI8" s="928"/>
      <c r="VPJ8" s="928"/>
      <c r="VPK8" s="928"/>
      <c r="VPL8" s="928"/>
      <c r="VPM8" s="928"/>
      <c r="VPN8" s="928"/>
      <c r="VPO8" s="928"/>
      <c r="VPP8" s="928"/>
      <c r="VPQ8" s="928"/>
      <c r="VPR8" s="928"/>
      <c r="VPS8" s="928"/>
      <c r="VPT8" s="928"/>
      <c r="VPU8" s="928"/>
      <c r="VPV8" s="928"/>
      <c r="VPW8" s="928"/>
      <c r="VPX8" s="928"/>
      <c r="VPY8" s="928"/>
      <c r="VPZ8" s="928"/>
      <c r="VQA8" s="928"/>
      <c r="VQB8" s="928"/>
      <c r="VQC8" s="928"/>
      <c r="VQD8" s="928"/>
      <c r="VQE8" s="928"/>
      <c r="VQF8" s="928"/>
      <c r="VQG8" s="928"/>
      <c r="VQH8" s="928"/>
      <c r="VQI8" s="928"/>
      <c r="VQJ8" s="928"/>
      <c r="VQK8" s="928"/>
      <c r="VQL8" s="928"/>
      <c r="VQM8" s="928"/>
      <c r="VQN8" s="928"/>
      <c r="VQO8" s="928"/>
      <c r="VQP8" s="928"/>
      <c r="VQQ8" s="928"/>
      <c r="VQR8" s="928"/>
      <c r="VQS8" s="928"/>
      <c r="VQT8" s="928"/>
      <c r="VQU8" s="928"/>
      <c r="VQV8" s="928"/>
      <c r="VQW8" s="928"/>
      <c r="VQX8" s="928"/>
      <c r="VQY8" s="928"/>
      <c r="VQZ8" s="928"/>
      <c r="VRA8" s="928"/>
      <c r="VRB8" s="928"/>
      <c r="VRC8" s="928"/>
      <c r="VRD8" s="928"/>
      <c r="VRE8" s="928"/>
      <c r="VRF8" s="928"/>
      <c r="VRG8" s="928"/>
      <c r="VRH8" s="928"/>
      <c r="VRI8" s="928"/>
      <c r="VRJ8" s="928"/>
      <c r="VRK8" s="928"/>
      <c r="VRL8" s="928"/>
      <c r="VRM8" s="928"/>
      <c r="VRN8" s="928"/>
      <c r="VRO8" s="928"/>
      <c r="VRP8" s="928"/>
      <c r="VRQ8" s="928"/>
      <c r="VRR8" s="928"/>
      <c r="VRS8" s="928"/>
      <c r="VRT8" s="928"/>
      <c r="VRU8" s="928"/>
      <c r="VRV8" s="928"/>
      <c r="VRW8" s="928"/>
      <c r="VRX8" s="928"/>
      <c r="VRY8" s="928"/>
      <c r="VRZ8" s="928"/>
      <c r="VSA8" s="928"/>
      <c r="VSB8" s="928"/>
      <c r="VSC8" s="928"/>
      <c r="VSD8" s="928"/>
      <c r="VSE8" s="928"/>
      <c r="VSF8" s="928"/>
      <c r="VSG8" s="928"/>
      <c r="VSH8" s="928"/>
      <c r="VSI8" s="928"/>
      <c r="VSJ8" s="928"/>
      <c r="VSK8" s="928"/>
      <c r="VSL8" s="928"/>
      <c r="VSM8" s="928"/>
      <c r="VSN8" s="928"/>
      <c r="VSO8" s="928"/>
      <c r="VSP8" s="928"/>
      <c r="VSQ8" s="928"/>
      <c r="VSR8" s="928"/>
      <c r="VSS8" s="928"/>
      <c r="VST8" s="928"/>
      <c r="VSU8" s="928"/>
      <c r="VSV8" s="928"/>
      <c r="VSW8" s="928"/>
      <c r="VSX8" s="928"/>
      <c r="VSY8" s="928"/>
      <c r="VSZ8" s="928"/>
      <c r="VTA8" s="928"/>
      <c r="VTB8" s="928"/>
      <c r="VTC8" s="928"/>
      <c r="VTD8" s="928"/>
      <c r="VTE8" s="928"/>
      <c r="VTF8" s="928"/>
      <c r="VTG8" s="928"/>
      <c r="VTH8" s="928"/>
      <c r="VTI8" s="928"/>
      <c r="VTJ8" s="928"/>
      <c r="VTK8" s="928"/>
      <c r="VTL8" s="928"/>
      <c r="VTM8" s="928"/>
      <c r="VTN8" s="928"/>
      <c r="VTO8" s="928"/>
      <c r="VTP8" s="928"/>
      <c r="VTQ8" s="928"/>
      <c r="VTR8" s="928"/>
      <c r="VTS8" s="928"/>
      <c r="VTT8" s="928"/>
      <c r="VTU8" s="928"/>
      <c r="VTV8" s="928"/>
      <c r="VTW8" s="928"/>
      <c r="VTX8" s="928"/>
      <c r="VTY8" s="928"/>
      <c r="VTZ8" s="928"/>
      <c r="VUA8" s="928"/>
      <c r="VUB8" s="928"/>
      <c r="VUC8" s="928"/>
      <c r="VUD8" s="928"/>
      <c r="VUE8" s="928"/>
      <c r="VUF8" s="928"/>
      <c r="VUG8" s="928"/>
      <c r="VUH8" s="928"/>
      <c r="VUI8" s="928"/>
      <c r="VUJ8" s="928"/>
      <c r="VUK8" s="928"/>
      <c r="VUL8" s="928"/>
      <c r="VUM8" s="928"/>
      <c r="VUN8" s="928"/>
      <c r="VUO8" s="928"/>
      <c r="VUP8" s="928"/>
      <c r="VUQ8" s="928"/>
      <c r="VUR8" s="928"/>
      <c r="VUS8" s="928"/>
      <c r="VUT8" s="928"/>
      <c r="VUU8" s="928"/>
      <c r="VUV8" s="928"/>
      <c r="VUW8" s="928"/>
      <c r="VUX8" s="928"/>
      <c r="VUY8" s="928"/>
      <c r="VUZ8" s="928"/>
      <c r="VVA8" s="928"/>
      <c r="VVB8" s="928"/>
      <c r="VVC8" s="928"/>
      <c r="VVD8" s="928"/>
      <c r="VVE8" s="928"/>
      <c r="VVF8" s="928"/>
      <c r="VVG8" s="928"/>
      <c r="VVH8" s="928"/>
      <c r="VVI8" s="928"/>
      <c r="VVJ8" s="928"/>
      <c r="VVK8" s="928"/>
      <c r="VVL8" s="928"/>
      <c r="VVM8" s="928"/>
      <c r="VVN8" s="928"/>
      <c r="VVO8" s="928"/>
      <c r="VVP8" s="928"/>
      <c r="VVQ8" s="928"/>
      <c r="VVR8" s="928"/>
      <c r="VVS8" s="928"/>
      <c r="VVT8" s="928"/>
      <c r="VVU8" s="928"/>
      <c r="VVV8" s="928"/>
      <c r="VVW8" s="928"/>
      <c r="VVX8" s="928"/>
      <c r="VVY8" s="928"/>
      <c r="VVZ8" s="928"/>
      <c r="VWA8" s="928"/>
      <c r="VWB8" s="928"/>
      <c r="VWC8" s="928"/>
      <c r="VWD8" s="928"/>
      <c r="VWE8" s="928"/>
      <c r="VWF8" s="928"/>
      <c r="VWG8" s="928"/>
      <c r="VWH8" s="928"/>
      <c r="VWI8" s="928"/>
      <c r="VWJ8" s="928"/>
      <c r="VWK8" s="928"/>
      <c r="VWL8" s="928"/>
      <c r="VWM8" s="928"/>
      <c r="VWN8" s="928"/>
      <c r="VWO8" s="928"/>
      <c r="VWP8" s="928"/>
      <c r="VWQ8" s="928"/>
      <c r="VWR8" s="928"/>
      <c r="VWS8" s="928"/>
      <c r="VWT8" s="928"/>
      <c r="VWU8" s="928"/>
      <c r="VWV8" s="928"/>
      <c r="VWW8" s="928"/>
      <c r="VWX8" s="928"/>
      <c r="VWY8" s="928"/>
      <c r="VWZ8" s="928"/>
      <c r="VXA8" s="928"/>
      <c r="VXB8" s="928"/>
      <c r="VXC8" s="928"/>
      <c r="VXD8" s="928"/>
      <c r="VXE8" s="928"/>
      <c r="VXF8" s="928"/>
      <c r="VXG8" s="928"/>
      <c r="VXH8" s="928"/>
      <c r="VXI8" s="928"/>
      <c r="VXJ8" s="928"/>
      <c r="VXK8" s="928"/>
      <c r="VXL8" s="928"/>
      <c r="VXM8" s="928"/>
      <c r="VXN8" s="928"/>
      <c r="VXO8" s="928"/>
      <c r="VXP8" s="928"/>
      <c r="VXQ8" s="928"/>
      <c r="VXR8" s="928"/>
      <c r="VXS8" s="928"/>
      <c r="VXT8" s="928"/>
      <c r="VXU8" s="928"/>
      <c r="VXV8" s="928"/>
      <c r="VXW8" s="928"/>
      <c r="VXX8" s="928"/>
      <c r="VXY8" s="928"/>
      <c r="VXZ8" s="928"/>
      <c r="VYA8" s="928"/>
      <c r="VYB8" s="928"/>
      <c r="VYC8" s="928"/>
      <c r="VYD8" s="928"/>
      <c r="VYE8" s="928"/>
      <c r="VYF8" s="928"/>
      <c r="VYG8" s="928"/>
      <c r="VYH8" s="928"/>
      <c r="VYI8" s="928"/>
      <c r="VYJ8" s="928"/>
      <c r="VYK8" s="928"/>
      <c r="VYL8" s="928"/>
      <c r="VYM8" s="928"/>
      <c r="VYN8" s="928"/>
      <c r="VYO8" s="928"/>
      <c r="VYP8" s="928"/>
      <c r="VYQ8" s="928"/>
      <c r="VYR8" s="928"/>
      <c r="VYS8" s="928"/>
      <c r="VYT8" s="928"/>
      <c r="VYU8" s="928"/>
      <c r="VYV8" s="928"/>
      <c r="VYW8" s="928"/>
      <c r="VYX8" s="928"/>
      <c r="VYY8" s="928"/>
      <c r="VYZ8" s="928"/>
      <c r="VZA8" s="928"/>
      <c r="VZB8" s="928"/>
      <c r="VZC8" s="928"/>
      <c r="VZD8" s="928"/>
      <c r="VZE8" s="928"/>
      <c r="VZF8" s="928"/>
      <c r="VZG8" s="928"/>
      <c r="VZH8" s="928"/>
      <c r="VZI8" s="928"/>
      <c r="VZJ8" s="928"/>
      <c r="VZK8" s="928"/>
      <c r="VZL8" s="928"/>
      <c r="VZM8" s="928"/>
      <c r="VZN8" s="928"/>
      <c r="VZO8" s="928"/>
      <c r="VZP8" s="928"/>
      <c r="VZQ8" s="928"/>
      <c r="VZR8" s="928"/>
      <c r="VZS8" s="928"/>
      <c r="VZT8" s="928"/>
      <c r="VZU8" s="928"/>
      <c r="VZV8" s="928"/>
      <c r="VZW8" s="928"/>
      <c r="VZX8" s="928"/>
      <c r="VZY8" s="928"/>
      <c r="VZZ8" s="928"/>
      <c r="WAA8" s="928"/>
      <c r="WAB8" s="928"/>
      <c r="WAC8" s="928"/>
      <c r="WAD8" s="928"/>
      <c r="WAE8" s="928"/>
      <c r="WAF8" s="928"/>
      <c r="WAG8" s="928"/>
      <c r="WAH8" s="928"/>
      <c r="WAI8" s="928"/>
      <c r="WAJ8" s="928"/>
      <c r="WAK8" s="928"/>
      <c r="WAL8" s="928"/>
      <c r="WAM8" s="928"/>
      <c r="WAN8" s="928"/>
      <c r="WAO8" s="928"/>
      <c r="WAP8" s="928"/>
      <c r="WAQ8" s="928"/>
      <c r="WAR8" s="928"/>
      <c r="WAS8" s="928"/>
      <c r="WAT8" s="928"/>
      <c r="WAU8" s="928"/>
      <c r="WAV8" s="928"/>
      <c r="WAW8" s="928"/>
      <c r="WAX8" s="928"/>
      <c r="WAY8" s="928"/>
      <c r="WAZ8" s="928"/>
      <c r="WBA8" s="928"/>
      <c r="WBB8" s="928"/>
      <c r="WBC8" s="928"/>
      <c r="WBD8" s="928"/>
      <c r="WBE8" s="928"/>
      <c r="WBF8" s="928"/>
      <c r="WBG8" s="928"/>
      <c r="WBH8" s="928"/>
      <c r="WBI8" s="928"/>
      <c r="WBJ8" s="928"/>
      <c r="WBK8" s="928"/>
      <c r="WBL8" s="928"/>
      <c r="WBM8" s="928"/>
      <c r="WBN8" s="928"/>
      <c r="WBO8" s="928"/>
      <c r="WBP8" s="928"/>
      <c r="WBQ8" s="928"/>
      <c r="WBR8" s="928"/>
      <c r="WBS8" s="928"/>
      <c r="WBT8" s="928"/>
      <c r="WBU8" s="928"/>
      <c r="WBV8" s="928"/>
      <c r="WBW8" s="928"/>
      <c r="WBX8" s="928"/>
      <c r="WBY8" s="928"/>
      <c r="WBZ8" s="928"/>
      <c r="WCA8" s="928"/>
      <c r="WCB8" s="928"/>
      <c r="WCC8" s="928"/>
      <c r="WCD8" s="928"/>
      <c r="WCE8" s="928"/>
      <c r="WCF8" s="928"/>
      <c r="WCG8" s="928"/>
      <c r="WCH8" s="928"/>
      <c r="WCI8" s="928"/>
      <c r="WCJ8" s="928"/>
      <c r="WCK8" s="928"/>
      <c r="WCL8" s="928"/>
      <c r="WCM8" s="928"/>
      <c r="WCN8" s="928"/>
      <c r="WCO8" s="928"/>
      <c r="WCP8" s="928"/>
      <c r="WCQ8" s="928"/>
      <c r="WCR8" s="928"/>
      <c r="WCS8" s="928"/>
      <c r="WCT8" s="928"/>
      <c r="WCU8" s="928"/>
      <c r="WCV8" s="928"/>
      <c r="WCW8" s="928"/>
      <c r="WCX8" s="928"/>
      <c r="WCY8" s="928"/>
      <c r="WCZ8" s="928"/>
      <c r="WDA8" s="928"/>
      <c r="WDB8" s="928"/>
      <c r="WDC8" s="928"/>
      <c r="WDD8" s="928"/>
      <c r="WDE8" s="928"/>
      <c r="WDF8" s="928"/>
      <c r="WDG8" s="928"/>
      <c r="WDH8" s="928"/>
      <c r="WDI8" s="928"/>
      <c r="WDJ8" s="928"/>
      <c r="WDK8" s="928"/>
      <c r="WDL8" s="928"/>
      <c r="WDM8" s="928"/>
      <c r="WDN8" s="928"/>
      <c r="WDO8" s="928"/>
      <c r="WDP8" s="928"/>
      <c r="WDQ8" s="928"/>
      <c r="WDR8" s="928"/>
      <c r="WDS8" s="928"/>
      <c r="WDT8" s="928"/>
      <c r="WDU8" s="928"/>
      <c r="WDV8" s="928"/>
      <c r="WDW8" s="928"/>
      <c r="WDX8" s="928"/>
      <c r="WDY8" s="928"/>
      <c r="WDZ8" s="928"/>
      <c r="WEA8" s="928"/>
      <c r="WEB8" s="928"/>
      <c r="WEC8" s="928"/>
      <c r="WED8" s="928"/>
      <c r="WEE8" s="928"/>
      <c r="WEF8" s="928"/>
      <c r="WEG8" s="928"/>
      <c r="WEH8" s="928"/>
      <c r="WEI8" s="928"/>
      <c r="WEJ8" s="928"/>
      <c r="WEK8" s="928"/>
      <c r="WEL8" s="928"/>
      <c r="WEM8" s="928"/>
      <c r="WEN8" s="928"/>
      <c r="WEO8" s="928"/>
      <c r="WEP8" s="928"/>
      <c r="WEQ8" s="928"/>
      <c r="WER8" s="928"/>
      <c r="WES8" s="928"/>
      <c r="WET8" s="928"/>
      <c r="WEU8" s="928"/>
      <c r="WEV8" s="928"/>
      <c r="WEW8" s="928"/>
      <c r="WEX8" s="928"/>
      <c r="WEY8" s="928"/>
      <c r="WEZ8" s="928"/>
      <c r="WFA8" s="928"/>
      <c r="WFB8" s="928"/>
      <c r="WFC8" s="928"/>
      <c r="WFD8" s="928"/>
      <c r="WFE8" s="928"/>
      <c r="WFF8" s="928"/>
      <c r="WFG8" s="928"/>
      <c r="WFH8" s="928"/>
      <c r="WFI8" s="928"/>
      <c r="WFJ8" s="928"/>
      <c r="WFK8" s="928"/>
      <c r="WFL8" s="928"/>
      <c r="WFM8" s="928"/>
      <c r="WFN8" s="928"/>
      <c r="WFO8" s="928"/>
      <c r="WFP8" s="928"/>
      <c r="WFQ8" s="928"/>
      <c r="WFR8" s="928"/>
      <c r="WFS8" s="928"/>
      <c r="WFT8" s="928"/>
      <c r="WFU8" s="928"/>
      <c r="WFV8" s="928"/>
      <c r="WFW8" s="928"/>
      <c r="WFX8" s="928"/>
      <c r="WFY8" s="928"/>
      <c r="WFZ8" s="928"/>
      <c r="WGA8" s="928"/>
      <c r="WGB8" s="928"/>
      <c r="WGC8" s="928"/>
      <c r="WGD8" s="928"/>
      <c r="WGE8" s="928"/>
      <c r="WGF8" s="928"/>
      <c r="WGG8" s="928"/>
      <c r="WGH8" s="928"/>
      <c r="WGI8" s="928"/>
      <c r="WGJ8" s="928"/>
      <c r="WGK8" s="928"/>
      <c r="WGL8" s="928"/>
      <c r="WGM8" s="928"/>
      <c r="WGN8" s="928"/>
      <c r="WGO8" s="928"/>
      <c r="WGP8" s="928"/>
      <c r="WGQ8" s="928"/>
      <c r="WGR8" s="928"/>
      <c r="WGS8" s="928"/>
      <c r="WGT8" s="928"/>
      <c r="WGU8" s="928"/>
      <c r="WGV8" s="928"/>
      <c r="WGW8" s="928"/>
      <c r="WGX8" s="928"/>
      <c r="WGY8" s="928"/>
      <c r="WGZ8" s="928"/>
      <c r="WHA8" s="928"/>
      <c r="WHB8" s="928"/>
      <c r="WHC8" s="928"/>
      <c r="WHD8" s="928"/>
      <c r="WHE8" s="928"/>
      <c r="WHF8" s="928"/>
      <c r="WHG8" s="928"/>
      <c r="WHH8" s="928"/>
      <c r="WHI8" s="928"/>
      <c r="WHJ8" s="928"/>
      <c r="WHK8" s="928"/>
      <c r="WHL8" s="928"/>
      <c r="WHM8" s="928"/>
      <c r="WHN8" s="928"/>
      <c r="WHO8" s="928"/>
      <c r="WHP8" s="928"/>
      <c r="WHQ8" s="928"/>
      <c r="WHR8" s="928"/>
      <c r="WHS8" s="928"/>
      <c r="WHT8" s="928"/>
      <c r="WHU8" s="928"/>
      <c r="WHV8" s="928"/>
      <c r="WHW8" s="928"/>
      <c r="WHX8" s="928"/>
      <c r="WHY8" s="928"/>
      <c r="WHZ8" s="928"/>
      <c r="WIA8" s="928"/>
      <c r="WIB8" s="928"/>
      <c r="WIC8" s="928"/>
      <c r="WID8" s="928"/>
      <c r="WIE8" s="928"/>
      <c r="WIF8" s="928"/>
      <c r="WIG8" s="928"/>
      <c r="WIH8" s="928"/>
      <c r="WII8" s="928"/>
      <c r="WIJ8" s="928"/>
      <c r="WIK8" s="928"/>
      <c r="WIL8" s="928"/>
      <c r="WIM8" s="928"/>
      <c r="WIN8" s="928"/>
      <c r="WIO8" s="928"/>
      <c r="WIP8" s="928"/>
      <c r="WIQ8" s="928"/>
      <c r="WIR8" s="928"/>
      <c r="WIS8" s="928"/>
      <c r="WIT8" s="928"/>
      <c r="WIU8" s="928"/>
      <c r="WIV8" s="928"/>
      <c r="WIW8" s="928"/>
      <c r="WIX8" s="928"/>
      <c r="WIY8" s="928"/>
      <c r="WIZ8" s="928"/>
      <c r="WJA8" s="928"/>
      <c r="WJB8" s="928"/>
      <c r="WJC8" s="928"/>
      <c r="WJD8" s="928"/>
      <c r="WJE8" s="928"/>
      <c r="WJF8" s="928"/>
      <c r="WJG8" s="928"/>
      <c r="WJH8" s="928"/>
      <c r="WJI8" s="928"/>
      <c r="WJJ8" s="928"/>
      <c r="WJK8" s="928"/>
      <c r="WJL8" s="928"/>
      <c r="WJM8" s="928"/>
      <c r="WJN8" s="928"/>
      <c r="WJO8" s="928"/>
      <c r="WJP8" s="928"/>
      <c r="WJQ8" s="928"/>
      <c r="WJR8" s="928"/>
      <c r="WJS8" s="928"/>
      <c r="WJT8" s="928"/>
      <c r="WJU8" s="928"/>
      <c r="WJV8" s="928"/>
      <c r="WJW8" s="928"/>
      <c r="WJX8" s="928"/>
      <c r="WJY8" s="928"/>
      <c r="WJZ8" s="928"/>
      <c r="WKA8" s="928"/>
      <c r="WKB8" s="928"/>
      <c r="WKC8" s="928"/>
      <c r="WKD8" s="928"/>
      <c r="WKE8" s="928"/>
      <c r="WKF8" s="928"/>
      <c r="WKG8" s="928"/>
      <c r="WKH8" s="928"/>
      <c r="WKI8" s="928"/>
      <c r="WKJ8" s="928"/>
      <c r="WKK8" s="928"/>
      <c r="WKL8" s="928"/>
      <c r="WKM8" s="928"/>
      <c r="WKN8" s="928"/>
      <c r="WKO8" s="928"/>
      <c r="WKP8" s="928"/>
      <c r="WKQ8" s="928"/>
      <c r="WKR8" s="928"/>
      <c r="WKS8" s="928"/>
      <c r="WKT8" s="928"/>
      <c r="WKU8" s="928"/>
      <c r="WKV8" s="928"/>
      <c r="WKW8" s="928"/>
      <c r="WKX8" s="928"/>
      <c r="WKY8" s="928"/>
      <c r="WKZ8" s="928"/>
      <c r="WLA8" s="928"/>
      <c r="WLB8" s="928"/>
      <c r="WLC8" s="928"/>
      <c r="WLD8" s="928"/>
      <c r="WLE8" s="928"/>
      <c r="WLF8" s="928"/>
      <c r="WLG8" s="928"/>
      <c r="WLH8" s="928"/>
      <c r="WLI8" s="928"/>
      <c r="WLJ8" s="928"/>
      <c r="WLK8" s="928"/>
      <c r="WLL8" s="928"/>
      <c r="WLM8" s="928"/>
      <c r="WLN8" s="928"/>
      <c r="WLO8" s="928"/>
      <c r="WLP8" s="928"/>
      <c r="WLQ8" s="928"/>
      <c r="WLR8" s="928"/>
      <c r="WLS8" s="928"/>
      <c r="WLT8" s="928"/>
      <c r="WLU8" s="928"/>
      <c r="WLV8" s="928"/>
      <c r="WLW8" s="928"/>
      <c r="WLX8" s="928"/>
      <c r="WLY8" s="928"/>
      <c r="WLZ8" s="928"/>
      <c r="WMA8" s="928"/>
      <c r="WMB8" s="928"/>
      <c r="WMC8" s="928"/>
      <c r="WMD8" s="928"/>
      <c r="WME8" s="928"/>
      <c r="WMF8" s="928"/>
      <c r="WMG8" s="928"/>
      <c r="WMH8" s="928"/>
      <c r="WMI8" s="928"/>
      <c r="WMJ8" s="928"/>
      <c r="WMK8" s="928"/>
      <c r="WML8" s="928"/>
      <c r="WMM8" s="928"/>
      <c r="WMN8" s="928"/>
      <c r="WMO8" s="928"/>
      <c r="WMP8" s="928"/>
      <c r="WMQ8" s="928"/>
      <c r="WMR8" s="928"/>
      <c r="WMS8" s="928"/>
      <c r="WMT8" s="928"/>
      <c r="WMU8" s="928"/>
      <c r="WMV8" s="928"/>
      <c r="WMW8" s="928"/>
      <c r="WMX8" s="928"/>
      <c r="WMY8" s="928"/>
      <c r="WMZ8" s="928"/>
      <c r="WNA8" s="928"/>
      <c r="WNB8" s="928"/>
      <c r="WNC8" s="928"/>
      <c r="WND8" s="928"/>
      <c r="WNE8" s="928"/>
      <c r="WNF8" s="928"/>
      <c r="WNG8" s="928"/>
      <c r="WNH8" s="928"/>
      <c r="WNI8" s="928"/>
      <c r="WNJ8" s="928"/>
      <c r="WNK8" s="928"/>
      <c r="WNL8" s="928"/>
      <c r="WNM8" s="928"/>
      <c r="WNN8" s="928"/>
      <c r="WNO8" s="928"/>
      <c r="WNP8" s="928"/>
      <c r="WNQ8" s="928"/>
      <c r="WNR8" s="928"/>
      <c r="WNS8" s="928"/>
      <c r="WNT8" s="928"/>
      <c r="WNU8" s="928"/>
      <c r="WNV8" s="928"/>
      <c r="WNW8" s="928"/>
      <c r="WNX8" s="928"/>
      <c r="WNY8" s="928"/>
      <c r="WNZ8" s="928"/>
      <c r="WOA8" s="928"/>
      <c r="WOB8" s="928"/>
      <c r="WOC8" s="928"/>
      <c r="WOD8" s="928"/>
      <c r="WOE8" s="928"/>
      <c r="WOF8" s="928"/>
      <c r="WOG8" s="928"/>
      <c r="WOH8" s="928"/>
      <c r="WOI8" s="928"/>
      <c r="WOJ8" s="928"/>
      <c r="WOK8" s="928"/>
      <c r="WOL8" s="928"/>
      <c r="WOM8" s="928"/>
      <c r="WON8" s="928"/>
      <c r="WOO8" s="928"/>
      <c r="WOP8" s="928"/>
      <c r="WOQ8" s="928"/>
      <c r="WOR8" s="928"/>
      <c r="WOS8" s="928"/>
      <c r="WOT8" s="928"/>
      <c r="WOU8" s="928"/>
      <c r="WOV8" s="928"/>
      <c r="WOW8" s="928"/>
      <c r="WOX8" s="928"/>
      <c r="WOY8" s="928"/>
      <c r="WOZ8" s="928"/>
      <c r="WPA8" s="928"/>
      <c r="WPB8" s="928"/>
      <c r="WPC8" s="928"/>
      <c r="WPD8" s="928"/>
      <c r="WPE8" s="928"/>
      <c r="WPF8" s="928"/>
      <c r="WPG8" s="928"/>
      <c r="WPH8" s="928"/>
      <c r="WPI8" s="928"/>
      <c r="WPJ8" s="928"/>
      <c r="WPK8" s="928"/>
      <c r="WPL8" s="928"/>
      <c r="WPM8" s="928"/>
      <c r="WPN8" s="928"/>
      <c r="WPO8" s="928"/>
      <c r="WPP8" s="928"/>
      <c r="WPQ8" s="928"/>
      <c r="WPR8" s="928"/>
      <c r="WPS8" s="928"/>
      <c r="WPT8" s="928"/>
      <c r="WPU8" s="928"/>
      <c r="WPV8" s="928"/>
      <c r="WPW8" s="928"/>
      <c r="WPX8" s="928"/>
      <c r="WPY8" s="928"/>
      <c r="WPZ8" s="928"/>
      <c r="WQA8" s="928"/>
      <c r="WQB8" s="928"/>
      <c r="WQC8" s="928"/>
      <c r="WQD8" s="928"/>
      <c r="WQE8" s="928"/>
      <c r="WQF8" s="928"/>
      <c r="WQG8" s="928"/>
      <c r="WQH8" s="928"/>
      <c r="WQI8" s="928"/>
      <c r="WQJ8" s="928"/>
      <c r="WQK8" s="928"/>
      <c r="WQL8" s="928"/>
      <c r="WQM8" s="928"/>
      <c r="WQN8" s="928"/>
      <c r="WQO8" s="928"/>
      <c r="WQP8" s="928"/>
      <c r="WQQ8" s="928"/>
      <c r="WQR8" s="928"/>
      <c r="WQS8" s="928"/>
      <c r="WQT8" s="928"/>
      <c r="WQU8" s="928"/>
      <c r="WQV8" s="928"/>
      <c r="WQW8" s="928"/>
      <c r="WQX8" s="928"/>
      <c r="WQY8" s="928"/>
      <c r="WQZ8" s="928"/>
      <c r="WRA8" s="928"/>
      <c r="WRB8" s="928"/>
      <c r="WRC8" s="928"/>
      <c r="WRD8" s="928"/>
      <c r="WRE8" s="928"/>
      <c r="WRF8" s="928"/>
      <c r="WRG8" s="928"/>
      <c r="WRH8" s="928"/>
      <c r="WRI8" s="928"/>
      <c r="WRJ8" s="928"/>
      <c r="WRK8" s="928"/>
      <c r="WRL8" s="928"/>
      <c r="WRM8" s="928"/>
      <c r="WRN8" s="928"/>
      <c r="WRO8" s="928"/>
      <c r="WRP8" s="928"/>
      <c r="WRQ8" s="928"/>
      <c r="WRR8" s="928"/>
      <c r="WRS8" s="928"/>
      <c r="WRT8" s="928"/>
      <c r="WRU8" s="928"/>
      <c r="WRV8" s="928"/>
      <c r="WRW8" s="928"/>
      <c r="WRX8" s="928"/>
      <c r="WRY8" s="928"/>
      <c r="WRZ8" s="928"/>
      <c r="WSA8" s="928"/>
      <c r="WSB8" s="928"/>
      <c r="WSC8" s="928"/>
      <c r="WSD8" s="928"/>
      <c r="WSE8" s="928"/>
      <c r="WSF8" s="928"/>
      <c r="WSG8" s="928"/>
      <c r="WSH8" s="928"/>
      <c r="WSI8" s="928"/>
      <c r="WSJ8" s="928"/>
      <c r="WSK8" s="928"/>
      <c r="WSL8" s="928"/>
      <c r="WSM8" s="928"/>
      <c r="WSN8" s="928"/>
      <c r="WSO8" s="928"/>
      <c r="WSP8" s="928"/>
      <c r="WSQ8" s="928"/>
      <c r="WSR8" s="928"/>
      <c r="WSS8" s="928"/>
      <c r="WST8" s="928"/>
      <c r="WSU8" s="928"/>
      <c r="WSV8" s="928"/>
      <c r="WSW8" s="928"/>
      <c r="WSX8" s="928"/>
      <c r="WSY8" s="928"/>
      <c r="WSZ8" s="928"/>
      <c r="WTA8" s="928"/>
      <c r="WTB8" s="928"/>
      <c r="WTC8" s="928"/>
      <c r="WTD8" s="928"/>
      <c r="WTE8" s="928"/>
      <c r="WTF8" s="928"/>
      <c r="WTG8" s="928"/>
      <c r="WTH8" s="928"/>
      <c r="WTI8" s="928"/>
      <c r="WTJ8" s="928"/>
      <c r="WTK8" s="928"/>
      <c r="WTL8" s="928"/>
      <c r="WTM8" s="928"/>
      <c r="WTN8" s="928"/>
      <c r="WTO8" s="928"/>
      <c r="WTP8" s="928"/>
      <c r="WTQ8" s="928"/>
      <c r="WTR8" s="928"/>
      <c r="WTS8" s="928"/>
      <c r="WTT8" s="928"/>
      <c r="WTU8" s="928"/>
      <c r="WTV8" s="928"/>
      <c r="WTW8" s="928"/>
      <c r="WTX8" s="928"/>
      <c r="WTY8" s="928"/>
      <c r="WTZ8" s="928"/>
      <c r="WUA8" s="928"/>
      <c r="WUB8" s="928"/>
      <c r="WUC8" s="928"/>
      <c r="WUD8" s="928"/>
      <c r="WUE8" s="928"/>
      <c r="WUF8" s="928"/>
      <c r="WUG8" s="928"/>
      <c r="WUH8" s="928"/>
      <c r="WUI8" s="928"/>
      <c r="WUJ8" s="928"/>
      <c r="WUK8" s="928"/>
      <c r="WUL8" s="928"/>
      <c r="WUM8" s="928"/>
      <c r="WUN8" s="928"/>
      <c r="WUO8" s="928"/>
      <c r="WUP8" s="928"/>
      <c r="WUQ8" s="928"/>
      <c r="WUR8" s="928"/>
      <c r="WUS8" s="928"/>
      <c r="WUT8" s="928"/>
      <c r="WUU8" s="928"/>
      <c r="WUV8" s="928"/>
      <c r="WUW8" s="928"/>
      <c r="WUX8" s="928"/>
      <c r="WUY8" s="928"/>
      <c r="WUZ8" s="928"/>
      <c r="WVA8" s="928"/>
      <c r="WVB8" s="928"/>
      <c r="WVC8" s="928"/>
      <c r="WVD8" s="928"/>
      <c r="WVE8" s="928"/>
      <c r="WVF8" s="928"/>
      <c r="WVG8" s="928"/>
      <c r="WVH8" s="928"/>
      <c r="WVI8" s="928"/>
      <c r="WVJ8" s="928"/>
      <c r="WVK8" s="928"/>
      <c r="WVL8" s="928"/>
      <c r="WVM8" s="928"/>
      <c r="WVN8" s="928"/>
      <c r="WVO8" s="928"/>
      <c r="WVP8" s="928"/>
      <c r="WVQ8" s="928"/>
      <c r="WVR8" s="928"/>
      <c r="WVS8" s="928"/>
      <c r="WVT8" s="928"/>
      <c r="WVU8" s="928"/>
      <c r="WVV8" s="928"/>
      <c r="WVW8" s="928"/>
      <c r="WVX8" s="928"/>
      <c r="WVY8" s="928"/>
      <c r="WVZ8" s="928"/>
      <c r="WWA8" s="928"/>
      <c r="WWB8" s="928"/>
      <c r="WWC8" s="928"/>
      <c r="WWD8" s="928"/>
      <c r="WWE8" s="928"/>
      <c r="WWF8" s="928"/>
      <c r="WWG8" s="928"/>
      <c r="WWH8" s="928"/>
      <c r="WWI8" s="928"/>
      <c r="WWJ8" s="928"/>
      <c r="WWK8" s="928"/>
      <c r="WWL8" s="928"/>
      <c r="WWM8" s="928"/>
      <c r="WWN8" s="928"/>
      <c r="WWO8" s="928"/>
      <c r="WWP8" s="928"/>
      <c r="WWQ8" s="928"/>
      <c r="WWR8" s="928"/>
      <c r="WWS8" s="928"/>
      <c r="WWT8" s="928"/>
      <c r="WWU8" s="928"/>
      <c r="WWV8" s="928"/>
      <c r="WWW8" s="928"/>
      <c r="WWX8" s="928"/>
      <c r="WWY8" s="928"/>
      <c r="WWZ8" s="928"/>
      <c r="WXA8" s="928"/>
      <c r="WXB8" s="928"/>
      <c r="WXC8" s="928"/>
      <c r="WXD8" s="928"/>
      <c r="WXE8" s="928"/>
      <c r="WXF8" s="928"/>
      <c r="WXG8" s="928"/>
      <c r="WXH8" s="928"/>
      <c r="WXI8" s="928"/>
      <c r="WXJ8" s="928"/>
      <c r="WXK8" s="928"/>
      <c r="WXL8" s="928"/>
      <c r="WXM8" s="928"/>
      <c r="WXN8" s="928"/>
      <c r="WXO8" s="928"/>
      <c r="WXP8" s="928"/>
      <c r="WXQ8" s="928"/>
      <c r="WXR8" s="928"/>
      <c r="WXS8" s="928"/>
      <c r="WXT8" s="928"/>
      <c r="WXU8" s="928"/>
      <c r="WXV8" s="928"/>
      <c r="WXW8" s="928"/>
      <c r="WXX8" s="928"/>
      <c r="WXY8" s="928"/>
      <c r="WXZ8" s="928"/>
      <c r="WYA8" s="928"/>
      <c r="WYB8" s="928"/>
      <c r="WYC8" s="928"/>
      <c r="WYD8" s="928"/>
      <c r="WYE8" s="928"/>
      <c r="WYF8" s="928"/>
      <c r="WYG8" s="928"/>
      <c r="WYH8" s="928"/>
      <c r="WYI8" s="928"/>
      <c r="WYJ8" s="928"/>
      <c r="WYK8" s="928"/>
      <c r="WYL8" s="928"/>
      <c r="WYM8" s="928"/>
      <c r="WYN8" s="928"/>
      <c r="WYO8" s="928"/>
      <c r="WYP8" s="928"/>
      <c r="WYQ8" s="928"/>
      <c r="WYR8" s="928"/>
      <c r="WYS8" s="928"/>
      <c r="WYT8" s="928"/>
      <c r="WYU8" s="928"/>
      <c r="WYV8" s="928"/>
      <c r="WYW8" s="928"/>
      <c r="WYX8" s="928"/>
      <c r="WYY8" s="928"/>
      <c r="WYZ8" s="928"/>
      <c r="WZA8" s="928"/>
      <c r="WZB8" s="928"/>
      <c r="WZC8" s="928"/>
      <c r="WZD8" s="928"/>
      <c r="WZE8" s="928"/>
      <c r="WZF8" s="928"/>
      <c r="WZG8" s="928"/>
      <c r="WZH8" s="928"/>
      <c r="WZI8" s="928"/>
      <c r="WZJ8" s="928"/>
      <c r="WZK8" s="928"/>
      <c r="WZL8" s="928"/>
      <c r="WZM8" s="928"/>
      <c r="WZN8" s="928"/>
      <c r="WZO8" s="928"/>
      <c r="WZP8" s="928"/>
      <c r="WZQ8" s="928"/>
      <c r="WZR8" s="928"/>
      <c r="WZS8" s="928"/>
      <c r="WZT8" s="928"/>
      <c r="WZU8" s="928"/>
      <c r="WZV8" s="928"/>
      <c r="WZW8" s="928"/>
      <c r="WZX8" s="928"/>
      <c r="WZY8" s="928"/>
      <c r="WZZ8" s="928"/>
      <c r="XAA8" s="928"/>
      <c r="XAB8" s="928"/>
      <c r="XAC8" s="928"/>
      <c r="XAD8" s="928"/>
      <c r="XAE8" s="928"/>
      <c r="XAF8" s="928"/>
      <c r="XAG8" s="928"/>
      <c r="XAH8" s="928"/>
      <c r="XAI8" s="928"/>
      <c r="XAJ8" s="928"/>
      <c r="XAK8" s="928"/>
      <c r="XAL8" s="928"/>
      <c r="XAM8" s="928"/>
      <c r="XAN8" s="928"/>
      <c r="XAO8" s="928"/>
      <c r="XAP8" s="928"/>
      <c r="XAQ8" s="928"/>
      <c r="XAR8" s="928"/>
      <c r="XAS8" s="928"/>
      <c r="XAT8" s="928"/>
      <c r="XAU8" s="928"/>
      <c r="XAV8" s="928"/>
      <c r="XAW8" s="928"/>
      <c r="XAX8" s="928"/>
      <c r="XAY8" s="928"/>
      <c r="XAZ8" s="928"/>
      <c r="XBA8" s="928"/>
      <c r="XBB8" s="928"/>
      <c r="XBC8" s="928"/>
      <c r="XBD8" s="928"/>
      <c r="XBE8" s="928"/>
      <c r="XBF8" s="928"/>
      <c r="XBG8" s="928"/>
      <c r="XBH8" s="928"/>
      <c r="XBI8" s="928"/>
      <c r="XBJ8" s="928"/>
      <c r="XBK8" s="928"/>
      <c r="XBL8" s="928"/>
      <c r="XBM8" s="928"/>
      <c r="XBN8" s="928"/>
      <c r="XBO8" s="928"/>
      <c r="XBP8" s="928"/>
      <c r="XBQ8" s="928"/>
      <c r="XBR8" s="928"/>
      <c r="XBS8" s="928"/>
      <c r="XBT8" s="928"/>
      <c r="XBU8" s="928"/>
      <c r="XBV8" s="928"/>
      <c r="XBW8" s="928"/>
      <c r="XBX8" s="928"/>
      <c r="XBY8" s="928"/>
      <c r="XBZ8" s="928"/>
      <c r="XCA8" s="928"/>
      <c r="XCB8" s="928"/>
      <c r="XCC8" s="928"/>
      <c r="XCD8" s="928"/>
      <c r="XCE8" s="928"/>
      <c r="XCF8" s="928"/>
      <c r="XCG8" s="928"/>
      <c r="XCH8" s="928"/>
      <c r="XCI8" s="928"/>
      <c r="XCJ8" s="928"/>
      <c r="XCK8" s="928"/>
      <c r="XCL8" s="928"/>
      <c r="XCM8" s="928"/>
      <c r="XCN8" s="928"/>
      <c r="XCO8" s="928"/>
      <c r="XCP8" s="928"/>
      <c r="XCQ8" s="928"/>
      <c r="XCR8" s="928"/>
      <c r="XCS8" s="928"/>
      <c r="XCT8" s="928"/>
      <c r="XCU8" s="928"/>
      <c r="XCV8" s="928"/>
      <c r="XCW8" s="928"/>
      <c r="XCX8" s="928"/>
      <c r="XCY8" s="928"/>
      <c r="XCZ8" s="928"/>
      <c r="XDA8" s="928"/>
      <c r="XDB8" s="928"/>
      <c r="XDC8" s="928"/>
      <c r="XDD8" s="928"/>
      <c r="XDE8" s="928"/>
      <c r="XDF8" s="928"/>
      <c r="XDG8" s="928"/>
      <c r="XDH8" s="928"/>
      <c r="XDI8" s="928"/>
      <c r="XDJ8" s="928"/>
      <c r="XDK8" s="928"/>
      <c r="XDL8" s="928"/>
      <c r="XDM8" s="928"/>
      <c r="XDN8" s="928"/>
      <c r="XDO8" s="928"/>
      <c r="XDP8" s="928"/>
      <c r="XDQ8" s="928"/>
      <c r="XDR8" s="928"/>
      <c r="XDS8" s="928"/>
      <c r="XDT8" s="928"/>
      <c r="XDU8" s="928"/>
      <c r="XDV8" s="928"/>
      <c r="XDW8" s="928"/>
      <c r="XDX8" s="928"/>
      <c r="XDY8" s="928"/>
      <c r="XDZ8" s="928"/>
      <c r="XEA8" s="928"/>
      <c r="XEB8" s="928"/>
      <c r="XEC8" s="928"/>
      <c r="XED8" s="928"/>
      <c r="XEE8" s="928"/>
      <c r="XEF8" s="928"/>
      <c r="XEG8" s="928"/>
      <c r="XEH8" s="928"/>
      <c r="XEI8" s="928"/>
      <c r="XEJ8" s="928"/>
      <c r="XEK8" s="928"/>
      <c r="XEL8" s="928"/>
      <c r="XEM8" s="928"/>
      <c r="XEN8" s="928"/>
      <c r="XEO8" s="928"/>
      <c r="XEP8" s="928"/>
      <c r="XEQ8" s="928"/>
      <c r="XER8" s="928"/>
      <c r="XES8" s="928"/>
      <c r="XET8" s="928"/>
      <c r="XEU8" s="928"/>
      <c r="XEV8" s="928"/>
      <c r="XEW8" s="928"/>
      <c r="XEX8" s="928"/>
      <c r="XEY8" s="928"/>
      <c r="XEZ8" s="928"/>
      <c r="XFA8" s="928"/>
      <c r="XFB8" s="928"/>
      <c r="XFC8" s="928"/>
      <c r="XFD8" s="928"/>
    </row>
    <row r="9" spans="2:16384" s="929" customFormat="1" ht="18.75" customHeight="1" x14ac:dyDescent="0.25">
      <c r="B9" s="919" t="s">
        <v>3705</v>
      </c>
      <c r="C9" s="395"/>
      <c r="D9" s="395"/>
      <c r="E9" s="215">
        <f t="shared" si="0"/>
        <v>0</v>
      </c>
      <c r="F9" s="466"/>
      <c r="G9" s="466"/>
      <c r="H9" s="466"/>
      <c r="I9" s="466"/>
      <c r="J9" s="928"/>
      <c r="K9" s="928"/>
      <c r="L9" s="928"/>
      <c r="M9" s="928"/>
      <c r="N9" s="928"/>
      <c r="O9" s="928"/>
      <c r="P9" s="928"/>
      <c r="Q9" s="928"/>
      <c r="R9" s="928"/>
      <c r="S9" s="928"/>
      <c r="T9" s="928"/>
      <c r="U9" s="928"/>
      <c r="V9" s="928"/>
      <c r="W9" s="928"/>
      <c r="X9" s="928"/>
      <c r="Y9" s="928"/>
      <c r="Z9" s="928"/>
      <c r="AA9" s="928"/>
      <c r="AB9" s="928"/>
      <c r="AC9" s="928"/>
      <c r="AD9" s="928"/>
      <c r="AE9" s="928"/>
      <c r="AF9" s="928"/>
      <c r="AG9" s="928"/>
      <c r="AH9" s="928"/>
      <c r="AI9" s="928"/>
      <c r="AJ9" s="928"/>
      <c r="AK9" s="928"/>
      <c r="AL9" s="928"/>
      <c r="AM9" s="928"/>
      <c r="AN9" s="928"/>
      <c r="AO9" s="928"/>
      <c r="AP9" s="928"/>
      <c r="AQ9" s="928"/>
      <c r="AR9" s="928"/>
      <c r="AS9" s="928"/>
      <c r="AT9" s="928"/>
      <c r="AU9" s="928"/>
      <c r="AV9" s="928"/>
      <c r="AW9" s="928"/>
      <c r="AX9" s="928"/>
      <c r="AY9" s="928"/>
      <c r="AZ9" s="928"/>
      <c r="BA9" s="928"/>
      <c r="BB9" s="928"/>
      <c r="BC9" s="928"/>
      <c r="BD9" s="928"/>
      <c r="BE9" s="928"/>
      <c r="BF9" s="928"/>
      <c r="BG9" s="928"/>
      <c r="BH9" s="928"/>
      <c r="BI9" s="928"/>
      <c r="BJ9" s="928"/>
      <c r="BK9" s="928"/>
      <c r="BL9" s="928"/>
      <c r="BM9" s="928"/>
      <c r="BN9" s="928"/>
      <c r="BO9" s="928"/>
      <c r="BP9" s="928"/>
      <c r="BQ9" s="928"/>
      <c r="BR9" s="928"/>
      <c r="BS9" s="928"/>
      <c r="BT9" s="928"/>
      <c r="BU9" s="928"/>
      <c r="BV9" s="928"/>
      <c r="BW9" s="928"/>
      <c r="BX9" s="928"/>
      <c r="BY9" s="928"/>
      <c r="BZ9" s="928"/>
      <c r="CA9" s="928"/>
      <c r="CB9" s="928"/>
      <c r="CC9" s="928"/>
      <c r="CD9" s="928"/>
      <c r="CE9" s="928"/>
      <c r="CF9" s="928"/>
      <c r="CG9" s="928"/>
      <c r="CH9" s="928"/>
      <c r="CI9" s="928"/>
      <c r="CJ9" s="928"/>
      <c r="CK9" s="928"/>
      <c r="CL9" s="928"/>
      <c r="CM9" s="928"/>
      <c r="CN9" s="928"/>
      <c r="CO9" s="928"/>
      <c r="CP9" s="928"/>
      <c r="CQ9" s="928"/>
      <c r="CR9" s="928"/>
      <c r="CS9" s="928"/>
      <c r="CT9" s="928"/>
      <c r="CU9" s="928"/>
      <c r="CV9" s="928"/>
      <c r="CW9" s="928"/>
      <c r="CX9" s="928"/>
      <c r="CY9" s="928"/>
      <c r="CZ9" s="928"/>
      <c r="DA9" s="928"/>
      <c r="DB9" s="928"/>
      <c r="DC9" s="928"/>
      <c r="DD9" s="928"/>
      <c r="DE9" s="928"/>
      <c r="DF9" s="928"/>
      <c r="DG9" s="928"/>
      <c r="DH9" s="928"/>
      <c r="DI9" s="928"/>
      <c r="DJ9" s="928"/>
      <c r="DK9" s="928"/>
      <c r="DL9" s="928"/>
      <c r="DM9" s="928"/>
      <c r="DN9" s="928"/>
      <c r="DO9" s="928"/>
      <c r="DP9" s="928"/>
      <c r="DQ9" s="928"/>
      <c r="DR9" s="928"/>
      <c r="DS9" s="928"/>
      <c r="DT9" s="928"/>
      <c r="DU9" s="928"/>
      <c r="DV9" s="928"/>
      <c r="DW9" s="928"/>
      <c r="DX9" s="928"/>
      <c r="DY9" s="928"/>
      <c r="DZ9" s="928"/>
      <c r="EA9" s="928"/>
      <c r="EB9" s="928"/>
      <c r="EC9" s="928"/>
      <c r="ED9" s="928"/>
      <c r="EE9" s="928"/>
      <c r="EF9" s="928"/>
      <c r="EG9" s="928"/>
      <c r="EH9" s="928"/>
      <c r="EI9" s="928"/>
      <c r="EJ9" s="928"/>
      <c r="EK9" s="928"/>
      <c r="EL9" s="928"/>
      <c r="EM9" s="928"/>
      <c r="EN9" s="928"/>
      <c r="EO9" s="928"/>
      <c r="EP9" s="928"/>
      <c r="EQ9" s="928"/>
      <c r="ER9" s="928"/>
      <c r="ES9" s="928"/>
      <c r="ET9" s="928"/>
      <c r="EU9" s="928"/>
      <c r="EV9" s="928"/>
      <c r="EW9" s="928"/>
      <c r="EX9" s="928"/>
      <c r="EY9" s="928"/>
      <c r="EZ9" s="928"/>
      <c r="FA9" s="928"/>
      <c r="FB9" s="928"/>
      <c r="FC9" s="928"/>
      <c r="FD9" s="928"/>
      <c r="FE9" s="928"/>
      <c r="FF9" s="928"/>
      <c r="FG9" s="928"/>
      <c r="FH9" s="928"/>
      <c r="FI9" s="928"/>
      <c r="FJ9" s="928"/>
      <c r="FK9" s="928"/>
      <c r="FL9" s="928"/>
      <c r="FM9" s="928"/>
      <c r="FN9" s="928"/>
      <c r="FO9" s="928"/>
      <c r="FP9" s="928"/>
      <c r="FQ9" s="928"/>
      <c r="FR9" s="928"/>
      <c r="FS9" s="928"/>
      <c r="FT9" s="928"/>
      <c r="FU9" s="928"/>
      <c r="FV9" s="928"/>
      <c r="FW9" s="928"/>
      <c r="FX9" s="928"/>
      <c r="FY9" s="928"/>
      <c r="FZ9" s="928"/>
      <c r="GA9" s="928"/>
      <c r="GB9" s="928"/>
      <c r="GC9" s="928"/>
      <c r="GD9" s="928"/>
      <c r="GE9" s="928"/>
      <c r="GF9" s="928"/>
      <c r="GG9" s="928"/>
      <c r="GH9" s="928"/>
      <c r="GI9" s="928"/>
      <c r="GJ9" s="928"/>
      <c r="GK9" s="928"/>
      <c r="GL9" s="928"/>
      <c r="GM9" s="928"/>
      <c r="GN9" s="928"/>
      <c r="GO9" s="928"/>
      <c r="GP9" s="928"/>
      <c r="GQ9" s="928"/>
      <c r="GR9" s="928"/>
      <c r="GS9" s="928"/>
      <c r="GT9" s="928"/>
      <c r="GU9" s="928"/>
      <c r="GV9" s="928"/>
      <c r="GW9" s="928"/>
      <c r="GX9" s="928"/>
      <c r="GY9" s="928"/>
      <c r="GZ9" s="928"/>
      <c r="HA9" s="928"/>
      <c r="HB9" s="928"/>
      <c r="HC9" s="928"/>
      <c r="HD9" s="928"/>
      <c r="HE9" s="928"/>
      <c r="HF9" s="928"/>
      <c r="HG9" s="928"/>
      <c r="HH9" s="928"/>
      <c r="HI9" s="928"/>
      <c r="HJ9" s="928"/>
      <c r="HK9" s="928"/>
      <c r="HL9" s="928"/>
      <c r="HM9" s="928"/>
      <c r="HN9" s="928"/>
      <c r="HO9" s="928"/>
      <c r="HP9" s="928"/>
      <c r="HQ9" s="928"/>
      <c r="HR9" s="928"/>
      <c r="HS9" s="928"/>
      <c r="HT9" s="928"/>
      <c r="HU9" s="928"/>
      <c r="HV9" s="928"/>
      <c r="HW9" s="928"/>
      <c r="HX9" s="928"/>
      <c r="HY9" s="928"/>
      <c r="HZ9" s="928"/>
      <c r="IA9" s="928"/>
      <c r="IB9" s="928"/>
      <c r="IC9" s="928"/>
      <c r="ID9" s="928"/>
      <c r="IE9" s="928"/>
      <c r="IF9" s="928"/>
      <c r="IG9" s="928"/>
      <c r="IH9" s="928"/>
      <c r="II9" s="928"/>
      <c r="IJ9" s="928"/>
      <c r="IK9" s="928"/>
      <c r="IL9" s="928"/>
      <c r="IM9" s="928"/>
      <c r="IN9" s="928"/>
      <c r="IO9" s="928"/>
      <c r="IP9" s="928"/>
      <c r="IQ9" s="928"/>
      <c r="IR9" s="928"/>
      <c r="IS9" s="928"/>
      <c r="IT9" s="928"/>
      <c r="IU9" s="928"/>
      <c r="IV9" s="928"/>
      <c r="IW9" s="928"/>
      <c r="IX9" s="928"/>
      <c r="IY9" s="928"/>
      <c r="IZ9" s="928"/>
      <c r="JA9" s="928"/>
      <c r="JB9" s="928"/>
      <c r="JC9" s="928"/>
      <c r="JD9" s="928"/>
      <c r="JE9" s="928"/>
      <c r="JF9" s="928"/>
      <c r="JG9" s="928"/>
      <c r="JH9" s="928"/>
      <c r="JI9" s="928"/>
      <c r="JJ9" s="928"/>
      <c r="JK9" s="928"/>
      <c r="JL9" s="928"/>
      <c r="JM9" s="928"/>
      <c r="JN9" s="928"/>
      <c r="JO9" s="928"/>
      <c r="JP9" s="928"/>
      <c r="JQ9" s="928"/>
      <c r="JR9" s="928"/>
      <c r="JS9" s="928"/>
      <c r="JT9" s="928"/>
      <c r="JU9" s="928"/>
      <c r="JV9" s="928"/>
      <c r="JW9" s="928"/>
      <c r="JX9" s="928"/>
      <c r="JY9" s="928"/>
      <c r="JZ9" s="928"/>
      <c r="KA9" s="928"/>
      <c r="KB9" s="928"/>
      <c r="KC9" s="928"/>
      <c r="KD9" s="928"/>
      <c r="KE9" s="928"/>
      <c r="KF9" s="928"/>
      <c r="KG9" s="928"/>
      <c r="KH9" s="928"/>
      <c r="KI9" s="928"/>
      <c r="KJ9" s="928"/>
      <c r="KK9" s="928"/>
      <c r="KL9" s="928"/>
      <c r="KM9" s="928"/>
      <c r="KN9" s="928"/>
      <c r="KO9" s="928"/>
      <c r="KP9" s="928"/>
      <c r="KQ9" s="928"/>
      <c r="KR9" s="928"/>
      <c r="KS9" s="928"/>
      <c r="KT9" s="928"/>
      <c r="KU9" s="928"/>
      <c r="KV9" s="928"/>
      <c r="KW9" s="928"/>
      <c r="KX9" s="928"/>
      <c r="KY9" s="928"/>
      <c r="KZ9" s="928"/>
      <c r="LA9" s="928"/>
      <c r="LB9" s="928"/>
      <c r="LC9" s="928"/>
      <c r="LD9" s="928"/>
      <c r="LE9" s="928"/>
      <c r="LF9" s="928"/>
      <c r="LG9" s="928"/>
      <c r="LH9" s="928"/>
      <c r="LI9" s="928"/>
      <c r="LJ9" s="928"/>
      <c r="LK9" s="928"/>
      <c r="LL9" s="928"/>
      <c r="LM9" s="928"/>
      <c r="LN9" s="928"/>
      <c r="LO9" s="928"/>
      <c r="LP9" s="928"/>
      <c r="LQ9" s="928"/>
      <c r="LR9" s="928"/>
      <c r="LS9" s="928"/>
      <c r="LT9" s="928"/>
      <c r="LU9" s="928"/>
      <c r="LV9" s="928"/>
      <c r="LW9" s="928"/>
      <c r="LX9" s="928"/>
      <c r="LY9" s="928"/>
      <c r="LZ9" s="928"/>
      <c r="MA9" s="928"/>
      <c r="MB9" s="928"/>
      <c r="MC9" s="928"/>
      <c r="MD9" s="928"/>
      <c r="ME9" s="928"/>
      <c r="MF9" s="928"/>
      <c r="MG9" s="928"/>
      <c r="MH9" s="928"/>
      <c r="MI9" s="928"/>
      <c r="MJ9" s="928"/>
      <c r="MK9" s="928"/>
      <c r="ML9" s="928"/>
      <c r="MM9" s="928"/>
      <c r="MN9" s="928"/>
      <c r="MO9" s="928"/>
      <c r="MP9" s="928"/>
      <c r="MQ9" s="928"/>
      <c r="MR9" s="928"/>
      <c r="MS9" s="928"/>
      <c r="MT9" s="928"/>
      <c r="MU9" s="928"/>
      <c r="MV9" s="928"/>
      <c r="MW9" s="928"/>
      <c r="MX9" s="928"/>
      <c r="MY9" s="928"/>
      <c r="MZ9" s="928"/>
      <c r="NA9" s="928"/>
      <c r="NB9" s="928"/>
      <c r="NC9" s="928"/>
      <c r="ND9" s="928"/>
      <c r="NE9" s="928"/>
      <c r="NF9" s="928"/>
      <c r="NG9" s="928"/>
      <c r="NH9" s="928"/>
      <c r="NI9" s="928"/>
      <c r="NJ9" s="928"/>
      <c r="NK9" s="928"/>
      <c r="NL9" s="928"/>
      <c r="NM9" s="928"/>
      <c r="NN9" s="928"/>
      <c r="NO9" s="928"/>
      <c r="NP9" s="928"/>
      <c r="NQ9" s="928"/>
      <c r="NR9" s="928"/>
      <c r="NS9" s="928"/>
      <c r="NT9" s="928"/>
      <c r="NU9" s="928"/>
      <c r="NV9" s="928"/>
      <c r="NW9" s="928"/>
      <c r="NX9" s="928"/>
      <c r="NY9" s="928"/>
      <c r="NZ9" s="928"/>
      <c r="OA9" s="928"/>
      <c r="OB9" s="928"/>
      <c r="OC9" s="928"/>
      <c r="OD9" s="928"/>
      <c r="OE9" s="928"/>
      <c r="OF9" s="928"/>
      <c r="OG9" s="928"/>
      <c r="OH9" s="928"/>
      <c r="OI9" s="928"/>
      <c r="OJ9" s="928"/>
      <c r="OK9" s="928"/>
      <c r="OL9" s="928"/>
      <c r="OM9" s="928"/>
      <c r="ON9" s="928"/>
      <c r="OO9" s="928"/>
      <c r="OP9" s="928"/>
      <c r="OQ9" s="928"/>
      <c r="OR9" s="928"/>
      <c r="OS9" s="928"/>
      <c r="OT9" s="928"/>
      <c r="OU9" s="928"/>
      <c r="OV9" s="928"/>
      <c r="OW9" s="928"/>
      <c r="OX9" s="928"/>
      <c r="OY9" s="928"/>
      <c r="OZ9" s="928"/>
      <c r="PA9" s="928"/>
      <c r="PB9" s="928"/>
      <c r="PC9" s="928"/>
      <c r="PD9" s="928"/>
      <c r="PE9" s="928"/>
      <c r="PF9" s="928"/>
      <c r="PG9" s="928"/>
      <c r="PH9" s="928"/>
      <c r="PI9" s="928"/>
      <c r="PJ9" s="928"/>
      <c r="PK9" s="928"/>
      <c r="PL9" s="928"/>
      <c r="PM9" s="928"/>
      <c r="PN9" s="928"/>
      <c r="PO9" s="928"/>
      <c r="PP9" s="928"/>
      <c r="PQ9" s="928"/>
      <c r="PR9" s="928"/>
      <c r="PS9" s="928"/>
      <c r="PT9" s="928"/>
      <c r="PU9" s="928"/>
      <c r="PV9" s="928"/>
      <c r="PW9" s="928"/>
      <c r="PX9" s="928"/>
      <c r="PY9" s="928"/>
      <c r="PZ9" s="928"/>
      <c r="QA9" s="928"/>
      <c r="QB9" s="928"/>
      <c r="QC9" s="928"/>
      <c r="QD9" s="928"/>
      <c r="QE9" s="928"/>
      <c r="QF9" s="928"/>
      <c r="QG9" s="928"/>
      <c r="QH9" s="928"/>
      <c r="QI9" s="928"/>
      <c r="QJ9" s="928"/>
      <c r="QK9" s="928"/>
      <c r="QL9" s="928"/>
      <c r="QM9" s="928"/>
      <c r="QN9" s="928"/>
      <c r="QO9" s="928"/>
      <c r="QP9" s="928"/>
      <c r="QQ9" s="928"/>
      <c r="QR9" s="928"/>
      <c r="QS9" s="928"/>
      <c r="QT9" s="928"/>
      <c r="QU9" s="928"/>
      <c r="QV9" s="928"/>
      <c r="QW9" s="928"/>
      <c r="QX9" s="928"/>
      <c r="QY9" s="928"/>
      <c r="QZ9" s="928"/>
      <c r="RA9" s="928"/>
      <c r="RB9" s="928"/>
      <c r="RC9" s="928"/>
      <c r="RD9" s="928"/>
      <c r="RE9" s="928"/>
      <c r="RF9" s="928"/>
      <c r="RG9" s="928"/>
      <c r="RH9" s="928"/>
      <c r="RI9" s="928"/>
      <c r="RJ9" s="928"/>
      <c r="RK9" s="928"/>
      <c r="RL9" s="928"/>
      <c r="RM9" s="928"/>
      <c r="RN9" s="928"/>
      <c r="RO9" s="928"/>
      <c r="RP9" s="928"/>
      <c r="RQ9" s="928"/>
      <c r="RR9" s="928"/>
      <c r="RS9" s="928"/>
      <c r="RT9" s="928"/>
      <c r="RU9" s="928"/>
      <c r="RV9" s="928"/>
      <c r="RW9" s="928"/>
      <c r="RX9" s="928"/>
      <c r="RY9" s="928"/>
      <c r="RZ9" s="928"/>
      <c r="SA9" s="928"/>
      <c r="SB9" s="928"/>
      <c r="SC9" s="928"/>
      <c r="SD9" s="928"/>
      <c r="SE9" s="928"/>
      <c r="SF9" s="928"/>
      <c r="SG9" s="928"/>
      <c r="SH9" s="928"/>
      <c r="SI9" s="928"/>
      <c r="SJ9" s="928"/>
      <c r="SK9" s="928"/>
      <c r="SL9" s="928"/>
      <c r="SM9" s="928"/>
      <c r="SN9" s="928"/>
      <c r="SO9" s="928"/>
      <c r="SP9" s="928"/>
      <c r="SQ9" s="928"/>
      <c r="SR9" s="928"/>
      <c r="SS9" s="928"/>
      <c r="ST9" s="928"/>
      <c r="SU9" s="928"/>
      <c r="SV9" s="928"/>
      <c r="SW9" s="928"/>
      <c r="SX9" s="928"/>
      <c r="SY9" s="928"/>
      <c r="SZ9" s="928"/>
      <c r="TA9" s="928"/>
      <c r="TB9" s="928"/>
      <c r="TC9" s="928"/>
      <c r="TD9" s="928"/>
      <c r="TE9" s="928"/>
      <c r="TF9" s="928"/>
      <c r="TG9" s="928"/>
      <c r="TH9" s="928"/>
      <c r="TI9" s="928"/>
      <c r="TJ9" s="928"/>
      <c r="TK9" s="928"/>
      <c r="TL9" s="928"/>
      <c r="TM9" s="928"/>
      <c r="TN9" s="928"/>
      <c r="TO9" s="928"/>
      <c r="TP9" s="928"/>
      <c r="TQ9" s="928"/>
      <c r="TR9" s="928"/>
      <c r="TS9" s="928"/>
      <c r="TT9" s="928"/>
      <c r="TU9" s="928"/>
      <c r="TV9" s="928"/>
      <c r="TW9" s="928"/>
      <c r="TX9" s="928"/>
      <c r="TY9" s="928"/>
      <c r="TZ9" s="928"/>
      <c r="UA9" s="928"/>
      <c r="UB9" s="928"/>
      <c r="UC9" s="928"/>
      <c r="UD9" s="928"/>
      <c r="UE9" s="928"/>
      <c r="UF9" s="928"/>
      <c r="UG9" s="928"/>
      <c r="UH9" s="928"/>
      <c r="UI9" s="928"/>
      <c r="UJ9" s="928"/>
      <c r="UK9" s="928"/>
      <c r="UL9" s="928"/>
      <c r="UM9" s="928"/>
      <c r="UN9" s="928"/>
      <c r="UO9" s="928"/>
      <c r="UP9" s="928"/>
      <c r="UQ9" s="928"/>
      <c r="UR9" s="928"/>
      <c r="US9" s="928"/>
      <c r="UT9" s="928"/>
      <c r="UU9" s="928"/>
      <c r="UV9" s="928"/>
      <c r="UW9" s="928"/>
      <c r="UX9" s="928"/>
      <c r="UY9" s="928"/>
      <c r="UZ9" s="928"/>
      <c r="VA9" s="928"/>
      <c r="VB9" s="928"/>
      <c r="VC9" s="928"/>
      <c r="VD9" s="928"/>
      <c r="VE9" s="928"/>
      <c r="VF9" s="928"/>
      <c r="VG9" s="928"/>
      <c r="VH9" s="928"/>
      <c r="VI9" s="928"/>
      <c r="VJ9" s="928"/>
      <c r="VK9" s="928"/>
      <c r="VL9" s="928"/>
      <c r="VM9" s="928"/>
      <c r="VN9" s="928"/>
      <c r="VO9" s="928"/>
      <c r="VP9" s="928"/>
      <c r="VQ9" s="928"/>
      <c r="VR9" s="928"/>
      <c r="VS9" s="928"/>
      <c r="VT9" s="928"/>
      <c r="VU9" s="928"/>
      <c r="VV9" s="928"/>
      <c r="VW9" s="928"/>
      <c r="VX9" s="928"/>
      <c r="VY9" s="928"/>
      <c r="VZ9" s="928"/>
      <c r="WA9" s="928"/>
      <c r="WB9" s="928"/>
      <c r="WC9" s="928"/>
      <c r="WD9" s="928"/>
      <c r="WE9" s="928"/>
      <c r="WF9" s="928"/>
      <c r="WG9" s="928"/>
      <c r="WH9" s="928"/>
      <c r="WI9" s="928"/>
      <c r="WJ9" s="928"/>
      <c r="WK9" s="928"/>
      <c r="WL9" s="928"/>
      <c r="WM9" s="928"/>
      <c r="WN9" s="928"/>
      <c r="WO9" s="928"/>
      <c r="WP9" s="928"/>
      <c r="WQ9" s="928"/>
      <c r="WR9" s="928"/>
      <c r="WS9" s="928"/>
      <c r="WT9" s="928"/>
      <c r="WU9" s="928"/>
      <c r="WV9" s="928"/>
      <c r="WW9" s="928"/>
      <c r="WX9" s="928"/>
      <c r="WY9" s="928"/>
      <c r="WZ9" s="928"/>
      <c r="XA9" s="928"/>
      <c r="XB9" s="928"/>
      <c r="XC9" s="928"/>
      <c r="XD9" s="928"/>
      <c r="XE9" s="928"/>
      <c r="XF9" s="928"/>
      <c r="XG9" s="928"/>
      <c r="XH9" s="928"/>
      <c r="XI9" s="928"/>
      <c r="XJ9" s="928"/>
      <c r="XK9" s="928"/>
      <c r="XL9" s="928"/>
      <c r="XM9" s="928"/>
      <c r="XN9" s="928"/>
      <c r="XO9" s="928"/>
      <c r="XP9" s="928"/>
      <c r="XQ9" s="928"/>
      <c r="XR9" s="928"/>
      <c r="XS9" s="928"/>
      <c r="XT9" s="928"/>
      <c r="XU9" s="928"/>
      <c r="XV9" s="928"/>
      <c r="XW9" s="928"/>
      <c r="XX9" s="928"/>
      <c r="XY9" s="928"/>
      <c r="XZ9" s="928"/>
      <c r="YA9" s="928"/>
      <c r="YB9" s="928"/>
      <c r="YC9" s="928"/>
      <c r="YD9" s="928"/>
      <c r="YE9" s="928"/>
      <c r="YF9" s="928"/>
      <c r="YG9" s="928"/>
      <c r="YH9" s="928"/>
      <c r="YI9" s="928"/>
      <c r="YJ9" s="928"/>
      <c r="YK9" s="928"/>
      <c r="YL9" s="928"/>
      <c r="YM9" s="928"/>
      <c r="YN9" s="928"/>
      <c r="YO9" s="928"/>
      <c r="YP9" s="928"/>
      <c r="YQ9" s="928"/>
      <c r="YR9" s="928"/>
      <c r="YS9" s="928"/>
      <c r="YT9" s="928"/>
      <c r="YU9" s="928"/>
      <c r="YV9" s="928"/>
      <c r="YW9" s="928"/>
      <c r="YX9" s="928"/>
      <c r="YY9" s="928"/>
      <c r="YZ9" s="928"/>
      <c r="ZA9" s="928"/>
      <c r="ZB9" s="928"/>
      <c r="ZC9" s="928"/>
      <c r="ZD9" s="928"/>
      <c r="ZE9" s="928"/>
      <c r="ZF9" s="928"/>
      <c r="ZG9" s="928"/>
      <c r="ZH9" s="928"/>
      <c r="ZI9" s="928"/>
      <c r="ZJ9" s="928"/>
      <c r="ZK9" s="928"/>
      <c r="ZL9" s="928"/>
      <c r="ZM9" s="928"/>
      <c r="ZN9" s="928"/>
      <c r="ZO9" s="928"/>
      <c r="ZP9" s="928"/>
      <c r="ZQ9" s="928"/>
      <c r="ZR9" s="928"/>
      <c r="ZS9" s="928"/>
      <c r="ZT9" s="928"/>
      <c r="ZU9" s="928"/>
      <c r="ZV9" s="928"/>
      <c r="ZW9" s="928"/>
      <c r="ZX9" s="928"/>
      <c r="ZY9" s="928"/>
      <c r="ZZ9" s="928"/>
      <c r="AAA9" s="928"/>
      <c r="AAB9" s="928"/>
      <c r="AAC9" s="928"/>
      <c r="AAD9" s="928"/>
      <c r="AAE9" s="928"/>
      <c r="AAF9" s="928"/>
      <c r="AAG9" s="928"/>
      <c r="AAH9" s="928"/>
      <c r="AAI9" s="928"/>
      <c r="AAJ9" s="928"/>
      <c r="AAK9" s="928"/>
      <c r="AAL9" s="928"/>
      <c r="AAM9" s="928"/>
      <c r="AAN9" s="928"/>
      <c r="AAO9" s="928"/>
      <c r="AAP9" s="928"/>
      <c r="AAQ9" s="928"/>
      <c r="AAR9" s="928"/>
      <c r="AAS9" s="928"/>
      <c r="AAT9" s="928"/>
      <c r="AAU9" s="928"/>
      <c r="AAV9" s="928"/>
      <c r="AAW9" s="928"/>
      <c r="AAX9" s="928"/>
      <c r="AAY9" s="928"/>
      <c r="AAZ9" s="928"/>
      <c r="ABA9" s="928"/>
      <c r="ABB9" s="928"/>
      <c r="ABC9" s="928"/>
      <c r="ABD9" s="928"/>
      <c r="ABE9" s="928"/>
      <c r="ABF9" s="928"/>
      <c r="ABG9" s="928"/>
      <c r="ABH9" s="928"/>
      <c r="ABI9" s="928"/>
      <c r="ABJ9" s="928"/>
      <c r="ABK9" s="928"/>
      <c r="ABL9" s="928"/>
      <c r="ABM9" s="928"/>
      <c r="ABN9" s="928"/>
      <c r="ABO9" s="928"/>
      <c r="ABP9" s="928"/>
      <c r="ABQ9" s="928"/>
      <c r="ABR9" s="928"/>
      <c r="ABS9" s="928"/>
      <c r="ABT9" s="928"/>
      <c r="ABU9" s="928"/>
      <c r="ABV9" s="928"/>
      <c r="ABW9" s="928"/>
      <c r="ABX9" s="928"/>
      <c r="ABY9" s="928"/>
      <c r="ABZ9" s="928"/>
      <c r="ACA9" s="928"/>
      <c r="ACB9" s="928"/>
      <c r="ACC9" s="928"/>
      <c r="ACD9" s="928"/>
      <c r="ACE9" s="928"/>
      <c r="ACF9" s="928"/>
      <c r="ACG9" s="928"/>
      <c r="ACH9" s="928"/>
      <c r="ACI9" s="928"/>
      <c r="ACJ9" s="928"/>
      <c r="ACK9" s="928"/>
      <c r="ACL9" s="928"/>
      <c r="ACM9" s="928"/>
      <c r="ACN9" s="928"/>
      <c r="ACO9" s="928"/>
      <c r="ACP9" s="928"/>
      <c r="ACQ9" s="928"/>
      <c r="ACR9" s="928"/>
      <c r="ACS9" s="928"/>
      <c r="ACT9" s="928"/>
      <c r="ACU9" s="928"/>
      <c r="ACV9" s="928"/>
      <c r="ACW9" s="928"/>
      <c r="ACX9" s="928"/>
      <c r="ACY9" s="928"/>
      <c r="ACZ9" s="928"/>
      <c r="ADA9" s="928"/>
      <c r="ADB9" s="928"/>
      <c r="ADC9" s="928"/>
      <c r="ADD9" s="928"/>
      <c r="ADE9" s="928"/>
      <c r="ADF9" s="928"/>
      <c r="ADG9" s="928"/>
      <c r="ADH9" s="928"/>
      <c r="ADI9" s="928"/>
      <c r="ADJ9" s="928"/>
      <c r="ADK9" s="928"/>
      <c r="ADL9" s="928"/>
      <c r="ADM9" s="928"/>
      <c r="ADN9" s="928"/>
      <c r="ADO9" s="928"/>
      <c r="ADP9" s="928"/>
      <c r="ADQ9" s="928"/>
      <c r="ADR9" s="928"/>
      <c r="ADS9" s="928"/>
      <c r="ADT9" s="928"/>
      <c r="ADU9" s="928"/>
      <c r="ADV9" s="928"/>
      <c r="ADW9" s="928"/>
      <c r="ADX9" s="928"/>
      <c r="ADY9" s="928"/>
      <c r="ADZ9" s="928"/>
      <c r="AEA9" s="928"/>
      <c r="AEB9" s="928"/>
      <c r="AEC9" s="928"/>
      <c r="AED9" s="928"/>
      <c r="AEE9" s="928"/>
      <c r="AEF9" s="928"/>
      <c r="AEG9" s="928"/>
      <c r="AEH9" s="928"/>
      <c r="AEI9" s="928"/>
      <c r="AEJ9" s="928"/>
      <c r="AEK9" s="928"/>
      <c r="AEL9" s="928"/>
      <c r="AEM9" s="928"/>
      <c r="AEN9" s="928"/>
      <c r="AEO9" s="928"/>
      <c r="AEP9" s="928"/>
      <c r="AEQ9" s="928"/>
      <c r="AER9" s="928"/>
      <c r="AES9" s="928"/>
      <c r="AET9" s="928"/>
      <c r="AEU9" s="928"/>
      <c r="AEV9" s="928"/>
      <c r="AEW9" s="928"/>
      <c r="AEX9" s="928"/>
      <c r="AEY9" s="928"/>
      <c r="AEZ9" s="928"/>
      <c r="AFA9" s="928"/>
      <c r="AFB9" s="928"/>
      <c r="AFC9" s="928"/>
      <c r="AFD9" s="928"/>
      <c r="AFE9" s="928"/>
      <c r="AFF9" s="928"/>
      <c r="AFG9" s="928"/>
      <c r="AFH9" s="928"/>
      <c r="AFI9" s="928"/>
      <c r="AFJ9" s="928"/>
      <c r="AFK9" s="928"/>
      <c r="AFL9" s="928"/>
      <c r="AFM9" s="928"/>
      <c r="AFN9" s="928"/>
      <c r="AFO9" s="928"/>
      <c r="AFP9" s="928"/>
      <c r="AFQ9" s="928"/>
      <c r="AFR9" s="928"/>
      <c r="AFS9" s="928"/>
      <c r="AFT9" s="928"/>
      <c r="AFU9" s="928"/>
      <c r="AFV9" s="928"/>
      <c r="AFW9" s="928"/>
      <c r="AFX9" s="928"/>
      <c r="AFY9" s="928"/>
      <c r="AFZ9" s="928"/>
      <c r="AGA9" s="928"/>
      <c r="AGB9" s="928"/>
      <c r="AGC9" s="928"/>
      <c r="AGD9" s="928"/>
      <c r="AGE9" s="928"/>
      <c r="AGF9" s="928"/>
      <c r="AGG9" s="928"/>
      <c r="AGH9" s="928"/>
      <c r="AGI9" s="928"/>
      <c r="AGJ9" s="928"/>
      <c r="AGK9" s="928"/>
      <c r="AGL9" s="928"/>
      <c r="AGM9" s="928"/>
      <c r="AGN9" s="928"/>
      <c r="AGO9" s="928"/>
      <c r="AGP9" s="928"/>
      <c r="AGQ9" s="928"/>
      <c r="AGR9" s="928"/>
      <c r="AGS9" s="928"/>
      <c r="AGT9" s="928"/>
      <c r="AGU9" s="928"/>
      <c r="AGV9" s="928"/>
      <c r="AGW9" s="928"/>
      <c r="AGX9" s="928"/>
      <c r="AGY9" s="928"/>
      <c r="AGZ9" s="928"/>
      <c r="AHA9" s="928"/>
      <c r="AHB9" s="928"/>
      <c r="AHC9" s="928"/>
      <c r="AHD9" s="928"/>
      <c r="AHE9" s="928"/>
      <c r="AHF9" s="928"/>
      <c r="AHG9" s="928"/>
      <c r="AHH9" s="928"/>
      <c r="AHI9" s="928"/>
      <c r="AHJ9" s="928"/>
      <c r="AHK9" s="928"/>
      <c r="AHL9" s="928"/>
      <c r="AHM9" s="928"/>
      <c r="AHN9" s="928"/>
      <c r="AHO9" s="928"/>
      <c r="AHP9" s="928"/>
      <c r="AHQ9" s="928"/>
      <c r="AHR9" s="928"/>
      <c r="AHS9" s="928"/>
      <c r="AHT9" s="928"/>
      <c r="AHU9" s="928"/>
      <c r="AHV9" s="928"/>
      <c r="AHW9" s="928"/>
      <c r="AHX9" s="928"/>
      <c r="AHY9" s="928"/>
      <c r="AHZ9" s="928"/>
      <c r="AIA9" s="928"/>
      <c r="AIB9" s="928"/>
      <c r="AIC9" s="928"/>
      <c r="AID9" s="928"/>
      <c r="AIE9" s="928"/>
      <c r="AIF9" s="928"/>
      <c r="AIG9" s="928"/>
      <c r="AIH9" s="928"/>
      <c r="AII9" s="928"/>
      <c r="AIJ9" s="928"/>
      <c r="AIK9" s="928"/>
      <c r="AIL9" s="928"/>
      <c r="AIM9" s="928"/>
      <c r="AIN9" s="928"/>
      <c r="AIO9" s="928"/>
      <c r="AIP9" s="928"/>
      <c r="AIQ9" s="928"/>
      <c r="AIR9" s="928"/>
      <c r="AIS9" s="928"/>
      <c r="AIT9" s="928"/>
      <c r="AIU9" s="928"/>
      <c r="AIV9" s="928"/>
      <c r="AIW9" s="928"/>
      <c r="AIX9" s="928"/>
      <c r="AIY9" s="928"/>
      <c r="AIZ9" s="928"/>
      <c r="AJA9" s="928"/>
      <c r="AJB9" s="928"/>
      <c r="AJC9" s="928"/>
      <c r="AJD9" s="928"/>
      <c r="AJE9" s="928"/>
      <c r="AJF9" s="928"/>
      <c r="AJG9" s="928"/>
      <c r="AJH9" s="928"/>
      <c r="AJI9" s="928"/>
      <c r="AJJ9" s="928"/>
      <c r="AJK9" s="928"/>
      <c r="AJL9" s="928"/>
      <c r="AJM9" s="928"/>
      <c r="AJN9" s="928"/>
      <c r="AJO9" s="928"/>
      <c r="AJP9" s="928"/>
      <c r="AJQ9" s="928"/>
      <c r="AJR9" s="928"/>
      <c r="AJS9" s="928"/>
      <c r="AJT9" s="928"/>
      <c r="AJU9" s="928"/>
      <c r="AJV9" s="928"/>
      <c r="AJW9" s="928"/>
      <c r="AJX9" s="928"/>
      <c r="AJY9" s="928"/>
      <c r="AJZ9" s="928"/>
      <c r="AKA9" s="928"/>
      <c r="AKB9" s="928"/>
      <c r="AKC9" s="928"/>
      <c r="AKD9" s="928"/>
      <c r="AKE9" s="928"/>
      <c r="AKF9" s="928"/>
      <c r="AKG9" s="928"/>
      <c r="AKH9" s="928"/>
      <c r="AKI9" s="928"/>
      <c r="AKJ9" s="928"/>
      <c r="AKK9" s="928"/>
      <c r="AKL9" s="928"/>
      <c r="AKM9" s="928"/>
      <c r="AKN9" s="928"/>
      <c r="AKO9" s="928"/>
      <c r="AKP9" s="928"/>
      <c r="AKQ9" s="928"/>
      <c r="AKR9" s="928"/>
      <c r="AKS9" s="928"/>
      <c r="AKT9" s="928"/>
      <c r="AKU9" s="928"/>
      <c r="AKV9" s="928"/>
      <c r="AKW9" s="928"/>
      <c r="AKX9" s="928"/>
      <c r="AKY9" s="928"/>
      <c r="AKZ9" s="928"/>
      <c r="ALA9" s="928"/>
      <c r="ALB9" s="928"/>
      <c r="ALC9" s="928"/>
      <c r="ALD9" s="928"/>
      <c r="ALE9" s="928"/>
      <c r="ALF9" s="928"/>
      <c r="ALG9" s="928"/>
      <c r="ALH9" s="928"/>
      <c r="ALI9" s="928"/>
      <c r="ALJ9" s="928"/>
      <c r="ALK9" s="928"/>
      <c r="ALL9" s="928"/>
      <c r="ALM9" s="928"/>
      <c r="ALN9" s="928"/>
      <c r="ALO9" s="928"/>
      <c r="ALP9" s="928"/>
      <c r="ALQ9" s="928"/>
      <c r="ALR9" s="928"/>
      <c r="ALS9" s="928"/>
      <c r="ALT9" s="928"/>
      <c r="ALU9" s="928"/>
      <c r="ALV9" s="928"/>
      <c r="ALW9" s="928"/>
      <c r="ALX9" s="928"/>
      <c r="ALY9" s="928"/>
      <c r="ALZ9" s="928"/>
      <c r="AMA9" s="928"/>
      <c r="AMB9" s="928"/>
      <c r="AMC9" s="928"/>
      <c r="AMD9" s="928"/>
      <c r="AME9" s="928"/>
      <c r="AMF9" s="928"/>
      <c r="AMG9" s="928"/>
      <c r="AMH9" s="928"/>
      <c r="AMI9" s="928"/>
      <c r="AMJ9" s="928"/>
      <c r="AMK9" s="928"/>
      <c r="AML9" s="928"/>
      <c r="AMM9" s="928"/>
      <c r="AMN9" s="928"/>
      <c r="AMO9" s="928"/>
      <c r="AMP9" s="928"/>
      <c r="AMQ9" s="928"/>
      <c r="AMR9" s="928"/>
      <c r="AMS9" s="928"/>
      <c r="AMT9" s="928"/>
      <c r="AMU9" s="928"/>
      <c r="AMV9" s="928"/>
      <c r="AMW9" s="928"/>
      <c r="AMX9" s="928"/>
      <c r="AMY9" s="928"/>
      <c r="AMZ9" s="928"/>
      <c r="ANA9" s="928"/>
      <c r="ANB9" s="928"/>
      <c r="ANC9" s="928"/>
      <c r="AND9" s="928"/>
      <c r="ANE9" s="928"/>
      <c r="ANF9" s="928"/>
      <c r="ANG9" s="928"/>
      <c r="ANH9" s="928"/>
      <c r="ANI9" s="928"/>
      <c r="ANJ9" s="928"/>
      <c r="ANK9" s="928"/>
      <c r="ANL9" s="928"/>
      <c r="ANM9" s="928"/>
      <c r="ANN9" s="928"/>
      <c r="ANO9" s="928"/>
      <c r="ANP9" s="928"/>
      <c r="ANQ9" s="928"/>
      <c r="ANR9" s="928"/>
      <c r="ANS9" s="928"/>
      <c r="ANT9" s="928"/>
      <c r="ANU9" s="928"/>
      <c r="ANV9" s="928"/>
      <c r="ANW9" s="928"/>
      <c r="ANX9" s="928"/>
      <c r="ANY9" s="928"/>
      <c r="ANZ9" s="928"/>
      <c r="AOA9" s="928"/>
      <c r="AOB9" s="928"/>
      <c r="AOC9" s="928"/>
      <c r="AOD9" s="928"/>
      <c r="AOE9" s="928"/>
      <c r="AOF9" s="928"/>
      <c r="AOG9" s="928"/>
      <c r="AOH9" s="928"/>
      <c r="AOI9" s="928"/>
      <c r="AOJ9" s="928"/>
      <c r="AOK9" s="928"/>
      <c r="AOL9" s="928"/>
      <c r="AOM9" s="928"/>
      <c r="AON9" s="928"/>
      <c r="AOO9" s="928"/>
      <c r="AOP9" s="928"/>
      <c r="AOQ9" s="928"/>
      <c r="AOR9" s="928"/>
      <c r="AOS9" s="928"/>
      <c r="AOT9" s="928"/>
      <c r="AOU9" s="928"/>
      <c r="AOV9" s="928"/>
      <c r="AOW9" s="928"/>
      <c r="AOX9" s="928"/>
      <c r="AOY9" s="928"/>
      <c r="AOZ9" s="928"/>
      <c r="APA9" s="928"/>
      <c r="APB9" s="928"/>
      <c r="APC9" s="928"/>
      <c r="APD9" s="928"/>
      <c r="APE9" s="928"/>
      <c r="APF9" s="928"/>
      <c r="APG9" s="928"/>
      <c r="APH9" s="928"/>
      <c r="API9" s="928"/>
      <c r="APJ9" s="928"/>
      <c r="APK9" s="928"/>
      <c r="APL9" s="928"/>
      <c r="APM9" s="928"/>
      <c r="APN9" s="928"/>
      <c r="APO9" s="928"/>
      <c r="APP9" s="928"/>
      <c r="APQ9" s="928"/>
      <c r="APR9" s="928"/>
      <c r="APS9" s="928"/>
      <c r="APT9" s="928"/>
      <c r="APU9" s="928"/>
      <c r="APV9" s="928"/>
      <c r="APW9" s="928"/>
      <c r="APX9" s="928"/>
      <c r="APY9" s="928"/>
      <c r="APZ9" s="928"/>
      <c r="AQA9" s="928"/>
      <c r="AQB9" s="928"/>
      <c r="AQC9" s="928"/>
      <c r="AQD9" s="928"/>
      <c r="AQE9" s="928"/>
      <c r="AQF9" s="928"/>
      <c r="AQG9" s="928"/>
      <c r="AQH9" s="928"/>
      <c r="AQI9" s="928"/>
      <c r="AQJ9" s="928"/>
      <c r="AQK9" s="928"/>
      <c r="AQL9" s="928"/>
      <c r="AQM9" s="928"/>
      <c r="AQN9" s="928"/>
      <c r="AQO9" s="928"/>
      <c r="AQP9" s="928"/>
      <c r="AQQ9" s="928"/>
      <c r="AQR9" s="928"/>
      <c r="AQS9" s="928"/>
      <c r="AQT9" s="928"/>
      <c r="AQU9" s="928"/>
      <c r="AQV9" s="928"/>
      <c r="AQW9" s="928"/>
      <c r="AQX9" s="928"/>
      <c r="AQY9" s="928"/>
      <c r="AQZ9" s="928"/>
      <c r="ARA9" s="928"/>
      <c r="ARB9" s="928"/>
      <c r="ARC9" s="928"/>
      <c r="ARD9" s="928"/>
      <c r="ARE9" s="928"/>
      <c r="ARF9" s="928"/>
      <c r="ARG9" s="928"/>
      <c r="ARH9" s="928"/>
      <c r="ARI9" s="928"/>
      <c r="ARJ9" s="928"/>
      <c r="ARK9" s="928"/>
      <c r="ARL9" s="928"/>
      <c r="ARM9" s="928"/>
      <c r="ARN9" s="928"/>
      <c r="ARO9" s="928"/>
      <c r="ARP9" s="928"/>
      <c r="ARQ9" s="928"/>
      <c r="ARR9" s="928"/>
      <c r="ARS9" s="928"/>
      <c r="ART9" s="928"/>
      <c r="ARU9" s="928"/>
      <c r="ARV9" s="928"/>
      <c r="ARW9" s="928"/>
      <c r="ARX9" s="928"/>
      <c r="ARY9" s="928"/>
      <c r="ARZ9" s="928"/>
      <c r="ASA9" s="928"/>
      <c r="ASB9" s="928"/>
      <c r="ASC9" s="928"/>
      <c r="ASD9" s="928"/>
      <c r="ASE9" s="928"/>
      <c r="ASF9" s="928"/>
      <c r="ASG9" s="928"/>
      <c r="ASH9" s="928"/>
      <c r="ASI9" s="928"/>
      <c r="ASJ9" s="928"/>
      <c r="ASK9" s="928"/>
      <c r="ASL9" s="928"/>
      <c r="ASM9" s="928"/>
      <c r="ASN9" s="928"/>
      <c r="ASO9" s="928"/>
      <c r="ASP9" s="928"/>
      <c r="ASQ9" s="928"/>
      <c r="ASR9" s="928"/>
      <c r="ASS9" s="928"/>
      <c r="AST9" s="928"/>
      <c r="ASU9" s="928"/>
      <c r="ASV9" s="928"/>
      <c r="ASW9" s="928"/>
      <c r="ASX9" s="928"/>
      <c r="ASY9" s="928"/>
      <c r="ASZ9" s="928"/>
      <c r="ATA9" s="928"/>
      <c r="ATB9" s="928"/>
      <c r="ATC9" s="928"/>
      <c r="ATD9" s="928"/>
      <c r="ATE9" s="928"/>
      <c r="ATF9" s="928"/>
      <c r="ATG9" s="928"/>
      <c r="ATH9" s="928"/>
      <c r="ATI9" s="928"/>
      <c r="ATJ9" s="928"/>
      <c r="ATK9" s="928"/>
      <c r="ATL9" s="928"/>
      <c r="ATM9" s="928"/>
      <c r="ATN9" s="928"/>
      <c r="ATO9" s="928"/>
      <c r="ATP9" s="928"/>
      <c r="ATQ9" s="928"/>
      <c r="ATR9" s="928"/>
      <c r="ATS9" s="928"/>
      <c r="ATT9" s="928"/>
      <c r="ATU9" s="928"/>
      <c r="ATV9" s="928"/>
      <c r="ATW9" s="928"/>
      <c r="ATX9" s="928"/>
      <c r="ATY9" s="928"/>
      <c r="ATZ9" s="928"/>
      <c r="AUA9" s="928"/>
      <c r="AUB9" s="928"/>
      <c r="AUC9" s="928"/>
      <c r="AUD9" s="928"/>
      <c r="AUE9" s="928"/>
      <c r="AUF9" s="928"/>
      <c r="AUG9" s="928"/>
      <c r="AUH9" s="928"/>
      <c r="AUI9" s="928"/>
      <c r="AUJ9" s="928"/>
      <c r="AUK9" s="928"/>
      <c r="AUL9" s="928"/>
      <c r="AUM9" s="928"/>
      <c r="AUN9" s="928"/>
      <c r="AUO9" s="928"/>
      <c r="AUP9" s="928"/>
      <c r="AUQ9" s="928"/>
      <c r="AUR9" s="928"/>
      <c r="AUS9" s="928"/>
      <c r="AUT9" s="928"/>
      <c r="AUU9" s="928"/>
      <c r="AUV9" s="928"/>
      <c r="AUW9" s="928"/>
      <c r="AUX9" s="928"/>
      <c r="AUY9" s="928"/>
      <c r="AUZ9" s="928"/>
      <c r="AVA9" s="928"/>
      <c r="AVB9" s="928"/>
      <c r="AVC9" s="928"/>
      <c r="AVD9" s="928"/>
      <c r="AVE9" s="928"/>
      <c r="AVF9" s="928"/>
      <c r="AVG9" s="928"/>
      <c r="AVH9" s="928"/>
      <c r="AVI9" s="928"/>
      <c r="AVJ9" s="928"/>
      <c r="AVK9" s="928"/>
      <c r="AVL9" s="928"/>
      <c r="AVM9" s="928"/>
      <c r="AVN9" s="928"/>
      <c r="AVO9" s="928"/>
      <c r="AVP9" s="928"/>
      <c r="AVQ9" s="928"/>
      <c r="AVR9" s="928"/>
      <c r="AVS9" s="928"/>
      <c r="AVT9" s="928"/>
      <c r="AVU9" s="928"/>
      <c r="AVV9" s="928"/>
      <c r="AVW9" s="928"/>
      <c r="AVX9" s="928"/>
      <c r="AVY9" s="928"/>
      <c r="AVZ9" s="928"/>
      <c r="AWA9" s="928"/>
      <c r="AWB9" s="928"/>
      <c r="AWC9" s="928"/>
      <c r="AWD9" s="928"/>
      <c r="AWE9" s="928"/>
      <c r="AWF9" s="928"/>
      <c r="AWG9" s="928"/>
      <c r="AWH9" s="928"/>
      <c r="AWI9" s="928"/>
      <c r="AWJ9" s="928"/>
      <c r="AWK9" s="928"/>
      <c r="AWL9" s="928"/>
      <c r="AWM9" s="928"/>
      <c r="AWN9" s="928"/>
      <c r="AWO9" s="928"/>
      <c r="AWP9" s="928"/>
      <c r="AWQ9" s="928"/>
      <c r="AWR9" s="928"/>
      <c r="AWS9" s="928"/>
      <c r="AWT9" s="928"/>
      <c r="AWU9" s="928"/>
      <c r="AWV9" s="928"/>
      <c r="AWW9" s="928"/>
      <c r="AWX9" s="928"/>
      <c r="AWY9" s="928"/>
      <c r="AWZ9" s="928"/>
      <c r="AXA9" s="928"/>
      <c r="AXB9" s="928"/>
      <c r="AXC9" s="928"/>
      <c r="AXD9" s="928"/>
      <c r="AXE9" s="928"/>
      <c r="AXF9" s="928"/>
      <c r="AXG9" s="928"/>
      <c r="AXH9" s="928"/>
      <c r="AXI9" s="928"/>
      <c r="AXJ9" s="928"/>
      <c r="AXK9" s="928"/>
      <c r="AXL9" s="928"/>
      <c r="AXM9" s="928"/>
      <c r="AXN9" s="928"/>
      <c r="AXO9" s="928"/>
      <c r="AXP9" s="928"/>
      <c r="AXQ9" s="928"/>
      <c r="AXR9" s="928"/>
      <c r="AXS9" s="928"/>
      <c r="AXT9" s="928"/>
      <c r="AXU9" s="928"/>
      <c r="AXV9" s="928"/>
      <c r="AXW9" s="928"/>
      <c r="AXX9" s="928"/>
      <c r="AXY9" s="928"/>
      <c r="AXZ9" s="928"/>
      <c r="AYA9" s="928"/>
      <c r="AYB9" s="928"/>
      <c r="AYC9" s="928"/>
      <c r="AYD9" s="928"/>
      <c r="AYE9" s="928"/>
      <c r="AYF9" s="928"/>
      <c r="AYG9" s="928"/>
      <c r="AYH9" s="928"/>
      <c r="AYI9" s="928"/>
      <c r="AYJ9" s="928"/>
      <c r="AYK9" s="928"/>
      <c r="AYL9" s="928"/>
      <c r="AYM9" s="928"/>
      <c r="AYN9" s="928"/>
      <c r="AYO9" s="928"/>
      <c r="AYP9" s="928"/>
      <c r="AYQ9" s="928"/>
      <c r="AYR9" s="928"/>
      <c r="AYS9" s="928"/>
      <c r="AYT9" s="928"/>
      <c r="AYU9" s="928"/>
      <c r="AYV9" s="928"/>
      <c r="AYW9" s="928"/>
      <c r="AYX9" s="928"/>
      <c r="AYY9" s="928"/>
      <c r="AYZ9" s="928"/>
      <c r="AZA9" s="928"/>
      <c r="AZB9" s="928"/>
      <c r="AZC9" s="928"/>
      <c r="AZD9" s="928"/>
      <c r="AZE9" s="928"/>
      <c r="AZF9" s="928"/>
      <c r="AZG9" s="928"/>
      <c r="AZH9" s="928"/>
      <c r="AZI9" s="928"/>
      <c r="AZJ9" s="928"/>
      <c r="AZK9" s="928"/>
      <c r="AZL9" s="928"/>
      <c r="AZM9" s="928"/>
      <c r="AZN9" s="928"/>
      <c r="AZO9" s="928"/>
      <c r="AZP9" s="928"/>
      <c r="AZQ9" s="928"/>
      <c r="AZR9" s="928"/>
      <c r="AZS9" s="928"/>
      <c r="AZT9" s="928"/>
      <c r="AZU9" s="928"/>
      <c r="AZV9" s="928"/>
      <c r="AZW9" s="928"/>
      <c r="AZX9" s="928"/>
      <c r="AZY9" s="928"/>
      <c r="AZZ9" s="928"/>
      <c r="BAA9" s="928"/>
      <c r="BAB9" s="928"/>
      <c r="BAC9" s="928"/>
      <c r="BAD9" s="928"/>
      <c r="BAE9" s="928"/>
      <c r="BAF9" s="928"/>
      <c r="BAG9" s="928"/>
      <c r="BAH9" s="928"/>
      <c r="BAI9" s="928"/>
      <c r="BAJ9" s="928"/>
      <c r="BAK9" s="928"/>
      <c r="BAL9" s="928"/>
      <c r="BAM9" s="928"/>
      <c r="BAN9" s="928"/>
      <c r="BAO9" s="928"/>
      <c r="BAP9" s="928"/>
      <c r="BAQ9" s="928"/>
      <c r="BAR9" s="928"/>
      <c r="BAS9" s="928"/>
      <c r="BAT9" s="928"/>
      <c r="BAU9" s="928"/>
      <c r="BAV9" s="928"/>
      <c r="BAW9" s="928"/>
      <c r="BAX9" s="928"/>
      <c r="BAY9" s="928"/>
      <c r="BAZ9" s="928"/>
      <c r="BBA9" s="928"/>
      <c r="BBB9" s="928"/>
      <c r="BBC9" s="928"/>
      <c r="BBD9" s="928"/>
      <c r="BBE9" s="928"/>
      <c r="BBF9" s="928"/>
      <c r="BBG9" s="928"/>
      <c r="BBH9" s="928"/>
      <c r="BBI9" s="928"/>
      <c r="BBJ9" s="928"/>
      <c r="BBK9" s="928"/>
      <c r="BBL9" s="928"/>
      <c r="BBM9" s="928"/>
      <c r="BBN9" s="928"/>
      <c r="BBO9" s="928"/>
      <c r="BBP9" s="928"/>
      <c r="BBQ9" s="928"/>
      <c r="BBR9" s="928"/>
      <c r="BBS9" s="928"/>
      <c r="BBT9" s="928"/>
      <c r="BBU9" s="928"/>
      <c r="BBV9" s="928"/>
      <c r="BBW9" s="928"/>
      <c r="BBX9" s="928"/>
      <c r="BBY9" s="928"/>
      <c r="BBZ9" s="928"/>
      <c r="BCA9" s="928"/>
      <c r="BCB9" s="928"/>
      <c r="BCC9" s="928"/>
      <c r="BCD9" s="928"/>
      <c r="BCE9" s="928"/>
      <c r="BCF9" s="928"/>
      <c r="BCG9" s="928"/>
      <c r="BCH9" s="928"/>
      <c r="BCI9" s="928"/>
      <c r="BCJ9" s="928"/>
      <c r="BCK9" s="928"/>
      <c r="BCL9" s="928"/>
      <c r="BCM9" s="928"/>
      <c r="BCN9" s="928"/>
      <c r="BCO9" s="928"/>
      <c r="BCP9" s="928"/>
      <c r="BCQ9" s="928"/>
      <c r="BCR9" s="928"/>
      <c r="BCS9" s="928"/>
      <c r="BCT9" s="928"/>
      <c r="BCU9" s="928"/>
      <c r="BCV9" s="928"/>
      <c r="BCW9" s="928"/>
      <c r="BCX9" s="928"/>
      <c r="BCY9" s="928"/>
      <c r="BCZ9" s="928"/>
      <c r="BDA9" s="928"/>
      <c r="BDB9" s="928"/>
      <c r="BDC9" s="928"/>
      <c r="BDD9" s="928"/>
      <c r="BDE9" s="928"/>
      <c r="BDF9" s="928"/>
      <c r="BDG9" s="928"/>
      <c r="BDH9" s="928"/>
      <c r="BDI9" s="928"/>
      <c r="BDJ9" s="928"/>
      <c r="BDK9" s="928"/>
      <c r="BDL9" s="928"/>
      <c r="BDM9" s="928"/>
      <c r="BDN9" s="928"/>
      <c r="BDO9" s="928"/>
      <c r="BDP9" s="928"/>
      <c r="BDQ9" s="928"/>
      <c r="BDR9" s="928"/>
      <c r="BDS9" s="928"/>
      <c r="BDT9" s="928"/>
      <c r="BDU9" s="928"/>
      <c r="BDV9" s="928"/>
      <c r="BDW9" s="928"/>
      <c r="BDX9" s="928"/>
      <c r="BDY9" s="928"/>
      <c r="BDZ9" s="928"/>
      <c r="BEA9" s="928"/>
      <c r="BEB9" s="928"/>
      <c r="BEC9" s="928"/>
      <c r="BED9" s="928"/>
      <c r="BEE9" s="928"/>
      <c r="BEF9" s="928"/>
      <c r="BEG9" s="928"/>
      <c r="BEH9" s="928"/>
      <c r="BEI9" s="928"/>
      <c r="BEJ9" s="928"/>
      <c r="BEK9" s="928"/>
      <c r="BEL9" s="928"/>
      <c r="BEM9" s="928"/>
      <c r="BEN9" s="928"/>
      <c r="BEO9" s="928"/>
      <c r="BEP9" s="928"/>
      <c r="BEQ9" s="928"/>
      <c r="BER9" s="928"/>
      <c r="BES9" s="928"/>
      <c r="BET9" s="928"/>
      <c r="BEU9" s="928"/>
      <c r="BEV9" s="928"/>
      <c r="BEW9" s="928"/>
      <c r="BEX9" s="928"/>
      <c r="BEY9" s="928"/>
      <c r="BEZ9" s="928"/>
      <c r="BFA9" s="928"/>
      <c r="BFB9" s="928"/>
      <c r="BFC9" s="928"/>
      <c r="BFD9" s="928"/>
      <c r="BFE9" s="928"/>
      <c r="BFF9" s="928"/>
      <c r="BFG9" s="928"/>
      <c r="BFH9" s="928"/>
      <c r="BFI9" s="928"/>
      <c r="BFJ9" s="928"/>
      <c r="BFK9" s="928"/>
      <c r="BFL9" s="928"/>
      <c r="BFM9" s="928"/>
      <c r="BFN9" s="928"/>
      <c r="BFO9" s="928"/>
      <c r="BFP9" s="928"/>
      <c r="BFQ9" s="928"/>
      <c r="BFR9" s="928"/>
      <c r="BFS9" s="928"/>
      <c r="BFT9" s="928"/>
      <c r="BFU9" s="928"/>
      <c r="BFV9" s="928"/>
      <c r="BFW9" s="928"/>
      <c r="BFX9" s="928"/>
      <c r="BFY9" s="928"/>
      <c r="BFZ9" s="928"/>
      <c r="BGA9" s="928"/>
      <c r="BGB9" s="928"/>
      <c r="BGC9" s="928"/>
      <c r="BGD9" s="928"/>
      <c r="BGE9" s="928"/>
      <c r="BGF9" s="928"/>
      <c r="BGG9" s="928"/>
      <c r="BGH9" s="928"/>
      <c r="BGI9" s="928"/>
      <c r="BGJ9" s="928"/>
      <c r="BGK9" s="928"/>
      <c r="BGL9" s="928"/>
      <c r="BGM9" s="928"/>
      <c r="BGN9" s="928"/>
      <c r="BGO9" s="928"/>
      <c r="BGP9" s="928"/>
      <c r="BGQ9" s="928"/>
      <c r="BGR9" s="928"/>
      <c r="BGS9" s="928"/>
      <c r="BGT9" s="928"/>
      <c r="BGU9" s="928"/>
      <c r="BGV9" s="928"/>
      <c r="BGW9" s="928"/>
      <c r="BGX9" s="928"/>
      <c r="BGY9" s="928"/>
      <c r="BGZ9" s="928"/>
      <c r="BHA9" s="928"/>
      <c r="BHB9" s="928"/>
      <c r="BHC9" s="928"/>
      <c r="BHD9" s="928"/>
      <c r="BHE9" s="928"/>
      <c r="BHF9" s="928"/>
      <c r="BHG9" s="928"/>
      <c r="BHH9" s="928"/>
      <c r="BHI9" s="928"/>
      <c r="BHJ9" s="928"/>
      <c r="BHK9" s="928"/>
      <c r="BHL9" s="928"/>
      <c r="BHM9" s="928"/>
      <c r="BHN9" s="928"/>
      <c r="BHO9" s="928"/>
      <c r="BHP9" s="928"/>
      <c r="BHQ9" s="928"/>
      <c r="BHR9" s="928"/>
      <c r="BHS9" s="928"/>
      <c r="BHT9" s="928"/>
      <c r="BHU9" s="928"/>
      <c r="BHV9" s="928"/>
      <c r="BHW9" s="928"/>
      <c r="BHX9" s="928"/>
      <c r="BHY9" s="928"/>
      <c r="BHZ9" s="928"/>
      <c r="BIA9" s="928"/>
      <c r="BIB9" s="928"/>
      <c r="BIC9" s="928"/>
      <c r="BID9" s="928"/>
      <c r="BIE9" s="928"/>
      <c r="BIF9" s="928"/>
      <c r="BIG9" s="928"/>
      <c r="BIH9" s="928"/>
      <c r="BII9" s="928"/>
      <c r="BIJ9" s="928"/>
      <c r="BIK9" s="928"/>
      <c r="BIL9" s="928"/>
      <c r="BIM9" s="928"/>
      <c r="BIN9" s="928"/>
      <c r="BIO9" s="928"/>
      <c r="BIP9" s="928"/>
      <c r="BIQ9" s="928"/>
      <c r="BIR9" s="928"/>
      <c r="BIS9" s="928"/>
      <c r="BIT9" s="928"/>
      <c r="BIU9" s="928"/>
      <c r="BIV9" s="928"/>
      <c r="BIW9" s="928"/>
      <c r="BIX9" s="928"/>
      <c r="BIY9" s="928"/>
      <c r="BIZ9" s="928"/>
      <c r="BJA9" s="928"/>
      <c r="BJB9" s="928"/>
      <c r="BJC9" s="928"/>
      <c r="BJD9" s="928"/>
      <c r="BJE9" s="928"/>
      <c r="BJF9" s="928"/>
      <c r="BJG9" s="928"/>
      <c r="BJH9" s="928"/>
      <c r="BJI9" s="928"/>
      <c r="BJJ9" s="928"/>
      <c r="BJK9" s="928"/>
      <c r="BJL9" s="928"/>
      <c r="BJM9" s="928"/>
      <c r="BJN9" s="928"/>
      <c r="BJO9" s="928"/>
      <c r="BJP9" s="928"/>
      <c r="BJQ9" s="928"/>
      <c r="BJR9" s="928"/>
      <c r="BJS9" s="928"/>
      <c r="BJT9" s="928"/>
      <c r="BJU9" s="928"/>
      <c r="BJV9" s="928"/>
      <c r="BJW9" s="928"/>
      <c r="BJX9" s="928"/>
      <c r="BJY9" s="928"/>
      <c r="BJZ9" s="928"/>
      <c r="BKA9" s="928"/>
      <c r="BKB9" s="928"/>
      <c r="BKC9" s="928"/>
      <c r="BKD9" s="928"/>
      <c r="BKE9" s="928"/>
      <c r="BKF9" s="928"/>
      <c r="BKG9" s="928"/>
      <c r="BKH9" s="928"/>
      <c r="BKI9" s="928"/>
      <c r="BKJ9" s="928"/>
      <c r="BKK9" s="928"/>
      <c r="BKL9" s="928"/>
      <c r="BKM9" s="928"/>
      <c r="BKN9" s="928"/>
      <c r="BKO9" s="928"/>
      <c r="BKP9" s="928"/>
      <c r="BKQ9" s="928"/>
      <c r="BKR9" s="928"/>
      <c r="BKS9" s="928"/>
      <c r="BKT9" s="928"/>
      <c r="BKU9" s="928"/>
      <c r="BKV9" s="928"/>
      <c r="BKW9" s="928"/>
      <c r="BKX9" s="928"/>
      <c r="BKY9" s="928"/>
      <c r="BKZ9" s="928"/>
      <c r="BLA9" s="928"/>
      <c r="BLB9" s="928"/>
      <c r="BLC9" s="928"/>
      <c r="BLD9" s="928"/>
      <c r="BLE9" s="928"/>
      <c r="BLF9" s="928"/>
      <c r="BLG9" s="928"/>
      <c r="BLH9" s="928"/>
      <c r="BLI9" s="928"/>
      <c r="BLJ9" s="928"/>
      <c r="BLK9" s="928"/>
      <c r="BLL9" s="928"/>
      <c r="BLM9" s="928"/>
      <c r="BLN9" s="928"/>
      <c r="BLO9" s="928"/>
      <c r="BLP9" s="928"/>
      <c r="BLQ9" s="928"/>
      <c r="BLR9" s="928"/>
      <c r="BLS9" s="928"/>
      <c r="BLT9" s="928"/>
      <c r="BLU9" s="928"/>
      <c r="BLV9" s="928"/>
      <c r="BLW9" s="928"/>
      <c r="BLX9" s="928"/>
      <c r="BLY9" s="928"/>
      <c r="BLZ9" s="928"/>
      <c r="BMA9" s="928"/>
      <c r="BMB9" s="928"/>
      <c r="BMC9" s="928"/>
      <c r="BMD9" s="928"/>
      <c r="BME9" s="928"/>
      <c r="BMF9" s="928"/>
      <c r="BMG9" s="928"/>
      <c r="BMH9" s="928"/>
      <c r="BMI9" s="928"/>
      <c r="BMJ9" s="928"/>
      <c r="BMK9" s="928"/>
      <c r="BML9" s="928"/>
      <c r="BMM9" s="928"/>
      <c r="BMN9" s="928"/>
      <c r="BMO9" s="928"/>
      <c r="BMP9" s="928"/>
      <c r="BMQ9" s="928"/>
      <c r="BMR9" s="928"/>
      <c r="BMS9" s="928"/>
      <c r="BMT9" s="928"/>
      <c r="BMU9" s="928"/>
      <c r="BMV9" s="928"/>
      <c r="BMW9" s="928"/>
      <c r="BMX9" s="928"/>
      <c r="BMY9" s="928"/>
      <c r="BMZ9" s="928"/>
      <c r="BNA9" s="928"/>
      <c r="BNB9" s="928"/>
      <c r="BNC9" s="928"/>
      <c r="BND9" s="928"/>
      <c r="BNE9" s="928"/>
      <c r="BNF9" s="928"/>
      <c r="BNG9" s="928"/>
      <c r="BNH9" s="928"/>
      <c r="BNI9" s="928"/>
      <c r="BNJ9" s="928"/>
      <c r="BNK9" s="928"/>
      <c r="BNL9" s="928"/>
      <c r="BNM9" s="928"/>
      <c r="BNN9" s="928"/>
      <c r="BNO9" s="928"/>
      <c r="BNP9" s="928"/>
      <c r="BNQ9" s="928"/>
      <c r="BNR9" s="928"/>
      <c r="BNS9" s="928"/>
      <c r="BNT9" s="928"/>
      <c r="BNU9" s="928"/>
      <c r="BNV9" s="928"/>
      <c r="BNW9" s="928"/>
      <c r="BNX9" s="928"/>
      <c r="BNY9" s="928"/>
      <c r="BNZ9" s="928"/>
      <c r="BOA9" s="928"/>
      <c r="BOB9" s="928"/>
      <c r="BOC9" s="928"/>
      <c r="BOD9" s="928"/>
      <c r="BOE9" s="928"/>
      <c r="BOF9" s="928"/>
      <c r="BOG9" s="928"/>
      <c r="BOH9" s="928"/>
      <c r="BOI9" s="928"/>
      <c r="BOJ9" s="928"/>
      <c r="BOK9" s="928"/>
      <c r="BOL9" s="928"/>
      <c r="BOM9" s="928"/>
      <c r="BON9" s="928"/>
      <c r="BOO9" s="928"/>
      <c r="BOP9" s="928"/>
      <c r="BOQ9" s="928"/>
      <c r="BOR9" s="928"/>
      <c r="BOS9" s="928"/>
      <c r="BOT9" s="928"/>
      <c r="BOU9" s="928"/>
      <c r="BOV9" s="928"/>
      <c r="BOW9" s="928"/>
      <c r="BOX9" s="928"/>
      <c r="BOY9" s="928"/>
      <c r="BOZ9" s="928"/>
      <c r="BPA9" s="928"/>
      <c r="BPB9" s="928"/>
      <c r="BPC9" s="928"/>
      <c r="BPD9" s="928"/>
      <c r="BPE9" s="928"/>
      <c r="BPF9" s="928"/>
      <c r="BPG9" s="928"/>
      <c r="BPH9" s="928"/>
      <c r="BPI9" s="928"/>
      <c r="BPJ9" s="928"/>
      <c r="BPK9" s="928"/>
      <c r="BPL9" s="928"/>
      <c r="BPM9" s="928"/>
      <c r="BPN9" s="928"/>
      <c r="BPO9" s="928"/>
      <c r="BPP9" s="928"/>
      <c r="BPQ9" s="928"/>
      <c r="BPR9" s="928"/>
      <c r="BPS9" s="928"/>
      <c r="BPT9" s="928"/>
      <c r="BPU9" s="928"/>
      <c r="BPV9" s="928"/>
      <c r="BPW9" s="928"/>
      <c r="BPX9" s="928"/>
      <c r="BPY9" s="928"/>
      <c r="BPZ9" s="928"/>
      <c r="BQA9" s="928"/>
      <c r="BQB9" s="928"/>
      <c r="BQC9" s="928"/>
      <c r="BQD9" s="928"/>
      <c r="BQE9" s="928"/>
      <c r="BQF9" s="928"/>
      <c r="BQG9" s="928"/>
      <c r="BQH9" s="928"/>
      <c r="BQI9" s="928"/>
      <c r="BQJ9" s="928"/>
      <c r="BQK9" s="928"/>
      <c r="BQL9" s="928"/>
      <c r="BQM9" s="928"/>
      <c r="BQN9" s="928"/>
      <c r="BQO9" s="928"/>
      <c r="BQP9" s="928"/>
      <c r="BQQ9" s="928"/>
      <c r="BQR9" s="928"/>
      <c r="BQS9" s="928"/>
      <c r="BQT9" s="928"/>
      <c r="BQU9" s="928"/>
      <c r="BQV9" s="928"/>
      <c r="BQW9" s="928"/>
      <c r="BQX9" s="928"/>
      <c r="BQY9" s="928"/>
      <c r="BQZ9" s="928"/>
      <c r="BRA9" s="928"/>
      <c r="BRB9" s="928"/>
      <c r="BRC9" s="928"/>
      <c r="BRD9" s="928"/>
      <c r="BRE9" s="928"/>
      <c r="BRF9" s="928"/>
      <c r="BRG9" s="928"/>
      <c r="BRH9" s="928"/>
      <c r="BRI9" s="928"/>
      <c r="BRJ9" s="928"/>
      <c r="BRK9" s="928"/>
      <c r="BRL9" s="928"/>
      <c r="BRM9" s="928"/>
      <c r="BRN9" s="928"/>
      <c r="BRO9" s="928"/>
      <c r="BRP9" s="928"/>
      <c r="BRQ9" s="928"/>
      <c r="BRR9" s="928"/>
      <c r="BRS9" s="928"/>
      <c r="BRT9" s="928"/>
      <c r="BRU9" s="928"/>
      <c r="BRV9" s="928"/>
      <c r="BRW9" s="928"/>
      <c r="BRX9" s="928"/>
      <c r="BRY9" s="928"/>
      <c r="BRZ9" s="928"/>
      <c r="BSA9" s="928"/>
      <c r="BSB9" s="928"/>
      <c r="BSC9" s="928"/>
      <c r="BSD9" s="928"/>
      <c r="BSE9" s="928"/>
      <c r="BSF9" s="928"/>
      <c r="BSG9" s="928"/>
      <c r="BSH9" s="928"/>
      <c r="BSI9" s="928"/>
      <c r="BSJ9" s="928"/>
      <c r="BSK9" s="928"/>
      <c r="BSL9" s="928"/>
      <c r="BSM9" s="928"/>
      <c r="BSN9" s="928"/>
      <c r="BSO9" s="928"/>
      <c r="BSP9" s="928"/>
      <c r="BSQ9" s="928"/>
      <c r="BSR9" s="928"/>
      <c r="BSS9" s="928"/>
      <c r="BST9" s="928"/>
      <c r="BSU9" s="928"/>
      <c r="BSV9" s="928"/>
      <c r="BSW9" s="928"/>
      <c r="BSX9" s="928"/>
      <c r="BSY9" s="928"/>
      <c r="BSZ9" s="928"/>
      <c r="BTA9" s="928"/>
      <c r="BTB9" s="928"/>
      <c r="BTC9" s="928"/>
      <c r="BTD9" s="928"/>
      <c r="BTE9" s="928"/>
      <c r="BTF9" s="928"/>
      <c r="BTG9" s="928"/>
      <c r="BTH9" s="928"/>
      <c r="BTI9" s="928"/>
      <c r="BTJ9" s="928"/>
      <c r="BTK9" s="928"/>
      <c r="BTL9" s="928"/>
      <c r="BTM9" s="928"/>
      <c r="BTN9" s="928"/>
      <c r="BTO9" s="928"/>
      <c r="BTP9" s="928"/>
      <c r="BTQ9" s="928"/>
      <c r="BTR9" s="928"/>
      <c r="BTS9" s="928"/>
      <c r="BTT9" s="928"/>
      <c r="BTU9" s="928"/>
      <c r="BTV9" s="928"/>
      <c r="BTW9" s="928"/>
      <c r="BTX9" s="928"/>
      <c r="BTY9" s="928"/>
      <c r="BTZ9" s="928"/>
      <c r="BUA9" s="928"/>
      <c r="BUB9" s="928"/>
      <c r="BUC9" s="928"/>
      <c r="BUD9" s="928"/>
      <c r="BUE9" s="928"/>
      <c r="BUF9" s="928"/>
      <c r="BUG9" s="928"/>
      <c r="BUH9" s="928"/>
      <c r="BUI9" s="928"/>
      <c r="BUJ9" s="928"/>
      <c r="BUK9" s="928"/>
      <c r="BUL9" s="928"/>
      <c r="BUM9" s="928"/>
      <c r="BUN9" s="928"/>
      <c r="BUO9" s="928"/>
      <c r="BUP9" s="928"/>
      <c r="BUQ9" s="928"/>
      <c r="BUR9" s="928"/>
      <c r="BUS9" s="928"/>
      <c r="BUT9" s="928"/>
      <c r="BUU9" s="928"/>
      <c r="BUV9" s="928"/>
      <c r="BUW9" s="928"/>
      <c r="BUX9" s="928"/>
      <c r="BUY9" s="928"/>
      <c r="BUZ9" s="928"/>
      <c r="BVA9" s="928"/>
      <c r="BVB9" s="928"/>
      <c r="BVC9" s="928"/>
      <c r="BVD9" s="928"/>
      <c r="BVE9" s="928"/>
      <c r="BVF9" s="928"/>
      <c r="BVG9" s="928"/>
      <c r="BVH9" s="928"/>
      <c r="BVI9" s="928"/>
      <c r="BVJ9" s="928"/>
      <c r="BVK9" s="928"/>
      <c r="BVL9" s="928"/>
      <c r="BVM9" s="928"/>
      <c r="BVN9" s="928"/>
      <c r="BVO9" s="928"/>
      <c r="BVP9" s="928"/>
      <c r="BVQ9" s="928"/>
      <c r="BVR9" s="928"/>
      <c r="BVS9" s="928"/>
      <c r="BVT9" s="928"/>
      <c r="BVU9" s="928"/>
      <c r="BVV9" s="928"/>
      <c r="BVW9" s="928"/>
      <c r="BVX9" s="928"/>
      <c r="BVY9" s="928"/>
      <c r="BVZ9" s="928"/>
      <c r="BWA9" s="928"/>
      <c r="BWB9" s="928"/>
      <c r="BWC9" s="928"/>
      <c r="BWD9" s="928"/>
      <c r="BWE9" s="928"/>
      <c r="BWF9" s="928"/>
      <c r="BWG9" s="928"/>
      <c r="BWH9" s="928"/>
      <c r="BWI9" s="928"/>
      <c r="BWJ9" s="928"/>
      <c r="BWK9" s="928"/>
      <c r="BWL9" s="928"/>
      <c r="BWM9" s="928"/>
      <c r="BWN9" s="928"/>
      <c r="BWO9" s="928"/>
      <c r="BWP9" s="928"/>
      <c r="BWQ9" s="928"/>
      <c r="BWR9" s="928"/>
      <c r="BWS9" s="928"/>
      <c r="BWT9" s="928"/>
      <c r="BWU9" s="928"/>
      <c r="BWV9" s="928"/>
      <c r="BWW9" s="928"/>
      <c r="BWX9" s="928"/>
      <c r="BWY9" s="928"/>
      <c r="BWZ9" s="928"/>
      <c r="BXA9" s="928"/>
      <c r="BXB9" s="928"/>
      <c r="BXC9" s="928"/>
      <c r="BXD9" s="928"/>
      <c r="BXE9" s="928"/>
      <c r="BXF9" s="928"/>
      <c r="BXG9" s="928"/>
      <c r="BXH9" s="928"/>
      <c r="BXI9" s="928"/>
      <c r="BXJ9" s="928"/>
      <c r="BXK9" s="928"/>
      <c r="BXL9" s="928"/>
      <c r="BXM9" s="928"/>
      <c r="BXN9" s="928"/>
      <c r="BXO9" s="928"/>
      <c r="BXP9" s="928"/>
      <c r="BXQ9" s="928"/>
      <c r="BXR9" s="928"/>
      <c r="BXS9" s="928"/>
      <c r="BXT9" s="928"/>
      <c r="BXU9" s="928"/>
      <c r="BXV9" s="928"/>
      <c r="BXW9" s="928"/>
      <c r="BXX9" s="928"/>
      <c r="BXY9" s="928"/>
      <c r="BXZ9" s="928"/>
      <c r="BYA9" s="928"/>
      <c r="BYB9" s="928"/>
      <c r="BYC9" s="928"/>
      <c r="BYD9" s="928"/>
      <c r="BYE9" s="928"/>
      <c r="BYF9" s="928"/>
      <c r="BYG9" s="928"/>
      <c r="BYH9" s="928"/>
      <c r="BYI9" s="928"/>
      <c r="BYJ9" s="928"/>
      <c r="BYK9" s="928"/>
      <c r="BYL9" s="928"/>
      <c r="BYM9" s="928"/>
      <c r="BYN9" s="928"/>
      <c r="BYO9" s="928"/>
      <c r="BYP9" s="928"/>
      <c r="BYQ9" s="928"/>
      <c r="BYR9" s="928"/>
      <c r="BYS9" s="928"/>
      <c r="BYT9" s="928"/>
      <c r="BYU9" s="928"/>
      <c r="BYV9" s="928"/>
      <c r="BYW9" s="928"/>
      <c r="BYX9" s="928"/>
      <c r="BYY9" s="928"/>
      <c r="BYZ9" s="928"/>
      <c r="BZA9" s="928"/>
      <c r="BZB9" s="928"/>
      <c r="BZC9" s="928"/>
      <c r="BZD9" s="928"/>
      <c r="BZE9" s="928"/>
      <c r="BZF9" s="928"/>
      <c r="BZG9" s="928"/>
      <c r="BZH9" s="928"/>
      <c r="BZI9" s="928"/>
      <c r="BZJ9" s="928"/>
      <c r="BZK9" s="928"/>
      <c r="BZL9" s="928"/>
      <c r="BZM9" s="928"/>
      <c r="BZN9" s="928"/>
      <c r="BZO9" s="928"/>
      <c r="BZP9" s="928"/>
      <c r="BZQ9" s="928"/>
      <c r="BZR9" s="928"/>
      <c r="BZS9" s="928"/>
      <c r="BZT9" s="928"/>
      <c r="BZU9" s="928"/>
      <c r="BZV9" s="928"/>
      <c r="BZW9" s="928"/>
      <c r="BZX9" s="928"/>
      <c r="BZY9" s="928"/>
      <c r="BZZ9" s="928"/>
      <c r="CAA9" s="928"/>
      <c r="CAB9" s="928"/>
      <c r="CAC9" s="928"/>
      <c r="CAD9" s="928"/>
      <c r="CAE9" s="928"/>
      <c r="CAF9" s="928"/>
      <c r="CAG9" s="928"/>
      <c r="CAH9" s="928"/>
      <c r="CAI9" s="928"/>
      <c r="CAJ9" s="928"/>
      <c r="CAK9" s="928"/>
      <c r="CAL9" s="928"/>
      <c r="CAM9" s="928"/>
      <c r="CAN9" s="928"/>
      <c r="CAO9" s="928"/>
      <c r="CAP9" s="928"/>
      <c r="CAQ9" s="928"/>
      <c r="CAR9" s="928"/>
      <c r="CAS9" s="928"/>
      <c r="CAT9" s="928"/>
      <c r="CAU9" s="928"/>
      <c r="CAV9" s="928"/>
      <c r="CAW9" s="928"/>
      <c r="CAX9" s="928"/>
      <c r="CAY9" s="928"/>
      <c r="CAZ9" s="928"/>
      <c r="CBA9" s="928"/>
      <c r="CBB9" s="928"/>
      <c r="CBC9" s="928"/>
      <c r="CBD9" s="928"/>
      <c r="CBE9" s="928"/>
      <c r="CBF9" s="928"/>
      <c r="CBG9" s="928"/>
      <c r="CBH9" s="928"/>
      <c r="CBI9" s="928"/>
      <c r="CBJ9" s="928"/>
      <c r="CBK9" s="928"/>
      <c r="CBL9" s="928"/>
      <c r="CBM9" s="928"/>
      <c r="CBN9" s="928"/>
      <c r="CBO9" s="928"/>
      <c r="CBP9" s="928"/>
      <c r="CBQ9" s="928"/>
      <c r="CBR9" s="928"/>
      <c r="CBS9" s="928"/>
      <c r="CBT9" s="928"/>
      <c r="CBU9" s="928"/>
      <c r="CBV9" s="928"/>
      <c r="CBW9" s="928"/>
      <c r="CBX9" s="928"/>
      <c r="CBY9" s="928"/>
      <c r="CBZ9" s="928"/>
      <c r="CCA9" s="928"/>
      <c r="CCB9" s="928"/>
      <c r="CCC9" s="928"/>
      <c r="CCD9" s="928"/>
      <c r="CCE9" s="928"/>
      <c r="CCF9" s="928"/>
      <c r="CCG9" s="928"/>
      <c r="CCH9" s="928"/>
      <c r="CCI9" s="928"/>
      <c r="CCJ9" s="928"/>
      <c r="CCK9" s="928"/>
      <c r="CCL9" s="928"/>
      <c r="CCM9" s="928"/>
      <c r="CCN9" s="928"/>
      <c r="CCO9" s="928"/>
      <c r="CCP9" s="928"/>
      <c r="CCQ9" s="928"/>
      <c r="CCR9" s="928"/>
      <c r="CCS9" s="928"/>
      <c r="CCT9" s="928"/>
      <c r="CCU9" s="928"/>
      <c r="CCV9" s="928"/>
      <c r="CCW9" s="928"/>
      <c r="CCX9" s="928"/>
      <c r="CCY9" s="928"/>
      <c r="CCZ9" s="928"/>
      <c r="CDA9" s="928"/>
      <c r="CDB9" s="928"/>
      <c r="CDC9" s="928"/>
      <c r="CDD9" s="928"/>
      <c r="CDE9" s="928"/>
      <c r="CDF9" s="928"/>
      <c r="CDG9" s="928"/>
      <c r="CDH9" s="928"/>
      <c r="CDI9" s="928"/>
      <c r="CDJ9" s="928"/>
      <c r="CDK9" s="928"/>
      <c r="CDL9" s="928"/>
      <c r="CDM9" s="928"/>
      <c r="CDN9" s="928"/>
      <c r="CDO9" s="928"/>
      <c r="CDP9" s="928"/>
      <c r="CDQ9" s="928"/>
      <c r="CDR9" s="928"/>
      <c r="CDS9" s="928"/>
      <c r="CDT9" s="928"/>
      <c r="CDU9" s="928"/>
      <c r="CDV9" s="928"/>
      <c r="CDW9" s="928"/>
      <c r="CDX9" s="928"/>
      <c r="CDY9" s="928"/>
      <c r="CDZ9" s="928"/>
      <c r="CEA9" s="928"/>
      <c r="CEB9" s="928"/>
      <c r="CEC9" s="928"/>
      <c r="CED9" s="928"/>
      <c r="CEE9" s="928"/>
      <c r="CEF9" s="928"/>
      <c r="CEG9" s="928"/>
      <c r="CEH9" s="928"/>
      <c r="CEI9" s="928"/>
      <c r="CEJ9" s="928"/>
      <c r="CEK9" s="928"/>
      <c r="CEL9" s="928"/>
      <c r="CEM9" s="928"/>
      <c r="CEN9" s="928"/>
      <c r="CEO9" s="928"/>
      <c r="CEP9" s="928"/>
      <c r="CEQ9" s="928"/>
      <c r="CER9" s="928"/>
      <c r="CES9" s="928"/>
      <c r="CET9" s="928"/>
      <c r="CEU9" s="928"/>
      <c r="CEV9" s="928"/>
      <c r="CEW9" s="928"/>
      <c r="CEX9" s="928"/>
      <c r="CEY9" s="928"/>
      <c r="CEZ9" s="928"/>
      <c r="CFA9" s="928"/>
      <c r="CFB9" s="928"/>
      <c r="CFC9" s="928"/>
      <c r="CFD9" s="928"/>
      <c r="CFE9" s="928"/>
      <c r="CFF9" s="928"/>
      <c r="CFG9" s="928"/>
      <c r="CFH9" s="928"/>
      <c r="CFI9" s="928"/>
      <c r="CFJ9" s="928"/>
      <c r="CFK9" s="928"/>
      <c r="CFL9" s="928"/>
      <c r="CFM9" s="928"/>
      <c r="CFN9" s="928"/>
      <c r="CFO9" s="928"/>
      <c r="CFP9" s="928"/>
      <c r="CFQ9" s="928"/>
      <c r="CFR9" s="928"/>
      <c r="CFS9" s="928"/>
      <c r="CFT9" s="928"/>
      <c r="CFU9" s="928"/>
      <c r="CFV9" s="928"/>
      <c r="CFW9" s="928"/>
      <c r="CFX9" s="928"/>
      <c r="CFY9" s="928"/>
      <c r="CFZ9" s="928"/>
      <c r="CGA9" s="928"/>
      <c r="CGB9" s="928"/>
      <c r="CGC9" s="928"/>
      <c r="CGD9" s="928"/>
      <c r="CGE9" s="928"/>
      <c r="CGF9" s="928"/>
      <c r="CGG9" s="928"/>
      <c r="CGH9" s="928"/>
      <c r="CGI9" s="928"/>
      <c r="CGJ9" s="928"/>
      <c r="CGK9" s="928"/>
      <c r="CGL9" s="928"/>
      <c r="CGM9" s="928"/>
      <c r="CGN9" s="928"/>
      <c r="CGO9" s="928"/>
      <c r="CGP9" s="928"/>
      <c r="CGQ9" s="928"/>
      <c r="CGR9" s="928"/>
      <c r="CGS9" s="928"/>
      <c r="CGT9" s="928"/>
      <c r="CGU9" s="928"/>
      <c r="CGV9" s="928"/>
      <c r="CGW9" s="928"/>
      <c r="CGX9" s="928"/>
      <c r="CGY9" s="928"/>
      <c r="CGZ9" s="928"/>
      <c r="CHA9" s="928"/>
      <c r="CHB9" s="928"/>
      <c r="CHC9" s="928"/>
      <c r="CHD9" s="928"/>
      <c r="CHE9" s="928"/>
      <c r="CHF9" s="928"/>
      <c r="CHG9" s="928"/>
      <c r="CHH9" s="928"/>
      <c r="CHI9" s="928"/>
      <c r="CHJ9" s="928"/>
      <c r="CHK9" s="928"/>
      <c r="CHL9" s="928"/>
      <c r="CHM9" s="928"/>
      <c r="CHN9" s="928"/>
      <c r="CHO9" s="928"/>
      <c r="CHP9" s="928"/>
      <c r="CHQ9" s="928"/>
      <c r="CHR9" s="928"/>
      <c r="CHS9" s="928"/>
      <c r="CHT9" s="928"/>
      <c r="CHU9" s="928"/>
      <c r="CHV9" s="928"/>
      <c r="CHW9" s="928"/>
      <c r="CHX9" s="928"/>
      <c r="CHY9" s="928"/>
      <c r="CHZ9" s="928"/>
      <c r="CIA9" s="928"/>
      <c r="CIB9" s="928"/>
      <c r="CIC9" s="928"/>
      <c r="CID9" s="928"/>
      <c r="CIE9" s="928"/>
      <c r="CIF9" s="928"/>
      <c r="CIG9" s="928"/>
      <c r="CIH9" s="928"/>
      <c r="CII9" s="928"/>
      <c r="CIJ9" s="928"/>
      <c r="CIK9" s="928"/>
      <c r="CIL9" s="928"/>
      <c r="CIM9" s="928"/>
      <c r="CIN9" s="928"/>
      <c r="CIO9" s="928"/>
      <c r="CIP9" s="928"/>
      <c r="CIQ9" s="928"/>
      <c r="CIR9" s="928"/>
      <c r="CIS9" s="928"/>
      <c r="CIT9" s="928"/>
      <c r="CIU9" s="928"/>
      <c r="CIV9" s="928"/>
      <c r="CIW9" s="928"/>
      <c r="CIX9" s="928"/>
      <c r="CIY9" s="928"/>
      <c r="CIZ9" s="928"/>
      <c r="CJA9" s="928"/>
      <c r="CJB9" s="928"/>
      <c r="CJC9" s="928"/>
      <c r="CJD9" s="928"/>
      <c r="CJE9" s="928"/>
      <c r="CJF9" s="928"/>
      <c r="CJG9" s="928"/>
      <c r="CJH9" s="928"/>
      <c r="CJI9" s="928"/>
      <c r="CJJ9" s="928"/>
      <c r="CJK9" s="928"/>
      <c r="CJL9" s="928"/>
      <c r="CJM9" s="928"/>
      <c r="CJN9" s="928"/>
      <c r="CJO9" s="928"/>
      <c r="CJP9" s="928"/>
      <c r="CJQ9" s="928"/>
      <c r="CJR9" s="928"/>
      <c r="CJS9" s="928"/>
      <c r="CJT9" s="928"/>
      <c r="CJU9" s="928"/>
      <c r="CJV9" s="928"/>
      <c r="CJW9" s="928"/>
      <c r="CJX9" s="928"/>
      <c r="CJY9" s="928"/>
      <c r="CJZ9" s="928"/>
      <c r="CKA9" s="928"/>
      <c r="CKB9" s="928"/>
      <c r="CKC9" s="928"/>
      <c r="CKD9" s="928"/>
      <c r="CKE9" s="928"/>
      <c r="CKF9" s="928"/>
      <c r="CKG9" s="928"/>
      <c r="CKH9" s="928"/>
      <c r="CKI9" s="928"/>
      <c r="CKJ9" s="928"/>
      <c r="CKK9" s="928"/>
      <c r="CKL9" s="928"/>
      <c r="CKM9" s="928"/>
      <c r="CKN9" s="928"/>
      <c r="CKO9" s="928"/>
      <c r="CKP9" s="928"/>
      <c r="CKQ9" s="928"/>
      <c r="CKR9" s="928"/>
      <c r="CKS9" s="928"/>
      <c r="CKT9" s="928"/>
      <c r="CKU9" s="928"/>
      <c r="CKV9" s="928"/>
      <c r="CKW9" s="928"/>
      <c r="CKX9" s="928"/>
      <c r="CKY9" s="928"/>
      <c r="CKZ9" s="928"/>
      <c r="CLA9" s="928"/>
      <c r="CLB9" s="928"/>
      <c r="CLC9" s="928"/>
      <c r="CLD9" s="928"/>
      <c r="CLE9" s="928"/>
      <c r="CLF9" s="928"/>
      <c r="CLG9" s="928"/>
      <c r="CLH9" s="928"/>
      <c r="CLI9" s="928"/>
      <c r="CLJ9" s="928"/>
      <c r="CLK9" s="928"/>
      <c r="CLL9" s="928"/>
      <c r="CLM9" s="928"/>
      <c r="CLN9" s="928"/>
      <c r="CLO9" s="928"/>
      <c r="CLP9" s="928"/>
      <c r="CLQ9" s="928"/>
      <c r="CLR9" s="928"/>
      <c r="CLS9" s="928"/>
      <c r="CLT9" s="928"/>
      <c r="CLU9" s="928"/>
      <c r="CLV9" s="928"/>
      <c r="CLW9" s="928"/>
      <c r="CLX9" s="928"/>
      <c r="CLY9" s="928"/>
      <c r="CLZ9" s="928"/>
      <c r="CMA9" s="928"/>
      <c r="CMB9" s="928"/>
      <c r="CMC9" s="928"/>
      <c r="CMD9" s="928"/>
      <c r="CME9" s="928"/>
      <c r="CMF9" s="928"/>
      <c r="CMG9" s="928"/>
      <c r="CMH9" s="928"/>
      <c r="CMI9" s="928"/>
      <c r="CMJ9" s="928"/>
      <c r="CMK9" s="928"/>
      <c r="CML9" s="928"/>
      <c r="CMM9" s="928"/>
      <c r="CMN9" s="928"/>
      <c r="CMO9" s="928"/>
      <c r="CMP9" s="928"/>
      <c r="CMQ9" s="928"/>
      <c r="CMR9" s="928"/>
      <c r="CMS9" s="928"/>
      <c r="CMT9" s="928"/>
      <c r="CMU9" s="928"/>
      <c r="CMV9" s="928"/>
      <c r="CMW9" s="928"/>
      <c r="CMX9" s="928"/>
      <c r="CMY9" s="928"/>
      <c r="CMZ9" s="928"/>
      <c r="CNA9" s="928"/>
      <c r="CNB9" s="928"/>
      <c r="CNC9" s="928"/>
      <c r="CND9" s="928"/>
      <c r="CNE9" s="928"/>
      <c r="CNF9" s="928"/>
      <c r="CNG9" s="928"/>
      <c r="CNH9" s="928"/>
      <c r="CNI9" s="928"/>
      <c r="CNJ9" s="928"/>
      <c r="CNK9" s="928"/>
      <c r="CNL9" s="928"/>
      <c r="CNM9" s="928"/>
      <c r="CNN9" s="928"/>
      <c r="CNO9" s="928"/>
      <c r="CNP9" s="928"/>
      <c r="CNQ9" s="928"/>
      <c r="CNR9" s="928"/>
      <c r="CNS9" s="928"/>
      <c r="CNT9" s="928"/>
      <c r="CNU9" s="928"/>
      <c r="CNV9" s="928"/>
      <c r="CNW9" s="928"/>
      <c r="CNX9" s="928"/>
      <c r="CNY9" s="928"/>
      <c r="CNZ9" s="928"/>
      <c r="COA9" s="928"/>
      <c r="COB9" s="928"/>
      <c r="COC9" s="928"/>
      <c r="COD9" s="928"/>
      <c r="COE9" s="928"/>
      <c r="COF9" s="928"/>
      <c r="COG9" s="928"/>
      <c r="COH9" s="928"/>
      <c r="COI9" s="928"/>
      <c r="COJ9" s="928"/>
      <c r="COK9" s="928"/>
      <c r="COL9" s="928"/>
      <c r="COM9" s="928"/>
      <c r="CON9" s="928"/>
      <c r="COO9" s="928"/>
      <c r="COP9" s="928"/>
      <c r="COQ9" s="928"/>
      <c r="COR9" s="928"/>
      <c r="COS9" s="928"/>
      <c r="COT9" s="928"/>
      <c r="COU9" s="928"/>
      <c r="COV9" s="928"/>
      <c r="COW9" s="928"/>
      <c r="COX9" s="928"/>
      <c r="COY9" s="928"/>
      <c r="COZ9" s="928"/>
      <c r="CPA9" s="928"/>
      <c r="CPB9" s="928"/>
      <c r="CPC9" s="928"/>
      <c r="CPD9" s="928"/>
      <c r="CPE9" s="928"/>
      <c r="CPF9" s="928"/>
      <c r="CPG9" s="928"/>
      <c r="CPH9" s="928"/>
      <c r="CPI9" s="928"/>
      <c r="CPJ9" s="928"/>
      <c r="CPK9" s="928"/>
      <c r="CPL9" s="928"/>
      <c r="CPM9" s="928"/>
      <c r="CPN9" s="928"/>
      <c r="CPO9" s="928"/>
      <c r="CPP9" s="928"/>
      <c r="CPQ9" s="928"/>
      <c r="CPR9" s="928"/>
      <c r="CPS9" s="928"/>
      <c r="CPT9" s="928"/>
      <c r="CPU9" s="928"/>
      <c r="CPV9" s="928"/>
      <c r="CPW9" s="928"/>
      <c r="CPX9" s="928"/>
      <c r="CPY9" s="928"/>
      <c r="CPZ9" s="928"/>
      <c r="CQA9" s="928"/>
      <c r="CQB9" s="928"/>
      <c r="CQC9" s="928"/>
      <c r="CQD9" s="928"/>
      <c r="CQE9" s="928"/>
      <c r="CQF9" s="928"/>
      <c r="CQG9" s="928"/>
      <c r="CQH9" s="928"/>
      <c r="CQI9" s="928"/>
      <c r="CQJ9" s="928"/>
      <c r="CQK9" s="928"/>
      <c r="CQL9" s="928"/>
      <c r="CQM9" s="928"/>
      <c r="CQN9" s="928"/>
      <c r="CQO9" s="928"/>
      <c r="CQP9" s="928"/>
      <c r="CQQ9" s="928"/>
      <c r="CQR9" s="928"/>
      <c r="CQS9" s="928"/>
      <c r="CQT9" s="928"/>
      <c r="CQU9" s="928"/>
      <c r="CQV9" s="928"/>
      <c r="CQW9" s="928"/>
      <c r="CQX9" s="928"/>
      <c r="CQY9" s="928"/>
      <c r="CQZ9" s="928"/>
      <c r="CRA9" s="928"/>
      <c r="CRB9" s="928"/>
      <c r="CRC9" s="928"/>
      <c r="CRD9" s="928"/>
      <c r="CRE9" s="928"/>
      <c r="CRF9" s="928"/>
      <c r="CRG9" s="928"/>
      <c r="CRH9" s="928"/>
      <c r="CRI9" s="928"/>
      <c r="CRJ9" s="928"/>
      <c r="CRK9" s="928"/>
      <c r="CRL9" s="928"/>
      <c r="CRM9" s="928"/>
      <c r="CRN9" s="928"/>
      <c r="CRO9" s="928"/>
      <c r="CRP9" s="928"/>
      <c r="CRQ9" s="928"/>
      <c r="CRR9" s="928"/>
      <c r="CRS9" s="928"/>
      <c r="CRT9" s="928"/>
      <c r="CRU9" s="928"/>
      <c r="CRV9" s="928"/>
      <c r="CRW9" s="928"/>
      <c r="CRX9" s="928"/>
      <c r="CRY9" s="928"/>
      <c r="CRZ9" s="928"/>
      <c r="CSA9" s="928"/>
      <c r="CSB9" s="928"/>
      <c r="CSC9" s="928"/>
      <c r="CSD9" s="928"/>
      <c r="CSE9" s="928"/>
      <c r="CSF9" s="928"/>
      <c r="CSG9" s="928"/>
      <c r="CSH9" s="928"/>
      <c r="CSI9" s="928"/>
      <c r="CSJ9" s="928"/>
      <c r="CSK9" s="928"/>
      <c r="CSL9" s="928"/>
      <c r="CSM9" s="928"/>
      <c r="CSN9" s="928"/>
      <c r="CSO9" s="928"/>
      <c r="CSP9" s="928"/>
      <c r="CSQ9" s="928"/>
      <c r="CSR9" s="928"/>
      <c r="CSS9" s="928"/>
      <c r="CST9" s="928"/>
      <c r="CSU9" s="928"/>
      <c r="CSV9" s="928"/>
      <c r="CSW9" s="928"/>
      <c r="CSX9" s="928"/>
      <c r="CSY9" s="928"/>
      <c r="CSZ9" s="928"/>
      <c r="CTA9" s="928"/>
      <c r="CTB9" s="928"/>
      <c r="CTC9" s="928"/>
      <c r="CTD9" s="928"/>
      <c r="CTE9" s="928"/>
      <c r="CTF9" s="928"/>
      <c r="CTG9" s="928"/>
      <c r="CTH9" s="928"/>
      <c r="CTI9" s="928"/>
      <c r="CTJ9" s="928"/>
      <c r="CTK9" s="928"/>
      <c r="CTL9" s="928"/>
      <c r="CTM9" s="928"/>
      <c r="CTN9" s="928"/>
      <c r="CTO9" s="928"/>
      <c r="CTP9" s="928"/>
      <c r="CTQ9" s="928"/>
      <c r="CTR9" s="928"/>
      <c r="CTS9" s="928"/>
      <c r="CTT9" s="928"/>
      <c r="CTU9" s="928"/>
      <c r="CTV9" s="928"/>
      <c r="CTW9" s="928"/>
      <c r="CTX9" s="928"/>
      <c r="CTY9" s="928"/>
      <c r="CTZ9" s="928"/>
      <c r="CUA9" s="928"/>
      <c r="CUB9" s="928"/>
      <c r="CUC9" s="928"/>
      <c r="CUD9" s="928"/>
      <c r="CUE9" s="928"/>
      <c r="CUF9" s="928"/>
      <c r="CUG9" s="928"/>
      <c r="CUH9" s="928"/>
      <c r="CUI9" s="928"/>
      <c r="CUJ9" s="928"/>
      <c r="CUK9" s="928"/>
      <c r="CUL9" s="928"/>
      <c r="CUM9" s="928"/>
      <c r="CUN9" s="928"/>
      <c r="CUO9" s="928"/>
      <c r="CUP9" s="928"/>
      <c r="CUQ9" s="928"/>
      <c r="CUR9" s="928"/>
      <c r="CUS9" s="928"/>
      <c r="CUT9" s="928"/>
      <c r="CUU9" s="928"/>
      <c r="CUV9" s="928"/>
      <c r="CUW9" s="928"/>
      <c r="CUX9" s="928"/>
      <c r="CUY9" s="928"/>
      <c r="CUZ9" s="928"/>
      <c r="CVA9" s="928"/>
      <c r="CVB9" s="928"/>
      <c r="CVC9" s="928"/>
      <c r="CVD9" s="928"/>
      <c r="CVE9" s="928"/>
      <c r="CVF9" s="928"/>
      <c r="CVG9" s="928"/>
      <c r="CVH9" s="928"/>
      <c r="CVI9" s="928"/>
      <c r="CVJ9" s="928"/>
      <c r="CVK9" s="928"/>
      <c r="CVL9" s="928"/>
      <c r="CVM9" s="928"/>
      <c r="CVN9" s="928"/>
      <c r="CVO9" s="928"/>
      <c r="CVP9" s="928"/>
      <c r="CVQ9" s="928"/>
      <c r="CVR9" s="928"/>
      <c r="CVS9" s="928"/>
      <c r="CVT9" s="928"/>
      <c r="CVU9" s="928"/>
      <c r="CVV9" s="928"/>
      <c r="CVW9" s="928"/>
      <c r="CVX9" s="928"/>
      <c r="CVY9" s="928"/>
      <c r="CVZ9" s="928"/>
      <c r="CWA9" s="928"/>
      <c r="CWB9" s="928"/>
      <c r="CWC9" s="928"/>
      <c r="CWD9" s="928"/>
      <c r="CWE9" s="928"/>
      <c r="CWF9" s="928"/>
      <c r="CWG9" s="928"/>
      <c r="CWH9" s="928"/>
      <c r="CWI9" s="928"/>
      <c r="CWJ9" s="928"/>
      <c r="CWK9" s="928"/>
      <c r="CWL9" s="928"/>
      <c r="CWM9" s="928"/>
      <c r="CWN9" s="928"/>
      <c r="CWO9" s="928"/>
      <c r="CWP9" s="928"/>
      <c r="CWQ9" s="928"/>
      <c r="CWR9" s="928"/>
      <c r="CWS9" s="928"/>
      <c r="CWT9" s="928"/>
      <c r="CWU9" s="928"/>
      <c r="CWV9" s="928"/>
      <c r="CWW9" s="928"/>
      <c r="CWX9" s="928"/>
      <c r="CWY9" s="928"/>
      <c r="CWZ9" s="928"/>
      <c r="CXA9" s="928"/>
      <c r="CXB9" s="928"/>
      <c r="CXC9" s="928"/>
      <c r="CXD9" s="928"/>
      <c r="CXE9" s="928"/>
      <c r="CXF9" s="928"/>
      <c r="CXG9" s="928"/>
      <c r="CXH9" s="928"/>
      <c r="CXI9" s="928"/>
      <c r="CXJ9" s="928"/>
      <c r="CXK9" s="928"/>
      <c r="CXL9" s="928"/>
      <c r="CXM9" s="928"/>
      <c r="CXN9" s="928"/>
      <c r="CXO9" s="928"/>
      <c r="CXP9" s="928"/>
      <c r="CXQ9" s="928"/>
      <c r="CXR9" s="928"/>
      <c r="CXS9" s="928"/>
      <c r="CXT9" s="928"/>
      <c r="CXU9" s="928"/>
      <c r="CXV9" s="928"/>
      <c r="CXW9" s="928"/>
      <c r="CXX9" s="928"/>
      <c r="CXY9" s="928"/>
      <c r="CXZ9" s="928"/>
      <c r="CYA9" s="928"/>
      <c r="CYB9" s="928"/>
      <c r="CYC9" s="928"/>
      <c r="CYD9" s="928"/>
      <c r="CYE9" s="928"/>
      <c r="CYF9" s="928"/>
      <c r="CYG9" s="928"/>
      <c r="CYH9" s="928"/>
      <c r="CYI9" s="928"/>
      <c r="CYJ9" s="928"/>
      <c r="CYK9" s="928"/>
      <c r="CYL9" s="928"/>
      <c r="CYM9" s="928"/>
      <c r="CYN9" s="928"/>
      <c r="CYO9" s="928"/>
      <c r="CYP9" s="928"/>
      <c r="CYQ9" s="928"/>
      <c r="CYR9" s="928"/>
      <c r="CYS9" s="928"/>
      <c r="CYT9" s="928"/>
      <c r="CYU9" s="928"/>
      <c r="CYV9" s="928"/>
      <c r="CYW9" s="928"/>
      <c r="CYX9" s="928"/>
      <c r="CYY9" s="928"/>
      <c r="CYZ9" s="928"/>
      <c r="CZA9" s="928"/>
      <c r="CZB9" s="928"/>
      <c r="CZC9" s="928"/>
      <c r="CZD9" s="928"/>
      <c r="CZE9" s="928"/>
      <c r="CZF9" s="928"/>
      <c r="CZG9" s="928"/>
      <c r="CZH9" s="928"/>
      <c r="CZI9" s="928"/>
      <c r="CZJ9" s="928"/>
      <c r="CZK9" s="928"/>
      <c r="CZL9" s="928"/>
      <c r="CZM9" s="928"/>
      <c r="CZN9" s="928"/>
      <c r="CZO9" s="928"/>
      <c r="CZP9" s="928"/>
      <c r="CZQ9" s="928"/>
      <c r="CZR9" s="928"/>
      <c r="CZS9" s="928"/>
      <c r="CZT9" s="928"/>
      <c r="CZU9" s="928"/>
      <c r="CZV9" s="928"/>
      <c r="CZW9" s="928"/>
      <c r="CZX9" s="928"/>
      <c r="CZY9" s="928"/>
      <c r="CZZ9" s="928"/>
      <c r="DAA9" s="928"/>
      <c r="DAB9" s="928"/>
      <c r="DAC9" s="928"/>
      <c r="DAD9" s="928"/>
      <c r="DAE9" s="928"/>
      <c r="DAF9" s="928"/>
      <c r="DAG9" s="928"/>
      <c r="DAH9" s="928"/>
      <c r="DAI9" s="928"/>
      <c r="DAJ9" s="928"/>
      <c r="DAK9" s="928"/>
      <c r="DAL9" s="928"/>
      <c r="DAM9" s="928"/>
      <c r="DAN9" s="928"/>
      <c r="DAO9" s="928"/>
      <c r="DAP9" s="928"/>
      <c r="DAQ9" s="928"/>
      <c r="DAR9" s="928"/>
      <c r="DAS9" s="928"/>
      <c r="DAT9" s="928"/>
      <c r="DAU9" s="928"/>
      <c r="DAV9" s="928"/>
      <c r="DAW9" s="928"/>
      <c r="DAX9" s="928"/>
      <c r="DAY9" s="928"/>
      <c r="DAZ9" s="928"/>
      <c r="DBA9" s="928"/>
      <c r="DBB9" s="928"/>
      <c r="DBC9" s="928"/>
      <c r="DBD9" s="928"/>
      <c r="DBE9" s="928"/>
      <c r="DBF9" s="928"/>
      <c r="DBG9" s="928"/>
      <c r="DBH9" s="928"/>
      <c r="DBI9" s="928"/>
      <c r="DBJ9" s="928"/>
      <c r="DBK9" s="928"/>
      <c r="DBL9" s="928"/>
      <c r="DBM9" s="928"/>
      <c r="DBN9" s="928"/>
      <c r="DBO9" s="928"/>
      <c r="DBP9" s="928"/>
      <c r="DBQ9" s="928"/>
      <c r="DBR9" s="928"/>
      <c r="DBS9" s="928"/>
      <c r="DBT9" s="928"/>
      <c r="DBU9" s="928"/>
      <c r="DBV9" s="928"/>
      <c r="DBW9" s="928"/>
      <c r="DBX9" s="928"/>
      <c r="DBY9" s="928"/>
      <c r="DBZ9" s="928"/>
      <c r="DCA9" s="928"/>
      <c r="DCB9" s="928"/>
      <c r="DCC9" s="928"/>
      <c r="DCD9" s="928"/>
      <c r="DCE9" s="928"/>
      <c r="DCF9" s="928"/>
      <c r="DCG9" s="928"/>
      <c r="DCH9" s="928"/>
      <c r="DCI9" s="928"/>
      <c r="DCJ9" s="928"/>
      <c r="DCK9" s="928"/>
      <c r="DCL9" s="928"/>
      <c r="DCM9" s="928"/>
      <c r="DCN9" s="928"/>
      <c r="DCO9" s="928"/>
      <c r="DCP9" s="928"/>
      <c r="DCQ9" s="928"/>
      <c r="DCR9" s="928"/>
      <c r="DCS9" s="928"/>
      <c r="DCT9" s="928"/>
      <c r="DCU9" s="928"/>
      <c r="DCV9" s="928"/>
      <c r="DCW9" s="928"/>
      <c r="DCX9" s="928"/>
      <c r="DCY9" s="928"/>
      <c r="DCZ9" s="928"/>
      <c r="DDA9" s="928"/>
      <c r="DDB9" s="928"/>
      <c r="DDC9" s="928"/>
      <c r="DDD9" s="928"/>
      <c r="DDE9" s="928"/>
      <c r="DDF9" s="928"/>
      <c r="DDG9" s="928"/>
      <c r="DDH9" s="928"/>
      <c r="DDI9" s="928"/>
      <c r="DDJ9" s="928"/>
      <c r="DDK9" s="928"/>
      <c r="DDL9" s="928"/>
      <c r="DDM9" s="928"/>
      <c r="DDN9" s="928"/>
      <c r="DDO9" s="928"/>
      <c r="DDP9" s="928"/>
      <c r="DDQ9" s="928"/>
      <c r="DDR9" s="928"/>
      <c r="DDS9" s="928"/>
      <c r="DDT9" s="928"/>
      <c r="DDU9" s="928"/>
      <c r="DDV9" s="928"/>
      <c r="DDW9" s="928"/>
      <c r="DDX9" s="928"/>
      <c r="DDY9" s="928"/>
      <c r="DDZ9" s="928"/>
      <c r="DEA9" s="928"/>
      <c r="DEB9" s="928"/>
      <c r="DEC9" s="928"/>
      <c r="DED9" s="928"/>
      <c r="DEE9" s="928"/>
      <c r="DEF9" s="928"/>
      <c r="DEG9" s="928"/>
      <c r="DEH9" s="928"/>
      <c r="DEI9" s="928"/>
      <c r="DEJ9" s="928"/>
      <c r="DEK9" s="928"/>
      <c r="DEL9" s="928"/>
      <c r="DEM9" s="928"/>
      <c r="DEN9" s="928"/>
      <c r="DEO9" s="928"/>
      <c r="DEP9" s="928"/>
      <c r="DEQ9" s="928"/>
      <c r="DER9" s="928"/>
      <c r="DES9" s="928"/>
      <c r="DET9" s="928"/>
      <c r="DEU9" s="928"/>
      <c r="DEV9" s="928"/>
      <c r="DEW9" s="928"/>
      <c r="DEX9" s="928"/>
      <c r="DEY9" s="928"/>
      <c r="DEZ9" s="928"/>
      <c r="DFA9" s="928"/>
      <c r="DFB9" s="928"/>
      <c r="DFC9" s="928"/>
      <c r="DFD9" s="928"/>
      <c r="DFE9" s="928"/>
      <c r="DFF9" s="928"/>
      <c r="DFG9" s="928"/>
      <c r="DFH9" s="928"/>
      <c r="DFI9" s="928"/>
      <c r="DFJ9" s="928"/>
      <c r="DFK9" s="928"/>
      <c r="DFL9" s="928"/>
      <c r="DFM9" s="928"/>
      <c r="DFN9" s="928"/>
      <c r="DFO9" s="928"/>
      <c r="DFP9" s="928"/>
      <c r="DFQ9" s="928"/>
      <c r="DFR9" s="928"/>
      <c r="DFS9" s="928"/>
      <c r="DFT9" s="928"/>
      <c r="DFU9" s="928"/>
      <c r="DFV9" s="928"/>
      <c r="DFW9" s="928"/>
      <c r="DFX9" s="928"/>
      <c r="DFY9" s="928"/>
      <c r="DFZ9" s="928"/>
      <c r="DGA9" s="928"/>
      <c r="DGB9" s="928"/>
      <c r="DGC9" s="928"/>
      <c r="DGD9" s="928"/>
      <c r="DGE9" s="928"/>
      <c r="DGF9" s="928"/>
      <c r="DGG9" s="928"/>
      <c r="DGH9" s="928"/>
      <c r="DGI9" s="928"/>
      <c r="DGJ9" s="928"/>
      <c r="DGK9" s="928"/>
      <c r="DGL9" s="928"/>
      <c r="DGM9" s="928"/>
      <c r="DGN9" s="928"/>
      <c r="DGO9" s="928"/>
      <c r="DGP9" s="928"/>
      <c r="DGQ9" s="928"/>
      <c r="DGR9" s="928"/>
      <c r="DGS9" s="928"/>
      <c r="DGT9" s="928"/>
      <c r="DGU9" s="928"/>
      <c r="DGV9" s="928"/>
      <c r="DGW9" s="928"/>
      <c r="DGX9" s="928"/>
      <c r="DGY9" s="928"/>
      <c r="DGZ9" s="928"/>
      <c r="DHA9" s="928"/>
      <c r="DHB9" s="928"/>
      <c r="DHC9" s="928"/>
      <c r="DHD9" s="928"/>
      <c r="DHE9" s="928"/>
      <c r="DHF9" s="928"/>
      <c r="DHG9" s="928"/>
      <c r="DHH9" s="928"/>
      <c r="DHI9" s="928"/>
      <c r="DHJ9" s="928"/>
      <c r="DHK9" s="928"/>
      <c r="DHL9" s="928"/>
      <c r="DHM9" s="928"/>
      <c r="DHN9" s="928"/>
      <c r="DHO9" s="928"/>
      <c r="DHP9" s="928"/>
      <c r="DHQ9" s="928"/>
      <c r="DHR9" s="928"/>
      <c r="DHS9" s="928"/>
      <c r="DHT9" s="928"/>
      <c r="DHU9" s="928"/>
      <c r="DHV9" s="928"/>
      <c r="DHW9" s="928"/>
      <c r="DHX9" s="928"/>
      <c r="DHY9" s="928"/>
      <c r="DHZ9" s="928"/>
      <c r="DIA9" s="928"/>
      <c r="DIB9" s="928"/>
      <c r="DIC9" s="928"/>
      <c r="DID9" s="928"/>
      <c r="DIE9" s="928"/>
      <c r="DIF9" s="928"/>
      <c r="DIG9" s="928"/>
      <c r="DIH9" s="928"/>
      <c r="DII9" s="928"/>
      <c r="DIJ9" s="928"/>
      <c r="DIK9" s="928"/>
      <c r="DIL9" s="928"/>
      <c r="DIM9" s="928"/>
      <c r="DIN9" s="928"/>
      <c r="DIO9" s="928"/>
      <c r="DIP9" s="928"/>
      <c r="DIQ9" s="928"/>
      <c r="DIR9" s="928"/>
      <c r="DIS9" s="928"/>
      <c r="DIT9" s="928"/>
      <c r="DIU9" s="928"/>
      <c r="DIV9" s="928"/>
      <c r="DIW9" s="928"/>
      <c r="DIX9" s="928"/>
      <c r="DIY9" s="928"/>
      <c r="DIZ9" s="928"/>
      <c r="DJA9" s="928"/>
      <c r="DJB9" s="928"/>
      <c r="DJC9" s="928"/>
      <c r="DJD9" s="928"/>
      <c r="DJE9" s="928"/>
      <c r="DJF9" s="928"/>
      <c r="DJG9" s="928"/>
      <c r="DJH9" s="928"/>
      <c r="DJI9" s="928"/>
      <c r="DJJ9" s="928"/>
      <c r="DJK9" s="928"/>
      <c r="DJL9" s="928"/>
      <c r="DJM9" s="928"/>
      <c r="DJN9" s="928"/>
      <c r="DJO9" s="928"/>
      <c r="DJP9" s="928"/>
      <c r="DJQ9" s="928"/>
      <c r="DJR9" s="928"/>
      <c r="DJS9" s="928"/>
      <c r="DJT9" s="928"/>
      <c r="DJU9" s="928"/>
      <c r="DJV9" s="928"/>
      <c r="DJW9" s="928"/>
      <c r="DJX9" s="928"/>
      <c r="DJY9" s="928"/>
      <c r="DJZ9" s="928"/>
      <c r="DKA9" s="928"/>
      <c r="DKB9" s="928"/>
      <c r="DKC9" s="928"/>
      <c r="DKD9" s="928"/>
      <c r="DKE9" s="928"/>
      <c r="DKF9" s="928"/>
      <c r="DKG9" s="928"/>
      <c r="DKH9" s="928"/>
      <c r="DKI9" s="928"/>
      <c r="DKJ9" s="928"/>
      <c r="DKK9" s="928"/>
      <c r="DKL9" s="928"/>
      <c r="DKM9" s="928"/>
      <c r="DKN9" s="928"/>
      <c r="DKO9" s="928"/>
      <c r="DKP9" s="928"/>
      <c r="DKQ9" s="928"/>
      <c r="DKR9" s="928"/>
      <c r="DKS9" s="928"/>
      <c r="DKT9" s="928"/>
      <c r="DKU9" s="928"/>
      <c r="DKV9" s="928"/>
      <c r="DKW9" s="928"/>
      <c r="DKX9" s="928"/>
      <c r="DKY9" s="928"/>
      <c r="DKZ9" s="928"/>
      <c r="DLA9" s="928"/>
      <c r="DLB9" s="928"/>
      <c r="DLC9" s="928"/>
      <c r="DLD9" s="928"/>
      <c r="DLE9" s="928"/>
      <c r="DLF9" s="928"/>
      <c r="DLG9" s="928"/>
      <c r="DLH9" s="928"/>
      <c r="DLI9" s="928"/>
      <c r="DLJ9" s="928"/>
      <c r="DLK9" s="928"/>
      <c r="DLL9" s="928"/>
      <c r="DLM9" s="928"/>
      <c r="DLN9" s="928"/>
      <c r="DLO9" s="928"/>
      <c r="DLP9" s="928"/>
      <c r="DLQ9" s="928"/>
      <c r="DLR9" s="928"/>
      <c r="DLS9" s="928"/>
      <c r="DLT9" s="928"/>
      <c r="DLU9" s="928"/>
      <c r="DLV9" s="928"/>
      <c r="DLW9" s="928"/>
      <c r="DLX9" s="928"/>
      <c r="DLY9" s="928"/>
      <c r="DLZ9" s="928"/>
      <c r="DMA9" s="928"/>
      <c r="DMB9" s="928"/>
      <c r="DMC9" s="928"/>
      <c r="DMD9" s="928"/>
      <c r="DME9" s="928"/>
      <c r="DMF9" s="928"/>
      <c r="DMG9" s="928"/>
      <c r="DMH9" s="928"/>
      <c r="DMI9" s="928"/>
      <c r="DMJ9" s="928"/>
      <c r="DMK9" s="928"/>
      <c r="DML9" s="928"/>
      <c r="DMM9" s="928"/>
      <c r="DMN9" s="928"/>
      <c r="DMO9" s="928"/>
      <c r="DMP9" s="928"/>
      <c r="DMQ9" s="928"/>
      <c r="DMR9" s="928"/>
      <c r="DMS9" s="928"/>
      <c r="DMT9" s="928"/>
      <c r="DMU9" s="928"/>
      <c r="DMV9" s="928"/>
      <c r="DMW9" s="928"/>
      <c r="DMX9" s="928"/>
      <c r="DMY9" s="928"/>
      <c r="DMZ9" s="928"/>
      <c r="DNA9" s="928"/>
      <c r="DNB9" s="928"/>
      <c r="DNC9" s="928"/>
      <c r="DND9" s="928"/>
      <c r="DNE9" s="928"/>
      <c r="DNF9" s="928"/>
      <c r="DNG9" s="928"/>
      <c r="DNH9" s="928"/>
      <c r="DNI9" s="928"/>
      <c r="DNJ9" s="928"/>
      <c r="DNK9" s="928"/>
      <c r="DNL9" s="928"/>
      <c r="DNM9" s="928"/>
      <c r="DNN9" s="928"/>
      <c r="DNO9" s="928"/>
      <c r="DNP9" s="928"/>
      <c r="DNQ9" s="928"/>
      <c r="DNR9" s="928"/>
      <c r="DNS9" s="928"/>
      <c r="DNT9" s="928"/>
      <c r="DNU9" s="928"/>
      <c r="DNV9" s="928"/>
      <c r="DNW9" s="928"/>
      <c r="DNX9" s="928"/>
      <c r="DNY9" s="928"/>
      <c r="DNZ9" s="928"/>
      <c r="DOA9" s="928"/>
      <c r="DOB9" s="928"/>
      <c r="DOC9" s="928"/>
      <c r="DOD9" s="928"/>
      <c r="DOE9" s="928"/>
      <c r="DOF9" s="928"/>
      <c r="DOG9" s="928"/>
      <c r="DOH9" s="928"/>
      <c r="DOI9" s="928"/>
      <c r="DOJ9" s="928"/>
      <c r="DOK9" s="928"/>
      <c r="DOL9" s="928"/>
      <c r="DOM9" s="928"/>
      <c r="DON9" s="928"/>
      <c r="DOO9" s="928"/>
      <c r="DOP9" s="928"/>
      <c r="DOQ9" s="928"/>
      <c r="DOR9" s="928"/>
      <c r="DOS9" s="928"/>
      <c r="DOT9" s="928"/>
      <c r="DOU9" s="928"/>
      <c r="DOV9" s="928"/>
      <c r="DOW9" s="928"/>
      <c r="DOX9" s="928"/>
      <c r="DOY9" s="928"/>
      <c r="DOZ9" s="928"/>
      <c r="DPA9" s="928"/>
      <c r="DPB9" s="928"/>
      <c r="DPC9" s="928"/>
      <c r="DPD9" s="928"/>
      <c r="DPE9" s="928"/>
      <c r="DPF9" s="928"/>
      <c r="DPG9" s="928"/>
      <c r="DPH9" s="928"/>
      <c r="DPI9" s="928"/>
      <c r="DPJ9" s="928"/>
      <c r="DPK9" s="928"/>
      <c r="DPL9" s="928"/>
      <c r="DPM9" s="928"/>
      <c r="DPN9" s="928"/>
      <c r="DPO9" s="928"/>
      <c r="DPP9" s="928"/>
      <c r="DPQ9" s="928"/>
      <c r="DPR9" s="928"/>
      <c r="DPS9" s="928"/>
      <c r="DPT9" s="928"/>
      <c r="DPU9" s="928"/>
      <c r="DPV9" s="928"/>
      <c r="DPW9" s="928"/>
      <c r="DPX9" s="928"/>
      <c r="DPY9" s="928"/>
      <c r="DPZ9" s="928"/>
      <c r="DQA9" s="928"/>
      <c r="DQB9" s="928"/>
      <c r="DQC9" s="928"/>
      <c r="DQD9" s="928"/>
      <c r="DQE9" s="928"/>
      <c r="DQF9" s="928"/>
      <c r="DQG9" s="928"/>
      <c r="DQH9" s="928"/>
      <c r="DQI9" s="928"/>
      <c r="DQJ9" s="928"/>
      <c r="DQK9" s="928"/>
      <c r="DQL9" s="928"/>
      <c r="DQM9" s="928"/>
      <c r="DQN9" s="928"/>
      <c r="DQO9" s="928"/>
      <c r="DQP9" s="928"/>
      <c r="DQQ9" s="928"/>
      <c r="DQR9" s="928"/>
      <c r="DQS9" s="928"/>
      <c r="DQT9" s="928"/>
      <c r="DQU9" s="928"/>
      <c r="DQV9" s="928"/>
      <c r="DQW9" s="928"/>
      <c r="DQX9" s="928"/>
      <c r="DQY9" s="928"/>
      <c r="DQZ9" s="928"/>
      <c r="DRA9" s="928"/>
      <c r="DRB9" s="928"/>
      <c r="DRC9" s="928"/>
      <c r="DRD9" s="928"/>
      <c r="DRE9" s="928"/>
      <c r="DRF9" s="928"/>
      <c r="DRG9" s="928"/>
      <c r="DRH9" s="928"/>
      <c r="DRI9" s="928"/>
      <c r="DRJ9" s="928"/>
      <c r="DRK9" s="928"/>
      <c r="DRL9" s="928"/>
      <c r="DRM9" s="928"/>
      <c r="DRN9" s="928"/>
      <c r="DRO9" s="928"/>
      <c r="DRP9" s="928"/>
      <c r="DRQ9" s="928"/>
      <c r="DRR9" s="928"/>
      <c r="DRS9" s="928"/>
      <c r="DRT9" s="928"/>
      <c r="DRU9" s="928"/>
      <c r="DRV9" s="928"/>
      <c r="DRW9" s="928"/>
      <c r="DRX9" s="928"/>
      <c r="DRY9" s="928"/>
      <c r="DRZ9" s="928"/>
      <c r="DSA9" s="928"/>
      <c r="DSB9" s="928"/>
      <c r="DSC9" s="928"/>
      <c r="DSD9" s="928"/>
      <c r="DSE9" s="928"/>
      <c r="DSF9" s="928"/>
      <c r="DSG9" s="928"/>
      <c r="DSH9" s="928"/>
      <c r="DSI9" s="928"/>
      <c r="DSJ9" s="928"/>
      <c r="DSK9" s="928"/>
      <c r="DSL9" s="928"/>
      <c r="DSM9" s="928"/>
      <c r="DSN9" s="928"/>
      <c r="DSO9" s="928"/>
      <c r="DSP9" s="928"/>
      <c r="DSQ9" s="928"/>
      <c r="DSR9" s="928"/>
      <c r="DSS9" s="928"/>
      <c r="DST9" s="928"/>
      <c r="DSU9" s="928"/>
      <c r="DSV9" s="928"/>
      <c r="DSW9" s="928"/>
      <c r="DSX9" s="928"/>
      <c r="DSY9" s="928"/>
      <c r="DSZ9" s="928"/>
      <c r="DTA9" s="928"/>
      <c r="DTB9" s="928"/>
      <c r="DTC9" s="928"/>
      <c r="DTD9" s="928"/>
      <c r="DTE9" s="928"/>
      <c r="DTF9" s="928"/>
      <c r="DTG9" s="928"/>
      <c r="DTH9" s="928"/>
      <c r="DTI9" s="928"/>
      <c r="DTJ9" s="928"/>
      <c r="DTK9" s="928"/>
      <c r="DTL9" s="928"/>
      <c r="DTM9" s="928"/>
      <c r="DTN9" s="928"/>
      <c r="DTO9" s="928"/>
      <c r="DTP9" s="928"/>
      <c r="DTQ9" s="928"/>
      <c r="DTR9" s="928"/>
      <c r="DTS9" s="928"/>
      <c r="DTT9" s="928"/>
      <c r="DTU9" s="928"/>
      <c r="DTV9" s="928"/>
      <c r="DTW9" s="928"/>
      <c r="DTX9" s="928"/>
      <c r="DTY9" s="928"/>
      <c r="DTZ9" s="928"/>
      <c r="DUA9" s="928"/>
      <c r="DUB9" s="928"/>
      <c r="DUC9" s="928"/>
      <c r="DUD9" s="928"/>
      <c r="DUE9" s="928"/>
      <c r="DUF9" s="928"/>
      <c r="DUG9" s="928"/>
      <c r="DUH9" s="928"/>
      <c r="DUI9" s="928"/>
      <c r="DUJ9" s="928"/>
      <c r="DUK9" s="928"/>
      <c r="DUL9" s="928"/>
      <c r="DUM9" s="928"/>
      <c r="DUN9" s="928"/>
      <c r="DUO9" s="928"/>
      <c r="DUP9" s="928"/>
      <c r="DUQ9" s="928"/>
      <c r="DUR9" s="928"/>
      <c r="DUS9" s="928"/>
      <c r="DUT9" s="928"/>
      <c r="DUU9" s="928"/>
      <c r="DUV9" s="928"/>
      <c r="DUW9" s="928"/>
      <c r="DUX9" s="928"/>
      <c r="DUY9" s="928"/>
      <c r="DUZ9" s="928"/>
      <c r="DVA9" s="928"/>
      <c r="DVB9" s="928"/>
      <c r="DVC9" s="928"/>
      <c r="DVD9" s="928"/>
      <c r="DVE9" s="928"/>
      <c r="DVF9" s="928"/>
      <c r="DVG9" s="928"/>
      <c r="DVH9" s="928"/>
      <c r="DVI9" s="928"/>
      <c r="DVJ9" s="928"/>
      <c r="DVK9" s="928"/>
      <c r="DVL9" s="928"/>
      <c r="DVM9" s="928"/>
      <c r="DVN9" s="928"/>
      <c r="DVO9" s="928"/>
      <c r="DVP9" s="928"/>
      <c r="DVQ9" s="928"/>
      <c r="DVR9" s="928"/>
      <c r="DVS9" s="928"/>
      <c r="DVT9" s="928"/>
      <c r="DVU9" s="928"/>
      <c r="DVV9" s="928"/>
      <c r="DVW9" s="928"/>
      <c r="DVX9" s="928"/>
      <c r="DVY9" s="928"/>
      <c r="DVZ9" s="928"/>
      <c r="DWA9" s="928"/>
      <c r="DWB9" s="928"/>
      <c r="DWC9" s="928"/>
      <c r="DWD9" s="928"/>
      <c r="DWE9" s="928"/>
      <c r="DWF9" s="928"/>
      <c r="DWG9" s="928"/>
      <c r="DWH9" s="928"/>
      <c r="DWI9" s="928"/>
      <c r="DWJ9" s="928"/>
      <c r="DWK9" s="928"/>
      <c r="DWL9" s="928"/>
      <c r="DWM9" s="928"/>
      <c r="DWN9" s="928"/>
      <c r="DWO9" s="928"/>
      <c r="DWP9" s="928"/>
      <c r="DWQ9" s="928"/>
      <c r="DWR9" s="928"/>
      <c r="DWS9" s="928"/>
      <c r="DWT9" s="928"/>
      <c r="DWU9" s="928"/>
      <c r="DWV9" s="928"/>
      <c r="DWW9" s="928"/>
      <c r="DWX9" s="928"/>
      <c r="DWY9" s="928"/>
      <c r="DWZ9" s="928"/>
      <c r="DXA9" s="928"/>
      <c r="DXB9" s="928"/>
      <c r="DXC9" s="928"/>
      <c r="DXD9" s="928"/>
      <c r="DXE9" s="928"/>
      <c r="DXF9" s="928"/>
      <c r="DXG9" s="928"/>
      <c r="DXH9" s="928"/>
      <c r="DXI9" s="928"/>
      <c r="DXJ9" s="928"/>
      <c r="DXK9" s="928"/>
      <c r="DXL9" s="928"/>
      <c r="DXM9" s="928"/>
      <c r="DXN9" s="928"/>
      <c r="DXO9" s="928"/>
      <c r="DXP9" s="928"/>
      <c r="DXQ9" s="928"/>
      <c r="DXR9" s="928"/>
      <c r="DXS9" s="928"/>
      <c r="DXT9" s="928"/>
      <c r="DXU9" s="928"/>
      <c r="DXV9" s="928"/>
      <c r="DXW9" s="928"/>
      <c r="DXX9" s="928"/>
      <c r="DXY9" s="928"/>
      <c r="DXZ9" s="928"/>
      <c r="DYA9" s="928"/>
      <c r="DYB9" s="928"/>
      <c r="DYC9" s="928"/>
      <c r="DYD9" s="928"/>
      <c r="DYE9" s="928"/>
      <c r="DYF9" s="928"/>
      <c r="DYG9" s="928"/>
      <c r="DYH9" s="928"/>
      <c r="DYI9" s="928"/>
      <c r="DYJ9" s="928"/>
      <c r="DYK9" s="928"/>
      <c r="DYL9" s="928"/>
      <c r="DYM9" s="928"/>
      <c r="DYN9" s="928"/>
      <c r="DYO9" s="928"/>
      <c r="DYP9" s="928"/>
      <c r="DYQ9" s="928"/>
      <c r="DYR9" s="928"/>
      <c r="DYS9" s="928"/>
      <c r="DYT9" s="928"/>
      <c r="DYU9" s="928"/>
      <c r="DYV9" s="928"/>
      <c r="DYW9" s="928"/>
      <c r="DYX9" s="928"/>
      <c r="DYY9" s="928"/>
      <c r="DYZ9" s="928"/>
      <c r="DZA9" s="928"/>
      <c r="DZB9" s="928"/>
      <c r="DZC9" s="928"/>
      <c r="DZD9" s="928"/>
      <c r="DZE9" s="928"/>
      <c r="DZF9" s="928"/>
      <c r="DZG9" s="928"/>
      <c r="DZH9" s="928"/>
      <c r="DZI9" s="928"/>
      <c r="DZJ9" s="928"/>
      <c r="DZK9" s="928"/>
      <c r="DZL9" s="928"/>
      <c r="DZM9" s="928"/>
      <c r="DZN9" s="928"/>
      <c r="DZO9" s="928"/>
      <c r="DZP9" s="928"/>
      <c r="DZQ9" s="928"/>
      <c r="DZR9" s="928"/>
      <c r="DZS9" s="928"/>
      <c r="DZT9" s="928"/>
      <c r="DZU9" s="928"/>
      <c r="DZV9" s="928"/>
      <c r="DZW9" s="928"/>
      <c r="DZX9" s="928"/>
      <c r="DZY9" s="928"/>
      <c r="DZZ9" s="928"/>
      <c r="EAA9" s="928"/>
      <c r="EAB9" s="928"/>
      <c r="EAC9" s="928"/>
      <c r="EAD9" s="928"/>
      <c r="EAE9" s="928"/>
      <c r="EAF9" s="928"/>
      <c r="EAG9" s="928"/>
      <c r="EAH9" s="928"/>
      <c r="EAI9" s="928"/>
      <c r="EAJ9" s="928"/>
      <c r="EAK9" s="928"/>
      <c r="EAL9" s="928"/>
      <c r="EAM9" s="928"/>
      <c r="EAN9" s="928"/>
      <c r="EAO9" s="928"/>
      <c r="EAP9" s="928"/>
      <c r="EAQ9" s="928"/>
      <c r="EAR9" s="928"/>
      <c r="EAS9" s="928"/>
      <c r="EAT9" s="928"/>
      <c r="EAU9" s="928"/>
      <c r="EAV9" s="928"/>
      <c r="EAW9" s="928"/>
      <c r="EAX9" s="928"/>
      <c r="EAY9" s="928"/>
      <c r="EAZ9" s="928"/>
      <c r="EBA9" s="928"/>
      <c r="EBB9" s="928"/>
      <c r="EBC9" s="928"/>
      <c r="EBD9" s="928"/>
      <c r="EBE9" s="928"/>
      <c r="EBF9" s="928"/>
      <c r="EBG9" s="928"/>
      <c r="EBH9" s="928"/>
      <c r="EBI9" s="928"/>
      <c r="EBJ9" s="928"/>
      <c r="EBK9" s="928"/>
      <c r="EBL9" s="928"/>
      <c r="EBM9" s="928"/>
      <c r="EBN9" s="928"/>
      <c r="EBO9" s="928"/>
      <c r="EBP9" s="928"/>
      <c r="EBQ9" s="928"/>
      <c r="EBR9" s="928"/>
      <c r="EBS9" s="928"/>
      <c r="EBT9" s="928"/>
      <c r="EBU9" s="928"/>
      <c r="EBV9" s="928"/>
      <c r="EBW9" s="928"/>
      <c r="EBX9" s="928"/>
      <c r="EBY9" s="928"/>
      <c r="EBZ9" s="928"/>
      <c r="ECA9" s="928"/>
      <c r="ECB9" s="928"/>
      <c r="ECC9" s="928"/>
      <c r="ECD9" s="928"/>
      <c r="ECE9" s="928"/>
      <c r="ECF9" s="928"/>
      <c r="ECG9" s="928"/>
      <c r="ECH9" s="928"/>
      <c r="ECI9" s="928"/>
      <c r="ECJ9" s="928"/>
      <c r="ECK9" s="928"/>
      <c r="ECL9" s="928"/>
      <c r="ECM9" s="928"/>
      <c r="ECN9" s="928"/>
      <c r="ECO9" s="928"/>
      <c r="ECP9" s="928"/>
      <c r="ECQ9" s="928"/>
      <c r="ECR9" s="928"/>
      <c r="ECS9" s="928"/>
      <c r="ECT9" s="928"/>
      <c r="ECU9" s="928"/>
      <c r="ECV9" s="928"/>
      <c r="ECW9" s="928"/>
      <c r="ECX9" s="928"/>
      <c r="ECY9" s="928"/>
      <c r="ECZ9" s="928"/>
      <c r="EDA9" s="928"/>
      <c r="EDB9" s="928"/>
      <c r="EDC9" s="928"/>
      <c r="EDD9" s="928"/>
      <c r="EDE9" s="928"/>
      <c r="EDF9" s="928"/>
      <c r="EDG9" s="928"/>
      <c r="EDH9" s="928"/>
      <c r="EDI9" s="928"/>
      <c r="EDJ9" s="928"/>
      <c r="EDK9" s="928"/>
      <c r="EDL9" s="928"/>
      <c r="EDM9" s="928"/>
      <c r="EDN9" s="928"/>
      <c r="EDO9" s="928"/>
      <c r="EDP9" s="928"/>
      <c r="EDQ9" s="928"/>
      <c r="EDR9" s="928"/>
      <c r="EDS9" s="928"/>
      <c r="EDT9" s="928"/>
      <c r="EDU9" s="928"/>
      <c r="EDV9" s="928"/>
      <c r="EDW9" s="928"/>
      <c r="EDX9" s="928"/>
      <c r="EDY9" s="928"/>
      <c r="EDZ9" s="928"/>
      <c r="EEA9" s="928"/>
      <c r="EEB9" s="928"/>
      <c r="EEC9" s="928"/>
      <c r="EED9" s="928"/>
      <c r="EEE9" s="928"/>
      <c r="EEF9" s="928"/>
      <c r="EEG9" s="928"/>
      <c r="EEH9" s="928"/>
      <c r="EEI9" s="928"/>
      <c r="EEJ9" s="928"/>
      <c r="EEK9" s="928"/>
      <c r="EEL9" s="928"/>
      <c r="EEM9" s="928"/>
      <c r="EEN9" s="928"/>
      <c r="EEO9" s="928"/>
      <c r="EEP9" s="928"/>
      <c r="EEQ9" s="928"/>
      <c r="EER9" s="928"/>
      <c r="EES9" s="928"/>
      <c r="EET9" s="928"/>
      <c r="EEU9" s="928"/>
      <c r="EEV9" s="928"/>
      <c r="EEW9" s="928"/>
      <c r="EEX9" s="928"/>
      <c r="EEY9" s="928"/>
      <c r="EEZ9" s="928"/>
      <c r="EFA9" s="928"/>
      <c r="EFB9" s="928"/>
      <c r="EFC9" s="928"/>
      <c r="EFD9" s="928"/>
      <c r="EFE9" s="928"/>
      <c r="EFF9" s="928"/>
      <c r="EFG9" s="928"/>
      <c r="EFH9" s="928"/>
      <c r="EFI9" s="928"/>
      <c r="EFJ9" s="928"/>
      <c r="EFK9" s="928"/>
      <c r="EFL9" s="928"/>
      <c r="EFM9" s="928"/>
      <c r="EFN9" s="928"/>
      <c r="EFO9" s="928"/>
      <c r="EFP9" s="928"/>
      <c r="EFQ9" s="928"/>
      <c r="EFR9" s="928"/>
      <c r="EFS9" s="928"/>
      <c r="EFT9" s="928"/>
      <c r="EFU9" s="928"/>
      <c r="EFV9" s="928"/>
      <c r="EFW9" s="928"/>
      <c r="EFX9" s="928"/>
      <c r="EFY9" s="928"/>
      <c r="EFZ9" s="928"/>
      <c r="EGA9" s="928"/>
      <c r="EGB9" s="928"/>
      <c r="EGC9" s="928"/>
      <c r="EGD9" s="928"/>
      <c r="EGE9" s="928"/>
      <c r="EGF9" s="928"/>
      <c r="EGG9" s="928"/>
      <c r="EGH9" s="928"/>
      <c r="EGI9" s="928"/>
      <c r="EGJ9" s="928"/>
      <c r="EGK9" s="928"/>
      <c r="EGL9" s="928"/>
      <c r="EGM9" s="928"/>
      <c r="EGN9" s="928"/>
      <c r="EGO9" s="928"/>
      <c r="EGP9" s="928"/>
      <c r="EGQ9" s="928"/>
      <c r="EGR9" s="928"/>
      <c r="EGS9" s="928"/>
      <c r="EGT9" s="928"/>
      <c r="EGU9" s="928"/>
      <c r="EGV9" s="928"/>
      <c r="EGW9" s="928"/>
      <c r="EGX9" s="928"/>
      <c r="EGY9" s="928"/>
      <c r="EGZ9" s="928"/>
      <c r="EHA9" s="928"/>
      <c r="EHB9" s="928"/>
      <c r="EHC9" s="928"/>
      <c r="EHD9" s="928"/>
      <c r="EHE9" s="928"/>
      <c r="EHF9" s="928"/>
      <c r="EHG9" s="928"/>
      <c r="EHH9" s="928"/>
      <c r="EHI9" s="928"/>
      <c r="EHJ9" s="928"/>
      <c r="EHK9" s="928"/>
      <c r="EHL9" s="928"/>
      <c r="EHM9" s="928"/>
      <c r="EHN9" s="928"/>
      <c r="EHO9" s="928"/>
      <c r="EHP9" s="928"/>
      <c r="EHQ9" s="928"/>
      <c r="EHR9" s="928"/>
      <c r="EHS9" s="928"/>
      <c r="EHT9" s="928"/>
      <c r="EHU9" s="928"/>
      <c r="EHV9" s="928"/>
      <c r="EHW9" s="928"/>
      <c r="EHX9" s="928"/>
      <c r="EHY9" s="928"/>
      <c r="EHZ9" s="928"/>
      <c r="EIA9" s="928"/>
      <c r="EIB9" s="928"/>
      <c r="EIC9" s="928"/>
      <c r="EID9" s="928"/>
      <c r="EIE9" s="928"/>
      <c r="EIF9" s="928"/>
      <c r="EIG9" s="928"/>
      <c r="EIH9" s="928"/>
      <c r="EII9" s="928"/>
      <c r="EIJ9" s="928"/>
      <c r="EIK9" s="928"/>
      <c r="EIL9" s="928"/>
      <c r="EIM9" s="928"/>
      <c r="EIN9" s="928"/>
      <c r="EIO9" s="928"/>
      <c r="EIP9" s="928"/>
      <c r="EIQ9" s="928"/>
      <c r="EIR9" s="928"/>
      <c r="EIS9" s="928"/>
      <c r="EIT9" s="928"/>
      <c r="EIU9" s="928"/>
      <c r="EIV9" s="928"/>
      <c r="EIW9" s="928"/>
      <c r="EIX9" s="928"/>
      <c r="EIY9" s="928"/>
      <c r="EIZ9" s="928"/>
      <c r="EJA9" s="928"/>
      <c r="EJB9" s="928"/>
      <c r="EJC9" s="928"/>
      <c r="EJD9" s="928"/>
      <c r="EJE9" s="928"/>
      <c r="EJF9" s="928"/>
      <c r="EJG9" s="928"/>
      <c r="EJH9" s="928"/>
      <c r="EJI9" s="928"/>
      <c r="EJJ9" s="928"/>
      <c r="EJK9" s="928"/>
      <c r="EJL9" s="928"/>
      <c r="EJM9" s="928"/>
      <c r="EJN9" s="928"/>
      <c r="EJO9" s="928"/>
      <c r="EJP9" s="928"/>
      <c r="EJQ9" s="928"/>
      <c r="EJR9" s="928"/>
      <c r="EJS9" s="928"/>
      <c r="EJT9" s="928"/>
      <c r="EJU9" s="928"/>
      <c r="EJV9" s="928"/>
      <c r="EJW9" s="928"/>
      <c r="EJX9" s="928"/>
      <c r="EJY9" s="928"/>
      <c r="EJZ9" s="928"/>
      <c r="EKA9" s="928"/>
      <c r="EKB9" s="928"/>
      <c r="EKC9" s="928"/>
      <c r="EKD9" s="928"/>
      <c r="EKE9" s="928"/>
      <c r="EKF9" s="928"/>
      <c r="EKG9" s="928"/>
      <c r="EKH9" s="928"/>
      <c r="EKI9" s="928"/>
      <c r="EKJ9" s="928"/>
      <c r="EKK9" s="928"/>
      <c r="EKL9" s="928"/>
      <c r="EKM9" s="928"/>
      <c r="EKN9" s="928"/>
      <c r="EKO9" s="928"/>
      <c r="EKP9" s="928"/>
      <c r="EKQ9" s="928"/>
      <c r="EKR9" s="928"/>
      <c r="EKS9" s="928"/>
      <c r="EKT9" s="928"/>
      <c r="EKU9" s="928"/>
      <c r="EKV9" s="928"/>
      <c r="EKW9" s="928"/>
      <c r="EKX9" s="928"/>
      <c r="EKY9" s="928"/>
      <c r="EKZ9" s="928"/>
      <c r="ELA9" s="928"/>
      <c r="ELB9" s="928"/>
      <c r="ELC9" s="928"/>
      <c r="ELD9" s="928"/>
      <c r="ELE9" s="928"/>
      <c r="ELF9" s="928"/>
      <c r="ELG9" s="928"/>
      <c r="ELH9" s="928"/>
      <c r="ELI9" s="928"/>
      <c r="ELJ9" s="928"/>
      <c r="ELK9" s="928"/>
      <c r="ELL9" s="928"/>
      <c r="ELM9" s="928"/>
      <c r="ELN9" s="928"/>
      <c r="ELO9" s="928"/>
      <c r="ELP9" s="928"/>
      <c r="ELQ9" s="928"/>
      <c r="ELR9" s="928"/>
      <c r="ELS9" s="928"/>
      <c r="ELT9" s="928"/>
      <c r="ELU9" s="928"/>
      <c r="ELV9" s="928"/>
      <c r="ELW9" s="928"/>
      <c r="ELX9" s="928"/>
      <c r="ELY9" s="928"/>
      <c r="ELZ9" s="928"/>
      <c r="EMA9" s="928"/>
      <c r="EMB9" s="928"/>
      <c r="EMC9" s="928"/>
      <c r="EMD9" s="928"/>
      <c r="EME9" s="928"/>
      <c r="EMF9" s="928"/>
      <c r="EMG9" s="928"/>
      <c r="EMH9" s="928"/>
      <c r="EMI9" s="928"/>
      <c r="EMJ9" s="928"/>
      <c r="EMK9" s="928"/>
      <c r="EML9" s="928"/>
      <c r="EMM9" s="928"/>
      <c r="EMN9" s="928"/>
      <c r="EMO9" s="928"/>
      <c r="EMP9" s="928"/>
      <c r="EMQ9" s="928"/>
      <c r="EMR9" s="928"/>
      <c r="EMS9" s="928"/>
      <c r="EMT9" s="928"/>
      <c r="EMU9" s="928"/>
      <c r="EMV9" s="928"/>
      <c r="EMW9" s="928"/>
      <c r="EMX9" s="928"/>
      <c r="EMY9" s="928"/>
      <c r="EMZ9" s="928"/>
      <c r="ENA9" s="928"/>
      <c r="ENB9" s="928"/>
      <c r="ENC9" s="928"/>
      <c r="END9" s="928"/>
      <c r="ENE9" s="928"/>
      <c r="ENF9" s="928"/>
      <c r="ENG9" s="928"/>
      <c r="ENH9" s="928"/>
      <c r="ENI9" s="928"/>
      <c r="ENJ9" s="928"/>
      <c r="ENK9" s="928"/>
      <c r="ENL9" s="928"/>
      <c r="ENM9" s="928"/>
      <c r="ENN9" s="928"/>
      <c r="ENO9" s="928"/>
      <c r="ENP9" s="928"/>
      <c r="ENQ9" s="928"/>
      <c r="ENR9" s="928"/>
      <c r="ENS9" s="928"/>
      <c r="ENT9" s="928"/>
      <c r="ENU9" s="928"/>
      <c r="ENV9" s="928"/>
      <c r="ENW9" s="928"/>
      <c r="ENX9" s="928"/>
      <c r="ENY9" s="928"/>
      <c r="ENZ9" s="928"/>
      <c r="EOA9" s="928"/>
      <c r="EOB9" s="928"/>
      <c r="EOC9" s="928"/>
      <c r="EOD9" s="928"/>
      <c r="EOE9" s="928"/>
      <c r="EOF9" s="928"/>
      <c r="EOG9" s="928"/>
      <c r="EOH9" s="928"/>
      <c r="EOI9" s="928"/>
      <c r="EOJ9" s="928"/>
      <c r="EOK9" s="928"/>
      <c r="EOL9" s="928"/>
      <c r="EOM9" s="928"/>
      <c r="EON9" s="928"/>
      <c r="EOO9" s="928"/>
      <c r="EOP9" s="928"/>
      <c r="EOQ9" s="928"/>
      <c r="EOR9" s="928"/>
      <c r="EOS9" s="928"/>
      <c r="EOT9" s="928"/>
      <c r="EOU9" s="928"/>
      <c r="EOV9" s="928"/>
      <c r="EOW9" s="928"/>
      <c r="EOX9" s="928"/>
      <c r="EOY9" s="928"/>
      <c r="EOZ9" s="928"/>
      <c r="EPA9" s="928"/>
      <c r="EPB9" s="928"/>
      <c r="EPC9" s="928"/>
      <c r="EPD9" s="928"/>
      <c r="EPE9" s="928"/>
      <c r="EPF9" s="928"/>
      <c r="EPG9" s="928"/>
      <c r="EPH9" s="928"/>
      <c r="EPI9" s="928"/>
      <c r="EPJ9" s="928"/>
      <c r="EPK9" s="928"/>
      <c r="EPL9" s="928"/>
      <c r="EPM9" s="928"/>
      <c r="EPN9" s="928"/>
      <c r="EPO9" s="928"/>
      <c r="EPP9" s="928"/>
      <c r="EPQ9" s="928"/>
      <c r="EPR9" s="928"/>
      <c r="EPS9" s="928"/>
      <c r="EPT9" s="928"/>
      <c r="EPU9" s="928"/>
      <c r="EPV9" s="928"/>
      <c r="EPW9" s="928"/>
      <c r="EPX9" s="928"/>
      <c r="EPY9" s="928"/>
      <c r="EPZ9" s="928"/>
      <c r="EQA9" s="928"/>
      <c r="EQB9" s="928"/>
      <c r="EQC9" s="928"/>
      <c r="EQD9" s="928"/>
      <c r="EQE9" s="928"/>
      <c r="EQF9" s="928"/>
      <c r="EQG9" s="928"/>
      <c r="EQH9" s="928"/>
      <c r="EQI9" s="928"/>
      <c r="EQJ9" s="928"/>
      <c r="EQK9" s="928"/>
      <c r="EQL9" s="928"/>
      <c r="EQM9" s="928"/>
      <c r="EQN9" s="928"/>
      <c r="EQO9" s="928"/>
      <c r="EQP9" s="928"/>
      <c r="EQQ9" s="928"/>
      <c r="EQR9" s="928"/>
      <c r="EQS9" s="928"/>
      <c r="EQT9" s="928"/>
      <c r="EQU9" s="928"/>
      <c r="EQV9" s="928"/>
      <c r="EQW9" s="928"/>
      <c r="EQX9" s="928"/>
      <c r="EQY9" s="928"/>
      <c r="EQZ9" s="928"/>
      <c r="ERA9" s="928"/>
      <c r="ERB9" s="928"/>
      <c r="ERC9" s="928"/>
      <c r="ERD9" s="928"/>
      <c r="ERE9" s="928"/>
      <c r="ERF9" s="928"/>
      <c r="ERG9" s="928"/>
      <c r="ERH9" s="928"/>
      <c r="ERI9" s="928"/>
      <c r="ERJ9" s="928"/>
      <c r="ERK9" s="928"/>
      <c r="ERL9" s="928"/>
      <c r="ERM9" s="928"/>
      <c r="ERN9" s="928"/>
      <c r="ERO9" s="928"/>
      <c r="ERP9" s="928"/>
      <c r="ERQ9" s="928"/>
      <c r="ERR9" s="928"/>
      <c r="ERS9" s="928"/>
      <c r="ERT9" s="928"/>
      <c r="ERU9" s="928"/>
      <c r="ERV9" s="928"/>
      <c r="ERW9" s="928"/>
      <c r="ERX9" s="928"/>
      <c r="ERY9" s="928"/>
      <c r="ERZ9" s="928"/>
      <c r="ESA9" s="928"/>
      <c r="ESB9" s="928"/>
      <c r="ESC9" s="928"/>
      <c r="ESD9" s="928"/>
      <c r="ESE9" s="928"/>
      <c r="ESF9" s="928"/>
      <c r="ESG9" s="928"/>
      <c r="ESH9" s="928"/>
      <c r="ESI9" s="928"/>
      <c r="ESJ9" s="928"/>
      <c r="ESK9" s="928"/>
      <c r="ESL9" s="928"/>
      <c r="ESM9" s="928"/>
      <c r="ESN9" s="928"/>
      <c r="ESO9" s="928"/>
      <c r="ESP9" s="928"/>
      <c r="ESQ9" s="928"/>
      <c r="ESR9" s="928"/>
      <c r="ESS9" s="928"/>
      <c r="EST9" s="928"/>
      <c r="ESU9" s="928"/>
      <c r="ESV9" s="928"/>
      <c r="ESW9" s="928"/>
      <c r="ESX9" s="928"/>
      <c r="ESY9" s="928"/>
      <c r="ESZ9" s="928"/>
      <c r="ETA9" s="928"/>
      <c r="ETB9" s="928"/>
      <c r="ETC9" s="928"/>
      <c r="ETD9" s="928"/>
      <c r="ETE9" s="928"/>
      <c r="ETF9" s="928"/>
      <c r="ETG9" s="928"/>
      <c r="ETH9" s="928"/>
      <c r="ETI9" s="928"/>
      <c r="ETJ9" s="928"/>
      <c r="ETK9" s="928"/>
      <c r="ETL9" s="928"/>
      <c r="ETM9" s="928"/>
      <c r="ETN9" s="928"/>
      <c r="ETO9" s="928"/>
      <c r="ETP9" s="928"/>
      <c r="ETQ9" s="928"/>
      <c r="ETR9" s="928"/>
      <c r="ETS9" s="928"/>
      <c r="ETT9" s="928"/>
      <c r="ETU9" s="928"/>
      <c r="ETV9" s="928"/>
      <c r="ETW9" s="928"/>
      <c r="ETX9" s="928"/>
      <c r="ETY9" s="928"/>
      <c r="ETZ9" s="928"/>
      <c r="EUA9" s="928"/>
      <c r="EUB9" s="928"/>
      <c r="EUC9" s="928"/>
      <c r="EUD9" s="928"/>
      <c r="EUE9" s="928"/>
      <c r="EUF9" s="928"/>
      <c r="EUG9" s="928"/>
      <c r="EUH9" s="928"/>
      <c r="EUI9" s="928"/>
      <c r="EUJ9" s="928"/>
      <c r="EUK9" s="928"/>
      <c r="EUL9" s="928"/>
      <c r="EUM9" s="928"/>
      <c r="EUN9" s="928"/>
      <c r="EUO9" s="928"/>
      <c r="EUP9" s="928"/>
      <c r="EUQ9" s="928"/>
      <c r="EUR9" s="928"/>
      <c r="EUS9" s="928"/>
      <c r="EUT9" s="928"/>
      <c r="EUU9" s="928"/>
      <c r="EUV9" s="928"/>
      <c r="EUW9" s="928"/>
      <c r="EUX9" s="928"/>
      <c r="EUY9" s="928"/>
      <c r="EUZ9" s="928"/>
      <c r="EVA9" s="928"/>
      <c r="EVB9" s="928"/>
      <c r="EVC9" s="928"/>
      <c r="EVD9" s="928"/>
      <c r="EVE9" s="928"/>
      <c r="EVF9" s="928"/>
      <c r="EVG9" s="928"/>
      <c r="EVH9" s="928"/>
      <c r="EVI9" s="928"/>
      <c r="EVJ9" s="928"/>
      <c r="EVK9" s="928"/>
      <c r="EVL9" s="928"/>
      <c r="EVM9" s="928"/>
      <c r="EVN9" s="928"/>
      <c r="EVO9" s="928"/>
      <c r="EVP9" s="928"/>
      <c r="EVQ9" s="928"/>
      <c r="EVR9" s="928"/>
      <c r="EVS9" s="928"/>
      <c r="EVT9" s="928"/>
      <c r="EVU9" s="928"/>
      <c r="EVV9" s="928"/>
      <c r="EVW9" s="928"/>
      <c r="EVX9" s="928"/>
      <c r="EVY9" s="928"/>
      <c r="EVZ9" s="928"/>
      <c r="EWA9" s="928"/>
      <c r="EWB9" s="928"/>
      <c r="EWC9" s="928"/>
      <c r="EWD9" s="928"/>
      <c r="EWE9" s="928"/>
      <c r="EWF9" s="928"/>
      <c r="EWG9" s="928"/>
      <c r="EWH9" s="928"/>
      <c r="EWI9" s="928"/>
      <c r="EWJ9" s="928"/>
      <c r="EWK9" s="928"/>
      <c r="EWL9" s="928"/>
      <c r="EWM9" s="928"/>
      <c r="EWN9" s="928"/>
      <c r="EWO9" s="928"/>
      <c r="EWP9" s="928"/>
      <c r="EWQ9" s="928"/>
      <c r="EWR9" s="928"/>
      <c r="EWS9" s="928"/>
      <c r="EWT9" s="928"/>
      <c r="EWU9" s="928"/>
      <c r="EWV9" s="928"/>
      <c r="EWW9" s="928"/>
      <c r="EWX9" s="928"/>
      <c r="EWY9" s="928"/>
      <c r="EWZ9" s="928"/>
      <c r="EXA9" s="928"/>
      <c r="EXB9" s="928"/>
      <c r="EXC9" s="928"/>
      <c r="EXD9" s="928"/>
      <c r="EXE9" s="928"/>
      <c r="EXF9" s="928"/>
      <c r="EXG9" s="928"/>
      <c r="EXH9" s="928"/>
      <c r="EXI9" s="928"/>
      <c r="EXJ9" s="928"/>
      <c r="EXK9" s="928"/>
      <c r="EXL9" s="928"/>
      <c r="EXM9" s="928"/>
      <c r="EXN9" s="928"/>
      <c r="EXO9" s="928"/>
      <c r="EXP9" s="928"/>
      <c r="EXQ9" s="928"/>
      <c r="EXR9" s="928"/>
      <c r="EXS9" s="928"/>
      <c r="EXT9" s="928"/>
      <c r="EXU9" s="928"/>
      <c r="EXV9" s="928"/>
      <c r="EXW9" s="928"/>
      <c r="EXX9" s="928"/>
      <c r="EXY9" s="928"/>
      <c r="EXZ9" s="928"/>
      <c r="EYA9" s="928"/>
      <c r="EYB9" s="928"/>
      <c r="EYC9" s="928"/>
      <c r="EYD9" s="928"/>
      <c r="EYE9" s="928"/>
      <c r="EYF9" s="928"/>
      <c r="EYG9" s="928"/>
      <c r="EYH9" s="928"/>
      <c r="EYI9" s="928"/>
      <c r="EYJ9" s="928"/>
      <c r="EYK9" s="928"/>
      <c r="EYL9" s="928"/>
      <c r="EYM9" s="928"/>
      <c r="EYN9" s="928"/>
      <c r="EYO9" s="928"/>
      <c r="EYP9" s="928"/>
      <c r="EYQ9" s="928"/>
      <c r="EYR9" s="928"/>
      <c r="EYS9" s="928"/>
      <c r="EYT9" s="928"/>
      <c r="EYU9" s="928"/>
      <c r="EYV9" s="928"/>
      <c r="EYW9" s="928"/>
      <c r="EYX9" s="928"/>
      <c r="EYY9" s="928"/>
      <c r="EYZ9" s="928"/>
      <c r="EZA9" s="928"/>
      <c r="EZB9" s="928"/>
      <c r="EZC9" s="928"/>
      <c r="EZD9" s="928"/>
      <c r="EZE9" s="928"/>
      <c r="EZF9" s="928"/>
      <c r="EZG9" s="928"/>
      <c r="EZH9" s="928"/>
      <c r="EZI9" s="928"/>
      <c r="EZJ9" s="928"/>
      <c r="EZK9" s="928"/>
      <c r="EZL9" s="928"/>
      <c r="EZM9" s="928"/>
      <c r="EZN9" s="928"/>
      <c r="EZO9" s="928"/>
      <c r="EZP9" s="928"/>
      <c r="EZQ9" s="928"/>
      <c r="EZR9" s="928"/>
      <c r="EZS9" s="928"/>
      <c r="EZT9" s="928"/>
      <c r="EZU9" s="928"/>
      <c r="EZV9" s="928"/>
      <c r="EZW9" s="928"/>
      <c r="EZX9" s="928"/>
      <c r="EZY9" s="928"/>
      <c r="EZZ9" s="928"/>
      <c r="FAA9" s="928"/>
      <c r="FAB9" s="928"/>
      <c r="FAC9" s="928"/>
      <c r="FAD9" s="928"/>
      <c r="FAE9" s="928"/>
      <c r="FAF9" s="928"/>
      <c r="FAG9" s="928"/>
      <c r="FAH9" s="928"/>
      <c r="FAI9" s="928"/>
      <c r="FAJ9" s="928"/>
      <c r="FAK9" s="928"/>
      <c r="FAL9" s="928"/>
      <c r="FAM9" s="928"/>
      <c r="FAN9" s="928"/>
      <c r="FAO9" s="928"/>
      <c r="FAP9" s="928"/>
      <c r="FAQ9" s="928"/>
      <c r="FAR9" s="928"/>
      <c r="FAS9" s="928"/>
      <c r="FAT9" s="928"/>
      <c r="FAU9" s="928"/>
      <c r="FAV9" s="928"/>
      <c r="FAW9" s="928"/>
      <c r="FAX9" s="928"/>
      <c r="FAY9" s="928"/>
      <c r="FAZ9" s="928"/>
      <c r="FBA9" s="928"/>
      <c r="FBB9" s="928"/>
      <c r="FBC9" s="928"/>
      <c r="FBD9" s="928"/>
      <c r="FBE9" s="928"/>
      <c r="FBF9" s="928"/>
      <c r="FBG9" s="928"/>
      <c r="FBH9" s="928"/>
      <c r="FBI9" s="928"/>
      <c r="FBJ9" s="928"/>
      <c r="FBK9" s="928"/>
      <c r="FBL9" s="928"/>
      <c r="FBM9" s="928"/>
      <c r="FBN9" s="928"/>
      <c r="FBO9" s="928"/>
      <c r="FBP9" s="928"/>
      <c r="FBQ9" s="928"/>
      <c r="FBR9" s="928"/>
      <c r="FBS9" s="928"/>
      <c r="FBT9" s="928"/>
      <c r="FBU9" s="928"/>
      <c r="FBV9" s="928"/>
      <c r="FBW9" s="928"/>
      <c r="FBX9" s="928"/>
      <c r="FBY9" s="928"/>
      <c r="FBZ9" s="928"/>
      <c r="FCA9" s="928"/>
      <c r="FCB9" s="928"/>
      <c r="FCC9" s="928"/>
      <c r="FCD9" s="928"/>
      <c r="FCE9" s="928"/>
      <c r="FCF9" s="928"/>
      <c r="FCG9" s="928"/>
      <c r="FCH9" s="928"/>
      <c r="FCI9" s="928"/>
      <c r="FCJ9" s="928"/>
      <c r="FCK9" s="928"/>
      <c r="FCL9" s="928"/>
      <c r="FCM9" s="928"/>
      <c r="FCN9" s="928"/>
      <c r="FCO9" s="928"/>
      <c r="FCP9" s="928"/>
      <c r="FCQ9" s="928"/>
      <c r="FCR9" s="928"/>
      <c r="FCS9" s="928"/>
      <c r="FCT9" s="928"/>
      <c r="FCU9" s="928"/>
      <c r="FCV9" s="928"/>
      <c r="FCW9" s="928"/>
      <c r="FCX9" s="928"/>
      <c r="FCY9" s="928"/>
      <c r="FCZ9" s="928"/>
      <c r="FDA9" s="928"/>
      <c r="FDB9" s="928"/>
      <c r="FDC9" s="928"/>
      <c r="FDD9" s="928"/>
      <c r="FDE9" s="928"/>
      <c r="FDF9" s="928"/>
      <c r="FDG9" s="928"/>
      <c r="FDH9" s="928"/>
      <c r="FDI9" s="928"/>
      <c r="FDJ9" s="928"/>
      <c r="FDK9" s="928"/>
      <c r="FDL9" s="928"/>
      <c r="FDM9" s="928"/>
      <c r="FDN9" s="928"/>
      <c r="FDO9" s="928"/>
      <c r="FDP9" s="928"/>
      <c r="FDQ9" s="928"/>
      <c r="FDR9" s="928"/>
      <c r="FDS9" s="928"/>
      <c r="FDT9" s="928"/>
      <c r="FDU9" s="928"/>
      <c r="FDV9" s="928"/>
      <c r="FDW9" s="928"/>
      <c r="FDX9" s="928"/>
      <c r="FDY9" s="928"/>
      <c r="FDZ9" s="928"/>
      <c r="FEA9" s="928"/>
      <c r="FEB9" s="928"/>
      <c r="FEC9" s="928"/>
      <c r="FED9" s="928"/>
      <c r="FEE9" s="928"/>
      <c r="FEF9" s="928"/>
      <c r="FEG9" s="928"/>
      <c r="FEH9" s="928"/>
      <c r="FEI9" s="928"/>
      <c r="FEJ9" s="928"/>
      <c r="FEK9" s="928"/>
      <c r="FEL9" s="928"/>
      <c r="FEM9" s="928"/>
      <c r="FEN9" s="928"/>
      <c r="FEO9" s="928"/>
      <c r="FEP9" s="928"/>
      <c r="FEQ9" s="928"/>
      <c r="FER9" s="928"/>
      <c r="FES9" s="928"/>
      <c r="FET9" s="928"/>
      <c r="FEU9" s="928"/>
      <c r="FEV9" s="928"/>
      <c r="FEW9" s="928"/>
      <c r="FEX9" s="928"/>
      <c r="FEY9" s="928"/>
      <c r="FEZ9" s="928"/>
      <c r="FFA9" s="928"/>
      <c r="FFB9" s="928"/>
      <c r="FFC9" s="928"/>
      <c r="FFD9" s="928"/>
      <c r="FFE9" s="928"/>
      <c r="FFF9" s="928"/>
      <c r="FFG9" s="928"/>
      <c r="FFH9" s="928"/>
      <c r="FFI9" s="928"/>
      <c r="FFJ9" s="928"/>
      <c r="FFK9" s="928"/>
      <c r="FFL9" s="928"/>
      <c r="FFM9" s="928"/>
      <c r="FFN9" s="928"/>
      <c r="FFO9" s="928"/>
      <c r="FFP9" s="928"/>
      <c r="FFQ9" s="928"/>
      <c r="FFR9" s="928"/>
      <c r="FFS9" s="928"/>
      <c r="FFT9" s="928"/>
      <c r="FFU9" s="928"/>
      <c r="FFV9" s="928"/>
      <c r="FFW9" s="928"/>
      <c r="FFX9" s="928"/>
      <c r="FFY9" s="928"/>
      <c r="FFZ9" s="928"/>
      <c r="FGA9" s="928"/>
      <c r="FGB9" s="928"/>
      <c r="FGC9" s="928"/>
      <c r="FGD9" s="928"/>
      <c r="FGE9" s="928"/>
      <c r="FGF9" s="928"/>
      <c r="FGG9" s="928"/>
      <c r="FGH9" s="928"/>
      <c r="FGI9" s="928"/>
      <c r="FGJ9" s="928"/>
      <c r="FGK9" s="928"/>
      <c r="FGL9" s="928"/>
      <c r="FGM9" s="928"/>
      <c r="FGN9" s="928"/>
      <c r="FGO9" s="928"/>
      <c r="FGP9" s="928"/>
      <c r="FGQ9" s="928"/>
      <c r="FGR9" s="928"/>
      <c r="FGS9" s="928"/>
      <c r="FGT9" s="928"/>
      <c r="FGU9" s="928"/>
      <c r="FGV9" s="928"/>
      <c r="FGW9" s="928"/>
      <c r="FGX9" s="928"/>
      <c r="FGY9" s="928"/>
      <c r="FGZ9" s="928"/>
      <c r="FHA9" s="928"/>
      <c r="FHB9" s="928"/>
      <c r="FHC9" s="928"/>
      <c r="FHD9" s="928"/>
      <c r="FHE9" s="928"/>
      <c r="FHF9" s="928"/>
      <c r="FHG9" s="928"/>
      <c r="FHH9" s="928"/>
      <c r="FHI9" s="928"/>
      <c r="FHJ9" s="928"/>
      <c r="FHK9" s="928"/>
      <c r="FHL9" s="928"/>
      <c r="FHM9" s="928"/>
      <c r="FHN9" s="928"/>
      <c r="FHO9" s="928"/>
      <c r="FHP9" s="928"/>
      <c r="FHQ9" s="928"/>
      <c r="FHR9" s="928"/>
      <c r="FHS9" s="928"/>
      <c r="FHT9" s="928"/>
      <c r="FHU9" s="928"/>
      <c r="FHV9" s="928"/>
      <c r="FHW9" s="928"/>
      <c r="FHX9" s="928"/>
      <c r="FHY9" s="928"/>
      <c r="FHZ9" s="928"/>
      <c r="FIA9" s="928"/>
      <c r="FIB9" s="928"/>
      <c r="FIC9" s="928"/>
      <c r="FID9" s="928"/>
      <c r="FIE9" s="928"/>
      <c r="FIF9" s="928"/>
      <c r="FIG9" s="928"/>
      <c r="FIH9" s="928"/>
      <c r="FII9" s="928"/>
      <c r="FIJ9" s="928"/>
      <c r="FIK9" s="928"/>
      <c r="FIL9" s="928"/>
      <c r="FIM9" s="928"/>
      <c r="FIN9" s="928"/>
      <c r="FIO9" s="928"/>
      <c r="FIP9" s="928"/>
      <c r="FIQ9" s="928"/>
      <c r="FIR9" s="928"/>
      <c r="FIS9" s="928"/>
      <c r="FIT9" s="928"/>
      <c r="FIU9" s="928"/>
      <c r="FIV9" s="928"/>
      <c r="FIW9" s="928"/>
      <c r="FIX9" s="928"/>
      <c r="FIY9" s="928"/>
      <c r="FIZ9" s="928"/>
      <c r="FJA9" s="928"/>
      <c r="FJB9" s="928"/>
      <c r="FJC9" s="928"/>
      <c r="FJD9" s="928"/>
      <c r="FJE9" s="928"/>
      <c r="FJF9" s="928"/>
      <c r="FJG9" s="928"/>
      <c r="FJH9" s="928"/>
      <c r="FJI9" s="928"/>
      <c r="FJJ9" s="928"/>
      <c r="FJK9" s="928"/>
      <c r="FJL9" s="928"/>
      <c r="FJM9" s="928"/>
      <c r="FJN9" s="928"/>
      <c r="FJO9" s="928"/>
      <c r="FJP9" s="928"/>
      <c r="FJQ9" s="928"/>
      <c r="FJR9" s="928"/>
      <c r="FJS9" s="928"/>
      <c r="FJT9" s="928"/>
      <c r="FJU9" s="928"/>
      <c r="FJV9" s="928"/>
      <c r="FJW9" s="928"/>
      <c r="FJX9" s="928"/>
      <c r="FJY9" s="928"/>
      <c r="FJZ9" s="928"/>
      <c r="FKA9" s="928"/>
      <c r="FKB9" s="928"/>
      <c r="FKC9" s="928"/>
      <c r="FKD9" s="928"/>
      <c r="FKE9" s="928"/>
      <c r="FKF9" s="928"/>
      <c r="FKG9" s="928"/>
      <c r="FKH9" s="928"/>
      <c r="FKI9" s="928"/>
      <c r="FKJ9" s="928"/>
      <c r="FKK9" s="928"/>
      <c r="FKL9" s="928"/>
      <c r="FKM9" s="928"/>
      <c r="FKN9" s="928"/>
      <c r="FKO9" s="928"/>
      <c r="FKP9" s="928"/>
      <c r="FKQ9" s="928"/>
      <c r="FKR9" s="928"/>
      <c r="FKS9" s="928"/>
      <c r="FKT9" s="928"/>
      <c r="FKU9" s="928"/>
      <c r="FKV9" s="928"/>
      <c r="FKW9" s="928"/>
      <c r="FKX9" s="928"/>
      <c r="FKY9" s="928"/>
      <c r="FKZ9" s="928"/>
      <c r="FLA9" s="928"/>
      <c r="FLB9" s="928"/>
      <c r="FLC9" s="928"/>
      <c r="FLD9" s="928"/>
      <c r="FLE9" s="928"/>
      <c r="FLF9" s="928"/>
      <c r="FLG9" s="928"/>
      <c r="FLH9" s="928"/>
      <c r="FLI9" s="928"/>
      <c r="FLJ9" s="928"/>
      <c r="FLK9" s="928"/>
      <c r="FLL9" s="928"/>
      <c r="FLM9" s="928"/>
      <c r="FLN9" s="928"/>
      <c r="FLO9" s="928"/>
      <c r="FLP9" s="928"/>
      <c r="FLQ9" s="928"/>
      <c r="FLR9" s="928"/>
      <c r="FLS9" s="928"/>
      <c r="FLT9" s="928"/>
      <c r="FLU9" s="928"/>
      <c r="FLV9" s="928"/>
      <c r="FLW9" s="928"/>
      <c r="FLX9" s="928"/>
      <c r="FLY9" s="928"/>
      <c r="FLZ9" s="928"/>
      <c r="FMA9" s="928"/>
      <c r="FMB9" s="928"/>
      <c r="FMC9" s="928"/>
      <c r="FMD9" s="928"/>
      <c r="FME9" s="928"/>
      <c r="FMF9" s="928"/>
      <c r="FMG9" s="928"/>
      <c r="FMH9" s="928"/>
      <c r="FMI9" s="928"/>
      <c r="FMJ9" s="928"/>
      <c r="FMK9" s="928"/>
      <c r="FML9" s="928"/>
      <c r="FMM9" s="928"/>
      <c r="FMN9" s="928"/>
      <c r="FMO9" s="928"/>
      <c r="FMP9" s="928"/>
      <c r="FMQ9" s="928"/>
      <c r="FMR9" s="928"/>
      <c r="FMS9" s="928"/>
      <c r="FMT9" s="928"/>
      <c r="FMU9" s="928"/>
      <c r="FMV9" s="928"/>
      <c r="FMW9" s="928"/>
      <c r="FMX9" s="928"/>
      <c r="FMY9" s="928"/>
      <c r="FMZ9" s="928"/>
      <c r="FNA9" s="928"/>
      <c r="FNB9" s="928"/>
      <c r="FNC9" s="928"/>
      <c r="FND9" s="928"/>
      <c r="FNE9" s="928"/>
      <c r="FNF9" s="928"/>
      <c r="FNG9" s="928"/>
      <c r="FNH9" s="928"/>
      <c r="FNI9" s="928"/>
      <c r="FNJ9" s="928"/>
      <c r="FNK9" s="928"/>
      <c r="FNL9" s="928"/>
      <c r="FNM9" s="928"/>
      <c r="FNN9" s="928"/>
      <c r="FNO9" s="928"/>
      <c r="FNP9" s="928"/>
      <c r="FNQ9" s="928"/>
      <c r="FNR9" s="928"/>
      <c r="FNS9" s="928"/>
      <c r="FNT9" s="928"/>
      <c r="FNU9" s="928"/>
      <c r="FNV9" s="928"/>
      <c r="FNW9" s="928"/>
      <c r="FNX9" s="928"/>
      <c r="FNY9" s="928"/>
      <c r="FNZ9" s="928"/>
      <c r="FOA9" s="928"/>
      <c r="FOB9" s="928"/>
      <c r="FOC9" s="928"/>
      <c r="FOD9" s="928"/>
      <c r="FOE9" s="928"/>
      <c r="FOF9" s="928"/>
      <c r="FOG9" s="928"/>
      <c r="FOH9" s="928"/>
      <c r="FOI9" s="928"/>
      <c r="FOJ9" s="928"/>
      <c r="FOK9" s="928"/>
      <c r="FOL9" s="928"/>
      <c r="FOM9" s="928"/>
      <c r="FON9" s="928"/>
      <c r="FOO9" s="928"/>
      <c r="FOP9" s="928"/>
      <c r="FOQ9" s="928"/>
      <c r="FOR9" s="928"/>
      <c r="FOS9" s="928"/>
      <c r="FOT9" s="928"/>
      <c r="FOU9" s="928"/>
      <c r="FOV9" s="928"/>
      <c r="FOW9" s="928"/>
      <c r="FOX9" s="928"/>
      <c r="FOY9" s="928"/>
      <c r="FOZ9" s="928"/>
      <c r="FPA9" s="928"/>
      <c r="FPB9" s="928"/>
      <c r="FPC9" s="928"/>
      <c r="FPD9" s="928"/>
      <c r="FPE9" s="928"/>
      <c r="FPF9" s="928"/>
      <c r="FPG9" s="928"/>
      <c r="FPH9" s="928"/>
      <c r="FPI9" s="928"/>
      <c r="FPJ9" s="928"/>
      <c r="FPK9" s="928"/>
      <c r="FPL9" s="928"/>
      <c r="FPM9" s="928"/>
      <c r="FPN9" s="928"/>
      <c r="FPO9" s="928"/>
      <c r="FPP9" s="928"/>
      <c r="FPQ9" s="928"/>
      <c r="FPR9" s="928"/>
      <c r="FPS9" s="928"/>
      <c r="FPT9" s="928"/>
      <c r="FPU9" s="928"/>
      <c r="FPV9" s="928"/>
      <c r="FPW9" s="928"/>
      <c r="FPX9" s="928"/>
      <c r="FPY9" s="928"/>
      <c r="FPZ9" s="928"/>
      <c r="FQA9" s="928"/>
      <c r="FQB9" s="928"/>
      <c r="FQC9" s="928"/>
      <c r="FQD9" s="928"/>
      <c r="FQE9" s="928"/>
      <c r="FQF9" s="928"/>
      <c r="FQG9" s="928"/>
      <c r="FQH9" s="928"/>
      <c r="FQI9" s="928"/>
      <c r="FQJ9" s="928"/>
      <c r="FQK9" s="928"/>
      <c r="FQL9" s="928"/>
      <c r="FQM9" s="928"/>
      <c r="FQN9" s="928"/>
      <c r="FQO9" s="928"/>
      <c r="FQP9" s="928"/>
      <c r="FQQ9" s="928"/>
      <c r="FQR9" s="928"/>
      <c r="FQS9" s="928"/>
      <c r="FQT9" s="928"/>
      <c r="FQU9" s="928"/>
      <c r="FQV9" s="928"/>
      <c r="FQW9" s="928"/>
      <c r="FQX9" s="928"/>
      <c r="FQY9" s="928"/>
      <c r="FQZ9" s="928"/>
      <c r="FRA9" s="928"/>
      <c r="FRB9" s="928"/>
      <c r="FRC9" s="928"/>
      <c r="FRD9" s="928"/>
      <c r="FRE9" s="928"/>
      <c r="FRF9" s="928"/>
      <c r="FRG9" s="928"/>
      <c r="FRH9" s="928"/>
      <c r="FRI9" s="928"/>
      <c r="FRJ9" s="928"/>
      <c r="FRK9" s="928"/>
      <c r="FRL9" s="928"/>
      <c r="FRM9" s="928"/>
      <c r="FRN9" s="928"/>
      <c r="FRO9" s="928"/>
      <c r="FRP9" s="928"/>
      <c r="FRQ9" s="928"/>
      <c r="FRR9" s="928"/>
      <c r="FRS9" s="928"/>
      <c r="FRT9" s="928"/>
      <c r="FRU9" s="928"/>
      <c r="FRV9" s="928"/>
      <c r="FRW9" s="928"/>
      <c r="FRX9" s="928"/>
      <c r="FRY9" s="928"/>
      <c r="FRZ9" s="928"/>
      <c r="FSA9" s="928"/>
      <c r="FSB9" s="928"/>
      <c r="FSC9" s="928"/>
      <c r="FSD9" s="928"/>
      <c r="FSE9" s="928"/>
      <c r="FSF9" s="928"/>
      <c r="FSG9" s="928"/>
      <c r="FSH9" s="928"/>
      <c r="FSI9" s="928"/>
      <c r="FSJ9" s="928"/>
      <c r="FSK9" s="928"/>
      <c r="FSL9" s="928"/>
      <c r="FSM9" s="928"/>
      <c r="FSN9" s="928"/>
      <c r="FSO9" s="928"/>
      <c r="FSP9" s="928"/>
      <c r="FSQ9" s="928"/>
      <c r="FSR9" s="928"/>
      <c r="FSS9" s="928"/>
      <c r="FST9" s="928"/>
      <c r="FSU9" s="928"/>
      <c r="FSV9" s="928"/>
      <c r="FSW9" s="928"/>
      <c r="FSX9" s="928"/>
      <c r="FSY9" s="928"/>
      <c r="FSZ9" s="928"/>
      <c r="FTA9" s="928"/>
      <c r="FTB9" s="928"/>
      <c r="FTC9" s="928"/>
      <c r="FTD9" s="928"/>
      <c r="FTE9" s="928"/>
      <c r="FTF9" s="928"/>
      <c r="FTG9" s="928"/>
      <c r="FTH9" s="928"/>
      <c r="FTI9" s="928"/>
      <c r="FTJ9" s="928"/>
      <c r="FTK9" s="928"/>
      <c r="FTL9" s="928"/>
      <c r="FTM9" s="928"/>
      <c r="FTN9" s="928"/>
      <c r="FTO9" s="928"/>
      <c r="FTP9" s="928"/>
      <c r="FTQ9" s="928"/>
      <c r="FTR9" s="928"/>
      <c r="FTS9" s="928"/>
      <c r="FTT9" s="928"/>
      <c r="FTU9" s="928"/>
      <c r="FTV9" s="928"/>
      <c r="FTW9" s="928"/>
      <c r="FTX9" s="928"/>
      <c r="FTY9" s="928"/>
      <c r="FTZ9" s="928"/>
      <c r="FUA9" s="928"/>
      <c r="FUB9" s="928"/>
      <c r="FUC9" s="928"/>
      <c r="FUD9" s="928"/>
      <c r="FUE9" s="928"/>
      <c r="FUF9" s="928"/>
      <c r="FUG9" s="928"/>
      <c r="FUH9" s="928"/>
      <c r="FUI9" s="928"/>
      <c r="FUJ9" s="928"/>
      <c r="FUK9" s="928"/>
      <c r="FUL9" s="928"/>
      <c r="FUM9" s="928"/>
      <c r="FUN9" s="928"/>
      <c r="FUO9" s="928"/>
      <c r="FUP9" s="928"/>
      <c r="FUQ9" s="928"/>
      <c r="FUR9" s="928"/>
      <c r="FUS9" s="928"/>
      <c r="FUT9" s="928"/>
      <c r="FUU9" s="928"/>
      <c r="FUV9" s="928"/>
      <c r="FUW9" s="928"/>
      <c r="FUX9" s="928"/>
      <c r="FUY9" s="928"/>
      <c r="FUZ9" s="928"/>
      <c r="FVA9" s="928"/>
      <c r="FVB9" s="928"/>
      <c r="FVC9" s="928"/>
      <c r="FVD9" s="928"/>
      <c r="FVE9" s="928"/>
      <c r="FVF9" s="928"/>
      <c r="FVG9" s="928"/>
      <c r="FVH9" s="928"/>
      <c r="FVI9" s="928"/>
      <c r="FVJ9" s="928"/>
      <c r="FVK9" s="928"/>
      <c r="FVL9" s="928"/>
      <c r="FVM9" s="928"/>
      <c r="FVN9" s="928"/>
      <c r="FVO9" s="928"/>
      <c r="FVP9" s="928"/>
      <c r="FVQ9" s="928"/>
      <c r="FVR9" s="928"/>
      <c r="FVS9" s="928"/>
      <c r="FVT9" s="928"/>
      <c r="FVU9" s="928"/>
      <c r="FVV9" s="928"/>
      <c r="FVW9" s="928"/>
      <c r="FVX9" s="928"/>
      <c r="FVY9" s="928"/>
      <c r="FVZ9" s="928"/>
      <c r="FWA9" s="928"/>
      <c r="FWB9" s="928"/>
      <c r="FWC9" s="928"/>
      <c r="FWD9" s="928"/>
      <c r="FWE9" s="928"/>
      <c r="FWF9" s="928"/>
      <c r="FWG9" s="928"/>
      <c r="FWH9" s="928"/>
      <c r="FWI9" s="928"/>
      <c r="FWJ9" s="928"/>
      <c r="FWK9" s="928"/>
      <c r="FWL9" s="928"/>
      <c r="FWM9" s="928"/>
      <c r="FWN9" s="928"/>
      <c r="FWO9" s="928"/>
      <c r="FWP9" s="928"/>
      <c r="FWQ9" s="928"/>
      <c r="FWR9" s="928"/>
      <c r="FWS9" s="928"/>
      <c r="FWT9" s="928"/>
      <c r="FWU9" s="928"/>
      <c r="FWV9" s="928"/>
      <c r="FWW9" s="928"/>
      <c r="FWX9" s="928"/>
      <c r="FWY9" s="928"/>
      <c r="FWZ9" s="928"/>
      <c r="FXA9" s="928"/>
      <c r="FXB9" s="928"/>
      <c r="FXC9" s="928"/>
      <c r="FXD9" s="928"/>
      <c r="FXE9" s="928"/>
      <c r="FXF9" s="928"/>
      <c r="FXG9" s="928"/>
      <c r="FXH9" s="928"/>
      <c r="FXI9" s="928"/>
      <c r="FXJ9" s="928"/>
      <c r="FXK9" s="928"/>
      <c r="FXL9" s="928"/>
      <c r="FXM9" s="928"/>
      <c r="FXN9" s="928"/>
      <c r="FXO9" s="928"/>
      <c r="FXP9" s="928"/>
      <c r="FXQ9" s="928"/>
      <c r="FXR9" s="928"/>
      <c r="FXS9" s="928"/>
      <c r="FXT9" s="928"/>
      <c r="FXU9" s="928"/>
      <c r="FXV9" s="928"/>
      <c r="FXW9" s="928"/>
      <c r="FXX9" s="928"/>
      <c r="FXY9" s="928"/>
      <c r="FXZ9" s="928"/>
      <c r="FYA9" s="928"/>
      <c r="FYB9" s="928"/>
      <c r="FYC9" s="928"/>
      <c r="FYD9" s="928"/>
      <c r="FYE9" s="928"/>
      <c r="FYF9" s="928"/>
      <c r="FYG9" s="928"/>
      <c r="FYH9" s="928"/>
      <c r="FYI9" s="928"/>
      <c r="FYJ9" s="928"/>
      <c r="FYK9" s="928"/>
      <c r="FYL9" s="928"/>
      <c r="FYM9" s="928"/>
      <c r="FYN9" s="928"/>
      <c r="FYO9" s="928"/>
      <c r="FYP9" s="928"/>
      <c r="FYQ9" s="928"/>
      <c r="FYR9" s="928"/>
      <c r="FYS9" s="928"/>
      <c r="FYT9" s="928"/>
      <c r="FYU9" s="928"/>
      <c r="FYV9" s="928"/>
      <c r="FYW9" s="928"/>
      <c r="FYX9" s="928"/>
      <c r="FYY9" s="928"/>
      <c r="FYZ9" s="928"/>
      <c r="FZA9" s="928"/>
      <c r="FZB9" s="928"/>
      <c r="FZC9" s="928"/>
      <c r="FZD9" s="928"/>
      <c r="FZE9" s="928"/>
      <c r="FZF9" s="928"/>
      <c r="FZG9" s="928"/>
      <c r="FZH9" s="928"/>
      <c r="FZI9" s="928"/>
      <c r="FZJ9" s="928"/>
      <c r="FZK9" s="928"/>
      <c r="FZL9" s="928"/>
      <c r="FZM9" s="928"/>
      <c r="FZN9" s="928"/>
      <c r="FZO9" s="928"/>
      <c r="FZP9" s="928"/>
      <c r="FZQ9" s="928"/>
      <c r="FZR9" s="928"/>
      <c r="FZS9" s="928"/>
      <c r="FZT9" s="928"/>
      <c r="FZU9" s="928"/>
      <c r="FZV9" s="928"/>
      <c r="FZW9" s="928"/>
      <c r="FZX9" s="928"/>
      <c r="FZY9" s="928"/>
      <c r="FZZ9" s="928"/>
      <c r="GAA9" s="928"/>
      <c r="GAB9" s="928"/>
      <c r="GAC9" s="928"/>
      <c r="GAD9" s="928"/>
      <c r="GAE9" s="928"/>
      <c r="GAF9" s="928"/>
      <c r="GAG9" s="928"/>
      <c r="GAH9" s="928"/>
      <c r="GAI9" s="928"/>
      <c r="GAJ9" s="928"/>
      <c r="GAK9" s="928"/>
      <c r="GAL9" s="928"/>
      <c r="GAM9" s="928"/>
      <c r="GAN9" s="928"/>
      <c r="GAO9" s="928"/>
      <c r="GAP9" s="928"/>
      <c r="GAQ9" s="928"/>
      <c r="GAR9" s="928"/>
      <c r="GAS9" s="928"/>
      <c r="GAT9" s="928"/>
      <c r="GAU9" s="928"/>
      <c r="GAV9" s="928"/>
      <c r="GAW9" s="928"/>
      <c r="GAX9" s="928"/>
      <c r="GAY9" s="928"/>
      <c r="GAZ9" s="928"/>
      <c r="GBA9" s="928"/>
      <c r="GBB9" s="928"/>
      <c r="GBC9" s="928"/>
      <c r="GBD9" s="928"/>
      <c r="GBE9" s="928"/>
      <c r="GBF9" s="928"/>
      <c r="GBG9" s="928"/>
      <c r="GBH9" s="928"/>
      <c r="GBI9" s="928"/>
      <c r="GBJ9" s="928"/>
      <c r="GBK9" s="928"/>
      <c r="GBL9" s="928"/>
      <c r="GBM9" s="928"/>
      <c r="GBN9" s="928"/>
      <c r="GBO9" s="928"/>
      <c r="GBP9" s="928"/>
      <c r="GBQ9" s="928"/>
      <c r="GBR9" s="928"/>
      <c r="GBS9" s="928"/>
      <c r="GBT9" s="928"/>
      <c r="GBU9" s="928"/>
      <c r="GBV9" s="928"/>
      <c r="GBW9" s="928"/>
      <c r="GBX9" s="928"/>
      <c r="GBY9" s="928"/>
      <c r="GBZ9" s="928"/>
      <c r="GCA9" s="928"/>
      <c r="GCB9" s="928"/>
      <c r="GCC9" s="928"/>
      <c r="GCD9" s="928"/>
      <c r="GCE9" s="928"/>
      <c r="GCF9" s="928"/>
      <c r="GCG9" s="928"/>
      <c r="GCH9" s="928"/>
      <c r="GCI9" s="928"/>
      <c r="GCJ9" s="928"/>
      <c r="GCK9" s="928"/>
      <c r="GCL9" s="928"/>
      <c r="GCM9" s="928"/>
      <c r="GCN9" s="928"/>
      <c r="GCO9" s="928"/>
      <c r="GCP9" s="928"/>
      <c r="GCQ9" s="928"/>
      <c r="GCR9" s="928"/>
      <c r="GCS9" s="928"/>
      <c r="GCT9" s="928"/>
      <c r="GCU9" s="928"/>
      <c r="GCV9" s="928"/>
      <c r="GCW9" s="928"/>
      <c r="GCX9" s="928"/>
      <c r="GCY9" s="928"/>
      <c r="GCZ9" s="928"/>
      <c r="GDA9" s="928"/>
      <c r="GDB9" s="928"/>
      <c r="GDC9" s="928"/>
      <c r="GDD9" s="928"/>
      <c r="GDE9" s="928"/>
      <c r="GDF9" s="928"/>
      <c r="GDG9" s="928"/>
      <c r="GDH9" s="928"/>
      <c r="GDI9" s="928"/>
      <c r="GDJ9" s="928"/>
      <c r="GDK9" s="928"/>
      <c r="GDL9" s="928"/>
      <c r="GDM9" s="928"/>
      <c r="GDN9" s="928"/>
      <c r="GDO9" s="928"/>
      <c r="GDP9" s="928"/>
      <c r="GDQ9" s="928"/>
      <c r="GDR9" s="928"/>
      <c r="GDS9" s="928"/>
      <c r="GDT9" s="928"/>
      <c r="GDU9" s="928"/>
      <c r="GDV9" s="928"/>
      <c r="GDW9" s="928"/>
      <c r="GDX9" s="928"/>
      <c r="GDY9" s="928"/>
      <c r="GDZ9" s="928"/>
      <c r="GEA9" s="928"/>
      <c r="GEB9" s="928"/>
      <c r="GEC9" s="928"/>
      <c r="GED9" s="928"/>
      <c r="GEE9" s="928"/>
      <c r="GEF9" s="928"/>
      <c r="GEG9" s="928"/>
      <c r="GEH9" s="928"/>
      <c r="GEI9" s="928"/>
      <c r="GEJ9" s="928"/>
      <c r="GEK9" s="928"/>
      <c r="GEL9" s="928"/>
      <c r="GEM9" s="928"/>
      <c r="GEN9" s="928"/>
      <c r="GEO9" s="928"/>
      <c r="GEP9" s="928"/>
      <c r="GEQ9" s="928"/>
      <c r="GER9" s="928"/>
      <c r="GES9" s="928"/>
      <c r="GET9" s="928"/>
      <c r="GEU9" s="928"/>
      <c r="GEV9" s="928"/>
      <c r="GEW9" s="928"/>
      <c r="GEX9" s="928"/>
      <c r="GEY9" s="928"/>
      <c r="GEZ9" s="928"/>
      <c r="GFA9" s="928"/>
      <c r="GFB9" s="928"/>
      <c r="GFC9" s="928"/>
      <c r="GFD9" s="928"/>
      <c r="GFE9" s="928"/>
      <c r="GFF9" s="928"/>
      <c r="GFG9" s="928"/>
      <c r="GFH9" s="928"/>
      <c r="GFI9" s="928"/>
      <c r="GFJ9" s="928"/>
      <c r="GFK9" s="928"/>
      <c r="GFL9" s="928"/>
      <c r="GFM9" s="928"/>
      <c r="GFN9" s="928"/>
      <c r="GFO9" s="928"/>
      <c r="GFP9" s="928"/>
      <c r="GFQ9" s="928"/>
      <c r="GFR9" s="928"/>
      <c r="GFS9" s="928"/>
      <c r="GFT9" s="928"/>
      <c r="GFU9" s="928"/>
      <c r="GFV9" s="928"/>
      <c r="GFW9" s="928"/>
      <c r="GFX9" s="928"/>
      <c r="GFY9" s="928"/>
      <c r="GFZ9" s="928"/>
      <c r="GGA9" s="928"/>
      <c r="GGB9" s="928"/>
      <c r="GGC9" s="928"/>
      <c r="GGD9" s="928"/>
      <c r="GGE9" s="928"/>
      <c r="GGF9" s="928"/>
      <c r="GGG9" s="928"/>
      <c r="GGH9" s="928"/>
      <c r="GGI9" s="928"/>
      <c r="GGJ9" s="928"/>
      <c r="GGK9" s="928"/>
      <c r="GGL9" s="928"/>
      <c r="GGM9" s="928"/>
      <c r="GGN9" s="928"/>
      <c r="GGO9" s="928"/>
      <c r="GGP9" s="928"/>
      <c r="GGQ9" s="928"/>
      <c r="GGR9" s="928"/>
      <c r="GGS9" s="928"/>
      <c r="GGT9" s="928"/>
      <c r="GGU9" s="928"/>
      <c r="GGV9" s="928"/>
      <c r="GGW9" s="928"/>
      <c r="GGX9" s="928"/>
      <c r="GGY9" s="928"/>
      <c r="GGZ9" s="928"/>
      <c r="GHA9" s="928"/>
      <c r="GHB9" s="928"/>
      <c r="GHC9" s="928"/>
      <c r="GHD9" s="928"/>
      <c r="GHE9" s="928"/>
      <c r="GHF9" s="928"/>
      <c r="GHG9" s="928"/>
      <c r="GHH9" s="928"/>
      <c r="GHI9" s="928"/>
      <c r="GHJ9" s="928"/>
      <c r="GHK9" s="928"/>
      <c r="GHL9" s="928"/>
      <c r="GHM9" s="928"/>
      <c r="GHN9" s="928"/>
      <c r="GHO9" s="928"/>
      <c r="GHP9" s="928"/>
      <c r="GHQ9" s="928"/>
      <c r="GHR9" s="928"/>
      <c r="GHS9" s="928"/>
      <c r="GHT9" s="928"/>
      <c r="GHU9" s="928"/>
      <c r="GHV9" s="928"/>
      <c r="GHW9" s="928"/>
      <c r="GHX9" s="928"/>
      <c r="GHY9" s="928"/>
      <c r="GHZ9" s="928"/>
      <c r="GIA9" s="928"/>
      <c r="GIB9" s="928"/>
      <c r="GIC9" s="928"/>
      <c r="GID9" s="928"/>
      <c r="GIE9" s="928"/>
      <c r="GIF9" s="928"/>
      <c r="GIG9" s="928"/>
      <c r="GIH9" s="928"/>
      <c r="GII9" s="928"/>
      <c r="GIJ9" s="928"/>
      <c r="GIK9" s="928"/>
      <c r="GIL9" s="928"/>
      <c r="GIM9" s="928"/>
      <c r="GIN9" s="928"/>
      <c r="GIO9" s="928"/>
      <c r="GIP9" s="928"/>
      <c r="GIQ9" s="928"/>
      <c r="GIR9" s="928"/>
      <c r="GIS9" s="928"/>
      <c r="GIT9" s="928"/>
      <c r="GIU9" s="928"/>
      <c r="GIV9" s="928"/>
      <c r="GIW9" s="928"/>
      <c r="GIX9" s="928"/>
      <c r="GIY9" s="928"/>
      <c r="GIZ9" s="928"/>
      <c r="GJA9" s="928"/>
      <c r="GJB9" s="928"/>
      <c r="GJC9" s="928"/>
      <c r="GJD9" s="928"/>
      <c r="GJE9" s="928"/>
      <c r="GJF9" s="928"/>
      <c r="GJG9" s="928"/>
      <c r="GJH9" s="928"/>
      <c r="GJI9" s="928"/>
      <c r="GJJ9" s="928"/>
      <c r="GJK9" s="928"/>
      <c r="GJL9" s="928"/>
      <c r="GJM9" s="928"/>
      <c r="GJN9" s="928"/>
      <c r="GJO9" s="928"/>
      <c r="GJP9" s="928"/>
      <c r="GJQ9" s="928"/>
      <c r="GJR9" s="928"/>
      <c r="GJS9" s="928"/>
      <c r="GJT9" s="928"/>
      <c r="GJU9" s="928"/>
      <c r="GJV9" s="928"/>
      <c r="GJW9" s="928"/>
      <c r="GJX9" s="928"/>
      <c r="GJY9" s="928"/>
      <c r="GJZ9" s="928"/>
      <c r="GKA9" s="928"/>
      <c r="GKB9" s="928"/>
      <c r="GKC9" s="928"/>
      <c r="GKD9" s="928"/>
      <c r="GKE9" s="928"/>
      <c r="GKF9" s="928"/>
      <c r="GKG9" s="928"/>
      <c r="GKH9" s="928"/>
      <c r="GKI9" s="928"/>
      <c r="GKJ9" s="928"/>
      <c r="GKK9" s="928"/>
      <c r="GKL9" s="928"/>
      <c r="GKM9" s="928"/>
      <c r="GKN9" s="928"/>
      <c r="GKO9" s="928"/>
      <c r="GKP9" s="928"/>
      <c r="GKQ9" s="928"/>
      <c r="GKR9" s="928"/>
      <c r="GKS9" s="928"/>
      <c r="GKT9" s="928"/>
      <c r="GKU9" s="928"/>
      <c r="GKV9" s="928"/>
      <c r="GKW9" s="928"/>
      <c r="GKX9" s="928"/>
      <c r="GKY9" s="928"/>
      <c r="GKZ9" s="928"/>
      <c r="GLA9" s="928"/>
      <c r="GLB9" s="928"/>
      <c r="GLC9" s="928"/>
      <c r="GLD9" s="928"/>
      <c r="GLE9" s="928"/>
      <c r="GLF9" s="928"/>
      <c r="GLG9" s="928"/>
      <c r="GLH9" s="928"/>
      <c r="GLI9" s="928"/>
      <c r="GLJ9" s="928"/>
      <c r="GLK9" s="928"/>
      <c r="GLL9" s="928"/>
      <c r="GLM9" s="928"/>
      <c r="GLN9" s="928"/>
      <c r="GLO9" s="928"/>
      <c r="GLP9" s="928"/>
      <c r="GLQ9" s="928"/>
      <c r="GLR9" s="928"/>
      <c r="GLS9" s="928"/>
      <c r="GLT9" s="928"/>
      <c r="GLU9" s="928"/>
      <c r="GLV9" s="928"/>
      <c r="GLW9" s="928"/>
      <c r="GLX9" s="928"/>
      <c r="GLY9" s="928"/>
      <c r="GLZ9" s="928"/>
      <c r="GMA9" s="928"/>
      <c r="GMB9" s="928"/>
      <c r="GMC9" s="928"/>
      <c r="GMD9" s="928"/>
      <c r="GME9" s="928"/>
      <c r="GMF9" s="928"/>
      <c r="GMG9" s="928"/>
      <c r="GMH9" s="928"/>
      <c r="GMI9" s="928"/>
      <c r="GMJ9" s="928"/>
      <c r="GMK9" s="928"/>
      <c r="GML9" s="928"/>
      <c r="GMM9" s="928"/>
      <c r="GMN9" s="928"/>
      <c r="GMO9" s="928"/>
      <c r="GMP9" s="928"/>
      <c r="GMQ9" s="928"/>
      <c r="GMR9" s="928"/>
      <c r="GMS9" s="928"/>
      <c r="GMT9" s="928"/>
      <c r="GMU9" s="928"/>
      <c r="GMV9" s="928"/>
      <c r="GMW9" s="928"/>
      <c r="GMX9" s="928"/>
      <c r="GMY9" s="928"/>
      <c r="GMZ9" s="928"/>
      <c r="GNA9" s="928"/>
      <c r="GNB9" s="928"/>
      <c r="GNC9" s="928"/>
      <c r="GND9" s="928"/>
      <c r="GNE9" s="928"/>
      <c r="GNF9" s="928"/>
      <c r="GNG9" s="928"/>
      <c r="GNH9" s="928"/>
      <c r="GNI9" s="928"/>
      <c r="GNJ9" s="928"/>
      <c r="GNK9" s="928"/>
      <c r="GNL9" s="928"/>
      <c r="GNM9" s="928"/>
      <c r="GNN9" s="928"/>
      <c r="GNO9" s="928"/>
      <c r="GNP9" s="928"/>
      <c r="GNQ9" s="928"/>
      <c r="GNR9" s="928"/>
      <c r="GNS9" s="928"/>
      <c r="GNT9" s="928"/>
      <c r="GNU9" s="928"/>
      <c r="GNV9" s="928"/>
      <c r="GNW9" s="928"/>
      <c r="GNX9" s="928"/>
      <c r="GNY9" s="928"/>
      <c r="GNZ9" s="928"/>
      <c r="GOA9" s="928"/>
      <c r="GOB9" s="928"/>
      <c r="GOC9" s="928"/>
      <c r="GOD9" s="928"/>
      <c r="GOE9" s="928"/>
      <c r="GOF9" s="928"/>
      <c r="GOG9" s="928"/>
      <c r="GOH9" s="928"/>
      <c r="GOI9" s="928"/>
      <c r="GOJ9" s="928"/>
      <c r="GOK9" s="928"/>
      <c r="GOL9" s="928"/>
      <c r="GOM9" s="928"/>
      <c r="GON9" s="928"/>
      <c r="GOO9" s="928"/>
      <c r="GOP9" s="928"/>
      <c r="GOQ9" s="928"/>
      <c r="GOR9" s="928"/>
      <c r="GOS9" s="928"/>
      <c r="GOT9" s="928"/>
      <c r="GOU9" s="928"/>
      <c r="GOV9" s="928"/>
      <c r="GOW9" s="928"/>
      <c r="GOX9" s="928"/>
      <c r="GOY9" s="928"/>
      <c r="GOZ9" s="928"/>
      <c r="GPA9" s="928"/>
      <c r="GPB9" s="928"/>
      <c r="GPC9" s="928"/>
      <c r="GPD9" s="928"/>
      <c r="GPE9" s="928"/>
      <c r="GPF9" s="928"/>
      <c r="GPG9" s="928"/>
      <c r="GPH9" s="928"/>
      <c r="GPI9" s="928"/>
      <c r="GPJ9" s="928"/>
      <c r="GPK9" s="928"/>
      <c r="GPL9" s="928"/>
      <c r="GPM9" s="928"/>
      <c r="GPN9" s="928"/>
      <c r="GPO9" s="928"/>
      <c r="GPP9" s="928"/>
      <c r="GPQ9" s="928"/>
      <c r="GPR9" s="928"/>
      <c r="GPS9" s="928"/>
      <c r="GPT9" s="928"/>
      <c r="GPU9" s="928"/>
      <c r="GPV9" s="928"/>
      <c r="GPW9" s="928"/>
      <c r="GPX9" s="928"/>
      <c r="GPY9" s="928"/>
      <c r="GPZ9" s="928"/>
      <c r="GQA9" s="928"/>
      <c r="GQB9" s="928"/>
      <c r="GQC9" s="928"/>
      <c r="GQD9" s="928"/>
      <c r="GQE9" s="928"/>
      <c r="GQF9" s="928"/>
      <c r="GQG9" s="928"/>
      <c r="GQH9" s="928"/>
      <c r="GQI9" s="928"/>
      <c r="GQJ9" s="928"/>
      <c r="GQK9" s="928"/>
      <c r="GQL9" s="928"/>
      <c r="GQM9" s="928"/>
      <c r="GQN9" s="928"/>
      <c r="GQO9" s="928"/>
      <c r="GQP9" s="928"/>
      <c r="GQQ9" s="928"/>
      <c r="GQR9" s="928"/>
      <c r="GQS9" s="928"/>
      <c r="GQT9" s="928"/>
      <c r="GQU9" s="928"/>
      <c r="GQV9" s="928"/>
      <c r="GQW9" s="928"/>
      <c r="GQX9" s="928"/>
      <c r="GQY9" s="928"/>
      <c r="GQZ9" s="928"/>
      <c r="GRA9" s="928"/>
      <c r="GRB9" s="928"/>
      <c r="GRC9" s="928"/>
      <c r="GRD9" s="928"/>
      <c r="GRE9" s="928"/>
      <c r="GRF9" s="928"/>
      <c r="GRG9" s="928"/>
      <c r="GRH9" s="928"/>
      <c r="GRI9" s="928"/>
      <c r="GRJ9" s="928"/>
      <c r="GRK9" s="928"/>
      <c r="GRL9" s="928"/>
      <c r="GRM9" s="928"/>
      <c r="GRN9" s="928"/>
      <c r="GRO9" s="928"/>
      <c r="GRP9" s="928"/>
      <c r="GRQ9" s="928"/>
      <c r="GRR9" s="928"/>
      <c r="GRS9" s="928"/>
      <c r="GRT9" s="928"/>
      <c r="GRU9" s="928"/>
      <c r="GRV9" s="928"/>
      <c r="GRW9" s="928"/>
      <c r="GRX9" s="928"/>
      <c r="GRY9" s="928"/>
      <c r="GRZ9" s="928"/>
      <c r="GSA9" s="928"/>
      <c r="GSB9" s="928"/>
      <c r="GSC9" s="928"/>
      <c r="GSD9" s="928"/>
      <c r="GSE9" s="928"/>
      <c r="GSF9" s="928"/>
      <c r="GSG9" s="928"/>
      <c r="GSH9" s="928"/>
      <c r="GSI9" s="928"/>
      <c r="GSJ9" s="928"/>
      <c r="GSK9" s="928"/>
      <c r="GSL9" s="928"/>
      <c r="GSM9" s="928"/>
      <c r="GSN9" s="928"/>
      <c r="GSO9" s="928"/>
      <c r="GSP9" s="928"/>
      <c r="GSQ9" s="928"/>
      <c r="GSR9" s="928"/>
      <c r="GSS9" s="928"/>
      <c r="GST9" s="928"/>
      <c r="GSU9" s="928"/>
      <c r="GSV9" s="928"/>
      <c r="GSW9" s="928"/>
      <c r="GSX9" s="928"/>
      <c r="GSY9" s="928"/>
      <c r="GSZ9" s="928"/>
      <c r="GTA9" s="928"/>
      <c r="GTB9" s="928"/>
      <c r="GTC9" s="928"/>
      <c r="GTD9" s="928"/>
      <c r="GTE9" s="928"/>
      <c r="GTF9" s="928"/>
      <c r="GTG9" s="928"/>
      <c r="GTH9" s="928"/>
      <c r="GTI9" s="928"/>
      <c r="GTJ9" s="928"/>
      <c r="GTK9" s="928"/>
      <c r="GTL9" s="928"/>
      <c r="GTM9" s="928"/>
      <c r="GTN9" s="928"/>
      <c r="GTO9" s="928"/>
      <c r="GTP9" s="928"/>
      <c r="GTQ9" s="928"/>
      <c r="GTR9" s="928"/>
      <c r="GTS9" s="928"/>
      <c r="GTT9" s="928"/>
      <c r="GTU9" s="928"/>
      <c r="GTV9" s="928"/>
      <c r="GTW9" s="928"/>
      <c r="GTX9" s="928"/>
      <c r="GTY9" s="928"/>
      <c r="GTZ9" s="928"/>
      <c r="GUA9" s="928"/>
      <c r="GUB9" s="928"/>
      <c r="GUC9" s="928"/>
      <c r="GUD9" s="928"/>
      <c r="GUE9" s="928"/>
      <c r="GUF9" s="928"/>
      <c r="GUG9" s="928"/>
      <c r="GUH9" s="928"/>
      <c r="GUI9" s="928"/>
      <c r="GUJ9" s="928"/>
      <c r="GUK9" s="928"/>
      <c r="GUL9" s="928"/>
      <c r="GUM9" s="928"/>
      <c r="GUN9" s="928"/>
      <c r="GUO9" s="928"/>
      <c r="GUP9" s="928"/>
      <c r="GUQ9" s="928"/>
      <c r="GUR9" s="928"/>
      <c r="GUS9" s="928"/>
      <c r="GUT9" s="928"/>
      <c r="GUU9" s="928"/>
      <c r="GUV9" s="928"/>
      <c r="GUW9" s="928"/>
      <c r="GUX9" s="928"/>
      <c r="GUY9" s="928"/>
      <c r="GUZ9" s="928"/>
      <c r="GVA9" s="928"/>
      <c r="GVB9" s="928"/>
      <c r="GVC9" s="928"/>
      <c r="GVD9" s="928"/>
      <c r="GVE9" s="928"/>
      <c r="GVF9" s="928"/>
      <c r="GVG9" s="928"/>
      <c r="GVH9" s="928"/>
      <c r="GVI9" s="928"/>
      <c r="GVJ9" s="928"/>
      <c r="GVK9" s="928"/>
      <c r="GVL9" s="928"/>
      <c r="GVM9" s="928"/>
      <c r="GVN9" s="928"/>
      <c r="GVO9" s="928"/>
      <c r="GVP9" s="928"/>
      <c r="GVQ9" s="928"/>
      <c r="GVR9" s="928"/>
      <c r="GVS9" s="928"/>
      <c r="GVT9" s="928"/>
      <c r="GVU9" s="928"/>
      <c r="GVV9" s="928"/>
      <c r="GVW9" s="928"/>
      <c r="GVX9" s="928"/>
      <c r="GVY9" s="928"/>
      <c r="GVZ9" s="928"/>
      <c r="GWA9" s="928"/>
      <c r="GWB9" s="928"/>
      <c r="GWC9" s="928"/>
      <c r="GWD9" s="928"/>
      <c r="GWE9" s="928"/>
      <c r="GWF9" s="928"/>
      <c r="GWG9" s="928"/>
      <c r="GWH9" s="928"/>
      <c r="GWI9" s="928"/>
      <c r="GWJ9" s="928"/>
      <c r="GWK9" s="928"/>
      <c r="GWL9" s="928"/>
      <c r="GWM9" s="928"/>
      <c r="GWN9" s="928"/>
      <c r="GWO9" s="928"/>
      <c r="GWP9" s="928"/>
      <c r="GWQ9" s="928"/>
      <c r="GWR9" s="928"/>
      <c r="GWS9" s="928"/>
      <c r="GWT9" s="928"/>
      <c r="GWU9" s="928"/>
      <c r="GWV9" s="928"/>
      <c r="GWW9" s="928"/>
      <c r="GWX9" s="928"/>
      <c r="GWY9" s="928"/>
      <c r="GWZ9" s="928"/>
      <c r="GXA9" s="928"/>
      <c r="GXB9" s="928"/>
      <c r="GXC9" s="928"/>
      <c r="GXD9" s="928"/>
      <c r="GXE9" s="928"/>
      <c r="GXF9" s="928"/>
      <c r="GXG9" s="928"/>
      <c r="GXH9" s="928"/>
      <c r="GXI9" s="928"/>
      <c r="GXJ9" s="928"/>
      <c r="GXK9" s="928"/>
      <c r="GXL9" s="928"/>
      <c r="GXM9" s="928"/>
      <c r="GXN9" s="928"/>
      <c r="GXO9" s="928"/>
      <c r="GXP9" s="928"/>
      <c r="GXQ9" s="928"/>
      <c r="GXR9" s="928"/>
      <c r="GXS9" s="928"/>
      <c r="GXT9" s="928"/>
      <c r="GXU9" s="928"/>
      <c r="GXV9" s="928"/>
      <c r="GXW9" s="928"/>
      <c r="GXX9" s="928"/>
      <c r="GXY9" s="928"/>
      <c r="GXZ9" s="928"/>
      <c r="GYA9" s="928"/>
      <c r="GYB9" s="928"/>
      <c r="GYC9" s="928"/>
      <c r="GYD9" s="928"/>
      <c r="GYE9" s="928"/>
      <c r="GYF9" s="928"/>
      <c r="GYG9" s="928"/>
      <c r="GYH9" s="928"/>
      <c r="GYI9" s="928"/>
      <c r="GYJ9" s="928"/>
      <c r="GYK9" s="928"/>
      <c r="GYL9" s="928"/>
      <c r="GYM9" s="928"/>
      <c r="GYN9" s="928"/>
      <c r="GYO9" s="928"/>
      <c r="GYP9" s="928"/>
      <c r="GYQ9" s="928"/>
      <c r="GYR9" s="928"/>
      <c r="GYS9" s="928"/>
      <c r="GYT9" s="928"/>
      <c r="GYU9" s="928"/>
      <c r="GYV9" s="928"/>
      <c r="GYW9" s="928"/>
      <c r="GYX9" s="928"/>
      <c r="GYY9" s="928"/>
      <c r="GYZ9" s="928"/>
      <c r="GZA9" s="928"/>
      <c r="GZB9" s="928"/>
      <c r="GZC9" s="928"/>
      <c r="GZD9" s="928"/>
      <c r="GZE9" s="928"/>
      <c r="GZF9" s="928"/>
      <c r="GZG9" s="928"/>
      <c r="GZH9" s="928"/>
      <c r="GZI9" s="928"/>
      <c r="GZJ9" s="928"/>
      <c r="GZK9" s="928"/>
      <c r="GZL9" s="928"/>
      <c r="GZM9" s="928"/>
      <c r="GZN9" s="928"/>
      <c r="GZO9" s="928"/>
      <c r="GZP9" s="928"/>
      <c r="GZQ9" s="928"/>
      <c r="GZR9" s="928"/>
      <c r="GZS9" s="928"/>
      <c r="GZT9" s="928"/>
      <c r="GZU9" s="928"/>
      <c r="GZV9" s="928"/>
      <c r="GZW9" s="928"/>
      <c r="GZX9" s="928"/>
      <c r="GZY9" s="928"/>
      <c r="GZZ9" s="928"/>
      <c r="HAA9" s="928"/>
      <c r="HAB9" s="928"/>
      <c r="HAC9" s="928"/>
      <c r="HAD9" s="928"/>
      <c r="HAE9" s="928"/>
      <c r="HAF9" s="928"/>
      <c r="HAG9" s="928"/>
      <c r="HAH9" s="928"/>
      <c r="HAI9" s="928"/>
      <c r="HAJ9" s="928"/>
      <c r="HAK9" s="928"/>
      <c r="HAL9" s="928"/>
      <c r="HAM9" s="928"/>
      <c r="HAN9" s="928"/>
      <c r="HAO9" s="928"/>
      <c r="HAP9" s="928"/>
      <c r="HAQ9" s="928"/>
      <c r="HAR9" s="928"/>
      <c r="HAS9" s="928"/>
      <c r="HAT9" s="928"/>
      <c r="HAU9" s="928"/>
      <c r="HAV9" s="928"/>
      <c r="HAW9" s="928"/>
      <c r="HAX9" s="928"/>
      <c r="HAY9" s="928"/>
      <c r="HAZ9" s="928"/>
      <c r="HBA9" s="928"/>
      <c r="HBB9" s="928"/>
      <c r="HBC9" s="928"/>
      <c r="HBD9" s="928"/>
      <c r="HBE9" s="928"/>
      <c r="HBF9" s="928"/>
      <c r="HBG9" s="928"/>
      <c r="HBH9" s="928"/>
      <c r="HBI9" s="928"/>
      <c r="HBJ9" s="928"/>
      <c r="HBK9" s="928"/>
      <c r="HBL9" s="928"/>
      <c r="HBM9" s="928"/>
      <c r="HBN9" s="928"/>
      <c r="HBO9" s="928"/>
      <c r="HBP9" s="928"/>
      <c r="HBQ9" s="928"/>
      <c r="HBR9" s="928"/>
      <c r="HBS9" s="928"/>
      <c r="HBT9" s="928"/>
      <c r="HBU9" s="928"/>
      <c r="HBV9" s="928"/>
      <c r="HBW9" s="928"/>
      <c r="HBX9" s="928"/>
      <c r="HBY9" s="928"/>
      <c r="HBZ9" s="928"/>
      <c r="HCA9" s="928"/>
      <c r="HCB9" s="928"/>
      <c r="HCC9" s="928"/>
      <c r="HCD9" s="928"/>
      <c r="HCE9" s="928"/>
      <c r="HCF9" s="928"/>
      <c r="HCG9" s="928"/>
      <c r="HCH9" s="928"/>
      <c r="HCI9" s="928"/>
      <c r="HCJ9" s="928"/>
      <c r="HCK9" s="928"/>
      <c r="HCL9" s="928"/>
      <c r="HCM9" s="928"/>
      <c r="HCN9" s="928"/>
      <c r="HCO9" s="928"/>
      <c r="HCP9" s="928"/>
      <c r="HCQ9" s="928"/>
      <c r="HCR9" s="928"/>
      <c r="HCS9" s="928"/>
      <c r="HCT9" s="928"/>
      <c r="HCU9" s="928"/>
      <c r="HCV9" s="928"/>
      <c r="HCW9" s="928"/>
      <c r="HCX9" s="928"/>
      <c r="HCY9" s="928"/>
      <c r="HCZ9" s="928"/>
      <c r="HDA9" s="928"/>
      <c r="HDB9" s="928"/>
      <c r="HDC9" s="928"/>
      <c r="HDD9" s="928"/>
      <c r="HDE9" s="928"/>
      <c r="HDF9" s="928"/>
      <c r="HDG9" s="928"/>
      <c r="HDH9" s="928"/>
      <c r="HDI9" s="928"/>
      <c r="HDJ9" s="928"/>
      <c r="HDK9" s="928"/>
      <c r="HDL9" s="928"/>
      <c r="HDM9" s="928"/>
      <c r="HDN9" s="928"/>
      <c r="HDO9" s="928"/>
      <c r="HDP9" s="928"/>
      <c r="HDQ9" s="928"/>
      <c r="HDR9" s="928"/>
      <c r="HDS9" s="928"/>
      <c r="HDT9" s="928"/>
      <c r="HDU9" s="928"/>
      <c r="HDV9" s="928"/>
      <c r="HDW9" s="928"/>
      <c r="HDX9" s="928"/>
      <c r="HDY9" s="928"/>
      <c r="HDZ9" s="928"/>
      <c r="HEA9" s="928"/>
      <c r="HEB9" s="928"/>
      <c r="HEC9" s="928"/>
      <c r="HED9" s="928"/>
      <c r="HEE9" s="928"/>
      <c r="HEF9" s="928"/>
      <c r="HEG9" s="928"/>
      <c r="HEH9" s="928"/>
      <c r="HEI9" s="928"/>
      <c r="HEJ9" s="928"/>
      <c r="HEK9" s="928"/>
      <c r="HEL9" s="928"/>
      <c r="HEM9" s="928"/>
      <c r="HEN9" s="928"/>
      <c r="HEO9" s="928"/>
      <c r="HEP9" s="928"/>
      <c r="HEQ9" s="928"/>
      <c r="HER9" s="928"/>
      <c r="HES9" s="928"/>
      <c r="HET9" s="928"/>
      <c r="HEU9" s="928"/>
      <c r="HEV9" s="928"/>
      <c r="HEW9" s="928"/>
      <c r="HEX9" s="928"/>
      <c r="HEY9" s="928"/>
      <c r="HEZ9" s="928"/>
      <c r="HFA9" s="928"/>
      <c r="HFB9" s="928"/>
      <c r="HFC9" s="928"/>
      <c r="HFD9" s="928"/>
      <c r="HFE9" s="928"/>
      <c r="HFF9" s="928"/>
      <c r="HFG9" s="928"/>
      <c r="HFH9" s="928"/>
      <c r="HFI9" s="928"/>
      <c r="HFJ9" s="928"/>
      <c r="HFK9" s="928"/>
      <c r="HFL9" s="928"/>
      <c r="HFM9" s="928"/>
      <c r="HFN9" s="928"/>
      <c r="HFO9" s="928"/>
      <c r="HFP9" s="928"/>
      <c r="HFQ9" s="928"/>
      <c r="HFR9" s="928"/>
      <c r="HFS9" s="928"/>
      <c r="HFT9" s="928"/>
      <c r="HFU9" s="928"/>
      <c r="HFV9" s="928"/>
      <c r="HFW9" s="928"/>
      <c r="HFX9" s="928"/>
      <c r="HFY9" s="928"/>
      <c r="HFZ9" s="928"/>
      <c r="HGA9" s="928"/>
      <c r="HGB9" s="928"/>
      <c r="HGC9" s="928"/>
      <c r="HGD9" s="928"/>
      <c r="HGE9" s="928"/>
      <c r="HGF9" s="928"/>
      <c r="HGG9" s="928"/>
      <c r="HGH9" s="928"/>
      <c r="HGI9" s="928"/>
      <c r="HGJ9" s="928"/>
      <c r="HGK9" s="928"/>
      <c r="HGL9" s="928"/>
      <c r="HGM9" s="928"/>
      <c r="HGN9" s="928"/>
      <c r="HGO9" s="928"/>
      <c r="HGP9" s="928"/>
      <c r="HGQ9" s="928"/>
      <c r="HGR9" s="928"/>
      <c r="HGS9" s="928"/>
      <c r="HGT9" s="928"/>
      <c r="HGU9" s="928"/>
      <c r="HGV9" s="928"/>
      <c r="HGW9" s="928"/>
      <c r="HGX9" s="928"/>
      <c r="HGY9" s="928"/>
      <c r="HGZ9" s="928"/>
      <c r="HHA9" s="928"/>
      <c r="HHB9" s="928"/>
      <c r="HHC9" s="928"/>
      <c r="HHD9" s="928"/>
      <c r="HHE9" s="928"/>
      <c r="HHF9" s="928"/>
      <c r="HHG9" s="928"/>
      <c r="HHH9" s="928"/>
      <c r="HHI9" s="928"/>
      <c r="HHJ9" s="928"/>
      <c r="HHK9" s="928"/>
      <c r="HHL9" s="928"/>
      <c r="HHM9" s="928"/>
      <c r="HHN9" s="928"/>
      <c r="HHO9" s="928"/>
      <c r="HHP9" s="928"/>
      <c r="HHQ9" s="928"/>
      <c r="HHR9" s="928"/>
      <c r="HHS9" s="928"/>
      <c r="HHT9" s="928"/>
      <c r="HHU9" s="928"/>
      <c r="HHV9" s="928"/>
      <c r="HHW9" s="928"/>
      <c r="HHX9" s="928"/>
      <c r="HHY9" s="928"/>
      <c r="HHZ9" s="928"/>
      <c r="HIA9" s="928"/>
      <c r="HIB9" s="928"/>
      <c r="HIC9" s="928"/>
      <c r="HID9" s="928"/>
      <c r="HIE9" s="928"/>
      <c r="HIF9" s="928"/>
      <c r="HIG9" s="928"/>
      <c r="HIH9" s="928"/>
      <c r="HII9" s="928"/>
      <c r="HIJ9" s="928"/>
      <c r="HIK9" s="928"/>
      <c r="HIL9" s="928"/>
      <c r="HIM9" s="928"/>
      <c r="HIN9" s="928"/>
      <c r="HIO9" s="928"/>
      <c r="HIP9" s="928"/>
      <c r="HIQ9" s="928"/>
      <c r="HIR9" s="928"/>
      <c r="HIS9" s="928"/>
      <c r="HIT9" s="928"/>
      <c r="HIU9" s="928"/>
      <c r="HIV9" s="928"/>
      <c r="HIW9" s="928"/>
      <c r="HIX9" s="928"/>
      <c r="HIY9" s="928"/>
      <c r="HIZ9" s="928"/>
      <c r="HJA9" s="928"/>
      <c r="HJB9" s="928"/>
      <c r="HJC9" s="928"/>
      <c r="HJD9" s="928"/>
      <c r="HJE9" s="928"/>
      <c r="HJF9" s="928"/>
      <c r="HJG9" s="928"/>
      <c r="HJH9" s="928"/>
      <c r="HJI9" s="928"/>
      <c r="HJJ9" s="928"/>
      <c r="HJK9" s="928"/>
      <c r="HJL9" s="928"/>
      <c r="HJM9" s="928"/>
      <c r="HJN9" s="928"/>
      <c r="HJO9" s="928"/>
      <c r="HJP9" s="928"/>
      <c r="HJQ9" s="928"/>
      <c r="HJR9" s="928"/>
      <c r="HJS9" s="928"/>
      <c r="HJT9" s="928"/>
      <c r="HJU9" s="928"/>
      <c r="HJV9" s="928"/>
      <c r="HJW9" s="928"/>
      <c r="HJX9" s="928"/>
      <c r="HJY9" s="928"/>
      <c r="HJZ9" s="928"/>
      <c r="HKA9" s="928"/>
      <c r="HKB9" s="928"/>
      <c r="HKC9" s="928"/>
      <c r="HKD9" s="928"/>
      <c r="HKE9" s="928"/>
      <c r="HKF9" s="928"/>
      <c r="HKG9" s="928"/>
      <c r="HKH9" s="928"/>
      <c r="HKI9" s="928"/>
      <c r="HKJ9" s="928"/>
      <c r="HKK9" s="928"/>
      <c r="HKL9" s="928"/>
      <c r="HKM9" s="928"/>
      <c r="HKN9" s="928"/>
      <c r="HKO9" s="928"/>
      <c r="HKP9" s="928"/>
      <c r="HKQ9" s="928"/>
      <c r="HKR9" s="928"/>
      <c r="HKS9" s="928"/>
      <c r="HKT9" s="928"/>
      <c r="HKU9" s="928"/>
      <c r="HKV9" s="928"/>
      <c r="HKW9" s="928"/>
      <c r="HKX9" s="928"/>
      <c r="HKY9" s="928"/>
      <c r="HKZ9" s="928"/>
      <c r="HLA9" s="928"/>
      <c r="HLB9" s="928"/>
      <c r="HLC9" s="928"/>
      <c r="HLD9" s="928"/>
      <c r="HLE9" s="928"/>
      <c r="HLF9" s="928"/>
      <c r="HLG9" s="928"/>
      <c r="HLH9" s="928"/>
      <c r="HLI9" s="928"/>
      <c r="HLJ9" s="928"/>
      <c r="HLK9" s="928"/>
      <c r="HLL9" s="928"/>
      <c r="HLM9" s="928"/>
      <c r="HLN9" s="928"/>
      <c r="HLO9" s="928"/>
      <c r="HLP9" s="928"/>
      <c r="HLQ9" s="928"/>
      <c r="HLR9" s="928"/>
      <c r="HLS9" s="928"/>
      <c r="HLT9" s="928"/>
      <c r="HLU9" s="928"/>
      <c r="HLV9" s="928"/>
      <c r="HLW9" s="928"/>
      <c r="HLX9" s="928"/>
      <c r="HLY9" s="928"/>
      <c r="HLZ9" s="928"/>
      <c r="HMA9" s="928"/>
      <c r="HMB9" s="928"/>
      <c r="HMC9" s="928"/>
      <c r="HMD9" s="928"/>
      <c r="HME9" s="928"/>
      <c r="HMF9" s="928"/>
      <c r="HMG9" s="928"/>
      <c r="HMH9" s="928"/>
      <c r="HMI9" s="928"/>
      <c r="HMJ9" s="928"/>
      <c r="HMK9" s="928"/>
      <c r="HML9" s="928"/>
      <c r="HMM9" s="928"/>
      <c r="HMN9" s="928"/>
      <c r="HMO9" s="928"/>
      <c r="HMP9" s="928"/>
      <c r="HMQ9" s="928"/>
      <c r="HMR9" s="928"/>
      <c r="HMS9" s="928"/>
      <c r="HMT9" s="928"/>
      <c r="HMU9" s="928"/>
      <c r="HMV9" s="928"/>
      <c r="HMW9" s="928"/>
      <c r="HMX9" s="928"/>
      <c r="HMY9" s="928"/>
      <c r="HMZ9" s="928"/>
      <c r="HNA9" s="928"/>
      <c r="HNB9" s="928"/>
      <c r="HNC9" s="928"/>
      <c r="HND9" s="928"/>
      <c r="HNE9" s="928"/>
      <c r="HNF9" s="928"/>
      <c r="HNG9" s="928"/>
      <c r="HNH9" s="928"/>
      <c r="HNI9" s="928"/>
      <c r="HNJ9" s="928"/>
      <c r="HNK9" s="928"/>
      <c r="HNL9" s="928"/>
      <c r="HNM9" s="928"/>
      <c r="HNN9" s="928"/>
      <c r="HNO9" s="928"/>
      <c r="HNP9" s="928"/>
      <c r="HNQ9" s="928"/>
      <c r="HNR9" s="928"/>
      <c r="HNS9" s="928"/>
      <c r="HNT9" s="928"/>
      <c r="HNU9" s="928"/>
      <c r="HNV9" s="928"/>
      <c r="HNW9" s="928"/>
      <c r="HNX9" s="928"/>
      <c r="HNY9" s="928"/>
      <c r="HNZ9" s="928"/>
      <c r="HOA9" s="928"/>
      <c r="HOB9" s="928"/>
      <c r="HOC9" s="928"/>
      <c r="HOD9" s="928"/>
      <c r="HOE9" s="928"/>
      <c r="HOF9" s="928"/>
      <c r="HOG9" s="928"/>
      <c r="HOH9" s="928"/>
      <c r="HOI9" s="928"/>
      <c r="HOJ9" s="928"/>
      <c r="HOK9" s="928"/>
      <c r="HOL9" s="928"/>
      <c r="HOM9" s="928"/>
      <c r="HON9" s="928"/>
      <c r="HOO9" s="928"/>
      <c r="HOP9" s="928"/>
      <c r="HOQ9" s="928"/>
      <c r="HOR9" s="928"/>
      <c r="HOS9" s="928"/>
      <c r="HOT9" s="928"/>
      <c r="HOU9" s="928"/>
      <c r="HOV9" s="928"/>
      <c r="HOW9" s="928"/>
      <c r="HOX9" s="928"/>
      <c r="HOY9" s="928"/>
      <c r="HOZ9" s="928"/>
      <c r="HPA9" s="928"/>
      <c r="HPB9" s="928"/>
      <c r="HPC9" s="928"/>
      <c r="HPD9" s="928"/>
      <c r="HPE9" s="928"/>
      <c r="HPF9" s="928"/>
      <c r="HPG9" s="928"/>
      <c r="HPH9" s="928"/>
      <c r="HPI9" s="928"/>
      <c r="HPJ9" s="928"/>
      <c r="HPK9" s="928"/>
      <c r="HPL9" s="928"/>
      <c r="HPM9" s="928"/>
      <c r="HPN9" s="928"/>
      <c r="HPO9" s="928"/>
      <c r="HPP9" s="928"/>
      <c r="HPQ9" s="928"/>
      <c r="HPR9" s="928"/>
      <c r="HPS9" s="928"/>
      <c r="HPT9" s="928"/>
      <c r="HPU9" s="928"/>
      <c r="HPV9" s="928"/>
      <c r="HPW9" s="928"/>
      <c r="HPX9" s="928"/>
      <c r="HPY9" s="928"/>
      <c r="HPZ9" s="928"/>
      <c r="HQA9" s="928"/>
      <c r="HQB9" s="928"/>
      <c r="HQC9" s="928"/>
      <c r="HQD9" s="928"/>
      <c r="HQE9" s="928"/>
      <c r="HQF9" s="928"/>
      <c r="HQG9" s="928"/>
      <c r="HQH9" s="928"/>
      <c r="HQI9" s="928"/>
      <c r="HQJ9" s="928"/>
      <c r="HQK9" s="928"/>
      <c r="HQL9" s="928"/>
      <c r="HQM9" s="928"/>
      <c r="HQN9" s="928"/>
      <c r="HQO9" s="928"/>
      <c r="HQP9" s="928"/>
      <c r="HQQ9" s="928"/>
      <c r="HQR9" s="928"/>
      <c r="HQS9" s="928"/>
      <c r="HQT9" s="928"/>
      <c r="HQU9" s="928"/>
      <c r="HQV9" s="928"/>
      <c r="HQW9" s="928"/>
      <c r="HQX9" s="928"/>
      <c r="HQY9" s="928"/>
      <c r="HQZ9" s="928"/>
      <c r="HRA9" s="928"/>
      <c r="HRB9" s="928"/>
      <c r="HRC9" s="928"/>
      <c r="HRD9" s="928"/>
      <c r="HRE9" s="928"/>
      <c r="HRF9" s="928"/>
      <c r="HRG9" s="928"/>
      <c r="HRH9" s="928"/>
      <c r="HRI9" s="928"/>
      <c r="HRJ9" s="928"/>
      <c r="HRK9" s="928"/>
      <c r="HRL9" s="928"/>
      <c r="HRM9" s="928"/>
      <c r="HRN9" s="928"/>
      <c r="HRO9" s="928"/>
      <c r="HRP9" s="928"/>
      <c r="HRQ9" s="928"/>
      <c r="HRR9" s="928"/>
      <c r="HRS9" s="928"/>
      <c r="HRT9" s="928"/>
      <c r="HRU9" s="928"/>
      <c r="HRV9" s="928"/>
      <c r="HRW9" s="928"/>
      <c r="HRX9" s="928"/>
      <c r="HRY9" s="928"/>
      <c r="HRZ9" s="928"/>
      <c r="HSA9" s="928"/>
      <c r="HSB9" s="928"/>
      <c r="HSC9" s="928"/>
      <c r="HSD9" s="928"/>
      <c r="HSE9" s="928"/>
      <c r="HSF9" s="928"/>
      <c r="HSG9" s="928"/>
      <c r="HSH9" s="928"/>
      <c r="HSI9" s="928"/>
      <c r="HSJ9" s="928"/>
      <c r="HSK9" s="928"/>
      <c r="HSL9" s="928"/>
      <c r="HSM9" s="928"/>
      <c r="HSN9" s="928"/>
      <c r="HSO9" s="928"/>
      <c r="HSP9" s="928"/>
      <c r="HSQ9" s="928"/>
      <c r="HSR9" s="928"/>
      <c r="HSS9" s="928"/>
      <c r="HST9" s="928"/>
      <c r="HSU9" s="928"/>
      <c r="HSV9" s="928"/>
      <c r="HSW9" s="928"/>
      <c r="HSX9" s="928"/>
      <c r="HSY9" s="928"/>
      <c r="HSZ9" s="928"/>
      <c r="HTA9" s="928"/>
      <c r="HTB9" s="928"/>
      <c r="HTC9" s="928"/>
      <c r="HTD9" s="928"/>
      <c r="HTE9" s="928"/>
      <c r="HTF9" s="928"/>
      <c r="HTG9" s="928"/>
      <c r="HTH9" s="928"/>
      <c r="HTI9" s="928"/>
      <c r="HTJ9" s="928"/>
      <c r="HTK9" s="928"/>
      <c r="HTL9" s="928"/>
      <c r="HTM9" s="928"/>
      <c r="HTN9" s="928"/>
      <c r="HTO9" s="928"/>
      <c r="HTP9" s="928"/>
      <c r="HTQ9" s="928"/>
      <c r="HTR9" s="928"/>
      <c r="HTS9" s="928"/>
      <c r="HTT9" s="928"/>
      <c r="HTU9" s="928"/>
      <c r="HTV9" s="928"/>
      <c r="HTW9" s="928"/>
      <c r="HTX9" s="928"/>
      <c r="HTY9" s="928"/>
      <c r="HTZ9" s="928"/>
      <c r="HUA9" s="928"/>
      <c r="HUB9" s="928"/>
      <c r="HUC9" s="928"/>
      <c r="HUD9" s="928"/>
      <c r="HUE9" s="928"/>
      <c r="HUF9" s="928"/>
      <c r="HUG9" s="928"/>
      <c r="HUH9" s="928"/>
      <c r="HUI9" s="928"/>
      <c r="HUJ9" s="928"/>
      <c r="HUK9" s="928"/>
      <c r="HUL9" s="928"/>
      <c r="HUM9" s="928"/>
      <c r="HUN9" s="928"/>
      <c r="HUO9" s="928"/>
      <c r="HUP9" s="928"/>
      <c r="HUQ9" s="928"/>
      <c r="HUR9" s="928"/>
      <c r="HUS9" s="928"/>
      <c r="HUT9" s="928"/>
      <c r="HUU9" s="928"/>
      <c r="HUV9" s="928"/>
      <c r="HUW9" s="928"/>
      <c r="HUX9" s="928"/>
      <c r="HUY9" s="928"/>
      <c r="HUZ9" s="928"/>
      <c r="HVA9" s="928"/>
      <c r="HVB9" s="928"/>
      <c r="HVC9" s="928"/>
      <c r="HVD9" s="928"/>
      <c r="HVE9" s="928"/>
      <c r="HVF9" s="928"/>
      <c r="HVG9" s="928"/>
      <c r="HVH9" s="928"/>
      <c r="HVI9" s="928"/>
      <c r="HVJ9" s="928"/>
      <c r="HVK9" s="928"/>
      <c r="HVL9" s="928"/>
      <c r="HVM9" s="928"/>
      <c r="HVN9" s="928"/>
      <c r="HVO9" s="928"/>
      <c r="HVP9" s="928"/>
      <c r="HVQ9" s="928"/>
      <c r="HVR9" s="928"/>
      <c r="HVS9" s="928"/>
      <c r="HVT9" s="928"/>
      <c r="HVU9" s="928"/>
      <c r="HVV9" s="928"/>
      <c r="HVW9" s="928"/>
      <c r="HVX9" s="928"/>
      <c r="HVY9" s="928"/>
      <c r="HVZ9" s="928"/>
      <c r="HWA9" s="928"/>
      <c r="HWB9" s="928"/>
      <c r="HWC9" s="928"/>
      <c r="HWD9" s="928"/>
      <c r="HWE9" s="928"/>
      <c r="HWF9" s="928"/>
      <c r="HWG9" s="928"/>
      <c r="HWH9" s="928"/>
      <c r="HWI9" s="928"/>
      <c r="HWJ9" s="928"/>
      <c r="HWK9" s="928"/>
      <c r="HWL9" s="928"/>
      <c r="HWM9" s="928"/>
      <c r="HWN9" s="928"/>
      <c r="HWO9" s="928"/>
      <c r="HWP9" s="928"/>
      <c r="HWQ9" s="928"/>
      <c r="HWR9" s="928"/>
      <c r="HWS9" s="928"/>
      <c r="HWT9" s="928"/>
      <c r="HWU9" s="928"/>
      <c r="HWV9" s="928"/>
      <c r="HWW9" s="928"/>
      <c r="HWX9" s="928"/>
      <c r="HWY9" s="928"/>
      <c r="HWZ9" s="928"/>
      <c r="HXA9" s="928"/>
      <c r="HXB9" s="928"/>
      <c r="HXC9" s="928"/>
      <c r="HXD9" s="928"/>
      <c r="HXE9" s="928"/>
      <c r="HXF9" s="928"/>
      <c r="HXG9" s="928"/>
      <c r="HXH9" s="928"/>
      <c r="HXI9" s="928"/>
      <c r="HXJ9" s="928"/>
      <c r="HXK9" s="928"/>
      <c r="HXL9" s="928"/>
      <c r="HXM9" s="928"/>
      <c r="HXN9" s="928"/>
      <c r="HXO9" s="928"/>
      <c r="HXP9" s="928"/>
      <c r="HXQ9" s="928"/>
      <c r="HXR9" s="928"/>
      <c r="HXS9" s="928"/>
      <c r="HXT9" s="928"/>
      <c r="HXU9" s="928"/>
      <c r="HXV9" s="928"/>
      <c r="HXW9" s="928"/>
      <c r="HXX9" s="928"/>
      <c r="HXY9" s="928"/>
      <c r="HXZ9" s="928"/>
      <c r="HYA9" s="928"/>
      <c r="HYB9" s="928"/>
      <c r="HYC9" s="928"/>
      <c r="HYD9" s="928"/>
      <c r="HYE9" s="928"/>
      <c r="HYF9" s="928"/>
      <c r="HYG9" s="928"/>
      <c r="HYH9" s="928"/>
      <c r="HYI9" s="928"/>
      <c r="HYJ9" s="928"/>
      <c r="HYK9" s="928"/>
      <c r="HYL9" s="928"/>
      <c r="HYM9" s="928"/>
      <c r="HYN9" s="928"/>
      <c r="HYO9" s="928"/>
      <c r="HYP9" s="928"/>
      <c r="HYQ9" s="928"/>
      <c r="HYR9" s="928"/>
      <c r="HYS9" s="928"/>
      <c r="HYT9" s="928"/>
      <c r="HYU9" s="928"/>
      <c r="HYV9" s="928"/>
      <c r="HYW9" s="928"/>
      <c r="HYX9" s="928"/>
      <c r="HYY9" s="928"/>
      <c r="HYZ9" s="928"/>
      <c r="HZA9" s="928"/>
      <c r="HZB9" s="928"/>
      <c r="HZC9" s="928"/>
      <c r="HZD9" s="928"/>
      <c r="HZE9" s="928"/>
      <c r="HZF9" s="928"/>
      <c r="HZG9" s="928"/>
      <c r="HZH9" s="928"/>
      <c r="HZI9" s="928"/>
      <c r="HZJ9" s="928"/>
      <c r="HZK9" s="928"/>
      <c r="HZL9" s="928"/>
      <c r="HZM9" s="928"/>
      <c r="HZN9" s="928"/>
      <c r="HZO9" s="928"/>
      <c r="HZP9" s="928"/>
      <c r="HZQ9" s="928"/>
      <c r="HZR9" s="928"/>
      <c r="HZS9" s="928"/>
      <c r="HZT9" s="928"/>
      <c r="HZU9" s="928"/>
      <c r="HZV9" s="928"/>
      <c r="HZW9" s="928"/>
      <c r="HZX9" s="928"/>
      <c r="HZY9" s="928"/>
      <c r="HZZ9" s="928"/>
      <c r="IAA9" s="928"/>
      <c r="IAB9" s="928"/>
      <c r="IAC9" s="928"/>
      <c r="IAD9" s="928"/>
      <c r="IAE9" s="928"/>
      <c r="IAF9" s="928"/>
      <c r="IAG9" s="928"/>
      <c r="IAH9" s="928"/>
      <c r="IAI9" s="928"/>
      <c r="IAJ9" s="928"/>
      <c r="IAK9" s="928"/>
      <c r="IAL9" s="928"/>
      <c r="IAM9" s="928"/>
      <c r="IAN9" s="928"/>
      <c r="IAO9" s="928"/>
      <c r="IAP9" s="928"/>
      <c r="IAQ9" s="928"/>
      <c r="IAR9" s="928"/>
      <c r="IAS9" s="928"/>
      <c r="IAT9" s="928"/>
      <c r="IAU9" s="928"/>
      <c r="IAV9" s="928"/>
      <c r="IAW9" s="928"/>
      <c r="IAX9" s="928"/>
      <c r="IAY9" s="928"/>
      <c r="IAZ9" s="928"/>
      <c r="IBA9" s="928"/>
      <c r="IBB9" s="928"/>
      <c r="IBC9" s="928"/>
      <c r="IBD9" s="928"/>
      <c r="IBE9" s="928"/>
      <c r="IBF9" s="928"/>
      <c r="IBG9" s="928"/>
      <c r="IBH9" s="928"/>
      <c r="IBI9" s="928"/>
      <c r="IBJ9" s="928"/>
      <c r="IBK9" s="928"/>
      <c r="IBL9" s="928"/>
      <c r="IBM9" s="928"/>
      <c r="IBN9" s="928"/>
      <c r="IBO9" s="928"/>
      <c r="IBP9" s="928"/>
      <c r="IBQ9" s="928"/>
      <c r="IBR9" s="928"/>
      <c r="IBS9" s="928"/>
      <c r="IBT9" s="928"/>
      <c r="IBU9" s="928"/>
      <c r="IBV9" s="928"/>
      <c r="IBW9" s="928"/>
      <c r="IBX9" s="928"/>
      <c r="IBY9" s="928"/>
      <c r="IBZ9" s="928"/>
      <c r="ICA9" s="928"/>
      <c r="ICB9" s="928"/>
      <c r="ICC9" s="928"/>
      <c r="ICD9" s="928"/>
      <c r="ICE9" s="928"/>
      <c r="ICF9" s="928"/>
      <c r="ICG9" s="928"/>
      <c r="ICH9" s="928"/>
      <c r="ICI9" s="928"/>
      <c r="ICJ9" s="928"/>
      <c r="ICK9" s="928"/>
      <c r="ICL9" s="928"/>
      <c r="ICM9" s="928"/>
      <c r="ICN9" s="928"/>
      <c r="ICO9" s="928"/>
      <c r="ICP9" s="928"/>
      <c r="ICQ9" s="928"/>
      <c r="ICR9" s="928"/>
      <c r="ICS9" s="928"/>
      <c r="ICT9" s="928"/>
      <c r="ICU9" s="928"/>
      <c r="ICV9" s="928"/>
      <c r="ICW9" s="928"/>
      <c r="ICX9" s="928"/>
      <c r="ICY9" s="928"/>
      <c r="ICZ9" s="928"/>
      <c r="IDA9" s="928"/>
      <c r="IDB9" s="928"/>
      <c r="IDC9" s="928"/>
      <c r="IDD9" s="928"/>
      <c r="IDE9" s="928"/>
      <c r="IDF9" s="928"/>
      <c r="IDG9" s="928"/>
      <c r="IDH9" s="928"/>
      <c r="IDI9" s="928"/>
      <c r="IDJ9" s="928"/>
      <c r="IDK9" s="928"/>
      <c r="IDL9" s="928"/>
      <c r="IDM9" s="928"/>
      <c r="IDN9" s="928"/>
      <c r="IDO9" s="928"/>
      <c r="IDP9" s="928"/>
      <c r="IDQ9" s="928"/>
      <c r="IDR9" s="928"/>
      <c r="IDS9" s="928"/>
      <c r="IDT9" s="928"/>
      <c r="IDU9" s="928"/>
      <c r="IDV9" s="928"/>
      <c r="IDW9" s="928"/>
      <c r="IDX9" s="928"/>
      <c r="IDY9" s="928"/>
      <c r="IDZ9" s="928"/>
      <c r="IEA9" s="928"/>
      <c r="IEB9" s="928"/>
      <c r="IEC9" s="928"/>
      <c r="IED9" s="928"/>
      <c r="IEE9" s="928"/>
      <c r="IEF9" s="928"/>
      <c r="IEG9" s="928"/>
      <c r="IEH9" s="928"/>
      <c r="IEI9" s="928"/>
      <c r="IEJ9" s="928"/>
      <c r="IEK9" s="928"/>
      <c r="IEL9" s="928"/>
      <c r="IEM9" s="928"/>
      <c r="IEN9" s="928"/>
      <c r="IEO9" s="928"/>
      <c r="IEP9" s="928"/>
      <c r="IEQ9" s="928"/>
      <c r="IER9" s="928"/>
      <c r="IES9" s="928"/>
      <c r="IET9" s="928"/>
      <c r="IEU9" s="928"/>
      <c r="IEV9" s="928"/>
      <c r="IEW9" s="928"/>
      <c r="IEX9" s="928"/>
      <c r="IEY9" s="928"/>
      <c r="IEZ9" s="928"/>
      <c r="IFA9" s="928"/>
      <c r="IFB9" s="928"/>
      <c r="IFC9" s="928"/>
      <c r="IFD9" s="928"/>
      <c r="IFE9" s="928"/>
      <c r="IFF9" s="928"/>
      <c r="IFG9" s="928"/>
      <c r="IFH9" s="928"/>
      <c r="IFI9" s="928"/>
      <c r="IFJ9" s="928"/>
      <c r="IFK9" s="928"/>
      <c r="IFL9" s="928"/>
      <c r="IFM9" s="928"/>
      <c r="IFN9" s="928"/>
      <c r="IFO9" s="928"/>
      <c r="IFP9" s="928"/>
      <c r="IFQ9" s="928"/>
      <c r="IFR9" s="928"/>
      <c r="IFS9" s="928"/>
      <c r="IFT9" s="928"/>
      <c r="IFU9" s="928"/>
      <c r="IFV9" s="928"/>
      <c r="IFW9" s="928"/>
      <c r="IFX9" s="928"/>
      <c r="IFY9" s="928"/>
      <c r="IFZ9" s="928"/>
      <c r="IGA9" s="928"/>
      <c r="IGB9" s="928"/>
      <c r="IGC9" s="928"/>
      <c r="IGD9" s="928"/>
      <c r="IGE9" s="928"/>
      <c r="IGF9" s="928"/>
      <c r="IGG9" s="928"/>
      <c r="IGH9" s="928"/>
      <c r="IGI9" s="928"/>
      <c r="IGJ9" s="928"/>
      <c r="IGK9" s="928"/>
      <c r="IGL9" s="928"/>
      <c r="IGM9" s="928"/>
      <c r="IGN9" s="928"/>
      <c r="IGO9" s="928"/>
      <c r="IGP9" s="928"/>
      <c r="IGQ9" s="928"/>
      <c r="IGR9" s="928"/>
      <c r="IGS9" s="928"/>
      <c r="IGT9" s="928"/>
      <c r="IGU9" s="928"/>
      <c r="IGV9" s="928"/>
      <c r="IGW9" s="928"/>
      <c r="IGX9" s="928"/>
      <c r="IGY9" s="928"/>
      <c r="IGZ9" s="928"/>
      <c r="IHA9" s="928"/>
      <c r="IHB9" s="928"/>
      <c r="IHC9" s="928"/>
      <c r="IHD9" s="928"/>
      <c r="IHE9" s="928"/>
      <c r="IHF9" s="928"/>
      <c r="IHG9" s="928"/>
      <c r="IHH9" s="928"/>
      <c r="IHI9" s="928"/>
      <c r="IHJ9" s="928"/>
      <c r="IHK9" s="928"/>
      <c r="IHL9" s="928"/>
      <c r="IHM9" s="928"/>
      <c r="IHN9" s="928"/>
      <c r="IHO9" s="928"/>
      <c r="IHP9" s="928"/>
      <c r="IHQ9" s="928"/>
      <c r="IHR9" s="928"/>
      <c r="IHS9" s="928"/>
      <c r="IHT9" s="928"/>
      <c r="IHU9" s="928"/>
      <c r="IHV9" s="928"/>
      <c r="IHW9" s="928"/>
      <c r="IHX9" s="928"/>
      <c r="IHY9" s="928"/>
      <c r="IHZ9" s="928"/>
      <c r="IIA9" s="928"/>
      <c r="IIB9" s="928"/>
      <c r="IIC9" s="928"/>
      <c r="IID9" s="928"/>
      <c r="IIE9" s="928"/>
      <c r="IIF9" s="928"/>
      <c r="IIG9" s="928"/>
      <c r="IIH9" s="928"/>
      <c r="III9" s="928"/>
      <c r="IIJ9" s="928"/>
      <c r="IIK9" s="928"/>
      <c r="IIL9" s="928"/>
      <c r="IIM9" s="928"/>
      <c r="IIN9" s="928"/>
      <c r="IIO9" s="928"/>
      <c r="IIP9" s="928"/>
      <c r="IIQ9" s="928"/>
      <c r="IIR9" s="928"/>
      <c r="IIS9" s="928"/>
      <c r="IIT9" s="928"/>
      <c r="IIU9" s="928"/>
      <c r="IIV9" s="928"/>
      <c r="IIW9" s="928"/>
      <c r="IIX9" s="928"/>
      <c r="IIY9" s="928"/>
      <c r="IIZ9" s="928"/>
      <c r="IJA9" s="928"/>
      <c r="IJB9" s="928"/>
      <c r="IJC9" s="928"/>
      <c r="IJD9" s="928"/>
      <c r="IJE9" s="928"/>
      <c r="IJF9" s="928"/>
      <c r="IJG9" s="928"/>
      <c r="IJH9" s="928"/>
      <c r="IJI9" s="928"/>
      <c r="IJJ9" s="928"/>
      <c r="IJK9" s="928"/>
      <c r="IJL9" s="928"/>
      <c r="IJM9" s="928"/>
      <c r="IJN9" s="928"/>
      <c r="IJO9" s="928"/>
      <c r="IJP9" s="928"/>
      <c r="IJQ9" s="928"/>
      <c r="IJR9" s="928"/>
      <c r="IJS9" s="928"/>
      <c r="IJT9" s="928"/>
      <c r="IJU9" s="928"/>
      <c r="IJV9" s="928"/>
      <c r="IJW9" s="928"/>
      <c r="IJX9" s="928"/>
      <c r="IJY9" s="928"/>
      <c r="IJZ9" s="928"/>
      <c r="IKA9" s="928"/>
      <c r="IKB9" s="928"/>
      <c r="IKC9" s="928"/>
      <c r="IKD9" s="928"/>
      <c r="IKE9" s="928"/>
      <c r="IKF9" s="928"/>
      <c r="IKG9" s="928"/>
      <c r="IKH9" s="928"/>
      <c r="IKI9" s="928"/>
      <c r="IKJ9" s="928"/>
      <c r="IKK9" s="928"/>
      <c r="IKL9" s="928"/>
      <c r="IKM9" s="928"/>
      <c r="IKN9" s="928"/>
      <c r="IKO9" s="928"/>
      <c r="IKP9" s="928"/>
      <c r="IKQ9" s="928"/>
      <c r="IKR9" s="928"/>
      <c r="IKS9" s="928"/>
      <c r="IKT9" s="928"/>
      <c r="IKU9" s="928"/>
      <c r="IKV9" s="928"/>
      <c r="IKW9" s="928"/>
      <c r="IKX9" s="928"/>
      <c r="IKY9" s="928"/>
      <c r="IKZ9" s="928"/>
      <c r="ILA9" s="928"/>
      <c r="ILB9" s="928"/>
      <c r="ILC9" s="928"/>
      <c r="ILD9" s="928"/>
      <c r="ILE9" s="928"/>
      <c r="ILF9" s="928"/>
      <c r="ILG9" s="928"/>
      <c r="ILH9" s="928"/>
      <c r="ILI9" s="928"/>
      <c r="ILJ9" s="928"/>
      <c r="ILK9" s="928"/>
      <c r="ILL9" s="928"/>
      <c r="ILM9" s="928"/>
      <c r="ILN9" s="928"/>
      <c r="ILO9" s="928"/>
      <c r="ILP9" s="928"/>
      <c r="ILQ9" s="928"/>
      <c r="ILR9" s="928"/>
      <c r="ILS9" s="928"/>
      <c r="ILT9" s="928"/>
      <c r="ILU9" s="928"/>
      <c r="ILV9" s="928"/>
      <c r="ILW9" s="928"/>
      <c r="ILX9" s="928"/>
      <c r="ILY9" s="928"/>
      <c r="ILZ9" s="928"/>
      <c r="IMA9" s="928"/>
      <c r="IMB9" s="928"/>
      <c r="IMC9" s="928"/>
      <c r="IMD9" s="928"/>
      <c r="IME9" s="928"/>
      <c r="IMF9" s="928"/>
      <c r="IMG9" s="928"/>
      <c r="IMH9" s="928"/>
      <c r="IMI9" s="928"/>
      <c r="IMJ9" s="928"/>
      <c r="IMK9" s="928"/>
      <c r="IML9" s="928"/>
      <c r="IMM9" s="928"/>
      <c r="IMN9" s="928"/>
      <c r="IMO9" s="928"/>
      <c r="IMP9" s="928"/>
      <c r="IMQ9" s="928"/>
      <c r="IMR9" s="928"/>
      <c r="IMS9" s="928"/>
      <c r="IMT9" s="928"/>
      <c r="IMU9" s="928"/>
      <c r="IMV9" s="928"/>
      <c r="IMW9" s="928"/>
      <c r="IMX9" s="928"/>
      <c r="IMY9" s="928"/>
      <c r="IMZ9" s="928"/>
      <c r="INA9" s="928"/>
      <c r="INB9" s="928"/>
      <c r="INC9" s="928"/>
      <c r="IND9" s="928"/>
      <c r="INE9" s="928"/>
      <c r="INF9" s="928"/>
      <c r="ING9" s="928"/>
      <c r="INH9" s="928"/>
      <c r="INI9" s="928"/>
      <c r="INJ9" s="928"/>
      <c r="INK9" s="928"/>
      <c r="INL9" s="928"/>
      <c r="INM9" s="928"/>
      <c r="INN9" s="928"/>
      <c r="INO9" s="928"/>
      <c r="INP9" s="928"/>
      <c r="INQ9" s="928"/>
      <c r="INR9" s="928"/>
      <c r="INS9" s="928"/>
      <c r="INT9" s="928"/>
      <c r="INU9" s="928"/>
      <c r="INV9" s="928"/>
      <c r="INW9" s="928"/>
      <c r="INX9" s="928"/>
      <c r="INY9" s="928"/>
      <c r="INZ9" s="928"/>
      <c r="IOA9" s="928"/>
      <c r="IOB9" s="928"/>
      <c r="IOC9" s="928"/>
      <c r="IOD9" s="928"/>
      <c r="IOE9" s="928"/>
      <c r="IOF9" s="928"/>
      <c r="IOG9" s="928"/>
      <c r="IOH9" s="928"/>
      <c r="IOI9" s="928"/>
      <c r="IOJ9" s="928"/>
      <c r="IOK9" s="928"/>
      <c r="IOL9" s="928"/>
      <c r="IOM9" s="928"/>
      <c r="ION9" s="928"/>
      <c r="IOO9" s="928"/>
      <c r="IOP9" s="928"/>
      <c r="IOQ9" s="928"/>
      <c r="IOR9" s="928"/>
      <c r="IOS9" s="928"/>
      <c r="IOT9" s="928"/>
      <c r="IOU9" s="928"/>
      <c r="IOV9" s="928"/>
      <c r="IOW9" s="928"/>
      <c r="IOX9" s="928"/>
      <c r="IOY9" s="928"/>
      <c r="IOZ9" s="928"/>
      <c r="IPA9" s="928"/>
      <c r="IPB9" s="928"/>
      <c r="IPC9" s="928"/>
      <c r="IPD9" s="928"/>
      <c r="IPE9" s="928"/>
      <c r="IPF9" s="928"/>
      <c r="IPG9" s="928"/>
      <c r="IPH9" s="928"/>
      <c r="IPI9" s="928"/>
      <c r="IPJ9" s="928"/>
      <c r="IPK9" s="928"/>
      <c r="IPL9" s="928"/>
      <c r="IPM9" s="928"/>
      <c r="IPN9" s="928"/>
      <c r="IPO9" s="928"/>
      <c r="IPP9" s="928"/>
      <c r="IPQ9" s="928"/>
      <c r="IPR9" s="928"/>
      <c r="IPS9" s="928"/>
      <c r="IPT9" s="928"/>
      <c r="IPU9" s="928"/>
      <c r="IPV9" s="928"/>
      <c r="IPW9" s="928"/>
      <c r="IPX9" s="928"/>
      <c r="IPY9" s="928"/>
      <c r="IPZ9" s="928"/>
      <c r="IQA9" s="928"/>
      <c r="IQB9" s="928"/>
      <c r="IQC9" s="928"/>
      <c r="IQD9" s="928"/>
      <c r="IQE9" s="928"/>
      <c r="IQF9" s="928"/>
      <c r="IQG9" s="928"/>
      <c r="IQH9" s="928"/>
      <c r="IQI9" s="928"/>
      <c r="IQJ9" s="928"/>
      <c r="IQK9" s="928"/>
      <c r="IQL9" s="928"/>
      <c r="IQM9" s="928"/>
      <c r="IQN9" s="928"/>
      <c r="IQO9" s="928"/>
      <c r="IQP9" s="928"/>
      <c r="IQQ9" s="928"/>
      <c r="IQR9" s="928"/>
      <c r="IQS9" s="928"/>
      <c r="IQT9" s="928"/>
      <c r="IQU9" s="928"/>
      <c r="IQV9" s="928"/>
      <c r="IQW9" s="928"/>
      <c r="IQX9" s="928"/>
      <c r="IQY9" s="928"/>
      <c r="IQZ9" s="928"/>
      <c r="IRA9" s="928"/>
      <c r="IRB9" s="928"/>
      <c r="IRC9" s="928"/>
      <c r="IRD9" s="928"/>
      <c r="IRE9" s="928"/>
      <c r="IRF9" s="928"/>
      <c r="IRG9" s="928"/>
      <c r="IRH9" s="928"/>
      <c r="IRI9" s="928"/>
      <c r="IRJ9" s="928"/>
      <c r="IRK9" s="928"/>
      <c r="IRL9" s="928"/>
      <c r="IRM9" s="928"/>
      <c r="IRN9" s="928"/>
      <c r="IRO9" s="928"/>
      <c r="IRP9" s="928"/>
      <c r="IRQ9" s="928"/>
      <c r="IRR9" s="928"/>
      <c r="IRS9" s="928"/>
      <c r="IRT9" s="928"/>
      <c r="IRU9" s="928"/>
      <c r="IRV9" s="928"/>
      <c r="IRW9" s="928"/>
      <c r="IRX9" s="928"/>
      <c r="IRY9" s="928"/>
      <c r="IRZ9" s="928"/>
      <c r="ISA9" s="928"/>
      <c r="ISB9" s="928"/>
      <c r="ISC9" s="928"/>
      <c r="ISD9" s="928"/>
      <c r="ISE9" s="928"/>
      <c r="ISF9" s="928"/>
      <c r="ISG9" s="928"/>
      <c r="ISH9" s="928"/>
      <c r="ISI9" s="928"/>
      <c r="ISJ9" s="928"/>
      <c r="ISK9" s="928"/>
      <c r="ISL9" s="928"/>
      <c r="ISM9" s="928"/>
      <c r="ISN9" s="928"/>
      <c r="ISO9" s="928"/>
      <c r="ISP9" s="928"/>
      <c r="ISQ9" s="928"/>
      <c r="ISR9" s="928"/>
      <c r="ISS9" s="928"/>
      <c r="IST9" s="928"/>
      <c r="ISU9" s="928"/>
      <c r="ISV9" s="928"/>
      <c r="ISW9" s="928"/>
      <c r="ISX9" s="928"/>
      <c r="ISY9" s="928"/>
      <c r="ISZ9" s="928"/>
      <c r="ITA9" s="928"/>
      <c r="ITB9" s="928"/>
      <c r="ITC9" s="928"/>
      <c r="ITD9" s="928"/>
      <c r="ITE9" s="928"/>
      <c r="ITF9" s="928"/>
      <c r="ITG9" s="928"/>
      <c r="ITH9" s="928"/>
      <c r="ITI9" s="928"/>
      <c r="ITJ9" s="928"/>
      <c r="ITK9" s="928"/>
      <c r="ITL9" s="928"/>
      <c r="ITM9" s="928"/>
      <c r="ITN9" s="928"/>
      <c r="ITO9" s="928"/>
      <c r="ITP9" s="928"/>
      <c r="ITQ9" s="928"/>
      <c r="ITR9" s="928"/>
      <c r="ITS9" s="928"/>
      <c r="ITT9" s="928"/>
      <c r="ITU9" s="928"/>
      <c r="ITV9" s="928"/>
      <c r="ITW9" s="928"/>
      <c r="ITX9" s="928"/>
      <c r="ITY9" s="928"/>
      <c r="ITZ9" s="928"/>
      <c r="IUA9" s="928"/>
      <c r="IUB9" s="928"/>
      <c r="IUC9" s="928"/>
      <c r="IUD9" s="928"/>
      <c r="IUE9" s="928"/>
      <c r="IUF9" s="928"/>
      <c r="IUG9" s="928"/>
      <c r="IUH9" s="928"/>
      <c r="IUI9" s="928"/>
      <c r="IUJ9" s="928"/>
      <c r="IUK9" s="928"/>
      <c r="IUL9" s="928"/>
      <c r="IUM9" s="928"/>
      <c r="IUN9" s="928"/>
      <c r="IUO9" s="928"/>
      <c r="IUP9" s="928"/>
      <c r="IUQ9" s="928"/>
      <c r="IUR9" s="928"/>
      <c r="IUS9" s="928"/>
      <c r="IUT9" s="928"/>
      <c r="IUU9" s="928"/>
      <c r="IUV9" s="928"/>
      <c r="IUW9" s="928"/>
      <c r="IUX9" s="928"/>
      <c r="IUY9" s="928"/>
      <c r="IUZ9" s="928"/>
      <c r="IVA9" s="928"/>
      <c r="IVB9" s="928"/>
      <c r="IVC9" s="928"/>
      <c r="IVD9" s="928"/>
      <c r="IVE9" s="928"/>
      <c r="IVF9" s="928"/>
      <c r="IVG9" s="928"/>
      <c r="IVH9" s="928"/>
      <c r="IVI9" s="928"/>
      <c r="IVJ9" s="928"/>
      <c r="IVK9" s="928"/>
      <c r="IVL9" s="928"/>
      <c r="IVM9" s="928"/>
      <c r="IVN9" s="928"/>
      <c r="IVO9" s="928"/>
      <c r="IVP9" s="928"/>
      <c r="IVQ9" s="928"/>
      <c r="IVR9" s="928"/>
      <c r="IVS9" s="928"/>
      <c r="IVT9" s="928"/>
      <c r="IVU9" s="928"/>
      <c r="IVV9" s="928"/>
      <c r="IVW9" s="928"/>
      <c r="IVX9" s="928"/>
      <c r="IVY9" s="928"/>
      <c r="IVZ9" s="928"/>
      <c r="IWA9" s="928"/>
      <c r="IWB9" s="928"/>
      <c r="IWC9" s="928"/>
      <c r="IWD9" s="928"/>
      <c r="IWE9" s="928"/>
      <c r="IWF9" s="928"/>
      <c r="IWG9" s="928"/>
      <c r="IWH9" s="928"/>
      <c r="IWI9" s="928"/>
      <c r="IWJ9" s="928"/>
      <c r="IWK9" s="928"/>
      <c r="IWL9" s="928"/>
      <c r="IWM9" s="928"/>
      <c r="IWN9" s="928"/>
      <c r="IWO9" s="928"/>
      <c r="IWP9" s="928"/>
      <c r="IWQ9" s="928"/>
      <c r="IWR9" s="928"/>
      <c r="IWS9" s="928"/>
      <c r="IWT9" s="928"/>
      <c r="IWU9" s="928"/>
      <c r="IWV9" s="928"/>
      <c r="IWW9" s="928"/>
      <c r="IWX9" s="928"/>
      <c r="IWY9" s="928"/>
      <c r="IWZ9" s="928"/>
      <c r="IXA9" s="928"/>
      <c r="IXB9" s="928"/>
      <c r="IXC9" s="928"/>
      <c r="IXD9" s="928"/>
      <c r="IXE9" s="928"/>
      <c r="IXF9" s="928"/>
      <c r="IXG9" s="928"/>
      <c r="IXH9" s="928"/>
      <c r="IXI9" s="928"/>
      <c r="IXJ9" s="928"/>
      <c r="IXK9" s="928"/>
      <c r="IXL9" s="928"/>
      <c r="IXM9" s="928"/>
      <c r="IXN9" s="928"/>
      <c r="IXO9" s="928"/>
      <c r="IXP9" s="928"/>
      <c r="IXQ9" s="928"/>
      <c r="IXR9" s="928"/>
      <c r="IXS9" s="928"/>
      <c r="IXT9" s="928"/>
      <c r="IXU9" s="928"/>
      <c r="IXV9" s="928"/>
      <c r="IXW9" s="928"/>
      <c r="IXX9" s="928"/>
      <c r="IXY9" s="928"/>
      <c r="IXZ9" s="928"/>
      <c r="IYA9" s="928"/>
      <c r="IYB9" s="928"/>
      <c r="IYC9" s="928"/>
      <c r="IYD9" s="928"/>
      <c r="IYE9" s="928"/>
      <c r="IYF9" s="928"/>
      <c r="IYG9" s="928"/>
      <c r="IYH9" s="928"/>
      <c r="IYI9" s="928"/>
      <c r="IYJ9" s="928"/>
      <c r="IYK9" s="928"/>
      <c r="IYL9" s="928"/>
      <c r="IYM9" s="928"/>
      <c r="IYN9" s="928"/>
      <c r="IYO9" s="928"/>
      <c r="IYP9" s="928"/>
      <c r="IYQ9" s="928"/>
      <c r="IYR9" s="928"/>
      <c r="IYS9" s="928"/>
      <c r="IYT9" s="928"/>
      <c r="IYU9" s="928"/>
      <c r="IYV9" s="928"/>
      <c r="IYW9" s="928"/>
      <c r="IYX9" s="928"/>
      <c r="IYY9" s="928"/>
      <c r="IYZ9" s="928"/>
      <c r="IZA9" s="928"/>
      <c r="IZB9" s="928"/>
      <c r="IZC9" s="928"/>
      <c r="IZD9" s="928"/>
      <c r="IZE9" s="928"/>
      <c r="IZF9" s="928"/>
      <c r="IZG9" s="928"/>
      <c r="IZH9" s="928"/>
      <c r="IZI9" s="928"/>
      <c r="IZJ9" s="928"/>
      <c r="IZK9" s="928"/>
      <c r="IZL9" s="928"/>
      <c r="IZM9" s="928"/>
      <c r="IZN9" s="928"/>
      <c r="IZO9" s="928"/>
      <c r="IZP9" s="928"/>
      <c r="IZQ9" s="928"/>
      <c r="IZR9" s="928"/>
      <c r="IZS9" s="928"/>
      <c r="IZT9" s="928"/>
      <c r="IZU9" s="928"/>
      <c r="IZV9" s="928"/>
      <c r="IZW9" s="928"/>
      <c r="IZX9" s="928"/>
      <c r="IZY9" s="928"/>
      <c r="IZZ9" s="928"/>
      <c r="JAA9" s="928"/>
      <c r="JAB9" s="928"/>
      <c r="JAC9" s="928"/>
      <c r="JAD9" s="928"/>
      <c r="JAE9" s="928"/>
      <c r="JAF9" s="928"/>
      <c r="JAG9" s="928"/>
      <c r="JAH9" s="928"/>
      <c r="JAI9" s="928"/>
      <c r="JAJ9" s="928"/>
      <c r="JAK9" s="928"/>
      <c r="JAL9" s="928"/>
      <c r="JAM9" s="928"/>
      <c r="JAN9" s="928"/>
      <c r="JAO9" s="928"/>
      <c r="JAP9" s="928"/>
      <c r="JAQ9" s="928"/>
      <c r="JAR9" s="928"/>
      <c r="JAS9" s="928"/>
      <c r="JAT9" s="928"/>
      <c r="JAU9" s="928"/>
      <c r="JAV9" s="928"/>
      <c r="JAW9" s="928"/>
      <c r="JAX9" s="928"/>
      <c r="JAY9" s="928"/>
      <c r="JAZ9" s="928"/>
      <c r="JBA9" s="928"/>
      <c r="JBB9" s="928"/>
      <c r="JBC9" s="928"/>
      <c r="JBD9" s="928"/>
      <c r="JBE9" s="928"/>
      <c r="JBF9" s="928"/>
      <c r="JBG9" s="928"/>
      <c r="JBH9" s="928"/>
      <c r="JBI9" s="928"/>
      <c r="JBJ9" s="928"/>
      <c r="JBK9" s="928"/>
      <c r="JBL9" s="928"/>
      <c r="JBM9" s="928"/>
      <c r="JBN9" s="928"/>
      <c r="JBO9" s="928"/>
      <c r="JBP9" s="928"/>
      <c r="JBQ9" s="928"/>
      <c r="JBR9" s="928"/>
      <c r="JBS9" s="928"/>
      <c r="JBT9" s="928"/>
      <c r="JBU9" s="928"/>
      <c r="JBV9" s="928"/>
      <c r="JBW9" s="928"/>
      <c r="JBX9" s="928"/>
      <c r="JBY9" s="928"/>
      <c r="JBZ9" s="928"/>
      <c r="JCA9" s="928"/>
      <c r="JCB9" s="928"/>
      <c r="JCC9" s="928"/>
      <c r="JCD9" s="928"/>
      <c r="JCE9" s="928"/>
      <c r="JCF9" s="928"/>
      <c r="JCG9" s="928"/>
      <c r="JCH9" s="928"/>
      <c r="JCI9" s="928"/>
      <c r="JCJ9" s="928"/>
      <c r="JCK9" s="928"/>
      <c r="JCL9" s="928"/>
      <c r="JCM9" s="928"/>
      <c r="JCN9" s="928"/>
      <c r="JCO9" s="928"/>
      <c r="JCP9" s="928"/>
      <c r="JCQ9" s="928"/>
      <c r="JCR9" s="928"/>
      <c r="JCS9" s="928"/>
      <c r="JCT9" s="928"/>
      <c r="JCU9" s="928"/>
      <c r="JCV9" s="928"/>
      <c r="JCW9" s="928"/>
      <c r="JCX9" s="928"/>
      <c r="JCY9" s="928"/>
      <c r="JCZ9" s="928"/>
      <c r="JDA9" s="928"/>
      <c r="JDB9" s="928"/>
      <c r="JDC9" s="928"/>
      <c r="JDD9" s="928"/>
      <c r="JDE9" s="928"/>
      <c r="JDF9" s="928"/>
      <c r="JDG9" s="928"/>
      <c r="JDH9" s="928"/>
      <c r="JDI9" s="928"/>
      <c r="JDJ9" s="928"/>
      <c r="JDK9" s="928"/>
      <c r="JDL9" s="928"/>
      <c r="JDM9" s="928"/>
      <c r="JDN9" s="928"/>
      <c r="JDO9" s="928"/>
      <c r="JDP9" s="928"/>
      <c r="JDQ9" s="928"/>
      <c r="JDR9" s="928"/>
      <c r="JDS9" s="928"/>
      <c r="JDT9" s="928"/>
      <c r="JDU9" s="928"/>
      <c r="JDV9" s="928"/>
      <c r="JDW9" s="928"/>
      <c r="JDX9" s="928"/>
      <c r="JDY9" s="928"/>
      <c r="JDZ9" s="928"/>
      <c r="JEA9" s="928"/>
      <c r="JEB9" s="928"/>
      <c r="JEC9" s="928"/>
      <c r="JED9" s="928"/>
      <c r="JEE9" s="928"/>
      <c r="JEF9" s="928"/>
      <c r="JEG9" s="928"/>
      <c r="JEH9" s="928"/>
      <c r="JEI9" s="928"/>
      <c r="JEJ9" s="928"/>
      <c r="JEK9" s="928"/>
      <c r="JEL9" s="928"/>
      <c r="JEM9" s="928"/>
      <c r="JEN9" s="928"/>
      <c r="JEO9" s="928"/>
      <c r="JEP9" s="928"/>
      <c r="JEQ9" s="928"/>
      <c r="JER9" s="928"/>
      <c r="JES9" s="928"/>
      <c r="JET9" s="928"/>
      <c r="JEU9" s="928"/>
      <c r="JEV9" s="928"/>
      <c r="JEW9" s="928"/>
      <c r="JEX9" s="928"/>
      <c r="JEY9" s="928"/>
      <c r="JEZ9" s="928"/>
      <c r="JFA9" s="928"/>
      <c r="JFB9" s="928"/>
      <c r="JFC9" s="928"/>
      <c r="JFD9" s="928"/>
      <c r="JFE9" s="928"/>
      <c r="JFF9" s="928"/>
      <c r="JFG9" s="928"/>
      <c r="JFH9" s="928"/>
      <c r="JFI9" s="928"/>
      <c r="JFJ9" s="928"/>
      <c r="JFK9" s="928"/>
      <c r="JFL9" s="928"/>
      <c r="JFM9" s="928"/>
      <c r="JFN9" s="928"/>
      <c r="JFO9" s="928"/>
      <c r="JFP9" s="928"/>
      <c r="JFQ9" s="928"/>
      <c r="JFR9" s="928"/>
      <c r="JFS9" s="928"/>
      <c r="JFT9" s="928"/>
      <c r="JFU9" s="928"/>
      <c r="JFV9" s="928"/>
      <c r="JFW9" s="928"/>
      <c r="JFX9" s="928"/>
      <c r="JFY9" s="928"/>
      <c r="JFZ9" s="928"/>
      <c r="JGA9" s="928"/>
      <c r="JGB9" s="928"/>
      <c r="JGC9" s="928"/>
      <c r="JGD9" s="928"/>
      <c r="JGE9" s="928"/>
      <c r="JGF9" s="928"/>
      <c r="JGG9" s="928"/>
      <c r="JGH9" s="928"/>
      <c r="JGI9" s="928"/>
      <c r="JGJ9" s="928"/>
      <c r="JGK9" s="928"/>
      <c r="JGL9" s="928"/>
      <c r="JGM9" s="928"/>
      <c r="JGN9" s="928"/>
      <c r="JGO9" s="928"/>
      <c r="JGP9" s="928"/>
      <c r="JGQ9" s="928"/>
      <c r="JGR9" s="928"/>
      <c r="JGS9" s="928"/>
      <c r="JGT9" s="928"/>
      <c r="JGU9" s="928"/>
      <c r="JGV9" s="928"/>
      <c r="JGW9" s="928"/>
      <c r="JGX9" s="928"/>
      <c r="JGY9" s="928"/>
      <c r="JGZ9" s="928"/>
      <c r="JHA9" s="928"/>
      <c r="JHB9" s="928"/>
      <c r="JHC9" s="928"/>
      <c r="JHD9" s="928"/>
      <c r="JHE9" s="928"/>
      <c r="JHF9" s="928"/>
      <c r="JHG9" s="928"/>
      <c r="JHH9" s="928"/>
      <c r="JHI9" s="928"/>
      <c r="JHJ9" s="928"/>
      <c r="JHK9" s="928"/>
      <c r="JHL9" s="928"/>
      <c r="JHM9" s="928"/>
      <c r="JHN9" s="928"/>
      <c r="JHO9" s="928"/>
      <c r="JHP9" s="928"/>
      <c r="JHQ9" s="928"/>
      <c r="JHR9" s="928"/>
      <c r="JHS9" s="928"/>
      <c r="JHT9" s="928"/>
      <c r="JHU9" s="928"/>
      <c r="JHV9" s="928"/>
      <c r="JHW9" s="928"/>
      <c r="JHX9" s="928"/>
      <c r="JHY9" s="928"/>
      <c r="JHZ9" s="928"/>
      <c r="JIA9" s="928"/>
      <c r="JIB9" s="928"/>
      <c r="JIC9" s="928"/>
      <c r="JID9" s="928"/>
      <c r="JIE9" s="928"/>
      <c r="JIF9" s="928"/>
      <c r="JIG9" s="928"/>
      <c r="JIH9" s="928"/>
      <c r="JII9" s="928"/>
      <c r="JIJ9" s="928"/>
      <c r="JIK9" s="928"/>
      <c r="JIL9" s="928"/>
      <c r="JIM9" s="928"/>
      <c r="JIN9" s="928"/>
      <c r="JIO9" s="928"/>
      <c r="JIP9" s="928"/>
      <c r="JIQ9" s="928"/>
      <c r="JIR9" s="928"/>
      <c r="JIS9" s="928"/>
      <c r="JIT9" s="928"/>
      <c r="JIU9" s="928"/>
      <c r="JIV9" s="928"/>
      <c r="JIW9" s="928"/>
      <c r="JIX9" s="928"/>
      <c r="JIY9" s="928"/>
      <c r="JIZ9" s="928"/>
      <c r="JJA9" s="928"/>
      <c r="JJB9" s="928"/>
      <c r="JJC9" s="928"/>
      <c r="JJD9" s="928"/>
      <c r="JJE9" s="928"/>
      <c r="JJF9" s="928"/>
      <c r="JJG9" s="928"/>
      <c r="JJH9" s="928"/>
      <c r="JJI9" s="928"/>
      <c r="JJJ9" s="928"/>
      <c r="JJK9" s="928"/>
      <c r="JJL9" s="928"/>
      <c r="JJM9" s="928"/>
      <c r="JJN9" s="928"/>
      <c r="JJO9" s="928"/>
      <c r="JJP9" s="928"/>
      <c r="JJQ9" s="928"/>
      <c r="JJR9" s="928"/>
      <c r="JJS9" s="928"/>
      <c r="JJT9" s="928"/>
      <c r="JJU9" s="928"/>
      <c r="JJV9" s="928"/>
      <c r="JJW9" s="928"/>
      <c r="JJX9" s="928"/>
      <c r="JJY9" s="928"/>
      <c r="JJZ9" s="928"/>
      <c r="JKA9" s="928"/>
      <c r="JKB9" s="928"/>
      <c r="JKC9" s="928"/>
      <c r="JKD9" s="928"/>
      <c r="JKE9" s="928"/>
      <c r="JKF9" s="928"/>
      <c r="JKG9" s="928"/>
      <c r="JKH9" s="928"/>
      <c r="JKI9" s="928"/>
      <c r="JKJ9" s="928"/>
      <c r="JKK9" s="928"/>
      <c r="JKL9" s="928"/>
      <c r="JKM9" s="928"/>
      <c r="JKN9" s="928"/>
      <c r="JKO9" s="928"/>
      <c r="JKP9" s="928"/>
      <c r="JKQ9" s="928"/>
      <c r="JKR9" s="928"/>
      <c r="JKS9" s="928"/>
      <c r="JKT9" s="928"/>
      <c r="JKU9" s="928"/>
      <c r="JKV9" s="928"/>
      <c r="JKW9" s="928"/>
      <c r="JKX9" s="928"/>
      <c r="JKY9" s="928"/>
      <c r="JKZ9" s="928"/>
      <c r="JLA9" s="928"/>
      <c r="JLB9" s="928"/>
      <c r="JLC9" s="928"/>
      <c r="JLD9" s="928"/>
      <c r="JLE9" s="928"/>
      <c r="JLF9" s="928"/>
      <c r="JLG9" s="928"/>
      <c r="JLH9" s="928"/>
      <c r="JLI9" s="928"/>
      <c r="JLJ9" s="928"/>
      <c r="JLK9" s="928"/>
      <c r="JLL9" s="928"/>
      <c r="JLM9" s="928"/>
      <c r="JLN9" s="928"/>
      <c r="JLO9" s="928"/>
      <c r="JLP9" s="928"/>
      <c r="JLQ9" s="928"/>
      <c r="JLR9" s="928"/>
      <c r="JLS9" s="928"/>
      <c r="JLT9" s="928"/>
      <c r="JLU9" s="928"/>
      <c r="JLV9" s="928"/>
      <c r="JLW9" s="928"/>
      <c r="JLX9" s="928"/>
      <c r="JLY9" s="928"/>
      <c r="JLZ9" s="928"/>
      <c r="JMA9" s="928"/>
      <c r="JMB9" s="928"/>
      <c r="JMC9" s="928"/>
      <c r="JMD9" s="928"/>
      <c r="JME9" s="928"/>
      <c r="JMF9" s="928"/>
      <c r="JMG9" s="928"/>
      <c r="JMH9" s="928"/>
      <c r="JMI9" s="928"/>
      <c r="JMJ9" s="928"/>
      <c r="JMK9" s="928"/>
      <c r="JML9" s="928"/>
      <c r="JMM9" s="928"/>
      <c r="JMN9" s="928"/>
      <c r="JMO9" s="928"/>
      <c r="JMP9" s="928"/>
      <c r="JMQ9" s="928"/>
      <c r="JMR9" s="928"/>
      <c r="JMS9" s="928"/>
      <c r="JMT9" s="928"/>
      <c r="JMU9" s="928"/>
      <c r="JMV9" s="928"/>
      <c r="JMW9" s="928"/>
      <c r="JMX9" s="928"/>
      <c r="JMY9" s="928"/>
      <c r="JMZ9" s="928"/>
      <c r="JNA9" s="928"/>
      <c r="JNB9" s="928"/>
      <c r="JNC9" s="928"/>
      <c r="JND9" s="928"/>
      <c r="JNE9" s="928"/>
      <c r="JNF9" s="928"/>
      <c r="JNG9" s="928"/>
      <c r="JNH9" s="928"/>
      <c r="JNI9" s="928"/>
      <c r="JNJ9" s="928"/>
      <c r="JNK9" s="928"/>
      <c r="JNL9" s="928"/>
      <c r="JNM9" s="928"/>
      <c r="JNN9" s="928"/>
      <c r="JNO9" s="928"/>
      <c r="JNP9" s="928"/>
      <c r="JNQ9" s="928"/>
      <c r="JNR9" s="928"/>
      <c r="JNS9" s="928"/>
      <c r="JNT9" s="928"/>
      <c r="JNU9" s="928"/>
      <c r="JNV9" s="928"/>
      <c r="JNW9" s="928"/>
      <c r="JNX9" s="928"/>
      <c r="JNY9" s="928"/>
      <c r="JNZ9" s="928"/>
      <c r="JOA9" s="928"/>
      <c r="JOB9" s="928"/>
      <c r="JOC9" s="928"/>
      <c r="JOD9" s="928"/>
      <c r="JOE9" s="928"/>
      <c r="JOF9" s="928"/>
      <c r="JOG9" s="928"/>
      <c r="JOH9" s="928"/>
      <c r="JOI9" s="928"/>
      <c r="JOJ9" s="928"/>
      <c r="JOK9" s="928"/>
      <c r="JOL9" s="928"/>
      <c r="JOM9" s="928"/>
      <c r="JON9" s="928"/>
      <c r="JOO9" s="928"/>
      <c r="JOP9" s="928"/>
      <c r="JOQ9" s="928"/>
      <c r="JOR9" s="928"/>
      <c r="JOS9" s="928"/>
      <c r="JOT9" s="928"/>
      <c r="JOU9" s="928"/>
      <c r="JOV9" s="928"/>
      <c r="JOW9" s="928"/>
      <c r="JOX9" s="928"/>
      <c r="JOY9" s="928"/>
      <c r="JOZ9" s="928"/>
      <c r="JPA9" s="928"/>
      <c r="JPB9" s="928"/>
      <c r="JPC9" s="928"/>
      <c r="JPD9" s="928"/>
      <c r="JPE9" s="928"/>
      <c r="JPF9" s="928"/>
      <c r="JPG9" s="928"/>
      <c r="JPH9" s="928"/>
      <c r="JPI9" s="928"/>
      <c r="JPJ9" s="928"/>
      <c r="JPK9" s="928"/>
      <c r="JPL9" s="928"/>
      <c r="JPM9" s="928"/>
      <c r="JPN9" s="928"/>
      <c r="JPO9" s="928"/>
      <c r="JPP9" s="928"/>
      <c r="JPQ9" s="928"/>
      <c r="JPR9" s="928"/>
      <c r="JPS9" s="928"/>
      <c r="JPT9" s="928"/>
      <c r="JPU9" s="928"/>
      <c r="JPV9" s="928"/>
      <c r="JPW9" s="928"/>
      <c r="JPX9" s="928"/>
      <c r="JPY9" s="928"/>
      <c r="JPZ9" s="928"/>
      <c r="JQA9" s="928"/>
      <c r="JQB9" s="928"/>
      <c r="JQC9" s="928"/>
      <c r="JQD9" s="928"/>
      <c r="JQE9" s="928"/>
      <c r="JQF9" s="928"/>
      <c r="JQG9" s="928"/>
      <c r="JQH9" s="928"/>
      <c r="JQI9" s="928"/>
      <c r="JQJ9" s="928"/>
      <c r="JQK9" s="928"/>
      <c r="JQL9" s="928"/>
      <c r="JQM9" s="928"/>
      <c r="JQN9" s="928"/>
      <c r="JQO9" s="928"/>
      <c r="JQP9" s="928"/>
      <c r="JQQ9" s="928"/>
      <c r="JQR9" s="928"/>
      <c r="JQS9" s="928"/>
      <c r="JQT9" s="928"/>
      <c r="JQU9" s="928"/>
      <c r="JQV9" s="928"/>
      <c r="JQW9" s="928"/>
      <c r="JQX9" s="928"/>
      <c r="JQY9" s="928"/>
      <c r="JQZ9" s="928"/>
      <c r="JRA9" s="928"/>
      <c r="JRB9" s="928"/>
      <c r="JRC9" s="928"/>
      <c r="JRD9" s="928"/>
      <c r="JRE9" s="928"/>
      <c r="JRF9" s="928"/>
      <c r="JRG9" s="928"/>
      <c r="JRH9" s="928"/>
      <c r="JRI9" s="928"/>
      <c r="JRJ9" s="928"/>
      <c r="JRK9" s="928"/>
      <c r="JRL9" s="928"/>
      <c r="JRM9" s="928"/>
      <c r="JRN9" s="928"/>
      <c r="JRO9" s="928"/>
      <c r="JRP9" s="928"/>
      <c r="JRQ9" s="928"/>
      <c r="JRR9" s="928"/>
      <c r="JRS9" s="928"/>
      <c r="JRT9" s="928"/>
      <c r="JRU9" s="928"/>
      <c r="JRV9" s="928"/>
      <c r="JRW9" s="928"/>
      <c r="JRX9" s="928"/>
      <c r="JRY9" s="928"/>
      <c r="JRZ9" s="928"/>
      <c r="JSA9" s="928"/>
      <c r="JSB9" s="928"/>
      <c r="JSC9" s="928"/>
      <c r="JSD9" s="928"/>
      <c r="JSE9" s="928"/>
      <c r="JSF9" s="928"/>
      <c r="JSG9" s="928"/>
      <c r="JSH9" s="928"/>
      <c r="JSI9" s="928"/>
      <c r="JSJ9" s="928"/>
      <c r="JSK9" s="928"/>
      <c r="JSL9" s="928"/>
      <c r="JSM9" s="928"/>
      <c r="JSN9" s="928"/>
      <c r="JSO9" s="928"/>
      <c r="JSP9" s="928"/>
      <c r="JSQ9" s="928"/>
      <c r="JSR9" s="928"/>
      <c r="JSS9" s="928"/>
      <c r="JST9" s="928"/>
      <c r="JSU9" s="928"/>
      <c r="JSV9" s="928"/>
      <c r="JSW9" s="928"/>
      <c r="JSX9" s="928"/>
      <c r="JSY9" s="928"/>
      <c r="JSZ9" s="928"/>
      <c r="JTA9" s="928"/>
      <c r="JTB9" s="928"/>
      <c r="JTC9" s="928"/>
      <c r="JTD9" s="928"/>
      <c r="JTE9" s="928"/>
      <c r="JTF9" s="928"/>
      <c r="JTG9" s="928"/>
      <c r="JTH9" s="928"/>
      <c r="JTI9" s="928"/>
      <c r="JTJ9" s="928"/>
      <c r="JTK9" s="928"/>
      <c r="JTL9" s="928"/>
      <c r="JTM9" s="928"/>
      <c r="JTN9" s="928"/>
      <c r="JTO9" s="928"/>
      <c r="JTP9" s="928"/>
      <c r="JTQ9" s="928"/>
      <c r="JTR9" s="928"/>
      <c r="JTS9" s="928"/>
      <c r="JTT9" s="928"/>
      <c r="JTU9" s="928"/>
      <c r="JTV9" s="928"/>
      <c r="JTW9" s="928"/>
      <c r="JTX9" s="928"/>
      <c r="JTY9" s="928"/>
      <c r="JTZ9" s="928"/>
      <c r="JUA9" s="928"/>
      <c r="JUB9" s="928"/>
      <c r="JUC9" s="928"/>
      <c r="JUD9" s="928"/>
      <c r="JUE9" s="928"/>
      <c r="JUF9" s="928"/>
      <c r="JUG9" s="928"/>
      <c r="JUH9" s="928"/>
      <c r="JUI9" s="928"/>
      <c r="JUJ9" s="928"/>
      <c r="JUK9" s="928"/>
      <c r="JUL9" s="928"/>
      <c r="JUM9" s="928"/>
      <c r="JUN9" s="928"/>
      <c r="JUO9" s="928"/>
      <c r="JUP9" s="928"/>
      <c r="JUQ9" s="928"/>
      <c r="JUR9" s="928"/>
      <c r="JUS9" s="928"/>
      <c r="JUT9" s="928"/>
      <c r="JUU9" s="928"/>
      <c r="JUV9" s="928"/>
      <c r="JUW9" s="928"/>
      <c r="JUX9" s="928"/>
      <c r="JUY9" s="928"/>
      <c r="JUZ9" s="928"/>
      <c r="JVA9" s="928"/>
      <c r="JVB9" s="928"/>
      <c r="JVC9" s="928"/>
      <c r="JVD9" s="928"/>
      <c r="JVE9" s="928"/>
      <c r="JVF9" s="928"/>
      <c r="JVG9" s="928"/>
      <c r="JVH9" s="928"/>
      <c r="JVI9" s="928"/>
      <c r="JVJ9" s="928"/>
      <c r="JVK9" s="928"/>
      <c r="JVL9" s="928"/>
      <c r="JVM9" s="928"/>
      <c r="JVN9" s="928"/>
      <c r="JVO9" s="928"/>
      <c r="JVP9" s="928"/>
      <c r="JVQ9" s="928"/>
      <c r="JVR9" s="928"/>
      <c r="JVS9" s="928"/>
      <c r="JVT9" s="928"/>
      <c r="JVU9" s="928"/>
      <c r="JVV9" s="928"/>
      <c r="JVW9" s="928"/>
      <c r="JVX9" s="928"/>
      <c r="JVY9" s="928"/>
      <c r="JVZ9" s="928"/>
      <c r="JWA9" s="928"/>
      <c r="JWB9" s="928"/>
      <c r="JWC9" s="928"/>
      <c r="JWD9" s="928"/>
      <c r="JWE9" s="928"/>
      <c r="JWF9" s="928"/>
      <c r="JWG9" s="928"/>
      <c r="JWH9" s="928"/>
      <c r="JWI9" s="928"/>
      <c r="JWJ9" s="928"/>
      <c r="JWK9" s="928"/>
      <c r="JWL9" s="928"/>
      <c r="JWM9" s="928"/>
      <c r="JWN9" s="928"/>
      <c r="JWO9" s="928"/>
      <c r="JWP9" s="928"/>
      <c r="JWQ9" s="928"/>
      <c r="JWR9" s="928"/>
      <c r="JWS9" s="928"/>
      <c r="JWT9" s="928"/>
      <c r="JWU9" s="928"/>
      <c r="JWV9" s="928"/>
      <c r="JWW9" s="928"/>
      <c r="JWX9" s="928"/>
      <c r="JWY9" s="928"/>
      <c r="JWZ9" s="928"/>
      <c r="JXA9" s="928"/>
      <c r="JXB9" s="928"/>
      <c r="JXC9" s="928"/>
      <c r="JXD9" s="928"/>
      <c r="JXE9" s="928"/>
      <c r="JXF9" s="928"/>
      <c r="JXG9" s="928"/>
      <c r="JXH9" s="928"/>
      <c r="JXI9" s="928"/>
      <c r="JXJ9" s="928"/>
      <c r="JXK9" s="928"/>
      <c r="JXL9" s="928"/>
      <c r="JXM9" s="928"/>
      <c r="JXN9" s="928"/>
      <c r="JXO9" s="928"/>
      <c r="JXP9" s="928"/>
      <c r="JXQ9" s="928"/>
      <c r="JXR9" s="928"/>
      <c r="JXS9" s="928"/>
      <c r="JXT9" s="928"/>
      <c r="JXU9" s="928"/>
      <c r="JXV9" s="928"/>
      <c r="JXW9" s="928"/>
      <c r="JXX9" s="928"/>
      <c r="JXY9" s="928"/>
      <c r="JXZ9" s="928"/>
      <c r="JYA9" s="928"/>
      <c r="JYB9" s="928"/>
      <c r="JYC9" s="928"/>
      <c r="JYD9" s="928"/>
      <c r="JYE9" s="928"/>
      <c r="JYF9" s="928"/>
      <c r="JYG9" s="928"/>
      <c r="JYH9" s="928"/>
      <c r="JYI9" s="928"/>
      <c r="JYJ9" s="928"/>
      <c r="JYK9" s="928"/>
      <c r="JYL9" s="928"/>
      <c r="JYM9" s="928"/>
      <c r="JYN9" s="928"/>
      <c r="JYO9" s="928"/>
      <c r="JYP9" s="928"/>
      <c r="JYQ9" s="928"/>
      <c r="JYR9" s="928"/>
      <c r="JYS9" s="928"/>
      <c r="JYT9" s="928"/>
      <c r="JYU9" s="928"/>
      <c r="JYV9" s="928"/>
      <c r="JYW9" s="928"/>
      <c r="JYX9" s="928"/>
      <c r="JYY9" s="928"/>
      <c r="JYZ9" s="928"/>
      <c r="JZA9" s="928"/>
      <c r="JZB9" s="928"/>
      <c r="JZC9" s="928"/>
      <c r="JZD9" s="928"/>
      <c r="JZE9" s="928"/>
      <c r="JZF9" s="928"/>
      <c r="JZG9" s="928"/>
      <c r="JZH9" s="928"/>
      <c r="JZI9" s="928"/>
      <c r="JZJ9" s="928"/>
      <c r="JZK9" s="928"/>
      <c r="JZL9" s="928"/>
      <c r="JZM9" s="928"/>
      <c r="JZN9" s="928"/>
      <c r="JZO9" s="928"/>
      <c r="JZP9" s="928"/>
      <c r="JZQ9" s="928"/>
      <c r="JZR9" s="928"/>
      <c r="JZS9" s="928"/>
      <c r="JZT9" s="928"/>
      <c r="JZU9" s="928"/>
      <c r="JZV9" s="928"/>
      <c r="JZW9" s="928"/>
      <c r="JZX9" s="928"/>
      <c r="JZY9" s="928"/>
      <c r="JZZ9" s="928"/>
      <c r="KAA9" s="928"/>
      <c r="KAB9" s="928"/>
      <c r="KAC9" s="928"/>
      <c r="KAD9" s="928"/>
      <c r="KAE9" s="928"/>
      <c r="KAF9" s="928"/>
      <c r="KAG9" s="928"/>
      <c r="KAH9" s="928"/>
      <c r="KAI9" s="928"/>
      <c r="KAJ9" s="928"/>
      <c r="KAK9" s="928"/>
      <c r="KAL9" s="928"/>
      <c r="KAM9" s="928"/>
      <c r="KAN9" s="928"/>
      <c r="KAO9" s="928"/>
      <c r="KAP9" s="928"/>
      <c r="KAQ9" s="928"/>
      <c r="KAR9" s="928"/>
      <c r="KAS9" s="928"/>
      <c r="KAT9" s="928"/>
      <c r="KAU9" s="928"/>
      <c r="KAV9" s="928"/>
      <c r="KAW9" s="928"/>
      <c r="KAX9" s="928"/>
      <c r="KAY9" s="928"/>
      <c r="KAZ9" s="928"/>
      <c r="KBA9" s="928"/>
      <c r="KBB9" s="928"/>
      <c r="KBC9" s="928"/>
      <c r="KBD9" s="928"/>
      <c r="KBE9" s="928"/>
      <c r="KBF9" s="928"/>
      <c r="KBG9" s="928"/>
      <c r="KBH9" s="928"/>
      <c r="KBI9" s="928"/>
      <c r="KBJ9" s="928"/>
      <c r="KBK9" s="928"/>
      <c r="KBL9" s="928"/>
      <c r="KBM9" s="928"/>
      <c r="KBN9" s="928"/>
      <c r="KBO9" s="928"/>
      <c r="KBP9" s="928"/>
      <c r="KBQ9" s="928"/>
      <c r="KBR9" s="928"/>
      <c r="KBS9" s="928"/>
      <c r="KBT9" s="928"/>
      <c r="KBU9" s="928"/>
      <c r="KBV9" s="928"/>
      <c r="KBW9" s="928"/>
      <c r="KBX9" s="928"/>
      <c r="KBY9" s="928"/>
      <c r="KBZ9" s="928"/>
      <c r="KCA9" s="928"/>
      <c r="KCB9" s="928"/>
      <c r="KCC9" s="928"/>
      <c r="KCD9" s="928"/>
      <c r="KCE9" s="928"/>
      <c r="KCF9" s="928"/>
      <c r="KCG9" s="928"/>
      <c r="KCH9" s="928"/>
      <c r="KCI9" s="928"/>
      <c r="KCJ9" s="928"/>
      <c r="KCK9" s="928"/>
      <c r="KCL9" s="928"/>
      <c r="KCM9" s="928"/>
      <c r="KCN9" s="928"/>
      <c r="KCO9" s="928"/>
      <c r="KCP9" s="928"/>
      <c r="KCQ9" s="928"/>
      <c r="KCR9" s="928"/>
      <c r="KCS9" s="928"/>
      <c r="KCT9" s="928"/>
      <c r="KCU9" s="928"/>
      <c r="KCV9" s="928"/>
      <c r="KCW9" s="928"/>
      <c r="KCX9" s="928"/>
      <c r="KCY9" s="928"/>
      <c r="KCZ9" s="928"/>
      <c r="KDA9" s="928"/>
      <c r="KDB9" s="928"/>
      <c r="KDC9" s="928"/>
      <c r="KDD9" s="928"/>
      <c r="KDE9" s="928"/>
      <c r="KDF9" s="928"/>
      <c r="KDG9" s="928"/>
      <c r="KDH9" s="928"/>
      <c r="KDI9" s="928"/>
      <c r="KDJ9" s="928"/>
      <c r="KDK9" s="928"/>
      <c r="KDL9" s="928"/>
      <c r="KDM9" s="928"/>
      <c r="KDN9" s="928"/>
      <c r="KDO9" s="928"/>
      <c r="KDP9" s="928"/>
      <c r="KDQ9" s="928"/>
      <c r="KDR9" s="928"/>
      <c r="KDS9" s="928"/>
      <c r="KDT9" s="928"/>
      <c r="KDU9" s="928"/>
      <c r="KDV9" s="928"/>
      <c r="KDW9" s="928"/>
      <c r="KDX9" s="928"/>
      <c r="KDY9" s="928"/>
      <c r="KDZ9" s="928"/>
      <c r="KEA9" s="928"/>
      <c r="KEB9" s="928"/>
      <c r="KEC9" s="928"/>
      <c r="KED9" s="928"/>
      <c r="KEE9" s="928"/>
      <c r="KEF9" s="928"/>
      <c r="KEG9" s="928"/>
      <c r="KEH9" s="928"/>
      <c r="KEI9" s="928"/>
      <c r="KEJ9" s="928"/>
      <c r="KEK9" s="928"/>
      <c r="KEL9" s="928"/>
      <c r="KEM9" s="928"/>
      <c r="KEN9" s="928"/>
      <c r="KEO9" s="928"/>
      <c r="KEP9" s="928"/>
      <c r="KEQ9" s="928"/>
      <c r="KER9" s="928"/>
      <c r="KES9" s="928"/>
      <c r="KET9" s="928"/>
      <c r="KEU9" s="928"/>
      <c r="KEV9" s="928"/>
      <c r="KEW9" s="928"/>
      <c r="KEX9" s="928"/>
      <c r="KEY9" s="928"/>
      <c r="KEZ9" s="928"/>
      <c r="KFA9" s="928"/>
      <c r="KFB9" s="928"/>
      <c r="KFC9" s="928"/>
      <c r="KFD9" s="928"/>
      <c r="KFE9" s="928"/>
      <c r="KFF9" s="928"/>
      <c r="KFG9" s="928"/>
      <c r="KFH9" s="928"/>
      <c r="KFI9" s="928"/>
      <c r="KFJ9" s="928"/>
      <c r="KFK9" s="928"/>
      <c r="KFL9" s="928"/>
      <c r="KFM9" s="928"/>
      <c r="KFN9" s="928"/>
      <c r="KFO9" s="928"/>
      <c r="KFP9" s="928"/>
      <c r="KFQ9" s="928"/>
      <c r="KFR9" s="928"/>
      <c r="KFS9" s="928"/>
      <c r="KFT9" s="928"/>
      <c r="KFU9" s="928"/>
      <c r="KFV9" s="928"/>
      <c r="KFW9" s="928"/>
      <c r="KFX9" s="928"/>
      <c r="KFY9" s="928"/>
      <c r="KFZ9" s="928"/>
      <c r="KGA9" s="928"/>
      <c r="KGB9" s="928"/>
      <c r="KGC9" s="928"/>
      <c r="KGD9" s="928"/>
      <c r="KGE9" s="928"/>
      <c r="KGF9" s="928"/>
      <c r="KGG9" s="928"/>
      <c r="KGH9" s="928"/>
      <c r="KGI9" s="928"/>
      <c r="KGJ9" s="928"/>
      <c r="KGK9" s="928"/>
      <c r="KGL9" s="928"/>
      <c r="KGM9" s="928"/>
      <c r="KGN9" s="928"/>
      <c r="KGO9" s="928"/>
      <c r="KGP9" s="928"/>
      <c r="KGQ9" s="928"/>
      <c r="KGR9" s="928"/>
      <c r="KGS9" s="928"/>
      <c r="KGT9" s="928"/>
      <c r="KGU9" s="928"/>
      <c r="KGV9" s="928"/>
      <c r="KGW9" s="928"/>
      <c r="KGX9" s="928"/>
      <c r="KGY9" s="928"/>
      <c r="KGZ9" s="928"/>
      <c r="KHA9" s="928"/>
      <c r="KHB9" s="928"/>
      <c r="KHC9" s="928"/>
      <c r="KHD9" s="928"/>
      <c r="KHE9" s="928"/>
      <c r="KHF9" s="928"/>
      <c r="KHG9" s="928"/>
      <c r="KHH9" s="928"/>
      <c r="KHI9" s="928"/>
      <c r="KHJ9" s="928"/>
      <c r="KHK9" s="928"/>
      <c r="KHL9" s="928"/>
      <c r="KHM9" s="928"/>
      <c r="KHN9" s="928"/>
      <c r="KHO9" s="928"/>
      <c r="KHP9" s="928"/>
      <c r="KHQ9" s="928"/>
      <c r="KHR9" s="928"/>
      <c r="KHS9" s="928"/>
      <c r="KHT9" s="928"/>
      <c r="KHU9" s="928"/>
      <c r="KHV9" s="928"/>
      <c r="KHW9" s="928"/>
      <c r="KHX9" s="928"/>
      <c r="KHY9" s="928"/>
      <c r="KHZ9" s="928"/>
      <c r="KIA9" s="928"/>
      <c r="KIB9" s="928"/>
      <c r="KIC9" s="928"/>
      <c r="KID9" s="928"/>
      <c r="KIE9" s="928"/>
      <c r="KIF9" s="928"/>
      <c r="KIG9" s="928"/>
      <c r="KIH9" s="928"/>
      <c r="KII9" s="928"/>
      <c r="KIJ9" s="928"/>
      <c r="KIK9" s="928"/>
      <c r="KIL9" s="928"/>
      <c r="KIM9" s="928"/>
      <c r="KIN9" s="928"/>
      <c r="KIO9" s="928"/>
      <c r="KIP9" s="928"/>
      <c r="KIQ9" s="928"/>
      <c r="KIR9" s="928"/>
      <c r="KIS9" s="928"/>
      <c r="KIT9" s="928"/>
      <c r="KIU9" s="928"/>
      <c r="KIV9" s="928"/>
      <c r="KIW9" s="928"/>
      <c r="KIX9" s="928"/>
      <c r="KIY9" s="928"/>
      <c r="KIZ9" s="928"/>
      <c r="KJA9" s="928"/>
      <c r="KJB9" s="928"/>
      <c r="KJC9" s="928"/>
      <c r="KJD9" s="928"/>
      <c r="KJE9" s="928"/>
      <c r="KJF9" s="928"/>
      <c r="KJG9" s="928"/>
      <c r="KJH9" s="928"/>
      <c r="KJI9" s="928"/>
      <c r="KJJ9" s="928"/>
      <c r="KJK9" s="928"/>
      <c r="KJL9" s="928"/>
      <c r="KJM9" s="928"/>
      <c r="KJN9" s="928"/>
      <c r="KJO9" s="928"/>
      <c r="KJP9" s="928"/>
      <c r="KJQ9" s="928"/>
      <c r="KJR9" s="928"/>
      <c r="KJS9" s="928"/>
      <c r="KJT9" s="928"/>
      <c r="KJU9" s="928"/>
      <c r="KJV9" s="928"/>
      <c r="KJW9" s="928"/>
      <c r="KJX9" s="928"/>
      <c r="KJY9" s="928"/>
      <c r="KJZ9" s="928"/>
      <c r="KKA9" s="928"/>
      <c r="KKB9" s="928"/>
      <c r="KKC9" s="928"/>
      <c r="KKD9" s="928"/>
      <c r="KKE9" s="928"/>
      <c r="KKF9" s="928"/>
      <c r="KKG9" s="928"/>
      <c r="KKH9" s="928"/>
      <c r="KKI9" s="928"/>
      <c r="KKJ9" s="928"/>
      <c r="KKK9" s="928"/>
      <c r="KKL9" s="928"/>
      <c r="KKM9" s="928"/>
      <c r="KKN9" s="928"/>
      <c r="KKO9" s="928"/>
      <c r="KKP9" s="928"/>
      <c r="KKQ9" s="928"/>
      <c r="KKR9" s="928"/>
      <c r="KKS9" s="928"/>
      <c r="KKT9" s="928"/>
      <c r="KKU9" s="928"/>
      <c r="KKV9" s="928"/>
      <c r="KKW9" s="928"/>
      <c r="KKX9" s="928"/>
      <c r="KKY9" s="928"/>
      <c r="KKZ9" s="928"/>
      <c r="KLA9" s="928"/>
      <c r="KLB9" s="928"/>
      <c r="KLC9" s="928"/>
      <c r="KLD9" s="928"/>
      <c r="KLE9" s="928"/>
      <c r="KLF9" s="928"/>
      <c r="KLG9" s="928"/>
      <c r="KLH9" s="928"/>
      <c r="KLI9" s="928"/>
      <c r="KLJ9" s="928"/>
      <c r="KLK9" s="928"/>
      <c r="KLL9" s="928"/>
      <c r="KLM9" s="928"/>
      <c r="KLN9" s="928"/>
      <c r="KLO9" s="928"/>
      <c r="KLP9" s="928"/>
      <c r="KLQ9" s="928"/>
      <c r="KLR9" s="928"/>
      <c r="KLS9" s="928"/>
      <c r="KLT9" s="928"/>
      <c r="KLU9" s="928"/>
      <c r="KLV9" s="928"/>
      <c r="KLW9" s="928"/>
      <c r="KLX9" s="928"/>
      <c r="KLY9" s="928"/>
      <c r="KLZ9" s="928"/>
      <c r="KMA9" s="928"/>
      <c r="KMB9" s="928"/>
      <c r="KMC9" s="928"/>
      <c r="KMD9" s="928"/>
      <c r="KME9" s="928"/>
      <c r="KMF9" s="928"/>
      <c r="KMG9" s="928"/>
      <c r="KMH9" s="928"/>
      <c r="KMI9" s="928"/>
      <c r="KMJ9" s="928"/>
      <c r="KMK9" s="928"/>
      <c r="KML9" s="928"/>
      <c r="KMM9" s="928"/>
      <c r="KMN9" s="928"/>
      <c r="KMO9" s="928"/>
      <c r="KMP9" s="928"/>
      <c r="KMQ9" s="928"/>
      <c r="KMR9" s="928"/>
      <c r="KMS9" s="928"/>
      <c r="KMT9" s="928"/>
      <c r="KMU9" s="928"/>
      <c r="KMV9" s="928"/>
      <c r="KMW9" s="928"/>
      <c r="KMX9" s="928"/>
      <c r="KMY9" s="928"/>
      <c r="KMZ9" s="928"/>
      <c r="KNA9" s="928"/>
      <c r="KNB9" s="928"/>
      <c r="KNC9" s="928"/>
      <c r="KND9" s="928"/>
      <c r="KNE9" s="928"/>
      <c r="KNF9" s="928"/>
      <c r="KNG9" s="928"/>
      <c r="KNH9" s="928"/>
      <c r="KNI9" s="928"/>
      <c r="KNJ9" s="928"/>
      <c r="KNK9" s="928"/>
      <c r="KNL9" s="928"/>
      <c r="KNM9" s="928"/>
      <c r="KNN9" s="928"/>
      <c r="KNO9" s="928"/>
      <c r="KNP9" s="928"/>
      <c r="KNQ9" s="928"/>
      <c r="KNR9" s="928"/>
      <c r="KNS9" s="928"/>
      <c r="KNT9" s="928"/>
      <c r="KNU9" s="928"/>
      <c r="KNV9" s="928"/>
      <c r="KNW9" s="928"/>
      <c r="KNX9" s="928"/>
      <c r="KNY9" s="928"/>
      <c r="KNZ9" s="928"/>
      <c r="KOA9" s="928"/>
      <c r="KOB9" s="928"/>
      <c r="KOC9" s="928"/>
      <c r="KOD9" s="928"/>
      <c r="KOE9" s="928"/>
      <c r="KOF9" s="928"/>
      <c r="KOG9" s="928"/>
      <c r="KOH9" s="928"/>
      <c r="KOI9" s="928"/>
      <c r="KOJ9" s="928"/>
      <c r="KOK9" s="928"/>
      <c r="KOL9" s="928"/>
      <c r="KOM9" s="928"/>
      <c r="KON9" s="928"/>
      <c r="KOO9" s="928"/>
      <c r="KOP9" s="928"/>
      <c r="KOQ9" s="928"/>
      <c r="KOR9" s="928"/>
      <c r="KOS9" s="928"/>
      <c r="KOT9" s="928"/>
      <c r="KOU9" s="928"/>
      <c r="KOV9" s="928"/>
      <c r="KOW9" s="928"/>
      <c r="KOX9" s="928"/>
      <c r="KOY9" s="928"/>
      <c r="KOZ9" s="928"/>
      <c r="KPA9" s="928"/>
      <c r="KPB9" s="928"/>
      <c r="KPC9" s="928"/>
      <c r="KPD9" s="928"/>
      <c r="KPE9" s="928"/>
      <c r="KPF9" s="928"/>
      <c r="KPG9" s="928"/>
      <c r="KPH9" s="928"/>
      <c r="KPI9" s="928"/>
      <c r="KPJ9" s="928"/>
      <c r="KPK9" s="928"/>
      <c r="KPL9" s="928"/>
      <c r="KPM9" s="928"/>
      <c r="KPN9" s="928"/>
      <c r="KPO9" s="928"/>
      <c r="KPP9" s="928"/>
      <c r="KPQ9" s="928"/>
      <c r="KPR9" s="928"/>
      <c r="KPS9" s="928"/>
      <c r="KPT9" s="928"/>
      <c r="KPU9" s="928"/>
      <c r="KPV9" s="928"/>
      <c r="KPW9" s="928"/>
      <c r="KPX9" s="928"/>
      <c r="KPY9" s="928"/>
      <c r="KPZ9" s="928"/>
      <c r="KQA9" s="928"/>
      <c r="KQB9" s="928"/>
      <c r="KQC9" s="928"/>
      <c r="KQD9" s="928"/>
      <c r="KQE9" s="928"/>
      <c r="KQF9" s="928"/>
      <c r="KQG9" s="928"/>
      <c r="KQH9" s="928"/>
      <c r="KQI9" s="928"/>
      <c r="KQJ9" s="928"/>
      <c r="KQK9" s="928"/>
      <c r="KQL9" s="928"/>
      <c r="KQM9" s="928"/>
      <c r="KQN9" s="928"/>
      <c r="KQO9" s="928"/>
      <c r="KQP9" s="928"/>
      <c r="KQQ9" s="928"/>
      <c r="KQR9" s="928"/>
      <c r="KQS9" s="928"/>
      <c r="KQT9" s="928"/>
      <c r="KQU9" s="928"/>
      <c r="KQV9" s="928"/>
      <c r="KQW9" s="928"/>
      <c r="KQX9" s="928"/>
      <c r="KQY9" s="928"/>
      <c r="KQZ9" s="928"/>
      <c r="KRA9" s="928"/>
      <c r="KRB9" s="928"/>
      <c r="KRC9" s="928"/>
      <c r="KRD9" s="928"/>
      <c r="KRE9" s="928"/>
      <c r="KRF9" s="928"/>
      <c r="KRG9" s="928"/>
      <c r="KRH9" s="928"/>
      <c r="KRI9" s="928"/>
      <c r="KRJ9" s="928"/>
      <c r="KRK9" s="928"/>
      <c r="KRL9" s="928"/>
      <c r="KRM9" s="928"/>
      <c r="KRN9" s="928"/>
      <c r="KRO9" s="928"/>
      <c r="KRP9" s="928"/>
      <c r="KRQ9" s="928"/>
      <c r="KRR9" s="928"/>
      <c r="KRS9" s="928"/>
      <c r="KRT9" s="928"/>
      <c r="KRU9" s="928"/>
      <c r="KRV9" s="928"/>
      <c r="KRW9" s="928"/>
      <c r="KRX9" s="928"/>
      <c r="KRY9" s="928"/>
      <c r="KRZ9" s="928"/>
      <c r="KSA9" s="928"/>
      <c r="KSB9" s="928"/>
      <c r="KSC9" s="928"/>
      <c r="KSD9" s="928"/>
      <c r="KSE9" s="928"/>
      <c r="KSF9" s="928"/>
      <c r="KSG9" s="928"/>
      <c r="KSH9" s="928"/>
      <c r="KSI9" s="928"/>
      <c r="KSJ9" s="928"/>
      <c r="KSK9" s="928"/>
      <c r="KSL9" s="928"/>
      <c r="KSM9" s="928"/>
      <c r="KSN9" s="928"/>
      <c r="KSO9" s="928"/>
      <c r="KSP9" s="928"/>
      <c r="KSQ9" s="928"/>
      <c r="KSR9" s="928"/>
      <c r="KSS9" s="928"/>
      <c r="KST9" s="928"/>
      <c r="KSU9" s="928"/>
      <c r="KSV9" s="928"/>
      <c r="KSW9" s="928"/>
      <c r="KSX9" s="928"/>
      <c r="KSY9" s="928"/>
      <c r="KSZ9" s="928"/>
      <c r="KTA9" s="928"/>
      <c r="KTB9" s="928"/>
      <c r="KTC9" s="928"/>
      <c r="KTD9" s="928"/>
      <c r="KTE9" s="928"/>
      <c r="KTF9" s="928"/>
      <c r="KTG9" s="928"/>
      <c r="KTH9" s="928"/>
      <c r="KTI9" s="928"/>
      <c r="KTJ9" s="928"/>
      <c r="KTK9" s="928"/>
      <c r="KTL9" s="928"/>
      <c r="KTM9" s="928"/>
      <c r="KTN9" s="928"/>
      <c r="KTO9" s="928"/>
      <c r="KTP9" s="928"/>
      <c r="KTQ9" s="928"/>
      <c r="KTR9" s="928"/>
      <c r="KTS9" s="928"/>
      <c r="KTT9" s="928"/>
      <c r="KTU9" s="928"/>
      <c r="KTV9" s="928"/>
      <c r="KTW9" s="928"/>
      <c r="KTX9" s="928"/>
      <c r="KTY9" s="928"/>
      <c r="KTZ9" s="928"/>
      <c r="KUA9" s="928"/>
      <c r="KUB9" s="928"/>
      <c r="KUC9" s="928"/>
      <c r="KUD9" s="928"/>
      <c r="KUE9" s="928"/>
      <c r="KUF9" s="928"/>
      <c r="KUG9" s="928"/>
      <c r="KUH9" s="928"/>
      <c r="KUI9" s="928"/>
      <c r="KUJ9" s="928"/>
      <c r="KUK9" s="928"/>
      <c r="KUL9" s="928"/>
      <c r="KUM9" s="928"/>
      <c r="KUN9" s="928"/>
      <c r="KUO9" s="928"/>
      <c r="KUP9" s="928"/>
      <c r="KUQ9" s="928"/>
      <c r="KUR9" s="928"/>
      <c r="KUS9" s="928"/>
      <c r="KUT9" s="928"/>
      <c r="KUU9" s="928"/>
      <c r="KUV9" s="928"/>
      <c r="KUW9" s="928"/>
      <c r="KUX9" s="928"/>
      <c r="KUY9" s="928"/>
      <c r="KUZ9" s="928"/>
      <c r="KVA9" s="928"/>
      <c r="KVB9" s="928"/>
      <c r="KVC9" s="928"/>
      <c r="KVD9" s="928"/>
      <c r="KVE9" s="928"/>
      <c r="KVF9" s="928"/>
      <c r="KVG9" s="928"/>
      <c r="KVH9" s="928"/>
      <c r="KVI9" s="928"/>
      <c r="KVJ9" s="928"/>
      <c r="KVK9" s="928"/>
      <c r="KVL9" s="928"/>
      <c r="KVM9" s="928"/>
      <c r="KVN9" s="928"/>
      <c r="KVO9" s="928"/>
      <c r="KVP9" s="928"/>
      <c r="KVQ9" s="928"/>
      <c r="KVR9" s="928"/>
      <c r="KVS9" s="928"/>
      <c r="KVT9" s="928"/>
      <c r="KVU9" s="928"/>
      <c r="KVV9" s="928"/>
      <c r="KVW9" s="928"/>
      <c r="KVX9" s="928"/>
      <c r="KVY9" s="928"/>
      <c r="KVZ9" s="928"/>
      <c r="KWA9" s="928"/>
      <c r="KWB9" s="928"/>
      <c r="KWC9" s="928"/>
      <c r="KWD9" s="928"/>
      <c r="KWE9" s="928"/>
      <c r="KWF9" s="928"/>
      <c r="KWG9" s="928"/>
      <c r="KWH9" s="928"/>
      <c r="KWI9" s="928"/>
      <c r="KWJ9" s="928"/>
      <c r="KWK9" s="928"/>
      <c r="KWL9" s="928"/>
      <c r="KWM9" s="928"/>
      <c r="KWN9" s="928"/>
      <c r="KWO9" s="928"/>
      <c r="KWP9" s="928"/>
      <c r="KWQ9" s="928"/>
      <c r="KWR9" s="928"/>
      <c r="KWS9" s="928"/>
      <c r="KWT9" s="928"/>
      <c r="KWU9" s="928"/>
      <c r="KWV9" s="928"/>
      <c r="KWW9" s="928"/>
      <c r="KWX9" s="928"/>
      <c r="KWY9" s="928"/>
      <c r="KWZ9" s="928"/>
      <c r="KXA9" s="928"/>
      <c r="KXB9" s="928"/>
      <c r="KXC9" s="928"/>
      <c r="KXD9" s="928"/>
      <c r="KXE9" s="928"/>
      <c r="KXF9" s="928"/>
      <c r="KXG9" s="928"/>
      <c r="KXH9" s="928"/>
      <c r="KXI9" s="928"/>
      <c r="KXJ9" s="928"/>
      <c r="KXK9" s="928"/>
      <c r="KXL9" s="928"/>
      <c r="KXM9" s="928"/>
      <c r="KXN9" s="928"/>
      <c r="KXO9" s="928"/>
      <c r="KXP9" s="928"/>
      <c r="KXQ9" s="928"/>
      <c r="KXR9" s="928"/>
      <c r="KXS9" s="928"/>
      <c r="KXT9" s="928"/>
      <c r="KXU9" s="928"/>
      <c r="KXV9" s="928"/>
      <c r="KXW9" s="928"/>
      <c r="KXX9" s="928"/>
      <c r="KXY9" s="928"/>
      <c r="KXZ9" s="928"/>
      <c r="KYA9" s="928"/>
      <c r="KYB9" s="928"/>
      <c r="KYC9" s="928"/>
      <c r="KYD9" s="928"/>
      <c r="KYE9" s="928"/>
      <c r="KYF9" s="928"/>
      <c r="KYG9" s="928"/>
      <c r="KYH9" s="928"/>
      <c r="KYI9" s="928"/>
      <c r="KYJ9" s="928"/>
      <c r="KYK9" s="928"/>
      <c r="KYL9" s="928"/>
      <c r="KYM9" s="928"/>
      <c r="KYN9" s="928"/>
      <c r="KYO9" s="928"/>
      <c r="KYP9" s="928"/>
      <c r="KYQ9" s="928"/>
      <c r="KYR9" s="928"/>
      <c r="KYS9" s="928"/>
      <c r="KYT9" s="928"/>
      <c r="KYU9" s="928"/>
      <c r="KYV9" s="928"/>
      <c r="KYW9" s="928"/>
      <c r="KYX9" s="928"/>
      <c r="KYY9" s="928"/>
      <c r="KYZ9" s="928"/>
      <c r="KZA9" s="928"/>
      <c r="KZB9" s="928"/>
      <c r="KZC9" s="928"/>
      <c r="KZD9" s="928"/>
      <c r="KZE9" s="928"/>
      <c r="KZF9" s="928"/>
      <c r="KZG9" s="928"/>
      <c r="KZH9" s="928"/>
      <c r="KZI9" s="928"/>
      <c r="KZJ9" s="928"/>
      <c r="KZK9" s="928"/>
      <c r="KZL9" s="928"/>
      <c r="KZM9" s="928"/>
      <c r="KZN9" s="928"/>
      <c r="KZO9" s="928"/>
      <c r="KZP9" s="928"/>
      <c r="KZQ9" s="928"/>
      <c r="KZR9" s="928"/>
      <c r="KZS9" s="928"/>
      <c r="KZT9" s="928"/>
      <c r="KZU9" s="928"/>
      <c r="KZV9" s="928"/>
      <c r="KZW9" s="928"/>
      <c r="KZX9" s="928"/>
      <c r="KZY9" s="928"/>
      <c r="KZZ9" s="928"/>
      <c r="LAA9" s="928"/>
      <c r="LAB9" s="928"/>
      <c r="LAC9" s="928"/>
      <c r="LAD9" s="928"/>
      <c r="LAE9" s="928"/>
      <c r="LAF9" s="928"/>
      <c r="LAG9" s="928"/>
      <c r="LAH9" s="928"/>
      <c r="LAI9" s="928"/>
      <c r="LAJ9" s="928"/>
      <c r="LAK9" s="928"/>
      <c r="LAL9" s="928"/>
      <c r="LAM9" s="928"/>
      <c r="LAN9" s="928"/>
      <c r="LAO9" s="928"/>
      <c r="LAP9" s="928"/>
      <c r="LAQ9" s="928"/>
      <c r="LAR9" s="928"/>
      <c r="LAS9" s="928"/>
      <c r="LAT9" s="928"/>
      <c r="LAU9" s="928"/>
      <c r="LAV9" s="928"/>
      <c r="LAW9" s="928"/>
      <c r="LAX9" s="928"/>
      <c r="LAY9" s="928"/>
      <c r="LAZ9" s="928"/>
      <c r="LBA9" s="928"/>
      <c r="LBB9" s="928"/>
      <c r="LBC9" s="928"/>
      <c r="LBD9" s="928"/>
      <c r="LBE9" s="928"/>
      <c r="LBF9" s="928"/>
      <c r="LBG9" s="928"/>
      <c r="LBH9" s="928"/>
      <c r="LBI9" s="928"/>
      <c r="LBJ9" s="928"/>
      <c r="LBK9" s="928"/>
      <c r="LBL9" s="928"/>
      <c r="LBM9" s="928"/>
      <c r="LBN9" s="928"/>
      <c r="LBO9" s="928"/>
      <c r="LBP9" s="928"/>
      <c r="LBQ9" s="928"/>
      <c r="LBR9" s="928"/>
      <c r="LBS9" s="928"/>
      <c r="LBT9" s="928"/>
      <c r="LBU9" s="928"/>
      <c r="LBV9" s="928"/>
      <c r="LBW9" s="928"/>
      <c r="LBX9" s="928"/>
      <c r="LBY9" s="928"/>
      <c r="LBZ9" s="928"/>
      <c r="LCA9" s="928"/>
      <c r="LCB9" s="928"/>
      <c r="LCC9" s="928"/>
      <c r="LCD9" s="928"/>
      <c r="LCE9" s="928"/>
      <c r="LCF9" s="928"/>
      <c r="LCG9" s="928"/>
      <c r="LCH9" s="928"/>
      <c r="LCI9" s="928"/>
      <c r="LCJ9" s="928"/>
      <c r="LCK9" s="928"/>
      <c r="LCL9" s="928"/>
      <c r="LCM9" s="928"/>
      <c r="LCN9" s="928"/>
      <c r="LCO9" s="928"/>
      <c r="LCP9" s="928"/>
      <c r="LCQ9" s="928"/>
      <c r="LCR9" s="928"/>
      <c r="LCS9" s="928"/>
      <c r="LCT9" s="928"/>
      <c r="LCU9" s="928"/>
      <c r="LCV9" s="928"/>
      <c r="LCW9" s="928"/>
      <c r="LCX9" s="928"/>
      <c r="LCY9" s="928"/>
      <c r="LCZ9" s="928"/>
      <c r="LDA9" s="928"/>
      <c r="LDB9" s="928"/>
      <c r="LDC9" s="928"/>
      <c r="LDD9" s="928"/>
      <c r="LDE9" s="928"/>
      <c r="LDF9" s="928"/>
      <c r="LDG9" s="928"/>
      <c r="LDH9" s="928"/>
      <c r="LDI9" s="928"/>
      <c r="LDJ9" s="928"/>
      <c r="LDK9" s="928"/>
      <c r="LDL9" s="928"/>
      <c r="LDM9" s="928"/>
      <c r="LDN9" s="928"/>
      <c r="LDO9" s="928"/>
      <c r="LDP9" s="928"/>
      <c r="LDQ9" s="928"/>
      <c r="LDR9" s="928"/>
      <c r="LDS9" s="928"/>
      <c r="LDT9" s="928"/>
      <c r="LDU9" s="928"/>
      <c r="LDV9" s="928"/>
      <c r="LDW9" s="928"/>
      <c r="LDX9" s="928"/>
      <c r="LDY9" s="928"/>
      <c r="LDZ9" s="928"/>
      <c r="LEA9" s="928"/>
      <c r="LEB9" s="928"/>
      <c r="LEC9" s="928"/>
      <c r="LED9" s="928"/>
      <c r="LEE9" s="928"/>
      <c r="LEF9" s="928"/>
      <c r="LEG9" s="928"/>
      <c r="LEH9" s="928"/>
      <c r="LEI9" s="928"/>
      <c r="LEJ9" s="928"/>
      <c r="LEK9" s="928"/>
      <c r="LEL9" s="928"/>
      <c r="LEM9" s="928"/>
      <c r="LEN9" s="928"/>
      <c r="LEO9" s="928"/>
      <c r="LEP9" s="928"/>
      <c r="LEQ9" s="928"/>
      <c r="LER9" s="928"/>
      <c r="LES9" s="928"/>
      <c r="LET9" s="928"/>
      <c r="LEU9" s="928"/>
      <c r="LEV9" s="928"/>
      <c r="LEW9" s="928"/>
      <c r="LEX9" s="928"/>
      <c r="LEY9" s="928"/>
      <c r="LEZ9" s="928"/>
      <c r="LFA9" s="928"/>
      <c r="LFB9" s="928"/>
      <c r="LFC9" s="928"/>
      <c r="LFD9" s="928"/>
      <c r="LFE9" s="928"/>
      <c r="LFF9" s="928"/>
      <c r="LFG9" s="928"/>
      <c r="LFH9" s="928"/>
      <c r="LFI9" s="928"/>
      <c r="LFJ9" s="928"/>
      <c r="LFK9" s="928"/>
      <c r="LFL9" s="928"/>
      <c r="LFM9" s="928"/>
      <c r="LFN9" s="928"/>
      <c r="LFO9" s="928"/>
      <c r="LFP9" s="928"/>
      <c r="LFQ9" s="928"/>
      <c r="LFR9" s="928"/>
      <c r="LFS9" s="928"/>
      <c r="LFT9" s="928"/>
      <c r="LFU9" s="928"/>
      <c r="LFV9" s="928"/>
      <c r="LFW9" s="928"/>
      <c r="LFX9" s="928"/>
      <c r="LFY9" s="928"/>
      <c r="LFZ9" s="928"/>
      <c r="LGA9" s="928"/>
      <c r="LGB9" s="928"/>
      <c r="LGC9" s="928"/>
      <c r="LGD9" s="928"/>
      <c r="LGE9" s="928"/>
      <c r="LGF9" s="928"/>
      <c r="LGG9" s="928"/>
      <c r="LGH9" s="928"/>
      <c r="LGI9" s="928"/>
      <c r="LGJ9" s="928"/>
      <c r="LGK9" s="928"/>
      <c r="LGL9" s="928"/>
      <c r="LGM9" s="928"/>
      <c r="LGN9" s="928"/>
      <c r="LGO9" s="928"/>
      <c r="LGP9" s="928"/>
      <c r="LGQ9" s="928"/>
      <c r="LGR9" s="928"/>
      <c r="LGS9" s="928"/>
      <c r="LGT9" s="928"/>
      <c r="LGU9" s="928"/>
      <c r="LGV9" s="928"/>
      <c r="LGW9" s="928"/>
      <c r="LGX9" s="928"/>
      <c r="LGY9" s="928"/>
      <c r="LGZ9" s="928"/>
      <c r="LHA9" s="928"/>
      <c r="LHB9" s="928"/>
      <c r="LHC9" s="928"/>
      <c r="LHD9" s="928"/>
      <c r="LHE9" s="928"/>
      <c r="LHF9" s="928"/>
      <c r="LHG9" s="928"/>
      <c r="LHH9" s="928"/>
      <c r="LHI9" s="928"/>
      <c r="LHJ9" s="928"/>
      <c r="LHK9" s="928"/>
      <c r="LHL9" s="928"/>
      <c r="LHM9" s="928"/>
      <c r="LHN9" s="928"/>
      <c r="LHO9" s="928"/>
      <c r="LHP9" s="928"/>
      <c r="LHQ9" s="928"/>
      <c r="LHR9" s="928"/>
      <c r="LHS9" s="928"/>
      <c r="LHT9" s="928"/>
      <c r="LHU9" s="928"/>
      <c r="LHV9" s="928"/>
      <c r="LHW9" s="928"/>
      <c r="LHX9" s="928"/>
      <c r="LHY9" s="928"/>
      <c r="LHZ9" s="928"/>
      <c r="LIA9" s="928"/>
      <c r="LIB9" s="928"/>
      <c r="LIC9" s="928"/>
      <c r="LID9" s="928"/>
      <c r="LIE9" s="928"/>
      <c r="LIF9" s="928"/>
      <c r="LIG9" s="928"/>
      <c r="LIH9" s="928"/>
      <c r="LII9" s="928"/>
      <c r="LIJ9" s="928"/>
      <c r="LIK9" s="928"/>
      <c r="LIL9" s="928"/>
      <c r="LIM9" s="928"/>
      <c r="LIN9" s="928"/>
      <c r="LIO9" s="928"/>
      <c r="LIP9" s="928"/>
      <c r="LIQ9" s="928"/>
      <c r="LIR9" s="928"/>
      <c r="LIS9" s="928"/>
      <c r="LIT9" s="928"/>
      <c r="LIU9" s="928"/>
      <c r="LIV9" s="928"/>
      <c r="LIW9" s="928"/>
      <c r="LIX9" s="928"/>
      <c r="LIY9" s="928"/>
      <c r="LIZ9" s="928"/>
      <c r="LJA9" s="928"/>
      <c r="LJB9" s="928"/>
      <c r="LJC9" s="928"/>
      <c r="LJD9" s="928"/>
      <c r="LJE9" s="928"/>
      <c r="LJF9" s="928"/>
      <c r="LJG9" s="928"/>
      <c r="LJH9" s="928"/>
      <c r="LJI9" s="928"/>
      <c r="LJJ9" s="928"/>
      <c r="LJK9" s="928"/>
      <c r="LJL9" s="928"/>
      <c r="LJM9" s="928"/>
      <c r="LJN9" s="928"/>
      <c r="LJO9" s="928"/>
      <c r="LJP9" s="928"/>
      <c r="LJQ9" s="928"/>
      <c r="LJR9" s="928"/>
      <c r="LJS9" s="928"/>
      <c r="LJT9" s="928"/>
      <c r="LJU9" s="928"/>
      <c r="LJV9" s="928"/>
      <c r="LJW9" s="928"/>
      <c r="LJX9" s="928"/>
      <c r="LJY9" s="928"/>
      <c r="LJZ9" s="928"/>
      <c r="LKA9" s="928"/>
      <c r="LKB9" s="928"/>
      <c r="LKC9" s="928"/>
      <c r="LKD9" s="928"/>
      <c r="LKE9" s="928"/>
      <c r="LKF9" s="928"/>
      <c r="LKG9" s="928"/>
      <c r="LKH9" s="928"/>
      <c r="LKI9" s="928"/>
      <c r="LKJ9" s="928"/>
      <c r="LKK9" s="928"/>
      <c r="LKL9" s="928"/>
      <c r="LKM9" s="928"/>
      <c r="LKN9" s="928"/>
      <c r="LKO9" s="928"/>
      <c r="LKP9" s="928"/>
      <c r="LKQ9" s="928"/>
      <c r="LKR9" s="928"/>
      <c r="LKS9" s="928"/>
      <c r="LKT9" s="928"/>
      <c r="LKU9" s="928"/>
      <c r="LKV9" s="928"/>
      <c r="LKW9" s="928"/>
      <c r="LKX9" s="928"/>
      <c r="LKY9" s="928"/>
      <c r="LKZ9" s="928"/>
      <c r="LLA9" s="928"/>
      <c r="LLB9" s="928"/>
      <c r="LLC9" s="928"/>
      <c r="LLD9" s="928"/>
      <c r="LLE9" s="928"/>
      <c r="LLF9" s="928"/>
      <c r="LLG9" s="928"/>
      <c r="LLH9" s="928"/>
      <c r="LLI9" s="928"/>
      <c r="LLJ9" s="928"/>
      <c r="LLK9" s="928"/>
      <c r="LLL9" s="928"/>
      <c r="LLM9" s="928"/>
      <c r="LLN9" s="928"/>
      <c r="LLO9" s="928"/>
      <c r="LLP9" s="928"/>
      <c r="LLQ9" s="928"/>
      <c r="LLR9" s="928"/>
      <c r="LLS9" s="928"/>
      <c r="LLT9" s="928"/>
      <c r="LLU9" s="928"/>
      <c r="LLV9" s="928"/>
      <c r="LLW9" s="928"/>
      <c r="LLX9" s="928"/>
      <c r="LLY9" s="928"/>
      <c r="LLZ9" s="928"/>
      <c r="LMA9" s="928"/>
      <c r="LMB9" s="928"/>
      <c r="LMC9" s="928"/>
      <c r="LMD9" s="928"/>
      <c r="LME9" s="928"/>
      <c r="LMF9" s="928"/>
      <c r="LMG9" s="928"/>
      <c r="LMH9" s="928"/>
      <c r="LMI9" s="928"/>
      <c r="LMJ9" s="928"/>
      <c r="LMK9" s="928"/>
      <c r="LML9" s="928"/>
      <c r="LMM9" s="928"/>
      <c r="LMN9" s="928"/>
      <c r="LMO9" s="928"/>
      <c r="LMP9" s="928"/>
      <c r="LMQ9" s="928"/>
      <c r="LMR9" s="928"/>
      <c r="LMS9" s="928"/>
      <c r="LMT9" s="928"/>
      <c r="LMU9" s="928"/>
      <c r="LMV9" s="928"/>
      <c r="LMW9" s="928"/>
      <c r="LMX9" s="928"/>
      <c r="LMY9" s="928"/>
      <c r="LMZ9" s="928"/>
      <c r="LNA9" s="928"/>
      <c r="LNB9" s="928"/>
      <c r="LNC9" s="928"/>
      <c r="LND9" s="928"/>
      <c r="LNE9" s="928"/>
      <c r="LNF9" s="928"/>
      <c r="LNG9" s="928"/>
      <c r="LNH9" s="928"/>
      <c r="LNI9" s="928"/>
      <c r="LNJ9" s="928"/>
      <c r="LNK9" s="928"/>
      <c r="LNL9" s="928"/>
      <c r="LNM9" s="928"/>
      <c r="LNN9" s="928"/>
      <c r="LNO9" s="928"/>
      <c r="LNP9" s="928"/>
      <c r="LNQ9" s="928"/>
      <c r="LNR9" s="928"/>
      <c r="LNS9" s="928"/>
      <c r="LNT9" s="928"/>
      <c r="LNU9" s="928"/>
      <c r="LNV9" s="928"/>
      <c r="LNW9" s="928"/>
      <c r="LNX9" s="928"/>
      <c r="LNY9" s="928"/>
      <c r="LNZ9" s="928"/>
      <c r="LOA9" s="928"/>
      <c r="LOB9" s="928"/>
      <c r="LOC9" s="928"/>
      <c r="LOD9" s="928"/>
      <c r="LOE9" s="928"/>
      <c r="LOF9" s="928"/>
      <c r="LOG9" s="928"/>
      <c r="LOH9" s="928"/>
      <c r="LOI9" s="928"/>
      <c r="LOJ9" s="928"/>
      <c r="LOK9" s="928"/>
      <c r="LOL9" s="928"/>
      <c r="LOM9" s="928"/>
      <c r="LON9" s="928"/>
      <c r="LOO9" s="928"/>
      <c r="LOP9" s="928"/>
      <c r="LOQ9" s="928"/>
      <c r="LOR9" s="928"/>
      <c r="LOS9" s="928"/>
      <c r="LOT9" s="928"/>
      <c r="LOU9" s="928"/>
      <c r="LOV9" s="928"/>
      <c r="LOW9" s="928"/>
      <c r="LOX9" s="928"/>
      <c r="LOY9" s="928"/>
      <c r="LOZ9" s="928"/>
      <c r="LPA9" s="928"/>
      <c r="LPB9" s="928"/>
      <c r="LPC9" s="928"/>
      <c r="LPD9" s="928"/>
      <c r="LPE9" s="928"/>
      <c r="LPF9" s="928"/>
      <c r="LPG9" s="928"/>
      <c r="LPH9" s="928"/>
      <c r="LPI9" s="928"/>
      <c r="LPJ9" s="928"/>
      <c r="LPK9" s="928"/>
      <c r="LPL9" s="928"/>
      <c r="LPM9" s="928"/>
      <c r="LPN9" s="928"/>
      <c r="LPO9" s="928"/>
      <c r="LPP9" s="928"/>
      <c r="LPQ9" s="928"/>
      <c r="LPR9" s="928"/>
      <c r="LPS9" s="928"/>
      <c r="LPT9" s="928"/>
      <c r="LPU9" s="928"/>
      <c r="LPV9" s="928"/>
      <c r="LPW9" s="928"/>
      <c r="LPX9" s="928"/>
      <c r="LPY9" s="928"/>
      <c r="LPZ9" s="928"/>
      <c r="LQA9" s="928"/>
      <c r="LQB9" s="928"/>
      <c r="LQC9" s="928"/>
      <c r="LQD9" s="928"/>
      <c r="LQE9" s="928"/>
      <c r="LQF9" s="928"/>
      <c r="LQG9" s="928"/>
      <c r="LQH9" s="928"/>
      <c r="LQI9" s="928"/>
      <c r="LQJ9" s="928"/>
      <c r="LQK9" s="928"/>
      <c r="LQL9" s="928"/>
      <c r="LQM9" s="928"/>
      <c r="LQN9" s="928"/>
      <c r="LQO9" s="928"/>
      <c r="LQP9" s="928"/>
      <c r="LQQ9" s="928"/>
      <c r="LQR9" s="928"/>
      <c r="LQS9" s="928"/>
      <c r="LQT9" s="928"/>
      <c r="LQU9" s="928"/>
      <c r="LQV9" s="928"/>
      <c r="LQW9" s="928"/>
      <c r="LQX9" s="928"/>
      <c r="LQY9" s="928"/>
      <c r="LQZ9" s="928"/>
      <c r="LRA9" s="928"/>
      <c r="LRB9" s="928"/>
      <c r="LRC9" s="928"/>
      <c r="LRD9" s="928"/>
      <c r="LRE9" s="928"/>
      <c r="LRF9" s="928"/>
      <c r="LRG9" s="928"/>
      <c r="LRH9" s="928"/>
      <c r="LRI9" s="928"/>
      <c r="LRJ9" s="928"/>
      <c r="LRK9" s="928"/>
      <c r="LRL9" s="928"/>
      <c r="LRM9" s="928"/>
      <c r="LRN9" s="928"/>
      <c r="LRO9" s="928"/>
      <c r="LRP9" s="928"/>
      <c r="LRQ9" s="928"/>
      <c r="LRR9" s="928"/>
      <c r="LRS9" s="928"/>
      <c r="LRT9" s="928"/>
      <c r="LRU9" s="928"/>
      <c r="LRV9" s="928"/>
      <c r="LRW9" s="928"/>
      <c r="LRX9" s="928"/>
      <c r="LRY9" s="928"/>
      <c r="LRZ9" s="928"/>
      <c r="LSA9" s="928"/>
      <c r="LSB9" s="928"/>
      <c r="LSC9" s="928"/>
      <c r="LSD9" s="928"/>
      <c r="LSE9" s="928"/>
      <c r="LSF9" s="928"/>
      <c r="LSG9" s="928"/>
      <c r="LSH9" s="928"/>
      <c r="LSI9" s="928"/>
      <c r="LSJ9" s="928"/>
      <c r="LSK9" s="928"/>
      <c r="LSL9" s="928"/>
      <c r="LSM9" s="928"/>
      <c r="LSN9" s="928"/>
      <c r="LSO9" s="928"/>
      <c r="LSP9" s="928"/>
      <c r="LSQ9" s="928"/>
      <c r="LSR9" s="928"/>
      <c r="LSS9" s="928"/>
      <c r="LST9" s="928"/>
      <c r="LSU9" s="928"/>
      <c r="LSV9" s="928"/>
      <c r="LSW9" s="928"/>
      <c r="LSX9" s="928"/>
      <c r="LSY9" s="928"/>
      <c r="LSZ9" s="928"/>
      <c r="LTA9" s="928"/>
      <c r="LTB9" s="928"/>
      <c r="LTC9" s="928"/>
      <c r="LTD9" s="928"/>
      <c r="LTE9" s="928"/>
      <c r="LTF9" s="928"/>
      <c r="LTG9" s="928"/>
      <c r="LTH9" s="928"/>
      <c r="LTI9" s="928"/>
      <c r="LTJ9" s="928"/>
      <c r="LTK9" s="928"/>
      <c r="LTL9" s="928"/>
      <c r="LTM9" s="928"/>
      <c r="LTN9" s="928"/>
      <c r="LTO9" s="928"/>
      <c r="LTP9" s="928"/>
      <c r="LTQ9" s="928"/>
      <c r="LTR9" s="928"/>
      <c r="LTS9" s="928"/>
      <c r="LTT9" s="928"/>
      <c r="LTU9" s="928"/>
      <c r="LTV9" s="928"/>
      <c r="LTW9" s="928"/>
      <c r="LTX9" s="928"/>
      <c r="LTY9" s="928"/>
      <c r="LTZ9" s="928"/>
      <c r="LUA9" s="928"/>
      <c r="LUB9" s="928"/>
      <c r="LUC9" s="928"/>
      <c r="LUD9" s="928"/>
      <c r="LUE9" s="928"/>
      <c r="LUF9" s="928"/>
      <c r="LUG9" s="928"/>
      <c r="LUH9" s="928"/>
      <c r="LUI9" s="928"/>
      <c r="LUJ9" s="928"/>
      <c r="LUK9" s="928"/>
      <c r="LUL9" s="928"/>
      <c r="LUM9" s="928"/>
      <c r="LUN9" s="928"/>
      <c r="LUO9" s="928"/>
      <c r="LUP9" s="928"/>
      <c r="LUQ9" s="928"/>
      <c r="LUR9" s="928"/>
      <c r="LUS9" s="928"/>
      <c r="LUT9" s="928"/>
      <c r="LUU9" s="928"/>
      <c r="LUV9" s="928"/>
      <c r="LUW9" s="928"/>
      <c r="LUX9" s="928"/>
      <c r="LUY9" s="928"/>
      <c r="LUZ9" s="928"/>
      <c r="LVA9" s="928"/>
      <c r="LVB9" s="928"/>
      <c r="LVC9" s="928"/>
      <c r="LVD9" s="928"/>
      <c r="LVE9" s="928"/>
      <c r="LVF9" s="928"/>
      <c r="LVG9" s="928"/>
      <c r="LVH9" s="928"/>
      <c r="LVI9" s="928"/>
      <c r="LVJ9" s="928"/>
      <c r="LVK9" s="928"/>
      <c r="LVL9" s="928"/>
      <c r="LVM9" s="928"/>
      <c r="LVN9" s="928"/>
      <c r="LVO9" s="928"/>
      <c r="LVP9" s="928"/>
      <c r="LVQ9" s="928"/>
      <c r="LVR9" s="928"/>
      <c r="LVS9" s="928"/>
      <c r="LVT9" s="928"/>
      <c r="LVU9" s="928"/>
      <c r="LVV9" s="928"/>
      <c r="LVW9" s="928"/>
      <c r="LVX9" s="928"/>
      <c r="LVY9" s="928"/>
      <c r="LVZ9" s="928"/>
      <c r="LWA9" s="928"/>
      <c r="LWB9" s="928"/>
      <c r="LWC9" s="928"/>
      <c r="LWD9" s="928"/>
      <c r="LWE9" s="928"/>
      <c r="LWF9" s="928"/>
      <c r="LWG9" s="928"/>
      <c r="LWH9" s="928"/>
      <c r="LWI9" s="928"/>
      <c r="LWJ9" s="928"/>
      <c r="LWK9" s="928"/>
      <c r="LWL9" s="928"/>
      <c r="LWM9" s="928"/>
      <c r="LWN9" s="928"/>
      <c r="LWO9" s="928"/>
      <c r="LWP9" s="928"/>
      <c r="LWQ9" s="928"/>
      <c r="LWR9" s="928"/>
      <c r="LWS9" s="928"/>
      <c r="LWT9" s="928"/>
      <c r="LWU9" s="928"/>
      <c r="LWV9" s="928"/>
      <c r="LWW9" s="928"/>
      <c r="LWX9" s="928"/>
      <c r="LWY9" s="928"/>
      <c r="LWZ9" s="928"/>
      <c r="LXA9" s="928"/>
      <c r="LXB9" s="928"/>
      <c r="LXC9" s="928"/>
      <c r="LXD9" s="928"/>
      <c r="LXE9" s="928"/>
      <c r="LXF9" s="928"/>
      <c r="LXG9" s="928"/>
      <c r="LXH9" s="928"/>
      <c r="LXI9" s="928"/>
      <c r="LXJ9" s="928"/>
      <c r="LXK9" s="928"/>
      <c r="LXL9" s="928"/>
      <c r="LXM9" s="928"/>
      <c r="LXN9" s="928"/>
      <c r="LXO9" s="928"/>
      <c r="LXP9" s="928"/>
      <c r="LXQ9" s="928"/>
      <c r="LXR9" s="928"/>
      <c r="LXS9" s="928"/>
      <c r="LXT9" s="928"/>
      <c r="LXU9" s="928"/>
      <c r="LXV9" s="928"/>
      <c r="LXW9" s="928"/>
      <c r="LXX9" s="928"/>
      <c r="LXY9" s="928"/>
      <c r="LXZ9" s="928"/>
      <c r="LYA9" s="928"/>
      <c r="LYB9" s="928"/>
      <c r="LYC9" s="928"/>
      <c r="LYD9" s="928"/>
      <c r="LYE9" s="928"/>
      <c r="LYF9" s="928"/>
      <c r="LYG9" s="928"/>
      <c r="LYH9" s="928"/>
      <c r="LYI9" s="928"/>
      <c r="LYJ9" s="928"/>
      <c r="LYK9" s="928"/>
      <c r="LYL9" s="928"/>
      <c r="LYM9" s="928"/>
      <c r="LYN9" s="928"/>
      <c r="LYO9" s="928"/>
      <c r="LYP9" s="928"/>
      <c r="LYQ9" s="928"/>
      <c r="LYR9" s="928"/>
      <c r="LYS9" s="928"/>
      <c r="LYT9" s="928"/>
      <c r="LYU9" s="928"/>
      <c r="LYV9" s="928"/>
      <c r="LYW9" s="928"/>
      <c r="LYX9" s="928"/>
      <c r="LYY9" s="928"/>
      <c r="LYZ9" s="928"/>
      <c r="LZA9" s="928"/>
      <c r="LZB9" s="928"/>
      <c r="LZC9" s="928"/>
      <c r="LZD9" s="928"/>
      <c r="LZE9" s="928"/>
      <c r="LZF9" s="928"/>
      <c r="LZG9" s="928"/>
      <c r="LZH9" s="928"/>
      <c r="LZI9" s="928"/>
      <c r="LZJ9" s="928"/>
      <c r="LZK9" s="928"/>
      <c r="LZL9" s="928"/>
      <c r="LZM9" s="928"/>
      <c r="LZN9" s="928"/>
      <c r="LZO9" s="928"/>
      <c r="LZP9" s="928"/>
      <c r="LZQ9" s="928"/>
      <c r="LZR9" s="928"/>
      <c r="LZS9" s="928"/>
      <c r="LZT9" s="928"/>
      <c r="LZU9" s="928"/>
      <c r="LZV9" s="928"/>
      <c r="LZW9" s="928"/>
      <c r="LZX9" s="928"/>
      <c r="LZY9" s="928"/>
      <c r="LZZ9" s="928"/>
      <c r="MAA9" s="928"/>
      <c r="MAB9" s="928"/>
      <c r="MAC9" s="928"/>
      <c r="MAD9" s="928"/>
      <c r="MAE9" s="928"/>
      <c r="MAF9" s="928"/>
      <c r="MAG9" s="928"/>
      <c r="MAH9" s="928"/>
      <c r="MAI9" s="928"/>
      <c r="MAJ9" s="928"/>
      <c r="MAK9" s="928"/>
      <c r="MAL9" s="928"/>
      <c r="MAM9" s="928"/>
      <c r="MAN9" s="928"/>
      <c r="MAO9" s="928"/>
      <c r="MAP9" s="928"/>
      <c r="MAQ9" s="928"/>
      <c r="MAR9" s="928"/>
      <c r="MAS9" s="928"/>
      <c r="MAT9" s="928"/>
      <c r="MAU9" s="928"/>
      <c r="MAV9" s="928"/>
      <c r="MAW9" s="928"/>
      <c r="MAX9" s="928"/>
      <c r="MAY9" s="928"/>
      <c r="MAZ9" s="928"/>
      <c r="MBA9" s="928"/>
      <c r="MBB9" s="928"/>
      <c r="MBC9" s="928"/>
      <c r="MBD9" s="928"/>
      <c r="MBE9" s="928"/>
      <c r="MBF9" s="928"/>
      <c r="MBG9" s="928"/>
      <c r="MBH9" s="928"/>
      <c r="MBI9" s="928"/>
      <c r="MBJ9" s="928"/>
      <c r="MBK9" s="928"/>
      <c r="MBL9" s="928"/>
      <c r="MBM9" s="928"/>
      <c r="MBN9" s="928"/>
      <c r="MBO9" s="928"/>
      <c r="MBP9" s="928"/>
      <c r="MBQ9" s="928"/>
      <c r="MBR9" s="928"/>
      <c r="MBS9" s="928"/>
      <c r="MBT9" s="928"/>
      <c r="MBU9" s="928"/>
      <c r="MBV9" s="928"/>
      <c r="MBW9" s="928"/>
      <c r="MBX9" s="928"/>
      <c r="MBY9" s="928"/>
      <c r="MBZ9" s="928"/>
      <c r="MCA9" s="928"/>
      <c r="MCB9" s="928"/>
      <c r="MCC9" s="928"/>
      <c r="MCD9" s="928"/>
      <c r="MCE9" s="928"/>
      <c r="MCF9" s="928"/>
      <c r="MCG9" s="928"/>
      <c r="MCH9" s="928"/>
      <c r="MCI9" s="928"/>
      <c r="MCJ9" s="928"/>
      <c r="MCK9" s="928"/>
      <c r="MCL9" s="928"/>
      <c r="MCM9" s="928"/>
      <c r="MCN9" s="928"/>
      <c r="MCO9" s="928"/>
      <c r="MCP9" s="928"/>
      <c r="MCQ9" s="928"/>
      <c r="MCR9" s="928"/>
      <c r="MCS9" s="928"/>
      <c r="MCT9" s="928"/>
      <c r="MCU9" s="928"/>
      <c r="MCV9" s="928"/>
      <c r="MCW9" s="928"/>
      <c r="MCX9" s="928"/>
      <c r="MCY9" s="928"/>
      <c r="MCZ9" s="928"/>
      <c r="MDA9" s="928"/>
      <c r="MDB9" s="928"/>
      <c r="MDC9" s="928"/>
      <c r="MDD9" s="928"/>
      <c r="MDE9" s="928"/>
      <c r="MDF9" s="928"/>
      <c r="MDG9" s="928"/>
      <c r="MDH9" s="928"/>
      <c r="MDI9" s="928"/>
      <c r="MDJ9" s="928"/>
      <c r="MDK9" s="928"/>
      <c r="MDL9" s="928"/>
      <c r="MDM9" s="928"/>
      <c r="MDN9" s="928"/>
      <c r="MDO9" s="928"/>
      <c r="MDP9" s="928"/>
      <c r="MDQ9" s="928"/>
      <c r="MDR9" s="928"/>
      <c r="MDS9" s="928"/>
      <c r="MDT9" s="928"/>
      <c r="MDU9" s="928"/>
      <c r="MDV9" s="928"/>
      <c r="MDW9" s="928"/>
      <c r="MDX9" s="928"/>
      <c r="MDY9" s="928"/>
      <c r="MDZ9" s="928"/>
      <c r="MEA9" s="928"/>
      <c r="MEB9" s="928"/>
      <c r="MEC9" s="928"/>
      <c r="MED9" s="928"/>
      <c r="MEE9" s="928"/>
      <c r="MEF9" s="928"/>
      <c r="MEG9" s="928"/>
      <c r="MEH9" s="928"/>
      <c r="MEI9" s="928"/>
      <c r="MEJ9" s="928"/>
      <c r="MEK9" s="928"/>
      <c r="MEL9" s="928"/>
      <c r="MEM9" s="928"/>
      <c r="MEN9" s="928"/>
      <c r="MEO9" s="928"/>
      <c r="MEP9" s="928"/>
      <c r="MEQ9" s="928"/>
      <c r="MER9" s="928"/>
      <c r="MES9" s="928"/>
      <c r="MET9" s="928"/>
      <c r="MEU9" s="928"/>
      <c r="MEV9" s="928"/>
      <c r="MEW9" s="928"/>
      <c r="MEX9" s="928"/>
      <c r="MEY9" s="928"/>
      <c r="MEZ9" s="928"/>
      <c r="MFA9" s="928"/>
      <c r="MFB9" s="928"/>
      <c r="MFC9" s="928"/>
      <c r="MFD9" s="928"/>
      <c r="MFE9" s="928"/>
      <c r="MFF9" s="928"/>
      <c r="MFG9" s="928"/>
      <c r="MFH9" s="928"/>
      <c r="MFI9" s="928"/>
      <c r="MFJ9" s="928"/>
      <c r="MFK9" s="928"/>
      <c r="MFL9" s="928"/>
      <c r="MFM9" s="928"/>
      <c r="MFN9" s="928"/>
      <c r="MFO9" s="928"/>
      <c r="MFP9" s="928"/>
      <c r="MFQ9" s="928"/>
      <c r="MFR9" s="928"/>
      <c r="MFS9" s="928"/>
      <c r="MFT9" s="928"/>
      <c r="MFU9" s="928"/>
      <c r="MFV9" s="928"/>
      <c r="MFW9" s="928"/>
      <c r="MFX9" s="928"/>
      <c r="MFY9" s="928"/>
      <c r="MFZ9" s="928"/>
      <c r="MGA9" s="928"/>
      <c r="MGB9" s="928"/>
      <c r="MGC9" s="928"/>
      <c r="MGD9" s="928"/>
      <c r="MGE9" s="928"/>
      <c r="MGF9" s="928"/>
      <c r="MGG9" s="928"/>
      <c r="MGH9" s="928"/>
      <c r="MGI9" s="928"/>
      <c r="MGJ9" s="928"/>
      <c r="MGK9" s="928"/>
      <c r="MGL9" s="928"/>
      <c r="MGM9" s="928"/>
      <c r="MGN9" s="928"/>
      <c r="MGO9" s="928"/>
      <c r="MGP9" s="928"/>
      <c r="MGQ9" s="928"/>
      <c r="MGR9" s="928"/>
      <c r="MGS9" s="928"/>
      <c r="MGT9" s="928"/>
      <c r="MGU9" s="928"/>
      <c r="MGV9" s="928"/>
      <c r="MGW9" s="928"/>
      <c r="MGX9" s="928"/>
      <c r="MGY9" s="928"/>
      <c r="MGZ9" s="928"/>
      <c r="MHA9" s="928"/>
      <c r="MHB9" s="928"/>
      <c r="MHC9" s="928"/>
      <c r="MHD9" s="928"/>
      <c r="MHE9" s="928"/>
      <c r="MHF9" s="928"/>
      <c r="MHG9" s="928"/>
      <c r="MHH9" s="928"/>
      <c r="MHI9" s="928"/>
      <c r="MHJ9" s="928"/>
      <c r="MHK9" s="928"/>
      <c r="MHL9" s="928"/>
      <c r="MHM9" s="928"/>
      <c r="MHN9" s="928"/>
      <c r="MHO9" s="928"/>
      <c r="MHP9" s="928"/>
      <c r="MHQ9" s="928"/>
      <c r="MHR9" s="928"/>
      <c r="MHS9" s="928"/>
      <c r="MHT9" s="928"/>
      <c r="MHU9" s="928"/>
      <c r="MHV9" s="928"/>
      <c r="MHW9" s="928"/>
      <c r="MHX9" s="928"/>
      <c r="MHY9" s="928"/>
      <c r="MHZ9" s="928"/>
      <c r="MIA9" s="928"/>
      <c r="MIB9" s="928"/>
      <c r="MIC9" s="928"/>
      <c r="MID9" s="928"/>
      <c r="MIE9" s="928"/>
      <c r="MIF9" s="928"/>
      <c r="MIG9" s="928"/>
      <c r="MIH9" s="928"/>
      <c r="MII9" s="928"/>
      <c r="MIJ9" s="928"/>
      <c r="MIK9" s="928"/>
      <c r="MIL9" s="928"/>
      <c r="MIM9" s="928"/>
      <c r="MIN9" s="928"/>
      <c r="MIO9" s="928"/>
      <c r="MIP9" s="928"/>
      <c r="MIQ9" s="928"/>
      <c r="MIR9" s="928"/>
      <c r="MIS9" s="928"/>
      <c r="MIT9" s="928"/>
      <c r="MIU9" s="928"/>
      <c r="MIV9" s="928"/>
      <c r="MIW9" s="928"/>
      <c r="MIX9" s="928"/>
      <c r="MIY9" s="928"/>
      <c r="MIZ9" s="928"/>
      <c r="MJA9" s="928"/>
      <c r="MJB9" s="928"/>
      <c r="MJC9" s="928"/>
      <c r="MJD9" s="928"/>
      <c r="MJE9" s="928"/>
      <c r="MJF9" s="928"/>
      <c r="MJG9" s="928"/>
      <c r="MJH9" s="928"/>
      <c r="MJI9" s="928"/>
      <c r="MJJ9" s="928"/>
      <c r="MJK9" s="928"/>
      <c r="MJL9" s="928"/>
      <c r="MJM9" s="928"/>
      <c r="MJN9" s="928"/>
      <c r="MJO9" s="928"/>
      <c r="MJP9" s="928"/>
      <c r="MJQ9" s="928"/>
      <c r="MJR9" s="928"/>
      <c r="MJS9" s="928"/>
      <c r="MJT9" s="928"/>
      <c r="MJU9" s="928"/>
      <c r="MJV9" s="928"/>
      <c r="MJW9" s="928"/>
      <c r="MJX9" s="928"/>
      <c r="MJY9" s="928"/>
      <c r="MJZ9" s="928"/>
      <c r="MKA9" s="928"/>
      <c r="MKB9" s="928"/>
      <c r="MKC9" s="928"/>
      <c r="MKD9" s="928"/>
      <c r="MKE9" s="928"/>
      <c r="MKF9" s="928"/>
      <c r="MKG9" s="928"/>
      <c r="MKH9" s="928"/>
      <c r="MKI9" s="928"/>
      <c r="MKJ9" s="928"/>
      <c r="MKK9" s="928"/>
      <c r="MKL9" s="928"/>
      <c r="MKM9" s="928"/>
      <c r="MKN9" s="928"/>
      <c r="MKO9" s="928"/>
      <c r="MKP9" s="928"/>
      <c r="MKQ9" s="928"/>
      <c r="MKR9" s="928"/>
      <c r="MKS9" s="928"/>
      <c r="MKT9" s="928"/>
      <c r="MKU9" s="928"/>
      <c r="MKV9" s="928"/>
      <c r="MKW9" s="928"/>
      <c r="MKX9" s="928"/>
      <c r="MKY9" s="928"/>
      <c r="MKZ9" s="928"/>
      <c r="MLA9" s="928"/>
      <c r="MLB9" s="928"/>
      <c r="MLC9" s="928"/>
      <c r="MLD9" s="928"/>
      <c r="MLE9" s="928"/>
      <c r="MLF9" s="928"/>
      <c r="MLG9" s="928"/>
      <c r="MLH9" s="928"/>
      <c r="MLI9" s="928"/>
      <c r="MLJ9" s="928"/>
      <c r="MLK9" s="928"/>
      <c r="MLL9" s="928"/>
      <c r="MLM9" s="928"/>
      <c r="MLN9" s="928"/>
      <c r="MLO9" s="928"/>
      <c r="MLP9" s="928"/>
      <c r="MLQ9" s="928"/>
      <c r="MLR9" s="928"/>
      <c r="MLS9" s="928"/>
      <c r="MLT9" s="928"/>
      <c r="MLU9" s="928"/>
      <c r="MLV9" s="928"/>
      <c r="MLW9" s="928"/>
      <c r="MLX9" s="928"/>
      <c r="MLY9" s="928"/>
      <c r="MLZ9" s="928"/>
      <c r="MMA9" s="928"/>
      <c r="MMB9" s="928"/>
      <c r="MMC9" s="928"/>
      <c r="MMD9" s="928"/>
      <c r="MME9" s="928"/>
      <c r="MMF9" s="928"/>
      <c r="MMG9" s="928"/>
      <c r="MMH9" s="928"/>
      <c r="MMI9" s="928"/>
      <c r="MMJ9" s="928"/>
      <c r="MMK9" s="928"/>
      <c r="MML9" s="928"/>
      <c r="MMM9" s="928"/>
      <c r="MMN9" s="928"/>
      <c r="MMO9" s="928"/>
      <c r="MMP9" s="928"/>
      <c r="MMQ9" s="928"/>
      <c r="MMR9" s="928"/>
      <c r="MMS9" s="928"/>
      <c r="MMT9" s="928"/>
      <c r="MMU9" s="928"/>
      <c r="MMV9" s="928"/>
      <c r="MMW9" s="928"/>
      <c r="MMX9" s="928"/>
      <c r="MMY9" s="928"/>
      <c r="MMZ9" s="928"/>
      <c r="MNA9" s="928"/>
      <c r="MNB9" s="928"/>
      <c r="MNC9" s="928"/>
      <c r="MND9" s="928"/>
      <c r="MNE9" s="928"/>
      <c r="MNF9" s="928"/>
      <c r="MNG9" s="928"/>
      <c r="MNH9" s="928"/>
      <c r="MNI9" s="928"/>
      <c r="MNJ9" s="928"/>
      <c r="MNK9" s="928"/>
      <c r="MNL9" s="928"/>
      <c r="MNM9" s="928"/>
      <c r="MNN9" s="928"/>
      <c r="MNO9" s="928"/>
      <c r="MNP9" s="928"/>
      <c r="MNQ9" s="928"/>
      <c r="MNR9" s="928"/>
      <c r="MNS9" s="928"/>
      <c r="MNT9" s="928"/>
      <c r="MNU9" s="928"/>
      <c r="MNV9" s="928"/>
      <c r="MNW9" s="928"/>
      <c r="MNX9" s="928"/>
      <c r="MNY9" s="928"/>
      <c r="MNZ9" s="928"/>
      <c r="MOA9" s="928"/>
      <c r="MOB9" s="928"/>
      <c r="MOC9" s="928"/>
      <c r="MOD9" s="928"/>
      <c r="MOE9" s="928"/>
      <c r="MOF9" s="928"/>
      <c r="MOG9" s="928"/>
      <c r="MOH9" s="928"/>
      <c r="MOI9" s="928"/>
      <c r="MOJ9" s="928"/>
      <c r="MOK9" s="928"/>
      <c r="MOL9" s="928"/>
      <c r="MOM9" s="928"/>
      <c r="MON9" s="928"/>
      <c r="MOO9" s="928"/>
      <c r="MOP9" s="928"/>
      <c r="MOQ9" s="928"/>
      <c r="MOR9" s="928"/>
      <c r="MOS9" s="928"/>
      <c r="MOT9" s="928"/>
      <c r="MOU9" s="928"/>
      <c r="MOV9" s="928"/>
      <c r="MOW9" s="928"/>
      <c r="MOX9" s="928"/>
      <c r="MOY9" s="928"/>
      <c r="MOZ9" s="928"/>
      <c r="MPA9" s="928"/>
      <c r="MPB9" s="928"/>
      <c r="MPC9" s="928"/>
      <c r="MPD9" s="928"/>
      <c r="MPE9" s="928"/>
      <c r="MPF9" s="928"/>
      <c r="MPG9" s="928"/>
      <c r="MPH9" s="928"/>
      <c r="MPI9" s="928"/>
      <c r="MPJ9" s="928"/>
      <c r="MPK9" s="928"/>
      <c r="MPL9" s="928"/>
      <c r="MPM9" s="928"/>
      <c r="MPN9" s="928"/>
      <c r="MPO9" s="928"/>
      <c r="MPP9" s="928"/>
      <c r="MPQ9" s="928"/>
      <c r="MPR9" s="928"/>
      <c r="MPS9" s="928"/>
      <c r="MPT9" s="928"/>
      <c r="MPU9" s="928"/>
      <c r="MPV9" s="928"/>
      <c r="MPW9" s="928"/>
      <c r="MPX9" s="928"/>
      <c r="MPY9" s="928"/>
      <c r="MPZ9" s="928"/>
      <c r="MQA9" s="928"/>
      <c r="MQB9" s="928"/>
      <c r="MQC9" s="928"/>
      <c r="MQD9" s="928"/>
      <c r="MQE9" s="928"/>
      <c r="MQF9" s="928"/>
      <c r="MQG9" s="928"/>
      <c r="MQH9" s="928"/>
      <c r="MQI9" s="928"/>
      <c r="MQJ9" s="928"/>
      <c r="MQK9" s="928"/>
      <c r="MQL9" s="928"/>
      <c r="MQM9" s="928"/>
      <c r="MQN9" s="928"/>
      <c r="MQO9" s="928"/>
      <c r="MQP9" s="928"/>
      <c r="MQQ9" s="928"/>
      <c r="MQR9" s="928"/>
      <c r="MQS9" s="928"/>
      <c r="MQT9" s="928"/>
      <c r="MQU9" s="928"/>
      <c r="MQV9" s="928"/>
      <c r="MQW9" s="928"/>
      <c r="MQX9" s="928"/>
      <c r="MQY9" s="928"/>
      <c r="MQZ9" s="928"/>
      <c r="MRA9" s="928"/>
      <c r="MRB9" s="928"/>
      <c r="MRC9" s="928"/>
      <c r="MRD9" s="928"/>
      <c r="MRE9" s="928"/>
      <c r="MRF9" s="928"/>
      <c r="MRG9" s="928"/>
      <c r="MRH9" s="928"/>
      <c r="MRI9" s="928"/>
      <c r="MRJ9" s="928"/>
      <c r="MRK9" s="928"/>
      <c r="MRL9" s="928"/>
      <c r="MRM9" s="928"/>
      <c r="MRN9" s="928"/>
      <c r="MRO9" s="928"/>
      <c r="MRP9" s="928"/>
      <c r="MRQ9" s="928"/>
      <c r="MRR9" s="928"/>
      <c r="MRS9" s="928"/>
      <c r="MRT9" s="928"/>
      <c r="MRU9" s="928"/>
      <c r="MRV9" s="928"/>
      <c r="MRW9" s="928"/>
      <c r="MRX9" s="928"/>
      <c r="MRY9" s="928"/>
      <c r="MRZ9" s="928"/>
      <c r="MSA9" s="928"/>
      <c r="MSB9" s="928"/>
      <c r="MSC9" s="928"/>
      <c r="MSD9" s="928"/>
      <c r="MSE9" s="928"/>
      <c r="MSF9" s="928"/>
      <c r="MSG9" s="928"/>
      <c r="MSH9" s="928"/>
      <c r="MSI9" s="928"/>
      <c r="MSJ9" s="928"/>
      <c r="MSK9" s="928"/>
      <c r="MSL9" s="928"/>
      <c r="MSM9" s="928"/>
      <c r="MSN9" s="928"/>
      <c r="MSO9" s="928"/>
      <c r="MSP9" s="928"/>
      <c r="MSQ9" s="928"/>
      <c r="MSR9" s="928"/>
      <c r="MSS9" s="928"/>
      <c r="MST9" s="928"/>
      <c r="MSU9" s="928"/>
      <c r="MSV9" s="928"/>
      <c r="MSW9" s="928"/>
      <c r="MSX9" s="928"/>
      <c r="MSY9" s="928"/>
      <c r="MSZ9" s="928"/>
      <c r="MTA9" s="928"/>
      <c r="MTB9" s="928"/>
      <c r="MTC9" s="928"/>
      <c r="MTD9" s="928"/>
      <c r="MTE9" s="928"/>
      <c r="MTF9" s="928"/>
      <c r="MTG9" s="928"/>
      <c r="MTH9" s="928"/>
      <c r="MTI9" s="928"/>
      <c r="MTJ9" s="928"/>
      <c r="MTK9" s="928"/>
      <c r="MTL9" s="928"/>
      <c r="MTM9" s="928"/>
      <c r="MTN9" s="928"/>
      <c r="MTO9" s="928"/>
      <c r="MTP9" s="928"/>
      <c r="MTQ9" s="928"/>
      <c r="MTR9" s="928"/>
      <c r="MTS9" s="928"/>
      <c r="MTT9" s="928"/>
      <c r="MTU9" s="928"/>
      <c r="MTV9" s="928"/>
      <c r="MTW9" s="928"/>
      <c r="MTX9" s="928"/>
      <c r="MTY9" s="928"/>
      <c r="MTZ9" s="928"/>
      <c r="MUA9" s="928"/>
      <c r="MUB9" s="928"/>
      <c r="MUC9" s="928"/>
      <c r="MUD9" s="928"/>
      <c r="MUE9" s="928"/>
      <c r="MUF9" s="928"/>
      <c r="MUG9" s="928"/>
      <c r="MUH9" s="928"/>
      <c r="MUI9" s="928"/>
      <c r="MUJ9" s="928"/>
      <c r="MUK9" s="928"/>
      <c r="MUL9" s="928"/>
      <c r="MUM9" s="928"/>
      <c r="MUN9" s="928"/>
      <c r="MUO9" s="928"/>
      <c r="MUP9" s="928"/>
      <c r="MUQ9" s="928"/>
      <c r="MUR9" s="928"/>
      <c r="MUS9" s="928"/>
      <c r="MUT9" s="928"/>
      <c r="MUU9" s="928"/>
      <c r="MUV9" s="928"/>
      <c r="MUW9" s="928"/>
      <c r="MUX9" s="928"/>
      <c r="MUY9" s="928"/>
      <c r="MUZ9" s="928"/>
      <c r="MVA9" s="928"/>
      <c r="MVB9" s="928"/>
      <c r="MVC9" s="928"/>
      <c r="MVD9" s="928"/>
      <c r="MVE9" s="928"/>
      <c r="MVF9" s="928"/>
      <c r="MVG9" s="928"/>
      <c r="MVH9" s="928"/>
      <c r="MVI9" s="928"/>
      <c r="MVJ9" s="928"/>
      <c r="MVK9" s="928"/>
      <c r="MVL9" s="928"/>
      <c r="MVM9" s="928"/>
      <c r="MVN9" s="928"/>
      <c r="MVO9" s="928"/>
      <c r="MVP9" s="928"/>
      <c r="MVQ9" s="928"/>
      <c r="MVR9" s="928"/>
      <c r="MVS9" s="928"/>
      <c r="MVT9" s="928"/>
      <c r="MVU9" s="928"/>
      <c r="MVV9" s="928"/>
      <c r="MVW9" s="928"/>
      <c r="MVX9" s="928"/>
      <c r="MVY9" s="928"/>
      <c r="MVZ9" s="928"/>
      <c r="MWA9" s="928"/>
      <c r="MWB9" s="928"/>
      <c r="MWC9" s="928"/>
      <c r="MWD9" s="928"/>
      <c r="MWE9" s="928"/>
      <c r="MWF9" s="928"/>
      <c r="MWG9" s="928"/>
      <c r="MWH9" s="928"/>
      <c r="MWI9" s="928"/>
      <c r="MWJ9" s="928"/>
      <c r="MWK9" s="928"/>
      <c r="MWL9" s="928"/>
      <c r="MWM9" s="928"/>
      <c r="MWN9" s="928"/>
      <c r="MWO9" s="928"/>
      <c r="MWP9" s="928"/>
      <c r="MWQ9" s="928"/>
      <c r="MWR9" s="928"/>
      <c r="MWS9" s="928"/>
      <c r="MWT9" s="928"/>
      <c r="MWU9" s="928"/>
      <c r="MWV9" s="928"/>
      <c r="MWW9" s="928"/>
      <c r="MWX9" s="928"/>
      <c r="MWY9" s="928"/>
      <c r="MWZ9" s="928"/>
      <c r="MXA9" s="928"/>
      <c r="MXB9" s="928"/>
      <c r="MXC9" s="928"/>
      <c r="MXD9" s="928"/>
      <c r="MXE9" s="928"/>
      <c r="MXF9" s="928"/>
      <c r="MXG9" s="928"/>
      <c r="MXH9" s="928"/>
      <c r="MXI9" s="928"/>
      <c r="MXJ9" s="928"/>
      <c r="MXK9" s="928"/>
      <c r="MXL9" s="928"/>
      <c r="MXM9" s="928"/>
      <c r="MXN9" s="928"/>
      <c r="MXO9" s="928"/>
      <c r="MXP9" s="928"/>
      <c r="MXQ9" s="928"/>
      <c r="MXR9" s="928"/>
      <c r="MXS9" s="928"/>
      <c r="MXT9" s="928"/>
      <c r="MXU9" s="928"/>
      <c r="MXV9" s="928"/>
      <c r="MXW9" s="928"/>
      <c r="MXX9" s="928"/>
      <c r="MXY9" s="928"/>
      <c r="MXZ9" s="928"/>
      <c r="MYA9" s="928"/>
      <c r="MYB9" s="928"/>
      <c r="MYC9" s="928"/>
      <c r="MYD9" s="928"/>
      <c r="MYE9" s="928"/>
      <c r="MYF9" s="928"/>
      <c r="MYG9" s="928"/>
      <c r="MYH9" s="928"/>
      <c r="MYI9" s="928"/>
      <c r="MYJ9" s="928"/>
      <c r="MYK9" s="928"/>
      <c r="MYL9" s="928"/>
      <c r="MYM9" s="928"/>
      <c r="MYN9" s="928"/>
      <c r="MYO9" s="928"/>
      <c r="MYP9" s="928"/>
      <c r="MYQ9" s="928"/>
      <c r="MYR9" s="928"/>
      <c r="MYS9" s="928"/>
      <c r="MYT9" s="928"/>
      <c r="MYU9" s="928"/>
      <c r="MYV9" s="928"/>
      <c r="MYW9" s="928"/>
      <c r="MYX9" s="928"/>
      <c r="MYY9" s="928"/>
      <c r="MYZ9" s="928"/>
      <c r="MZA9" s="928"/>
      <c r="MZB9" s="928"/>
      <c r="MZC9" s="928"/>
      <c r="MZD9" s="928"/>
      <c r="MZE9" s="928"/>
      <c r="MZF9" s="928"/>
      <c r="MZG9" s="928"/>
      <c r="MZH9" s="928"/>
      <c r="MZI9" s="928"/>
      <c r="MZJ9" s="928"/>
      <c r="MZK9" s="928"/>
      <c r="MZL9" s="928"/>
      <c r="MZM9" s="928"/>
      <c r="MZN9" s="928"/>
      <c r="MZO9" s="928"/>
      <c r="MZP9" s="928"/>
      <c r="MZQ9" s="928"/>
      <c r="MZR9" s="928"/>
      <c r="MZS9" s="928"/>
      <c r="MZT9" s="928"/>
      <c r="MZU9" s="928"/>
      <c r="MZV9" s="928"/>
      <c r="MZW9" s="928"/>
      <c r="MZX9" s="928"/>
      <c r="MZY9" s="928"/>
      <c r="MZZ9" s="928"/>
      <c r="NAA9" s="928"/>
      <c r="NAB9" s="928"/>
      <c r="NAC9" s="928"/>
      <c r="NAD9" s="928"/>
      <c r="NAE9" s="928"/>
      <c r="NAF9" s="928"/>
      <c r="NAG9" s="928"/>
      <c r="NAH9" s="928"/>
      <c r="NAI9" s="928"/>
      <c r="NAJ9" s="928"/>
      <c r="NAK9" s="928"/>
      <c r="NAL9" s="928"/>
      <c r="NAM9" s="928"/>
      <c r="NAN9" s="928"/>
      <c r="NAO9" s="928"/>
      <c r="NAP9" s="928"/>
      <c r="NAQ9" s="928"/>
      <c r="NAR9" s="928"/>
      <c r="NAS9" s="928"/>
      <c r="NAT9" s="928"/>
      <c r="NAU9" s="928"/>
      <c r="NAV9" s="928"/>
      <c r="NAW9" s="928"/>
      <c r="NAX9" s="928"/>
      <c r="NAY9" s="928"/>
      <c r="NAZ9" s="928"/>
      <c r="NBA9" s="928"/>
      <c r="NBB9" s="928"/>
      <c r="NBC9" s="928"/>
      <c r="NBD9" s="928"/>
      <c r="NBE9" s="928"/>
      <c r="NBF9" s="928"/>
      <c r="NBG9" s="928"/>
      <c r="NBH9" s="928"/>
      <c r="NBI9" s="928"/>
      <c r="NBJ9" s="928"/>
      <c r="NBK9" s="928"/>
      <c r="NBL9" s="928"/>
      <c r="NBM9" s="928"/>
      <c r="NBN9" s="928"/>
      <c r="NBO9" s="928"/>
      <c r="NBP9" s="928"/>
      <c r="NBQ9" s="928"/>
      <c r="NBR9" s="928"/>
      <c r="NBS9" s="928"/>
      <c r="NBT9" s="928"/>
      <c r="NBU9" s="928"/>
      <c r="NBV9" s="928"/>
      <c r="NBW9" s="928"/>
      <c r="NBX9" s="928"/>
      <c r="NBY9" s="928"/>
      <c r="NBZ9" s="928"/>
      <c r="NCA9" s="928"/>
      <c r="NCB9" s="928"/>
      <c r="NCC9" s="928"/>
      <c r="NCD9" s="928"/>
      <c r="NCE9" s="928"/>
      <c r="NCF9" s="928"/>
      <c r="NCG9" s="928"/>
      <c r="NCH9" s="928"/>
      <c r="NCI9" s="928"/>
      <c r="NCJ9" s="928"/>
      <c r="NCK9" s="928"/>
      <c r="NCL9" s="928"/>
      <c r="NCM9" s="928"/>
      <c r="NCN9" s="928"/>
      <c r="NCO9" s="928"/>
      <c r="NCP9" s="928"/>
      <c r="NCQ9" s="928"/>
      <c r="NCR9" s="928"/>
      <c r="NCS9" s="928"/>
      <c r="NCT9" s="928"/>
      <c r="NCU9" s="928"/>
      <c r="NCV9" s="928"/>
      <c r="NCW9" s="928"/>
      <c r="NCX9" s="928"/>
      <c r="NCY9" s="928"/>
      <c r="NCZ9" s="928"/>
      <c r="NDA9" s="928"/>
      <c r="NDB9" s="928"/>
      <c r="NDC9" s="928"/>
      <c r="NDD9" s="928"/>
      <c r="NDE9" s="928"/>
      <c r="NDF9" s="928"/>
      <c r="NDG9" s="928"/>
      <c r="NDH9" s="928"/>
      <c r="NDI9" s="928"/>
      <c r="NDJ9" s="928"/>
      <c r="NDK9" s="928"/>
      <c r="NDL9" s="928"/>
      <c r="NDM9" s="928"/>
      <c r="NDN9" s="928"/>
      <c r="NDO9" s="928"/>
      <c r="NDP9" s="928"/>
      <c r="NDQ9" s="928"/>
      <c r="NDR9" s="928"/>
      <c r="NDS9" s="928"/>
      <c r="NDT9" s="928"/>
      <c r="NDU9" s="928"/>
      <c r="NDV9" s="928"/>
      <c r="NDW9" s="928"/>
      <c r="NDX9" s="928"/>
      <c r="NDY9" s="928"/>
      <c r="NDZ9" s="928"/>
      <c r="NEA9" s="928"/>
      <c r="NEB9" s="928"/>
      <c r="NEC9" s="928"/>
      <c r="NED9" s="928"/>
      <c r="NEE9" s="928"/>
      <c r="NEF9" s="928"/>
      <c r="NEG9" s="928"/>
      <c r="NEH9" s="928"/>
      <c r="NEI9" s="928"/>
      <c r="NEJ9" s="928"/>
      <c r="NEK9" s="928"/>
      <c r="NEL9" s="928"/>
      <c r="NEM9" s="928"/>
      <c r="NEN9" s="928"/>
      <c r="NEO9" s="928"/>
      <c r="NEP9" s="928"/>
      <c r="NEQ9" s="928"/>
      <c r="NER9" s="928"/>
      <c r="NES9" s="928"/>
      <c r="NET9" s="928"/>
      <c r="NEU9" s="928"/>
      <c r="NEV9" s="928"/>
      <c r="NEW9" s="928"/>
      <c r="NEX9" s="928"/>
      <c r="NEY9" s="928"/>
      <c r="NEZ9" s="928"/>
      <c r="NFA9" s="928"/>
      <c r="NFB9" s="928"/>
      <c r="NFC9" s="928"/>
      <c r="NFD9" s="928"/>
      <c r="NFE9" s="928"/>
      <c r="NFF9" s="928"/>
      <c r="NFG9" s="928"/>
      <c r="NFH9" s="928"/>
      <c r="NFI9" s="928"/>
      <c r="NFJ9" s="928"/>
      <c r="NFK9" s="928"/>
      <c r="NFL9" s="928"/>
      <c r="NFM9" s="928"/>
      <c r="NFN9" s="928"/>
      <c r="NFO9" s="928"/>
      <c r="NFP9" s="928"/>
      <c r="NFQ9" s="928"/>
      <c r="NFR9" s="928"/>
      <c r="NFS9" s="928"/>
      <c r="NFT9" s="928"/>
      <c r="NFU9" s="928"/>
      <c r="NFV9" s="928"/>
      <c r="NFW9" s="928"/>
      <c r="NFX9" s="928"/>
      <c r="NFY9" s="928"/>
      <c r="NFZ9" s="928"/>
      <c r="NGA9" s="928"/>
      <c r="NGB9" s="928"/>
      <c r="NGC9" s="928"/>
      <c r="NGD9" s="928"/>
      <c r="NGE9" s="928"/>
      <c r="NGF9" s="928"/>
      <c r="NGG9" s="928"/>
      <c r="NGH9" s="928"/>
      <c r="NGI9" s="928"/>
      <c r="NGJ9" s="928"/>
      <c r="NGK9" s="928"/>
      <c r="NGL9" s="928"/>
      <c r="NGM9" s="928"/>
      <c r="NGN9" s="928"/>
      <c r="NGO9" s="928"/>
      <c r="NGP9" s="928"/>
      <c r="NGQ9" s="928"/>
      <c r="NGR9" s="928"/>
      <c r="NGS9" s="928"/>
      <c r="NGT9" s="928"/>
      <c r="NGU9" s="928"/>
      <c r="NGV9" s="928"/>
      <c r="NGW9" s="928"/>
      <c r="NGX9" s="928"/>
      <c r="NGY9" s="928"/>
      <c r="NGZ9" s="928"/>
      <c r="NHA9" s="928"/>
      <c r="NHB9" s="928"/>
      <c r="NHC9" s="928"/>
      <c r="NHD9" s="928"/>
      <c r="NHE9" s="928"/>
      <c r="NHF9" s="928"/>
      <c r="NHG9" s="928"/>
      <c r="NHH9" s="928"/>
      <c r="NHI9" s="928"/>
      <c r="NHJ9" s="928"/>
      <c r="NHK9" s="928"/>
      <c r="NHL9" s="928"/>
      <c r="NHM9" s="928"/>
      <c r="NHN9" s="928"/>
      <c r="NHO9" s="928"/>
      <c r="NHP9" s="928"/>
      <c r="NHQ9" s="928"/>
      <c r="NHR9" s="928"/>
      <c r="NHS9" s="928"/>
      <c r="NHT9" s="928"/>
      <c r="NHU9" s="928"/>
      <c r="NHV9" s="928"/>
      <c r="NHW9" s="928"/>
      <c r="NHX9" s="928"/>
      <c r="NHY9" s="928"/>
      <c r="NHZ9" s="928"/>
      <c r="NIA9" s="928"/>
      <c r="NIB9" s="928"/>
      <c r="NIC9" s="928"/>
      <c r="NID9" s="928"/>
      <c r="NIE9" s="928"/>
      <c r="NIF9" s="928"/>
      <c r="NIG9" s="928"/>
      <c r="NIH9" s="928"/>
      <c r="NII9" s="928"/>
      <c r="NIJ9" s="928"/>
      <c r="NIK9" s="928"/>
      <c r="NIL9" s="928"/>
      <c r="NIM9" s="928"/>
      <c r="NIN9" s="928"/>
      <c r="NIO9" s="928"/>
      <c r="NIP9" s="928"/>
      <c r="NIQ9" s="928"/>
      <c r="NIR9" s="928"/>
      <c r="NIS9" s="928"/>
      <c r="NIT9" s="928"/>
      <c r="NIU9" s="928"/>
      <c r="NIV9" s="928"/>
      <c r="NIW9" s="928"/>
      <c r="NIX9" s="928"/>
      <c r="NIY9" s="928"/>
      <c r="NIZ9" s="928"/>
      <c r="NJA9" s="928"/>
      <c r="NJB9" s="928"/>
      <c r="NJC9" s="928"/>
      <c r="NJD9" s="928"/>
      <c r="NJE9" s="928"/>
      <c r="NJF9" s="928"/>
      <c r="NJG9" s="928"/>
      <c r="NJH9" s="928"/>
      <c r="NJI9" s="928"/>
      <c r="NJJ9" s="928"/>
      <c r="NJK9" s="928"/>
      <c r="NJL9" s="928"/>
      <c r="NJM9" s="928"/>
      <c r="NJN9" s="928"/>
      <c r="NJO9" s="928"/>
      <c r="NJP9" s="928"/>
      <c r="NJQ9" s="928"/>
      <c r="NJR9" s="928"/>
      <c r="NJS9" s="928"/>
      <c r="NJT9" s="928"/>
      <c r="NJU9" s="928"/>
      <c r="NJV9" s="928"/>
      <c r="NJW9" s="928"/>
      <c r="NJX9" s="928"/>
      <c r="NJY9" s="928"/>
      <c r="NJZ9" s="928"/>
      <c r="NKA9" s="928"/>
      <c r="NKB9" s="928"/>
      <c r="NKC9" s="928"/>
      <c r="NKD9" s="928"/>
      <c r="NKE9" s="928"/>
      <c r="NKF9" s="928"/>
      <c r="NKG9" s="928"/>
      <c r="NKH9" s="928"/>
      <c r="NKI9" s="928"/>
      <c r="NKJ9" s="928"/>
      <c r="NKK9" s="928"/>
      <c r="NKL9" s="928"/>
      <c r="NKM9" s="928"/>
      <c r="NKN9" s="928"/>
      <c r="NKO9" s="928"/>
      <c r="NKP9" s="928"/>
      <c r="NKQ9" s="928"/>
      <c r="NKR9" s="928"/>
      <c r="NKS9" s="928"/>
      <c r="NKT9" s="928"/>
      <c r="NKU9" s="928"/>
      <c r="NKV9" s="928"/>
      <c r="NKW9" s="928"/>
      <c r="NKX9" s="928"/>
      <c r="NKY9" s="928"/>
      <c r="NKZ9" s="928"/>
      <c r="NLA9" s="928"/>
      <c r="NLB9" s="928"/>
      <c r="NLC9" s="928"/>
      <c r="NLD9" s="928"/>
      <c r="NLE9" s="928"/>
      <c r="NLF9" s="928"/>
      <c r="NLG9" s="928"/>
      <c r="NLH9" s="928"/>
      <c r="NLI9" s="928"/>
      <c r="NLJ9" s="928"/>
      <c r="NLK9" s="928"/>
      <c r="NLL9" s="928"/>
      <c r="NLM9" s="928"/>
      <c r="NLN9" s="928"/>
      <c r="NLO9" s="928"/>
      <c r="NLP9" s="928"/>
      <c r="NLQ9" s="928"/>
      <c r="NLR9" s="928"/>
      <c r="NLS9" s="928"/>
      <c r="NLT9" s="928"/>
      <c r="NLU9" s="928"/>
      <c r="NLV9" s="928"/>
      <c r="NLW9" s="928"/>
      <c r="NLX9" s="928"/>
      <c r="NLY9" s="928"/>
      <c r="NLZ9" s="928"/>
      <c r="NMA9" s="928"/>
      <c r="NMB9" s="928"/>
      <c r="NMC9" s="928"/>
      <c r="NMD9" s="928"/>
      <c r="NME9" s="928"/>
      <c r="NMF9" s="928"/>
      <c r="NMG9" s="928"/>
      <c r="NMH9" s="928"/>
      <c r="NMI9" s="928"/>
      <c r="NMJ9" s="928"/>
      <c r="NMK9" s="928"/>
      <c r="NML9" s="928"/>
      <c r="NMM9" s="928"/>
      <c r="NMN9" s="928"/>
      <c r="NMO9" s="928"/>
      <c r="NMP9" s="928"/>
      <c r="NMQ9" s="928"/>
      <c r="NMR9" s="928"/>
      <c r="NMS9" s="928"/>
      <c r="NMT9" s="928"/>
      <c r="NMU9" s="928"/>
      <c r="NMV9" s="928"/>
      <c r="NMW9" s="928"/>
      <c r="NMX9" s="928"/>
      <c r="NMY9" s="928"/>
      <c r="NMZ9" s="928"/>
      <c r="NNA9" s="928"/>
      <c r="NNB9" s="928"/>
      <c r="NNC9" s="928"/>
      <c r="NND9" s="928"/>
      <c r="NNE9" s="928"/>
      <c r="NNF9" s="928"/>
      <c r="NNG9" s="928"/>
      <c r="NNH9" s="928"/>
      <c r="NNI9" s="928"/>
      <c r="NNJ9" s="928"/>
      <c r="NNK9" s="928"/>
      <c r="NNL9" s="928"/>
      <c r="NNM9" s="928"/>
      <c r="NNN9" s="928"/>
      <c r="NNO9" s="928"/>
      <c r="NNP9" s="928"/>
      <c r="NNQ9" s="928"/>
      <c r="NNR9" s="928"/>
      <c r="NNS9" s="928"/>
      <c r="NNT9" s="928"/>
      <c r="NNU9" s="928"/>
      <c r="NNV9" s="928"/>
      <c r="NNW9" s="928"/>
      <c r="NNX9" s="928"/>
      <c r="NNY9" s="928"/>
      <c r="NNZ9" s="928"/>
      <c r="NOA9" s="928"/>
      <c r="NOB9" s="928"/>
      <c r="NOC9" s="928"/>
      <c r="NOD9" s="928"/>
      <c r="NOE9" s="928"/>
      <c r="NOF9" s="928"/>
      <c r="NOG9" s="928"/>
      <c r="NOH9" s="928"/>
      <c r="NOI9" s="928"/>
      <c r="NOJ9" s="928"/>
      <c r="NOK9" s="928"/>
      <c r="NOL9" s="928"/>
      <c r="NOM9" s="928"/>
      <c r="NON9" s="928"/>
      <c r="NOO9" s="928"/>
      <c r="NOP9" s="928"/>
      <c r="NOQ9" s="928"/>
      <c r="NOR9" s="928"/>
      <c r="NOS9" s="928"/>
      <c r="NOT9" s="928"/>
      <c r="NOU9" s="928"/>
      <c r="NOV9" s="928"/>
      <c r="NOW9" s="928"/>
      <c r="NOX9" s="928"/>
      <c r="NOY9" s="928"/>
      <c r="NOZ9" s="928"/>
      <c r="NPA9" s="928"/>
      <c r="NPB9" s="928"/>
      <c r="NPC9" s="928"/>
      <c r="NPD9" s="928"/>
      <c r="NPE9" s="928"/>
      <c r="NPF9" s="928"/>
      <c r="NPG9" s="928"/>
      <c r="NPH9" s="928"/>
      <c r="NPI9" s="928"/>
      <c r="NPJ9" s="928"/>
      <c r="NPK9" s="928"/>
      <c r="NPL9" s="928"/>
      <c r="NPM9" s="928"/>
      <c r="NPN9" s="928"/>
      <c r="NPO9" s="928"/>
      <c r="NPP9" s="928"/>
      <c r="NPQ9" s="928"/>
      <c r="NPR9" s="928"/>
      <c r="NPS9" s="928"/>
      <c r="NPT9" s="928"/>
      <c r="NPU9" s="928"/>
      <c r="NPV9" s="928"/>
      <c r="NPW9" s="928"/>
      <c r="NPX9" s="928"/>
      <c r="NPY9" s="928"/>
      <c r="NPZ9" s="928"/>
      <c r="NQA9" s="928"/>
      <c r="NQB9" s="928"/>
      <c r="NQC9" s="928"/>
      <c r="NQD9" s="928"/>
      <c r="NQE9" s="928"/>
      <c r="NQF9" s="928"/>
      <c r="NQG9" s="928"/>
      <c r="NQH9" s="928"/>
      <c r="NQI9" s="928"/>
      <c r="NQJ9" s="928"/>
      <c r="NQK9" s="928"/>
      <c r="NQL9" s="928"/>
      <c r="NQM9" s="928"/>
      <c r="NQN9" s="928"/>
      <c r="NQO9" s="928"/>
      <c r="NQP9" s="928"/>
      <c r="NQQ9" s="928"/>
      <c r="NQR9" s="928"/>
      <c r="NQS9" s="928"/>
      <c r="NQT9" s="928"/>
      <c r="NQU9" s="928"/>
      <c r="NQV9" s="928"/>
      <c r="NQW9" s="928"/>
      <c r="NQX9" s="928"/>
      <c r="NQY9" s="928"/>
      <c r="NQZ9" s="928"/>
      <c r="NRA9" s="928"/>
      <c r="NRB9" s="928"/>
      <c r="NRC9" s="928"/>
      <c r="NRD9" s="928"/>
      <c r="NRE9" s="928"/>
      <c r="NRF9" s="928"/>
      <c r="NRG9" s="928"/>
      <c r="NRH9" s="928"/>
      <c r="NRI9" s="928"/>
      <c r="NRJ9" s="928"/>
      <c r="NRK9" s="928"/>
      <c r="NRL9" s="928"/>
      <c r="NRM9" s="928"/>
      <c r="NRN9" s="928"/>
      <c r="NRO9" s="928"/>
      <c r="NRP9" s="928"/>
      <c r="NRQ9" s="928"/>
      <c r="NRR9" s="928"/>
      <c r="NRS9" s="928"/>
      <c r="NRT9" s="928"/>
      <c r="NRU9" s="928"/>
      <c r="NRV9" s="928"/>
      <c r="NRW9" s="928"/>
      <c r="NRX9" s="928"/>
      <c r="NRY9" s="928"/>
      <c r="NRZ9" s="928"/>
      <c r="NSA9" s="928"/>
      <c r="NSB9" s="928"/>
      <c r="NSC9" s="928"/>
      <c r="NSD9" s="928"/>
      <c r="NSE9" s="928"/>
      <c r="NSF9" s="928"/>
      <c r="NSG9" s="928"/>
      <c r="NSH9" s="928"/>
      <c r="NSI9" s="928"/>
      <c r="NSJ9" s="928"/>
      <c r="NSK9" s="928"/>
      <c r="NSL9" s="928"/>
      <c r="NSM9" s="928"/>
      <c r="NSN9" s="928"/>
      <c r="NSO9" s="928"/>
      <c r="NSP9" s="928"/>
      <c r="NSQ9" s="928"/>
      <c r="NSR9" s="928"/>
      <c r="NSS9" s="928"/>
      <c r="NST9" s="928"/>
      <c r="NSU9" s="928"/>
      <c r="NSV9" s="928"/>
      <c r="NSW9" s="928"/>
      <c r="NSX9" s="928"/>
      <c r="NSY9" s="928"/>
      <c r="NSZ9" s="928"/>
      <c r="NTA9" s="928"/>
      <c r="NTB9" s="928"/>
      <c r="NTC9" s="928"/>
      <c r="NTD9" s="928"/>
      <c r="NTE9" s="928"/>
      <c r="NTF9" s="928"/>
      <c r="NTG9" s="928"/>
      <c r="NTH9" s="928"/>
      <c r="NTI9" s="928"/>
      <c r="NTJ9" s="928"/>
      <c r="NTK9" s="928"/>
      <c r="NTL9" s="928"/>
      <c r="NTM9" s="928"/>
      <c r="NTN9" s="928"/>
      <c r="NTO9" s="928"/>
      <c r="NTP9" s="928"/>
      <c r="NTQ9" s="928"/>
      <c r="NTR9" s="928"/>
      <c r="NTS9" s="928"/>
      <c r="NTT9" s="928"/>
      <c r="NTU9" s="928"/>
      <c r="NTV9" s="928"/>
      <c r="NTW9" s="928"/>
      <c r="NTX9" s="928"/>
      <c r="NTY9" s="928"/>
      <c r="NTZ9" s="928"/>
      <c r="NUA9" s="928"/>
      <c r="NUB9" s="928"/>
      <c r="NUC9" s="928"/>
      <c r="NUD9" s="928"/>
      <c r="NUE9" s="928"/>
      <c r="NUF9" s="928"/>
      <c r="NUG9" s="928"/>
      <c r="NUH9" s="928"/>
      <c r="NUI9" s="928"/>
      <c r="NUJ9" s="928"/>
      <c r="NUK9" s="928"/>
      <c r="NUL9" s="928"/>
      <c r="NUM9" s="928"/>
      <c r="NUN9" s="928"/>
      <c r="NUO9" s="928"/>
      <c r="NUP9" s="928"/>
      <c r="NUQ9" s="928"/>
      <c r="NUR9" s="928"/>
      <c r="NUS9" s="928"/>
      <c r="NUT9" s="928"/>
      <c r="NUU9" s="928"/>
      <c r="NUV9" s="928"/>
      <c r="NUW9" s="928"/>
      <c r="NUX9" s="928"/>
      <c r="NUY9" s="928"/>
      <c r="NUZ9" s="928"/>
      <c r="NVA9" s="928"/>
      <c r="NVB9" s="928"/>
      <c r="NVC9" s="928"/>
      <c r="NVD9" s="928"/>
      <c r="NVE9" s="928"/>
      <c r="NVF9" s="928"/>
      <c r="NVG9" s="928"/>
      <c r="NVH9" s="928"/>
      <c r="NVI9" s="928"/>
      <c r="NVJ9" s="928"/>
      <c r="NVK9" s="928"/>
      <c r="NVL9" s="928"/>
      <c r="NVM9" s="928"/>
      <c r="NVN9" s="928"/>
      <c r="NVO9" s="928"/>
      <c r="NVP9" s="928"/>
      <c r="NVQ9" s="928"/>
      <c r="NVR9" s="928"/>
      <c r="NVS9" s="928"/>
      <c r="NVT9" s="928"/>
      <c r="NVU9" s="928"/>
      <c r="NVV9" s="928"/>
      <c r="NVW9" s="928"/>
      <c r="NVX9" s="928"/>
      <c r="NVY9" s="928"/>
      <c r="NVZ9" s="928"/>
      <c r="NWA9" s="928"/>
      <c r="NWB9" s="928"/>
      <c r="NWC9" s="928"/>
      <c r="NWD9" s="928"/>
      <c r="NWE9" s="928"/>
      <c r="NWF9" s="928"/>
      <c r="NWG9" s="928"/>
      <c r="NWH9" s="928"/>
      <c r="NWI9" s="928"/>
      <c r="NWJ9" s="928"/>
      <c r="NWK9" s="928"/>
      <c r="NWL9" s="928"/>
      <c r="NWM9" s="928"/>
      <c r="NWN9" s="928"/>
      <c r="NWO9" s="928"/>
      <c r="NWP9" s="928"/>
      <c r="NWQ9" s="928"/>
      <c r="NWR9" s="928"/>
      <c r="NWS9" s="928"/>
      <c r="NWT9" s="928"/>
      <c r="NWU9" s="928"/>
      <c r="NWV9" s="928"/>
      <c r="NWW9" s="928"/>
      <c r="NWX9" s="928"/>
      <c r="NWY9" s="928"/>
      <c r="NWZ9" s="928"/>
      <c r="NXA9" s="928"/>
      <c r="NXB9" s="928"/>
      <c r="NXC9" s="928"/>
      <c r="NXD9" s="928"/>
      <c r="NXE9" s="928"/>
      <c r="NXF9" s="928"/>
      <c r="NXG9" s="928"/>
      <c r="NXH9" s="928"/>
      <c r="NXI9" s="928"/>
      <c r="NXJ9" s="928"/>
      <c r="NXK9" s="928"/>
      <c r="NXL9" s="928"/>
      <c r="NXM9" s="928"/>
      <c r="NXN9" s="928"/>
      <c r="NXO9" s="928"/>
      <c r="NXP9" s="928"/>
      <c r="NXQ9" s="928"/>
      <c r="NXR9" s="928"/>
      <c r="NXS9" s="928"/>
      <c r="NXT9" s="928"/>
      <c r="NXU9" s="928"/>
      <c r="NXV9" s="928"/>
      <c r="NXW9" s="928"/>
      <c r="NXX9" s="928"/>
      <c r="NXY9" s="928"/>
      <c r="NXZ9" s="928"/>
      <c r="NYA9" s="928"/>
      <c r="NYB9" s="928"/>
      <c r="NYC9" s="928"/>
      <c r="NYD9" s="928"/>
      <c r="NYE9" s="928"/>
      <c r="NYF9" s="928"/>
      <c r="NYG9" s="928"/>
      <c r="NYH9" s="928"/>
      <c r="NYI9" s="928"/>
      <c r="NYJ9" s="928"/>
      <c r="NYK9" s="928"/>
      <c r="NYL9" s="928"/>
      <c r="NYM9" s="928"/>
      <c r="NYN9" s="928"/>
      <c r="NYO9" s="928"/>
      <c r="NYP9" s="928"/>
      <c r="NYQ9" s="928"/>
      <c r="NYR9" s="928"/>
      <c r="NYS9" s="928"/>
      <c r="NYT9" s="928"/>
      <c r="NYU9" s="928"/>
      <c r="NYV9" s="928"/>
      <c r="NYW9" s="928"/>
      <c r="NYX9" s="928"/>
      <c r="NYY9" s="928"/>
      <c r="NYZ9" s="928"/>
      <c r="NZA9" s="928"/>
      <c r="NZB9" s="928"/>
      <c r="NZC9" s="928"/>
      <c r="NZD9" s="928"/>
      <c r="NZE9" s="928"/>
      <c r="NZF9" s="928"/>
      <c r="NZG9" s="928"/>
      <c r="NZH9" s="928"/>
      <c r="NZI9" s="928"/>
      <c r="NZJ9" s="928"/>
      <c r="NZK9" s="928"/>
      <c r="NZL9" s="928"/>
      <c r="NZM9" s="928"/>
      <c r="NZN9" s="928"/>
      <c r="NZO9" s="928"/>
      <c r="NZP9" s="928"/>
      <c r="NZQ9" s="928"/>
      <c r="NZR9" s="928"/>
      <c r="NZS9" s="928"/>
      <c r="NZT9" s="928"/>
      <c r="NZU9" s="928"/>
      <c r="NZV9" s="928"/>
      <c r="NZW9" s="928"/>
      <c r="NZX9" s="928"/>
      <c r="NZY9" s="928"/>
      <c r="NZZ9" s="928"/>
      <c r="OAA9" s="928"/>
      <c r="OAB9" s="928"/>
      <c r="OAC9" s="928"/>
      <c r="OAD9" s="928"/>
      <c r="OAE9" s="928"/>
      <c r="OAF9" s="928"/>
      <c r="OAG9" s="928"/>
      <c r="OAH9" s="928"/>
      <c r="OAI9" s="928"/>
      <c r="OAJ9" s="928"/>
      <c r="OAK9" s="928"/>
      <c r="OAL9" s="928"/>
      <c r="OAM9" s="928"/>
      <c r="OAN9" s="928"/>
      <c r="OAO9" s="928"/>
      <c r="OAP9" s="928"/>
      <c r="OAQ9" s="928"/>
      <c r="OAR9" s="928"/>
      <c r="OAS9" s="928"/>
      <c r="OAT9" s="928"/>
      <c r="OAU9" s="928"/>
      <c r="OAV9" s="928"/>
      <c r="OAW9" s="928"/>
      <c r="OAX9" s="928"/>
      <c r="OAY9" s="928"/>
      <c r="OAZ9" s="928"/>
      <c r="OBA9" s="928"/>
      <c r="OBB9" s="928"/>
      <c r="OBC9" s="928"/>
      <c r="OBD9" s="928"/>
      <c r="OBE9" s="928"/>
      <c r="OBF9" s="928"/>
      <c r="OBG9" s="928"/>
      <c r="OBH9" s="928"/>
      <c r="OBI9" s="928"/>
      <c r="OBJ9" s="928"/>
      <c r="OBK9" s="928"/>
      <c r="OBL9" s="928"/>
      <c r="OBM9" s="928"/>
      <c r="OBN9" s="928"/>
      <c r="OBO9" s="928"/>
      <c r="OBP9" s="928"/>
      <c r="OBQ9" s="928"/>
      <c r="OBR9" s="928"/>
      <c r="OBS9" s="928"/>
      <c r="OBT9" s="928"/>
      <c r="OBU9" s="928"/>
      <c r="OBV9" s="928"/>
      <c r="OBW9" s="928"/>
      <c r="OBX9" s="928"/>
      <c r="OBY9" s="928"/>
      <c r="OBZ9" s="928"/>
      <c r="OCA9" s="928"/>
      <c r="OCB9" s="928"/>
      <c r="OCC9" s="928"/>
      <c r="OCD9" s="928"/>
      <c r="OCE9" s="928"/>
      <c r="OCF9" s="928"/>
      <c r="OCG9" s="928"/>
      <c r="OCH9" s="928"/>
      <c r="OCI9" s="928"/>
      <c r="OCJ9" s="928"/>
      <c r="OCK9" s="928"/>
      <c r="OCL9" s="928"/>
      <c r="OCM9" s="928"/>
      <c r="OCN9" s="928"/>
      <c r="OCO9" s="928"/>
      <c r="OCP9" s="928"/>
      <c r="OCQ9" s="928"/>
      <c r="OCR9" s="928"/>
      <c r="OCS9" s="928"/>
      <c r="OCT9" s="928"/>
      <c r="OCU9" s="928"/>
      <c r="OCV9" s="928"/>
      <c r="OCW9" s="928"/>
      <c r="OCX9" s="928"/>
      <c r="OCY9" s="928"/>
      <c r="OCZ9" s="928"/>
      <c r="ODA9" s="928"/>
      <c r="ODB9" s="928"/>
      <c r="ODC9" s="928"/>
      <c r="ODD9" s="928"/>
      <c r="ODE9" s="928"/>
      <c r="ODF9" s="928"/>
      <c r="ODG9" s="928"/>
      <c r="ODH9" s="928"/>
      <c r="ODI9" s="928"/>
      <c r="ODJ9" s="928"/>
      <c r="ODK9" s="928"/>
      <c r="ODL9" s="928"/>
      <c r="ODM9" s="928"/>
      <c r="ODN9" s="928"/>
      <c r="ODO9" s="928"/>
      <c r="ODP9" s="928"/>
      <c r="ODQ9" s="928"/>
      <c r="ODR9" s="928"/>
      <c r="ODS9" s="928"/>
      <c r="ODT9" s="928"/>
      <c r="ODU9" s="928"/>
      <c r="ODV9" s="928"/>
      <c r="ODW9" s="928"/>
      <c r="ODX9" s="928"/>
      <c r="ODY9" s="928"/>
      <c r="ODZ9" s="928"/>
      <c r="OEA9" s="928"/>
      <c r="OEB9" s="928"/>
      <c r="OEC9" s="928"/>
      <c r="OED9" s="928"/>
      <c r="OEE9" s="928"/>
      <c r="OEF9" s="928"/>
      <c r="OEG9" s="928"/>
      <c r="OEH9" s="928"/>
      <c r="OEI9" s="928"/>
      <c r="OEJ9" s="928"/>
      <c r="OEK9" s="928"/>
      <c r="OEL9" s="928"/>
      <c r="OEM9" s="928"/>
      <c r="OEN9" s="928"/>
      <c r="OEO9" s="928"/>
      <c r="OEP9" s="928"/>
      <c r="OEQ9" s="928"/>
      <c r="OER9" s="928"/>
      <c r="OES9" s="928"/>
      <c r="OET9" s="928"/>
      <c r="OEU9" s="928"/>
      <c r="OEV9" s="928"/>
      <c r="OEW9" s="928"/>
      <c r="OEX9" s="928"/>
      <c r="OEY9" s="928"/>
      <c r="OEZ9" s="928"/>
      <c r="OFA9" s="928"/>
      <c r="OFB9" s="928"/>
      <c r="OFC9" s="928"/>
      <c r="OFD9" s="928"/>
      <c r="OFE9" s="928"/>
      <c r="OFF9" s="928"/>
      <c r="OFG9" s="928"/>
      <c r="OFH9" s="928"/>
      <c r="OFI9" s="928"/>
      <c r="OFJ9" s="928"/>
      <c r="OFK9" s="928"/>
      <c r="OFL9" s="928"/>
      <c r="OFM9" s="928"/>
      <c r="OFN9" s="928"/>
      <c r="OFO9" s="928"/>
      <c r="OFP9" s="928"/>
      <c r="OFQ9" s="928"/>
      <c r="OFR9" s="928"/>
      <c r="OFS9" s="928"/>
      <c r="OFT9" s="928"/>
      <c r="OFU9" s="928"/>
      <c r="OFV9" s="928"/>
      <c r="OFW9" s="928"/>
      <c r="OFX9" s="928"/>
      <c r="OFY9" s="928"/>
      <c r="OFZ9" s="928"/>
      <c r="OGA9" s="928"/>
      <c r="OGB9" s="928"/>
      <c r="OGC9" s="928"/>
      <c r="OGD9" s="928"/>
      <c r="OGE9" s="928"/>
      <c r="OGF9" s="928"/>
      <c r="OGG9" s="928"/>
      <c r="OGH9" s="928"/>
      <c r="OGI9" s="928"/>
      <c r="OGJ9" s="928"/>
      <c r="OGK9" s="928"/>
      <c r="OGL9" s="928"/>
      <c r="OGM9" s="928"/>
      <c r="OGN9" s="928"/>
      <c r="OGO9" s="928"/>
      <c r="OGP9" s="928"/>
      <c r="OGQ9" s="928"/>
      <c r="OGR9" s="928"/>
      <c r="OGS9" s="928"/>
      <c r="OGT9" s="928"/>
      <c r="OGU9" s="928"/>
      <c r="OGV9" s="928"/>
      <c r="OGW9" s="928"/>
      <c r="OGX9" s="928"/>
      <c r="OGY9" s="928"/>
      <c r="OGZ9" s="928"/>
      <c r="OHA9" s="928"/>
      <c r="OHB9" s="928"/>
      <c r="OHC9" s="928"/>
      <c r="OHD9" s="928"/>
      <c r="OHE9" s="928"/>
      <c r="OHF9" s="928"/>
      <c r="OHG9" s="928"/>
      <c r="OHH9" s="928"/>
      <c r="OHI9" s="928"/>
      <c r="OHJ9" s="928"/>
      <c r="OHK9" s="928"/>
      <c r="OHL9" s="928"/>
      <c r="OHM9" s="928"/>
      <c r="OHN9" s="928"/>
      <c r="OHO9" s="928"/>
      <c r="OHP9" s="928"/>
      <c r="OHQ9" s="928"/>
      <c r="OHR9" s="928"/>
      <c r="OHS9" s="928"/>
      <c r="OHT9" s="928"/>
      <c r="OHU9" s="928"/>
      <c r="OHV9" s="928"/>
      <c r="OHW9" s="928"/>
      <c r="OHX9" s="928"/>
      <c r="OHY9" s="928"/>
      <c r="OHZ9" s="928"/>
      <c r="OIA9" s="928"/>
      <c r="OIB9" s="928"/>
      <c r="OIC9" s="928"/>
      <c r="OID9" s="928"/>
      <c r="OIE9" s="928"/>
      <c r="OIF9" s="928"/>
      <c r="OIG9" s="928"/>
      <c r="OIH9" s="928"/>
      <c r="OII9" s="928"/>
      <c r="OIJ9" s="928"/>
      <c r="OIK9" s="928"/>
      <c r="OIL9" s="928"/>
      <c r="OIM9" s="928"/>
      <c r="OIN9" s="928"/>
      <c r="OIO9" s="928"/>
      <c r="OIP9" s="928"/>
      <c r="OIQ9" s="928"/>
      <c r="OIR9" s="928"/>
      <c r="OIS9" s="928"/>
      <c r="OIT9" s="928"/>
      <c r="OIU9" s="928"/>
      <c r="OIV9" s="928"/>
      <c r="OIW9" s="928"/>
      <c r="OIX9" s="928"/>
      <c r="OIY9" s="928"/>
      <c r="OIZ9" s="928"/>
      <c r="OJA9" s="928"/>
      <c r="OJB9" s="928"/>
      <c r="OJC9" s="928"/>
      <c r="OJD9" s="928"/>
      <c r="OJE9" s="928"/>
      <c r="OJF9" s="928"/>
      <c r="OJG9" s="928"/>
      <c r="OJH9" s="928"/>
      <c r="OJI9" s="928"/>
      <c r="OJJ9" s="928"/>
      <c r="OJK9" s="928"/>
      <c r="OJL9" s="928"/>
      <c r="OJM9" s="928"/>
      <c r="OJN9" s="928"/>
      <c r="OJO9" s="928"/>
      <c r="OJP9" s="928"/>
      <c r="OJQ9" s="928"/>
      <c r="OJR9" s="928"/>
      <c r="OJS9" s="928"/>
      <c r="OJT9" s="928"/>
      <c r="OJU9" s="928"/>
      <c r="OJV9" s="928"/>
      <c r="OJW9" s="928"/>
      <c r="OJX9" s="928"/>
      <c r="OJY9" s="928"/>
      <c r="OJZ9" s="928"/>
      <c r="OKA9" s="928"/>
      <c r="OKB9" s="928"/>
      <c r="OKC9" s="928"/>
      <c r="OKD9" s="928"/>
      <c r="OKE9" s="928"/>
      <c r="OKF9" s="928"/>
      <c r="OKG9" s="928"/>
      <c r="OKH9" s="928"/>
      <c r="OKI9" s="928"/>
      <c r="OKJ9" s="928"/>
      <c r="OKK9" s="928"/>
      <c r="OKL9" s="928"/>
      <c r="OKM9" s="928"/>
      <c r="OKN9" s="928"/>
      <c r="OKO9" s="928"/>
      <c r="OKP9" s="928"/>
      <c r="OKQ9" s="928"/>
      <c r="OKR9" s="928"/>
      <c r="OKS9" s="928"/>
      <c r="OKT9" s="928"/>
      <c r="OKU9" s="928"/>
      <c r="OKV9" s="928"/>
      <c r="OKW9" s="928"/>
      <c r="OKX9" s="928"/>
      <c r="OKY9" s="928"/>
      <c r="OKZ9" s="928"/>
      <c r="OLA9" s="928"/>
      <c r="OLB9" s="928"/>
      <c r="OLC9" s="928"/>
      <c r="OLD9" s="928"/>
      <c r="OLE9" s="928"/>
      <c r="OLF9" s="928"/>
      <c r="OLG9" s="928"/>
      <c r="OLH9" s="928"/>
      <c r="OLI9" s="928"/>
      <c r="OLJ9" s="928"/>
      <c r="OLK9" s="928"/>
      <c r="OLL9" s="928"/>
      <c r="OLM9" s="928"/>
      <c r="OLN9" s="928"/>
      <c r="OLO9" s="928"/>
      <c r="OLP9" s="928"/>
      <c r="OLQ9" s="928"/>
      <c r="OLR9" s="928"/>
      <c r="OLS9" s="928"/>
      <c r="OLT9" s="928"/>
      <c r="OLU9" s="928"/>
      <c r="OLV9" s="928"/>
      <c r="OLW9" s="928"/>
      <c r="OLX9" s="928"/>
      <c r="OLY9" s="928"/>
      <c r="OLZ9" s="928"/>
      <c r="OMA9" s="928"/>
      <c r="OMB9" s="928"/>
      <c r="OMC9" s="928"/>
      <c r="OMD9" s="928"/>
      <c r="OME9" s="928"/>
      <c r="OMF9" s="928"/>
      <c r="OMG9" s="928"/>
      <c r="OMH9" s="928"/>
      <c r="OMI9" s="928"/>
      <c r="OMJ9" s="928"/>
      <c r="OMK9" s="928"/>
      <c r="OML9" s="928"/>
      <c r="OMM9" s="928"/>
      <c r="OMN9" s="928"/>
      <c r="OMO9" s="928"/>
      <c r="OMP9" s="928"/>
      <c r="OMQ9" s="928"/>
      <c r="OMR9" s="928"/>
      <c r="OMS9" s="928"/>
      <c r="OMT9" s="928"/>
      <c r="OMU9" s="928"/>
      <c r="OMV9" s="928"/>
      <c r="OMW9" s="928"/>
      <c r="OMX9" s="928"/>
      <c r="OMY9" s="928"/>
      <c r="OMZ9" s="928"/>
      <c r="ONA9" s="928"/>
      <c r="ONB9" s="928"/>
      <c r="ONC9" s="928"/>
      <c r="OND9" s="928"/>
      <c r="ONE9" s="928"/>
      <c r="ONF9" s="928"/>
      <c r="ONG9" s="928"/>
      <c r="ONH9" s="928"/>
      <c r="ONI9" s="928"/>
      <c r="ONJ9" s="928"/>
      <c r="ONK9" s="928"/>
      <c r="ONL9" s="928"/>
      <c r="ONM9" s="928"/>
      <c r="ONN9" s="928"/>
      <c r="ONO9" s="928"/>
      <c r="ONP9" s="928"/>
      <c r="ONQ9" s="928"/>
      <c r="ONR9" s="928"/>
      <c r="ONS9" s="928"/>
      <c r="ONT9" s="928"/>
      <c r="ONU9" s="928"/>
      <c r="ONV9" s="928"/>
      <c r="ONW9" s="928"/>
      <c r="ONX9" s="928"/>
      <c r="ONY9" s="928"/>
      <c r="ONZ9" s="928"/>
      <c r="OOA9" s="928"/>
      <c r="OOB9" s="928"/>
      <c r="OOC9" s="928"/>
      <c r="OOD9" s="928"/>
      <c r="OOE9" s="928"/>
      <c r="OOF9" s="928"/>
      <c r="OOG9" s="928"/>
      <c r="OOH9" s="928"/>
      <c r="OOI9" s="928"/>
      <c r="OOJ9" s="928"/>
      <c r="OOK9" s="928"/>
      <c r="OOL9" s="928"/>
      <c r="OOM9" s="928"/>
      <c r="OON9" s="928"/>
      <c r="OOO9" s="928"/>
      <c r="OOP9" s="928"/>
      <c r="OOQ9" s="928"/>
      <c r="OOR9" s="928"/>
      <c r="OOS9" s="928"/>
      <c r="OOT9" s="928"/>
      <c r="OOU9" s="928"/>
      <c r="OOV9" s="928"/>
      <c r="OOW9" s="928"/>
      <c r="OOX9" s="928"/>
      <c r="OOY9" s="928"/>
      <c r="OOZ9" s="928"/>
      <c r="OPA9" s="928"/>
      <c r="OPB9" s="928"/>
      <c r="OPC9" s="928"/>
      <c r="OPD9" s="928"/>
      <c r="OPE9" s="928"/>
      <c r="OPF9" s="928"/>
      <c r="OPG9" s="928"/>
      <c r="OPH9" s="928"/>
      <c r="OPI9" s="928"/>
      <c r="OPJ9" s="928"/>
      <c r="OPK9" s="928"/>
      <c r="OPL9" s="928"/>
      <c r="OPM9" s="928"/>
      <c r="OPN9" s="928"/>
      <c r="OPO9" s="928"/>
      <c r="OPP9" s="928"/>
      <c r="OPQ9" s="928"/>
      <c r="OPR9" s="928"/>
      <c r="OPS9" s="928"/>
      <c r="OPT9" s="928"/>
      <c r="OPU9" s="928"/>
      <c r="OPV9" s="928"/>
      <c r="OPW9" s="928"/>
      <c r="OPX9" s="928"/>
      <c r="OPY9" s="928"/>
      <c r="OPZ9" s="928"/>
      <c r="OQA9" s="928"/>
      <c r="OQB9" s="928"/>
      <c r="OQC9" s="928"/>
      <c r="OQD9" s="928"/>
      <c r="OQE9" s="928"/>
      <c r="OQF9" s="928"/>
      <c r="OQG9" s="928"/>
      <c r="OQH9" s="928"/>
      <c r="OQI9" s="928"/>
      <c r="OQJ9" s="928"/>
      <c r="OQK9" s="928"/>
      <c r="OQL9" s="928"/>
      <c r="OQM9" s="928"/>
      <c r="OQN9" s="928"/>
      <c r="OQO9" s="928"/>
      <c r="OQP9" s="928"/>
      <c r="OQQ9" s="928"/>
      <c r="OQR9" s="928"/>
      <c r="OQS9" s="928"/>
      <c r="OQT9" s="928"/>
      <c r="OQU9" s="928"/>
      <c r="OQV9" s="928"/>
      <c r="OQW9" s="928"/>
      <c r="OQX9" s="928"/>
      <c r="OQY9" s="928"/>
      <c r="OQZ9" s="928"/>
      <c r="ORA9" s="928"/>
      <c r="ORB9" s="928"/>
      <c r="ORC9" s="928"/>
      <c r="ORD9" s="928"/>
      <c r="ORE9" s="928"/>
      <c r="ORF9" s="928"/>
      <c r="ORG9" s="928"/>
      <c r="ORH9" s="928"/>
      <c r="ORI9" s="928"/>
      <c r="ORJ9" s="928"/>
      <c r="ORK9" s="928"/>
      <c r="ORL9" s="928"/>
      <c r="ORM9" s="928"/>
      <c r="ORN9" s="928"/>
      <c r="ORO9" s="928"/>
      <c r="ORP9" s="928"/>
      <c r="ORQ9" s="928"/>
      <c r="ORR9" s="928"/>
      <c r="ORS9" s="928"/>
      <c r="ORT9" s="928"/>
      <c r="ORU9" s="928"/>
      <c r="ORV9" s="928"/>
      <c r="ORW9" s="928"/>
      <c r="ORX9" s="928"/>
      <c r="ORY9" s="928"/>
      <c r="ORZ9" s="928"/>
      <c r="OSA9" s="928"/>
      <c r="OSB9" s="928"/>
      <c r="OSC9" s="928"/>
      <c r="OSD9" s="928"/>
      <c r="OSE9" s="928"/>
      <c r="OSF9" s="928"/>
      <c r="OSG9" s="928"/>
      <c r="OSH9" s="928"/>
      <c r="OSI9" s="928"/>
      <c r="OSJ9" s="928"/>
      <c r="OSK9" s="928"/>
      <c r="OSL9" s="928"/>
      <c r="OSM9" s="928"/>
      <c r="OSN9" s="928"/>
      <c r="OSO9" s="928"/>
      <c r="OSP9" s="928"/>
      <c r="OSQ9" s="928"/>
      <c r="OSR9" s="928"/>
      <c r="OSS9" s="928"/>
      <c r="OST9" s="928"/>
      <c r="OSU9" s="928"/>
      <c r="OSV9" s="928"/>
      <c r="OSW9" s="928"/>
      <c r="OSX9" s="928"/>
      <c r="OSY9" s="928"/>
      <c r="OSZ9" s="928"/>
      <c r="OTA9" s="928"/>
      <c r="OTB9" s="928"/>
      <c r="OTC9" s="928"/>
      <c r="OTD9" s="928"/>
      <c r="OTE9" s="928"/>
      <c r="OTF9" s="928"/>
      <c r="OTG9" s="928"/>
      <c r="OTH9" s="928"/>
      <c r="OTI9" s="928"/>
      <c r="OTJ9" s="928"/>
      <c r="OTK9" s="928"/>
      <c r="OTL9" s="928"/>
      <c r="OTM9" s="928"/>
      <c r="OTN9" s="928"/>
      <c r="OTO9" s="928"/>
      <c r="OTP9" s="928"/>
      <c r="OTQ9" s="928"/>
      <c r="OTR9" s="928"/>
      <c r="OTS9" s="928"/>
      <c r="OTT9" s="928"/>
      <c r="OTU9" s="928"/>
      <c r="OTV9" s="928"/>
      <c r="OTW9" s="928"/>
      <c r="OTX9" s="928"/>
      <c r="OTY9" s="928"/>
      <c r="OTZ9" s="928"/>
      <c r="OUA9" s="928"/>
      <c r="OUB9" s="928"/>
      <c r="OUC9" s="928"/>
      <c r="OUD9" s="928"/>
      <c r="OUE9" s="928"/>
      <c r="OUF9" s="928"/>
      <c r="OUG9" s="928"/>
      <c r="OUH9" s="928"/>
      <c r="OUI9" s="928"/>
      <c r="OUJ9" s="928"/>
      <c r="OUK9" s="928"/>
      <c r="OUL9" s="928"/>
      <c r="OUM9" s="928"/>
      <c r="OUN9" s="928"/>
      <c r="OUO9" s="928"/>
      <c r="OUP9" s="928"/>
      <c r="OUQ9" s="928"/>
      <c r="OUR9" s="928"/>
      <c r="OUS9" s="928"/>
      <c r="OUT9" s="928"/>
      <c r="OUU9" s="928"/>
      <c r="OUV9" s="928"/>
      <c r="OUW9" s="928"/>
      <c r="OUX9" s="928"/>
      <c r="OUY9" s="928"/>
      <c r="OUZ9" s="928"/>
      <c r="OVA9" s="928"/>
      <c r="OVB9" s="928"/>
      <c r="OVC9" s="928"/>
      <c r="OVD9" s="928"/>
      <c r="OVE9" s="928"/>
      <c r="OVF9" s="928"/>
      <c r="OVG9" s="928"/>
      <c r="OVH9" s="928"/>
      <c r="OVI9" s="928"/>
      <c r="OVJ9" s="928"/>
      <c r="OVK9" s="928"/>
      <c r="OVL9" s="928"/>
      <c r="OVM9" s="928"/>
      <c r="OVN9" s="928"/>
      <c r="OVO9" s="928"/>
      <c r="OVP9" s="928"/>
      <c r="OVQ9" s="928"/>
      <c r="OVR9" s="928"/>
      <c r="OVS9" s="928"/>
      <c r="OVT9" s="928"/>
      <c r="OVU9" s="928"/>
      <c r="OVV9" s="928"/>
      <c r="OVW9" s="928"/>
      <c r="OVX9" s="928"/>
      <c r="OVY9" s="928"/>
      <c r="OVZ9" s="928"/>
      <c r="OWA9" s="928"/>
      <c r="OWB9" s="928"/>
      <c r="OWC9" s="928"/>
      <c r="OWD9" s="928"/>
      <c r="OWE9" s="928"/>
      <c r="OWF9" s="928"/>
      <c r="OWG9" s="928"/>
      <c r="OWH9" s="928"/>
      <c r="OWI9" s="928"/>
      <c r="OWJ9" s="928"/>
      <c r="OWK9" s="928"/>
      <c r="OWL9" s="928"/>
      <c r="OWM9" s="928"/>
      <c r="OWN9" s="928"/>
      <c r="OWO9" s="928"/>
      <c r="OWP9" s="928"/>
      <c r="OWQ9" s="928"/>
      <c r="OWR9" s="928"/>
      <c r="OWS9" s="928"/>
      <c r="OWT9" s="928"/>
      <c r="OWU9" s="928"/>
      <c r="OWV9" s="928"/>
      <c r="OWW9" s="928"/>
      <c r="OWX9" s="928"/>
      <c r="OWY9" s="928"/>
      <c r="OWZ9" s="928"/>
      <c r="OXA9" s="928"/>
      <c r="OXB9" s="928"/>
      <c r="OXC9" s="928"/>
      <c r="OXD9" s="928"/>
      <c r="OXE9" s="928"/>
      <c r="OXF9" s="928"/>
      <c r="OXG9" s="928"/>
      <c r="OXH9" s="928"/>
      <c r="OXI9" s="928"/>
      <c r="OXJ9" s="928"/>
      <c r="OXK9" s="928"/>
      <c r="OXL9" s="928"/>
      <c r="OXM9" s="928"/>
      <c r="OXN9" s="928"/>
      <c r="OXO9" s="928"/>
      <c r="OXP9" s="928"/>
      <c r="OXQ9" s="928"/>
      <c r="OXR9" s="928"/>
      <c r="OXS9" s="928"/>
      <c r="OXT9" s="928"/>
      <c r="OXU9" s="928"/>
      <c r="OXV9" s="928"/>
      <c r="OXW9" s="928"/>
      <c r="OXX9" s="928"/>
      <c r="OXY9" s="928"/>
      <c r="OXZ9" s="928"/>
      <c r="OYA9" s="928"/>
      <c r="OYB9" s="928"/>
      <c r="OYC9" s="928"/>
      <c r="OYD9" s="928"/>
      <c r="OYE9" s="928"/>
      <c r="OYF9" s="928"/>
      <c r="OYG9" s="928"/>
      <c r="OYH9" s="928"/>
      <c r="OYI9" s="928"/>
      <c r="OYJ9" s="928"/>
      <c r="OYK9" s="928"/>
      <c r="OYL9" s="928"/>
      <c r="OYM9" s="928"/>
      <c r="OYN9" s="928"/>
      <c r="OYO9" s="928"/>
      <c r="OYP9" s="928"/>
      <c r="OYQ9" s="928"/>
      <c r="OYR9" s="928"/>
      <c r="OYS9" s="928"/>
      <c r="OYT9" s="928"/>
      <c r="OYU9" s="928"/>
      <c r="OYV9" s="928"/>
      <c r="OYW9" s="928"/>
      <c r="OYX9" s="928"/>
      <c r="OYY9" s="928"/>
      <c r="OYZ9" s="928"/>
      <c r="OZA9" s="928"/>
      <c r="OZB9" s="928"/>
      <c r="OZC9" s="928"/>
      <c r="OZD9" s="928"/>
      <c r="OZE9" s="928"/>
      <c r="OZF9" s="928"/>
      <c r="OZG9" s="928"/>
      <c r="OZH9" s="928"/>
      <c r="OZI9" s="928"/>
      <c r="OZJ9" s="928"/>
      <c r="OZK9" s="928"/>
      <c r="OZL9" s="928"/>
      <c r="OZM9" s="928"/>
      <c r="OZN9" s="928"/>
      <c r="OZO9" s="928"/>
      <c r="OZP9" s="928"/>
      <c r="OZQ9" s="928"/>
      <c r="OZR9" s="928"/>
      <c r="OZS9" s="928"/>
      <c r="OZT9" s="928"/>
      <c r="OZU9" s="928"/>
      <c r="OZV9" s="928"/>
      <c r="OZW9" s="928"/>
      <c r="OZX9" s="928"/>
      <c r="OZY9" s="928"/>
      <c r="OZZ9" s="928"/>
      <c r="PAA9" s="928"/>
      <c r="PAB9" s="928"/>
      <c r="PAC9" s="928"/>
      <c r="PAD9" s="928"/>
      <c r="PAE9" s="928"/>
      <c r="PAF9" s="928"/>
      <c r="PAG9" s="928"/>
      <c r="PAH9" s="928"/>
      <c r="PAI9" s="928"/>
      <c r="PAJ9" s="928"/>
      <c r="PAK9" s="928"/>
      <c r="PAL9" s="928"/>
      <c r="PAM9" s="928"/>
      <c r="PAN9" s="928"/>
      <c r="PAO9" s="928"/>
      <c r="PAP9" s="928"/>
      <c r="PAQ9" s="928"/>
      <c r="PAR9" s="928"/>
      <c r="PAS9" s="928"/>
      <c r="PAT9" s="928"/>
      <c r="PAU9" s="928"/>
      <c r="PAV9" s="928"/>
      <c r="PAW9" s="928"/>
      <c r="PAX9" s="928"/>
      <c r="PAY9" s="928"/>
      <c r="PAZ9" s="928"/>
      <c r="PBA9" s="928"/>
      <c r="PBB9" s="928"/>
      <c r="PBC9" s="928"/>
      <c r="PBD9" s="928"/>
      <c r="PBE9" s="928"/>
      <c r="PBF9" s="928"/>
      <c r="PBG9" s="928"/>
      <c r="PBH9" s="928"/>
      <c r="PBI9" s="928"/>
      <c r="PBJ9" s="928"/>
      <c r="PBK9" s="928"/>
      <c r="PBL9" s="928"/>
      <c r="PBM9" s="928"/>
      <c r="PBN9" s="928"/>
      <c r="PBO9" s="928"/>
      <c r="PBP9" s="928"/>
      <c r="PBQ9" s="928"/>
      <c r="PBR9" s="928"/>
      <c r="PBS9" s="928"/>
      <c r="PBT9" s="928"/>
      <c r="PBU9" s="928"/>
      <c r="PBV9" s="928"/>
      <c r="PBW9" s="928"/>
      <c r="PBX9" s="928"/>
      <c r="PBY9" s="928"/>
      <c r="PBZ9" s="928"/>
      <c r="PCA9" s="928"/>
      <c r="PCB9" s="928"/>
      <c r="PCC9" s="928"/>
      <c r="PCD9" s="928"/>
      <c r="PCE9" s="928"/>
      <c r="PCF9" s="928"/>
      <c r="PCG9" s="928"/>
      <c r="PCH9" s="928"/>
      <c r="PCI9" s="928"/>
      <c r="PCJ9" s="928"/>
      <c r="PCK9" s="928"/>
      <c r="PCL9" s="928"/>
      <c r="PCM9" s="928"/>
      <c r="PCN9" s="928"/>
      <c r="PCO9" s="928"/>
      <c r="PCP9" s="928"/>
      <c r="PCQ9" s="928"/>
      <c r="PCR9" s="928"/>
      <c r="PCS9" s="928"/>
      <c r="PCT9" s="928"/>
      <c r="PCU9" s="928"/>
      <c r="PCV9" s="928"/>
      <c r="PCW9" s="928"/>
      <c r="PCX9" s="928"/>
      <c r="PCY9" s="928"/>
      <c r="PCZ9" s="928"/>
      <c r="PDA9" s="928"/>
      <c r="PDB9" s="928"/>
      <c r="PDC9" s="928"/>
      <c r="PDD9" s="928"/>
      <c r="PDE9" s="928"/>
      <c r="PDF9" s="928"/>
      <c r="PDG9" s="928"/>
      <c r="PDH9" s="928"/>
      <c r="PDI9" s="928"/>
      <c r="PDJ9" s="928"/>
      <c r="PDK9" s="928"/>
      <c r="PDL9" s="928"/>
      <c r="PDM9" s="928"/>
      <c r="PDN9" s="928"/>
      <c r="PDO9" s="928"/>
      <c r="PDP9" s="928"/>
      <c r="PDQ9" s="928"/>
      <c r="PDR9" s="928"/>
      <c r="PDS9" s="928"/>
      <c r="PDT9" s="928"/>
      <c r="PDU9" s="928"/>
      <c r="PDV9" s="928"/>
      <c r="PDW9" s="928"/>
      <c r="PDX9" s="928"/>
      <c r="PDY9" s="928"/>
      <c r="PDZ9" s="928"/>
      <c r="PEA9" s="928"/>
      <c r="PEB9" s="928"/>
      <c r="PEC9" s="928"/>
      <c r="PED9" s="928"/>
      <c r="PEE9" s="928"/>
      <c r="PEF9" s="928"/>
      <c r="PEG9" s="928"/>
      <c r="PEH9" s="928"/>
      <c r="PEI9" s="928"/>
      <c r="PEJ9" s="928"/>
      <c r="PEK9" s="928"/>
      <c r="PEL9" s="928"/>
      <c r="PEM9" s="928"/>
      <c r="PEN9" s="928"/>
      <c r="PEO9" s="928"/>
      <c r="PEP9" s="928"/>
      <c r="PEQ9" s="928"/>
      <c r="PER9" s="928"/>
      <c r="PES9" s="928"/>
      <c r="PET9" s="928"/>
      <c r="PEU9" s="928"/>
      <c r="PEV9" s="928"/>
      <c r="PEW9" s="928"/>
      <c r="PEX9" s="928"/>
      <c r="PEY9" s="928"/>
      <c r="PEZ9" s="928"/>
      <c r="PFA9" s="928"/>
      <c r="PFB9" s="928"/>
      <c r="PFC9" s="928"/>
      <c r="PFD9" s="928"/>
      <c r="PFE9" s="928"/>
      <c r="PFF9" s="928"/>
      <c r="PFG9" s="928"/>
      <c r="PFH9" s="928"/>
      <c r="PFI9" s="928"/>
      <c r="PFJ9" s="928"/>
      <c r="PFK9" s="928"/>
      <c r="PFL9" s="928"/>
      <c r="PFM9" s="928"/>
      <c r="PFN9" s="928"/>
      <c r="PFO9" s="928"/>
      <c r="PFP9" s="928"/>
      <c r="PFQ9" s="928"/>
      <c r="PFR9" s="928"/>
      <c r="PFS9" s="928"/>
      <c r="PFT9" s="928"/>
      <c r="PFU9" s="928"/>
      <c r="PFV9" s="928"/>
      <c r="PFW9" s="928"/>
      <c r="PFX9" s="928"/>
      <c r="PFY9" s="928"/>
      <c r="PFZ9" s="928"/>
      <c r="PGA9" s="928"/>
      <c r="PGB9" s="928"/>
      <c r="PGC9" s="928"/>
      <c r="PGD9" s="928"/>
      <c r="PGE9" s="928"/>
      <c r="PGF9" s="928"/>
      <c r="PGG9" s="928"/>
      <c r="PGH9" s="928"/>
      <c r="PGI9" s="928"/>
      <c r="PGJ9" s="928"/>
      <c r="PGK9" s="928"/>
      <c r="PGL9" s="928"/>
      <c r="PGM9" s="928"/>
      <c r="PGN9" s="928"/>
      <c r="PGO9" s="928"/>
      <c r="PGP9" s="928"/>
      <c r="PGQ9" s="928"/>
      <c r="PGR9" s="928"/>
      <c r="PGS9" s="928"/>
      <c r="PGT9" s="928"/>
      <c r="PGU9" s="928"/>
      <c r="PGV9" s="928"/>
      <c r="PGW9" s="928"/>
      <c r="PGX9" s="928"/>
      <c r="PGY9" s="928"/>
      <c r="PGZ9" s="928"/>
      <c r="PHA9" s="928"/>
      <c r="PHB9" s="928"/>
      <c r="PHC9" s="928"/>
      <c r="PHD9" s="928"/>
      <c r="PHE9" s="928"/>
      <c r="PHF9" s="928"/>
      <c r="PHG9" s="928"/>
      <c r="PHH9" s="928"/>
      <c r="PHI9" s="928"/>
      <c r="PHJ9" s="928"/>
      <c r="PHK9" s="928"/>
      <c r="PHL9" s="928"/>
      <c r="PHM9" s="928"/>
      <c r="PHN9" s="928"/>
      <c r="PHO9" s="928"/>
      <c r="PHP9" s="928"/>
      <c r="PHQ9" s="928"/>
      <c r="PHR9" s="928"/>
      <c r="PHS9" s="928"/>
      <c r="PHT9" s="928"/>
      <c r="PHU9" s="928"/>
      <c r="PHV9" s="928"/>
      <c r="PHW9" s="928"/>
      <c r="PHX9" s="928"/>
      <c r="PHY9" s="928"/>
      <c r="PHZ9" s="928"/>
      <c r="PIA9" s="928"/>
      <c r="PIB9" s="928"/>
      <c r="PIC9" s="928"/>
      <c r="PID9" s="928"/>
      <c r="PIE9" s="928"/>
      <c r="PIF9" s="928"/>
      <c r="PIG9" s="928"/>
      <c r="PIH9" s="928"/>
      <c r="PII9" s="928"/>
      <c r="PIJ9" s="928"/>
      <c r="PIK9" s="928"/>
      <c r="PIL9" s="928"/>
      <c r="PIM9" s="928"/>
      <c r="PIN9" s="928"/>
      <c r="PIO9" s="928"/>
      <c r="PIP9" s="928"/>
      <c r="PIQ9" s="928"/>
      <c r="PIR9" s="928"/>
      <c r="PIS9" s="928"/>
      <c r="PIT9" s="928"/>
      <c r="PIU9" s="928"/>
      <c r="PIV9" s="928"/>
      <c r="PIW9" s="928"/>
      <c r="PIX9" s="928"/>
      <c r="PIY9" s="928"/>
      <c r="PIZ9" s="928"/>
      <c r="PJA9" s="928"/>
      <c r="PJB9" s="928"/>
      <c r="PJC9" s="928"/>
      <c r="PJD9" s="928"/>
      <c r="PJE9" s="928"/>
      <c r="PJF9" s="928"/>
      <c r="PJG9" s="928"/>
      <c r="PJH9" s="928"/>
      <c r="PJI9" s="928"/>
      <c r="PJJ9" s="928"/>
      <c r="PJK9" s="928"/>
      <c r="PJL9" s="928"/>
      <c r="PJM9" s="928"/>
      <c r="PJN9" s="928"/>
      <c r="PJO9" s="928"/>
      <c r="PJP9" s="928"/>
      <c r="PJQ9" s="928"/>
      <c r="PJR9" s="928"/>
      <c r="PJS9" s="928"/>
      <c r="PJT9" s="928"/>
      <c r="PJU9" s="928"/>
      <c r="PJV9" s="928"/>
      <c r="PJW9" s="928"/>
      <c r="PJX9" s="928"/>
      <c r="PJY9" s="928"/>
      <c r="PJZ9" s="928"/>
      <c r="PKA9" s="928"/>
      <c r="PKB9" s="928"/>
      <c r="PKC9" s="928"/>
      <c r="PKD9" s="928"/>
      <c r="PKE9" s="928"/>
      <c r="PKF9" s="928"/>
      <c r="PKG9" s="928"/>
      <c r="PKH9" s="928"/>
      <c r="PKI9" s="928"/>
      <c r="PKJ9" s="928"/>
      <c r="PKK9" s="928"/>
      <c r="PKL9" s="928"/>
      <c r="PKM9" s="928"/>
      <c r="PKN9" s="928"/>
      <c r="PKO9" s="928"/>
      <c r="PKP9" s="928"/>
      <c r="PKQ9" s="928"/>
      <c r="PKR9" s="928"/>
      <c r="PKS9" s="928"/>
      <c r="PKT9" s="928"/>
      <c r="PKU9" s="928"/>
      <c r="PKV9" s="928"/>
      <c r="PKW9" s="928"/>
      <c r="PKX9" s="928"/>
      <c r="PKY9" s="928"/>
      <c r="PKZ9" s="928"/>
      <c r="PLA9" s="928"/>
      <c r="PLB9" s="928"/>
      <c r="PLC9" s="928"/>
      <c r="PLD9" s="928"/>
      <c r="PLE9" s="928"/>
      <c r="PLF9" s="928"/>
      <c r="PLG9" s="928"/>
      <c r="PLH9" s="928"/>
      <c r="PLI9" s="928"/>
      <c r="PLJ9" s="928"/>
      <c r="PLK9" s="928"/>
      <c r="PLL9" s="928"/>
      <c r="PLM9" s="928"/>
      <c r="PLN9" s="928"/>
      <c r="PLO9" s="928"/>
      <c r="PLP9" s="928"/>
      <c r="PLQ9" s="928"/>
      <c r="PLR9" s="928"/>
      <c r="PLS9" s="928"/>
      <c r="PLT9" s="928"/>
      <c r="PLU9" s="928"/>
      <c r="PLV9" s="928"/>
      <c r="PLW9" s="928"/>
      <c r="PLX9" s="928"/>
      <c r="PLY9" s="928"/>
      <c r="PLZ9" s="928"/>
      <c r="PMA9" s="928"/>
      <c r="PMB9" s="928"/>
      <c r="PMC9" s="928"/>
      <c r="PMD9" s="928"/>
      <c r="PME9" s="928"/>
      <c r="PMF9" s="928"/>
      <c r="PMG9" s="928"/>
      <c r="PMH9" s="928"/>
      <c r="PMI9" s="928"/>
      <c r="PMJ9" s="928"/>
      <c r="PMK9" s="928"/>
      <c r="PML9" s="928"/>
      <c r="PMM9" s="928"/>
      <c r="PMN9" s="928"/>
      <c r="PMO9" s="928"/>
      <c r="PMP9" s="928"/>
      <c r="PMQ9" s="928"/>
      <c r="PMR9" s="928"/>
      <c r="PMS9" s="928"/>
      <c r="PMT9" s="928"/>
      <c r="PMU9" s="928"/>
      <c r="PMV9" s="928"/>
      <c r="PMW9" s="928"/>
      <c r="PMX9" s="928"/>
      <c r="PMY9" s="928"/>
      <c r="PMZ9" s="928"/>
      <c r="PNA9" s="928"/>
      <c r="PNB9" s="928"/>
      <c r="PNC9" s="928"/>
      <c r="PND9" s="928"/>
      <c r="PNE9" s="928"/>
      <c r="PNF9" s="928"/>
      <c r="PNG9" s="928"/>
      <c r="PNH9" s="928"/>
      <c r="PNI9" s="928"/>
      <c r="PNJ9" s="928"/>
      <c r="PNK9" s="928"/>
      <c r="PNL9" s="928"/>
      <c r="PNM9" s="928"/>
      <c r="PNN9" s="928"/>
      <c r="PNO9" s="928"/>
      <c r="PNP9" s="928"/>
      <c r="PNQ9" s="928"/>
      <c r="PNR9" s="928"/>
      <c r="PNS9" s="928"/>
      <c r="PNT9" s="928"/>
      <c r="PNU9" s="928"/>
      <c r="PNV9" s="928"/>
      <c r="PNW9" s="928"/>
      <c r="PNX9" s="928"/>
      <c r="PNY9" s="928"/>
      <c r="PNZ9" s="928"/>
      <c r="POA9" s="928"/>
      <c r="POB9" s="928"/>
      <c r="POC9" s="928"/>
      <c r="POD9" s="928"/>
      <c r="POE9" s="928"/>
      <c r="POF9" s="928"/>
      <c r="POG9" s="928"/>
      <c r="POH9" s="928"/>
      <c r="POI9" s="928"/>
      <c r="POJ9" s="928"/>
      <c r="POK9" s="928"/>
      <c r="POL9" s="928"/>
      <c r="POM9" s="928"/>
      <c r="PON9" s="928"/>
      <c r="POO9" s="928"/>
      <c r="POP9" s="928"/>
      <c r="POQ9" s="928"/>
      <c r="POR9" s="928"/>
      <c r="POS9" s="928"/>
      <c r="POT9" s="928"/>
      <c r="POU9" s="928"/>
      <c r="POV9" s="928"/>
      <c r="POW9" s="928"/>
      <c r="POX9" s="928"/>
      <c r="POY9" s="928"/>
      <c r="POZ9" s="928"/>
      <c r="PPA9" s="928"/>
      <c r="PPB9" s="928"/>
      <c r="PPC9" s="928"/>
      <c r="PPD9" s="928"/>
      <c r="PPE9" s="928"/>
      <c r="PPF9" s="928"/>
      <c r="PPG9" s="928"/>
      <c r="PPH9" s="928"/>
      <c r="PPI9" s="928"/>
      <c r="PPJ9" s="928"/>
      <c r="PPK9" s="928"/>
      <c r="PPL9" s="928"/>
      <c r="PPM9" s="928"/>
      <c r="PPN9" s="928"/>
      <c r="PPO9" s="928"/>
      <c r="PPP9" s="928"/>
      <c r="PPQ9" s="928"/>
      <c r="PPR9" s="928"/>
      <c r="PPS9" s="928"/>
      <c r="PPT9" s="928"/>
      <c r="PPU9" s="928"/>
      <c r="PPV9" s="928"/>
      <c r="PPW9" s="928"/>
      <c r="PPX9" s="928"/>
      <c r="PPY9" s="928"/>
      <c r="PPZ9" s="928"/>
      <c r="PQA9" s="928"/>
      <c r="PQB9" s="928"/>
      <c r="PQC9" s="928"/>
      <c r="PQD9" s="928"/>
      <c r="PQE9" s="928"/>
      <c r="PQF9" s="928"/>
      <c r="PQG9" s="928"/>
      <c r="PQH9" s="928"/>
      <c r="PQI9" s="928"/>
      <c r="PQJ9" s="928"/>
      <c r="PQK9" s="928"/>
      <c r="PQL9" s="928"/>
      <c r="PQM9" s="928"/>
      <c r="PQN9" s="928"/>
      <c r="PQO9" s="928"/>
      <c r="PQP9" s="928"/>
      <c r="PQQ9" s="928"/>
      <c r="PQR9" s="928"/>
      <c r="PQS9" s="928"/>
      <c r="PQT9" s="928"/>
      <c r="PQU9" s="928"/>
      <c r="PQV9" s="928"/>
      <c r="PQW9" s="928"/>
      <c r="PQX9" s="928"/>
      <c r="PQY9" s="928"/>
      <c r="PQZ9" s="928"/>
      <c r="PRA9" s="928"/>
      <c r="PRB9" s="928"/>
      <c r="PRC9" s="928"/>
      <c r="PRD9" s="928"/>
      <c r="PRE9" s="928"/>
      <c r="PRF9" s="928"/>
      <c r="PRG9" s="928"/>
      <c r="PRH9" s="928"/>
      <c r="PRI9" s="928"/>
      <c r="PRJ9" s="928"/>
      <c r="PRK9" s="928"/>
      <c r="PRL9" s="928"/>
      <c r="PRM9" s="928"/>
      <c r="PRN9" s="928"/>
      <c r="PRO9" s="928"/>
      <c r="PRP9" s="928"/>
      <c r="PRQ9" s="928"/>
      <c r="PRR9" s="928"/>
      <c r="PRS9" s="928"/>
      <c r="PRT9" s="928"/>
      <c r="PRU9" s="928"/>
      <c r="PRV9" s="928"/>
      <c r="PRW9" s="928"/>
      <c r="PRX9" s="928"/>
      <c r="PRY9" s="928"/>
      <c r="PRZ9" s="928"/>
      <c r="PSA9" s="928"/>
      <c r="PSB9" s="928"/>
      <c r="PSC9" s="928"/>
      <c r="PSD9" s="928"/>
      <c r="PSE9" s="928"/>
      <c r="PSF9" s="928"/>
      <c r="PSG9" s="928"/>
      <c r="PSH9" s="928"/>
      <c r="PSI9" s="928"/>
      <c r="PSJ9" s="928"/>
      <c r="PSK9" s="928"/>
      <c r="PSL9" s="928"/>
      <c r="PSM9" s="928"/>
      <c r="PSN9" s="928"/>
      <c r="PSO9" s="928"/>
      <c r="PSP9" s="928"/>
      <c r="PSQ9" s="928"/>
      <c r="PSR9" s="928"/>
      <c r="PSS9" s="928"/>
      <c r="PST9" s="928"/>
      <c r="PSU9" s="928"/>
      <c r="PSV9" s="928"/>
      <c r="PSW9" s="928"/>
      <c r="PSX9" s="928"/>
      <c r="PSY9" s="928"/>
      <c r="PSZ9" s="928"/>
      <c r="PTA9" s="928"/>
      <c r="PTB9" s="928"/>
      <c r="PTC9" s="928"/>
      <c r="PTD9" s="928"/>
      <c r="PTE9" s="928"/>
      <c r="PTF9" s="928"/>
      <c r="PTG9" s="928"/>
      <c r="PTH9" s="928"/>
      <c r="PTI9" s="928"/>
      <c r="PTJ9" s="928"/>
      <c r="PTK9" s="928"/>
      <c r="PTL9" s="928"/>
      <c r="PTM9" s="928"/>
      <c r="PTN9" s="928"/>
      <c r="PTO9" s="928"/>
      <c r="PTP9" s="928"/>
      <c r="PTQ9" s="928"/>
      <c r="PTR9" s="928"/>
      <c r="PTS9" s="928"/>
      <c r="PTT9" s="928"/>
      <c r="PTU9" s="928"/>
      <c r="PTV9" s="928"/>
      <c r="PTW9" s="928"/>
      <c r="PTX9" s="928"/>
      <c r="PTY9" s="928"/>
      <c r="PTZ9" s="928"/>
      <c r="PUA9" s="928"/>
      <c r="PUB9" s="928"/>
      <c r="PUC9" s="928"/>
      <c r="PUD9" s="928"/>
      <c r="PUE9" s="928"/>
      <c r="PUF9" s="928"/>
      <c r="PUG9" s="928"/>
      <c r="PUH9" s="928"/>
      <c r="PUI9" s="928"/>
      <c r="PUJ9" s="928"/>
      <c r="PUK9" s="928"/>
      <c r="PUL9" s="928"/>
      <c r="PUM9" s="928"/>
      <c r="PUN9" s="928"/>
      <c r="PUO9" s="928"/>
      <c r="PUP9" s="928"/>
      <c r="PUQ9" s="928"/>
      <c r="PUR9" s="928"/>
      <c r="PUS9" s="928"/>
      <c r="PUT9" s="928"/>
      <c r="PUU9" s="928"/>
      <c r="PUV9" s="928"/>
      <c r="PUW9" s="928"/>
      <c r="PUX9" s="928"/>
      <c r="PUY9" s="928"/>
      <c r="PUZ9" s="928"/>
      <c r="PVA9" s="928"/>
      <c r="PVB9" s="928"/>
      <c r="PVC9" s="928"/>
      <c r="PVD9" s="928"/>
      <c r="PVE9" s="928"/>
      <c r="PVF9" s="928"/>
      <c r="PVG9" s="928"/>
      <c r="PVH9" s="928"/>
      <c r="PVI9" s="928"/>
      <c r="PVJ9" s="928"/>
      <c r="PVK9" s="928"/>
      <c r="PVL9" s="928"/>
      <c r="PVM9" s="928"/>
      <c r="PVN9" s="928"/>
      <c r="PVO9" s="928"/>
      <c r="PVP9" s="928"/>
      <c r="PVQ9" s="928"/>
      <c r="PVR9" s="928"/>
      <c r="PVS9" s="928"/>
      <c r="PVT9" s="928"/>
      <c r="PVU9" s="928"/>
      <c r="PVV9" s="928"/>
      <c r="PVW9" s="928"/>
      <c r="PVX9" s="928"/>
      <c r="PVY9" s="928"/>
      <c r="PVZ9" s="928"/>
      <c r="PWA9" s="928"/>
      <c r="PWB9" s="928"/>
      <c r="PWC9" s="928"/>
      <c r="PWD9" s="928"/>
      <c r="PWE9" s="928"/>
      <c r="PWF9" s="928"/>
      <c r="PWG9" s="928"/>
      <c r="PWH9" s="928"/>
      <c r="PWI9" s="928"/>
      <c r="PWJ9" s="928"/>
      <c r="PWK9" s="928"/>
      <c r="PWL9" s="928"/>
      <c r="PWM9" s="928"/>
      <c r="PWN9" s="928"/>
      <c r="PWO9" s="928"/>
      <c r="PWP9" s="928"/>
      <c r="PWQ9" s="928"/>
      <c r="PWR9" s="928"/>
      <c r="PWS9" s="928"/>
      <c r="PWT9" s="928"/>
      <c r="PWU9" s="928"/>
      <c r="PWV9" s="928"/>
      <c r="PWW9" s="928"/>
      <c r="PWX9" s="928"/>
      <c r="PWY9" s="928"/>
      <c r="PWZ9" s="928"/>
      <c r="PXA9" s="928"/>
      <c r="PXB9" s="928"/>
      <c r="PXC9" s="928"/>
      <c r="PXD9" s="928"/>
      <c r="PXE9" s="928"/>
      <c r="PXF9" s="928"/>
      <c r="PXG9" s="928"/>
      <c r="PXH9" s="928"/>
      <c r="PXI9" s="928"/>
      <c r="PXJ9" s="928"/>
      <c r="PXK9" s="928"/>
      <c r="PXL9" s="928"/>
      <c r="PXM9" s="928"/>
      <c r="PXN9" s="928"/>
      <c r="PXO9" s="928"/>
      <c r="PXP9" s="928"/>
      <c r="PXQ9" s="928"/>
      <c r="PXR9" s="928"/>
      <c r="PXS9" s="928"/>
      <c r="PXT9" s="928"/>
      <c r="PXU9" s="928"/>
      <c r="PXV9" s="928"/>
      <c r="PXW9" s="928"/>
      <c r="PXX9" s="928"/>
      <c r="PXY9" s="928"/>
      <c r="PXZ9" s="928"/>
      <c r="PYA9" s="928"/>
      <c r="PYB9" s="928"/>
      <c r="PYC9" s="928"/>
      <c r="PYD9" s="928"/>
      <c r="PYE9" s="928"/>
      <c r="PYF9" s="928"/>
      <c r="PYG9" s="928"/>
      <c r="PYH9" s="928"/>
      <c r="PYI9" s="928"/>
      <c r="PYJ9" s="928"/>
      <c r="PYK9" s="928"/>
      <c r="PYL9" s="928"/>
      <c r="PYM9" s="928"/>
      <c r="PYN9" s="928"/>
      <c r="PYO9" s="928"/>
      <c r="PYP9" s="928"/>
      <c r="PYQ9" s="928"/>
      <c r="PYR9" s="928"/>
      <c r="PYS9" s="928"/>
      <c r="PYT9" s="928"/>
      <c r="PYU9" s="928"/>
      <c r="PYV9" s="928"/>
      <c r="PYW9" s="928"/>
      <c r="PYX9" s="928"/>
      <c r="PYY9" s="928"/>
      <c r="PYZ9" s="928"/>
      <c r="PZA9" s="928"/>
      <c r="PZB9" s="928"/>
      <c r="PZC9" s="928"/>
      <c r="PZD9" s="928"/>
      <c r="PZE9" s="928"/>
      <c r="PZF9" s="928"/>
      <c r="PZG9" s="928"/>
      <c r="PZH9" s="928"/>
      <c r="PZI9" s="928"/>
      <c r="PZJ9" s="928"/>
      <c r="PZK9" s="928"/>
      <c r="PZL9" s="928"/>
      <c r="PZM9" s="928"/>
      <c r="PZN9" s="928"/>
      <c r="PZO9" s="928"/>
      <c r="PZP9" s="928"/>
      <c r="PZQ9" s="928"/>
      <c r="PZR9" s="928"/>
      <c r="PZS9" s="928"/>
      <c r="PZT9" s="928"/>
      <c r="PZU9" s="928"/>
      <c r="PZV9" s="928"/>
      <c r="PZW9" s="928"/>
      <c r="PZX9" s="928"/>
      <c r="PZY9" s="928"/>
      <c r="PZZ9" s="928"/>
      <c r="QAA9" s="928"/>
      <c r="QAB9" s="928"/>
      <c r="QAC9" s="928"/>
      <c r="QAD9" s="928"/>
      <c r="QAE9" s="928"/>
      <c r="QAF9" s="928"/>
      <c r="QAG9" s="928"/>
      <c r="QAH9" s="928"/>
      <c r="QAI9" s="928"/>
      <c r="QAJ9" s="928"/>
      <c r="QAK9" s="928"/>
      <c r="QAL9" s="928"/>
      <c r="QAM9" s="928"/>
      <c r="QAN9" s="928"/>
      <c r="QAO9" s="928"/>
      <c r="QAP9" s="928"/>
      <c r="QAQ9" s="928"/>
      <c r="QAR9" s="928"/>
      <c r="QAS9" s="928"/>
      <c r="QAT9" s="928"/>
      <c r="QAU9" s="928"/>
      <c r="QAV9" s="928"/>
      <c r="QAW9" s="928"/>
      <c r="QAX9" s="928"/>
      <c r="QAY9" s="928"/>
      <c r="QAZ9" s="928"/>
      <c r="QBA9" s="928"/>
      <c r="QBB9" s="928"/>
      <c r="QBC9" s="928"/>
      <c r="QBD9" s="928"/>
      <c r="QBE9" s="928"/>
      <c r="QBF9" s="928"/>
      <c r="QBG9" s="928"/>
      <c r="QBH9" s="928"/>
      <c r="QBI9" s="928"/>
      <c r="QBJ9" s="928"/>
      <c r="QBK9" s="928"/>
      <c r="QBL9" s="928"/>
      <c r="QBM9" s="928"/>
      <c r="QBN9" s="928"/>
      <c r="QBO9" s="928"/>
      <c r="QBP9" s="928"/>
      <c r="QBQ9" s="928"/>
      <c r="QBR9" s="928"/>
      <c r="QBS9" s="928"/>
      <c r="QBT9" s="928"/>
      <c r="QBU9" s="928"/>
      <c r="QBV9" s="928"/>
      <c r="QBW9" s="928"/>
      <c r="QBX9" s="928"/>
      <c r="QBY9" s="928"/>
      <c r="QBZ9" s="928"/>
      <c r="QCA9" s="928"/>
      <c r="QCB9" s="928"/>
      <c r="QCC9" s="928"/>
      <c r="QCD9" s="928"/>
      <c r="QCE9" s="928"/>
      <c r="QCF9" s="928"/>
      <c r="QCG9" s="928"/>
      <c r="QCH9" s="928"/>
      <c r="QCI9" s="928"/>
      <c r="QCJ9" s="928"/>
      <c r="QCK9" s="928"/>
      <c r="QCL9" s="928"/>
      <c r="QCM9" s="928"/>
      <c r="QCN9" s="928"/>
      <c r="QCO9" s="928"/>
      <c r="QCP9" s="928"/>
      <c r="QCQ9" s="928"/>
      <c r="QCR9" s="928"/>
      <c r="QCS9" s="928"/>
      <c r="QCT9" s="928"/>
      <c r="QCU9" s="928"/>
      <c r="QCV9" s="928"/>
      <c r="QCW9" s="928"/>
      <c r="QCX9" s="928"/>
      <c r="QCY9" s="928"/>
      <c r="QCZ9" s="928"/>
      <c r="QDA9" s="928"/>
      <c r="QDB9" s="928"/>
      <c r="QDC9" s="928"/>
      <c r="QDD9" s="928"/>
      <c r="QDE9" s="928"/>
      <c r="QDF9" s="928"/>
      <c r="QDG9" s="928"/>
      <c r="QDH9" s="928"/>
      <c r="QDI9" s="928"/>
      <c r="QDJ9" s="928"/>
      <c r="QDK9" s="928"/>
      <c r="QDL9" s="928"/>
      <c r="QDM9" s="928"/>
      <c r="QDN9" s="928"/>
      <c r="QDO9" s="928"/>
      <c r="QDP9" s="928"/>
      <c r="QDQ9" s="928"/>
      <c r="QDR9" s="928"/>
      <c r="QDS9" s="928"/>
      <c r="QDT9" s="928"/>
      <c r="QDU9" s="928"/>
      <c r="QDV9" s="928"/>
      <c r="QDW9" s="928"/>
      <c r="QDX9" s="928"/>
      <c r="QDY9" s="928"/>
      <c r="QDZ9" s="928"/>
      <c r="QEA9" s="928"/>
      <c r="QEB9" s="928"/>
      <c r="QEC9" s="928"/>
      <c r="QED9" s="928"/>
      <c r="QEE9" s="928"/>
      <c r="QEF9" s="928"/>
      <c r="QEG9" s="928"/>
      <c r="QEH9" s="928"/>
      <c r="QEI9" s="928"/>
      <c r="QEJ9" s="928"/>
      <c r="QEK9" s="928"/>
      <c r="QEL9" s="928"/>
      <c r="QEM9" s="928"/>
      <c r="QEN9" s="928"/>
      <c r="QEO9" s="928"/>
      <c r="QEP9" s="928"/>
      <c r="QEQ9" s="928"/>
      <c r="QER9" s="928"/>
      <c r="QES9" s="928"/>
      <c r="QET9" s="928"/>
      <c r="QEU9" s="928"/>
      <c r="QEV9" s="928"/>
      <c r="QEW9" s="928"/>
      <c r="QEX9" s="928"/>
      <c r="QEY9" s="928"/>
      <c r="QEZ9" s="928"/>
      <c r="QFA9" s="928"/>
      <c r="QFB9" s="928"/>
      <c r="QFC9" s="928"/>
      <c r="QFD9" s="928"/>
      <c r="QFE9" s="928"/>
      <c r="QFF9" s="928"/>
      <c r="QFG9" s="928"/>
      <c r="QFH9" s="928"/>
      <c r="QFI9" s="928"/>
      <c r="QFJ9" s="928"/>
      <c r="QFK9" s="928"/>
      <c r="QFL9" s="928"/>
      <c r="QFM9" s="928"/>
      <c r="QFN9" s="928"/>
      <c r="QFO9" s="928"/>
      <c r="QFP9" s="928"/>
      <c r="QFQ9" s="928"/>
      <c r="QFR9" s="928"/>
      <c r="QFS9" s="928"/>
      <c r="QFT9" s="928"/>
      <c r="QFU9" s="928"/>
      <c r="QFV9" s="928"/>
      <c r="QFW9" s="928"/>
      <c r="QFX9" s="928"/>
      <c r="QFY9" s="928"/>
      <c r="QFZ9" s="928"/>
      <c r="QGA9" s="928"/>
      <c r="QGB9" s="928"/>
      <c r="QGC9" s="928"/>
      <c r="QGD9" s="928"/>
      <c r="QGE9" s="928"/>
      <c r="QGF9" s="928"/>
      <c r="QGG9" s="928"/>
      <c r="QGH9" s="928"/>
      <c r="QGI9" s="928"/>
      <c r="QGJ9" s="928"/>
      <c r="QGK9" s="928"/>
      <c r="QGL9" s="928"/>
      <c r="QGM9" s="928"/>
      <c r="QGN9" s="928"/>
      <c r="QGO9" s="928"/>
      <c r="QGP9" s="928"/>
      <c r="QGQ9" s="928"/>
      <c r="QGR9" s="928"/>
      <c r="QGS9" s="928"/>
      <c r="QGT9" s="928"/>
      <c r="QGU9" s="928"/>
      <c r="QGV9" s="928"/>
      <c r="QGW9" s="928"/>
      <c r="QGX9" s="928"/>
      <c r="QGY9" s="928"/>
      <c r="QGZ9" s="928"/>
      <c r="QHA9" s="928"/>
      <c r="QHB9" s="928"/>
      <c r="QHC9" s="928"/>
      <c r="QHD9" s="928"/>
      <c r="QHE9" s="928"/>
      <c r="QHF9" s="928"/>
      <c r="QHG9" s="928"/>
      <c r="QHH9" s="928"/>
      <c r="QHI9" s="928"/>
      <c r="QHJ9" s="928"/>
      <c r="QHK9" s="928"/>
      <c r="QHL9" s="928"/>
      <c r="QHM9" s="928"/>
      <c r="QHN9" s="928"/>
      <c r="QHO9" s="928"/>
      <c r="QHP9" s="928"/>
      <c r="QHQ9" s="928"/>
      <c r="QHR9" s="928"/>
      <c r="QHS9" s="928"/>
      <c r="QHT9" s="928"/>
      <c r="QHU9" s="928"/>
      <c r="QHV9" s="928"/>
      <c r="QHW9" s="928"/>
      <c r="QHX9" s="928"/>
      <c r="QHY9" s="928"/>
      <c r="QHZ9" s="928"/>
      <c r="QIA9" s="928"/>
      <c r="QIB9" s="928"/>
      <c r="QIC9" s="928"/>
      <c r="QID9" s="928"/>
      <c r="QIE9" s="928"/>
      <c r="QIF9" s="928"/>
      <c r="QIG9" s="928"/>
      <c r="QIH9" s="928"/>
      <c r="QII9" s="928"/>
      <c r="QIJ9" s="928"/>
      <c r="QIK9" s="928"/>
      <c r="QIL9" s="928"/>
      <c r="QIM9" s="928"/>
      <c r="QIN9" s="928"/>
      <c r="QIO9" s="928"/>
      <c r="QIP9" s="928"/>
      <c r="QIQ9" s="928"/>
      <c r="QIR9" s="928"/>
      <c r="QIS9" s="928"/>
      <c r="QIT9" s="928"/>
      <c r="QIU9" s="928"/>
      <c r="QIV9" s="928"/>
      <c r="QIW9" s="928"/>
      <c r="QIX9" s="928"/>
      <c r="QIY9" s="928"/>
      <c r="QIZ9" s="928"/>
      <c r="QJA9" s="928"/>
      <c r="QJB9" s="928"/>
      <c r="QJC9" s="928"/>
      <c r="QJD9" s="928"/>
      <c r="QJE9" s="928"/>
      <c r="QJF9" s="928"/>
      <c r="QJG9" s="928"/>
      <c r="QJH9" s="928"/>
      <c r="QJI9" s="928"/>
      <c r="QJJ9" s="928"/>
      <c r="QJK9" s="928"/>
      <c r="QJL9" s="928"/>
      <c r="QJM9" s="928"/>
      <c r="QJN9" s="928"/>
      <c r="QJO9" s="928"/>
      <c r="QJP9" s="928"/>
      <c r="QJQ9" s="928"/>
      <c r="QJR9" s="928"/>
      <c r="QJS9" s="928"/>
      <c r="QJT9" s="928"/>
      <c r="QJU9" s="928"/>
      <c r="QJV9" s="928"/>
      <c r="QJW9" s="928"/>
      <c r="QJX9" s="928"/>
      <c r="QJY9" s="928"/>
      <c r="QJZ9" s="928"/>
      <c r="QKA9" s="928"/>
      <c r="QKB9" s="928"/>
      <c r="QKC9" s="928"/>
      <c r="QKD9" s="928"/>
      <c r="QKE9" s="928"/>
      <c r="QKF9" s="928"/>
      <c r="QKG9" s="928"/>
      <c r="QKH9" s="928"/>
      <c r="QKI9" s="928"/>
      <c r="QKJ9" s="928"/>
      <c r="QKK9" s="928"/>
      <c r="QKL9" s="928"/>
      <c r="QKM9" s="928"/>
      <c r="QKN9" s="928"/>
      <c r="QKO9" s="928"/>
      <c r="QKP9" s="928"/>
      <c r="QKQ9" s="928"/>
      <c r="QKR9" s="928"/>
      <c r="QKS9" s="928"/>
      <c r="QKT9" s="928"/>
      <c r="QKU9" s="928"/>
      <c r="QKV9" s="928"/>
      <c r="QKW9" s="928"/>
      <c r="QKX9" s="928"/>
      <c r="QKY9" s="928"/>
      <c r="QKZ9" s="928"/>
      <c r="QLA9" s="928"/>
      <c r="QLB9" s="928"/>
      <c r="QLC9" s="928"/>
      <c r="QLD9" s="928"/>
      <c r="QLE9" s="928"/>
      <c r="QLF9" s="928"/>
      <c r="QLG9" s="928"/>
      <c r="QLH9" s="928"/>
      <c r="QLI9" s="928"/>
      <c r="QLJ9" s="928"/>
      <c r="QLK9" s="928"/>
      <c r="QLL9" s="928"/>
      <c r="QLM9" s="928"/>
      <c r="QLN9" s="928"/>
      <c r="QLO9" s="928"/>
      <c r="QLP9" s="928"/>
      <c r="QLQ9" s="928"/>
      <c r="QLR9" s="928"/>
      <c r="QLS9" s="928"/>
      <c r="QLT9" s="928"/>
      <c r="QLU9" s="928"/>
      <c r="QLV9" s="928"/>
      <c r="QLW9" s="928"/>
      <c r="QLX9" s="928"/>
      <c r="QLY9" s="928"/>
      <c r="QLZ9" s="928"/>
      <c r="QMA9" s="928"/>
      <c r="QMB9" s="928"/>
      <c r="QMC9" s="928"/>
      <c r="QMD9" s="928"/>
      <c r="QME9" s="928"/>
      <c r="QMF9" s="928"/>
      <c r="QMG9" s="928"/>
      <c r="QMH9" s="928"/>
      <c r="QMI9" s="928"/>
      <c r="QMJ9" s="928"/>
      <c r="QMK9" s="928"/>
      <c r="QML9" s="928"/>
      <c r="QMM9" s="928"/>
      <c r="QMN9" s="928"/>
      <c r="QMO9" s="928"/>
      <c r="QMP9" s="928"/>
      <c r="QMQ9" s="928"/>
      <c r="QMR9" s="928"/>
      <c r="QMS9" s="928"/>
      <c r="QMT9" s="928"/>
      <c r="QMU9" s="928"/>
      <c r="QMV9" s="928"/>
      <c r="QMW9" s="928"/>
      <c r="QMX9" s="928"/>
      <c r="QMY9" s="928"/>
      <c r="QMZ9" s="928"/>
      <c r="QNA9" s="928"/>
      <c r="QNB9" s="928"/>
      <c r="QNC9" s="928"/>
      <c r="QND9" s="928"/>
      <c r="QNE9" s="928"/>
      <c r="QNF9" s="928"/>
      <c r="QNG9" s="928"/>
      <c r="QNH9" s="928"/>
      <c r="QNI9" s="928"/>
      <c r="QNJ9" s="928"/>
      <c r="QNK9" s="928"/>
      <c r="QNL9" s="928"/>
      <c r="QNM9" s="928"/>
      <c r="QNN9" s="928"/>
      <c r="QNO9" s="928"/>
      <c r="QNP9" s="928"/>
      <c r="QNQ9" s="928"/>
      <c r="QNR9" s="928"/>
      <c r="QNS9" s="928"/>
      <c r="QNT9" s="928"/>
      <c r="QNU9" s="928"/>
      <c r="QNV9" s="928"/>
      <c r="QNW9" s="928"/>
      <c r="QNX9" s="928"/>
      <c r="QNY9" s="928"/>
      <c r="QNZ9" s="928"/>
      <c r="QOA9" s="928"/>
      <c r="QOB9" s="928"/>
      <c r="QOC9" s="928"/>
      <c r="QOD9" s="928"/>
      <c r="QOE9" s="928"/>
      <c r="QOF9" s="928"/>
      <c r="QOG9" s="928"/>
      <c r="QOH9" s="928"/>
      <c r="QOI9" s="928"/>
      <c r="QOJ9" s="928"/>
      <c r="QOK9" s="928"/>
      <c r="QOL9" s="928"/>
      <c r="QOM9" s="928"/>
      <c r="QON9" s="928"/>
      <c r="QOO9" s="928"/>
      <c r="QOP9" s="928"/>
      <c r="QOQ9" s="928"/>
      <c r="QOR9" s="928"/>
      <c r="QOS9" s="928"/>
      <c r="QOT9" s="928"/>
      <c r="QOU9" s="928"/>
      <c r="QOV9" s="928"/>
      <c r="QOW9" s="928"/>
      <c r="QOX9" s="928"/>
      <c r="QOY9" s="928"/>
      <c r="QOZ9" s="928"/>
      <c r="QPA9" s="928"/>
      <c r="QPB9" s="928"/>
      <c r="QPC9" s="928"/>
      <c r="QPD9" s="928"/>
      <c r="QPE9" s="928"/>
      <c r="QPF9" s="928"/>
      <c r="QPG9" s="928"/>
      <c r="QPH9" s="928"/>
      <c r="QPI9" s="928"/>
      <c r="QPJ9" s="928"/>
      <c r="QPK9" s="928"/>
      <c r="QPL9" s="928"/>
      <c r="QPM9" s="928"/>
      <c r="QPN9" s="928"/>
      <c r="QPO9" s="928"/>
      <c r="QPP9" s="928"/>
      <c r="QPQ9" s="928"/>
      <c r="QPR9" s="928"/>
      <c r="QPS9" s="928"/>
      <c r="QPT9" s="928"/>
      <c r="QPU9" s="928"/>
      <c r="QPV9" s="928"/>
      <c r="QPW9" s="928"/>
      <c r="QPX9" s="928"/>
      <c r="QPY9" s="928"/>
      <c r="QPZ9" s="928"/>
      <c r="QQA9" s="928"/>
      <c r="QQB9" s="928"/>
      <c r="QQC9" s="928"/>
      <c r="QQD9" s="928"/>
      <c r="QQE9" s="928"/>
      <c r="QQF9" s="928"/>
      <c r="QQG9" s="928"/>
      <c r="QQH9" s="928"/>
      <c r="QQI9" s="928"/>
      <c r="QQJ9" s="928"/>
      <c r="QQK9" s="928"/>
      <c r="QQL9" s="928"/>
      <c r="QQM9" s="928"/>
      <c r="QQN9" s="928"/>
      <c r="QQO9" s="928"/>
      <c r="QQP9" s="928"/>
      <c r="QQQ9" s="928"/>
      <c r="QQR9" s="928"/>
      <c r="QQS9" s="928"/>
      <c r="QQT9" s="928"/>
      <c r="QQU9" s="928"/>
      <c r="QQV9" s="928"/>
      <c r="QQW9" s="928"/>
      <c r="QQX9" s="928"/>
      <c r="QQY9" s="928"/>
      <c r="QQZ9" s="928"/>
      <c r="QRA9" s="928"/>
      <c r="QRB9" s="928"/>
      <c r="QRC9" s="928"/>
      <c r="QRD9" s="928"/>
      <c r="QRE9" s="928"/>
      <c r="QRF9" s="928"/>
      <c r="QRG9" s="928"/>
      <c r="QRH9" s="928"/>
      <c r="QRI9" s="928"/>
      <c r="QRJ9" s="928"/>
      <c r="QRK9" s="928"/>
      <c r="QRL9" s="928"/>
      <c r="QRM9" s="928"/>
      <c r="QRN9" s="928"/>
      <c r="QRO9" s="928"/>
      <c r="QRP9" s="928"/>
      <c r="QRQ9" s="928"/>
      <c r="QRR9" s="928"/>
      <c r="QRS9" s="928"/>
      <c r="QRT9" s="928"/>
      <c r="QRU9" s="928"/>
      <c r="QRV9" s="928"/>
      <c r="QRW9" s="928"/>
      <c r="QRX9" s="928"/>
      <c r="QRY9" s="928"/>
      <c r="QRZ9" s="928"/>
      <c r="QSA9" s="928"/>
      <c r="QSB9" s="928"/>
      <c r="QSC9" s="928"/>
      <c r="QSD9" s="928"/>
      <c r="QSE9" s="928"/>
      <c r="QSF9" s="928"/>
      <c r="QSG9" s="928"/>
      <c r="QSH9" s="928"/>
      <c r="QSI9" s="928"/>
      <c r="QSJ9" s="928"/>
      <c r="QSK9" s="928"/>
      <c r="QSL9" s="928"/>
      <c r="QSM9" s="928"/>
      <c r="QSN9" s="928"/>
      <c r="QSO9" s="928"/>
      <c r="QSP9" s="928"/>
      <c r="QSQ9" s="928"/>
      <c r="QSR9" s="928"/>
      <c r="QSS9" s="928"/>
      <c r="QST9" s="928"/>
      <c r="QSU9" s="928"/>
      <c r="QSV9" s="928"/>
      <c r="QSW9" s="928"/>
      <c r="QSX9" s="928"/>
      <c r="QSY9" s="928"/>
      <c r="QSZ9" s="928"/>
      <c r="QTA9" s="928"/>
      <c r="QTB9" s="928"/>
      <c r="QTC9" s="928"/>
      <c r="QTD9" s="928"/>
      <c r="QTE9" s="928"/>
      <c r="QTF9" s="928"/>
      <c r="QTG9" s="928"/>
      <c r="QTH9" s="928"/>
      <c r="QTI9" s="928"/>
      <c r="QTJ9" s="928"/>
      <c r="QTK9" s="928"/>
      <c r="QTL9" s="928"/>
      <c r="QTM9" s="928"/>
      <c r="QTN9" s="928"/>
      <c r="QTO9" s="928"/>
      <c r="QTP9" s="928"/>
      <c r="QTQ9" s="928"/>
      <c r="QTR9" s="928"/>
      <c r="QTS9" s="928"/>
      <c r="QTT9" s="928"/>
      <c r="QTU9" s="928"/>
      <c r="QTV9" s="928"/>
      <c r="QTW9" s="928"/>
      <c r="QTX9" s="928"/>
      <c r="QTY9" s="928"/>
      <c r="QTZ9" s="928"/>
      <c r="QUA9" s="928"/>
      <c r="QUB9" s="928"/>
      <c r="QUC9" s="928"/>
      <c r="QUD9" s="928"/>
      <c r="QUE9" s="928"/>
      <c r="QUF9" s="928"/>
      <c r="QUG9" s="928"/>
      <c r="QUH9" s="928"/>
      <c r="QUI9" s="928"/>
      <c r="QUJ9" s="928"/>
      <c r="QUK9" s="928"/>
      <c r="QUL9" s="928"/>
      <c r="QUM9" s="928"/>
      <c r="QUN9" s="928"/>
      <c r="QUO9" s="928"/>
      <c r="QUP9" s="928"/>
      <c r="QUQ9" s="928"/>
      <c r="QUR9" s="928"/>
      <c r="QUS9" s="928"/>
      <c r="QUT9" s="928"/>
      <c r="QUU9" s="928"/>
      <c r="QUV9" s="928"/>
      <c r="QUW9" s="928"/>
      <c r="QUX9" s="928"/>
      <c r="QUY9" s="928"/>
      <c r="QUZ9" s="928"/>
      <c r="QVA9" s="928"/>
      <c r="QVB9" s="928"/>
      <c r="QVC9" s="928"/>
      <c r="QVD9" s="928"/>
      <c r="QVE9" s="928"/>
      <c r="QVF9" s="928"/>
      <c r="QVG9" s="928"/>
      <c r="QVH9" s="928"/>
      <c r="QVI9" s="928"/>
      <c r="QVJ9" s="928"/>
      <c r="QVK9" s="928"/>
      <c r="QVL9" s="928"/>
      <c r="QVM9" s="928"/>
      <c r="QVN9" s="928"/>
      <c r="QVO9" s="928"/>
      <c r="QVP9" s="928"/>
      <c r="QVQ9" s="928"/>
      <c r="QVR9" s="928"/>
      <c r="QVS9" s="928"/>
      <c r="QVT9" s="928"/>
      <c r="QVU9" s="928"/>
      <c r="QVV9" s="928"/>
      <c r="QVW9" s="928"/>
      <c r="QVX9" s="928"/>
      <c r="QVY9" s="928"/>
      <c r="QVZ9" s="928"/>
      <c r="QWA9" s="928"/>
      <c r="QWB9" s="928"/>
      <c r="QWC9" s="928"/>
      <c r="QWD9" s="928"/>
      <c r="QWE9" s="928"/>
      <c r="QWF9" s="928"/>
      <c r="QWG9" s="928"/>
      <c r="QWH9" s="928"/>
      <c r="QWI9" s="928"/>
      <c r="QWJ9" s="928"/>
      <c r="QWK9" s="928"/>
      <c r="QWL9" s="928"/>
      <c r="QWM9" s="928"/>
      <c r="QWN9" s="928"/>
      <c r="QWO9" s="928"/>
      <c r="QWP9" s="928"/>
      <c r="QWQ9" s="928"/>
      <c r="QWR9" s="928"/>
      <c r="QWS9" s="928"/>
      <c r="QWT9" s="928"/>
      <c r="QWU9" s="928"/>
      <c r="QWV9" s="928"/>
      <c r="QWW9" s="928"/>
      <c r="QWX9" s="928"/>
      <c r="QWY9" s="928"/>
      <c r="QWZ9" s="928"/>
      <c r="QXA9" s="928"/>
      <c r="QXB9" s="928"/>
      <c r="QXC9" s="928"/>
      <c r="QXD9" s="928"/>
      <c r="QXE9" s="928"/>
      <c r="QXF9" s="928"/>
      <c r="QXG9" s="928"/>
      <c r="QXH9" s="928"/>
      <c r="QXI9" s="928"/>
      <c r="QXJ9" s="928"/>
      <c r="QXK9" s="928"/>
      <c r="QXL9" s="928"/>
      <c r="QXM9" s="928"/>
      <c r="QXN9" s="928"/>
      <c r="QXO9" s="928"/>
      <c r="QXP9" s="928"/>
      <c r="QXQ9" s="928"/>
      <c r="QXR9" s="928"/>
      <c r="QXS9" s="928"/>
      <c r="QXT9" s="928"/>
      <c r="QXU9" s="928"/>
      <c r="QXV9" s="928"/>
      <c r="QXW9" s="928"/>
      <c r="QXX9" s="928"/>
      <c r="QXY9" s="928"/>
      <c r="QXZ9" s="928"/>
      <c r="QYA9" s="928"/>
      <c r="QYB9" s="928"/>
      <c r="QYC9" s="928"/>
      <c r="QYD9" s="928"/>
      <c r="QYE9" s="928"/>
      <c r="QYF9" s="928"/>
      <c r="QYG9" s="928"/>
      <c r="QYH9" s="928"/>
      <c r="QYI9" s="928"/>
      <c r="QYJ9" s="928"/>
      <c r="QYK9" s="928"/>
      <c r="QYL9" s="928"/>
      <c r="QYM9" s="928"/>
      <c r="QYN9" s="928"/>
      <c r="QYO9" s="928"/>
      <c r="QYP9" s="928"/>
      <c r="QYQ9" s="928"/>
      <c r="QYR9" s="928"/>
      <c r="QYS9" s="928"/>
      <c r="QYT9" s="928"/>
      <c r="QYU9" s="928"/>
      <c r="QYV9" s="928"/>
      <c r="QYW9" s="928"/>
      <c r="QYX9" s="928"/>
      <c r="QYY9" s="928"/>
      <c r="QYZ9" s="928"/>
      <c r="QZA9" s="928"/>
      <c r="QZB9" s="928"/>
      <c r="QZC9" s="928"/>
      <c r="QZD9" s="928"/>
      <c r="QZE9" s="928"/>
      <c r="QZF9" s="928"/>
      <c r="QZG9" s="928"/>
      <c r="QZH9" s="928"/>
      <c r="QZI9" s="928"/>
      <c r="QZJ9" s="928"/>
      <c r="QZK9" s="928"/>
      <c r="QZL9" s="928"/>
      <c r="QZM9" s="928"/>
      <c r="QZN9" s="928"/>
      <c r="QZO9" s="928"/>
      <c r="QZP9" s="928"/>
      <c r="QZQ9" s="928"/>
      <c r="QZR9" s="928"/>
      <c r="QZS9" s="928"/>
      <c r="QZT9" s="928"/>
      <c r="QZU9" s="928"/>
      <c r="QZV9" s="928"/>
      <c r="QZW9" s="928"/>
      <c r="QZX9" s="928"/>
      <c r="QZY9" s="928"/>
      <c r="QZZ9" s="928"/>
      <c r="RAA9" s="928"/>
      <c r="RAB9" s="928"/>
      <c r="RAC9" s="928"/>
      <c r="RAD9" s="928"/>
      <c r="RAE9" s="928"/>
      <c r="RAF9" s="928"/>
      <c r="RAG9" s="928"/>
      <c r="RAH9" s="928"/>
      <c r="RAI9" s="928"/>
      <c r="RAJ9" s="928"/>
      <c r="RAK9" s="928"/>
      <c r="RAL9" s="928"/>
      <c r="RAM9" s="928"/>
      <c r="RAN9" s="928"/>
      <c r="RAO9" s="928"/>
      <c r="RAP9" s="928"/>
      <c r="RAQ9" s="928"/>
      <c r="RAR9" s="928"/>
      <c r="RAS9" s="928"/>
      <c r="RAT9" s="928"/>
      <c r="RAU9" s="928"/>
      <c r="RAV9" s="928"/>
      <c r="RAW9" s="928"/>
      <c r="RAX9" s="928"/>
      <c r="RAY9" s="928"/>
      <c r="RAZ9" s="928"/>
      <c r="RBA9" s="928"/>
      <c r="RBB9" s="928"/>
      <c r="RBC9" s="928"/>
      <c r="RBD9" s="928"/>
      <c r="RBE9" s="928"/>
      <c r="RBF9" s="928"/>
      <c r="RBG9" s="928"/>
      <c r="RBH9" s="928"/>
      <c r="RBI9" s="928"/>
      <c r="RBJ9" s="928"/>
      <c r="RBK9" s="928"/>
      <c r="RBL9" s="928"/>
      <c r="RBM9" s="928"/>
      <c r="RBN9" s="928"/>
      <c r="RBO9" s="928"/>
      <c r="RBP9" s="928"/>
      <c r="RBQ9" s="928"/>
      <c r="RBR9" s="928"/>
      <c r="RBS9" s="928"/>
      <c r="RBT9" s="928"/>
      <c r="RBU9" s="928"/>
      <c r="RBV9" s="928"/>
      <c r="RBW9" s="928"/>
      <c r="RBX9" s="928"/>
      <c r="RBY9" s="928"/>
      <c r="RBZ9" s="928"/>
      <c r="RCA9" s="928"/>
      <c r="RCB9" s="928"/>
      <c r="RCC9" s="928"/>
      <c r="RCD9" s="928"/>
      <c r="RCE9" s="928"/>
      <c r="RCF9" s="928"/>
      <c r="RCG9" s="928"/>
      <c r="RCH9" s="928"/>
      <c r="RCI9" s="928"/>
      <c r="RCJ9" s="928"/>
      <c r="RCK9" s="928"/>
      <c r="RCL9" s="928"/>
      <c r="RCM9" s="928"/>
      <c r="RCN9" s="928"/>
      <c r="RCO9" s="928"/>
      <c r="RCP9" s="928"/>
      <c r="RCQ9" s="928"/>
      <c r="RCR9" s="928"/>
      <c r="RCS9" s="928"/>
      <c r="RCT9" s="928"/>
      <c r="RCU9" s="928"/>
      <c r="RCV9" s="928"/>
      <c r="RCW9" s="928"/>
      <c r="RCX9" s="928"/>
      <c r="RCY9" s="928"/>
      <c r="RCZ9" s="928"/>
      <c r="RDA9" s="928"/>
      <c r="RDB9" s="928"/>
      <c r="RDC9" s="928"/>
      <c r="RDD9" s="928"/>
      <c r="RDE9" s="928"/>
      <c r="RDF9" s="928"/>
      <c r="RDG9" s="928"/>
      <c r="RDH9" s="928"/>
      <c r="RDI9" s="928"/>
      <c r="RDJ9" s="928"/>
      <c r="RDK9" s="928"/>
      <c r="RDL9" s="928"/>
      <c r="RDM9" s="928"/>
      <c r="RDN9" s="928"/>
      <c r="RDO9" s="928"/>
      <c r="RDP9" s="928"/>
      <c r="RDQ9" s="928"/>
      <c r="RDR9" s="928"/>
      <c r="RDS9" s="928"/>
      <c r="RDT9" s="928"/>
      <c r="RDU9" s="928"/>
      <c r="RDV9" s="928"/>
      <c r="RDW9" s="928"/>
      <c r="RDX9" s="928"/>
      <c r="RDY9" s="928"/>
      <c r="RDZ9" s="928"/>
      <c r="REA9" s="928"/>
      <c r="REB9" s="928"/>
      <c r="REC9" s="928"/>
      <c r="RED9" s="928"/>
      <c r="REE9" s="928"/>
      <c r="REF9" s="928"/>
      <c r="REG9" s="928"/>
      <c r="REH9" s="928"/>
      <c r="REI9" s="928"/>
      <c r="REJ9" s="928"/>
      <c r="REK9" s="928"/>
      <c r="REL9" s="928"/>
      <c r="REM9" s="928"/>
      <c r="REN9" s="928"/>
      <c r="REO9" s="928"/>
      <c r="REP9" s="928"/>
      <c r="REQ9" s="928"/>
      <c r="RER9" s="928"/>
      <c r="RES9" s="928"/>
      <c r="RET9" s="928"/>
      <c r="REU9" s="928"/>
      <c r="REV9" s="928"/>
      <c r="REW9" s="928"/>
      <c r="REX9" s="928"/>
      <c r="REY9" s="928"/>
      <c r="REZ9" s="928"/>
      <c r="RFA9" s="928"/>
      <c r="RFB9" s="928"/>
      <c r="RFC9" s="928"/>
      <c r="RFD9" s="928"/>
      <c r="RFE9" s="928"/>
      <c r="RFF9" s="928"/>
      <c r="RFG9" s="928"/>
      <c r="RFH9" s="928"/>
      <c r="RFI9" s="928"/>
      <c r="RFJ9" s="928"/>
      <c r="RFK9" s="928"/>
      <c r="RFL9" s="928"/>
      <c r="RFM9" s="928"/>
      <c r="RFN9" s="928"/>
      <c r="RFO9" s="928"/>
      <c r="RFP9" s="928"/>
      <c r="RFQ9" s="928"/>
      <c r="RFR9" s="928"/>
      <c r="RFS9" s="928"/>
      <c r="RFT9" s="928"/>
      <c r="RFU9" s="928"/>
      <c r="RFV9" s="928"/>
      <c r="RFW9" s="928"/>
      <c r="RFX9" s="928"/>
      <c r="RFY9" s="928"/>
      <c r="RFZ9" s="928"/>
      <c r="RGA9" s="928"/>
      <c r="RGB9" s="928"/>
      <c r="RGC9" s="928"/>
      <c r="RGD9" s="928"/>
      <c r="RGE9" s="928"/>
      <c r="RGF9" s="928"/>
      <c r="RGG9" s="928"/>
      <c r="RGH9" s="928"/>
      <c r="RGI9" s="928"/>
      <c r="RGJ9" s="928"/>
      <c r="RGK9" s="928"/>
      <c r="RGL9" s="928"/>
      <c r="RGM9" s="928"/>
      <c r="RGN9" s="928"/>
      <c r="RGO9" s="928"/>
      <c r="RGP9" s="928"/>
      <c r="RGQ9" s="928"/>
      <c r="RGR9" s="928"/>
      <c r="RGS9" s="928"/>
      <c r="RGT9" s="928"/>
      <c r="RGU9" s="928"/>
      <c r="RGV9" s="928"/>
      <c r="RGW9" s="928"/>
      <c r="RGX9" s="928"/>
      <c r="RGY9" s="928"/>
      <c r="RGZ9" s="928"/>
      <c r="RHA9" s="928"/>
      <c r="RHB9" s="928"/>
      <c r="RHC9" s="928"/>
      <c r="RHD9" s="928"/>
      <c r="RHE9" s="928"/>
      <c r="RHF9" s="928"/>
      <c r="RHG9" s="928"/>
      <c r="RHH9" s="928"/>
      <c r="RHI9" s="928"/>
      <c r="RHJ9" s="928"/>
      <c r="RHK9" s="928"/>
      <c r="RHL9" s="928"/>
      <c r="RHM9" s="928"/>
      <c r="RHN9" s="928"/>
      <c r="RHO9" s="928"/>
      <c r="RHP9" s="928"/>
      <c r="RHQ9" s="928"/>
      <c r="RHR9" s="928"/>
      <c r="RHS9" s="928"/>
      <c r="RHT9" s="928"/>
      <c r="RHU9" s="928"/>
      <c r="RHV9" s="928"/>
      <c r="RHW9" s="928"/>
      <c r="RHX9" s="928"/>
      <c r="RHY9" s="928"/>
      <c r="RHZ9" s="928"/>
      <c r="RIA9" s="928"/>
      <c r="RIB9" s="928"/>
      <c r="RIC9" s="928"/>
      <c r="RID9" s="928"/>
      <c r="RIE9" s="928"/>
      <c r="RIF9" s="928"/>
      <c r="RIG9" s="928"/>
      <c r="RIH9" s="928"/>
      <c r="RII9" s="928"/>
      <c r="RIJ9" s="928"/>
      <c r="RIK9" s="928"/>
      <c r="RIL9" s="928"/>
      <c r="RIM9" s="928"/>
      <c r="RIN9" s="928"/>
      <c r="RIO9" s="928"/>
      <c r="RIP9" s="928"/>
      <c r="RIQ9" s="928"/>
      <c r="RIR9" s="928"/>
      <c r="RIS9" s="928"/>
      <c r="RIT9" s="928"/>
      <c r="RIU9" s="928"/>
      <c r="RIV9" s="928"/>
      <c r="RIW9" s="928"/>
      <c r="RIX9" s="928"/>
      <c r="RIY9" s="928"/>
      <c r="RIZ9" s="928"/>
      <c r="RJA9" s="928"/>
      <c r="RJB9" s="928"/>
      <c r="RJC9" s="928"/>
      <c r="RJD9" s="928"/>
      <c r="RJE9" s="928"/>
      <c r="RJF9" s="928"/>
      <c r="RJG9" s="928"/>
      <c r="RJH9" s="928"/>
      <c r="RJI9" s="928"/>
      <c r="RJJ9" s="928"/>
      <c r="RJK9" s="928"/>
      <c r="RJL9" s="928"/>
      <c r="RJM9" s="928"/>
      <c r="RJN9" s="928"/>
      <c r="RJO9" s="928"/>
      <c r="RJP9" s="928"/>
      <c r="RJQ9" s="928"/>
      <c r="RJR9" s="928"/>
      <c r="RJS9" s="928"/>
      <c r="RJT9" s="928"/>
      <c r="RJU9" s="928"/>
      <c r="RJV9" s="928"/>
      <c r="RJW9" s="928"/>
      <c r="RJX9" s="928"/>
      <c r="RJY9" s="928"/>
      <c r="RJZ9" s="928"/>
      <c r="RKA9" s="928"/>
      <c r="RKB9" s="928"/>
      <c r="RKC9" s="928"/>
      <c r="RKD9" s="928"/>
      <c r="RKE9" s="928"/>
      <c r="RKF9" s="928"/>
      <c r="RKG9" s="928"/>
      <c r="RKH9" s="928"/>
      <c r="RKI9" s="928"/>
      <c r="RKJ9" s="928"/>
      <c r="RKK9" s="928"/>
      <c r="RKL9" s="928"/>
      <c r="RKM9" s="928"/>
      <c r="RKN9" s="928"/>
      <c r="RKO9" s="928"/>
      <c r="RKP9" s="928"/>
      <c r="RKQ9" s="928"/>
      <c r="RKR9" s="928"/>
      <c r="RKS9" s="928"/>
      <c r="RKT9" s="928"/>
      <c r="RKU9" s="928"/>
      <c r="RKV9" s="928"/>
      <c r="RKW9" s="928"/>
      <c r="RKX9" s="928"/>
      <c r="RKY9" s="928"/>
      <c r="RKZ9" s="928"/>
      <c r="RLA9" s="928"/>
      <c r="RLB9" s="928"/>
      <c r="RLC9" s="928"/>
      <c r="RLD9" s="928"/>
      <c r="RLE9" s="928"/>
      <c r="RLF9" s="928"/>
      <c r="RLG9" s="928"/>
      <c r="RLH9" s="928"/>
      <c r="RLI9" s="928"/>
      <c r="RLJ9" s="928"/>
      <c r="RLK9" s="928"/>
      <c r="RLL9" s="928"/>
      <c r="RLM9" s="928"/>
      <c r="RLN9" s="928"/>
      <c r="RLO9" s="928"/>
      <c r="RLP9" s="928"/>
      <c r="RLQ9" s="928"/>
      <c r="RLR9" s="928"/>
      <c r="RLS9" s="928"/>
      <c r="RLT9" s="928"/>
      <c r="RLU9" s="928"/>
      <c r="RLV9" s="928"/>
      <c r="RLW9" s="928"/>
      <c r="RLX9" s="928"/>
      <c r="RLY9" s="928"/>
      <c r="RLZ9" s="928"/>
      <c r="RMA9" s="928"/>
      <c r="RMB9" s="928"/>
      <c r="RMC9" s="928"/>
      <c r="RMD9" s="928"/>
      <c r="RME9" s="928"/>
      <c r="RMF9" s="928"/>
      <c r="RMG9" s="928"/>
      <c r="RMH9" s="928"/>
      <c r="RMI9" s="928"/>
      <c r="RMJ9" s="928"/>
      <c r="RMK9" s="928"/>
      <c r="RML9" s="928"/>
      <c r="RMM9" s="928"/>
      <c r="RMN9" s="928"/>
      <c r="RMO9" s="928"/>
      <c r="RMP9" s="928"/>
      <c r="RMQ9" s="928"/>
      <c r="RMR9" s="928"/>
      <c r="RMS9" s="928"/>
      <c r="RMT9" s="928"/>
      <c r="RMU9" s="928"/>
      <c r="RMV9" s="928"/>
      <c r="RMW9" s="928"/>
      <c r="RMX9" s="928"/>
      <c r="RMY9" s="928"/>
      <c r="RMZ9" s="928"/>
      <c r="RNA9" s="928"/>
      <c r="RNB9" s="928"/>
      <c r="RNC9" s="928"/>
      <c r="RND9" s="928"/>
      <c r="RNE9" s="928"/>
      <c r="RNF9" s="928"/>
      <c r="RNG9" s="928"/>
      <c r="RNH9" s="928"/>
      <c r="RNI9" s="928"/>
      <c r="RNJ9" s="928"/>
      <c r="RNK9" s="928"/>
      <c r="RNL9" s="928"/>
      <c r="RNM9" s="928"/>
      <c r="RNN9" s="928"/>
      <c r="RNO9" s="928"/>
      <c r="RNP9" s="928"/>
      <c r="RNQ9" s="928"/>
      <c r="RNR9" s="928"/>
      <c r="RNS9" s="928"/>
      <c r="RNT9" s="928"/>
      <c r="RNU9" s="928"/>
      <c r="RNV9" s="928"/>
      <c r="RNW9" s="928"/>
      <c r="RNX9" s="928"/>
      <c r="RNY9" s="928"/>
      <c r="RNZ9" s="928"/>
      <c r="ROA9" s="928"/>
      <c r="ROB9" s="928"/>
      <c r="ROC9" s="928"/>
      <c r="ROD9" s="928"/>
      <c r="ROE9" s="928"/>
      <c r="ROF9" s="928"/>
      <c r="ROG9" s="928"/>
      <c r="ROH9" s="928"/>
      <c r="ROI9" s="928"/>
      <c r="ROJ9" s="928"/>
      <c r="ROK9" s="928"/>
      <c r="ROL9" s="928"/>
      <c r="ROM9" s="928"/>
      <c r="RON9" s="928"/>
      <c r="ROO9" s="928"/>
      <c r="ROP9" s="928"/>
      <c r="ROQ9" s="928"/>
      <c r="ROR9" s="928"/>
      <c r="ROS9" s="928"/>
      <c r="ROT9" s="928"/>
      <c r="ROU9" s="928"/>
      <c r="ROV9" s="928"/>
      <c r="ROW9" s="928"/>
      <c r="ROX9" s="928"/>
      <c r="ROY9" s="928"/>
      <c r="ROZ9" s="928"/>
      <c r="RPA9" s="928"/>
      <c r="RPB9" s="928"/>
      <c r="RPC9" s="928"/>
      <c r="RPD9" s="928"/>
      <c r="RPE9" s="928"/>
      <c r="RPF9" s="928"/>
      <c r="RPG9" s="928"/>
      <c r="RPH9" s="928"/>
      <c r="RPI9" s="928"/>
      <c r="RPJ9" s="928"/>
      <c r="RPK9" s="928"/>
      <c r="RPL9" s="928"/>
      <c r="RPM9" s="928"/>
      <c r="RPN9" s="928"/>
      <c r="RPO9" s="928"/>
      <c r="RPP9" s="928"/>
      <c r="RPQ9" s="928"/>
      <c r="RPR9" s="928"/>
      <c r="RPS9" s="928"/>
      <c r="RPT9" s="928"/>
      <c r="RPU9" s="928"/>
      <c r="RPV9" s="928"/>
      <c r="RPW9" s="928"/>
      <c r="RPX9" s="928"/>
      <c r="RPY9" s="928"/>
      <c r="RPZ9" s="928"/>
      <c r="RQA9" s="928"/>
      <c r="RQB9" s="928"/>
      <c r="RQC9" s="928"/>
      <c r="RQD9" s="928"/>
      <c r="RQE9" s="928"/>
      <c r="RQF9" s="928"/>
      <c r="RQG9" s="928"/>
      <c r="RQH9" s="928"/>
      <c r="RQI9" s="928"/>
      <c r="RQJ9" s="928"/>
      <c r="RQK9" s="928"/>
      <c r="RQL9" s="928"/>
      <c r="RQM9" s="928"/>
      <c r="RQN9" s="928"/>
      <c r="RQO9" s="928"/>
      <c r="RQP9" s="928"/>
      <c r="RQQ9" s="928"/>
      <c r="RQR9" s="928"/>
      <c r="RQS9" s="928"/>
      <c r="RQT9" s="928"/>
      <c r="RQU9" s="928"/>
      <c r="RQV9" s="928"/>
      <c r="RQW9" s="928"/>
      <c r="RQX9" s="928"/>
      <c r="RQY9" s="928"/>
      <c r="RQZ9" s="928"/>
      <c r="RRA9" s="928"/>
      <c r="RRB9" s="928"/>
      <c r="RRC9" s="928"/>
      <c r="RRD9" s="928"/>
      <c r="RRE9" s="928"/>
      <c r="RRF9" s="928"/>
      <c r="RRG9" s="928"/>
      <c r="RRH9" s="928"/>
      <c r="RRI9" s="928"/>
      <c r="RRJ9" s="928"/>
      <c r="RRK9" s="928"/>
      <c r="RRL9" s="928"/>
      <c r="RRM9" s="928"/>
      <c r="RRN9" s="928"/>
      <c r="RRO9" s="928"/>
      <c r="RRP9" s="928"/>
      <c r="RRQ9" s="928"/>
      <c r="RRR9" s="928"/>
      <c r="RRS9" s="928"/>
      <c r="RRT9" s="928"/>
      <c r="RRU9" s="928"/>
      <c r="RRV9" s="928"/>
      <c r="RRW9" s="928"/>
      <c r="RRX9" s="928"/>
      <c r="RRY9" s="928"/>
      <c r="RRZ9" s="928"/>
      <c r="RSA9" s="928"/>
      <c r="RSB9" s="928"/>
      <c r="RSC9" s="928"/>
      <c r="RSD9" s="928"/>
      <c r="RSE9" s="928"/>
      <c r="RSF9" s="928"/>
      <c r="RSG9" s="928"/>
      <c r="RSH9" s="928"/>
      <c r="RSI9" s="928"/>
      <c r="RSJ9" s="928"/>
      <c r="RSK9" s="928"/>
      <c r="RSL9" s="928"/>
      <c r="RSM9" s="928"/>
      <c r="RSN9" s="928"/>
      <c r="RSO9" s="928"/>
      <c r="RSP9" s="928"/>
      <c r="RSQ9" s="928"/>
      <c r="RSR9" s="928"/>
      <c r="RSS9" s="928"/>
      <c r="RST9" s="928"/>
      <c r="RSU9" s="928"/>
      <c r="RSV9" s="928"/>
      <c r="RSW9" s="928"/>
      <c r="RSX9" s="928"/>
      <c r="RSY9" s="928"/>
      <c r="RSZ9" s="928"/>
      <c r="RTA9" s="928"/>
      <c r="RTB9" s="928"/>
      <c r="RTC9" s="928"/>
      <c r="RTD9" s="928"/>
      <c r="RTE9" s="928"/>
      <c r="RTF9" s="928"/>
      <c r="RTG9" s="928"/>
      <c r="RTH9" s="928"/>
      <c r="RTI9" s="928"/>
      <c r="RTJ9" s="928"/>
      <c r="RTK9" s="928"/>
      <c r="RTL9" s="928"/>
      <c r="RTM9" s="928"/>
      <c r="RTN9" s="928"/>
      <c r="RTO9" s="928"/>
      <c r="RTP9" s="928"/>
      <c r="RTQ9" s="928"/>
      <c r="RTR9" s="928"/>
      <c r="RTS9" s="928"/>
      <c r="RTT9" s="928"/>
      <c r="RTU9" s="928"/>
      <c r="RTV9" s="928"/>
      <c r="RTW9" s="928"/>
      <c r="RTX9" s="928"/>
      <c r="RTY9" s="928"/>
      <c r="RTZ9" s="928"/>
      <c r="RUA9" s="928"/>
      <c r="RUB9" s="928"/>
      <c r="RUC9" s="928"/>
      <c r="RUD9" s="928"/>
      <c r="RUE9" s="928"/>
      <c r="RUF9" s="928"/>
      <c r="RUG9" s="928"/>
      <c r="RUH9" s="928"/>
      <c r="RUI9" s="928"/>
      <c r="RUJ9" s="928"/>
      <c r="RUK9" s="928"/>
      <c r="RUL9" s="928"/>
      <c r="RUM9" s="928"/>
      <c r="RUN9" s="928"/>
      <c r="RUO9" s="928"/>
      <c r="RUP9" s="928"/>
      <c r="RUQ9" s="928"/>
      <c r="RUR9" s="928"/>
      <c r="RUS9" s="928"/>
      <c r="RUT9" s="928"/>
      <c r="RUU9" s="928"/>
      <c r="RUV9" s="928"/>
      <c r="RUW9" s="928"/>
      <c r="RUX9" s="928"/>
      <c r="RUY9" s="928"/>
      <c r="RUZ9" s="928"/>
      <c r="RVA9" s="928"/>
      <c r="RVB9" s="928"/>
      <c r="RVC9" s="928"/>
      <c r="RVD9" s="928"/>
      <c r="RVE9" s="928"/>
      <c r="RVF9" s="928"/>
      <c r="RVG9" s="928"/>
      <c r="RVH9" s="928"/>
      <c r="RVI9" s="928"/>
      <c r="RVJ9" s="928"/>
      <c r="RVK9" s="928"/>
      <c r="RVL9" s="928"/>
      <c r="RVM9" s="928"/>
      <c r="RVN9" s="928"/>
      <c r="RVO9" s="928"/>
      <c r="RVP9" s="928"/>
      <c r="RVQ9" s="928"/>
      <c r="RVR9" s="928"/>
      <c r="RVS9" s="928"/>
      <c r="RVT9" s="928"/>
      <c r="RVU9" s="928"/>
      <c r="RVV9" s="928"/>
      <c r="RVW9" s="928"/>
      <c r="RVX9" s="928"/>
      <c r="RVY9" s="928"/>
      <c r="RVZ9" s="928"/>
      <c r="RWA9" s="928"/>
      <c r="RWB9" s="928"/>
      <c r="RWC9" s="928"/>
      <c r="RWD9" s="928"/>
      <c r="RWE9" s="928"/>
      <c r="RWF9" s="928"/>
      <c r="RWG9" s="928"/>
      <c r="RWH9" s="928"/>
      <c r="RWI9" s="928"/>
      <c r="RWJ9" s="928"/>
      <c r="RWK9" s="928"/>
      <c r="RWL9" s="928"/>
      <c r="RWM9" s="928"/>
      <c r="RWN9" s="928"/>
      <c r="RWO9" s="928"/>
      <c r="RWP9" s="928"/>
      <c r="RWQ9" s="928"/>
      <c r="RWR9" s="928"/>
      <c r="RWS9" s="928"/>
      <c r="RWT9" s="928"/>
      <c r="RWU9" s="928"/>
      <c r="RWV9" s="928"/>
      <c r="RWW9" s="928"/>
      <c r="RWX9" s="928"/>
      <c r="RWY9" s="928"/>
      <c r="RWZ9" s="928"/>
      <c r="RXA9" s="928"/>
      <c r="RXB9" s="928"/>
      <c r="RXC9" s="928"/>
      <c r="RXD9" s="928"/>
      <c r="RXE9" s="928"/>
      <c r="RXF9" s="928"/>
      <c r="RXG9" s="928"/>
      <c r="RXH9" s="928"/>
      <c r="RXI9" s="928"/>
      <c r="RXJ9" s="928"/>
      <c r="RXK9" s="928"/>
      <c r="RXL9" s="928"/>
      <c r="RXM9" s="928"/>
      <c r="RXN9" s="928"/>
      <c r="RXO9" s="928"/>
      <c r="RXP9" s="928"/>
      <c r="RXQ9" s="928"/>
      <c r="RXR9" s="928"/>
      <c r="RXS9" s="928"/>
      <c r="RXT9" s="928"/>
      <c r="RXU9" s="928"/>
      <c r="RXV9" s="928"/>
      <c r="RXW9" s="928"/>
      <c r="RXX9" s="928"/>
      <c r="RXY9" s="928"/>
      <c r="RXZ9" s="928"/>
      <c r="RYA9" s="928"/>
      <c r="RYB9" s="928"/>
      <c r="RYC9" s="928"/>
      <c r="RYD9" s="928"/>
      <c r="RYE9" s="928"/>
      <c r="RYF9" s="928"/>
      <c r="RYG9" s="928"/>
      <c r="RYH9" s="928"/>
      <c r="RYI9" s="928"/>
      <c r="RYJ9" s="928"/>
      <c r="RYK9" s="928"/>
      <c r="RYL9" s="928"/>
      <c r="RYM9" s="928"/>
      <c r="RYN9" s="928"/>
      <c r="RYO9" s="928"/>
      <c r="RYP9" s="928"/>
      <c r="RYQ9" s="928"/>
      <c r="RYR9" s="928"/>
      <c r="RYS9" s="928"/>
      <c r="RYT9" s="928"/>
      <c r="RYU9" s="928"/>
      <c r="RYV9" s="928"/>
      <c r="RYW9" s="928"/>
      <c r="RYX9" s="928"/>
      <c r="RYY9" s="928"/>
      <c r="RYZ9" s="928"/>
      <c r="RZA9" s="928"/>
      <c r="RZB9" s="928"/>
      <c r="RZC9" s="928"/>
      <c r="RZD9" s="928"/>
      <c r="RZE9" s="928"/>
      <c r="RZF9" s="928"/>
      <c r="RZG9" s="928"/>
      <c r="RZH9" s="928"/>
      <c r="RZI9" s="928"/>
      <c r="RZJ9" s="928"/>
      <c r="RZK9" s="928"/>
      <c r="RZL9" s="928"/>
      <c r="RZM9" s="928"/>
      <c r="RZN9" s="928"/>
      <c r="RZO9" s="928"/>
      <c r="RZP9" s="928"/>
      <c r="RZQ9" s="928"/>
      <c r="RZR9" s="928"/>
      <c r="RZS9" s="928"/>
      <c r="RZT9" s="928"/>
      <c r="RZU9" s="928"/>
      <c r="RZV9" s="928"/>
      <c r="RZW9" s="928"/>
      <c r="RZX9" s="928"/>
      <c r="RZY9" s="928"/>
      <c r="RZZ9" s="928"/>
      <c r="SAA9" s="928"/>
      <c r="SAB9" s="928"/>
      <c r="SAC9" s="928"/>
      <c r="SAD9" s="928"/>
      <c r="SAE9" s="928"/>
      <c r="SAF9" s="928"/>
      <c r="SAG9" s="928"/>
      <c r="SAH9" s="928"/>
      <c r="SAI9" s="928"/>
      <c r="SAJ9" s="928"/>
      <c r="SAK9" s="928"/>
      <c r="SAL9" s="928"/>
      <c r="SAM9" s="928"/>
      <c r="SAN9" s="928"/>
      <c r="SAO9" s="928"/>
      <c r="SAP9" s="928"/>
      <c r="SAQ9" s="928"/>
      <c r="SAR9" s="928"/>
      <c r="SAS9" s="928"/>
      <c r="SAT9" s="928"/>
      <c r="SAU9" s="928"/>
      <c r="SAV9" s="928"/>
      <c r="SAW9" s="928"/>
      <c r="SAX9" s="928"/>
      <c r="SAY9" s="928"/>
      <c r="SAZ9" s="928"/>
      <c r="SBA9" s="928"/>
      <c r="SBB9" s="928"/>
      <c r="SBC9" s="928"/>
      <c r="SBD9" s="928"/>
      <c r="SBE9" s="928"/>
      <c r="SBF9" s="928"/>
      <c r="SBG9" s="928"/>
      <c r="SBH9" s="928"/>
      <c r="SBI9" s="928"/>
      <c r="SBJ9" s="928"/>
      <c r="SBK9" s="928"/>
      <c r="SBL9" s="928"/>
      <c r="SBM9" s="928"/>
      <c r="SBN9" s="928"/>
      <c r="SBO9" s="928"/>
      <c r="SBP9" s="928"/>
      <c r="SBQ9" s="928"/>
      <c r="SBR9" s="928"/>
      <c r="SBS9" s="928"/>
      <c r="SBT9" s="928"/>
      <c r="SBU9" s="928"/>
      <c r="SBV9" s="928"/>
      <c r="SBW9" s="928"/>
      <c r="SBX9" s="928"/>
      <c r="SBY9" s="928"/>
      <c r="SBZ9" s="928"/>
      <c r="SCA9" s="928"/>
      <c r="SCB9" s="928"/>
      <c r="SCC9" s="928"/>
      <c r="SCD9" s="928"/>
      <c r="SCE9" s="928"/>
      <c r="SCF9" s="928"/>
      <c r="SCG9" s="928"/>
      <c r="SCH9" s="928"/>
      <c r="SCI9" s="928"/>
      <c r="SCJ9" s="928"/>
      <c r="SCK9" s="928"/>
      <c r="SCL9" s="928"/>
      <c r="SCM9" s="928"/>
      <c r="SCN9" s="928"/>
      <c r="SCO9" s="928"/>
      <c r="SCP9" s="928"/>
      <c r="SCQ9" s="928"/>
      <c r="SCR9" s="928"/>
      <c r="SCS9" s="928"/>
      <c r="SCT9" s="928"/>
      <c r="SCU9" s="928"/>
      <c r="SCV9" s="928"/>
      <c r="SCW9" s="928"/>
      <c r="SCX9" s="928"/>
      <c r="SCY9" s="928"/>
      <c r="SCZ9" s="928"/>
      <c r="SDA9" s="928"/>
      <c r="SDB9" s="928"/>
      <c r="SDC9" s="928"/>
      <c r="SDD9" s="928"/>
      <c r="SDE9" s="928"/>
      <c r="SDF9" s="928"/>
      <c r="SDG9" s="928"/>
      <c r="SDH9" s="928"/>
      <c r="SDI9" s="928"/>
      <c r="SDJ9" s="928"/>
      <c r="SDK9" s="928"/>
      <c r="SDL9" s="928"/>
      <c r="SDM9" s="928"/>
      <c r="SDN9" s="928"/>
      <c r="SDO9" s="928"/>
      <c r="SDP9" s="928"/>
      <c r="SDQ9" s="928"/>
      <c r="SDR9" s="928"/>
      <c r="SDS9" s="928"/>
      <c r="SDT9" s="928"/>
      <c r="SDU9" s="928"/>
      <c r="SDV9" s="928"/>
      <c r="SDW9" s="928"/>
      <c r="SDX9" s="928"/>
      <c r="SDY9" s="928"/>
      <c r="SDZ9" s="928"/>
      <c r="SEA9" s="928"/>
      <c r="SEB9" s="928"/>
      <c r="SEC9" s="928"/>
      <c r="SED9" s="928"/>
      <c r="SEE9" s="928"/>
      <c r="SEF9" s="928"/>
      <c r="SEG9" s="928"/>
      <c r="SEH9" s="928"/>
      <c r="SEI9" s="928"/>
      <c r="SEJ9" s="928"/>
      <c r="SEK9" s="928"/>
      <c r="SEL9" s="928"/>
      <c r="SEM9" s="928"/>
      <c r="SEN9" s="928"/>
      <c r="SEO9" s="928"/>
      <c r="SEP9" s="928"/>
      <c r="SEQ9" s="928"/>
      <c r="SER9" s="928"/>
      <c r="SES9" s="928"/>
      <c r="SET9" s="928"/>
      <c r="SEU9" s="928"/>
      <c r="SEV9" s="928"/>
      <c r="SEW9" s="928"/>
      <c r="SEX9" s="928"/>
      <c r="SEY9" s="928"/>
      <c r="SEZ9" s="928"/>
      <c r="SFA9" s="928"/>
      <c r="SFB9" s="928"/>
      <c r="SFC9" s="928"/>
      <c r="SFD9" s="928"/>
      <c r="SFE9" s="928"/>
      <c r="SFF9" s="928"/>
      <c r="SFG9" s="928"/>
      <c r="SFH9" s="928"/>
      <c r="SFI9" s="928"/>
      <c r="SFJ9" s="928"/>
      <c r="SFK9" s="928"/>
      <c r="SFL9" s="928"/>
      <c r="SFM9" s="928"/>
      <c r="SFN9" s="928"/>
      <c r="SFO9" s="928"/>
      <c r="SFP9" s="928"/>
      <c r="SFQ9" s="928"/>
      <c r="SFR9" s="928"/>
      <c r="SFS9" s="928"/>
      <c r="SFT9" s="928"/>
      <c r="SFU9" s="928"/>
      <c r="SFV9" s="928"/>
      <c r="SFW9" s="928"/>
      <c r="SFX9" s="928"/>
      <c r="SFY9" s="928"/>
      <c r="SFZ9" s="928"/>
      <c r="SGA9" s="928"/>
      <c r="SGB9" s="928"/>
      <c r="SGC9" s="928"/>
      <c r="SGD9" s="928"/>
      <c r="SGE9" s="928"/>
      <c r="SGF9" s="928"/>
      <c r="SGG9" s="928"/>
      <c r="SGH9" s="928"/>
      <c r="SGI9" s="928"/>
      <c r="SGJ9" s="928"/>
      <c r="SGK9" s="928"/>
      <c r="SGL9" s="928"/>
      <c r="SGM9" s="928"/>
      <c r="SGN9" s="928"/>
      <c r="SGO9" s="928"/>
      <c r="SGP9" s="928"/>
      <c r="SGQ9" s="928"/>
      <c r="SGR9" s="928"/>
      <c r="SGS9" s="928"/>
      <c r="SGT9" s="928"/>
      <c r="SGU9" s="928"/>
      <c r="SGV9" s="928"/>
      <c r="SGW9" s="928"/>
      <c r="SGX9" s="928"/>
      <c r="SGY9" s="928"/>
      <c r="SGZ9" s="928"/>
      <c r="SHA9" s="928"/>
      <c r="SHB9" s="928"/>
      <c r="SHC9" s="928"/>
      <c r="SHD9" s="928"/>
      <c r="SHE9" s="928"/>
      <c r="SHF9" s="928"/>
      <c r="SHG9" s="928"/>
      <c r="SHH9" s="928"/>
      <c r="SHI9" s="928"/>
      <c r="SHJ9" s="928"/>
      <c r="SHK9" s="928"/>
      <c r="SHL9" s="928"/>
      <c r="SHM9" s="928"/>
      <c r="SHN9" s="928"/>
      <c r="SHO9" s="928"/>
      <c r="SHP9" s="928"/>
      <c r="SHQ9" s="928"/>
      <c r="SHR9" s="928"/>
      <c r="SHS9" s="928"/>
      <c r="SHT9" s="928"/>
      <c r="SHU9" s="928"/>
      <c r="SHV9" s="928"/>
      <c r="SHW9" s="928"/>
      <c r="SHX9" s="928"/>
      <c r="SHY9" s="928"/>
      <c r="SHZ9" s="928"/>
      <c r="SIA9" s="928"/>
      <c r="SIB9" s="928"/>
      <c r="SIC9" s="928"/>
      <c r="SID9" s="928"/>
      <c r="SIE9" s="928"/>
      <c r="SIF9" s="928"/>
      <c r="SIG9" s="928"/>
      <c r="SIH9" s="928"/>
      <c r="SII9" s="928"/>
      <c r="SIJ9" s="928"/>
      <c r="SIK9" s="928"/>
      <c r="SIL9" s="928"/>
      <c r="SIM9" s="928"/>
      <c r="SIN9" s="928"/>
      <c r="SIO9" s="928"/>
      <c r="SIP9" s="928"/>
      <c r="SIQ9" s="928"/>
      <c r="SIR9" s="928"/>
      <c r="SIS9" s="928"/>
      <c r="SIT9" s="928"/>
      <c r="SIU9" s="928"/>
      <c r="SIV9" s="928"/>
      <c r="SIW9" s="928"/>
      <c r="SIX9" s="928"/>
      <c r="SIY9" s="928"/>
      <c r="SIZ9" s="928"/>
      <c r="SJA9" s="928"/>
      <c r="SJB9" s="928"/>
      <c r="SJC9" s="928"/>
      <c r="SJD9" s="928"/>
      <c r="SJE9" s="928"/>
      <c r="SJF9" s="928"/>
      <c r="SJG9" s="928"/>
      <c r="SJH9" s="928"/>
      <c r="SJI9" s="928"/>
      <c r="SJJ9" s="928"/>
      <c r="SJK9" s="928"/>
      <c r="SJL9" s="928"/>
      <c r="SJM9" s="928"/>
      <c r="SJN9" s="928"/>
      <c r="SJO9" s="928"/>
      <c r="SJP9" s="928"/>
      <c r="SJQ9" s="928"/>
      <c r="SJR9" s="928"/>
      <c r="SJS9" s="928"/>
      <c r="SJT9" s="928"/>
      <c r="SJU9" s="928"/>
      <c r="SJV9" s="928"/>
      <c r="SJW9" s="928"/>
      <c r="SJX9" s="928"/>
      <c r="SJY9" s="928"/>
      <c r="SJZ9" s="928"/>
      <c r="SKA9" s="928"/>
      <c r="SKB9" s="928"/>
      <c r="SKC9" s="928"/>
      <c r="SKD9" s="928"/>
      <c r="SKE9" s="928"/>
      <c r="SKF9" s="928"/>
      <c r="SKG9" s="928"/>
      <c r="SKH9" s="928"/>
      <c r="SKI9" s="928"/>
      <c r="SKJ9" s="928"/>
      <c r="SKK9" s="928"/>
      <c r="SKL9" s="928"/>
      <c r="SKM9" s="928"/>
      <c r="SKN9" s="928"/>
      <c r="SKO9" s="928"/>
      <c r="SKP9" s="928"/>
      <c r="SKQ9" s="928"/>
      <c r="SKR9" s="928"/>
      <c r="SKS9" s="928"/>
      <c r="SKT9" s="928"/>
      <c r="SKU9" s="928"/>
      <c r="SKV9" s="928"/>
      <c r="SKW9" s="928"/>
      <c r="SKX9" s="928"/>
      <c r="SKY9" s="928"/>
      <c r="SKZ9" s="928"/>
      <c r="SLA9" s="928"/>
      <c r="SLB9" s="928"/>
      <c r="SLC9" s="928"/>
      <c r="SLD9" s="928"/>
      <c r="SLE9" s="928"/>
      <c r="SLF9" s="928"/>
      <c r="SLG9" s="928"/>
      <c r="SLH9" s="928"/>
      <c r="SLI9" s="928"/>
      <c r="SLJ9" s="928"/>
      <c r="SLK9" s="928"/>
      <c r="SLL9" s="928"/>
      <c r="SLM9" s="928"/>
      <c r="SLN9" s="928"/>
      <c r="SLO9" s="928"/>
      <c r="SLP9" s="928"/>
      <c r="SLQ9" s="928"/>
      <c r="SLR9" s="928"/>
      <c r="SLS9" s="928"/>
      <c r="SLT9" s="928"/>
      <c r="SLU9" s="928"/>
      <c r="SLV9" s="928"/>
      <c r="SLW9" s="928"/>
      <c r="SLX9" s="928"/>
      <c r="SLY9" s="928"/>
      <c r="SLZ9" s="928"/>
      <c r="SMA9" s="928"/>
      <c r="SMB9" s="928"/>
      <c r="SMC9" s="928"/>
      <c r="SMD9" s="928"/>
      <c r="SME9" s="928"/>
      <c r="SMF9" s="928"/>
      <c r="SMG9" s="928"/>
      <c r="SMH9" s="928"/>
      <c r="SMI9" s="928"/>
      <c r="SMJ9" s="928"/>
      <c r="SMK9" s="928"/>
      <c r="SML9" s="928"/>
      <c r="SMM9" s="928"/>
      <c r="SMN9" s="928"/>
      <c r="SMO9" s="928"/>
      <c r="SMP9" s="928"/>
      <c r="SMQ9" s="928"/>
      <c r="SMR9" s="928"/>
      <c r="SMS9" s="928"/>
      <c r="SMT9" s="928"/>
      <c r="SMU9" s="928"/>
      <c r="SMV9" s="928"/>
      <c r="SMW9" s="928"/>
      <c r="SMX9" s="928"/>
      <c r="SMY9" s="928"/>
      <c r="SMZ9" s="928"/>
      <c r="SNA9" s="928"/>
      <c r="SNB9" s="928"/>
      <c r="SNC9" s="928"/>
      <c r="SND9" s="928"/>
      <c r="SNE9" s="928"/>
      <c r="SNF9" s="928"/>
      <c r="SNG9" s="928"/>
      <c r="SNH9" s="928"/>
      <c r="SNI9" s="928"/>
      <c r="SNJ9" s="928"/>
      <c r="SNK9" s="928"/>
      <c r="SNL9" s="928"/>
      <c r="SNM9" s="928"/>
      <c r="SNN9" s="928"/>
      <c r="SNO9" s="928"/>
      <c r="SNP9" s="928"/>
      <c r="SNQ9" s="928"/>
      <c r="SNR9" s="928"/>
      <c r="SNS9" s="928"/>
      <c r="SNT9" s="928"/>
      <c r="SNU9" s="928"/>
      <c r="SNV9" s="928"/>
      <c r="SNW9" s="928"/>
      <c r="SNX9" s="928"/>
      <c r="SNY9" s="928"/>
      <c r="SNZ9" s="928"/>
      <c r="SOA9" s="928"/>
      <c r="SOB9" s="928"/>
      <c r="SOC9" s="928"/>
      <c r="SOD9" s="928"/>
      <c r="SOE9" s="928"/>
      <c r="SOF9" s="928"/>
      <c r="SOG9" s="928"/>
      <c r="SOH9" s="928"/>
      <c r="SOI9" s="928"/>
      <c r="SOJ9" s="928"/>
      <c r="SOK9" s="928"/>
      <c r="SOL9" s="928"/>
      <c r="SOM9" s="928"/>
      <c r="SON9" s="928"/>
      <c r="SOO9" s="928"/>
      <c r="SOP9" s="928"/>
      <c r="SOQ9" s="928"/>
      <c r="SOR9" s="928"/>
      <c r="SOS9" s="928"/>
      <c r="SOT9" s="928"/>
      <c r="SOU9" s="928"/>
      <c r="SOV9" s="928"/>
      <c r="SOW9" s="928"/>
      <c r="SOX9" s="928"/>
      <c r="SOY9" s="928"/>
      <c r="SOZ9" s="928"/>
      <c r="SPA9" s="928"/>
      <c r="SPB9" s="928"/>
      <c r="SPC9" s="928"/>
      <c r="SPD9" s="928"/>
      <c r="SPE9" s="928"/>
      <c r="SPF9" s="928"/>
      <c r="SPG9" s="928"/>
      <c r="SPH9" s="928"/>
      <c r="SPI9" s="928"/>
      <c r="SPJ9" s="928"/>
      <c r="SPK9" s="928"/>
      <c r="SPL9" s="928"/>
      <c r="SPM9" s="928"/>
      <c r="SPN9" s="928"/>
      <c r="SPO9" s="928"/>
      <c r="SPP9" s="928"/>
      <c r="SPQ9" s="928"/>
      <c r="SPR9" s="928"/>
      <c r="SPS9" s="928"/>
      <c r="SPT9" s="928"/>
      <c r="SPU9" s="928"/>
      <c r="SPV9" s="928"/>
      <c r="SPW9" s="928"/>
      <c r="SPX9" s="928"/>
      <c r="SPY9" s="928"/>
      <c r="SPZ9" s="928"/>
      <c r="SQA9" s="928"/>
      <c r="SQB9" s="928"/>
      <c r="SQC9" s="928"/>
      <c r="SQD9" s="928"/>
      <c r="SQE9" s="928"/>
      <c r="SQF9" s="928"/>
      <c r="SQG9" s="928"/>
      <c r="SQH9" s="928"/>
      <c r="SQI9" s="928"/>
      <c r="SQJ9" s="928"/>
      <c r="SQK9" s="928"/>
      <c r="SQL9" s="928"/>
      <c r="SQM9" s="928"/>
      <c r="SQN9" s="928"/>
      <c r="SQO9" s="928"/>
      <c r="SQP9" s="928"/>
      <c r="SQQ9" s="928"/>
      <c r="SQR9" s="928"/>
      <c r="SQS9" s="928"/>
      <c r="SQT9" s="928"/>
      <c r="SQU9" s="928"/>
      <c r="SQV9" s="928"/>
      <c r="SQW9" s="928"/>
      <c r="SQX9" s="928"/>
      <c r="SQY9" s="928"/>
      <c r="SQZ9" s="928"/>
      <c r="SRA9" s="928"/>
      <c r="SRB9" s="928"/>
      <c r="SRC9" s="928"/>
      <c r="SRD9" s="928"/>
      <c r="SRE9" s="928"/>
      <c r="SRF9" s="928"/>
      <c r="SRG9" s="928"/>
      <c r="SRH9" s="928"/>
      <c r="SRI9" s="928"/>
      <c r="SRJ9" s="928"/>
      <c r="SRK9" s="928"/>
      <c r="SRL9" s="928"/>
      <c r="SRM9" s="928"/>
      <c r="SRN9" s="928"/>
      <c r="SRO9" s="928"/>
      <c r="SRP9" s="928"/>
      <c r="SRQ9" s="928"/>
      <c r="SRR9" s="928"/>
      <c r="SRS9" s="928"/>
      <c r="SRT9" s="928"/>
      <c r="SRU9" s="928"/>
      <c r="SRV9" s="928"/>
      <c r="SRW9" s="928"/>
      <c r="SRX9" s="928"/>
      <c r="SRY9" s="928"/>
      <c r="SRZ9" s="928"/>
      <c r="SSA9" s="928"/>
      <c r="SSB9" s="928"/>
      <c r="SSC9" s="928"/>
      <c r="SSD9" s="928"/>
      <c r="SSE9" s="928"/>
      <c r="SSF9" s="928"/>
      <c r="SSG9" s="928"/>
      <c r="SSH9" s="928"/>
      <c r="SSI9" s="928"/>
      <c r="SSJ9" s="928"/>
      <c r="SSK9" s="928"/>
      <c r="SSL9" s="928"/>
      <c r="SSM9" s="928"/>
      <c r="SSN9" s="928"/>
      <c r="SSO9" s="928"/>
      <c r="SSP9" s="928"/>
      <c r="SSQ9" s="928"/>
      <c r="SSR9" s="928"/>
      <c r="SSS9" s="928"/>
      <c r="SST9" s="928"/>
      <c r="SSU9" s="928"/>
      <c r="SSV9" s="928"/>
      <c r="SSW9" s="928"/>
      <c r="SSX9" s="928"/>
      <c r="SSY9" s="928"/>
      <c r="SSZ9" s="928"/>
      <c r="STA9" s="928"/>
      <c r="STB9" s="928"/>
      <c r="STC9" s="928"/>
      <c r="STD9" s="928"/>
      <c r="STE9" s="928"/>
      <c r="STF9" s="928"/>
      <c r="STG9" s="928"/>
      <c r="STH9" s="928"/>
      <c r="STI9" s="928"/>
      <c r="STJ9" s="928"/>
      <c r="STK9" s="928"/>
      <c r="STL9" s="928"/>
      <c r="STM9" s="928"/>
      <c r="STN9" s="928"/>
      <c r="STO9" s="928"/>
      <c r="STP9" s="928"/>
      <c r="STQ9" s="928"/>
      <c r="STR9" s="928"/>
      <c r="STS9" s="928"/>
      <c r="STT9" s="928"/>
      <c r="STU9" s="928"/>
      <c r="STV9" s="928"/>
      <c r="STW9" s="928"/>
      <c r="STX9" s="928"/>
      <c r="STY9" s="928"/>
      <c r="STZ9" s="928"/>
      <c r="SUA9" s="928"/>
      <c r="SUB9" s="928"/>
      <c r="SUC9" s="928"/>
      <c r="SUD9" s="928"/>
      <c r="SUE9" s="928"/>
      <c r="SUF9" s="928"/>
      <c r="SUG9" s="928"/>
      <c r="SUH9" s="928"/>
      <c r="SUI9" s="928"/>
      <c r="SUJ9" s="928"/>
      <c r="SUK9" s="928"/>
      <c r="SUL9" s="928"/>
      <c r="SUM9" s="928"/>
      <c r="SUN9" s="928"/>
      <c r="SUO9" s="928"/>
      <c r="SUP9" s="928"/>
      <c r="SUQ9" s="928"/>
      <c r="SUR9" s="928"/>
      <c r="SUS9" s="928"/>
      <c r="SUT9" s="928"/>
      <c r="SUU9" s="928"/>
      <c r="SUV9" s="928"/>
      <c r="SUW9" s="928"/>
      <c r="SUX9" s="928"/>
      <c r="SUY9" s="928"/>
      <c r="SUZ9" s="928"/>
      <c r="SVA9" s="928"/>
      <c r="SVB9" s="928"/>
      <c r="SVC9" s="928"/>
      <c r="SVD9" s="928"/>
      <c r="SVE9" s="928"/>
      <c r="SVF9" s="928"/>
      <c r="SVG9" s="928"/>
      <c r="SVH9" s="928"/>
      <c r="SVI9" s="928"/>
      <c r="SVJ9" s="928"/>
      <c r="SVK9" s="928"/>
      <c r="SVL9" s="928"/>
      <c r="SVM9" s="928"/>
      <c r="SVN9" s="928"/>
      <c r="SVO9" s="928"/>
      <c r="SVP9" s="928"/>
      <c r="SVQ9" s="928"/>
      <c r="SVR9" s="928"/>
      <c r="SVS9" s="928"/>
      <c r="SVT9" s="928"/>
      <c r="SVU9" s="928"/>
      <c r="SVV9" s="928"/>
      <c r="SVW9" s="928"/>
      <c r="SVX9" s="928"/>
      <c r="SVY9" s="928"/>
      <c r="SVZ9" s="928"/>
      <c r="SWA9" s="928"/>
      <c r="SWB9" s="928"/>
      <c r="SWC9" s="928"/>
      <c r="SWD9" s="928"/>
      <c r="SWE9" s="928"/>
      <c r="SWF9" s="928"/>
      <c r="SWG9" s="928"/>
      <c r="SWH9" s="928"/>
      <c r="SWI9" s="928"/>
      <c r="SWJ9" s="928"/>
      <c r="SWK9" s="928"/>
      <c r="SWL9" s="928"/>
      <c r="SWM9" s="928"/>
      <c r="SWN9" s="928"/>
      <c r="SWO9" s="928"/>
      <c r="SWP9" s="928"/>
      <c r="SWQ9" s="928"/>
      <c r="SWR9" s="928"/>
      <c r="SWS9" s="928"/>
      <c r="SWT9" s="928"/>
      <c r="SWU9" s="928"/>
      <c r="SWV9" s="928"/>
      <c r="SWW9" s="928"/>
      <c r="SWX9" s="928"/>
      <c r="SWY9" s="928"/>
      <c r="SWZ9" s="928"/>
      <c r="SXA9" s="928"/>
      <c r="SXB9" s="928"/>
      <c r="SXC9" s="928"/>
      <c r="SXD9" s="928"/>
      <c r="SXE9" s="928"/>
      <c r="SXF9" s="928"/>
      <c r="SXG9" s="928"/>
      <c r="SXH9" s="928"/>
      <c r="SXI9" s="928"/>
      <c r="SXJ9" s="928"/>
      <c r="SXK9" s="928"/>
      <c r="SXL9" s="928"/>
      <c r="SXM9" s="928"/>
      <c r="SXN9" s="928"/>
      <c r="SXO9" s="928"/>
      <c r="SXP9" s="928"/>
      <c r="SXQ9" s="928"/>
      <c r="SXR9" s="928"/>
      <c r="SXS9" s="928"/>
      <c r="SXT9" s="928"/>
      <c r="SXU9" s="928"/>
      <c r="SXV9" s="928"/>
      <c r="SXW9" s="928"/>
      <c r="SXX9" s="928"/>
      <c r="SXY9" s="928"/>
      <c r="SXZ9" s="928"/>
      <c r="SYA9" s="928"/>
      <c r="SYB9" s="928"/>
      <c r="SYC9" s="928"/>
      <c r="SYD9" s="928"/>
      <c r="SYE9" s="928"/>
      <c r="SYF9" s="928"/>
      <c r="SYG9" s="928"/>
      <c r="SYH9" s="928"/>
      <c r="SYI9" s="928"/>
      <c r="SYJ9" s="928"/>
      <c r="SYK9" s="928"/>
      <c r="SYL9" s="928"/>
      <c r="SYM9" s="928"/>
      <c r="SYN9" s="928"/>
      <c r="SYO9" s="928"/>
      <c r="SYP9" s="928"/>
      <c r="SYQ9" s="928"/>
      <c r="SYR9" s="928"/>
      <c r="SYS9" s="928"/>
      <c r="SYT9" s="928"/>
      <c r="SYU9" s="928"/>
      <c r="SYV9" s="928"/>
      <c r="SYW9" s="928"/>
      <c r="SYX9" s="928"/>
      <c r="SYY9" s="928"/>
      <c r="SYZ9" s="928"/>
      <c r="SZA9" s="928"/>
      <c r="SZB9" s="928"/>
      <c r="SZC9" s="928"/>
      <c r="SZD9" s="928"/>
      <c r="SZE9" s="928"/>
      <c r="SZF9" s="928"/>
      <c r="SZG9" s="928"/>
      <c r="SZH9" s="928"/>
      <c r="SZI9" s="928"/>
      <c r="SZJ9" s="928"/>
      <c r="SZK9" s="928"/>
      <c r="SZL9" s="928"/>
      <c r="SZM9" s="928"/>
      <c r="SZN9" s="928"/>
      <c r="SZO9" s="928"/>
      <c r="SZP9" s="928"/>
      <c r="SZQ9" s="928"/>
      <c r="SZR9" s="928"/>
      <c r="SZS9" s="928"/>
      <c r="SZT9" s="928"/>
      <c r="SZU9" s="928"/>
      <c r="SZV9" s="928"/>
      <c r="SZW9" s="928"/>
      <c r="SZX9" s="928"/>
      <c r="SZY9" s="928"/>
      <c r="SZZ9" s="928"/>
      <c r="TAA9" s="928"/>
      <c r="TAB9" s="928"/>
      <c r="TAC9" s="928"/>
      <c r="TAD9" s="928"/>
      <c r="TAE9" s="928"/>
      <c r="TAF9" s="928"/>
      <c r="TAG9" s="928"/>
      <c r="TAH9" s="928"/>
      <c r="TAI9" s="928"/>
      <c r="TAJ9" s="928"/>
      <c r="TAK9" s="928"/>
      <c r="TAL9" s="928"/>
      <c r="TAM9" s="928"/>
      <c r="TAN9" s="928"/>
      <c r="TAO9" s="928"/>
      <c r="TAP9" s="928"/>
      <c r="TAQ9" s="928"/>
      <c r="TAR9" s="928"/>
      <c r="TAS9" s="928"/>
      <c r="TAT9" s="928"/>
      <c r="TAU9" s="928"/>
      <c r="TAV9" s="928"/>
      <c r="TAW9" s="928"/>
      <c r="TAX9" s="928"/>
      <c r="TAY9" s="928"/>
      <c r="TAZ9" s="928"/>
      <c r="TBA9" s="928"/>
      <c r="TBB9" s="928"/>
      <c r="TBC9" s="928"/>
      <c r="TBD9" s="928"/>
      <c r="TBE9" s="928"/>
      <c r="TBF9" s="928"/>
      <c r="TBG9" s="928"/>
      <c r="TBH9" s="928"/>
      <c r="TBI9" s="928"/>
      <c r="TBJ9" s="928"/>
      <c r="TBK9" s="928"/>
      <c r="TBL9" s="928"/>
      <c r="TBM9" s="928"/>
      <c r="TBN9" s="928"/>
      <c r="TBO9" s="928"/>
      <c r="TBP9" s="928"/>
      <c r="TBQ9" s="928"/>
      <c r="TBR9" s="928"/>
      <c r="TBS9" s="928"/>
      <c r="TBT9" s="928"/>
      <c r="TBU9" s="928"/>
      <c r="TBV9" s="928"/>
      <c r="TBW9" s="928"/>
      <c r="TBX9" s="928"/>
      <c r="TBY9" s="928"/>
      <c r="TBZ9" s="928"/>
      <c r="TCA9" s="928"/>
      <c r="TCB9" s="928"/>
      <c r="TCC9" s="928"/>
      <c r="TCD9" s="928"/>
      <c r="TCE9" s="928"/>
      <c r="TCF9" s="928"/>
      <c r="TCG9" s="928"/>
      <c r="TCH9" s="928"/>
      <c r="TCI9" s="928"/>
      <c r="TCJ9" s="928"/>
      <c r="TCK9" s="928"/>
      <c r="TCL9" s="928"/>
      <c r="TCM9" s="928"/>
      <c r="TCN9" s="928"/>
      <c r="TCO9" s="928"/>
      <c r="TCP9" s="928"/>
      <c r="TCQ9" s="928"/>
      <c r="TCR9" s="928"/>
      <c r="TCS9" s="928"/>
      <c r="TCT9" s="928"/>
      <c r="TCU9" s="928"/>
      <c r="TCV9" s="928"/>
      <c r="TCW9" s="928"/>
      <c r="TCX9" s="928"/>
      <c r="TCY9" s="928"/>
      <c r="TCZ9" s="928"/>
      <c r="TDA9" s="928"/>
      <c r="TDB9" s="928"/>
      <c r="TDC9" s="928"/>
      <c r="TDD9" s="928"/>
      <c r="TDE9" s="928"/>
      <c r="TDF9" s="928"/>
      <c r="TDG9" s="928"/>
      <c r="TDH9" s="928"/>
      <c r="TDI9" s="928"/>
      <c r="TDJ9" s="928"/>
      <c r="TDK9" s="928"/>
      <c r="TDL9" s="928"/>
      <c r="TDM9" s="928"/>
      <c r="TDN9" s="928"/>
      <c r="TDO9" s="928"/>
      <c r="TDP9" s="928"/>
      <c r="TDQ9" s="928"/>
      <c r="TDR9" s="928"/>
      <c r="TDS9" s="928"/>
      <c r="TDT9" s="928"/>
      <c r="TDU9" s="928"/>
      <c r="TDV9" s="928"/>
      <c r="TDW9" s="928"/>
      <c r="TDX9" s="928"/>
      <c r="TDY9" s="928"/>
      <c r="TDZ9" s="928"/>
      <c r="TEA9" s="928"/>
      <c r="TEB9" s="928"/>
      <c r="TEC9" s="928"/>
      <c r="TED9" s="928"/>
      <c r="TEE9" s="928"/>
      <c r="TEF9" s="928"/>
      <c r="TEG9" s="928"/>
      <c r="TEH9" s="928"/>
      <c r="TEI9" s="928"/>
      <c r="TEJ9" s="928"/>
      <c r="TEK9" s="928"/>
      <c r="TEL9" s="928"/>
      <c r="TEM9" s="928"/>
      <c r="TEN9" s="928"/>
      <c r="TEO9" s="928"/>
      <c r="TEP9" s="928"/>
      <c r="TEQ9" s="928"/>
      <c r="TER9" s="928"/>
      <c r="TES9" s="928"/>
      <c r="TET9" s="928"/>
      <c r="TEU9" s="928"/>
      <c r="TEV9" s="928"/>
      <c r="TEW9" s="928"/>
      <c r="TEX9" s="928"/>
      <c r="TEY9" s="928"/>
      <c r="TEZ9" s="928"/>
      <c r="TFA9" s="928"/>
      <c r="TFB9" s="928"/>
      <c r="TFC9" s="928"/>
      <c r="TFD9" s="928"/>
      <c r="TFE9" s="928"/>
      <c r="TFF9" s="928"/>
      <c r="TFG9" s="928"/>
      <c r="TFH9" s="928"/>
      <c r="TFI9" s="928"/>
      <c r="TFJ9" s="928"/>
      <c r="TFK9" s="928"/>
      <c r="TFL9" s="928"/>
      <c r="TFM9" s="928"/>
      <c r="TFN9" s="928"/>
      <c r="TFO9" s="928"/>
      <c r="TFP9" s="928"/>
      <c r="TFQ9" s="928"/>
      <c r="TFR9" s="928"/>
      <c r="TFS9" s="928"/>
      <c r="TFT9" s="928"/>
      <c r="TFU9" s="928"/>
      <c r="TFV9" s="928"/>
      <c r="TFW9" s="928"/>
      <c r="TFX9" s="928"/>
      <c r="TFY9" s="928"/>
      <c r="TFZ9" s="928"/>
      <c r="TGA9" s="928"/>
      <c r="TGB9" s="928"/>
      <c r="TGC9" s="928"/>
      <c r="TGD9" s="928"/>
      <c r="TGE9" s="928"/>
      <c r="TGF9" s="928"/>
      <c r="TGG9" s="928"/>
      <c r="TGH9" s="928"/>
      <c r="TGI9" s="928"/>
      <c r="TGJ9" s="928"/>
      <c r="TGK9" s="928"/>
      <c r="TGL9" s="928"/>
      <c r="TGM9" s="928"/>
      <c r="TGN9" s="928"/>
      <c r="TGO9" s="928"/>
      <c r="TGP9" s="928"/>
      <c r="TGQ9" s="928"/>
      <c r="TGR9" s="928"/>
      <c r="TGS9" s="928"/>
      <c r="TGT9" s="928"/>
      <c r="TGU9" s="928"/>
      <c r="TGV9" s="928"/>
      <c r="TGW9" s="928"/>
      <c r="TGX9" s="928"/>
      <c r="TGY9" s="928"/>
      <c r="TGZ9" s="928"/>
      <c r="THA9" s="928"/>
      <c r="THB9" s="928"/>
      <c r="THC9" s="928"/>
      <c r="THD9" s="928"/>
      <c r="THE9" s="928"/>
      <c r="THF9" s="928"/>
      <c r="THG9" s="928"/>
      <c r="THH9" s="928"/>
      <c r="THI9" s="928"/>
      <c r="THJ9" s="928"/>
      <c r="THK9" s="928"/>
      <c r="THL9" s="928"/>
      <c r="THM9" s="928"/>
      <c r="THN9" s="928"/>
      <c r="THO9" s="928"/>
      <c r="THP9" s="928"/>
      <c r="THQ9" s="928"/>
      <c r="THR9" s="928"/>
      <c r="THS9" s="928"/>
      <c r="THT9" s="928"/>
      <c r="THU9" s="928"/>
      <c r="THV9" s="928"/>
      <c r="THW9" s="928"/>
      <c r="THX9" s="928"/>
      <c r="THY9" s="928"/>
      <c r="THZ9" s="928"/>
      <c r="TIA9" s="928"/>
      <c r="TIB9" s="928"/>
      <c r="TIC9" s="928"/>
      <c r="TID9" s="928"/>
      <c r="TIE9" s="928"/>
      <c r="TIF9" s="928"/>
      <c r="TIG9" s="928"/>
      <c r="TIH9" s="928"/>
      <c r="TII9" s="928"/>
      <c r="TIJ9" s="928"/>
      <c r="TIK9" s="928"/>
      <c r="TIL9" s="928"/>
      <c r="TIM9" s="928"/>
      <c r="TIN9" s="928"/>
      <c r="TIO9" s="928"/>
      <c r="TIP9" s="928"/>
      <c r="TIQ9" s="928"/>
      <c r="TIR9" s="928"/>
      <c r="TIS9" s="928"/>
      <c r="TIT9" s="928"/>
      <c r="TIU9" s="928"/>
      <c r="TIV9" s="928"/>
      <c r="TIW9" s="928"/>
      <c r="TIX9" s="928"/>
      <c r="TIY9" s="928"/>
      <c r="TIZ9" s="928"/>
      <c r="TJA9" s="928"/>
      <c r="TJB9" s="928"/>
      <c r="TJC9" s="928"/>
      <c r="TJD9" s="928"/>
      <c r="TJE9" s="928"/>
      <c r="TJF9" s="928"/>
      <c r="TJG9" s="928"/>
      <c r="TJH9" s="928"/>
      <c r="TJI9" s="928"/>
      <c r="TJJ9" s="928"/>
      <c r="TJK9" s="928"/>
      <c r="TJL9" s="928"/>
      <c r="TJM9" s="928"/>
      <c r="TJN9" s="928"/>
      <c r="TJO9" s="928"/>
      <c r="TJP9" s="928"/>
      <c r="TJQ9" s="928"/>
      <c r="TJR9" s="928"/>
      <c r="TJS9" s="928"/>
      <c r="TJT9" s="928"/>
      <c r="TJU9" s="928"/>
      <c r="TJV9" s="928"/>
      <c r="TJW9" s="928"/>
      <c r="TJX9" s="928"/>
      <c r="TJY9" s="928"/>
      <c r="TJZ9" s="928"/>
      <c r="TKA9" s="928"/>
      <c r="TKB9" s="928"/>
      <c r="TKC9" s="928"/>
      <c r="TKD9" s="928"/>
      <c r="TKE9" s="928"/>
      <c r="TKF9" s="928"/>
      <c r="TKG9" s="928"/>
      <c r="TKH9" s="928"/>
      <c r="TKI9" s="928"/>
      <c r="TKJ9" s="928"/>
      <c r="TKK9" s="928"/>
      <c r="TKL9" s="928"/>
      <c r="TKM9" s="928"/>
      <c r="TKN9" s="928"/>
      <c r="TKO9" s="928"/>
      <c r="TKP9" s="928"/>
      <c r="TKQ9" s="928"/>
      <c r="TKR9" s="928"/>
      <c r="TKS9" s="928"/>
      <c r="TKT9" s="928"/>
      <c r="TKU9" s="928"/>
      <c r="TKV9" s="928"/>
      <c r="TKW9" s="928"/>
      <c r="TKX9" s="928"/>
      <c r="TKY9" s="928"/>
      <c r="TKZ9" s="928"/>
      <c r="TLA9" s="928"/>
      <c r="TLB9" s="928"/>
      <c r="TLC9" s="928"/>
      <c r="TLD9" s="928"/>
      <c r="TLE9" s="928"/>
      <c r="TLF9" s="928"/>
      <c r="TLG9" s="928"/>
      <c r="TLH9" s="928"/>
      <c r="TLI9" s="928"/>
      <c r="TLJ9" s="928"/>
      <c r="TLK9" s="928"/>
      <c r="TLL9" s="928"/>
      <c r="TLM9" s="928"/>
      <c r="TLN9" s="928"/>
      <c r="TLO9" s="928"/>
      <c r="TLP9" s="928"/>
      <c r="TLQ9" s="928"/>
      <c r="TLR9" s="928"/>
      <c r="TLS9" s="928"/>
      <c r="TLT9" s="928"/>
      <c r="TLU9" s="928"/>
      <c r="TLV9" s="928"/>
      <c r="TLW9" s="928"/>
      <c r="TLX9" s="928"/>
      <c r="TLY9" s="928"/>
      <c r="TLZ9" s="928"/>
      <c r="TMA9" s="928"/>
      <c r="TMB9" s="928"/>
      <c r="TMC9" s="928"/>
      <c r="TMD9" s="928"/>
      <c r="TME9" s="928"/>
      <c r="TMF9" s="928"/>
      <c r="TMG9" s="928"/>
      <c r="TMH9" s="928"/>
      <c r="TMI9" s="928"/>
      <c r="TMJ9" s="928"/>
      <c r="TMK9" s="928"/>
      <c r="TML9" s="928"/>
      <c r="TMM9" s="928"/>
      <c r="TMN9" s="928"/>
      <c r="TMO9" s="928"/>
      <c r="TMP9" s="928"/>
      <c r="TMQ9" s="928"/>
      <c r="TMR9" s="928"/>
      <c r="TMS9" s="928"/>
      <c r="TMT9" s="928"/>
      <c r="TMU9" s="928"/>
      <c r="TMV9" s="928"/>
      <c r="TMW9" s="928"/>
      <c r="TMX9" s="928"/>
      <c r="TMY9" s="928"/>
      <c r="TMZ9" s="928"/>
      <c r="TNA9" s="928"/>
      <c r="TNB9" s="928"/>
      <c r="TNC9" s="928"/>
      <c r="TND9" s="928"/>
      <c r="TNE9" s="928"/>
      <c r="TNF9" s="928"/>
      <c r="TNG9" s="928"/>
      <c r="TNH9" s="928"/>
      <c r="TNI9" s="928"/>
      <c r="TNJ9" s="928"/>
      <c r="TNK9" s="928"/>
      <c r="TNL9" s="928"/>
      <c r="TNM9" s="928"/>
      <c r="TNN9" s="928"/>
      <c r="TNO9" s="928"/>
      <c r="TNP9" s="928"/>
      <c r="TNQ9" s="928"/>
      <c r="TNR9" s="928"/>
      <c r="TNS9" s="928"/>
      <c r="TNT9" s="928"/>
      <c r="TNU9" s="928"/>
      <c r="TNV9" s="928"/>
      <c r="TNW9" s="928"/>
      <c r="TNX9" s="928"/>
      <c r="TNY9" s="928"/>
      <c r="TNZ9" s="928"/>
      <c r="TOA9" s="928"/>
      <c r="TOB9" s="928"/>
      <c r="TOC9" s="928"/>
      <c r="TOD9" s="928"/>
      <c r="TOE9" s="928"/>
      <c r="TOF9" s="928"/>
      <c r="TOG9" s="928"/>
      <c r="TOH9" s="928"/>
      <c r="TOI9" s="928"/>
      <c r="TOJ9" s="928"/>
      <c r="TOK9" s="928"/>
      <c r="TOL9" s="928"/>
      <c r="TOM9" s="928"/>
      <c r="TON9" s="928"/>
      <c r="TOO9" s="928"/>
      <c r="TOP9" s="928"/>
      <c r="TOQ9" s="928"/>
      <c r="TOR9" s="928"/>
      <c r="TOS9" s="928"/>
      <c r="TOT9" s="928"/>
      <c r="TOU9" s="928"/>
      <c r="TOV9" s="928"/>
      <c r="TOW9" s="928"/>
      <c r="TOX9" s="928"/>
      <c r="TOY9" s="928"/>
      <c r="TOZ9" s="928"/>
      <c r="TPA9" s="928"/>
      <c r="TPB9" s="928"/>
      <c r="TPC9" s="928"/>
      <c r="TPD9" s="928"/>
      <c r="TPE9" s="928"/>
      <c r="TPF9" s="928"/>
      <c r="TPG9" s="928"/>
      <c r="TPH9" s="928"/>
      <c r="TPI9" s="928"/>
      <c r="TPJ9" s="928"/>
      <c r="TPK9" s="928"/>
      <c r="TPL9" s="928"/>
      <c r="TPM9" s="928"/>
      <c r="TPN9" s="928"/>
      <c r="TPO9" s="928"/>
      <c r="TPP9" s="928"/>
      <c r="TPQ9" s="928"/>
      <c r="TPR9" s="928"/>
      <c r="TPS9" s="928"/>
      <c r="TPT9" s="928"/>
      <c r="TPU9" s="928"/>
      <c r="TPV9" s="928"/>
      <c r="TPW9" s="928"/>
      <c r="TPX9" s="928"/>
      <c r="TPY9" s="928"/>
      <c r="TPZ9" s="928"/>
      <c r="TQA9" s="928"/>
      <c r="TQB9" s="928"/>
      <c r="TQC9" s="928"/>
      <c r="TQD9" s="928"/>
      <c r="TQE9" s="928"/>
      <c r="TQF9" s="928"/>
      <c r="TQG9" s="928"/>
      <c r="TQH9" s="928"/>
      <c r="TQI9" s="928"/>
      <c r="TQJ9" s="928"/>
      <c r="TQK9" s="928"/>
      <c r="TQL9" s="928"/>
      <c r="TQM9" s="928"/>
      <c r="TQN9" s="928"/>
      <c r="TQO9" s="928"/>
      <c r="TQP9" s="928"/>
      <c r="TQQ9" s="928"/>
      <c r="TQR9" s="928"/>
      <c r="TQS9" s="928"/>
      <c r="TQT9" s="928"/>
      <c r="TQU9" s="928"/>
      <c r="TQV9" s="928"/>
      <c r="TQW9" s="928"/>
      <c r="TQX9" s="928"/>
      <c r="TQY9" s="928"/>
      <c r="TQZ9" s="928"/>
      <c r="TRA9" s="928"/>
      <c r="TRB9" s="928"/>
      <c r="TRC9" s="928"/>
      <c r="TRD9" s="928"/>
      <c r="TRE9" s="928"/>
      <c r="TRF9" s="928"/>
      <c r="TRG9" s="928"/>
      <c r="TRH9" s="928"/>
      <c r="TRI9" s="928"/>
      <c r="TRJ9" s="928"/>
      <c r="TRK9" s="928"/>
      <c r="TRL9" s="928"/>
      <c r="TRM9" s="928"/>
      <c r="TRN9" s="928"/>
      <c r="TRO9" s="928"/>
      <c r="TRP9" s="928"/>
      <c r="TRQ9" s="928"/>
      <c r="TRR9" s="928"/>
      <c r="TRS9" s="928"/>
      <c r="TRT9" s="928"/>
      <c r="TRU9" s="928"/>
      <c r="TRV9" s="928"/>
      <c r="TRW9" s="928"/>
      <c r="TRX9" s="928"/>
      <c r="TRY9" s="928"/>
      <c r="TRZ9" s="928"/>
      <c r="TSA9" s="928"/>
      <c r="TSB9" s="928"/>
      <c r="TSC9" s="928"/>
      <c r="TSD9" s="928"/>
      <c r="TSE9" s="928"/>
      <c r="TSF9" s="928"/>
      <c r="TSG9" s="928"/>
      <c r="TSH9" s="928"/>
      <c r="TSI9" s="928"/>
      <c r="TSJ9" s="928"/>
      <c r="TSK9" s="928"/>
      <c r="TSL9" s="928"/>
      <c r="TSM9" s="928"/>
      <c r="TSN9" s="928"/>
      <c r="TSO9" s="928"/>
      <c r="TSP9" s="928"/>
      <c r="TSQ9" s="928"/>
      <c r="TSR9" s="928"/>
      <c r="TSS9" s="928"/>
      <c r="TST9" s="928"/>
      <c r="TSU9" s="928"/>
      <c r="TSV9" s="928"/>
      <c r="TSW9" s="928"/>
      <c r="TSX9" s="928"/>
      <c r="TSY9" s="928"/>
      <c r="TSZ9" s="928"/>
      <c r="TTA9" s="928"/>
      <c r="TTB9" s="928"/>
      <c r="TTC9" s="928"/>
      <c r="TTD9" s="928"/>
      <c r="TTE9" s="928"/>
      <c r="TTF9" s="928"/>
      <c r="TTG9" s="928"/>
      <c r="TTH9" s="928"/>
      <c r="TTI9" s="928"/>
      <c r="TTJ9" s="928"/>
      <c r="TTK9" s="928"/>
      <c r="TTL9" s="928"/>
      <c r="TTM9" s="928"/>
      <c r="TTN9" s="928"/>
      <c r="TTO9" s="928"/>
      <c r="TTP9" s="928"/>
      <c r="TTQ9" s="928"/>
      <c r="TTR9" s="928"/>
      <c r="TTS9" s="928"/>
      <c r="TTT9" s="928"/>
      <c r="TTU9" s="928"/>
      <c r="TTV9" s="928"/>
      <c r="TTW9" s="928"/>
      <c r="TTX9" s="928"/>
      <c r="TTY9" s="928"/>
      <c r="TTZ9" s="928"/>
      <c r="TUA9" s="928"/>
      <c r="TUB9" s="928"/>
      <c r="TUC9" s="928"/>
      <c r="TUD9" s="928"/>
      <c r="TUE9" s="928"/>
      <c r="TUF9" s="928"/>
      <c r="TUG9" s="928"/>
      <c r="TUH9" s="928"/>
      <c r="TUI9" s="928"/>
      <c r="TUJ9" s="928"/>
      <c r="TUK9" s="928"/>
      <c r="TUL9" s="928"/>
      <c r="TUM9" s="928"/>
      <c r="TUN9" s="928"/>
      <c r="TUO9" s="928"/>
      <c r="TUP9" s="928"/>
      <c r="TUQ9" s="928"/>
      <c r="TUR9" s="928"/>
      <c r="TUS9" s="928"/>
      <c r="TUT9" s="928"/>
      <c r="TUU9" s="928"/>
      <c r="TUV9" s="928"/>
      <c r="TUW9" s="928"/>
      <c r="TUX9" s="928"/>
      <c r="TUY9" s="928"/>
      <c r="TUZ9" s="928"/>
      <c r="TVA9" s="928"/>
      <c r="TVB9" s="928"/>
      <c r="TVC9" s="928"/>
      <c r="TVD9" s="928"/>
      <c r="TVE9" s="928"/>
      <c r="TVF9" s="928"/>
      <c r="TVG9" s="928"/>
      <c r="TVH9" s="928"/>
      <c r="TVI9" s="928"/>
      <c r="TVJ9" s="928"/>
      <c r="TVK9" s="928"/>
      <c r="TVL9" s="928"/>
      <c r="TVM9" s="928"/>
      <c r="TVN9" s="928"/>
      <c r="TVO9" s="928"/>
      <c r="TVP9" s="928"/>
      <c r="TVQ9" s="928"/>
      <c r="TVR9" s="928"/>
      <c r="TVS9" s="928"/>
      <c r="TVT9" s="928"/>
      <c r="TVU9" s="928"/>
      <c r="TVV9" s="928"/>
      <c r="TVW9" s="928"/>
      <c r="TVX9" s="928"/>
      <c r="TVY9" s="928"/>
      <c r="TVZ9" s="928"/>
      <c r="TWA9" s="928"/>
      <c r="TWB9" s="928"/>
      <c r="TWC9" s="928"/>
      <c r="TWD9" s="928"/>
      <c r="TWE9" s="928"/>
      <c r="TWF9" s="928"/>
      <c r="TWG9" s="928"/>
      <c r="TWH9" s="928"/>
      <c r="TWI9" s="928"/>
      <c r="TWJ9" s="928"/>
      <c r="TWK9" s="928"/>
      <c r="TWL9" s="928"/>
      <c r="TWM9" s="928"/>
      <c r="TWN9" s="928"/>
      <c r="TWO9" s="928"/>
      <c r="TWP9" s="928"/>
      <c r="TWQ9" s="928"/>
      <c r="TWR9" s="928"/>
      <c r="TWS9" s="928"/>
      <c r="TWT9" s="928"/>
      <c r="TWU9" s="928"/>
      <c r="TWV9" s="928"/>
      <c r="TWW9" s="928"/>
      <c r="TWX9" s="928"/>
      <c r="TWY9" s="928"/>
      <c r="TWZ9" s="928"/>
      <c r="TXA9" s="928"/>
      <c r="TXB9" s="928"/>
      <c r="TXC9" s="928"/>
      <c r="TXD9" s="928"/>
      <c r="TXE9" s="928"/>
      <c r="TXF9" s="928"/>
      <c r="TXG9" s="928"/>
      <c r="TXH9" s="928"/>
      <c r="TXI9" s="928"/>
      <c r="TXJ9" s="928"/>
      <c r="TXK9" s="928"/>
      <c r="TXL9" s="928"/>
      <c r="TXM9" s="928"/>
      <c r="TXN9" s="928"/>
      <c r="TXO9" s="928"/>
      <c r="TXP9" s="928"/>
      <c r="TXQ9" s="928"/>
      <c r="TXR9" s="928"/>
      <c r="TXS9" s="928"/>
      <c r="TXT9" s="928"/>
      <c r="TXU9" s="928"/>
      <c r="TXV9" s="928"/>
      <c r="TXW9" s="928"/>
      <c r="TXX9" s="928"/>
      <c r="TXY9" s="928"/>
      <c r="TXZ9" s="928"/>
      <c r="TYA9" s="928"/>
      <c r="TYB9" s="928"/>
      <c r="TYC9" s="928"/>
      <c r="TYD9" s="928"/>
      <c r="TYE9" s="928"/>
      <c r="TYF9" s="928"/>
      <c r="TYG9" s="928"/>
      <c r="TYH9" s="928"/>
      <c r="TYI9" s="928"/>
      <c r="TYJ9" s="928"/>
      <c r="TYK9" s="928"/>
      <c r="TYL9" s="928"/>
      <c r="TYM9" s="928"/>
      <c r="TYN9" s="928"/>
      <c r="TYO9" s="928"/>
      <c r="TYP9" s="928"/>
      <c r="TYQ9" s="928"/>
      <c r="TYR9" s="928"/>
      <c r="TYS9" s="928"/>
      <c r="TYT9" s="928"/>
      <c r="TYU9" s="928"/>
      <c r="TYV9" s="928"/>
      <c r="TYW9" s="928"/>
      <c r="TYX9" s="928"/>
      <c r="TYY9" s="928"/>
      <c r="TYZ9" s="928"/>
      <c r="TZA9" s="928"/>
      <c r="TZB9" s="928"/>
      <c r="TZC9" s="928"/>
      <c r="TZD9" s="928"/>
      <c r="TZE9" s="928"/>
      <c r="TZF9" s="928"/>
      <c r="TZG9" s="928"/>
      <c r="TZH9" s="928"/>
      <c r="TZI9" s="928"/>
      <c r="TZJ9" s="928"/>
      <c r="TZK9" s="928"/>
      <c r="TZL9" s="928"/>
      <c r="TZM9" s="928"/>
      <c r="TZN9" s="928"/>
      <c r="TZO9" s="928"/>
      <c r="TZP9" s="928"/>
      <c r="TZQ9" s="928"/>
      <c r="TZR9" s="928"/>
      <c r="TZS9" s="928"/>
      <c r="TZT9" s="928"/>
      <c r="TZU9" s="928"/>
      <c r="TZV9" s="928"/>
      <c r="TZW9" s="928"/>
      <c r="TZX9" s="928"/>
      <c r="TZY9" s="928"/>
      <c r="TZZ9" s="928"/>
      <c r="UAA9" s="928"/>
      <c r="UAB9" s="928"/>
      <c r="UAC9" s="928"/>
      <c r="UAD9" s="928"/>
      <c r="UAE9" s="928"/>
      <c r="UAF9" s="928"/>
      <c r="UAG9" s="928"/>
      <c r="UAH9" s="928"/>
      <c r="UAI9" s="928"/>
      <c r="UAJ9" s="928"/>
      <c r="UAK9" s="928"/>
      <c r="UAL9" s="928"/>
      <c r="UAM9" s="928"/>
      <c r="UAN9" s="928"/>
      <c r="UAO9" s="928"/>
      <c r="UAP9" s="928"/>
      <c r="UAQ9" s="928"/>
      <c r="UAR9" s="928"/>
      <c r="UAS9" s="928"/>
      <c r="UAT9" s="928"/>
      <c r="UAU9" s="928"/>
      <c r="UAV9" s="928"/>
      <c r="UAW9" s="928"/>
      <c r="UAX9" s="928"/>
      <c r="UAY9" s="928"/>
      <c r="UAZ9" s="928"/>
      <c r="UBA9" s="928"/>
      <c r="UBB9" s="928"/>
      <c r="UBC9" s="928"/>
      <c r="UBD9" s="928"/>
      <c r="UBE9" s="928"/>
      <c r="UBF9" s="928"/>
      <c r="UBG9" s="928"/>
      <c r="UBH9" s="928"/>
      <c r="UBI9" s="928"/>
      <c r="UBJ9" s="928"/>
      <c r="UBK9" s="928"/>
      <c r="UBL9" s="928"/>
      <c r="UBM9" s="928"/>
      <c r="UBN9" s="928"/>
      <c r="UBO9" s="928"/>
      <c r="UBP9" s="928"/>
      <c r="UBQ9" s="928"/>
      <c r="UBR9" s="928"/>
      <c r="UBS9" s="928"/>
      <c r="UBT9" s="928"/>
      <c r="UBU9" s="928"/>
      <c r="UBV9" s="928"/>
      <c r="UBW9" s="928"/>
      <c r="UBX9" s="928"/>
      <c r="UBY9" s="928"/>
      <c r="UBZ9" s="928"/>
      <c r="UCA9" s="928"/>
      <c r="UCB9" s="928"/>
      <c r="UCC9" s="928"/>
      <c r="UCD9" s="928"/>
      <c r="UCE9" s="928"/>
      <c r="UCF9" s="928"/>
      <c r="UCG9" s="928"/>
      <c r="UCH9" s="928"/>
      <c r="UCI9" s="928"/>
      <c r="UCJ9" s="928"/>
      <c r="UCK9" s="928"/>
      <c r="UCL9" s="928"/>
      <c r="UCM9" s="928"/>
      <c r="UCN9" s="928"/>
      <c r="UCO9" s="928"/>
      <c r="UCP9" s="928"/>
      <c r="UCQ9" s="928"/>
      <c r="UCR9" s="928"/>
      <c r="UCS9" s="928"/>
      <c r="UCT9" s="928"/>
      <c r="UCU9" s="928"/>
      <c r="UCV9" s="928"/>
      <c r="UCW9" s="928"/>
      <c r="UCX9" s="928"/>
      <c r="UCY9" s="928"/>
      <c r="UCZ9" s="928"/>
      <c r="UDA9" s="928"/>
      <c r="UDB9" s="928"/>
      <c r="UDC9" s="928"/>
      <c r="UDD9" s="928"/>
      <c r="UDE9" s="928"/>
      <c r="UDF9" s="928"/>
      <c r="UDG9" s="928"/>
      <c r="UDH9" s="928"/>
      <c r="UDI9" s="928"/>
      <c r="UDJ9" s="928"/>
      <c r="UDK9" s="928"/>
      <c r="UDL9" s="928"/>
      <c r="UDM9" s="928"/>
      <c r="UDN9" s="928"/>
      <c r="UDO9" s="928"/>
      <c r="UDP9" s="928"/>
      <c r="UDQ9" s="928"/>
      <c r="UDR9" s="928"/>
      <c r="UDS9" s="928"/>
      <c r="UDT9" s="928"/>
      <c r="UDU9" s="928"/>
      <c r="UDV9" s="928"/>
      <c r="UDW9" s="928"/>
      <c r="UDX9" s="928"/>
      <c r="UDY9" s="928"/>
      <c r="UDZ9" s="928"/>
      <c r="UEA9" s="928"/>
      <c r="UEB9" s="928"/>
      <c r="UEC9" s="928"/>
      <c r="UED9" s="928"/>
      <c r="UEE9" s="928"/>
      <c r="UEF9" s="928"/>
      <c r="UEG9" s="928"/>
      <c r="UEH9" s="928"/>
      <c r="UEI9" s="928"/>
      <c r="UEJ9" s="928"/>
      <c r="UEK9" s="928"/>
      <c r="UEL9" s="928"/>
      <c r="UEM9" s="928"/>
      <c r="UEN9" s="928"/>
      <c r="UEO9" s="928"/>
      <c r="UEP9" s="928"/>
      <c r="UEQ9" s="928"/>
      <c r="UER9" s="928"/>
      <c r="UES9" s="928"/>
      <c r="UET9" s="928"/>
      <c r="UEU9" s="928"/>
      <c r="UEV9" s="928"/>
      <c r="UEW9" s="928"/>
      <c r="UEX9" s="928"/>
      <c r="UEY9" s="928"/>
      <c r="UEZ9" s="928"/>
      <c r="UFA9" s="928"/>
      <c r="UFB9" s="928"/>
      <c r="UFC9" s="928"/>
      <c r="UFD9" s="928"/>
      <c r="UFE9" s="928"/>
      <c r="UFF9" s="928"/>
      <c r="UFG9" s="928"/>
      <c r="UFH9" s="928"/>
      <c r="UFI9" s="928"/>
      <c r="UFJ9" s="928"/>
      <c r="UFK9" s="928"/>
      <c r="UFL9" s="928"/>
      <c r="UFM9" s="928"/>
      <c r="UFN9" s="928"/>
      <c r="UFO9" s="928"/>
      <c r="UFP9" s="928"/>
      <c r="UFQ9" s="928"/>
      <c r="UFR9" s="928"/>
      <c r="UFS9" s="928"/>
      <c r="UFT9" s="928"/>
      <c r="UFU9" s="928"/>
      <c r="UFV9" s="928"/>
      <c r="UFW9" s="928"/>
      <c r="UFX9" s="928"/>
      <c r="UFY9" s="928"/>
      <c r="UFZ9" s="928"/>
      <c r="UGA9" s="928"/>
      <c r="UGB9" s="928"/>
      <c r="UGC9" s="928"/>
      <c r="UGD9" s="928"/>
      <c r="UGE9" s="928"/>
      <c r="UGF9" s="928"/>
      <c r="UGG9" s="928"/>
      <c r="UGH9" s="928"/>
      <c r="UGI9" s="928"/>
      <c r="UGJ9" s="928"/>
      <c r="UGK9" s="928"/>
      <c r="UGL9" s="928"/>
      <c r="UGM9" s="928"/>
      <c r="UGN9" s="928"/>
      <c r="UGO9" s="928"/>
      <c r="UGP9" s="928"/>
      <c r="UGQ9" s="928"/>
      <c r="UGR9" s="928"/>
      <c r="UGS9" s="928"/>
      <c r="UGT9" s="928"/>
      <c r="UGU9" s="928"/>
      <c r="UGV9" s="928"/>
      <c r="UGW9" s="928"/>
      <c r="UGX9" s="928"/>
      <c r="UGY9" s="928"/>
      <c r="UGZ9" s="928"/>
      <c r="UHA9" s="928"/>
      <c r="UHB9" s="928"/>
      <c r="UHC9" s="928"/>
      <c r="UHD9" s="928"/>
      <c r="UHE9" s="928"/>
      <c r="UHF9" s="928"/>
      <c r="UHG9" s="928"/>
      <c r="UHH9" s="928"/>
      <c r="UHI9" s="928"/>
      <c r="UHJ9" s="928"/>
      <c r="UHK9" s="928"/>
      <c r="UHL9" s="928"/>
      <c r="UHM9" s="928"/>
      <c r="UHN9" s="928"/>
      <c r="UHO9" s="928"/>
      <c r="UHP9" s="928"/>
      <c r="UHQ9" s="928"/>
      <c r="UHR9" s="928"/>
      <c r="UHS9" s="928"/>
      <c r="UHT9" s="928"/>
      <c r="UHU9" s="928"/>
      <c r="UHV9" s="928"/>
      <c r="UHW9" s="928"/>
      <c r="UHX9" s="928"/>
      <c r="UHY9" s="928"/>
      <c r="UHZ9" s="928"/>
      <c r="UIA9" s="928"/>
      <c r="UIB9" s="928"/>
      <c r="UIC9" s="928"/>
      <c r="UID9" s="928"/>
      <c r="UIE9" s="928"/>
      <c r="UIF9" s="928"/>
      <c r="UIG9" s="928"/>
      <c r="UIH9" s="928"/>
      <c r="UII9" s="928"/>
      <c r="UIJ9" s="928"/>
      <c r="UIK9" s="928"/>
      <c r="UIL9" s="928"/>
      <c r="UIM9" s="928"/>
      <c r="UIN9" s="928"/>
      <c r="UIO9" s="928"/>
      <c r="UIP9" s="928"/>
      <c r="UIQ9" s="928"/>
      <c r="UIR9" s="928"/>
      <c r="UIS9" s="928"/>
      <c r="UIT9" s="928"/>
      <c r="UIU9" s="928"/>
      <c r="UIV9" s="928"/>
      <c r="UIW9" s="928"/>
      <c r="UIX9" s="928"/>
      <c r="UIY9" s="928"/>
      <c r="UIZ9" s="928"/>
      <c r="UJA9" s="928"/>
      <c r="UJB9" s="928"/>
      <c r="UJC9" s="928"/>
      <c r="UJD9" s="928"/>
      <c r="UJE9" s="928"/>
      <c r="UJF9" s="928"/>
      <c r="UJG9" s="928"/>
      <c r="UJH9" s="928"/>
      <c r="UJI9" s="928"/>
      <c r="UJJ9" s="928"/>
      <c r="UJK9" s="928"/>
      <c r="UJL9" s="928"/>
      <c r="UJM9" s="928"/>
      <c r="UJN9" s="928"/>
      <c r="UJO9" s="928"/>
      <c r="UJP9" s="928"/>
      <c r="UJQ9" s="928"/>
      <c r="UJR9" s="928"/>
      <c r="UJS9" s="928"/>
      <c r="UJT9" s="928"/>
      <c r="UJU9" s="928"/>
      <c r="UJV9" s="928"/>
      <c r="UJW9" s="928"/>
      <c r="UJX9" s="928"/>
      <c r="UJY9" s="928"/>
      <c r="UJZ9" s="928"/>
      <c r="UKA9" s="928"/>
      <c r="UKB9" s="928"/>
      <c r="UKC9" s="928"/>
      <c r="UKD9" s="928"/>
      <c r="UKE9" s="928"/>
      <c r="UKF9" s="928"/>
      <c r="UKG9" s="928"/>
      <c r="UKH9" s="928"/>
      <c r="UKI9" s="928"/>
      <c r="UKJ9" s="928"/>
      <c r="UKK9" s="928"/>
      <c r="UKL9" s="928"/>
      <c r="UKM9" s="928"/>
      <c r="UKN9" s="928"/>
      <c r="UKO9" s="928"/>
      <c r="UKP9" s="928"/>
      <c r="UKQ9" s="928"/>
      <c r="UKR9" s="928"/>
      <c r="UKS9" s="928"/>
      <c r="UKT9" s="928"/>
      <c r="UKU9" s="928"/>
      <c r="UKV9" s="928"/>
      <c r="UKW9" s="928"/>
      <c r="UKX9" s="928"/>
      <c r="UKY9" s="928"/>
      <c r="UKZ9" s="928"/>
      <c r="ULA9" s="928"/>
      <c r="ULB9" s="928"/>
      <c r="ULC9" s="928"/>
      <c r="ULD9" s="928"/>
      <c r="ULE9" s="928"/>
      <c r="ULF9" s="928"/>
      <c r="ULG9" s="928"/>
      <c r="ULH9" s="928"/>
      <c r="ULI9" s="928"/>
      <c r="ULJ9" s="928"/>
      <c r="ULK9" s="928"/>
      <c r="ULL9" s="928"/>
      <c r="ULM9" s="928"/>
      <c r="ULN9" s="928"/>
      <c r="ULO9" s="928"/>
      <c r="ULP9" s="928"/>
      <c r="ULQ9" s="928"/>
      <c r="ULR9" s="928"/>
      <c r="ULS9" s="928"/>
      <c r="ULT9" s="928"/>
      <c r="ULU9" s="928"/>
      <c r="ULV9" s="928"/>
      <c r="ULW9" s="928"/>
      <c r="ULX9" s="928"/>
      <c r="ULY9" s="928"/>
      <c r="ULZ9" s="928"/>
      <c r="UMA9" s="928"/>
      <c r="UMB9" s="928"/>
      <c r="UMC9" s="928"/>
      <c r="UMD9" s="928"/>
      <c r="UME9" s="928"/>
      <c r="UMF9" s="928"/>
      <c r="UMG9" s="928"/>
      <c r="UMH9" s="928"/>
      <c r="UMI9" s="928"/>
      <c r="UMJ9" s="928"/>
      <c r="UMK9" s="928"/>
      <c r="UML9" s="928"/>
      <c r="UMM9" s="928"/>
      <c r="UMN9" s="928"/>
      <c r="UMO9" s="928"/>
      <c r="UMP9" s="928"/>
      <c r="UMQ9" s="928"/>
      <c r="UMR9" s="928"/>
      <c r="UMS9" s="928"/>
      <c r="UMT9" s="928"/>
      <c r="UMU9" s="928"/>
      <c r="UMV9" s="928"/>
      <c r="UMW9" s="928"/>
      <c r="UMX9" s="928"/>
      <c r="UMY9" s="928"/>
      <c r="UMZ9" s="928"/>
      <c r="UNA9" s="928"/>
      <c r="UNB9" s="928"/>
      <c r="UNC9" s="928"/>
      <c r="UND9" s="928"/>
      <c r="UNE9" s="928"/>
      <c r="UNF9" s="928"/>
      <c r="UNG9" s="928"/>
      <c r="UNH9" s="928"/>
      <c r="UNI9" s="928"/>
      <c r="UNJ9" s="928"/>
      <c r="UNK9" s="928"/>
      <c r="UNL9" s="928"/>
      <c r="UNM9" s="928"/>
      <c r="UNN9" s="928"/>
      <c r="UNO9" s="928"/>
      <c r="UNP9" s="928"/>
      <c r="UNQ9" s="928"/>
      <c r="UNR9" s="928"/>
      <c r="UNS9" s="928"/>
      <c r="UNT9" s="928"/>
      <c r="UNU9" s="928"/>
      <c r="UNV9" s="928"/>
      <c r="UNW9" s="928"/>
      <c r="UNX9" s="928"/>
      <c r="UNY9" s="928"/>
      <c r="UNZ9" s="928"/>
      <c r="UOA9" s="928"/>
      <c r="UOB9" s="928"/>
      <c r="UOC9" s="928"/>
      <c r="UOD9" s="928"/>
      <c r="UOE9" s="928"/>
      <c r="UOF9" s="928"/>
      <c r="UOG9" s="928"/>
      <c r="UOH9" s="928"/>
      <c r="UOI9" s="928"/>
      <c r="UOJ9" s="928"/>
      <c r="UOK9" s="928"/>
      <c r="UOL9" s="928"/>
      <c r="UOM9" s="928"/>
      <c r="UON9" s="928"/>
      <c r="UOO9" s="928"/>
      <c r="UOP9" s="928"/>
      <c r="UOQ9" s="928"/>
      <c r="UOR9" s="928"/>
      <c r="UOS9" s="928"/>
      <c r="UOT9" s="928"/>
      <c r="UOU9" s="928"/>
      <c r="UOV9" s="928"/>
      <c r="UOW9" s="928"/>
      <c r="UOX9" s="928"/>
      <c r="UOY9" s="928"/>
      <c r="UOZ9" s="928"/>
      <c r="UPA9" s="928"/>
      <c r="UPB9" s="928"/>
      <c r="UPC9" s="928"/>
      <c r="UPD9" s="928"/>
      <c r="UPE9" s="928"/>
      <c r="UPF9" s="928"/>
      <c r="UPG9" s="928"/>
      <c r="UPH9" s="928"/>
      <c r="UPI9" s="928"/>
      <c r="UPJ9" s="928"/>
      <c r="UPK9" s="928"/>
      <c r="UPL9" s="928"/>
      <c r="UPM9" s="928"/>
      <c r="UPN9" s="928"/>
      <c r="UPO9" s="928"/>
      <c r="UPP9" s="928"/>
      <c r="UPQ9" s="928"/>
      <c r="UPR9" s="928"/>
      <c r="UPS9" s="928"/>
      <c r="UPT9" s="928"/>
      <c r="UPU9" s="928"/>
      <c r="UPV9" s="928"/>
      <c r="UPW9" s="928"/>
      <c r="UPX9" s="928"/>
      <c r="UPY9" s="928"/>
      <c r="UPZ9" s="928"/>
      <c r="UQA9" s="928"/>
      <c r="UQB9" s="928"/>
      <c r="UQC9" s="928"/>
      <c r="UQD9" s="928"/>
      <c r="UQE9" s="928"/>
      <c r="UQF9" s="928"/>
      <c r="UQG9" s="928"/>
      <c r="UQH9" s="928"/>
      <c r="UQI9" s="928"/>
      <c r="UQJ9" s="928"/>
      <c r="UQK9" s="928"/>
      <c r="UQL9" s="928"/>
      <c r="UQM9" s="928"/>
      <c r="UQN9" s="928"/>
      <c r="UQO9" s="928"/>
      <c r="UQP9" s="928"/>
      <c r="UQQ9" s="928"/>
      <c r="UQR9" s="928"/>
      <c r="UQS9" s="928"/>
      <c r="UQT9" s="928"/>
      <c r="UQU9" s="928"/>
      <c r="UQV9" s="928"/>
      <c r="UQW9" s="928"/>
      <c r="UQX9" s="928"/>
      <c r="UQY9" s="928"/>
      <c r="UQZ9" s="928"/>
      <c r="URA9" s="928"/>
      <c r="URB9" s="928"/>
      <c r="URC9" s="928"/>
      <c r="URD9" s="928"/>
      <c r="URE9" s="928"/>
      <c r="URF9" s="928"/>
      <c r="URG9" s="928"/>
      <c r="URH9" s="928"/>
      <c r="URI9" s="928"/>
      <c r="URJ9" s="928"/>
      <c r="URK9" s="928"/>
      <c r="URL9" s="928"/>
      <c r="URM9" s="928"/>
      <c r="URN9" s="928"/>
      <c r="URO9" s="928"/>
      <c r="URP9" s="928"/>
      <c r="URQ9" s="928"/>
      <c r="URR9" s="928"/>
      <c r="URS9" s="928"/>
      <c r="URT9" s="928"/>
      <c r="URU9" s="928"/>
      <c r="URV9" s="928"/>
      <c r="URW9" s="928"/>
      <c r="URX9" s="928"/>
      <c r="URY9" s="928"/>
      <c r="URZ9" s="928"/>
      <c r="USA9" s="928"/>
      <c r="USB9" s="928"/>
      <c r="USC9" s="928"/>
      <c r="USD9" s="928"/>
      <c r="USE9" s="928"/>
      <c r="USF9" s="928"/>
      <c r="USG9" s="928"/>
      <c r="USH9" s="928"/>
      <c r="USI9" s="928"/>
      <c r="USJ9" s="928"/>
      <c r="USK9" s="928"/>
      <c r="USL9" s="928"/>
      <c r="USM9" s="928"/>
      <c r="USN9" s="928"/>
      <c r="USO9" s="928"/>
      <c r="USP9" s="928"/>
      <c r="USQ9" s="928"/>
      <c r="USR9" s="928"/>
      <c r="USS9" s="928"/>
      <c r="UST9" s="928"/>
      <c r="USU9" s="928"/>
      <c r="USV9" s="928"/>
      <c r="USW9" s="928"/>
      <c r="USX9" s="928"/>
      <c r="USY9" s="928"/>
      <c r="USZ9" s="928"/>
      <c r="UTA9" s="928"/>
      <c r="UTB9" s="928"/>
      <c r="UTC9" s="928"/>
      <c r="UTD9" s="928"/>
      <c r="UTE9" s="928"/>
      <c r="UTF9" s="928"/>
      <c r="UTG9" s="928"/>
      <c r="UTH9" s="928"/>
      <c r="UTI9" s="928"/>
      <c r="UTJ9" s="928"/>
      <c r="UTK9" s="928"/>
      <c r="UTL9" s="928"/>
      <c r="UTM9" s="928"/>
      <c r="UTN9" s="928"/>
      <c r="UTO9" s="928"/>
      <c r="UTP9" s="928"/>
      <c r="UTQ9" s="928"/>
      <c r="UTR9" s="928"/>
      <c r="UTS9" s="928"/>
      <c r="UTT9" s="928"/>
      <c r="UTU9" s="928"/>
      <c r="UTV9" s="928"/>
      <c r="UTW9" s="928"/>
      <c r="UTX9" s="928"/>
      <c r="UTY9" s="928"/>
      <c r="UTZ9" s="928"/>
      <c r="UUA9" s="928"/>
      <c r="UUB9" s="928"/>
      <c r="UUC9" s="928"/>
      <c r="UUD9" s="928"/>
      <c r="UUE9" s="928"/>
      <c r="UUF9" s="928"/>
      <c r="UUG9" s="928"/>
      <c r="UUH9" s="928"/>
      <c r="UUI9" s="928"/>
      <c r="UUJ9" s="928"/>
      <c r="UUK9" s="928"/>
      <c r="UUL9" s="928"/>
      <c r="UUM9" s="928"/>
      <c r="UUN9" s="928"/>
      <c r="UUO9" s="928"/>
      <c r="UUP9" s="928"/>
      <c r="UUQ9" s="928"/>
      <c r="UUR9" s="928"/>
      <c r="UUS9" s="928"/>
      <c r="UUT9" s="928"/>
      <c r="UUU9" s="928"/>
      <c r="UUV9" s="928"/>
      <c r="UUW9" s="928"/>
      <c r="UUX9" s="928"/>
      <c r="UUY9" s="928"/>
      <c r="UUZ9" s="928"/>
      <c r="UVA9" s="928"/>
      <c r="UVB9" s="928"/>
      <c r="UVC9" s="928"/>
      <c r="UVD9" s="928"/>
      <c r="UVE9" s="928"/>
      <c r="UVF9" s="928"/>
      <c r="UVG9" s="928"/>
      <c r="UVH9" s="928"/>
      <c r="UVI9" s="928"/>
      <c r="UVJ9" s="928"/>
      <c r="UVK9" s="928"/>
      <c r="UVL9" s="928"/>
      <c r="UVM9" s="928"/>
      <c r="UVN9" s="928"/>
      <c r="UVO9" s="928"/>
      <c r="UVP9" s="928"/>
      <c r="UVQ9" s="928"/>
      <c r="UVR9" s="928"/>
      <c r="UVS9" s="928"/>
      <c r="UVT9" s="928"/>
      <c r="UVU9" s="928"/>
      <c r="UVV9" s="928"/>
      <c r="UVW9" s="928"/>
      <c r="UVX9" s="928"/>
      <c r="UVY9" s="928"/>
      <c r="UVZ9" s="928"/>
      <c r="UWA9" s="928"/>
      <c r="UWB9" s="928"/>
      <c r="UWC9" s="928"/>
      <c r="UWD9" s="928"/>
      <c r="UWE9" s="928"/>
      <c r="UWF9" s="928"/>
      <c r="UWG9" s="928"/>
      <c r="UWH9" s="928"/>
      <c r="UWI9" s="928"/>
      <c r="UWJ9" s="928"/>
      <c r="UWK9" s="928"/>
      <c r="UWL9" s="928"/>
      <c r="UWM9" s="928"/>
      <c r="UWN9" s="928"/>
      <c r="UWO9" s="928"/>
      <c r="UWP9" s="928"/>
      <c r="UWQ9" s="928"/>
      <c r="UWR9" s="928"/>
      <c r="UWS9" s="928"/>
      <c r="UWT9" s="928"/>
      <c r="UWU9" s="928"/>
      <c r="UWV9" s="928"/>
      <c r="UWW9" s="928"/>
      <c r="UWX9" s="928"/>
      <c r="UWY9" s="928"/>
      <c r="UWZ9" s="928"/>
      <c r="UXA9" s="928"/>
      <c r="UXB9" s="928"/>
      <c r="UXC9" s="928"/>
      <c r="UXD9" s="928"/>
      <c r="UXE9" s="928"/>
      <c r="UXF9" s="928"/>
      <c r="UXG9" s="928"/>
      <c r="UXH9" s="928"/>
      <c r="UXI9" s="928"/>
      <c r="UXJ9" s="928"/>
      <c r="UXK9" s="928"/>
      <c r="UXL9" s="928"/>
      <c r="UXM9" s="928"/>
      <c r="UXN9" s="928"/>
      <c r="UXO9" s="928"/>
      <c r="UXP9" s="928"/>
      <c r="UXQ9" s="928"/>
      <c r="UXR9" s="928"/>
      <c r="UXS9" s="928"/>
      <c r="UXT9" s="928"/>
      <c r="UXU9" s="928"/>
      <c r="UXV9" s="928"/>
      <c r="UXW9" s="928"/>
      <c r="UXX9" s="928"/>
      <c r="UXY9" s="928"/>
      <c r="UXZ9" s="928"/>
      <c r="UYA9" s="928"/>
      <c r="UYB9" s="928"/>
      <c r="UYC9" s="928"/>
      <c r="UYD9" s="928"/>
      <c r="UYE9" s="928"/>
      <c r="UYF9" s="928"/>
      <c r="UYG9" s="928"/>
      <c r="UYH9" s="928"/>
      <c r="UYI9" s="928"/>
      <c r="UYJ9" s="928"/>
      <c r="UYK9" s="928"/>
      <c r="UYL9" s="928"/>
      <c r="UYM9" s="928"/>
      <c r="UYN9" s="928"/>
      <c r="UYO9" s="928"/>
      <c r="UYP9" s="928"/>
      <c r="UYQ9" s="928"/>
      <c r="UYR9" s="928"/>
      <c r="UYS9" s="928"/>
      <c r="UYT9" s="928"/>
      <c r="UYU9" s="928"/>
      <c r="UYV9" s="928"/>
      <c r="UYW9" s="928"/>
      <c r="UYX9" s="928"/>
      <c r="UYY9" s="928"/>
      <c r="UYZ9" s="928"/>
      <c r="UZA9" s="928"/>
      <c r="UZB9" s="928"/>
      <c r="UZC9" s="928"/>
      <c r="UZD9" s="928"/>
      <c r="UZE9" s="928"/>
      <c r="UZF9" s="928"/>
      <c r="UZG9" s="928"/>
      <c r="UZH9" s="928"/>
      <c r="UZI9" s="928"/>
      <c r="UZJ9" s="928"/>
      <c r="UZK9" s="928"/>
      <c r="UZL9" s="928"/>
      <c r="UZM9" s="928"/>
      <c r="UZN9" s="928"/>
      <c r="UZO9" s="928"/>
      <c r="UZP9" s="928"/>
      <c r="UZQ9" s="928"/>
      <c r="UZR9" s="928"/>
      <c r="UZS9" s="928"/>
      <c r="UZT9" s="928"/>
      <c r="UZU9" s="928"/>
      <c r="UZV9" s="928"/>
      <c r="UZW9" s="928"/>
      <c r="UZX9" s="928"/>
      <c r="UZY9" s="928"/>
      <c r="UZZ9" s="928"/>
      <c r="VAA9" s="928"/>
      <c r="VAB9" s="928"/>
      <c r="VAC9" s="928"/>
      <c r="VAD9" s="928"/>
      <c r="VAE9" s="928"/>
      <c r="VAF9" s="928"/>
      <c r="VAG9" s="928"/>
      <c r="VAH9" s="928"/>
      <c r="VAI9" s="928"/>
      <c r="VAJ9" s="928"/>
      <c r="VAK9" s="928"/>
      <c r="VAL9" s="928"/>
      <c r="VAM9" s="928"/>
      <c r="VAN9" s="928"/>
      <c r="VAO9" s="928"/>
      <c r="VAP9" s="928"/>
      <c r="VAQ9" s="928"/>
      <c r="VAR9" s="928"/>
      <c r="VAS9" s="928"/>
      <c r="VAT9" s="928"/>
      <c r="VAU9" s="928"/>
      <c r="VAV9" s="928"/>
      <c r="VAW9" s="928"/>
      <c r="VAX9" s="928"/>
      <c r="VAY9" s="928"/>
      <c r="VAZ9" s="928"/>
      <c r="VBA9" s="928"/>
      <c r="VBB9" s="928"/>
      <c r="VBC9" s="928"/>
      <c r="VBD9" s="928"/>
      <c r="VBE9" s="928"/>
      <c r="VBF9" s="928"/>
      <c r="VBG9" s="928"/>
      <c r="VBH9" s="928"/>
      <c r="VBI9" s="928"/>
      <c r="VBJ9" s="928"/>
      <c r="VBK9" s="928"/>
      <c r="VBL9" s="928"/>
      <c r="VBM9" s="928"/>
      <c r="VBN9" s="928"/>
      <c r="VBO9" s="928"/>
      <c r="VBP9" s="928"/>
      <c r="VBQ9" s="928"/>
      <c r="VBR9" s="928"/>
      <c r="VBS9" s="928"/>
      <c r="VBT9" s="928"/>
      <c r="VBU9" s="928"/>
      <c r="VBV9" s="928"/>
      <c r="VBW9" s="928"/>
      <c r="VBX9" s="928"/>
      <c r="VBY9" s="928"/>
      <c r="VBZ9" s="928"/>
      <c r="VCA9" s="928"/>
      <c r="VCB9" s="928"/>
      <c r="VCC9" s="928"/>
      <c r="VCD9" s="928"/>
      <c r="VCE9" s="928"/>
      <c r="VCF9" s="928"/>
      <c r="VCG9" s="928"/>
      <c r="VCH9" s="928"/>
      <c r="VCI9" s="928"/>
      <c r="VCJ9" s="928"/>
      <c r="VCK9" s="928"/>
      <c r="VCL9" s="928"/>
      <c r="VCM9" s="928"/>
      <c r="VCN9" s="928"/>
      <c r="VCO9" s="928"/>
      <c r="VCP9" s="928"/>
      <c r="VCQ9" s="928"/>
      <c r="VCR9" s="928"/>
      <c r="VCS9" s="928"/>
      <c r="VCT9" s="928"/>
      <c r="VCU9" s="928"/>
      <c r="VCV9" s="928"/>
      <c r="VCW9" s="928"/>
      <c r="VCX9" s="928"/>
      <c r="VCY9" s="928"/>
      <c r="VCZ9" s="928"/>
      <c r="VDA9" s="928"/>
      <c r="VDB9" s="928"/>
      <c r="VDC9" s="928"/>
      <c r="VDD9" s="928"/>
      <c r="VDE9" s="928"/>
      <c r="VDF9" s="928"/>
      <c r="VDG9" s="928"/>
      <c r="VDH9" s="928"/>
      <c r="VDI9" s="928"/>
      <c r="VDJ9" s="928"/>
      <c r="VDK9" s="928"/>
      <c r="VDL9" s="928"/>
      <c r="VDM9" s="928"/>
      <c r="VDN9" s="928"/>
      <c r="VDO9" s="928"/>
      <c r="VDP9" s="928"/>
      <c r="VDQ9" s="928"/>
      <c r="VDR9" s="928"/>
      <c r="VDS9" s="928"/>
      <c r="VDT9" s="928"/>
      <c r="VDU9" s="928"/>
      <c r="VDV9" s="928"/>
      <c r="VDW9" s="928"/>
      <c r="VDX9" s="928"/>
      <c r="VDY9" s="928"/>
      <c r="VDZ9" s="928"/>
      <c r="VEA9" s="928"/>
      <c r="VEB9" s="928"/>
      <c r="VEC9" s="928"/>
      <c r="VED9" s="928"/>
      <c r="VEE9" s="928"/>
      <c r="VEF9" s="928"/>
      <c r="VEG9" s="928"/>
      <c r="VEH9" s="928"/>
      <c r="VEI9" s="928"/>
      <c r="VEJ9" s="928"/>
      <c r="VEK9" s="928"/>
      <c r="VEL9" s="928"/>
      <c r="VEM9" s="928"/>
      <c r="VEN9" s="928"/>
      <c r="VEO9" s="928"/>
      <c r="VEP9" s="928"/>
      <c r="VEQ9" s="928"/>
      <c r="VER9" s="928"/>
      <c r="VES9" s="928"/>
      <c r="VET9" s="928"/>
      <c r="VEU9" s="928"/>
      <c r="VEV9" s="928"/>
      <c r="VEW9" s="928"/>
      <c r="VEX9" s="928"/>
      <c r="VEY9" s="928"/>
      <c r="VEZ9" s="928"/>
      <c r="VFA9" s="928"/>
      <c r="VFB9" s="928"/>
      <c r="VFC9" s="928"/>
      <c r="VFD9" s="928"/>
      <c r="VFE9" s="928"/>
      <c r="VFF9" s="928"/>
      <c r="VFG9" s="928"/>
      <c r="VFH9" s="928"/>
      <c r="VFI9" s="928"/>
      <c r="VFJ9" s="928"/>
      <c r="VFK9" s="928"/>
      <c r="VFL9" s="928"/>
      <c r="VFM9" s="928"/>
      <c r="VFN9" s="928"/>
      <c r="VFO9" s="928"/>
      <c r="VFP9" s="928"/>
      <c r="VFQ9" s="928"/>
      <c r="VFR9" s="928"/>
      <c r="VFS9" s="928"/>
      <c r="VFT9" s="928"/>
      <c r="VFU9" s="928"/>
      <c r="VFV9" s="928"/>
      <c r="VFW9" s="928"/>
      <c r="VFX9" s="928"/>
      <c r="VFY9" s="928"/>
      <c r="VFZ9" s="928"/>
      <c r="VGA9" s="928"/>
      <c r="VGB9" s="928"/>
      <c r="VGC9" s="928"/>
      <c r="VGD9" s="928"/>
      <c r="VGE9" s="928"/>
      <c r="VGF9" s="928"/>
      <c r="VGG9" s="928"/>
      <c r="VGH9" s="928"/>
      <c r="VGI9" s="928"/>
      <c r="VGJ9" s="928"/>
      <c r="VGK9" s="928"/>
      <c r="VGL9" s="928"/>
      <c r="VGM9" s="928"/>
      <c r="VGN9" s="928"/>
      <c r="VGO9" s="928"/>
      <c r="VGP9" s="928"/>
      <c r="VGQ9" s="928"/>
      <c r="VGR9" s="928"/>
      <c r="VGS9" s="928"/>
      <c r="VGT9" s="928"/>
      <c r="VGU9" s="928"/>
      <c r="VGV9" s="928"/>
      <c r="VGW9" s="928"/>
      <c r="VGX9" s="928"/>
      <c r="VGY9" s="928"/>
      <c r="VGZ9" s="928"/>
      <c r="VHA9" s="928"/>
      <c r="VHB9" s="928"/>
      <c r="VHC9" s="928"/>
      <c r="VHD9" s="928"/>
      <c r="VHE9" s="928"/>
      <c r="VHF9" s="928"/>
      <c r="VHG9" s="928"/>
      <c r="VHH9" s="928"/>
      <c r="VHI9" s="928"/>
      <c r="VHJ9" s="928"/>
      <c r="VHK9" s="928"/>
      <c r="VHL9" s="928"/>
      <c r="VHM9" s="928"/>
      <c r="VHN9" s="928"/>
      <c r="VHO9" s="928"/>
      <c r="VHP9" s="928"/>
      <c r="VHQ9" s="928"/>
      <c r="VHR9" s="928"/>
      <c r="VHS9" s="928"/>
      <c r="VHT9" s="928"/>
      <c r="VHU9" s="928"/>
      <c r="VHV9" s="928"/>
      <c r="VHW9" s="928"/>
      <c r="VHX9" s="928"/>
      <c r="VHY9" s="928"/>
      <c r="VHZ9" s="928"/>
      <c r="VIA9" s="928"/>
      <c r="VIB9" s="928"/>
      <c r="VIC9" s="928"/>
      <c r="VID9" s="928"/>
      <c r="VIE9" s="928"/>
      <c r="VIF9" s="928"/>
      <c r="VIG9" s="928"/>
      <c r="VIH9" s="928"/>
      <c r="VII9" s="928"/>
      <c r="VIJ9" s="928"/>
      <c r="VIK9" s="928"/>
      <c r="VIL9" s="928"/>
      <c r="VIM9" s="928"/>
      <c r="VIN9" s="928"/>
      <c r="VIO9" s="928"/>
      <c r="VIP9" s="928"/>
      <c r="VIQ9" s="928"/>
      <c r="VIR9" s="928"/>
      <c r="VIS9" s="928"/>
      <c r="VIT9" s="928"/>
      <c r="VIU9" s="928"/>
      <c r="VIV9" s="928"/>
      <c r="VIW9" s="928"/>
      <c r="VIX9" s="928"/>
      <c r="VIY9" s="928"/>
      <c r="VIZ9" s="928"/>
      <c r="VJA9" s="928"/>
      <c r="VJB9" s="928"/>
      <c r="VJC9" s="928"/>
      <c r="VJD9" s="928"/>
      <c r="VJE9" s="928"/>
      <c r="VJF9" s="928"/>
      <c r="VJG9" s="928"/>
      <c r="VJH9" s="928"/>
      <c r="VJI9" s="928"/>
      <c r="VJJ9" s="928"/>
      <c r="VJK9" s="928"/>
      <c r="VJL9" s="928"/>
      <c r="VJM9" s="928"/>
      <c r="VJN9" s="928"/>
      <c r="VJO9" s="928"/>
      <c r="VJP9" s="928"/>
      <c r="VJQ9" s="928"/>
      <c r="VJR9" s="928"/>
      <c r="VJS9" s="928"/>
      <c r="VJT9" s="928"/>
      <c r="VJU9" s="928"/>
      <c r="VJV9" s="928"/>
      <c r="VJW9" s="928"/>
      <c r="VJX9" s="928"/>
      <c r="VJY9" s="928"/>
      <c r="VJZ9" s="928"/>
      <c r="VKA9" s="928"/>
      <c r="VKB9" s="928"/>
      <c r="VKC9" s="928"/>
      <c r="VKD9" s="928"/>
      <c r="VKE9" s="928"/>
      <c r="VKF9" s="928"/>
      <c r="VKG9" s="928"/>
      <c r="VKH9" s="928"/>
      <c r="VKI9" s="928"/>
      <c r="VKJ9" s="928"/>
      <c r="VKK9" s="928"/>
      <c r="VKL9" s="928"/>
      <c r="VKM9" s="928"/>
      <c r="VKN9" s="928"/>
      <c r="VKO9" s="928"/>
      <c r="VKP9" s="928"/>
      <c r="VKQ9" s="928"/>
      <c r="VKR9" s="928"/>
      <c r="VKS9" s="928"/>
      <c r="VKT9" s="928"/>
      <c r="VKU9" s="928"/>
      <c r="VKV9" s="928"/>
      <c r="VKW9" s="928"/>
      <c r="VKX9" s="928"/>
      <c r="VKY9" s="928"/>
      <c r="VKZ9" s="928"/>
      <c r="VLA9" s="928"/>
      <c r="VLB9" s="928"/>
      <c r="VLC9" s="928"/>
      <c r="VLD9" s="928"/>
      <c r="VLE9" s="928"/>
      <c r="VLF9" s="928"/>
      <c r="VLG9" s="928"/>
      <c r="VLH9" s="928"/>
      <c r="VLI9" s="928"/>
      <c r="VLJ9" s="928"/>
      <c r="VLK9" s="928"/>
      <c r="VLL9" s="928"/>
      <c r="VLM9" s="928"/>
      <c r="VLN9" s="928"/>
      <c r="VLO9" s="928"/>
      <c r="VLP9" s="928"/>
      <c r="VLQ9" s="928"/>
      <c r="VLR9" s="928"/>
      <c r="VLS9" s="928"/>
      <c r="VLT9" s="928"/>
      <c r="VLU9" s="928"/>
      <c r="VLV9" s="928"/>
      <c r="VLW9" s="928"/>
      <c r="VLX9" s="928"/>
      <c r="VLY9" s="928"/>
      <c r="VLZ9" s="928"/>
      <c r="VMA9" s="928"/>
      <c r="VMB9" s="928"/>
      <c r="VMC9" s="928"/>
      <c r="VMD9" s="928"/>
      <c r="VME9" s="928"/>
      <c r="VMF9" s="928"/>
      <c r="VMG9" s="928"/>
      <c r="VMH9" s="928"/>
      <c r="VMI9" s="928"/>
      <c r="VMJ9" s="928"/>
      <c r="VMK9" s="928"/>
      <c r="VML9" s="928"/>
      <c r="VMM9" s="928"/>
      <c r="VMN9" s="928"/>
      <c r="VMO9" s="928"/>
      <c r="VMP9" s="928"/>
      <c r="VMQ9" s="928"/>
      <c r="VMR9" s="928"/>
      <c r="VMS9" s="928"/>
      <c r="VMT9" s="928"/>
      <c r="VMU9" s="928"/>
      <c r="VMV9" s="928"/>
      <c r="VMW9" s="928"/>
      <c r="VMX9" s="928"/>
      <c r="VMY9" s="928"/>
      <c r="VMZ9" s="928"/>
      <c r="VNA9" s="928"/>
      <c r="VNB9" s="928"/>
      <c r="VNC9" s="928"/>
      <c r="VND9" s="928"/>
      <c r="VNE9" s="928"/>
      <c r="VNF9" s="928"/>
      <c r="VNG9" s="928"/>
      <c r="VNH9" s="928"/>
      <c r="VNI9" s="928"/>
      <c r="VNJ9" s="928"/>
      <c r="VNK9" s="928"/>
      <c r="VNL9" s="928"/>
      <c r="VNM9" s="928"/>
      <c r="VNN9" s="928"/>
      <c r="VNO9" s="928"/>
      <c r="VNP9" s="928"/>
      <c r="VNQ9" s="928"/>
      <c r="VNR9" s="928"/>
      <c r="VNS9" s="928"/>
      <c r="VNT9" s="928"/>
      <c r="VNU9" s="928"/>
      <c r="VNV9" s="928"/>
      <c r="VNW9" s="928"/>
      <c r="VNX9" s="928"/>
      <c r="VNY9" s="928"/>
      <c r="VNZ9" s="928"/>
      <c r="VOA9" s="928"/>
      <c r="VOB9" s="928"/>
      <c r="VOC9" s="928"/>
      <c r="VOD9" s="928"/>
      <c r="VOE9" s="928"/>
      <c r="VOF9" s="928"/>
      <c r="VOG9" s="928"/>
      <c r="VOH9" s="928"/>
      <c r="VOI9" s="928"/>
      <c r="VOJ9" s="928"/>
      <c r="VOK9" s="928"/>
      <c r="VOL9" s="928"/>
      <c r="VOM9" s="928"/>
      <c r="VON9" s="928"/>
      <c r="VOO9" s="928"/>
      <c r="VOP9" s="928"/>
      <c r="VOQ9" s="928"/>
      <c r="VOR9" s="928"/>
      <c r="VOS9" s="928"/>
      <c r="VOT9" s="928"/>
      <c r="VOU9" s="928"/>
      <c r="VOV9" s="928"/>
      <c r="VOW9" s="928"/>
      <c r="VOX9" s="928"/>
      <c r="VOY9" s="928"/>
      <c r="VOZ9" s="928"/>
      <c r="VPA9" s="928"/>
      <c r="VPB9" s="928"/>
      <c r="VPC9" s="928"/>
      <c r="VPD9" s="928"/>
      <c r="VPE9" s="928"/>
      <c r="VPF9" s="928"/>
      <c r="VPG9" s="928"/>
      <c r="VPH9" s="928"/>
      <c r="VPI9" s="928"/>
      <c r="VPJ9" s="928"/>
      <c r="VPK9" s="928"/>
      <c r="VPL9" s="928"/>
      <c r="VPM9" s="928"/>
      <c r="VPN9" s="928"/>
      <c r="VPO9" s="928"/>
      <c r="VPP9" s="928"/>
      <c r="VPQ9" s="928"/>
      <c r="VPR9" s="928"/>
      <c r="VPS9" s="928"/>
      <c r="VPT9" s="928"/>
      <c r="VPU9" s="928"/>
      <c r="VPV9" s="928"/>
      <c r="VPW9" s="928"/>
      <c r="VPX9" s="928"/>
      <c r="VPY9" s="928"/>
      <c r="VPZ9" s="928"/>
      <c r="VQA9" s="928"/>
      <c r="VQB9" s="928"/>
      <c r="VQC9" s="928"/>
      <c r="VQD9" s="928"/>
      <c r="VQE9" s="928"/>
      <c r="VQF9" s="928"/>
      <c r="VQG9" s="928"/>
      <c r="VQH9" s="928"/>
      <c r="VQI9" s="928"/>
      <c r="VQJ9" s="928"/>
      <c r="VQK9" s="928"/>
      <c r="VQL9" s="928"/>
      <c r="VQM9" s="928"/>
      <c r="VQN9" s="928"/>
      <c r="VQO9" s="928"/>
      <c r="VQP9" s="928"/>
      <c r="VQQ9" s="928"/>
      <c r="VQR9" s="928"/>
      <c r="VQS9" s="928"/>
      <c r="VQT9" s="928"/>
      <c r="VQU9" s="928"/>
      <c r="VQV9" s="928"/>
      <c r="VQW9" s="928"/>
      <c r="VQX9" s="928"/>
      <c r="VQY9" s="928"/>
      <c r="VQZ9" s="928"/>
      <c r="VRA9" s="928"/>
      <c r="VRB9" s="928"/>
      <c r="VRC9" s="928"/>
      <c r="VRD9" s="928"/>
      <c r="VRE9" s="928"/>
      <c r="VRF9" s="928"/>
      <c r="VRG9" s="928"/>
      <c r="VRH9" s="928"/>
      <c r="VRI9" s="928"/>
      <c r="VRJ9" s="928"/>
      <c r="VRK9" s="928"/>
      <c r="VRL9" s="928"/>
      <c r="VRM9" s="928"/>
      <c r="VRN9" s="928"/>
      <c r="VRO9" s="928"/>
      <c r="VRP9" s="928"/>
      <c r="VRQ9" s="928"/>
      <c r="VRR9" s="928"/>
      <c r="VRS9" s="928"/>
      <c r="VRT9" s="928"/>
      <c r="VRU9" s="928"/>
      <c r="VRV9" s="928"/>
      <c r="VRW9" s="928"/>
      <c r="VRX9" s="928"/>
      <c r="VRY9" s="928"/>
      <c r="VRZ9" s="928"/>
      <c r="VSA9" s="928"/>
      <c r="VSB9" s="928"/>
      <c r="VSC9" s="928"/>
      <c r="VSD9" s="928"/>
      <c r="VSE9" s="928"/>
      <c r="VSF9" s="928"/>
      <c r="VSG9" s="928"/>
      <c r="VSH9" s="928"/>
      <c r="VSI9" s="928"/>
      <c r="VSJ9" s="928"/>
      <c r="VSK9" s="928"/>
      <c r="VSL9" s="928"/>
      <c r="VSM9" s="928"/>
      <c r="VSN9" s="928"/>
      <c r="VSO9" s="928"/>
      <c r="VSP9" s="928"/>
      <c r="VSQ9" s="928"/>
      <c r="VSR9" s="928"/>
      <c r="VSS9" s="928"/>
      <c r="VST9" s="928"/>
      <c r="VSU9" s="928"/>
      <c r="VSV9" s="928"/>
      <c r="VSW9" s="928"/>
      <c r="VSX9" s="928"/>
      <c r="VSY9" s="928"/>
      <c r="VSZ9" s="928"/>
      <c r="VTA9" s="928"/>
      <c r="VTB9" s="928"/>
      <c r="VTC9" s="928"/>
      <c r="VTD9" s="928"/>
      <c r="VTE9" s="928"/>
      <c r="VTF9" s="928"/>
      <c r="VTG9" s="928"/>
      <c r="VTH9" s="928"/>
      <c r="VTI9" s="928"/>
      <c r="VTJ9" s="928"/>
      <c r="VTK9" s="928"/>
      <c r="VTL9" s="928"/>
      <c r="VTM9" s="928"/>
      <c r="VTN9" s="928"/>
      <c r="VTO9" s="928"/>
      <c r="VTP9" s="928"/>
      <c r="VTQ9" s="928"/>
      <c r="VTR9" s="928"/>
      <c r="VTS9" s="928"/>
      <c r="VTT9" s="928"/>
      <c r="VTU9" s="928"/>
      <c r="VTV9" s="928"/>
      <c r="VTW9" s="928"/>
      <c r="VTX9" s="928"/>
      <c r="VTY9" s="928"/>
      <c r="VTZ9" s="928"/>
      <c r="VUA9" s="928"/>
      <c r="VUB9" s="928"/>
      <c r="VUC9" s="928"/>
      <c r="VUD9" s="928"/>
      <c r="VUE9" s="928"/>
      <c r="VUF9" s="928"/>
      <c r="VUG9" s="928"/>
      <c r="VUH9" s="928"/>
      <c r="VUI9" s="928"/>
      <c r="VUJ9" s="928"/>
      <c r="VUK9" s="928"/>
      <c r="VUL9" s="928"/>
      <c r="VUM9" s="928"/>
      <c r="VUN9" s="928"/>
      <c r="VUO9" s="928"/>
      <c r="VUP9" s="928"/>
      <c r="VUQ9" s="928"/>
      <c r="VUR9" s="928"/>
      <c r="VUS9" s="928"/>
      <c r="VUT9" s="928"/>
      <c r="VUU9" s="928"/>
      <c r="VUV9" s="928"/>
      <c r="VUW9" s="928"/>
      <c r="VUX9" s="928"/>
      <c r="VUY9" s="928"/>
      <c r="VUZ9" s="928"/>
      <c r="VVA9" s="928"/>
      <c r="VVB9" s="928"/>
      <c r="VVC9" s="928"/>
      <c r="VVD9" s="928"/>
      <c r="VVE9" s="928"/>
      <c r="VVF9" s="928"/>
      <c r="VVG9" s="928"/>
      <c r="VVH9" s="928"/>
      <c r="VVI9" s="928"/>
      <c r="VVJ9" s="928"/>
      <c r="VVK9" s="928"/>
      <c r="VVL9" s="928"/>
      <c r="VVM9" s="928"/>
      <c r="VVN9" s="928"/>
      <c r="VVO9" s="928"/>
      <c r="VVP9" s="928"/>
      <c r="VVQ9" s="928"/>
      <c r="VVR9" s="928"/>
      <c r="VVS9" s="928"/>
      <c r="VVT9" s="928"/>
      <c r="VVU9" s="928"/>
      <c r="VVV9" s="928"/>
      <c r="VVW9" s="928"/>
      <c r="VVX9" s="928"/>
      <c r="VVY9" s="928"/>
      <c r="VVZ9" s="928"/>
      <c r="VWA9" s="928"/>
      <c r="VWB9" s="928"/>
      <c r="VWC9" s="928"/>
      <c r="VWD9" s="928"/>
      <c r="VWE9" s="928"/>
      <c r="VWF9" s="928"/>
      <c r="VWG9" s="928"/>
      <c r="VWH9" s="928"/>
      <c r="VWI9" s="928"/>
      <c r="VWJ9" s="928"/>
      <c r="VWK9" s="928"/>
      <c r="VWL9" s="928"/>
      <c r="VWM9" s="928"/>
      <c r="VWN9" s="928"/>
      <c r="VWO9" s="928"/>
      <c r="VWP9" s="928"/>
      <c r="VWQ9" s="928"/>
      <c r="VWR9" s="928"/>
      <c r="VWS9" s="928"/>
      <c r="VWT9" s="928"/>
      <c r="VWU9" s="928"/>
      <c r="VWV9" s="928"/>
      <c r="VWW9" s="928"/>
      <c r="VWX9" s="928"/>
      <c r="VWY9" s="928"/>
      <c r="VWZ9" s="928"/>
      <c r="VXA9" s="928"/>
      <c r="VXB9" s="928"/>
      <c r="VXC9" s="928"/>
      <c r="VXD9" s="928"/>
      <c r="VXE9" s="928"/>
      <c r="VXF9" s="928"/>
      <c r="VXG9" s="928"/>
      <c r="VXH9" s="928"/>
      <c r="VXI9" s="928"/>
      <c r="VXJ9" s="928"/>
      <c r="VXK9" s="928"/>
      <c r="VXL9" s="928"/>
      <c r="VXM9" s="928"/>
      <c r="VXN9" s="928"/>
      <c r="VXO9" s="928"/>
      <c r="VXP9" s="928"/>
      <c r="VXQ9" s="928"/>
      <c r="VXR9" s="928"/>
      <c r="VXS9" s="928"/>
      <c r="VXT9" s="928"/>
      <c r="VXU9" s="928"/>
      <c r="VXV9" s="928"/>
      <c r="VXW9" s="928"/>
      <c r="VXX9" s="928"/>
      <c r="VXY9" s="928"/>
      <c r="VXZ9" s="928"/>
      <c r="VYA9" s="928"/>
      <c r="VYB9" s="928"/>
      <c r="VYC9" s="928"/>
      <c r="VYD9" s="928"/>
      <c r="VYE9" s="928"/>
      <c r="VYF9" s="928"/>
      <c r="VYG9" s="928"/>
      <c r="VYH9" s="928"/>
      <c r="VYI9" s="928"/>
      <c r="VYJ9" s="928"/>
      <c r="VYK9" s="928"/>
      <c r="VYL9" s="928"/>
      <c r="VYM9" s="928"/>
      <c r="VYN9" s="928"/>
      <c r="VYO9" s="928"/>
      <c r="VYP9" s="928"/>
      <c r="VYQ9" s="928"/>
      <c r="VYR9" s="928"/>
      <c r="VYS9" s="928"/>
      <c r="VYT9" s="928"/>
      <c r="VYU9" s="928"/>
      <c r="VYV9" s="928"/>
      <c r="VYW9" s="928"/>
      <c r="VYX9" s="928"/>
      <c r="VYY9" s="928"/>
      <c r="VYZ9" s="928"/>
      <c r="VZA9" s="928"/>
      <c r="VZB9" s="928"/>
      <c r="VZC9" s="928"/>
      <c r="VZD9" s="928"/>
      <c r="VZE9" s="928"/>
      <c r="VZF9" s="928"/>
      <c r="VZG9" s="928"/>
      <c r="VZH9" s="928"/>
      <c r="VZI9" s="928"/>
      <c r="VZJ9" s="928"/>
      <c r="VZK9" s="928"/>
      <c r="VZL9" s="928"/>
      <c r="VZM9" s="928"/>
      <c r="VZN9" s="928"/>
      <c r="VZO9" s="928"/>
      <c r="VZP9" s="928"/>
      <c r="VZQ9" s="928"/>
      <c r="VZR9" s="928"/>
      <c r="VZS9" s="928"/>
      <c r="VZT9" s="928"/>
      <c r="VZU9" s="928"/>
      <c r="VZV9" s="928"/>
      <c r="VZW9" s="928"/>
      <c r="VZX9" s="928"/>
      <c r="VZY9" s="928"/>
      <c r="VZZ9" s="928"/>
      <c r="WAA9" s="928"/>
      <c r="WAB9" s="928"/>
      <c r="WAC9" s="928"/>
      <c r="WAD9" s="928"/>
      <c r="WAE9" s="928"/>
      <c r="WAF9" s="928"/>
      <c r="WAG9" s="928"/>
      <c r="WAH9" s="928"/>
      <c r="WAI9" s="928"/>
      <c r="WAJ9" s="928"/>
      <c r="WAK9" s="928"/>
      <c r="WAL9" s="928"/>
      <c r="WAM9" s="928"/>
      <c r="WAN9" s="928"/>
      <c r="WAO9" s="928"/>
      <c r="WAP9" s="928"/>
      <c r="WAQ9" s="928"/>
      <c r="WAR9" s="928"/>
      <c r="WAS9" s="928"/>
      <c r="WAT9" s="928"/>
      <c r="WAU9" s="928"/>
      <c r="WAV9" s="928"/>
      <c r="WAW9" s="928"/>
      <c r="WAX9" s="928"/>
      <c r="WAY9" s="928"/>
      <c r="WAZ9" s="928"/>
      <c r="WBA9" s="928"/>
      <c r="WBB9" s="928"/>
      <c r="WBC9" s="928"/>
      <c r="WBD9" s="928"/>
      <c r="WBE9" s="928"/>
      <c r="WBF9" s="928"/>
      <c r="WBG9" s="928"/>
      <c r="WBH9" s="928"/>
      <c r="WBI9" s="928"/>
      <c r="WBJ9" s="928"/>
      <c r="WBK9" s="928"/>
      <c r="WBL9" s="928"/>
      <c r="WBM9" s="928"/>
      <c r="WBN9" s="928"/>
      <c r="WBO9" s="928"/>
      <c r="WBP9" s="928"/>
      <c r="WBQ9" s="928"/>
      <c r="WBR9" s="928"/>
      <c r="WBS9" s="928"/>
      <c r="WBT9" s="928"/>
      <c r="WBU9" s="928"/>
      <c r="WBV9" s="928"/>
      <c r="WBW9" s="928"/>
      <c r="WBX9" s="928"/>
      <c r="WBY9" s="928"/>
      <c r="WBZ9" s="928"/>
      <c r="WCA9" s="928"/>
      <c r="WCB9" s="928"/>
      <c r="WCC9" s="928"/>
      <c r="WCD9" s="928"/>
      <c r="WCE9" s="928"/>
      <c r="WCF9" s="928"/>
      <c r="WCG9" s="928"/>
      <c r="WCH9" s="928"/>
      <c r="WCI9" s="928"/>
      <c r="WCJ9" s="928"/>
      <c r="WCK9" s="928"/>
      <c r="WCL9" s="928"/>
      <c r="WCM9" s="928"/>
      <c r="WCN9" s="928"/>
      <c r="WCO9" s="928"/>
      <c r="WCP9" s="928"/>
      <c r="WCQ9" s="928"/>
      <c r="WCR9" s="928"/>
      <c r="WCS9" s="928"/>
      <c r="WCT9" s="928"/>
      <c r="WCU9" s="928"/>
      <c r="WCV9" s="928"/>
      <c r="WCW9" s="928"/>
      <c r="WCX9" s="928"/>
      <c r="WCY9" s="928"/>
      <c r="WCZ9" s="928"/>
      <c r="WDA9" s="928"/>
      <c r="WDB9" s="928"/>
      <c r="WDC9" s="928"/>
      <c r="WDD9" s="928"/>
      <c r="WDE9" s="928"/>
      <c r="WDF9" s="928"/>
      <c r="WDG9" s="928"/>
      <c r="WDH9" s="928"/>
      <c r="WDI9" s="928"/>
      <c r="WDJ9" s="928"/>
      <c r="WDK9" s="928"/>
      <c r="WDL9" s="928"/>
      <c r="WDM9" s="928"/>
      <c r="WDN9" s="928"/>
      <c r="WDO9" s="928"/>
      <c r="WDP9" s="928"/>
      <c r="WDQ9" s="928"/>
      <c r="WDR9" s="928"/>
      <c r="WDS9" s="928"/>
      <c r="WDT9" s="928"/>
      <c r="WDU9" s="928"/>
      <c r="WDV9" s="928"/>
      <c r="WDW9" s="928"/>
      <c r="WDX9" s="928"/>
      <c r="WDY9" s="928"/>
      <c r="WDZ9" s="928"/>
      <c r="WEA9" s="928"/>
      <c r="WEB9" s="928"/>
      <c r="WEC9" s="928"/>
      <c r="WED9" s="928"/>
      <c r="WEE9" s="928"/>
      <c r="WEF9" s="928"/>
      <c r="WEG9" s="928"/>
      <c r="WEH9" s="928"/>
      <c r="WEI9" s="928"/>
      <c r="WEJ9" s="928"/>
      <c r="WEK9" s="928"/>
      <c r="WEL9" s="928"/>
      <c r="WEM9" s="928"/>
      <c r="WEN9" s="928"/>
      <c r="WEO9" s="928"/>
      <c r="WEP9" s="928"/>
      <c r="WEQ9" s="928"/>
      <c r="WER9" s="928"/>
      <c r="WES9" s="928"/>
      <c r="WET9" s="928"/>
      <c r="WEU9" s="928"/>
      <c r="WEV9" s="928"/>
      <c r="WEW9" s="928"/>
      <c r="WEX9" s="928"/>
      <c r="WEY9" s="928"/>
      <c r="WEZ9" s="928"/>
      <c r="WFA9" s="928"/>
      <c r="WFB9" s="928"/>
      <c r="WFC9" s="928"/>
      <c r="WFD9" s="928"/>
      <c r="WFE9" s="928"/>
      <c r="WFF9" s="928"/>
      <c r="WFG9" s="928"/>
      <c r="WFH9" s="928"/>
      <c r="WFI9" s="928"/>
      <c r="WFJ9" s="928"/>
      <c r="WFK9" s="928"/>
      <c r="WFL9" s="928"/>
      <c r="WFM9" s="928"/>
      <c r="WFN9" s="928"/>
      <c r="WFO9" s="928"/>
      <c r="WFP9" s="928"/>
      <c r="WFQ9" s="928"/>
      <c r="WFR9" s="928"/>
      <c r="WFS9" s="928"/>
      <c r="WFT9" s="928"/>
      <c r="WFU9" s="928"/>
      <c r="WFV9" s="928"/>
      <c r="WFW9" s="928"/>
      <c r="WFX9" s="928"/>
      <c r="WFY9" s="928"/>
      <c r="WFZ9" s="928"/>
      <c r="WGA9" s="928"/>
      <c r="WGB9" s="928"/>
      <c r="WGC9" s="928"/>
      <c r="WGD9" s="928"/>
      <c r="WGE9" s="928"/>
      <c r="WGF9" s="928"/>
      <c r="WGG9" s="928"/>
      <c r="WGH9" s="928"/>
      <c r="WGI9" s="928"/>
      <c r="WGJ9" s="928"/>
      <c r="WGK9" s="928"/>
      <c r="WGL9" s="928"/>
      <c r="WGM9" s="928"/>
      <c r="WGN9" s="928"/>
      <c r="WGO9" s="928"/>
      <c r="WGP9" s="928"/>
      <c r="WGQ9" s="928"/>
      <c r="WGR9" s="928"/>
      <c r="WGS9" s="928"/>
      <c r="WGT9" s="928"/>
      <c r="WGU9" s="928"/>
      <c r="WGV9" s="928"/>
      <c r="WGW9" s="928"/>
      <c r="WGX9" s="928"/>
      <c r="WGY9" s="928"/>
      <c r="WGZ9" s="928"/>
      <c r="WHA9" s="928"/>
      <c r="WHB9" s="928"/>
      <c r="WHC9" s="928"/>
      <c r="WHD9" s="928"/>
      <c r="WHE9" s="928"/>
      <c r="WHF9" s="928"/>
      <c r="WHG9" s="928"/>
      <c r="WHH9" s="928"/>
      <c r="WHI9" s="928"/>
      <c r="WHJ9" s="928"/>
      <c r="WHK9" s="928"/>
      <c r="WHL9" s="928"/>
      <c r="WHM9" s="928"/>
      <c r="WHN9" s="928"/>
      <c r="WHO9" s="928"/>
      <c r="WHP9" s="928"/>
      <c r="WHQ9" s="928"/>
      <c r="WHR9" s="928"/>
      <c r="WHS9" s="928"/>
      <c r="WHT9" s="928"/>
      <c r="WHU9" s="928"/>
      <c r="WHV9" s="928"/>
      <c r="WHW9" s="928"/>
      <c r="WHX9" s="928"/>
      <c r="WHY9" s="928"/>
      <c r="WHZ9" s="928"/>
      <c r="WIA9" s="928"/>
      <c r="WIB9" s="928"/>
      <c r="WIC9" s="928"/>
      <c r="WID9" s="928"/>
      <c r="WIE9" s="928"/>
      <c r="WIF9" s="928"/>
      <c r="WIG9" s="928"/>
      <c r="WIH9" s="928"/>
      <c r="WII9" s="928"/>
      <c r="WIJ9" s="928"/>
      <c r="WIK9" s="928"/>
      <c r="WIL9" s="928"/>
      <c r="WIM9" s="928"/>
      <c r="WIN9" s="928"/>
      <c r="WIO9" s="928"/>
      <c r="WIP9" s="928"/>
      <c r="WIQ9" s="928"/>
      <c r="WIR9" s="928"/>
      <c r="WIS9" s="928"/>
      <c r="WIT9" s="928"/>
      <c r="WIU9" s="928"/>
      <c r="WIV9" s="928"/>
      <c r="WIW9" s="928"/>
      <c r="WIX9" s="928"/>
      <c r="WIY9" s="928"/>
      <c r="WIZ9" s="928"/>
      <c r="WJA9" s="928"/>
      <c r="WJB9" s="928"/>
      <c r="WJC9" s="928"/>
      <c r="WJD9" s="928"/>
      <c r="WJE9" s="928"/>
      <c r="WJF9" s="928"/>
      <c r="WJG9" s="928"/>
      <c r="WJH9" s="928"/>
      <c r="WJI9" s="928"/>
      <c r="WJJ9" s="928"/>
      <c r="WJK9" s="928"/>
      <c r="WJL9" s="928"/>
      <c r="WJM9" s="928"/>
      <c r="WJN9" s="928"/>
      <c r="WJO9" s="928"/>
      <c r="WJP9" s="928"/>
      <c r="WJQ9" s="928"/>
      <c r="WJR9" s="928"/>
      <c r="WJS9" s="928"/>
      <c r="WJT9" s="928"/>
      <c r="WJU9" s="928"/>
      <c r="WJV9" s="928"/>
      <c r="WJW9" s="928"/>
      <c r="WJX9" s="928"/>
      <c r="WJY9" s="928"/>
      <c r="WJZ9" s="928"/>
      <c r="WKA9" s="928"/>
      <c r="WKB9" s="928"/>
      <c r="WKC9" s="928"/>
      <c r="WKD9" s="928"/>
      <c r="WKE9" s="928"/>
      <c r="WKF9" s="928"/>
      <c r="WKG9" s="928"/>
      <c r="WKH9" s="928"/>
      <c r="WKI9" s="928"/>
      <c r="WKJ9" s="928"/>
      <c r="WKK9" s="928"/>
      <c r="WKL9" s="928"/>
      <c r="WKM9" s="928"/>
      <c r="WKN9" s="928"/>
      <c r="WKO9" s="928"/>
      <c r="WKP9" s="928"/>
      <c r="WKQ9" s="928"/>
      <c r="WKR9" s="928"/>
      <c r="WKS9" s="928"/>
      <c r="WKT9" s="928"/>
      <c r="WKU9" s="928"/>
      <c r="WKV9" s="928"/>
      <c r="WKW9" s="928"/>
      <c r="WKX9" s="928"/>
      <c r="WKY9" s="928"/>
      <c r="WKZ9" s="928"/>
      <c r="WLA9" s="928"/>
      <c r="WLB9" s="928"/>
      <c r="WLC9" s="928"/>
      <c r="WLD9" s="928"/>
      <c r="WLE9" s="928"/>
      <c r="WLF9" s="928"/>
      <c r="WLG9" s="928"/>
      <c r="WLH9" s="928"/>
      <c r="WLI9" s="928"/>
      <c r="WLJ9" s="928"/>
      <c r="WLK9" s="928"/>
      <c r="WLL9" s="928"/>
      <c r="WLM9" s="928"/>
      <c r="WLN9" s="928"/>
      <c r="WLO9" s="928"/>
      <c r="WLP9" s="928"/>
      <c r="WLQ9" s="928"/>
      <c r="WLR9" s="928"/>
      <c r="WLS9" s="928"/>
      <c r="WLT9" s="928"/>
      <c r="WLU9" s="928"/>
      <c r="WLV9" s="928"/>
      <c r="WLW9" s="928"/>
      <c r="WLX9" s="928"/>
      <c r="WLY9" s="928"/>
      <c r="WLZ9" s="928"/>
      <c r="WMA9" s="928"/>
      <c r="WMB9" s="928"/>
      <c r="WMC9" s="928"/>
      <c r="WMD9" s="928"/>
      <c r="WME9" s="928"/>
      <c r="WMF9" s="928"/>
      <c r="WMG9" s="928"/>
      <c r="WMH9" s="928"/>
      <c r="WMI9" s="928"/>
      <c r="WMJ9" s="928"/>
      <c r="WMK9" s="928"/>
      <c r="WML9" s="928"/>
      <c r="WMM9" s="928"/>
      <c r="WMN9" s="928"/>
      <c r="WMO9" s="928"/>
      <c r="WMP9" s="928"/>
      <c r="WMQ9" s="928"/>
      <c r="WMR9" s="928"/>
      <c r="WMS9" s="928"/>
      <c r="WMT9" s="928"/>
      <c r="WMU9" s="928"/>
      <c r="WMV9" s="928"/>
      <c r="WMW9" s="928"/>
      <c r="WMX9" s="928"/>
      <c r="WMY9" s="928"/>
      <c r="WMZ9" s="928"/>
      <c r="WNA9" s="928"/>
      <c r="WNB9" s="928"/>
      <c r="WNC9" s="928"/>
      <c r="WND9" s="928"/>
      <c r="WNE9" s="928"/>
      <c r="WNF9" s="928"/>
      <c r="WNG9" s="928"/>
      <c r="WNH9" s="928"/>
      <c r="WNI9" s="928"/>
      <c r="WNJ9" s="928"/>
      <c r="WNK9" s="928"/>
      <c r="WNL9" s="928"/>
      <c r="WNM9" s="928"/>
      <c r="WNN9" s="928"/>
      <c r="WNO9" s="928"/>
      <c r="WNP9" s="928"/>
      <c r="WNQ9" s="928"/>
      <c r="WNR9" s="928"/>
      <c r="WNS9" s="928"/>
      <c r="WNT9" s="928"/>
      <c r="WNU9" s="928"/>
      <c r="WNV9" s="928"/>
      <c r="WNW9" s="928"/>
      <c r="WNX9" s="928"/>
      <c r="WNY9" s="928"/>
      <c r="WNZ9" s="928"/>
      <c r="WOA9" s="928"/>
      <c r="WOB9" s="928"/>
      <c r="WOC9" s="928"/>
      <c r="WOD9" s="928"/>
      <c r="WOE9" s="928"/>
      <c r="WOF9" s="928"/>
      <c r="WOG9" s="928"/>
      <c r="WOH9" s="928"/>
      <c r="WOI9" s="928"/>
      <c r="WOJ9" s="928"/>
      <c r="WOK9" s="928"/>
      <c r="WOL9" s="928"/>
      <c r="WOM9" s="928"/>
      <c r="WON9" s="928"/>
      <c r="WOO9" s="928"/>
      <c r="WOP9" s="928"/>
      <c r="WOQ9" s="928"/>
      <c r="WOR9" s="928"/>
      <c r="WOS9" s="928"/>
      <c r="WOT9" s="928"/>
      <c r="WOU9" s="928"/>
      <c r="WOV9" s="928"/>
      <c r="WOW9" s="928"/>
      <c r="WOX9" s="928"/>
      <c r="WOY9" s="928"/>
      <c r="WOZ9" s="928"/>
      <c r="WPA9" s="928"/>
      <c r="WPB9" s="928"/>
      <c r="WPC9" s="928"/>
      <c r="WPD9" s="928"/>
      <c r="WPE9" s="928"/>
      <c r="WPF9" s="928"/>
      <c r="WPG9" s="928"/>
      <c r="WPH9" s="928"/>
      <c r="WPI9" s="928"/>
      <c r="WPJ9" s="928"/>
      <c r="WPK9" s="928"/>
      <c r="WPL9" s="928"/>
      <c r="WPM9" s="928"/>
      <c r="WPN9" s="928"/>
      <c r="WPO9" s="928"/>
      <c r="WPP9" s="928"/>
      <c r="WPQ9" s="928"/>
      <c r="WPR9" s="928"/>
      <c r="WPS9" s="928"/>
      <c r="WPT9" s="928"/>
      <c r="WPU9" s="928"/>
      <c r="WPV9" s="928"/>
      <c r="WPW9" s="928"/>
      <c r="WPX9" s="928"/>
      <c r="WPY9" s="928"/>
      <c r="WPZ9" s="928"/>
      <c r="WQA9" s="928"/>
      <c r="WQB9" s="928"/>
      <c r="WQC9" s="928"/>
      <c r="WQD9" s="928"/>
      <c r="WQE9" s="928"/>
      <c r="WQF9" s="928"/>
      <c r="WQG9" s="928"/>
      <c r="WQH9" s="928"/>
      <c r="WQI9" s="928"/>
      <c r="WQJ9" s="928"/>
      <c r="WQK9" s="928"/>
      <c r="WQL9" s="928"/>
      <c r="WQM9" s="928"/>
      <c r="WQN9" s="928"/>
      <c r="WQO9" s="928"/>
      <c r="WQP9" s="928"/>
      <c r="WQQ9" s="928"/>
      <c r="WQR9" s="928"/>
      <c r="WQS9" s="928"/>
      <c r="WQT9" s="928"/>
      <c r="WQU9" s="928"/>
      <c r="WQV9" s="928"/>
      <c r="WQW9" s="928"/>
      <c r="WQX9" s="928"/>
      <c r="WQY9" s="928"/>
      <c r="WQZ9" s="928"/>
      <c r="WRA9" s="928"/>
      <c r="WRB9" s="928"/>
      <c r="WRC9" s="928"/>
      <c r="WRD9" s="928"/>
      <c r="WRE9" s="928"/>
      <c r="WRF9" s="928"/>
      <c r="WRG9" s="928"/>
      <c r="WRH9" s="928"/>
      <c r="WRI9" s="928"/>
      <c r="WRJ9" s="928"/>
      <c r="WRK9" s="928"/>
      <c r="WRL9" s="928"/>
      <c r="WRM9" s="928"/>
      <c r="WRN9" s="928"/>
      <c r="WRO9" s="928"/>
      <c r="WRP9" s="928"/>
      <c r="WRQ9" s="928"/>
      <c r="WRR9" s="928"/>
      <c r="WRS9" s="928"/>
      <c r="WRT9" s="928"/>
      <c r="WRU9" s="928"/>
      <c r="WRV9" s="928"/>
      <c r="WRW9" s="928"/>
      <c r="WRX9" s="928"/>
      <c r="WRY9" s="928"/>
      <c r="WRZ9" s="928"/>
      <c r="WSA9" s="928"/>
      <c r="WSB9" s="928"/>
      <c r="WSC9" s="928"/>
      <c r="WSD9" s="928"/>
      <c r="WSE9" s="928"/>
      <c r="WSF9" s="928"/>
      <c r="WSG9" s="928"/>
      <c r="WSH9" s="928"/>
      <c r="WSI9" s="928"/>
      <c r="WSJ9" s="928"/>
      <c r="WSK9" s="928"/>
      <c r="WSL9" s="928"/>
      <c r="WSM9" s="928"/>
      <c r="WSN9" s="928"/>
      <c r="WSO9" s="928"/>
      <c r="WSP9" s="928"/>
      <c r="WSQ9" s="928"/>
      <c r="WSR9" s="928"/>
      <c r="WSS9" s="928"/>
      <c r="WST9" s="928"/>
      <c r="WSU9" s="928"/>
      <c r="WSV9" s="928"/>
      <c r="WSW9" s="928"/>
      <c r="WSX9" s="928"/>
      <c r="WSY9" s="928"/>
      <c r="WSZ9" s="928"/>
      <c r="WTA9" s="928"/>
      <c r="WTB9" s="928"/>
      <c r="WTC9" s="928"/>
      <c r="WTD9" s="928"/>
      <c r="WTE9" s="928"/>
      <c r="WTF9" s="928"/>
      <c r="WTG9" s="928"/>
      <c r="WTH9" s="928"/>
      <c r="WTI9" s="928"/>
      <c r="WTJ9" s="928"/>
      <c r="WTK9" s="928"/>
      <c r="WTL9" s="928"/>
      <c r="WTM9" s="928"/>
      <c r="WTN9" s="928"/>
      <c r="WTO9" s="928"/>
      <c r="WTP9" s="928"/>
      <c r="WTQ9" s="928"/>
      <c r="WTR9" s="928"/>
      <c r="WTS9" s="928"/>
      <c r="WTT9" s="928"/>
      <c r="WTU9" s="928"/>
      <c r="WTV9" s="928"/>
      <c r="WTW9" s="928"/>
      <c r="WTX9" s="928"/>
      <c r="WTY9" s="928"/>
      <c r="WTZ9" s="928"/>
      <c r="WUA9" s="928"/>
      <c r="WUB9" s="928"/>
      <c r="WUC9" s="928"/>
      <c r="WUD9" s="928"/>
      <c r="WUE9" s="928"/>
      <c r="WUF9" s="928"/>
      <c r="WUG9" s="928"/>
      <c r="WUH9" s="928"/>
      <c r="WUI9" s="928"/>
      <c r="WUJ9" s="928"/>
      <c r="WUK9" s="928"/>
      <c r="WUL9" s="928"/>
      <c r="WUM9" s="928"/>
      <c r="WUN9" s="928"/>
      <c r="WUO9" s="928"/>
      <c r="WUP9" s="928"/>
      <c r="WUQ9" s="928"/>
      <c r="WUR9" s="928"/>
      <c r="WUS9" s="928"/>
      <c r="WUT9" s="928"/>
      <c r="WUU9" s="928"/>
      <c r="WUV9" s="928"/>
      <c r="WUW9" s="928"/>
      <c r="WUX9" s="928"/>
      <c r="WUY9" s="928"/>
      <c r="WUZ9" s="928"/>
      <c r="WVA9" s="928"/>
      <c r="WVB9" s="928"/>
      <c r="WVC9" s="928"/>
      <c r="WVD9" s="928"/>
      <c r="WVE9" s="928"/>
      <c r="WVF9" s="928"/>
      <c r="WVG9" s="928"/>
      <c r="WVH9" s="928"/>
      <c r="WVI9" s="928"/>
      <c r="WVJ9" s="928"/>
      <c r="WVK9" s="928"/>
      <c r="WVL9" s="928"/>
      <c r="WVM9" s="928"/>
      <c r="WVN9" s="928"/>
      <c r="WVO9" s="928"/>
      <c r="WVP9" s="928"/>
      <c r="WVQ9" s="928"/>
      <c r="WVR9" s="928"/>
      <c r="WVS9" s="928"/>
      <c r="WVT9" s="928"/>
      <c r="WVU9" s="928"/>
      <c r="WVV9" s="928"/>
      <c r="WVW9" s="928"/>
      <c r="WVX9" s="928"/>
      <c r="WVY9" s="928"/>
      <c r="WVZ9" s="928"/>
      <c r="WWA9" s="928"/>
      <c r="WWB9" s="928"/>
      <c r="WWC9" s="928"/>
      <c r="WWD9" s="928"/>
      <c r="WWE9" s="928"/>
      <c r="WWF9" s="928"/>
      <c r="WWG9" s="928"/>
      <c r="WWH9" s="928"/>
      <c r="WWI9" s="928"/>
      <c r="WWJ9" s="928"/>
      <c r="WWK9" s="928"/>
      <c r="WWL9" s="928"/>
      <c r="WWM9" s="928"/>
      <c r="WWN9" s="928"/>
      <c r="WWO9" s="928"/>
      <c r="WWP9" s="928"/>
      <c r="WWQ9" s="928"/>
      <c r="WWR9" s="928"/>
      <c r="WWS9" s="928"/>
      <c r="WWT9" s="928"/>
      <c r="WWU9" s="928"/>
      <c r="WWV9" s="928"/>
      <c r="WWW9" s="928"/>
      <c r="WWX9" s="928"/>
      <c r="WWY9" s="928"/>
      <c r="WWZ9" s="928"/>
      <c r="WXA9" s="928"/>
      <c r="WXB9" s="928"/>
      <c r="WXC9" s="928"/>
      <c r="WXD9" s="928"/>
      <c r="WXE9" s="928"/>
      <c r="WXF9" s="928"/>
      <c r="WXG9" s="928"/>
      <c r="WXH9" s="928"/>
      <c r="WXI9" s="928"/>
      <c r="WXJ9" s="928"/>
      <c r="WXK9" s="928"/>
      <c r="WXL9" s="928"/>
      <c r="WXM9" s="928"/>
      <c r="WXN9" s="928"/>
      <c r="WXO9" s="928"/>
      <c r="WXP9" s="928"/>
      <c r="WXQ9" s="928"/>
      <c r="WXR9" s="928"/>
      <c r="WXS9" s="928"/>
      <c r="WXT9" s="928"/>
      <c r="WXU9" s="928"/>
      <c r="WXV9" s="928"/>
      <c r="WXW9" s="928"/>
      <c r="WXX9" s="928"/>
      <c r="WXY9" s="928"/>
      <c r="WXZ9" s="928"/>
      <c r="WYA9" s="928"/>
      <c r="WYB9" s="928"/>
      <c r="WYC9" s="928"/>
      <c r="WYD9" s="928"/>
      <c r="WYE9" s="928"/>
      <c r="WYF9" s="928"/>
      <c r="WYG9" s="928"/>
      <c r="WYH9" s="928"/>
      <c r="WYI9" s="928"/>
      <c r="WYJ9" s="928"/>
      <c r="WYK9" s="928"/>
      <c r="WYL9" s="928"/>
      <c r="WYM9" s="928"/>
      <c r="WYN9" s="928"/>
      <c r="WYO9" s="928"/>
      <c r="WYP9" s="928"/>
      <c r="WYQ9" s="928"/>
      <c r="WYR9" s="928"/>
      <c r="WYS9" s="928"/>
      <c r="WYT9" s="928"/>
      <c r="WYU9" s="928"/>
      <c r="WYV9" s="928"/>
      <c r="WYW9" s="928"/>
      <c r="WYX9" s="928"/>
      <c r="WYY9" s="928"/>
      <c r="WYZ9" s="928"/>
      <c r="WZA9" s="928"/>
      <c r="WZB9" s="928"/>
      <c r="WZC9" s="928"/>
      <c r="WZD9" s="928"/>
      <c r="WZE9" s="928"/>
      <c r="WZF9" s="928"/>
      <c r="WZG9" s="928"/>
      <c r="WZH9" s="928"/>
      <c r="WZI9" s="928"/>
      <c r="WZJ9" s="928"/>
      <c r="WZK9" s="928"/>
      <c r="WZL9" s="928"/>
      <c r="WZM9" s="928"/>
      <c r="WZN9" s="928"/>
      <c r="WZO9" s="928"/>
      <c r="WZP9" s="928"/>
      <c r="WZQ9" s="928"/>
      <c r="WZR9" s="928"/>
      <c r="WZS9" s="928"/>
      <c r="WZT9" s="928"/>
      <c r="WZU9" s="928"/>
      <c r="WZV9" s="928"/>
      <c r="WZW9" s="928"/>
      <c r="WZX9" s="928"/>
      <c r="WZY9" s="928"/>
      <c r="WZZ9" s="928"/>
      <c r="XAA9" s="928"/>
      <c r="XAB9" s="928"/>
      <c r="XAC9" s="928"/>
      <c r="XAD9" s="928"/>
      <c r="XAE9" s="928"/>
      <c r="XAF9" s="928"/>
      <c r="XAG9" s="928"/>
      <c r="XAH9" s="928"/>
      <c r="XAI9" s="928"/>
      <c r="XAJ9" s="928"/>
      <c r="XAK9" s="928"/>
      <c r="XAL9" s="928"/>
      <c r="XAM9" s="928"/>
      <c r="XAN9" s="928"/>
      <c r="XAO9" s="928"/>
      <c r="XAP9" s="928"/>
      <c r="XAQ9" s="928"/>
      <c r="XAR9" s="928"/>
      <c r="XAS9" s="928"/>
      <c r="XAT9" s="928"/>
      <c r="XAU9" s="928"/>
      <c r="XAV9" s="928"/>
      <c r="XAW9" s="928"/>
      <c r="XAX9" s="928"/>
      <c r="XAY9" s="928"/>
      <c r="XAZ9" s="928"/>
      <c r="XBA9" s="928"/>
      <c r="XBB9" s="928"/>
      <c r="XBC9" s="928"/>
      <c r="XBD9" s="928"/>
      <c r="XBE9" s="928"/>
      <c r="XBF9" s="928"/>
      <c r="XBG9" s="928"/>
      <c r="XBH9" s="928"/>
      <c r="XBI9" s="928"/>
      <c r="XBJ9" s="928"/>
      <c r="XBK9" s="928"/>
      <c r="XBL9" s="928"/>
      <c r="XBM9" s="928"/>
      <c r="XBN9" s="928"/>
      <c r="XBO9" s="928"/>
      <c r="XBP9" s="928"/>
      <c r="XBQ9" s="928"/>
      <c r="XBR9" s="928"/>
      <c r="XBS9" s="928"/>
      <c r="XBT9" s="928"/>
      <c r="XBU9" s="928"/>
      <c r="XBV9" s="928"/>
      <c r="XBW9" s="928"/>
      <c r="XBX9" s="928"/>
      <c r="XBY9" s="928"/>
      <c r="XBZ9" s="928"/>
      <c r="XCA9" s="928"/>
      <c r="XCB9" s="928"/>
      <c r="XCC9" s="928"/>
      <c r="XCD9" s="928"/>
      <c r="XCE9" s="928"/>
      <c r="XCF9" s="928"/>
      <c r="XCG9" s="928"/>
      <c r="XCH9" s="928"/>
      <c r="XCI9" s="928"/>
      <c r="XCJ9" s="928"/>
      <c r="XCK9" s="928"/>
      <c r="XCL9" s="928"/>
      <c r="XCM9" s="928"/>
      <c r="XCN9" s="928"/>
      <c r="XCO9" s="928"/>
      <c r="XCP9" s="928"/>
      <c r="XCQ9" s="928"/>
      <c r="XCR9" s="928"/>
      <c r="XCS9" s="928"/>
      <c r="XCT9" s="928"/>
      <c r="XCU9" s="928"/>
      <c r="XCV9" s="928"/>
      <c r="XCW9" s="928"/>
      <c r="XCX9" s="928"/>
      <c r="XCY9" s="928"/>
      <c r="XCZ9" s="928"/>
      <c r="XDA9" s="928"/>
      <c r="XDB9" s="928"/>
      <c r="XDC9" s="928"/>
      <c r="XDD9" s="928"/>
      <c r="XDE9" s="928"/>
      <c r="XDF9" s="928"/>
      <c r="XDG9" s="928"/>
      <c r="XDH9" s="928"/>
      <c r="XDI9" s="928"/>
      <c r="XDJ9" s="928"/>
      <c r="XDK9" s="928"/>
      <c r="XDL9" s="928"/>
      <c r="XDM9" s="928"/>
      <c r="XDN9" s="928"/>
      <c r="XDO9" s="928"/>
      <c r="XDP9" s="928"/>
      <c r="XDQ9" s="928"/>
      <c r="XDR9" s="928"/>
      <c r="XDS9" s="928"/>
      <c r="XDT9" s="928"/>
      <c r="XDU9" s="928"/>
      <c r="XDV9" s="928"/>
      <c r="XDW9" s="928"/>
      <c r="XDX9" s="928"/>
      <c r="XDY9" s="928"/>
      <c r="XDZ9" s="928"/>
      <c r="XEA9" s="928"/>
      <c r="XEB9" s="928"/>
      <c r="XEC9" s="928"/>
      <c r="XED9" s="928"/>
      <c r="XEE9" s="928"/>
      <c r="XEF9" s="928"/>
      <c r="XEG9" s="928"/>
      <c r="XEH9" s="928"/>
      <c r="XEI9" s="928"/>
      <c r="XEJ9" s="928"/>
      <c r="XEK9" s="928"/>
      <c r="XEL9" s="928"/>
      <c r="XEM9" s="928"/>
      <c r="XEN9" s="928"/>
      <c r="XEO9" s="928"/>
      <c r="XEP9" s="928"/>
      <c r="XEQ9" s="928"/>
      <c r="XER9" s="928"/>
      <c r="XES9" s="928"/>
      <c r="XET9" s="928"/>
      <c r="XEU9" s="928"/>
      <c r="XEV9" s="928"/>
      <c r="XEW9" s="928"/>
      <c r="XEX9" s="928"/>
      <c r="XEY9" s="928"/>
      <c r="XEZ9" s="928"/>
      <c r="XFA9" s="928"/>
      <c r="XFB9" s="928"/>
      <c r="XFC9" s="928"/>
      <c r="XFD9" s="928"/>
    </row>
    <row r="10" spans="2:16384" s="929" customFormat="1" ht="18.75" customHeight="1" x14ac:dyDescent="0.25">
      <c r="B10" s="919" t="s">
        <v>2027</v>
      </c>
      <c r="C10" s="395">
        <v>19</v>
      </c>
      <c r="D10" s="395"/>
      <c r="E10" s="215">
        <f t="shared" si="0"/>
        <v>19</v>
      </c>
      <c r="F10" s="466">
        <v>1</v>
      </c>
      <c r="G10" s="466">
        <v>12</v>
      </c>
      <c r="H10" s="466">
        <v>6</v>
      </c>
      <c r="I10" s="466"/>
      <c r="J10" s="928"/>
      <c r="K10" s="928"/>
      <c r="L10" s="928"/>
      <c r="M10" s="928"/>
      <c r="N10" s="928"/>
      <c r="O10" s="928"/>
      <c r="P10" s="928"/>
      <c r="Q10" s="928"/>
      <c r="R10" s="928"/>
      <c r="S10" s="928"/>
      <c r="T10" s="928"/>
      <c r="U10" s="928"/>
      <c r="V10" s="928"/>
      <c r="W10" s="928"/>
      <c r="X10" s="928"/>
      <c r="Y10" s="928"/>
      <c r="Z10" s="928"/>
      <c r="AA10" s="928"/>
      <c r="AB10" s="928"/>
      <c r="AC10" s="928"/>
      <c r="AD10" s="928"/>
      <c r="AE10" s="928"/>
      <c r="AF10" s="928"/>
      <c r="AG10" s="928"/>
      <c r="AH10" s="928"/>
      <c r="AI10" s="928"/>
      <c r="AJ10" s="928"/>
      <c r="AK10" s="928"/>
      <c r="AL10" s="928"/>
      <c r="AM10" s="928"/>
      <c r="AN10" s="928"/>
      <c r="AO10" s="928"/>
      <c r="AP10" s="928"/>
      <c r="AQ10" s="928"/>
      <c r="AR10" s="928"/>
      <c r="AS10" s="928"/>
      <c r="AT10" s="928"/>
      <c r="AU10" s="928"/>
      <c r="AV10" s="928"/>
      <c r="AW10" s="928"/>
      <c r="AX10" s="928"/>
      <c r="AY10" s="928"/>
      <c r="AZ10" s="928"/>
      <c r="BA10" s="928"/>
      <c r="BB10" s="928"/>
      <c r="BC10" s="928"/>
      <c r="BD10" s="928"/>
      <c r="BE10" s="928"/>
      <c r="BF10" s="928"/>
      <c r="BG10" s="928"/>
      <c r="BH10" s="928"/>
      <c r="BI10" s="928"/>
      <c r="BJ10" s="928"/>
      <c r="BK10" s="928"/>
      <c r="BL10" s="928"/>
      <c r="BM10" s="928"/>
      <c r="BN10" s="928"/>
      <c r="BO10" s="928"/>
      <c r="BP10" s="928"/>
      <c r="BQ10" s="928"/>
      <c r="BR10" s="928"/>
      <c r="BS10" s="928"/>
      <c r="BT10" s="928"/>
      <c r="BU10" s="928"/>
      <c r="BV10" s="928"/>
      <c r="BW10" s="928"/>
      <c r="BX10" s="928"/>
      <c r="BY10" s="928"/>
      <c r="BZ10" s="928"/>
      <c r="CA10" s="928"/>
      <c r="CB10" s="928"/>
      <c r="CC10" s="928"/>
      <c r="CD10" s="928"/>
      <c r="CE10" s="928"/>
      <c r="CF10" s="928"/>
      <c r="CG10" s="928"/>
      <c r="CH10" s="928"/>
      <c r="CI10" s="928"/>
      <c r="CJ10" s="928"/>
      <c r="CK10" s="928"/>
      <c r="CL10" s="928"/>
      <c r="CM10" s="928"/>
      <c r="CN10" s="928"/>
      <c r="CO10" s="928"/>
      <c r="CP10" s="928"/>
      <c r="CQ10" s="928"/>
      <c r="CR10" s="928"/>
      <c r="CS10" s="928"/>
      <c r="CT10" s="928"/>
      <c r="CU10" s="928"/>
      <c r="CV10" s="928"/>
      <c r="CW10" s="928"/>
      <c r="CX10" s="928"/>
      <c r="CY10" s="928"/>
      <c r="CZ10" s="928"/>
      <c r="DA10" s="928"/>
      <c r="DB10" s="928"/>
      <c r="DC10" s="928"/>
      <c r="DD10" s="928"/>
      <c r="DE10" s="928"/>
      <c r="DF10" s="928"/>
      <c r="DG10" s="928"/>
      <c r="DH10" s="928"/>
      <c r="DI10" s="928"/>
      <c r="DJ10" s="928"/>
      <c r="DK10" s="928"/>
      <c r="DL10" s="928"/>
      <c r="DM10" s="928"/>
      <c r="DN10" s="928"/>
      <c r="DO10" s="928"/>
      <c r="DP10" s="928"/>
      <c r="DQ10" s="928"/>
      <c r="DR10" s="928"/>
      <c r="DS10" s="928"/>
      <c r="DT10" s="928"/>
      <c r="DU10" s="928"/>
      <c r="DV10" s="928"/>
      <c r="DW10" s="928"/>
      <c r="DX10" s="928"/>
      <c r="DY10" s="928"/>
      <c r="DZ10" s="928"/>
      <c r="EA10" s="928"/>
      <c r="EB10" s="928"/>
      <c r="EC10" s="928"/>
      <c r="ED10" s="928"/>
      <c r="EE10" s="928"/>
      <c r="EF10" s="928"/>
      <c r="EG10" s="928"/>
      <c r="EH10" s="928"/>
      <c r="EI10" s="928"/>
      <c r="EJ10" s="928"/>
      <c r="EK10" s="928"/>
      <c r="EL10" s="928"/>
      <c r="EM10" s="928"/>
      <c r="EN10" s="928"/>
      <c r="EO10" s="928"/>
      <c r="EP10" s="928"/>
      <c r="EQ10" s="928"/>
      <c r="ER10" s="928"/>
      <c r="ES10" s="928"/>
      <c r="ET10" s="928"/>
      <c r="EU10" s="928"/>
      <c r="EV10" s="928"/>
      <c r="EW10" s="928"/>
      <c r="EX10" s="928"/>
      <c r="EY10" s="928"/>
      <c r="EZ10" s="928"/>
      <c r="FA10" s="928"/>
      <c r="FB10" s="928"/>
      <c r="FC10" s="928"/>
      <c r="FD10" s="928"/>
      <c r="FE10" s="928"/>
      <c r="FF10" s="928"/>
      <c r="FG10" s="928"/>
      <c r="FH10" s="928"/>
      <c r="FI10" s="928"/>
      <c r="FJ10" s="928"/>
      <c r="FK10" s="928"/>
      <c r="FL10" s="928"/>
      <c r="FM10" s="928"/>
      <c r="FN10" s="928"/>
      <c r="FO10" s="928"/>
      <c r="FP10" s="928"/>
      <c r="FQ10" s="928"/>
      <c r="FR10" s="928"/>
      <c r="FS10" s="928"/>
      <c r="FT10" s="928"/>
      <c r="FU10" s="928"/>
      <c r="FV10" s="928"/>
      <c r="FW10" s="928"/>
      <c r="FX10" s="928"/>
      <c r="FY10" s="928"/>
      <c r="FZ10" s="928"/>
      <c r="GA10" s="928"/>
      <c r="GB10" s="928"/>
      <c r="GC10" s="928"/>
      <c r="GD10" s="928"/>
      <c r="GE10" s="928"/>
      <c r="GF10" s="928"/>
      <c r="GG10" s="928"/>
      <c r="GH10" s="928"/>
      <c r="GI10" s="928"/>
      <c r="GJ10" s="928"/>
      <c r="GK10" s="928"/>
      <c r="GL10" s="928"/>
      <c r="GM10" s="928"/>
      <c r="GN10" s="928"/>
      <c r="GO10" s="928"/>
      <c r="GP10" s="928"/>
      <c r="GQ10" s="928"/>
      <c r="GR10" s="928"/>
      <c r="GS10" s="928"/>
      <c r="GT10" s="928"/>
      <c r="GU10" s="928"/>
      <c r="GV10" s="928"/>
      <c r="GW10" s="928"/>
      <c r="GX10" s="928"/>
      <c r="GY10" s="928"/>
      <c r="GZ10" s="928"/>
      <c r="HA10" s="928"/>
      <c r="HB10" s="928"/>
      <c r="HC10" s="928"/>
      <c r="HD10" s="928"/>
      <c r="HE10" s="928"/>
      <c r="HF10" s="928"/>
      <c r="HG10" s="928"/>
      <c r="HH10" s="928"/>
      <c r="HI10" s="928"/>
      <c r="HJ10" s="928"/>
      <c r="HK10" s="928"/>
      <c r="HL10" s="928"/>
      <c r="HM10" s="928"/>
      <c r="HN10" s="928"/>
      <c r="HO10" s="928"/>
      <c r="HP10" s="928"/>
      <c r="HQ10" s="928"/>
      <c r="HR10" s="928"/>
      <c r="HS10" s="928"/>
      <c r="HT10" s="928"/>
      <c r="HU10" s="928"/>
      <c r="HV10" s="928"/>
      <c r="HW10" s="928"/>
      <c r="HX10" s="928"/>
      <c r="HY10" s="928"/>
      <c r="HZ10" s="928"/>
      <c r="IA10" s="928"/>
      <c r="IB10" s="928"/>
      <c r="IC10" s="928"/>
      <c r="ID10" s="928"/>
      <c r="IE10" s="928"/>
      <c r="IF10" s="928"/>
      <c r="IG10" s="928"/>
      <c r="IH10" s="928"/>
      <c r="II10" s="928"/>
      <c r="IJ10" s="928"/>
      <c r="IK10" s="928"/>
      <c r="IL10" s="928"/>
      <c r="IM10" s="928"/>
      <c r="IN10" s="928"/>
      <c r="IO10" s="928"/>
      <c r="IP10" s="928"/>
      <c r="IQ10" s="928"/>
      <c r="IR10" s="928"/>
      <c r="IS10" s="928"/>
      <c r="IT10" s="928"/>
      <c r="IU10" s="928"/>
      <c r="IV10" s="928"/>
      <c r="IW10" s="928"/>
      <c r="IX10" s="928"/>
      <c r="IY10" s="928"/>
      <c r="IZ10" s="928"/>
      <c r="JA10" s="928"/>
      <c r="JB10" s="928"/>
      <c r="JC10" s="928"/>
      <c r="JD10" s="928"/>
      <c r="JE10" s="928"/>
      <c r="JF10" s="928"/>
      <c r="JG10" s="928"/>
      <c r="JH10" s="928"/>
      <c r="JI10" s="928"/>
      <c r="JJ10" s="928"/>
      <c r="JK10" s="928"/>
      <c r="JL10" s="928"/>
      <c r="JM10" s="928"/>
      <c r="JN10" s="928"/>
      <c r="JO10" s="928"/>
      <c r="JP10" s="928"/>
      <c r="JQ10" s="928"/>
      <c r="JR10" s="928"/>
      <c r="JS10" s="928"/>
      <c r="JT10" s="928"/>
      <c r="JU10" s="928"/>
      <c r="JV10" s="928"/>
      <c r="JW10" s="928"/>
      <c r="JX10" s="928"/>
      <c r="JY10" s="928"/>
      <c r="JZ10" s="928"/>
      <c r="KA10" s="928"/>
      <c r="KB10" s="928"/>
      <c r="KC10" s="928"/>
      <c r="KD10" s="928"/>
      <c r="KE10" s="928"/>
      <c r="KF10" s="928"/>
      <c r="KG10" s="928"/>
      <c r="KH10" s="928"/>
      <c r="KI10" s="928"/>
      <c r="KJ10" s="928"/>
      <c r="KK10" s="928"/>
      <c r="KL10" s="928"/>
      <c r="KM10" s="928"/>
      <c r="KN10" s="928"/>
      <c r="KO10" s="928"/>
      <c r="KP10" s="928"/>
      <c r="KQ10" s="928"/>
      <c r="KR10" s="928"/>
      <c r="KS10" s="928"/>
      <c r="KT10" s="928"/>
      <c r="KU10" s="928"/>
      <c r="KV10" s="928"/>
      <c r="KW10" s="928"/>
      <c r="KX10" s="928"/>
      <c r="KY10" s="928"/>
      <c r="KZ10" s="928"/>
      <c r="LA10" s="928"/>
      <c r="LB10" s="928"/>
      <c r="LC10" s="928"/>
      <c r="LD10" s="928"/>
      <c r="LE10" s="928"/>
      <c r="LF10" s="928"/>
      <c r="LG10" s="928"/>
      <c r="LH10" s="928"/>
      <c r="LI10" s="928"/>
      <c r="LJ10" s="928"/>
      <c r="LK10" s="928"/>
      <c r="LL10" s="928"/>
      <c r="LM10" s="928"/>
      <c r="LN10" s="928"/>
      <c r="LO10" s="928"/>
      <c r="LP10" s="928"/>
      <c r="LQ10" s="928"/>
      <c r="LR10" s="928"/>
      <c r="LS10" s="928"/>
      <c r="LT10" s="928"/>
      <c r="LU10" s="928"/>
      <c r="LV10" s="928"/>
      <c r="LW10" s="928"/>
      <c r="LX10" s="928"/>
      <c r="LY10" s="928"/>
      <c r="LZ10" s="928"/>
      <c r="MA10" s="928"/>
      <c r="MB10" s="928"/>
      <c r="MC10" s="928"/>
      <c r="MD10" s="928"/>
      <c r="ME10" s="928"/>
      <c r="MF10" s="928"/>
      <c r="MG10" s="928"/>
      <c r="MH10" s="928"/>
      <c r="MI10" s="928"/>
      <c r="MJ10" s="928"/>
      <c r="MK10" s="928"/>
      <c r="ML10" s="928"/>
      <c r="MM10" s="928"/>
      <c r="MN10" s="928"/>
      <c r="MO10" s="928"/>
      <c r="MP10" s="928"/>
      <c r="MQ10" s="928"/>
      <c r="MR10" s="928"/>
      <c r="MS10" s="928"/>
      <c r="MT10" s="928"/>
      <c r="MU10" s="928"/>
      <c r="MV10" s="928"/>
      <c r="MW10" s="928"/>
      <c r="MX10" s="928"/>
      <c r="MY10" s="928"/>
      <c r="MZ10" s="928"/>
      <c r="NA10" s="928"/>
      <c r="NB10" s="928"/>
      <c r="NC10" s="928"/>
      <c r="ND10" s="928"/>
      <c r="NE10" s="928"/>
      <c r="NF10" s="928"/>
      <c r="NG10" s="928"/>
      <c r="NH10" s="928"/>
      <c r="NI10" s="928"/>
      <c r="NJ10" s="928"/>
      <c r="NK10" s="928"/>
      <c r="NL10" s="928"/>
      <c r="NM10" s="928"/>
      <c r="NN10" s="928"/>
      <c r="NO10" s="928"/>
      <c r="NP10" s="928"/>
      <c r="NQ10" s="928"/>
      <c r="NR10" s="928"/>
      <c r="NS10" s="928"/>
      <c r="NT10" s="928"/>
      <c r="NU10" s="928"/>
      <c r="NV10" s="928"/>
      <c r="NW10" s="928"/>
      <c r="NX10" s="928"/>
      <c r="NY10" s="928"/>
      <c r="NZ10" s="928"/>
      <c r="OA10" s="928"/>
      <c r="OB10" s="928"/>
      <c r="OC10" s="928"/>
      <c r="OD10" s="928"/>
      <c r="OE10" s="928"/>
      <c r="OF10" s="928"/>
      <c r="OG10" s="928"/>
      <c r="OH10" s="928"/>
      <c r="OI10" s="928"/>
      <c r="OJ10" s="928"/>
      <c r="OK10" s="928"/>
      <c r="OL10" s="928"/>
      <c r="OM10" s="928"/>
      <c r="ON10" s="928"/>
      <c r="OO10" s="928"/>
      <c r="OP10" s="928"/>
      <c r="OQ10" s="928"/>
      <c r="OR10" s="928"/>
      <c r="OS10" s="928"/>
      <c r="OT10" s="928"/>
      <c r="OU10" s="928"/>
      <c r="OV10" s="928"/>
      <c r="OW10" s="928"/>
      <c r="OX10" s="928"/>
      <c r="OY10" s="928"/>
      <c r="OZ10" s="928"/>
      <c r="PA10" s="928"/>
      <c r="PB10" s="928"/>
      <c r="PC10" s="928"/>
      <c r="PD10" s="928"/>
      <c r="PE10" s="928"/>
      <c r="PF10" s="928"/>
      <c r="PG10" s="928"/>
      <c r="PH10" s="928"/>
      <c r="PI10" s="928"/>
      <c r="PJ10" s="928"/>
      <c r="PK10" s="928"/>
      <c r="PL10" s="928"/>
      <c r="PM10" s="928"/>
      <c r="PN10" s="928"/>
      <c r="PO10" s="928"/>
      <c r="PP10" s="928"/>
      <c r="PQ10" s="928"/>
      <c r="PR10" s="928"/>
      <c r="PS10" s="928"/>
      <c r="PT10" s="928"/>
      <c r="PU10" s="928"/>
      <c r="PV10" s="928"/>
      <c r="PW10" s="928"/>
      <c r="PX10" s="928"/>
      <c r="PY10" s="928"/>
      <c r="PZ10" s="928"/>
      <c r="QA10" s="928"/>
      <c r="QB10" s="928"/>
      <c r="QC10" s="928"/>
      <c r="QD10" s="928"/>
      <c r="QE10" s="928"/>
      <c r="QF10" s="928"/>
      <c r="QG10" s="928"/>
      <c r="QH10" s="928"/>
      <c r="QI10" s="928"/>
      <c r="QJ10" s="928"/>
      <c r="QK10" s="928"/>
      <c r="QL10" s="928"/>
      <c r="QM10" s="928"/>
      <c r="QN10" s="928"/>
      <c r="QO10" s="928"/>
      <c r="QP10" s="928"/>
      <c r="QQ10" s="928"/>
      <c r="QR10" s="928"/>
      <c r="QS10" s="928"/>
      <c r="QT10" s="928"/>
      <c r="QU10" s="928"/>
      <c r="QV10" s="928"/>
      <c r="QW10" s="928"/>
      <c r="QX10" s="928"/>
      <c r="QY10" s="928"/>
      <c r="QZ10" s="928"/>
      <c r="RA10" s="928"/>
      <c r="RB10" s="928"/>
      <c r="RC10" s="928"/>
      <c r="RD10" s="928"/>
      <c r="RE10" s="928"/>
      <c r="RF10" s="928"/>
      <c r="RG10" s="928"/>
      <c r="RH10" s="928"/>
      <c r="RI10" s="928"/>
      <c r="RJ10" s="928"/>
      <c r="RK10" s="928"/>
      <c r="RL10" s="928"/>
      <c r="RM10" s="928"/>
      <c r="RN10" s="928"/>
      <c r="RO10" s="928"/>
      <c r="RP10" s="928"/>
      <c r="RQ10" s="928"/>
      <c r="RR10" s="928"/>
      <c r="RS10" s="928"/>
      <c r="RT10" s="928"/>
      <c r="RU10" s="928"/>
      <c r="RV10" s="928"/>
      <c r="RW10" s="928"/>
      <c r="RX10" s="928"/>
      <c r="RY10" s="928"/>
      <c r="RZ10" s="928"/>
      <c r="SA10" s="928"/>
      <c r="SB10" s="928"/>
      <c r="SC10" s="928"/>
      <c r="SD10" s="928"/>
      <c r="SE10" s="928"/>
      <c r="SF10" s="928"/>
      <c r="SG10" s="928"/>
      <c r="SH10" s="928"/>
      <c r="SI10" s="928"/>
      <c r="SJ10" s="928"/>
      <c r="SK10" s="928"/>
      <c r="SL10" s="928"/>
      <c r="SM10" s="928"/>
      <c r="SN10" s="928"/>
      <c r="SO10" s="928"/>
      <c r="SP10" s="928"/>
      <c r="SQ10" s="928"/>
      <c r="SR10" s="928"/>
      <c r="SS10" s="928"/>
      <c r="ST10" s="928"/>
      <c r="SU10" s="928"/>
      <c r="SV10" s="928"/>
      <c r="SW10" s="928"/>
      <c r="SX10" s="928"/>
      <c r="SY10" s="928"/>
      <c r="SZ10" s="928"/>
      <c r="TA10" s="928"/>
      <c r="TB10" s="928"/>
      <c r="TC10" s="928"/>
      <c r="TD10" s="928"/>
      <c r="TE10" s="928"/>
      <c r="TF10" s="928"/>
      <c r="TG10" s="928"/>
      <c r="TH10" s="928"/>
      <c r="TI10" s="928"/>
      <c r="TJ10" s="928"/>
      <c r="TK10" s="928"/>
      <c r="TL10" s="928"/>
      <c r="TM10" s="928"/>
      <c r="TN10" s="928"/>
      <c r="TO10" s="928"/>
      <c r="TP10" s="928"/>
      <c r="TQ10" s="928"/>
      <c r="TR10" s="928"/>
      <c r="TS10" s="928"/>
      <c r="TT10" s="928"/>
      <c r="TU10" s="928"/>
      <c r="TV10" s="928"/>
      <c r="TW10" s="928"/>
      <c r="TX10" s="928"/>
      <c r="TY10" s="928"/>
      <c r="TZ10" s="928"/>
      <c r="UA10" s="928"/>
      <c r="UB10" s="928"/>
      <c r="UC10" s="928"/>
      <c r="UD10" s="928"/>
      <c r="UE10" s="928"/>
      <c r="UF10" s="928"/>
      <c r="UG10" s="928"/>
      <c r="UH10" s="928"/>
      <c r="UI10" s="928"/>
      <c r="UJ10" s="928"/>
      <c r="UK10" s="928"/>
      <c r="UL10" s="928"/>
      <c r="UM10" s="928"/>
      <c r="UN10" s="928"/>
      <c r="UO10" s="928"/>
      <c r="UP10" s="928"/>
      <c r="UQ10" s="928"/>
      <c r="UR10" s="928"/>
      <c r="US10" s="928"/>
      <c r="UT10" s="928"/>
      <c r="UU10" s="928"/>
      <c r="UV10" s="928"/>
      <c r="UW10" s="928"/>
      <c r="UX10" s="928"/>
      <c r="UY10" s="928"/>
      <c r="UZ10" s="928"/>
      <c r="VA10" s="928"/>
      <c r="VB10" s="928"/>
      <c r="VC10" s="928"/>
      <c r="VD10" s="928"/>
      <c r="VE10" s="928"/>
      <c r="VF10" s="928"/>
      <c r="VG10" s="928"/>
      <c r="VH10" s="928"/>
      <c r="VI10" s="928"/>
      <c r="VJ10" s="928"/>
      <c r="VK10" s="928"/>
      <c r="VL10" s="928"/>
      <c r="VM10" s="928"/>
      <c r="VN10" s="928"/>
      <c r="VO10" s="928"/>
      <c r="VP10" s="928"/>
      <c r="VQ10" s="928"/>
      <c r="VR10" s="928"/>
      <c r="VS10" s="928"/>
      <c r="VT10" s="928"/>
      <c r="VU10" s="928"/>
      <c r="VV10" s="928"/>
      <c r="VW10" s="928"/>
      <c r="VX10" s="928"/>
      <c r="VY10" s="928"/>
      <c r="VZ10" s="928"/>
      <c r="WA10" s="928"/>
      <c r="WB10" s="928"/>
      <c r="WC10" s="928"/>
      <c r="WD10" s="928"/>
      <c r="WE10" s="928"/>
      <c r="WF10" s="928"/>
      <c r="WG10" s="928"/>
      <c r="WH10" s="928"/>
      <c r="WI10" s="928"/>
      <c r="WJ10" s="928"/>
      <c r="WK10" s="928"/>
      <c r="WL10" s="928"/>
      <c r="WM10" s="928"/>
      <c r="WN10" s="928"/>
      <c r="WO10" s="928"/>
      <c r="WP10" s="928"/>
      <c r="WQ10" s="928"/>
      <c r="WR10" s="928"/>
      <c r="WS10" s="928"/>
      <c r="WT10" s="928"/>
      <c r="WU10" s="928"/>
      <c r="WV10" s="928"/>
      <c r="WW10" s="928"/>
      <c r="WX10" s="928"/>
      <c r="WY10" s="928"/>
      <c r="WZ10" s="928"/>
      <c r="XA10" s="928"/>
      <c r="XB10" s="928"/>
      <c r="XC10" s="928"/>
      <c r="XD10" s="928"/>
      <c r="XE10" s="928"/>
      <c r="XF10" s="928"/>
      <c r="XG10" s="928"/>
      <c r="XH10" s="928"/>
      <c r="XI10" s="928"/>
      <c r="XJ10" s="928"/>
      <c r="XK10" s="928"/>
      <c r="XL10" s="928"/>
      <c r="XM10" s="928"/>
      <c r="XN10" s="928"/>
      <c r="XO10" s="928"/>
      <c r="XP10" s="928"/>
      <c r="XQ10" s="928"/>
      <c r="XR10" s="928"/>
      <c r="XS10" s="928"/>
      <c r="XT10" s="928"/>
      <c r="XU10" s="928"/>
      <c r="XV10" s="928"/>
      <c r="XW10" s="928"/>
      <c r="XX10" s="928"/>
      <c r="XY10" s="928"/>
      <c r="XZ10" s="928"/>
      <c r="YA10" s="928"/>
      <c r="YB10" s="928"/>
      <c r="YC10" s="928"/>
      <c r="YD10" s="928"/>
      <c r="YE10" s="928"/>
      <c r="YF10" s="928"/>
      <c r="YG10" s="928"/>
      <c r="YH10" s="928"/>
      <c r="YI10" s="928"/>
      <c r="YJ10" s="928"/>
      <c r="YK10" s="928"/>
      <c r="YL10" s="928"/>
      <c r="YM10" s="928"/>
      <c r="YN10" s="928"/>
      <c r="YO10" s="928"/>
      <c r="YP10" s="928"/>
      <c r="YQ10" s="928"/>
      <c r="YR10" s="928"/>
      <c r="YS10" s="928"/>
      <c r="YT10" s="928"/>
      <c r="YU10" s="928"/>
      <c r="YV10" s="928"/>
      <c r="YW10" s="928"/>
      <c r="YX10" s="928"/>
      <c r="YY10" s="928"/>
      <c r="YZ10" s="928"/>
      <c r="ZA10" s="928"/>
      <c r="ZB10" s="928"/>
      <c r="ZC10" s="928"/>
      <c r="ZD10" s="928"/>
      <c r="ZE10" s="928"/>
      <c r="ZF10" s="928"/>
      <c r="ZG10" s="928"/>
      <c r="ZH10" s="928"/>
      <c r="ZI10" s="928"/>
      <c r="ZJ10" s="928"/>
      <c r="ZK10" s="928"/>
      <c r="ZL10" s="928"/>
      <c r="ZM10" s="928"/>
      <c r="ZN10" s="928"/>
      <c r="ZO10" s="928"/>
      <c r="ZP10" s="928"/>
      <c r="ZQ10" s="928"/>
      <c r="ZR10" s="928"/>
      <c r="ZS10" s="928"/>
      <c r="ZT10" s="928"/>
      <c r="ZU10" s="928"/>
      <c r="ZV10" s="928"/>
      <c r="ZW10" s="928"/>
      <c r="ZX10" s="928"/>
      <c r="ZY10" s="928"/>
      <c r="ZZ10" s="928"/>
      <c r="AAA10" s="928"/>
      <c r="AAB10" s="928"/>
      <c r="AAC10" s="928"/>
      <c r="AAD10" s="928"/>
      <c r="AAE10" s="928"/>
      <c r="AAF10" s="928"/>
      <c r="AAG10" s="928"/>
      <c r="AAH10" s="928"/>
      <c r="AAI10" s="928"/>
      <c r="AAJ10" s="928"/>
      <c r="AAK10" s="928"/>
      <c r="AAL10" s="928"/>
      <c r="AAM10" s="928"/>
      <c r="AAN10" s="928"/>
      <c r="AAO10" s="928"/>
      <c r="AAP10" s="928"/>
      <c r="AAQ10" s="928"/>
      <c r="AAR10" s="928"/>
      <c r="AAS10" s="928"/>
      <c r="AAT10" s="928"/>
      <c r="AAU10" s="928"/>
      <c r="AAV10" s="928"/>
      <c r="AAW10" s="928"/>
      <c r="AAX10" s="928"/>
      <c r="AAY10" s="928"/>
      <c r="AAZ10" s="928"/>
      <c r="ABA10" s="928"/>
      <c r="ABB10" s="928"/>
      <c r="ABC10" s="928"/>
      <c r="ABD10" s="928"/>
      <c r="ABE10" s="928"/>
      <c r="ABF10" s="928"/>
      <c r="ABG10" s="928"/>
      <c r="ABH10" s="928"/>
      <c r="ABI10" s="928"/>
      <c r="ABJ10" s="928"/>
      <c r="ABK10" s="928"/>
      <c r="ABL10" s="928"/>
      <c r="ABM10" s="928"/>
      <c r="ABN10" s="928"/>
      <c r="ABO10" s="928"/>
      <c r="ABP10" s="928"/>
      <c r="ABQ10" s="928"/>
      <c r="ABR10" s="928"/>
      <c r="ABS10" s="928"/>
      <c r="ABT10" s="928"/>
      <c r="ABU10" s="928"/>
      <c r="ABV10" s="928"/>
      <c r="ABW10" s="928"/>
      <c r="ABX10" s="928"/>
      <c r="ABY10" s="928"/>
      <c r="ABZ10" s="928"/>
      <c r="ACA10" s="928"/>
      <c r="ACB10" s="928"/>
      <c r="ACC10" s="928"/>
      <c r="ACD10" s="928"/>
      <c r="ACE10" s="928"/>
      <c r="ACF10" s="928"/>
      <c r="ACG10" s="928"/>
      <c r="ACH10" s="928"/>
      <c r="ACI10" s="928"/>
      <c r="ACJ10" s="928"/>
      <c r="ACK10" s="928"/>
      <c r="ACL10" s="928"/>
      <c r="ACM10" s="928"/>
      <c r="ACN10" s="928"/>
      <c r="ACO10" s="928"/>
      <c r="ACP10" s="928"/>
      <c r="ACQ10" s="928"/>
      <c r="ACR10" s="928"/>
      <c r="ACS10" s="928"/>
      <c r="ACT10" s="928"/>
      <c r="ACU10" s="928"/>
      <c r="ACV10" s="928"/>
      <c r="ACW10" s="928"/>
      <c r="ACX10" s="928"/>
      <c r="ACY10" s="928"/>
      <c r="ACZ10" s="928"/>
      <c r="ADA10" s="928"/>
      <c r="ADB10" s="928"/>
      <c r="ADC10" s="928"/>
      <c r="ADD10" s="928"/>
      <c r="ADE10" s="928"/>
      <c r="ADF10" s="928"/>
      <c r="ADG10" s="928"/>
      <c r="ADH10" s="928"/>
      <c r="ADI10" s="928"/>
      <c r="ADJ10" s="928"/>
      <c r="ADK10" s="928"/>
      <c r="ADL10" s="928"/>
      <c r="ADM10" s="928"/>
      <c r="ADN10" s="928"/>
      <c r="ADO10" s="928"/>
      <c r="ADP10" s="928"/>
      <c r="ADQ10" s="928"/>
      <c r="ADR10" s="928"/>
      <c r="ADS10" s="928"/>
      <c r="ADT10" s="928"/>
      <c r="ADU10" s="928"/>
      <c r="ADV10" s="928"/>
      <c r="ADW10" s="928"/>
      <c r="ADX10" s="928"/>
      <c r="ADY10" s="928"/>
      <c r="ADZ10" s="928"/>
      <c r="AEA10" s="928"/>
      <c r="AEB10" s="928"/>
      <c r="AEC10" s="928"/>
      <c r="AED10" s="928"/>
      <c r="AEE10" s="928"/>
      <c r="AEF10" s="928"/>
      <c r="AEG10" s="928"/>
      <c r="AEH10" s="928"/>
      <c r="AEI10" s="928"/>
      <c r="AEJ10" s="928"/>
      <c r="AEK10" s="928"/>
      <c r="AEL10" s="928"/>
      <c r="AEM10" s="928"/>
      <c r="AEN10" s="928"/>
      <c r="AEO10" s="928"/>
      <c r="AEP10" s="928"/>
      <c r="AEQ10" s="928"/>
      <c r="AER10" s="928"/>
      <c r="AES10" s="928"/>
      <c r="AET10" s="928"/>
      <c r="AEU10" s="928"/>
      <c r="AEV10" s="928"/>
      <c r="AEW10" s="928"/>
      <c r="AEX10" s="928"/>
      <c r="AEY10" s="928"/>
      <c r="AEZ10" s="928"/>
      <c r="AFA10" s="928"/>
      <c r="AFB10" s="928"/>
      <c r="AFC10" s="928"/>
      <c r="AFD10" s="928"/>
      <c r="AFE10" s="928"/>
      <c r="AFF10" s="928"/>
      <c r="AFG10" s="928"/>
      <c r="AFH10" s="928"/>
      <c r="AFI10" s="928"/>
      <c r="AFJ10" s="928"/>
      <c r="AFK10" s="928"/>
      <c r="AFL10" s="928"/>
      <c r="AFM10" s="928"/>
      <c r="AFN10" s="928"/>
      <c r="AFO10" s="928"/>
      <c r="AFP10" s="928"/>
      <c r="AFQ10" s="928"/>
      <c r="AFR10" s="928"/>
      <c r="AFS10" s="928"/>
      <c r="AFT10" s="928"/>
      <c r="AFU10" s="928"/>
      <c r="AFV10" s="928"/>
      <c r="AFW10" s="928"/>
      <c r="AFX10" s="928"/>
      <c r="AFY10" s="928"/>
      <c r="AFZ10" s="928"/>
      <c r="AGA10" s="928"/>
      <c r="AGB10" s="928"/>
      <c r="AGC10" s="928"/>
      <c r="AGD10" s="928"/>
      <c r="AGE10" s="928"/>
      <c r="AGF10" s="928"/>
      <c r="AGG10" s="928"/>
      <c r="AGH10" s="928"/>
      <c r="AGI10" s="928"/>
      <c r="AGJ10" s="928"/>
      <c r="AGK10" s="928"/>
      <c r="AGL10" s="928"/>
      <c r="AGM10" s="928"/>
      <c r="AGN10" s="928"/>
      <c r="AGO10" s="928"/>
      <c r="AGP10" s="928"/>
      <c r="AGQ10" s="928"/>
      <c r="AGR10" s="928"/>
      <c r="AGS10" s="928"/>
      <c r="AGT10" s="928"/>
      <c r="AGU10" s="928"/>
      <c r="AGV10" s="928"/>
      <c r="AGW10" s="928"/>
      <c r="AGX10" s="928"/>
      <c r="AGY10" s="928"/>
      <c r="AGZ10" s="928"/>
      <c r="AHA10" s="928"/>
      <c r="AHB10" s="928"/>
      <c r="AHC10" s="928"/>
      <c r="AHD10" s="928"/>
      <c r="AHE10" s="928"/>
      <c r="AHF10" s="928"/>
      <c r="AHG10" s="928"/>
      <c r="AHH10" s="928"/>
      <c r="AHI10" s="928"/>
      <c r="AHJ10" s="928"/>
      <c r="AHK10" s="928"/>
      <c r="AHL10" s="928"/>
      <c r="AHM10" s="928"/>
      <c r="AHN10" s="928"/>
      <c r="AHO10" s="928"/>
      <c r="AHP10" s="928"/>
      <c r="AHQ10" s="928"/>
      <c r="AHR10" s="928"/>
      <c r="AHS10" s="928"/>
      <c r="AHT10" s="928"/>
      <c r="AHU10" s="928"/>
      <c r="AHV10" s="928"/>
      <c r="AHW10" s="928"/>
      <c r="AHX10" s="928"/>
      <c r="AHY10" s="928"/>
      <c r="AHZ10" s="928"/>
      <c r="AIA10" s="928"/>
      <c r="AIB10" s="928"/>
      <c r="AIC10" s="928"/>
      <c r="AID10" s="928"/>
      <c r="AIE10" s="928"/>
      <c r="AIF10" s="928"/>
      <c r="AIG10" s="928"/>
      <c r="AIH10" s="928"/>
      <c r="AII10" s="928"/>
      <c r="AIJ10" s="928"/>
      <c r="AIK10" s="928"/>
      <c r="AIL10" s="928"/>
      <c r="AIM10" s="928"/>
      <c r="AIN10" s="928"/>
      <c r="AIO10" s="928"/>
      <c r="AIP10" s="928"/>
      <c r="AIQ10" s="928"/>
      <c r="AIR10" s="928"/>
      <c r="AIS10" s="928"/>
      <c r="AIT10" s="928"/>
      <c r="AIU10" s="928"/>
      <c r="AIV10" s="928"/>
      <c r="AIW10" s="928"/>
      <c r="AIX10" s="928"/>
      <c r="AIY10" s="928"/>
      <c r="AIZ10" s="928"/>
      <c r="AJA10" s="928"/>
      <c r="AJB10" s="928"/>
      <c r="AJC10" s="928"/>
      <c r="AJD10" s="928"/>
      <c r="AJE10" s="928"/>
      <c r="AJF10" s="928"/>
      <c r="AJG10" s="928"/>
      <c r="AJH10" s="928"/>
      <c r="AJI10" s="928"/>
      <c r="AJJ10" s="928"/>
      <c r="AJK10" s="928"/>
      <c r="AJL10" s="928"/>
      <c r="AJM10" s="928"/>
      <c r="AJN10" s="928"/>
      <c r="AJO10" s="928"/>
      <c r="AJP10" s="928"/>
      <c r="AJQ10" s="928"/>
      <c r="AJR10" s="928"/>
      <c r="AJS10" s="928"/>
      <c r="AJT10" s="928"/>
      <c r="AJU10" s="928"/>
      <c r="AJV10" s="928"/>
      <c r="AJW10" s="928"/>
      <c r="AJX10" s="928"/>
      <c r="AJY10" s="928"/>
      <c r="AJZ10" s="928"/>
      <c r="AKA10" s="928"/>
      <c r="AKB10" s="928"/>
      <c r="AKC10" s="928"/>
      <c r="AKD10" s="928"/>
      <c r="AKE10" s="928"/>
      <c r="AKF10" s="928"/>
      <c r="AKG10" s="928"/>
      <c r="AKH10" s="928"/>
      <c r="AKI10" s="928"/>
      <c r="AKJ10" s="928"/>
      <c r="AKK10" s="928"/>
      <c r="AKL10" s="928"/>
      <c r="AKM10" s="928"/>
      <c r="AKN10" s="928"/>
      <c r="AKO10" s="928"/>
      <c r="AKP10" s="928"/>
      <c r="AKQ10" s="928"/>
      <c r="AKR10" s="928"/>
      <c r="AKS10" s="928"/>
      <c r="AKT10" s="928"/>
      <c r="AKU10" s="928"/>
      <c r="AKV10" s="928"/>
      <c r="AKW10" s="928"/>
      <c r="AKX10" s="928"/>
      <c r="AKY10" s="928"/>
      <c r="AKZ10" s="928"/>
      <c r="ALA10" s="928"/>
      <c r="ALB10" s="928"/>
      <c r="ALC10" s="928"/>
      <c r="ALD10" s="928"/>
      <c r="ALE10" s="928"/>
      <c r="ALF10" s="928"/>
      <c r="ALG10" s="928"/>
      <c r="ALH10" s="928"/>
      <c r="ALI10" s="928"/>
      <c r="ALJ10" s="928"/>
      <c r="ALK10" s="928"/>
      <c r="ALL10" s="928"/>
      <c r="ALM10" s="928"/>
      <c r="ALN10" s="928"/>
      <c r="ALO10" s="928"/>
      <c r="ALP10" s="928"/>
      <c r="ALQ10" s="928"/>
      <c r="ALR10" s="928"/>
      <c r="ALS10" s="928"/>
      <c r="ALT10" s="928"/>
      <c r="ALU10" s="928"/>
      <c r="ALV10" s="928"/>
      <c r="ALW10" s="928"/>
      <c r="ALX10" s="928"/>
      <c r="ALY10" s="928"/>
      <c r="ALZ10" s="928"/>
      <c r="AMA10" s="928"/>
      <c r="AMB10" s="928"/>
      <c r="AMC10" s="928"/>
      <c r="AMD10" s="928"/>
      <c r="AME10" s="928"/>
      <c r="AMF10" s="928"/>
      <c r="AMG10" s="928"/>
      <c r="AMH10" s="928"/>
      <c r="AMI10" s="928"/>
      <c r="AMJ10" s="928"/>
      <c r="AMK10" s="928"/>
      <c r="AML10" s="928"/>
      <c r="AMM10" s="928"/>
      <c r="AMN10" s="928"/>
      <c r="AMO10" s="928"/>
      <c r="AMP10" s="928"/>
      <c r="AMQ10" s="928"/>
      <c r="AMR10" s="928"/>
      <c r="AMS10" s="928"/>
      <c r="AMT10" s="928"/>
      <c r="AMU10" s="928"/>
      <c r="AMV10" s="928"/>
      <c r="AMW10" s="928"/>
      <c r="AMX10" s="928"/>
      <c r="AMY10" s="928"/>
      <c r="AMZ10" s="928"/>
      <c r="ANA10" s="928"/>
      <c r="ANB10" s="928"/>
      <c r="ANC10" s="928"/>
      <c r="AND10" s="928"/>
      <c r="ANE10" s="928"/>
      <c r="ANF10" s="928"/>
      <c r="ANG10" s="928"/>
      <c r="ANH10" s="928"/>
      <c r="ANI10" s="928"/>
      <c r="ANJ10" s="928"/>
      <c r="ANK10" s="928"/>
      <c r="ANL10" s="928"/>
      <c r="ANM10" s="928"/>
      <c r="ANN10" s="928"/>
      <c r="ANO10" s="928"/>
      <c r="ANP10" s="928"/>
      <c r="ANQ10" s="928"/>
      <c r="ANR10" s="928"/>
      <c r="ANS10" s="928"/>
      <c r="ANT10" s="928"/>
      <c r="ANU10" s="928"/>
      <c r="ANV10" s="928"/>
      <c r="ANW10" s="928"/>
      <c r="ANX10" s="928"/>
      <c r="ANY10" s="928"/>
      <c r="ANZ10" s="928"/>
      <c r="AOA10" s="928"/>
      <c r="AOB10" s="928"/>
      <c r="AOC10" s="928"/>
      <c r="AOD10" s="928"/>
      <c r="AOE10" s="928"/>
      <c r="AOF10" s="928"/>
      <c r="AOG10" s="928"/>
      <c r="AOH10" s="928"/>
      <c r="AOI10" s="928"/>
      <c r="AOJ10" s="928"/>
      <c r="AOK10" s="928"/>
      <c r="AOL10" s="928"/>
      <c r="AOM10" s="928"/>
      <c r="AON10" s="928"/>
      <c r="AOO10" s="928"/>
      <c r="AOP10" s="928"/>
      <c r="AOQ10" s="928"/>
      <c r="AOR10" s="928"/>
      <c r="AOS10" s="928"/>
      <c r="AOT10" s="928"/>
      <c r="AOU10" s="928"/>
      <c r="AOV10" s="928"/>
      <c r="AOW10" s="928"/>
      <c r="AOX10" s="928"/>
      <c r="AOY10" s="928"/>
      <c r="AOZ10" s="928"/>
      <c r="APA10" s="928"/>
      <c r="APB10" s="928"/>
      <c r="APC10" s="928"/>
      <c r="APD10" s="928"/>
      <c r="APE10" s="928"/>
      <c r="APF10" s="928"/>
      <c r="APG10" s="928"/>
      <c r="APH10" s="928"/>
      <c r="API10" s="928"/>
      <c r="APJ10" s="928"/>
      <c r="APK10" s="928"/>
      <c r="APL10" s="928"/>
      <c r="APM10" s="928"/>
      <c r="APN10" s="928"/>
      <c r="APO10" s="928"/>
      <c r="APP10" s="928"/>
      <c r="APQ10" s="928"/>
      <c r="APR10" s="928"/>
      <c r="APS10" s="928"/>
      <c r="APT10" s="928"/>
      <c r="APU10" s="928"/>
      <c r="APV10" s="928"/>
      <c r="APW10" s="928"/>
      <c r="APX10" s="928"/>
      <c r="APY10" s="928"/>
      <c r="APZ10" s="928"/>
      <c r="AQA10" s="928"/>
      <c r="AQB10" s="928"/>
      <c r="AQC10" s="928"/>
      <c r="AQD10" s="928"/>
      <c r="AQE10" s="928"/>
      <c r="AQF10" s="928"/>
      <c r="AQG10" s="928"/>
      <c r="AQH10" s="928"/>
      <c r="AQI10" s="928"/>
      <c r="AQJ10" s="928"/>
      <c r="AQK10" s="928"/>
      <c r="AQL10" s="928"/>
      <c r="AQM10" s="928"/>
      <c r="AQN10" s="928"/>
      <c r="AQO10" s="928"/>
      <c r="AQP10" s="928"/>
      <c r="AQQ10" s="928"/>
      <c r="AQR10" s="928"/>
      <c r="AQS10" s="928"/>
      <c r="AQT10" s="928"/>
      <c r="AQU10" s="928"/>
      <c r="AQV10" s="928"/>
      <c r="AQW10" s="928"/>
      <c r="AQX10" s="928"/>
      <c r="AQY10" s="928"/>
      <c r="AQZ10" s="928"/>
      <c r="ARA10" s="928"/>
      <c r="ARB10" s="928"/>
      <c r="ARC10" s="928"/>
      <c r="ARD10" s="928"/>
      <c r="ARE10" s="928"/>
      <c r="ARF10" s="928"/>
      <c r="ARG10" s="928"/>
      <c r="ARH10" s="928"/>
      <c r="ARI10" s="928"/>
      <c r="ARJ10" s="928"/>
      <c r="ARK10" s="928"/>
      <c r="ARL10" s="928"/>
      <c r="ARM10" s="928"/>
      <c r="ARN10" s="928"/>
      <c r="ARO10" s="928"/>
      <c r="ARP10" s="928"/>
      <c r="ARQ10" s="928"/>
      <c r="ARR10" s="928"/>
      <c r="ARS10" s="928"/>
      <c r="ART10" s="928"/>
      <c r="ARU10" s="928"/>
      <c r="ARV10" s="928"/>
      <c r="ARW10" s="928"/>
      <c r="ARX10" s="928"/>
      <c r="ARY10" s="928"/>
      <c r="ARZ10" s="928"/>
      <c r="ASA10" s="928"/>
      <c r="ASB10" s="928"/>
      <c r="ASC10" s="928"/>
      <c r="ASD10" s="928"/>
      <c r="ASE10" s="928"/>
      <c r="ASF10" s="928"/>
      <c r="ASG10" s="928"/>
      <c r="ASH10" s="928"/>
      <c r="ASI10" s="928"/>
      <c r="ASJ10" s="928"/>
      <c r="ASK10" s="928"/>
      <c r="ASL10" s="928"/>
      <c r="ASM10" s="928"/>
      <c r="ASN10" s="928"/>
      <c r="ASO10" s="928"/>
      <c r="ASP10" s="928"/>
      <c r="ASQ10" s="928"/>
      <c r="ASR10" s="928"/>
      <c r="ASS10" s="928"/>
      <c r="AST10" s="928"/>
      <c r="ASU10" s="928"/>
      <c r="ASV10" s="928"/>
      <c r="ASW10" s="928"/>
      <c r="ASX10" s="928"/>
      <c r="ASY10" s="928"/>
      <c r="ASZ10" s="928"/>
      <c r="ATA10" s="928"/>
      <c r="ATB10" s="928"/>
      <c r="ATC10" s="928"/>
      <c r="ATD10" s="928"/>
      <c r="ATE10" s="928"/>
      <c r="ATF10" s="928"/>
      <c r="ATG10" s="928"/>
      <c r="ATH10" s="928"/>
      <c r="ATI10" s="928"/>
      <c r="ATJ10" s="928"/>
      <c r="ATK10" s="928"/>
      <c r="ATL10" s="928"/>
      <c r="ATM10" s="928"/>
      <c r="ATN10" s="928"/>
      <c r="ATO10" s="928"/>
      <c r="ATP10" s="928"/>
      <c r="ATQ10" s="928"/>
      <c r="ATR10" s="928"/>
      <c r="ATS10" s="928"/>
      <c r="ATT10" s="928"/>
      <c r="ATU10" s="928"/>
      <c r="ATV10" s="928"/>
      <c r="ATW10" s="928"/>
      <c r="ATX10" s="928"/>
      <c r="ATY10" s="928"/>
      <c r="ATZ10" s="928"/>
      <c r="AUA10" s="928"/>
      <c r="AUB10" s="928"/>
      <c r="AUC10" s="928"/>
      <c r="AUD10" s="928"/>
      <c r="AUE10" s="928"/>
      <c r="AUF10" s="928"/>
      <c r="AUG10" s="928"/>
      <c r="AUH10" s="928"/>
      <c r="AUI10" s="928"/>
      <c r="AUJ10" s="928"/>
      <c r="AUK10" s="928"/>
      <c r="AUL10" s="928"/>
      <c r="AUM10" s="928"/>
      <c r="AUN10" s="928"/>
      <c r="AUO10" s="928"/>
      <c r="AUP10" s="928"/>
      <c r="AUQ10" s="928"/>
      <c r="AUR10" s="928"/>
      <c r="AUS10" s="928"/>
      <c r="AUT10" s="928"/>
      <c r="AUU10" s="928"/>
      <c r="AUV10" s="928"/>
      <c r="AUW10" s="928"/>
      <c r="AUX10" s="928"/>
      <c r="AUY10" s="928"/>
      <c r="AUZ10" s="928"/>
      <c r="AVA10" s="928"/>
      <c r="AVB10" s="928"/>
      <c r="AVC10" s="928"/>
      <c r="AVD10" s="928"/>
      <c r="AVE10" s="928"/>
      <c r="AVF10" s="928"/>
      <c r="AVG10" s="928"/>
      <c r="AVH10" s="928"/>
      <c r="AVI10" s="928"/>
      <c r="AVJ10" s="928"/>
      <c r="AVK10" s="928"/>
      <c r="AVL10" s="928"/>
      <c r="AVM10" s="928"/>
      <c r="AVN10" s="928"/>
      <c r="AVO10" s="928"/>
      <c r="AVP10" s="928"/>
      <c r="AVQ10" s="928"/>
      <c r="AVR10" s="928"/>
      <c r="AVS10" s="928"/>
      <c r="AVT10" s="928"/>
      <c r="AVU10" s="928"/>
      <c r="AVV10" s="928"/>
      <c r="AVW10" s="928"/>
      <c r="AVX10" s="928"/>
      <c r="AVY10" s="928"/>
      <c r="AVZ10" s="928"/>
      <c r="AWA10" s="928"/>
      <c r="AWB10" s="928"/>
      <c r="AWC10" s="928"/>
      <c r="AWD10" s="928"/>
      <c r="AWE10" s="928"/>
      <c r="AWF10" s="928"/>
      <c r="AWG10" s="928"/>
      <c r="AWH10" s="928"/>
      <c r="AWI10" s="928"/>
      <c r="AWJ10" s="928"/>
      <c r="AWK10" s="928"/>
      <c r="AWL10" s="928"/>
      <c r="AWM10" s="928"/>
      <c r="AWN10" s="928"/>
      <c r="AWO10" s="928"/>
      <c r="AWP10" s="928"/>
      <c r="AWQ10" s="928"/>
      <c r="AWR10" s="928"/>
      <c r="AWS10" s="928"/>
      <c r="AWT10" s="928"/>
      <c r="AWU10" s="928"/>
      <c r="AWV10" s="928"/>
      <c r="AWW10" s="928"/>
      <c r="AWX10" s="928"/>
      <c r="AWY10" s="928"/>
      <c r="AWZ10" s="928"/>
      <c r="AXA10" s="928"/>
      <c r="AXB10" s="928"/>
      <c r="AXC10" s="928"/>
      <c r="AXD10" s="928"/>
      <c r="AXE10" s="928"/>
      <c r="AXF10" s="928"/>
      <c r="AXG10" s="928"/>
      <c r="AXH10" s="928"/>
      <c r="AXI10" s="928"/>
      <c r="AXJ10" s="928"/>
      <c r="AXK10" s="928"/>
      <c r="AXL10" s="928"/>
      <c r="AXM10" s="928"/>
      <c r="AXN10" s="928"/>
      <c r="AXO10" s="928"/>
      <c r="AXP10" s="928"/>
      <c r="AXQ10" s="928"/>
      <c r="AXR10" s="928"/>
      <c r="AXS10" s="928"/>
      <c r="AXT10" s="928"/>
      <c r="AXU10" s="928"/>
      <c r="AXV10" s="928"/>
      <c r="AXW10" s="928"/>
      <c r="AXX10" s="928"/>
      <c r="AXY10" s="928"/>
      <c r="AXZ10" s="928"/>
      <c r="AYA10" s="928"/>
      <c r="AYB10" s="928"/>
      <c r="AYC10" s="928"/>
      <c r="AYD10" s="928"/>
      <c r="AYE10" s="928"/>
      <c r="AYF10" s="928"/>
      <c r="AYG10" s="928"/>
      <c r="AYH10" s="928"/>
      <c r="AYI10" s="928"/>
      <c r="AYJ10" s="928"/>
      <c r="AYK10" s="928"/>
      <c r="AYL10" s="928"/>
      <c r="AYM10" s="928"/>
      <c r="AYN10" s="928"/>
      <c r="AYO10" s="928"/>
      <c r="AYP10" s="928"/>
      <c r="AYQ10" s="928"/>
      <c r="AYR10" s="928"/>
      <c r="AYS10" s="928"/>
      <c r="AYT10" s="928"/>
      <c r="AYU10" s="928"/>
      <c r="AYV10" s="928"/>
      <c r="AYW10" s="928"/>
      <c r="AYX10" s="928"/>
      <c r="AYY10" s="928"/>
      <c r="AYZ10" s="928"/>
      <c r="AZA10" s="928"/>
      <c r="AZB10" s="928"/>
      <c r="AZC10" s="928"/>
      <c r="AZD10" s="928"/>
      <c r="AZE10" s="928"/>
      <c r="AZF10" s="928"/>
      <c r="AZG10" s="928"/>
      <c r="AZH10" s="928"/>
      <c r="AZI10" s="928"/>
      <c r="AZJ10" s="928"/>
      <c r="AZK10" s="928"/>
      <c r="AZL10" s="928"/>
      <c r="AZM10" s="928"/>
      <c r="AZN10" s="928"/>
      <c r="AZO10" s="928"/>
      <c r="AZP10" s="928"/>
      <c r="AZQ10" s="928"/>
      <c r="AZR10" s="928"/>
      <c r="AZS10" s="928"/>
      <c r="AZT10" s="928"/>
      <c r="AZU10" s="928"/>
      <c r="AZV10" s="928"/>
      <c r="AZW10" s="928"/>
      <c r="AZX10" s="928"/>
      <c r="AZY10" s="928"/>
      <c r="AZZ10" s="928"/>
      <c r="BAA10" s="928"/>
      <c r="BAB10" s="928"/>
      <c r="BAC10" s="928"/>
      <c r="BAD10" s="928"/>
      <c r="BAE10" s="928"/>
      <c r="BAF10" s="928"/>
      <c r="BAG10" s="928"/>
      <c r="BAH10" s="928"/>
      <c r="BAI10" s="928"/>
      <c r="BAJ10" s="928"/>
      <c r="BAK10" s="928"/>
      <c r="BAL10" s="928"/>
      <c r="BAM10" s="928"/>
      <c r="BAN10" s="928"/>
      <c r="BAO10" s="928"/>
      <c r="BAP10" s="928"/>
      <c r="BAQ10" s="928"/>
      <c r="BAR10" s="928"/>
      <c r="BAS10" s="928"/>
      <c r="BAT10" s="928"/>
      <c r="BAU10" s="928"/>
      <c r="BAV10" s="928"/>
      <c r="BAW10" s="928"/>
      <c r="BAX10" s="928"/>
      <c r="BAY10" s="928"/>
      <c r="BAZ10" s="928"/>
      <c r="BBA10" s="928"/>
      <c r="BBB10" s="928"/>
      <c r="BBC10" s="928"/>
      <c r="BBD10" s="928"/>
      <c r="BBE10" s="928"/>
      <c r="BBF10" s="928"/>
      <c r="BBG10" s="928"/>
      <c r="BBH10" s="928"/>
      <c r="BBI10" s="928"/>
      <c r="BBJ10" s="928"/>
      <c r="BBK10" s="928"/>
      <c r="BBL10" s="928"/>
      <c r="BBM10" s="928"/>
      <c r="BBN10" s="928"/>
      <c r="BBO10" s="928"/>
      <c r="BBP10" s="928"/>
      <c r="BBQ10" s="928"/>
      <c r="BBR10" s="928"/>
      <c r="BBS10" s="928"/>
      <c r="BBT10" s="928"/>
      <c r="BBU10" s="928"/>
      <c r="BBV10" s="928"/>
      <c r="BBW10" s="928"/>
      <c r="BBX10" s="928"/>
      <c r="BBY10" s="928"/>
      <c r="BBZ10" s="928"/>
      <c r="BCA10" s="928"/>
      <c r="BCB10" s="928"/>
      <c r="BCC10" s="928"/>
      <c r="BCD10" s="928"/>
      <c r="BCE10" s="928"/>
      <c r="BCF10" s="928"/>
      <c r="BCG10" s="928"/>
      <c r="BCH10" s="928"/>
      <c r="BCI10" s="928"/>
      <c r="BCJ10" s="928"/>
      <c r="BCK10" s="928"/>
      <c r="BCL10" s="928"/>
      <c r="BCM10" s="928"/>
      <c r="BCN10" s="928"/>
      <c r="BCO10" s="928"/>
      <c r="BCP10" s="928"/>
      <c r="BCQ10" s="928"/>
      <c r="BCR10" s="928"/>
      <c r="BCS10" s="928"/>
      <c r="BCT10" s="928"/>
      <c r="BCU10" s="928"/>
      <c r="BCV10" s="928"/>
      <c r="BCW10" s="928"/>
      <c r="BCX10" s="928"/>
      <c r="BCY10" s="928"/>
      <c r="BCZ10" s="928"/>
      <c r="BDA10" s="928"/>
      <c r="BDB10" s="928"/>
      <c r="BDC10" s="928"/>
      <c r="BDD10" s="928"/>
      <c r="BDE10" s="928"/>
      <c r="BDF10" s="928"/>
      <c r="BDG10" s="928"/>
      <c r="BDH10" s="928"/>
      <c r="BDI10" s="928"/>
      <c r="BDJ10" s="928"/>
      <c r="BDK10" s="928"/>
      <c r="BDL10" s="928"/>
      <c r="BDM10" s="928"/>
      <c r="BDN10" s="928"/>
      <c r="BDO10" s="928"/>
      <c r="BDP10" s="928"/>
      <c r="BDQ10" s="928"/>
      <c r="BDR10" s="928"/>
      <c r="BDS10" s="928"/>
      <c r="BDT10" s="928"/>
      <c r="BDU10" s="928"/>
      <c r="BDV10" s="928"/>
      <c r="BDW10" s="928"/>
      <c r="BDX10" s="928"/>
      <c r="BDY10" s="928"/>
      <c r="BDZ10" s="928"/>
      <c r="BEA10" s="928"/>
      <c r="BEB10" s="928"/>
      <c r="BEC10" s="928"/>
      <c r="BED10" s="928"/>
      <c r="BEE10" s="928"/>
      <c r="BEF10" s="928"/>
      <c r="BEG10" s="928"/>
      <c r="BEH10" s="928"/>
      <c r="BEI10" s="928"/>
      <c r="BEJ10" s="928"/>
      <c r="BEK10" s="928"/>
      <c r="BEL10" s="928"/>
      <c r="BEM10" s="928"/>
      <c r="BEN10" s="928"/>
      <c r="BEO10" s="928"/>
      <c r="BEP10" s="928"/>
      <c r="BEQ10" s="928"/>
      <c r="BER10" s="928"/>
      <c r="BES10" s="928"/>
      <c r="BET10" s="928"/>
      <c r="BEU10" s="928"/>
      <c r="BEV10" s="928"/>
      <c r="BEW10" s="928"/>
      <c r="BEX10" s="928"/>
      <c r="BEY10" s="928"/>
      <c r="BEZ10" s="928"/>
      <c r="BFA10" s="928"/>
      <c r="BFB10" s="928"/>
      <c r="BFC10" s="928"/>
      <c r="BFD10" s="928"/>
      <c r="BFE10" s="928"/>
      <c r="BFF10" s="928"/>
      <c r="BFG10" s="928"/>
      <c r="BFH10" s="928"/>
      <c r="BFI10" s="928"/>
      <c r="BFJ10" s="928"/>
      <c r="BFK10" s="928"/>
      <c r="BFL10" s="928"/>
      <c r="BFM10" s="928"/>
      <c r="BFN10" s="928"/>
      <c r="BFO10" s="928"/>
      <c r="BFP10" s="928"/>
      <c r="BFQ10" s="928"/>
      <c r="BFR10" s="928"/>
      <c r="BFS10" s="928"/>
      <c r="BFT10" s="928"/>
      <c r="BFU10" s="928"/>
      <c r="BFV10" s="928"/>
      <c r="BFW10" s="928"/>
      <c r="BFX10" s="928"/>
      <c r="BFY10" s="928"/>
      <c r="BFZ10" s="928"/>
      <c r="BGA10" s="928"/>
      <c r="BGB10" s="928"/>
      <c r="BGC10" s="928"/>
      <c r="BGD10" s="928"/>
      <c r="BGE10" s="928"/>
      <c r="BGF10" s="928"/>
      <c r="BGG10" s="928"/>
      <c r="BGH10" s="928"/>
      <c r="BGI10" s="928"/>
      <c r="BGJ10" s="928"/>
      <c r="BGK10" s="928"/>
      <c r="BGL10" s="928"/>
      <c r="BGM10" s="928"/>
      <c r="BGN10" s="928"/>
      <c r="BGO10" s="928"/>
      <c r="BGP10" s="928"/>
      <c r="BGQ10" s="928"/>
      <c r="BGR10" s="928"/>
      <c r="BGS10" s="928"/>
      <c r="BGT10" s="928"/>
      <c r="BGU10" s="928"/>
      <c r="BGV10" s="928"/>
      <c r="BGW10" s="928"/>
      <c r="BGX10" s="928"/>
      <c r="BGY10" s="928"/>
      <c r="BGZ10" s="928"/>
      <c r="BHA10" s="928"/>
      <c r="BHB10" s="928"/>
      <c r="BHC10" s="928"/>
      <c r="BHD10" s="928"/>
      <c r="BHE10" s="928"/>
      <c r="BHF10" s="928"/>
      <c r="BHG10" s="928"/>
      <c r="BHH10" s="928"/>
      <c r="BHI10" s="928"/>
      <c r="BHJ10" s="928"/>
      <c r="BHK10" s="928"/>
      <c r="BHL10" s="928"/>
      <c r="BHM10" s="928"/>
      <c r="BHN10" s="928"/>
      <c r="BHO10" s="928"/>
      <c r="BHP10" s="928"/>
      <c r="BHQ10" s="928"/>
      <c r="BHR10" s="928"/>
      <c r="BHS10" s="928"/>
      <c r="BHT10" s="928"/>
      <c r="BHU10" s="928"/>
      <c r="BHV10" s="928"/>
      <c r="BHW10" s="928"/>
      <c r="BHX10" s="928"/>
      <c r="BHY10" s="928"/>
      <c r="BHZ10" s="928"/>
      <c r="BIA10" s="928"/>
      <c r="BIB10" s="928"/>
      <c r="BIC10" s="928"/>
      <c r="BID10" s="928"/>
      <c r="BIE10" s="928"/>
      <c r="BIF10" s="928"/>
      <c r="BIG10" s="928"/>
      <c r="BIH10" s="928"/>
      <c r="BII10" s="928"/>
      <c r="BIJ10" s="928"/>
      <c r="BIK10" s="928"/>
      <c r="BIL10" s="928"/>
      <c r="BIM10" s="928"/>
      <c r="BIN10" s="928"/>
      <c r="BIO10" s="928"/>
      <c r="BIP10" s="928"/>
      <c r="BIQ10" s="928"/>
      <c r="BIR10" s="928"/>
      <c r="BIS10" s="928"/>
      <c r="BIT10" s="928"/>
      <c r="BIU10" s="928"/>
      <c r="BIV10" s="928"/>
      <c r="BIW10" s="928"/>
      <c r="BIX10" s="928"/>
      <c r="BIY10" s="928"/>
      <c r="BIZ10" s="928"/>
      <c r="BJA10" s="928"/>
      <c r="BJB10" s="928"/>
      <c r="BJC10" s="928"/>
      <c r="BJD10" s="928"/>
      <c r="BJE10" s="928"/>
      <c r="BJF10" s="928"/>
      <c r="BJG10" s="928"/>
      <c r="BJH10" s="928"/>
      <c r="BJI10" s="928"/>
      <c r="BJJ10" s="928"/>
      <c r="BJK10" s="928"/>
      <c r="BJL10" s="928"/>
      <c r="BJM10" s="928"/>
      <c r="BJN10" s="928"/>
      <c r="BJO10" s="928"/>
      <c r="BJP10" s="928"/>
      <c r="BJQ10" s="928"/>
      <c r="BJR10" s="928"/>
      <c r="BJS10" s="928"/>
      <c r="BJT10" s="928"/>
      <c r="BJU10" s="928"/>
      <c r="BJV10" s="928"/>
      <c r="BJW10" s="928"/>
      <c r="BJX10" s="928"/>
      <c r="BJY10" s="928"/>
      <c r="BJZ10" s="928"/>
      <c r="BKA10" s="928"/>
      <c r="BKB10" s="928"/>
      <c r="BKC10" s="928"/>
      <c r="BKD10" s="928"/>
      <c r="BKE10" s="928"/>
      <c r="BKF10" s="928"/>
      <c r="BKG10" s="928"/>
      <c r="BKH10" s="928"/>
      <c r="BKI10" s="928"/>
      <c r="BKJ10" s="928"/>
      <c r="BKK10" s="928"/>
      <c r="BKL10" s="928"/>
      <c r="BKM10" s="928"/>
      <c r="BKN10" s="928"/>
      <c r="BKO10" s="928"/>
      <c r="BKP10" s="928"/>
      <c r="BKQ10" s="928"/>
      <c r="BKR10" s="928"/>
      <c r="BKS10" s="928"/>
      <c r="BKT10" s="928"/>
      <c r="BKU10" s="928"/>
      <c r="BKV10" s="928"/>
      <c r="BKW10" s="928"/>
      <c r="BKX10" s="928"/>
      <c r="BKY10" s="928"/>
      <c r="BKZ10" s="928"/>
      <c r="BLA10" s="928"/>
      <c r="BLB10" s="928"/>
      <c r="BLC10" s="928"/>
      <c r="BLD10" s="928"/>
      <c r="BLE10" s="928"/>
      <c r="BLF10" s="928"/>
      <c r="BLG10" s="928"/>
      <c r="BLH10" s="928"/>
      <c r="BLI10" s="928"/>
      <c r="BLJ10" s="928"/>
      <c r="BLK10" s="928"/>
      <c r="BLL10" s="928"/>
      <c r="BLM10" s="928"/>
      <c r="BLN10" s="928"/>
      <c r="BLO10" s="928"/>
      <c r="BLP10" s="928"/>
      <c r="BLQ10" s="928"/>
      <c r="BLR10" s="928"/>
      <c r="BLS10" s="928"/>
      <c r="BLT10" s="928"/>
      <c r="BLU10" s="928"/>
      <c r="BLV10" s="928"/>
      <c r="BLW10" s="928"/>
      <c r="BLX10" s="928"/>
      <c r="BLY10" s="928"/>
      <c r="BLZ10" s="928"/>
      <c r="BMA10" s="928"/>
      <c r="BMB10" s="928"/>
      <c r="BMC10" s="928"/>
      <c r="BMD10" s="928"/>
      <c r="BME10" s="928"/>
      <c r="BMF10" s="928"/>
      <c r="BMG10" s="928"/>
      <c r="BMH10" s="928"/>
      <c r="BMI10" s="928"/>
      <c r="BMJ10" s="928"/>
      <c r="BMK10" s="928"/>
      <c r="BML10" s="928"/>
      <c r="BMM10" s="928"/>
      <c r="BMN10" s="928"/>
      <c r="BMO10" s="928"/>
      <c r="BMP10" s="928"/>
      <c r="BMQ10" s="928"/>
      <c r="BMR10" s="928"/>
      <c r="BMS10" s="928"/>
      <c r="BMT10" s="928"/>
      <c r="BMU10" s="928"/>
      <c r="BMV10" s="928"/>
      <c r="BMW10" s="928"/>
      <c r="BMX10" s="928"/>
      <c r="BMY10" s="928"/>
      <c r="BMZ10" s="928"/>
      <c r="BNA10" s="928"/>
      <c r="BNB10" s="928"/>
      <c r="BNC10" s="928"/>
      <c r="BND10" s="928"/>
      <c r="BNE10" s="928"/>
      <c r="BNF10" s="928"/>
      <c r="BNG10" s="928"/>
      <c r="BNH10" s="928"/>
      <c r="BNI10" s="928"/>
      <c r="BNJ10" s="928"/>
      <c r="BNK10" s="928"/>
      <c r="BNL10" s="928"/>
      <c r="BNM10" s="928"/>
      <c r="BNN10" s="928"/>
      <c r="BNO10" s="928"/>
      <c r="BNP10" s="928"/>
      <c r="BNQ10" s="928"/>
      <c r="BNR10" s="928"/>
      <c r="BNS10" s="928"/>
      <c r="BNT10" s="928"/>
      <c r="BNU10" s="928"/>
      <c r="BNV10" s="928"/>
      <c r="BNW10" s="928"/>
      <c r="BNX10" s="928"/>
      <c r="BNY10" s="928"/>
      <c r="BNZ10" s="928"/>
      <c r="BOA10" s="928"/>
      <c r="BOB10" s="928"/>
      <c r="BOC10" s="928"/>
      <c r="BOD10" s="928"/>
      <c r="BOE10" s="928"/>
      <c r="BOF10" s="928"/>
      <c r="BOG10" s="928"/>
      <c r="BOH10" s="928"/>
      <c r="BOI10" s="928"/>
      <c r="BOJ10" s="928"/>
      <c r="BOK10" s="928"/>
      <c r="BOL10" s="928"/>
      <c r="BOM10" s="928"/>
      <c r="BON10" s="928"/>
      <c r="BOO10" s="928"/>
      <c r="BOP10" s="928"/>
      <c r="BOQ10" s="928"/>
      <c r="BOR10" s="928"/>
      <c r="BOS10" s="928"/>
      <c r="BOT10" s="928"/>
      <c r="BOU10" s="928"/>
      <c r="BOV10" s="928"/>
      <c r="BOW10" s="928"/>
      <c r="BOX10" s="928"/>
      <c r="BOY10" s="928"/>
      <c r="BOZ10" s="928"/>
      <c r="BPA10" s="928"/>
      <c r="BPB10" s="928"/>
      <c r="BPC10" s="928"/>
      <c r="BPD10" s="928"/>
      <c r="BPE10" s="928"/>
      <c r="BPF10" s="928"/>
      <c r="BPG10" s="928"/>
      <c r="BPH10" s="928"/>
      <c r="BPI10" s="928"/>
      <c r="BPJ10" s="928"/>
      <c r="BPK10" s="928"/>
      <c r="BPL10" s="928"/>
      <c r="BPM10" s="928"/>
      <c r="BPN10" s="928"/>
      <c r="BPO10" s="928"/>
      <c r="BPP10" s="928"/>
      <c r="BPQ10" s="928"/>
      <c r="BPR10" s="928"/>
      <c r="BPS10" s="928"/>
      <c r="BPT10" s="928"/>
      <c r="BPU10" s="928"/>
      <c r="BPV10" s="928"/>
      <c r="BPW10" s="928"/>
      <c r="BPX10" s="928"/>
      <c r="BPY10" s="928"/>
      <c r="BPZ10" s="928"/>
      <c r="BQA10" s="928"/>
      <c r="BQB10" s="928"/>
      <c r="BQC10" s="928"/>
      <c r="BQD10" s="928"/>
      <c r="BQE10" s="928"/>
      <c r="BQF10" s="928"/>
      <c r="BQG10" s="928"/>
      <c r="BQH10" s="928"/>
      <c r="BQI10" s="928"/>
      <c r="BQJ10" s="928"/>
      <c r="BQK10" s="928"/>
      <c r="BQL10" s="928"/>
      <c r="BQM10" s="928"/>
      <c r="BQN10" s="928"/>
      <c r="BQO10" s="928"/>
      <c r="BQP10" s="928"/>
      <c r="BQQ10" s="928"/>
      <c r="BQR10" s="928"/>
      <c r="BQS10" s="928"/>
      <c r="BQT10" s="928"/>
      <c r="BQU10" s="928"/>
      <c r="BQV10" s="928"/>
      <c r="BQW10" s="928"/>
      <c r="BQX10" s="928"/>
      <c r="BQY10" s="928"/>
      <c r="BQZ10" s="928"/>
      <c r="BRA10" s="928"/>
      <c r="BRB10" s="928"/>
      <c r="BRC10" s="928"/>
      <c r="BRD10" s="928"/>
      <c r="BRE10" s="928"/>
      <c r="BRF10" s="928"/>
      <c r="BRG10" s="928"/>
      <c r="BRH10" s="928"/>
      <c r="BRI10" s="928"/>
      <c r="BRJ10" s="928"/>
      <c r="BRK10" s="928"/>
      <c r="BRL10" s="928"/>
      <c r="BRM10" s="928"/>
      <c r="BRN10" s="928"/>
      <c r="BRO10" s="928"/>
      <c r="BRP10" s="928"/>
      <c r="BRQ10" s="928"/>
      <c r="BRR10" s="928"/>
      <c r="BRS10" s="928"/>
      <c r="BRT10" s="928"/>
      <c r="BRU10" s="928"/>
      <c r="BRV10" s="928"/>
      <c r="BRW10" s="928"/>
      <c r="BRX10" s="928"/>
      <c r="BRY10" s="928"/>
      <c r="BRZ10" s="928"/>
      <c r="BSA10" s="928"/>
      <c r="BSB10" s="928"/>
      <c r="BSC10" s="928"/>
      <c r="BSD10" s="928"/>
      <c r="BSE10" s="928"/>
      <c r="BSF10" s="928"/>
      <c r="BSG10" s="928"/>
      <c r="BSH10" s="928"/>
      <c r="BSI10" s="928"/>
      <c r="BSJ10" s="928"/>
      <c r="BSK10" s="928"/>
      <c r="BSL10" s="928"/>
      <c r="BSM10" s="928"/>
      <c r="BSN10" s="928"/>
      <c r="BSO10" s="928"/>
      <c r="BSP10" s="928"/>
      <c r="BSQ10" s="928"/>
      <c r="BSR10" s="928"/>
      <c r="BSS10" s="928"/>
      <c r="BST10" s="928"/>
      <c r="BSU10" s="928"/>
      <c r="BSV10" s="928"/>
      <c r="BSW10" s="928"/>
      <c r="BSX10" s="928"/>
      <c r="BSY10" s="928"/>
      <c r="BSZ10" s="928"/>
      <c r="BTA10" s="928"/>
      <c r="BTB10" s="928"/>
      <c r="BTC10" s="928"/>
      <c r="BTD10" s="928"/>
      <c r="BTE10" s="928"/>
      <c r="BTF10" s="928"/>
      <c r="BTG10" s="928"/>
      <c r="BTH10" s="928"/>
      <c r="BTI10" s="928"/>
      <c r="BTJ10" s="928"/>
      <c r="BTK10" s="928"/>
      <c r="BTL10" s="928"/>
      <c r="BTM10" s="928"/>
      <c r="BTN10" s="928"/>
      <c r="BTO10" s="928"/>
      <c r="BTP10" s="928"/>
      <c r="BTQ10" s="928"/>
      <c r="BTR10" s="928"/>
      <c r="BTS10" s="928"/>
      <c r="BTT10" s="928"/>
      <c r="BTU10" s="928"/>
      <c r="BTV10" s="928"/>
      <c r="BTW10" s="928"/>
      <c r="BTX10" s="928"/>
      <c r="BTY10" s="928"/>
      <c r="BTZ10" s="928"/>
      <c r="BUA10" s="928"/>
      <c r="BUB10" s="928"/>
      <c r="BUC10" s="928"/>
      <c r="BUD10" s="928"/>
      <c r="BUE10" s="928"/>
      <c r="BUF10" s="928"/>
      <c r="BUG10" s="928"/>
      <c r="BUH10" s="928"/>
      <c r="BUI10" s="928"/>
      <c r="BUJ10" s="928"/>
      <c r="BUK10" s="928"/>
      <c r="BUL10" s="928"/>
      <c r="BUM10" s="928"/>
      <c r="BUN10" s="928"/>
      <c r="BUO10" s="928"/>
      <c r="BUP10" s="928"/>
      <c r="BUQ10" s="928"/>
      <c r="BUR10" s="928"/>
      <c r="BUS10" s="928"/>
      <c r="BUT10" s="928"/>
      <c r="BUU10" s="928"/>
      <c r="BUV10" s="928"/>
      <c r="BUW10" s="928"/>
      <c r="BUX10" s="928"/>
      <c r="BUY10" s="928"/>
      <c r="BUZ10" s="928"/>
      <c r="BVA10" s="928"/>
      <c r="BVB10" s="928"/>
      <c r="BVC10" s="928"/>
      <c r="BVD10" s="928"/>
      <c r="BVE10" s="928"/>
      <c r="BVF10" s="928"/>
      <c r="BVG10" s="928"/>
      <c r="BVH10" s="928"/>
      <c r="BVI10" s="928"/>
      <c r="BVJ10" s="928"/>
      <c r="BVK10" s="928"/>
      <c r="BVL10" s="928"/>
      <c r="BVM10" s="928"/>
      <c r="BVN10" s="928"/>
      <c r="BVO10" s="928"/>
      <c r="BVP10" s="928"/>
      <c r="BVQ10" s="928"/>
      <c r="BVR10" s="928"/>
      <c r="BVS10" s="928"/>
      <c r="BVT10" s="928"/>
      <c r="BVU10" s="928"/>
      <c r="BVV10" s="928"/>
      <c r="BVW10" s="928"/>
      <c r="BVX10" s="928"/>
      <c r="BVY10" s="928"/>
      <c r="BVZ10" s="928"/>
      <c r="BWA10" s="928"/>
      <c r="BWB10" s="928"/>
      <c r="BWC10" s="928"/>
      <c r="BWD10" s="928"/>
      <c r="BWE10" s="928"/>
      <c r="BWF10" s="928"/>
      <c r="BWG10" s="928"/>
      <c r="BWH10" s="928"/>
      <c r="BWI10" s="928"/>
      <c r="BWJ10" s="928"/>
      <c r="BWK10" s="928"/>
      <c r="BWL10" s="928"/>
      <c r="BWM10" s="928"/>
      <c r="BWN10" s="928"/>
      <c r="BWO10" s="928"/>
      <c r="BWP10" s="928"/>
      <c r="BWQ10" s="928"/>
      <c r="BWR10" s="928"/>
      <c r="BWS10" s="928"/>
      <c r="BWT10" s="928"/>
      <c r="BWU10" s="928"/>
      <c r="BWV10" s="928"/>
      <c r="BWW10" s="928"/>
      <c r="BWX10" s="928"/>
      <c r="BWY10" s="928"/>
      <c r="BWZ10" s="928"/>
      <c r="BXA10" s="928"/>
      <c r="BXB10" s="928"/>
      <c r="BXC10" s="928"/>
      <c r="BXD10" s="928"/>
      <c r="BXE10" s="928"/>
      <c r="BXF10" s="928"/>
      <c r="BXG10" s="928"/>
      <c r="BXH10" s="928"/>
      <c r="BXI10" s="928"/>
      <c r="BXJ10" s="928"/>
      <c r="BXK10" s="928"/>
      <c r="BXL10" s="928"/>
      <c r="BXM10" s="928"/>
      <c r="BXN10" s="928"/>
      <c r="BXO10" s="928"/>
      <c r="BXP10" s="928"/>
      <c r="BXQ10" s="928"/>
      <c r="BXR10" s="928"/>
      <c r="BXS10" s="928"/>
      <c r="BXT10" s="928"/>
      <c r="BXU10" s="928"/>
      <c r="BXV10" s="928"/>
      <c r="BXW10" s="928"/>
      <c r="BXX10" s="928"/>
      <c r="BXY10" s="928"/>
      <c r="BXZ10" s="928"/>
      <c r="BYA10" s="928"/>
      <c r="BYB10" s="928"/>
      <c r="BYC10" s="928"/>
      <c r="BYD10" s="928"/>
      <c r="BYE10" s="928"/>
      <c r="BYF10" s="928"/>
      <c r="BYG10" s="928"/>
      <c r="BYH10" s="928"/>
      <c r="BYI10" s="928"/>
      <c r="BYJ10" s="928"/>
      <c r="BYK10" s="928"/>
      <c r="BYL10" s="928"/>
      <c r="BYM10" s="928"/>
      <c r="BYN10" s="928"/>
      <c r="BYO10" s="928"/>
      <c r="BYP10" s="928"/>
      <c r="BYQ10" s="928"/>
      <c r="BYR10" s="928"/>
      <c r="BYS10" s="928"/>
      <c r="BYT10" s="928"/>
      <c r="BYU10" s="928"/>
      <c r="BYV10" s="928"/>
      <c r="BYW10" s="928"/>
      <c r="BYX10" s="928"/>
      <c r="BYY10" s="928"/>
      <c r="BYZ10" s="928"/>
      <c r="BZA10" s="928"/>
      <c r="BZB10" s="928"/>
      <c r="BZC10" s="928"/>
      <c r="BZD10" s="928"/>
      <c r="BZE10" s="928"/>
      <c r="BZF10" s="928"/>
      <c r="BZG10" s="928"/>
      <c r="BZH10" s="928"/>
      <c r="BZI10" s="928"/>
      <c r="BZJ10" s="928"/>
      <c r="BZK10" s="928"/>
      <c r="BZL10" s="928"/>
      <c r="BZM10" s="928"/>
      <c r="BZN10" s="928"/>
      <c r="BZO10" s="928"/>
      <c r="BZP10" s="928"/>
      <c r="BZQ10" s="928"/>
      <c r="BZR10" s="928"/>
      <c r="BZS10" s="928"/>
      <c r="BZT10" s="928"/>
      <c r="BZU10" s="928"/>
      <c r="BZV10" s="928"/>
      <c r="BZW10" s="928"/>
      <c r="BZX10" s="928"/>
      <c r="BZY10" s="928"/>
      <c r="BZZ10" s="928"/>
      <c r="CAA10" s="928"/>
      <c r="CAB10" s="928"/>
      <c r="CAC10" s="928"/>
      <c r="CAD10" s="928"/>
      <c r="CAE10" s="928"/>
      <c r="CAF10" s="928"/>
      <c r="CAG10" s="928"/>
      <c r="CAH10" s="928"/>
      <c r="CAI10" s="928"/>
      <c r="CAJ10" s="928"/>
      <c r="CAK10" s="928"/>
      <c r="CAL10" s="928"/>
      <c r="CAM10" s="928"/>
      <c r="CAN10" s="928"/>
      <c r="CAO10" s="928"/>
      <c r="CAP10" s="928"/>
      <c r="CAQ10" s="928"/>
      <c r="CAR10" s="928"/>
      <c r="CAS10" s="928"/>
      <c r="CAT10" s="928"/>
      <c r="CAU10" s="928"/>
      <c r="CAV10" s="928"/>
      <c r="CAW10" s="928"/>
      <c r="CAX10" s="928"/>
      <c r="CAY10" s="928"/>
      <c r="CAZ10" s="928"/>
      <c r="CBA10" s="928"/>
      <c r="CBB10" s="928"/>
      <c r="CBC10" s="928"/>
      <c r="CBD10" s="928"/>
      <c r="CBE10" s="928"/>
      <c r="CBF10" s="928"/>
      <c r="CBG10" s="928"/>
      <c r="CBH10" s="928"/>
      <c r="CBI10" s="928"/>
      <c r="CBJ10" s="928"/>
      <c r="CBK10" s="928"/>
      <c r="CBL10" s="928"/>
      <c r="CBM10" s="928"/>
      <c r="CBN10" s="928"/>
      <c r="CBO10" s="928"/>
      <c r="CBP10" s="928"/>
      <c r="CBQ10" s="928"/>
      <c r="CBR10" s="928"/>
      <c r="CBS10" s="928"/>
      <c r="CBT10" s="928"/>
      <c r="CBU10" s="928"/>
      <c r="CBV10" s="928"/>
      <c r="CBW10" s="928"/>
      <c r="CBX10" s="928"/>
      <c r="CBY10" s="928"/>
      <c r="CBZ10" s="928"/>
      <c r="CCA10" s="928"/>
      <c r="CCB10" s="928"/>
      <c r="CCC10" s="928"/>
      <c r="CCD10" s="928"/>
      <c r="CCE10" s="928"/>
      <c r="CCF10" s="928"/>
      <c r="CCG10" s="928"/>
      <c r="CCH10" s="928"/>
      <c r="CCI10" s="928"/>
      <c r="CCJ10" s="928"/>
      <c r="CCK10" s="928"/>
      <c r="CCL10" s="928"/>
      <c r="CCM10" s="928"/>
      <c r="CCN10" s="928"/>
      <c r="CCO10" s="928"/>
      <c r="CCP10" s="928"/>
      <c r="CCQ10" s="928"/>
      <c r="CCR10" s="928"/>
      <c r="CCS10" s="928"/>
      <c r="CCT10" s="928"/>
      <c r="CCU10" s="928"/>
      <c r="CCV10" s="928"/>
      <c r="CCW10" s="928"/>
      <c r="CCX10" s="928"/>
      <c r="CCY10" s="928"/>
      <c r="CCZ10" s="928"/>
      <c r="CDA10" s="928"/>
      <c r="CDB10" s="928"/>
      <c r="CDC10" s="928"/>
      <c r="CDD10" s="928"/>
      <c r="CDE10" s="928"/>
      <c r="CDF10" s="928"/>
      <c r="CDG10" s="928"/>
      <c r="CDH10" s="928"/>
      <c r="CDI10" s="928"/>
      <c r="CDJ10" s="928"/>
      <c r="CDK10" s="928"/>
      <c r="CDL10" s="928"/>
      <c r="CDM10" s="928"/>
      <c r="CDN10" s="928"/>
      <c r="CDO10" s="928"/>
      <c r="CDP10" s="928"/>
      <c r="CDQ10" s="928"/>
      <c r="CDR10" s="928"/>
      <c r="CDS10" s="928"/>
      <c r="CDT10" s="928"/>
      <c r="CDU10" s="928"/>
      <c r="CDV10" s="928"/>
      <c r="CDW10" s="928"/>
      <c r="CDX10" s="928"/>
      <c r="CDY10" s="928"/>
      <c r="CDZ10" s="928"/>
      <c r="CEA10" s="928"/>
      <c r="CEB10" s="928"/>
      <c r="CEC10" s="928"/>
      <c r="CED10" s="928"/>
      <c r="CEE10" s="928"/>
      <c r="CEF10" s="928"/>
      <c r="CEG10" s="928"/>
      <c r="CEH10" s="928"/>
      <c r="CEI10" s="928"/>
      <c r="CEJ10" s="928"/>
      <c r="CEK10" s="928"/>
      <c r="CEL10" s="928"/>
      <c r="CEM10" s="928"/>
      <c r="CEN10" s="928"/>
      <c r="CEO10" s="928"/>
      <c r="CEP10" s="928"/>
      <c r="CEQ10" s="928"/>
      <c r="CER10" s="928"/>
      <c r="CES10" s="928"/>
      <c r="CET10" s="928"/>
      <c r="CEU10" s="928"/>
      <c r="CEV10" s="928"/>
      <c r="CEW10" s="928"/>
      <c r="CEX10" s="928"/>
      <c r="CEY10" s="928"/>
      <c r="CEZ10" s="928"/>
      <c r="CFA10" s="928"/>
      <c r="CFB10" s="928"/>
      <c r="CFC10" s="928"/>
      <c r="CFD10" s="928"/>
      <c r="CFE10" s="928"/>
      <c r="CFF10" s="928"/>
      <c r="CFG10" s="928"/>
      <c r="CFH10" s="928"/>
      <c r="CFI10" s="928"/>
      <c r="CFJ10" s="928"/>
      <c r="CFK10" s="928"/>
      <c r="CFL10" s="928"/>
      <c r="CFM10" s="928"/>
      <c r="CFN10" s="928"/>
      <c r="CFO10" s="928"/>
      <c r="CFP10" s="928"/>
      <c r="CFQ10" s="928"/>
      <c r="CFR10" s="928"/>
      <c r="CFS10" s="928"/>
      <c r="CFT10" s="928"/>
      <c r="CFU10" s="928"/>
      <c r="CFV10" s="928"/>
      <c r="CFW10" s="928"/>
      <c r="CFX10" s="928"/>
      <c r="CFY10" s="928"/>
      <c r="CFZ10" s="928"/>
      <c r="CGA10" s="928"/>
      <c r="CGB10" s="928"/>
      <c r="CGC10" s="928"/>
      <c r="CGD10" s="928"/>
      <c r="CGE10" s="928"/>
      <c r="CGF10" s="928"/>
      <c r="CGG10" s="928"/>
      <c r="CGH10" s="928"/>
      <c r="CGI10" s="928"/>
      <c r="CGJ10" s="928"/>
      <c r="CGK10" s="928"/>
      <c r="CGL10" s="928"/>
      <c r="CGM10" s="928"/>
      <c r="CGN10" s="928"/>
      <c r="CGO10" s="928"/>
      <c r="CGP10" s="928"/>
      <c r="CGQ10" s="928"/>
      <c r="CGR10" s="928"/>
      <c r="CGS10" s="928"/>
      <c r="CGT10" s="928"/>
      <c r="CGU10" s="928"/>
      <c r="CGV10" s="928"/>
      <c r="CGW10" s="928"/>
      <c r="CGX10" s="928"/>
      <c r="CGY10" s="928"/>
      <c r="CGZ10" s="928"/>
      <c r="CHA10" s="928"/>
      <c r="CHB10" s="928"/>
      <c r="CHC10" s="928"/>
      <c r="CHD10" s="928"/>
      <c r="CHE10" s="928"/>
      <c r="CHF10" s="928"/>
      <c r="CHG10" s="928"/>
      <c r="CHH10" s="928"/>
      <c r="CHI10" s="928"/>
      <c r="CHJ10" s="928"/>
      <c r="CHK10" s="928"/>
      <c r="CHL10" s="928"/>
      <c r="CHM10" s="928"/>
      <c r="CHN10" s="928"/>
      <c r="CHO10" s="928"/>
      <c r="CHP10" s="928"/>
      <c r="CHQ10" s="928"/>
      <c r="CHR10" s="928"/>
      <c r="CHS10" s="928"/>
      <c r="CHT10" s="928"/>
      <c r="CHU10" s="928"/>
      <c r="CHV10" s="928"/>
      <c r="CHW10" s="928"/>
      <c r="CHX10" s="928"/>
      <c r="CHY10" s="928"/>
      <c r="CHZ10" s="928"/>
      <c r="CIA10" s="928"/>
      <c r="CIB10" s="928"/>
      <c r="CIC10" s="928"/>
      <c r="CID10" s="928"/>
      <c r="CIE10" s="928"/>
      <c r="CIF10" s="928"/>
      <c r="CIG10" s="928"/>
      <c r="CIH10" s="928"/>
      <c r="CII10" s="928"/>
      <c r="CIJ10" s="928"/>
      <c r="CIK10" s="928"/>
      <c r="CIL10" s="928"/>
      <c r="CIM10" s="928"/>
      <c r="CIN10" s="928"/>
      <c r="CIO10" s="928"/>
      <c r="CIP10" s="928"/>
      <c r="CIQ10" s="928"/>
      <c r="CIR10" s="928"/>
      <c r="CIS10" s="928"/>
      <c r="CIT10" s="928"/>
      <c r="CIU10" s="928"/>
      <c r="CIV10" s="928"/>
      <c r="CIW10" s="928"/>
      <c r="CIX10" s="928"/>
      <c r="CIY10" s="928"/>
      <c r="CIZ10" s="928"/>
      <c r="CJA10" s="928"/>
      <c r="CJB10" s="928"/>
      <c r="CJC10" s="928"/>
      <c r="CJD10" s="928"/>
      <c r="CJE10" s="928"/>
      <c r="CJF10" s="928"/>
      <c r="CJG10" s="928"/>
      <c r="CJH10" s="928"/>
      <c r="CJI10" s="928"/>
      <c r="CJJ10" s="928"/>
      <c r="CJK10" s="928"/>
      <c r="CJL10" s="928"/>
      <c r="CJM10" s="928"/>
      <c r="CJN10" s="928"/>
      <c r="CJO10" s="928"/>
      <c r="CJP10" s="928"/>
      <c r="CJQ10" s="928"/>
      <c r="CJR10" s="928"/>
      <c r="CJS10" s="928"/>
      <c r="CJT10" s="928"/>
      <c r="CJU10" s="928"/>
      <c r="CJV10" s="928"/>
      <c r="CJW10" s="928"/>
      <c r="CJX10" s="928"/>
      <c r="CJY10" s="928"/>
      <c r="CJZ10" s="928"/>
      <c r="CKA10" s="928"/>
      <c r="CKB10" s="928"/>
      <c r="CKC10" s="928"/>
      <c r="CKD10" s="928"/>
      <c r="CKE10" s="928"/>
      <c r="CKF10" s="928"/>
      <c r="CKG10" s="928"/>
      <c r="CKH10" s="928"/>
      <c r="CKI10" s="928"/>
      <c r="CKJ10" s="928"/>
      <c r="CKK10" s="928"/>
      <c r="CKL10" s="928"/>
      <c r="CKM10" s="928"/>
      <c r="CKN10" s="928"/>
      <c r="CKO10" s="928"/>
      <c r="CKP10" s="928"/>
      <c r="CKQ10" s="928"/>
      <c r="CKR10" s="928"/>
      <c r="CKS10" s="928"/>
      <c r="CKT10" s="928"/>
      <c r="CKU10" s="928"/>
      <c r="CKV10" s="928"/>
      <c r="CKW10" s="928"/>
      <c r="CKX10" s="928"/>
      <c r="CKY10" s="928"/>
      <c r="CKZ10" s="928"/>
      <c r="CLA10" s="928"/>
      <c r="CLB10" s="928"/>
      <c r="CLC10" s="928"/>
      <c r="CLD10" s="928"/>
      <c r="CLE10" s="928"/>
      <c r="CLF10" s="928"/>
      <c r="CLG10" s="928"/>
      <c r="CLH10" s="928"/>
      <c r="CLI10" s="928"/>
      <c r="CLJ10" s="928"/>
      <c r="CLK10" s="928"/>
      <c r="CLL10" s="928"/>
      <c r="CLM10" s="928"/>
      <c r="CLN10" s="928"/>
      <c r="CLO10" s="928"/>
      <c r="CLP10" s="928"/>
      <c r="CLQ10" s="928"/>
      <c r="CLR10" s="928"/>
      <c r="CLS10" s="928"/>
      <c r="CLT10" s="928"/>
      <c r="CLU10" s="928"/>
      <c r="CLV10" s="928"/>
      <c r="CLW10" s="928"/>
      <c r="CLX10" s="928"/>
      <c r="CLY10" s="928"/>
      <c r="CLZ10" s="928"/>
      <c r="CMA10" s="928"/>
      <c r="CMB10" s="928"/>
      <c r="CMC10" s="928"/>
      <c r="CMD10" s="928"/>
      <c r="CME10" s="928"/>
      <c r="CMF10" s="928"/>
      <c r="CMG10" s="928"/>
      <c r="CMH10" s="928"/>
      <c r="CMI10" s="928"/>
      <c r="CMJ10" s="928"/>
      <c r="CMK10" s="928"/>
      <c r="CML10" s="928"/>
      <c r="CMM10" s="928"/>
      <c r="CMN10" s="928"/>
      <c r="CMO10" s="928"/>
      <c r="CMP10" s="928"/>
      <c r="CMQ10" s="928"/>
      <c r="CMR10" s="928"/>
      <c r="CMS10" s="928"/>
      <c r="CMT10" s="928"/>
      <c r="CMU10" s="928"/>
      <c r="CMV10" s="928"/>
      <c r="CMW10" s="928"/>
      <c r="CMX10" s="928"/>
      <c r="CMY10" s="928"/>
      <c r="CMZ10" s="928"/>
      <c r="CNA10" s="928"/>
      <c r="CNB10" s="928"/>
      <c r="CNC10" s="928"/>
      <c r="CND10" s="928"/>
      <c r="CNE10" s="928"/>
      <c r="CNF10" s="928"/>
      <c r="CNG10" s="928"/>
      <c r="CNH10" s="928"/>
      <c r="CNI10" s="928"/>
      <c r="CNJ10" s="928"/>
      <c r="CNK10" s="928"/>
      <c r="CNL10" s="928"/>
      <c r="CNM10" s="928"/>
      <c r="CNN10" s="928"/>
      <c r="CNO10" s="928"/>
      <c r="CNP10" s="928"/>
      <c r="CNQ10" s="928"/>
      <c r="CNR10" s="928"/>
      <c r="CNS10" s="928"/>
      <c r="CNT10" s="928"/>
      <c r="CNU10" s="928"/>
      <c r="CNV10" s="928"/>
      <c r="CNW10" s="928"/>
      <c r="CNX10" s="928"/>
      <c r="CNY10" s="928"/>
      <c r="CNZ10" s="928"/>
      <c r="COA10" s="928"/>
      <c r="COB10" s="928"/>
      <c r="COC10" s="928"/>
      <c r="COD10" s="928"/>
      <c r="COE10" s="928"/>
      <c r="COF10" s="928"/>
      <c r="COG10" s="928"/>
      <c r="COH10" s="928"/>
      <c r="COI10" s="928"/>
      <c r="COJ10" s="928"/>
      <c r="COK10" s="928"/>
      <c r="COL10" s="928"/>
      <c r="COM10" s="928"/>
      <c r="CON10" s="928"/>
      <c r="COO10" s="928"/>
      <c r="COP10" s="928"/>
      <c r="COQ10" s="928"/>
      <c r="COR10" s="928"/>
      <c r="COS10" s="928"/>
      <c r="COT10" s="928"/>
      <c r="COU10" s="928"/>
      <c r="COV10" s="928"/>
      <c r="COW10" s="928"/>
      <c r="COX10" s="928"/>
      <c r="COY10" s="928"/>
      <c r="COZ10" s="928"/>
      <c r="CPA10" s="928"/>
      <c r="CPB10" s="928"/>
      <c r="CPC10" s="928"/>
      <c r="CPD10" s="928"/>
      <c r="CPE10" s="928"/>
      <c r="CPF10" s="928"/>
      <c r="CPG10" s="928"/>
      <c r="CPH10" s="928"/>
      <c r="CPI10" s="928"/>
      <c r="CPJ10" s="928"/>
      <c r="CPK10" s="928"/>
      <c r="CPL10" s="928"/>
      <c r="CPM10" s="928"/>
      <c r="CPN10" s="928"/>
      <c r="CPO10" s="928"/>
      <c r="CPP10" s="928"/>
      <c r="CPQ10" s="928"/>
      <c r="CPR10" s="928"/>
      <c r="CPS10" s="928"/>
      <c r="CPT10" s="928"/>
      <c r="CPU10" s="928"/>
      <c r="CPV10" s="928"/>
      <c r="CPW10" s="928"/>
      <c r="CPX10" s="928"/>
      <c r="CPY10" s="928"/>
      <c r="CPZ10" s="928"/>
      <c r="CQA10" s="928"/>
      <c r="CQB10" s="928"/>
      <c r="CQC10" s="928"/>
      <c r="CQD10" s="928"/>
      <c r="CQE10" s="928"/>
      <c r="CQF10" s="928"/>
      <c r="CQG10" s="928"/>
      <c r="CQH10" s="928"/>
      <c r="CQI10" s="928"/>
      <c r="CQJ10" s="928"/>
      <c r="CQK10" s="928"/>
      <c r="CQL10" s="928"/>
      <c r="CQM10" s="928"/>
      <c r="CQN10" s="928"/>
      <c r="CQO10" s="928"/>
      <c r="CQP10" s="928"/>
      <c r="CQQ10" s="928"/>
      <c r="CQR10" s="928"/>
      <c r="CQS10" s="928"/>
      <c r="CQT10" s="928"/>
      <c r="CQU10" s="928"/>
      <c r="CQV10" s="928"/>
      <c r="CQW10" s="928"/>
      <c r="CQX10" s="928"/>
      <c r="CQY10" s="928"/>
      <c r="CQZ10" s="928"/>
      <c r="CRA10" s="928"/>
      <c r="CRB10" s="928"/>
      <c r="CRC10" s="928"/>
      <c r="CRD10" s="928"/>
      <c r="CRE10" s="928"/>
      <c r="CRF10" s="928"/>
      <c r="CRG10" s="928"/>
      <c r="CRH10" s="928"/>
      <c r="CRI10" s="928"/>
      <c r="CRJ10" s="928"/>
      <c r="CRK10" s="928"/>
      <c r="CRL10" s="928"/>
      <c r="CRM10" s="928"/>
      <c r="CRN10" s="928"/>
      <c r="CRO10" s="928"/>
      <c r="CRP10" s="928"/>
      <c r="CRQ10" s="928"/>
      <c r="CRR10" s="928"/>
      <c r="CRS10" s="928"/>
      <c r="CRT10" s="928"/>
      <c r="CRU10" s="928"/>
      <c r="CRV10" s="928"/>
      <c r="CRW10" s="928"/>
      <c r="CRX10" s="928"/>
      <c r="CRY10" s="928"/>
      <c r="CRZ10" s="928"/>
      <c r="CSA10" s="928"/>
      <c r="CSB10" s="928"/>
      <c r="CSC10" s="928"/>
      <c r="CSD10" s="928"/>
      <c r="CSE10" s="928"/>
      <c r="CSF10" s="928"/>
      <c r="CSG10" s="928"/>
      <c r="CSH10" s="928"/>
      <c r="CSI10" s="928"/>
      <c r="CSJ10" s="928"/>
      <c r="CSK10" s="928"/>
      <c r="CSL10" s="928"/>
      <c r="CSM10" s="928"/>
      <c r="CSN10" s="928"/>
      <c r="CSO10" s="928"/>
      <c r="CSP10" s="928"/>
      <c r="CSQ10" s="928"/>
      <c r="CSR10" s="928"/>
      <c r="CSS10" s="928"/>
      <c r="CST10" s="928"/>
      <c r="CSU10" s="928"/>
      <c r="CSV10" s="928"/>
      <c r="CSW10" s="928"/>
      <c r="CSX10" s="928"/>
      <c r="CSY10" s="928"/>
      <c r="CSZ10" s="928"/>
      <c r="CTA10" s="928"/>
      <c r="CTB10" s="928"/>
      <c r="CTC10" s="928"/>
      <c r="CTD10" s="928"/>
      <c r="CTE10" s="928"/>
      <c r="CTF10" s="928"/>
      <c r="CTG10" s="928"/>
      <c r="CTH10" s="928"/>
      <c r="CTI10" s="928"/>
      <c r="CTJ10" s="928"/>
      <c r="CTK10" s="928"/>
      <c r="CTL10" s="928"/>
      <c r="CTM10" s="928"/>
      <c r="CTN10" s="928"/>
      <c r="CTO10" s="928"/>
      <c r="CTP10" s="928"/>
      <c r="CTQ10" s="928"/>
      <c r="CTR10" s="928"/>
      <c r="CTS10" s="928"/>
      <c r="CTT10" s="928"/>
      <c r="CTU10" s="928"/>
      <c r="CTV10" s="928"/>
      <c r="CTW10" s="928"/>
      <c r="CTX10" s="928"/>
      <c r="CTY10" s="928"/>
      <c r="CTZ10" s="928"/>
      <c r="CUA10" s="928"/>
      <c r="CUB10" s="928"/>
      <c r="CUC10" s="928"/>
      <c r="CUD10" s="928"/>
      <c r="CUE10" s="928"/>
      <c r="CUF10" s="928"/>
      <c r="CUG10" s="928"/>
      <c r="CUH10" s="928"/>
      <c r="CUI10" s="928"/>
      <c r="CUJ10" s="928"/>
      <c r="CUK10" s="928"/>
      <c r="CUL10" s="928"/>
      <c r="CUM10" s="928"/>
      <c r="CUN10" s="928"/>
      <c r="CUO10" s="928"/>
      <c r="CUP10" s="928"/>
      <c r="CUQ10" s="928"/>
      <c r="CUR10" s="928"/>
      <c r="CUS10" s="928"/>
      <c r="CUT10" s="928"/>
      <c r="CUU10" s="928"/>
      <c r="CUV10" s="928"/>
      <c r="CUW10" s="928"/>
      <c r="CUX10" s="928"/>
      <c r="CUY10" s="928"/>
      <c r="CUZ10" s="928"/>
      <c r="CVA10" s="928"/>
      <c r="CVB10" s="928"/>
      <c r="CVC10" s="928"/>
      <c r="CVD10" s="928"/>
      <c r="CVE10" s="928"/>
      <c r="CVF10" s="928"/>
      <c r="CVG10" s="928"/>
      <c r="CVH10" s="928"/>
      <c r="CVI10" s="928"/>
      <c r="CVJ10" s="928"/>
      <c r="CVK10" s="928"/>
      <c r="CVL10" s="928"/>
      <c r="CVM10" s="928"/>
      <c r="CVN10" s="928"/>
      <c r="CVO10" s="928"/>
      <c r="CVP10" s="928"/>
      <c r="CVQ10" s="928"/>
      <c r="CVR10" s="928"/>
      <c r="CVS10" s="928"/>
      <c r="CVT10" s="928"/>
      <c r="CVU10" s="928"/>
      <c r="CVV10" s="928"/>
      <c r="CVW10" s="928"/>
      <c r="CVX10" s="928"/>
      <c r="CVY10" s="928"/>
      <c r="CVZ10" s="928"/>
      <c r="CWA10" s="928"/>
      <c r="CWB10" s="928"/>
      <c r="CWC10" s="928"/>
      <c r="CWD10" s="928"/>
      <c r="CWE10" s="928"/>
      <c r="CWF10" s="928"/>
      <c r="CWG10" s="928"/>
      <c r="CWH10" s="928"/>
      <c r="CWI10" s="928"/>
      <c r="CWJ10" s="928"/>
      <c r="CWK10" s="928"/>
      <c r="CWL10" s="928"/>
      <c r="CWM10" s="928"/>
      <c r="CWN10" s="928"/>
      <c r="CWO10" s="928"/>
      <c r="CWP10" s="928"/>
      <c r="CWQ10" s="928"/>
      <c r="CWR10" s="928"/>
      <c r="CWS10" s="928"/>
      <c r="CWT10" s="928"/>
      <c r="CWU10" s="928"/>
      <c r="CWV10" s="928"/>
      <c r="CWW10" s="928"/>
      <c r="CWX10" s="928"/>
      <c r="CWY10" s="928"/>
      <c r="CWZ10" s="928"/>
      <c r="CXA10" s="928"/>
      <c r="CXB10" s="928"/>
      <c r="CXC10" s="928"/>
      <c r="CXD10" s="928"/>
      <c r="CXE10" s="928"/>
      <c r="CXF10" s="928"/>
      <c r="CXG10" s="928"/>
      <c r="CXH10" s="928"/>
      <c r="CXI10" s="928"/>
      <c r="CXJ10" s="928"/>
      <c r="CXK10" s="928"/>
      <c r="CXL10" s="928"/>
      <c r="CXM10" s="928"/>
      <c r="CXN10" s="928"/>
      <c r="CXO10" s="928"/>
      <c r="CXP10" s="928"/>
      <c r="CXQ10" s="928"/>
      <c r="CXR10" s="928"/>
      <c r="CXS10" s="928"/>
      <c r="CXT10" s="928"/>
      <c r="CXU10" s="928"/>
      <c r="CXV10" s="928"/>
      <c r="CXW10" s="928"/>
      <c r="CXX10" s="928"/>
      <c r="CXY10" s="928"/>
      <c r="CXZ10" s="928"/>
      <c r="CYA10" s="928"/>
      <c r="CYB10" s="928"/>
      <c r="CYC10" s="928"/>
      <c r="CYD10" s="928"/>
      <c r="CYE10" s="928"/>
      <c r="CYF10" s="928"/>
      <c r="CYG10" s="928"/>
      <c r="CYH10" s="928"/>
      <c r="CYI10" s="928"/>
      <c r="CYJ10" s="928"/>
      <c r="CYK10" s="928"/>
      <c r="CYL10" s="928"/>
      <c r="CYM10" s="928"/>
      <c r="CYN10" s="928"/>
      <c r="CYO10" s="928"/>
      <c r="CYP10" s="928"/>
      <c r="CYQ10" s="928"/>
      <c r="CYR10" s="928"/>
      <c r="CYS10" s="928"/>
      <c r="CYT10" s="928"/>
      <c r="CYU10" s="928"/>
      <c r="CYV10" s="928"/>
      <c r="CYW10" s="928"/>
      <c r="CYX10" s="928"/>
      <c r="CYY10" s="928"/>
      <c r="CYZ10" s="928"/>
      <c r="CZA10" s="928"/>
      <c r="CZB10" s="928"/>
      <c r="CZC10" s="928"/>
      <c r="CZD10" s="928"/>
      <c r="CZE10" s="928"/>
      <c r="CZF10" s="928"/>
      <c r="CZG10" s="928"/>
      <c r="CZH10" s="928"/>
      <c r="CZI10" s="928"/>
      <c r="CZJ10" s="928"/>
      <c r="CZK10" s="928"/>
      <c r="CZL10" s="928"/>
      <c r="CZM10" s="928"/>
      <c r="CZN10" s="928"/>
      <c r="CZO10" s="928"/>
      <c r="CZP10" s="928"/>
      <c r="CZQ10" s="928"/>
      <c r="CZR10" s="928"/>
      <c r="CZS10" s="928"/>
      <c r="CZT10" s="928"/>
      <c r="CZU10" s="928"/>
      <c r="CZV10" s="928"/>
      <c r="CZW10" s="928"/>
      <c r="CZX10" s="928"/>
      <c r="CZY10" s="928"/>
      <c r="CZZ10" s="928"/>
      <c r="DAA10" s="928"/>
      <c r="DAB10" s="928"/>
      <c r="DAC10" s="928"/>
      <c r="DAD10" s="928"/>
      <c r="DAE10" s="928"/>
      <c r="DAF10" s="928"/>
      <c r="DAG10" s="928"/>
      <c r="DAH10" s="928"/>
      <c r="DAI10" s="928"/>
      <c r="DAJ10" s="928"/>
      <c r="DAK10" s="928"/>
      <c r="DAL10" s="928"/>
      <c r="DAM10" s="928"/>
      <c r="DAN10" s="928"/>
      <c r="DAO10" s="928"/>
      <c r="DAP10" s="928"/>
      <c r="DAQ10" s="928"/>
      <c r="DAR10" s="928"/>
      <c r="DAS10" s="928"/>
      <c r="DAT10" s="928"/>
      <c r="DAU10" s="928"/>
      <c r="DAV10" s="928"/>
      <c r="DAW10" s="928"/>
      <c r="DAX10" s="928"/>
      <c r="DAY10" s="928"/>
      <c r="DAZ10" s="928"/>
      <c r="DBA10" s="928"/>
      <c r="DBB10" s="928"/>
      <c r="DBC10" s="928"/>
      <c r="DBD10" s="928"/>
      <c r="DBE10" s="928"/>
      <c r="DBF10" s="928"/>
      <c r="DBG10" s="928"/>
      <c r="DBH10" s="928"/>
      <c r="DBI10" s="928"/>
      <c r="DBJ10" s="928"/>
      <c r="DBK10" s="928"/>
      <c r="DBL10" s="928"/>
      <c r="DBM10" s="928"/>
      <c r="DBN10" s="928"/>
      <c r="DBO10" s="928"/>
      <c r="DBP10" s="928"/>
      <c r="DBQ10" s="928"/>
      <c r="DBR10" s="928"/>
      <c r="DBS10" s="928"/>
      <c r="DBT10" s="928"/>
      <c r="DBU10" s="928"/>
      <c r="DBV10" s="928"/>
      <c r="DBW10" s="928"/>
      <c r="DBX10" s="928"/>
      <c r="DBY10" s="928"/>
      <c r="DBZ10" s="928"/>
      <c r="DCA10" s="928"/>
      <c r="DCB10" s="928"/>
      <c r="DCC10" s="928"/>
      <c r="DCD10" s="928"/>
      <c r="DCE10" s="928"/>
      <c r="DCF10" s="928"/>
      <c r="DCG10" s="928"/>
      <c r="DCH10" s="928"/>
      <c r="DCI10" s="928"/>
      <c r="DCJ10" s="928"/>
      <c r="DCK10" s="928"/>
      <c r="DCL10" s="928"/>
      <c r="DCM10" s="928"/>
      <c r="DCN10" s="928"/>
      <c r="DCO10" s="928"/>
      <c r="DCP10" s="928"/>
      <c r="DCQ10" s="928"/>
      <c r="DCR10" s="928"/>
      <c r="DCS10" s="928"/>
      <c r="DCT10" s="928"/>
      <c r="DCU10" s="928"/>
      <c r="DCV10" s="928"/>
      <c r="DCW10" s="928"/>
      <c r="DCX10" s="928"/>
      <c r="DCY10" s="928"/>
      <c r="DCZ10" s="928"/>
      <c r="DDA10" s="928"/>
      <c r="DDB10" s="928"/>
      <c r="DDC10" s="928"/>
      <c r="DDD10" s="928"/>
      <c r="DDE10" s="928"/>
      <c r="DDF10" s="928"/>
      <c r="DDG10" s="928"/>
      <c r="DDH10" s="928"/>
      <c r="DDI10" s="928"/>
      <c r="DDJ10" s="928"/>
      <c r="DDK10" s="928"/>
      <c r="DDL10" s="928"/>
      <c r="DDM10" s="928"/>
      <c r="DDN10" s="928"/>
      <c r="DDO10" s="928"/>
      <c r="DDP10" s="928"/>
      <c r="DDQ10" s="928"/>
      <c r="DDR10" s="928"/>
      <c r="DDS10" s="928"/>
      <c r="DDT10" s="928"/>
      <c r="DDU10" s="928"/>
      <c r="DDV10" s="928"/>
      <c r="DDW10" s="928"/>
      <c r="DDX10" s="928"/>
      <c r="DDY10" s="928"/>
      <c r="DDZ10" s="928"/>
      <c r="DEA10" s="928"/>
      <c r="DEB10" s="928"/>
      <c r="DEC10" s="928"/>
      <c r="DED10" s="928"/>
      <c r="DEE10" s="928"/>
      <c r="DEF10" s="928"/>
      <c r="DEG10" s="928"/>
      <c r="DEH10" s="928"/>
      <c r="DEI10" s="928"/>
      <c r="DEJ10" s="928"/>
      <c r="DEK10" s="928"/>
      <c r="DEL10" s="928"/>
      <c r="DEM10" s="928"/>
      <c r="DEN10" s="928"/>
      <c r="DEO10" s="928"/>
      <c r="DEP10" s="928"/>
      <c r="DEQ10" s="928"/>
      <c r="DER10" s="928"/>
      <c r="DES10" s="928"/>
      <c r="DET10" s="928"/>
      <c r="DEU10" s="928"/>
      <c r="DEV10" s="928"/>
      <c r="DEW10" s="928"/>
      <c r="DEX10" s="928"/>
      <c r="DEY10" s="928"/>
      <c r="DEZ10" s="928"/>
      <c r="DFA10" s="928"/>
      <c r="DFB10" s="928"/>
      <c r="DFC10" s="928"/>
      <c r="DFD10" s="928"/>
      <c r="DFE10" s="928"/>
      <c r="DFF10" s="928"/>
      <c r="DFG10" s="928"/>
      <c r="DFH10" s="928"/>
      <c r="DFI10" s="928"/>
      <c r="DFJ10" s="928"/>
      <c r="DFK10" s="928"/>
      <c r="DFL10" s="928"/>
      <c r="DFM10" s="928"/>
      <c r="DFN10" s="928"/>
      <c r="DFO10" s="928"/>
      <c r="DFP10" s="928"/>
      <c r="DFQ10" s="928"/>
      <c r="DFR10" s="928"/>
      <c r="DFS10" s="928"/>
      <c r="DFT10" s="928"/>
      <c r="DFU10" s="928"/>
      <c r="DFV10" s="928"/>
      <c r="DFW10" s="928"/>
      <c r="DFX10" s="928"/>
      <c r="DFY10" s="928"/>
      <c r="DFZ10" s="928"/>
      <c r="DGA10" s="928"/>
      <c r="DGB10" s="928"/>
      <c r="DGC10" s="928"/>
      <c r="DGD10" s="928"/>
      <c r="DGE10" s="928"/>
      <c r="DGF10" s="928"/>
      <c r="DGG10" s="928"/>
      <c r="DGH10" s="928"/>
      <c r="DGI10" s="928"/>
      <c r="DGJ10" s="928"/>
      <c r="DGK10" s="928"/>
      <c r="DGL10" s="928"/>
      <c r="DGM10" s="928"/>
      <c r="DGN10" s="928"/>
      <c r="DGO10" s="928"/>
      <c r="DGP10" s="928"/>
      <c r="DGQ10" s="928"/>
      <c r="DGR10" s="928"/>
      <c r="DGS10" s="928"/>
      <c r="DGT10" s="928"/>
      <c r="DGU10" s="928"/>
      <c r="DGV10" s="928"/>
      <c r="DGW10" s="928"/>
      <c r="DGX10" s="928"/>
      <c r="DGY10" s="928"/>
      <c r="DGZ10" s="928"/>
      <c r="DHA10" s="928"/>
      <c r="DHB10" s="928"/>
      <c r="DHC10" s="928"/>
      <c r="DHD10" s="928"/>
      <c r="DHE10" s="928"/>
      <c r="DHF10" s="928"/>
      <c r="DHG10" s="928"/>
      <c r="DHH10" s="928"/>
      <c r="DHI10" s="928"/>
      <c r="DHJ10" s="928"/>
      <c r="DHK10" s="928"/>
      <c r="DHL10" s="928"/>
      <c r="DHM10" s="928"/>
      <c r="DHN10" s="928"/>
      <c r="DHO10" s="928"/>
      <c r="DHP10" s="928"/>
      <c r="DHQ10" s="928"/>
      <c r="DHR10" s="928"/>
      <c r="DHS10" s="928"/>
      <c r="DHT10" s="928"/>
      <c r="DHU10" s="928"/>
      <c r="DHV10" s="928"/>
      <c r="DHW10" s="928"/>
      <c r="DHX10" s="928"/>
      <c r="DHY10" s="928"/>
      <c r="DHZ10" s="928"/>
      <c r="DIA10" s="928"/>
      <c r="DIB10" s="928"/>
      <c r="DIC10" s="928"/>
      <c r="DID10" s="928"/>
      <c r="DIE10" s="928"/>
      <c r="DIF10" s="928"/>
      <c r="DIG10" s="928"/>
      <c r="DIH10" s="928"/>
      <c r="DII10" s="928"/>
      <c r="DIJ10" s="928"/>
      <c r="DIK10" s="928"/>
      <c r="DIL10" s="928"/>
      <c r="DIM10" s="928"/>
      <c r="DIN10" s="928"/>
      <c r="DIO10" s="928"/>
      <c r="DIP10" s="928"/>
      <c r="DIQ10" s="928"/>
      <c r="DIR10" s="928"/>
      <c r="DIS10" s="928"/>
      <c r="DIT10" s="928"/>
      <c r="DIU10" s="928"/>
      <c r="DIV10" s="928"/>
      <c r="DIW10" s="928"/>
      <c r="DIX10" s="928"/>
      <c r="DIY10" s="928"/>
      <c r="DIZ10" s="928"/>
      <c r="DJA10" s="928"/>
      <c r="DJB10" s="928"/>
      <c r="DJC10" s="928"/>
      <c r="DJD10" s="928"/>
      <c r="DJE10" s="928"/>
      <c r="DJF10" s="928"/>
      <c r="DJG10" s="928"/>
      <c r="DJH10" s="928"/>
      <c r="DJI10" s="928"/>
      <c r="DJJ10" s="928"/>
      <c r="DJK10" s="928"/>
      <c r="DJL10" s="928"/>
      <c r="DJM10" s="928"/>
      <c r="DJN10" s="928"/>
      <c r="DJO10" s="928"/>
      <c r="DJP10" s="928"/>
      <c r="DJQ10" s="928"/>
      <c r="DJR10" s="928"/>
      <c r="DJS10" s="928"/>
      <c r="DJT10" s="928"/>
      <c r="DJU10" s="928"/>
      <c r="DJV10" s="928"/>
      <c r="DJW10" s="928"/>
      <c r="DJX10" s="928"/>
      <c r="DJY10" s="928"/>
      <c r="DJZ10" s="928"/>
      <c r="DKA10" s="928"/>
      <c r="DKB10" s="928"/>
      <c r="DKC10" s="928"/>
      <c r="DKD10" s="928"/>
      <c r="DKE10" s="928"/>
      <c r="DKF10" s="928"/>
      <c r="DKG10" s="928"/>
      <c r="DKH10" s="928"/>
      <c r="DKI10" s="928"/>
      <c r="DKJ10" s="928"/>
      <c r="DKK10" s="928"/>
      <c r="DKL10" s="928"/>
      <c r="DKM10" s="928"/>
      <c r="DKN10" s="928"/>
      <c r="DKO10" s="928"/>
      <c r="DKP10" s="928"/>
      <c r="DKQ10" s="928"/>
      <c r="DKR10" s="928"/>
      <c r="DKS10" s="928"/>
      <c r="DKT10" s="928"/>
      <c r="DKU10" s="928"/>
      <c r="DKV10" s="928"/>
      <c r="DKW10" s="928"/>
      <c r="DKX10" s="928"/>
      <c r="DKY10" s="928"/>
      <c r="DKZ10" s="928"/>
      <c r="DLA10" s="928"/>
      <c r="DLB10" s="928"/>
      <c r="DLC10" s="928"/>
      <c r="DLD10" s="928"/>
      <c r="DLE10" s="928"/>
      <c r="DLF10" s="928"/>
      <c r="DLG10" s="928"/>
      <c r="DLH10" s="928"/>
      <c r="DLI10" s="928"/>
      <c r="DLJ10" s="928"/>
      <c r="DLK10" s="928"/>
      <c r="DLL10" s="928"/>
      <c r="DLM10" s="928"/>
      <c r="DLN10" s="928"/>
      <c r="DLO10" s="928"/>
      <c r="DLP10" s="928"/>
      <c r="DLQ10" s="928"/>
      <c r="DLR10" s="928"/>
      <c r="DLS10" s="928"/>
      <c r="DLT10" s="928"/>
      <c r="DLU10" s="928"/>
      <c r="DLV10" s="928"/>
      <c r="DLW10" s="928"/>
      <c r="DLX10" s="928"/>
      <c r="DLY10" s="928"/>
      <c r="DLZ10" s="928"/>
      <c r="DMA10" s="928"/>
      <c r="DMB10" s="928"/>
      <c r="DMC10" s="928"/>
      <c r="DMD10" s="928"/>
      <c r="DME10" s="928"/>
      <c r="DMF10" s="928"/>
      <c r="DMG10" s="928"/>
      <c r="DMH10" s="928"/>
      <c r="DMI10" s="928"/>
      <c r="DMJ10" s="928"/>
      <c r="DMK10" s="928"/>
      <c r="DML10" s="928"/>
      <c r="DMM10" s="928"/>
      <c r="DMN10" s="928"/>
      <c r="DMO10" s="928"/>
      <c r="DMP10" s="928"/>
      <c r="DMQ10" s="928"/>
      <c r="DMR10" s="928"/>
      <c r="DMS10" s="928"/>
      <c r="DMT10" s="928"/>
      <c r="DMU10" s="928"/>
      <c r="DMV10" s="928"/>
      <c r="DMW10" s="928"/>
      <c r="DMX10" s="928"/>
      <c r="DMY10" s="928"/>
      <c r="DMZ10" s="928"/>
      <c r="DNA10" s="928"/>
      <c r="DNB10" s="928"/>
      <c r="DNC10" s="928"/>
      <c r="DND10" s="928"/>
      <c r="DNE10" s="928"/>
      <c r="DNF10" s="928"/>
      <c r="DNG10" s="928"/>
      <c r="DNH10" s="928"/>
      <c r="DNI10" s="928"/>
      <c r="DNJ10" s="928"/>
      <c r="DNK10" s="928"/>
      <c r="DNL10" s="928"/>
      <c r="DNM10" s="928"/>
      <c r="DNN10" s="928"/>
      <c r="DNO10" s="928"/>
      <c r="DNP10" s="928"/>
      <c r="DNQ10" s="928"/>
      <c r="DNR10" s="928"/>
      <c r="DNS10" s="928"/>
      <c r="DNT10" s="928"/>
      <c r="DNU10" s="928"/>
      <c r="DNV10" s="928"/>
      <c r="DNW10" s="928"/>
      <c r="DNX10" s="928"/>
      <c r="DNY10" s="928"/>
      <c r="DNZ10" s="928"/>
      <c r="DOA10" s="928"/>
      <c r="DOB10" s="928"/>
      <c r="DOC10" s="928"/>
      <c r="DOD10" s="928"/>
      <c r="DOE10" s="928"/>
      <c r="DOF10" s="928"/>
      <c r="DOG10" s="928"/>
      <c r="DOH10" s="928"/>
      <c r="DOI10" s="928"/>
      <c r="DOJ10" s="928"/>
      <c r="DOK10" s="928"/>
      <c r="DOL10" s="928"/>
      <c r="DOM10" s="928"/>
      <c r="DON10" s="928"/>
      <c r="DOO10" s="928"/>
      <c r="DOP10" s="928"/>
      <c r="DOQ10" s="928"/>
      <c r="DOR10" s="928"/>
      <c r="DOS10" s="928"/>
      <c r="DOT10" s="928"/>
      <c r="DOU10" s="928"/>
      <c r="DOV10" s="928"/>
      <c r="DOW10" s="928"/>
      <c r="DOX10" s="928"/>
      <c r="DOY10" s="928"/>
      <c r="DOZ10" s="928"/>
      <c r="DPA10" s="928"/>
      <c r="DPB10" s="928"/>
      <c r="DPC10" s="928"/>
      <c r="DPD10" s="928"/>
      <c r="DPE10" s="928"/>
      <c r="DPF10" s="928"/>
      <c r="DPG10" s="928"/>
      <c r="DPH10" s="928"/>
      <c r="DPI10" s="928"/>
      <c r="DPJ10" s="928"/>
      <c r="DPK10" s="928"/>
      <c r="DPL10" s="928"/>
      <c r="DPM10" s="928"/>
      <c r="DPN10" s="928"/>
      <c r="DPO10" s="928"/>
      <c r="DPP10" s="928"/>
      <c r="DPQ10" s="928"/>
      <c r="DPR10" s="928"/>
      <c r="DPS10" s="928"/>
      <c r="DPT10" s="928"/>
      <c r="DPU10" s="928"/>
      <c r="DPV10" s="928"/>
      <c r="DPW10" s="928"/>
      <c r="DPX10" s="928"/>
      <c r="DPY10" s="928"/>
      <c r="DPZ10" s="928"/>
      <c r="DQA10" s="928"/>
      <c r="DQB10" s="928"/>
      <c r="DQC10" s="928"/>
      <c r="DQD10" s="928"/>
      <c r="DQE10" s="928"/>
      <c r="DQF10" s="928"/>
      <c r="DQG10" s="928"/>
      <c r="DQH10" s="928"/>
      <c r="DQI10" s="928"/>
      <c r="DQJ10" s="928"/>
      <c r="DQK10" s="928"/>
      <c r="DQL10" s="928"/>
      <c r="DQM10" s="928"/>
      <c r="DQN10" s="928"/>
      <c r="DQO10" s="928"/>
      <c r="DQP10" s="928"/>
      <c r="DQQ10" s="928"/>
      <c r="DQR10" s="928"/>
      <c r="DQS10" s="928"/>
      <c r="DQT10" s="928"/>
      <c r="DQU10" s="928"/>
      <c r="DQV10" s="928"/>
      <c r="DQW10" s="928"/>
      <c r="DQX10" s="928"/>
      <c r="DQY10" s="928"/>
      <c r="DQZ10" s="928"/>
      <c r="DRA10" s="928"/>
      <c r="DRB10" s="928"/>
      <c r="DRC10" s="928"/>
      <c r="DRD10" s="928"/>
      <c r="DRE10" s="928"/>
      <c r="DRF10" s="928"/>
      <c r="DRG10" s="928"/>
      <c r="DRH10" s="928"/>
      <c r="DRI10" s="928"/>
      <c r="DRJ10" s="928"/>
      <c r="DRK10" s="928"/>
      <c r="DRL10" s="928"/>
      <c r="DRM10" s="928"/>
      <c r="DRN10" s="928"/>
      <c r="DRO10" s="928"/>
      <c r="DRP10" s="928"/>
      <c r="DRQ10" s="928"/>
      <c r="DRR10" s="928"/>
      <c r="DRS10" s="928"/>
      <c r="DRT10" s="928"/>
      <c r="DRU10" s="928"/>
      <c r="DRV10" s="928"/>
      <c r="DRW10" s="928"/>
      <c r="DRX10" s="928"/>
      <c r="DRY10" s="928"/>
      <c r="DRZ10" s="928"/>
      <c r="DSA10" s="928"/>
      <c r="DSB10" s="928"/>
      <c r="DSC10" s="928"/>
      <c r="DSD10" s="928"/>
      <c r="DSE10" s="928"/>
      <c r="DSF10" s="928"/>
      <c r="DSG10" s="928"/>
      <c r="DSH10" s="928"/>
      <c r="DSI10" s="928"/>
      <c r="DSJ10" s="928"/>
      <c r="DSK10" s="928"/>
      <c r="DSL10" s="928"/>
      <c r="DSM10" s="928"/>
      <c r="DSN10" s="928"/>
      <c r="DSO10" s="928"/>
      <c r="DSP10" s="928"/>
      <c r="DSQ10" s="928"/>
      <c r="DSR10" s="928"/>
      <c r="DSS10" s="928"/>
      <c r="DST10" s="928"/>
      <c r="DSU10" s="928"/>
      <c r="DSV10" s="928"/>
      <c r="DSW10" s="928"/>
      <c r="DSX10" s="928"/>
      <c r="DSY10" s="928"/>
      <c r="DSZ10" s="928"/>
      <c r="DTA10" s="928"/>
      <c r="DTB10" s="928"/>
      <c r="DTC10" s="928"/>
      <c r="DTD10" s="928"/>
      <c r="DTE10" s="928"/>
      <c r="DTF10" s="928"/>
      <c r="DTG10" s="928"/>
      <c r="DTH10" s="928"/>
      <c r="DTI10" s="928"/>
      <c r="DTJ10" s="928"/>
      <c r="DTK10" s="928"/>
      <c r="DTL10" s="928"/>
      <c r="DTM10" s="928"/>
      <c r="DTN10" s="928"/>
      <c r="DTO10" s="928"/>
      <c r="DTP10" s="928"/>
      <c r="DTQ10" s="928"/>
      <c r="DTR10" s="928"/>
      <c r="DTS10" s="928"/>
      <c r="DTT10" s="928"/>
      <c r="DTU10" s="928"/>
      <c r="DTV10" s="928"/>
      <c r="DTW10" s="928"/>
      <c r="DTX10" s="928"/>
      <c r="DTY10" s="928"/>
      <c r="DTZ10" s="928"/>
      <c r="DUA10" s="928"/>
      <c r="DUB10" s="928"/>
      <c r="DUC10" s="928"/>
      <c r="DUD10" s="928"/>
      <c r="DUE10" s="928"/>
      <c r="DUF10" s="928"/>
      <c r="DUG10" s="928"/>
      <c r="DUH10" s="928"/>
      <c r="DUI10" s="928"/>
      <c r="DUJ10" s="928"/>
      <c r="DUK10" s="928"/>
      <c r="DUL10" s="928"/>
      <c r="DUM10" s="928"/>
      <c r="DUN10" s="928"/>
      <c r="DUO10" s="928"/>
      <c r="DUP10" s="928"/>
      <c r="DUQ10" s="928"/>
      <c r="DUR10" s="928"/>
      <c r="DUS10" s="928"/>
      <c r="DUT10" s="928"/>
      <c r="DUU10" s="928"/>
      <c r="DUV10" s="928"/>
      <c r="DUW10" s="928"/>
      <c r="DUX10" s="928"/>
      <c r="DUY10" s="928"/>
      <c r="DUZ10" s="928"/>
      <c r="DVA10" s="928"/>
      <c r="DVB10" s="928"/>
      <c r="DVC10" s="928"/>
      <c r="DVD10" s="928"/>
      <c r="DVE10" s="928"/>
      <c r="DVF10" s="928"/>
      <c r="DVG10" s="928"/>
      <c r="DVH10" s="928"/>
      <c r="DVI10" s="928"/>
      <c r="DVJ10" s="928"/>
      <c r="DVK10" s="928"/>
      <c r="DVL10" s="928"/>
      <c r="DVM10" s="928"/>
      <c r="DVN10" s="928"/>
      <c r="DVO10" s="928"/>
      <c r="DVP10" s="928"/>
      <c r="DVQ10" s="928"/>
      <c r="DVR10" s="928"/>
      <c r="DVS10" s="928"/>
      <c r="DVT10" s="928"/>
      <c r="DVU10" s="928"/>
      <c r="DVV10" s="928"/>
      <c r="DVW10" s="928"/>
      <c r="DVX10" s="928"/>
      <c r="DVY10" s="928"/>
      <c r="DVZ10" s="928"/>
      <c r="DWA10" s="928"/>
      <c r="DWB10" s="928"/>
      <c r="DWC10" s="928"/>
      <c r="DWD10" s="928"/>
      <c r="DWE10" s="928"/>
      <c r="DWF10" s="928"/>
      <c r="DWG10" s="928"/>
      <c r="DWH10" s="928"/>
      <c r="DWI10" s="928"/>
      <c r="DWJ10" s="928"/>
      <c r="DWK10" s="928"/>
      <c r="DWL10" s="928"/>
      <c r="DWM10" s="928"/>
      <c r="DWN10" s="928"/>
      <c r="DWO10" s="928"/>
      <c r="DWP10" s="928"/>
      <c r="DWQ10" s="928"/>
      <c r="DWR10" s="928"/>
      <c r="DWS10" s="928"/>
      <c r="DWT10" s="928"/>
      <c r="DWU10" s="928"/>
      <c r="DWV10" s="928"/>
      <c r="DWW10" s="928"/>
      <c r="DWX10" s="928"/>
      <c r="DWY10" s="928"/>
      <c r="DWZ10" s="928"/>
      <c r="DXA10" s="928"/>
      <c r="DXB10" s="928"/>
      <c r="DXC10" s="928"/>
      <c r="DXD10" s="928"/>
      <c r="DXE10" s="928"/>
      <c r="DXF10" s="928"/>
      <c r="DXG10" s="928"/>
      <c r="DXH10" s="928"/>
      <c r="DXI10" s="928"/>
      <c r="DXJ10" s="928"/>
      <c r="DXK10" s="928"/>
      <c r="DXL10" s="928"/>
      <c r="DXM10" s="928"/>
      <c r="DXN10" s="928"/>
      <c r="DXO10" s="928"/>
      <c r="DXP10" s="928"/>
      <c r="DXQ10" s="928"/>
      <c r="DXR10" s="928"/>
      <c r="DXS10" s="928"/>
      <c r="DXT10" s="928"/>
      <c r="DXU10" s="928"/>
      <c r="DXV10" s="928"/>
      <c r="DXW10" s="928"/>
      <c r="DXX10" s="928"/>
      <c r="DXY10" s="928"/>
      <c r="DXZ10" s="928"/>
      <c r="DYA10" s="928"/>
      <c r="DYB10" s="928"/>
      <c r="DYC10" s="928"/>
      <c r="DYD10" s="928"/>
      <c r="DYE10" s="928"/>
      <c r="DYF10" s="928"/>
      <c r="DYG10" s="928"/>
      <c r="DYH10" s="928"/>
      <c r="DYI10" s="928"/>
      <c r="DYJ10" s="928"/>
      <c r="DYK10" s="928"/>
      <c r="DYL10" s="928"/>
      <c r="DYM10" s="928"/>
      <c r="DYN10" s="928"/>
      <c r="DYO10" s="928"/>
      <c r="DYP10" s="928"/>
      <c r="DYQ10" s="928"/>
      <c r="DYR10" s="928"/>
      <c r="DYS10" s="928"/>
      <c r="DYT10" s="928"/>
      <c r="DYU10" s="928"/>
      <c r="DYV10" s="928"/>
      <c r="DYW10" s="928"/>
      <c r="DYX10" s="928"/>
      <c r="DYY10" s="928"/>
      <c r="DYZ10" s="928"/>
      <c r="DZA10" s="928"/>
      <c r="DZB10" s="928"/>
      <c r="DZC10" s="928"/>
      <c r="DZD10" s="928"/>
      <c r="DZE10" s="928"/>
      <c r="DZF10" s="928"/>
      <c r="DZG10" s="928"/>
      <c r="DZH10" s="928"/>
      <c r="DZI10" s="928"/>
      <c r="DZJ10" s="928"/>
      <c r="DZK10" s="928"/>
      <c r="DZL10" s="928"/>
      <c r="DZM10" s="928"/>
      <c r="DZN10" s="928"/>
      <c r="DZO10" s="928"/>
      <c r="DZP10" s="928"/>
      <c r="DZQ10" s="928"/>
      <c r="DZR10" s="928"/>
      <c r="DZS10" s="928"/>
      <c r="DZT10" s="928"/>
      <c r="DZU10" s="928"/>
      <c r="DZV10" s="928"/>
      <c r="DZW10" s="928"/>
      <c r="DZX10" s="928"/>
      <c r="DZY10" s="928"/>
      <c r="DZZ10" s="928"/>
      <c r="EAA10" s="928"/>
      <c r="EAB10" s="928"/>
      <c r="EAC10" s="928"/>
      <c r="EAD10" s="928"/>
      <c r="EAE10" s="928"/>
      <c r="EAF10" s="928"/>
      <c r="EAG10" s="928"/>
      <c r="EAH10" s="928"/>
      <c r="EAI10" s="928"/>
      <c r="EAJ10" s="928"/>
      <c r="EAK10" s="928"/>
      <c r="EAL10" s="928"/>
      <c r="EAM10" s="928"/>
      <c r="EAN10" s="928"/>
      <c r="EAO10" s="928"/>
      <c r="EAP10" s="928"/>
      <c r="EAQ10" s="928"/>
      <c r="EAR10" s="928"/>
      <c r="EAS10" s="928"/>
      <c r="EAT10" s="928"/>
      <c r="EAU10" s="928"/>
      <c r="EAV10" s="928"/>
      <c r="EAW10" s="928"/>
      <c r="EAX10" s="928"/>
      <c r="EAY10" s="928"/>
      <c r="EAZ10" s="928"/>
      <c r="EBA10" s="928"/>
      <c r="EBB10" s="928"/>
      <c r="EBC10" s="928"/>
      <c r="EBD10" s="928"/>
      <c r="EBE10" s="928"/>
      <c r="EBF10" s="928"/>
      <c r="EBG10" s="928"/>
      <c r="EBH10" s="928"/>
      <c r="EBI10" s="928"/>
      <c r="EBJ10" s="928"/>
      <c r="EBK10" s="928"/>
      <c r="EBL10" s="928"/>
      <c r="EBM10" s="928"/>
      <c r="EBN10" s="928"/>
      <c r="EBO10" s="928"/>
      <c r="EBP10" s="928"/>
      <c r="EBQ10" s="928"/>
      <c r="EBR10" s="928"/>
      <c r="EBS10" s="928"/>
      <c r="EBT10" s="928"/>
      <c r="EBU10" s="928"/>
      <c r="EBV10" s="928"/>
      <c r="EBW10" s="928"/>
      <c r="EBX10" s="928"/>
      <c r="EBY10" s="928"/>
      <c r="EBZ10" s="928"/>
      <c r="ECA10" s="928"/>
      <c r="ECB10" s="928"/>
      <c r="ECC10" s="928"/>
      <c r="ECD10" s="928"/>
      <c r="ECE10" s="928"/>
      <c r="ECF10" s="928"/>
      <c r="ECG10" s="928"/>
      <c r="ECH10" s="928"/>
      <c r="ECI10" s="928"/>
      <c r="ECJ10" s="928"/>
      <c r="ECK10" s="928"/>
      <c r="ECL10" s="928"/>
      <c r="ECM10" s="928"/>
      <c r="ECN10" s="928"/>
      <c r="ECO10" s="928"/>
      <c r="ECP10" s="928"/>
      <c r="ECQ10" s="928"/>
      <c r="ECR10" s="928"/>
      <c r="ECS10" s="928"/>
      <c r="ECT10" s="928"/>
      <c r="ECU10" s="928"/>
      <c r="ECV10" s="928"/>
      <c r="ECW10" s="928"/>
      <c r="ECX10" s="928"/>
      <c r="ECY10" s="928"/>
      <c r="ECZ10" s="928"/>
      <c r="EDA10" s="928"/>
      <c r="EDB10" s="928"/>
      <c r="EDC10" s="928"/>
      <c r="EDD10" s="928"/>
      <c r="EDE10" s="928"/>
      <c r="EDF10" s="928"/>
      <c r="EDG10" s="928"/>
      <c r="EDH10" s="928"/>
      <c r="EDI10" s="928"/>
      <c r="EDJ10" s="928"/>
      <c r="EDK10" s="928"/>
      <c r="EDL10" s="928"/>
      <c r="EDM10" s="928"/>
      <c r="EDN10" s="928"/>
      <c r="EDO10" s="928"/>
      <c r="EDP10" s="928"/>
      <c r="EDQ10" s="928"/>
      <c r="EDR10" s="928"/>
      <c r="EDS10" s="928"/>
      <c r="EDT10" s="928"/>
      <c r="EDU10" s="928"/>
      <c r="EDV10" s="928"/>
      <c r="EDW10" s="928"/>
      <c r="EDX10" s="928"/>
      <c r="EDY10" s="928"/>
      <c r="EDZ10" s="928"/>
      <c r="EEA10" s="928"/>
      <c r="EEB10" s="928"/>
      <c r="EEC10" s="928"/>
      <c r="EED10" s="928"/>
      <c r="EEE10" s="928"/>
      <c r="EEF10" s="928"/>
      <c r="EEG10" s="928"/>
      <c r="EEH10" s="928"/>
      <c r="EEI10" s="928"/>
      <c r="EEJ10" s="928"/>
      <c r="EEK10" s="928"/>
      <c r="EEL10" s="928"/>
      <c r="EEM10" s="928"/>
      <c r="EEN10" s="928"/>
      <c r="EEO10" s="928"/>
      <c r="EEP10" s="928"/>
      <c r="EEQ10" s="928"/>
      <c r="EER10" s="928"/>
      <c r="EES10" s="928"/>
      <c r="EET10" s="928"/>
      <c r="EEU10" s="928"/>
      <c r="EEV10" s="928"/>
      <c r="EEW10" s="928"/>
      <c r="EEX10" s="928"/>
      <c r="EEY10" s="928"/>
      <c r="EEZ10" s="928"/>
      <c r="EFA10" s="928"/>
      <c r="EFB10" s="928"/>
      <c r="EFC10" s="928"/>
      <c r="EFD10" s="928"/>
      <c r="EFE10" s="928"/>
      <c r="EFF10" s="928"/>
      <c r="EFG10" s="928"/>
      <c r="EFH10" s="928"/>
      <c r="EFI10" s="928"/>
      <c r="EFJ10" s="928"/>
      <c r="EFK10" s="928"/>
      <c r="EFL10" s="928"/>
      <c r="EFM10" s="928"/>
      <c r="EFN10" s="928"/>
      <c r="EFO10" s="928"/>
      <c r="EFP10" s="928"/>
      <c r="EFQ10" s="928"/>
      <c r="EFR10" s="928"/>
      <c r="EFS10" s="928"/>
      <c r="EFT10" s="928"/>
      <c r="EFU10" s="928"/>
      <c r="EFV10" s="928"/>
      <c r="EFW10" s="928"/>
      <c r="EFX10" s="928"/>
      <c r="EFY10" s="928"/>
      <c r="EFZ10" s="928"/>
      <c r="EGA10" s="928"/>
      <c r="EGB10" s="928"/>
      <c r="EGC10" s="928"/>
      <c r="EGD10" s="928"/>
      <c r="EGE10" s="928"/>
      <c r="EGF10" s="928"/>
      <c r="EGG10" s="928"/>
      <c r="EGH10" s="928"/>
      <c r="EGI10" s="928"/>
      <c r="EGJ10" s="928"/>
      <c r="EGK10" s="928"/>
      <c r="EGL10" s="928"/>
      <c r="EGM10" s="928"/>
      <c r="EGN10" s="928"/>
      <c r="EGO10" s="928"/>
      <c r="EGP10" s="928"/>
      <c r="EGQ10" s="928"/>
      <c r="EGR10" s="928"/>
      <c r="EGS10" s="928"/>
      <c r="EGT10" s="928"/>
      <c r="EGU10" s="928"/>
      <c r="EGV10" s="928"/>
      <c r="EGW10" s="928"/>
      <c r="EGX10" s="928"/>
      <c r="EGY10" s="928"/>
      <c r="EGZ10" s="928"/>
      <c r="EHA10" s="928"/>
      <c r="EHB10" s="928"/>
      <c r="EHC10" s="928"/>
      <c r="EHD10" s="928"/>
      <c r="EHE10" s="928"/>
      <c r="EHF10" s="928"/>
      <c r="EHG10" s="928"/>
      <c r="EHH10" s="928"/>
      <c r="EHI10" s="928"/>
      <c r="EHJ10" s="928"/>
      <c r="EHK10" s="928"/>
      <c r="EHL10" s="928"/>
      <c r="EHM10" s="928"/>
      <c r="EHN10" s="928"/>
      <c r="EHO10" s="928"/>
      <c r="EHP10" s="928"/>
      <c r="EHQ10" s="928"/>
      <c r="EHR10" s="928"/>
      <c r="EHS10" s="928"/>
      <c r="EHT10" s="928"/>
      <c r="EHU10" s="928"/>
      <c r="EHV10" s="928"/>
      <c r="EHW10" s="928"/>
      <c r="EHX10" s="928"/>
      <c r="EHY10" s="928"/>
      <c r="EHZ10" s="928"/>
      <c r="EIA10" s="928"/>
      <c r="EIB10" s="928"/>
      <c r="EIC10" s="928"/>
      <c r="EID10" s="928"/>
      <c r="EIE10" s="928"/>
      <c r="EIF10" s="928"/>
      <c r="EIG10" s="928"/>
      <c r="EIH10" s="928"/>
      <c r="EII10" s="928"/>
      <c r="EIJ10" s="928"/>
      <c r="EIK10" s="928"/>
      <c r="EIL10" s="928"/>
      <c r="EIM10" s="928"/>
      <c r="EIN10" s="928"/>
      <c r="EIO10" s="928"/>
      <c r="EIP10" s="928"/>
      <c r="EIQ10" s="928"/>
      <c r="EIR10" s="928"/>
      <c r="EIS10" s="928"/>
      <c r="EIT10" s="928"/>
      <c r="EIU10" s="928"/>
      <c r="EIV10" s="928"/>
      <c r="EIW10" s="928"/>
      <c r="EIX10" s="928"/>
      <c r="EIY10" s="928"/>
      <c r="EIZ10" s="928"/>
      <c r="EJA10" s="928"/>
      <c r="EJB10" s="928"/>
      <c r="EJC10" s="928"/>
      <c r="EJD10" s="928"/>
      <c r="EJE10" s="928"/>
      <c r="EJF10" s="928"/>
      <c r="EJG10" s="928"/>
      <c r="EJH10" s="928"/>
      <c r="EJI10" s="928"/>
      <c r="EJJ10" s="928"/>
      <c r="EJK10" s="928"/>
      <c r="EJL10" s="928"/>
      <c r="EJM10" s="928"/>
      <c r="EJN10" s="928"/>
      <c r="EJO10" s="928"/>
      <c r="EJP10" s="928"/>
      <c r="EJQ10" s="928"/>
      <c r="EJR10" s="928"/>
      <c r="EJS10" s="928"/>
      <c r="EJT10" s="928"/>
      <c r="EJU10" s="928"/>
      <c r="EJV10" s="928"/>
      <c r="EJW10" s="928"/>
      <c r="EJX10" s="928"/>
      <c r="EJY10" s="928"/>
      <c r="EJZ10" s="928"/>
      <c r="EKA10" s="928"/>
      <c r="EKB10" s="928"/>
      <c r="EKC10" s="928"/>
      <c r="EKD10" s="928"/>
      <c r="EKE10" s="928"/>
      <c r="EKF10" s="928"/>
      <c r="EKG10" s="928"/>
      <c r="EKH10" s="928"/>
      <c r="EKI10" s="928"/>
      <c r="EKJ10" s="928"/>
      <c r="EKK10" s="928"/>
      <c r="EKL10" s="928"/>
      <c r="EKM10" s="928"/>
      <c r="EKN10" s="928"/>
      <c r="EKO10" s="928"/>
      <c r="EKP10" s="928"/>
      <c r="EKQ10" s="928"/>
      <c r="EKR10" s="928"/>
      <c r="EKS10" s="928"/>
      <c r="EKT10" s="928"/>
      <c r="EKU10" s="928"/>
      <c r="EKV10" s="928"/>
      <c r="EKW10" s="928"/>
      <c r="EKX10" s="928"/>
      <c r="EKY10" s="928"/>
      <c r="EKZ10" s="928"/>
      <c r="ELA10" s="928"/>
      <c r="ELB10" s="928"/>
      <c r="ELC10" s="928"/>
      <c r="ELD10" s="928"/>
      <c r="ELE10" s="928"/>
      <c r="ELF10" s="928"/>
      <c r="ELG10" s="928"/>
      <c r="ELH10" s="928"/>
      <c r="ELI10" s="928"/>
      <c r="ELJ10" s="928"/>
      <c r="ELK10" s="928"/>
      <c r="ELL10" s="928"/>
      <c r="ELM10" s="928"/>
      <c r="ELN10" s="928"/>
      <c r="ELO10" s="928"/>
      <c r="ELP10" s="928"/>
      <c r="ELQ10" s="928"/>
      <c r="ELR10" s="928"/>
      <c r="ELS10" s="928"/>
      <c r="ELT10" s="928"/>
      <c r="ELU10" s="928"/>
      <c r="ELV10" s="928"/>
      <c r="ELW10" s="928"/>
      <c r="ELX10" s="928"/>
      <c r="ELY10" s="928"/>
      <c r="ELZ10" s="928"/>
      <c r="EMA10" s="928"/>
      <c r="EMB10" s="928"/>
      <c r="EMC10" s="928"/>
      <c r="EMD10" s="928"/>
      <c r="EME10" s="928"/>
      <c r="EMF10" s="928"/>
      <c r="EMG10" s="928"/>
      <c r="EMH10" s="928"/>
      <c r="EMI10" s="928"/>
      <c r="EMJ10" s="928"/>
      <c r="EMK10" s="928"/>
      <c r="EML10" s="928"/>
      <c r="EMM10" s="928"/>
      <c r="EMN10" s="928"/>
      <c r="EMO10" s="928"/>
      <c r="EMP10" s="928"/>
      <c r="EMQ10" s="928"/>
      <c r="EMR10" s="928"/>
      <c r="EMS10" s="928"/>
      <c r="EMT10" s="928"/>
      <c r="EMU10" s="928"/>
      <c r="EMV10" s="928"/>
      <c r="EMW10" s="928"/>
      <c r="EMX10" s="928"/>
      <c r="EMY10" s="928"/>
      <c r="EMZ10" s="928"/>
      <c r="ENA10" s="928"/>
      <c r="ENB10" s="928"/>
      <c r="ENC10" s="928"/>
      <c r="END10" s="928"/>
      <c r="ENE10" s="928"/>
      <c r="ENF10" s="928"/>
      <c r="ENG10" s="928"/>
      <c r="ENH10" s="928"/>
      <c r="ENI10" s="928"/>
      <c r="ENJ10" s="928"/>
      <c r="ENK10" s="928"/>
      <c r="ENL10" s="928"/>
      <c r="ENM10" s="928"/>
      <c r="ENN10" s="928"/>
      <c r="ENO10" s="928"/>
      <c r="ENP10" s="928"/>
      <c r="ENQ10" s="928"/>
      <c r="ENR10" s="928"/>
      <c r="ENS10" s="928"/>
      <c r="ENT10" s="928"/>
      <c r="ENU10" s="928"/>
      <c r="ENV10" s="928"/>
      <c r="ENW10" s="928"/>
      <c r="ENX10" s="928"/>
      <c r="ENY10" s="928"/>
      <c r="ENZ10" s="928"/>
      <c r="EOA10" s="928"/>
      <c r="EOB10" s="928"/>
      <c r="EOC10" s="928"/>
      <c r="EOD10" s="928"/>
      <c r="EOE10" s="928"/>
      <c r="EOF10" s="928"/>
      <c r="EOG10" s="928"/>
      <c r="EOH10" s="928"/>
      <c r="EOI10" s="928"/>
      <c r="EOJ10" s="928"/>
      <c r="EOK10" s="928"/>
      <c r="EOL10" s="928"/>
      <c r="EOM10" s="928"/>
      <c r="EON10" s="928"/>
      <c r="EOO10" s="928"/>
      <c r="EOP10" s="928"/>
      <c r="EOQ10" s="928"/>
      <c r="EOR10" s="928"/>
      <c r="EOS10" s="928"/>
      <c r="EOT10" s="928"/>
      <c r="EOU10" s="928"/>
      <c r="EOV10" s="928"/>
      <c r="EOW10" s="928"/>
      <c r="EOX10" s="928"/>
      <c r="EOY10" s="928"/>
      <c r="EOZ10" s="928"/>
      <c r="EPA10" s="928"/>
      <c r="EPB10" s="928"/>
      <c r="EPC10" s="928"/>
      <c r="EPD10" s="928"/>
      <c r="EPE10" s="928"/>
      <c r="EPF10" s="928"/>
      <c r="EPG10" s="928"/>
      <c r="EPH10" s="928"/>
      <c r="EPI10" s="928"/>
      <c r="EPJ10" s="928"/>
      <c r="EPK10" s="928"/>
      <c r="EPL10" s="928"/>
      <c r="EPM10" s="928"/>
      <c r="EPN10" s="928"/>
      <c r="EPO10" s="928"/>
      <c r="EPP10" s="928"/>
      <c r="EPQ10" s="928"/>
      <c r="EPR10" s="928"/>
      <c r="EPS10" s="928"/>
      <c r="EPT10" s="928"/>
      <c r="EPU10" s="928"/>
      <c r="EPV10" s="928"/>
      <c r="EPW10" s="928"/>
      <c r="EPX10" s="928"/>
      <c r="EPY10" s="928"/>
      <c r="EPZ10" s="928"/>
      <c r="EQA10" s="928"/>
      <c r="EQB10" s="928"/>
      <c r="EQC10" s="928"/>
      <c r="EQD10" s="928"/>
      <c r="EQE10" s="928"/>
      <c r="EQF10" s="928"/>
      <c r="EQG10" s="928"/>
      <c r="EQH10" s="928"/>
      <c r="EQI10" s="928"/>
      <c r="EQJ10" s="928"/>
      <c r="EQK10" s="928"/>
      <c r="EQL10" s="928"/>
      <c r="EQM10" s="928"/>
      <c r="EQN10" s="928"/>
      <c r="EQO10" s="928"/>
      <c r="EQP10" s="928"/>
      <c r="EQQ10" s="928"/>
      <c r="EQR10" s="928"/>
      <c r="EQS10" s="928"/>
      <c r="EQT10" s="928"/>
      <c r="EQU10" s="928"/>
      <c r="EQV10" s="928"/>
      <c r="EQW10" s="928"/>
      <c r="EQX10" s="928"/>
      <c r="EQY10" s="928"/>
      <c r="EQZ10" s="928"/>
      <c r="ERA10" s="928"/>
      <c r="ERB10" s="928"/>
      <c r="ERC10" s="928"/>
      <c r="ERD10" s="928"/>
      <c r="ERE10" s="928"/>
      <c r="ERF10" s="928"/>
      <c r="ERG10" s="928"/>
      <c r="ERH10" s="928"/>
      <c r="ERI10" s="928"/>
      <c r="ERJ10" s="928"/>
      <c r="ERK10" s="928"/>
      <c r="ERL10" s="928"/>
      <c r="ERM10" s="928"/>
      <c r="ERN10" s="928"/>
      <c r="ERO10" s="928"/>
      <c r="ERP10" s="928"/>
      <c r="ERQ10" s="928"/>
      <c r="ERR10" s="928"/>
      <c r="ERS10" s="928"/>
      <c r="ERT10" s="928"/>
      <c r="ERU10" s="928"/>
      <c r="ERV10" s="928"/>
      <c r="ERW10" s="928"/>
      <c r="ERX10" s="928"/>
      <c r="ERY10" s="928"/>
      <c r="ERZ10" s="928"/>
      <c r="ESA10" s="928"/>
      <c r="ESB10" s="928"/>
      <c r="ESC10" s="928"/>
      <c r="ESD10" s="928"/>
      <c r="ESE10" s="928"/>
      <c r="ESF10" s="928"/>
      <c r="ESG10" s="928"/>
      <c r="ESH10" s="928"/>
      <c r="ESI10" s="928"/>
      <c r="ESJ10" s="928"/>
      <c r="ESK10" s="928"/>
      <c r="ESL10" s="928"/>
      <c r="ESM10" s="928"/>
      <c r="ESN10" s="928"/>
      <c r="ESO10" s="928"/>
      <c r="ESP10" s="928"/>
      <c r="ESQ10" s="928"/>
      <c r="ESR10" s="928"/>
      <c r="ESS10" s="928"/>
      <c r="EST10" s="928"/>
      <c r="ESU10" s="928"/>
      <c r="ESV10" s="928"/>
      <c r="ESW10" s="928"/>
      <c r="ESX10" s="928"/>
      <c r="ESY10" s="928"/>
      <c r="ESZ10" s="928"/>
      <c r="ETA10" s="928"/>
      <c r="ETB10" s="928"/>
      <c r="ETC10" s="928"/>
      <c r="ETD10" s="928"/>
      <c r="ETE10" s="928"/>
      <c r="ETF10" s="928"/>
      <c r="ETG10" s="928"/>
      <c r="ETH10" s="928"/>
      <c r="ETI10" s="928"/>
      <c r="ETJ10" s="928"/>
      <c r="ETK10" s="928"/>
      <c r="ETL10" s="928"/>
      <c r="ETM10" s="928"/>
      <c r="ETN10" s="928"/>
      <c r="ETO10" s="928"/>
      <c r="ETP10" s="928"/>
      <c r="ETQ10" s="928"/>
      <c r="ETR10" s="928"/>
      <c r="ETS10" s="928"/>
      <c r="ETT10" s="928"/>
      <c r="ETU10" s="928"/>
      <c r="ETV10" s="928"/>
      <c r="ETW10" s="928"/>
      <c r="ETX10" s="928"/>
      <c r="ETY10" s="928"/>
      <c r="ETZ10" s="928"/>
      <c r="EUA10" s="928"/>
      <c r="EUB10" s="928"/>
      <c r="EUC10" s="928"/>
      <c r="EUD10" s="928"/>
      <c r="EUE10" s="928"/>
      <c r="EUF10" s="928"/>
      <c r="EUG10" s="928"/>
      <c r="EUH10" s="928"/>
      <c r="EUI10" s="928"/>
      <c r="EUJ10" s="928"/>
      <c r="EUK10" s="928"/>
      <c r="EUL10" s="928"/>
      <c r="EUM10" s="928"/>
      <c r="EUN10" s="928"/>
      <c r="EUO10" s="928"/>
      <c r="EUP10" s="928"/>
      <c r="EUQ10" s="928"/>
      <c r="EUR10" s="928"/>
      <c r="EUS10" s="928"/>
      <c r="EUT10" s="928"/>
      <c r="EUU10" s="928"/>
      <c r="EUV10" s="928"/>
      <c r="EUW10" s="928"/>
      <c r="EUX10" s="928"/>
      <c r="EUY10" s="928"/>
      <c r="EUZ10" s="928"/>
      <c r="EVA10" s="928"/>
      <c r="EVB10" s="928"/>
      <c r="EVC10" s="928"/>
      <c r="EVD10" s="928"/>
      <c r="EVE10" s="928"/>
      <c r="EVF10" s="928"/>
      <c r="EVG10" s="928"/>
      <c r="EVH10" s="928"/>
      <c r="EVI10" s="928"/>
      <c r="EVJ10" s="928"/>
      <c r="EVK10" s="928"/>
      <c r="EVL10" s="928"/>
      <c r="EVM10" s="928"/>
      <c r="EVN10" s="928"/>
      <c r="EVO10" s="928"/>
      <c r="EVP10" s="928"/>
      <c r="EVQ10" s="928"/>
      <c r="EVR10" s="928"/>
      <c r="EVS10" s="928"/>
      <c r="EVT10" s="928"/>
      <c r="EVU10" s="928"/>
      <c r="EVV10" s="928"/>
      <c r="EVW10" s="928"/>
      <c r="EVX10" s="928"/>
      <c r="EVY10" s="928"/>
      <c r="EVZ10" s="928"/>
      <c r="EWA10" s="928"/>
      <c r="EWB10" s="928"/>
      <c r="EWC10" s="928"/>
      <c r="EWD10" s="928"/>
      <c r="EWE10" s="928"/>
      <c r="EWF10" s="928"/>
      <c r="EWG10" s="928"/>
      <c r="EWH10" s="928"/>
      <c r="EWI10" s="928"/>
      <c r="EWJ10" s="928"/>
      <c r="EWK10" s="928"/>
      <c r="EWL10" s="928"/>
      <c r="EWM10" s="928"/>
      <c r="EWN10" s="928"/>
      <c r="EWO10" s="928"/>
      <c r="EWP10" s="928"/>
      <c r="EWQ10" s="928"/>
      <c r="EWR10" s="928"/>
      <c r="EWS10" s="928"/>
      <c r="EWT10" s="928"/>
      <c r="EWU10" s="928"/>
      <c r="EWV10" s="928"/>
      <c r="EWW10" s="928"/>
      <c r="EWX10" s="928"/>
      <c r="EWY10" s="928"/>
      <c r="EWZ10" s="928"/>
      <c r="EXA10" s="928"/>
      <c r="EXB10" s="928"/>
      <c r="EXC10" s="928"/>
      <c r="EXD10" s="928"/>
      <c r="EXE10" s="928"/>
      <c r="EXF10" s="928"/>
      <c r="EXG10" s="928"/>
      <c r="EXH10" s="928"/>
      <c r="EXI10" s="928"/>
      <c r="EXJ10" s="928"/>
      <c r="EXK10" s="928"/>
      <c r="EXL10" s="928"/>
      <c r="EXM10" s="928"/>
      <c r="EXN10" s="928"/>
      <c r="EXO10" s="928"/>
      <c r="EXP10" s="928"/>
      <c r="EXQ10" s="928"/>
      <c r="EXR10" s="928"/>
      <c r="EXS10" s="928"/>
      <c r="EXT10" s="928"/>
      <c r="EXU10" s="928"/>
      <c r="EXV10" s="928"/>
      <c r="EXW10" s="928"/>
      <c r="EXX10" s="928"/>
      <c r="EXY10" s="928"/>
      <c r="EXZ10" s="928"/>
      <c r="EYA10" s="928"/>
      <c r="EYB10" s="928"/>
      <c r="EYC10" s="928"/>
      <c r="EYD10" s="928"/>
      <c r="EYE10" s="928"/>
      <c r="EYF10" s="928"/>
      <c r="EYG10" s="928"/>
      <c r="EYH10" s="928"/>
      <c r="EYI10" s="928"/>
      <c r="EYJ10" s="928"/>
      <c r="EYK10" s="928"/>
      <c r="EYL10" s="928"/>
      <c r="EYM10" s="928"/>
      <c r="EYN10" s="928"/>
      <c r="EYO10" s="928"/>
      <c r="EYP10" s="928"/>
      <c r="EYQ10" s="928"/>
      <c r="EYR10" s="928"/>
      <c r="EYS10" s="928"/>
      <c r="EYT10" s="928"/>
      <c r="EYU10" s="928"/>
      <c r="EYV10" s="928"/>
      <c r="EYW10" s="928"/>
      <c r="EYX10" s="928"/>
      <c r="EYY10" s="928"/>
      <c r="EYZ10" s="928"/>
      <c r="EZA10" s="928"/>
      <c r="EZB10" s="928"/>
      <c r="EZC10" s="928"/>
      <c r="EZD10" s="928"/>
      <c r="EZE10" s="928"/>
      <c r="EZF10" s="928"/>
      <c r="EZG10" s="928"/>
      <c r="EZH10" s="928"/>
      <c r="EZI10" s="928"/>
      <c r="EZJ10" s="928"/>
      <c r="EZK10" s="928"/>
      <c r="EZL10" s="928"/>
      <c r="EZM10" s="928"/>
      <c r="EZN10" s="928"/>
      <c r="EZO10" s="928"/>
      <c r="EZP10" s="928"/>
      <c r="EZQ10" s="928"/>
      <c r="EZR10" s="928"/>
      <c r="EZS10" s="928"/>
      <c r="EZT10" s="928"/>
      <c r="EZU10" s="928"/>
      <c r="EZV10" s="928"/>
      <c r="EZW10" s="928"/>
      <c r="EZX10" s="928"/>
      <c r="EZY10" s="928"/>
      <c r="EZZ10" s="928"/>
      <c r="FAA10" s="928"/>
      <c r="FAB10" s="928"/>
      <c r="FAC10" s="928"/>
      <c r="FAD10" s="928"/>
      <c r="FAE10" s="928"/>
      <c r="FAF10" s="928"/>
      <c r="FAG10" s="928"/>
      <c r="FAH10" s="928"/>
      <c r="FAI10" s="928"/>
      <c r="FAJ10" s="928"/>
      <c r="FAK10" s="928"/>
      <c r="FAL10" s="928"/>
      <c r="FAM10" s="928"/>
      <c r="FAN10" s="928"/>
      <c r="FAO10" s="928"/>
      <c r="FAP10" s="928"/>
      <c r="FAQ10" s="928"/>
      <c r="FAR10" s="928"/>
      <c r="FAS10" s="928"/>
      <c r="FAT10" s="928"/>
      <c r="FAU10" s="928"/>
      <c r="FAV10" s="928"/>
      <c r="FAW10" s="928"/>
      <c r="FAX10" s="928"/>
      <c r="FAY10" s="928"/>
      <c r="FAZ10" s="928"/>
      <c r="FBA10" s="928"/>
      <c r="FBB10" s="928"/>
      <c r="FBC10" s="928"/>
      <c r="FBD10" s="928"/>
      <c r="FBE10" s="928"/>
      <c r="FBF10" s="928"/>
      <c r="FBG10" s="928"/>
      <c r="FBH10" s="928"/>
      <c r="FBI10" s="928"/>
      <c r="FBJ10" s="928"/>
      <c r="FBK10" s="928"/>
      <c r="FBL10" s="928"/>
      <c r="FBM10" s="928"/>
      <c r="FBN10" s="928"/>
      <c r="FBO10" s="928"/>
      <c r="FBP10" s="928"/>
      <c r="FBQ10" s="928"/>
      <c r="FBR10" s="928"/>
      <c r="FBS10" s="928"/>
      <c r="FBT10" s="928"/>
      <c r="FBU10" s="928"/>
      <c r="FBV10" s="928"/>
      <c r="FBW10" s="928"/>
      <c r="FBX10" s="928"/>
      <c r="FBY10" s="928"/>
      <c r="FBZ10" s="928"/>
      <c r="FCA10" s="928"/>
      <c r="FCB10" s="928"/>
      <c r="FCC10" s="928"/>
      <c r="FCD10" s="928"/>
      <c r="FCE10" s="928"/>
      <c r="FCF10" s="928"/>
      <c r="FCG10" s="928"/>
      <c r="FCH10" s="928"/>
      <c r="FCI10" s="928"/>
      <c r="FCJ10" s="928"/>
      <c r="FCK10" s="928"/>
      <c r="FCL10" s="928"/>
      <c r="FCM10" s="928"/>
      <c r="FCN10" s="928"/>
      <c r="FCO10" s="928"/>
      <c r="FCP10" s="928"/>
      <c r="FCQ10" s="928"/>
      <c r="FCR10" s="928"/>
      <c r="FCS10" s="928"/>
      <c r="FCT10" s="928"/>
      <c r="FCU10" s="928"/>
      <c r="FCV10" s="928"/>
      <c r="FCW10" s="928"/>
      <c r="FCX10" s="928"/>
      <c r="FCY10" s="928"/>
      <c r="FCZ10" s="928"/>
      <c r="FDA10" s="928"/>
      <c r="FDB10" s="928"/>
      <c r="FDC10" s="928"/>
      <c r="FDD10" s="928"/>
      <c r="FDE10" s="928"/>
      <c r="FDF10" s="928"/>
      <c r="FDG10" s="928"/>
      <c r="FDH10" s="928"/>
      <c r="FDI10" s="928"/>
      <c r="FDJ10" s="928"/>
      <c r="FDK10" s="928"/>
      <c r="FDL10" s="928"/>
      <c r="FDM10" s="928"/>
      <c r="FDN10" s="928"/>
      <c r="FDO10" s="928"/>
      <c r="FDP10" s="928"/>
      <c r="FDQ10" s="928"/>
      <c r="FDR10" s="928"/>
      <c r="FDS10" s="928"/>
      <c r="FDT10" s="928"/>
      <c r="FDU10" s="928"/>
      <c r="FDV10" s="928"/>
      <c r="FDW10" s="928"/>
      <c r="FDX10" s="928"/>
      <c r="FDY10" s="928"/>
      <c r="FDZ10" s="928"/>
      <c r="FEA10" s="928"/>
      <c r="FEB10" s="928"/>
      <c r="FEC10" s="928"/>
      <c r="FED10" s="928"/>
      <c r="FEE10" s="928"/>
      <c r="FEF10" s="928"/>
      <c r="FEG10" s="928"/>
      <c r="FEH10" s="928"/>
      <c r="FEI10" s="928"/>
      <c r="FEJ10" s="928"/>
      <c r="FEK10" s="928"/>
      <c r="FEL10" s="928"/>
      <c r="FEM10" s="928"/>
      <c r="FEN10" s="928"/>
      <c r="FEO10" s="928"/>
      <c r="FEP10" s="928"/>
      <c r="FEQ10" s="928"/>
      <c r="FER10" s="928"/>
      <c r="FES10" s="928"/>
      <c r="FET10" s="928"/>
      <c r="FEU10" s="928"/>
      <c r="FEV10" s="928"/>
      <c r="FEW10" s="928"/>
      <c r="FEX10" s="928"/>
      <c r="FEY10" s="928"/>
      <c r="FEZ10" s="928"/>
      <c r="FFA10" s="928"/>
      <c r="FFB10" s="928"/>
      <c r="FFC10" s="928"/>
      <c r="FFD10" s="928"/>
      <c r="FFE10" s="928"/>
      <c r="FFF10" s="928"/>
      <c r="FFG10" s="928"/>
      <c r="FFH10" s="928"/>
      <c r="FFI10" s="928"/>
      <c r="FFJ10" s="928"/>
      <c r="FFK10" s="928"/>
      <c r="FFL10" s="928"/>
      <c r="FFM10" s="928"/>
      <c r="FFN10" s="928"/>
      <c r="FFO10" s="928"/>
      <c r="FFP10" s="928"/>
      <c r="FFQ10" s="928"/>
      <c r="FFR10" s="928"/>
      <c r="FFS10" s="928"/>
      <c r="FFT10" s="928"/>
      <c r="FFU10" s="928"/>
      <c r="FFV10" s="928"/>
      <c r="FFW10" s="928"/>
      <c r="FFX10" s="928"/>
      <c r="FFY10" s="928"/>
      <c r="FFZ10" s="928"/>
      <c r="FGA10" s="928"/>
      <c r="FGB10" s="928"/>
      <c r="FGC10" s="928"/>
      <c r="FGD10" s="928"/>
      <c r="FGE10" s="928"/>
      <c r="FGF10" s="928"/>
      <c r="FGG10" s="928"/>
      <c r="FGH10" s="928"/>
      <c r="FGI10" s="928"/>
      <c r="FGJ10" s="928"/>
      <c r="FGK10" s="928"/>
      <c r="FGL10" s="928"/>
      <c r="FGM10" s="928"/>
      <c r="FGN10" s="928"/>
      <c r="FGO10" s="928"/>
      <c r="FGP10" s="928"/>
      <c r="FGQ10" s="928"/>
      <c r="FGR10" s="928"/>
      <c r="FGS10" s="928"/>
      <c r="FGT10" s="928"/>
      <c r="FGU10" s="928"/>
      <c r="FGV10" s="928"/>
      <c r="FGW10" s="928"/>
      <c r="FGX10" s="928"/>
      <c r="FGY10" s="928"/>
      <c r="FGZ10" s="928"/>
      <c r="FHA10" s="928"/>
      <c r="FHB10" s="928"/>
      <c r="FHC10" s="928"/>
      <c r="FHD10" s="928"/>
      <c r="FHE10" s="928"/>
      <c r="FHF10" s="928"/>
      <c r="FHG10" s="928"/>
      <c r="FHH10" s="928"/>
      <c r="FHI10" s="928"/>
      <c r="FHJ10" s="928"/>
      <c r="FHK10" s="928"/>
      <c r="FHL10" s="928"/>
      <c r="FHM10" s="928"/>
      <c r="FHN10" s="928"/>
      <c r="FHO10" s="928"/>
      <c r="FHP10" s="928"/>
      <c r="FHQ10" s="928"/>
      <c r="FHR10" s="928"/>
      <c r="FHS10" s="928"/>
      <c r="FHT10" s="928"/>
      <c r="FHU10" s="928"/>
      <c r="FHV10" s="928"/>
      <c r="FHW10" s="928"/>
      <c r="FHX10" s="928"/>
      <c r="FHY10" s="928"/>
      <c r="FHZ10" s="928"/>
      <c r="FIA10" s="928"/>
      <c r="FIB10" s="928"/>
      <c r="FIC10" s="928"/>
      <c r="FID10" s="928"/>
      <c r="FIE10" s="928"/>
      <c r="FIF10" s="928"/>
      <c r="FIG10" s="928"/>
      <c r="FIH10" s="928"/>
      <c r="FII10" s="928"/>
      <c r="FIJ10" s="928"/>
      <c r="FIK10" s="928"/>
      <c r="FIL10" s="928"/>
      <c r="FIM10" s="928"/>
      <c r="FIN10" s="928"/>
      <c r="FIO10" s="928"/>
      <c r="FIP10" s="928"/>
      <c r="FIQ10" s="928"/>
      <c r="FIR10" s="928"/>
      <c r="FIS10" s="928"/>
      <c r="FIT10" s="928"/>
      <c r="FIU10" s="928"/>
      <c r="FIV10" s="928"/>
      <c r="FIW10" s="928"/>
      <c r="FIX10" s="928"/>
      <c r="FIY10" s="928"/>
      <c r="FIZ10" s="928"/>
      <c r="FJA10" s="928"/>
      <c r="FJB10" s="928"/>
      <c r="FJC10" s="928"/>
      <c r="FJD10" s="928"/>
      <c r="FJE10" s="928"/>
      <c r="FJF10" s="928"/>
      <c r="FJG10" s="928"/>
      <c r="FJH10" s="928"/>
      <c r="FJI10" s="928"/>
      <c r="FJJ10" s="928"/>
      <c r="FJK10" s="928"/>
      <c r="FJL10" s="928"/>
      <c r="FJM10" s="928"/>
      <c r="FJN10" s="928"/>
      <c r="FJO10" s="928"/>
      <c r="FJP10" s="928"/>
      <c r="FJQ10" s="928"/>
      <c r="FJR10" s="928"/>
      <c r="FJS10" s="928"/>
      <c r="FJT10" s="928"/>
      <c r="FJU10" s="928"/>
      <c r="FJV10" s="928"/>
      <c r="FJW10" s="928"/>
      <c r="FJX10" s="928"/>
      <c r="FJY10" s="928"/>
      <c r="FJZ10" s="928"/>
      <c r="FKA10" s="928"/>
      <c r="FKB10" s="928"/>
      <c r="FKC10" s="928"/>
      <c r="FKD10" s="928"/>
      <c r="FKE10" s="928"/>
      <c r="FKF10" s="928"/>
      <c r="FKG10" s="928"/>
      <c r="FKH10" s="928"/>
      <c r="FKI10" s="928"/>
      <c r="FKJ10" s="928"/>
      <c r="FKK10" s="928"/>
      <c r="FKL10" s="928"/>
      <c r="FKM10" s="928"/>
      <c r="FKN10" s="928"/>
      <c r="FKO10" s="928"/>
      <c r="FKP10" s="928"/>
      <c r="FKQ10" s="928"/>
      <c r="FKR10" s="928"/>
      <c r="FKS10" s="928"/>
      <c r="FKT10" s="928"/>
      <c r="FKU10" s="928"/>
      <c r="FKV10" s="928"/>
      <c r="FKW10" s="928"/>
      <c r="FKX10" s="928"/>
      <c r="FKY10" s="928"/>
      <c r="FKZ10" s="928"/>
      <c r="FLA10" s="928"/>
      <c r="FLB10" s="928"/>
      <c r="FLC10" s="928"/>
      <c r="FLD10" s="928"/>
      <c r="FLE10" s="928"/>
      <c r="FLF10" s="928"/>
      <c r="FLG10" s="928"/>
      <c r="FLH10" s="928"/>
      <c r="FLI10" s="928"/>
      <c r="FLJ10" s="928"/>
      <c r="FLK10" s="928"/>
      <c r="FLL10" s="928"/>
      <c r="FLM10" s="928"/>
      <c r="FLN10" s="928"/>
      <c r="FLO10" s="928"/>
      <c r="FLP10" s="928"/>
      <c r="FLQ10" s="928"/>
      <c r="FLR10" s="928"/>
      <c r="FLS10" s="928"/>
      <c r="FLT10" s="928"/>
      <c r="FLU10" s="928"/>
      <c r="FLV10" s="928"/>
      <c r="FLW10" s="928"/>
      <c r="FLX10" s="928"/>
      <c r="FLY10" s="928"/>
      <c r="FLZ10" s="928"/>
      <c r="FMA10" s="928"/>
      <c r="FMB10" s="928"/>
      <c r="FMC10" s="928"/>
      <c r="FMD10" s="928"/>
      <c r="FME10" s="928"/>
      <c r="FMF10" s="928"/>
      <c r="FMG10" s="928"/>
      <c r="FMH10" s="928"/>
      <c r="FMI10" s="928"/>
      <c r="FMJ10" s="928"/>
      <c r="FMK10" s="928"/>
      <c r="FML10" s="928"/>
      <c r="FMM10" s="928"/>
      <c r="FMN10" s="928"/>
      <c r="FMO10" s="928"/>
      <c r="FMP10" s="928"/>
      <c r="FMQ10" s="928"/>
      <c r="FMR10" s="928"/>
      <c r="FMS10" s="928"/>
      <c r="FMT10" s="928"/>
      <c r="FMU10" s="928"/>
      <c r="FMV10" s="928"/>
      <c r="FMW10" s="928"/>
      <c r="FMX10" s="928"/>
      <c r="FMY10" s="928"/>
      <c r="FMZ10" s="928"/>
      <c r="FNA10" s="928"/>
      <c r="FNB10" s="928"/>
      <c r="FNC10" s="928"/>
      <c r="FND10" s="928"/>
      <c r="FNE10" s="928"/>
      <c r="FNF10" s="928"/>
      <c r="FNG10" s="928"/>
      <c r="FNH10" s="928"/>
      <c r="FNI10" s="928"/>
      <c r="FNJ10" s="928"/>
      <c r="FNK10" s="928"/>
      <c r="FNL10" s="928"/>
      <c r="FNM10" s="928"/>
      <c r="FNN10" s="928"/>
      <c r="FNO10" s="928"/>
      <c r="FNP10" s="928"/>
      <c r="FNQ10" s="928"/>
      <c r="FNR10" s="928"/>
      <c r="FNS10" s="928"/>
      <c r="FNT10" s="928"/>
      <c r="FNU10" s="928"/>
      <c r="FNV10" s="928"/>
      <c r="FNW10" s="928"/>
      <c r="FNX10" s="928"/>
      <c r="FNY10" s="928"/>
      <c r="FNZ10" s="928"/>
      <c r="FOA10" s="928"/>
      <c r="FOB10" s="928"/>
      <c r="FOC10" s="928"/>
      <c r="FOD10" s="928"/>
      <c r="FOE10" s="928"/>
      <c r="FOF10" s="928"/>
      <c r="FOG10" s="928"/>
      <c r="FOH10" s="928"/>
      <c r="FOI10" s="928"/>
      <c r="FOJ10" s="928"/>
      <c r="FOK10" s="928"/>
      <c r="FOL10" s="928"/>
      <c r="FOM10" s="928"/>
      <c r="FON10" s="928"/>
      <c r="FOO10" s="928"/>
      <c r="FOP10" s="928"/>
      <c r="FOQ10" s="928"/>
      <c r="FOR10" s="928"/>
      <c r="FOS10" s="928"/>
      <c r="FOT10" s="928"/>
      <c r="FOU10" s="928"/>
      <c r="FOV10" s="928"/>
      <c r="FOW10" s="928"/>
      <c r="FOX10" s="928"/>
      <c r="FOY10" s="928"/>
      <c r="FOZ10" s="928"/>
      <c r="FPA10" s="928"/>
      <c r="FPB10" s="928"/>
      <c r="FPC10" s="928"/>
      <c r="FPD10" s="928"/>
      <c r="FPE10" s="928"/>
      <c r="FPF10" s="928"/>
      <c r="FPG10" s="928"/>
      <c r="FPH10" s="928"/>
      <c r="FPI10" s="928"/>
      <c r="FPJ10" s="928"/>
      <c r="FPK10" s="928"/>
      <c r="FPL10" s="928"/>
      <c r="FPM10" s="928"/>
      <c r="FPN10" s="928"/>
      <c r="FPO10" s="928"/>
      <c r="FPP10" s="928"/>
      <c r="FPQ10" s="928"/>
      <c r="FPR10" s="928"/>
      <c r="FPS10" s="928"/>
      <c r="FPT10" s="928"/>
      <c r="FPU10" s="928"/>
      <c r="FPV10" s="928"/>
      <c r="FPW10" s="928"/>
      <c r="FPX10" s="928"/>
      <c r="FPY10" s="928"/>
      <c r="FPZ10" s="928"/>
      <c r="FQA10" s="928"/>
      <c r="FQB10" s="928"/>
      <c r="FQC10" s="928"/>
      <c r="FQD10" s="928"/>
      <c r="FQE10" s="928"/>
      <c r="FQF10" s="928"/>
      <c r="FQG10" s="928"/>
      <c r="FQH10" s="928"/>
      <c r="FQI10" s="928"/>
      <c r="FQJ10" s="928"/>
      <c r="FQK10" s="928"/>
      <c r="FQL10" s="928"/>
      <c r="FQM10" s="928"/>
      <c r="FQN10" s="928"/>
      <c r="FQO10" s="928"/>
      <c r="FQP10" s="928"/>
      <c r="FQQ10" s="928"/>
      <c r="FQR10" s="928"/>
      <c r="FQS10" s="928"/>
      <c r="FQT10" s="928"/>
      <c r="FQU10" s="928"/>
      <c r="FQV10" s="928"/>
      <c r="FQW10" s="928"/>
      <c r="FQX10" s="928"/>
      <c r="FQY10" s="928"/>
      <c r="FQZ10" s="928"/>
      <c r="FRA10" s="928"/>
      <c r="FRB10" s="928"/>
      <c r="FRC10" s="928"/>
      <c r="FRD10" s="928"/>
      <c r="FRE10" s="928"/>
      <c r="FRF10" s="928"/>
      <c r="FRG10" s="928"/>
      <c r="FRH10" s="928"/>
      <c r="FRI10" s="928"/>
      <c r="FRJ10" s="928"/>
      <c r="FRK10" s="928"/>
      <c r="FRL10" s="928"/>
      <c r="FRM10" s="928"/>
      <c r="FRN10" s="928"/>
      <c r="FRO10" s="928"/>
      <c r="FRP10" s="928"/>
      <c r="FRQ10" s="928"/>
      <c r="FRR10" s="928"/>
      <c r="FRS10" s="928"/>
      <c r="FRT10" s="928"/>
      <c r="FRU10" s="928"/>
      <c r="FRV10" s="928"/>
      <c r="FRW10" s="928"/>
      <c r="FRX10" s="928"/>
      <c r="FRY10" s="928"/>
      <c r="FRZ10" s="928"/>
      <c r="FSA10" s="928"/>
      <c r="FSB10" s="928"/>
      <c r="FSC10" s="928"/>
      <c r="FSD10" s="928"/>
      <c r="FSE10" s="928"/>
      <c r="FSF10" s="928"/>
      <c r="FSG10" s="928"/>
      <c r="FSH10" s="928"/>
      <c r="FSI10" s="928"/>
      <c r="FSJ10" s="928"/>
      <c r="FSK10" s="928"/>
      <c r="FSL10" s="928"/>
      <c r="FSM10" s="928"/>
      <c r="FSN10" s="928"/>
      <c r="FSO10" s="928"/>
      <c r="FSP10" s="928"/>
      <c r="FSQ10" s="928"/>
      <c r="FSR10" s="928"/>
      <c r="FSS10" s="928"/>
      <c r="FST10" s="928"/>
      <c r="FSU10" s="928"/>
      <c r="FSV10" s="928"/>
      <c r="FSW10" s="928"/>
      <c r="FSX10" s="928"/>
      <c r="FSY10" s="928"/>
      <c r="FSZ10" s="928"/>
      <c r="FTA10" s="928"/>
      <c r="FTB10" s="928"/>
      <c r="FTC10" s="928"/>
      <c r="FTD10" s="928"/>
      <c r="FTE10" s="928"/>
      <c r="FTF10" s="928"/>
      <c r="FTG10" s="928"/>
      <c r="FTH10" s="928"/>
      <c r="FTI10" s="928"/>
      <c r="FTJ10" s="928"/>
      <c r="FTK10" s="928"/>
      <c r="FTL10" s="928"/>
      <c r="FTM10" s="928"/>
      <c r="FTN10" s="928"/>
      <c r="FTO10" s="928"/>
      <c r="FTP10" s="928"/>
      <c r="FTQ10" s="928"/>
      <c r="FTR10" s="928"/>
      <c r="FTS10" s="928"/>
      <c r="FTT10" s="928"/>
      <c r="FTU10" s="928"/>
      <c r="FTV10" s="928"/>
      <c r="FTW10" s="928"/>
      <c r="FTX10" s="928"/>
      <c r="FTY10" s="928"/>
      <c r="FTZ10" s="928"/>
      <c r="FUA10" s="928"/>
      <c r="FUB10" s="928"/>
      <c r="FUC10" s="928"/>
      <c r="FUD10" s="928"/>
      <c r="FUE10" s="928"/>
      <c r="FUF10" s="928"/>
      <c r="FUG10" s="928"/>
      <c r="FUH10" s="928"/>
      <c r="FUI10" s="928"/>
      <c r="FUJ10" s="928"/>
      <c r="FUK10" s="928"/>
      <c r="FUL10" s="928"/>
      <c r="FUM10" s="928"/>
      <c r="FUN10" s="928"/>
      <c r="FUO10" s="928"/>
      <c r="FUP10" s="928"/>
      <c r="FUQ10" s="928"/>
      <c r="FUR10" s="928"/>
      <c r="FUS10" s="928"/>
      <c r="FUT10" s="928"/>
      <c r="FUU10" s="928"/>
      <c r="FUV10" s="928"/>
      <c r="FUW10" s="928"/>
      <c r="FUX10" s="928"/>
      <c r="FUY10" s="928"/>
      <c r="FUZ10" s="928"/>
      <c r="FVA10" s="928"/>
      <c r="FVB10" s="928"/>
      <c r="FVC10" s="928"/>
      <c r="FVD10" s="928"/>
      <c r="FVE10" s="928"/>
      <c r="FVF10" s="928"/>
      <c r="FVG10" s="928"/>
      <c r="FVH10" s="928"/>
      <c r="FVI10" s="928"/>
      <c r="FVJ10" s="928"/>
      <c r="FVK10" s="928"/>
      <c r="FVL10" s="928"/>
      <c r="FVM10" s="928"/>
      <c r="FVN10" s="928"/>
      <c r="FVO10" s="928"/>
      <c r="FVP10" s="928"/>
      <c r="FVQ10" s="928"/>
      <c r="FVR10" s="928"/>
      <c r="FVS10" s="928"/>
      <c r="FVT10" s="928"/>
      <c r="FVU10" s="928"/>
      <c r="FVV10" s="928"/>
      <c r="FVW10" s="928"/>
      <c r="FVX10" s="928"/>
      <c r="FVY10" s="928"/>
      <c r="FVZ10" s="928"/>
      <c r="FWA10" s="928"/>
      <c r="FWB10" s="928"/>
      <c r="FWC10" s="928"/>
      <c r="FWD10" s="928"/>
      <c r="FWE10" s="928"/>
      <c r="FWF10" s="928"/>
      <c r="FWG10" s="928"/>
      <c r="FWH10" s="928"/>
      <c r="FWI10" s="928"/>
      <c r="FWJ10" s="928"/>
      <c r="FWK10" s="928"/>
      <c r="FWL10" s="928"/>
      <c r="FWM10" s="928"/>
      <c r="FWN10" s="928"/>
      <c r="FWO10" s="928"/>
      <c r="FWP10" s="928"/>
      <c r="FWQ10" s="928"/>
      <c r="FWR10" s="928"/>
      <c r="FWS10" s="928"/>
      <c r="FWT10" s="928"/>
      <c r="FWU10" s="928"/>
      <c r="FWV10" s="928"/>
      <c r="FWW10" s="928"/>
      <c r="FWX10" s="928"/>
      <c r="FWY10" s="928"/>
      <c r="FWZ10" s="928"/>
      <c r="FXA10" s="928"/>
      <c r="FXB10" s="928"/>
      <c r="FXC10" s="928"/>
      <c r="FXD10" s="928"/>
      <c r="FXE10" s="928"/>
      <c r="FXF10" s="928"/>
      <c r="FXG10" s="928"/>
      <c r="FXH10" s="928"/>
      <c r="FXI10" s="928"/>
      <c r="FXJ10" s="928"/>
      <c r="FXK10" s="928"/>
      <c r="FXL10" s="928"/>
      <c r="FXM10" s="928"/>
      <c r="FXN10" s="928"/>
      <c r="FXO10" s="928"/>
      <c r="FXP10" s="928"/>
      <c r="FXQ10" s="928"/>
      <c r="FXR10" s="928"/>
      <c r="FXS10" s="928"/>
      <c r="FXT10" s="928"/>
      <c r="FXU10" s="928"/>
      <c r="FXV10" s="928"/>
      <c r="FXW10" s="928"/>
      <c r="FXX10" s="928"/>
      <c r="FXY10" s="928"/>
      <c r="FXZ10" s="928"/>
      <c r="FYA10" s="928"/>
      <c r="FYB10" s="928"/>
      <c r="FYC10" s="928"/>
      <c r="FYD10" s="928"/>
      <c r="FYE10" s="928"/>
      <c r="FYF10" s="928"/>
      <c r="FYG10" s="928"/>
      <c r="FYH10" s="928"/>
      <c r="FYI10" s="928"/>
      <c r="FYJ10" s="928"/>
      <c r="FYK10" s="928"/>
      <c r="FYL10" s="928"/>
      <c r="FYM10" s="928"/>
      <c r="FYN10" s="928"/>
      <c r="FYO10" s="928"/>
      <c r="FYP10" s="928"/>
      <c r="FYQ10" s="928"/>
      <c r="FYR10" s="928"/>
      <c r="FYS10" s="928"/>
      <c r="FYT10" s="928"/>
      <c r="FYU10" s="928"/>
      <c r="FYV10" s="928"/>
      <c r="FYW10" s="928"/>
      <c r="FYX10" s="928"/>
      <c r="FYY10" s="928"/>
      <c r="FYZ10" s="928"/>
      <c r="FZA10" s="928"/>
      <c r="FZB10" s="928"/>
      <c r="FZC10" s="928"/>
      <c r="FZD10" s="928"/>
      <c r="FZE10" s="928"/>
      <c r="FZF10" s="928"/>
      <c r="FZG10" s="928"/>
      <c r="FZH10" s="928"/>
      <c r="FZI10" s="928"/>
      <c r="FZJ10" s="928"/>
      <c r="FZK10" s="928"/>
      <c r="FZL10" s="928"/>
      <c r="FZM10" s="928"/>
      <c r="FZN10" s="928"/>
      <c r="FZO10" s="928"/>
      <c r="FZP10" s="928"/>
      <c r="FZQ10" s="928"/>
      <c r="FZR10" s="928"/>
      <c r="FZS10" s="928"/>
      <c r="FZT10" s="928"/>
      <c r="FZU10" s="928"/>
      <c r="FZV10" s="928"/>
      <c r="FZW10" s="928"/>
      <c r="FZX10" s="928"/>
      <c r="FZY10" s="928"/>
      <c r="FZZ10" s="928"/>
      <c r="GAA10" s="928"/>
      <c r="GAB10" s="928"/>
      <c r="GAC10" s="928"/>
      <c r="GAD10" s="928"/>
      <c r="GAE10" s="928"/>
      <c r="GAF10" s="928"/>
      <c r="GAG10" s="928"/>
      <c r="GAH10" s="928"/>
      <c r="GAI10" s="928"/>
      <c r="GAJ10" s="928"/>
      <c r="GAK10" s="928"/>
      <c r="GAL10" s="928"/>
      <c r="GAM10" s="928"/>
      <c r="GAN10" s="928"/>
      <c r="GAO10" s="928"/>
      <c r="GAP10" s="928"/>
      <c r="GAQ10" s="928"/>
      <c r="GAR10" s="928"/>
      <c r="GAS10" s="928"/>
      <c r="GAT10" s="928"/>
      <c r="GAU10" s="928"/>
      <c r="GAV10" s="928"/>
      <c r="GAW10" s="928"/>
      <c r="GAX10" s="928"/>
      <c r="GAY10" s="928"/>
      <c r="GAZ10" s="928"/>
      <c r="GBA10" s="928"/>
      <c r="GBB10" s="928"/>
      <c r="GBC10" s="928"/>
      <c r="GBD10" s="928"/>
      <c r="GBE10" s="928"/>
      <c r="GBF10" s="928"/>
      <c r="GBG10" s="928"/>
      <c r="GBH10" s="928"/>
      <c r="GBI10" s="928"/>
      <c r="GBJ10" s="928"/>
      <c r="GBK10" s="928"/>
      <c r="GBL10" s="928"/>
      <c r="GBM10" s="928"/>
      <c r="GBN10" s="928"/>
      <c r="GBO10" s="928"/>
      <c r="GBP10" s="928"/>
      <c r="GBQ10" s="928"/>
      <c r="GBR10" s="928"/>
      <c r="GBS10" s="928"/>
      <c r="GBT10" s="928"/>
      <c r="GBU10" s="928"/>
      <c r="GBV10" s="928"/>
      <c r="GBW10" s="928"/>
      <c r="GBX10" s="928"/>
      <c r="GBY10" s="928"/>
      <c r="GBZ10" s="928"/>
      <c r="GCA10" s="928"/>
      <c r="GCB10" s="928"/>
      <c r="GCC10" s="928"/>
      <c r="GCD10" s="928"/>
      <c r="GCE10" s="928"/>
      <c r="GCF10" s="928"/>
      <c r="GCG10" s="928"/>
      <c r="GCH10" s="928"/>
      <c r="GCI10" s="928"/>
      <c r="GCJ10" s="928"/>
      <c r="GCK10" s="928"/>
      <c r="GCL10" s="928"/>
      <c r="GCM10" s="928"/>
      <c r="GCN10" s="928"/>
      <c r="GCO10" s="928"/>
      <c r="GCP10" s="928"/>
      <c r="GCQ10" s="928"/>
      <c r="GCR10" s="928"/>
      <c r="GCS10" s="928"/>
      <c r="GCT10" s="928"/>
      <c r="GCU10" s="928"/>
      <c r="GCV10" s="928"/>
      <c r="GCW10" s="928"/>
      <c r="GCX10" s="928"/>
      <c r="GCY10" s="928"/>
      <c r="GCZ10" s="928"/>
      <c r="GDA10" s="928"/>
      <c r="GDB10" s="928"/>
      <c r="GDC10" s="928"/>
      <c r="GDD10" s="928"/>
      <c r="GDE10" s="928"/>
      <c r="GDF10" s="928"/>
      <c r="GDG10" s="928"/>
      <c r="GDH10" s="928"/>
      <c r="GDI10" s="928"/>
      <c r="GDJ10" s="928"/>
      <c r="GDK10" s="928"/>
      <c r="GDL10" s="928"/>
      <c r="GDM10" s="928"/>
      <c r="GDN10" s="928"/>
      <c r="GDO10" s="928"/>
      <c r="GDP10" s="928"/>
      <c r="GDQ10" s="928"/>
      <c r="GDR10" s="928"/>
      <c r="GDS10" s="928"/>
      <c r="GDT10" s="928"/>
      <c r="GDU10" s="928"/>
      <c r="GDV10" s="928"/>
      <c r="GDW10" s="928"/>
      <c r="GDX10" s="928"/>
      <c r="GDY10" s="928"/>
      <c r="GDZ10" s="928"/>
      <c r="GEA10" s="928"/>
      <c r="GEB10" s="928"/>
      <c r="GEC10" s="928"/>
      <c r="GED10" s="928"/>
      <c r="GEE10" s="928"/>
      <c r="GEF10" s="928"/>
      <c r="GEG10" s="928"/>
      <c r="GEH10" s="928"/>
      <c r="GEI10" s="928"/>
      <c r="GEJ10" s="928"/>
      <c r="GEK10" s="928"/>
      <c r="GEL10" s="928"/>
      <c r="GEM10" s="928"/>
      <c r="GEN10" s="928"/>
      <c r="GEO10" s="928"/>
      <c r="GEP10" s="928"/>
      <c r="GEQ10" s="928"/>
      <c r="GER10" s="928"/>
      <c r="GES10" s="928"/>
      <c r="GET10" s="928"/>
      <c r="GEU10" s="928"/>
      <c r="GEV10" s="928"/>
      <c r="GEW10" s="928"/>
      <c r="GEX10" s="928"/>
      <c r="GEY10" s="928"/>
      <c r="GEZ10" s="928"/>
      <c r="GFA10" s="928"/>
      <c r="GFB10" s="928"/>
      <c r="GFC10" s="928"/>
      <c r="GFD10" s="928"/>
      <c r="GFE10" s="928"/>
      <c r="GFF10" s="928"/>
      <c r="GFG10" s="928"/>
      <c r="GFH10" s="928"/>
      <c r="GFI10" s="928"/>
      <c r="GFJ10" s="928"/>
      <c r="GFK10" s="928"/>
      <c r="GFL10" s="928"/>
      <c r="GFM10" s="928"/>
      <c r="GFN10" s="928"/>
      <c r="GFO10" s="928"/>
      <c r="GFP10" s="928"/>
      <c r="GFQ10" s="928"/>
      <c r="GFR10" s="928"/>
      <c r="GFS10" s="928"/>
      <c r="GFT10" s="928"/>
      <c r="GFU10" s="928"/>
      <c r="GFV10" s="928"/>
      <c r="GFW10" s="928"/>
      <c r="GFX10" s="928"/>
      <c r="GFY10" s="928"/>
      <c r="GFZ10" s="928"/>
      <c r="GGA10" s="928"/>
      <c r="GGB10" s="928"/>
      <c r="GGC10" s="928"/>
      <c r="GGD10" s="928"/>
      <c r="GGE10" s="928"/>
      <c r="GGF10" s="928"/>
      <c r="GGG10" s="928"/>
      <c r="GGH10" s="928"/>
      <c r="GGI10" s="928"/>
      <c r="GGJ10" s="928"/>
      <c r="GGK10" s="928"/>
      <c r="GGL10" s="928"/>
      <c r="GGM10" s="928"/>
      <c r="GGN10" s="928"/>
      <c r="GGO10" s="928"/>
      <c r="GGP10" s="928"/>
      <c r="GGQ10" s="928"/>
      <c r="GGR10" s="928"/>
      <c r="GGS10" s="928"/>
      <c r="GGT10" s="928"/>
      <c r="GGU10" s="928"/>
      <c r="GGV10" s="928"/>
      <c r="GGW10" s="928"/>
      <c r="GGX10" s="928"/>
      <c r="GGY10" s="928"/>
      <c r="GGZ10" s="928"/>
      <c r="GHA10" s="928"/>
      <c r="GHB10" s="928"/>
      <c r="GHC10" s="928"/>
      <c r="GHD10" s="928"/>
      <c r="GHE10" s="928"/>
      <c r="GHF10" s="928"/>
      <c r="GHG10" s="928"/>
      <c r="GHH10" s="928"/>
      <c r="GHI10" s="928"/>
      <c r="GHJ10" s="928"/>
      <c r="GHK10" s="928"/>
      <c r="GHL10" s="928"/>
      <c r="GHM10" s="928"/>
      <c r="GHN10" s="928"/>
      <c r="GHO10" s="928"/>
      <c r="GHP10" s="928"/>
      <c r="GHQ10" s="928"/>
      <c r="GHR10" s="928"/>
      <c r="GHS10" s="928"/>
      <c r="GHT10" s="928"/>
      <c r="GHU10" s="928"/>
      <c r="GHV10" s="928"/>
      <c r="GHW10" s="928"/>
      <c r="GHX10" s="928"/>
      <c r="GHY10" s="928"/>
      <c r="GHZ10" s="928"/>
      <c r="GIA10" s="928"/>
      <c r="GIB10" s="928"/>
      <c r="GIC10" s="928"/>
      <c r="GID10" s="928"/>
      <c r="GIE10" s="928"/>
      <c r="GIF10" s="928"/>
      <c r="GIG10" s="928"/>
      <c r="GIH10" s="928"/>
      <c r="GII10" s="928"/>
      <c r="GIJ10" s="928"/>
      <c r="GIK10" s="928"/>
      <c r="GIL10" s="928"/>
      <c r="GIM10" s="928"/>
      <c r="GIN10" s="928"/>
      <c r="GIO10" s="928"/>
      <c r="GIP10" s="928"/>
      <c r="GIQ10" s="928"/>
      <c r="GIR10" s="928"/>
      <c r="GIS10" s="928"/>
      <c r="GIT10" s="928"/>
      <c r="GIU10" s="928"/>
      <c r="GIV10" s="928"/>
      <c r="GIW10" s="928"/>
      <c r="GIX10" s="928"/>
      <c r="GIY10" s="928"/>
      <c r="GIZ10" s="928"/>
      <c r="GJA10" s="928"/>
      <c r="GJB10" s="928"/>
      <c r="GJC10" s="928"/>
      <c r="GJD10" s="928"/>
      <c r="GJE10" s="928"/>
      <c r="GJF10" s="928"/>
      <c r="GJG10" s="928"/>
      <c r="GJH10" s="928"/>
      <c r="GJI10" s="928"/>
      <c r="GJJ10" s="928"/>
      <c r="GJK10" s="928"/>
      <c r="GJL10" s="928"/>
      <c r="GJM10" s="928"/>
      <c r="GJN10" s="928"/>
      <c r="GJO10" s="928"/>
      <c r="GJP10" s="928"/>
      <c r="GJQ10" s="928"/>
      <c r="GJR10" s="928"/>
      <c r="GJS10" s="928"/>
      <c r="GJT10" s="928"/>
      <c r="GJU10" s="928"/>
      <c r="GJV10" s="928"/>
      <c r="GJW10" s="928"/>
      <c r="GJX10" s="928"/>
      <c r="GJY10" s="928"/>
      <c r="GJZ10" s="928"/>
      <c r="GKA10" s="928"/>
      <c r="GKB10" s="928"/>
      <c r="GKC10" s="928"/>
      <c r="GKD10" s="928"/>
      <c r="GKE10" s="928"/>
      <c r="GKF10" s="928"/>
      <c r="GKG10" s="928"/>
      <c r="GKH10" s="928"/>
      <c r="GKI10" s="928"/>
      <c r="GKJ10" s="928"/>
      <c r="GKK10" s="928"/>
      <c r="GKL10" s="928"/>
      <c r="GKM10" s="928"/>
      <c r="GKN10" s="928"/>
      <c r="GKO10" s="928"/>
      <c r="GKP10" s="928"/>
      <c r="GKQ10" s="928"/>
      <c r="GKR10" s="928"/>
      <c r="GKS10" s="928"/>
      <c r="GKT10" s="928"/>
      <c r="GKU10" s="928"/>
      <c r="GKV10" s="928"/>
      <c r="GKW10" s="928"/>
      <c r="GKX10" s="928"/>
      <c r="GKY10" s="928"/>
      <c r="GKZ10" s="928"/>
      <c r="GLA10" s="928"/>
      <c r="GLB10" s="928"/>
      <c r="GLC10" s="928"/>
      <c r="GLD10" s="928"/>
      <c r="GLE10" s="928"/>
      <c r="GLF10" s="928"/>
      <c r="GLG10" s="928"/>
      <c r="GLH10" s="928"/>
      <c r="GLI10" s="928"/>
      <c r="GLJ10" s="928"/>
      <c r="GLK10" s="928"/>
      <c r="GLL10" s="928"/>
      <c r="GLM10" s="928"/>
      <c r="GLN10" s="928"/>
      <c r="GLO10" s="928"/>
      <c r="GLP10" s="928"/>
      <c r="GLQ10" s="928"/>
      <c r="GLR10" s="928"/>
      <c r="GLS10" s="928"/>
      <c r="GLT10" s="928"/>
      <c r="GLU10" s="928"/>
      <c r="GLV10" s="928"/>
      <c r="GLW10" s="928"/>
      <c r="GLX10" s="928"/>
      <c r="GLY10" s="928"/>
      <c r="GLZ10" s="928"/>
      <c r="GMA10" s="928"/>
      <c r="GMB10" s="928"/>
      <c r="GMC10" s="928"/>
      <c r="GMD10" s="928"/>
      <c r="GME10" s="928"/>
      <c r="GMF10" s="928"/>
      <c r="GMG10" s="928"/>
      <c r="GMH10" s="928"/>
      <c r="GMI10" s="928"/>
      <c r="GMJ10" s="928"/>
      <c r="GMK10" s="928"/>
      <c r="GML10" s="928"/>
      <c r="GMM10" s="928"/>
      <c r="GMN10" s="928"/>
      <c r="GMO10" s="928"/>
      <c r="GMP10" s="928"/>
      <c r="GMQ10" s="928"/>
      <c r="GMR10" s="928"/>
      <c r="GMS10" s="928"/>
      <c r="GMT10" s="928"/>
      <c r="GMU10" s="928"/>
      <c r="GMV10" s="928"/>
      <c r="GMW10" s="928"/>
      <c r="GMX10" s="928"/>
      <c r="GMY10" s="928"/>
      <c r="GMZ10" s="928"/>
      <c r="GNA10" s="928"/>
      <c r="GNB10" s="928"/>
      <c r="GNC10" s="928"/>
      <c r="GND10" s="928"/>
      <c r="GNE10" s="928"/>
      <c r="GNF10" s="928"/>
      <c r="GNG10" s="928"/>
      <c r="GNH10" s="928"/>
      <c r="GNI10" s="928"/>
      <c r="GNJ10" s="928"/>
      <c r="GNK10" s="928"/>
      <c r="GNL10" s="928"/>
      <c r="GNM10" s="928"/>
      <c r="GNN10" s="928"/>
      <c r="GNO10" s="928"/>
      <c r="GNP10" s="928"/>
      <c r="GNQ10" s="928"/>
      <c r="GNR10" s="928"/>
      <c r="GNS10" s="928"/>
      <c r="GNT10" s="928"/>
      <c r="GNU10" s="928"/>
      <c r="GNV10" s="928"/>
      <c r="GNW10" s="928"/>
      <c r="GNX10" s="928"/>
      <c r="GNY10" s="928"/>
      <c r="GNZ10" s="928"/>
      <c r="GOA10" s="928"/>
      <c r="GOB10" s="928"/>
      <c r="GOC10" s="928"/>
      <c r="GOD10" s="928"/>
      <c r="GOE10" s="928"/>
      <c r="GOF10" s="928"/>
      <c r="GOG10" s="928"/>
      <c r="GOH10" s="928"/>
      <c r="GOI10" s="928"/>
      <c r="GOJ10" s="928"/>
      <c r="GOK10" s="928"/>
      <c r="GOL10" s="928"/>
      <c r="GOM10" s="928"/>
      <c r="GON10" s="928"/>
      <c r="GOO10" s="928"/>
      <c r="GOP10" s="928"/>
      <c r="GOQ10" s="928"/>
      <c r="GOR10" s="928"/>
      <c r="GOS10" s="928"/>
      <c r="GOT10" s="928"/>
      <c r="GOU10" s="928"/>
      <c r="GOV10" s="928"/>
      <c r="GOW10" s="928"/>
      <c r="GOX10" s="928"/>
      <c r="GOY10" s="928"/>
      <c r="GOZ10" s="928"/>
      <c r="GPA10" s="928"/>
      <c r="GPB10" s="928"/>
      <c r="GPC10" s="928"/>
      <c r="GPD10" s="928"/>
      <c r="GPE10" s="928"/>
      <c r="GPF10" s="928"/>
      <c r="GPG10" s="928"/>
      <c r="GPH10" s="928"/>
      <c r="GPI10" s="928"/>
      <c r="GPJ10" s="928"/>
      <c r="GPK10" s="928"/>
      <c r="GPL10" s="928"/>
      <c r="GPM10" s="928"/>
      <c r="GPN10" s="928"/>
      <c r="GPO10" s="928"/>
      <c r="GPP10" s="928"/>
      <c r="GPQ10" s="928"/>
      <c r="GPR10" s="928"/>
      <c r="GPS10" s="928"/>
      <c r="GPT10" s="928"/>
      <c r="GPU10" s="928"/>
      <c r="GPV10" s="928"/>
      <c r="GPW10" s="928"/>
      <c r="GPX10" s="928"/>
      <c r="GPY10" s="928"/>
      <c r="GPZ10" s="928"/>
      <c r="GQA10" s="928"/>
      <c r="GQB10" s="928"/>
      <c r="GQC10" s="928"/>
      <c r="GQD10" s="928"/>
      <c r="GQE10" s="928"/>
      <c r="GQF10" s="928"/>
      <c r="GQG10" s="928"/>
      <c r="GQH10" s="928"/>
      <c r="GQI10" s="928"/>
      <c r="GQJ10" s="928"/>
      <c r="GQK10" s="928"/>
      <c r="GQL10" s="928"/>
      <c r="GQM10" s="928"/>
      <c r="GQN10" s="928"/>
      <c r="GQO10" s="928"/>
      <c r="GQP10" s="928"/>
      <c r="GQQ10" s="928"/>
      <c r="GQR10" s="928"/>
      <c r="GQS10" s="928"/>
      <c r="GQT10" s="928"/>
      <c r="GQU10" s="928"/>
      <c r="GQV10" s="928"/>
      <c r="GQW10" s="928"/>
      <c r="GQX10" s="928"/>
      <c r="GQY10" s="928"/>
      <c r="GQZ10" s="928"/>
      <c r="GRA10" s="928"/>
      <c r="GRB10" s="928"/>
      <c r="GRC10" s="928"/>
      <c r="GRD10" s="928"/>
      <c r="GRE10" s="928"/>
      <c r="GRF10" s="928"/>
      <c r="GRG10" s="928"/>
      <c r="GRH10" s="928"/>
      <c r="GRI10" s="928"/>
      <c r="GRJ10" s="928"/>
      <c r="GRK10" s="928"/>
      <c r="GRL10" s="928"/>
      <c r="GRM10" s="928"/>
      <c r="GRN10" s="928"/>
      <c r="GRO10" s="928"/>
      <c r="GRP10" s="928"/>
      <c r="GRQ10" s="928"/>
      <c r="GRR10" s="928"/>
      <c r="GRS10" s="928"/>
      <c r="GRT10" s="928"/>
      <c r="GRU10" s="928"/>
      <c r="GRV10" s="928"/>
      <c r="GRW10" s="928"/>
      <c r="GRX10" s="928"/>
      <c r="GRY10" s="928"/>
      <c r="GRZ10" s="928"/>
      <c r="GSA10" s="928"/>
      <c r="GSB10" s="928"/>
      <c r="GSC10" s="928"/>
      <c r="GSD10" s="928"/>
      <c r="GSE10" s="928"/>
      <c r="GSF10" s="928"/>
      <c r="GSG10" s="928"/>
      <c r="GSH10" s="928"/>
      <c r="GSI10" s="928"/>
      <c r="GSJ10" s="928"/>
      <c r="GSK10" s="928"/>
      <c r="GSL10" s="928"/>
      <c r="GSM10" s="928"/>
      <c r="GSN10" s="928"/>
      <c r="GSO10" s="928"/>
      <c r="GSP10" s="928"/>
      <c r="GSQ10" s="928"/>
      <c r="GSR10" s="928"/>
      <c r="GSS10" s="928"/>
      <c r="GST10" s="928"/>
      <c r="GSU10" s="928"/>
      <c r="GSV10" s="928"/>
      <c r="GSW10" s="928"/>
      <c r="GSX10" s="928"/>
      <c r="GSY10" s="928"/>
      <c r="GSZ10" s="928"/>
      <c r="GTA10" s="928"/>
      <c r="GTB10" s="928"/>
      <c r="GTC10" s="928"/>
      <c r="GTD10" s="928"/>
      <c r="GTE10" s="928"/>
      <c r="GTF10" s="928"/>
      <c r="GTG10" s="928"/>
      <c r="GTH10" s="928"/>
      <c r="GTI10" s="928"/>
      <c r="GTJ10" s="928"/>
      <c r="GTK10" s="928"/>
      <c r="GTL10" s="928"/>
      <c r="GTM10" s="928"/>
      <c r="GTN10" s="928"/>
      <c r="GTO10" s="928"/>
      <c r="GTP10" s="928"/>
      <c r="GTQ10" s="928"/>
      <c r="GTR10" s="928"/>
      <c r="GTS10" s="928"/>
      <c r="GTT10" s="928"/>
      <c r="GTU10" s="928"/>
      <c r="GTV10" s="928"/>
      <c r="GTW10" s="928"/>
      <c r="GTX10" s="928"/>
      <c r="GTY10" s="928"/>
      <c r="GTZ10" s="928"/>
      <c r="GUA10" s="928"/>
      <c r="GUB10" s="928"/>
      <c r="GUC10" s="928"/>
      <c r="GUD10" s="928"/>
      <c r="GUE10" s="928"/>
      <c r="GUF10" s="928"/>
      <c r="GUG10" s="928"/>
      <c r="GUH10" s="928"/>
      <c r="GUI10" s="928"/>
      <c r="GUJ10" s="928"/>
      <c r="GUK10" s="928"/>
      <c r="GUL10" s="928"/>
      <c r="GUM10" s="928"/>
      <c r="GUN10" s="928"/>
      <c r="GUO10" s="928"/>
      <c r="GUP10" s="928"/>
      <c r="GUQ10" s="928"/>
      <c r="GUR10" s="928"/>
      <c r="GUS10" s="928"/>
      <c r="GUT10" s="928"/>
      <c r="GUU10" s="928"/>
      <c r="GUV10" s="928"/>
      <c r="GUW10" s="928"/>
      <c r="GUX10" s="928"/>
      <c r="GUY10" s="928"/>
      <c r="GUZ10" s="928"/>
      <c r="GVA10" s="928"/>
      <c r="GVB10" s="928"/>
      <c r="GVC10" s="928"/>
      <c r="GVD10" s="928"/>
      <c r="GVE10" s="928"/>
      <c r="GVF10" s="928"/>
      <c r="GVG10" s="928"/>
      <c r="GVH10" s="928"/>
      <c r="GVI10" s="928"/>
      <c r="GVJ10" s="928"/>
      <c r="GVK10" s="928"/>
      <c r="GVL10" s="928"/>
      <c r="GVM10" s="928"/>
      <c r="GVN10" s="928"/>
      <c r="GVO10" s="928"/>
      <c r="GVP10" s="928"/>
      <c r="GVQ10" s="928"/>
      <c r="GVR10" s="928"/>
      <c r="GVS10" s="928"/>
      <c r="GVT10" s="928"/>
      <c r="GVU10" s="928"/>
      <c r="GVV10" s="928"/>
      <c r="GVW10" s="928"/>
      <c r="GVX10" s="928"/>
      <c r="GVY10" s="928"/>
      <c r="GVZ10" s="928"/>
      <c r="GWA10" s="928"/>
      <c r="GWB10" s="928"/>
      <c r="GWC10" s="928"/>
      <c r="GWD10" s="928"/>
      <c r="GWE10" s="928"/>
      <c r="GWF10" s="928"/>
      <c r="GWG10" s="928"/>
      <c r="GWH10" s="928"/>
      <c r="GWI10" s="928"/>
      <c r="GWJ10" s="928"/>
      <c r="GWK10" s="928"/>
      <c r="GWL10" s="928"/>
      <c r="GWM10" s="928"/>
      <c r="GWN10" s="928"/>
      <c r="GWO10" s="928"/>
      <c r="GWP10" s="928"/>
      <c r="GWQ10" s="928"/>
      <c r="GWR10" s="928"/>
      <c r="GWS10" s="928"/>
      <c r="GWT10" s="928"/>
      <c r="GWU10" s="928"/>
      <c r="GWV10" s="928"/>
      <c r="GWW10" s="928"/>
      <c r="GWX10" s="928"/>
      <c r="GWY10" s="928"/>
      <c r="GWZ10" s="928"/>
      <c r="GXA10" s="928"/>
      <c r="GXB10" s="928"/>
      <c r="GXC10" s="928"/>
      <c r="GXD10" s="928"/>
      <c r="GXE10" s="928"/>
      <c r="GXF10" s="928"/>
      <c r="GXG10" s="928"/>
      <c r="GXH10" s="928"/>
      <c r="GXI10" s="928"/>
      <c r="GXJ10" s="928"/>
      <c r="GXK10" s="928"/>
      <c r="GXL10" s="928"/>
      <c r="GXM10" s="928"/>
      <c r="GXN10" s="928"/>
      <c r="GXO10" s="928"/>
      <c r="GXP10" s="928"/>
      <c r="GXQ10" s="928"/>
      <c r="GXR10" s="928"/>
      <c r="GXS10" s="928"/>
      <c r="GXT10" s="928"/>
      <c r="GXU10" s="928"/>
      <c r="GXV10" s="928"/>
      <c r="GXW10" s="928"/>
      <c r="GXX10" s="928"/>
      <c r="GXY10" s="928"/>
      <c r="GXZ10" s="928"/>
      <c r="GYA10" s="928"/>
      <c r="GYB10" s="928"/>
      <c r="GYC10" s="928"/>
      <c r="GYD10" s="928"/>
      <c r="GYE10" s="928"/>
      <c r="GYF10" s="928"/>
      <c r="GYG10" s="928"/>
      <c r="GYH10" s="928"/>
      <c r="GYI10" s="928"/>
      <c r="GYJ10" s="928"/>
      <c r="GYK10" s="928"/>
      <c r="GYL10" s="928"/>
      <c r="GYM10" s="928"/>
      <c r="GYN10" s="928"/>
      <c r="GYO10" s="928"/>
      <c r="GYP10" s="928"/>
      <c r="GYQ10" s="928"/>
      <c r="GYR10" s="928"/>
      <c r="GYS10" s="928"/>
      <c r="GYT10" s="928"/>
      <c r="GYU10" s="928"/>
      <c r="GYV10" s="928"/>
      <c r="GYW10" s="928"/>
      <c r="GYX10" s="928"/>
      <c r="GYY10" s="928"/>
      <c r="GYZ10" s="928"/>
      <c r="GZA10" s="928"/>
      <c r="GZB10" s="928"/>
      <c r="GZC10" s="928"/>
      <c r="GZD10" s="928"/>
      <c r="GZE10" s="928"/>
      <c r="GZF10" s="928"/>
      <c r="GZG10" s="928"/>
      <c r="GZH10" s="928"/>
      <c r="GZI10" s="928"/>
      <c r="GZJ10" s="928"/>
      <c r="GZK10" s="928"/>
      <c r="GZL10" s="928"/>
      <c r="GZM10" s="928"/>
      <c r="GZN10" s="928"/>
      <c r="GZO10" s="928"/>
      <c r="GZP10" s="928"/>
      <c r="GZQ10" s="928"/>
      <c r="GZR10" s="928"/>
      <c r="GZS10" s="928"/>
      <c r="GZT10" s="928"/>
      <c r="GZU10" s="928"/>
      <c r="GZV10" s="928"/>
      <c r="GZW10" s="928"/>
      <c r="GZX10" s="928"/>
      <c r="GZY10" s="928"/>
      <c r="GZZ10" s="928"/>
      <c r="HAA10" s="928"/>
      <c r="HAB10" s="928"/>
      <c r="HAC10" s="928"/>
      <c r="HAD10" s="928"/>
      <c r="HAE10" s="928"/>
      <c r="HAF10" s="928"/>
      <c r="HAG10" s="928"/>
      <c r="HAH10" s="928"/>
      <c r="HAI10" s="928"/>
      <c r="HAJ10" s="928"/>
      <c r="HAK10" s="928"/>
      <c r="HAL10" s="928"/>
      <c r="HAM10" s="928"/>
      <c r="HAN10" s="928"/>
      <c r="HAO10" s="928"/>
      <c r="HAP10" s="928"/>
      <c r="HAQ10" s="928"/>
      <c r="HAR10" s="928"/>
      <c r="HAS10" s="928"/>
      <c r="HAT10" s="928"/>
      <c r="HAU10" s="928"/>
      <c r="HAV10" s="928"/>
      <c r="HAW10" s="928"/>
      <c r="HAX10" s="928"/>
      <c r="HAY10" s="928"/>
      <c r="HAZ10" s="928"/>
      <c r="HBA10" s="928"/>
      <c r="HBB10" s="928"/>
      <c r="HBC10" s="928"/>
      <c r="HBD10" s="928"/>
      <c r="HBE10" s="928"/>
      <c r="HBF10" s="928"/>
      <c r="HBG10" s="928"/>
      <c r="HBH10" s="928"/>
      <c r="HBI10" s="928"/>
      <c r="HBJ10" s="928"/>
      <c r="HBK10" s="928"/>
      <c r="HBL10" s="928"/>
      <c r="HBM10" s="928"/>
      <c r="HBN10" s="928"/>
      <c r="HBO10" s="928"/>
      <c r="HBP10" s="928"/>
      <c r="HBQ10" s="928"/>
      <c r="HBR10" s="928"/>
      <c r="HBS10" s="928"/>
      <c r="HBT10" s="928"/>
      <c r="HBU10" s="928"/>
      <c r="HBV10" s="928"/>
      <c r="HBW10" s="928"/>
      <c r="HBX10" s="928"/>
      <c r="HBY10" s="928"/>
      <c r="HBZ10" s="928"/>
      <c r="HCA10" s="928"/>
      <c r="HCB10" s="928"/>
      <c r="HCC10" s="928"/>
      <c r="HCD10" s="928"/>
      <c r="HCE10" s="928"/>
      <c r="HCF10" s="928"/>
      <c r="HCG10" s="928"/>
      <c r="HCH10" s="928"/>
      <c r="HCI10" s="928"/>
      <c r="HCJ10" s="928"/>
      <c r="HCK10" s="928"/>
      <c r="HCL10" s="928"/>
      <c r="HCM10" s="928"/>
      <c r="HCN10" s="928"/>
      <c r="HCO10" s="928"/>
      <c r="HCP10" s="928"/>
      <c r="HCQ10" s="928"/>
      <c r="HCR10" s="928"/>
      <c r="HCS10" s="928"/>
      <c r="HCT10" s="928"/>
      <c r="HCU10" s="928"/>
      <c r="HCV10" s="928"/>
      <c r="HCW10" s="928"/>
      <c r="HCX10" s="928"/>
      <c r="HCY10" s="928"/>
      <c r="HCZ10" s="928"/>
      <c r="HDA10" s="928"/>
      <c r="HDB10" s="928"/>
      <c r="HDC10" s="928"/>
      <c r="HDD10" s="928"/>
      <c r="HDE10" s="928"/>
      <c r="HDF10" s="928"/>
      <c r="HDG10" s="928"/>
      <c r="HDH10" s="928"/>
      <c r="HDI10" s="928"/>
      <c r="HDJ10" s="928"/>
      <c r="HDK10" s="928"/>
      <c r="HDL10" s="928"/>
      <c r="HDM10" s="928"/>
      <c r="HDN10" s="928"/>
      <c r="HDO10" s="928"/>
      <c r="HDP10" s="928"/>
      <c r="HDQ10" s="928"/>
      <c r="HDR10" s="928"/>
      <c r="HDS10" s="928"/>
      <c r="HDT10" s="928"/>
      <c r="HDU10" s="928"/>
      <c r="HDV10" s="928"/>
      <c r="HDW10" s="928"/>
      <c r="HDX10" s="928"/>
      <c r="HDY10" s="928"/>
      <c r="HDZ10" s="928"/>
      <c r="HEA10" s="928"/>
      <c r="HEB10" s="928"/>
      <c r="HEC10" s="928"/>
      <c r="HED10" s="928"/>
      <c r="HEE10" s="928"/>
      <c r="HEF10" s="928"/>
      <c r="HEG10" s="928"/>
      <c r="HEH10" s="928"/>
      <c r="HEI10" s="928"/>
      <c r="HEJ10" s="928"/>
      <c r="HEK10" s="928"/>
      <c r="HEL10" s="928"/>
      <c r="HEM10" s="928"/>
      <c r="HEN10" s="928"/>
      <c r="HEO10" s="928"/>
      <c r="HEP10" s="928"/>
      <c r="HEQ10" s="928"/>
      <c r="HER10" s="928"/>
      <c r="HES10" s="928"/>
      <c r="HET10" s="928"/>
      <c r="HEU10" s="928"/>
      <c r="HEV10" s="928"/>
      <c r="HEW10" s="928"/>
      <c r="HEX10" s="928"/>
      <c r="HEY10" s="928"/>
      <c r="HEZ10" s="928"/>
      <c r="HFA10" s="928"/>
      <c r="HFB10" s="928"/>
      <c r="HFC10" s="928"/>
      <c r="HFD10" s="928"/>
      <c r="HFE10" s="928"/>
      <c r="HFF10" s="928"/>
      <c r="HFG10" s="928"/>
      <c r="HFH10" s="928"/>
      <c r="HFI10" s="928"/>
      <c r="HFJ10" s="928"/>
      <c r="HFK10" s="928"/>
      <c r="HFL10" s="928"/>
      <c r="HFM10" s="928"/>
      <c r="HFN10" s="928"/>
      <c r="HFO10" s="928"/>
      <c r="HFP10" s="928"/>
      <c r="HFQ10" s="928"/>
      <c r="HFR10" s="928"/>
      <c r="HFS10" s="928"/>
      <c r="HFT10" s="928"/>
      <c r="HFU10" s="928"/>
      <c r="HFV10" s="928"/>
      <c r="HFW10" s="928"/>
      <c r="HFX10" s="928"/>
      <c r="HFY10" s="928"/>
      <c r="HFZ10" s="928"/>
      <c r="HGA10" s="928"/>
      <c r="HGB10" s="928"/>
      <c r="HGC10" s="928"/>
      <c r="HGD10" s="928"/>
      <c r="HGE10" s="928"/>
      <c r="HGF10" s="928"/>
      <c r="HGG10" s="928"/>
      <c r="HGH10" s="928"/>
      <c r="HGI10" s="928"/>
      <c r="HGJ10" s="928"/>
      <c r="HGK10" s="928"/>
      <c r="HGL10" s="928"/>
      <c r="HGM10" s="928"/>
      <c r="HGN10" s="928"/>
      <c r="HGO10" s="928"/>
      <c r="HGP10" s="928"/>
      <c r="HGQ10" s="928"/>
      <c r="HGR10" s="928"/>
      <c r="HGS10" s="928"/>
      <c r="HGT10" s="928"/>
      <c r="HGU10" s="928"/>
      <c r="HGV10" s="928"/>
      <c r="HGW10" s="928"/>
      <c r="HGX10" s="928"/>
      <c r="HGY10" s="928"/>
      <c r="HGZ10" s="928"/>
      <c r="HHA10" s="928"/>
      <c r="HHB10" s="928"/>
      <c r="HHC10" s="928"/>
      <c r="HHD10" s="928"/>
      <c r="HHE10" s="928"/>
      <c r="HHF10" s="928"/>
      <c r="HHG10" s="928"/>
      <c r="HHH10" s="928"/>
      <c r="HHI10" s="928"/>
      <c r="HHJ10" s="928"/>
      <c r="HHK10" s="928"/>
      <c r="HHL10" s="928"/>
      <c r="HHM10" s="928"/>
      <c r="HHN10" s="928"/>
      <c r="HHO10" s="928"/>
      <c r="HHP10" s="928"/>
      <c r="HHQ10" s="928"/>
      <c r="HHR10" s="928"/>
      <c r="HHS10" s="928"/>
      <c r="HHT10" s="928"/>
      <c r="HHU10" s="928"/>
      <c r="HHV10" s="928"/>
      <c r="HHW10" s="928"/>
      <c r="HHX10" s="928"/>
      <c r="HHY10" s="928"/>
      <c r="HHZ10" s="928"/>
      <c r="HIA10" s="928"/>
      <c r="HIB10" s="928"/>
      <c r="HIC10" s="928"/>
      <c r="HID10" s="928"/>
      <c r="HIE10" s="928"/>
      <c r="HIF10" s="928"/>
      <c r="HIG10" s="928"/>
      <c r="HIH10" s="928"/>
      <c r="HII10" s="928"/>
      <c r="HIJ10" s="928"/>
      <c r="HIK10" s="928"/>
      <c r="HIL10" s="928"/>
      <c r="HIM10" s="928"/>
      <c r="HIN10" s="928"/>
      <c r="HIO10" s="928"/>
      <c r="HIP10" s="928"/>
      <c r="HIQ10" s="928"/>
      <c r="HIR10" s="928"/>
      <c r="HIS10" s="928"/>
      <c r="HIT10" s="928"/>
      <c r="HIU10" s="928"/>
      <c r="HIV10" s="928"/>
      <c r="HIW10" s="928"/>
      <c r="HIX10" s="928"/>
      <c r="HIY10" s="928"/>
      <c r="HIZ10" s="928"/>
      <c r="HJA10" s="928"/>
      <c r="HJB10" s="928"/>
      <c r="HJC10" s="928"/>
      <c r="HJD10" s="928"/>
      <c r="HJE10" s="928"/>
      <c r="HJF10" s="928"/>
      <c r="HJG10" s="928"/>
      <c r="HJH10" s="928"/>
      <c r="HJI10" s="928"/>
      <c r="HJJ10" s="928"/>
      <c r="HJK10" s="928"/>
      <c r="HJL10" s="928"/>
      <c r="HJM10" s="928"/>
      <c r="HJN10" s="928"/>
      <c r="HJO10" s="928"/>
      <c r="HJP10" s="928"/>
      <c r="HJQ10" s="928"/>
      <c r="HJR10" s="928"/>
      <c r="HJS10" s="928"/>
      <c r="HJT10" s="928"/>
      <c r="HJU10" s="928"/>
      <c r="HJV10" s="928"/>
      <c r="HJW10" s="928"/>
      <c r="HJX10" s="928"/>
      <c r="HJY10" s="928"/>
      <c r="HJZ10" s="928"/>
      <c r="HKA10" s="928"/>
      <c r="HKB10" s="928"/>
      <c r="HKC10" s="928"/>
      <c r="HKD10" s="928"/>
      <c r="HKE10" s="928"/>
      <c r="HKF10" s="928"/>
      <c r="HKG10" s="928"/>
      <c r="HKH10" s="928"/>
      <c r="HKI10" s="928"/>
      <c r="HKJ10" s="928"/>
      <c r="HKK10" s="928"/>
      <c r="HKL10" s="928"/>
      <c r="HKM10" s="928"/>
      <c r="HKN10" s="928"/>
      <c r="HKO10" s="928"/>
      <c r="HKP10" s="928"/>
      <c r="HKQ10" s="928"/>
      <c r="HKR10" s="928"/>
      <c r="HKS10" s="928"/>
      <c r="HKT10" s="928"/>
      <c r="HKU10" s="928"/>
      <c r="HKV10" s="928"/>
      <c r="HKW10" s="928"/>
      <c r="HKX10" s="928"/>
      <c r="HKY10" s="928"/>
      <c r="HKZ10" s="928"/>
      <c r="HLA10" s="928"/>
      <c r="HLB10" s="928"/>
      <c r="HLC10" s="928"/>
      <c r="HLD10" s="928"/>
      <c r="HLE10" s="928"/>
      <c r="HLF10" s="928"/>
      <c r="HLG10" s="928"/>
      <c r="HLH10" s="928"/>
      <c r="HLI10" s="928"/>
      <c r="HLJ10" s="928"/>
      <c r="HLK10" s="928"/>
      <c r="HLL10" s="928"/>
      <c r="HLM10" s="928"/>
      <c r="HLN10" s="928"/>
      <c r="HLO10" s="928"/>
      <c r="HLP10" s="928"/>
      <c r="HLQ10" s="928"/>
      <c r="HLR10" s="928"/>
      <c r="HLS10" s="928"/>
      <c r="HLT10" s="928"/>
      <c r="HLU10" s="928"/>
      <c r="HLV10" s="928"/>
      <c r="HLW10" s="928"/>
      <c r="HLX10" s="928"/>
      <c r="HLY10" s="928"/>
      <c r="HLZ10" s="928"/>
      <c r="HMA10" s="928"/>
      <c r="HMB10" s="928"/>
      <c r="HMC10" s="928"/>
      <c r="HMD10" s="928"/>
      <c r="HME10" s="928"/>
      <c r="HMF10" s="928"/>
      <c r="HMG10" s="928"/>
      <c r="HMH10" s="928"/>
      <c r="HMI10" s="928"/>
      <c r="HMJ10" s="928"/>
      <c r="HMK10" s="928"/>
      <c r="HML10" s="928"/>
      <c r="HMM10" s="928"/>
      <c r="HMN10" s="928"/>
      <c r="HMO10" s="928"/>
      <c r="HMP10" s="928"/>
      <c r="HMQ10" s="928"/>
      <c r="HMR10" s="928"/>
      <c r="HMS10" s="928"/>
      <c r="HMT10" s="928"/>
      <c r="HMU10" s="928"/>
      <c r="HMV10" s="928"/>
      <c r="HMW10" s="928"/>
      <c r="HMX10" s="928"/>
      <c r="HMY10" s="928"/>
      <c r="HMZ10" s="928"/>
      <c r="HNA10" s="928"/>
      <c r="HNB10" s="928"/>
      <c r="HNC10" s="928"/>
      <c r="HND10" s="928"/>
      <c r="HNE10" s="928"/>
      <c r="HNF10" s="928"/>
      <c r="HNG10" s="928"/>
      <c r="HNH10" s="928"/>
      <c r="HNI10" s="928"/>
      <c r="HNJ10" s="928"/>
      <c r="HNK10" s="928"/>
      <c r="HNL10" s="928"/>
      <c r="HNM10" s="928"/>
      <c r="HNN10" s="928"/>
      <c r="HNO10" s="928"/>
      <c r="HNP10" s="928"/>
      <c r="HNQ10" s="928"/>
      <c r="HNR10" s="928"/>
      <c r="HNS10" s="928"/>
      <c r="HNT10" s="928"/>
      <c r="HNU10" s="928"/>
      <c r="HNV10" s="928"/>
      <c r="HNW10" s="928"/>
      <c r="HNX10" s="928"/>
      <c r="HNY10" s="928"/>
      <c r="HNZ10" s="928"/>
      <c r="HOA10" s="928"/>
      <c r="HOB10" s="928"/>
      <c r="HOC10" s="928"/>
      <c r="HOD10" s="928"/>
      <c r="HOE10" s="928"/>
      <c r="HOF10" s="928"/>
      <c r="HOG10" s="928"/>
      <c r="HOH10" s="928"/>
      <c r="HOI10" s="928"/>
      <c r="HOJ10" s="928"/>
      <c r="HOK10" s="928"/>
      <c r="HOL10" s="928"/>
      <c r="HOM10" s="928"/>
      <c r="HON10" s="928"/>
      <c r="HOO10" s="928"/>
      <c r="HOP10" s="928"/>
      <c r="HOQ10" s="928"/>
      <c r="HOR10" s="928"/>
      <c r="HOS10" s="928"/>
      <c r="HOT10" s="928"/>
      <c r="HOU10" s="928"/>
      <c r="HOV10" s="928"/>
      <c r="HOW10" s="928"/>
      <c r="HOX10" s="928"/>
      <c r="HOY10" s="928"/>
      <c r="HOZ10" s="928"/>
      <c r="HPA10" s="928"/>
      <c r="HPB10" s="928"/>
      <c r="HPC10" s="928"/>
      <c r="HPD10" s="928"/>
      <c r="HPE10" s="928"/>
      <c r="HPF10" s="928"/>
      <c r="HPG10" s="928"/>
      <c r="HPH10" s="928"/>
      <c r="HPI10" s="928"/>
      <c r="HPJ10" s="928"/>
      <c r="HPK10" s="928"/>
      <c r="HPL10" s="928"/>
      <c r="HPM10" s="928"/>
      <c r="HPN10" s="928"/>
      <c r="HPO10" s="928"/>
      <c r="HPP10" s="928"/>
      <c r="HPQ10" s="928"/>
      <c r="HPR10" s="928"/>
      <c r="HPS10" s="928"/>
      <c r="HPT10" s="928"/>
      <c r="HPU10" s="928"/>
      <c r="HPV10" s="928"/>
      <c r="HPW10" s="928"/>
      <c r="HPX10" s="928"/>
      <c r="HPY10" s="928"/>
      <c r="HPZ10" s="928"/>
      <c r="HQA10" s="928"/>
      <c r="HQB10" s="928"/>
      <c r="HQC10" s="928"/>
      <c r="HQD10" s="928"/>
      <c r="HQE10" s="928"/>
      <c r="HQF10" s="928"/>
      <c r="HQG10" s="928"/>
      <c r="HQH10" s="928"/>
      <c r="HQI10" s="928"/>
      <c r="HQJ10" s="928"/>
      <c r="HQK10" s="928"/>
      <c r="HQL10" s="928"/>
      <c r="HQM10" s="928"/>
      <c r="HQN10" s="928"/>
      <c r="HQO10" s="928"/>
      <c r="HQP10" s="928"/>
      <c r="HQQ10" s="928"/>
      <c r="HQR10" s="928"/>
      <c r="HQS10" s="928"/>
      <c r="HQT10" s="928"/>
      <c r="HQU10" s="928"/>
      <c r="HQV10" s="928"/>
      <c r="HQW10" s="928"/>
      <c r="HQX10" s="928"/>
      <c r="HQY10" s="928"/>
      <c r="HQZ10" s="928"/>
      <c r="HRA10" s="928"/>
      <c r="HRB10" s="928"/>
      <c r="HRC10" s="928"/>
      <c r="HRD10" s="928"/>
      <c r="HRE10" s="928"/>
      <c r="HRF10" s="928"/>
      <c r="HRG10" s="928"/>
      <c r="HRH10" s="928"/>
      <c r="HRI10" s="928"/>
      <c r="HRJ10" s="928"/>
      <c r="HRK10" s="928"/>
      <c r="HRL10" s="928"/>
      <c r="HRM10" s="928"/>
      <c r="HRN10" s="928"/>
      <c r="HRO10" s="928"/>
      <c r="HRP10" s="928"/>
      <c r="HRQ10" s="928"/>
      <c r="HRR10" s="928"/>
      <c r="HRS10" s="928"/>
      <c r="HRT10" s="928"/>
      <c r="HRU10" s="928"/>
      <c r="HRV10" s="928"/>
      <c r="HRW10" s="928"/>
      <c r="HRX10" s="928"/>
      <c r="HRY10" s="928"/>
      <c r="HRZ10" s="928"/>
      <c r="HSA10" s="928"/>
      <c r="HSB10" s="928"/>
      <c r="HSC10" s="928"/>
      <c r="HSD10" s="928"/>
      <c r="HSE10" s="928"/>
      <c r="HSF10" s="928"/>
      <c r="HSG10" s="928"/>
      <c r="HSH10" s="928"/>
      <c r="HSI10" s="928"/>
      <c r="HSJ10" s="928"/>
      <c r="HSK10" s="928"/>
      <c r="HSL10" s="928"/>
      <c r="HSM10" s="928"/>
      <c r="HSN10" s="928"/>
      <c r="HSO10" s="928"/>
      <c r="HSP10" s="928"/>
      <c r="HSQ10" s="928"/>
      <c r="HSR10" s="928"/>
      <c r="HSS10" s="928"/>
      <c r="HST10" s="928"/>
      <c r="HSU10" s="928"/>
      <c r="HSV10" s="928"/>
      <c r="HSW10" s="928"/>
      <c r="HSX10" s="928"/>
      <c r="HSY10" s="928"/>
      <c r="HSZ10" s="928"/>
      <c r="HTA10" s="928"/>
      <c r="HTB10" s="928"/>
      <c r="HTC10" s="928"/>
      <c r="HTD10" s="928"/>
      <c r="HTE10" s="928"/>
      <c r="HTF10" s="928"/>
      <c r="HTG10" s="928"/>
      <c r="HTH10" s="928"/>
      <c r="HTI10" s="928"/>
      <c r="HTJ10" s="928"/>
      <c r="HTK10" s="928"/>
      <c r="HTL10" s="928"/>
      <c r="HTM10" s="928"/>
      <c r="HTN10" s="928"/>
      <c r="HTO10" s="928"/>
      <c r="HTP10" s="928"/>
      <c r="HTQ10" s="928"/>
      <c r="HTR10" s="928"/>
      <c r="HTS10" s="928"/>
      <c r="HTT10" s="928"/>
      <c r="HTU10" s="928"/>
      <c r="HTV10" s="928"/>
      <c r="HTW10" s="928"/>
      <c r="HTX10" s="928"/>
      <c r="HTY10" s="928"/>
      <c r="HTZ10" s="928"/>
      <c r="HUA10" s="928"/>
      <c r="HUB10" s="928"/>
      <c r="HUC10" s="928"/>
      <c r="HUD10" s="928"/>
      <c r="HUE10" s="928"/>
      <c r="HUF10" s="928"/>
      <c r="HUG10" s="928"/>
      <c r="HUH10" s="928"/>
      <c r="HUI10" s="928"/>
      <c r="HUJ10" s="928"/>
      <c r="HUK10" s="928"/>
      <c r="HUL10" s="928"/>
      <c r="HUM10" s="928"/>
      <c r="HUN10" s="928"/>
      <c r="HUO10" s="928"/>
      <c r="HUP10" s="928"/>
      <c r="HUQ10" s="928"/>
      <c r="HUR10" s="928"/>
      <c r="HUS10" s="928"/>
      <c r="HUT10" s="928"/>
      <c r="HUU10" s="928"/>
      <c r="HUV10" s="928"/>
      <c r="HUW10" s="928"/>
      <c r="HUX10" s="928"/>
      <c r="HUY10" s="928"/>
      <c r="HUZ10" s="928"/>
      <c r="HVA10" s="928"/>
      <c r="HVB10" s="928"/>
      <c r="HVC10" s="928"/>
      <c r="HVD10" s="928"/>
      <c r="HVE10" s="928"/>
      <c r="HVF10" s="928"/>
      <c r="HVG10" s="928"/>
      <c r="HVH10" s="928"/>
      <c r="HVI10" s="928"/>
      <c r="HVJ10" s="928"/>
      <c r="HVK10" s="928"/>
      <c r="HVL10" s="928"/>
      <c r="HVM10" s="928"/>
      <c r="HVN10" s="928"/>
      <c r="HVO10" s="928"/>
      <c r="HVP10" s="928"/>
      <c r="HVQ10" s="928"/>
      <c r="HVR10" s="928"/>
      <c r="HVS10" s="928"/>
      <c r="HVT10" s="928"/>
      <c r="HVU10" s="928"/>
      <c r="HVV10" s="928"/>
      <c r="HVW10" s="928"/>
      <c r="HVX10" s="928"/>
      <c r="HVY10" s="928"/>
      <c r="HVZ10" s="928"/>
      <c r="HWA10" s="928"/>
      <c r="HWB10" s="928"/>
      <c r="HWC10" s="928"/>
      <c r="HWD10" s="928"/>
      <c r="HWE10" s="928"/>
      <c r="HWF10" s="928"/>
      <c r="HWG10" s="928"/>
      <c r="HWH10" s="928"/>
      <c r="HWI10" s="928"/>
      <c r="HWJ10" s="928"/>
      <c r="HWK10" s="928"/>
      <c r="HWL10" s="928"/>
      <c r="HWM10" s="928"/>
      <c r="HWN10" s="928"/>
      <c r="HWO10" s="928"/>
      <c r="HWP10" s="928"/>
      <c r="HWQ10" s="928"/>
      <c r="HWR10" s="928"/>
      <c r="HWS10" s="928"/>
      <c r="HWT10" s="928"/>
      <c r="HWU10" s="928"/>
      <c r="HWV10" s="928"/>
      <c r="HWW10" s="928"/>
      <c r="HWX10" s="928"/>
      <c r="HWY10" s="928"/>
      <c r="HWZ10" s="928"/>
      <c r="HXA10" s="928"/>
      <c r="HXB10" s="928"/>
      <c r="HXC10" s="928"/>
      <c r="HXD10" s="928"/>
      <c r="HXE10" s="928"/>
      <c r="HXF10" s="928"/>
      <c r="HXG10" s="928"/>
      <c r="HXH10" s="928"/>
      <c r="HXI10" s="928"/>
      <c r="HXJ10" s="928"/>
      <c r="HXK10" s="928"/>
      <c r="HXL10" s="928"/>
      <c r="HXM10" s="928"/>
      <c r="HXN10" s="928"/>
      <c r="HXO10" s="928"/>
      <c r="HXP10" s="928"/>
      <c r="HXQ10" s="928"/>
      <c r="HXR10" s="928"/>
      <c r="HXS10" s="928"/>
      <c r="HXT10" s="928"/>
      <c r="HXU10" s="928"/>
      <c r="HXV10" s="928"/>
      <c r="HXW10" s="928"/>
      <c r="HXX10" s="928"/>
      <c r="HXY10" s="928"/>
      <c r="HXZ10" s="928"/>
      <c r="HYA10" s="928"/>
      <c r="HYB10" s="928"/>
      <c r="HYC10" s="928"/>
      <c r="HYD10" s="928"/>
      <c r="HYE10" s="928"/>
      <c r="HYF10" s="928"/>
      <c r="HYG10" s="928"/>
      <c r="HYH10" s="928"/>
      <c r="HYI10" s="928"/>
      <c r="HYJ10" s="928"/>
      <c r="HYK10" s="928"/>
      <c r="HYL10" s="928"/>
      <c r="HYM10" s="928"/>
      <c r="HYN10" s="928"/>
      <c r="HYO10" s="928"/>
      <c r="HYP10" s="928"/>
      <c r="HYQ10" s="928"/>
      <c r="HYR10" s="928"/>
      <c r="HYS10" s="928"/>
      <c r="HYT10" s="928"/>
      <c r="HYU10" s="928"/>
      <c r="HYV10" s="928"/>
      <c r="HYW10" s="928"/>
      <c r="HYX10" s="928"/>
      <c r="HYY10" s="928"/>
      <c r="HYZ10" s="928"/>
      <c r="HZA10" s="928"/>
      <c r="HZB10" s="928"/>
      <c r="HZC10" s="928"/>
      <c r="HZD10" s="928"/>
      <c r="HZE10" s="928"/>
      <c r="HZF10" s="928"/>
      <c r="HZG10" s="928"/>
      <c r="HZH10" s="928"/>
      <c r="HZI10" s="928"/>
      <c r="HZJ10" s="928"/>
      <c r="HZK10" s="928"/>
      <c r="HZL10" s="928"/>
      <c r="HZM10" s="928"/>
      <c r="HZN10" s="928"/>
      <c r="HZO10" s="928"/>
      <c r="HZP10" s="928"/>
      <c r="HZQ10" s="928"/>
      <c r="HZR10" s="928"/>
      <c r="HZS10" s="928"/>
      <c r="HZT10" s="928"/>
      <c r="HZU10" s="928"/>
      <c r="HZV10" s="928"/>
      <c r="HZW10" s="928"/>
      <c r="HZX10" s="928"/>
      <c r="HZY10" s="928"/>
      <c r="HZZ10" s="928"/>
      <c r="IAA10" s="928"/>
      <c r="IAB10" s="928"/>
      <c r="IAC10" s="928"/>
      <c r="IAD10" s="928"/>
      <c r="IAE10" s="928"/>
      <c r="IAF10" s="928"/>
      <c r="IAG10" s="928"/>
      <c r="IAH10" s="928"/>
      <c r="IAI10" s="928"/>
      <c r="IAJ10" s="928"/>
      <c r="IAK10" s="928"/>
      <c r="IAL10" s="928"/>
      <c r="IAM10" s="928"/>
      <c r="IAN10" s="928"/>
      <c r="IAO10" s="928"/>
      <c r="IAP10" s="928"/>
      <c r="IAQ10" s="928"/>
      <c r="IAR10" s="928"/>
      <c r="IAS10" s="928"/>
      <c r="IAT10" s="928"/>
      <c r="IAU10" s="928"/>
      <c r="IAV10" s="928"/>
      <c r="IAW10" s="928"/>
      <c r="IAX10" s="928"/>
      <c r="IAY10" s="928"/>
      <c r="IAZ10" s="928"/>
      <c r="IBA10" s="928"/>
      <c r="IBB10" s="928"/>
      <c r="IBC10" s="928"/>
      <c r="IBD10" s="928"/>
      <c r="IBE10" s="928"/>
      <c r="IBF10" s="928"/>
      <c r="IBG10" s="928"/>
      <c r="IBH10" s="928"/>
      <c r="IBI10" s="928"/>
      <c r="IBJ10" s="928"/>
      <c r="IBK10" s="928"/>
      <c r="IBL10" s="928"/>
      <c r="IBM10" s="928"/>
      <c r="IBN10" s="928"/>
      <c r="IBO10" s="928"/>
      <c r="IBP10" s="928"/>
      <c r="IBQ10" s="928"/>
      <c r="IBR10" s="928"/>
      <c r="IBS10" s="928"/>
      <c r="IBT10" s="928"/>
      <c r="IBU10" s="928"/>
      <c r="IBV10" s="928"/>
      <c r="IBW10" s="928"/>
      <c r="IBX10" s="928"/>
      <c r="IBY10" s="928"/>
      <c r="IBZ10" s="928"/>
      <c r="ICA10" s="928"/>
      <c r="ICB10" s="928"/>
      <c r="ICC10" s="928"/>
      <c r="ICD10" s="928"/>
      <c r="ICE10" s="928"/>
      <c r="ICF10" s="928"/>
      <c r="ICG10" s="928"/>
      <c r="ICH10" s="928"/>
      <c r="ICI10" s="928"/>
      <c r="ICJ10" s="928"/>
      <c r="ICK10" s="928"/>
      <c r="ICL10" s="928"/>
      <c r="ICM10" s="928"/>
      <c r="ICN10" s="928"/>
      <c r="ICO10" s="928"/>
      <c r="ICP10" s="928"/>
      <c r="ICQ10" s="928"/>
      <c r="ICR10" s="928"/>
      <c r="ICS10" s="928"/>
      <c r="ICT10" s="928"/>
      <c r="ICU10" s="928"/>
      <c r="ICV10" s="928"/>
      <c r="ICW10" s="928"/>
      <c r="ICX10" s="928"/>
      <c r="ICY10" s="928"/>
      <c r="ICZ10" s="928"/>
      <c r="IDA10" s="928"/>
      <c r="IDB10" s="928"/>
      <c r="IDC10" s="928"/>
      <c r="IDD10" s="928"/>
      <c r="IDE10" s="928"/>
      <c r="IDF10" s="928"/>
      <c r="IDG10" s="928"/>
      <c r="IDH10" s="928"/>
      <c r="IDI10" s="928"/>
      <c r="IDJ10" s="928"/>
      <c r="IDK10" s="928"/>
      <c r="IDL10" s="928"/>
      <c r="IDM10" s="928"/>
      <c r="IDN10" s="928"/>
      <c r="IDO10" s="928"/>
      <c r="IDP10" s="928"/>
      <c r="IDQ10" s="928"/>
      <c r="IDR10" s="928"/>
      <c r="IDS10" s="928"/>
      <c r="IDT10" s="928"/>
      <c r="IDU10" s="928"/>
      <c r="IDV10" s="928"/>
      <c r="IDW10" s="928"/>
      <c r="IDX10" s="928"/>
      <c r="IDY10" s="928"/>
      <c r="IDZ10" s="928"/>
      <c r="IEA10" s="928"/>
      <c r="IEB10" s="928"/>
      <c r="IEC10" s="928"/>
      <c r="IED10" s="928"/>
      <c r="IEE10" s="928"/>
      <c r="IEF10" s="928"/>
      <c r="IEG10" s="928"/>
      <c r="IEH10" s="928"/>
      <c r="IEI10" s="928"/>
      <c r="IEJ10" s="928"/>
      <c r="IEK10" s="928"/>
      <c r="IEL10" s="928"/>
      <c r="IEM10" s="928"/>
      <c r="IEN10" s="928"/>
      <c r="IEO10" s="928"/>
      <c r="IEP10" s="928"/>
      <c r="IEQ10" s="928"/>
      <c r="IER10" s="928"/>
      <c r="IES10" s="928"/>
      <c r="IET10" s="928"/>
      <c r="IEU10" s="928"/>
      <c r="IEV10" s="928"/>
      <c r="IEW10" s="928"/>
      <c r="IEX10" s="928"/>
      <c r="IEY10" s="928"/>
      <c r="IEZ10" s="928"/>
      <c r="IFA10" s="928"/>
      <c r="IFB10" s="928"/>
      <c r="IFC10" s="928"/>
      <c r="IFD10" s="928"/>
      <c r="IFE10" s="928"/>
      <c r="IFF10" s="928"/>
      <c r="IFG10" s="928"/>
      <c r="IFH10" s="928"/>
      <c r="IFI10" s="928"/>
      <c r="IFJ10" s="928"/>
      <c r="IFK10" s="928"/>
      <c r="IFL10" s="928"/>
      <c r="IFM10" s="928"/>
      <c r="IFN10" s="928"/>
      <c r="IFO10" s="928"/>
      <c r="IFP10" s="928"/>
      <c r="IFQ10" s="928"/>
      <c r="IFR10" s="928"/>
      <c r="IFS10" s="928"/>
      <c r="IFT10" s="928"/>
      <c r="IFU10" s="928"/>
      <c r="IFV10" s="928"/>
      <c r="IFW10" s="928"/>
      <c r="IFX10" s="928"/>
      <c r="IFY10" s="928"/>
      <c r="IFZ10" s="928"/>
      <c r="IGA10" s="928"/>
      <c r="IGB10" s="928"/>
      <c r="IGC10" s="928"/>
      <c r="IGD10" s="928"/>
      <c r="IGE10" s="928"/>
      <c r="IGF10" s="928"/>
      <c r="IGG10" s="928"/>
      <c r="IGH10" s="928"/>
      <c r="IGI10" s="928"/>
      <c r="IGJ10" s="928"/>
      <c r="IGK10" s="928"/>
      <c r="IGL10" s="928"/>
      <c r="IGM10" s="928"/>
      <c r="IGN10" s="928"/>
      <c r="IGO10" s="928"/>
      <c r="IGP10" s="928"/>
      <c r="IGQ10" s="928"/>
      <c r="IGR10" s="928"/>
      <c r="IGS10" s="928"/>
      <c r="IGT10" s="928"/>
      <c r="IGU10" s="928"/>
      <c r="IGV10" s="928"/>
      <c r="IGW10" s="928"/>
      <c r="IGX10" s="928"/>
      <c r="IGY10" s="928"/>
      <c r="IGZ10" s="928"/>
      <c r="IHA10" s="928"/>
      <c r="IHB10" s="928"/>
      <c r="IHC10" s="928"/>
      <c r="IHD10" s="928"/>
      <c r="IHE10" s="928"/>
      <c r="IHF10" s="928"/>
      <c r="IHG10" s="928"/>
      <c r="IHH10" s="928"/>
      <c r="IHI10" s="928"/>
      <c r="IHJ10" s="928"/>
      <c r="IHK10" s="928"/>
      <c r="IHL10" s="928"/>
      <c r="IHM10" s="928"/>
      <c r="IHN10" s="928"/>
      <c r="IHO10" s="928"/>
      <c r="IHP10" s="928"/>
      <c r="IHQ10" s="928"/>
      <c r="IHR10" s="928"/>
      <c r="IHS10" s="928"/>
      <c r="IHT10" s="928"/>
      <c r="IHU10" s="928"/>
      <c r="IHV10" s="928"/>
      <c r="IHW10" s="928"/>
      <c r="IHX10" s="928"/>
      <c r="IHY10" s="928"/>
      <c r="IHZ10" s="928"/>
      <c r="IIA10" s="928"/>
      <c r="IIB10" s="928"/>
      <c r="IIC10" s="928"/>
      <c r="IID10" s="928"/>
      <c r="IIE10" s="928"/>
      <c r="IIF10" s="928"/>
      <c r="IIG10" s="928"/>
      <c r="IIH10" s="928"/>
      <c r="III10" s="928"/>
      <c r="IIJ10" s="928"/>
      <c r="IIK10" s="928"/>
      <c r="IIL10" s="928"/>
      <c r="IIM10" s="928"/>
      <c r="IIN10" s="928"/>
      <c r="IIO10" s="928"/>
      <c r="IIP10" s="928"/>
      <c r="IIQ10" s="928"/>
      <c r="IIR10" s="928"/>
      <c r="IIS10" s="928"/>
      <c r="IIT10" s="928"/>
      <c r="IIU10" s="928"/>
      <c r="IIV10" s="928"/>
      <c r="IIW10" s="928"/>
      <c r="IIX10" s="928"/>
      <c r="IIY10" s="928"/>
      <c r="IIZ10" s="928"/>
      <c r="IJA10" s="928"/>
      <c r="IJB10" s="928"/>
      <c r="IJC10" s="928"/>
      <c r="IJD10" s="928"/>
      <c r="IJE10" s="928"/>
      <c r="IJF10" s="928"/>
      <c r="IJG10" s="928"/>
      <c r="IJH10" s="928"/>
      <c r="IJI10" s="928"/>
      <c r="IJJ10" s="928"/>
      <c r="IJK10" s="928"/>
      <c r="IJL10" s="928"/>
      <c r="IJM10" s="928"/>
      <c r="IJN10" s="928"/>
      <c r="IJO10" s="928"/>
      <c r="IJP10" s="928"/>
      <c r="IJQ10" s="928"/>
      <c r="IJR10" s="928"/>
      <c r="IJS10" s="928"/>
      <c r="IJT10" s="928"/>
      <c r="IJU10" s="928"/>
      <c r="IJV10" s="928"/>
      <c r="IJW10" s="928"/>
      <c r="IJX10" s="928"/>
      <c r="IJY10" s="928"/>
      <c r="IJZ10" s="928"/>
      <c r="IKA10" s="928"/>
      <c r="IKB10" s="928"/>
      <c r="IKC10" s="928"/>
      <c r="IKD10" s="928"/>
      <c r="IKE10" s="928"/>
      <c r="IKF10" s="928"/>
      <c r="IKG10" s="928"/>
      <c r="IKH10" s="928"/>
      <c r="IKI10" s="928"/>
      <c r="IKJ10" s="928"/>
      <c r="IKK10" s="928"/>
      <c r="IKL10" s="928"/>
      <c r="IKM10" s="928"/>
      <c r="IKN10" s="928"/>
      <c r="IKO10" s="928"/>
      <c r="IKP10" s="928"/>
      <c r="IKQ10" s="928"/>
      <c r="IKR10" s="928"/>
      <c r="IKS10" s="928"/>
      <c r="IKT10" s="928"/>
      <c r="IKU10" s="928"/>
      <c r="IKV10" s="928"/>
      <c r="IKW10" s="928"/>
      <c r="IKX10" s="928"/>
      <c r="IKY10" s="928"/>
      <c r="IKZ10" s="928"/>
      <c r="ILA10" s="928"/>
      <c r="ILB10" s="928"/>
      <c r="ILC10" s="928"/>
      <c r="ILD10" s="928"/>
      <c r="ILE10" s="928"/>
      <c r="ILF10" s="928"/>
      <c r="ILG10" s="928"/>
      <c r="ILH10" s="928"/>
      <c r="ILI10" s="928"/>
      <c r="ILJ10" s="928"/>
      <c r="ILK10" s="928"/>
      <c r="ILL10" s="928"/>
      <c r="ILM10" s="928"/>
      <c r="ILN10" s="928"/>
      <c r="ILO10" s="928"/>
      <c r="ILP10" s="928"/>
      <c r="ILQ10" s="928"/>
      <c r="ILR10" s="928"/>
      <c r="ILS10" s="928"/>
      <c r="ILT10" s="928"/>
      <c r="ILU10" s="928"/>
      <c r="ILV10" s="928"/>
      <c r="ILW10" s="928"/>
      <c r="ILX10" s="928"/>
      <c r="ILY10" s="928"/>
      <c r="ILZ10" s="928"/>
      <c r="IMA10" s="928"/>
      <c r="IMB10" s="928"/>
      <c r="IMC10" s="928"/>
      <c r="IMD10" s="928"/>
      <c r="IME10" s="928"/>
      <c r="IMF10" s="928"/>
      <c r="IMG10" s="928"/>
      <c r="IMH10" s="928"/>
      <c r="IMI10" s="928"/>
      <c r="IMJ10" s="928"/>
      <c r="IMK10" s="928"/>
      <c r="IML10" s="928"/>
      <c r="IMM10" s="928"/>
      <c r="IMN10" s="928"/>
      <c r="IMO10" s="928"/>
      <c r="IMP10" s="928"/>
      <c r="IMQ10" s="928"/>
      <c r="IMR10" s="928"/>
      <c r="IMS10" s="928"/>
      <c r="IMT10" s="928"/>
      <c r="IMU10" s="928"/>
      <c r="IMV10" s="928"/>
      <c r="IMW10" s="928"/>
      <c r="IMX10" s="928"/>
      <c r="IMY10" s="928"/>
      <c r="IMZ10" s="928"/>
      <c r="INA10" s="928"/>
      <c r="INB10" s="928"/>
      <c r="INC10" s="928"/>
      <c r="IND10" s="928"/>
      <c r="INE10" s="928"/>
      <c r="INF10" s="928"/>
      <c r="ING10" s="928"/>
      <c r="INH10" s="928"/>
      <c r="INI10" s="928"/>
      <c r="INJ10" s="928"/>
      <c r="INK10" s="928"/>
      <c r="INL10" s="928"/>
      <c r="INM10" s="928"/>
      <c r="INN10" s="928"/>
      <c r="INO10" s="928"/>
      <c r="INP10" s="928"/>
      <c r="INQ10" s="928"/>
      <c r="INR10" s="928"/>
      <c r="INS10" s="928"/>
      <c r="INT10" s="928"/>
      <c r="INU10" s="928"/>
      <c r="INV10" s="928"/>
      <c r="INW10" s="928"/>
      <c r="INX10" s="928"/>
      <c r="INY10" s="928"/>
      <c r="INZ10" s="928"/>
      <c r="IOA10" s="928"/>
      <c r="IOB10" s="928"/>
      <c r="IOC10" s="928"/>
      <c r="IOD10" s="928"/>
      <c r="IOE10" s="928"/>
      <c r="IOF10" s="928"/>
      <c r="IOG10" s="928"/>
      <c r="IOH10" s="928"/>
      <c r="IOI10" s="928"/>
      <c r="IOJ10" s="928"/>
      <c r="IOK10" s="928"/>
      <c r="IOL10" s="928"/>
      <c r="IOM10" s="928"/>
      <c r="ION10" s="928"/>
      <c r="IOO10" s="928"/>
      <c r="IOP10" s="928"/>
      <c r="IOQ10" s="928"/>
      <c r="IOR10" s="928"/>
      <c r="IOS10" s="928"/>
      <c r="IOT10" s="928"/>
      <c r="IOU10" s="928"/>
      <c r="IOV10" s="928"/>
      <c r="IOW10" s="928"/>
      <c r="IOX10" s="928"/>
      <c r="IOY10" s="928"/>
      <c r="IOZ10" s="928"/>
      <c r="IPA10" s="928"/>
      <c r="IPB10" s="928"/>
      <c r="IPC10" s="928"/>
      <c r="IPD10" s="928"/>
      <c r="IPE10" s="928"/>
      <c r="IPF10" s="928"/>
      <c r="IPG10" s="928"/>
      <c r="IPH10" s="928"/>
      <c r="IPI10" s="928"/>
      <c r="IPJ10" s="928"/>
      <c r="IPK10" s="928"/>
      <c r="IPL10" s="928"/>
      <c r="IPM10" s="928"/>
      <c r="IPN10" s="928"/>
      <c r="IPO10" s="928"/>
      <c r="IPP10" s="928"/>
      <c r="IPQ10" s="928"/>
      <c r="IPR10" s="928"/>
      <c r="IPS10" s="928"/>
      <c r="IPT10" s="928"/>
      <c r="IPU10" s="928"/>
      <c r="IPV10" s="928"/>
      <c r="IPW10" s="928"/>
      <c r="IPX10" s="928"/>
      <c r="IPY10" s="928"/>
      <c r="IPZ10" s="928"/>
      <c r="IQA10" s="928"/>
      <c r="IQB10" s="928"/>
      <c r="IQC10" s="928"/>
      <c r="IQD10" s="928"/>
      <c r="IQE10" s="928"/>
      <c r="IQF10" s="928"/>
      <c r="IQG10" s="928"/>
      <c r="IQH10" s="928"/>
      <c r="IQI10" s="928"/>
      <c r="IQJ10" s="928"/>
      <c r="IQK10" s="928"/>
      <c r="IQL10" s="928"/>
      <c r="IQM10" s="928"/>
      <c r="IQN10" s="928"/>
      <c r="IQO10" s="928"/>
      <c r="IQP10" s="928"/>
      <c r="IQQ10" s="928"/>
      <c r="IQR10" s="928"/>
      <c r="IQS10" s="928"/>
      <c r="IQT10" s="928"/>
      <c r="IQU10" s="928"/>
      <c r="IQV10" s="928"/>
      <c r="IQW10" s="928"/>
      <c r="IQX10" s="928"/>
      <c r="IQY10" s="928"/>
      <c r="IQZ10" s="928"/>
      <c r="IRA10" s="928"/>
      <c r="IRB10" s="928"/>
      <c r="IRC10" s="928"/>
      <c r="IRD10" s="928"/>
      <c r="IRE10" s="928"/>
      <c r="IRF10" s="928"/>
      <c r="IRG10" s="928"/>
      <c r="IRH10" s="928"/>
      <c r="IRI10" s="928"/>
      <c r="IRJ10" s="928"/>
      <c r="IRK10" s="928"/>
      <c r="IRL10" s="928"/>
      <c r="IRM10" s="928"/>
      <c r="IRN10" s="928"/>
      <c r="IRO10" s="928"/>
      <c r="IRP10" s="928"/>
      <c r="IRQ10" s="928"/>
      <c r="IRR10" s="928"/>
      <c r="IRS10" s="928"/>
      <c r="IRT10" s="928"/>
      <c r="IRU10" s="928"/>
      <c r="IRV10" s="928"/>
      <c r="IRW10" s="928"/>
      <c r="IRX10" s="928"/>
      <c r="IRY10" s="928"/>
      <c r="IRZ10" s="928"/>
      <c r="ISA10" s="928"/>
      <c r="ISB10" s="928"/>
      <c r="ISC10" s="928"/>
      <c r="ISD10" s="928"/>
      <c r="ISE10" s="928"/>
      <c r="ISF10" s="928"/>
      <c r="ISG10" s="928"/>
      <c r="ISH10" s="928"/>
      <c r="ISI10" s="928"/>
      <c r="ISJ10" s="928"/>
      <c r="ISK10" s="928"/>
      <c r="ISL10" s="928"/>
      <c r="ISM10" s="928"/>
      <c r="ISN10" s="928"/>
      <c r="ISO10" s="928"/>
      <c r="ISP10" s="928"/>
      <c r="ISQ10" s="928"/>
      <c r="ISR10" s="928"/>
      <c r="ISS10" s="928"/>
      <c r="IST10" s="928"/>
      <c r="ISU10" s="928"/>
      <c r="ISV10" s="928"/>
      <c r="ISW10" s="928"/>
      <c r="ISX10" s="928"/>
      <c r="ISY10" s="928"/>
      <c r="ISZ10" s="928"/>
      <c r="ITA10" s="928"/>
      <c r="ITB10" s="928"/>
      <c r="ITC10" s="928"/>
      <c r="ITD10" s="928"/>
      <c r="ITE10" s="928"/>
      <c r="ITF10" s="928"/>
      <c r="ITG10" s="928"/>
      <c r="ITH10" s="928"/>
      <c r="ITI10" s="928"/>
      <c r="ITJ10" s="928"/>
      <c r="ITK10" s="928"/>
      <c r="ITL10" s="928"/>
      <c r="ITM10" s="928"/>
      <c r="ITN10" s="928"/>
      <c r="ITO10" s="928"/>
      <c r="ITP10" s="928"/>
      <c r="ITQ10" s="928"/>
      <c r="ITR10" s="928"/>
      <c r="ITS10" s="928"/>
      <c r="ITT10" s="928"/>
      <c r="ITU10" s="928"/>
      <c r="ITV10" s="928"/>
      <c r="ITW10" s="928"/>
      <c r="ITX10" s="928"/>
      <c r="ITY10" s="928"/>
      <c r="ITZ10" s="928"/>
      <c r="IUA10" s="928"/>
      <c r="IUB10" s="928"/>
      <c r="IUC10" s="928"/>
      <c r="IUD10" s="928"/>
      <c r="IUE10" s="928"/>
      <c r="IUF10" s="928"/>
      <c r="IUG10" s="928"/>
      <c r="IUH10" s="928"/>
      <c r="IUI10" s="928"/>
      <c r="IUJ10" s="928"/>
      <c r="IUK10" s="928"/>
      <c r="IUL10" s="928"/>
      <c r="IUM10" s="928"/>
      <c r="IUN10" s="928"/>
      <c r="IUO10" s="928"/>
      <c r="IUP10" s="928"/>
      <c r="IUQ10" s="928"/>
      <c r="IUR10" s="928"/>
      <c r="IUS10" s="928"/>
      <c r="IUT10" s="928"/>
      <c r="IUU10" s="928"/>
      <c r="IUV10" s="928"/>
      <c r="IUW10" s="928"/>
      <c r="IUX10" s="928"/>
      <c r="IUY10" s="928"/>
      <c r="IUZ10" s="928"/>
      <c r="IVA10" s="928"/>
      <c r="IVB10" s="928"/>
      <c r="IVC10" s="928"/>
      <c r="IVD10" s="928"/>
      <c r="IVE10" s="928"/>
      <c r="IVF10" s="928"/>
      <c r="IVG10" s="928"/>
      <c r="IVH10" s="928"/>
      <c r="IVI10" s="928"/>
      <c r="IVJ10" s="928"/>
      <c r="IVK10" s="928"/>
      <c r="IVL10" s="928"/>
      <c r="IVM10" s="928"/>
      <c r="IVN10" s="928"/>
      <c r="IVO10" s="928"/>
      <c r="IVP10" s="928"/>
      <c r="IVQ10" s="928"/>
      <c r="IVR10" s="928"/>
      <c r="IVS10" s="928"/>
      <c r="IVT10" s="928"/>
      <c r="IVU10" s="928"/>
      <c r="IVV10" s="928"/>
      <c r="IVW10" s="928"/>
      <c r="IVX10" s="928"/>
      <c r="IVY10" s="928"/>
      <c r="IVZ10" s="928"/>
      <c r="IWA10" s="928"/>
      <c r="IWB10" s="928"/>
      <c r="IWC10" s="928"/>
      <c r="IWD10" s="928"/>
      <c r="IWE10" s="928"/>
      <c r="IWF10" s="928"/>
      <c r="IWG10" s="928"/>
      <c r="IWH10" s="928"/>
      <c r="IWI10" s="928"/>
      <c r="IWJ10" s="928"/>
      <c r="IWK10" s="928"/>
      <c r="IWL10" s="928"/>
      <c r="IWM10" s="928"/>
      <c r="IWN10" s="928"/>
      <c r="IWO10" s="928"/>
      <c r="IWP10" s="928"/>
      <c r="IWQ10" s="928"/>
      <c r="IWR10" s="928"/>
      <c r="IWS10" s="928"/>
      <c r="IWT10" s="928"/>
      <c r="IWU10" s="928"/>
      <c r="IWV10" s="928"/>
      <c r="IWW10" s="928"/>
      <c r="IWX10" s="928"/>
      <c r="IWY10" s="928"/>
      <c r="IWZ10" s="928"/>
      <c r="IXA10" s="928"/>
      <c r="IXB10" s="928"/>
      <c r="IXC10" s="928"/>
      <c r="IXD10" s="928"/>
      <c r="IXE10" s="928"/>
      <c r="IXF10" s="928"/>
      <c r="IXG10" s="928"/>
      <c r="IXH10" s="928"/>
      <c r="IXI10" s="928"/>
      <c r="IXJ10" s="928"/>
      <c r="IXK10" s="928"/>
      <c r="IXL10" s="928"/>
      <c r="IXM10" s="928"/>
      <c r="IXN10" s="928"/>
      <c r="IXO10" s="928"/>
      <c r="IXP10" s="928"/>
      <c r="IXQ10" s="928"/>
      <c r="IXR10" s="928"/>
      <c r="IXS10" s="928"/>
      <c r="IXT10" s="928"/>
      <c r="IXU10" s="928"/>
      <c r="IXV10" s="928"/>
      <c r="IXW10" s="928"/>
      <c r="IXX10" s="928"/>
      <c r="IXY10" s="928"/>
      <c r="IXZ10" s="928"/>
      <c r="IYA10" s="928"/>
      <c r="IYB10" s="928"/>
      <c r="IYC10" s="928"/>
      <c r="IYD10" s="928"/>
      <c r="IYE10" s="928"/>
      <c r="IYF10" s="928"/>
      <c r="IYG10" s="928"/>
      <c r="IYH10" s="928"/>
      <c r="IYI10" s="928"/>
      <c r="IYJ10" s="928"/>
      <c r="IYK10" s="928"/>
      <c r="IYL10" s="928"/>
      <c r="IYM10" s="928"/>
      <c r="IYN10" s="928"/>
      <c r="IYO10" s="928"/>
      <c r="IYP10" s="928"/>
      <c r="IYQ10" s="928"/>
      <c r="IYR10" s="928"/>
      <c r="IYS10" s="928"/>
      <c r="IYT10" s="928"/>
      <c r="IYU10" s="928"/>
      <c r="IYV10" s="928"/>
      <c r="IYW10" s="928"/>
      <c r="IYX10" s="928"/>
      <c r="IYY10" s="928"/>
      <c r="IYZ10" s="928"/>
      <c r="IZA10" s="928"/>
      <c r="IZB10" s="928"/>
      <c r="IZC10" s="928"/>
      <c r="IZD10" s="928"/>
      <c r="IZE10" s="928"/>
      <c r="IZF10" s="928"/>
      <c r="IZG10" s="928"/>
      <c r="IZH10" s="928"/>
      <c r="IZI10" s="928"/>
      <c r="IZJ10" s="928"/>
      <c r="IZK10" s="928"/>
      <c r="IZL10" s="928"/>
      <c r="IZM10" s="928"/>
      <c r="IZN10" s="928"/>
      <c r="IZO10" s="928"/>
      <c r="IZP10" s="928"/>
      <c r="IZQ10" s="928"/>
      <c r="IZR10" s="928"/>
      <c r="IZS10" s="928"/>
      <c r="IZT10" s="928"/>
      <c r="IZU10" s="928"/>
      <c r="IZV10" s="928"/>
      <c r="IZW10" s="928"/>
      <c r="IZX10" s="928"/>
      <c r="IZY10" s="928"/>
      <c r="IZZ10" s="928"/>
      <c r="JAA10" s="928"/>
      <c r="JAB10" s="928"/>
      <c r="JAC10" s="928"/>
      <c r="JAD10" s="928"/>
      <c r="JAE10" s="928"/>
      <c r="JAF10" s="928"/>
      <c r="JAG10" s="928"/>
      <c r="JAH10" s="928"/>
      <c r="JAI10" s="928"/>
      <c r="JAJ10" s="928"/>
      <c r="JAK10" s="928"/>
      <c r="JAL10" s="928"/>
      <c r="JAM10" s="928"/>
      <c r="JAN10" s="928"/>
      <c r="JAO10" s="928"/>
      <c r="JAP10" s="928"/>
      <c r="JAQ10" s="928"/>
      <c r="JAR10" s="928"/>
      <c r="JAS10" s="928"/>
      <c r="JAT10" s="928"/>
      <c r="JAU10" s="928"/>
      <c r="JAV10" s="928"/>
      <c r="JAW10" s="928"/>
      <c r="JAX10" s="928"/>
      <c r="JAY10" s="928"/>
      <c r="JAZ10" s="928"/>
      <c r="JBA10" s="928"/>
      <c r="JBB10" s="928"/>
      <c r="JBC10" s="928"/>
      <c r="JBD10" s="928"/>
      <c r="JBE10" s="928"/>
      <c r="JBF10" s="928"/>
      <c r="JBG10" s="928"/>
      <c r="JBH10" s="928"/>
      <c r="JBI10" s="928"/>
      <c r="JBJ10" s="928"/>
      <c r="JBK10" s="928"/>
      <c r="JBL10" s="928"/>
      <c r="JBM10" s="928"/>
      <c r="JBN10" s="928"/>
      <c r="JBO10" s="928"/>
      <c r="JBP10" s="928"/>
      <c r="JBQ10" s="928"/>
      <c r="JBR10" s="928"/>
      <c r="JBS10" s="928"/>
      <c r="JBT10" s="928"/>
      <c r="JBU10" s="928"/>
      <c r="JBV10" s="928"/>
      <c r="JBW10" s="928"/>
      <c r="JBX10" s="928"/>
      <c r="JBY10" s="928"/>
      <c r="JBZ10" s="928"/>
      <c r="JCA10" s="928"/>
      <c r="JCB10" s="928"/>
      <c r="JCC10" s="928"/>
      <c r="JCD10" s="928"/>
      <c r="JCE10" s="928"/>
      <c r="JCF10" s="928"/>
      <c r="JCG10" s="928"/>
      <c r="JCH10" s="928"/>
      <c r="JCI10" s="928"/>
      <c r="JCJ10" s="928"/>
      <c r="JCK10" s="928"/>
      <c r="JCL10" s="928"/>
      <c r="JCM10" s="928"/>
      <c r="JCN10" s="928"/>
      <c r="JCO10" s="928"/>
      <c r="JCP10" s="928"/>
      <c r="JCQ10" s="928"/>
      <c r="JCR10" s="928"/>
      <c r="JCS10" s="928"/>
      <c r="JCT10" s="928"/>
      <c r="JCU10" s="928"/>
      <c r="JCV10" s="928"/>
      <c r="JCW10" s="928"/>
      <c r="JCX10" s="928"/>
      <c r="JCY10" s="928"/>
      <c r="JCZ10" s="928"/>
      <c r="JDA10" s="928"/>
      <c r="JDB10" s="928"/>
      <c r="JDC10" s="928"/>
      <c r="JDD10" s="928"/>
      <c r="JDE10" s="928"/>
      <c r="JDF10" s="928"/>
      <c r="JDG10" s="928"/>
      <c r="JDH10" s="928"/>
      <c r="JDI10" s="928"/>
      <c r="JDJ10" s="928"/>
      <c r="JDK10" s="928"/>
      <c r="JDL10" s="928"/>
      <c r="JDM10" s="928"/>
      <c r="JDN10" s="928"/>
      <c r="JDO10" s="928"/>
      <c r="JDP10" s="928"/>
      <c r="JDQ10" s="928"/>
      <c r="JDR10" s="928"/>
      <c r="JDS10" s="928"/>
      <c r="JDT10" s="928"/>
      <c r="JDU10" s="928"/>
      <c r="JDV10" s="928"/>
      <c r="JDW10" s="928"/>
      <c r="JDX10" s="928"/>
      <c r="JDY10" s="928"/>
      <c r="JDZ10" s="928"/>
      <c r="JEA10" s="928"/>
      <c r="JEB10" s="928"/>
      <c r="JEC10" s="928"/>
      <c r="JED10" s="928"/>
      <c r="JEE10" s="928"/>
      <c r="JEF10" s="928"/>
      <c r="JEG10" s="928"/>
      <c r="JEH10" s="928"/>
      <c r="JEI10" s="928"/>
      <c r="JEJ10" s="928"/>
      <c r="JEK10" s="928"/>
      <c r="JEL10" s="928"/>
      <c r="JEM10" s="928"/>
      <c r="JEN10" s="928"/>
      <c r="JEO10" s="928"/>
      <c r="JEP10" s="928"/>
      <c r="JEQ10" s="928"/>
      <c r="JER10" s="928"/>
      <c r="JES10" s="928"/>
      <c r="JET10" s="928"/>
      <c r="JEU10" s="928"/>
      <c r="JEV10" s="928"/>
      <c r="JEW10" s="928"/>
      <c r="JEX10" s="928"/>
      <c r="JEY10" s="928"/>
      <c r="JEZ10" s="928"/>
      <c r="JFA10" s="928"/>
      <c r="JFB10" s="928"/>
      <c r="JFC10" s="928"/>
      <c r="JFD10" s="928"/>
      <c r="JFE10" s="928"/>
      <c r="JFF10" s="928"/>
      <c r="JFG10" s="928"/>
      <c r="JFH10" s="928"/>
      <c r="JFI10" s="928"/>
      <c r="JFJ10" s="928"/>
      <c r="JFK10" s="928"/>
      <c r="JFL10" s="928"/>
      <c r="JFM10" s="928"/>
      <c r="JFN10" s="928"/>
      <c r="JFO10" s="928"/>
      <c r="JFP10" s="928"/>
      <c r="JFQ10" s="928"/>
      <c r="JFR10" s="928"/>
      <c r="JFS10" s="928"/>
      <c r="JFT10" s="928"/>
      <c r="JFU10" s="928"/>
      <c r="JFV10" s="928"/>
      <c r="JFW10" s="928"/>
      <c r="JFX10" s="928"/>
      <c r="JFY10" s="928"/>
      <c r="JFZ10" s="928"/>
      <c r="JGA10" s="928"/>
      <c r="JGB10" s="928"/>
      <c r="JGC10" s="928"/>
      <c r="JGD10" s="928"/>
      <c r="JGE10" s="928"/>
      <c r="JGF10" s="928"/>
      <c r="JGG10" s="928"/>
      <c r="JGH10" s="928"/>
      <c r="JGI10" s="928"/>
      <c r="JGJ10" s="928"/>
      <c r="JGK10" s="928"/>
      <c r="JGL10" s="928"/>
      <c r="JGM10" s="928"/>
      <c r="JGN10" s="928"/>
      <c r="JGO10" s="928"/>
      <c r="JGP10" s="928"/>
      <c r="JGQ10" s="928"/>
      <c r="JGR10" s="928"/>
      <c r="JGS10" s="928"/>
      <c r="JGT10" s="928"/>
      <c r="JGU10" s="928"/>
      <c r="JGV10" s="928"/>
      <c r="JGW10" s="928"/>
      <c r="JGX10" s="928"/>
      <c r="JGY10" s="928"/>
      <c r="JGZ10" s="928"/>
      <c r="JHA10" s="928"/>
      <c r="JHB10" s="928"/>
      <c r="JHC10" s="928"/>
      <c r="JHD10" s="928"/>
      <c r="JHE10" s="928"/>
      <c r="JHF10" s="928"/>
      <c r="JHG10" s="928"/>
      <c r="JHH10" s="928"/>
      <c r="JHI10" s="928"/>
      <c r="JHJ10" s="928"/>
      <c r="JHK10" s="928"/>
      <c r="JHL10" s="928"/>
      <c r="JHM10" s="928"/>
      <c r="JHN10" s="928"/>
      <c r="JHO10" s="928"/>
      <c r="JHP10" s="928"/>
      <c r="JHQ10" s="928"/>
      <c r="JHR10" s="928"/>
      <c r="JHS10" s="928"/>
      <c r="JHT10" s="928"/>
      <c r="JHU10" s="928"/>
      <c r="JHV10" s="928"/>
      <c r="JHW10" s="928"/>
      <c r="JHX10" s="928"/>
      <c r="JHY10" s="928"/>
      <c r="JHZ10" s="928"/>
      <c r="JIA10" s="928"/>
      <c r="JIB10" s="928"/>
      <c r="JIC10" s="928"/>
      <c r="JID10" s="928"/>
      <c r="JIE10" s="928"/>
      <c r="JIF10" s="928"/>
      <c r="JIG10" s="928"/>
      <c r="JIH10" s="928"/>
      <c r="JII10" s="928"/>
      <c r="JIJ10" s="928"/>
      <c r="JIK10" s="928"/>
      <c r="JIL10" s="928"/>
      <c r="JIM10" s="928"/>
      <c r="JIN10" s="928"/>
      <c r="JIO10" s="928"/>
      <c r="JIP10" s="928"/>
      <c r="JIQ10" s="928"/>
      <c r="JIR10" s="928"/>
      <c r="JIS10" s="928"/>
      <c r="JIT10" s="928"/>
      <c r="JIU10" s="928"/>
      <c r="JIV10" s="928"/>
      <c r="JIW10" s="928"/>
      <c r="JIX10" s="928"/>
      <c r="JIY10" s="928"/>
      <c r="JIZ10" s="928"/>
      <c r="JJA10" s="928"/>
      <c r="JJB10" s="928"/>
      <c r="JJC10" s="928"/>
      <c r="JJD10" s="928"/>
      <c r="JJE10" s="928"/>
      <c r="JJF10" s="928"/>
      <c r="JJG10" s="928"/>
      <c r="JJH10" s="928"/>
      <c r="JJI10" s="928"/>
      <c r="JJJ10" s="928"/>
      <c r="JJK10" s="928"/>
      <c r="JJL10" s="928"/>
      <c r="JJM10" s="928"/>
      <c r="JJN10" s="928"/>
      <c r="JJO10" s="928"/>
      <c r="JJP10" s="928"/>
      <c r="JJQ10" s="928"/>
      <c r="JJR10" s="928"/>
      <c r="JJS10" s="928"/>
      <c r="JJT10" s="928"/>
      <c r="JJU10" s="928"/>
      <c r="JJV10" s="928"/>
      <c r="JJW10" s="928"/>
      <c r="JJX10" s="928"/>
      <c r="JJY10" s="928"/>
      <c r="JJZ10" s="928"/>
      <c r="JKA10" s="928"/>
      <c r="JKB10" s="928"/>
      <c r="JKC10" s="928"/>
      <c r="JKD10" s="928"/>
      <c r="JKE10" s="928"/>
      <c r="JKF10" s="928"/>
      <c r="JKG10" s="928"/>
      <c r="JKH10" s="928"/>
      <c r="JKI10" s="928"/>
      <c r="JKJ10" s="928"/>
      <c r="JKK10" s="928"/>
      <c r="JKL10" s="928"/>
      <c r="JKM10" s="928"/>
      <c r="JKN10" s="928"/>
      <c r="JKO10" s="928"/>
      <c r="JKP10" s="928"/>
      <c r="JKQ10" s="928"/>
      <c r="JKR10" s="928"/>
      <c r="JKS10" s="928"/>
      <c r="JKT10" s="928"/>
      <c r="JKU10" s="928"/>
      <c r="JKV10" s="928"/>
      <c r="JKW10" s="928"/>
      <c r="JKX10" s="928"/>
      <c r="JKY10" s="928"/>
      <c r="JKZ10" s="928"/>
      <c r="JLA10" s="928"/>
      <c r="JLB10" s="928"/>
      <c r="JLC10" s="928"/>
      <c r="JLD10" s="928"/>
      <c r="JLE10" s="928"/>
      <c r="JLF10" s="928"/>
      <c r="JLG10" s="928"/>
      <c r="JLH10" s="928"/>
      <c r="JLI10" s="928"/>
      <c r="JLJ10" s="928"/>
      <c r="JLK10" s="928"/>
      <c r="JLL10" s="928"/>
      <c r="JLM10" s="928"/>
      <c r="JLN10" s="928"/>
      <c r="JLO10" s="928"/>
      <c r="JLP10" s="928"/>
      <c r="JLQ10" s="928"/>
      <c r="JLR10" s="928"/>
      <c r="JLS10" s="928"/>
      <c r="JLT10" s="928"/>
      <c r="JLU10" s="928"/>
      <c r="JLV10" s="928"/>
      <c r="JLW10" s="928"/>
      <c r="JLX10" s="928"/>
      <c r="JLY10" s="928"/>
      <c r="JLZ10" s="928"/>
      <c r="JMA10" s="928"/>
      <c r="JMB10" s="928"/>
      <c r="JMC10" s="928"/>
      <c r="JMD10" s="928"/>
      <c r="JME10" s="928"/>
      <c r="JMF10" s="928"/>
      <c r="JMG10" s="928"/>
      <c r="JMH10" s="928"/>
      <c r="JMI10" s="928"/>
      <c r="JMJ10" s="928"/>
      <c r="JMK10" s="928"/>
      <c r="JML10" s="928"/>
      <c r="JMM10" s="928"/>
      <c r="JMN10" s="928"/>
      <c r="JMO10" s="928"/>
      <c r="JMP10" s="928"/>
      <c r="JMQ10" s="928"/>
      <c r="JMR10" s="928"/>
      <c r="JMS10" s="928"/>
      <c r="JMT10" s="928"/>
      <c r="JMU10" s="928"/>
      <c r="JMV10" s="928"/>
      <c r="JMW10" s="928"/>
      <c r="JMX10" s="928"/>
      <c r="JMY10" s="928"/>
      <c r="JMZ10" s="928"/>
      <c r="JNA10" s="928"/>
      <c r="JNB10" s="928"/>
      <c r="JNC10" s="928"/>
      <c r="JND10" s="928"/>
      <c r="JNE10" s="928"/>
      <c r="JNF10" s="928"/>
      <c r="JNG10" s="928"/>
      <c r="JNH10" s="928"/>
      <c r="JNI10" s="928"/>
      <c r="JNJ10" s="928"/>
      <c r="JNK10" s="928"/>
      <c r="JNL10" s="928"/>
      <c r="JNM10" s="928"/>
      <c r="JNN10" s="928"/>
      <c r="JNO10" s="928"/>
      <c r="JNP10" s="928"/>
      <c r="JNQ10" s="928"/>
      <c r="JNR10" s="928"/>
      <c r="JNS10" s="928"/>
      <c r="JNT10" s="928"/>
      <c r="JNU10" s="928"/>
      <c r="JNV10" s="928"/>
      <c r="JNW10" s="928"/>
      <c r="JNX10" s="928"/>
      <c r="JNY10" s="928"/>
      <c r="JNZ10" s="928"/>
      <c r="JOA10" s="928"/>
      <c r="JOB10" s="928"/>
      <c r="JOC10" s="928"/>
      <c r="JOD10" s="928"/>
      <c r="JOE10" s="928"/>
      <c r="JOF10" s="928"/>
      <c r="JOG10" s="928"/>
      <c r="JOH10" s="928"/>
      <c r="JOI10" s="928"/>
      <c r="JOJ10" s="928"/>
      <c r="JOK10" s="928"/>
      <c r="JOL10" s="928"/>
      <c r="JOM10" s="928"/>
      <c r="JON10" s="928"/>
      <c r="JOO10" s="928"/>
      <c r="JOP10" s="928"/>
      <c r="JOQ10" s="928"/>
      <c r="JOR10" s="928"/>
      <c r="JOS10" s="928"/>
      <c r="JOT10" s="928"/>
      <c r="JOU10" s="928"/>
      <c r="JOV10" s="928"/>
      <c r="JOW10" s="928"/>
      <c r="JOX10" s="928"/>
      <c r="JOY10" s="928"/>
      <c r="JOZ10" s="928"/>
      <c r="JPA10" s="928"/>
      <c r="JPB10" s="928"/>
      <c r="JPC10" s="928"/>
      <c r="JPD10" s="928"/>
      <c r="JPE10" s="928"/>
      <c r="JPF10" s="928"/>
      <c r="JPG10" s="928"/>
      <c r="JPH10" s="928"/>
      <c r="JPI10" s="928"/>
      <c r="JPJ10" s="928"/>
      <c r="JPK10" s="928"/>
      <c r="JPL10" s="928"/>
      <c r="JPM10" s="928"/>
      <c r="JPN10" s="928"/>
      <c r="JPO10" s="928"/>
      <c r="JPP10" s="928"/>
      <c r="JPQ10" s="928"/>
      <c r="JPR10" s="928"/>
      <c r="JPS10" s="928"/>
      <c r="JPT10" s="928"/>
      <c r="JPU10" s="928"/>
      <c r="JPV10" s="928"/>
      <c r="JPW10" s="928"/>
      <c r="JPX10" s="928"/>
      <c r="JPY10" s="928"/>
      <c r="JPZ10" s="928"/>
      <c r="JQA10" s="928"/>
      <c r="JQB10" s="928"/>
      <c r="JQC10" s="928"/>
      <c r="JQD10" s="928"/>
      <c r="JQE10" s="928"/>
      <c r="JQF10" s="928"/>
      <c r="JQG10" s="928"/>
      <c r="JQH10" s="928"/>
      <c r="JQI10" s="928"/>
      <c r="JQJ10" s="928"/>
      <c r="JQK10" s="928"/>
      <c r="JQL10" s="928"/>
      <c r="JQM10" s="928"/>
      <c r="JQN10" s="928"/>
      <c r="JQO10" s="928"/>
      <c r="JQP10" s="928"/>
      <c r="JQQ10" s="928"/>
      <c r="JQR10" s="928"/>
      <c r="JQS10" s="928"/>
      <c r="JQT10" s="928"/>
      <c r="JQU10" s="928"/>
      <c r="JQV10" s="928"/>
      <c r="JQW10" s="928"/>
      <c r="JQX10" s="928"/>
      <c r="JQY10" s="928"/>
      <c r="JQZ10" s="928"/>
      <c r="JRA10" s="928"/>
      <c r="JRB10" s="928"/>
      <c r="JRC10" s="928"/>
      <c r="JRD10" s="928"/>
      <c r="JRE10" s="928"/>
      <c r="JRF10" s="928"/>
      <c r="JRG10" s="928"/>
      <c r="JRH10" s="928"/>
      <c r="JRI10" s="928"/>
      <c r="JRJ10" s="928"/>
      <c r="JRK10" s="928"/>
      <c r="JRL10" s="928"/>
      <c r="JRM10" s="928"/>
      <c r="JRN10" s="928"/>
      <c r="JRO10" s="928"/>
      <c r="JRP10" s="928"/>
      <c r="JRQ10" s="928"/>
      <c r="JRR10" s="928"/>
      <c r="JRS10" s="928"/>
      <c r="JRT10" s="928"/>
      <c r="JRU10" s="928"/>
      <c r="JRV10" s="928"/>
      <c r="JRW10" s="928"/>
      <c r="JRX10" s="928"/>
      <c r="JRY10" s="928"/>
      <c r="JRZ10" s="928"/>
      <c r="JSA10" s="928"/>
      <c r="JSB10" s="928"/>
      <c r="JSC10" s="928"/>
      <c r="JSD10" s="928"/>
      <c r="JSE10" s="928"/>
      <c r="JSF10" s="928"/>
      <c r="JSG10" s="928"/>
      <c r="JSH10" s="928"/>
      <c r="JSI10" s="928"/>
      <c r="JSJ10" s="928"/>
      <c r="JSK10" s="928"/>
      <c r="JSL10" s="928"/>
      <c r="JSM10" s="928"/>
      <c r="JSN10" s="928"/>
      <c r="JSO10" s="928"/>
      <c r="JSP10" s="928"/>
      <c r="JSQ10" s="928"/>
      <c r="JSR10" s="928"/>
      <c r="JSS10" s="928"/>
      <c r="JST10" s="928"/>
      <c r="JSU10" s="928"/>
      <c r="JSV10" s="928"/>
      <c r="JSW10" s="928"/>
      <c r="JSX10" s="928"/>
      <c r="JSY10" s="928"/>
      <c r="JSZ10" s="928"/>
      <c r="JTA10" s="928"/>
      <c r="JTB10" s="928"/>
      <c r="JTC10" s="928"/>
      <c r="JTD10" s="928"/>
      <c r="JTE10" s="928"/>
      <c r="JTF10" s="928"/>
      <c r="JTG10" s="928"/>
      <c r="JTH10" s="928"/>
      <c r="JTI10" s="928"/>
      <c r="JTJ10" s="928"/>
      <c r="JTK10" s="928"/>
      <c r="JTL10" s="928"/>
      <c r="JTM10" s="928"/>
      <c r="JTN10" s="928"/>
      <c r="JTO10" s="928"/>
      <c r="JTP10" s="928"/>
      <c r="JTQ10" s="928"/>
      <c r="JTR10" s="928"/>
      <c r="JTS10" s="928"/>
      <c r="JTT10" s="928"/>
      <c r="JTU10" s="928"/>
      <c r="JTV10" s="928"/>
      <c r="JTW10" s="928"/>
      <c r="JTX10" s="928"/>
      <c r="JTY10" s="928"/>
      <c r="JTZ10" s="928"/>
      <c r="JUA10" s="928"/>
      <c r="JUB10" s="928"/>
      <c r="JUC10" s="928"/>
      <c r="JUD10" s="928"/>
      <c r="JUE10" s="928"/>
      <c r="JUF10" s="928"/>
      <c r="JUG10" s="928"/>
      <c r="JUH10" s="928"/>
      <c r="JUI10" s="928"/>
      <c r="JUJ10" s="928"/>
      <c r="JUK10" s="928"/>
      <c r="JUL10" s="928"/>
      <c r="JUM10" s="928"/>
      <c r="JUN10" s="928"/>
      <c r="JUO10" s="928"/>
      <c r="JUP10" s="928"/>
      <c r="JUQ10" s="928"/>
      <c r="JUR10" s="928"/>
      <c r="JUS10" s="928"/>
      <c r="JUT10" s="928"/>
      <c r="JUU10" s="928"/>
      <c r="JUV10" s="928"/>
      <c r="JUW10" s="928"/>
      <c r="JUX10" s="928"/>
      <c r="JUY10" s="928"/>
      <c r="JUZ10" s="928"/>
      <c r="JVA10" s="928"/>
      <c r="JVB10" s="928"/>
      <c r="JVC10" s="928"/>
      <c r="JVD10" s="928"/>
      <c r="JVE10" s="928"/>
      <c r="JVF10" s="928"/>
      <c r="JVG10" s="928"/>
      <c r="JVH10" s="928"/>
      <c r="JVI10" s="928"/>
      <c r="JVJ10" s="928"/>
      <c r="JVK10" s="928"/>
      <c r="JVL10" s="928"/>
      <c r="JVM10" s="928"/>
      <c r="JVN10" s="928"/>
      <c r="JVO10" s="928"/>
      <c r="JVP10" s="928"/>
      <c r="JVQ10" s="928"/>
      <c r="JVR10" s="928"/>
      <c r="JVS10" s="928"/>
      <c r="JVT10" s="928"/>
      <c r="JVU10" s="928"/>
      <c r="JVV10" s="928"/>
      <c r="JVW10" s="928"/>
      <c r="JVX10" s="928"/>
      <c r="JVY10" s="928"/>
      <c r="JVZ10" s="928"/>
      <c r="JWA10" s="928"/>
      <c r="JWB10" s="928"/>
      <c r="JWC10" s="928"/>
      <c r="JWD10" s="928"/>
      <c r="JWE10" s="928"/>
      <c r="JWF10" s="928"/>
      <c r="JWG10" s="928"/>
      <c r="JWH10" s="928"/>
      <c r="JWI10" s="928"/>
      <c r="JWJ10" s="928"/>
      <c r="JWK10" s="928"/>
      <c r="JWL10" s="928"/>
      <c r="JWM10" s="928"/>
      <c r="JWN10" s="928"/>
      <c r="JWO10" s="928"/>
      <c r="JWP10" s="928"/>
      <c r="JWQ10" s="928"/>
      <c r="JWR10" s="928"/>
      <c r="JWS10" s="928"/>
      <c r="JWT10" s="928"/>
      <c r="JWU10" s="928"/>
      <c r="JWV10" s="928"/>
      <c r="JWW10" s="928"/>
      <c r="JWX10" s="928"/>
      <c r="JWY10" s="928"/>
      <c r="JWZ10" s="928"/>
      <c r="JXA10" s="928"/>
      <c r="JXB10" s="928"/>
      <c r="JXC10" s="928"/>
      <c r="JXD10" s="928"/>
      <c r="JXE10" s="928"/>
      <c r="JXF10" s="928"/>
      <c r="JXG10" s="928"/>
      <c r="JXH10" s="928"/>
      <c r="JXI10" s="928"/>
      <c r="JXJ10" s="928"/>
      <c r="JXK10" s="928"/>
      <c r="JXL10" s="928"/>
      <c r="JXM10" s="928"/>
      <c r="JXN10" s="928"/>
      <c r="JXO10" s="928"/>
      <c r="JXP10" s="928"/>
      <c r="JXQ10" s="928"/>
      <c r="JXR10" s="928"/>
      <c r="JXS10" s="928"/>
      <c r="JXT10" s="928"/>
      <c r="JXU10" s="928"/>
      <c r="JXV10" s="928"/>
      <c r="JXW10" s="928"/>
      <c r="JXX10" s="928"/>
      <c r="JXY10" s="928"/>
      <c r="JXZ10" s="928"/>
      <c r="JYA10" s="928"/>
      <c r="JYB10" s="928"/>
      <c r="JYC10" s="928"/>
      <c r="JYD10" s="928"/>
      <c r="JYE10" s="928"/>
      <c r="JYF10" s="928"/>
      <c r="JYG10" s="928"/>
      <c r="JYH10" s="928"/>
      <c r="JYI10" s="928"/>
      <c r="JYJ10" s="928"/>
      <c r="JYK10" s="928"/>
      <c r="JYL10" s="928"/>
      <c r="JYM10" s="928"/>
      <c r="JYN10" s="928"/>
      <c r="JYO10" s="928"/>
      <c r="JYP10" s="928"/>
      <c r="JYQ10" s="928"/>
      <c r="JYR10" s="928"/>
      <c r="JYS10" s="928"/>
      <c r="JYT10" s="928"/>
      <c r="JYU10" s="928"/>
      <c r="JYV10" s="928"/>
      <c r="JYW10" s="928"/>
      <c r="JYX10" s="928"/>
      <c r="JYY10" s="928"/>
      <c r="JYZ10" s="928"/>
      <c r="JZA10" s="928"/>
      <c r="JZB10" s="928"/>
      <c r="JZC10" s="928"/>
      <c r="JZD10" s="928"/>
      <c r="JZE10" s="928"/>
      <c r="JZF10" s="928"/>
      <c r="JZG10" s="928"/>
      <c r="JZH10" s="928"/>
      <c r="JZI10" s="928"/>
      <c r="JZJ10" s="928"/>
      <c r="JZK10" s="928"/>
      <c r="JZL10" s="928"/>
      <c r="JZM10" s="928"/>
      <c r="JZN10" s="928"/>
      <c r="JZO10" s="928"/>
      <c r="JZP10" s="928"/>
      <c r="JZQ10" s="928"/>
      <c r="JZR10" s="928"/>
      <c r="JZS10" s="928"/>
      <c r="JZT10" s="928"/>
      <c r="JZU10" s="928"/>
      <c r="JZV10" s="928"/>
      <c r="JZW10" s="928"/>
      <c r="JZX10" s="928"/>
      <c r="JZY10" s="928"/>
      <c r="JZZ10" s="928"/>
      <c r="KAA10" s="928"/>
      <c r="KAB10" s="928"/>
      <c r="KAC10" s="928"/>
      <c r="KAD10" s="928"/>
      <c r="KAE10" s="928"/>
      <c r="KAF10" s="928"/>
      <c r="KAG10" s="928"/>
      <c r="KAH10" s="928"/>
      <c r="KAI10" s="928"/>
      <c r="KAJ10" s="928"/>
      <c r="KAK10" s="928"/>
      <c r="KAL10" s="928"/>
      <c r="KAM10" s="928"/>
      <c r="KAN10" s="928"/>
      <c r="KAO10" s="928"/>
      <c r="KAP10" s="928"/>
      <c r="KAQ10" s="928"/>
      <c r="KAR10" s="928"/>
      <c r="KAS10" s="928"/>
      <c r="KAT10" s="928"/>
      <c r="KAU10" s="928"/>
      <c r="KAV10" s="928"/>
      <c r="KAW10" s="928"/>
      <c r="KAX10" s="928"/>
      <c r="KAY10" s="928"/>
      <c r="KAZ10" s="928"/>
      <c r="KBA10" s="928"/>
      <c r="KBB10" s="928"/>
      <c r="KBC10" s="928"/>
      <c r="KBD10" s="928"/>
      <c r="KBE10" s="928"/>
      <c r="KBF10" s="928"/>
      <c r="KBG10" s="928"/>
      <c r="KBH10" s="928"/>
      <c r="KBI10" s="928"/>
      <c r="KBJ10" s="928"/>
      <c r="KBK10" s="928"/>
      <c r="KBL10" s="928"/>
      <c r="KBM10" s="928"/>
      <c r="KBN10" s="928"/>
      <c r="KBO10" s="928"/>
      <c r="KBP10" s="928"/>
      <c r="KBQ10" s="928"/>
      <c r="KBR10" s="928"/>
      <c r="KBS10" s="928"/>
      <c r="KBT10" s="928"/>
      <c r="KBU10" s="928"/>
      <c r="KBV10" s="928"/>
      <c r="KBW10" s="928"/>
      <c r="KBX10" s="928"/>
      <c r="KBY10" s="928"/>
      <c r="KBZ10" s="928"/>
      <c r="KCA10" s="928"/>
      <c r="KCB10" s="928"/>
      <c r="KCC10" s="928"/>
      <c r="KCD10" s="928"/>
      <c r="KCE10" s="928"/>
      <c r="KCF10" s="928"/>
      <c r="KCG10" s="928"/>
      <c r="KCH10" s="928"/>
      <c r="KCI10" s="928"/>
      <c r="KCJ10" s="928"/>
      <c r="KCK10" s="928"/>
      <c r="KCL10" s="928"/>
      <c r="KCM10" s="928"/>
      <c r="KCN10" s="928"/>
      <c r="KCO10" s="928"/>
      <c r="KCP10" s="928"/>
      <c r="KCQ10" s="928"/>
      <c r="KCR10" s="928"/>
      <c r="KCS10" s="928"/>
      <c r="KCT10" s="928"/>
      <c r="KCU10" s="928"/>
      <c r="KCV10" s="928"/>
      <c r="KCW10" s="928"/>
      <c r="KCX10" s="928"/>
      <c r="KCY10" s="928"/>
      <c r="KCZ10" s="928"/>
      <c r="KDA10" s="928"/>
      <c r="KDB10" s="928"/>
      <c r="KDC10" s="928"/>
      <c r="KDD10" s="928"/>
      <c r="KDE10" s="928"/>
      <c r="KDF10" s="928"/>
      <c r="KDG10" s="928"/>
      <c r="KDH10" s="928"/>
      <c r="KDI10" s="928"/>
      <c r="KDJ10" s="928"/>
      <c r="KDK10" s="928"/>
      <c r="KDL10" s="928"/>
      <c r="KDM10" s="928"/>
      <c r="KDN10" s="928"/>
      <c r="KDO10" s="928"/>
      <c r="KDP10" s="928"/>
      <c r="KDQ10" s="928"/>
      <c r="KDR10" s="928"/>
      <c r="KDS10" s="928"/>
      <c r="KDT10" s="928"/>
      <c r="KDU10" s="928"/>
      <c r="KDV10" s="928"/>
      <c r="KDW10" s="928"/>
      <c r="KDX10" s="928"/>
      <c r="KDY10" s="928"/>
      <c r="KDZ10" s="928"/>
      <c r="KEA10" s="928"/>
      <c r="KEB10" s="928"/>
      <c r="KEC10" s="928"/>
      <c r="KED10" s="928"/>
      <c r="KEE10" s="928"/>
      <c r="KEF10" s="928"/>
      <c r="KEG10" s="928"/>
      <c r="KEH10" s="928"/>
      <c r="KEI10" s="928"/>
      <c r="KEJ10" s="928"/>
      <c r="KEK10" s="928"/>
      <c r="KEL10" s="928"/>
      <c r="KEM10" s="928"/>
      <c r="KEN10" s="928"/>
      <c r="KEO10" s="928"/>
      <c r="KEP10" s="928"/>
      <c r="KEQ10" s="928"/>
      <c r="KER10" s="928"/>
      <c r="KES10" s="928"/>
      <c r="KET10" s="928"/>
      <c r="KEU10" s="928"/>
      <c r="KEV10" s="928"/>
      <c r="KEW10" s="928"/>
      <c r="KEX10" s="928"/>
      <c r="KEY10" s="928"/>
      <c r="KEZ10" s="928"/>
      <c r="KFA10" s="928"/>
      <c r="KFB10" s="928"/>
      <c r="KFC10" s="928"/>
      <c r="KFD10" s="928"/>
      <c r="KFE10" s="928"/>
      <c r="KFF10" s="928"/>
      <c r="KFG10" s="928"/>
      <c r="KFH10" s="928"/>
      <c r="KFI10" s="928"/>
      <c r="KFJ10" s="928"/>
      <c r="KFK10" s="928"/>
      <c r="KFL10" s="928"/>
      <c r="KFM10" s="928"/>
      <c r="KFN10" s="928"/>
      <c r="KFO10" s="928"/>
      <c r="KFP10" s="928"/>
      <c r="KFQ10" s="928"/>
      <c r="KFR10" s="928"/>
      <c r="KFS10" s="928"/>
      <c r="KFT10" s="928"/>
      <c r="KFU10" s="928"/>
      <c r="KFV10" s="928"/>
      <c r="KFW10" s="928"/>
      <c r="KFX10" s="928"/>
      <c r="KFY10" s="928"/>
      <c r="KFZ10" s="928"/>
      <c r="KGA10" s="928"/>
      <c r="KGB10" s="928"/>
      <c r="KGC10" s="928"/>
      <c r="KGD10" s="928"/>
      <c r="KGE10" s="928"/>
      <c r="KGF10" s="928"/>
      <c r="KGG10" s="928"/>
      <c r="KGH10" s="928"/>
      <c r="KGI10" s="928"/>
      <c r="KGJ10" s="928"/>
      <c r="KGK10" s="928"/>
      <c r="KGL10" s="928"/>
      <c r="KGM10" s="928"/>
      <c r="KGN10" s="928"/>
      <c r="KGO10" s="928"/>
      <c r="KGP10" s="928"/>
      <c r="KGQ10" s="928"/>
      <c r="KGR10" s="928"/>
      <c r="KGS10" s="928"/>
      <c r="KGT10" s="928"/>
      <c r="KGU10" s="928"/>
      <c r="KGV10" s="928"/>
      <c r="KGW10" s="928"/>
      <c r="KGX10" s="928"/>
      <c r="KGY10" s="928"/>
      <c r="KGZ10" s="928"/>
      <c r="KHA10" s="928"/>
      <c r="KHB10" s="928"/>
      <c r="KHC10" s="928"/>
      <c r="KHD10" s="928"/>
      <c r="KHE10" s="928"/>
      <c r="KHF10" s="928"/>
      <c r="KHG10" s="928"/>
      <c r="KHH10" s="928"/>
      <c r="KHI10" s="928"/>
      <c r="KHJ10" s="928"/>
      <c r="KHK10" s="928"/>
      <c r="KHL10" s="928"/>
      <c r="KHM10" s="928"/>
      <c r="KHN10" s="928"/>
      <c r="KHO10" s="928"/>
      <c r="KHP10" s="928"/>
      <c r="KHQ10" s="928"/>
      <c r="KHR10" s="928"/>
      <c r="KHS10" s="928"/>
      <c r="KHT10" s="928"/>
      <c r="KHU10" s="928"/>
      <c r="KHV10" s="928"/>
      <c r="KHW10" s="928"/>
      <c r="KHX10" s="928"/>
      <c r="KHY10" s="928"/>
      <c r="KHZ10" s="928"/>
      <c r="KIA10" s="928"/>
      <c r="KIB10" s="928"/>
      <c r="KIC10" s="928"/>
      <c r="KID10" s="928"/>
      <c r="KIE10" s="928"/>
      <c r="KIF10" s="928"/>
      <c r="KIG10" s="928"/>
      <c r="KIH10" s="928"/>
      <c r="KII10" s="928"/>
      <c r="KIJ10" s="928"/>
      <c r="KIK10" s="928"/>
      <c r="KIL10" s="928"/>
      <c r="KIM10" s="928"/>
      <c r="KIN10" s="928"/>
      <c r="KIO10" s="928"/>
      <c r="KIP10" s="928"/>
      <c r="KIQ10" s="928"/>
      <c r="KIR10" s="928"/>
      <c r="KIS10" s="928"/>
      <c r="KIT10" s="928"/>
      <c r="KIU10" s="928"/>
      <c r="KIV10" s="928"/>
      <c r="KIW10" s="928"/>
      <c r="KIX10" s="928"/>
      <c r="KIY10" s="928"/>
      <c r="KIZ10" s="928"/>
      <c r="KJA10" s="928"/>
      <c r="KJB10" s="928"/>
      <c r="KJC10" s="928"/>
      <c r="KJD10" s="928"/>
      <c r="KJE10" s="928"/>
      <c r="KJF10" s="928"/>
      <c r="KJG10" s="928"/>
      <c r="KJH10" s="928"/>
      <c r="KJI10" s="928"/>
      <c r="KJJ10" s="928"/>
      <c r="KJK10" s="928"/>
      <c r="KJL10" s="928"/>
      <c r="KJM10" s="928"/>
      <c r="KJN10" s="928"/>
      <c r="KJO10" s="928"/>
      <c r="KJP10" s="928"/>
      <c r="KJQ10" s="928"/>
      <c r="KJR10" s="928"/>
      <c r="KJS10" s="928"/>
      <c r="KJT10" s="928"/>
      <c r="KJU10" s="928"/>
      <c r="KJV10" s="928"/>
      <c r="KJW10" s="928"/>
      <c r="KJX10" s="928"/>
      <c r="KJY10" s="928"/>
      <c r="KJZ10" s="928"/>
      <c r="KKA10" s="928"/>
      <c r="KKB10" s="928"/>
      <c r="KKC10" s="928"/>
      <c r="KKD10" s="928"/>
      <c r="KKE10" s="928"/>
      <c r="KKF10" s="928"/>
      <c r="KKG10" s="928"/>
      <c r="KKH10" s="928"/>
      <c r="KKI10" s="928"/>
      <c r="KKJ10" s="928"/>
      <c r="KKK10" s="928"/>
      <c r="KKL10" s="928"/>
      <c r="KKM10" s="928"/>
      <c r="KKN10" s="928"/>
      <c r="KKO10" s="928"/>
      <c r="KKP10" s="928"/>
      <c r="KKQ10" s="928"/>
      <c r="KKR10" s="928"/>
      <c r="KKS10" s="928"/>
      <c r="KKT10" s="928"/>
      <c r="KKU10" s="928"/>
      <c r="KKV10" s="928"/>
      <c r="KKW10" s="928"/>
      <c r="KKX10" s="928"/>
      <c r="KKY10" s="928"/>
      <c r="KKZ10" s="928"/>
      <c r="KLA10" s="928"/>
      <c r="KLB10" s="928"/>
      <c r="KLC10" s="928"/>
      <c r="KLD10" s="928"/>
      <c r="KLE10" s="928"/>
      <c r="KLF10" s="928"/>
      <c r="KLG10" s="928"/>
      <c r="KLH10" s="928"/>
      <c r="KLI10" s="928"/>
      <c r="KLJ10" s="928"/>
      <c r="KLK10" s="928"/>
      <c r="KLL10" s="928"/>
      <c r="KLM10" s="928"/>
      <c r="KLN10" s="928"/>
      <c r="KLO10" s="928"/>
      <c r="KLP10" s="928"/>
      <c r="KLQ10" s="928"/>
      <c r="KLR10" s="928"/>
      <c r="KLS10" s="928"/>
      <c r="KLT10" s="928"/>
      <c r="KLU10" s="928"/>
      <c r="KLV10" s="928"/>
      <c r="KLW10" s="928"/>
      <c r="KLX10" s="928"/>
      <c r="KLY10" s="928"/>
      <c r="KLZ10" s="928"/>
      <c r="KMA10" s="928"/>
      <c r="KMB10" s="928"/>
      <c r="KMC10" s="928"/>
      <c r="KMD10" s="928"/>
      <c r="KME10" s="928"/>
      <c r="KMF10" s="928"/>
      <c r="KMG10" s="928"/>
      <c r="KMH10" s="928"/>
      <c r="KMI10" s="928"/>
      <c r="KMJ10" s="928"/>
      <c r="KMK10" s="928"/>
      <c r="KML10" s="928"/>
      <c r="KMM10" s="928"/>
      <c r="KMN10" s="928"/>
      <c r="KMO10" s="928"/>
      <c r="KMP10" s="928"/>
      <c r="KMQ10" s="928"/>
      <c r="KMR10" s="928"/>
      <c r="KMS10" s="928"/>
      <c r="KMT10" s="928"/>
      <c r="KMU10" s="928"/>
      <c r="KMV10" s="928"/>
      <c r="KMW10" s="928"/>
      <c r="KMX10" s="928"/>
      <c r="KMY10" s="928"/>
      <c r="KMZ10" s="928"/>
      <c r="KNA10" s="928"/>
      <c r="KNB10" s="928"/>
      <c r="KNC10" s="928"/>
      <c r="KND10" s="928"/>
      <c r="KNE10" s="928"/>
      <c r="KNF10" s="928"/>
      <c r="KNG10" s="928"/>
      <c r="KNH10" s="928"/>
      <c r="KNI10" s="928"/>
      <c r="KNJ10" s="928"/>
      <c r="KNK10" s="928"/>
      <c r="KNL10" s="928"/>
      <c r="KNM10" s="928"/>
      <c r="KNN10" s="928"/>
      <c r="KNO10" s="928"/>
      <c r="KNP10" s="928"/>
      <c r="KNQ10" s="928"/>
      <c r="KNR10" s="928"/>
      <c r="KNS10" s="928"/>
      <c r="KNT10" s="928"/>
      <c r="KNU10" s="928"/>
      <c r="KNV10" s="928"/>
      <c r="KNW10" s="928"/>
      <c r="KNX10" s="928"/>
      <c r="KNY10" s="928"/>
      <c r="KNZ10" s="928"/>
      <c r="KOA10" s="928"/>
      <c r="KOB10" s="928"/>
      <c r="KOC10" s="928"/>
      <c r="KOD10" s="928"/>
      <c r="KOE10" s="928"/>
      <c r="KOF10" s="928"/>
      <c r="KOG10" s="928"/>
      <c r="KOH10" s="928"/>
      <c r="KOI10" s="928"/>
      <c r="KOJ10" s="928"/>
      <c r="KOK10" s="928"/>
      <c r="KOL10" s="928"/>
      <c r="KOM10" s="928"/>
      <c r="KON10" s="928"/>
      <c r="KOO10" s="928"/>
      <c r="KOP10" s="928"/>
      <c r="KOQ10" s="928"/>
      <c r="KOR10" s="928"/>
      <c r="KOS10" s="928"/>
      <c r="KOT10" s="928"/>
      <c r="KOU10" s="928"/>
      <c r="KOV10" s="928"/>
      <c r="KOW10" s="928"/>
      <c r="KOX10" s="928"/>
      <c r="KOY10" s="928"/>
      <c r="KOZ10" s="928"/>
      <c r="KPA10" s="928"/>
      <c r="KPB10" s="928"/>
      <c r="KPC10" s="928"/>
      <c r="KPD10" s="928"/>
      <c r="KPE10" s="928"/>
      <c r="KPF10" s="928"/>
      <c r="KPG10" s="928"/>
      <c r="KPH10" s="928"/>
      <c r="KPI10" s="928"/>
      <c r="KPJ10" s="928"/>
      <c r="KPK10" s="928"/>
      <c r="KPL10" s="928"/>
      <c r="KPM10" s="928"/>
      <c r="KPN10" s="928"/>
      <c r="KPO10" s="928"/>
      <c r="KPP10" s="928"/>
      <c r="KPQ10" s="928"/>
      <c r="KPR10" s="928"/>
      <c r="KPS10" s="928"/>
      <c r="KPT10" s="928"/>
      <c r="KPU10" s="928"/>
      <c r="KPV10" s="928"/>
      <c r="KPW10" s="928"/>
      <c r="KPX10" s="928"/>
      <c r="KPY10" s="928"/>
      <c r="KPZ10" s="928"/>
      <c r="KQA10" s="928"/>
      <c r="KQB10" s="928"/>
      <c r="KQC10" s="928"/>
      <c r="KQD10" s="928"/>
      <c r="KQE10" s="928"/>
      <c r="KQF10" s="928"/>
      <c r="KQG10" s="928"/>
      <c r="KQH10" s="928"/>
      <c r="KQI10" s="928"/>
      <c r="KQJ10" s="928"/>
      <c r="KQK10" s="928"/>
      <c r="KQL10" s="928"/>
      <c r="KQM10" s="928"/>
      <c r="KQN10" s="928"/>
      <c r="KQO10" s="928"/>
      <c r="KQP10" s="928"/>
      <c r="KQQ10" s="928"/>
      <c r="KQR10" s="928"/>
      <c r="KQS10" s="928"/>
      <c r="KQT10" s="928"/>
      <c r="KQU10" s="928"/>
      <c r="KQV10" s="928"/>
      <c r="KQW10" s="928"/>
      <c r="KQX10" s="928"/>
      <c r="KQY10" s="928"/>
      <c r="KQZ10" s="928"/>
      <c r="KRA10" s="928"/>
      <c r="KRB10" s="928"/>
      <c r="KRC10" s="928"/>
      <c r="KRD10" s="928"/>
      <c r="KRE10" s="928"/>
      <c r="KRF10" s="928"/>
      <c r="KRG10" s="928"/>
      <c r="KRH10" s="928"/>
      <c r="KRI10" s="928"/>
      <c r="KRJ10" s="928"/>
      <c r="KRK10" s="928"/>
      <c r="KRL10" s="928"/>
      <c r="KRM10" s="928"/>
      <c r="KRN10" s="928"/>
      <c r="KRO10" s="928"/>
      <c r="KRP10" s="928"/>
      <c r="KRQ10" s="928"/>
      <c r="KRR10" s="928"/>
      <c r="KRS10" s="928"/>
      <c r="KRT10" s="928"/>
      <c r="KRU10" s="928"/>
      <c r="KRV10" s="928"/>
      <c r="KRW10" s="928"/>
      <c r="KRX10" s="928"/>
      <c r="KRY10" s="928"/>
      <c r="KRZ10" s="928"/>
      <c r="KSA10" s="928"/>
      <c r="KSB10" s="928"/>
      <c r="KSC10" s="928"/>
      <c r="KSD10" s="928"/>
      <c r="KSE10" s="928"/>
      <c r="KSF10" s="928"/>
      <c r="KSG10" s="928"/>
      <c r="KSH10" s="928"/>
      <c r="KSI10" s="928"/>
      <c r="KSJ10" s="928"/>
      <c r="KSK10" s="928"/>
      <c r="KSL10" s="928"/>
      <c r="KSM10" s="928"/>
      <c r="KSN10" s="928"/>
      <c r="KSO10" s="928"/>
      <c r="KSP10" s="928"/>
      <c r="KSQ10" s="928"/>
      <c r="KSR10" s="928"/>
      <c r="KSS10" s="928"/>
      <c r="KST10" s="928"/>
      <c r="KSU10" s="928"/>
      <c r="KSV10" s="928"/>
      <c r="KSW10" s="928"/>
      <c r="KSX10" s="928"/>
      <c r="KSY10" s="928"/>
      <c r="KSZ10" s="928"/>
      <c r="KTA10" s="928"/>
      <c r="KTB10" s="928"/>
      <c r="KTC10" s="928"/>
      <c r="KTD10" s="928"/>
      <c r="KTE10" s="928"/>
      <c r="KTF10" s="928"/>
      <c r="KTG10" s="928"/>
      <c r="KTH10" s="928"/>
      <c r="KTI10" s="928"/>
      <c r="KTJ10" s="928"/>
      <c r="KTK10" s="928"/>
      <c r="KTL10" s="928"/>
      <c r="KTM10" s="928"/>
      <c r="KTN10" s="928"/>
      <c r="KTO10" s="928"/>
      <c r="KTP10" s="928"/>
      <c r="KTQ10" s="928"/>
      <c r="KTR10" s="928"/>
      <c r="KTS10" s="928"/>
      <c r="KTT10" s="928"/>
      <c r="KTU10" s="928"/>
      <c r="KTV10" s="928"/>
      <c r="KTW10" s="928"/>
      <c r="KTX10" s="928"/>
      <c r="KTY10" s="928"/>
      <c r="KTZ10" s="928"/>
      <c r="KUA10" s="928"/>
      <c r="KUB10" s="928"/>
      <c r="KUC10" s="928"/>
      <c r="KUD10" s="928"/>
      <c r="KUE10" s="928"/>
      <c r="KUF10" s="928"/>
      <c r="KUG10" s="928"/>
      <c r="KUH10" s="928"/>
      <c r="KUI10" s="928"/>
      <c r="KUJ10" s="928"/>
      <c r="KUK10" s="928"/>
      <c r="KUL10" s="928"/>
      <c r="KUM10" s="928"/>
      <c r="KUN10" s="928"/>
      <c r="KUO10" s="928"/>
      <c r="KUP10" s="928"/>
      <c r="KUQ10" s="928"/>
      <c r="KUR10" s="928"/>
      <c r="KUS10" s="928"/>
      <c r="KUT10" s="928"/>
      <c r="KUU10" s="928"/>
      <c r="KUV10" s="928"/>
      <c r="KUW10" s="928"/>
      <c r="KUX10" s="928"/>
      <c r="KUY10" s="928"/>
      <c r="KUZ10" s="928"/>
      <c r="KVA10" s="928"/>
      <c r="KVB10" s="928"/>
      <c r="KVC10" s="928"/>
      <c r="KVD10" s="928"/>
      <c r="KVE10" s="928"/>
      <c r="KVF10" s="928"/>
      <c r="KVG10" s="928"/>
      <c r="KVH10" s="928"/>
      <c r="KVI10" s="928"/>
      <c r="KVJ10" s="928"/>
      <c r="KVK10" s="928"/>
      <c r="KVL10" s="928"/>
      <c r="KVM10" s="928"/>
      <c r="KVN10" s="928"/>
      <c r="KVO10" s="928"/>
      <c r="KVP10" s="928"/>
      <c r="KVQ10" s="928"/>
      <c r="KVR10" s="928"/>
      <c r="KVS10" s="928"/>
      <c r="KVT10" s="928"/>
      <c r="KVU10" s="928"/>
      <c r="KVV10" s="928"/>
      <c r="KVW10" s="928"/>
      <c r="KVX10" s="928"/>
      <c r="KVY10" s="928"/>
      <c r="KVZ10" s="928"/>
      <c r="KWA10" s="928"/>
      <c r="KWB10" s="928"/>
      <c r="KWC10" s="928"/>
      <c r="KWD10" s="928"/>
      <c r="KWE10" s="928"/>
      <c r="KWF10" s="928"/>
      <c r="KWG10" s="928"/>
      <c r="KWH10" s="928"/>
      <c r="KWI10" s="928"/>
      <c r="KWJ10" s="928"/>
      <c r="KWK10" s="928"/>
      <c r="KWL10" s="928"/>
      <c r="KWM10" s="928"/>
      <c r="KWN10" s="928"/>
      <c r="KWO10" s="928"/>
      <c r="KWP10" s="928"/>
      <c r="KWQ10" s="928"/>
      <c r="KWR10" s="928"/>
      <c r="KWS10" s="928"/>
      <c r="KWT10" s="928"/>
      <c r="KWU10" s="928"/>
      <c r="KWV10" s="928"/>
      <c r="KWW10" s="928"/>
      <c r="KWX10" s="928"/>
      <c r="KWY10" s="928"/>
      <c r="KWZ10" s="928"/>
      <c r="KXA10" s="928"/>
      <c r="KXB10" s="928"/>
      <c r="KXC10" s="928"/>
      <c r="KXD10" s="928"/>
      <c r="KXE10" s="928"/>
      <c r="KXF10" s="928"/>
      <c r="KXG10" s="928"/>
      <c r="KXH10" s="928"/>
      <c r="KXI10" s="928"/>
      <c r="KXJ10" s="928"/>
      <c r="KXK10" s="928"/>
      <c r="KXL10" s="928"/>
      <c r="KXM10" s="928"/>
      <c r="KXN10" s="928"/>
      <c r="KXO10" s="928"/>
      <c r="KXP10" s="928"/>
      <c r="KXQ10" s="928"/>
      <c r="KXR10" s="928"/>
      <c r="KXS10" s="928"/>
      <c r="KXT10" s="928"/>
      <c r="KXU10" s="928"/>
      <c r="KXV10" s="928"/>
      <c r="KXW10" s="928"/>
      <c r="KXX10" s="928"/>
      <c r="KXY10" s="928"/>
      <c r="KXZ10" s="928"/>
      <c r="KYA10" s="928"/>
      <c r="KYB10" s="928"/>
      <c r="KYC10" s="928"/>
      <c r="KYD10" s="928"/>
      <c r="KYE10" s="928"/>
      <c r="KYF10" s="928"/>
      <c r="KYG10" s="928"/>
      <c r="KYH10" s="928"/>
      <c r="KYI10" s="928"/>
      <c r="KYJ10" s="928"/>
      <c r="KYK10" s="928"/>
      <c r="KYL10" s="928"/>
      <c r="KYM10" s="928"/>
      <c r="KYN10" s="928"/>
      <c r="KYO10" s="928"/>
      <c r="KYP10" s="928"/>
      <c r="KYQ10" s="928"/>
      <c r="KYR10" s="928"/>
      <c r="KYS10" s="928"/>
      <c r="KYT10" s="928"/>
      <c r="KYU10" s="928"/>
      <c r="KYV10" s="928"/>
      <c r="KYW10" s="928"/>
      <c r="KYX10" s="928"/>
      <c r="KYY10" s="928"/>
      <c r="KYZ10" s="928"/>
      <c r="KZA10" s="928"/>
      <c r="KZB10" s="928"/>
      <c r="KZC10" s="928"/>
      <c r="KZD10" s="928"/>
      <c r="KZE10" s="928"/>
      <c r="KZF10" s="928"/>
      <c r="KZG10" s="928"/>
      <c r="KZH10" s="928"/>
      <c r="KZI10" s="928"/>
      <c r="KZJ10" s="928"/>
      <c r="KZK10" s="928"/>
      <c r="KZL10" s="928"/>
      <c r="KZM10" s="928"/>
      <c r="KZN10" s="928"/>
      <c r="KZO10" s="928"/>
      <c r="KZP10" s="928"/>
      <c r="KZQ10" s="928"/>
      <c r="KZR10" s="928"/>
      <c r="KZS10" s="928"/>
      <c r="KZT10" s="928"/>
      <c r="KZU10" s="928"/>
      <c r="KZV10" s="928"/>
      <c r="KZW10" s="928"/>
      <c r="KZX10" s="928"/>
      <c r="KZY10" s="928"/>
      <c r="KZZ10" s="928"/>
      <c r="LAA10" s="928"/>
      <c r="LAB10" s="928"/>
      <c r="LAC10" s="928"/>
      <c r="LAD10" s="928"/>
      <c r="LAE10" s="928"/>
      <c r="LAF10" s="928"/>
      <c r="LAG10" s="928"/>
      <c r="LAH10" s="928"/>
      <c r="LAI10" s="928"/>
      <c r="LAJ10" s="928"/>
      <c r="LAK10" s="928"/>
      <c r="LAL10" s="928"/>
      <c r="LAM10" s="928"/>
      <c r="LAN10" s="928"/>
      <c r="LAO10" s="928"/>
      <c r="LAP10" s="928"/>
      <c r="LAQ10" s="928"/>
      <c r="LAR10" s="928"/>
      <c r="LAS10" s="928"/>
      <c r="LAT10" s="928"/>
      <c r="LAU10" s="928"/>
      <c r="LAV10" s="928"/>
      <c r="LAW10" s="928"/>
      <c r="LAX10" s="928"/>
      <c r="LAY10" s="928"/>
      <c r="LAZ10" s="928"/>
      <c r="LBA10" s="928"/>
      <c r="LBB10" s="928"/>
      <c r="LBC10" s="928"/>
      <c r="LBD10" s="928"/>
      <c r="LBE10" s="928"/>
      <c r="LBF10" s="928"/>
      <c r="LBG10" s="928"/>
      <c r="LBH10" s="928"/>
      <c r="LBI10" s="928"/>
      <c r="LBJ10" s="928"/>
      <c r="LBK10" s="928"/>
      <c r="LBL10" s="928"/>
      <c r="LBM10" s="928"/>
      <c r="LBN10" s="928"/>
      <c r="LBO10" s="928"/>
      <c r="LBP10" s="928"/>
      <c r="LBQ10" s="928"/>
      <c r="LBR10" s="928"/>
      <c r="LBS10" s="928"/>
      <c r="LBT10" s="928"/>
      <c r="LBU10" s="928"/>
      <c r="LBV10" s="928"/>
      <c r="LBW10" s="928"/>
      <c r="LBX10" s="928"/>
      <c r="LBY10" s="928"/>
      <c r="LBZ10" s="928"/>
      <c r="LCA10" s="928"/>
      <c r="LCB10" s="928"/>
      <c r="LCC10" s="928"/>
      <c r="LCD10" s="928"/>
      <c r="LCE10" s="928"/>
      <c r="LCF10" s="928"/>
      <c r="LCG10" s="928"/>
      <c r="LCH10" s="928"/>
      <c r="LCI10" s="928"/>
      <c r="LCJ10" s="928"/>
      <c r="LCK10" s="928"/>
      <c r="LCL10" s="928"/>
      <c r="LCM10" s="928"/>
      <c r="LCN10" s="928"/>
      <c r="LCO10" s="928"/>
      <c r="LCP10" s="928"/>
      <c r="LCQ10" s="928"/>
      <c r="LCR10" s="928"/>
      <c r="LCS10" s="928"/>
      <c r="LCT10" s="928"/>
      <c r="LCU10" s="928"/>
      <c r="LCV10" s="928"/>
      <c r="LCW10" s="928"/>
      <c r="LCX10" s="928"/>
      <c r="LCY10" s="928"/>
      <c r="LCZ10" s="928"/>
      <c r="LDA10" s="928"/>
      <c r="LDB10" s="928"/>
      <c r="LDC10" s="928"/>
      <c r="LDD10" s="928"/>
      <c r="LDE10" s="928"/>
      <c r="LDF10" s="928"/>
      <c r="LDG10" s="928"/>
      <c r="LDH10" s="928"/>
      <c r="LDI10" s="928"/>
      <c r="LDJ10" s="928"/>
      <c r="LDK10" s="928"/>
      <c r="LDL10" s="928"/>
      <c r="LDM10" s="928"/>
      <c r="LDN10" s="928"/>
      <c r="LDO10" s="928"/>
      <c r="LDP10" s="928"/>
      <c r="LDQ10" s="928"/>
      <c r="LDR10" s="928"/>
      <c r="LDS10" s="928"/>
      <c r="LDT10" s="928"/>
      <c r="LDU10" s="928"/>
      <c r="LDV10" s="928"/>
      <c r="LDW10" s="928"/>
      <c r="LDX10" s="928"/>
      <c r="LDY10" s="928"/>
      <c r="LDZ10" s="928"/>
      <c r="LEA10" s="928"/>
      <c r="LEB10" s="928"/>
      <c r="LEC10" s="928"/>
      <c r="LED10" s="928"/>
      <c r="LEE10" s="928"/>
      <c r="LEF10" s="928"/>
      <c r="LEG10" s="928"/>
      <c r="LEH10" s="928"/>
      <c r="LEI10" s="928"/>
      <c r="LEJ10" s="928"/>
      <c r="LEK10" s="928"/>
      <c r="LEL10" s="928"/>
      <c r="LEM10" s="928"/>
      <c r="LEN10" s="928"/>
      <c r="LEO10" s="928"/>
      <c r="LEP10" s="928"/>
      <c r="LEQ10" s="928"/>
      <c r="LER10" s="928"/>
      <c r="LES10" s="928"/>
      <c r="LET10" s="928"/>
      <c r="LEU10" s="928"/>
      <c r="LEV10" s="928"/>
      <c r="LEW10" s="928"/>
      <c r="LEX10" s="928"/>
      <c r="LEY10" s="928"/>
      <c r="LEZ10" s="928"/>
      <c r="LFA10" s="928"/>
      <c r="LFB10" s="928"/>
      <c r="LFC10" s="928"/>
      <c r="LFD10" s="928"/>
      <c r="LFE10" s="928"/>
      <c r="LFF10" s="928"/>
      <c r="LFG10" s="928"/>
      <c r="LFH10" s="928"/>
      <c r="LFI10" s="928"/>
      <c r="LFJ10" s="928"/>
      <c r="LFK10" s="928"/>
      <c r="LFL10" s="928"/>
      <c r="LFM10" s="928"/>
      <c r="LFN10" s="928"/>
      <c r="LFO10" s="928"/>
      <c r="LFP10" s="928"/>
      <c r="LFQ10" s="928"/>
      <c r="LFR10" s="928"/>
      <c r="LFS10" s="928"/>
      <c r="LFT10" s="928"/>
      <c r="LFU10" s="928"/>
      <c r="LFV10" s="928"/>
      <c r="LFW10" s="928"/>
      <c r="LFX10" s="928"/>
      <c r="LFY10" s="928"/>
      <c r="LFZ10" s="928"/>
      <c r="LGA10" s="928"/>
      <c r="LGB10" s="928"/>
      <c r="LGC10" s="928"/>
      <c r="LGD10" s="928"/>
      <c r="LGE10" s="928"/>
      <c r="LGF10" s="928"/>
      <c r="LGG10" s="928"/>
      <c r="LGH10" s="928"/>
      <c r="LGI10" s="928"/>
      <c r="LGJ10" s="928"/>
      <c r="LGK10" s="928"/>
      <c r="LGL10" s="928"/>
      <c r="LGM10" s="928"/>
      <c r="LGN10" s="928"/>
      <c r="LGO10" s="928"/>
      <c r="LGP10" s="928"/>
      <c r="LGQ10" s="928"/>
      <c r="LGR10" s="928"/>
      <c r="LGS10" s="928"/>
      <c r="LGT10" s="928"/>
      <c r="LGU10" s="928"/>
      <c r="LGV10" s="928"/>
      <c r="LGW10" s="928"/>
      <c r="LGX10" s="928"/>
      <c r="LGY10" s="928"/>
      <c r="LGZ10" s="928"/>
      <c r="LHA10" s="928"/>
      <c r="LHB10" s="928"/>
      <c r="LHC10" s="928"/>
      <c r="LHD10" s="928"/>
      <c r="LHE10" s="928"/>
      <c r="LHF10" s="928"/>
      <c r="LHG10" s="928"/>
      <c r="LHH10" s="928"/>
      <c r="LHI10" s="928"/>
      <c r="LHJ10" s="928"/>
      <c r="LHK10" s="928"/>
      <c r="LHL10" s="928"/>
      <c r="LHM10" s="928"/>
      <c r="LHN10" s="928"/>
      <c r="LHO10" s="928"/>
      <c r="LHP10" s="928"/>
      <c r="LHQ10" s="928"/>
      <c r="LHR10" s="928"/>
      <c r="LHS10" s="928"/>
      <c r="LHT10" s="928"/>
      <c r="LHU10" s="928"/>
      <c r="LHV10" s="928"/>
      <c r="LHW10" s="928"/>
      <c r="LHX10" s="928"/>
      <c r="LHY10" s="928"/>
      <c r="LHZ10" s="928"/>
      <c r="LIA10" s="928"/>
      <c r="LIB10" s="928"/>
      <c r="LIC10" s="928"/>
      <c r="LID10" s="928"/>
      <c r="LIE10" s="928"/>
      <c r="LIF10" s="928"/>
      <c r="LIG10" s="928"/>
      <c r="LIH10" s="928"/>
      <c r="LII10" s="928"/>
      <c r="LIJ10" s="928"/>
      <c r="LIK10" s="928"/>
      <c r="LIL10" s="928"/>
      <c r="LIM10" s="928"/>
      <c r="LIN10" s="928"/>
      <c r="LIO10" s="928"/>
      <c r="LIP10" s="928"/>
      <c r="LIQ10" s="928"/>
      <c r="LIR10" s="928"/>
      <c r="LIS10" s="928"/>
      <c r="LIT10" s="928"/>
      <c r="LIU10" s="928"/>
      <c r="LIV10" s="928"/>
      <c r="LIW10" s="928"/>
      <c r="LIX10" s="928"/>
      <c r="LIY10" s="928"/>
      <c r="LIZ10" s="928"/>
      <c r="LJA10" s="928"/>
      <c r="LJB10" s="928"/>
      <c r="LJC10" s="928"/>
      <c r="LJD10" s="928"/>
      <c r="LJE10" s="928"/>
      <c r="LJF10" s="928"/>
      <c r="LJG10" s="928"/>
      <c r="LJH10" s="928"/>
      <c r="LJI10" s="928"/>
      <c r="LJJ10" s="928"/>
      <c r="LJK10" s="928"/>
      <c r="LJL10" s="928"/>
      <c r="LJM10" s="928"/>
      <c r="LJN10" s="928"/>
      <c r="LJO10" s="928"/>
      <c r="LJP10" s="928"/>
      <c r="LJQ10" s="928"/>
      <c r="LJR10" s="928"/>
      <c r="LJS10" s="928"/>
      <c r="LJT10" s="928"/>
      <c r="LJU10" s="928"/>
      <c r="LJV10" s="928"/>
      <c r="LJW10" s="928"/>
      <c r="LJX10" s="928"/>
      <c r="LJY10" s="928"/>
      <c r="LJZ10" s="928"/>
      <c r="LKA10" s="928"/>
      <c r="LKB10" s="928"/>
      <c r="LKC10" s="928"/>
      <c r="LKD10" s="928"/>
      <c r="LKE10" s="928"/>
      <c r="LKF10" s="928"/>
      <c r="LKG10" s="928"/>
      <c r="LKH10" s="928"/>
      <c r="LKI10" s="928"/>
      <c r="LKJ10" s="928"/>
      <c r="LKK10" s="928"/>
      <c r="LKL10" s="928"/>
      <c r="LKM10" s="928"/>
      <c r="LKN10" s="928"/>
      <c r="LKO10" s="928"/>
      <c r="LKP10" s="928"/>
      <c r="LKQ10" s="928"/>
      <c r="LKR10" s="928"/>
      <c r="LKS10" s="928"/>
      <c r="LKT10" s="928"/>
      <c r="LKU10" s="928"/>
      <c r="LKV10" s="928"/>
      <c r="LKW10" s="928"/>
      <c r="LKX10" s="928"/>
      <c r="LKY10" s="928"/>
      <c r="LKZ10" s="928"/>
      <c r="LLA10" s="928"/>
      <c r="LLB10" s="928"/>
      <c r="LLC10" s="928"/>
      <c r="LLD10" s="928"/>
      <c r="LLE10" s="928"/>
      <c r="LLF10" s="928"/>
      <c r="LLG10" s="928"/>
      <c r="LLH10" s="928"/>
      <c r="LLI10" s="928"/>
      <c r="LLJ10" s="928"/>
      <c r="LLK10" s="928"/>
      <c r="LLL10" s="928"/>
      <c r="LLM10" s="928"/>
      <c r="LLN10" s="928"/>
      <c r="LLO10" s="928"/>
      <c r="LLP10" s="928"/>
      <c r="LLQ10" s="928"/>
      <c r="LLR10" s="928"/>
      <c r="LLS10" s="928"/>
      <c r="LLT10" s="928"/>
      <c r="LLU10" s="928"/>
      <c r="LLV10" s="928"/>
      <c r="LLW10" s="928"/>
      <c r="LLX10" s="928"/>
      <c r="LLY10" s="928"/>
      <c r="LLZ10" s="928"/>
      <c r="LMA10" s="928"/>
      <c r="LMB10" s="928"/>
      <c r="LMC10" s="928"/>
      <c r="LMD10" s="928"/>
      <c r="LME10" s="928"/>
      <c r="LMF10" s="928"/>
      <c r="LMG10" s="928"/>
      <c r="LMH10" s="928"/>
      <c r="LMI10" s="928"/>
      <c r="LMJ10" s="928"/>
      <c r="LMK10" s="928"/>
      <c r="LML10" s="928"/>
      <c r="LMM10" s="928"/>
      <c r="LMN10" s="928"/>
      <c r="LMO10" s="928"/>
      <c r="LMP10" s="928"/>
      <c r="LMQ10" s="928"/>
      <c r="LMR10" s="928"/>
      <c r="LMS10" s="928"/>
      <c r="LMT10" s="928"/>
      <c r="LMU10" s="928"/>
      <c r="LMV10" s="928"/>
      <c r="LMW10" s="928"/>
      <c r="LMX10" s="928"/>
      <c r="LMY10" s="928"/>
      <c r="LMZ10" s="928"/>
      <c r="LNA10" s="928"/>
      <c r="LNB10" s="928"/>
      <c r="LNC10" s="928"/>
      <c r="LND10" s="928"/>
      <c r="LNE10" s="928"/>
      <c r="LNF10" s="928"/>
      <c r="LNG10" s="928"/>
      <c r="LNH10" s="928"/>
      <c r="LNI10" s="928"/>
      <c r="LNJ10" s="928"/>
      <c r="LNK10" s="928"/>
      <c r="LNL10" s="928"/>
      <c r="LNM10" s="928"/>
      <c r="LNN10" s="928"/>
      <c r="LNO10" s="928"/>
      <c r="LNP10" s="928"/>
      <c r="LNQ10" s="928"/>
      <c r="LNR10" s="928"/>
      <c r="LNS10" s="928"/>
      <c r="LNT10" s="928"/>
      <c r="LNU10" s="928"/>
      <c r="LNV10" s="928"/>
      <c r="LNW10" s="928"/>
      <c r="LNX10" s="928"/>
      <c r="LNY10" s="928"/>
      <c r="LNZ10" s="928"/>
      <c r="LOA10" s="928"/>
      <c r="LOB10" s="928"/>
      <c r="LOC10" s="928"/>
      <c r="LOD10" s="928"/>
      <c r="LOE10" s="928"/>
      <c r="LOF10" s="928"/>
      <c r="LOG10" s="928"/>
      <c r="LOH10" s="928"/>
      <c r="LOI10" s="928"/>
      <c r="LOJ10" s="928"/>
      <c r="LOK10" s="928"/>
      <c r="LOL10" s="928"/>
      <c r="LOM10" s="928"/>
      <c r="LON10" s="928"/>
      <c r="LOO10" s="928"/>
      <c r="LOP10" s="928"/>
      <c r="LOQ10" s="928"/>
      <c r="LOR10" s="928"/>
      <c r="LOS10" s="928"/>
      <c r="LOT10" s="928"/>
      <c r="LOU10" s="928"/>
      <c r="LOV10" s="928"/>
      <c r="LOW10" s="928"/>
      <c r="LOX10" s="928"/>
      <c r="LOY10" s="928"/>
      <c r="LOZ10" s="928"/>
      <c r="LPA10" s="928"/>
      <c r="LPB10" s="928"/>
      <c r="LPC10" s="928"/>
      <c r="LPD10" s="928"/>
      <c r="LPE10" s="928"/>
      <c r="LPF10" s="928"/>
      <c r="LPG10" s="928"/>
      <c r="LPH10" s="928"/>
      <c r="LPI10" s="928"/>
      <c r="LPJ10" s="928"/>
      <c r="LPK10" s="928"/>
      <c r="LPL10" s="928"/>
      <c r="LPM10" s="928"/>
      <c r="LPN10" s="928"/>
      <c r="LPO10" s="928"/>
      <c r="LPP10" s="928"/>
      <c r="LPQ10" s="928"/>
      <c r="LPR10" s="928"/>
      <c r="LPS10" s="928"/>
      <c r="LPT10" s="928"/>
      <c r="LPU10" s="928"/>
      <c r="LPV10" s="928"/>
      <c r="LPW10" s="928"/>
      <c r="LPX10" s="928"/>
      <c r="LPY10" s="928"/>
      <c r="LPZ10" s="928"/>
      <c r="LQA10" s="928"/>
      <c r="LQB10" s="928"/>
      <c r="LQC10" s="928"/>
      <c r="LQD10" s="928"/>
      <c r="LQE10" s="928"/>
      <c r="LQF10" s="928"/>
      <c r="LQG10" s="928"/>
      <c r="LQH10" s="928"/>
      <c r="LQI10" s="928"/>
      <c r="LQJ10" s="928"/>
      <c r="LQK10" s="928"/>
      <c r="LQL10" s="928"/>
      <c r="LQM10" s="928"/>
      <c r="LQN10" s="928"/>
      <c r="LQO10" s="928"/>
      <c r="LQP10" s="928"/>
      <c r="LQQ10" s="928"/>
      <c r="LQR10" s="928"/>
      <c r="LQS10" s="928"/>
      <c r="LQT10" s="928"/>
      <c r="LQU10" s="928"/>
      <c r="LQV10" s="928"/>
      <c r="LQW10" s="928"/>
      <c r="LQX10" s="928"/>
      <c r="LQY10" s="928"/>
      <c r="LQZ10" s="928"/>
      <c r="LRA10" s="928"/>
      <c r="LRB10" s="928"/>
      <c r="LRC10" s="928"/>
      <c r="LRD10" s="928"/>
      <c r="LRE10" s="928"/>
      <c r="LRF10" s="928"/>
      <c r="LRG10" s="928"/>
      <c r="LRH10" s="928"/>
      <c r="LRI10" s="928"/>
      <c r="LRJ10" s="928"/>
      <c r="LRK10" s="928"/>
      <c r="LRL10" s="928"/>
      <c r="LRM10" s="928"/>
      <c r="LRN10" s="928"/>
      <c r="LRO10" s="928"/>
      <c r="LRP10" s="928"/>
      <c r="LRQ10" s="928"/>
      <c r="LRR10" s="928"/>
      <c r="LRS10" s="928"/>
      <c r="LRT10" s="928"/>
      <c r="LRU10" s="928"/>
      <c r="LRV10" s="928"/>
      <c r="LRW10" s="928"/>
      <c r="LRX10" s="928"/>
      <c r="LRY10" s="928"/>
      <c r="LRZ10" s="928"/>
      <c r="LSA10" s="928"/>
      <c r="LSB10" s="928"/>
      <c r="LSC10" s="928"/>
      <c r="LSD10" s="928"/>
      <c r="LSE10" s="928"/>
      <c r="LSF10" s="928"/>
      <c r="LSG10" s="928"/>
      <c r="LSH10" s="928"/>
      <c r="LSI10" s="928"/>
      <c r="LSJ10" s="928"/>
      <c r="LSK10" s="928"/>
      <c r="LSL10" s="928"/>
      <c r="LSM10" s="928"/>
      <c r="LSN10" s="928"/>
      <c r="LSO10" s="928"/>
      <c r="LSP10" s="928"/>
      <c r="LSQ10" s="928"/>
      <c r="LSR10" s="928"/>
      <c r="LSS10" s="928"/>
      <c r="LST10" s="928"/>
      <c r="LSU10" s="928"/>
      <c r="LSV10" s="928"/>
      <c r="LSW10" s="928"/>
      <c r="LSX10" s="928"/>
      <c r="LSY10" s="928"/>
      <c r="LSZ10" s="928"/>
      <c r="LTA10" s="928"/>
      <c r="LTB10" s="928"/>
      <c r="LTC10" s="928"/>
      <c r="LTD10" s="928"/>
      <c r="LTE10" s="928"/>
      <c r="LTF10" s="928"/>
      <c r="LTG10" s="928"/>
      <c r="LTH10" s="928"/>
      <c r="LTI10" s="928"/>
      <c r="LTJ10" s="928"/>
      <c r="LTK10" s="928"/>
      <c r="LTL10" s="928"/>
      <c r="LTM10" s="928"/>
      <c r="LTN10" s="928"/>
      <c r="LTO10" s="928"/>
      <c r="LTP10" s="928"/>
      <c r="LTQ10" s="928"/>
      <c r="LTR10" s="928"/>
      <c r="LTS10" s="928"/>
      <c r="LTT10" s="928"/>
      <c r="LTU10" s="928"/>
      <c r="LTV10" s="928"/>
      <c r="LTW10" s="928"/>
      <c r="LTX10" s="928"/>
      <c r="LTY10" s="928"/>
      <c r="LTZ10" s="928"/>
      <c r="LUA10" s="928"/>
      <c r="LUB10" s="928"/>
      <c r="LUC10" s="928"/>
      <c r="LUD10" s="928"/>
      <c r="LUE10" s="928"/>
      <c r="LUF10" s="928"/>
      <c r="LUG10" s="928"/>
      <c r="LUH10" s="928"/>
      <c r="LUI10" s="928"/>
      <c r="LUJ10" s="928"/>
      <c r="LUK10" s="928"/>
      <c r="LUL10" s="928"/>
      <c r="LUM10" s="928"/>
      <c r="LUN10" s="928"/>
      <c r="LUO10" s="928"/>
      <c r="LUP10" s="928"/>
      <c r="LUQ10" s="928"/>
      <c r="LUR10" s="928"/>
      <c r="LUS10" s="928"/>
      <c r="LUT10" s="928"/>
      <c r="LUU10" s="928"/>
      <c r="LUV10" s="928"/>
      <c r="LUW10" s="928"/>
      <c r="LUX10" s="928"/>
      <c r="LUY10" s="928"/>
      <c r="LUZ10" s="928"/>
      <c r="LVA10" s="928"/>
      <c r="LVB10" s="928"/>
      <c r="LVC10" s="928"/>
      <c r="LVD10" s="928"/>
      <c r="LVE10" s="928"/>
      <c r="LVF10" s="928"/>
      <c r="LVG10" s="928"/>
      <c r="LVH10" s="928"/>
      <c r="LVI10" s="928"/>
      <c r="LVJ10" s="928"/>
      <c r="LVK10" s="928"/>
      <c r="LVL10" s="928"/>
      <c r="LVM10" s="928"/>
      <c r="LVN10" s="928"/>
      <c r="LVO10" s="928"/>
      <c r="LVP10" s="928"/>
      <c r="LVQ10" s="928"/>
      <c r="LVR10" s="928"/>
      <c r="LVS10" s="928"/>
      <c r="LVT10" s="928"/>
      <c r="LVU10" s="928"/>
      <c r="LVV10" s="928"/>
      <c r="LVW10" s="928"/>
      <c r="LVX10" s="928"/>
      <c r="LVY10" s="928"/>
      <c r="LVZ10" s="928"/>
      <c r="LWA10" s="928"/>
      <c r="LWB10" s="928"/>
      <c r="LWC10" s="928"/>
      <c r="LWD10" s="928"/>
      <c r="LWE10" s="928"/>
      <c r="LWF10" s="928"/>
      <c r="LWG10" s="928"/>
      <c r="LWH10" s="928"/>
      <c r="LWI10" s="928"/>
      <c r="LWJ10" s="928"/>
      <c r="LWK10" s="928"/>
      <c r="LWL10" s="928"/>
      <c r="LWM10" s="928"/>
      <c r="LWN10" s="928"/>
      <c r="LWO10" s="928"/>
      <c r="LWP10" s="928"/>
      <c r="LWQ10" s="928"/>
      <c r="LWR10" s="928"/>
      <c r="LWS10" s="928"/>
      <c r="LWT10" s="928"/>
      <c r="LWU10" s="928"/>
      <c r="LWV10" s="928"/>
      <c r="LWW10" s="928"/>
      <c r="LWX10" s="928"/>
      <c r="LWY10" s="928"/>
      <c r="LWZ10" s="928"/>
      <c r="LXA10" s="928"/>
      <c r="LXB10" s="928"/>
      <c r="LXC10" s="928"/>
      <c r="LXD10" s="928"/>
      <c r="LXE10" s="928"/>
      <c r="LXF10" s="928"/>
      <c r="LXG10" s="928"/>
      <c r="LXH10" s="928"/>
      <c r="LXI10" s="928"/>
      <c r="LXJ10" s="928"/>
      <c r="LXK10" s="928"/>
      <c r="LXL10" s="928"/>
      <c r="LXM10" s="928"/>
      <c r="LXN10" s="928"/>
      <c r="LXO10" s="928"/>
      <c r="LXP10" s="928"/>
      <c r="LXQ10" s="928"/>
      <c r="LXR10" s="928"/>
      <c r="LXS10" s="928"/>
      <c r="LXT10" s="928"/>
      <c r="LXU10" s="928"/>
      <c r="LXV10" s="928"/>
      <c r="LXW10" s="928"/>
      <c r="LXX10" s="928"/>
      <c r="LXY10" s="928"/>
      <c r="LXZ10" s="928"/>
      <c r="LYA10" s="928"/>
      <c r="LYB10" s="928"/>
      <c r="LYC10" s="928"/>
      <c r="LYD10" s="928"/>
      <c r="LYE10" s="928"/>
      <c r="LYF10" s="928"/>
      <c r="LYG10" s="928"/>
      <c r="LYH10" s="928"/>
      <c r="LYI10" s="928"/>
      <c r="LYJ10" s="928"/>
      <c r="LYK10" s="928"/>
      <c r="LYL10" s="928"/>
      <c r="LYM10" s="928"/>
      <c r="LYN10" s="928"/>
      <c r="LYO10" s="928"/>
      <c r="LYP10" s="928"/>
      <c r="LYQ10" s="928"/>
      <c r="LYR10" s="928"/>
      <c r="LYS10" s="928"/>
      <c r="LYT10" s="928"/>
      <c r="LYU10" s="928"/>
      <c r="LYV10" s="928"/>
      <c r="LYW10" s="928"/>
      <c r="LYX10" s="928"/>
      <c r="LYY10" s="928"/>
      <c r="LYZ10" s="928"/>
      <c r="LZA10" s="928"/>
      <c r="LZB10" s="928"/>
      <c r="LZC10" s="928"/>
      <c r="LZD10" s="928"/>
      <c r="LZE10" s="928"/>
      <c r="LZF10" s="928"/>
      <c r="LZG10" s="928"/>
      <c r="LZH10" s="928"/>
      <c r="LZI10" s="928"/>
      <c r="LZJ10" s="928"/>
      <c r="LZK10" s="928"/>
      <c r="LZL10" s="928"/>
      <c r="LZM10" s="928"/>
      <c r="LZN10" s="928"/>
      <c r="LZO10" s="928"/>
      <c r="LZP10" s="928"/>
      <c r="LZQ10" s="928"/>
      <c r="LZR10" s="928"/>
      <c r="LZS10" s="928"/>
      <c r="LZT10" s="928"/>
      <c r="LZU10" s="928"/>
      <c r="LZV10" s="928"/>
      <c r="LZW10" s="928"/>
      <c r="LZX10" s="928"/>
      <c r="LZY10" s="928"/>
      <c r="LZZ10" s="928"/>
      <c r="MAA10" s="928"/>
      <c r="MAB10" s="928"/>
      <c r="MAC10" s="928"/>
      <c r="MAD10" s="928"/>
      <c r="MAE10" s="928"/>
      <c r="MAF10" s="928"/>
      <c r="MAG10" s="928"/>
      <c r="MAH10" s="928"/>
      <c r="MAI10" s="928"/>
      <c r="MAJ10" s="928"/>
      <c r="MAK10" s="928"/>
      <c r="MAL10" s="928"/>
      <c r="MAM10" s="928"/>
      <c r="MAN10" s="928"/>
      <c r="MAO10" s="928"/>
      <c r="MAP10" s="928"/>
      <c r="MAQ10" s="928"/>
      <c r="MAR10" s="928"/>
      <c r="MAS10" s="928"/>
      <c r="MAT10" s="928"/>
      <c r="MAU10" s="928"/>
      <c r="MAV10" s="928"/>
      <c r="MAW10" s="928"/>
      <c r="MAX10" s="928"/>
      <c r="MAY10" s="928"/>
      <c r="MAZ10" s="928"/>
      <c r="MBA10" s="928"/>
      <c r="MBB10" s="928"/>
      <c r="MBC10" s="928"/>
      <c r="MBD10" s="928"/>
      <c r="MBE10" s="928"/>
      <c r="MBF10" s="928"/>
      <c r="MBG10" s="928"/>
      <c r="MBH10" s="928"/>
      <c r="MBI10" s="928"/>
      <c r="MBJ10" s="928"/>
      <c r="MBK10" s="928"/>
      <c r="MBL10" s="928"/>
      <c r="MBM10" s="928"/>
      <c r="MBN10" s="928"/>
      <c r="MBO10" s="928"/>
      <c r="MBP10" s="928"/>
      <c r="MBQ10" s="928"/>
      <c r="MBR10" s="928"/>
      <c r="MBS10" s="928"/>
      <c r="MBT10" s="928"/>
      <c r="MBU10" s="928"/>
      <c r="MBV10" s="928"/>
      <c r="MBW10" s="928"/>
      <c r="MBX10" s="928"/>
      <c r="MBY10" s="928"/>
      <c r="MBZ10" s="928"/>
      <c r="MCA10" s="928"/>
      <c r="MCB10" s="928"/>
      <c r="MCC10" s="928"/>
      <c r="MCD10" s="928"/>
      <c r="MCE10" s="928"/>
      <c r="MCF10" s="928"/>
      <c r="MCG10" s="928"/>
      <c r="MCH10" s="928"/>
      <c r="MCI10" s="928"/>
      <c r="MCJ10" s="928"/>
      <c r="MCK10" s="928"/>
      <c r="MCL10" s="928"/>
      <c r="MCM10" s="928"/>
      <c r="MCN10" s="928"/>
      <c r="MCO10" s="928"/>
      <c r="MCP10" s="928"/>
      <c r="MCQ10" s="928"/>
      <c r="MCR10" s="928"/>
      <c r="MCS10" s="928"/>
      <c r="MCT10" s="928"/>
      <c r="MCU10" s="928"/>
      <c r="MCV10" s="928"/>
      <c r="MCW10" s="928"/>
      <c r="MCX10" s="928"/>
      <c r="MCY10" s="928"/>
      <c r="MCZ10" s="928"/>
      <c r="MDA10" s="928"/>
      <c r="MDB10" s="928"/>
      <c r="MDC10" s="928"/>
      <c r="MDD10" s="928"/>
      <c r="MDE10" s="928"/>
      <c r="MDF10" s="928"/>
      <c r="MDG10" s="928"/>
      <c r="MDH10" s="928"/>
      <c r="MDI10" s="928"/>
      <c r="MDJ10" s="928"/>
      <c r="MDK10" s="928"/>
      <c r="MDL10" s="928"/>
      <c r="MDM10" s="928"/>
      <c r="MDN10" s="928"/>
      <c r="MDO10" s="928"/>
      <c r="MDP10" s="928"/>
      <c r="MDQ10" s="928"/>
      <c r="MDR10" s="928"/>
      <c r="MDS10" s="928"/>
      <c r="MDT10" s="928"/>
      <c r="MDU10" s="928"/>
      <c r="MDV10" s="928"/>
      <c r="MDW10" s="928"/>
      <c r="MDX10" s="928"/>
      <c r="MDY10" s="928"/>
      <c r="MDZ10" s="928"/>
      <c r="MEA10" s="928"/>
      <c r="MEB10" s="928"/>
      <c r="MEC10" s="928"/>
      <c r="MED10" s="928"/>
      <c r="MEE10" s="928"/>
      <c r="MEF10" s="928"/>
      <c r="MEG10" s="928"/>
      <c r="MEH10" s="928"/>
      <c r="MEI10" s="928"/>
      <c r="MEJ10" s="928"/>
      <c r="MEK10" s="928"/>
      <c r="MEL10" s="928"/>
      <c r="MEM10" s="928"/>
      <c r="MEN10" s="928"/>
      <c r="MEO10" s="928"/>
      <c r="MEP10" s="928"/>
      <c r="MEQ10" s="928"/>
      <c r="MER10" s="928"/>
      <c r="MES10" s="928"/>
      <c r="MET10" s="928"/>
      <c r="MEU10" s="928"/>
      <c r="MEV10" s="928"/>
      <c r="MEW10" s="928"/>
      <c r="MEX10" s="928"/>
      <c r="MEY10" s="928"/>
      <c r="MEZ10" s="928"/>
      <c r="MFA10" s="928"/>
      <c r="MFB10" s="928"/>
      <c r="MFC10" s="928"/>
      <c r="MFD10" s="928"/>
      <c r="MFE10" s="928"/>
      <c r="MFF10" s="928"/>
      <c r="MFG10" s="928"/>
      <c r="MFH10" s="928"/>
      <c r="MFI10" s="928"/>
      <c r="MFJ10" s="928"/>
      <c r="MFK10" s="928"/>
      <c r="MFL10" s="928"/>
      <c r="MFM10" s="928"/>
      <c r="MFN10" s="928"/>
      <c r="MFO10" s="928"/>
      <c r="MFP10" s="928"/>
      <c r="MFQ10" s="928"/>
      <c r="MFR10" s="928"/>
      <c r="MFS10" s="928"/>
      <c r="MFT10" s="928"/>
      <c r="MFU10" s="928"/>
      <c r="MFV10" s="928"/>
      <c r="MFW10" s="928"/>
      <c r="MFX10" s="928"/>
      <c r="MFY10" s="928"/>
      <c r="MFZ10" s="928"/>
      <c r="MGA10" s="928"/>
      <c r="MGB10" s="928"/>
      <c r="MGC10" s="928"/>
      <c r="MGD10" s="928"/>
      <c r="MGE10" s="928"/>
      <c r="MGF10" s="928"/>
      <c r="MGG10" s="928"/>
      <c r="MGH10" s="928"/>
      <c r="MGI10" s="928"/>
      <c r="MGJ10" s="928"/>
      <c r="MGK10" s="928"/>
      <c r="MGL10" s="928"/>
      <c r="MGM10" s="928"/>
      <c r="MGN10" s="928"/>
      <c r="MGO10" s="928"/>
      <c r="MGP10" s="928"/>
      <c r="MGQ10" s="928"/>
      <c r="MGR10" s="928"/>
      <c r="MGS10" s="928"/>
      <c r="MGT10" s="928"/>
      <c r="MGU10" s="928"/>
      <c r="MGV10" s="928"/>
      <c r="MGW10" s="928"/>
      <c r="MGX10" s="928"/>
      <c r="MGY10" s="928"/>
      <c r="MGZ10" s="928"/>
      <c r="MHA10" s="928"/>
      <c r="MHB10" s="928"/>
      <c r="MHC10" s="928"/>
      <c r="MHD10" s="928"/>
      <c r="MHE10" s="928"/>
      <c r="MHF10" s="928"/>
      <c r="MHG10" s="928"/>
      <c r="MHH10" s="928"/>
      <c r="MHI10" s="928"/>
      <c r="MHJ10" s="928"/>
      <c r="MHK10" s="928"/>
      <c r="MHL10" s="928"/>
      <c r="MHM10" s="928"/>
      <c r="MHN10" s="928"/>
      <c r="MHO10" s="928"/>
      <c r="MHP10" s="928"/>
      <c r="MHQ10" s="928"/>
      <c r="MHR10" s="928"/>
      <c r="MHS10" s="928"/>
      <c r="MHT10" s="928"/>
      <c r="MHU10" s="928"/>
      <c r="MHV10" s="928"/>
      <c r="MHW10" s="928"/>
      <c r="MHX10" s="928"/>
      <c r="MHY10" s="928"/>
      <c r="MHZ10" s="928"/>
      <c r="MIA10" s="928"/>
      <c r="MIB10" s="928"/>
      <c r="MIC10" s="928"/>
      <c r="MID10" s="928"/>
      <c r="MIE10" s="928"/>
      <c r="MIF10" s="928"/>
      <c r="MIG10" s="928"/>
      <c r="MIH10" s="928"/>
      <c r="MII10" s="928"/>
      <c r="MIJ10" s="928"/>
      <c r="MIK10" s="928"/>
      <c r="MIL10" s="928"/>
      <c r="MIM10" s="928"/>
      <c r="MIN10" s="928"/>
      <c r="MIO10" s="928"/>
      <c r="MIP10" s="928"/>
      <c r="MIQ10" s="928"/>
      <c r="MIR10" s="928"/>
      <c r="MIS10" s="928"/>
      <c r="MIT10" s="928"/>
      <c r="MIU10" s="928"/>
      <c r="MIV10" s="928"/>
      <c r="MIW10" s="928"/>
      <c r="MIX10" s="928"/>
      <c r="MIY10" s="928"/>
      <c r="MIZ10" s="928"/>
      <c r="MJA10" s="928"/>
      <c r="MJB10" s="928"/>
      <c r="MJC10" s="928"/>
      <c r="MJD10" s="928"/>
      <c r="MJE10" s="928"/>
      <c r="MJF10" s="928"/>
      <c r="MJG10" s="928"/>
      <c r="MJH10" s="928"/>
      <c r="MJI10" s="928"/>
      <c r="MJJ10" s="928"/>
      <c r="MJK10" s="928"/>
      <c r="MJL10" s="928"/>
      <c r="MJM10" s="928"/>
      <c r="MJN10" s="928"/>
      <c r="MJO10" s="928"/>
      <c r="MJP10" s="928"/>
      <c r="MJQ10" s="928"/>
      <c r="MJR10" s="928"/>
      <c r="MJS10" s="928"/>
      <c r="MJT10" s="928"/>
      <c r="MJU10" s="928"/>
      <c r="MJV10" s="928"/>
      <c r="MJW10" s="928"/>
      <c r="MJX10" s="928"/>
      <c r="MJY10" s="928"/>
      <c r="MJZ10" s="928"/>
      <c r="MKA10" s="928"/>
      <c r="MKB10" s="928"/>
      <c r="MKC10" s="928"/>
      <c r="MKD10" s="928"/>
      <c r="MKE10" s="928"/>
      <c r="MKF10" s="928"/>
      <c r="MKG10" s="928"/>
      <c r="MKH10" s="928"/>
      <c r="MKI10" s="928"/>
      <c r="MKJ10" s="928"/>
      <c r="MKK10" s="928"/>
      <c r="MKL10" s="928"/>
      <c r="MKM10" s="928"/>
      <c r="MKN10" s="928"/>
      <c r="MKO10" s="928"/>
      <c r="MKP10" s="928"/>
      <c r="MKQ10" s="928"/>
      <c r="MKR10" s="928"/>
      <c r="MKS10" s="928"/>
      <c r="MKT10" s="928"/>
      <c r="MKU10" s="928"/>
      <c r="MKV10" s="928"/>
      <c r="MKW10" s="928"/>
      <c r="MKX10" s="928"/>
      <c r="MKY10" s="928"/>
      <c r="MKZ10" s="928"/>
      <c r="MLA10" s="928"/>
      <c r="MLB10" s="928"/>
      <c r="MLC10" s="928"/>
      <c r="MLD10" s="928"/>
      <c r="MLE10" s="928"/>
      <c r="MLF10" s="928"/>
      <c r="MLG10" s="928"/>
      <c r="MLH10" s="928"/>
      <c r="MLI10" s="928"/>
      <c r="MLJ10" s="928"/>
      <c r="MLK10" s="928"/>
      <c r="MLL10" s="928"/>
      <c r="MLM10" s="928"/>
      <c r="MLN10" s="928"/>
      <c r="MLO10" s="928"/>
      <c r="MLP10" s="928"/>
      <c r="MLQ10" s="928"/>
      <c r="MLR10" s="928"/>
      <c r="MLS10" s="928"/>
      <c r="MLT10" s="928"/>
      <c r="MLU10" s="928"/>
      <c r="MLV10" s="928"/>
      <c r="MLW10" s="928"/>
      <c r="MLX10" s="928"/>
      <c r="MLY10" s="928"/>
      <c r="MLZ10" s="928"/>
      <c r="MMA10" s="928"/>
      <c r="MMB10" s="928"/>
      <c r="MMC10" s="928"/>
      <c r="MMD10" s="928"/>
      <c r="MME10" s="928"/>
      <c r="MMF10" s="928"/>
      <c r="MMG10" s="928"/>
      <c r="MMH10" s="928"/>
      <c r="MMI10" s="928"/>
      <c r="MMJ10" s="928"/>
      <c r="MMK10" s="928"/>
      <c r="MML10" s="928"/>
      <c r="MMM10" s="928"/>
      <c r="MMN10" s="928"/>
      <c r="MMO10" s="928"/>
      <c r="MMP10" s="928"/>
      <c r="MMQ10" s="928"/>
      <c r="MMR10" s="928"/>
      <c r="MMS10" s="928"/>
      <c r="MMT10" s="928"/>
      <c r="MMU10" s="928"/>
      <c r="MMV10" s="928"/>
      <c r="MMW10" s="928"/>
      <c r="MMX10" s="928"/>
      <c r="MMY10" s="928"/>
      <c r="MMZ10" s="928"/>
      <c r="MNA10" s="928"/>
      <c r="MNB10" s="928"/>
      <c r="MNC10" s="928"/>
      <c r="MND10" s="928"/>
      <c r="MNE10" s="928"/>
      <c r="MNF10" s="928"/>
      <c r="MNG10" s="928"/>
      <c r="MNH10" s="928"/>
      <c r="MNI10" s="928"/>
      <c r="MNJ10" s="928"/>
      <c r="MNK10" s="928"/>
      <c r="MNL10" s="928"/>
      <c r="MNM10" s="928"/>
      <c r="MNN10" s="928"/>
      <c r="MNO10" s="928"/>
      <c r="MNP10" s="928"/>
      <c r="MNQ10" s="928"/>
      <c r="MNR10" s="928"/>
      <c r="MNS10" s="928"/>
      <c r="MNT10" s="928"/>
      <c r="MNU10" s="928"/>
      <c r="MNV10" s="928"/>
      <c r="MNW10" s="928"/>
      <c r="MNX10" s="928"/>
      <c r="MNY10" s="928"/>
      <c r="MNZ10" s="928"/>
      <c r="MOA10" s="928"/>
      <c r="MOB10" s="928"/>
      <c r="MOC10" s="928"/>
      <c r="MOD10" s="928"/>
      <c r="MOE10" s="928"/>
      <c r="MOF10" s="928"/>
      <c r="MOG10" s="928"/>
      <c r="MOH10" s="928"/>
      <c r="MOI10" s="928"/>
      <c r="MOJ10" s="928"/>
      <c r="MOK10" s="928"/>
      <c r="MOL10" s="928"/>
      <c r="MOM10" s="928"/>
      <c r="MON10" s="928"/>
      <c r="MOO10" s="928"/>
      <c r="MOP10" s="928"/>
      <c r="MOQ10" s="928"/>
      <c r="MOR10" s="928"/>
      <c r="MOS10" s="928"/>
      <c r="MOT10" s="928"/>
      <c r="MOU10" s="928"/>
      <c r="MOV10" s="928"/>
      <c r="MOW10" s="928"/>
      <c r="MOX10" s="928"/>
      <c r="MOY10" s="928"/>
      <c r="MOZ10" s="928"/>
      <c r="MPA10" s="928"/>
      <c r="MPB10" s="928"/>
      <c r="MPC10" s="928"/>
      <c r="MPD10" s="928"/>
      <c r="MPE10" s="928"/>
      <c r="MPF10" s="928"/>
      <c r="MPG10" s="928"/>
      <c r="MPH10" s="928"/>
      <c r="MPI10" s="928"/>
      <c r="MPJ10" s="928"/>
      <c r="MPK10" s="928"/>
      <c r="MPL10" s="928"/>
      <c r="MPM10" s="928"/>
      <c r="MPN10" s="928"/>
      <c r="MPO10" s="928"/>
      <c r="MPP10" s="928"/>
      <c r="MPQ10" s="928"/>
      <c r="MPR10" s="928"/>
      <c r="MPS10" s="928"/>
      <c r="MPT10" s="928"/>
      <c r="MPU10" s="928"/>
      <c r="MPV10" s="928"/>
      <c r="MPW10" s="928"/>
      <c r="MPX10" s="928"/>
      <c r="MPY10" s="928"/>
      <c r="MPZ10" s="928"/>
      <c r="MQA10" s="928"/>
      <c r="MQB10" s="928"/>
      <c r="MQC10" s="928"/>
      <c r="MQD10" s="928"/>
      <c r="MQE10" s="928"/>
      <c r="MQF10" s="928"/>
      <c r="MQG10" s="928"/>
      <c r="MQH10" s="928"/>
      <c r="MQI10" s="928"/>
      <c r="MQJ10" s="928"/>
      <c r="MQK10" s="928"/>
      <c r="MQL10" s="928"/>
      <c r="MQM10" s="928"/>
      <c r="MQN10" s="928"/>
      <c r="MQO10" s="928"/>
      <c r="MQP10" s="928"/>
      <c r="MQQ10" s="928"/>
      <c r="MQR10" s="928"/>
      <c r="MQS10" s="928"/>
      <c r="MQT10" s="928"/>
      <c r="MQU10" s="928"/>
      <c r="MQV10" s="928"/>
      <c r="MQW10" s="928"/>
      <c r="MQX10" s="928"/>
      <c r="MQY10" s="928"/>
      <c r="MQZ10" s="928"/>
      <c r="MRA10" s="928"/>
      <c r="MRB10" s="928"/>
      <c r="MRC10" s="928"/>
      <c r="MRD10" s="928"/>
      <c r="MRE10" s="928"/>
      <c r="MRF10" s="928"/>
      <c r="MRG10" s="928"/>
      <c r="MRH10" s="928"/>
      <c r="MRI10" s="928"/>
      <c r="MRJ10" s="928"/>
      <c r="MRK10" s="928"/>
      <c r="MRL10" s="928"/>
      <c r="MRM10" s="928"/>
      <c r="MRN10" s="928"/>
      <c r="MRO10" s="928"/>
      <c r="MRP10" s="928"/>
      <c r="MRQ10" s="928"/>
      <c r="MRR10" s="928"/>
      <c r="MRS10" s="928"/>
      <c r="MRT10" s="928"/>
      <c r="MRU10" s="928"/>
      <c r="MRV10" s="928"/>
      <c r="MRW10" s="928"/>
      <c r="MRX10" s="928"/>
      <c r="MRY10" s="928"/>
      <c r="MRZ10" s="928"/>
      <c r="MSA10" s="928"/>
      <c r="MSB10" s="928"/>
      <c r="MSC10" s="928"/>
      <c r="MSD10" s="928"/>
      <c r="MSE10" s="928"/>
      <c r="MSF10" s="928"/>
      <c r="MSG10" s="928"/>
      <c r="MSH10" s="928"/>
      <c r="MSI10" s="928"/>
      <c r="MSJ10" s="928"/>
      <c r="MSK10" s="928"/>
      <c r="MSL10" s="928"/>
      <c r="MSM10" s="928"/>
      <c r="MSN10" s="928"/>
      <c r="MSO10" s="928"/>
      <c r="MSP10" s="928"/>
      <c r="MSQ10" s="928"/>
      <c r="MSR10" s="928"/>
      <c r="MSS10" s="928"/>
      <c r="MST10" s="928"/>
      <c r="MSU10" s="928"/>
      <c r="MSV10" s="928"/>
      <c r="MSW10" s="928"/>
      <c r="MSX10" s="928"/>
      <c r="MSY10" s="928"/>
      <c r="MSZ10" s="928"/>
      <c r="MTA10" s="928"/>
      <c r="MTB10" s="928"/>
      <c r="MTC10" s="928"/>
      <c r="MTD10" s="928"/>
      <c r="MTE10" s="928"/>
      <c r="MTF10" s="928"/>
      <c r="MTG10" s="928"/>
      <c r="MTH10" s="928"/>
      <c r="MTI10" s="928"/>
      <c r="MTJ10" s="928"/>
      <c r="MTK10" s="928"/>
      <c r="MTL10" s="928"/>
      <c r="MTM10" s="928"/>
      <c r="MTN10" s="928"/>
      <c r="MTO10" s="928"/>
      <c r="MTP10" s="928"/>
      <c r="MTQ10" s="928"/>
      <c r="MTR10" s="928"/>
      <c r="MTS10" s="928"/>
      <c r="MTT10" s="928"/>
      <c r="MTU10" s="928"/>
      <c r="MTV10" s="928"/>
      <c r="MTW10" s="928"/>
      <c r="MTX10" s="928"/>
      <c r="MTY10" s="928"/>
      <c r="MTZ10" s="928"/>
      <c r="MUA10" s="928"/>
      <c r="MUB10" s="928"/>
      <c r="MUC10" s="928"/>
      <c r="MUD10" s="928"/>
      <c r="MUE10" s="928"/>
      <c r="MUF10" s="928"/>
      <c r="MUG10" s="928"/>
      <c r="MUH10" s="928"/>
      <c r="MUI10" s="928"/>
      <c r="MUJ10" s="928"/>
      <c r="MUK10" s="928"/>
      <c r="MUL10" s="928"/>
      <c r="MUM10" s="928"/>
      <c r="MUN10" s="928"/>
      <c r="MUO10" s="928"/>
      <c r="MUP10" s="928"/>
      <c r="MUQ10" s="928"/>
      <c r="MUR10" s="928"/>
      <c r="MUS10" s="928"/>
      <c r="MUT10" s="928"/>
      <c r="MUU10" s="928"/>
      <c r="MUV10" s="928"/>
      <c r="MUW10" s="928"/>
      <c r="MUX10" s="928"/>
      <c r="MUY10" s="928"/>
      <c r="MUZ10" s="928"/>
      <c r="MVA10" s="928"/>
      <c r="MVB10" s="928"/>
      <c r="MVC10" s="928"/>
      <c r="MVD10" s="928"/>
      <c r="MVE10" s="928"/>
      <c r="MVF10" s="928"/>
      <c r="MVG10" s="928"/>
      <c r="MVH10" s="928"/>
      <c r="MVI10" s="928"/>
      <c r="MVJ10" s="928"/>
      <c r="MVK10" s="928"/>
      <c r="MVL10" s="928"/>
      <c r="MVM10" s="928"/>
      <c r="MVN10" s="928"/>
      <c r="MVO10" s="928"/>
      <c r="MVP10" s="928"/>
      <c r="MVQ10" s="928"/>
      <c r="MVR10" s="928"/>
      <c r="MVS10" s="928"/>
      <c r="MVT10" s="928"/>
      <c r="MVU10" s="928"/>
      <c r="MVV10" s="928"/>
      <c r="MVW10" s="928"/>
      <c r="MVX10" s="928"/>
      <c r="MVY10" s="928"/>
      <c r="MVZ10" s="928"/>
      <c r="MWA10" s="928"/>
      <c r="MWB10" s="928"/>
      <c r="MWC10" s="928"/>
      <c r="MWD10" s="928"/>
      <c r="MWE10" s="928"/>
      <c r="MWF10" s="928"/>
      <c r="MWG10" s="928"/>
      <c r="MWH10" s="928"/>
      <c r="MWI10" s="928"/>
      <c r="MWJ10" s="928"/>
      <c r="MWK10" s="928"/>
      <c r="MWL10" s="928"/>
      <c r="MWM10" s="928"/>
      <c r="MWN10" s="928"/>
      <c r="MWO10" s="928"/>
      <c r="MWP10" s="928"/>
      <c r="MWQ10" s="928"/>
      <c r="MWR10" s="928"/>
      <c r="MWS10" s="928"/>
      <c r="MWT10" s="928"/>
      <c r="MWU10" s="928"/>
      <c r="MWV10" s="928"/>
      <c r="MWW10" s="928"/>
      <c r="MWX10" s="928"/>
      <c r="MWY10" s="928"/>
      <c r="MWZ10" s="928"/>
      <c r="MXA10" s="928"/>
      <c r="MXB10" s="928"/>
      <c r="MXC10" s="928"/>
      <c r="MXD10" s="928"/>
      <c r="MXE10" s="928"/>
      <c r="MXF10" s="928"/>
      <c r="MXG10" s="928"/>
      <c r="MXH10" s="928"/>
      <c r="MXI10" s="928"/>
      <c r="MXJ10" s="928"/>
      <c r="MXK10" s="928"/>
      <c r="MXL10" s="928"/>
      <c r="MXM10" s="928"/>
      <c r="MXN10" s="928"/>
      <c r="MXO10" s="928"/>
      <c r="MXP10" s="928"/>
      <c r="MXQ10" s="928"/>
      <c r="MXR10" s="928"/>
      <c r="MXS10" s="928"/>
      <c r="MXT10" s="928"/>
      <c r="MXU10" s="928"/>
      <c r="MXV10" s="928"/>
      <c r="MXW10" s="928"/>
      <c r="MXX10" s="928"/>
      <c r="MXY10" s="928"/>
      <c r="MXZ10" s="928"/>
      <c r="MYA10" s="928"/>
      <c r="MYB10" s="928"/>
      <c r="MYC10" s="928"/>
      <c r="MYD10" s="928"/>
      <c r="MYE10" s="928"/>
      <c r="MYF10" s="928"/>
      <c r="MYG10" s="928"/>
      <c r="MYH10" s="928"/>
      <c r="MYI10" s="928"/>
      <c r="MYJ10" s="928"/>
      <c r="MYK10" s="928"/>
      <c r="MYL10" s="928"/>
      <c r="MYM10" s="928"/>
      <c r="MYN10" s="928"/>
      <c r="MYO10" s="928"/>
      <c r="MYP10" s="928"/>
      <c r="MYQ10" s="928"/>
      <c r="MYR10" s="928"/>
      <c r="MYS10" s="928"/>
      <c r="MYT10" s="928"/>
      <c r="MYU10" s="928"/>
      <c r="MYV10" s="928"/>
      <c r="MYW10" s="928"/>
      <c r="MYX10" s="928"/>
      <c r="MYY10" s="928"/>
      <c r="MYZ10" s="928"/>
      <c r="MZA10" s="928"/>
      <c r="MZB10" s="928"/>
      <c r="MZC10" s="928"/>
      <c r="MZD10" s="928"/>
      <c r="MZE10" s="928"/>
      <c r="MZF10" s="928"/>
      <c r="MZG10" s="928"/>
      <c r="MZH10" s="928"/>
      <c r="MZI10" s="928"/>
      <c r="MZJ10" s="928"/>
      <c r="MZK10" s="928"/>
      <c r="MZL10" s="928"/>
      <c r="MZM10" s="928"/>
      <c r="MZN10" s="928"/>
      <c r="MZO10" s="928"/>
      <c r="MZP10" s="928"/>
      <c r="MZQ10" s="928"/>
      <c r="MZR10" s="928"/>
      <c r="MZS10" s="928"/>
      <c r="MZT10" s="928"/>
      <c r="MZU10" s="928"/>
      <c r="MZV10" s="928"/>
      <c r="MZW10" s="928"/>
      <c r="MZX10" s="928"/>
      <c r="MZY10" s="928"/>
      <c r="MZZ10" s="928"/>
      <c r="NAA10" s="928"/>
      <c r="NAB10" s="928"/>
      <c r="NAC10" s="928"/>
      <c r="NAD10" s="928"/>
      <c r="NAE10" s="928"/>
      <c r="NAF10" s="928"/>
      <c r="NAG10" s="928"/>
      <c r="NAH10" s="928"/>
      <c r="NAI10" s="928"/>
      <c r="NAJ10" s="928"/>
      <c r="NAK10" s="928"/>
      <c r="NAL10" s="928"/>
      <c r="NAM10" s="928"/>
      <c r="NAN10" s="928"/>
      <c r="NAO10" s="928"/>
      <c r="NAP10" s="928"/>
      <c r="NAQ10" s="928"/>
      <c r="NAR10" s="928"/>
      <c r="NAS10" s="928"/>
      <c r="NAT10" s="928"/>
      <c r="NAU10" s="928"/>
      <c r="NAV10" s="928"/>
      <c r="NAW10" s="928"/>
      <c r="NAX10" s="928"/>
      <c r="NAY10" s="928"/>
      <c r="NAZ10" s="928"/>
      <c r="NBA10" s="928"/>
      <c r="NBB10" s="928"/>
      <c r="NBC10" s="928"/>
      <c r="NBD10" s="928"/>
      <c r="NBE10" s="928"/>
      <c r="NBF10" s="928"/>
      <c r="NBG10" s="928"/>
      <c r="NBH10" s="928"/>
      <c r="NBI10" s="928"/>
      <c r="NBJ10" s="928"/>
      <c r="NBK10" s="928"/>
      <c r="NBL10" s="928"/>
      <c r="NBM10" s="928"/>
      <c r="NBN10" s="928"/>
      <c r="NBO10" s="928"/>
      <c r="NBP10" s="928"/>
      <c r="NBQ10" s="928"/>
      <c r="NBR10" s="928"/>
      <c r="NBS10" s="928"/>
      <c r="NBT10" s="928"/>
      <c r="NBU10" s="928"/>
      <c r="NBV10" s="928"/>
      <c r="NBW10" s="928"/>
      <c r="NBX10" s="928"/>
      <c r="NBY10" s="928"/>
      <c r="NBZ10" s="928"/>
      <c r="NCA10" s="928"/>
      <c r="NCB10" s="928"/>
      <c r="NCC10" s="928"/>
      <c r="NCD10" s="928"/>
      <c r="NCE10" s="928"/>
      <c r="NCF10" s="928"/>
      <c r="NCG10" s="928"/>
      <c r="NCH10" s="928"/>
      <c r="NCI10" s="928"/>
      <c r="NCJ10" s="928"/>
      <c r="NCK10" s="928"/>
      <c r="NCL10" s="928"/>
      <c r="NCM10" s="928"/>
      <c r="NCN10" s="928"/>
      <c r="NCO10" s="928"/>
      <c r="NCP10" s="928"/>
      <c r="NCQ10" s="928"/>
      <c r="NCR10" s="928"/>
      <c r="NCS10" s="928"/>
      <c r="NCT10" s="928"/>
      <c r="NCU10" s="928"/>
      <c r="NCV10" s="928"/>
      <c r="NCW10" s="928"/>
      <c r="NCX10" s="928"/>
      <c r="NCY10" s="928"/>
      <c r="NCZ10" s="928"/>
      <c r="NDA10" s="928"/>
      <c r="NDB10" s="928"/>
      <c r="NDC10" s="928"/>
      <c r="NDD10" s="928"/>
      <c r="NDE10" s="928"/>
      <c r="NDF10" s="928"/>
      <c r="NDG10" s="928"/>
      <c r="NDH10" s="928"/>
      <c r="NDI10" s="928"/>
      <c r="NDJ10" s="928"/>
      <c r="NDK10" s="928"/>
      <c r="NDL10" s="928"/>
      <c r="NDM10" s="928"/>
      <c r="NDN10" s="928"/>
      <c r="NDO10" s="928"/>
      <c r="NDP10" s="928"/>
      <c r="NDQ10" s="928"/>
      <c r="NDR10" s="928"/>
      <c r="NDS10" s="928"/>
      <c r="NDT10" s="928"/>
      <c r="NDU10" s="928"/>
      <c r="NDV10" s="928"/>
      <c r="NDW10" s="928"/>
      <c r="NDX10" s="928"/>
      <c r="NDY10" s="928"/>
      <c r="NDZ10" s="928"/>
      <c r="NEA10" s="928"/>
      <c r="NEB10" s="928"/>
      <c r="NEC10" s="928"/>
      <c r="NED10" s="928"/>
      <c r="NEE10" s="928"/>
      <c r="NEF10" s="928"/>
      <c r="NEG10" s="928"/>
      <c r="NEH10" s="928"/>
      <c r="NEI10" s="928"/>
      <c r="NEJ10" s="928"/>
      <c r="NEK10" s="928"/>
      <c r="NEL10" s="928"/>
      <c r="NEM10" s="928"/>
      <c r="NEN10" s="928"/>
      <c r="NEO10" s="928"/>
      <c r="NEP10" s="928"/>
      <c r="NEQ10" s="928"/>
      <c r="NER10" s="928"/>
      <c r="NES10" s="928"/>
      <c r="NET10" s="928"/>
      <c r="NEU10" s="928"/>
      <c r="NEV10" s="928"/>
      <c r="NEW10" s="928"/>
      <c r="NEX10" s="928"/>
      <c r="NEY10" s="928"/>
      <c r="NEZ10" s="928"/>
      <c r="NFA10" s="928"/>
      <c r="NFB10" s="928"/>
      <c r="NFC10" s="928"/>
      <c r="NFD10" s="928"/>
      <c r="NFE10" s="928"/>
      <c r="NFF10" s="928"/>
      <c r="NFG10" s="928"/>
      <c r="NFH10" s="928"/>
      <c r="NFI10" s="928"/>
      <c r="NFJ10" s="928"/>
      <c r="NFK10" s="928"/>
      <c r="NFL10" s="928"/>
      <c r="NFM10" s="928"/>
      <c r="NFN10" s="928"/>
      <c r="NFO10" s="928"/>
      <c r="NFP10" s="928"/>
      <c r="NFQ10" s="928"/>
      <c r="NFR10" s="928"/>
      <c r="NFS10" s="928"/>
      <c r="NFT10" s="928"/>
      <c r="NFU10" s="928"/>
      <c r="NFV10" s="928"/>
      <c r="NFW10" s="928"/>
      <c r="NFX10" s="928"/>
      <c r="NFY10" s="928"/>
      <c r="NFZ10" s="928"/>
      <c r="NGA10" s="928"/>
      <c r="NGB10" s="928"/>
      <c r="NGC10" s="928"/>
      <c r="NGD10" s="928"/>
      <c r="NGE10" s="928"/>
      <c r="NGF10" s="928"/>
      <c r="NGG10" s="928"/>
      <c r="NGH10" s="928"/>
      <c r="NGI10" s="928"/>
      <c r="NGJ10" s="928"/>
      <c r="NGK10" s="928"/>
      <c r="NGL10" s="928"/>
      <c r="NGM10" s="928"/>
      <c r="NGN10" s="928"/>
      <c r="NGO10" s="928"/>
      <c r="NGP10" s="928"/>
      <c r="NGQ10" s="928"/>
      <c r="NGR10" s="928"/>
      <c r="NGS10" s="928"/>
      <c r="NGT10" s="928"/>
      <c r="NGU10" s="928"/>
      <c r="NGV10" s="928"/>
      <c r="NGW10" s="928"/>
      <c r="NGX10" s="928"/>
      <c r="NGY10" s="928"/>
      <c r="NGZ10" s="928"/>
      <c r="NHA10" s="928"/>
      <c r="NHB10" s="928"/>
      <c r="NHC10" s="928"/>
      <c r="NHD10" s="928"/>
      <c r="NHE10" s="928"/>
      <c r="NHF10" s="928"/>
      <c r="NHG10" s="928"/>
      <c r="NHH10" s="928"/>
      <c r="NHI10" s="928"/>
      <c r="NHJ10" s="928"/>
      <c r="NHK10" s="928"/>
      <c r="NHL10" s="928"/>
      <c r="NHM10" s="928"/>
      <c r="NHN10" s="928"/>
      <c r="NHO10" s="928"/>
      <c r="NHP10" s="928"/>
      <c r="NHQ10" s="928"/>
      <c r="NHR10" s="928"/>
      <c r="NHS10" s="928"/>
      <c r="NHT10" s="928"/>
      <c r="NHU10" s="928"/>
      <c r="NHV10" s="928"/>
      <c r="NHW10" s="928"/>
      <c r="NHX10" s="928"/>
      <c r="NHY10" s="928"/>
      <c r="NHZ10" s="928"/>
      <c r="NIA10" s="928"/>
      <c r="NIB10" s="928"/>
      <c r="NIC10" s="928"/>
      <c r="NID10" s="928"/>
      <c r="NIE10" s="928"/>
      <c r="NIF10" s="928"/>
      <c r="NIG10" s="928"/>
      <c r="NIH10" s="928"/>
      <c r="NII10" s="928"/>
      <c r="NIJ10" s="928"/>
      <c r="NIK10" s="928"/>
      <c r="NIL10" s="928"/>
      <c r="NIM10" s="928"/>
      <c r="NIN10" s="928"/>
      <c r="NIO10" s="928"/>
      <c r="NIP10" s="928"/>
      <c r="NIQ10" s="928"/>
      <c r="NIR10" s="928"/>
      <c r="NIS10" s="928"/>
      <c r="NIT10" s="928"/>
      <c r="NIU10" s="928"/>
      <c r="NIV10" s="928"/>
      <c r="NIW10" s="928"/>
      <c r="NIX10" s="928"/>
      <c r="NIY10" s="928"/>
      <c r="NIZ10" s="928"/>
      <c r="NJA10" s="928"/>
      <c r="NJB10" s="928"/>
      <c r="NJC10" s="928"/>
      <c r="NJD10" s="928"/>
      <c r="NJE10" s="928"/>
      <c r="NJF10" s="928"/>
      <c r="NJG10" s="928"/>
      <c r="NJH10" s="928"/>
      <c r="NJI10" s="928"/>
      <c r="NJJ10" s="928"/>
      <c r="NJK10" s="928"/>
      <c r="NJL10" s="928"/>
      <c r="NJM10" s="928"/>
      <c r="NJN10" s="928"/>
      <c r="NJO10" s="928"/>
      <c r="NJP10" s="928"/>
      <c r="NJQ10" s="928"/>
      <c r="NJR10" s="928"/>
      <c r="NJS10" s="928"/>
      <c r="NJT10" s="928"/>
      <c r="NJU10" s="928"/>
      <c r="NJV10" s="928"/>
      <c r="NJW10" s="928"/>
      <c r="NJX10" s="928"/>
      <c r="NJY10" s="928"/>
      <c r="NJZ10" s="928"/>
      <c r="NKA10" s="928"/>
      <c r="NKB10" s="928"/>
      <c r="NKC10" s="928"/>
      <c r="NKD10" s="928"/>
      <c r="NKE10" s="928"/>
      <c r="NKF10" s="928"/>
      <c r="NKG10" s="928"/>
      <c r="NKH10" s="928"/>
      <c r="NKI10" s="928"/>
      <c r="NKJ10" s="928"/>
      <c r="NKK10" s="928"/>
      <c r="NKL10" s="928"/>
      <c r="NKM10" s="928"/>
      <c r="NKN10" s="928"/>
      <c r="NKO10" s="928"/>
      <c r="NKP10" s="928"/>
      <c r="NKQ10" s="928"/>
      <c r="NKR10" s="928"/>
      <c r="NKS10" s="928"/>
      <c r="NKT10" s="928"/>
      <c r="NKU10" s="928"/>
      <c r="NKV10" s="928"/>
      <c r="NKW10" s="928"/>
      <c r="NKX10" s="928"/>
      <c r="NKY10" s="928"/>
      <c r="NKZ10" s="928"/>
      <c r="NLA10" s="928"/>
      <c r="NLB10" s="928"/>
      <c r="NLC10" s="928"/>
      <c r="NLD10" s="928"/>
      <c r="NLE10" s="928"/>
      <c r="NLF10" s="928"/>
      <c r="NLG10" s="928"/>
      <c r="NLH10" s="928"/>
      <c r="NLI10" s="928"/>
      <c r="NLJ10" s="928"/>
      <c r="NLK10" s="928"/>
      <c r="NLL10" s="928"/>
      <c r="NLM10" s="928"/>
      <c r="NLN10" s="928"/>
      <c r="NLO10" s="928"/>
      <c r="NLP10" s="928"/>
      <c r="NLQ10" s="928"/>
      <c r="NLR10" s="928"/>
      <c r="NLS10" s="928"/>
      <c r="NLT10" s="928"/>
      <c r="NLU10" s="928"/>
      <c r="NLV10" s="928"/>
      <c r="NLW10" s="928"/>
      <c r="NLX10" s="928"/>
      <c r="NLY10" s="928"/>
      <c r="NLZ10" s="928"/>
      <c r="NMA10" s="928"/>
      <c r="NMB10" s="928"/>
      <c r="NMC10" s="928"/>
      <c r="NMD10" s="928"/>
      <c r="NME10" s="928"/>
      <c r="NMF10" s="928"/>
      <c r="NMG10" s="928"/>
      <c r="NMH10" s="928"/>
      <c r="NMI10" s="928"/>
      <c r="NMJ10" s="928"/>
      <c r="NMK10" s="928"/>
      <c r="NML10" s="928"/>
      <c r="NMM10" s="928"/>
      <c r="NMN10" s="928"/>
      <c r="NMO10" s="928"/>
      <c r="NMP10" s="928"/>
      <c r="NMQ10" s="928"/>
      <c r="NMR10" s="928"/>
      <c r="NMS10" s="928"/>
      <c r="NMT10" s="928"/>
      <c r="NMU10" s="928"/>
      <c r="NMV10" s="928"/>
      <c r="NMW10" s="928"/>
      <c r="NMX10" s="928"/>
      <c r="NMY10" s="928"/>
      <c r="NMZ10" s="928"/>
      <c r="NNA10" s="928"/>
      <c r="NNB10" s="928"/>
      <c r="NNC10" s="928"/>
      <c r="NND10" s="928"/>
      <c r="NNE10" s="928"/>
      <c r="NNF10" s="928"/>
      <c r="NNG10" s="928"/>
      <c r="NNH10" s="928"/>
      <c r="NNI10" s="928"/>
      <c r="NNJ10" s="928"/>
      <c r="NNK10" s="928"/>
      <c r="NNL10" s="928"/>
      <c r="NNM10" s="928"/>
      <c r="NNN10" s="928"/>
      <c r="NNO10" s="928"/>
      <c r="NNP10" s="928"/>
      <c r="NNQ10" s="928"/>
      <c r="NNR10" s="928"/>
      <c r="NNS10" s="928"/>
      <c r="NNT10" s="928"/>
      <c r="NNU10" s="928"/>
      <c r="NNV10" s="928"/>
      <c r="NNW10" s="928"/>
      <c r="NNX10" s="928"/>
      <c r="NNY10" s="928"/>
      <c r="NNZ10" s="928"/>
      <c r="NOA10" s="928"/>
      <c r="NOB10" s="928"/>
      <c r="NOC10" s="928"/>
      <c r="NOD10" s="928"/>
      <c r="NOE10" s="928"/>
      <c r="NOF10" s="928"/>
      <c r="NOG10" s="928"/>
      <c r="NOH10" s="928"/>
      <c r="NOI10" s="928"/>
      <c r="NOJ10" s="928"/>
      <c r="NOK10" s="928"/>
      <c r="NOL10" s="928"/>
      <c r="NOM10" s="928"/>
      <c r="NON10" s="928"/>
      <c r="NOO10" s="928"/>
      <c r="NOP10" s="928"/>
      <c r="NOQ10" s="928"/>
      <c r="NOR10" s="928"/>
      <c r="NOS10" s="928"/>
      <c r="NOT10" s="928"/>
      <c r="NOU10" s="928"/>
      <c r="NOV10" s="928"/>
      <c r="NOW10" s="928"/>
      <c r="NOX10" s="928"/>
      <c r="NOY10" s="928"/>
      <c r="NOZ10" s="928"/>
      <c r="NPA10" s="928"/>
      <c r="NPB10" s="928"/>
      <c r="NPC10" s="928"/>
      <c r="NPD10" s="928"/>
      <c r="NPE10" s="928"/>
      <c r="NPF10" s="928"/>
      <c r="NPG10" s="928"/>
      <c r="NPH10" s="928"/>
      <c r="NPI10" s="928"/>
      <c r="NPJ10" s="928"/>
      <c r="NPK10" s="928"/>
      <c r="NPL10" s="928"/>
      <c r="NPM10" s="928"/>
      <c r="NPN10" s="928"/>
      <c r="NPO10" s="928"/>
      <c r="NPP10" s="928"/>
      <c r="NPQ10" s="928"/>
      <c r="NPR10" s="928"/>
      <c r="NPS10" s="928"/>
      <c r="NPT10" s="928"/>
      <c r="NPU10" s="928"/>
      <c r="NPV10" s="928"/>
      <c r="NPW10" s="928"/>
      <c r="NPX10" s="928"/>
      <c r="NPY10" s="928"/>
      <c r="NPZ10" s="928"/>
      <c r="NQA10" s="928"/>
      <c r="NQB10" s="928"/>
      <c r="NQC10" s="928"/>
      <c r="NQD10" s="928"/>
      <c r="NQE10" s="928"/>
      <c r="NQF10" s="928"/>
      <c r="NQG10" s="928"/>
      <c r="NQH10" s="928"/>
      <c r="NQI10" s="928"/>
      <c r="NQJ10" s="928"/>
      <c r="NQK10" s="928"/>
      <c r="NQL10" s="928"/>
      <c r="NQM10" s="928"/>
      <c r="NQN10" s="928"/>
      <c r="NQO10" s="928"/>
      <c r="NQP10" s="928"/>
      <c r="NQQ10" s="928"/>
      <c r="NQR10" s="928"/>
      <c r="NQS10" s="928"/>
      <c r="NQT10" s="928"/>
      <c r="NQU10" s="928"/>
      <c r="NQV10" s="928"/>
      <c r="NQW10" s="928"/>
      <c r="NQX10" s="928"/>
      <c r="NQY10" s="928"/>
      <c r="NQZ10" s="928"/>
      <c r="NRA10" s="928"/>
      <c r="NRB10" s="928"/>
      <c r="NRC10" s="928"/>
      <c r="NRD10" s="928"/>
      <c r="NRE10" s="928"/>
      <c r="NRF10" s="928"/>
      <c r="NRG10" s="928"/>
      <c r="NRH10" s="928"/>
      <c r="NRI10" s="928"/>
      <c r="NRJ10" s="928"/>
      <c r="NRK10" s="928"/>
      <c r="NRL10" s="928"/>
      <c r="NRM10" s="928"/>
      <c r="NRN10" s="928"/>
      <c r="NRO10" s="928"/>
      <c r="NRP10" s="928"/>
      <c r="NRQ10" s="928"/>
      <c r="NRR10" s="928"/>
      <c r="NRS10" s="928"/>
      <c r="NRT10" s="928"/>
      <c r="NRU10" s="928"/>
      <c r="NRV10" s="928"/>
      <c r="NRW10" s="928"/>
      <c r="NRX10" s="928"/>
      <c r="NRY10" s="928"/>
      <c r="NRZ10" s="928"/>
      <c r="NSA10" s="928"/>
      <c r="NSB10" s="928"/>
      <c r="NSC10" s="928"/>
      <c r="NSD10" s="928"/>
      <c r="NSE10" s="928"/>
      <c r="NSF10" s="928"/>
      <c r="NSG10" s="928"/>
      <c r="NSH10" s="928"/>
      <c r="NSI10" s="928"/>
      <c r="NSJ10" s="928"/>
      <c r="NSK10" s="928"/>
      <c r="NSL10" s="928"/>
      <c r="NSM10" s="928"/>
      <c r="NSN10" s="928"/>
      <c r="NSO10" s="928"/>
      <c r="NSP10" s="928"/>
      <c r="NSQ10" s="928"/>
      <c r="NSR10" s="928"/>
      <c r="NSS10" s="928"/>
      <c r="NST10" s="928"/>
      <c r="NSU10" s="928"/>
      <c r="NSV10" s="928"/>
      <c r="NSW10" s="928"/>
      <c r="NSX10" s="928"/>
      <c r="NSY10" s="928"/>
      <c r="NSZ10" s="928"/>
      <c r="NTA10" s="928"/>
      <c r="NTB10" s="928"/>
      <c r="NTC10" s="928"/>
      <c r="NTD10" s="928"/>
      <c r="NTE10" s="928"/>
      <c r="NTF10" s="928"/>
      <c r="NTG10" s="928"/>
      <c r="NTH10" s="928"/>
      <c r="NTI10" s="928"/>
      <c r="NTJ10" s="928"/>
      <c r="NTK10" s="928"/>
      <c r="NTL10" s="928"/>
      <c r="NTM10" s="928"/>
      <c r="NTN10" s="928"/>
      <c r="NTO10" s="928"/>
      <c r="NTP10" s="928"/>
      <c r="NTQ10" s="928"/>
      <c r="NTR10" s="928"/>
      <c r="NTS10" s="928"/>
      <c r="NTT10" s="928"/>
      <c r="NTU10" s="928"/>
      <c r="NTV10" s="928"/>
      <c r="NTW10" s="928"/>
      <c r="NTX10" s="928"/>
      <c r="NTY10" s="928"/>
      <c r="NTZ10" s="928"/>
      <c r="NUA10" s="928"/>
      <c r="NUB10" s="928"/>
      <c r="NUC10" s="928"/>
      <c r="NUD10" s="928"/>
      <c r="NUE10" s="928"/>
      <c r="NUF10" s="928"/>
      <c r="NUG10" s="928"/>
      <c r="NUH10" s="928"/>
      <c r="NUI10" s="928"/>
      <c r="NUJ10" s="928"/>
      <c r="NUK10" s="928"/>
      <c r="NUL10" s="928"/>
      <c r="NUM10" s="928"/>
      <c r="NUN10" s="928"/>
      <c r="NUO10" s="928"/>
      <c r="NUP10" s="928"/>
      <c r="NUQ10" s="928"/>
      <c r="NUR10" s="928"/>
      <c r="NUS10" s="928"/>
      <c r="NUT10" s="928"/>
      <c r="NUU10" s="928"/>
      <c r="NUV10" s="928"/>
      <c r="NUW10" s="928"/>
      <c r="NUX10" s="928"/>
      <c r="NUY10" s="928"/>
      <c r="NUZ10" s="928"/>
      <c r="NVA10" s="928"/>
      <c r="NVB10" s="928"/>
      <c r="NVC10" s="928"/>
      <c r="NVD10" s="928"/>
      <c r="NVE10" s="928"/>
      <c r="NVF10" s="928"/>
      <c r="NVG10" s="928"/>
      <c r="NVH10" s="928"/>
      <c r="NVI10" s="928"/>
      <c r="NVJ10" s="928"/>
      <c r="NVK10" s="928"/>
      <c r="NVL10" s="928"/>
      <c r="NVM10" s="928"/>
      <c r="NVN10" s="928"/>
      <c r="NVO10" s="928"/>
      <c r="NVP10" s="928"/>
      <c r="NVQ10" s="928"/>
      <c r="NVR10" s="928"/>
      <c r="NVS10" s="928"/>
      <c r="NVT10" s="928"/>
      <c r="NVU10" s="928"/>
      <c r="NVV10" s="928"/>
      <c r="NVW10" s="928"/>
      <c r="NVX10" s="928"/>
      <c r="NVY10" s="928"/>
      <c r="NVZ10" s="928"/>
      <c r="NWA10" s="928"/>
      <c r="NWB10" s="928"/>
      <c r="NWC10" s="928"/>
      <c r="NWD10" s="928"/>
      <c r="NWE10" s="928"/>
      <c r="NWF10" s="928"/>
      <c r="NWG10" s="928"/>
      <c r="NWH10" s="928"/>
      <c r="NWI10" s="928"/>
      <c r="NWJ10" s="928"/>
      <c r="NWK10" s="928"/>
      <c r="NWL10" s="928"/>
      <c r="NWM10" s="928"/>
      <c r="NWN10" s="928"/>
      <c r="NWO10" s="928"/>
      <c r="NWP10" s="928"/>
      <c r="NWQ10" s="928"/>
      <c r="NWR10" s="928"/>
      <c r="NWS10" s="928"/>
      <c r="NWT10" s="928"/>
      <c r="NWU10" s="928"/>
      <c r="NWV10" s="928"/>
      <c r="NWW10" s="928"/>
      <c r="NWX10" s="928"/>
      <c r="NWY10" s="928"/>
      <c r="NWZ10" s="928"/>
      <c r="NXA10" s="928"/>
      <c r="NXB10" s="928"/>
      <c r="NXC10" s="928"/>
      <c r="NXD10" s="928"/>
      <c r="NXE10" s="928"/>
      <c r="NXF10" s="928"/>
      <c r="NXG10" s="928"/>
      <c r="NXH10" s="928"/>
      <c r="NXI10" s="928"/>
      <c r="NXJ10" s="928"/>
      <c r="NXK10" s="928"/>
      <c r="NXL10" s="928"/>
      <c r="NXM10" s="928"/>
      <c r="NXN10" s="928"/>
      <c r="NXO10" s="928"/>
      <c r="NXP10" s="928"/>
      <c r="NXQ10" s="928"/>
      <c r="NXR10" s="928"/>
      <c r="NXS10" s="928"/>
      <c r="NXT10" s="928"/>
      <c r="NXU10" s="928"/>
      <c r="NXV10" s="928"/>
      <c r="NXW10" s="928"/>
      <c r="NXX10" s="928"/>
      <c r="NXY10" s="928"/>
      <c r="NXZ10" s="928"/>
      <c r="NYA10" s="928"/>
      <c r="NYB10" s="928"/>
      <c r="NYC10" s="928"/>
      <c r="NYD10" s="928"/>
      <c r="NYE10" s="928"/>
      <c r="NYF10" s="928"/>
      <c r="NYG10" s="928"/>
      <c r="NYH10" s="928"/>
      <c r="NYI10" s="928"/>
      <c r="NYJ10" s="928"/>
      <c r="NYK10" s="928"/>
      <c r="NYL10" s="928"/>
      <c r="NYM10" s="928"/>
      <c r="NYN10" s="928"/>
      <c r="NYO10" s="928"/>
      <c r="NYP10" s="928"/>
      <c r="NYQ10" s="928"/>
      <c r="NYR10" s="928"/>
      <c r="NYS10" s="928"/>
      <c r="NYT10" s="928"/>
      <c r="NYU10" s="928"/>
      <c r="NYV10" s="928"/>
      <c r="NYW10" s="928"/>
      <c r="NYX10" s="928"/>
      <c r="NYY10" s="928"/>
      <c r="NYZ10" s="928"/>
      <c r="NZA10" s="928"/>
      <c r="NZB10" s="928"/>
      <c r="NZC10" s="928"/>
      <c r="NZD10" s="928"/>
      <c r="NZE10" s="928"/>
      <c r="NZF10" s="928"/>
      <c r="NZG10" s="928"/>
      <c r="NZH10" s="928"/>
      <c r="NZI10" s="928"/>
      <c r="NZJ10" s="928"/>
      <c r="NZK10" s="928"/>
      <c r="NZL10" s="928"/>
      <c r="NZM10" s="928"/>
      <c r="NZN10" s="928"/>
      <c r="NZO10" s="928"/>
      <c r="NZP10" s="928"/>
      <c r="NZQ10" s="928"/>
      <c r="NZR10" s="928"/>
      <c r="NZS10" s="928"/>
      <c r="NZT10" s="928"/>
      <c r="NZU10" s="928"/>
      <c r="NZV10" s="928"/>
      <c r="NZW10" s="928"/>
      <c r="NZX10" s="928"/>
      <c r="NZY10" s="928"/>
      <c r="NZZ10" s="928"/>
      <c r="OAA10" s="928"/>
      <c r="OAB10" s="928"/>
      <c r="OAC10" s="928"/>
      <c r="OAD10" s="928"/>
      <c r="OAE10" s="928"/>
      <c r="OAF10" s="928"/>
      <c r="OAG10" s="928"/>
      <c r="OAH10" s="928"/>
      <c r="OAI10" s="928"/>
      <c r="OAJ10" s="928"/>
      <c r="OAK10" s="928"/>
      <c r="OAL10" s="928"/>
      <c r="OAM10" s="928"/>
      <c r="OAN10" s="928"/>
      <c r="OAO10" s="928"/>
      <c r="OAP10" s="928"/>
      <c r="OAQ10" s="928"/>
      <c r="OAR10" s="928"/>
      <c r="OAS10" s="928"/>
      <c r="OAT10" s="928"/>
      <c r="OAU10" s="928"/>
      <c r="OAV10" s="928"/>
      <c r="OAW10" s="928"/>
      <c r="OAX10" s="928"/>
      <c r="OAY10" s="928"/>
      <c r="OAZ10" s="928"/>
      <c r="OBA10" s="928"/>
      <c r="OBB10" s="928"/>
      <c r="OBC10" s="928"/>
      <c r="OBD10" s="928"/>
      <c r="OBE10" s="928"/>
      <c r="OBF10" s="928"/>
      <c r="OBG10" s="928"/>
      <c r="OBH10" s="928"/>
      <c r="OBI10" s="928"/>
      <c r="OBJ10" s="928"/>
      <c r="OBK10" s="928"/>
      <c r="OBL10" s="928"/>
      <c r="OBM10" s="928"/>
      <c r="OBN10" s="928"/>
      <c r="OBO10" s="928"/>
      <c r="OBP10" s="928"/>
      <c r="OBQ10" s="928"/>
      <c r="OBR10" s="928"/>
      <c r="OBS10" s="928"/>
      <c r="OBT10" s="928"/>
      <c r="OBU10" s="928"/>
      <c r="OBV10" s="928"/>
      <c r="OBW10" s="928"/>
      <c r="OBX10" s="928"/>
      <c r="OBY10" s="928"/>
      <c r="OBZ10" s="928"/>
      <c r="OCA10" s="928"/>
      <c r="OCB10" s="928"/>
      <c r="OCC10" s="928"/>
      <c r="OCD10" s="928"/>
      <c r="OCE10" s="928"/>
      <c r="OCF10" s="928"/>
      <c r="OCG10" s="928"/>
      <c r="OCH10" s="928"/>
      <c r="OCI10" s="928"/>
      <c r="OCJ10" s="928"/>
      <c r="OCK10" s="928"/>
      <c r="OCL10" s="928"/>
      <c r="OCM10" s="928"/>
      <c r="OCN10" s="928"/>
      <c r="OCO10" s="928"/>
      <c r="OCP10" s="928"/>
      <c r="OCQ10" s="928"/>
      <c r="OCR10" s="928"/>
      <c r="OCS10" s="928"/>
      <c r="OCT10" s="928"/>
      <c r="OCU10" s="928"/>
      <c r="OCV10" s="928"/>
      <c r="OCW10" s="928"/>
      <c r="OCX10" s="928"/>
      <c r="OCY10" s="928"/>
      <c r="OCZ10" s="928"/>
      <c r="ODA10" s="928"/>
      <c r="ODB10" s="928"/>
      <c r="ODC10" s="928"/>
      <c r="ODD10" s="928"/>
      <c r="ODE10" s="928"/>
      <c r="ODF10" s="928"/>
      <c r="ODG10" s="928"/>
      <c r="ODH10" s="928"/>
      <c r="ODI10" s="928"/>
      <c r="ODJ10" s="928"/>
      <c r="ODK10" s="928"/>
      <c r="ODL10" s="928"/>
      <c r="ODM10" s="928"/>
      <c r="ODN10" s="928"/>
      <c r="ODO10" s="928"/>
      <c r="ODP10" s="928"/>
      <c r="ODQ10" s="928"/>
      <c r="ODR10" s="928"/>
      <c r="ODS10" s="928"/>
      <c r="ODT10" s="928"/>
      <c r="ODU10" s="928"/>
      <c r="ODV10" s="928"/>
      <c r="ODW10" s="928"/>
      <c r="ODX10" s="928"/>
      <c r="ODY10" s="928"/>
      <c r="ODZ10" s="928"/>
      <c r="OEA10" s="928"/>
      <c r="OEB10" s="928"/>
      <c r="OEC10" s="928"/>
      <c r="OED10" s="928"/>
      <c r="OEE10" s="928"/>
      <c r="OEF10" s="928"/>
      <c r="OEG10" s="928"/>
      <c r="OEH10" s="928"/>
      <c r="OEI10" s="928"/>
      <c r="OEJ10" s="928"/>
      <c r="OEK10" s="928"/>
      <c r="OEL10" s="928"/>
      <c r="OEM10" s="928"/>
      <c r="OEN10" s="928"/>
      <c r="OEO10" s="928"/>
      <c r="OEP10" s="928"/>
      <c r="OEQ10" s="928"/>
      <c r="OER10" s="928"/>
      <c r="OES10" s="928"/>
      <c r="OET10" s="928"/>
      <c r="OEU10" s="928"/>
      <c r="OEV10" s="928"/>
      <c r="OEW10" s="928"/>
      <c r="OEX10" s="928"/>
      <c r="OEY10" s="928"/>
      <c r="OEZ10" s="928"/>
      <c r="OFA10" s="928"/>
      <c r="OFB10" s="928"/>
      <c r="OFC10" s="928"/>
      <c r="OFD10" s="928"/>
      <c r="OFE10" s="928"/>
      <c r="OFF10" s="928"/>
      <c r="OFG10" s="928"/>
      <c r="OFH10" s="928"/>
      <c r="OFI10" s="928"/>
      <c r="OFJ10" s="928"/>
      <c r="OFK10" s="928"/>
      <c r="OFL10" s="928"/>
      <c r="OFM10" s="928"/>
      <c r="OFN10" s="928"/>
      <c r="OFO10" s="928"/>
      <c r="OFP10" s="928"/>
      <c r="OFQ10" s="928"/>
      <c r="OFR10" s="928"/>
      <c r="OFS10" s="928"/>
      <c r="OFT10" s="928"/>
      <c r="OFU10" s="928"/>
      <c r="OFV10" s="928"/>
      <c r="OFW10" s="928"/>
      <c r="OFX10" s="928"/>
      <c r="OFY10" s="928"/>
      <c r="OFZ10" s="928"/>
      <c r="OGA10" s="928"/>
      <c r="OGB10" s="928"/>
      <c r="OGC10" s="928"/>
      <c r="OGD10" s="928"/>
      <c r="OGE10" s="928"/>
      <c r="OGF10" s="928"/>
      <c r="OGG10" s="928"/>
      <c r="OGH10" s="928"/>
      <c r="OGI10" s="928"/>
      <c r="OGJ10" s="928"/>
      <c r="OGK10" s="928"/>
      <c r="OGL10" s="928"/>
      <c r="OGM10" s="928"/>
      <c r="OGN10" s="928"/>
      <c r="OGO10" s="928"/>
      <c r="OGP10" s="928"/>
      <c r="OGQ10" s="928"/>
      <c r="OGR10" s="928"/>
      <c r="OGS10" s="928"/>
      <c r="OGT10" s="928"/>
      <c r="OGU10" s="928"/>
      <c r="OGV10" s="928"/>
      <c r="OGW10" s="928"/>
      <c r="OGX10" s="928"/>
      <c r="OGY10" s="928"/>
      <c r="OGZ10" s="928"/>
      <c r="OHA10" s="928"/>
      <c r="OHB10" s="928"/>
      <c r="OHC10" s="928"/>
      <c r="OHD10" s="928"/>
      <c r="OHE10" s="928"/>
      <c r="OHF10" s="928"/>
      <c r="OHG10" s="928"/>
      <c r="OHH10" s="928"/>
      <c r="OHI10" s="928"/>
      <c r="OHJ10" s="928"/>
      <c r="OHK10" s="928"/>
      <c r="OHL10" s="928"/>
      <c r="OHM10" s="928"/>
      <c r="OHN10" s="928"/>
      <c r="OHO10" s="928"/>
      <c r="OHP10" s="928"/>
      <c r="OHQ10" s="928"/>
      <c r="OHR10" s="928"/>
      <c r="OHS10" s="928"/>
      <c r="OHT10" s="928"/>
      <c r="OHU10" s="928"/>
      <c r="OHV10" s="928"/>
      <c r="OHW10" s="928"/>
      <c r="OHX10" s="928"/>
      <c r="OHY10" s="928"/>
      <c r="OHZ10" s="928"/>
      <c r="OIA10" s="928"/>
      <c r="OIB10" s="928"/>
      <c r="OIC10" s="928"/>
      <c r="OID10" s="928"/>
      <c r="OIE10" s="928"/>
      <c r="OIF10" s="928"/>
      <c r="OIG10" s="928"/>
      <c r="OIH10" s="928"/>
      <c r="OII10" s="928"/>
      <c r="OIJ10" s="928"/>
      <c r="OIK10" s="928"/>
      <c r="OIL10" s="928"/>
      <c r="OIM10" s="928"/>
      <c r="OIN10" s="928"/>
      <c r="OIO10" s="928"/>
      <c r="OIP10" s="928"/>
      <c r="OIQ10" s="928"/>
      <c r="OIR10" s="928"/>
      <c r="OIS10" s="928"/>
      <c r="OIT10" s="928"/>
      <c r="OIU10" s="928"/>
      <c r="OIV10" s="928"/>
      <c r="OIW10" s="928"/>
      <c r="OIX10" s="928"/>
      <c r="OIY10" s="928"/>
      <c r="OIZ10" s="928"/>
      <c r="OJA10" s="928"/>
      <c r="OJB10" s="928"/>
      <c r="OJC10" s="928"/>
      <c r="OJD10" s="928"/>
      <c r="OJE10" s="928"/>
      <c r="OJF10" s="928"/>
      <c r="OJG10" s="928"/>
      <c r="OJH10" s="928"/>
      <c r="OJI10" s="928"/>
      <c r="OJJ10" s="928"/>
      <c r="OJK10" s="928"/>
      <c r="OJL10" s="928"/>
      <c r="OJM10" s="928"/>
      <c r="OJN10" s="928"/>
      <c r="OJO10" s="928"/>
      <c r="OJP10" s="928"/>
      <c r="OJQ10" s="928"/>
      <c r="OJR10" s="928"/>
      <c r="OJS10" s="928"/>
      <c r="OJT10" s="928"/>
      <c r="OJU10" s="928"/>
      <c r="OJV10" s="928"/>
      <c r="OJW10" s="928"/>
      <c r="OJX10" s="928"/>
      <c r="OJY10" s="928"/>
      <c r="OJZ10" s="928"/>
      <c r="OKA10" s="928"/>
      <c r="OKB10" s="928"/>
      <c r="OKC10" s="928"/>
      <c r="OKD10" s="928"/>
      <c r="OKE10" s="928"/>
      <c r="OKF10" s="928"/>
      <c r="OKG10" s="928"/>
      <c r="OKH10" s="928"/>
      <c r="OKI10" s="928"/>
      <c r="OKJ10" s="928"/>
      <c r="OKK10" s="928"/>
      <c r="OKL10" s="928"/>
      <c r="OKM10" s="928"/>
      <c r="OKN10" s="928"/>
      <c r="OKO10" s="928"/>
      <c r="OKP10" s="928"/>
      <c r="OKQ10" s="928"/>
      <c r="OKR10" s="928"/>
      <c r="OKS10" s="928"/>
      <c r="OKT10" s="928"/>
      <c r="OKU10" s="928"/>
      <c r="OKV10" s="928"/>
      <c r="OKW10" s="928"/>
      <c r="OKX10" s="928"/>
      <c r="OKY10" s="928"/>
      <c r="OKZ10" s="928"/>
      <c r="OLA10" s="928"/>
      <c r="OLB10" s="928"/>
      <c r="OLC10" s="928"/>
      <c r="OLD10" s="928"/>
      <c r="OLE10" s="928"/>
      <c r="OLF10" s="928"/>
      <c r="OLG10" s="928"/>
      <c r="OLH10" s="928"/>
      <c r="OLI10" s="928"/>
      <c r="OLJ10" s="928"/>
      <c r="OLK10" s="928"/>
      <c r="OLL10" s="928"/>
      <c r="OLM10" s="928"/>
      <c r="OLN10" s="928"/>
      <c r="OLO10" s="928"/>
      <c r="OLP10" s="928"/>
      <c r="OLQ10" s="928"/>
      <c r="OLR10" s="928"/>
      <c r="OLS10" s="928"/>
      <c r="OLT10" s="928"/>
      <c r="OLU10" s="928"/>
      <c r="OLV10" s="928"/>
      <c r="OLW10" s="928"/>
      <c r="OLX10" s="928"/>
      <c r="OLY10" s="928"/>
      <c r="OLZ10" s="928"/>
      <c r="OMA10" s="928"/>
      <c r="OMB10" s="928"/>
      <c r="OMC10" s="928"/>
      <c r="OMD10" s="928"/>
      <c r="OME10" s="928"/>
      <c r="OMF10" s="928"/>
      <c r="OMG10" s="928"/>
      <c r="OMH10" s="928"/>
      <c r="OMI10" s="928"/>
      <c r="OMJ10" s="928"/>
      <c r="OMK10" s="928"/>
      <c r="OML10" s="928"/>
      <c r="OMM10" s="928"/>
      <c r="OMN10" s="928"/>
      <c r="OMO10" s="928"/>
      <c r="OMP10" s="928"/>
      <c r="OMQ10" s="928"/>
      <c r="OMR10" s="928"/>
      <c r="OMS10" s="928"/>
      <c r="OMT10" s="928"/>
      <c r="OMU10" s="928"/>
      <c r="OMV10" s="928"/>
      <c r="OMW10" s="928"/>
      <c r="OMX10" s="928"/>
      <c r="OMY10" s="928"/>
      <c r="OMZ10" s="928"/>
      <c r="ONA10" s="928"/>
      <c r="ONB10" s="928"/>
      <c r="ONC10" s="928"/>
      <c r="OND10" s="928"/>
      <c r="ONE10" s="928"/>
      <c r="ONF10" s="928"/>
      <c r="ONG10" s="928"/>
      <c r="ONH10" s="928"/>
      <c r="ONI10" s="928"/>
      <c r="ONJ10" s="928"/>
      <c r="ONK10" s="928"/>
      <c r="ONL10" s="928"/>
      <c r="ONM10" s="928"/>
      <c r="ONN10" s="928"/>
      <c r="ONO10" s="928"/>
      <c r="ONP10" s="928"/>
      <c r="ONQ10" s="928"/>
      <c r="ONR10" s="928"/>
      <c r="ONS10" s="928"/>
      <c r="ONT10" s="928"/>
      <c r="ONU10" s="928"/>
      <c r="ONV10" s="928"/>
      <c r="ONW10" s="928"/>
      <c r="ONX10" s="928"/>
      <c r="ONY10" s="928"/>
      <c r="ONZ10" s="928"/>
      <c r="OOA10" s="928"/>
      <c r="OOB10" s="928"/>
      <c r="OOC10" s="928"/>
      <c r="OOD10" s="928"/>
      <c r="OOE10" s="928"/>
      <c r="OOF10" s="928"/>
      <c r="OOG10" s="928"/>
      <c r="OOH10" s="928"/>
      <c r="OOI10" s="928"/>
      <c r="OOJ10" s="928"/>
      <c r="OOK10" s="928"/>
      <c r="OOL10" s="928"/>
      <c r="OOM10" s="928"/>
      <c r="OON10" s="928"/>
      <c r="OOO10" s="928"/>
      <c r="OOP10" s="928"/>
      <c r="OOQ10" s="928"/>
      <c r="OOR10" s="928"/>
      <c r="OOS10" s="928"/>
      <c r="OOT10" s="928"/>
      <c r="OOU10" s="928"/>
      <c r="OOV10" s="928"/>
      <c r="OOW10" s="928"/>
      <c r="OOX10" s="928"/>
      <c r="OOY10" s="928"/>
      <c r="OOZ10" s="928"/>
      <c r="OPA10" s="928"/>
      <c r="OPB10" s="928"/>
      <c r="OPC10" s="928"/>
      <c r="OPD10" s="928"/>
      <c r="OPE10" s="928"/>
      <c r="OPF10" s="928"/>
      <c r="OPG10" s="928"/>
      <c r="OPH10" s="928"/>
      <c r="OPI10" s="928"/>
      <c r="OPJ10" s="928"/>
      <c r="OPK10" s="928"/>
      <c r="OPL10" s="928"/>
      <c r="OPM10" s="928"/>
      <c r="OPN10" s="928"/>
      <c r="OPO10" s="928"/>
      <c r="OPP10" s="928"/>
      <c r="OPQ10" s="928"/>
      <c r="OPR10" s="928"/>
      <c r="OPS10" s="928"/>
      <c r="OPT10" s="928"/>
      <c r="OPU10" s="928"/>
      <c r="OPV10" s="928"/>
      <c r="OPW10" s="928"/>
      <c r="OPX10" s="928"/>
      <c r="OPY10" s="928"/>
      <c r="OPZ10" s="928"/>
      <c r="OQA10" s="928"/>
      <c r="OQB10" s="928"/>
      <c r="OQC10" s="928"/>
      <c r="OQD10" s="928"/>
      <c r="OQE10" s="928"/>
      <c r="OQF10" s="928"/>
      <c r="OQG10" s="928"/>
      <c r="OQH10" s="928"/>
      <c r="OQI10" s="928"/>
      <c r="OQJ10" s="928"/>
      <c r="OQK10" s="928"/>
      <c r="OQL10" s="928"/>
      <c r="OQM10" s="928"/>
      <c r="OQN10" s="928"/>
      <c r="OQO10" s="928"/>
      <c r="OQP10" s="928"/>
      <c r="OQQ10" s="928"/>
      <c r="OQR10" s="928"/>
      <c r="OQS10" s="928"/>
      <c r="OQT10" s="928"/>
      <c r="OQU10" s="928"/>
      <c r="OQV10" s="928"/>
      <c r="OQW10" s="928"/>
      <c r="OQX10" s="928"/>
      <c r="OQY10" s="928"/>
      <c r="OQZ10" s="928"/>
      <c r="ORA10" s="928"/>
      <c r="ORB10" s="928"/>
      <c r="ORC10" s="928"/>
      <c r="ORD10" s="928"/>
      <c r="ORE10" s="928"/>
      <c r="ORF10" s="928"/>
      <c r="ORG10" s="928"/>
      <c r="ORH10" s="928"/>
      <c r="ORI10" s="928"/>
      <c r="ORJ10" s="928"/>
      <c r="ORK10" s="928"/>
      <c r="ORL10" s="928"/>
      <c r="ORM10" s="928"/>
      <c r="ORN10" s="928"/>
      <c r="ORO10" s="928"/>
      <c r="ORP10" s="928"/>
      <c r="ORQ10" s="928"/>
      <c r="ORR10" s="928"/>
      <c r="ORS10" s="928"/>
      <c r="ORT10" s="928"/>
      <c r="ORU10" s="928"/>
      <c r="ORV10" s="928"/>
      <c r="ORW10" s="928"/>
      <c r="ORX10" s="928"/>
      <c r="ORY10" s="928"/>
      <c r="ORZ10" s="928"/>
      <c r="OSA10" s="928"/>
      <c r="OSB10" s="928"/>
      <c r="OSC10" s="928"/>
      <c r="OSD10" s="928"/>
      <c r="OSE10" s="928"/>
      <c r="OSF10" s="928"/>
      <c r="OSG10" s="928"/>
      <c r="OSH10" s="928"/>
      <c r="OSI10" s="928"/>
      <c r="OSJ10" s="928"/>
      <c r="OSK10" s="928"/>
      <c r="OSL10" s="928"/>
      <c r="OSM10" s="928"/>
      <c r="OSN10" s="928"/>
      <c r="OSO10" s="928"/>
      <c r="OSP10" s="928"/>
      <c r="OSQ10" s="928"/>
      <c r="OSR10" s="928"/>
      <c r="OSS10" s="928"/>
      <c r="OST10" s="928"/>
      <c r="OSU10" s="928"/>
      <c r="OSV10" s="928"/>
      <c r="OSW10" s="928"/>
      <c r="OSX10" s="928"/>
      <c r="OSY10" s="928"/>
      <c r="OSZ10" s="928"/>
      <c r="OTA10" s="928"/>
      <c r="OTB10" s="928"/>
      <c r="OTC10" s="928"/>
      <c r="OTD10" s="928"/>
      <c r="OTE10" s="928"/>
      <c r="OTF10" s="928"/>
      <c r="OTG10" s="928"/>
      <c r="OTH10" s="928"/>
      <c r="OTI10" s="928"/>
      <c r="OTJ10" s="928"/>
      <c r="OTK10" s="928"/>
      <c r="OTL10" s="928"/>
      <c r="OTM10" s="928"/>
      <c r="OTN10" s="928"/>
      <c r="OTO10" s="928"/>
      <c r="OTP10" s="928"/>
      <c r="OTQ10" s="928"/>
      <c r="OTR10" s="928"/>
      <c r="OTS10" s="928"/>
      <c r="OTT10" s="928"/>
      <c r="OTU10" s="928"/>
      <c r="OTV10" s="928"/>
      <c r="OTW10" s="928"/>
      <c r="OTX10" s="928"/>
      <c r="OTY10" s="928"/>
      <c r="OTZ10" s="928"/>
      <c r="OUA10" s="928"/>
      <c r="OUB10" s="928"/>
      <c r="OUC10" s="928"/>
      <c r="OUD10" s="928"/>
      <c r="OUE10" s="928"/>
      <c r="OUF10" s="928"/>
      <c r="OUG10" s="928"/>
      <c r="OUH10" s="928"/>
      <c r="OUI10" s="928"/>
      <c r="OUJ10" s="928"/>
      <c r="OUK10" s="928"/>
      <c r="OUL10" s="928"/>
      <c r="OUM10" s="928"/>
      <c r="OUN10" s="928"/>
      <c r="OUO10" s="928"/>
      <c r="OUP10" s="928"/>
      <c r="OUQ10" s="928"/>
      <c r="OUR10" s="928"/>
      <c r="OUS10" s="928"/>
      <c r="OUT10" s="928"/>
      <c r="OUU10" s="928"/>
      <c r="OUV10" s="928"/>
      <c r="OUW10" s="928"/>
      <c r="OUX10" s="928"/>
      <c r="OUY10" s="928"/>
      <c r="OUZ10" s="928"/>
      <c r="OVA10" s="928"/>
      <c r="OVB10" s="928"/>
      <c r="OVC10" s="928"/>
      <c r="OVD10" s="928"/>
      <c r="OVE10" s="928"/>
      <c r="OVF10" s="928"/>
      <c r="OVG10" s="928"/>
      <c r="OVH10" s="928"/>
      <c r="OVI10" s="928"/>
      <c r="OVJ10" s="928"/>
      <c r="OVK10" s="928"/>
      <c r="OVL10" s="928"/>
      <c r="OVM10" s="928"/>
      <c r="OVN10" s="928"/>
      <c r="OVO10" s="928"/>
      <c r="OVP10" s="928"/>
      <c r="OVQ10" s="928"/>
      <c r="OVR10" s="928"/>
      <c r="OVS10" s="928"/>
      <c r="OVT10" s="928"/>
      <c r="OVU10" s="928"/>
      <c r="OVV10" s="928"/>
      <c r="OVW10" s="928"/>
      <c r="OVX10" s="928"/>
      <c r="OVY10" s="928"/>
      <c r="OVZ10" s="928"/>
      <c r="OWA10" s="928"/>
      <c r="OWB10" s="928"/>
      <c r="OWC10" s="928"/>
      <c r="OWD10" s="928"/>
      <c r="OWE10" s="928"/>
      <c r="OWF10" s="928"/>
      <c r="OWG10" s="928"/>
      <c r="OWH10" s="928"/>
      <c r="OWI10" s="928"/>
      <c r="OWJ10" s="928"/>
      <c r="OWK10" s="928"/>
      <c r="OWL10" s="928"/>
      <c r="OWM10" s="928"/>
      <c r="OWN10" s="928"/>
      <c r="OWO10" s="928"/>
      <c r="OWP10" s="928"/>
      <c r="OWQ10" s="928"/>
      <c r="OWR10" s="928"/>
      <c r="OWS10" s="928"/>
      <c r="OWT10" s="928"/>
      <c r="OWU10" s="928"/>
      <c r="OWV10" s="928"/>
      <c r="OWW10" s="928"/>
      <c r="OWX10" s="928"/>
      <c r="OWY10" s="928"/>
      <c r="OWZ10" s="928"/>
      <c r="OXA10" s="928"/>
      <c r="OXB10" s="928"/>
      <c r="OXC10" s="928"/>
      <c r="OXD10" s="928"/>
      <c r="OXE10" s="928"/>
      <c r="OXF10" s="928"/>
      <c r="OXG10" s="928"/>
      <c r="OXH10" s="928"/>
      <c r="OXI10" s="928"/>
      <c r="OXJ10" s="928"/>
      <c r="OXK10" s="928"/>
      <c r="OXL10" s="928"/>
      <c r="OXM10" s="928"/>
      <c r="OXN10" s="928"/>
      <c r="OXO10" s="928"/>
      <c r="OXP10" s="928"/>
      <c r="OXQ10" s="928"/>
      <c r="OXR10" s="928"/>
      <c r="OXS10" s="928"/>
      <c r="OXT10" s="928"/>
      <c r="OXU10" s="928"/>
      <c r="OXV10" s="928"/>
      <c r="OXW10" s="928"/>
      <c r="OXX10" s="928"/>
      <c r="OXY10" s="928"/>
      <c r="OXZ10" s="928"/>
      <c r="OYA10" s="928"/>
      <c r="OYB10" s="928"/>
      <c r="OYC10" s="928"/>
      <c r="OYD10" s="928"/>
      <c r="OYE10" s="928"/>
      <c r="OYF10" s="928"/>
      <c r="OYG10" s="928"/>
      <c r="OYH10" s="928"/>
      <c r="OYI10" s="928"/>
      <c r="OYJ10" s="928"/>
      <c r="OYK10" s="928"/>
      <c r="OYL10" s="928"/>
      <c r="OYM10" s="928"/>
      <c r="OYN10" s="928"/>
      <c r="OYO10" s="928"/>
      <c r="OYP10" s="928"/>
      <c r="OYQ10" s="928"/>
      <c r="OYR10" s="928"/>
      <c r="OYS10" s="928"/>
      <c r="OYT10" s="928"/>
      <c r="OYU10" s="928"/>
      <c r="OYV10" s="928"/>
      <c r="OYW10" s="928"/>
      <c r="OYX10" s="928"/>
      <c r="OYY10" s="928"/>
      <c r="OYZ10" s="928"/>
      <c r="OZA10" s="928"/>
      <c r="OZB10" s="928"/>
      <c r="OZC10" s="928"/>
      <c r="OZD10" s="928"/>
      <c r="OZE10" s="928"/>
      <c r="OZF10" s="928"/>
      <c r="OZG10" s="928"/>
      <c r="OZH10" s="928"/>
      <c r="OZI10" s="928"/>
      <c r="OZJ10" s="928"/>
      <c r="OZK10" s="928"/>
      <c r="OZL10" s="928"/>
      <c r="OZM10" s="928"/>
      <c r="OZN10" s="928"/>
      <c r="OZO10" s="928"/>
      <c r="OZP10" s="928"/>
      <c r="OZQ10" s="928"/>
      <c r="OZR10" s="928"/>
      <c r="OZS10" s="928"/>
      <c r="OZT10" s="928"/>
      <c r="OZU10" s="928"/>
      <c r="OZV10" s="928"/>
      <c r="OZW10" s="928"/>
      <c r="OZX10" s="928"/>
      <c r="OZY10" s="928"/>
      <c r="OZZ10" s="928"/>
      <c r="PAA10" s="928"/>
      <c r="PAB10" s="928"/>
      <c r="PAC10" s="928"/>
      <c r="PAD10" s="928"/>
      <c r="PAE10" s="928"/>
      <c r="PAF10" s="928"/>
      <c r="PAG10" s="928"/>
      <c r="PAH10" s="928"/>
      <c r="PAI10" s="928"/>
      <c r="PAJ10" s="928"/>
      <c r="PAK10" s="928"/>
      <c r="PAL10" s="928"/>
      <c r="PAM10" s="928"/>
      <c r="PAN10" s="928"/>
      <c r="PAO10" s="928"/>
      <c r="PAP10" s="928"/>
      <c r="PAQ10" s="928"/>
      <c r="PAR10" s="928"/>
      <c r="PAS10" s="928"/>
      <c r="PAT10" s="928"/>
      <c r="PAU10" s="928"/>
      <c r="PAV10" s="928"/>
      <c r="PAW10" s="928"/>
      <c r="PAX10" s="928"/>
      <c r="PAY10" s="928"/>
      <c r="PAZ10" s="928"/>
      <c r="PBA10" s="928"/>
      <c r="PBB10" s="928"/>
      <c r="PBC10" s="928"/>
      <c r="PBD10" s="928"/>
      <c r="PBE10" s="928"/>
      <c r="PBF10" s="928"/>
      <c r="PBG10" s="928"/>
      <c r="PBH10" s="928"/>
      <c r="PBI10" s="928"/>
      <c r="PBJ10" s="928"/>
      <c r="PBK10" s="928"/>
      <c r="PBL10" s="928"/>
      <c r="PBM10" s="928"/>
      <c r="PBN10" s="928"/>
      <c r="PBO10" s="928"/>
      <c r="PBP10" s="928"/>
      <c r="PBQ10" s="928"/>
      <c r="PBR10" s="928"/>
      <c r="PBS10" s="928"/>
      <c r="PBT10" s="928"/>
      <c r="PBU10" s="928"/>
      <c r="PBV10" s="928"/>
      <c r="PBW10" s="928"/>
      <c r="PBX10" s="928"/>
      <c r="PBY10" s="928"/>
      <c r="PBZ10" s="928"/>
      <c r="PCA10" s="928"/>
      <c r="PCB10" s="928"/>
      <c r="PCC10" s="928"/>
      <c r="PCD10" s="928"/>
      <c r="PCE10" s="928"/>
      <c r="PCF10" s="928"/>
      <c r="PCG10" s="928"/>
      <c r="PCH10" s="928"/>
      <c r="PCI10" s="928"/>
      <c r="PCJ10" s="928"/>
      <c r="PCK10" s="928"/>
      <c r="PCL10" s="928"/>
      <c r="PCM10" s="928"/>
      <c r="PCN10" s="928"/>
      <c r="PCO10" s="928"/>
      <c r="PCP10" s="928"/>
      <c r="PCQ10" s="928"/>
      <c r="PCR10" s="928"/>
      <c r="PCS10" s="928"/>
      <c r="PCT10" s="928"/>
      <c r="PCU10" s="928"/>
      <c r="PCV10" s="928"/>
      <c r="PCW10" s="928"/>
      <c r="PCX10" s="928"/>
      <c r="PCY10" s="928"/>
      <c r="PCZ10" s="928"/>
      <c r="PDA10" s="928"/>
      <c r="PDB10" s="928"/>
      <c r="PDC10" s="928"/>
      <c r="PDD10" s="928"/>
      <c r="PDE10" s="928"/>
      <c r="PDF10" s="928"/>
      <c r="PDG10" s="928"/>
      <c r="PDH10" s="928"/>
      <c r="PDI10" s="928"/>
      <c r="PDJ10" s="928"/>
      <c r="PDK10" s="928"/>
      <c r="PDL10" s="928"/>
      <c r="PDM10" s="928"/>
      <c r="PDN10" s="928"/>
      <c r="PDO10" s="928"/>
      <c r="PDP10" s="928"/>
      <c r="PDQ10" s="928"/>
      <c r="PDR10" s="928"/>
      <c r="PDS10" s="928"/>
      <c r="PDT10" s="928"/>
      <c r="PDU10" s="928"/>
      <c r="PDV10" s="928"/>
      <c r="PDW10" s="928"/>
      <c r="PDX10" s="928"/>
      <c r="PDY10" s="928"/>
      <c r="PDZ10" s="928"/>
      <c r="PEA10" s="928"/>
      <c r="PEB10" s="928"/>
      <c r="PEC10" s="928"/>
      <c r="PED10" s="928"/>
      <c r="PEE10" s="928"/>
      <c r="PEF10" s="928"/>
      <c r="PEG10" s="928"/>
      <c r="PEH10" s="928"/>
      <c r="PEI10" s="928"/>
      <c r="PEJ10" s="928"/>
      <c r="PEK10" s="928"/>
      <c r="PEL10" s="928"/>
      <c r="PEM10" s="928"/>
      <c r="PEN10" s="928"/>
      <c r="PEO10" s="928"/>
      <c r="PEP10" s="928"/>
      <c r="PEQ10" s="928"/>
      <c r="PER10" s="928"/>
      <c r="PES10" s="928"/>
      <c r="PET10" s="928"/>
      <c r="PEU10" s="928"/>
      <c r="PEV10" s="928"/>
      <c r="PEW10" s="928"/>
      <c r="PEX10" s="928"/>
      <c r="PEY10" s="928"/>
      <c r="PEZ10" s="928"/>
      <c r="PFA10" s="928"/>
      <c r="PFB10" s="928"/>
      <c r="PFC10" s="928"/>
      <c r="PFD10" s="928"/>
      <c r="PFE10" s="928"/>
      <c r="PFF10" s="928"/>
      <c r="PFG10" s="928"/>
      <c r="PFH10" s="928"/>
      <c r="PFI10" s="928"/>
      <c r="PFJ10" s="928"/>
      <c r="PFK10" s="928"/>
      <c r="PFL10" s="928"/>
      <c r="PFM10" s="928"/>
      <c r="PFN10" s="928"/>
      <c r="PFO10" s="928"/>
      <c r="PFP10" s="928"/>
      <c r="PFQ10" s="928"/>
      <c r="PFR10" s="928"/>
      <c r="PFS10" s="928"/>
      <c r="PFT10" s="928"/>
      <c r="PFU10" s="928"/>
      <c r="PFV10" s="928"/>
      <c r="PFW10" s="928"/>
      <c r="PFX10" s="928"/>
      <c r="PFY10" s="928"/>
      <c r="PFZ10" s="928"/>
      <c r="PGA10" s="928"/>
      <c r="PGB10" s="928"/>
      <c r="PGC10" s="928"/>
      <c r="PGD10" s="928"/>
      <c r="PGE10" s="928"/>
      <c r="PGF10" s="928"/>
      <c r="PGG10" s="928"/>
      <c r="PGH10" s="928"/>
      <c r="PGI10" s="928"/>
      <c r="PGJ10" s="928"/>
      <c r="PGK10" s="928"/>
      <c r="PGL10" s="928"/>
      <c r="PGM10" s="928"/>
      <c r="PGN10" s="928"/>
      <c r="PGO10" s="928"/>
      <c r="PGP10" s="928"/>
      <c r="PGQ10" s="928"/>
      <c r="PGR10" s="928"/>
      <c r="PGS10" s="928"/>
      <c r="PGT10" s="928"/>
      <c r="PGU10" s="928"/>
      <c r="PGV10" s="928"/>
      <c r="PGW10" s="928"/>
      <c r="PGX10" s="928"/>
      <c r="PGY10" s="928"/>
      <c r="PGZ10" s="928"/>
      <c r="PHA10" s="928"/>
      <c r="PHB10" s="928"/>
      <c r="PHC10" s="928"/>
      <c r="PHD10" s="928"/>
      <c r="PHE10" s="928"/>
      <c r="PHF10" s="928"/>
      <c r="PHG10" s="928"/>
      <c r="PHH10" s="928"/>
      <c r="PHI10" s="928"/>
      <c r="PHJ10" s="928"/>
      <c r="PHK10" s="928"/>
      <c r="PHL10" s="928"/>
      <c r="PHM10" s="928"/>
      <c r="PHN10" s="928"/>
      <c r="PHO10" s="928"/>
      <c r="PHP10" s="928"/>
      <c r="PHQ10" s="928"/>
      <c r="PHR10" s="928"/>
      <c r="PHS10" s="928"/>
      <c r="PHT10" s="928"/>
      <c r="PHU10" s="928"/>
      <c r="PHV10" s="928"/>
      <c r="PHW10" s="928"/>
      <c r="PHX10" s="928"/>
      <c r="PHY10" s="928"/>
      <c r="PHZ10" s="928"/>
      <c r="PIA10" s="928"/>
      <c r="PIB10" s="928"/>
      <c r="PIC10" s="928"/>
      <c r="PID10" s="928"/>
      <c r="PIE10" s="928"/>
      <c r="PIF10" s="928"/>
      <c r="PIG10" s="928"/>
      <c r="PIH10" s="928"/>
      <c r="PII10" s="928"/>
      <c r="PIJ10" s="928"/>
      <c r="PIK10" s="928"/>
      <c r="PIL10" s="928"/>
      <c r="PIM10" s="928"/>
      <c r="PIN10" s="928"/>
      <c r="PIO10" s="928"/>
      <c r="PIP10" s="928"/>
      <c r="PIQ10" s="928"/>
      <c r="PIR10" s="928"/>
      <c r="PIS10" s="928"/>
      <c r="PIT10" s="928"/>
      <c r="PIU10" s="928"/>
      <c r="PIV10" s="928"/>
      <c r="PIW10" s="928"/>
      <c r="PIX10" s="928"/>
      <c r="PIY10" s="928"/>
      <c r="PIZ10" s="928"/>
      <c r="PJA10" s="928"/>
      <c r="PJB10" s="928"/>
      <c r="PJC10" s="928"/>
      <c r="PJD10" s="928"/>
      <c r="PJE10" s="928"/>
      <c r="PJF10" s="928"/>
      <c r="PJG10" s="928"/>
      <c r="PJH10" s="928"/>
      <c r="PJI10" s="928"/>
      <c r="PJJ10" s="928"/>
      <c r="PJK10" s="928"/>
      <c r="PJL10" s="928"/>
      <c r="PJM10" s="928"/>
      <c r="PJN10" s="928"/>
      <c r="PJO10" s="928"/>
      <c r="PJP10" s="928"/>
      <c r="PJQ10" s="928"/>
      <c r="PJR10" s="928"/>
      <c r="PJS10" s="928"/>
      <c r="PJT10" s="928"/>
      <c r="PJU10" s="928"/>
      <c r="PJV10" s="928"/>
      <c r="PJW10" s="928"/>
      <c r="PJX10" s="928"/>
      <c r="PJY10" s="928"/>
      <c r="PJZ10" s="928"/>
      <c r="PKA10" s="928"/>
      <c r="PKB10" s="928"/>
      <c r="PKC10" s="928"/>
      <c r="PKD10" s="928"/>
      <c r="PKE10" s="928"/>
      <c r="PKF10" s="928"/>
      <c r="PKG10" s="928"/>
      <c r="PKH10" s="928"/>
      <c r="PKI10" s="928"/>
      <c r="PKJ10" s="928"/>
      <c r="PKK10" s="928"/>
      <c r="PKL10" s="928"/>
      <c r="PKM10" s="928"/>
      <c r="PKN10" s="928"/>
      <c r="PKO10" s="928"/>
      <c r="PKP10" s="928"/>
      <c r="PKQ10" s="928"/>
      <c r="PKR10" s="928"/>
      <c r="PKS10" s="928"/>
      <c r="PKT10" s="928"/>
      <c r="PKU10" s="928"/>
      <c r="PKV10" s="928"/>
      <c r="PKW10" s="928"/>
      <c r="PKX10" s="928"/>
      <c r="PKY10" s="928"/>
      <c r="PKZ10" s="928"/>
      <c r="PLA10" s="928"/>
      <c r="PLB10" s="928"/>
      <c r="PLC10" s="928"/>
      <c r="PLD10" s="928"/>
      <c r="PLE10" s="928"/>
      <c r="PLF10" s="928"/>
      <c r="PLG10" s="928"/>
      <c r="PLH10" s="928"/>
      <c r="PLI10" s="928"/>
      <c r="PLJ10" s="928"/>
      <c r="PLK10" s="928"/>
      <c r="PLL10" s="928"/>
      <c r="PLM10" s="928"/>
      <c r="PLN10" s="928"/>
      <c r="PLO10" s="928"/>
      <c r="PLP10" s="928"/>
      <c r="PLQ10" s="928"/>
      <c r="PLR10" s="928"/>
      <c r="PLS10" s="928"/>
      <c r="PLT10" s="928"/>
      <c r="PLU10" s="928"/>
      <c r="PLV10" s="928"/>
      <c r="PLW10" s="928"/>
      <c r="PLX10" s="928"/>
      <c r="PLY10" s="928"/>
      <c r="PLZ10" s="928"/>
      <c r="PMA10" s="928"/>
      <c r="PMB10" s="928"/>
      <c r="PMC10" s="928"/>
      <c r="PMD10" s="928"/>
      <c r="PME10" s="928"/>
      <c r="PMF10" s="928"/>
      <c r="PMG10" s="928"/>
      <c r="PMH10" s="928"/>
      <c r="PMI10" s="928"/>
      <c r="PMJ10" s="928"/>
      <c r="PMK10" s="928"/>
      <c r="PML10" s="928"/>
      <c r="PMM10" s="928"/>
      <c r="PMN10" s="928"/>
      <c r="PMO10" s="928"/>
      <c r="PMP10" s="928"/>
      <c r="PMQ10" s="928"/>
      <c r="PMR10" s="928"/>
      <c r="PMS10" s="928"/>
      <c r="PMT10" s="928"/>
      <c r="PMU10" s="928"/>
      <c r="PMV10" s="928"/>
      <c r="PMW10" s="928"/>
      <c r="PMX10" s="928"/>
      <c r="PMY10" s="928"/>
      <c r="PMZ10" s="928"/>
      <c r="PNA10" s="928"/>
      <c r="PNB10" s="928"/>
      <c r="PNC10" s="928"/>
      <c r="PND10" s="928"/>
      <c r="PNE10" s="928"/>
      <c r="PNF10" s="928"/>
      <c r="PNG10" s="928"/>
      <c r="PNH10" s="928"/>
      <c r="PNI10" s="928"/>
      <c r="PNJ10" s="928"/>
      <c r="PNK10" s="928"/>
      <c r="PNL10" s="928"/>
      <c r="PNM10" s="928"/>
      <c r="PNN10" s="928"/>
      <c r="PNO10" s="928"/>
      <c r="PNP10" s="928"/>
      <c r="PNQ10" s="928"/>
      <c r="PNR10" s="928"/>
      <c r="PNS10" s="928"/>
      <c r="PNT10" s="928"/>
      <c r="PNU10" s="928"/>
      <c r="PNV10" s="928"/>
      <c r="PNW10" s="928"/>
      <c r="PNX10" s="928"/>
      <c r="PNY10" s="928"/>
      <c r="PNZ10" s="928"/>
      <c r="POA10" s="928"/>
      <c r="POB10" s="928"/>
      <c r="POC10" s="928"/>
      <c r="POD10" s="928"/>
      <c r="POE10" s="928"/>
      <c r="POF10" s="928"/>
      <c r="POG10" s="928"/>
      <c r="POH10" s="928"/>
      <c r="POI10" s="928"/>
      <c r="POJ10" s="928"/>
      <c r="POK10" s="928"/>
      <c r="POL10" s="928"/>
      <c r="POM10" s="928"/>
      <c r="PON10" s="928"/>
      <c r="POO10" s="928"/>
      <c r="POP10" s="928"/>
      <c r="POQ10" s="928"/>
      <c r="POR10" s="928"/>
      <c r="POS10" s="928"/>
      <c r="POT10" s="928"/>
      <c r="POU10" s="928"/>
      <c r="POV10" s="928"/>
      <c r="POW10" s="928"/>
      <c r="POX10" s="928"/>
      <c r="POY10" s="928"/>
      <c r="POZ10" s="928"/>
      <c r="PPA10" s="928"/>
      <c r="PPB10" s="928"/>
      <c r="PPC10" s="928"/>
      <c r="PPD10" s="928"/>
      <c r="PPE10" s="928"/>
      <c r="PPF10" s="928"/>
      <c r="PPG10" s="928"/>
      <c r="PPH10" s="928"/>
      <c r="PPI10" s="928"/>
      <c r="PPJ10" s="928"/>
      <c r="PPK10" s="928"/>
      <c r="PPL10" s="928"/>
      <c r="PPM10" s="928"/>
      <c r="PPN10" s="928"/>
      <c r="PPO10" s="928"/>
      <c r="PPP10" s="928"/>
      <c r="PPQ10" s="928"/>
      <c r="PPR10" s="928"/>
      <c r="PPS10" s="928"/>
      <c r="PPT10" s="928"/>
      <c r="PPU10" s="928"/>
      <c r="PPV10" s="928"/>
      <c r="PPW10" s="928"/>
      <c r="PPX10" s="928"/>
      <c r="PPY10" s="928"/>
      <c r="PPZ10" s="928"/>
      <c r="PQA10" s="928"/>
      <c r="PQB10" s="928"/>
      <c r="PQC10" s="928"/>
      <c r="PQD10" s="928"/>
      <c r="PQE10" s="928"/>
      <c r="PQF10" s="928"/>
      <c r="PQG10" s="928"/>
      <c r="PQH10" s="928"/>
      <c r="PQI10" s="928"/>
      <c r="PQJ10" s="928"/>
      <c r="PQK10" s="928"/>
      <c r="PQL10" s="928"/>
      <c r="PQM10" s="928"/>
      <c r="PQN10" s="928"/>
      <c r="PQO10" s="928"/>
      <c r="PQP10" s="928"/>
      <c r="PQQ10" s="928"/>
      <c r="PQR10" s="928"/>
      <c r="PQS10" s="928"/>
      <c r="PQT10" s="928"/>
      <c r="PQU10" s="928"/>
      <c r="PQV10" s="928"/>
      <c r="PQW10" s="928"/>
      <c r="PQX10" s="928"/>
      <c r="PQY10" s="928"/>
      <c r="PQZ10" s="928"/>
      <c r="PRA10" s="928"/>
      <c r="PRB10" s="928"/>
      <c r="PRC10" s="928"/>
      <c r="PRD10" s="928"/>
      <c r="PRE10" s="928"/>
      <c r="PRF10" s="928"/>
      <c r="PRG10" s="928"/>
      <c r="PRH10" s="928"/>
      <c r="PRI10" s="928"/>
      <c r="PRJ10" s="928"/>
      <c r="PRK10" s="928"/>
      <c r="PRL10" s="928"/>
      <c r="PRM10" s="928"/>
      <c r="PRN10" s="928"/>
      <c r="PRO10" s="928"/>
      <c r="PRP10" s="928"/>
      <c r="PRQ10" s="928"/>
      <c r="PRR10" s="928"/>
      <c r="PRS10" s="928"/>
      <c r="PRT10" s="928"/>
      <c r="PRU10" s="928"/>
      <c r="PRV10" s="928"/>
      <c r="PRW10" s="928"/>
      <c r="PRX10" s="928"/>
      <c r="PRY10" s="928"/>
      <c r="PRZ10" s="928"/>
      <c r="PSA10" s="928"/>
      <c r="PSB10" s="928"/>
      <c r="PSC10" s="928"/>
      <c r="PSD10" s="928"/>
      <c r="PSE10" s="928"/>
      <c r="PSF10" s="928"/>
      <c r="PSG10" s="928"/>
      <c r="PSH10" s="928"/>
      <c r="PSI10" s="928"/>
      <c r="PSJ10" s="928"/>
      <c r="PSK10" s="928"/>
      <c r="PSL10" s="928"/>
      <c r="PSM10" s="928"/>
      <c r="PSN10" s="928"/>
      <c r="PSO10" s="928"/>
      <c r="PSP10" s="928"/>
      <c r="PSQ10" s="928"/>
      <c r="PSR10" s="928"/>
      <c r="PSS10" s="928"/>
      <c r="PST10" s="928"/>
      <c r="PSU10" s="928"/>
      <c r="PSV10" s="928"/>
      <c r="PSW10" s="928"/>
      <c r="PSX10" s="928"/>
      <c r="PSY10" s="928"/>
      <c r="PSZ10" s="928"/>
      <c r="PTA10" s="928"/>
      <c r="PTB10" s="928"/>
      <c r="PTC10" s="928"/>
      <c r="PTD10" s="928"/>
      <c r="PTE10" s="928"/>
      <c r="PTF10" s="928"/>
      <c r="PTG10" s="928"/>
      <c r="PTH10" s="928"/>
      <c r="PTI10" s="928"/>
      <c r="PTJ10" s="928"/>
      <c r="PTK10" s="928"/>
      <c r="PTL10" s="928"/>
      <c r="PTM10" s="928"/>
      <c r="PTN10" s="928"/>
      <c r="PTO10" s="928"/>
      <c r="PTP10" s="928"/>
      <c r="PTQ10" s="928"/>
      <c r="PTR10" s="928"/>
      <c r="PTS10" s="928"/>
      <c r="PTT10" s="928"/>
      <c r="PTU10" s="928"/>
      <c r="PTV10" s="928"/>
      <c r="PTW10" s="928"/>
      <c r="PTX10" s="928"/>
      <c r="PTY10" s="928"/>
      <c r="PTZ10" s="928"/>
      <c r="PUA10" s="928"/>
      <c r="PUB10" s="928"/>
      <c r="PUC10" s="928"/>
      <c r="PUD10" s="928"/>
      <c r="PUE10" s="928"/>
      <c r="PUF10" s="928"/>
      <c r="PUG10" s="928"/>
      <c r="PUH10" s="928"/>
      <c r="PUI10" s="928"/>
      <c r="PUJ10" s="928"/>
      <c r="PUK10" s="928"/>
      <c r="PUL10" s="928"/>
      <c r="PUM10" s="928"/>
      <c r="PUN10" s="928"/>
      <c r="PUO10" s="928"/>
      <c r="PUP10" s="928"/>
      <c r="PUQ10" s="928"/>
      <c r="PUR10" s="928"/>
      <c r="PUS10" s="928"/>
      <c r="PUT10" s="928"/>
      <c r="PUU10" s="928"/>
      <c r="PUV10" s="928"/>
      <c r="PUW10" s="928"/>
      <c r="PUX10" s="928"/>
      <c r="PUY10" s="928"/>
      <c r="PUZ10" s="928"/>
      <c r="PVA10" s="928"/>
      <c r="PVB10" s="928"/>
      <c r="PVC10" s="928"/>
      <c r="PVD10" s="928"/>
      <c r="PVE10" s="928"/>
      <c r="PVF10" s="928"/>
      <c r="PVG10" s="928"/>
      <c r="PVH10" s="928"/>
      <c r="PVI10" s="928"/>
      <c r="PVJ10" s="928"/>
      <c r="PVK10" s="928"/>
      <c r="PVL10" s="928"/>
      <c r="PVM10" s="928"/>
      <c r="PVN10" s="928"/>
      <c r="PVO10" s="928"/>
      <c r="PVP10" s="928"/>
      <c r="PVQ10" s="928"/>
      <c r="PVR10" s="928"/>
      <c r="PVS10" s="928"/>
      <c r="PVT10" s="928"/>
      <c r="PVU10" s="928"/>
      <c r="PVV10" s="928"/>
      <c r="PVW10" s="928"/>
      <c r="PVX10" s="928"/>
      <c r="PVY10" s="928"/>
      <c r="PVZ10" s="928"/>
      <c r="PWA10" s="928"/>
      <c r="PWB10" s="928"/>
      <c r="PWC10" s="928"/>
      <c r="PWD10" s="928"/>
      <c r="PWE10" s="928"/>
      <c r="PWF10" s="928"/>
      <c r="PWG10" s="928"/>
      <c r="PWH10" s="928"/>
      <c r="PWI10" s="928"/>
      <c r="PWJ10" s="928"/>
      <c r="PWK10" s="928"/>
      <c r="PWL10" s="928"/>
      <c r="PWM10" s="928"/>
      <c r="PWN10" s="928"/>
      <c r="PWO10" s="928"/>
      <c r="PWP10" s="928"/>
      <c r="PWQ10" s="928"/>
      <c r="PWR10" s="928"/>
      <c r="PWS10" s="928"/>
      <c r="PWT10" s="928"/>
      <c r="PWU10" s="928"/>
      <c r="PWV10" s="928"/>
      <c r="PWW10" s="928"/>
      <c r="PWX10" s="928"/>
      <c r="PWY10" s="928"/>
      <c r="PWZ10" s="928"/>
      <c r="PXA10" s="928"/>
      <c r="PXB10" s="928"/>
      <c r="PXC10" s="928"/>
      <c r="PXD10" s="928"/>
      <c r="PXE10" s="928"/>
      <c r="PXF10" s="928"/>
      <c r="PXG10" s="928"/>
      <c r="PXH10" s="928"/>
      <c r="PXI10" s="928"/>
      <c r="PXJ10" s="928"/>
      <c r="PXK10" s="928"/>
      <c r="PXL10" s="928"/>
      <c r="PXM10" s="928"/>
      <c r="PXN10" s="928"/>
      <c r="PXO10" s="928"/>
      <c r="PXP10" s="928"/>
      <c r="PXQ10" s="928"/>
      <c r="PXR10" s="928"/>
      <c r="PXS10" s="928"/>
      <c r="PXT10" s="928"/>
      <c r="PXU10" s="928"/>
      <c r="PXV10" s="928"/>
      <c r="PXW10" s="928"/>
      <c r="PXX10" s="928"/>
      <c r="PXY10" s="928"/>
      <c r="PXZ10" s="928"/>
      <c r="PYA10" s="928"/>
      <c r="PYB10" s="928"/>
      <c r="PYC10" s="928"/>
      <c r="PYD10" s="928"/>
      <c r="PYE10" s="928"/>
      <c r="PYF10" s="928"/>
      <c r="PYG10" s="928"/>
      <c r="PYH10" s="928"/>
      <c r="PYI10" s="928"/>
      <c r="PYJ10" s="928"/>
      <c r="PYK10" s="928"/>
      <c r="PYL10" s="928"/>
      <c r="PYM10" s="928"/>
      <c r="PYN10" s="928"/>
      <c r="PYO10" s="928"/>
      <c r="PYP10" s="928"/>
      <c r="PYQ10" s="928"/>
      <c r="PYR10" s="928"/>
      <c r="PYS10" s="928"/>
      <c r="PYT10" s="928"/>
      <c r="PYU10" s="928"/>
      <c r="PYV10" s="928"/>
      <c r="PYW10" s="928"/>
      <c r="PYX10" s="928"/>
      <c r="PYY10" s="928"/>
      <c r="PYZ10" s="928"/>
      <c r="PZA10" s="928"/>
      <c r="PZB10" s="928"/>
      <c r="PZC10" s="928"/>
      <c r="PZD10" s="928"/>
      <c r="PZE10" s="928"/>
      <c r="PZF10" s="928"/>
      <c r="PZG10" s="928"/>
      <c r="PZH10" s="928"/>
      <c r="PZI10" s="928"/>
      <c r="PZJ10" s="928"/>
      <c r="PZK10" s="928"/>
      <c r="PZL10" s="928"/>
      <c r="PZM10" s="928"/>
      <c r="PZN10" s="928"/>
      <c r="PZO10" s="928"/>
      <c r="PZP10" s="928"/>
      <c r="PZQ10" s="928"/>
      <c r="PZR10" s="928"/>
      <c r="PZS10" s="928"/>
      <c r="PZT10" s="928"/>
      <c r="PZU10" s="928"/>
      <c r="PZV10" s="928"/>
      <c r="PZW10" s="928"/>
      <c r="PZX10" s="928"/>
      <c r="PZY10" s="928"/>
      <c r="PZZ10" s="928"/>
      <c r="QAA10" s="928"/>
      <c r="QAB10" s="928"/>
      <c r="QAC10" s="928"/>
      <c r="QAD10" s="928"/>
      <c r="QAE10" s="928"/>
      <c r="QAF10" s="928"/>
      <c r="QAG10" s="928"/>
      <c r="QAH10" s="928"/>
      <c r="QAI10" s="928"/>
      <c r="QAJ10" s="928"/>
      <c r="QAK10" s="928"/>
      <c r="QAL10" s="928"/>
      <c r="QAM10" s="928"/>
      <c r="QAN10" s="928"/>
      <c r="QAO10" s="928"/>
      <c r="QAP10" s="928"/>
      <c r="QAQ10" s="928"/>
      <c r="QAR10" s="928"/>
      <c r="QAS10" s="928"/>
      <c r="QAT10" s="928"/>
      <c r="QAU10" s="928"/>
      <c r="QAV10" s="928"/>
      <c r="QAW10" s="928"/>
      <c r="QAX10" s="928"/>
      <c r="QAY10" s="928"/>
      <c r="QAZ10" s="928"/>
      <c r="QBA10" s="928"/>
      <c r="QBB10" s="928"/>
      <c r="QBC10" s="928"/>
      <c r="QBD10" s="928"/>
      <c r="QBE10" s="928"/>
      <c r="QBF10" s="928"/>
      <c r="QBG10" s="928"/>
      <c r="QBH10" s="928"/>
      <c r="QBI10" s="928"/>
      <c r="QBJ10" s="928"/>
      <c r="QBK10" s="928"/>
      <c r="QBL10" s="928"/>
      <c r="QBM10" s="928"/>
      <c r="QBN10" s="928"/>
      <c r="QBO10" s="928"/>
      <c r="QBP10" s="928"/>
      <c r="QBQ10" s="928"/>
      <c r="QBR10" s="928"/>
      <c r="QBS10" s="928"/>
      <c r="QBT10" s="928"/>
      <c r="QBU10" s="928"/>
      <c r="QBV10" s="928"/>
      <c r="QBW10" s="928"/>
      <c r="QBX10" s="928"/>
      <c r="QBY10" s="928"/>
      <c r="QBZ10" s="928"/>
      <c r="QCA10" s="928"/>
      <c r="QCB10" s="928"/>
      <c r="QCC10" s="928"/>
      <c r="QCD10" s="928"/>
      <c r="QCE10" s="928"/>
      <c r="QCF10" s="928"/>
      <c r="QCG10" s="928"/>
      <c r="QCH10" s="928"/>
      <c r="QCI10" s="928"/>
      <c r="QCJ10" s="928"/>
      <c r="QCK10" s="928"/>
      <c r="QCL10" s="928"/>
      <c r="QCM10" s="928"/>
      <c r="QCN10" s="928"/>
      <c r="QCO10" s="928"/>
      <c r="QCP10" s="928"/>
      <c r="QCQ10" s="928"/>
      <c r="QCR10" s="928"/>
      <c r="QCS10" s="928"/>
      <c r="QCT10" s="928"/>
      <c r="QCU10" s="928"/>
      <c r="QCV10" s="928"/>
      <c r="QCW10" s="928"/>
      <c r="QCX10" s="928"/>
      <c r="QCY10" s="928"/>
      <c r="QCZ10" s="928"/>
      <c r="QDA10" s="928"/>
      <c r="QDB10" s="928"/>
      <c r="QDC10" s="928"/>
      <c r="QDD10" s="928"/>
      <c r="QDE10" s="928"/>
      <c r="QDF10" s="928"/>
      <c r="QDG10" s="928"/>
      <c r="QDH10" s="928"/>
      <c r="QDI10" s="928"/>
      <c r="QDJ10" s="928"/>
      <c r="QDK10" s="928"/>
      <c r="QDL10" s="928"/>
      <c r="QDM10" s="928"/>
      <c r="QDN10" s="928"/>
      <c r="QDO10" s="928"/>
      <c r="QDP10" s="928"/>
      <c r="QDQ10" s="928"/>
      <c r="QDR10" s="928"/>
      <c r="QDS10" s="928"/>
      <c r="QDT10" s="928"/>
      <c r="QDU10" s="928"/>
      <c r="QDV10" s="928"/>
      <c r="QDW10" s="928"/>
      <c r="QDX10" s="928"/>
      <c r="QDY10" s="928"/>
      <c r="QDZ10" s="928"/>
      <c r="QEA10" s="928"/>
      <c r="QEB10" s="928"/>
      <c r="QEC10" s="928"/>
      <c r="QED10" s="928"/>
      <c r="QEE10" s="928"/>
      <c r="QEF10" s="928"/>
      <c r="QEG10" s="928"/>
      <c r="QEH10" s="928"/>
      <c r="QEI10" s="928"/>
      <c r="QEJ10" s="928"/>
      <c r="QEK10" s="928"/>
      <c r="QEL10" s="928"/>
      <c r="QEM10" s="928"/>
      <c r="QEN10" s="928"/>
      <c r="QEO10" s="928"/>
      <c r="QEP10" s="928"/>
      <c r="QEQ10" s="928"/>
      <c r="QER10" s="928"/>
      <c r="QES10" s="928"/>
      <c r="QET10" s="928"/>
      <c r="QEU10" s="928"/>
      <c r="QEV10" s="928"/>
      <c r="QEW10" s="928"/>
      <c r="QEX10" s="928"/>
      <c r="QEY10" s="928"/>
      <c r="QEZ10" s="928"/>
      <c r="QFA10" s="928"/>
      <c r="QFB10" s="928"/>
      <c r="QFC10" s="928"/>
      <c r="QFD10" s="928"/>
      <c r="QFE10" s="928"/>
      <c r="QFF10" s="928"/>
      <c r="QFG10" s="928"/>
      <c r="QFH10" s="928"/>
      <c r="QFI10" s="928"/>
      <c r="QFJ10" s="928"/>
      <c r="QFK10" s="928"/>
      <c r="QFL10" s="928"/>
      <c r="QFM10" s="928"/>
      <c r="QFN10" s="928"/>
      <c r="QFO10" s="928"/>
      <c r="QFP10" s="928"/>
      <c r="QFQ10" s="928"/>
      <c r="QFR10" s="928"/>
      <c r="QFS10" s="928"/>
      <c r="QFT10" s="928"/>
      <c r="QFU10" s="928"/>
      <c r="QFV10" s="928"/>
      <c r="QFW10" s="928"/>
      <c r="QFX10" s="928"/>
      <c r="QFY10" s="928"/>
      <c r="QFZ10" s="928"/>
      <c r="QGA10" s="928"/>
      <c r="QGB10" s="928"/>
      <c r="QGC10" s="928"/>
      <c r="QGD10" s="928"/>
      <c r="QGE10" s="928"/>
      <c r="QGF10" s="928"/>
      <c r="QGG10" s="928"/>
      <c r="QGH10" s="928"/>
      <c r="QGI10" s="928"/>
      <c r="QGJ10" s="928"/>
      <c r="QGK10" s="928"/>
      <c r="QGL10" s="928"/>
      <c r="QGM10" s="928"/>
      <c r="QGN10" s="928"/>
      <c r="QGO10" s="928"/>
      <c r="QGP10" s="928"/>
      <c r="QGQ10" s="928"/>
      <c r="QGR10" s="928"/>
      <c r="QGS10" s="928"/>
      <c r="QGT10" s="928"/>
      <c r="QGU10" s="928"/>
      <c r="QGV10" s="928"/>
      <c r="QGW10" s="928"/>
      <c r="QGX10" s="928"/>
      <c r="QGY10" s="928"/>
      <c r="QGZ10" s="928"/>
      <c r="QHA10" s="928"/>
      <c r="QHB10" s="928"/>
      <c r="QHC10" s="928"/>
      <c r="QHD10" s="928"/>
      <c r="QHE10" s="928"/>
      <c r="QHF10" s="928"/>
      <c r="QHG10" s="928"/>
      <c r="QHH10" s="928"/>
      <c r="QHI10" s="928"/>
      <c r="QHJ10" s="928"/>
      <c r="QHK10" s="928"/>
      <c r="QHL10" s="928"/>
      <c r="QHM10" s="928"/>
      <c r="QHN10" s="928"/>
      <c r="QHO10" s="928"/>
      <c r="QHP10" s="928"/>
      <c r="QHQ10" s="928"/>
      <c r="QHR10" s="928"/>
      <c r="QHS10" s="928"/>
      <c r="QHT10" s="928"/>
      <c r="QHU10" s="928"/>
      <c r="QHV10" s="928"/>
      <c r="QHW10" s="928"/>
      <c r="QHX10" s="928"/>
      <c r="QHY10" s="928"/>
      <c r="QHZ10" s="928"/>
      <c r="QIA10" s="928"/>
      <c r="QIB10" s="928"/>
      <c r="QIC10" s="928"/>
      <c r="QID10" s="928"/>
      <c r="QIE10" s="928"/>
      <c r="QIF10" s="928"/>
      <c r="QIG10" s="928"/>
      <c r="QIH10" s="928"/>
      <c r="QII10" s="928"/>
      <c r="QIJ10" s="928"/>
      <c r="QIK10" s="928"/>
      <c r="QIL10" s="928"/>
      <c r="QIM10" s="928"/>
      <c r="QIN10" s="928"/>
      <c r="QIO10" s="928"/>
      <c r="QIP10" s="928"/>
      <c r="QIQ10" s="928"/>
      <c r="QIR10" s="928"/>
      <c r="QIS10" s="928"/>
      <c r="QIT10" s="928"/>
      <c r="QIU10" s="928"/>
      <c r="QIV10" s="928"/>
      <c r="QIW10" s="928"/>
      <c r="QIX10" s="928"/>
      <c r="QIY10" s="928"/>
      <c r="QIZ10" s="928"/>
      <c r="QJA10" s="928"/>
      <c r="QJB10" s="928"/>
      <c r="QJC10" s="928"/>
      <c r="QJD10" s="928"/>
      <c r="QJE10" s="928"/>
      <c r="QJF10" s="928"/>
      <c r="QJG10" s="928"/>
      <c r="QJH10" s="928"/>
      <c r="QJI10" s="928"/>
      <c r="QJJ10" s="928"/>
      <c r="QJK10" s="928"/>
      <c r="QJL10" s="928"/>
      <c r="QJM10" s="928"/>
      <c r="QJN10" s="928"/>
      <c r="QJO10" s="928"/>
      <c r="QJP10" s="928"/>
      <c r="QJQ10" s="928"/>
      <c r="QJR10" s="928"/>
      <c r="QJS10" s="928"/>
      <c r="QJT10" s="928"/>
      <c r="QJU10" s="928"/>
      <c r="QJV10" s="928"/>
      <c r="QJW10" s="928"/>
      <c r="QJX10" s="928"/>
      <c r="QJY10" s="928"/>
      <c r="QJZ10" s="928"/>
      <c r="QKA10" s="928"/>
      <c r="QKB10" s="928"/>
      <c r="QKC10" s="928"/>
      <c r="QKD10" s="928"/>
      <c r="QKE10" s="928"/>
      <c r="QKF10" s="928"/>
      <c r="QKG10" s="928"/>
      <c r="QKH10" s="928"/>
      <c r="QKI10" s="928"/>
      <c r="QKJ10" s="928"/>
      <c r="QKK10" s="928"/>
      <c r="QKL10" s="928"/>
      <c r="QKM10" s="928"/>
      <c r="QKN10" s="928"/>
      <c r="QKO10" s="928"/>
      <c r="QKP10" s="928"/>
      <c r="QKQ10" s="928"/>
      <c r="QKR10" s="928"/>
      <c r="QKS10" s="928"/>
      <c r="QKT10" s="928"/>
      <c r="QKU10" s="928"/>
      <c r="QKV10" s="928"/>
      <c r="QKW10" s="928"/>
      <c r="QKX10" s="928"/>
      <c r="QKY10" s="928"/>
      <c r="QKZ10" s="928"/>
      <c r="QLA10" s="928"/>
      <c r="QLB10" s="928"/>
      <c r="QLC10" s="928"/>
      <c r="QLD10" s="928"/>
      <c r="QLE10" s="928"/>
      <c r="QLF10" s="928"/>
      <c r="QLG10" s="928"/>
      <c r="QLH10" s="928"/>
      <c r="QLI10" s="928"/>
      <c r="QLJ10" s="928"/>
      <c r="QLK10" s="928"/>
      <c r="QLL10" s="928"/>
      <c r="QLM10" s="928"/>
      <c r="QLN10" s="928"/>
      <c r="QLO10" s="928"/>
      <c r="QLP10" s="928"/>
      <c r="QLQ10" s="928"/>
      <c r="QLR10" s="928"/>
      <c r="QLS10" s="928"/>
      <c r="QLT10" s="928"/>
      <c r="QLU10" s="928"/>
      <c r="QLV10" s="928"/>
      <c r="QLW10" s="928"/>
      <c r="QLX10" s="928"/>
      <c r="QLY10" s="928"/>
      <c r="QLZ10" s="928"/>
      <c r="QMA10" s="928"/>
      <c r="QMB10" s="928"/>
      <c r="QMC10" s="928"/>
      <c r="QMD10" s="928"/>
      <c r="QME10" s="928"/>
      <c r="QMF10" s="928"/>
      <c r="QMG10" s="928"/>
      <c r="QMH10" s="928"/>
      <c r="QMI10" s="928"/>
      <c r="QMJ10" s="928"/>
      <c r="QMK10" s="928"/>
      <c r="QML10" s="928"/>
      <c r="QMM10" s="928"/>
      <c r="QMN10" s="928"/>
      <c r="QMO10" s="928"/>
      <c r="QMP10" s="928"/>
      <c r="QMQ10" s="928"/>
      <c r="QMR10" s="928"/>
      <c r="QMS10" s="928"/>
      <c r="QMT10" s="928"/>
      <c r="QMU10" s="928"/>
      <c r="QMV10" s="928"/>
      <c r="QMW10" s="928"/>
      <c r="QMX10" s="928"/>
      <c r="QMY10" s="928"/>
      <c r="QMZ10" s="928"/>
      <c r="QNA10" s="928"/>
      <c r="QNB10" s="928"/>
      <c r="QNC10" s="928"/>
      <c r="QND10" s="928"/>
      <c r="QNE10" s="928"/>
      <c r="QNF10" s="928"/>
      <c r="QNG10" s="928"/>
      <c r="QNH10" s="928"/>
      <c r="QNI10" s="928"/>
      <c r="QNJ10" s="928"/>
      <c r="QNK10" s="928"/>
      <c r="QNL10" s="928"/>
      <c r="QNM10" s="928"/>
      <c r="QNN10" s="928"/>
      <c r="QNO10" s="928"/>
      <c r="QNP10" s="928"/>
      <c r="QNQ10" s="928"/>
      <c r="QNR10" s="928"/>
      <c r="QNS10" s="928"/>
      <c r="QNT10" s="928"/>
      <c r="QNU10" s="928"/>
      <c r="QNV10" s="928"/>
      <c r="QNW10" s="928"/>
      <c r="QNX10" s="928"/>
      <c r="QNY10" s="928"/>
      <c r="QNZ10" s="928"/>
      <c r="QOA10" s="928"/>
      <c r="QOB10" s="928"/>
      <c r="QOC10" s="928"/>
      <c r="QOD10" s="928"/>
      <c r="QOE10" s="928"/>
      <c r="QOF10" s="928"/>
      <c r="QOG10" s="928"/>
      <c r="QOH10" s="928"/>
      <c r="QOI10" s="928"/>
      <c r="QOJ10" s="928"/>
      <c r="QOK10" s="928"/>
      <c r="QOL10" s="928"/>
      <c r="QOM10" s="928"/>
      <c r="QON10" s="928"/>
      <c r="QOO10" s="928"/>
      <c r="QOP10" s="928"/>
      <c r="QOQ10" s="928"/>
      <c r="QOR10" s="928"/>
      <c r="QOS10" s="928"/>
      <c r="QOT10" s="928"/>
      <c r="QOU10" s="928"/>
      <c r="QOV10" s="928"/>
      <c r="QOW10" s="928"/>
      <c r="QOX10" s="928"/>
      <c r="QOY10" s="928"/>
      <c r="QOZ10" s="928"/>
      <c r="QPA10" s="928"/>
      <c r="QPB10" s="928"/>
      <c r="QPC10" s="928"/>
      <c r="QPD10" s="928"/>
      <c r="QPE10" s="928"/>
      <c r="QPF10" s="928"/>
      <c r="QPG10" s="928"/>
      <c r="QPH10" s="928"/>
      <c r="QPI10" s="928"/>
      <c r="QPJ10" s="928"/>
      <c r="QPK10" s="928"/>
      <c r="QPL10" s="928"/>
      <c r="QPM10" s="928"/>
      <c r="QPN10" s="928"/>
      <c r="QPO10" s="928"/>
      <c r="QPP10" s="928"/>
      <c r="QPQ10" s="928"/>
      <c r="QPR10" s="928"/>
      <c r="QPS10" s="928"/>
      <c r="QPT10" s="928"/>
      <c r="QPU10" s="928"/>
      <c r="QPV10" s="928"/>
      <c r="QPW10" s="928"/>
      <c r="QPX10" s="928"/>
      <c r="QPY10" s="928"/>
      <c r="QPZ10" s="928"/>
      <c r="QQA10" s="928"/>
      <c r="QQB10" s="928"/>
      <c r="QQC10" s="928"/>
      <c r="QQD10" s="928"/>
      <c r="QQE10" s="928"/>
      <c r="QQF10" s="928"/>
      <c r="QQG10" s="928"/>
      <c r="QQH10" s="928"/>
      <c r="QQI10" s="928"/>
      <c r="QQJ10" s="928"/>
      <c r="QQK10" s="928"/>
      <c r="QQL10" s="928"/>
      <c r="QQM10" s="928"/>
      <c r="QQN10" s="928"/>
      <c r="QQO10" s="928"/>
      <c r="QQP10" s="928"/>
      <c r="QQQ10" s="928"/>
      <c r="QQR10" s="928"/>
      <c r="QQS10" s="928"/>
      <c r="QQT10" s="928"/>
      <c r="QQU10" s="928"/>
      <c r="QQV10" s="928"/>
      <c r="QQW10" s="928"/>
      <c r="QQX10" s="928"/>
      <c r="QQY10" s="928"/>
      <c r="QQZ10" s="928"/>
      <c r="QRA10" s="928"/>
      <c r="QRB10" s="928"/>
      <c r="QRC10" s="928"/>
      <c r="QRD10" s="928"/>
      <c r="QRE10" s="928"/>
      <c r="QRF10" s="928"/>
      <c r="QRG10" s="928"/>
      <c r="QRH10" s="928"/>
      <c r="QRI10" s="928"/>
      <c r="QRJ10" s="928"/>
      <c r="QRK10" s="928"/>
      <c r="QRL10" s="928"/>
      <c r="QRM10" s="928"/>
      <c r="QRN10" s="928"/>
      <c r="QRO10" s="928"/>
      <c r="QRP10" s="928"/>
      <c r="QRQ10" s="928"/>
      <c r="QRR10" s="928"/>
      <c r="QRS10" s="928"/>
      <c r="QRT10" s="928"/>
      <c r="QRU10" s="928"/>
      <c r="QRV10" s="928"/>
      <c r="QRW10" s="928"/>
      <c r="QRX10" s="928"/>
      <c r="QRY10" s="928"/>
      <c r="QRZ10" s="928"/>
      <c r="QSA10" s="928"/>
      <c r="QSB10" s="928"/>
      <c r="QSC10" s="928"/>
      <c r="QSD10" s="928"/>
      <c r="QSE10" s="928"/>
      <c r="QSF10" s="928"/>
      <c r="QSG10" s="928"/>
      <c r="QSH10" s="928"/>
      <c r="QSI10" s="928"/>
      <c r="QSJ10" s="928"/>
      <c r="QSK10" s="928"/>
      <c r="QSL10" s="928"/>
      <c r="QSM10" s="928"/>
      <c r="QSN10" s="928"/>
      <c r="QSO10" s="928"/>
      <c r="QSP10" s="928"/>
      <c r="QSQ10" s="928"/>
      <c r="QSR10" s="928"/>
      <c r="QSS10" s="928"/>
      <c r="QST10" s="928"/>
      <c r="QSU10" s="928"/>
      <c r="QSV10" s="928"/>
      <c r="QSW10" s="928"/>
      <c r="QSX10" s="928"/>
      <c r="QSY10" s="928"/>
      <c r="QSZ10" s="928"/>
      <c r="QTA10" s="928"/>
      <c r="QTB10" s="928"/>
      <c r="QTC10" s="928"/>
      <c r="QTD10" s="928"/>
      <c r="QTE10" s="928"/>
      <c r="QTF10" s="928"/>
      <c r="QTG10" s="928"/>
      <c r="QTH10" s="928"/>
      <c r="QTI10" s="928"/>
      <c r="QTJ10" s="928"/>
      <c r="QTK10" s="928"/>
      <c r="QTL10" s="928"/>
      <c r="QTM10" s="928"/>
      <c r="QTN10" s="928"/>
      <c r="QTO10" s="928"/>
      <c r="QTP10" s="928"/>
      <c r="QTQ10" s="928"/>
      <c r="QTR10" s="928"/>
      <c r="QTS10" s="928"/>
      <c r="QTT10" s="928"/>
      <c r="QTU10" s="928"/>
      <c r="QTV10" s="928"/>
      <c r="QTW10" s="928"/>
      <c r="QTX10" s="928"/>
      <c r="QTY10" s="928"/>
      <c r="QTZ10" s="928"/>
      <c r="QUA10" s="928"/>
      <c r="QUB10" s="928"/>
      <c r="QUC10" s="928"/>
      <c r="QUD10" s="928"/>
      <c r="QUE10" s="928"/>
      <c r="QUF10" s="928"/>
      <c r="QUG10" s="928"/>
      <c r="QUH10" s="928"/>
      <c r="QUI10" s="928"/>
      <c r="QUJ10" s="928"/>
      <c r="QUK10" s="928"/>
      <c r="QUL10" s="928"/>
      <c r="QUM10" s="928"/>
      <c r="QUN10" s="928"/>
      <c r="QUO10" s="928"/>
      <c r="QUP10" s="928"/>
      <c r="QUQ10" s="928"/>
      <c r="QUR10" s="928"/>
      <c r="QUS10" s="928"/>
      <c r="QUT10" s="928"/>
      <c r="QUU10" s="928"/>
      <c r="QUV10" s="928"/>
      <c r="QUW10" s="928"/>
      <c r="QUX10" s="928"/>
      <c r="QUY10" s="928"/>
      <c r="QUZ10" s="928"/>
      <c r="QVA10" s="928"/>
      <c r="QVB10" s="928"/>
      <c r="QVC10" s="928"/>
      <c r="QVD10" s="928"/>
      <c r="QVE10" s="928"/>
      <c r="QVF10" s="928"/>
      <c r="QVG10" s="928"/>
      <c r="QVH10" s="928"/>
      <c r="QVI10" s="928"/>
      <c r="QVJ10" s="928"/>
      <c r="QVK10" s="928"/>
      <c r="QVL10" s="928"/>
      <c r="QVM10" s="928"/>
      <c r="QVN10" s="928"/>
      <c r="QVO10" s="928"/>
      <c r="QVP10" s="928"/>
      <c r="QVQ10" s="928"/>
      <c r="QVR10" s="928"/>
      <c r="QVS10" s="928"/>
      <c r="QVT10" s="928"/>
      <c r="QVU10" s="928"/>
      <c r="QVV10" s="928"/>
      <c r="QVW10" s="928"/>
      <c r="QVX10" s="928"/>
      <c r="QVY10" s="928"/>
      <c r="QVZ10" s="928"/>
      <c r="QWA10" s="928"/>
      <c r="QWB10" s="928"/>
      <c r="QWC10" s="928"/>
      <c r="QWD10" s="928"/>
      <c r="QWE10" s="928"/>
      <c r="QWF10" s="928"/>
      <c r="QWG10" s="928"/>
      <c r="QWH10" s="928"/>
      <c r="QWI10" s="928"/>
      <c r="QWJ10" s="928"/>
      <c r="QWK10" s="928"/>
      <c r="QWL10" s="928"/>
      <c r="QWM10" s="928"/>
      <c r="QWN10" s="928"/>
      <c r="QWO10" s="928"/>
      <c r="QWP10" s="928"/>
      <c r="QWQ10" s="928"/>
      <c r="QWR10" s="928"/>
      <c r="QWS10" s="928"/>
      <c r="QWT10" s="928"/>
      <c r="QWU10" s="928"/>
      <c r="QWV10" s="928"/>
      <c r="QWW10" s="928"/>
      <c r="QWX10" s="928"/>
      <c r="QWY10" s="928"/>
      <c r="QWZ10" s="928"/>
      <c r="QXA10" s="928"/>
      <c r="QXB10" s="928"/>
      <c r="QXC10" s="928"/>
      <c r="QXD10" s="928"/>
      <c r="QXE10" s="928"/>
      <c r="QXF10" s="928"/>
      <c r="QXG10" s="928"/>
      <c r="QXH10" s="928"/>
      <c r="QXI10" s="928"/>
      <c r="QXJ10" s="928"/>
      <c r="QXK10" s="928"/>
      <c r="QXL10" s="928"/>
      <c r="QXM10" s="928"/>
      <c r="QXN10" s="928"/>
      <c r="QXO10" s="928"/>
      <c r="QXP10" s="928"/>
      <c r="QXQ10" s="928"/>
      <c r="QXR10" s="928"/>
      <c r="QXS10" s="928"/>
      <c r="QXT10" s="928"/>
      <c r="QXU10" s="928"/>
      <c r="QXV10" s="928"/>
      <c r="QXW10" s="928"/>
      <c r="QXX10" s="928"/>
      <c r="QXY10" s="928"/>
      <c r="QXZ10" s="928"/>
      <c r="QYA10" s="928"/>
      <c r="QYB10" s="928"/>
      <c r="QYC10" s="928"/>
      <c r="QYD10" s="928"/>
      <c r="QYE10" s="928"/>
      <c r="QYF10" s="928"/>
      <c r="QYG10" s="928"/>
      <c r="QYH10" s="928"/>
      <c r="QYI10" s="928"/>
      <c r="QYJ10" s="928"/>
      <c r="QYK10" s="928"/>
      <c r="QYL10" s="928"/>
      <c r="QYM10" s="928"/>
      <c r="QYN10" s="928"/>
      <c r="QYO10" s="928"/>
      <c r="QYP10" s="928"/>
      <c r="QYQ10" s="928"/>
      <c r="QYR10" s="928"/>
      <c r="QYS10" s="928"/>
      <c r="QYT10" s="928"/>
      <c r="QYU10" s="928"/>
      <c r="QYV10" s="928"/>
      <c r="QYW10" s="928"/>
      <c r="QYX10" s="928"/>
      <c r="QYY10" s="928"/>
      <c r="QYZ10" s="928"/>
      <c r="QZA10" s="928"/>
      <c r="QZB10" s="928"/>
      <c r="QZC10" s="928"/>
      <c r="QZD10" s="928"/>
      <c r="QZE10" s="928"/>
      <c r="QZF10" s="928"/>
      <c r="QZG10" s="928"/>
      <c r="QZH10" s="928"/>
      <c r="QZI10" s="928"/>
      <c r="QZJ10" s="928"/>
      <c r="QZK10" s="928"/>
      <c r="QZL10" s="928"/>
      <c r="QZM10" s="928"/>
      <c r="QZN10" s="928"/>
      <c r="QZO10" s="928"/>
      <c r="QZP10" s="928"/>
      <c r="QZQ10" s="928"/>
      <c r="QZR10" s="928"/>
      <c r="QZS10" s="928"/>
      <c r="QZT10" s="928"/>
      <c r="QZU10" s="928"/>
      <c r="QZV10" s="928"/>
      <c r="QZW10" s="928"/>
      <c r="QZX10" s="928"/>
      <c r="QZY10" s="928"/>
      <c r="QZZ10" s="928"/>
      <c r="RAA10" s="928"/>
      <c r="RAB10" s="928"/>
      <c r="RAC10" s="928"/>
      <c r="RAD10" s="928"/>
      <c r="RAE10" s="928"/>
      <c r="RAF10" s="928"/>
      <c r="RAG10" s="928"/>
      <c r="RAH10" s="928"/>
      <c r="RAI10" s="928"/>
      <c r="RAJ10" s="928"/>
      <c r="RAK10" s="928"/>
      <c r="RAL10" s="928"/>
      <c r="RAM10" s="928"/>
      <c r="RAN10" s="928"/>
      <c r="RAO10" s="928"/>
      <c r="RAP10" s="928"/>
      <c r="RAQ10" s="928"/>
      <c r="RAR10" s="928"/>
      <c r="RAS10" s="928"/>
      <c r="RAT10" s="928"/>
      <c r="RAU10" s="928"/>
      <c r="RAV10" s="928"/>
      <c r="RAW10" s="928"/>
      <c r="RAX10" s="928"/>
      <c r="RAY10" s="928"/>
      <c r="RAZ10" s="928"/>
      <c r="RBA10" s="928"/>
      <c r="RBB10" s="928"/>
      <c r="RBC10" s="928"/>
      <c r="RBD10" s="928"/>
      <c r="RBE10" s="928"/>
      <c r="RBF10" s="928"/>
      <c r="RBG10" s="928"/>
      <c r="RBH10" s="928"/>
      <c r="RBI10" s="928"/>
      <c r="RBJ10" s="928"/>
      <c r="RBK10" s="928"/>
      <c r="RBL10" s="928"/>
      <c r="RBM10" s="928"/>
      <c r="RBN10" s="928"/>
      <c r="RBO10" s="928"/>
      <c r="RBP10" s="928"/>
      <c r="RBQ10" s="928"/>
      <c r="RBR10" s="928"/>
      <c r="RBS10" s="928"/>
      <c r="RBT10" s="928"/>
      <c r="RBU10" s="928"/>
      <c r="RBV10" s="928"/>
      <c r="RBW10" s="928"/>
      <c r="RBX10" s="928"/>
      <c r="RBY10" s="928"/>
      <c r="RBZ10" s="928"/>
      <c r="RCA10" s="928"/>
      <c r="RCB10" s="928"/>
      <c r="RCC10" s="928"/>
      <c r="RCD10" s="928"/>
      <c r="RCE10" s="928"/>
      <c r="RCF10" s="928"/>
      <c r="RCG10" s="928"/>
      <c r="RCH10" s="928"/>
      <c r="RCI10" s="928"/>
      <c r="RCJ10" s="928"/>
      <c r="RCK10" s="928"/>
      <c r="RCL10" s="928"/>
      <c r="RCM10" s="928"/>
      <c r="RCN10" s="928"/>
      <c r="RCO10" s="928"/>
      <c r="RCP10" s="928"/>
      <c r="RCQ10" s="928"/>
      <c r="RCR10" s="928"/>
      <c r="RCS10" s="928"/>
      <c r="RCT10" s="928"/>
      <c r="RCU10" s="928"/>
      <c r="RCV10" s="928"/>
      <c r="RCW10" s="928"/>
      <c r="RCX10" s="928"/>
      <c r="RCY10" s="928"/>
      <c r="RCZ10" s="928"/>
      <c r="RDA10" s="928"/>
      <c r="RDB10" s="928"/>
      <c r="RDC10" s="928"/>
      <c r="RDD10" s="928"/>
      <c r="RDE10" s="928"/>
      <c r="RDF10" s="928"/>
      <c r="RDG10" s="928"/>
      <c r="RDH10" s="928"/>
      <c r="RDI10" s="928"/>
      <c r="RDJ10" s="928"/>
      <c r="RDK10" s="928"/>
      <c r="RDL10" s="928"/>
      <c r="RDM10" s="928"/>
      <c r="RDN10" s="928"/>
      <c r="RDO10" s="928"/>
      <c r="RDP10" s="928"/>
      <c r="RDQ10" s="928"/>
      <c r="RDR10" s="928"/>
      <c r="RDS10" s="928"/>
      <c r="RDT10" s="928"/>
      <c r="RDU10" s="928"/>
      <c r="RDV10" s="928"/>
      <c r="RDW10" s="928"/>
      <c r="RDX10" s="928"/>
      <c r="RDY10" s="928"/>
      <c r="RDZ10" s="928"/>
      <c r="REA10" s="928"/>
      <c r="REB10" s="928"/>
      <c r="REC10" s="928"/>
      <c r="RED10" s="928"/>
      <c r="REE10" s="928"/>
      <c r="REF10" s="928"/>
      <c r="REG10" s="928"/>
      <c r="REH10" s="928"/>
      <c r="REI10" s="928"/>
      <c r="REJ10" s="928"/>
      <c r="REK10" s="928"/>
      <c r="REL10" s="928"/>
      <c r="REM10" s="928"/>
      <c r="REN10" s="928"/>
      <c r="REO10" s="928"/>
      <c r="REP10" s="928"/>
      <c r="REQ10" s="928"/>
      <c r="RER10" s="928"/>
      <c r="RES10" s="928"/>
      <c r="RET10" s="928"/>
      <c r="REU10" s="928"/>
      <c r="REV10" s="928"/>
      <c r="REW10" s="928"/>
      <c r="REX10" s="928"/>
      <c r="REY10" s="928"/>
      <c r="REZ10" s="928"/>
      <c r="RFA10" s="928"/>
      <c r="RFB10" s="928"/>
      <c r="RFC10" s="928"/>
      <c r="RFD10" s="928"/>
      <c r="RFE10" s="928"/>
      <c r="RFF10" s="928"/>
      <c r="RFG10" s="928"/>
      <c r="RFH10" s="928"/>
      <c r="RFI10" s="928"/>
      <c r="RFJ10" s="928"/>
      <c r="RFK10" s="928"/>
      <c r="RFL10" s="928"/>
      <c r="RFM10" s="928"/>
      <c r="RFN10" s="928"/>
      <c r="RFO10" s="928"/>
      <c r="RFP10" s="928"/>
      <c r="RFQ10" s="928"/>
      <c r="RFR10" s="928"/>
      <c r="RFS10" s="928"/>
      <c r="RFT10" s="928"/>
      <c r="RFU10" s="928"/>
      <c r="RFV10" s="928"/>
      <c r="RFW10" s="928"/>
      <c r="RFX10" s="928"/>
      <c r="RFY10" s="928"/>
      <c r="RFZ10" s="928"/>
      <c r="RGA10" s="928"/>
      <c r="RGB10" s="928"/>
      <c r="RGC10" s="928"/>
      <c r="RGD10" s="928"/>
      <c r="RGE10" s="928"/>
      <c r="RGF10" s="928"/>
      <c r="RGG10" s="928"/>
      <c r="RGH10" s="928"/>
      <c r="RGI10" s="928"/>
      <c r="RGJ10" s="928"/>
      <c r="RGK10" s="928"/>
      <c r="RGL10" s="928"/>
      <c r="RGM10" s="928"/>
      <c r="RGN10" s="928"/>
      <c r="RGO10" s="928"/>
      <c r="RGP10" s="928"/>
      <c r="RGQ10" s="928"/>
      <c r="RGR10" s="928"/>
      <c r="RGS10" s="928"/>
      <c r="RGT10" s="928"/>
      <c r="RGU10" s="928"/>
      <c r="RGV10" s="928"/>
      <c r="RGW10" s="928"/>
      <c r="RGX10" s="928"/>
      <c r="RGY10" s="928"/>
      <c r="RGZ10" s="928"/>
      <c r="RHA10" s="928"/>
      <c r="RHB10" s="928"/>
      <c r="RHC10" s="928"/>
      <c r="RHD10" s="928"/>
      <c r="RHE10" s="928"/>
      <c r="RHF10" s="928"/>
      <c r="RHG10" s="928"/>
      <c r="RHH10" s="928"/>
      <c r="RHI10" s="928"/>
      <c r="RHJ10" s="928"/>
      <c r="RHK10" s="928"/>
      <c r="RHL10" s="928"/>
      <c r="RHM10" s="928"/>
      <c r="RHN10" s="928"/>
      <c r="RHO10" s="928"/>
      <c r="RHP10" s="928"/>
      <c r="RHQ10" s="928"/>
      <c r="RHR10" s="928"/>
      <c r="RHS10" s="928"/>
      <c r="RHT10" s="928"/>
      <c r="RHU10" s="928"/>
      <c r="RHV10" s="928"/>
      <c r="RHW10" s="928"/>
      <c r="RHX10" s="928"/>
      <c r="RHY10" s="928"/>
      <c r="RHZ10" s="928"/>
      <c r="RIA10" s="928"/>
      <c r="RIB10" s="928"/>
      <c r="RIC10" s="928"/>
      <c r="RID10" s="928"/>
      <c r="RIE10" s="928"/>
      <c r="RIF10" s="928"/>
      <c r="RIG10" s="928"/>
      <c r="RIH10" s="928"/>
      <c r="RII10" s="928"/>
      <c r="RIJ10" s="928"/>
      <c r="RIK10" s="928"/>
      <c r="RIL10" s="928"/>
      <c r="RIM10" s="928"/>
      <c r="RIN10" s="928"/>
      <c r="RIO10" s="928"/>
      <c r="RIP10" s="928"/>
      <c r="RIQ10" s="928"/>
      <c r="RIR10" s="928"/>
      <c r="RIS10" s="928"/>
      <c r="RIT10" s="928"/>
      <c r="RIU10" s="928"/>
      <c r="RIV10" s="928"/>
      <c r="RIW10" s="928"/>
      <c r="RIX10" s="928"/>
      <c r="RIY10" s="928"/>
      <c r="RIZ10" s="928"/>
      <c r="RJA10" s="928"/>
      <c r="RJB10" s="928"/>
      <c r="RJC10" s="928"/>
      <c r="RJD10" s="928"/>
      <c r="RJE10" s="928"/>
      <c r="RJF10" s="928"/>
      <c r="RJG10" s="928"/>
      <c r="RJH10" s="928"/>
      <c r="RJI10" s="928"/>
      <c r="RJJ10" s="928"/>
      <c r="RJK10" s="928"/>
      <c r="RJL10" s="928"/>
      <c r="RJM10" s="928"/>
      <c r="RJN10" s="928"/>
      <c r="RJO10" s="928"/>
      <c r="RJP10" s="928"/>
      <c r="RJQ10" s="928"/>
      <c r="RJR10" s="928"/>
      <c r="RJS10" s="928"/>
      <c r="RJT10" s="928"/>
      <c r="RJU10" s="928"/>
      <c r="RJV10" s="928"/>
      <c r="RJW10" s="928"/>
      <c r="RJX10" s="928"/>
      <c r="RJY10" s="928"/>
      <c r="RJZ10" s="928"/>
      <c r="RKA10" s="928"/>
      <c r="RKB10" s="928"/>
      <c r="RKC10" s="928"/>
      <c r="RKD10" s="928"/>
      <c r="RKE10" s="928"/>
      <c r="RKF10" s="928"/>
      <c r="RKG10" s="928"/>
      <c r="RKH10" s="928"/>
      <c r="RKI10" s="928"/>
      <c r="RKJ10" s="928"/>
      <c r="RKK10" s="928"/>
      <c r="RKL10" s="928"/>
      <c r="RKM10" s="928"/>
      <c r="RKN10" s="928"/>
      <c r="RKO10" s="928"/>
      <c r="RKP10" s="928"/>
      <c r="RKQ10" s="928"/>
      <c r="RKR10" s="928"/>
      <c r="RKS10" s="928"/>
      <c r="RKT10" s="928"/>
      <c r="RKU10" s="928"/>
      <c r="RKV10" s="928"/>
      <c r="RKW10" s="928"/>
      <c r="RKX10" s="928"/>
      <c r="RKY10" s="928"/>
      <c r="RKZ10" s="928"/>
      <c r="RLA10" s="928"/>
      <c r="RLB10" s="928"/>
      <c r="RLC10" s="928"/>
      <c r="RLD10" s="928"/>
      <c r="RLE10" s="928"/>
      <c r="RLF10" s="928"/>
      <c r="RLG10" s="928"/>
      <c r="RLH10" s="928"/>
      <c r="RLI10" s="928"/>
      <c r="RLJ10" s="928"/>
      <c r="RLK10" s="928"/>
      <c r="RLL10" s="928"/>
      <c r="RLM10" s="928"/>
      <c r="RLN10" s="928"/>
      <c r="RLO10" s="928"/>
      <c r="RLP10" s="928"/>
      <c r="RLQ10" s="928"/>
      <c r="RLR10" s="928"/>
      <c r="RLS10" s="928"/>
      <c r="RLT10" s="928"/>
      <c r="RLU10" s="928"/>
      <c r="RLV10" s="928"/>
      <c r="RLW10" s="928"/>
      <c r="RLX10" s="928"/>
      <c r="RLY10" s="928"/>
      <c r="RLZ10" s="928"/>
      <c r="RMA10" s="928"/>
      <c r="RMB10" s="928"/>
      <c r="RMC10" s="928"/>
      <c r="RMD10" s="928"/>
      <c r="RME10" s="928"/>
      <c r="RMF10" s="928"/>
      <c r="RMG10" s="928"/>
      <c r="RMH10" s="928"/>
      <c r="RMI10" s="928"/>
      <c r="RMJ10" s="928"/>
      <c r="RMK10" s="928"/>
      <c r="RML10" s="928"/>
      <c r="RMM10" s="928"/>
      <c r="RMN10" s="928"/>
      <c r="RMO10" s="928"/>
      <c r="RMP10" s="928"/>
      <c r="RMQ10" s="928"/>
      <c r="RMR10" s="928"/>
      <c r="RMS10" s="928"/>
      <c r="RMT10" s="928"/>
      <c r="RMU10" s="928"/>
      <c r="RMV10" s="928"/>
      <c r="RMW10" s="928"/>
      <c r="RMX10" s="928"/>
      <c r="RMY10" s="928"/>
      <c r="RMZ10" s="928"/>
      <c r="RNA10" s="928"/>
      <c r="RNB10" s="928"/>
      <c r="RNC10" s="928"/>
      <c r="RND10" s="928"/>
      <c r="RNE10" s="928"/>
      <c r="RNF10" s="928"/>
      <c r="RNG10" s="928"/>
      <c r="RNH10" s="928"/>
      <c r="RNI10" s="928"/>
      <c r="RNJ10" s="928"/>
      <c r="RNK10" s="928"/>
      <c r="RNL10" s="928"/>
      <c r="RNM10" s="928"/>
      <c r="RNN10" s="928"/>
      <c r="RNO10" s="928"/>
      <c r="RNP10" s="928"/>
      <c r="RNQ10" s="928"/>
      <c r="RNR10" s="928"/>
      <c r="RNS10" s="928"/>
      <c r="RNT10" s="928"/>
      <c r="RNU10" s="928"/>
      <c r="RNV10" s="928"/>
      <c r="RNW10" s="928"/>
      <c r="RNX10" s="928"/>
      <c r="RNY10" s="928"/>
      <c r="RNZ10" s="928"/>
      <c r="ROA10" s="928"/>
      <c r="ROB10" s="928"/>
      <c r="ROC10" s="928"/>
      <c r="ROD10" s="928"/>
      <c r="ROE10" s="928"/>
      <c r="ROF10" s="928"/>
      <c r="ROG10" s="928"/>
      <c r="ROH10" s="928"/>
      <c r="ROI10" s="928"/>
      <c r="ROJ10" s="928"/>
      <c r="ROK10" s="928"/>
      <c r="ROL10" s="928"/>
      <c r="ROM10" s="928"/>
      <c r="RON10" s="928"/>
      <c r="ROO10" s="928"/>
      <c r="ROP10" s="928"/>
      <c r="ROQ10" s="928"/>
      <c r="ROR10" s="928"/>
      <c r="ROS10" s="928"/>
      <c r="ROT10" s="928"/>
      <c r="ROU10" s="928"/>
      <c r="ROV10" s="928"/>
      <c r="ROW10" s="928"/>
      <c r="ROX10" s="928"/>
      <c r="ROY10" s="928"/>
      <c r="ROZ10" s="928"/>
      <c r="RPA10" s="928"/>
      <c r="RPB10" s="928"/>
      <c r="RPC10" s="928"/>
      <c r="RPD10" s="928"/>
      <c r="RPE10" s="928"/>
      <c r="RPF10" s="928"/>
      <c r="RPG10" s="928"/>
      <c r="RPH10" s="928"/>
      <c r="RPI10" s="928"/>
      <c r="RPJ10" s="928"/>
      <c r="RPK10" s="928"/>
      <c r="RPL10" s="928"/>
      <c r="RPM10" s="928"/>
      <c r="RPN10" s="928"/>
      <c r="RPO10" s="928"/>
      <c r="RPP10" s="928"/>
      <c r="RPQ10" s="928"/>
      <c r="RPR10" s="928"/>
      <c r="RPS10" s="928"/>
      <c r="RPT10" s="928"/>
      <c r="RPU10" s="928"/>
      <c r="RPV10" s="928"/>
      <c r="RPW10" s="928"/>
      <c r="RPX10" s="928"/>
      <c r="RPY10" s="928"/>
      <c r="RPZ10" s="928"/>
      <c r="RQA10" s="928"/>
      <c r="RQB10" s="928"/>
      <c r="RQC10" s="928"/>
      <c r="RQD10" s="928"/>
      <c r="RQE10" s="928"/>
      <c r="RQF10" s="928"/>
      <c r="RQG10" s="928"/>
      <c r="RQH10" s="928"/>
      <c r="RQI10" s="928"/>
      <c r="RQJ10" s="928"/>
      <c r="RQK10" s="928"/>
      <c r="RQL10" s="928"/>
      <c r="RQM10" s="928"/>
      <c r="RQN10" s="928"/>
      <c r="RQO10" s="928"/>
      <c r="RQP10" s="928"/>
      <c r="RQQ10" s="928"/>
      <c r="RQR10" s="928"/>
      <c r="RQS10" s="928"/>
      <c r="RQT10" s="928"/>
      <c r="RQU10" s="928"/>
      <c r="RQV10" s="928"/>
      <c r="RQW10" s="928"/>
      <c r="RQX10" s="928"/>
      <c r="RQY10" s="928"/>
      <c r="RQZ10" s="928"/>
      <c r="RRA10" s="928"/>
      <c r="RRB10" s="928"/>
      <c r="RRC10" s="928"/>
      <c r="RRD10" s="928"/>
      <c r="RRE10" s="928"/>
      <c r="RRF10" s="928"/>
      <c r="RRG10" s="928"/>
      <c r="RRH10" s="928"/>
      <c r="RRI10" s="928"/>
      <c r="RRJ10" s="928"/>
      <c r="RRK10" s="928"/>
      <c r="RRL10" s="928"/>
      <c r="RRM10" s="928"/>
      <c r="RRN10" s="928"/>
      <c r="RRO10" s="928"/>
      <c r="RRP10" s="928"/>
      <c r="RRQ10" s="928"/>
      <c r="RRR10" s="928"/>
      <c r="RRS10" s="928"/>
      <c r="RRT10" s="928"/>
      <c r="RRU10" s="928"/>
      <c r="RRV10" s="928"/>
      <c r="RRW10" s="928"/>
      <c r="RRX10" s="928"/>
      <c r="RRY10" s="928"/>
      <c r="RRZ10" s="928"/>
      <c r="RSA10" s="928"/>
      <c r="RSB10" s="928"/>
      <c r="RSC10" s="928"/>
      <c r="RSD10" s="928"/>
      <c r="RSE10" s="928"/>
      <c r="RSF10" s="928"/>
      <c r="RSG10" s="928"/>
      <c r="RSH10" s="928"/>
      <c r="RSI10" s="928"/>
      <c r="RSJ10" s="928"/>
      <c r="RSK10" s="928"/>
      <c r="RSL10" s="928"/>
      <c r="RSM10" s="928"/>
      <c r="RSN10" s="928"/>
      <c r="RSO10" s="928"/>
      <c r="RSP10" s="928"/>
      <c r="RSQ10" s="928"/>
      <c r="RSR10" s="928"/>
      <c r="RSS10" s="928"/>
      <c r="RST10" s="928"/>
      <c r="RSU10" s="928"/>
      <c r="RSV10" s="928"/>
      <c r="RSW10" s="928"/>
      <c r="RSX10" s="928"/>
      <c r="RSY10" s="928"/>
      <c r="RSZ10" s="928"/>
      <c r="RTA10" s="928"/>
      <c r="RTB10" s="928"/>
      <c r="RTC10" s="928"/>
      <c r="RTD10" s="928"/>
      <c r="RTE10" s="928"/>
      <c r="RTF10" s="928"/>
      <c r="RTG10" s="928"/>
      <c r="RTH10" s="928"/>
      <c r="RTI10" s="928"/>
      <c r="RTJ10" s="928"/>
      <c r="RTK10" s="928"/>
      <c r="RTL10" s="928"/>
      <c r="RTM10" s="928"/>
      <c r="RTN10" s="928"/>
      <c r="RTO10" s="928"/>
      <c r="RTP10" s="928"/>
      <c r="RTQ10" s="928"/>
      <c r="RTR10" s="928"/>
      <c r="RTS10" s="928"/>
      <c r="RTT10" s="928"/>
      <c r="RTU10" s="928"/>
      <c r="RTV10" s="928"/>
      <c r="RTW10" s="928"/>
      <c r="RTX10" s="928"/>
      <c r="RTY10" s="928"/>
      <c r="RTZ10" s="928"/>
      <c r="RUA10" s="928"/>
      <c r="RUB10" s="928"/>
      <c r="RUC10" s="928"/>
      <c r="RUD10" s="928"/>
      <c r="RUE10" s="928"/>
      <c r="RUF10" s="928"/>
      <c r="RUG10" s="928"/>
      <c r="RUH10" s="928"/>
      <c r="RUI10" s="928"/>
      <c r="RUJ10" s="928"/>
      <c r="RUK10" s="928"/>
      <c r="RUL10" s="928"/>
      <c r="RUM10" s="928"/>
      <c r="RUN10" s="928"/>
      <c r="RUO10" s="928"/>
      <c r="RUP10" s="928"/>
      <c r="RUQ10" s="928"/>
      <c r="RUR10" s="928"/>
      <c r="RUS10" s="928"/>
      <c r="RUT10" s="928"/>
      <c r="RUU10" s="928"/>
      <c r="RUV10" s="928"/>
      <c r="RUW10" s="928"/>
      <c r="RUX10" s="928"/>
      <c r="RUY10" s="928"/>
      <c r="RUZ10" s="928"/>
      <c r="RVA10" s="928"/>
      <c r="RVB10" s="928"/>
      <c r="RVC10" s="928"/>
      <c r="RVD10" s="928"/>
      <c r="RVE10" s="928"/>
      <c r="RVF10" s="928"/>
      <c r="RVG10" s="928"/>
      <c r="RVH10" s="928"/>
      <c r="RVI10" s="928"/>
      <c r="RVJ10" s="928"/>
      <c r="RVK10" s="928"/>
      <c r="RVL10" s="928"/>
      <c r="RVM10" s="928"/>
      <c r="RVN10" s="928"/>
      <c r="RVO10" s="928"/>
      <c r="RVP10" s="928"/>
      <c r="RVQ10" s="928"/>
      <c r="RVR10" s="928"/>
      <c r="RVS10" s="928"/>
      <c r="RVT10" s="928"/>
      <c r="RVU10" s="928"/>
      <c r="RVV10" s="928"/>
      <c r="RVW10" s="928"/>
      <c r="RVX10" s="928"/>
      <c r="RVY10" s="928"/>
      <c r="RVZ10" s="928"/>
      <c r="RWA10" s="928"/>
      <c r="RWB10" s="928"/>
      <c r="RWC10" s="928"/>
      <c r="RWD10" s="928"/>
      <c r="RWE10" s="928"/>
      <c r="RWF10" s="928"/>
      <c r="RWG10" s="928"/>
      <c r="RWH10" s="928"/>
      <c r="RWI10" s="928"/>
      <c r="RWJ10" s="928"/>
      <c r="RWK10" s="928"/>
      <c r="RWL10" s="928"/>
      <c r="RWM10" s="928"/>
      <c r="RWN10" s="928"/>
      <c r="RWO10" s="928"/>
      <c r="RWP10" s="928"/>
      <c r="RWQ10" s="928"/>
      <c r="RWR10" s="928"/>
      <c r="RWS10" s="928"/>
      <c r="RWT10" s="928"/>
      <c r="RWU10" s="928"/>
      <c r="RWV10" s="928"/>
      <c r="RWW10" s="928"/>
      <c r="RWX10" s="928"/>
      <c r="RWY10" s="928"/>
      <c r="RWZ10" s="928"/>
      <c r="RXA10" s="928"/>
      <c r="RXB10" s="928"/>
      <c r="RXC10" s="928"/>
      <c r="RXD10" s="928"/>
      <c r="RXE10" s="928"/>
      <c r="RXF10" s="928"/>
      <c r="RXG10" s="928"/>
      <c r="RXH10" s="928"/>
      <c r="RXI10" s="928"/>
      <c r="RXJ10" s="928"/>
      <c r="RXK10" s="928"/>
      <c r="RXL10" s="928"/>
      <c r="RXM10" s="928"/>
      <c r="RXN10" s="928"/>
      <c r="RXO10" s="928"/>
      <c r="RXP10" s="928"/>
      <c r="RXQ10" s="928"/>
      <c r="RXR10" s="928"/>
      <c r="RXS10" s="928"/>
      <c r="RXT10" s="928"/>
      <c r="RXU10" s="928"/>
      <c r="RXV10" s="928"/>
      <c r="RXW10" s="928"/>
      <c r="RXX10" s="928"/>
      <c r="RXY10" s="928"/>
      <c r="RXZ10" s="928"/>
      <c r="RYA10" s="928"/>
      <c r="RYB10" s="928"/>
      <c r="RYC10" s="928"/>
      <c r="RYD10" s="928"/>
      <c r="RYE10" s="928"/>
      <c r="RYF10" s="928"/>
      <c r="RYG10" s="928"/>
      <c r="RYH10" s="928"/>
      <c r="RYI10" s="928"/>
      <c r="RYJ10" s="928"/>
      <c r="RYK10" s="928"/>
      <c r="RYL10" s="928"/>
      <c r="RYM10" s="928"/>
      <c r="RYN10" s="928"/>
      <c r="RYO10" s="928"/>
      <c r="RYP10" s="928"/>
      <c r="RYQ10" s="928"/>
      <c r="RYR10" s="928"/>
      <c r="RYS10" s="928"/>
      <c r="RYT10" s="928"/>
      <c r="RYU10" s="928"/>
      <c r="RYV10" s="928"/>
      <c r="RYW10" s="928"/>
      <c r="RYX10" s="928"/>
      <c r="RYY10" s="928"/>
      <c r="RYZ10" s="928"/>
      <c r="RZA10" s="928"/>
      <c r="RZB10" s="928"/>
      <c r="RZC10" s="928"/>
      <c r="RZD10" s="928"/>
      <c r="RZE10" s="928"/>
      <c r="RZF10" s="928"/>
      <c r="RZG10" s="928"/>
      <c r="RZH10" s="928"/>
      <c r="RZI10" s="928"/>
      <c r="RZJ10" s="928"/>
      <c r="RZK10" s="928"/>
      <c r="RZL10" s="928"/>
      <c r="RZM10" s="928"/>
      <c r="RZN10" s="928"/>
      <c r="RZO10" s="928"/>
      <c r="RZP10" s="928"/>
      <c r="RZQ10" s="928"/>
      <c r="RZR10" s="928"/>
      <c r="RZS10" s="928"/>
      <c r="RZT10" s="928"/>
      <c r="RZU10" s="928"/>
      <c r="RZV10" s="928"/>
      <c r="RZW10" s="928"/>
      <c r="RZX10" s="928"/>
      <c r="RZY10" s="928"/>
      <c r="RZZ10" s="928"/>
      <c r="SAA10" s="928"/>
      <c r="SAB10" s="928"/>
      <c r="SAC10" s="928"/>
      <c r="SAD10" s="928"/>
      <c r="SAE10" s="928"/>
      <c r="SAF10" s="928"/>
      <c r="SAG10" s="928"/>
      <c r="SAH10" s="928"/>
      <c r="SAI10" s="928"/>
      <c r="SAJ10" s="928"/>
      <c r="SAK10" s="928"/>
      <c r="SAL10" s="928"/>
      <c r="SAM10" s="928"/>
      <c r="SAN10" s="928"/>
      <c r="SAO10" s="928"/>
      <c r="SAP10" s="928"/>
      <c r="SAQ10" s="928"/>
      <c r="SAR10" s="928"/>
      <c r="SAS10" s="928"/>
      <c r="SAT10" s="928"/>
      <c r="SAU10" s="928"/>
      <c r="SAV10" s="928"/>
      <c r="SAW10" s="928"/>
      <c r="SAX10" s="928"/>
      <c r="SAY10" s="928"/>
      <c r="SAZ10" s="928"/>
      <c r="SBA10" s="928"/>
      <c r="SBB10" s="928"/>
      <c r="SBC10" s="928"/>
      <c r="SBD10" s="928"/>
      <c r="SBE10" s="928"/>
      <c r="SBF10" s="928"/>
      <c r="SBG10" s="928"/>
      <c r="SBH10" s="928"/>
      <c r="SBI10" s="928"/>
      <c r="SBJ10" s="928"/>
      <c r="SBK10" s="928"/>
      <c r="SBL10" s="928"/>
      <c r="SBM10" s="928"/>
      <c r="SBN10" s="928"/>
      <c r="SBO10" s="928"/>
      <c r="SBP10" s="928"/>
      <c r="SBQ10" s="928"/>
      <c r="SBR10" s="928"/>
      <c r="SBS10" s="928"/>
      <c r="SBT10" s="928"/>
      <c r="SBU10" s="928"/>
      <c r="SBV10" s="928"/>
      <c r="SBW10" s="928"/>
      <c r="SBX10" s="928"/>
      <c r="SBY10" s="928"/>
      <c r="SBZ10" s="928"/>
      <c r="SCA10" s="928"/>
      <c r="SCB10" s="928"/>
      <c r="SCC10" s="928"/>
      <c r="SCD10" s="928"/>
      <c r="SCE10" s="928"/>
      <c r="SCF10" s="928"/>
      <c r="SCG10" s="928"/>
      <c r="SCH10" s="928"/>
      <c r="SCI10" s="928"/>
      <c r="SCJ10" s="928"/>
      <c r="SCK10" s="928"/>
      <c r="SCL10" s="928"/>
      <c r="SCM10" s="928"/>
      <c r="SCN10" s="928"/>
      <c r="SCO10" s="928"/>
      <c r="SCP10" s="928"/>
      <c r="SCQ10" s="928"/>
      <c r="SCR10" s="928"/>
      <c r="SCS10" s="928"/>
      <c r="SCT10" s="928"/>
      <c r="SCU10" s="928"/>
      <c r="SCV10" s="928"/>
      <c r="SCW10" s="928"/>
      <c r="SCX10" s="928"/>
      <c r="SCY10" s="928"/>
      <c r="SCZ10" s="928"/>
      <c r="SDA10" s="928"/>
      <c r="SDB10" s="928"/>
      <c r="SDC10" s="928"/>
      <c r="SDD10" s="928"/>
      <c r="SDE10" s="928"/>
      <c r="SDF10" s="928"/>
      <c r="SDG10" s="928"/>
      <c r="SDH10" s="928"/>
      <c r="SDI10" s="928"/>
      <c r="SDJ10" s="928"/>
      <c r="SDK10" s="928"/>
      <c r="SDL10" s="928"/>
      <c r="SDM10" s="928"/>
      <c r="SDN10" s="928"/>
      <c r="SDO10" s="928"/>
      <c r="SDP10" s="928"/>
      <c r="SDQ10" s="928"/>
      <c r="SDR10" s="928"/>
      <c r="SDS10" s="928"/>
      <c r="SDT10" s="928"/>
      <c r="SDU10" s="928"/>
      <c r="SDV10" s="928"/>
      <c r="SDW10" s="928"/>
      <c r="SDX10" s="928"/>
      <c r="SDY10" s="928"/>
      <c r="SDZ10" s="928"/>
      <c r="SEA10" s="928"/>
      <c r="SEB10" s="928"/>
      <c r="SEC10" s="928"/>
      <c r="SED10" s="928"/>
      <c r="SEE10" s="928"/>
      <c r="SEF10" s="928"/>
      <c r="SEG10" s="928"/>
      <c r="SEH10" s="928"/>
      <c r="SEI10" s="928"/>
      <c r="SEJ10" s="928"/>
      <c r="SEK10" s="928"/>
      <c r="SEL10" s="928"/>
      <c r="SEM10" s="928"/>
      <c r="SEN10" s="928"/>
      <c r="SEO10" s="928"/>
      <c r="SEP10" s="928"/>
      <c r="SEQ10" s="928"/>
      <c r="SER10" s="928"/>
      <c r="SES10" s="928"/>
      <c r="SET10" s="928"/>
      <c r="SEU10" s="928"/>
      <c r="SEV10" s="928"/>
      <c r="SEW10" s="928"/>
      <c r="SEX10" s="928"/>
      <c r="SEY10" s="928"/>
      <c r="SEZ10" s="928"/>
      <c r="SFA10" s="928"/>
      <c r="SFB10" s="928"/>
      <c r="SFC10" s="928"/>
      <c r="SFD10" s="928"/>
      <c r="SFE10" s="928"/>
      <c r="SFF10" s="928"/>
      <c r="SFG10" s="928"/>
      <c r="SFH10" s="928"/>
      <c r="SFI10" s="928"/>
      <c r="SFJ10" s="928"/>
      <c r="SFK10" s="928"/>
      <c r="SFL10" s="928"/>
      <c r="SFM10" s="928"/>
      <c r="SFN10" s="928"/>
      <c r="SFO10" s="928"/>
      <c r="SFP10" s="928"/>
      <c r="SFQ10" s="928"/>
      <c r="SFR10" s="928"/>
      <c r="SFS10" s="928"/>
      <c r="SFT10" s="928"/>
      <c r="SFU10" s="928"/>
      <c r="SFV10" s="928"/>
      <c r="SFW10" s="928"/>
      <c r="SFX10" s="928"/>
      <c r="SFY10" s="928"/>
      <c r="SFZ10" s="928"/>
      <c r="SGA10" s="928"/>
      <c r="SGB10" s="928"/>
      <c r="SGC10" s="928"/>
      <c r="SGD10" s="928"/>
      <c r="SGE10" s="928"/>
      <c r="SGF10" s="928"/>
      <c r="SGG10" s="928"/>
      <c r="SGH10" s="928"/>
      <c r="SGI10" s="928"/>
      <c r="SGJ10" s="928"/>
      <c r="SGK10" s="928"/>
      <c r="SGL10" s="928"/>
      <c r="SGM10" s="928"/>
      <c r="SGN10" s="928"/>
      <c r="SGO10" s="928"/>
      <c r="SGP10" s="928"/>
      <c r="SGQ10" s="928"/>
      <c r="SGR10" s="928"/>
      <c r="SGS10" s="928"/>
      <c r="SGT10" s="928"/>
      <c r="SGU10" s="928"/>
      <c r="SGV10" s="928"/>
      <c r="SGW10" s="928"/>
      <c r="SGX10" s="928"/>
      <c r="SGY10" s="928"/>
      <c r="SGZ10" s="928"/>
      <c r="SHA10" s="928"/>
      <c r="SHB10" s="928"/>
      <c r="SHC10" s="928"/>
      <c r="SHD10" s="928"/>
      <c r="SHE10" s="928"/>
      <c r="SHF10" s="928"/>
      <c r="SHG10" s="928"/>
      <c r="SHH10" s="928"/>
      <c r="SHI10" s="928"/>
      <c r="SHJ10" s="928"/>
      <c r="SHK10" s="928"/>
      <c r="SHL10" s="928"/>
      <c r="SHM10" s="928"/>
      <c r="SHN10" s="928"/>
      <c r="SHO10" s="928"/>
      <c r="SHP10" s="928"/>
      <c r="SHQ10" s="928"/>
      <c r="SHR10" s="928"/>
      <c r="SHS10" s="928"/>
      <c r="SHT10" s="928"/>
      <c r="SHU10" s="928"/>
      <c r="SHV10" s="928"/>
      <c r="SHW10" s="928"/>
      <c r="SHX10" s="928"/>
      <c r="SHY10" s="928"/>
      <c r="SHZ10" s="928"/>
      <c r="SIA10" s="928"/>
      <c r="SIB10" s="928"/>
      <c r="SIC10" s="928"/>
      <c r="SID10" s="928"/>
      <c r="SIE10" s="928"/>
      <c r="SIF10" s="928"/>
      <c r="SIG10" s="928"/>
      <c r="SIH10" s="928"/>
      <c r="SII10" s="928"/>
      <c r="SIJ10" s="928"/>
      <c r="SIK10" s="928"/>
      <c r="SIL10" s="928"/>
      <c r="SIM10" s="928"/>
      <c r="SIN10" s="928"/>
      <c r="SIO10" s="928"/>
      <c r="SIP10" s="928"/>
      <c r="SIQ10" s="928"/>
      <c r="SIR10" s="928"/>
      <c r="SIS10" s="928"/>
      <c r="SIT10" s="928"/>
      <c r="SIU10" s="928"/>
      <c r="SIV10" s="928"/>
      <c r="SIW10" s="928"/>
      <c r="SIX10" s="928"/>
      <c r="SIY10" s="928"/>
      <c r="SIZ10" s="928"/>
      <c r="SJA10" s="928"/>
      <c r="SJB10" s="928"/>
      <c r="SJC10" s="928"/>
      <c r="SJD10" s="928"/>
      <c r="SJE10" s="928"/>
      <c r="SJF10" s="928"/>
      <c r="SJG10" s="928"/>
      <c r="SJH10" s="928"/>
      <c r="SJI10" s="928"/>
      <c r="SJJ10" s="928"/>
      <c r="SJK10" s="928"/>
      <c r="SJL10" s="928"/>
      <c r="SJM10" s="928"/>
      <c r="SJN10" s="928"/>
      <c r="SJO10" s="928"/>
      <c r="SJP10" s="928"/>
      <c r="SJQ10" s="928"/>
      <c r="SJR10" s="928"/>
      <c r="SJS10" s="928"/>
      <c r="SJT10" s="928"/>
      <c r="SJU10" s="928"/>
      <c r="SJV10" s="928"/>
      <c r="SJW10" s="928"/>
      <c r="SJX10" s="928"/>
      <c r="SJY10" s="928"/>
      <c r="SJZ10" s="928"/>
      <c r="SKA10" s="928"/>
      <c r="SKB10" s="928"/>
      <c r="SKC10" s="928"/>
      <c r="SKD10" s="928"/>
      <c r="SKE10" s="928"/>
      <c r="SKF10" s="928"/>
      <c r="SKG10" s="928"/>
      <c r="SKH10" s="928"/>
      <c r="SKI10" s="928"/>
      <c r="SKJ10" s="928"/>
      <c r="SKK10" s="928"/>
      <c r="SKL10" s="928"/>
      <c r="SKM10" s="928"/>
      <c r="SKN10" s="928"/>
      <c r="SKO10" s="928"/>
      <c r="SKP10" s="928"/>
      <c r="SKQ10" s="928"/>
      <c r="SKR10" s="928"/>
      <c r="SKS10" s="928"/>
      <c r="SKT10" s="928"/>
      <c r="SKU10" s="928"/>
      <c r="SKV10" s="928"/>
      <c r="SKW10" s="928"/>
      <c r="SKX10" s="928"/>
      <c r="SKY10" s="928"/>
      <c r="SKZ10" s="928"/>
      <c r="SLA10" s="928"/>
      <c r="SLB10" s="928"/>
      <c r="SLC10" s="928"/>
      <c r="SLD10" s="928"/>
      <c r="SLE10" s="928"/>
      <c r="SLF10" s="928"/>
      <c r="SLG10" s="928"/>
      <c r="SLH10" s="928"/>
      <c r="SLI10" s="928"/>
      <c r="SLJ10" s="928"/>
      <c r="SLK10" s="928"/>
      <c r="SLL10" s="928"/>
      <c r="SLM10" s="928"/>
      <c r="SLN10" s="928"/>
      <c r="SLO10" s="928"/>
      <c r="SLP10" s="928"/>
      <c r="SLQ10" s="928"/>
      <c r="SLR10" s="928"/>
      <c r="SLS10" s="928"/>
      <c r="SLT10" s="928"/>
      <c r="SLU10" s="928"/>
      <c r="SLV10" s="928"/>
      <c r="SLW10" s="928"/>
      <c r="SLX10" s="928"/>
      <c r="SLY10" s="928"/>
      <c r="SLZ10" s="928"/>
      <c r="SMA10" s="928"/>
      <c r="SMB10" s="928"/>
      <c r="SMC10" s="928"/>
      <c r="SMD10" s="928"/>
      <c r="SME10" s="928"/>
      <c r="SMF10" s="928"/>
      <c r="SMG10" s="928"/>
      <c r="SMH10" s="928"/>
      <c r="SMI10" s="928"/>
      <c r="SMJ10" s="928"/>
      <c r="SMK10" s="928"/>
      <c r="SML10" s="928"/>
      <c r="SMM10" s="928"/>
      <c r="SMN10" s="928"/>
      <c r="SMO10" s="928"/>
      <c r="SMP10" s="928"/>
      <c r="SMQ10" s="928"/>
      <c r="SMR10" s="928"/>
      <c r="SMS10" s="928"/>
      <c r="SMT10" s="928"/>
      <c r="SMU10" s="928"/>
      <c r="SMV10" s="928"/>
      <c r="SMW10" s="928"/>
      <c r="SMX10" s="928"/>
      <c r="SMY10" s="928"/>
      <c r="SMZ10" s="928"/>
      <c r="SNA10" s="928"/>
      <c r="SNB10" s="928"/>
      <c r="SNC10" s="928"/>
      <c r="SND10" s="928"/>
      <c r="SNE10" s="928"/>
      <c r="SNF10" s="928"/>
      <c r="SNG10" s="928"/>
      <c r="SNH10" s="928"/>
      <c r="SNI10" s="928"/>
      <c r="SNJ10" s="928"/>
      <c r="SNK10" s="928"/>
      <c r="SNL10" s="928"/>
      <c r="SNM10" s="928"/>
      <c r="SNN10" s="928"/>
      <c r="SNO10" s="928"/>
      <c r="SNP10" s="928"/>
      <c r="SNQ10" s="928"/>
      <c r="SNR10" s="928"/>
      <c r="SNS10" s="928"/>
      <c r="SNT10" s="928"/>
      <c r="SNU10" s="928"/>
      <c r="SNV10" s="928"/>
      <c r="SNW10" s="928"/>
      <c r="SNX10" s="928"/>
      <c r="SNY10" s="928"/>
      <c r="SNZ10" s="928"/>
      <c r="SOA10" s="928"/>
      <c r="SOB10" s="928"/>
      <c r="SOC10" s="928"/>
      <c r="SOD10" s="928"/>
      <c r="SOE10" s="928"/>
      <c r="SOF10" s="928"/>
      <c r="SOG10" s="928"/>
      <c r="SOH10" s="928"/>
      <c r="SOI10" s="928"/>
      <c r="SOJ10" s="928"/>
      <c r="SOK10" s="928"/>
      <c r="SOL10" s="928"/>
      <c r="SOM10" s="928"/>
      <c r="SON10" s="928"/>
      <c r="SOO10" s="928"/>
      <c r="SOP10" s="928"/>
      <c r="SOQ10" s="928"/>
      <c r="SOR10" s="928"/>
      <c r="SOS10" s="928"/>
      <c r="SOT10" s="928"/>
      <c r="SOU10" s="928"/>
      <c r="SOV10" s="928"/>
      <c r="SOW10" s="928"/>
      <c r="SOX10" s="928"/>
      <c r="SOY10" s="928"/>
      <c r="SOZ10" s="928"/>
      <c r="SPA10" s="928"/>
      <c r="SPB10" s="928"/>
      <c r="SPC10" s="928"/>
      <c r="SPD10" s="928"/>
      <c r="SPE10" s="928"/>
      <c r="SPF10" s="928"/>
      <c r="SPG10" s="928"/>
      <c r="SPH10" s="928"/>
      <c r="SPI10" s="928"/>
      <c r="SPJ10" s="928"/>
      <c r="SPK10" s="928"/>
      <c r="SPL10" s="928"/>
      <c r="SPM10" s="928"/>
      <c r="SPN10" s="928"/>
      <c r="SPO10" s="928"/>
      <c r="SPP10" s="928"/>
      <c r="SPQ10" s="928"/>
      <c r="SPR10" s="928"/>
      <c r="SPS10" s="928"/>
      <c r="SPT10" s="928"/>
      <c r="SPU10" s="928"/>
      <c r="SPV10" s="928"/>
      <c r="SPW10" s="928"/>
      <c r="SPX10" s="928"/>
      <c r="SPY10" s="928"/>
      <c r="SPZ10" s="928"/>
      <c r="SQA10" s="928"/>
      <c r="SQB10" s="928"/>
      <c r="SQC10" s="928"/>
      <c r="SQD10" s="928"/>
      <c r="SQE10" s="928"/>
      <c r="SQF10" s="928"/>
      <c r="SQG10" s="928"/>
      <c r="SQH10" s="928"/>
      <c r="SQI10" s="928"/>
      <c r="SQJ10" s="928"/>
      <c r="SQK10" s="928"/>
      <c r="SQL10" s="928"/>
      <c r="SQM10" s="928"/>
      <c r="SQN10" s="928"/>
      <c r="SQO10" s="928"/>
      <c r="SQP10" s="928"/>
      <c r="SQQ10" s="928"/>
      <c r="SQR10" s="928"/>
      <c r="SQS10" s="928"/>
      <c r="SQT10" s="928"/>
      <c r="SQU10" s="928"/>
      <c r="SQV10" s="928"/>
      <c r="SQW10" s="928"/>
      <c r="SQX10" s="928"/>
      <c r="SQY10" s="928"/>
      <c r="SQZ10" s="928"/>
      <c r="SRA10" s="928"/>
      <c r="SRB10" s="928"/>
      <c r="SRC10" s="928"/>
      <c r="SRD10" s="928"/>
      <c r="SRE10" s="928"/>
      <c r="SRF10" s="928"/>
      <c r="SRG10" s="928"/>
      <c r="SRH10" s="928"/>
      <c r="SRI10" s="928"/>
      <c r="SRJ10" s="928"/>
      <c r="SRK10" s="928"/>
      <c r="SRL10" s="928"/>
      <c r="SRM10" s="928"/>
      <c r="SRN10" s="928"/>
      <c r="SRO10" s="928"/>
      <c r="SRP10" s="928"/>
      <c r="SRQ10" s="928"/>
      <c r="SRR10" s="928"/>
      <c r="SRS10" s="928"/>
      <c r="SRT10" s="928"/>
      <c r="SRU10" s="928"/>
      <c r="SRV10" s="928"/>
      <c r="SRW10" s="928"/>
      <c r="SRX10" s="928"/>
      <c r="SRY10" s="928"/>
      <c r="SRZ10" s="928"/>
      <c r="SSA10" s="928"/>
      <c r="SSB10" s="928"/>
      <c r="SSC10" s="928"/>
      <c r="SSD10" s="928"/>
      <c r="SSE10" s="928"/>
      <c r="SSF10" s="928"/>
      <c r="SSG10" s="928"/>
      <c r="SSH10" s="928"/>
      <c r="SSI10" s="928"/>
      <c r="SSJ10" s="928"/>
      <c r="SSK10" s="928"/>
      <c r="SSL10" s="928"/>
      <c r="SSM10" s="928"/>
      <c r="SSN10" s="928"/>
      <c r="SSO10" s="928"/>
      <c r="SSP10" s="928"/>
      <c r="SSQ10" s="928"/>
      <c r="SSR10" s="928"/>
      <c r="SSS10" s="928"/>
      <c r="SST10" s="928"/>
      <c r="SSU10" s="928"/>
      <c r="SSV10" s="928"/>
      <c r="SSW10" s="928"/>
      <c r="SSX10" s="928"/>
      <c r="SSY10" s="928"/>
      <c r="SSZ10" s="928"/>
      <c r="STA10" s="928"/>
      <c r="STB10" s="928"/>
      <c r="STC10" s="928"/>
      <c r="STD10" s="928"/>
      <c r="STE10" s="928"/>
      <c r="STF10" s="928"/>
      <c r="STG10" s="928"/>
      <c r="STH10" s="928"/>
      <c r="STI10" s="928"/>
      <c r="STJ10" s="928"/>
      <c r="STK10" s="928"/>
      <c r="STL10" s="928"/>
      <c r="STM10" s="928"/>
      <c r="STN10" s="928"/>
      <c r="STO10" s="928"/>
      <c r="STP10" s="928"/>
      <c r="STQ10" s="928"/>
      <c r="STR10" s="928"/>
      <c r="STS10" s="928"/>
      <c r="STT10" s="928"/>
      <c r="STU10" s="928"/>
      <c r="STV10" s="928"/>
      <c r="STW10" s="928"/>
      <c r="STX10" s="928"/>
      <c r="STY10" s="928"/>
      <c r="STZ10" s="928"/>
      <c r="SUA10" s="928"/>
      <c r="SUB10" s="928"/>
      <c r="SUC10" s="928"/>
      <c r="SUD10" s="928"/>
      <c r="SUE10" s="928"/>
      <c r="SUF10" s="928"/>
      <c r="SUG10" s="928"/>
      <c r="SUH10" s="928"/>
      <c r="SUI10" s="928"/>
      <c r="SUJ10" s="928"/>
      <c r="SUK10" s="928"/>
      <c r="SUL10" s="928"/>
      <c r="SUM10" s="928"/>
      <c r="SUN10" s="928"/>
      <c r="SUO10" s="928"/>
      <c r="SUP10" s="928"/>
      <c r="SUQ10" s="928"/>
      <c r="SUR10" s="928"/>
      <c r="SUS10" s="928"/>
      <c r="SUT10" s="928"/>
      <c r="SUU10" s="928"/>
      <c r="SUV10" s="928"/>
      <c r="SUW10" s="928"/>
      <c r="SUX10" s="928"/>
      <c r="SUY10" s="928"/>
      <c r="SUZ10" s="928"/>
      <c r="SVA10" s="928"/>
      <c r="SVB10" s="928"/>
      <c r="SVC10" s="928"/>
      <c r="SVD10" s="928"/>
      <c r="SVE10" s="928"/>
      <c r="SVF10" s="928"/>
      <c r="SVG10" s="928"/>
      <c r="SVH10" s="928"/>
      <c r="SVI10" s="928"/>
      <c r="SVJ10" s="928"/>
      <c r="SVK10" s="928"/>
      <c r="SVL10" s="928"/>
      <c r="SVM10" s="928"/>
      <c r="SVN10" s="928"/>
      <c r="SVO10" s="928"/>
      <c r="SVP10" s="928"/>
      <c r="SVQ10" s="928"/>
      <c r="SVR10" s="928"/>
      <c r="SVS10" s="928"/>
      <c r="SVT10" s="928"/>
      <c r="SVU10" s="928"/>
      <c r="SVV10" s="928"/>
      <c r="SVW10" s="928"/>
      <c r="SVX10" s="928"/>
      <c r="SVY10" s="928"/>
      <c r="SVZ10" s="928"/>
      <c r="SWA10" s="928"/>
      <c r="SWB10" s="928"/>
      <c r="SWC10" s="928"/>
      <c r="SWD10" s="928"/>
      <c r="SWE10" s="928"/>
      <c r="SWF10" s="928"/>
      <c r="SWG10" s="928"/>
      <c r="SWH10" s="928"/>
      <c r="SWI10" s="928"/>
      <c r="SWJ10" s="928"/>
      <c r="SWK10" s="928"/>
      <c r="SWL10" s="928"/>
      <c r="SWM10" s="928"/>
      <c r="SWN10" s="928"/>
      <c r="SWO10" s="928"/>
      <c r="SWP10" s="928"/>
      <c r="SWQ10" s="928"/>
      <c r="SWR10" s="928"/>
      <c r="SWS10" s="928"/>
      <c r="SWT10" s="928"/>
      <c r="SWU10" s="928"/>
      <c r="SWV10" s="928"/>
      <c r="SWW10" s="928"/>
      <c r="SWX10" s="928"/>
      <c r="SWY10" s="928"/>
      <c r="SWZ10" s="928"/>
      <c r="SXA10" s="928"/>
      <c r="SXB10" s="928"/>
      <c r="SXC10" s="928"/>
      <c r="SXD10" s="928"/>
      <c r="SXE10" s="928"/>
      <c r="SXF10" s="928"/>
      <c r="SXG10" s="928"/>
      <c r="SXH10" s="928"/>
      <c r="SXI10" s="928"/>
      <c r="SXJ10" s="928"/>
      <c r="SXK10" s="928"/>
      <c r="SXL10" s="928"/>
      <c r="SXM10" s="928"/>
      <c r="SXN10" s="928"/>
      <c r="SXO10" s="928"/>
      <c r="SXP10" s="928"/>
      <c r="SXQ10" s="928"/>
      <c r="SXR10" s="928"/>
      <c r="SXS10" s="928"/>
      <c r="SXT10" s="928"/>
      <c r="SXU10" s="928"/>
      <c r="SXV10" s="928"/>
      <c r="SXW10" s="928"/>
      <c r="SXX10" s="928"/>
      <c r="SXY10" s="928"/>
      <c r="SXZ10" s="928"/>
      <c r="SYA10" s="928"/>
      <c r="SYB10" s="928"/>
      <c r="SYC10" s="928"/>
      <c r="SYD10" s="928"/>
      <c r="SYE10" s="928"/>
      <c r="SYF10" s="928"/>
      <c r="SYG10" s="928"/>
      <c r="SYH10" s="928"/>
      <c r="SYI10" s="928"/>
      <c r="SYJ10" s="928"/>
      <c r="SYK10" s="928"/>
      <c r="SYL10" s="928"/>
      <c r="SYM10" s="928"/>
      <c r="SYN10" s="928"/>
      <c r="SYO10" s="928"/>
      <c r="SYP10" s="928"/>
      <c r="SYQ10" s="928"/>
      <c r="SYR10" s="928"/>
      <c r="SYS10" s="928"/>
      <c r="SYT10" s="928"/>
      <c r="SYU10" s="928"/>
      <c r="SYV10" s="928"/>
      <c r="SYW10" s="928"/>
      <c r="SYX10" s="928"/>
      <c r="SYY10" s="928"/>
      <c r="SYZ10" s="928"/>
      <c r="SZA10" s="928"/>
      <c r="SZB10" s="928"/>
      <c r="SZC10" s="928"/>
      <c r="SZD10" s="928"/>
      <c r="SZE10" s="928"/>
      <c r="SZF10" s="928"/>
      <c r="SZG10" s="928"/>
      <c r="SZH10" s="928"/>
      <c r="SZI10" s="928"/>
      <c r="SZJ10" s="928"/>
      <c r="SZK10" s="928"/>
      <c r="SZL10" s="928"/>
      <c r="SZM10" s="928"/>
      <c r="SZN10" s="928"/>
      <c r="SZO10" s="928"/>
      <c r="SZP10" s="928"/>
      <c r="SZQ10" s="928"/>
      <c r="SZR10" s="928"/>
      <c r="SZS10" s="928"/>
      <c r="SZT10" s="928"/>
      <c r="SZU10" s="928"/>
      <c r="SZV10" s="928"/>
      <c r="SZW10" s="928"/>
      <c r="SZX10" s="928"/>
      <c r="SZY10" s="928"/>
      <c r="SZZ10" s="928"/>
      <c r="TAA10" s="928"/>
      <c r="TAB10" s="928"/>
      <c r="TAC10" s="928"/>
      <c r="TAD10" s="928"/>
      <c r="TAE10" s="928"/>
      <c r="TAF10" s="928"/>
      <c r="TAG10" s="928"/>
      <c r="TAH10" s="928"/>
      <c r="TAI10" s="928"/>
      <c r="TAJ10" s="928"/>
      <c r="TAK10" s="928"/>
      <c r="TAL10" s="928"/>
      <c r="TAM10" s="928"/>
      <c r="TAN10" s="928"/>
      <c r="TAO10" s="928"/>
      <c r="TAP10" s="928"/>
      <c r="TAQ10" s="928"/>
      <c r="TAR10" s="928"/>
      <c r="TAS10" s="928"/>
      <c r="TAT10" s="928"/>
      <c r="TAU10" s="928"/>
      <c r="TAV10" s="928"/>
      <c r="TAW10" s="928"/>
      <c r="TAX10" s="928"/>
      <c r="TAY10" s="928"/>
      <c r="TAZ10" s="928"/>
      <c r="TBA10" s="928"/>
      <c r="TBB10" s="928"/>
      <c r="TBC10" s="928"/>
      <c r="TBD10" s="928"/>
      <c r="TBE10" s="928"/>
      <c r="TBF10" s="928"/>
      <c r="TBG10" s="928"/>
      <c r="TBH10" s="928"/>
      <c r="TBI10" s="928"/>
      <c r="TBJ10" s="928"/>
      <c r="TBK10" s="928"/>
      <c r="TBL10" s="928"/>
      <c r="TBM10" s="928"/>
      <c r="TBN10" s="928"/>
      <c r="TBO10" s="928"/>
      <c r="TBP10" s="928"/>
      <c r="TBQ10" s="928"/>
      <c r="TBR10" s="928"/>
      <c r="TBS10" s="928"/>
      <c r="TBT10" s="928"/>
      <c r="TBU10" s="928"/>
      <c r="TBV10" s="928"/>
      <c r="TBW10" s="928"/>
      <c r="TBX10" s="928"/>
      <c r="TBY10" s="928"/>
      <c r="TBZ10" s="928"/>
      <c r="TCA10" s="928"/>
      <c r="TCB10" s="928"/>
      <c r="TCC10" s="928"/>
      <c r="TCD10" s="928"/>
      <c r="TCE10" s="928"/>
      <c r="TCF10" s="928"/>
      <c r="TCG10" s="928"/>
      <c r="TCH10" s="928"/>
      <c r="TCI10" s="928"/>
      <c r="TCJ10" s="928"/>
      <c r="TCK10" s="928"/>
      <c r="TCL10" s="928"/>
      <c r="TCM10" s="928"/>
      <c r="TCN10" s="928"/>
      <c r="TCO10" s="928"/>
      <c r="TCP10" s="928"/>
      <c r="TCQ10" s="928"/>
      <c r="TCR10" s="928"/>
      <c r="TCS10" s="928"/>
      <c r="TCT10" s="928"/>
      <c r="TCU10" s="928"/>
      <c r="TCV10" s="928"/>
      <c r="TCW10" s="928"/>
      <c r="TCX10" s="928"/>
      <c r="TCY10" s="928"/>
      <c r="TCZ10" s="928"/>
      <c r="TDA10" s="928"/>
      <c r="TDB10" s="928"/>
      <c r="TDC10" s="928"/>
      <c r="TDD10" s="928"/>
      <c r="TDE10" s="928"/>
      <c r="TDF10" s="928"/>
      <c r="TDG10" s="928"/>
      <c r="TDH10" s="928"/>
      <c r="TDI10" s="928"/>
      <c r="TDJ10" s="928"/>
      <c r="TDK10" s="928"/>
      <c r="TDL10" s="928"/>
      <c r="TDM10" s="928"/>
      <c r="TDN10" s="928"/>
      <c r="TDO10" s="928"/>
      <c r="TDP10" s="928"/>
      <c r="TDQ10" s="928"/>
      <c r="TDR10" s="928"/>
      <c r="TDS10" s="928"/>
      <c r="TDT10" s="928"/>
      <c r="TDU10" s="928"/>
      <c r="TDV10" s="928"/>
      <c r="TDW10" s="928"/>
      <c r="TDX10" s="928"/>
      <c r="TDY10" s="928"/>
      <c r="TDZ10" s="928"/>
      <c r="TEA10" s="928"/>
      <c r="TEB10" s="928"/>
      <c r="TEC10" s="928"/>
      <c r="TED10" s="928"/>
      <c r="TEE10" s="928"/>
      <c r="TEF10" s="928"/>
      <c r="TEG10" s="928"/>
      <c r="TEH10" s="928"/>
      <c r="TEI10" s="928"/>
      <c r="TEJ10" s="928"/>
      <c r="TEK10" s="928"/>
      <c r="TEL10" s="928"/>
      <c r="TEM10" s="928"/>
      <c r="TEN10" s="928"/>
      <c r="TEO10" s="928"/>
      <c r="TEP10" s="928"/>
      <c r="TEQ10" s="928"/>
      <c r="TER10" s="928"/>
      <c r="TES10" s="928"/>
      <c r="TET10" s="928"/>
      <c r="TEU10" s="928"/>
      <c r="TEV10" s="928"/>
      <c r="TEW10" s="928"/>
      <c r="TEX10" s="928"/>
      <c r="TEY10" s="928"/>
      <c r="TEZ10" s="928"/>
      <c r="TFA10" s="928"/>
      <c r="TFB10" s="928"/>
      <c r="TFC10" s="928"/>
      <c r="TFD10" s="928"/>
      <c r="TFE10" s="928"/>
      <c r="TFF10" s="928"/>
      <c r="TFG10" s="928"/>
      <c r="TFH10" s="928"/>
      <c r="TFI10" s="928"/>
      <c r="TFJ10" s="928"/>
      <c r="TFK10" s="928"/>
      <c r="TFL10" s="928"/>
      <c r="TFM10" s="928"/>
      <c r="TFN10" s="928"/>
      <c r="TFO10" s="928"/>
      <c r="TFP10" s="928"/>
      <c r="TFQ10" s="928"/>
      <c r="TFR10" s="928"/>
      <c r="TFS10" s="928"/>
      <c r="TFT10" s="928"/>
      <c r="TFU10" s="928"/>
      <c r="TFV10" s="928"/>
      <c r="TFW10" s="928"/>
      <c r="TFX10" s="928"/>
      <c r="TFY10" s="928"/>
      <c r="TFZ10" s="928"/>
      <c r="TGA10" s="928"/>
      <c r="TGB10" s="928"/>
      <c r="TGC10" s="928"/>
      <c r="TGD10" s="928"/>
      <c r="TGE10" s="928"/>
      <c r="TGF10" s="928"/>
      <c r="TGG10" s="928"/>
      <c r="TGH10" s="928"/>
      <c r="TGI10" s="928"/>
      <c r="TGJ10" s="928"/>
      <c r="TGK10" s="928"/>
      <c r="TGL10" s="928"/>
      <c r="TGM10" s="928"/>
      <c r="TGN10" s="928"/>
      <c r="TGO10" s="928"/>
      <c r="TGP10" s="928"/>
      <c r="TGQ10" s="928"/>
      <c r="TGR10" s="928"/>
      <c r="TGS10" s="928"/>
      <c r="TGT10" s="928"/>
      <c r="TGU10" s="928"/>
      <c r="TGV10" s="928"/>
      <c r="TGW10" s="928"/>
      <c r="TGX10" s="928"/>
      <c r="TGY10" s="928"/>
      <c r="TGZ10" s="928"/>
      <c r="THA10" s="928"/>
      <c r="THB10" s="928"/>
      <c r="THC10" s="928"/>
      <c r="THD10" s="928"/>
      <c r="THE10" s="928"/>
      <c r="THF10" s="928"/>
      <c r="THG10" s="928"/>
      <c r="THH10" s="928"/>
      <c r="THI10" s="928"/>
      <c r="THJ10" s="928"/>
      <c r="THK10" s="928"/>
      <c r="THL10" s="928"/>
      <c r="THM10" s="928"/>
      <c r="THN10" s="928"/>
      <c r="THO10" s="928"/>
      <c r="THP10" s="928"/>
      <c r="THQ10" s="928"/>
      <c r="THR10" s="928"/>
      <c r="THS10" s="928"/>
      <c r="THT10" s="928"/>
      <c r="THU10" s="928"/>
      <c r="THV10" s="928"/>
      <c r="THW10" s="928"/>
      <c r="THX10" s="928"/>
      <c r="THY10" s="928"/>
      <c r="THZ10" s="928"/>
      <c r="TIA10" s="928"/>
      <c r="TIB10" s="928"/>
      <c r="TIC10" s="928"/>
      <c r="TID10" s="928"/>
      <c r="TIE10" s="928"/>
      <c r="TIF10" s="928"/>
      <c r="TIG10" s="928"/>
      <c r="TIH10" s="928"/>
      <c r="TII10" s="928"/>
      <c r="TIJ10" s="928"/>
      <c r="TIK10" s="928"/>
      <c r="TIL10" s="928"/>
      <c r="TIM10" s="928"/>
      <c r="TIN10" s="928"/>
      <c r="TIO10" s="928"/>
      <c r="TIP10" s="928"/>
      <c r="TIQ10" s="928"/>
      <c r="TIR10" s="928"/>
      <c r="TIS10" s="928"/>
      <c r="TIT10" s="928"/>
      <c r="TIU10" s="928"/>
      <c r="TIV10" s="928"/>
      <c r="TIW10" s="928"/>
      <c r="TIX10" s="928"/>
      <c r="TIY10" s="928"/>
      <c r="TIZ10" s="928"/>
      <c r="TJA10" s="928"/>
      <c r="TJB10" s="928"/>
      <c r="TJC10" s="928"/>
      <c r="TJD10" s="928"/>
      <c r="TJE10" s="928"/>
      <c r="TJF10" s="928"/>
      <c r="TJG10" s="928"/>
      <c r="TJH10" s="928"/>
      <c r="TJI10" s="928"/>
      <c r="TJJ10" s="928"/>
      <c r="TJK10" s="928"/>
      <c r="TJL10" s="928"/>
      <c r="TJM10" s="928"/>
      <c r="TJN10" s="928"/>
      <c r="TJO10" s="928"/>
      <c r="TJP10" s="928"/>
      <c r="TJQ10" s="928"/>
      <c r="TJR10" s="928"/>
      <c r="TJS10" s="928"/>
      <c r="TJT10" s="928"/>
      <c r="TJU10" s="928"/>
      <c r="TJV10" s="928"/>
      <c r="TJW10" s="928"/>
      <c r="TJX10" s="928"/>
      <c r="TJY10" s="928"/>
      <c r="TJZ10" s="928"/>
      <c r="TKA10" s="928"/>
      <c r="TKB10" s="928"/>
      <c r="TKC10" s="928"/>
      <c r="TKD10" s="928"/>
      <c r="TKE10" s="928"/>
      <c r="TKF10" s="928"/>
      <c r="TKG10" s="928"/>
      <c r="TKH10" s="928"/>
      <c r="TKI10" s="928"/>
      <c r="TKJ10" s="928"/>
      <c r="TKK10" s="928"/>
      <c r="TKL10" s="928"/>
      <c r="TKM10" s="928"/>
      <c r="TKN10" s="928"/>
      <c r="TKO10" s="928"/>
      <c r="TKP10" s="928"/>
      <c r="TKQ10" s="928"/>
      <c r="TKR10" s="928"/>
      <c r="TKS10" s="928"/>
      <c r="TKT10" s="928"/>
      <c r="TKU10" s="928"/>
      <c r="TKV10" s="928"/>
      <c r="TKW10" s="928"/>
      <c r="TKX10" s="928"/>
      <c r="TKY10" s="928"/>
      <c r="TKZ10" s="928"/>
      <c r="TLA10" s="928"/>
      <c r="TLB10" s="928"/>
      <c r="TLC10" s="928"/>
      <c r="TLD10" s="928"/>
      <c r="TLE10" s="928"/>
      <c r="TLF10" s="928"/>
      <c r="TLG10" s="928"/>
      <c r="TLH10" s="928"/>
      <c r="TLI10" s="928"/>
      <c r="TLJ10" s="928"/>
      <c r="TLK10" s="928"/>
      <c r="TLL10" s="928"/>
      <c r="TLM10" s="928"/>
      <c r="TLN10" s="928"/>
      <c r="TLO10" s="928"/>
      <c r="TLP10" s="928"/>
      <c r="TLQ10" s="928"/>
      <c r="TLR10" s="928"/>
      <c r="TLS10" s="928"/>
      <c r="TLT10" s="928"/>
      <c r="TLU10" s="928"/>
      <c r="TLV10" s="928"/>
      <c r="TLW10" s="928"/>
      <c r="TLX10" s="928"/>
      <c r="TLY10" s="928"/>
      <c r="TLZ10" s="928"/>
      <c r="TMA10" s="928"/>
      <c r="TMB10" s="928"/>
      <c r="TMC10" s="928"/>
      <c r="TMD10" s="928"/>
      <c r="TME10" s="928"/>
      <c r="TMF10" s="928"/>
      <c r="TMG10" s="928"/>
      <c r="TMH10" s="928"/>
      <c r="TMI10" s="928"/>
      <c r="TMJ10" s="928"/>
      <c r="TMK10" s="928"/>
      <c r="TML10" s="928"/>
      <c r="TMM10" s="928"/>
      <c r="TMN10" s="928"/>
      <c r="TMO10" s="928"/>
      <c r="TMP10" s="928"/>
      <c r="TMQ10" s="928"/>
      <c r="TMR10" s="928"/>
      <c r="TMS10" s="928"/>
      <c r="TMT10" s="928"/>
      <c r="TMU10" s="928"/>
      <c r="TMV10" s="928"/>
      <c r="TMW10" s="928"/>
      <c r="TMX10" s="928"/>
      <c r="TMY10" s="928"/>
      <c r="TMZ10" s="928"/>
      <c r="TNA10" s="928"/>
      <c r="TNB10" s="928"/>
      <c r="TNC10" s="928"/>
      <c r="TND10" s="928"/>
      <c r="TNE10" s="928"/>
      <c r="TNF10" s="928"/>
      <c r="TNG10" s="928"/>
      <c r="TNH10" s="928"/>
      <c r="TNI10" s="928"/>
      <c r="TNJ10" s="928"/>
      <c r="TNK10" s="928"/>
      <c r="TNL10" s="928"/>
      <c r="TNM10" s="928"/>
      <c r="TNN10" s="928"/>
      <c r="TNO10" s="928"/>
      <c r="TNP10" s="928"/>
      <c r="TNQ10" s="928"/>
      <c r="TNR10" s="928"/>
      <c r="TNS10" s="928"/>
      <c r="TNT10" s="928"/>
      <c r="TNU10" s="928"/>
      <c r="TNV10" s="928"/>
      <c r="TNW10" s="928"/>
      <c r="TNX10" s="928"/>
      <c r="TNY10" s="928"/>
      <c r="TNZ10" s="928"/>
      <c r="TOA10" s="928"/>
      <c r="TOB10" s="928"/>
      <c r="TOC10" s="928"/>
      <c r="TOD10" s="928"/>
      <c r="TOE10" s="928"/>
      <c r="TOF10" s="928"/>
      <c r="TOG10" s="928"/>
      <c r="TOH10" s="928"/>
      <c r="TOI10" s="928"/>
      <c r="TOJ10" s="928"/>
      <c r="TOK10" s="928"/>
      <c r="TOL10" s="928"/>
      <c r="TOM10" s="928"/>
      <c r="TON10" s="928"/>
      <c r="TOO10" s="928"/>
      <c r="TOP10" s="928"/>
      <c r="TOQ10" s="928"/>
      <c r="TOR10" s="928"/>
      <c r="TOS10" s="928"/>
      <c r="TOT10" s="928"/>
      <c r="TOU10" s="928"/>
      <c r="TOV10" s="928"/>
      <c r="TOW10" s="928"/>
      <c r="TOX10" s="928"/>
      <c r="TOY10" s="928"/>
      <c r="TOZ10" s="928"/>
      <c r="TPA10" s="928"/>
      <c r="TPB10" s="928"/>
      <c r="TPC10" s="928"/>
      <c r="TPD10" s="928"/>
      <c r="TPE10" s="928"/>
      <c r="TPF10" s="928"/>
      <c r="TPG10" s="928"/>
      <c r="TPH10" s="928"/>
      <c r="TPI10" s="928"/>
      <c r="TPJ10" s="928"/>
      <c r="TPK10" s="928"/>
      <c r="TPL10" s="928"/>
      <c r="TPM10" s="928"/>
      <c r="TPN10" s="928"/>
      <c r="TPO10" s="928"/>
      <c r="TPP10" s="928"/>
      <c r="TPQ10" s="928"/>
      <c r="TPR10" s="928"/>
      <c r="TPS10" s="928"/>
      <c r="TPT10" s="928"/>
      <c r="TPU10" s="928"/>
      <c r="TPV10" s="928"/>
      <c r="TPW10" s="928"/>
      <c r="TPX10" s="928"/>
      <c r="TPY10" s="928"/>
      <c r="TPZ10" s="928"/>
      <c r="TQA10" s="928"/>
      <c r="TQB10" s="928"/>
      <c r="TQC10" s="928"/>
      <c r="TQD10" s="928"/>
      <c r="TQE10" s="928"/>
      <c r="TQF10" s="928"/>
      <c r="TQG10" s="928"/>
      <c r="TQH10" s="928"/>
      <c r="TQI10" s="928"/>
      <c r="TQJ10" s="928"/>
      <c r="TQK10" s="928"/>
      <c r="TQL10" s="928"/>
      <c r="TQM10" s="928"/>
      <c r="TQN10" s="928"/>
      <c r="TQO10" s="928"/>
      <c r="TQP10" s="928"/>
      <c r="TQQ10" s="928"/>
      <c r="TQR10" s="928"/>
      <c r="TQS10" s="928"/>
      <c r="TQT10" s="928"/>
      <c r="TQU10" s="928"/>
      <c r="TQV10" s="928"/>
      <c r="TQW10" s="928"/>
      <c r="TQX10" s="928"/>
      <c r="TQY10" s="928"/>
      <c r="TQZ10" s="928"/>
      <c r="TRA10" s="928"/>
      <c r="TRB10" s="928"/>
      <c r="TRC10" s="928"/>
      <c r="TRD10" s="928"/>
      <c r="TRE10" s="928"/>
      <c r="TRF10" s="928"/>
      <c r="TRG10" s="928"/>
      <c r="TRH10" s="928"/>
      <c r="TRI10" s="928"/>
      <c r="TRJ10" s="928"/>
      <c r="TRK10" s="928"/>
      <c r="TRL10" s="928"/>
      <c r="TRM10" s="928"/>
      <c r="TRN10" s="928"/>
      <c r="TRO10" s="928"/>
      <c r="TRP10" s="928"/>
      <c r="TRQ10" s="928"/>
      <c r="TRR10" s="928"/>
      <c r="TRS10" s="928"/>
      <c r="TRT10" s="928"/>
      <c r="TRU10" s="928"/>
      <c r="TRV10" s="928"/>
      <c r="TRW10" s="928"/>
      <c r="TRX10" s="928"/>
      <c r="TRY10" s="928"/>
      <c r="TRZ10" s="928"/>
      <c r="TSA10" s="928"/>
      <c r="TSB10" s="928"/>
      <c r="TSC10" s="928"/>
      <c r="TSD10" s="928"/>
      <c r="TSE10" s="928"/>
      <c r="TSF10" s="928"/>
      <c r="TSG10" s="928"/>
      <c r="TSH10" s="928"/>
      <c r="TSI10" s="928"/>
      <c r="TSJ10" s="928"/>
      <c r="TSK10" s="928"/>
      <c r="TSL10" s="928"/>
      <c r="TSM10" s="928"/>
      <c r="TSN10" s="928"/>
      <c r="TSO10" s="928"/>
      <c r="TSP10" s="928"/>
      <c r="TSQ10" s="928"/>
      <c r="TSR10" s="928"/>
      <c r="TSS10" s="928"/>
      <c r="TST10" s="928"/>
      <c r="TSU10" s="928"/>
      <c r="TSV10" s="928"/>
      <c r="TSW10" s="928"/>
      <c r="TSX10" s="928"/>
      <c r="TSY10" s="928"/>
      <c r="TSZ10" s="928"/>
      <c r="TTA10" s="928"/>
      <c r="TTB10" s="928"/>
      <c r="TTC10" s="928"/>
      <c r="TTD10" s="928"/>
      <c r="TTE10" s="928"/>
      <c r="TTF10" s="928"/>
      <c r="TTG10" s="928"/>
      <c r="TTH10" s="928"/>
      <c r="TTI10" s="928"/>
      <c r="TTJ10" s="928"/>
      <c r="TTK10" s="928"/>
      <c r="TTL10" s="928"/>
      <c r="TTM10" s="928"/>
      <c r="TTN10" s="928"/>
      <c r="TTO10" s="928"/>
      <c r="TTP10" s="928"/>
      <c r="TTQ10" s="928"/>
      <c r="TTR10" s="928"/>
      <c r="TTS10" s="928"/>
      <c r="TTT10" s="928"/>
      <c r="TTU10" s="928"/>
      <c r="TTV10" s="928"/>
      <c r="TTW10" s="928"/>
      <c r="TTX10" s="928"/>
      <c r="TTY10" s="928"/>
      <c r="TTZ10" s="928"/>
      <c r="TUA10" s="928"/>
      <c r="TUB10" s="928"/>
      <c r="TUC10" s="928"/>
      <c r="TUD10" s="928"/>
      <c r="TUE10" s="928"/>
      <c r="TUF10" s="928"/>
      <c r="TUG10" s="928"/>
      <c r="TUH10" s="928"/>
      <c r="TUI10" s="928"/>
      <c r="TUJ10" s="928"/>
      <c r="TUK10" s="928"/>
      <c r="TUL10" s="928"/>
      <c r="TUM10" s="928"/>
      <c r="TUN10" s="928"/>
      <c r="TUO10" s="928"/>
      <c r="TUP10" s="928"/>
      <c r="TUQ10" s="928"/>
      <c r="TUR10" s="928"/>
      <c r="TUS10" s="928"/>
      <c r="TUT10" s="928"/>
      <c r="TUU10" s="928"/>
      <c r="TUV10" s="928"/>
      <c r="TUW10" s="928"/>
      <c r="TUX10" s="928"/>
      <c r="TUY10" s="928"/>
      <c r="TUZ10" s="928"/>
      <c r="TVA10" s="928"/>
      <c r="TVB10" s="928"/>
      <c r="TVC10" s="928"/>
      <c r="TVD10" s="928"/>
      <c r="TVE10" s="928"/>
      <c r="TVF10" s="928"/>
      <c r="TVG10" s="928"/>
      <c r="TVH10" s="928"/>
      <c r="TVI10" s="928"/>
      <c r="TVJ10" s="928"/>
      <c r="TVK10" s="928"/>
      <c r="TVL10" s="928"/>
      <c r="TVM10" s="928"/>
      <c r="TVN10" s="928"/>
      <c r="TVO10" s="928"/>
      <c r="TVP10" s="928"/>
      <c r="TVQ10" s="928"/>
      <c r="TVR10" s="928"/>
      <c r="TVS10" s="928"/>
      <c r="TVT10" s="928"/>
      <c r="TVU10" s="928"/>
      <c r="TVV10" s="928"/>
      <c r="TVW10" s="928"/>
      <c r="TVX10" s="928"/>
      <c r="TVY10" s="928"/>
      <c r="TVZ10" s="928"/>
      <c r="TWA10" s="928"/>
      <c r="TWB10" s="928"/>
      <c r="TWC10" s="928"/>
      <c r="TWD10" s="928"/>
      <c r="TWE10" s="928"/>
      <c r="TWF10" s="928"/>
      <c r="TWG10" s="928"/>
      <c r="TWH10" s="928"/>
      <c r="TWI10" s="928"/>
      <c r="TWJ10" s="928"/>
      <c r="TWK10" s="928"/>
      <c r="TWL10" s="928"/>
      <c r="TWM10" s="928"/>
      <c r="TWN10" s="928"/>
      <c r="TWO10" s="928"/>
      <c r="TWP10" s="928"/>
      <c r="TWQ10" s="928"/>
      <c r="TWR10" s="928"/>
      <c r="TWS10" s="928"/>
      <c r="TWT10" s="928"/>
      <c r="TWU10" s="928"/>
      <c r="TWV10" s="928"/>
      <c r="TWW10" s="928"/>
      <c r="TWX10" s="928"/>
      <c r="TWY10" s="928"/>
      <c r="TWZ10" s="928"/>
      <c r="TXA10" s="928"/>
      <c r="TXB10" s="928"/>
      <c r="TXC10" s="928"/>
      <c r="TXD10" s="928"/>
      <c r="TXE10" s="928"/>
      <c r="TXF10" s="928"/>
      <c r="TXG10" s="928"/>
      <c r="TXH10" s="928"/>
      <c r="TXI10" s="928"/>
      <c r="TXJ10" s="928"/>
      <c r="TXK10" s="928"/>
      <c r="TXL10" s="928"/>
      <c r="TXM10" s="928"/>
      <c r="TXN10" s="928"/>
      <c r="TXO10" s="928"/>
      <c r="TXP10" s="928"/>
      <c r="TXQ10" s="928"/>
      <c r="TXR10" s="928"/>
      <c r="TXS10" s="928"/>
      <c r="TXT10" s="928"/>
      <c r="TXU10" s="928"/>
      <c r="TXV10" s="928"/>
      <c r="TXW10" s="928"/>
      <c r="TXX10" s="928"/>
      <c r="TXY10" s="928"/>
      <c r="TXZ10" s="928"/>
      <c r="TYA10" s="928"/>
      <c r="TYB10" s="928"/>
      <c r="TYC10" s="928"/>
      <c r="TYD10" s="928"/>
      <c r="TYE10" s="928"/>
      <c r="TYF10" s="928"/>
      <c r="TYG10" s="928"/>
      <c r="TYH10" s="928"/>
      <c r="TYI10" s="928"/>
      <c r="TYJ10" s="928"/>
      <c r="TYK10" s="928"/>
      <c r="TYL10" s="928"/>
      <c r="TYM10" s="928"/>
      <c r="TYN10" s="928"/>
      <c r="TYO10" s="928"/>
      <c r="TYP10" s="928"/>
      <c r="TYQ10" s="928"/>
      <c r="TYR10" s="928"/>
      <c r="TYS10" s="928"/>
      <c r="TYT10" s="928"/>
      <c r="TYU10" s="928"/>
      <c r="TYV10" s="928"/>
      <c r="TYW10" s="928"/>
      <c r="TYX10" s="928"/>
      <c r="TYY10" s="928"/>
      <c r="TYZ10" s="928"/>
      <c r="TZA10" s="928"/>
      <c r="TZB10" s="928"/>
      <c r="TZC10" s="928"/>
      <c r="TZD10" s="928"/>
      <c r="TZE10" s="928"/>
      <c r="TZF10" s="928"/>
      <c r="TZG10" s="928"/>
      <c r="TZH10" s="928"/>
      <c r="TZI10" s="928"/>
      <c r="TZJ10" s="928"/>
      <c r="TZK10" s="928"/>
      <c r="TZL10" s="928"/>
      <c r="TZM10" s="928"/>
      <c r="TZN10" s="928"/>
      <c r="TZO10" s="928"/>
      <c r="TZP10" s="928"/>
      <c r="TZQ10" s="928"/>
      <c r="TZR10" s="928"/>
      <c r="TZS10" s="928"/>
      <c r="TZT10" s="928"/>
      <c r="TZU10" s="928"/>
      <c r="TZV10" s="928"/>
      <c r="TZW10" s="928"/>
      <c r="TZX10" s="928"/>
      <c r="TZY10" s="928"/>
      <c r="TZZ10" s="928"/>
      <c r="UAA10" s="928"/>
      <c r="UAB10" s="928"/>
      <c r="UAC10" s="928"/>
      <c r="UAD10" s="928"/>
      <c r="UAE10" s="928"/>
      <c r="UAF10" s="928"/>
      <c r="UAG10" s="928"/>
      <c r="UAH10" s="928"/>
      <c r="UAI10" s="928"/>
      <c r="UAJ10" s="928"/>
      <c r="UAK10" s="928"/>
      <c r="UAL10" s="928"/>
      <c r="UAM10" s="928"/>
      <c r="UAN10" s="928"/>
      <c r="UAO10" s="928"/>
      <c r="UAP10" s="928"/>
      <c r="UAQ10" s="928"/>
      <c r="UAR10" s="928"/>
      <c r="UAS10" s="928"/>
      <c r="UAT10" s="928"/>
      <c r="UAU10" s="928"/>
      <c r="UAV10" s="928"/>
      <c r="UAW10" s="928"/>
      <c r="UAX10" s="928"/>
      <c r="UAY10" s="928"/>
      <c r="UAZ10" s="928"/>
      <c r="UBA10" s="928"/>
      <c r="UBB10" s="928"/>
      <c r="UBC10" s="928"/>
      <c r="UBD10" s="928"/>
      <c r="UBE10" s="928"/>
      <c r="UBF10" s="928"/>
      <c r="UBG10" s="928"/>
      <c r="UBH10" s="928"/>
      <c r="UBI10" s="928"/>
      <c r="UBJ10" s="928"/>
      <c r="UBK10" s="928"/>
      <c r="UBL10" s="928"/>
      <c r="UBM10" s="928"/>
      <c r="UBN10" s="928"/>
      <c r="UBO10" s="928"/>
      <c r="UBP10" s="928"/>
      <c r="UBQ10" s="928"/>
      <c r="UBR10" s="928"/>
      <c r="UBS10" s="928"/>
      <c r="UBT10" s="928"/>
      <c r="UBU10" s="928"/>
      <c r="UBV10" s="928"/>
      <c r="UBW10" s="928"/>
      <c r="UBX10" s="928"/>
      <c r="UBY10" s="928"/>
      <c r="UBZ10" s="928"/>
      <c r="UCA10" s="928"/>
      <c r="UCB10" s="928"/>
      <c r="UCC10" s="928"/>
      <c r="UCD10" s="928"/>
      <c r="UCE10" s="928"/>
      <c r="UCF10" s="928"/>
      <c r="UCG10" s="928"/>
      <c r="UCH10" s="928"/>
      <c r="UCI10" s="928"/>
      <c r="UCJ10" s="928"/>
      <c r="UCK10" s="928"/>
      <c r="UCL10" s="928"/>
      <c r="UCM10" s="928"/>
      <c r="UCN10" s="928"/>
      <c r="UCO10" s="928"/>
      <c r="UCP10" s="928"/>
      <c r="UCQ10" s="928"/>
      <c r="UCR10" s="928"/>
      <c r="UCS10" s="928"/>
      <c r="UCT10" s="928"/>
      <c r="UCU10" s="928"/>
      <c r="UCV10" s="928"/>
      <c r="UCW10" s="928"/>
      <c r="UCX10" s="928"/>
      <c r="UCY10" s="928"/>
      <c r="UCZ10" s="928"/>
      <c r="UDA10" s="928"/>
      <c r="UDB10" s="928"/>
      <c r="UDC10" s="928"/>
      <c r="UDD10" s="928"/>
      <c r="UDE10" s="928"/>
      <c r="UDF10" s="928"/>
      <c r="UDG10" s="928"/>
      <c r="UDH10" s="928"/>
      <c r="UDI10" s="928"/>
      <c r="UDJ10" s="928"/>
      <c r="UDK10" s="928"/>
      <c r="UDL10" s="928"/>
      <c r="UDM10" s="928"/>
      <c r="UDN10" s="928"/>
      <c r="UDO10" s="928"/>
      <c r="UDP10" s="928"/>
      <c r="UDQ10" s="928"/>
      <c r="UDR10" s="928"/>
      <c r="UDS10" s="928"/>
      <c r="UDT10" s="928"/>
      <c r="UDU10" s="928"/>
      <c r="UDV10" s="928"/>
      <c r="UDW10" s="928"/>
      <c r="UDX10" s="928"/>
      <c r="UDY10" s="928"/>
      <c r="UDZ10" s="928"/>
      <c r="UEA10" s="928"/>
      <c r="UEB10" s="928"/>
      <c r="UEC10" s="928"/>
      <c r="UED10" s="928"/>
      <c r="UEE10" s="928"/>
      <c r="UEF10" s="928"/>
      <c r="UEG10" s="928"/>
      <c r="UEH10" s="928"/>
      <c r="UEI10" s="928"/>
      <c r="UEJ10" s="928"/>
      <c r="UEK10" s="928"/>
      <c r="UEL10" s="928"/>
      <c r="UEM10" s="928"/>
      <c r="UEN10" s="928"/>
      <c r="UEO10" s="928"/>
      <c r="UEP10" s="928"/>
      <c r="UEQ10" s="928"/>
      <c r="UER10" s="928"/>
      <c r="UES10" s="928"/>
      <c r="UET10" s="928"/>
      <c r="UEU10" s="928"/>
      <c r="UEV10" s="928"/>
      <c r="UEW10" s="928"/>
      <c r="UEX10" s="928"/>
      <c r="UEY10" s="928"/>
      <c r="UEZ10" s="928"/>
      <c r="UFA10" s="928"/>
      <c r="UFB10" s="928"/>
      <c r="UFC10" s="928"/>
      <c r="UFD10" s="928"/>
      <c r="UFE10" s="928"/>
      <c r="UFF10" s="928"/>
      <c r="UFG10" s="928"/>
      <c r="UFH10" s="928"/>
      <c r="UFI10" s="928"/>
      <c r="UFJ10" s="928"/>
      <c r="UFK10" s="928"/>
      <c r="UFL10" s="928"/>
      <c r="UFM10" s="928"/>
      <c r="UFN10" s="928"/>
      <c r="UFO10" s="928"/>
      <c r="UFP10" s="928"/>
      <c r="UFQ10" s="928"/>
      <c r="UFR10" s="928"/>
      <c r="UFS10" s="928"/>
      <c r="UFT10" s="928"/>
      <c r="UFU10" s="928"/>
      <c r="UFV10" s="928"/>
      <c r="UFW10" s="928"/>
      <c r="UFX10" s="928"/>
      <c r="UFY10" s="928"/>
      <c r="UFZ10" s="928"/>
      <c r="UGA10" s="928"/>
      <c r="UGB10" s="928"/>
      <c r="UGC10" s="928"/>
      <c r="UGD10" s="928"/>
      <c r="UGE10" s="928"/>
      <c r="UGF10" s="928"/>
      <c r="UGG10" s="928"/>
      <c r="UGH10" s="928"/>
      <c r="UGI10" s="928"/>
      <c r="UGJ10" s="928"/>
      <c r="UGK10" s="928"/>
      <c r="UGL10" s="928"/>
      <c r="UGM10" s="928"/>
      <c r="UGN10" s="928"/>
      <c r="UGO10" s="928"/>
      <c r="UGP10" s="928"/>
      <c r="UGQ10" s="928"/>
      <c r="UGR10" s="928"/>
      <c r="UGS10" s="928"/>
      <c r="UGT10" s="928"/>
      <c r="UGU10" s="928"/>
      <c r="UGV10" s="928"/>
      <c r="UGW10" s="928"/>
      <c r="UGX10" s="928"/>
      <c r="UGY10" s="928"/>
      <c r="UGZ10" s="928"/>
      <c r="UHA10" s="928"/>
      <c r="UHB10" s="928"/>
      <c r="UHC10" s="928"/>
      <c r="UHD10" s="928"/>
      <c r="UHE10" s="928"/>
      <c r="UHF10" s="928"/>
      <c r="UHG10" s="928"/>
      <c r="UHH10" s="928"/>
      <c r="UHI10" s="928"/>
      <c r="UHJ10" s="928"/>
      <c r="UHK10" s="928"/>
      <c r="UHL10" s="928"/>
      <c r="UHM10" s="928"/>
      <c r="UHN10" s="928"/>
      <c r="UHO10" s="928"/>
      <c r="UHP10" s="928"/>
      <c r="UHQ10" s="928"/>
      <c r="UHR10" s="928"/>
      <c r="UHS10" s="928"/>
      <c r="UHT10" s="928"/>
      <c r="UHU10" s="928"/>
      <c r="UHV10" s="928"/>
      <c r="UHW10" s="928"/>
      <c r="UHX10" s="928"/>
      <c r="UHY10" s="928"/>
      <c r="UHZ10" s="928"/>
      <c r="UIA10" s="928"/>
      <c r="UIB10" s="928"/>
      <c r="UIC10" s="928"/>
      <c r="UID10" s="928"/>
      <c r="UIE10" s="928"/>
      <c r="UIF10" s="928"/>
      <c r="UIG10" s="928"/>
      <c r="UIH10" s="928"/>
      <c r="UII10" s="928"/>
      <c r="UIJ10" s="928"/>
      <c r="UIK10" s="928"/>
      <c r="UIL10" s="928"/>
      <c r="UIM10" s="928"/>
      <c r="UIN10" s="928"/>
      <c r="UIO10" s="928"/>
      <c r="UIP10" s="928"/>
      <c r="UIQ10" s="928"/>
      <c r="UIR10" s="928"/>
      <c r="UIS10" s="928"/>
      <c r="UIT10" s="928"/>
      <c r="UIU10" s="928"/>
      <c r="UIV10" s="928"/>
      <c r="UIW10" s="928"/>
      <c r="UIX10" s="928"/>
      <c r="UIY10" s="928"/>
      <c r="UIZ10" s="928"/>
      <c r="UJA10" s="928"/>
      <c r="UJB10" s="928"/>
      <c r="UJC10" s="928"/>
      <c r="UJD10" s="928"/>
      <c r="UJE10" s="928"/>
      <c r="UJF10" s="928"/>
      <c r="UJG10" s="928"/>
      <c r="UJH10" s="928"/>
      <c r="UJI10" s="928"/>
      <c r="UJJ10" s="928"/>
      <c r="UJK10" s="928"/>
      <c r="UJL10" s="928"/>
      <c r="UJM10" s="928"/>
      <c r="UJN10" s="928"/>
      <c r="UJO10" s="928"/>
      <c r="UJP10" s="928"/>
      <c r="UJQ10" s="928"/>
      <c r="UJR10" s="928"/>
      <c r="UJS10" s="928"/>
      <c r="UJT10" s="928"/>
      <c r="UJU10" s="928"/>
      <c r="UJV10" s="928"/>
      <c r="UJW10" s="928"/>
      <c r="UJX10" s="928"/>
      <c r="UJY10" s="928"/>
      <c r="UJZ10" s="928"/>
      <c r="UKA10" s="928"/>
      <c r="UKB10" s="928"/>
      <c r="UKC10" s="928"/>
      <c r="UKD10" s="928"/>
      <c r="UKE10" s="928"/>
      <c r="UKF10" s="928"/>
      <c r="UKG10" s="928"/>
      <c r="UKH10" s="928"/>
      <c r="UKI10" s="928"/>
      <c r="UKJ10" s="928"/>
      <c r="UKK10" s="928"/>
      <c r="UKL10" s="928"/>
      <c r="UKM10" s="928"/>
      <c r="UKN10" s="928"/>
      <c r="UKO10" s="928"/>
      <c r="UKP10" s="928"/>
      <c r="UKQ10" s="928"/>
      <c r="UKR10" s="928"/>
      <c r="UKS10" s="928"/>
      <c r="UKT10" s="928"/>
      <c r="UKU10" s="928"/>
      <c r="UKV10" s="928"/>
      <c r="UKW10" s="928"/>
      <c r="UKX10" s="928"/>
      <c r="UKY10" s="928"/>
      <c r="UKZ10" s="928"/>
      <c r="ULA10" s="928"/>
      <c r="ULB10" s="928"/>
      <c r="ULC10" s="928"/>
      <c r="ULD10" s="928"/>
      <c r="ULE10" s="928"/>
      <c r="ULF10" s="928"/>
      <c r="ULG10" s="928"/>
      <c r="ULH10" s="928"/>
      <c r="ULI10" s="928"/>
      <c r="ULJ10" s="928"/>
      <c r="ULK10" s="928"/>
      <c r="ULL10" s="928"/>
      <c r="ULM10" s="928"/>
      <c r="ULN10" s="928"/>
      <c r="ULO10" s="928"/>
      <c r="ULP10" s="928"/>
      <c r="ULQ10" s="928"/>
      <c r="ULR10" s="928"/>
      <c r="ULS10" s="928"/>
      <c r="ULT10" s="928"/>
      <c r="ULU10" s="928"/>
      <c r="ULV10" s="928"/>
      <c r="ULW10" s="928"/>
      <c r="ULX10" s="928"/>
      <c r="ULY10" s="928"/>
      <c r="ULZ10" s="928"/>
      <c r="UMA10" s="928"/>
      <c r="UMB10" s="928"/>
      <c r="UMC10" s="928"/>
      <c r="UMD10" s="928"/>
      <c r="UME10" s="928"/>
      <c r="UMF10" s="928"/>
      <c r="UMG10" s="928"/>
      <c r="UMH10" s="928"/>
      <c r="UMI10" s="928"/>
      <c r="UMJ10" s="928"/>
      <c r="UMK10" s="928"/>
      <c r="UML10" s="928"/>
      <c r="UMM10" s="928"/>
      <c r="UMN10" s="928"/>
      <c r="UMO10" s="928"/>
      <c r="UMP10" s="928"/>
      <c r="UMQ10" s="928"/>
      <c r="UMR10" s="928"/>
      <c r="UMS10" s="928"/>
      <c r="UMT10" s="928"/>
      <c r="UMU10" s="928"/>
      <c r="UMV10" s="928"/>
      <c r="UMW10" s="928"/>
      <c r="UMX10" s="928"/>
      <c r="UMY10" s="928"/>
      <c r="UMZ10" s="928"/>
      <c r="UNA10" s="928"/>
      <c r="UNB10" s="928"/>
      <c r="UNC10" s="928"/>
      <c r="UND10" s="928"/>
      <c r="UNE10" s="928"/>
      <c r="UNF10" s="928"/>
      <c r="UNG10" s="928"/>
      <c r="UNH10" s="928"/>
      <c r="UNI10" s="928"/>
      <c r="UNJ10" s="928"/>
      <c r="UNK10" s="928"/>
      <c r="UNL10" s="928"/>
      <c r="UNM10" s="928"/>
      <c r="UNN10" s="928"/>
      <c r="UNO10" s="928"/>
      <c r="UNP10" s="928"/>
      <c r="UNQ10" s="928"/>
      <c r="UNR10" s="928"/>
      <c r="UNS10" s="928"/>
      <c r="UNT10" s="928"/>
      <c r="UNU10" s="928"/>
      <c r="UNV10" s="928"/>
      <c r="UNW10" s="928"/>
      <c r="UNX10" s="928"/>
      <c r="UNY10" s="928"/>
      <c r="UNZ10" s="928"/>
      <c r="UOA10" s="928"/>
      <c r="UOB10" s="928"/>
      <c r="UOC10" s="928"/>
      <c r="UOD10" s="928"/>
      <c r="UOE10" s="928"/>
      <c r="UOF10" s="928"/>
      <c r="UOG10" s="928"/>
      <c r="UOH10" s="928"/>
      <c r="UOI10" s="928"/>
      <c r="UOJ10" s="928"/>
      <c r="UOK10" s="928"/>
      <c r="UOL10" s="928"/>
      <c r="UOM10" s="928"/>
      <c r="UON10" s="928"/>
      <c r="UOO10" s="928"/>
      <c r="UOP10" s="928"/>
      <c r="UOQ10" s="928"/>
      <c r="UOR10" s="928"/>
      <c r="UOS10" s="928"/>
      <c r="UOT10" s="928"/>
      <c r="UOU10" s="928"/>
      <c r="UOV10" s="928"/>
      <c r="UOW10" s="928"/>
      <c r="UOX10" s="928"/>
      <c r="UOY10" s="928"/>
      <c r="UOZ10" s="928"/>
      <c r="UPA10" s="928"/>
      <c r="UPB10" s="928"/>
      <c r="UPC10" s="928"/>
      <c r="UPD10" s="928"/>
      <c r="UPE10" s="928"/>
      <c r="UPF10" s="928"/>
      <c r="UPG10" s="928"/>
      <c r="UPH10" s="928"/>
      <c r="UPI10" s="928"/>
      <c r="UPJ10" s="928"/>
      <c r="UPK10" s="928"/>
      <c r="UPL10" s="928"/>
      <c r="UPM10" s="928"/>
      <c r="UPN10" s="928"/>
      <c r="UPO10" s="928"/>
      <c r="UPP10" s="928"/>
      <c r="UPQ10" s="928"/>
      <c r="UPR10" s="928"/>
      <c r="UPS10" s="928"/>
      <c r="UPT10" s="928"/>
      <c r="UPU10" s="928"/>
      <c r="UPV10" s="928"/>
      <c r="UPW10" s="928"/>
      <c r="UPX10" s="928"/>
      <c r="UPY10" s="928"/>
      <c r="UPZ10" s="928"/>
      <c r="UQA10" s="928"/>
      <c r="UQB10" s="928"/>
      <c r="UQC10" s="928"/>
      <c r="UQD10" s="928"/>
      <c r="UQE10" s="928"/>
      <c r="UQF10" s="928"/>
      <c r="UQG10" s="928"/>
      <c r="UQH10" s="928"/>
      <c r="UQI10" s="928"/>
      <c r="UQJ10" s="928"/>
      <c r="UQK10" s="928"/>
      <c r="UQL10" s="928"/>
      <c r="UQM10" s="928"/>
      <c r="UQN10" s="928"/>
      <c r="UQO10" s="928"/>
      <c r="UQP10" s="928"/>
      <c r="UQQ10" s="928"/>
      <c r="UQR10" s="928"/>
      <c r="UQS10" s="928"/>
      <c r="UQT10" s="928"/>
      <c r="UQU10" s="928"/>
      <c r="UQV10" s="928"/>
      <c r="UQW10" s="928"/>
      <c r="UQX10" s="928"/>
      <c r="UQY10" s="928"/>
      <c r="UQZ10" s="928"/>
      <c r="URA10" s="928"/>
      <c r="URB10" s="928"/>
      <c r="URC10" s="928"/>
      <c r="URD10" s="928"/>
      <c r="URE10" s="928"/>
      <c r="URF10" s="928"/>
      <c r="URG10" s="928"/>
      <c r="URH10" s="928"/>
      <c r="URI10" s="928"/>
      <c r="URJ10" s="928"/>
      <c r="URK10" s="928"/>
      <c r="URL10" s="928"/>
      <c r="URM10" s="928"/>
      <c r="URN10" s="928"/>
      <c r="URO10" s="928"/>
      <c r="URP10" s="928"/>
      <c r="URQ10" s="928"/>
      <c r="URR10" s="928"/>
      <c r="URS10" s="928"/>
      <c r="URT10" s="928"/>
      <c r="URU10" s="928"/>
      <c r="URV10" s="928"/>
      <c r="URW10" s="928"/>
      <c r="URX10" s="928"/>
      <c r="URY10" s="928"/>
      <c r="URZ10" s="928"/>
      <c r="USA10" s="928"/>
      <c r="USB10" s="928"/>
      <c r="USC10" s="928"/>
      <c r="USD10" s="928"/>
      <c r="USE10" s="928"/>
      <c r="USF10" s="928"/>
      <c r="USG10" s="928"/>
      <c r="USH10" s="928"/>
      <c r="USI10" s="928"/>
      <c r="USJ10" s="928"/>
      <c r="USK10" s="928"/>
      <c r="USL10" s="928"/>
      <c r="USM10" s="928"/>
      <c r="USN10" s="928"/>
      <c r="USO10" s="928"/>
      <c r="USP10" s="928"/>
      <c r="USQ10" s="928"/>
      <c r="USR10" s="928"/>
      <c r="USS10" s="928"/>
      <c r="UST10" s="928"/>
      <c r="USU10" s="928"/>
      <c r="USV10" s="928"/>
      <c r="USW10" s="928"/>
      <c r="USX10" s="928"/>
      <c r="USY10" s="928"/>
      <c r="USZ10" s="928"/>
      <c r="UTA10" s="928"/>
      <c r="UTB10" s="928"/>
      <c r="UTC10" s="928"/>
      <c r="UTD10" s="928"/>
      <c r="UTE10" s="928"/>
      <c r="UTF10" s="928"/>
      <c r="UTG10" s="928"/>
      <c r="UTH10" s="928"/>
      <c r="UTI10" s="928"/>
      <c r="UTJ10" s="928"/>
      <c r="UTK10" s="928"/>
      <c r="UTL10" s="928"/>
      <c r="UTM10" s="928"/>
      <c r="UTN10" s="928"/>
      <c r="UTO10" s="928"/>
      <c r="UTP10" s="928"/>
      <c r="UTQ10" s="928"/>
      <c r="UTR10" s="928"/>
      <c r="UTS10" s="928"/>
      <c r="UTT10" s="928"/>
      <c r="UTU10" s="928"/>
      <c r="UTV10" s="928"/>
      <c r="UTW10" s="928"/>
      <c r="UTX10" s="928"/>
      <c r="UTY10" s="928"/>
      <c r="UTZ10" s="928"/>
      <c r="UUA10" s="928"/>
      <c r="UUB10" s="928"/>
      <c r="UUC10" s="928"/>
      <c r="UUD10" s="928"/>
      <c r="UUE10" s="928"/>
      <c r="UUF10" s="928"/>
      <c r="UUG10" s="928"/>
      <c r="UUH10" s="928"/>
      <c r="UUI10" s="928"/>
      <c r="UUJ10" s="928"/>
      <c r="UUK10" s="928"/>
      <c r="UUL10" s="928"/>
      <c r="UUM10" s="928"/>
      <c r="UUN10" s="928"/>
      <c r="UUO10" s="928"/>
      <c r="UUP10" s="928"/>
      <c r="UUQ10" s="928"/>
      <c r="UUR10" s="928"/>
      <c r="UUS10" s="928"/>
      <c r="UUT10" s="928"/>
      <c r="UUU10" s="928"/>
      <c r="UUV10" s="928"/>
      <c r="UUW10" s="928"/>
      <c r="UUX10" s="928"/>
      <c r="UUY10" s="928"/>
      <c r="UUZ10" s="928"/>
      <c r="UVA10" s="928"/>
      <c r="UVB10" s="928"/>
      <c r="UVC10" s="928"/>
      <c r="UVD10" s="928"/>
      <c r="UVE10" s="928"/>
      <c r="UVF10" s="928"/>
      <c r="UVG10" s="928"/>
      <c r="UVH10" s="928"/>
      <c r="UVI10" s="928"/>
      <c r="UVJ10" s="928"/>
      <c r="UVK10" s="928"/>
      <c r="UVL10" s="928"/>
      <c r="UVM10" s="928"/>
      <c r="UVN10" s="928"/>
      <c r="UVO10" s="928"/>
      <c r="UVP10" s="928"/>
      <c r="UVQ10" s="928"/>
      <c r="UVR10" s="928"/>
      <c r="UVS10" s="928"/>
      <c r="UVT10" s="928"/>
      <c r="UVU10" s="928"/>
      <c r="UVV10" s="928"/>
      <c r="UVW10" s="928"/>
      <c r="UVX10" s="928"/>
      <c r="UVY10" s="928"/>
      <c r="UVZ10" s="928"/>
      <c r="UWA10" s="928"/>
      <c r="UWB10" s="928"/>
      <c r="UWC10" s="928"/>
      <c r="UWD10" s="928"/>
      <c r="UWE10" s="928"/>
      <c r="UWF10" s="928"/>
      <c r="UWG10" s="928"/>
      <c r="UWH10" s="928"/>
      <c r="UWI10" s="928"/>
      <c r="UWJ10" s="928"/>
      <c r="UWK10" s="928"/>
      <c r="UWL10" s="928"/>
      <c r="UWM10" s="928"/>
      <c r="UWN10" s="928"/>
      <c r="UWO10" s="928"/>
      <c r="UWP10" s="928"/>
      <c r="UWQ10" s="928"/>
      <c r="UWR10" s="928"/>
      <c r="UWS10" s="928"/>
      <c r="UWT10" s="928"/>
      <c r="UWU10" s="928"/>
      <c r="UWV10" s="928"/>
      <c r="UWW10" s="928"/>
      <c r="UWX10" s="928"/>
      <c r="UWY10" s="928"/>
      <c r="UWZ10" s="928"/>
      <c r="UXA10" s="928"/>
      <c r="UXB10" s="928"/>
      <c r="UXC10" s="928"/>
      <c r="UXD10" s="928"/>
      <c r="UXE10" s="928"/>
      <c r="UXF10" s="928"/>
      <c r="UXG10" s="928"/>
      <c r="UXH10" s="928"/>
      <c r="UXI10" s="928"/>
      <c r="UXJ10" s="928"/>
      <c r="UXK10" s="928"/>
      <c r="UXL10" s="928"/>
      <c r="UXM10" s="928"/>
      <c r="UXN10" s="928"/>
      <c r="UXO10" s="928"/>
      <c r="UXP10" s="928"/>
      <c r="UXQ10" s="928"/>
      <c r="UXR10" s="928"/>
      <c r="UXS10" s="928"/>
      <c r="UXT10" s="928"/>
      <c r="UXU10" s="928"/>
      <c r="UXV10" s="928"/>
      <c r="UXW10" s="928"/>
      <c r="UXX10" s="928"/>
      <c r="UXY10" s="928"/>
      <c r="UXZ10" s="928"/>
      <c r="UYA10" s="928"/>
      <c r="UYB10" s="928"/>
      <c r="UYC10" s="928"/>
      <c r="UYD10" s="928"/>
      <c r="UYE10" s="928"/>
      <c r="UYF10" s="928"/>
      <c r="UYG10" s="928"/>
      <c r="UYH10" s="928"/>
      <c r="UYI10" s="928"/>
      <c r="UYJ10" s="928"/>
      <c r="UYK10" s="928"/>
      <c r="UYL10" s="928"/>
      <c r="UYM10" s="928"/>
      <c r="UYN10" s="928"/>
      <c r="UYO10" s="928"/>
      <c r="UYP10" s="928"/>
      <c r="UYQ10" s="928"/>
      <c r="UYR10" s="928"/>
      <c r="UYS10" s="928"/>
      <c r="UYT10" s="928"/>
      <c r="UYU10" s="928"/>
      <c r="UYV10" s="928"/>
      <c r="UYW10" s="928"/>
      <c r="UYX10" s="928"/>
      <c r="UYY10" s="928"/>
      <c r="UYZ10" s="928"/>
      <c r="UZA10" s="928"/>
      <c r="UZB10" s="928"/>
      <c r="UZC10" s="928"/>
      <c r="UZD10" s="928"/>
      <c r="UZE10" s="928"/>
      <c r="UZF10" s="928"/>
      <c r="UZG10" s="928"/>
      <c r="UZH10" s="928"/>
      <c r="UZI10" s="928"/>
      <c r="UZJ10" s="928"/>
      <c r="UZK10" s="928"/>
      <c r="UZL10" s="928"/>
      <c r="UZM10" s="928"/>
      <c r="UZN10" s="928"/>
      <c r="UZO10" s="928"/>
      <c r="UZP10" s="928"/>
      <c r="UZQ10" s="928"/>
      <c r="UZR10" s="928"/>
      <c r="UZS10" s="928"/>
      <c r="UZT10" s="928"/>
      <c r="UZU10" s="928"/>
      <c r="UZV10" s="928"/>
      <c r="UZW10" s="928"/>
      <c r="UZX10" s="928"/>
      <c r="UZY10" s="928"/>
      <c r="UZZ10" s="928"/>
      <c r="VAA10" s="928"/>
      <c r="VAB10" s="928"/>
      <c r="VAC10" s="928"/>
      <c r="VAD10" s="928"/>
      <c r="VAE10" s="928"/>
      <c r="VAF10" s="928"/>
      <c r="VAG10" s="928"/>
      <c r="VAH10" s="928"/>
      <c r="VAI10" s="928"/>
      <c r="VAJ10" s="928"/>
      <c r="VAK10" s="928"/>
      <c r="VAL10" s="928"/>
      <c r="VAM10" s="928"/>
      <c r="VAN10" s="928"/>
      <c r="VAO10" s="928"/>
      <c r="VAP10" s="928"/>
      <c r="VAQ10" s="928"/>
      <c r="VAR10" s="928"/>
      <c r="VAS10" s="928"/>
      <c r="VAT10" s="928"/>
      <c r="VAU10" s="928"/>
      <c r="VAV10" s="928"/>
      <c r="VAW10" s="928"/>
      <c r="VAX10" s="928"/>
      <c r="VAY10" s="928"/>
      <c r="VAZ10" s="928"/>
      <c r="VBA10" s="928"/>
      <c r="VBB10" s="928"/>
      <c r="VBC10" s="928"/>
      <c r="VBD10" s="928"/>
      <c r="VBE10" s="928"/>
      <c r="VBF10" s="928"/>
      <c r="VBG10" s="928"/>
      <c r="VBH10" s="928"/>
      <c r="VBI10" s="928"/>
      <c r="VBJ10" s="928"/>
      <c r="VBK10" s="928"/>
      <c r="VBL10" s="928"/>
      <c r="VBM10" s="928"/>
      <c r="VBN10" s="928"/>
      <c r="VBO10" s="928"/>
      <c r="VBP10" s="928"/>
      <c r="VBQ10" s="928"/>
      <c r="VBR10" s="928"/>
      <c r="VBS10" s="928"/>
      <c r="VBT10" s="928"/>
      <c r="VBU10" s="928"/>
      <c r="VBV10" s="928"/>
      <c r="VBW10" s="928"/>
      <c r="VBX10" s="928"/>
      <c r="VBY10" s="928"/>
      <c r="VBZ10" s="928"/>
      <c r="VCA10" s="928"/>
      <c r="VCB10" s="928"/>
      <c r="VCC10" s="928"/>
      <c r="VCD10" s="928"/>
      <c r="VCE10" s="928"/>
      <c r="VCF10" s="928"/>
      <c r="VCG10" s="928"/>
      <c r="VCH10" s="928"/>
      <c r="VCI10" s="928"/>
      <c r="VCJ10" s="928"/>
      <c r="VCK10" s="928"/>
      <c r="VCL10" s="928"/>
      <c r="VCM10" s="928"/>
      <c r="VCN10" s="928"/>
      <c r="VCO10" s="928"/>
      <c r="VCP10" s="928"/>
      <c r="VCQ10" s="928"/>
      <c r="VCR10" s="928"/>
      <c r="VCS10" s="928"/>
      <c r="VCT10" s="928"/>
      <c r="VCU10" s="928"/>
      <c r="VCV10" s="928"/>
      <c r="VCW10" s="928"/>
      <c r="VCX10" s="928"/>
      <c r="VCY10" s="928"/>
      <c r="VCZ10" s="928"/>
      <c r="VDA10" s="928"/>
      <c r="VDB10" s="928"/>
      <c r="VDC10" s="928"/>
      <c r="VDD10" s="928"/>
      <c r="VDE10" s="928"/>
      <c r="VDF10" s="928"/>
      <c r="VDG10" s="928"/>
      <c r="VDH10" s="928"/>
      <c r="VDI10" s="928"/>
      <c r="VDJ10" s="928"/>
      <c r="VDK10" s="928"/>
      <c r="VDL10" s="928"/>
      <c r="VDM10" s="928"/>
      <c r="VDN10" s="928"/>
      <c r="VDO10" s="928"/>
      <c r="VDP10" s="928"/>
      <c r="VDQ10" s="928"/>
      <c r="VDR10" s="928"/>
      <c r="VDS10" s="928"/>
      <c r="VDT10" s="928"/>
      <c r="VDU10" s="928"/>
      <c r="VDV10" s="928"/>
      <c r="VDW10" s="928"/>
      <c r="VDX10" s="928"/>
      <c r="VDY10" s="928"/>
      <c r="VDZ10" s="928"/>
      <c r="VEA10" s="928"/>
      <c r="VEB10" s="928"/>
      <c r="VEC10" s="928"/>
      <c r="VED10" s="928"/>
      <c r="VEE10" s="928"/>
      <c r="VEF10" s="928"/>
      <c r="VEG10" s="928"/>
      <c r="VEH10" s="928"/>
      <c r="VEI10" s="928"/>
      <c r="VEJ10" s="928"/>
      <c r="VEK10" s="928"/>
      <c r="VEL10" s="928"/>
      <c r="VEM10" s="928"/>
      <c r="VEN10" s="928"/>
      <c r="VEO10" s="928"/>
      <c r="VEP10" s="928"/>
      <c r="VEQ10" s="928"/>
      <c r="VER10" s="928"/>
      <c r="VES10" s="928"/>
      <c r="VET10" s="928"/>
      <c r="VEU10" s="928"/>
      <c r="VEV10" s="928"/>
      <c r="VEW10" s="928"/>
      <c r="VEX10" s="928"/>
      <c r="VEY10" s="928"/>
      <c r="VEZ10" s="928"/>
      <c r="VFA10" s="928"/>
      <c r="VFB10" s="928"/>
      <c r="VFC10" s="928"/>
      <c r="VFD10" s="928"/>
      <c r="VFE10" s="928"/>
      <c r="VFF10" s="928"/>
      <c r="VFG10" s="928"/>
      <c r="VFH10" s="928"/>
      <c r="VFI10" s="928"/>
      <c r="VFJ10" s="928"/>
      <c r="VFK10" s="928"/>
      <c r="VFL10" s="928"/>
      <c r="VFM10" s="928"/>
      <c r="VFN10" s="928"/>
      <c r="VFO10" s="928"/>
      <c r="VFP10" s="928"/>
      <c r="VFQ10" s="928"/>
      <c r="VFR10" s="928"/>
      <c r="VFS10" s="928"/>
      <c r="VFT10" s="928"/>
      <c r="VFU10" s="928"/>
      <c r="VFV10" s="928"/>
      <c r="VFW10" s="928"/>
      <c r="VFX10" s="928"/>
      <c r="VFY10" s="928"/>
      <c r="VFZ10" s="928"/>
      <c r="VGA10" s="928"/>
      <c r="VGB10" s="928"/>
      <c r="VGC10" s="928"/>
      <c r="VGD10" s="928"/>
      <c r="VGE10" s="928"/>
      <c r="VGF10" s="928"/>
      <c r="VGG10" s="928"/>
      <c r="VGH10" s="928"/>
      <c r="VGI10" s="928"/>
      <c r="VGJ10" s="928"/>
      <c r="VGK10" s="928"/>
      <c r="VGL10" s="928"/>
      <c r="VGM10" s="928"/>
      <c r="VGN10" s="928"/>
      <c r="VGO10" s="928"/>
      <c r="VGP10" s="928"/>
      <c r="VGQ10" s="928"/>
      <c r="VGR10" s="928"/>
      <c r="VGS10" s="928"/>
      <c r="VGT10" s="928"/>
      <c r="VGU10" s="928"/>
      <c r="VGV10" s="928"/>
      <c r="VGW10" s="928"/>
      <c r="VGX10" s="928"/>
      <c r="VGY10" s="928"/>
      <c r="VGZ10" s="928"/>
      <c r="VHA10" s="928"/>
      <c r="VHB10" s="928"/>
      <c r="VHC10" s="928"/>
      <c r="VHD10" s="928"/>
      <c r="VHE10" s="928"/>
      <c r="VHF10" s="928"/>
      <c r="VHG10" s="928"/>
      <c r="VHH10" s="928"/>
      <c r="VHI10" s="928"/>
      <c r="VHJ10" s="928"/>
      <c r="VHK10" s="928"/>
      <c r="VHL10" s="928"/>
      <c r="VHM10" s="928"/>
      <c r="VHN10" s="928"/>
      <c r="VHO10" s="928"/>
      <c r="VHP10" s="928"/>
      <c r="VHQ10" s="928"/>
      <c r="VHR10" s="928"/>
      <c r="VHS10" s="928"/>
      <c r="VHT10" s="928"/>
      <c r="VHU10" s="928"/>
      <c r="VHV10" s="928"/>
      <c r="VHW10" s="928"/>
      <c r="VHX10" s="928"/>
      <c r="VHY10" s="928"/>
      <c r="VHZ10" s="928"/>
      <c r="VIA10" s="928"/>
      <c r="VIB10" s="928"/>
      <c r="VIC10" s="928"/>
      <c r="VID10" s="928"/>
      <c r="VIE10" s="928"/>
      <c r="VIF10" s="928"/>
      <c r="VIG10" s="928"/>
      <c r="VIH10" s="928"/>
      <c r="VII10" s="928"/>
      <c r="VIJ10" s="928"/>
      <c r="VIK10" s="928"/>
      <c r="VIL10" s="928"/>
      <c r="VIM10" s="928"/>
      <c r="VIN10" s="928"/>
      <c r="VIO10" s="928"/>
      <c r="VIP10" s="928"/>
      <c r="VIQ10" s="928"/>
      <c r="VIR10" s="928"/>
      <c r="VIS10" s="928"/>
      <c r="VIT10" s="928"/>
      <c r="VIU10" s="928"/>
      <c r="VIV10" s="928"/>
      <c r="VIW10" s="928"/>
      <c r="VIX10" s="928"/>
      <c r="VIY10" s="928"/>
      <c r="VIZ10" s="928"/>
      <c r="VJA10" s="928"/>
      <c r="VJB10" s="928"/>
      <c r="VJC10" s="928"/>
      <c r="VJD10" s="928"/>
      <c r="VJE10" s="928"/>
      <c r="VJF10" s="928"/>
      <c r="VJG10" s="928"/>
      <c r="VJH10" s="928"/>
      <c r="VJI10" s="928"/>
      <c r="VJJ10" s="928"/>
      <c r="VJK10" s="928"/>
      <c r="VJL10" s="928"/>
      <c r="VJM10" s="928"/>
      <c r="VJN10" s="928"/>
      <c r="VJO10" s="928"/>
      <c r="VJP10" s="928"/>
      <c r="VJQ10" s="928"/>
      <c r="VJR10" s="928"/>
      <c r="VJS10" s="928"/>
      <c r="VJT10" s="928"/>
      <c r="VJU10" s="928"/>
      <c r="VJV10" s="928"/>
      <c r="VJW10" s="928"/>
      <c r="VJX10" s="928"/>
      <c r="VJY10" s="928"/>
      <c r="VJZ10" s="928"/>
      <c r="VKA10" s="928"/>
      <c r="VKB10" s="928"/>
      <c r="VKC10" s="928"/>
      <c r="VKD10" s="928"/>
      <c r="VKE10" s="928"/>
      <c r="VKF10" s="928"/>
      <c r="VKG10" s="928"/>
      <c r="VKH10" s="928"/>
      <c r="VKI10" s="928"/>
      <c r="VKJ10" s="928"/>
      <c r="VKK10" s="928"/>
      <c r="VKL10" s="928"/>
      <c r="VKM10" s="928"/>
      <c r="VKN10" s="928"/>
      <c r="VKO10" s="928"/>
      <c r="VKP10" s="928"/>
      <c r="VKQ10" s="928"/>
      <c r="VKR10" s="928"/>
      <c r="VKS10" s="928"/>
      <c r="VKT10" s="928"/>
      <c r="VKU10" s="928"/>
      <c r="VKV10" s="928"/>
      <c r="VKW10" s="928"/>
      <c r="VKX10" s="928"/>
      <c r="VKY10" s="928"/>
      <c r="VKZ10" s="928"/>
      <c r="VLA10" s="928"/>
      <c r="VLB10" s="928"/>
      <c r="VLC10" s="928"/>
      <c r="VLD10" s="928"/>
      <c r="VLE10" s="928"/>
      <c r="VLF10" s="928"/>
      <c r="VLG10" s="928"/>
      <c r="VLH10" s="928"/>
      <c r="VLI10" s="928"/>
      <c r="VLJ10" s="928"/>
      <c r="VLK10" s="928"/>
      <c r="VLL10" s="928"/>
      <c r="VLM10" s="928"/>
      <c r="VLN10" s="928"/>
      <c r="VLO10" s="928"/>
      <c r="VLP10" s="928"/>
      <c r="VLQ10" s="928"/>
      <c r="VLR10" s="928"/>
      <c r="VLS10" s="928"/>
      <c r="VLT10" s="928"/>
      <c r="VLU10" s="928"/>
      <c r="VLV10" s="928"/>
      <c r="VLW10" s="928"/>
      <c r="VLX10" s="928"/>
      <c r="VLY10" s="928"/>
      <c r="VLZ10" s="928"/>
      <c r="VMA10" s="928"/>
      <c r="VMB10" s="928"/>
      <c r="VMC10" s="928"/>
      <c r="VMD10" s="928"/>
      <c r="VME10" s="928"/>
      <c r="VMF10" s="928"/>
      <c r="VMG10" s="928"/>
      <c r="VMH10" s="928"/>
      <c r="VMI10" s="928"/>
      <c r="VMJ10" s="928"/>
      <c r="VMK10" s="928"/>
      <c r="VML10" s="928"/>
      <c r="VMM10" s="928"/>
      <c r="VMN10" s="928"/>
      <c r="VMO10" s="928"/>
      <c r="VMP10" s="928"/>
      <c r="VMQ10" s="928"/>
      <c r="VMR10" s="928"/>
      <c r="VMS10" s="928"/>
      <c r="VMT10" s="928"/>
      <c r="VMU10" s="928"/>
      <c r="VMV10" s="928"/>
      <c r="VMW10" s="928"/>
      <c r="VMX10" s="928"/>
      <c r="VMY10" s="928"/>
      <c r="VMZ10" s="928"/>
      <c r="VNA10" s="928"/>
      <c r="VNB10" s="928"/>
      <c r="VNC10" s="928"/>
      <c r="VND10" s="928"/>
      <c r="VNE10" s="928"/>
      <c r="VNF10" s="928"/>
      <c r="VNG10" s="928"/>
      <c r="VNH10" s="928"/>
      <c r="VNI10" s="928"/>
      <c r="VNJ10" s="928"/>
      <c r="VNK10" s="928"/>
      <c r="VNL10" s="928"/>
      <c r="VNM10" s="928"/>
      <c r="VNN10" s="928"/>
      <c r="VNO10" s="928"/>
      <c r="VNP10" s="928"/>
      <c r="VNQ10" s="928"/>
      <c r="VNR10" s="928"/>
      <c r="VNS10" s="928"/>
      <c r="VNT10" s="928"/>
      <c r="VNU10" s="928"/>
      <c r="VNV10" s="928"/>
      <c r="VNW10" s="928"/>
      <c r="VNX10" s="928"/>
      <c r="VNY10" s="928"/>
      <c r="VNZ10" s="928"/>
      <c r="VOA10" s="928"/>
      <c r="VOB10" s="928"/>
      <c r="VOC10" s="928"/>
      <c r="VOD10" s="928"/>
      <c r="VOE10" s="928"/>
      <c r="VOF10" s="928"/>
      <c r="VOG10" s="928"/>
      <c r="VOH10" s="928"/>
      <c r="VOI10" s="928"/>
      <c r="VOJ10" s="928"/>
      <c r="VOK10" s="928"/>
      <c r="VOL10" s="928"/>
      <c r="VOM10" s="928"/>
      <c r="VON10" s="928"/>
      <c r="VOO10" s="928"/>
      <c r="VOP10" s="928"/>
      <c r="VOQ10" s="928"/>
      <c r="VOR10" s="928"/>
      <c r="VOS10" s="928"/>
      <c r="VOT10" s="928"/>
      <c r="VOU10" s="928"/>
      <c r="VOV10" s="928"/>
      <c r="VOW10" s="928"/>
      <c r="VOX10" s="928"/>
      <c r="VOY10" s="928"/>
      <c r="VOZ10" s="928"/>
      <c r="VPA10" s="928"/>
      <c r="VPB10" s="928"/>
      <c r="VPC10" s="928"/>
      <c r="VPD10" s="928"/>
      <c r="VPE10" s="928"/>
      <c r="VPF10" s="928"/>
      <c r="VPG10" s="928"/>
      <c r="VPH10" s="928"/>
      <c r="VPI10" s="928"/>
      <c r="VPJ10" s="928"/>
      <c r="VPK10" s="928"/>
      <c r="VPL10" s="928"/>
      <c r="VPM10" s="928"/>
      <c r="VPN10" s="928"/>
      <c r="VPO10" s="928"/>
      <c r="VPP10" s="928"/>
      <c r="VPQ10" s="928"/>
      <c r="VPR10" s="928"/>
      <c r="VPS10" s="928"/>
      <c r="VPT10" s="928"/>
      <c r="VPU10" s="928"/>
      <c r="VPV10" s="928"/>
      <c r="VPW10" s="928"/>
      <c r="VPX10" s="928"/>
      <c r="VPY10" s="928"/>
      <c r="VPZ10" s="928"/>
      <c r="VQA10" s="928"/>
      <c r="VQB10" s="928"/>
      <c r="VQC10" s="928"/>
      <c r="VQD10" s="928"/>
      <c r="VQE10" s="928"/>
      <c r="VQF10" s="928"/>
      <c r="VQG10" s="928"/>
      <c r="VQH10" s="928"/>
      <c r="VQI10" s="928"/>
      <c r="VQJ10" s="928"/>
      <c r="VQK10" s="928"/>
      <c r="VQL10" s="928"/>
      <c r="VQM10" s="928"/>
      <c r="VQN10" s="928"/>
      <c r="VQO10" s="928"/>
      <c r="VQP10" s="928"/>
      <c r="VQQ10" s="928"/>
      <c r="VQR10" s="928"/>
      <c r="VQS10" s="928"/>
      <c r="VQT10" s="928"/>
      <c r="VQU10" s="928"/>
      <c r="VQV10" s="928"/>
      <c r="VQW10" s="928"/>
      <c r="VQX10" s="928"/>
      <c r="VQY10" s="928"/>
      <c r="VQZ10" s="928"/>
      <c r="VRA10" s="928"/>
      <c r="VRB10" s="928"/>
      <c r="VRC10" s="928"/>
      <c r="VRD10" s="928"/>
      <c r="VRE10" s="928"/>
      <c r="VRF10" s="928"/>
      <c r="VRG10" s="928"/>
      <c r="VRH10" s="928"/>
      <c r="VRI10" s="928"/>
      <c r="VRJ10" s="928"/>
      <c r="VRK10" s="928"/>
      <c r="VRL10" s="928"/>
      <c r="VRM10" s="928"/>
      <c r="VRN10" s="928"/>
      <c r="VRO10" s="928"/>
      <c r="VRP10" s="928"/>
      <c r="VRQ10" s="928"/>
      <c r="VRR10" s="928"/>
      <c r="VRS10" s="928"/>
      <c r="VRT10" s="928"/>
      <c r="VRU10" s="928"/>
      <c r="VRV10" s="928"/>
      <c r="VRW10" s="928"/>
      <c r="VRX10" s="928"/>
      <c r="VRY10" s="928"/>
      <c r="VRZ10" s="928"/>
      <c r="VSA10" s="928"/>
      <c r="VSB10" s="928"/>
      <c r="VSC10" s="928"/>
      <c r="VSD10" s="928"/>
      <c r="VSE10" s="928"/>
      <c r="VSF10" s="928"/>
      <c r="VSG10" s="928"/>
      <c r="VSH10" s="928"/>
      <c r="VSI10" s="928"/>
      <c r="VSJ10" s="928"/>
      <c r="VSK10" s="928"/>
      <c r="VSL10" s="928"/>
      <c r="VSM10" s="928"/>
      <c r="VSN10" s="928"/>
      <c r="VSO10" s="928"/>
      <c r="VSP10" s="928"/>
      <c r="VSQ10" s="928"/>
      <c r="VSR10" s="928"/>
      <c r="VSS10" s="928"/>
      <c r="VST10" s="928"/>
      <c r="VSU10" s="928"/>
      <c r="VSV10" s="928"/>
      <c r="VSW10" s="928"/>
      <c r="VSX10" s="928"/>
      <c r="VSY10" s="928"/>
      <c r="VSZ10" s="928"/>
      <c r="VTA10" s="928"/>
      <c r="VTB10" s="928"/>
      <c r="VTC10" s="928"/>
      <c r="VTD10" s="928"/>
      <c r="VTE10" s="928"/>
      <c r="VTF10" s="928"/>
      <c r="VTG10" s="928"/>
      <c r="VTH10" s="928"/>
      <c r="VTI10" s="928"/>
      <c r="VTJ10" s="928"/>
      <c r="VTK10" s="928"/>
      <c r="VTL10" s="928"/>
      <c r="VTM10" s="928"/>
      <c r="VTN10" s="928"/>
      <c r="VTO10" s="928"/>
      <c r="VTP10" s="928"/>
      <c r="VTQ10" s="928"/>
      <c r="VTR10" s="928"/>
      <c r="VTS10" s="928"/>
      <c r="VTT10" s="928"/>
      <c r="VTU10" s="928"/>
      <c r="VTV10" s="928"/>
      <c r="VTW10" s="928"/>
      <c r="VTX10" s="928"/>
      <c r="VTY10" s="928"/>
      <c r="VTZ10" s="928"/>
      <c r="VUA10" s="928"/>
      <c r="VUB10" s="928"/>
      <c r="VUC10" s="928"/>
      <c r="VUD10" s="928"/>
      <c r="VUE10" s="928"/>
      <c r="VUF10" s="928"/>
      <c r="VUG10" s="928"/>
      <c r="VUH10" s="928"/>
      <c r="VUI10" s="928"/>
      <c r="VUJ10" s="928"/>
      <c r="VUK10" s="928"/>
      <c r="VUL10" s="928"/>
      <c r="VUM10" s="928"/>
      <c r="VUN10" s="928"/>
      <c r="VUO10" s="928"/>
      <c r="VUP10" s="928"/>
      <c r="VUQ10" s="928"/>
      <c r="VUR10" s="928"/>
      <c r="VUS10" s="928"/>
      <c r="VUT10" s="928"/>
      <c r="VUU10" s="928"/>
      <c r="VUV10" s="928"/>
      <c r="VUW10" s="928"/>
      <c r="VUX10" s="928"/>
      <c r="VUY10" s="928"/>
      <c r="VUZ10" s="928"/>
      <c r="VVA10" s="928"/>
      <c r="VVB10" s="928"/>
      <c r="VVC10" s="928"/>
      <c r="VVD10" s="928"/>
      <c r="VVE10" s="928"/>
      <c r="VVF10" s="928"/>
      <c r="VVG10" s="928"/>
      <c r="VVH10" s="928"/>
      <c r="VVI10" s="928"/>
      <c r="VVJ10" s="928"/>
      <c r="VVK10" s="928"/>
      <c r="VVL10" s="928"/>
      <c r="VVM10" s="928"/>
      <c r="VVN10" s="928"/>
      <c r="VVO10" s="928"/>
      <c r="VVP10" s="928"/>
      <c r="VVQ10" s="928"/>
      <c r="VVR10" s="928"/>
      <c r="VVS10" s="928"/>
      <c r="VVT10" s="928"/>
      <c r="VVU10" s="928"/>
      <c r="VVV10" s="928"/>
      <c r="VVW10" s="928"/>
      <c r="VVX10" s="928"/>
      <c r="VVY10" s="928"/>
      <c r="VVZ10" s="928"/>
      <c r="VWA10" s="928"/>
      <c r="VWB10" s="928"/>
      <c r="VWC10" s="928"/>
      <c r="VWD10" s="928"/>
      <c r="VWE10" s="928"/>
      <c r="VWF10" s="928"/>
      <c r="VWG10" s="928"/>
      <c r="VWH10" s="928"/>
      <c r="VWI10" s="928"/>
      <c r="VWJ10" s="928"/>
      <c r="VWK10" s="928"/>
      <c r="VWL10" s="928"/>
      <c r="VWM10" s="928"/>
      <c r="VWN10" s="928"/>
      <c r="VWO10" s="928"/>
      <c r="VWP10" s="928"/>
      <c r="VWQ10" s="928"/>
      <c r="VWR10" s="928"/>
      <c r="VWS10" s="928"/>
      <c r="VWT10" s="928"/>
      <c r="VWU10" s="928"/>
      <c r="VWV10" s="928"/>
      <c r="VWW10" s="928"/>
      <c r="VWX10" s="928"/>
      <c r="VWY10" s="928"/>
      <c r="VWZ10" s="928"/>
      <c r="VXA10" s="928"/>
      <c r="VXB10" s="928"/>
      <c r="VXC10" s="928"/>
      <c r="VXD10" s="928"/>
      <c r="VXE10" s="928"/>
      <c r="VXF10" s="928"/>
      <c r="VXG10" s="928"/>
      <c r="VXH10" s="928"/>
      <c r="VXI10" s="928"/>
      <c r="VXJ10" s="928"/>
      <c r="VXK10" s="928"/>
      <c r="VXL10" s="928"/>
      <c r="VXM10" s="928"/>
      <c r="VXN10" s="928"/>
      <c r="VXO10" s="928"/>
      <c r="VXP10" s="928"/>
      <c r="VXQ10" s="928"/>
      <c r="VXR10" s="928"/>
      <c r="VXS10" s="928"/>
      <c r="VXT10" s="928"/>
      <c r="VXU10" s="928"/>
      <c r="VXV10" s="928"/>
      <c r="VXW10" s="928"/>
      <c r="VXX10" s="928"/>
      <c r="VXY10" s="928"/>
      <c r="VXZ10" s="928"/>
      <c r="VYA10" s="928"/>
      <c r="VYB10" s="928"/>
      <c r="VYC10" s="928"/>
      <c r="VYD10" s="928"/>
      <c r="VYE10" s="928"/>
      <c r="VYF10" s="928"/>
      <c r="VYG10" s="928"/>
      <c r="VYH10" s="928"/>
      <c r="VYI10" s="928"/>
      <c r="VYJ10" s="928"/>
      <c r="VYK10" s="928"/>
      <c r="VYL10" s="928"/>
      <c r="VYM10" s="928"/>
      <c r="VYN10" s="928"/>
      <c r="VYO10" s="928"/>
      <c r="VYP10" s="928"/>
      <c r="VYQ10" s="928"/>
      <c r="VYR10" s="928"/>
      <c r="VYS10" s="928"/>
      <c r="VYT10" s="928"/>
      <c r="VYU10" s="928"/>
      <c r="VYV10" s="928"/>
      <c r="VYW10" s="928"/>
      <c r="VYX10" s="928"/>
      <c r="VYY10" s="928"/>
      <c r="VYZ10" s="928"/>
      <c r="VZA10" s="928"/>
      <c r="VZB10" s="928"/>
      <c r="VZC10" s="928"/>
      <c r="VZD10" s="928"/>
      <c r="VZE10" s="928"/>
      <c r="VZF10" s="928"/>
      <c r="VZG10" s="928"/>
      <c r="VZH10" s="928"/>
      <c r="VZI10" s="928"/>
      <c r="VZJ10" s="928"/>
      <c r="VZK10" s="928"/>
      <c r="VZL10" s="928"/>
      <c r="VZM10" s="928"/>
      <c r="VZN10" s="928"/>
      <c r="VZO10" s="928"/>
      <c r="VZP10" s="928"/>
      <c r="VZQ10" s="928"/>
      <c r="VZR10" s="928"/>
      <c r="VZS10" s="928"/>
      <c r="VZT10" s="928"/>
      <c r="VZU10" s="928"/>
      <c r="VZV10" s="928"/>
      <c r="VZW10" s="928"/>
      <c r="VZX10" s="928"/>
      <c r="VZY10" s="928"/>
      <c r="VZZ10" s="928"/>
      <c r="WAA10" s="928"/>
      <c r="WAB10" s="928"/>
      <c r="WAC10" s="928"/>
      <c r="WAD10" s="928"/>
      <c r="WAE10" s="928"/>
      <c r="WAF10" s="928"/>
      <c r="WAG10" s="928"/>
      <c r="WAH10" s="928"/>
      <c r="WAI10" s="928"/>
      <c r="WAJ10" s="928"/>
      <c r="WAK10" s="928"/>
      <c r="WAL10" s="928"/>
      <c r="WAM10" s="928"/>
      <c r="WAN10" s="928"/>
      <c r="WAO10" s="928"/>
      <c r="WAP10" s="928"/>
      <c r="WAQ10" s="928"/>
      <c r="WAR10" s="928"/>
      <c r="WAS10" s="928"/>
      <c r="WAT10" s="928"/>
      <c r="WAU10" s="928"/>
      <c r="WAV10" s="928"/>
      <c r="WAW10" s="928"/>
      <c r="WAX10" s="928"/>
      <c r="WAY10" s="928"/>
      <c r="WAZ10" s="928"/>
      <c r="WBA10" s="928"/>
      <c r="WBB10" s="928"/>
      <c r="WBC10" s="928"/>
      <c r="WBD10" s="928"/>
      <c r="WBE10" s="928"/>
      <c r="WBF10" s="928"/>
      <c r="WBG10" s="928"/>
      <c r="WBH10" s="928"/>
      <c r="WBI10" s="928"/>
      <c r="WBJ10" s="928"/>
      <c r="WBK10" s="928"/>
      <c r="WBL10" s="928"/>
      <c r="WBM10" s="928"/>
      <c r="WBN10" s="928"/>
      <c r="WBO10" s="928"/>
      <c r="WBP10" s="928"/>
      <c r="WBQ10" s="928"/>
      <c r="WBR10" s="928"/>
      <c r="WBS10" s="928"/>
      <c r="WBT10" s="928"/>
      <c r="WBU10" s="928"/>
      <c r="WBV10" s="928"/>
      <c r="WBW10" s="928"/>
      <c r="WBX10" s="928"/>
      <c r="WBY10" s="928"/>
      <c r="WBZ10" s="928"/>
      <c r="WCA10" s="928"/>
      <c r="WCB10" s="928"/>
      <c r="WCC10" s="928"/>
      <c r="WCD10" s="928"/>
      <c r="WCE10" s="928"/>
      <c r="WCF10" s="928"/>
      <c r="WCG10" s="928"/>
      <c r="WCH10" s="928"/>
      <c r="WCI10" s="928"/>
      <c r="WCJ10" s="928"/>
      <c r="WCK10" s="928"/>
      <c r="WCL10" s="928"/>
      <c r="WCM10" s="928"/>
      <c r="WCN10" s="928"/>
      <c r="WCO10" s="928"/>
      <c r="WCP10" s="928"/>
      <c r="WCQ10" s="928"/>
      <c r="WCR10" s="928"/>
      <c r="WCS10" s="928"/>
      <c r="WCT10" s="928"/>
      <c r="WCU10" s="928"/>
      <c r="WCV10" s="928"/>
      <c r="WCW10" s="928"/>
      <c r="WCX10" s="928"/>
      <c r="WCY10" s="928"/>
      <c r="WCZ10" s="928"/>
      <c r="WDA10" s="928"/>
      <c r="WDB10" s="928"/>
      <c r="WDC10" s="928"/>
      <c r="WDD10" s="928"/>
      <c r="WDE10" s="928"/>
      <c r="WDF10" s="928"/>
      <c r="WDG10" s="928"/>
      <c r="WDH10" s="928"/>
      <c r="WDI10" s="928"/>
      <c r="WDJ10" s="928"/>
      <c r="WDK10" s="928"/>
      <c r="WDL10" s="928"/>
      <c r="WDM10" s="928"/>
      <c r="WDN10" s="928"/>
      <c r="WDO10" s="928"/>
      <c r="WDP10" s="928"/>
      <c r="WDQ10" s="928"/>
      <c r="WDR10" s="928"/>
      <c r="WDS10" s="928"/>
      <c r="WDT10" s="928"/>
      <c r="WDU10" s="928"/>
      <c r="WDV10" s="928"/>
      <c r="WDW10" s="928"/>
      <c r="WDX10" s="928"/>
      <c r="WDY10" s="928"/>
      <c r="WDZ10" s="928"/>
      <c r="WEA10" s="928"/>
      <c r="WEB10" s="928"/>
      <c r="WEC10" s="928"/>
      <c r="WED10" s="928"/>
      <c r="WEE10" s="928"/>
      <c r="WEF10" s="928"/>
      <c r="WEG10" s="928"/>
      <c r="WEH10" s="928"/>
      <c r="WEI10" s="928"/>
      <c r="WEJ10" s="928"/>
      <c r="WEK10" s="928"/>
      <c r="WEL10" s="928"/>
      <c r="WEM10" s="928"/>
      <c r="WEN10" s="928"/>
      <c r="WEO10" s="928"/>
      <c r="WEP10" s="928"/>
      <c r="WEQ10" s="928"/>
      <c r="WER10" s="928"/>
      <c r="WES10" s="928"/>
      <c r="WET10" s="928"/>
      <c r="WEU10" s="928"/>
      <c r="WEV10" s="928"/>
      <c r="WEW10" s="928"/>
      <c r="WEX10" s="928"/>
      <c r="WEY10" s="928"/>
      <c r="WEZ10" s="928"/>
      <c r="WFA10" s="928"/>
      <c r="WFB10" s="928"/>
      <c r="WFC10" s="928"/>
      <c r="WFD10" s="928"/>
      <c r="WFE10" s="928"/>
      <c r="WFF10" s="928"/>
      <c r="WFG10" s="928"/>
      <c r="WFH10" s="928"/>
      <c r="WFI10" s="928"/>
      <c r="WFJ10" s="928"/>
      <c r="WFK10" s="928"/>
      <c r="WFL10" s="928"/>
      <c r="WFM10" s="928"/>
      <c r="WFN10" s="928"/>
      <c r="WFO10" s="928"/>
      <c r="WFP10" s="928"/>
      <c r="WFQ10" s="928"/>
      <c r="WFR10" s="928"/>
      <c r="WFS10" s="928"/>
      <c r="WFT10" s="928"/>
      <c r="WFU10" s="928"/>
      <c r="WFV10" s="928"/>
      <c r="WFW10" s="928"/>
      <c r="WFX10" s="928"/>
      <c r="WFY10" s="928"/>
      <c r="WFZ10" s="928"/>
      <c r="WGA10" s="928"/>
      <c r="WGB10" s="928"/>
      <c r="WGC10" s="928"/>
      <c r="WGD10" s="928"/>
      <c r="WGE10" s="928"/>
      <c r="WGF10" s="928"/>
      <c r="WGG10" s="928"/>
      <c r="WGH10" s="928"/>
      <c r="WGI10" s="928"/>
      <c r="WGJ10" s="928"/>
      <c r="WGK10" s="928"/>
      <c r="WGL10" s="928"/>
      <c r="WGM10" s="928"/>
      <c r="WGN10" s="928"/>
      <c r="WGO10" s="928"/>
      <c r="WGP10" s="928"/>
      <c r="WGQ10" s="928"/>
      <c r="WGR10" s="928"/>
      <c r="WGS10" s="928"/>
      <c r="WGT10" s="928"/>
      <c r="WGU10" s="928"/>
      <c r="WGV10" s="928"/>
      <c r="WGW10" s="928"/>
      <c r="WGX10" s="928"/>
      <c r="WGY10" s="928"/>
      <c r="WGZ10" s="928"/>
      <c r="WHA10" s="928"/>
      <c r="WHB10" s="928"/>
      <c r="WHC10" s="928"/>
      <c r="WHD10" s="928"/>
      <c r="WHE10" s="928"/>
      <c r="WHF10" s="928"/>
      <c r="WHG10" s="928"/>
      <c r="WHH10" s="928"/>
      <c r="WHI10" s="928"/>
      <c r="WHJ10" s="928"/>
      <c r="WHK10" s="928"/>
      <c r="WHL10" s="928"/>
      <c r="WHM10" s="928"/>
      <c r="WHN10" s="928"/>
      <c r="WHO10" s="928"/>
      <c r="WHP10" s="928"/>
      <c r="WHQ10" s="928"/>
      <c r="WHR10" s="928"/>
      <c r="WHS10" s="928"/>
      <c r="WHT10" s="928"/>
      <c r="WHU10" s="928"/>
      <c r="WHV10" s="928"/>
      <c r="WHW10" s="928"/>
      <c r="WHX10" s="928"/>
      <c r="WHY10" s="928"/>
      <c r="WHZ10" s="928"/>
      <c r="WIA10" s="928"/>
      <c r="WIB10" s="928"/>
      <c r="WIC10" s="928"/>
      <c r="WID10" s="928"/>
      <c r="WIE10" s="928"/>
      <c r="WIF10" s="928"/>
      <c r="WIG10" s="928"/>
      <c r="WIH10" s="928"/>
      <c r="WII10" s="928"/>
      <c r="WIJ10" s="928"/>
      <c r="WIK10" s="928"/>
      <c r="WIL10" s="928"/>
      <c r="WIM10" s="928"/>
      <c r="WIN10" s="928"/>
      <c r="WIO10" s="928"/>
      <c r="WIP10" s="928"/>
      <c r="WIQ10" s="928"/>
      <c r="WIR10" s="928"/>
      <c r="WIS10" s="928"/>
      <c r="WIT10" s="928"/>
      <c r="WIU10" s="928"/>
      <c r="WIV10" s="928"/>
      <c r="WIW10" s="928"/>
      <c r="WIX10" s="928"/>
      <c r="WIY10" s="928"/>
      <c r="WIZ10" s="928"/>
      <c r="WJA10" s="928"/>
      <c r="WJB10" s="928"/>
      <c r="WJC10" s="928"/>
      <c r="WJD10" s="928"/>
      <c r="WJE10" s="928"/>
      <c r="WJF10" s="928"/>
      <c r="WJG10" s="928"/>
      <c r="WJH10" s="928"/>
      <c r="WJI10" s="928"/>
      <c r="WJJ10" s="928"/>
      <c r="WJK10" s="928"/>
      <c r="WJL10" s="928"/>
      <c r="WJM10" s="928"/>
      <c r="WJN10" s="928"/>
      <c r="WJO10" s="928"/>
      <c r="WJP10" s="928"/>
      <c r="WJQ10" s="928"/>
      <c r="WJR10" s="928"/>
      <c r="WJS10" s="928"/>
      <c r="WJT10" s="928"/>
      <c r="WJU10" s="928"/>
      <c r="WJV10" s="928"/>
      <c r="WJW10" s="928"/>
      <c r="WJX10" s="928"/>
      <c r="WJY10" s="928"/>
      <c r="WJZ10" s="928"/>
      <c r="WKA10" s="928"/>
      <c r="WKB10" s="928"/>
      <c r="WKC10" s="928"/>
      <c r="WKD10" s="928"/>
      <c r="WKE10" s="928"/>
      <c r="WKF10" s="928"/>
      <c r="WKG10" s="928"/>
      <c r="WKH10" s="928"/>
      <c r="WKI10" s="928"/>
      <c r="WKJ10" s="928"/>
      <c r="WKK10" s="928"/>
      <c r="WKL10" s="928"/>
      <c r="WKM10" s="928"/>
      <c r="WKN10" s="928"/>
      <c r="WKO10" s="928"/>
      <c r="WKP10" s="928"/>
      <c r="WKQ10" s="928"/>
      <c r="WKR10" s="928"/>
      <c r="WKS10" s="928"/>
      <c r="WKT10" s="928"/>
      <c r="WKU10" s="928"/>
      <c r="WKV10" s="928"/>
      <c r="WKW10" s="928"/>
      <c r="WKX10" s="928"/>
      <c r="WKY10" s="928"/>
      <c r="WKZ10" s="928"/>
      <c r="WLA10" s="928"/>
      <c r="WLB10" s="928"/>
      <c r="WLC10" s="928"/>
      <c r="WLD10" s="928"/>
      <c r="WLE10" s="928"/>
      <c r="WLF10" s="928"/>
      <c r="WLG10" s="928"/>
      <c r="WLH10" s="928"/>
      <c r="WLI10" s="928"/>
      <c r="WLJ10" s="928"/>
      <c r="WLK10" s="928"/>
      <c r="WLL10" s="928"/>
      <c r="WLM10" s="928"/>
      <c r="WLN10" s="928"/>
      <c r="WLO10" s="928"/>
      <c r="WLP10" s="928"/>
      <c r="WLQ10" s="928"/>
      <c r="WLR10" s="928"/>
      <c r="WLS10" s="928"/>
      <c r="WLT10" s="928"/>
      <c r="WLU10" s="928"/>
      <c r="WLV10" s="928"/>
      <c r="WLW10" s="928"/>
      <c r="WLX10" s="928"/>
      <c r="WLY10" s="928"/>
      <c r="WLZ10" s="928"/>
      <c r="WMA10" s="928"/>
      <c r="WMB10" s="928"/>
      <c r="WMC10" s="928"/>
      <c r="WMD10" s="928"/>
      <c r="WME10" s="928"/>
      <c r="WMF10" s="928"/>
      <c r="WMG10" s="928"/>
      <c r="WMH10" s="928"/>
      <c r="WMI10" s="928"/>
      <c r="WMJ10" s="928"/>
      <c r="WMK10" s="928"/>
      <c r="WML10" s="928"/>
      <c r="WMM10" s="928"/>
      <c r="WMN10" s="928"/>
      <c r="WMO10" s="928"/>
      <c r="WMP10" s="928"/>
      <c r="WMQ10" s="928"/>
      <c r="WMR10" s="928"/>
      <c r="WMS10" s="928"/>
      <c r="WMT10" s="928"/>
      <c r="WMU10" s="928"/>
      <c r="WMV10" s="928"/>
      <c r="WMW10" s="928"/>
      <c r="WMX10" s="928"/>
      <c r="WMY10" s="928"/>
      <c r="WMZ10" s="928"/>
      <c r="WNA10" s="928"/>
      <c r="WNB10" s="928"/>
      <c r="WNC10" s="928"/>
      <c r="WND10" s="928"/>
      <c r="WNE10" s="928"/>
      <c r="WNF10" s="928"/>
      <c r="WNG10" s="928"/>
      <c r="WNH10" s="928"/>
      <c r="WNI10" s="928"/>
      <c r="WNJ10" s="928"/>
      <c r="WNK10" s="928"/>
      <c r="WNL10" s="928"/>
      <c r="WNM10" s="928"/>
      <c r="WNN10" s="928"/>
      <c r="WNO10" s="928"/>
      <c r="WNP10" s="928"/>
      <c r="WNQ10" s="928"/>
      <c r="WNR10" s="928"/>
      <c r="WNS10" s="928"/>
      <c r="WNT10" s="928"/>
      <c r="WNU10" s="928"/>
      <c r="WNV10" s="928"/>
      <c r="WNW10" s="928"/>
      <c r="WNX10" s="928"/>
      <c r="WNY10" s="928"/>
      <c r="WNZ10" s="928"/>
      <c r="WOA10" s="928"/>
      <c r="WOB10" s="928"/>
      <c r="WOC10" s="928"/>
      <c r="WOD10" s="928"/>
      <c r="WOE10" s="928"/>
      <c r="WOF10" s="928"/>
      <c r="WOG10" s="928"/>
      <c r="WOH10" s="928"/>
      <c r="WOI10" s="928"/>
      <c r="WOJ10" s="928"/>
      <c r="WOK10" s="928"/>
      <c r="WOL10" s="928"/>
      <c r="WOM10" s="928"/>
      <c r="WON10" s="928"/>
      <c r="WOO10" s="928"/>
      <c r="WOP10" s="928"/>
      <c r="WOQ10" s="928"/>
      <c r="WOR10" s="928"/>
      <c r="WOS10" s="928"/>
      <c r="WOT10" s="928"/>
      <c r="WOU10" s="928"/>
      <c r="WOV10" s="928"/>
      <c r="WOW10" s="928"/>
      <c r="WOX10" s="928"/>
      <c r="WOY10" s="928"/>
      <c r="WOZ10" s="928"/>
      <c r="WPA10" s="928"/>
      <c r="WPB10" s="928"/>
      <c r="WPC10" s="928"/>
      <c r="WPD10" s="928"/>
      <c r="WPE10" s="928"/>
      <c r="WPF10" s="928"/>
      <c r="WPG10" s="928"/>
      <c r="WPH10" s="928"/>
      <c r="WPI10" s="928"/>
      <c r="WPJ10" s="928"/>
      <c r="WPK10" s="928"/>
      <c r="WPL10" s="928"/>
      <c r="WPM10" s="928"/>
      <c r="WPN10" s="928"/>
      <c r="WPO10" s="928"/>
      <c r="WPP10" s="928"/>
      <c r="WPQ10" s="928"/>
      <c r="WPR10" s="928"/>
      <c r="WPS10" s="928"/>
      <c r="WPT10" s="928"/>
      <c r="WPU10" s="928"/>
      <c r="WPV10" s="928"/>
      <c r="WPW10" s="928"/>
      <c r="WPX10" s="928"/>
      <c r="WPY10" s="928"/>
      <c r="WPZ10" s="928"/>
      <c r="WQA10" s="928"/>
      <c r="WQB10" s="928"/>
      <c r="WQC10" s="928"/>
      <c r="WQD10" s="928"/>
      <c r="WQE10" s="928"/>
      <c r="WQF10" s="928"/>
      <c r="WQG10" s="928"/>
      <c r="WQH10" s="928"/>
      <c r="WQI10" s="928"/>
      <c r="WQJ10" s="928"/>
      <c r="WQK10" s="928"/>
      <c r="WQL10" s="928"/>
      <c r="WQM10" s="928"/>
      <c r="WQN10" s="928"/>
      <c r="WQO10" s="928"/>
      <c r="WQP10" s="928"/>
      <c r="WQQ10" s="928"/>
      <c r="WQR10" s="928"/>
      <c r="WQS10" s="928"/>
      <c r="WQT10" s="928"/>
      <c r="WQU10" s="928"/>
      <c r="WQV10" s="928"/>
      <c r="WQW10" s="928"/>
      <c r="WQX10" s="928"/>
      <c r="WQY10" s="928"/>
      <c r="WQZ10" s="928"/>
      <c r="WRA10" s="928"/>
      <c r="WRB10" s="928"/>
      <c r="WRC10" s="928"/>
      <c r="WRD10" s="928"/>
      <c r="WRE10" s="928"/>
      <c r="WRF10" s="928"/>
      <c r="WRG10" s="928"/>
      <c r="WRH10" s="928"/>
      <c r="WRI10" s="928"/>
      <c r="WRJ10" s="928"/>
      <c r="WRK10" s="928"/>
      <c r="WRL10" s="928"/>
      <c r="WRM10" s="928"/>
      <c r="WRN10" s="928"/>
      <c r="WRO10" s="928"/>
      <c r="WRP10" s="928"/>
      <c r="WRQ10" s="928"/>
      <c r="WRR10" s="928"/>
      <c r="WRS10" s="928"/>
      <c r="WRT10" s="928"/>
      <c r="WRU10" s="928"/>
      <c r="WRV10" s="928"/>
      <c r="WRW10" s="928"/>
      <c r="WRX10" s="928"/>
      <c r="WRY10" s="928"/>
      <c r="WRZ10" s="928"/>
      <c r="WSA10" s="928"/>
      <c r="WSB10" s="928"/>
      <c r="WSC10" s="928"/>
      <c r="WSD10" s="928"/>
      <c r="WSE10" s="928"/>
      <c r="WSF10" s="928"/>
      <c r="WSG10" s="928"/>
      <c r="WSH10" s="928"/>
      <c r="WSI10" s="928"/>
      <c r="WSJ10" s="928"/>
      <c r="WSK10" s="928"/>
      <c r="WSL10" s="928"/>
      <c r="WSM10" s="928"/>
      <c r="WSN10" s="928"/>
      <c r="WSO10" s="928"/>
      <c r="WSP10" s="928"/>
      <c r="WSQ10" s="928"/>
      <c r="WSR10" s="928"/>
      <c r="WSS10" s="928"/>
      <c r="WST10" s="928"/>
      <c r="WSU10" s="928"/>
      <c r="WSV10" s="928"/>
      <c r="WSW10" s="928"/>
      <c r="WSX10" s="928"/>
      <c r="WSY10" s="928"/>
      <c r="WSZ10" s="928"/>
      <c r="WTA10" s="928"/>
      <c r="WTB10" s="928"/>
      <c r="WTC10" s="928"/>
      <c r="WTD10" s="928"/>
      <c r="WTE10" s="928"/>
      <c r="WTF10" s="928"/>
      <c r="WTG10" s="928"/>
      <c r="WTH10" s="928"/>
      <c r="WTI10" s="928"/>
      <c r="WTJ10" s="928"/>
      <c r="WTK10" s="928"/>
      <c r="WTL10" s="928"/>
      <c r="WTM10" s="928"/>
      <c r="WTN10" s="928"/>
      <c r="WTO10" s="928"/>
      <c r="WTP10" s="928"/>
      <c r="WTQ10" s="928"/>
      <c r="WTR10" s="928"/>
      <c r="WTS10" s="928"/>
      <c r="WTT10" s="928"/>
      <c r="WTU10" s="928"/>
      <c r="WTV10" s="928"/>
      <c r="WTW10" s="928"/>
      <c r="WTX10" s="928"/>
      <c r="WTY10" s="928"/>
      <c r="WTZ10" s="928"/>
      <c r="WUA10" s="928"/>
      <c r="WUB10" s="928"/>
      <c r="WUC10" s="928"/>
      <c r="WUD10" s="928"/>
      <c r="WUE10" s="928"/>
      <c r="WUF10" s="928"/>
      <c r="WUG10" s="928"/>
      <c r="WUH10" s="928"/>
      <c r="WUI10" s="928"/>
      <c r="WUJ10" s="928"/>
      <c r="WUK10" s="928"/>
      <c r="WUL10" s="928"/>
      <c r="WUM10" s="928"/>
      <c r="WUN10" s="928"/>
      <c r="WUO10" s="928"/>
      <c r="WUP10" s="928"/>
      <c r="WUQ10" s="928"/>
      <c r="WUR10" s="928"/>
      <c r="WUS10" s="928"/>
      <c r="WUT10" s="928"/>
      <c r="WUU10" s="928"/>
      <c r="WUV10" s="928"/>
      <c r="WUW10" s="928"/>
      <c r="WUX10" s="928"/>
      <c r="WUY10" s="928"/>
      <c r="WUZ10" s="928"/>
      <c r="WVA10" s="928"/>
      <c r="WVB10" s="928"/>
      <c r="WVC10" s="928"/>
      <c r="WVD10" s="928"/>
      <c r="WVE10" s="928"/>
      <c r="WVF10" s="928"/>
      <c r="WVG10" s="928"/>
      <c r="WVH10" s="928"/>
      <c r="WVI10" s="928"/>
      <c r="WVJ10" s="928"/>
      <c r="WVK10" s="928"/>
      <c r="WVL10" s="928"/>
      <c r="WVM10" s="928"/>
      <c r="WVN10" s="928"/>
      <c r="WVO10" s="928"/>
      <c r="WVP10" s="928"/>
      <c r="WVQ10" s="928"/>
      <c r="WVR10" s="928"/>
      <c r="WVS10" s="928"/>
      <c r="WVT10" s="928"/>
      <c r="WVU10" s="928"/>
      <c r="WVV10" s="928"/>
      <c r="WVW10" s="928"/>
      <c r="WVX10" s="928"/>
      <c r="WVY10" s="928"/>
      <c r="WVZ10" s="928"/>
      <c r="WWA10" s="928"/>
      <c r="WWB10" s="928"/>
      <c r="WWC10" s="928"/>
      <c r="WWD10" s="928"/>
      <c r="WWE10" s="928"/>
      <c r="WWF10" s="928"/>
      <c r="WWG10" s="928"/>
      <c r="WWH10" s="928"/>
      <c r="WWI10" s="928"/>
      <c r="WWJ10" s="928"/>
      <c r="WWK10" s="928"/>
      <c r="WWL10" s="928"/>
      <c r="WWM10" s="928"/>
      <c r="WWN10" s="928"/>
      <c r="WWO10" s="928"/>
      <c r="WWP10" s="928"/>
      <c r="WWQ10" s="928"/>
      <c r="WWR10" s="928"/>
      <c r="WWS10" s="928"/>
      <c r="WWT10" s="928"/>
      <c r="WWU10" s="928"/>
      <c r="WWV10" s="928"/>
      <c r="WWW10" s="928"/>
      <c r="WWX10" s="928"/>
      <c r="WWY10" s="928"/>
      <c r="WWZ10" s="928"/>
      <c r="WXA10" s="928"/>
      <c r="WXB10" s="928"/>
      <c r="WXC10" s="928"/>
      <c r="WXD10" s="928"/>
      <c r="WXE10" s="928"/>
      <c r="WXF10" s="928"/>
      <c r="WXG10" s="928"/>
      <c r="WXH10" s="928"/>
      <c r="WXI10" s="928"/>
      <c r="WXJ10" s="928"/>
      <c r="WXK10" s="928"/>
      <c r="WXL10" s="928"/>
      <c r="WXM10" s="928"/>
      <c r="WXN10" s="928"/>
      <c r="WXO10" s="928"/>
      <c r="WXP10" s="928"/>
      <c r="WXQ10" s="928"/>
      <c r="WXR10" s="928"/>
      <c r="WXS10" s="928"/>
      <c r="WXT10" s="928"/>
      <c r="WXU10" s="928"/>
      <c r="WXV10" s="928"/>
      <c r="WXW10" s="928"/>
      <c r="WXX10" s="928"/>
      <c r="WXY10" s="928"/>
      <c r="WXZ10" s="928"/>
      <c r="WYA10" s="928"/>
      <c r="WYB10" s="928"/>
      <c r="WYC10" s="928"/>
      <c r="WYD10" s="928"/>
      <c r="WYE10" s="928"/>
      <c r="WYF10" s="928"/>
      <c r="WYG10" s="928"/>
      <c r="WYH10" s="928"/>
      <c r="WYI10" s="928"/>
      <c r="WYJ10" s="928"/>
      <c r="WYK10" s="928"/>
      <c r="WYL10" s="928"/>
      <c r="WYM10" s="928"/>
      <c r="WYN10" s="928"/>
      <c r="WYO10" s="928"/>
      <c r="WYP10" s="928"/>
      <c r="WYQ10" s="928"/>
      <c r="WYR10" s="928"/>
      <c r="WYS10" s="928"/>
      <c r="WYT10" s="928"/>
      <c r="WYU10" s="928"/>
      <c r="WYV10" s="928"/>
      <c r="WYW10" s="928"/>
      <c r="WYX10" s="928"/>
      <c r="WYY10" s="928"/>
      <c r="WYZ10" s="928"/>
      <c r="WZA10" s="928"/>
      <c r="WZB10" s="928"/>
      <c r="WZC10" s="928"/>
      <c r="WZD10" s="928"/>
      <c r="WZE10" s="928"/>
      <c r="WZF10" s="928"/>
      <c r="WZG10" s="928"/>
      <c r="WZH10" s="928"/>
      <c r="WZI10" s="928"/>
      <c r="WZJ10" s="928"/>
      <c r="WZK10" s="928"/>
      <c r="WZL10" s="928"/>
      <c r="WZM10" s="928"/>
      <c r="WZN10" s="928"/>
      <c r="WZO10" s="928"/>
      <c r="WZP10" s="928"/>
      <c r="WZQ10" s="928"/>
      <c r="WZR10" s="928"/>
      <c r="WZS10" s="928"/>
      <c r="WZT10" s="928"/>
      <c r="WZU10" s="928"/>
      <c r="WZV10" s="928"/>
      <c r="WZW10" s="928"/>
      <c r="WZX10" s="928"/>
      <c r="WZY10" s="928"/>
      <c r="WZZ10" s="928"/>
      <c r="XAA10" s="928"/>
      <c r="XAB10" s="928"/>
      <c r="XAC10" s="928"/>
      <c r="XAD10" s="928"/>
      <c r="XAE10" s="928"/>
      <c r="XAF10" s="928"/>
      <c r="XAG10" s="928"/>
      <c r="XAH10" s="928"/>
      <c r="XAI10" s="928"/>
      <c r="XAJ10" s="928"/>
      <c r="XAK10" s="928"/>
      <c r="XAL10" s="928"/>
      <c r="XAM10" s="928"/>
      <c r="XAN10" s="928"/>
      <c r="XAO10" s="928"/>
      <c r="XAP10" s="928"/>
      <c r="XAQ10" s="928"/>
      <c r="XAR10" s="928"/>
      <c r="XAS10" s="928"/>
      <c r="XAT10" s="928"/>
      <c r="XAU10" s="928"/>
      <c r="XAV10" s="928"/>
      <c r="XAW10" s="928"/>
      <c r="XAX10" s="928"/>
      <c r="XAY10" s="928"/>
      <c r="XAZ10" s="928"/>
      <c r="XBA10" s="928"/>
      <c r="XBB10" s="928"/>
      <c r="XBC10" s="928"/>
      <c r="XBD10" s="928"/>
      <c r="XBE10" s="928"/>
      <c r="XBF10" s="928"/>
      <c r="XBG10" s="928"/>
      <c r="XBH10" s="928"/>
      <c r="XBI10" s="928"/>
      <c r="XBJ10" s="928"/>
      <c r="XBK10" s="928"/>
      <c r="XBL10" s="928"/>
      <c r="XBM10" s="928"/>
      <c r="XBN10" s="928"/>
      <c r="XBO10" s="928"/>
      <c r="XBP10" s="928"/>
      <c r="XBQ10" s="928"/>
      <c r="XBR10" s="928"/>
      <c r="XBS10" s="928"/>
      <c r="XBT10" s="928"/>
      <c r="XBU10" s="928"/>
      <c r="XBV10" s="928"/>
      <c r="XBW10" s="928"/>
      <c r="XBX10" s="928"/>
      <c r="XBY10" s="928"/>
      <c r="XBZ10" s="928"/>
      <c r="XCA10" s="928"/>
      <c r="XCB10" s="928"/>
      <c r="XCC10" s="928"/>
      <c r="XCD10" s="928"/>
      <c r="XCE10" s="928"/>
      <c r="XCF10" s="928"/>
      <c r="XCG10" s="928"/>
      <c r="XCH10" s="928"/>
      <c r="XCI10" s="928"/>
      <c r="XCJ10" s="928"/>
      <c r="XCK10" s="928"/>
      <c r="XCL10" s="928"/>
      <c r="XCM10" s="928"/>
      <c r="XCN10" s="928"/>
      <c r="XCO10" s="928"/>
      <c r="XCP10" s="928"/>
      <c r="XCQ10" s="928"/>
      <c r="XCR10" s="928"/>
      <c r="XCS10" s="928"/>
      <c r="XCT10" s="928"/>
      <c r="XCU10" s="928"/>
      <c r="XCV10" s="928"/>
      <c r="XCW10" s="928"/>
      <c r="XCX10" s="928"/>
      <c r="XCY10" s="928"/>
      <c r="XCZ10" s="928"/>
      <c r="XDA10" s="928"/>
      <c r="XDB10" s="928"/>
      <c r="XDC10" s="928"/>
      <c r="XDD10" s="928"/>
      <c r="XDE10" s="928"/>
      <c r="XDF10" s="928"/>
      <c r="XDG10" s="928"/>
      <c r="XDH10" s="928"/>
      <c r="XDI10" s="928"/>
      <c r="XDJ10" s="928"/>
      <c r="XDK10" s="928"/>
      <c r="XDL10" s="928"/>
      <c r="XDM10" s="928"/>
      <c r="XDN10" s="928"/>
      <c r="XDO10" s="928"/>
      <c r="XDP10" s="928"/>
      <c r="XDQ10" s="928"/>
      <c r="XDR10" s="928"/>
      <c r="XDS10" s="928"/>
      <c r="XDT10" s="928"/>
      <c r="XDU10" s="928"/>
      <c r="XDV10" s="928"/>
      <c r="XDW10" s="928"/>
      <c r="XDX10" s="928"/>
      <c r="XDY10" s="928"/>
      <c r="XDZ10" s="928"/>
      <c r="XEA10" s="928"/>
      <c r="XEB10" s="928"/>
      <c r="XEC10" s="928"/>
      <c r="XED10" s="928"/>
      <c r="XEE10" s="928"/>
      <c r="XEF10" s="928"/>
      <c r="XEG10" s="928"/>
      <c r="XEH10" s="928"/>
      <c r="XEI10" s="928"/>
      <c r="XEJ10" s="928"/>
      <c r="XEK10" s="928"/>
      <c r="XEL10" s="928"/>
      <c r="XEM10" s="928"/>
      <c r="XEN10" s="928"/>
      <c r="XEO10" s="928"/>
      <c r="XEP10" s="928"/>
      <c r="XEQ10" s="928"/>
      <c r="XER10" s="928"/>
      <c r="XES10" s="928"/>
      <c r="XET10" s="928"/>
      <c r="XEU10" s="928"/>
      <c r="XEV10" s="928"/>
      <c r="XEW10" s="928"/>
      <c r="XEX10" s="928"/>
      <c r="XEY10" s="928"/>
      <c r="XEZ10" s="928"/>
      <c r="XFA10" s="928"/>
      <c r="XFB10" s="928"/>
      <c r="XFC10" s="928"/>
      <c r="XFD10" s="928"/>
    </row>
    <row r="11" spans="2:16384" s="929" customFormat="1" ht="18.75" customHeight="1" x14ac:dyDescent="0.25">
      <c r="B11" s="919" t="s">
        <v>814</v>
      </c>
      <c r="C11" s="395">
        <v>6</v>
      </c>
      <c r="D11" s="395"/>
      <c r="E11" s="215">
        <f t="shared" si="0"/>
        <v>6</v>
      </c>
      <c r="F11" s="466">
        <v>1</v>
      </c>
      <c r="G11" s="466">
        <v>5</v>
      </c>
      <c r="H11" s="466"/>
      <c r="I11" s="466"/>
      <c r="J11" s="928"/>
      <c r="K11" s="928"/>
      <c r="L11" s="928"/>
      <c r="M11" s="928"/>
      <c r="N11" s="928"/>
      <c r="O11" s="928"/>
      <c r="P11" s="928"/>
      <c r="Q11" s="928"/>
      <c r="R11" s="928"/>
      <c r="S11" s="928"/>
      <c r="T11" s="928"/>
      <c r="U11" s="928"/>
      <c r="V11" s="928"/>
      <c r="W11" s="928"/>
      <c r="X11" s="928"/>
      <c r="Y11" s="928"/>
      <c r="Z11" s="928"/>
      <c r="AA11" s="928"/>
      <c r="AB11" s="928"/>
      <c r="AC11" s="928"/>
      <c r="AD11" s="928"/>
      <c r="AE11" s="928"/>
      <c r="AF11" s="928"/>
      <c r="AG11" s="928"/>
      <c r="AH11" s="928"/>
      <c r="AI11" s="928"/>
      <c r="AJ11" s="928"/>
      <c r="AK11" s="928"/>
      <c r="AL11" s="928"/>
      <c r="AM11" s="928"/>
      <c r="AN11" s="928"/>
      <c r="AO11" s="928"/>
      <c r="AP11" s="928"/>
      <c r="AQ11" s="928"/>
      <c r="AR11" s="928"/>
      <c r="AS11" s="928"/>
      <c r="AT11" s="928"/>
      <c r="AU11" s="928"/>
      <c r="AV11" s="928"/>
      <c r="AW11" s="928"/>
      <c r="AX11" s="928"/>
      <c r="AY11" s="928"/>
      <c r="AZ11" s="928"/>
      <c r="BA11" s="928"/>
      <c r="BB11" s="928"/>
      <c r="BC11" s="928"/>
      <c r="BD11" s="928"/>
      <c r="BE11" s="928"/>
      <c r="BF11" s="928"/>
      <c r="BG11" s="928"/>
      <c r="BH11" s="928"/>
      <c r="BI11" s="928"/>
      <c r="BJ11" s="928"/>
      <c r="BK11" s="928"/>
      <c r="BL11" s="928"/>
      <c r="BM11" s="928"/>
      <c r="BN11" s="928"/>
      <c r="BO11" s="928"/>
      <c r="BP11" s="928"/>
      <c r="BQ11" s="928"/>
      <c r="BR11" s="928"/>
      <c r="BS11" s="928"/>
      <c r="BT11" s="928"/>
      <c r="BU11" s="928"/>
      <c r="BV11" s="928"/>
      <c r="BW11" s="928"/>
      <c r="BX11" s="928"/>
      <c r="BY11" s="928"/>
      <c r="BZ11" s="928"/>
      <c r="CA11" s="928"/>
      <c r="CB11" s="928"/>
      <c r="CC11" s="928"/>
      <c r="CD11" s="928"/>
      <c r="CE11" s="928"/>
      <c r="CF11" s="928"/>
      <c r="CG11" s="928"/>
      <c r="CH11" s="928"/>
      <c r="CI11" s="928"/>
      <c r="CJ11" s="928"/>
      <c r="CK11" s="928"/>
      <c r="CL11" s="928"/>
      <c r="CM11" s="928"/>
      <c r="CN11" s="928"/>
      <c r="CO11" s="928"/>
      <c r="CP11" s="928"/>
      <c r="CQ11" s="928"/>
      <c r="CR11" s="928"/>
      <c r="CS11" s="928"/>
      <c r="CT11" s="928"/>
      <c r="CU11" s="928"/>
      <c r="CV11" s="928"/>
      <c r="CW11" s="928"/>
      <c r="CX11" s="928"/>
      <c r="CY11" s="928"/>
      <c r="CZ11" s="928"/>
      <c r="DA11" s="928"/>
      <c r="DB11" s="928"/>
      <c r="DC11" s="928"/>
      <c r="DD11" s="928"/>
      <c r="DE11" s="928"/>
      <c r="DF11" s="928"/>
      <c r="DG11" s="928"/>
      <c r="DH11" s="928"/>
      <c r="DI11" s="928"/>
      <c r="DJ11" s="928"/>
      <c r="DK11" s="928"/>
      <c r="DL11" s="928"/>
      <c r="DM11" s="928"/>
      <c r="DN11" s="928"/>
      <c r="DO11" s="928"/>
      <c r="DP11" s="928"/>
      <c r="DQ11" s="928"/>
      <c r="DR11" s="928"/>
      <c r="DS11" s="928"/>
      <c r="DT11" s="928"/>
      <c r="DU11" s="928"/>
      <c r="DV11" s="928"/>
      <c r="DW11" s="928"/>
      <c r="DX11" s="928"/>
      <c r="DY11" s="928"/>
      <c r="DZ11" s="928"/>
      <c r="EA11" s="928"/>
      <c r="EB11" s="928"/>
      <c r="EC11" s="928"/>
      <c r="ED11" s="928"/>
      <c r="EE11" s="928"/>
      <c r="EF11" s="928"/>
      <c r="EG11" s="928"/>
      <c r="EH11" s="928"/>
      <c r="EI11" s="928"/>
      <c r="EJ11" s="928"/>
      <c r="EK11" s="928"/>
      <c r="EL11" s="928"/>
      <c r="EM11" s="928"/>
      <c r="EN11" s="928"/>
      <c r="EO11" s="928"/>
      <c r="EP11" s="928"/>
      <c r="EQ11" s="928"/>
      <c r="ER11" s="928"/>
      <c r="ES11" s="928"/>
      <c r="ET11" s="928"/>
      <c r="EU11" s="928"/>
      <c r="EV11" s="928"/>
      <c r="EW11" s="928"/>
      <c r="EX11" s="928"/>
      <c r="EY11" s="928"/>
      <c r="EZ11" s="928"/>
      <c r="FA11" s="928"/>
      <c r="FB11" s="928"/>
      <c r="FC11" s="928"/>
      <c r="FD11" s="928"/>
      <c r="FE11" s="928"/>
      <c r="FF11" s="928"/>
      <c r="FG11" s="928"/>
      <c r="FH11" s="928"/>
      <c r="FI11" s="928"/>
      <c r="FJ11" s="928"/>
      <c r="FK11" s="928"/>
      <c r="FL11" s="928"/>
      <c r="FM11" s="928"/>
      <c r="FN11" s="928"/>
      <c r="FO11" s="928"/>
      <c r="FP11" s="928"/>
      <c r="FQ11" s="928"/>
      <c r="FR11" s="928"/>
      <c r="FS11" s="928"/>
      <c r="FT11" s="928"/>
      <c r="FU11" s="928"/>
      <c r="FV11" s="928"/>
      <c r="FW11" s="928"/>
      <c r="FX11" s="928"/>
      <c r="FY11" s="928"/>
      <c r="FZ11" s="928"/>
      <c r="GA11" s="928"/>
      <c r="GB11" s="928"/>
      <c r="GC11" s="928"/>
      <c r="GD11" s="928"/>
      <c r="GE11" s="928"/>
      <c r="GF11" s="928"/>
      <c r="GG11" s="928"/>
      <c r="GH11" s="928"/>
      <c r="GI11" s="928"/>
      <c r="GJ11" s="928"/>
      <c r="GK11" s="928"/>
      <c r="GL11" s="928"/>
      <c r="GM11" s="928"/>
      <c r="GN11" s="928"/>
      <c r="GO11" s="928"/>
      <c r="GP11" s="928"/>
      <c r="GQ11" s="928"/>
      <c r="GR11" s="928"/>
      <c r="GS11" s="928"/>
      <c r="GT11" s="928"/>
      <c r="GU11" s="928"/>
      <c r="GV11" s="928"/>
      <c r="GW11" s="928"/>
      <c r="GX11" s="928"/>
      <c r="GY11" s="928"/>
      <c r="GZ11" s="928"/>
      <c r="HA11" s="928"/>
      <c r="HB11" s="928"/>
      <c r="HC11" s="928"/>
      <c r="HD11" s="928"/>
      <c r="HE11" s="928"/>
      <c r="HF11" s="928"/>
      <c r="HG11" s="928"/>
      <c r="HH11" s="928"/>
      <c r="HI11" s="928"/>
      <c r="HJ11" s="928"/>
      <c r="HK11" s="928"/>
      <c r="HL11" s="928"/>
      <c r="HM11" s="928"/>
      <c r="HN11" s="928"/>
      <c r="HO11" s="928"/>
      <c r="HP11" s="928"/>
      <c r="HQ11" s="928"/>
      <c r="HR11" s="928"/>
      <c r="HS11" s="928"/>
      <c r="HT11" s="928"/>
      <c r="HU11" s="928"/>
      <c r="HV11" s="928"/>
      <c r="HW11" s="928"/>
      <c r="HX11" s="928"/>
      <c r="HY11" s="928"/>
      <c r="HZ11" s="928"/>
      <c r="IA11" s="928"/>
      <c r="IB11" s="928"/>
      <c r="IC11" s="928"/>
      <c r="ID11" s="928"/>
      <c r="IE11" s="928"/>
      <c r="IF11" s="928"/>
      <c r="IG11" s="928"/>
      <c r="IH11" s="928"/>
      <c r="II11" s="928"/>
      <c r="IJ11" s="928"/>
      <c r="IK11" s="928"/>
      <c r="IL11" s="928"/>
      <c r="IM11" s="928"/>
      <c r="IN11" s="928"/>
      <c r="IO11" s="928"/>
      <c r="IP11" s="928"/>
      <c r="IQ11" s="928"/>
      <c r="IR11" s="928"/>
      <c r="IS11" s="928"/>
      <c r="IT11" s="928"/>
      <c r="IU11" s="928"/>
      <c r="IV11" s="928"/>
      <c r="IW11" s="928"/>
      <c r="IX11" s="928"/>
      <c r="IY11" s="928"/>
      <c r="IZ11" s="928"/>
      <c r="JA11" s="928"/>
      <c r="JB11" s="928"/>
      <c r="JC11" s="928"/>
      <c r="JD11" s="928"/>
      <c r="JE11" s="928"/>
      <c r="JF11" s="928"/>
      <c r="JG11" s="928"/>
      <c r="JH11" s="928"/>
      <c r="JI11" s="928"/>
      <c r="JJ11" s="928"/>
      <c r="JK11" s="928"/>
      <c r="JL11" s="928"/>
      <c r="JM11" s="928"/>
      <c r="JN11" s="928"/>
      <c r="JO11" s="928"/>
      <c r="JP11" s="928"/>
      <c r="JQ11" s="928"/>
      <c r="JR11" s="928"/>
      <c r="JS11" s="928"/>
      <c r="JT11" s="928"/>
      <c r="JU11" s="928"/>
      <c r="JV11" s="928"/>
      <c r="JW11" s="928"/>
      <c r="JX11" s="928"/>
      <c r="JY11" s="928"/>
      <c r="JZ11" s="928"/>
      <c r="KA11" s="928"/>
      <c r="KB11" s="928"/>
      <c r="KC11" s="928"/>
      <c r="KD11" s="928"/>
      <c r="KE11" s="928"/>
      <c r="KF11" s="928"/>
      <c r="KG11" s="928"/>
      <c r="KH11" s="928"/>
      <c r="KI11" s="928"/>
      <c r="KJ11" s="928"/>
      <c r="KK11" s="928"/>
      <c r="KL11" s="928"/>
      <c r="KM11" s="928"/>
      <c r="KN11" s="928"/>
      <c r="KO11" s="928"/>
      <c r="KP11" s="928"/>
      <c r="KQ11" s="928"/>
      <c r="KR11" s="928"/>
      <c r="KS11" s="928"/>
      <c r="KT11" s="928"/>
      <c r="KU11" s="928"/>
      <c r="KV11" s="928"/>
      <c r="KW11" s="928"/>
      <c r="KX11" s="928"/>
      <c r="KY11" s="928"/>
      <c r="KZ11" s="928"/>
      <c r="LA11" s="928"/>
      <c r="LB11" s="928"/>
      <c r="LC11" s="928"/>
      <c r="LD11" s="928"/>
      <c r="LE11" s="928"/>
      <c r="LF11" s="928"/>
      <c r="LG11" s="928"/>
      <c r="LH11" s="928"/>
      <c r="LI11" s="928"/>
      <c r="LJ11" s="928"/>
      <c r="LK11" s="928"/>
      <c r="LL11" s="928"/>
      <c r="LM11" s="928"/>
      <c r="LN11" s="928"/>
      <c r="LO11" s="928"/>
      <c r="LP11" s="928"/>
      <c r="LQ11" s="928"/>
      <c r="LR11" s="928"/>
      <c r="LS11" s="928"/>
      <c r="LT11" s="928"/>
      <c r="LU11" s="928"/>
      <c r="LV11" s="928"/>
      <c r="LW11" s="928"/>
      <c r="LX11" s="928"/>
      <c r="LY11" s="928"/>
      <c r="LZ11" s="928"/>
      <c r="MA11" s="928"/>
      <c r="MB11" s="928"/>
      <c r="MC11" s="928"/>
      <c r="MD11" s="928"/>
      <c r="ME11" s="928"/>
      <c r="MF11" s="928"/>
      <c r="MG11" s="928"/>
      <c r="MH11" s="928"/>
      <c r="MI11" s="928"/>
      <c r="MJ11" s="928"/>
      <c r="MK11" s="928"/>
      <c r="ML11" s="928"/>
      <c r="MM11" s="928"/>
      <c r="MN11" s="928"/>
      <c r="MO11" s="928"/>
      <c r="MP11" s="928"/>
      <c r="MQ11" s="928"/>
      <c r="MR11" s="928"/>
      <c r="MS11" s="928"/>
      <c r="MT11" s="928"/>
      <c r="MU11" s="928"/>
      <c r="MV11" s="928"/>
      <c r="MW11" s="928"/>
      <c r="MX11" s="928"/>
      <c r="MY11" s="928"/>
      <c r="MZ11" s="928"/>
      <c r="NA11" s="928"/>
      <c r="NB11" s="928"/>
      <c r="NC11" s="928"/>
      <c r="ND11" s="928"/>
      <c r="NE11" s="928"/>
      <c r="NF11" s="928"/>
      <c r="NG11" s="928"/>
      <c r="NH11" s="928"/>
      <c r="NI11" s="928"/>
      <c r="NJ11" s="928"/>
      <c r="NK11" s="928"/>
      <c r="NL11" s="928"/>
      <c r="NM11" s="928"/>
      <c r="NN11" s="928"/>
      <c r="NO11" s="928"/>
      <c r="NP11" s="928"/>
      <c r="NQ11" s="928"/>
      <c r="NR11" s="928"/>
      <c r="NS11" s="928"/>
      <c r="NT11" s="928"/>
      <c r="NU11" s="928"/>
      <c r="NV11" s="928"/>
      <c r="NW11" s="928"/>
      <c r="NX11" s="928"/>
      <c r="NY11" s="928"/>
      <c r="NZ11" s="928"/>
      <c r="OA11" s="928"/>
      <c r="OB11" s="928"/>
      <c r="OC11" s="928"/>
      <c r="OD11" s="928"/>
      <c r="OE11" s="928"/>
      <c r="OF11" s="928"/>
      <c r="OG11" s="928"/>
      <c r="OH11" s="928"/>
      <c r="OI11" s="928"/>
      <c r="OJ11" s="928"/>
      <c r="OK11" s="928"/>
      <c r="OL11" s="928"/>
      <c r="OM11" s="928"/>
      <c r="ON11" s="928"/>
      <c r="OO11" s="928"/>
      <c r="OP11" s="928"/>
      <c r="OQ11" s="928"/>
      <c r="OR11" s="928"/>
      <c r="OS11" s="928"/>
      <c r="OT11" s="928"/>
      <c r="OU11" s="928"/>
      <c r="OV11" s="928"/>
      <c r="OW11" s="928"/>
      <c r="OX11" s="928"/>
      <c r="OY11" s="928"/>
      <c r="OZ11" s="928"/>
      <c r="PA11" s="928"/>
      <c r="PB11" s="928"/>
      <c r="PC11" s="928"/>
      <c r="PD11" s="928"/>
      <c r="PE11" s="928"/>
      <c r="PF11" s="928"/>
      <c r="PG11" s="928"/>
      <c r="PH11" s="928"/>
      <c r="PI11" s="928"/>
      <c r="PJ11" s="928"/>
      <c r="PK11" s="928"/>
      <c r="PL11" s="928"/>
      <c r="PM11" s="928"/>
      <c r="PN11" s="928"/>
      <c r="PO11" s="928"/>
      <c r="PP11" s="928"/>
      <c r="PQ11" s="928"/>
      <c r="PR11" s="928"/>
      <c r="PS11" s="928"/>
      <c r="PT11" s="928"/>
      <c r="PU11" s="928"/>
      <c r="PV11" s="928"/>
      <c r="PW11" s="928"/>
      <c r="PX11" s="928"/>
      <c r="PY11" s="928"/>
      <c r="PZ11" s="928"/>
      <c r="QA11" s="928"/>
      <c r="QB11" s="928"/>
      <c r="QC11" s="928"/>
      <c r="QD11" s="928"/>
      <c r="QE11" s="928"/>
      <c r="QF11" s="928"/>
      <c r="QG11" s="928"/>
      <c r="QH11" s="928"/>
      <c r="QI11" s="928"/>
      <c r="QJ11" s="928"/>
      <c r="QK11" s="928"/>
      <c r="QL11" s="928"/>
      <c r="QM11" s="928"/>
      <c r="QN11" s="928"/>
      <c r="QO11" s="928"/>
      <c r="QP11" s="928"/>
      <c r="QQ11" s="928"/>
      <c r="QR11" s="928"/>
      <c r="QS11" s="928"/>
      <c r="QT11" s="928"/>
      <c r="QU11" s="928"/>
      <c r="QV11" s="928"/>
      <c r="QW11" s="928"/>
      <c r="QX11" s="928"/>
      <c r="QY11" s="928"/>
      <c r="QZ11" s="928"/>
      <c r="RA11" s="928"/>
      <c r="RB11" s="928"/>
      <c r="RC11" s="928"/>
      <c r="RD11" s="928"/>
      <c r="RE11" s="928"/>
      <c r="RF11" s="928"/>
      <c r="RG11" s="928"/>
      <c r="RH11" s="928"/>
      <c r="RI11" s="928"/>
      <c r="RJ11" s="928"/>
      <c r="RK11" s="928"/>
      <c r="RL11" s="928"/>
      <c r="RM11" s="928"/>
      <c r="RN11" s="928"/>
      <c r="RO11" s="928"/>
      <c r="RP11" s="928"/>
      <c r="RQ11" s="928"/>
      <c r="RR11" s="928"/>
      <c r="RS11" s="928"/>
      <c r="RT11" s="928"/>
      <c r="RU11" s="928"/>
      <c r="RV11" s="928"/>
      <c r="RW11" s="928"/>
      <c r="RX11" s="928"/>
      <c r="RY11" s="928"/>
      <c r="RZ11" s="928"/>
      <c r="SA11" s="928"/>
      <c r="SB11" s="928"/>
      <c r="SC11" s="928"/>
      <c r="SD11" s="928"/>
      <c r="SE11" s="928"/>
      <c r="SF11" s="928"/>
      <c r="SG11" s="928"/>
      <c r="SH11" s="928"/>
      <c r="SI11" s="928"/>
      <c r="SJ11" s="928"/>
      <c r="SK11" s="928"/>
      <c r="SL11" s="928"/>
      <c r="SM11" s="928"/>
      <c r="SN11" s="928"/>
      <c r="SO11" s="928"/>
      <c r="SP11" s="928"/>
      <c r="SQ11" s="928"/>
      <c r="SR11" s="928"/>
      <c r="SS11" s="928"/>
      <c r="ST11" s="928"/>
      <c r="SU11" s="928"/>
      <c r="SV11" s="928"/>
      <c r="SW11" s="928"/>
      <c r="SX11" s="928"/>
      <c r="SY11" s="928"/>
      <c r="SZ11" s="928"/>
      <c r="TA11" s="928"/>
      <c r="TB11" s="928"/>
      <c r="TC11" s="928"/>
      <c r="TD11" s="928"/>
      <c r="TE11" s="928"/>
      <c r="TF11" s="928"/>
      <c r="TG11" s="928"/>
      <c r="TH11" s="928"/>
      <c r="TI11" s="928"/>
      <c r="TJ11" s="928"/>
      <c r="TK11" s="928"/>
      <c r="TL11" s="928"/>
      <c r="TM11" s="928"/>
      <c r="TN11" s="928"/>
      <c r="TO11" s="928"/>
      <c r="TP11" s="928"/>
      <c r="TQ11" s="928"/>
      <c r="TR11" s="928"/>
      <c r="TS11" s="928"/>
      <c r="TT11" s="928"/>
      <c r="TU11" s="928"/>
      <c r="TV11" s="928"/>
      <c r="TW11" s="928"/>
      <c r="TX11" s="928"/>
      <c r="TY11" s="928"/>
      <c r="TZ11" s="928"/>
      <c r="UA11" s="928"/>
      <c r="UB11" s="928"/>
      <c r="UC11" s="928"/>
      <c r="UD11" s="928"/>
      <c r="UE11" s="928"/>
      <c r="UF11" s="928"/>
      <c r="UG11" s="928"/>
      <c r="UH11" s="928"/>
      <c r="UI11" s="928"/>
      <c r="UJ11" s="928"/>
      <c r="UK11" s="928"/>
      <c r="UL11" s="928"/>
      <c r="UM11" s="928"/>
      <c r="UN11" s="928"/>
      <c r="UO11" s="928"/>
      <c r="UP11" s="928"/>
      <c r="UQ11" s="928"/>
      <c r="UR11" s="928"/>
      <c r="US11" s="928"/>
      <c r="UT11" s="928"/>
      <c r="UU11" s="928"/>
      <c r="UV11" s="928"/>
      <c r="UW11" s="928"/>
      <c r="UX11" s="928"/>
      <c r="UY11" s="928"/>
      <c r="UZ11" s="928"/>
      <c r="VA11" s="928"/>
      <c r="VB11" s="928"/>
      <c r="VC11" s="928"/>
      <c r="VD11" s="928"/>
      <c r="VE11" s="928"/>
      <c r="VF11" s="928"/>
      <c r="VG11" s="928"/>
      <c r="VH11" s="928"/>
      <c r="VI11" s="928"/>
      <c r="VJ11" s="928"/>
      <c r="VK11" s="928"/>
      <c r="VL11" s="928"/>
      <c r="VM11" s="928"/>
      <c r="VN11" s="928"/>
      <c r="VO11" s="928"/>
      <c r="VP11" s="928"/>
      <c r="VQ11" s="928"/>
      <c r="VR11" s="928"/>
      <c r="VS11" s="928"/>
      <c r="VT11" s="928"/>
      <c r="VU11" s="928"/>
      <c r="VV11" s="928"/>
      <c r="VW11" s="928"/>
      <c r="VX11" s="928"/>
      <c r="VY11" s="928"/>
      <c r="VZ11" s="928"/>
      <c r="WA11" s="928"/>
      <c r="WB11" s="928"/>
      <c r="WC11" s="928"/>
      <c r="WD11" s="928"/>
      <c r="WE11" s="928"/>
      <c r="WF11" s="928"/>
      <c r="WG11" s="928"/>
      <c r="WH11" s="928"/>
      <c r="WI11" s="928"/>
      <c r="WJ11" s="928"/>
      <c r="WK11" s="928"/>
      <c r="WL11" s="928"/>
      <c r="WM11" s="928"/>
      <c r="WN11" s="928"/>
      <c r="WO11" s="928"/>
      <c r="WP11" s="928"/>
      <c r="WQ11" s="928"/>
      <c r="WR11" s="928"/>
      <c r="WS11" s="928"/>
      <c r="WT11" s="928"/>
      <c r="WU11" s="928"/>
      <c r="WV11" s="928"/>
      <c r="WW11" s="928"/>
      <c r="WX11" s="928"/>
      <c r="WY11" s="928"/>
      <c r="WZ11" s="928"/>
      <c r="XA11" s="928"/>
      <c r="XB11" s="928"/>
      <c r="XC11" s="928"/>
      <c r="XD11" s="928"/>
      <c r="XE11" s="928"/>
      <c r="XF11" s="928"/>
      <c r="XG11" s="928"/>
      <c r="XH11" s="928"/>
      <c r="XI11" s="928"/>
      <c r="XJ11" s="928"/>
      <c r="XK11" s="928"/>
      <c r="XL11" s="928"/>
      <c r="XM11" s="928"/>
      <c r="XN11" s="928"/>
      <c r="XO11" s="928"/>
      <c r="XP11" s="928"/>
      <c r="XQ11" s="928"/>
      <c r="XR11" s="928"/>
      <c r="XS11" s="928"/>
      <c r="XT11" s="928"/>
      <c r="XU11" s="928"/>
      <c r="XV11" s="928"/>
      <c r="XW11" s="928"/>
      <c r="XX11" s="928"/>
      <c r="XY11" s="928"/>
      <c r="XZ11" s="928"/>
      <c r="YA11" s="928"/>
      <c r="YB11" s="928"/>
      <c r="YC11" s="928"/>
      <c r="YD11" s="928"/>
      <c r="YE11" s="928"/>
      <c r="YF11" s="928"/>
      <c r="YG11" s="928"/>
      <c r="YH11" s="928"/>
      <c r="YI11" s="928"/>
      <c r="YJ11" s="928"/>
      <c r="YK11" s="928"/>
      <c r="YL11" s="928"/>
      <c r="YM11" s="928"/>
      <c r="YN11" s="928"/>
      <c r="YO11" s="928"/>
      <c r="YP11" s="928"/>
      <c r="YQ11" s="928"/>
      <c r="YR11" s="928"/>
      <c r="YS11" s="928"/>
      <c r="YT11" s="928"/>
      <c r="YU11" s="928"/>
      <c r="YV11" s="928"/>
      <c r="YW11" s="928"/>
      <c r="YX11" s="928"/>
      <c r="YY11" s="928"/>
      <c r="YZ11" s="928"/>
      <c r="ZA11" s="928"/>
      <c r="ZB11" s="928"/>
      <c r="ZC11" s="928"/>
      <c r="ZD11" s="928"/>
      <c r="ZE11" s="928"/>
      <c r="ZF11" s="928"/>
      <c r="ZG11" s="928"/>
      <c r="ZH11" s="928"/>
      <c r="ZI11" s="928"/>
      <c r="ZJ11" s="928"/>
      <c r="ZK11" s="928"/>
      <c r="ZL11" s="928"/>
      <c r="ZM11" s="928"/>
      <c r="ZN11" s="928"/>
      <c r="ZO11" s="928"/>
      <c r="ZP11" s="928"/>
      <c r="ZQ11" s="928"/>
      <c r="ZR11" s="928"/>
      <c r="ZS11" s="928"/>
      <c r="ZT11" s="928"/>
      <c r="ZU11" s="928"/>
      <c r="ZV11" s="928"/>
      <c r="ZW11" s="928"/>
      <c r="ZX11" s="928"/>
      <c r="ZY11" s="928"/>
      <c r="ZZ11" s="928"/>
      <c r="AAA11" s="928"/>
      <c r="AAB11" s="928"/>
      <c r="AAC11" s="928"/>
      <c r="AAD11" s="928"/>
      <c r="AAE11" s="928"/>
      <c r="AAF11" s="928"/>
      <c r="AAG11" s="928"/>
      <c r="AAH11" s="928"/>
      <c r="AAI11" s="928"/>
      <c r="AAJ11" s="928"/>
      <c r="AAK11" s="928"/>
      <c r="AAL11" s="928"/>
      <c r="AAM11" s="928"/>
      <c r="AAN11" s="928"/>
      <c r="AAO11" s="928"/>
      <c r="AAP11" s="928"/>
      <c r="AAQ11" s="928"/>
      <c r="AAR11" s="928"/>
      <c r="AAS11" s="928"/>
      <c r="AAT11" s="928"/>
      <c r="AAU11" s="928"/>
      <c r="AAV11" s="928"/>
      <c r="AAW11" s="928"/>
      <c r="AAX11" s="928"/>
      <c r="AAY11" s="928"/>
      <c r="AAZ11" s="928"/>
      <c r="ABA11" s="928"/>
      <c r="ABB11" s="928"/>
      <c r="ABC11" s="928"/>
      <c r="ABD11" s="928"/>
      <c r="ABE11" s="928"/>
      <c r="ABF11" s="928"/>
      <c r="ABG11" s="928"/>
      <c r="ABH11" s="928"/>
      <c r="ABI11" s="928"/>
      <c r="ABJ11" s="928"/>
      <c r="ABK11" s="928"/>
      <c r="ABL11" s="928"/>
      <c r="ABM11" s="928"/>
      <c r="ABN11" s="928"/>
      <c r="ABO11" s="928"/>
      <c r="ABP11" s="928"/>
      <c r="ABQ11" s="928"/>
      <c r="ABR11" s="928"/>
      <c r="ABS11" s="928"/>
      <c r="ABT11" s="928"/>
      <c r="ABU11" s="928"/>
      <c r="ABV11" s="928"/>
      <c r="ABW11" s="928"/>
      <c r="ABX11" s="928"/>
      <c r="ABY11" s="928"/>
      <c r="ABZ11" s="928"/>
      <c r="ACA11" s="928"/>
      <c r="ACB11" s="928"/>
      <c r="ACC11" s="928"/>
      <c r="ACD11" s="928"/>
      <c r="ACE11" s="928"/>
      <c r="ACF11" s="928"/>
      <c r="ACG11" s="928"/>
      <c r="ACH11" s="928"/>
      <c r="ACI11" s="928"/>
      <c r="ACJ11" s="928"/>
      <c r="ACK11" s="928"/>
      <c r="ACL11" s="928"/>
      <c r="ACM11" s="928"/>
      <c r="ACN11" s="928"/>
      <c r="ACO11" s="928"/>
      <c r="ACP11" s="928"/>
      <c r="ACQ11" s="928"/>
      <c r="ACR11" s="928"/>
      <c r="ACS11" s="928"/>
      <c r="ACT11" s="928"/>
      <c r="ACU11" s="928"/>
      <c r="ACV11" s="928"/>
      <c r="ACW11" s="928"/>
      <c r="ACX11" s="928"/>
      <c r="ACY11" s="928"/>
      <c r="ACZ11" s="928"/>
      <c r="ADA11" s="928"/>
      <c r="ADB11" s="928"/>
      <c r="ADC11" s="928"/>
      <c r="ADD11" s="928"/>
      <c r="ADE11" s="928"/>
      <c r="ADF11" s="928"/>
      <c r="ADG11" s="928"/>
      <c r="ADH11" s="928"/>
      <c r="ADI11" s="928"/>
      <c r="ADJ11" s="928"/>
      <c r="ADK11" s="928"/>
      <c r="ADL11" s="928"/>
      <c r="ADM11" s="928"/>
      <c r="ADN11" s="928"/>
      <c r="ADO11" s="928"/>
      <c r="ADP11" s="928"/>
      <c r="ADQ11" s="928"/>
      <c r="ADR11" s="928"/>
      <c r="ADS11" s="928"/>
      <c r="ADT11" s="928"/>
      <c r="ADU11" s="928"/>
      <c r="ADV11" s="928"/>
      <c r="ADW11" s="928"/>
      <c r="ADX11" s="928"/>
      <c r="ADY11" s="928"/>
      <c r="ADZ11" s="928"/>
      <c r="AEA11" s="928"/>
      <c r="AEB11" s="928"/>
      <c r="AEC11" s="928"/>
      <c r="AED11" s="928"/>
      <c r="AEE11" s="928"/>
      <c r="AEF11" s="928"/>
      <c r="AEG11" s="928"/>
      <c r="AEH11" s="928"/>
      <c r="AEI11" s="928"/>
      <c r="AEJ11" s="928"/>
      <c r="AEK11" s="928"/>
      <c r="AEL11" s="928"/>
      <c r="AEM11" s="928"/>
      <c r="AEN11" s="928"/>
      <c r="AEO11" s="928"/>
      <c r="AEP11" s="928"/>
      <c r="AEQ11" s="928"/>
      <c r="AER11" s="928"/>
      <c r="AES11" s="928"/>
      <c r="AET11" s="928"/>
      <c r="AEU11" s="928"/>
      <c r="AEV11" s="928"/>
      <c r="AEW11" s="928"/>
      <c r="AEX11" s="928"/>
      <c r="AEY11" s="928"/>
      <c r="AEZ11" s="928"/>
      <c r="AFA11" s="928"/>
      <c r="AFB11" s="928"/>
      <c r="AFC11" s="928"/>
      <c r="AFD11" s="928"/>
      <c r="AFE11" s="928"/>
      <c r="AFF11" s="928"/>
      <c r="AFG11" s="928"/>
      <c r="AFH11" s="928"/>
      <c r="AFI11" s="928"/>
      <c r="AFJ11" s="928"/>
      <c r="AFK11" s="928"/>
      <c r="AFL11" s="928"/>
      <c r="AFM11" s="928"/>
      <c r="AFN11" s="928"/>
      <c r="AFO11" s="928"/>
      <c r="AFP11" s="928"/>
      <c r="AFQ11" s="928"/>
      <c r="AFR11" s="928"/>
      <c r="AFS11" s="928"/>
      <c r="AFT11" s="928"/>
      <c r="AFU11" s="928"/>
      <c r="AFV11" s="928"/>
      <c r="AFW11" s="928"/>
      <c r="AFX11" s="928"/>
      <c r="AFY11" s="928"/>
      <c r="AFZ11" s="928"/>
      <c r="AGA11" s="928"/>
      <c r="AGB11" s="928"/>
      <c r="AGC11" s="928"/>
      <c r="AGD11" s="928"/>
      <c r="AGE11" s="928"/>
      <c r="AGF11" s="928"/>
      <c r="AGG11" s="928"/>
      <c r="AGH11" s="928"/>
      <c r="AGI11" s="928"/>
      <c r="AGJ11" s="928"/>
      <c r="AGK11" s="928"/>
      <c r="AGL11" s="928"/>
      <c r="AGM11" s="928"/>
      <c r="AGN11" s="928"/>
      <c r="AGO11" s="928"/>
      <c r="AGP11" s="928"/>
      <c r="AGQ11" s="928"/>
      <c r="AGR11" s="928"/>
      <c r="AGS11" s="928"/>
      <c r="AGT11" s="928"/>
      <c r="AGU11" s="928"/>
      <c r="AGV11" s="928"/>
      <c r="AGW11" s="928"/>
      <c r="AGX11" s="928"/>
      <c r="AGY11" s="928"/>
      <c r="AGZ11" s="928"/>
      <c r="AHA11" s="928"/>
      <c r="AHB11" s="928"/>
      <c r="AHC11" s="928"/>
      <c r="AHD11" s="928"/>
      <c r="AHE11" s="928"/>
      <c r="AHF11" s="928"/>
      <c r="AHG11" s="928"/>
      <c r="AHH11" s="928"/>
      <c r="AHI11" s="928"/>
      <c r="AHJ11" s="928"/>
      <c r="AHK11" s="928"/>
      <c r="AHL11" s="928"/>
      <c r="AHM11" s="928"/>
      <c r="AHN11" s="928"/>
      <c r="AHO11" s="928"/>
      <c r="AHP11" s="928"/>
      <c r="AHQ11" s="928"/>
      <c r="AHR11" s="928"/>
      <c r="AHS11" s="928"/>
      <c r="AHT11" s="928"/>
      <c r="AHU11" s="928"/>
      <c r="AHV11" s="928"/>
      <c r="AHW11" s="928"/>
      <c r="AHX11" s="928"/>
      <c r="AHY11" s="928"/>
      <c r="AHZ11" s="928"/>
      <c r="AIA11" s="928"/>
      <c r="AIB11" s="928"/>
      <c r="AIC11" s="928"/>
      <c r="AID11" s="928"/>
      <c r="AIE11" s="928"/>
      <c r="AIF11" s="928"/>
      <c r="AIG11" s="928"/>
      <c r="AIH11" s="928"/>
      <c r="AII11" s="928"/>
      <c r="AIJ11" s="928"/>
      <c r="AIK11" s="928"/>
      <c r="AIL11" s="928"/>
      <c r="AIM11" s="928"/>
      <c r="AIN11" s="928"/>
      <c r="AIO11" s="928"/>
      <c r="AIP11" s="928"/>
      <c r="AIQ11" s="928"/>
      <c r="AIR11" s="928"/>
      <c r="AIS11" s="928"/>
      <c r="AIT11" s="928"/>
      <c r="AIU11" s="928"/>
      <c r="AIV11" s="928"/>
      <c r="AIW11" s="928"/>
      <c r="AIX11" s="928"/>
      <c r="AIY11" s="928"/>
      <c r="AIZ11" s="928"/>
      <c r="AJA11" s="928"/>
      <c r="AJB11" s="928"/>
      <c r="AJC11" s="928"/>
      <c r="AJD11" s="928"/>
      <c r="AJE11" s="928"/>
      <c r="AJF11" s="928"/>
      <c r="AJG11" s="928"/>
      <c r="AJH11" s="928"/>
      <c r="AJI11" s="928"/>
      <c r="AJJ11" s="928"/>
      <c r="AJK11" s="928"/>
      <c r="AJL11" s="928"/>
      <c r="AJM11" s="928"/>
      <c r="AJN11" s="928"/>
      <c r="AJO11" s="928"/>
      <c r="AJP11" s="928"/>
      <c r="AJQ11" s="928"/>
      <c r="AJR11" s="928"/>
      <c r="AJS11" s="928"/>
      <c r="AJT11" s="928"/>
      <c r="AJU11" s="928"/>
      <c r="AJV11" s="928"/>
      <c r="AJW11" s="928"/>
      <c r="AJX11" s="928"/>
      <c r="AJY11" s="928"/>
      <c r="AJZ11" s="928"/>
      <c r="AKA11" s="928"/>
      <c r="AKB11" s="928"/>
      <c r="AKC11" s="928"/>
      <c r="AKD11" s="928"/>
      <c r="AKE11" s="928"/>
      <c r="AKF11" s="928"/>
      <c r="AKG11" s="928"/>
      <c r="AKH11" s="928"/>
      <c r="AKI11" s="928"/>
      <c r="AKJ11" s="928"/>
      <c r="AKK11" s="928"/>
      <c r="AKL11" s="928"/>
      <c r="AKM11" s="928"/>
      <c r="AKN11" s="928"/>
      <c r="AKO11" s="928"/>
      <c r="AKP11" s="928"/>
      <c r="AKQ11" s="928"/>
      <c r="AKR11" s="928"/>
      <c r="AKS11" s="928"/>
      <c r="AKT11" s="928"/>
      <c r="AKU11" s="928"/>
      <c r="AKV11" s="928"/>
      <c r="AKW11" s="928"/>
      <c r="AKX11" s="928"/>
      <c r="AKY11" s="928"/>
      <c r="AKZ11" s="928"/>
      <c r="ALA11" s="928"/>
      <c r="ALB11" s="928"/>
      <c r="ALC11" s="928"/>
      <c r="ALD11" s="928"/>
      <c r="ALE11" s="928"/>
      <c r="ALF11" s="928"/>
      <c r="ALG11" s="928"/>
      <c r="ALH11" s="928"/>
      <c r="ALI11" s="928"/>
      <c r="ALJ11" s="928"/>
      <c r="ALK11" s="928"/>
      <c r="ALL11" s="928"/>
      <c r="ALM11" s="928"/>
      <c r="ALN11" s="928"/>
      <c r="ALO11" s="928"/>
      <c r="ALP11" s="928"/>
      <c r="ALQ11" s="928"/>
      <c r="ALR11" s="928"/>
      <c r="ALS11" s="928"/>
      <c r="ALT11" s="928"/>
      <c r="ALU11" s="928"/>
      <c r="ALV11" s="928"/>
      <c r="ALW11" s="928"/>
      <c r="ALX11" s="928"/>
      <c r="ALY11" s="928"/>
      <c r="ALZ11" s="928"/>
      <c r="AMA11" s="928"/>
      <c r="AMB11" s="928"/>
      <c r="AMC11" s="928"/>
      <c r="AMD11" s="928"/>
      <c r="AME11" s="928"/>
      <c r="AMF11" s="928"/>
      <c r="AMG11" s="928"/>
      <c r="AMH11" s="928"/>
      <c r="AMI11" s="928"/>
      <c r="AMJ11" s="928"/>
      <c r="AMK11" s="928"/>
      <c r="AML11" s="928"/>
      <c r="AMM11" s="928"/>
      <c r="AMN11" s="928"/>
      <c r="AMO11" s="928"/>
      <c r="AMP11" s="928"/>
      <c r="AMQ11" s="928"/>
      <c r="AMR11" s="928"/>
      <c r="AMS11" s="928"/>
      <c r="AMT11" s="928"/>
      <c r="AMU11" s="928"/>
      <c r="AMV11" s="928"/>
      <c r="AMW11" s="928"/>
      <c r="AMX11" s="928"/>
      <c r="AMY11" s="928"/>
      <c r="AMZ11" s="928"/>
      <c r="ANA11" s="928"/>
      <c r="ANB11" s="928"/>
      <c r="ANC11" s="928"/>
      <c r="AND11" s="928"/>
      <c r="ANE11" s="928"/>
      <c r="ANF11" s="928"/>
      <c r="ANG11" s="928"/>
      <c r="ANH11" s="928"/>
      <c r="ANI11" s="928"/>
      <c r="ANJ11" s="928"/>
      <c r="ANK11" s="928"/>
      <c r="ANL11" s="928"/>
      <c r="ANM11" s="928"/>
      <c r="ANN11" s="928"/>
      <c r="ANO11" s="928"/>
      <c r="ANP11" s="928"/>
      <c r="ANQ11" s="928"/>
      <c r="ANR11" s="928"/>
      <c r="ANS11" s="928"/>
      <c r="ANT11" s="928"/>
      <c r="ANU11" s="928"/>
      <c r="ANV11" s="928"/>
      <c r="ANW11" s="928"/>
      <c r="ANX11" s="928"/>
      <c r="ANY11" s="928"/>
      <c r="ANZ11" s="928"/>
      <c r="AOA11" s="928"/>
      <c r="AOB11" s="928"/>
      <c r="AOC11" s="928"/>
      <c r="AOD11" s="928"/>
      <c r="AOE11" s="928"/>
      <c r="AOF11" s="928"/>
      <c r="AOG11" s="928"/>
      <c r="AOH11" s="928"/>
      <c r="AOI11" s="928"/>
      <c r="AOJ11" s="928"/>
      <c r="AOK11" s="928"/>
      <c r="AOL11" s="928"/>
      <c r="AOM11" s="928"/>
      <c r="AON11" s="928"/>
      <c r="AOO11" s="928"/>
      <c r="AOP11" s="928"/>
      <c r="AOQ11" s="928"/>
      <c r="AOR11" s="928"/>
      <c r="AOS11" s="928"/>
      <c r="AOT11" s="928"/>
      <c r="AOU11" s="928"/>
      <c r="AOV11" s="928"/>
      <c r="AOW11" s="928"/>
      <c r="AOX11" s="928"/>
      <c r="AOY11" s="928"/>
      <c r="AOZ11" s="928"/>
      <c r="APA11" s="928"/>
      <c r="APB11" s="928"/>
      <c r="APC11" s="928"/>
      <c r="APD11" s="928"/>
      <c r="APE11" s="928"/>
      <c r="APF11" s="928"/>
      <c r="APG11" s="928"/>
      <c r="APH11" s="928"/>
      <c r="API11" s="928"/>
      <c r="APJ11" s="928"/>
      <c r="APK11" s="928"/>
      <c r="APL11" s="928"/>
      <c r="APM11" s="928"/>
      <c r="APN11" s="928"/>
      <c r="APO11" s="928"/>
      <c r="APP11" s="928"/>
      <c r="APQ11" s="928"/>
      <c r="APR11" s="928"/>
      <c r="APS11" s="928"/>
      <c r="APT11" s="928"/>
      <c r="APU11" s="928"/>
      <c r="APV11" s="928"/>
      <c r="APW11" s="928"/>
      <c r="APX11" s="928"/>
      <c r="APY11" s="928"/>
      <c r="APZ11" s="928"/>
      <c r="AQA11" s="928"/>
      <c r="AQB11" s="928"/>
      <c r="AQC11" s="928"/>
      <c r="AQD11" s="928"/>
      <c r="AQE11" s="928"/>
      <c r="AQF11" s="928"/>
      <c r="AQG11" s="928"/>
      <c r="AQH11" s="928"/>
      <c r="AQI11" s="928"/>
      <c r="AQJ11" s="928"/>
      <c r="AQK11" s="928"/>
      <c r="AQL11" s="928"/>
      <c r="AQM11" s="928"/>
      <c r="AQN11" s="928"/>
      <c r="AQO11" s="928"/>
      <c r="AQP11" s="928"/>
      <c r="AQQ11" s="928"/>
      <c r="AQR11" s="928"/>
      <c r="AQS11" s="928"/>
      <c r="AQT11" s="928"/>
      <c r="AQU11" s="928"/>
      <c r="AQV11" s="928"/>
      <c r="AQW11" s="928"/>
      <c r="AQX11" s="928"/>
      <c r="AQY11" s="928"/>
      <c r="AQZ11" s="928"/>
      <c r="ARA11" s="928"/>
      <c r="ARB11" s="928"/>
      <c r="ARC11" s="928"/>
      <c r="ARD11" s="928"/>
      <c r="ARE11" s="928"/>
      <c r="ARF11" s="928"/>
      <c r="ARG11" s="928"/>
      <c r="ARH11" s="928"/>
      <c r="ARI11" s="928"/>
      <c r="ARJ11" s="928"/>
      <c r="ARK11" s="928"/>
      <c r="ARL11" s="928"/>
      <c r="ARM11" s="928"/>
      <c r="ARN11" s="928"/>
      <c r="ARO11" s="928"/>
      <c r="ARP11" s="928"/>
      <c r="ARQ11" s="928"/>
      <c r="ARR11" s="928"/>
      <c r="ARS11" s="928"/>
      <c r="ART11" s="928"/>
      <c r="ARU11" s="928"/>
      <c r="ARV11" s="928"/>
      <c r="ARW11" s="928"/>
      <c r="ARX11" s="928"/>
      <c r="ARY11" s="928"/>
      <c r="ARZ11" s="928"/>
      <c r="ASA11" s="928"/>
      <c r="ASB11" s="928"/>
      <c r="ASC11" s="928"/>
      <c r="ASD11" s="928"/>
      <c r="ASE11" s="928"/>
      <c r="ASF11" s="928"/>
      <c r="ASG11" s="928"/>
      <c r="ASH11" s="928"/>
      <c r="ASI11" s="928"/>
      <c r="ASJ11" s="928"/>
      <c r="ASK11" s="928"/>
      <c r="ASL11" s="928"/>
      <c r="ASM11" s="928"/>
      <c r="ASN11" s="928"/>
      <c r="ASO11" s="928"/>
      <c r="ASP11" s="928"/>
      <c r="ASQ11" s="928"/>
      <c r="ASR11" s="928"/>
      <c r="ASS11" s="928"/>
      <c r="AST11" s="928"/>
      <c r="ASU11" s="928"/>
      <c r="ASV11" s="928"/>
      <c r="ASW11" s="928"/>
      <c r="ASX11" s="928"/>
      <c r="ASY11" s="928"/>
      <c r="ASZ11" s="928"/>
      <c r="ATA11" s="928"/>
      <c r="ATB11" s="928"/>
      <c r="ATC11" s="928"/>
      <c r="ATD11" s="928"/>
      <c r="ATE11" s="928"/>
      <c r="ATF11" s="928"/>
      <c r="ATG11" s="928"/>
      <c r="ATH11" s="928"/>
      <c r="ATI11" s="928"/>
      <c r="ATJ11" s="928"/>
      <c r="ATK11" s="928"/>
      <c r="ATL11" s="928"/>
      <c r="ATM11" s="928"/>
      <c r="ATN11" s="928"/>
      <c r="ATO11" s="928"/>
      <c r="ATP11" s="928"/>
      <c r="ATQ11" s="928"/>
      <c r="ATR11" s="928"/>
      <c r="ATS11" s="928"/>
      <c r="ATT11" s="928"/>
      <c r="ATU11" s="928"/>
      <c r="ATV11" s="928"/>
      <c r="ATW11" s="928"/>
      <c r="ATX11" s="928"/>
      <c r="ATY11" s="928"/>
      <c r="ATZ11" s="928"/>
      <c r="AUA11" s="928"/>
      <c r="AUB11" s="928"/>
      <c r="AUC11" s="928"/>
      <c r="AUD11" s="928"/>
      <c r="AUE11" s="928"/>
      <c r="AUF11" s="928"/>
      <c r="AUG11" s="928"/>
      <c r="AUH11" s="928"/>
      <c r="AUI11" s="928"/>
      <c r="AUJ11" s="928"/>
      <c r="AUK11" s="928"/>
      <c r="AUL11" s="928"/>
      <c r="AUM11" s="928"/>
      <c r="AUN11" s="928"/>
      <c r="AUO11" s="928"/>
      <c r="AUP11" s="928"/>
      <c r="AUQ11" s="928"/>
      <c r="AUR11" s="928"/>
      <c r="AUS11" s="928"/>
      <c r="AUT11" s="928"/>
      <c r="AUU11" s="928"/>
      <c r="AUV11" s="928"/>
      <c r="AUW11" s="928"/>
      <c r="AUX11" s="928"/>
      <c r="AUY11" s="928"/>
      <c r="AUZ11" s="928"/>
      <c r="AVA11" s="928"/>
      <c r="AVB11" s="928"/>
      <c r="AVC11" s="928"/>
      <c r="AVD11" s="928"/>
      <c r="AVE11" s="928"/>
      <c r="AVF11" s="928"/>
      <c r="AVG11" s="928"/>
      <c r="AVH11" s="928"/>
      <c r="AVI11" s="928"/>
      <c r="AVJ11" s="928"/>
      <c r="AVK11" s="928"/>
      <c r="AVL11" s="928"/>
      <c r="AVM11" s="928"/>
      <c r="AVN11" s="928"/>
      <c r="AVO11" s="928"/>
      <c r="AVP11" s="928"/>
      <c r="AVQ11" s="928"/>
      <c r="AVR11" s="928"/>
      <c r="AVS11" s="928"/>
      <c r="AVT11" s="928"/>
      <c r="AVU11" s="928"/>
      <c r="AVV11" s="928"/>
      <c r="AVW11" s="928"/>
      <c r="AVX11" s="928"/>
      <c r="AVY11" s="928"/>
      <c r="AVZ11" s="928"/>
      <c r="AWA11" s="928"/>
      <c r="AWB11" s="928"/>
      <c r="AWC11" s="928"/>
      <c r="AWD11" s="928"/>
      <c r="AWE11" s="928"/>
      <c r="AWF11" s="928"/>
      <c r="AWG11" s="928"/>
      <c r="AWH11" s="928"/>
      <c r="AWI11" s="928"/>
      <c r="AWJ11" s="928"/>
      <c r="AWK11" s="928"/>
      <c r="AWL11" s="928"/>
      <c r="AWM11" s="928"/>
      <c r="AWN11" s="928"/>
      <c r="AWO11" s="928"/>
      <c r="AWP11" s="928"/>
      <c r="AWQ11" s="928"/>
      <c r="AWR11" s="928"/>
      <c r="AWS11" s="928"/>
      <c r="AWT11" s="928"/>
      <c r="AWU11" s="928"/>
      <c r="AWV11" s="928"/>
      <c r="AWW11" s="928"/>
      <c r="AWX11" s="928"/>
      <c r="AWY11" s="928"/>
      <c r="AWZ11" s="928"/>
      <c r="AXA11" s="928"/>
      <c r="AXB11" s="928"/>
      <c r="AXC11" s="928"/>
      <c r="AXD11" s="928"/>
      <c r="AXE11" s="928"/>
      <c r="AXF11" s="928"/>
      <c r="AXG11" s="928"/>
      <c r="AXH11" s="928"/>
      <c r="AXI11" s="928"/>
      <c r="AXJ11" s="928"/>
      <c r="AXK11" s="928"/>
      <c r="AXL11" s="928"/>
      <c r="AXM11" s="928"/>
      <c r="AXN11" s="928"/>
      <c r="AXO11" s="928"/>
      <c r="AXP11" s="928"/>
      <c r="AXQ11" s="928"/>
      <c r="AXR11" s="928"/>
      <c r="AXS11" s="928"/>
      <c r="AXT11" s="928"/>
      <c r="AXU11" s="928"/>
      <c r="AXV11" s="928"/>
      <c r="AXW11" s="928"/>
      <c r="AXX11" s="928"/>
      <c r="AXY11" s="928"/>
      <c r="AXZ11" s="928"/>
      <c r="AYA11" s="928"/>
      <c r="AYB11" s="928"/>
      <c r="AYC11" s="928"/>
      <c r="AYD11" s="928"/>
      <c r="AYE11" s="928"/>
      <c r="AYF11" s="928"/>
      <c r="AYG11" s="928"/>
      <c r="AYH11" s="928"/>
      <c r="AYI11" s="928"/>
      <c r="AYJ11" s="928"/>
      <c r="AYK11" s="928"/>
      <c r="AYL11" s="928"/>
      <c r="AYM11" s="928"/>
      <c r="AYN11" s="928"/>
      <c r="AYO11" s="928"/>
      <c r="AYP11" s="928"/>
      <c r="AYQ11" s="928"/>
      <c r="AYR11" s="928"/>
      <c r="AYS11" s="928"/>
      <c r="AYT11" s="928"/>
      <c r="AYU11" s="928"/>
      <c r="AYV11" s="928"/>
      <c r="AYW11" s="928"/>
      <c r="AYX11" s="928"/>
      <c r="AYY11" s="928"/>
      <c r="AYZ11" s="928"/>
      <c r="AZA11" s="928"/>
      <c r="AZB11" s="928"/>
      <c r="AZC11" s="928"/>
      <c r="AZD11" s="928"/>
      <c r="AZE11" s="928"/>
      <c r="AZF11" s="928"/>
      <c r="AZG11" s="928"/>
      <c r="AZH11" s="928"/>
      <c r="AZI11" s="928"/>
      <c r="AZJ11" s="928"/>
      <c r="AZK11" s="928"/>
      <c r="AZL11" s="928"/>
      <c r="AZM11" s="928"/>
      <c r="AZN11" s="928"/>
      <c r="AZO11" s="928"/>
      <c r="AZP11" s="928"/>
      <c r="AZQ11" s="928"/>
      <c r="AZR11" s="928"/>
      <c r="AZS11" s="928"/>
      <c r="AZT11" s="928"/>
      <c r="AZU11" s="928"/>
      <c r="AZV11" s="928"/>
      <c r="AZW11" s="928"/>
      <c r="AZX11" s="928"/>
      <c r="AZY11" s="928"/>
      <c r="AZZ11" s="928"/>
      <c r="BAA11" s="928"/>
      <c r="BAB11" s="928"/>
      <c r="BAC11" s="928"/>
      <c r="BAD11" s="928"/>
      <c r="BAE11" s="928"/>
      <c r="BAF11" s="928"/>
      <c r="BAG11" s="928"/>
      <c r="BAH11" s="928"/>
      <c r="BAI11" s="928"/>
      <c r="BAJ11" s="928"/>
      <c r="BAK11" s="928"/>
      <c r="BAL11" s="928"/>
      <c r="BAM11" s="928"/>
      <c r="BAN11" s="928"/>
      <c r="BAO11" s="928"/>
      <c r="BAP11" s="928"/>
      <c r="BAQ11" s="928"/>
      <c r="BAR11" s="928"/>
      <c r="BAS11" s="928"/>
      <c r="BAT11" s="928"/>
      <c r="BAU11" s="928"/>
      <c r="BAV11" s="928"/>
      <c r="BAW11" s="928"/>
      <c r="BAX11" s="928"/>
      <c r="BAY11" s="928"/>
      <c r="BAZ11" s="928"/>
      <c r="BBA11" s="928"/>
      <c r="BBB11" s="928"/>
      <c r="BBC11" s="928"/>
      <c r="BBD11" s="928"/>
      <c r="BBE11" s="928"/>
      <c r="BBF11" s="928"/>
      <c r="BBG11" s="928"/>
      <c r="BBH11" s="928"/>
      <c r="BBI11" s="928"/>
      <c r="BBJ11" s="928"/>
      <c r="BBK11" s="928"/>
      <c r="BBL11" s="928"/>
      <c r="BBM11" s="928"/>
      <c r="BBN11" s="928"/>
      <c r="BBO11" s="928"/>
      <c r="BBP11" s="928"/>
      <c r="BBQ11" s="928"/>
      <c r="BBR11" s="928"/>
      <c r="BBS11" s="928"/>
      <c r="BBT11" s="928"/>
      <c r="BBU11" s="928"/>
      <c r="BBV11" s="928"/>
      <c r="BBW11" s="928"/>
      <c r="BBX11" s="928"/>
      <c r="BBY11" s="928"/>
      <c r="BBZ11" s="928"/>
      <c r="BCA11" s="928"/>
      <c r="BCB11" s="928"/>
      <c r="BCC11" s="928"/>
      <c r="BCD11" s="928"/>
      <c r="BCE11" s="928"/>
      <c r="BCF11" s="928"/>
      <c r="BCG11" s="928"/>
      <c r="BCH11" s="928"/>
      <c r="BCI11" s="928"/>
      <c r="BCJ11" s="928"/>
      <c r="BCK11" s="928"/>
      <c r="BCL11" s="928"/>
      <c r="BCM11" s="928"/>
      <c r="BCN11" s="928"/>
      <c r="BCO11" s="928"/>
      <c r="BCP11" s="928"/>
      <c r="BCQ11" s="928"/>
      <c r="BCR11" s="928"/>
      <c r="BCS11" s="928"/>
      <c r="BCT11" s="928"/>
      <c r="BCU11" s="928"/>
      <c r="BCV11" s="928"/>
      <c r="BCW11" s="928"/>
      <c r="BCX11" s="928"/>
      <c r="BCY11" s="928"/>
      <c r="BCZ11" s="928"/>
      <c r="BDA11" s="928"/>
      <c r="BDB11" s="928"/>
      <c r="BDC11" s="928"/>
      <c r="BDD11" s="928"/>
      <c r="BDE11" s="928"/>
      <c r="BDF11" s="928"/>
      <c r="BDG11" s="928"/>
      <c r="BDH11" s="928"/>
      <c r="BDI11" s="928"/>
      <c r="BDJ11" s="928"/>
      <c r="BDK11" s="928"/>
      <c r="BDL11" s="928"/>
      <c r="BDM11" s="928"/>
      <c r="BDN11" s="928"/>
      <c r="BDO11" s="928"/>
      <c r="BDP11" s="928"/>
      <c r="BDQ11" s="928"/>
      <c r="BDR11" s="928"/>
      <c r="BDS11" s="928"/>
      <c r="BDT11" s="928"/>
      <c r="BDU11" s="928"/>
      <c r="BDV11" s="928"/>
      <c r="BDW11" s="928"/>
      <c r="BDX11" s="928"/>
      <c r="BDY11" s="928"/>
      <c r="BDZ11" s="928"/>
      <c r="BEA11" s="928"/>
      <c r="BEB11" s="928"/>
      <c r="BEC11" s="928"/>
      <c r="BED11" s="928"/>
      <c r="BEE11" s="928"/>
      <c r="BEF11" s="928"/>
      <c r="BEG11" s="928"/>
      <c r="BEH11" s="928"/>
      <c r="BEI11" s="928"/>
      <c r="BEJ11" s="928"/>
      <c r="BEK11" s="928"/>
      <c r="BEL11" s="928"/>
      <c r="BEM11" s="928"/>
      <c r="BEN11" s="928"/>
      <c r="BEO11" s="928"/>
      <c r="BEP11" s="928"/>
      <c r="BEQ11" s="928"/>
      <c r="BER11" s="928"/>
      <c r="BES11" s="928"/>
      <c r="BET11" s="928"/>
      <c r="BEU11" s="928"/>
      <c r="BEV11" s="928"/>
      <c r="BEW11" s="928"/>
      <c r="BEX11" s="928"/>
      <c r="BEY11" s="928"/>
      <c r="BEZ11" s="928"/>
      <c r="BFA11" s="928"/>
      <c r="BFB11" s="928"/>
      <c r="BFC11" s="928"/>
      <c r="BFD11" s="928"/>
      <c r="BFE11" s="928"/>
      <c r="BFF11" s="928"/>
      <c r="BFG11" s="928"/>
      <c r="BFH11" s="928"/>
      <c r="BFI11" s="928"/>
      <c r="BFJ11" s="928"/>
      <c r="BFK11" s="928"/>
      <c r="BFL11" s="928"/>
      <c r="BFM11" s="928"/>
      <c r="BFN11" s="928"/>
      <c r="BFO11" s="928"/>
      <c r="BFP11" s="928"/>
      <c r="BFQ11" s="928"/>
      <c r="BFR11" s="928"/>
      <c r="BFS11" s="928"/>
      <c r="BFT11" s="928"/>
      <c r="BFU11" s="928"/>
      <c r="BFV11" s="928"/>
      <c r="BFW11" s="928"/>
      <c r="BFX11" s="928"/>
      <c r="BFY11" s="928"/>
      <c r="BFZ11" s="928"/>
      <c r="BGA11" s="928"/>
      <c r="BGB11" s="928"/>
      <c r="BGC11" s="928"/>
      <c r="BGD11" s="928"/>
      <c r="BGE11" s="928"/>
      <c r="BGF11" s="928"/>
      <c r="BGG11" s="928"/>
      <c r="BGH11" s="928"/>
      <c r="BGI11" s="928"/>
      <c r="BGJ11" s="928"/>
      <c r="BGK11" s="928"/>
      <c r="BGL11" s="928"/>
      <c r="BGM11" s="928"/>
      <c r="BGN11" s="928"/>
      <c r="BGO11" s="928"/>
      <c r="BGP11" s="928"/>
      <c r="BGQ11" s="928"/>
      <c r="BGR11" s="928"/>
      <c r="BGS11" s="928"/>
      <c r="BGT11" s="928"/>
      <c r="BGU11" s="928"/>
      <c r="BGV11" s="928"/>
      <c r="BGW11" s="928"/>
      <c r="BGX11" s="928"/>
      <c r="BGY11" s="928"/>
      <c r="BGZ11" s="928"/>
      <c r="BHA11" s="928"/>
      <c r="BHB11" s="928"/>
      <c r="BHC11" s="928"/>
      <c r="BHD11" s="928"/>
      <c r="BHE11" s="928"/>
      <c r="BHF11" s="928"/>
      <c r="BHG11" s="928"/>
      <c r="BHH11" s="928"/>
      <c r="BHI11" s="928"/>
      <c r="BHJ11" s="928"/>
      <c r="BHK11" s="928"/>
      <c r="BHL11" s="928"/>
      <c r="BHM11" s="928"/>
      <c r="BHN11" s="928"/>
      <c r="BHO11" s="928"/>
      <c r="BHP11" s="928"/>
      <c r="BHQ11" s="928"/>
      <c r="BHR11" s="928"/>
      <c r="BHS11" s="928"/>
      <c r="BHT11" s="928"/>
      <c r="BHU11" s="928"/>
      <c r="BHV11" s="928"/>
      <c r="BHW11" s="928"/>
      <c r="BHX11" s="928"/>
      <c r="BHY11" s="928"/>
      <c r="BHZ11" s="928"/>
      <c r="BIA11" s="928"/>
      <c r="BIB11" s="928"/>
      <c r="BIC11" s="928"/>
      <c r="BID11" s="928"/>
      <c r="BIE11" s="928"/>
      <c r="BIF11" s="928"/>
      <c r="BIG11" s="928"/>
      <c r="BIH11" s="928"/>
      <c r="BII11" s="928"/>
      <c r="BIJ11" s="928"/>
      <c r="BIK11" s="928"/>
      <c r="BIL11" s="928"/>
      <c r="BIM11" s="928"/>
      <c r="BIN11" s="928"/>
      <c r="BIO11" s="928"/>
      <c r="BIP11" s="928"/>
      <c r="BIQ11" s="928"/>
      <c r="BIR11" s="928"/>
      <c r="BIS11" s="928"/>
      <c r="BIT11" s="928"/>
      <c r="BIU11" s="928"/>
      <c r="BIV11" s="928"/>
      <c r="BIW11" s="928"/>
      <c r="BIX11" s="928"/>
      <c r="BIY11" s="928"/>
      <c r="BIZ11" s="928"/>
      <c r="BJA11" s="928"/>
      <c r="BJB11" s="928"/>
      <c r="BJC11" s="928"/>
      <c r="BJD11" s="928"/>
      <c r="BJE11" s="928"/>
      <c r="BJF11" s="928"/>
      <c r="BJG11" s="928"/>
      <c r="BJH11" s="928"/>
      <c r="BJI11" s="928"/>
      <c r="BJJ11" s="928"/>
      <c r="BJK11" s="928"/>
      <c r="BJL11" s="928"/>
      <c r="BJM11" s="928"/>
      <c r="BJN11" s="928"/>
      <c r="BJO11" s="928"/>
      <c r="BJP11" s="928"/>
      <c r="BJQ11" s="928"/>
      <c r="BJR11" s="928"/>
      <c r="BJS11" s="928"/>
      <c r="BJT11" s="928"/>
      <c r="BJU11" s="928"/>
      <c r="BJV11" s="928"/>
      <c r="BJW11" s="928"/>
      <c r="BJX11" s="928"/>
      <c r="BJY11" s="928"/>
      <c r="BJZ11" s="928"/>
      <c r="BKA11" s="928"/>
      <c r="BKB11" s="928"/>
      <c r="BKC11" s="928"/>
      <c r="BKD11" s="928"/>
      <c r="BKE11" s="928"/>
      <c r="BKF11" s="928"/>
      <c r="BKG11" s="928"/>
      <c r="BKH11" s="928"/>
      <c r="BKI11" s="928"/>
      <c r="BKJ11" s="928"/>
      <c r="BKK11" s="928"/>
      <c r="BKL11" s="928"/>
      <c r="BKM11" s="928"/>
      <c r="BKN11" s="928"/>
      <c r="BKO11" s="928"/>
      <c r="BKP11" s="928"/>
      <c r="BKQ11" s="928"/>
      <c r="BKR11" s="928"/>
      <c r="BKS11" s="928"/>
      <c r="BKT11" s="928"/>
      <c r="BKU11" s="928"/>
      <c r="BKV11" s="928"/>
      <c r="BKW11" s="928"/>
      <c r="BKX11" s="928"/>
      <c r="BKY11" s="928"/>
      <c r="BKZ11" s="928"/>
      <c r="BLA11" s="928"/>
      <c r="BLB11" s="928"/>
      <c r="BLC11" s="928"/>
      <c r="BLD11" s="928"/>
      <c r="BLE11" s="928"/>
      <c r="BLF11" s="928"/>
      <c r="BLG11" s="928"/>
      <c r="BLH11" s="928"/>
      <c r="BLI11" s="928"/>
      <c r="BLJ11" s="928"/>
      <c r="BLK11" s="928"/>
      <c r="BLL11" s="928"/>
      <c r="BLM11" s="928"/>
      <c r="BLN11" s="928"/>
      <c r="BLO11" s="928"/>
      <c r="BLP11" s="928"/>
      <c r="BLQ11" s="928"/>
      <c r="BLR11" s="928"/>
      <c r="BLS11" s="928"/>
      <c r="BLT11" s="928"/>
      <c r="BLU11" s="928"/>
      <c r="BLV11" s="928"/>
      <c r="BLW11" s="928"/>
      <c r="BLX11" s="928"/>
      <c r="BLY11" s="928"/>
      <c r="BLZ11" s="928"/>
      <c r="BMA11" s="928"/>
      <c r="BMB11" s="928"/>
      <c r="BMC11" s="928"/>
      <c r="BMD11" s="928"/>
      <c r="BME11" s="928"/>
      <c r="BMF11" s="928"/>
      <c r="BMG11" s="928"/>
      <c r="BMH11" s="928"/>
      <c r="BMI11" s="928"/>
      <c r="BMJ11" s="928"/>
      <c r="BMK11" s="928"/>
      <c r="BML11" s="928"/>
      <c r="BMM11" s="928"/>
      <c r="BMN11" s="928"/>
      <c r="BMO11" s="928"/>
      <c r="BMP11" s="928"/>
      <c r="BMQ11" s="928"/>
      <c r="BMR11" s="928"/>
      <c r="BMS11" s="928"/>
      <c r="BMT11" s="928"/>
      <c r="BMU11" s="928"/>
      <c r="BMV11" s="928"/>
      <c r="BMW11" s="928"/>
      <c r="BMX11" s="928"/>
      <c r="BMY11" s="928"/>
      <c r="BMZ11" s="928"/>
      <c r="BNA11" s="928"/>
      <c r="BNB11" s="928"/>
      <c r="BNC11" s="928"/>
      <c r="BND11" s="928"/>
      <c r="BNE11" s="928"/>
      <c r="BNF11" s="928"/>
      <c r="BNG11" s="928"/>
      <c r="BNH11" s="928"/>
      <c r="BNI11" s="928"/>
      <c r="BNJ11" s="928"/>
      <c r="BNK11" s="928"/>
      <c r="BNL11" s="928"/>
      <c r="BNM11" s="928"/>
      <c r="BNN11" s="928"/>
      <c r="BNO11" s="928"/>
      <c r="BNP11" s="928"/>
      <c r="BNQ11" s="928"/>
      <c r="BNR11" s="928"/>
      <c r="BNS11" s="928"/>
      <c r="BNT11" s="928"/>
      <c r="BNU11" s="928"/>
      <c r="BNV11" s="928"/>
      <c r="BNW11" s="928"/>
      <c r="BNX11" s="928"/>
      <c r="BNY11" s="928"/>
      <c r="BNZ11" s="928"/>
      <c r="BOA11" s="928"/>
      <c r="BOB11" s="928"/>
      <c r="BOC11" s="928"/>
      <c r="BOD11" s="928"/>
      <c r="BOE11" s="928"/>
      <c r="BOF11" s="928"/>
      <c r="BOG11" s="928"/>
      <c r="BOH11" s="928"/>
      <c r="BOI11" s="928"/>
      <c r="BOJ11" s="928"/>
      <c r="BOK11" s="928"/>
      <c r="BOL11" s="928"/>
      <c r="BOM11" s="928"/>
      <c r="BON11" s="928"/>
      <c r="BOO11" s="928"/>
      <c r="BOP11" s="928"/>
      <c r="BOQ11" s="928"/>
      <c r="BOR11" s="928"/>
      <c r="BOS11" s="928"/>
      <c r="BOT11" s="928"/>
      <c r="BOU11" s="928"/>
      <c r="BOV11" s="928"/>
      <c r="BOW11" s="928"/>
      <c r="BOX11" s="928"/>
      <c r="BOY11" s="928"/>
      <c r="BOZ11" s="928"/>
      <c r="BPA11" s="928"/>
      <c r="BPB11" s="928"/>
      <c r="BPC11" s="928"/>
      <c r="BPD11" s="928"/>
      <c r="BPE11" s="928"/>
      <c r="BPF11" s="928"/>
      <c r="BPG11" s="928"/>
      <c r="BPH11" s="928"/>
      <c r="BPI11" s="928"/>
      <c r="BPJ11" s="928"/>
      <c r="BPK11" s="928"/>
      <c r="BPL11" s="928"/>
      <c r="BPM11" s="928"/>
      <c r="BPN11" s="928"/>
      <c r="BPO11" s="928"/>
      <c r="BPP11" s="928"/>
      <c r="BPQ11" s="928"/>
      <c r="BPR11" s="928"/>
      <c r="BPS11" s="928"/>
      <c r="BPT11" s="928"/>
      <c r="BPU11" s="928"/>
      <c r="BPV11" s="928"/>
      <c r="BPW11" s="928"/>
      <c r="BPX11" s="928"/>
      <c r="BPY11" s="928"/>
      <c r="BPZ11" s="928"/>
      <c r="BQA11" s="928"/>
      <c r="BQB11" s="928"/>
      <c r="BQC11" s="928"/>
      <c r="BQD11" s="928"/>
      <c r="BQE11" s="928"/>
      <c r="BQF11" s="928"/>
      <c r="BQG11" s="928"/>
      <c r="BQH11" s="928"/>
      <c r="BQI11" s="928"/>
      <c r="BQJ11" s="928"/>
      <c r="BQK11" s="928"/>
      <c r="BQL11" s="928"/>
      <c r="BQM11" s="928"/>
      <c r="BQN11" s="928"/>
      <c r="BQO11" s="928"/>
      <c r="BQP11" s="928"/>
      <c r="BQQ11" s="928"/>
      <c r="BQR11" s="928"/>
      <c r="BQS11" s="928"/>
      <c r="BQT11" s="928"/>
      <c r="BQU11" s="928"/>
      <c r="BQV11" s="928"/>
      <c r="BQW11" s="928"/>
      <c r="BQX11" s="928"/>
      <c r="BQY11" s="928"/>
      <c r="BQZ11" s="928"/>
      <c r="BRA11" s="928"/>
      <c r="BRB11" s="928"/>
      <c r="BRC11" s="928"/>
      <c r="BRD11" s="928"/>
      <c r="BRE11" s="928"/>
      <c r="BRF11" s="928"/>
      <c r="BRG11" s="928"/>
      <c r="BRH11" s="928"/>
      <c r="BRI11" s="928"/>
      <c r="BRJ11" s="928"/>
      <c r="BRK11" s="928"/>
      <c r="BRL11" s="928"/>
      <c r="BRM11" s="928"/>
      <c r="BRN11" s="928"/>
      <c r="BRO11" s="928"/>
      <c r="BRP11" s="928"/>
      <c r="BRQ11" s="928"/>
      <c r="BRR11" s="928"/>
      <c r="BRS11" s="928"/>
      <c r="BRT11" s="928"/>
      <c r="BRU11" s="928"/>
      <c r="BRV11" s="928"/>
      <c r="BRW11" s="928"/>
      <c r="BRX11" s="928"/>
      <c r="BRY11" s="928"/>
      <c r="BRZ11" s="928"/>
      <c r="BSA11" s="928"/>
      <c r="BSB11" s="928"/>
      <c r="BSC11" s="928"/>
      <c r="BSD11" s="928"/>
      <c r="BSE11" s="928"/>
      <c r="BSF11" s="928"/>
      <c r="BSG11" s="928"/>
      <c r="BSH11" s="928"/>
      <c r="BSI11" s="928"/>
      <c r="BSJ11" s="928"/>
      <c r="BSK11" s="928"/>
      <c r="BSL11" s="928"/>
      <c r="BSM11" s="928"/>
      <c r="BSN11" s="928"/>
      <c r="BSO11" s="928"/>
      <c r="BSP11" s="928"/>
      <c r="BSQ11" s="928"/>
      <c r="BSR11" s="928"/>
      <c r="BSS11" s="928"/>
      <c r="BST11" s="928"/>
      <c r="BSU11" s="928"/>
      <c r="BSV11" s="928"/>
      <c r="BSW11" s="928"/>
      <c r="BSX11" s="928"/>
      <c r="BSY11" s="928"/>
      <c r="BSZ11" s="928"/>
      <c r="BTA11" s="928"/>
      <c r="BTB11" s="928"/>
      <c r="BTC11" s="928"/>
      <c r="BTD11" s="928"/>
      <c r="BTE11" s="928"/>
      <c r="BTF11" s="928"/>
      <c r="BTG11" s="928"/>
      <c r="BTH11" s="928"/>
      <c r="BTI11" s="928"/>
      <c r="BTJ11" s="928"/>
      <c r="BTK11" s="928"/>
      <c r="BTL11" s="928"/>
      <c r="BTM11" s="928"/>
      <c r="BTN11" s="928"/>
      <c r="BTO11" s="928"/>
      <c r="BTP11" s="928"/>
      <c r="BTQ11" s="928"/>
      <c r="BTR11" s="928"/>
      <c r="BTS11" s="928"/>
      <c r="BTT11" s="928"/>
      <c r="BTU11" s="928"/>
      <c r="BTV11" s="928"/>
      <c r="BTW11" s="928"/>
      <c r="BTX11" s="928"/>
      <c r="BTY11" s="928"/>
      <c r="BTZ11" s="928"/>
      <c r="BUA11" s="928"/>
      <c r="BUB11" s="928"/>
      <c r="BUC11" s="928"/>
      <c r="BUD11" s="928"/>
      <c r="BUE11" s="928"/>
      <c r="BUF11" s="928"/>
      <c r="BUG11" s="928"/>
      <c r="BUH11" s="928"/>
      <c r="BUI11" s="928"/>
      <c r="BUJ11" s="928"/>
      <c r="BUK11" s="928"/>
      <c r="BUL11" s="928"/>
      <c r="BUM11" s="928"/>
      <c r="BUN11" s="928"/>
      <c r="BUO11" s="928"/>
      <c r="BUP11" s="928"/>
      <c r="BUQ11" s="928"/>
      <c r="BUR11" s="928"/>
      <c r="BUS11" s="928"/>
      <c r="BUT11" s="928"/>
      <c r="BUU11" s="928"/>
      <c r="BUV11" s="928"/>
      <c r="BUW11" s="928"/>
      <c r="BUX11" s="928"/>
      <c r="BUY11" s="928"/>
      <c r="BUZ11" s="928"/>
      <c r="BVA11" s="928"/>
      <c r="BVB11" s="928"/>
      <c r="BVC11" s="928"/>
      <c r="BVD11" s="928"/>
      <c r="BVE11" s="928"/>
      <c r="BVF11" s="928"/>
      <c r="BVG11" s="928"/>
      <c r="BVH11" s="928"/>
      <c r="BVI11" s="928"/>
      <c r="BVJ11" s="928"/>
      <c r="BVK11" s="928"/>
      <c r="BVL11" s="928"/>
      <c r="BVM11" s="928"/>
      <c r="BVN11" s="928"/>
      <c r="BVO11" s="928"/>
      <c r="BVP11" s="928"/>
      <c r="BVQ11" s="928"/>
      <c r="BVR11" s="928"/>
      <c r="BVS11" s="928"/>
      <c r="BVT11" s="928"/>
      <c r="BVU11" s="928"/>
      <c r="BVV11" s="928"/>
      <c r="BVW11" s="928"/>
      <c r="BVX11" s="928"/>
      <c r="BVY11" s="928"/>
      <c r="BVZ11" s="928"/>
      <c r="BWA11" s="928"/>
      <c r="BWB11" s="928"/>
      <c r="BWC11" s="928"/>
      <c r="BWD11" s="928"/>
      <c r="BWE11" s="928"/>
      <c r="BWF11" s="928"/>
      <c r="BWG11" s="928"/>
      <c r="BWH11" s="928"/>
      <c r="BWI11" s="928"/>
      <c r="BWJ11" s="928"/>
      <c r="BWK11" s="928"/>
      <c r="BWL11" s="928"/>
      <c r="BWM11" s="928"/>
      <c r="BWN11" s="928"/>
      <c r="BWO11" s="928"/>
      <c r="BWP11" s="928"/>
      <c r="BWQ11" s="928"/>
      <c r="BWR11" s="928"/>
      <c r="BWS11" s="928"/>
      <c r="BWT11" s="928"/>
      <c r="BWU11" s="928"/>
      <c r="BWV11" s="928"/>
      <c r="BWW11" s="928"/>
      <c r="BWX11" s="928"/>
      <c r="BWY11" s="928"/>
      <c r="BWZ11" s="928"/>
      <c r="BXA11" s="928"/>
      <c r="BXB11" s="928"/>
      <c r="BXC11" s="928"/>
      <c r="BXD11" s="928"/>
      <c r="BXE11" s="928"/>
      <c r="BXF11" s="928"/>
      <c r="BXG11" s="928"/>
      <c r="BXH11" s="928"/>
      <c r="BXI11" s="928"/>
      <c r="BXJ11" s="928"/>
      <c r="BXK11" s="928"/>
      <c r="BXL11" s="928"/>
      <c r="BXM11" s="928"/>
      <c r="BXN11" s="928"/>
      <c r="BXO11" s="928"/>
      <c r="BXP11" s="928"/>
      <c r="BXQ11" s="928"/>
      <c r="BXR11" s="928"/>
      <c r="BXS11" s="928"/>
      <c r="BXT11" s="928"/>
      <c r="BXU11" s="928"/>
      <c r="BXV11" s="928"/>
      <c r="BXW11" s="928"/>
      <c r="BXX11" s="928"/>
      <c r="BXY11" s="928"/>
      <c r="BXZ11" s="928"/>
      <c r="BYA11" s="928"/>
      <c r="BYB11" s="928"/>
      <c r="BYC11" s="928"/>
      <c r="BYD11" s="928"/>
      <c r="BYE11" s="928"/>
      <c r="BYF11" s="928"/>
      <c r="BYG11" s="928"/>
      <c r="BYH11" s="928"/>
      <c r="BYI11" s="928"/>
      <c r="BYJ11" s="928"/>
      <c r="BYK11" s="928"/>
      <c r="BYL11" s="928"/>
      <c r="BYM11" s="928"/>
      <c r="BYN11" s="928"/>
      <c r="BYO11" s="928"/>
      <c r="BYP11" s="928"/>
      <c r="BYQ11" s="928"/>
      <c r="BYR11" s="928"/>
      <c r="BYS11" s="928"/>
      <c r="BYT11" s="928"/>
      <c r="BYU11" s="928"/>
      <c r="BYV11" s="928"/>
      <c r="BYW11" s="928"/>
      <c r="BYX11" s="928"/>
      <c r="BYY11" s="928"/>
      <c r="BYZ11" s="928"/>
      <c r="BZA11" s="928"/>
      <c r="BZB11" s="928"/>
      <c r="BZC11" s="928"/>
      <c r="BZD11" s="928"/>
      <c r="BZE11" s="928"/>
      <c r="BZF11" s="928"/>
      <c r="BZG11" s="928"/>
      <c r="BZH11" s="928"/>
      <c r="BZI11" s="928"/>
      <c r="BZJ11" s="928"/>
      <c r="BZK11" s="928"/>
      <c r="BZL11" s="928"/>
      <c r="BZM11" s="928"/>
      <c r="BZN11" s="928"/>
      <c r="BZO11" s="928"/>
      <c r="BZP11" s="928"/>
      <c r="BZQ11" s="928"/>
      <c r="BZR11" s="928"/>
      <c r="BZS11" s="928"/>
      <c r="BZT11" s="928"/>
      <c r="BZU11" s="928"/>
      <c r="BZV11" s="928"/>
      <c r="BZW11" s="928"/>
      <c r="BZX11" s="928"/>
      <c r="BZY11" s="928"/>
      <c r="BZZ11" s="928"/>
      <c r="CAA11" s="928"/>
      <c r="CAB11" s="928"/>
      <c r="CAC11" s="928"/>
      <c r="CAD11" s="928"/>
      <c r="CAE11" s="928"/>
      <c r="CAF11" s="928"/>
      <c r="CAG11" s="928"/>
      <c r="CAH11" s="928"/>
      <c r="CAI11" s="928"/>
      <c r="CAJ11" s="928"/>
      <c r="CAK11" s="928"/>
      <c r="CAL11" s="928"/>
      <c r="CAM11" s="928"/>
      <c r="CAN11" s="928"/>
      <c r="CAO11" s="928"/>
      <c r="CAP11" s="928"/>
      <c r="CAQ11" s="928"/>
      <c r="CAR11" s="928"/>
      <c r="CAS11" s="928"/>
      <c r="CAT11" s="928"/>
      <c r="CAU11" s="928"/>
      <c r="CAV11" s="928"/>
      <c r="CAW11" s="928"/>
      <c r="CAX11" s="928"/>
      <c r="CAY11" s="928"/>
      <c r="CAZ11" s="928"/>
      <c r="CBA11" s="928"/>
      <c r="CBB11" s="928"/>
      <c r="CBC11" s="928"/>
      <c r="CBD11" s="928"/>
      <c r="CBE11" s="928"/>
      <c r="CBF11" s="928"/>
      <c r="CBG11" s="928"/>
      <c r="CBH11" s="928"/>
      <c r="CBI11" s="928"/>
      <c r="CBJ11" s="928"/>
      <c r="CBK11" s="928"/>
      <c r="CBL11" s="928"/>
      <c r="CBM11" s="928"/>
      <c r="CBN11" s="928"/>
      <c r="CBO11" s="928"/>
      <c r="CBP11" s="928"/>
      <c r="CBQ11" s="928"/>
      <c r="CBR11" s="928"/>
      <c r="CBS11" s="928"/>
      <c r="CBT11" s="928"/>
      <c r="CBU11" s="928"/>
      <c r="CBV11" s="928"/>
      <c r="CBW11" s="928"/>
      <c r="CBX11" s="928"/>
      <c r="CBY11" s="928"/>
      <c r="CBZ11" s="928"/>
      <c r="CCA11" s="928"/>
      <c r="CCB11" s="928"/>
      <c r="CCC11" s="928"/>
      <c r="CCD11" s="928"/>
      <c r="CCE11" s="928"/>
      <c r="CCF11" s="928"/>
      <c r="CCG11" s="928"/>
      <c r="CCH11" s="928"/>
      <c r="CCI11" s="928"/>
      <c r="CCJ11" s="928"/>
      <c r="CCK11" s="928"/>
      <c r="CCL11" s="928"/>
      <c r="CCM11" s="928"/>
      <c r="CCN11" s="928"/>
      <c r="CCO11" s="928"/>
      <c r="CCP11" s="928"/>
      <c r="CCQ11" s="928"/>
      <c r="CCR11" s="928"/>
      <c r="CCS11" s="928"/>
      <c r="CCT11" s="928"/>
      <c r="CCU11" s="928"/>
      <c r="CCV11" s="928"/>
      <c r="CCW11" s="928"/>
      <c r="CCX11" s="928"/>
      <c r="CCY11" s="928"/>
      <c r="CCZ11" s="928"/>
      <c r="CDA11" s="928"/>
      <c r="CDB11" s="928"/>
      <c r="CDC11" s="928"/>
      <c r="CDD11" s="928"/>
      <c r="CDE11" s="928"/>
      <c r="CDF11" s="928"/>
      <c r="CDG11" s="928"/>
      <c r="CDH11" s="928"/>
      <c r="CDI11" s="928"/>
      <c r="CDJ11" s="928"/>
      <c r="CDK11" s="928"/>
      <c r="CDL11" s="928"/>
      <c r="CDM11" s="928"/>
      <c r="CDN11" s="928"/>
      <c r="CDO11" s="928"/>
      <c r="CDP11" s="928"/>
      <c r="CDQ11" s="928"/>
      <c r="CDR11" s="928"/>
      <c r="CDS11" s="928"/>
      <c r="CDT11" s="928"/>
      <c r="CDU11" s="928"/>
      <c r="CDV11" s="928"/>
      <c r="CDW11" s="928"/>
      <c r="CDX11" s="928"/>
      <c r="CDY11" s="928"/>
      <c r="CDZ11" s="928"/>
      <c r="CEA11" s="928"/>
      <c r="CEB11" s="928"/>
      <c r="CEC11" s="928"/>
      <c r="CED11" s="928"/>
      <c r="CEE11" s="928"/>
      <c r="CEF11" s="928"/>
      <c r="CEG11" s="928"/>
      <c r="CEH11" s="928"/>
      <c r="CEI11" s="928"/>
      <c r="CEJ11" s="928"/>
      <c r="CEK11" s="928"/>
      <c r="CEL11" s="928"/>
      <c r="CEM11" s="928"/>
      <c r="CEN11" s="928"/>
      <c r="CEO11" s="928"/>
      <c r="CEP11" s="928"/>
      <c r="CEQ11" s="928"/>
      <c r="CER11" s="928"/>
      <c r="CES11" s="928"/>
      <c r="CET11" s="928"/>
      <c r="CEU11" s="928"/>
      <c r="CEV11" s="928"/>
      <c r="CEW11" s="928"/>
      <c r="CEX11" s="928"/>
      <c r="CEY11" s="928"/>
      <c r="CEZ11" s="928"/>
      <c r="CFA11" s="928"/>
      <c r="CFB11" s="928"/>
      <c r="CFC11" s="928"/>
      <c r="CFD11" s="928"/>
      <c r="CFE11" s="928"/>
      <c r="CFF11" s="928"/>
      <c r="CFG11" s="928"/>
      <c r="CFH11" s="928"/>
      <c r="CFI11" s="928"/>
      <c r="CFJ11" s="928"/>
      <c r="CFK11" s="928"/>
      <c r="CFL11" s="928"/>
      <c r="CFM11" s="928"/>
      <c r="CFN11" s="928"/>
      <c r="CFO11" s="928"/>
      <c r="CFP11" s="928"/>
      <c r="CFQ11" s="928"/>
      <c r="CFR11" s="928"/>
      <c r="CFS11" s="928"/>
      <c r="CFT11" s="928"/>
      <c r="CFU11" s="928"/>
      <c r="CFV11" s="928"/>
      <c r="CFW11" s="928"/>
      <c r="CFX11" s="928"/>
      <c r="CFY11" s="928"/>
      <c r="CFZ11" s="928"/>
      <c r="CGA11" s="928"/>
      <c r="CGB11" s="928"/>
      <c r="CGC11" s="928"/>
      <c r="CGD11" s="928"/>
      <c r="CGE11" s="928"/>
      <c r="CGF11" s="928"/>
      <c r="CGG11" s="928"/>
      <c r="CGH11" s="928"/>
      <c r="CGI11" s="928"/>
      <c r="CGJ11" s="928"/>
      <c r="CGK11" s="928"/>
      <c r="CGL11" s="928"/>
      <c r="CGM11" s="928"/>
      <c r="CGN11" s="928"/>
      <c r="CGO11" s="928"/>
      <c r="CGP11" s="928"/>
      <c r="CGQ11" s="928"/>
      <c r="CGR11" s="928"/>
      <c r="CGS11" s="928"/>
      <c r="CGT11" s="928"/>
      <c r="CGU11" s="928"/>
      <c r="CGV11" s="928"/>
      <c r="CGW11" s="928"/>
      <c r="CGX11" s="928"/>
      <c r="CGY11" s="928"/>
      <c r="CGZ11" s="928"/>
      <c r="CHA11" s="928"/>
      <c r="CHB11" s="928"/>
      <c r="CHC11" s="928"/>
      <c r="CHD11" s="928"/>
      <c r="CHE11" s="928"/>
      <c r="CHF11" s="928"/>
      <c r="CHG11" s="928"/>
      <c r="CHH11" s="928"/>
      <c r="CHI11" s="928"/>
      <c r="CHJ11" s="928"/>
      <c r="CHK11" s="928"/>
      <c r="CHL11" s="928"/>
      <c r="CHM11" s="928"/>
      <c r="CHN11" s="928"/>
      <c r="CHO11" s="928"/>
      <c r="CHP11" s="928"/>
      <c r="CHQ11" s="928"/>
      <c r="CHR11" s="928"/>
      <c r="CHS11" s="928"/>
      <c r="CHT11" s="928"/>
      <c r="CHU11" s="928"/>
      <c r="CHV11" s="928"/>
      <c r="CHW11" s="928"/>
      <c r="CHX11" s="928"/>
      <c r="CHY11" s="928"/>
      <c r="CHZ11" s="928"/>
      <c r="CIA11" s="928"/>
      <c r="CIB11" s="928"/>
      <c r="CIC11" s="928"/>
      <c r="CID11" s="928"/>
      <c r="CIE11" s="928"/>
      <c r="CIF11" s="928"/>
      <c r="CIG11" s="928"/>
      <c r="CIH11" s="928"/>
      <c r="CII11" s="928"/>
      <c r="CIJ11" s="928"/>
      <c r="CIK11" s="928"/>
      <c r="CIL11" s="928"/>
      <c r="CIM11" s="928"/>
      <c r="CIN11" s="928"/>
      <c r="CIO11" s="928"/>
      <c r="CIP11" s="928"/>
      <c r="CIQ11" s="928"/>
      <c r="CIR11" s="928"/>
      <c r="CIS11" s="928"/>
      <c r="CIT11" s="928"/>
      <c r="CIU11" s="928"/>
      <c r="CIV11" s="928"/>
      <c r="CIW11" s="928"/>
      <c r="CIX11" s="928"/>
      <c r="CIY11" s="928"/>
      <c r="CIZ11" s="928"/>
      <c r="CJA11" s="928"/>
      <c r="CJB11" s="928"/>
      <c r="CJC11" s="928"/>
      <c r="CJD11" s="928"/>
      <c r="CJE11" s="928"/>
      <c r="CJF11" s="928"/>
      <c r="CJG11" s="928"/>
      <c r="CJH11" s="928"/>
      <c r="CJI11" s="928"/>
      <c r="CJJ11" s="928"/>
      <c r="CJK11" s="928"/>
      <c r="CJL11" s="928"/>
      <c r="CJM11" s="928"/>
      <c r="CJN11" s="928"/>
      <c r="CJO11" s="928"/>
      <c r="CJP11" s="928"/>
      <c r="CJQ11" s="928"/>
      <c r="CJR11" s="928"/>
      <c r="CJS11" s="928"/>
      <c r="CJT11" s="928"/>
      <c r="CJU11" s="928"/>
      <c r="CJV11" s="928"/>
      <c r="CJW11" s="928"/>
      <c r="CJX11" s="928"/>
      <c r="CJY11" s="928"/>
      <c r="CJZ11" s="928"/>
      <c r="CKA11" s="928"/>
      <c r="CKB11" s="928"/>
      <c r="CKC11" s="928"/>
      <c r="CKD11" s="928"/>
      <c r="CKE11" s="928"/>
      <c r="CKF11" s="928"/>
      <c r="CKG11" s="928"/>
      <c r="CKH11" s="928"/>
      <c r="CKI11" s="928"/>
      <c r="CKJ11" s="928"/>
      <c r="CKK11" s="928"/>
      <c r="CKL11" s="928"/>
      <c r="CKM11" s="928"/>
      <c r="CKN11" s="928"/>
      <c r="CKO11" s="928"/>
      <c r="CKP11" s="928"/>
      <c r="CKQ11" s="928"/>
      <c r="CKR11" s="928"/>
      <c r="CKS11" s="928"/>
      <c r="CKT11" s="928"/>
      <c r="CKU11" s="928"/>
      <c r="CKV11" s="928"/>
      <c r="CKW11" s="928"/>
      <c r="CKX11" s="928"/>
      <c r="CKY11" s="928"/>
      <c r="CKZ11" s="928"/>
      <c r="CLA11" s="928"/>
      <c r="CLB11" s="928"/>
      <c r="CLC11" s="928"/>
      <c r="CLD11" s="928"/>
      <c r="CLE11" s="928"/>
      <c r="CLF11" s="928"/>
      <c r="CLG11" s="928"/>
      <c r="CLH11" s="928"/>
      <c r="CLI11" s="928"/>
      <c r="CLJ11" s="928"/>
      <c r="CLK11" s="928"/>
      <c r="CLL11" s="928"/>
      <c r="CLM11" s="928"/>
      <c r="CLN11" s="928"/>
      <c r="CLO11" s="928"/>
      <c r="CLP11" s="928"/>
      <c r="CLQ11" s="928"/>
      <c r="CLR11" s="928"/>
      <c r="CLS11" s="928"/>
      <c r="CLT11" s="928"/>
      <c r="CLU11" s="928"/>
      <c r="CLV11" s="928"/>
      <c r="CLW11" s="928"/>
      <c r="CLX11" s="928"/>
      <c r="CLY11" s="928"/>
      <c r="CLZ11" s="928"/>
      <c r="CMA11" s="928"/>
      <c r="CMB11" s="928"/>
      <c r="CMC11" s="928"/>
      <c r="CMD11" s="928"/>
      <c r="CME11" s="928"/>
      <c r="CMF11" s="928"/>
      <c r="CMG11" s="928"/>
      <c r="CMH11" s="928"/>
      <c r="CMI11" s="928"/>
      <c r="CMJ11" s="928"/>
      <c r="CMK11" s="928"/>
      <c r="CML11" s="928"/>
      <c r="CMM11" s="928"/>
      <c r="CMN11" s="928"/>
      <c r="CMO11" s="928"/>
      <c r="CMP11" s="928"/>
      <c r="CMQ11" s="928"/>
      <c r="CMR11" s="928"/>
      <c r="CMS11" s="928"/>
      <c r="CMT11" s="928"/>
      <c r="CMU11" s="928"/>
      <c r="CMV11" s="928"/>
      <c r="CMW11" s="928"/>
      <c r="CMX11" s="928"/>
      <c r="CMY11" s="928"/>
      <c r="CMZ11" s="928"/>
      <c r="CNA11" s="928"/>
      <c r="CNB11" s="928"/>
      <c r="CNC11" s="928"/>
      <c r="CND11" s="928"/>
      <c r="CNE11" s="928"/>
      <c r="CNF11" s="928"/>
      <c r="CNG11" s="928"/>
      <c r="CNH11" s="928"/>
      <c r="CNI11" s="928"/>
      <c r="CNJ11" s="928"/>
      <c r="CNK11" s="928"/>
      <c r="CNL11" s="928"/>
      <c r="CNM11" s="928"/>
      <c r="CNN11" s="928"/>
      <c r="CNO11" s="928"/>
      <c r="CNP11" s="928"/>
      <c r="CNQ11" s="928"/>
      <c r="CNR11" s="928"/>
      <c r="CNS11" s="928"/>
      <c r="CNT11" s="928"/>
      <c r="CNU11" s="928"/>
      <c r="CNV11" s="928"/>
      <c r="CNW11" s="928"/>
      <c r="CNX11" s="928"/>
      <c r="CNY11" s="928"/>
      <c r="CNZ11" s="928"/>
      <c r="COA11" s="928"/>
      <c r="COB11" s="928"/>
      <c r="COC11" s="928"/>
      <c r="COD11" s="928"/>
      <c r="COE11" s="928"/>
      <c r="COF11" s="928"/>
      <c r="COG11" s="928"/>
      <c r="COH11" s="928"/>
      <c r="COI11" s="928"/>
      <c r="COJ11" s="928"/>
      <c r="COK11" s="928"/>
      <c r="COL11" s="928"/>
      <c r="COM11" s="928"/>
      <c r="CON11" s="928"/>
      <c r="COO11" s="928"/>
      <c r="COP11" s="928"/>
      <c r="COQ11" s="928"/>
      <c r="COR11" s="928"/>
      <c r="COS11" s="928"/>
      <c r="COT11" s="928"/>
      <c r="COU11" s="928"/>
      <c r="COV11" s="928"/>
      <c r="COW11" s="928"/>
      <c r="COX11" s="928"/>
      <c r="COY11" s="928"/>
      <c r="COZ11" s="928"/>
      <c r="CPA11" s="928"/>
      <c r="CPB11" s="928"/>
      <c r="CPC11" s="928"/>
      <c r="CPD11" s="928"/>
      <c r="CPE11" s="928"/>
      <c r="CPF11" s="928"/>
      <c r="CPG11" s="928"/>
      <c r="CPH11" s="928"/>
      <c r="CPI11" s="928"/>
      <c r="CPJ11" s="928"/>
      <c r="CPK11" s="928"/>
      <c r="CPL11" s="928"/>
      <c r="CPM11" s="928"/>
      <c r="CPN11" s="928"/>
      <c r="CPO11" s="928"/>
      <c r="CPP11" s="928"/>
      <c r="CPQ11" s="928"/>
      <c r="CPR11" s="928"/>
      <c r="CPS11" s="928"/>
      <c r="CPT11" s="928"/>
      <c r="CPU11" s="928"/>
      <c r="CPV11" s="928"/>
      <c r="CPW11" s="928"/>
      <c r="CPX11" s="928"/>
      <c r="CPY11" s="928"/>
      <c r="CPZ11" s="928"/>
      <c r="CQA11" s="928"/>
      <c r="CQB11" s="928"/>
      <c r="CQC11" s="928"/>
      <c r="CQD11" s="928"/>
      <c r="CQE11" s="928"/>
      <c r="CQF11" s="928"/>
      <c r="CQG11" s="928"/>
      <c r="CQH11" s="928"/>
      <c r="CQI11" s="928"/>
      <c r="CQJ11" s="928"/>
      <c r="CQK11" s="928"/>
      <c r="CQL11" s="928"/>
      <c r="CQM11" s="928"/>
      <c r="CQN11" s="928"/>
      <c r="CQO11" s="928"/>
      <c r="CQP11" s="928"/>
      <c r="CQQ11" s="928"/>
      <c r="CQR11" s="928"/>
      <c r="CQS11" s="928"/>
      <c r="CQT11" s="928"/>
      <c r="CQU11" s="928"/>
      <c r="CQV11" s="928"/>
      <c r="CQW11" s="928"/>
      <c r="CQX11" s="928"/>
      <c r="CQY11" s="928"/>
      <c r="CQZ11" s="928"/>
      <c r="CRA11" s="928"/>
      <c r="CRB11" s="928"/>
      <c r="CRC11" s="928"/>
      <c r="CRD11" s="928"/>
      <c r="CRE11" s="928"/>
      <c r="CRF11" s="928"/>
      <c r="CRG11" s="928"/>
      <c r="CRH11" s="928"/>
      <c r="CRI11" s="928"/>
      <c r="CRJ11" s="928"/>
      <c r="CRK11" s="928"/>
      <c r="CRL11" s="928"/>
      <c r="CRM11" s="928"/>
      <c r="CRN11" s="928"/>
      <c r="CRO11" s="928"/>
      <c r="CRP11" s="928"/>
      <c r="CRQ11" s="928"/>
      <c r="CRR11" s="928"/>
      <c r="CRS11" s="928"/>
      <c r="CRT11" s="928"/>
      <c r="CRU11" s="928"/>
      <c r="CRV11" s="928"/>
      <c r="CRW11" s="928"/>
      <c r="CRX11" s="928"/>
      <c r="CRY11" s="928"/>
      <c r="CRZ11" s="928"/>
      <c r="CSA11" s="928"/>
      <c r="CSB11" s="928"/>
      <c r="CSC11" s="928"/>
      <c r="CSD11" s="928"/>
      <c r="CSE11" s="928"/>
      <c r="CSF11" s="928"/>
      <c r="CSG11" s="928"/>
      <c r="CSH11" s="928"/>
      <c r="CSI11" s="928"/>
      <c r="CSJ11" s="928"/>
      <c r="CSK11" s="928"/>
      <c r="CSL11" s="928"/>
      <c r="CSM11" s="928"/>
      <c r="CSN11" s="928"/>
      <c r="CSO11" s="928"/>
      <c r="CSP11" s="928"/>
      <c r="CSQ11" s="928"/>
      <c r="CSR11" s="928"/>
      <c r="CSS11" s="928"/>
      <c r="CST11" s="928"/>
      <c r="CSU11" s="928"/>
      <c r="CSV11" s="928"/>
      <c r="CSW11" s="928"/>
      <c r="CSX11" s="928"/>
      <c r="CSY11" s="928"/>
      <c r="CSZ11" s="928"/>
      <c r="CTA11" s="928"/>
      <c r="CTB11" s="928"/>
      <c r="CTC11" s="928"/>
      <c r="CTD11" s="928"/>
      <c r="CTE11" s="928"/>
      <c r="CTF11" s="928"/>
      <c r="CTG11" s="928"/>
      <c r="CTH11" s="928"/>
      <c r="CTI11" s="928"/>
      <c r="CTJ11" s="928"/>
      <c r="CTK11" s="928"/>
      <c r="CTL11" s="928"/>
      <c r="CTM11" s="928"/>
      <c r="CTN11" s="928"/>
      <c r="CTO11" s="928"/>
      <c r="CTP11" s="928"/>
      <c r="CTQ11" s="928"/>
      <c r="CTR11" s="928"/>
      <c r="CTS11" s="928"/>
      <c r="CTT11" s="928"/>
      <c r="CTU11" s="928"/>
      <c r="CTV11" s="928"/>
      <c r="CTW11" s="928"/>
      <c r="CTX11" s="928"/>
      <c r="CTY11" s="928"/>
      <c r="CTZ11" s="928"/>
      <c r="CUA11" s="928"/>
      <c r="CUB11" s="928"/>
      <c r="CUC11" s="928"/>
      <c r="CUD11" s="928"/>
      <c r="CUE11" s="928"/>
      <c r="CUF11" s="928"/>
      <c r="CUG11" s="928"/>
      <c r="CUH11" s="928"/>
      <c r="CUI11" s="928"/>
      <c r="CUJ11" s="928"/>
      <c r="CUK11" s="928"/>
      <c r="CUL11" s="928"/>
      <c r="CUM11" s="928"/>
      <c r="CUN11" s="928"/>
      <c r="CUO11" s="928"/>
      <c r="CUP11" s="928"/>
      <c r="CUQ11" s="928"/>
      <c r="CUR11" s="928"/>
      <c r="CUS11" s="928"/>
      <c r="CUT11" s="928"/>
      <c r="CUU11" s="928"/>
      <c r="CUV11" s="928"/>
      <c r="CUW11" s="928"/>
      <c r="CUX11" s="928"/>
      <c r="CUY11" s="928"/>
      <c r="CUZ11" s="928"/>
      <c r="CVA11" s="928"/>
      <c r="CVB11" s="928"/>
      <c r="CVC11" s="928"/>
      <c r="CVD11" s="928"/>
      <c r="CVE11" s="928"/>
      <c r="CVF11" s="928"/>
      <c r="CVG11" s="928"/>
      <c r="CVH11" s="928"/>
      <c r="CVI11" s="928"/>
      <c r="CVJ11" s="928"/>
      <c r="CVK11" s="928"/>
      <c r="CVL11" s="928"/>
      <c r="CVM11" s="928"/>
      <c r="CVN11" s="928"/>
      <c r="CVO11" s="928"/>
      <c r="CVP11" s="928"/>
      <c r="CVQ11" s="928"/>
      <c r="CVR11" s="928"/>
      <c r="CVS11" s="928"/>
      <c r="CVT11" s="928"/>
      <c r="CVU11" s="928"/>
      <c r="CVV11" s="928"/>
      <c r="CVW11" s="928"/>
      <c r="CVX11" s="928"/>
      <c r="CVY11" s="928"/>
      <c r="CVZ11" s="928"/>
      <c r="CWA11" s="928"/>
      <c r="CWB11" s="928"/>
      <c r="CWC11" s="928"/>
      <c r="CWD11" s="928"/>
      <c r="CWE11" s="928"/>
      <c r="CWF11" s="928"/>
      <c r="CWG11" s="928"/>
      <c r="CWH11" s="928"/>
      <c r="CWI11" s="928"/>
      <c r="CWJ11" s="928"/>
      <c r="CWK11" s="928"/>
      <c r="CWL11" s="928"/>
      <c r="CWM11" s="928"/>
      <c r="CWN11" s="928"/>
      <c r="CWO11" s="928"/>
      <c r="CWP11" s="928"/>
      <c r="CWQ11" s="928"/>
      <c r="CWR11" s="928"/>
      <c r="CWS11" s="928"/>
      <c r="CWT11" s="928"/>
      <c r="CWU11" s="928"/>
      <c r="CWV11" s="928"/>
      <c r="CWW11" s="928"/>
      <c r="CWX11" s="928"/>
      <c r="CWY11" s="928"/>
      <c r="CWZ11" s="928"/>
      <c r="CXA11" s="928"/>
      <c r="CXB11" s="928"/>
      <c r="CXC11" s="928"/>
      <c r="CXD11" s="928"/>
      <c r="CXE11" s="928"/>
      <c r="CXF11" s="928"/>
      <c r="CXG11" s="928"/>
      <c r="CXH11" s="928"/>
      <c r="CXI11" s="928"/>
      <c r="CXJ11" s="928"/>
      <c r="CXK11" s="928"/>
      <c r="CXL11" s="928"/>
      <c r="CXM11" s="928"/>
      <c r="CXN11" s="928"/>
      <c r="CXO11" s="928"/>
      <c r="CXP11" s="928"/>
      <c r="CXQ11" s="928"/>
      <c r="CXR11" s="928"/>
      <c r="CXS11" s="928"/>
      <c r="CXT11" s="928"/>
      <c r="CXU11" s="928"/>
      <c r="CXV11" s="928"/>
      <c r="CXW11" s="928"/>
      <c r="CXX11" s="928"/>
      <c r="CXY11" s="928"/>
      <c r="CXZ11" s="928"/>
      <c r="CYA11" s="928"/>
      <c r="CYB11" s="928"/>
      <c r="CYC11" s="928"/>
      <c r="CYD11" s="928"/>
      <c r="CYE11" s="928"/>
      <c r="CYF11" s="928"/>
      <c r="CYG11" s="928"/>
      <c r="CYH11" s="928"/>
      <c r="CYI11" s="928"/>
      <c r="CYJ11" s="928"/>
      <c r="CYK11" s="928"/>
      <c r="CYL11" s="928"/>
      <c r="CYM11" s="928"/>
      <c r="CYN11" s="928"/>
      <c r="CYO11" s="928"/>
      <c r="CYP11" s="928"/>
      <c r="CYQ11" s="928"/>
      <c r="CYR11" s="928"/>
      <c r="CYS11" s="928"/>
      <c r="CYT11" s="928"/>
      <c r="CYU11" s="928"/>
      <c r="CYV11" s="928"/>
      <c r="CYW11" s="928"/>
      <c r="CYX11" s="928"/>
      <c r="CYY11" s="928"/>
      <c r="CYZ11" s="928"/>
      <c r="CZA11" s="928"/>
      <c r="CZB11" s="928"/>
      <c r="CZC11" s="928"/>
      <c r="CZD11" s="928"/>
      <c r="CZE11" s="928"/>
      <c r="CZF11" s="928"/>
      <c r="CZG11" s="928"/>
      <c r="CZH11" s="928"/>
      <c r="CZI11" s="928"/>
      <c r="CZJ11" s="928"/>
      <c r="CZK11" s="928"/>
      <c r="CZL11" s="928"/>
      <c r="CZM11" s="928"/>
      <c r="CZN11" s="928"/>
      <c r="CZO11" s="928"/>
      <c r="CZP11" s="928"/>
      <c r="CZQ11" s="928"/>
      <c r="CZR11" s="928"/>
      <c r="CZS11" s="928"/>
      <c r="CZT11" s="928"/>
      <c r="CZU11" s="928"/>
      <c r="CZV11" s="928"/>
      <c r="CZW11" s="928"/>
      <c r="CZX11" s="928"/>
      <c r="CZY11" s="928"/>
      <c r="CZZ11" s="928"/>
      <c r="DAA11" s="928"/>
      <c r="DAB11" s="928"/>
      <c r="DAC11" s="928"/>
      <c r="DAD11" s="928"/>
      <c r="DAE11" s="928"/>
      <c r="DAF11" s="928"/>
      <c r="DAG11" s="928"/>
      <c r="DAH11" s="928"/>
      <c r="DAI11" s="928"/>
      <c r="DAJ11" s="928"/>
      <c r="DAK11" s="928"/>
      <c r="DAL11" s="928"/>
      <c r="DAM11" s="928"/>
      <c r="DAN11" s="928"/>
      <c r="DAO11" s="928"/>
      <c r="DAP11" s="928"/>
      <c r="DAQ11" s="928"/>
      <c r="DAR11" s="928"/>
      <c r="DAS11" s="928"/>
      <c r="DAT11" s="928"/>
      <c r="DAU11" s="928"/>
      <c r="DAV11" s="928"/>
      <c r="DAW11" s="928"/>
      <c r="DAX11" s="928"/>
      <c r="DAY11" s="928"/>
      <c r="DAZ11" s="928"/>
      <c r="DBA11" s="928"/>
      <c r="DBB11" s="928"/>
      <c r="DBC11" s="928"/>
      <c r="DBD11" s="928"/>
      <c r="DBE11" s="928"/>
      <c r="DBF11" s="928"/>
      <c r="DBG11" s="928"/>
      <c r="DBH11" s="928"/>
      <c r="DBI11" s="928"/>
      <c r="DBJ11" s="928"/>
      <c r="DBK11" s="928"/>
      <c r="DBL11" s="928"/>
      <c r="DBM11" s="928"/>
      <c r="DBN11" s="928"/>
      <c r="DBO11" s="928"/>
      <c r="DBP11" s="928"/>
      <c r="DBQ11" s="928"/>
      <c r="DBR11" s="928"/>
      <c r="DBS11" s="928"/>
      <c r="DBT11" s="928"/>
      <c r="DBU11" s="928"/>
      <c r="DBV11" s="928"/>
      <c r="DBW11" s="928"/>
      <c r="DBX11" s="928"/>
      <c r="DBY11" s="928"/>
      <c r="DBZ11" s="928"/>
      <c r="DCA11" s="928"/>
      <c r="DCB11" s="928"/>
      <c r="DCC11" s="928"/>
      <c r="DCD11" s="928"/>
      <c r="DCE11" s="928"/>
      <c r="DCF11" s="928"/>
      <c r="DCG11" s="928"/>
      <c r="DCH11" s="928"/>
      <c r="DCI11" s="928"/>
      <c r="DCJ11" s="928"/>
      <c r="DCK11" s="928"/>
      <c r="DCL11" s="928"/>
      <c r="DCM11" s="928"/>
      <c r="DCN11" s="928"/>
      <c r="DCO11" s="928"/>
      <c r="DCP11" s="928"/>
      <c r="DCQ11" s="928"/>
      <c r="DCR11" s="928"/>
      <c r="DCS11" s="928"/>
      <c r="DCT11" s="928"/>
      <c r="DCU11" s="928"/>
      <c r="DCV11" s="928"/>
      <c r="DCW11" s="928"/>
      <c r="DCX11" s="928"/>
      <c r="DCY11" s="928"/>
      <c r="DCZ11" s="928"/>
      <c r="DDA11" s="928"/>
      <c r="DDB11" s="928"/>
      <c r="DDC11" s="928"/>
      <c r="DDD11" s="928"/>
      <c r="DDE11" s="928"/>
      <c r="DDF11" s="928"/>
      <c r="DDG11" s="928"/>
      <c r="DDH11" s="928"/>
      <c r="DDI11" s="928"/>
      <c r="DDJ11" s="928"/>
      <c r="DDK11" s="928"/>
      <c r="DDL11" s="928"/>
      <c r="DDM11" s="928"/>
      <c r="DDN11" s="928"/>
      <c r="DDO11" s="928"/>
      <c r="DDP11" s="928"/>
      <c r="DDQ11" s="928"/>
      <c r="DDR11" s="928"/>
      <c r="DDS11" s="928"/>
      <c r="DDT11" s="928"/>
      <c r="DDU11" s="928"/>
      <c r="DDV11" s="928"/>
      <c r="DDW11" s="928"/>
      <c r="DDX11" s="928"/>
      <c r="DDY11" s="928"/>
      <c r="DDZ11" s="928"/>
      <c r="DEA11" s="928"/>
      <c r="DEB11" s="928"/>
      <c r="DEC11" s="928"/>
      <c r="DED11" s="928"/>
      <c r="DEE11" s="928"/>
      <c r="DEF11" s="928"/>
      <c r="DEG11" s="928"/>
      <c r="DEH11" s="928"/>
      <c r="DEI11" s="928"/>
      <c r="DEJ11" s="928"/>
      <c r="DEK11" s="928"/>
      <c r="DEL11" s="928"/>
      <c r="DEM11" s="928"/>
      <c r="DEN11" s="928"/>
      <c r="DEO11" s="928"/>
      <c r="DEP11" s="928"/>
      <c r="DEQ11" s="928"/>
      <c r="DER11" s="928"/>
      <c r="DES11" s="928"/>
      <c r="DET11" s="928"/>
      <c r="DEU11" s="928"/>
      <c r="DEV11" s="928"/>
      <c r="DEW11" s="928"/>
      <c r="DEX11" s="928"/>
      <c r="DEY11" s="928"/>
      <c r="DEZ11" s="928"/>
      <c r="DFA11" s="928"/>
      <c r="DFB11" s="928"/>
      <c r="DFC11" s="928"/>
      <c r="DFD11" s="928"/>
      <c r="DFE11" s="928"/>
      <c r="DFF11" s="928"/>
      <c r="DFG11" s="928"/>
      <c r="DFH11" s="928"/>
      <c r="DFI11" s="928"/>
      <c r="DFJ11" s="928"/>
      <c r="DFK11" s="928"/>
      <c r="DFL11" s="928"/>
      <c r="DFM11" s="928"/>
      <c r="DFN11" s="928"/>
      <c r="DFO11" s="928"/>
      <c r="DFP11" s="928"/>
      <c r="DFQ11" s="928"/>
      <c r="DFR11" s="928"/>
      <c r="DFS11" s="928"/>
      <c r="DFT11" s="928"/>
      <c r="DFU11" s="928"/>
      <c r="DFV11" s="928"/>
      <c r="DFW11" s="928"/>
      <c r="DFX11" s="928"/>
      <c r="DFY11" s="928"/>
      <c r="DFZ11" s="928"/>
      <c r="DGA11" s="928"/>
      <c r="DGB11" s="928"/>
      <c r="DGC11" s="928"/>
      <c r="DGD11" s="928"/>
      <c r="DGE11" s="928"/>
      <c r="DGF11" s="928"/>
      <c r="DGG11" s="928"/>
      <c r="DGH11" s="928"/>
      <c r="DGI11" s="928"/>
      <c r="DGJ11" s="928"/>
      <c r="DGK11" s="928"/>
      <c r="DGL11" s="928"/>
      <c r="DGM11" s="928"/>
      <c r="DGN11" s="928"/>
      <c r="DGO11" s="928"/>
      <c r="DGP11" s="928"/>
      <c r="DGQ11" s="928"/>
      <c r="DGR11" s="928"/>
      <c r="DGS11" s="928"/>
      <c r="DGT11" s="928"/>
      <c r="DGU11" s="928"/>
      <c r="DGV11" s="928"/>
      <c r="DGW11" s="928"/>
      <c r="DGX11" s="928"/>
      <c r="DGY11" s="928"/>
      <c r="DGZ11" s="928"/>
      <c r="DHA11" s="928"/>
      <c r="DHB11" s="928"/>
      <c r="DHC11" s="928"/>
      <c r="DHD11" s="928"/>
      <c r="DHE11" s="928"/>
      <c r="DHF11" s="928"/>
      <c r="DHG11" s="928"/>
      <c r="DHH11" s="928"/>
      <c r="DHI11" s="928"/>
      <c r="DHJ11" s="928"/>
      <c r="DHK11" s="928"/>
      <c r="DHL11" s="928"/>
      <c r="DHM11" s="928"/>
      <c r="DHN11" s="928"/>
      <c r="DHO11" s="928"/>
      <c r="DHP11" s="928"/>
      <c r="DHQ11" s="928"/>
      <c r="DHR11" s="928"/>
      <c r="DHS11" s="928"/>
      <c r="DHT11" s="928"/>
      <c r="DHU11" s="928"/>
      <c r="DHV11" s="928"/>
      <c r="DHW11" s="928"/>
      <c r="DHX11" s="928"/>
      <c r="DHY11" s="928"/>
      <c r="DHZ11" s="928"/>
      <c r="DIA11" s="928"/>
      <c r="DIB11" s="928"/>
      <c r="DIC11" s="928"/>
      <c r="DID11" s="928"/>
      <c r="DIE11" s="928"/>
      <c r="DIF11" s="928"/>
      <c r="DIG11" s="928"/>
      <c r="DIH11" s="928"/>
      <c r="DII11" s="928"/>
      <c r="DIJ11" s="928"/>
      <c r="DIK11" s="928"/>
      <c r="DIL11" s="928"/>
      <c r="DIM11" s="928"/>
      <c r="DIN11" s="928"/>
      <c r="DIO11" s="928"/>
      <c r="DIP11" s="928"/>
      <c r="DIQ11" s="928"/>
      <c r="DIR11" s="928"/>
      <c r="DIS11" s="928"/>
      <c r="DIT11" s="928"/>
      <c r="DIU11" s="928"/>
      <c r="DIV11" s="928"/>
      <c r="DIW11" s="928"/>
      <c r="DIX11" s="928"/>
      <c r="DIY11" s="928"/>
      <c r="DIZ11" s="928"/>
      <c r="DJA11" s="928"/>
      <c r="DJB11" s="928"/>
      <c r="DJC11" s="928"/>
      <c r="DJD11" s="928"/>
      <c r="DJE11" s="928"/>
      <c r="DJF11" s="928"/>
      <c r="DJG11" s="928"/>
      <c r="DJH11" s="928"/>
      <c r="DJI11" s="928"/>
      <c r="DJJ11" s="928"/>
      <c r="DJK11" s="928"/>
      <c r="DJL11" s="928"/>
      <c r="DJM11" s="928"/>
      <c r="DJN11" s="928"/>
      <c r="DJO11" s="928"/>
      <c r="DJP11" s="928"/>
      <c r="DJQ11" s="928"/>
      <c r="DJR11" s="928"/>
      <c r="DJS11" s="928"/>
      <c r="DJT11" s="928"/>
      <c r="DJU11" s="928"/>
      <c r="DJV11" s="928"/>
      <c r="DJW11" s="928"/>
      <c r="DJX11" s="928"/>
      <c r="DJY11" s="928"/>
      <c r="DJZ11" s="928"/>
      <c r="DKA11" s="928"/>
      <c r="DKB11" s="928"/>
      <c r="DKC11" s="928"/>
      <c r="DKD11" s="928"/>
      <c r="DKE11" s="928"/>
      <c r="DKF11" s="928"/>
      <c r="DKG11" s="928"/>
      <c r="DKH11" s="928"/>
      <c r="DKI11" s="928"/>
      <c r="DKJ11" s="928"/>
      <c r="DKK11" s="928"/>
      <c r="DKL11" s="928"/>
      <c r="DKM11" s="928"/>
      <c r="DKN11" s="928"/>
      <c r="DKO11" s="928"/>
      <c r="DKP11" s="928"/>
      <c r="DKQ11" s="928"/>
      <c r="DKR11" s="928"/>
      <c r="DKS11" s="928"/>
      <c r="DKT11" s="928"/>
      <c r="DKU11" s="928"/>
      <c r="DKV11" s="928"/>
      <c r="DKW11" s="928"/>
      <c r="DKX11" s="928"/>
      <c r="DKY11" s="928"/>
      <c r="DKZ11" s="928"/>
      <c r="DLA11" s="928"/>
      <c r="DLB11" s="928"/>
      <c r="DLC11" s="928"/>
      <c r="DLD11" s="928"/>
      <c r="DLE11" s="928"/>
      <c r="DLF11" s="928"/>
      <c r="DLG11" s="928"/>
      <c r="DLH11" s="928"/>
      <c r="DLI11" s="928"/>
      <c r="DLJ11" s="928"/>
      <c r="DLK11" s="928"/>
      <c r="DLL11" s="928"/>
      <c r="DLM11" s="928"/>
      <c r="DLN11" s="928"/>
      <c r="DLO11" s="928"/>
      <c r="DLP11" s="928"/>
      <c r="DLQ11" s="928"/>
      <c r="DLR11" s="928"/>
      <c r="DLS11" s="928"/>
      <c r="DLT11" s="928"/>
      <c r="DLU11" s="928"/>
      <c r="DLV11" s="928"/>
      <c r="DLW11" s="928"/>
      <c r="DLX11" s="928"/>
      <c r="DLY11" s="928"/>
      <c r="DLZ11" s="928"/>
      <c r="DMA11" s="928"/>
      <c r="DMB11" s="928"/>
      <c r="DMC11" s="928"/>
      <c r="DMD11" s="928"/>
      <c r="DME11" s="928"/>
      <c r="DMF11" s="928"/>
      <c r="DMG11" s="928"/>
      <c r="DMH11" s="928"/>
      <c r="DMI11" s="928"/>
      <c r="DMJ11" s="928"/>
      <c r="DMK11" s="928"/>
      <c r="DML11" s="928"/>
      <c r="DMM11" s="928"/>
      <c r="DMN11" s="928"/>
      <c r="DMO11" s="928"/>
      <c r="DMP11" s="928"/>
      <c r="DMQ11" s="928"/>
      <c r="DMR11" s="928"/>
      <c r="DMS11" s="928"/>
      <c r="DMT11" s="928"/>
      <c r="DMU11" s="928"/>
      <c r="DMV11" s="928"/>
      <c r="DMW11" s="928"/>
      <c r="DMX11" s="928"/>
      <c r="DMY11" s="928"/>
      <c r="DMZ11" s="928"/>
      <c r="DNA11" s="928"/>
      <c r="DNB11" s="928"/>
      <c r="DNC11" s="928"/>
      <c r="DND11" s="928"/>
      <c r="DNE11" s="928"/>
      <c r="DNF11" s="928"/>
      <c r="DNG11" s="928"/>
      <c r="DNH11" s="928"/>
      <c r="DNI11" s="928"/>
      <c r="DNJ11" s="928"/>
      <c r="DNK11" s="928"/>
      <c r="DNL11" s="928"/>
      <c r="DNM11" s="928"/>
      <c r="DNN11" s="928"/>
      <c r="DNO11" s="928"/>
      <c r="DNP11" s="928"/>
      <c r="DNQ11" s="928"/>
      <c r="DNR11" s="928"/>
      <c r="DNS11" s="928"/>
      <c r="DNT11" s="928"/>
      <c r="DNU11" s="928"/>
      <c r="DNV11" s="928"/>
      <c r="DNW11" s="928"/>
      <c r="DNX11" s="928"/>
      <c r="DNY11" s="928"/>
      <c r="DNZ11" s="928"/>
      <c r="DOA11" s="928"/>
      <c r="DOB11" s="928"/>
      <c r="DOC11" s="928"/>
      <c r="DOD11" s="928"/>
      <c r="DOE11" s="928"/>
      <c r="DOF11" s="928"/>
      <c r="DOG11" s="928"/>
      <c r="DOH11" s="928"/>
      <c r="DOI11" s="928"/>
      <c r="DOJ11" s="928"/>
      <c r="DOK11" s="928"/>
      <c r="DOL11" s="928"/>
      <c r="DOM11" s="928"/>
      <c r="DON11" s="928"/>
      <c r="DOO11" s="928"/>
      <c r="DOP11" s="928"/>
      <c r="DOQ11" s="928"/>
      <c r="DOR11" s="928"/>
      <c r="DOS11" s="928"/>
      <c r="DOT11" s="928"/>
      <c r="DOU11" s="928"/>
      <c r="DOV11" s="928"/>
      <c r="DOW11" s="928"/>
      <c r="DOX11" s="928"/>
      <c r="DOY11" s="928"/>
      <c r="DOZ11" s="928"/>
      <c r="DPA11" s="928"/>
      <c r="DPB11" s="928"/>
      <c r="DPC11" s="928"/>
      <c r="DPD11" s="928"/>
      <c r="DPE11" s="928"/>
      <c r="DPF11" s="928"/>
      <c r="DPG11" s="928"/>
      <c r="DPH11" s="928"/>
      <c r="DPI11" s="928"/>
      <c r="DPJ11" s="928"/>
      <c r="DPK11" s="928"/>
      <c r="DPL11" s="928"/>
      <c r="DPM11" s="928"/>
      <c r="DPN11" s="928"/>
      <c r="DPO11" s="928"/>
      <c r="DPP11" s="928"/>
      <c r="DPQ11" s="928"/>
      <c r="DPR11" s="928"/>
      <c r="DPS11" s="928"/>
      <c r="DPT11" s="928"/>
      <c r="DPU11" s="928"/>
      <c r="DPV11" s="928"/>
      <c r="DPW11" s="928"/>
      <c r="DPX11" s="928"/>
      <c r="DPY11" s="928"/>
      <c r="DPZ11" s="928"/>
      <c r="DQA11" s="928"/>
      <c r="DQB11" s="928"/>
      <c r="DQC11" s="928"/>
      <c r="DQD11" s="928"/>
      <c r="DQE11" s="928"/>
      <c r="DQF11" s="928"/>
      <c r="DQG11" s="928"/>
      <c r="DQH11" s="928"/>
      <c r="DQI11" s="928"/>
      <c r="DQJ11" s="928"/>
      <c r="DQK11" s="928"/>
      <c r="DQL11" s="928"/>
      <c r="DQM11" s="928"/>
      <c r="DQN11" s="928"/>
      <c r="DQO11" s="928"/>
      <c r="DQP11" s="928"/>
      <c r="DQQ11" s="928"/>
      <c r="DQR11" s="928"/>
      <c r="DQS11" s="928"/>
      <c r="DQT11" s="928"/>
      <c r="DQU11" s="928"/>
      <c r="DQV11" s="928"/>
      <c r="DQW11" s="928"/>
      <c r="DQX11" s="928"/>
      <c r="DQY11" s="928"/>
      <c r="DQZ11" s="928"/>
      <c r="DRA11" s="928"/>
      <c r="DRB11" s="928"/>
      <c r="DRC11" s="928"/>
      <c r="DRD11" s="928"/>
      <c r="DRE11" s="928"/>
      <c r="DRF11" s="928"/>
      <c r="DRG11" s="928"/>
      <c r="DRH11" s="928"/>
      <c r="DRI11" s="928"/>
      <c r="DRJ11" s="928"/>
      <c r="DRK11" s="928"/>
      <c r="DRL11" s="928"/>
      <c r="DRM11" s="928"/>
      <c r="DRN11" s="928"/>
      <c r="DRO11" s="928"/>
      <c r="DRP11" s="928"/>
      <c r="DRQ11" s="928"/>
      <c r="DRR11" s="928"/>
      <c r="DRS11" s="928"/>
      <c r="DRT11" s="928"/>
      <c r="DRU11" s="928"/>
      <c r="DRV11" s="928"/>
      <c r="DRW11" s="928"/>
      <c r="DRX11" s="928"/>
      <c r="DRY11" s="928"/>
      <c r="DRZ11" s="928"/>
      <c r="DSA11" s="928"/>
      <c r="DSB11" s="928"/>
      <c r="DSC11" s="928"/>
      <c r="DSD11" s="928"/>
      <c r="DSE11" s="928"/>
      <c r="DSF11" s="928"/>
      <c r="DSG11" s="928"/>
      <c r="DSH11" s="928"/>
      <c r="DSI11" s="928"/>
      <c r="DSJ11" s="928"/>
      <c r="DSK11" s="928"/>
      <c r="DSL11" s="928"/>
      <c r="DSM11" s="928"/>
      <c r="DSN11" s="928"/>
      <c r="DSO11" s="928"/>
      <c r="DSP11" s="928"/>
      <c r="DSQ11" s="928"/>
      <c r="DSR11" s="928"/>
      <c r="DSS11" s="928"/>
      <c r="DST11" s="928"/>
      <c r="DSU11" s="928"/>
      <c r="DSV11" s="928"/>
      <c r="DSW11" s="928"/>
      <c r="DSX11" s="928"/>
      <c r="DSY11" s="928"/>
      <c r="DSZ11" s="928"/>
      <c r="DTA11" s="928"/>
      <c r="DTB11" s="928"/>
      <c r="DTC11" s="928"/>
      <c r="DTD11" s="928"/>
      <c r="DTE11" s="928"/>
      <c r="DTF11" s="928"/>
      <c r="DTG11" s="928"/>
      <c r="DTH11" s="928"/>
      <c r="DTI11" s="928"/>
      <c r="DTJ11" s="928"/>
      <c r="DTK11" s="928"/>
      <c r="DTL11" s="928"/>
      <c r="DTM11" s="928"/>
      <c r="DTN11" s="928"/>
      <c r="DTO11" s="928"/>
      <c r="DTP11" s="928"/>
      <c r="DTQ11" s="928"/>
      <c r="DTR11" s="928"/>
      <c r="DTS11" s="928"/>
      <c r="DTT11" s="928"/>
      <c r="DTU11" s="928"/>
      <c r="DTV11" s="928"/>
      <c r="DTW11" s="928"/>
      <c r="DTX11" s="928"/>
      <c r="DTY11" s="928"/>
      <c r="DTZ11" s="928"/>
      <c r="DUA11" s="928"/>
      <c r="DUB11" s="928"/>
      <c r="DUC11" s="928"/>
      <c r="DUD11" s="928"/>
      <c r="DUE11" s="928"/>
      <c r="DUF11" s="928"/>
      <c r="DUG11" s="928"/>
      <c r="DUH11" s="928"/>
      <c r="DUI11" s="928"/>
      <c r="DUJ11" s="928"/>
      <c r="DUK11" s="928"/>
      <c r="DUL11" s="928"/>
      <c r="DUM11" s="928"/>
      <c r="DUN11" s="928"/>
      <c r="DUO11" s="928"/>
      <c r="DUP11" s="928"/>
      <c r="DUQ11" s="928"/>
      <c r="DUR11" s="928"/>
      <c r="DUS11" s="928"/>
      <c r="DUT11" s="928"/>
      <c r="DUU11" s="928"/>
      <c r="DUV11" s="928"/>
      <c r="DUW11" s="928"/>
      <c r="DUX11" s="928"/>
      <c r="DUY11" s="928"/>
      <c r="DUZ11" s="928"/>
      <c r="DVA11" s="928"/>
      <c r="DVB11" s="928"/>
      <c r="DVC11" s="928"/>
      <c r="DVD11" s="928"/>
      <c r="DVE11" s="928"/>
      <c r="DVF11" s="928"/>
      <c r="DVG11" s="928"/>
      <c r="DVH11" s="928"/>
      <c r="DVI11" s="928"/>
      <c r="DVJ11" s="928"/>
      <c r="DVK11" s="928"/>
      <c r="DVL11" s="928"/>
      <c r="DVM11" s="928"/>
      <c r="DVN11" s="928"/>
      <c r="DVO11" s="928"/>
      <c r="DVP11" s="928"/>
      <c r="DVQ11" s="928"/>
      <c r="DVR11" s="928"/>
      <c r="DVS11" s="928"/>
      <c r="DVT11" s="928"/>
      <c r="DVU11" s="928"/>
      <c r="DVV11" s="928"/>
      <c r="DVW11" s="928"/>
      <c r="DVX11" s="928"/>
      <c r="DVY11" s="928"/>
      <c r="DVZ11" s="928"/>
      <c r="DWA11" s="928"/>
      <c r="DWB11" s="928"/>
      <c r="DWC11" s="928"/>
      <c r="DWD11" s="928"/>
      <c r="DWE11" s="928"/>
      <c r="DWF11" s="928"/>
      <c r="DWG11" s="928"/>
      <c r="DWH11" s="928"/>
      <c r="DWI11" s="928"/>
      <c r="DWJ11" s="928"/>
      <c r="DWK11" s="928"/>
      <c r="DWL11" s="928"/>
      <c r="DWM11" s="928"/>
      <c r="DWN11" s="928"/>
      <c r="DWO11" s="928"/>
      <c r="DWP11" s="928"/>
      <c r="DWQ11" s="928"/>
      <c r="DWR11" s="928"/>
      <c r="DWS11" s="928"/>
      <c r="DWT11" s="928"/>
      <c r="DWU11" s="928"/>
      <c r="DWV11" s="928"/>
      <c r="DWW11" s="928"/>
      <c r="DWX11" s="928"/>
      <c r="DWY11" s="928"/>
      <c r="DWZ11" s="928"/>
      <c r="DXA11" s="928"/>
      <c r="DXB11" s="928"/>
      <c r="DXC11" s="928"/>
      <c r="DXD11" s="928"/>
      <c r="DXE11" s="928"/>
      <c r="DXF11" s="928"/>
      <c r="DXG11" s="928"/>
      <c r="DXH11" s="928"/>
      <c r="DXI11" s="928"/>
      <c r="DXJ11" s="928"/>
      <c r="DXK11" s="928"/>
      <c r="DXL11" s="928"/>
      <c r="DXM11" s="928"/>
      <c r="DXN11" s="928"/>
      <c r="DXO11" s="928"/>
      <c r="DXP11" s="928"/>
      <c r="DXQ11" s="928"/>
      <c r="DXR11" s="928"/>
      <c r="DXS11" s="928"/>
      <c r="DXT11" s="928"/>
      <c r="DXU11" s="928"/>
      <c r="DXV11" s="928"/>
      <c r="DXW11" s="928"/>
      <c r="DXX11" s="928"/>
      <c r="DXY11" s="928"/>
      <c r="DXZ11" s="928"/>
      <c r="DYA11" s="928"/>
      <c r="DYB11" s="928"/>
      <c r="DYC11" s="928"/>
      <c r="DYD11" s="928"/>
      <c r="DYE11" s="928"/>
      <c r="DYF11" s="928"/>
      <c r="DYG11" s="928"/>
      <c r="DYH11" s="928"/>
      <c r="DYI11" s="928"/>
      <c r="DYJ11" s="928"/>
      <c r="DYK11" s="928"/>
      <c r="DYL11" s="928"/>
      <c r="DYM11" s="928"/>
      <c r="DYN11" s="928"/>
      <c r="DYO11" s="928"/>
      <c r="DYP11" s="928"/>
      <c r="DYQ11" s="928"/>
      <c r="DYR11" s="928"/>
      <c r="DYS11" s="928"/>
      <c r="DYT11" s="928"/>
      <c r="DYU11" s="928"/>
      <c r="DYV11" s="928"/>
      <c r="DYW11" s="928"/>
      <c r="DYX11" s="928"/>
      <c r="DYY11" s="928"/>
      <c r="DYZ11" s="928"/>
      <c r="DZA11" s="928"/>
      <c r="DZB11" s="928"/>
      <c r="DZC11" s="928"/>
      <c r="DZD11" s="928"/>
      <c r="DZE11" s="928"/>
      <c r="DZF11" s="928"/>
      <c r="DZG11" s="928"/>
      <c r="DZH11" s="928"/>
      <c r="DZI11" s="928"/>
      <c r="DZJ11" s="928"/>
      <c r="DZK11" s="928"/>
      <c r="DZL11" s="928"/>
      <c r="DZM11" s="928"/>
      <c r="DZN11" s="928"/>
      <c r="DZO11" s="928"/>
      <c r="DZP11" s="928"/>
      <c r="DZQ11" s="928"/>
      <c r="DZR11" s="928"/>
      <c r="DZS11" s="928"/>
      <c r="DZT11" s="928"/>
      <c r="DZU11" s="928"/>
      <c r="DZV11" s="928"/>
      <c r="DZW11" s="928"/>
      <c r="DZX11" s="928"/>
      <c r="DZY11" s="928"/>
      <c r="DZZ11" s="928"/>
      <c r="EAA11" s="928"/>
      <c r="EAB11" s="928"/>
      <c r="EAC11" s="928"/>
      <c r="EAD11" s="928"/>
      <c r="EAE11" s="928"/>
      <c r="EAF11" s="928"/>
      <c r="EAG11" s="928"/>
      <c r="EAH11" s="928"/>
      <c r="EAI11" s="928"/>
      <c r="EAJ11" s="928"/>
      <c r="EAK11" s="928"/>
      <c r="EAL11" s="928"/>
      <c r="EAM11" s="928"/>
      <c r="EAN11" s="928"/>
      <c r="EAO11" s="928"/>
      <c r="EAP11" s="928"/>
      <c r="EAQ11" s="928"/>
      <c r="EAR11" s="928"/>
      <c r="EAS11" s="928"/>
      <c r="EAT11" s="928"/>
      <c r="EAU11" s="928"/>
      <c r="EAV11" s="928"/>
      <c r="EAW11" s="928"/>
      <c r="EAX11" s="928"/>
      <c r="EAY11" s="928"/>
      <c r="EAZ11" s="928"/>
      <c r="EBA11" s="928"/>
      <c r="EBB11" s="928"/>
      <c r="EBC11" s="928"/>
      <c r="EBD11" s="928"/>
      <c r="EBE11" s="928"/>
      <c r="EBF11" s="928"/>
      <c r="EBG11" s="928"/>
      <c r="EBH11" s="928"/>
      <c r="EBI11" s="928"/>
      <c r="EBJ11" s="928"/>
      <c r="EBK11" s="928"/>
      <c r="EBL11" s="928"/>
      <c r="EBM11" s="928"/>
      <c r="EBN11" s="928"/>
      <c r="EBO11" s="928"/>
      <c r="EBP11" s="928"/>
      <c r="EBQ11" s="928"/>
      <c r="EBR11" s="928"/>
      <c r="EBS11" s="928"/>
      <c r="EBT11" s="928"/>
      <c r="EBU11" s="928"/>
      <c r="EBV11" s="928"/>
      <c r="EBW11" s="928"/>
      <c r="EBX11" s="928"/>
      <c r="EBY11" s="928"/>
      <c r="EBZ11" s="928"/>
      <c r="ECA11" s="928"/>
      <c r="ECB11" s="928"/>
      <c r="ECC11" s="928"/>
      <c r="ECD11" s="928"/>
      <c r="ECE11" s="928"/>
      <c r="ECF11" s="928"/>
      <c r="ECG11" s="928"/>
      <c r="ECH11" s="928"/>
      <c r="ECI11" s="928"/>
      <c r="ECJ11" s="928"/>
      <c r="ECK11" s="928"/>
      <c r="ECL11" s="928"/>
      <c r="ECM11" s="928"/>
      <c r="ECN11" s="928"/>
      <c r="ECO11" s="928"/>
      <c r="ECP11" s="928"/>
      <c r="ECQ11" s="928"/>
      <c r="ECR11" s="928"/>
      <c r="ECS11" s="928"/>
      <c r="ECT11" s="928"/>
      <c r="ECU11" s="928"/>
      <c r="ECV11" s="928"/>
      <c r="ECW11" s="928"/>
      <c r="ECX11" s="928"/>
      <c r="ECY11" s="928"/>
      <c r="ECZ11" s="928"/>
      <c r="EDA11" s="928"/>
      <c r="EDB11" s="928"/>
      <c r="EDC11" s="928"/>
      <c r="EDD11" s="928"/>
      <c r="EDE11" s="928"/>
      <c r="EDF11" s="928"/>
      <c r="EDG11" s="928"/>
      <c r="EDH11" s="928"/>
      <c r="EDI11" s="928"/>
      <c r="EDJ11" s="928"/>
      <c r="EDK11" s="928"/>
      <c r="EDL11" s="928"/>
      <c r="EDM11" s="928"/>
      <c r="EDN11" s="928"/>
      <c r="EDO11" s="928"/>
      <c r="EDP11" s="928"/>
      <c r="EDQ11" s="928"/>
      <c r="EDR11" s="928"/>
      <c r="EDS11" s="928"/>
      <c r="EDT11" s="928"/>
      <c r="EDU11" s="928"/>
      <c r="EDV11" s="928"/>
      <c r="EDW11" s="928"/>
      <c r="EDX11" s="928"/>
      <c r="EDY11" s="928"/>
      <c r="EDZ11" s="928"/>
      <c r="EEA11" s="928"/>
      <c r="EEB11" s="928"/>
      <c r="EEC11" s="928"/>
      <c r="EED11" s="928"/>
      <c r="EEE11" s="928"/>
      <c r="EEF11" s="928"/>
      <c r="EEG11" s="928"/>
      <c r="EEH11" s="928"/>
      <c r="EEI11" s="928"/>
      <c r="EEJ11" s="928"/>
      <c r="EEK11" s="928"/>
      <c r="EEL11" s="928"/>
      <c r="EEM11" s="928"/>
      <c r="EEN11" s="928"/>
      <c r="EEO11" s="928"/>
      <c r="EEP11" s="928"/>
      <c r="EEQ11" s="928"/>
      <c r="EER11" s="928"/>
      <c r="EES11" s="928"/>
      <c r="EET11" s="928"/>
      <c r="EEU11" s="928"/>
      <c r="EEV11" s="928"/>
      <c r="EEW11" s="928"/>
      <c r="EEX11" s="928"/>
      <c r="EEY11" s="928"/>
      <c r="EEZ11" s="928"/>
      <c r="EFA11" s="928"/>
      <c r="EFB11" s="928"/>
      <c r="EFC11" s="928"/>
      <c r="EFD11" s="928"/>
      <c r="EFE11" s="928"/>
      <c r="EFF11" s="928"/>
      <c r="EFG11" s="928"/>
      <c r="EFH11" s="928"/>
      <c r="EFI11" s="928"/>
      <c r="EFJ11" s="928"/>
      <c r="EFK11" s="928"/>
      <c r="EFL11" s="928"/>
      <c r="EFM11" s="928"/>
      <c r="EFN11" s="928"/>
      <c r="EFO11" s="928"/>
      <c r="EFP11" s="928"/>
      <c r="EFQ11" s="928"/>
      <c r="EFR11" s="928"/>
      <c r="EFS11" s="928"/>
      <c r="EFT11" s="928"/>
      <c r="EFU11" s="928"/>
      <c r="EFV11" s="928"/>
      <c r="EFW11" s="928"/>
      <c r="EFX11" s="928"/>
      <c r="EFY11" s="928"/>
      <c r="EFZ11" s="928"/>
      <c r="EGA11" s="928"/>
      <c r="EGB11" s="928"/>
      <c r="EGC11" s="928"/>
      <c r="EGD11" s="928"/>
      <c r="EGE11" s="928"/>
      <c r="EGF11" s="928"/>
      <c r="EGG11" s="928"/>
      <c r="EGH11" s="928"/>
      <c r="EGI11" s="928"/>
      <c r="EGJ11" s="928"/>
      <c r="EGK11" s="928"/>
      <c r="EGL11" s="928"/>
      <c r="EGM11" s="928"/>
      <c r="EGN11" s="928"/>
      <c r="EGO11" s="928"/>
      <c r="EGP11" s="928"/>
      <c r="EGQ11" s="928"/>
      <c r="EGR11" s="928"/>
      <c r="EGS11" s="928"/>
      <c r="EGT11" s="928"/>
      <c r="EGU11" s="928"/>
      <c r="EGV11" s="928"/>
      <c r="EGW11" s="928"/>
      <c r="EGX11" s="928"/>
      <c r="EGY11" s="928"/>
      <c r="EGZ11" s="928"/>
      <c r="EHA11" s="928"/>
      <c r="EHB11" s="928"/>
      <c r="EHC11" s="928"/>
      <c r="EHD11" s="928"/>
      <c r="EHE11" s="928"/>
      <c r="EHF11" s="928"/>
      <c r="EHG11" s="928"/>
      <c r="EHH11" s="928"/>
      <c r="EHI11" s="928"/>
      <c r="EHJ11" s="928"/>
      <c r="EHK11" s="928"/>
      <c r="EHL11" s="928"/>
      <c r="EHM11" s="928"/>
      <c r="EHN11" s="928"/>
      <c r="EHO11" s="928"/>
      <c r="EHP11" s="928"/>
      <c r="EHQ11" s="928"/>
      <c r="EHR11" s="928"/>
      <c r="EHS11" s="928"/>
      <c r="EHT11" s="928"/>
      <c r="EHU11" s="928"/>
      <c r="EHV11" s="928"/>
      <c r="EHW11" s="928"/>
      <c r="EHX11" s="928"/>
      <c r="EHY11" s="928"/>
      <c r="EHZ11" s="928"/>
      <c r="EIA11" s="928"/>
      <c r="EIB11" s="928"/>
      <c r="EIC11" s="928"/>
      <c r="EID11" s="928"/>
      <c r="EIE11" s="928"/>
      <c r="EIF11" s="928"/>
      <c r="EIG11" s="928"/>
      <c r="EIH11" s="928"/>
      <c r="EII11" s="928"/>
      <c r="EIJ11" s="928"/>
      <c r="EIK11" s="928"/>
      <c r="EIL11" s="928"/>
      <c r="EIM11" s="928"/>
      <c r="EIN11" s="928"/>
      <c r="EIO11" s="928"/>
      <c r="EIP11" s="928"/>
      <c r="EIQ11" s="928"/>
      <c r="EIR11" s="928"/>
      <c r="EIS11" s="928"/>
      <c r="EIT11" s="928"/>
      <c r="EIU11" s="928"/>
      <c r="EIV11" s="928"/>
      <c r="EIW11" s="928"/>
      <c r="EIX11" s="928"/>
      <c r="EIY11" s="928"/>
      <c r="EIZ11" s="928"/>
      <c r="EJA11" s="928"/>
      <c r="EJB11" s="928"/>
      <c r="EJC11" s="928"/>
      <c r="EJD11" s="928"/>
      <c r="EJE11" s="928"/>
      <c r="EJF11" s="928"/>
      <c r="EJG11" s="928"/>
      <c r="EJH11" s="928"/>
      <c r="EJI11" s="928"/>
      <c r="EJJ11" s="928"/>
      <c r="EJK11" s="928"/>
      <c r="EJL11" s="928"/>
      <c r="EJM11" s="928"/>
      <c r="EJN11" s="928"/>
      <c r="EJO11" s="928"/>
      <c r="EJP11" s="928"/>
      <c r="EJQ11" s="928"/>
      <c r="EJR11" s="928"/>
      <c r="EJS11" s="928"/>
      <c r="EJT11" s="928"/>
      <c r="EJU11" s="928"/>
      <c r="EJV11" s="928"/>
      <c r="EJW11" s="928"/>
      <c r="EJX11" s="928"/>
      <c r="EJY11" s="928"/>
      <c r="EJZ11" s="928"/>
      <c r="EKA11" s="928"/>
      <c r="EKB11" s="928"/>
      <c r="EKC11" s="928"/>
      <c r="EKD11" s="928"/>
      <c r="EKE11" s="928"/>
      <c r="EKF11" s="928"/>
      <c r="EKG11" s="928"/>
      <c r="EKH11" s="928"/>
      <c r="EKI11" s="928"/>
      <c r="EKJ11" s="928"/>
      <c r="EKK11" s="928"/>
      <c r="EKL11" s="928"/>
      <c r="EKM11" s="928"/>
      <c r="EKN11" s="928"/>
      <c r="EKO11" s="928"/>
      <c r="EKP11" s="928"/>
      <c r="EKQ11" s="928"/>
      <c r="EKR11" s="928"/>
      <c r="EKS11" s="928"/>
      <c r="EKT11" s="928"/>
      <c r="EKU11" s="928"/>
      <c r="EKV11" s="928"/>
      <c r="EKW11" s="928"/>
      <c r="EKX11" s="928"/>
      <c r="EKY11" s="928"/>
      <c r="EKZ11" s="928"/>
      <c r="ELA11" s="928"/>
      <c r="ELB11" s="928"/>
      <c r="ELC11" s="928"/>
      <c r="ELD11" s="928"/>
      <c r="ELE11" s="928"/>
      <c r="ELF11" s="928"/>
      <c r="ELG11" s="928"/>
      <c r="ELH11" s="928"/>
      <c r="ELI11" s="928"/>
      <c r="ELJ11" s="928"/>
      <c r="ELK11" s="928"/>
      <c r="ELL11" s="928"/>
      <c r="ELM11" s="928"/>
      <c r="ELN11" s="928"/>
      <c r="ELO11" s="928"/>
      <c r="ELP11" s="928"/>
      <c r="ELQ11" s="928"/>
      <c r="ELR11" s="928"/>
      <c r="ELS11" s="928"/>
      <c r="ELT11" s="928"/>
      <c r="ELU11" s="928"/>
      <c r="ELV11" s="928"/>
      <c r="ELW11" s="928"/>
      <c r="ELX11" s="928"/>
      <c r="ELY11" s="928"/>
      <c r="ELZ11" s="928"/>
      <c r="EMA11" s="928"/>
      <c r="EMB11" s="928"/>
      <c r="EMC11" s="928"/>
      <c r="EMD11" s="928"/>
      <c r="EME11" s="928"/>
      <c r="EMF11" s="928"/>
      <c r="EMG11" s="928"/>
      <c r="EMH11" s="928"/>
      <c r="EMI11" s="928"/>
      <c r="EMJ11" s="928"/>
      <c r="EMK11" s="928"/>
      <c r="EML11" s="928"/>
      <c r="EMM11" s="928"/>
      <c r="EMN11" s="928"/>
      <c r="EMO11" s="928"/>
      <c r="EMP11" s="928"/>
      <c r="EMQ11" s="928"/>
      <c r="EMR11" s="928"/>
      <c r="EMS11" s="928"/>
      <c r="EMT11" s="928"/>
      <c r="EMU11" s="928"/>
      <c r="EMV11" s="928"/>
      <c r="EMW11" s="928"/>
      <c r="EMX11" s="928"/>
      <c r="EMY11" s="928"/>
      <c r="EMZ11" s="928"/>
      <c r="ENA11" s="928"/>
      <c r="ENB11" s="928"/>
      <c r="ENC11" s="928"/>
      <c r="END11" s="928"/>
      <c r="ENE11" s="928"/>
      <c r="ENF11" s="928"/>
      <c r="ENG11" s="928"/>
      <c r="ENH11" s="928"/>
      <c r="ENI11" s="928"/>
      <c r="ENJ11" s="928"/>
      <c r="ENK11" s="928"/>
      <c r="ENL11" s="928"/>
      <c r="ENM11" s="928"/>
      <c r="ENN11" s="928"/>
      <c r="ENO11" s="928"/>
      <c r="ENP11" s="928"/>
      <c r="ENQ11" s="928"/>
      <c r="ENR11" s="928"/>
      <c r="ENS11" s="928"/>
      <c r="ENT11" s="928"/>
      <c r="ENU11" s="928"/>
      <c r="ENV11" s="928"/>
      <c r="ENW11" s="928"/>
      <c r="ENX11" s="928"/>
      <c r="ENY11" s="928"/>
      <c r="ENZ11" s="928"/>
      <c r="EOA11" s="928"/>
      <c r="EOB11" s="928"/>
      <c r="EOC11" s="928"/>
      <c r="EOD11" s="928"/>
      <c r="EOE11" s="928"/>
      <c r="EOF11" s="928"/>
      <c r="EOG11" s="928"/>
      <c r="EOH11" s="928"/>
      <c r="EOI11" s="928"/>
      <c r="EOJ11" s="928"/>
      <c r="EOK11" s="928"/>
      <c r="EOL11" s="928"/>
      <c r="EOM11" s="928"/>
      <c r="EON11" s="928"/>
      <c r="EOO11" s="928"/>
      <c r="EOP11" s="928"/>
      <c r="EOQ11" s="928"/>
      <c r="EOR11" s="928"/>
      <c r="EOS11" s="928"/>
      <c r="EOT11" s="928"/>
      <c r="EOU11" s="928"/>
      <c r="EOV11" s="928"/>
      <c r="EOW11" s="928"/>
      <c r="EOX11" s="928"/>
      <c r="EOY11" s="928"/>
      <c r="EOZ11" s="928"/>
      <c r="EPA11" s="928"/>
      <c r="EPB11" s="928"/>
      <c r="EPC11" s="928"/>
      <c r="EPD11" s="928"/>
      <c r="EPE11" s="928"/>
      <c r="EPF11" s="928"/>
      <c r="EPG11" s="928"/>
      <c r="EPH11" s="928"/>
      <c r="EPI11" s="928"/>
      <c r="EPJ11" s="928"/>
      <c r="EPK11" s="928"/>
      <c r="EPL11" s="928"/>
      <c r="EPM11" s="928"/>
      <c r="EPN11" s="928"/>
      <c r="EPO11" s="928"/>
      <c r="EPP11" s="928"/>
      <c r="EPQ11" s="928"/>
      <c r="EPR11" s="928"/>
      <c r="EPS11" s="928"/>
      <c r="EPT11" s="928"/>
      <c r="EPU11" s="928"/>
      <c r="EPV11" s="928"/>
      <c r="EPW11" s="928"/>
      <c r="EPX11" s="928"/>
      <c r="EPY11" s="928"/>
      <c r="EPZ11" s="928"/>
      <c r="EQA11" s="928"/>
      <c r="EQB11" s="928"/>
      <c r="EQC11" s="928"/>
      <c r="EQD11" s="928"/>
      <c r="EQE11" s="928"/>
      <c r="EQF11" s="928"/>
      <c r="EQG11" s="928"/>
      <c r="EQH11" s="928"/>
      <c r="EQI11" s="928"/>
      <c r="EQJ11" s="928"/>
      <c r="EQK11" s="928"/>
      <c r="EQL11" s="928"/>
      <c r="EQM11" s="928"/>
      <c r="EQN11" s="928"/>
      <c r="EQO11" s="928"/>
      <c r="EQP11" s="928"/>
      <c r="EQQ11" s="928"/>
      <c r="EQR11" s="928"/>
      <c r="EQS11" s="928"/>
      <c r="EQT11" s="928"/>
      <c r="EQU11" s="928"/>
      <c r="EQV11" s="928"/>
      <c r="EQW11" s="928"/>
      <c r="EQX11" s="928"/>
      <c r="EQY11" s="928"/>
      <c r="EQZ11" s="928"/>
      <c r="ERA11" s="928"/>
      <c r="ERB11" s="928"/>
      <c r="ERC11" s="928"/>
      <c r="ERD11" s="928"/>
      <c r="ERE11" s="928"/>
      <c r="ERF11" s="928"/>
      <c r="ERG11" s="928"/>
      <c r="ERH11" s="928"/>
      <c r="ERI11" s="928"/>
      <c r="ERJ11" s="928"/>
      <c r="ERK11" s="928"/>
      <c r="ERL11" s="928"/>
      <c r="ERM11" s="928"/>
      <c r="ERN11" s="928"/>
      <c r="ERO11" s="928"/>
      <c r="ERP11" s="928"/>
      <c r="ERQ11" s="928"/>
      <c r="ERR11" s="928"/>
      <c r="ERS11" s="928"/>
      <c r="ERT11" s="928"/>
      <c r="ERU11" s="928"/>
      <c r="ERV11" s="928"/>
      <c r="ERW11" s="928"/>
      <c r="ERX11" s="928"/>
      <c r="ERY11" s="928"/>
      <c r="ERZ11" s="928"/>
      <c r="ESA11" s="928"/>
      <c r="ESB11" s="928"/>
      <c r="ESC11" s="928"/>
      <c r="ESD11" s="928"/>
      <c r="ESE11" s="928"/>
      <c r="ESF11" s="928"/>
      <c r="ESG11" s="928"/>
      <c r="ESH11" s="928"/>
      <c r="ESI11" s="928"/>
      <c r="ESJ11" s="928"/>
      <c r="ESK11" s="928"/>
      <c r="ESL11" s="928"/>
      <c r="ESM11" s="928"/>
      <c r="ESN11" s="928"/>
      <c r="ESO11" s="928"/>
      <c r="ESP11" s="928"/>
      <c r="ESQ11" s="928"/>
      <c r="ESR11" s="928"/>
      <c r="ESS11" s="928"/>
      <c r="EST11" s="928"/>
      <c r="ESU11" s="928"/>
      <c r="ESV11" s="928"/>
      <c r="ESW11" s="928"/>
      <c r="ESX11" s="928"/>
      <c r="ESY11" s="928"/>
      <c r="ESZ11" s="928"/>
      <c r="ETA11" s="928"/>
      <c r="ETB11" s="928"/>
      <c r="ETC11" s="928"/>
      <c r="ETD11" s="928"/>
      <c r="ETE11" s="928"/>
      <c r="ETF11" s="928"/>
      <c r="ETG11" s="928"/>
      <c r="ETH11" s="928"/>
      <c r="ETI11" s="928"/>
      <c r="ETJ11" s="928"/>
      <c r="ETK11" s="928"/>
      <c r="ETL11" s="928"/>
      <c r="ETM11" s="928"/>
      <c r="ETN11" s="928"/>
      <c r="ETO11" s="928"/>
      <c r="ETP11" s="928"/>
      <c r="ETQ11" s="928"/>
      <c r="ETR11" s="928"/>
      <c r="ETS11" s="928"/>
      <c r="ETT11" s="928"/>
      <c r="ETU11" s="928"/>
      <c r="ETV11" s="928"/>
      <c r="ETW11" s="928"/>
      <c r="ETX11" s="928"/>
      <c r="ETY11" s="928"/>
      <c r="ETZ11" s="928"/>
      <c r="EUA11" s="928"/>
      <c r="EUB11" s="928"/>
      <c r="EUC11" s="928"/>
      <c r="EUD11" s="928"/>
      <c r="EUE11" s="928"/>
      <c r="EUF11" s="928"/>
      <c r="EUG11" s="928"/>
      <c r="EUH11" s="928"/>
      <c r="EUI11" s="928"/>
      <c r="EUJ11" s="928"/>
      <c r="EUK11" s="928"/>
      <c r="EUL11" s="928"/>
      <c r="EUM11" s="928"/>
      <c r="EUN11" s="928"/>
      <c r="EUO11" s="928"/>
      <c r="EUP11" s="928"/>
      <c r="EUQ11" s="928"/>
      <c r="EUR11" s="928"/>
      <c r="EUS11" s="928"/>
      <c r="EUT11" s="928"/>
      <c r="EUU11" s="928"/>
      <c r="EUV11" s="928"/>
      <c r="EUW11" s="928"/>
      <c r="EUX11" s="928"/>
      <c r="EUY11" s="928"/>
      <c r="EUZ11" s="928"/>
      <c r="EVA11" s="928"/>
      <c r="EVB11" s="928"/>
      <c r="EVC11" s="928"/>
      <c r="EVD11" s="928"/>
      <c r="EVE11" s="928"/>
      <c r="EVF11" s="928"/>
      <c r="EVG11" s="928"/>
      <c r="EVH11" s="928"/>
      <c r="EVI11" s="928"/>
      <c r="EVJ11" s="928"/>
      <c r="EVK11" s="928"/>
      <c r="EVL11" s="928"/>
      <c r="EVM11" s="928"/>
      <c r="EVN11" s="928"/>
      <c r="EVO11" s="928"/>
      <c r="EVP11" s="928"/>
      <c r="EVQ11" s="928"/>
      <c r="EVR11" s="928"/>
      <c r="EVS11" s="928"/>
      <c r="EVT11" s="928"/>
      <c r="EVU11" s="928"/>
      <c r="EVV11" s="928"/>
      <c r="EVW11" s="928"/>
      <c r="EVX11" s="928"/>
      <c r="EVY11" s="928"/>
      <c r="EVZ11" s="928"/>
      <c r="EWA11" s="928"/>
      <c r="EWB11" s="928"/>
      <c r="EWC11" s="928"/>
      <c r="EWD11" s="928"/>
      <c r="EWE11" s="928"/>
      <c r="EWF11" s="928"/>
      <c r="EWG11" s="928"/>
      <c r="EWH11" s="928"/>
      <c r="EWI11" s="928"/>
      <c r="EWJ11" s="928"/>
      <c r="EWK11" s="928"/>
      <c r="EWL11" s="928"/>
      <c r="EWM11" s="928"/>
      <c r="EWN11" s="928"/>
      <c r="EWO11" s="928"/>
      <c r="EWP11" s="928"/>
      <c r="EWQ11" s="928"/>
      <c r="EWR11" s="928"/>
      <c r="EWS11" s="928"/>
      <c r="EWT11" s="928"/>
      <c r="EWU11" s="928"/>
      <c r="EWV11" s="928"/>
      <c r="EWW11" s="928"/>
      <c r="EWX11" s="928"/>
      <c r="EWY11" s="928"/>
      <c r="EWZ11" s="928"/>
      <c r="EXA11" s="928"/>
      <c r="EXB11" s="928"/>
      <c r="EXC11" s="928"/>
      <c r="EXD11" s="928"/>
      <c r="EXE11" s="928"/>
      <c r="EXF11" s="928"/>
      <c r="EXG11" s="928"/>
      <c r="EXH11" s="928"/>
      <c r="EXI11" s="928"/>
      <c r="EXJ11" s="928"/>
      <c r="EXK11" s="928"/>
      <c r="EXL11" s="928"/>
      <c r="EXM11" s="928"/>
      <c r="EXN11" s="928"/>
      <c r="EXO11" s="928"/>
      <c r="EXP11" s="928"/>
      <c r="EXQ11" s="928"/>
      <c r="EXR11" s="928"/>
      <c r="EXS11" s="928"/>
      <c r="EXT11" s="928"/>
      <c r="EXU11" s="928"/>
      <c r="EXV11" s="928"/>
      <c r="EXW11" s="928"/>
      <c r="EXX11" s="928"/>
      <c r="EXY11" s="928"/>
      <c r="EXZ11" s="928"/>
      <c r="EYA11" s="928"/>
      <c r="EYB11" s="928"/>
      <c r="EYC11" s="928"/>
      <c r="EYD11" s="928"/>
      <c r="EYE11" s="928"/>
      <c r="EYF11" s="928"/>
      <c r="EYG11" s="928"/>
      <c r="EYH11" s="928"/>
      <c r="EYI11" s="928"/>
      <c r="EYJ11" s="928"/>
      <c r="EYK11" s="928"/>
      <c r="EYL11" s="928"/>
      <c r="EYM11" s="928"/>
      <c r="EYN11" s="928"/>
      <c r="EYO11" s="928"/>
      <c r="EYP11" s="928"/>
      <c r="EYQ11" s="928"/>
      <c r="EYR11" s="928"/>
      <c r="EYS11" s="928"/>
      <c r="EYT11" s="928"/>
      <c r="EYU11" s="928"/>
      <c r="EYV11" s="928"/>
      <c r="EYW11" s="928"/>
      <c r="EYX11" s="928"/>
      <c r="EYY11" s="928"/>
      <c r="EYZ11" s="928"/>
      <c r="EZA11" s="928"/>
      <c r="EZB11" s="928"/>
      <c r="EZC11" s="928"/>
      <c r="EZD11" s="928"/>
      <c r="EZE11" s="928"/>
      <c r="EZF11" s="928"/>
      <c r="EZG11" s="928"/>
      <c r="EZH11" s="928"/>
      <c r="EZI11" s="928"/>
      <c r="EZJ11" s="928"/>
      <c r="EZK11" s="928"/>
      <c r="EZL11" s="928"/>
      <c r="EZM11" s="928"/>
      <c r="EZN11" s="928"/>
      <c r="EZO11" s="928"/>
      <c r="EZP11" s="928"/>
      <c r="EZQ11" s="928"/>
      <c r="EZR11" s="928"/>
      <c r="EZS11" s="928"/>
      <c r="EZT11" s="928"/>
      <c r="EZU11" s="928"/>
      <c r="EZV11" s="928"/>
      <c r="EZW11" s="928"/>
      <c r="EZX11" s="928"/>
      <c r="EZY11" s="928"/>
      <c r="EZZ11" s="928"/>
      <c r="FAA11" s="928"/>
      <c r="FAB11" s="928"/>
      <c r="FAC11" s="928"/>
      <c r="FAD11" s="928"/>
      <c r="FAE11" s="928"/>
      <c r="FAF11" s="928"/>
      <c r="FAG11" s="928"/>
      <c r="FAH11" s="928"/>
      <c r="FAI11" s="928"/>
      <c r="FAJ11" s="928"/>
      <c r="FAK11" s="928"/>
      <c r="FAL11" s="928"/>
      <c r="FAM11" s="928"/>
      <c r="FAN11" s="928"/>
      <c r="FAO11" s="928"/>
      <c r="FAP11" s="928"/>
      <c r="FAQ11" s="928"/>
      <c r="FAR11" s="928"/>
      <c r="FAS11" s="928"/>
      <c r="FAT11" s="928"/>
      <c r="FAU11" s="928"/>
      <c r="FAV11" s="928"/>
      <c r="FAW11" s="928"/>
      <c r="FAX11" s="928"/>
      <c r="FAY11" s="928"/>
      <c r="FAZ11" s="928"/>
      <c r="FBA11" s="928"/>
      <c r="FBB11" s="928"/>
      <c r="FBC11" s="928"/>
      <c r="FBD11" s="928"/>
      <c r="FBE11" s="928"/>
      <c r="FBF11" s="928"/>
      <c r="FBG11" s="928"/>
      <c r="FBH11" s="928"/>
      <c r="FBI11" s="928"/>
      <c r="FBJ11" s="928"/>
      <c r="FBK11" s="928"/>
      <c r="FBL11" s="928"/>
      <c r="FBM11" s="928"/>
      <c r="FBN11" s="928"/>
      <c r="FBO11" s="928"/>
      <c r="FBP11" s="928"/>
      <c r="FBQ11" s="928"/>
      <c r="FBR11" s="928"/>
      <c r="FBS11" s="928"/>
      <c r="FBT11" s="928"/>
      <c r="FBU11" s="928"/>
      <c r="FBV11" s="928"/>
      <c r="FBW11" s="928"/>
      <c r="FBX11" s="928"/>
      <c r="FBY11" s="928"/>
      <c r="FBZ11" s="928"/>
      <c r="FCA11" s="928"/>
      <c r="FCB11" s="928"/>
      <c r="FCC11" s="928"/>
      <c r="FCD11" s="928"/>
      <c r="FCE11" s="928"/>
      <c r="FCF11" s="928"/>
      <c r="FCG11" s="928"/>
      <c r="FCH11" s="928"/>
      <c r="FCI11" s="928"/>
      <c r="FCJ11" s="928"/>
      <c r="FCK11" s="928"/>
      <c r="FCL11" s="928"/>
      <c r="FCM11" s="928"/>
      <c r="FCN11" s="928"/>
      <c r="FCO11" s="928"/>
      <c r="FCP11" s="928"/>
      <c r="FCQ11" s="928"/>
      <c r="FCR11" s="928"/>
      <c r="FCS11" s="928"/>
      <c r="FCT11" s="928"/>
      <c r="FCU11" s="928"/>
      <c r="FCV11" s="928"/>
      <c r="FCW11" s="928"/>
      <c r="FCX11" s="928"/>
      <c r="FCY11" s="928"/>
      <c r="FCZ11" s="928"/>
      <c r="FDA11" s="928"/>
      <c r="FDB11" s="928"/>
      <c r="FDC11" s="928"/>
      <c r="FDD11" s="928"/>
      <c r="FDE11" s="928"/>
      <c r="FDF11" s="928"/>
      <c r="FDG11" s="928"/>
      <c r="FDH11" s="928"/>
      <c r="FDI11" s="928"/>
      <c r="FDJ11" s="928"/>
      <c r="FDK11" s="928"/>
      <c r="FDL11" s="928"/>
      <c r="FDM11" s="928"/>
      <c r="FDN11" s="928"/>
      <c r="FDO11" s="928"/>
      <c r="FDP11" s="928"/>
      <c r="FDQ11" s="928"/>
      <c r="FDR11" s="928"/>
      <c r="FDS11" s="928"/>
      <c r="FDT11" s="928"/>
      <c r="FDU11" s="928"/>
      <c r="FDV11" s="928"/>
      <c r="FDW11" s="928"/>
      <c r="FDX11" s="928"/>
      <c r="FDY11" s="928"/>
      <c r="FDZ11" s="928"/>
      <c r="FEA11" s="928"/>
      <c r="FEB11" s="928"/>
      <c r="FEC11" s="928"/>
      <c r="FED11" s="928"/>
      <c r="FEE11" s="928"/>
      <c r="FEF11" s="928"/>
      <c r="FEG11" s="928"/>
      <c r="FEH11" s="928"/>
      <c r="FEI11" s="928"/>
      <c r="FEJ11" s="928"/>
      <c r="FEK11" s="928"/>
      <c r="FEL11" s="928"/>
      <c r="FEM11" s="928"/>
      <c r="FEN11" s="928"/>
      <c r="FEO11" s="928"/>
      <c r="FEP11" s="928"/>
      <c r="FEQ11" s="928"/>
      <c r="FER11" s="928"/>
      <c r="FES11" s="928"/>
      <c r="FET11" s="928"/>
      <c r="FEU11" s="928"/>
      <c r="FEV11" s="928"/>
      <c r="FEW11" s="928"/>
      <c r="FEX11" s="928"/>
      <c r="FEY11" s="928"/>
      <c r="FEZ11" s="928"/>
      <c r="FFA11" s="928"/>
      <c r="FFB11" s="928"/>
      <c r="FFC11" s="928"/>
      <c r="FFD11" s="928"/>
      <c r="FFE11" s="928"/>
      <c r="FFF11" s="928"/>
      <c r="FFG11" s="928"/>
      <c r="FFH11" s="928"/>
      <c r="FFI11" s="928"/>
      <c r="FFJ11" s="928"/>
      <c r="FFK11" s="928"/>
      <c r="FFL11" s="928"/>
      <c r="FFM11" s="928"/>
      <c r="FFN11" s="928"/>
      <c r="FFO11" s="928"/>
      <c r="FFP11" s="928"/>
      <c r="FFQ11" s="928"/>
      <c r="FFR11" s="928"/>
      <c r="FFS11" s="928"/>
      <c r="FFT11" s="928"/>
      <c r="FFU11" s="928"/>
      <c r="FFV11" s="928"/>
      <c r="FFW11" s="928"/>
      <c r="FFX11" s="928"/>
      <c r="FFY11" s="928"/>
      <c r="FFZ11" s="928"/>
      <c r="FGA11" s="928"/>
      <c r="FGB11" s="928"/>
      <c r="FGC11" s="928"/>
      <c r="FGD11" s="928"/>
      <c r="FGE11" s="928"/>
      <c r="FGF11" s="928"/>
      <c r="FGG11" s="928"/>
      <c r="FGH11" s="928"/>
      <c r="FGI11" s="928"/>
      <c r="FGJ11" s="928"/>
      <c r="FGK11" s="928"/>
      <c r="FGL11" s="928"/>
      <c r="FGM11" s="928"/>
      <c r="FGN11" s="928"/>
      <c r="FGO11" s="928"/>
      <c r="FGP11" s="928"/>
      <c r="FGQ11" s="928"/>
      <c r="FGR11" s="928"/>
      <c r="FGS11" s="928"/>
      <c r="FGT11" s="928"/>
      <c r="FGU11" s="928"/>
      <c r="FGV11" s="928"/>
      <c r="FGW11" s="928"/>
      <c r="FGX11" s="928"/>
      <c r="FGY11" s="928"/>
      <c r="FGZ11" s="928"/>
      <c r="FHA11" s="928"/>
      <c r="FHB11" s="928"/>
      <c r="FHC11" s="928"/>
      <c r="FHD11" s="928"/>
      <c r="FHE11" s="928"/>
      <c r="FHF11" s="928"/>
      <c r="FHG11" s="928"/>
      <c r="FHH11" s="928"/>
      <c r="FHI11" s="928"/>
      <c r="FHJ11" s="928"/>
      <c r="FHK11" s="928"/>
      <c r="FHL11" s="928"/>
      <c r="FHM11" s="928"/>
      <c r="FHN11" s="928"/>
      <c r="FHO11" s="928"/>
      <c r="FHP11" s="928"/>
      <c r="FHQ11" s="928"/>
      <c r="FHR11" s="928"/>
      <c r="FHS11" s="928"/>
      <c r="FHT11" s="928"/>
      <c r="FHU11" s="928"/>
      <c r="FHV11" s="928"/>
      <c r="FHW11" s="928"/>
      <c r="FHX11" s="928"/>
      <c r="FHY11" s="928"/>
      <c r="FHZ11" s="928"/>
      <c r="FIA11" s="928"/>
      <c r="FIB11" s="928"/>
      <c r="FIC11" s="928"/>
      <c r="FID11" s="928"/>
      <c r="FIE11" s="928"/>
      <c r="FIF11" s="928"/>
      <c r="FIG11" s="928"/>
      <c r="FIH11" s="928"/>
      <c r="FII11" s="928"/>
      <c r="FIJ11" s="928"/>
      <c r="FIK11" s="928"/>
      <c r="FIL11" s="928"/>
      <c r="FIM11" s="928"/>
      <c r="FIN11" s="928"/>
      <c r="FIO11" s="928"/>
      <c r="FIP11" s="928"/>
      <c r="FIQ11" s="928"/>
      <c r="FIR11" s="928"/>
      <c r="FIS11" s="928"/>
      <c r="FIT11" s="928"/>
      <c r="FIU11" s="928"/>
      <c r="FIV11" s="928"/>
      <c r="FIW11" s="928"/>
      <c r="FIX11" s="928"/>
      <c r="FIY11" s="928"/>
      <c r="FIZ11" s="928"/>
      <c r="FJA11" s="928"/>
      <c r="FJB11" s="928"/>
      <c r="FJC11" s="928"/>
      <c r="FJD11" s="928"/>
      <c r="FJE11" s="928"/>
      <c r="FJF11" s="928"/>
      <c r="FJG11" s="928"/>
      <c r="FJH11" s="928"/>
      <c r="FJI11" s="928"/>
      <c r="FJJ11" s="928"/>
      <c r="FJK11" s="928"/>
      <c r="FJL11" s="928"/>
      <c r="FJM11" s="928"/>
      <c r="FJN11" s="928"/>
      <c r="FJO11" s="928"/>
      <c r="FJP11" s="928"/>
      <c r="FJQ11" s="928"/>
      <c r="FJR11" s="928"/>
      <c r="FJS11" s="928"/>
      <c r="FJT11" s="928"/>
      <c r="FJU11" s="928"/>
      <c r="FJV11" s="928"/>
      <c r="FJW11" s="928"/>
      <c r="FJX11" s="928"/>
      <c r="FJY11" s="928"/>
      <c r="FJZ11" s="928"/>
      <c r="FKA11" s="928"/>
      <c r="FKB11" s="928"/>
      <c r="FKC11" s="928"/>
      <c r="FKD11" s="928"/>
      <c r="FKE11" s="928"/>
      <c r="FKF11" s="928"/>
      <c r="FKG11" s="928"/>
      <c r="FKH11" s="928"/>
      <c r="FKI11" s="928"/>
      <c r="FKJ11" s="928"/>
      <c r="FKK11" s="928"/>
      <c r="FKL11" s="928"/>
      <c r="FKM11" s="928"/>
      <c r="FKN11" s="928"/>
      <c r="FKO11" s="928"/>
      <c r="FKP11" s="928"/>
      <c r="FKQ11" s="928"/>
      <c r="FKR11" s="928"/>
      <c r="FKS11" s="928"/>
      <c r="FKT11" s="928"/>
      <c r="FKU11" s="928"/>
      <c r="FKV11" s="928"/>
      <c r="FKW11" s="928"/>
      <c r="FKX11" s="928"/>
      <c r="FKY11" s="928"/>
      <c r="FKZ11" s="928"/>
      <c r="FLA11" s="928"/>
      <c r="FLB11" s="928"/>
      <c r="FLC11" s="928"/>
      <c r="FLD11" s="928"/>
      <c r="FLE11" s="928"/>
      <c r="FLF11" s="928"/>
      <c r="FLG11" s="928"/>
      <c r="FLH11" s="928"/>
      <c r="FLI11" s="928"/>
      <c r="FLJ11" s="928"/>
      <c r="FLK11" s="928"/>
      <c r="FLL11" s="928"/>
      <c r="FLM11" s="928"/>
      <c r="FLN11" s="928"/>
      <c r="FLO11" s="928"/>
      <c r="FLP11" s="928"/>
      <c r="FLQ11" s="928"/>
      <c r="FLR11" s="928"/>
      <c r="FLS11" s="928"/>
      <c r="FLT11" s="928"/>
      <c r="FLU11" s="928"/>
      <c r="FLV11" s="928"/>
      <c r="FLW11" s="928"/>
      <c r="FLX11" s="928"/>
      <c r="FLY11" s="928"/>
      <c r="FLZ11" s="928"/>
      <c r="FMA11" s="928"/>
      <c r="FMB11" s="928"/>
      <c r="FMC11" s="928"/>
      <c r="FMD11" s="928"/>
      <c r="FME11" s="928"/>
      <c r="FMF11" s="928"/>
      <c r="FMG11" s="928"/>
      <c r="FMH11" s="928"/>
      <c r="FMI11" s="928"/>
      <c r="FMJ11" s="928"/>
      <c r="FMK11" s="928"/>
      <c r="FML11" s="928"/>
      <c r="FMM11" s="928"/>
      <c r="FMN11" s="928"/>
      <c r="FMO11" s="928"/>
      <c r="FMP11" s="928"/>
      <c r="FMQ11" s="928"/>
      <c r="FMR11" s="928"/>
      <c r="FMS11" s="928"/>
      <c r="FMT11" s="928"/>
      <c r="FMU11" s="928"/>
      <c r="FMV11" s="928"/>
      <c r="FMW11" s="928"/>
      <c r="FMX11" s="928"/>
      <c r="FMY11" s="928"/>
      <c r="FMZ11" s="928"/>
      <c r="FNA11" s="928"/>
      <c r="FNB11" s="928"/>
      <c r="FNC11" s="928"/>
      <c r="FND11" s="928"/>
      <c r="FNE11" s="928"/>
      <c r="FNF11" s="928"/>
      <c r="FNG11" s="928"/>
      <c r="FNH11" s="928"/>
      <c r="FNI11" s="928"/>
      <c r="FNJ11" s="928"/>
      <c r="FNK11" s="928"/>
      <c r="FNL11" s="928"/>
      <c r="FNM11" s="928"/>
      <c r="FNN11" s="928"/>
      <c r="FNO11" s="928"/>
      <c r="FNP11" s="928"/>
      <c r="FNQ11" s="928"/>
      <c r="FNR11" s="928"/>
      <c r="FNS11" s="928"/>
      <c r="FNT11" s="928"/>
      <c r="FNU11" s="928"/>
      <c r="FNV11" s="928"/>
      <c r="FNW11" s="928"/>
      <c r="FNX11" s="928"/>
      <c r="FNY11" s="928"/>
      <c r="FNZ11" s="928"/>
      <c r="FOA11" s="928"/>
      <c r="FOB11" s="928"/>
      <c r="FOC11" s="928"/>
      <c r="FOD11" s="928"/>
      <c r="FOE11" s="928"/>
      <c r="FOF11" s="928"/>
      <c r="FOG11" s="928"/>
      <c r="FOH11" s="928"/>
      <c r="FOI11" s="928"/>
      <c r="FOJ11" s="928"/>
      <c r="FOK11" s="928"/>
      <c r="FOL11" s="928"/>
      <c r="FOM11" s="928"/>
      <c r="FON11" s="928"/>
      <c r="FOO11" s="928"/>
      <c r="FOP11" s="928"/>
      <c r="FOQ11" s="928"/>
      <c r="FOR11" s="928"/>
      <c r="FOS11" s="928"/>
      <c r="FOT11" s="928"/>
      <c r="FOU11" s="928"/>
      <c r="FOV11" s="928"/>
      <c r="FOW11" s="928"/>
      <c r="FOX11" s="928"/>
      <c r="FOY11" s="928"/>
      <c r="FOZ11" s="928"/>
      <c r="FPA11" s="928"/>
      <c r="FPB11" s="928"/>
      <c r="FPC11" s="928"/>
      <c r="FPD11" s="928"/>
      <c r="FPE11" s="928"/>
      <c r="FPF11" s="928"/>
      <c r="FPG11" s="928"/>
      <c r="FPH11" s="928"/>
      <c r="FPI11" s="928"/>
      <c r="FPJ11" s="928"/>
      <c r="FPK11" s="928"/>
      <c r="FPL11" s="928"/>
      <c r="FPM11" s="928"/>
      <c r="FPN11" s="928"/>
      <c r="FPO11" s="928"/>
      <c r="FPP11" s="928"/>
      <c r="FPQ11" s="928"/>
      <c r="FPR11" s="928"/>
      <c r="FPS11" s="928"/>
      <c r="FPT11" s="928"/>
      <c r="FPU11" s="928"/>
      <c r="FPV11" s="928"/>
      <c r="FPW11" s="928"/>
      <c r="FPX11" s="928"/>
      <c r="FPY11" s="928"/>
      <c r="FPZ11" s="928"/>
      <c r="FQA11" s="928"/>
      <c r="FQB11" s="928"/>
      <c r="FQC11" s="928"/>
      <c r="FQD11" s="928"/>
      <c r="FQE11" s="928"/>
      <c r="FQF11" s="928"/>
      <c r="FQG11" s="928"/>
      <c r="FQH11" s="928"/>
      <c r="FQI11" s="928"/>
      <c r="FQJ11" s="928"/>
      <c r="FQK11" s="928"/>
      <c r="FQL11" s="928"/>
      <c r="FQM11" s="928"/>
      <c r="FQN11" s="928"/>
      <c r="FQO11" s="928"/>
      <c r="FQP11" s="928"/>
      <c r="FQQ11" s="928"/>
      <c r="FQR11" s="928"/>
      <c r="FQS11" s="928"/>
      <c r="FQT11" s="928"/>
      <c r="FQU11" s="928"/>
      <c r="FQV11" s="928"/>
      <c r="FQW11" s="928"/>
      <c r="FQX11" s="928"/>
      <c r="FQY11" s="928"/>
      <c r="FQZ11" s="928"/>
      <c r="FRA11" s="928"/>
      <c r="FRB11" s="928"/>
      <c r="FRC11" s="928"/>
      <c r="FRD11" s="928"/>
      <c r="FRE11" s="928"/>
      <c r="FRF11" s="928"/>
      <c r="FRG11" s="928"/>
      <c r="FRH11" s="928"/>
      <c r="FRI11" s="928"/>
      <c r="FRJ11" s="928"/>
      <c r="FRK11" s="928"/>
      <c r="FRL11" s="928"/>
      <c r="FRM11" s="928"/>
      <c r="FRN11" s="928"/>
      <c r="FRO11" s="928"/>
      <c r="FRP11" s="928"/>
      <c r="FRQ11" s="928"/>
      <c r="FRR11" s="928"/>
      <c r="FRS11" s="928"/>
      <c r="FRT11" s="928"/>
      <c r="FRU11" s="928"/>
      <c r="FRV11" s="928"/>
      <c r="FRW11" s="928"/>
      <c r="FRX11" s="928"/>
      <c r="FRY11" s="928"/>
      <c r="FRZ11" s="928"/>
      <c r="FSA11" s="928"/>
      <c r="FSB11" s="928"/>
      <c r="FSC11" s="928"/>
      <c r="FSD11" s="928"/>
      <c r="FSE11" s="928"/>
      <c r="FSF11" s="928"/>
      <c r="FSG11" s="928"/>
      <c r="FSH11" s="928"/>
      <c r="FSI11" s="928"/>
      <c r="FSJ11" s="928"/>
      <c r="FSK11" s="928"/>
      <c r="FSL11" s="928"/>
      <c r="FSM11" s="928"/>
      <c r="FSN11" s="928"/>
      <c r="FSO11" s="928"/>
      <c r="FSP11" s="928"/>
      <c r="FSQ11" s="928"/>
      <c r="FSR11" s="928"/>
      <c r="FSS11" s="928"/>
      <c r="FST11" s="928"/>
      <c r="FSU11" s="928"/>
      <c r="FSV11" s="928"/>
      <c r="FSW11" s="928"/>
      <c r="FSX11" s="928"/>
      <c r="FSY11" s="928"/>
      <c r="FSZ11" s="928"/>
      <c r="FTA11" s="928"/>
      <c r="FTB11" s="928"/>
      <c r="FTC11" s="928"/>
      <c r="FTD11" s="928"/>
      <c r="FTE11" s="928"/>
      <c r="FTF11" s="928"/>
      <c r="FTG11" s="928"/>
      <c r="FTH11" s="928"/>
      <c r="FTI11" s="928"/>
      <c r="FTJ11" s="928"/>
      <c r="FTK11" s="928"/>
      <c r="FTL11" s="928"/>
      <c r="FTM11" s="928"/>
      <c r="FTN11" s="928"/>
      <c r="FTO11" s="928"/>
      <c r="FTP11" s="928"/>
      <c r="FTQ11" s="928"/>
      <c r="FTR11" s="928"/>
      <c r="FTS11" s="928"/>
      <c r="FTT11" s="928"/>
      <c r="FTU11" s="928"/>
      <c r="FTV11" s="928"/>
      <c r="FTW11" s="928"/>
      <c r="FTX11" s="928"/>
      <c r="FTY11" s="928"/>
      <c r="FTZ11" s="928"/>
      <c r="FUA11" s="928"/>
      <c r="FUB11" s="928"/>
      <c r="FUC11" s="928"/>
      <c r="FUD11" s="928"/>
      <c r="FUE11" s="928"/>
      <c r="FUF11" s="928"/>
      <c r="FUG11" s="928"/>
      <c r="FUH11" s="928"/>
      <c r="FUI11" s="928"/>
      <c r="FUJ11" s="928"/>
      <c r="FUK11" s="928"/>
      <c r="FUL11" s="928"/>
      <c r="FUM11" s="928"/>
      <c r="FUN11" s="928"/>
      <c r="FUO11" s="928"/>
      <c r="FUP11" s="928"/>
      <c r="FUQ11" s="928"/>
      <c r="FUR11" s="928"/>
      <c r="FUS11" s="928"/>
      <c r="FUT11" s="928"/>
      <c r="FUU11" s="928"/>
      <c r="FUV11" s="928"/>
      <c r="FUW11" s="928"/>
      <c r="FUX11" s="928"/>
      <c r="FUY11" s="928"/>
      <c r="FUZ11" s="928"/>
      <c r="FVA11" s="928"/>
      <c r="FVB11" s="928"/>
      <c r="FVC11" s="928"/>
      <c r="FVD11" s="928"/>
      <c r="FVE11" s="928"/>
      <c r="FVF11" s="928"/>
      <c r="FVG11" s="928"/>
      <c r="FVH11" s="928"/>
      <c r="FVI11" s="928"/>
      <c r="FVJ11" s="928"/>
      <c r="FVK11" s="928"/>
      <c r="FVL11" s="928"/>
      <c r="FVM11" s="928"/>
      <c r="FVN11" s="928"/>
      <c r="FVO11" s="928"/>
      <c r="FVP11" s="928"/>
      <c r="FVQ11" s="928"/>
      <c r="FVR11" s="928"/>
      <c r="FVS11" s="928"/>
      <c r="FVT11" s="928"/>
      <c r="FVU11" s="928"/>
      <c r="FVV11" s="928"/>
      <c r="FVW11" s="928"/>
      <c r="FVX11" s="928"/>
      <c r="FVY11" s="928"/>
      <c r="FVZ11" s="928"/>
      <c r="FWA11" s="928"/>
      <c r="FWB11" s="928"/>
      <c r="FWC11" s="928"/>
      <c r="FWD11" s="928"/>
      <c r="FWE11" s="928"/>
      <c r="FWF11" s="928"/>
      <c r="FWG11" s="928"/>
      <c r="FWH11" s="928"/>
      <c r="FWI11" s="928"/>
      <c r="FWJ11" s="928"/>
      <c r="FWK11" s="928"/>
      <c r="FWL11" s="928"/>
      <c r="FWM11" s="928"/>
      <c r="FWN11" s="928"/>
      <c r="FWO11" s="928"/>
      <c r="FWP11" s="928"/>
      <c r="FWQ11" s="928"/>
      <c r="FWR11" s="928"/>
      <c r="FWS11" s="928"/>
      <c r="FWT11" s="928"/>
      <c r="FWU11" s="928"/>
      <c r="FWV11" s="928"/>
      <c r="FWW11" s="928"/>
      <c r="FWX11" s="928"/>
      <c r="FWY11" s="928"/>
      <c r="FWZ11" s="928"/>
      <c r="FXA11" s="928"/>
      <c r="FXB11" s="928"/>
      <c r="FXC11" s="928"/>
      <c r="FXD11" s="928"/>
      <c r="FXE11" s="928"/>
      <c r="FXF11" s="928"/>
      <c r="FXG11" s="928"/>
      <c r="FXH11" s="928"/>
      <c r="FXI11" s="928"/>
      <c r="FXJ11" s="928"/>
      <c r="FXK11" s="928"/>
      <c r="FXL11" s="928"/>
      <c r="FXM11" s="928"/>
      <c r="FXN11" s="928"/>
      <c r="FXO11" s="928"/>
      <c r="FXP11" s="928"/>
      <c r="FXQ11" s="928"/>
      <c r="FXR11" s="928"/>
      <c r="FXS11" s="928"/>
      <c r="FXT11" s="928"/>
      <c r="FXU11" s="928"/>
      <c r="FXV11" s="928"/>
      <c r="FXW11" s="928"/>
      <c r="FXX11" s="928"/>
      <c r="FXY11" s="928"/>
      <c r="FXZ11" s="928"/>
      <c r="FYA11" s="928"/>
      <c r="FYB11" s="928"/>
      <c r="FYC11" s="928"/>
      <c r="FYD11" s="928"/>
      <c r="FYE11" s="928"/>
      <c r="FYF11" s="928"/>
      <c r="FYG11" s="928"/>
      <c r="FYH11" s="928"/>
      <c r="FYI11" s="928"/>
      <c r="FYJ11" s="928"/>
      <c r="FYK11" s="928"/>
      <c r="FYL11" s="928"/>
      <c r="FYM11" s="928"/>
      <c r="FYN11" s="928"/>
      <c r="FYO11" s="928"/>
      <c r="FYP11" s="928"/>
      <c r="FYQ11" s="928"/>
      <c r="FYR11" s="928"/>
      <c r="FYS11" s="928"/>
      <c r="FYT11" s="928"/>
      <c r="FYU11" s="928"/>
      <c r="FYV11" s="928"/>
      <c r="FYW11" s="928"/>
      <c r="FYX11" s="928"/>
      <c r="FYY11" s="928"/>
      <c r="FYZ11" s="928"/>
      <c r="FZA11" s="928"/>
      <c r="FZB11" s="928"/>
      <c r="FZC11" s="928"/>
      <c r="FZD11" s="928"/>
      <c r="FZE11" s="928"/>
      <c r="FZF11" s="928"/>
      <c r="FZG11" s="928"/>
      <c r="FZH11" s="928"/>
      <c r="FZI11" s="928"/>
      <c r="FZJ11" s="928"/>
      <c r="FZK11" s="928"/>
      <c r="FZL11" s="928"/>
      <c r="FZM11" s="928"/>
      <c r="FZN11" s="928"/>
      <c r="FZO11" s="928"/>
      <c r="FZP11" s="928"/>
      <c r="FZQ11" s="928"/>
      <c r="FZR11" s="928"/>
      <c r="FZS11" s="928"/>
      <c r="FZT11" s="928"/>
      <c r="FZU11" s="928"/>
      <c r="FZV11" s="928"/>
      <c r="FZW11" s="928"/>
      <c r="FZX11" s="928"/>
      <c r="FZY11" s="928"/>
      <c r="FZZ11" s="928"/>
      <c r="GAA11" s="928"/>
      <c r="GAB11" s="928"/>
      <c r="GAC11" s="928"/>
      <c r="GAD11" s="928"/>
      <c r="GAE11" s="928"/>
      <c r="GAF11" s="928"/>
      <c r="GAG11" s="928"/>
      <c r="GAH11" s="928"/>
      <c r="GAI11" s="928"/>
      <c r="GAJ11" s="928"/>
      <c r="GAK11" s="928"/>
      <c r="GAL11" s="928"/>
      <c r="GAM11" s="928"/>
      <c r="GAN11" s="928"/>
      <c r="GAO11" s="928"/>
      <c r="GAP11" s="928"/>
      <c r="GAQ11" s="928"/>
      <c r="GAR11" s="928"/>
      <c r="GAS11" s="928"/>
      <c r="GAT11" s="928"/>
      <c r="GAU11" s="928"/>
      <c r="GAV11" s="928"/>
      <c r="GAW11" s="928"/>
      <c r="GAX11" s="928"/>
      <c r="GAY11" s="928"/>
      <c r="GAZ11" s="928"/>
      <c r="GBA11" s="928"/>
      <c r="GBB11" s="928"/>
      <c r="GBC11" s="928"/>
      <c r="GBD11" s="928"/>
      <c r="GBE11" s="928"/>
      <c r="GBF11" s="928"/>
      <c r="GBG11" s="928"/>
      <c r="GBH11" s="928"/>
      <c r="GBI11" s="928"/>
      <c r="GBJ11" s="928"/>
      <c r="GBK11" s="928"/>
      <c r="GBL11" s="928"/>
      <c r="GBM11" s="928"/>
      <c r="GBN11" s="928"/>
      <c r="GBO11" s="928"/>
      <c r="GBP11" s="928"/>
      <c r="GBQ11" s="928"/>
      <c r="GBR11" s="928"/>
      <c r="GBS11" s="928"/>
      <c r="GBT11" s="928"/>
      <c r="GBU11" s="928"/>
      <c r="GBV11" s="928"/>
      <c r="GBW11" s="928"/>
      <c r="GBX11" s="928"/>
      <c r="GBY11" s="928"/>
      <c r="GBZ11" s="928"/>
      <c r="GCA11" s="928"/>
      <c r="GCB11" s="928"/>
      <c r="GCC11" s="928"/>
      <c r="GCD11" s="928"/>
      <c r="GCE11" s="928"/>
      <c r="GCF11" s="928"/>
      <c r="GCG11" s="928"/>
      <c r="GCH11" s="928"/>
      <c r="GCI11" s="928"/>
      <c r="GCJ11" s="928"/>
      <c r="GCK11" s="928"/>
      <c r="GCL11" s="928"/>
      <c r="GCM11" s="928"/>
      <c r="GCN11" s="928"/>
      <c r="GCO11" s="928"/>
      <c r="GCP11" s="928"/>
      <c r="GCQ11" s="928"/>
      <c r="GCR11" s="928"/>
      <c r="GCS11" s="928"/>
      <c r="GCT11" s="928"/>
      <c r="GCU11" s="928"/>
      <c r="GCV11" s="928"/>
      <c r="GCW11" s="928"/>
      <c r="GCX11" s="928"/>
      <c r="GCY11" s="928"/>
      <c r="GCZ11" s="928"/>
      <c r="GDA11" s="928"/>
      <c r="GDB11" s="928"/>
      <c r="GDC11" s="928"/>
      <c r="GDD11" s="928"/>
      <c r="GDE11" s="928"/>
      <c r="GDF11" s="928"/>
      <c r="GDG11" s="928"/>
      <c r="GDH11" s="928"/>
      <c r="GDI11" s="928"/>
      <c r="GDJ11" s="928"/>
      <c r="GDK11" s="928"/>
      <c r="GDL11" s="928"/>
      <c r="GDM11" s="928"/>
      <c r="GDN11" s="928"/>
      <c r="GDO11" s="928"/>
      <c r="GDP11" s="928"/>
      <c r="GDQ11" s="928"/>
      <c r="GDR11" s="928"/>
      <c r="GDS11" s="928"/>
      <c r="GDT11" s="928"/>
      <c r="GDU11" s="928"/>
      <c r="GDV11" s="928"/>
      <c r="GDW11" s="928"/>
      <c r="GDX11" s="928"/>
      <c r="GDY11" s="928"/>
      <c r="GDZ11" s="928"/>
      <c r="GEA11" s="928"/>
      <c r="GEB11" s="928"/>
      <c r="GEC11" s="928"/>
      <c r="GED11" s="928"/>
      <c r="GEE11" s="928"/>
      <c r="GEF11" s="928"/>
      <c r="GEG11" s="928"/>
      <c r="GEH11" s="928"/>
      <c r="GEI11" s="928"/>
      <c r="GEJ11" s="928"/>
      <c r="GEK11" s="928"/>
      <c r="GEL11" s="928"/>
      <c r="GEM11" s="928"/>
      <c r="GEN11" s="928"/>
      <c r="GEO11" s="928"/>
      <c r="GEP11" s="928"/>
      <c r="GEQ11" s="928"/>
      <c r="GER11" s="928"/>
      <c r="GES11" s="928"/>
      <c r="GET11" s="928"/>
      <c r="GEU11" s="928"/>
      <c r="GEV11" s="928"/>
      <c r="GEW11" s="928"/>
      <c r="GEX11" s="928"/>
      <c r="GEY11" s="928"/>
      <c r="GEZ11" s="928"/>
      <c r="GFA11" s="928"/>
      <c r="GFB11" s="928"/>
      <c r="GFC11" s="928"/>
      <c r="GFD11" s="928"/>
      <c r="GFE11" s="928"/>
      <c r="GFF11" s="928"/>
      <c r="GFG11" s="928"/>
      <c r="GFH11" s="928"/>
      <c r="GFI11" s="928"/>
      <c r="GFJ11" s="928"/>
      <c r="GFK11" s="928"/>
      <c r="GFL11" s="928"/>
      <c r="GFM11" s="928"/>
      <c r="GFN11" s="928"/>
      <c r="GFO11" s="928"/>
      <c r="GFP11" s="928"/>
      <c r="GFQ11" s="928"/>
      <c r="GFR11" s="928"/>
      <c r="GFS11" s="928"/>
      <c r="GFT11" s="928"/>
      <c r="GFU11" s="928"/>
      <c r="GFV11" s="928"/>
      <c r="GFW11" s="928"/>
      <c r="GFX11" s="928"/>
      <c r="GFY11" s="928"/>
      <c r="GFZ11" s="928"/>
      <c r="GGA11" s="928"/>
      <c r="GGB11" s="928"/>
      <c r="GGC11" s="928"/>
      <c r="GGD11" s="928"/>
      <c r="GGE11" s="928"/>
      <c r="GGF11" s="928"/>
      <c r="GGG11" s="928"/>
      <c r="GGH11" s="928"/>
      <c r="GGI11" s="928"/>
      <c r="GGJ11" s="928"/>
      <c r="GGK11" s="928"/>
      <c r="GGL11" s="928"/>
      <c r="GGM11" s="928"/>
      <c r="GGN11" s="928"/>
      <c r="GGO11" s="928"/>
      <c r="GGP11" s="928"/>
      <c r="GGQ11" s="928"/>
      <c r="GGR11" s="928"/>
      <c r="GGS11" s="928"/>
      <c r="GGT11" s="928"/>
      <c r="GGU11" s="928"/>
      <c r="GGV11" s="928"/>
      <c r="GGW11" s="928"/>
      <c r="GGX11" s="928"/>
      <c r="GGY11" s="928"/>
      <c r="GGZ11" s="928"/>
      <c r="GHA11" s="928"/>
      <c r="GHB11" s="928"/>
      <c r="GHC11" s="928"/>
      <c r="GHD11" s="928"/>
      <c r="GHE11" s="928"/>
      <c r="GHF11" s="928"/>
      <c r="GHG11" s="928"/>
      <c r="GHH11" s="928"/>
      <c r="GHI11" s="928"/>
      <c r="GHJ11" s="928"/>
      <c r="GHK11" s="928"/>
      <c r="GHL11" s="928"/>
      <c r="GHM11" s="928"/>
      <c r="GHN11" s="928"/>
      <c r="GHO11" s="928"/>
      <c r="GHP11" s="928"/>
      <c r="GHQ11" s="928"/>
      <c r="GHR11" s="928"/>
      <c r="GHS11" s="928"/>
      <c r="GHT11" s="928"/>
      <c r="GHU11" s="928"/>
      <c r="GHV11" s="928"/>
      <c r="GHW11" s="928"/>
      <c r="GHX11" s="928"/>
      <c r="GHY11" s="928"/>
      <c r="GHZ11" s="928"/>
      <c r="GIA11" s="928"/>
      <c r="GIB11" s="928"/>
      <c r="GIC11" s="928"/>
      <c r="GID11" s="928"/>
      <c r="GIE11" s="928"/>
      <c r="GIF11" s="928"/>
      <c r="GIG11" s="928"/>
      <c r="GIH11" s="928"/>
      <c r="GII11" s="928"/>
      <c r="GIJ11" s="928"/>
      <c r="GIK11" s="928"/>
      <c r="GIL11" s="928"/>
      <c r="GIM11" s="928"/>
      <c r="GIN11" s="928"/>
      <c r="GIO11" s="928"/>
      <c r="GIP11" s="928"/>
      <c r="GIQ11" s="928"/>
      <c r="GIR11" s="928"/>
      <c r="GIS11" s="928"/>
      <c r="GIT11" s="928"/>
      <c r="GIU11" s="928"/>
      <c r="GIV11" s="928"/>
      <c r="GIW11" s="928"/>
      <c r="GIX11" s="928"/>
      <c r="GIY11" s="928"/>
      <c r="GIZ11" s="928"/>
      <c r="GJA11" s="928"/>
      <c r="GJB11" s="928"/>
      <c r="GJC11" s="928"/>
      <c r="GJD11" s="928"/>
      <c r="GJE11" s="928"/>
      <c r="GJF11" s="928"/>
      <c r="GJG11" s="928"/>
      <c r="GJH11" s="928"/>
      <c r="GJI11" s="928"/>
      <c r="GJJ11" s="928"/>
      <c r="GJK11" s="928"/>
      <c r="GJL11" s="928"/>
      <c r="GJM11" s="928"/>
      <c r="GJN11" s="928"/>
      <c r="GJO11" s="928"/>
      <c r="GJP11" s="928"/>
      <c r="GJQ11" s="928"/>
      <c r="GJR11" s="928"/>
      <c r="GJS11" s="928"/>
      <c r="GJT11" s="928"/>
      <c r="GJU11" s="928"/>
      <c r="GJV11" s="928"/>
      <c r="GJW11" s="928"/>
      <c r="GJX11" s="928"/>
      <c r="GJY11" s="928"/>
      <c r="GJZ11" s="928"/>
      <c r="GKA11" s="928"/>
      <c r="GKB11" s="928"/>
      <c r="GKC11" s="928"/>
      <c r="GKD11" s="928"/>
      <c r="GKE11" s="928"/>
      <c r="GKF11" s="928"/>
      <c r="GKG11" s="928"/>
      <c r="GKH11" s="928"/>
      <c r="GKI11" s="928"/>
      <c r="GKJ11" s="928"/>
      <c r="GKK11" s="928"/>
      <c r="GKL11" s="928"/>
      <c r="GKM11" s="928"/>
      <c r="GKN11" s="928"/>
      <c r="GKO11" s="928"/>
      <c r="GKP11" s="928"/>
      <c r="GKQ11" s="928"/>
      <c r="GKR11" s="928"/>
      <c r="GKS11" s="928"/>
      <c r="GKT11" s="928"/>
      <c r="GKU11" s="928"/>
      <c r="GKV11" s="928"/>
      <c r="GKW11" s="928"/>
      <c r="GKX11" s="928"/>
      <c r="GKY11" s="928"/>
      <c r="GKZ11" s="928"/>
      <c r="GLA11" s="928"/>
      <c r="GLB11" s="928"/>
      <c r="GLC11" s="928"/>
      <c r="GLD11" s="928"/>
      <c r="GLE11" s="928"/>
      <c r="GLF11" s="928"/>
      <c r="GLG11" s="928"/>
      <c r="GLH11" s="928"/>
      <c r="GLI11" s="928"/>
      <c r="GLJ11" s="928"/>
      <c r="GLK11" s="928"/>
      <c r="GLL11" s="928"/>
      <c r="GLM11" s="928"/>
      <c r="GLN11" s="928"/>
      <c r="GLO11" s="928"/>
      <c r="GLP11" s="928"/>
      <c r="GLQ11" s="928"/>
      <c r="GLR11" s="928"/>
      <c r="GLS11" s="928"/>
      <c r="GLT11" s="928"/>
      <c r="GLU11" s="928"/>
      <c r="GLV11" s="928"/>
      <c r="GLW11" s="928"/>
      <c r="GLX11" s="928"/>
      <c r="GLY11" s="928"/>
      <c r="GLZ11" s="928"/>
      <c r="GMA11" s="928"/>
      <c r="GMB11" s="928"/>
      <c r="GMC11" s="928"/>
      <c r="GMD11" s="928"/>
      <c r="GME11" s="928"/>
      <c r="GMF11" s="928"/>
      <c r="GMG11" s="928"/>
      <c r="GMH11" s="928"/>
      <c r="GMI11" s="928"/>
      <c r="GMJ11" s="928"/>
      <c r="GMK11" s="928"/>
      <c r="GML11" s="928"/>
      <c r="GMM11" s="928"/>
      <c r="GMN11" s="928"/>
      <c r="GMO11" s="928"/>
      <c r="GMP11" s="928"/>
      <c r="GMQ11" s="928"/>
      <c r="GMR11" s="928"/>
      <c r="GMS11" s="928"/>
      <c r="GMT11" s="928"/>
      <c r="GMU11" s="928"/>
      <c r="GMV11" s="928"/>
      <c r="GMW11" s="928"/>
      <c r="GMX11" s="928"/>
      <c r="GMY11" s="928"/>
      <c r="GMZ11" s="928"/>
      <c r="GNA11" s="928"/>
      <c r="GNB11" s="928"/>
      <c r="GNC11" s="928"/>
      <c r="GND11" s="928"/>
      <c r="GNE11" s="928"/>
      <c r="GNF11" s="928"/>
      <c r="GNG11" s="928"/>
      <c r="GNH11" s="928"/>
      <c r="GNI11" s="928"/>
      <c r="GNJ11" s="928"/>
      <c r="GNK11" s="928"/>
      <c r="GNL11" s="928"/>
      <c r="GNM11" s="928"/>
      <c r="GNN11" s="928"/>
      <c r="GNO11" s="928"/>
      <c r="GNP11" s="928"/>
      <c r="GNQ11" s="928"/>
      <c r="GNR11" s="928"/>
      <c r="GNS11" s="928"/>
      <c r="GNT11" s="928"/>
      <c r="GNU11" s="928"/>
      <c r="GNV11" s="928"/>
      <c r="GNW11" s="928"/>
      <c r="GNX11" s="928"/>
      <c r="GNY11" s="928"/>
      <c r="GNZ11" s="928"/>
      <c r="GOA11" s="928"/>
      <c r="GOB11" s="928"/>
      <c r="GOC11" s="928"/>
      <c r="GOD11" s="928"/>
      <c r="GOE11" s="928"/>
      <c r="GOF11" s="928"/>
      <c r="GOG11" s="928"/>
      <c r="GOH11" s="928"/>
      <c r="GOI11" s="928"/>
      <c r="GOJ11" s="928"/>
      <c r="GOK11" s="928"/>
      <c r="GOL11" s="928"/>
      <c r="GOM11" s="928"/>
      <c r="GON11" s="928"/>
      <c r="GOO11" s="928"/>
      <c r="GOP11" s="928"/>
      <c r="GOQ11" s="928"/>
      <c r="GOR11" s="928"/>
      <c r="GOS11" s="928"/>
      <c r="GOT11" s="928"/>
      <c r="GOU11" s="928"/>
      <c r="GOV11" s="928"/>
      <c r="GOW11" s="928"/>
      <c r="GOX11" s="928"/>
      <c r="GOY11" s="928"/>
      <c r="GOZ11" s="928"/>
      <c r="GPA11" s="928"/>
      <c r="GPB11" s="928"/>
      <c r="GPC11" s="928"/>
      <c r="GPD11" s="928"/>
      <c r="GPE11" s="928"/>
      <c r="GPF11" s="928"/>
      <c r="GPG11" s="928"/>
      <c r="GPH11" s="928"/>
      <c r="GPI11" s="928"/>
      <c r="GPJ11" s="928"/>
      <c r="GPK11" s="928"/>
      <c r="GPL11" s="928"/>
      <c r="GPM11" s="928"/>
      <c r="GPN11" s="928"/>
      <c r="GPO11" s="928"/>
      <c r="GPP11" s="928"/>
      <c r="GPQ11" s="928"/>
      <c r="GPR11" s="928"/>
      <c r="GPS11" s="928"/>
      <c r="GPT11" s="928"/>
      <c r="GPU11" s="928"/>
      <c r="GPV11" s="928"/>
      <c r="GPW11" s="928"/>
      <c r="GPX11" s="928"/>
      <c r="GPY11" s="928"/>
      <c r="GPZ11" s="928"/>
      <c r="GQA11" s="928"/>
      <c r="GQB11" s="928"/>
      <c r="GQC11" s="928"/>
      <c r="GQD11" s="928"/>
      <c r="GQE11" s="928"/>
      <c r="GQF11" s="928"/>
      <c r="GQG11" s="928"/>
      <c r="GQH11" s="928"/>
      <c r="GQI11" s="928"/>
      <c r="GQJ11" s="928"/>
      <c r="GQK11" s="928"/>
      <c r="GQL11" s="928"/>
      <c r="GQM11" s="928"/>
      <c r="GQN11" s="928"/>
      <c r="GQO11" s="928"/>
      <c r="GQP11" s="928"/>
      <c r="GQQ11" s="928"/>
      <c r="GQR11" s="928"/>
      <c r="GQS11" s="928"/>
      <c r="GQT11" s="928"/>
      <c r="GQU11" s="928"/>
      <c r="GQV11" s="928"/>
      <c r="GQW11" s="928"/>
      <c r="GQX11" s="928"/>
      <c r="GQY11" s="928"/>
      <c r="GQZ11" s="928"/>
      <c r="GRA11" s="928"/>
      <c r="GRB11" s="928"/>
      <c r="GRC11" s="928"/>
      <c r="GRD11" s="928"/>
      <c r="GRE11" s="928"/>
      <c r="GRF11" s="928"/>
      <c r="GRG11" s="928"/>
      <c r="GRH11" s="928"/>
      <c r="GRI11" s="928"/>
      <c r="GRJ11" s="928"/>
      <c r="GRK11" s="928"/>
      <c r="GRL11" s="928"/>
      <c r="GRM11" s="928"/>
      <c r="GRN11" s="928"/>
      <c r="GRO11" s="928"/>
      <c r="GRP11" s="928"/>
      <c r="GRQ11" s="928"/>
      <c r="GRR11" s="928"/>
      <c r="GRS11" s="928"/>
      <c r="GRT11" s="928"/>
      <c r="GRU11" s="928"/>
      <c r="GRV11" s="928"/>
      <c r="GRW11" s="928"/>
      <c r="GRX11" s="928"/>
      <c r="GRY11" s="928"/>
      <c r="GRZ11" s="928"/>
      <c r="GSA11" s="928"/>
      <c r="GSB11" s="928"/>
      <c r="GSC11" s="928"/>
      <c r="GSD11" s="928"/>
      <c r="GSE11" s="928"/>
      <c r="GSF11" s="928"/>
      <c r="GSG11" s="928"/>
      <c r="GSH11" s="928"/>
      <c r="GSI11" s="928"/>
      <c r="GSJ11" s="928"/>
      <c r="GSK11" s="928"/>
      <c r="GSL11" s="928"/>
      <c r="GSM11" s="928"/>
      <c r="GSN11" s="928"/>
      <c r="GSO11" s="928"/>
      <c r="GSP11" s="928"/>
      <c r="GSQ11" s="928"/>
      <c r="GSR11" s="928"/>
      <c r="GSS11" s="928"/>
      <c r="GST11" s="928"/>
      <c r="GSU11" s="928"/>
      <c r="GSV11" s="928"/>
      <c r="GSW11" s="928"/>
      <c r="GSX11" s="928"/>
      <c r="GSY11" s="928"/>
      <c r="GSZ11" s="928"/>
      <c r="GTA11" s="928"/>
      <c r="GTB11" s="928"/>
      <c r="GTC11" s="928"/>
      <c r="GTD11" s="928"/>
      <c r="GTE11" s="928"/>
      <c r="GTF11" s="928"/>
      <c r="GTG11" s="928"/>
      <c r="GTH11" s="928"/>
      <c r="GTI11" s="928"/>
      <c r="GTJ11" s="928"/>
      <c r="GTK11" s="928"/>
      <c r="GTL11" s="928"/>
      <c r="GTM11" s="928"/>
      <c r="GTN11" s="928"/>
      <c r="GTO11" s="928"/>
      <c r="GTP11" s="928"/>
      <c r="GTQ11" s="928"/>
      <c r="GTR11" s="928"/>
      <c r="GTS11" s="928"/>
      <c r="GTT11" s="928"/>
      <c r="GTU11" s="928"/>
      <c r="GTV11" s="928"/>
      <c r="GTW11" s="928"/>
      <c r="GTX11" s="928"/>
      <c r="GTY11" s="928"/>
      <c r="GTZ11" s="928"/>
      <c r="GUA11" s="928"/>
      <c r="GUB11" s="928"/>
      <c r="GUC11" s="928"/>
      <c r="GUD11" s="928"/>
      <c r="GUE11" s="928"/>
      <c r="GUF11" s="928"/>
      <c r="GUG11" s="928"/>
      <c r="GUH11" s="928"/>
      <c r="GUI11" s="928"/>
      <c r="GUJ11" s="928"/>
      <c r="GUK11" s="928"/>
      <c r="GUL11" s="928"/>
      <c r="GUM11" s="928"/>
      <c r="GUN11" s="928"/>
      <c r="GUO11" s="928"/>
      <c r="GUP11" s="928"/>
      <c r="GUQ11" s="928"/>
      <c r="GUR11" s="928"/>
      <c r="GUS11" s="928"/>
      <c r="GUT11" s="928"/>
      <c r="GUU11" s="928"/>
      <c r="GUV11" s="928"/>
      <c r="GUW11" s="928"/>
      <c r="GUX11" s="928"/>
      <c r="GUY11" s="928"/>
      <c r="GUZ11" s="928"/>
      <c r="GVA11" s="928"/>
      <c r="GVB11" s="928"/>
      <c r="GVC11" s="928"/>
      <c r="GVD11" s="928"/>
      <c r="GVE11" s="928"/>
      <c r="GVF11" s="928"/>
      <c r="GVG11" s="928"/>
      <c r="GVH11" s="928"/>
      <c r="GVI11" s="928"/>
      <c r="GVJ11" s="928"/>
      <c r="GVK11" s="928"/>
      <c r="GVL11" s="928"/>
      <c r="GVM11" s="928"/>
      <c r="GVN11" s="928"/>
      <c r="GVO11" s="928"/>
      <c r="GVP11" s="928"/>
      <c r="GVQ11" s="928"/>
      <c r="GVR11" s="928"/>
      <c r="GVS11" s="928"/>
      <c r="GVT11" s="928"/>
      <c r="GVU11" s="928"/>
      <c r="GVV11" s="928"/>
      <c r="GVW11" s="928"/>
      <c r="GVX11" s="928"/>
      <c r="GVY11" s="928"/>
      <c r="GVZ11" s="928"/>
      <c r="GWA11" s="928"/>
      <c r="GWB11" s="928"/>
      <c r="GWC11" s="928"/>
      <c r="GWD11" s="928"/>
      <c r="GWE11" s="928"/>
      <c r="GWF11" s="928"/>
      <c r="GWG11" s="928"/>
      <c r="GWH11" s="928"/>
      <c r="GWI11" s="928"/>
      <c r="GWJ11" s="928"/>
      <c r="GWK11" s="928"/>
      <c r="GWL11" s="928"/>
      <c r="GWM11" s="928"/>
      <c r="GWN11" s="928"/>
      <c r="GWO11" s="928"/>
      <c r="GWP11" s="928"/>
      <c r="GWQ11" s="928"/>
      <c r="GWR11" s="928"/>
      <c r="GWS11" s="928"/>
      <c r="GWT11" s="928"/>
      <c r="GWU11" s="928"/>
      <c r="GWV11" s="928"/>
      <c r="GWW11" s="928"/>
      <c r="GWX11" s="928"/>
      <c r="GWY11" s="928"/>
      <c r="GWZ11" s="928"/>
      <c r="GXA11" s="928"/>
      <c r="GXB11" s="928"/>
      <c r="GXC11" s="928"/>
      <c r="GXD11" s="928"/>
      <c r="GXE11" s="928"/>
      <c r="GXF11" s="928"/>
      <c r="GXG11" s="928"/>
      <c r="GXH11" s="928"/>
      <c r="GXI11" s="928"/>
      <c r="GXJ11" s="928"/>
      <c r="GXK11" s="928"/>
      <c r="GXL11" s="928"/>
      <c r="GXM11" s="928"/>
      <c r="GXN11" s="928"/>
      <c r="GXO11" s="928"/>
      <c r="GXP11" s="928"/>
      <c r="GXQ11" s="928"/>
      <c r="GXR11" s="928"/>
      <c r="GXS11" s="928"/>
      <c r="GXT11" s="928"/>
      <c r="GXU11" s="928"/>
      <c r="GXV11" s="928"/>
      <c r="GXW11" s="928"/>
      <c r="GXX11" s="928"/>
      <c r="GXY11" s="928"/>
      <c r="GXZ11" s="928"/>
      <c r="GYA11" s="928"/>
      <c r="GYB11" s="928"/>
      <c r="GYC11" s="928"/>
      <c r="GYD11" s="928"/>
      <c r="GYE11" s="928"/>
      <c r="GYF11" s="928"/>
      <c r="GYG11" s="928"/>
      <c r="GYH11" s="928"/>
      <c r="GYI11" s="928"/>
      <c r="GYJ11" s="928"/>
      <c r="GYK11" s="928"/>
      <c r="GYL11" s="928"/>
      <c r="GYM11" s="928"/>
      <c r="GYN11" s="928"/>
      <c r="GYO11" s="928"/>
      <c r="GYP11" s="928"/>
      <c r="GYQ11" s="928"/>
      <c r="GYR11" s="928"/>
      <c r="GYS11" s="928"/>
      <c r="GYT11" s="928"/>
      <c r="GYU11" s="928"/>
      <c r="GYV11" s="928"/>
      <c r="GYW11" s="928"/>
      <c r="GYX11" s="928"/>
      <c r="GYY11" s="928"/>
      <c r="GYZ11" s="928"/>
      <c r="GZA11" s="928"/>
      <c r="GZB11" s="928"/>
      <c r="GZC11" s="928"/>
      <c r="GZD11" s="928"/>
      <c r="GZE11" s="928"/>
      <c r="GZF11" s="928"/>
      <c r="GZG11" s="928"/>
      <c r="GZH11" s="928"/>
      <c r="GZI11" s="928"/>
      <c r="GZJ11" s="928"/>
      <c r="GZK11" s="928"/>
      <c r="GZL11" s="928"/>
      <c r="GZM11" s="928"/>
      <c r="GZN11" s="928"/>
      <c r="GZO11" s="928"/>
      <c r="GZP11" s="928"/>
      <c r="GZQ11" s="928"/>
      <c r="GZR11" s="928"/>
      <c r="GZS11" s="928"/>
      <c r="GZT11" s="928"/>
      <c r="GZU11" s="928"/>
      <c r="GZV11" s="928"/>
      <c r="GZW11" s="928"/>
      <c r="GZX11" s="928"/>
      <c r="GZY11" s="928"/>
      <c r="GZZ11" s="928"/>
      <c r="HAA11" s="928"/>
      <c r="HAB11" s="928"/>
      <c r="HAC11" s="928"/>
      <c r="HAD11" s="928"/>
      <c r="HAE11" s="928"/>
      <c r="HAF11" s="928"/>
      <c r="HAG11" s="928"/>
      <c r="HAH11" s="928"/>
      <c r="HAI11" s="928"/>
      <c r="HAJ11" s="928"/>
      <c r="HAK11" s="928"/>
      <c r="HAL11" s="928"/>
      <c r="HAM11" s="928"/>
      <c r="HAN11" s="928"/>
      <c r="HAO11" s="928"/>
      <c r="HAP11" s="928"/>
      <c r="HAQ11" s="928"/>
      <c r="HAR11" s="928"/>
      <c r="HAS11" s="928"/>
      <c r="HAT11" s="928"/>
      <c r="HAU11" s="928"/>
      <c r="HAV11" s="928"/>
      <c r="HAW11" s="928"/>
      <c r="HAX11" s="928"/>
      <c r="HAY11" s="928"/>
      <c r="HAZ11" s="928"/>
      <c r="HBA11" s="928"/>
      <c r="HBB11" s="928"/>
      <c r="HBC11" s="928"/>
      <c r="HBD11" s="928"/>
      <c r="HBE11" s="928"/>
      <c r="HBF11" s="928"/>
      <c r="HBG11" s="928"/>
      <c r="HBH11" s="928"/>
      <c r="HBI11" s="928"/>
      <c r="HBJ11" s="928"/>
      <c r="HBK11" s="928"/>
      <c r="HBL11" s="928"/>
      <c r="HBM11" s="928"/>
      <c r="HBN11" s="928"/>
      <c r="HBO11" s="928"/>
      <c r="HBP11" s="928"/>
      <c r="HBQ11" s="928"/>
      <c r="HBR11" s="928"/>
      <c r="HBS11" s="928"/>
      <c r="HBT11" s="928"/>
      <c r="HBU11" s="928"/>
      <c r="HBV11" s="928"/>
      <c r="HBW11" s="928"/>
      <c r="HBX11" s="928"/>
      <c r="HBY11" s="928"/>
      <c r="HBZ11" s="928"/>
      <c r="HCA11" s="928"/>
      <c r="HCB11" s="928"/>
      <c r="HCC11" s="928"/>
      <c r="HCD11" s="928"/>
      <c r="HCE11" s="928"/>
      <c r="HCF11" s="928"/>
      <c r="HCG11" s="928"/>
      <c r="HCH11" s="928"/>
      <c r="HCI11" s="928"/>
      <c r="HCJ11" s="928"/>
      <c r="HCK11" s="928"/>
      <c r="HCL11" s="928"/>
      <c r="HCM11" s="928"/>
      <c r="HCN11" s="928"/>
      <c r="HCO11" s="928"/>
      <c r="HCP11" s="928"/>
      <c r="HCQ11" s="928"/>
      <c r="HCR11" s="928"/>
      <c r="HCS11" s="928"/>
      <c r="HCT11" s="928"/>
      <c r="HCU11" s="928"/>
      <c r="HCV11" s="928"/>
      <c r="HCW11" s="928"/>
      <c r="HCX11" s="928"/>
      <c r="HCY11" s="928"/>
      <c r="HCZ11" s="928"/>
      <c r="HDA11" s="928"/>
      <c r="HDB11" s="928"/>
      <c r="HDC11" s="928"/>
      <c r="HDD11" s="928"/>
      <c r="HDE11" s="928"/>
      <c r="HDF11" s="928"/>
      <c r="HDG11" s="928"/>
      <c r="HDH11" s="928"/>
      <c r="HDI11" s="928"/>
      <c r="HDJ11" s="928"/>
      <c r="HDK11" s="928"/>
      <c r="HDL11" s="928"/>
      <c r="HDM11" s="928"/>
      <c r="HDN11" s="928"/>
      <c r="HDO11" s="928"/>
      <c r="HDP11" s="928"/>
      <c r="HDQ11" s="928"/>
      <c r="HDR11" s="928"/>
      <c r="HDS11" s="928"/>
      <c r="HDT11" s="928"/>
      <c r="HDU11" s="928"/>
      <c r="HDV11" s="928"/>
      <c r="HDW11" s="928"/>
      <c r="HDX11" s="928"/>
      <c r="HDY11" s="928"/>
      <c r="HDZ11" s="928"/>
      <c r="HEA11" s="928"/>
      <c r="HEB11" s="928"/>
      <c r="HEC11" s="928"/>
      <c r="HED11" s="928"/>
      <c r="HEE11" s="928"/>
      <c r="HEF11" s="928"/>
      <c r="HEG11" s="928"/>
      <c r="HEH11" s="928"/>
      <c r="HEI11" s="928"/>
      <c r="HEJ11" s="928"/>
      <c r="HEK11" s="928"/>
      <c r="HEL11" s="928"/>
      <c r="HEM11" s="928"/>
      <c r="HEN11" s="928"/>
      <c r="HEO11" s="928"/>
      <c r="HEP11" s="928"/>
      <c r="HEQ11" s="928"/>
      <c r="HER11" s="928"/>
      <c r="HES11" s="928"/>
      <c r="HET11" s="928"/>
      <c r="HEU11" s="928"/>
      <c r="HEV11" s="928"/>
      <c r="HEW11" s="928"/>
      <c r="HEX11" s="928"/>
      <c r="HEY11" s="928"/>
      <c r="HEZ11" s="928"/>
      <c r="HFA11" s="928"/>
      <c r="HFB11" s="928"/>
      <c r="HFC11" s="928"/>
      <c r="HFD11" s="928"/>
      <c r="HFE11" s="928"/>
      <c r="HFF11" s="928"/>
      <c r="HFG11" s="928"/>
      <c r="HFH11" s="928"/>
      <c r="HFI11" s="928"/>
      <c r="HFJ11" s="928"/>
      <c r="HFK11" s="928"/>
      <c r="HFL11" s="928"/>
      <c r="HFM11" s="928"/>
      <c r="HFN11" s="928"/>
      <c r="HFO11" s="928"/>
      <c r="HFP11" s="928"/>
      <c r="HFQ11" s="928"/>
      <c r="HFR11" s="928"/>
      <c r="HFS11" s="928"/>
      <c r="HFT11" s="928"/>
      <c r="HFU11" s="928"/>
      <c r="HFV11" s="928"/>
      <c r="HFW11" s="928"/>
      <c r="HFX11" s="928"/>
      <c r="HFY11" s="928"/>
      <c r="HFZ11" s="928"/>
      <c r="HGA11" s="928"/>
      <c r="HGB11" s="928"/>
      <c r="HGC11" s="928"/>
      <c r="HGD11" s="928"/>
      <c r="HGE11" s="928"/>
      <c r="HGF11" s="928"/>
      <c r="HGG11" s="928"/>
      <c r="HGH11" s="928"/>
      <c r="HGI11" s="928"/>
      <c r="HGJ11" s="928"/>
      <c r="HGK11" s="928"/>
      <c r="HGL11" s="928"/>
      <c r="HGM11" s="928"/>
      <c r="HGN11" s="928"/>
      <c r="HGO11" s="928"/>
      <c r="HGP11" s="928"/>
      <c r="HGQ11" s="928"/>
      <c r="HGR11" s="928"/>
      <c r="HGS11" s="928"/>
      <c r="HGT11" s="928"/>
      <c r="HGU11" s="928"/>
      <c r="HGV11" s="928"/>
      <c r="HGW11" s="928"/>
      <c r="HGX11" s="928"/>
      <c r="HGY11" s="928"/>
      <c r="HGZ11" s="928"/>
      <c r="HHA11" s="928"/>
      <c r="HHB11" s="928"/>
      <c r="HHC11" s="928"/>
      <c r="HHD11" s="928"/>
      <c r="HHE11" s="928"/>
      <c r="HHF11" s="928"/>
      <c r="HHG11" s="928"/>
      <c r="HHH11" s="928"/>
      <c r="HHI11" s="928"/>
      <c r="HHJ11" s="928"/>
      <c r="HHK11" s="928"/>
      <c r="HHL11" s="928"/>
      <c r="HHM11" s="928"/>
      <c r="HHN11" s="928"/>
      <c r="HHO11" s="928"/>
      <c r="HHP11" s="928"/>
      <c r="HHQ11" s="928"/>
      <c r="HHR11" s="928"/>
      <c r="HHS11" s="928"/>
      <c r="HHT11" s="928"/>
      <c r="HHU11" s="928"/>
      <c r="HHV11" s="928"/>
      <c r="HHW11" s="928"/>
      <c r="HHX11" s="928"/>
      <c r="HHY11" s="928"/>
      <c r="HHZ11" s="928"/>
      <c r="HIA11" s="928"/>
      <c r="HIB11" s="928"/>
      <c r="HIC11" s="928"/>
      <c r="HID11" s="928"/>
      <c r="HIE11" s="928"/>
      <c r="HIF11" s="928"/>
      <c r="HIG11" s="928"/>
      <c r="HIH11" s="928"/>
      <c r="HII11" s="928"/>
      <c r="HIJ11" s="928"/>
      <c r="HIK11" s="928"/>
      <c r="HIL11" s="928"/>
      <c r="HIM11" s="928"/>
      <c r="HIN11" s="928"/>
      <c r="HIO11" s="928"/>
      <c r="HIP11" s="928"/>
      <c r="HIQ11" s="928"/>
      <c r="HIR11" s="928"/>
      <c r="HIS11" s="928"/>
      <c r="HIT11" s="928"/>
      <c r="HIU11" s="928"/>
      <c r="HIV11" s="928"/>
      <c r="HIW11" s="928"/>
      <c r="HIX11" s="928"/>
      <c r="HIY11" s="928"/>
      <c r="HIZ11" s="928"/>
      <c r="HJA11" s="928"/>
      <c r="HJB11" s="928"/>
      <c r="HJC11" s="928"/>
      <c r="HJD11" s="928"/>
      <c r="HJE11" s="928"/>
      <c r="HJF11" s="928"/>
      <c r="HJG11" s="928"/>
      <c r="HJH11" s="928"/>
      <c r="HJI11" s="928"/>
      <c r="HJJ11" s="928"/>
      <c r="HJK11" s="928"/>
      <c r="HJL11" s="928"/>
      <c r="HJM11" s="928"/>
      <c r="HJN11" s="928"/>
      <c r="HJO11" s="928"/>
      <c r="HJP11" s="928"/>
      <c r="HJQ11" s="928"/>
      <c r="HJR11" s="928"/>
      <c r="HJS11" s="928"/>
      <c r="HJT11" s="928"/>
      <c r="HJU11" s="928"/>
      <c r="HJV11" s="928"/>
      <c r="HJW11" s="928"/>
      <c r="HJX11" s="928"/>
      <c r="HJY11" s="928"/>
      <c r="HJZ11" s="928"/>
      <c r="HKA11" s="928"/>
      <c r="HKB11" s="928"/>
      <c r="HKC11" s="928"/>
      <c r="HKD11" s="928"/>
      <c r="HKE11" s="928"/>
      <c r="HKF11" s="928"/>
      <c r="HKG11" s="928"/>
      <c r="HKH11" s="928"/>
      <c r="HKI11" s="928"/>
      <c r="HKJ11" s="928"/>
      <c r="HKK11" s="928"/>
      <c r="HKL11" s="928"/>
      <c r="HKM11" s="928"/>
      <c r="HKN11" s="928"/>
      <c r="HKO11" s="928"/>
      <c r="HKP11" s="928"/>
      <c r="HKQ11" s="928"/>
      <c r="HKR11" s="928"/>
      <c r="HKS11" s="928"/>
      <c r="HKT11" s="928"/>
      <c r="HKU11" s="928"/>
      <c r="HKV11" s="928"/>
      <c r="HKW11" s="928"/>
      <c r="HKX11" s="928"/>
      <c r="HKY11" s="928"/>
      <c r="HKZ11" s="928"/>
      <c r="HLA11" s="928"/>
      <c r="HLB11" s="928"/>
      <c r="HLC11" s="928"/>
      <c r="HLD11" s="928"/>
      <c r="HLE11" s="928"/>
      <c r="HLF11" s="928"/>
      <c r="HLG11" s="928"/>
      <c r="HLH11" s="928"/>
      <c r="HLI11" s="928"/>
      <c r="HLJ11" s="928"/>
      <c r="HLK11" s="928"/>
      <c r="HLL11" s="928"/>
      <c r="HLM11" s="928"/>
      <c r="HLN11" s="928"/>
      <c r="HLO11" s="928"/>
      <c r="HLP11" s="928"/>
      <c r="HLQ11" s="928"/>
      <c r="HLR11" s="928"/>
      <c r="HLS11" s="928"/>
      <c r="HLT11" s="928"/>
      <c r="HLU11" s="928"/>
      <c r="HLV11" s="928"/>
      <c r="HLW11" s="928"/>
      <c r="HLX11" s="928"/>
      <c r="HLY11" s="928"/>
      <c r="HLZ11" s="928"/>
      <c r="HMA11" s="928"/>
      <c r="HMB11" s="928"/>
      <c r="HMC11" s="928"/>
      <c r="HMD11" s="928"/>
      <c r="HME11" s="928"/>
      <c r="HMF11" s="928"/>
      <c r="HMG11" s="928"/>
      <c r="HMH11" s="928"/>
      <c r="HMI11" s="928"/>
      <c r="HMJ11" s="928"/>
      <c r="HMK11" s="928"/>
      <c r="HML11" s="928"/>
      <c r="HMM11" s="928"/>
      <c r="HMN11" s="928"/>
      <c r="HMO11" s="928"/>
      <c r="HMP11" s="928"/>
      <c r="HMQ11" s="928"/>
      <c r="HMR11" s="928"/>
      <c r="HMS11" s="928"/>
      <c r="HMT11" s="928"/>
      <c r="HMU11" s="928"/>
      <c r="HMV11" s="928"/>
      <c r="HMW11" s="928"/>
      <c r="HMX11" s="928"/>
      <c r="HMY11" s="928"/>
      <c r="HMZ11" s="928"/>
      <c r="HNA11" s="928"/>
      <c r="HNB11" s="928"/>
      <c r="HNC11" s="928"/>
      <c r="HND11" s="928"/>
      <c r="HNE11" s="928"/>
      <c r="HNF11" s="928"/>
      <c r="HNG11" s="928"/>
      <c r="HNH11" s="928"/>
      <c r="HNI11" s="928"/>
      <c r="HNJ11" s="928"/>
      <c r="HNK11" s="928"/>
      <c r="HNL11" s="928"/>
      <c r="HNM11" s="928"/>
      <c r="HNN11" s="928"/>
      <c r="HNO11" s="928"/>
      <c r="HNP11" s="928"/>
      <c r="HNQ11" s="928"/>
      <c r="HNR11" s="928"/>
      <c r="HNS11" s="928"/>
      <c r="HNT11" s="928"/>
      <c r="HNU11" s="928"/>
      <c r="HNV11" s="928"/>
      <c r="HNW11" s="928"/>
      <c r="HNX11" s="928"/>
      <c r="HNY11" s="928"/>
      <c r="HNZ11" s="928"/>
      <c r="HOA11" s="928"/>
      <c r="HOB11" s="928"/>
      <c r="HOC11" s="928"/>
      <c r="HOD11" s="928"/>
      <c r="HOE11" s="928"/>
      <c r="HOF11" s="928"/>
      <c r="HOG11" s="928"/>
      <c r="HOH11" s="928"/>
      <c r="HOI11" s="928"/>
      <c r="HOJ11" s="928"/>
      <c r="HOK11" s="928"/>
      <c r="HOL11" s="928"/>
      <c r="HOM11" s="928"/>
      <c r="HON11" s="928"/>
      <c r="HOO11" s="928"/>
      <c r="HOP11" s="928"/>
      <c r="HOQ11" s="928"/>
      <c r="HOR11" s="928"/>
      <c r="HOS11" s="928"/>
      <c r="HOT11" s="928"/>
      <c r="HOU11" s="928"/>
      <c r="HOV11" s="928"/>
      <c r="HOW11" s="928"/>
      <c r="HOX11" s="928"/>
      <c r="HOY11" s="928"/>
      <c r="HOZ11" s="928"/>
      <c r="HPA11" s="928"/>
      <c r="HPB11" s="928"/>
      <c r="HPC11" s="928"/>
      <c r="HPD11" s="928"/>
      <c r="HPE11" s="928"/>
      <c r="HPF11" s="928"/>
      <c r="HPG11" s="928"/>
      <c r="HPH11" s="928"/>
      <c r="HPI11" s="928"/>
      <c r="HPJ11" s="928"/>
      <c r="HPK11" s="928"/>
      <c r="HPL11" s="928"/>
      <c r="HPM11" s="928"/>
      <c r="HPN11" s="928"/>
      <c r="HPO11" s="928"/>
      <c r="HPP11" s="928"/>
      <c r="HPQ11" s="928"/>
      <c r="HPR11" s="928"/>
      <c r="HPS11" s="928"/>
      <c r="HPT11" s="928"/>
      <c r="HPU11" s="928"/>
      <c r="HPV11" s="928"/>
      <c r="HPW11" s="928"/>
      <c r="HPX11" s="928"/>
      <c r="HPY11" s="928"/>
      <c r="HPZ11" s="928"/>
      <c r="HQA11" s="928"/>
      <c r="HQB11" s="928"/>
      <c r="HQC11" s="928"/>
      <c r="HQD11" s="928"/>
      <c r="HQE11" s="928"/>
      <c r="HQF11" s="928"/>
      <c r="HQG11" s="928"/>
      <c r="HQH11" s="928"/>
      <c r="HQI11" s="928"/>
      <c r="HQJ11" s="928"/>
      <c r="HQK11" s="928"/>
      <c r="HQL11" s="928"/>
      <c r="HQM11" s="928"/>
      <c r="HQN11" s="928"/>
      <c r="HQO11" s="928"/>
      <c r="HQP11" s="928"/>
      <c r="HQQ11" s="928"/>
      <c r="HQR11" s="928"/>
      <c r="HQS11" s="928"/>
      <c r="HQT11" s="928"/>
      <c r="HQU11" s="928"/>
      <c r="HQV11" s="928"/>
      <c r="HQW11" s="928"/>
      <c r="HQX11" s="928"/>
      <c r="HQY11" s="928"/>
      <c r="HQZ11" s="928"/>
      <c r="HRA11" s="928"/>
      <c r="HRB11" s="928"/>
      <c r="HRC11" s="928"/>
      <c r="HRD11" s="928"/>
      <c r="HRE11" s="928"/>
      <c r="HRF11" s="928"/>
      <c r="HRG11" s="928"/>
      <c r="HRH11" s="928"/>
      <c r="HRI11" s="928"/>
      <c r="HRJ11" s="928"/>
      <c r="HRK11" s="928"/>
      <c r="HRL11" s="928"/>
      <c r="HRM11" s="928"/>
      <c r="HRN11" s="928"/>
      <c r="HRO11" s="928"/>
      <c r="HRP11" s="928"/>
      <c r="HRQ11" s="928"/>
      <c r="HRR11" s="928"/>
      <c r="HRS11" s="928"/>
      <c r="HRT11" s="928"/>
      <c r="HRU11" s="928"/>
      <c r="HRV11" s="928"/>
      <c r="HRW11" s="928"/>
      <c r="HRX11" s="928"/>
      <c r="HRY11" s="928"/>
      <c r="HRZ11" s="928"/>
      <c r="HSA11" s="928"/>
      <c r="HSB11" s="928"/>
      <c r="HSC11" s="928"/>
      <c r="HSD11" s="928"/>
      <c r="HSE11" s="928"/>
      <c r="HSF11" s="928"/>
      <c r="HSG11" s="928"/>
      <c r="HSH11" s="928"/>
      <c r="HSI11" s="928"/>
      <c r="HSJ11" s="928"/>
      <c r="HSK11" s="928"/>
      <c r="HSL11" s="928"/>
      <c r="HSM11" s="928"/>
      <c r="HSN11" s="928"/>
      <c r="HSO11" s="928"/>
      <c r="HSP11" s="928"/>
      <c r="HSQ11" s="928"/>
      <c r="HSR11" s="928"/>
      <c r="HSS11" s="928"/>
      <c r="HST11" s="928"/>
      <c r="HSU11" s="928"/>
      <c r="HSV11" s="928"/>
      <c r="HSW11" s="928"/>
      <c r="HSX11" s="928"/>
      <c r="HSY11" s="928"/>
      <c r="HSZ11" s="928"/>
      <c r="HTA11" s="928"/>
      <c r="HTB11" s="928"/>
      <c r="HTC11" s="928"/>
      <c r="HTD11" s="928"/>
      <c r="HTE11" s="928"/>
      <c r="HTF11" s="928"/>
      <c r="HTG11" s="928"/>
      <c r="HTH11" s="928"/>
      <c r="HTI11" s="928"/>
      <c r="HTJ11" s="928"/>
      <c r="HTK11" s="928"/>
      <c r="HTL11" s="928"/>
      <c r="HTM11" s="928"/>
      <c r="HTN11" s="928"/>
      <c r="HTO11" s="928"/>
      <c r="HTP11" s="928"/>
      <c r="HTQ11" s="928"/>
      <c r="HTR11" s="928"/>
      <c r="HTS11" s="928"/>
      <c r="HTT11" s="928"/>
      <c r="HTU11" s="928"/>
      <c r="HTV11" s="928"/>
      <c r="HTW11" s="928"/>
      <c r="HTX11" s="928"/>
      <c r="HTY11" s="928"/>
      <c r="HTZ11" s="928"/>
      <c r="HUA11" s="928"/>
      <c r="HUB11" s="928"/>
      <c r="HUC11" s="928"/>
      <c r="HUD11" s="928"/>
      <c r="HUE11" s="928"/>
      <c r="HUF11" s="928"/>
      <c r="HUG11" s="928"/>
      <c r="HUH11" s="928"/>
      <c r="HUI11" s="928"/>
      <c r="HUJ11" s="928"/>
      <c r="HUK11" s="928"/>
      <c r="HUL11" s="928"/>
      <c r="HUM11" s="928"/>
      <c r="HUN11" s="928"/>
      <c r="HUO11" s="928"/>
      <c r="HUP11" s="928"/>
      <c r="HUQ11" s="928"/>
      <c r="HUR11" s="928"/>
      <c r="HUS11" s="928"/>
      <c r="HUT11" s="928"/>
      <c r="HUU11" s="928"/>
      <c r="HUV11" s="928"/>
      <c r="HUW11" s="928"/>
      <c r="HUX11" s="928"/>
      <c r="HUY11" s="928"/>
      <c r="HUZ11" s="928"/>
      <c r="HVA11" s="928"/>
      <c r="HVB11" s="928"/>
      <c r="HVC11" s="928"/>
      <c r="HVD11" s="928"/>
      <c r="HVE11" s="928"/>
      <c r="HVF11" s="928"/>
      <c r="HVG11" s="928"/>
      <c r="HVH11" s="928"/>
      <c r="HVI11" s="928"/>
      <c r="HVJ11" s="928"/>
      <c r="HVK11" s="928"/>
      <c r="HVL11" s="928"/>
      <c r="HVM11" s="928"/>
      <c r="HVN11" s="928"/>
      <c r="HVO11" s="928"/>
      <c r="HVP11" s="928"/>
      <c r="HVQ11" s="928"/>
      <c r="HVR11" s="928"/>
      <c r="HVS11" s="928"/>
      <c r="HVT11" s="928"/>
      <c r="HVU11" s="928"/>
      <c r="HVV11" s="928"/>
      <c r="HVW11" s="928"/>
      <c r="HVX11" s="928"/>
      <c r="HVY11" s="928"/>
      <c r="HVZ11" s="928"/>
      <c r="HWA11" s="928"/>
      <c r="HWB11" s="928"/>
      <c r="HWC11" s="928"/>
      <c r="HWD11" s="928"/>
      <c r="HWE11" s="928"/>
      <c r="HWF11" s="928"/>
      <c r="HWG11" s="928"/>
      <c r="HWH11" s="928"/>
      <c r="HWI11" s="928"/>
      <c r="HWJ11" s="928"/>
      <c r="HWK11" s="928"/>
      <c r="HWL11" s="928"/>
      <c r="HWM11" s="928"/>
      <c r="HWN11" s="928"/>
      <c r="HWO11" s="928"/>
      <c r="HWP11" s="928"/>
      <c r="HWQ11" s="928"/>
      <c r="HWR11" s="928"/>
      <c r="HWS11" s="928"/>
      <c r="HWT11" s="928"/>
      <c r="HWU11" s="928"/>
      <c r="HWV11" s="928"/>
      <c r="HWW11" s="928"/>
      <c r="HWX11" s="928"/>
      <c r="HWY11" s="928"/>
      <c r="HWZ11" s="928"/>
      <c r="HXA11" s="928"/>
      <c r="HXB11" s="928"/>
      <c r="HXC11" s="928"/>
      <c r="HXD11" s="928"/>
      <c r="HXE11" s="928"/>
      <c r="HXF11" s="928"/>
      <c r="HXG11" s="928"/>
      <c r="HXH11" s="928"/>
      <c r="HXI11" s="928"/>
      <c r="HXJ11" s="928"/>
      <c r="HXK11" s="928"/>
      <c r="HXL11" s="928"/>
      <c r="HXM11" s="928"/>
      <c r="HXN11" s="928"/>
      <c r="HXO11" s="928"/>
      <c r="HXP11" s="928"/>
      <c r="HXQ11" s="928"/>
      <c r="HXR11" s="928"/>
      <c r="HXS11" s="928"/>
      <c r="HXT11" s="928"/>
      <c r="HXU11" s="928"/>
      <c r="HXV11" s="928"/>
      <c r="HXW11" s="928"/>
      <c r="HXX11" s="928"/>
      <c r="HXY11" s="928"/>
      <c r="HXZ11" s="928"/>
      <c r="HYA11" s="928"/>
      <c r="HYB11" s="928"/>
      <c r="HYC11" s="928"/>
      <c r="HYD11" s="928"/>
      <c r="HYE11" s="928"/>
      <c r="HYF11" s="928"/>
      <c r="HYG11" s="928"/>
      <c r="HYH11" s="928"/>
      <c r="HYI11" s="928"/>
      <c r="HYJ11" s="928"/>
      <c r="HYK11" s="928"/>
      <c r="HYL11" s="928"/>
      <c r="HYM11" s="928"/>
      <c r="HYN11" s="928"/>
      <c r="HYO11" s="928"/>
      <c r="HYP11" s="928"/>
      <c r="HYQ11" s="928"/>
      <c r="HYR11" s="928"/>
      <c r="HYS11" s="928"/>
      <c r="HYT11" s="928"/>
      <c r="HYU11" s="928"/>
      <c r="HYV11" s="928"/>
      <c r="HYW11" s="928"/>
      <c r="HYX11" s="928"/>
      <c r="HYY11" s="928"/>
      <c r="HYZ11" s="928"/>
      <c r="HZA11" s="928"/>
      <c r="HZB11" s="928"/>
      <c r="HZC11" s="928"/>
      <c r="HZD11" s="928"/>
      <c r="HZE11" s="928"/>
      <c r="HZF11" s="928"/>
      <c r="HZG11" s="928"/>
      <c r="HZH11" s="928"/>
      <c r="HZI11" s="928"/>
      <c r="HZJ11" s="928"/>
      <c r="HZK11" s="928"/>
      <c r="HZL11" s="928"/>
      <c r="HZM11" s="928"/>
      <c r="HZN11" s="928"/>
      <c r="HZO11" s="928"/>
      <c r="HZP11" s="928"/>
      <c r="HZQ11" s="928"/>
      <c r="HZR11" s="928"/>
      <c r="HZS11" s="928"/>
      <c r="HZT11" s="928"/>
      <c r="HZU11" s="928"/>
      <c r="HZV11" s="928"/>
      <c r="HZW11" s="928"/>
      <c r="HZX11" s="928"/>
      <c r="HZY11" s="928"/>
      <c r="HZZ11" s="928"/>
      <c r="IAA11" s="928"/>
      <c r="IAB11" s="928"/>
      <c r="IAC11" s="928"/>
      <c r="IAD11" s="928"/>
      <c r="IAE11" s="928"/>
      <c r="IAF11" s="928"/>
      <c r="IAG11" s="928"/>
      <c r="IAH11" s="928"/>
      <c r="IAI11" s="928"/>
      <c r="IAJ11" s="928"/>
      <c r="IAK11" s="928"/>
      <c r="IAL11" s="928"/>
      <c r="IAM11" s="928"/>
      <c r="IAN11" s="928"/>
      <c r="IAO11" s="928"/>
      <c r="IAP11" s="928"/>
      <c r="IAQ11" s="928"/>
      <c r="IAR11" s="928"/>
      <c r="IAS11" s="928"/>
      <c r="IAT11" s="928"/>
      <c r="IAU11" s="928"/>
      <c r="IAV11" s="928"/>
      <c r="IAW11" s="928"/>
      <c r="IAX11" s="928"/>
      <c r="IAY11" s="928"/>
      <c r="IAZ11" s="928"/>
      <c r="IBA11" s="928"/>
      <c r="IBB11" s="928"/>
      <c r="IBC11" s="928"/>
      <c r="IBD11" s="928"/>
      <c r="IBE11" s="928"/>
      <c r="IBF11" s="928"/>
      <c r="IBG11" s="928"/>
      <c r="IBH11" s="928"/>
      <c r="IBI11" s="928"/>
      <c r="IBJ11" s="928"/>
      <c r="IBK11" s="928"/>
      <c r="IBL11" s="928"/>
      <c r="IBM11" s="928"/>
      <c r="IBN11" s="928"/>
      <c r="IBO11" s="928"/>
      <c r="IBP11" s="928"/>
      <c r="IBQ11" s="928"/>
      <c r="IBR11" s="928"/>
      <c r="IBS11" s="928"/>
      <c r="IBT11" s="928"/>
      <c r="IBU11" s="928"/>
      <c r="IBV11" s="928"/>
      <c r="IBW11" s="928"/>
      <c r="IBX11" s="928"/>
      <c r="IBY11" s="928"/>
      <c r="IBZ11" s="928"/>
      <c r="ICA11" s="928"/>
      <c r="ICB11" s="928"/>
      <c r="ICC11" s="928"/>
      <c r="ICD11" s="928"/>
      <c r="ICE11" s="928"/>
      <c r="ICF11" s="928"/>
      <c r="ICG11" s="928"/>
      <c r="ICH11" s="928"/>
      <c r="ICI11" s="928"/>
      <c r="ICJ11" s="928"/>
      <c r="ICK11" s="928"/>
      <c r="ICL11" s="928"/>
      <c r="ICM11" s="928"/>
      <c r="ICN11" s="928"/>
      <c r="ICO11" s="928"/>
      <c r="ICP11" s="928"/>
      <c r="ICQ11" s="928"/>
      <c r="ICR11" s="928"/>
      <c r="ICS11" s="928"/>
      <c r="ICT11" s="928"/>
      <c r="ICU11" s="928"/>
      <c r="ICV11" s="928"/>
      <c r="ICW11" s="928"/>
      <c r="ICX11" s="928"/>
      <c r="ICY11" s="928"/>
      <c r="ICZ11" s="928"/>
      <c r="IDA11" s="928"/>
      <c r="IDB11" s="928"/>
      <c r="IDC11" s="928"/>
      <c r="IDD11" s="928"/>
      <c r="IDE11" s="928"/>
      <c r="IDF11" s="928"/>
      <c r="IDG11" s="928"/>
      <c r="IDH11" s="928"/>
      <c r="IDI11" s="928"/>
      <c r="IDJ11" s="928"/>
      <c r="IDK11" s="928"/>
      <c r="IDL11" s="928"/>
      <c r="IDM11" s="928"/>
      <c r="IDN11" s="928"/>
      <c r="IDO11" s="928"/>
      <c r="IDP11" s="928"/>
      <c r="IDQ11" s="928"/>
      <c r="IDR11" s="928"/>
      <c r="IDS11" s="928"/>
      <c r="IDT11" s="928"/>
      <c r="IDU11" s="928"/>
      <c r="IDV11" s="928"/>
      <c r="IDW11" s="928"/>
      <c r="IDX11" s="928"/>
      <c r="IDY11" s="928"/>
      <c r="IDZ11" s="928"/>
      <c r="IEA11" s="928"/>
      <c r="IEB11" s="928"/>
      <c r="IEC11" s="928"/>
      <c r="IED11" s="928"/>
      <c r="IEE11" s="928"/>
      <c r="IEF11" s="928"/>
      <c r="IEG11" s="928"/>
      <c r="IEH11" s="928"/>
      <c r="IEI11" s="928"/>
      <c r="IEJ11" s="928"/>
      <c r="IEK11" s="928"/>
      <c r="IEL11" s="928"/>
      <c r="IEM11" s="928"/>
      <c r="IEN11" s="928"/>
      <c r="IEO11" s="928"/>
      <c r="IEP11" s="928"/>
      <c r="IEQ11" s="928"/>
      <c r="IER11" s="928"/>
      <c r="IES11" s="928"/>
      <c r="IET11" s="928"/>
      <c r="IEU11" s="928"/>
      <c r="IEV11" s="928"/>
      <c r="IEW11" s="928"/>
      <c r="IEX11" s="928"/>
      <c r="IEY11" s="928"/>
      <c r="IEZ11" s="928"/>
      <c r="IFA11" s="928"/>
      <c r="IFB11" s="928"/>
      <c r="IFC11" s="928"/>
      <c r="IFD11" s="928"/>
      <c r="IFE11" s="928"/>
      <c r="IFF11" s="928"/>
      <c r="IFG11" s="928"/>
      <c r="IFH11" s="928"/>
      <c r="IFI11" s="928"/>
      <c r="IFJ11" s="928"/>
      <c r="IFK11" s="928"/>
      <c r="IFL11" s="928"/>
      <c r="IFM11" s="928"/>
      <c r="IFN11" s="928"/>
      <c r="IFO11" s="928"/>
      <c r="IFP11" s="928"/>
      <c r="IFQ11" s="928"/>
      <c r="IFR11" s="928"/>
      <c r="IFS11" s="928"/>
      <c r="IFT11" s="928"/>
      <c r="IFU11" s="928"/>
      <c r="IFV11" s="928"/>
      <c r="IFW11" s="928"/>
      <c r="IFX11" s="928"/>
      <c r="IFY11" s="928"/>
      <c r="IFZ11" s="928"/>
      <c r="IGA11" s="928"/>
      <c r="IGB11" s="928"/>
      <c r="IGC11" s="928"/>
      <c r="IGD11" s="928"/>
      <c r="IGE11" s="928"/>
      <c r="IGF11" s="928"/>
      <c r="IGG11" s="928"/>
      <c r="IGH11" s="928"/>
      <c r="IGI11" s="928"/>
      <c r="IGJ11" s="928"/>
      <c r="IGK11" s="928"/>
      <c r="IGL11" s="928"/>
      <c r="IGM11" s="928"/>
      <c r="IGN11" s="928"/>
      <c r="IGO11" s="928"/>
      <c r="IGP11" s="928"/>
      <c r="IGQ11" s="928"/>
      <c r="IGR11" s="928"/>
      <c r="IGS11" s="928"/>
      <c r="IGT11" s="928"/>
      <c r="IGU11" s="928"/>
      <c r="IGV11" s="928"/>
      <c r="IGW11" s="928"/>
      <c r="IGX11" s="928"/>
      <c r="IGY11" s="928"/>
      <c r="IGZ11" s="928"/>
      <c r="IHA11" s="928"/>
      <c r="IHB11" s="928"/>
      <c r="IHC11" s="928"/>
      <c r="IHD11" s="928"/>
      <c r="IHE11" s="928"/>
      <c r="IHF11" s="928"/>
      <c r="IHG11" s="928"/>
      <c r="IHH11" s="928"/>
      <c r="IHI11" s="928"/>
      <c r="IHJ11" s="928"/>
      <c r="IHK11" s="928"/>
      <c r="IHL11" s="928"/>
      <c r="IHM11" s="928"/>
      <c r="IHN11" s="928"/>
      <c r="IHO11" s="928"/>
      <c r="IHP11" s="928"/>
      <c r="IHQ11" s="928"/>
      <c r="IHR11" s="928"/>
      <c r="IHS11" s="928"/>
      <c r="IHT11" s="928"/>
      <c r="IHU11" s="928"/>
      <c r="IHV11" s="928"/>
      <c r="IHW11" s="928"/>
      <c r="IHX11" s="928"/>
      <c r="IHY11" s="928"/>
      <c r="IHZ11" s="928"/>
      <c r="IIA11" s="928"/>
      <c r="IIB11" s="928"/>
      <c r="IIC11" s="928"/>
      <c r="IID11" s="928"/>
      <c r="IIE11" s="928"/>
      <c r="IIF11" s="928"/>
      <c r="IIG11" s="928"/>
      <c r="IIH11" s="928"/>
      <c r="III11" s="928"/>
      <c r="IIJ11" s="928"/>
      <c r="IIK11" s="928"/>
      <c r="IIL11" s="928"/>
      <c r="IIM11" s="928"/>
      <c r="IIN11" s="928"/>
      <c r="IIO11" s="928"/>
      <c r="IIP11" s="928"/>
      <c r="IIQ11" s="928"/>
      <c r="IIR11" s="928"/>
      <c r="IIS11" s="928"/>
      <c r="IIT11" s="928"/>
      <c r="IIU11" s="928"/>
      <c r="IIV11" s="928"/>
      <c r="IIW11" s="928"/>
      <c r="IIX11" s="928"/>
      <c r="IIY11" s="928"/>
      <c r="IIZ11" s="928"/>
      <c r="IJA11" s="928"/>
      <c r="IJB11" s="928"/>
      <c r="IJC11" s="928"/>
      <c r="IJD11" s="928"/>
      <c r="IJE11" s="928"/>
      <c r="IJF11" s="928"/>
      <c r="IJG11" s="928"/>
      <c r="IJH11" s="928"/>
      <c r="IJI11" s="928"/>
      <c r="IJJ11" s="928"/>
      <c r="IJK11" s="928"/>
      <c r="IJL11" s="928"/>
      <c r="IJM11" s="928"/>
      <c r="IJN11" s="928"/>
      <c r="IJO11" s="928"/>
      <c r="IJP11" s="928"/>
      <c r="IJQ11" s="928"/>
      <c r="IJR11" s="928"/>
      <c r="IJS11" s="928"/>
      <c r="IJT11" s="928"/>
      <c r="IJU11" s="928"/>
      <c r="IJV11" s="928"/>
      <c r="IJW11" s="928"/>
      <c r="IJX11" s="928"/>
      <c r="IJY11" s="928"/>
      <c r="IJZ11" s="928"/>
      <c r="IKA11" s="928"/>
      <c r="IKB11" s="928"/>
      <c r="IKC11" s="928"/>
      <c r="IKD11" s="928"/>
      <c r="IKE11" s="928"/>
      <c r="IKF11" s="928"/>
      <c r="IKG11" s="928"/>
      <c r="IKH11" s="928"/>
      <c r="IKI11" s="928"/>
      <c r="IKJ11" s="928"/>
      <c r="IKK11" s="928"/>
      <c r="IKL11" s="928"/>
      <c r="IKM11" s="928"/>
      <c r="IKN11" s="928"/>
      <c r="IKO11" s="928"/>
      <c r="IKP11" s="928"/>
      <c r="IKQ11" s="928"/>
      <c r="IKR11" s="928"/>
      <c r="IKS11" s="928"/>
      <c r="IKT11" s="928"/>
      <c r="IKU11" s="928"/>
      <c r="IKV11" s="928"/>
      <c r="IKW11" s="928"/>
      <c r="IKX11" s="928"/>
      <c r="IKY11" s="928"/>
      <c r="IKZ11" s="928"/>
      <c r="ILA11" s="928"/>
      <c r="ILB11" s="928"/>
      <c r="ILC11" s="928"/>
      <c r="ILD11" s="928"/>
      <c r="ILE11" s="928"/>
      <c r="ILF11" s="928"/>
      <c r="ILG11" s="928"/>
      <c r="ILH11" s="928"/>
      <c r="ILI11" s="928"/>
      <c r="ILJ11" s="928"/>
      <c r="ILK11" s="928"/>
      <c r="ILL11" s="928"/>
      <c r="ILM11" s="928"/>
      <c r="ILN11" s="928"/>
      <c r="ILO11" s="928"/>
      <c r="ILP11" s="928"/>
      <c r="ILQ11" s="928"/>
      <c r="ILR11" s="928"/>
      <c r="ILS11" s="928"/>
      <c r="ILT11" s="928"/>
      <c r="ILU11" s="928"/>
      <c r="ILV11" s="928"/>
      <c r="ILW11" s="928"/>
      <c r="ILX11" s="928"/>
      <c r="ILY11" s="928"/>
      <c r="ILZ11" s="928"/>
      <c r="IMA11" s="928"/>
      <c r="IMB11" s="928"/>
      <c r="IMC11" s="928"/>
      <c r="IMD11" s="928"/>
      <c r="IME11" s="928"/>
      <c r="IMF11" s="928"/>
      <c r="IMG11" s="928"/>
      <c r="IMH11" s="928"/>
      <c r="IMI11" s="928"/>
      <c r="IMJ11" s="928"/>
      <c r="IMK11" s="928"/>
      <c r="IML11" s="928"/>
      <c r="IMM11" s="928"/>
      <c r="IMN11" s="928"/>
      <c r="IMO11" s="928"/>
      <c r="IMP11" s="928"/>
      <c r="IMQ11" s="928"/>
      <c r="IMR11" s="928"/>
      <c r="IMS11" s="928"/>
      <c r="IMT11" s="928"/>
      <c r="IMU11" s="928"/>
      <c r="IMV11" s="928"/>
      <c r="IMW11" s="928"/>
      <c r="IMX11" s="928"/>
      <c r="IMY11" s="928"/>
      <c r="IMZ11" s="928"/>
      <c r="INA11" s="928"/>
      <c r="INB11" s="928"/>
      <c r="INC11" s="928"/>
      <c r="IND11" s="928"/>
      <c r="INE11" s="928"/>
      <c r="INF11" s="928"/>
      <c r="ING11" s="928"/>
      <c r="INH11" s="928"/>
      <c r="INI11" s="928"/>
      <c r="INJ11" s="928"/>
      <c r="INK11" s="928"/>
      <c r="INL11" s="928"/>
      <c r="INM11" s="928"/>
      <c r="INN11" s="928"/>
      <c r="INO11" s="928"/>
      <c r="INP11" s="928"/>
      <c r="INQ11" s="928"/>
      <c r="INR11" s="928"/>
      <c r="INS11" s="928"/>
      <c r="INT11" s="928"/>
      <c r="INU11" s="928"/>
      <c r="INV11" s="928"/>
      <c r="INW11" s="928"/>
      <c r="INX11" s="928"/>
      <c r="INY11" s="928"/>
      <c r="INZ11" s="928"/>
      <c r="IOA11" s="928"/>
      <c r="IOB11" s="928"/>
      <c r="IOC11" s="928"/>
      <c r="IOD11" s="928"/>
      <c r="IOE11" s="928"/>
      <c r="IOF11" s="928"/>
      <c r="IOG11" s="928"/>
      <c r="IOH11" s="928"/>
      <c r="IOI11" s="928"/>
      <c r="IOJ11" s="928"/>
      <c r="IOK11" s="928"/>
      <c r="IOL11" s="928"/>
      <c r="IOM11" s="928"/>
      <c r="ION11" s="928"/>
      <c r="IOO11" s="928"/>
      <c r="IOP11" s="928"/>
      <c r="IOQ11" s="928"/>
      <c r="IOR11" s="928"/>
      <c r="IOS11" s="928"/>
      <c r="IOT11" s="928"/>
      <c r="IOU11" s="928"/>
      <c r="IOV11" s="928"/>
      <c r="IOW11" s="928"/>
      <c r="IOX11" s="928"/>
      <c r="IOY11" s="928"/>
      <c r="IOZ11" s="928"/>
      <c r="IPA11" s="928"/>
      <c r="IPB11" s="928"/>
      <c r="IPC11" s="928"/>
      <c r="IPD11" s="928"/>
      <c r="IPE11" s="928"/>
      <c r="IPF11" s="928"/>
      <c r="IPG11" s="928"/>
      <c r="IPH11" s="928"/>
      <c r="IPI11" s="928"/>
      <c r="IPJ11" s="928"/>
      <c r="IPK11" s="928"/>
      <c r="IPL11" s="928"/>
      <c r="IPM11" s="928"/>
      <c r="IPN11" s="928"/>
      <c r="IPO11" s="928"/>
      <c r="IPP11" s="928"/>
      <c r="IPQ11" s="928"/>
      <c r="IPR11" s="928"/>
      <c r="IPS11" s="928"/>
      <c r="IPT11" s="928"/>
      <c r="IPU11" s="928"/>
      <c r="IPV11" s="928"/>
      <c r="IPW11" s="928"/>
      <c r="IPX11" s="928"/>
      <c r="IPY11" s="928"/>
      <c r="IPZ11" s="928"/>
      <c r="IQA11" s="928"/>
      <c r="IQB11" s="928"/>
      <c r="IQC11" s="928"/>
      <c r="IQD11" s="928"/>
      <c r="IQE11" s="928"/>
      <c r="IQF11" s="928"/>
      <c r="IQG11" s="928"/>
      <c r="IQH11" s="928"/>
      <c r="IQI11" s="928"/>
      <c r="IQJ11" s="928"/>
      <c r="IQK11" s="928"/>
      <c r="IQL11" s="928"/>
      <c r="IQM11" s="928"/>
      <c r="IQN11" s="928"/>
      <c r="IQO11" s="928"/>
      <c r="IQP11" s="928"/>
      <c r="IQQ11" s="928"/>
      <c r="IQR11" s="928"/>
      <c r="IQS11" s="928"/>
      <c r="IQT11" s="928"/>
      <c r="IQU11" s="928"/>
      <c r="IQV11" s="928"/>
      <c r="IQW11" s="928"/>
      <c r="IQX11" s="928"/>
      <c r="IQY11" s="928"/>
      <c r="IQZ11" s="928"/>
      <c r="IRA11" s="928"/>
      <c r="IRB11" s="928"/>
      <c r="IRC11" s="928"/>
      <c r="IRD11" s="928"/>
      <c r="IRE11" s="928"/>
      <c r="IRF11" s="928"/>
      <c r="IRG11" s="928"/>
      <c r="IRH11" s="928"/>
      <c r="IRI11" s="928"/>
      <c r="IRJ11" s="928"/>
      <c r="IRK11" s="928"/>
      <c r="IRL11" s="928"/>
      <c r="IRM11" s="928"/>
      <c r="IRN11" s="928"/>
      <c r="IRO11" s="928"/>
      <c r="IRP11" s="928"/>
      <c r="IRQ11" s="928"/>
      <c r="IRR11" s="928"/>
      <c r="IRS11" s="928"/>
      <c r="IRT11" s="928"/>
      <c r="IRU11" s="928"/>
      <c r="IRV11" s="928"/>
      <c r="IRW11" s="928"/>
      <c r="IRX11" s="928"/>
      <c r="IRY11" s="928"/>
      <c r="IRZ11" s="928"/>
      <c r="ISA11" s="928"/>
      <c r="ISB11" s="928"/>
      <c r="ISC11" s="928"/>
      <c r="ISD11" s="928"/>
      <c r="ISE11" s="928"/>
      <c r="ISF11" s="928"/>
      <c r="ISG11" s="928"/>
      <c r="ISH11" s="928"/>
      <c r="ISI11" s="928"/>
      <c r="ISJ11" s="928"/>
      <c r="ISK11" s="928"/>
      <c r="ISL11" s="928"/>
      <c r="ISM11" s="928"/>
      <c r="ISN11" s="928"/>
      <c r="ISO11" s="928"/>
      <c r="ISP11" s="928"/>
      <c r="ISQ11" s="928"/>
      <c r="ISR11" s="928"/>
      <c r="ISS11" s="928"/>
      <c r="IST11" s="928"/>
      <c r="ISU11" s="928"/>
      <c r="ISV11" s="928"/>
      <c r="ISW11" s="928"/>
      <c r="ISX11" s="928"/>
      <c r="ISY11" s="928"/>
      <c r="ISZ11" s="928"/>
      <c r="ITA11" s="928"/>
      <c r="ITB11" s="928"/>
      <c r="ITC11" s="928"/>
      <c r="ITD11" s="928"/>
      <c r="ITE11" s="928"/>
      <c r="ITF11" s="928"/>
      <c r="ITG11" s="928"/>
      <c r="ITH11" s="928"/>
      <c r="ITI11" s="928"/>
      <c r="ITJ11" s="928"/>
      <c r="ITK11" s="928"/>
      <c r="ITL11" s="928"/>
      <c r="ITM11" s="928"/>
      <c r="ITN11" s="928"/>
      <c r="ITO11" s="928"/>
      <c r="ITP11" s="928"/>
      <c r="ITQ11" s="928"/>
      <c r="ITR11" s="928"/>
      <c r="ITS11" s="928"/>
      <c r="ITT11" s="928"/>
      <c r="ITU11" s="928"/>
      <c r="ITV11" s="928"/>
      <c r="ITW11" s="928"/>
      <c r="ITX11" s="928"/>
      <c r="ITY11" s="928"/>
      <c r="ITZ11" s="928"/>
      <c r="IUA11" s="928"/>
      <c r="IUB11" s="928"/>
      <c r="IUC11" s="928"/>
      <c r="IUD11" s="928"/>
      <c r="IUE11" s="928"/>
      <c r="IUF11" s="928"/>
      <c r="IUG11" s="928"/>
      <c r="IUH11" s="928"/>
      <c r="IUI11" s="928"/>
      <c r="IUJ11" s="928"/>
      <c r="IUK11" s="928"/>
      <c r="IUL11" s="928"/>
      <c r="IUM11" s="928"/>
      <c r="IUN11" s="928"/>
      <c r="IUO11" s="928"/>
      <c r="IUP11" s="928"/>
      <c r="IUQ11" s="928"/>
      <c r="IUR11" s="928"/>
      <c r="IUS11" s="928"/>
      <c r="IUT11" s="928"/>
      <c r="IUU11" s="928"/>
      <c r="IUV11" s="928"/>
      <c r="IUW11" s="928"/>
      <c r="IUX11" s="928"/>
      <c r="IUY11" s="928"/>
      <c r="IUZ11" s="928"/>
      <c r="IVA11" s="928"/>
      <c r="IVB11" s="928"/>
      <c r="IVC11" s="928"/>
      <c r="IVD11" s="928"/>
      <c r="IVE11" s="928"/>
      <c r="IVF11" s="928"/>
      <c r="IVG11" s="928"/>
      <c r="IVH11" s="928"/>
      <c r="IVI11" s="928"/>
      <c r="IVJ11" s="928"/>
      <c r="IVK11" s="928"/>
      <c r="IVL11" s="928"/>
      <c r="IVM11" s="928"/>
      <c r="IVN11" s="928"/>
      <c r="IVO11" s="928"/>
      <c r="IVP11" s="928"/>
      <c r="IVQ11" s="928"/>
      <c r="IVR11" s="928"/>
      <c r="IVS11" s="928"/>
      <c r="IVT11" s="928"/>
      <c r="IVU11" s="928"/>
      <c r="IVV11" s="928"/>
      <c r="IVW11" s="928"/>
      <c r="IVX11" s="928"/>
      <c r="IVY11" s="928"/>
      <c r="IVZ11" s="928"/>
      <c r="IWA11" s="928"/>
      <c r="IWB11" s="928"/>
      <c r="IWC11" s="928"/>
      <c r="IWD11" s="928"/>
      <c r="IWE11" s="928"/>
      <c r="IWF11" s="928"/>
      <c r="IWG11" s="928"/>
      <c r="IWH11" s="928"/>
      <c r="IWI11" s="928"/>
      <c r="IWJ11" s="928"/>
      <c r="IWK11" s="928"/>
      <c r="IWL11" s="928"/>
      <c r="IWM11" s="928"/>
      <c r="IWN11" s="928"/>
      <c r="IWO11" s="928"/>
      <c r="IWP11" s="928"/>
      <c r="IWQ11" s="928"/>
      <c r="IWR11" s="928"/>
      <c r="IWS11" s="928"/>
      <c r="IWT11" s="928"/>
      <c r="IWU11" s="928"/>
      <c r="IWV11" s="928"/>
      <c r="IWW11" s="928"/>
      <c r="IWX11" s="928"/>
      <c r="IWY11" s="928"/>
      <c r="IWZ11" s="928"/>
      <c r="IXA11" s="928"/>
      <c r="IXB11" s="928"/>
      <c r="IXC11" s="928"/>
      <c r="IXD11" s="928"/>
      <c r="IXE11" s="928"/>
      <c r="IXF11" s="928"/>
      <c r="IXG11" s="928"/>
      <c r="IXH11" s="928"/>
      <c r="IXI11" s="928"/>
      <c r="IXJ11" s="928"/>
      <c r="IXK11" s="928"/>
      <c r="IXL11" s="928"/>
      <c r="IXM11" s="928"/>
      <c r="IXN11" s="928"/>
      <c r="IXO11" s="928"/>
      <c r="IXP11" s="928"/>
      <c r="IXQ11" s="928"/>
      <c r="IXR11" s="928"/>
      <c r="IXS11" s="928"/>
      <c r="IXT11" s="928"/>
      <c r="IXU11" s="928"/>
      <c r="IXV11" s="928"/>
      <c r="IXW11" s="928"/>
      <c r="IXX11" s="928"/>
      <c r="IXY11" s="928"/>
      <c r="IXZ11" s="928"/>
      <c r="IYA11" s="928"/>
      <c r="IYB11" s="928"/>
      <c r="IYC11" s="928"/>
      <c r="IYD11" s="928"/>
      <c r="IYE11" s="928"/>
      <c r="IYF11" s="928"/>
      <c r="IYG11" s="928"/>
      <c r="IYH11" s="928"/>
      <c r="IYI11" s="928"/>
      <c r="IYJ11" s="928"/>
      <c r="IYK11" s="928"/>
      <c r="IYL11" s="928"/>
      <c r="IYM11" s="928"/>
      <c r="IYN11" s="928"/>
      <c r="IYO11" s="928"/>
      <c r="IYP11" s="928"/>
      <c r="IYQ11" s="928"/>
      <c r="IYR11" s="928"/>
      <c r="IYS11" s="928"/>
      <c r="IYT11" s="928"/>
      <c r="IYU11" s="928"/>
      <c r="IYV11" s="928"/>
      <c r="IYW11" s="928"/>
      <c r="IYX11" s="928"/>
      <c r="IYY11" s="928"/>
      <c r="IYZ11" s="928"/>
      <c r="IZA11" s="928"/>
      <c r="IZB11" s="928"/>
      <c r="IZC11" s="928"/>
      <c r="IZD11" s="928"/>
      <c r="IZE11" s="928"/>
      <c r="IZF11" s="928"/>
      <c r="IZG11" s="928"/>
      <c r="IZH11" s="928"/>
      <c r="IZI11" s="928"/>
      <c r="IZJ11" s="928"/>
      <c r="IZK11" s="928"/>
      <c r="IZL11" s="928"/>
      <c r="IZM11" s="928"/>
      <c r="IZN11" s="928"/>
      <c r="IZO11" s="928"/>
      <c r="IZP11" s="928"/>
      <c r="IZQ11" s="928"/>
      <c r="IZR11" s="928"/>
      <c r="IZS11" s="928"/>
      <c r="IZT11" s="928"/>
      <c r="IZU11" s="928"/>
      <c r="IZV11" s="928"/>
      <c r="IZW11" s="928"/>
      <c r="IZX11" s="928"/>
      <c r="IZY11" s="928"/>
      <c r="IZZ11" s="928"/>
      <c r="JAA11" s="928"/>
      <c r="JAB11" s="928"/>
      <c r="JAC11" s="928"/>
      <c r="JAD11" s="928"/>
      <c r="JAE11" s="928"/>
      <c r="JAF11" s="928"/>
      <c r="JAG11" s="928"/>
      <c r="JAH11" s="928"/>
      <c r="JAI11" s="928"/>
      <c r="JAJ11" s="928"/>
      <c r="JAK11" s="928"/>
      <c r="JAL11" s="928"/>
      <c r="JAM11" s="928"/>
      <c r="JAN11" s="928"/>
      <c r="JAO11" s="928"/>
      <c r="JAP11" s="928"/>
      <c r="JAQ11" s="928"/>
      <c r="JAR11" s="928"/>
      <c r="JAS11" s="928"/>
      <c r="JAT11" s="928"/>
      <c r="JAU11" s="928"/>
      <c r="JAV11" s="928"/>
      <c r="JAW11" s="928"/>
      <c r="JAX11" s="928"/>
      <c r="JAY11" s="928"/>
      <c r="JAZ11" s="928"/>
      <c r="JBA11" s="928"/>
      <c r="JBB11" s="928"/>
      <c r="JBC11" s="928"/>
      <c r="JBD11" s="928"/>
      <c r="JBE11" s="928"/>
      <c r="JBF11" s="928"/>
      <c r="JBG11" s="928"/>
      <c r="JBH11" s="928"/>
      <c r="JBI11" s="928"/>
      <c r="JBJ11" s="928"/>
      <c r="JBK11" s="928"/>
      <c r="JBL11" s="928"/>
      <c r="JBM11" s="928"/>
      <c r="JBN11" s="928"/>
      <c r="JBO11" s="928"/>
      <c r="JBP11" s="928"/>
      <c r="JBQ11" s="928"/>
      <c r="JBR11" s="928"/>
      <c r="JBS11" s="928"/>
      <c r="JBT11" s="928"/>
      <c r="JBU11" s="928"/>
      <c r="JBV11" s="928"/>
      <c r="JBW11" s="928"/>
      <c r="JBX11" s="928"/>
      <c r="JBY11" s="928"/>
      <c r="JBZ11" s="928"/>
      <c r="JCA11" s="928"/>
      <c r="JCB11" s="928"/>
      <c r="JCC11" s="928"/>
      <c r="JCD11" s="928"/>
      <c r="JCE11" s="928"/>
      <c r="JCF11" s="928"/>
      <c r="JCG11" s="928"/>
      <c r="JCH11" s="928"/>
      <c r="JCI11" s="928"/>
      <c r="JCJ11" s="928"/>
      <c r="JCK11" s="928"/>
      <c r="JCL11" s="928"/>
      <c r="JCM11" s="928"/>
      <c r="JCN11" s="928"/>
      <c r="JCO11" s="928"/>
      <c r="JCP11" s="928"/>
      <c r="JCQ11" s="928"/>
      <c r="JCR11" s="928"/>
      <c r="JCS11" s="928"/>
      <c r="JCT11" s="928"/>
      <c r="JCU11" s="928"/>
      <c r="JCV11" s="928"/>
      <c r="JCW11" s="928"/>
      <c r="JCX11" s="928"/>
      <c r="JCY11" s="928"/>
      <c r="JCZ11" s="928"/>
      <c r="JDA11" s="928"/>
      <c r="JDB11" s="928"/>
      <c r="JDC11" s="928"/>
      <c r="JDD11" s="928"/>
      <c r="JDE11" s="928"/>
      <c r="JDF11" s="928"/>
      <c r="JDG11" s="928"/>
      <c r="JDH11" s="928"/>
      <c r="JDI11" s="928"/>
      <c r="JDJ11" s="928"/>
      <c r="JDK11" s="928"/>
      <c r="JDL11" s="928"/>
      <c r="JDM11" s="928"/>
      <c r="JDN11" s="928"/>
      <c r="JDO11" s="928"/>
      <c r="JDP11" s="928"/>
      <c r="JDQ11" s="928"/>
      <c r="JDR11" s="928"/>
      <c r="JDS11" s="928"/>
      <c r="JDT11" s="928"/>
      <c r="JDU11" s="928"/>
      <c r="JDV11" s="928"/>
      <c r="JDW11" s="928"/>
      <c r="JDX11" s="928"/>
      <c r="JDY11" s="928"/>
      <c r="JDZ11" s="928"/>
      <c r="JEA11" s="928"/>
      <c r="JEB11" s="928"/>
      <c r="JEC11" s="928"/>
      <c r="JED11" s="928"/>
      <c r="JEE11" s="928"/>
      <c r="JEF11" s="928"/>
      <c r="JEG11" s="928"/>
      <c r="JEH11" s="928"/>
      <c r="JEI11" s="928"/>
      <c r="JEJ11" s="928"/>
      <c r="JEK11" s="928"/>
      <c r="JEL11" s="928"/>
      <c r="JEM11" s="928"/>
      <c r="JEN11" s="928"/>
      <c r="JEO11" s="928"/>
      <c r="JEP11" s="928"/>
      <c r="JEQ11" s="928"/>
      <c r="JER11" s="928"/>
      <c r="JES11" s="928"/>
      <c r="JET11" s="928"/>
      <c r="JEU11" s="928"/>
      <c r="JEV11" s="928"/>
      <c r="JEW11" s="928"/>
      <c r="JEX11" s="928"/>
      <c r="JEY11" s="928"/>
      <c r="JEZ11" s="928"/>
      <c r="JFA11" s="928"/>
      <c r="JFB11" s="928"/>
      <c r="JFC11" s="928"/>
      <c r="JFD11" s="928"/>
      <c r="JFE11" s="928"/>
      <c r="JFF11" s="928"/>
      <c r="JFG11" s="928"/>
      <c r="JFH11" s="928"/>
      <c r="JFI11" s="928"/>
      <c r="JFJ11" s="928"/>
      <c r="JFK11" s="928"/>
      <c r="JFL11" s="928"/>
      <c r="JFM11" s="928"/>
      <c r="JFN11" s="928"/>
      <c r="JFO11" s="928"/>
      <c r="JFP11" s="928"/>
      <c r="JFQ11" s="928"/>
      <c r="JFR11" s="928"/>
      <c r="JFS11" s="928"/>
      <c r="JFT11" s="928"/>
      <c r="JFU11" s="928"/>
      <c r="JFV11" s="928"/>
      <c r="JFW11" s="928"/>
      <c r="JFX11" s="928"/>
      <c r="JFY11" s="928"/>
      <c r="JFZ11" s="928"/>
      <c r="JGA11" s="928"/>
      <c r="JGB11" s="928"/>
      <c r="JGC11" s="928"/>
      <c r="JGD11" s="928"/>
      <c r="JGE11" s="928"/>
      <c r="JGF11" s="928"/>
      <c r="JGG11" s="928"/>
      <c r="JGH11" s="928"/>
      <c r="JGI11" s="928"/>
      <c r="JGJ11" s="928"/>
      <c r="JGK11" s="928"/>
      <c r="JGL11" s="928"/>
      <c r="JGM11" s="928"/>
      <c r="JGN11" s="928"/>
      <c r="JGO11" s="928"/>
      <c r="JGP11" s="928"/>
      <c r="JGQ11" s="928"/>
      <c r="JGR11" s="928"/>
      <c r="JGS11" s="928"/>
      <c r="JGT11" s="928"/>
      <c r="JGU11" s="928"/>
      <c r="JGV11" s="928"/>
      <c r="JGW11" s="928"/>
      <c r="JGX11" s="928"/>
      <c r="JGY11" s="928"/>
      <c r="JGZ11" s="928"/>
      <c r="JHA11" s="928"/>
      <c r="JHB11" s="928"/>
      <c r="JHC11" s="928"/>
      <c r="JHD11" s="928"/>
      <c r="JHE11" s="928"/>
      <c r="JHF11" s="928"/>
      <c r="JHG11" s="928"/>
      <c r="JHH11" s="928"/>
      <c r="JHI11" s="928"/>
      <c r="JHJ11" s="928"/>
      <c r="JHK11" s="928"/>
      <c r="JHL11" s="928"/>
      <c r="JHM11" s="928"/>
      <c r="JHN11" s="928"/>
      <c r="JHO11" s="928"/>
      <c r="JHP11" s="928"/>
      <c r="JHQ11" s="928"/>
      <c r="JHR11" s="928"/>
      <c r="JHS11" s="928"/>
      <c r="JHT11" s="928"/>
      <c r="JHU11" s="928"/>
      <c r="JHV11" s="928"/>
      <c r="JHW11" s="928"/>
      <c r="JHX11" s="928"/>
      <c r="JHY11" s="928"/>
      <c r="JHZ11" s="928"/>
      <c r="JIA11" s="928"/>
      <c r="JIB11" s="928"/>
      <c r="JIC11" s="928"/>
      <c r="JID11" s="928"/>
      <c r="JIE11" s="928"/>
      <c r="JIF11" s="928"/>
      <c r="JIG11" s="928"/>
      <c r="JIH11" s="928"/>
      <c r="JII11" s="928"/>
      <c r="JIJ11" s="928"/>
      <c r="JIK11" s="928"/>
      <c r="JIL11" s="928"/>
      <c r="JIM11" s="928"/>
      <c r="JIN11" s="928"/>
      <c r="JIO11" s="928"/>
      <c r="JIP11" s="928"/>
      <c r="JIQ11" s="928"/>
      <c r="JIR11" s="928"/>
      <c r="JIS11" s="928"/>
      <c r="JIT11" s="928"/>
      <c r="JIU11" s="928"/>
      <c r="JIV11" s="928"/>
      <c r="JIW11" s="928"/>
      <c r="JIX11" s="928"/>
      <c r="JIY11" s="928"/>
      <c r="JIZ11" s="928"/>
      <c r="JJA11" s="928"/>
      <c r="JJB11" s="928"/>
      <c r="JJC11" s="928"/>
      <c r="JJD11" s="928"/>
      <c r="JJE11" s="928"/>
      <c r="JJF11" s="928"/>
      <c r="JJG11" s="928"/>
      <c r="JJH11" s="928"/>
      <c r="JJI11" s="928"/>
      <c r="JJJ11" s="928"/>
      <c r="JJK11" s="928"/>
      <c r="JJL11" s="928"/>
      <c r="JJM11" s="928"/>
      <c r="JJN11" s="928"/>
      <c r="JJO11" s="928"/>
      <c r="JJP11" s="928"/>
      <c r="JJQ11" s="928"/>
      <c r="JJR11" s="928"/>
      <c r="JJS11" s="928"/>
      <c r="JJT11" s="928"/>
      <c r="JJU11" s="928"/>
      <c r="JJV11" s="928"/>
      <c r="JJW11" s="928"/>
      <c r="JJX11" s="928"/>
      <c r="JJY11" s="928"/>
      <c r="JJZ11" s="928"/>
      <c r="JKA11" s="928"/>
      <c r="JKB11" s="928"/>
      <c r="JKC11" s="928"/>
      <c r="JKD11" s="928"/>
      <c r="JKE11" s="928"/>
      <c r="JKF11" s="928"/>
      <c r="JKG11" s="928"/>
      <c r="JKH11" s="928"/>
      <c r="JKI11" s="928"/>
      <c r="JKJ11" s="928"/>
      <c r="JKK11" s="928"/>
      <c r="JKL11" s="928"/>
      <c r="JKM11" s="928"/>
      <c r="JKN11" s="928"/>
      <c r="JKO11" s="928"/>
      <c r="JKP11" s="928"/>
      <c r="JKQ11" s="928"/>
      <c r="JKR11" s="928"/>
      <c r="JKS11" s="928"/>
      <c r="JKT11" s="928"/>
      <c r="JKU11" s="928"/>
      <c r="JKV11" s="928"/>
      <c r="JKW11" s="928"/>
      <c r="JKX11" s="928"/>
      <c r="JKY11" s="928"/>
      <c r="JKZ11" s="928"/>
      <c r="JLA11" s="928"/>
      <c r="JLB11" s="928"/>
      <c r="JLC11" s="928"/>
      <c r="JLD11" s="928"/>
      <c r="JLE11" s="928"/>
      <c r="JLF11" s="928"/>
      <c r="JLG11" s="928"/>
      <c r="JLH11" s="928"/>
      <c r="JLI11" s="928"/>
      <c r="JLJ11" s="928"/>
      <c r="JLK11" s="928"/>
      <c r="JLL11" s="928"/>
      <c r="JLM11" s="928"/>
      <c r="JLN11" s="928"/>
      <c r="JLO11" s="928"/>
      <c r="JLP11" s="928"/>
      <c r="JLQ11" s="928"/>
      <c r="JLR11" s="928"/>
      <c r="JLS11" s="928"/>
      <c r="JLT11" s="928"/>
      <c r="JLU11" s="928"/>
      <c r="JLV11" s="928"/>
      <c r="JLW11" s="928"/>
      <c r="JLX11" s="928"/>
      <c r="JLY11" s="928"/>
      <c r="JLZ11" s="928"/>
      <c r="JMA11" s="928"/>
      <c r="JMB11" s="928"/>
      <c r="JMC11" s="928"/>
      <c r="JMD11" s="928"/>
      <c r="JME11" s="928"/>
      <c r="JMF11" s="928"/>
      <c r="JMG11" s="928"/>
      <c r="JMH11" s="928"/>
      <c r="JMI11" s="928"/>
      <c r="JMJ11" s="928"/>
      <c r="JMK11" s="928"/>
      <c r="JML11" s="928"/>
      <c r="JMM11" s="928"/>
      <c r="JMN11" s="928"/>
      <c r="JMO11" s="928"/>
      <c r="JMP11" s="928"/>
      <c r="JMQ11" s="928"/>
      <c r="JMR11" s="928"/>
      <c r="JMS11" s="928"/>
      <c r="JMT11" s="928"/>
      <c r="JMU11" s="928"/>
      <c r="JMV11" s="928"/>
      <c r="JMW11" s="928"/>
      <c r="JMX11" s="928"/>
      <c r="JMY11" s="928"/>
      <c r="JMZ11" s="928"/>
      <c r="JNA11" s="928"/>
      <c r="JNB11" s="928"/>
      <c r="JNC11" s="928"/>
      <c r="JND11" s="928"/>
      <c r="JNE11" s="928"/>
      <c r="JNF11" s="928"/>
      <c r="JNG11" s="928"/>
      <c r="JNH11" s="928"/>
      <c r="JNI11" s="928"/>
      <c r="JNJ11" s="928"/>
      <c r="JNK11" s="928"/>
      <c r="JNL11" s="928"/>
      <c r="JNM11" s="928"/>
      <c r="JNN11" s="928"/>
      <c r="JNO11" s="928"/>
      <c r="JNP11" s="928"/>
      <c r="JNQ11" s="928"/>
      <c r="JNR11" s="928"/>
      <c r="JNS11" s="928"/>
      <c r="JNT11" s="928"/>
      <c r="JNU11" s="928"/>
      <c r="JNV11" s="928"/>
      <c r="JNW11" s="928"/>
      <c r="JNX11" s="928"/>
      <c r="JNY11" s="928"/>
      <c r="JNZ11" s="928"/>
      <c r="JOA11" s="928"/>
      <c r="JOB11" s="928"/>
      <c r="JOC11" s="928"/>
      <c r="JOD11" s="928"/>
      <c r="JOE11" s="928"/>
      <c r="JOF11" s="928"/>
      <c r="JOG11" s="928"/>
      <c r="JOH11" s="928"/>
      <c r="JOI11" s="928"/>
      <c r="JOJ11" s="928"/>
      <c r="JOK11" s="928"/>
      <c r="JOL11" s="928"/>
      <c r="JOM11" s="928"/>
      <c r="JON11" s="928"/>
      <c r="JOO11" s="928"/>
      <c r="JOP11" s="928"/>
      <c r="JOQ11" s="928"/>
      <c r="JOR11" s="928"/>
      <c r="JOS11" s="928"/>
      <c r="JOT11" s="928"/>
      <c r="JOU11" s="928"/>
      <c r="JOV11" s="928"/>
      <c r="JOW11" s="928"/>
      <c r="JOX11" s="928"/>
      <c r="JOY11" s="928"/>
      <c r="JOZ11" s="928"/>
      <c r="JPA11" s="928"/>
      <c r="JPB11" s="928"/>
      <c r="JPC11" s="928"/>
      <c r="JPD11" s="928"/>
      <c r="JPE11" s="928"/>
      <c r="JPF11" s="928"/>
      <c r="JPG11" s="928"/>
      <c r="JPH11" s="928"/>
      <c r="JPI11" s="928"/>
      <c r="JPJ11" s="928"/>
      <c r="JPK11" s="928"/>
      <c r="JPL11" s="928"/>
      <c r="JPM11" s="928"/>
      <c r="JPN11" s="928"/>
      <c r="JPO11" s="928"/>
      <c r="JPP11" s="928"/>
      <c r="JPQ11" s="928"/>
      <c r="JPR11" s="928"/>
      <c r="JPS11" s="928"/>
      <c r="JPT11" s="928"/>
      <c r="JPU11" s="928"/>
      <c r="JPV11" s="928"/>
      <c r="JPW11" s="928"/>
      <c r="JPX11" s="928"/>
      <c r="JPY11" s="928"/>
      <c r="JPZ11" s="928"/>
      <c r="JQA11" s="928"/>
      <c r="JQB11" s="928"/>
      <c r="JQC11" s="928"/>
      <c r="JQD11" s="928"/>
      <c r="JQE11" s="928"/>
      <c r="JQF11" s="928"/>
      <c r="JQG11" s="928"/>
      <c r="JQH11" s="928"/>
      <c r="JQI11" s="928"/>
      <c r="JQJ11" s="928"/>
      <c r="JQK11" s="928"/>
      <c r="JQL11" s="928"/>
      <c r="JQM11" s="928"/>
      <c r="JQN11" s="928"/>
      <c r="JQO11" s="928"/>
      <c r="JQP11" s="928"/>
      <c r="JQQ11" s="928"/>
      <c r="JQR11" s="928"/>
      <c r="JQS11" s="928"/>
      <c r="JQT11" s="928"/>
      <c r="JQU11" s="928"/>
      <c r="JQV11" s="928"/>
      <c r="JQW11" s="928"/>
      <c r="JQX11" s="928"/>
      <c r="JQY11" s="928"/>
      <c r="JQZ11" s="928"/>
      <c r="JRA11" s="928"/>
      <c r="JRB11" s="928"/>
      <c r="JRC11" s="928"/>
      <c r="JRD11" s="928"/>
      <c r="JRE11" s="928"/>
      <c r="JRF11" s="928"/>
      <c r="JRG11" s="928"/>
      <c r="JRH11" s="928"/>
      <c r="JRI11" s="928"/>
      <c r="JRJ11" s="928"/>
      <c r="JRK11" s="928"/>
      <c r="JRL11" s="928"/>
      <c r="JRM11" s="928"/>
      <c r="JRN11" s="928"/>
      <c r="JRO11" s="928"/>
      <c r="JRP11" s="928"/>
      <c r="JRQ11" s="928"/>
      <c r="JRR11" s="928"/>
      <c r="JRS11" s="928"/>
      <c r="JRT11" s="928"/>
      <c r="JRU11" s="928"/>
      <c r="JRV11" s="928"/>
      <c r="JRW11" s="928"/>
      <c r="JRX11" s="928"/>
      <c r="JRY11" s="928"/>
      <c r="JRZ11" s="928"/>
      <c r="JSA11" s="928"/>
      <c r="JSB11" s="928"/>
      <c r="JSC11" s="928"/>
      <c r="JSD11" s="928"/>
      <c r="JSE11" s="928"/>
      <c r="JSF11" s="928"/>
      <c r="JSG11" s="928"/>
      <c r="JSH11" s="928"/>
      <c r="JSI11" s="928"/>
      <c r="JSJ11" s="928"/>
      <c r="JSK11" s="928"/>
      <c r="JSL11" s="928"/>
      <c r="JSM11" s="928"/>
      <c r="JSN11" s="928"/>
      <c r="JSO11" s="928"/>
      <c r="JSP11" s="928"/>
      <c r="JSQ11" s="928"/>
      <c r="JSR11" s="928"/>
      <c r="JSS11" s="928"/>
      <c r="JST11" s="928"/>
      <c r="JSU11" s="928"/>
      <c r="JSV11" s="928"/>
      <c r="JSW11" s="928"/>
      <c r="JSX11" s="928"/>
      <c r="JSY11" s="928"/>
      <c r="JSZ11" s="928"/>
      <c r="JTA11" s="928"/>
      <c r="JTB11" s="928"/>
      <c r="JTC11" s="928"/>
      <c r="JTD11" s="928"/>
      <c r="JTE11" s="928"/>
      <c r="JTF11" s="928"/>
      <c r="JTG11" s="928"/>
      <c r="JTH11" s="928"/>
      <c r="JTI11" s="928"/>
      <c r="JTJ11" s="928"/>
      <c r="JTK11" s="928"/>
      <c r="JTL11" s="928"/>
      <c r="JTM11" s="928"/>
      <c r="JTN11" s="928"/>
      <c r="JTO11" s="928"/>
      <c r="JTP11" s="928"/>
      <c r="JTQ11" s="928"/>
      <c r="JTR11" s="928"/>
      <c r="JTS11" s="928"/>
      <c r="JTT11" s="928"/>
      <c r="JTU11" s="928"/>
      <c r="JTV11" s="928"/>
      <c r="JTW11" s="928"/>
      <c r="JTX11" s="928"/>
      <c r="JTY11" s="928"/>
      <c r="JTZ11" s="928"/>
      <c r="JUA11" s="928"/>
      <c r="JUB11" s="928"/>
      <c r="JUC11" s="928"/>
      <c r="JUD11" s="928"/>
      <c r="JUE11" s="928"/>
      <c r="JUF11" s="928"/>
      <c r="JUG11" s="928"/>
      <c r="JUH11" s="928"/>
      <c r="JUI11" s="928"/>
      <c r="JUJ11" s="928"/>
      <c r="JUK11" s="928"/>
      <c r="JUL11" s="928"/>
      <c r="JUM11" s="928"/>
      <c r="JUN11" s="928"/>
      <c r="JUO11" s="928"/>
      <c r="JUP11" s="928"/>
      <c r="JUQ11" s="928"/>
      <c r="JUR11" s="928"/>
      <c r="JUS11" s="928"/>
      <c r="JUT11" s="928"/>
      <c r="JUU11" s="928"/>
      <c r="JUV11" s="928"/>
      <c r="JUW11" s="928"/>
      <c r="JUX11" s="928"/>
      <c r="JUY11" s="928"/>
      <c r="JUZ11" s="928"/>
      <c r="JVA11" s="928"/>
      <c r="JVB11" s="928"/>
      <c r="JVC11" s="928"/>
      <c r="JVD11" s="928"/>
      <c r="JVE11" s="928"/>
      <c r="JVF11" s="928"/>
      <c r="JVG11" s="928"/>
      <c r="JVH11" s="928"/>
      <c r="JVI11" s="928"/>
      <c r="JVJ11" s="928"/>
      <c r="JVK11" s="928"/>
      <c r="JVL11" s="928"/>
      <c r="JVM11" s="928"/>
      <c r="JVN11" s="928"/>
      <c r="JVO11" s="928"/>
      <c r="JVP11" s="928"/>
      <c r="JVQ11" s="928"/>
      <c r="JVR11" s="928"/>
      <c r="JVS11" s="928"/>
      <c r="JVT11" s="928"/>
      <c r="JVU11" s="928"/>
      <c r="JVV11" s="928"/>
      <c r="JVW11" s="928"/>
      <c r="JVX11" s="928"/>
      <c r="JVY11" s="928"/>
      <c r="JVZ11" s="928"/>
      <c r="JWA11" s="928"/>
      <c r="JWB11" s="928"/>
      <c r="JWC11" s="928"/>
      <c r="JWD11" s="928"/>
      <c r="JWE11" s="928"/>
      <c r="JWF11" s="928"/>
      <c r="JWG11" s="928"/>
      <c r="JWH11" s="928"/>
      <c r="JWI11" s="928"/>
      <c r="JWJ11" s="928"/>
      <c r="JWK11" s="928"/>
      <c r="JWL11" s="928"/>
      <c r="JWM11" s="928"/>
      <c r="JWN11" s="928"/>
      <c r="JWO11" s="928"/>
      <c r="JWP11" s="928"/>
      <c r="JWQ11" s="928"/>
      <c r="JWR11" s="928"/>
      <c r="JWS11" s="928"/>
      <c r="JWT11" s="928"/>
      <c r="JWU11" s="928"/>
      <c r="JWV11" s="928"/>
      <c r="JWW11" s="928"/>
      <c r="JWX11" s="928"/>
      <c r="JWY11" s="928"/>
      <c r="JWZ11" s="928"/>
      <c r="JXA11" s="928"/>
      <c r="JXB11" s="928"/>
      <c r="JXC11" s="928"/>
      <c r="JXD11" s="928"/>
      <c r="JXE11" s="928"/>
      <c r="JXF11" s="928"/>
      <c r="JXG11" s="928"/>
      <c r="JXH11" s="928"/>
      <c r="JXI11" s="928"/>
      <c r="JXJ11" s="928"/>
      <c r="JXK11" s="928"/>
      <c r="JXL11" s="928"/>
      <c r="JXM11" s="928"/>
      <c r="JXN11" s="928"/>
      <c r="JXO11" s="928"/>
      <c r="JXP11" s="928"/>
      <c r="JXQ11" s="928"/>
      <c r="JXR11" s="928"/>
      <c r="JXS11" s="928"/>
      <c r="JXT11" s="928"/>
      <c r="JXU11" s="928"/>
      <c r="JXV11" s="928"/>
      <c r="JXW11" s="928"/>
      <c r="JXX11" s="928"/>
      <c r="JXY11" s="928"/>
      <c r="JXZ11" s="928"/>
      <c r="JYA11" s="928"/>
      <c r="JYB11" s="928"/>
      <c r="JYC11" s="928"/>
      <c r="JYD11" s="928"/>
      <c r="JYE11" s="928"/>
      <c r="JYF11" s="928"/>
      <c r="JYG11" s="928"/>
      <c r="JYH11" s="928"/>
      <c r="JYI11" s="928"/>
      <c r="JYJ11" s="928"/>
      <c r="JYK11" s="928"/>
      <c r="JYL11" s="928"/>
      <c r="JYM11" s="928"/>
      <c r="JYN11" s="928"/>
      <c r="JYO11" s="928"/>
      <c r="JYP11" s="928"/>
      <c r="JYQ11" s="928"/>
      <c r="JYR11" s="928"/>
      <c r="JYS11" s="928"/>
      <c r="JYT11" s="928"/>
      <c r="JYU11" s="928"/>
      <c r="JYV11" s="928"/>
      <c r="JYW11" s="928"/>
      <c r="JYX11" s="928"/>
      <c r="JYY11" s="928"/>
      <c r="JYZ11" s="928"/>
      <c r="JZA11" s="928"/>
      <c r="JZB11" s="928"/>
      <c r="JZC11" s="928"/>
      <c r="JZD11" s="928"/>
      <c r="JZE11" s="928"/>
      <c r="JZF11" s="928"/>
      <c r="JZG11" s="928"/>
      <c r="JZH11" s="928"/>
      <c r="JZI11" s="928"/>
      <c r="JZJ11" s="928"/>
      <c r="JZK11" s="928"/>
      <c r="JZL11" s="928"/>
      <c r="JZM11" s="928"/>
      <c r="JZN11" s="928"/>
      <c r="JZO11" s="928"/>
      <c r="JZP11" s="928"/>
      <c r="JZQ11" s="928"/>
      <c r="JZR11" s="928"/>
      <c r="JZS11" s="928"/>
      <c r="JZT11" s="928"/>
      <c r="JZU11" s="928"/>
      <c r="JZV11" s="928"/>
      <c r="JZW11" s="928"/>
      <c r="JZX11" s="928"/>
      <c r="JZY11" s="928"/>
      <c r="JZZ11" s="928"/>
      <c r="KAA11" s="928"/>
      <c r="KAB11" s="928"/>
      <c r="KAC11" s="928"/>
      <c r="KAD11" s="928"/>
      <c r="KAE11" s="928"/>
      <c r="KAF11" s="928"/>
      <c r="KAG11" s="928"/>
      <c r="KAH11" s="928"/>
      <c r="KAI11" s="928"/>
      <c r="KAJ11" s="928"/>
      <c r="KAK11" s="928"/>
      <c r="KAL11" s="928"/>
      <c r="KAM11" s="928"/>
      <c r="KAN11" s="928"/>
      <c r="KAO11" s="928"/>
      <c r="KAP11" s="928"/>
      <c r="KAQ11" s="928"/>
      <c r="KAR11" s="928"/>
      <c r="KAS11" s="928"/>
      <c r="KAT11" s="928"/>
      <c r="KAU11" s="928"/>
      <c r="KAV11" s="928"/>
      <c r="KAW11" s="928"/>
      <c r="KAX11" s="928"/>
      <c r="KAY11" s="928"/>
      <c r="KAZ11" s="928"/>
      <c r="KBA11" s="928"/>
      <c r="KBB11" s="928"/>
      <c r="KBC11" s="928"/>
      <c r="KBD11" s="928"/>
      <c r="KBE11" s="928"/>
      <c r="KBF11" s="928"/>
      <c r="KBG11" s="928"/>
      <c r="KBH11" s="928"/>
      <c r="KBI11" s="928"/>
      <c r="KBJ11" s="928"/>
      <c r="KBK11" s="928"/>
      <c r="KBL11" s="928"/>
      <c r="KBM11" s="928"/>
      <c r="KBN11" s="928"/>
      <c r="KBO11" s="928"/>
      <c r="KBP11" s="928"/>
      <c r="KBQ11" s="928"/>
      <c r="KBR11" s="928"/>
      <c r="KBS11" s="928"/>
      <c r="KBT11" s="928"/>
      <c r="KBU11" s="928"/>
      <c r="KBV11" s="928"/>
      <c r="KBW11" s="928"/>
      <c r="KBX11" s="928"/>
      <c r="KBY11" s="928"/>
      <c r="KBZ11" s="928"/>
      <c r="KCA11" s="928"/>
      <c r="KCB11" s="928"/>
      <c r="KCC11" s="928"/>
      <c r="KCD11" s="928"/>
      <c r="KCE11" s="928"/>
      <c r="KCF11" s="928"/>
      <c r="KCG11" s="928"/>
      <c r="KCH11" s="928"/>
      <c r="KCI11" s="928"/>
      <c r="KCJ11" s="928"/>
      <c r="KCK11" s="928"/>
      <c r="KCL11" s="928"/>
      <c r="KCM11" s="928"/>
      <c r="KCN11" s="928"/>
      <c r="KCO11" s="928"/>
      <c r="KCP11" s="928"/>
      <c r="KCQ11" s="928"/>
      <c r="KCR11" s="928"/>
      <c r="KCS11" s="928"/>
      <c r="KCT11" s="928"/>
      <c r="KCU11" s="928"/>
      <c r="KCV11" s="928"/>
      <c r="KCW11" s="928"/>
      <c r="KCX11" s="928"/>
      <c r="KCY11" s="928"/>
      <c r="KCZ11" s="928"/>
      <c r="KDA11" s="928"/>
      <c r="KDB11" s="928"/>
      <c r="KDC11" s="928"/>
      <c r="KDD11" s="928"/>
      <c r="KDE11" s="928"/>
      <c r="KDF11" s="928"/>
      <c r="KDG11" s="928"/>
      <c r="KDH11" s="928"/>
      <c r="KDI11" s="928"/>
      <c r="KDJ11" s="928"/>
      <c r="KDK11" s="928"/>
      <c r="KDL11" s="928"/>
      <c r="KDM11" s="928"/>
      <c r="KDN11" s="928"/>
      <c r="KDO11" s="928"/>
      <c r="KDP11" s="928"/>
      <c r="KDQ11" s="928"/>
      <c r="KDR11" s="928"/>
      <c r="KDS11" s="928"/>
      <c r="KDT11" s="928"/>
      <c r="KDU11" s="928"/>
      <c r="KDV11" s="928"/>
      <c r="KDW11" s="928"/>
      <c r="KDX11" s="928"/>
      <c r="KDY11" s="928"/>
      <c r="KDZ11" s="928"/>
      <c r="KEA11" s="928"/>
      <c r="KEB11" s="928"/>
      <c r="KEC11" s="928"/>
      <c r="KED11" s="928"/>
      <c r="KEE11" s="928"/>
      <c r="KEF11" s="928"/>
      <c r="KEG11" s="928"/>
      <c r="KEH11" s="928"/>
      <c r="KEI11" s="928"/>
      <c r="KEJ11" s="928"/>
      <c r="KEK11" s="928"/>
      <c r="KEL11" s="928"/>
      <c r="KEM11" s="928"/>
      <c r="KEN11" s="928"/>
      <c r="KEO11" s="928"/>
      <c r="KEP11" s="928"/>
      <c r="KEQ11" s="928"/>
      <c r="KER11" s="928"/>
      <c r="KES11" s="928"/>
      <c r="KET11" s="928"/>
      <c r="KEU11" s="928"/>
      <c r="KEV11" s="928"/>
      <c r="KEW11" s="928"/>
      <c r="KEX11" s="928"/>
      <c r="KEY11" s="928"/>
      <c r="KEZ11" s="928"/>
      <c r="KFA11" s="928"/>
      <c r="KFB11" s="928"/>
      <c r="KFC11" s="928"/>
      <c r="KFD11" s="928"/>
      <c r="KFE11" s="928"/>
      <c r="KFF11" s="928"/>
      <c r="KFG11" s="928"/>
      <c r="KFH11" s="928"/>
      <c r="KFI11" s="928"/>
      <c r="KFJ11" s="928"/>
      <c r="KFK11" s="928"/>
      <c r="KFL11" s="928"/>
      <c r="KFM11" s="928"/>
      <c r="KFN11" s="928"/>
      <c r="KFO11" s="928"/>
      <c r="KFP11" s="928"/>
      <c r="KFQ11" s="928"/>
      <c r="KFR11" s="928"/>
      <c r="KFS11" s="928"/>
      <c r="KFT11" s="928"/>
      <c r="KFU11" s="928"/>
      <c r="KFV11" s="928"/>
      <c r="KFW11" s="928"/>
      <c r="KFX11" s="928"/>
      <c r="KFY11" s="928"/>
      <c r="KFZ11" s="928"/>
      <c r="KGA11" s="928"/>
      <c r="KGB11" s="928"/>
      <c r="KGC11" s="928"/>
      <c r="KGD11" s="928"/>
      <c r="KGE11" s="928"/>
      <c r="KGF11" s="928"/>
      <c r="KGG11" s="928"/>
      <c r="KGH11" s="928"/>
      <c r="KGI11" s="928"/>
      <c r="KGJ11" s="928"/>
      <c r="KGK11" s="928"/>
      <c r="KGL11" s="928"/>
      <c r="KGM11" s="928"/>
      <c r="KGN11" s="928"/>
      <c r="KGO11" s="928"/>
      <c r="KGP11" s="928"/>
      <c r="KGQ11" s="928"/>
      <c r="KGR11" s="928"/>
      <c r="KGS11" s="928"/>
      <c r="KGT11" s="928"/>
      <c r="KGU11" s="928"/>
      <c r="KGV11" s="928"/>
      <c r="KGW11" s="928"/>
      <c r="KGX11" s="928"/>
      <c r="KGY11" s="928"/>
      <c r="KGZ11" s="928"/>
      <c r="KHA11" s="928"/>
      <c r="KHB11" s="928"/>
      <c r="KHC11" s="928"/>
      <c r="KHD11" s="928"/>
      <c r="KHE11" s="928"/>
      <c r="KHF11" s="928"/>
      <c r="KHG11" s="928"/>
      <c r="KHH11" s="928"/>
      <c r="KHI11" s="928"/>
      <c r="KHJ11" s="928"/>
      <c r="KHK11" s="928"/>
      <c r="KHL11" s="928"/>
      <c r="KHM11" s="928"/>
      <c r="KHN11" s="928"/>
      <c r="KHO11" s="928"/>
      <c r="KHP11" s="928"/>
      <c r="KHQ11" s="928"/>
      <c r="KHR11" s="928"/>
      <c r="KHS11" s="928"/>
      <c r="KHT11" s="928"/>
      <c r="KHU11" s="928"/>
      <c r="KHV11" s="928"/>
      <c r="KHW11" s="928"/>
      <c r="KHX11" s="928"/>
      <c r="KHY11" s="928"/>
      <c r="KHZ11" s="928"/>
      <c r="KIA11" s="928"/>
      <c r="KIB11" s="928"/>
      <c r="KIC11" s="928"/>
      <c r="KID11" s="928"/>
      <c r="KIE11" s="928"/>
      <c r="KIF11" s="928"/>
      <c r="KIG11" s="928"/>
      <c r="KIH11" s="928"/>
      <c r="KII11" s="928"/>
      <c r="KIJ11" s="928"/>
      <c r="KIK11" s="928"/>
      <c r="KIL11" s="928"/>
      <c r="KIM11" s="928"/>
      <c r="KIN11" s="928"/>
      <c r="KIO11" s="928"/>
      <c r="KIP11" s="928"/>
      <c r="KIQ11" s="928"/>
      <c r="KIR11" s="928"/>
      <c r="KIS11" s="928"/>
      <c r="KIT11" s="928"/>
      <c r="KIU11" s="928"/>
      <c r="KIV11" s="928"/>
      <c r="KIW11" s="928"/>
      <c r="KIX11" s="928"/>
      <c r="KIY11" s="928"/>
      <c r="KIZ11" s="928"/>
      <c r="KJA11" s="928"/>
      <c r="KJB11" s="928"/>
      <c r="KJC11" s="928"/>
      <c r="KJD11" s="928"/>
      <c r="KJE11" s="928"/>
      <c r="KJF11" s="928"/>
      <c r="KJG11" s="928"/>
      <c r="KJH11" s="928"/>
      <c r="KJI11" s="928"/>
      <c r="KJJ11" s="928"/>
      <c r="KJK11" s="928"/>
      <c r="KJL11" s="928"/>
      <c r="KJM11" s="928"/>
      <c r="KJN11" s="928"/>
      <c r="KJO11" s="928"/>
      <c r="KJP11" s="928"/>
      <c r="KJQ11" s="928"/>
      <c r="KJR11" s="928"/>
      <c r="KJS11" s="928"/>
      <c r="KJT11" s="928"/>
      <c r="KJU11" s="928"/>
      <c r="KJV11" s="928"/>
      <c r="KJW11" s="928"/>
      <c r="KJX11" s="928"/>
      <c r="KJY11" s="928"/>
      <c r="KJZ11" s="928"/>
      <c r="KKA11" s="928"/>
      <c r="KKB11" s="928"/>
      <c r="KKC11" s="928"/>
      <c r="KKD11" s="928"/>
      <c r="KKE11" s="928"/>
      <c r="KKF11" s="928"/>
      <c r="KKG11" s="928"/>
      <c r="KKH11" s="928"/>
      <c r="KKI11" s="928"/>
      <c r="KKJ11" s="928"/>
      <c r="KKK11" s="928"/>
      <c r="KKL11" s="928"/>
      <c r="KKM11" s="928"/>
      <c r="KKN11" s="928"/>
      <c r="KKO11" s="928"/>
      <c r="KKP11" s="928"/>
      <c r="KKQ11" s="928"/>
      <c r="KKR11" s="928"/>
      <c r="KKS11" s="928"/>
      <c r="KKT11" s="928"/>
      <c r="KKU11" s="928"/>
      <c r="KKV11" s="928"/>
      <c r="KKW11" s="928"/>
      <c r="KKX11" s="928"/>
      <c r="KKY11" s="928"/>
      <c r="KKZ11" s="928"/>
      <c r="KLA11" s="928"/>
      <c r="KLB11" s="928"/>
      <c r="KLC11" s="928"/>
      <c r="KLD11" s="928"/>
      <c r="KLE11" s="928"/>
      <c r="KLF11" s="928"/>
      <c r="KLG11" s="928"/>
      <c r="KLH11" s="928"/>
      <c r="KLI11" s="928"/>
      <c r="KLJ11" s="928"/>
      <c r="KLK11" s="928"/>
      <c r="KLL11" s="928"/>
      <c r="KLM11" s="928"/>
      <c r="KLN11" s="928"/>
      <c r="KLO11" s="928"/>
      <c r="KLP11" s="928"/>
      <c r="KLQ11" s="928"/>
      <c r="KLR11" s="928"/>
      <c r="KLS11" s="928"/>
      <c r="KLT11" s="928"/>
      <c r="KLU11" s="928"/>
      <c r="KLV11" s="928"/>
      <c r="KLW11" s="928"/>
      <c r="KLX11" s="928"/>
      <c r="KLY11" s="928"/>
      <c r="KLZ11" s="928"/>
      <c r="KMA11" s="928"/>
      <c r="KMB11" s="928"/>
      <c r="KMC11" s="928"/>
      <c r="KMD11" s="928"/>
      <c r="KME11" s="928"/>
      <c r="KMF11" s="928"/>
      <c r="KMG11" s="928"/>
      <c r="KMH11" s="928"/>
      <c r="KMI11" s="928"/>
      <c r="KMJ11" s="928"/>
      <c r="KMK11" s="928"/>
      <c r="KML11" s="928"/>
      <c r="KMM11" s="928"/>
      <c r="KMN11" s="928"/>
      <c r="KMO11" s="928"/>
      <c r="KMP11" s="928"/>
      <c r="KMQ11" s="928"/>
      <c r="KMR11" s="928"/>
      <c r="KMS11" s="928"/>
      <c r="KMT11" s="928"/>
      <c r="KMU11" s="928"/>
      <c r="KMV11" s="928"/>
      <c r="KMW11" s="928"/>
      <c r="KMX11" s="928"/>
      <c r="KMY11" s="928"/>
      <c r="KMZ11" s="928"/>
      <c r="KNA11" s="928"/>
      <c r="KNB11" s="928"/>
      <c r="KNC11" s="928"/>
      <c r="KND11" s="928"/>
      <c r="KNE11" s="928"/>
      <c r="KNF11" s="928"/>
      <c r="KNG11" s="928"/>
      <c r="KNH11" s="928"/>
      <c r="KNI11" s="928"/>
      <c r="KNJ11" s="928"/>
      <c r="KNK11" s="928"/>
      <c r="KNL11" s="928"/>
      <c r="KNM11" s="928"/>
      <c r="KNN11" s="928"/>
      <c r="KNO11" s="928"/>
      <c r="KNP11" s="928"/>
      <c r="KNQ11" s="928"/>
      <c r="KNR11" s="928"/>
      <c r="KNS11" s="928"/>
      <c r="KNT11" s="928"/>
      <c r="KNU11" s="928"/>
      <c r="KNV11" s="928"/>
      <c r="KNW11" s="928"/>
      <c r="KNX11" s="928"/>
      <c r="KNY11" s="928"/>
      <c r="KNZ11" s="928"/>
      <c r="KOA11" s="928"/>
      <c r="KOB11" s="928"/>
      <c r="KOC11" s="928"/>
      <c r="KOD11" s="928"/>
      <c r="KOE11" s="928"/>
      <c r="KOF11" s="928"/>
      <c r="KOG11" s="928"/>
      <c r="KOH11" s="928"/>
      <c r="KOI11" s="928"/>
      <c r="KOJ11" s="928"/>
      <c r="KOK11" s="928"/>
      <c r="KOL11" s="928"/>
      <c r="KOM11" s="928"/>
      <c r="KON11" s="928"/>
      <c r="KOO11" s="928"/>
      <c r="KOP11" s="928"/>
      <c r="KOQ11" s="928"/>
      <c r="KOR11" s="928"/>
      <c r="KOS11" s="928"/>
      <c r="KOT11" s="928"/>
      <c r="KOU11" s="928"/>
      <c r="KOV11" s="928"/>
      <c r="KOW11" s="928"/>
      <c r="KOX11" s="928"/>
      <c r="KOY11" s="928"/>
      <c r="KOZ11" s="928"/>
      <c r="KPA11" s="928"/>
      <c r="KPB11" s="928"/>
      <c r="KPC11" s="928"/>
      <c r="KPD11" s="928"/>
      <c r="KPE11" s="928"/>
      <c r="KPF11" s="928"/>
      <c r="KPG11" s="928"/>
      <c r="KPH11" s="928"/>
      <c r="KPI11" s="928"/>
      <c r="KPJ11" s="928"/>
      <c r="KPK11" s="928"/>
      <c r="KPL11" s="928"/>
      <c r="KPM11" s="928"/>
      <c r="KPN11" s="928"/>
      <c r="KPO11" s="928"/>
      <c r="KPP11" s="928"/>
      <c r="KPQ11" s="928"/>
      <c r="KPR11" s="928"/>
      <c r="KPS11" s="928"/>
      <c r="KPT11" s="928"/>
      <c r="KPU11" s="928"/>
      <c r="KPV11" s="928"/>
      <c r="KPW11" s="928"/>
      <c r="KPX11" s="928"/>
      <c r="KPY11" s="928"/>
      <c r="KPZ11" s="928"/>
      <c r="KQA11" s="928"/>
      <c r="KQB11" s="928"/>
      <c r="KQC11" s="928"/>
      <c r="KQD11" s="928"/>
      <c r="KQE11" s="928"/>
      <c r="KQF11" s="928"/>
      <c r="KQG11" s="928"/>
      <c r="KQH11" s="928"/>
      <c r="KQI11" s="928"/>
      <c r="KQJ11" s="928"/>
      <c r="KQK11" s="928"/>
      <c r="KQL11" s="928"/>
      <c r="KQM11" s="928"/>
      <c r="KQN11" s="928"/>
      <c r="KQO11" s="928"/>
      <c r="KQP11" s="928"/>
      <c r="KQQ11" s="928"/>
      <c r="KQR11" s="928"/>
      <c r="KQS11" s="928"/>
      <c r="KQT11" s="928"/>
      <c r="KQU11" s="928"/>
      <c r="KQV11" s="928"/>
      <c r="KQW11" s="928"/>
      <c r="KQX11" s="928"/>
      <c r="KQY11" s="928"/>
      <c r="KQZ11" s="928"/>
      <c r="KRA11" s="928"/>
      <c r="KRB11" s="928"/>
      <c r="KRC11" s="928"/>
      <c r="KRD11" s="928"/>
      <c r="KRE11" s="928"/>
      <c r="KRF11" s="928"/>
      <c r="KRG11" s="928"/>
      <c r="KRH11" s="928"/>
      <c r="KRI11" s="928"/>
      <c r="KRJ11" s="928"/>
      <c r="KRK11" s="928"/>
      <c r="KRL11" s="928"/>
      <c r="KRM11" s="928"/>
      <c r="KRN11" s="928"/>
      <c r="KRO11" s="928"/>
      <c r="KRP11" s="928"/>
      <c r="KRQ11" s="928"/>
      <c r="KRR11" s="928"/>
      <c r="KRS11" s="928"/>
      <c r="KRT11" s="928"/>
      <c r="KRU11" s="928"/>
      <c r="KRV11" s="928"/>
      <c r="KRW11" s="928"/>
      <c r="KRX11" s="928"/>
      <c r="KRY11" s="928"/>
      <c r="KRZ11" s="928"/>
      <c r="KSA11" s="928"/>
      <c r="KSB11" s="928"/>
      <c r="KSC11" s="928"/>
      <c r="KSD11" s="928"/>
      <c r="KSE11" s="928"/>
      <c r="KSF11" s="928"/>
      <c r="KSG11" s="928"/>
      <c r="KSH11" s="928"/>
      <c r="KSI11" s="928"/>
      <c r="KSJ11" s="928"/>
      <c r="KSK11" s="928"/>
      <c r="KSL11" s="928"/>
      <c r="KSM11" s="928"/>
      <c r="KSN11" s="928"/>
      <c r="KSO11" s="928"/>
      <c r="KSP11" s="928"/>
      <c r="KSQ11" s="928"/>
      <c r="KSR11" s="928"/>
      <c r="KSS11" s="928"/>
      <c r="KST11" s="928"/>
      <c r="KSU11" s="928"/>
      <c r="KSV11" s="928"/>
      <c r="KSW11" s="928"/>
      <c r="KSX11" s="928"/>
      <c r="KSY11" s="928"/>
      <c r="KSZ11" s="928"/>
      <c r="KTA11" s="928"/>
      <c r="KTB11" s="928"/>
      <c r="KTC11" s="928"/>
      <c r="KTD11" s="928"/>
      <c r="KTE11" s="928"/>
      <c r="KTF11" s="928"/>
      <c r="KTG11" s="928"/>
      <c r="KTH11" s="928"/>
      <c r="KTI11" s="928"/>
      <c r="KTJ11" s="928"/>
      <c r="KTK11" s="928"/>
      <c r="KTL11" s="928"/>
      <c r="KTM11" s="928"/>
      <c r="KTN11" s="928"/>
      <c r="KTO11" s="928"/>
      <c r="KTP11" s="928"/>
      <c r="KTQ11" s="928"/>
      <c r="KTR11" s="928"/>
      <c r="KTS11" s="928"/>
      <c r="KTT11" s="928"/>
      <c r="KTU11" s="928"/>
      <c r="KTV11" s="928"/>
      <c r="KTW11" s="928"/>
      <c r="KTX11" s="928"/>
      <c r="KTY11" s="928"/>
      <c r="KTZ11" s="928"/>
      <c r="KUA11" s="928"/>
      <c r="KUB11" s="928"/>
      <c r="KUC11" s="928"/>
      <c r="KUD11" s="928"/>
      <c r="KUE11" s="928"/>
      <c r="KUF11" s="928"/>
      <c r="KUG11" s="928"/>
      <c r="KUH11" s="928"/>
      <c r="KUI11" s="928"/>
      <c r="KUJ11" s="928"/>
      <c r="KUK11" s="928"/>
      <c r="KUL11" s="928"/>
      <c r="KUM11" s="928"/>
      <c r="KUN11" s="928"/>
      <c r="KUO11" s="928"/>
      <c r="KUP11" s="928"/>
      <c r="KUQ11" s="928"/>
      <c r="KUR11" s="928"/>
      <c r="KUS11" s="928"/>
      <c r="KUT11" s="928"/>
      <c r="KUU11" s="928"/>
      <c r="KUV11" s="928"/>
      <c r="KUW11" s="928"/>
      <c r="KUX11" s="928"/>
      <c r="KUY11" s="928"/>
      <c r="KUZ11" s="928"/>
      <c r="KVA11" s="928"/>
      <c r="KVB11" s="928"/>
      <c r="KVC11" s="928"/>
      <c r="KVD11" s="928"/>
      <c r="KVE11" s="928"/>
      <c r="KVF11" s="928"/>
      <c r="KVG11" s="928"/>
      <c r="KVH11" s="928"/>
      <c r="KVI11" s="928"/>
      <c r="KVJ11" s="928"/>
      <c r="KVK11" s="928"/>
      <c r="KVL11" s="928"/>
      <c r="KVM11" s="928"/>
      <c r="KVN11" s="928"/>
      <c r="KVO11" s="928"/>
      <c r="KVP11" s="928"/>
      <c r="KVQ11" s="928"/>
      <c r="KVR11" s="928"/>
      <c r="KVS11" s="928"/>
      <c r="KVT11" s="928"/>
      <c r="KVU11" s="928"/>
      <c r="KVV11" s="928"/>
      <c r="KVW11" s="928"/>
      <c r="KVX11" s="928"/>
      <c r="KVY11" s="928"/>
      <c r="KVZ11" s="928"/>
      <c r="KWA11" s="928"/>
      <c r="KWB11" s="928"/>
      <c r="KWC11" s="928"/>
      <c r="KWD11" s="928"/>
      <c r="KWE11" s="928"/>
      <c r="KWF11" s="928"/>
      <c r="KWG11" s="928"/>
      <c r="KWH11" s="928"/>
      <c r="KWI11" s="928"/>
      <c r="KWJ11" s="928"/>
      <c r="KWK11" s="928"/>
      <c r="KWL11" s="928"/>
      <c r="KWM11" s="928"/>
      <c r="KWN11" s="928"/>
      <c r="KWO11" s="928"/>
      <c r="KWP11" s="928"/>
      <c r="KWQ11" s="928"/>
      <c r="KWR11" s="928"/>
      <c r="KWS11" s="928"/>
      <c r="KWT11" s="928"/>
      <c r="KWU11" s="928"/>
      <c r="KWV11" s="928"/>
      <c r="KWW11" s="928"/>
      <c r="KWX11" s="928"/>
      <c r="KWY11" s="928"/>
      <c r="KWZ11" s="928"/>
      <c r="KXA11" s="928"/>
      <c r="KXB11" s="928"/>
      <c r="KXC11" s="928"/>
      <c r="KXD11" s="928"/>
      <c r="KXE11" s="928"/>
      <c r="KXF11" s="928"/>
      <c r="KXG11" s="928"/>
      <c r="KXH11" s="928"/>
      <c r="KXI11" s="928"/>
      <c r="KXJ11" s="928"/>
      <c r="KXK11" s="928"/>
      <c r="KXL11" s="928"/>
      <c r="KXM11" s="928"/>
      <c r="KXN11" s="928"/>
      <c r="KXO11" s="928"/>
      <c r="KXP11" s="928"/>
      <c r="KXQ11" s="928"/>
      <c r="KXR11" s="928"/>
      <c r="KXS11" s="928"/>
      <c r="KXT11" s="928"/>
      <c r="KXU11" s="928"/>
      <c r="KXV11" s="928"/>
      <c r="KXW11" s="928"/>
      <c r="KXX11" s="928"/>
      <c r="KXY11" s="928"/>
      <c r="KXZ11" s="928"/>
      <c r="KYA11" s="928"/>
      <c r="KYB11" s="928"/>
      <c r="KYC11" s="928"/>
      <c r="KYD11" s="928"/>
      <c r="KYE11" s="928"/>
      <c r="KYF11" s="928"/>
      <c r="KYG11" s="928"/>
      <c r="KYH11" s="928"/>
      <c r="KYI11" s="928"/>
      <c r="KYJ11" s="928"/>
      <c r="KYK11" s="928"/>
      <c r="KYL11" s="928"/>
      <c r="KYM11" s="928"/>
      <c r="KYN11" s="928"/>
      <c r="KYO11" s="928"/>
      <c r="KYP11" s="928"/>
      <c r="KYQ11" s="928"/>
      <c r="KYR11" s="928"/>
      <c r="KYS11" s="928"/>
      <c r="KYT11" s="928"/>
      <c r="KYU11" s="928"/>
      <c r="KYV11" s="928"/>
      <c r="KYW11" s="928"/>
      <c r="KYX11" s="928"/>
      <c r="KYY11" s="928"/>
      <c r="KYZ11" s="928"/>
      <c r="KZA11" s="928"/>
      <c r="KZB11" s="928"/>
      <c r="KZC11" s="928"/>
      <c r="KZD11" s="928"/>
      <c r="KZE11" s="928"/>
      <c r="KZF11" s="928"/>
      <c r="KZG11" s="928"/>
      <c r="KZH11" s="928"/>
      <c r="KZI11" s="928"/>
      <c r="KZJ11" s="928"/>
      <c r="KZK11" s="928"/>
      <c r="KZL11" s="928"/>
      <c r="KZM11" s="928"/>
      <c r="KZN11" s="928"/>
      <c r="KZO11" s="928"/>
      <c r="KZP11" s="928"/>
      <c r="KZQ11" s="928"/>
      <c r="KZR11" s="928"/>
      <c r="KZS11" s="928"/>
      <c r="KZT11" s="928"/>
      <c r="KZU11" s="928"/>
      <c r="KZV11" s="928"/>
      <c r="KZW11" s="928"/>
      <c r="KZX11" s="928"/>
      <c r="KZY11" s="928"/>
      <c r="KZZ11" s="928"/>
      <c r="LAA11" s="928"/>
      <c r="LAB11" s="928"/>
      <c r="LAC11" s="928"/>
      <c r="LAD11" s="928"/>
      <c r="LAE11" s="928"/>
      <c r="LAF11" s="928"/>
      <c r="LAG11" s="928"/>
      <c r="LAH11" s="928"/>
      <c r="LAI11" s="928"/>
      <c r="LAJ11" s="928"/>
      <c r="LAK11" s="928"/>
      <c r="LAL11" s="928"/>
      <c r="LAM11" s="928"/>
      <c r="LAN11" s="928"/>
      <c r="LAO11" s="928"/>
      <c r="LAP11" s="928"/>
      <c r="LAQ11" s="928"/>
      <c r="LAR11" s="928"/>
      <c r="LAS11" s="928"/>
      <c r="LAT11" s="928"/>
      <c r="LAU11" s="928"/>
      <c r="LAV11" s="928"/>
      <c r="LAW11" s="928"/>
      <c r="LAX11" s="928"/>
      <c r="LAY11" s="928"/>
      <c r="LAZ11" s="928"/>
      <c r="LBA11" s="928"/>
      <c r="LBB11" s="928"/>
      <c r="LBC11" s="928"/>
      <c r="LBD11" s="928"/>
      <c r="LBE11" s="928"/>
      <c r="LBF11" s="928"/>
      <c r="LBG11" s="928"/>
      <c r="LBH11" s="928"/>
      <c r="LBI11" s="928"/>
      <c r="LBJ11" s="928"/>
      <c r="LBK11" s="928"/>
      <c r="LBL11" s="928"/>
      <c r="LBM11" s="928"/>
      <c r="LBN11" s="928"/>
      <c r="LBO11" s="928"/>
      <c r="LBP11" s="928"/>
      <c r="LBQ11" s="928"/>
      <c r="LBR11" s="928"/>
      <c r="LBS11" s="928"/>
      <c r="LBT11" s="928"/>
      <c r="LBU11" s="928"/>
      <c r="LBV11" s="928"/>
      <c r="LBW11" s="928"/>
      <c r="LBX11" s="928"/>
      <c r="LBY11" s="928"/>
      <c r="LBZ11" s="928"/>
      <c r="LCA11" s="928"/>
      <c r="LCB11" s="928"/>
      <c r="LCC11" s="928"/>
      <c r="LCD11" s="928"/>
      <c r="LCE11" s="928"/>
      <c r="LCF11" s="928"/>
      <c r="LCG11" s="928"/>
      <c r="LCH11" s="928"/>
      <c r="LCI11" s="928"/>
      <c r="LCJ11" s="928"/>
      <c r="LCK11" s="928"/>
      <c r="LCL11" s="928"/>
      <c r="LCM11" s="928"/>
      <c r="LCN11" s="928"/>
      <c r="LCO11" s="928"/>
      <c r="LCP11" s="928"/>
      <c r="LCQ11" s="928"/>
      <c r="LCR11" s="928"/>
      <c r="LCS11" s="928"/>
      <c r="LCT11" s="928"/>
      <c r="LCU11" s="928"/>
      <c r="LCV11" s="928"/>
      <c r="LCW11" s="928"/>
      <c r="LCX11" s="928"/>
      <c r="LCY11" s="928"/>
      <c r="LCZ11" s="928"/>
      <c r="LDA11" s="928"/>
      <c r="LDB11" s="928"/>
      <c r="LDC11" s="928"/>
      <c r="LDD11" s="928"/>
      <c r="LDE11" s="928"/>
      <c r="LDF11" s="928"/>
      <c r="LDG11" s="928"/>
      <c r="LDH11" s="928"/>
      <c r="LDI11" s="928"/>
      <c r="LDJ11" s="928"/>
      <c r="LDK11" s="928"/>
      <c r="LDL11" s="928"/>
      <c r="LDM11" s="928"/>
      <c r="LDN11" s="928"/>
      <c r="LDO11" s="928"/>
      <c r="LDP11" s="928"/>
      <c r="LDQ11" s="928"/>
      <c r="LDR11" s="928"/>
      <c r="LDS11" s="928"/>
      <c r="LDT11" s="928"/>
      <c r="LDU11" s="928"/>
      <c r="LDV11" s="928"/>
      <c r="LDW11" s="928"/>
      <c r="LDX11" s="928"/>
      <c r="LDY11" s="928"/>
      <c r="LDZ11" s="928"/>
      <c r="LEA11" s="928"/>
      <c r="LEB11" s="928"/>
      <c r="LEC11" s="928"/>
      <c r="LED11" s="928"/>
      <c r="LEE11" s="928"/>
      <c r="LEF11" s="928"/>
      <c r="LEG11" s="928"/>
      <c r="LEH11" s="928"/>
      <c r="LEI11" s="928"/>
      <c r="LEJ11" s="928"/>
      <c r="LEK11" s="928"/>
      <c r="LEL11" s="928"/>
      <c r="LEM11" s="928"/>
      <c r="LEN11" s="928"/>
      <c r="LEO11" s="928"/>
      <c r="LEP11" s="928"/>
      <c r="LEQ11" s="928"/>
      <c r="LER11" s="928"/>
      <c r="LES11" s="928"/>
      <c r="LET11" s="928"/>
      <c r="LEU11" s="928"/>
      <c r="LEV11" s="928"/>
      <c r="LEW11" s="928"/>
      <c r="LEX11" s="928"/>
      <c r="LEY11" s="928"/>
      <c r="LEZ11" s="928"/>
      <c r="LFA11" s="928"/>
      <c r="LFB11" s="928"/>
      <c r="LFC11" s="928"/>
      <c r="LFD11" s="928"/>
      <c r="LFE11" s="928"/>
      <c r="LFF11" s="928"/>
      <c r="LFG11" s="928"/>
      <c r="LFH11" s="928"/>
      <c r="LFI11" s="928"/>
      <c r="LFJ11" s="928"/>
      <c r="LFK11" s="928"/>
      <c r="LFL11" s="928"/>
      <c r="LFM11" s="928"/>
      <c r="LFN11" s="928"/>
      <c r="LFO11" s="928"/>
      <c r="LFP11" s="928"/>
      <c r="LFQ11" s="928"/>
      <c r="LFR11" s="928"/>
      <c r="LFS11" s="928"/>
      <c r="LFT11" s="928"/>
      <c r="LFU11" s="928"/>
      <c r="LFV11" s="928"/>
      <c r="LFW11" s="928"/>
      <c r="LFX11" s="928"/>
      <c r="LFY11" s="928"/>
      <c r="LFZ11" s="928"/>
      <c r="LGA11" s="928"/>
      <c r="LGB11" s="928"/>
      <c r="LGC11" s="928"/>
      <c r="LGD11" s="928"/>
      <c r="LGE11" s="928"/>
      <c r="LGF11" s="928"/>
      <c r="LGG11" s="928"/>
      <c r="LGH11" s="928"/>
      <c r="LGI11" s="928"/>
      <c r="LGJ11" s="928"/>
      <c r="LGK11" s="928"/>
      <c r="LGL11" s="928"/>
      <c r="LGM11" s="928"/>
      <c r="LGN11" s="928"/>
      <c r="LGO11" s="928"/>
      <c r="LGP11" s="928"/>
      <c r="LGQ11" s="928"/>
      <c r="LGR11" s="928"/>
      <c r="LGS11" s="928"/>
      <c r="LGT11" s="928"/>
      <c r="LGU11" s="928"/>
      <c r="LGV11" s="928"/>
      <c r="LGW11" s="928"/>
      <c r="LGX11" s="928"/>
      <c r="LGY11" s="928"/>
      <c r="LGZ11" s="928"/>
      <c r="LHA11" s="928"/>
      <c r="LHB11" s="928"/>
      <c r="LHC11" s="928"/>
      <c r="LHD11" s="928"/>
      <c r="LHE11" s="928"/>
      <c r="LHF11" s="928"/>
      <c r="LHG11" s="928"/>
      <c r="LHH11" s="928"/>
      <c r="LHI11" s="928"/>
      <c r="LHJ11" s="928"/>
      <c r="LHK11" s="928"/>
      <c r="LHL11" s="928"/>
      <c r="LHM11" s="928"/>
      <c r="LHN11" s="928"/>
      <c r="LHO11" s="928"/>
      <c r="LHP11" s="928"/>
      <c r="LHQ11" s="928"/>
      <c r="LHR11" s="928"/>
      <c r="LHS11" s="928"/>
      <c r="LHT11" s="928"/>
      <c r="LHU11" s="928"/>
      <c r="LHV11" s="928"/>
      <c r="LHW11" s="928"/>
      <c r="LHX11" s="928"/>
      <c r="LHY11" s="928"/>
      <c r="LHZ11" s="928"/>
      <c r="LIA11" s="928"/>
      <c r="LIB11" s="928"/>
      <c r="LIC11" s="928"/>
      <c r="LID11" s="928"/>
      <c r="LIE11" s="928"/>
      <c r="LIF11" s="928"/>
      <c r="LIG11" s="928"/>
      <c r="LIH11" s="928"/>
      <c r="LII11" s="928"/>
      <c r="LIJ11" s="928"/>
      <c r="LIK11" s="928"/>
      <c r="LIL11" s="928"/>
      <c r="LIM11" s="928"/>
      <c r="LIN11" s="928"/>
      <c r="LIO11" s="928"/>
      <c r="LIP11" s="928"/>
      <c r="LIQ11" s="928"/>
      <c r="LIR11" s="928"/>
      <c r="LIS11" s="928"/>
      <c r="LIT11" s="928"/>
      <c r="LIU11" s="928"/>
      <c r="LIV11" s="928"/>
      <c r="LIW11" s="928"/>
      <c r="LIX11" s="928"/>
      <c r="LIY11" s="928"/>
      <c r="LIZ11" s="928"/>
      <c r="LJA11" s="928"/>
      <c r="LJB11" s="928"/>
      <c r="LJC11" s="928"/>
      <c r="LJD11" s="928"/>
      <c r="LJE11" s="928"/>
      <c r="LJF11" s="928"/>
      <c r="LJG11" s="928"/>
      <c r="LJH11" s="928"/>
      <c r="LJI11" s="928"/>
      <c r="LJJ11" s="928"/>
      <c r="LJK11" s="928"/>
      <c r="LJL11" s="928"/>
      <c r="LJM11" s="928"/>
      <c r="LJN11" s="928"/>
      <c r="LJO11" s="928"/>
      <c r="LJP11" s="928"/>
      <c r="LJQ11" s="928"/>
      <c r="LJR11" s="928"/>
      <c r="LJS11" s="928"/>
      <c r="LJT11" s="928"/>
      <c r="LJU11" s="928"/>
      <c r="LJV11" s="928"/>
      <c r="LJW11" s="928"/>
      <c r="LJX11" s="928"/>
      <c r="LJY11" s="928"/>
      <c r="LJZ11" s="928"/>
      <c r="LKA11" s="928"/>
      <c r="LKB11" s="928"/>
      <c r="LKC11" s="928"/>
      <c r="LKD11" s="928"/>
      <c r="LKE11" s="928"/>
      <c r="LKF11" s="928"/>
      <c r="LKG11" s="928"/>
      <c r="LKH11" s="928"/>
      <c r="LKI11" s="928"/>
      <c r="LKJ11" s="928"/>
      <c r="LKK11" s="928"/>
      <c r="LKL11" s="928"/>
      <c r="LKM11" s="928"/>
      <c r="LKN11" s="928"/>
      <c r="LKO11" s="928"/>
      <c r="LKP11" s="928"/>
      <c r="LKQ11" s="928"/>
      <c r="LKR11" s="928"/>
      <c r="LKS11" s="928"/>
      <c r="LKT11" s="928"/>
      <c r="LKU11" s="928"/>
      <c r="LKV11" s="928"/>
      <c r="LKW11" s="928"/>
      <c r="LKX11" s="928"/>
      <c r="LKY11" s="928"/>
      <c r="LKZ11" s="928"/>
      <c r="LLA11" s="928"/>
      <c r="LLB11" s="928"/>
      <c r="LLC11" s="928"/>
      <c r="LLD11" s="928"/>
      <c r="LLE11" s="928"/>
      <c r="LLF11" s="928"/>
      <c r="LLG11" s="928"/>
      <c r="LLH11" s="928"/>
      <c r="LLI11" s="928"/>
      <c r="LLJ11" s="928"/>
      <c r="LLK11" s="928"/>
      <c r="LLL11" s="928"/>
      <c r="LLM11" s="928"/>
      <c r="LLN11" s="928"/>
      <c r="LLO11" s="928"/>
      <c r="LLP11" s="928"/>
      <c r="LLQ11" s="928"/>
      <c r="LLR11" s="928"/>
      <c r="LLS11" s="928"/>
      <c r="LLT11" s="928"/>
      <c r="LLU11" s="928"/>
      <c r="LLV11" s="928"/>
      <c r="LLW11" s="928"/>
      <c r="LLX11" s="928"/>
      <c r="LLY11" s="928"/>
      <c r="LLZ11" s="928"/>
      <c r="LMA11" s="928"/>
      <c r="LMB11" s="928"/>
      <c r="LMC11" s="928"/>
      <c r="LMD11" s="928"/>
      <c r="LME11" s="928"/>
      <c r="LMF11" s="928"/>
      <c r="LMG11" s="928"/>
      <c r="LMH11" s="928"/>
      <c r="LMI11" s="928"/>
      <c r="LMJ11" s="928"/>
      <c r="LMK11" s="928"/>
      <c r="LML11" s="928"/>
      <c r="LMM11" s="928"/>
      <c r="LMN11" s="928"/>
      <c r="LMO11" s="928"/>
      <c r="LMP11" s="928"/>
      <c r="LMQ11" s="928"/>
      <c r="LMR11" s="928"/>
      <c r="LMS11" s="928"/>
      <c r="LMT11" s="928"/>
      <c r="LMU11" s="928"/>
      <c r="LMV11" s="928"/>
      <c r="LMW11" s="928"/>
      <c r="LMX11" s="928"/>
      <c r="LMY11" s="928"/>
      <c r="LMZ11" s="928"/>
      <c r="LNA11" s="928"/>
      <c r="LNB11" s="928"/>
      <c r="LNC11" s="928"/>
      <c r="LND11" s="928"/>
      <c r="LNE11" s="928"/>
      <c r="LNF11" s="928"/>
      <c r="LNG11" s="928"/>
      <c r="LNH11" s="928"/>
      <c r="LNI11" s="928"/>
      <c r="LNJ11" s="928"/>
      <c r="LNK11" s="928"/>
      <c r="LNL11" s="928"/>
      <c r="LNM11" s="928"/>
      <c r="LNN11" s="928"/>
      <c r="LNO11" s="928"/>
      <c r="LNP11" s="928"/>
      <c r="LNQ11" s="928"/>
      <c r="LNR11" s="928"/>
      <c r="LNS11" s="928"/>
      <c r="LNT11" s="928"/>
      <c r="LNU11" s="928"/>
      <c r="LNV11" s="928"/>
      <c r="LNW11" s="928"/>
      <c r="LNX11" s="928"/>
      <c r="LNY11" s="928"/>
      <c r="LNZ11" s="928"/>
      <c r="LOA11" s="928"/>
      <c r="LOB11" s="928"/>
      <c r="LOC11" s="928"/>
      <c r="LOD11" s="928"/>
      <c r="LOE11" s="928"/>
      <c r="LOF11" s="928"/>
      <c r="LOG11" s="928"/>
      <c r="LOH11" s="928"/>
      <c r="LOI11" s="928"/>
      <c r="LOJ11" s="928"/>
      <c r="LOK11" s="928"/>
      <c r="LOL11" s="928"/>
      <c r="LOM11" s="928"/>
      <c r="LON11" s="928"/>
      <c r="LOO11" s="928"/>
      <c r="LOP11" s="928"/>
      <c r="LOQ11" s="928"/>
      <c r="LOR11" s="928"/>
      <c r="LOS11" s="928"/>
      <c r="LOT11" s="928"/>
      <c r="LOU11" s="928"/>
      <c r="LOV11" s="928"/>
      <c r="LOW11" s="928"/>
      <c r="LOX11" s="928"/>
      <c r="LOY11" s="928"/>
      <c r="LOZ11" s="928"/>
      <c r="LPA11" s="928"/>
      <c r="LPB11" s="928"/>
      <c r="LPC11" s="928"/>
      <c r="LPD11" s="928"/>
      <c r="LPE11" s="928"/>
      <c r="LPF11" s="928"/>
      <c r="LPG11" s="928"/>
      <c r="LPH11" s="928"/>
      <c r="LPI11" s="928"/>
      <c r="LPJ11" s="928"/>
      <c r="LPK11" s="928"/>
      <c r="LPL11" s="928"/>
      <c r="LPM11" s="928"/>
      <c r="LPN11" s="928"/>
      <c r="LPO11" s="928"/>
      <c r="LPP11" s="928"/>
      <c r="LPQ11" s="928"/>
      <c r="LPR11" s="928"/>
      <c r="LPS11" s="928"/>
      <c r="LPT11" s="928"/>
      <c r="LPU11" s="928"/>
      <c r="LPV11" s="928"/>
      <c r="LPW11" s="928"/>
      <c r="LPX11" s="928"/>
      <c r="LPY11" s="928"/>
      <c r="LPZ11" s="928"/>
      <c r="LQA11" s="928"/>
      <c r="LQB11" s="928"/>
      <c r="LQC11" s="928"/>
      <c r="LQD11" s="928"/>
      <c r="LQE11" s="928"/>
      <c r="LQF11" s="928"/>
      <c r="LQG11" s="928"/>
      <c r="LQH11" s="928"/>
      <c r="LQI11" s="928"/>
      <c r="LQJ11" s="928"/>
      <c r="LQK11" s="928"/>
      <c r="LQL11" s="928"/>
      <c r="LQM11" s="928"/>
      <c r="LQN11" s="928"/>
      <c r="LQO11" s="928"/>
      <c r="LQP11" s="928"/>
      <c r="LQQ11" s="928"/>
      <c r="LQR11" s="928"/>
      <c r="LQS11" s="928"/>
      <c r="LQT11" s="928"/>
      <c r="LQU11" s="928"/>
      <c r="LQV11" s="928"/>
      <c r="LQW11" s="928"/>
      <c r="LQX11" s="928"/>
      <c r="LQY11" s="928"/>
      <c r="LQZ11" s="928"/>
      <c r="LRA11" s="928"/>
      <c r="LRB11" s="928"/>
      <c r="LRC11" s="928"/>
      <c r="LRD11" s="928"/>
      <c r="LRE11" s="928"/>
      <c r="LRF11" s="928"/>
      <c r="LRG11" s="928"/>
      <c r="LRH11" s="928"/>
      <c r="LRI11" s="928"/>
      <c r="LRJ11" s="928"/>
      <c r="LRK11" s="928"/>
      <c r="LRL11" s="928"/>
      <c r="LRM11" s="928"/>
      <c r="LRN11" s="928"/>
      <c r="LRO11" s="928"/>
      <c r="LRP11" s="928"/>
      <c r="LRQ11" s="928"/>
      <c r="LRR11" s="928"/>
      <c r="LRS11" s="928"/>
      <c r="LRT11" s="928"/>
      <c r="LRU11" s="928"/>
      <c r="LRV11" s="928"/>
      <c r="LRW11" s="928"/>
      <c r="LRX11" s="928"/>
      <c r="LRY11" s="928"/>
      <c r="LRZ11" s="928"/>
      <c r="LSA11" s="928"/>
      <c r="LSB11" s="928"/>
      <c r="LSC11" s="928"/>
      <c r="LSD11" s="928"/>
      <c r="LSE11" s="928"/>
      <c r="LSF11" s="928"/>
      <c r="LSG11" s="928"/>
      <c r="LSH11" s="928"/>
      <c r="LSI11" s="928"/>
      <c r="LSJ11" s="928"/>
      <c r="LSK11" s="928"/>
      <c r="LSL11" s="928"/>
      <c r="LSM11" s="928"/>
      <c r="LSN11" s="928"/>
      <c r="LSO11" s="928"/>
      <c r="LSP11" s="928"/>
      <c r="LSQ11" s="928"/>
      <c r="LSR11" s="928"/>
      <c r="LSS11" s="928"/>
      <c r="LST11" s="928"/>
      <c r="LSU11" s="928"/>
      <c r="LSV11" s="928"/>
      <c r="LSW11" s="928"/>
      <c r="LSX11" s="928"/>
      <c r="LSY11" s="928"/>
      <c r="LSZ11" s="928"/>
      <c r="LTA11" s="928"/>
      <c r="LTB11" s="928"/>
      <c r="LTC11" s="928"/>
      <c r="LTD11" s="928"/>
      <c r="LTE11" s="928"/>
      <c r="LTF11" s="928"/>
      <c r="LTG11" s="928"/>
      <c r="LTH11" s="928"/>
      <c r="LTI11" s="928"/>
      <c r="LTJ11" s="928"/>
      <c r="LTK11" s="928"/>
      <c r="LTL11" s="928"/>
      <c r="LTM11" s="928"/>
      <c r="LTN11" s="928"/>
      <c r="LTO11" s="928"/>
      <c r="LTP11" s="928"/>
      <c r="LTQ11" s="928"/>
      <c r="LTR11" s="928"/>
      <c r="LTS11" s="928"/>
      <c r="LTT11" s="928"/>
      <c r="LTU11" s="928"/>
      <c r="LTV11" s="928"/>
      <c r="LTW11" s="928"/>
      <c r="LTX11" s="928"/>
      <c r="LTY11" s="928"/>
      <c r="LTZ11" s="928"/>
      <c r="LUA11" s="928"/>
      <c r="LUB11" s="928"/>
      <c r="LUC11" s="928"/>
      <c r="LUD11" s="928"/>
      <c r="LUE11" s="928"/>
      <c r="LUF11" s="928"/>
      <c r="LUG11" s="928"/>
      <c r="LUH11" s="928"/>
      <c r="LUI11" s="928"/>
      <c r="LUJ11" s="928"/>
      <c r="LUK11" s="928"/>
      <c r="LUL11" s="928"/>
      <c r="LUM11" s="928"/>
      <c r="LUN11" s="928"/>
      <c r="LUO11" s="928"/>
      <c r="LUP11" s="928"/>
      <c r="LUQ11" s="928"/>
      <c r="LUR11" s="928"/>
      <c r="LUS11" s="928"/>
      <c r="LUT11" s="928"/>
      <c r="LUU11" s="928"/>
      <c r="LUV11" s="928"/>
      <c r="LUW11" s="928"/>
      <c r="LUX11" s="928"/>
      <c r="LUY11" s="928"/>
      <c r="LUZ11" s="928"/>
      <c r="LVA11" s="928"/>
      <c r="LVB11" s="928"/>
      <c r="LVC11" s="928"/>
      <c r="LVD11" s="928"/>
      <c r="LVE11" s="928"/>
      <c r="LVF11" s="928"/>
      <c r="LVG11" s="928"/>
      <c r="LVH11" s="928"/>
      <c r="LVI11" s="928"/>
      <c r="LVJ11" s="928"/>
      <c r="LVK11" s="928"/>
      <c r="LVL11" s="928"/>
      <c r="LVM11" s="928"/>
      <c r="LVN11" s="928"/>
      <c r="LVO11" s="928"/>
      <c r="LVP11" s="928"/>
      <c r="LVQ11" s="928"/>
      <c r="LVR11" s="928"/>
      <c r="LVS11" s="928"/>
      <c r="LVT11" s="928"/>
      <c r="LVU11" s="928"/>
      <c r="LVV11" s="928"/>
      <c r="LVW11" s="928"/>
      <c r="LVX11" s="928"/>
      <c r="LVY11" s="928"/>
      <c r="LVZ11" s="928"/>
      <c r="LWA11" s="928"/>
      <c r="LWB11" s="928"/>
      <c r="LWC11" s="928"/>
      <c r="LWD11" s="928"/>
      <c r="LWE11" s="928"/>
      <c r="LWF11" s="928"/>
      <c r="LWG11" s="928"/>
      <c r="LWH11" s="928"/>
      <c r="LWI11" s="928"/>
      <c r="LWJ11" s="928"/>
      <c r="LWK11" s="928"/>
      <c r="LWL11" s="928"/>
      <c r="LWM11" s="928"/>
      <c r="LWN11" s="928"/>
      <c r="LWO11" s="928"/>
      <c r="LWP11" s="928"/>
      <c r="LWQ11" s="928"/>
      <c r="LWR11" s="928"/>
      <c r="LWS11" s="928"/>
      <c r="LWT11" s="928"/>
      <c r="LWU11" s="928"/>
      <c r="LWV11" s="928"/>
      <c r="LWW11" s="928"/>
      <c r="LWX11" s="928"/>
      <c r="LWY11" s="928"/>
      <c r="LWZ11" s="928"/>
      <c r="LXA11" s="928"/>
      <c r="LXB11" s="928"/>
      <c r="LXC11" s="928"/>
      <c r="LXD11" s="928"/>
      <c r="LXE11" s="928"/>
      <c r="LXF11" s="928"/>
      <c r="LXG11" s="928"/>
      <c r="LXH11" s="928"/>
      <c r="LXI11" s="928"/>
      <c r="LXJ11" s="928"/>
      <c r="LXK11" s="928"/>
      <c r="LXL11" s="928"/>
      <c r="LXM11" s="928"/>
      <c r="LXN11" s="928"/>
      <c r="LXO11" s="928"/>
      <c r="LXP11" s="928"/>
      <c r="LXQ11" s="928"/>
      <c r="LXR11" s="928"/>
      <c r="LXS11" s="928"/>
      <c r="LXT11" s="928"/>
      <c r="LXU11" s="928"/>
      <c r="LXV11" s="928"/>
      <c r="LXW11" s="928"/>
      <c r="LXX11" s="928"/>
      <c r="LXY11" s="928"/>
      <c r="LXZ11" s="928"/>
      <c r="LYA11" s="928"/>
      <c r="LYB11" s="928"/>
      <c r="LYC11" s="928"/>
      <c r="LYD11" s="928"/>
      <c r="LYE11" s="928"/>
      <c r="LYF11" s="928"/>
      <c r="LYG11" s="928"/>
      <c r="LYH11" s="928"/>
      <c r="LYI11" s="928"/>
      <c r="LYJ11" s="928"/>
      <c r="LYK11" s="928"/>
      <c r="LYL11" s="928"/>
      <c r="LYM11" s="928"/>
      <c r="LYN11" s="928"/>
      <c r="LYO11" s="928"/>
      <c r="LYP11" s="928"/>
      <c r="LYQ11" s="928"/>
      <c r="LYR11" s="928"/>
      <c r="LYS11" s="928"/>
      <c r="LYT11" s="928"/>
      <c r="LYU11" s="928"/>
      <c r="LYV11" s="928"/>
      <c r="LYW11" s="928"/>
      <c r="LYX11" s="928"/>
      <c r="LYY11" s="928"/>
      <c r="LYZ11" s="928"/>
      <c r="LZA11" s="928"/>
      <c r="LZB11" s="928"/>
      <c r="LZC11" s="928"/>
      <c r="LZD11" s="928"/>
      <c r="LZE11" s="928"/>
      <c r="LZF11" s="928"/>
      <c r="LZG11" s="928"/>
      <c r="LZH11" s="928"/>
      <c r="LZI11" s="928"/>
      <c r="LZJ11" s="928"/>
      <c r="LZK11" s="928"/>
      <c r="LZL11" s="928"/>
      <c r="LZM11" s="928"/>
      <c r="LZN11" s="928"/>
      <c r="LZO11" s="928"/>
      <c r="LZP11" s="928"/>
      <c r="LZQ11" s="928"/>
      <c r="LZR11" s="928"/>
      <c r="LZS11" s="928"/>
      <c r="LZT11" s="928"/>
      <c r="LZU11" s="928"/>
      <c r="LZV11" s="928"/>
      <c r="LZW11" s="928"/>
      <c r="LZX11" s="928"/>
      <c r="LZY11" s="928"/>
      <c r="LZZ11" s="928"/>
      <c r="MAA11" s="928"/>
      <c r="MAB11" s="928"/>
      <c r="MAC11" s="928"/>
      <c r="MAD11" s="928"/>
      <c r="MAE11" s="928"/>
      <c r="MAF11" s="928"/>
      <c r="MAG11" s="928"/>
      <c r="MAH11" s="928"/>
      <c r="MAI11" s="928"/>
      <c r="MAJ11" s="928"/>
      <c r="MAK11" s="928"/>
      <c r="MAL11" s="928"/>
      <c r="MAM11" s="928"/>
      <c r="MAN11" s="928"/>
      <c r="MAO11" s="928"/>
      <c r="MAP11" s="928"/>
      <c r="MAQ11" s="928"/>
      <c r="MAR11" s="928"/>
      <c r="MAS11" s="928"/>
      <c r="MAT11" s="928"/>
      <c r="MAU11" s="928"/>
      <c r="MAV11" s="928"/>
      <c r="MAW11" s="928"/>
      <c r="MAX11" s="928"/>
      <c r="MAY11" s="928"/>
      <c r="MAZ11" s="928"/>
      <c r="MBA11" s="928"/>
      <c r="MBB11" s="928"/>
      <c r="MBC11" s="928"/>
      <c r="MBD11" s="928"/>
      <c r="MBE11" s="928"/>
      <c r="MBF11" s="928"/>
      <c r="MBG11" s="928"/>
      <c r="MBH11" s="928"/>
      <c r="MBI11" s="928"/>
      <c r="MBJ11" s="928"/>
      <c r="MBK11" s="928"/>
      <c r="MBL11" s="928"/>
      <c r="MBM11" s="928"/>
      <c r="MBN11" s="928"/>
      <c r="MBO11" s="928"/>
      <c r="MBP11" s="928"/>
      <c r="MBQ11" s="928"/>
      <c r="MBR11" s="928"/>
      <c r="MBS11" s="928"/>
      <c r="MBT11" s="928"/>
      <c r="MBU11" s="928"/>
      <c r="MBV11" s="928"/>
      <c r="MBW11" s="928"/>
      <c r="MBX11" s="928"/>
      <c r="MBY11" s="928"/>
      <c r="MBZ11" s="928"/>
      <c r="MCA11" s="928"/>
      <c r="MCB11" s="928"/>
      <c r="MCC11" s="928"/>
      <c r="MCD11" s="928"/>
      <c r="MCE11" s="928"/>
      <c r="MCF11" s="928"/>
      <c r="MCG11" s="928"/>
      <c r="MCH11" s="928"/>
      <c r="MCI11" s="928"/>
      <c r="MCJ11" s="928"/>
      <c r="MCK11" s="928"/>
      <c r="MCL11" s="928"/>
      <c r="MCM11" s="928"/>
      <c r="MCN11" s="928"/>
      <c r="MCO11" s="928"/>
      <c r="MCP11" s="928"/>
      <c r="MCQ11" s="928"/>
      <c r="MCR11" s="928"/>
      <c r="MCS11" s="928"/>
      <c r="MCT11" s="928"/>
      <c r="MCU11" s="928"/>
      <c r="MCV11" s="928"/>
      <c r="MCW11" s="928"/>
      <c r="MCX11" s="928"/>
      <c r="MCY11" s="928"/>
      <c r="MCZ11" s="928"/>
      <c r="MDA11" s="928"/>
      <c r="MDB11" s="928"/>
      <c r="MDC11" s="928"/>
      <c r="MDD11" s="928"/>
      <c r="MDE11" s="928"/>
      <c r="MDF11" s="928"/>
      <c r="MDG11" s="928"/>
      <c r="MDH11" s="928"/>
      <c r="MDI11" s="928"/>
      <c r="MDJ11" s="928"/>
      <c r="MDK11" s="928"/>
      <c r="MDL11" s="928"/>
      <c r="MDM11" s="928"/>
      <c r="MDN11" s="928"/>
      <c r="MDO11" s="928"/>
      <c r="MDP11" s="928"/>
      <c r="MDQ11" s="928"/>
      <c r="MDR11" s="928"/>
      <c r="MDS11" s="928"/>
      <c r="MDT11" s="928"/>
      <c r="MDU11" s="928"/>
      <c r="MDV11" s="928"/>
      <c r="MDW11" s="928"/>
      <c r="MDX11" s="928"/>
      <c r="MDY11" s="928"/>
      <c r="MDZ11" s="928"/>
      <c r="MEA11" s="928"/>
      <c r="MEB11" s="928"/>
      <c r="MEC11" s="928"/>
      <c r="MED11" s="928"/>
      <c r="MEE11" s="928"/>
      <c r="MEF11" s="928"/>
      <c r="MEG11" s="928"/>
      <c r="MEH11" s="928"/>
      <c r="MEI11" s="928"/>
      <c r="MEJ11" s="928"/>
      <c r="MEK11" s="928"/>
      <c r="MEL11" s="928"/>
      <c r="MEM11" s="928"/>
      <c r="MEN11" s="928"/>
      <c r="MEO11" s="928"/>
      <c r="MEP11" s="928"/>
      <c r="MEQ11" s="928"/>
      <c r="MER11" s="928"/>
      <c r="MES11" s="928"/>
      <c r="MET11" s="928"/>
      <c r="MEU11" s="928"/>
      <c r="MEV11" s="928"/>
      <c r="MEW11" s="928"/>
      <c r="MEX11" s="928"/>
      <c r="MEY11" s="928"/>
      <c r="MEZ11" s="928"/>
      <c r="MFA11" s="928"/>
      <c r="MFB11" s="928"/>
      <c r="MFC11" s="928"/>
      <c r="MFD11" s="928"/>
      <c r="MFE11" s="928"/>
      <c r="MFF11" s="928"/>
      <c r="MFG11" s="928"/>
      <c r="MFH11" s="928"/>
      <c r="MFI11" s="928"/>
      <c r="MFJ11" s="928"/>
      <c r="MFK11" s="928"/>
      <c r="MFL11" s="928"/>
      <c r="MFM11" s="928"/>
      <c r="MFN11" s="928"/>
      <c r="MFO11" s="928"/>
      <c r="MFP11" s="928"/>
      <c r="MFQ11" s="928"/>
      <c r="MFR11" s="928"/>
      <c r="MFS11" s="928"/>
      <c r="MFT11" s="928"/>
      <c r="MFU11" s="928"/>
      <c r="MFV11" s="928"/>
      <c r="MFW11" s="928"/>
      <c r="MFX11" s="928"/>
      <c r="MFY11" s="928"/>
      <c r="MFZ11" s="928"/>
      <c r="MGA11" s="928"/>
      <c r="MGB11" s="928"/>
      <c r="MGC11" s="928"/>
      <c r="MGD11" s="928"/>
      <c r="MGE11" s="928"/>
      <c r="MGF11" s="928"/>
      <c r="MGG11" s="928"/>
      <c r="MGH11" s="928"/>
      <c r="MGI11" s="928"/>
      <c r="MGJ11" s="928"/>
      <c r="MGK11" s="928"/>
      <c r="MGL11" s="928"/>
      <c r="MGM11" s="928"/>
      <c r="MGN11" s="928"/>
      <c r="MGO11" s="928"/>
      <c r="MGP11" s="928"/>
      <c r="MGQ11" s="928"/>
      <c r="MGR11" s="928"/>
      <c r="MGS11" s="928"/>
      <c r="MGT11" s="928"/>
      <c r="MGU11" s="928"/>
      <c r="MGV11" s="928"/>
      <c r="MGW11" s="928"/>
      <c r="MGX11" s="928"/>
      <c r="MGY11" s="928"/>
      <c r="MGZ11" s="928"/>
      <c r="MHA11" s="928"/>
      <c r="MHB11" s="928"/>
      <c r="MHC11" s="928"/>
      <c r="MHD11" s="928"/>
      <c r="MHE11" s="928"/>
      <c r="MHF11" s="928"/>
      <c r="MHG11" s="928"/>
      <c r="MHH11" s="928"/>
      <c r="MHI11" s="928"/>
      <c r="MHJ11" s="928"/>
      <c r="MHK11" s="928"/>
      <c r="MHL11" s="928"/>
      <c r="MHM11" s="928"/>
      <c r="MHN11" s="928"/>
      <c r="MHO11" s="928"/>
      <c r="MHP11" s="928"/>
      <c r="MHQ11" s="928"/>
      <c r="MHR11" s="928"/>
      <c r="MHS11" s="928"/>
      <c r="MHT11" s="928"/>
      <c r="MHU11" s="928"/>
      <c r="MHV11" s="928"/>
      <c r="MHW11" s="928"/>
      <c r="MHX11" s="928"/>
      <c r="MHY11" s="928"/>
      <c r="MHZ11" s="928"/>
      <c r="MIA11" s="928"/>
      <c r="MIB11" s="928"/>
      <c r="MIC11" s="928"/>
      <c r="MID11" s="928"/>
      <c r="MIE11" s="928"/>
      <c r="MIF11" s="928"/>
      <c r="MIG11" s="928"/>
      <c r="MIH11" s="928"/>
      <c r="MII11" s="928"/>
      <c r="MIJ11" s="928"/>
      <c r="MIK11" s="928"/>
      <c r="MIL11" s="928"/>
      <c r="MIM11" s="928"/>
      <c r="MIN11" s="928"/>
      <c r="MIO11" s="928"/>
      <c r="MIP11" s="928"/>
      <c r="MIQ11" s="928"/>
      <c r="MIR11" s="928"/>
      <c r="MIS11" s="928"/>
      <c r="MIT11" s="928"/>
      <c r="MIU11" s="928"/>
      <c r="MIV11" s="928"/>
      <c r="MIW11" s="928"/>
      <c r="MIX11" s="928"/>
      <c r="MIY11" s="928"/>
      <c r="MIZ11" s="928"/>
      <c r="MJA11" s="928"/>
      <c r="MJB11" s="928"/>
      <c r="MJC11" s="928"/>
      <c r="MJD11" s="928"/>
      <c r="MJE11" s="928"/>
      <c r="MJF11" s="928"/>
      <c r="MJG11" s="928"/>
      <c r="MJH11" s="928"/>
      <c r="MJI11" s="928"/>
      <c r="MJJ11" s="928"/>
      <c r="MJK11" s="928"/>
      <c r="MJL11" s="928"/>
      <c r="MJM11" s="928"/>
      <c r="MJN11" s="928"/>
      <c r="MJO11" s="928"/>
      <c r="MJP11" s="928"/>
      <c r="MJQ11" s="928"/>
      <c r="MJR11" s="928"/>
      <c r="MJS11" s="928"/>
      <c r="MJT11" s="928"/>
      <c r="MJU11" s="928"/>
      <c r="MJV11" s="928"/>
      <c r="MJW11" s="928"/>
      <c r="MJX11" s="928"/>
      <c r="MJY11" s="928"/>
      <c r="MJZ11" s="928"/>
      <c r="MKA11" s="928"/>
      <c r="MKB11" s="928"/>
      <c r="MKC11" s="928"/>
      <c r="MKD11" s="928"/>
      <c r="MKE11" s="928"/>
      <c r="MKF11" s="928"/>
      <c r="MKG11" s="928"/>
      <c r="MKH11" s="928"/>
      <c r="MKI11" s="928"/>
      <c r="MKJ11" s="928"/>
      <c r="MKK11" s="928"/>
      <c r="MKL11" s="928"/>
      <c r="MKM11" s="928"/>
      <c r="MKN11" s="928"/>
      <c r="MKO11" s="928"/>
      <c r="MKP11" s="928"/>
      <c r="MKQ11" s="928"/>
      <c r="MKR11" s="928"/>
      <c r="MKS11" s="928"/>
      <c r="MKT11" s="928"/>
      <c r="MKU11" s="928"/>
      <c r="MKV11" s="928"/>
      <c r="MKW11" s="928"/>
      <c r="MKX11" s="928"/>
      <c r="MKY11" s="928"/>
      <c r="MKZ11" s="928"/>
      <c r="MLA11" s="928"/>
      <c r="MLB11" s="928"/>
      <c r="MLC11" s="928"/>
      <c r="MLD11" s="928"/>
      <c r="MLE11" s="928"/>
      <c r="MLF11" s="928"/>
      <c r="MLG11" s="928"/>
      <c r="MLH11" s="928"/>
      <c r="MLI11" s="928"/>
      <c r="MLJ11" s="928"/>
      <c r="MLK11" s="928"/>
      <c r="MLL11" s="928"/>
      <c r="MLM11" s="928"/>
      <c r="MLN11" s="928"/>
      <c r="MLO11" s="928"/>
      <c r="MLP11" s="928"/>
      <c r="MLQ11" s="928"/>
      <c r="MLR11" s="928"/>
      <c r="MLS11" s="928"/>
      <c r="MLT11" s="928"/>
      <c r="MLU11" s="928"/>
      <c r="MLV11" s="928"/>
      <c r="MLW11" s="928"/>
      <c r="MLX11" s="928"/>
      <c r="MLY11" s="928"/>
      <c r="MLZ11" s="928"/>
      <c r="MMA11" s="928"/>
      <c r="MMB11" s="928"/>
      <c r="MMC11" s="928"/>
      <c r="MMD11" s="928"/>
      <c r="MME11" s="928"/>
      <c r="MMF11" s="928"/>
      <c r="MMG11" s="928"/>
      <c r="MMH11" s="928"/>
      <c r="MMI11" s="928"/>
      <c r="MMJ11" s="928"/>
      <c r="MMK11" s="928"/>
      <c r="MML11" s="928"/>
      <c r="MMM11" s="928"/>
      <c r="MMN11" s="928"/>
      <c r="MMO11" s="928"/>
      <c r="MMP11" s="928"/>
      <c r="MMQ11" s="928"/>
      <c r="MMR11" s="928"/>
      <c r="MMS11" s="928"/>
      <c r="MMT11" s="928"/>
      <c r="MMU11" s="928"/>
      <c r="MMV11" s="928"/>
      <c r="MMW11" s="928"/>
      <c r="MMX11" s="928"/>
      <c r="MMY11" s="928"/>
      <c r="MMZ11" s="928"/>
      <c r="MNA11" s="928"/>
      <c r="MNB11" s="928"/>
      <c r="MNC11" s="928"/>
      <c r="MND11" s="928"/>
      <c r="MNE11" s="928"/>
      <c r="MNF11" s="928"/>
      <c r="MNG11" s="928"/>
      <c r="MNH11" s="928"/>
      <c r="MNI11" s="928"/>
      <c r="MNJ11" s="928"/>
      <c r="MNK11" s="928"/>
      <c r="MNL11" s="928"/>
      <c r="MNM11" s="928"/>
      <c r="MNN11" s="928"/>
      <c r="MNO11" s="928"/>
      <c r="MNP11" s="928"/>
      <c r="MNQ11" s="928"/>
      <c r="MNR11" s="928"/>
      <c r="MNS11" s="928"/>
      <c r="MNT11" s="928"/>
      <c r="MNU11" s="928"/>
      <c r="MNV11" s="928"/>
      <c r="MNW11" s="928"/>
      <c r="MNX11" s="928"/>
      <c r="MNY11" s="928"/>
      <c r="MNZ11" s="928"/>
      <c r="MOA11" s="928"/>
      <c r="MOB11" s="928"/>
      <c r="MOC11" s="928"/>
      <c r="MOD11" s="928"/>
      <c r="MOE11" s="928"/>
      <c r="MOF11" s="928"/>
      <c r="MOG11" s="928"/>
      <c r="MOH11" s="928"/>
      <c r="MOI11" s="928"/>
      <c r="MOJ11" s="928"/>
      <c r="MOK11" s="928"/>
      <c r="MOL11" s="928"/>
      <c r="MOM11" s="928"/>
      <c r="MON11" s="928"/>
      <c r="MOO11" s="928"/>
      <c r="MOP11" s="928"/>
      <c r="MOQ11" s="928"/>
      <c r="MOR11" s="928"/>
      <c r="MOS11" s="928"/>
      <c r="MOT11" s="928"/>
      <c r="MOU11" s="928"/>
      <c r="MOV11" s="928"/>
      <c r="MOW11" s="928"/>
      <c r="MOX11" s="928"/>
      <c r="MOY11" s="928"/>
      <c r="MOZ11" s="928"/>
      <c r="MPA11" s="928"/>
      <c r="MPB11" s="928"/>
      <c r="MPC11" s="928"/>
      <c r="MPD11" s="928"/>
      <c r="MPE11" s="928"/>
      <c r="MPF11" s="928"/>
      <c r="MPG11" s="928"/>
      <c r="MPH11" s="928"/>
      <c r="MPI11" s="928"/>
      <c r="MPJ11" s="928"/>
      <c r="MPK11" s="928"/>
      <c r="MPL11" s="928"/>
      <c r="MPM11" s="928"/>
      <c r="MPN11" s="928"/>
      <c r="MPO11" s="928"/>
      <c r="MPP11" s="928"/>
      <c r="MPQ11" s="928"/>
      <c r="MPR11" s="928"/>
      <c r="MPS11" s="928"/>
      <c r="MPT11" s="928"/>
      <c r="MPU11" s="928"/>
      <c r="MPV11" s="928"/>
      <c r="MPW11" s="928"/>
      <c r="MPX11" s="928"/>
      <c r="MPY11" s="928"/>
      <c r="MPZ11" s="928"/>
      <c r="MQA11" s="928"/>
      <c r="MQB11" s="928"/>
      <c r="MQC11" s="928"/>
      <c r="MQD11" s="928"/>
      <c r="MQE11" s="928"/>
      <c r="MQF11" s="928"/>
      <c r="MQG11" s="928"/>
      <c r="MQH11" s="928"/>
      <c r="MQI11" s="928"/>
      <c r="MQJ11" s="928"/>
      <c r="MQK11" s="928"/>
      <c r="MQL11" s="928"/>
      <c r="MQM11" s="928"/>
      <c r="MQN11" s="928"/>
      <c r="MQO11" s="928"/>
      <c r="MQP11" s="928"/>
      <c r="MQQ11" s="928"/>
      <c r="MQR11" s="928"/>
      <c r="MQS11" s="928"/>
      <c r="MQT11" s="928"/>
      <c r="MQU11" s="928"/>
      <c r="MQV11" s="928"/>
      <c r="MQW11" s="928"/>
      <c r="MQX11" s="928"/>
      <c r="MQY11" s="928"/>
      <c r="MQZ11" s="928"/>
      <c r="MRA11" s="928"/>
      <c r="MRB11" s="928"/>
      <c r="MRC11" s="928"/>
      <c r="MRD11" s="928"/>
      <c r="MRE11" s="928"/>
      <c r="MRF11" s="928"/>
      <c r="MRG11" s="928"/>
      <c r="MRH11" s="928"/>
      <c r="MRI11" s="928"/>
      <c r="MRJ11" s="928"/>
      <c r="MRK11" s="928"/>
      <c r="MRL11" s="928"/>
      <c r="MRM11" s="928"/>
      <c r="MRN11" s="928"/>
      <c r="MRO11" s="928"/>
      <c r="MRP11" s="928"/>
      <c r="MRQ11" s="928"/>
      <c r="MRR11" s="928"/>
      <c r="MRS11" s="928"/>
      <c r="MRT11" s="928"/>
      <c r="MRU11" s="928"/>
      <c r="MRV11" s="928"/>
      <c r="MRW11" s="928"/>
      <c r="MRX11" s="928"/>
      <c r="MRY11" s="928"/>
      <c r="MRZ11" s="928"/>
      <c r="MSA11" s="928"/>
      <c r="MSB11" s="928"/>
      <c r="MSC11" s="928"/>
      <c r="MSD11" s="928"/>
      <c r="MSE11" s="928"/>
      <c r="MSF11" s="928"/>
      <c r="MSG11" s="928"/>
      <c r="MSH11" s="928"/>
      <c r="MSI11" s="928"/>
      <c r="MSJ11" s="928"/>
      <c r="MSK11" s="928"/>
      <c r="MSL11" s="928"/>
      <c r="MSM11" s="928"/>
      <c r="MSN11" s="928"/>
      <c r="MSO11" s="928"/>
      <c r="MSP11" s="928"/>
      <c r="MSQ11" s="928"/>
      <c r="MSR11" s="928"/>
      <c r="MSS11" s="928"/>
      <c r="MST11" s="928"/>
      <c r="MSU11" s="928"/>
      <c r="MSV11" s="928"/>
      <c r="MSW11" s="928"/>
      <c r="MSX11" s="928"/>
      <c r="MSY11" s="928"/>
      <c r="MSZ11" s="928"/>
      <c r="MTA11" s="928"/>
      <c r="MTB11" s="928"/>
      <c r="MTC11" s="928"/>
      <c r="MTD11" s="928"/>
      <c r="MTE11" s="928"/>
      <c r="MTF11" s="928"/>
      <c r="MTG11" s="928"/>
      <c r="MTH11" s="928"/>
      <c r="MTI11" s="928"/>
      <c r="MTJ11" s="928"/>
      <c r="MTK11" s="928"/>
      <c r="MTL11" s="928"/>
      <c r="MTM11" s="928"/>
      <c r="MTN11" s="928"/>
      <c r="MTO11" s="928"/>
      <c r="MTP11" s="928"/>
      <c r="MTQ11" s="928"/>
      <c r="MTR11" s="928"/>
      <c r="MTS11" s="928"/>
      <c r="MTT11" s="928"/>
      <c r="MTU11" s="928"/>
      <c r="MTV11" s="928"/>
      <c r="MTW11" s="928"/>
      <c r="MTX11" s="928"/>
      <c r="MTY11" s="928"/>
      <c r="MTZ11" s="928"/>
      <c r="MUA11" s="928"/>
      <c r="MUB11" s="928"/>
      <c r="MUC11" s="928"/>
      <c r="MUD11" s="928"/>
      <c r="MUE11" s="928"/>
      <c r="MUF11" s="928"/>
      <c r="MUG11" s="928"/>
      <c r="MUH11" s="928"/>
      <c r="MUI11" s="928"/>
      <c r="MUJ11" s="928"/>
      <c r="MUK11" s="928"/>
      <c r="MUL11" s="928"/>
      <c r="MUM11" s="928"/>
      <c r="MUN11" s="928"/>
      <c r="MUO11" s="928"/>
      <c r="MUP11" s="928"/>
      <c r="MUQ11" s="928"/>
      <c r="MUR11" s="928"/>
      <c r="MUS11" s="928"/>
      <c r="MUT11" s="928"/>
      <c r="MUU11" s="928"/>
      <c r="MUV11" s="928"/>
      <c r="MUW11" s="928"/>
      <c r="MUX11" s="928"/>
      <c r="MUY11" s="928"/>
      <c r="MUZ11" s="928"/>
      <c r="MVA11" s="928"/>
      <c r="MVB11" s="928"/>
      <c r="MVC11" s="928"/>
      <c r="MVD11" s="928"/>
      <c r="MVE11" s="928"/>
      <c r="MVF11" s="928"/>
      <c r="MVG11" s="928"/>
      <c r="MVH11" s="928"/>
      <c r="MVI11" s="928"/>
      <c r="MVJ11" s="928"/>
      <c r="MVK11" s="928"/>
      <c r="MVL11" s="928"/>
      <c r="MVM11" s="928"/>
      <c r="MVN11" s="928"/>
      <c r="MVO11" s="928"/>
      <c r="MVP11" s="928"/>
      <c r="MVQ11" s="928"/>
      <c r="MVR11" s="928"/>
      <c r="MVS11" s="928"/>
      <c r="MVT11" s="928"/>
      <c r="MVU11" s="928"/>
      <c r="MVV11" s="928"/>
      <c r="MVW11" s="928"/>
      <c r="MVX11" s="928"/>
      <c r="MVY11" s="928"/>
      <c r="MVZ11" s="928"/>
      <c r="MWA11" s="928"/>
      <c r="MWB11" s="928"/>
      <c r="MWC11" s="928"/>
      <c r="MWD11" s="928"/>
      <c r="MWE11" s="928"/>
      <c r="MWF11" s="928"/>
      <c r="MWG11" s="928"/>
      <c r="MWH11" s="928"/>
      <c r="MWI11" s="928"/>
      <c r="MWJ11" s="928"/>
      <c r="MWK11" s="928"/>
      <c r="MWL11" s="928"/>
      <c r="MWM11" s="928"/>
      <c r="MWN11" s="928"/>
      <c r="MWO11" s="928"/>
      <c r="MWP11" s="928"/>
      <c r="MWQ11" s="928"/>
      <c r="MWR11" s="928"/>
      <c r="MWS11" s="928"/>
      <c r="MWT11" s="928"/>
      <c r="MWU11" s="928"/>
      <c r="MWV11" s="928"/>
      <c r="MWW11" s="928"/>
      <c r="MWX11" s="928"/>
      <c r="MWY11" s="928"/>
      <c r="MWZ11" s="928"/>
      <c r="MXA11" s="928"/>
      <c r="MXB11" s="928"/>
      <c r="MXC11" s="928"/>
      <c r="MXD11" s="928"/>
      <c r="MXE11" s="928"/>
      <c r="MXF11" s="928"/>
      <c r="MXG11" s="928"/>
      <c r="MXH11" s="928"/>
      <c r="MXI11" s="928"/>
      <c r="MXJ11" s="928"/>
      <c r="MXK11" s="928"/>
      <c r="MXL11" s="928"/>
      <c r="MXM11" s="928"/>
      <c r="MXN11" s="928"/>
      <c r="MXO11" s="928"/>
      <c r="MXP11" s="928"/>
      <c r="MXQ11" s="928"/>
      <c r="MXR11" s="928"/>
      <c r="MXS11" s="928"/>
      <c r="MXT11" s="928"/>
      <c r="MXU11" s="928"/>
      <c r="MXV11" s="928"/>
      <c r="MXW11" s="928"/>
      <c r="MXX11" s="928"/>
      <c r="MXY11" s="928"/>
      <c r="MXZ11" s="928"/>
      <c r="MYA11" s="928"/>
      <c r="MYB11" s="928"/>
      <c r="MYC11" s="928"/>
      <c r="MYD11" s="928"/>
      <c r="MYE11" s="928"/>
      <c r="MYF11" s="928"/>
      <c r="MYG11" s="928"/>
      <c r="MYH11" s="928"/>
      <c r="MYI11" s="928"/>
      <c r="MYJ11" s="928"/>
      <c r="MYK11" s="928"/>
      <c r="MYL11" s="928"/>
      <c r="MYM11" s="928"/>
      <c r="MYN11" s="928"/>
      <c r="MYO11" s="928"/>
      <c r="MYP11" s="928"/>
      <c r="MYQ11" s="928"/>
      <c r="MYR11" s="928"/>
      <c r="MYS11" s="928"/>
      <c r="MYT11" s="928"/>
      <c r="MYU11" s="928"/>
      <c r="MYV11" s="928"/>
      <c r="MYW11" s="928"/>
      <c r="MYX11" s="928"/>
      <c r="MYY11" s="928"/>
      <c r="MYZ11" s="928"/>
      <c r="MZA11" s="928"/>
      <c r="MZB11" s="928"/>
      <c r="MZC11" s="928"/>
      <c r="MZD11" s="928"/>
      <c r="MZE11" s="928"/>
      <c r="MZF11" s="928"/>
      <c r="MZG11" s="928"/>
      <c r="MZH11" s="928"/>
      <c r="MZI11" s="928"/>
      <c r="MZJ11" s="928"/>
      <c r="MZK11" s="928"/>
      <c r="MZL11" s="928"/>
      <c r="MZM11" s="928"/>
      <c r="MZN11" s="928"/>
      <c r="MZO11" s="928"/>
      <c r="MZP11" s="928"/>
      <c r="MZQ11" s="928"/>
      <c r="MZR11" s="928"/>
      <c r="MZS11" s="928"/>
      <c r="MZT11" s="928"/>
      <c r="MZU11" s="928"/>
      <c r="MZV11" s="928"/>
      <c r="MZW11" s="928"/>
      <c r="MZX11" s="928"/>
      <c r="MZY11" s="928"/>
      <c r="MZZ11" s="928"/>
      <c r="NAA11" s="928"/>
      <c r="NAB11" s="928"/>
      <c r="NAC11" s="928"/>
      <c r="NAD11" s="928"/>
      <c r="NAE11" s="928"/>
      <c r="NAF11" s="928"/>
      <c r="NAG11" s="928"/>
      <c r="NAH11" s="928"/>
      <c r="NAI11" s="928"/>
      <c r="NAJ11" s="928"/>
      <c r="NAK11" s="928"/>
      <c r="NAL11" s="928"/>
      <c r="NAM11" s="928"/>
      <c r="NAN11" s="928"/>
      <c r="NAO11" s="928"/>
      <c r="NAP11" s="928"/>
      <c r="NAQ11" s="928"/>
      <c r="NAR11" s="928"/>
      <c r="NAS11" s="928"/>
      <c r="NAT11" s="928"/>
      <c r="NAU11" s="928"/>
      <c r="NAV11" s="928"/>
      <c r="NAW11" s="928"/>
      <c r="NAX11" s="928"/>
      <c r="NAY11" s="928"/>
      <c r="NAZ11" s="928"/>
      <c r="NBA11" s="928"/>
      <c r="NBB11" s="928"/>
      <c r="NBC11" s="928"/>
      <c r="NBD11" s="928"/>
      <c r="NBE11" s="928"/>
      <c r="NBF11" s="928"/>
      <c r="NBG11" s="928"/>
      <c r="NBH11" s="928"/>
      <c r="NBI11" s="928"/>
      <c r="NBJ11" s="928"/>
      <c r="NBK11" s="928"/>
      <c r="NBL11" s="928"/>
      <c r="NBM11" s="928"/>
      <c r="NBN11" s="928"/>
      <c r="NBO11" s="928"/>
      <c r="NBP11" s="928"/>
      <c r="NBQ11" s="928"/>
      <c r="NBR11" s="928"/>
      <c r="NBS11" s="928"/>
      <c r="NBT11" s="928"/>
      <c r="NBU11" s="928"/>
      <c r="NBV11" s="928"/>
      <c r="NBW11" s="928"/>
      <c r="NBX11" s="928"/>
      <c r="NBY11" s="928"/>
      <c r="NBZ11" s="928"/>
      <c r="NCA11" s="928"/>
      <c r="NCB11" s="928"/>
      <c r="NCC11" s="928"/>
      <c r="NCD11" s="928"/>
      <c r="NCE11" s="928"/>
      <c r="NCF11" s="928"/>
      <c r="NCG11" s="928"/>
      <c r="NCH11" s="928"/>
      <c r="NCI11" s="928"/>
      <c r="NCJ11" s="928"/>
      <c r="NCK11" s="928"/>
      <c r="NCL11" s="928"/>
      <c r="NCM11" s="928"/>
      <c r="NCN11" s="928"/>
      <c r="NCO11" s="928"/>
      <c r="NCP11" s="928"/>
      <c r="NCQ11" s="928"/>
      <c r="NCR11" s="928"/>
      <c r="NCS11" s="928"/>
      <c r="NCT11" s="928"/>
      <c r="NCU11" s="928"/>
      <c r="NCV11" s="928"/>
      <c r="NCW11" s="928"/>
      <c r="NCX11" s="928"/>
      <c r="NCY11" s="928"/>
      <c r="NCZ11" s="928"/>
      <c r="NDA11" s="928"/>
      <c r="NDB11" s="928"/>
      <c r="NDC11" s="928"/>
      <c r="NDD11" s="928"/>
      <c r="NDE11" s="928"/>
      <c r="NDF11" s="928"/>
      <c r="NDG11" s="928"/>
      <c r="NDH11" s="928"/>
      <c r="NDI11" s="928"/>
      <c r="NDJ11" s="928"/>
      <c r="NDK11" s="928"/>
      <c r="NDL11" s="928"/>
      <c r="NDM11" s="928"/>
      <c r="NDN11" s="928"/>
      <c r="NDO11" s="928"/>
      <c r="NDP11" s="928"/>
      <c r="NDQ11" s="928"/>
      <c r="NDR11" s="928"/>
      <c r="NDS11" s="928"/>
      <c r="NDT11" s="928"/>
      <c r="NDU11" s="928"/>
      <c r="NDV11" s="928"/>
      <c r="NDW11" s="928"/>
      <c r="NDX11" s="928"/>
      <c r="NDY11" s="928"/>
      <c r="NDZ11" s="928"/>
      <c r="NEA11" s="928"/>
      <c r="NEB11" s="928"/>
      <c r="NEC11" s="928"/>
      <c r="NED11" s="928"/>
      <c r="NEE11" s="928"/>
      <c r="NEF11" s="928"/>
      <c r="NEG11" s="928"/>
      <c r="NEH11" s="928"/>
      <c r="NEI11" s="928"/>
      <c r="NEJ11" s="928"/>
      <c r="NEK11" s="928"/>
      <c r="NEL11" s="928"/>
      <c r="NEM11" s="928"/>
      <c r="NEN11" s="928"/>
      <c r="NEO11" s="928"/>
      <c r="NEP11" s="928"/>
      <c r="NEQ11" s="928"/>
      <c r="NER11" s="928"/>
      <c r="NES11" s="928"/>
      <c r="NET11" s="928"/>
      <c r="NEU11" s="928"/>
      <c r="NEV11" s="928"/>
      <c r="NEW11" s="928"/>
      <c r="NEX11" s="928"/>
      <c r="NEY11" s="928"/>
      <c r="NEZ11" s="928"/>
      <c r="NFA11" s="928"/>
      <c r="NFB11" s="928"/>
      <c r="NFC11" s="928"/>
      <c r="NFD11" s="928"/>
      <c r="NFE11" s="928"/>
      <c r="NFF11" s="928"/>
      <c r="NFG11" s="928"/>
      <c r="NFH11" s="928"/>
      <c r="NFI11" s="928"/>
      <c r="NFJ11" s="928"/>
      <c r="NFK11" s="928"/>
      <c r="NFL11" s="928"/>
      <c r="NFM11" s="928"/>
      <c r="NFN11" s="928"/>
      <c r="NFO11" s="928"/>
      <c r="NFP11" s="928"/>
      <c r="NFQ11" s="928"/>
      <c r="NFR11" s="928"/>
      <c r="NFS11" s="928"/>
      <c r="NFT11" s="928"/>
      <c r="NFU11" s="928"/>
      <c r="NFV11" s="928"/>
      <c r="NFW11" s="928"/>
      <c r="NFX11" s="928"/>
      <c r="NFY11" s="928"/>
      <c r="NFZ11" s="928"/>
      <c r="NGA11" s="928"/>
      <c r="NGB11" s="928"/>
      <c r="NGC11" s="928"/>
      <c r="NGD11" s="928"/>
      <c r="NGE11" s="928"/>
      <c r="NGF11" s="928"/>
      <c r="NGG11" s="928"/>
      <c r="NGH11" s="928"/>
      <c r="NGI11" s="928"/>
      <c r="NGJ11" s="928"/>
      <c r="NGK11" s="928"/>
      <c r="NGL11" s="928"/>
      <c r="NGM11" s="928"/>
      <c r="NGN11" s="928"/>
      <c r="NGO11" s="928"/>
      <c r="NGP11" s="928"/>
      <c r="NGQ11" s="928"/>
      <c r="NGR11" s="928"/>
      <c r="NGS11" s="928"/>
      <c r="NGT11" s="928"/>
      <c r="NGU11" s="928"/>
      <c r="NGV11" s="928"/>
      <c r="NGW11" s="928"/>
      <c r="NGX11" s="928"/>
      <c r="NGY11" s="928"/>
      <c r="NGZ11" s="928"/>
      <c r="NHA11" s="928"/>
      <c r="NHB11" s="928"/>
      <c r="NHC11" s="928"/>
      <c r="NHD11" s="928"/>
      <c r="NHE11" s="928"/>
      <c r="NHF11" s="928"/>
      <c r="NHG11" s="928"/>
      <c r="NHH11" s="928"/>
      <c r="NHI11" s="928"/>
      <c r="NHJ11" s="928"/>
      <c r="NHK11" s="928"/>
      <c r="NHL11" s="928"/>
      <c r="NHM11" s="928"/>
      <c r="NHN11" s="928"/>
      <c r="NHO11" s="928"/>
      <c r="NHP11" s="928"/>
      <c r="NHQ11" s="928"/>
      <c r="NHR11" s="928"/>
      <c r="NHS11" s="928"/>
      <c r="NHT11" s="928"/>
      <c r="NHU11" s="928"/>
      <c r="NHV11" s="928"/>
      <c r="NHW11" s="928"/>
      <c r="NHX11" s="928"/>
      <c r="NHY11" s="928"/>
      <c r="NHZ11" s="928"/>
      <c r="NIA11" s="928"/>
      <c r="NIB11" s="928"/>
      <c r="NIC11" s="928"/>
      <c r="NID11" s="928"/>
      <c r="NIE11" s="928"/>
      <c r="NIF11" s="928"/>
      <c r="NIG11" s="928"/>
      <c r="NIH11" s="928"/>
      <c r="NII11" s="928"/>
      <c r="NIJ11" s="928"/>
      <c r="NIK11" s="928"/>
      <c r="NIL11" s="928"/>
      <c r="NIM11" s="928"/>
      <c r="NIN11" s="928"/>
      <c r="NIO11" s="928"/>
      <c r="NIP11" s="928"/>
      <c r="NIQ11" s="928"/>
      <c r="NIR11" s="928"/>
      <c r="NIS11" s="928"/>
      <c r="NIT11" s="928"/>
      <c r="NIU11" s="928"/>
      <c r="NIV11" s="928"/>
      <c r="NIW11" s="928"/>
      <c r="NIX11" s="928"/>
      <c r="NIY11" s="928"/>
      <c r="NIZ11" s="928"/>
      <c r="NJA11" s="928"/>
      <c r="NJB11" s="928"/>
      <c r="NJC11" s="928"/>
      <c r="NJD11" s="928"/>
      <c r="NJE11" s="928"/>
      <c r="NJF11" s="928"/>
      <c r="NJG11" s="928"/>
      <c r="NJH11" s="928"/>
      <c r="NJI11" s="928"/>
      <c r="NJJ11" s="928"/>
      <c r="NJK11" s="928"/>
      <c r="NJL11" s="928"/>
      <c r="NJM11" s="928"/>
      <c r="NJN11" s="928"/>
      <c r="NJO11" s="928"/>
      <c r="NJP11" s="928"/>
      <c r="NJQ11" s="928"/>
      <c r="NJR11" s="928"/>
      <c r="NJS11" s="928"/>
      <c r="NJT11" s="928"/>
      <c r="NJU11" s="928"/>
      <c r="NJV11" s="928"/>
      <c r="NJW11" s="928"/>
      <c r="NJX11" s="928"/>
      <c r="NJY11" s="928"/>
      <c r="NJZ11" s="928"/>
      <c r="NKA11" s="928"/>
      <c r="NKB11" s="928"/>
      <c r="NKC11" s="928"/>
      <c r="NKD11" s="928"/>
      <c r="NKE11" s="928"/>
      <c r="NKF11" s="928"/>
      <c r="NKG11" s="928"/>
      <c r="NKH11" s="928"/>
      <c r="NKI11" s="928"/>
      <c r="NKJ11" s="928"/>
      <c r="NKK11" s="928"/>
      <c r="NKL11" s="928"/>
      <c r="NKM11" s="928"/>
      <c r="NKN11" s="928"/>
      <c r="NKO11" s="928"/>
      <c r="NKP11" s="928"/>
      <c r="NKQ11" s="928"/>
      <c r="NKR11" s="928"/>
      <c r="NKS11" s="928"/>
      <c r="NKT11" s="928"/>
      <c r="NKU11" s="928"/>
      <c r="NKV11" s="928"/>
      <c r="NKW11" s="928"/>
      <c r="NKX11" s="928"/>
      <c r="NKY11" s="928"/>
      <c r="NKZ11" s="928"/>
      <c r="NLA11" s="928"/>
      <c r="NLB11" s="928"/>
      <c r="NLC11" s="928"/>
      <c r="NLD11" s="928"/>
      <c r="NLE11" s="928"/>
      <c r="NLF11" s="928"/>
      <c r="NLG11" s="928"/>
      <c r="NLH11" s="928"/>
      <c r="NLI11" s="928"/>
      <c r="NLJ11" s="928"/>
      <c r="NLK11" s="928"/>
      <c r="NLL11" s="928"/>
      <c r="NLM11" s="928"/>
      <c r="NLN11" s="928"/>
      <c r="NLO11" s="928"/>
      <c r="NLP11" s="928"/>
      <c r="NLQ11" s="928"/>
      <c r="NLR11" s="928"/>
      <c r="NLS11" s="928"/>
      <c r="NLT11" s="928"/>
      <c r="NLU11" s="928"/>
      <c r="NLV11" s="928"/>
      <c r="NLW11" s="928"/>
      <c r="NLX11" s="928"/>
      <c r="NLY11" s="928"/>
      <c r="NLZ11" s="928"/>
      <c r="NMA11" s="928"/>
      <c r="NMB11" s="928"/>
      <c r="NMC11" s="928"/>
      <c r="NMD11" s="928"/>
      <c r="NME11" s="928"/>
      <c r="NMF11" s="928"/>
      <c r="NMG11" s="928"/>
      <c r="NMH11" s="928"/>
      <c r="NMI11" s="928"/>
      <c r="NMJ11" s="928"/>
      <c r="NMK11" s="928"/>
      <c r="NML11" s="928"/>
      <c r="NMM11" s="928"/>
      <c r="NMN11" s="928"/>
      <c r="NMO11" s="928"/>
      <c r="NMP11" s="928"/>
      <c r="NMQ11" s="928"/>
      <c r="NMR11" s="928"/>
      <c r="NMS11" s="928"/>
      <c r="NMT11" s="928"/>
      <c r="NMU11" s="928"/>
      <c r="NMV11" s="928"/>
      <c r="NMW11" s="928"/>
      <c r="NMX11" s="928"/>
      <c r="NMY11" s="928"/>
      <c r="NMZ11" s="928"/>
      <c r="NNA11" s="928"/>
      <c r="NNB11" s="928"/>
      <c r="NNC11" s="928"/>
      <c r="NND11" s="928"/>
      <c r="NNE11" s="928"/>
      <c r="NNF11" s="928"/>
      <c r="NNG11" s="928"/>
      <c r="NNH11" s="928"/>
      <c r="NNI11" s="928"/>
      <c r="NNJ11" s="928"/>
      <c r="NNK11" s="928"/>
      <c r="NNL11" s="928"/>
      <c r="NNM11" s="928"/>
      <c r="NNN11" s="928"/>
      <c r="NNO11" s="928"/>
      <c r="NNP11" s="928"/>
      <c r="NNQ11" s="928"/>
      <c r="NNR11" s="928"/>
      <c r="NNS11" s="928"/>
      <c r="NNT11" s="928"/>
      <c r="NNU11" s="928"/>
      <c r="NNV11" s="928"/>
      <c r="NNW11" s="928"/>
      <c r="NNX11" s="928"/>
      <c r="NNY11" s="928"/>
      <c r="NNZ11" s="928"/>
      <c r="NOA11" s="928"/>
      <c r="NOB11" s="928"/>
      <c r="NOC11" s="928"/>
      <c r="NOD11" s="928"/>
      <c r="NOE11" s="928"/>
      <c r="NOF11" s="928"/>
      <c r="NOG11" s="928"/>
      <c r="NOH11" s="928"/>
      <c r="NOI11" s="928"/>
      <c r="NOJ11" s="928"/>
      <c r="NOK11" s="928"/>
      <c r="NOL11" s="928"/>
      <c r="NOM11" s="928"/>
      <c r="NON11" s="928"/>
      <c r="NOO11" s="928"/>
      <c r="NOP11" s="928"/>
      <c r="NOQ11" s="928"/>
      <c r="NOR11" s="928"/>
      <c r="NOS11" s="928"/>
      <c r="NOT11" s="928"/>
      <c r="NOU11" s="928"/>
      <c r="NOV11" s="928"/>
      <c r="NOW11" s="928"/>
      <c r="NOX11" s="928"/>
      <c r="NOY11" s="928"/>
      <c r="NOZ11" s="928"/>
      <c r="NPA11" s="928"/>
      <c r="NPB11" s="928"/>
      <c r="NPC11" s="928"/>
      <c r="NPD11" s="928"/>
      <c r="NPE11" s="928"/>
      <c r="NPF11" s="928"/>
      <c r="NPG11" s="928"/>
      <c r="NPH11" s="928"/>
      <c r="NPI11" s="928"/>
      <c r="NPJ11" s="928"/>
      <c r="NPK11" s="928"/>
      <c r="NPL11" s="928"/>
      <c r="NPM11" s="928"/>
      <c r="NPN11" s="928"/>
      <c r="NPO11" s="928"/>
      <c r="NPP11" s="928"/>
      <c r="NPQ11" s="928"/>
      <c r="NPR11" s="928"/>
      <c r="NPS11" s="928"/>
      <c r="NPT11" s="928"/>
      <c r="NPU11" s="928"/>
      <c r="NPV11" s="928"/>
      <c r="NPW11" s="928"/>
      <c r="NPX11" s="928"/>
      <c r="NPY11" s="928"/>
      <c r="NPZ11" s="928"/>
      <c r="NQA11" s="928"/>
      <c r="NQB11" s="928"/>
      <c r="NQC11" s="928"/>
      <c r="NQD11" s="928"/>
      <c r="NQE11" s="928"/>
      <c r="NQF11" s="928"/>
      <c r="NQG11" s="928"/>
      <c r="NQH11" s="928"/>
      <c r="NQI11" s="928"/>
      <c r="NQJ11" s="928"/>
      <c r="NQK11" s="928"/>
      <c r="NQL11" s="928"/>
      <c r="NQM11" s="928"/>
      <c r="NQN11" s="928"/>
      <c r="NQO11" s="928"/>
      <c r="NQP11" s="928"/>
      <c r="NQQ11" s="928"/>
      <c r="NQR11" s="928"/>
      <c r="NQS11" s="928"/>
      <c r="NQT11" s="928"/>
      <c r="NQU11" s="928"/>
      <c r="NQV11" s="928"/>
      <c r="NQW11" s="928"/>
      <c r="NQX11" s="928"/>
      <c r="NQY11" s="928"/>
      <c r="NQZ11" s="928"/>
      <c r="NRA11" s="928"/>
      <c r="NRB11" s="928"/>
      <c r="NRC11" s="928"/>
      <c r="NRD11" s="928"/>
      <c r="NRE11" s="928"/>
      <c r="NRF11" s="928"/>
      <c r="NRG11" s="928"/>
      <c r="NRH11" s="928"/>
      <c r="NRI11" s="928"/>
      <c r="NRJ11" s="928"/>
      <c r="NRK11" s="928"/>
      <c r="NRL11" s="928"/>
      <c r="NRM11" s="928"/>
      <c r="NRN11" s="928"/>
      <c r="NRO11" s="928"/>
      <c r="NRP11" s="928"/>
      <c r="NRQ11" s="928"/>
      <c r="NRR11" s="928"/>
      <c r="NRS11" s="928"/>
      <c r="NRT11" s="928"/>
      <c r="NRU11" s="928"/>
      <c r="NRV11" s="928"/>
      <c r="NRW11" s="928"/>
      <c r="NRX11" s="928"/>
      <c r="NRY11" s="928"/>
      <c r="NRZ11" s="928"/>
      <c r="NSA11" s="928"/>
      <c r="NSB11" s="928"/>
      <c r="NSC11" s="928"/>
      <c r="NSD11" s="928"/>
      <c r="NSE11" s="928"/>
      <c r="NSF11" s="928"/>
      <c r="NSG11" s="928"/>
      <c r="NSH11" s="928"/>
      <c r="NSI11" s="928"/>
      <c r="NSJ11" s="928"/>
      <c r="NSK11" s="928"/>
      <c r="NSL11" s="928"/>
      <c r="NSM11" s="928"/>
      <c r="NSN11" s="928"/>
      <c r="NSO11" s="928"/>
      <c r="NSP11" s="928"/>
      <c r="NSQ11" s="928"/>
      <c r="NSR11" s="928"/>
      <c r="NSS11" s="928"/>
      <c r="NST11" s="928"/>
      <c r="NSU11" s="928"/>
      <c r="NSV11" s="928"/>
      <c r="NSW11" s="928"/>
      <c r="NSX11" s="928"/>
      <c r="NSY11" s="928"/>
      <c r="NSZ11" s="928"/>
      <c r="NTA11" s="928"/>
      <c r="NTB11" s="928"/>
      <c r="NTC11" s="928"/>
      <c r="NTD11" s="928"/>
      <c r="NTE11" s="928"/>
      <c r="NTF11" s="928"/>
      <c r="NTG11" s="928"/>
      <c r="NTH11" s="928"/>
      <c r="NTI11" s="928"/>
      <c r="NTJ11" s="928"/>
      <c r="NTK11" s="928"/>
      <c r="NTL11" s="928"/>
      <c r="NTM11" s="928"/>
      <c r="NTN11" s="928"/>
      <c r="NTO11" s="928"/>
      <c r="NTP11" s="928"/>
      <c r="NTQ11" s="928"/>
      <c r="NTR11" s="928"/>
      <c r="NTS11" s="928"/>
      <c r="NTT11" s="928"/>
      <c r="NTU11" s="928"/>
      <c r="NTV11" s="928"/>
      <c r="NTW11" s="928"/>
      <c r="NTX11" s="928"/>
      <c r="NTY11" s="928"/>
      <c r="NTZ11" s="928"/>
      <c r="NUA11" s="928"/>
      <c r="NUB11" s="928"/>
      <c r="NUC11" s="928"/>
      <c r="NUD11" s="928"/>
      <c r="NUE11" s="928"/>
      <c r="NUF11" s="928"/>
      <c r="NUG11" s="928"/>
      <c r="NUH11" s="928"/>
      <c r="NUI11" s="928"/>
      <c r="NUJ11" s="928"/>
      <c r="NUK11" s="928"/>
      <c r="NUL11" s="928"/>
      <c r="NUM11" s="928"/>
      <c r="NUN11" s="928"/>
      <c r="NUO11" s="928"/>
      <c r="NUP11" s="928"/>
      <c r="NUQ11" s="928"/>
      <c r="NUR11" s="928"/>
      <c r="NUS11" s="928"/>
      <c r="NUT11" s="928"/>
      <c r="NUU11" s="928"/>
      <c r="NUV11" s="928"/>
      <c r="NUW11" s="928"/>
      <c r="NUX11" s="928"/>
      <c r="NUY11" s="928"/>
      <c r="NUZ11" s="928"/>
      <c r="NVA11" s="928"/>
      <c r="NVB11" s="928"/>
      <c r="NVC11" s="928"/>
      <c r="NVD11" s="928"/>
      <c r="NVE11" s="928"/>
      <c r="NVF11" s="928"/>
      <c r="NVG11" s="928"/>
      <c r="NVH11" s="928"/>
      <c r="NVI11" s="928"/>
      <c r="NVJ11" s="928"/>
      <c r="NVK11" s="928"/>
      <c r="NVL11" s="928"/>
      <c r="NVM11" s="928"/>
      <c r="NVN11" s="928"/>
      <c r="NVO11" s="928"/>
      <c r="NVP11" s="928"/>
      <c r="NVQ11" s="928"/>
      <c r="NVR11" s="928"/>
      <c r="NVS11" s="928"/>
      <c r="NVT11" s="928"/>
      <c r="NVU11" s="928"/>
      <c r="NVV11" s="928"/>
      <c r="NVW11" s="928"/>
      <c r="NVX11" s="928"/>
      <c r="NVY11" s="928"/>
      <c r="NVZ11" s="928"/>
      <c r="NWA11" s="928"/>
      <c r="NWB11" s="928"/>
      <c r="NWC11" s="928"/>
      <c r="NWD11" s="928"/>
      <c r="NWE11" s="928"/>
      <c r="NWF11" s="928"/>
      <c r="NWG11" s="928"/>
      <c r="NWH11" s="928"/>
      <c r="NWI11" s="928"/>
      <c r="NWJ11" s="928"/>
      <c r="NWK11" s="928"/>
      <c r="NWL11" s="928"/>
      <c r="NWM11" s="928"/>
      <c r="NWN11" s="928"/>
      <c r="NWO11" s="928"/>
      <c r="NWP11" s="928"/>
      <c r="NWQ11" s="928"/>
      <c r="NWR11" s="928"/>
      <c r="NWS11" s="928"/>
      <c r="NWT11" s="928"/>
      <c r="NWU11" s="928"/>
      <c r="NWV11" s="928"/>
      <c r="NWW11" s="928"/>
      <c r="NWX11" s="928"/>
      <c r="NWY11" s="928"/>
      <c r="NWZ11" s="928"/>
      <c r="NXA11" s="928"/>
      <c r="NXB11" s="928"/>
      <c r="NXC11" s="928"/>
      <c r="NXD11" s="928"/>
      <c r="NXE11" s="928"/>
      <c r="NXF11" s="928"/>
      <c r="NXG11" s="928"/>
      <c r="NXH11" s="928"/>
      <c r="NXI11" s="928"/>
      <c r="NXJ11" s="928"/>
      <c r="NXK11" s="928"/>
      <c r="NXL11" s="928"/>
      <c r="NXM11" s="928"/>
      <c r="NXN11" s="928"/>
      <c r="NXO11" s="928"/>
      <c r="NXP11" s="928"/>
      <c r="NXQ11" s="928"/>
      <c r="NXR11" s="928"/>
      <c r="NXS11" s="928"/>
      <c r="NXT11" s="928"/>
      <c r="NXU11" s="928"/>
      <c r="NXV11" s="928"/>
      <c r="NXW11" s="928"/>
      <c r="NXX11" s="928"/>
      <c r="NXY11" s="928"/>
      <c r="NXZ11" s="928"/>
      <c r="NYA11" s="928"/>
      <c r="NYB11" s="928"/>
      <c r="NYC11" s="928"/>
      <c r="NYD11" s="928"/>
      <c r="NYE11" s="928"/>
      <c r="NYF11" s="928"/>
      <c r="NYG11" s="928"/>
      <c r="NYH11" s="928"/>
      <c r="NYI11" s="928"/>
      <c r="NYJ11" s="928"/>
      <c r="NYK11" s="928"/>
      <c r="NYL11" s="928"/>
      <c r="NYM11" s="928"/>
      <c r="NYN11" s="928"/>
      <c r="NYO11" s="928"/>
      <c r="NYP11" s="928"/>
      <c r="NYQ11" s="928"/>
      <c r="NYR11" s="928"/>
      <c r="NYS11" s="928"/>
      <c r="NYT11" s="928"/>
      <c r="NYU11" s="928"/>
      <c r="NYV11" s="928"/>
      <c r="NYW11" s="928"/>
      <c r="NYX11" s="928"/>
      <c r="NYY11" s="928"/>
      <c r="NYZ11" s="928"/>
      <c r="NZA11" s="928"/>
      <c r="NZB11" s="928"/>
      <c r="NZC11" s="928"/>
      <c r="NZD11" s="928"/>
      <c r="NZE11" s="928"/>
      <c r="NZF11" s="928"/>
      <c r="NZG11" s="928"/>
      <c r="NZH11" s="928"/>
      <c r="NZI11" s="928"/>
      <c r="NZJ11" s="928"/>
      <c r="NZK11" s="928"/>
      <c r="NZL11" s="928"/>
      <c r="NZM11" s="928"/>
      <c r="NZN11" s="928"/>
      <c r="NZO11" s="928"/>
      <c r="NZP11" s="928"/>
      <c r="NZQ11" s="928"/>
      <c r="NZR11" s="928"/>
      <c r="NZS11" s="928"/>
      <c r="NZT11" s="928"/>
      <c r="NZU11" s="928"/>
      <c r="NZV11" s="928"/>
      <c r="NZW11" s="928"/>
      <c r="NZX11" s="928"/>
      <c r="NZY11" s="928"/>
      <c r="NZZ11" s="928"/>
      <c r="OAA11" s="928"/>
      <c r="OAB11" s="928"/>
      <c r="OAC11" s="928"/>
      <c r="OAD11" s="928"/>
      <c r="OAE11" s="928"/>
      <c r="OAF11" s="928"/>
      <c r="OAG11" s="928"/>
      <c r="OAH11" s="928"/>
      <c r="OAI11" s="928"/>
      <c r="OAJ11" s="928"/>
      <c r="OAK11" s="928"/>
      <c r="OAL11" s="928"/>
      <c r="OAM11" s="928"/>
      <c r="OAN11" s="928"/>
      <c r="OAO11" s="928"/>
      <c r="OAP11" s="928"/>
      <c r="OAQ11" s="928"/>
      <c r="OAR11" s="928"/>
      <c r="OAS11" s="928"/>
      <c r="OAT11" s="928"/>
      <c r="OAU11" s="928"/>
      <c r="OAV11" s="928"/>
      <c r="OAW11" s="928"/>
      <c r="OAX11" s="928"/>
      <c r="OAY11" s="928"/>
      <c r="OAZ11" s="928"/>
      <c r="OBA11" s="928"/>
      <c r="OBB11" s="928"/>
      <c r="OBC11" s="928"/>
      <c r="OBD11" s="928"/>
      <c r="OBE11" s="928"/>
      <c r="OBF11" s="928"/>
      <c r="OBG11" s="928"/>
      <c r="OBH11" s="928"/>
      <c r="OBI11" s="928"/>
      <c r="OBJ11" s="928"/>
      <c r="OBK11" s="928"/>
      <c r="OBL11" s="928"/>
      <c r="OBM11" s="928"/>
      <c r="OBN11" s="928"/>
      <c r="OBO11" s="928"/>
      <c r="OBP11" s="928"/>
      <c r="OBQ11" s="928"/>
      <c r="OBR11" s="928"/>
      <c r="OBS11" s="928"/>
      <c r="OBT11" s="928"/>
      <c r="OBU11" s="928"/>
      <c r="OBV11" s="928"/>
      <c r="OBW11" s="928"/>
      <c r="OBX11" s="928"/>
      <c r="OBY11" s="928"/>
      <c r="OBZ11" s="928"/>
      <c r="OCA11" s="928"/>
      <c r="OCB11" s="928"/>
      <c r="OCC11" s="928"/>
      <c r="OCD11" s="928"/>
      <c r="OCE11" s="928"/>
      <c r="OCF11" s="928"/>
      <c r="OCG11" s="928"/>
      <c r="OCH11" s="928"/>
      <c r="OCI11" s="928"/>
      <c r="OCJ11" s="928"/>
      <c r="OCK11" s="928"/>
      <c r="OCL11" s="928"/>
      <c r="OCM11" s="928"/>
      <c r="OCN11" s="928"/>
      <c r="OCO11" s="928"/>
      <c r="OCP11" s="928"/>
      <c r="OCQ11" s="928"/>
      <c r="OCR11" s="928"/>
      <c r="OCS11" s="928"/>
      <c r="OCT11" s="928"/>
      <c r="OCU11" s="928"/>
      <c r="OCV11" s="928"/>
      <c r="OCW11" s="928"/>
      <c r="OCX11" s="928"/>
      <c r="OCY11" s="928"/>
      <c r="OCZ11" s="928"/>
      <c r="ODA11" s="928"/>
      <c r="ODB11" s="928"/>
      <c r="ODC11" s="928"/>
      <c r="ODD11" s="928"/>
      <c r="ODE11" s="928"/>
      <c r="ODF11" s="928"/>
      <c r="ODG11" s="928"/>
      <c r="ODH11" s="928"/>
      <c r="ODI11" s="928"/>
      <c r="ODJ11" s="928"/>
      <c r="ODK11" s="928"/>
      <c r="ODL11" s="928"/>
      <c r="ODM11" s="928"/>
      <c r="ODN11" s="928"/>
      <c r="ODO11" s="928"/>
      <c r="ODP11" s="928"/>
      <c r="ODQ11" s="928"/>
      <c r="ODR11" s="928"/>
      <c r="ODS11" s="928"/>
      <c r="ODT11" s="928"/>
      <c r="ODU11" s="928"/>
      <c r="ODV11" s="928"/>
      <c r="ODW11" s="928"/>
      <c r="ODX11" s="928"/>
      <c r="ODY11" s="928"/>
      <c r="ODZ11" s="928"/>
      <c r="OEA11" s="928"/>
      <c r="OEB11" s="928"/>
      <c r="OEC11" s="928"/>
      <c r="OED11" s="928"/>
      <c r="OEE11" s="928"/>
      <c r="OEF11" s="928"/>
      <c r="OEG11" s="928"/>
      <c r="OEH11" s="928"/>
      <c r="OEI11" s="928"/>
      <c r="OEJ11" s="928"/>
      <c r="OEK11" s="928"/>
      <c r="OEL11" s="928"/>
      <c r="OEM11" s="928"/>
      <c r="OEN11" s="928"/>
      <c r="OEO11" s="928"/>
      <c r="OEP11" s="928"/>
      <c r="OEQ11" s="928"/>
      <c r="OER11" s="928"/>
      <c r="OES11" s="928"/>
      <c r="OET11" s="928"/>
      <c r="OEU11" s="928"/>
      <c r="OEV11" s="928"/>
      <c r="OEW11" s="928"/>
      <c r="OEX11" s="928"/>
      <c r="OEY11" s="928"/>
      <c r="OEZ11" s="928"/>
      <c r="OFA11" s="928"/>
      <c r="OFB11" s="928"/>
      <c r="OFC11" s="928"/>
      <c r="OFD11" s="928"/>
      <c r="OFE11" s="928"/>
      <c r="OFF11" s="928"/>
      <c r="OFG11" s="928"/>
      <c r="OFH11" s="928"/>
      <c r="OFI11" s="928"/>
      <c r="OFJ11" s="928"/>
      <c r="OFK11" s="928"/>
      <c r="OFL11" s="928"/>
      <c r="OFM11" s="928"/>
      <c r="OFN11" s="928"/>
      <c r="OFO11" s="928"/>
      <c r="OFP11" s="928"/>
      <c r="OFQ11" s="928"/>
      <c r="OFR11" s="928"/>
      <c r="OFS11" s="928"/>
      <c r="OFT11" s="928"/>
      <c r="OFU11" s="928"/>
      <c r="OFV11" s="928"/>
      <c r="OFW11" s="928"/>
      <c r="OFX11" s="928"/>
      <c r="OFY11" s="928"/>
      <c r="OFZ11" s="928"/>
      <c r="OGA11" s="928"/>
      <c r="OGB11" s="928"/>
      <c r="OGC11" s="928"/>
      <c r="OGD11" s="928"/>
      <c r="OGE11" s="928"/>
      <c r="OGF11" s="928"/>
      <c r="OGG11" s="928"/>
      <c r="OGH11" s="928"/>
      <c r="OGI11" s="928"/>
      <c r="OGJ11" s="928"/>
      <c r="OGK11" s="928"/>
      <c r="OGL11" s="928"/>
      <c r="OGM11" s="928"/>
      <c r="OGN11" s="928"/>
      <c r="OGO11" s="928"/>
      <c r="OGP11" s="928"/>
      <c r="OGQ11" s="928"/>
      <c r="OGR11" s="928"/>
      <c r="OGS11" s="928"/>
      <c r="OGT11" s="928"/>
      <c r="OGU11" s="928"/>
      <c r="OGV11" s="928"/>
      <c r="OGW11" s="928"/>
      <c r="OGX11" s="928"/>
      <c r="OGY11" s="928"/>
      <c r="OGZ11" s="928"/>
      <c r="OHA11" s="928"/>
      <c r="OHB11" s="928"/>
      <c r="OHC11" s="928"/>
      <c r="OHD11" s="928"/>
      <c r="OHE11" s="928"/>
      <c r="OHF11" s="928"/>
      <c r="OHG11" s="928"/>
      <c r="OHH11" s="928"/>
      <c r="OHI11" s="928"/>
      <c r="OHJ11" s="928"/>
      <c r="OHK11" s="928"/>
      <c r="OHL11" s="928"/>
      <c r="OHM11" s="928"/>
      <c r="OHN11" s="928"/>
      <c r="OHO11" s="928"/>
      <c r="OHP11" s="928"/>
      <c r="OHQ11" s="928"/>
      <c r="OHR11" s="928"/>
      <c r="OHS11" s="928"/>
      <c r="OHT11" s="928"/>
      <c r="OHU11" s="928"/>
      <c r="OHV11" s="928"/>
      <c r="OHW11" s="928"/>
      <c r="OHX11" s="928"/>
      <c r="OHY11" s="928"/>
      <c r="OHZ11" s="928"/>
      <c r="OIA11" s="928"/>
      <c r="OIB11" s="928"/>
      <c r="OIC11" s="928"/>
      <c r="OID11" s="928"/>
      <c r="OIE11" s="928"/>
      <c r="OIF11" s="928"/>
      <c r="OIG11" s="928"/>
      <c r="OIH11" s="928"/>
      <c r="OII11" s="928"/>
      <c r="OIJ11" s="928"/>
      <c r="OIK11" s="928"/>
      <c r="OIL11" s="928"/>
      <c r="OIM11" s="928"/>
      <c r="OIN11" s="928"/>
      <c r="OIO11" s="928"/>
      <c r="OIP11" s="928"/>
      <c r="OIQ11" s="928"/>
      <c r="OIR11" s="928"/>
      <c r="OIS11" s="928"/>
      <c r="OIT11" s="928"/>
      <c r="OIU11" s="928"/>
      <c r="OIV11" s="928"/>
      <c r="OIW11" s="928"/>
      <c r="OIX11" s="928"/>
      <c r="OIY11" s="928"/>
      <c r="OIZ11" s="928"/>
      <c r="OJA11" s="928"/>
      <c r="OJB11" s="928"/>
      <c r="OJC11" s="928"/>
      <c r="OJD11" s="928"/>
      <c r="OJE11" s="928"/>
      <c r="OJF11" s="928"/>
      <c r="OJG11" s="928"/>
      <c r="OJH11" s="928"/>
      <c r="OJI11" s="928"/>
      <c r="OJJ11" s="928"/>
      <c r="OJK11" s="928"/>
      <c r="OJL11" s="928"/>
      <c r="OJM11" s="928"/>
      <c r="OJN11" s="928"/>
      <c r="OJO11" s="928"/>
      <c r="OJP11" s="928"/>
      <c r="OJQ11" s="928"/>
      <c r="OJR11" s="928"/>
      <c r="OJS11" s="928"/>
      <c r="OJT11" s="928"/>
      <c r="OJU11" s="928"/>
      <c r="OJV11" s="928"/>
      <c r="OJW11" s="928"/>
      <c r="OJX11" s="928"/>
      <c r="OJY11" s="928"/>
      <c r="OJZ11" s="928"/>
      <c r="OKA11" s="928"/>
      <c r="OKB11" s="928"/>
      <c r="OKC11" s="928"/>
      <c r="OKD11" s="928"/>
      <c r="OKE11" s="928"/>
      <c r="OKF11" s="928"/>
      <c r="OKG11" s="928"/>
      <c r="OKH11" s="928"/>
      <c r="OKI11" s="928"/>
      <c r="OKJ11" s="928"/>
      <c r="OKK11" s="928"/>
      <c r="OKL11" s="928"/>
      <c r="OKM11" s="928"/>
      <c r="OKN11" s="928"/>
      <c r="OKO11" s="928"/>
      <c r="OKP11" s="928"/>
      <c r="OKQ11" s="928"/>
      <c r="OKR11" s="928"/>
      <c r="OKS11" s="928"/>
      <c r="OKT11" s="928"/>
      <c r="OKU11" s="928"/>
      <c r="OKV11" s="928"/>
      <c r="OKW11" s="928"/>
      <c r="OKX11" s="928"/>
      <c r="OKY11" s="928"/>
      <c r="OKZ11" s="928"/>
      <c r="OLA11" s="928"/>
      <c r="OLB11" s="928"/>
      <c r="OLC11" s="928"/>
      <c r="OLD11" s="928"/>
      <c r="OLE11" s="928"/>
      <c r="OLF11" s="928"/>
      <c r="OLG11" s="928"/>
      <c r="OLH11" s="928"/>
      <c r="OLI11" s="928"/>
      <c r="OLJ11" s="928"/>
      <c r="OLK11" s="928"/>
      <c r="OLL11" s="928"/>
      <c r="OLM11" s="928"/>
      <c r="OLN11" s="928"/>
      <c r="OLO11" s="928"/>
      <c r="OLP11" s="928"/>
      <c r="OLQ11" s="928"/>
      <c r="OLR11" s="928"/>
      <c r="OLS11" s="928"/>
      <c r="OLT11" s="928"/>
      <c r="OLU11" s="928"/>
      <c r="OLV11" s="928"/>
      <c r="OLW11" s="928"/>
      <c r="OLX11" s="928"/>
      <c r="OLY11" s="928"/>
      <c r="OLZ11" s="928"/>
      <c r="OMA11" s="928"/>
      <c r="OMB11" s="928"/>
      <c r="OMC11" s="928"/>
      <c r="OMD11" s="928"/>
      <c r="OME11" s="928"/>
      <c r="OMF11" s="928"/>
      <c r="OMG11" s="928"/>
      <c r="OMH11" s="928"/>
      <c r="OMI11" s="928"/>
      <c r="OMJ11" s="928"/>
      <c r="OMK11" s="928"/>
      <c r="OML11" s="928"/>
      <c r="OMM11" s="928"/>
      <c r="OMN11" s="928"/>
      <c r="OMO11" s="928"/>
      <c r="OMP11" s="928"/>
      <c r="OMQ11" s="928"/>
      <c r="OMR11" s="928"/>
      <c r="OMS11" s="928"/>
      <c r="OMT11" s="928"/>
      <c r="OMU11" s="928"/>
      <c r="OMV11" s="928"/>
      <c r="OMW11" s="928"/>
      <c r="OMX11" s="928"/>
      <c r="OMY11" s="928"/>
      <c r="OMZ11" s="928"/>
      <c r="ONA11" s="928"/>
      <c r="ONB11" s="928"/>
      <c r="ONC11" s="928"/>
      <c r="OND11" s="928"/>
      <c r="ONE11" s="928"/>
      <c r="ONF11" s="928"/>
      <c r="ONG11" s="928"/>
      <c r="ONH11" s="928"/>
      <c r="ONI11" s="928"/>
      <c r="ONJ11" s="928"/>
      <c r="ONK11" s="928"/>
      <c r="ONL11" s="928"/>
      <c r="ONM11" s="928"/>
      <c r="ONN11" s="928"/>
      <c r="ONO11" s="928"/>
      <c r="ONP11" s="928"/>
      <c r="ONQ11" s="928"/>
      <c r="ONR11" s="928"/>
      <c r="ONS11" s="928"/>
      <c r="ONT11" s="928"/>
      <c r="ONU11" s="928"/>
      <c r="ONV11" s="928"/>
      <c r="ONW11" s="928"/>
      <c r="ONX11" s="928"/>
      <c r="ONY11" s="928"/>
      <c r="ONZ11" s="928"/>
      <c r="OOA11" s="928"/>
      <c r="OOB11" s="928"/>
      <c r="OOC11" s="928"/>
      <c r="OOD11" s="928"/>
      <c r="OOE11" s="928"/>
      <c r="OOF11" s="928"/>
      <c r="OOG11" s="928"/>
      <c r="OOH11" s="928"/>
      <c r="OOI11" s="928"/>
      <c r="OOJ11" s="928"/>
      <c r="OOK11" s="928"/>
      <c r="OOL11" s="928"/>
      <c r="OOM11" s="928"/>
      <c r="OON11" s="928"/>
      <c r="OOO11" s="928"/>
      <c r="OOP11" s="928"/>
      <c r="OOQ11" s="928"/>
      <c r="OOR11" s="928"/>
      <c r="OOS11" s="928"/>
      <c r="OOT11" s="928"/>
      <c r="OOU11" s="928"/>
      <c r="OOV11" s="928"/>
      <c r="OOW11" s="928"/>
      <c r="OOX11" s="928"/>
      <c r="OOY11" s="928"/>
      <c r="OOZ11" s="928"/>
      <c r="OPA11" s="928"/>
      <c r="OPB11" s="928"/>
      <c r="OPC11" s="928"/>
      <c r="OPD11" s="928"/>
      <c r="OPE11" s="928"/>
      <c r="OPF11" s="928"/>
      <c r="OPG11" s="928"/>
      <c r="OPH11" s="928"/>
      <c r="OPI11" s="928"/>
      <c r="OPJ11" s="928"/>
      <c r="OPK11" s="928"/>
      <c r="OPL11" s="928"/>
      <c r="OPM11" s="928"/>
      <c r="OPN11" s="928"/>
      <c r="OPO11" s="928"/>
      <c r="OPP11" s="928"/>
      <c r="OPQ11" s="928"/>
      <c r="OPR11" s="928"/>
      <c r="OPS11" s="928"/>
      <c r="OPT11" s="928"/>
      <c r="OPU11" s="928"/>
      <c r="OPV11" s="928"/>
      <c r="OPW11" s="928"/>
      <c r="OPX11" s="928"/>
      <c r="OPY11" s="928"/>
      <c r="OPZ11" s="928"/>
      <c r="OQA11" s="928"/>
      <c r="OQB11" s="928"/>
      <c r="OQC11" s="928"/>
      <c r="OQD11" s="928"/>
      <c r="OQE11" s="928"/>
      <c r="OQF11" s="928"/>
      <c r="OQG11" s="928"/>
      <c r="OQH11" s="928"/>
      <c r="OQI11" s="928"/>
      <c r="OQJ11" s="928"/>
      <c r="OQK11" s="928"/>
      <c r="OQL11" s="928"/>
      <c r="OQM11" s="928"/>
      <c r="OQN11" s="928"/>
      <c r="OQO11" s="928"/>
      <c r="OQP11" s="928"/>
      <c r="OQQ11" s="928"/>
      <c r="OQR11" s="928"/>
      <c r="OQS11" s="928"/>
      <c r="OQT11" s="928"/>
      <c r="OQU11" s="928"/>
      <c r="OQV11" s="928"/>
      <c r="OQW11" s="928"/>
      <c r="OQX11" s="928"/>
      <c r="OQY11" s="928"/>
      <c r="OQZ11" s="928"/>
      <c r="ORA11" s="928"/>
      <c r="ORB11" s="928"/>
      <c r="ORC11" s="928"/>
      <c r="ORD11" s="928"/>
      <c r="ORE11" s="928"/>
      <c r="ORF11" s="928"/>
      <c r="ORG11" s="928"/>
      <c r="ORH11" s="928"/>
      <c r="ORI11" s="928"/>
      <c r="ORJ11" s="928"/>
      <c r="ORK11" s="928"/>
      <c r="ORL11" s="928"/>
      <c r="ORM11" s="928"/>
      <c r="ORN11" s="928"/>
      <c r="ORO11" s="928"/>
      <c r="ORP11" s="928"/>
      <c r="ORQ11" s="928"/>
      <c r="ORR11" s="928"/>
      <c r="ORS11" s="928"/>
      <c r="ORT11" s="928"/>
      <c r="ORU11" s="928"/>
      <c r="ORV11" s="928"/>
      <c r="ORW11" s="928"/>
      <c r="ORX11" s="928"/>
      <c r="ORY11" s="928"/>
      <c r="ORZ11" s="928"/>
      <c r="OSA11" s="928"/>
      <c r="OSB11" s="928"/>
      <c r="OSC11" s="928"/>
      <c r="OSD11" s="928"/>
      <c r="OSE11" s="928"/>
      <c r="OSF11" s="928"/>
      <c r="OSG11" s="928"/>
      <c r="OSH11" s="928"/>
      <c r="OSI11" s="928"/>
      <c r="OSJ11" s="928"/>
      <c r="OSK11" s="928"/>
      <c r="OSL11" s="928"/>
      <c r="OSM11" s="928"/>
      <c r="OSN11" s="928"/>
      <c r="OSO11" s="928"/>
      <c r="OSP11" s="928"/>
      <c r="OSQ11" s="928"/>
      <c r="OSR11" s="928"/>
      <c r="OSS11" s="928"/>
      <c r="OST11" s="928"/>
      <c r="OSU11" s="928"/>
      <c r="OSV11" s="928"/>
      <c r="OSW11" s="928"/>
      <c r="OSX11" s="928"/>
      <c r="OSY11" s="928"/>
      <c r="OSZ11" s="928"/>
      <c r="OTA11" s="928"/>
      <c r="OTB11" s="928"/>
      <c r="OTC11" s="928"/>
      <c r="OTD11" s="928"/>
      <c r="OTE11" s="928"/>
      <c r="OTF11" s="928"/>
      <c r="OTG11" s="928"/>
      <c r="OTH11" s="928"/>
      <c r="OTI11" s="928"/>
      <c r="OTJ11" s="928"/>
      <c r="OTK11" s="928"/>
      <c r="OTL11" s="928"/>
      <c r="OTM11" s="928"/>
      <c r="OTN11" s="928"/>
      <c r="OTO11" s="928"/>
      <c r="OTP11" s="928"/>
      <c r="OTQ11" s="928"/>
      <c r="OTR11" s="928"/>
      <c r="OTS11" s="928"/>
      <c r="OTT11" s="928"/>
      <c r="OTU11" s="928"/>
      <c r="OTV11" s="928"/>
      <c r="OTW11" s="928"/>
      <c r="OTX11" s="928"/>
      <c r="OTY11" s="928"/>
      <c r="OTZ11" s="928"/>
      <c r="OUA11" s="928"/>
      <c r="OUB11" s="928"/>
      <c r="OUC11" s="928"/>
      <c r="OUD11" s="928"/>
      <c r="OUE11" s="928"/>
      <c r="OUF11" s="928"/>
      <c r="OUG11" s="928"/>
      <c r="OUH11" s="928"/>
      <c r="OUI11" s="928"/>
      <c r="OUJ11" s="928"/>
      <c r="OUK11" s="928"/>
      <c r="OUL11" s="928"/>
      <c r="OUM11" s="928"/>
      <c r="OUN11" s="928"/>
      <c r="OUO11" s="928"/>
      <c r="OUP11" s="928"/>
      <c r="OUQ11" s="928"/>
      <c r="OUR11" s="928"/>
      <c r="OUS11" s="928"/>
      <c r="OUT11" s="928"/>
      <c r="OUU11" s="928"/>
      <c r="OUV11" s="928"/>
      <c r="OUW11" s="928"/>
      <c r="OUX11" s="928"/>
      <c r="OUY11" s="928"/>
      <c r="OUZ11" s="928"/>
      <c r="OVA11" s="928"/>
      <c r="OVB11" s="928"/>
      <c r="OVC11" s="928"/>
      <c r="OVD11" s="928"/>
      <c r="OVE11" s="928"/>
      <c r="OVF11" s="928"/>
      <c r="OVG11" s="928"/>
      <c r="OVH11" s="928"/>
      <c r="OVI11" s="928"/>
      <c r="OVJ11" s="928"/>
      <c r="OVK11" s="928"/>
      <c r="OVL11" s="928"/>
      <c r="OVM11" s="928"/>
      <c r="OVN11" s="928"/>
      <c r="OVO11" s="928"/>
      <c r="OVP11" s="928"/>
      <c r="OVQ11" s="928"/>
      <c r="OVR11" s="928"/>
      <c r="OVS11" s="928"/>
      <c r="OVT11" s="928"/>
      <c r="OVU11" s="928"/>
      <c r="OVV11" s="928"/>
      <c r="OVW11" s="928"/>
      <c r="OVX11" s="928"/>
      <c r="OVY11" s="928"/>
      <c r="OVZ11" s="928"/>
      <c r="OWA11" s="928"/>
      <c r="OWB11" s="928"/>
      <c r="OWC11" s="928"/>
      <c r="OWD11" s="928"/>
      <c r="OWE11" s="928"/>
      <c r="OWF11" s="928"/>
      <c r="OWG11" s="928"/>
      <c r="OWH11" s="928"/>
      <c r="OWI11" s="928"/>
      <c r="OWJ11" s="928"/>
      <c r="OWK11" s="928"/>
      <c r="OWL11" s="928"/>
      <c r="OWM11" s="928"/>
      <c r="OWN11" s="928"/>
      <c r="OWO11" s="928"/>
      <c r="OWP11" s="928"/>
      <c r="OWQ11" s="928"/>
      <c r="OWR11" s="928"/>
      <c r="OWS11" s="928"/>
      <c r="OWT11" s="928"/>
      <c r="OWU11" s="928"/>
      <c r="OWV11" s="928"/>
      <c r="OWW11" s="928"/>
      <c r="OWX11" s="928"/>
      <c r="OWY11" s="928"/>
      <c r="OWZ11" s="928"/>
      <c r="OXA11" s="928"/>
      <c r="OXB11" s="928"/>
      <c r="OXC11" s="928"/>
      <c r="OXD11" s="928"/>
      <c r="OXE11" s="928"/>
      <c r="OXF11" s="928"/>
      <c r="OXG11" s="928"/>
      <c r="OXH11" s="928"/>
      <c r="OXI11" s="928"/>
      <c r="OXJ11" s="928"/>
      <c r="OXK11" s="928"/>
      <c r="OXL11" s="928"/>
      <c r="OXM11" s="928"/>
      <c r="OXN11" s="928"/>
      <c r="OXO11" s="928"/>
      <c r="OXP11" s="928"/>
      <c r="OXQ11" s="928"/>
      <c r="OXR11" s="928"/>
      <c r="OXS11" s="928"/>
      <c r="OXT11" s="928"/>
      <c r="OXU11" s="928"/>
      <c r="OXV11" s="928"/>
      <c r="OXW11" s="928"/>
      <c r="OXX11" s="928"/>
      <c r="OXY11" s="928"/>
      <c r="OXZ11" s="928"/>
      <c r="OYA11" s="928"/>
      <c r="OYB11" s="928"/>
      <c r="OYC11" s="928"/>
      <c r="OYD11" s="928"/>
      <c r="OYE11" s="928"/>
      <c r="OYF11" s="928"/>
      <c r="OYG11" s="928"/>
      <c r="OYH11" s="928"/>
      <c r="OYI11" s="928"/>
      <c r="OYJ11" s="928"/>
      <c r="OYK11" s="928"/>
      <c r="OYL11" s="928"/>
      <c r="OYM11" s="928"/>
      <c r="OYN11" s="928"/>
      <c r="OYO11" s="928"/>
      <c r="OYP11" s="928"/>
      <c r="OYQ11" s="928"/>
      <c r="OYR11" s="928"/>
      <c r="OYS11" s="928"/>
      <c r="OYT11" s="928"/>
      <c r="OYU11" s="928"/>
      <c r="OYV11" s="928"/>
      <c r="OYW11" s="928"/>
      <c r="OYX11" s="928"/>
      <c r="OYY11" s="928"/>
      <c r="OYZ11" s="928"/>
      <c r="OZA11" s="928"/>
      <c r="OZB11" s="928"/>
      <c r="OZC11" s="928"/>
      <c r="OZD11" s="928"/>
      <c r="OZE11" s="928"/>
      <c r="OZF11" s="928"/>
      <c r="OZG11" s="928"/>
      <c r="OZH11" s="928"/>
      <c r="OZI11" s="928"/>
      <c r="OZJ11" s="928"/>
      <c r="OZK11" s="928"/>
      <c r="OZL11" s="928"/>
      <c r="OZM11" s="928"/>
      <c r="OZN11" s="928"/>
      <c r="OZO11" s="928"/>
      <c r="OZP11" s="928"/>
      <c r="OZQ11" s="928"/>
      <c r="OZR11" s="928"/>
      <c r="OZS11" s="928"/>
      <c r="OZT11" s="928"/>
      <c r="OZU11" s="928"/>
      <c r="OZV11" s="928"/>
      <c r="OZW11" s="928"/>
      <c r="OZX11" s="928"/>
      <c r="OZY11" s="928"/>
      <c r="OZZ11" s="928"/>
      <c r="PAA11" s="928"/>
      <c r="PAB11" s="928"/>
      <c r="PAC11" s="928"/>
      <c r="PAD11" s="928"/>
      <c r="PAE11" s="928"/>
      <c r="PAF11" s="928"/>
      <c r="PAG11" s="928"/>
      <c r="PAH11" s="928"/>
      <c r="PAI11" s="928"/>
      <c r="PAJ11" s="928"/>
      <c r="PAK11" s="928"/>
      <c r="PAL11" s="928"/>
      <c r="PAM11" s="928"/>
      <c r="PAN11" s="928"/>
      <c r="PAO11" s="928"/>
      <c r="PAP11" s="928"/>
      <c r="PAQ11" s="928"/>
      <c r="PAR11" s="928"/>
      <c r="PAS11" s="928"/>
      <c r="PAT11" s="928"/>
      <c r="PAU11" s="928"/>
      <c r="PAV11" s="928"/>
      <c r="PAW11" s="928"/>
      <c r="PAX11" s="928"/>
      <c r="PAY11" s="928"/>
      <c r="PAZ11" s="928"/>
      <c r="PBA11" s="928"/>
      <c r="PBB11" s="928"/>
      <c r="PBC11" s="928"/>
      <c r="PBD11" s="928"/>
      <c r="PBE11" s="928"/>
      <c r="PBF11" s="928"/>
      <c r="PBG11" s="928"/>
      <c r="PBH11" s="928"/>
      <c r="PBI11" s="928"/>
      <c r="PBJ11" s="928"/>
      <c r="PBK11" s="928"/>
      <c r="PBL11" s="928"/>
      <c r="PBM11" s="928"/>
      <c r="PBN11" s="928"/>
      <c r="PBO11" s="928"/>
      <c r="PBP11" s="928"/>
      <c r="PBQ11" s="928"/>
      <c r="PBR11" s="928"/>
      <c r="PBS11" s="928"/>
      <c r="PBT11" s="928"/>
      <c r="PBU11" s="928"/>
      <c r="PBV11" s="928"/>
      <c r="PBW11" s="928"/>
      <c r="PBX11" s="928"/>
      <c r="PBY11" s="928"/>
      <c r="PBZ11" s="928"/>
      <c r="PCA11" s="928"/>
      <c r="PCB11" s="928"/>
      <c r="PCC11" s="928"/>
      <c r="PCD11" s="928"/>
      <c r="PCE11" s="928"/>
      <c r="PCF11" s="928"/>
      <c r="PCG11" s="928"/>
      <c r="PCH11" s="928"/>
      <c r="PCI11" s="928"/>
      <c r="PCJ11" s="928"/>
      <c r="PCK11" s="928"/>
      <c r="PCL11" s="928"/>
      <c r="PCM11" s="928"/>
      <c r="PCN11" s="928"/>
      <c r="PCO11" s="928"/>
      <c r="PCP11" s="928"/>
      <c r="PCQ11" s="928"/>
      <c r="PCR11" s="928"/>
      <c r="PCS11" s="928"/>
      <c r="PCT11" s="928"/>
      <c r="PCU11" s="928"/>
      <c r="PCV11" s="928"/>
      <c r="PCW11" s="928"/>
      <c r="PCX11" s="928"/>
      <c r="PCY11" s="928"/>
      <c r="PCZ11" s="928"/>
      <c r="PDA11" s="928"/>
      <c r="PDB11" s="928"/>
      <c r="PDC11" s="928"/>
      <c r="PDD11" s="928"/>
      <c r="PDE11" s="928"/>
      <c r="PDF11" s="928"/>
      <c r="PDG11" s="928"/>
      <c r="PDH11" s="928"/>
      <c r="PDI11" s="928"/>
      <c r="PDJ11" s="928"/>
      <c r="PDK11" s="928"/>
      <c r="PDL11" s="928"/>
      <c r="PDM11" s="928"/>
      <c r="PDN11" s="928"/>
      <c r="PDO11" s="928"/>
      <c r="PDP11" s="928"/>
      <c r="PDQ11" s="928"/>
      <c r="PDR11" s="928"/>
      <c r="PDS11" s="928"/>
      <c r="PDT11" s="928"/>
      <c r="PDU11" s="928"/>
      <c r="PDV11" s="928"/>
      <c r="PDW11" s="928"/>
      <c r="PDX11" s="928"/>
      <c r="PDY11" s="928"/>
      <c r="PDZ11" s="928"/>
      <c r="PEA11" s="928"/>
      <c r="PEB11" s="928"/>
      <c r="PEC11" s="928"/>
      <c r="PED11" s="928"/>
      <c r="PEE11" s="928"/>
      <c r="PEF11" s="928"/>
      <c r="PEG11" s="928"/>
      <c r="PEH11" s="928"/>
      <c r="PEI11" s="928"/>
      <c r="PEJ11" s="928"/>
      <c r="PEK11" s="928"/>
      <c r="PEL11" s="928"/>
      <c r="PEM11" s="928"/>
      <c r="PEN11" s="928"/>
      <c r="PEO11" s="928"/>
      <c r="PEP11" s="928"/>
      <c r="PEQ11" s="928"/>
      <c r="PER11" s="928"/>
      <c r="PES11" s="928"/>
      <c r="PET11" s="928"/>
      <c r="PEU11" s="928"/>
      <c r="PEV11" s="928"/>
      <c r="PEW11" s="928"/>
      <c r="PEX11" s="928"/>
      <c r="PEY11" s="928"/>
      <c r="PEZ11" s="928"/>
      <c r="PFA11" s="928"/>
      <c r="PFB11" s="928"/>
      <c r="PFC11" s="928"/>
      <c r="PFD11" s="928"/>
      <c r="PFE11" s="928"/>
      <c r="PFF11" s="928"/>
      <c r="PFG11" s="928"/>
      <c r="PFH11" s="928"/>
      <c r="PFI11" s="928"/>
      <c r="PFJ11" s="928"/>
      <c r="PFK11" s="928"/>
      <c r="PFL11" s="928"/>
      <c r="PFM11" s="928"/>
      <c r="PFN11" s="928"/>
      <c r="PFO11" s="928"/>
      <c r="PFP11" s="928"/>
      <c r="PFQ11" s="928"/>
      <c r="PFR11" s="928"/>
      <c r="PFS11" s="928"/>
      <c r="PFT11" s="928"/>
      <c r="PFU11" s="928"/>
      <c r="PFV11" s="928"/>
      <c r="PFW11" s="928"/>
      <c r="PFX11" s="928"/>
      <c r="PFY11" s="928"/>
      <c r="PFZ11" s="928"/>
      <c r="PGA11" s="928"/>
      <c r="PGB11" s="928"/>
      <c r="PGC11" s="928"/>
      <c r="PGD11" s="928"/>
      <c r="PGE11" s="928"/>
      <c r="PGF11" s="928"/>
      <c r="PGG11" s="928"/>
      <c r="PGH11" s="928"/>
      <c r="PGI11" s="928"/>
      <c r="PGJ11" s="928"/>
      <c r="PGK11" s="928"/>
      <c r="PGL11" s="928"/>
      <c r="PGM11" s="928"/>
      <c r="PGN11" s="928"/>
      <c r="PGO11" s="928"/>
      <c r="PGP11" s="928"/>
      <c r="PGQ11" s="928"/>
      <c r="PGR11" s="928"/>
      <c r="PGS11" s="928"/>
      <c r="PGT11" s="928"/>
      <c r="PGU11" s="928"/>
      <c r="PGV11" s="928"/>
      <c r="PGW11" s="928"/>
      <c r="PGX11" s="928"/>
      <c r="PGY11" s="928"/>
      <c r="PGZ11" s="928"/>
      <c r="PHA11" s="928"/>
      <c r="PHB11" s="928"/>
      <c r="PHC11" s="928"/>
      <c r="PHD11" s="928"/>
      <c r="PHE11" s="928"/>
      <c r="PHF11" s="928"/>
      <c r="PHG11" s="928"/>
      <c r="PHH11" s="928"/>
      <c r="PHI11" s="928"/>
      <c r="PHJ11" s="928"/>
      <c r="PHK11" s="928"/>
      <c r="PHL11" s="928"/>
      <c r="PHM11" s="928"/>
      <c r="PHN11" s="928"/>
      <c r="PHO11" s="928"/>
      <c r="PHP11" s="928"/>
      <c r="PHQ11" s="928"/>
      <c r="PHR11" s="928"/>
      <c r="PHS11" s="928"/>
      <c r="PHT11" s="928"/>
      <c r="PHU11" s="928"/>
      <c r="PHV11" s="928"/>
      <c r="PHW11" s="928"/>
      <c r="PHX11" s="928"/>
      <c r="PHY11" s="928"/>
      <c r="PHZ11" s="928"/>
      <c r="PIA11" s="928"/>
      <c r="PIB11" s="928"/>
      <c r="PIC11" s="928"/>
      <c r="PID11" s="928"/>
      <c r="PIE11" s="928"/>
      <c r="PIF11" s="928"/>
      <c r="PIG11" s="928"/>
      <c r="PIH11" s="928"/>
      <c r="PII11" s="928"/>
      <c r="PIJ11" s="928"/>
      <c r="PIK11" s="928"/>
      <c r="PIL11" s="928"/>
      <c r="PIM11" s="928"/>
      <c r="PIN11" s="928"/>
      <c r="PIO11" s="928"/>
      <c r="PIP11" s="928"/>
      <c r="PIQ11" s="928"/>
      <c r="PIR11" s="928"/>
      <c r="PIS11" s="928"/>
      <c r="PIT11" s="928"/>
      <c r="PIU11" s="928"/>
      <c r="PIV11" s="928"/>
      <c r="PIW11" s="928"/>
      <c r="PIX11" s="928"/>
      <c r="PIY11" s="928"/>
      <c r="PIZ11" s="928"/>
      <c r="PJA11" s="928"/>
      <c r="PJB11" s="928"/>
      <c r="PJC11" s="928"/>
      <c r="PJD11" s="928"/>
      <c r="PJE11" s="928"/>
      <c r="PJF11" s="928"/>
      <c r="PJG11" s="928"/>
      <c r="PJH11" s="928"/>
      <c r="PJI11" s="928"/>
      <c r="PJJ11" s="928"/>
      <c r="PJK11" s="928"/>
      <c r="PJL11" s="928"/>
      <c r="PJM11" s="928"/>
      <c r="PJN11" s="928"/>
      <c r="PJO11" s="928"/>
      <c r="PJP11" s="928"/>
      <c r="PJQ11" s="928"/>
      <c r="PJR11" s="928"/>
      <c r="PJS11" s="928"/>
      <c r="PJT11" s="928"/>
      <c r="PJU11" s="928"/>
      <c r="PJV11" s="928"/>
      <c r="PJW11" s="928"/>
      <c r="PJX11" s="928"/>
      <c r="PJY11" s="928"/>
      <c r="PJZ11" s="928"/>
      <c r="PKA11" s="928"/>
      <c r="PKB11" s="928"/>
      <c r="PKC11" s="928"/>
      <c r="PKD11" s="928"/>
      <c r="PKE11" s="928"/>
      <c r="PKF11" s="928"/>
      <c r="PKG11" s="928"/>
      <c r="PKH11" s="928"/>
      <c r="PKI11" s="928"/>
      <c r="PKJ11" s="928"/>
      <c r="PKK11" s="928"/>
      <c r="PKL11" s="928"/>
      <c r="PKM11" s="928"/>
      <c r="PKN11" s="928"/>
      <c r="PKO11" s="928"/>
      <c r="PKP11" s="928"/>
      <c r="PKQ11" s="928"/>
      <c r="PKR11" s="928"/>
      <c r="PKS11" s="928"/>
      <c r="PKT11" s="928"/>
      <c r="PKU11" s="928"/>
      <c r="PKV11" s="928"/>
      <c r="PKW11" s="928"/>
      <c r="PKX11" s="928"/>
      <c r="PKY11" s="928"/>
      <c r="PKZ11" s="928"/>
      <c r="PLA11" s="928"/>
      <c r="PLB11" s="928"/>
      <c r="PLC11" s="928"/>
      <c r="PLD11" s="928"/>
      <c r="PLE11" s="928"/>
      <c r="PLF11" s="928"/>
      <c r="PLG11" s="928"/>
      <c r="PLH11" s="928"/>
      <c r="PLI11" s="928"/>
      <c r="PLJ11" s="928"/>
      <c r="PLK11" s="928"/>
      <c r="PLL11" s="928"/>
      <c r="PLM11" s="928"/>
      <c r="PLN11" s="928"/>
      <c r="PLO11" s="928"/>
      <c r="PLP11" s="928"/>
      <c r="PLQ11" s="928"/>
      <c r="PLR11" s="928"/>
      <c r="PLS11" s="928"/>
      <c r="PLT11" s="928"/>
      <c r="PLU11" s="928"/>
      <c r="PLV11" s="928"/>
      <c r="PLW11" s="928"/>
      <c r="PLX11" s="928"/>
      <c r="PLY11" s="928"/>
      <c r="PLZ11" s="928"/>
      <c r="PMA11" s="928"/>
      <c r="PMB11" s="928"/>
      <c r="PMC11" s="928"/>
      <c r="PMD11" s="928"/>
      <c r="PME11" s="928"/>
      <c r="PMF11" s="928"/>
      <c r="PMG11" s="928"/>
      <c r="PMH11" s="928"/>
      <c r="PMI11" s="928"/>
      <c r="PMJ11" s="928"/>
      <c r="PMK11" s="928"/>
      <c r="PML11" s="928"/>
      <c r="PMM11" s="928"/>
      <c r="PMN11" s="928"/>
      <c r="PMO11" s="928"/>
      <c r="PMP11" s="928"/>
      <c r="PMQ11" s="928"/>
      <c r="PMR11" s="928"/>
      <c r="PMS11" s="928"/>
      <c r="PMT11" s="928"/>
      <c r="PMU11" s="928"/>
      <c r="PMV11" s="928"/>
      <c r="PMW11" s="928"/>
      <c r="PMX11" s="928"/>
      <c r="PMY11" s="928"/>
      <c r="PMZ11" s="928"/>
      <c r="PNA11" s="928"/>
      <c r="PNB11" s="928"/>
      <c r="PNC11" s="928"/>
      <c r="PND11" s="928"/>
      <c r="PNE11" s="928"/>
      <c r="PNF11" s="928"/>
      <c r="PNG11" s="928"/>
      <c r="PNH11" s="928"/>
      <c r="PNI11" s="928"/>
      <c r="PNJ11" s="928"/>
      <c r="PNK11" s="928"/>
      <c r="PNL11" s="928"/>
      <c r="PNM11" s="928"/>
      <c r="PNN11" s="928"/>
      <c r="PNO11" s="928"/>
      <c r="PNP11" s="928"/>
      <c r="PNQ11" s="928"/>
      <c r="PNR11" s="928"/>
      <c r="PNS11" s="928"/>
      <c r="PNT11" s="928"/>
      <c r="PNU11" s="928"/>
      <c r="PNV11" s="928"/>
      <c r="PNW11" s="928"/>
      <c r="PNX11" s="928"/>
      <c r="PNY11" s="928"/>
      <c r="PNZ11" s="928"/>
      <c r="POA11" s="928"/>
      <c r="POB11" s="928"/>
      <c r="POC11" s="928"/>
      <c r="POD11" s="928"/>
      <c r="POE11" s="928"/>
      <c r="POF11" s="928"/>
      <c r="POG11" s="928"/>
      <c r="POH11" s="928"/>
      <c r="POI11" s="928"/>
      <c r="POJ11" s="928"/>
      <c r="POK11" s="928"/>
      <c r="POL11" s="928"/>
      <c r="POM11" s="928"/>
      <c r="PON11" s="928"/>
      <c r="POO11" s="928"/>
      <c r="POP11" s="928"/>
      <c r="POQ11" s="928"/>
      <c r="POR11" s="928"/>
      <c r="POS11" s="928"/>
      <c r="POT11" s="928"/>
      <c r="POU11" s="928"/>
      <c r="POV11" s="928"/>
      <c r="POW11" s="928"/>
      <c r="POX11" s="928"/>
      <c r="POY11" s="928"/>
      <c r="POZ11" s="928"/>
      <c r="PPA11" s="928"/>
      <c r="PPB11" s="928"/>
      <c r="PPC11" s="928"/>
      <c r="PPD11" s="928"/>
      <c r="PPE11" s="928"/>
      <c r="PPF11" s="928"/>
      <c r="PPG11" s="928"/>
      <c r="PPH11" s="928"/>
      <c r="PPI11" s="928"/>
      <c r="PPJ11" s="928"/>
      <c r="PPK11" s="928"/>
      <c r="PPL11" s="928"/>
      <c r="PPM11" s="928"/>
      <c r="PPN11" s="928"/>
      <c r="PPO11" s="928"/>
      <c r="PPP11" s="928"/>
      <c r="PPQ11" s="928"/>
      <c r="PPR11" s="928"/>
      <c r="PPS11" s="928"/>
      <c r="PPT11" s="928"/>
      <c r="PPU11" s="928"/>
      <c r="PPV11" s="928"/>
      <c r="PPW11" s="928"/>
      <c r="PPX11" s="928"/>
      <c r="PPY11" s="928"/>
      <c r="PPZ11" s="928"/>
      <c r="PQA11" s="928"/>
      <c r="PQB11" s="928"/>
      <c r="PQC11" s="928"/>
      <c r="PQD11" s="928"/>
      <c r="PQE11" s="928"/>
      <c r="PQF11" s="928"/>
      <c r="PQG11" s="928"/>
      <c r="PQH11" s="928"/>
      <c r="PQI11" s="928"/>
      <c r="PQJ11" s="928"/>
      <c r="PQK11" s="928"/>
      <c r="PQL11" s="928"/>
      <c r="PQM11" s="928"/>
      <c r="PQN11" s="928"/>
      <c r="PQO11" s="928"/>
      <c r="PQP11" s="928"/>
      <c r="PQQ11" s="928"/>
      <c r="PQR11" s="928"/>
      <c r="PQS11" s="928"/>
      <c r="PQT11" s="928"/>
      <c r="PQU11" s="928"/>
      <c r="PQV11" s="928"/>
      <c r="PQW11" s="928"/>
      <c r="PQX11" s="928"/>
      <c r="PQY11" s="928"/>
      <c r="PQZ11" s="928"/>
      <c r="PRA11" s="928"/>
      <c r="PRB11" s="928"/>
      <c r="PRC11" s="928"/>
      <c r="PRD11" s="928"/>
      <c r="PRE11" s="928"/>
      <c r="PRF11" s="928"/>
      <c r="PRG11" s="928"/>
      <c r="PRH11" s="928"/>
      <c r="PRI11" s="928"/>
      <c r="PRJ11" s="928"/>
      <c r="PRK11" s="928"/>
      <c r="PRL11" s="928"/>
      <c r="PRM11" s="928"/>
      <c r="PRN11" s="928"/>
      <c r="PRO11" s="928"/>
      <c r="PRP11" s="928"/>
      <c r="PRQ11" s="928"/>
      <c r="PRR11" s="928"/>
      <c r="PRS11" s="928"/>
      <c r="PRT11" s="928"/>
      <c r="PRU11" s="928"/>
      <c r="PRV11" s="928"/>
      <c r="PRW11" s="928"/>
      <c r="PRX11" s="928"/>
      <c r="PRY11" s="928"/>
      <c r="PRZ11" s="928"/>
      <c r="PSA11" s="928"/>
      <c r="PSB11" s="928"/>
      <c r="PSC11" s="928"/>
      <c r="PSD11" s="928"/>
      <c r="PSE11" s="928"/>
      <c r="PSF11" s="928"/>
      <c r="PSG11" s="928"/>
      <c r="PSH11" s="928"/>
      <c r="PSI11" s="928"/>
      <c r="PSJ11" s="928"/>
      <c r="PSK11" s="928"/>
      <c r="PSL11" s="928"/>
      <c r="PSM11" s="928"/>
      <c r="PSN11" s="928"/>
      <c r="PSO11" s="928"/>
      <c r="PSP11" s="928"/>
      <c r="PSQ11" s="928"/>
      <c r="PSR11" s="928"/>
      <c r="PSS11" s="928"/>
      <c r="PST11" s="928"/>
      <c r="PSU11" s="928"/>
      <c r="PSV11" s="928"/>
      <c r="PSW11" s="928"/>
      <c r="PSX11" s="928"/>
      <c r="PSY11" s="928"/>
      <c r="PSZ11" s="928"/>
      <c r="PTA11" s="928"/>
      <c r="PTB11" s="928"/>
      <c r="PTC11" s="928"/>
      <c r="PTD11" s="928"/>
      <c r="PTE11" s="928"/>
      <c r="PTF11" s="928"/>
      <c r="PTG11" s="928"/>
      <c r="PTH11" s="928"/>
      <c r="PTI11" s="928"/>
      <c r="PTJ11" s="928"/>
      <c r="PTK11" s="928"/>
      <c r="PTL11" s="928"/>
      <c r="PTM11" s="928"/>
      <c r="PTN11" s="928"/>
      <c r="PTO11" s="928"/>
      <c r="PTP11" s="928"/>
      <c r="PTQ11" s="928"/>
      <c r="PTR11" s="928"/>
      <c r="PTS11" s="928"/>
      <c r="PTT11" s="928"/>
      <c r="PTU11" s="928"/>
      <c r="PTV11" s="928"/>
      <c r="PTW11" s="928"/>
      <c r="PTX11" s="928"/>
      <c r="PTY11" s="928"/>
      <c r="PTZ11" s="928"/>
      <c r="PUA11" s="928"/>
      <c r="PUB11" s="928"/>
      <c r="PUC11" s="928"/>
      <c r="PUD11" s="928"/>
      <c r="PUE11" s="928"/>
      <c r="PUF11" s="928"/>
      <c r="PUG11" s="928"/>
      <c r="PUH11" s="928"/>
      <c r="PUI11" s="928"/>
      <c r="PUJ11" s="928"/>
      <c r="PUK11" s="928"/>
      <c r="PUL11" s="928"/>
      <c r="PUM11" s="928"/>
      <c r="PUN11" s="928"/>
      <c r="PUO11" s="928"/>
      <c r="PUP11" s="928"/>
      <c r="PUQ11" s="928"/>
      <c r="PUR11" s="928"/>
      <c r="PUS11" s="928"/>
      <c r="PUT11" s="928"/>
      <c r="PUU11" s="928"/>
      <c r="PUV11" s="928"/>
      <c r="PUW11" s="928"/>
      <c r="PUX11" s="928"/>
      <c r="PUY11" s="928"/>
      <c r="PUZ11" s="928"/>
      <c r="PVA11" s="928"/>
      <c r="PVB11" s="928"/>
      <c r="PVC11" s="928"/>
      <c r="PVD11" s="928"/>
      <c r="PVE11" s="928"/>
      <c r="PVF11" s="928"/>
      <c r="PVG11" s="928"/>
      <c r="PVH11" s="928"/>
      <c r="PVI11" s="928"/>
      <c r="PVJ11" s="928"/>
      <c r="PVK11" s="928"/>
      <c r="PVL11" s="928"/>
      <c r="PVM11" s="928"/>
      <c r="PVN11" s="928"/>
      <c r="PVO11" s="928"/>
      <c r="PVP11" s="928"/>
      <c r="PVQ11" s="928"/>
      <c r="PVR11" s="928"/>
      <c r="PVS11" s="928"/>
      <c r="PVT11" s="928"/>
      <c r="PVU11" s="928"/>
      <c r="PVV11" s="928"/>
      <c r="PVW11" s="928"/>
      <c r="PVX11" s="928"/>
      <c r="PVY11" s="928"/>
      <c r="PVZ11" s="928"/>
      <c r="PWA11" s="928"/>
      <c r="PWB11" s="928"/>
      <c r="PWC11" s="928"/>
      <c r="PWD11" s="928"/>
      <c r="PWE11" s="928"/>
      <c r="PWF11" s="928"/>
      <c r="PWG11" s="928"/>
      <c r="PWH11" s="928"/>
      <c r="PWI11" s="928"/>
      <c r="PWJ11" s="928"/>
      <c r="PWK11" s="928"/>
      <c r="PWL11" s="928"/>
      <c r="PWM11" s="928"/>
      <c r="PWN11" s="928"/>
      <c r="PWO11" s="928"/>
      <c r="PWP11" s="928"/>
      <c r="PWQ11" s="928"/>
      <c r="PWR11" s="928"/>
      <c r="PWS11" s="928"/>
      <c r="PWT11" s="928"/>
      <c r="PWU11" s="928"/>
      <c r="PWV11" s="928"/>
      <c r="PWW11" s="928"/>
      <c r="PWX11" s="928"/>
      <c r="PWY11" s="928"/>
      <c r="PWZ11" s="928"/>
      <c r="PXA11" s="928"/>
      <c r="PXB11" s="928"/>
      <c r="PXC11" s="928"/>
      <c r="PXD11" s="928"/>
      <c r="PXE11" s="928"/>
      <c r="PXF11" s="928"/>
      <c r="PXG11" s="928"/>
      <c r="PXH11" s="928"/>
      <c r="PXI11" s="928"/>
      <c r="PXJ11" s="928"/>
      <c r="PXK11" s="928"/>
      <c r="PXL11" s="928"/>
      <c r="PXM11" s="928"/>
      <c r="PXN11" s="928"/>
      <c r="PXO11" s="928"/>
      <c r="PXP11" s="928"/>
      <c r="PXQ11" s="928"/>
      <c r="PXR11" s="928"/>
      <c r="PXS11" s="928"/>
      <c r="PXT11" s="928"/>
      <c r="PXU11" s="928"/>
      <c r="PXV11" s="928"/>
      <c r="PXW11" s="928"/>
      <c r="PXX11" s="928"/>
      <c r="PXY11" s="928"/>
      <c r="PXZ11" s="928"/>
      <c r="PYA11" s="928"/>
      <c r="PYB11" s="928"/>
      <c r="PYC11" s="928"/>
      <c r="PYD11" s="928"/>
      <c r="PYE11" s="928"/>
      <c r="PYF11" s="928"/>
      <c r="PYG11" s="928"/>
      <c r="PYH11" s="928"/>
      <c r="PYI11" s="928"/>
      <c r="PYJ11" s="928"/>
      <c r="PYK11" s="928"/>
      <c r="PYL11" s="928"/>
      <c r="PYM11" s="928"/>
      <c r="PYN11" s="928"/>
      <c r="PYO11" s="928"/>
      <c r="PYP11" s="928"/>
      <c r="PYQ11" s="928"/>
      <c r="PYR11" s="928"/>
      <c r="PYS11" s="928"/>
      <c r="PYT11" s="928"/>
      <c r="PYU11" s="928"/>
      <c r="PYV11" s="928"/>
      <c r="PYW11" s="928"/>
      <c r="PYX11" s="928"/>
      <c r="PYY11" s="928"/>
      <c r="PYZ11" s="928"/>
      <c r="PZA11" s="928"/>
      <c r="PZB11" s="928"/>
      <c r="PZC11" s="928"/>
      <c r="PZD11" s="928"/>
      <c r="PZE11" s="928"/>
      <c r="PZF11" s="928"/>
      <c r="PZG11" s="928"/>
      <c r="PZH11" s="928"/>
      <c r="PZI11" s="928"/>
      <c r="PZJ11" s="928"/>
      <c r="PZK11" s="928"/>
      <c r="PZL11" s="928"/>
      <c r="PZM11" s="928"/>
      <c r="PZN11" s="928"/>
      <c r="PZO11" s="928"/>
      <c r="PZP11" s="928"/>
      <c r="PZQ11" s="928"/>
      <c r="PZR11" s="928"/>
      <c r="PZS11" s="928"/>
      <c r="PZT11" s="928"/>
      <c r="PZU11" s="928"/>
      <c r="PZV11" s="928"/>
      <c r="PZW11" s="928"/>
      <c r="PZX11" s="928"/>
      <c r="PZY11" s="928"/>
      <c r="PZZ11" s="928"/>
      <c r="QAA11" s="928"/>
      <c r="QAB11" s="928"/>
      <c r="QAC11" s="928"/>
      <c r="QAD11" s="928"/>
      <c r="QAE11" s="928"/>
      <c r="QAF11" s="928"/>
      <c r="QAG11" s="928"/>
      <c r="QAH11" s="928"/>
      <c r="QAI11" s="928"/>
      <c r="QAJ11" s="928"/>
      <c r="QAK11" s="928"/>
      <c r="QAL11" s="928"/>
      <c r="QAM11" s="928"/>
      <c r="QAN11" s="928"/>
      <c r="QAO11" s="928"/>
      <c r="QAP11" s="928"/>
      <c r="QAQ11" s="928"/>
      <c r="QAR11" s="928"/>
      <c r="QAS11" s="928"/>
      <c r="QAT11" s="928"/>
      <c r="QAU11" s="928"/>
      <c r="QAV11" s="928"/>
      <c r="QAW11" s="928"/>
      <c r="QAX11" s="928"/>
      <c r="QAY11" s="928"/>
      <c r="QAZ11" s="928"/>
      <c r="QBA11" s="928"/>
      <c r="QBB11" s="928"/>
      <c r="QBC11" s="928"/>
      <c r="QBD11" s="928"/>
      <c r="QBE11" s="928"/>
      <c r="QBF11" s="928"/>
      <c r="QBG11" s="928"/>
      <c r="QBH11" s="928"/>
      <c r="QBI11" s="928"/>
      <c r="QBJ11" s="928"/>
      <c r="QBK11" s="928"/>
      <c r="QBL11" s="928"/>
      <c r="QBM11" s="928"/>
      <c r="QBN11" s="928"/>
      <c r="QBO11" s="928"/>
      <c r="QBP11" s="928"/>
      <c r="QBQ11" s="928"/>
      <c r="QBR11" s="928"/>
      <c r="QBS11" s="928"/>
      <c r="QBT11" s="928"/>
      <c r="QBU11" s="928"/>
      <c r="QBV11" s="928"/>
      <c r="QBW11" s="928"/>
      <c r="QBX11" s="928"/>
      <c r="QBY11" s="928"/>
      <c r="QBZ11" s="928"/>
      <c r="QCA11" s="928"/>
      <c r="QCB11" s="928"/>
      <c r="QCC11" s="928"/>
      <c r="QCD11" s="928"/>
      <c r="QCE11" s="928"/>
      <c r="QCF11" s="928"/>
      <c r="QCG11" s="928"/>
      <c r="QCH11" s="928"/>
      <c r="QCI11" s="928"/>
      <c r="QCJ11" s="928"/>
      <c r="QCK11" s="928"/>
      <c r="QCL11" s="928"/>
      <c r="QCM11" s="928"/>
      <c r="QCN11" s="928"/>
      <c r="QCO11" s="928"/>
      <c r="QCP11" s="928"/>
      <c r="QCQ11" s="928"/>
      <c r="QCR11" s="928"/>
      <c r="QCS11" s="928"/>
      <c r="QCT11" s="928"/>
      <c r="QCU11" s="928"/>
      <c r="QCV11" s="928"/>
      <c r="QCW11" s="928"/>
      <c r="QCX11" s="928"/>
      <c r="QCY11" s="928"/>
      <c r="QCZ11" s="928"/>
      <c r="QDA11" s="928"/>
      <c r="QDB11" s="928"/>
      <c r="QDC11" s="928"/>
      <c r="QDD11" s="928"/>
      <c r="QDE11" s="928"/>
      <c r="QDF11" s="928"/>
      <c r="QDG11" s="928"/>
      <c r="QDH11" s="928"/>
      <c r="QDI11" s="928"/>
      <c r="QDJ11" s="928"/>
      <c r="QDK11" s="928"/>
      <c r="QDL11" s="928"/>
      <c r="QDM11" s="928"/>
      <c r="QDN11" s="928"/>
      <c r="QDO11" s="928"/>
      <c r="QDP11" s="928"/>
      <c r="QDQ11" s="928"/>
      <c r="QDR11" s="928"/>
      <c r="QDS11" s="928"/>
      <c r="QDT11" s="928"/>
      <c r="QDU11" s="928"/>
      <c r="QDV11" s="928"/>
      <c r="QDW11" s="928"/>
      <c r="QDX11" s="928"/>
      <c r="QDY11" s="928"/>
      <c r="QDZ11" s="928"/>
      <c r="QEA11" s="928"/>
      <c r="QEB11" s="928"/>
      <c r="QEC11" s="928"/>
      <c r="QED11" s="928"/>
      <c r="QEE11" s="928"/>
      <c r="QEF11" s="928"/>
      <c r="QEG11" s="928"/>
      <c r="QEH11" s="928"/>
      <c r="QEI11" s="928"/>
      <c r="QEJ11" s="928"/>
      <c r="QEK11" s="928"/>
      <c r="QEL11" s="928"/>
      <c r="QEM11" s="928"/>
      <c r="QEN11" s="928"/>
      <c r="QEO11" s="928"/>
      <c r="QEP11" s="928"/>
      <c r="QEQ11" s="928"/>
      <c r="QER11" s="928"/>
      <c r="QES11" s="928"/>
      <c r="QET11" s="928"/>
      <c r="QEU11" s="928"/>
      <c r="QEV11" s="928"/>
      <c r="QEW11" s="928"/>
      <c r="QEX11" s="928"/>
      <c r="QEY11" s="928"/>
      <c r="QEZ11" s="928"/>
      <c r="QFA11" s="928"/>
      <c r="QFB11" s="928"/>
      <c r="QFC11" s="928"/>
      <c r="QFD11" s="928"/>
      <c r="QFE11" s="928"/>
      <c r="QFF11" s="928"/>
      <c r="QFG11" s="928"/>
      <c r="QFH11" s="928"/>
      <c r="QFI11" s="928"/>
      <c r="QFJ11" s="928"/>
      <c r="QFK11" s="928"/>
      <c r="QFL11" s="928"/>
      <c r="QFM11" s="928"/>
      <c r="QFN11" s="928"/>
      <c r="QFO11" s="928"/>
      <c r="QFP11" s="928"/>
      <c r="QFQ11" s="928"/>
      <c r="QFR11" s="928"/>
      <c r="QFS11" s="928"/>
      <c r="QFT11" s="928"/>
      <c r="QFU11" s="928"/>
      <c r="QFV11" s="928"/>
      <c r="QFW11" s="928"/>
      <c r="QFX11" s="928"/>
      <c r="QFY11" s="928"/>
      <c r="QFZ11" s="928"/>
      <c r="QGA11" s="928"/>
      <c r="QGB11" s="928"/>
      <c r="QGC11" s="928"/>
      <c r="QGD11" s="928"/>
      <c r="QGE11" s="928"/>
      <c r="QGF11" s="928"/>
      <c r="QGG11" s="928"/>
      <c r="QGH11" s="928"/>
      <c r="QGI11" s="928"/>
      <c r="QGJ11" s="928"/>
      <c r="QGK11" s="928"/>
      <c r="QGL11" s="928"/>
      <c r="QGM11" s="928"/>
      <c r="QGN11" s="928"/>
      <c r="QGO11" s="928"/>
      <c r="QGP11" s="928"/>
      <c r="QGQ11" s="928"/>
      <c r="QGR11" s="928"/>
      <c r="QGS11" s="928"/>
      <c r="QGT11" s="928"/>
      <c r="QGU11" s="928"/>
      <c r="QGV11" s="928"/>
      <c r="QGW11" s="928"/>
      <c r="QGX11" s="928"/>
      <c r="QGY11" s="928"/>
      <c r="QGZ11" s="928"/>
      <c r="QHA11" s="928"/>
      <c r="QHB11" s="928"/>
      <c r="QHC11" s="928"/>
      <c r="QHD11" s="928"/>
      <c r="QHE11" s="928"/>
      <c r="QHF11" s="928"/>
      <c r="QHG11" s="928"/>
      <c r="QHH11" s="928"/>
      <c r="QHI11" s="928"/>
      <c r="QHJ11" s="928"/>
      <c r="QHK11" s="928"/>
      <c r="QHL11" s="928"/>
      <c r="QHM11" s="928"/>
      <c r="QHN11" s="928"/>
      <c r="QHO11" s="928"/>
      <c r="QHP11" s="928"/>
      <c r="QHQ11" s="928"/>
      <c r="QHR11" s="928"/>
      <c r="QHS11" s="928"/>
      <c r="QHT11" s="928"/>
      <c r="QHU11" s="928"/>
      <c r="QHV11" s="928"/>
      <c r="QHW11" s="928"/>
      <c r="QHX11" s="928"/>
      <c r="QHY11" s="928"/>
      <c r="QHZ11" s="928"/>
      <c r="QIA11" s="928"/>
      <c r="QIB11" s="928"/>
      <c r="QIC11" s="928"/>
      <c r="QID11" s="928"/>
      <c r="QIE11" s="928"/>
      <c r="QIF11" s="928"/>
      <c r="QIG11" s="928"/>
      <c r="QIH11" s="928"/>
      <c r="QII11" s="928"/>
      <c r="QIJ11" s="928"/>
      <c r="QIK11" s="928"/>
      <c r="QIL11" s="928"/>
      <c r="QIM11" s="928"/>
      <c r="QIN11" s="928"/>
      <c r="QIO11" s="928"/>
      <c r="QIP11" s="928"/>
      <c r="QIQ11" s="928"/>
      <c r="QIR11" s="928"/>
      <c r="QIS11" s="928"/>
      <c r="QIT11" s="928"/>
      <c r="QIU11" s="928"/>
      <c r="QIV11" s="928"/>
      <c r="QIW11" s="928"/>
      <c r="QIX11" s="928"/>
      <c r="QIY11" s="928"/>
      <c r="QIZ11" s="928"/>
      <c r="QJA11" s="928"/>
      <c r="QJB11" s="928"/>
      <c r="QJC11" s="928"/>
      <c r="QJD11" s="928"/>
      <c r="QJE11" s="928"/>
      <c r="QJF11" s="928"/>
      <c r="QJG11" s="928"/>
      <c r="QJH11" s="928"/>
      <c r="QJI11" s="928"/>
      <c r="QJJ11" s="928"/>
      <c r="QJK11" s="928"/>
      <c r="QJL11" s="928"/>
      <c r="QJM11" s="928"/>
      <c r="QJN11" s="928"/>
      <c r="QJO11" s="928"/>
      <c r="QJP11" s="928"/>
      <c r="QJQ11" s="928"/>
      <c r="QJR11" s="928"/>
      <c r="QJS11" s="928"/>
      <c r="QJT11" s="928"/>
      <c r="QJU11" s="928"/>
      <c r="QJV11" s="928"/>
      <c r="QJW11" s="928"/>
      <c r="QJX11" s="928"/>
      <c r="QJY11" s="928"/>
      <c r="QJZ11" s="928"/>
      <c r="QKA11" s="928"/>
      <c r="QKB11" s="928"/>
      <c r="QKC11" s="928"/>
      <c r="QKD11" s="928"/>
      <c r="QKE11" s="928"/>
      <c r="QKF11" s="928"/>
      <c r="QKG11" s="928"/>
      <c r="QKH11" s="928"/>
      <c r="QKI11" s="928"/>
      <c r="QKJ11" s="928"/>
      <c r="QKK11" s="928"/>
      <c r="QKL11" s="928"/>
      <c r="QKM11" s="928"/>
      <c r="QKN11" s="928"/>
      <c r="QKO11" s="928"/>
      <c r="QKP11" s="928"/>
      <c r="QKQ11" s="928"/>
      <c r="QKR11" s="928"/>
      <c r="QKS11" s="928"/>
      <c r="QKT11" s="928"/>
      <c r="QKU11" s="928"/>
      <c r="QKV11" s="928"/>
      <c r="QKW11" s="928"/>
      <c r="QKX11" s="928"/>
      <c r="QKY11" s="928"/>
      <c r="QKZ11" s="928"/>
      <c r="QLA11" s="928"/>
      <c r="QLB11" s="928"/>
      <c r="QLC11" s="928"/>
      <c r="QLD11" s="928"/>
      <c r="QLE11" s="928"/>
      <c r="QLF11" s="928"/>
      <c r="QLG11" s="928"/>
      <c r="QLH11" s="928"/>
      <c r="QLI11" s="928"/>
      <c r="QLJ11" s="928"/>
      <c r="QLK11" s="928"/>
      <c r="QLL11" s="928"/>
      <c r="QLM11" s="928"/>
      <c r="QLN11" s="928"/>
      <c r="QLO11" s="928"/>
      <c r="QLP11" s="928"/>
      <c r="QLQ11" s="928"/>
      <c r="QLR11" s="928"/>
      <c r="QLS11" s="928"/>
      <c r="QLT11" s="928"/>
      <c r="QLU11" s="928"/>
      <c r="QLV11" s="928"/>
      <c r="QLW11" s="928"/>
      <c r="QLX11" s="928"/>
      <c r="QLY11" s="928"/>
      <c r="QLZ11" s="928"/>
      <c r="QMA11" s="928"/>
      <c r="QMB11" s="928"/>
      <c r="QMC11" s="928"/>
      <c r="QMD11" s="928"/>
      <c r="QME11" s="928"/>
      <c r="QMF11" s="928"/>
      <c r="QMG11" s="928"/>
      <c r="QMH11" s="928"/>
      <c r="QMI11" s="928"/>
      <c r="QMJ11" s="928"/>
      <c r="QMK11" s="928"/>
      <c r="QML11" s="928"/>
      <c r="QMM11" s="928"/>
      <c r="QMN11" s="928"/>
      <c r="QMO11" s="928"/>
      <c r="QMP11" s="928"/>
      <c r="QMQ11" s="928"/>
      <c r="QMR11" s="928"/>
      <c r="QMS11" s="928"/>
      <c r="QMT11" s="928"/>
      <c r="QMU11" s="928"/>
      <c r="QMV11" s="928"/>
      <c r="QMW11" s="928"/>
      <c r="QMX11" s="928"/>
      <c r="QMY11" s="928"/>
      <c r="QMZ11" s="928"/>
      <c r="QNA11" s="928"/>
      <c r="QNB11" s="928"/>
      <c r="QNC11" s="928"/>
      <c r="QND11" s="928"/>
      <c r="QNE11" s="928"/>
      <c r="QNF11" s="928"/>
      <c r="QNG11" s="928"/>
      <c r="QNH11" s="928"/>
      <c r="QNI11" s="928"/>
      <c r="QNJ11" s="928"/>
      <c r="QNK11" s="928"/>
      <c r="QNL11" s="928"/>
      <c r="QNM11" s="928"/>
      <c r="QNN11" s="928"/>
      <c r="QNO11" s="928"/>
      <c r="QNP11" s="928"/>
      <c r="QNQ11" s="928"/>
      <c r="QNR11" s="928"/>
      <c r="QNS11" s="928"/>
      <c r="QNT11" s="928"/>
      <c r="QNU11" s="928"/>
      <c r="QNV11" s="928"/>
      <c r="QNW11" s="928"/>
      <c r="QNX11" s="928"/>
      <c r="QNY11" s="928"/>
      <c r="QNZ11" s="928"/>
      <c r="QOA11" s="928"/>
      <c r="QOB11" s="928"/>
      <c r="QOC11" s="928"/>
      <c r="QOD11" s="928"/>
      <c r="QOE11" s="928"/>
      <c r="QOF11" s="928"/>
      <c r="QOG11" s="928"/>
      <c r="QOH11" s="928"/>
      <c r="QOI11" s="928"/>
      <c r="QOJ11" s="928"/>
      <c r="QOK11" s="928"/>
      <c r="QOL11" s="928"/>
      <c r="QOM11" s="928"/>
      <c r="QON11" s="928"/>
      <c r="QOO11" s="928"/>
      <c r="QOP11" s="928"/>
      <c r="QOQ11" s="928"/>
      <c r="QOR11" s="928"/>
      <c r="QOS11" s="928"/>
      <c r="QOT11" s="928"/>
      <c r="QOU11" s="928"/>
      <c r="QOV11" s="928"/>
      <c r="QOW11" s="928"/>
      <c r="QOX11" s="928"/>
      <c r="QOY11" s="928"/>
      <c r="QOZ11" s="928"/>
      <c r="QPA11" s="928"/>
      <c r="QPB11" s="928"/>
      <c r="QPC11" s="928"/>
      <c r="QPD11" s="928"/>
      <c r="QPE11" s="928"/>
      <c r="QPF11" s="928"/>
      <c r="QPG11" s="928"/>
      <c r="QPH11" s="928"/>
      <c r="QPI11" s="928"/>
      <c r="QPJ11" s="928"/>
      <c r="QPK11" s="928"/>
      <c r="QPL11" s="928"/>
      <c r="QPM11" s="928"/>
      <c r="QPN11" s="928"/>
      <c r="QPO11" s="928"/>
      <c r="QPP11" s="928"/>
      <c r="QPQ11" s="928"/>
      <c r="QPR11" s="928"/>
      <c r="QPS11" s="928"/>
      <c r="QPT11" s="928"/>
      <c r="QPU11" s="928"/>
      <c r="QPV11" s="928"/>
      <c r="QPW11" s="928"/>
      <c r="QPX11" s="928"/>
      <c r="QPY11" s="928"/>
      <c r="QPZ11" s="928"/>
      <c r="QQA11" s="928"/>
      <c r="QQB11" s="928"/>
      <c r="QQC11" s="928"/>
      <c r="QQD11" s="928"/>
      <c r="QQE11" s="928"/>
      <c r="QQF11" s="928"/>
      <c r="QQG11" s="928"/>
      <c r="QQH11" s="928"/>
      <c r="QQI11" s="928"/>
      <c r="QQJ11" s="928"/>
      <c r="QQK11" s="928"/>
      <c r="QQL11" s="928"/>
      <c r="QQM11" s="928"/>
      <c r="QQN11" s="928"/>
      <c r="QQO11" s="928"/>
      <c r="QQP11" s="928"/>
      <c r="QQQ11" s="928"/>
      <c r="QQR11" s="928"/>
      <c r="QQS11" s="928"/>
      <c r="QQT11" s="928"/>
      <c r="QQU11" s="928"/>
      <c r="QQV11" s="928"/>
      <c r="QQW11" s="928"/>
      <c r="QQX11" s="928"/>
      <c r="QQY11" s="928"/>
      <c r="QQZ11" s="928"/>
      <c r="QRA11" s="928"/>
      <c r="QRB11" s="928"/>
      <c r="QRC11" s="928"/>
      <c r="QRD11" s="928"/>
      <c r="QRE11" s="928"/>
      <c r="QRF11" s="928"/>
      <c r="QRG11" s="928"/>
      <c r="QRH11" s="928"/>
      <c r="QRI11" s="928"/>
      <c r="QRJ11" s="928"/>
      <c r="QRK11" s="928"/>
      <c r="QRL11" s="928"/>
      <c r="QRM11" s="928"/>
      <c r="QRN11" s="928"/>
      <c r="QRO11" s="928"/>
      <c r="QRP11" s="928"/>
      <c r="QRQ11" s="928"/>
      <c r="QRR11" s="928"/>
      <c r="QRS11" s="928"/>
      <c r="QRT11" s="928"/>
      <c r="QRU11" s="928"/>
      <c r="QRV11" s="928"/>
      <c r="QRW11" s="928"/>
      <c r="QRX11" s="928"/>
      <c r="QRY11" s="928"/>
      <c r="QRZ11" s="928"/>
      <c r="QSA11" s="928"/>
      <c r="QSB11" s="928"/>
      <c r="QSC11" s="928"/>
      <c r="QSD11" s="928"/>
      <c r="QSE11" s="928"/>
      <c r="QSF11" s="928"/>
      <c r="QSG11" s="928"/>
      <c r="QSH11" s="928"/>
      <c r="QSI11" s="928"/>
      <c r="QSJ11" s="928"/>
      <c r="QSK11" s="928"/>
      <c r="QSL11" s="928"/>
      <c r="QSM11" s="928"/>
      <c r="QSN11" s="928"/>
      <c r="QSO11" s="928"/>
      <c r="QSP11" s="928"/>
      <c r="QSQ11" s="928"/>
      <c r="QSR11" s="928"/>
      <c r="QSS11" s="928"/>
      <c r="QST11" s="928"/>
      <c r="QSU11" s="928"/>
      <c r="QSV11" s="928"/>
      <c r="QSW11" s="928"/>
      <c r="QSX11" s="928"/>
      <c r="QSY11" s="928"/>
      <c r="QSZ11" s="928"/>
      <c r="QTA11" s="928"/>
      <c r="QTB11" s="928"/>
      <c r="QTC11" s="928"/>
      <c r="QTD11" s="928"/>
      <c r="QTE11" s="928"/>
      <c r="QTF11" s="928"/>
      <c r="QTG11" s="928"/>
      <c r="QTH11" s="928"/>
      <c r="QTI11" s="928"/>
      <c r="QTJ11" s="928"/>
      <c r="QTK11" s="928"/>
      <c r="QTL11" s="928"/>
      <c r="QTM11" s="928"/>
      <c r="QTN11" s="928"/>
      <c r="QTO11" s="928"/>
      <c r="QTP11" s="928"/>
      <c r="QTQ11" s="928"/>
      <c r="QTR11" s="928"/>
      <c r="QTS11" s="928"/>
      <c r="QTT11" s="928"/>
      <c r="QTU11" s="928"/>
      <c r="QTV11" s="928"/>
      <c r="QTW11" s="928"/>
      <c r="QTX11" s="928"/>
      <c r="QTY11" s="928"/>
      <c r="QTZ11" s="928"/>
      <c r="QUA11" s="928"/>
      <c r="QUB11" s="928"/>
      <c r="QUC11" s="928"/>
      <c r="QUD11" s="928"/>
      <c r="QUE11" s="928"/>
      <c r="QUF11" s="928"/>
      <c r="QUG11" s="928"/>
      <c r="QUH11" s="928"/>
      <c r="QUI11" s="928"/>
      <c r="QUJ11" s="928"/>
      <c r="QUK11" s="928"/>
      <c r="QUL11" s="928"/>
      <c r="QUM11" s="928"/>
      <c r="QUN11" s="928"/>
      <c r="QUO11" s="928"/>
      <c r="QUP11" s="928"/>
      <c r="QUQ11" s="928"/>
      <c r="QUR11" s="928"/>
      <c r="QUS11" s="928"/>
      <c r="QUT11" s="928"/>
      <c r="QUU11" s="928"/>
      <c r="QUV11" s="928"/>
      <c r="QUW11" s="928"/>
      <c r="QUX11" s="928"/>
      <c r="QUY11" s="928"/>
      <c r="QUZ11" s="928"/>
      <c r="QVA11" s="928"/>
      <c r="QVB11" s="928"/>
      <c r="QVC11" s="928"/>
      <c r="QVD11" s="928"/>
      <c r="QVE11" s="928"/>
      <c r="QVF11" s="928"/>
      <c r="QVG11" s="928"/>
      <c r="QVH11" s="928"/>
      <c r="QVI11" s="928"/>
      <c r="QVJ11" s="928"/>
      <c r="QVK11" s="928"/>
      <c r="QVL11" s="928"/>
      <c r="QVM11" s="928"/>
      <c r="QVN11" s="928"/>
      <c r="QVO11" s="928"/>
      <c r="QVP11" s="928"/>
      <c r="QVQ11" s="928"/>
      <c r="QVR11" s="928"/>
      <c r="QVS11" s="928"/>
      <c r="QVT11" s="928"/>
      <c r="QVU11" s="928"/>
      <c r="QVV11" s="928"/>
      <c r="QVW11" s="928"/>
      <c r="QVX11" s="928"/>
      <c r="QVY11" s="928"/>
      <c r="QVZ11" s="928"/>
      <c r="QWA11" s="928"/>
      <c r="QWB11" s="928"/>
      <c r="QWC11" s="928"/>
      <c r="QWD11" s="928"/>
      <c r="QWE11" s="928"/>
      <c r="QWF11" s="928"/>
      <c r="QWG11" s="928"/>
      <c r="QWH11" s="928"/>
      <c r="QWI11" s="928"/>
      <c r="QWJ11" s="928"/>
      <c r="QWK11" s="928"/>
      <c r="QWL11" s="928"/>
      <c r="QWM11" s="928"/>
      <c r="QWN11" s="928"/>
      <c r="QWO11" s="928"/>
      <c r="QWP11" s="928"/>
      <c r="QWQ11" s="928"/>
      <c r="QWR11" s="928"/>
      <c r="QWS11" s="928"/>
      <c r="QWT11" s="928"/>
      <c r="QWU11" s="928"/>
      <c r="QWV11" s="928"/>
      <c r="QWW11" s="928"/>
      <c r="QWX11" s="928"/>
      <c r="QWY11" s="928"/>
      <c r="QWZ11" s="928"/>
      <c r="QXA11" s="928"/>
      <c r="QXB11" s="928"/>
      <c r="QXC11" s="928"/>
      <c r="QXD11" s="928"/>
      <c r="QXE11" s="928"/>
      <c r="QXF11" s="928"/>
      <c r="QXG11" s="928"/>
      <c r="QXH11" s="928"/>
      <c r="QXI11" s="928"/>
      <c r="QXJ11" s="928"/>
      <c r="QXK11" s="928"/>
      <c r="QXL11" s="928"/>
      <c r="QXM11" s="928"/>
      <c r="QXN11" s="928"/>
      <c r="QXO11" s="928"/>
      <c r="QXP11" s="928"/>
      <c r="QXQ11" s="928"/>
      <c r="QXR11" s="928"/>
      <c r="QXS11" s="928"/>
      <c r="QXT11" s="928"/>
      <c r="QXU11" s="928"/>
      <c r="QXV11" s="928"/>
      <c r="QXW11" s="928"/>
      <c r="QXX11" s="928"/>
      <c r="QXY11" s="928"/>
      <c r="QXZ11" s="928"/>
      <c r="QYA11" s="928"/>
      <c r="QYB11" s="928"/>
      <c r="QYC11" s="928"/>
      <c r="QYD11" s="928"/>
      <c r="QYE11" s="928"/>
      <c r="QYF11" s="928"/>
      <c r="QYG11" s="928"/>
      <c r="QYH11" s="928"/>
      <c r="QYI11" s="928"/>
      <c r="QYJ11" s="928"/>
      <c r="QYK11" s="928"/>
      <c r="QYL11" s="928"/>
      <c r="QYM11" s="928"/>
      <c r="QYN11" s="928"/>
      <c r="QYO11" s="928"/>
      <c r="QYP11" s="928"/>
      <c r="QYQ11" s="928"/>
      <c r="QYR11" s="928"/>
      <c r="QYS11" s="928"/>
      <c r="QYT11" s="928"/>
      <c r="QYU11" s="928"/>
      <c r="QYV11" s="928"/>
      <c r="QYW11" s="928"/>
      <c r="QYX11" s="928"/>
      <c r="QYY11" s="928"/>
      <c r="QYZ11" s="928"/>
      <c r="QZA11" s="928"/>
      <c r="QZB11" s="928"/>
      <c r="QZC11" s="928"/>
      <c r="QZD11" s="928"/>
      <c r="QZE11" s="928"/>
      <c r="QZF11" s="928"/>
      <c r="QZG11" s="928"/>
      <c r="QZH11" s="928"/>
      <c r="QZI11" s="928"/>
      <c r="QZJ11" s="928"/>
      <c r="QZK11" s="928"/>
      <c r="QZL11" s="928"/>
      <c r="QZM11" s="928"/>
      <c r="QZN11" s="928"/>
      <c r="QZO11" s="928"/>
      <c r="QZP11" s="928"/>
      <c r="QZQ11" s="928"/>
      <c r="QZR11" s="928"/>
      <c r="QZS11" s="928"/>
      <c r="QZT11" s="928"/>
      <c r="QZU11" s="928"/>
      <c r="QZV11" s="928"/>
      <c r="QZW11" s="928"/>
      <c r="QZX11" s="928"/>
      <c r="QZY11" s="928"/>
      <c r="QZZ11" s="928"/>
      <c r="RAA11" s="928"/>
      <c r="RAB11" s="928"/>
      <c r="RAC11" s="928"/>
      <c r="RAD11" s="928"/>
      <c r="RAE11" s="928"/>
      <c r="RAF11" s="928"/>
      <c r="RAG11" s="928"/>
      <c r="RAH11" s="928"/>
      <c r="RAI11" s="928"/>
      <c r="RAJ11" s="928"/>
      <c r="RAK11" s="928"/>
      <c r="RAL11" s="928"/>
      <c r="RAM11" s="928"/>
      <c r="RAN11" s="928"/>
      <c r="RAO11" s="928"/>
      <c r="RAP11" s="928"/>
      <c r="RAQ11" s="928"/>
      <c r="RAR11" s="928"/>
      <c r="RAS11" s="928"/>
      <c r="RAT11" s="928"/>
      <c r="RAU11" s="928"/>
      <c r="RAV11" s="928"/>
      <c r="RAW11" s="928"/>
      <c r="RAX11" s="928"/>
      <c r="RAY11" s="928"/>
      <c r="RAZ11" s="928"/>
      <c r="RBA11" s="928"/>
      <c r="RBB11" s="928"/>
      <c r="RBC11" s="928"/>
      <c r="RBD11" s="928"/>
      <c r="RBE11" s="928"/>
      <c r="RBF11" s="928"/>
      <c r="RBG11" s="928"/>
      <c r="RBH11" s="928"/>
      <c r="RBI11" s="928"/>
      <c r="RBJ11" s="928"/>
      <c r="RBK11" s="928"/>
      <c r="RBL11" s="928"/>
      <c r="RBM11" s="928"/>
      <c r="RBN11" s="928"/>
      <c r="RBO11" s="928"/>
      <c r="RBP11" s="928"/>
      <c r="RBQ11" s="928"/>
      <c r="RBR11" s="928"/>
      <c r="RBS11" s="928"/>
      <c r="RBT11" s="928"/>
      <c r="RBU11" s="928"/>
      <c r="RBV11" s="928"/>
      <c r="RBW11" s="928"/>
      <c r="RBX11" s="928"/>
      <c r="RBY11" s="928"/>
      <c r="RBZ11" s="928"/>
      <c r="RCA11" s="928"/>
      <c r="RCB11" s="928"/>
      <c r="RCC11" s="928"/>
      <c r="RCD11" s="928"/>
      <c r="RCE11" s="928"/>
      <c r="RCF11" s="928"/>
      <c r="RCG11" s="928"/>
      <c r="RCH11" s="928"/>
      <c r="RCI11" s="928"/>
      <c r="RCJ11" s="928"/>
      <c r="RCK11" s="928"/>
      <c r="RCL11" s="928"/>
      <c r="RCM11" s="928"/>
      <c r="RCN11" s="928"/>
      <c r="RCO11" s="928"/>
      <c r="RCP11" s="928"/>
      <c r="RCQ11" s="928"/>
      <c r="RCR11" s="928"/>
      <c r="RCS11" s="928"/>
      <c r="RCT11" s="928"/>
      <c r="RCU11" s="928"/>
      <c r="RCV11" s="928"/>
      <c r="RCW11" s="928"/>
      <c r="RCX11" s="928"/>
      <c r="RCY11" s="928"/>
      <c r="RCZ11" s="928"/>
      <c r="RDA11" s="928"/>
      <c r="RDB11" s="928"/>
      <c r="RDC11" s="928"/>
      <c r="RDD11" s="928"/>
      <c r="RDE11" s="928"/>
      <c r="RDF11" s="928"/>
      <c r="RDG11" s="928"/>
      <c r="RDH11" s="928"/>
      <c r="RDI11" s="928"/>
      <c r="RDJ11" s="928"/>
      <c r="RDK11" s="928"/>
      <c r="RDL11" s="928"/>
      <c r="RDM11" s="928"/>
      <c r="RDN11" s="928"/>
      <c r="RDO11" s="928"/>
      <c r="RDP11" s="928"/>
      <c r="RDQ11" s="928"/>
      <c r="RDR11" s="928"/>
      <c r="RDS11" s="928"/>
      <c r="RDT11" s="928"/>
      <c r="RDU11" s="928"/>
      <c r="RDV11" s="928"/>
      <c r="RDW11" s="928"/>
      <c r="RDX11" s="928"/>
      <c r="RDY11" s="928"/>
      <c r="RDZ11" s="928"/>
      <c r="REA11" s="928"/>
      <c r="REB11" s="928"/>
      <c r="REC11" s="928"/>
      <c r="RED11" s="928"/>
      <c r="REE11" s="928"/>
      <c r="REF11" s="928"/>
      <c r="REG11" s="928"/>
      <c r="REH11" s="928"/>
      <c r="REI11" s="928"/>
      <c r="REJ11" s="928"/>
      <c r="REK11" s="928"/>
      <c r="REL11" s="928"/>
      <c r="REM11" s="928"/>
      <c r="REN11" s="928"/>
      <c r="REO11" s="928"/>
      <c r="REP11" s="928"/>
      <c r="REQ11" s="928"/>
      <c r="RER11" s="928"/>
      <c r="RES11" s="928"/>
      <c r="RET11" s="928"/>
      <c r="REU11" s="928"/>
      <c r="REV11" s="928"/>
      <c r="REW11" s="928"/>
      <c r="REX11" s="928"/>
      <c r="REY11" s="928"/>
      <c r="REZ11" s="928"/>
      <c r="RFA11" s="928"/>
      <c r="RFB11" s="928"/>
      <c r="RFC11" s="928"/>
      <c r="RFD11" s="928"/>
      <c r="RFE11" s="928"/>
      <c r="RFF11" s="928"/>
      <c r="RFG11" s="928"/>
      <c r="RFH11" s="928"/>
      <c r="RFI11" s="928"/>
      <c r="RFJ11" s="928"/>
      <c r="RFK11" s="928"/>
      <c r="RFL11" s="928"/>
      <c r="RFM11" s="928"/>
      <c r="RFN11" s="928"/>
      <c r="RFO11" s="928"/>
      <c r="RFP11" s="928"/>
      <c r="RFQ11" s="928"/>
      <c r="RFR11" s="928"/>
      <c r="RFS11" s="928"/>
      <c r="RFT11" s="928"/>
      <c r="RFU11" s="928"/>
      <c r="RFV11" s="928"/>
      <c r="RFW11" s="928"/>
      <c r="RFX11" s="928"/>
      <c r="RFY11" s="928"/>
      <c r="RFZ11" s="928"/>
      <c r="RGA11" s="928"/>
      <c r="RGB11" s="928"/>
      <c r="RGC11" s="928"/>
      <c r="RGD11" s="928"/>
      <c r="RGE11" s="928"/>
      <c r="RGF11" s="928"/>
      <c r="RGG11" s="928"/>
      <c r="RGH11" s="928"/>
      <c r="RGI11" s="928"/>
      <c r="RGJ11" s="928"/>
      <c r="RGK11" s="928"/>
      <c r="RGL11" s="928"/>
      <c r="RGM11" s="928"/>
      <c r="RGN11" s="928"/>
      <c r="RGO11" s="928"/>
      <c r="RGP11" s="928"/>
      <c r="RGQ11" s="928"/>
      <c r="RGR11" s="928"/>
      <c r="RGS11" s="928"/>
      <c r="RGT11" s="928"/>
      <c r="RGU11" s="928"/>
      <c r="RGV11" s="928"/>
      <c r="RGW11" s="928"/>
      <c r="RGX11" s="928"/>
      <c r="RGY11" s="928"/>
      <c r="RGZ11" s="928"/>
      <c r="RHA11" s="928"/>
      <c r="RHB11" s="928"/>
      <c r="RHC11" s="928"/>
      <c r="RHD11" s="928"/>
      <c r="RHE11" s="928"/>
      <c r="RHF11" s="928"/>
      <c r="RHG11" s="928"/>
      <c r="RHH11" s="928"/>
      <c r="RHI11" s="928"/>
      <c r="RHJ11" s="928"/>
      <c r="RHK11" s="928"/>
      <c r="RHL11" s="928"/>
      <c r="RHM11" s="928"/>
      <c r="RHN11" s="928"/>
      <c r="RHO11" s="928"/>
      <c r="RHP11" s="928"/>
      <c r="RHQ11" s="928"/>
      <c r="RHR11" s="928"/>
      <c r="RHS11" s="928"/>
      <c r="RHT11" s="928"/>
      <c r="RHU11" s="928"/>
      <c r="RHV11" s="928"/>
      <c r="RHW11" s="928"/>
      <c r="RHX11" s="928"/>
      <c r="RHY11" s="928"/>
      <c r="RHZ11" s="928"/>
      <c r="RIA11" s="928"/>
      <c r="RIB11" s="928"/>
      <c r="RIC11" s="928"/>
      <c r="RID11" s="928"/>
      <c r="RIE11" s="928"/>
      <c r="RIF11" s="928"/>
      <c r="RIG11" s="928"/>
      <c r="RIH11" s="928"/>
      <c r="RII11" s="928"/>
      <c r="RIJ11" s="928"/>
      <c r="RIK11" s="928"/>
      <c r="RIL11" s="928"/>
      <c r="RIM11" s="928"/>
      <c r="RIN11" s="928"/>
      <c r="RIO11" s="928"/>
      <c r="RIP11" s="928"/>
      <c r="RIQ11" s="928"/>
      <c r="RIR11" s="928"/>
      <c r="RIS11" s="928"/>
      <c r="RIT11" s="928"/>
      <c r="RIU11" s="928"/>
      <c r="RIV11" s="928"/>
      <c r="RIW11" s="928"/>
      <c r="RIX11" s="928"/>
      <c r="RIY11" s="928"/>
      <c r="RIZ11" s="928"/>
      <c r="RJA11" s="928"/>
      <c r="RJB11" s="928"/>
      <c r="RJC11" s="928"/>
      <c r="RJD11" s="928"/>
      <c r="RJE11" s="928"/>
      <c r="RJF11" s="928"/>
      <c r="RJG11" s="928"/>
      <c r="RJH11" s="928"/>
      <c r="RJI11" s="928"/>
      <c r="RJJ11" s="928"/>
      <c r="RJK11" s="928"/>
      <c r="RJL11" s="928"/>
      <c r="RJM11" s="928"/>
      <c r="RJN11" s="928"/>
      <c r="RJO11" s="928"/>
      <c r="RJP11" s="928"/>
      <c r="RJQ11" s="928"/>
      <c r="RJR11" s="928"/>
      <c r="RJS11" s="928"/>
      <c r="RJT11" s="928"/>
      <c r="RJU11" s="928"/>
      <c r="RJV11" s="928"/>
      <c r="RJW11" s="928"/>
      <c r="RJX11" s="928"/>
      <c r="RJY11" s="928"/>
      <c r="RJZ11" s="928"/>
      <c r="RKA11" s="928"/>
      <c r="RKB11" s="928"/>
      <c r="RKC11" s="928"/>
      <c r="RKD11" s="928"/>
      <c r="RKE11" s="928"/>
      <c r="RKF11" s="928"/>
      <c r="RKG11" s="928"/>
      <c r="RKH11" s="928"/>
      <c r="RKI11" s="928"/>
      <c r="RKJ11" s="928"/>
      <c r="RKK11" s="928"/>
      <c r="RKL11" s="928"/>
      <c r="RKM11" s="928"/>
      <c r="RKN11" s="928"/>
      <c r="RKO11" s="928"/>
      <c r="RKP11" s="928"/>
      <c r="RKQ11" s="928"/>
      <c r="RKR11" s="928"/>
      <c r="RKS11" s="928"/>
      <c r="RKT11" s="928"/>
      <c r="RKU11" s="928"/>
      <c r="RKV11" s="928"/>
      <c r="RKW11" s="928"/>
      <c r="RKX11" s="928"/>
      <c r="RKY11" s="928"/>
      <c r="RKZ11" s="928"/>
      <c r="RLA11" s="928"/>
      <c r="RLB11" s="928"/>
      <c r="RLC11" s="928"/>
      <c r="RLD11" s="928"/>
      <c r="RLE11" s="928"/>
      <c r="RLF11" s="928"/>
      <c r="RLG11" s="928"/>
      <c r="RLH11" s="928"/>
      <c r="RLI11" s="928"/>
      <c r="RLJ11" s="928"/>
      <c r="RLK11" s="928"/>
      <c r="RLL11" s="928"/>
      <c r="RLM11" s="928"/>
      <c r="RLN11" s="928"/>
      <c r="RLO11" s="928"/>
      <c r="RLP11" s="928"/>
      <c r="RLQ11" s="928"/>
      <c r="RLR11" s="928"/>
      <c r="RLS11" s="928"/>
      <c r="RLT11" s="928"/>
      <c r="RLU11" s="928"/>
      <c r="RLV11" s="928"/>
      <c r="RLW11" s="928"/>
      <c r="RLX11" s="928"/>
      <c r="RLY11" s="928"/>
      <c r="RLZ11" s="928"/>
      <c r="RMA11" s="928"/>
      <c r="RMB11" s="928"/>
      <c r="RMC11" s="928"/>
      <c r="RMD11" s="928"/>
      <c r="RME11" s="928"/>
      <c r="RMF11" s="928"/>
      <c r="RMG11" s="928"/>
      <c r="RMH11" s="928"/>
      <c r="RMI11" s="928"/>
      <c r="RMJ11" s="928"/>
      <c r="RMK11" s="928"/>
      <c r="RML11" s="928"/>
      <c r="RMM11" s="928"/>
      <c r="RMN11" s="928"/>
      <c r="RMO11" s="928"/>
      <c r="RMP11" s="928"/>
      <c r="RMQ11" s="928"/>
      <c r="RMR11" s="928"/>
      <c r="RMS11" s="928"/>
      <c r="RMT11" s="928"/>
      <c r="RMU11" s="928"/>
      <c r="RMV11" s="928"/>
      <c r="RMW11" s="928"/>
      <c r="RMX11" s="928"/>
      <c r="RMY11" s="928"/>
      <c r="RMZ11" s="928"/>
      <c r="RNA11" s="928"/>
      <c r="RNB11" s="928"/>
      <c r="RNC11" s="928"/>
      <c r="RND11" s="928"/>
      <c r="RNE11" s="928"/>
      <c r="RNF11" s="928"/>
      <c r="RNG11" s="928"/>
      <c r="RNH11" s="928"/>
      <c r="RNI11" s="928"/>
      <c r="RNJ11" s="928"/>
      <c r="RNK11" s="928"/>
      <c r="RNL11" s="928"/>
      <c r="RNM11" s="928"/>
      <c r="RNN11" s="928"/>
      <c r="RNO11" s="928"/>
      <c r="RNP11" s="928"/>
      <c r="RNQ11" s="928"/>
      <c r="RNR11" s="928"/>
      <c r="RNS11" s="928"/>
      <c r="RNT11" s="928"/>
      <c r="RNU11" s="928"/>
      <c r="RNV11" s="928"/>
      <c r="RNW11" s="928"/>
      <c r="RNX11" s="928"/>
      <c r="RNY11" s="928"/>
      <c r="RNZ11" s="928"/>
      <c r="ROA11" s="928"/>
      <c r="ROB11" s="928"/>
      <c r="ROC11" s="928"/>
      <c r="ROD11" s="928"/>
      <c r="ROE11" s="928"/>
      <c r="ROF11" s="928"/>
      <c r="ROG11" s="928"/>
      <c r="ROH11" s="928"/>
      <c r="ROI11" s="928"/>
      <c r="ROJ11" s="928"/>
      <c r="ROK11" s="928"/>
      <c r="ROL11" s="928"/>
      <c r="ROM11" s="928"/>
      <c r="RON11" s="928"/>
      <c r="ROO11" s="928"/>
      <c r="ROP11" s="928"/>
      <c r="ROQ11" s="928"/>
      <c r="ROR11" s="928"/>
      <c r="ROS11" s="928"/>
      <c r="ROT11" s="928"/>
      <c r="ROU11" s="928"/>
      <c r="ROV11" s="928"/>
      <c r="ROW11" s="928"/>
      <c r="ROX11" s="928"/>
      <c r="ROY11" s="928"/>
      <c r="ROZ11" s="928"/>
      <c r="RPA11" s="928"/>
      <c r="RPB11" s="928"/>
      <c r="RPC11" s="928"/>
      <c r="RPD11" s="928"/>
      <c r="RPE11" s="928"/>
      <c r="RPF11" s="928"/>
      <c r="RPG11" s="928"/>
      <c r="RPH11" s="928"/>
      <c r="RPI11" s="928"/>
      <c r="RPJ11" s="928"/>
      <c r="RPK11" s="928"/>
      <c r="RPL11" s="928"/>
      <c r="RPM11" s="928"/>
      <c r="RPN11" s="928"/>
      <c r="RPO11" s="928"/>
      <c r="RPP11" s="928"/>
      <c r="RPQ11" s="928"/>
      <c r="RPR11" s="928"/>
      <c r="RPS11" s="928"/>
      <c r="RPT11" s="928"/>
      <c r="RPU11" s="928"/>
      <c r="RPV11" s="928"/>
      <c r="RPW11" s="928"/>
      <c r="RPX11" s="928"/>
      <c r="RPY11" s="928"/>
      <c r="RPZ11" s="928"/>
      <c r="RQA11" s="928"/>
      <c r="RQB11" s="928"/>
      <c r="RQC11" s="928"/>
      <c r="RQD11" s="928"/>
      <c r="RQE11" s="928"/>
      <c r="RQF11" s="928"/>
      <c r="RQG11" s="928"/>
      <c r="RQH11" s="928"/>
      <c r="RQI11" s="928"/>
      <c r="RQJ11" s="928"/>
      <c r="RQK11" s="928"/>
      <c r="RQL11" s="928"/>
      <c r="RQM11" s="928"/>
      <c r="RQN11" s="928"/>
      <c r="RQO11" s="928"/>
      <c r="RQP11" s="928"/>
      <c r="RQQ11" s="928"/>
      <c r="RQR11" s="928"/>
      <c r="RQS11" s="928"/>
      <c r="RQT11" s="928"/>
      <c r="RQU11" s="928"/>
      <c r="RQV11" s="928"/>
      <c r="RQW11" s="928"/>
      <c r="RQX11" s="928"/>
      <c r="RQY11" s="928"/>
      <c r="RQZ11" s="928"/>
      <c r="RRA11" s="928"/>
      <c r="RRB11" s="928"/>
      <c r="RRC11" s="928"/>
      <c r="RRD11" s="928"/>
      <c r="RRE11" s="928"/>
      <c r="RRF11" s="928"/>
      <c r="RRG11" s="928"/>
      <c r="RRH11" s="928"/>
      <c r="RRI11" s="928"/>
      <c r="RRJ11" s="928"/>
      <c r="RRK11" s="928"/>
      <c r="RRL11" s="928"/>
      <c r="RRM11" s="928"/>
      <c r="RRN11" s="928"/>
      <c r="RRO11" s="928"/>
      <c r="RRP11" s="928"/>
      <c r="RRQ11" s="928"/>
      <c r="RRR11" s="928"/>
      <c r="RRS11" s="928"/>
      <c r="RRT11" s="928"/>
      <c r="RRU11" s="928"/>
      <c r="RRV11" s="928"/>
      <c r="RRW11" s="928"/>
      <c r="RRX11" s="928"/>
      <c r="RRY11" s="928"/>
      <c r="RRZ11" s="928"/>
      <c r="RSA11" s="928"/>
      <c r="RSB11" s="928"/>
      <c r="RSC11" s="928"/>
      <c r="RSD11" s="928"/>
      <c r="RSE11" s="928"/>
      <c r="RSF11" s="928"/>
      <c r="RSG11" s="928"/>
      <c r="RSH11" s="928"/>
      <c r="RSI11" s="928"/>
      <c r="RSJ11" s="928"/>
      <c r="RSK11" s="928"/>
      <c r="RSL11" s="928"/>
      <c r="RSM11" s="928"/>
      <c r="RSN11" s="928"/>
      <c r="RSO11" s="928"/>
      <c r="RSP11" s="928"/>
      <c r="RSQ11" s="928"/>
      <c r="RSR11" s="928"/>
      <c r="RSS11" s="928"/>
      <c r="RST11" s="928"/>
      <c r="RSU11" s="928"/>
      <c r="RSV11" s="928"/>
      <c r="RSW11" s="928"/>
      <c r="RSX11" s="928"/>
      <c r="RSY11" s="928"/>
      <c r="RSZ11" s="928"/>
      <c r="RTA11" s="928"/>
      <c r="RTB11" s="928"/>
      <c r="RTC11" s="928"/>
      <c r="RTD11" s="928"/>
      <c r="RTE11" s="928"/>
      <c r="RTF11" s="928"/>
      <c r="RTG11" s="928"/>
      <c r="RTH11" s="928"/>
      <c r="RTI11" s="928"/>
      <c r="RTJ11" s="928"/>
      <c r="RTK11" s="928"/>
      <c r="RTL11" s="928"/>
      <c r="RTM11" s="928"/>
      <c r="RTN11" s="928"/>
      <c r="RTO11" s="928"/>
      <c r="RTP11" s="928"/>
      <c r="RTQ11" s="928"/>
      <c r="RTR11" s="928"/>
      <c r="RTS11" s="928"/>
      <c r="RTT11" s="928"/>
      <c r="RTU11" s="928"/>
      <c r="RTV11" s="928"/>
      <c r="RTW11" s="928"/>
      <c r="RTX11" s="928"/>
      <c r="RTY11" s="928"/>
      <c r="RTZ11" s="928"/>
      <c r="RUA11" s="928"/>
      <c r="RUB11" s="928"/>
      <c r="RUC11" s="928"/>
      <c r="RUD11" s="928"/>
      <c r="RUE11" s="928"/>
      <c r="RUF11" s="928"/>
      <c r="RUG11" s="928"/>
      <c r="RUH11" s="928"/>
      <c r="RUI11" s="928"/>
      <c r="RUJ11" s="928"/>
      <c r="RUK11" s="928"/>
      <c r="RUL11" s="928"/>
      <c r="RUM11" s="928"/>
      <c r="RUN11" s="928"/>
      <c r="RUO11" s="928"/>
      <c r="RUP11" s="928"/>
      <c r="RUQ11" s="928"/>
      <c r="RUR11" s="928"/>
      <c r="RUS11" s="928"/>
      <c r="RUT11" s="928"/>
      <c r="RUU11" s="928"/>
      <c r="RUV11" s="928"/>
      <c r="RUW11" s="928"/>
      <c r="RUX11" s="928"/>
      <c r="RUY11" s="928"/>
      <c r="RUZ11" s="928"/>
      <c r="RVA11" s="928"/>
      <c r="RVB11" s="928"/>
      <c r="RVC11" s="928"/>
      <c r="RVD11" s="928"/>
      <c r="RVE11" s="928"/>
      <c r="RVF11" s="928"/>
      <c r="RVG11" s="928"/>
      <c r="RVH11" s="928"/>
      <c r="RVI11" s="928"/>
      <c r="RVJ11" s="928"/>
      <c r="RVK11" s="928"/>
      <c r="RVL11" s="928"/>
      <c r="RVM11" s="928"/>
      <c r="RVN11" s="928"/>
      <c r="RVO11" s="928"/>
      <c r="RVP11" s="928"/>
      <c r="RVQ11" s="928"/>
      <c r="RVR11" s="928"/>
      <c r="RVS11" s="928"/>
      <c r="RVT11" s="928"/>
      <c r="RVU11" s="928"/>
      <c r="RVV11" s="928"/>
      <c r="RVW11" s="928"/>
      <c r="RVX11" s="928"/>
      <c r="RVY11" s="928"/>
      <c r="RVZ11" s="928"/>
      <c r="RWA11" s="928"/>
      <c r="RWB11" s="928"/>
      <c r="RWC11" s="928"/>
      <c r="RWD11" s="928"/>
      <c r="RWE11" s="928"/>
      <c r="RWF11" s="928"/>
      <c r="RWG11" s="928"/>
      <c r="RWH11" s="928"/>
      <c r="RWI11" s="928"/>
      <c r="RWJ11" s="928"/>
      <c r="RWK11" s="928"/>
      <c r="RWL11" s="928"/>
      <c r="RWM11" s="928"/>
      <c r="RWN11" s="928"/>
      <c r="RWO11" s="928"/>
      <c r="RWP11" s="928"/>
      <c r="RWQ11" s="928"/>
      <c r="RWR11" s="928"/>
      <c r="RWS11" s="928"/>
      <c r="RWT11" s="928"/>
      <c r="RWU11" s="928"/>
      <c r="RWV11" s="928"/>
      <c r="RWW11" s="928"/>
      <c r="RWX11" s="928"/>
      <c r="RWY11" s="928"/>
      <c r="RWZ11" s="928"/>
      <c r="RXA11" s="928"/>
      <c r="RXB11" s="928"/>
      <c r="RXC11" s="928"/>
      <c r="RXD11" s="928"/>
      <c r="RXE11" s="928"/>
      <c r="RXF11" s="928"/>
      <c r="RXG11" s="928"/>
      <c r="RXH11" s="928"/>
      <c r="RXI11" s="928"/>
      <c r="RXJ11" s="928"/>
      <c r="RXK11" s="928"/>
      <c r="RXL11" s="928"/>
      <c r="RXM11" s="928"/>
      <c r="RXN11" s="928"/>
      <c r="RXO11" s="928"/>
      <c r="RXP11" s="928"/>
      <c r="RXQ11" s="928"/>
      <c r="RXR11" s="928"/>
      <c r="RXS11" s="928"/>
      <c r="RXT11" s="928"/>
      <c r="RXU11" s="928"/>
      <c r="RXV11" s="928"/>
      <c r="RXW11" s="928"/>
      <c r="RXX11" s="928"/>
      <c r="RXY11" s="928"/>
      <c r="RXZ11" s="928"/>
      <c r="RYA11" s="928"/>
      <c r="RYB11" s="928"/>
      <c r="RYC11" s="928"/>
      <c r="RYD11" s="928"/>
      <c r="RYE11" s="928"/>
      <c r="RYF11" s="928"/>
      <c r="RYG11" s="928"/>
      <c r="RYH11" s="928"/>
      <c r="RYI11" s="928"/>
      <c r="RYJ11" s="928"/>
      <c r="RYK11" s="928"/>
      <c r="RYL11" s="928"/>
      <c r="RYM11" s="928"/>
      <c r="RYN11" s="928"/>
      <c r="RYO11" s="928"/>
      <c r="RYP11" s="928"/>
      <c r="RYQ11" s="928"/>
      <c r="RYR11" s="928"/>
      <c r="RYS11" s="928"/>
      <c r="RYT11" s="928"/>
      <c r="RYU11" s="928"/>
      <c r="RYV11" s="928"/>
      <c r="RYW11" s="928"/>
      <c r="RYX11" s="928"/>
      <c r="RYY11" s="928"/>
      <c r="RYZ11" s="928"/>
      <c r="RZA11" s="928"/>
      <c r="RZB11" s="928"/>
      <c r="RZC11" s="928"/>
      <c r="RZD11" s="928"/>
      <c r="RZE11" s="928"/>
      <c r="RZF11" s="928"/>
      <c r="RZG11" s="928"/>
      <c r="RZH11" s="928"/>
      <c r="RZI11" s="928"/>
      <c r="RZJ11" s="928"/>
      <c r="RZK11" s="928"/>
      <c r="RZL11" s="928"/>
      <c r="RZM11" s="928"/>
      <c r="RZN11" s="928"/>
      <c r="RZO11" s="928"/>
      <c r="RZP11" s="928"/>
      <c r="RZQ11" s="928"/>
      <c r="RZR11" s="928"/>
      <c r="RZS11" s="928"/>
      <c r="RZT11" s="928"/>
      <c r="RZU11" s="928"/>
      <c r="RZV11" s="928"/>
      <c r="RZW11" s="928"/>
      <c r="RZX11" s="928"/>
      <c r="RZY11" s="928"/>
      <c r="RZZ11" s="928"/>
      <c r="SAA11" s="928"/>
      <c r="SAB11" s="928"/>
      <c r="SAC11" s="928"/>
      <c r="SAD11" s="928"/>
      <c r="SAE11" s="928"/>
      <c r="SAF11" s="928"/>
      <c r="SAG11" s="928"/>
      <c r="SAH11" s="928"/>
      <c r="SAI11" s="928"/>
      <c r="SAJ11" s="928"/>
      <c r="SAK11" s="928"/>
      <c r="SAL11" s="928"/>
      <c r="SAM11" s="928"/>
      <c r="SAN11" s="928"/>
      <c r="SAO11" s="928"/>
      <c r="SAP11" s="928"/>
      <c r="SAQ11" s="928"/>
      <c r="SAR11" s="928"/>
      <c r="SAS11" s="928"/>
      <c r="SAT11" s="928"/>
      <c r="SAU11" s="928"/>
      <c r="SAV11" s="928"/>
      <c r="SAW11" s="928"/>
      <c r="SAX11" s="928"/>
      <c r="SAY11" s="928"/>
      <c r="SAZ11" s="928"/>
      <c r="SBA11" s="928"/>
      <c r="SBB11" s="928"/>
      <c r="SBC11" s="928"/>
      <c r="SBD11" s="928"/>
      <c r="SBE11" s="928"/>
      <c r="SBF11" s="928"/>
      <c r="SBG11" s="928"/>
      <c r="SBH11" s="928"/>
      <c r="SBI11" s="928"/>
      <c r="SBJ11" s="928"/>
      <c r="SBK11" s="928"/>
      <c r="SBL11" s="928"/>
      <c r="SBM11" s="928"/>
      <c r="SBN11" s="928"/>
      <c r="SBO11" s="928"/>
      <c r="SBP11" s="928"/>
      <c r="SBQ11" s="928"/>
      <c r="SBR11" s="928"/>
      <c r="SBS11" s="928"/>
      <c r="SBT11" s="928"/>
      <c r="SBU11" s="928"/>
      <c r="SBV11" s="928"/>
      <c r="SBW11" s="928"/>
      <c r="SBX11" s="928"/>
      <c r="SBY11" s="928"/>
      <c r="SBZ11" s="928"/>
      <c r="SCA11" s="928"/>
      <c r="SCB11" s="928"/>
      <c r="SCC11" s="928"/>
      <c r="SCD11" s="928"/>
      <c r="SCE11" s="928"/>
      <c r="SCF11" s="928"/>
      <c r="SCG11" s="928"/>
      <c r="SCH11" s="928"/>
      <c r="SCI11" s="928"/>
      <c r="SCJ11" s="928"/>
      <c r="SCK11" s="928"/>
      <c r="SCL11" s="928"/>
      <c r="SCM11" s="928"/>
      <c r="SCN11" s="928"/>
      <c r="SCO11" s="928"/>
      <c r="SCP11" s="928"/>
      <c r="SCQ11" s="928"/>
      <c r="SCR11" s="928"/>
      <c r="SCS11" s="928"/>
      <c r="SCT11" s="928"/>
      <c r="SCU11" s="928"/>
      <c r="SCV11" s="928"/>
      <c r="SCW11" s="928"/>
      <c r="SCX11" s="928"/>
      <c r="SCY11" s="928"/>
      <c r="SCZ11" s="928"/>
      <c r="SDA11" s="928"/>
      <c r="SDB11" s="928"/>
      <c r="SDC11" s="928"/>
      <c r="SDD11" s="928"/>
      <c r="SDE11" s="928"/>
      <c r="SDF11" s="928"/>
      <c r="SDG11" s="928"/>
      <c r="SDH11" s="928"/>
      <c r="SDI11" s="928"/>
      <c r="SDJ11" s="928"/>
      <c r="SDK11" s="928"/>
      <c r="SDL11" s="928"/>
      <c r="SDM11" s="928"/>
      <c r="SDN11" s="928"/>
      <c r="SDO11" s="928"/>
      <c r="SDP11" s="928"/>
      <c r="SDQ11" s="928"/>
      <c r="SDR11" s="928"/>
      <c r="SDS11" s="928"/>
      <c r="SDT11" s="928"/>
      <c r="SDU11" s="928"/>
      <c r="SDV11" s="928"/>
      <c r="SDW11" s="928"/>
      <c r="SDX11" s="928"/>
      <c r="SDY11" s="928"/>
      <c r="SDZ11" s="928"/>
      <c r="SEA11" s="928"/>
      <c r="SEB11" s="928"/>
      <c r="SEC11" s="928"/>
      <c r="SED11" s="928"/>
      <c r="SEE11" s="928"/>
      <c r="SEF11" s="928"/>
      <c r="SEG11" s="928"/>
      <c r="SEH11" s="928"/>
      <c r="SEI11" s="928"/>
      <c r="SEJ11" s="928"/>
      <c r="SEK11" s="928"/>
      <c r="SEL11" s="928"/>
      <c r="SEM11" s="928"/>
      <c r="SEN11" s="928"/>
      <c r="SEO11" s="928"/>
      <c r="SEP11" s="928"/>
      <c r="SEQ11" s="928"/>
      <c r="SER11" s="928"/>
      <c r="SES11" s="928"/>
      <c r="SET11" s="928"/>
      <c r="SEU11" s="928"/>
      <c r="SEV11" s="928"/>
      <c r="SEW11" s="928"/>
      <c r="SEX11" s="928"/>
      <c r="SEY11" s="928"/>
      <c r="SEZ11" s="928"/>
      <c r="SFA11" s="928"/>
      <c r="SFB11" s="928"/>
      <c r="SFC11" s="928"/>
      <c r="SFD11" s="928"/>
      <c r="SFE11" s="928"/>
      <c r="SFF11" s="928"/>
      <c r="SFG11" s="928"/>
      <c r="SFH11" s="928"/>
      <c r="SFI11" s="928"/>
      <c r="SFJ11" s="928"/>
      <c r="SFK11" s="928"/>
      <c r="SFL11" s="928"/>
      <c r="SFM11" s="928"/>
      <c r="SFN11" s="928"/>
      <c r="SFO11" s="928"/>
      <c r="SFP11" s="928"/>
      <c r="SFQ11" s="928"/>
      <c r="SFR11" s="928"/>
      <c r="SFS11" s="928"/>
      <c r="SFT11" s="928"/>
      <c r="SFU11" s="928"/>
      <c r="SFV11" s="928"/>
      <c r="SFW11" s="928"/>
      <c r="SFX11" s="928"/>
      <c r="SFY11" s="928"/>
      <c r="SFZ11" s="928"/>
      <c r="SGA11" s="928"/>
      <c r="SGB11" s="928"/>
      <c r="SGC11" s="928"/>
      <c r="SGD11" s="928"/>
      <c r="SGE11" s="928"/>
      <c r="SGF11" s="928"/>
      <c r="SGG11" s="928"/>
      <c r="SGH11" s="928"/>
      <c r="SGI11" s="928"/>
      <c r="SGJ11" s="928"/>
      <c r="SGK11" s="928"/>
      <c r="SGL11" s="928"/>
      <c r="SGM11" s="928"/>
      <c r="SGN11" s="928"/>
      <c r="SGO11" s="928"/>
      <c r="SGP11" s="928"/>
      <c r="SGQ11" s="928"/>
      <c r="SGR11" s="928"/>
      <c r="SGS11" s="928"/>
      <c r="SGT11" s="928"/>
      <c r="SGU11" s="928"/>
      <c r="SGV11" s="928"/>
      <c r="SGW11" s="928"/>
      <c r="SGX11" s="928"/>
      <c r="SGY11" s="928"/>
      <c r="SGZ11" s="928"/>
      <c r="SHA11" s="928"/>
      <c r="SHB11" s="928"/>
      <c r="SHC11" s="928"/>
      <c r="SHD11" s="928"/>
      <c r="SHE11" s="928"/>
      <c r="SHF11" s="928"/>
      <c r="SHG11" s="928"/>
      <c r="SHH11" s="928"/>
      <c r="SHI11" s="928"/>
      <c r="SHJ11" s="928"/>
      <c r="SHK11" s="928"/>
      <c r="SHL11" s="928"/>
      <c r="SHM11" s="928"/>
      <c r="SHN11" s="928"/>
      <c r="SHO11" s="928"/>
      <c r="SHP11" s="928"/>
      <c r="SHQ11" s="928"/>
      <c r="SHR11" s="928"/>
      <c r="SHS11" s="928"/>
      <c r="SHT11" s="928"/>
      <c r="SHU11" s="928"/>
      <c r="SHV11" s="928"/>
      <c r="SHW11" s="928"/>
      <c r="SHX11" s="928"/>
      <c r="SHY11" s="928"/>
      <c r="SHZ11" s="928"/>
      <c r="SIA11" s="928"/>
      <c r="SIB11" s="928"/>
      <c r="SIC11" s="928"/>
      <c r="SID11" s="928"/>
      <c r="SIE11" s="928"/>
      <c r="SIF11" s="928"/>
      <c r="SIG11" s="928"/>
      <c r="SIH11" s="928"/>
      <c r="SII11" s="928"/>
      <c r="SIJ11" s="928"/>
      <c r="SIK11" s="928"/>
      <c r="SIL11" s="928"/>
      <c r="SIM11" s="928"/>
      <c r="SIN11" s="928"/>
      <c r="SIO11" s="928"/>
      <c r="SIP11" s="928"/>
      <c r="SIQ11" s="928"/>
      <c r="SIR11" s="928"/>
      <c r="SIS11" s="928"/>
      <c r="SIT11" s="928"/>
      <c r="SIU11" s="928"/>
      <c r="SIV11" s="928"/>
      <c r="SIW11" s="928"/>
      <c r="SIX11" s="928"/>
      <c r="SIY11" s="928"/>
      <c r="SIZ11" s="928"/>
      <c r="SJA11" s="928"/>
      <c r="SJB11" s="928"/>
      <c r="SJC11" s="928"/>
      <c r="SJD11" s="928"/>
      <c r="SJE11" s="928"/>
      <c r="SJF11" s="928"/>
      <c r="SJG11" s="928"/>
      <c r="SJH11" s="928"/>
      <c r="SJI11" s="928"/>
      <c r="SJJ11" s="928"/>
      <c r="SJK11" s="928"/>
      <c r="SJL11" s="928"/>
      <c r="SJM11" s="928"/>
      <c r="SJN11" s="928"/>
      <c r="SJO11" s="928"/>
      <c r="SJP11" s="928"/>
      <c r="SJQ11" s="928"/>
      <c r="SJR11" s="928"/>
      <c r="SJS11" s="928"/>
      <c r="SJT11" s="928"/>
      <c r="SJU11" s="928"/>
      <c r="SJV11" s="928"/>
      <c r="SJW11" s="928"/>
      <c r="SJX11" s="928"/>
      <c r="SJY11" s="928"/>
      <c r="SJZ11" s="928"/>
      <c r="SKA11" s="928"/>
      <c r="SKB11" s="928"/>
      <c r="SKC11" s="928"/>
      <c r="SKD11" s="928"/>
      <c r="SKE11" s="928"/>
      <c r="SKF11" s="928"/>
      <c r="SKG11" s="928"/>
      <c r="SKH11" s="928"/>
      <c r="SKI11" s="928"/>
      <c r="SKJ11" s="928"/>
      <c r="SKK11" s="928"/>
      <c r="SKL11" s="928"/>
      <c r="SKM11" s="928"/>
      <c r="SKN11" s="928"/>
      <c r="SKO11" s="928"/>
      <c r="SKP11" s="928"/>
      <c r="SKQ11" s="928"/>
      <c r="SKR11" s="928"/>
      <c r="SKS11" s="928"/>
      <c r="SKT11" s="928"/>
      <c r="SKU11" s="928"/>
      <c r="SKV11" s="928"/>
      <c r="SKW11" s="928"/>
      <c r="SKX11" s="928"/>
      <c r="SKY11" s="928"/>
      <c r="SKZ11" s="928"/>
      <c r="SLA11" s="928"/>
      <c r="SLB11" s="928"/>
      <c r="SLC11" s="928"/>
      <c r="SLD11" s="928"/>
      <c r="SLE11" s="928"/>
      <c r="SLF11" s="928"/>
      <c r="SLG11" s="928"/>
      <c r="SLH11" s="928"/>
      <c r="SLI11" s="928"/>
      <c r="SLJ11" s="928"/>
      <c r="SLK11" s="928"/>
      <c r="SLL11" s="928"/>
      <c r="SLM11" s="928"/>
      <c r="SLN11" s="928"/>
      <c r="SLO11" s="928"/>
      <c r="SLP11" s="928"/>
      <c r="SLQ11" s="928"/>
      <c r="SLR11" s="928"/>
      <c r="SLS11" s="928"/>
      <c r="SLT11" s="928"/>
      <c r="SLU11" s="928"/>
      <c r="SLV11" s="928"/>
      <c r="SLW11" s="928"/>
      <c r="SLX11" s="928"/>
      <c r="SLY11" s="928"/>
      <c r="SLZ11" s="928"/>
      <c r="SMA11" s="928"/>
      <c r="SMB11" s="928"/>
      <c r="SMC11" s="928"/>
      <c r="SMD11" s="928"/>
      <c r="SME11" s="928"/>
      <c r="SMF11" s="928"/>
      <c r="SMG11" s="928"/>
      <c r="SMH11" s="928"/>
      <c r="SMI11" s="928"/>
      <c r="SMJ11" s="928"/>
      <c r="SMK11" s="928"/>
      <c r="SML11" s="928"/>
      <c r="SMM11" s="928"/>
      <c r="SMN11" s="928"/>
      <c r="SMO11" s="928"/>
      <c r="SMP11" s="928"/>
      <c r="SMQ11" s="928"/>
      <c r="SMR11" s="928"/>
      <c r="SMS11" s="928"/>
      <c r="SMT11" s="928"/>
      <c r="SMU11" s="928"/>
      <c r="SMV11" s="928"/>
      <c r="SMW11" s="928"/>
      <c r="SMX11" s="928"/>
      <c r="SMY11" s="928"/>
      <c r="SMZ11" s="928"/>
      <c r="SNA11" s="928"/>
      <c r="SNB11" s="928"/>
      <c r="SNC11" s="928"/>
      <c r="SND11" s="928"/>
      <c r="SNE11" s="928"/>
      <c r="SNF11" s="928"/>
      <c r="SNG11" s="928"/>
      <c r="SNH11" s="928"/>
      <c r="SNI11" s="928"/>
      <c r="SNJ11" s="928"/>
      <c r="SNK11" s="928"/>
      <c r="SNL11" s="928"/>
      <c r="SNM11" s="928"/>
      <c r="SNN11" s="928"/>
      <c r="SNO11" s="928"/>
      <c r="SNP11" s="928"/>
      <c r="SNQ11" s="928"/>
      <c r="SNR11" s="928"/>
      <c r="SNS11" s="928"/>
      <c r="SNT11" s="928"/>
      <c r="SNU11" s="928"/>
      <c r="SNV11" s="928"/>
      <c r="SNW11" s="928"/>
      <c r="SNX11" s="928"/>
      <c r="SNY11" s="928"/>
      <c r="SNZ11" s="928"/>
      <c r="SOA11" s="928"/>
      <c r="SOB11" s="928"/>
      <c r="SOC11" s="928"/>
      <c r="SOD11" s="928"/>
      <c r="SOE11" s="928"/>
      <c r="SOF11" s="928"/>
      <c r="SOG11" s="928"/>
      <c r="SOH11" s="928"/>
      <c r="SOI11" s="928"/>
      <c r="SOJ11" s="928"/>
      <c r="SOK11" s="928"/>
      <c r="SOL11" s="928"/>
      <c r="SOM11" s="928"/>
      <c r="SON11" s="928"/>
      <c r="SOO11" s="928"/>
      <c r="SOP11" s="928"/>
      <c r="SOQ11" s="928"/>
      <c r="SOR11" s="928"/>
      <c r="SOS11" s="928"/>
      <c r="SOT11" s="928"/>
      <c r="SOU11" s="928"/>
      <c r="SOV11" s="928"/>
      <c r="SOW11" s="928"/>
      <c r="SOX11" s="928"/>
      <c r="SOY11" s="928"/>
      <c r="SOZ11" s="928"/>
      <c r="SPA11" s="928"/>
      <c r="SPB11" s="928"/>
      <c r="SPC11" s="928"/>
      <c r="SPD11" s="928"/>
      <c r="SPE11" s="928"/>
      <c r="SPF11" s="928"/>
      <c r="SPG11" s="928"/>
      <c r="SPH11" s="928"/>
      <c r="SPI11" s="928"/>
      <c r="SPJ11" s="928"/>
      <c r="SPK11" s="928"/>
      <c r="SPL11" s="928"/>
      <c r="SPM11" s="928"/>
      <c r="SPN11" s="928"/>
      <c r="SPO11" s="928"/>
      <c r="SPP11" s="928"/>
      <c r="SPQ11" s="928"/>
      <c r="SPR11" s="928"/>
      <c r="SPS11" s="928"/>
      <c r="SPT11" s="928"/>
      <c r="SPU11" s="928"/>
      <c r="SPV11" s="928"/>
      <c r="SPW11" s="928"/>
      <c r="SPX11" s="928"/>
      <c r="SPY11" s="928"/>
      <c r="SPZ11" s="928"/>
      <c r="SQA11" s="928"/>
      <c r="SQB11" s="928"/>
      <c r="SQC11" s="928"/>
      <c r="SQD11" s="928"/>
      <c r="SQE11" s="928"/>
      <c r="SQF11" s="928"/>
      <c r="SQG11" s="928"/>
      <c r="SQH11" s="928"/>
      <c r="SQI11" s="928"/>
      <c r="SQJ11" s="928"/>
      <c r="SQK11" s="928"/>
      <c r="SQL11" s="928"/>
      <c r="SQM11" s="928"/>
      <c r="SQN11" s="928"/>
      <c r="SQO11" s="928"/>
      <c r="SQP11" s="928"/>
      <c r="SQQ11" s="928"/>
      <c r="SQR11" s="928"/>
      <c r="SQS11" s="928"/>
      <c r="SQT11" s="928"/>
      <c r="SQU11" s="928"/>
      <c r="SQV11" s="928"/>
      <c r="SQW11" s="928"/>
      <c r="SQX11" s="928"/>
      <c r="SQY11" s="928"/>
      <c r="SQZ11" s="928"/>
      <c r="SRA11" s="928"/>
      <c r="SRB11" s="928"/>
      <c r="SRC11" s="928"/>
      <c r="SRD11" s="928"/>
      <c r="SRE11" s="928"/>
      <c r="SRF11" s="928"/>
      <c r="SRG11" s="928"/>
      <c r="SRH11" s="928"/>
      <c r="SRI11" s="928"/>
      <c r="SRJ11" s="928"/>
      <c r="SRK11" s="928"/>
      <c r="SRL11" s="928"/>
      <c r="SRM11" s="928"/>
      <c r="SRN11" s="928"/>
      <c r="SRO11" s="928"/>
      <c r="SRP11" s="928"/>
      <c r="SRQ11" s="928"/>
      <c r="SRR11" s="928"/>
      <c r="SRS11" s="928"/>
      <c r="SRT11" s="928"/>
      <c r="SRU11" s="928"/>
      <c r="SRV11" s="928"/>
      <c r="SRW11" s="928"/>
      <c r="SRX11" s="928"/>
      <c r="SRY11" s="928"/>
      <c r="SRZ11" s="928"/>
      <c r="SSA11" s="928"/>
      <c r="SSB11" s="928"/>
      <c r="SSC11" s="928"/>
      <c r="SSD11" s="928"/>
      <c r="SSE11" s="928"/>
      <c r="SSF11" s="928"/>
      <c r="SSG11" s="928"/>
      <c r="SSH11" s="928"/>
      <c r="SSI11" s="928"/>
      <c r="SSJ11" s="928"/>
      <c r="SSK11" s="928"/>
      <c r="SSL11" s="928"/>
      <c r="SSM11" s="928"/>
      <c r="SSN11" s="928"/>
      <c r="SSO11" s="928"/>
      <c r="SSP11" s="928"/>
      <c r="SSQ11" s="928"/>
      <c r="SSR11" s="928"/>
      <c r="SSS11" s="928"/>
      <c r="SST11" s="928"/>
      <c r="SSU11" s="928"/>
      <c r="SSV11" s="928"/>
      <c r="SSW11" s="928"/>
      <c r="SSX11" s="928"/>
      <c r="SSY11" s="928"/>
      <c r="SSZ11" s="928"/>
      <c r="STA11" s="928"/>
      <c r="STB11" s="928"/>
      <c r="STC11" s="928"/>
      <c r="STD11" s="928"/>
      <c r="STE11" s="928"/>
      <c r="STF11" s="928"/>
      <c r="STG11" s="928"/>
      <c r="STH11" s="928"/>
      <c r="STI11" s="928"/>
      <c r="STJ11" s="928"/>
      <c r="STK11" s="928"/>
      <c r="STL11" s="928"/>
      <c r="STM11" s="928"/>
      <c r="STN11" s="928"/>
      <c r="STO11" s="928"/>
      <c r="STP11" s="928"/>
      <c r="STQ11" s="928"/>
      <c r="STR11" s="928"/>
      <c r="STS11" s="928"/>
      <c r="STT11" s="928"/>
      <c r="STU11" s="928"/>
      <c r="STV11" s="928"/>
      <c r="STW11" s="928"/>
      <c r="STX11" s="928"/>
      <c r="STY11" s="928"/>
      <c r="STZ11" s="928"/>
      <c r="SUA11" s="928"/>
      <c r="SUB11" s="928"/>
      <c r="SUC11" s="928"/>
      <c r="SUD11" s="928"/>
      <c r="SUE11" s="928"/>
      <c r="SUF11" s="928"/>
      <c r="SUG11" s="928"/>
      <c r="SUH11" s="928"/>
      <c r="SUI11" s="928"/>
      <c r="SUJ11" s="928"/>
      <c r="SUK11" s="928"/>
      <c r="SUL11" s="928"/>
      <c r="SUM11" s="928"/>
      <c r="SUN11" s="928"/>
      <c r="SUO11" s="928"/>
      <c r="SUP11" s="928"/>
      <c r="SUQ11" s="928"/>
      <c r="SUR11" s="928"/>
      <c r="SUS11" s="928"/>
      <c r="SUT11" s="928"/>
      <c r="SUU11" s="928"/>
      <c r="SUV11" s="928"/>
      <c r="SUW11" s="928"/>
      <c r="SUX11" s="928"/>
      <c r="SUY11" s="928"/>
      <c r="SUZ11" s="928"/>
      <c r="SVA11" s="928"/>
      <c r="SVB11" s="928"/>
      <c r="SVC11" s="928"/>
      <c r="SVD11" s="928"/>
      <c r="SVE11" s="928"/>
      <c r="SVF11" s="928"/>
      <c r="SVG11" s="928"/>
      <c r="SVH11" s="928"/>
      <c r="SVI11" s="928"/>
      <c r="SVJ11" s="928"/>
      <c r="SVK11" s="928"/>
      <c r="SVL11" s="928"/>
      <c r="SVM11" s="928"/>
      <c r="SVN11" s="928"/>
      <c r="SVO11" s="928"/>
      <c r="SVP11" s="928"/>
      <c r="SVQ11" s="928"/>
      <c r="SVR11" s="928"/>
      <c r="SVS11" s="928"/>
      <c r="SVT11" s="928"/>
      <c r="SVU11" s="928"/>
      <c r="SVV11" s="928"/>
      <c r="SVW11" s="928"/>
      <c r="SVX11" s="928"/>
      <c r="SVY11" s="928"/>
      <c r="SVZ11" s="928"/>
      <c r="SWA11" s="928"/>
      <c r="SWB11" s="928"/>
      <c r="SWC11" s="928"/>
      <c r="SWD11" s="928"/>
      <c r="SWE11" s="928"/>
      <c r="SWF11" s="928"/>
      <c r="SWG11" s="928"/>
      <c r="SWH11" s="928"/>
      <c r="SWI11" s="928"/>
      <c r="SWJ11" s="928"/>
      <c r="SWK11" s="928"/>
      <c r="SWL11" s="928"/>
      <c r="SWM11" s="928"/>
      <c r="SWN11" s="928"/>
      <c r="SWO11" s="928"/>
      <c r="SWP11" s="928"/>
      <c r="SWQ11" s="928"/>
      <c r="SWR11" s="928"/>
      <c r="SWS11" s="928"/>
      <c r="SWT11" s="928"/>
      <c r="SWU11" s="928"/>
      <c r="SWV11" s="928"/>
      <c r="SWW11" s="928"/>
      <c r="SWX11" s="928"/>
      <c r="SWY11" s="928"/>
      <c r="SWZ11" s="928"/>
      <c r="SXA11" s="928"/>
      <c r="SXB11" s="928"/>
      <c r="SXC11" s="928"/>
      <c r="SXD11" s="928"/>
      <c r="SXE11" s="928"/>
      <c r="SXF11" s="928"/>
      <c r="SXG11" s="928"/>
      <c r="SXH11" s="928"/>
      <c r="SXI11" s="928"/>
      <c r="SXJ11" s="928"/>
      <c r="SXK11" s="928"/>
      <c r="SXL11" s="928"/>
      <c r="SXM11" s="928"/>
      <c r="SXN11" s="928"/>
      <c r="SXO11" s="928"/>
      <c r="SXP11" s="928"/>
      <c r="SXQ11" s="928"/>
      <c r="SXR11" s="928"/>
      <c r="SXS11" s="928"/>
      <c r="SXT11" s="928"/>
      <c r="SXU11" s="928"/>
      <c r="SXV11" s="928"/>
      <c r="SXW11" s="928"/>
      <c r="SXX11" s="928"/>
      <c r="SXY11" s="928"/>
      <c r="SXZ11" s="928"/>
      <c r="SYA11" s="928"/>
      <c r="SYB11" s="928"/>
      <c r="SYC11" s="928"/>
      <c r="SYD11" s="928"/>
      <c r="SYE11" s="928"/>
      <c r="SYF11" s="928"/>
      <c r="SYG11" s="928"/>
      <c r="SYH11" s="928"/>
      <c r="SYI11" s="928"/>
      <c r="SYJ11" s="928"/>
      <c r="SYK11" s="928"/>
      <c r="SYL11" s="928"/>
      <c r="SYM11" s="928"/>
      <c r="SYN11" s="928"/>
      <c r="SYO11" s="928"/>
      <c r="SYP11" s="928"/>
      <c r="SYQ11" s="928"/>
      <c r="SYR11" s="928"/>
      <c r="SYS11" s="928"/>
      <c r="SYT11" s="928"/>
      <c r="SYU11" s="928"/>
      <c r="SYV11" s="928"/>
      <c r="SYW11" s="928"/>
      <c r="SYX11" s="928"/>
      <c r="SYY11" s="928"/>
      <c r="SYZ11" s="928"/>
      <c r="SZA11" s="928"/>
      <c r="SZB11" s="928"/>
      <c r="SZC11" s="928"/>
      <c r="SZD11" s="928"/>
      <c r="SZE11" s="928"/>
      <c r="SZF11" s="928"/>
      <c r="SZG11" s="928"/>
      <c r="SZH11" s="928"/>
      <c r="SZI11" s="928"/>
      <c r="SZJ11" s="928"/>
      <c r="SZK11" s="928"/>
      <c r="SZL11" s="928"/>
      <c r="SZM11" s="928"/>
      <c r="SZN11" s="928"/>
      <c r="SZO11" s="928"/>
      <c r="SZP11" s="928"/>
      <c r="SZQ11" s="928"/>
      <c r="SZR11" s="928"/>
      <c r="SZS11" s="928"/>
      <c r="SZT11" s="928"/>
      <c r="SZU11" s="928"/>
      <c r="SZV11" s="928"/>
      <c r="SZW11" s="928"/>
      <c r="SZX11" s="928"/>
      <c r="SZY11" s="928"/>
      <c r="SZZ11" s="928"/>
      <c r="TAA11" s="928"/>
      <c r="TAB11" s="928"/>
      <c r="TAC11" s="928"/>
      <c r="TAD11" s="928"/>
      <c r="TAE11" s="928"/>
      <c r="TAF11" s="928"/>
      <c r="TAG11" s="928"/>
      <c r="TAH11" s="928"/>
      <c r="TAI11" s="928"/>
      <c r="TAJ11" s="928"/>
      <c r="TAK11" s="928"/>
      <c r="TAL11" s="928"/>
      <c r="TAM11" s="928"/>
      <c r="TAN11" s="928"/>
      <c r="TAO11" s="928"/>
      <c r="TAP11" s="928"/>
      <c r="TAQ11" s="928"/>
      <c r="TAR11" s="928"/>
      <c r="TAS11" s="928"/>
      <c r="TAT11" s="928"/>
      <c r="TAU11" s="928"/>
      <c r="TAV11" s="928"/>
      <c r="TAW11" s="928"/>
      <c r="TAX11" s="928"/>
      <c r="TAY11" s="928"/>
      <c r="TAZ11" s="928"/>
      <c r="TBA11" s="928"/>
      <c r="TBB11" s="928"/>
      <c r="TBC11" s="928"/>
      <c r="TBD11" s="928"/>
      <c r="TBE11" s="928"/>
      <c r="TBF11" s="928"/>
      <c r="TBG11" s="928"/>
      <c r="TBH11" s="928"/>
      <c r="TBI11" s="928"/>
      <c r="TBJ11" s="928"/>
      <c r="TBK11" s="928"/>
      <c r="TBL11" s="928"/>
      <c r="TBM11" s="928"/>
      <c r="TBN11" s="928"/>
      <c r="TBO11" s="928"/>
      <c r="TBP11" s="928"/>
      <c r="TBQ11" s="928"/>
      <c r="TBR11" s="928"/>
      <c r="TBS11" s="928"/>
      <c r="TBT11" s="928"/>
      <c r="TBU11" s="928"/>
      <c r="TBV11" s="928"/>
      <c r="TBW11" s="928"/>
      <c r="TBX11" s="928"/>
      <c r="TBY11" s="928"/>
      <c r="TBZ11" s="928"/>
      <c r="TCA11" s="928"/>
      <c r="TCB11" s="928"/>
      <c r="TCC11" s="928"/>
      <c r="TCD11" s="928"/>
      <c r="TCE11" s="928"/>
      <c r="TCF11" s="928"/>
      <c r="TCG11" s="928"/>
      <c r="TCH11" s="928"/>
      <c r="TCI11" s="928"/>
      <c r="TCJ11" s="928"/>
      <c r="TCK11" s="928"/>
      <c r="TCL11" s="928"/>
      <c r="TCM11" s="928"/>
      <c r="TCN11" s="928"/>
      <c r="TCO11" s="928"/>
      <c r="TCP11" s="928"/>
      <c r="TCQ11" s="928"/>
      <c r="TCR11" s="928"/>
      <c r="TCS11" s="928"/>
      <c r="TCT11" s="928"/>
      <c r="TCU11" s="928"/>
      <c r="TCV11" s="928"/>
      <c r="TCW11" s="928"/>
      <c r="TCX11" s="928"/>
      <c r="TCY11" s="928"/>
      <c r="TCZ11" s="928"/>
      <c r="TDA11" s="928"/>
      <c r="TDB11" s="928"/>
      <c r="TDC11" s="928"/>
      <c r="TDD11" s="928"/>
      <c r="TDE11" s="928"/>
      <c r="TDF11" s="928"/>
      <c r="TDG11" s="928"/>
      <c r="TDH11" s="928"/>
      <c r="TDI11" s="928"/>
      <c r="TDJ11" s="928"/>
      <c r="TDK11" s="928"/>
      <c r="TDL11" s="928"/>
      <c r="TDM11" s="928"/>
      <c r="TDN11" s="928"/>
      <c r="TDO11" s="928"/>
      <c r="TDP11" s="928"/>
      <c r="TDQ11" s="928"/>
      <c r="TDR11" s="928"/>
      <c r="TDS11" s="928"/>
      <c r="TDT11" s="928"/>
      <c r="TDU11" s="928"/>
      <c r="TDV11" s="928"/>
      <c r="TDW11" s="928"/>
      <c r="TDX11" s="928"/>
      <c r="TDY11" s="928"/>
      <c r="TDZ11" s="928"/>
      <c r="TEA11" s="928"/>
      <c r="TEB11" s="928"/>
      <c r="TEC11" s="928"/>
      <c r="TED11" s="928"/>
      <c r="TEE11" s="928"/>
      <c r="TEF11" s="928"/>
      <c r="TEG11" s="928"/>
      <c r="TEH11" s="928"/>
      <c r="TEI11" s="928"/>
      <c r="TEJ11" s="928"/>
      <c r="TEK11" s="928"/>
      <c r="TEL11" s="928"/>
      <c r="TEM11" s="928"/>
      <c r="TEN11" s="928"/>
      <c r="TEO11" s="928"/>
      <c r="TEP11" s="928"/>
      <c r="TEQ11" s="928"/>
      <c r="TER11" s="928"/>
      <c r="TES11" s="928"/>
      <c r="TET11" s="928"/>
      <c r="TEU11" s="928"/>
      <c r="TEV11" s="928"/>
      <c r="TEW11" s="928"/>
      <c r="TEX11" s="928"/>
      <c r="TEY11" s="928"/>
      <c r="TEZ11" s="928"/>
      <c r="TFA11" s="928"/>
      <c r="TFB11" s="928"/>
      <c r="TFC11" s="928"/>
      <c r="TFD11" s="928"/>
      <c r="TFE11" s="928"/>
      <c r="TFF11" s="928"/>
      <c r="TFG11" s="928"/>
      <c r="TFH11" s="928"/>
      <c r="TFI11" s="928"/>
      <c r="TFJ11" s="928"/>
      <c r="TFK11" s="928"/>
      <c r="TFL11" s="928"/>
      <c r="TFM11" s="928"/>
      <c r="TFN11" s="928"/>
      <c r="TFO11" s="928"/>
      <c r="TFP11" s="928"/>
      <c r="TFQ11" s="928"/>
      <c r="TFR11" s="928"/>
      <c r="TFS11" s="928"/>
      <c r="TFT11" s="928"/>
      <c r="TFU11" s="928"/>
      <c r="TFV11" s="928"/>
      <c r="TFW11" s="928"/>
      <c r="TFX11" s="928"/>
      <c r="TFY11" s="928"/>
      <c r="TFZ11" s="928"/>
      <c r="TGA11" s="928"/>
      <c r="TGB11" s="928"/>
      <c r="TGC11" s="928"/>
      <c r="TGD11" s="928"/>
      <c r="TGE11" s="928"/>
      <c r="TGF11" s="928"/>
      <c r="TGG11" s="928"/>
      <c r="TGH11" s="928"/>
      <c r="TGI11" s="928"/>
      <c r="TGJ11" s="928"/>
      <c r="TGK11" s="928"/>
      <c r="TGL11" s="928"/>
      <c r="TGM11" s="928"/>
      <c r="TGN11" s="928"/>
      <c r="TGO11" s="928"/>
      <c r="TGP11" s="928"/>
      <c r="TGQ11" s="928"/>
      <c r="TGR11" s="928"/>
      <c r="TGS11" s="928"/>
      <c r="TGT11" s="928"/>
      <c r="TGU11" s="928"/>
      <c r="TGV11" s="928"/>
      <c r="TGW11" s="928"/>
      <c r="TGX11" s="928"/>
      <c r="TGY11" s="928"/>
      <c r="TGZ11" s="928"/>
      <c r="THA11" s="928"/>
      <c r="THB11" s="928"/>
      <c r="THC11" s="928"/>
      <c r="THD11" s="928"/>
      <c r="THE11" s="928"/>
      <c r="THF11" s="928"/>
      <c r="THG11" s="928"/>
      <c r="THH11" s="928"/>
      <c r="THI11" s="928"/>
      <c r="THJ11" s="928"/>
      <c r="THK11" s="928"/>
      <c r="THL11" s="928"/>
      <c r="THM11" s="928"/>
      <c r="THN11" s="928"/>
      <c r="THO11" s="928"/>
      <c r="THP11" s="928"/>
      <c r="THQ11" s="928"/>
      <c r="THR11" s="928"/>
      <c r="THS11" s="928"/>
      <c r="THT11" s="928"/>
      <c r="THU11" s="928"/>
      <c r="THV11" s="928"/>
      <c r="THW11" s="928"/>
      <c r="THX11" s="928"/>
      <c r="THY11" s="928"/>
      <c r="THZ11" s="928"/>
      <c r="TIA11" s="928"/>
      <c r="TIB11" s="928"/>
      <c r="TIC11" s="928"/>
      <c r="TID11" s="928"/>
      <c r="TIE11" s="928"/>
      <c r="TIF11" s="928"/>
      <c r="TIG11" s="928"/>
      <c r="TIH11" s="928"/>
      <c r="TII11" s="928"/>
      <c r="TIJ11" s="928"/>
      <c r="TIK11" s="928"/>
      <c r="TIL11" s="928"/>
      <c r="TIM11" s="928"/>
      <c r="TIN11" s="928"/>
      <c r="TIO11" s="928"/>
      <c r="TIP11" s="928"/>
      <c r="TIQ11" s="928"/>
      <c r="TIR11" s="928"/>
      <c r="TIS11" s="928"/>
      <c r="TIT11" s="928"/>
      <c r="TIU11" s="928"/>
      <c r="TIV11" s="928"/>
      <c r="TIW11" s="928"/>
      <c r="TIX11" s="928"/>
      <c r="TIY11" s="928"/>
      <c r="TIZ11" s="928"/>
      <c r="TJA11" s="928"/>
      <c r="TJB11" s="928"/>
      <c r="TJC11" s="928"/>
      <c r="TJD11" s="928"/>
      <c r="TJE11" s="928"/>
      <c r="TJF11" s="928"/>
      <c r="TJG11" s="928"/>
      <c r="TJH11" s="928"/>
      <c r="TJI11" s="928"/>
      <c r="TJJ11" s="928"/>
      <c r="TJK11" s="928"/>
      <c r="TJL11" s="928"/>
      <c r="TJM11" s="928"/>
      <c r="TJN11" s="928"/>
      <c r="TJO11" s="928"/>
      <c r="TJP11" s="928"/>
      <c r="TJQ11" s="928"/>
      <c r="TJR11" s="928"/>
      <c r="TJS11" s="928"/>
      <c r="TJT11" s="928"/>
      <c r="TJU11" s="928"/>
      <c r="TJV11" s="928"/>
      <c r="TJW11" s="928"/>
      <c r="TJX11" s="928"/>
      <c r="TJY11" s="928"/>
      <c r="TJZ11" s="928"/>
      <c r="TKA11" s="928"/>
      <c r="TKB11" s="928"/>
      <c r="TKC11" s="928"/>
      <c r="TKD11" s="928"/>
      <c r="TKE11" s="928"/>
      <c r="TKF11" s="928"/>
      <c r="TKG11" s="928"/>
      <c r="TKH11" s="928"/>
      <c r="TKI11" s="928"/>
      <c r="TKJ11" s="928"/>
      <c r="TKK11" s="928"/>
      <c r="TKL11" s="928"/>
      <c r="TKM11" s="928"/>
      <c r="TKN11" s="928"/>
      <c r="TKO11" s="928"/>
      <c r="TKP11" s="928"/>
      <c r="TKQ11" s="928"/>
      <c r="TKR11" s="928"/>
      <c r="TKS11" s="928"/>
      <c r="TKT11" s="928"/>
      <c r="TKU11" s="928"/>
      <c r="TKV11" s="928"/>
      <c r="TKW11" s="928"/>
      <c r="TKX11" s="928"/>
      <c r="TKY11" s="928"/>
      <c r="TKZ11" s="928"/>
      <c r="TLA11" s="928"/>
      <c r="TLB11" s="928"/>
      <c r="TLC11" s="928"/>
      <c r="TLD11" s="928"/>
      <c r="TLE11" s="928"/>
      <c r="TLF11" s="928"/>
      <c r="TLG11" s="928"/>
      <c r="TLH11" s="928"/>
      <c r="TLI11" s="928"/>
      <c r="TLJ11" s="928"/>
      <c r="TLK11" s="928"/>
      <c r="TLL11" s="928"/>
      <c r="TLM11" s="928"/>
      <c r="TLN11" s="928"/>
      <c r="TLO11" s="928"/>
      <c r="TLP11" s="928"/>
      <c r="TLQ11" s="928"/>
      <c r="TLR11" s="928"/>
      <c r="TLS11" s="928"/>
      <c r="TLT11" s="928"/>
      <c r="TLU11" s="928"/>
      <c r="TLV11" s="928"/>
      <c r="TLW11" s="928"/>
      <c r="TLX11" s="928"/>
      <c r="TLY11" s="928"/>
      <c r="TLZ11" s="928"/>
      <c r="TMA11" s="928"/>
      <c r="TMB11" s="928"/>
      <c r="TMC11" s="928"/>
      <c r="TMD11" s="928"/>
      <c r="TME11" s="928"/>
      <c r="TMF11" s="928"/>
      <c r="TMG11" s="928"/>
      <c r="TMH11" s="928"/>
      <c r="TMI11" s="928"/>
      <c r="TMJ11" s="928"/>
      <c r="TMK11" s="928"/>
      <c r="TML11" s="928"/>
      <c r="TMM11" s="928"/>
      <c r="TMN11" s="928"/>
      <c r="TMO11" s="928"/>
      <c r="TMP11" s="928"/>
      <c r="TMQ11" s="928"/>
      <c r="TMR11" s="928"/>
      <c r="TMS11" s="928"/>
      <c r="TMT11" s="928"/>
      <c r="TMU11" s="928"/>
      <c r="TMV11" s="928"/>
      <c r="TMW11" s="928"/>
      <c r="TMX11" s="928"/>
      <c r="TMY11" s="928"/>
      <c r="TMZ11" s="928"/>
      <c r="TNA11" s="928"/>
      <c r="TNB11" s="928"/>
      <c r="TNC11" s="928"/>
      <c r="TND11" s="928"/>
      <c r="TNE11" s="928"/>
      <c r="TNF11" s="928"/>
      <c r="TNG11" s="928"/>
      <c r="TNH11" s="928"/>
      <c r="TNI11" s="928"/>
      <c r="TNJ11" s="928"/>
      <c r="TNK11" s="928"/>
      <c r="TNL11" s="928"/>
      <c r="TNM11" s="928"/>
      <c r="TNN11" s="928"/>
      <c r="TNO11" s="928"/>
      <c r="TNP11" s="928"/>
      <c r="TNQ11" s="928"/>
      <c r="TNR11" s="928"/>
      <c r="TNS11" s="928"/>
      <c r="TNT11" s="928"/>
      <c r="TNU11" s="928"/>
      <c r="TNV11" s="928"/>
      <c r="TNW11" s="928"/>
      <c r="TNX11" s="928"/>
      <c r="TNY11" s="928"/>
      <c r="TNZ11" s="928"/>
      <c r="TOA11" s="928"/>
      <c r="TOB11" s="928"/>
      <c r="TOC11" s="928"/>
      <c r="TOD11" s="928"/>
      <c r="TOE11" s="928"/>
      <c r="TOF11" s="928"/>
      <c r="TOG11" s="928"/>
      <c r="TOH11" s="928"/>
      <c r="TOI11" s="928"/>
      <c r="TOJ11" s="928"/>
      <c r="TOK11" s="928"/>
      <c r="TOL11" s="928"/>
      <c r="TOM11" s="928"/>
      <c r="TON11" s="928"/>
      <c r="TOO11" s="928"/>
      <c r="TOP11" s="928"/>
      <c r="TOQ11" s="928"/>
      <c r="TOR11" s="928"/>
      <c r="TOS11" s="928"/>
      <c r="TOT11" s="928"/>
      <c r="TOU11" s="928"/>
      <c r="TOV11" s="928"/>
      <c r="TOW11" s="928"/>
      <c r="TOX11" s="928"/>
      <c r="TOY11" s="928"/>
      <c r="TOZ11" s="928"/>
      <c r="TPA11" s="928"/>
      <c r="TPB11" s="928"/>
      <c r="TPC11" s="928"/>
      <c r="TPD11" s="928"/>
      <c r="TPE11" s="928"/>
      <c r="TPF11" s="928"/>
      <c r="TPG11" s="928"/>
      <c r="TPH11" s="928"/>
      <c r="TPI11" s="928"/>
      <c r="TPJ11" s="928"/>
      <c r="TPK11" s="928"/>
      <c r="TPL11" s="928"/>
      <c r="TPM11" s="928"/>
      <c r="TPN11" s="928"/>
      <c r="TPO11" s="928"/>
      <c r="TPP11" s="928"/>
      <c r="TPQ11" s="928"/>
      <c r="TPR11" s="928"/>
      <c r="TPS11" s="928"/>
      <c r="TPT11" s="928"/>
      <c r="TPU11" s="928"/>
      <c r="TPV11" s="928"/>
      <c r="TPW11" s="928"/>
      <c r="TPX11" s="928"/>
      <c r="TPY11" s="928"/>
      <c r="TPZ11" s="928"/>
      <c r="TQA11" s="928"/>
      <c r="TQB11" s="928"/>
      <c r="TQC11" s="928"/>
      <c r="TQD11" s="928"/>
      <c r="TQE11" s="928"/>
      <c r="TQF11" s="928"/>
      <c r="TQG11" s="928"/>
      <c r="TQH11" s="928"/>
      <c r="TQI11" s="928"/>
      <c r="TQJ11" s="928"/>
      <c r="TQK11" s="928"/>
      <c r="TQL11" s="928"/>
      <c r="TQM11" s="928"/>
      <c r="TQN11" s="928"/>
      <c r="TQO11" s="928"/>
      <c r="TQP11" s="928"/>
      <c r="TQQ11" s="928"/>
      <c r="TQR11" s="928"/>
      <c r="TQS11" s="928"/>
      <c r="TQT11" s="928"/>
      <c r="TQU11" s="928"/>
      <c r="TQV11" s="928"/>
      <c r="TQW11" s="928"/>
      <c r="TQX11" s="928"/>
      <c r="TQY11" s="928"/>
      <c r="TQZ11" s="928"/>
      <c r="TRA11" s="928"/>
      <c r="TRB11" s="928"/>
      <c r="TRC11" s="928"/>
      <c r="TRD11" s="928"/>
      <c r="TRE11" s="928"/>
      <c r="TRF11" s="928"/>
      <c r="TRG11" s="928"/>
      <c r="TRH11" s="928"/>
      <c r="TRI11" s="928"/>
      <c r="TRJ11" s="928"/>
      <c r="TRK11" s="928"/>
      <c r="TRL11" s="928"/>
      <c r="TRM11" s="928"/>
      <c r="TRN11" s="928"/>
      <c r="TRO11" s="928"/>
      <c r="TRP11" s="928"/>
      <c r="TRQ11" s="928"/>
      <c r="TRR11" s="928"/>
      <c r="TRS11" s="928"/>
      <c r="TRT11" s="928"/>
      <c r="TRU11" s="928"/>
      <c r="TRV11" s="928"/>
      <c r="TRW11" s="928"/>
      <c r="TRX11" s="928"/>
      <c r="TRY11" s="928"/>
      <c r="TRZ11" s="928"/>
      <c r="TSA11" s="928"/>
      <c r="TSB11" s="928"/>
      <c r="TSC11" s="928"/>
      <c r="TSD11" s="928"/>
      <c r="TSE11" s="928"/>
      <c r="TSF11" s="928"/>
      <c r="TSG11" s="928"/>
      <c r="TSH11" s="928"/>
      <c r="TSI11" s="928"/>
      <c r="TSJ11" s="928"/>
      <c r="TSK11" s="928"/>
      <c r="TSL11" s="928"/>
      <c r="TSM11" s="928"/>
      <c r="TSN11" s="928"/>
      <c r="TSO11" s="928"/>
      <c r="TSP11" s="928"/>
      <c r="TSQ11" s="928"/>
      <c r="TSR11" s="928"/>
      <c r="TSS11" s="928"/>
      <c r="TST11" s="928"/>
      <c r="TSU11" s="928"/>
      <c r="TSV11" s="928"/>
      <c r="TSW11" s="928"/>
      <c r="TSX11" s="928"/>
      <c r="TSY11" s="928"/>
      <c r="TSZ11" s="928"/>
      <c r="TTA11" s="928"/>
      <c r="TTB11" s="928"/>
      <c r="TTC11" s="928"/>
      <c r="TTD11" s="928"/>
      <c r="TTE11" s="928"/>
      <c r="TTF11" s="928"/>
      <c r="TTG11" s="928"/>
      <c r="TTH11" s="928"/>
      <c r="TTI11" s="928"/>
      <c r="TTJ11" s="928"/>
      <c r="TTK11" s="928"/>
      <c r="TTL11" s="928"/>
      <c r="TTM11" s="928"/>
      <c r="TTN11" s="928"/>
      <c r="TTO11" s="928"/>
      <c r="TTP11" s="928"/>
      <c r="TTQ11" s="928"/>
      <c r="TTR11" s="928"/>
      <c r="TTS11" s="928"/>
      <c r="TTT11" s="928"/>
      <c r="TTU11" s="928"/>
      <c r="TTV11" s="928"/>
      <c r="TTW11" s="928"/>
      <c r="TTX11" s="928"/>
      <c r="TTY11" s="928"/>
      <c r="TTZ11" s="928"/>
      <c r="TUA11" s="928"/>
      <c r="TUB11" s="928"/>
      <c r="TUC11" s="928"/>
      <c r="TUD11" s="928"/>
      <c r="TUE11" s="928"/>
      <c r="TUF11" s="928"/>
      <c r="TUG11" s="928"/>
      <c r="TUH11" s="928"/>
      <c r="TUI11" s="928"/>
      <c r="TUJ11" s="928"/>
      <c r="TUK11" s="928"/>
      <c r="TUL11" s="928"/>
      <c r="TUM11" s="928"/>
      <c r="TUN11" s="928"/>
      <c r="TUO11" s="928"/>
      <c r="TUP11" s="928"/>
      <c r="TUQ11" s="928"/>
      <c r="TUR11" s="928"/>
      <c r="TUS11" s="928"/>
      <c r="TUT11" s="928"/>
      <c r="TUU11" s="928"/>
      <c r="TUV11" s="928"/>
      <c r="TUW11" s="928"/>
      <c r="TUX11" s="928"/>
      <c r="TUY11" s="928"/>
      <c r="TUZ11" s="928"/>
      <c r="TVA11" s="928"/>
      <c r="TVB11" s="928"/>
      <c r="TVC11" s="928"/>
      <c r="TVD11" s="928"/>
      <c r="TVE11" s="928"/>
      <c r="TVF11" s="928"/>
      <c r="TVG11" s="928"/>
      <c r="TVH11" s="928"/>
      <c r="TVI11" s="928"/>
      <c r="TVJ11" s="928"/>
      <c r="TVK11" s="928"/>
      <c r="TVL11" s="928"/>
      <c r="TVM11" s="928"/>
      <c r="TVN11" s="928"/>
      <c r="TVO11" s="928"/>
      <c r="TVP11" s="928"/>
      <c r="TVQ11" s="928"/>
      <c r="TVR11" s="928"/>
      <c r="TVS11" s="928"/>
      <c r="TVT11" s="928"/>
      <c r="TVU11" s="928"/>
      <c r="TVV11" s="928"/>
      <c r="TVW11" s="928"/>
      <c r="TVX11" s="928"/>
      <c r="TVY11" s="928"/>
      <c r="TVZ11" s="928"/>
      <c r="TWA11" s="928"/>
      <c r="TWB11" s="928"/>
      <c r="TWC11" s="928"/>
      <c r="TWD11" s="928"/>
      <c r="TWE11" s="928"/>
      <c r="TWF11" s="928"/>
      <c r="TWG11" s="928"/>
      <c r="TWH11" s="928"/>
      <c r="TWI11" s="928"/>
      <c r="TWJ11" s="928"/>
      <c r="TWK11" s="928"/>
      <c r="TWL11" s="928"/>
      <c r="TWM11" s="928"/>
      <c r="TWN11" s="928"/>
      <c r="TWO11" s="928"/>
      <c r="TWP11" s="928"/>
      <c r="TWQ11" s="928"/>
      <c r="TWR11" s="928"/>
      <c r="TWS11" s="928"/>
      <c r="TWT11" s="928"/>
      <c r="TWU11" s="928"/>
      <c r="TWV11" s="928"/>
      <c r="TWW11" s="928"/>
      <c r="TWX11" s="928"/>
      <c r="TWY11" s="928"/>
      <c r="TWZ11" s="928"/>
      <c r="TXA11" s="928"/>
      <c r="TXB11" s="928"/>
      <c r="TXC11" s="928"/>
      <c r="TXD11" s="928"/>
      <c r="TXE11" s="928"/>
      <c r="TXF11" s="928"/>
      <c r="TXG11" s="928"/>
      <c r="TXH11" s="928"/>
      <c r="TXI11" s="928"/>
      <c r="TXJ11" s="928"/>
      <c r="TXK11" s="928"/>
      <c r="TXL11" s="928"/>
      <c r="TXM11" s="928"/>
      <c r="TXN11" s="928"/>
      <c r="TXO11" s="928"/>
      <c r="TXP11" s="928"/>
      <c r="TXQ11" s="928"/>
      <c r="TXR11" s="928"/>
      <c r="TXS11" s="928"/>
      <c r="TXT11" s="928"/>
      <c r="TXU11" s="928"/>
      <c r="TXV11" s="928"/>
      <c r="TXW11" s="928"/>
      <c r="TXX11" s="928"/>
      <c r="TXY11" s="928"/>
      <c r="TXZ11" s="928"/>
      <c r="TYA11" s="928"/>
      <c r="TYB11" s="928"/>
      <c r="TYC11" s="928"/>
      <c r="TYD11" s="928"/>
      <c r="TYE11" s="928"/>
      <c r="TYF11" s="928"/>
      <c r="TYG11" s="928"/>
      <c r="TYH11" s="928"/>
      <c r="TYI11" s="928"/>
      <c r="TYJ11" s="928"/>
      <c r="TYK11" s="928"/>
      <c r="TYL11" s="928"/>
      <c r="TYM11" s="928"/>
      <c r="TYN11" s="928"/>
      <c r="TYO11" s="928"/>
      <c r="TYP11" s="928"/>
      <c r="TYQ11" s="928"/>
      <c r="TYR11" s="928"/>
      <c r="TYS11" s="928"/>
      <c r="TYT11" s="928"/>
      <c r="TYU11" s="928"/>
      <c r="TYV11" s="928"/>
      <c r="TYW11" s="928"/>
      <c r="TYX11" s="928"/>
      <c r="TYY11" s="928"/>
      <c r="TYZ11" s="928"/>
      <c r="TZA11" s="928"/>
      <c r="TZB11" s="928"/>
      <c r="TZC11" s="928"/>
      <c r="TZD11" s="928"/>
      <c r="TZE11" s="928"/>
      <c r="TZF11" s="928"/>
      <c r="TZG11" s="928"/>
      <c r="TZH11" s="928"/>
      <c r="TZI11" s="928"/>
      <c r="TZJ11" s="928"/>
      <c r="TZK11" s="928"/>
      <c r="TZL11" s="928"/>
      <c r="TZM11" s="928"/>
      <c r="TZN11" s="928"/>
      <c r="TZO11" s="928"/>
      <c r="TZP11" s="928"/>
      <c r="TZQ11" s="928"/>
      <c r="TZR11" s="928"/>
      <c r="TZS11" s="928"/>
      <c r="TZT11" s="928"/>
      <c r="TZU11" s="928"/>
      <c r="TZV11" s="928"/>
      <c r="TZW11" s="928"/>
      <c r="TZX11" s="928"/>
      <c r="TZY11" s="928"/>
      <c r="TZZ11" s="928"/>
      <c r="UAA11" s="928"/>
      <c r="UAB11" s="928"/>
      <c r="UAC11" s="928"/>
      <c r="UAD11" s="928"/>
      <c r="UAE11" s="928"/>
      <c r="UAF11" s="928"/>
      <c r="UAG11" s="928"/>
      <c r="UAH11" s="928"/>
      <c r="UAI11" s="928"/>
      <c r="UAJ11" s="928"/>
      <c r="UAK11" s="928"/>
      <c r="UAL11" s="928"/>
      <c r="UAM11" s="928"/>
      <c r="UAN11" s="928"/>
      <c r="UAO11" s="928"/>
      <c r="UAP11" s="928"/>
      <c r="UAQ11" s="928"/>
      <c r="UAR11" s="928"/>
      <c r="UAS11" s="928"/>
      <c r="UAT11" s="928"/>
      <c r="UAU11" s="928"/>
      <c r="UAV11" s="928"/>
      <c r="UAW11" s="928"/>
      <c r="UAX11" s="928"/>
      <c r="UAY11" s="928"/>
      <c r="UAZ11" s="928"/>
      <c r="UBA11" s="928"/>
      <c r="UBB11" s="928"/>
      <c r="UBC11" s="928"/>
      <c r="UBD11" s="928"/>
      <c r="UBE11" s="928"/>
      <c r="UBF11" s="928"/>
      <c r="UBG11" s="928"/>
      <c r="UBH11" s="928"/>
      <c r="UBI11" s="928"/>
      <c r="UBJ11" s="928"/>
      <c r="UBK11" s="928"/>
      <c r="UBL11" s="928"/>
      <c r="UBM11" s="928"/>
      <c r="UBN11" s="928"/>
      <c r="UBO11" s="928"/>
      <c r="UBP11" s="928"/>
      <c r="UBQ11" s="928"/>
      <c r="UBR11" s="928"/>
      <c r="UBS11" s="928"/>
      <c r="UBT11" s="928"/>
      <c r="UBU11" s="928"/>
      <c r="UBV11" s="928"/>
      <c r="UBW11" s="928"/>
      <c r="UBX11" s="928"/>
      <c r="UBY11" s="928"/>
      <c r="UBZ11" s="928"/>
      <c r="UCA11" s="928"/>
      <c r="UCB11" s="928"/>
      <c r="UCC11" s="928"/>
      <c r="UCD11" s="928"/>
      <c r="UCE11" s="928"/>
      <c r="UCF11" s="928"/>
      <c r="UCG11" s="928"/>
      <c r="UCH11" s="928"/>
      <c r="UCI11" s="928"/>
      <c r="UCJ11" s="928"/>
      <c r="UCK11" s="928"/>
      <c r="UCL11" s="928"/>
      <c r="UCM11" s="928"/>
      <c r="UCN11" s="928"/>
      <c r="UCO11" s="928"/>
      <c r="UCP11" s="928"/>
      <c r="UCQ11" s="928"/>
      <c r="UCR11" s="928"/>
      <c r="UCS11" s="928"/>
      <c r="UCT11" s="928"/>
      <c r="UCU11" s="928"/>
      <c r="UCV11" s="928"/>
      <c r="UCW11" s="928"/>
      <c r="UCX11" s="928"/>
      <c r="UCY11" s="928"/>
      <c r="UCZ11" s="928"/>
      <c r="UDA11" s="928"/>
      <c r="UDB11" s="928"/>
      <c r="UDC11" s="928"/>
      <c r="UDD11" s="928"/>
      <c r="UDE11" s="928"/>
      <c r="UDF11" s="928"/>
      <c r="UDG11" s="928"/>
      <c r="UDH11" s="928"/>
      <c r="UDI11" s="928"/>
      <c r="UDJ11" s="928"/>
      <c r="UDK11" s="928"/>
      <c r="UDL11" s="928"/>
      <c r="UDM11" s="928"/>
      <c r="UDN11" s="928"/>
      <c r="UDO11" s="928"/>
      <c r="UDP11" s="928"/>
      <c r="UDQ11" s="928"/>
      <c r="UDR11" s="928"/>
      <c r="UDS11" s="928"/>
      <c r="UDT11" s="928"/>
      <c r="UDU11" s="928"/>
      <c r="UDV11" s="928"/>
      <c r="UDW11" s="928"/>
      <c r="UDX11" s="928"/>
      <c r="UDY11" s="928"/>
      <c r="UDZ11" s="928"/>
      <c r="UEA11" s="928"/>
      <c r="UEB11" s="928"/>
      <c r="UEC11" s="928"/>
      <c r="UED11" s="928"/>
      <c r="UEE11" s="928"/>
      <c r="UEF11" s="928"/>
      <c r="UEG11" s="928"/>
      <c r="UEH11" s="928"/>
      <c r="UEI11" s="928"/>
      <c r="UEJ11" s="928"/>
      <c r="UEK11" s="928"/>
      <c r="UEL11" s="928"/>
      <c r="UEM11" s="928"/>
      <c r="UEN11" s="928"/>
      <c r="UEO11" s="928"/>
      <c r="UEP11" s="928"/>
      <c r="UEQ11" s="928"/>
      <c r="UER11" s="928"/>
      <c r="UES11" s="928"/>
      <c r="UET11" s="928"/>
      <c r="UEU11" s="928"/>
      <c r="UEV11" s="928"/>
      <c r="UEW11" s="928"/>
      <c r="UEX11" s="928"/>
      <c r="UEY11" s="928"/>
      <c r="UEZ11" s="928"/>
      <c r="UFA11" s="928"/>
      <c r="UFB11" s="928"/>
      <c r="UFC11" s="928"/>
      <c r="UFD11" s="928"/>
      <c r="UFE11" s="928"/>
      <c r="UFF11" s="928"/>
      <c r="UFG11" s="928"/>
      <c r="UFH11" s="928"/>
      <c r="UFI11" s="928"/>
      <c r="UFJ11" s="928"/>
      <c r="UFK11" s="928"/>
      <c r="UFL11" s="928"/>
      <c r="UFM11" s="928"/>
      <c r="UFN11" s="928"/>
      <c r="UFO11" s="928"/>
      <c r="UFP11" s="928"/>
      <c r="UFQ11" s="928"/>
      <c r="UFR11" s="928"/>
      <c r="UFS11" s="928"/>
      <c r="UFT11" s="928"/>
      <c r="UFU11" s="928"/>
      <c r="UFV11" s="928"/>
      <c r="UFW11" s="928"/>
      <c r="UFX11" s="928"/>
      <c r="UFY11" s="928"/>
      <c r="UFZ11" s="928"/>
      <c r="UGA11" s="928"/>
      <c r="UGB11" s="928"/>
      <c r="UGC11" s="928"/>
      <c r="UGD11" s="928"/>
      <c r="UGE11" s="928"/>
      <c r="UGF11" s="928"/>
      <c r="UGG11" s="928"/>
      <c r="UGH11" s="928"/>
      <c r="UGI11" s="928"/>
      <c r="UGJ11" s="928"/>
      <c r="UGK11" s="928"/>
      <c r="UGL11" s="928"/>
      <c r="UGM11" s="928"/>
      <c r="UGN11" s="928"/>
      <c r="UGO11" s="928"/>
      <c r="UGP11" s="928"/>
      <c r="UGQ11" s="928"/>
      <c r="UGR11" s="928"/>
      <c r="UGS11" s="928"/>
      <c r="UGT11" s="928"/>
      <c r="UGU11" s="928"/>
      <c r="UGV11" s="928"/>
      <c r="UGW11" s="928"/>
      <c r="UGX11" s="928"/>
      <c r="UGY11" s="928"/>
      <c r="UGZ11" s="928"/>
      <c r="UHA11" s="928"/>
      <c r="UHB11" s="928"/>
      <c r="UHC11" s="928"/>
      <c r="UHD11" s="928"/>
      <c r="UHE11" s="928"/>
      <c r="UHF11" s="928"/>
      <c r="UHG11" s="928"/>
      <c r="UHH11" s="928"/>
      <c r="UHI11" s="928"/>
      <c r="UHJ11" s="928"/>
      <c r="UHK11" s="928"/>
      <c r="UHL11" s="928"/>
      <c r="UHM11" s="928"/>
      <c r="UHN11" s="928"/>
      <c r="UHO11" s="928"/>
      <c r="UHP11" s="928"/>
      <c r="UHQ11" s="928"/>
      <c r="UHR11" s="928"/>
      <c r="UHS11" s="928"/>
      <c r="UHT11" s="928"/>
      <c r="UHU11" s="928"/>
      <c r="UHV11" s="928"/>
      <c r="UHW11" s="928"/>
      <c r="UHX11" s="928"/>
      <c r="UHY11" s="928"/>
      <c r="UHZ11" s="928"/>
      <c r="UIA11" s="928"/>
      <c r="UIB11" s="928"/>
      <c r="UIC11" s="928"/>
      <c r="UID11" s="928"/>
      <c r="UIE11" s="928"/>
      <c r="UIF11" s="928"/>
      <c r="UIG11" s="928"/>
      <c r="UIH11" s="928"/>
      <c r="UII11" s="928"/>
      <c r="UIJ11" s="928"/>
      <c r="UIK11" s="928"/>
      <c r="UIL11" s="928"/>
      <c r="UIM11" s="928"/>
      <c r="UIN11" s="928"/>
      <c r="UIO11" s="928"/>
      <c r="UIP11" s="928"/>
      <c r="UIQ11" s="928"/>
      <c r="UIR11" s="928"/>
      <c r="UIS11" s="928"/>
      <c r="UIT11" s="928"/>
      <c r="UIU11" s="928"/>
      <c r="UIV11" s="928"/>
      <c r="UIW11" s="928"/>
      <c r="UIX11" s="928"/>
      <c r="UIY11" s="928"/>
      <c r="UIZ11" s="928"/>
      <c r="UJA11" s="928"/>
      <c r="UJB11" s="928"/>
      <c r="UJC11" s="928"/>
      <c r="UJD11" s="928"/>
      <c r="UJE11" s="928"/>
      <c r="UJF11" s="928"/>
      <c r="UJG11" s="928"/>
      <c r="UJH11" s="928"/>
      <c r="UJI11" s="928"/>
      <c r="UJJ11" s="928"/>
      <c r="UJK11" s="928"/>
      <c r="UJL11" s="928"/>
      <c r="UJM11" s="928"/>
      <c r="UJN11" s="928"/>
      <c r="UJO11" s="928"/>
      <c r="UJP11" s="928"/>
      <c r="UJQ11" s="928"/>
      <c r="UJR11" s="928"/>
      <c r="UJS11" s="928"/>
      <c r="UJT11" s="928"/>
      <c r="UJU11" s="928"/>
      <c r="UJV11" s="928"/>
      <c r="UJW11" s="928"/>
      <c r="UJX11" s="928"/>
      <c r="UJY11" s="928"/>
      <c r="UJZ11" s="928"/>
      <c r="UKA11" s="928"/>
      <c r="UKB11" s="928"/>
      <c r="UKC11" s="928"/>
      <c r="UKD11" s="928"/>
      <c r="UKE11" s="928"/>
      <c r="UKF11" s="928"/>
      <c r="UKG11" s="928"/>
      <c r="UKH11" s="928"/>
      <c r="UKI11" s="928"/>
      <c r="UKJ11" s="928"/>
      <c r="UKK11" s="928"/>
      <c r="UKL11" s="928"/>
      <c r="UKM11" s="928"/>
      <c r="UKN11" s="928"/>
      <c r="UKO11" s="928"/>
      <c r="UKP11" s="928"/>
      <c r="UKQ11" s="928"/>
      <c r="UKR11" s="928"/>
      <c r="UKS11" s="928"/>
      <c r="UKT11" s="928"/>
      <c r="UKU11" s="928"/>
      <c r="UKV11" s="928"/>
      <c r="UKW11" s="928"/>
      <c r="UKX11" s="928"/>
      <c r="UKY11" s="928"/>
      <c r="UKZ11" s="928"/>
      <c r="ULA11" s="928"/>
      <c r="ULB11" s="928"/>
      <c r="ULC11" s="928"/>
      <c r="ULD11" s="928"/>
      <c r="ULE11" s="928"/>
      <c r="ULF11" s="928"/>
      <c r="ULG11" s="928"/>
      <c r="ULH11" s="928"/>
      <c r="ULI11" s="928"/>
      <c r="ULJ11" s="928"/>
      <c r="ULK11" s="928"/>
      <c r="ULL11" s="928"/>
      <c r="ULM11" s="928"/>
      <c r="ULN11" s="928"/>
      <c r="ULO11" s="928"/>
      <c r="ULP11" s="928"/>
      <c r="ULQ11" s="928"/>
      <c r="ULR11" s="928"/>
      <c r="ULS11" s="928"/>
      <c r="ULT11" s="928"/>
      <c r="ULU11" s="928"/>
      <c r="ULV11" s="928"/>
      <c r="ULW11" s="928"/>
      <c r="ULX11" s="928"/>
      <c r="ULY11" s="928"/>
      <c r="ULZ11" s="928"/>
      <c r="UMA11" s="928"/>
      <c r="UMB11" s="928"/>
      <c r="UMC11" s="928"/>
      <c r="UMD11" s="928"/>
      <c r="UME11" s="928"/>
      <c r="UMF11" s="928"/>
      <c r="UMG11" s="928"/>
      <c r="UMH11" s="928"/>
      <c r="UMI11" s="928"/>
      <c r="UMJ11" s="928"/>
      <c r="UMK11" s="928"/>
      <c r="UML11" s="928"/>
      <c r="UMM11" s="928"/>
      <c r="UMN11" s="928"/>
      <c r="UMO11" s="928"/>
      <c r="UMP11" s="928"/>
      <c r="UMQ11" s="928"/>
      <c r="UMR11" s="928"/>
      <c r="UMS11" s="928"/>
      <c r="UMT11" s="928"/>
      <c r="UMU11" s="928"/>
      <c r="UMV11" s="928"/>
      <c r="UMW11" s="928"/>
      <c r="UMX11" s="928"/>
      <c r="UMY11" s="928"/>
      <c r="UMZ11" s="928"/>
      <c r="UNA11" s="928"/>
      <c r="UNB11" s="928"/>
      <c r="UNC11" s="928"/>
      <c r="UND11" s="928"/>
      <c r="UNE11" s="928"/>
      <c r="UNF11" s="928"/>
      <c r="UNG11" s="928"/>
      <c r="UNH11" s="928"/>
      <c r="UNI11" s="928"/>
      <c r="UNJ11" s="928"/>
      <c r="UNK11" s="928"/>
      <c r="UNL11" s="928"/>
      <c r="UNM11" s="928"/>
      <c r="UNN11" s="928"/>
      <c r="UNO11" s="928"/>
      <c r="UNP11" s="928"/>
      <c r="UNQ11" s="928"/>
      <c r="UNR11" s="928"/>
      <c r="UNS11" s="928"/>
      <c r="UNT11" s="928"/>
      <c r="UNU11" s="928"/>
      <c r="UNV11" s="928"/>
      <c r="UNW11" s="928"/>
      <c r="UNX11" s="928"/>
      <c r="UNY11" s="928"/>
      <c r="UNZ11" s="928"/>
      <c r="UOA11" s="928"/>
      <c r="UOB11" s="928"/>
      <c r="UOC11" s="928"/>
      <c r="UOD11" s="928"/>
      <c r="UOE11" s="928"/>
      <c r="UOF11" s="928"/>
      <c r="UOG11" s="928"/>
      <c r="UOH11" s="928"/>
      <c r="UOI11" s="928"/>
      <c r="UOJ11" s="928"/>
      <c r="UOK11" s="928"/>
      <c r="UOL11" s="928"/>
      <c r="UOM11" s="928"/>
      <c r="UON11" s="928"/>
      <c r="UOO11" s="928"/>
      <c r="UOP11" s="928"/>
      <c r="UOQ11" s="928"/>
      <c r="UOR11" s="928"/>
      <c r="UOS11" s="928"/>
      <c r="UOT11" s="928"/>
      <c r="UOU11" s="928"/>
      <c r="UOV11" s="928"/>
      <c r="UOW11" s="928"/>
      <c r="UOX11" s="928"/>
      <c r="UOY11" s="928"/>
      <c r="UOZ11" s="928"/>
      <c r="UPA11" s="928"/>
      <c r="UPB11" s="928"/>
      <c r="UPC11" s="928"/>
      <c r="UPD11" s="928"/>
      <c r="UPE11" s="928"/>
      <c r="UPF11" s="928"/>
      <c r="UPG11" s="928"/>
      <c r="UPH11" s="928"/>
      <c r="UPI11" s="928"/>
      <c r="UPJ11" s="928"/>
      <c r="UPK11" s="928"/>
      <c r="UPL11" s="928"/>
      <c r="UPM11" s="928"/>
      <c r="UPN11" s="928"/>
      <c r="UPO11" s="928"/>
      <c r="UPP11" s="928"/>
      <c r="UPQ11" s="928"/>
      <c r="UPR11" s="928"/>
      <c r="UPS11" s="928"/>
      <c r="UPT11" s="928"/>
      <c r="UPU11" s="928"/>
      <c r="UPV11" s="928"/>
      <c r="UPW11" s="928"/>
      <c r="UPX11" s="928"/>
      <c r="UPY11" s="928"/>
      <c r="UPZ11" s="928"/>
      <c r="UQA11" s="928"/>
      <c r="UQB11" s="928"/>
      <c r="UQC11" s="928"/>
      <c r="UQD11" s="928"/>
      <c r="UQE11" s="928"/>
      <c r="UQF11" s="928"/>
      <c r="UQG11" s="928"/>
      <c r="UQH11" s="928"/>
      <c r="UQI11" s="928"/>
      <c r="UQJ11" s="928"/>
      <c r="UQK11" s="928"/>
      <c r="UQL11" s="928"/>
      <c r="UQM11" s="928"/>
      <c r="UQN11" s="928"/>
      <c r="UQO11" s="928"/>
      <c r="UQP11" s="928"/>
      <c r="UQQ11" s="928"/>
      <c r="UQR11" s="928"/>
      <c r="UQS11" s="928"/>
      <c r="UQT11" s="928"/>
      <c r="UQU11" s="928"/>
      <c r="UQV11" s="928"/>
      <c r="UQW11" s="928"/>
      <c r="UQX11" s="928"/>
      <c r="UQY11" s="928"/>
      <c r="UQZ11" s="928"/>
      <c r="URA11" s="928"/>
      <c r="URB11" s="928"/>
      <c r="URC11" s="928"/>
      <c r="URD11" s="928"/>
      <c r="URE11" s="928"/>
      <c r="URF11" s="928"/>
      <c r="URG11" s="928"/>
      <c r="URH11" s="928"/>
      <c r="URI11" s="928"/>
      <c r="URJ11" s="928"/>
      <c r="URK11" s="928"/>
      <c r="URL11" s="928"/>
      <c r="URM11" s="928"/>
      <c r="URN11" s="928"/>
      <c r="URO11" s="928"/>
      <c r="URP11" s="928"/>
      <c r="URQ11" s="928"/>
      <c r="URR11" s="928"/>
      <c r="URS11" s="928"/>
      <c r="URT11" s="928"/>
      <c r="URU11" s="928"/>
      <c r="URV11" s="928"/>
      <c r="URW11" s="928"/>
      <c r="URX11" s="928"/>
      <c r="URY11" s="928"/>
      <c r="URZ11" s="928"/>
      <c r="USA11" s="928"/>
      <c r="USB11" s="928"/>
      <c r="USC11" s="928"/>
      <c r="USD11" s="928"/>
      <c r="USE11" s="928"/>
      <c r="USF11" s="928"/>
      <c r="USG11" s="928"/>
      <c r="USH11" s="928"/>
      <c r="USI11" s="928"/>
      <c r="USJ11" s="928"/>
      <c r="USK11" s="928"/>
      <c r="USL11" s="928"/>
      <c r="USM11" s="928"/>
      <c r="USN11" s="928"/>
      <c r="USO11" s="928"/>
      <c r="USP11" s="928"/>
      <c r="USQ11" s="928"/>
      <c r="USR11" s="928"/>
      <c r="USS11" s="928"/>
      <c r="UST11" s="928"/>
      <c r="USU11" s="928"/>
      <c r="USV11" s="928"/>
      <c r="USW11" s="928"/>
      <c r="USX11" s="928"/>
      <c r="USY11" s="928"/>
      <c r="USZ11" s="928"/>
      <c r="UTA11" s="928"/>
      <c r="UTB11" s="928"/>
      <c r="UTC11" s="928"/>
      <c r="UTD11" s="928"/>
      <c r="UTE11" s="928"/>
      <c r="UTF11" s="928"/>
      <c r="UTG11" s="928"/>
      <c r="UTH11" s="928"/>
      <c r="UTI11" s="928"/>
      <c r="UTJ11" s="928"/>
      <c r="UTK11" s="928"/>
      <c r="UTL11" s="928"/>
      <c r="UTM11" s="928"/>
      <c r="UTN11" s="928"/>
      <c r="UTO11" s="928"/>
      <c r="UTP11" s="928"/>
      <c r="UTQ11" s="928"/>
      <c r="UTR11" s="928"/>
      <c r="UTS11" s="928"/>
      <c r="UTT11" s="928"/>
      <c r="UTU11" s="928"/>
      <c r="UTV11" s="928"/>
      <c r="UTW11" s="928"/>
      <c r="UTX11" s="928"/>
      <c r="UTY11" s="928"/>
      <c r="UTZ11" s="928"/>
      <c r="UUA11" s="928"/>
      <c r="UUB11" s="928"/>
      <c r="UUC11" s="928"/>
      <c r="UUD11" s="928"/>
      <c r="UUE11" s="928"/>
      <c r="UUF11" s="928"/>
      <c r="UUG11" s="928"/>
      <c r="UUH11" s="928"/>
      <c r="UUI11" s="928"/>
      <c r="UUJ11" s="928"/>
      <c r="UUK11" s="928"/>
      <c r="UUL11" s="928"/>
      <c r="UUM11" s="928"/>
      <c r="UUN11" s="928"/>
      <c r="UUO11" s="928"/>
      <c r="UUP11" s="928"/>
      <c r="UUQ11" s="928"/>
      <c r="UUR11" s="928"/>
      <c r="UUS11" s="928"/>
      <c r="UUT11" s="928"/>
      <c r="UUU11" s="928"/>
      <c r="UUV11" s="928"/>
      <c r="UUW11" s="928"/>
      <c r="UUX11" s="928"/>
      <c r="UUY11" s="928"/>
      <c r="UUZ11" s="928"/>
      <c r="UVA11" s="928"/>
      <c r="UVB11" s="928"/>
      <c r="UVC11" s="928"/>
      <c r="UVD11" s="928"/>
      <c r="UVE11" s="928"/>
      <c r="UVF11" s="928"/>
      <c r="UVG11" s="928"/>
      <c r="UVH11" s="928"/>
      <c r="UVI11" s="928"/>
      <c r="UVJ11" s="928"/>
      <c r="UVK11" s="928"/>
      <c r="UVL11" s="928"/>
      <c r="UVM11" s="928"/>
      <c r="UVN11" s="928"/>
      <c r="UVO11" s="928"/>
      <c r="UVP11" s="928"/>
      <c r="UVQ11" s="928"/>
      <c r="UVR11" s="928"/>
      <c r="UVS11" s="928"/>
      <c r="UVT11" s="928"/>
      <c r="UVU11" s="928"/>
      <c r="UVV11" s="928"/>
      <c r="UVW11" s="928"/>
      <c r="UVX11" s="928"/>
      <c r="UVY11" s="928"/>
      <c r="UVZ11" s="928"/>
      <c r="UWA11" s="928"/>
      <c r="UWB11" s="928"/>
      <c r="UWC11" s="928"/>
      <c r="UWD11" s="928"/>
      <c r="UWE11" s="928"/>
      <c r="UWF11" s="928"/>
      <c r="UWG11" s="928"/>
      <c r="UWH11" s="928"/>
      <c r="UWI11" s="928"/>
      <c r="UWJ11" s="928"/>
      <c r="UWK11" s="928"/>
      <c r="UWL11" s="928"/>
      <c r="UWM11" s="928"/>
      <c r="UWN11" s="928"/>
      <c r="UWO11" s="928"/>
      <c r="UWP11" s="928"/>
      <c r="UWQ11" s="928"/>
      <c r="UWR11" s="928"/>
      <c r="UWS11" s="928"/>
      <c r="UWT11" s="928"/>
      <c r="UWU11" s="928"/>
      <c r="UWV11" s="928"/>
      <c r="UWW11" s="928"/>
      <c r="UWX11" s="928"/>
      <c r="UWY11" s="928"/>
      <c r="UWZ11" s="928"/>
      <c r="UXA11" s="928"/>
      <c r="UXB11" s="928"/>
      <c r="UXC11" s="928"/>
      <c r="UXD11" s="928"/>
      <c r="UXE11" s="928"/>
      <c r="UXF11" s="928"/>
      <c r="UXG11" s="928"/>
      <c r="UXH11" s="928"/>
      <c r="UXI11" s="928"/>
      <c r="UXJ11" s="928"/>
      <c r="UXK11" s="928"/>
      <c r="UXL11" s="928"/>
      <c r="UXM11" s="928"/>
      <c r="UXN11" s="928"/>
      <c r="UXO11" s="928"/>
      <c r="UXP11" s="928"/>
      <c r="UXQ11" s="928"/>
      <c r="UXR11" s="928"/>
      <c r="UXS11" s="928"/>
      <c r="UXT11" s="928"/>
      <c r="UXU11" s="928"/>
      <c r="UXV11" s="928"/>
      <c r="UXW11" s="928"/>
      <c r="UXX11" s="928"/>
      <c r="UXY11" s="928"/>
      <c r="UXZ11" s="928"/>
      <c r="UYA11" s="928"/>
      <c r="UYB11" s="928"/>
      <c r="UYC11" s="928"/>
      <c r="UYD11" s="928"/>
      <c r="UYE11" s="928"/>
      <c r="UYF11" s="928"/>
      <c r="UYG11" s="928"/>
      <c r="UYH11" s="928"/>
      <c r="UYI11" s="928"/>
      <c r="UYJ11" s="928"/>
      <c r="UYK11" s="928"/>
      <c r="UYL11" s="928"/>
      <c r="UYM11" s="928"/>
      <c r="UYN11" s="928"/>
      <c r="UYO11" s="928"/>
      <c r="UYP11" s="928"/>
      <c r="UYQ11" s="928"/>
      <c r="UYR11" s="928"/>
      <c r="UYS11" s="928"/>
      <c r="UYT11" s="928"/>
      <c r="UYU11" s="928"/>
      <c r="UYV11" s="928"/>
      <c r="UYW11" s="928"/>
      <c r="UYX11" s="928"/>
      <c r="UYY11" s="928"/>
      <c r="UYZ11" s="928"/>
      <c r="UZA11" s="928"/>
      <c r="UZB11" s="928"/>
      <c r="UZC11" s="928"/>
      <c r="UZD11" s="928"/>
      <c r="UZE11" s="928"/>
      <c r="UZF11" s="928"/>
      <c r="UZG11" s="928"/>
      <c r="UZH11" s="928"/>
      <c r="UZI11" s="928"/>
      <c r="UZJ11" s="928"/>
      <c r="UZK11" s="928"/>
      <c r="UZL11" s="928"/>
      <c r="UZM11" s="928"/>
      <c r="UZN11" s="928"/>
      <c r="UZO11" s="928"/>
      <c r="UZP11" s="928"/>
      <c r="UZQ11" s="928"/>
      <c r="UZR11" s="928"/>
      <c r="UZS11" s="928"/>
      <c r="UZT11" s="928"/>
      <c r="UZU11" s="928"/>
      <c r="UZV11" s="928"/>
      <c r="UZW11" s="928"/>
      <c r="UZX11" s="928"/>
      <c r="UZY11" s="928"/>
      <c r="UZZ11" s="928"/>
      <c r="VAA11" s="928"/>
      <c r="VAB11" s="928"/>
      <c r="VAC11" s="928"/>
      <c r="VAD11" s="928"/>
      <c r="VAE11" s="928"/>
      <c r="VAF11" s="928"/>
      <c r="VAG11" s="928"/>
      <c r="VAH11" s="928"/>
      <c r="VAI11" s="928"/>
      <c r="VAJ11" s="928"/>
      <c r="VAK11" s="928"/>
      <c r="VAL11" s="928"/>
      <c r="VAM11" s="928"/>
      <c r="VAN11" s="928"/>
      <c r="VAO11" s="928"/>
      <c r="VAP11" s="928"/>
      <c r="VAQ11" s="928"/>
      <c r="VAR11" s="928"/>
      <c r="VAS11" s="928"/>
      <c r="VAT11" s="928"/>
      <c r="VAU11" s="928"/>
      <c r="VAV11" s="928"/>
      <c r="VAW11" s="928"/>
      <c r="VAX11" s="928"/>
      <c r="VAY11" s="928"/>
      <c r="VAZ11" s="928"/>
      <c r="VBA11" s="928"/>
      <c r="VBB11" s="928"/>
      <c r="VBC11" s="928"/>
      <c r="VBD11" s="928"/>
      <c r="VBE11" s="928"/>
      <c r="VBF11" s="928"/>
      <c r="VBG11" s="928"/>
      <c r="VBH11" s="928"/>
      <c r="VBI11" s="928"/>
      <c r="VBJ11" s="928"/>
      <c r="VBK11" s="928"/>
      <c r="VBL11" s="928"/>
      <c r="VBM11" s="928"/>
      <c r="VBN11" s="928"/>
      <c r="VBO11" s="928"/>
      <c r="VBP11" s="928"/>
      <c r="VBQ11" s="928"/>
      <c r="VBR11" s="928"/>
      <c r="VBS11" s="928"/>
      <c r="VBT11" s="928"/>
      <c r="VBU11" s="928"/>
      <c r="VBV11" s="928"/>
      <c r="VBW11" s="928"/>
      <c r="VBX11" s="928"/>
      <c r="VBY11" s="928"/>
      <c r="VBZ11" s="928"/>
      <c r="VCA11" s="928"/>
      <c r="VCB11" s="928"/>
      <c r="VCC11" s="928"/>
      <c r="VCD11" s="928"/>
      <c r="VCE11" s="928"/>
      <c r="VCF11" s="928"/>
      <c r="VCG11" s="928"/>
      <c r="VCH11" s="928"/>
      <c r="VCI11" s="928"/>
      <c r="VCJ11" s="928"/>
      <c r="VCK11" s="928"/>
      <c r="VCL11" s="928"/>
      <c r="VCM11" s="928"/>
      <c r="VCN11" s="928"/>
      <c r="VCO11" s="928"/>
      <c r="VCP11" s="928"/>
      <c r="VCQ11" s="928"/>
      <c r="VCR11" s="928"/>
      <c r="VCS11" s="928"/>
      <c r="VCT11" s="928"/>
      <c r="VCU11" s="928"/>
      <c r="VCV11" s="928"/>
      <c r="VCW11" s="928"/>
      <c r="VCX11" s="928"/>
      <c r="VCY11" s="928"/>
      <c r="VCZ11" s="928"/>
      <c r="VDA11" s="928"/>
      <c r="VDB11" s="928"/>
      <c r="VDC11" s="928"/>
      <c r="VDD11" s="928"/>
      <c r="VDE11" s="928"/>
      <c r="VDF11" s="928"/>
      <c r="VDG11" s="928"/>
      <c r="VDH11" s="928"/>
      <c r="VDI11" s="928"/>
      <c r="VDJ11" s="928"/>
      <c r="VDK11" s="928"/>
      <c r="VDL11" s="928"/>
      <c r="VDM11" s="928"/>
      <c r="VDN11" s="928"/>
      <c r="VDO11" s="928"/>
      <c r="VDP11" s="928"/>
      <c r="VDQ11" s="928"/>
      <c r="VDR11" s="928"/>
      <c r="VDS11" s="928"/>
      <c r="VDT11" s="928"/>
      <c r="VDU11" s="928"/>
      <c r="VDV11" s="928"/>
      <c r="VDW11" s="928"/>
      <c r="VDX11" s="928"/>
      <c r="VDY11" s="928"/>
      <c r="VDZ11" s="928"/>
      <c r="VEA11" s="928"/>
      <c r="VEB11" s="928"/>
      <c r="VEC11" s="928"/>
      <c r="VED11" s="928"/>
      <c r="VEE11" s="928"/>
      <c r="VEF11" s="928"/>
      <c r="VEG11" s="928"/>
      <c r="VEH11" s="928"/>
      <c r="VEI11" s="928"/>
      <c r="VEJ11" s="928"/>
      <c r="VEK11" s="928"/>
      <c r="VEL11" s="928"/>
      <c r="VEM11" s="928"/>
      <c r="VEN11" s="928"/>
      <c r="VEO11" s="928"/>
      <c r="VEP11" s="928"/>
      <c r="VEQ11" s="928"/>
      <c r="VER11" s="928"/>
      <c r="VES11" s="928"/>
      <c r="VET11" s="928"/>
      <c r="VEU11" s="928"/>
      <c r="VEV11" s="928"/>
      <c r="VEW11" s="928"/>
      <c r="VEX11" s="928"/>
      <c r="VEY11" s="928"/>
      <c r="VEZ11" s="928"/>
      <c r="VFA11" s="928"/>
      <c r="VFB11" s="928"/>
      <c r="VFC11" s="928"/>
      <c r="VFD11" s="928"/>
      <c r="VFE11" s="928"/>
      <c r="VFF11" s="928"/>
      <c r="VFG11" s="928"/>
      <c r="VFH11" s="928"/>
      <c r="VFI11" s="928"/>
      <c r="VFJ11" s="928"/>
      <c r="VFK11" s="928"/>
      <c r="VFL11" s="928"/>
      <c r="VFM11" s="928"/>
      <c r="VFN11" s="928"/>
      <c r="VFO11" s="928"/>
      <c r="VFP11" s="928"/>
      <c r="VFQ11" s="928"/>
      <c r="VFR11" s="928"/>
      <c r="VFS11" s="928"/>
      <c r="VFT11" s="928"/>
      <c r="VFU11" s="928"/>
      <c r="VFV11" s="928"/>
      <c r="VFW11" s="928"/>
      <c r="VFX11" s="928"/>
      <c r="VFY11" s="928"/>
      <c r="VFZ11" s="928"/>
      <c r="VGA11" s="928"/>
      <c r="VGB11" s="928"/>
      <c r="VGC11" s="928"/>
      <c r="VGD11" s="928"/>
      <c r="VGE11" s="928"/>
      <c r="VGF11" s="928"/>
      <c r="VGG11" s="928"/>
      <c r="VGH11" s="928"/>
      <c r="VGI11" s="928"/>
      <c r="VGJ11" s="928"/>
      <c r="VGK11" s="928"/>
      <c r="VGL11" s="928"/>
      <c r="VGM11" s="928"/>
      <c r="VGN11" s="928"/>
      <c r="VGO11" s="928"/>
      <c r="VGP11" s="928"/>
      <c r="VGQ11" s="928"/>
      <c r="VGR11" s="928"/>
      <c r="VGS11" s="928"/>
      <c r="VGT11" s="928"/>
      <c r="VGU11" s="928"/>
      <c r="VGV11" s="928"/>
      <c r="VGW11" s="928"/>
      <c r="VGX11" s="928"/>
      <c r="VGY11" s="928"/>
      <c r="VGZ11" s="928"/>
      <c r="VHA11" s="928"/>
      <c r="VHB11" s="928"/>
      <c r="VHC11" s="928"/>
      <c r="VHD11" s="928"/>
      <c r="VHE11" s="928"/>
      <c r="VHF11" s="928"/>
      <c r="VHG11" s="928"/>
      <c r="VHH11" s="928"/>
      <c r="VHI11" s="928"/>
      <c r="VHJ11" s="928"/>
      <c r="VHK11" s="928"/>
      <c r="VHL11" s="928"/>
      <c r="VHM11" s="928"/>
      <c r="VHN11" s="928"/>
      <c r="VHO11" s="928"/>
      <c r="VHP11" s="928"/>
      <c r="VHQ11" s="928"/>
      <c r="VHR11" s="928"/>
      <c r="VHS11" s="928"/>
      <c r="VHT11" s="928"/>
      <c r="VHU11" s="928"/>
      <c r="VHV11" s="928"/>
      <c r="VHW11" s="928"/>
      <c r="VHX11" s="928"/>
      <c r="VHY11" s="928"/>
      <c r="VHZ11" s="928"/>
      <c r="VIA11" s="928"/>
      <c r="VIB11" s="928"/>
      <c r="VIC11" s="928"/>
      <c r="VID11" s="928"/>
      <c r="VIE11" s="928"/>
      <c r="VIF11" s="928"/>
      <c r="VIG11" s="928"/>
      <c r="VIH11" s="928"/>
      <c r="VII11" s="928"/>
      <c r="VIJ11" s="928"/>
      <c r="VIK11" s="928"/>
      <c r="VIL11" s="928"/>
      <c r="VIM11" s="928"/>
      <c r="VIN11" s="928"/>
      <c r="VIO11" s="928"/>
      <c r="VIP11" s="928"/>
      <c r="VIQ11" s="928"/>
      <c r="VIR11" s="928"/>
      <c r="VIS11" s="928"/>
      <c r="VIT11" s="928"/>
      <c r="VIU11" s="928"/>
      <c r="VIV11" s="928"/>
      <c r="VIW11" s="928"/>
      <c r="VIX11" s="928"/>
      <c r="VIY11" s="928"/>
      <c r="VIZ11" s="928"/>
      <c r="VJA11" s="928"/>
      <c r="VJB11" s="928"/>
      <c r="VJC11" s="928"/>
      <c r="VJD11" s="928"/>
      <c r="VJE11" s="928"/>
      <c r="VJF11" s="928"/>
      <c r="VJG11" s="928"/>
      <c r="VJH11" s="928"/>
      <c r="VJI11" s="928"/>
      <c r="VJJ11" s="928"/>
      <c r="VJK11" s="928"/>
      <c r="VJL11" s="928"/>
      <c r="VJM11" s="928"/>
      <c r="VJN11" s="928"/>
      <c r="VJO11" s="928"/>
      <c r="VJP11" s="928"/>
      <c r="VJQ11" s="928"/>
      <c r="VJR11" s="928"/>
      <c r="VJS11" s="928"/>
      <c r="VJT11" s="928"/>
      <c r="VJU11" s="928"/>
      <c r="VJV11" s="928"/>
      <c r="VJW11" s="928"/>
      <c r="VJX11" s="928"/>
      <c r="VJY11" s="928"/>
      <c r="VJZ11" s="928"/>
      <c r="VKA11" s="928"/>
      <c r="VKB11" s="928"/>
      <c r="VKC11" s="928"/>
      <c r="VKD11" s="928"/>
      <c r="VKE11" s="928"/>
      <c r="VKF11" s="928"/>
      <c r="VKG11" s="928"/>
      <c r="VKH11" s="928"/>
      <c r="VKI11" s="928"/>
      <c r="VKJ11" s="928"/>
      <c r="VKK11" s="928"/>
      <c r="VKL11" s="928"/>
      <c r="VKM11" s="928"/>
      <c r="VKN11" s="928"/>
      <c r="VKO11" s="928"/>
      <c r="VKP11" s="928"/>
      <c r="VKQ11" s="928"/>
      <c r="VKR11" s="928"/>
      <c r="VKS11" s="928"/>
      <c r="VKT11" s="928"/>
      <c r="VKU11" s="928"/>
      <c r="VKV11" s="928"/>
      <c r="VKW11" s="928"/>
      <c r="VKX11" s="928"/>
      <c r="VKY11" s="928"/>
      <c r="VKZ11" s="928"/>
      <c r="VLA11" s="928"/>
      <c r="VLB11" s="928"/>
      <c r="VLC11" s="928"/>
      <c r="VLD11" s="928"/>
      <c r="VLE11" s="928"/>
      <c r="VLF11" s="928"/>
      <c r="VLG11" s="928"/>
      <c r="VLH11" s="928"/>
      <c r="VLI11" s="928"/>
      <c r="VLJ11" s="928"/>
      <c r="VLK11" s="928"/>
      <c r="VLL11" s="928"/>
      <c r="VLM11" s="928"/>
      <c r="VLN11" s="928"/>
      <c r="VLO11" s="928"/>
      <c r="VLP11" s="928"/>
      <c r="VLQ11" s="928"/>
      <c r="VLR11" s="928"/>
      <c r="VLS11" s="928"/>
      <c r="VLT11" s="928"/>
      <c r="VLU11" s="928"/>
      <c r="VLV11" s="928"/>
      <c r="VLW11" s="928"/>
      <c r="VLX11" s="928"/>
      <c r="VLY11" s="928"/>
      <c r="VLZ11" s="928"/>
      <c r="VMA11" s="928"/>
      <c r="VMB11" s="928"/>
      <c r="VMC11" s="928"/>
      <c r="VMD11" s="928"/>
      <c r="VME11" s="928"/>
      <c r="VMF11" s="928"/>
      <c r="VMG11" s="928"/>
      <c r="VMH11" s="928"/>
      <c r="VMI11" s="928"/>
      <c r="VMJ11" s="928"/>
      <c r="VMK11" s="928"/>
      <c r="VML11" s="928"/>
      <c r="VMM11" s="928"/>
      <c r="VMN11" s="928"/>
      <c r="VMO11" s="928"/>
      <c r="VMP11" s="928"/>
      <c r="VMQ11" s="928"/>
      <c r="VMR11" s="928"/>
      <c r="VMS11" s="928"/>
      <c r="VMT11" s="928"/>
      <c r="VMU11" s="928"/>
      <c r="VMV11" s="928"/>
      <c r="VMW11" s="928"/>
      <c r="VMX11" s="928"/>
      <c r="VMY11" s="928"/>
      <c r="VMZ11" s="928"/>
      <c r="VNA11" s="928"/>
      <c r="VNB11" s="928"/>
      <c r="VNC11" s="928"/>
      <c r="VND11" s="928"/>
      <c r="VNE11" s="928"/>
      <c r="VNF11" s="928"/>
      <c r="VNG11" s="928"/>
      <c r="VNH11" s="928"/>
      <c r="VNI11" s="928"/>
      <c r="VNJ11" s="928"/>
      <c r="VNK11" s="928"/>
      <c r="VNL11" s="928"/>
      <c r="VNM11" s="928"/>
      <c r="VNN11" s="928"/>
      <c r="VNO11" s="928"/>
      <c r="VNP11" s="928"/>
      <c r="VNQ11" s="928"/>
      <c r="VNR11" s="928"/>
      <c r="VNS11" s="928"/>
      <c r="VNT11" s="928"/>
      <c r="VNU11" s="928"/>
      <c r="VNV11" s="928"/>
      <c r="VNW11" s="928"/>
      <c r="VNX11" s="928"/>
      <c r="VNY11" s="928"/>
      <c r="VNZ11" s="928"/>
      <c r="VOA11" s="928"/>
      <c r="VOB11" s="928"/>
      <c r="VOC11" s="928"/>
      <c r="VOD11" s="928"/>
      <c r="VOE11" s="928"/>
      <c r="VOF11" s="928"/>
      <c r="VOG11" s="928"/>
      <c r="VOH11" s="928"/>
      <c r="VOI11" s="928"/>
      <c r="VOJ11" s="928"/>
      <c r="VOK11" s="928"/>
      <c r="VOL11" s="928"/>
      <c r="VOM11" s="928"/>
      <c r="VON11" s="928"/>
      <c r="VOO11" s="928"/>
      <c r="VOP11" s="928"/>
      <c r="VOQ11" s="928"/>
      <c r="VOR11" s="928"/>
      <c r="VOS11" s="928"/>
      <c r="VOT11" s="928"/>
      <c r="VOU11" s="928"/>
      <c r="VOV11" s="928"/>
      <c r="VOW11" s="928"/>
      <c r="VOX11" s="928"/>
      <c r="VOY11" s="928"/>
      <c r="VOZ11" s="928"/>
      <c r="VPA11" s="928"/>
      <c r="VPB11" s="928"/>
      <c r="VPC11" s="928"/>
      <c r="VPD11" s="928"/>
      <c r="VPE11" s="928"/>
      <c r="VPF11" s="928"/>
      <c r="VPG11" s="928"/>
      <c r="VPH11" s="928"/>
      <c r="VPI11" s="928"/>
      <c r="VPJ11" s="928"/>
      <c r="VPK11" s="928"/>
      <c r="VPL11" s="928"/>
      <c r="VPM11" s="928"/>
      <c r="VPN11" s="928"/>
      <c r="VPO11" s="928"/>
      <c r="VPP11" s="928"/>
      <c r="VPQ11" s="928"/>
      <c r="VPR11" s="928"/>
      <c r="VPS11" s="928"/>
      <c r="VPT11" s="928"/>
      <c r="VPU11" s="928"/>
      <c r="VPV11" s="928"/>
      <c r="VPW11" s="928"/>
      <c r="VPX11" s="928"/>
      <c r="VPY11" s="928"/>
      <c r="VPZ11" s="928"/>
      <c r="VQA11" s="928"/>
      <c r="VQB11" s="928"/>
      <c r="VQC11" s="928"/>
      <c r="VQD11" s="928"/>
      <c r="VQE11" s="928"/>
      <c r="VQF11" s="928"/>
      <c r="VQG11" s="928"/>
      <c r="VQH11" s="928"/>
      <c r="VQI11" s="928"/>
      <c r="VQJ11" s="928"/>
      <c r="VQK11" s="928"/>
      <c r="VQL11" s="928"/>
      <c r="VQM11" s="928"/>
      <c r="VQN11" s="928"/>
      <c r="VQO11" s="928"/>
      <c r="VQP11" s="928"/>
      <c r="VQQ11" s="928"/>
      <c r="VQR11" s="928"/>
      <c r="VQS11" s="928"/>
      <c r="VQT11" s="928"/>
      <c r="VQU11" s="928"/>
      <c r="VQV11" s="928"/>
      <c r="VQW11" s="928"/>
      <c r="VQX11" s="928"/>
      <c r="VQY11" s="928"/>
      <c r="VQZ11" s="928"/>
      <c r="VRA11" s="928"/>
      <c r="VRB11" s="928"/>
      <c r="VRC11" s="928"/>
      <c r="VRD11" s="928"/>
      <c r="VRE11" s="928"/>
      <c r="VRF11" s="928"/>
      <c r="VRG11" s="928"/>
      <c r="VRH11" s="928"/>
      <c r="VRI11" s="928"/>
      <c r="VRJ11" s="928"/>
      <c r="VRK11" s="928"/>
      <c r="VRL11" s="928"/>
      <c r="VRM11" s="928"/>
      <c r="VRN11" s="928"/>
      <c r="VRO11" s="928"/>
      <c r="VRP11" s="928"/>
      <c r="VRQ11" s="928"/>
      <c r="VRR11" s="928"/>
      <c r="VRS11" s="928"/>
      <c r="VRT11" s="928"/>
      <c r="VRU11" s="928"/>
      <c r="VRV11" s="928"/>
      <c r="VRW11" s="928"/>
      <c r="VRX11" s="928"/>
      <c r="VRY11" s="928"/>
      <c r="VRZ11" s="928"/>
      <c r="VSA11" s="928"/>
      <c r="VSB11" s="928"/>
      <c r="VSC11" s="928"/>
      <c r="VSD11" s="928"/>
      <c r="VSE11" s="928"/>
      <c r="VSF11" s="928"/>
      <c r="VSG11" s="928"/>
      <c r="VSH11" s="928"/>
      <c r="VSI11" s="928"/>
      <c r="VSJ11" s="928"/>
      <c r="VSK11" s="928"/>
      <c r="VSL11" s="928"/>
      <c r="VSM11" s="928"/>
      <c r="VSN11" s="928"/>
      <c r="VSO11" s="928"/>
      <c r="VSP11" s="928"/>
      <c r="VSQ11" s="928"/>
      <c r="VSR11" s="928"/>
      <c r="VSS11" s="928"/>
      <c r="VST11" s="928"/>
      <c r="VSU11" s="928"/>
      <c r="VSV11" s="928"/>
      <c r="VSW11" s="928"/>
      <c r="VSX11" s="928"/>
      <c r="VSY11" s="928"/>
      <c r="VSZ11" s="928"/>
      <c r="VTA11" s="928"/>
      <c r="VTB11" s="928"/>
      <c r="VTC11" s="928"/>
      <c r="VTD11" s="928"/>
      <c r="VTE11" s="928"/>
      <c r="VTF11" s="928"/>
      <c r="VTG11" s="928"/>
      <c r="VTH11" s="928"/>
      <c r="VTI11" s="928"/>
      <c r="VTJ11" s="928"/>
      <c r="VTK11" s="928"/>
      <c r="VTL11" s="928"/>
      <c r="VTM11" s="928"/>
      <c r="VTN11" s="928"/>
      <c r="VTO11" s="928"/>
      <c r="VTP11" s="928"/>
      <c r="VTQ11" s="928"/>
      <c r="VTR11" s="928"/>
      <c r="VTS11" s="928"/>
      <c r="VTT11" s="928"/>
      <c r="VTU11" s="928"/>
      <c r="VTV11" s="928"/>
      <c r="VTW11" s="928"/>
      <c r="VTX11" s="928"/>
      <c r="VTY11" s="928"/>
      <c r="VTZ11" s="928"/>
      <c r="VUA11" s="928"/>
      <c r="VUB11" s="928"/>
      <c r="VUC11" s="928"/>
      <c r="VUD11" s="928"/>
      <c r="VUE11" s="928"/>
      <c r="VUF11" s="928"/>
      <c r="VUG11" s="928"/>
      <c r="VUH11" s="928"/>
      <c r="VUI11" s="928"/>
      <c r="VUJ11" s="928"/>
      <c r="VUK11" s="928"/>
      <c r="VUL11" s="928"/>
      <c r="VUM11" s="928"/>
      <c r="VUN11" s="928"/>
      <c r="VUO11" s="928"/>
      <c r="VUP11" s="928"/>
      <c r="VUQ11" s="928"/>
      <c r="VUR11" s="928"/>
      <c r="VUS11" s="928"/>
      <c r="VUT11" s="928"/>
      <c r="VUU11" s="928"/>
      <c r="VUV11" s="928"/>
      <c r="VUW11" s="928"/>
      <c r="VUX11" s="928"/>
      <c r="VUY11" s="928"/>
      <c r="VUZ11" s="928"/>
      <c r="VVA11" s="928"/>
      <c r="VVB11" s="928"/>
      <c r="VVC11" s="928"/>
      <c r="VVD11" s="928"/>
      <c r="VVE11" s="928"/>
      <c r="VVF11" s="928"/>
      <c r="VVG11" s="928"/>
      <c r="VVH11" s="928"/>
      <c r="VVI11" s="928"/>
      <c r="VVJ11" s="928"/>
      <c r="VVK11" s="928"/>
      <c r="VVL11" s="928"/>
      <c r="VVM11" s="928"/>
      <c r="VVN11" s="928"/>
      <c r="VVO11" s="928"/>
      <c r="VVP11" s="928"/>
      <c r="VVQ11" s="928"/>
      <c r="VVR11" s="928"/>
      <c r="VVS11" s="928"/>
      <c r="VVT11" s="928"/>
      <c r="VVU11" s="928"/>
      <c r="VVV11" s="928"/>
      <c r="VVW11" s="928"/>
      <c r="VVX11" s="928"/>
      <c r="VVY11" s="928"/>
      <c r="VVZ11" s="928"/>
      <c r="VWA11" s="928"/>
      <c r="VWB11" s="928"/>
      <c r="VWC11" s="928"/>
      <c r="VWD11" s="928"/>
      <c r="VWE11" s="928"/>
      <c r="VWF11" s="928"/>
      <c r="VWG11" s="928"/>
      <c r="VWH11" s="928"/>
      <c r="VWI11" s="928"/>
      <c r="VWJ11" s="928"/>
      <c r="VWK11" s="928"/>
      <c r="VWL11" s="928"/>
      <c r="VWM11" s="928"/>
      <c r="VWN11" s="928"/>
      <c r="VWO11" s="928"/>
      <c r="VWP11" s="928"/>
      <c r="VWQ11" s="928"/>
      <c r="VWR11" s="928"/>
      <c r="VWS11" s="928"/>
      <c r="VWT11" s="928"/>
      <c r="VWU11" s="928"/>
      <c r="VWV11" s="928"/>
      <c r="VWW11" s="928"/>
      <c r="VWX11" s="928"/>
      <c r="VWY11" s="928"/>
      <c r="VWZ11" s="928"/>
      <c r="VXA11" s="928"/>
      <c r="VXB11" s="928"/>
      <c r="VXC11" s="928"/>
      <c r="VXD11" s="928"/>
      <c r="VXE11" s="928"/>
      <c r="VXF11" s="928"/>
      <c r="VXG11" s="928"/>
      <c r="VXH11" s="928"/>
      <c r="VXI11" s="928"/>
      <c r="VXJ11" s="928"/>
      <c r="VXK11" s="928"/>
      <c r="VXL11" s="928"/>
      <c r="VXM11" s="928"/>
      <c r="VXN11" s="928"/>
      <c r="VXO11" s="928"/>
      <c r="VXP11" s="928"/>
      <c r="VXQ11" s="928"/>
      <c r="VXR11" s="928"/>
      <c r="VXS11" s="928"/>
      <c r="VXT11" s="928"/>
      <c r="VXU11" s="928"/>
      <c r="VXV11" s="928"/>
      <c r="VXW11" s="928"/>
      <c r="VXX11" s="928"/>
      <c r="VXY11" s="928"/>
      <c r="VXZ11" s="928"/>
      <c r="VYA11" s="928"/>
      <c r="VYB11" s="928"/>
      <c r="VYC11" s="928"/>
      <c r="VYD11" s="928"/>
      <c r="VYE11" s="928"/>
      <c r="VYF11" s="928"/>
      <c r="VYG11" s="928"/>
      <c r="VYH11" s="928"/>
      <c r="VYI11" s="928"/>
      <c r="VYJ11" s="928"/>
      <c r="VYK11" s="928"/>
      <c r="VYL11" s="928"/>
      <c r="VYM11" s="928"/>
      <c r="VYN11" s="928"/>
      <c r="VYO11" s="928"/>
      <c r="VYP11" s="928"/>
      <c r="VYQ11" s="928"/>
      <c r="VYR11" s="928"/>
      <c r="VYS11" s="928"/>
      <c r="VYT11" s="928"/>
      <c r="VYU11" s="928"/>
      <c r="VYV11" s="928"/>
      <c r="VYW11" s="928"/>
      <c r="VYX11" s="928"/>
      <c r="VYY11" s="928"/>
      <c r="VYZ11" s="928"/>
      <c r="VZA11" s="928"/>
      <c r="VZB11" s="928"/>
      <c r="VZC11" s="928"/>
      <c r="VZD11" s="928"/>
      <c r="VZE11" s="928"/>
      <c r="VZF11" s="928"/>
      <c r="VZG11" s="928"/>
      <c r="VZH11" s="928"/>
      <c r="VZI11" s="928"/>
      <c r="VZJ11" s="928"/>
      <c r="VZK11" s="928"/>
      <c r="VZL11" s="928"/>
      <c r="VZM11" s="928"/>
      <c r="VZN11" s="928"/>
      <c r="VZO11" s="928"/>
      <c r="VZP11" s="928"/>
      <c r="VZQ11" s="928"/>
      <c r="VZR11" s="928"/>
      <c r="VZS11" s="928"/>
      <c r="VZT11" s="928"/>
      <c r="VZU11" s="928"/>
      <c r="VZV11" s="928"/>
      <c r="VZW11" s="928"/>
      <c r="VZX11" s="928"/>
      <c r="VZY11" s="928"/>
      <c r="VZZ11" s="928"/>
      <c r="WAA11" s="928"/>
      <c r="WAB11" s="928"/>
      <c r="WAC11" s="928"/>
      <c r="WAD11" s="928"/>
      <c r="WAE11" s="928"/>
      <c r="WAF11" s="928"/>
      <c r="WAG11" s="928"/>
      <c r="WAH11" s="928"/>
      <c r="WAI11" s="928"/>
      <c r="WAJ11" s="928"/>
      <c r="WAK11" s="928"/>
      <c r="WAL11" s="928"/>
      <c r="WAM11" s="928"/>
      <c r="WAN11" s="928"/>
      <c r="WAO11" s="928"/>
      <c r="WAP11" s="928"/>
      <c r="WAQ11" s="928"/>
      <c r="WAR11" s="928"/>
      <c r="WAS11" s="928"/>
      <c r="WAT11" s="928"/>
      <c r="WAU11" s="928"/>
      <c r="WAV11" s="928"/>
      <c r="WAW11" s="928"/>
      <c r="WAX11" s="928"/>
      <c r="WAY11" s="928"/>
      <c r="WAZ11" s="928"/>
      <c r="WBA11" s="928"/>
      <c r="WBB11" s="928"/>
      <c r="WBC11" s="928"/>
      <c r="WBD11" s="928"/>
      <c r="WBE11" s="928"/>
      <c r="WBF11" s="928"/>
      <c r="WBG11" s="928"/>
      <c r="WBH11" s="928"/>
      <c r="WBI11" s="928"/>
      <c r="WBJ11" s="928"/>
      <c r="WBK11" s="928"/>
      <c r="WBL11" s="928"/>
      <c r="WBM11" s="928"/>
      <c r="WBN11" s="928"/>
      <c r="WBO11" s="928"/>
      <c r="WBP11" s="928"/>
      <c r="WBQ11" s="928"/>
      <c r="WBR11" s="928"/>
      <c r="WBS11" s="928"/>
      <c r="WBT11" s="928"/>
      <c r="WBU11" s="928"/>
      <c r="WBV11" s="928"/>
      <c r="WBW11" s="928"/>
      <c r="WBX11" s="928"/>
      <c r="WBY11" s="928"/>
      <c r="WBZ11" s="928"/>
      <c r="WCA11" s="928"/>
      <c r="WCB11" s="928"/>
      <c r="WCC11" s="928"/>
      <c r="WCD11" s="928"/>
      <c r="WCE11" s="928"/>
      <c r="WCF11" s="928"/>
      <c r="WCG11" s="928"/>
      <c r="WCH11" s="928"/>
      <c r="WCI11" s="928"/>
      <c r="WCJ11" s="928"/>
      <c r="WCK11" s="928"/>
      <c r="WCL11" s="928"/>
      <c r="WCM11" s="928"/>
      <c r="WCN11" s="928"/>
      <c r="WCO11" s="928"/>
      <c r="WCP11" s="928"/>
      <c r="WCQ11" s="928"/>
      <c r="WCR11" s="928"/>
      <c r="WCS11" s="928"/>
      <c r="WCT11" s="928"/>
      <c r="WCU11" s="928"/>
      <c r="WCV11" s="928"/>
      <c r="WCW11" s="928"/>
      <c r="WCX11" s="928"/>
      <c r="WCY11" s="928"/>
      <c r="WCZ11" s="928"/>
      <c r="WDA11" s="928"/>
      <c r="WDB11" s="928"/>
      <c r="WDC11" s="928"/>
      <c r="WDD11" s="928"/>
      <c r="WDE11" s="928"/>
      <c r="WDF11" s="928"/>
      <c r="WDG11" s="928"/>
      <c r="WDH11" s="928"/>
      <c r="WDI11" s="928"/>
      <c r="WDJ11" s="928"/>
      <c r="WDK11" s="928"/>
      <c r="WDL11" s="928"/>
      <c r="WDM11" s="928"/>
      <c r="WDN11" s="928"/>
      <c r="WDO11" s="928"/>
      <c r="WDP11" s="928"/>
      <c r="WDQ11" s="928"/>
      <c r="WDR11" s="928"/>
      <c r="WDS11" s="928"/>
      <c r="WDT11" s="928"/>
      <c r="WDU11" s="928"/>
      <c r="WDV11" s="928"/>
      <c r="WDW11" s="928"/>
      <c r="WDX11" s="928"/>
      <c r="WDY11" s="928"/>
      <c r="WDZ11" s="928"/>
      <c r="WEA11" s="928"/>
      <c r="WEB11" s="928"/>
      <c r="WEC11" s="928"/>
      <c r="WED11" s="928"/>
      <c r="WEE11" s="928"/>
      <c r="WEF11" s="928"/>
      <c r="WEG11" s="928"/>
      <c r="WEH11" s="928"/>
      <c r="WEI11" s="928"/>
      <c r="WEJ11" s="928"/>
      <c r="WEK11" s="928"/>
      <c r="WEL11" s="928"/>
      <c r="WEM11" s="928"/>
      <c r="WEN11" s="928"/>
      <c r="WEO11" s="928"/>
      <c r="WEP11" s="928"/>
      <c r="WEQ11" s="928"/>
      <c r="WER11" s="928"/>
      <c r="WES11" s="928"/>
      <c r="WET11" s="928"/>
      <c r="WEU11" s="928"/>
      <c r="WEV11" s="928"/>
      <c r="WEW11" s="928"/>
      <c r="WEX11" s="928"/>
      <c r="WEY11" s="928"/>
      <c r="WEZ11" s="928"/>
      <c r="WFA11" s="928"/>
      <c r="WFB11" s="928"/>
      <c r="WFC11" s="928"/>
      <c r="WFD11" s="928"/>
      <c r="WFE11" s="928"/>
      <c r="WFF11" s="928"/>
      <c r="WFG11" s="928"/>
      <c r="WFH11" s="928"/>
      <c r="WFI11" s="928"/>
      <c r="WFJ11" s="928"/>
      <c r="WFK11" s="928"/>
      <c r="WFL11" s="928"/>
      <c r="WFM11" s="928"/>
      <c r="WFN11" s="928"/>
      <c r="WFO11" s="928"/>
      <c r="WFP11" s="928"/>
      <c r="WFQ11" s="928"/>
      <c r="WFR11" s="928"/>
      <c r="WFS11" s="928"/>
      <c r="WFT11" s="928"/>
      <c r="WFU11" s="928"/>
      <c r="WFV11" s="928"/>
      <c r="WFW11" s="928"/>
      <c r="WFX11" s="928"/>
      <c r="WFY11" s="928"/>
      <c r="WFZ11" s="928"/>
      <c r="WGA11" s="928"/>
      <c r="WGB11" s="928"/>
      <c r="WGC11" s="928"/>
      <c r="WGD11" s="928"/>
      <c r="WGE11" s="928"/>
      <c r="WGF11" s="928"/>
      <c r="WGG11" s="928"/>
      <c r="WGH11" s="928"/>
      <c r="WGI11" s="928"/>
      <c r="WGJ11" s="928"/>
      <c r="WGK11" s="928"/>
      <c r="WGL11" s="928"/>
      <c r="WGM11" s="928"/>
      <c r="WGN11" s="928"/>
      <c r="WGO11" s="928"/>
      <c r="WGP11" s="928"/>
      <c r="WGQ11" s="928"/>
      <c r="WGR11" s="928"/>
      <c r="WGS11" s="928"/>
      <c r="WGT11" s="928"/>
      <c r="WGU11" s="928"/>
      <c r="WGV11" s="928"/>
      <c r="WGW11" s="928"/>
      <c r="WGX11" s="928"/>
      <c r="WGY11" s="928"/>
      <c r="WGZ11" s="928"/>
      <c r="WHA11" s="928"/>
      <c r="WHB11" s="928"/>
      <c r="WHC11" s="928"/>
      <c r="WHD11" s="928"/>
      <c r="WHE11" s="928"/>
      <c r="WHF11" s="928"/>
      <c r="WHG11" s="928"/>
      <c r="WHH11" s="928"/>
      <c r="WHI11" s="928"/>
      <c r="WHJ11" s="928"/>
      <c r="WHK11" s="928"/>
      <c r="WHL11" s="928"/>
      <c r="WHM11" s="928"/>
      <c r="WHN11" s="928"/>
      <c r="WHO11" s="928"/>
      <c r="WHP11" s="928"/>
      <c r="WHQ11" s="928"/>
      <c r="WHR11" s="928"/>
      <c r="WHS11" s="928"/>
      <c r="WHT11" s="928"/>
      <c r="WHU11" s="928"/>
      <c r="WHV11" s="928"/>
      <c r="WHW11" s="928"/>
      <c r="WHX11" s="928"/>
      <c r="WHY11" s="928"/>
      <c r="WHZ11" s="928"/>
      <c r="WIA11" s="928"/>
      <c r="WIB11" s="928"/>
      <c r="WIC11" s="928"/>
      <c r="WID11" s="928"/>
      <c r="WIE11" s="928"/>
      <c r="WIF11" s="928"/>
      <c r="WIG11" s="928"/>
      <c r="WIH11" s="928"/>
      <c r="WII11" s="928"/>
      <c r="WIJ11" s="928"/>
      <c r="WIK11" s="928"/>
      <c r="WIL11" s="928"/>
      <c r="WIM11" s="928"/>
      <c r="WIN11" s="928"/>
      <c r="WIO11" s="928"/>
      <c r="WIP11" s="928"/>
      <c r="WIQ11" s="928"/>
      <c r="WIR11" s="928"/>
      <c r="WIS11" s="928"/>
      <c r="WIT11" s="928"/>
      <c r="WIU11" s="928"/>
      <c r="WIV11" s="928"/>
      <c r="WIW11" s="928"/>
      <c r="WIX11" s="928"/>
      <c r="WIY11" s="928"/>
      <c r="WIZ11" s="928"/>
      <c r="WJA11" s="928"/>
      <c r="WJB11" s="928"/>
      <c r="WJC11" s="928"/>
      <c r="WJD11" s="928"/>
      <c r="WJE11" s="928"/>
      <c r="WJF11" s="928"/>
      <c r="WJG11" s="928"/>
      <c r="WJH11" s="928"/>
      <c r="WJI11" s="928"/>
      <c r="WJJ11" s="928"/>
      <c r="WJK11" s="928"/>
      <c r="WJL11" s="928"/>
      <c r="WJM11" s="928"/>
      <c r="WJN11" s="928"/>
      <c r="WJO11" s="928"/>
      <c r="WJP11" s="928"/>
      <c r="WJQ11" s="928"/>
      <c r="WJR11" s="928"/>
      <c r="WJS11" s="928"/>
      <c r="WJT11" s="928"/>
      <c r="WJU11" s="928"/>
      <c r="WJV11" s="928"/>
      <c r="WJW11" s="928"/>
      <c r="WJX11" s="928"/>
      <c r="WJY11" s="928"/>
      <c r="WJZ11" s="928"/>
      <c r="WKA11" s="928"/>
      <c r="WKB11" s="928"/>
      <c r="WKC11" s="928"/>
      <c r="WKD11" s="928"/>
      <c r="WKE11" s="928"/>
      <c r="WKF11" s="928"/>
      <c r="WKG11" s="928"/>
      <c r="WKH11" s="928"/>
      <c r="WKI11" s="928"/>
      <c r="WKJ11" s="928"/>
      <c r="WKK11" s="928"/>
      <c r="WKL11" s="928"/>
      <c r="WKM11" s="928"/>
      <c r="WKN11" s="928"/>
      <c r="WKO11" s="928"/>
      <c r="WKP11" s="928"/>
      <c r="WKQ11" s="928"/>
      <c r="WKR11" s="928"/>
      <c r="WKS11" s="928"/>
      <c r="WKT11" s="928"/>
      <c r="WKU11" s="928"/>
      <c r="WKV11" s="928"/>
      <c r="WKW11" s="928"/>
      <c r="WKX11" s="928"/>
      <c r="WKY11" s="928"/>
      <c r="WKZ11" s="928"/>
      <c r="WLA11" s="928"/>
      <c r="WLB11" s="928"/>
      <c r="WLC11" s="928"/>
      <c r="WLD11" s="928"/>
      <c r="WLE11" s="928"/>
      <c r="WLF11" s="928"/>
      <c r="WLG11" s="928"/>
      <c r="WLH11" s="928"/>
      <c r="WLI11" s="928"/>
      <c r="WLJ11" s="928"/>
      <c r="WLK11" s="928"/>
      <c r="WLL11" s="928"/>
      <c r="WLM11" s="928"/>
      <c r="WLN11" s="928"/>
      <c r="WLO11" s="928"/>
      <c r="WLP11" s="928"/>
      <c r="WLQ11" s="928"/>
      <c r="WLR11" s="928"/>
      <c r="WLS11" s="928"/>
      <c r="WLT11" s="928"/>
      <c r="WLU11" s="928"/>
      <c r="WLV11" s="928"/>
      <c r="WLW11" s="928"/>
      <c r="WLX11" s="928"/>
      <c r="WLY11" s="928"/>
      <c r="WLZ11" s="928"/>
      <c r="WMA11" s="928"/>
      <c r="WMB11" s="928"/>
      <c r="WMC11" s="928"/>
      <c r="WMD11" s="928"/>
      <c r="WME11" s="928"/>
      <c r="WMF11" s="928"/>
      <c r="WMG11" s="928"/>
      <c r="WMH11" s="928"/>
      <c r="WMI11" s="928"/>
      <c r="WMJ11" s="928"/>
      <c r="WMK11" s="928"/>
      <c r="WML11" s="928"/>
      <c r="WMM11" s="928"/>
      <c r="WMN11" s="928"/>
      <c r="WMO11" s="928"/>
      <c r="WMP11" s="928"/>
      <c r="WMQ11" s="928"/>
      <c r="WMR11" s="928"/>
      <c r="WMS11" s="928"/>
      <c r="WMT11" s="928"/>
      <c r="WMU11" s="928"/>
      <c r="WMV11" s="928"/>
      <c r="WMW11" s="928"/>
      <c r="WMX11" s="928"/>
      <c r="WMY11" s="928"/>
      <c r="WMZ11" s="928"/>
      <c r="WNA11" s="928"/>
      <c r="WNB11" s="928"/>
      <c r="WNC11" s="928"/>
      <c r="WND11" s="928"/>
      <c r="WNE11" s="928"/>
      <c r="WNF11" s="928"/>
      <c r="WNG11" s="928"/>
      <c r="WNH11" s="928"/>
      <c r="WNI11" s="928"/>
      <c r="WNJ11" s="928"/>
      <c r="WNK11" s="928"/>
      <c r="WNL11" s="928"/>
      <c r="WNM11" s="928"/>
      <c r="WNN11" s="928"/>
      <c r="WNO11" s="928"/>
      <c r="WNP11" s="928"/>
      <c r="WNQ11" s="928"/>
      <c r="WNR11" s="928"/>
      <c r="WNS11" s="928"/>
      <c r="WNT11" s="928"/>
      <c r="WNU11" s="928"/>
      <c r="WNV11" s="928"/>
      <c r="WNW11" s="928"/>
      <c r="WNX11" s="928"/>
      <c r="WNY11" s="928"/>
      <c r="WNZ11" s="928"/>
      <c r="WOA11" s="928"/>
      <c r="WOB11" s="928"/>
      <c r="WOC11" s="928"/>
      <c r="WOD11" s="928"/>
      <c r="WOE11" s="928"/>
      <c r="WOF11" s="928"/>
      <c r="WOG11" s="928"/>
      <c r="WOH11" s="928"/>
      <c r="WOI11" s="928"/>
      <c r="WOJ11" s="928"/>
      <c r="WOK11" s="928"/>
      <c r="WOL11" s="928"/>
      <c r="WOM11" s="928"/>
      <c r="WON11" s="928"/>
      <c r="WOO11" s="928"/>
      <c r="WOP11" s="928"/>
      <c r="WOQ11" s="928"/>
      <c r="WOR11" s="928"/>
      <c r="WOS11" s="928"/>
      <c r="WOT11" s="928"/>
      <c r="WOU11" s="928"/>
      <c r="WOV11" s="928"/>
      <c r="WOW11" s="928"/>
      <c r="WOX11" s="928"/>
      <c r="WOY11" s="928"/>
      <c r="WOZ11" s="928"/>
      <c r="WPA11" s="928"/>
      <c r="WPB11" s="928"/>
      <c r="WPC11" s="928"/>
      <c r="WPD11" s="928"/>
      <c r="WPE11" s="928"/>
      <c r="WPF11" s="928"/>
      <c r="WPG11" s="928"/>
      <c r="WPH11" s="928"/>
      <c r="WPI11" s="928"/>
      <c r="WPJ11" s="928"/>
      <c r="WPK11" s="928"/>
      <c r="WPL11" s="928"/>
      <c r="WPM11" s="928"/>
      <c r="WPN11" s="928"/>
      <c r="WPO11" s="928"/>
      <c r="WPP11" s="928"/>
      <c r="WPQ11" s="928"/>
      <c r="WPR11" s="928"/>
      <c r="WPS11" s="928"/>
      <c r="WPT11" s="928"/>
      <c r="WPU11" s="928"/>
      <c r="WPV11" s="928"/>
      <c r="WPW11" s="928"/>
      <c r="WPX11" s="928"/>
      <c r="WPY11" s="928"/>
      <c r="WPZ11" s="928"/>
      <c r="WQA11" s="928"/>
      <c r="WQB11" s="928"/>
      <c r="WQC11" s="928"/>
      <c r="WQD11" s="928"/>
      <c r="WQE11" s="928"/>
      <c r="WQF11" s="928"/>
      <c r="WQG11" s="928"/>
      <c r="WQH11" s="928"/>
      <c r="WQI11" s="928"/>
      <c r="WQJ11" s="928"/>
      <c r="WQK11" s="928"/>
      <c r="WQL11" s="928"/>
      <c r="WQM11" s="928"/>
      <c r="WQN11" s="928"/>
      <c r="WQO11" s="928"/>
      <c r="WQP11" s="928"/>
      <c r="WQQ11" s="928"/>
      <c r="WQR11" s="928"/>
      <c r="WQS11" s="928"/>
      <c r="WQT11" s="928"/>
      <c r="WQU11" s="928"/>
      <c r="WQV11" s="928"/>
      <c r="WQW11" s="928"/>
      <c r="WQX11" s="928"/>
      <c r="WQY11" s="928"/>
      <c r="WQZ11" s="928"/>
      <c r="WRA11" s="928"/>
      <c r="WRB11" s="928"/>
      <c r="WRC11" s="928"/>
      <c r="WRD11" s="928"/>
      <c r="WRE11" s="928"/>
      <c r="WRF11" s="928"/>
      <c r="WRG11" s="928"/>
      <c r="WRH11" s="928"/>
      <c r="WRI11" s="928"/>
      <c r="WRJ11" s="928"/>
      <c r="WRK11" s="928"/>
      <c r="WRL11" s="928"/>
      <c r="WRM11" s="928"/>
      <c r="WRN11" s="928"/>
      <c r="WRO11" s="928"/>
      <c r="WRP11" s="928"/>
      <c r="WRQ11" s="928"/>
      <c r="WRR11" s="928"/>
      <c r="WRS11" s="928"/>
      <c r="WRT11" s="928"/>
      <c r="WRU11" s="928"/>
      <c r="WRV11" s="928"/>
      <c r="WRW11" s="928"/>
      <c r="WRX11" s="928"/>
      <c r="WRY11" s="928"/>
      <c r="WRZ11" s="928"/>
      <c r="WSA11" s="928"/>
      <c r="WSB11" s="928"/>
      <c r="WSC11" s="928"/>
      <c r="WSD11" s="928"/>
      <c r="WSE11" s="928"/>
      <c r="WSF11" s="928"/>
      <c r="WSG11" s="928"/>
      <c r="WSH11" s="928"/>
      <c r="WSI11" s="928"/>
      <c r="WSJ11" s="928"/>
      <c r="WSK11" s="928"/>
      <c r="WSL11" s="928"/>
      <c r="WSM11" s="928"/>
      <c r="WSN11" s="928"/>
      <c r="WSO11" s="928"/>
      <c r="WSP11" s="928"/>
      <c r="WSQ11" s="928"/>
      <c r="WSR11" s="928"/>
      <c r="WSS11" s="928"/>
      <c r="WST11" s="928"/>
      <c r="WSU11" s="928"/>
      <c r="WSV11" s="928"/>
      <c r="WSW11" s="928"/>
      <c r="WSX11" s="928"/>
      <c r="WSY11" s="928"/>
      <c r="WSZ11" s="928"/>
      <c r="WTA11" s="928"/>
      <c r="WTB11" s="928"/>
      <c r="WTC11" s="928"/>
      <c r="WTD11" s="928"/>
      <c r="WTE11" s="928"/>
      <c r="WTF11" s="928"/>
      <c r="WTG11" s="928"/>
      <c r="WTH11" s="928"/>
      <c r="WTI11" s="928"/>
      <c r="WTJ11" s="928"/>
      <c r="WTK11" s="928"/>
      <c r="WTL11" s="928"/>
      <c r="WTM11" s="928"/>
      <c r="WTN11" s="928"/>
      <c r="WTO11" s="928"/>
      <c r="WTP11" s="928"/>
      <c r="WTQ11" s="928"/>
      <c r="WTR11" s="928"/>
      <c r="WTS11" s="928"/>
      <c r="WTT11" s="928"/>
      <c r="WTU11" s="928"/>
      <c r="WTV11" s="928"/>
      <c r="WTW11" s="928"/>
      <c r="WTX11" s="928"/>
      <c r="WTY11" s="928"/>
      <c r="WTZ11" s="928"/>
      <c r="WUA11" s="928"/>
      <c r="WUB11" s="928"/>
      <c r="WUC11" s="928"/>
      <c r="WUD11" s="928"/>
      <c r="WUE11" s="928"/>
      <c r="WUF11" s="928"/>
      <c r="WUG11" s="928"/>
      <c r="WUH11" s="928"/>
      <c r="WUI11" s="928"/>
      <c r="WUJ11" s="928"/>
      <c r="WUK11" s="928"/>
      <c r="WUL11" s="928"/>
      <c r="WUM11" s="928"/>
      <c r="WUN11" s="928"/>
      <c r="WUO11" s="928"/>
      <c r="WUP11" s="928"/>
      <c r="WUQ11" s="928"/>
      <c r="WUR11" s="928"/>
      <c r="WUS11" s="928"/>
      <c r="WUT11" s="928"/>
      <c r="WUU11" s="928"/>
      <c r="WUV11" s="928"/>
      <c r="WUW11" s="928"/>
      <c r="WUX11" s="928"/>
      <c r="WUY11" s="928"/>
      <c r="WUZ11" s="928"/>
      <c r="WVA11" s="928"/>
      <c r="WVB11" s="928"/>
      <c r="WVC11" s="928"/>
      <c r="WVD11" s="928"/>
      <c r="WVE11" s="928"/>
      <c r="WVF11" s="928"/>
      <c r="WVG11" s="928"/>
      <c r="WVH11" s="928"/>
      <c r="WVI11" s="928"/>
      <c r="WVJ11" s="928"/>
      <c r="WVK11" s="928"/>
      <c r="WVL11" s="928"/>
      <c r="WVM11" s="928"/>
      <c r="WVN11" s="928"/>
      <c r="WVO11" s="928"/>
      <c r="WVP11" s="928"/>
      <c r="WVQ11" s="928"/>
      <c r="WVR11" s="928"/>
      <c r="WVS11" s="928"/>
      <c r="WVT11" s="928"/>
      <c r="WVU11" s="928"/>
      <c r="WVV11" s="928"/>
      <c r="WVW11" s="928"/>
      <c r="WVX11" s="928"/>
      <c r="WVY11" s="928"/>
      <c r="WVZ11" s="928"/>
      <c r="WWA11" s="928"/>
      <c r="WWB11" s="928"/>
      <c r="WWC11" s="928"/>
      <c r="WWD11" s="928"/>
      <c r="WWE11" s="928"/>
      <c r="WWF11" s="928"/>
      <c r="WWG11" s="928"/>
      <c r="WWH11" s="928"/>
      <c r="WWI11" s="928"/>
      <c r="WWJ11" s="928"/>
      <c r="WWK11" s="928"/>
      <c r="WWL11" s="928"/>
      <c r="WWM11" s="928"/>
      <c r="WWN11" s="928"/>
      <c r="WWO11" s="928"/>
      <c r="WWP11" s="928"/>
      <c r="WWQ11" s="928"/>
      <c r="WWR11" s="928"/>
      <c r="WWS11" s="928"/>
      <c r="WWT11" s="928"/>
      <c r="WWU11" s="928"/>
      <c r="WWV11" s="928"/>
      <c r="WWW11" s="928"/>
      <c r="WWX11" s="928"/>
      <c r="WWY11" s="928"/>
      <c r="WWZ11" s="928"/>
      <c r="WXA11" s="928"/>
      <c r="WXB11" s="928"/>
      <c r="WXC11" s="928"/>
      <c r="WXD11" s="928"/>
      <c r="WXE11" s="928"/>
      <c r="WXF11" s="928"/>
      <c r="WXG11" s="928"/>
      <c r="WXH11" s="928"/>
      <c r="WXI11" s="928"/>
      <c r="WXJ11" s="928"/>
      <c r="WXK11" s="928"/>
      <c r="WXL11" s="928"/>
      <c r="WXM11" s="928"/>
      <c r="WXN11" s="928"/>
      <c r="WXO11" s="928"/>
      <c r="WXP11" s="928"/>
      <c r="WXQ11" s="928"/>
      <c r="WXR11" s="928"/>
      <c r="WXS11" s="928"/>
      <c r="WXT11" s="928"/>
      <c r="WXU11" s="928"/>
      <c r="WXV11" s="928"/>
      <c r="WXW11" s="928"/>
      <c r="WXX11" s="928"/>
      <c r="WXY11" s="928"/>
      <c r="WXZ11" s="928"/>
      <c r="WYA11" s="928"/>
      <c r="WYB11" s="928"/>
      <c r="WYC11" s="928"/>
      <c r="WYD11" s="928"/>
      <c r="WYE11" s="928"/>
      <c r="WYF11" s="928"/>
      <c r="WYG11" s="928"/>
      <c r="WYH11" s="928"/>
      <c r="WYI11" s="928"/>
      <c r="WYJ11" s="928"/>
      <c r="WYK11" s="928"/>
      <c r="WYL11" s="928"/>
      <c r="WYM11" s="928"/>
      <c r="WYN11" s="928"/>
      <c r="WYO11" s="928"/>
      <c r="WYP11" s="928"/>
      <c r="WYQ11" s="928"/>
      <c r="WYR11" s="928"/>
      <c r="WYS11" s="928"/>
      <c r="WYT11" s="928"/>
      <c r="WYU11" s="928"/>
      <c r="WYV11" s="928"/>
      <c r="WYW11" s="928"/>
      <c r="WYX11" s="928"/>
      <c r="WYY11" s="928"/>
      <c r="WYZ11" s="928"/>
      <c r="WZA11" s="928"/>
      <c r="WZB11" s="928"/>
      <c r="WZC11" s="928"/>
      <c r="WZD11" s="928"/>
      <c r="WZE11" s="928"/>
      <c r="WZF11" s="928"/>
      <c r="WZG11" s="928"/>
      <c r="WZH11" s="928"/>
      <c r="WZI11" s="928"/>
      <c r="WZJ11" s="928"/>
      <c r="WZK11" s="928"/>
      <c r="WZL11" s="928"/>
      <c r="WZM11" s="928"/>
      <c r="WZN11" s="928"/>
      <c r="WZO11" s="928"/>
      <c r="WZP11" s="928"/>
      <c r="WZQ11" s="928"/>
      <c r="WZR11" s="928"/>
      <c r="WZS11" s="928"/>
      <c r="WZT11" s="928"/>
      <c r="WZU11" s="928"/>
      <c r="WZV11" s="928"/>
      <c r="WZW11" s="928"/>
      <c r="WZX11" s="928"/>
      <c r="WZY11" s="928"/>
      <c r="WZZ11" s="928"/>
      <c r="XAA11" s="928"/>
      <c r="XAB11" s="928"/>
      <c r="XAC11" s="928"/>
      <c r="XAD11" s="928"/>
      <c r="XAE11" s="928"/>
      <c r="XAF11" s="928"/>
      <c r="XAG11" s="928"/>
      <c r="XAH11" s="928"/>
      <c r="XAI11" s="928"/>
      <c r="XAJ11" s="928"/>
      <c r="XAK11" s="928"/>
      <c r="XAL11" s="928"/>
      <c r="XAM11" s="928"/>
      <c r="XAN11" s="928"/>
      <c r="XAO11" s="928"/>
      <c r="XAP11" s="928"/>
      <c r="XAQ11" s="928"/>
      <c r="XAR11" s="928"/>
      <c r="XAS11" s="928"/>
      <c r="XAT11" s="928"/>
      <c r="XAU11" s="928"/>
      <c r="XAV11" s="928"/>
      <c r="XAW11" s="928"/>
      <c r="XAX11" s="928"/>
      <c r="XAY11" s="928"/>
      <c r="XAZ11" s="928"/>
      <c r="XBA11" s="928"/>
      <c r="XBB11" s="928"/>
      <c r="XBC11" s="928"/>
      <c r="XBD11" s="928"/>
      <c r="XBE11" s="928"/>
      <c r="XBF11" s="928"/>
      <c r="XBG11" s="928"/>
      <c r="XBH11" s="928"/>
      <c r="XBI11" s="928"/>
      <c r="XBJ11" s="928"/>
      <c r="XBK11" s="928"/>
      <c r="XBL11" s="928"/>
      <c r="XBM11" s="928"/>
      <c r="XBN11" s="928"/>
      <c r="XBO11" s="928"/>
      <c r="XBP11" s="928"/>
      <c r="XBQ11" s="928"/>
      <c r="XBR11" s="928"/>
      <c r="XBS11" s="928"/>
      <c r="XBT11" s="928"/>
      <c r="XBU11" s="928"/>
      <c r="XBV11" s="928"/>
      <c r="XBW11" s="928"/>
      <c r="XBX11" s="928"/>
      <c r="XBY11" s="928"/>
      <c r="XBZ11" s="928"/>
      <c r="XCA11" s="928"/>
      <c r="XCB11" s="928"/>
      <c r="XCC11" s="928"/>
      <c r="XCD11" s="928"/>
      <c r="XCE11" s="928"/>
      <c r="XCF11" s="928"/>
      <c r="XCG11" s="928"/>
      <c r="XCH11" s="928"/>
      <c r="XCI11" s="928"/>
      <c r="XCJ11" s="928"/>
      <c r="XCK11" s="928"/>
      <c r="XCL11" s="928"/>
      <c r="XCM11" s="928"/>
      <c r="XCN11" s="928"/>
      <c r="XCO11" s="928"/>
      <c r="XCP11" s="928"/>
      <c r="XCQ11" s="928"/>
      <c r="XCR11" s="928"/>
      <c r="XCS11" s="928"/>
      <c r="XCT11" s="928"/>
      <c r="XCU11" s="928"/>
      <c r="XCV11" s="928"/>
      <c r="XCW11" s="928"/>
      <c r="XCX11" s="928"/>
      <c r="XCY11" s="928"/>
      <c r="XCZ11" s="928"/>
      <c r="XDA11" s="928"/>
      <c r="XDB11" s="928"/>
      <c r="XDC11" s="928"/>
      <c r="XDD11" s="928"/>
      <c r="XDE11" s="928"/>
      <c r="XDF11" s="928"/>
      <c r="XDG11" s="928"/>
      <c r="XDH11" s="928"/>
      <c r="XDI11" s="928"/>
      <c r="XDJ11" s="928"/>
      <c r="XDK11" s="928"/>
      <c r="XDL11" s="928"/>
      <c r="XDM11" s="928"/>
      <c r="XDN11" s="928"/>
      <c r="XDO11" s="928"/>
      <c r="XDP11" s="928"/>
      <c r="XDQ11" s="928"/>
      <c r="XDR11" s="928"/>
      <c r="XDS11" s="928"/>
      <c r="XDT11" s="928"/>
      <c r="XDU11" s="928"/>
      <c r="XDV11" s="928"/>
      <c r="XDW11" s="928"/>
      <c r="XDX11" s="928"/>
      <c r="XDY11" s="928"/>
      <c r="XDZ11" s="928"/>
      <c r="XEA11" s="928"/>
      <c r="XEB11" s="928"/>
      <c r="XEC11" s="928"/>
      <c r="XED11" s="928"/>
      <c r="XEE11" s="928"/>
      <c r="XEF11" s="928"/>
      <c r="XEG11" s="928"/>
      <c r="XEH11" s="928"/>
      <c r="XEI11" s="928"/>
      <c r="XEJ11" s="928"/>
      <c r="XEK11" s="928"/>
      <c r="XEL11" s="928"/>
      <c r="XEM11" s="928"/>
      <c r="XEN11" s="928"/>
      <c r="XEO11" s="928"/>
      <c r="XEP11" s="928"/>
      <c r="XEQ11" s="928"/>
      <c r="XER11" s="928"/>
      <c r="XES11" s="928"/>
      <c r="XET11" s="928"/>
      <c r="XEU11" s="928"/>
      <c r="XEV11" s="928"/>
      <c r="XEW11" s="928"/>
      <c r="XEX11" s="928"/>
      <c r="XEY11" s="928"/>
      <c r="XEZ11" s="928"/>
      <c r="XFA11" s="928"/>
      <c r="XFB11" s="928"/>
      <c r="XFC11" s="928"/>
      <c r="XFD11" s="928"/>
    </row>
    <row r="12" spans="2:16384" s="929" customFormat="1" ht="18.75" customHeight="1" x14ac:dyDescent="0.25">
      <c r="B12" s="919" t="s">
        <v>864</v>
      </c>
      <c r="C12" s="395">
        <v>3</v>
      </c>
      <c r="D12" s="395"/>
      <c r="E12" s="215">
        <f t="shared" si="0"/>
        <v>3</v>
      </c>
      <c r="F12" s="466"/>
      <c r="G12" s="466">
        <v>1</v>
      </c>
      <c r="H12" s="466">
        <v>2</v>
      </c>
      <c r="I12" s="466"/>
    </row>
    <row r="13" spans="2:16384" ht="18.75" customHeight="1" x14ac:dyDescent="0.25">
      <c r="B13" s="919" t="s">
        <v>2038</v>
      </c>
      <c r="C13" s="395">
        <v>1</v>
      </c>
      <c r="D13" s="395"/>
      <c r="E13" s="215">
        <f t="shared" si="0"/>
        <v>1</v>
      </c>
      <c r="F13" s="466"/>
      <c r="G13" s="466">
        <v>1</v>
      </c>
      <c r="H13" s="466"/>
      <c r="I13" s="466"/>
    </row>
    <row r="14" spans="2:16384" ht="18.75" customHeight="1" x14ac:dyDescent="0.25">
      <c r="B14" s="919" t="s">
        <v>817</v>
      </c>
      <c r="C14" s="395">
        <v>15</v>
      </c>
      <c r="D14" s="395"/>
      <c r="E14" s="215">
        <f t="shared" si="0"/>
        <v>15</v>
      </c>
      <c r="F14" s="466">
        <v>2</v>
      </c>
      <c r="G14" s="466">
        <v>11</v>
      </c>
      <c r="H14" s="466">
        <v>2</v>
      </c>
      <c r="I14" s="466"/>
    </row>
    <row r="15" spans="2:16384" ht="18.75" customHeight="1" x14ac:dyDescent="0.25">
      <c r="B15" s="919" t="s">
        <v>2035</v>
      </c>
      <c r="C15" s="395">
        <v>12</v>
      </c>
      <c r="D15" s="395">
        <v>6</v>
      </c>
      <c r="E15" s="215">
        <f t="shared" si="0"/>
        <v>18</v>
      </c>
      <c r="F15" s="466">
        <v>5</v>
      </c>
      <c r="G15" s="466">
        <v>8</v>
      </c>
      <c r="H15" s="466">
        <v>2</v>
      </c>
      <c r="I15" s="466">
        <v>3</v>
      </c>
    </row>
    <row r="16" spans="2:16384" ht="18.75" customHeight="1" x14ac:dyDescent="0.25">
      <c r="B16" s="919" t="s">
        <v>2036</v>
      </c>
      <c r="C16" s="395">
        <v>6</v>
      </c>
      <c r="D16" s="395">
        <v>39</v>
      </c>
      <c r="E16" s="215">
        <f t="shared" si="0"/>
        <v>45</v>
      </c>
      <c r="F16" s="466">
        <v>2</v>
      </c>
      <c r="G16" s="466">
        <v>37</v>
      </c>
      <c r="H16" s="466">
        <v>6</v>
      </c>
      <c r="I16" s="466"/>
    </row>
    <row r="17" spans="2:11" ht="15.75" x14ac:dyDescent="0.25">
      <c r="B17" s="919" t="s">
        <v>2037</v>
      </c>
      <c r="C17" s="395">
        <v>8</v>
      </c>
      <c r="D17" s="395"/>
      <c r="E17" s="215">
        <f t="shared" si="0"/>
        <v>8</v>
      </c>
      <c r="F17" s="466">
        <v>3</v>
      </c>
      <c r="G17" s="466">
        <v>3</v>
      </c>
      <c r="H17" s="466">
        <v>2</v>
      </c>
      <c r="I17" s="466"/>
    </row>
    <row r="18" spans="2:11" ht="18.75" customHeight="1" x14ac:dyDescent="0.25">
      <c r="B18" s="919" t="s">
        <v>1103</v>
      </c>
      <c r="C18" s="395">
        <v>27</v>
      </c>
      <c r="D18" s="395"/>
      <c r="E18" s="215">
        <f t="shared" si="0"/>
        <v>27</v>
      </c>
      <c r="F18" s="466">
        <v>9</v>
      </c>
      <c r="G18" s="466">
        <v>16</v>
      </c>
      <c r="H18" s="466">
        <v>2</v>
      </c>
      <c r="I18" s="466"/>
    </row>
    <row r="19" spans="2:11" s="1451" customFormat="1" ht="18.75" customHeight="1" x14ac:dyDescent="0.25">
      <c r="B19" s="919" t="s">
        <v>822</v>
      </c>
      <c r="C19" s="395">
        <v>4</v>
      </c>
      <c r="D19" s="395"/>
      <c r="E19" s="215">
        <f t="shared" si="0"/>
        <v>4</v>
      </c>
      <c r="F19" s="466"/>
      <c r="G19" s="466">
        <v>2</v>
      </c>
      <c r="H19" s="466">
        <v>2</v>
      </c>
      <c r="I19" s="466"/>
    </row>
    <row r="20" spans="2:11" s="1451" customFormat="1" ht="18.75" customHeight="1" x14ac:dyDescent="0.25">
      <c r="B20" s="919" t="s">
        <v>414</v>
      </c>
      <c r="C20" s="395">
        <v>15</v>
      </c>
      <c r="D20" s="395"/>
      <c r="E20" s="215">
        <f t="shared" si="0"/>
        <v>15</v>
      </c>
      <c r="F20" s="466">
        <v>3</v>
      </c>
      <c r="G20" s="466">
        <v>10</v>
      </c>
      <c r="H20" s="466">
        <v>2</v>
      </c>
      <c r="I20" s="466"/>
    </row>
    <row r="21" spans="2:11" s="1451" customFormat="1" ht="18.75" customHeight="1" x14ac:dyDescent="0.25">
      <c r="B21" s="919" t="s">
        <v>2030</v>
      </c>
      <c r="C21" s="395">
        <v>4</v>
      </c>
      <c r="D21" s="395"/>
      <c r="E21" s="215">
        <f t="shared" si="0"/>
        <v>4</v>
      </c>
      <c r="F21" s="466">
        <v>1</v>
      </c>
      <c r="G21" s="466">
        <v>2</v>
      </c>
      <c r="H21" s="466">
        <v>1</v>
      </c>
      <c r="I21" s="466"/>
    </row>
    <row r="22" spans="2:11" s="1451" customFormat="1" ht="18.75" customHeight="1" x14ac:dyDescent="0.25">
      <c r="B22" s="919" t="s">
        <v>415</v>
      </c>
      <c r="C22" s="395">
        <v>14</v>
      </c>
      <c r="D22" s="395"/>
      <c r="E22" s="215">
        <f t="shared" si="0"/>
        <v>14</v>
      </c>
      <c r="F22" s="466">
        <v>2</v>
      </c>
      <c r="G22" s="466">
        <v>9</v>
      </c>
      <c r="H22" s="466">
        <v>3</v>
      </c>
      <c r="I22" s="466"/>
    </row>
    <row r="23" spans="2:11" s="1451" customFormat="1" ht="18.75" customHeight="1" x14ac:dyDescent="0.25">
      <c r="B23" s="919" t="s">
        <v>1966</v>
      </c>
      <c r="C23" s="395">
        <v>1</v>
      </c>
      <c r="D23" s="395"/>
      <c r="E23" s="215">
        <f t="shared" si="0"/>
        <v>1</v>
      </c>
      <c r="F23" s="466"/>
      <c r="G23" s="466">
        <v>1</v>
      </c>
      <c r="H23" s="466"/>
      <c r="I23" s="466"/>
    </row>
    <row r="24" spans="2:11" ht="18.75" customHeight="1" x14ac:dyDescent="0.25">
      <c r="B24" s="919" t="s">
        <v>1967</v>
      </c>
      <c r="C24" s="395">
        <v>2</v>
      </c>
      <c r="D24" s="395"/>
      <c r="E24" s="215">
        <f t="shared" si="0"/>
        <v>2</v>
      </c>
      <c r="F24" s="466"/>
      <c r="G24" s="466">
        <v>2</v>
      </c>
      <c r="H24" s="466"/>
      <c r="I24" s="466"/>
    </row>
    <row r="25" spans="2:11" ht="18.75" customHeight="1" x14ac:dyDescent="0.25">
      <c r="B25" s="919" t="s">
        <v>2039</v>
      </c>
      <c r="C25" s="395"/>
      <c r="D25" s="395"/>
      <c r="E25" s="215">
        <f t="shared" si="0"/>
        <v>0</v>
      </c>
      <c r="F25" s="466"/>
      <c r="G25" s="466"/>
      <c r="H25" s="466"/>
      <c r="I25" s="466"/>
    </row>
    <row r="26" spans="2:11" ht="18.75" customHeight="1" x14ac:dyDescent="0.25">
      <c r="B26" s="919" t="s">
        <v>2032</v>
      </c>
      <c r="C26" s="395">
        <v>8</v>
      </c>
      <c r="D26" s="395"/>
      <c r="E26" s="215">
        <f t="shared" si="0"/>
        <v>8</v>
      </c>
      <c r="F26" s="466">
        <v>3</v>
      </c>
      <c r="G26" s="466">
        <v>5</v>
      </c>
      <c r="H26" s="466"/>
      <c r="I26" s="466"/>
    </row>
    <row r="27" spans="2:11" ht="18.75" customHeight="1" x14ac:dyDescent="0.25">
      <c r="B27" s="919" t="s">
        <v>3706</v>
      </c>
      <c r="C27" s="395">
        <v>2</v>
      </c>
      <c r="D27" s="395"/>
      <c r="E27" s="215">
        <f t="shared" si="0"/>
        <v>2</v>
      </c>
      <c r="F27" s="466">
        <v>2</v>
      </c>
      <c r="G27" s="466"/>
      <c r="H27" s="466"/>
      <c r="I27" s="466"/>
    </row>
    <row r="28" spans="2:11" ht="18.75" customHeight="1" x14ac:dyDescent="0.25">
      <c r="B28" s="919" t="s">
        <v>2034</v>
      </c>
      <c r="C28" s="395">
        <v>11</v>
      </c>
      <c r="D28" s="395"/>
      <c r="E28" s="215">
        <f t="shared" si="0"/>
        <v>11</v>
      </c>
      <c r="F28" s="466">
        <v>2</v>
      </c>
      <c r="G28" s="466">
        <v>7</v>
      </c>
      <c r="H28" s="466">
        <v>1</v>
      </c>
      <c r="I28" s="466">
        <v>1</v>
      </c>
    </row>
    <row r="29" spans="2:11" ht="18.75" customHeight="1" x14ac:dyDescent="0.25">
      <c r="B29" s="919" t="s">
        <v>2033</v>
      </c>
      <c r="C29" s="395">
        <v>7</v>
      </c>
      <c r="D29" s="395"/>
      <c r="E29" s="215">
        <f t="shared" si="0"/>
        <v>7</v>
      </c>
      <c r="F29" s="466">
        <v>2</v>
      </c>
      <c r="G29" s="466">
        <v>5</v>
      </c>
      <c r="H29" s="466"/>
      <c r="I29" s="466"/>
    </row>
    <row r="30" spans="2:11" ht="18.75" customHeight="1" x14ac:dyDescent="0.25">
      <c r="B30" s="919" t="s">
        <v>1104</v>
      </c>
      <c r="C30" s="395">
        <v>10</v>
      </c>
      <c r="D30" s="395"/>
      <c r="E30" s="215">
        <f t="shared" si="0"/>
        <v>10</v>
      </c>
      <c r="F30" s="466">
        <v>2</v>
      </c>
      <c r="G30" s="466">
        <v>7</v>
      </c>
      <c r="H30" s="466">
        <v>1</v>
      </c>
      <c r="I30" s="466"/>
    </row>
    <row r="31" spans="2:11" ht="18.75" customHeight="1" x14ac:dyDescent="0.25">
      <c r="B31" s="919" t="s">
        <v>1968</v>
      </c>
      <c r="C31" s="395">
        <v>11</v>
      </c>
      <c r="D31" s="395"/>
      <c r="E31" s="215">
        <f t="shared" si="0"/>
        <v>11</v>
      </c>
      <c r="F31" s="466">
        <v>1</v>
      </c>
      <c r="G31" s="466">
        <v>9</v>
      </c>
      <c r="H31" s="466">
        <v>1</v>
      </c>
      <c r="I31" s="466"/>
      <c r="J31" s="808"/>
      <c r="K31" s="808"/>
    </row>
    <row r="32" spans="2:11" ht="31.5" x14ac:dyDescent="0.25">
      <c r="B32" s="919" t="s">
        <v>2031</v>
      </c>
      <c r="C32" s="395">
        <v>12</v>
      </c>
      <c r="D32" s="395"/>
      <c r="E32" s="215">
        <f t="shared" si="0"/>
        <v>12</v>
      </c>
      <c r="F32" s="466">
        <v>5</v>
      </c>
      <c r="G32" s="466">
        <v>6</v>
      </c>
      <c r="H32" s="466"/>
      <c r="I32" s="466">
        <v>1</v>
      </c>
    </row>
    <row r="33" spans="2:11" ht="15.75" x14ac:dyDescent="0.25">
      <c r="B33" s="919" t="s">
        <v>472</v>
      </c>
      <c r="C33" s="395">
        <v>5</v>
      </c>
      <c r="D33" s="395"/>
      <c r="E33" s="215">
        <f t="shared" si="0"/>
        <v>5</v>
      </c>
      <c r="F33" s="466">
        <v>3</v>
      </c>
      <c r="G33" s="466">
        <v>1</v>
      </c>
      <c r="H33" s="466">
        <v>1</v>
      </c>
      <c r="I33" s="466"/>
    </row>
    <row r="34" spans="2:11" ht="18.75" customHeight="1" x14ac:dyDescent="0.25">
      <c r="B34" s="919" t="s">
        <v>2029</v>
      </c>
      <c r="C34" s="395">
        <v>18</v>
      </c>
      <c r="D34" s="395"/>
      <c r="E34" s="215">
        <f t="shared" si="0"/>
        <v>18</v>
      </c>
      <c r="F34" s="466">
        <v>6</v>
      </c>
      <c r="G34" s="466">
        <v>11</v>
      </c>
      <c r="H34" s="466">
        <v>1</v>
      </c>
      <c r="I34" s="466"/>
      <c r="J34" s="808"/>
      <c r="K34" s="808"/>
    </row>
    <row r="35" spans="2:11" ht="15.75" x14ac:dyDescent="0.25">
      <c r="B35" s="919" t="s">
        <v>863</v>
      </c>
      <c r="C35" s="395">
        <v>18</v>
      </c>
      <c r="D35" s="395">
        <v>1</v>
      </c>
      <c r="E35" s="215">
        <f t="shared" si="0"/>
        <v>19</v>
      </c>
      <c r="F35" s="466">
        <v>3</v>
      </c>
      <c r="G35" s="466">
        <v>5</v>
      </c>
      <c r="H35" s="466">
        <v>11</v>
      </c>
      <c r="I35" s="466"/>
    </row>
    <row r="36" spans="2:11" ht="18.75" customHeight="1" x14ac:dyDescent="0.25">
      <c r="B36" s="919" t="s">
        <v>1101</v>
      </c>
      <c r="C36" s="395">
        <v>6</v>
      </c>
      <c r="D36" s="395"/>
      <c r="E36" s="215">
        <f t="shared" si="0"/>
        <v>6</v>
      </c>
      <c r="F36" s="466">
        <v>1</v>
      </c>
      <c r="G36" s="466">
        <v>5</v>
      </c>
      <c r="H36" s="466"/>
      <c r="I36" s="466"/>
    </row>
    <row r="37" spans="2:11" ht="18.75" customHeight="1" x14ac:dyDescent="0.25">
      <c r="B37" s="919" t="s">
        <v>432</v>
      </c>
      <c r="C37" s="395">
        <v>16</v>
      </c>
      <c r="D37" s="395"/>
      <c r="E37" s="215">
        <f t="shared" si="0"/>
        <v>16</v>
      </c>
      <c r="F37" s="466">
        <v>4</v>
      </c>
      <c r="G37" s="466">
        <v>11</v>
      </c>
      <c r="H37" s="466"/>
      <c r="I37" s="466">
        <v>1</v>
      </c>
    </row>
    <row r="38" spans="2:11" ht="18.75" customHeight="1" x14ac:dyDescent="0.25">
      <c r="B38" s="919" t="s">
        <v>406</v>
      </c>
      <c r="C38" s="395">
        <v>12</v>
      </c>
      <c r="D38" s="395"/>
      <c r="E38" s="215">
        <f t="shared" si="0"/>
        <v>12</v>
      </c>
      <c r="F38" s="466">
        <v>5</v>
      </c>
      <c r="G38" s="466">
        <v>7</v>
      </c>
      <c r="H38" s="466"/>
      <c r="I38" s="466"/>
    </row>
    <row r="39" spans="2:11" ht="18.75" customHeight="1" x14ac:dyDescent="0.25">
      <c r="B39" s="919" t="s">
        <v>1102</v>
      </c>
      <c r="C39" s="395">
        <v>13</v>
      </c>
      <c r="D39" s="395"/>
      <c r="E39" s="215">
        <f t="shared" si="0"/>
        <v>13</v>
      </c>
      <c r="F39" s="466">
        <v>4</v>
      </c>
      <c r="G39" s="466">
        <v>9</v>
      </c>
      <c r="H39" s="466"/>
      <c r="I39" s="466"/>
    </row>
    <row r="40" spans="2:11" ht="18.75" customHeight="1" x14ac:dyDescent="0.25">
      <c r="B40" s="919" t="s">
        <v>2028</v>
      </c>
      <c r="C40" s="395">
        <v>9</v>
      </c>
      <c r="D40" s="395"/>
      <c r="E40" s="215">
        <f t="shared" si="0"/>
        <v>9</v>
      </c>
      <c r="F40" s="466">
        <v>1</v>
      </c>
      <c r="G40" s="466">
        <v>8</v>
      </c>
      <c r="H40" s="466"/>
      <c r="I40" s="466"/>
    </row>
    <row r="41" spans="2:11" ht="18.75" customHeight="1" x14ac:dyDescent="0.25">
      <c r="B41" s="1407" t="s">
        <v>1113</v>
      </c>
      <c r="C41" s="156">
        <v>316</v>
      </c>
      <c r="D41" s="156">
        <v>46</v>
      </c>
      <c r="E41" s="156">
        <f t="shared" ref="E41:I41" si="1">SUM(E8:E40)</f>
        <v>362</v>
      </c>
      <c r="F41" s="156">
        <f t="shared" si="1"/>
        <v>78</v>
      </c>
      <c r="G41" s="156">
        <f t="shared" si="1"/>
        <v>226</v>
      </c>
      <c r="H41" s="156">
        <f t="shared" si="1"/>
        <v>52</v>
      </c>
      <c r="I41" s="156">
        <f t="shared" si="1"/>
        <v>6</v>
      </c>
      <c r="J41" s="808"/>
      <c r="K41" s="808"/>
    </row>
    <row r="42" spans="2:11" ht="11.25" customHeight="1" x14ac:dyDescent="0.25">
      <c r="B42" s="674" t="s">
        <v>648</v>
      </c>
      <c r="C42" s="932"/>
      <c r="D42" s="932"/>
      <c r="E42" s="932"/>
      <c r="F42" s="932"/>
      <c r="G42" s="932"/>
      <c r="H42" s="932"/>
      <c r="I42" s="932"/>
    </row>
    <row r="43" spans="2:11" ht="11.25" customHeight="1" x14ac:dyDescent="0.25">
      <c r="B43" s="674" t="s">
        <v>649</v>
      </c>
      <c r="C43" s="932"/>
      <c r="D43" s="932"/>
      <c r="E43" s="932"/>
      <c r="F43" s="932"/>
      <c r="G43" s="932"/>
      <c r="H43" s="932"/>
      <c r="I43" s="932"/>
    </row>
    <row r="44" spans="2:11" ht="15" x14ac:dyDescent="0.25">
      <c r="B44" s="675"/>
      <c r="C44" s="932"/>
      <c r="D44" s="932"/>
      <c r="E44" s="932"/>
      <c r="F44" s="932"/>
      <c r="G44" s="932"/>
      <c r="H44" s="932"/>
      <c r="I44" s="932"/>
    </row>
    <row r="45" spans="2:11" ht="15" customHeight="1" x14ac:dyDescent="0.25"/>
  </sheetData>
  <sheetProtection formatCells="0" formatColumns="0" formatRows="0" insertColumns="0" insertRows="0" deleteColumns="0" deleteRows="0" sort="0"/>
  <mergeCells count="6">
    <mergeCell ref="B1:I3"/>
    <mergeCell ref="B4:I4"/>
    <mergeCell ref="B6:B7"/>
    <mergeCell ref="C6:D6"/>
    <mergeCell ref="E6:E7"/>
    <mergeCell ref="F6:I6"/>
  </mergeCells>
  <pageMargins left="0.7" right="0.7" top="0.75" bottom="0.75" header="0.3" footer="0.3"/>
  <pageSetup paperSize="9" orientation="portrait" r:id="rId1"/>
  <drawing r:id="rId2"/>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sheetPr codeName="Hoja127"/>
  <dimension ref="A1:T308"/>
  <sheetViews>
    <sheetView showGridLines="0" zoomScaleNormal="100" workbookViewId="0">
      <pane xSplit="1" ySplit="4" topLeftCell="B17" activePane="bottomRight" state="frozen"/>
      <selection activeCell="I25" sqref="I25"/>
      <selection pane="topRight" activeCell="I25" sqref="I25"/>
      <selection pane="bottomLeft" activeCell="I25" sqref="I25"/>
      <selection pane="bottomRight" activeCell="I25" sqref="I25"/>
    </sheetView>
  </sheetViews>
  <sheetFormatPr baseColWidth="10" defaultColWidth="0" defaultRowHeight="0" customHeight="1" zeroHeight="1" x14ac:dyDescent="0.25"/>
  <cols>
    <col min="1" max="1" width="3.5703125" customWidth="1"/>
    <col min="2" max="12" width="15" customWidth="1"/>
    <col min="13" max="13" width="5" customWidth="1"/>
    <col min="14" max="20" width="0" hidden="1" customWidth="1"/>
    <col min="21" max="16384" width="9.140625" hidden="1"/>
  </cols>
  <sheetData>
    <row r="1" spans="2:14" ht="15" x14ac:dyDescent="0.25">
      <c r="B1" s="1958"/>
      <c r="C1" s="1959"/>
      <c r="D1" s="1959"/>
      <c r="E1" s="1959"/>
      <c r="F1" s="1959"/>
      <c r="G1" s="1959"/>
      <c r="H1" s="1959"/>
      <c r="I1" s="1959"/>
      <c r="J1" s="1959"/>
      <c r="K1" s="1959"/>
      <c r="L1" s="1960"/>
    </row>
    <row r="2" spans="2:14" ht="15" x14ac:dyDescent="0.25">
      <c r="B2" s="1961"/>
      <c r="C2" s="1962"/>
      <c r="D2" s="1962"/>
      <c r="E2" s="1962"/>
      <c r="F2" s="1962"/>
      <c r="G2" s="1962"/>
      <c r="H2" s="1962"/>
      <c r="I2" s="1962"/>
      <c r="J2" s="1962"/>
      <c r="K2" s="1962"/>
      <c r="L2" s="1963"/>
    </row>
    <row r="3" spans="2:14" ht="16.5" thickBot="1" x14ac:dyDescent="0.3">
      <c r="B3" s="1964"/>
      <c r="C3" s="1965"/>
      <c r="D3" s="1965"/>
      <c r="E3" s="1965"/>
      <c r="F3" s="1965"/>
      <c r="G3" s="1965"/>
      <c r="H3" s="1965"/>
      <c r="I3" s="1965"/>
      <c r="J3" s="1965"/>
      <c r="K3" s="1965"/>
      <c r="L3" s="1966"/>
      <c r="M3" s="1"/>
      <c r="N3" s="1"/>
    </row>
    <row r="4" spans="2:14" ht="21.75" thickBot="1" x14ac:dyDescent="0.4">
      <c r="B4" s="1970" t="s">
        <v>1283</v>
      </c>
      <c r="C4" s="1971"/>
      <c r="D4" s="1971"/>
      <c r="E4" s="1971"/>
      <c r="F4" s="1971"/>
      <c r="G4" s="1971"/>
      <c r="H4" s="1971"/>
      <c r="I4" s="1971"/>
      <c r="J4" s="1971"/>
      <c r="K4" s="1971"/>
      <c r="L4" s="1972"/>
      <c r="M4" s="1"/>
      <c r="N4" s="1"/>
    </row>
    <row r="5" spans="2:14" s="2" customFormat="1" ht="15.75" x14ac:dyDescent="0.25">
      <c r="B5" s="1852"/>
      <c r="C5" s="1852"/>
      <c r="D5" s="1852"/>
      <c r="E5" s="1852"/>
      <c r="F5" s="1852"/>
      <c r="G5" s="1852"/>
      <c r="H5" s="1852"/>
      <c r="I5" s="1852"/>
      <c r="J5" s="1852"/>
      <c r="K5" s="1852"/>
      <c r="L5" s="1852"/>
      <c r="M5" s="5"/>
      <c r="N5" s="5"/>
    </row>
    <row r="6" spans="2:14" s="2" customFormat="1" ht="19.5" customHeight="1" x14ac:dyDescent="0.25">
      <c r="B6" s="76"/>
      <c r="C6" s="77"/>
      <c r="D6" s="77"/>
      <c r="E6" s="77"/>
      <c r="F6" s="77"/>
      <c r="G6" s="77"/>
      <c r="H6" s="77"/>
      <c r="I6" s="77"/>
      <c r="J6" s="77"/>
      <c r="K6" s="77"/>
      <c r="L6" s="78"/>
      <c r="M6" s="5"/>
      <c r="N6" s="5"/>
    </row>
    <row r="7" spans="2:14" s="2" customFormat="1" ht="18.75" customHeight="1" x14ac:dyDescent="0.25">
      <c r="B7" s="79"/>
      <c r="C7" s="75"/>
      <c r="D7" s="75"/>
      <c r="E7" s="75"/>
      <c r="F7" s="75"/>
      <c r="G7" s="75"/>
      <c r="H7" s="75"/>
      <c r="I7" s="75"/>
      <c r="J7" s="75"/>
      <c r="K7" s="75"/>
      <c r="L7" s="80"/>
      <c r="M7" s="5"/>
      <c r="N7" s="5"/>
    </row>
    <row r="8" spans="2:14" s="2" customFormat="1" ht="18.75" customHeight="1" x14ac:dyDescent="0.25">
      <c r="B8" s="79"/>
      <c r="C8" s="75"/>
      <c r="D8" s="75"/>
      <c r="E8" s="75"/>
      <c r="F8" s="75"/>
      <c r="G8" s="75"/>
      <c r="H8" s="75"/>
      <c r="I8" s="75"/>
      <c r="J8" s="75"/>
      <c r="K8" s="75"/>
      <c r="L8" s="80"/>
      <c r="M8" s="5"/>
      <c r="N8" s="5"/>
    </row>
    <row r="9" spans="2:14" s="2" customFormat="1" ht="18.75" customHeight="1" x14ac:dyDescent="0.25">
      <c r="B9" s="79"/>
      <c r="C9" s="75"/>
      <c r="D9" s="75"/>
      <c r="E9" s="75"/>
      <c r="F9" s="75"/>
      <c r="G9" s="75"/>
      <c r="H9" s="75"/>
      <c r="I9" s="75"/>
      <c r="J9" s="75"/>
      <c r="K9" s="75"/>
      <c r="L9" s="80"/>
    </row>
    <row r="10" spans="2:14" ht="18.75" customHeight="1" x14ac:dyDescent="0.25">
      <c r="B10" s="79"/>
      <c r="C10" s="75"/>
      <c r="D10" s="75"/>
      <c r="E10" s="75"/>
      <c r="F10" s="75"/>
      <c r="G10" s="75"/>
      <c r="H10" s="75"/>
      <c r="I10" s="75"/>
      <c r="J10" s="75"/>
      <c r="K10" s="75"/>
      <c r="L10" s="80"/>
    </row>
    <row r="11" spans="2:14" ht="18.75" customHeight="1" x14ac:dyDescent="0.25">
      <c r="B11" s="79"/>
      <c r="C11" s="75"/>
      <c r="D11" s="75"/>
      <c r="E11" s="75"/>
      <c r="F11" s="75"/>
      <c r="G11" s="75"/>
      <c r="H11" s="75"/>
      <c r="I11" s="75"/>
      <c r="J11" s="75"/>
      <c r="K11" s="75"/>
      <c r="L11" s="80"/>
    </row>
    <row r="12" spans="2:14" ht="18.75" customHeight="1" x14ac:dyDescent="0.25">
      <c r="B12" s="79"/>
      <c r="C12" s="75"/>
      <c r="D12" s="75"/>
      <c r="E12" s="75"/>
      <c r="F12" s="75"/>
      <c r="G12" s="75"/>
      <c r="H12" s="75"/>
      <c r="I12" s="75"/>
      <c r="J12" s="75"/>
      <c r="K12" s="75"/>
      <c r="L12" s="80"/>
    </row>
    <row r="13" spans="2:14" ht="18.75" customHeight="1" x14ac:dyDescent="0.25">
      <c r="B13" s="79"/>
      <c r="C13" s="75"/>
      <c r="D13" s="75"/>
      <c r="E13" s="75"/>
      <c r="F13" s="75"/>
      <c r="G13" s="75"/>
      <c r="H13" s="75"/>
      <c r="I13" s="75"/>
      <c r="J13" s="75"/>
      <c r="K13" s="75"/>
      <c r="L13" s="80"/>
    </row>
    <row r="14" spans="2:14" ht="18.75" customHeight="1" x14ac:dyDescent="0.25">
      <c r="B14" s="79"/>
      <c r="C14" s="75"/>
      <c r="D14" s="75"/>
      <c r="E14" s="75"/>
      <c r="F14" s="75"/>
      <c r="G14" s="75"/>
      <c r="H14" s="75"/>
      <c r="I14" s="75"/>
      <c r="J14" s="75"/>
      <c r="K14" s="75"/>
      <c r="L14" s="80"/>
    </row>
    <row r="15" spans="2:14" ht="18.75" customHeight="1" x14ac:dyDescent="0.25">
      <c r="B15" s="79"/>
      <c r="C15" s="75"/>
      <c r="D15" s="75"/>
      <c r="E15" s="75"/>
      <c r="F15" s="75"/>
      <c r="G15" s="75"/>
      <c r="H15" s="75"/>
      <c r="I15" s="75"/>
      <c r="J15" s="75"/>
      <c r="K15" s="75"/>
      <c r="L15" s="80"/>
    </row>
    <row r="16" spans="2:14" ht="18.75" customHeight="1" x14ac:dyDescent="0.25">
      <c r="B16" s="79"/>
      <c r="C16" s="75"/>
      <c r="D16" s="75"/>
      <c r="E16" s="75"/>
      <c r="F16" s="75"/>
      <c r="G16" s="75"/>
      <c r="H16" s="75"/>
      <c r="I16" s="75"/>
      <c r="J16" s="75"/>
      <c r="K16" s="75"/>
      <c r="L16" s="80"/>
    </row>
    <row r="17" spans="2:12" ht="18.75" customHeight="1" x14ac:dyDescent="0.25">
      <c r="B17" s="79"/>
      <c r="C17" s="75"/>
      <c r="D17" s="75"/>
      <c r="E17" s="75"/>
      <c r="F17" s="75"/>
      <c r="G17" s="75"/>
      <c r="H17" s="75"/>
      <c r="I17" s="75"/>
      <c r="J17" s="75"/>
      <c r="K17" s="75"/>
      <c r="L17" s="80"/>
    </row>
    <row r="18" spans="2:12" ht="18.75" customHeight="1" x14ac:dyDescent="0.25">
      <c r="B18" s="79"/>
      <c r="C18" s="75"/>
      <c r="D18" s="75"/>
      <c r="E18" s="75"/>
      <c r="F18" s="75"/>
      <c r="G18" s="75"/>
      <c r="H18" s="75"/>
      <c r="I18" s="75"/>
      <c r="J18" s="75"/>
      <c r="K18" s="75"/>
      <c r="L18" s="80"/>
    </row>
    <row r="19" spans="2:12" ht="18.75" customHeight="1" x14ac:dyDescent="0.25">
      <c r="B19" s="79"/>
      <c r="C19" s="75"/>
      <c r="D19" s="75"/>
      <c r="E19" s="75"/>
      <c r="F19" s="75"/>
      <c r="G19" s="75"/>
      <c r="H19" s="75"/>
      <c r="I19" s="75"/>
      <c r="J19" s="75"/>
      <c r="K19" s="75"/>
      <c r="L19" s="80"/>
    </row>
    <row r="20" spans="2:12" ht="18.75" customHeight="1" x14ac:dyDescent="0.25">
      <c r="B20" s="79"/>
      <c r="C20" s="75"/>
      <c r="D20" s="75"/>
      <c r="E20" s="75"/>
      <c r="F20" s="75"/>
      <c r="G20" s="75"/>
      <c r="H20" s="75"/>
      <c r="I20" s="75"/>
      <c r="J20" s="75"/>
      <c r="K20" s="75"/>
      <c r="L20" s="80"/>
    </row>
    <row r="21" spans="2:12" ht="18.75" customHeight="1" x14ac:dyDescent="0.25">
      <c r="B21" s="79"/>
      <c r="C21" s="75"/>
      <c r="D21" s="75"/>
      <c r="E21" s="75"/>
      <c r="F21" s="75"/>
      <c r="G21" s="75"/>
      <c r="H21" s="75"/>
      <c r="I21" s="75"/>
      <c r="J21" s="75"/>
      <c r="K21" s="75"/>
      <c r="L21" s="80"/>
    </row>
    <row r="22" spans="2:12" ht="18.75" customHeight="1" x14ac:dyDescent="0.25">
      <c r="B22" s="79"/>
      <c r="C22" s="75"/>
      <c r="D22" s="75"/>
      <c r="E22" s="75"/>
      <c r="F22" s="75"/>
      <c r="G22" s="75"/>
      <c r="H22" s="75"/>
      <c r="I22" s="75"/>
      <c r="J22" s="75"/>
      <c r="K22" s="75"/>
      <c r="L22" s="80"/>
    </row>
    <row r="23" spans="2:12" ht="18.75" customHeight="1" x14ac:dyDescent="0.25">
      <c r="B23" s="79"/>
      <c r="C23" s="75"/>
      <c r="D23" s="75"/>
      <c r="E23" s="75"/>
      <c r="F23" s="75"/>
      <c r="G23" s="75"/>
      <c r="H23" s="75"/>
      <c r="I23" s="75"/>
      <c r="J23" s="75"/>
      <c r="K23" s="75"/>
      <c r="L23" s="80"/>
    </row>
    <row r="24" spans="2:12" ht="18.75" customHeight="1" x14ac:dyDescent="0.25">
      <c r="B24" s="79"/>
      <c r="C24" s="75"/>
      <c r="D24" s="75"/>
      <c r="E24" s="75"/>
      <c r="F24" s="75"/>
      <c r="G24" s="75"/>
      <c r="H24" s="75"/>
      <c r="I24" s="75"/>
      <c r="J24" s="75"/>
      <c r="K24" s="75"/>
      <c r="L24" s="80"/>
    </row>
    <row r="25" spans="2:12" ht="18.75" customHeight="1" x14ac:dyDescent="0.25">
      <c r="B25" s="79"/>
      <c r="C25" s="75"/>
      <c r="D25" s="75"/>
      <c r="E25" s="75"/>
      <c r="F25" s="75"/>
      <c r="G25" s="75"/>
      <c r="H25" s="75"/>
      <c r="I25" s="75"/>
      <c r="J25" s="75"/>
      <c r="K25" s="75"/>
      <c r="L25" s="80"/>
    </row>
    <row r="26" spans="2:12" ht="18.75" customHeight="1" x14ac:dyDescent="0.25">
      <c r="B26" s="79"/>
      <c r="C26" s="75"/>
      <c r="D26" s="75"/>
      <c r="E26" s="75"/>
      <c r="F26" s="75"/>
      <c r="G26" s="75"/>
      <c r="H26" s="75"/>
      <c r="I26" s="75"/>
      <c r="J26" s="75"/>
      <c r="K26" s="75"/>
      <c r="L26" s="80"/>
    </row>
    <row r="27" spans="2:12" ht="18.75" customHeight="1" x14ac:dyDescent="0.25">
      <c r="B27" s="79"/>
      <c r="C27" s="75"/>
      <c r="D27" s="75"/>
      <c r="E27" s="75"/>
      <c r="F27" s="75"/>
      <c r="G27" s="75"/>
      <c r="H27" s="75"/>
      <c r="I27" s="75"/>
      <c r="J27" s="75"/>
      <c r="K27" s="75"/>
      <c r="L27" s="80"/>
    </row>
    <row r="28" spans="2:12" ht="18.75" customHeight="1" x14ac:dyDescent="0.25">
      <c r="B28" s="79"/>
      <c r="C28" s="75"/>
      <c r="D28" s="75"/>
      <c r="E28" s="75"/>
      <c r="F28" s="75"/>
      <c r="G28" s="75"/>
      <c r="H28" s="75"/>
      <c r="I28" s="75"/>
      <c r="J28" s="75"/>
      <c r="K28" s="75"/>
      <c r="L28" s="80"/>
    </row>
    <row r="29" spans="2:12" ht="18.75" customHeight="1" x14ac:dyDescent="0.25">
      <c r="B29" s="79"/>
      <c r="C29" s="75"/>
      <c r="D29" s="75"/>
      <c r="E29" s="75"/>
      <c r="F29" s="75"/>
      <c r="G29" s="75"/>
      <c r="H29" s="75"/>
      <c r="I29" s="75"/>
      <c r="J29" s="75"/>
      <c r="K29" s="75"/>
      <c r="L29" s="80"/>
    </row>
    <row r="30" spans="2:12" ht="18.75" customHeight="1" x14ac:dyDescent="0.25">
      <c r="B30" s="79"/>
      <c r="C30" s="75"/>
      <c r="D30" s="75"/>
      <c r="E30" s="75"/>
      <c r="F30" s="75"/>
      <c r="G30" s="75"/>
      <c r="H30" s="75"/>
      <c r="I30" s="75"/>
      <c r="J30" s="75"/>
      <c r="K30" s="75"/>
      <c r="L30" s="80"/>
    </row>
    <row r="31" spans="2:12" ht="18.75" customHeight="1" x14ac:dyDescent="0.25">
      <c r="B31" s="79"/>
      <c r="C31" s="75"/>
      <c r="D31" s="75"/>
      <c r="E31" s="75"/>
      <c r="F31" s="75"/>
      <c r="G31" s="75"/>
      <c r="H31" s="75"/>
      <c r="I31" s="75"/>
      <c r="J31" s="75"/>
      <c r="K31" s="75"/>
      <c r="L31" s="80"/>
    </row>
    <row r="32" spans="2:12" ht="18.75" customHeight="1" x14ac:dyDescent="0.25">
      <c r="B32" s="79"/>
      <c r="C32" s="75"/>
      <c r="D32" s="75"/>
      <c r="E32" s="75"/>
      <c r="F32" s="75"/>
      <c r="G32" s="75"/>
      <c r="H32" s="75"/>
      <c r="I32" s="75"/>
      <c r="J32" s="75"/>
      <c r="K32" s="75"/>
      <c r="L32" s="80"/>
    </row>
    <row r="33" spans="2:12" ht="18.75" customHeight="1" x14ac:dyDescent="0.25">
      <c r="B33" s="79"/>
      <c r="C33" s="75"/>
      <c r="D33" s="75"/>
      <c r="E33" s="75"/>
      <c r="F33" s="75"/>
      <c r="G33" s="75"/>
      <c r="H33" s="75"/>
      <c r="I33" s="75"/>
      <c r="J33" s="75"/>
      <c r="K33" s="75"/>
      <c r="L33" s="80"/>
    </row>
    <row r="34" spans="2:12" ht="18.75" customHeight="1" x14ac:dyDescent="0.25">
      <c r="B34" s="79"/>
      <c r="C34" s="75"/>
      <c r="D34" s="75"/>
      <c r="E34" s="75"/>
      <c r="F34" s="75"/>
      <c r="G34" s="75"/>
      <c r="H34" s="75"/>
      <c r="I34" s="75"/>
      <c r="J34" s="75"/>
      <c r="K34" s="75"/>
      <c r="L34" s="80"/>
    </row>
    <row r="35" spans="2:12" ht="18.75" customHeight="1" x14ac:dyDescent="0.25">
      <c r="B35" s="79"/>
      <c r="C35" s="75"/>
      <c r="D35" s="75"/>
      <c r="E35" s="75"/>
      <c r="F35" s="75"/>
      <c r="G35" s="75"/>
      <c r="H35" s="75"/>
      <c r="I35" s="75"/>
      <c r="J35" s="75"/>
      <c r="K35" s="75"/>
      <c r="L35" s="80"/>
    </row>
    <row r="36" spans="2:12" ht="18.75" customHeight="1" x14ac:dyDescent="0.25">
      <c r="B36" s="79"/>
      <c r="C36" s="75"/>
      <c r="D36" s="75"/>
      <c r="E36" s="75"/>
      <c r="F36" s="75"/>
      <c r="G36" s="75"/>
      <c r="H36" s="75"/>
      <c r="I36" s="75"/>
      <c r="J36" s="75"/>
      <c r="K36" s="75"/>
      <c r="L36" s="80"/>
    </row>
    <row r="37" spans="2:12" ht="18.75" customHeight="1" x14ac:dyDescent="0.25">
      <c r="B37" s="81"/>
      <c r="C37" s="82"/>
      <c r="D37" s="82"/>
      <c r="E37" s="82"/>
      <c r="F37" s="82"/>
      <c r="G37" s="82"/>
      <c r="H37" s="82"/>
      <c r="I37" s="82"/>
      <c r="J37" s="82"/>
      <c r="K37" s="82"/>
      <c r="L37" s="83"/>
    </row>
    <row r="38" spans="2:12" ht="15" customHeight="1" x14ac:dyDescent="0.25"/>
    <row r="39" spans="2:12" ht="15" hidden="1" customHeight="1" x14ac:dyDescent="0.25"/>
    <row r="40" spans="2:12" ht="15" hidden="1" customHeight="1" x14ac:dyDescent="0.25"/>
    <row r="41" spans="2:12" ht="15" hidden="1" customHeight="1" x14ac:dyDescent="0.25"/>
    <row r="42" spans="2:12" ht="15" hidden="1" customHeight="1" x14ac:dyDescent="0.25"/>
    <row r="43" spans="2:12" ht="15" hidden="1" customHeight="1" x14ac:dyDescent="0.25"/>
    <row r="44" spans="2:12" ht="15" hidden="1" customHeight="1" x14ac:dyDescent="0.25"/>
    <row r="45" spans="2:12" ht="15" hidden="1" customHeight="1" x14ac:dyDescent="0.25"/>
    <row r="46" spans="2:12" ht="15" hidden="1" customHeight="1" x14ac:dyDescent="0.25"/>
    <row r="47" spans="2:12" ht="15" hidden="1" customHeight="1" x14ac:dyDescent="0.25"/>
    <row r="48" spans="2:12" ht="15" hidden="1" customHeight="1" x14ac:dyDescent="0.25"/>
    <row r="49" ht="15" hidden="1" customHeight="1" x14ac:dyDescent="0.25"/>
    <row r="50" ht="15" hidden="1" customHeight="1" x14ac:dyDescent="0.25"/>
    <row r="51" ht="15" hidden="1" customHeight="1" x14ac:dyDescent="0.25"/>
    <row r="52" ht="15" hidden="1" customHeight="1" x14ac:dyDescent="0.25"/>
    <row r="53" ht="15" hidden="1" customHeight="1" x14ac:dyDescent="0.25"/>
    <row r="54" ht="15" hidden="1" customHeight="1" x14ac:dyDescent="0.25"/>
    <row r="55" ht="15" hidden="1" customHeight="1" x14ac:dyDescent="0.25"/>
    <row r="56" ht="15" hidden="1" customHeight="1" x14ac:dyDescent="0.25"/>
    <row r="57" ht="15" hidden="1" customHeight="1" x14ac:dyDescent="0.25"/>
    <row r="58" ht="15" hidden="1" customHeight="1" x14ac:dyDescent="0.25"/>
    <row r="59" ht="15" hidden="1" customHeight="1" x14ac:dyDescent="0.25"/>
    <row r="60" ht="15" hidden="1" customHeight="1" x14ac:dyDescent="0.25"/>
    <row r="61" ht="15" hidden="1" customHeight="1" x14ac:dyDescent="0.25"/>
    <row r="62" ht="15" hidden="1" customHeight="1" x14ac:dyDescent="0.25"/>
    <row r="63" ht="15" hidden="1" customHeight="1" x14ac:dyDescent="0.25"/>
    <row r="64" ht="15" hidden="1" customHeight="1" x14ac:dyDescent="0.25"/>
    <row r="65" ht="15" hidden="1" customHeight="1" x14ac:dyDescent="0.25"/>
    <row r="66" ht="15" hidden="1" customHeight="1" x14ac:dyDescent="0.25"/>
    <row r="67" ht="15" hidden="1" customHeight="1" x14ac:dyDescent="0.25"/>
    <row r="68" ht="15" hidden="1" customHeight="1" x14ac:dyDescent="0.25"/>
    <row r="69" ht="15" hidden="1" customHeight="1" x14ac:dyDescent="0.25"/>
    <row r="70" ht="15" hidden="1" customHeight="1" x14ac:dyDescent="0.25"/>
    <row r="71" ht="15" hidden="1" customHeight="1" x14ac:dyDescent="0.25"/>
    <row r="72" ht="15" hidden="1" customHeight="1" x14ac:dyDescent="0.25"/>
    <row r="73" ht="15" hidden="1" customHeight="1" x14ac:dyDescent="0.25"/>
    <row r="74" ht="15" hidden="1" customHeight="1" x14ac:dyDescent="0.25"/>
    <row r="75" ht="15" hidden="1" customHeight="1" x14ac:dyDescent="0.25"/>
    <row r="76" ht="15" hidden="1" customHeight="1" x14ac:dyDescent="0.25"/>
    <row r="77" ht="15" hidden="1" customHeight="1" x14ac:dyDescent="0.25"/>
    <row r="78" ht="15" hidden="1" customHeight="1" x14ac:dyDescent="0.25"/>
    <row r="79" ht="15" hidden="1" customHeight="1" x14ac:dyDescent="0.25"/>
    <row r="80" ht="15" hidden="1" customHeight="1" x14ac:dyDescent="0.25"/>
    <row r="81" ht="15" hidden="1" customHeight="1" x14ac:dyDescent="0.25"/>
    <row r="82" ht="15" hidden="1" customHeight="1" x14ac:dyDescent="0.25"/>
    <row r="83" ht="15" hidden="1" customHeight="1" x14ac:dyDescent="0.25"/>
    <row r="84" ht="15" hidden="1" customHeight="1" x14ac:dyDescent="0.25"/>
    <row r="85" ht="15" hidden="1" customHeight="1" x14ac:dyDescent="0.25"/>
    <row r="86" ht="15" hidden="1" customHeight="1" x14ac:dyDescent="0.25"/>
    <row r="87" ht="15" hidden="1" customHeight="1" x14ac:dyDescent="0.25"/>
    <row r="88" ht="15" hidden="1" customHeight="1" x14ac:dyDescent="0.25"/>
    <row r="89" ht="15" hidden="1" customHeight="1" x14ac:dyDescent="0.25"/>
    <row r="90" ht="15" hidden="1" customHeight="1" x14ac:dyDescent="0.25"/>
    <row r="91" ht="15" hidden="1" customHeight="1" x14ac:dyDescent="0.25"/>
    <row r="92" ht="15" hidden="1" customHeight="1" x14ac:dyDescent="0.25"/>
    <row r="93" ht="15" hidden="1" customHeight="1" x14ac:dyDescent="0.25"/>
    <row r="94" ht="15" hidden="1" customHeight="1" x14ac:dyDescent="0.25"/>
    <row r="95" ht="15" hidden="1" customHeight="1" x14ac:dyDescent="0.25"/>
    <row r="96" ht="15" hidden="1" customHeight="1" x14ac:dyDescent="0.25"/>
    <row r="97" ht="15" hidden="1" customHeight="1" x14ac:dyDescent="0.25"/>
    <row r="98" ht="15" hidden="1" customHeight="1" x14ac:dyDescent="0.25"/>
    <row r="99" ht="15" hidden="1" customHeight="1" x14ac:dyDescent="0.25"/>
    <row r="100" ht="15" hidden="1" customHeight="1" x14ac:dyDescent="0.25"/>
    <row r="101" ht="15" hidden="1" customHeight="1" x14ac:dyDescent="0.25"/>
    <row r="102" ht="15" hidden="1" customHeight="1" x14ac:dyDescent="0.25"/>
    <row r="103" ht="15" hidden="1" customHeight="1" x14ac:dyDescent="0.25"/>
    <row r="104" ht="15" hidden="1" customHeight="1" x14ac:dyDescent="0.25"/>
    <row r="105" ht="15" hidden="1" customHeight="1" x14ac:dyDescent="0.25"/>
    <row r="106" ht="15" hidden="1" customHeight="1" x14ac:dyDescent="0.25"/>
    <row r="107" ht="15" hidden="1" customHeight="1" x14ac:dyDescent="0.25"/>
    <row r="108" ht="15" hidden="1" customHeight="1" x14ac:dyDescent="0.25"/>
    <row r="109" ht="15" hidden="1" customHeight="1" x14ac:dyDescent="0.25"/>
    <row r="110" ht="15" hidden="1" customHeight="1" x14ac:dyDescent="0.25"/>
    <row r="111" ht="15" hidden="1" customHeight="1" x14ac:dyDescent="0.25"/>
    <row r="112" ht="15" hidden="1" customHeight="1" x14ac:dyDescent="0.25"/>
    <row r="113" ht="15" hidden="1" customHeight="1" x14ac:dyDescent="0.25"/>
    <row r="114" ht="15" hidden="1" customHeight="1" x14ac:dyDescent="0.25"/>
    <row r="115" ht="15" hidden="1" customHeight="1" x14ac:dyDescent="0.25"/>
    <row r="116" ht="15" hidden="1" customHeight="1" x14ac:dyDescent="0.25"/>
    <row r="117" ht="15" hidden="1" customHeight="1" x14ac:dyDescent="0.25"/>
    <row r="118" ht="15" hidden="1" customHeight="1" x14ac:dyDescent="0.25"/>
    <row r="119" ht="15" hidden="1" customHeight="1" x14ac:dyDescent="0.25"/>
    <row r="120" ht="15" hidden="1" customHeight="1" x14ac:dyDescent="0.25"/>
    <row r="121" ht="15" hidden="1" customHeight="1" x14ac:dyDescent="0.25"/>
    <row r="122" ht="15" hidden="1" customHeight="1" x14ac:dyDescent="0.25"/>
    <row r="123" ht="15" hidden="1" customHeight="1" x14ac:dyDescent="0.25"/>
    <row r="124" ht="15" hidden="1" customHeight="1" x14ac:dyDescent="0.25"/>
    <row r="125" ht="15" hidden="1" customHeight="1" x14ac:dyDescent="0.25"/>
    <row r="126" ht="15" hidden="1" customHeight="1" x14ac:dyDescent="0.25"/>
    <row r="127" ht="15" hidden="1" customHeight="1" x14ac:dyDescent="0.25"/>
    <row r="128" ht="15" hidden="1" customHeight="1" x14ac:dyDescent="0.25"/>
    <row r="129" ht="15" hidden="1" customHeight="1" x14ac:dyDescent="0.25"/>
    <row r="130" ht="15" hidden="1" customHeight="1" x14ac:dyDescent="0.25"/>
    <row r="131" ht="15" hidden="1" customHeight="1" x14ac:dyDescent="0.25"/>
    <row r="132" ht="15" hidden="1" customHeight="1" x14ac:dyDescent="0.25"/>
    <row r="133" ht="15" hidden="1" customHeight="1" x14ac:dyDescent="0.25"/>
    <row r="134" ht="15" hidden="1" customHeight="1" x14ac:dyDescent="0.25"/>
    <row r="135" ht="15" hidden="1" customHeight="1" x14ac:dyDescent="0.25"/>
    <row r="136" ht="15" hidden="1" customHeight="1" x14ac:dyDescent="0.25"/>
    <row r="137" ht="15" hidden="1" customHeight="1" x14ac:dyDescent="0.25"/>
    <row r="138" ht="15" hidden="1" customHeight="1" x14ac:dyDescent="0.25"/>
    <row r="139" ht="15" hidden="1" customHeight="1" x14ac:dyDescent="0.25"/>
    <row r="140" ht="15" hidden="1" customHeight="1" x14ac:dyDescent="0.25"/>
    <row r="141" ht="15" hidden="1" customHeight="1" x14ac:dyDescent="0.25"/>
    <row r="142" ht="15" hidden="1" customHeight="1" x14ac:dyDescent="0.25"/>
    <row r="143" ht="15" hidden="1" customHeight="1" x14ac:dyDescent="0.25"/>
    <row r="144" ht="15" hidden="1" customHeight="1" x14ac:dyDescent="0.25"/>
    <row r="145" ht="15" hidden="1" customHeight="1" x14ac:dyDescent="0.25"/>
    <row r="146" ht="15" hidden="1" customHeight="1" x14ac:dyDescent="0.25"/>
    <row r="147" ht="15" hidden="1" customHeight="1" x14ac:dyDescent="0.25"/>
    <row r="148" ht="15" hidden="1" customHeight="1" x14ac:dyDescent="0.25"/>
    <row r="149" ht="15" hidden="1" customHeight="1" x14ac:dyDescent="0.25"/>
    <row r="150" ht="15" hidden="1" customHeight="1" x14ac:dyDescent="0.25"/>
    <row r="151" ht="15" hidden="1" customHeight="1" x14ac:dyDescent="0.25"/>
    <row r="152" ht="15" hidden="1" customHeight="1" x14ac:dyDescent="0.25"/>
    <row r="153" ht="15" hidden="1" customHeight="1" x14ac:dyDescent="0.25"/>
    <row r="154" ht="15" hidden="1" customHeight="1" x14ac:dyDescent="0.25"/>
    <row r="155" ht="15" hidden="1" customHeight="1" x14ac:dyDescent="0.25"/>
    <row r="156" ht="15" hidden="1" customHeight="1" x14ac:dyDescent="0.25"/>
    <row r="157" ht="15" hidden="1" customHeight="1" x14ac:dyDescent="0.25"/>
    <row r="158" ht="15" hidden="1" customHeight="1" x14ac:dyDescent="0.25"/>
    <row r="159" ht="15" hidden="1" customHeight="1" x14ac:dyDescent="0.25"/>
    <row r="160" ht="15" hidden="1" customHeight="1" x14ac:dyDescent="0.25"/>
    <row r="161" ht="15" hidden="1" customHeight="1" x14ac:dyDescent="0.25"/>
    <row r="162" ht="15" hidden="1" customHeight="1" x14ac:dyDescent="0.25"/>
    <row r="163" ht="15" hidden="1" customHeight="1" x14ac:dyDescent="0.25"/>
    <row r="164" ht="15" hidden="1" customHeight="1" x14ac:dyDescent="0.25"/>
    <row r="165" ht="15" hidden="1" customHeight="1" x14ac:dyDescent="0.25"/>
    <row r="166" ht="15" hidden="1" customHeight="1" x14ac:dyDescent="0.25"/>
    <row r="167" ht="15" hidden="1" customHeight="1" x14ac:dyDescent="0.25"/>
    <row r="168" ht="15" hidden="1" customHeight="1" x14ac:dyDescent="0.25"/>
    <row r="169" ht="15" hidden="1" customHeight="1" x14ac:dyDescent="0.25"/>
    <row r="170" ht="15" hidden="1" customHeight="1" x14ac:dyDescent="0.25"/>
    <row r="171" ht="15" hidden="1" customHeight="1" x14ac:dyDescent="0.25"/>
    <row r="172" ht="15" hidden="1" customHeight="1" x14ac:dyDescent="0.25"/>
    <row r="173" ht="15" hidden="1" customHeight="1" x14ac:dyDescent="0.25"/>
    <row r="174" ht="15" hidden="1" customHeight="1" x14ac:dyDescent="0.25"/>
    <row r="175" ht="15" hidden="1" customHeight="1" x14ac:dyDescent="0.25"/>
    <row r="176" ht="15" hidden="1" customHeight="1" x14ac:dyDescent="0.25"/>
    <row r="177" ht="15" hidden="1" customHeight="1" x14ac:dyDescent="0.25"/>
    <row r="178" ht="15" hidden="1" customHeight="1" x14ac:dyDescent="0.25"/>
    <row r="179" ht="15" hidden="1" customHeight="1" x14ac:dyDescent="0.25"/>
    <row r="180" ht="15" hidden="1" customHeight="1" x14ac:dyDescent="0.25"/>
    <row r="181" ht="15" hidden="1" customHeight="1" x14ac:dyDescent="0.25"/>
    <row r="182" ht="15" hidden="1" customHeight="1" x14ac:dyDescent="0.25"/>
    <row r="183" ht="15" hidden="1" customHeight="1" x14ac:dyDescent="0.25"/>
    <row r="184" ht="15" hidden="1" customHeight="1" x14ac:dyDescent="0.25"/>
    <row r="185" ht="15" hidden="1" customHeight="1" x14ac:dyDescent="0.25"/>
    <row r="186" ht="15" hidden="1" customHeight="1" x14ac:dyDescent="0.25"/>
    <row r="187" ht="15" hidden="1" customHeight="1" x14ac:dyDescent="0.25"/>
    <row r="188" ht="15" hidden="1" customHeight="1" x14ac:dyDescent="0.25"/>
    <row r="189" ht="15" hidden="1" customHeight="1" x14ac:dyDescent="0.25"/>
    <row r="190" ht="15" hidden="1" customHeight="1" x14ac:dyDescent="0.25"/>
    <row r="191" ht="15" hidden="1" customHeight="1" x14ac:dyDescent="0.25"/>
    <row r="192" ht="15" hidden="1" customHeight="1" x14ac:dyDescent="0.25"/>
    <row r="193" ht="15" hidden="1" customHeight="1" x14ac:dyDescent="0.25"/>
    <row r="194" ht="15" hidden="1" customHeight="1" x14ac:dyDescent="0.25"/>
    <row r="195" ht="15" hidden="1" customHeight="1" x14ac:dyDescent="0.25"/>
    <row r="196" ht="15" hidden="1" customHeight="1" x14ac:dyDescent="0.25"/>
    <row r="197" ht="15" hidden="1" customHeight="1" x14ac:dyDescent="0.25"/>
    <row r="198" ht="15" hidden="1" customHeight="1" x14ac:dyDescent="0.25"/>
    <row r="199" ht="15" hidden="1" customHeight="1" x14ac:dyDescent="0.25"/>
    <row r="200" ht="15" hidden="1" customHeight="1" x14ac:dyDescent="0.25"/>
    <row r="201" ht="15" hidden="1" customHeight="1" x14ac:dyDescent="0.25"/>
    <row r="202" ht="15" hidden="1" customHeight="1" x14ac:dyDescent="0.25"/>
    <row r="203" ht="15" hidden="1" customHeight="1" x14ac:dyDescent="0.25"/>
    <row r="204" ht="15" hidden="1" customHeight="1" x14ac:dyDescent="0.25"/>
    <row r="205" ht="15" hidden="1" customHeight="1" x14ac:dyDescent="0.25"/>
    <row r="206" ht="15" hidden="1" customHeight="1" x14ac:dyDescent="0.25"/>
    <row r="207" ht="15" hidden="1" customHeight="1" x14ac:dyDescent="0.25"/>
    <row r="208" ht="15" hidden="1" customHeight="1" x14ac:dyDescent="0.25"/>
    <row r="209" ht="15" hidden="1" customHeight="1" x14ac:dyDescent="0.25"/>
    <row r="210" ht="15" hidden="1" customHeight="1" x14ac:dyDescent="0.25"/>
    <row r="211" ht="15" hidden="1" customHeight="1" x14ac:dyDescent="0.25"/>
    <row r="212" ht="15" hidden="1" customHeight="1" x14ac:dyDescent="0.25"/>
    <row r="213" ht="15" hidden="1" customHeight="1" x14ac:dyDescent="0.25"/>
    <row r="214" ht="15" hidden="1" customHeight="1" x14ac:dyDescent="0.25"/>
    <row r="215" ht="15" hidden="1" customHeight="1" x14ac:dyDescent="0.25"/>
    <row r="216" ht="15" hidden="1" customHeight="1" x14ac:dyDescent="0.25"/>
    <row r="217" ht="15" hidden="1" customHeight="1" x14ac:dyDescent="0.25"/>
    <row r="218" ht="15" hidden="1" customHeight="1" x14ac:dyDescent="0.25"/>
    <row r="219" ht="15" hidden="1" customHeight="1" x14ac:dyDescent="0.25"/>
    <row r="220" ht="15" hidden="1" customHeight="1" x14ac:dyDescent="0.25"/>
    <row r="221" ht="15" hidden="1" customHeight="1" x14ac:dyDescent="0.25"/>
    <row r="222" ht="15" hidden="1" customHeight="1" x14ac:dyDescent="0.25"/>
    <row r="223" ht="15" hidden="1" customHeight="1" x14ac:dyDescent="0.25"/>
    <row r="224" ht="15" hidden="1" customHeight="1" x14ac:dyDescent="0.25"/>
    <row r="225" ht="15" hidden="1" customHeight="1" x14ac:dyDescent="0.25"/>
    <row r="226" ht="15" hidden="1" customHeight="1" x14ac:dyDescent="0.25"/>
    <row r="227" ht="15" hidden="1" customHeight="1" x14ac:dyDescent="0.25"/>
    <row r="228" ht="15" hidden="1" customHeight="1" x14ac:dyDescent="0.25"/>
    <row r="229" ht="15" hidden="1" customHeight="1" x14ac:dyDescent="0.25"/>
    <row r="230" ht="15" hidden="1" customHeight="1" x14ac:dyDescent="0.25"/>
    <row r="231" ht="15" hidden="1" customHeight="1" x14ac:dyDescent="0.25"/>
    <row r="232" ht="15" hidden="1" customHeight="1" x14ac:dyDescent="0.25"/>
    <row r="233" ht="15" hidden="1" customHeight="1" x14ac:dyDescent="0.25"/>
    <row r="234" ht="15" hidden="1" customHeight="1" x14ac:dyDescent="0.25"/>
    <row r="235" ht="15" hidden="1" customHeight="1" x14ac:dyDescent="0.25"/>
    <row r="236" ht="15" hidden="1" customHeight="1" x14ac:dyDescent="0.25"/>
    <row r="237" ht="15" hidden="1" customHeight="1" x14ac:dyDescent="0.25"/>
    <row r="238" ht="15" hidden="1" customHeight="1" x14ac:dyDescent="0.25"/>
    <row r="239" ht="15" hidden="1" customHeight="1" x14ac:dyDescent="0.25"/>
    <row r="240" ht="15" hidden="1" customHeight="1" x14ac:dyDescent="0.25"/>
    <row r="241" ht="15" hidden="1" customHeight="1" x14ac:dyDescent="0.25"/>
    <row r="242" ht="15" hidden="1" customHeight="1" x14ac:dyDescent="0.25"/>
    <row r="243" ht="15" hidden="1" customHeight="1" x14ac:dyDescent="0.25"/>
    <row r="244" ht="15" hidden="1" customHeight="1" x14ac:dyDescent="0.25"/>
    <row r="245" ht="15" hidden="1" customHeight="1" x14ac:dyDescent="0.25"/>
    <row r="246" ht="15" hidden="1" customHeight="1" x14ac:dyDescent="0.25"/>
    <row r="247" ht="15" hidden="1" customHeight="1" x14ac:dyDescent="0.25"/>
    <row r="248" ht="15" hidden="1" customHeight="1" x14ac:dyDescent="0.25"/>
    <row r="249" ht="15" hidden="1" customHeight="1" x14ac:dyDescent="0.25"/>
    <row r="250" ht="15" hidden="1" customHeight="1" x14ac:dyDescent="0.25"/>
    <row r="251" ht="15" hidden="1" customHeight="1" x14ac:dyDescent="0.25"/>
    <row r="252" ht="15" hidden="1" customHeight="1" x14ac:dyDescent="0.25"/>
    <row r="253" ht="15" hidden="1" customHeight="1" x14ac:dyDescent="0.25"/>
    <row r="254" ht="15" hidden="1" customHeight="1" x14ac:dyDescent="0.25"/>
    <row r="255" ht="15" hidden="1" customHeight="1" x14ac:dyDescent="0.25"/>
    <row r="256" ht="15" hidden="1" customHeight="1" x14ac:dyDescent="0.25"/>
    <row r="257" ht="15" hidden="1" customHeight="1" x14ac:dyDescent="0.25"/>
    <row r="258" ht="15" hidden="1" customHeight="1" x14ac:dyDescent="0.25"/>
    <row r="259" ht="15" hidden="1" customHeight="1" x14ac:dyDescent="0.25"/>
    <row r="260" ht="15" hidden="1" customHeight="1" x14ac:dyDescent="0.25"/>
    <row r="261" ht="15" hidden="1" customHeight="1" x14ac:dyDescent="0.25"/>
    <row r="262" ht="15" hidden="1" customHeight="1" x14ac:dyDescent="0.25"/>
    <row r="263" ht="15" hidden="1" customHeight="1" x14ac:dyDescent="0.25"/>
    <row r="264" ht="15" hidden="1" customHeight="1" x14ac:dyDescent="0.25"/>
    <row r="265" ht="15" hidden="1" customHeight="1" x14ac:dyDescent="0.25"/>
    <row r="266" ht="15" hidden="1" customHeight="1" x14ac:dyDescent="0.25"/>
    <row r="267" ht="15" hidden="1" customHeight="1" x14ac:dyDescent="0.25"/>
    <row r="268" ht="15" hidden="1" customHeight="1" x14ac:dyDescent="0.25"/>
    <row r="269" ht="15" hidden="1" customHeight="1" x14ac:dyDescent="0.25"/>
    <row r="270" ht="15" hidden="1" customHeight="1" x14ac:dyDescent="0.25"/>
    <row r="271" ht="15" hidden="1" customHeight="1" x14ac:dyDescent="0.25"/>
    <row r="272" ht="15" hidden="1" customHeight="1" x14ac:dyDescent="0.25"/>
    <row r="273" ht="15" hidden="1" customHeight="1" x14ac:dyDescent="0.25"/>
    <row r="274" ht="15" hidden="1" customHeight="1" x14ac:dyDescent="0.25"/>
    <row r="275" ht="15" hidden="1" customHeight="1" x14ac:dyDescent="0.25"/>
    <row r="276" ht="15" hidden="1" customHeight="1" x14ac:dyDescent="0.25"/>
    <row r="277" ht="15" hidden="1" customHeight="1" x14ac:dyDescent="0.25"/>
    <row r="278" ht="15" hidden="1" customHeight="1" x14ac:dyDescent="0.25"/>
    <row r="279" ht="15" hidden="1" customHeight="1" x14ac:dyDescent="0.25"/>
    <row r="280" ht="15" hidden="1" customHeight="1" x14ac:dyDescent="0.25"/>
    <row r="281" ht="15" hidden="1" customHeight="1" x14ac:dyDescent="0.25"/>
    <row r="282" ht="15" hidden="1" customHeight="1" x14ac:dyDescent="0.25"/>
    <row r="283" ht="15" hidden="1" customHeight="1" x14ac:dyDescent="0.25"/>
    <row r="284" ht="15" hidden="1" customHeight="1" x14ac:dyDescent="0.25"/>
    <row r="285" ht="15" hidden="1" customHeight="1" x14ac:dyDescent="0.25"/>
    <row r="286" ht="15" hidden="1" customHeight="1" x14ac:dyDescent="0.25"/>
    <row r="287" ht="15" hidden="1" customHeight="1" x14ac:dyDescent="0.25"/>
    <row r="288" ht="15" hidden="1" customHeight="1" x14ac:dyDescent="0.25"/>
    <row r="289" ht="15" hidden="1" customHeight="1" x14ac:dyDescent="0.25"/>
    <row r="290" ht="15" hidden="1" customHeight="1" x14ac:dyDescent="0.25"/>
    <row r="291" ht="15" hidden="1" customHeight="1" x14ac:dyDescent="0.25"/>
    <row r="292" ht="15" hidden="1" customHeight="1" x14ac:dyDescent="0.25"/>
    <row r="293" ht="15" hidden="1" customHeight="1" x14ac:dyDescent="0.25"/>
    <row r="294" ht="15" hidden="1" customHeight="1" x14ac:dyDescent="0.25"/>
    <row r="295" ht="15" hidden="1" customHeight="1" x14ac:dyDescent="0.25"/>
    <row r="296" ht="15" hidden="1" customHeight="1" x14ac:dyDescent="0.25"/>
    <row r="297" ht="15" hidden="1" customHeight="1" x14ac:dyDescent="0.25"/>
    <row r="298" ht="15" hidden="1" customHeight="1" x14ac:dyDescent="0.25"/>
    <row r="299" ht="15" hidden="1" customHeight="1" x14ac:dyDescent="0.25"/>
    <row r="300" ht="15" hidden="1" customHeight="1" x14ac:dyDescent="0.25"/>
    <row r="301" ht="15" hidden="1" customHeight="1" x14ac:dyDescent="0.25"/>
    <row r="302" ht="15" hidden="1" customHeight="1" x14ac:dyDescent="0.25"/>
    <row r="303" ht="15" hidden="1" customHeight="1" x14ac:dyDescent="0.25"/>
    <row r="304" ht="15" hidden="1" customHeight="1" x14ac:dyDescent="0.25"/>
    <row r="305" ht="15" hidden="1" customHeight="1" x14ac:dyDescent="0.25"/>
    <row r="306" ht="15" hidden="1" customHeight="1" x14ac:dyDescent="0.25"/>
    <row r="307" ht="15" hidden="1" customHeight="1" x14ac:dyDescent="0.25"/>
    <row r="308" ht="15" hidden="1" customHeight="1" x14ac:dyDescent="0.25"/>
  </sheetData>
  <mergeCells count="3">
    <mergeCell ref="B1:L3"/>
    <mergeCell ref="B4:L4"/>
    <mergeCell ref="B5:L5"/>
  </mergeCells>
  <pageMargins left="0.7" right="0.7" top="0.75" bottom="0.75" header="0.3" footer="0.3"/>
  <pageSetup paperSize="9" orientation="portrait" r:id="rId1"/>
  <drawing r:id="rId2"/>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sheetPr codeName="Hoja111"/>
  <dimension ref="A1:XFD46"/>
  <sheetViews>
    <sheetView showGridLines="0" zoomScaleNormal="100" workbookViewId="0">
      <pane xSplit="1" ySplit="7" topLeftCell="B36" activePane="bottomRight" state="frozen"/>
      <selection activeCell="I25" sqref="I25"/>
      <selection pane="topRight" activeCell="I25" sqref="I25"/>
      <selection pane="bottomLeft" activeCell="I25" sqref="I25"/>
      <selection pane="bottomRight" activeCell="B8" sqref="B8:D40"/>
    </sheetView>
  </sheetViews>
  <sheetFormatPr baseColWidth="10" defaultColWidth="0" defaultRowHeight="0" customHeight="1" zeroHeight="1" x14ac:dyDescent="0.25"/>
  <cols>
    <col min="1" max="1" width="5.5703125" style="567" customWidth="1"/>
    <col min="2" max="2" width="51.85546875" style="567" customWidth="1"/>
    <col min="3" max="3" width="17.140625" style="567" customWidth="1"/>
    <col min="4" max="5" width="15.140625" style="567" customWidth="1"/>
    <col min="6" max="7" width="17.140625" style="567" customWidth="1"/>
    <col min="8" max="8" width="16" style="567" bestFit="1" customWidth="1"/>
    <col min="9" max="9" width="18.28515625" style="567" customWidth="1"/>
    <col min="10" max="10" width="2.85546875" style="567" customWidth="1"/>
    <col min="11" max="11" width="3" style="567" customWidth="1"/>
    <col min="12" max="16384" width="9.140625" style="567" hidden="1"/>
  </cols>
  <sheetData>
    <row r="1" spans="2:16384" ht="15.75" x14ac:dyDescent="0.25">
      <c r="B1" s="2297"/>
      <c r="C1" s="2298"/>
      <c r="D1" s="2298"/>
      <c r="E1" s="2298"/>
      <c r="F1" s="2298"/>
      <c r="G1" s="2298"/>
      <c r="H1" s="2298"/>
      <c r="I1" s="2299"/>
    </row>
    <row r="2" spans="2:16384" ht="15.75" x14ac:dyDescent="0.25">
      <c r="B2" s="2300"/>
      <c r="C2" s="2301"/>
      <c r="D2" s="2301"/>
      <c r="E2" s="2301"/>
      <c r="F2" s="2301"/>
      <c r="G2" s="2301"/>
      <c r="H2" s="2301"/>
      <c r="I2" s="2302"/>
    </row>
    <row r="3" spans="2:16384" ht="16.5" thickBot="1" x14ac:dyDescent="0.3">
      <c r="B3" s="2303"/>
      <c r="C3" s="2304"/>
      <c r="D3" s="2304"/>
      <c r="E3" s="2304"/>
      <c r="F3" s="2304"/>
      <c r="G3" s="2304"/>
      <c r="H3" s="2304"/>
      <c r="I3" s="2305"/>
    </row>
    <row r="4" spans="2:16384" ht="21.75" thickBot="1" x14ac:dyDescent="0.3">
      <c r="B4" s="2315" t="s">
        <v>3710</v>
      </c>
      <c r="C4" s="2316"/>
      <c r="D4" s="2316"/>
      <c r="E4" s="2316"/>
      <c r="F4" s="2316"/>
      <c r="G4" s="2316"/>
      <c r="H4" s="2316"/>
      <c r="I4" s="2317"/>
    </row>
    <row r="5" spans="2:16384" s="568" customFormat="1" ht="15.75" x14ac:dyDescent="0.25">
      <c r="B5" s="801"/>
      <c r="C5" s="801"/>
      <c r="D5" s="801"/>
      <c r="E5" s="801"/>
      <c r="F5" s="801"/>
      <c r="G5" s="801"/>
      <c r="H5" s="801"/>
      <c r="I5" s="801"/>
    </row>
    <row r="6" spans="2:16384" s="927" customFormat="1" ht="15.75" customHeight="1" x14ac:dyDescent="0.25">
      <c r="B6" s="2122" t="s">
        <v>2795</v>
      </c>
      <c r="C6" s="2122" t="s">
        <v>1098</v>
      </c>
      <c r="D6" s="2122"/>
      <c r="E6" s="2122" t="s">
        <v>1107</v>
      </c>
      <c r="F6" s="2122" t="s">
        <v>1108</v>
      </c>
      <c r="G6" s="2122"/>
      <c r="H6" s="2122"/>
      <c r="I6" s="2122"/>
    </row>
    <row r="7" spans="2:16384" s="927" customFormat="1" ht="31.5" x14ac:dyDescent="0.25">
      <c r="B7" s="2122"/>
      <c r="C7" s="608" t="s">
        <v>155</v>
      </c>
      <c r="D7" s="608" t="s">
        <v>151</v>
      </c>
      <c r="E7" s="2122"/>
      <c r="F7" s="608" t="s">
        <v>1114</v>
      </c>
      <c r="G7" s="608" t="s">
        <v>1115</v>
      </c>
      <c r="H7" s="608" t="s">
        <v>1116</v>
      </c>
      <c r="I7" s="608" t="s">
        <v>1117</v>
      </c>
    </row>
    <row r="8" spans="2:16384" s="931" customFormat="1" ht="18.75" customHeight="1" x14ac:dyDescent="0.25">
      <c r="B8" s="919" t="s">
        <v>851</v>
      </c>
      <c r="C8" s="29">
        <v>22</v>
      </c>
      <c r="D8" s="29"/>
      <c r="E8" s="151">
        <f>SUM(C8:D8)</f>
        <v>22</v>
      </c>
      <c r="F8" s="921">
        <v>9</v>
      </c>
      <c r="G8" s="921">
        <v>6</v>
      </c>
      <c r="H8" s="921">
        <v>6</v>
      </c>
      <c r="I8" s="921">
        <v>1</v>
      </c>
      <c r="J8" s="928"/>
      <c r="K8" s="928"/>
      <c r="L8" s="928"/>
      <c r="M8" s="928"/>
      <c r="N8" s="928"/>
      <c r="O8" s="928"/>
      <c r="P8" s="928"/>
      <c r="Q8" s="928"/>
      <c r="R8" s="928"/>
      <c r="S8" s="928"/>
      <c r="T8" s="928"/>
      <c r="U8" s="928"/>
      <c r="V8" s="928"/>
      <c r="W8" s="928"/>
      <c r="X8" s="928"/>
      <c r="Y8" s="928"/>
      <c r="Z8" s="928"/>
      <c r="AA8" s="928"/>
      <c r="AB8" s="928"/>
      <c r="AC8" s="928"/>
      <c r="AD8" s="928"/>
      <c r="AE8" s="928"/>
      <c r="AF8" s="928"/>
      <c r="AG8" s="928"/>
      <c r="AH8" s="928"/>
      <c r="AI8" s="928"/>
      <c r="AJ8" s="928"/>
      <c r="AK8" s="928"/>
      <c r="AL8" s="928"/>
      <c r="AM8" s="928"/>
      <c r="AN8" s="928"/>
      <c r="AO8" s="928"/>
      <c r="AP8" s="928"/>
      <c r="AQ8" s="928"/>
      <c r="AR8" s="928"/>
      <c r="AS8" s="928"/>
      <c r="AT8" s="928"/>
      <c r="AU8" s="928"/>
      <c r="AV8" s="928"/>
      <c r="AW8" s="928"/>
      <c r="AX8" s="928"/>
      <c r="AY8" s="928"/>
      <c r="AZ8" s="928"/>
      <c r="BA8" s="928"/>
      <c r="BB8" s="928"/>
      <c r="BC8" s="928"/>
      <c r="BD8" s="928"/>
      <c r="BE8" s="928"/>
      <c r="BF8" s="928"/>
      <c r="BG8" s="928"/>
      <c r="BH8" s="928"/>
      <c r="BI8" s="928"/>
      <c r="BJ8" s="928"/>
      <c r="BK8" s="928"/>
      <c r="BL8" s="928"/>
      <c r="BM8" s="928"/>
      <c r="BN8" s="928"/>
      <c r="BO8" s="928"/>
      <c r="BP8" s="928"/>
      <c r="BQ8" s="928"/>
      <c r="BR8" s="928"/>
      <c r="BS8" s="928"/>
      <c r="BT8" s="928"/>
      <c r="BU8" s="928"/>
      <c r="BV8" s="928"/>
      <c r="BW8" s="928"/>
      <c r="BX8" s="928"/>
      <c r="BY8" s="928"/>
      <c r="BZ8" s="928"/>
      <c r="CA8" s="928"/>
      <c r="CB8" s="928"/>
      <c r="CC8" s="928"/>
      <c r="CD8" s="928"/>
      <c r="CE8" s="928"/>
      <c r="CF8" s="928"/>
      <c r="CG8" s="928"/>
      <c r="CH8" s="928"/>
      <c r="CI8" s="928"/>
      <c r="CJ8" s="928"/>
      <c r="CK8" s="928"/>
      <c r="CL8" s="928"/>
      <c r="CM8" s="928"/>
      <c r="CN8" s="928"/>
      <c r="CO8" s="928"/>
      <c r="CP8" s="928"/>
      <c r="CQ8" s="928"/>
      <c r="CR8" s="928"/>
      <c r="CS8" s="928"/>
      <c r="CT8" s="928"/>
      <c r="CU8" s="928"/>
      <c r="CV8" s="928"/>
      <c r="CW8" s="928"/>
      <c r="CX8" s="928"/>
      <c r="CY8" s="928"/>
      <c r="CZ8" s="928"/>
      <c r="DA8" s="928"/>
      <c r="DB8" s="928"/>
      <c r="DC8" s="928"/>
      <c r="DD8" s="928"/>
      <c r="DE8" s="928"/>
      <c r="DF8" s="928"/>
      <c r="DG8" s="928"/>
      <c r="DH8" s="928"/>
      <c r="DI8" s="928"/>
      <c r="DJ8" s="928"/>
      <c r="DK8" s="928"/>
      <c r="DL8" s="928"/>
      <c r="DM8" s="928"/>
      <c r="DN8" s="928"/>
      <c r="DO8" s="928"/>
      <c r="DP8" s="928"/>
      <c r="DQ8" s="928"/>
      <c r="DR8" s="928"/>
      <c r="DS8" s="928"/>
      <c r="DT8" s="928"/>
      <c r="DU8" s="928"/>
      <c r="DV8" s="928"/>
      <c r="DW8" s="928"/>
      <c r="DX8" s="928"/>
      <c r="DY8" s="928"/>
      <c r="DZ8" s="928"/>
      <c r="EA8" s="928"/>
      <c r="EB8" s="928"/>
      <c r="EC8" s="928"/>
      <c r="ED8" s="928"/>
      <c r="EE8" s="928"/>
      <c r="EF8" s="928"/>
      <c r="EG8" s="928"/>
      <c r="EH8" s="928"/>
      <c r="EI8" s="928"/>
      <c r="EJ8" s="928"/>
      <c r="EK8" s="928"/>
      <c r="EL8" s="928"/>
      <c r="EM8" s="928"/>
      <c r="EN8" s="928"/>
      <c r="EO8" s="928"/>
      <c r="EP8" s="928"/>
      <c r="EQ8" s="928"/>
      <c r="ER8" s="928"/>
      <c r="ES8" s="928"/>
      <c r="ET8" s="928"/>
      <c r="EU8" s="928"/>
      <c r="EV8" s="928"/>
      <c r="EW8" s="928"/>
      <c r="EX8" s="928"/>
      <c r="EY8" s="928"/>
      <c r="EZ8" s="928"/>
      <c r="FA8" s="928"/>
      <c r="FB8" s="928"/>
      <c r="FC8" s="928"/>
      <c r="FD8" s="928"/>
      <c r="FE8" s="928"/>
      <c r="FF8" s="928"/>
      <c r="FG8" s="928"/>
      <c r="FH8" s="928"/>
      <c r="FI8" s="928"/>
      <c r="FJ8" s="928"/>
      <c r="FK8" s="928"/>
      <c r="FL8" s="928"/>
      <c r="FM8" s="928"/>
      <c r="FN8" s="928"/>
      <c r="FO8" s="928"/>
      <c r="FP8" s="928"/>
      <c r="FQ8" s="928"/>
      <c r="FR8" s="928"/>
      <c r="FS8" s="928"/>
      <c r="FT8" s="928"/>
      <c r="FU8" s="928"/>
      <c r="FV8" s="928"/>
      <c r="FW8" s="928"/>
      <c r="FX8" s="928"/>
      <c r="FY8" s="928"/>
      <c r="FZ8" s="928"/>
      <c r="GA8" s="928"/>
      <c r="GB8" s="928"/>
      <c r="GC8" s="928"/>
      <c r="GD8" s="928"/>
      <c r="GE8" s="928"/>
      <c r="GF8" s="928"/>
      <c r="GG8" s="928"/>
      <c r="GH8" s="928"/>
      <c r="GI8" s="928"/>
      <c r="GJ8" s="928"/>
      <c r="GK8" s="928"/>
      <c r="GL8" s="928"/>
      <c r="GM8" s="928"/>
      <c r="GN8" s="928"/>
      <c r="GO8" s="928"/>
      <c r="GP8" s="928"/>
      <c r="GQ8" s="928"/>
      <c r="GR8" s="928"/>
      <c r="GS8" s="928"/>
      <c r="GT8" s="928"/>
      <c r="GU8" s="928"/>
      <c r="GV8" s="928"/>
      <c r="GW8" s="928"/>
      <c r="GX8" s="928"/>
      <c r="GY8" s="928"/>
      <c r="GZ8" s="928"/>
      <c r="HA8" s="928"/>
      <c r="HB8" s="928"/>
      <c r="HC8" s="928"/>
      <c r="HD8" s="928"/>
      <c r="HE8" s="928"/>
      <c r="HF8" s="928"/>
      <c r="HG8" s="928"/>
      <c r="HH8" s="928"/>
      <c r="HI8" s="928"/>
      <c r="HJ8" s="928"/>
      <c r="HK8" s="928"/>
      <c r="HL8" s="928"/>
      <c r="HM8" s="928"/>
      <c r="HN8" s="928"/>
      <c r="HO8" s="928"/>
      <c r="HP8" s="928"/>
      <c r="HQ8" s="928"/>
      <c r="HR8" s="928"/>
      <c r="HS8" s="928"/>
      <c r="HT8" s="928"/>
      <c r="HU8" s="928"/>
      <c r="HV8" s="928"/>
      <c r="HW8" s="928"/>
      <c r="HX8" s="928"/>
      <c r="HY8" s="928"/>
      <c r="HZ8" s="928"/>
      <c r="IA8" s="928"/>
      <c r="IB8" s="928"/>
      <c r="IC8" s="928"/>
      <c r="ID8" s="928"/>
      <c r="IE8" s="928"/>
      <c r="IF8" s="928"/>
      <c r="IG8" s="928"/>
      <c r="IH8" s="928"/>
      <c r="II8" s="928"/>
      <c r="IJ8" s="928"/>
      <c r="IK8" s="928"/>
      <c r="IL8" s="928"/>
      <c r="IM8" s="928"/>
      <c r="IN8" s="928"/>
      <c r="IO8" s="928"/>
      <c r="IP8" s="928"/>
      <c r="IQ8" s="928"/>
      <c r="IR8" s="928"/>
      <c r="IS8" s="928"/>
      <c r="IT8" s="928"/>
      <c r="IU8" s="928"/>
      <c r="IV8" s="928"/>
      <c r="IW8" s="928"/>
      <c r="IX8" s="928"/>
      <c r="IY8" s="928"/>
      <c r="IZ8" s="928"/>
      <c r="JA8" s="928"/>
      <c r="JB8" s="928"/>
      <c r="JC8" s="928"/>
      <c r="JD8" s="928"/>
      <c r="JE8" s="928"/>
      <c r="JF8" s="928"/>
      <c r="JG8" s="928"/>
      <c r="JH8" s="928"/>
      <c r="JI8" s="928"/>
      <c r="JJ8" s="928"/>
      <c r="JK8" s="928"/>
      <c r="JL8" s="928"/>
      <c r="JM8" s="928"/>
      <c r="JN8" s="928"/>
      <c r="JO8" s="928"/>
      <c r="JP8" s="928"/>
      <c r="JQ8" s="928"/>
      <c r="JR8" s="928"/>
      <c r="JS8" s="928"/>
      <c r="JT8" s="928"/>
      <c r="JU8" s="928"/>
      <c r="JV8" s="928"/>
      <c r="JW8" s="928"/>
      <c r="JX8" s="928"/>
      <c r="JY8" s="928"/>
      <c r="JZ8" s="928"/>
      <c r="KA8" s="928"/>
      <c r="KB8" s="928"/>
      <c r="KC8" s="928"/>
      <c r="KD8" s="928"/>
      <c r="KE8" s="928"/>
      <c r="KF8" s="928"/>
      <c r="KG8" s="928"/>
      <c r="KH8" s="928"/>
      <c r="KI8" s="928"/>
      <c r="KJ8" s="928"/>
      <c r="KK8" s="928"/>
      <c r="KL8" s="928"/>
      <c r="KM8" s="928"/>
      <c r="KN8" s="928"/>
      <c r="KO8" s="928"/>
      <c r="KP8" s="928"/>
      <c r="KQ8" s="928"/>
      <c r="KR8" s="928"/>
      <c r="KS8" s="928"/>
      <c r="KT8" s="928"/>
      <c r="KU8" s="928"/>
      <c r="KV8" s="928"/>
      <c r="KW8" s="928"/>
      <c r="KX8" s="928"/>
      <c r="KY8" s="928"/>
      <c r="KZ8" s="928"/>
      <c r="LA8" s="928"/>
      <c r="LB8" s="928"/>
      <c r="LC8" s="928"/>
      <c r="LD8" s="928"/>
      <c r="LE8" s="928"/>
      <c r="LF8" s="928"/>
      <c r="LG8" s="928"/>
      <c r="LH8" s="928"/>
      <c r="LI8" s="928"/>
      <c r="LJ8" s="928"/>
      <c r="LK8" s="928"/>
      <c r="LL8" s="928"/>
      <c r="LM8" s="928"/>
      <c r="LN8" s="928"/>
      <c r="LO8" s="928"/>
      <c r="LP8" s="928"/>
      <c r="LQ8" s="928"/>
      <c r="LR8" s="928"/>
      <c r="LS8" s="928"/>
      <c r="LT8" s="928"/>
      <c r="LU8" s="928"/>
      <c r="LV8" s="928"/>
      <c r="LW8" s="928"/>
      <c r="LX8" s="928"/>
      <c r="LY8" s="928"/>
      <c r="LZ8" s="928"/>
      <c r="MA8" s="928"/>
      <c r="MB8" s="928"/>
      <c r="MC8" s="928"/>
      <c r="MD8" s="928"/>
      <c r="ME8" s="928"/>
      <c r="MF8" s="928"/>
      <c r="MG8" s="928"/>
      <c r="MH8" s="928"/>
      <c r="MI8" s="928"/>
      <c r="MJ8" s="928"/>
      <c r="MK8" s="928"/>
      <c r="ML8" s="928"/>
      <c r="MM8" s="928"/>
      <c r="MN8" s="928"/>
      <c r="MO8" s="928"/>
      <c r="MP8" s="928"/>
      <c r="MQ8" s="928"/>
      <c r="MR8" s="928"/>
      <c r="MS8" s="928"/>
      <c r="MT8" s="928"/>
      <c r="MU8" s="928"/>
      <c r="MV8" s="928"/>
      <c r="MW8" s="928"/>
      <c r="MX8" s="928"/>
      <c r="MY8" s="928"/>
      <c r="MZ8" s="928"/>
      <c r="NA8" s="928"/>
      <c r="NB8" s="928"/>
      <c r="NC8" s="928"/>
      <c r="ND8" s="928"/>
      <c r="NE8" s="928"/>
      <c r="NF8" s="928"/>
      <c r="NG8" s="928"/>
      <c r="NH8" s="928"/>
      <c r="NI8" s="928"/>
      <c r="NJ8" s="928"/>
      <c r="NK8" s="928"/>
      <c r="NL8" s="928"/>
      <c r="NM8" s="928"/>
      <c r="NN8" s="928"/>
      <c r="NO8" s="928"/>
      <c r="NP8" s="928"/>
      <c r="NQ8" s="928"/>
      <c r="NR8" s="928"/>
      <c r="NS8" s="928"/>
      <c r="NT8" s="928"/>
      <c r="NU8" s="928"/>
      <c r="NV8" s="928"/>
      <c r="NW8" s="928"/>
      <c r="NX8" s="928"/>
      <c r="NY8" s="928"/>
      <c r="NZ8" s="928"/>
      <c r="OA8" s="928"/>
      <c r="OB8" s="928"/>
      <c r="OC8" s="928"/>
      <c r="OD8" s="928"/>
      <c r="OE8" s="928"/>
      <c r="OF8" s="928"/>
      <c r="OG8" s="928"/>
      <c r="OH8" s="928"/>
      <c r="OI8" s="928"/>
      <c r="OJ8" s="928"/>
      <c r="OK8" s="928"/>
      <c r="OL8" s="928"/>
      <c r="OM8" s="928"/>
      <c r="ON8" s="928"/>
      <c r="OO8" s="928"/>
      <c r="OP8" s="928"/>
      <c r="OQ8" s="928"/>
      <c r="OR8" s="928"/>
      <c r="OS8" s="928"/>
      <c r="OT8" s="928"/>
      <c r="OU8" s="928"/>
      <c r="OV8" s="928"/>
      <c r="OW8" s="928"/>
      <c r="OX8" s="928"/>
      <c r="OY8" s="928"/>
      <c r="OZ8" s="928"/>
      <c r="PA8" s="928"/>
      <c r="PB8" s="928"/>
      <c r="PC8" s="928"/>
      <c r="PD8" s="928"/>
      <c r="PE8" s="928"/>
      <c r="PF8" s="928"/>
      <c r="PG8" s="928"/>
      <c r="PH8" s="928"/>
      <c r="PI8" s="928"/>
      <c r="PJ8" s="928"/>
      <c r="PK8" s="928"/>
      <c r="PL8" s="928"/>
      <c r="PM8" s="928"/>
      <c r="PN8" s="928"/>
      <c r="PO8" s="928"/>
      <c r="PP8" s="928"/>
      <c r="PQ8" s="928"/>
      <c r="PR8" s="928"/>
      <c r="PS8" s="928"/>
      <c r="PT8" s="928"/>
      <c r="PU8" s="928"/>
      <c r="PV8" s="928"/>
      <c r="PW8" s="928"/>
      <c r="PX8" s="928"/>
      <c r="PY8" s="928"/>
      <c r="PZ8" s="928"/>
      <c r="QA8" s="928"/>
      <c r="QB8" s="928"/>
      <c r="QC8" s="928"/>
      <c r="QD8" s="928"/>
      <c r="QE8" s="928"/>
      <c r="QF8" s="928"/>
      <c r="QG8" s="928"/>
      <c r="QH8" s="928"/>
      <c r="QI8" s="928"/>
      <c r="QJ8" s="928"/>
      <c r="QK8" s="928"/>
      <c r="QL8" s="928"/>
      <c r="QM8" s="928"/>
      <c r="QN8" s="928"/>
      <c r="QO8" s="928"/>
      <c r="QP8" s="928"/>
      <c r="QQ8" s="928"/>
      <c r="QR8" s="928"/>
      <c r="QS8" s="928"/>
      <c r="QT8" s="928"/>
      <c r="QU8" s="928"/>
      <c r="QV8" s="928"/>
      <c r="QW8" s="928"/>
      <c r="QX8" s="928"/>
      <c r="QY8" s="928"/>
      <c r="QZ8" s="928"/>
      <c r="RA8" s="928"/>
      <c r="RB8" s="928"/>
      <c r="RC8" s="928"/>
      <c r="RD8" s="928"/>
      <c r="RE8" s="928"/>
      <c r="RF8" s="928"/>
      <c r="RG8" s="928"/>
      <c r="RH8" s="928"/>
      <c r="RI8" s="928"/>
      <c r="RJ8" s="928"/>
      <c r="RK8" s="928"/>
      <c r="RL8" s="928"/>
      <c r="RM8" s="928"/>
      <c r="RN8" s="928"/>
      <c r="RO8" s="928"/>
      <c r="RP8" s="928"/>
      <c r="RQ8" s="928"/>
      <c r="RR8" s="928"/>
      <c r="RS8" s="928"/>
      <c r="RT8" s="928"/>
      <c r="RU8" s="928"/>
      <c r="RV8" s="928"/>
      <c r="RW8" s="928"/>
      <c r="RX8" s="928"/>
      <c r="RY8" s="928"/>
      <c r="RZ8" s="928"/>
      <c r="SA8" s="928"/>
      <c r="SB8" s="928"/>
      <c r="SC8" s="928"/>
      <c r="SD8" s="928"/>
      <c r="SE8" s="928"/>
      <c r="SF8" s="928"/>
      <c r="SG8" s="928"/>
      <c r="SH8" s="928"/>
      <c r="SI8" s="928"/>
      <c r="SJ8" s="928"/>
      <c r="SK8" s="928"/>
      <c r="SL8" s="928"/>
      <c r="SM8" s="928"/>
      <c r="SN8" s="928"/>
      <c r="SO8" s="928"/>
      <c r="SP8" s="928"/>
      <c r="SQ8" s="928"/>
      <c r="SR8" s="928"/>
      <c r="SS8" s="928"/>
      <c r="ST8" s="928"/>
      <c r="SU8" s="928"/>
      <c r="SV8" s="928"/>
      <c r="SW8" s="928"/>
      <c r="SX8" s="928"/>
      <c r="SY8" s="928"/>
      <c r="SZ8" s="928"/>
      <c r="TA8" s="928"/>
      <c r="TB8" s="928"/>
      <c r="TC8" s="928"/>
      <c r="TD8" s="928"/>
      <c r="TE8" s="928"/>
      <c r="TF8" s="928"/>
      <c r="TG8" s="928"/>
      <c r="TH8" s="928"/>
      <c r="TI8" s="928"/>
      <c r="TJ8" s="928"/>
      <c r="TK8" s="928"/>
      <c r="TL8" s="928"/>
      <c r="TM8" s="928"/>
      <c r="TN8" s="928"/>
      <c r="TO8" s="928"/>
      <c r="TP8" s="928"/>
      <c r="TQ8" s="928"/>
      <c r="TR8" s="928"/>
      <c r="TS8" s="928"/>
      <c r="TT8" s="928"/>
      <c r="TU8" s="928"/>
      <c r="TV8" s="928"/>
      <c r="TW8" s="928"/>
      <c r="TX8" s="928"/>
      <c r="TY8" s="928"/>
      <c r="TZ8" s="928"/>
      <c r="UA8" s="928"/>
      <c r="UB8" s="928"/>
      <c r="UC8" s="928"/>
      <c r="UD8" s="928"/>
      <c r="UE8" s="928"/>
      <c r="UF8" s="928"/>
      <c r="UG8" s="928"/>
      <c r="UH8" s="928"/>
      <c r="UI8" s="928"/>
      <c r="UJ8" s="928"/>
      <c r="UK8" s="928"/>
      <c r="UL8" s="928"/>
      <c r="UM8" s="928"/>
      <c r="UN8" s="928"/>
      <c r="UO8" s="928"/>
      <c r="UP8" s="928"/>
      <c r="UQ8" s="928"/>
      <c r="UR8" s="928"/>
      <c r="US8" s="928"/>
      <c r="UT8" s="928"/>
      <c r="UU8" s="928"/>
      <c r="UV8" s="928"/>
      <c r="UW8" s="928"/>
      <c r="UX8" s="928"/>
      <c r="UY8" s="928"/>
      <c r="UZ8" s="928"/>
      <c r="VA8" s="928"/>
      <c r="VB8" s="928"/>
      <c r="VC8" s="928"/>
      <c r="VD8" s="928"/>
      <c r="VE8" s="928"/>
      <c r="VF8" s="928"/>
      <c r="VG8" s="928"/>
      <c r="VH8" s="928"/>
      <c r="VI8" s="928"/>
      <c r="VJ8" s="928"/>
      <c r="VK8" s="928"/>
      <c r="VL8" s="928"/>
      <c r="VM8" s="928"/>
      <c r="VN8" s="928"/>
      <c r="VO8" s="928"/>
      <c r="VP8" s="928"/>
      <c r="VQ8" s="928"/>
      <c r="VR8" s="928"/>
      <c r="VS8" s="928"/>
      <c r="VT8" s="928"/>
      <c r="VU8" s="928"/>
      <c r="VV8" s="928"/>
      <c r="VW8" s="928"/>
      <c r="VX8" s="928"/>
      <c r="VY8" s="928"/>
      <c r="VZ8" s="928"/>
      <c r="WA8" s="928"/>
      <c r="WB8" s="928"/>
      <c r="WC8" s="928"/>
      <c r="WD8" s="928"/>
      <c r="WE8" s="928"/>
      <c r="WF8" s="928"/>
      <c r="WG8" s="928"/>
      <c r="WH8" s="928"/>
      <c r="WI8" s="928"/>
      <c r="WJ8" s="928"/>
      <c r="WK8" s="928"/>
      <c r="WL8" s="928"/>
      <c r="WM8" s="928"/>
      <c r="WN8" s="928"/>
      <c r="WO8" s="928"/>
      <c r="WP8" s="928"/>
      <c r="WQ8" s="928"/>
      <c r="WR8" s="928"/>
      <c r="WS8" s="928"/>
      <c r="WT8" s="928"/>
      <c r="WU8" s="928"/>
      <c r="WV8" s="928"/>
      <c r="WW8" s="928"/>
      <c r="WX8" s="928"/>
      <c r="WY8" s="928"/>
      <c r="WZ8" s="928"/>
      <c r="XA8" s="928"/>
      <c r="XB8" s="928"/>
      <c r="XC8" s="928"/>
      <c r="XD8" s="928"/>
      <c r="XE8" s="928"/>
      <c r="XF8" s="928"/>
      <c r="XG8" s="928"/>
      <c r="XH8" s="928"/>
      <c r="XI8" s="928"/>
      <c r="XJ8" s="928"/>
      <c r="XK8" s="928"/>
      <c r="XL8" s="928"/>
      <c r="XM8" s="928"/>
      <c r="XN8" s="928"/>
      <c r="XO8" s="928"/>
      <c r="XP8" s="928"/>
      <c r="XQ8" s="928"/>
      <c r="XR8" s="928"/>
      <c r="XS8" s="928"/>
      <c r="XT8" s="928"/>
      <c r="XU8" s="928"/>
      <c r="XV8" s="928"/>
      <c r="XW8" s="928"/>
      <c r="XX8" s="928"/>
      <c r="XY8" s="928"/>
      <c r="XZ8" s="928"/>
      <c r="YA8" s="928"/>
      <c r="YB8" s="928"/>
      <c r="YC8" s="928"/>
      <c r="YD8" s="928"/>
      <c r="YE8" s="928"/>
      <c r="YF8" s="928"/>
      <c r="YG8" s="928"/>
      <c r="YH8" s="928"/>
      <c r="YI8" s="928"/>
      <c r="YJ8" s="928"/>
      <c r="YK8" s="928"/>
      <c r="YL8" s="928"/>
      <c r="YM8" s="928"/>
      <c r="YN8" s="928"/>
      <c r="YO8" s="928"/>
      <c r="YP8" s="928"/>
      <c r="YQ8" s="928"/>
      <c r="YR8" s="928"/>
      <c r="YS8" s="928"/>
      <c r="YT8" s="928"/>
      <c r="YU8" s="928"/>
      <c r="YV8" s="928"/>
      <c r="YW8" s="928"/>
      <c r="YX8" s="928"/>
      <c r="YY8" s="928"/>
      <c r="YZ8" s="928"/>
      <c r="ZA8" s="928"/>
      <c r="ZB8" s="928"/>
      <c r="ZC8" s="928"/>
      <c r="ZD8" s="928"/>
      <c r="ZE8" s="928"/>
      <c r="ZF8" s="928"/>
      <c r="ZG8" s="928"/>
      <c r="ZH8" s="928"/>
      <c r="ZI8" s="928"/>
      <c r="ZJ8" s="928"/>
      <c r="ZK8" s="928"/>
      <c r="ZL8" s="928"/>
      <c r="ZM8" s="928"/>
      <c r="ZN8" s="928"/>
      <c r="ZO8" s="928"/>
      <c r="ZP8" s="928"/>
      <c r="ZQ8" s="928"/>
      <c r="ZR8" s="928"/>
      <c r="ZS8" s="928"/>
      <c r="ZT8" s="928"/>
      <c r="ZU8" s="928"/>
      <c r="ZV8" s="928"/>
      <c r="ZW8" s="928"/>
      <c r="ZX8" s="928"/>
      <c r="ZY8" s="928"/>
      <c r="ZZ8" s="928"/>
      <c r="AAA8" s="928"/>
      <c r="AAB8" s="928"/>
      <c r="AAC8" s="928"/>
      <c r="AAD8" s="928"/>
      <c r="AAE8" s="928"/>
      <c r="AAF8" s="928"/>
      <c r="AAG8" s="928"/>
      <c r="AAH8" s="928"/>
      <c r="AAI8" s="928"/>
      <c r="AAJ8" s="928"/>
      <c r="AAK8" s="928"/>
      <c r="AAL8" s="928"/>
      <c r="AAM8" s="928"/>
      <c r="AAN8" s="928"/>
      <c r="AAO8" s="928"/>
      <c r="AAP8" s="928"/>
      <c r="AAQ8" s="928"/>
      <c r="AAR8" s="928"/>
      <c r="AAS8" s="928"/>
      <c r="AAT8" s="928"/>
      <c r="AAU8" s="928"/>
      <c r="AAV8" s="928"/>
      <c r="AAW8" s="928"/>
      <c r="AAX8" s="928"/>
      <c r="AAY8" s="928"/>
      <c r="AAZ8" s="928"/>
      <c r="ABA8" s="928"/>
      <c r="ABB8" s="928"/>
      <c r="ABC8" s="928"/>
      <c r="ABD8" s="928"/>
      <c r="ABE8" s="928"/>
      <c r="ABF8" s="928"/>
      <c r="ABG8" s="928"/>
      <c r="ABH8" s="928"/>
      <c r="ABI8" s="928"/>
      <c r="ABJ8" s="928"/>
      <c r="ABK8" s="928"/>
      <c r="ABL8" s="928"/>
      <c r="ABM8" s="928"/>
      <c r="ABN8" s="928"/>
      <c r="ABO8" s="928"/>
      <c r="ABP8" s="928"/>
      <c r="ABQ8" s="928"/>
      <c r="ABR8" s="928"/>
      <c r="ABS8" s="928"/>
      <c r="ABT8" s="928"/>
      <c r="ABU8" s="928"/>
      <c r="ABV8" s="928"/>
      <c r="ABW8" s="928"/>
      <c r="ABX8" s="928"/>
      <c r="ABY8" s="928"/>
      <c r="ABZ8" s="928"/>
      <c r="ACA8" s="928"/>
      <c r="ACB8" s="928"/>
      <c r="ACC8" s="928"/>
      <c r="ACD8" s="928"/>
      <c r="ACE8" s="928"/>
      <c r="ACF8" s="928"/>
      <c r="ACG8" s="928"/>
      <c r="ACH8" s="928"/>
      <c r="ACI8" s="928"/>
      <c r="ACJ8" s="928"/>
      <c r="ACK8" s="928"/>
      <c r="ACL8" s="928"/>
      <c r="ACM8" s="928"/>
      <c r="ACN8" s="928"/>
      <c r="ACO8" s="928"/>
      <c r="ACP8" s="928"/>
      <c r="ACQ8" s="928"/>
      <c r="ACR8" s="928"/>
      <c r="ACS8" s="928"/>
      <c r="ACT8" s="928"/>
      <c r="ACU8" s="928"/>
      <c r="ACV8" s="928"/>
      <c r="ACW8" s="928"/>
      <c r="ACX8" s="928"/>
      <c r="ACY8" s="928"/>
      <c r="ACZ8" s="928"/>
      <c r="ADA8" s="928"/>
      <c r="ADB8" s="928"/>
      <c r="ADC8" s="928"/>
      <c r="ADD8" s="928"/>
      <c r="ADE8" s="928"/>
      <c r="ADF8" s="928"/>
      <c r="ADG8" s="928"/>
      <c r="ADH8" s="928"/>
      <c r="ADI8" s="928"/>
      <c r="ADJ8" s="928"/>
      <c r="ADK8" s="928"/>
      <c r="ADL8" s="928"/>
      <c r="ADM8" s="928"/>
      <c r="ADN8" s="928"/>
      <c r="ADO8" s="928"/>
      <c r="ADP8" s="928"/>
      <c r="ADQ8" s="928"/>
      <c r="ADR8" s="928"/>
      <c r="ADS8" s="928"/>
      <c r="ADT8" s="928"/>
      <c r="ADU8" s="928"/>
      <c r="ADV8" s="928"/>
      <c r="ADW8" s="928"/>
      <c r="ADX8" s="928"/>
      <c r="ADY8" s="928"/>
      <c r="ADZ8" s="928"/>
      <c r="AEA8" s="928"/>
      <c r="AEB8" s="928"/>
      <c r="AEC8" s="928"/>
      <c r="AED8" s="928"/>
      <c r="AEE8" s="928"/>
      <c r="AEF8" s="928"/>
      <c r="AEG8" s="928"/>
      <c r="AEH8" s="928"/>
      <c r="AEI8" s="928"/>
      <c r="AEJ8" s="928"/>
      <c r="AEK8" s="928"/>
      <c r="AEL8" s="928"/>
      <c r="AEM8" s="928"/>
      <c r="AEN8" s="928"/>
      <c r="AEO8" s="928"/>
      <c r="AEP8" s="928"/>
      <c r="AEQ8" s="928"/>
      <c r="AER8" s="928"/>
      <c r="AES8" s="928"/>
      <c r="AET8" s="928"/>
      <c r="AEU8" s="928"/>
      <c r="AEV8" s="928"/>
      <c r="AEW8" s="928"/>
      <c r="AEX8" s="928"/>
      <c r="AEY8" s="928"/>
      <c r="AEZ8" s="928"/>
      <c r="AFA8" s="928"/>
      <c r="AFB8" s="928"/>
      <c r="AFC8" s="928"/>
      <c r="AFD8" s="928"/>
      <c r="AFE8" s="928"/>
      <c r="AFF8" s="928"/>
      <c r="AFG8" s="928"/>
      <c r="AFH8" s="928"/>
      <c r="AFI8" s="928"/>
      <c r="AFJ8" s="928"/>
      <c r="AFK8" s="928"/>
      <c r="AFL8" s="928"/>
      <c r="AFM8" s="928"/>
      <c r="AFN8" s="928"/>
      <c r="AFO8" s="928"/>
      <c r="AFP8" s="928"/>
      <c r="AFQ8" s="928"/>
      <c r="AFR8" s="928"/>
      <c r="AFS8" s="928"/>
      <c r="AFT8" s="928"/>
      <c r="AFU8" s="928"/>
      <c r="AFV8" s="928"/>
      <c r="AFW8" s="928"/>
      <c r="AFX8" s="928"/>
      <c r="AFY8" s="928"/>
      <c r="AFZ8" s="928"/>
      <c r="AGA8" s="928"/>
      <c r="AGB8" s="928"/>
      <c r="AGC8" s="928"/>
      <c r="AGD8" s="928"/>
      <c r="AGE8" s="928"/>
      <c r="AGF8" s="928"/>
      <c r="AGG8" s="928"/>
      <c r="AGH8" s="928"/>
      <c r="AGI8" s="928"/>
      <c r="AGJ8" s="928"/>
      <c r="AGK8" s="928"/>
      <c r="AGL8" s="928"/>
      <c r="AGM8" s="928"/>
      <c r="AGN8" s="928"/>
      <c r="AGO8" s="928"/>
      <c r="AGP8" s="928"/>
      <c r="AGQ8" s="928"/>
      <c r="AGR8" s="928"/>
      <c r="AGS8" s="928"/>
      <c r="AGT8" s="928"/>
      <c r="AGU8" s="928"/>
      <c r="AGV8" s="928"/>
      <c r="AGW8" s="928"/>
      <c r="AGX8" s="928"/>
      <c r="AGY8" s="928"/>
      <c r="AGZ8" s="928"/>
      <c r="AHA8" s="928"/>
      <c r="AHB8" s="928"/>
      <c r="AHC8" s="928"/>
      <c r="AHD8" s="928"/>
      <c r="AHE8" s="928"/>
      <c r="AHF8" s="928"/>
      <c r="AHG8" s="928"/>
      <c r="AHH8" s="928"/>
      <c r="AHI8" s="928"/>
      <c r="AHJ8" s="928"/>
      <c r="AHK8" s="928"/>
      <c r="AHL8" s="928"/>
      <c r="AHM8" s="928"/>
      <c r="AHN8" s="928"/>
      <c r="AHO8" s="928"/>
      <c r="AHP8" s="928"/>
      <c r="AHQ8" s="928"/>
      <c r="AHR8" s="928"/>
      <c r="AHS8" s="928"/>
      <c r="AHT8" s="928"/>
      <c r="AHU8" s="928"/>
      <c r="AHV8" s="928"/>
      <c r="AHW8" s="928"/>
      <c r="AHX8" s="928"/>
      <c r="AHY8" s="928"/>
      <c r="AHZ8" s="928"/>
      <c r="AIA8" s="928"/>
      <c r="AIB8" s="928"/>
      <c r="AIC8" s="928"/>
      <c r="AID8" s="928"/>
      <c r="AIE8" s="928"/>
      <c r="AIF8" s="928"/>
      <c r="AIG8" s="928"/>
      <c r="AIH8" s="928"/>
      <c r="AII8" s="928"/>
      <c r="AIJ8" s="928"/>
      <c r="AIK8" s="928"/>
      <c r="AIL8" s="928"/>
      <c r="AIM8" s="928"/>
      <c r="AIN8" s="928"/>
      <c r="AIO8" s="928"/>
      <c r="AIP8" s="928"/>
      <c r="AIQ8" s="928"/>
      <c r="AIR8" s="928"/>
      <c r="AIS8" s="928"/>
      <c r="AIT8" s="928"/>
      <c r="AIU8" s="928"/>
      <c r="AIV8" s="928"/>
      <c r="AIW8" s="928"/>
      <c r="AIX8" s="928"/>
      <c r="AIY8" s="928"/>
      <c r="AIZ8" s="928"/>
      <c r="AJA8" s="928"/>
      <c r="AJB8" s="928"/>
      <c r="AJC8" s="928"/>
      <c r="AJD8" s="928"/>
      <c r="AJE8" s="928"/>
      <c r="AJF8" s="928"/>
      <c r="AJG8" s="928"/>
      <c r="AJH8" s="928"/>
      <c r="AJI8" s="928"/>
      <c r="AJJ8" s="928"/>
      <c r="AJK8" s="928"/>
      <c r="AJL8" s="928"/>
      <c r="AJM8" s="928"/>
      <c r="AJN8" s="928"/>
      <c r="AJO8" s="928"/>
      <c r="AJP8" s="928"/>
      <c r="AJQ8" s="928"/>
      <c r="AJR8" s="928"/>
      <c r="AJS8" s="928"/>
      <c r="AJT8" s="928"/>
      <c r="AJU8" s="928"/>
      <c r="AJV8" s="928"/>
      <c r="AJW8" s="928"/>
      <c r="AJX8" s="928"/>
      <c r="AJY8" s="928"/>
      <c r="AJZ8" s="928"/>
      <c r="AKA8" s="928"/>
      <c r="AKB8" s="928"/>
      <c r="AKC8" s="928"/>
      <c r="AKD8" s="928"/>
      <c r="AKE8" s="928"/>
      <c r="AKF8" s="928"/>
      <c r="AKG8" s="928"/>
      <c r="AKH8" s="928"/>
      <c r="AKI8" s="928"/>
      <c r="AKJ8" s="928"/>
      <c r="AKK8" s="928"/>
      <c r="AKL8" s="928"/>
      <c r="AKM8" s="928"/>
      <c r="AKN8" s="928"/>
      <c r="AKO8" s="928"/>
      <c r="AKP8" s="928"/>
      <c r="AKQ8" s="928"/>
      <c r="AKR8" s="928"/>
      <c r="AKS8" s="928"/>
      <c r="AKT8" s="928"/>
      <c r="AKU8" s="928"/>
      <c r="AKV8" s="928"/>
      <c r="AKW8" s="928"/>
      <c r="AKX8" s="928"/>
      <c r="AKY8" s="928"/>
      <c r="AKZ8" s="928"/>
      <c r="ALA8" s="928"/>
      <c r="ALB8" s="928"/>
      <c r="ALC8" s="928"/>
      <c r="ALD8" s="928"/>
      <c r="ALE8" s="928"/>
      <c r="ALF8" s="928"/>
      <c r="ALG8" s="928"/>
      <c r="ALH8" s="928"/>
      <c r="ALI8" s="928"/>
      <c r="ALJ8" s="928"/>
      <c r="ALK8" s="928"/>
      <c r="ALL8" s="928"/>
      <c r="ALM8" s="928"/>
      <c r="ALN8" s="928"/>
      <c r="ALO8" s="928"/>
      <c r="ALP8" s="928"/>
      <c r="ALQ8" s="928"/>
      <c r="ALR8" s="928"/>
      <c r="ALS8" s="928"/>
      <c r="ALT8" s="928"/>
      <c r="ALU8" s="928"/>
      <c r="ALV8" s="928"/>
      <c r="ALW8" s="928"/>
      <c r="ALX8" s="928"/>
      <c r="ALY8" s="928"/>
      <c r="ALZ8" s="928"/>
      <c r="AMA8" s="928"/>
      <c r="AMB8" s="928"/>
      <c r="AMC8" s="928"/>
      <c r="AMD8" s="928"/>
      <c r="AME8" s="928"/>
      <c r="AMF8" s="928"/>
      <c r="AMG8" s="928"/>
      <c r="AMH8" s="928"/>
      <c r="AMI8" s="928"/>
      <c r="AMJ8" s="928"/>
      <c r="AMK8" s="928"/>
      <c r="AML8" s="928"/>
      <c r="AMM8" s="928"/>
      <c r="AMN8" s="928"/>
      <c r="AMO8" s="928"/>
      <c r="AMP8" s="928"/>
      <c r="AMQ8" s="928"/>
      <c r="AMR8" s="928"/>
      <c r="AMS8" s="928"/>
      <c r="AMT8" s="928"/>
      <c r="AMU8" s="928"/>
      <c r="AMV8" s="928"/>
      <c r="AMW8" s="928"/>
      <c r="AMX8" s="928"/>
      <c r="AMY8" s="928"/>
      <c r="AMZ8" s="928"/>
      <c r="ANA8" s="928"/>
      <c r="ANB8" s="928"/>
      <c r="ANC8" s="928"/>
      <c r="AND8" s="928"/>
      <c r="ANE8" s="928"/>
      <c r="ANF8" s="928"/>
      <c r="ANG8" s="928"/>
      <c r="ANH8" s="928"/>
      <c r="ANI8" s="928"/>
      <c r="ANJ8" s="928"/>
      <c r="ANK8" s="928"/>
      <c r="ANL8" s="928"/>
      <c r="ANM8" s="928"/>
      <c r="ANN8" s="928"/>
      <c r="ANO8" s="928"/>
      <c r="ANP8" s="928"/>
      <c r="ANQ8" s="928"/>
      <c r="ANR8" s="928"/>
      <c r="ANS8" s="928"/>
      <c r="ANT8" s="928"/>
      <c r="ANU8" s="928"/>
      <c r="ANV8" s="928"/>
      <c r="ANW8" s="928"/>
      <c r="ANX8" s="928"/>
      <c r="ANY8" s="928"/>
      <c r="ANZ8" s="928"/>
      <c r="AOA8" s="928"/>
      <c r="AOB8" s="928"/>
      <c r="AOC8" s="928"/>
      <c r="AOD8" s="928"/>
      <c r="AOE8" s="928"/>
      <c r="AOF8" s="928"/>
      <c r="AOG8" s="928"/>
      <c r="AOH8" s="928"/>
      <c r="AOI8" s="928"/>
      <c r="AOJ8" s="928"/>
      <c r="AOK8" s="928"/>
      <c r="AOL8" s="928"/>
      <c r="AOM8" s="928"/>
      <c r="AON8" s="928"/>
      <c r="AOO8" s="928"/>
      <c r="AOP8" s="928"/>
      <c r="AOQ8" s="928"/>
      <c r="AOR8" s="928"/>
      <c r="AOS8" s="928"/>
      <c r="AOT8" s="928"/>
      <c r="AOU8" s="928"/>
      <c r="AOV8" s="928"/>
      <c r="AOW8" s="928"/>
      <c r="AOX8" s="928"/>
      <c r="AOY8" s="928"/>
      <c r="AOZ8" s="928"/>
      <c r="APA8" s="928"/>
      <c r="APB8" s="928"/>
      <c r="APC8" s="928"/>
      <c r="APD8" s="928"/>
      <c r="APE8" s="928"/>
      <c r="APF8" s="928"/>
      <c r="APG8" s="928"/>
      <c r="APH8" s="928"/>
      <c r="API8" s="928"/>
      <c r="APJ8" s="928"/>
      <c r="APK8" s="928"/>
      <c r="APL8" s="928"/>
      <c r="APM8" s="928"/>
      <c r="APN8" s="928"/>
      <c r="APO8" s="928"/>
      <c r="APP8" s="928"/>
      <c r="APQ8" s="928"/>
      <c r="APR8" s="928"/>
      <c r="APS8" s="928"/>
      <c r="APT8" s="928"/>
      <c r="APU8" s="928"/>
      <c r="APV8" s="928"/>
      <c r="APW8" s="928"/>
      <c r="APX8" s="928"/>
      <c r="APY8" s="928"/>
      <c r="APZ8" s="928"/>
      <c r="AQA8" s="928"/>
      <c r="AQB8" s="928"/>
      <c r="AQC8" s="928"/>
      <c r="AQD8" s="928"/>
      <c r="AQE8" s="928"/>
      <c r="AQF8" s="928"/>
      <c r="AQG8" s="928"/>
      <c r="AQH8" s="928"/>
      <c r="AQI8" s="928"/>
      <c r="AQJ8" s="928"/>
      <c r="AQK8" s="928"/>
      <c r="AQL8" s="928"/>
      <c r="AQM8" s="928"/>
      <c r="AQN8" s="928"/>
      <c r="AQO8" s="928"/>
      <c r="AQP8" s="928"/>
      <c r="AQQ8" s="928"/>
      <c r="AQR8" s="928"/>
      <c r="AQS8" s="928"/>
      <c r="AQT8" s="928"/>
      <c r="AQU8" s="928"/>
      <c r="AQV8" s="928"/>
      <c r="AQW8" s="928"/>
      <c r="AQX8" s="928"/>
      <c r="AQY8" s="928"/>
      <c r="AQZ8" s="928"/>
      <c r="ARA8" s="928"/>
      <c r="ARB8" s="928"/>
      <c r="ARC8" s="928"/>
      <c r="ARD8" s="928"/>
      <c r="ARE8" s="928"/>
      <c r="ARF8" s="928"/>
      <c r="ARG8" s="928"/>
      <c r="ARH8" s="928"/>
      <c r="ARI8" s="928"/>
      <c r="ARJ8" s="928"/>
      <c r="ARK8" s="928"/>
      <c r="ARL8" s="928"/>
      <c r="ARM8" s="928"/>
      <c r="ARN8" s="928"/>
      <c r="ARO8" s="928"/>
      <c r="ARP8" s="928"/>
      <c r="ARQ8" s="928"/>
      <c r="ARR8" s="928"/>
      <c r="ARS8" s="928"/>
      <c r="ART8" s="928"/>
      <c r="ARU8" s="928"/>
      <c r="ARV8" s="928"/>
      <c r="ARW8" s="928"/>
      <c r="ARX8" s="928"/>
      <c r="ARY8" s="928"/>
      <c r="ARZ8" s="928"/>
      <c r="ASA8" s="928"/>
      <c r="ASB8" s="928"/>
      <c r="ASC8" s="928"/>
      <c r="ASD8" s="928"/>
      <c r="ASE8" s="928"/>
      <c r="ASF8" s="928"/>
      <c r="ASG8" s="928"/>
      <c r="ASH8" s="928"/>
      <c r="ASI8" s="928"/>
      <c r="ASJ8" s="928"/>
      <c r="ASK8" s="928"/>
      <c r="ASL8" s="928"/>
      <c r="ASM8" s="928"/>
      <c r="ASN8" s="928"/>
      <c r="ASO8" s="928"/>
      <c r="ASP8" s="928"/>
      <c r="ASQ8" s="928"/>
      <c r="ASR8" s="928"/>
      <c r="ASS8" s="928"/>
      <c r="AST8" s="928"/>
      <c r="ASU8" s="928"/>
      <c r="ASV8" s="928"/>
      <c r="ASW8" s="928"/>
      <c r="ASX8" s="928"/>
      <c r="ASY8" s="928"/>
      <c r="ASZ8" s="928"/>
      <c r="ATA8" s="928"/>
      <c r="ATB8" s="928"/>
      <c r="ATC8" s="928"/>
      <c r="ATD8" s="928"/>
      <c r="ATE8" s="928"/>
      <c r="ATF8" s="928"/>
      <c r="ATG8" s="928"/>
      <c r="ATH8" s="928"/>
      <c r="ATI8" s="928"/>
      <c r="ATJ8" s="928"/>
      <c r="ATK8" s="928"/>
      <c r="ATL8" s="928"/>
      <c r="ATM8" s="928"/>
      <c r="ATN8" s="928"/>
      <c r="ATO8" s="928"/>
      <c r="ATP8" s="928"/>
      <c r="ATQ8" s="928"/>
      <c r="ATR8" s="928"/>
      <c r="ATS8" s="928"/>
      <c r="ATT8" s="928"/>
      <c r="ATU8" s="928"/>
      <c r="ATV8" s="928"/>
      <c r="ATW8" s="928"/>
      <c r="ATX8" s="928"/>
      <c r="ATY8" s="928"/>
      <c r="ATZ8" s="928"/>
      <c r="AUA8" s="928"/>
      <c r="AUB8" s="928"/>
      <c r="AUC8" s="928"/>
      <c r="AUD8" s="928"/>
      <c r="AUE8" s="928"/>
      <c r="AUF8" s="928"/>
      <c r="AUG8" s="928"/>
      <c r="AUH8" s="928"/>
      <c r="AUI8" s="928"/>
      <c r="AUJ8" s="928"/>
      <c r="AUK8" s="928"/>
      <c r="AUL8" s="928"/>
      <c r="AUM8" s="928"/>
      <c r="AUN8" s="928"/>
      <c r="AUO8" s="928"/>
      <c r="AUP8" s="928"/>
      <c r="AUQ8" s="928"/>
      <c r="AUR8" s="928"/>
      <c r="AUS8" s="928"/>
      <c r="AUT8" s="928"/>
      <c r="AUU8" s="928"/>
      <c r="AUV8" s="928"/>
      <c r="AUW8" s="928"/>
      <c r="AUX8" s="928"/>
      <c r="AUY8" s="928"/>
      <c r="AUZ8" s="928"/>
      <c r="AVA8" s="928"/>
      <c r="AVB8" s="928"/>
      <c r="AVC8" s="928"/>
      <c r="AVD8" s="928"/>
      <c r="AVE8" s="928"/>
      <c r="AVF8" s="928"/>
      <c r="AVG8" s="928"/>
      <c r="AVH8" s="928"/>
      <c r="AVI8" s="928"/>
      <c r="AVJ8" s="928"/>
      <c r="AVK8" s="928"/>
      <c r="AVL8" s="928"/>
      <c r="AVM8" s="928"/>
      <c r="AVN8" s="928"/>
      <c r="AVO8" s="928"/>
      <c r="AVP8" s="928"/>
      <c r="AVQ8" s="928"/>
      <c r="AVR8" s="928"/>
      <c r="AVS8" s="928"/>
      <c r="AVT8" s="928"/>
      <c r="AVU8" s="928"/>
      <c r="AVV8" s="928"/>
      <c r="AVW8" s="928"/>
      <c r="AVX8" s="928"/>
      <c r="AVY8" s="928"/>
      <c r="AVZ8" s="928"/>
      <c r="AWA8" s="928"/>
      <c r="AWB8" s="928"/>
      <c r="AWC8" s="928"/>
      <c r="AWD8" s="928"/>
      <c r="AWE8" s="928"/>
      <c r="AWF8" s="928"/>
      <c r="AWG8" s="928"/>
      <c r="AWH8" s="928"/>
      <c r="AWI8" s="928"/>
      <c r="AWJ8" s="928"/>
      <c r="AWK8" s="928"/>
      <c r="AWL8" s="928"/>
      <c r="AWM8" s="928"/>
      <c r="AWN8" s="928"/>
      <c r="AWO8" s="928"/>
      <c r="AWP8" s="928"/>
      <c r="AWQ8" s="928"/>
      <c r="AWR8" s="928"/>
      <c r="AWS8" s="928"/>
      <c r="AWT8" s="928"/>
      <c r="AWU8" s="928"/>
      <c r="AWV8" s="928"/>
      <c r="AWW8" s="928"/>
      <c r="AWX8" s="928"/>
      <c r="AWY8" s="928"/>
      <c r="AWZ8" s="928"/>
      <c r="AXA8" s="928"/>
      <c r="AXB8" s="928"/>
      <c r="AXC8" s="928"/>
      <c r="AXD8" s="928"/>
      <c r="AXE8" s="928"/>
      <c r="AXF8" s="928"/>
      <c r="AXG8" s="928"/>
      <c r="AXH8" s="928"/>
      <c r="AXI8" s="928"/>
      <c r="AXJ8" s="928"/>
      <c r="AXK8" s="928"/>
      <c r="AXL8" s="928"/>
      <c r="AXM8" s="928"/>
      <c r="AXN8" s="928"/>
      <c r="AXO8" s="928"/>
      <c r="AXP8" s="928"/>
      <c r="AXQ8" s="928"/>
      <c r="AXR8" s="928"/>
      <c r="AXS8" s="928"/>
      <c r="AXT8" s="928"/>
      <c r="AXU8" s="928"/>
      <c r="AXV8" s="928"/>
      <c r="AXW8" s="928"/>
      <c r="AXX8" s="928"/>
      <c r="AXY8" s="928"/>
      <c r="AXZ8" s="928"/>
      <c r="AYA8" s="928"/>
      <c r="AYB8" s="928"/>
      <c r="AYC8" s="928"/>
      <c r="AYD8" s="928"/>
      <c r="AYE8" s="928"/>
      <c r="AYF8" s="928"/>
      <c r="AYG8" s="928"/>
      <c r="AYH8" s="928"/>
      <c r="AYI8" s="928"/>
      <c r="AYJ8" s="928"/>
      <c r="AYK8" s="928"/>
      <c r="AYL8" s="928"/>
      <c r="AYM8" s="928"/>
      <c r="AYN8" s="928"/>
      <c r="AYO8" s="928"/>
      <c r="AYP8" s="928"/>
      <c r="AYQ8" s="928"/>
      <c r="AYR8" s="928"/>
      <c r="AYS8" s="928"/>
      <c r="AYT8" s="928"/>
      <c r="AYU8" s="928"/>
      <c r="AYV8" s="928"/>
      <c r="AYW8" s="928"/>
      <c r="AYX8" s="928"/>
      <c r="AYY8" s="928"/>
      <c r="AYZ8" s="928"/>
      <c r="AZA8" s="928"/>
      <c r="AZB8" s="928"/>
      <c r="AZC8" s="928"/>
      <c r="AZD8" s="928"/>
      <c r="AZE8" s="928"/>
      <c r="AZF8" s="928"/>
      <c r="AZG8" s="928"/>
      <c r="AZH8" s="928"/>
      <c r="AZI8" s="928"/>
      <c r="AZJ8" s="928"/>
      <c r="AZK8" s="928"/>
      <c r="AZL8" s="928"/>
      <c r="AZM8" s="928"/>
      <c r="AZN8" s="928"/>
      <c r="AZO8" s="928"/>
      <c r="AZP8" s="928"/>
      <c r="AZQ8" s="928"/>
      <c r="AZR8" s="928"/>
      <c r="AZS8" s="928"/>
      <c r="AZT8" s="928"/>
      <c r="AZU8" s="928"/>
      <c r="AZV8" s="928"/>
      <c r="AZW8" s="928"/>
      <c r="AZX8" s="928"/>
      <c r="AZY8" s="928"/>
      <c r="AZZ8" s="928"/>
      <c r="BAA8" s="928"/>
      <c r="BAB8" s="928"/>
      <c r="BAC8" s="928"/>
      <c r="BAD8" s="928"/>
      <c r="BAE8" s="928"/>
      <c r="BAF8" s="928"/>
      <c r="BAG8" s="928"/>
      <c r="BAH8" s="928"/>
      <c r="BAI8" s="928"/>
      <c r="BAJ8" s="928"/>
      <c r="BAK8" s="928"/>
      <c r="BAL8" s="928"/>
      <c r="BAM8" s="928"/>
      <c r="BAN8" s="928"/>
      <c r="BAO8" s="928"/>
      <c r="BAP8" s="928"/>
      <c r="BAQ8" s="928"/>
      <c r="BAR8" s="928"/>
      <c r="BAS8" s="928"/>
      <c r="BAT8" s="928"/>
      <c r="BAU8" s="928"/>
      <c r="BAV8" s="928"/>
      <c r="BAW8" s="928"/>
      <c r="BAX8" s="928"/>
      <c r="BAY8" s="928"/>
      <c r="BAZ8" s="928"/>
      <c r="BBA8" s="928"/>
      <c r="BBB8" s="928"/>
      <c r="BBC8" s="928"/>
      <c r="BBD8" s="928"/>
      <c r="BBE8" s="928"/>
      <c r="BBF8" s="928"/>
      <c r="BBG8" s="928"/>
      <c r="BBH8" s="928"/>
      <c r="BBI8" s="928"/>
      <c r="BBJ8" s="928"/>
      <c r="BBK8" s="928"/>
      <c r="BBL8" s="928"/>
      <c r="BBM8" s="928"/>
      <c r="BBN8" s="928"/>
      <c r="BBO8" s="928"/>
      <c r="BBP8" s="928"/>
      <c r="BBQ8" s="928"/>
      <c r="BBR8" s="928"/>
      <c r="BBS8" s="928"/>
      <c r="BBT8" s="928"/>
      <c r="BBU8" s="928"/>
      <c r="BBV8" s="928"/>
      <c r="BBW8" s="928"/>
      <c r="BBX8" s="928"/>
      <c r="BBY8" s="928"/>
      <c r="BBZ8" s="928"/>
      <c r="BCA8" s="928"/>
      <c r="BCB8" s="928"/>
      <c r="BCC8" s="928"/>
      <c r="BCD8" s="928"/>
      <c r="BCE8" s="928"/>
      <c r="BCF8" s="928"/>
      <c r="BCG8" s="928"/>
      <c r="BCH8" s="928"/>
      <c r="BCI8" s="928"/>
      <c r="BCJ8" s="928"/>
      <c r="BCK8" s="928"/>
      <c r="BCL8" s="928"/>
      <c r="BCM8" s="928"/>
      <c r="BCN8" s="928"/>
      <c r="BCO8" s="928"/>
      <c r="BCP8" s="928"/>
      <c r="BCQ8" s="928"/>
      <c r="BCR8" s="928"/>
      <c r="BCS8" s="928"/>
      <c r="BCT8" s="928"/>
      <c r="BCU8" s="928"/>
      <c r="BCV8" s="928"/>
      <c r="BCW8" s="928"/>
      <c r="BCX8" s="928"/>
      <c r="BCY8" s="928"/>
      <c r="BCZ8" s="928"/>
      <c r="BDA8" s="928"/>
      <c r="BDB8" s="928"/>
      <c r="BDC8" s="928"/>
      <c r="BDD8" s="928"/>
      <c r="BDE8" s="928"/>
      <c r="BDF8" s="928"/>
      <c r="BDG8" s="928"/>
      <c r="BDH8" s="928"/>
      <c r="BDI8" s="928"/>
      <c r="BDJ8" s="928"/>
      <c r="BDK8" s="928"/>
      <c r="BDL8" s="928"/>
      <c r="BDM8" s="928"/>
      <c r="BDN8" s="928"/>
      <c r="BDO8" s="928"/>
      <c r="BDP8" s="928"/>
      <c r="BDQ8" s="928"/>
      <c r="BDR8" s="928"/>
      <c r="BDS8" s="928"/>
      <c r="BDT8" s="928"/>
      <c r="BDU8" s="928"/>
      <c r="BDV8" s="928"/>
      <c r="BDW8" s="928"/>
      <c r="BDX8" s="928"/>
      <c r="BDY8" s="928"/>
      <c r="BDZ8" s="928"/>
      <c r="BEA8" s="928"/>
      <c r="BEB8" s="928"/>
      <c r="BEC8" s="928"/>
      <c r="BED8" s="928"/>
      <c r="BEE8" s="928"/>
      <c r="BEF8" s="928"/>
      <c r="BEG8" s="928"/>
      <c r="BEH8" s="928"/>
      <c r="BEI8" s="928"/>
      <c r="BEJ8" s="928"/>
      <c r="BEK8" s="928"/>
      <c r="BEL8" s="928"/>
      <c r="BEM8" s="928"/>
      <c r="BEN8" s="928"/>
      <c r="BEO8" s="928"/>
      <c r="BEP8" s="928"/>
      <c r="BEQ8" s="928"/>
      <c r="BER8" s="928"/>
      <c r="BES8" s="928"/>
      <c r="BET8" s="928"/>
      <c r="BEU8" s="928"/>
      <c r="BEV8" s="928"/>
      <c r="BEW8" s="928"/>
      <c r="BEX8" s="928"/>
      <c r="BEY8" s="928"/>
      <c r="BEZ8" s="928"/>
      <c r="BFA8" s="928"/>
      <c r="BFB8" s="928"/>
      <c r="BFC8" s="928"/>
      <c r="BFD8" s="928"/>
      <c r="BFE8" s="928"/>
      <c r="BFF8" s="928"/>
      <c r="BFG8" s="928"/>
      <c r="BFH8" s="928"/>
      <c r="BFI8" s="928"/>
      <c r="BFJ8" s="928"/>
      <c r="BFK8" s="928"/>
      <c r="BFL8" s="928"/>
      <c r="BFM8" s="928"/>
      <c r="BFN8" s="928"/>
      <c r="BFO8" s="928"/>
      <c r="BFP8" s="928"/>
      <c r="BFQ8" s="928"/>
      <c r="BFR8" s="928"/>
      <c r="BFS8" s="928"/>
      <c r="BFT8" s="928"/>
      <c r="BFU8" s="928"/>
      <c r="BFV8" s="928"/>
      <c r="BFW8" s="928"/>
      <c r="BFX8" s="928"/>
      <c r="BFY8" s="928"/>
      <c r="BFZ8" s="928"/>
      <c r="BGA8" s="928"/>
      <c r="BGB8" s="928"/>
      <c r="BGC8" s="928"/>
      <c r="BGD8" s="928"/>
      <c r="BGE8" s="928"/>
      <c r="BGF8" s="928"/>
      <c r="BGG8" s="928"/>
      <c r="BGH8" s="928"/>
      <c r="BGI8" s="928"/>
      <c r="BGJ8" s="928"/>
      <c r="BGK8" s="928"/>
      <c r="BGL8" s="928"/>
      <c r="BGM8" s="928"/>
      <c r="BGN8" s="928"/>
      <c r="BGO8" s="928"/>
      <c r="BGP8" s="928"/>
      <c r="BGQ8" s="928"/>
      <c r="BGR8" s="928"/>
      <c r="BGS8" s="928"/>
      <c r="BGT8" s="928"/>
      <c r="BGU8" s="928"/>
      <c r="BGV8" s="928"/>
      <c r="BGW8" s="928"/>
      <c r="BGX8" s="928"/>
      <c r="BGY8" s="928"/>
      <c r="BGZ8" s="928"/>
      <c r="BHA8" s="928"/>
      <c r="BHB8" s="928"/>
      <c r="BHC8" s="928"/>
      <c r="BHD8" s="928"/>
      <c r="BHE8" s="928"/>
      <c r="BHF8" s="928"/>
      <c r="BHG8" s="928"/>
      <c r="BHH8" s="928"/>
      <c r="BHI8" s="928"/>
      <c r="BHJ8" s="928"/>
      <c r="BHK8" s="928"/>
      <c r="BHL8" s="928"/>
      <c r="BHM8" s="928"/>
      <c r="BHN8" s="928"/>
      <c r="BHO8" s="928"/>
      <c r="BHP8" s="928"/>
      <c r="BHQ8" s="928"/>
      <c r="BHR8" s="928"/>
      <c r="BHS8" s="928"/>
      <c r="BHT8" s="928"/>
      <c r="BHU8" s="928"/>
      <c r="BHV8" s="928"/>
      <c r="BHW8" s="928"/>
      <c r="BHX8" s="928"/>
      <c r="BHY8" s="928"/>
      <c r="BHZ8" s="928"/>
      <c r="BIA8" s="928"/>
      <c r="BIB8" s="928"/>
      <c r="BIC8" s="928"/>
      <c r="BID8" s="928"/>
      <c r="BIE8" s="928"/>
      <c r="BIF8" s="928"/>
      <c r="BIG8" s="928"/>
      <c r="BIH8" s="928"/>
      <c r="BII8" s="928"/>
      <c r="BIJ8" s="928"/>
      <c r="BIK8" s="928"/>
      <c r="BIL8" s="928"/>
      <c r="BIM8" s="928"/>
      <c r="BIN8" s="928"/>
      <c r="BIO8" s="928"/>
      <c r="BIP8" s="928"/>
      <c r="BIQ8" s="928"/>
      <c r="BIR8" s="928"/>
      <c r="BIS8" s="928"/>
      <c r="BIT8" s="928"/>
      <c r="BIU8" s="928"/>
      <c r="BIV8" s="928"/>
      <c r="BIW8" s="928"/>
      <c r="BIX8" s="928"/>
      <c r="BIY8" s="928"/>
      <c r="BIZ8" s="928"/>
      <c r="BJA8" s="928"/>
      <c r="BJB8" s="928"/>
      <c r="BJC8" s="928"/>
      <c r="BJD8" s="928"/>
      <c r="BJE8" s="928"/>
      <c r="BJF8" s="928"/>
      <c r="BJG8" s="928"/>
      <c r="BJH8" s="928"/>
      <c r="BJI8" s="928"/>
      <c r="BJJ8" s="928"/>
      <c r="BJK8" s="928"/>
      <c r="BJL8" s="928"/>
      <c r="BJM8" s="928"/>
      <c r="BJN8" s="928"/>
      <c r="BJO8" s="928"/>
      <c r="BJP8" s="928"/>
      <c r="BJQ8" s="928"/>
      <c r="BJR8" s="928"/>
      <c r="BJS8" s="928"/>
      <c r="BJT8" s="928"/>
      <c r="BJU8" s="928"/>
      <c r="BJV8" s="928"/>
      <c r="BJW8" s="928"/>
      <c r="BJX8" s="928"/>
      <c r="BJY8" s="928"/>
      <c r="BJZ8" s="928"/>
      <c r="BKA8" s="928"/>
      <c r="BKB8" s="928"/>
      <c r="BKC8" s="928"/>
      <c r="BKD8" s="928"/>
      <c r="BKE8" s="928"/>
      <c r="BKF8" s="928"/>
      <c r="BKG8" s="928"/>
      <c r="BKH8" s="928"/>
      <c r="BKI8" s="928"/>
      <c r="BKJ8" s="928"/>
      <c r="BKK8" s="928"/>
      <c r="BKL8" s="928"/>
      <c r="BKM8" s="928"/>
      <c r="BKN8" s="928"/>
      <c r="BKO8" s="928"/>
      <c r="BKP8" s="928"/>
      <c r="BKQ8" s="928"/>
      <c r="BKR8" s="928"/>
      <c r="BKS8" s="928"/>
      <c r="BKT8" s="928"/>
      <c r="BKU8" s="928"/>
      <c r="BKV8" s="928"/>
      <c r="BKW8" s="928"/>
      <c r="BKX8" s="928"/>
      <c r="BKY8" s="928"/>
      <c r="BKZ8" s="928"/>
      <c r="BLA8" s="928"/>
      <c r="BLB8" s="928"/>
      <c r="BLC8" s="928"/>
      <c r="BLD8" s="928"/>
      <c r="BLE8" s="928"/>
      <c r="BLF8" s="928"/>
      <c r="BLG8" s="928"/>
      <c r="BLH8" s="928"/>
      <c r="BLI8" s="928"/>
      <c r="BLJ8" s="928"/>
      <c r="BLK8" s="928"/>
      <c r="BLL8" s="928"/>
      <c r="BLM8" s="928"/>
      <c r="BLN8" s="928"/>
      <c r="BLO8" s="928"/>
      <c r="BLP8" s="928"/>
      <c r="BLQ8" s="928"/>
      <c r="BLR8" s="928"/>
      <c r="BLS8" s="928"/>
      <c r="BLT8" s="928"/>
      <c r="BLU8" s="928"/>
      <c r="BLV8" s="928"/>
      <c r="BLW8" s="928"/>
      <c r="BLX8" s="928"/>
      <c r="BLY8" s="928"/>
      <c r="BLZ8" s="928"/>
      <c r="BMA8" s="928"/>
      <c r="BMB8" s="928"/>
      <c r="BMC8" s="928"/>
      <c r="BMD8" s="928"/>
      <c r="BME8" s="928"/>
      <c r="BMF8" s="928"/>
      <c r="BMG8" s="928"/>
      <c r="BMH8" s="928"/>
      <c r="BMI8" s="928"/>
      <c r="BMJ8" s="928"/>
      <c r="BMK8" s="928"/>
      <c r="BML8" s="928"/>
      <c r="BMM8" s="928"/>
      <c r="BMN8" s="928"/>
      <c r="BMO8" s="928"/>
      <c r="BMP8" s="928"/>
      <c r="BMQ8" s="928"/>
      <c r="BMR8" s="928"/>
      <c r="BMS8" s="928"/>
      <c r="BMT8" s="928"/>
      <c r="BMU8" s="928"/>
      <c r="BMV8" s="928"/>
      <c r="BMW8" s="928"/>
      <c r="BMX8" s="928"/>
      <c r="BMY8" s="928"/>
      <c r="BMZ8" s="928"/>
      <c r="BNA8" s="928"/>
      <c r="BNB8" s="928"/>
      <c r="BNC8" s="928"/>
      <c r="BND8" s="928"/>
      <c r="BNE8" s="928"/>
      <c r="BNF8" s="928"/>
      <c r="BNG8" s="928"/>
      <c r="BNH8" s="928"/>
      <c r="BNI8" s="928"/>
      <c r="BNJ8" s="928"/>
      <c r="BNK8" s="928"/>
      <c r="BNL8" s="928"/>
      <c r="BNM8" s="928"/>
      <c r="BNN8" s="928"/>
      <c r="BNO8" s="928"/>
      <c r="BNP8" s="928"/>
      <c r="BNQ8" s="928"/>
      <c r="BNR8" s="928"/>
      <c r="BNS8" s="928"/>
      <c r="BNT8" s="928"/>
      <c r="BNU8" s="928"/>
      <c r="BNV8" s="928"/>
      <c r="BNW8" s="928"/>
      <c r="BNX8" s="928"/>
      <c r="BNY8" s="928"/>
      <c r="BNZ8" s="928"/>
      <c r="BOA8" s="928"/>
      <c r="BOB8" s="928"/>
      <c r="BOC8" s="928"/>
      <c r="BOD8" s="928"/>
      <c r="BOE8" s="928"/>
      <c r="BOF8" s="928"/>
      <c r="BOG8" s="928"/>
      <c r="BOH8" s="928"/>
      <c r="BOI8" s="928"/>
      <c r="BOJ8" s="928"/>
      <c r="BOK8" s="928"/>
      <c r="BOL8" s="928"/>
      <c r="BOM8" s="928"/>
      <c r="BON8" s="928"/>
      <c r="BOO8" s="928"/>
      <c r="BOP8" s="928"/>
      <c r="BOQ8" s="928"/>
      <c r="BOR8" s="928"/>
      <c r="BOS8" s="928"/>
      <c r="BOT8" s="928"/>
      <c r="BOU8" s="928"/>
      <c r="BOV8" s="928"/>
      <c r="BOW8" s="928"/>
      <c r="BOX8" s="928"/>
      <c r="BOY8" s="928"/>
      <c r="BOZ8" s="928"/>
      <c r="BPA8" s="928"/>
      <c r="BPB8" s="928"/>
      <c r="BPC8" s="928"/>
      <c r="BPD8" s="928"/>
      <c r="BPE8" s="928"/>
      <c r="BPF8" s="928"/>
      <c r="BPG8" s="928"/>
      <c r="BPH8" s="928"/>
      <c r="BPI8" s="928"/>
      <c r="BPJ8" s="928"/>
      <c r="BPK8" s="928"/>
      <c r="BPL8" s="928"/>
      <c r="BPM8" s="928"/>
      <c r="BPN8" s="928"/>
      <c r="BPO8" s="928"/>
      <c r="BPP8" s="928"/>
      <c r="BPQ8" s="928"/>
      <c r="BPR8" s="928"/>
      <c r="BPS8" s="928"/>
      <c r="BPT8" s="928"/>
      <c r="BPU8" s="928"/>
      <c r="BPV8" s="928"/>
      <c r="BPW8" s="928"/>
      <c r="BPX8" s="928"/>
      <c r="BPY8" s="928"/>
      <c r="BPZ8" s="928"/>
      <c r="BQA8" s="928"/>
      <c r="BQB8" s="928"/>
      <c r="BQC8" s="928"/>
      <c r="BQD8" s="928"/>
      <c r="BQE8" s="928"/>
      <c r="BQF8" s="928"/>
      <c r="BQG8" s="928"/>
      <c r="BQH8" s="928"/>
      <c r="BQI8" s="928"/>
      <c r="BQJ8" s="928"/>
      <c r="BQK8" s="928"/>
      <c r="BQL8" s="928"/>
      <c r="BQM8" s="928"/>
      <c r="BQN8" s="928"/>
      <c r="BQO8" s="928"/>
      <c r="BQP8" s="928"/>
      <c r="BQQ8" s="928"/>
      <c r="BQR8" s="928"/>
      <c r="BQS8" s="928"/>
      <c r="BQT8" s="928"/>
      <c r="BQU8" s="928"/>
      <c r="BQV8" s="928"/>
      <c r="BQW8" s="928"/>
      <c r="BQX8" s="928"/>
      <c r="BQY8" s="928"/>
      <c r="BQZ8" s="928"/>
      <c r="BRA8" s="928"/>
      <c r="BRB8" s="928"/>
      <c r="BRC8" s="928"/>
      <c r="BRD8" s="928"/>
      <c r="BRE8" s="928"/>
      <c r="BRF8" s="928"/>
      <c r="BRG8" s="928"/>
      <c r="BRH8" s="928"/>
      <c r="BRI8" s="928"/>
      <c r="BRJ8" s="928"/>
      <c r="BRK8" s="928"/>
      <c r="BRL8" s="928"/>
      <c r="BRM8" s="928"/>
      <c r="BRN8" s="928"/>
      <c r="BRO8" s="928"/>
      <c r="BRP8" s="928"/>
      <c r="BRQ8" s="928"/>
      <c r="BRR8" s="928"/>
      <c r="BRS8" s="928"/>
      <c r="BRT8" s="928"/>
      <c r="BRU8" s="928"/>
      <c r="BRV8" s="928"/>
      <c r="BRW8" s="928"/>
      <c r="BRX8" s="928"/>
      <c r="BRY8" s="928"/>
      <c r="BRZ8" s="928"/>
      <c r="BSA8" s="928"/>
      <c r="BSB8" s="928"/>
      <c r="BSC8" s="928"/>
      <c r="BSD8" s="928"/>
      <c r="BSE8" s="928"/>
      <c r="BSF8" s="928"/>
      <c r="BSG8" s="928"/>
      <c r="BSH8" s="928"/>
      <c r="BSI8" s="928"/>
      <c r="BSJ8" s="928"/>
      <c r="BSK8" s="928"/>
      <c r="BSL8" s="928"/>
      <c r="BSM8" s="928"/>
      <c r="BSN8" s="928"/>
      <c r="BSO8" s="928"/>
      <c r="BSP8" s="928"/>
      <c r="BSQ8" s="928"/>
      <c r="BSR8" s="928"/>
      <c r="BSS8" s="928"/>
      <c r="BST8" s="928"/>
      <c r="BSU8" s="928"/>
      <c r="BSV8" s="928"/>
      <c r="BSW8" s="928"/>
      <c r="BSX8" s="928"/>
      <c r="BSY8" s="928"/>
      <c r="BSZ8" s="928"/>
      <c r="BTA8" s="928"/>
      <c r="BTB8" s="928"/>
      <c r="BTC8" s="928"/>
      <c r="BTD8" s="928"/>
      <c r="BTE8" s="928"/>
      <c r="BTF8" s="928"/>
      <c r="BTG8" s="928"/>
      <c r="BTH8" s="928"/>
      <c r="BTI8" s="928"/>
      <c r="BTJ8" s="928"/>
      <c r="BTK8" s="928"/>
      <c r="BTL8" s="928"/>
      <c r="BTM8" s="928"/>
      <c r="BTN8" s="928"/>
      <c r="BTO8" s="928"/>
      <c r="BTP8" s="928"/>
      <c r="BTQ8" s="928"/>
      <c r="BTR8" s="928"/>
      <c r="BTS8" s="928"/>
      <c r="BTT8" s="928"/>
      <c r="BTU8" s="928"/>
      <c r="BTV8" s="928"/>
      <c r="BTW8" s="928"/>
      <c r="BTX8" s="928"/>
      <c r="BTY8" s="928"/>
      <c r="BTZ8" s="928"/>
      <c r="BUA8" s="928"/>
      <c r="BUB8" s="928"/>
      <c r="BUC8" s="928"/>
      <c r="BUD8" s="928"/>
      <c r="BUE8" s="928"/>
      <c r="BUF8" s="928"/>
      <c r="BUG8" s="928"/>
      <c r="BUH8" s="928"/>
      <c r="BUI8" s="928"/>
      <c r="BUJ8" s="928"/>
      <c r="BUK8" s="928"/>
      <c r="BUL8" s="928"/>
      <c r="BUM8" s="928"/>
      <c r="BUN8" s="928"/>
      <c r="BUO8" s="928"/>
      <c r="BUP8" s="928"/>
      <c r="BUQ8" s="928"/>
      <c r="BUR8" s="928"/>
      <c r="BUS8" s="928"/>
      <c r="BUT8" s="928"/>
      <c r="BUU8" s="928"/>
      <c r="BUV8" s="928"/>
      <c r="BUW8" s="928"/>
      <c r="BUX8" s="928"/>
      <c r="BUY8" s="928"/>
      <c r="BUZ8" s="928"/>
      <c r="BVA8" s="928"/>
      <c r="BVB8" s="928"/>
      <c r="BVC8" s="928"/>
      <c r="BVD8" s="928"/>
      <c r="BVE8" s="928"/>
      <c r="BVF8" s="928"/>
      <c r="BVG8" s="928"/>
      <c r="BVH8" s="928"/>
      <c r="BVI8" s="928"/>
      <c r="BVJ8" s="928"/>
      <c r="BVK8" s="928"/>
      <c r="BVL8" s="928"/>
      <c r="BVM8" s="928"/>
      <c r="BVN8" s="928"/>
      <c r="BVO8" s="928"/>
      <c r="BVP8" s="928"/>
      <c r="BVQ8" s="928"/>
      <c r="BVR8" s="928"/>
      <c r="BVS8" s="928"/>
      <c r="BVT8" s="928"/>
      <c r="BVU8" s="928"/>
      <c r="BVV8" s="928"/>
      <c r="BVW8" s="928"/>
      <c r="BVX8" s="928"/>
      <c r="BVY8" s="928"/>
      <c r="BVZ8" s="928"/>
      <c r="BWA8" s="928"/>
      <c r="BWB8" s="928"/>
      <c r="BWC8" s="928"/>
      <c r="BWD8" s="928"/>
      <c r="BWE8" s="928"/>
      <c r="BWF8" s="928"/>
      <c r="BWG8" s="928"/>
      <c r="BWH8" s="928"/>
      <c r="BWI8" s="928"/>
      <c r="BWJ8" s="928"/>
      <c r="BWK8" s="928"/>
      <c r="BWL8" s="928"/>
      <c r="BWM8" s="928"/>
      <c r="BWN8" s="928"/>
      <c r="BWO8" s="928"/>
      <c r="BWP8" s="928"/>
      <c r="BWQ8" s="928"/>
      <c r="BWR8" s="928"/>
      <c r="BWS8" s="928"/>
      <c r="BWT8" s="928"/>
      <c r="BWU8" s="928"/>
      <c r="BWV8" s="928"/>
      <c r="BWW8" s="928"/>
      <c r="BWX8" s="928"/>
      <c r="BWY8" s="928"/>
      <c r="BWZ8" s="928"/>
      <c r="BXA8" s="928"/>
      <c r="BXB8" s="928"/>
      <c r="BXC8" s="928"/>
      <c r="BXD8" s="928"/>
      <c r="BXE8" s="928"/>
      <c r="BXF8" s="928"/>
      <c r="BXG8" s="928"/>
      <c r="BXH8" s="928"/>
      <c r="BXI8" s="928"/>
      <c r="BXJ8" s="928"/>
      <c r="BXK8" s="928"/>
      <c r="BXL8" s="928"/>
      <c r="BXM8" s="928"/>
      <c r="BXN8" s="928"/>
      <c r="BXO8" s="928"/>
      <c r="BXP8" s="928"/>
      <c r="BXQ8" s="928"/>
      <c r="BXR8" s="928"/>
      <c r="BXS8" s="928"/>
      <c r="BXT8" s="928"/>
      <c r="BXU8" s="928"/>
      <c r="BXV8" s="928"/>
      <c r="BXW8" s="928"/>
      <c r="BXX8" s="928"/>
      <c r="BXY8" s="928"/>
      <c r="BXZ8" s="928"/>
      <c r="BYA8" s="928"/>
      <c r="BYB8" s="928"/>
      <c r="BYC8" s="928"/>
      <c r="BYD8" s="928"/>
      <c r="BYE8" s="928"/>
      <c r="BYF8" s="928"/>
      <c r="BYG8" s="928"/>
      <c r="BYH8" s="928"/>
      <c r="BYI8" s="928"/>
      <c r="BYJ8" s="928"/>
      <c r="BYK8" s="928"/>
      <c r="BYL8" s="928"/>
      <c r="BYM8" s="928"/>
      <c r="BYN8" s="928"/>
      <c r="BYO8" s="928"/>
      <c r="BYP8" s="928"/>
      <c r="BYQ8" s="928"/>
      <c r="BYR8" s="928"/>
      <c r="BYS8" s="928"/>
      <c r="BYT8" s="928"/>
      <c r="BYU8" s="928"/>
      <c r="BYV8" s="928"/>
      <c r="BYW8" s="928"/>
      <c r="BYX8" s="928"/>
      <c r="BYY8" s="928"/>
      <c r="BYZ8" s="928"/>
      <c r="BZA8" s="928"/>
      <c r="BZB8" s="928"/>
      <c r="BZC8" s="928"/>
      <c r="BZD8" s="928"/>
      <c r="BZE8" s="928"/>
      <c r="BZF8" s="928"/>
      <c r="BZG8" s="928"/>
      <c r="BZH8" s="928"/>
      <c r="BZI8" s="928"/>
      <c r="BZJ8" s="928"/>
      <c r="BZK8" s="928"/>
      <c r="BZL8" s="928"/>
      <c r="BZM8" s="928"/>
      <c r="BZN8" s="928"/>
      <c r="BZO8" s="928"/>
      <c r="BZP8" s="928"/>
      <c r="BZQ8" s="928"/>
      <c r="BZR8" s="928"/>
      <c r="BZS8" s="928"/>
      <c r="BZT8" s="928"/>
      <c r="BZU8" s="928"/>
      <c r="BZV8" s="928"/>
      <c r="BZW8" s="928"/>
      <c r="BZX8" s="928"/>
      <c r="BZY8" s="928"/>
      <c r="BZZ8" s="928"/>
      <c r="CAA8" s="928"/>
      <c r="CAB8" s="928"/>
      <c r="CAC8" s="928"/>
      <c r="CAD8" s="928"/>
      <c r="CAE8" s="928"/>
      <c r="CAF8" s="928"/>
      <c r="CAG8" s="928"/>
      <c r="CAH8" s="928"/>
      <c r="CAI8" s="928"/>
      <c r="CAJ8" s="928"/>
      <c r="CAK8" s="928"/>
      <c r="CAL8" s="928"/>
      <c r="CAM8" s="928"/>
      <c r="CAN8" s="928"/>
      <c r="CAO8" s="928"/>
      <c r="CAP8" s="928"/>
      <c r="CAQ8" s="928"/>
      <c r="CAR8" s="928"/>
      <c r="CAS8" s="928"/>
      <c r="CAT8" s="928"/>
      <c r="CAU8" s="928"/>
      <c r="CAV8" s="928"/>
      <c r="CAW8" s="928"/>
      <c r="CAX8" s="928"/>
      <c r="CAY8" s="928"/>
      <c r="CAZ8" s="928"/>
      <c r="CBA8" s="928"/>
      <c r="CBB8" s="928"/>
      <c r="CBC8" s="928"/>
      <c r="CBD8" s="928"/>
      <c r="CBE8" s="928"/>
      <c r="CBF8" s="928"/>
      <c r="CBG8" s="928"/>
      <c r="CBH8" s="928"/>
      <c r="CBI8" s="928"/>
      <c r="CBJ8" s="928"/>
      <c r="CBK8" s="928"/>
      <c r="CBL8" s="928"/>
      <c r="CBM8" s="928"/>
      <c r="CBN8" s="928"/>
      <c r="CBO8" s="928"/>
      <c r="CBP8" s="928"/>
      <c r="CBQ8" s="928"/>
      <c r="CBR8" s="928"/>
      <c r="CBS8" s="928"/>
      <c r="CBT8" s="928"/>
      <c r="CBU8" s="928"/>
      <c r="CBV8" s="928"/>
      <c r="CBW8" s="928"/>
      <c r="CBX8" s="928"/>
      <c r="CBY8" s="928"/>
      <c r="CBZ8" s="928"/>
      <c r="CCA8" s="928"/>
      <c r="CCB8" s="928"/>
      <c r="CCC8" s="928"/>
      <c r="CCD8" s="928"/>
      <c r="CCE8" s="928"/>
      <c r="CCF8" s="928"/>
      <c r="CCG8" s="928"/>
      <c r="CCH8" s="928"/>
      <c r="CCI8" s="928"/>
      <c r="CCJ8" s="928"/>
      <c r="CCK8" s="928"/>
      <c r="CCL8" s="928"/>
      <c r="CCM8" s="928"/>
      <c r="CCN8" s="928"/>
      <c r="CCO8" s="928"/>
      <c r="CCP8" s="928"/>
      <c r="CCQ8" s="928"/>
      <c r="CCR8" s="928"/>
      <c r="CCS8" s="928"/>
      <c r="CCT8" s="928"/>
      <c r="CCU8" s="928"/>
      <c r="CCV8" s="928"/>
      <c r="CCW8" s="928"/>
      <c r="CCX8" s="928"/>
      <c r="CCY8" s="928"/>
      <c r="CCZ8" s="928"/>
      <c r="CDA8" s="928"/>
      <c r="CDB8" s="928"/>
      <c r="CDC8" s="928"/>
      <c r="CDD8" s="928"/>
      <c r="CDE8" s="928"/>
      <c r="CDF8" s="928"/>
      <c r="CDG8" s="928"/>
      <c r="CDH8" s="928"/>
      <c r="CDI8" s="928"/>
      <c r="CDJ8" s="928"/>
      <c r="CDK8" s="928"/>
      <c r="CDL8" s="928"/>
      <c r="CDM8" s="928"/>
      <c r="CDN8" s="928"/>
      <c r="CDO8" s="928"/>
      <c r="CDP8" s="928"/>
      <c r="CDQ8" s="928"/>
      <c r="CDR8" s="928"/>
      <c r="CDS8" s="928"/>
      <c r="CDT8" s="928"/>
      <c r="CDU8" s="928"/>
      <c r="CDV8" s="928"/>
      <c r="CDW8" s="928"/>
      <c r="CDX8" s="928"/>
      <c r="CDY8" s="928"/>
      <c r="CDZ8" s="928"/>
      <c r="CEA8" s="928"/>
      <c r="CEB8" s="928"/>
      <c r="CEC8" s="928"/>
      <c r="CED8" s="928"/>
      <c r="CEE8" s="928"/>
      <c r="CEF8" s="928"/>
      <c r="CEG8" s="928"/>
      <c r="CEH8" s="928"/>
      <c r="CEI8" s="928"/>
      <c r="CEJ8" s="928"/>
      <c r="CEK8" s="928"/>
      <c r="CEL8" s="928"/>
      <c r="CEM8" s="928"/>
      <c r="CEN8" s="928"/>
      <c r="CEO8" s="928"/>
      <c r="CEP8" s="928"/>
      <c r="CEQ8" s="928"/>
      <c r="CER8" s="928"/>
      <c r="CES8" s="928"/>
      <c r="CET8" s="928"/>
      <c r="CEU8" s="928"/>
      <c r="CEV8" s="928"/>
      <c r="CEW8" s="928"/>
      <c r="CEX8" s="928"/>
      <c r="CEY8" s="928"/>
      <c r="CEZ8" s="928"/>
      <c r="CFA8" s="928"/>
      <c r="CFB8" s="928"/>
      <c r="CFC8" s="928"/>
      <c r="CFD8" s="928"/>
      <c r="CFE8" s="928"/>
      <c r="CFF8" s="928"/>
      <c r="CFG8" s="928"/>
      <c r="CFH8" s="928"/>
      <c r="CFI8" s="928"/>
      <c r="CFJ8" s="928"/>
      <c r="CFK8" s="928"/>
      <c r="CFL8" s="928"/>
      <c r="CFM8" s="928"/>
      <c r="CFN8" s="928"/>
      <c r="CFO8" s="928"/>
      <c r="CFP8" s="928"/>
      <c r="CFQ8" s="928"/>
      <c r="CFR8" s="928"/>
      <c r="CFS8" s="928"/>
      <c r="CFT8" s="928"/>
      <c r="CFU8" s="928"/>
      <c r="CFV8" s="928"/>
      <c r="CFW8" s="928"/>
      <c r="CFX8" s="928"/>
      <c r="CFY8" s="928"/>
      <c r="CFZ8" s="928"/>
      <c r="CGA8" s="928"/>
      <c r="CGB8" s="928"/>
      <c r="CGC8" s="928"/>
      <c r="CGD8" s="928"/>
      <c r="CGE8" s="928"/>
      <c r="CGF8" s="928"/>
      <c r="CGG8" s="928"/>
      <c r="CGH8" s="928"/>
      <c r="CGI8" s="928"/>
      <c r="CGJ8" s="928"/>
      <c r="CGK8" s="928"/>
      <c r="CGL8" s="928"/>
      <c r="CGM8" s="928"/>
      <c r="CGN8" s="928"/>
      <c r="CGO8" s="928"/>
      <c r="CGP8" s="928"/>
      <c r="CGQ8" s="928"/>
      <c r="CGR8" s="928"/>
      <c r="CGS8" s="928"/>
      <c r="CGT8" s="928"/>
      <c r="CGU8" s="928"/>
      <c r="CGV8" s="928"/>
      <c r="CGW8" s="928"/>
      <c r="CGX8" s="928"/>
      <c r="CGY8" s="928"/>
      <c r="CGZ8" s="928"/>
      <c r="CHA8" s="928"/>
      <c r="CHB8" s="928"/>
      <c r="CHC8" s="928"/>
      <c r="CHD8" s="928"/>
      <c r="CHE8" s="928"/>
      <c r="CHF8" s="928"/>
      <c r="CHG8" s="928"/>
      <c r="CHH8" s="928"/>
      <c r="CHI8" s="928"/>
      <c r="CHJ8" s="928"/>
      <c r="CHK8" s="928"/>
      <c r="CHL8" s="928"/>
      <c r="CHM8" s="928"/>
      <c r="CHN8" s="928"/>
      <c r="CHO8" s="928"/>
      <c r="CHP8" s="928"/>
      <c r="CHQ8" s="928"/>
      <c r="CHR8" s="928"/>
      <c r="CHS8" s="928"/>
      <c r="CHT8" s="928"/>
      <c r="CHU8" s="928"/>
      <c r="CHV8" s="928"/>
      <c r="CHW8" s="928"/>
      <c r="CHX8" s="928"/>
      <c r="CHY8" s="928"/>
      <c r="CHZ8" s="928"/>
      <c r="CIA8" s="928"/>
      <c r="CIB8" s="928"/>
      <c r="CIC8" s="928"/>
      <c r="CID8" s="928"/>
      <c r="CIE8" s="928"/>
      <c r="CIF8" s="928"/>
      <c r="CIG8" s="928"/>
      <c r="CIH8" s="928"/>
      <c r="CII8" s="928"/>
      <c r="CIJ8" s="928"/>
      <c r="CIK8" s="928"/>
      <c r="CIL8" s="928"/>
      <c r="CIM8" s="928"/>
      <c r="CIN8" s="928"/>
      <c r="CIO8" s="928"/>
      <c r="CIP8" s="928"/>
      <c r="CIQ8" s="928"/>
      <c r="CIR8" s="928"/>
      <c r="CIS8" s="928"/>
      <c r="CIT8" s="928"/>
      <c r="CIU8" s="928"/>
      <c r="CIV8" s="928"/>
      <c r="CIW8" s="928"/>
      <c r="CIX8" s="928"/>
      <c r="CIY8" s="928"/>
      <c r="CIZ8" s="928"/>
      <c r="CJA8" s="928"/>
      <c r="CJB8" s="928"/>
      <c r="CJC8" s="928"/>
      <c r="CJD8" s="928"/>
      <c r="CJE8" s="928"/>
      <c r="CJF8" s="928"/>
      <c r="CJG8" s="928"/>
      <c r="CJH8" s="928"/>
      <c r="CJI8" s="928"/>
      <c r="CJJ8" s="928"/>
      <c r="CJK8" s="928"/>
      <c r="CJL8" s="928"/>
      <c r="CJM8" s="928"/>
      <c r="CJN8" s="928"/>
      <c r="CJO8" s="928"/>
      <c r="CJP8" s="928"/>
      <c r="CJQ8" s="928"/>
      <c r="CJR8" s="928"/>
      <c r="CJS8" s="928"/>
      <c r="CJT8" s="928"/>
      <c r="CJU8" s="928"/>
      <c r="CJV8" s="928"/>
      <c r="CJW8" s="928"/>
      <c r="CJX8" s="928"/>
      <c r="CJY8" s="928"/>
      <c r="CJZ8" s="928"/>
      <c r="CKA8" s="928"/>
      <c r="CKB8" s="928"/>
      <c r="CKC8" s="928"/>
      <c r="CKD8" s="928"/>
      <c r="CKE8" s="928"/>
      <c r="CKF8" s="928"/>
      <c r="CKG8" s="928"/>
      <c r="CKH8" s="928"/>
      <c r="CKI8" s="928"/>
      <c r="CKJ8" s="928"/>
      <c r="CKK8" s="928"/>
      <c r="CKL8" s="928"/>
      <c r="CKM8" s="928"/>
      <c r="CKN8" s="928"/>
      <c r="CKO8" s="928"/>
      <c r="CKP8" s="928"/>
      <c r="CKQ8" s="928"/>
      <c r="CKR8" s="928"/>
      <c r="CKS8" s="928"/>
      <c r="CKT8" s="928"/>
      <c r="CKU8" s="928"/>
      <c r="CKV8" s="928"/>
      <c r="CKW8" s="928"/>
      <c r="CKX8" s="928"/>
      <c r="CKY8" s="928"/>
      <c r="CKZ8" s="928"/>
      <c r="CLA8" s="928"/>
      <c r="CLB8" s="928"/>
      <c r="CLC8" s="928"/>
      <c r="CLD8" s="928"/>
      <c r="CLE8" s="928"/>
      <c r="CLF8" s="928"/>
      <c r="CLG8" s="928"/>
      <c r="CLH8" s="928"/>
      <c r="CLI8" s="928"/>
      <c r="CLJ8" s="928"/>
      <c r="CLK8" s="928"/>
      <c r="CLL8" s="928"/>
      <c r="CLM8" s="928"/>
      <c r="CLN8" s="928"/>
      <c r="CLO8" s="928"/>
      <c r="CLP8" s="928"/>
      <c r="CLQ8" s="928"/>
      <c r="CLR8" s="928"/>
      <c r="CLS8" s="928"/>
      <c r="CLT8" s="928"/>
      <c r="CLU8" s="928"/>
      <c r="CLV8" s="928"/>
      <c r="CLW8" s="928"/>
      <c r="CLX8" s="928"/>
      <c r="CLY8" s="928"/>
      <c r="CLZ8" s="928"/>
      <c r="CMA8" s="928"/>
      <c r="CMB8" s="928"/>
      <c r="CMC8" s="928"/>
      <c r="CMD8" s="928"/>
      <c r="CME8" s="928"/>
      <c r="CMF8" s="928"/>
      <c r="CMG8" s="928"/>
      <c r="CMH8" s="928"/>
      <c r="CMI8" s="928"/>
      <c r="CMJ8" s="928"/>
      <c r="CMK8" s="928"/>
      <c r="CML8" s="928"/>
      <c r="CMM8" s="928"/>
      <c r="CMN8" s="928"/>
      <c r="CMO8" s="928"/>
      <c r="CMP8" s="928"/>
      <c r="CMQ8" s="928"/>
      <c r="CMR8" s="928"/>
      <c r="CMS8" s="928"/>
      <c r="CMT8" s="928"/>
      <c r="CMU8" s="928"/>
      <c r="CMV8" s="928"/>
      <c r="CMW8" s="928"/>
      <c r="CMX8" s="928"/>
      <c r="CMY8" s="928"/>
      <c r="CMZ8" s="928"/>
      <c r="CNA8" s="928"/>
      <c r="CNB8" s="928"/>
      <c r="CNC8" s="928"/>
      <c r="CND8" s="928"/>
      <c r="CNE8" s="928"/>
      <c r="CNF8" s="928"/>
      <c r="CNG8" s="928"/>
      <c r="CNH8" s="928"/>
      <c r="CNI8" s="928"/>
      <c r="CNJ8" s="928"/>
      <c r="CNK8" s="928"/>
      <c r="CNL8" s="928"/>
      <c r="CNM8" s="928"/>
      <c r="CNN8" s="928"/>
      <c r="CNO8" s="928"/>
      <c r="CNP8" s="928"/>
      <c r="CNQ8" s="928"/>
      <c r="CNR8" s="928"/>
      <c r="CNS8" s="928"/>
      <c r="CNT8" s="928"/>
      <c r="CNU8" s="928"/>
      <c r="CNV8" s="928"/>
      <c r="CNW8" s="928"/>
      <c r="CNX8" s="928"/>
      <c r="CNY8" s="928"/>
      <c r="CNZ8" s="928"/>
      <c r="COA8" s="928"/>
      <c r="COB8" s="928"/>
      <c r="COC8" s="928"/>
      <c r="COD8" s="928"/>
      <c r="COE8" s="928"/>
      <c r="COF8" s="928"/>
      <c r="COG8" s="928"/>
      <c r="COH8" s="928"/>
      <c r="COI8" s="928"/>
      <c r="COJ8" s="928"/>
      <c r="COK8" s="928"/>
      <c r="COL8" s="928"/>
      <c r="COM8" s="928"/>
      <c r="CON8" s="928"/>
      <c r="COO8" s="928"/>
      <c r="COP8" s="928"/>
      <c r="COQ8" s="928"/>
      <c r="COR8" s="928"/>
      <c r="COS8" s="928"/>
      <c r="COT8" s="928"/>
      <c r="COU8" s="928"/>
      <c r="COV8" s="928"/>
      <c r="COW8" s="928"/>
      <c r="COX8" s="928"/>
      <c r="COY8" s="928"/>
      <c r="COZ8" s="928"/>
      <c r="CPA8" s="928"/>
      <c r="CPB8" s="928"/>
      <c r="CPC8" s="928"/>
      <c r="CPD8" s="928"/>
      <c r="CPE8" s="928"/>
      <c r="CPF8" s="928"/>
      <c r="CPG8" s="928"/>
      <c r="CPH8" s="928"/>
      <c r="CPI8" s="928"/>
      <c r="CPJ8" s="928"/>
      <c r="CPK8" s="928"/>
      <c r="CPL8" s="928"/>
      <c r="CPM8" s="928"/>
      <c r="CPN8" s="928"/>
      <c r="CPO8" s="928"/>
      <c r="CPP8" s="928"/>
      <c r="CPQ8" s="928"/>
      <c r="CPR8" s="928"/>
      <c r="CPS8" s="928"/>
      <c r="CPT8" s="928"/>
      <c r="CPU8" s="928"/>
      <c r="CPV8" s="928"/>
      <c r="CPW8" s="928"/>
      <c r="CPX8" s="928"/>
      <c r="CPY8" s="928"/>
      <c r="CPZ8" s="928"/>
      <c r="CQA8" s="928"/>
      <c r="CQB8" s="928"/>
      <c r="CQC8" s="928"/>
      <c r="CQD8" s="928"/>
      <c r="CQE8" s="928"/>
      <c r="CQF8" s="928"/>
      <c r="CQG8" s="928"/>
      <c r="CQH8" s="928"/>
      <c r="CQI8" s="928"/>
      <c r="CQJ8" s="928"/>
      <c r="CQK8" s="928"/>
      <c r="CQL8" s="928"/>
      <c r="CQM8" s="928"/>
      <c r="CQN8" s="928"/>
      <c r="CQO8" s="928"/>
      <c r="CQP8" s="928"/>
      <c r="CQQ8" s="928"/>
      <c r="CQR8" s="928"/>
      <c r="CQS8" s="928"/>
      <c r="CQT8" s="928"/>
      <c r="CQU8" s="928"/>
      <c r="CQV8" s="928"/>
      <c r="CQW8" s="928"/>
      <c r="CQX8" s="928"/>
      <c r="CQY8" s="928"/>
      <c r="CQZ8" s="928"/>
      <c r="CRA8" s="928"/>
      <c r="CRB8" s="928"/>
      <c r="CRC8" s="928"/>
      <c r="CRD8" s="928"/>
      <c r="CRE8" s="928"/>
      <c r="CRF8" s="928"/>
      <c r="CRG8" s="928"/>
      <c r="CRH8" s="928"/>
      <c r="CRI8" s="928"/>
      <c r="CRJ8" s="928"/>
      <c r="CRK8" s="928"/>
      <c r="CRL8" s="928"/>
      <c r="CRM8" s="928"/>
      <c r="CRN8" s="928"/>
      <c r="CRO8" s="928"/>
      <c r="CRP8" s="928"/>
      <c r="CRQ8" s="928"/>
      <c r="CRR8" s="928"/>
      <c r="CRS8" s="928"/>
      <c r="CRT8" s="928"/>
      <c r="CRU8" s="928"/>
      <c r="CRV8" s="928"/>
      <c r="CRW8" s="928"/>
      <c r="CRX8" s="928"/>
      <c r="CRY8" s="928"/>
      <c r="CRZ8" s="928"/>
      <c r="CSA8" s="928"/>
      <c r="CSB8" s="928"/>
      <c r="CSC8" s="928"/>
      <c r="CSD8" s="928"/>
      <c r="CSE8" s="928"/>
      <c r="CSF8" s="928"/>
      <c r="CSG8" s="928"/>
      <c r="CSH8" s="928"/>
      <c r="CSI8" s="928"/>
      <c r="CSJ8" s="928"/>
      <c r="CSK8" s="928"/>
      <c r="CSL8" s="928"/>
      <c r="CSM8" s="928"/>
      <c r="CSN8" s="928"/>
      <c r="CSO8" s="928"/>
      <c r="CSP8" s="928"/>
      <c r="CSQ8" s="928"/>
      <c r="CSR8" s="928"/>
      <c r="CSS8" s="928"/>
      <c r="CST8" s="928"/>
      <c r="CSU8" s="928"/>
      <c r="CSV8" s="928"/>
      <c r="CSW8" s="928"/>
      <c r="CSX8" s="928"/>
      <c r="CSY8" s="928"/>
      <c r="CSZ8" s="928"/>
      <c r="CTA8" s="928"/>
      <c r="CTB8" s="928"/>
      <c r="CTC8" s="928"/>
      <c r="CTD8" s="928"/>
      <c r="CTE8" s="928"/>
      <c r="CTF8" s="928"/>
      <c r="CTG8" s="928"/>
      <c r="CTH8" s="928"/>
      <c r="CTI8" s="928"/>
      <c r="CTJ8" s="928"/>
      <c r="CTK8" s="928"/>
      <c r="CTL8" s="928"/>
      <c r="CTM8" s="928"/>
      <c r="CTN8" s="928"/>
      <c r="CTO8" s="928"/>
      <c r="CTP8" s="928"/>
      <c r="CTQ8" s="928"/>
      <c r="CTR8" s="928"/>
      <c r="CTS8" s="928"/>
      <c r="CTT8" s="928"/>
      <c r="CTU8" s="928"/>
      <c r="CTV8" s="928"/>
      <c r="CTW8" s="928"/>
      <c r="CTX8" s="928"/>
      <c r="CTY8" s="928"/>
      <c r="CTZ8" s="928"/>
      <c r="CUA8" s="928"/>
      <c r="CUB8" s="928"/>
      <c r="CUC8" s="928"/>
      <c r="CUD8" s="928"/>
      <c r="CUE8" s="928"/>
      <c r="CUF8" s="928"/>
      <c r="CUG8" s="928"/>
      <c r="CUH8" s="928"/>
      <c r="CUI8" s="928"/>
      <c r="CUJ8" s="928"/>
      <c r="CUK8" s="928"/>
      <c r="CUL8" s="928"/>
      <c r="CUM8" s="928"/>
      <c r="CUN8" s="928"/>
      <c r="CUO8" s="928"/>
      <c r="CUP8" s="928"/>
      <c r="CUQ8" s="928"/>
      <c r="CUR8" s="928"/>
      <c r="CUS8" s="928"/>
      <c r="CUT8" s="928"/>
      <c r="CUU8" s="928"/>
      <c r="CUV8" s="928"/>
      <c r="CUW8" s="928"/>
      <c r="CUX8" s="928"/>
      <c r="CUY8" s="928"/>
      <c r="CUZ8" s="928"/>
      <c r="CVA8" s="928"/>
      <c r="CVB8" s="928"/>
      <c r="CVC8" s="928"/>
      <c r="CVD8" s="928"/>
      <c r="CVE8" s="928"/>
      <c r="CVF8" s="928"/>
      <c r="CVG8" s="928"/>
      <c r="CVH8" s="928"/>
      <c r="CVI8" s="928"/>
      <c r="CVJ8" s="928"/>
      <c r="CVK8" s="928"/>
      <c r="CVL8" s="928"/>
      <c r="CVM8" s="928"/>
      <c r="CVN8" s="928"/>
      <c r="CVO8" s="928"/>
      <c r="CVP8" s="928"/>
      <c r="CVQ8" s="928"/>
      <c r="CVR8" s="928"/>
      <c r="CVS8" s="928"/>
      <c r="CVT8" s="928"/>
      <c r="CVU8" s="928"/>
      <c r="CVV8" s="928"/>
      <c r="CVW8" s="928"/>
      <c r="CVX8" s="928"/>
      <c r="CVY8" s="928"/>
      <c r="CVZ8" s="928"/>
      <c r="CWA8" s="928"/>
      <c r="CWB8" s="928"/>
      <c r="CWC8" s="928"/>
      <c r="CWD8" s="928"/>
      <c r="CWE8" s="928"/>
      <c r="CWF8" s="928"/>
      <c r="CWG8" s="928"/>
      <c r="CWH8" s="928"/>
      <c r="CWI8" s="928"/>
      <c r="CWJ8" s="928"/>
      <c r="CWK8" s="928"/>
      <c r="CWL8" s="928"/>
      <c r="CWM8" s="928"/>
      <c r="CWN8" s="928"/>
      <c r="CWO8" s="928"/>
      <c r="CWP8" s="928"/>
      <c r="CWQ8" s="928"/>
      <c r="CWR8" s="928"/>
      <c r="CWS8" s="928"/>
      <c r="CWT8" s="928"/>
      <c r="CWU8" s="928"/>
      <c r="CWV8" s="928"/>
      <c r="CWW8" s="928"/>
      <c r="CWX8" s="928"/>
      <c r="CWY8" s="928"/>
      <c r="CWZ8" s="928"/>
      <c r="CXA8" s="928"/>
      <c r="CXB8" s="928"/>
      <c r="CXC8" s="928"/>
      <c r="CXD8" s="928"/>
      <c r="CXE8" s="928"/>
      <c r="CXF8" s="928"/>
      <c r="CXG8" s="928"/>
      <c r="CXH8" s="928"/>
      <c r="CXI8" s="928"/>
      <c r="CXJ8" s="928"/>
      <c r="CXK8" s="928"/>
      <c r="CXL8" s="928"/>
      <c r="CXM8" s="928"/>
      <c r="CXN8" s="928"/>
      <c r="CXO8" s="928"/>
      <c r="CXP8" s="928"/>
      <c r="CXQ8" s="928"/>
      <c r="CXR8" s="928"/>
      <c r="CXS8" s="928"/>
      <c r="CXT8" s="928"/>
      <c r="CXU8" s="928"/>
      <c r="CXV8" s="928"/>
      <c r="CXW8" s="928"/>
      <c r="CXX8" s="928"/>
      <c r="CXY8" s="928"/>
      <c r="CXZ8" s="928"/>
      <c r="CYA8" s="928"/>
      <c r="CYB8" s="928"/>
      <c r="CYC8" s="928"/>
      <c r="CYD8" s="928"/>
      <c r="CYE8" s="928"/>
      <c r="CYF8" s="928"/>
      <c r="CYG8" s="928"/>
      <c r="CYH8" s="928"/>
      <c r="CYI8" s="928"/>
      <c r="CYJ8" s="928"/>
      <c r="CYK8" s="928"/>
      <c r="CYL8" s="928"/>
      <c r="CYM8" s="928"/>
      <c r="CYN8" s="928"/>
      <c r="CYO8" s="928"/>
      <c r="CYP8" s="928"/>
      <c r="CYQ8" s="928"/>
      <c r="CYR8" s="928"/>
      <c r="CYS8" s="928"/>
      <c r="CYT8" s="928"/>
      <c r="CYU8" s="928"/>
      <c r="CYV8" s="928"/>
      <c r="CYW8" s="928"/>
      <c r="CYX8" s="928"/>
      <c r="CYY8" s="928"/>
      <c r="CYZ8" s="928"/>
      <c r="CZA8" s="928"/>
      <c r="CZB8" s="928"/>
      <c r="CZC8" s="928"/>
      <c r="CZD8" s="928"/>
      <c r="CZE8" s="928"/>
      <c r="CZF8" s="928"/>
      <c r="CZG8" s="928"/>
      <c r="CZH8" s="928"/>
      <c r="CZI8" s="928"/>
      <c r="CZJ8" s="928"/>
      <c r="CZK8" s="928"/>
      <c r="CZL8" s="928"/>
      <c r="CZM8" s="928"/>
      <c r="CZN8" s="928"/>
      <c r="CZO8" s="928"/>
      <c r="CZP8" s="928"/>
      <c r="CZQ8" s="928"/>
      <c r="CZR8" s="928"/>
      <c r="CZS8" s="928"/>
      <c r="CZT8" s="928"/>
      <c r="CZU8" s="928"/>
      <c r="CZV8" s="928"/>
      <c r="CZW8" s="928"/>
      <c r="CZX8" s="928"/>
      <c r="CZY8" s="928"/>
      <c r="CZZ8" s="928"/>
      <c r="DAA8" s="928"/>
      <c r="DAB8" s="928"/>
      <c r="DAC8" s="928"/>
      <c r="DAD8" s="928"/>
      <c r="DAE8" s="928"/>
      <c r="DAF8" s="928"/>
      <c r="DAG8" s="928"/>
      <c r="DAH8" s="928"/>
      <c r="DAI8" s="928"/>
      <c r="DAJ8" s="928"/>
      <c r="DAK8" s="928"/>
      <c r="DAL8" s="928"/>
      <c r="DAM8" s="928"/>
      <c r="DAN8" s="928"/>
      <c r="DAO8" s="928"/>
      <c r="DAP8" s="928"/>
      <c r="DAQ8" s="928"/>
      <c r="DAR8" s="928"/>
      <c r="DAS8" s="928"/>
      <c r="DAT8" s="928"/>
      <c r="DAU8" s="928"/>
      <c r="DAV8" s="928"/>
      <c r="DAW8" s="928"/>
      <c r="DAX8" s="928"/>
      <c r="DAY8" s="928"/>
      <c r="DAZ8" s="928"/>
      <c r="DBA8" s="928"/>
      <c r="DBB8" s="928"/>
      <c r="DBC8" s="928"/>
      <c r="DBD8" s="928"/>
      <c r="DBE8" s="928"/>
      <c r="DBF8" s="928"/>
      <c r="DBG8" s="928"/>
      <c r="DBH8" s="928"/>
      <c r="DBI8" s="928"/>
      <c r="DBJ8" s="928"/>
      <c r="DBK8" s="928"/>
      <c r="DBL8" s="928"/>
      <c r="DBM8" s="928"/>
      <c r="DBN8" s="928"/>
      <c r="DBO8" s="928"/>
      <c r="DBP8" s="928"/>
      <c r="DBQ8" s="928"/>
      <c r="DBR8" s="928"/>
      <c r="DBS8" s="928"/>
      <c r="DBT8" s="928"/>
      <c r="DBU8" s="928"/>
      <c r="DBV8" s="928"/>
      <c r="DBW8" s="928"/>
      <c r="DBX8" s="928"/>
      <c r="DBY8" s="928"/>
      <c r="DBZ8" s="928"/>
      <c r="DCA8" s="928"/>
      <c r="DCB8" s="928"/>
      <c r="DCC8" s="928"/>
      <c r="DCD8" s="928"/>
      <c r="DCE8" s="928"/>
      <c r="DCF8" s="928"/>
      <c r="DCG8" s="928"/>
      <c r="DCH8" s="928"/>
      <c r="DCI8" s="928"/>
      <c r="DCJ8" s="928"/>
      <c r="DCK8" s="928"/>
      <c r="DCL8" s="928"/>
      <c r="DCM8" s="928"/>
      <c r="DCN8" s="928"/>
      <c r="DCO8" s="928"/>
      <c r="DCP8" s="928"/>
      <c r="DCQ8" s="928"/>
      <c r="DCR8" s="928"/>
      <c r="DCS8" s="928"/>
      <c r="DCT8" s="928"/>
      <c r="DCU8" s="928"/>
      <c r="DCV8" s="928"/>
      <c r="DCW8" s="928"/>
      <c r="DCX8" s="928"/>
      <c r="DCY8" s="928"/>
      <c r="DCZ8" s="928"/>
      <c r="DDA8" s="928"/>
      <c r="DDB8" s="928"/>
      <c r="DDC8" s="928"/>
      <c r="DDD8" s="928"/>
      <c r="DDE8" s="928"/>
      <c r="DDF8" s="928"/>
      <c r="DDG8" s="928"/>
      <c r="DDH8" s="928"/>
      <c r="DDI8" s="928"/>
      <c r="DDJ8" s="928"/>
      <c r="DDK8" s="928"/>
      <c r="DDL8" s="928"/>
      <c r="DDM8" s="928"/>
      <c r="DDN8" s="928"/>
      <c r="DDO8" s="928"/>
      <c r="DDP8" s="928"/>
      <c r="DDQ8" s="928"/>
      <c r="DDR8" s="928"/>
      <c r="DDS8" s="928"/>
      <c r="DDT8" s="928"/>
      <c r="DDU8" s="928"/>
      <c r="DDV8" s="928"/>
      <c r="DDW8" s="928"/>
      <c r="DDX8" s="928"/>
      <c r="DDY8" s="928"/>
      <c r="DDZ8" s="928"/>
      <c r="DEA8" s="928"/>
      <c r="DEB8" s="928"/>
      <c r="DEC8" s="928"/>
      <c r="DED8" s="928"/>
      <c r="DEE8" s="928"/>
      <c r="DEF8" s="928"/>
      <c r="DEG8" s="928"/>
      <c r="DEH8" s="928"/>
      <c r="DEI8" s="928"/>
      <c r="DEJ8" s="928"/>
      <c r="DEK8" s="928"/>
      <c r="DEL8" s="928"/>
      <c r="DEM8" s="928"/>
      <c r="DEN8" s="928"/>
      <c r="DEO8" s="928"/>
      <c r="DEP8" s="928"/>
      <c r="DEQ8" s="928"/>
      <c r="DER8" s="928"/>
      <c r="DES8" s="928"/>
      <c r="DET8" s="928"/>
      <c r="DEU8" s="928"/>
      <c r="DEV8" s="928"/>
      <c r="DEW8" s="928"/>
      <c r="DEX8" s="928"/>
      <c r="DEY8" s="928"/>
      <c r="DEZ8" s="928"/>
      <c r="DFA8" s="928"/>
      <c r="DFB8" s="928"/>
      <c r="DFC8" s="928"/>
      <c r="DFD8" s="928"/>
      <c r="DFE8" s="928"/>
      <c r="DFF8" s="928"/>
      <c r="DFG8" s="928"/>
      <c r="DFH8" s="928"/>
      <c r="DFI8" s="928"/>
      <c r="DFJ8" s="928"/>
      <c r="DFK8" s="928"/>
      <c r="DFL8" s="928"/>
      <c r="DFM8" s="928"/>
      <c r="DFN8" s="928"/>
      <c r="DFO8" s="928"/>
      <c r="DFP8" s="928"/>
      <c r="DFQ8" s="928"/>
      <c r="DFR8" s="928"/>
      <c r="DFS8" s="928"/>
      <c r="DFT8" s="928"/>
      <c r="DFU8" s="928"/>
      <c r="DFV8" s="928"/>
      <c r="DFW8" s="928"/>
      <c r="DFX8" s="928"/>
      <c r="DFY8" s="928"/>
      <c r="DFZ8" s="928"/>
      <c r="DGA8" s="928"/>
      <c r="DGB8" s="928"/>
      <c r="DGC8" s="928"/>
      <c r="DGD8" s="928"/>
      <c r="DGE8" s="928"/>
      <c r="DGF8" s="928"/>
      <c r="DGG8" s="928"/>
      <c r="DGH8" s="928"/>
      <c r="DGI8" s="928"/>
      <c r="DGJ8" s="928"/>
      <c r="DGK8" s="928"/>
      <c r="DGL8" s="928"/>
      <c r="DGM8" s="928"/>
      <c r="DGN8" s="928"/>
      <c r="DGO8" s="928"/>
      <c r="DGP8" s="928"/>
      <c r="DGQ8" s="928"/>
      <c r="DGR8" s="928"/>
      <c r="DGS8" s="928"/>
      <c r="DGT8" s="928"/>
      <c r="DGU8" s="928"/>
      <c r="DGV8" s="928"/>
      <c r="DGW8" s="928"/>
      <c r="DGX8" s="928"/>
      <c r="DGY8" s="928"/>
      <c r="DGZ8" s="928"/>
      <c r="DHA8" s="928"/>
      <c r="DHB8" s="928"/>
      <c r="DHC8" s="928"/>
      <c r="DHD8" s="928"/>
      <c r="DHE8" s="928"/>
      <c r="DHF8" s="928"/>
      <c r="DHG8" s="928"/>
      <c r="DHH8" s="928"/>
      <c r="DHI8" s="928"/>
      <c r="DHJ8" s="928"/>
      <c r="DHK8" s="928"/>
      <c r="DHL8" s="928"/>
      <c r="DHM8" s="928"/>
      <c r="DHN8" s="928"/>
      <c r="DHO8" s="928"/>
      <c r="DHP8" s="928"/>
      <c r="DHQ8" s="928"/>
      <c r="DHR8" s="928"/>
      <c r="DHS8" s="928"/>
      <c r="DHT8" s="928"/>
      <c r="DHU8" s="928"/>
      <c r="DHV8" s="928"/>
      <c r="DHW8" s="928"/>
      <c r="DHX8" s="928"/>
      <c r="DHY8" s="928"/>
      <c r="DHZ8" s="928"/>
      <c r="DIA8" s="928"/>
      <c r="DIB8" s="928"/>
      <c r="DIC8" s="928"/>
      <c r="DID8" s="928"/>
      <c r="DIE8" s="928"/>
      <c r="DIF8" s="928"/>
      <c r="DIG8" s="928"/>
      <c r="DIH8" s="928"/>
      <c r="DII8" s="928"/>
      <c r="DIJ8" s="928"/>
      <c r="DIK8" s="928"/>
      <c r="DIL8" s="928"/>
      <c r="DIM8" s="928"/>
      <c r="DIN8" s="928"/>
      <c r="DIO8" s="928"/>
      <c r="DIP8" s="928"/>
      <c r="DIQ8" s="928"/>
      <c r="DIR8" s="928"/>
      <c r="DIS8" s="928"/>
      <c r="DIT8" s="928"/>
      <c r="DIU8" s="928"/>
      <c r="DIV8" s="928"/>
      <c r="DIW8" s="928"/>
      <c r="DIX8" s="928"/>
      <c r="DIY8" s="928"/>
      <c r="DIZ8" s="928"/>
      <c r="DJA8" s="928"/>
      <c r="DJB8" s="928"/>
      <c r="DJC8" s="928"/>
      <c r="DJD8" s="928"/>
      <c r="DJE8" s="928"/>
      <c r="DJF8" s="928"/>
      <c r="DJG8" s="928"/>
      <c r="DJH8" s="928"/>
      <c r="DJI8" s="928"/>
      <c r="DJJ8" s="928"/>
      <c r="DJK8" s="928"/>
      <c r="DJL8" s="928"/>
      <c r="DJM8" s="928"/>
      <c r="DJN8" s="928"/>
      <c r="DJO8" s="928"/>
      <c r="DJP8" s="928"/>
      <c r="DJQ8" s="928"/>
      <c r="DJR8" s="928"/>
      <c r="DJS8" s="928"/>
      <c r="DJT8" s="928"/>
      <c r="DJU8" s="928"/>
      <c r="DJV8" s="928"/>
      <c r="DJW8" s="928"/>
      <c r="DJX8" s="928"/>
      <c r="DJY8" s="928"/>
      <c r="DJZ8" s="928"/>
      <c r="DKA8" s="928"/>
      <c r="DKB8" s="928"/>
      <c r="DKC8" s="928"/>
      <c r="DKD8" s="928"/>
      <c r="DKE8" s="928"/>
      <c r="DKF8" s="928"/>
      <c r="DKG8" s="928"/>
      <c r="DKH8" s="928"/>
      <c r="DKI8" s="928"/>
      <c r="DKJ8" s="928"/>
      <c r="DKK8" s="928"/>
      <c r="DKL8" s="928"/>
      <c r="DKM8" s="928"/>
      <c r="DKN8" s="928"/>
      <c r="DKO8" s="928"/>
      <c r="DKP8" s="928"/>
      <c r="DKQ8" s="928"/>
      <c r="DKR8" s="928"/>
      <c r="DKS8" s="928"/>
      <c r="DKT8" s="928"/>
      <c r="DKU8" s="928"/>
      <c r="DKV8" s="928"/>
      <c r="DKW8" s="928"/>
      <c r="DKX8" s="928"/>
      <c r="DKY8" s="928"/>
      <c r="DKZ8" s="928"/>
      <c r="DLA8" s="928"/>
      <c r="DLB8" s="928"/>
      <c r="DLC8" s="928"/>
      <c r="DLD8" s="928"/>
      <c r="DLE8" s="928"/>
      <c r="DLF8" s="928"/>
      <c r="DLG8" s="928"/>
      <c r="DLH8" s="928"/>
      <c r="DLI8" s="928"/>
      <c r="DLJ8" s="928"/>
      <c r="DLK8" s="928"/>
      <c r="DLL8" s="928"/>
      <c r="DLM8" s="928"/>
      <c r="DLN8" s="928"/>
      <c r="DLO8" s="928"/>
      <c r="DLP8" s="928"/>
      <c r="DLQ8" s="928"/>
      <c r="DLR8" s="928"/>
      <c r="DLS8" s="928"/>
      <c r="DLT8" s="928"/>
      <c r="DLU8" s="928"/>
      <c r="DLV8" s="928"/>
      <c r="DLW8" s="928"/>
      <c r="DLX8" s="928"/>
      <c r="DLY8" s="928"/>
      <c r="DLZ8" s="928"/>
      <c r="DMA8" s="928"/>
      <c r="DMB8" s="928"/>
      <c r="DMC8" s="928"/>
      <c r="DMD8" s="928"/>
      <c r="DME8" s="928"/>
      <c r="DMF8" s="928"/>
      <c r="DMG8" s="928"/>
      <c r="DMH8" s="928"/>
      <c r="DMI8" s="928"/>
      <c r="DMJ8" s="928"/>
      <c r="DMK8" s="928"/>
      <c r="DML8" s="928"/>
      <c r="DMM8" s="928"/>
      <c r="DMN8" s="928"/>
      <c r="DMO8" s="928"/>
      <c r="DMP8" s="928"/>
      <c r="DMQ8" s="928"/>
      <c r="DMR8" s="928"/>
      <c r="DMS8" s="928"/>
      <c r="DMT8" s="928"/>
      <c r="DMU8" s="928"/>
      <c r="DMV8" s="928"/>
      <c r="DMW8" s="928"/>
      <c r="DMX8" s="928"/>
      <c r="DMY8" s="928"/>
      <c r="DMZ8" s="928"/>
      <c r="DNA8" s="928"/>
      <c r="DNB8" s="928"/>
      <c r="DNC8" s="928"/>
      <c r="DND8" s="928"/>
      <c r="DNE8" s="928"/>
      <c r="DNF8" s="928"/>
      <c r="DNG8" s="928"/>
      <c r="DNH8" s="928"/>
      <c r="DNI8" s="928"/>
      <c r="DNJ8" s="928"/>
      <c r="DNK8" s="928"/>
      <c r="DNL8" s="928"/>
      <c r="DNM8" s="928"/>
      <c r="DNN8" s="928"/>
      <c r="DNO8" s="928"/>
      <c r="DNP8" s="928"/>
      <c r="DNQ8" s="928"/>
      <c r="DNR8" s="928"/>
      <c r="DNS8" s="928"/>
      <c r="DNT8" s="928"/>
      <c r="DNU8" s="928"/>
      <c r="DNV8" s="928"/>
      <c r="DNW8" s="928"/>
      <c r="DNX8" s="928"/>
      <c r="DNY8" s="928"/>
      <c r="DNZ8" s="928"/>
      <c r="DOA8" s="928"/>
      <c r="DOB8" s="928"/>
      <c r="DOC8" s="928"/>
      <c r="DOD8" s="928"/>
      <c r="DOE8" s="928"/>
      <c r="DOF8" s="928"/>
      <c r="DOG8" s="928"/>
      <c r="DOH8" s="928"/>
      <c r="DOI8" s="928"/>
      <c r="DOJ8" s="928"/>
      <c r="DOK8" s="928"/>
      <c r="DOL8" s="928"/>
      <c r="DOM8" s="928"/>
      <c r="DON8" s="928"/>
      <c r="DOO8" s="928"/>
      <c r="DOP8" s="928"/>
      <c r="DOQ8" s="928"/>
      <c r="DOR8" s="928"/>
      <c r="DOS8" s="928"/>
      <c r="DOT8" s="928"/>
      <c r="DOU8" s="928"/>
      <c r="DOV8" s="928"/>
      <c r="DOW8" s="928"/>
      <c r="DOX8" s="928"/>
      <c r="DOY8" s="928"/>
      <c r="DOZ8" s="928"/>
      <c r="DPA8" s="928"/>
      <c r="DPB8" s="928"/>
      <c r="DPC8" s="928"/>
      <c r="DPD8" s="928"/>
      <c r="DPE8" s="928"/>
      <c r="DPF8" s="928"/>
      <c r="DPG8" s="928"/>
      <c r="DPH8" s="928"/>
      <c r="DPI8" s="928"/>
      <c r="DPJ8" s="928"/>
      <c r="DPK8" s="928"/>
      <c r="DPL8" s="928"/>
      <c r="DPM8" s="928"/>
      <c r="DPN8" s="928"/>
      <c r="DPO8" s="928"/>
      <c r="DPP8" s="928"/>
      <c r="DPQ8" s="928"/>
      <c r="DPR8" s="928"/>
      <c r="DPS8" s="928"/>
      <c r="DPT8" s="928"/>
      <c r="DPU8" s="928"/>
      <c r="DPV8" s="928"/>
      <c r="DPW8" s="928"/>
      <c r="DPX8" s="928"/>
      <c r="DPY8" s="928"/>
      <c r="DPZ8" s="928"/>
      <c r="DQA8" s="928"/>
      <c r="DQB8" s="928"/>
      <c r="DQC8" s="928"/>
      <c r="DQD8" s="928"/>
      <c r="DQE8" s="928"/>
      <c r="DQF8" s="928"/>
      <c r="DQG8" s="928"/>
      <c r="DQH8" s="928"/>
      <c r="DQI8" s="928"/>
      <c r="DQJ8" s="928"/>
      <c r="DQK8" s="928"/>
      <c r="DQL8" s="928"/>
      <c r="DQM8" s="928"/>
      <c r="DQN8" s="928"/>
      <c r="DQO8" s="928"/>
      <c r="DQP8" s="928"/>
      <c r="DQQ8" s="928"/>
      <c r="DQR8" s="928"/>
      <c r="DQS8" s="928"/>
      <c r="DQT8" s="928"/>
      <c r="DQU8" s="928"/>
      <c r="DQV8" s="928"/>
      <c r="DQW8" s="928"/>
      <c r="DQX8" s="928"/>
      <c r="DQY8" s="928"/>
      <c r="DQZ8" s="928"/>
      <c r="DRA8" s="928"/>
      <c r="DRB8" s="928"/>
      <c r="DRC8" s="928"/>
      <c r="DRD8" s="928"/>
      <c r="DRE8" s="928"/>
      <c r="DRF8" s="928"/>
      <c r="DRG8" s="928"/>
      <c r="DRH8" s="928"/>
      <c r="DRI8" s="928"/>
      <c r="DRJ8" s="928"/>
      <c r="DRK8" s="928"/>
      <c r="DRL8" s="928"/>
      <c r="DRM8" s="928"/>
      <c r="DRN8" s="928"/>
      <c r="DRO8" s="928"/>
      <c r="DRP8" s="928"/>
      <c r="DRQ8" s="928"/>
      <c r="DRR8" s="928"/>
      <c r="DRS8" s="928"/>
      <c r="DRT8" s="928"/>
      <c r="DRU8" s="928"/>
      <c r="DRV8" s="928"/>
      <c r="DRW8" s="928"/>
      <c r="DRX8" s="928"/>
      <c r="DRY8" s="928"/>
      <c r="DRZ8" s="928"/>
      <c r="DSA8" s="928"/>
      <c r="DSB8" s="928"/>
      <c r="DSC8" s="928"/>
      <c r="DSD8" s="928"/>
      <c r="DSE8" s="928"/>
      <c r="DSF8" s="928"/>
      <c r="DSG8" s="928"/>
      <c r="DSH8" s="928"/>
      <c r="DSI8" s="928"/>
      <c r="DSJ8" s="928"/>
      <c r="DSK8" s="928"/>
      <c r="DSL8" s="928"/>
      <c r="DSM8" s="928"/>
      <c r="DSN8" s="928"/>
      <c r="DSO8" s="928"/>
      <c r="DSP8" s="928"/>
      <c r="DSQ8" s="928"/>
      <c r="DSR8" s="928"/>
      <c r="DSS8" s="928"/>
      <c r="DST8" s="928"/>
      <c r="DSU8" s="928"/>
      <c r="DSV8" s="928"/>
      <c r="DSW8" s="928"/>
      <c r="DSX8" s="928"/>
      <c r="DSY8" s="928"/>
      <c r="DSZ8" s="928"/>
      <c r="DTA8" s="928"/>
      <c r="DTB8" s="928"/>
      <c r="DTC8" s="928"/>
      <c r="DTD8" s="928"/>
      <c r="DTE8" s="928"/>
      <c r="DTF8" s="928"/>
      <c r="DTG8" s="928"/>
      <c r="DTH8" s="928"/>
      <c r="DTI8" s="928"/>
      <c r="DTJ8" s="928"/>
      <c r="DTK8" s="928"/>
      <c r="DTL8" s="928"/>
      <c r="DTM8" s="928"/>
      <c r="DTN8" s="928"/>
      <c r="DTO8" s="928"/>
      <c r="DTP8" s="928"/>
      <c r="DTQ8" s="928"/>
      <c r="DTR8" s="928"/>
      <c r="DTS8" s="928"/>
      <c r="DTT8" s="928"/>
      <c r="DTU8" s="928"/>
      <c r="DTV8" s="928"/>
      <c r="DTW8" s="928"/>
      <c r="DTX8" s="928"/>
      <c r="DTY8" s="928"/>
      <c r="DTZ8" s="928"/>
      <c r="DUA8" s="928"/>
      <c r="DUB8" s="928"/>
      <c r="DUC8" s="928"/>
      <c r="DUD8" s="928"/>
      <c r="DUE8" s="928"/>
      <c r="DUF8" s="928"/>
      <c r="DUG8" s="928"/>
      <c r="DUH8" s="928"/>
      <c r="DUI8" s="928"/>
      <c r="DUJ8" s="928"/>
      <c r="DUK8" s="928"/>
      <c r="DUL8" s="928"/>
      <c r="DUM8" s="928"/>
      <c r="DUN8" s="928"/>
      <c r="DUO8" s="928"/>
      <c r="DUP8" s="928"/>
      <c r="DUQ8" s="928"/>
      <c r="DUR8" s="928"/>
      <c r="DUS8" s="928"/>
      <c r="DUT8" s="928"/>
      <c r="DUU8" s="928"/>
      <c r="DUV8" s="928"/>
      <c r="DUW8" s="928"/>
      <c r="DUX8" s="928"/>
      <c r="DUY8" s="928"/>
      <c r="DUZ8" s="928"/>
      <c r="DVA8" s="928"/>
      <c r="DVB8" s="928"/>
      <c r="DVC8" s="928"/>
      <c r="DVD8" s="928"/>
      <c r="DVE8" s="928"/>
      <c r="DVF8" s="928"/>
      <c r="DVG8" s="928"/>
      <c r="DVH8" s="928"/>
      <c r="DVI8" s="928"/>
      <c r="DVJ8" s="928"/>
      <c r="DVK8" s="928"/>
      <c r="DVL8" s="928"/>
      <c r="DVM8" s="928"/>
      <c r="DVN8" s="928"/>
      <c r="DVO8" s="928"/>
      <c r="DVP8" s="928"/>
      <c r="DVQ8" s="928"/>
      <c r="DVR8" s="928"/>
      <c r="DVS8" s="928"/>
      <c r="DVT8" s="928"/>
      <c r="DVU8" s="928"/>
      <c r="DVV8" s="928"/>
      <c r="DVW8" s="928"/>
      <c r="DVX8" s="928"/>
      <c r="DVY8" s="928"/>
      <c r="DVZ8" s="928"/>
      <c r="DWA8" s="928"/>
      <c r="DWB8" s="928"/>
      <c r="DWC8" s="928"/>
      <c r="DWD8" s="928"/>
      <c r="DWE8" s="928"/>
      <c r="DWF8" s="928"/>
      <c r="DWG8" s="928"/>
      <c r="DWH8" s="928"/>
      <c r="DWI8" s="928"/>
      <c r="DWJ8" s="928"/>
      <c r="DWK8" s="928"/>
      <c r="DWL8" s="928"/>
      <c r="DWM8" s="928"/>
      <c r="DWN8" s="928"/>
      <c r="DWO8" s="928"/>
      <c r="DWP8" s="928"/>
      <c r="DWQ8" s="928"/>
      <c r="DWR8" s="928"/>
      <c r="DWS8" s="928"/>
      <c r="DWT8" s="928"/>
      <c r="DWU8" s="928"/>
      <c r="DWV8" s="928"/>
      <c r="DWW8" s="928"/>
      <c r="DWX8" s="928"/>
      <c r="DWY8" s="928"/>
      <c r="DWZ8" s="928"/>
      <c r="DXA8" s="928"/>
      <c r="DXB8" s="928"/>
      <c r="DXC8" s="928"/>
      <c r="DXD8" s="928"/>
      <c r="DXE8" s="928"/>
      <c r="DXF8" s="928"/>
      <c r="DXG8" s="928"/>
      <c r="DXH8" s="928"/>
      <c r="DXI8" s="928"/>
      <c r="DXJ8" s="928"/>
      <c r="DXK8" s="928"/>
      <c r="DXL8" s="928"/>
      <c r="DXM8" s="928"/>
      <c r="DXN8" s="928"/>
      <c r="DXO8" s="928"/>
      <c r="DXP8" s="928"/>
      <c r="DXQ8" s="928"/>
      <c r="DXR8" s="928"/>
      <c r="DXS8" s="928"/>
      <c r="DXT8" s="928"/>
      <c r="DXU8" s="928"/>
      <c r="DXV8" s="928"/>
      <c r="DXW8" s="928"/>
      <c r="DXX8" s="928"/>
      <c r="DXY8" s="928"/>
      <c r="DXZ8" s="928"/>
      <c r="DYA8" s="928"/>
      <c r="DYB8" s="928"/>
      <c r="DYC8" s="928"/>
      <c r="DYD8" s="928"/>
      <c r="DYE8" s="928"/>
      <c r="DYF8" s="928"/>
      <c r="DYG8" s="928"/>
      <c r="DYH8" s="928"/>
      <c r="DYI8" s="928"/>
      <c r="DYJ8" s="928"/>
      <c r="DYK8" s="928"/>
      <c r="DYL8" s="928"/>
      <c r="DYM8" s="928"/>
      <c r="DYN8" s="928"/>
      <c r="DYO8" s="928"/>
      <c r="DYP8" s="928"/>
      <c r="DYQ8" s="928"/>
      <c r="DYR8" s="928"/>
      <c r="DYS8" s="928"/>
      <c r="DYT8" s="928"/>
      <c r="DYU8" s="928"/>
      <c r="DYV8" s="928"/>
      <c r="DYW8" s="928"/>
      <c r="DYX8" s="928"/>
      <c r="DYY8" s="928"/>
      <c r="DYZ8" s="928"/>
      <c r="DZA8" s="928"/>
      <c r="DZB8" s="928"/>
      <c r="DZC8" s="928"/>
      <c r="DZD8" s="928"/>
      <c r="DZE8" s="928"/>
      <c r="DZF8" s="928"/>
      <c r="DZG8" s="928"/>
      <c r="DZH8" s="928"/>
      <c r="DZI8" s="928"/>
      <c r="DZJ8" s="928"/>
      <c r="DZK8" s="928"/>
      <c r="DZL8" s="928"/>
      <c r="DZM8" s="928"/>
      <c r="DZN8" s="928"/>
      <c r="DZO8" s="928"/>
      <c r="DZP8" s="928"/>
      <c r="DZQ8" s="928"/>
      <c r="DZR8" s="928"/>
      <c r="DZS8" s="928"/>
      <c r="DZT8" s="928"/>
      <c r="DZU8" s="928"/>
      <c r="DZV8" s="928"/>
      <c r="DZW8" s="928"/>
      <c r="DZX8" s="928"/>
      <c r="DZY8" s="928"/>
      <c r="DZZ8" s="928"/>
      <c r="EAA8" s="928"/>
      <c r="EAB8" s="928"/>
      <c r="EAC8" s="928"/>
      <c r="EAD8" s="928"/>
      <c r="EAE8" s="928"/>
      <c r="EAF8" s="928"/>
      <c r="EAG8" s="928"/>
      <c r="EAH8" s="928"/>
      <c r="EAI8" s="928"/>
      <c r="EAJ8" s="928"/>
      <c r="EAK8" s="928"/>
      <c r="EAL8" s="928"/>
      <c r="EAM8" s="928"/>
      <c r="EAN8" s="928"/>
      <c r="EAO8" s="928"/>
      <c r="EAP8" s="928"/>
      <c r="EAQ8" s="928"/>
      <c r="EAR8" s="928"/>
      <c r="EAS8" s="928"/>
      <c r="EAT8" s="928"/>
      <c r="EAU8" s="928"/>
      <c r="EAV8" s="928"/>
      <c r="EAW8" s="928"/>
      <c r="EAX8" s="928"/>
      <c r="EAY8" s="928"/>
      <c r="EAZ8" s="928"/>
      <c r="EBA8" s="928"/>
      <c r="EBB8" s="928"/>
      <c r="EBC8" s="928"/>
      <c r="EBD8" s="928"/>
      <c r="EBE8" s="928"/>
      <c r="EBF8" s="928"/>
      <c r="EBG8" s="928"/>
      <c r="EBH8" s="928"/>
      <c r="EBI8" s="928"/>
      <c r="EBJ8" s="928"/>
      <c r="EBK8" s="928"/>
      <c r="EBL8" s="928"/>
      <c r="EBM8" s="928"/>
      <c r="EBN8" s="928"/>
      <c r="EBO8" s="928"/>
      <c r="EBP8" s="928"/>
      <c r="EBQ8" s="928"/>
      <c r="EBR8" s="928"/>
      <c r="EBS8" s="928"/>
      <c r="EBT8" s="928"/>
      <c r="EBU8" s="928"/>
      <c r="EBV8" s="928"/>
      <c r="EBW8" s="928"/>
      <c r="EBX8" s="928"/>
      <c r="EBY8" s="928"/>
      <c r="EBZ8" s="928"/>
      <c r="ECA8" s="928"/>
      <c r="ECB8" s="928"/>
      <c r="ECC8" s="928"/>
      <c r="ECD8" s="928"/>
      <c r="ECE8" s="928"/>
      <c r="ECF8" s="928"/>
      <c r="ECG8" s="928"/>
      <c r="ECH8" s="928"/>
      <c r="ECI8" s="928"/>
      <c r="ECJ8" s="928"/>
      <c r="ECK8" s="928"/>
      <c r="ECL8" s="928"/>
      <c r="ECM8" s="928"/>
      <c r="ECN8" s="928"/>
      <c r="ECO8" s="928"/>
      <c r="ECP8" s="928"/>
      <c r="ECQ8" s="928"/>
      <c r="ECR8" s="928"/>
      <c r="ECS8" s="928"/>
      <c r="ECT8" s="928"/>
      <c r="ECU8" s="928"/>
      <c r="ECV8" s="928"/>
      <c r="ECW8" s="928"/>
      <c r="ECX8" s="928"/>
      <c r="ECY8" s="928"/>
      <c r="ECZ8" s="928"/>
      <c r="EDA8" s="928"/>
      <c r="EDB8" s="928"/>
      <c r="EDC8" s="928"/>
      <c r="EDD8" s="928"/>
      <c r="EDE8" s="928"/>
      <c r="EDF8" s="928"/>
      <c r="EDG8" s="928"/>
      <c r="EDH8" s="928"/>
      <c r="EDI8" s="928"/>
      <c r="EDJ8" s="928"/>
      <c r="EDK8" s="928"/>
      <c r="EDL8" s="928"/>
      <c r="EDM8" s="928"/>
      <c r="EDN8" s="928"/>
      <c r="EDO8" s="928"/>
      <c r="EDP8" s="928"/>
      <c r="EDQ8" s="928"/>
      <c r="EDR8" s="928"/>
      <c r="EDS8" s="928"/>
      <c r="EDT8" s="928"/>
      <c r="EDU8" s="928"/>
      <c r="EDV8" s="928"/>
      <c r="EDW8" s="928"/>
      <c r="EDX8" s="928"/>
      <c r="EDY8" s="928"/>
      <c r="EDZ8" s="928"/>
      <c r="EEA8" s="928"/>
      <c r="EEB8" s="928"/>
      <c r="EEC8" s="928"/>
      <c r="EED8" s="928"/>
      <c r="EEE8" s="928"/>
      <c r="EEF8" s="928"/>
      <c r="EEG8" s="928"/>
      <c r="EEH8" s="928"/>
      <c r="EEI8" s="928"/>
      <c r="EEJ8" s="928"/>
      <c r="EEK8" s="928"/>
      <c r="EEL8" s="928"/>
      <c r="EEM8" s="928"/>
      <c r="EEN8" s="928"/>
      <c r="EEO8" s="928"/>
      <c r="EEP8" s="928"/>
      <c r="EEQ8" s="928"/>
      <c r="EER8" s="928"/>
      <c r="EES8" s="928"/>
      <c r="EET8" s="928"/>
      <c r="EEU8" s="928"/>
      <c r="EEV8" s="928"/>
      <c r="EEW8" s="928"/>
      <c r="EEX8" s="928"/>
      <c r="EEY8" s="928"/>
      <c r="EEZ8" s="928"/>
      <c r="EFA8" s="928"/>
      <c r="EFB8" s="928"/>
      <c r="EFC8" s="928"/>
      <c r="EFD8" s="928"/>
      <c r="EFE8" s="928"/>
      <c r="EFF8" s="928"/>
      <c r="EFG8" s="928"/>
      <c r="EFH8" s="928"/>
      <c r="EFI8" s="928"/>
      <c r="EFJ8" s="928"/>
      <c r="EFK8" s="928"/>
      <c r="EFL8" s="928"/>
      <c r="EFM8" s="928"/>
      <c r="EFN8" s="928"/>
      <c r="EFO8" s="928"/>
      <c r="EFP8" s="928"/>
      <c r="EFQ8" s="928"/>
      <c r="EFR8" s="928"/>
      <c r="EFS8" s="928"/>
      <c r="EFT8" s="928"/>
      <c r="EFU8" s="928"/>
      <c r="EFV8" s="928"/>
      <c r="EFW8" s="928"/>
      <c r="EFX8" s="928"/>
      <c r="EFY8" s="928"/>
      <c r="EFZ8" s="928"/>
      <c r="EGA8" s="928"/>
      <c r="EGB8" s="928"/>
      <c r="EGC8" s="928"/>
      <c r="EGD8" s="928"/>
      <c r="EGE8" s="928"/>
      <c r="EGF8" s="928"/>
      <c r="EGG8" s="928"/>
      <c r="EGH8" s="928"/>
      <c r="EGI8" s="928"/>
      <c r="EGJ8" s="928"/>
      <c r="EGK8" s="928"/>
      <c r="EGL8" s="928"/>
      <c r="EGM8" s="928"/>
      <c r="EGN8" s="928"/>
      <c r="EGO8" s="928"/>
      <c r="EGP8" s="928"/>
      <c r="EGQ8" s="928"/>
      <c r="EGR8" s="928"/>
      <c r="EGS8" s="928"/>
      <c r="EGT8" s="928"/>
      <c r="EGU8" s="928"/>
      <c r="EGV8" s="928"/>
      <c r="EGW8" s="928"/>
      <c r="EGX8" s="928"/>
      <c r="EGY8" s="928"/>
      <c r="EGZ8" s="928"/>
      <c r="EHA8" s="928"/>
      <c r="EHB8" s="928"/>
      <c r="EHC8" s="928"/>
      <c r="EHD8" s="928"/>
      <c r="EHE8" s="928"/>
      <c r="EHF8" s="928"/>
      <c r="EHG8" s="928"/>
      <c r="EHH8" s="928"/>
      <c r="EHI8" s="928"/>
      <c r="EHJ8" s="928"/>
      <c r="EHK8" s="928"/>
      <c r="EHL8" s="928"/>
      <c r="EHM8" s="928"/>
      <c r="EHN8" s="928"/>
      <c r="EHO8" s="928"/>
      <c r="EHP8" s="928"/>
      <c r="EHQ8" s="928"/>
      <c r="EHR8" s="928"/>
      <c r="EHS8" s="928"/>
      <c r="EHT8" s="928"/>
      <c r="EHU8" s="928"/>
      <c r="EHV8" s="928"/>
      <c r="EHW8" s="928"/>
      <c r="EHX8" s="928"/>
      <c r="EHY8" s="928"/>
      <c r="EHZ8" s="928"/>
      <c r="EIA8" s="928"/>
      <c r="EIB8" s="928"/>
      <c r="EIC8" s="928"/>
      <c r="EID8" s="928"/>
      <c r="EIE8" s="928"/>
      <c r="EIF8" s="928"/>
      <c r="EIG8" s="928"/>
      <c r="EIH8" s="928"/>
      <c r="EII8" s="928"/>
      <c r="EIJ8" s="928"/>
      <c r="EIK8" s="928"/>
      <c r="EIL8" s="928"/>
      <c r="EIM8" s="928"/>
      <c r="EIN8" s="928"/>
      <c r="EIO8" s="928"/>
      <c r="EIP8" s="928"/>
      <c r="EIQ8" s="928"/>
      <c r="EIR8" s="928"/>
      <c r="EIS8" s="928"/>
      <c r="EIT8" s="928"/>
      <c r="EIU8" s="928"/>
      <c r="EIV8" s="928"/>
      <c r="EIW8" s="928"/>
      <c r="EIX8" s="928"/>
      <c r="EIY8" s="928"/>
      <c r="EIZ8" s="928"/>
      <c r="EJA8" s="928"/>
      <c r="EJB8" s="928"/>
      <c r="EJC8" s="928"/>
      <c r="EJD8" s="928"/>
      <c r="EJE8" s="928"/>
      <c r="EJF8" s="928"/>
      <c r="EJG8" s="928"/>
      <c r="EJH8" s="928"/>
      <c r="EJI8" s="928"/>
      <c r="EJJ8" s="928"/>
      <c r="EJK8" s="928"/>
      <c r="EJL8" s="928"/>
      <c r="EJM8" s="928"/>
      <c r="EJN8" s="928"/>
      <c r="EJO8" s="928"/>
      <c r="EJP8" s="928"/>
      <c r="EJQ8" s="928"/>
      <c r="EJR8" s="928"/>
      <c r="EJS8" s="928"/>
      <c r="EJT8" s="928"/>
      <c r="EJU8" s="928"/>
      <c r="EJV8" s="928"/>
      <c r="EJW8" s="928"/>
      <c r="EJX8" s="928"/>
      <c r="EJY8" s="928"/>
      <c r="EJZ8" s="928"/>
      <c r="EKA8" s="928"/>
      <c r="EKB8" s="928"/>
      <c r="EKC8" s="928"/>
      <c r="EKD8" s="928"/>
      <c r="EKE8" s="928"/>
      <c r="EKF8" s="928"/>
      <c r="EKG8" s="928"/>
      <c r="EKH8" s="928"/>
      <c r="EKI8" s="928"/>
      <c r="EKJ8" s="928"/>
      <c r="EKK8" s="928"/>
      <c r="EKL8" s="928"/>
      <c r="EKM8" s="928"/>
      <c r="EKN8" s="928"/>
      <c r="EKO8" s="928"/>
      <c r="EKP8" s="928"/>
      <c r="EKQ8" s="928"/>
      <c r="EKR8" s="928"/>
      <c r="EKS8" s="928"/>
      <c r="EKT8" s="928"/>
      <c r="EKU8" s="928"/>
      <c r="EKV8" s="928"/>
      <c r="EKW8" s="928"/>
      <c r="EKX8" s="928"/>
      <c r="EKY8" s="928"/>
      <c r="EKZ8" s="928"/>
      <c r="ELA8" s="928"/>
      <c r="ELB8" s="928"/>
      <c r="ELC8" s="928"/>
      <c r="ELD8" s="928"/>
      <c r="ELE8" s="928"/>
      <c r="ELF8" s="928"/>
      <c r="ELG8" s="928"/>
      <c r="ELH8" s="928"/>
      <c r="ELI8" s="928"/>
      <c r="ELJ8" s="928"/>
      <c r="ELK8" s="928"/>
      <c r="ELL8" s="928"/>
      <c r="ELM8" s="928"/>
      <c r="ELN8" s="928"/>
      <c r="ELO8" s="928"/>
      <c r="ELP8" s="928"/>
      <c r="ELQ8" s="928"/>
      <c r="ELR8" s="928"/>
      <c r="ELS8" s="928"/>
      <c r="ELT8" s="928"/>
      <c r="ELU8" s="928"/>
      <c r="ELV8" s="928"/>
      <c r="ELW8" s="928"/>
      <c r="ELX8" s="928"/>
      <c r="ELY8" s="928"/>
      <c r="ELZ8" s="928"/>
      <c r="EMA8" s="928"/>
      <c r="EMB8" s="928"/>
      <c r="EMC8" s="928"/>
      <c r="EMD8" s="928"/>
      <c r="EME8" s="928"/>
      <c r="EMF8" s="928"/>
      <c r="EMG8" s="928"/>
      <c r="EMH8" s="928"/>
      <c r="EMI8" s="928"/>
      <c r="EMJ8" s="928"/>
      <c r="EMK8" s="928"/>
      <c r="EML8" s="928"/>
      <c r="EMM8" s="928"/>
      <c r="EMN8" s="928"/>
      <c r="EMO8" s="928"/>
      <c r="EMP8" s="928"/>
      <c r="EMQ8" s="928"/>
      <c r="EMR8" s="928"/>
      <c r="EMS8" s="928"/>
      <c r="EMT8" s="928"/>
      <c r="EMU8" s="928"/>
      <c r="EMV8" s="928"/>
      <c r="EMW8" s="928"/>
      <c r="EMX8" s="928"/>
      <c r="EMY8" s="928"/>
      <c r="EMZ8" s="928"/>
      <c r="ENA8" s="928"/>
      <c r="ENB8" s="928"/>
      <c r="ENC8" s="928"/>
      <c r="END8" s="928"/>
      <c r="ENE8" s="928"/>
      <c r="ENF8" s="928"/>
      <c r="ENG8" s="928"/>
      <c r="ENH8" s="928"/>
      <c r="ENI8" s="928"/>
      <c r="ENJ8" s="928"/>
      <c r="ENK8" s="928"/>
      <c r="ENL8" s="928"/>
      <c r="ENM8" s="928"/>
      <c r="ENN8" s="928"/>
      <c r="ENO8" s="928"/>
      <c r="ENP8" s="928"/>
      <c r="ENQ8" s="928"/>
      <c r="ENR8" s="928"/>
      <c r="ENS8" s="928"/>
      <c r="ENT8" s="928"/>
      <c r="ENU8" s="928"/>
      <c r="ENV8" s="928"/>
      <c r="ENW8" s="928"/>
      <c r="ENX8" s="928"/>
      <c r="ENY8" s="928"/>
      <c r="ENZ8" s="928"/>
      <c r="EOA8" s="928"/>
      <c r="EOB8" s="928"/>
      <c r="EOC8" s="928"/>
      <c r="EOD8" s="928"/>
      <c r="EOE8" s="928"/>
      <c r="EOF8" s="928"/>
      <c r="EOG8" s="928"/>
      <c r="EOH8" s="928"/>
      <c r="EOI8" s="928"/>
      <c r="EOJ8" s="928"/>
      <c r="EOK8" s="928"/>
      <c r="EOL8" s="928"/>
      <c r="EOM8" s="928"/>
      <c r="EON8" s="928"/>
      <c r="EOO8" s="928"/>
      <c r="EOP8" s="928"/>
      <c r="EOQ8" s="928"/>
      <c r="EOR8" s="928"/>
      <c r="EOS8" s="928"/>
      <c r="EOT8" s="928"/>
      <c r="EOU8" s="928"/>
      <c r="EOV8" s="928"/>
      <c r="EOW8" s="928"/>
      <c r="EOX8" s="928"/>
      <c r="EOY8" s="928"/>
      <c r="EOZ8" s="928"/>
      <c r="EPA8" s="928"/>
      <c r="EPB8" s="928"/>
      <c r="EPC8" s="928"/>
      <c r="EPD8" s="928"/>
      <c r="EPE8" s="928"/>
      <c r="EPF8" s="928"/>
      <c r="EPG8" s="928"/>
      <c r="EPH8" s="928"/>
      <c r="EPI8" s="928"/>
      <c r="EPJ8" s="928"/>
      <c r="EPK8" s="928"/>
      <c r="EPL8" s="928"/>
      <c r="EPM8" s="928"/>
      <c r="EPN8" s="928"/>
      <c r="EPO8" s="928"/>
      <c r="EPP8" s="928"/>
      <c r="EPQ8" s="928"/>
      <c r="EPR8" s="928"/>
      <c r="EPS8" s="928"/>
      <c r="EPT8" s="928"/>
      <c r="EPU8" s="928"/>
      <c r="EPV8" s="928"/>
      <c r="EPW8" s="928"/>
      <c r="EPX8" s="928"/>
      <c r="EPY8" s="928"/>
      <c r="EPZ8" s="928"/>
      <c r="EQA8" s="928"/>
      <c r="EQB8" s="928"/>
      <c r="EQC8" s="928"/>
      <c r="EQD8" s="928"/>
      <c r="EQE8" s="928"/>
      <c r="EQF8" s="928"/>
      <c r="EQG8" s="928"/>
      <c r="EQH8" s="928"/>
      <c r="EQI8" s="928"/>
      <c r="EQJ8" s="928"/>
      <c r="EQK8" s="928"/>
      <c r="EQL8" s="928"/>
      <c r="EQM8" s="928"/>
      <c r="EQN8" s="928"/>
      <c r="EQO8" s="928"/>
      <c r="EQP8" s="928"/>
      <c r="EQQ8" s="928"/>
      <c r="EQR8" s="928"/>
      <c r="EQS8" s="928"/>
      <c r="EQT8" s="928"/>
      <c r="EQU8" s="928"/>
      <c r="EQV8" s="928"/>
      <c r="EQW8" s="928"/>
      <c r="EQX8" s="928"/>
      <c r="EQY8" s="928"/>
      <c r="EQZ8" s="928"/>
      <c r="ERA8" s="928"/>
      <c r="ERB8" s="928"/>
      <c r="ERC8" s="928"/>
      <c r="ERD8" s="928"/>
      <c r="ERE8" s="928"/>
      <c r="ERF8" s="928"/>
      <c r="ERG8" s="928"/>
      <c r="ERH8" s="928"/>
      <c r="ERI8" s="928"/>
      <c r="ERJ8" s="928"/>
      <c r="ERK8" s="928"/>
      <c r="ERL8" s="928"/>
      <c r="ERM8" s="928"/>
      <c r="ERN8" s="928"/>
      <c r="ERO8" s="928"/>
      <c r="ERP8" s="928"/>
      <c r="ERQ8" s="928"/>
      <c r="ERR8" s="928"/>
      <c r="ERS8" s="928"/>
      <c r="ERT8" s="928"/>
      <c r="ERU8" s="928"/>
      <c r="ERV8" s="928"/>
      <c r="ERW8" s="928"/>
      <c r="ERX8" s="928"/>
      <c r="ERY8" s="928"/>
      <c r="ERZ8" s="928"/>
      <c r="ESA8" s="928"/>
      <c r="ESB8" s="928"/>
      <c r="ESC8" s="928"/>
      <c r="ESD8" s="928"/>
      <c r="ESE8" s="928"/>
      <c r="ESF8" s="928"/>
      <c r="ESG8" s="928"/>
      <c r="ESH8" s="928"/>
      <c r="ESI8" s="928"/>
      <c r="ESJ8" s="928"/>
      <c r="ESK8" s="928"/>
      <c r="ESL8" s="928"/>
      <c r="ESM8" s="928"/>
      <c r="ESN8" s="928"/>
      <c r="ESO8" s="928"/>
      <c r="ESP8" s="928"/>
      <c r="ESQ8" s="928"/>
      <c r="ESR8" s="928"/>
      <c r="ESS8" s="928"/>
      <c r="EST8" s="928"/>
      <c r="ESU8" s="928"/>
      <c r="ESV8" s="928"/>
      <c r="ESW8" s="928"/>
      <c r="ESX8" s="928"/>
      <c r="ESY8" s="928"/>
      <c r="ESZ8" s="928"/>
      <c r="ETA8" s="928"/>
      <c r="ETB8" s="928"/>
      <c r="ETC8" s="928"/>
      <c r="ETD8" s="928"/>
      <c r="ETE8" s="928"/>
      <c r="ETF8" s="928"/>
      <c r="ETG8" s="928"/>
      <c r="ETH8" s="928"/>
      <c r="ETI8" s="928"/>
      <c r="ETJ8" s="928"/>
      <c r="ETK8" s="928"/>
      <c r="ETL8" s="928"/>
      <c r="ETM8" s="928"/>
      <c r="ETN8" s="928"/>
      <c r="ETO8" s="928"/>
      <c r="ETP8" s="928"/>
      <c r="ETQ8" s="928"/>
      <c r="ETR8" s="928"/>
      <c r="ETS8" s="928"/>
      <c r="ETT8" s="928"/>
      <c r="ETU8" s="928"/>
      <c r="ETV8" s="928"/>
      <c r="ETW8" s="928"/>
      <c r="ETX8" s="928"/>
      <c r="ETY8" s="928"/>
      <c r="ETZ8" s="928"/>
      <c r="EUA8" s="928"/>
      <c r="EUB8" s="928"/>
      <c r="EUC8" s="928"/>
      <c r="EUD8" s="928"/>
      <c r="EUE8" s="928"/>
      <c r="EUF8" s="928"/>
      <c r="EUG8" s="928"/>
      <c r="EUH8" s="928"/>
      <c r="EUI8" s="928"/>
      <c r="EUJ8" s="928"/>
      <c r="EUK8" s="928"/>
      <c r="EUL8" s="928"/>
      <c r="EUM8" s="928"/>
      <c r="EUN8" s="928"/>
      <c r="EUO8" s="928"/>
      <c r="EUP8" s="928"/>
      <c r="EUQ8" s="928"/>
      <c r="EUR8" s="928"/>
      <c r="EUS8" s="928"/>
      <c r="EUT8" s="928"/>
      <c r="EUU8" s="928"/>
      <c r="EUV8" s="928"/>
      <c r="EUW8" s="928"/>
      <c r="EUX8" s="928"/>
      <c r="EUY8" s="928"/>
      <c r="EUZ8" s="928"/>
      <c r="EVA8" s="928"/>
      <c r="EVB8" s="928"/>
      <c r="EVC8" s="928"/>
      <c r="EVD8" s="928"/>
      <c r="EVE8" s="928"/>
      <c r="EVF8" s="928"/>
      <c r="EVG8" s="928"/>
      <c r="EVH8" s="928"/>
      <c r="EVI8" s="928"/>
      <c r="EVJ8" s="928"/>
      <c r="EVK8" s="928"/>
      <c r="EVL8" s="928"/>
      <c r="EVM8" s="928"/>
      <c r="EVN8" s="928"/>
      <c r="EVO8" s="928"/>
      <c r="EVP8" s="928"/>
      <c r="EVQ8" s="928"/>
      <c r="EVR8" s="928"/>
      <c r="EVS8" s="928"/>
      <c r="EVT8" s="928"/>
      <c r="EVU8" s="928"/>
      <c r="EVV8" s="928"/>
      <c r="EVW8" s="928"/>
      <c r="EVX8" s="928"/>
      <c r="EVY8" s="928"/>
      <c r="EVZ8" s="928"/>
      <c r="EWA8" s="928"/>
      <c r="EWB8" s="928"/>
      <c r="EWC8" s="928"/>
      <c r="EWD8" s="928"/>
      <c r="EWE8" s="928"/>
      <c r="EWF8" s="928"/>
      <c r="EWG8" s="928"/>
      <c r="EWH8" s="928"/>
      <c r="EWI8" s="928"/>
      <c r="EWJ8" s="928"/>
      <c r="EWK8" s="928"/>
      <c r="EWL8" s="928"/>
      <c r="EWM8" s="928"/>
      <c r="EWN8" s="928"/>
      <c r="EWO8" s="928"/>
      <c r="EWP8" s="928"/>
      <c r="EWQ8" s="928"/>
      <c r="EWR8" s="928"/>
      <c r="EWS8" s="928"/>
      <c r="EWT8" s="928"/>
      <c r="EWU8" s="928"/>
      <c r="EWV8" s="928"/>
      <c r="EWW8" s="928"/>
      <c r="EWX8" s="928"/>
      <c r="EWY8" s="928"/>
      <c r="EWZ8" s="928"/>
      <c r="EXA8" s="928"/>
      <c r="EXB8" s="928"/>
      <c r="EXC8" s="928"/>
      <c r="EXD8" s="928"/>
      <c r="EXE8" s="928"/>
      <c r="EXF8" s="928"/>
      <c r="EXG8" s="928"/>
      <c r="EXH8" s="928"/>
      <c r="EXI8" s="928"/>
      <c r="EXJ8" s="928"/>
      <c r="EXK8" s="928"/>
      <c r="EXL8" s="928"/>
      <c r="EXM8" s="928"/>
      <c r="EXN8" s="928"/>
      <c r="EXO8" s="928"/>
      <c r="EXP8" s="928"/>
      <c r="EXQ8" s="928"/>
      <c r="EXR8" s="928"/>
      <c r="EXS8" s="928"/>
      <c r="EXT8" s="928"/>
      <c r="EXU8" s="928"/>
      <c r="EXV8" s="928"/>
      <c r="EXW8" s="928"/>
      <c r="EXX8" s="928"/>
      <c r="EXY8" s="928"/>
      <c r="EXZ8" s="928"/>
      <c r="EYA8" s="928"/>
      <c r="EYB8" s="928"/>
      <c r="EYC8" s="928"/>
      <c r="EYD8" s="928"/>
      <c r="EYE8" s="928"/>
      <c r="EYF8" s="928"/>
      <c r="EYG8" s="928"/>
      <c r="EYH8" s="928"/>
      <c r="EYI8" s="928"/>
      <c r="EYJ8" s="928"/>
      <c r="EYK8" s="928"/>
      <c r="EYL8" s="928"/>
      <c r="EYM8" s="928"/>
      <c r="EYN8" s="928"/>
      <c r="EYO8" s="928"/>
      <c r="EYP8" s="928"/>
      <c r="EYQ8" s="928"/>
      <c r="EYR8" s="928"/>
      <c r="EYS8" s="928"/>
      <c r="EYT8" s="928"/>
      <c r="EYU8" s="928"/>
      <c r="EYV8" s="928"/>
      <c r="EYW8" s="928"/>
      <c r="EYX8" s="928"/>
      <c r="EYY8" s="928"/>
      <c r="EYZ8" s="928"/>
      <c r="EZA8" s="928"/>
      <c r="EZB8" s="928"/>
      <c r="EZC8" s="928"/>
      <c r="EZD8" s="928"/>
      <c r="EZE8" s="928"/>
      <c r="EZF8" s="928"/>
      <c r="EZG8" s="928"/>
      <c r="EZH8" s="928"/>
      <c r="EZI8" s="928"/>
      <c r="EZJ8" s="928"/>
      <c r="EZK8" s="928"/>
      <c r="EZL8" s="928"/>
      <c r="EZM8" s="928"/>
      <c r="EZN8" s="928"/>
      <c r="EZO8" s="928"/>
      <c r="EZP8" s="928"/>
      <c r="EZQ8" s="928"/>
      <c r="EZR8" s="928"/>
      <c r="EZS8" s="928"/>
      <c r="EZT8" s="928"/>
      <c r="EZU8" s="928"/>
      <c r="EZV8" s="928"/>
      <c r="EZW8" s="928"/>
      <c r="EZX8" s="928"/>
      <c r="EZY8" s="928"/>
      <c r="EZZ8" s="928"/>
      <c r="FAA8" s="928"/>
      <c r="FAB8" s="928"/>
      <c r="FAC8" s="928"/>
      <c r="FAD8" s="928"/>
      <c r="FAE8" s="928"/>
      <c r="FAF8" s="928"/>
      <c r="FAG8" s="928"/>
      <c r="FAH8" s="928"/>
      <c r="FAI8" s="928"/>
      <c r="FAJ8" s="928"/>
      <c r="FAK8" s="928"/>
      <c r="FAL8" s="928"/>
      <c r="FAM8" s="928"/>
      <c r="FAN8" s="928"/>
      <c r="FAO8" s="928"/>
      <c r="FAP8" s="928"/>
      <c r="FAQ8" s="928"/>
      <c r="FAR8" s="928"/>
      <c r="FAS8" s="928"/>
      <c r="FAT8" s="928"/>
      <c r="FAU8" s="928"/>
      <c r="FAV8" s="928"/>
      <c r="FAW8" s="928"/>
      <c r="FAX8" s="928"/>
      <c r="FAY8" s="928"/>
      <c r="FAZ8" s="928"/>
      <c r="FBA8" s="928"/>
      <c r="FBB8" s="928"/>
      <c r="FBC8" s="928"/>
      <c r="FBD8" s="928"/>
      <c r="FBE8" s="928"/>
      <c r="FBF8" s="928"/>
      <c r="FBG8" s="928"/>
      <c r="FBH8" s="928"/>
      <c r="FBI8" s="928"/>
      <c r="FBJ8" s="928"/>
      <c r="FBK8" s="928"/>
      <c r="FBL8" s="928"/>
      <c r="FBM8" s="928"/>
      <c r="FBN8" s="928"/>
      <c r="FBO8" s="928"/>
      <c r="FBP8" s="928"/>
      <c r="FBQ8" s="928"/>
      <c r="FBR8" s="928"/>
      <c r="FBS8" s="928"/>
      <c r="FBT8" s="928"/>
      <c r="FBU8" s="928"/>
      <c r="FBV8" s="928"/>
      <c r="FBW8" s="928"/>
      <c r="FBX8" s="928"/>
      <c r="FBY8" s="928"/>
      <c r="FBZ8" s="928"/>
      <c r="FCA8" s="928"/>
      <c r="FCB8" s="928"/>
      <c r="FCC8" s="928"/>
      <c r="FCD8" s="928"/>
      <c r="FCE8" s="928"/>
      <c r="FCF8" s="928"/>
      <c r="FCG8" s="928"/>
      <c r="FCH8" s="928"/>
      <c r="FCI8" s="928"/>
      <c r="FCJ8" s="928"/>
      <c r="FCK8" s="928"/>
      <c r="FCL8" s="928"/>
      <c r="FCM8" s="928"/>
      <c r="FCN8" s="928"/>
      <c r="FCO8" s="928"/>
      <c r="FCP8" s="928"/>
      <c r="FCQ8" s="928"/>
      <c r="FCR8" s="928"/>
      <c r="FCS8" s="928"/>
      <c r="FCT8" s="928"/>
      <c r="FCU8" s="928"/>
      <c r="FCV8" s="928"/>
      <c r="FCW8" s="928"/>
      <c r="FCX8" s="928"/>
      <c r="FCY8" s="928"/>
      <c r="FCZ8" s="928"/>
      <c r="FDA8" s="928"/>
      <c r="FDB8" s="928"/>
      <c r="FDC8" s="928"/>
      <c r="FDD8" s="928"/>
      <c r="FDE8" s="928"/>
      <c r="FDF8" s="928"/>
      <c r="FDG8" s="928"/>
      <c r="FDH8" s="928"/>
      <c r="FDI8" s="928"/>
      <c r="FDJ8" s="928"/>
      <c r="FDK8" s="928"/>
      <c r="FDL8" s="928"/>
      <c r="FDM8" s="928"/>
      <c r="FDN8" s="928"/>
      <c r="FDO8" s="928"/>
      <c r="FDP8" s="928"/>
      <c r="FDQ8" s="928"/>
      <c r="FDR8" s="928"/>
      <c r="FDS8" s="928"/>
      <c r="FDT8" s="928"/>
      <c r="FDU8" s="928"/>
      <c r="FDV8" s="928"/>
      <c r="FDW8" s="928"/>
      <c r="FDX8" s="928"/>
      <c r="FDY8" s="928"/>
      <c r="FDZ8" s="928"/>
      <c r="FEA8" s="928"/>
      <c r="FEB8" s="928"/>
      <c r="FEC8" s="928"/>
      <c r="FED8" s="928"/>
      <c r="FEE8" s="928"/>
      <c r="FEF8" s="928"/>
      <c r="FEG8" s="928"/>
      <c r="FEH8" s="928"/>
      <c r="FEI8" s="928"/>
      <c r="FEJ8" s="928"/>
      <c r="FEK8" s="928"/>
      <c r="FEL8" s="928"/>
      <c r="FEM8" s="928"/>
      <c r="FEN8" s="928"/>
      <c r="FEO8" s="928"/>
      <c r="FEP8" s="928"/>
      <c r="FEQ8" s="928"/>
      <c r="FER8" s="928"/>
      <c r="FES8" s="928"/>
      <c r="FET8" s="928"/>
      <c r="FEU8" s="928"/>
      <c r="FEV8" s="928"/>
      <c r="FEW8" s="928"/>
      <c r="FEX8" s="928"/>
      <c r="FEY8" s="928"/>
      <c r="FEZ8" s="928"/>
      <c r="FFA8" s="928"/>
      <c r="FFB8" s="928"/>
      <c r="FFC8" s="928"/>
      <c r="FFD8" s="928"/>
      <c r="FFE8" s="928"/>
      <c r="FFF8" s="928"/>
      <c r="FFG8" s="928"/>
      <c r="FFH8" s="928"/>
      <c r="FFI8" s="928"/>
      <c r="FFJ8" s="928"/>
      <c r="FFK8" s="928"/>
      <c r="FFL8" s="928"/>
      <c r="FFM8" s="928"/>
      <c r="FFN8" s="928"/>
      <c r="FFO8" s="928"/>
      <c r="FFP8" s="928"/>
      <c r="FFQ8" s="928"/>
      <c r="FFR8" s="928"/>
      <c r="FFS8" s="928"/>
      <c r="FFT8" s="928"/>
      <c r="FFU8" s="928"/>
      <c r="FFV8" s="928"/>
      <c r="FFW8" s="928"/>
      <c r="FFX8" s="928"/>
      <c r="FFY8" s="928"/>
      <c r="FFZ8" s="928"/>
      <c r="FGA8" s="928"/>
      <c r="FGB8" s="928"/>
      <c r="FGC8" s="928"/>
      <c r="FGD8" s="928"/>
      <c r="FGE8" s="928"/>
      <c r="FGF8" s="928"/>
      <c r="FGG8" s="928"/>
      <c r="FGH8" s="928"/>
      <c r="FGI8" s="928"/>
      <c r="FGJ8" s="928"/>
      <c r="FGK8" s="928"/>
      <c r="FGL8" s="928"/>
      <c r="FGM8" s="928"/>
      <c r="FGN8" s="928"/>
      <c r="FGO8" s="928"/>
      <c r="FGP8" s="928"/>
      <c r="FGQ8" s="928"/>
      <c r="FGR8" s="928"/>
      <c r="FGS8" s="928"/>
      <c r="FGT8" s="928"/>
      <c r="FGU8" s="928"/>
      <c r="FGV8" s="928"/>
      <c r="FGW8" s="928"/>
      <c r="FGX8" s="928"/>
      <c r="FGY8" s="928"/>
      <c r="FGZ8" s="928"/>
      <c r="FHA8" s="928"/>
      <c r="FHB8" s="928"/>
      <c r="FHC8" s="928"/>
      <c r="FHD8" s="928"/>
      <c r="FHE8" s="928"/>
      <c r="FHF8" s="928"/>
      <c r="FHG8" s="928"/>
      <c r="FHH8" s="928"/>
      <c r="FHI8" s="928"/>
      <c r="FHJ8" s="928"/>
      <c r="FHK8" s="928"/>
      <c r="FHL8" s="928"/>
      <c r="FHM8" s="928"/>
      <c r="FHN8" s="928"/>
      <c r="FHO8" s="928"/>
      <c r="FHP8" s="928"/>
      <c r="FHQ8" s="928"/>
      <c r="FHR8" s="928"/>
      <c r="FHS8" s="928"/>
      <c r="FHT8" s="928"/>
      <c r="FHU8" s="928"/>
      <c r="FHV8" s="928"/>
      <c r="FHW8" s="928"/>
      <c r="FHX8" s="928"/>
      <c r="FHY8" s="928"/>
      <c r="FHZ8" s="928"/>
      <c r="FIA8" s="928"/>
      <c r="FIB8" s="928"/>
      <c r="FIC8" s="928"/>
      <c r="FID8" s="928"/>
      <c r="FIE8" s="928"/>
      <c r="FIF8" s="928"/>
      <c r="FIG8" s="928"/>
      <c r="FIH8" s="928"/>
      <c r="FII8" s="928"/>
      <c r="FIJ8" s="928"/>
      <c r="FIK8" s="928"/>
      <c r="FIL8" s="928"/>
      <c r="FIM8" s="928"/>
      <c r="FIN8" s="928"/>
      <c r="FIO8" s="928"/>
      <c r="FIP8" s="928"/>
      <c r="FIQ8" s="928"/>
      <c r="FIR8" s="928"/>
      <c r="FIS8" s="928"/>
      <c r="FIT8" s="928"/>
      <c r="FIU8" s="928"/>
      <c r="FIV8" s="928"/>
      <c r="FIW8" s="928"/>
      <c r="FIX8" s="928"/>
      <c r="FIY8" s="928"/>
      <c r="FIZ8" s="928"/>
      <c r="FJA8" s="928"/>
      <c r="FJB8" s="928"/>
      <c r="FJC8" s="928"/>
      <c r="FJD8" s="928"/>
      <c r="FJE8" s="928"/>
      <c r="FJF8" s="928"/>
      <c r="FJG8" s="928"/>
      <c r="FJH8" s="928"/>
      <c r="FJI8" s="928"/>
      <c r="FJJ8" s="928"/>
      <c r="FJK8" s="928"/>
      <c r="FJL8" s="928"/>
      <c r="FJM8" s="928"/>
      <c r="FJN8" s="928"/>
      <c r="FJO8" s="928"/>
      <c r="FJP8" s="928"/>
      <c r="FJQ8" s="928"/>
      <c r="FJR8" s="928"/>
      <c r="FJS8" s="928"/>
      <c r="FJT8" s="928"/>
      <c r="FJU8" s="928"/>
      <c r="FJV8" s="928"/>
      <c r="FJW8" s="928"/>
      <c r="FJX8" s="928"/>
      <c r="FJY8" s="928"/>
      <c r="FJZ8" s="928"/>
      <c r="FKA8" s="928"/>
      <c r="FKB8" s="928"/>
      <c r="FKC8" s="928"/>
      <c r="FKD8" s="928"/>
      <c r="FKE8" s="928"/>
      <c r="FKF8" s="928"/>
      <c r="FKG8" s="928"/>
      <c r="FKH8" s="928"/>
      <c r="FKI8" s="928"/>
      <c r="FKJ8" s="928"/>
      <c r="FKK8" s="928"/>
      <c r="FKL8" s="928"/>
      <c r="FKM8" s="928"/>
      <c r="FKN8" s="928"/>
      <c r="FKO8" s="928"/>
      <c r="FKP8" s="928"/>
      <c r="FKQ8" s="928"/>
      <c r="FKR8" s="928"/>
      <c r="FKS8" s="928"/>
      <c r="FKT8" s="928"/>
      <c r="FKU8" s="928"/>
      <c r="FKV8" s="928"/>
      <c r="FKW8" s="928"/>
      <c r="FKX8" s="928"/>
      <c r="FKY8" s="928"/>
      <c r="FKZ8" s="928"/>
      <c r="FLA8" s="928"/>
      <c r="FLB8" s="928"/>
      <c r="FLC8" s="928"/>
      <c r="FLD8" s="928"/>
      <c r="FLE8" s="928"/>
      <c r="FLF8" s="928"/>
      <c r="FLG8" s="928"/>
      <c r="FLH8" s="928"/>
      <c r="FLI8" s="928"/>
      <c r="FLJ8" s="928"/>
      <c r="FLK8" s="928"/>
      <c r="FLL8" s="928"/>
      <c r="FLM8" s="928"/>
      <c r="FLN8" s="928"/>
      <c r="FLO8" s="928"/>
      <c r="FLP8" s="928"/>
      <c r="FLQ8" s="928"/>
      <c r="FLR8" s="928"/>
      <c r="FLS8" s="928"/>
      <c r="FLT8" s="928"/>
      <c r="FLU8" s="928"/>
      <c r="FLV8" s="928"/>
      <c r="FLW8" s="928"/>
      <c r="FLX8" s="928"/>
      <c r="FLY8" s="928"/>
      <c r="FLZ8" s="928"/>
      <c r="FMA8" s="928"/>
      <c r="FMB8" s="928"/>
      <c r="FMC8" s="928"/>
      <c r="FMD8" s="928"/>
      <c r="FME8" s="928"/>
      <c r="FMF8" s="928"/>
      <c r="FMG8" s="928"/>
      <c r="FMH8" s="928"/>
      <c r="FMI8" s="928"/>
      <c r="FMJ8" s="928"/>
      <c r="FMK8" s="928"/>
      <c r="FML8" s="928"/>
      <c r="FMM8" s="928"/>
      <c r="FMN8" s="928"/>
      <c r="FMO8" s="928"/>
      <c r="FMP8" s="928"/>
      <c r="FMQ8" s="928"/>
      <c r="FMR8" s="928"/>
      <c r="FMS8" s="928"/>
      <c r="FMT8" s="928"/>
      <c r="FMU8" s="928"/>
      <c r="FMV8" s="928"/>
      <c r="FMW8" s="928"/>
      <c r="FMX8" s="928"/>
      <c r="FMY8" s="928"/>
      <c r="FMZ8" s="928"/>
      <c r="FNA8" s="928"/>
      <c r="FNB8" s="928"/>
      <c r="FNC8" s="928"/>
      <c r="FND8" s="928"/>
      <c r="FNE8" s="928"/>
      <c r="FNF8" s="928"/>
      <c r="FNG8" s="928"/>
      <c r="FNH8" s="928"/>
      <c r="FNI8" s="928"/>
      <c r="FNJ8" s="928"/>
      <c r="FNK8" s="928"/>
      <c r="FNL8" s="928"/>
      <c r="FNM8" s="928"/>
      <c r="FNN8" s="928"/>
      <c r="FNO8" s="928"/>
      <c r="FNP8" s="928"/>
      <c r="FNQ8" s="928"/>
      <c r="FNR8" s="928"/>
      <c r="FNS8" s="928"/>
      <c r="FNT8" s="928"/>
      <c r="FNU8" s="928"/>
      <c r="FNV8" s="928"/>
      <c r="FNW8" s="928"/>
      <c r="FNX8" s="928"/>
      <c r="FNY8" s="928"/>
      <c r="FNZ8" s="928"/>
      <c r="FOA8" s="928"/>
      <c r="FOB8" s="928"/>
      <c r="FOC8" s="928"/>
      <c r="FOD8" s="928"/>
      <c r="FOE8" s="928"/>
      <c r="FOF8" s="928"/>
      <c r="FOG8" s="928"/>
      <c r="FOH8" s="928"/>
      <c r="FOI8" s="928"/>
      <c r="FOJ8" s="928"/>
      <c r="FOK8" s="928"/>
      <c r="FOL8" s="928"/>
      <c r="FOM8" s="928"/>
      <c r="FON8" s="928"/>
      <c r="FOO8" s="928"/>
      <c r="FOP8" s="928"/>
      <c r="FOQ8" s="928"/>
      <c r="FOR8" s="928"/>
      <c r="FOS8" s="928"/>
      <c r="FOT8" s="928"/>
      <c r="FOU8" s="928"/>
      <c r="FOV8" s="928"/>
      <c r="FOW8" s="928"/>
      <c r="FOX8" s="928"/>
      <c r="FOY8" s="928"/>
      <c r="FOZ8" s="928"/>
      <c r="FPA8" s="928"/>
      <c r="FPB8" s="928"/>
      <c r="FPC8" s="928"/>
      <c r="FPD8" s="928"/>
      <c r="FPE8" s="928"/>
      <c r="FPF8" s="928"/>
      <c r="FPG8" s="928"/>
      <c r="FPH8" s="928"/>
      <c r="FPI8" s="928"/>
      <c r="FPJ8" s="928"/>
      <c r="FPK8" s="928"/>
      <c r="FPL8" s="928"/>
      <c r="FPM8" s="928"/>
      <c r="FPN8" s="928"/>
      <c r="FPO8" s="928"/>
      <c r="FPP8" s="928"/>
      <c r="FPQ8" s="928"/>
      <c r="FPR8" s="928"/>
      <c r="FPS8" s="928"/>
      <c r="FPT8" s="928"/>
      <c r="FPU8" s="928"/>
      <c r="FPV8" s="928"/>
      <c r="FPW8" s="928"/>
      <c r="FPX8" s="928"/>
      <c r="FPY8" s="928"/>
      <c r="FPZ8" s="928"/>
      <c r="FQA8" s="928"/>
      <c r="FQB8" s="928"/>
      <c r="FQC8" s="928"/>
      <c r="FQD8" s="928"/>
      <c r="FQE8" s="928"/>
      <c r="FQF8" s="928"/>
      <c r="FQG8" s="928"/>
      <c r="FQH8" s="928"/>
      <c r="FQI8" s="928"/>
      <c r="FQJ8" s="928"/>
      <c r="FQK8" s="928"/>
      <c r="FQL8" s="928"/>
      <c r="FQM8" s="928"/>
      <c r="FQN8" s="928"/>
      <c r="FQO8" s="928"/>
      <c r="FQP8" s="928"/>
      <c r="FQQ8" s="928"/>
      <c r="FQR8" s="928"/>
      <c r="FQS8" s="928"/>
      <c r="FQT8" s="928"/>
      <c r="FQU8" s="928"/>
      <c r="FQV8" s="928"/>
      <c r="FQW8" s="928"/>
      <c r="FQX8" s="928"/>
      <c r="FQY8" s="928"/>
      <c r="FQZ8" s="928"/>
      <c r="FRA8" s="928"/>
      <c r="FRB8" s="928"/>
      <c r="FRC8" s="928"/>
      <c r="FRD8" s="928"/>
      <c r="FRE8" s="928"/>
      <c r="FRF8" s="928"/>
      <c r="FRG8" s="928"/>
      <c r="FRH8" s="928"/>
      <c r="FRI8" s="928"/>
      <c r="FRJ8" s="928"/>
      <c r="FRK8" s="928"/>
      <c r="FRL8" s="928"/>
      <c r="FRM8" s="928"/>
      <c r="FRN8" s="928"/>
      <c r="FRO8" s="928"/>
      <c r="FRP8" s="928"/>
      <c r="FRQ8" s="928"/>
      <c r="FRR8" s="928"/>
      <c r="FRS8" s="928"/>
      <c r="FRT8" s="928"/>
      <c r="FRU8" s="928"/>
      <c r="FRV8" s="928"/>
      <c r="FRW8" s="928"/>
      <c r="FRX8" s="928"/>
      <c r="FRY8" s="928"/>
      <c r="FRZ8" s="928"/>
      <c r="FSA8" s="928"/>
      <c r="FSB8" s="928"/>
      <c r="FSC8" s="928"/>
      <c r="FSD8" s="928"/>
      <c r="FSE8" s="928"/>
      <c r="FSF8" s="928"/>
      <c r="FSG8" s="928"/>
      <c r="FSH8" s="928"/>
      <c r="FSI8" s="928"/>
      <c r="FSJ8" s="928"/>
      <c r="FSK8" s="928"/>
      <c r="FSL8" s="928"/>
      <c r="FSM8" s="928"/>
      <c r="FSN8" s="928"/>
      <c r="FSO8" s="928"/>
      <c r="FSP8" s="928"/>
      <c r="FSQ8" s="928"/>
      <c r="FSR8" s="928"/>
      <c r="FSS8" s="928"/>
      <c r="FST8" s="928"/>
      <c r="FSU8" s="928"/>
      <c r="FSV8" s="928"/>
      <c r="FSW8" s="928"/>
      <c r="FSX8" s="928"/>
      <c r="FSY8" s="928"/>
      <c r="FSZ8" s="928"/>
      <c r="FTA8" s="928"/>
      <c r="FTB8" s="928"/>
      <c r="FTC8" s="928"/>
      <c r="FTD8" s="928"/>
      <c r="FTE8" s="928"/>
      <c r="FTF8" s="928"/>
      <c r="FTG8" s="928"/>
      <c r="FTH8" s="928"/>
      <c r="FTI8" s="928"/>
      <c r="FTJ8" s="928"/>
      <c r="FTK8" s="928"/>
      <c r="FTL8" s="928"/>
      <c r="FTM8" s="928"/>
      <c r="FTN8" s="928"/>
      <c r="FTO8" s="928"/>
      <c r="FTP8" s="928"/>
      <c r="FTQ8" s="928"/>
      <c r="FTR8" s="928"/>
      <c r="FTS8" s="928"/>
      <c r="FTT8" s="928"/>
      <c r="FTU8" s="928"/>
      <c r="FTV8" s="928"/>
      <c r="FTW8" s="928"/>
      <c r="FTX8" s="928"/>
      <c r="FTY8" s="928"/>
      <c r="FTZ8" s="928"/>
      <c r="FUA8" s="928"/>
      <c r="FUB8" s="928"/>
      <c r="FUC8" s="928"/>
      <c r="FUD8" s="928"/>
      <c r="FUE8" s="928"/>
      <c r="FUF8" s="928"/>
      <c r="FUG8" s="928"/>
      <c r="FUH8" s="928"/>
      <c r="FUI8" s="928"/>
      <c r="FUJ8" s="928"/>
      <c r="FUK8" s="928"/>
      <c r="FUL8" s="928"/>
      <c r="FUM8" s="928"/>
      <c r="FUN8" s="928"/>
      <c r="FUO8" s="928"/>
      <c r="FUP8" s="928"/>
      <c r="FUQ8" s="928"/>
      <c r="FUR8" s="928"/>
      <c r="FUS8" s="928"/>
      <c r="FUT8" s="928"/>
      <c r="FUU8" s="928"/>
      <c r="FUV8" s="928"/>
      <c r="FUW8" s="928"/>
      <c r="FUX8" s="928"/>
      <c r="FUY8" s="928"/>
      <c r="FUZ8" s="928"/>
      <c r="FVA8" s="928"/>
      <c r="FVB8" s="928"/>
      <c r="FVC8" s="928"/>
      <c r="FVD8" s="928"/>
      <c r="FVE8" s="928"/>
      <c r="FVF8" s="928"/>
      <c r="FVG8" s="928"/>
      <c r="FVH8" s="928"/>
      <c r="FVI8" s="928"/>
      <c r="FVJ8" s="928"/>
      <c r="FVK8" s="928"/>
      <c r="FVL8" s="928"/>
      <c r="FVM8" s="928"/>
      <c r="FVN8" s="928"/>
      <c r="FVO8" s="928"/>
      <c r="FVP8" s="928"/>
      <c r="FVQ8" s="928"/>
      <c r="FVR8" s="928"/>
      <c r="FVS8" s="928"/>
      <c r="FVT8" s="928"/>
      <c r="FVU8" s="928"/>
      <c r="FVV8" s="928"/>
      <c r="FVW8" s="928"/>
      <c r="FVX8" s="928"/>
      <c r="FVY8" s="928"/>
      <c r="FVZ8" s="928"/>
      <c r="FWA8" s="928"/>
      <c r="FWB8" s="928"/>
      <c r="FWC8" s="928"/>
      <c r="FWD8" s="928"/>
      <c r="FWE8" s="928"/>
      <c r="FWF8" s="928"/>
      <c r="FWG8" s="928"/>
      <c r="FWH8" s="928"/>
      <c r="FWI8" s="928"/>
      <c r="FWJ8" s="928"/>
      <c r="FWK8" s="928"/>
      <c r="FWL8" s="928"/>
      <c r="FWM8" s="928"/>
      <c r="FWN8" s="928"/>
      <c r="FWO8" s="928"/>
      <c r="FWP8" s="928"/>
      <c r="FWQ8" s="928"/>
      <c r="FWR8" s="928"/>
      <c r="FWS8" s="928"/>
      <c r="FWT8" s="928"/>
      <c r="FWU8" s="928"/>
      <c r="FWV8" s="928"/>
      <c r="FWW8" s="928"/>
      <c r="FWX8" s="928"/>
      <c r="FWY8" s="928"/>
      <c r="FWZ8" s="928"/>
      <c r="FXA8" s="928"/>
      <c r="FXB8" s="928"/>
      <c r="FXC8" s="928"/>
      <c r="FXD8" s="928"/>
      <c r="FXE8" s="928"/>
      <c r="FXF8" s="928"/>
      <c r="FXG8" s="928"/>
      <c r="FXH8" s="928"/>
      <c r="FXI8" s="928"/>
      <c r="FXJ8" s="928"/>
      <c r="FXK8" s="928"/>
      <c r="FXL8" s="928"/>
      <c r="FXM8" s="928"/>
      <c r="FXN8" s="928"/>
      <c r="FXO8" s="928"/>
      <c r="FXP8" s="928"/>
      <c r="FXQ8" s="928"/>
      <c r="FXR8" s="928"/>
      <c r="FXS8" s="928"/>
      <c r="FXT8" s="928"/>
      <c r="FXU8" s="928"/>
      <c r="FXV8" s="928"/>
      <c r="FXW8" s="928"/>
      <c r="FXX8" s="928"/>
      <c r="FXY8" s="928"/>
      <c r="FXZ8" s="928"/>
      <c r="FYA8" s="928"/>
      <c r="FYB8" s="928"/>
      <c r="FYC8" s="928"/>
      <c r="FYD8" s="928"/>
      <c r="FYE8" s="928"/>
      <c r="FYF8" s="928"/>
      <c r="FYG8" s="928"/>
      <c r="FYH8" s="928"/>
      <c r="FYI8" s="928"/>
      <c r="FYJ8" s="928"/>
      <c r="FYK8" s="928"/>
      <c r="FYL8" s="928"/>
      <c r="FYM8" s="928"/>
      <c r="FYN8" s="928"/>
      <c r="FYO8" s="928"/>
      <c r="FYP8" s="928"/>
      <c r="FYQ8" s="928"/>
      <c r="FYR8" s="928"/>
      <c r="FYS8" s="928"/>
      <c r="FYT8" s="928"/>
      <c r="FYU8" s="928"/>
      <c r="FYV8" s="928"/>
      <c r="FYW8" s="928"/>
      <c r="FYX8" s="928"/>
      <c r="FYY8" s="928"/>
      <c r="FYZ8" s="928"/>
      <c r="FZA8" s="928"/>
      <c r="FZB8" s="928"/>
      <c r="FZC8" s="928"/>
      <c r="FZD8" s="928"/>
      <c r="FZE8" s="928"/>
      <c r="FZF8" s="928"/>
      <c r="FZG8" s="928"/>
      <c r="FZH8" s="928"/>
      <c r="FZI8" s="928"/>
      <c r="FZJ8" s="928"/>
      <c r="FZK8" s="928"/>
      <c r="FZL8" s="928"/>
      <c r="FZM8" s="928"/>
      <c r="FZN8" s="928"/>
      <c r="FZO8" s="928"/>
      <c r="FZP8" s="928"/>
      <c r="FZQ8" s="928"/>
      <c r="FZR8" s="928"/>
      <c r="FZS8" s="928"/>
      <c r="FZT8" s="928"/>
      <c r="FZU8" s="928"/>
      <c r="FZV8" s="928"/>
      <c r="FZW8" s="928"/>
      <c r="FZX8" s="928"/>
      <c r="FZY8" s="928"/>
      <c r="FZZ8" s="928"/>
      <c r="GAA8" s="928"/>
      <c r="GAB8" s="928"/>
      <c r="GAC8" s="928"/>
      <c r="GAD8" s="928"/>
      <c r="GAE8" s="928"/>
      <c r="GAF8" s="928"/>
      <c r="GAG8" s="928"/>
      <c r="GAH8" s="928"/>
      <c r="GAI8" s="928"/>
      <c r="GAJ8" s="928"/>
      <c r="GAK8" s="928"/>
      <c r="GAL8" s="928"/>
      <c r="GAM8" s="928"/>
      <c r="GAN8" s="928"/>
      <c r="GAO8" s="928"/>
      <c r="GAP8" s="928"/>
      <c r="GAQ8" s="928"/>
      <c r="GAR8" s="928"/>
      <c r="GAS8" s="928"/>
      <c r="GAT8" s="928"/>
      <c r="GAU8" s="928"/>
      <c r="GAV8" s="928"/>
      <c r="GAW8" s="928"/>
      <c r="GAX8" s="928"/>
      <c r="GAY8" s="928"/>
      <c r="GAZ8" s="928"/>
      <c r="GBA8" s="928"/>
      <c r="GBB8" s="928"/>
      <c r="GBC8" s="928"/>
      <c r="GBD8" s="928"/>
      <c r="GBE8" s="928"/>
      <c r="GBF8" s="928"/>
      <c r="GBG8" s="928"/>
      <c r="GBH8" s="928"/>
      <c r="GBI8" s="928"/>
      <c r="GBJ8" s="928"/>
      <c r="GBK8" s="928"/>
      <c r="GBL8" s="928"/>
      <c r="GBM8" s="928"/>
      <c r="GBN8" s="928"/>
      <c r="GBO8" s="928"/>
      <c r="GBP8" s="928"/>
      <c r="GBQ8" s="928"/>
      <c r="GBR8" s="928"/>
      <c r="GBS8" s="928"/>
      <c r="GBT8" s="928"/>
      <c r="GBU8" s="928"/>
      <c r="GBV8" s="928"/>
      <c r="GBW8" s="928"/>
      <c r="GBX8" s="928"/>
      <c r="GBY8" s="928"/>
      <c r="GBZ8" s="928"/>
      <c r="GCA8" s="928"/>
      <c r="GCB8" s="928"/>
      <c r="GCC8" s="928"/>
      <c r="GCD8" s="928"/>
      <c r="GCE8" s="928"/>
      <c r="GCF8" s="928"/>
      <c r="GCG8" s="928"/>
      <c r="GCH8" s="928"/>
      <c r="GCI8" s="928"/>
      <c r="GCJ8" s="928"/>
      <c r="GCK8" s="928"/>
      <c r="GCL8" s="928"/>
      <c r="GCM8" s="928"/>
      <c r="GCN8" s="928"/>
      <c r="GCO8" s="928"/>
      <c r="GCP8" s="928"/>
      <c r="GCQ8" s="928"/>
      <c r="GCR8" s="928"/>
      <c r="GCS8" s="928"/>
      <c r="GCT8" s="928"/>
      <c r="GCU8" s="928"/>
      <c r="GCV8" s="928"/>
      <c r="GCW8" s="928"/>
      <c r="GCX8" s="928"/>
      <c r="GCY8" s="928"/>
      <c r="GCZ8" s="928"/>
      <c r="GDA8" s="928"/>
      <c r="GDB8" s="928"/>
      <c r="GDC8" s="928"/>
      <c r="GDD8" s="928"/>
      <c r="GDE8" s="928"/>
      <c r="GDF8" s="928"/>
      <c r="GDG8" s="928"/>
      <c r="GDH8" s="928"/>
      <c r="GDI8" s="928"/>
      <c r="GDJ8" s="928"/>
      <c r="GDK8" s="928"/>
      <c r="GDL8" s="928"/>
      <c r="GDM8" s="928"/>
      <c r="GDN8" s="928"/>
      <c r="GDO8" s="928"/>
      <c r="GDP8" s="928"/>
      <c r="GDQ8" s="928"/>
      <c r="GDR8" s="928"/>
      <c r="GDS8" s="928"/>
      <c r="GDT8" s="928"/>
      <c r="GDU8" s="928"/>
      <c r="GDV8" s="928"/>
      <c r="GDW8" s="928"/>
      <c r="GDX8" s="928"/>
      <c r="GDY8" s="928"/>
      <c r="GDZ8" s="928"/>
      <c r="GEA8" s="928"/>
      <c r="GEB8" s="928"/>
      <c r="GEC8" s="928"/>
      <c r="GED8" s="928"/>
      <c r="GEE8" s="928"/>
      <c r="GEF8" s="928"/>
      <c r="GEG8" s="928"/>
      <c r="GEH8" s="928"/>
      <c r="GEI8" s="928"/>
      <c r="GEJ8" s="928"/>
      <c r="GEK8" s="928"/>
      <c r="GEL8" s="928"/>
      <c r="GEM8" s="928"/>
      <c r="GEN8" s="928"/>
      <c r="GEO8" s="928"/>
      <c r="GEP8" s="928"/>
      <c r="GEQ8" s="928"/>
      <c r="GER8" s="928"/>
      <c r="GES8" s="928"/>
      <c r="GET8" s="928"/>
      <c r="GEU8" s="928"/>
      <c r="GEV8" s="928"/>
      <c r="GEW8" s="928"/>
      <c r="GEX8" s="928"/>
      <c r="GEY8" s="928"/>
      <c r="GEZ8" s="928"/>
      <c r="GFA8" s="928"/>
      <c r="GFB8" s="928"/>
      <c r="GFC8" s="928"/>
      <c r="GFD8" s="928"/>
      <c r="GFE8" s="928"/>
      <c r="GFF8" s="928"/>
      <c r="GFG8" s="928"/>
      <c r="GFH8" s="928"/>
      <c r="GFI8" s="928"/>
      <c r="GFJ8" s="928"/>
      <c r="GFK8" s="928"/>
      <c r="GFL8" s="928"/>
      <c r="GFM8" s="928"/>
      <c r="GFN8" s="928"/>
      <c r="GFO8" s="928"/>
      <c r="GFP8" s="928"/>
      <c r="GFQ8" s="928"/>
      <c r="GFR8" s="928"/>
      <c r="GFS8" s="928"/>
      <c r="GFT8" s="928"/>
      <c r="GFU8" s="928"/>
      <c r="GFV8" s="928"/>
      <c r="GFW8" s="928"/>
      <c r="GFX8" s="928"/>
      <c r="GFY8" s="928"/>
      <c r="GFZ8" s="928"/>
      <c r="GGA8" s="928"/>
      <c r="GGB8" s="928"/>
      <c r="GGC8" s="928"/>
      <c r="GGD8" s="928"/>
      <c r="GGE8" s="928"/>
      <c r="GGF8" s="928"/>
      <c r="GGG8" s="928"/>
      <c r="GGH8" s="928"/>
      <c r="GGI8" s="928"/>
      <c r="GGJ8" s="928"/>
      <c r="GGK8" s="928"/>
      <c r="GGL8" s="928"/>
      <c r="GGM8" s="928"/>
      <c r="GGN8" s="928"/>
      <c r="GGO8" s="928"/>
      <c r="GGP8" s="928"/>
      <c r="GGQ8" s="928"/>
      <c r="GGR8" s="928"/>
      <c r="GGS8" s="928"/>
      <c r="GGT8" s="928"/>
      <c r="GGU8" s="928"/>
      <c r="GGV8" s="928"/>
      <c r="GGW8" s="928"/>
      <c r="GGX8" s="928"/>
      <c r="GGY8" s="928"/>
      <c r="GGZ8" s="928"/>
      <c r="GHA8" s="928"/>
      <c r="GHB8" s="928"/>
      <c r="GHC8" s="928"/>
      <c r="GHD8" s="928"/>
      <c r="GHE8" s="928"/>
      <c r="GHF8" s="928"/>
      <c r="GHG8" s="928"/>
      <c r="GHH8" s="928"/>
      <c r="GHI8" s="928"/>
      <c r="GHJ8" s="928"/>
      <c r="GHK8" s="928"/>
      <c r="GHL8" s="928"/>
      <c r="GHM8" s="928"/>
      <c r="GHN8" s="928"/>
      <c r="GHO8" s="928"/>
      <c r="GHP8" s="928"/>
      <c r="GHQ8" s="928"/>
      <c r="GHR8" s="928"/>
      <c r="GHS8" s="928"/>
      <c r="GHT8" s="928"/>
      <c r="GHU8" s="928"/>
      <c r="GHV8" s="928"/>
      <c r="GHW8" s="928"/>
      <c r="GHX8" s="928"/>
      <c r="GHY8" s="928"/>
      <c r="GHZ8" s="928"/>
      <c r="GIA8" s="928"/>
      <c r="GIB8" s="928"/>
      <c r="GIC8" s="928"/>
      <c r="GID8" s="928"/>
      <c r="GIE8" s="928"/>
      <c r="GIF8" s="928"/>
      <c r="GIG8" s="928"/>
      <c r="GIH8" s="928"/>
      <c r="GII8" s="928"/>
      <c r="GIJ8" s="928"/>
      <c r="GIK8" s="928"/>
      <c r="GIL8" s="928"/>
      <c r="GIM8" s="928"/>
      <c r="GIN8" s="928"/>
      <c r="GIO8" s="928"/>
      <c r="GIP8" s="928"/>
      <c r="GIQ8" s="928"/>
      <c r="GIR8" s="928"/>
      <c r="GIS8" s="928"/>
      <c r="GIT8" s="928"/>
      <c r="GIU8" s="928"/>
      <c r="GIV8" s="928"/>
      <c r="GIW8" s="928"/>
      <c r="GIX8" s="928"/>
      <c r="GIY8" s="928"/>
      <c r="GIZ8" s="928"/>
      <c r="GJA8" s="928"/>
      <c r="GJB8" s="928"/>
      <c r="GJC8" s="928"/>
      <c r="GJD8" s="928"/>
      <c r="GJE8" s="928"/>
      <c r="GJF8" s="928"/>
      <c r="GJG8" s="928"/>
      <c r="GJH8" s="928"/>
      <c r="GJI8" s="928"/>
      <c r="GJJ8" s="928"/>
      <c r="GJK8" s="928"/>
      <c r="GJL8" s="928"/>
      <c r="GJM8" s="928"/>
      <c r="GJN8" s="928"/>
      <c r="GJO8" s="928"/>
      <c r="GJP8" s="928"/>
      <c r="GJQ8" s="928"/>
      <c r="GJR8" s="928"/>
      <c r="GJS8" s="928"/>
      <c r="GJT8" s="928"/>
      <c r="GJU8" s="928"/>
      <c r="GJV8" s="928"/>
      <c r="GJW8" s="928"/>
      <c r="GJX8" s="928"/>
      <c r="GJY8" s="928"/>
      <c r="GJZ8" s="928"/>
      <c r="GKA8" s="928"/>
      <c r="GKB8" s="928"/>
      <c r="GKC8" s="928"/>
      <c r="GKD8" s="928"/>
      <c r="GKE8" s="928"/>
      <c r="GKF8" s="928"/>
      <c r="GKG8" s="928"/>
      <c r="GKH8" s="928"/>
      <c r="GKI8" s="928"/>
      <c r="GKJ8" s="928"/>
      <c r="GKK8" s="928"/>
      <c r="GKL8" s="928"/>
      <c r="GKM8" s="928"/>
      <c r="GKN8" s="928"/>
      <c r="GKO8" s="928"/>
      <c r="GKP8" s="928"/>
      <c r="GKQ8" s="928"/>
      <c r="GKR8" s="928"/>
      <c r="GKS8" s="928"/>
      <c r="GKT8" s="928"/>
      <c r="GKU8" s="928"/>
      <c r="GKV8" s="928"/>
      <c r="GKW8" s="928"/>
      <c r="GKX8" s="928"/>
      <c r="GKY8" s="928"/>
      <c r="GKZ8" s="928"/>
      <c r="GLA8" s="928"/>
      <c r="GLB8" s="928"/>
      <c r="GLC8" s="928"/>
      <c r="GLD8" s="928"/>
      <c r="GLE8" s="928"/>
      <c r="GLF8" s="928"/>
      <c r="GLG8" s="928"/>
      <c r="GLH8" s="928"/>
      <c r="GLI8" s="928"/>
      <c r="GLJ8" s="928"/>
      <c r="GLK8" s="928"/>
      <c r="GLL8" s="928"/>
      <c r="GLM8" s="928"/>
      <c r="GLN8" s="928"/>
      <c r="GLO8" s="928"/>
      <c r="GLP8" s="928"/>
      <c r="GLQ8" s="928"/>
      <c r="GLR8" s="928"/>
      <c r="GLS8" s="928"/>
      <c r="GLT8" s="928"/>
      <c r="GLU8" s="928"/>
      <c r="GLV8" s="928"/>
      <c r="GLW8" s="928"/>
      <c r="GLX8" s="928"/>
      <c r="GLY8" s="928"/>
      <c r="GLZ8" s="928"/>
      <c r="GMA8" s="928"/>
      <c r="GMB8" s="928"/>
      <c r="GMC8" s="928"/>
      <c r="GMD8" s="928"/>
      <c r="GME8" s="928"/>
      <c r="GMF8" s="928"/>
      <c r="GMG8" s="928"/>
      <c r="GMH8" s="928"/>
      <c r="GMI8" s="928"/>
      <c r="GMJ8" s="928"/>
      <c r="GMK8" s="928"/>
      <c r="GML8" s="928"/>
      <c r="GMM8" s="928"/>
      <c r="GMN8" s="928"/>
      <c r="GMO8" s="928"/>
      <c r="GMP8" s="928"/>
      <c r="GMQ8" s="928"/>
      <c r="GMR8" s="928"/>
      <c r="GMS8" s="928"/>
      <c r="GMT8" s="928"/>
      <c r="GMU8" s="928"/>
      <c r="GMV8" s="928"/>
      <c r="GMW8" s="928"/>
      <c r="GMX8" s="928"/>
      <c r="GMY8" s="928"/>
      <c r="GMZ8" s="928"/>
      <c r="GNA8" s="928"/>
      <c r="GNB8" s="928"/>
      <c r="GNC8" s="928"/>
      <c r="GND8" s="928"/>
      <c r="GNE8" s="928"/>
      <c r="GNF8" s="928"/>
      <c r="GNG8" s="928"/>
      <c r="GNH8" s="928"/>
      <c r="GNI8" s="928"/>
      <c r="GNJ8" s="928"/>
      <c r="GNK8" s="928"/>
      <c r="GNL8" s="928"/>
      <c r="GNM8" s="928"/>
      <c r="GNN8" s="928"/>
      <c r="GNO8" s="928"/>
      <c r="GNP8" s="928"/>
      <c r="GNQ8" s="928"/>
      <c r="GNR8" s="928"/>
      <c r="GNS8" s="928"/>
      <c r="GNT8" s="928"/>
      <c r="GNU8" s="928"/>
      <c r="GNV8" s="928"/>
      <c r="GNW8" s="928"/>
      <c r="GNX8" s="928"/>
      <c r="GNY8" s="928"/>
      <c r="GNZ8" s="928"/>
      <c r="GOA8" s="928"/>
      <c r="GOB8" s="928"/>
      <c r="GOC8" s="928"/>
      <c r="GOD8" s="928"/>
      <c r="GOE8" s="928"/>
      <c r="GOF8" s="928"/>
      <c r="GOG8" s="928"/>
      <c r="GOH8" s="928"/>
      <c r="GOI8" s="928"/>
      <c r="GOJ8" s="928"/>
      <c r="GOK8" s="928"/>
      <c r="GOL8" s="928"/>
      <c r="GOM8" s="928"/>
      <c r="GON8" s="928"/>
      <c r="GOO8" s="928"/>
      <c r="GOP8" s="928"/>
      <c r="GOQ8" s="928"/>
      <c r="GOR8" s="928"/>
      <c r="GOS8" s="928"/>
      <c r="GOT8" s="928"/>
      <c r="GOU8" s="928"/>
      <c r="GOV8" s="928"/>
      <c r="GOW8" s="928"/>
      <c r="GOX8" s="928"/>
      <c r="GOY8" s="928"/>
      <c r="GOZ8" s="928"/>
      <c r="GPA8" s="928"/>
      <c r="GPB8" s="928"/>
      <c r="GPC8" s="928"/>
      <c r="GPD8" s="928"/>
      <c r="GPE8" s="928"/>
      <c r="GPF8" s="928"/>
      <c r="GPG8" s="928"/>
      <c r="GPH8" s="928"/>
      <c r="GPI8" s="928"/>
      <c r="GPJ8" s="928"/>
      <c r="GPK8" s="928"/>
      <c r="GPL8" s="928"/>
      <c r="GPM8" s="928"/>
      <c r="GPN8" s="928"/>
      <c r="GPO8" s="928"/>
      <c r="GPP8" s="928"/>
      <c r="GPQ8" s="928"/>
      <c r="GPR8" s="928"/>
      <c r="GPS8" s="928"/>
      <c r="GPT8" s="928"/>
      <c r="GPU8" s="928"/>
      <c r="GPV8" s="928"/>
      <c r="GPW8" s="928"/>
      <c r="GPX8" s="928"/>
      <c r="GPY8" s="928"/>
      <c r="GPZ8" s="928"/>
      <c r="GQA8" s="928"/>
      <c r="GQB8" s="928"/>
      <c r="GQC8" s="928"/>
      <c r="GQD8" s="928"/>
      <c r="GQE8" s="928"/>
      <c r="GQF8" s="928"/>
      <c r="GQG8" s="928"/>
      <c r="GQH8" s="928"/>
      <c r="GQI8" s="928"/>
      <c r="GQJ8" s="928"/>
      <c r="GQK8" s="928"/>
      <c r="GQL8" s="928"/>
      <c r="GQM8" s="928"/>
      <c r="GQN8" s="928"/>
      <c r="GQO8" s="928"/>
      <c r="GQP8" s="928"/>
      <c r="GQQ8" s="928"/>
      <c r="GQR8" s="928"/>
      <c r="GQS8" s="928"/>
      <c r="GQT8" s="928"/>
      <c r="GQU8" s="928"/>
      <c r="GQV8" s="928"/>
      <c r="GQW8" s="928"/>
      <c r="GQX8" s="928"/>
      <c r="GQY8" s="928"/>
      <c r="GQZ8" s="928"/>
      <c r="GRA8" s="928"/>
      <c r="GRB8" s="928"/>
      <c r="GRC8" s="928"/>
      <c r="GRD8" s="928"/>
      <c r="GRE8" s="928"/>
      <c r="GRF8" s="928"/>
      <c r="GRG8" s="928"/>
      <c r="GRH8" s="928"/>
      <c r="GRI8" s="928"/>
      <c r="GRJ8" s="928"/>
      <c r="GRK8" s="928"/>
      <c r="GRL8" s="928"/>
      <c r="GRM8" s="928"/>
      <c r="GRN8" s="928"/>
      <c r="GRO8" s="928"/>
      <c r="GRP8" s="928"/>
      <c r="GRQ8" s="928"/>
      <c r="GRR8" s="928"/>
      <c r="GRS8" s="928"/>
      <c r="GRT8" s="928"/>
      <c r="GRU8" s="928"/>
      <c r="GRV8" s="928"/>
      <c r="GRW8" s="928"/>
      <c r="GRX8" s="928"/>
      <c r="GRY8" s="928"/>
      <c r="GRZ8" s="928"/>
      <c r="GSA8" s="928"/>
      <c r="GSB8" s="928"/>
      <c r="GSC8" s="928"/>
      <c r="GSD8" s="928"/>
      <c r="GSE8" s="928"/>
      <c r="GSF8" s="928"/>
      <c r="GSG8" s="928"/>
      <c r="GSH8" s="928"/>
      <c r="GSI8" s="928"/>
      <c r="GSJ8" s="928"/>
      <c r="GSK8" s="928"/>
      <c r="GSL8" s="928"/>
      <c r="GSM8" s="928"/>
      <c r="GSN8" s="928"/>
      <c r="GSO8" s="928"/>
      <c r="GSP8" s="928"/>
      <c r="GSQ8" s="928"/>
      <c r="GSR8" s="928"/>
      <c r="GSS8" s="928"/>
      <c r="GST8" s="928"/>
      <c r="GSU8" s="928"/>
      <c r="GSV8" s="928"/>
      <c r="GSW8" s="928"/>
      <c r="GSX8" s="928"/>
      <c r="GSY8" s="928"/>
      <c r="GSZ8" s="928"/>
      <c r="GTA8" s="928"/>
      <c r="GTB8" s="928"/>
      <c r="GTC8" s="928"/>
      <c r="GTD8" s="928"/>
      <c r="GTE8" s="928"/>
      <c r="GTF8" s="928"/>
      <c r="GTG8" s="928"/>
      <c r="GTH8" s="928"/>
      <c r="GTI8" s="928"/>
      <c r="GTJ8" s="928"/>
      <c r="GTK8" s="928"/>
      <c r="GTL8" s="928"/>
      <c r="GTM8" s="928"/>
      <c r="GTN8" s="928"/>
      <c r="GTO8" s="928"/>
      <c r="GTP8" s="928"/>
      <c r="GTQ8" s="928"/>
      <c r="GTR8" s="928"/>
      <c r="GTS8" s="928"/>
      <c r="GTT8" s="928"/>
      <c r="GTU8" s="928"/>
      <c r="GTV8" s="928"/>
      <c r="GTW8" s="928"/>
      <c r="GTX8" s="928"/>
      <c r="GTY8" s="928"/>
      <c r="GTZ8" s="928"/>
      <c r="GUA8" s="928"/>
      <c r="GUB8" s="928"/>
      <c r="GUC8" s="928"/>
      <c r="GUD8" s="928"/>
      <c r="GUE8" s="928"/>
      <c r="GUF8" s="928"/>
      <c r="GUG8" s="928"/>
      <c r="GUH8" s="928"/>
      <c r="GUI8" s="928"/>
      <c r="GUJ8" s="928"/>
      <c r="GUK8" s="928"/>
      <c r="GUL8" s="928"/>
      <c r="GUM8" s="928"/>
      <c r="GUN8" s="928"/>
      <c r="GUO8" s="928"/>
      <c r="GUP8" s="928"/>
      <c r="GUQ8" s="928"/>
      <c r="GUR8" s="928"/>
      <c r="GUS8" s="928"/>
      <c r="GUT8" s="928"/>
      <c r="GUU8" s="928"/>
      <c r="GUV8" s="928"/>
      <c r="GUW8" s="928"/>
      <c r="GUX8" s="928"/>
      <c r="GUY8" s="928"/>
      <c r="GUZ8" s="928"/>
      <c r="GVA8" s="928"/>
      <c r="GVB8" s="928"/>
      <c r="GVC8" s="928"/>
      <c r="GVD8" s="928"/>
      <c r="GVE8" s="928"/>
      <c r="GVF8" s="928"/>
      <c r="GVG8" s="928"/>
      <c r="GVH8" s="928"/>
      <c r="GVI8" s="928"/>
      <c r="GVJ8" s="928"/>
      <c r="GVK8" s="928"/>
      <c r="GVL8" s="928"/>
      <c r="GVM8" s="928"/>
      <c r="GVN8" s="928"/>
      <c r="GVO8" s="928"/>
      <c r="GVP8" s="928"/>
      <c r="GVQ8" s="928"/>
      <c r="GVR8" s="928"/>
      <c r="GVS8" s="928"/>
      <c r="GVT8" s="928"/>
      <c r="GVU8" s="928"/>
      <c r="GVV8" s="928"/>
      <c r="GVW8" s="928"/>
      <c r="GVX8" s="928"/>
      <c r="GVY8" s="928"/>
      <c r="GVZ8" s="928"/>
      <c r="GWA8" s="928"/>
      <c r="GWB8" s="928"/>
      <c r="GWC8" s="928"/>
      <c r="GWD8" s="928"/>
      <c r="GWE8" s="928"/>
      <c r="GWF8" s="928"/>
      <c r="GWG8" s="928"/>
      <c r="GWH8" s="928"/>
      <c r="GWI8" s="928"/>
      <c r="GWJ8" s="928"/>
      <c r="GWK8" s="928"/>
      <c r="GWL8" s="928"/>
      <c r="GWM8" s="928"/>
      <c r="GWN8" s="928"/>
      <c r="GWO8" s="928"/>
      <c r="GWP8" s="928"/>
      <c r="GWQ8" s="928"/>
      <c r="GWR8" s="928"/>
      <c r="GWS8" s="928"/>
      <c r="GWT8" s="928"/>
      <c r="GWU8" s="928"/>
      <c r="GWV8" s="928"/>
      <c r="GWW8" s="928"/>
      <c r="GWX8" s="928"/>
      <c r="GWY8" s="928"/>
      <c r="GWZ8" s="928"/>
      <c r="GXA8" s="928"/>
      <c r="GXB8" s="928"/>
      <c r="GXC8" s="928"/>
      <c r="GXD8" s="928"/>
      <c r="GXE8" s="928"/>
      <c r="GXF8" s="928"/>
      <c r="GXG8" s="928"/>
      <c r="GXH8" s="928"/>
      <c r="GXI8" s="928"/>
      <c r="GXJ8" s="928"/>
      <c r="GXK8" s="928"/>
      <c r="GXL8" s="928"/>
      <c r="GXM8" s="928"/>
      <c r="GXN8" s="928"/>
      <c r="GXO8" s="928"/>
      <c r="GXP8" s="928"/>
      <c r="GXQ8" s="928"/>
      <c r="GXR8" s="928"/>
      <c r="GXS8" s="928"/>
      <c r="GXT8" s="928"/>
      <c r="GXU8" s="928"/>
      <c r="GXV8" s="928"/>
      <c r="GXW8" s="928"/>
      <c r="GXX8" s="928"/>
      <c r="GXY8" s="928"/>
      <c r="GXZ8" s="928"/>
      <c r="GYA8" s="928"/>
      <c r="GYB8" s="928"/>
      <c r="GYC8" s="928"/>
      <c r="GYD8" s="928"/>
      <c r="GYE8" s="928"/>
      <c r="GYF8" s="928"/>
      <c r="GYG8" s="928"/>
      <c r="GYH8" s="928"/>
      <c r="GYI8" s="928"/>
      <c r="GYJ8" s="928"/>
      <c r="GYK8" s="928"/>
      <c r="GYL8" s="928"/>
      <c r="GYM8" s="928"/>
      <c r="GYN8" s="928"/>
      <c r="GYO8" s="928"/>
      <c r="GYP8" s="928"/>
      <c r="GYQ8" s="928"/>
      <c r="GYR8" s="928"/>
      <c r="GYS8" s="928"/>
      <c r="GYT8" s="928"/>
      <c r="GYU8" s="928"/>
      <c r="GYV8" s="928"/>
      <c r="GYW8" s="928"/>
      <c r="GYX8" s="928"/>
      <c r="GYY8" s="928"/>
      <c r="GYZ8" s="928"/>
      <c r="GZA8" s="928"/>
      <c r="GZB8" s="928"/>
      <c r="GZC8" s="928"/>
      <c r="GZD8" s="928"/>
      <c r="GZE8" s="928"/>
      <c r="GZF8" s="928"/>
      <c r="GZG8" s="928"/>
      <c r="GZH8" s="928"/>
      <c r="GZI8" s="928"/>
      <c r="GZJ8" s="928"/>
      <c r="GZK8" s="928"/>
      <c r="GZL8" s="928"/>
      <c r="GZM8" s="928"/>
      <c r="GZN8" s="928"/>
      <c r="GZO8" s="928"/>
      <c r="GZP8" s="928"/>
      <c r="GZQ8" s="928"/>
      <c r="GZR8" s="928"/>
      <c r="GZS8" s="928"/>
      <c r="GZT8" s="928"/>
      <c r="GZU8" s="928"/>
      <c r="GZV8" s="928"/>
      <c r="GZW8" s="928"/>
      <c r="GZX8" s="928"/>
      <c r="GZY8" s="928"/>
      <c r="GZZ8" s="928"/>
      <c r="HAA8" s="928"/>
      <c r="HAB8" s="928"/>
      <c r="HAC8" s="928"/>
      <c r="HAD8" s="928"/>
      <c r="HAE8" s="928"/>
      <c r="HAF8" s="928"/>
      <c r="HAG8" s="928"/>
      <c r="HAH8" s="928"/>
      <c r="HAI8" s="928"/>
      <c r="HAJ8" s="928"/>
      <c r="HAK8" s="928"/>
      <c r="HAL8" s="928"/>
      <c r="HAM8" s="928"/>
      <c r="HAN8" s="928"/>
      <c r="HAO8" s="928"/>
      <c r="HAP8" s="928"/>
      <c r="HAQ8" s="928"/>
      <c r="HAR8" s="928"/>
      <c r="HAS8" s="928"/>
      <c r="HAT8" s="928"/>
      <c r="HAU8" s="928"/>
      <c r="HAV8" s="928"/>
      <c r="HAW8" s="928"/>
      <c r="HAX8" s="928"/>
      <c r="HAY8" s="928"/>
      <c r="HAZ8" s="928"/>
      <c r="HBA8" s="928"/>
      <c r="HBB8" s="928"/>
      <c r="HBC8" s="928"/>
      <c r="HBD8" s="928"/>
      <c r="HBE8" s="928"/>
      <c r="HBF8" s="928"/>
      <c r="HBG8" s="928"/>
      <c r="HBH8" s="928"/>
      <c r="HBI8" s="928"/>
      <c r="HBJ8" s="928"/>
      <c r="HBK8" s="928"/>
      <c r="HBL8" s="928"/>
      <c r="HBM8" s="928"/>
      <c r="HBN8" s="928"/>
      <c r="HBO8" s="928"/>
      <c r="HBP8" s="928"/>
      <c r="HBQ8" s="928"/>
      <c r="HBR8" s="928"/>
      <c r="HBS8" s="928"/>
      <c r="HBT8" s="928"/>
      <c r="HBU8" s="928"/>
      <c r="HBV8" s="928"/>
      <c r="HBW8" s="928"/>
      <c r="HBX8" s="928"/>
      <c r="HBY8" s="928"/>
      <c r="HBZ8" s="928"/>
      <c r="HCA8" s="928"/>
      <c r="HCB8" s="928"/>
      <c r="HCC8" s="928"/>
      <c r="HCD8" s="928"/>
      <c r="HCE8" s="928"/>
      <c r="HCF8" s="928"/>
      <c r="HCG8" s="928"/>
      <c r="HCH8" s="928"/>
      <c r="HCI8" s="928"/>
      <c r="HCJ8" s="928"/>
      <c r="HCK8" s="928"/>
      <c r="HCL8" s="928"/>
      <c r="HCM8" s="928"/>
      <c r="HCN8" s="928"/>
      <c r="HCO8" s="928"/>
      <c r="HCP8" s="928"/>
      <c r="HCQ8" s="928"/>
      <c r="HCR8" s="928"/>
      <c r="HCS8" s="928"/>
      <c r="HCT8" s="928"/>
      <c r="HCU8" s="928"/>
      <c r="HCV8" s="928"/>
      <c r="HCW8" s="928"/>
      <c r="HCX8" s="928"/>
      <c r="HCY8" s="928"/>
      <c r="HCZ8" s="928"/>
      <c r="HDA8" s="928"/>
      <c r="HDB8" s="928"/>
      <c r="HDC8" s="928"/>
      <c r="HDD8" s="928"/>
      <c r="HDE8" s="928"/>
      <c r="HDF8" s="928"/>
      <c r="HDG8" s="928"/>
      <c r="HDH8" s="928"/>
      <c r="HDI8" s="928"/>
      <c r="HDJ8" s="928"/>
      <c r="HDK8" s="928"/>
      <c r="HDL8" s="928"/>
      <c r="HDM8" s="928"/>
      <c r="HDN8" s="928"/>
      <c r="HDO8" s="928"/>
      <c r="HDP8" s="928"/>
      <c r="HDQ8" s="928"/>
      <c r="HDR8" s="928"/>
      <c r="HDS8" s="928"/>
      <c r="HDT8" s="928"/>
      <c r="HDU8" s="928"/>
      <c r="HDV8" s="928"/>
      <c r="HDW8" s="928"/>
      <c r="HDX8" s="928"/>
      <c r="HDY8" s="928"/>
      <c r="HDZ8" s="928"/>
      <c r="HEA8" s="928"/>
      <c r="HEB8" s="928"/>
      <c r="HEC8" s="928"/>
      <c r="HED8" s="928"/>
      <c r="HEE8" s="928"/>
      <c r="HEF8" s="928"/>
      <c r="HEG8" s="928"/>
      <c r="HEH8" s="928"/>
      <c r="HEI8" s="928"/>
      <c r="HEJ8" s="928"/>
      <c r="HEK8" s="928"/>
      <c r="HEL8" s="928"/>
      <c r="HEM8" s="928"/>
      <c r="HEN8" s="928"/>
      <c r="HEO8" s="928"/>
      <c r="HEP8" s="928"/>
      <c r="HEQ8" s="928"/>
      <c r="HER8" s="928"/>
      <c r="HES8" s="928"/>
      <c r="HET8" s="928"/>
      <c r="HEU8" s="928"/>
      <c r="HEV8" s="928"/>
      <c r="HEW8" s="928"/>
      <c r="HEX8" s="928"/>
      <c r="HEY8" s="928"/>
      <c r="HEZ8" s="928"/>
      <c r="HFA8" s="928"/>
      <c r="HFB8" s="928"/>
      <c r="HFC8" s="928"/>
      <c r="HFD8" s="928"/>
      <c r="HFE8" s="928"/>
      <c r="HFF8" s="928"/>
      <c r="HFG8" s="928"/>
      <c r="HFH8" s="928"/>
      <c r="HFI8" s="928"/>
      <c r="HFJ8" s="928"/>
      <c r="HFK8" s="928"/>
      <c r="HFL8" s="928"/>
      <c r="HFM8" s="928"/>
      <c r="HFN8" s="928"/>
      <c r="HFO8" s="928"/>
      <c r="HFP8" s="928"/>
      <c r="HFQ8" s="928"/>
      <c r="HFR8" s="928"/>
      <c r="HFS8" s="928"/>
      <c r="HFT8" s="928"/>
      <c r="HFU8" s="928"/>
      <c r="HFV8" s="928"/>
      <c r="HFW8" s="928"/>
      <c r="HFX8" s="928"/>
      <c r="HFY8" s="928"/>
      <c r="HFZ8" s="928"/>
      <c r="HGA8" s="928"/>
      <c r="HGB8" s="928"/>
      <c r="HGC8" s="928"/>
      <c r="HGD8" s="928"/>
      <c r="HGE8" s="928"/>
      <c r="HGF8" s="928"/>
      <c r="HGG8" s="928"/>
      <c r="HGH8" s="928"/>
      <c r="HGI8" s="928"/>
      <c r="HGJ8" s="928"/>
      <c r="HGK8" s="928"/>
      <c r="HGL8" s="928"/>
      <c r="HGM8" s="928"/>
      <c r="HGN8" s="928"/>
      <c r="HGO8" s="928"/>
      <c r="HGP8" s="928"/>
      <c r="HGQ8" s="928"/>
      <c r="HGR8" s="928"/>
      <c r="HGS8" s="928"/>
      <c r="HGT8" s="928"/>
      <c r="HGU8" s="928"/>
      <c r="HGV8" s="928"/>
      <c r="HGW8" s="928"/>
      <c r="HGX8" s="928"/>
      <c r="HGY8" s="928"/>
      <c r="HGZ8" s="928"/>
      <c r="HHA8" s="928"/>
      <c r="HHB8" s="928"/>
      <c r="HHC8" s="928"/>
      <c r="HHD8" s="928"/>
      <c r="HHE8" s="928"/>
      <c r="HHF8" s="928"/>
      <c r="HHG8" s="928"/>
      <c r="HHH8" s="928"/>
      <c r="HHI8" s="928"/>
      <c r="HHJ8" s="928"/>
      <c r="HHK8" s="928"/>
      <c r="HHL8" s="928"/>
      <c r="HHM8" s="928"/>
      <c r="HHN8" s="928"/>
      <c r="HHO8" s="928"/>
      <c r="HHP8" s="928"/>
      <c r="HHQ8" s="928"/>
      <c r="HHR8" s="928"/>
      <c r="HHS8" s="928"/>
      <c r="HHT8" s="928"/>
      <c r="HHU8" s="928"/>
      <c r="HHV8" s="928"/>
      <c r="HHW8" s="928"/>
      <c r="HHX8" s="928"/>
      <c r="HHY8" s="928"/>
      <c r="HHZ8" s="928"/>
      <c r="HIA8" s="928"/>
      <c r="HIB8" s="928"/>
      <c r="HIC8" s="928"/>
      <c r="HID8" s="928"/>
      <c r="HIE8" s="928"/>
      <c r="HIF8" s="928"/>
      <c r="HIG8" s="928"/>
      <c r="HIH8" s="928"/>
      <c r="HII8" s="928"/>
      <c r="HIJ8" s="928"/>
      <c r="HIK8" s="928"/>
      <c r="HIL8" s="928"/>
      <c r="HIM8" s="928"/>
      <c r="HIN8" s="928"/>
      <c r="HIO8" s="928"/>
      <c r="HIP8" s="928"/>
      <c r="HIQ8" s="928"/>
      <c r="HIR8" s="928"/>
      <c r="HIS8" s="928"/>
      <c r="HIT8" s="928"/>
      <c r="HIU8" s="928"/>
      <c r="HIV8" s="928"/>
      <c r="HIW8" s="928"/>
      <c r="HIX8" s="928"/>
      <c r="HIY8" s="928"/>
      <c r="HIZ8" s="928"/>
      <c r="HJA8" s="928"/>
      <c r="HJB8" s="928"/>
      <c r="HJC8" s="928"/>
      <c r="HJD8" s="928"/>
      <c r="HJE8" s="928"/>
      <c r="HJF8" s="928"/>
      <c r="HJG8" s="928"/>
      <c r="HJH8" s="928"/>
      <c r="HJI8" s="928"/>
      <c r="HJJ8" s="928"/>
      <c r="HJK8" s="928"/>
      <c r="HJL8" s="928"/>
      <c r="HJM8" s="928"/>
      <c r="HJN8" s="928"/>
      <c r="HJO8" s="928"/>
      <c r="HJP8" s="928"/>
      <c r="HJQ8" s="928"/>
      <c r="HJR8" s="928"/>
      <c r="HJS8" s="928"/>
      <c r="HJT8" s="928"/>
      <c r="HJU8" s="928"/>
      <c r="HJV8" s="928"/>
      <c r="HJW8" s="928"/>
      <c r="HJX8" s="928"/>
      <c r="HJY8" s="928"/>
      <c r="HJZ8" s="928"/>
      <c r="HKA8" s="928"/>
      <c r="HKB8" s="928"/>
      <c r="HKC8" s="928"/>
      <c r="HKD8" s="928"/>
      <c r="HKE8" s="928"/>
      <c r="HKF8" s="928"/>
      <c r="HKG8" s="928"/>
      <c r="HKH8" s="928"/>
      <c r="HKI8" s="928"/>
      <c r="HKJ8" s="928"/>
      <c r="HKK8" s="928"/>
      <c r="HKL8" s="928"/>
      <c r="HKM8" s="928"/>
      <c r="HKN8" s="928"/>
      <c r="HKO8" s="928"/>
      <c r="HKP8" s="928"/>
      <c r="HKQ8" s="928"/>
      <c r="HKR8" s="928"/>
      <c r="HKS8" s="928"/>
      <c r="HKT8" s="928"/>
      <c r="HKU8" s="928"/>
      <c r="HKV8" s="928"/>
      <c r="HKW8" s="928"/>
      <c r="HKX8" s="928"/>
      <c r="HKY8" s="928"/>
      <c r="HKZ8" s="928"/>
      <c r="HLA8" s="928"/>
      <c r="HLB8" s="928"/>
      <c r="HLC8" s="928"/>
      <c r="HLD8" s="928"/>
      <c r="HLE8" s="928"/>
      <c r="HLF8" s="928"/>
      <c r="HLG8" s="928"/>
      <c r="HLH8" s="928"/>
      <c r="HLI8" s="928"/>
      <c r="HLJ8" s="928"/>
      <c r="HLK8" s="928"/>
      <c r="HLL8" s="928"/>
      <c r="HLM8" s="928"/>
      <c r="HLN8" s="928"/>
      <c r="HLO8" s="928"/>
      <c r="HLP8" s="928"/>
      <c r="HLQ8" s="928"/>
      <c r="HLR8" s="928"/>
      <c r="HLS8" s="928"/>
      <c r="HLT8" s="928"/>
      <c r="HLU8" s="928"/>
      <c r="HLV8" s="928"/>
      <c r="HLW8" s="928"/>
      <c r="HLX8" s="928"/>
      <c r="HLY8" s="928"/>
      <c r="HLZ8" s="928"/>
      <c r="HMA8" s="928"/>
      <c r="HMB8" s="928"/>
      <c r="HMC8" s="928"/>
      <c r="HMD8" s="928"/>
      <c r="HME8" s="928"/>
      <c r="HMF8" s="928"/>
      <c r="HMG8" s="928"/>
      <c r="HMH8" s="928"/>
      <c r="HMI8" s="928"/>
      <c r="HMJ8" s="928"/>
      <c r="HMK8" s="928"/>
      <c r="HML8" s="928"/>
      <c r="HMM8" s="928"/>
      <c r="HMN8" s="928"/>
      <c r="HMO8" s="928"/>
      <c r="HMP8" s="928"/>
      <c r="HMQ8" s="928"/>
      <c r="HMR8" s="928"/>
      <c r="HMS8" s="928"/>
      <c r="HMT8" s="928"/>
      <c r="HMU8" s="928"/>
      <c r="HMV8" s="928"/>
      <c r="HMW8" s="928"/>
      <c r="HMX8" s="928"/>
      <c r="HMY8" s="928"/>
      <c r="HMZ8" s="928"/>
      <c r="HNA8" s="928"/>
      <c r="HNB8" s="928"/>
      <c r="HNC8" s="928"/>
      <c r="HND8" s="928"/>
      <c r="HNE8" s="928"/>
      <c r="HNF8" s="928"/>
      <c r="HNG8" s="928"/>
      <c r="HNH8" s="928"/>
      <c r="HNI8" s="928"/>
      <c r="HNJ8" s="928"/>
      <c r="HNK8" s="928"/>
      <c r="HNL8" s="928"/>
      <c r="HNM8" s="928"/>
      <c r="HNN8" s="928"/>
      <c r="HNO8" s="928"/>
      <c r="HNP8" s="928"/>
      <c r="HNQ8" s="928"/>
      <c r="HNR8" s="928"/>
      <c r="HNS8" s="928"/>
      <c r="HNT8" s="928"/>
      <c r="HNU8" s="928"/>
      <c r="HNV8" s="928"/>
      <c r="HNW8" s="928"/>
      <c r="HNX8" s="928"/>
      <c r="HNY8" s="928"/>
      <c r="HNZ8" s="928"/>
      <c r="HOA8" s="928"/>
      <c r="HOB8" s="928"/>
      <c r="HOC8" s="928"/>
      <c r="HOD8" s="928"/>
      <c r="HOE8" s="928"/>
      <c r="HOF8" s="928"/>
      <c r="HOG8" s="928"/>
      <c r="HOH8" s="928"/>
      <c r="HOI8" s="928"/>
      <c r="HOJ8" s="928"/>
      <c r="HOK8" s="928"/>
      <c r="HOL8" s="928"/>
      <c r="HOM8" s="928"/>
      <c r="HON8" s="928"/>
      <c r="HOO8" s="928"/>
      <c r="HOP8" s="928"/>
      <c r="HOQ8" s="928"/>
      <c r="HOR8" s="928"/>
      <c r="HOS8" s="928"/>
      <c r="HOT8" s="928"/>
      <c r="HOU8" s="928"/>
      <c r="HOV8" s="928"/>
      <c r="HOW8" s="928"/>
      <c r="HOX8" s="928"/>
      <c r="HOY8" s="928"/>
      <c r="HOZ8" s="928"/>
      <c r="HPA8" s="928"/>
      <c r="HPB8" s="928"/>
      <c r="HPC8" s="928"/>
      <c r="HPD8" s="928"/>
      <c r="HPE8" s="928"/>
      <c r="HPF8" s="928"/>
      <c r="HPG8" s="928"/>
      <c r="HPH8" s="928"/>
      <c r="HPI8" s="928"/>
      <c r="HPJ8" s="928"/>
      <c r="HPK8" s="928"/>
      <c r="HPL8" s="928"/>
      <c r="HPM8" s="928"/>
      <c r="HPN8" s="928"/>
      <c r="HPO8" s="928"/>
      <c r="HPP8" s="928"/>
      <c r="HPQ8" s="928"/>
      <c r="HPR8" s="928"/>
      <c r="HPS8" s="928"/>
      <c r="HPT8" s="928"/>
      <c r="HPU8" s="928"/>
      <c r="HPV8" s="928"/>
      <c r="HPW8" s="928"/>
      <c r="HPX8" s="928"/>
      <c r="HPY8" s="928"/>
      <c r="HPZ8" s="928"/>
      <c r="HQA8" s="928"/>
      <c r="HQB8" s="928"/>
      <c r="HQC8" s="928"/>
      <c r="HQD8" s="928"/>
      <c r="HQE8" s="928"/>
      <c r="HQF8" s="928"/>
      <c r="HQG8" s="928"/>
      <c r="HQH8" s="928"/>
      <c r="HQI8" s="928"/>
      <c r="HQJ8" s="928"/>
      <c r="HQK8" s="928"/>
      <c r="HQL8" s="928"/>
      <c r="HQM8" s="928"/>
      <c r="HQN8" s="928"/>
      <c r="HQO8" s="928"/>
      <c r="HQP8" s="928"/>
      <c r="HQQ8" s="928"/>
      <c r="HQR8" s="928"/>
      <c r="HQS8" s="928"/>
      <c r="HQT8" s="928"/>
      <c r="HQU8" s="928"/>
      <c r="HQV8" s="928"/>
      <c r="HQW8" s="928"/>
      <c r="HQX8" s="928"/>
      <c r="HQY8" s="928"/>
      <c r="HQZ8" s="928"/>
      <c r="HRA8" s="928"/>
      <c r="HRB8" s="928"/>
      <c r="HRC8" s="928"/>
      <c r="HRD8" s="928"/>
      <c r="HRE8" s="928"/>
      <c r="HRF8" s="928"/>
      <c r="HRG8" s="928"/>
      <c r="HRH8" s="928"/>
      <c r="HRI8" s="928"/>
      <c r="HRJ8" s="928"/>
      <c r="HRK8" s="928"/>
      <c r="HRL8" s="928"/>
      <c r="HRM8" s="928"/>
      <c r="HRN8" s="928"/>
      <c r="HRO8" s="928"/>
      <c r="HRP8" s="928"/>
      <c r="HRQ8" s="928"/>
      <c r="HRR8" s="928"/>
      <c r="HRS8" s="928"/>
      <c r="HRT8" s="928"/>
      <c r="HRU8" s="928"/>
      <c r="HRV8" s="928"/>
      <c r="HRW8" s="928"/>
      <c r="HRX8" s="928"/>
      <c r="HRY8" s="928"/>
      <c r="HRZ8" s="928"/>
      <c r="HSA8" s="928"/>
      <c r="HSB8" s="928"/>
      <c r="HSC8" s="928"/>
      <c r="HSD8" s="928"/>
      <c r="HSE8" s="928"/>
      <c r="HSF8" s="928"/>
      <c r="HSG8" s="928"/>
      <c r="HSH8" s="928"/>
      <c r="HSI8" s="928"/>
      <c r="HSJ8" s="928"/>
      <c r="HSK8" s="928"/>
      <c r="HSL8" s="928"/>
      <c r="HSM8" s="928"/>
      <c r="HSN8" s="928"/>
      <c r="HSO8" s="928"/>
      <c r="HSP8" s="928"/>
      <c r="HSQ8" s="928"/>
      <c r="HSR8" s="928"/>
      <c r="HSS8" s="928"/>
      <c r="HST8" s="928"/>
      <c r="HSU8" s="928"/>
      <c r="HSV8" s="928"/>
      <c r="HSW8" s="928"/>
      <c r="HSX8" s="928"/>
      <c r="HSY8" s="928"/>
      <c r="HSZ8" s="928"/>
      <c r="HTA8" s="928"/>
      <c r="HTB8" s="928"/>
      <c r="HTC8" s="928"/>
      <c r="HTD8" s="928"/>
      <c r="HTE8" s="928"/>
      <c r="HTF8" s="928"/>
      <c r="HTG8" s="928"/>
      <c r="HTH8" s="928"/>
      <c r="HTI8" s="928"/>
      <c r="HTJ8" s="928"/>
      <c r="HTK8" s="928"/>
      <c r="HTL8" s="928"/>
      <c r="HTM8" s="928"/>
      <c r="HTN8" s="928"/>
      <c r="HTO8" s="928"/>
      <c r="HTP8" s="928"/>
      <c r="HTQ8" s="928"/>
      <c r="HTR8" s="928"/>
      <c r="HTS8" s="928"/>
      <c r="HTT8" s="928"/>
      <c r="HTU8" s="928"/>
      <c r="HTV8" s="928"/>
      <c r="HTW8" s="928"/>
      <c r="HTX8" s="928"/>
      <c r="HTY8" s="928"/>
      <c r="HTZ8" s="928"/>
      <c r="HUA8" s="928"/>
      <c r="HUB8" s="928"/>
      <c r="HUC8" s="928"/>
      <c r="HUD8" s="928"/>
      <c r="HUE8" s="928"/>
      <c r="HUF8" s="928"/>
      <c r="HUG8" s="928"/>
      <c r="HUH8" s="928"/>
      <c r="HUI8" s="928"/>
      <c r="HUJ8" s="928"/>
      <c r="HUK8" s="928"/>
      <c r="HUL8" s="928"/>
      <c r="HUM8" s="928"/>
      <c r="HUN8" s="928"/>
      <c r="HUO8" s="928"/>
      <c r="HUP8" s="928"/>
      <c r="HUQ8" s="928"/>
      <c r="HUR8" s="928"/>
      <c r="HUS8" s="928"/>
      <c r="HUT8" s="928"/>
      <c r="HUU8" s="928"/>
      <c r="HUV8" s="928"/>
      <c r="HUW8" s="928"/>
      <c r="HUX8" s="928"/>
      <c r="HUY8" s="928"/>
      <c r="HUZ8" s="928"/>
      <c r="HVA8" s="928"/>
      <c r="HVB8" s="928"/>
      <c r="HVC8" s="928"/>
      <c r="HVD8" s="928"/>
      <c r="HVE8" s="928"/>
      <c r="HVF8" s="928"/>
      <c r="HVG8" s="928"/>
      <c r="HVH8" s="928"/>
      <c r="HVI8" s="928"/>
      <c r="HVJ8" s="928"/>
      <c r="HVK8" s="928"/>
      <c r="HVL8" s="928"/>
      <c r="HVM8" s="928"/>
      <c r="HVN8" s="928"/>
      <c r="HVO8" s="928"/>
      <c r="HVP8" s="928"/>
      <c r="HVQ8" s="928"/>
      <c r="HVR8" s="928"/>
      <c r="HVS8" s="928"/>
      <c r="HVT8" s="928"/>
      <c r="HVU8" s="928"/>
      <c r="HVV8" s="928"/>
      <c r="HVW8" s="928"/>
      <c r="HVX8" s="928"/>
      <c r="HVY8" s="928"/>
      <c r="HVZ8" s="928"/>
      <c r="HWA8" s="928"/>
      <c r="HWB8" s="928"/>
      <c r="HWC8" s="928"/>
      <c r="HWD8" s="928"/>
      <c r="HWE8" s="928"/>
      <c r="HWF8" s="928"/>
      <c r="HWG8" s="928"/>
      <c r="HWH8" s="928"/>
      <c r="HWI8" s="928"/>
      <c r="HWJ8" s="928"/>
      <c r="HWK8" s="928"/>
      <c r="HWL8" s="928"/>
      <c r="HWM8" s="928"/>
      <c r="HWN8" s="928"/>
      <c r="HWO8" s="928"/>
      <c r="HWP8" s="928"/>
      <c r="HWQ8" s="928"/>
      <c r="HWR8" s="928"/>
      <c r="HWS8" s="928"/>
      <c r="HWT8" s="928"/>
      <c r="HWU8" s="928"/>
      <c r="HWV8" s="928"/>
      <c r="HWW8" s="928"/>
      <c r="HWX8" s="928"/>
      <c r="HWY8" s="928"/>
      <c r="HWZ8" s="928"/>
      <c r="HXA8" s="928"/>
      <c r="HXB8" s="928"/>
      <c r="HXC8" s="928"/>
      <c r="HXD8" s="928"/>
      <c r="HXE8" s="928"/>
      <c r="HXF8" s="928"/>
      <c r="HXG8" s="928"/>
      <c r="HXH8" s="928"/>
      <c r="HXI8" s="928"/>
      <c r="HXJ8" s="928"/>
      <c r="HXK8" s="928"/>
      <c r="HXL8" s="928"/>
      <c r="HXM8" s="928"/>
      <c r="HXN8" s="928"/>
      <c r="HXO8" s="928"/>
      <c r="HXP8" s="928"/>
      <c r="HXQ8" s="928"/>
      <c r="HXR8" s="928"/>
      <c r="HXS8" s="928"/>
      <c r="HXT8" s="928"/>
      <c r="HXU8" s="928"/>
      <c r="HXV8" s="928"/>
      <c r="HXW8" s="928"/>
      <c r="HXX8" s="928"/>
      <c r="HXY8" s="928"/>
      <c r="HXZ8" s="928"/>
      <c r="HYA8" s="928"/>
      <c r="HYB8" s="928"/>
      <c r="HYC8" s="928"/>
      <c r="HYD8" s="928"/>
      <c r="HYE8" s="928"/>
      <c r="HYF8" s="928"/>
      <c r="HYG8" s="928"/>
      <c r="HYH8" s="928"/>
      <c r="HYI8" s="928"/>
      <c r="HYJ8" s="928"/>
      <c r="HYK8" s="928"/>
      <c r="HYL8" s="928"/>
      <c r="HYM8" s="928"/>
      <c r="HYN8" s="928"/>
      <c r="HYO8" s="928"/>
      <c r="HYP8" s="928"/>
      <c r="HYQ8" s="928"/>
      <c r="HYR8" s="928"/>
      <c r="HYS8" s="928"/>
      <c r="HYT8" s="928"/>
      <c r="HYU8" s="928"/>
      <c r="HYV8" s="928"/>
      <c r="HYW8" s="928"/>
      <c r="HYX8" s="928"/>
      <c r="HYY8" s="928"/>
      <c r="HYZ8" s="928"/>
      <c r="HZA8" s="928"/>
      <c r="HZB8" s="928"/>
      <c r="HZC8" s="928"/>
      <c r="HZD8" s="928"/>
      <c r="HZE8" s="928"/>
      <c r="HZF8" s="928"/>
      <c r="HZG8" s="928"/>
      <c r="HZH8" s="928"/>
      <c r="HZI8" s="928"/>
      <c r="HZJ8" s="928"/>
      <c r="HZK8" s="928"/>
      <c r="HZL8" s="928"/>
      <c r="HZM8" s="928"/>
      <c r="HZN8" s="928"/>
      <c r="HZO8" s="928"/>
      <c r="HZP8" s="928"/>
      <c r="HZQ8" s="928"/>
      <c r="HZR8" s="928"/>
      <c r="HZS8" s="928"/>
      <c r="HZT8" s="928"/>
      <c r="HZU8" s="928"/>
      <c r="HZV8" s="928"/>
      <c r="HZW8" s="928"/>
      <c r="HZX8" s="928"/>
      <c r="HZY8" s="928"/>
      <c r="HZZ8" s="928"/>
      <c r="IAA8" s="928"/>
      <c r="IAB8" s="928"/>
      <c r="IAC8" s="928"/>
      <c r="IAD8" s="928"/>
      <c r="IAE8" s="928"/>
      <c r="IAF8" s="928"/>
      <c r="IAG8" s="928"/>
      <c r="IAH8" s="928"/>
      <c r="IAI8" s="928"/>
      <c r="IAJ8" s="928"/>
      <c r="IAK8" s="928"/>
      <c r="IAL8" s="928"/>
      <c r="IAM8" s="928"/>
      <c r="IAN8" s="928"/>
      <c r="IAO8" s="928"/>
      <c r="IAP8" s="928"/>
      <c r="IAQ8" s="928"/>
      <c r="IAR8" s="928"/>
      <c r="IAS8" s="928"/>
      <c r="IAT8" s="928"/>
      <c r="IAU8" s="928"/>
      <c r="IAV8" s="928"/>
      <c r="IAW8" s="928"/>
      <c r="IAX8" s="928"/>
      <c r="IAY8" s="928"/>
      <c r="IAZ8" s="928"/>
      <c r="IBA8" s="928"/>
      <c r="IBB8" s="928"/>
      <c r="IBC8" s="928"/>
      <c r="IBD8" s="928"/>
      <c r="IBE8" s="928"/>
      <c r="IBF8" s="928"/>
      <c r="IBG8" s="928"/>
      <c r="IBH8" s="928"/>
      <c r="IBI8" s="928"/>
      <c r="IBJ8" s="928"/>
      <c r="IBK8" s="928"/>
      <c r="IBL8" s="928"/>
      <c r="IBM8" s="928"/>
      <c r="IBN8" s="928"/>
      <c r="IBO8" s="928"/>
      <c r="IBP8" s="928"/>
      <c r="IBQ8" s="928"/>
      <c r="IBR8" s="928"/>
      <c r="IBS8" s="928"/>
      <c r="IBT8" s="928"/>
      <c r="IBU8" s="928"/>
      <c r="IBV8" s="928"/>
      <c r="IBW8" s="928"/>
      <c r="IBX8" s="928"/>
      <c r="IBY8" s="928"/>
      <c r="IBZ8" s="928"/>
      <c r="ICA8" s="928"/>
      <c r="ICB8" s="928"/>
      <c r="ICC8" s="928"/>
      <c r="ICD8" s="928"/>
      <c r="ICE8" s="928"/>
      <c r="ICF8" s="928"/>
      <c r="ICG8" s="928"/>
      <c r="ICH8" s="928"/>
      <c r="ICI8" s="928"/>
      <c r="ICJ8" s="928"/>
      <c r="ICK8" s="928"/>
      <c r="ICL8" s="928"/>
      <c r="ICM8" s="928"/>
      <c r="ICN8" s="928"/>
      <c r="ICO8" s="928"/>
      <c r="ICP8" s="928"/>
      <c r="ICQ8" s="928"/>
      <c r="ICR8" s="928"/>
      <c r="ICS8" s="928"/>
      <c r="ICT8" s="928"/>
      <c r="ICU8" s="928"/>
      <c r="ICV8" s="928"/>
      <c r="ICW8" s="928"/>
      <c r="ICX8" s="928"/>
      <c r="ICY8" s="928"/>
      <c r="ICZ8" s="928"/>
      <c r="IDA8" s="928"/>
      <c r="IDB8" s="928"/>
      <c r="IDC8" s="928"/>
      <c r="IDD8" s="928"/>
      <c r="IDE8" s="928"/>
      <c r="IDF8" s="928"/>
      <c r="IDG8" s="928"/>
      <c r="IDH8" s="928"/>
      <c r="IDI8" s="928"/>
      <c r="IDJ8" s="928"/>
      <c r="IDK8" s="928"/>
      <c r="IDL8" s="928"/>
      <c r="IDM8" s="928"/>
      <c r="IDN8" s="928"/>
      <c r="IDO8" s="928"/>
      <c r="IDP8" s="928"/>
      <c r="IDQ8" s="928"/>
      <c r="IDR8" s="928"/>
      <c r="IDS8" s="928"/>
      <c r="IDT8" s="928"/>
      <c r="IDU8" s="928"/>
      <c r="IDV8" s="928"/>
      <c r="IDW8" s="928"/>
      <c r="IDX8" s="928"/>
      <c r="IDY8" s="928"/>
      <c r="IDZ8" s="928"/>
      <c r="IEA8" s="928"/>
      <c r="IEB8" s="928"/>
      <c r="IEC8" s="928"/>
      <c r="IED8" s="928"/>
      <c r="IEE8" s="928"/>
      <c r="IEF8" s="928"/>
      <c r="IEG8" s="928"/>
      <c r="IEH8" s="928"/>
      <c r="IEI8" s="928"/>
      <c r="IEJ8" s="928"/>
      <c r="IEK8" s="928"/>
      <c r="IEL8" s="928"/>
      <c r="IEM8" s="928"/>
      <c r="IEN8" s="928"/>
      <c r="IEO8" s="928"/>
      <c r="IEP8" s="928"/>
      <c r="IEQ8" s="928"/>
      <c r="IER8" s="928"/>
      <c r="IES8" s="928"/>
      <c r="IET8" s="928"/>
      <c r="IEU8" s="928"/>
      <c r="IEV8" s="928"/>
      <c r="IEW8" s="928"/>
      <c r="IEX8" s="928"/>
      <c r="IEY8" s="928"/>
      <c r="IEZ8" s="928"/>
      <c r="IFA8" s="928"/>
      <c r="IFB8" s="928"/>
      <c r="IFC8" s="928"/>
      <c r="IFD8" s="928"/>
      <c r="IFE8" s="928"/>
      <c r="IFF8" s="928"/>
      <c r="IFG8" s="928"/>
      <c r="IFH8" s="928"/>
      <c r="IFI8" s="928"/>
      <c r="IFJ8" s="928"/>
      <c r="IFK8" s="928"/>
      <c r="IFL8" s="928"/>
      <c r="IFM8" s="928"/>
      <c r="IFN8" s="928"/>
      <c r="IFO8" s="928"/>
      <c r="IFP8" s="928"/>
      <c r="IFQ8" s="928"/>
      <c r="IFR8" s="928"/>
      <c r="IFS8" s="928"/>
      <c r="IFT8" s="928"/>
      <c r="IFU8" s="928"/>
      <c r="IFV8" s="928"/>
      <c r="IFW8" s="928"/>
      <c r="IFX8" s="928"/>
      <c r="IFY8" s="928"/>
      <c r="IFZ8" s="928"/>
      <c r="IGA8" s="928"/>
      <c r="IGB8" s="928"/>
      <c r="IGC8" s="928"/>
      <c r="IGD8" s="928"/>
      <c r="IGE8" s="928"/>
      <c r="IGF8" s="928"/>
      <c r="IGG8" s="928"/>
      <c r="IGH8" s="928"/>
      <c r="IGI8" s="928"/>
      <c r="IGJ8" s="928"/>
      <c r="IGK8" s="928"/>
      <c r="IGL8" s="928"/>
      <c r="IGM8" s="928"/>
      <c r="IGN8" s="928"/>
      <c r="IGO8" s="928"/>
      <c r="IGP8" s="928"/>
      <c r="IGQ8" s="928"/>
      <c r="IGR8" s="928"/>
      <c r="IGS8" s="928"/>
      <c r="IGT8" s="928"/>
      <c r="IGU8" s="928"/>
      <c r="IGV8" s="928"/>
      <c r="IGW8" s="928"/>
      <c r="IGX8" s="928"/>
      <c r="IGY8" s="928"/>
      <c r="IGZ8" s="928"/>
      <c r="IHA8" s="928"/>
      <c r="IHB8" s="928"/>
      <c r="IHC8" s="928"/>
      <c r="IHD8" s="928"/>
      <c r="IHE8" s="928"/>
      <c r="IHF8" s="928"/>
      <c r="IHG8" s="928"/>
      <c r="IHH8" s="928"/>
      <c r="IHI8" s="928"/>
      <c r="IHJ8" s="928"/>
      <c r="IHK8" s="928"/>
      <c r="IHL8" s="928"/>
      <c r="IHM8" s="928"/>
      <c r="IHN8" s="928"/>
      <c r="IHO8" s="928"/>
      <c r="IHP8" s="928"/>
      <c r="IHQ8" s="928"/>
      <c r="IHR8" s="928"/>
      <c r="IHS8" s="928"/>
      <c r="IHT8" s="928"/>
      <c r="IHU8" s="928"/>
      <c r="IHV8" s="928"/>
      <c r="IHW8" s="928"/>
      <c r="IHX8" s="928"/>
      <c r="IHY8" s="928"/>
      <c r="IHZ8" s="928"/>
      <c r="IIA8" s="928"/>
      <c r="IIB8" s="928"/>
      <c r="IIC8" s="928"/>
      <c r="IID8" s="928"/>
      <c r="IIE8" s="928"/>
      <c r="IIF8" s="928"/>
      <c r="IIG8" s="928"/>
      <c r="IIH8" s="928"/>
      <c r="III8" s="928"/>
      <c r="IIJ8" s="928"/>
      <c r="IIK8" s="928"/>
      <c r="IIL8" s="928"/>
      <c r="IIM8" s="928"/>
      <c r="IIN8" s="928"/>
      <c r="IIO8" s="928"/>
      <c r="IIP8" s="928"/>
      <c r="IIQ8" s="928"/>
      <c r="IIR8" s="928"/>
      <c r="IIS8" s="928"/>
      <c r="IIT8" s="928"/>
      <c r="IIU8" s="928"/>
      <c r="IIV8" s="928"/>
      <c r="IIW8" s="928"/>
      <c r="IIX8" s="928"/>
      <c r="IIY8" s="928"/>
      <c r="IIZ8" s="928"/>
      <c r="IJA8" s="928"/>
      <c r="IJB8" s="928"/>
      <c r="IJC8" s="928"/>
      <c r="IJD8" s="928"/>
      <c r="IJE8" s="928"/>
      <c r="IJF8" s="928"/>
      <c r="IJG8" s="928"/>
      <c r="IJH8" s="928"/>
      <c r="IJI8" s="928"/>
      <c r="IJJ8" s="928"/>
      <c r="IJK8" s="928"/>
      <c r="IJL8" s="928"/>
      <c r="IJM8" s="928"/>
      <c r="IJN8" s="928"/>
      <c r="IJO8" s="928"/>
      <c r="IJP8" s="928"/>
      <c r="IJQ8" s="928"/>
      <c r="IJR8" s="928"/>
      <c r="IJS8" s="928"/>
      <c r="IJT8" s="928"/>
      <c r="IJU8" s="928"/>
      <c r="IJV8" s="928"/>
      <c r="IJW8" s="928"/>
      <c r="IJX8" s="928"/>
      <c r="IJY8" s="928"/>
      <c r="IJZ8" s="928"/>
      <c r="IKA8" s="928"/>
      <c r="IKB8" s="928"/>
      <c r="IKC8" s="928"/>
      <c r="IKD8" s="928"/>
      <c r="IKE8" s="928"/>
      <c r="IKF8" s="928"/>
      <c r="IKG8" s="928"/>
      <c r="IKH8" s="928"/>
      <c r="IKI8" s="928"/>
      <c r="IKJ8" s="928"/>
      <c r="IKK8" s="928"/>
      <c r="IKL8" s="928"/>
      <c r="IKM8" s="928"/>
      <c r="IKN8" s="928"/>
      <c r="IKO8" s="928"/>
      <c r="IKP8" s="928"/>
      <c r="IKQ8" s="928"/>
      <c r="IKR8" s="928"/>
      <c r="IKS8" s="928"/>
      <c r="IKT8" s="928"/>
      <c r="IKU8" s="928"/>
      <c r="IKV8" s="928"/>
      <c r="IKW8" s="928"/>
      <c r="IKX8" s="928"/>
      <c r="IKY8" s="928"/>
      <c r="IKZ8" s="928"/>
      <c r="ILA8" s="928"/>
      <c r="ILB8" s="928"/>
      <c r="ILC8" s="928"/>
      <c r="ILD8" s="928"/>
      <c r="ILE8" s="928"/>
      <c r="ILF8" s="928"/>
      <c r="ILG8" s="928"/>
      <c r="ILH8" s="928"/>
      <c r="ILI8" s="928"/>
      <c r="ILJ8" s="928"/>
      <c r="ILK8" s="928"/>
      <c r="ILL8" s="928"/>
      <c r="ILM8" s="928"/>
      <c r="ILN8" s="928"/>
      <c r="ILO8" s="928"/>
      <c r="ILP8" s="928"/>
      <c r="ILQ8" s="928"/>
      <c r="ILR8" s="928"/>
      <c r="ILS8" s="928"/>
      <c r="ILT8" s="928"/>
      <c r="ILU8" s="928"/>
      <c r="ILV8" s="928"/>
      <c r="ILW8" s="928"/>
      <c r="ILX8" s="928"/>
      <c r="ILY8" s="928"/>
      <c r="ILZ8" s="928"/>
      <c r="IMA8" s="928"/>
      <c r="IMB8" s="928"/>
      <c r="IMC8" s="928"/>
      <c r="IMD8" s="928"/>
      <c r="IME8" s="928"/>
      <c r="IMF8" s="928"/>
      <c r="IMG8" s="928"/>
      <c r="IMH8" s="928"/>
      <c r="IMI8" s="928"/>
      <c r="IMJ8" s="928"/>
      <c r="IMK8" s="928"/>
      <c r="IML8" s="928"/>
      <c r="IMM8" s="928"/>
      <c r="IMN8" s="928"/>
      <c r="IMO8" s="928"/>
      <c r="IMP8" s="928"/>
      <c r="IMQ8" s="928"/>
      <c r="IMR8" s="928"/>
      <c r="IMS8" s="928"/>
      <c r="IMT8" s="928"/>
      <c r="IMU8" s="928"/>
      <c r="IMV8" s="928"/>
      <c r="IMW8" s="928"/>
      <c r="IMX8" s="928"/>
      <c r="IMY8" s="928"/>
      <c r="IMZ8" s="928"/>
      <c r="INA8" s="928"/>
      <c r="INB8" s="928"/>
      <c r="INC8" s="928"/>
      <c r="IND8" s="928"/>
      <c r="INE8" s="928"/>
      <c r="INF8" s="928"/>
      <c r="ING8" s="928"/>
      <c r="INH8" s="928"/>
      <c r="INI8" s="928"/>
      <c r="INJ8" s="928"/>
      <c r="INK8" s="928"/>
      <c r="INL8" s="928"/>
      <c r="INM8" s="928"/>
      <c r="INN8" s="928"/>
      <c r="INO8" s="928"/>
      <c r="INP8" s="928"/>
      <c r="INQ8" s="928"/>
      <c r="INR8" s="928"/>
      <c r="INS8" s="928"/>
      <c r="INT8" s="928"/>
      <c r="INU8" s="928"/>
      <c r="INV8" s="928"/>
      <c r="INW8" s="928"/>
      <c r="INX8" s="928"/>
      <c r="INY8" s="928"/>
      <c r="INZ8" s="928"/>
      <c r="IOA8" s="928"/>
      <c r="IOB8" s="928"/>
      <c r="IOC8" s="928"/>
      <c r="IOD8" s="928"/>
      <c r="IOE8" s="928"/>
      <c r="IOF8" s="928"/>
      <c r="IOG8" s="928"/>
      <c r="IOH8" s="928"/>
      <c r="IOI8" s="928"/>
      <c r="IOJ8" s="928"/>
      <c r="IOK8" s="928"/>
      <c r="IOL8" s="928"/>
      <c r="IOM8" s="928"/>
      <c r="ION8" s="928"/>
      <c r="IOO8" s="928"/>
      <c r="IOP8" s="928"/>
      <c r="IOQ8" s="928"/>
      <c r="IOR8" s="928"/>
      <c r="IOS8" s="928"/>
      <c r="IOT8" s="928"/>
      <c r="IOU8" s="928"/>
      <c r="IOV8" s="928"/>
      <c r="IOW8" s="928"/>
      <c r="IOX8" s="928"/>
      <c r="IOY8" s="928"/>
      <c r="IOZ8" s="928"/>
      <c r="IPA8" s="928"/>
      <c r="IPB8" s="928"/>
      <c r="IPC8" s="928"/>
      <c r="IPD8" s="928"/>
      <c r="IPE8" s="928"/>
      <c r="IPF8" s="928"/>
      <c r="IPG8" s="928"/>
      <c r="IPH8" s="928"/>
      <c r="IPI8" s="928"/>
      <c r="IPJ8" s="928"/>
      <c r="IPK8" s="928"/>
      <c r="IPL8" s="928"/>
      <c r="IPM8" s="928"/>
      <c r="IPN8" s="928"/>
      <c r="IPO8" s="928"/>
      <c r="IPP8" s="928"/>
      <c r="IPQ8" s="928"/>
      <c r="IPR8" s="928"/>
      <c r="IPS8" s="928"/>
      <c r="IPT8" s="928"/>
      <c r="IPU8" s="928"/>
      <c r="IPV8" s="928"/>
      <c r="IPW8" s="928"/>
      <c r="IPX8" s="928"/>
      <c r="IPY8" s="928"/>
      <c r="IPZ8" s="928"/>
      <c r="IQA8" s="928"/>
      <c r="IQB8" s="928"/>
      <c r="IQC8" s="928"/>
      <c r="IQD8" s="928"/>
      <c r="IQE8" s="928"/>
      <c r="IQF8" s="928"/>
      <c r="IQG8" s="928"/>
      <c r="IQH8" s="928"/>
      <c r="IQI8" s="928"/>
      <c r="IQJ8" s="928"/>
      <c r="IQK8" s="928"/>
      <c r="IQL8" s="928"/>
      <c r="IQM8" s="928"/>
      <c r="IQN8" s="928"/>
      <c r="IQO8" s="928"/>
      <c r="IQP8" s="928"/>
      <c r="IQQ8" s="928"/>
      <c r="IQR8" s="928"/>
      <c r="IQS8" s="928"/>
      <c r="IQT8" s="928"/>
      <c r="IQU8" s="928"/>
      <c r="IQV8" s="928"/>
      <c r="IQW8" s="928"/>
      <c r="IQX8" s="928"/>
      <c r="IQY8" s="928"/>
      <c r="IQZ8" s="928"/>
      <c r="IRA8" s="928"/>
      <c r="IRB8" s="928"/>
      <c r="IRC8" s="928"/>
      <c r="IRD8" s="928"/>
      <c r="IRE8" s="928"/>
      <c r="IRF8" s="928"/>
      <c r="IRG8" s="928"/>
      <c r="IRH8" s="928"/>
      <c r="IRI8" s="928"/>
      <c r="IRJ8" s="928"/>
      <c r="IRK8" s="928"/>
      <c r="IRL8" s="928"/>
      <c r="IRM8" s="928"/>
      <c r="IRN8" s="928"/>
      <c r="IRO8" s="928"/>
      <c r="IRP8" s="928"/>
      <c r="IRQ8" s="928"/>
      <c r="IRR8" s="928"/>
      <c r="IRS8" s="928"/>
      <c r="IRT8" s="928"/>
      <c r="IRU8" s="928"/>
      <c r="IRV8" s="928"/>
      <c r="IRW8" s="928"/>
      <c r="IRX8" s="928"/>
      <c r="IRY8" s="928"/>
      <c r="IRZ8" s="928"/>
      <c r="ISA8" s="928"/>
      <c r="ISB8" s="928"/>
      <c r="ISC8" s="928"/>
      <c r="ISD8" s="928"/>
      <c r="ISE8" s="928"/>
      <c r="ISF8" s="928"/>
      <c r="ISG8" s="928"/>
      <c r="ISH8" s="928"/>
      <c r="ISI8" s="928"/>
      <c r="ISJ8" s="928"/>
      <c r="ISK8" s="928"/>
      <c r="ISL8" s="928"/>
      <c r="ISM8" s="928"/>
      <c r="ISN8" s="928"/>
      <c r="ISO8" s="928"/>
      <c r="ISP8" s="928"/>
      <c r="ISQ8" s="928"/>
      <c r="ISR8" s="928"/>
      <c r="ISS8" s="928"/>
      <c r="IST8" s="928"/>
      <c r="ISU8" s="928"/>
      <c r="ISV8" s="928"/>
      <c r="ISW8" s="928"/>
      <c r="ISX8" s="928"/>
      <c r="ISY8" s="928"/>
      <c r="ISZ8" s="928"/>
      <c r="ITA8" s="928"/>
      <c r="ITB8" s="928"/>
      <c r="ITC8" s="928"/>
      <c r="ITD8" s="928"/>
      <c r="ITE8" s="928"/>
      <c r="ITF8" s="928"/>
      <c r="ITG8" s="928"/>
      <c r="ITH8" s="928"/>
      <c r="ITI8" s="928"/>
      <c r="ITJ8" s="928"/>
      <c r="ITK8" s="928"/>
      <c r="ITL8" s="928"/>
      <c r="ITM8" s="928"/>
      <c r="ITN8" s="928"/>
      <c r="ITO8" s="928"/>
      <c r="ITP8" s="928"/>
      <c r="ITQ8" s="928"/>
      <c r="ITR8" s="928"/>
      <c r="ITS8" s="928"/>
      <c r="ITT8" s="928"/>
      <c r="ITU8" s="928"/>
      <c r="ITV8" s="928"/>
      <c r="ITW8" s="928"/>
      <c r="ITX8" s="928"/>
      <c r="ITY8" s="928"/>
      <c r="ITZ8" s="928"/>
      <c r="IUA8" s="928"/>
      <c r="IUB8" s="928"/>
      <c r="IUC8" s="928"/>
      <c r="IUD8" s="928"/>
      <c r="IUE8" s="928"/>
      <c r="IUF8" s="928"/>
      <c r="IUG8" s="928"/>
      <c r="IUH8" s="928"/>
      <c r="IUI8" s="928"/>
      <c r="IUJ8" s="928"/>
      <c r="IUK8" s="928"/>
      <c r="IUL8" s="928"/>
      <c r="IUM8" s="928"/>
      <c r="IUN8" s="928"/>
      <c r="IUO8" s="928"/>
      <c r="IUP8" s="928"/>
      <c r="IUQ8" s="928"/>
      <c r="IUR8" s="928"/>
      <c r="IUS8" s="928"/>
      <c r="IUT8" s="928"/>
      <c r="IUU8" s="928"/>
      <c r="IUV8" s="928"/>
      <c r="IUW8" s="928"/>
      <c r="IUX8" s="928"/>
      <c r="IUY8" s="928"/>
      <c r="IUZ8" s="928"/>
      <c r="IVA8" s="928"/>
      <c r="IVB8" s="928"/>
      <c r="IVC8" s="928"/>
      <c r="IVD8" s="928"/>
      <c r="IVE8" s="928"/>
      <c r="IVF8" s="928"/>
      <c r="IVG8" s="928"/>
      <c r="IVH8" s="928"/>
      <c r="IVI8" s="928"/>
      <c r="IVJ8" s="928"/>
      <c r="IVK8" s="928"/>
      <c r="IVL8" s="928"/>
      <c r="IVM8" s="928"/>
      <c r="IVN8" s="928"/>
      <c r="IVO8" s="928"/>
      <c r="IVP8" s="928"/>
      <c r="IVQ8" s="928"/>
      <c r="IVR8" s="928"/>
      <c r="IVS8" s="928"/>
      <c r="IVT8" s="928"/>
      <c r="IVU8" s="928"/>
      <c r="IVV8" s="928"/>
      <c r="IVW8" s="928"/>
      <c r="IVX8" s="928"/>
      <c r="IVY8" s="928"/>
      <c r="IVZ8" s="928"/>
      <c r="IWA8" s="928"/>
      <c r="IWB8" s="928"/>
      <c r="IWC8" s="928"/>
      <c r="IWD8" s="928"/>
      <c r="IWE8" s="928"/>
      <c r="IWF8" s="928"/>
      <c r="IWG8" s="928"/>
      <c r="IWH8" s="928"/>
      <c r="IWI8" s="928"/>
      <c r="IWJ8" s="928"/>
      <c r="IWK8" s="928"/>
      <c r="IWL8" s="928"/>
      <c r="IWM8" s="928"/>
      <c r="IWN8" s="928"/>
      <c r="IWO8" s="928"/>
      <c r="IWP8" s="928"/>
      <c r="IWQ8" s="928"/>
      <c r="IWR8" s="928"/>
      <c r="IWS8" s="928"/>
      <c r="IWT8" s="928"/>
      <c r="IWU8" s="928"/>
      <c r="IWV8" s="928"/>
      <c r="IWW8" s="928"/>
      <c r="IWX8" s="928"/>
      <c r="IWY8" s="928"/>
      <c r="IWZ8" s="928"/>
      <c r="IXA8" s="928"/>
      <c r="IXB8" s="928"/>
      <c r="IXC8" s="928"/>
      <c r="IXD8" s="928"/>
      <c r="IXE8" s="928"/>
      <c r="IXF8" s="928"/>
      <c r="IXG8" s="928"/>
      <c r="IXH8" s="928"/>
      <c r="IXI8" s="928"/>
      <c r="IXJ8" s="928"/>
      <c r="IXK8" s="928"/>
      <c r="IXL8" s="928"/>
      <c r="IXM8" s="928"/>
      <c r="IXN8" s="928"/>
      <c r="IXO8" s="928"/>
      <c r="IXP8" s="928"/>
      <c r="IXQ8" s="928"/>
      <c r="IXR8" s="928"/>
      <c r="IXS8" s="928"/>
      <c r="IXT8" s="928"/>
      <c r="IXU8" s="928"/>
      <c r="IXV8" s="928"/>
      <c r="IXW8" s="928"/>
      <c r="IXX8" s="928"/>
      <c r="IXY8" s="928"/>
      <c r="IXZ8" s="928"/>
      <c r="IYA8" s="928"/>
      <c r="IYB8" s="928"/>
      <c r="IYC8" s="928"/>
      <c r="IYD8" s="928"/>
      <c r="IYE8" s="928"/>
      <c r="IYF8" s="928"/>
      <c r="IYG8" s="928"/>
      <c r="IYH8" s="928"/>
      <c r="IYI8" s="928"/>
      <c r="IYJ8" s="928"/>
      <c r="IYK8" s="928"/>
      <c r="IYL8" s="928"/>
      <c r="IYM8" s="928"/>
      <c r="IYN8" s="928"/>
      <c r="IYO8" s="928"/>
      <c r="IYP8" s="928"/>
      <c r="IYQ8" s="928"/>
      <c r="IYR8" s="928"/>
      <c r="IYS8" s="928"/>
      <c r="IYT8" s="928"/>
      <c r="IYU8" s="928"/>
      <c r="IYV8" s="928"/>
      <c r="IYW8" s="928"/>
      <c r="IYX8" s="928"/>
      <c r="IYY8" s="928"/>
      <c r="IYZ8" s="928"/>
      <c r="IZA8" s="928"/>
      <c r="IZB8" s="928"/>
      <c r="IZC8" s="928"/>
      <c r="IZD8" s="928"/>
      <c r="IZE8" s="928"/>
      <c r="IZF8" s="928"/>
      <c r="IZG8" s="928"/>
      <c r="IZH8" s="928"/>
      <c r="IZI8" s="928"/>
      <c r="IZJ8" s="928"/>
      <c r="IZK8" s="928"/>
      <c r="IZL8" s="928"/>
      <c r="IZM8" s="928"/>
      <c r="IZN8" s="928"/>
      <c r="IZO8" s="928"/>
      <c r="IZP8" s="928"/>
      <c r="IZQ8" s="928"/>
      <c r="IZR8" s="928"/>
      <c r="IZS8" s="928"/>
      <c r="IZT8" s="928"/>
      <c r="IZU8" s="928"/>
      <c r="IZV8" s="928"/>
      <c r="IZW8" s="928"/>
      <c r="IZX8" s="928"/>
      <c r="IZY8" s="928"/>
      <c r="IZZ8" s="928"/>
      <c r="JAA8" s="928"/>
      <c r="JAB8" s="928"/>
      <c r="JAC8" s="928"/>
      <c r="JAD8" s="928"/>
      <c r="JAE8" s="928"/>
      <c r="JAF8" s="928"/>
      <c r="JAG8" s="928"/>
      <c r="JAH8" s="928"/>
      <c r="JAI8" s="928"/>
      <c r="JAJ8" s="928"/>
      <c r="JAK8" s="928"/>
      <c r="JAL8" s="928"/>
      <c r="JAM8" s="928"/>
      <c r="JAN8" s="928"/>
      <c r="JAO8" s="928"/>
      <c r="JAP8" s="928"/>
      <c r="JAQ8" s="928"/>
      <c r="JAR8" s="928"/>
      <c r="JAS8" s="928"/>
      <c r="JAT8" s="928"/>
      <c r="JAU8" s="928"/>
      <c r="JAV8" s="928"/>
      <c r="JAW8" s="928"/>
      <c r="JAX8" s="928"/>
      <c r="JAY8" s="928"/>
      <c r="JAZ8" s="928"/>
      <c r="JBA8" s="928"/>
      <c r="JBB8" s="928"/>
      <c r="JBC8" s="928"/>
      <c r="JBD8" s="928"/>
      <c r="JBE8" s="928"/>
      <c r="JBF8" s="928"/>
      <c r="JBG8" s="928"/>
      <c r="JBH8" s="928"/>
      <c r="JBI8" s="928"/>
      <c r="JBJ8" s="928"/>
      <c r="JBK8" s="928"/>
      <c r="JBL8" s="928"/>
      <c r="JBM8" s="928"/>
      <c r="JBN8" s="928"/>
      <c r="JBO8" s="928"/>
      <c r="JBP8" s="928"/>
      <c r="JBQ8" s="928"/>
      <c r="JBR8" s="928"/>
      <c r="JBS8" s="928"/>
      <c r="JBT8" s="928"/>
      <c r="JBU8" s="928"/>
      <c r="JBV8" s="928"/>
      <c r="JBW8" s="928"/>
      <c r="JBX8" s="928"/>
      <c r="JBY8" s="928"/>
      <c r="JBZ8" s="928"/>
      <c r="JCA8" s="928"/>
      <c r="JCB8" s="928"/>
      <c r="JCC8" s="928"/>
      <c r="JCD8" s="928"/>
      <c r="JCE8" s="928"/>
      <c r="JCF8" s="928"/>
      <c r="JCG8" s="928"/>
      <c r="JCH8" s="928"/>
      <c r="JCI8" s="928"/>
      <c r="JCJ8" s="928"/>
      <c r="JCK8" s="928"/>
      <c r="JCL8" s="928"/>
      <c r="JCM8" s="928"/>
      <c r="JCN8" s="928"/>
      <c r="JCO8" s="928"/>
      <c r="JCP8" s="928"/>
      <c r="JCQ8" s="928"/>
      <c r="JCR8" s="928"/>
      <c r="JCS8" s="928"/>
      <c r="JCT8" s="928"/>
      <c r="JCU8" s="928"/>
      <c r="JCV8" s="928"/>
      <c r="JCW8" s="928"/>
      <c r="JCX8" s="928"/>
      <c r="JCY8" s="928"/>
      <c r="JCZ8" s="928"/>
      <c r="JDA8" s="928"/>
      <c r="JDB8" s="928"/>
      <c r="JDC8" s="928"/>
      <c r="JDD8" s="928"/>
      <c r="JDE8" s="928"/>
      <c r="JDF8" s="928"/>
      <c r="JDG8" s="928"/>
      <c r="JDH8" s="928"/>
      <c r="JDI8" s="928"/>
      <c r="JDJ8" s="928"/>
      <c r="JDK8" s="928"/>
      <c r="JDL8" s="928"/>
      <c r="JDM8" s="928"/>
      <c r="JDN8" s="928"/>
      <c r="JDO8" s="928"/>
      <c r="JDP8" s="928"/>
      <c r="JDQ8" s="928"/>
      <c r="JDR8" s="928"/>
      <c r="JDS8" s="928"/>
      <c r="JDT8" s="928"/>
      <c r="JDU8" s="928"/>
      <c r="JDV8" s="928"/>
      <c r="JDW8" s="928"/>
      <c r="JDX8" s="928"/>
      <c r="JDY8" s="928"/>
      <c r="JDZ8" s="928"/>
      <c r="JEA8" s="928"/>
      <c r="JEB8" s="928"/>
      <c r="JEC8" s="928"/>
      <c r="JED8" s="928"/>
      <c r="JEE8" s="928"/>
      <c r="JEF8" s="928"/>
      <c r="JEG8" s="928"/>
      <c r="JEH8" s="928"/>
      <c r="JEI8" s="928"/>
      <c r="JEJ8" s="928"/>
      <c r="JEK8" s="928"/>
      <c r="JEL8" s="928"/>
      <c r="JEM8" s="928"/>
      <c r="JEN8" s="928"/>
      <c r="JEO8" s="928"/>
      <c r="JEP8" s="928"/>
      <c r="JEQ8" s="928"/>
      <c r="JER8" s="928"/>
      <c r="JES8" s="928"/>
      <c r="JET8" s="928"/>
      <c r="JEU8" s="928"/>
      <c r="JEV8" s="928"/>
      <c r="JEW8" s="928"/>
      <c r="JEX8" s="928"/>
      <c r="JEY8" s="928"/>
      <c r="JEZ8" s="928"/>
      <c r="JFA8" s="928"/>
      <c r="JFB8" s="928"/>
      <c r="JFC8" s="928"/>
      <c r="JFD8" s="928"/>
      <c r="JFE8" s="928"/>
      <c r="JFF8" s="928"/>
      <c r="JFG8" s="928"/>
      <c r="JFH8" s="928"/>
      <c r="JFI8" s="928"/>
      <c r="JFJ8" s="928"/>
      <c r="JFK8" s="928"/>
      <c r="JFL8" s="928"/>
      <c r="JFM8" s="928"/>
      <c r="JFN8" s="928"/>
      <c r="JFO8" s="928"/>
      <c r="JFP8" s="928"/>
      <c r="JFQ8" s="928"/>
      <c r="JFR8" s="928"/>
      <c r="JFS8" s="928"/>
      <c r="JFT8" s="928"/>
      <c r="JFU8" s="928"/>
      <c r="JFV8" s="928"/>
      <c r="JFW8" s="928"/>
      <c r="JFX8" s="928"/>
      <c r="JFY8" s="928"/>
      <c r="JFZ8" s="928"/>
      <c r="JGA8" s="928"/>
      <c r="JGB8" s="928"/>
      <c r="JGC8" s="928"/>
      <c r="JGD8" s="928"/>
      <c r="JGE8" s="928"/>
      <c r="JGF8" s="928"/>
      <c r="JGG8" s="928"/>
      <c r="JGH8" s="928"/>
      <c r="JGI8" s="928"/>
      <c r="JGJ8" s="928"/>
      <c r="JGK8" s="928"/>
      <c r="JGL8" s="928"/>
      <c r="JGM8" s="928"/>
      <c r="JGN8" s="928"/>
      <c r="JGO8" s="928"/>
      <c r="JGP8" s="928"/>
      <c r="JGQ8" s="928"/>
      <c r="JGR8" s="928"/>
      <c r="JGS8" s="928"/>
      <c r="JGT8" s="928"/>
      <c r="JGU8" s="928"/>
      <c r="JGV8" s="928"/>
      <c r="JGW8" s="928"/>
      <c r="JGX8" s="928"/>
      <c r="JGY8" s="928"/>
      <c r="JGZ8" s="928"/>
      <c r="JHA8" s="928"/>
      <c r="JHB8" s="928"/>
      <c r="JHC8" s="928"/>
      <c r="JHD8" s="928"/>
      <c r="JHE8" s="928"/>
      <c r="JHF8" s="928"/>
      <c r="JHG8" s="928"/>
      <c r="JHH8" s="928"/>
      <c r="JHI8" s="928"/>
      <c r="JHJ8" s="928"/>
      <c r="JHK8" s="928"/>
      <c r="JHL8" s="928"/>
      <c r="JHM8" s="928"/>
      <c r="JHN8" s="928"/>
      <c r="JHO8" s="928"/>
      <c r="JHP8" s="928"/>
      <c r="JHQ8" s="928"/>
      <c r="JHR8" s="928"/>
      <c r="JHS8" s="928"/>
      <c r="JHT8" s="928"/>
      <c r="JHU8" s="928"/>
      <c r="JHV8" s="928"/>
      <c r="JHW8" s="928"/>
      <c r="JHX8" s="928"/>
      <c r="JHY8" s="928"/>
      <c r="JHZ8" s="928"/>
      <c r="JIA8" s="928"/>
      <c r="JIB8" s="928"/>
      <c r="JIC8" s="928"/>
      <c r="JID8" s="928"/>
      <c r="JIE8" s="928"/>
      <c r="JIF8" s="928"/>
      <c r="JIG8" s="928"/>
      <c r="JIH8" s="928"/>
      <c r="JII8" s="928"/>
      <c r="JIJ8" s="928"/>
      <c r="JIK8" s="928"/>
      <c r="JIL8" s="928"/>
      <c r="JIM8" s="928"/>
      <c r="JIN8" s="928"/>
      <c r="JIO8" s="928"/>
      <c r="JIP8" s="928"/>
      <c r="JIQ8" s="928"/>
      <c r="JIR8" s="928"/>
      <c r="JIS8" s="928"/>
      <c r="JIT8" s="928"/>
      <c r="JIU8" s="928"/>
      <c r="JIV8" s="928"/>
      <c r="JIW8" s="928"/>
      <c r="JIX8" s="928"/>
      <c r="JIY8" s="928"/>
      <c r="JIZ8" s="928"/>
      <c r="JJA8" s="928"/>
      <c r="JJB8" s="928"/>
      <c r="JJC8" s="928"/>
      <c r="JJD8" s="928"/>
      <c r="JJE8" s="928"/>
      <c r="JJF8" s="928"/>
      <c r="JJG8" s="928"/>
      <c r="JJH8" s="928"/>
      <c r="JJI8" s="928"/>
      <c r="JJJ8" s="928"/>
      <c r="JJK8" s="928"/>
      <c r="JJL8" s="928"/>
      <c r="JJM8" s="928"/>
      <c r="JJN8" s="928"/>
      <c r="JJO8" s="928"/>
      <c r="JJP8" s="928"/>
      <c r="JJQ8" s="928"/>
      <c r="JJR8" s="928"/>
      <c r="JJS8" s="928"/>
      <c r="JJT8" s="928"/>
      <c r="JJU8" s="928"/>
      <c r="JJV8" s="928"/>
      <c r="JJW8" s="928"/>
      <c r="JJX8" s="928"/>
      <c r="JJY8" s="928"/>
      <c r="JJZ8" s="928"/>
      <c r="JKA8" s="928"/>
      <c r="JKB8" s="928"/>
      <c r="JKC8" s="928"/>
      <c r="JKD8" s="928"/>
      <c r="JKE8" s="928"/>
      <c r="JKF8" s="928"/>
      <c r="JKG8" s="928"/>
      <c r="JKH8" s="928"/>
      <c r="JKI8" s="928"/>
      <c r="JKJ8" s="928"/>
      <c r="JKK8" s="928"/>
      <c r="JKL8" s="928"/>
      <c r="JKM8" s="928"/>
      <c r="JKN8" s="928"/>
      <c r="JKO8" s="928"/>
      <c r="JKP8" s="928"/>
      <c r="JKQ8" s="928"/>
      <c r="JKR8" s="928"/>
      <c r="JKS8" s="928"/>
      <c r="JKT8" s="928"/>
      <c r="JKU8" s="928"/>
      <c r="JKV8" s="928"/>
      <c r="JKW8" s="928"/>
      <c r="JKX8" s="928"/>
      <c r="JKY8" s="928"/>
      <c r="JKZ8" s="928"/>
      <c r="JLA8" s="928"/>
      <c r="JLB8" s="928"/>
      <c r="JLC8" s="928"/>
      <c r="JLD8" s="928"/>
      <c r="JLE8" s="928"/>
      <c r="JLF8" s="928"/>
      <c r="JLG8" s="928"/>
      <c r="JLH8" s="928"/>
      <c r="JLI8" s="928"/>
      <c r="JLJ8" s="928"/>
      <c r="JLK8" s="928"/>
      <c r="JLL8" s="928"/>
      <c r="JLM8" s="928"/>
      <c r="JLN8" s="928"/>
      <c r="JLO8" s="928"/>
      <c r="JLP8" s="928"/>
      <c r="JLQ8" s="928"/>
      <c r="JLR8" s="928"/>
      <c r="JLS8" s="928"/>
      <c r="JLT8" s="928"/>
      <c r="JLU8" s="928"/>
      <c r="JLV8" s="928"/>
      <c r="JLW8" s="928"/>
      <c r="JLX8" s="928"/>
      <c r="JLY8" s="928"/>
      <c r="JLZ8" s="928"/>
      <c r="JMA8" s="928"/>
      <c r="JMB8" s="928"/>
      <c r="JMC8" s="928"/>
      <c r="JMD8" s="928"/>
      <c r="JME8" s="928"/>
      <c r="JMF8" s="928"/>
      <c r="JMG8" s="928"/>
      <c r="JMH8" s="928"/>
      <c r="JMI8" s="928"/>
      <c r="JMJ8" s="928"/>
      <c r="JMK8" s="928"/>
      <c r="JML8" s="928"/>
      <c r="JMM8" s="928"/>
      <c r="JMN8" s="928"/>
      <c r="JMO8" s="928"/>
      <c r="JMP8" s="928"/>
      <c r="JMQ8" s="928"/>
      <c r="JMR8" s="928"/>
      <c r="JMS8" s="928"/>
      <c r="JMT8" s="928"/>
      <c r="JMU8" s="928"/>
      <c r="JMV8" s="928"/>
      <c r="JMW8" s="928"/>
      <c r="JMX8" s="928"/>
      <c r="JMY8" s="928"/>
      <c r="JMZ8" s="928"/>
      <c r="JNA8" s="928"/>
      <c r="JNB8" s="928"/>
      <c r="JNC8" s="928"/>
      <c r="JND8" s="928"/>
      <c r="JNE8" s="928"/>
      <c r="JNF8" s="928"/>
      <c r="JNG8" s="928"/>
      <c r="JNH8" s="928"/>
      <c r="JNI8" s="928"/>
      <c r="JNJ8" s="928"/>
      <c r="JNK8" s="928"/>
      <c r="JNL8" s="928"/>
      <c r="JNM8" s="928"/>
      <c r="JNN8" s="928"/>
      <c r="JNO8" s="928"/>
      <c r="JNP8" s="928"/>
      <c r="JNQ8" s="928"/>
      <c r="JNR8" s="928"/>
      <c r="JNS8" s="928"/>
      <c r="JNT8" s="928"/>
      <c r="JNU8" s="928"/>
      <c r="JNV8" s="928"/>
      <c r="JNW8" s="928"/>
      <c r="JNX8" s="928"/>
      <c r="JNY8" s="928"/>
      <c r="JNZ8" s="928"/>
      <c r="JOA8" s="928"/>
      <c r="JOB8" s="928"/>
      <c r="JOC8" s="928"/>
      <c r="JOD8" s="928"/>
      <c r="JOE8" s="928"/>
      <c r="JOF8" s="928"/>
      <c r="JOG8" s="928"/>
      <c r="JOH8" s="928"/>
      <c r="JOI8" s="928"/>
      <c r="JOJ8" s="928"/>
      <c r="JOK8" s="928"/>
      <c r="JOL8" s="928"/>
      <c r="JOM8" s="928"/>
      <c r="JON8" s="928"/>
      <c r="JOO8" s="928"/>
      <c r="JOP8" s="928"/>
      <c r="JOQ8" s="928"/>
      <c r="JOR8" s="928"/>
      <c r="JOS8" s="928"/>
      <c r="JOT8" s="928"/>
      <c r="JOU8" s="928"/>
      <c r="JOV8" s="928"/>
      <c r="JOW8" s="928"/>
      <c r="JOX8" s="928"/>
      <c r="JOY8" s="928"/>
      <c r="JOZ8" s="928"/>
      <c r="JPA8" s="928"/>
      <c r="JPB8" s="928"/>
      <c r="JPC8" s="928"/>
      <c r="JPD8" s="928"/>
      <c r="JPE8" s="928"/>
      <c r="JPF8" s="928"/>
      <c r="JPG8" s="928"/>
      <c r="JPH8" s="928"/>
      <c r="JPI8" s="928"/>
      <c r="JPJ8" s="928"/>
      <c r="JPK8" s="928"/>
      <c r="JPL8" s="928"/>
      <c r="JPM8" s="928"/>
      <c r="JPN8" s="928"/>
      <c r="JPO8" s="928"/>
      <c r="JPP8" s="928"/>
      <c r="JPQ8" s="928"/>
      <c r="JPR8" s="928"/>
      <c r="JPS8" s="928"/>
      <c r="JPT8" s="928"/>
      <c r="JPU8" s="928"/>
      <c r="JPV8" s="928"/>
      <c r="JPW8" s="928"/>
      <c r="JPX8" s="928"/>
      <c r="JPY8" s="928"/>
      <c r="JPZ8" s="928"/>
      <c r="JQA8" s="928"/>
      <c r="JQB8" s="928"/>
      <c r="JQC8" s="928"/>
      <c r="JQD8" s="928"/>
      <c r="JQE8" s="928"/>
      <c r="JQF8" s="928"/>
      <c r="JQG8" s="928"/>
      <c r="JQH8" s="928"/>
      <c r="JQI8" s="928"/>
      <c r="JQJ8" s="928"/>
      <c r="JQK8" s="928"/>
      <c r="JQL8" s="928"/>
      <c r="JQM8" s="928"/>
      <c r="JQN8" s="928"/>
      <c r="JQO8" s="928"/>
      <c r="JQP8" s="928"/>
      <c r="JQQ8" s="928"/>
      <c r="JQR8" s="928"/>
      <c r="JQS8" s="928"/>
      <c r="JQT8" s="928"/>
      <c r="JQU8" s="928"/>
      <c r="JQV8" s="928"/>
      <c r="JQW8" s="928"/>
      <c r="JQX8" s="928"/>
      <c r="JQY8" s="928"/>
      <c r="JQZ8" s="928"/>
      <c r="JRA8" s="928"/>
      <c r="JRB8" s="928"/>
      <c r="JRC8" s="928"/>
      <c r="JRD8" s="928"/>
      <c r="JRE8" s="928"/>
      <c r="JRF8" s="928"/>
      <c r="JRG8" s="928"/>
      <c r="JRH8" s="928"/>
      <c r="JRI8" s="928"/>
      <c r="JRJ8" s="928"/>
      <c r="JRK8" s="928"/>
      <c r="JRL8" s="928"/>
      <c r="JRM8" s="928"/>
      <c r="JRN8" s="928"/>
      <c r="JRO8" s="928"/>
      <c r="JRP8" s="928"/>
      <c r="JRQ8" s="928"/>
      <c r="JRR8" s="928"/>
      <c r="JRS8" s="928"/>
      <c r="JRT8" s="928"/>
      <c r="JRU8" s="928"/>
      <c r="JRV8" s="928"/>
      <c r="JRW8" s="928"/>
      <c r="JRX8" s="928"/>
      <c r="JRY8" s="928"/>
      <c r="JRZ8" s="928"/>
      <c r="JSA8" s="928"/>
      <c r="JSB8" s="928"/>
      <c r="JSC8" s="928"/>
      <c r="JSD8" s="928"/>
      <c r="JSE8" s="928"/>
      <c r="JSF8" s="928"/>
      <c r="JSG8" s="928"/>
      <c r="JSH8" s="928"/>
      <c r="JSI8" s="928"/>
      <c r="JSJ8" s="928"/>
      <c r="JSK8" s="928"/>
      <c r="JSL8" s="928"/>
      <c r="JSM8" s="928"/>
      <c r="JSN8" s="928"/>
      <c r="JSO8" s="928"/>
      <c r="JSP8" s="928"/>
      <c r="JSQ8" s="928"/>
      <c r="JSR8" s="928"/>
      <c r="JSS8" s="928"/>
      <c r="JST8" s="928"/>
      <c r="JSU8" s="928"/>
      <c r="JSV8" s="928"/>
      <c r="JSW8" s="928"/>
      <c r="JSX8" s="928"/>
      <c r="JSY8" s="928"/>
      <c r="JSZ8" s="928"/>
      <c r="JTA8" s="928"/>
      <c r="JTB8" s="928"/>
      <c r="JTC8" s="928"/>
      <c r="JTD8" s="928"/>
      <c r="JTE8" s="928"/>
      <c r="JTF8" s="928"/>
      <c r="JTG8" s="928"/>
      <c r="JTH8" s="928"/>
      <c r="JTI8" s="928"/>
      <c r="JTJ8" s="928"/>
      <c r="JTK8" s="928"/>
      <c r="JTL8" s="928"/>
      <c r="JTM8" s="928"/>
      <c r="JTN8" s="928"/>
      <c r="JTO8" s="928"/>
      <c r="JTP8" s="928"/>
      <c r="JTQ8" s="928"/>
      <c r="JTR8" s="928"/>
      <c r="JTS8" s="928"/>
      <c r="JTT8" s="928"/>
      <c r="JTU8" s="928"/>
      <c r="JTV8" s="928"/>
      <c r="JTW8" s="928"/>
      <c r="JTX8" s="928"/>
      <c r="JTY8" s="928"/>
      <c r="JTZ8" s="928"/>
      <c r="JUA8" s="928"/>
      <c r="JUB8" s="928"/>
      <c r="JUC8" s="928"/>
      <c r="JUD8" s="928"/>
      <c r="JUE8" s="928"/>
      <c r="JUF8" s="928"/>
      <c r="JUG8" s="928"/>
      <c r="JUH8" s="928"/>
      <c r="JUI8" s="928"/>
      <c r="JUJ8" s="928"/>
      <c r="JUK8" s="928"/>
      <c r="JUL8" s="928"/>
      <c r="JUM8" s="928"/>
      <c r="JUN8" s="928"/>
      <c r="JUO8" s="928"/>
      <c r="JUP8" s="928"/>
      <c r="JUQ8" s="928"/>
      <c r="JUR8" s="928"/>
      <c r="JUS8" s="928"/>
      <c r="JUT8" s="928"/>
      <c r="JUU8" s="928"/>
      <c r="JUV8" s="928"/>
      <c r="JUW8" s="928"/>
      <c r="JUX8" s="928"/>
      <c r="JUY8" s="928"/>
      <c r="JUZ8" s="928"/>
      <c r="JVA8" s="928"/>
      <c r="JVB8" s="928"/>
      <c r="JVC8" s="928"/>
      <c r="JVD8" s="928"/>
      <c r="JVE8" s="928"/>
      <c r="JVF8" s="928"/>
      <c r="JVG8" s="928"/>
      <c r="JVH8" s="928"/>
      <c r="JVI8" s="928"/>
      <c r="JVJ8" s="928"/>
      <c r="JVK8" s="928"/>
      <c r="JVL8" s="928"/>
      <c r="JVM8" s="928"/>
      <c r="JVN8" s="928"/>
      <c r="JVO8" s="928"/>
      <c r="JVP8" s="928"/>
      <c r="JVQ8" s="928"/>
      <c r="JVR8" s="928"/>
      <c r="JVS8" s="928"/>
      <c r="JVT8" s="928"/>
      <c r="JVU8" s="928"/>
      <c r="JVV8" s="928"/>
      <c r="JVW8" s="928"/>
      <c r="JVX8" s="928"/>
      <c r="JVY8" s="928"/>
      <c r="JVZ8" s="928"/>
      <c r="JWA8" s="928"/>
      <c r="JWB8" s="928"/>
      <c r="JWC8" s="928"/>
      <c r="JWD8" s="928"/>
      <c r="JWE8" s="928"/>
      <c r="JWF8" s="928"/>
      <c r="JWG8" s="928"/>
      <c r="JWH8" s="928"/>
      <c r="JWI8" s="928"/>
      <c r="JWJ8" s="928"/>
      <c r="JWK8" s="928"/>
      <c r="JWL8" s="928"/>
      <c r="JWM8" s="928"/>
      <c r="JWN8" s="928"/>
      <c r="JWO8" s="928"/>
      <c r="JWP8" s="928"/>
      <c r="JWQ8" s="928"/>
      <c r="JWR8" s="928"/>
      <c r="JWS8" s="928"/>
      <c r="JWT8" s="928"/>
      <c r="JWU8" s="928"/>
      <c r="JWV8" s="928"/>
      <c r="JWW8" s="928"/>
      <c r="JWX8" s="928"/>
      <c r="JWY8" s="928"/>
      <c r="JWZ8" s="928"/>
      <c r="JXA8" s="928"/>
      <c r="JXB8" s="928"/>
      <c r="JXC8" s="928"/>
      <c r="JXD8" s="928"/>
      <c r="JXE8" s="928"/>
      <c r="JXF8" s="928"/>
      <c r="JXG8" s="928"/>
      <c r="JXH8" s="928"/>
      <c r="JXI8" s="928"/>
      <c r="JXJ8" s="928"/>
      <c r="JXK8" s="928"/>
      <c r="JXL8" s="928"/>
      <c r="JXM8" s="928"/>
      <c r="JXN8" s="928"/>
      <c r="JXO8" s="928"/>
      <c r="JXP8" s="928"/>
      <c r="JXQ8" s="928"/>
      <c r="JXR8" s="928"/>
      <c r="JXS8" s="928"/>
      <c r="JXT8" s="928"/>
      <c r="JXU8" s="928"/>
      <c r="JXV8" s="928"/>
      <c r="JXW8" s="928"/>
      <c r="JXX8" s="928"/>
      <c r="JXY8" s="928"/>
      <c r="JXZ8" s="928"/>
      <c r="JYA8" s="928"/>
      <c r="JYB8" s="928"/>
      <c r="JYC8" s="928"/>
      <c r="JYD8" s="928"/>
      <c r="JYE8" s="928"/>
      <c r="JYF8" s="928"/>
      <c r="JYG8" s="928"/>
      <c r="JYH8" s="928"/>
      <c r="JYI8" s="928"/>
      <c r="JYJ8" s="928"/>
      <c r="JYK8" s="928"/>
      <c r="JYL8" s="928"/>
      <c r="JYM8" s="928"/>
      <c r="JYN8" s="928"/>
      <c r="JYO8" s="928"/>
      <c r="JYP8" s="928"/>
      <c r="JYQ8" s="928"/>
      <c r="JYR8" s="928"/>
      <c r="JYS8" s="928"/>
      <c r="JYT8" s="928"/>
      <c r="JYU8" s="928"/>
      <c r="JYV8" s="928"/>
      <c r="JYW8" s="928"/>
      <c r="JYX8" s="928"/>
      <c r="JYY8" s="928"/>
      <c r="JYZ8" s="928"/>
      <c r="JZA8" s="928"/>
      <c r="JZB8" s="928"/>
      <c r="JZC8" s="928"/>
      <c r="JZD8" s="928"/>
      <c r="JZE8" s="928"/>
      <c r="JZF8" s="928"/>
      <c r="JZG8" s="928"/>
      <c r="JZH8" s="928"/>
      <c r="JZI8" s="928"/>
      <c r="JZJ8" s="928"/>
      <c r="JZK8" s="928"/>
      <c r="JZL8" s="928"/>
      <c r="JZM8" s="928"/>
      <c r="JZN8" s="928"/>
      <c r="JZO8" s="928"/>
      <c r="JZP8" s="928"/>
      <c r="JZQ8" s="928"/>
      <c r="JZR8" s="928"/>
      <c r="JZS8" s="928"/>
      <c r="JZT8" s="928"/>
      <c r="JZU8" s="928"/>
      <c r="JZV8" s="928"/>
      <c r="JZW8" s="928"/>
      <c r="JZX8" s="928"/>
      <c r="JZY8" s="928"/>
      <c r="JZZ8" s="928"/>
      <c r="KAA8" s="928"/>
      <c r="KAB8" s="928"/>
      <c r="KAC8" s="928"/>
      <c r="KAD8" s="928"/>
      <c r="KAE8" s="928"/>
      <c r="KAF8" s="928"/>
      <c r="KAG8" s="928"/>
      <c r="KAH8" s="928"/>
      <c r="KAI8" s="928"/>
      <c r="KAJ8" s="928"/>
      <c r="KAK8" s="928"/>
      <c r="KAL8" s="928"/>
      <c r="KAM8" s="928"/>
      <c r="KAN8" s="928"/>
      <c r="KAO8" s="928"/>
      <c r="KAP8" s="928"/>
      <c r="KAQ8" s="928"/>
      <c r="KAR8" s="928"/>
      <c r="KAS8" s="928"/>
      <c r="KAT8" s="928"/>
      <c r="KAU8" s="928"/>
      <c r="KAV8" s="928"/>
      <c r="KAW8" s="928"/>
      <c r="KAX8" s="928"/>
      <c r="KAY8" s="928"/>
      <c r="KAZ8" s="928"/>
      <c r="KBA8" s="928"/>
      <c r="KBB8" s="928"/>
      <c r="KBC8" s="928"/>
      <c r="KBD8" s="928"/>
      <c r="KBE8" s="928"/>
      <c r="KBF8" s="928"/>
      <c r="KBG8" s="928"/>
      <c r="KBH8" s="928"/>
      <c r="KBI8" s="928"/>
      <c r="KBJ8" s="928"/>
      <c r="KBK8" s="928"/>
      <c r="KBL8" s="928"/>
      <c r="KBM8" s="928"/>
      <c r="KBN8" s="928"/>
      <c r="KBO8" s="928"/>
      <c r="KBP8" s="928"/>
      <c r="KBQ8" s="928"/>
      <c r="KBR8" s="928"/>
      <c r="KBS8" s="928"/>
      <c r="KBT8" s="928"/>
      <c r="KBU8" s="928"/>
      <c r="KBV8" s="928"/>
      <c r="KBW8" s="928"/>
      <c r="KBX8" s="928"/>
      <c r="KBY8" s="928"/>
      <c r="KBZ8" s="928"/>
      <c r="KCA8" s="928"/>
      <c r="KCB8" s="928"/>
      <c r="KCC8" s="928"/>
      <c r="KCD8" s="928"/>
      <c r="KCE8" s="928"/>
      <c r="KCF8" s="928"/>
      <c r="KCG8" s="928"/>
      <c r="KCH8" s="928"/>
      <c r="KCI8" s="928"/>
      <c r="KCJ8" s="928"/>
      <c r="KCK8" s="928"/>
      <c r="KCL8" s="928"/>
      <c r="KCM8" s="928"/>
      <c r="KCN8" s="928"/>
      <c r="KCO8" s="928"/>
      <c r="KCP8" s="928"/>
      <c r="KCQ8" s="928"/>
      <c r="KCR8" s="928"/>
      <c r="KCS8" s="928"/>
      <c r="KCT8" s="928"/>
      <c r="KCU8" s="928"/>
      <c r="KCV8" s="928"/>
      <c r="KCW8" s="928"/>
      <c r="KCX8" s="928"/>
      <c r="KCY8" s="928"/>
      <c r="KCZ8" s="928"/>
      <c r="KDA8" s="928"/>
      <c r="KDB8" s="928"/>
      <c r="KDC8" s="928"/>
      <c r="KDD8" s="928"/>
      <c r="KDE8" s="928"/>
      <c r="KDF8" s="928"/>
      <c r="KDG8" s="928"/>
      <c r="KDH8" s="928"/>
      <c r="KDI8" s="928"/>
      <c r="KDJ8" s="928"/>
      <c r="KDK8" s="928"/>
      <c r="KDL8" s="928"/>
      <c r="KDM8" s="928"/>
      <c r="KDN8" s="928"/>
      <c r="KDO8" s="928"/>
      <c r="KDP8" s="928"/>
      <c r="KDQ8" s="928"/>
      <c r="KDR8" s="928"/>
      <c r="KDS8" s="928"/>
      <c r="KDT8" s="928"/>
      <c r="KDU8" s="928"/>
      <c r="KDV8" s="928"/>
      <c r="KDW8" s="928"/>
      <c r="KDX8" s="928"/>
      <c r="KDY8" s="928"/>
      <c r="KDZ8" s="928"/>
      <c r="KEA8" s="928"/>
      <c r="KEB8" s="928"/>
      <c r="KEC8" s="928"/>
      <c r="KED8" s="928"/>
      <c r="KEE8" s="928"/>
      <c r="KEF8" s="928"/>
      <c r="KEG8" s="928"/>
      <c r="KEH8" s="928"/>
      <c r="KEI8" s="928"/>
      <c r="KEJ8" s="928"/>
      <c r="KEK8" s="928"/>
      <c r="KEL8" s="928"/>
      <c r="KEM8" s="928"/>
      <c r="KEN8" s="928"/>
      <c r="KEO8" s="928"/>
      <c r="KEP8" s="928"/>
      <c r="KEQ8" s="928"/>
      <c r="KER8" s="928"/>
      <c r="KES8" s="928"/>
      <c r="KET8" s="928"/>
      <c r="KEU8" s="928"/>
      <c r="KEV8" s="928"/>
      <c r="KEW8" s="928"/>
      <c r="KEX8" s="928"/>
      <c r="KEY8" s="928"/>
      <c r="KEZ8" s="928"/>
      <c r="KFA8" s="928"/>
      <c r="KFB8" s="928"/>
      <c r="KFC8" s="928"/>
      <c r="KFD8" s="928"/>
      <c r="KFE8" s="928"/>
      <c r="KFF8" s="928"/>
      <c r="KFG8" s="928"/>
      <c r="KFH8" s="928"/>
      <c r="KFI8" s="928"/>
      <c r="KFJ8" s="928"/>
      <c r="KFK8" s="928"/>
      <c r="KFL8" s="928"/>
      <c r="KFM8" s="928"/>
      <c r="KFN8" s="928"/>
      <c r="KFO8" s="928"/>
      <c r="KFP8" s="928"/>
      <c r="KFQ8" s="928"/>
      <c r="KFR8" s="928"/>
      <c r="KFS8" s="928"/>
      <c r="KFT8" s="928"/>
      <c r="KFU8" s="928"/>
      <c r="KFV8" s="928"/>
      <c r="KFW8" s="928"/>
      <c r="KFX8" s="928"/>
      <c r="KFY8" s="928"/>
      <c r="KFZ8" s="928"/>
      <c r="KGA8" s="928"/>
      <c r="KGB8" s="928"/>
      <c r="KGC8" s="928"/>
      <c r="KGD8" s="928"/>
      <c r="KGE8" s="928"/>
      <c r="KGF8" s="928"/>
      <c r="KGG8" s="928"/>
      <c r="KGH8" s="928"/>
      <c r="KGI8" s="928"/>
      <c r="KGJ8" s="928"/>
      <c r="KGK8" s="928"/>
      <c r="KGL8" s="928"/>
      <c r="KGM8" s="928"/>
      <c r="KGN8" s="928"/>
      <c r="KGO8" s="928"/>
      <c r="KGP8" s="928"/>
      <c r="KGQ8" s="928"/>
      <c r="KGR8" s="928"/>
      <c r="KGS8" s="928"/>
      <c r="KGT8" s="928"/>
      <c r="KGU8" s="928"/>
      <c r="KGV8" s="928"/>
      <c r="KGW8" s="928"/>
      <c r="KGX8" s="928"/>
      <c r="KGY8" s="928"/>
      <c r="KGZ8" s="928"/>
      <c r="KHA8" s="928"/>
      <c r="KHB8" s="928"/>
      <c r="KHC8" s="928"/>
      <c r="KHD8" s="928"/>
      <c r="KHE8" s="928"/>
      <c r="KHF8" s="928"/>
      <c r="KHG8" s="928"/>
      <c r="KHH8" s="928"/>
      <c r="KHI8" s="928"/>
      <c r="KHJ8" s="928"/>
      <c r="KHK8" s="928"/>
      <c r="KHL8" s="928"/>
      <c r="KHM8" s="928"/>
      <c r="KHN8" s="928"/>
      <c r="KHO8" s="928"/>
      <c r="KHP8" s="928"/>
      <c r="KHQ8" s="928"/>
      <c r="KHR8" s="928"/>
      <c r="KHS8" s="928"/>
      <c r="KHT8" s="928"/>
      <c r="KHU8" s="928"/>
      <c r="KHV8" s="928"/>
      <c r="KHW8" s="928"/>
      <c r="KHX8" s="928"/>
      <c r="KHY8" s="928"/>
      <c r="KHZ8" s="928"/>
      <c r="KIA8" s="928"/>
      <c r="KIB8" s="928"/>
      <c r="KIC8" s="928"/>
      <c r="KID8" s="928"/>
      <c r="KIE8" s="928"/>
      <c r="KIF8" s="928"/>
      <c r="KIG8" s="928"/>
      <c r="KIH8" s="928"/>
      <c r="KII8" s="928"/>
      <c r="KIJ8" s="928"/>
      <c r="KIK8" s="928"/>
      <c r="KIL8" s="928"/>
      <c r="KIM8" s="928"/>
      <c r="KIN8" s="928"/>
      <c r="KIO8" s="928"/>
      <c r="KIP8" s="928"/>
      <c r="KIQ8" s="928"/>
      <c r="KIR8" s="928"/>
      <c r="KIS8" s="928"/>
      <c r="KIT8" s="928"/>
      <c r="KIU8" s="928"/>
      <c r="KIV8" s="928"/>
      <c r="KIW8" s="928"/>
      <c r="KIX8" s="928"/>
      <c r="KIY8" s="928"/>
      <c r="KIZ8" s="928"/>
      <c r="KJA8" s="928"/>
      <c r="KJB8" s="928"/>
      <c r="KJC8" s="928"/>
      <c r="KJD8" s="928"/>
      <c r="KJE8" s="928"/>
      <c r="KJF8" s="928"/>
      <c r="KJG8" s="928"/>
      <c r="KJH8" s="928"/>
      <c r="KJI8" s="928"/>
      <c r="KJJ8" s="928"/>
      <c r="KJK8" s="928"/>
      <c r="KJL8" s="928"/>
      <c r="KJM8" s="928"/>
      <c r="KJN8" s="928"/>
      <c r="KJO8" s="928"/>
      <c r="KJP8" s="928"/>
      <c r="KJQ8" s="928"/>
      <c r="KJR8" s="928"/>
      <c r="KJS8" s="928"/>
      <c r="KJT8" s="928"/>
      <c r="KJU8" s="928"/>
      <c r="KJV8" s="928"/>
      <c r="KJW8" s="928"/>
      <c r="KJX8" s="928"/>
      <c r="KJY8" s="928"/>
      <c r="KJZ8" s="928"/>
      <c r="KKA8" s="928"/>
      <c r="KKB8" s="928"/>
      <c r="KKC8" s="928"/>
      <c r="KKD8" s="928"/>
      <c r="KKE8" s="928"/>
      <c r="KKF8" s="928"/>
      <c r="KKG8" s="928"/>
      <c r="KKH8" s="928"/>
      <c r="KKI8" s="928"/>
      <c r="KKJ8" s="928"/>
      <c r="KKK8" s="928"/>
      <c r="KKL8" s="928"/>
      <c r="KKM8" s="928"/>
      <c r="KKN8" s="928"/>
      <c r="KKO8" s="928"/>
      <c r="KKP8" s="928"/>
      <c r="KKQ8" s="928"/>
      <c r="KKR8" s="928"/>
      <c r="KKS8" s="928"/>
      <c r="KKT8" s="928"/>
      <c r="KKU8" s="928"/>
      <c r="KKV8" s="928"/>
      <c r="KKW8" s="928"/>
      <c r="KKX8" s="928"/>
      <c r="KKY8" s="928"/>
      <c r="KKZ8" s="928"/>
      <c r="KLA8" s="928"/>
      <c r="KLB8" s="928"/>
      <c r="KLC8" s="928"/>
      <c r="KLD8" s="928"/>
      <c r="KLE8" s="928"/>
      <c r="KLF8" s="928"/>
      <c r="KLG8" s="928"/>
      <c r="KLH8" s="928"/>
      <c r="KLI8" s="928"/>
      <c r="KLJ8" s="928"/>
      <c r="KLK8" s="928"/>
      <c r="KLL8" s="928"/>
      <c r="KLM8" s="928"/>
      <c r="KLN8" s="928"/>
      <c r="KLO8" s="928"/>
      <c r="KLP8" s="928"/>
      <c r="KLQ8" s="928"/>
      <c r="KLR8" s="928"/>
      <c r="KLS8" s="928"/>
      <c r="KLT8" s="928"/>
      <c r="KLU8" s="928"/>
      <c r="KLV8" s="928"/>
      <c r="KLW8" s="928"/>
      <c r="KLX8" s="928"/>
      <c r="KLY8" s="928"/>
      <c r="KLZ8" s="928"/>
      <c r="KMA8" s="928"/>
      <c r="KMB8" s="928"/>
      <c r="KMC8" s="928"/>
      <c r="KMD8" s="928"/>
      <c r="KME8" s="928"/>
      <c r="KMF8" s="928"/>
      <c r="KMG8" s="928"/>
      <c r="KMH8" s="928"/>
      <c r="KMI8" s="928"/>
      <c r="KMJ8" s="928"/>
      <c r="KMK8" s="928"/>
      <c r="KML8" s="928"/>
      <c r="KMM8" s="928"/>
      <c r="KMN8" s="928"/>
      <c r="KMO8" s="928"/>
      <c r="KMP8" s="928"/>
      <c r="KMQ8" s="928"/>
      <c r="KMR8" s="928"/>
      <c r="KMS8" s="928"/>
      <c r="KMT8" s="928"/>
      <c r="KMU8" s="928"/>
      <c r="KMV8" s="928"/>
      <c r="KMW8" s="928"/>
      <c r="KMX8" s="928"/>
      <c r="KMY8" s="928"/>
      <c r="KMZ8" s="928"/>
      <c r="KNA8" s="928"/>
      <c r="KNB8" s="928"/>
      <c r="KNC8" s="928"/>
      <c r="KND8" s="928"/>
      <c r="KNE8" s="928"/>
      <c r="KNF8" s="928"/>
      <c r="KNG8" s="928"/>
      <c r="KNH8" s="928"/>
      <c r="KNI8" s="928"/>
      <c r="KNJ8" s="928"/>
      <c r="KNK8" s="928"/>
      <c r="KNL8" s="928"/>
      <c r="KNM8" s="928"/>
      <c r="KNN8" s="928"/>
      <c r="KNO8" s="928"/>
      <c r="KNP8" s="928"/>
      <c r="KNQ8" s="928"/>
      <c r="KNR8" s="928"/>
      <c r="KNS8" s="928"/>
      <c r="KNT8" s="928"/>
      <c r="KNU8" s="928"/>
      <c r="KNV8" s="928"/>
      <c r="KNW8" s="928"/>
      <c r="KNX8" s="928"/>
      <c r="KNY8" s="928"/>
      <c r="KNZ8" s="928"/>
      <c r="KOA8" s="928"/>
      <c r="KOB8" s="928"/>
      <c r="KOC8" s="928"/>
      <c r="KOD8" s="928"/>
      <c r="KOE8" s="928"/>
      <c r="KOF8" s="928"/>
      <c r="KOG8" s="928"/>
      <c r="KOH8" s="928"/>
      <c r="KOI8" s="928"/>
      <c r="KOJ8" s="928"/>
      <c r="KOK8" s="928"/>
      <c r="KOL8" s="928"/>
      <c r="KOM8" s="928"/>
      <c r="KON8" s="928"/>
      <c r="KOO8" s="928"/>
      <c r="KOP8" s="928"/>
      <c r="KOQ8" s="928"/>
      <c r="KOR8" s="928"/>
      <c r="KOS8" s="928"/>
      <c r="KOT8" s="928"/>
      <c r="KOU8" s="928"/>
      <c r="KOV8" s="928"/>
      <c r="KOW8" s="928"/>
      <c r="KOX8" s="928"/>
      <c r="KOY8" s="928"/>
      <c r="KOZ8" s="928"/>
      <c r="KPA8" s="928"/>
      <c r="KPB8" s="928"/>
      <c r="KPC8" s="928"/>
      <c r="KPD8" s="928"/>
      <c r="KPE8" s="928"/>
      <c r="KPF8" s="928"/>
      <c r="KPG8" s="928"/>
      <c r="KPH8" s="928"/>
      <c r="KPI8" s="928"/>
      <c r="KPJ8" s="928"/>
      <c r="KPK8" s="928"/>
      <c r="KPL8" s="928"/>
      <c r="KPM8" s="928"/>
      <c r="KPN8" s="928"/>
      <c r="KPO8" s="928"/>
      <c r="KPP8" s="928"/>
      <c r="KPQ8" s="928"/>
      <c r="KPR8" s="928"/>
      <c r="KPS8" s="928"/>
      <c r="KPT8" s="928"/>
      <c r="KPU8" s="928"/>
      <c r="KPV8" s="928"/>
      <c r="KPW8" s="928"/>
      <c r="KPX8" s="928"/>
      <c r="KPY8" s="928"/>
      <c r="KPZ8" s="928"/>
      <c r="KQA8" s="928"/>
      <c r="KQB8" s="928"/>
      <c r="KQC8" s="928"/>
      <c r="KQD8" s="928"/>
      <c r="KQE8" s="928"/>
      <c r="KQF8" s="928"/>
      <c r="KQG8" s="928"/>
      <c r="KQH8" s="928"/>
      <c r="KQI8" s="928"/>
      <c r="KQJ8" s="928"/>
      <c r="KQK8" s="928"/>
      <c r="KQL8" s="928"/>
      <c r="KQM8" s="928"/>
      <c r="KQN8" s="928"/>
      <c r="KQO8" s="928"/>
      <c r="KQP8" s="928"/>
      <c r="KQQ8" s="928"/>
      <c r="KQR8" s="928"/>
      <c r="KQS8" s="928"/>
      <c r="KQT8" s="928"/>
      <c r="KQU8" s="928"/>
      <c r="KQV8" s="928"/>
      <c r="KQW8" s="928"/>
      <c r="KQX8" s="928"/>
      <c r="KQY8" s="928"/>
      <c r="KQZ8" s="928"/>
      <c r="KRA8" s="928"/>
      <c r="KRB8" s="928"/>
      <c r="KRC8" s="928"/>
      <c r="KRD8" s="928"/>
      <c r="KRE8" s="928"/>
      <c r="KRF8" s="928"/>
      <c r="KRG8" s="928"/>
      <c r="KRH8" s="928"/>
      <c r="KRI8" s="928"/>
      <c r="KRJ8" s="928"/>
      <c r="KRK8" s="928"/>
      <c r="KRL8" s="928"/>
      <c r="KRM8" s="928"/>
      <c r="KRN8" s="928"/>
      <c r="KRO8" s="928"/>
      <c r="KRP8" s="928"/>
      <c r="KRQ8" s="928"/>
      <c r="KRR8" s="928"/>
      <c r="KRS8" s="928"/>
      <c r="KRT8" s="928"/>
      <c r="KRU8" s="928"/>
      <c r="KRV8" s="928"/>
      <c r="KRW8" s="928"/>
      <c r="KRX8" s="928"/>
      <c r="KRY8" s="928"/>
      <c r="KRZ8" s="928"/>
      <c r="KSA8" s="928"/>
      <c r="KSB8" s="928"/>
      <c r="KSC8" s="928"/>
      <c r="KSD8" s="928"/>
      <c r="KSE8" s="928"/>
      <c r="KSF8" s="928"/>
      <c r="KSG8" s="928"/>
      <c r="KSH8" s="928"/>
      <c r="KSI8" s="928"/>
      <c r="KSJ8" s="928"/>
      <c r="KSK8" s="928"/>
      <c r="KSL8" s="928"/>
      <c r="KSM8" s="928"/>
      <c r="KSN8" s="928"/>
      <c r="KSO8" s="928"/>
      <c r="KSP8" s="928"/>
      <c r="KSQ8" s="928"/>
      <c r="KSR8" s="928"/>
      <c r="KSS8" s="928"/>
      <c r="KST8" s="928"/>
      <c r="KSU8" s="928"/>
      <c r="KSV8" s="928"/>
      <c r="KSW8" s="928"/>
      <c r="KSX8" s="928"/>
      <c r="KSY8" s="928"/>
      <c r="KSZ8" s="928"/>
      <c r="KTA8" s="928"/>
      <c r="KTB8" s="928"/>
      <c r="KTC8" s="928"/>
      <c r="KTD8" s="928"/>
      <c r="KTE8" s="928"/>
      <c r="KTF8" s="928"/>
      <c r="KTG8" s="928"/>
      <c r="KTH8" s="928"/>
      <c r="KTI8" s="928"/>
      <c r="KTJ8" s="928"/>
      <c r="KTK8" s="928"/>
      <c r="KTL8" s="928"/>
      <c r="KTM8" s="928"/>
      <c r="KTN8" s="928"/>
      <c r="KTO8" s="928"/>
      <c r="KTP8" s="928"/>
      <c r="KTQ8" s="928"/>
      <c r="KTR8" s="928"/>
      <c r="KTS8" s="928"/>
      <c r="KTT8" s="928"/>
      <c r="KTU8" s="928"/>
      <c r="KTV8" s="928"/>
      <c r="KTW8" s="928"/>
      <c r="KTX8" s="928"/>
      <c r="KTY8" s="928"/>
      <c r="KTZ8" s="928"/>
      <c r="KUA8" s="928"/>
      <c r="KUB8" s="928"/>
      <c r="KUC8" s="928"/>
      <c r="KUD8" s="928"/>
      <c r="KUE8" s="928"/>
      <c r="KUF8" s="928"/>
      <c r="KUG8" s="928"/>
      <c r="KUH8" s="928"/>
      <c r="KUI8" s="928"/>
      <c r="KUJ8" s="928"/>
      <c r="KUK8" s="928"/>
      <c r="KUL8" s="928"/>
      <c r="KUM8" s="928"/>
      <c r="KUN8" s="928"/>
      <c r="KUO8" s="928"/>
      <c r="KUP8" s="928"/>
      <c r="KUQ8" s="928"/>
      <c r="KUR8" s="928"/>
      <c r="KUS8" s="928"/>
      <c r="KUT8" s="928"/>
      <c r="KUU8" s="928"/>
      <c r="KUV8" s="928"/>
      <c r="KUW8" s="928"/>
      <c r="KUX8" s="928"/>
      <c r="KUY8" s="928"/>
      <c r="KUZ8" s="928"/>
      <c r="KVA8" s="928"/>
      <c r="KVB8" s="928"/>
      <c r="KVC8" s="928"/>
      <c r="KVD8" s="928"/>
      <c r="KVE8" s="928"/>
      <c r="KVF8" s="928"/>
      <c r="KVG8" s="928"/>
      <c r="KVH8" s="928"/>
      <c r="KVI8" s="928"/>
      <c r="KVJ8" s="928"/>
      <c r="KVK8" s="928"/>
      <c r="KVL8" s="928"/>
      <c r="KVM8" s="928"/>
      <c r="KVN8" s="928"/>
      <c r="KVO8" s="928"/>
      <c r="KVP8" s="928"/>
      <c r="KVQ8" s="928"/>
      <c r="KVR8" s="928"/>
      <c r="KVS8" s="928"/>
      <c r="KVT8" s="928"/>
      <c r="KVU8" s="928"/>
      <c r="KVV8" s="928"/>
      <c r="KVW8" s="928"/>
      <c r="KVX8" s="928"/>
      <c r="KVY8" s="928"/>
      <c r="KVZ8" s="928"/>
      <c r="KWA8" s="928"/>
      <c r="KWB8" s="928"/>
      <c r="KWC8" s="928"/>
      <c r="KWD8" s="928"/>
      <c r="KWE8" s="928"/>
      <c r="KWF8" s="928"/>
      <c r="KWG8" s="928"/>
      <c r="KWH8" s="928"/>
      <c r="KWI8" s="928"/>
      <c r="KWJ8" s="928"/>
      <c r="KWK8" s="928"/>
      <c r="KWL8" s="928"/>
      <c r="KWM8" s="928"/>
      <c r="KWN8" s="928"/>
      <c r="KWO8" s="928"/>
      <c r="KWP8" s="928"/>
      <c r="KWQ8" s="928"/>
      <c r="KWR8" s="928"/>
      <c r="KWS8" s="928"/>
      <c r="KWT8" s="928"/>
      <c r="KWU8" s="928"/>
      <c r="KWV8" s="928"/>
      <c r="KWW8" s="928"/>
      <c r="KWX8" s="928"/>
      <c r="KWY8" s="928"/>
      <c r="KWZ8" s="928"/>
      <c r="KXA8" s="928"/>
      <c r="KXB8" s="928"/>
      <c r="KXC8" s="928"/>
      <c r="KXD8" s="928"/>
      <c r="KXE8" s="928"/>
      <c r="KXF8" s="928"/>
      <c r="KXG8" s="928"/>
      <c r="KXH8" s="928"/>
      <c r="KXI8" s="928"/>
      <c r="KXJ8" s="928"/>
      <c r="KXK8" s="928"/>
      <c r="KXL8" s="928"/>
      <c r="KXM8" s="928"/>
      <c r="KXN8" s="928"/>
      <c r="KXO8" s="928"/>
      <c r="KXP8" s="928"/>
      <c r="KXQ8" s="928"/>
      <c r="KXR8" s="928"/>
      <c r="KXS8" s="928"/>
      <c r="KXT8" s="928"/>
      <c r="KXU8" s="928"/>
      <c r="KXV8" s="928"/>
      <c r="KXW8" s="928"/>
      <c r="KXX8" s="928"/>
      <c r="KXY8" s="928"/>
      <c r="KXZ8" s="928"/>
      <c r="KYA8" s="928"/>
      <c r="KYB8" s="928"/>
      <c r="KYC8" s="928"/>
      <c r="KYD8" s="928"/>
      <c r="KYE8" s="928"/>
      <c r="KYF8" s="928"/>
      <c r="KYG8" s="928"/>
      <c r="KYH8" s="928"/>
      <c r="KYI8" s="928"/>
      <c r="KYJ8" s="928"/>
      <c r="KYK8" s="928"/>
      <c r="KYL8" s="928"/>
      <c r="KYM8" s="928"/>
      <c r="KYN8" s="928"/>
      <c r="KYO8" s="928"/>
      <c r="KYP8" s="928"/>
      <c r="KYQ8" s="928"/>
      <c r="KYR8" s="928"/>
      <c r="KYS8" s="928"/>
      <c r="KYT8" s="928"/>
      <c r="KYU8" s="928"/>
      <c r="KYV8" s="928"/>
      <c r="KYW8" s="928"/>
      <c r="KYX8" s="928"/>
      <c r="KYY8" s="928"/>
      <c r="KYZ8" s="928"/>
      <c r="KZA8" s="928"/>
      <c r="KZB8" s="928"/>
      <c r="KZC8" s="928"/>
      <c r="KZD8" s="928"/>
      <c r="KZE8" s="928"/>
      <c r="KZF8" s="928"/>
      <c r="KZG8" s="928"/>
      <c r="KZH8" s="928"/>
      <c r="KZI8" s="928"/>
      <c r="KZJ8" s="928"/>
      <c r="KZK8" s="928"/>
      <c r="KZL8" s="928"/>
      <c r="KZM8" s="928"/>
      <c r="KZN8" s="928"/>
      <c r="KZO8" s="928"/>
      <c r="KZP8" s="928"/>
      <c r="KZQ8" s="928"/>
      <c r="KZR8" s="928"/>
      <c r="KZS8" s="928"/>
      <c r="KZT8" s="928"/>
      <c r="KZU8" s="928"/>
      <c r="KZV8" s="928"/>
      <c r="KZW8" s="928"/>
      <c r="KZX8" s="928"/>
      <c r="KZY8" s="928"/>
      <c r="KZZ8" s="928"/>
      <c r="LAA8" s="928"/>
      <c r="LAB8" s="928"/>
      <c r="LAC8" s="928"/>
      <c r="LAD8" s="928"/>
      <c r="LAE8" s="928"/>
      <c r="LAF8" s="928"/>
      <c r="LAG8" s="928"/>
      <c r="LAH8" s="928"/>
      <c r="LAI8" s="928"/>
      <c r="LAJ8" s="928"/>
      <c r="LAK8" s="928"/>
      <c r="LAL8" s="928"/>
      <c r="LAM8" s="928"/>
      <c r="LAN8" s="928"/>
      <c r="LAO8" s="928"/>
      <c r="LAP8" s="928"/>
      <c r="LAQ8" s="928"/>
      <c r="LAR8" s="928"/>
      <c r="LAS8" s="928"/>
      <c r="LAT8" s="928"/>
      <c r="LAU8" s="928"/>
      <c r="LAV8" s="928"/>
      <c r="LAW8" s="928"/>
      <c r="LAX8" s="928"/>
      <c r="LAY8" s="928"/>
      <c r="LAZ8" s="928"/>
      <c r="LBA8" s="928"/>
      <c r="LBB8" s="928"/>
      <c r="LBC8" s="928"/>
      <c r="LBD8" s="928"/>
      <c r="LBE8" s="928"/>
      <c r="LBF8" s="928"/>
      <c r="LBG8" s="928"/>
      <c r="LBH8" s="928"/>
      <c r="LBI8" s="928"/>
      <c r="LBJ8" s="928"/>
      <c r="LBK8" s="928"/>
      <c r="LBL8" s="928"/>
      <c r="LBM8" s="928"/>
      <c r="LBN8" s="928"/>
      <c r="LBO8" s="928"/>
      <c r="LBP8" s="928"/>
      <c r="LBQ8" s="928"/>
      <c r="LBR8" s="928"/>
      <c r="LBS8" s="928"/>
      <c r="LBT8" s="928"/>
      <c r="LBU8" s="928"/>
      <c r="LBV8" s="928"/>
      <c r="LBW8" s="928"/>
      <c r="LBX8" s="928"/>
      <c r="LBY8" s="928"/>
      <c r="LBZ8" s="928"/>
      <c r="LCA8" s="928"/>
      <c r="LCB8" s="928"/>
      <c r="LCC8" s="928"/>
      <c r="LCD8" s="928"/>
      <c r="LCE8" s="928"/>
      <c r="LCF8" s="928"/>
      <c r="LCG8" s="928"/>
      <c r="LCH8" s="928"/>
      <c r="LCI8" s="928"/>
      <c r="LCJ8" s="928"/>
      <c r="LCK8" s="928"/>
      <c r="LCL8" s="928"/>
      <c r="LCM8" s="928"/>
      <c r="LCN8" s="928"/>
      <c r="LCO8" s="928"/>
      <c r="LCP8" s="928"/>
      <c r="LCQ8" s="928"/>
      <c r="LCR8" s="928"/>
      <c r="LCS8" s="928"/>
      <c r="LCT8" s="928"/>
      <c r="LCU8" s="928"/>
      <c r="LCV8" s="928"/>
      <c r="LCW8" s="928"/>
      <c r="LCX8" s="928"/>
      <c r="LCY8" s="928"/>
      <c r="LCZ8" s="928"/>
      <c r="LDA8" s="928"/>
      <c r="LDB8" s="928"/>
      <c r="LDC8" s="928"/>
      <c r="LDD8" s="928"/>
      <c r="LDE8" s="928"/>
      <c r="LDF8" s="928"/>
      <c r="LDG8" s="928"/>
      <c r="LDH8" s="928"/>
      <c r="LDI8" s="928"/>
      <c r="LDJ8" s="928"/>
      <c r="LDK8" s="928"/>
      <c r="LDL8" s="928"/>
      <c r="LDM8" s="928"/>
      <c r="LDN8" s="928"/>
      <c r="LDO8" s="928"/>
      <c r="LDP8" s="928"/>
      <c r="LDQ8" s="928"/>
      <c r="LDR8" s="928"/>
      <c r="LDS8" s="928"/>
      <c r="LDT8" s="928"/>
      <c r="LDU8" s="928"/>
      <c r="LDV8" s="928"/>
      <c r="LDW8" s="928"/>
      <c r="LDX8" s="928"/>
      <c r="LDY8" s="928"/>
      <c r="LDZ8" s="928"/>
      <c r="LEA8" s="928"/>
      <c r="LEB8" s="928"/>
      <c r="LEC8" s="928"/>
      <c r="LED8" s="928"/>
      <c r="LEE8" s="928"/>
      <c r="LEF8" s="928"/>
      <c r="LEG8" s="928"/>
      <c r="LEH8" s="928"/>
      <c r="LEI8" s="928"/>
      <c r="LEJ8" s="928"/>
      <c r="LEK8" s="928"/>
      <c r="LEL8" s="928"/>
      <c r="LEM8" s="928"/>
      <c r="LEN8" s="928"/>
      <c r="LEO8" s="928"/>
      <c r="LEP8" s="928"/>
      <c r="LEQ8" s="928"/>
      <c r="LER8" s="928"/>
      <c r="LES8" s="928"/>
      <c r="LET8" s="928"/>
      <c r="LEU8" s="928"/>
      <c r="LEV8" s="928"/>
      <c r="LEW8" s="928"/>
      <c r="LEX8" s="928"/>
      <c r="LEY8" s="928"/>
      <c r="LEZ8" s="928"/>
      <c r="LFA8" s="928"/>
      <c r="LFB8" s="928"/>
      <c r="LFC8" s="928"/>
      <c r="LFD8" s="928"/>
      <c r="LFE8" s="928"/>
      <c r="LFF8" s="928"/>
      <c r="LFG8" s="928"/>
      <c r="LFH8" s="928"/>
      <c r="LFI8" s="928"/>
      <c r="LFJ8" s="928"/>
      <c r="LFK8" s="928"/>
      <c r="LFL8" s="928"/>
      <c r="LFM8" s="928"/>
      <c r="LFN8" s="928"/>
      <c r="LFO8" s="928"/>
      <c r="LFP8" s="928"/>
      <c r="LFQ8" s="928"/>
      <c r="LFR8" s="928"/>
      <c r="LFS8" s="928"/>
      <c r="LFT8" s="928"/>
      <c r="LFU8" s="928"/>
      <c r="LFV8" s="928"/>
      <c r="LFW8" s="928"/>
      <c r="LFX8" s="928"/>
      <c r="LFY8" s="928"/>
      <c r="LFZ8" s="928"/>
      <c r="LGA8" s="928"/>
      <c r="LGB8" s="928"/>
      <c r="LGC8" s="928"/>
      <c r="LGD8" s="928"/>
      <c r="LGE8" s="928"/>
      <c r="LGF8" s="928"/>
      <c r="LGG8" s="928"/>
      <c r="LGH8" s="928"/>
      <c r="LGI8" s="928"/>
      <c r="LGJ8" s="928"/>
      <c r="LGK8" s="928"/>
      <c r="LGL8" s="928"/>
      <c r="LGM8" s="928"/>
      <c r="LGN8" s="928"/>
      <c r="LGO8" s="928"/>
      <c r="LGP8" s="928"/>
      <c r="LGQ8" s="928"/>
      <c r="LGR8" s="928"/>
      <c r="LGS8" s="928"/>
      <c r="LGT8" s="928"/>
      <c r="LGU8" s="928"/>
      <c r="LGV8" s="928"/>
      <c r="LGW8" s="928"/>
      <c r="LGX8" s="928"/>
      <c r="LGY8" s="928"/>
      <c r="LGZ8" s="928"/>
      <c r="LHA8" s="928"/>
      <c r="LHB8" s="928"/>
      <c r="LHC8" s="928"/>
      <c r="LHD8" s="928"/>
      <c r="LHE8" s="928"/>
      <c r="LHF8" s="928"/>
      <c r="LHG8" s="928"/>
      <c r="LHH8" s="928"/>
      <c r="LHI8" s="928"/>
      <c r="LHJ8" s="928"/>
      <c r="LHK8" s="928"/>
      <c r="LHL8" s="928"/>
      <c r="LHM8" s="928"/>
      <c r="LHN8" s="928"/>
      <c r="LHO8" s="928"/>
      <c r="LHP8" s="928"/>
      <c r="LHQ8" s="928"/>
      <c r="LHR8" s="928"/>
      <c r="LHS8" s="928"/>
      <c r="LHT8" s="928"/>
      <c r="LHU8" s="928"/>
      <c r="LHV8" s="928"/>
      <c r="LHW8" s="928"/>
      <c r="LHX8" s="928"/>
      <c r="LHY8" s="928"/>
      <c r="LHZ8" s="928"/>
      <c r="LIA8" s="928"/>
      <c r="LIB8" s="928"/>
      <c r="LIC8" s="928"/>
      <c r="LID8" s="928"/>
      <c r="LIE8" s="928"/>
      <c r="LIF8" s="928"/>
      <c r="LIG8" s="928"/>
      <c r="LIH8" s="928"/>
      <c r="LII8" s="928"/>
      <c r="LIJ8" s="928"/>
      <c r="LIK8" s="928"/>
      <c r="LIL8" s="928"/>
      <c r="LIM8" s="928"/>
      <c r="LIN8" s="928"/>
      <c r="LIO8" s="928"/>
      <c r="LIP8" s="928"/>
      <c r="LIQ8" s="928"/>
      <c r="LIR8" s="928"/>
      <c r="LIS8" s="928"/>
      <c r="LIT8" s="928"/>
      <c r="LIU8" s="928"/>
      <c r="LIV8" s="928"/>
      <c r="LIW8" s="928"/>
      <c r="LIX8" s="928"/>
      <c r="LIY8" s="928"/>
      <c r="LIZ8" s="928"/>
      <c r="LJA8" s="928"/>
      <c r="LJB8" s="928"/>
      <c r="LJC8" s="928"/>
      <c r="LJD8" s="928"/>
      <c r="LJE8" s="928"/>
      <c r="LJF8" s="928"/>
      <c r="LJG8" s="928"/>
      <c r="LJH8" s="928"/>
      <c r="LJI8" s="928"/>
      <c r="LJJ8" s="928"/>
      <c r="LJK8" s="928"/>
      <c r="LJL8" s="928"/>
      <c r="LJM8" s="928"/>
      <c r="LJN8" s="928"/>
      <c r="LJO8" s="928"/>
      <c r="LJP8" s="928"/>
      <c r="LJQ8" s="928"/>
      <c r="LJR8" s="928"/>
      <c r="LJS8" s="928"/>
      <c r="LJT8" s="928"/>
      <c r="LJU8" s="928"/>
      <c r="LJV8" s="928"/>
      <c r="LJW8" s="928"/>
      <c r="LJX8" s="928"/>
      <c r="LJY8" s="928"/>
      <c r="LJZ8" s="928"/>
      <c r="LKA8" s="928"/>
      <c r="LKB8" s="928"/>
      <c r="LKC8" s="928"/>
      <c r="LKD8" s="928"/>
      <c r="LKE8" s="928"/>
      <c r="LKF8" s="928"/>
      <c r="LKG8" s="928"/>
      <c r="LKH8" s="928"/>
      <c r="LKI8" s="928"/>
      <c r="LKJ8" s="928"/>
      <c r="LKK8" s="928"/>
      <c r="LKL8" s="928"/>
      <c r="LKM8" s="928"/>
      <c r="LKN8" s="928"/>
      <c r="LKO8" s="928"/>
      <c r="LKP8" s="928"/>
      <c r="LKQ8" s="928"/>
      <c r="LKR8" s="928"/>
      <c r="LKS8" s="928"/>
      <c r="LKT8" s="928"/>
      <c r="LKU8" s="928"/>
      <c r="LKV8" s="928"/>
      <c r="LKW8" s="928"/>
      <c r="LKX8" s="928"/>
      <c r="LKY8" s="928"/>
      <c r="LKZ8" s="928"/>
      <c r="LLA8" s="928"/>
      <c r="LLB8" s="928"/>
      <c r="LLC8" s="928"/>
      <c r="LLD8" s="928"/>
      <c r="LLE8" s="928"/>
      <c r="LLF8" s="928"/>
      <c r="LLG8" s="928"/>
      <c r="LLH8" s="928"/>
      <c r="LLI8" s="928"/>
      <c r="LLJ8" s="928"/>
      <c r="LLK8" s="928"/>
      <c r="LLL8" s="928"/>
      <c r="LLM8" s="928"/>
      <c r="LLN8" s="928"/>
      <c r="LLO8" s="928"/>
      <c r="LLP8" s="928"/>
      <c r="LLQ8" s="928"/>
      <c r="LLR8" s="928"/>
      <c r="LLS8" s="928"/>
      <c r="LLT8" s="928"/>
      <c r="LLU8" s="928"/>
      <c r="LLV8" s="928"/>
      <c r="LLW8" s="928"/>
      <c r="LLX8" s="928"/>
      <c r="LLY8" s="928"/>
      <c r="LLZ8" s="928"/>
      <c r="LMA8" s="928"/>
      <c r="LMB8" s="928"/>
      <c r="LMC8" s="928"/>
      <c r="LMD8" s="928"/>
      <c r="LME8" s="928"/>
      <c r="LMF8" s="928"/>
      <c r="LMG8" s="928"/>
      <c r="LMH8" s="928"/>
      <c r="LMI8" s="928"/>
      <c r="LMJ8" s="928"/>
      <c r="LMK8" s="928"/>
      <c r="LML8" s="928"/>
      <c r="LMM8" s="928"/>
      <c r="LMN8" s="928"/>
      <c r="LMO8" s="928"/>
      <c r="LMP8" s="928"/>
      <c r="LMQ8" s="928"/>
      <c r="LMR8" s="928"/>
      <c r="LMS8" s="928"/>
      <c r="LMT8" s="928"/>
      <c r="LMU8" s="928"/>
      <c r="LMV8" s="928"/>
      <c r="LMW8" s="928"/>
      <c r="LMX8" s="928"/>
      <c r="LMY8" s="928"/>
      <c r="LMZ8" s="928"/>
      <c r="LNA8" s="928"/>
      <c r="LNB8" s="928"/>
      <c r="LNC8" s="928"/>
      <c r="LND8" s="928"/>
      <c r="LNE8" s="928"/>
      <c r="LNF8" s="928"/>
      <c r="LNG8" s="928"/>
      <c r="LNH8" s="928"/>
      <c r="LNI8" s="928"/>
      <c r="LNJ8" s="928"/>
      <c r="LNK8" s="928"/>
      <c r="LNL8" s="928"/>
      <c r="LNM8" s="928"/>
      <c r="LNN8" s="928"/>
      <c r="LNO8" s="928"/>
      <c r="LNP8" s="928"/>
      <c r="LNQ8" s="928"/>
      <c r="LNR8" s="928"/>
      <c r="LNS8" s="928"/>
      <c r="LNT8" s="928"/>
      <c r="LNU8" s="928"/>
      <c r="LNV8" s="928"/>
      <c r="LNW8" s="928"/>
      <c r="LNX8" s="928"/>
      <c r="LNY8" s="928"/>
      <c r="LNZ8" s="928"/>
      <c r="LOA8" s="928"/>
      <c r="LOB8" s="928"/>
      <c r="LOC8" s="928"/>
      <c r="LOD8" s="928"/>
      <c r="LOE8" s="928"/>
      <c r="LOF8" s="928"/>
      <c r="LOG8" s="928"/>
      <c r="LOH8" s="928"/>
      <c r="LOI8" s="928"/>
      <c r="LOJ8" s="928"/>
      <c r="LOK8" s="928"/>
      <c r="LOL8" s="928"/>
      <c r="LOM8" s="928"/>
      <c r="LON8" s="928"/>
      <c r="LOO8" s="928"/>
      <c r="LOP8" s="928"/>
      <c r="LOQ8" s="928"/>
      <c r="LOR8" s="928"/>
      <c r="LOS8" s="928"/>
      <c r="LOT8" s="928"/>
      <c r="LOU8" s="928"/>
      <c r="LOV8" s="928"/>
      <c r="LOW8" s="928"/>
      <c r="LOX8" s="928"/>
      <c r="LOY8" s="928"/>
      <c r="LOZ8" s="928"/>
      <c r="LPA8" s="928"/>
      <c r="LPB8" s="928"/>
      <c r="LPC8" s="928"/>
      <c r="LPD8" s="928"/>
      <c r="LPE8" s="928"/>
      <c r="LPF8" s="928"/>
      <c r="LPG8" s="928"/>
      <c r="LPH8" s="928"/>
      <c r="LPI8" s="928"/>
      <c r="LPJ8" s="928"/>
      <c r="LPK8" s="928"/>
      <c r="LPL8" s="928"/>
      <c r="LPM8" s="928"/>
      <c r="LPN8" s="928"/>
      <c r="LPO8" s="928"/>
      <c r="LPP8" s="928"/>
      <c r="LPQ8" s="928"/>
      <c r="LPR8" s="928"/>
      <c r="LPS8" s="928"/>
      <c r="LPT8" s="928"/>
      <c r="LPU8" s="928"/>
      <c r="LPV8" s="928"/>
      <c r="LPW8" s="928"/>
      <c r="LPX8" s="928"/>
      <c r="LPY8" s="928"/>
      <c r="LPZ8" s="928"/>
      <c r="LQA8" s="928"/>
      <c r="LQB8" s="928"/>
      <c r="LQC8" s="928"/>
      <c r="LQD8" s="928"/>
      <c r="LQE8" s="928"/>
      <c r="LQF8" s="928"/>
      <c r="LQG8" s="928"/>
      <c r="LQH8" s="928"/>
      <c r="LQI8" s="928"/>
      <c r="LQJ8" s="928"/>
      <c r="LQK8" s="928"/>
      <c r="LQL8" s="928"/>
      <c r="LQM8" s="928"/>
      <c r="LQN8" s="928"/>
      <c r="LQO8" s="928"/>
      <c r="LQP8" s="928"/>
      <c r="LQQ8" s="928"/>
      <c r="LQR8" s="928"/>
      <c r="LQS8" s="928"/>
      <c r="LQT8" s="928"/>
      <c r="LQU8" s="928"/>
      <c r="LQV8" s="928"/>
      <c r="LQW8" s="928"/>
      <c r="LQX8" s="928"/>
      <c r="LQY8" s="928"/>
      <c r="LQZ8" s="928"/>
      <c r="LRA8" s="928"/>
      <c r="LRB8" s="928"/>
      <c r="LRC8" s="928"/>
      <c r="LRD8" s="928"/>
      <c r="LRE8" s="928"/>
      <c r="LRF8" s="928"/>
      <c r="LRG8" s="928"/>
      <c r="LRH8" s="928"/>
      <c r="LRI8" s="928"/>
      <c r="LRJ8" s="928"/>
      <c r="LRK8" s="928"/>
      <c r="LRL8" s="928"/>
      <c r="LRM8" s="928"/>
      <c r="LRN8" s="928"/>
      <c r="LRO8" s="928"/>
      <c r="LRP8" s="928"/>
      <c r="LRQ8" s="928"/>
      <c r="LRR8" s="928"/>
      <c r="LRS8" s="928"/>
      <c r="LRT8" s="928"/>
      <c r="LRU8" s="928"/>
      <c r="LRV8" s="928"/>
      <c r="LRW8" s="928"/>
      <c r="LRX8" s="928"/>
      <c r="LRY8" s="928"/>
      <c r="LRZ8" s="928"/>
      <c r="LSA8" s="928"/>
      <c r="LSB8" s="928"/>
      <c r="LSC8" s="928"/>
      <c r="LSD8" s="928"/>
      <c r="LSE8" s="928"/>
      <c r="LSF8" s="928"/>
      <c r="LSG8" s="928"/>
      <c r="LSH8" s="928"/>
      <c r="LSI8" s="928"/>
      <c r="LSJ8" s="928"/>
      <c r="LSK8" s="928"/>
      <c r="LSL8" s="928"/>
      <c r="LSM8" s="928"/>
      <c r="LSN8" s="928"/>
      <c r="LSO8" s="928"/>
      <c r="LSP8" s="928"/>
      <c r="LSQ8" s="928"/>
      <c r="LSR8" s="928"/>
      <c r="LSS8" s="928"/>
      <c r="LST8" s="928"/>
      <c r="LSU8" s="928"/>
      <c r="LSV8" s="928"/>
      <c r="LSW8" s="928"/>
      <c r="LSX8" s="928"/>
      <c r="LSY8" s="928"/>
      <c r="LSZ8" s="928"/>
      <c r="LTA8" s="928"/>
      <c r="LTB8" s="928"/>
      <c r="LTC8" s="928"/>
      <c r="LTD8" s="928"/>
      <c r="LTE8" s="928"/>
      <c r="LTF8" s="928"/>
      <c r="LTG8" s="928"/>
      <c r="LTH8" s="928"/>
      <c r="LTI8" s="928"/>
      <c r="LTJ8" s="928"/>
      <c r="LTK8" s="928"/>
      <c r="LTL8" s="928"/>
      <c r="LTM8" s="928"/>
      <c r="LTN8" s="928"/>
      <c r="LTO8" s="928"/>
      <c r="LTP8" s="928"/>
      <c r="LTQ8" s="928"/>
      <c r="LTR8" s="928"/>
      <c r="LTS8" s="928"/>
      <c r="LTT8" s="928"/>
      <c r="LTU8" s="928"/>
      <c r="LTV8" s="928"/>
      <c r="LTW8" s="928"/>
      <c r="LTX8" s="928"/>
      <c r="LTY8" s="928"/>
      <c r="LTZ8" s="928"/>
      <c r="LUA8" s="928"/>
      <c r="LUB8" s="928"/>
      <c r="LUC8" s="928"/>
      <c r="LUD8" s="928"/>
      <c r="LUE8" s="928"/>
      <c r="LUF8" s="928"/>
      <c r="LUG8" s="928"/>
      <c r="LUH8" s="928"/>
      <c r="LUI8" s="928"/>
      <c r="LUJ8" s="928"/>
      <c r="LUK8" s="928"/>
      <c r="LUL8" s="928"/>
      <c r="LUM8" s="928"/>
      <c r="LUN8" s="928"/>
      <c r="LUO8" s="928"/>
      <c r="LUP8" s="928"/>
      <c r="LUQ8" s="928"/>
      <c r="LUR8" s="928"/>
      <c r="LUS8" s="928"/>
      <c r="LUT8" s="928"/>
      <c r="LUU8" s="928"/>
      <c r="LUV8" s="928"/>
      <c r="LUW8" s="928"/>
      <c r="LUX8" s="928"/>
      <c r="LUY8" s="928"/>
      <c r="LUZ8" s="928"/>
      <c r="LVA8" s="928"/>
      <c r="LVB8" s="928"/>
      <c r="LVC8" s="928"/>
      <c r="LVD8" s="928"/>
      <c r="LVE8" s="928"/>
      <c r="LVF8" s="928"/>
      <c r="LVG8" s="928"/>
      <c r="LVH8" s="928"/>
      <c r="LVI8" s="928"/>
      <c r="LVJ8" s="928"/>
      <c r="LVK8" s="928"/>
      <c r="LVL8" s="928"/>
      <c r="LVM8" s="928"/>
      <c r="LVN8" s="928"/>
      <c r="LVO8" s="928"/>
      <c r="LVP8" s="928"/>
      <c r="LVQ8" s="928"/>
      <c r="LVR8" s="928"/>
      <c r="LVS8" s="928"/>
      <c r="LVT8" s="928"/>
      <c r="LVU8" s="928"/>
      <c r="LVV8" s="928"/>
      <c r="LVW8" s="928"/>
      <c r="LVX8" s="928"/>
      <c r="LVY8" s="928"/>
      <c r="LVZ8" s="928"/>
      <c r="LWA8" s="928"/>
      <c r="LWB8" s="928"/>
      <c r="LWC8" s="928"/>
      <c r="LWD8" s="928"/>
      <c r="LWE8" s="928"/>
      <c r="LWF8" s="928"/>
      <c r="LWG8" s="928"/>
      <c r="LWH8" s="928"/>
      <c r="LWI8" s="928"/>
      <c r="LWJ8" s="928"/>
      <c r="LWK8" s="928"/>
      <c r="LWL8" s="928"/>
      <c r="LWM8" s="928"/>
      <c r="LWN8" s="928"/>
      <c r="LWO8" s="928"/>
      <c r="LWP8" s="928"/>
      <c r="LWQ8" s="928"/>
      <c r="LWR8" s="928"/>
      <c r="LWS8" s="928"/>
      <c r="LWT8" s="928"/>
      <c r="LWU8" s="928"/>
      <c r="LWV8" s="928"/>
      <c r="LWW8" s="928"/>
      <c r="LWX8" s="928"/>
      <c r="LWY8" s="928"/>
      <c r="LWZ8" s="928"/>
      <c r="LXA8" s="928"/>
      <c r="LXB8" s="928"/>
      <c r="LXC8" s="928"/>
      <c r="LXD8" s="928"/>
      <c r="LXE8" s="928"/>
      <c r="LXF8" s="928"/>
      <c r="LXG8" s="928"/>
      <c r="LXH8" s="928"/>
      <c r="LXI8" s="928"/>
      <c r="LXJ8" s="928"/>
      <c r="LXK8" s="928"/>
      <c r="LXL8" s="928"/>
      <c r="LXM8" s="928"/>
      <c r="LXN8" s="928"/>
      <c r="LXO8" s="928"/>
      <c r="LXP8" s="928"/>
      <c r="LXQ8" s="928"/>
      <c r="LXR8" s="928"/>
      <c r="LXS8" s="928"/>
      <c r="LXT8" s="928"/>
      <c r="LXU8" s="928"/>
      <c r="LXV8" s="928"/>
      <c r="LXW8" s="928"/>
      <c r="LXX8" s="928"/>
      <c r="LXY8" s="928"/>
      <c r="LXZ8" s="928"/>
      <c r="LYA8" s="928"/>
      <c r="LYB8" s="928"/>
      <c r="LYC8" s="928"/>
      <c r="LYD8" s="928"/>
      <c r="LYE8" s="928"/>
      <c r="LYF8" s="928"/>
      <c r="LYG8" s="928"/>
      <c r="LYH8" s="928"/>
      <c r="LYI8" s="928"/>
      <c r="LYJ8" s="928"/>
      <c r="LYK8" s="928"/>
      <c r="LYL8" s="928"/>
      <c r="LYM8" s="928"/>
      <c r="LYN8" s="928"/>
      <c r="LYO8" s="928"/>
      <c r="LYP8" s="928"/>
      <c r="LYQ8" s="928"/>
      <c r="LYR8" s="928"/>
      <c r="LYS8" s="928"/>
      <c r="LYT8" s="928"/>
      <c r="LYU8" s="928"/>
      <c r="LYV8" s="928"/>
      <c r="LYW8" s="928"/>
      <c r="LYX8" s="928"/>
      <c r="LYY8" s="928"/>
      <c r="LYZ8" s="928"/>
      <c r="LZA8" s="928"/>
      <c r="LZB8" s="928"/>
      <c r="LZC8" s="928"/>
      <c r="LZD8" s="928"/>
      <c r="LZE8" s="928"/>
      <c r="LZF8" s="928"/>
      <c r="LZG8" s="928"/>
      <c r="LZH8" s="928"/>
      <c r="LZI8" s="928"/>
      <c r="LZJ8" s="928"/>
      <c r="LZK8" s="928"/>
      <c r="LZL8" s="928"/>
      <c r="LZM8" s="928"/>
      <c r="LZN8" s="928"/>
      <c r="LZO8" s="928"/>
      <c r="LZP8" s="928"/>
      <c r="LZQ8" s="928"/>
      <c r="LZR8" s="928"/>
      <c r="LZS8" s="928"/>
      <c r="LZT8" s="928"/>
      <c r="LZU8" s="928"/>
      <c r="LZV8" s="928"/>
      <c r="LZW8" s="928"/>
      <c r="LZX8" s="928"/>
      <c r="LZY8" s="928"/>
      <c r="LZZ8" s="928"/>
      <c r="MAA8" s="928"/>
      <c r="MAB8" s="928"/>
      <c r="MAC8" s="928"/>
      <c r="MAD8" s="928"/>
      <c r="MAE8" s="928"/>
      <c r="MAF8" s="928"/>
      <c r="MAG8" s="928"/>
      <c r="MAH8" s="928"/>
      <c r="MAI8" s="928"/>
      <c r="MAJ8" s="928"/>
      <c r="MAK8" s="928"/>
      <c r="MAL8" s="928"/>
      <c r="MAM8" s="928"/>
      <c r="MAN8" s="928"/>
      <c r="MAO8" s="928"/>
      <c r="MAP8" s="928"/>
      <c r="MAQ8" s="928"/>
      <c r="MAR8" s="928"/>
      <c r="MAS8" s="928"/>
      <c r="MAT8" s="928"/>
      <c r="MAU8" s="928"/>
      <c r="MAV8" s="928"/>
      <c r="MAW8" s="928"/>
      <c r="MAX8" s="928"/>
      <c r="MAY8" s="928"/>
      <c r="MAZ8" s="928"/>
      <c r="MBA8" s="928"/>
      <c r="MBB8" s="928"/>
      <c r="MBC8" s="928"/>
      <c r="MBD8" s="928"/>
      <c r="MBE8" s="928"/>
      <c r="MBF8" s="928"/>
      <c r="MBG8" s="928"/>
      <c r="MBH8" s="928"/>
      <c r="MBI8" s="928"/>
      <c r="MBJ8" s="928"/>
      <c r="MBK8" s="928"/>
      <c r="MBL8" s="928"/>
      <c r="MBM8" s="928"/>
      <c r="MBN8" s="928"/>
      <c r="MBO8" s="928"/>
      <c r="MBP8" s="928"/>
      <c r="MBQ8" s="928"/>
      <c r="MBR8" s="928"/>
      <c r="MBS8" s="928"/>
      <c r="MBT8" s="928"/>
      <c r="MBU8" s="928"/>
      <c r="MBV8" s="928"/>
      <c r="MBW8" s="928"/>
      <c r="MBX8" s="928"/>
      <c r="MBY8" s="928"/>
      <c r="MBZ8" s="928"/>
      <c r="MCA8" s="928"/>
      <c r="MCB8" s="928"/>
      <c r="MCC8" s="928"/>
      <c r="MCD8" s="928"/>
      <c r="MCE8" s="928"/>
      <c r="MCF8" s="928"/>
      <c r="MCG8" s="928"/>
      <c r="MCH8" s="928"/>
      <c r="MCI8" s="928"/>
      <c r="MCJ8" s="928"/>
      <c r="MCK8" s="928"/>
      <c r="MCL8" s="928"/>
      <c r="MCM8" s="928"/>
      <c r="MCN8" s="928"/>
      <c r="MCO8" s="928"/>
      <c r="MCP8" s="928"/>
      <c r="MCQ8" s="928"/>
      <c r="MCR8" s="928"/>
      <c r="MCS8" s="928"/>
      <c r="MCT8" s="928"/>
      <c r="MCU8" s="928"/>
      <c r="MCV8" s="928"/>
      <c r="MCW8" s="928"/>
      <c r="MCX8" s="928"/>
      <c r="MCY8" s="928"/>
      <c r="MCZ8" s="928"/>
      <c r="MDA8" s="928"/>
      <c r="MDB8" s="928"/>
      <c r="MDC8" s="928"/>
      <c r="MDD8" s="928"/>
      <c r="MDE8" s="928"/>
      <c r="MDF8" s="928"/>
      <c r="MDG8" s="928"/>
      <c r="MDH8" s="928"/>
      <c r="MDI8" s="928"/>
      <c r="MDJ8" s="928"/>
      <c r="MDK8" s="928"/>
      <c r="MDL8" s="928"/>
      <c r="MDM8" s="928"/>
      <c r="MDN8" s="928"/>
      <c r="MDO8" s="928"/>
      <c r="MDP8" s="928"/>
      <c r="MDQ8" s="928"/>
      <c r="MDR8" s="928"/>
      <c r="MDS8" s="928"/>
      <c r="MDT8" s="928"/>
      <c r="MDU8" s="928"/>
      <c r="MDV8" s="928"/>
      <c r="MDW8" s="928"/>
      <c r="MDX8" s="928"/>
      <c r="MDY8" s="928"/>
      <c r="MDZ8" s="928"/>
      <c r="MEA8" s="928"/>
      <c r="MEB8" s="928"/>
      <c r="MEC8" s="928"/>
      <c r="MED8" s="928"/>
      <c r="MEE8" s="928"/>
      <c r="MEF8" s="928"/>
      <c r="MEG8" s="928"/>
      <c r="MEH8" s="928"/>
      <c r="MEI8" s="928"/>
      <c r="MEJ8" s="928"/>
      <c r="MEK8" s="928"/>
      <c r="MEL8" s="928"/>
      <c r="MEM8" s="928"/>
      <c r="MEN8" s="928"/>
      <c r="MEO8" s="928"/>
      <c r="MEP8" s="928"/>
      <c r="MEQ8" s="928"/>
      <c r="MER8" s="928"/>
      <c r="MES8" s="928"/>
      <c r="MET8" s="928"/>
      <c r="MEU8" s="928"/>
      <c r="MEV8" s="928"/>
      <c r="MEW8" s="928"/>
      <c r="MEX8" s="928"/>
      <c r="MEY8" s="928"/>
      <c r="MEZ8" s="928"/>
      <c r="MFA8" s="928"/>
      <c r="MFB8" s="928"/>
      <c r="MFC8" s="928"/>
      <c r="MFD8" s="928"/>
      <c r="MFE8" s="928"/>
      <c r="MFF8" s="928"/>
      <c r="MFG8" s="928"/>
      <c r="MFH8" s="928"/>
      <c r="MFI8" s="928"/>
      <c r="MFJ8" s="928"/>
      <c r="MFK8" s="928"/>
      <c r="MFL8" s="928"/>
      <c r="MFM8" s="928"/>
      <c r="MFN8" s="928"/>
      <c r="MFO8" s="928"/>
      <c r="MFP8" s="928"/>
      <c r="MFQ8" s="928"/>
      <c r="MFR8" s="928"/>
      <c r="MFS8" s="928"/>
      <c r="MFT8" s="928"/>
      <c r="MFU8" s="928"/>
      <c r="MFV8" s="928"/>
      <c r="MFW8" s="928"/>
      <c r="MFX8" s="928"/>
      <c r="MFY8" s="928"/>
      <c r="MFZ8" s="928"/>
      <c r="MGA8" s="928"/>
      <c r="MGB8" s="928"/>
      <c r="MGC8" s="928"/>
      <c r="MGD8" s="928"/>
      <c r="MGE8" s="928"/>
      <c r="MGF8" s="928"/>
      <c r="MGG8" s="928"/>
      <c r="MGH8" s="928"/>
      <c r="MGI8" s="928"/>
      <c r="MGJ8" s="928"/>
      <c r="MGK8" s="928"/>
      <c r="MGL8" s="928"/>
      <c r="MGM8" s="928"/>
      <c r="MGN8" s="928"/>
      <c r="MGO8" s="928"/>
      <c r="MGP8" s="928"/>
      <c r="MGQ8" s="928"/>
      <c r="MGR8" s="928"/>
      <c r="MGS8" s="928"/>
      <c r="MGT8" s="928"/>
      <c r="MGU8" s="928"/>
      <c r="MGV8" s="928"/>
      <c r="MGW8" s="928"/>
      <c r="MGX8" s="928"/>
      <c r="MGY8" s="928"/>
      <c r="MGZ8" s="928"/>
      <c r="MHA8" s="928"/>
      <c r="MHB8" s="928"/>
      <c r="MHC8" s="928"/>
      <c r="MHD8" s="928"/>
      <c r="MHE8" s="928"/>
      <c r="MHF8" s="928"/>
      <c r="MHG8" s="928"/>
      <c r="MHH8" s="928"/>
      <c r="MHI8" s="928"/>
      <c r="MHJ8" s="928"/>
      <c r="MHK8" s="928"/>
      <c r="MHL8" s="928"/>
      <c r="MHM8" s="928"/>
      <c r="MHN8" s="928"/>
      <c r="MHO8" s="928"/>
      <c r="MHP8" s="928"/>
      <c r="MHQ8" s="928"/>
      <c r="MHR8" s="928"/>
      <c r="MHS8" s="928"/>
      <c r="MHT8" s="928"/>
      <c r="MHU8" s="928"/>
      <c r="MHV8" s="928"/>
      <c r="MHW8" s="928"/>
      <c r="MHX8" s="928"/>
      <c r="MHY8" s="928"/>
      <c r="MHZ8" s="928"/>
      <c r="MIA8" s="928"/>
      <c r="MIB8" s="928"/>
      <c r="MIC8" s="928"/>
      <c r="MID8" s="928"/>
      <c r="MIE8" s="928"/>
      <c r="MIF8" s="928"/>
      <c r="MIG8" s="928"/>
      <c r="MIH8" s="928"/>
      <c r="MII8" s="928"/>
      <c r="MIJ8" s="928"/>
      <c r="MIK8" s="928"/>
      <c r="MIL8" s="928"/>
      <c r="MIM8" s="928"/>
      <c r="MIN8" s="928"/>
      <c r="MIO8" s="928"/>
      <c r="MIP8" s="928"/>
      <c r="MIQ8" s="928"/>
      <c r="MIR8" s="928"/>
      <c r="MIS8" s="928"/>
      <c r="MIT8" s="928"/>
      <c r="MIU8" s="928"/>
      <c r="MIV8" s="928"/>
      <c r="MIW8" s="928"/>
      <c r="MIX8" s="928"/>
      <c r="MIY8" s="928"/>
      <c r="MIZ8" s="928"/>
      <c r="MJA8" s="928"/>
      <c r="MJB8" s="928"/>
      <c r="MJC8" s="928"/>
      <c r="MJD8" s="928"/>
      <c r="MJE8" s="928"/>
      <c r="MJF8" s="928"/>
      <c r="MJG8" s="928"/>
      <c r="MJH8" s="928"/>
      <c r="MJI8" s="928"/>
      <c r="MJJ8" s="928"/>
      <c r="MJK8" s="928"/>
      <c r="MJL8" s="928"/>
      <c r="MJM8" s="928"/>
      <c r="MJN8" s="928"/>
      <c r="MJO8" s="928"/>
      <c r="MJP8" s="928"/>
      <c r="MJQ8" s="928"/>
      <c r="MJR8" s="928"/>
      <c r="MJS8" s="928"/>
      <c r="MJT8" s="928"/>
      <c r="MJU8" s="928"/>
      <c r="MJV8" s="928"/>
      <c r="MJW8" s="928"/>
      <c r="MJX8" s="928"/>
      <c r="MJY8" s="928"/>
      <c r="MJZ8" s="928"/>
      <c r="MKA8" s="928"/>
      <c r="MKB8" s="928"/>
      <c r="MKC8" s="928"/>
      <c r="MKD8" s="928"/>
      <c r="MKE8" s="928"/>
      <c r="MKF8" s="928"/>
      <c r="MKG8" s="928"/>
      <c r="MKH8" s="928"/>
      <c r="MKI8" s="928"/>
      <c r="MKJ8" s="928"/>
      <c r="MKK8" s="928"/>
      <c r="MKL8" s="928"/>
      <c r="MKM8" s="928"/>
      <c r="MKN8" s="928"/>
      <c r="MKO8" s="928"/>
      <c r="MKP8" s="928"/>
      <c r="MKQ8" s="928"/>
      <c r="MKR8" s="928"/>
      <c r="MKS8" s="928"/>
      <c r="MKT8" s="928"/>
      <c r="MKU8" s="928"/>
      <c r="MKV8" s="928"/>
      <c r="MKW8" s="928"/>
      <c r="MKX8" s="928"/>
      <c r="MKY8" s="928"/>
      <c r="MKZ8" s="928"/>
      <c r="MLA8" s="928"/>
      <c r="MLB8" s="928"/>
      <c r="MLC8" s="928"/>
      <c r="MLD8" s="928"/>
      <c r="MLE8" s="928"/>
      <c r="MLF8" s="928"/>
      <c r="MLG8" s="928"/>
      <c r="MLH8" s="928"/>
      <c r="MLI8" s="928"/>
      <c r="MLJ8" s="928"/>
      <c r="MLK8" s="928"/>
      <c r="MLL8" s="928"/>
      <c r="MLM8" s="928"/>
      <c r="MLN8" s="928"/>
      <c r="MLO8" s="928"/>
      <c r="MLP8" s="928"/>
      <c r="MLQ8" s="928"/>
      <c r="MLR8" s="928"/>
      <c r="MLS8" s="928"/>
      <c r="MLT8" s="928"/>
      <c r="MLU8" s="928"/>
      <c r="MLV8" s="928"/>
      <c r="MLW8" s="928"/>
      <c r="MLX8" s="928"/>
      <c r="MLY8" s="928"/>
      <c r="MLZ8" s="928"/>
      <c r="MMA8" s="928"/>
      <c r="MMB8" s="928"/>
      <c r="MMC8" s="928"/>
      <c r="MMD8" s="928"/>
      <c r="MME8" s="928"/>
      <c r="MMF8" s="928"/>
      <c r="MMG8" s="928"/>
      <c r="MMH8" s="928"/>
      <c r="MMI8" s="928"/>
      <c r="MMJ8" s="928"/>
      <c r="MMK8" s="928"/>
      <c r="MML8" s="928"/>
      <c r="MMM8" s="928"/>
      <c r="MMN8" s="928"/>
      <c r="MMO8" s="928"/>
      <c r="MMP8" s="928"/>
      <c r="MMQ8" s="928"/>
      <c r="MMR8" s="928"/>
      <c r="MMS8" s="928"/>
      <c r="MMT8" s="928"/>
      <c r="MMU8" s="928"/>
      <c r="MMV8" s="928"/>
      <c r="MMW8" s="928"/>
      <c r="MMX8" s="928"/>
      <c r="MMY8" s="928"/>
      <c r="MMZ8" s="928"/>
      <c r="MNA8" s="928"/>
      <c r="MNB8" s="928"/>
      <c r="MNC8" s="928"/>
      <c r="MND8" s="928"/>
      <c r="MNE8" s="928"/>
      <c r="MNF8" s="928"/>
      <c r="MNG8" s="928"/>
      <c r="MNH8" s="928"/>
      <c r="MNI8" s="928"/>
      <c r="MNJ8" s="928"/>
      <c r="MNK8" s="928"/>
      <c r="MNL8" s="928"/>
      <c r="MNM8" s="928"/>
      <c r="MNN8" s="928"/>
      <c r="MNO8" s="928"/>
      <c r="MNP8" s="928"/>
      <c r="MNQ8" s="928"/>
      <c r="MNR8" s="928"/>
      <c r="MNS8" s="928"/>
      <c r="MNT8" s="928"/>
      <c r="MNU8" s="928"/>
      <c r="MNV8" s="928"/>
      <c r="MNW8" s="928"/>
      <c r="MNX8" s="928"/>
      <c r="MNY8" s="928"/>
      <c r="MNZ8" s="928"/>
      <c r="MOA8" s="928"/>
      <c r="MOB8" s="928"/>
      <c r="MOC8" s="928"/>
      <c r="MOD8" s="928"/>
      <c r="MOE8" s="928"/>
      <c r="MOF8" s="928"/>
      <c r="MOG8" s="928"/>
      <c r="MOH8" s="928"/>
      <c r="MOI8" s="928"/>
      <c r="MOJ8" s="928"/>
      <c r="MOK8" s="928"/>
      <c r="MOL8" s="928"/>
      <c r="MOM8" s="928"/>
      <c r="MON8" s="928"/>
      <c r="MOO8" s="928"/>
      <c r="MOP8" s="928"/>
      <c r="MOQ8" s="928"/>
      <c r="MOR8" s="928"/>
      <c r="MOS8" s="928"/>
      <c r="MOT8" s="928"/>
      <c r="MOU8" s="928"/>
      <c r="MOV8" s="928"/>
      <c r="MOW8" s="928"/>
      <c r="MOX8" s="928"/>
      <c r="MOY8" s="928"/>
      <c r="MOZ8" s="928"/>
      <c r="MPA8" s="928"/>
      <c r="MPB8" s="928"/>
      <c r="MPC8" s="928"/>
      <c r="MPD8" s="928"/>
      <c r="MPE8" s="928"/>
      <c r="MPF8" s="928"/>
      <c r="MPG8" s="928"/>
      <c r="MPH8" s="928"/>
      <c r="MPI8" s="928"/>
      <c r="MPJ8" s="928"/>
      <c r="MPK8" s="928"/>
      <c r="MPL8" s="928"/>
      <c r="MPM8" s="928"/>
      <c r="MPN8" s="928"/>
      <c r="MPO8" s="928"/>
      <c r="MPP8" s="928"/>
      <c r="MPQ8" s="928"/>
      <c r="MPR8" s="928"/>
      <c r="MPS8" s="928"/>
      <c r="MPT8" s="928"/>
      <c r="MPU8" s="928"/>
      <c r="MPV8" s="928"/>
      <c r="MPW8" s="928"/>
      <c r="MPX8" s="928"/>
      <c r="MPY8" s="928"/>
      <c r="MPZ8" s="928"/>
      <c r="MQA8" s="928"/>
      <c r="MQB8" s="928"/>
      <c r="MQC8" s="928"/>
      <c r="MQD8" s="928"/>
      <c r="MQE8" s="928"/>
      <c r="MQF8" s="928"/>
      <c r="MQG8" s="928"/>
      <c r="MQH8" s="928"/>
      <c r="MQI8" s="928"/>
      <c r="MQJ8" s="928"/>
      <c r="MQK8" s="928"/>
      <c r="MQL8" s="928"/>
      <c r="MQM8" s="928"/>
      <c r="MQN8" s="928"/>
      <c r="MQO8" s="928"/>
      <c r="MQP8" s="928"/>
      <c r="MQQ8" s="928"/>
      <c r="MQR8" s="928"/>
      <c r="MQS8" s="928"/>
      <c r="MQT8" s="928"/>
      <c r="MQU8" s="928"/>
      <c r="MQV8" s="928"/>
      <c r="MQW8" s="928"/>
      <c r="MQX8" s="928"/>
      <c r="MQY8" s="928"/>
      <c r="MQZ8" s="928"/>
      <c r="MRA8" s="928"/>
      <c r="MRB8" s="928"/>
      <c r="MRC8" s="928"/>
      <c r="MRD8" s="928"/>
      <c r="MRE8" s="928"/>
      <c r="MRF8" s="928"/>
      <c r="MRG8" s="928"/>
      <c r="MRH8" s="928"/>
      <c r="MRI8" s="928"/>
      <c r="MRJ8" s="928"/>
      <c r="MRK8" s="928"/>
      <c r="MRL8" s="928"/>
      <c r="MRM8" s="928"/>
      <c r="MRN8" s="928"/>
      <c r="MRO8" s="928"/>
      <c r="MRP8" s="928"/>
      <c r="MRQ8" s="928"/>
      <c r="MRR8" s="928"/>
      <c r="MRS8" s="928"/>
      <c r="MRT8" s="928"/>
      <c r="MRU8" s="928"/>
      <c r="MRV8" s="928"/>
      <c r="MRW8" s="928"/>
      <c r="MRX8" s="928"/>
      <c r="MRY8" s="928"/>
      <c r="MRZ8" s="928"/>
      <c r="MSA8" s="928"/>
      <c r="MSB8" s="928"/>
      <c r="MSC8" s="928"/>
      <c r="MSD8" s="928"/>
      <c r="MSE8" s="928"/>
      <c r="MSF8" s="928"/>
      <c r="MSG8" s="928"/>
      <c r="MSH8" s="928"/>
      <c r="MSI8" s="928"/>
      <c r="MSJ8" s="928"/>
      <c r="MSK8" s="928"/>
      <c r="MSL8" s="928"/>
      <c r="MSM8" s="928"/>
      <c r="MSN8" s="928"/>
      <c r="MSO8" s="928"/>
      <c r="MSP8" s="928"/>
      <c r="MSQ8" s="928"/>
      <c r="MSR8" s="928"/>
      <c r="MSS8" s="928"/>
      <c r="MST8" s="928"/>
      <c r="MSU8" s="928"/>
      <c r="MSV8" s="928"/>
      <c r="MSW8" s="928"/>
      <c r="MSX8" s="928"/>
      <c r="MSY8" s="928"/>
      <c r="MSZ8" s="928"/>
      <c r="MTA8" s="928"/>
      <c r="MTB8" s="928"/>
      <c r="MTC8" s="928"/>
      <c r="MTD8" s="928"/>
      <c r="MTE8" s="928"/>
      <c r="MTF8" s="928"/>
      <c r="MTG8" s="928"/>
      <c r="MTH8" s="928"/>
      <c r="MTI8" s="928"/>
      <c r="MTJ8" s="928"/>
      <c r="MTK8" s="928"/>
      <c r="MTL8" s="928"/>
      <c r="MTM8" s="928"/>
      <c r="MTN8" s="928"/>
      <c r="MTO8" s="928"/>
      <c r="MTP8" s="928"/>
      <c r="MTQ8" s="928"/>
      <c r="MTR8" s="928"/>
      <c r="MTS8" s="928"/>
      <c r="MTT8" s="928"/>
      <c r="MTU8" s="928"/>
      <c r="MTV8" s="928"/>
      <c r="MTW8" s="928"/>
      <c r="MTX8" s="928"/>
      <c r="MTY8" s="928"/>
      <c r="MTZ8" s="928"/>
      <c r="MUA8" s="928"/>
      <c r="MUB8" s="928"/>
      <c r="MUC8" s="928"/>
      <c r="MUD8" s="928"/>
      <c r="MUE8" s="928"/>
      <c r="MUF8" s="928"/>
      <c r="MUG8" s="928"/>
      <c r="MUH8" s="928"/>
      <c r="MUI8" s="928"/>
      <c r="MUJ8" s="928"/>
      <c r="MUK8" s="928"/>
      <c r="MUL8" s="928"/>
      <c r="MUM8" s="928"/>
      <c r="MUN8" s="928"/>
      <c r="MUO8" s="928"/>
      <c r="MUP8" s="928"/>
      <c r="MUQ8" s="928"/>
      <c r="MUR8" s="928"/>
      <c r="MUS8" s="928"/>
      <c r="MUT8" s="928"/>
      <c r="MUU8" s="928"/>
      <c r="MUV8" s="928"/>
      <c r="MUW8" s="928"/>
      <c r="MUX8" s="928"/>
      <c r="MUY8" s="928"/>
      <c r="MUZ8" s="928"/>
      <c r="MVA8" s="928"/>
      <c r="MVB8" s="928"/>
      <c r="MVC8" s="928"/>
      <c r="MVD8" s="928"/>
      <c r="MVE8" s="928"/>
      <c r="MVF8" s="928"/>
      <c r="MVG8" s="928"/>
      <c r="MVH8" s="928"/>
      <c r="MVI8" s="928"/>
      <c r="MVJ8" s="928"/>
      <c r="MVK8" s="928"/>
      <c r="MVL8" s="928"/>
      <c r="MVM8" s="928"/>
      <c r="MVN8" s="928"/>
      <c r="MVO8" s="928"/>
      <c r="MVP8" s="928"/>
      <c r="MVQ8" s="928"/>
      <c r="MVR8" s="928"/>
      <c r="MVS8" s="928"/>
      <c r="MVT8" s="928"/>
      <c r="MVU8" s="928"/>
      <c r="MVV8" s="928"/>
      <c r="MVW8" s="928"/>
      <c r="MVX8" s="928"/>
      <c r="MVY8" s="928"/>
      <c r="MVZ8" s="928"/>
      <c r="MWA8" s="928"/>
      <c r="MWB8" s="928"/>
      <c r="MWC8" s="928"/>
      <c r="MWD8" s="928"/>
      <c r="MWE8" s="928"/>
      <c r="MWF8" s="928"/>
      <c r="MWG8" s="928"/>
      <c r="MWH8" s="928"/>
      <c r="MWI8" s="928"/>
      <c r="MWJ8" s="928"/>
      <c r="MWK8" s="928"/>
      <c r="MWL8" s="928"/>
      <c r="MWM8" s="928"/>
      <c r="MWN8" s="928"/>
      <c r="MWO8" s="928"/>
      <c r="MWP8" s="928"/>
      <c r="MWQ8" s="928"/>
      <c r="MWR8" s="928"/>
      <c r="MWS8" s="928"/>
      <c r="MWT8" s="928"/>
      <c r="MWU8" s="928"/>
      <c r="MWV8" s="928"/>
      <c r="MWW8" s="928"/>
      <c r="MWX8" s="928"/>
      <c r="MWY8" s="928"/>
      <c r="MWZ8" s="928"/>
      <c r="MXA8" s="928"/>
      <c r="MXB8" s="928"/>
      <c r="MXC8" s="928"/>
      <c r="MXD8" s="928"/>
      <c r="MXE8" s="928"/>
      <c r="MXF8" s="928"/>
      <c r="MXG8" s="928"/>
      <c r="MXH8" s="928"/>
      <c r="MXI8" s="928"/>
      <c r="MXJ8" s="928"/>
      <c r="MXK8" s="928"/>
      <c r="MXL8" s="928"/>
      <c r="MXM8" s="928"/>
      <c r="MXN8" s="928"/>
      <c r="MXO8" s="928"/>
      <c r="MXP8" s="928"/>
      <c r="MXQ8" s="928"/>
      <c r="MXR8" s="928"/>
      <c r="MXS8" s="928"/>
      <c r="MXT8" s="928"/>
      <c r="MXU8" s="928"/>
      <c r="MXV8" s="928"/>
      <c r="MXW8" s="928"/>
      <c r="MXX8" s="928"/>
      <c r="MXY8" s="928"/>
      <c r="MXZ8" s="928"/>
      <c r="MYA8" s="928"/>
      <c r="MYB8" s="928"/>
      <c r="MYC8" s="928"/>
      <c r="MYD8" s="928"/>
      <c r="MYE8" s="928"/>
      <c r="MYF8" s="928"/>
      <c r="MYG8" s="928"/>
      <c r="MYH8" s="928"/>
      <c r="MYI8" s="928"/>
      <c r="MYJ8" s="928"/>
      <c r="MYK8" s="928"/>
      <c r="MYL8" s="928"/>
      <c r="MYM8" s="928"/>
      <c r="MYN8" s="928"/>
      <c r="MYO8" s="928"/>
      <c r="MYP8" s="928"/>
      <c r="MYQ8" s="928"/>
      <c r="MYR8" s="928"/>
      <c r="MYS8" s="928"/>
      <c r="MYT8" s="928"/>
      <c r="MYU8" s="928"/>
      <c r="MYV8" s="928"/>
      <c r="MYW8" s="928"/>
      <c r="MYX8" s="928"/>
      <c r="MYY8" s="928"/>
      <c r="MYZ8" s="928"/>
      <c r="MZA8" s="928"/>
      <c r="MZB8" s="928"/>
      <c r="MZC8" s="928"/>
      <c r="MZD8" s="928"/>
      <c r="MZE8" s="928"/>
      <c r="MZF8" s="928"/>
      <c r="MZG8" s="928"/>
      <c r="MZH8" s="928"/>
      <c r="MZI8" s="928"/>
      <c r="MZJ8" s="928"/>
      <c r="MZK8" s="928"/>
      <c r="MZL8" s="928"/>
      <c r="MZM8" s="928"/>
      <c r="MZN8" s="928"/>
      <c r="MZO8" s="928"/>
      <c r="MZP8" s="928"/>
      <c r="MZQ8" s="928"/>
      <c r="MZR8" s="928"/>
      <c r="MZS8" s="928"/>
      <c r="MZT8" s="928"/>
      <c r="MZU8" s="928"/>
      <c r="MZV8" s="928"/>
      <c r="MZW8" s="928"/>
      <c r="MZX8" s="928"/>
      <c r="MZY8" s="928"/>
      <c r="MZZ8" s="928"/>
      <c r="NAA8" s="928"/>
      <c r="NAB8" s="928"/>
      <c r="NAC8" s="928"/>
      <c r="NAD8" s="928"/>
      <c r="NAE8" s="928"/>
      <c r="NAF8" s="928"/>
      <c r="NAG8" s="928"/>
      <c r="NAH8" s="928"/>
      <c r="NAI8" s="928"/>
      <c r="NAJ8" s="928"/>
      <c r="NAK8" s="928"/>
      <c r="NAL8" s="928"/>
      <c r="NAM8" s="928"/>
      <c r="NAN8" s="928"/>
      <c r="NAO8" s="928"/>
      <c r="NAP8" s="928"/>
      <c r="NAQ8" s="928"/>
      <c r="NAR8" s="928"/>
      <c r="NAS8" s="928"/>
      <c r="NAT8" s="928"/>
      <c r="NAU8" s="928"/>
      <c r="NAV8" s="928"/>
      <c r="NAW8" s="928"/>
      <c r="NAX8" s="928"/>
      <c r="NAY8" s="928"/>
      <c r="NAZ8" s="928"/>
      <c r="NBA8" s="928"/>
      <c r="NBB8" s="928"/>
      <c r="NBC8" s="928"/>
      <c r="NBD8" s="928"/>
      <c r="NBE8" s="928"/>
      <c r="NBF8" s="928"/>
      <c r="NBG8" s="928"/>
      <c r="NBH8" s="928"/>
      <c r="NBI8" s="928"/>
      <c r="NBJ8" s="928"/>
      <c r="NBK8" s="928"/>
      <c r="NBL8" s="928"/>
      <c r="NBM8" s="928"/>
      <c r="NBN8" s="928"/>
      <c r="NBO8" s="928"/>
      <c r="NBP8" s="928"/>
      <c r="NBQ8" s="928"/>
      <c r="NBR8" s="928"/>
      <c r="NBS8" s="928"/>
      <c r="NBT8" s="928"/>
      <c r="NBU8" s="928"/>
      <c r="NBV8" s="928"/>
      <c r="NBW8" s="928"/>
      <c r="NBX8" s="928"/>
      <c r="NBY8" s="928"/>
      <c r="NBZ8" s="928"/>
      <c r="NCA8" s="928"/>
      <c r="NCB8" s="928"/>
      <c r="NCC8" s="928"/>
      <c r="NCD8" s="928"/>
      <c r="NCE8" s="928"/>
      <c r="NCF8" s="928"/>
      <c r="NCG8" s="928"/>
      <c r="NCH8" s="928"/>
      <c r="NCI8" s="928"/>
      <c r="NCJ8" s="928"/>
      <c r="NCK8" s="928"/>
      <c r="NCL8" s="928"/>
      <c r="NCM8" s="928"/>
      <c r="NCN8" s="928"/>
      <c r="NCO8" s="928"/>
      <c r="NCP8" s="928"/>
      <c r="NCQ8" s="928"/>
      <c r="NCR8" s="928"/>
      <c r="NCS8" s="928"/>
      <c r="NCT8" s="928"/>
      <c r="NCU8" s="928"/>
      <c r="NCV8" s="928"/>
      <c r="NCW8" s="928"/>
      <c r="NCX8" s="928"/>
      <c r="NCY8" s="928"/>
      <c r="NCZ8" s="928"/>
      <c r="NDA8" s="928"/>
      <c r="NDB8" s="928"/>
      <c r="NDC8" s="928"/>
      <c r="NDD8" s="928"/>
      <c r="NDE8" s="928"/>
      <c r="NDF8" s="928"/>
      <c r="NDG8" s="928"/>
      <c r="NDH8" s="928"/>
      <c r="NDI8" s="928"/>
      <c r="NDJ8" s="928"/>
      <c r="NDK8" s="928"/>
      <c r="NDL8" s="928"/>
      <c r="NDM8" s="928"/>
      <c r="NDN8" s="928"/>
      <c r="NDO8" s="928"/>
      <c r="NDP8" s="928"/>
      <c r="NDQ8" s="928"/>
      <c r="NDR8" s="928"/>
      <c r="NDS8" s="928"/>
      <c r="NDT8" s="928"/>
      <c r="NDU8" s="928"/>
      <c r="NDV8" s="928"/>
      <c r="NDW8" s="928"/>
      <c r="NDX8" s="928"/>
      <c r="NDY8" s="928"/>
      <c r="NDZ8" s="928"/>
      <c r="NEA8" s="928"/>
      <c r="NEB8" s="928"/>
      <c r="NEC8" s="928"/>
      <c r="NED8" s="928"/>
      <c r="NEE8" s="928"/>
      <c r="NEF8" s="928"/>
      <c r="NEG8" s="928"/>
      <c r="NEH8" s="928"/>
      <c r="NEI8" s="928"/>
      <c r="NEJ8" s="928"/>
      <c r="NEK8" s="928"/>
      <c r="NEL8" s="928"/>
      <c r="NEM8" s="928"/>
      <c r="NEN8" s="928"/>
      <c r="NEO8" s="928"/>
      <c r="NEP8" s="928"/>
      <c r="NEQ8" s="928"/>
      <c r="NER8" s="928"/>
      <c r="NES8" s="928"/>
      <c r="NET8" s="928"/>
      <c r="NEU8" s="928"/>
      <c r="NEV8" s="928"/>
      <c r="NEW8" s="928"/>
      <c r="NEX8" s="928"/>
      <c r="NEY8" s="928"/>
      <c r="NEZ8" s="928"/>
      <c r="NFA8" s="928"/>
      <c r="NFB8" s="928"/>
      <c r="NFC8" s="928"/>
      <c r="NFD8" s="928"/>
      <c r="NFE8" s="928"/>
      <c r="NFF8" s="928"/>
      <c r="NFG8" s="928"/>
      <c r="NFH8" s="928"/>
      <c r="NFI8" s="928"/>
      <c r="NFJ8" s="928"/>
      <c r="NFK8" s="928"/>
      <c r="NFL8" s="928"/>
      <c r="NFM8" s="928"/>
      <c r="NFN8" s="928"/>
      <c r="NFO8" s="928"/>
      <c r="NFP8" s="928"/>
      <c r="NFQ8" s="928"/>
      <c r="NFR8" s="928"/>
      <c r="NFS8" s="928"/>
      <c r="NFT8" s="928"/>
      <c r="NFU8" s="928"/>
      <c r="NFV8" s="928"/>
      <c r="NFW8" s="928"/>
      <c r="NFX8" s="928"/>
      <c r="NFY8" s="928"/>
      <c r="NFZ8" s="928"/>
      <c r="NGA8" s="928"/>
      <c r="NGB8" s="928"/>
      <c r="NGC8" s="928"/>
      <c r="NGD8" s="928"/>
      <c r="NGE8" s="928"/>
      <c r="NGF8" s="928"/>
      <c r="NGG8" s="928"/>
      <c r="NGH8" s="928"/>
      <c r="NGI8" s="928"/>
      <c r="NGJ8" s="928"/>
      <c r="NGK8" s="928"/>
      <c r="NGL8" s="928"/>
      <c r="NGM8" s="928"/>
      <c r="NGN8" s="928"/>
      <c r="NGO8" s="928"/>
      <c r="NGP8" s="928"/>
      <c r="NGQ8" s="928"/>
      <c r="NGR8" s="928"/>
      <c r="NGS8" s="928"/>
      <c r="NGT8" s="928"/>
      <c r="NGU8" s="928"/>
      <c r="NGV8" s="928"/>
      <c r="NGW8" s="928"/>
      <c r="NGX8" s="928"/>
      <c r="NGY8" s="928"/>
      <c r="NGZ8" s="928"/>
      <c r="NHA8" s="928"/>
      <c r="NHB8" s="928"/>
      <c r="NHC8" s="928"/>
      <c r="NHD8" s="928"/>
      <c r="NHE8" s="928"/>
      <c r="NHF8" s="928"/>
      <c r="NHG8" s="928"/>
      <c r="NHH8" s="928"/>
      <c r="NHI8" s="928"/>
      <c r="NHJ8" s="928"/>
      <c r="NHK8" s="928"/>
      <c r="NHL8" s="928"/>
      <c r="NHM8" s="928"/>
      <c r="NHN8" s="928"/>
      <c r="NHO8" s="928"/>
      <c r="NHP8" s="928"/>
      <c r="NHQ8" s="928"/>
      <c r="NHR8" s="928"/>
      <c r="NHS8" s="928"/>
      <c r="NHT8" s="928"/>
      <c r="NHU8" s="928"/>
      <c r="NHV8" s="928"/>
      <c r="NHW8" s="928"/>
      <c r="NHX8" s="928"/>
      <c r="NHY8" s="928"/>
      <c r="NHZ8" s="928"/>
      <c r="NIA8" s="928"/>
      <c r="NIB8" s="928"/>
      <c r="NIC8" s="928"/>
      <c r="NID8" s="928"/>
      <c r="NIE8" s="928"/>
      <c r="NIF8" s="928"/>
      <c r="NIG8" s="928"/>
      <c r="NIH8" s="928"/>
      <c r="NII8" s="928"/>
      <c r="NIJ8" s="928"/>
      <c r="NIK8" s="928"/>
      <c r="NIL8" s="928"/>
      <c r="NIM8" s="928"/>
      <c r="NIN8" s="928"/>
      <c r="NIO8" s="928"/>
      <c r="NIP8" s="928"/>
      <c r="NIQ8" s="928"/>
      <c r="NIR8" s="928"/>
      <c r="NIS8" s="928"/>
      <c r="NIT8" s="928"/>
      <c r="NIU8" s="928"/>
      <c r="NIV8" s="928"/>
      <c r="NIW8" s="928"/>
      <c r="NIX8" s="928"/>
      <c r="NIY8" s="928"/>
      <c r="NIZ8" s="928"/>
      <c r="NJA8" s="928"/>
      <c r="NJB8" s="928"/>
      <c r="NJC8" s="928"/>
      <c r="NJD8" s="928"/>
      <c r="NJE8" s="928"/>
      <c r="NJF8" s="928"/>
      <c r="NJG8" s="928"/>
      <c r="NJH8" s="928"/>
      <c r="NJI8" s="928"/>
      <c r="NJJ8" s="928"/>
      <c r="NJK8" s="928"/>
      <c r="NJL8" s="928"/>
      <c r="NJM8" s="928"/>
      <c r="NJN8" s="928"/>
      <c r="NJO8" s="928"/>
      <c r="NJP8" s="928"/>
      <c r="NJQ8" s="928"/>
      <c r="NJR8" s="928"/>
      <c r="NJS8" s="928"/>
      <c r="NJT8" s="928"/>
      <c r="NJU8" s="928"/>
      <c r="NJV8" s="928"/>
      <c r="NJW8" s="928"/>
      <c r="NJX8" s="928"/>
      <c r="NJY8" s="928"/>
      <c r="NJZ8" s="928"/>
      <c r="NKA8" s="928"/>
      <c r="NKB8" s="928"/>
      <c r="NKC8" s="928"/>
      <c r="NKD8" s="928"/>
      <c r="NKE8" s="928"/>
      <c r="NKF8" s="928"/>
      <c r="NKG8" s="928"/>
      <c r="NKH8" s="928"/>
      <c r="NKI8" s="928"/>
      <c r="NKJ8" s="928"/>
      <c r="NKK8" s="928"/>
      <c r="NKL8" s="928"/>
      <c r="NKM8" s="928"/>
      <c r="NKN8" s="928"/>
      <c r="NKO8" s="928"/>
      <c r="NKP8" s="928"/>
      <c r="NKQ8" s="928"/>
      <c r="NKR8" s="928"/>
      <c r="NKS8" s="928"/>
      <c r="NKT8" s="928"/>
      <c r="NKU8" s="928"/>
      <c r="NKV8" s="928"/>
      <c r="NKW8" s="928"/>
      <c r="NKX8" s="928"/>
      <c r="NKY8" s="928"/>
      <c r="NKZ8" s="928"/>
      <c r="NLA8" s="928"/>
      <c r="NLB8" s="928"/>
      <c r="NLC8" s="928"/>
      <c r="NLD8" s="928"/>
      <c r="NLE8" s="928"/>
      <c r="NLF8" s="928"/>
      <c r="NLG8" s="928"/>
      <c r="NLH8" s="928"/>
      <c r="NLI8" s="928"/>
      <c r="NLJ8" s="928"/>
      <c r="NLK8" s="928"/>
      <c r="NLL8" s="928"/>
      <c r="NLM8" s="928"/>
      <c r="NLN8" s="928"/>
      <c r="NLO8" s="928"/>
      <c r="NLP8" s="928"/>
      <c r="NLQ8" s="928"/>
      <c r="NLR8" s="928"/>
      <c r="NLS8" s="928"/>
      <c r="NLT8" s="928"/>
      <c r="NLU8" s="928"/>
      <c r="NLV8" s="928"/>
      <c r="NLW8" s="928"/>
      <c r="NLX8" s="928"/>
      <c r="NLY8" s="928"/>
      <c r="NLZ8" s="928"/>
      <c r="NMA8" s="928"/>
      <c r="NMB8" s="928"/>
      <c r="NMC8" s="928"/>
      <c r="NMD8" s="928"/>
      <c r="NME8" s="928"/>
      <c r="NMF8" s="928"/>
      <c r="NMG8" s="928"/>
      <c r="NMH8" s="928"/>
      <c r="NMI8" s="928"/>
      <c r="NMJ8" s="928"/>
      <c r="NMK8" s="928"/>
      <c r="NML8" s="928"/>
      <c r="NMM8" s="928"/>
      <c r="NMN8" s="928"/>
      <c r="NMO8" s="928"/>
      <c r="NMP8" s="928"/>
      <c r="NMQ8" s="928"/>
      <c r="NMR8" s="928"/>
      <c r="NMS8" s="928"/>
      <c r="NMT8" s="928"/>
      <c r="NMU8" s="928"/>
      <c r="NMV8" s="928"/>
      <c r="NMW8" s="928"/>
      <c r="NMX8" s="928"/>
      <c r="NMY8" s="928"/>
      <c r="NMZ8" s="928"/>
      <c r="NNA8" s="928"/>
      <c r="NNB8" s="928"/>
      <c r="NNC8" s="928"/>
      <c r="NND8" s="928"/>
      <c r="NNE8" s="928"/>
      <c r="NNF8" s="928"/>
      <c r="NNG8" s="928"/>
      <c r="NNH8" s="928"/>
      <c r="NNI8" s="928"/>
      <c r="NNJ8" s="928"/>
      <c r="NNK8" s="928"/>
      <c r="NNL8" s="928"/>
      <c r="NNM8" s="928"/>
      <c r="NNN8" s="928"/>
      <c r="NNO8" s="928"/>
      <c r="NNP8" s="928"/>
      <c r="NNQ8" s="928"/>
      <c r="NNR8" s="928"/>
      <c r="NNS8" s="928"/>
      <c r="NNT8" s="928"/>
      <c r="NNU8" s="928"/>
      <c r="NNV8" s="928"/>
      <c r="NNW8" s="928"/>
      <c r="NNX8" s="928"/>
      <c r="NNY8" s="928"/>
      <c r="NNZ8" s="928"/>
      <c r="NOA8" s="928"/>
      <c r="NOB8" s="928"/>
      <c r="NOC8" s="928"/>
      <c r="NOD8" s="928"/>
      <c r="NOE8" s="928"/>
      <c r="NOF8" s="928"/>
      <c r="NOG8" s="928"/>
      <c r="NOH8" s="928"/>
      <c r="NOI8" s="928"/>
      <c r="NOJ8" s="928"/>
      <c r="NOK8" s="928"/>
      <c r="NOL8" s="928"/>
      <c r="NOM8" s="928"/>
      <c r="NON8" s="928"/>
      <c r="NOO8" s="928"/>
      <c r="NOP8" s="928"/>
      <c r="NOQ8" s="928"/>
      <c r="NOR8" s="928"/>
      <c r="NOS8" s="928"/>
      <c r="NOT8" s="928"/>
      <c r="NOU8" s="928"/>
      <c r="NOV8" s="928"/>
      <c r="NOW8" s="928"/>
      <c r="NOX8" s="928"/>
      <c r="NOY8" s="928"/>
      <c r="NOZ8" s="928"/>
      <c r="NPA8" s="928"/>
      <c r="NPB8" s="928"/>
      <c r="NPC8" s="928"/>
      <c r="NPD8" s="928"/>
      <c r="NPE8" s="928"/>
      <c r="NPF8" s="928"/>
      <c r="NPG8" s="928"/>
      <c r="NPH8" s="928"/>
      <c r="NPI8" s="928"/>
      <c r="NPJ8" s="928"/>
      <c r="NPK8" s="928"/>
      <c r="NPL8" s="928"/>
      <c r="NPM8" s="928"/>
      <c r="NPN8" s="928"/>
      <c r="NPO8" s="928"/>
      <c r="NPP8" s="928"/>
      <c r="NPQ8" s="928"/>
      <c r="NPR8" s="928"/>
      <c r="NPS8" s="928"/>
      <c r="NPT8" s="928"/>
      <c r="NPU8" s="928"/>
      <c r="NPV8" s="928"/>
      <c r="NPW8" s="928"/>
      <c r="NPX8" s="928"/>
      <c r="NPY8" s="928"/>
      <c r="NPZ8" s="928"/>
      <c r="NQA8" s="928"/>
      <c r="NQB8" s="928"/>
      <c r="NQC8" s="928"/>
      <c r="NQD8" s="928"/>
      <c r="NQE8" s="928"/>
      <c r="NQF8" s="928"/>
      <c r="NQG8" s="928"/>
      <c r="NQH8" s="928"/>
      <c r="NQI8" s="928"/>
      <c r="NQJ8" s="928"/>
      <c r="NQK8" s="928"/>
      <c r="NQL8" s="928"/>
      <c r="NQM8" s="928"/>
      <c r="NQN8" s="928"/>
      <c r="NQO8" s="928"/>
      <c r="NQP8" s="928"/>
      <c r="NQQ8" s="928"/>
      <c r="NQR8" s="928"/>
      <c r="NQS8" s="928"/>
      <c r="NQT8" s="928"/>
      <c r="NQU8" s="928"/>
      <c r="NQV8" s="928"/>
      <c r="NQW8" s="928"/>
      <c r="NQX8" s="928"/>
      <c r="NQY8" s="928"/>
      <c r="NQZ8" s="928"/>
      <c r="NRA8" s="928"/>
      <c r="NRB8" s="928"/>
      <c r="NRC8" s="928"/>
      <c r="NRD8" s="928"/>
      <c r="NRE8" s="928"/>
      <c r="NRF8" s="928"/>
      <c r="NRG8" s="928"/>
      <c r="NRH8" s="928"/>
      <c r="NRI8" s="928"/>
      <c r="NRJ8" s="928"/>
      <c r="NRK8" s="928"/>
      <c r="NRL8" s="928"/>
      <c r="NRM8" s="928"/>
      <c r="NRN8" s="928"/>
      <c r="NRO8" s="928"/>
      <c r="NRP8" s="928"/>
      <c r="NRQ8" s="928"/>
      <c r="NRR8" s="928"/>
      <c r="NRS8" s="928"/>
      <c r="NRT8" s="928"/>
      <c r="NRU8" s="928"/>
      <c r="NRV8" s="928"/>
      <c r="NRW8" s="928"/>
      <c r="NRX8" s="928"/>
      <c r="NRY8" s="928"/>
      <c r="NRZ8" s="928"/>
      <c r="NSA8" s="928"/>
      <c r="NSB8" s="928"/>
      <c r="NSC8" s="928"/>
      <c r="NSD8" s="928"/>
      <c r="NSE8" s="928"/>
      <c r="NSF8" s="928"/>
      <c r="NSG8" s="928"/>
      <c r="NSH8" s="928"/>
      <c r="NSI8" s="928"/>
      <c r="NSJ8" s="928"/>
      <c r="NSK8" s="928"/>
      <c r="NSL8" s="928"/>
      <c r="NSM8" s="928"/>
      <c r="NSN8" s="928"/>
      <c r="NSO8" s="928"/>
      <c r="NSP8" s="928"/>
      <c r="NSQ8" s="928"/>
      <c r="NSR8" s="928"/>
      <c r="NSS8" s="928"/>
      <c r="NST8" s="928"/>
      <c r="NSU8" s="928"/>
      <c r="NSV8" s="928"/>
      <c r="NSW8" s="928"/>
      <c r="NSX8" s="928"/>
      <c r="NSY8" s="928"/>
      <c r="NSZ8" s="928"/>
      <c r="NTA8" s="928"/>
      <c r="NTB8" s="928"/>
      <c r="NTC8" s="928"/>
      <c r="NTD8" s="928"/>
      <c r="NTE8" s="928"/>
      <c r="NTF8" s="928"/>
      <c r="NTG8" s="928"/>
      <c r="NTH8" s="928"/>
      <c r="NTI8" s="928"/>
      <c r="NTJ8" s="928"/>
      <c r="NTK8" s="928"/>
      <c r="NTL8" s="928"/>
      <c r="NTM8" s="928"/>
      <c r="NTN8" s="928"/>
      <c r="NTO8" s="928"/>
      <c r="NTP8" s="928"/>
      <c r="NTQ8" s="928"/>
      <c r="NTR8" s="928"/>
      <c r="NTS8" s="928"/>
      <c r="NTT8" s="928"/>
      <c r="NTU8" s="928"/>
      <c r="NTV8" s="928"/>
      <c r="NTW8" s="928"/>
      <c r="NTX8" s="928"/>
      <c r="NTY8" s="928"/>
      <c r="NTZ8" s="928"/>
      <c r="NUA8" s="928"/>
      <c r="NUB8" s="928"/>
      <c r="NUC8" s="928"/>
      <c r="NUD8" s="928"/>
      <c r="NUE8" s="928"/>
      <c r="NUF8" s="928"/>
      <c r="NUG8" s="928"/>
      <c r="NUH8" s="928"/>
      <c r="NUI8" s="928"/>
      <c r="NUJ8" s="928"/>
      <c r="NUK8" s="928"/>
      <c r="NUL8" s="928"/>
      <c r="NUM8" s="928"/>
      <c r="NUN8" s="928"/>
      <c r="NUO8" s="928"/>
      <c r="NUP8" s="928"/>
      <c r="NUQ8" s="928"/>
      <c r="NUR8" s="928"/>
      <c r="NUS8" s="928"/>
      <c r="NUT8" s="928"/>
      <c r="NUU8" s="928"/>
      <c r="NUV8" s="928"/>
      <c r="NUW8" s="928"/>
      <c r="NUX8" s="928"/>
      <c r="NUY8" s="928"/>
      <c r="NUZ8" s="928"/>
      <c r="NVA8" s="928"/>
      <c r="NVB8" s="928"/>
      <c r="NVC8" s="928"/>
      <c r="NVD8" s="928"/>
      <c r="NVE8" s="928"/>
      <c r="NVF8" s="928"/>
      <c r="NVG8" s="928"/>
      <c r="NVH8" s="928"/>
      <c r="NVI8" s="928"/>
      <c r="NVJ8" s="928"/>
      <c r="NVK8" s="928"/>
      <c r="NVL8" s="928"/>
      <c r="NVM8" s="928"/>
      <c r="NVN8" s="928"/>
      <c r="NVO8" s="928"/>
      <c r="NVP8" s="928"/>
      <c r="NVQ8" s="928"/>
      <c r="NVR8" s="928"/>
      <c r="NVS8" s="928"/>
      <c r="NVT8" s="928"/>
      <c r="NVU8" s="928"/>
      <c r="NVV8" s="928"/>
      <c r="NVW8" s="928"/>
      <c r="NVX8" s="928"/>
      <c r="NVY8" s="928"/>
      <c r="NVZ8" s="928"/>
      <c r="NWA8" s="928"/>
      <c r="NWB8" s="928"/>
      <c r="NWC8" s="928"/>
      <c r="NWD8" s="928"/>
      <c r="NWE8" s="928"/>
      <c r="NWF8" s="928"/>
      <c r="NWG8" s="928"/>
      <c r="NWH8" s="928"/>
      <c r="NWI8" s="928"/>
      <c r="NWJ8" s="928"/>
      <c r="NWK8" s="928"/>
      <c r="NWL8" s="928"/>
      <c r="NWM8" s="928"/>
      <c r="NWN8" s="928"/>
      <c r="NWO8" s="928"/>
      <c r="NWP8" s="928"/>
      <c r="NWQ8" s="928"/>
      <c r="NWR8" s="928"/>
      <c r="NWS8" s="928"/>
      <c r="NWT8" s="928"/>
      <c r="NWU8" s="928"/>
      <c r="NWV8" s="928"/>
      <c r="NWW8" s="928"/>
      <c r="NWX8" s="928"/>
      <c r="NWY8" s="928"/>
      <c r="NWZ8" s="928"/>
      <c r="NXA8" s="928"/>
      <c r="NXB8" s="928"/>
      <c r="NXC8" s="928"/>
      <c r="NXD8" s="928"/>
      <c r="NXE8" s="928"/>
      <c r="NXF8" s="928"/>
      <c r="NXG8" s="928"/>
      <c r="NXH8" s="928"/>
      <c r="NXI8" s="928"/>
      <c r="NXJ8" s="928"/>
      <c r="NXK8" s="928"/>
      <c r="NXL8" s="928"/>
      <c r="NXM8" s="928"/>
      <c r="NXN8" s="928"/>
      <c r="NXO8" s="928"/>
      <c r="NXP8" s="928"/>
      <c r="NXQ8" s="928"/>
      <c r="NXR8" s="928"/>
      <c r="NXS8" s="928"/>
      <c r="NXT8" s="928"/>
      <c r="NXU8" s="928"/>
      <c r="NXV8" s="928"/>
      <c r="NXW8" s="928"/>
      <c r="NXX8" s="928"/>
      <c r="NXY8" s="928"/>
      <c r="NXZ8" s="928"/>
      <c r="NYA8" s="928"/>
      <c r="NYB8" s="928"/>
      <c r="NYC8" s="928"/>
      <c r="NYD8" s="928"/>
      <c r="NYE8" s="928"/>
      <c r="NYF8" s="928"/>
      <c r="NYG8" s="928"/>
      <c r="NYH8" s="928"/>
      <c r="NYI8" s="928"/>
      <c r="NYJ8" s="928"/>
      <c r="NYK8" s="928"/>
      <c r="NYL8" s="928"/>
      <c r="NYM8" s="928"/>
      <c r="NYN8" s="928"/>
      <c r="NYO8" s="928"/>
      <c r="NYP8" s="928"/>
      <c r="NYQ8" s="928"/>
      <c r="NYR8" s="928"/>
      <c r="NYS8" s="928"/>
      <c r="NYT8" s="928"/>
      <c r="NYU8" s="928"/>
      <c r="NYV8" s="928"/>
      <c r="NYW8" s="928"/>
      <c r="NYX8" s="928"/>
      <c r="NYY8" s="928"/>
      <c r="NYZ8" s="928"/>
      <c r="NZA8" s="928"/>
      <c r="NZB8" s="928"/>
      <c r="NZC8" s="928"/>
      <c r="NZD8" s="928"/>
      <c r="NZE8" s="928"/>
      <c r="NZF8" s="928"/>
      <c r="NZG8" s="928"/>
      <c r="NZH8" s="928"/>
      <c r="NZI8" s="928"/>
      <c r="NZJ8" s="928"/>
      <c r="NZK8" s="928"/>
      <c r="NZL8" s="928"/>
      <c r="NZM8" s="928"/>
      <c r="NZN8" s="928"/>
      <c r="NZO8" s="928"/>
      <c r="NZP8" s="928"/>
      <c r="NZQ8" s="928"/>
      <c r="NZR8" s="928"/>
      <c r="NZS8" s="928"/>
      <c r="NZT8" s="928"/>
      <c r="NZU8" s="928"/>
      <c r="NZV8" s="928"/>
      <c r="NZW8" s="928"/>
      <c r="NZX8" s="928"/>
      <c r="NZY8" s="928"/>
      <c r="NZZ8" s="928"/>
      <c r="OAA8" s="928"/>
      <c r="OAB8" s="928"/>
      <c r="OAC8" s="928"/>
      <c r="OAD8" s="928"/>
      <c r="OAE8" s="928"/>
      <c r="OAF8" s="928"/>
      <c r="OAG8" s="928"/>
      <c r="OAH8" s="928"/>
      <c r="OAI8" s="928"/>
      <c r="OAJ8" s="928"/>
      <c r="OAK8" s="928"/>
      <c r="OAL8" s="928"/>
      <c r="OAM8" s="928"/>
      <c r="OAN8" s="928"/>
      <c r="OAO8" s="928"/>
      <c r="OAP8" s="928"/>
      <c r="OAQ8" s="928"/>
      <c r="OAR8" s="928"/>
      <c r="OAS8" s="928"/>
      <c r="OAT8" s="928"/>
      <c r="OAU8" s="928"/>
      <c r="OAV8" s="928"/>
      <c r="OAW8" s="928"/>
      <c r="OAX8" s="928"/>
      <c r="OAY8" s="928"/>
      <c r="OAZ8" s="928"/>
      <c r="OBA8" s="928"/>
      <c r="OBB8" s="928"/>
      <c r="OBC8" s="928"/>
      <c r="OBD8" s="928"/>
      <c r="OBE8" s="928"/>
      <c r="OBF8" s="928"/>
      <c r="OBG8" s="928"/>
      <c r="OBH8" s="928"/>
      <c r="OBI8" s="928"/>
      <c r="OBJ8" s="928"/>
      <c r="OBK8" s="928"/>
      <c r="OBL8" s="928"/>
      <c r="OBM8" s="928"/>
      <c r="OBN8" s="928"/>
      <c r="OBO8" s="928"/>
      <c r="OBP8" s="928"/>
      <c r="OBQ8" s="928"/>
      <c r="OBR8" s="928"/>
      <c r="OBS8" s="928"/>
      <c r="OBT8" s="928"/>
      <c r="OBU8" s="928"/>
      <c r="OBV8" s="928"/>
      <c r="OBW8" s="928"/>
      <c r="OBX8" s="928"/>
      <c r="OBY8" s="928"/>
      <c r="OBZ8" s="928"/>
      <c r="OCA8" s="928"/>
      <c r="OCB8" s="928"/>
      <c r="OCC8" s="928"/>
      <c r="OCD8" s="928"/>
      <c r="OCE8" s="928"/>
      <c r="OCF8" s="928"/>
      <c r="OCG8" s="928"/>
      <c r="OCH8" s="928"/>
      <c r="OCI8" s="928"/>
      <c r="OCJ8" s="928"/>
      <c r="OCK8" s="928"/>
      <c r="OCL8" s="928"/>
      <c r="OCM8" s="928"/>
      <c r="OCN8" s="928"/>
      <c r="OCO8" s="928"/>
      <c r="OCP8" s="928"/>
      <c r="OCQ8" s="928"/>
      <c r="OCR8" s="928"/>
      <c r="OCS8" s="928"/>
      <c r="OCT8" s="928"/>
      <c r="OCU8" s="928"/>
      <c r="OCV8" s="928"/>
      <c r="OCW8" s="928"/>
      <c r="OCX8" s="928"/>
      <c r="OCY8" s="928"/>
      <c r="OCZ8" s="928"/>
      <c r="ODA8" s="928"/>
      <c r="ODB8" s="928"/>
      <c r="ODC8" s="928"/>
      <c r="ODD8" s="928"/>
      <c r="ODE8" s="928"/>
      <c r="ODF8" s="928"/>
      <c r="ODG8" s="928"/>
      <c r="ODH8" s="928"/>
      <c r="ODI8" s="928"/>
      <c r="ODJ8" s="928"/>
      <c r="ODK8" s="928"/>
      <c r="ODL8" s="928"/>
      <c r="ODM8" s="928"/>
      <c r="ODN8" s="928"/>
      <c r="ODO8" s="928"/>
      <c r="ODP8" s="928"/>
      <c r="ODQ8" s="928"/>
      <c r="ODR8" s="928"/>
      <c r="ODS8" s="928"/>
      <c r="ODT8" s="928"/>
      <c r="ODU8" s="928"/>
      <c r="ODV8" s="928"/>
      <c r="ODW8" s="928"/>
      <c r="ODX8" s="928"/>
      <c r="ODY8" s="928"/>
      <c r="ODZ8" s="928"/>
      <c r="OEA8" s="928"/>
      <c r="OEB8" s="928"/>
      <c r="OEC8" s="928"/>
      <c r="OED8" s="928"/>
      <c r="OEE8" s="928"/>
      <c r="OEF8" s="928"/>
      <c r="OEG8" s="928"/>
      <c r="OEH8" s="928"/>
      <c r="OEI8" s="928"/>
      <c r="OEJ8" s="928"/>
      <c r="OEK8" s="928"/>
      <c r="OEL8" s="928"/>
      <c r="OEM8" s="928"/>
      <c r="OEN8" s="928"/>
      <c r="OEO8" s="928"/>
      <c r="OEP8" s="928"/>
      <c r="OEQ8" s="928"/>
      <c r="OER8" s="928"/>
      <c r="OES8" s="928"/>
      <c r="OET8" s="928"/>
      <c r="OEU8" s="928"/>
      <c r="OEV8" s="928"/>
      <c r="OEW8" s="928"/>
      <c r="OEX8" s="928"/>
      <c r="OEY8" s="928"/>
      <c r="OEZ8" s="928"/>
      <c r="OFA8" s="928"/>
      <c r="OFB8" s="928"/>
      <c r="OFC8" s="928"/>
      <c r="OFD8" s="928"/>
      <c r="OFE8" s="928"/>
      <c r="OFF8" s="928"/>
      <c r="OFG8" s="928"/>
      <c r="OFH8" s="928"/>
      <c r="OFI8" s="928"/>
      <c r="OFJ8" s="928"/>
      <c r="OFK8" s="928"/>
      <c r="OFL8" s="928"/>
      <c r="OFM8" s="928"/>
      <c r="OFN8" s="928"/>
      <c r="OFO8" s="928"/>
      <c r="OFP8" s="928"/>
      <c r="OFQ8" s="928"/>
      <c r="OFR8" s="928"/>
      <c r="OFS8" s="928"/>
      <c r="OFT8" s="928"/>
      <c r="OFU8" s="928"/>
      <c r="OFV8" s="928"/>
      <c r="OFW8" s="928"/>
      <c r="OFX8" s="928"/>
      <c r="OFY8" s="928"/>
      <c r="OFZ8" s="928"/>
      <c r="OGA8" s="928"/>
      <c r="OGB8" s="928"/>
      <c r="OGC8" s="928"/>
      <c r="OGD8" s="928"/>
      <c r="OGE8" s="928"/>
      <c r="OGF8" s="928"/>
      <c r="OGG8" s="928"/>
      <c r="OGH8" s="928"/>
      <c r="OGI8" s="928"/>
      <c r="OGJ8" s="928"/>
      <c r="OGK8" s="928"/>
      <c r="OGL8" s="928"/>
      <c r="OGM8" s="928"/>
      <c r="OGN8" s="928"/>
      <c r="OGO8" s="928"/>
      <c r="OGP8" s="928"/>
      <c r="OGQ8" s="928"/>
      <c r="OGR8" s="928"/>
      <c r="OGS8" s="928"/>
      <c r="OGT8" s="928"/>
      <c r="OGU8" s="928"/>
      <c r="OGV8" s="928"/>
      <c r="OGW8" s="928"/>
      <c r="OGX8" s="928"/>
      <c r="OGY8" s="928"/>
      <c r="OGZ8" s="928"/>
      <c r="OHA8" s="928"/>
      <c r="OHB8" s="928"/>
      <c r="OHC8" s="928"/>
      <c r="OHD8" s="928"/>
      <c r="OHE8" s="928"/>
      <c r="OHF8" s="928"/>
      <c r="OHG8" s="928"/>
      <c r="OHH8" s="928"/>
      <c r="OHI8" s="928"/>
      <c r="OHJ8" s="928"/>
      <c r="OHK8" s="928"/>
      <c r="OHL8" s="928"/>
      <c r="OHM8" s="928"/>
      <c r="OHN8" s="928"/>
      <c r="OHO8" s="928"/>
      <c r="OHP8" s="928"/>
      <c r="OHQ8" s="928"/>
      <c r="OHR8" s="928"/>
      <c r="OHS8" s="928"/>
      <c r="OHT8" s="928"/>
      <c r="OHU8" s="928"/>
      <c r="OHV8" s="928"/>
      <c r="OHW8" s="928"/>
      <c r="OHX8" s="928"/>
      <c r="OHY8" s="928"/>
      <c r="OHZ8" s="928"/>
      <c r="OIA8" s="928"/>
      <c r="OIB8" s="928"/>
      <c r="OIC8" s="928"/>
      <c r="OID8" s="928"/>
      <c r="OIE8" s="928"/>
      <c r="OIF8" s="928"/>
      <c r="OIG8" s="928"/>
      <c r="OIH8" s="928"/>
      <c r="OII8" s="928"/>
      <c r="OIJ8" s="928"/>
      <c r="OIK8" s="928"/>
      <c r="OIL8" s="928"/>
      <c r="OIM8" s="928"/>
      <c r="OIN8" s="928"/>
      <c r="OIO8" s="928"/>
      <c r="OIP8" s="928"/>
      <c r="OIQ8" s="928"/>
      <c r="OIR8" s="928"/>
      <c r="OIS8" s="928"/>
      <c r="OIT8" s="928"/>
      <c r="OIU8" s="928"/>
      <c r="OIV8" s="928"/>
      <c r="OIW8" s="928"/>
      <c r="OIX8" s="928"/>
      <c r="OIY8" s="928"/>
      <c r="OIZ8" s="928"/>
      <c r="OJA8" s="928"/>
      <c r="OJB8" s="928"/>
      <c r="OJC8" s="928"/>
      <c r="OJD8" s="928"/>
      <c r="OJE8" s="928"/>
      <c r="OJF8" s="928"/>
      <c r="OJG8" s="928"/>
      <c r="OJH8" s="928"/>
      <c r="OJI8" s="928"/>
      <c r="OJJ8" s="928"/>
      <c r="OJK8" s="928"/>
      <c r="OJL8" s="928"/>
      <c r="OJM8" s="928"/>
      <c r="OJN8" s="928"/>
      <c r="OJO8" s="928"/>
      <c r="OJP8" s="928"/>
      <c r="OJQ8" s="928"/>
      <c r="OJR8" s="928"/>
      <c r="OJS8" s="928"/>
      <c r="OJT8" s="928"/>
      <c r="OJU8" s="928"/>
      <c r="OJV8" s="928"/>
      <c r="OJW8" s="928"/>
      <c r="OJX8" s="928"/>
      <c r="OJY8" s="928"/>
      <c r="OJZ8" s="928"/>
      <c r="OKA8" s="928"/>
      <c r="OKB8" s="928"/>
      <c r="OKC8" s="928"/>
      <c r="OKD8" s="928"/>
      <c r="OKE8" s="928"/>
      <c r="OKF8" s="928"/>
      <c r="OKG8" s="928"/>
      <c r="OKH8" s="928"/>
      <c r="OKI8" s="928"/>
      <c r="OKJ8" s="928"/>
      <c r="OKK8" s="928"/>
      <c r="OKL8" s="928"/>
      <c r="OKM8" s="928"/>
      <c r="OKN8" s="928"/>
      <c r="OKO8" s="928"/>
      <c r="OKP8" s="928"/>
      <c r="OKQ8" s="928"/>
      <c r="OKR8" s="928"/>
      <c r="OKS8" s="928"/>
      <c r="OKT8" s="928"/>
      <c r="OKU8" s="928"/>
      <c r="OKV8" s="928"/>
      <c r="OKW8" s="928"/>
      <c r="OKX8" s="928"/>
      <c r="OKY8" s="928"/>
      <c r="OKZ8" s="928"/>
      <c r="OLA8" s="928"/>
      <c r="OLB8" s="928"/>
      <c r="OLC8" s="928"/>
      <c r="OLD8" s="928"/>
      <c r="OLE8" s="928"/>
      <c r="OLF8" s="928"/>
      <c r="OLG8" s="928"/>
      <c r="OLH8" s="928"/>
      <c r="OLI8" s="928"/>
      <c r="OLJ8" s="928"/>
      <c r="OLK8" s="928"/>
      <c r="OLL8" s="928"/>
      <c r="OLM8" s="928"/>
      <c r="OLN8" s="928"/>
      <c r="OLO8" s="928"/>
      <c r="OLP8" s="928"/>
      <c r="OLQ8" s="928"/>
      <c r="OLR8" s="928"/>
      <c r="OLS8" s="928"/>
      <c r="OLT8" s="928"/>
      <c r="OLU8" s="928"/>
      <c r="OLV8" s="928"/>
      <c r="OLW8" s="928"/>
      <c r="OLX8" s="928"/>
      <c r="OLY8" s="928"/>
      <c r="OLZ8" s="928"/>
      <c r="OMA8" s="928"/>
      <c r="OMB8" s="928"/>
      <c r="OMC8" s="928"/>
      <c r="OMD8" s="928"/>
      <c r="OME8" s="928"/>
      <c r="OMF8" s="928"/>
      <c r="OMG8" s="928"/>
      <c r="OMH8" s="928"/>
      <c r="OMI8" s="928"/>
      <c r="OMJ8" s="928"/>
      <c r="OMK8" s="928"/>
      <c r="OML8" s="928"/>
      <c r="OMM8" s="928"/>
      <c r="OMN8" s="928"/>
      <c r="OMO8" s="928"/>
      <c r="OMP8" s="928"/>
      <c r="OMQ8" s="928"/>
      <c r="OMR8" s="928"/>
      <c r="OMS8" s="928"/>
      <c r="OMT8" s="928"/>
      <c r="OMU8" s="928"/>
      <c r="OMV8" s="928"/>
      <c r="OMW8" s="928"/>
      <c r="OMX8" s="928"/>
      <c r="OMY8" s="928"/>
      <c r="OMZ8" s="928"/>
      <c r="ONA8" s="928"/>
      <c r="ONB8" s="928"/>
      <c r="ONC8" s="928"/>
      <c r="OND8" s="928"/>
      <c r="ONE8" s="928"/>
      <c r="ONF8" s="928"/>
      <c r="ONG8" s="928"/>
      <c r="ONH8" s="928"/>
      <c r="ONI8" s="928"/>
      <c r="ONJ8" s="928"/>
      <c r="ONK8" s="928"/>
      <c r="ONL8" s="928"/>
      <c r="ONM8" s="928"/>
      <c r="ONN8" s="928"/>
      <c r="ONO8" s="928"/>
      <c r="ONP8" s="928"/>
      <c r="ONQ8" s="928"/>
      <c r="ONR8" s="928"/>
      <c r="ONS8" s="928"/>
      <c r="ONT8" s="928"/>
      <c r="ONU8" s="928"/>
      <c r="ONV8" s="928"/>
      <c r="ONW8" s="928"/>
      <c r="ONX8" s="928"/>
      <c r="ONY8" s="928"/>
      <c r="ONZ8" s="928"/>
      <c r="OOA8" s="928"/>
      <c r="OOB8" s="928"/>
      <c r="OOC8" s="928"/>
      <c r="OOD8" s="928"/>
      <c r="OOE8" s="928"/>
      <c r="OOF8" s="928"/>
      <c r="OOG8" s="928"/>
      <c r="OOH8" s="928"/>
      <c r="OOI8" s="928"/>
      <c r="OOJ8" s="928"/>
      <c r="OOK8" s="928"/>
      <c r="OOL8" s="928"/>
      <c r="OOM8" s="928"/>
      <c r="OON8" s="928"/>
      <c r="OOO8" s="928"/>
      <c r="OOP8" s="928"/>
      <c r="OOQ8" s="928"/>
      <c r="OOR8" s="928"/>
      <c r="OOS8" s="928"/>
      <c r="OOT8" s="928"/>
      <c r="OOU8" s="928"/>
      <c r="OOV8" s="928"/>
      <c r="OOW8" s="928"/>
      <c r="OOX8" s="928"/>
      <c r="OOY8" s="928"/>
      <c r="OOZ8" s="928"/>
      <c r="OPA8" s="928"/>
      <c r="OPB8" s="928"/>
      <c r="OPC8" s="928"/>
      <c r="OPD8" s="928"/>
      <c r="OPE8" s="928"/>
      <c r="OPF8" s="928"/>
      <c r="OPG8" s="928"/>
      <c r="OPH8" s="928"/>
      <c r="OPI8" s="928"/>
      <c r="OPJ8" s="928"/>
      <c r="OPK8" s="928"/>
      <c r="OPL8" s="928"/>
      <c r="OPM8" s="928"/>
      <c r="OPN8" s="928"/>
      <c r="OPO8" s="928"/>
      <c r="OPP8" s="928"/>
      <c r="OPQ8" s="928"/>
      <c r="OPR8" s="928"/>
      <c r="OPS8" s="928"/>
      <c r="OPT8" s="928"/>
      <c r="OPU8" s="928"/>
      <c r="OPV8" s="928"/>
      <c r="OPW8" s="928"/>
      <c r="OPX8" s="928"/>
      <c r="OPY8" s="928"/>
      <c r="OPZ8" s="928"/>
      <c r="OQA8" s="928"/>
      <c r="OQB8" s="928"/>
      <c r="OQC8" s="928"/>
      <c r="OQD8" s="928"/>
      <c r="OQE8" s="928"/>
      <c r="OQF8" s="928"/>
      <c r="OQG8" s="928"/>
      <c r="OQH8" s="928"/>
      <c r="OQI8" s="928"/>
      <c r="OQJ8" s="928"/>
      <c r="OQK8" s="928"/>
      <c r="OQL8" s="928"/>
      <c r="OQM8" s="928"/>
      <c r="OQN8" s="928"/>
      <c r="OQO8" s="928"/>
      <c r="OQP8" s="928"/>
      <c r="OQQ8" s="928"/>
      <c r="OQR8" s="928"/>
      <c r="OQS8" s="928"/>
      <c r="OQT8" s="928"/>
      <c r="OQU8" s="928"/>
      <c r="OQV8" s="928"/>
      <c r="OQW8" s="928"/>
      <c r="OQX8" s="928"/>
      <c r="OQY8" s="928"/>
      <c r="OQZ8" s="928"/>
      <c r="ORA8" s="928"/>
      <c r="ORB8" s="928"/>
      <c r="ORC8" s="928"/>
      <c r="ORD8" s="928"/>
      <c r="ORE8" s="928"/>
      <c r="ORF8" s="928"/>
      <c r="ORG8" s="928"/>
      <c r="ORH8" s="928"/>
      <c r="ORI8" s="928"/>
      <c r="ORJ8" s="928"/>
      <c r="ORK8" s="928"/>
      <c r="ORL8" s="928"/>
      <c r="ORM8" s="928"/>
      <c r="ORN8" s="928"/>
      <c r="ORO8" s="928"/>
      <c r="ORP8" s="928"/>
      <c r="ORQ8" s="928"/>
      <c r="ORR8" s="928"/>
      <c r="ORS8" s="928"/>
      <c r="ORT8" s="928"/>
      <c r="ORU8" s="928"/>
      <c r="ORV8" s="928"/>
      <c r="ORW8" s="928"/>
      <c r="ORX8" s="928"/>
      <c r="ORY8" s="928"/>
      <c r="ORZ8" s="928"/>
      <c r="OSA8" s="928"/>
      <c r="OSB8" s="928"/>
      <c r="OSC8" s="928"/>
      <c r="OSD8" s="928"/>
      <c r="OSE8" s="928"/>
      <c r="OSF8" s="928"/>
      <c r="OSG8" s="928"/>
      <c r="OSH8" s="928"/>
      <c r="OSI8" s="928"/>
      <c r="OSJ8" s="928"/>
      <c r="OSK8" s="928"/>
      <c r="OSL8" s="928"/>
      <c r="OSM8" s="928"/>
      <c r="OSN8" s="928"/>
      <c r="OSO8" s="928"/>
      <c r="OSP8" s="928"/>
      <c r="OSQ8" s="928"/>
      <c r="OSR8" s="928"/>
      <c r="OSS8" s="928"/>
      <c r="OST8" s="928"/>
      <c r="OSU8" s="928"/>
      <c r="OSV8" s="928"/>
      <c r="OSW8" s="928"/>
      <c r="OSX8" s="928"/>
      <c r="OSY8" s="928"/>
      <c r="OSZ8" s="928"/>
      <c r="OTA8" s="928"/>
      <c r="OTB8" s="928"/>
      <c r="OTC8" s="928"/>
      <c r="OTD8" s="928"/>
      <c r="OTE8" s="928"/>
      <c r="OTF8" s="928"/>
      <c r="OTG8" s="928"/>
      <c r="OTH8" s="928"/>
      <c r="OTI8" s="928"/>
      <c r="OTJ8" s="928"/>
      <c r="OTK8" s="928"/>
      <c r="OTL8" s="928"/>
      <c r="OTM8" s="928"/>
      <c r="OTN8" s="928"/>
      <c r="OTO8" s="928"/>
      <c r="OTP8" s="928"/>
      <c r="OTQ8" s="928"/>
      <c r="OTR8" s="928"/>
      <c r="OTS8" s="928"/>
      <c r="OTT8" s="928"/>
      <c r="OTU8" s="928"/>
      <c r="OTV8" s="928"/>
      <c r="OTW8" s="928"/>
      <c r="OTX8" s="928"/>
      <c r="OTY8" s="928"/>
      <c r="OTZ8" s="928"/>
      <c r="OUA8" s="928"/>
      <c r="OUB8" s="928"/>
      <c r="OUC8" s="928"/>
      <c r="OUD8" s="928"/>
      <c r="OUE8" s="928"/>
      <c r="OUF8" s="928"/>
      <c r="OUG8" s="928"/>
      <c r="OUH8" s="928"/>
      <c r="OUI8" s="928"/>
      <c r="OUJ8" s="928"/>
      <c r="OUK8" s="928"/>
      <c r="OUL8" s="928"/>
      <c r="OUM8" s="928"/>
      <c r="OUN8" s="928"/>
      <c r="OUO8" s="928"/>
      <c r="OUP8" s="928"/>
      <c r="OUQ8" s="928"/>
      <c r="OUR8" s="928"/>
      <c r="OUS8" s="928"/>
      <c r="OUT8" s="928"/>
      <c r="OUU8" s="928"/>
      <c r="OUV8" s="928"/>
      <c r="OUW8" s="928"/>
      <c r="OUX8" s="928"/>
      <c r="OUY8" s="928"/>
      <c r="OUZ8" s="928"/>
      <c r="OVA8" s="928"/>
      <c r="OVB8" s="928"/>
      <c r="OVC8" s="928"/>
      <c r="OVD8" s="928"/>
      <c r="OVE8" s="928"/>
      <c r="OVF8" s="928"/>
      <c r="OVG8" s="928"/>
      <c r="OVH8" s="928"/>
      <c r="OVI8" s="928"/>
      <c r="OVJ8" s="928"/>
      <c r="OVK8" s="928"/>
      <c r="OVL8" s="928"/>
      <c r="OVM8" s="928"/>
      <c r="OVN8" s="928"/>
      <c r="OVO8" s="928"/>
      <c r="OVP8" s="928"/>
      <c r="OVQ8" s="928"/>
      <c r="OVR8" s="928"/>
      <c r="OVS8" s="928"/>
      <c r="OVT8" s="928"/>
      <c r="OVU8" s="928"/>
      <c r="OVV8" s="928"/>
      <c r="OVW8" s="928"/>
      <c r="OVX8" s="928"/>
      <c r="OVY8" s="928"/>
      <c r="OVZ8" s="928"/>
      <c r="OWA8" s="928"/>
      <c r="OWB8" s="928"/>
      <c r="OWC8" s="928"/>
      <c r="OWD8" s="928"/>
      <c r="OWE8" s="928"/>
      <c r="OWF8" s="928"/>
      <c r="OWG8" s="928"/>
      <c r="OWH8" s="928"/>
      <c r="OWI8" s="928"/>
      <c r="OWJ8" s="928"/>
      <c r="OWK8" s="928"/>
      <c r="OWL8" s="928"/>
      <c r="OWM8" s="928"/>
      <c r="OWN8" s="928"/>
      <c r="OWO8" s="928"/>
      <c r="OWP8" s="928"/>
      <c r="OWQ8" s="928"/>
      <c r="OWR8" s="928"/>
      <c r="OWS8" s="928"/>
      <c r="OWT8" s="928"/>
      <c r="OWU8" s="928"/>
      <c r="OWV8" s="928"/>
      <c r="OWW8" s="928"/>
      <c r="OWX8" s="928"/>
      <c r="OWY8" s="928"/>
      <c r="OWZ8" s="928"/>
      <c r="OXA8" s="928"/>
      <c r="OXB8" s="928"/>
      <c r="OXC8" s="928"/>
      <c r="OXD8" s="928"/>
      <c r="OXE8" s="928"/>
      <c r="OXF8" s="928"/>
      <c r="OXG8" s="928"/>
      <c r="OXH8" s="928"/>
      <c r="OXI8" s="928"/>
      <c r="OXJ8" s="928"/>
      <c r="OXK8" s="928"/>
      <c r="OXL8" s="928"/>
      <c r="OXM8" s="928"/>
      <c r="OXN8" s="928"/>
      <c r="OXO8" s="928"/>
      <c r="OXP8" s="928"/>
      <c r="OXQ8" s="928"/>
      <c r="OXR8" s="928"/>
      <c r="OXS8" s="928"/>
      <c r="OXT8" s="928"/>
      <c r="OXU8" s="928"/>
      <c r="OXV8" s="928"/>
      <c r="OXW8" s="928"/>
      <c r="OXX8" s="928"/>
      <c r="OXY8" s="928"/>
      <c r="OXZ8" s="928"/>
      <c r="OYA8" s="928"/>
      <c r="OYB8" s="928"/>
      <c r="OYC8" s="928"/>
      <c r="OYD8" s="928"/>
      <c r="OYE8" s="928"/>
      <c r="OYF8" s="928"/>
      <c r="OYG8" s="928"/>
      <c r="OYH8" s="928"/>
      <c r="OYI8" s="928"/>
      <c r="OYJ8" s="928"/>
      <c r="OYK8" s="928"/>
      <c r="OYL8" s="928"/>
      <c r="OYM8" s="928"/>
      <c r="OYN8" s="928"/>
      <c r="OYO8" s="928"/>
      <c r="OYP8" s="928"/>
      <c r="OYQ8" s="928"/>
      <c r="OYR8" s="928"/>
      <c r="OYS8" s="928"/>
      <c r="OYT8" s="928"/>
      <c r="OYU8" s="928"/>
      <c r="OYV8" s="928"/>
      <c r="OYW8" s="928"/>
      <c r="OYX8" s="928"/>
      <c r="OYY8" s="928"/>
      <c r="OYZ8" s="928"/>
      <c r="OZA8" s="928"/>
      <c r="OZB8" s="928"/>
      <c r="OZC8" s="928"/>
      <c r="OZD8" s="928"/>
      <c r="OZE8" s="928"/>
      <c r="OZF8" s="928"/>
      <c r="OZG8" s="928"/>
      <c r="OZH8" s="928"/>
      <c r="OZI8" s="928"/>
      <c r="OZJ8" s="928"/>
      <c r="OZK8" s="928"/>
      <c r="OZL8" s="928"/>
      <c r="OZM8" s="928"/>
      <c r="OZN8" s="928"/>
      <c r="OZO8" s="928"/>
      <c r="OZP8" s="928"/>
      <c r="OZQ8" s="928"/>
      <c r="OZR8" s="928"/>
      <c r="OZS8" s="928"/>
      <c r="OZT8" s="928"/>
      <c r="OZU8" s="928"/>
      <c r="OZV8" s="928"/>
      <c r="OZW8" s="928"/>
      <c r="OZX8" s="928"/>
      <c r="OZY8" s="928"/>
      <c r="OZZ8" s="928"/>
      <c r="PAA8" s="928"/>
      <c r="PAB8" s="928"/>
      <c r="PAC8" s="928"/>
      <c r="PAD8" s="928"/>
      <c r="PAE8" s="928"/>
      <c r="PAF8" s="928"/>
      <c r="PAG8" s="928"/>
      <c r="PAH8" s="928"/>
      <c r="PAI8" s="928"/>
      <c r="PAJ8" s="928"/>
      <c r="PAK8" s="928"/>
      <c r="PAL8" s="928"/>
      <c r="PAM8" s="928"/>
      <c r="PAN8" s="928"/>
      <c r="PAO8" s="928"/>
      <c r="PAP8" s="928"/>
      <c r="PAQ8" s="928"/>
      <c r="PAR8" s="928"/>
      <c r="PAS8" s="928"/>
      <c r="PAT8" s="928"/>
      <c r="PAU8" s="928"/>
      <c r="PAV8" s="928"/>
      <c r="PAW8" s="928"/>
      <c r="PAX8" s="928"/>
      <c r="PAY8" s="928"/>
      <c r="PAZ8" s="928"/>
      <c r="PBA8" s="928"/>
      <c r="PBB8" s="928"/>
      <c r="PBC8" s="928"/>
      <c r="PBD8" s="928"/>
      <c r="PBE8" s="928"/>
      <c r="PBF8" s="928"/>
      <c r="PBG8" s="928"/>
      <c r="PBH8" s="928"/>
      <c r="PBI8" s="928"/>
      <c r="PBJ8" s="928"/>
      <c r="PBK8" s="928"/>
      <c r="PBL8" s="928"/>
      <c r="PBM8" s="928"/>
      <c r="PBN8" s="928"/>
      <c r="PBO8" s="928"/>
      <c r="PBP8" s="928"/>
      <c r="PBQ8" s="928"/>
      <c r="PBR8" s="928"/>
      <c r="PBS8" s="928"/>
      <c r="PBT8" s="928"/>
      <c r="PBU8" s="928"/>
      <c r="PBV8" s="928"/>
      <c r="PBW8" s="928"/>
      <c r="PBX8" s="928"/>
      <c r="PBY8" s="928"/>
      <c r="PBZ8" s="928"/>
      <c r="PCA8" s="928"/>
      <c r="PCB8" s="928"/>
      <c r="PCC8" s="928"/>
      <c r="PCD8" s="928"/>
      <c r="PCE8" s="928"/>
      <c r="PCF8" s="928"/>
      <c r="PCG8" s="928"/>
      <c r="PCH8" s="928"/>
      <c r="PCI8" s="928"/>
      <c r="PCJ8" s="928"/>
      <c r="PCK8" s="928"/>
      <c r="PCL8" s="928"/>
      <c r="PCM8" s="928"/>
      <c r="PCN8" s="928"/>
      <c r="PCO8" s="928"/>
      <c r="PCP8" s="928"/>
      <c r="PCQ8" s="928"/>
      <c r="PCR8" s="928"/>
      <c r="PCS8" s="928"/>
      <c r="PCT8" s="928"/>
      <c r="PCU8" s="928"/>
      <c r="PCV8" s="928"/>
      <c r="PCW8" s="928"/>
      <c r="PCX8" s="928"/>
      <c r="PCY8" s="928"/>
      <c r="PCZ8" s="928"/>
      <c r="PDA8" s="928"/>
      <c r="PDB8" s="928"/>
      <c r="PDC8" s="928"/>
      <c r="PDD8" s="928"/>
      <c r="PDE8" s="928"/>
      <c r="PDF8" s="928"/>
      <c r="PDG8" s="928"/>
      <c r="PDH8" s="928"/>
      <c r="PDI8" s="928"/>
      <c r="PDJ8" s="928"/>
      <c r="PDK8" s="928"/>
      <c r="PDL8" s="928"/>
      <c r="PDM8" s="928"/>
      <c r="PDN8" s="928"/>
      <c r="PDO8" s="928"/>
      <c r="PDP8" s="928"/>
      <c r="PDQ8" s="928"/>
      <c r="PDR8" s="928"/>
      <c r="PDS8" s="928"/>
      <c r="PDT8" s="928"/>
      <c r="PDU8" s="928"/>
      <c r="PDV8" s="928"/>
      <c r="PDW8" s="928"/>
      <c r="PDX8" s="928"/>
      <c r="PDY8" s="928"/>
      <c r="PDZ8" s="928"/>
      <c r="PEA8" s="928"/>
      <c r="PEB8" s="928"/>
      <c r="PEC8" s="928"/>
      <c r="PED8" s="928"/>
      <c r="PEE8" s="928"/>
      <c r="PEF8" s="928"/>
      <c r="PEG8" s="928"/>
      <c r="PEH8" s="928"/>
      <c r="PEI8" s="928"/>
      <c r="PEJ8" s="928"/>
      <c r="PEK8" s="928"/>
      <c r="PEL8" s="928"/>
      <c r="PEM8" s="928"/>
      <c r="PEN8" s="928"/>
      <c r="PEO8" s="928"/>
      <c r="PEP8" s="928"/>
      <c r="PEQ8" s="928"/>
      <c r="PER8" s="928"/>
      <c r="PES8" s="928"/>
      <c r="PET8" s="928"/>
      <c r="PEU8" s="928"/>
      <c r="PEV8" s="928"/>
      <c r="PEW8" s="928"/>
      <c r="PEX8" s="928"/>
      <c r="PEY8" s="928"/>
      <c r="PEZ8" s="928"/>
      <c r="PFA8" s="928"/>
      <c r="PFB8" s="928"/>
      <c r="PFC8" s="928"/>
      <c r="PFD8" s="928"/>
      <c r="PFE8" s="928"/>
      <c r="PFF8" s="928"/>
      <c r="PFG8" s="928"/>
      <c r="PFH8" s="928"/>
      <c r="PFI8" s="928"/>
      <c r="PFJ8" s="928"/>
      <c r="PFK8" s="928"/>
      <c r="PFL8" s="928"/>
      <c r="PFM8" s="928"/>
      <c r="PFN8" s="928"/>
      <c r="PFO8" s="928"/>
      <c r="PFP8" s="928"/>
      <c r="PFQ8" s="928"/>
      <c r="PFR8" s="928"/>
      <c r="PFS8" s="928"/>
      <c r="PFT8" s="928"/>
      <c r="PFU8" s="928"/>
      <c r="PFV8" s="928"/>
      <c r="PFW8" s="928"/>
      <c r="PFX8" s="928"/>
      <c r="PFY8" s="928"/>
      <c r="PFZ8" s="928"/>
      <c r="PGA8" s="928"/>
      <c r="PGB8" s="928"/>
      <c r="PGC8" s="928"/>
      <c r="PGD8" s="928"/>
      <c r="PGE8" s="928"/>
      <c r="PGF8" s="928"/>
      <c r="PGG8" s="928"/>
      <c r="PGH8" s="928"/>
      <c r="PGI8" s="928"/>
      <c r="PGJ8" s="928"/>
      <c r="PGK8" s="928"/>
      <c r="PGL8" s="928"/>
      <c r="PGM8" s="928"/>
      <c r="PGN8" s="928"/>
      <c r="PGO8" s="928"/>
      <c r="PGP8" s="928"/>
      <c r="PGQ8" s="928"/>
      <c r="PGR8" s="928"/>
      <c r="PGS8" s="928"/>
      <c r="PGT8" s="928"/>
      <c r="PGU8" s="928"/>
      <c r="PGV8" s="928"/>
      <c r="PGW8" s="928"/>
      <c r="PGX8" s="928"/>
      <c r="PGY8" s="928"/>
      <c r="PGZ8" s="928"/>
      <c r="PHA8" s="928"/>
      <c r="PHB8" s="928"/>
      <c r="PHC8" s="928"/>
      <c r="PHD8" s="928"/>
      <c r="PHE8" s="928"/>
      <c r="PHF8" s="928"/>
      <c r="PHG8" s="928"/>
      <c r="PHH8" s="928"/>
      <c r="PHI8" s="928"/>
      <c r="PHJ8" s="928"/>
      <c r="PHK8" s="928"/>
      <c r="PHL8" s="928"/>
      <c r="PHM8" s="928"/>
      <c r="PHN8" s="928"/>
      <c r="PHO8" s="928"/>
      <c r="PHP8" s="928"/>
      <c r="PHQ8" s="928"/>
      <c r="PHR8" s="928"/>
      <c r="PHS8" s="928"/>
      <c r="PHT8" s="928"/>
      <c r="PHU8" s="928"/>
      <c r="PHV8" s="928"/>
      <c r="PHW8" s="928"/>
      <c r="PHX8" s="928"/>
      <c r="PHY8" s="928"/>
      <c r="PHZ8" s="928"/>
      <c r="PIA8" s="928"/>
      <c r="PIB8" s="928"/>
      <c r="PIC8" s="928"/>
      <c r="PID8" s="928"/>
      <c r="PIE8" s="928"/>
      <c r="PIF8" s="928"/>
      <c r="PIG8" s="928"/>
      <c r="PIH8" s="928"/>
      <c r="PII8" s="928"/>
      <c r="PIJ8" s="928"/>
      <c r="PIK8" s="928"/>
      <c r="PIL8" s="928"/>
      <c r="PIM8" s="928"/>
      <c r="PIN8" s="928"/>
      <c r="PIO8" s="928"/>
      <c r="PIP8" s="928"/>
      <c r="PIQ8" s="928"/>
      <c r="PIR8" s="928"/>
      <c r="PIS8" s="928"/>
      <c r="PIT8" s="928"/>
      <c r="PIU8" s="928"/>
      <c r="PIV8" s="928"/>
      <c r="PIW8" s="928"/>
      <c r="PIX8" s="928"/>
      <c r="PIY8" s="928"/>
      <c r="PIZ8" s="928"/>
      <c r="PJA8" s="928"/>
      <c r="PJB8" s="928"/>
      <c r="PJC8" s="928"/>
      <c r="PJD8" s="928"/>
      <c r="PJE8" s="928"/>
      <c r="PJF8" s="928"/>
      <c r="PJG8" s="928"/>
      <c r="PJH8" s="928"/>
      <c r="PJI8" s="928"/>
      <c r="PJJ8" s="928"/>
      <c r="PJK8" s="928"/>
      <c r="PJL8" s="928"/>
      <c r="PJM8" s="928"/>
      <c r="PJN8" s="928"/>
      <c r="PJO8" s="928"/>
      <c r="PJP8" s="928"/>
      <c r="PJQ8" s="928"/>
      <c r="PJR8" s="928"/>
      <c r="PJS8" s="928"/>
      <c r="PJT8" s="928"/>
      <c r="PJU8" s="928"/>
      <c r="PJV8" s="928"/>
      <c r="PJW8" s="928"/>
      <c r="PJX8" s="928"/>
      <c r="PJY8" s="928"/>
      <c r="PJZ8" s="928"/>
      <c r="PKA8" s="928"/>
      <c r="PKB8" s="928"/>
      <c r="PKC8" s="928"/>
      <c r="PKD8" s="928"/>
      <c r="PKE8" s="928"/>
      <c r="PKF8" s="928"/>
      <c r="PKG8" s="928"/>
      <c r="PKH8" s="928"/>
      <c r="PKI8" s="928"/>
      <c r="PKJ8" s="928"/>
      <c r="PKK8" s="928"/>
      <c r="PKL8" s="928"/>
      <c r="PKM8" s="928"/>
      <c r="PKN8" s="928"/>
      <c r="PKO8" s="928"/>
      <c r="PKP8" s="928"/>
      <c r="PKQ8" s="928"/>
      <c r="PKR8" s="928"/>
      <c r="PKS8" s="928"/>
      <c r="PKT8" s="928"/>
      <c r="PKU8" s="928"/>
      <c r="PKV8" s="928"/>
      <c r="PKW8" s="928"/>
      <c r="PKX8" s="928"/>
      <c r="PKY8" s="928"/>
      <c r="PKZ8" s="928"/>
      <c r="PLA8" s="928"/>
      <c r="PLB8" s="928"/>
      <c r="PLC8" s="928"/>
      <c r="PLD8" s="928"/>
      <c r="PLE8" s="928"/>
      <c r="PLF8" s="928"/>
      <c r="PLG8" s="928"/>
      <c r="PLH8" s="928"/>
      <c r="PLI8" s="928"/>
      <c r="PLJ8" s="928"/>
      <c r="PLK8" s="928"/>
      <c r="PLL8" s="928"/>
      <c r="PLM8" s="928"/>
      <c r="PLN8" s="928"/>
      <c r="PLO8" s="928"/>
      <c r="PLP8" s="928"/>
      <c r="PLQ8" s="928"/>
      <c r="PLR8" s="928"/>
      <c r="PLS8" s="928"/>
      <c r="PLT8" s="928"/>
      <c r="PLU8" s="928"/>
      <c r="PLV8" s="928"/>
      <c r="PLW8" s="928"/>
      <c r="PLX8" s="928"/>
      <c r="PLY8" s="928"/>
      <c r="PLZ8" s="928"/>
      <c r="PMA8" s="928"/>
      <c r="PMB8" s="928"/>
      <c r="PMC8" s="928"/>
      <c r="PMD8" s="928"/>
      <c r="PME8" s="928"/>
      <c r="PMF8" s="928"/>
      <c r="PMG8" s="928"/>
      <c r="PMH8" s="928"/>
      <c r="PMI8" s="928"/>
      <c r="PMJ8" s="928"/>
      <c r="PMK8" s="928"/>
      <c r="PML8" s="928"/>
      <c r="PMM8" s="928"/>
      <c r="PMN8" s="928"/>
      <c r="PMO8" s="928"/>
      <c r="PMP8" s="928"/>
      <c r="PMQ8" s="928"/>
      <c r="PMR8" s="928"/>
      <c r="PMS8" s="928"/>
      <c r="PMT8" s="928"/>
      <c r="PMU8" s="928"/>
      <c r="PMV8" s="928"/>
      <c r="PMW8" s="928"/>
      <c r="PMX8" s="928"/>
      <c r="PMY8" s="928"/>
      <c r="PMZ8" s="928"/>
      <c r="PNA8" s="928"/>
      <c r="PNB8" s="928"/>
      <c r="PNC8" s="928"/>
      <c r="PND8" s="928"/>
      <c r="PNE8" s="928"/>
      <c r="PNF8" s="928"/>
      <c r="PNG8" s="928"/>
      <c r="PNH8" s="928"/>
      <c r="PNI8" s="928"/>
      <c r="PNJ8" s="928"/>
      <c r="PNK8" s="928"/>
      <c r="PNL8" s="928"/>
      <c r="PNM8" s="928"/>
      <c r="PNN8" s="928"/>
      <c r="PNO8" s="928"/>
      <c r="PNP8" s="928"/>
      <c r="PNQ8" s="928"/>
      <c r="PNR8" s="928"/>
      <c r="PNS8" s="928"/>
      <c r="PNT8" s="928"/>
      <c r="PNU8" s="928"/>
      <c r="PNV8" s="928"/>
      <c r="PNW8" s="928"/>
      <c r="PNX8" s="928"/>
      <c r="PNY8" s="928"/>
      <c r="PNZ8" s="928"/>
      <c r="POA8" s="928"/>
      <c r="POB8" s="928"/>
      <c r="POC8" s="928"/>
      <c r="POD8" s="928"/>
      <c r="POE8" s="928"/>
      <c r="POF8" s="928"/>
      <c r="POG8" s="928"/>
      <c r="POH8" s="928"/>
      <c r="POI8" s="928"/>
      <c r="POJ8" s="928"/>
      <c r="POK8" s="928"/>
      <c r="POL8" s="928"/>
      <c r="POM8" s="928"/>
      <c r="PON8" s="928"/>
      <c r="POO8" s="928"/>
      <c r="POP8" s="928"/>
      <c r="POQ8" s="928"/>
      <c r="POR8" s="928"/>
      <c r="POS8" s="928"/>
      <c r="POT8" s="928"/>
      <c r="POU8" s="928"/>
      <c r="POV8" s="928"/>
      <c r="POW8" s="928"/>
      <c r="POX8" s="928"/>
      <c r="POY8" s="928"/>
      <c r="POZ8" s="928"/>
      <c r="PPA8" s="928"/>
      <c r="PPB8" s="928"/>
      <c r="PPC8" s="928"/>
      <c r="PPD8" s="928"/>
      <c r="PPE8" s="928"/>
      <c r="PPF8" s="928"/>
      <c r="PPG8" s="928"/>
      <c r="PPH8" s="928"/>
      <c r="PPI8" s="928"/>
      <c r="PPJ8" s="928"/>
      <c r="PPK8" s="928"/>
      <c r="PPL8" s="928"/>
      <c r="PPM8" s="928"/>
      <c r="PPN8" s="928"/>
      <c r="PPO8" s="928"/>
      <c r="PPP8" s="928"/>
      <c r="PPQ8" s="928"/>
      <c r="PPR8" s="928"/>
      <c r="PPS8" s="928"/>
      <c r="PPT8" s="928"/>
      <c r="PPU8" s="928"/>
      <c r="PPV8" s="928"/>
      <c r="PPW8" s="928"/>
      <c r="PPX8" s="928"/>
      <c r="PPY8" s="928"/>
      <c r="PPZ8" s="928"/>
      <c r="PQA8" s="928"/>
      <c r="PQB8" s="928"/>
      <c r="PQC8" s="928"/>
      <c r="PQD8" s="928"/>
      <c r="PQE8" s="928"/>
      <c r="PQF8" s="928"/>
      <c r="PQG8" s="928"/>
      <c r="PQH8" s="928"/>
      <c r="PQI8" s="928"/>
      <c r="PQJ8" s="928"/>
      <c r="PQK8" s="928"/>
      <c r="PQL8" s="928"/>
      <c r="PQM8" s="928"/>
      <c r="PQN8" s="928"/>
      <c r="PQO8" s="928"/>
      <c r="PQP8" s="928"/>
      <c r="PQQ8" s="928"/>
      <c r="PQR8" s="928"/>
      <c r="PQS8" s="928"/>
      <c r="PQT8" s="928"/>
      <c r="PQU8" s="928"/>
      <c r="PQV8" s="928"/>
      <c r="PQW8" s="928"/>
      <c r="PQX8" s="928"/>
      <c r="PQY8" s="928"/>
      <c r="PQZ8" s="928"/>
      <c r="PRA8" s="928"/>
      <c r="PRB8" s="928"/>
      <c r="PRC8" s="928"/>
      <c r="PRD8" s="928"/>
      <c r="PRE8" s="928"/>
      <c r="PRF8" s="928"/>
      <c r="PRG8" s="928"/>
      <c r="PRH8" s="928"/>
      <c r="PRI8" s="928"/>
      <c r="PRJ8" s="928"/>
      <c r="PRK8" s="928"/>
      <c r="PRL8" s="928"/>
      <c r="PRM8" s="928"/>
      <c r="PRN8" s="928"/>
      <c r="PRO8" s="928"/>
      <c r="PRP8" s="928"/>
      <c r="PRQ8" s="928"/>
      <c r="PRR8" s="928"/>
      <c r="PRS8" s="928"/>
      <c r="PRT8" s="928"/>
      <c r="PRU8" s="928"/>
      <c r="PRV8" s="928"/>
      <c r="PRW8" s="928"/>
      <c r="PRX8" s="928"/>
      <c r="PRY8" s="928"/>
      <c r="PRZ8" s="928"/>
      <c r="PSA8" s="928"/>
      <c r="PSB8" s="928"/>
      <c r="PSC8" s="928"/>
      <c r="PSD8" s="928"/>
      <c r="PSE8" s="928"/>
      <c r="PSF8" s="928"/>
      <c r="PSG8" s="928"/>
      <c r="PSH8" s="928"/>
      <c r="PSI8" s="928"/>
      <c r="PSJ8" s="928"/>
      <c r="PSK8" s="928"/>
      <c r="PSL8" s="928"/>
      <c r="PSM8" s="928"/>
      <c r="PSN8" s="928"/>
      <c r="PSO8" s="928"/>
      <c r="PSP8" s="928"/>
      <c r="PSQ8" s="928"/>
      <c r="PSR8" s="928"/>
      <c r="PSS8" s="928"/>
      <c r="PST8" s="928"/>
      <c r="PSU8" s="928"/>
      <c r="PSV8" s="928"/>
      <c r="PSW8" s="928"/>
      <c r="PSX8" s="928"/>
      <c r="PSY8" s="928"/>
      <c r="PSZ8" s="928"/>
      <c r="PTA8" s="928"/>
      <c r="PTB8" s="928"/>
      <c r="PTC8" s="928"/>
      <c r="PTD8" s="928"/>
      <c r="PTE8" s="928"/>
      <c r="PTF8" s="928"/>
      <c r="PTG8" s="928"/>
      <c r="PTH8" s="928"/>
      <c r="PTI8" s="928"/>
      <c r="PTJ8" s="928"/>
      <c r="PTK8" s="928"/>
      <c r="PTL8" s="928"/>
      <c r="PTM8" s="928"/>
      <c r="PTN8" s="928"/>
      <c r="PTO8" s="928"/>
      <c r="PTP8" s="928"/>
      <c r="PTQ8" s="928"/>
      <c r="PTR8" s="928"/>
      <c r="PTS8" s="928"/>
      <c r="PTT8" s="928"/>
      <c r="PTU8" s="928"/>
      <c r="PTV8" s="928"/>
      <c r="PTW8" s="928"/>
      <c r="PTX8" s="928"/>
      <c r="PTY8" s="928"/>
      <c r="PTZ8" s="928"/>
      <c r="PUA8" s="928"/>
      <c r="PUB8" s="928"/>
      <c r="PUC8" s="928"/>
      <c r="PUD8" s="928"/>
      <c r="PUE8" s="928"/>
      <c r="PUF8" s="928"/>
      <c r="PUG8" s="928"/>
      <c r="PUH8" s="928"/>
      <c r="PUI8" s="928"/>
      <c r="PUJ8" s="928"/>
      <c r="PUK8" s="928"/>
      <c r="PUL8" s="928"/>
      <c r="PUM8" s="928"/>
      <c r="PUN8" s="928"/>
      <c r="PUO8" s="928"/>
      <c r="PUP8" s="928"/>
      <c r="PUQ8" s="928"/>
      <c r="PUR8" s="928"/>
      <c r="PUS8" s="928"/>
      <c r="PUT8" s="928"/>
      <c r="PUU8" s="928"/>
      <c r="PUV8" s="928"/>
      <c r="PUW8" s="928"/>
      <c r="PUX8" s="928"/>
      <c r="PUY8" s="928"/>
      <c r="PUZ8" s="928"/>
      <c r="PVA8" s="928"/>
      <c r="PVB8" s="928"/>
      <c r="PVC8" s="928"/>
      <c r="PVD8" s="928"/>
      <c r="PVE8" s="928"/>
      <c r="PVF8" s="928"/>
      <c r="PVG8" s="928"/>
      <c r="PVH8" s="928"/>
      <c r="PVI8" s="928"/>
      <c r="PVJ8" s="928"/>
      <c r="PVK8" s="928"/>
      <c r="PVL8" s="928"/>
      <c r="PVM8" s="928"/>
      <c r="PVN8" s="928"/>
      <c r="PVO8" s="928"/>
      <c r="PVP8" s="928"/>
      <c r="PVQ8" s="928"/>
      <c r="PVR8" s="928"/>
      <c r="PVS8" s="928"/>
      <c r="PVT8" s="928"/>
      <c r="PVU8" s="928"/>
      <c r="PVV8" s="928"/>
      <c r="PVW8" s="928"/>
      <c r="PVX8" s="928"/>
      <c r="PVY8" s="928"/>
      <c r="PVZ8" s="928"/>
      <c r="PWA8" s="928"/>
      <c r="PWB8" s="928"/>
      <c r="PWC8" s="928"/>
      <c r="PWD8" s="928"/>
      <c r="PWE8" s="928"/>
      <c r="PWF8" s="928"/>
      <c r="PWG8" s="928"/>
      <c r="PWH8" s="928"/>
      <c r="PWI8" s="928"/>
      <c r="PWJ8" s="928"/>
      <c r="PWK8" s="928"/>
      <c r="PWL8" s="928"/>
      <c r="PWM8" s="928"/>
      <c r="PWN8" s="928"/>
      <c r="PWO8" s="928"/>
      <c r="PWP8" s="928"/>
      <c r="PWQ8" s="928"/>
      <c r="PWR8" s="928"/>
      <c r="PWS8" s="928"/>
      <c r="PWT8" s="928"/>
      <c r="PWU8" s="928"/>
      <c r="PWV8" s="928"/>
      <c r="PWW8" s="928"/>
      <c r="PWX8" s="928"/>
      <c r="PWY8" s="928"/>
      <c r="PWZ8" s="928"/>
      <c r="PXA8" s="928"/>
      <c r="PXB8" s="928"/>
      <c r="PXC8" s="928"/>
      <c r="PXD8" s="928"/>
      <c r="PXE8" s="928"/>
      <c r="PXF8" s="928"/>
      <c r="PXG8" s="928"/>
      <c r="PXH8" s="928"/>
      <c r="PXI8" s="928"/>
      <c r="PXJ8" s="928"/>
      <c r="PXK8" s="928"/>
      <c r="PXL8" s="928"/>
      <c r="PXM8" s="928"/>
      <c r="PXN8" s="928"/>
      <c r="PXO8" s="928"/>
      <c r="PXP8" s="928"/>
      <c r="PXQ8" s="928"/>
      <c r="PXR8" s="928"/>
      <c r="PXS8" s="928"/>
      <c r="PXT8" s="928"/>
      <c r="PXU8" s="928"/>
      <c r="PXV8" s="928"/>
      <c r="PXW8" s="928"/>
      <c r="PXX8" s="928"/>
      <c r="PXY8" s="928"/>
      <c r="PXZ8" s="928"/>
      <c r="PYA8" s="928"/>
      <c r="PYB8" s="928"/>
      <c r="PYC8" s="928"/>
      <c r="PYD8" s="928"/>
      <c r="PYE8" s="928"/>
      <c r="PYF8" s="928"/>
      <c r="PYG8" s="928"/>
      <c r="PYH8" s="928"/>
      <c r="PYI8" s="928"/>
      <c r="PYJ8" s="928"/>
      <c r="PYK8" s="928"/>
      <c r="PYL8" s="928"/>
      <c r="PYM8" s="928"/>
      <c r="PYN8" s="928"/>
      <c r="PYO8" s="928"/>
      <c r="PYP8" s="928"/>
      <c r="PYQ8" s="928"/>
      <c r="PYR8" s="928"/>
      <c r="PYS8" s="928"/>
      <c r="PYT8" s="928"/>
      <c r="PYU8" s="928"/>
      <c r="PYV8" s="928"/>
      <c r="PYW8" s="928"/>
      <c r="PYX8" s="928"/>
      <c r="PYY8" s="928"/>
      <c r="PYZ8" s="928"/>
      <c r="PZA8" s="928"/>
      <c r="PZB8" s="928"/>
      <c r="PZC8" s="928"/>
      <c r="PZD8" s="928"/>
      <c r="PZE8" s="928"/>
      <c r="PZF8" s="928"/>
      <c r="PZG8" s="928"/>
      <c r="PZH8" s="928"/>
      <c r="PZI8" s="928"/>
      <c r="PZJ8" s="928"/>
      <c r="PZK8" s="928"/>
      <c r="PZL8" s="928"/>
      <c r="PZM8" s="928"/>
      <c r="PZN8" s="928"/>
      <c r="PZO8" s="928"/>
      <c r="PZP8" s="928"/>
      <c r="PZQ8" s="928"/>
      <c r="PZR8" s="928"/>
      <c r="PZS8" s="928"/>
      <c r="PZT8" s="928"/>
      <c r="PZU8" s="928"/>
      <c r="PZV8" s="928"/>
      <c r="PZW8" s="928"/>
      <c r="PZX8" s="928"/>
      <c r="PZY8" s="928"/>
      <c r="PZZ8" s="928"/>
      <c r="QAA8" s="928"/>
      <c r="QAB8" s="928"/>
      <c r="QAC8" s="928"/>
      <c r="QAD8" s="928"/>
      <c r="QAE8" s="928"/>
      <c r="QAF8" s="928"/>
      <c r="QAG8" s="928"/>
      <c r="QAH8" s="928"/>
      <c r="QAI8" s="928"/>
      <c r="QAJ8" s="928"/>
      <c r="QAK8" s="928"/>
      <c r="QAL8" s="928"/>
      <c r="QAM8" s="928"/>
      <c r="QAN8" s="928"/>
      <c r="QAO8" s="928"/>
      <c r="QAP8" s="928"/>
      <c r="QAQ8" s="928"/>
      <c r="QAR8" s="928"/>
      <c r="QAS8" s="928"/>
      <c r="QAT8" s="928"/>
      <c r="QAU8" s="928"/>
      <c r="QAV8" s="928"/>
      <c r="QAW8" s="928"/>
      <c r="QAX8" s="928"/>
      <c r="QAY8" s="928"/>
      <c r="QAZ8" s="928"/>
      <c r="QBA8" s="928"/>
      <c r="QBB8" s="928"/>
      <c r="QBC8" s="928"/>
      <c r="QBD8" s="928"/>
      <c r="QBE8" s="928"/>
      <c r="QBF8" s="928"/>
      <c r="QBG8" s="928"/>
      <c r="QBH8" s="928"/>
      <c r="QBI8" s="928"/>
      <c r="QBJ8" s="928"/>
      <c r="QBK8" s="928"/>
      <c r="QBL8" s="928"/>
      <c r="QBM8" s="928"/>
      <c r="QBN8" s="928"/>
      <c r="QBO8" s="928"/>
      <c r="QBP8" s="928"/>
      <c r="QBQ8" s="928"/>
      <c r="QBR8" s="928"/>
      <c r="QBS8" s="928"/>
      <c r="QBT8" s="928"/>
      <c r="QBU8" s="928"/>
      <c r="QBV8" s="928"/>
      <c r="QBW8" s="928"/>
      <c r="QBX8" s="928"/>
      <c r="QBY8" s="928"/>
      <c r="QBZ8" s="928"/>
      <c r="QCA8" s="928"/>
      <c r="QCB8" s="928"/>
      <c r="QCC8" s="928"/>
      <c r="QCD8" s="928"/>
      <c r="QCE8" s="928"/>
      <c r="QCF8" s="928"/>
      <c r="QCG8" s="928"/>
      <c r="QCH8" s="928"/>
      <c r="QCI8" s="928"/>
      <c r="QCJ8" s="928"/>
      <c r="QCK8" s="928"/>
      <c r="QCL8" s="928"/>
      <c r="QCM8" s="928"/>
      <c r="QCN8" s="928"/>
      <c r="QCO8" s="928"/>
      <c r="QCP8" s="928"/>
      <c r="QCQ8" s="928"/>
      <c r="QCR8" s="928"/>
      <c r="QCS8" s="928"/>
      <c r="QCT8" s="928"/>
      <c r="QCU8" s="928"/>
      <c r="QCV8" s="928"/>
      <c r="QCW8" s="928"/>
      <c r="QCX8" s="928"/>
      <c r="QCY8" s="928"/>
      <c r="QCZ8" s="928"/>
      <c r="QDA8" s="928"/>
      <c r="QDB8" s="928"/>
      <c r="QDC8" s="928"/>
      <c r="QDD8" s="928"/>
      <c r="QDE8" s="928"/>
      <c r="QDF8" s="928"/>
      <c r="QDG8" s="928"/>
      <c r="QDH8" s="928"/>
      <c r="QDI8" s="928"/>
      <c r="QDJ8" s="928"/>
      <c r="QDK8" s="928"/>
      <c r="QDL8" s="928"/>
      <c r="QDM8" s="928"/>
      <c r="QDN8" s="928"/>
      <c r="QDO8" s="928"/>
      <c r="QDP8" s="928"/>
      <c r="QDQ8" s="928"/>
      <c r="QDR8" s="928"/>
      <c r="QDS8" s="928"/>
      <c r="QDT8" s="928"/>
      <c r="QDU8" s="928"/>
      <c r="QDV8" s="928"/>
      <c r="QDW8" s="928"/>
      <c r="QDX8" s="928"/>
      <c r="QDY8" s="928"/>
      <c r="QDZ8" s="928"/>
      <c r="QEA8" s="928"/>
      <c r="QEB8" s="928"/>
      <c r="QEC8" s="928"/>
      <c r="QED8" s="928"/>
      <c r="QEE8" s="928"/>
      <c r="QEF8" s="928"/>
      <c r="QEG8" s="928"/>
      <c r="QEH8" s="928"/>
      <c r="QEI8" s="928"/>
      <c r="QEJ8" s="928"/>
      <c r="QEK8" s="928"/>
      <c r="QEL8" s="928"/>
      <c r="QEM8" s="928"/>
      <c r="QEN8" s="928"/>
      <c r="QEO8" s="928"/>
      <c r="QEP8" s="928"/>
      <c r="QEQ8" s="928"/>
      <c r="QER8" s="928"/>
      <c r="QES8" s="928"/>
      <c r="QET8" s="928"/>
      <c r="QEU8" s="928"/>
      <c r="QEV8" s="928"/>
      <c r="QEW8" s="928"/>
      <c r="QEX8" s="928"/>
      <c r="QEY8" s="928"/>
      <c r="QEZ8" s="928"/>
      <c r="QFA8" s="928"/>
      <c r="QFB8" s="928"/>
      <c r="QFC8" s="928"/>
      <c r="QFD8" s="928"/>
      <c r="QFE8" s="928"/>
      <c r="QFF8" s="928"/>
      <c r="QFG8" s="928"/>
      <c r="QFH8" s="928"/>
      <c r="QFI8" s="928"/>
      <c r="QFJ8" s="928"/>
      <c r="QFK8" s="928"/>
      <c r="QFL8" s="928"/>
      <c r="QFM8" s="928"/>
      <c r="QFN8" s="928"/>
      <c r="QFO8" s="928"/>
      <c r="QFP8" s="928"/>
      <c r="QFQ8" s="928"/>
      <c r="QFR8" s="928"/>
      <c r="QFS8" s="928"/>
      <c r="QFT8" s="928"/>
      <c r="QFU8" s="928"/>
      <c r="QFV8" s="928"/>
      <c r="QFW8" s="928"/>
      <c r="QFX8" s="928"/>
      <c r="QFY8" s="928"/>
      <c r="QFZ8" s="928"/>
      <c r="QGA8" s="928"/>
      <c r="QGB8" s="928"/>
      <c r="QGC8" s="928"/>
      <c r="QGD8" s="928"/>
      <c r="QGE8" s="928"/>
      <c r="QGF8" s="928"/>
      <c r="QGG8" s="928"/>
      <c r="QGH8" s="928"/>
      <c r="QGI8" s="928"/>
      <c r="QGJ8" s="928"/>
      <c r="QGK8" s="928"/>
      <c r="QGL8" s="928"/>
      <c r="QGM8" s="928"/>
      <c r="QGN8" s="928"/>
      <c r="QGO8" s="928"/>
      <c r="QGP8" s="928"/>
      <c r="QGQ8" s="928"/>
      <c r="QGR8" s="928"/>
      <c r="QGS8" s="928"/>
      <c r="QGT8" s="928"/>
      <c r="QGU8" s="928"/>
      <c r="QGV8" s="928"/>
      <c r="QGW8" s="928"/>
      <c r="QGX8" s="928"/>
      <c r="QGY8" s="928"/>
      <c r="QGZ8" s="928"/>
      <c r="QHA8" s="928"/>
      <c r="QHB8" s="928"/>
      <c r="QHC8" s="928"/>
      <c r="QHD8" s="928"/>
      <c r="QHE8" s="928"/>
      <c r="QHF8" s="928"/>
      <c r="QHG8" s="928"/>
      <c r="QHH8" s="928"/>
      <c r="QHI8" s="928"/>
      <c r="QHJ8" s="928"/>
      <c r="QHK8" s="928"/>
      <c r="QHL8" s="928"/>
      <c r="QHM8" s="928"/>
      <c r="QHN8" s="928"/>
      <c r="QHO8" s="928"/>
      <c r="QHP8" s="928"/>
      <c r="QHQ8" s="928"/>
      <c r="QHR8" s="928"/>
      <c r="QHS8" s="928"/>
      <c r="QHT8" s="928"/>
      <c r="QHU8" s="928"/>
      <c r="QHV8" s="928"/>
      <c r="QHW8" s="928"/>
      <c r="QHX8" s="928"/>
      <c r="QHY8" s="928"/>
      <c r="QHZ8" s="928"/>
      <c r="QIA8" s="928"/>
      <c r="QIB8" s="928"/>
      <c r="QIC8" s="928"/>
      <c r="QID8" s="928"/>
      <c r="QIE8" s="928"/>
      <c r="QIF8" s="928"/>
      <c r="QIG8" s="928"/>
      <c r="QIH8" s="928"/>
      <c r="QII8" s="928"/>
      <c r="QIJ8" s="928"/>
      <c r="QIK8" s="928"/>
      <c r="QIL8" s="928"/>
      <c r="QIM8" s="928"/>
      <c r="QIN8" s="928"/>
      <c r="QIO8" s="928"/>
      <c r="QIP8" s="928"/>
      <c r="QIQ8" s="928"/>
      <c r="QIR8" s="928"/>
      <c r="QIS8" s="928"/>
      <c r="QIT8" s="928"/>
      <c r="QIU8" s="928"/>
      <c r="QIV8" s="928"/>
      <c r="QIW8" s="928"/>
      <c r="QIX8" s="928"/>
      <c r="QIY8" s="928"/>
      <c r="QIZ8" s="928"/>
      <c r="QJA8" s="928"/>
      <c r="QJB8" s="928"/>
      <c r="QJC8" s="928"/>
      <c r="QJD8" s="928"/>
      <c r="QJE8" s="928"/>
      <c r="QJF8" s="928"/>
      <c r="QJG8" s="928"/>
      <c r="QJH8" s="928"/>
      <c r="QJI8" s="928"/>
      <c r="QJJ8" s="928"/>
      <c r="QJK8" s="928"/>
      <c r="QJL8" s="928"/>
      <c r="QJM8" s="928"/>
      <c r="QJN8" s="928"/>
      <c r="QJO8" s="928"/>
      <c r="QJP8" s="928"/>
      <c r="QJQ8" s="928"/>
      <c r="QJR8" s="928"/>
      <c r="QJS8" s="928"/>
      <c r="QJT8" s="928"/>
      <c r="QJU8" s="928"/>
      <c r="QJV8" s="928"/>
      <c r="QJW8" s="928"/>
      <c r="QJX8" s="928"/>
      <c r="QJY8" s="928"/>
      <c r="QJZ8" s="928"/>
      <c r="QKA8" s="928"/>
      <c r="QKB8" s="928"/>
      <c r="QKC8" s="928"/>
      <c r="QKD8" s="928"/>
      <c r="QKE8" s="928"/>
      <c r="QKF8" s="928"/>
      <c r="QKG8" s="928"/>
      <c r="QKH8" s="928"/>
      <c r="QKI8" s="928"/>
      <c r="QKJ8" s="928"/>
      <c r="QKK8" s="928"/>
      <c r="QKL8" s="928"/>
      <c r="QKM8" s="928"/>
      <c r="QKN8" s="928"/>
      <c r="QKO8" s="928"/>
      <c r="QKP8" s="928"/>
      <c r="QKQ8" s="928"/>
      <c r="QKR8" s="928"/>
      <c r="QKS8" s="928"/>
      <c r="QKT8" s="928"/>
      <c r="QKU8" s="928"/>
      <c r="QKV8" s="928"/>
      <c r="QKW8" s="928"/>
      <c r="QKX8" s="928"/>
      <c r="QKY8" s="928"/>
      <c r="QKZ8" s="928"/>
      <c r="QLA8" s="928"/>
      <c r="QLB8" s="928"/>
      <c r="QLC8" s="928"/>
      <c r="QLD8" s="928"/>
      <c r="QLE8" s="928"/>
      <c r="QLF8" s="928"/>
      <c r="QLG8" s="928"/>
      <c r="QLH8" s="928"/>
      <c r="QLI8" s="928"/>
      <c r="QLJ8" s="928"/>
      <c r="QLK8" s="928"/>
      <c r="QLL8" s="928"/>
      <c r="QLM8" s="928"/>
      <c r="QLN8" s="928"/>
      <c r="QLO8" s="928"/>
      <c r="QLP8" s="928"/>
      <c r="QLQ8" s="928"/>
      <c r="QLR8" s="928"/>
      <c r="QLS8" s="928"/>
      <c r="QLT8" s="928"/>
      <c r="QLU8" s="928"/>
      <c r="QLV8" s="928"/>
      <c r="QLW8" s="928"/>
      <c r="QLX8" s="928"/>
      <c r="QLY8" s="928"/>
      <c r="QLZ8" s="928"/>
      <c r="QMA8" s="928"/>
      <c r="QMB8" s="928"/>
      <c r="QMC8" s="928"/>
      <c r="QMD8" s="928"/>
      <c r="QME8" s="928"/>
      <c r="QMF8" s="928"/>
      <c r="QMG8" s="928"/>
      <c r="QMH8" s="928"/>
      <c r="QMI8" s="928"/>
      <c r="QMJ8" s="928"/>
      <c r="QMK8" s="928"/>
      <c r="QML8" s="928"/>
      <c r="QMM8" s="928"/>
      <c r="QMN8" s="928"/>
      <c r="QMO8" s="928"/>
      <c r="QMP8" s="928"/>
      <c r="QMQ8" s="928"/>
      <c r="QMR8" s="928"/>
      <c r="QMS8" s="928"/>
      <c r="QMT8" s="928"/>
      <c r="QMU8" s="928"/>
      <c r="QMV8" s="928"/>
      <c r="QMW8" s="928"/>
      <c r="QMX8" s="928"/>
      <c r="QMY8" s="928"/>
      <c r="QMZ8" s="928"/>
      <c r="QNA8" s="928"/>
      <c r="QNB8" s="928"/>
      <c r="QNC8" s="928"/>
      <c r="QND8" s="928"/>
      <c r="QNE8" s="928"/>
      <c r="QNF8" s="928"/>
      <c r="QNG8" s="928"/>
      <c r="QNH8" s="928"/>
      <c r="QNI8" s="928"/>
      <c r="QNJ8" s="928"/>
      <c r="QNK8" s="928"/>
      <c r="QNL8" s="928"/>
      <c r="QNM8" s="928"/>
      <c r="QNN8" s="928"/>
      <c r="QNO8" s="928"/>
      <c r="QNP8" s="928"/>
      <c r="QNQ8" s="928"/>
      <c r="QNR8" s="928"/>
      <c r="QNS8" s="928"/>
      <c r="QNT8" s="928"/>
      <c r="QNU8" s="928"/>
      <c r="QNV8" s="928"/>
      <c r="QNW8" s="928"/>
      <c r="QNX8" s="928"/>
      <c r="QNY8" s="928"/>
      <c r="QNZ8" s="928"/>
      <c r="QOA8" s="928"/>
      <c r="QOB8" s="928"/>
      <c r="QOC8" s="928"/>
      <c r="QOD8" s="928"/>
      <c r="QOE8" s="928"/>
      <c r="QOF8" s="928"/>
      <c r="QOG8" s="928"/>
      <c r="QOH8" s="928"/>
      <c r="QOI8" s="928"/>
      <c r="QOJ8" s="928"/>
      <c r="QOK8" s="928"/>
      <c r="QOL8" s="928"/>
      <c r="QOM8" s="928"/>
      <c r="QON8" s="928"/>
      <c r="QOO8" s="928"/>
      <c r="QOP8" s="928"/>
      <c r="QOQ8" s="928"/>
      <c r="QOR8" s="928"/>
      <c r="QOS8" s="928"/>
      <c r="QOT8" s="928"/>
      <c r="QOU8" s="928"/>
      <c r="QOV8" s="928"/>
      <c r="QOW8" s="928"/>
      <c r="QOX8" s="928"/>
      <c r="QOY8" s="928"/>
      <c r="QOZ8" s="928"/>
      <c r="QPA8" s="928"/>
      <c r="QPB8" s="928"/>
      <c r="QPC8" s="928"/>
      <c r="QPD8" s="928"/>
      <c r="QPE8" s="928"/>
      <c r="QPF8" s="928"/>
      <c r="QPG8" s="928"/>
      <c r="QPH8" s="928"/>
      <c r="QPI8" s="928"/>
      <c r="QPJ8" s="928"/>
      <c r="QPK8" s="928"/>
      <c r="QPL8" s="928"/>
      <c r="QPM8" s="928"/>
      <c r="QPN8" s="928"/>
      <c r="QPO8" s="928"/>
      <c r="QPP8" s="928"/>
      <c r="QPQ8" s="928"/>
      <c r="QPR8" s="928"/>
      <c r="QPS8" s="928"/>
      <c r="QPT8" s="928"/>
      <c r="QPU8" s="928"/>
      <c r="QPV8" s="928"/>
      <c r="QPW8" s="928"/>
      <c r="QPX8" s="928"/>
      <c r="QPY8" s="928"/>
      <c r="QPZ8" s="928"/>
      <c r="QQA8" s="928"/>
      <c r="QQB8" s="928"/>
      <c r="QQC8" s="928"/>
      <c r="QQD8" s="928"/>
      <c r="QQE8" s="928"/>
      <c r="QQF8" s="928"/>
      <c r="QQG8" s="928"/>
      <c r="QQH8" s="928"/>
      <c r="QQI8" s="928"/>
      <c r="QQJ8" s="928"/>
      <c r="QQK8" s="928"/>
      <c r="QQL8" s="928"/>
      <c r="QQM8" s="928"/>
      <c r="QQN8" s="928"/>
      <c r="QQO8" s="928"/>
      <c r="QQP8" s="928"/>
      <c r="QQQ8" s="928"/>
      <c r="QQR8" s="928"/>
      <c r="QQS8" s="928"/>
      <c r="QQT8" s="928"/>
      <c r="QQU8" s="928"/>
      <c r="QQV8" s="928"/>
      <c r="QQW8" s="928"/>
      <c r="QQX8" s="928"/>
      <c r="QQY8" s="928"/>
      <c r="QQZ8" s="928"/>
      <c r="QRA8" s="928"/>
      <c r="QRB8" s="928"/>
      <c r="QRC8" s="928"/>
      <c r="QRD8" s="928"/>
      <c r="QRE8" s="928"/>
      <c r="QRF8" s="928"/>
      <c r="QRG8" s="928"/>
      <c r="QRH8" s="928"/>
      <c r="QRI8" s="928"/>
      <c r="QRJ8" s="928"/>
      <c r="QRK8" s="928"/>
      <c r="QRL8" s="928"/>
      <c r="QRM8" s="928"/>
      <c r="QRN8" s="928"/>
      <c r="QRO8" s="928"/>
      <c r="QRP8" s="928"/>
      <c r="QRQ8" s="928"/>
      <c r="QRR8" s="928"/>
      <c r="QRS8" s="928"/>
      <c r="QRT8" s="928"/>
      <c r="QRU8" s="928"/>
      <c r="QRV8" s="928"/>
      <c r="QRW8" s="928"/>
      <c r="QRX8" s="928"/>
      <c r="QRY8" s="928"/>
      <c r="QRZ8" s="928"/>
      <c r="QSA8" s="928"/>
      <c r="QSB8" s="928"/>
      <c r="QSC8" s="928"/>
      <c r="QSD8" s="928"/>
      <c r="QSE8" s="928"/>
      <c r="QSF8" s="928"/>
      <c r="QSG8" s="928"/>
      <c r="QSH8" s="928"/>
      <c r="QSI8" s="928"/>
      <c r="QSJ8" s="928"/>
      <c r="QSK8" s="928"/>
      <c r="QSL8" s="928"/>
      <c r="QSM8" s="928"/>
      <c r="QSN8" s="928"/>
      <c r="QSO8" s="928"/>
      <c r="QSP8" s="928"/>
      <c r="QSQ8" s="928"/>
      <c r="QSR8" s="928"/>
      <c r="QSS8" s="928"/>
      <c r="QST8" s="928"/>
      <c r="QSU8" s="928"/>
      <c r="QSV8" s="928"/>
      <c r="QSW8" s="928"/>
      <c r="QSX8" s="928"/>
      <c r="QSY8" s="928"/>
      <c r="QSZ8" s="928"/>
      <c r="QTA8" s="928"/>
      <c r="QTB8" s="928"/>
      <c r="QTC8" s="928"/>
      <c r="QTD8" s="928"/>
      <c r="QTE8" s="928"/>
      <c r="QTF8" s="928"/>
      <c r="QTG8" s="928"/>
      <c r="QTH8" s="928"/>
      <c r="QTI8" s="928"/>
      <c r="QTJ8" s="928"/>
      <c r="QTK8" s="928"/>
      <c r="QTL8" s="928"/>
      <c r="QTM8" s="928"/>
      <c r="QTN8" s="928"/>
      <c r="QTO8" s="928"/>
      <c r="QTP8" s="928"/>
      <c r="QTQ8" s="928"/>
      <c r="QTR8" s="928"/>
      <c r="QTS8" s="928"/>
      <c r="QTT8" s="928"/>
      <c r="QTU8" s="928"/>
      <c r="QTV8" s="928"/>
      <c r="QTW8" s="928"/>
      <c r="QTX8" s="928"/>
      <c r="QTY8" s="928"/>
      <c r="QTZ8" s="928"/>
      <c r="QUA8" s="928"/>
      <c r="QUB8" s="928"/>
      <c r="QUC8" s="928"/>
      <c r="QUD8" s="928"/>
      <c r="QUE8" s="928"/>
      <c r="QUF8" s="928"/>
      <c r="QUG8" s="928"/>
      <c r="QUH8" s="928"/>
      <c r="QUI8" s="928"/>
      <c r="QUJ8" s="928"/>
      <c r="QUK8" s="928"/>
      <c r="QUL8" s="928"/>
      <c r="QUM8" s="928"/>
      <c r="QUN8" s="928"/>
      <c r="QUO8" s="928"/>
      <c r="QUP8" s="928"/>
      <c r="QUQ8" s="928"/>
      <c r="QUR8" s="928"/>
      <c r="QUS8" s="928"/>
      <c r="QUT8" s="928"/>
      <c r="QUU8" s="928"/>
      <c r="QUV8" s="928"/>
      <c r="QUW8" s="928"/>
      <c r="QUX8" s="928"/>
      <c r="QUY8" s="928"/>
      <c r="QUZ8" s="928"/>
      <c r="QVA8" s="928"/>
      <c r="QVB8" s="928"/>
      <c r="QVC8" s="928"/>
      <c r="QVD8" s="928"/>
      <c r="QVE8" s="928"/>
      <c r="QVF8" s="928"/>
      <c r="QVG8" s="928"/>
      <c r="QVH8" s="928"/>
      <c r="QVI8" s="928"/>
      <c r="QVJ8" s="928"/>
      <c r="QVK8" s="928"/>
      <c r="QVL8" s="928"/>
      <c r="QVM8" s="928"/>
      <c r="QVN8" s="928"/>
      <c r="QVO8" s="928"/>
      <c r="QVP8" s="928"/>
      <c r="QVQ8" s="928"/>
      <c r="QVR8" s="928"/>
      <c r="QVS8" s="928"/>
      <c r="QVT8" s="928"/>
      <c r="QVU8" s="928"/>
      <c r="QVV8" s="928"/>
      <c r="QVW8" s="928"/>
      <c r="QVX8" s="928"/>
      <c r="QVY8" s="928"/>
      <c r="QVZ8" s="928"/>
      <c r="QWA8" s="928"/>
      <c r="QWB8" s="928"/>
      <c r="QWC8" s="928"/>
      <c r="QWD8" s="928"/>
      <c r="QWE8" s="928"/>
      <c r="QWF8" s="928"/>
      <c r="QWG8" s="928"/>
      <c r="QWH8" s="928"/>
      <c r="QWI8" s="928"/>
      <c r="QWJ8" s="928"/>
      <c r="QWK8" s="928"/>
      <c r="QWL8" s="928"/>
      <c r="QWM8" s="928"/>
      <c r="QWN8" s="928"/>
      <c r="QWO8" s="928"/>
      <c r="QWP8" s="928"/>
      <c r="QWQ8" s="928"/>
      <c r="QWR8" s="928"/>
      <c r="QWS8" s="928"/>
      <c r="QWT8" s="928"/>
      <c r="QWU8" s="928"/>
      <c r="QWV8" s="928"/>
      <c r="QWW8" s="928"/>
      <c r="QWX8" s="928"/>
      <c r="QWY8" s="928"/>
      <c r="QWZ8" s="928"/>
      <c r="QXA8" s="928"/>
      <c r="QXB8" s="928"/>
      <c r="QXC8" s="928"/>
      <c r="QXD8" s="928"/>
      <c r="QXE8" s="928"/>
      <c r="QXF8" s="928"/>
      <c r="QXG8" s="928"/>
      <c r="QXH8" s="928"/>
      <c r="QXI8" s="928"/>
      <c r="QXJ8" s="928"/>
      <c r="QXK8" s="928"/>
      <c r="QXL8" s="928"/>
      <c r="QXM8" s="928"/>
      <c r="QXN8" s="928"/>
      <c r="QXO8" s="928"/>
      <c r="QXP8" s="928"/>
      <c r="QXQ8" s="928"/>
      <c r="QXR8" s="928"/>
      <c r="QXS8" s="928"/>
      <c r="QXT8" s="928"/>
      <c r="QXU8" s="928"/>
      <c r="QXV8" s="928"/>
      <c r="QXW8" s="928"/>
      <c r="QXX8" s="928"/>
      <c r="QXY8" s="928"/>
      <c r="QXZ8" s="928"/>
      <c r="QYA8" s="928"/>
      <c r="QYB8" s="928"/>
      <c r="QYC8" s="928"/>
      <c r="QYD8" s="928"/>
      <c r="QYE8" s="928"/>
      <c r="QYF8" s="928"/>
      <c r="QYG8" s="928"/>
      <c r="QYH8" s="928"/>
      <c r="QYI8" s="928"/>
      <c r="QYJ8" s="928"/>
      <c r="QYK8" s="928"/>
      <c r="QYL8" s="928"/>
      <c r="QYM8" s="928"/>
      <c r="QYN8" s="928"/>
      <c r="QYO8" s="928"/>
      <c r="QYP8" s="928"/>
      <c r="QYQ8" s="928"/>
      <c r="QYR8" s="928"/>
      <c r="QYS8" s="928"/>
      <c r="QYT8" s="928"/>
      <c r="QYU8" s="928"/>
      <c r="QYV8" s="928"/>
      <c r="QYW8" s="928"/>
      <c r="QYX8" s="928"/>
      <c r="QYY8" s="928"/>
      <c r="QYZ8" s="928"/>
      <c r="QZA8" s="928"/>
      <c r="QZB8" s="928"/>
      <c r="QZC8" s="928"/>
      <c r="QZD8" s="928"/>
      <c r="QZE8" s="928"/>
      <c r="QZF8" s="928"/>
      <c r="QZG8" s="928"/>
      <c r="QZH8" s="928"/>
      <c r="QZI8" s="928"/>
      <c r="QZJ8" s="928"/>
      <c r="QZK8" s="928"/>
      <c r="QZL8" s="928"/>
      <c r="QZM8" s="928"/>
      <c r="QZN8" s="928"/>
      <c r="QZO8" s="928"/>
      <c r="QZP8" s="928"/>
      <c r="QZQ8" s="928"/>
      <c r="QZR8" s="928"/>
      <c r="QZS8" s="928"/>
      <c r="QZT8" s="928"/>
      <c r="QZU8" s="928"/>
      <c r="QZV8" s="928"/>
      <c r="QZW8" s="928"/>
      <c r="QZX8" s="928"/>
      <c r="QZY8" s="928"/>
      <c r="QZZ8" s="928"/>
      <c r="RAA8" s="928"/>
      <c r="RAB8" s="928"/>
      <c r="RAC8" s="928"/>
      <c r="RAD8" s="928"/>
      <c r="RAE8" s="928"/>
      <c r="RAF8" s="928"/>
      <c r="RAG8" s="928"/>
      <c r="RAH8" s="928"/>
      <c r="RAI8" s="928"/>
      <c r="RAJ8" s="928"/>
      <c r="RAK8" s="928"/>
      <c r="RAL8" s="928"/>
      <c r="RAM8" s="928"/>
      <c r="RAN8" s="928"/>
      <c r="RAO8" s="928"/>
      <c r="RAP8" s="928"/>
      <c r="RAQ8" s="928"/>
      <c r="RAR8" s="928"/>
      <c r="RAS8" s="928"/>
      <c r="RAT8" s="928"/>
      <c r="RAU8" s="928"/>
      <c r="RAV8" s="928"/>
      <c r="RAW8" s="928"/>
      <c r="RAX8" s="928"/>
      <c r="RAY8" s="928"/>
      <c r="RAZ8" s="928"/>
      <c r="RBA8" s="928"/>
      <c r="RBB8" s="928"/>
      <c r="RBC8" s="928"/>
      <c r="RBD8" s="928"/>
      <c r="RBE8" s="928"/>
      <c r="RBF8" s="928"/>
      <c r="RBG8" s="928"/>
      <c r="RBH8" s="928"/>
      <c r="RBI8" s="928"/>
      <c r="RBJ8" s="928"/>
      <c r="RBK8" s="928"/>
      <c r="RBL8" s="928"/>
      <c r="RBM8" s="928"/>
      <c r="RBN8" s="928"/>
      <c r="RBO8" s="928"/>
      <c r="RBP8" s="928"/>
      <c r="RBQ8" s="928"/>
      <c r="RBR8" s="928"/>
      <c r="RBS8" s="928"/>
      <c r="RBT8" s="928"/>
      <c r="RBU8" s="928"/>
      <c r="RBV8" s="928"/>
      <c r="RBW8" s="928"/>
      <c r="RBX8" s="928"/>
      <c r="RBY8" s="928"/>
      <c r="RBZ8" s="928"/>
      <c r="RCA8" s="928"/>
      <c r="RCB8" s="928"/>
      <c r="RCC8" s="928"/>
      <c r="RCD8" s="928"/>
      <c r="RCE8" s="928"/>
      <c r="RCF8" s="928"/>
      <c r="RCG8" s="928"/>
      <c r="RCH8" s="928"/>
      <c r="RCI8" s="928"/>
      <c r="RCJ8" s="928"/>
      <c r="RCK8" s="928"/>
      <c r="RCL8" s="928"/>
      <c r="RCM8" s="928"/>
      <c r="RCN8" s="928"/>
      <c r="RCO8" s="928"/>
      <c r="RCP8" s="928"/>
      <c r="RCQ8" s="928"/>
      <c r="RCR8" s="928"/>
      <c r="RCS8" s="928"/>
      <c r="RCT8" s="928"/>
      <c r="RCU8" s="928"/>
      <c r="RCV8" s="928"/>
      <c r="RCW8" s="928"/>
      <c r="RCX8" s="928"/>
      <c r="RCY8" s="928"/>
      <c r="RCZ8" s="928"/>
      <c r="RDA8" s="928"/>
      <c r="RDB8" s="928"/>
      <c r="RDC8" s="928"/>
      <c r="RDD8" s="928"/>
      <c r="RDE8" s="928"/>
      <c r="RDF8" s="928"/>
      <c r="RDG8" s="928"/>
      <c r="RDH8" s="928"/>
      <c r="RDI8" s="928"/>
      <c r="RDJ8" s="928"/>
      <c r="RDK8" s="928"/>
      <c r="RDL8" s="928"/>
      <c r="RDM8" s="928"/>
      <c r="RDN8" s="928"/>
      <c r="RDO8" s="928"/>
      <c r="RDP8" s="928"/>
      <c r="RDQ8" s="928"/>
      <c r="RDR8" s="928"/>
      <c r="RDS8" s="928"/>
      <c r="RDT8" s="928"/>
      <c r="RDU8" s="928"/>
      <c r="RDV8" s="928"/>
      <c r="RDW8" s="928"/>
      <c r="RDX8" s="928"/>
      <c r="RDY8" s="928"/>
      <c r="RDZ8" s="928"/>
      <c r="REA8" s="928"/>
      <c r="REB8" s="928"/>
      <c r="REC8" s="928"/>
      <c r="RED8" s="928"/>
      <c r="REE8" s="928"/>
      <c r="REF8" s="928"/>
      <c r="REG8" s="928"/>
      <c r="REH8" s="928"/>
      <c r="REI8" s="928"/>
      <c r="REJ8" s="928"/>
      <c r="REK8" s="928"/>
      <c r="REL8" s="928"/>
      <c r="REM8" s="928"/>
      <c r="REN8" s="928"/>
      <c r="REO8" s="928"/>
      <c r="REP8" s="928"/>
      <c r="REQ8" s="928"/>
      <c r="RER8" s="928"/>
      <c r="RES8" s="928"/>
      <c r="RET8" s="928"/>
      <c r="REU8" s="928"/>
      <c r="REV8" s="928"/>
      <c r="REW8" s="928"/>
      <c r="REX8" s="928"/>
      <c r="REY8" s="928"/>
      <c r="REZ8" s="928"/>
      <c r="RFA8" s="928"/>
      <c r="RFB8" s="928"/>
      <c r="RFC8" s="928"/>
      <c r="RFD8" s="928"/>
      <c r="RFE8" s="928"/>
      <c r="RFF8" s="928"/>
      <c r="RFG8" s="928"/>
      <c r="RFH8" s="928"/>
      <c r="RFI8" s="928"/>
      <c r="RFJ8" s="928"/>
      <c r="RFK8" s="928"/>
      <c r="RFL8" s="928"/>
      <c r="RFM8" s="928"/>
      <c r="RFN8" s="928"/>
      <c r="RFO8" s="928"/>
      <c r="RFP8" s="928"/>
      <c r="RFQ8" s="928"/>
      <c r="RFR8" s="928"/>
      <c r="RFS8" s="928"/>
      <c r="RFT8" s="928"/>
      <c r="RFU8" s="928"/>
      <c r="RFV8" s="928"/>
      <c r="RFW8" s="928"/>
      <c r="RFX8" s="928"/>
      <c r="RFY8" s="928"/>
      <c r="RFZ8" s="928"/>
      <c r="RGA8" s="928"/>
      <c r="RGB8" s="928"/>
      <c r="RGC8" s="928"/>
      <c r="RGD8" s="928"/>
      <c r="RGE8" s="928"/>
      <c r="RGF8" s="928"/>
      <c r="RGG8" s="928"/>
      <c r="RGH8" s="928"/>
      <c r="RGI8" s="928"/>
      <c r="RGJ8" s="928"/>
      <c r="RGK8" s="928"/>
      <c r="RGL8" s="928"/>
      <c r="RGM8" s="928"/>
      <c r="RGN8" s="928"/>
      <c r="RGO8" s="928"/>
      <c r="RGP8" s="928"/>
      <c r="RGQ8" s="928"/>
      <c r="RGR8" s="928"/>
      <c r="RGS8" s="928"/>
      <c r="RGT8" s="928"/>
      <c r="RGU8" s="928"/>
      <c r="RGV8" s="928"/>
      <c r="RGW8" s="928"/>
      <c r="RGX8" s="928"/>
      <c r="RGY8" s="928"/>
      <c r="RGZ8" s="928"/>
      <c r="RHA8" s="928"/>
      <c r="RHB8" s="928"/>
      <c r="RHC8" s="928"/>
      <c r="RHD8" s="928"/>
      <c r="RHE8" s="928"/>
      <c r="RHF8" s="928"/>
      <c r="RHG8" s="928"/>
      <c r="RHH8" s="928"/>
      <c r="RHI8" s="928"/>
      <c r="RHJ8" s="928"/>
      <c r="RHK8" s="928"/>
      <c r="RHL8" s="928"/>
      <c r="RHM8" s="928"/>
      <c r="RHN8" s="928"/>
      <c r="RHO8" s="928"/>
      <c r="RHP8" s="928"/>
      <c r="RHQ8" s="928"/>
      <c r="RHR8" s="928"/>
      <c r="RHS8" s="928"/>
      <c r="RHT8" s="928"/>
      <c r="RHU8" s="928"/>
      <c r="RHV8" s="928"/>
      <c r="RHW8" s="928"/>
      <c r="RHX8" s="928"/>
      <c r="RHY8" s="928"/>
      <c r="RHZ8" s="928"/>
      <c r="RIA8" s="928"/>
      <c r="RIB8" s="928"/>
      <c r="RIC8" s="928"/>
      <c r="RID8" s="928"/>
      <c r="RIE8" s="928"/>
      <c r="RIF8" s="928"/>
      <c r="RIG8" s="928"/>
      <c r="RIH8" s="928"/>
      <c r="RII8" s="928"/>
      <c r="RIJ8" s="928"/>
      <c r="RIK8" s="928"/>
      <c r="RIL8" s="928"/>
      <c r="RIM8" s="928"/>
      <c r="RIN8" s="928"/>
      <c r="RIO8" s="928"/>
      <c r="RIP8" s="928"/>
      <c r="RIQ8" s="928"/>
      <c r="RIR8" s="928"/>
      <c r="RIS8" s="928"/>
      <c r="RIT8" s="928"/>
      <c r="RIU8" s="928"/>
      <c r="RIV8" s="928"/>
      <c r="RIW8" s="928"/>
      <c r="RIX8" s="928"/>
      <c r="RIY8" s="928"/>
      <c r="RIZ8" s="928"/>
      <c r="RJA8" s="928"/>
      <c r="RJB8" s="928"/>
      <c r="RJC8" s="928"/>
      <c r="RJD8" s="928"/>
      <c r="RJE8" s="928"/>
      <c r="RJF8" s="928"/>
      <c r="RJG8" s="928"/>
      <c r="RJH8" s="928"/>
      <c r="RJI8" s="928"/>
      <c r="RJJ8" s="928"/>
      <c r="RJK8" s="928"/>
      <c r="RJL8" s="928"/>
      <c r="RJM8" s="928"/>
      <c r="RJN8" s="928"/>
      <c r="RJO8" s="928"/>
      <c r="RJP8" s="928"/>
      <c r="RJQ8" s="928"/>
      <c r="RJR8" s="928"/>
      <c r="RJS8" s="928"/>
      <c r="RJT8" s="928"/>
      <c r="RJU8" s="928"/>
      <c r="RJV8" s="928"/>
      <c r="RJW8" s="928"/>
      <c r="RJX8" s="928"/>
      <c r="RJY8" s="928"/>
      <c r="RJZ8" s="928"/>
      <c r="RKA8" s="928"/>
      <c r="RKB8" s="928"/>
      <c r="RKC8" s="928"/>
      <c r="RKD8" s="928"/>
      <c r="RKE8" s="928"/>
      <c r="RKF8" s="928"/>
      <c r="RKG8" s="928"/>
      <c r="RKH8" s="928"/>
      <c r="RKI8" s="928"/>
      <c r="RKJ8" s="928"/>
      <c r="RKK8" s="928"/>
      <c r="RKL8" s="928"/>
      <c r="RKM8" s="928"/>
      <c r="RKN8" s="928"/>
      <c r="RKO8" s="928"/>
      <c r="RKP8" s="928"/>
      <c r="RKQ8" s="928"/>
      <c r="RKR8" s="928"/>
      <c r="RKS8" s="928"/>
      <c r="RKT8" s="928"/>
      <c r="RKU8" s="928"/>
      <c r="RKV8" s="928"/>
      <c r="RKW8" s="928"/>
      <c r="RKX8" s="928"/>
      <c r="RKY8" s="928"/>
      <c r="RKZ8" s="928"/>
      <c r="RLA8" s="928"/>
      <c r="RLB8" s="928"/>
      <c r="RLC8" s="928"/>
      <c r="RLD8" s="928"/>
      <c r="RLE8" s="928"/>
      <c r="RLF8" s="928"/>
      <c r="RLG8" s="928"/>
      <c r="RLH8" s="928"/>
      <c r="RLI8" s="928"/>
      <c r="RLJ8" s="928"/>
      <c r="RLK8" s="928"/>
      <c r="RLL8" s="928"/>
      <c r="RLM8" s="928"/>
      <c r="RLN8" s="928"/>
      <c r="RLO8" s="928"/>
      <c r="RLP8" s="928"/>
      <c r="RLQ8" s="928"/>
      <c r="RLR8" s="928"/>
      <c r="RLS8" s="928"/>
      <c r="RLT8" s="928"/>
      <c r="RLU8" s="928"/>
      <c r="RLV8" s="928"/>
      <c r="RLW8" s="928"/>
      <c r="RLX8" s="928"/>
      <c r="RLY8" s="928"/>
      <c r="RLZ8" s="928"/>
      <c r="RMA8" s="928"/>
      <c r="RMB8" s="928"/>
      <c r="RMC8" s="928"/>
      <c r="RMD8" s="928"/>
      <c r="RME8" s="928"/>
      <c r="RMF8" s="928"/>
      <c r="RMG8" s="928"/>
      <c r="RMH8" s="928"/>
      <c r="RMI8" s="928"/>
      <c r="RMJ8" s="928"/>
      <c r="RMK8" s="928"/>
      <c r="RML8" s="928"/>
      <c r="RMM8" s="928"/>
      <c r="RMN8" s="928"/>
      <c r="RMO8" s="928"/>
      <c r="RMP8" s="928"/>
      <c r="RMQ8" s="928"/>
      <c r="RMR8" s="928"/>
      <c r="RMS8" s="928"/>
      <c r="RMT8" s="928"/>
      <c r="RMU8" s="928"/>
      <c r="RMV8" s="928"/>
      <c r="RMW8" s="928"/>
      <c r="RMX8" s="928"/>
      <c r="RMY8" s="928"/>
      <c r="RMZ8" s="928"/>
      <c r="RNA8" s="928"/>
      <c r="RNB8" s="928"/>
      <c r="RNC8" s="928"/>
      <c r="RND8" s="928"/>
      <c r="RNE8" s="928"/>
      <c r="RNF8" s="928"/>
      <c r="RNG8" s="928"/>
      <c r="RNH8" s="928"/>
      <c r="RNI8" s="928"/>
      <c r="RNJ8" s="928"/>
      <c r="RNK8" s="928"/>
      <c r="RNL8" s="928"/>
      <c r="RNM8" s="928"/>
      <c r="RNN8" s="928"/>
      <c r="RNO8" s="928"/>
      <c r="RNP8" s="928"/>
      <c r="RNQ8" s="928"/>
      <c r="RNR8" s="928"/>
      <c r="RNS8" s="928"/>
      <c r="RNT8" s="928"/>
      <c r="RNU8" s="928"/>
      <c r="RNV8" s="928"/>
      <c r="RNW8" s="928"/>
      <c r="RNX8" s="928"/>
      <c r="RNY8" s="928"/>
      <c r="RNZ8" s="928"/>
      <c r="ROA8" s="928"/>
      <c r="ROB8" s="928"/>
      <c r="ROC8" s="928"/>
      <c r="ROD8" s="928"/>
      <c r="ROE8" s="928"/>
      <c r="ROF8" s="928"/>
      <c r="ROG8" s="928"/>
      <c r="ROH8" s="928"/>
      <c r="ROI8" s="928"/>
      <c r="ROJ8" s="928"/>
      <c r="ROK8" s="928"/>
      <c r="ROL8" s="928"/>
      <c r="ROM8" s="928"/>
      <c r="RON8" s="928"/>
      <c r="ROO8" s="928"/>
      <c r="ROP8" s="928"/>
      <c r="ROQ8" s="928"/>
      <c r="ROR8" s="928"/>
      <c r="ROS8" s="928"/>
      <c r="ROT8" s="928"/>
      <c r="ROU8" s="928"/>
      <c r="ROV8" s="928"/>
      <c r="ROW8" s="928"/>
      <c r="ROX8" s="928"/>
      <c r="ROY8" s="928"/>
      <c r="ROZ8" s="928"/>
      <c r="RPA8" s="928"/>
      <c r="RPB8" s="928"/>
      <c r="RPC8" s="928"/>
      <c r="RPD8" s="928"/>
      <c r="RPE8" s="928"/>
      <c r="RPF8" s="928"/>
      <c r="RPG8" s="928"/>
      <c r="RPH8" s="928"/>
      <c r="RPI8" s="928"/>
      <c r="RPJ8" s="928"/>
      <c r="RPK8" s="928"/>
      <c r="RPL8" s="928"/>
      <c r="RPM8" s="928"/>
      <c r="RPN8" s="928"/>
      <c r="RPO8" s="928"/>
      <c r="RPP8" s="928"/>
      <c r="RPQ8" s="928"/>
      <c r="RPR8" s="928"/>
      <c r="RPS8" s="928"/>
      <c r="RPT8" s="928"/>
      <c r="RPU8" s="928"/>
      <c r="RPV8" s="928"/>
      <c r="RPW8" s="928"/>
      <c r="RPX8" s="928"/>
      <c r="RPY8" s="928"/>
      <c r="RPZ8" s="928"/>
      <c r="RQA8" s="928"/>
      <c r="RQB8" s="928"/>
      <c r="RQC8" s="928"/>
      <c r="RQD8" s="928"/>
      <c r="RQE8" s="928"/>
      <c r="RQF8" s="928"/>
      <c r="RQG8" s="928"/>
      <c r="RQH8" s="928"/>
      <c r="RQI8" s="928"/>
      <c r="RQJ8" s="928"/>
      <c r="RQK8" s="928"/>
      <c r="RQL8" s="928"/>
      <c r="RQM8" s="928"/>
      <c r="RQN8" s="928"/>
      <c r="RQO8" s="928"/>
      <c r="RQP8" s="928"/>
      <c r="RQQ8" s="928"/>
      <c r="RQR8" s="928"/>
      <c r="RQS8" s="928"/>
      <c r="RQT8" s="928"/>
      <c r="RQU8" s="928"/>
      <c r="RQV8" s="928"/>
      <c r="RQW8" s="928"/>
      <c r="RQX8" s="928"/>
      <c r="RQY8" s="928"/>
      <c r="RQZ8" s="928"/>
      <c r="RRA8" s="928"/>
      <c r="RRB8" s="928"/>
      <c r="RRC8" s="928"/>
      <c r="RRD8" s="928"/>
      <c r="RRE8" s="928"/>
      <c r="RRF8" s="928"/>
      <c r="RRG8" s="928"/>
      <c r="RRH8" s="928"/>
      <c r="RRI8" s="928"/>
      <c r="RRJ8" s="928"/>
      <c r="RRK8" s="928"/>
      <c r="RRL8" s="928"/>
      <c r="RRM8" s="928"/>
      <c r="RRN8" s="928"/>
      <c r="RRO8" s="928"/>
      <c r="RRP8" s="928"/>
      <c r="RRQ8" s="928"/>
      <c r="RRR8" s="928"/>
      <c r="RRS8" s="928"/>
      <c r="RRT8" s="928"/>
      <c r="RRU8" s="928"/>
      <c r="RRV8" s="928"/>
      <c r="RRW8" s="928"/>
      <c r="RRX8" s="928"/>
      <c r="RRY8" s="928"/>
      <c r="RRZ8" s="928"/>
      <c r="RSA8" s="928"/>
      <c r="RSB8" s="928"/>
      <c r="RSC8" s="928"/>
      <c r="RSD8" s="928"/>
      <c r="RSE8" s="928"/>
      <c r="RSF8" s="928"/>
      <c r="RSG8" s="928"/>
      <c r="RSH8" s="928"/>
      <c r="RSI8" s="928"/>
      <c r="RSJ8" s="928"/>
      <c r="RSK8" s="928"/>
      <c r="RSL8" s="928"/>
      <c r="RSM8" s="928"/>
      <c r="RSN8" s="928"/>
      <c r="RSO8" s="928"/>
      <c r="RSP8" s="928"/>
      <c r="RSQ8" s="928"/>
      <c r="RSR8" s="928"/>
      <c r="RSS8" s="928"/>
      <c r="RST8" s="928"/>
      <c r="RSU8" s="928"/>
      <c r="RSV8" s="928"/>
      <c r="RSW8" s="928"/>
      <c r="RSX8" s="928"/>
      <c r="RSY8" s="928"/>
      <c r="RSZ8" s="928"/>
      <c r="RTA8" s="928"/>
      <c r="RTB8" s="928"/>
      <c r="RTC8" s="928"/>
      <c r="RTD8" s="928"/>
      <c r="RTE8" s="928"/>
      <c r="RTF8" s="928"/>
      <c r="RTG8" s="928"/>
      <c r="RTH8" s="928"/>
      <c r="RTI8" s="928"/>
      <c r="RTJ8" s="928"/>
      <c r="RTK8" s="928"/>
      <c r="RTL8" s="928"/>
      <c r="RTM8" s="928"/>
      <c r="RTN8" s="928"/>
      <c r="RTO8" s="928"/>
      <c r="RTP8" s="928"/>
      <c r="RTQ8" s="928"/>
      <c r="RTR8" s="928"/>
      <c r="RTS8" s="928"/>
      <c r="RTT8" s="928"/>
      <c r="RTU8" s="928"/>
      <c r="RTV8" s="928"/>
      <c r="RTW8" s="928"/>
      <c r="RTX8" s="928"/>
      <c r="RTY8" s="928"/>
      <c r="RTZ8" s="928"/>
      <c r="RUA8" s="928"/>
      <c r="RUB8" s="928"/>
      <c r="RUC8" s="928"/>
      <c r="RUD8" s="928"/>
      <c r="RUE8" s="928"/>
      <c r="RUF8" s="928"/>
      <c r="RUG8" s="928"/>
      <c r="RUH8" s="928"/>
      <c r="RUI8" s="928"/>
      <c r="RUJ8" s="928"/>
      <c r="RUK8" s="928"/>
      <c r="RUL8" s="928"/>
      <c r="RUM8" s="928"/>
      <c r="RUN8" s="928"/>
      <c r="RUO8" s="928"/>
      <c r="RUP8" s="928"/>
      <c r="RUQ8" s="928"/>
      <c r="RUR8" s="928"/>
      <c r="RUS8" s="928"/>
      <c r="RUT8" s="928"/>
      <c r="RUU8" s="928"/>
      <c r="RUV8" s="928"/>
      <c r="RUW8" s="928"/>
      <c r="RUX8" s="928"/>
      <c r="RUY8" s="928"/>
      <c r="RUZ8" s="928"/>
      <c r="RVA8" s="928"/>
      <c r="RVB8" s="928"/>
      <c r="RVC8" s="928"/>
      <c r="RVD8" s="928"/>
      <c r="RVE8" s="928"/>
      <c r="RVF8" s="928"/>
      <c r="RVG8" s="928"/>
      <c r="RVH8" s="928"/>
      <c r="RVI8" s="928"/>
      <c r="RVJ8" s="928"/>
      <c r="RVK8" s="928"/>
      <c r="RVL8" s="928"/>
      <c r="RVM8" s="928"/>
      <c r="RVN8" s="928"/>
      <c r="RVO8" s="928"/>
      <c r="RVP8" s="928"/>
      <c r="RVQ8" s="928"/>
      <c r="RVR8" s="928"/>
      <c r="RVS8" s="928"/>
      <c r="RVT8" s="928"/>
      <c r="RVU8" s="928"/>
      <c r="RVV8" s="928"/>
      <c r="RVW8" s="928"/>
      <c r="RVX8" s="928"/>
      <c r="RVY8" s="928"/>
      <c r="RVZ8" s="928"/>
      <c r="RWA8" s="928"/>
      <c r="RWB8" s="928"/>
      <c r="RWC8" s="928"/>
      <c r="RWD8" s="928"/>
      <c r="RWE8" s="928"/>
      <c r="RWF8" s="928"/>
      <c r="RWG8" s="928"/>
      <c r="RWH8" s="928"/>
      <c r="RWI8" s="928"/>
      <c r="RWJ8" s="928"/>
      <c r="RWK8" s="928"/>
      <c r="RWL8" s="928"/>
      <c r="RWM8" s="928"/>
      <c r="RWN8" s="928"/>
      <c r="RWO8" s="928"/>
      <c r="RWP8" s="928"/>
      <c r="RWQ8" s="928"/>
      <c r="RWR8" s="928"/>
      <c r="RWS8" s="928"/>
      <c r="RWT8" s="928"/>
      <c r="RWU8" s="928"/>
      <c r="RWV8" s="928"/>
      <c r="RWW8" s="928"/>
      <c r="RWX8" s="928"/>
      <c r="RWY8" s="928"/>
      <c r="RWZ8" s="928"/>
      <c r="RXA8" s="928"/>
      <c r="RXB8" s="928"/>
      <c r="RXC8" s="928"/>
      <c r="RXD8" s="928"/>
      <c r="RXE8" s="928"/>
      <c r="RXF8" s="928"/>
      <c r="RXG8" s="928"/>
      <c r="RXH8" s="928"/>
      <c r="RXI8" s="928"/>
      <c r="RXJ8" s="928"/>
      <c r="RXK8" s="928"/>
      <c r="RXL8" s="928"/>
      <c r="RXM8" s="928"/>
      <c r="RXN8" s="928"/>
      <c r="RXO8" s="928"/>
      <c r="RXP8" s="928"/>
      <c r="RXQ8" s="928"/>
      <c r="RXR8" s="928"/>
      <c r="RXS8" s="928"/>
      <c r="RXT8" s="928"/>
      <c r="RXU8" s="928"/>
      <c r="RXV8" s="928"/>
      <c r="RXW8" s="928"/>
      <c r="RXX8" s="928"/>
      <c r="RXY8" s="928"/>
      <c r="RXZ8" s="928"/>
      <c r="RYA8" s="928"/>
      <c r="RYB8" s="928"/>
      <c r="RYC8" s="928"/>
      <c r="RYD8" s="928"/>
      <c r="RYE8" s="928"/>
      <c r="RYF8" s="928"/>
      <c r="RYG8" s="928"/>
      <c r="RYH8" s="928"/>
      <c r="RYI8" s="928"/>
      <c r="RYJ8" s="928"/>
      <c r="RYK8" s="928"/>
      <c r="RYL8" s="928"/>
      <c r="RYM8" s="928"/>
      <c r="RYN8" s="928"/>
      <c r="RYO8" s="928"/>
      <c r="RYP8" s="928"/>
      <c r="RYQ8" s="928"/>
      <c r="RYR8" s="928"/>
      <c r="RYS8" s="928"/>
      <c r="RYT8" s="928"/>
      <c r="RYU8" s="928"/>
      <c r="RYV8" s="928"/>
      <c r="RYW8" s="928"/>
      <c r="RYX8" s="928"/>
      <c r="RYY8" s="928"/>
      <c r="RYZ8" s="928"/>
      <c r="RZA8" s="928"/>
      <c r="RZB8" s="928"/>
      <c r="RZC8" s="928"/>
      <c r="RZD8" s="928"/>
      <c r="RZE8" s="928"/>
      <c r="RZF8" s="928"/>
      <c r="RZG8" s="928"/>
      <c r="RZH8" s="928"/>
      <c r="RZI8" s="928"/>
      <c r="RZJ8" s="928"/>
      <c r="RZK8" s="928"/>
      <c r="RZL8" s="928"/>
      <c r="RZM8" s="928"/>
      <c r="RZN8" s="928"/>
      <c r="RZO8" s="928"/>
      <c r="RZP8" s="928"/>
      <c r="RZQ8" s="928"/>
      <c r="RZR8" s="928"/>
      <c r="RZS8" s="928"/>
      <c r="RZT8" s="928"/>
      <c r="RZU8" s="928"/>
      <c r="RZV8" s="928"/>
      <c r="RZW8" s="928"/>
      <c r="RZX8" s="928"/>
      <c r="RZY8" s="928"/>
      <c r="RZZ8" s="928"/>
      <c r="SAA8" s="928"/>
      <c r="SAB8" s="928"/>
      <c r="SAC8" s="928"/>
      <c r="SAD8" s="928"/>
      <c r="SAE8" s="928"/>
      <c r="SAF8" s="928"/>
      <c r="SAG8" s="928"/>
      <c r="SAH8" s="928"/>
      <c r="SAI8" s="928"/>
      <c r="SAJ8" s="928"/>
      <c r="SAK8" s="928"/>
      <c r="SAL8" s="928"/>
      <c r="SAM8" s="928"/>
      <c r="SAN8" s="928"/>
      <c r="SAO8" s="928"/>
      <c r="SAP8" s="928"/>
      <c r="SAQ8" s="928"/>
      <c r="SAR8" s="928"/>
      <c r="SAS8" s="928"/>
      <c r="SAT8" s="928"/>
      <c r="SAU8" s="928"/>
      <c r="SAV8" s="928"/>
      <c r="SAW8" s="928"/>
      <c r="SAX8" s="928"/>
      <c r="SAY8" s="928"/>
      <c r="SAZ8" s="928"/>
      <c r="SBA8" s="928"/>
      <c r="SBB8" s="928"/>
      <c r="SBC8" s="928"/>
      <c r="SBD8" s="928"/>
      <c r="SBE8" s="928"/>
      <c r="SBF8" s="928"/>
      <c r="SBG8" s="928"/>
      <c r="SBH8" s="928"/>
      <c r="SBI8" s="928"/>
      <c r="SBJ8" s="928"/>
      <c r="SBK8" s="928"/>
      <c r="SBL8" s="928"/>
      <c r="SBM8" s="928"/>
      <c r="SBN8" s="928"/>
      <c r="SBO8" s="928"/>
      <c r="SBP8" s="928"/>
      <c r="SBQ8" s="928"/>
      <c r="SBR8" s="928"/>
      <c r="SBS8" s="928"/>
      <c r="SBT8" s="928"/>
      <c r="SBU8" s="928"/>
      <c r="SBV8" s="928"/>
      <c r="SBW8" s="928"/>
      <c r="SBX8" s="928"/>
      <c r="SBY8" s="928"/>
      <c r="SBZ8" s="928"/>
      <c r="SCA8" s="928"/>
      <c r="SCB8" s="928"/>
      <c r="SCC8" s="928"/>
      <c r="SCD8" s="928"/>
      <c r="SCE8" s="928"/>
      <c r="SCF8" s="928"/>
      <c r="SCG8" s="928"/>
      <c r="SCH8" s="928"/>
      <c r="SCI8" s="928"/>
      <c r="SCJ8" s="928"/>
      <c r="SCK8" s="928"/>
      <c r="SCL8" s="928"/>
      <c r="SCM8" s="928"/>
      <c r="SCN8" s="928"/>
      <c r="SCO8" s="928"/>
      <c r="SCP8" s="928"/>
      <c r="SCQ8" s="928"/>
      <c r="SCR8" s="928"/>
      <c r="SCS8" s="928"/>
      <c r="SCT8" s="928"/>
      <c r="SCU8" s="928"/>
      <c r="SCV8" s="928"/>
      <c r="SCW8" s="928"/>
      <c r="SCX8" s="928"/>
      <c r="SCY8" s="928"/>
      <c r="SCZ8" s="928"/>
      <c r="SDA8" s="928"/>
      <c r="SDB8" s="928"/>
      <c r="SDC8" s="928"/>
      <c r="SDD8" s="928"/>
      <c r="SDE8" s="928"/>
      <c r="SDF8" s="928"/>
      <c r="SDG8" s="928"/>
      <c r="SDH8" s="928"/>
      <c r="SDI8" s="928"/>
      <c r="SDJ8" s="928"/>
      <c r="SDK8" s="928"/>
      <c r="SDL8" s="928"/>
      <c r="SDM8" s="928"/>
      <c r="SDN8" s="928"/>
      <c r="SDO8" s="928"/>
      <c r="SDP8" s="928"/>
      <c r="SDQ8" s="928"/>
      <c r="SDR8" s="928"/>
      <c r="SDS8" s="928"/>
      <c r="SDT8" s="928"/>
      <c r="SDU8" s="928"/>
      <c r="SDV8" s="928"/>
      <c r="SDW8" s="928"/>
      <c r="SDX8" s="928"/>
      <c r="SDY8" s="928"/>
      <c r="SDZ8" s="928"/>
      <c r="SEA8" s="928"/>
      <c r="SEB8" s="928"/>
      <c r="SEC8" s="928"/>
      <c r="SED8" s="928"/>
      <c r="SEE8" s="928"/>
      <c r="SEF8" s="928"/>
      <c r="SEG8" s="928"/>
      <c r="SEH8" s="928"/>
      <c r="SEI8" s="928"/>
      <c r="SEJ8" s="928"/>
      <c r="SEK8" s="928"/>
      <c r="SEL8" s="928"/>
      <c r="SEM8" s="928"/>
      <c r="SEN8" s="928"/>
      <c r="SEO8" s="928"/>
      <c r="SEP8" s="928"/>
      <c r="SEQ8" s="928"/>
      <c r="SER8" s="928"/>
      <c r="SES8" s="928"/>
      <c r="SET8" s="928"/>
      <c r="SEU8" s="928"/>
      <c r="SEV8" s="928"/>
      <c r="SEW8" s="928"/>
      <c r="SEX8" s="928"/>
      <c r="SEY8" s="928"/>
      <c r="SEZ8" s="928"/>
      <c r="SFA8" s="928"/>
      <c r="SFB8" s="928"/>
      <c r="SFC8" s="928"/>
      <c r="SFD8" s="928"/>
      <c r="SFE8" s="928"/>
      <c r="SFF8" s="928"/>
      <c r="SFG8" s="928"/>
      <c r="SFH8" s="928"/>
      <c r="SFI8" s="928"/>
      <c r="SFJ8" s="928"/>
      <c r="SFK8" s="928"/>
      <c r="SFL8" s="928"/>
      <c r="SFM8" s="928"/>
      <c r="SFN8" s="928"/>
      <c r="SFO8" s="928"/>
      <c r="SFP8" s="928"/>
      <c r="SFQ8" s="928"/>
      <c r="SFR8" s="928"/>
      <c r="SFS8" s="928"/>
      <c r="SFT8" s="928"/>
      <c r="SFU8" s="928"/>
      <c r="SFV8" s="928"/>
      <c r="SFW8" s="928"/>
      <c r="SFX8" s="928"/>
      <c r="SFY8" s="928"/>
      <c r="SFZ8" s="928"/>
      <c r="SGA8" s="928"/>
      <c r="SGB8" s="928"/>
      <c r="SGC8" s="928"/>
      <c r="SGD8" s="928"/>
      <c r="SGE8" s="928"/>
      <c r="SGF8" s="928"/>
      <c r="SGG8" s="928"/>
      <c r="SGH8" s="928"/>
      <c r="SGI8" s="928"/>
      <c r="SGJ8" s="928"/>
      <c r="SGK8" s="928"/>
      <c r="SGL8" s="928"/>
      <c r="SGM8" s="928"/>
      <c r="SGN8" s="928"/>
      <c r="SGO8" s="928"/>
      <c r="SGP8" s="928"/>
      <c r="SGQ8" s="928"/>
      <c r="SGR8" s="928"/>
      <c r="SGS8" s="928"/>
      <c r="SGT8" s="928"/>
      <c r="SGU8" s="928"/>
      <c r="SGV8" s="928"/>
      <c r="SGW8" s="928"/>
      <c r="SGX8" s="928"/>
      <c r="SGY8" s="928"/>
      <c r="SGZ8" s="928"/>
      <c r="SHA8" s="928"/>
      <c r="SHB8" s="928"/>
      <c r="SHC8" s="928"/>
      <c r="SHD8" s="928"/>
      <c r="SHE8" s="928"/>
      <c r="SHF8" s="928"/>
      <c r="SHG8" s="928"/>
      <c r="SHH8" s="928"/>
      <c r="SHI8" s="928"/>
      <c r="SHJ8" s="928"/>
      <c r="SHK8" s="928"/>
      <c r="SHL8" s="928"/>
      <c r="SHM8" s="928"/>
      <c r="SHN8" s="928"/>
      <c r="SHO8" s="928"/>
      <c r="SHP8" s="928"/>
      <c r="SHQ8" s="928"/>
      <c r="SHR8" s="928"/>
      <c r="SHS8" s="928"/>
      <c r="SHT8" s="928"/>
      <c r="SHU8" s="928"/>
      <c r="SHV8" s="928"/>
      <c r="SHW8" s="928"/>
      <c r="SHX8" s="928"/>
      <c r="SHY8" s="928"/>
      <c r="SHZ8" s="928"/>
      <c r="SIA8" s="928"/>
      <c r="SIB8" s="928"/>
      <c r="SIC8" s="928"/>
      <c r="SID8" s="928"/>
      <c r="SIE8" s="928"/>
      <c r="SIF8" s="928"/>
      <c r="SIG8" s="928"/>
      <c r="SIH8" s="928"/>
      <c r="SII8" s="928"/>
      <c r="SIJ8" s="928"/>
      <c r="SIK8" s="928"/>
      <c r="SIL8" s="928"/>
      <c r="SIM8" s="928"/>
      <c r="SIN8" s="928"/>
      <c r="SIO8" s="928"/>
      <c r="SIP8" s="928"/>
      <c r="SIQ8" s="928"/>
      <c r="SIR8" s="928"/>
      <c r="SIS8" s="928"/>
      <c r="SIT8" s="928"/>
      <c r="SIU8" s="928"/>
      <c r="SIV8" s="928"/>
      <c r="SIW8" s="928"/>
      <c r="SIX8" s="928"/>
      <c r="SIY8" s="928"/>
      <c r="SIZ8" s="928"/>
      <c r="SJA8" s="928"/>
      <c r="SJB8" s="928"/>
      <c r="SJC8" s="928"/>
      <c r="SJD8" s="928"/>
      <c r="SJE8" s="928"/>
      <c r="SJF8" s="928"/>
      <c r="SJG8" s="928"/>
      <c r="SJH8" s="928"/>
      <c r="SJI8" s="928"/>
      <c r="SJJ8" s="928"/>
      <c r="SJK8" s="928"/>
      <c r="SJL8" s="928"/>
      <c r="SJM8" s="928"/>
      <c r="SJN8" s="928"/>
      <c r="SJO8" s="928"/>
      <c r="SJP8" s="928"/>
      <c r="SJQ8" s="928"/>
      <c r="SJR8" s="928"/>
      <c r="SJS8" s="928"/>
      <c r="SJT8" s="928"/>
      <c r="SJU8" s="928"/>
      <c r="SJV8" s="928"/>
      <c r="SJW8" s="928"/>
      <c r="SJX8" s="928"/>
      <c r="SJY8" s="928"/>
      <c r="SJZ8" s="928"/>
      <c r="SKA8" s="928"/>
      <c r="SKB8" s="928"/>
      <c r="SKC8" s="928"/>
      <c r="SKD8" s="928"/>
      <c r="SKE8" s="928"/>
      <c r="SKF8" s="928"/>
      <c r="SKG8" s="928"/>
      <c r="SKH8" s="928"/>
      <c r="SKI8" s="928"/>
      <c r="SKJ8" s="928"/>
      <c r="SKK8" s="928"/>
      <c r="SKL8" s="928"/>
      <c r="SKM8" s="928"/>
      <c r="SKN8" s="928"/>
      <c r="SKO8" s="928"/>
      <c r="SKP8" s="928"/>
      <c r="SKQ8" s="928"/>
      <c r="SKR8" s="928"/>
      <c r="SKS8" s="928"/>
      <c r="SKT8" s="928"/>
      <c r="SKU8" s="928"/>
      <c r="SKV8" s="928"/>
      <c r="SKW8" s="928"/>
      <c r="SKX8" s="928"/>
      <c r="SKY8" s="928"/>
      <c r="SKZ8" s="928"/>
      <c r="SLA8" s="928"/>
      <c r="SLB8" s="928"/>
      <c r="SLC8" s="928"/>
      <c r="SLD8" s="928"/>
      <c r="SLE8" s="928"/>
      <c r="SLF8" s="928"/>
      <c r="SLG8" s="928"/>
      <c r="SLH8" s="928"/>
      <c r="SLI8" s="928"/>
      <c r="SLJ8" s="928"/>
      <c r="SLK8" s="928"/>
      <c r="SLL8" s="928"/>
      <c r="SLM8" s="928"/>
      <c r="SLN8" s="928"/>
      <c r="SLO8" s="928"/>
      <c r="SLP8" s="928"/>
      <c r="SLQ8" s="928"/>
      <c r="SLR8" s="928"/>
      <c r="SLS8" s="928"/>
      <c r="SLT8" s="928"/>
      <c r="SLU8" s="928"/>
      <c r="SLV8" s="928"/>
      <c r="SLW8" s="928"/>
      <c r="SLX8" s="928"/>
      <c r="SLY8" s="928"/>
      <c r="SLZ8" s="928"/>
      <c r="SMA8" s="928"/>
      <c r="SMB8" s="928"/>
      <c r="SMC8" s="928"/>
      <c r="SMD8" s="928"/>
      <c r="SME8" s="928"/>
      <c r="SMF8" s="928"/>
      <c r="SMG8" s="928"/>
      <c r="SMH8" s="928"/>
      <c r="SMI8" s="928"/>
      <c r="SMJ8" s="928"/>
      <c r="SMK8" s="928"/>
      <c r="SML8" s="928"/>
      <c r="SMM8" s="928"/>
      <c r="SMN8" s="928"/>
      <c r="SMO8" s="928"/>
      <c r="SMP8" s="928"/>
      <c r="SMQ8" s="928"/>
      <c r="SMR8" s="928"/>
      <c r="SMS8" s="928"/>
      <c r="SMT8" s="928"/>
      <c r="SMU8" s="928"/>
      <c r="SMV8" s="928"/>
      <c r="SMW8" s="928"/>
      <c r="SMX8" s="928"/>
      <c r="SMY8" s="928"/>
      <c r="SMZ8" s="928"/>
      <c r="SNA8" s="928"/>
      <c r="SNB8" s="928"/>
      <c r="SNC8" s="928"/>
      <c r="SND8" s="928"/>
      <c r="SNE8" s="928"/>
      <c r="SNF8" s="928"/>
      <c r="SNG8" s="928"/>
      <c r="SNH8" s="928"/>
      <c r="SNI8" s="928"/>
      <c r="SNJ8" s="928"/>
      <c r="SNK8" s="928"/>
      <c r="SNL8" s="928"/>
      <c r="SNM8" s="928"/>
      <c r="SNN8" s="928"/>
      <c r="SNO8" s="928"/>
      <c r="SNP8" s="928"/>
      <c r="SNQ8" s="928"/>
      <c r="SNR8" s="928"/>
      <c r="SNS8" s="928"/>
      <c r="SNT8" s="928"/>
      <c r="SNU8" s="928"/>
      <c r="SNV8" s="928"/>
      <c r="SNW8" s="928"/>
      <c r="SNX8" s="928"/>
      <c r="SNY8" s="928"/>
      <c r="SNZ8" s="928"/>
      <c r="SOA8" s="928"/>
      <c r="SOB8" s="928"/>
      <c r="SOC8" s="928"/>
      <c r="SOD8" s="928"/>
      <c r="SOE8" s="928"/>
      <c r="SOF8" s="928"/>
      <c r="SOG8" s="928"/>
      <c r="SOH8" s="928"/>
      <c r="SOI8" s="928"/>
      <c r="SOJ8" s="928"/>
      <c r="SOK8" s="928"/>
      <c r="SOL8" s="928"/>
      <c r="SOM8" s="928"/>
      <c r="SON8" s="928"/>
      <c r="SOO8" s="928"/>
      <c r="SOP8" s="928"/>
      <c r="SOQ8" s="928"/>
      <c r="SOR8" s="928"/>
      <c r="SOS8" s="928"/>
      <c r="SOT8" s="928"/>
      <c r="SOU8" s="928"/>
      <c r="SOV8" s="928"/>
      <c r="SOW8" s="928"/>
      <c r="SOX8" s="928"/>
      <c r="SOY8" s="928"/>
      <c r="SOZ8" s="928"/>
      <c r="SPA8" s="928"/>
      <c r="SPB8" s="928"/>
      <c r="SPC8" s="928"/>
      <c r="SPD8" s="928"/>
      <c r="SPE8" s="928"/>
      <c r="SPF8" s="928"/>
      <c r="SPG8" s="928"/>
      <c r="SPH8" s="928"/>
      <c r="SPI8" s="928"/>
      <c r="SPJ8" s="928"/>
      <c r="SPK8" s="928"/>
      <c r="SPL8" s="928"/>
      <c r="SPM8" s="928"/>
      <c r="SPN8" s="928"/>
      <c r="SPO8" s="928"/>
      <c r="SPP8" s="928"/>
      <c r="SPQ8" s="928"/>
      <c r="SPR8" s="928"/>
      <c r="SPS8" s="928"/>
      <c r="SPT8" s="928"/>
      <c r="SPU8" s="928"/>
      <c r="SPV8" s="928"/>
      <c r="SPW8" s="928"/>
      <c r="SPX8" s="928"/>
      <c r="SPY8" s="928"/>
      <c r="SPZ8" s="928"/>
      <c r="SQA8" s="928"/>
      <c r="SQB8" s="928"/>
      <c r="SQC8" s="928"/>
      <c r="SQD8" s="928"/>
      <c r="SQE8" s="928"/>
      <c r="SQF8" s="928"/>
      <c r="SQG8" s="928"/>
      <c r="SQH8" s="928"/>
      <c r="SQI8" s="928"/>
      <c r="SQJ8" s="928"/>
      <c r="SQK8" s="928"/>
      <c r="SQL8" s="928"/>
      <c r="SQM8" s="928"/>
      <c r="SQN8" s="928"/>
      <c r="SQO8" s="928"/>
      <c r="SQP8" s="928"/>
      <c r="SQQ8" s="928"/>
      <c r="SQR8" s="928"/>
      <c r="SQS8" s="928"/>
      <c r="SQT8" s="928"/>
      <c r="SQU8" s="928"/>
      <c r="SQV8" s="928"/>
      <c r="SQW8" s="928"/>
      <c r="SQX8" s="928"/>
      <c r="SQY8" s="928"/>
      <c r="SQZ8" s="928"/>
      <c r="SRA8" s="928"/>
      <c r="SRB8" s="928"/>
      <c r="SRC8" s="928"/>
      <c r="SRD8" s="928"/>
      <c r="SRE8" s="928"/>
      <c r="SRF8" s="928"/>
      <c r="SRG8" s="928"/>
      <c r="SRH8" s="928"/>
      <c r="SRI8" s="928"/>
      <c r="SRJ8" s="928"/>
      <c r="SRK8" s="928"/>
      <c r="SRL8" s="928"/>
      <c r="SRM8" s="928"/>
      <c r="SRN8" s="928"/>
      <c r="SRO8" s="928"/>
      <c r="SRP8" s="928"/>
      <c r="SRQ8" s="928"/>
      <c r="SRR8" s="928"/>
      <c r="SRS8" s="928"/>
      <c r="SRT8" s="928"/>
      <c r="SRU8" s="928"/>
      <c r="SRV8" s="928"/>
      <c r="SRW8" s="928"/>
      <c r="SRX8" s="928"/>
      <c r="SRY8" s="928"/>
      <c r="SRZ8" s="928"/>
      <c r="SSA8" s="928"/>
      <c r="SSB8" s="928"/>
      <c r="SSC8" s="928"/>
      <c r="SSD8" s="928"/>
      <c r="SSE8" s="928"/>
      <c r="SSF8" s="928"/>
      <c r="SSG8" s="928"/>
      <c r="SSH8" s="928"/>
      <c r="SSI8" s="928"/>
      <c r="SSJ8" s="928"/>
      <c r="SSK8" s="928"/>
      <c r="SSL8" s="928"/>
      <c r="SSM8" s="928"/>
      <c r="SSN8" s="928"/>
      <c r="SSO8" s="928"/>
      <c r="SSP8" s="928"/>
      <c r="SSQ8" s="928"/>
      <c r="SSR8" s="928"/>
      <c r="SSS8" s="928"/>
      <c r="SST8" s="928"/>
      <c r="SSU8" s="928"/>
      <c r="SSV8" s="928"/>
      <c r="SSW8" s="928"/>
      <c r="SSX8" s="928"/>
      <c r="SSY8" s="928"/>
      <c r="SSZ8" s="928"/>
      <c r="STA8" s="928"/>
      <c r="STB8" s="928"/>
      <c r="STC8" s="928"/>
      <c r="STD8" s="928"/>
      <c r="STE8" s="928"/>
      <c r="STF8" s="928"/>
      <c r="STG8" s="928"/>
      <c r="STH8" s="928"/>
      <c r="STI8" s="928"/>
      <c r="STJ8" s="928"/>
      <c r="STK8" s="928"/>
      <c r="STL8" s="928"/>
      <c r="STM8" s="928"/>
      <c r="STN8" s="928"/>
      <c r="STO8" s="928"/>
      <c r="STP8" s="928"/>
      <c r="STQ8" s="928"/>
      <c r="STR8" s="928"/>
      <c r="STS8" s="928"/>
      <c r="STT8" s="928"/>
      <c r="STU8" s="928"/>
      <c r="STV8" s="928"/>
      <c r="STW8" s="928"/>
      <c r="STX8" s="928"/>
      <c r="STY8" s="928"/>
      <c r="STZ8" s="928"/>
      <c r="SUA8" s="928"/>
      <c r="SUB8" s="928"/>
      <c r="SUC8" s="928"/>
      <c r="SUD8" s="928"/>
      <c r="SUE8" s="928"/>
      <c r="SUF8" s="928"/>
      <c r="SUG8" s="928"/>
      <c r="SUH8" s="928"/>
      <c r="SUI8" s="928"/>
      <c r="SUJ8" s="928"/>
      <c r="SUK8" s="928"/>
      <c r="SUL8" s="928"/>
      <c r="SUM8" s="928"/>
      <c r="SUN8" s="928"/>
      <c r="SUO8" s="928"/>
      <c r="SUP8" s="928"/>
      <c r="SUQ8" s="928"/>
      <c r="SUR8" s="928"/>
      <c r="SUS8" s="928"/>
      <c r="SUT8" s="928"/>
      <c r="SUU8" s="928"/>
      <c r="SUV8" s="928"/>
      <c r="SUW8" s="928"/>
      <c r="SUX8" s="928"/>
      <c r="SUY8" s="928"/>
      <c r="SUZ8" s="928"/>
      <c r="SVA8" s="928"/>
      <c r="SVB8" s="928"/>
      <c r="SVC8" s="928"/>
      <c r="SVD8" s="928"/>
      <c r="SVE8" s="928"/>
      <c r="SVF8" s="928"/>
      <c r="SVG8" s="928"/>
      <c r="SVH8" s="928"/>
      <c r="SVI8" s="928"/>
      <c r="SVJ8" s="928"/>
      <c r="SVK8" s="928"/>
      <c r="SVL8" s="928"/>
      <c r="SVM8" s="928"/>
      <c r="SVN8" s="928"/>
      <c r="SVO8" s="928"/>
      <c r="SVP8" s="928"/>
      <c r="SVQ8" s="928"/>
      <c r="SVR8" s="928"/>
      <c r="SVS8" s="928"/>
      <c r="SVT8" s="928"/>
      <c r="SVU8" s="928"/>
      <c r="SVV8" s="928"/>
      <c r="SVW8" s="928"/>
      <c r="SVX8" s="928"/>
      <c r="SVY8" s="928"/>
      <c r="SVZ8" s="928"/>
      <c r="SWA8" s="928"/>
      <c r="SWB8" s="928"/>
      <c r="SWC8" s="928"/>
      <c r="SWD8" s="928"/>
      <c r="SWE8" s="928"/>
      <c r="SWF8" s="928"/>
      <c r="SWG8" s="928"/>
      <c r="SWH8" s="928"/>
      <c r="SWI8" s="928"/>
      <c r="SWJ8" s="928"/>
      <c r="SWK8" s="928"/>
      <c r="SWL8" s="928"/>
      <c r="SWM8" s="928"/>
      <c r="SWN8" s="928"/>
      <c r="SWO8" s="928"/>
      <c r="SWP8" s="928"/>
      <c r="SWQ8" s="928"/>
      <c r="SWR8" s="928"/>
      <c r="SWS8" s="928"/>
      <c r="SWT8" s="928"/>
      <c r="SWU8" s="928"/>
      <c r="SWV8" s="928"/>
      <c r="SWW8" s="928"/>
      <c r="SWX8" s="928"/>
      <c r="SWY8" s="928"/>
      <c r="SWZ8" s="928"/>
      <c r="SXA8" s="928"/>
      <c r="SXB8" s="928"/>
      <c r="SXC8" s="928"/>
      <c r="SXD8" s="928"/>
      <c r="SXE8" s="928"/>
      <c r="SXF8" s="928"/>
      <c r="SXG8" s="928"/>
      <c r="SXH8" s="928"/>
      <c r="SXI8" s="928"/>
      <c r="SXJ8" s="928"/>
      <c r="SXK8" s="928"/>
      <c r="SXL8" s="928"/>
      <c r="SXM8" s="928"/>
      <c r="SXN8" s="928"/>
      <c r="SXO8" s="928"/>
      <c r="SXP8" s="928"/>
      <c r="SXQ8" s="928"/>
      <c r="SXR8" s="928"/>
      <c r="SXS8" s="928"/>
      <c r="SXT8" s="928"/>
      <c r="SXU8" s="928"/>
      <c r="SXV8" s="928"/>
      <c r="SXW8" s="928"/>
      <c r="SXX8" s="928"/>
      <c r="SXY8" s="928"/>
      <c r="SXZ8" s="928"/>
      <c r="SYA8" s="928"/>
      <c r="SYB8" s="928"/>
      <c r="SYC8" s="928"/>
      <c r="SYD8" s="928"/>
      <c r="SYE8" s="928"/>
      <c r="SYF8" s="928"/>
      <c r="SYG8" s="928"/>
      <c r="SYH8" s="928"/>
      <c r="SYI8" s="928"/>
      <c r="SYJ8" s="928"/>
      <c r="SYK8" s="928"/>
      <c r="SYL8" s="928"/>
      <c r="SYM8" s="928"/>
      <c r="SYN8" s="928"/>
      <c r="SYO8" s="928"/>
      <c r="SYP8" s="928"/>
      <c r="SYQ8" s="928"/>
      <c r="SYR8" s="928"/>
      <c r="SYS8" s="928"/>
      <c r="SYT8" s="928"/>
      <c r="SYU8" s="928"/>
      <c r="SYV8" s="928"/>
      <c r="SYW8" s="928"/>
      <c r="SYX8" s="928"/>
      <c r="SYY8" s="928"/>
      <c r="SYZ8" s="928"/>
      <c r="SZA8" s="928"/>
      <c r="SZB8" s="928"/>
      <c r="SZC8" s="928"/>
      <c r="SZD8" s="928"/>
      <c r="SZE8" s="928"/>
      <c r="SZF8" s="928"/>
      <c r="SZG8" s="928"/>
      <c r="SZH8" s="928"/>
      <c r="SZI8" s="928"/>
      <c r="SZJ8" s="928"/>
      <c r="SZK8" s="928"/>
      <c r="SZL8" s="928"/>
      <c r="SZM8" s="928"/>
      <c r="SZN8" s="928"/>
      <c r="SZO8" s="928"/>
      <c r="SZP8" s="928"/>
      <c r="SZQ8" s="928"/>
      <c r="SZR8" s="928"/>
      <c r="SZS8" s="928"/>
      <c r="SZT8" s="928"/>
      <c r="SZU8" s="928"/>
      <c r="SZV8" s="928"/>
      <c r="SZW8" s="928"/>
      <c r="SZX8" s="928"/>
      <c r="SZY8" s="928"/>
      <c r="SZZ8" s="928"/>
      <c r="TAA8" s="928"/>
      <c r="TAB8" s="928"/>
      <c r="TAC8" s="928"/>
      <c r="TAD8" s="928"/>
      <c r="TAE8" s="928"/>
      <c r="TAF8" s="928"/>
      <c r="TAG8" s="928"/>
      <c r="TAH8" s="928"/>
      <c r="TAI8" s="928"/>
      <c r="TAJ8" s="928"/>
      <c r="TAK8" s="928"/>
      <c r="TAL8" s="928"/>
      <c r="TAM8" s="928"/>
      <c r="TAN8" s="928"/>
      <c r="TAO8" s="928"/>
      <c r="TAP8" s="928"/>
      <c r="TAQ8" s="928"/>
      <c r="TAR8" s="928"/>
      <c r="TAS8" s="928"/>
      <c r="TAT8" s="928"/>
      <c r="TAU8" s="928"/>
      <c r="TAV8" s="928"/>
      <c r="TAW8" s="928"/>
      <c r="TAX8" s="928"/>
      <c r="TAY8" s="928"/>
      <c r="TAZ8" s="928"/>
      <c r="TBA8" s="928"/>
      <c r="TBB8" s="928"/>
      <c r="TBC8" s="928"/>
      <c r="TBD8" s="928"/>
      <c r="TBE8" s="928"/>
      <c r="TBF8" s="928"/>
      <c r="TBG8" s="928"/>
      <c r="TBH8" s="928"/>
      <c r="TBI8" s="928"/>
      <c r="TBJ8" s="928"/>
      <c r="TBK8" s="928"/>
      <c r="TBL8" s="928"/>
      <c r="TBM8" s="928"/>
      <c r="TBN8" s="928"/>
      <c r="TBO8" s="928"/>
      <c r="TBP8" s="928"/>
      <c r="TBQ8" s="928"/>
      <c r="TBR8" s="928"/>
      <c r="TBS8" s="928"/>
      <c r="TBT8" s="928"/>
      <c r="TBU8" s="928"/>
      <c r="TBV8" s="928"/>
      <c r="TBW8" s="928"/>
      <c r="TBX8" s="928"/>
      <c r="TBY8" s="928"/>
      <c r="TBZ8" s="928"/>
      <c r="TCA8" s="928"/>
      <c r="TCB8" s="928"/>
      <c r="TCC8" s="928"/>
      <c r="TCD8" s="928"/>
      <c r="TCE8" s="928"/>
      <c r="TCF8" s="928"/>
      <c r="TCG8" s="928"/>
      <c r="TCH8" s="928"/>
      <c r="TCI8" s="928"/>
      <c r="TCJ8" s="928"/>
      <c r="TCK8" s="928"/>
      <c r="TCL8" s="928"/>
      <c r="TCM8" s="928"/>
      <c r="TCN8" s="928"/>
      <c r="TCO8" s="928"/>
      <c r="TCP8" s="928"/>
      <c r="TCQ8" s="928"/>
      <c r="TCR8" s="928"/>
      <c r="TCS8" s="928"/>
      <c r="TCT8" s="928"/>
      <c r="TCU8" s="928"/>
      <c r="TCV8" s="928"/>
      <c r="TCW8" s="928"/>
      <c r="TCX8" s="928"/>
      <c r="TCY8" s="928"/>
      <c r="TCZ8" s="928"/>
      <c r="TDA8" s="928"/>
      <c r="TDB8" s="928"/>
      <c r="TDC8" s="928"/>
      <c r="TDD8" s="928"/>
      <c r="TDE8" s="928"/>
      <c r="TDF8" s="928"/>
      <c r="TDG8" s="928"/>
      <c r="TDH8" s="928"/>
      <c r="TDI8" s="928"/>
      <c r="TDJ8" s="928"/>
      <c r="TDK8" s="928"/>
      <c r="TDL8" s="928"/>
      <c r="TDM8" s="928"/>
      <c r="TDN8" s="928"/>
      <c r="TDO8" s="928"/>
      <c r="TDP8" s="928"/>
      <c r="TDQ8" s="928"/>
      <c r="TDR8" s="928"/>
      <c r="TDS8" s="928"/>
      <c r="TDT8" s="928"/>
      <c r="TDU8" s="928"/>
      <c r="TDV8" s="928"/>
      <c r="TDW8" s="928"/>
      <c r="TDX8" s="928"/>
      <c r="TDY8" s="928"/>
      <c r="TDZ8" s="928"/>
      <c r="TEA8" s="928"/>
      <c r="TEB8" s="928"/>
      <c r="TEC8" s="928"/>
      <c r="TED8" s="928"/>
      <c r="TEE8" s="928"/>
      <c r="TEF8" s="928"/>
      <c r="TEG8" s="928"/>
      <c r="TEH8" s="928"/>
      <c r="TEI8" s="928"/>
      <c r="TEJ8" s="928"/>
      <c r="TEK8" s="928"/>
      <c r="TEL8" s="928"/>
      <c r="TEM8" s="928"/>
      <c r="TEN8" s="928"/>
      <c r="TEO8" s="928"/>
      <c r="TEP8" s="928"/>
      <c r="TEQ8" s="928"/>
      <c r="TER8" s="928"/>
      <c r="TES8" s="928"/>
      <c r="TET8" s="928"/>
      <c r="TEU8" s="928"/>
      <c r="TEV8" s="928"/>
      <c r="TEW8" s="928"/>
      <c r="TEX8" s="928"/>
      <c r="TEY8" s="928"/>
      <c r="TEZ8" s="928"/>
      <c r="TFA8" s="928"/>
      <c r="TFB8" s="928"/>
      <c r="TFC8" s="928"/>
      <c r="TFD8" s="928"/>
      <c r="TFE8" s="928"/>
      <c r="TFF8" s="928"/>
      <c r="TFG8" s="928"/>
      <c r="TFH8" s="928"/>
      <c r="TFI8" s="928"/>
      <c r="TFJ8" s="928"/>
      <c r="TFK8" s="928"/>
      <c r="TFL8" s="928"/>
      <c r="TFM8" s="928"/>
      <c r="TFN8" s="928"/>
      <c r="TFO8" s="928"/>
      <c r="TFP8" s="928"/>
      <c r="TFQ8" s="928"/>
      <c r="TFR8" s="928"/>
      <c r="TFS8" s="928"/>
      <c r="TFT8" s="928"/>
      <c r="TFU8" s="928"/>
      <c r="TFV8" s="928"/>
      <c r="TFW8" s="928"/>
      <c r="TFX8" s="928"/>
      <c r="TFY8" s="928"/>
      <c r="TFZ8" s="928"/>
      <c r="TGA8" s="928"/>
      <c r="TGB8" s="928"/>
      <c r="TGC8" s="928"/>
      <c r="TGD8" s="928"/>
      <c r="TGE8" s="928"/>
      <c r="TGF8" s="928"/>
      <c r="TGG8" s="928"/>
      <c r="TGH8" s="928"/>
      <c r="TGI8" s="928"/>
      <c r="TGJ8" s="928"/>
      <c r="TGK8" s="928"/>
      <c r="TGL8" s="928"/>
      <c r="TGM8" s="928"/>
      <c r="TGN8" s="928"/>
      <c r="TGO8" s="928"/>
      <c r="TGP8" s="928"/>
      <c r="TGQ8" s="928"/>
      <c r="TGR8" s="928"/>
      <c r="TGS8" s="928"/>
      <c r="TGT8" s="928"/>
      <c r="TGU8" s="928"/>
      <c r="TGV8" s="928"/>
      <c r="TGW8" s="928"/>
      <c r="TGX8" s="928"/>
      <c r="TGY8" s="928"/>
      <c r="TGZ8" s="928"/>
      <c r="THA8" s="928"/>
      <c r="THB8" s="928"/>
      <c r="THC8" s="928"/>
      <c r="THD8" s="928"/>
      <c r="THE8" s="928"/>
      <c r="THF8" s="928"/>
      <c r="THG8" s="928"/>
      <c r="THH8" s="928"/>
      <c r="THI8" s="928"/>
      <c r="THJ8" s="928"/>
      <c r="THK8" s="928"/>
      <c r="THL8" s="928"/>
      <c r="THM8" s="928"/>
      <c r="THN8" s="928"/>
      <c r="THO8" s="928"/>
      <c r="THP8" s="928"/>
      <c r="THQ8" s="928"/>
      <c r="THR8" s="928"/>
      <c r="THS8" s="928"/>
      <c r="THT8" s="928"/>
      <c r="THU8" s="928"/>
      <c r="THV8" s="928"/>
      <c r="THW8" s="928"/>
      <c r="THX8" s="928"/>
      <c r="THY8" s="928"/>
      <c r="THZ8" s="928"/>
      <c r="TIA8" s="928"/>
      <c r="TIB8" s="928"/>
      <c r="TIC8" s="928"/>
      <c r="TID8" s="928"/>
      <c r="TIE8" s="928"/>
      <c r="TIF8" s="928"/>
      <c r="TIG8" s="928"/>
      <c r="TIH8" s="928"/>
      <c r="TII8" s="928"/>
      <c r="TIJ8" s="928"/>
      <c r="TIK8" s="928"/>
      <c r="TIL8" s="928"/>
      <c r="TIM8" s="928"/>
      <c r="TIN8" s="928"/>
      <c r="TIO8" s="928"/>
      <c r="TIP8" s="928"/>
      <c r="TIQ8" s="928"/>
      <c r="TIR8" s="928"/>
      <c r="TIS8" s="928"/>
      <c r="TIT8" s="928"/>
      <c r="TIU8" s="928"/>
      <c r="TIV8" s="928"/>
      <c r="TIW8" s="928"/>
      <c r="TIX8" s="928"/>
      <c r="TIY8" s="928"/>
      <c r="TIZ8" s="928"/>
      <c r="TJA8" s="928"/>
      <c r="TJB8" s="928"/>
      <c r="TJC8" s="928"/>
      <c r="TJD8" s="928"/>
      <c r="TJE8" s="928"/>
      <c r="TJF8" s="928"/>
      <c r="TJG8" s="928"/>
      <c r="TJH8" s="928"/>
      <c r="TJI8" s="928"/>
      <c r="TJJ8" s="928"/>
      <c r="TJK8" s="928"/>
      <c r="TJL8" s="928"/>
      <c r="TJM8" s="928"/>
      <c r="TJN8" s="928"/>
      <c r="TJO8" s="928"/>
      <c r="TJP8" s="928"/>
      <c r="TJQ8" s="928"/>
      <c r="TJR8" s="928"/>
      <c r="TJS8" s="928"/>
      <c r="TJT8" s="928"/>
      <c r="TJU8" s="928"/>
      <c r="TJV8" s="928"/>
      <c r="TJW8" s="928"/>
      <c r="TJX8" s="928"/>
      <c r="TJY8" s="928"/>
      <c r="TJZ8" s="928"/>
      <c r="TKA8" s="928"/>
      <c r="TKB8" s="928"/>
      <c r="TKC8" s="928"/>
      <c r="TKD8" s="928"/>
      <c r="TKE8" s="928"/>
      <c r="TKF8" s="928"/>
      <c r="TKG8" s="928"/>
      <c r="TKH8" s="928"/>
      <c r="TKI8" s="928"/>
      <c r="TKJ8" s="928"/>
      <c r="TKK8" s="928"/>
      <c r="TKL8" s="928"/>
      <c r="TKM8" s="928"/>
      <c r="TKN8" s="928"/>
      <c r="TKO8" s="928"/>
      <c r="TKP8" s="928"/>
      <c r="TKQ8" s="928"/>
      <c r="TKR8" s="928"/>
      <c r="TKS8" s="928"/>
      <c r="TKT8" s="928"/>
      <c r="TKU8" s="928"/>
      <c r="TKV8" s="928"/>
      <c r="TKW8" s="928"/>
      <c r="TKX8" s="928"/>
      <c r="TKY8" s="928"/>
      <c r="TKZ8" s="928"/>
      <c r="TLA8" s="928"/>
      <c r="TLB8" s="928"/>
      <c r="TLC8" s="928"/>
      <c r="TLD8" s="928"/>
      <c r="TLE8" s="928"/>
      <c r="TLF8" s="928"/>
      <c r="TLG8" s="928"/>
      <c r="TLH8" s="928"/>
      <c r="TLI8" s="928"/>
      <c r="TLJ8" s="928"/>
      <c r="TLK8" s="928"/>
      <c r="TLL8" s="928"/>
      <c r="TLM8" s="928"/>
      <c r="TLN8" s="928"/>
      <c r="TLO8" s="928"/>
      <c r="TLP8" s="928"/>
      <c r="TLQ8" s="928"/>
      <c r="TLR8" s="928"/>
      <c r="TLS8" s="928"/>
      <c r="TLT8" s="928"/>
      <c r="TLU8" s="928"/>
      <c r="TLV8" s="928"/>
      <c r="TLW8" s="928"/>
      <c r="TLX8" s="928"/>
      <c r="TLY8" s="928"/>
      <c r="TLZ8" s="928"/>
      <c r="TMA8" s="928"/>
      <c r="TMB8" s="928"/>
      <c r="TMC8" s="928"/>
      <c r="TMD8" s="928"/>
      <c r="TME8" s="928"/>
      <c r="TMF8" s="928"/>
      <c r="TMG8" s="928"/>
      <c r="TMH8" s="928"/>
      <c r="TMI8" s="928"/>
      <c r="TMJ8" s="928"/>
      <c r="TMK8" s="928"/>
      <c r="TML8" s="928"/>
      <c r="TMM8" s="928"/>
      <c r="TMN8" s="928"/>
      <c r="TMO8" s="928"/>
      <c r="TMP8" s="928"/>
      <c r="TMQ8" s="928"/>
      <c r="TMR8" s="928"/>
      <c r="TMS8" s="928"/>
      <c r="TMT8" s="928"/>
      <c r="TMU8" s="928"/>
      <c r="TMV8" s="928"/>
      <c r="TMW8" s="928"/>
      <c r="TMX8" s="928"/>
      <c r="TMY8" s="928"/>
      <c r="TMZ8" s="928"/>
      <c r="TNA8" s="928"/>
      <c r="TNB8" s="928"/>
      <c r="TNC8" s="928"/>
      <c r="TND8" s="928"/>
      <c r="TNE8" s="928"/>
      <c r="TNF8" s="928"/>
      <c r="TNG8" s="928"/>
      <c r="TNH8" s="928"/>
      <c r="TNI8" s="928"/>
      <c r="TNJ8" s="928"/>
      <c r="TNK8" s="928"/>
      <c r="TNL8" s="928"/>
      <c r="TNM8" s="928"/>
      <c r="TNN8" s="928"/>
      <c r="TNO8" s="928"/>
      <c r="TNP8" s="928"/>
      <c r="TNQ8" s="928"/>
      <c r="TNR8" s="928"/>
      <c r="TNS8" s="928"/>
      <c r="TNT8" s="928"/>
      <c r="TNU8" s="928"/>
      <c r="TNV8" s="928"/>
      <c r="TNW8" s="928"/>
      <c r="TNX8" s="928"/>
      <c r="TNY8" s="928"/>
      <c r="TNZ8" s="928"/>
      <c r="TOA8" s="928"/>
      <c r="TOB8" s="928"/>
      <c r="TOC8" s="928"/>
      <c r="TOD8" s="928"/>
      <c r="TOE8" s="928"/>
      <c r="TOF8" s="928"/>
      <c r="TOG8" s="928"/>
      <c r="TOH8" s="928"/>
      <c r="TOI8" s="928"/>
      <c r="TOJ8" s="928"/>
      <c r="TOK8" s="928"/>
      <c r="TOL8" s="928"/>
      <c r="TOM8" s="928"/>
      <c r="TON8" s="928"/>
      <c r="TOO8" s="928"/>
      <c r="TOP8" s="928"/>
      <c r="TOQ8" s="928"/>
      <c r="TOR8" s="928"/>
      <c r="TOS8" s="928"/>
      <c r="TOT8" s="928"/>
      <c r="TOU8" s="928"/>
      <c r="TOV8" s="928"/>
      <c r="TOW8" s="928"/>
      <c r="TOX8" s="928"/>
      <c r="TOY8" s="928"/>
      <c r="TOZ8" s="928"/>
      <c r="TPA8" s="928"/>
      <c r="TPB8" s="928"/>
      <c r="TPC8" s="928"/>
      <c r="TPD8" s="928"/>
      <c r="TPE8" s="928"/>
      <c r="TPF8" s="928"/>
      <c r="TPG8" s="928"/>
      <c r="TPH8" s="928"/>
      <c r="TPI8" s="928"/>
      <c r="TPJ8" s="928"/>
      <c r="TPK8" s="928"/>
      <c r="TPL8" s="928"/>
      <c r="TPM8" s="928"/>
      <c r="TPN8" s="928"/>
      <c r="TPO8" s="928"/>
      <c r="TPP8" s="928"/>
      <c r="TPQ8" s="928"/>
      <c r="TPR8" s="928"/>
      <c r="TPS8" s="928"/>
      <c r="TPT8" s="928"/>
      <c r="TPU8" s="928"/>
      <c r="TPV8" s="928"/>
      <c r="TPW8" s="928"/>
      <c r="TPX8" s="928"/>
      <c r="TPY8" s="928"/>
      <c r="TPZ8" s="928"/>
      <c r="TQA8" s="928"/>
      <c r="TQB8" s="928"/>
      <c r="TQC8" s="928"/>
      <c r="TQD8" s="928"/>
      <c r="TQE8" s="928"/>
      <c r="TQF8" s="928"/>
      <c r="TQG8" s="928"/>
      <c r="TQH8" s="928"/>
      <c r="TQI8" s="928"/>
      <c r="TQJ8" s="928"/>
      <c r="TQK8" s="928"/>
      <c r="TQL8" s="928"/>
      <c r="TQM8" s="928"/>
      <c r="TQN8" s="928"/>
      <c r="TQO8" s="928"/>
      <c r="TQP8" s="928"/>
      <c r="TQQ8" s="928"/>
      <c r="TQR8" s="928"/>
      <c r="TQS8" s="928"/>
      <c r="TQT8" s="928"/>
      <c r="TQU8" s="928"/>
      <c r="TQV8" s="928"/>
      <c r="TQW8" s="928"/>
      <c r="TQX8" s="928"/>
      <c r="TQY8" s="928"/>
      <c r="TQZ8" s="928"/>
      <c r="TRA8" s="928"/>
      <c r="TRB8" s="928"/>
      <c r="TRC8" s="928"/>
      <c r="TRD8" s="928"/>
      <c r="TRE8" s="928"/>
      <c r="TRF8" s="928"/>
      <c r="TRG8" s="928"/>
      <c r="TRH8" s="928"/>
      <c r="TRI8" s="928"/>
      <c r="TRJ8" s="928"/>
      <c r="TRK8" s="928"/>
      <c r="TRL8" s="928"/>
      <c r="TRM8" s="928"/>
      <c r="TRN8" s="928"/>
      <c r="TRO8" s="928"/>
      <c r="TRP8" s="928"/>
      <c r="TRQ8" s="928"/>
      <c r="TRR8" s="928"/>
      <c r="TRS8" s="928"/>
      <c r="TRT8" s="928"/>
      <c r="TRU8" s="928"/>
      <c r="TRV8" s="928"/>
      <c r="TRW8" s="928"/>
      <c r="TRX8" s="928"/>
      <c r="TRY8" s="928"/>
      <c r="TRZ8" s="928"/>
      <c r="TSA8" s="928"/>
      <c r="TSB8" s="928"/>
      <c r="TSC8" s="928"/>
      <c r="TSD8" s="928"/>
      <c r="TSE8" s="928"/>
      <c r="TSF8" s="928"/>
      <c r="TSG8" s="928"/>
      <c r="TSH8" s="928"/>
      <c r="TSI8" s="928"/>
      <c r="TSJ8" s="928"/>
      <c r="TSK8" s="928"/>
      <c r="TSL8" s="928"/>
      <c r="TSM8" s="928"/>
      <c r="TSN8" s="928"/>
      <c r="TSO8" s="928"/>
      <c r="TSP8" s="928"/>
      <c r="TSQ8" s="928"/>
      <c r="TSR8" s="928"/>
      <c r="TSS8" s="928"/>
      <c r="TST8" s="928"/>
      <c r="TSU8" s="928"/>
      <c r="TSV8" s="928"/>
      <c r="TSW8" s="928"/>
      <c r="TSX8" s="928"/>
      <c r="TSY8" s="928"/>
      <c r="TSZ8" s="928"/>
      <c r="TTA8" s="928"/>
      <c r="TTB8" s="928"/>
      <c r="TTC8" s="928"/>
      <c r="TTD8" s="928"/>
      <c r="TTE8" s="928"/>
      <c r="TTF8" s="928"/>
      <c r="TTG8" s="928"/>
      <c r="TTH8" s="928"/>
      <c r="TTI8" s="928"/>
      <c r="TTJ8" s="928"/>
      <c r="TTK8" s="928"/>
      <c r="TTL8" s="928"/>
      <c r="TTM8" s="928"/>
      <c r="TTN8" s="928"/>
      <c r="TTO8" s="928"/>
      <c r="TTP8" s="928"/>
      <c r="TTQ8" s="928"/>
      <c r="TTR8" s="928"/>
      <c r="TTS8" s="928"/>
      <c r="TTT8" s="928"/>
      <c r="TTU8" s="928"/>
      <c r="TTV8" s="928"/>
      <c r="TTW8" s="928"/>
      <c r="TTX8" s="928"/>
      <c r="TTY8" s="928"/>
      <c r="TTZ8" s="928"/>
      <c r="TUA8" s="928"/>
      <c r="TUB8" s="928"/>
      <c r="TUC8" s="928"/>
      <c r="TUD8" s="928"/>
      <c r="TUE8" s="928"/>
      <c r="TUF8" s="928"/>
      <c r="TUG8" s="928"/>
      <c r="TUH8" s="928"/>
      <c r="TUI8" s="928"/>
      <c r="TUJ8" s="928"/>
      <c r="TUK8" s="928"/>
      <c r="TUL8" s="928"/>
      <c r="TUM8" s="928"/>
      <c r="TUN8" s="928"/>
      <c r="TUO8" s="928"/>
      <c r="TUP8" s="928"/>
      <c r="TUQ8" s="928"/>
      <c r="TUR8" s="928"/>
      <c r="TUS8" s="928"/>
      <c r="TUT8" s="928"/>
      <c r="TUU8" s="928"/>
      <c r="TUV8" s="928"/>
      <c r="TUW8" s="928"/>
      <c r="TUX8" s="928"/>
      <c r="TUY8" s="928"/>
      <c r="TUZ8" s="928"/>
      <c r="TVA8" s="928"/>
      <c r="TVB8" s="928"/>
      <c r="TVC8" s="928"/>
      <c r="TVD8" s="928"/>
      <c r="TVE8" s="928"/>
      <c r="TVF8" s="928"/>
      <c r="TVG8" s="928"/>
      <c r="TVH8" s="928"/>
      <c r="TVI8" s="928"/>
      <c r="TVJ8" s="928"/>
      <c r="TVK8" s="928"/>
      <c r="TVL8" s="928"/>
      <c r="TVM8" s="928"/>
      <c r="TVN8" s="928"/>
      <c r="TVO8" s="928"/>
      <c r="TVP8" s="928"/>
      <c r="TVQ8" s="928"/>
      <c r="TVR8" s="928"/>
      <c r="TVS8" s="928"/>
      <c r="TVT8" s="928"/>
      <c r="TVU8" s="928"/>
      <c r="TVV8" s="928"/>
      <c r="TVW8" s="928"/>
      <c r="TVX8" s="928"/>
      <c r="TVY8" s="928"/>
      <c r="TVZ8" s="928"/>
      <c r="TWA8" s="928"/>
      <c r="TWB8" s="928"/>
      <c r="TWC8" s="928"/>
      <c r="TWD8" s="928"/>
      <c r="TWE8" s="928"/>
      <c r="TWF8" s="928"/>
      <c r="TWG8" s="928"/>
      <c r="TWH8" s="928"/>
      <c r="TWI8" s="928"/>
      <c r="TWJ8" s="928"/>
      <c r="TWK8" s="928"/>
      <c r="TWL8" s="928"/>
      <c r="TWM8" s="928"/>
      <c r="TWN8" s="928"/>
      <c r="TWO8" s="928"/>
      <c r="TWP8" s="928"/>
      <c r="TWQ8" s="928"/>
      <c r="TWR8" s="928"/>
      <c r="TWS8" s="928"/>
      <c r="TWT8" s="928"/>
      <c r="TWU8" s="928"/>
      <c r="TWV8" s="928"/>
      <c r="TWW8" s="928"/>
      <c r="TWX8" s="928"/>
      <c r="TWY8" s="928"/>
      <c r="TWZ8" s="928"/>
      <c r="TXA8" s="928"/>
      <c r="TXB8" s="928"/>
      <c r="TXC8" s="928"/>
      <c r="TXD8" s="928"/>
      <c r="TXE8" s="928"/>
      <c r="TXF8" s="928"/>
      <c r="TXG8" s="928"/>
      <c r="TXH8" s="928"/>
      <c r="TXI8" s="928"/>
      <c r="TXJ8" s="928"/>
      <c r="TXK8" s="928"/>
      <c r="TXL8" s="928"/>
      <c r="TXM8" s="928"/>
      <c r="TXN8" s="928"/>
      <c r="TXO8" s="928"/>
      <c r="TXP8" s="928"/>
      <c r="TXQ8" s="928"/>
      <c r="TXR8" s="928"/>
      <c r="TXS8" s="928"/>
      <c r="TXT8" s="928"/>
      <c r="TXU8" s="928"/>
      <c r="TXV8" s="928"/>
      <c r="TXW8" s="928"/>
      <c r="TXX8" s="928"/>
      <c r="TXY8" s="928"/>
      <c r="TXZ8" s="928"/>
      <c r="TYA8" s="928"/>
      <c r="TYB8" s="928"/>
      <c r="TYC8" s="928"/>
      <c r="TYD8" s="928"/>
      <c r="TYE8" s="928"/>
      <c r="TYF8" s="928"/>
      <c r="TYG8" s="928"/>
      <c r="TYH8" s="928"/>
      <c r="TYI8" s="928"/>
      <c r="TYJ8" s="928"/>
      <c r="TYK8" s="928"/>
      <c r="TYL8" s="928"/>
      <c r="TYM8" s="928"/>
      <c r="TYN8" s="928"/>
      <c r="TYO8" s="928"/>
      <c r="TYP8" s="928"/>
      <c r="TYQ8" s="928"/>
      <c r="TYR8" s="928"/>
      <c r="TYS8" s="928"/>
      <c r="TYT8" s="928"/>
      <c r="TYU8" s="928"/>
      <c r="TYV8" s="928"/>
      <c r="TYW8" s="928"/>
      <c r="TYX8" s="928"/>
      <c r="TYY8" s="928"/>
      <c r="TYZ8" s="928"/>
      <c r="TZA8" s="928"/>
      <c r="TZB8" s="928"/>
      <c r="TZC8" s="928"/>
      <c r="TZD8" s="928"/>
      <c r="TZE8" s="928"/>
      <c r="TZF8" s="928"/>
      <c r="TZG8" s="928"/>
      <c r="TZH8" s="928"/>
      <c r="TZI8" s="928"/>
      <c r="TZJ8" s="928"/>
      <c r="TZK8" s="928"/>
      <c r="TZL8" s="928"/>
      <c r="TZM8" s="928"/>
      <c r="TZN8" s="928"/>
      <c r="TZO8" s="928"/>
      <c r="TZP8" s="928"/>
      <c r="TZQ8" s="928"/>
      <c r="TZR8" s="928"/>
      <c r="TZS8" s="928"/>
      <c r="TZT8" s="928"/>
      <c r="TZU8" s="928"/>
      <c r="TZV8" s="928"/>
      <c r="TZW8" s="928"/>
      <c r="TZX8" s="928"/>
      <c r="TZY8" s="928"/>
      <c r="TZZ8" s="928"/>
      <c r="UAA8" s="928"/>
      <c r="UAB8" s="928"/>
      <c r="UAC8" s="928"/>
      <c r="UAD8" s="928"/>
      <c r="UAE8" s="928"/>
      <c r="UAF8" s="928"/>
      <c r="UAG8" s="928"/>
      <c r="UAH8" s="928"/>
      <c r="UAI8" s="928"/>
      <c r="UAJ8" s="928"/>
      <c r="UAK8" s="928"/>
      <c r="UAL8" s="928"/>
      <c r="UAM8" s="928"/>
      <c r="UAN8" s="928"/>
      <c r="UAO8" s="928"/>
      <c r="UAP8" s="928"/>
      <c r="UAQ8" s="928"/>
      <c r="UAR8" s="928"/>
      <c r="UAS8" s="928"/>
      <c r="UAT8" s="928"/>
      <c r="UAU8" s="928"/>
      <c r="UAV8" s="928"/>
      <c r="UAW8" s="928"/>
      <c r="UAX8" s="928"/>
      <c r="UAY8" s="928"/>
      <c r="UAZ8" s="928"/>
      <c r="UBA8" s="928"/>
      <c r="UBB8" s="928"/>
      <c r="UBC8" s="928"/>
      <c r="UBD8" s="928"/>
      <c r="UBE8" s="928"/>
      <c r="UBF8" s="928"/>
      <c r="UBG8" s="928"/>
      <c r="UBH8" s="928"/>
      <c r="UBI8" s="928"/>
      <c r="UBJ8" s="928"/>
      <c r="UBK8" s="928"/>
      <c r="UBL8" s="928"/>
      <c r="UBM8" s="928"/>
      <c r="UBN8" s="928"/>
      <c r="UBO8" s="928"/>
      <c r="UBP8" s="928"/>
      <c r="UBQ8" s="928"/>
      <c r="UBR8" s="928"/>
      <c r="UBS8" s="928"/>
      <c r="UBT8" s="928"/>
      <c r="UBU8" s="928"/>
      <c r="UBV8" s="928"/>
      <c r="UBW8" s="928"/>
      <c r="UBX8" s="928"/>
      <c r="UBY8" s="928"/>
      <c r="UBZ8" s="928"/>
      <c r="UCA8" s="928"/>
      <c r="UCB8" s="928"/>
      <c r="UCC8" s="928"/>
      <c r="UCD8" s="928"/>
      <c r="UCE8" s="928"/>
      <c r="UCF8" s="928"/>
      <c r="UCG8" s="928"/>
      <c r="UCH8" s="928"/>
      <c r="UCI8" s="928"/>
      <c r="UCJ8" s="928"/>
      <c r="UCK8" s="928"/>
      <c r="UCL8" s="928"/>
      <c r="UCM8" s="928"/>
      <c r="UCN8" s="928"/>
      <c r="UCO8" s="928"/>
      <c r="UCP8" s="928"/>
      <c r="UCQ8" s="928"/>
      <c r="UCR8" s="928"/>
      <c r="UCS8" s="928"/>
      <c r="UCT8" s="928"/>
      <c r="UCU8" s="928"/>
      <c r="UCV8" s="928"/>
      <c r="UCW8" s="928"/>
      <c r="UCX8" s="928"/>
      <c r="UCY8" s="928"/>
      <c r="UCZ8" s="928"/>
      <c r="UDA8" s="928"/>
      <c r="UDB8" s="928"/>
      <c r="UDC8" s="928"/>
      <c r="UDD8" s="928"/>
      <c r="UDE8" s="928"/>
      <c r="UDF8" s="928"/>
      <c r="UDG8" s="928"/>
      <c r="UDH8" s="928"/>
      <c r="UDI8" s="928"/>
      <c r="UDJ8" s="928"/>
      <c r="UDK8" s="928"/>
      <c r="UDL8" s="928"/>
      <c r="UDM8" s="928"/>
      <c r="UDN8" s="928"/>
      <c r="UDO8" s="928"/>
      <c r="UDP8" s="928"/>
      <c r="UDQ8" s="928"/>
      <c r="UDR8" s="928"/>
      <c r="UDS8" s="928"/>
      <c r="UDT8" s="928"/>
      <c r="UDU8" s="928"/>
      <c r="UDV8" s="928"/>
      <c r="UDW8" s="928"/>
      <c r="UDX8" s="928"/>
      <c r="UDY8" s="928"/>
      <c r="UDZ8" s="928"/>
      <c r="UEA8" s="928"/>
      <c r="UEB8" s="928"/>
      <c r="UEC8" s="928"/>
      <c r="UED8" s="928"/>
      <c r="UEE8" s="928"/>
      <c r="UEF8" s="928"/>
      <c r="UEG8" s="928"/>
      <c r="UEH8" s="928"/>
      <c r="UEI8" s="928"/>
      <c r="UEJ8" s="928"/>
      <c r="UEK8" s="928"/>
      <c r="UEL8" s="928"/>
      <c r="UEM8" s="928"/>
      <c r="UEN8" s="928"/>
      <c r="UEO8" s="928"/>
      <c r="UEP8" s="928"/>
      <c r="UEQ8" s="928"/>
      <c r="UER8" s="928"/>
      <c r="UES8" s="928"/>
      <c r="UET8" s="928"/>
      <c r="UEU8" s="928"/>
      <c r="UEV8" s="928"/>
      <c r="UEW8" s="928"/>
      <c r="UEX8" s="928"/>
      <c r="UEY8" s="928"/>
      <c r="UEZ8" s="928"/>
      <c r="UFA8" s="928"/>
      <c r="UFB8" s="928"/>
      <c r="UFC8" s="928"/>
      <c r="UFD8" s="928"/>
      <c r="UFE8" s="928"/>
      <c r="UFF8" s="928"/>
      <c r="UFG8" s="928"/>
      <c r="UFH8" s="928"/>
      <c r="UFI8" s="928"/>
      <c r="UFJ8" s="928"/>
      <c r="UFK8" s="928"/>
      <c r="UFL8" s="928"/>
      <c r="UFM8" s="928"/>
      <c r="UFN8" s="928"/>
      <c r="UFO8" s="928"/>
      <c r="UFP8" s="928"/>
      <c r="UFQ8" s="928"/>
      <c r="UFR8" s="928"/>
      <c r="UFS8" s="928"/>
      <c r="UFT8" s="928"/>
      <c r="UFU8" s="928"/>
      <c r="UFV8" s="928"/>
      <c r="UFW8" s="928"/>
      <c r="UFX8" s="928"/>
      <c r="UFY8" s="928"/>
      <c r="UFZ8" s="928"/>
      <c r="UGA8" s="928"/>
      <c r="UGB8" s="928"/>
      <c r="UGC8" s="928"/>
      <c r="UGD8" s="928"/>
      <c r="UGE8" s="928"/>
      <c r="UGF8" s="928"/>
      <c r="UGG8" s="928"/>
      <c r="UGH8" s="928"/>
      <c r="UGI8" s="928"/>
      <c r="UGJ8" s="928"/>
      <c r="UGK8" s="928"/>
      <c r="UGL8" s="928"/>
      <c r="UGM8" s="928"/>
      <c r="UGN8" s="928"/>
      <c r="UGO8" s="928"/>
      <c r="UGP8" s="928"/>
      <c r="UGQ8" s="928"/>
      <c r="UGR8" s="928"/>
      <c r="UGS8" s="928"/>
      <c r="UGT8" s="928"/>
      <c r="UGU8" s="928"/>
      <c r="UGV8" s="928"/>
      <c r="UGW8" s="928"/>
      <c r="UGX8" s="928"/>
      <c r="UGY8" s="928"/>
      <c r="UGZ8" s="928"/>
      <c r="UHA8" s="928"/>
      <c r="UHB8" s="928"/>
      <c r="UHC8" s="928"/>
      <c r="UHD8" s="928"/>
      <c r="UHE8" s="928"/>
      <c r="UHF8" s="928"/>
      <c r="UHG8" s="928"/>
      <c r="UHH8" s="928"/>
      <c r="UHI8" s="928"/>
      <c r="UHJ8" s="928"/>
      <c r="UHK8" s="928"/>
      <c r="UHL8" s="928"/>
      <c r="UHM8" s="928"/>
      <c r="UHN8" s="928"/>
      <c r="UHO8" s="928"/>
      <c r="UHP8" s="928"/>
      <c r="UHQ8" s="928"/>
      <c r="UHR8" s="928"/>
      <c r="UHS8" s="928"/>
      <c r="UHT8" s="928"/>
      <c r="UHU8" s="928"/>
      <c r="UHV8" s="928"/>
      <c r="UHW8" s="928"/>
      <c r="UHX8" s="928"/>
      <c r="UHY8" s="928"/>
      <c r="UHZ8" s="928"/>
      <c r="UIA8" s="928"/>
      <c r="UIB8" s="928"/>
      <c r="UIC8" s="928"/>
      <c r="UID8" s="928"/>
      <c r="UIE8" s="928"/>
      <c r="UIF8" s="928"/>
      <c r="UIG8" s="928"/>
      <c r="UIH8" s="928"/>
      <c r="UII8" s="928"/>
      <c r="UIJ8" s="928"/>
      <c r="UIK8" s="928"/>
      <c r="UIL8" s="928"/>
      <c r="UIM8" s="928"/>
      <c r="UIN8" s="928"/>
      <c r="UIO8" s="928"/>
      <c r="UIP8" s="928"/>
      <c r="UIQ8" s="928"/>
      <c r="UIR8" s="928"/>
      <c r="UIS8" s="928"/>
      <c r="UIT8" s="928"/>
      <c r="UIU8" s="928"/>
      <c r="UIV8" s="928"/>
      <c r="UIW8" s="928"/>
      <c r="UIX8" s="928"/>
      <c r="UIY8" s="928"/>
      <c r="UIZ8" s="928"/>
      <c r="UJA8" s="928"/>
      <c r="UJB8" s="928"/>
      <c r="UJC8" s="928"/>
      <c r="UJD8" s="928"/>
      <c r="UJE8" s="928"/>
      <c r="UJF8" s="928"/>
      <c r="UJG8" s="928"/>
      <c r="UJH8" s="928"/>
      <c r="UJI8" s="928"/>
      <c r="UJJ8" s="928"/>
      <c r="UJK8" s="928"/>
      <c r="UJL8" s="928"/>
      <c r="UJM8" s="928"/>
      <c r="UJN8" s="928"/>
      <c r="UJO8" s="928"/>
      <c r="UJP8" s="928"/>
      <c r="UJQ8" s="928"/>
      <c r="UJR8" s="928"/>
      <c r="UJS8" s="928"/>
      <c r="UJT8" s="928"/>
      <c r="UJU8" s="928"/>
      <c r="UJV8" s="928"/>
      <c r="UJW8" s="928"/>
      <c r="UJX8" s="928"/>
      <c r="UJY8" s="928"/>
      <c r="UJZ8" s="928"/>
      <c r="UKA8" s="928"/>
      <c r="UKB8" s="928"/>
      <c r="UKC8" s="928"/>
      <c r="UKD8" s="928"/>
      <c r="UKE8" s="928"/>
      <c r="UKF8" s="928"/>
      <c r="UKG8" s="928"/>
      <c r="UKH8" s="928"/>
      <c r="UKI8" s="928"/>
      <c r="UKJ8" s="928"/>
      <c r="UKK8" s="928"/>
      <c r="UKL8" s="928"/>
      <c r="UKM8" s="928"/>
      <c r="UKN8" s="928"/>
      <c r="UKO8" s="928"/>
      <c r="UKP8" s="928"/>
      <c r="UKQ8" s="928"/>
      <c r="UKR8" s="928"/>
      <c r="UKS8" s="928"/>
      <c r="UKT8" s="928"/>
      <c r="UKU8" s="928"/>
      <c r="UKV8" s="928"/>
      <c r="UKW8" s="928"/>
      <c r="UKX8" s="928"/>
      <c r="UKY8" s="928"/>
      <c r="UKZ8" s="928"/>
      <c r="ULA8" s="928"/>
      <c r="ULB8" s="928"/>
      <c r="ULC8" s="928"/>
      <c r="ULD8" s="928"/>
      <c r="ULE8" s="928"/>
      <c r="ULF8" s="928"/>
      <c r="ULG8" s="928"/>
      <c r="ULH8" s="928"/>
      <c r="ULI8" s="928"/>
      <c r="ULJ8" s="928"/>
      <c r="ULK8" s="928"/>
      <c r="ULL8" s="928"/>
      <c r="ULM8" s="928"/>
      <c r="ULN8" s="928"/>
      <c r="ULO8" s="928"/>
      <c r="ULP8" s="928"/>
      <c r="ULQ8" s="928"/>
      <c r="ULR8" s="928"/>
      <c r="ULS8" s="928"/>
      <c r="ULT8" s="928"/>
      <c r="ULU8" s="928"/>
      <c r="ULV8" s="928"/>
      <c r="ULW8" s="928"/>
      <c r="ULX8" s="928"/>
      <c r="ULY8" s="928"/>
      <c r="ULZ8" s="928"/>
      <c r="UMA8" s="928"/>
      <c r="UMB8" s="928"/>
      <c r="UMC8" s="928"/>
      <c r="UMD8" s="928"/>
      <c r="UME8" s="928"/>
      <c r="UMF8" s="928"/>
      <c r="UMG8" s="928"/>
      <c r="UMH8" s="928"/>
      <c r="UMI8" s="928"/>
      <c r="UMJ8" s="928"/>
      <c r="UMK8" s="928"/>
      <c r="UML8" s="928"/>
      <c r="UMM8" s="928"/>
      <c r="UMN8" s="928"/>
      <c r="UMO8" s="928"/>
      <c r="UMP8" s="928"/>
      <c r="UMQ8" s="928"/>
      <c r="UMR8" s="928"/>
      <c r="UMS8" s="928"/>
      <c r="UMT8" s="928"/>
      <c r="UMU8" s="928"/>
      <c r="UMV8" s="928"/>
      <c r="UMW8" s="928"/>
      <c r="UMX8" s="928"/>
      <c r="UMY8" s="928"/>
      <c r="UMZ8" s="928"/>
      <c r="UNA8" s="928"/>
      <c r="UNB8" s="928"/>
      <c r="UNC8" s="928"/>
      <c r="UND8" s="928"/>
      <c r="UNE8" s="928"/>
      <c r="UNF8" s="928"/>
      <c r="UNG8" s="928"/>
      <c r="UNH8" s="928"/>
      <c r="UNI8" s="928"/>
      <c r="UNJ8" s="928"/>
      <c r="UNK8" s="928"/>
      <c r="UNL8" s="928"/>
      <c r="UNM8" s="928"/>
      <c r="UNN8" s="928"/>
      <c r="UNO8" s="928"/>
      <c r="UNP8" s="928"/>
      <c r="UNQ8" s="928"/>
      <c r="UNR8" s="928"/>
      <c r="UNS8" s="928"/>
      <c r="UNT8" s="928"/>
      <c r="UNU8" s="928"/>
      <c r="UNV8" s="928"/>
      <c r="UNW8" s="928"/>
      <c r="UNX8" s="928"/>
      <c r="UNY8" s="928"/>
      <c r="UNZ8" s="928"/>
      <c r="UOA8" s="928"/>
      <c r="UOB8" s="928"/>
      <c r="UOC8" s="928"/>
      <c r="UOD8" s="928"/>
      <c r="UOE8" s="928"/>
      <c r="UOF8" s="928"/>
      <c r="UOG8" s="928"/>
      <c r="UOH8" s="928"/>
      <c r="UOI8" s="928"/>
      <c r="UOJ8" s="928"/>
      <c r="UOK8" s="928"/>
      <c r="UOL8" s="928"/>
      <c r="UOM8" s="928"/>
      <c r="UON8" s="928"/>
      <c r="UOO8" s="928"/>
      <c r="UOP8" s="928"/>
      <c r="UOQ8" s="928"/>
      <c r="UOR8" s="928"/>
      <c r="UOS8" s="928"/>
      <c r="UOT8" s="928"/>
      <c r="UOU8" s="928"/>
      <c r="UOV8" s="928"/>
      <c r="UOW8" s="928"/>
      <c r="UOX8" s="928"/>
      <c r="UOY8" s="928"/>
      <c r="UOZ8" s="928"/>
      <c r="UPA8" s="928"/>
      <c r="UPB8" s="928"/>
      <c r="UPC8" s="928"/>
      <c r="UPD8" s="928"/>
      <c r="UPE8" s="928"/>
      <c r="UPF8" s="928"/>
      <c r="UPG8" s="928"/>
      <c r="UPH8" s="928"/>
      <c r="UPI8" s="928"/>
      <c r="UPJ8" s="928"/>
      <c r="UPK8" s="928"/>
      <c r="UPL8" s="928"/>
      <c r="UPM8" s="928"/>
      <c r="UPN8" s="928"/>
      <c r="UPO8" s="928"/>
      <c r="UPP8" s="928"/>
      <c r="UPQ8" s="928"/>
      <c r="UPR8" s="928"/>
      <c r="UPS8" s="928"/>
      <c r="UPT8" s="928"/>
      <c r="UPU8" s="928"/>
      <c r="UPV8" s="928"/>
      <c r="UPW8" s="928"/>
      <c r="UPX8" s="928"/>
      <c r="UPY8" s="928"/>
      <c r="UPZ8" s="928"/>
      <c r="UQA8" s="928"/>
      <c r="UQB8" s="928"/>
      <c r="UQC8" s="928"/>
      <c r="UQD8" s="928"/>
      <c r="UQE8" s="928"/>
      <c r="UQF8" s="928"/>
      <c r="UQG8" s="928"/>
      <c r="UQH8" s="928"/>
      <c r="UQI8" s="928"/>
      <c r="UQJ8" s="928"/>
      <c r="UQK8" s="928"/>
      <c r="UQL8" s="928"/>
      <c r="UQM8" s="928"/>
      <c r="UQN8" s="928"/>
      <c r="UQO8" s="928"/>
      <c r="UQP8" s="928"/>
      <c r="UQQ8" s="928"/>
      <c r="UQR8" s="928"/>
      <c r="UQS8" s="928"/>
      <c r="UQT8" s="928"/>
      <c r="UQU8" s="928"/>
      <c r="UQV8" s="928"/>
      <c r="UQW8" s="928"/>
      <c r="UQX8" s="928"/>
      <c r="UQY8" s="928"/>
      <c r="UQZ8" s="928"/>
      <c r="URA8" s="928"/>
      <c r="URB8" s="928"/>
      <c r="URC8" s="928"/>
      <c r="URD8" s="928"/>
      <c r="URE8" s="928"/>
      <c r="URF8" s="928"/>
      <c r="URG8" s="928"/>
      <c r="URH8" s="928"/>
      <c r="URI8" s="928"/>
      <c r="URJ8" s="928"/>
      <c r="URK8" s="928"/>
      <c r="URL8" s="928"/>
      <c r="URM8" s="928"/>
      <c r="URN8" s="928"/>
      <c r="URO8" s="928"/>
      <c r="URP8" s="928"/>
      <c r="URQ8" s="928"/>
      <c r="URR8" s="928"/>
      <c r="URS8" s="928"/>
      <c r="URT8" s="928"/>
      <c r="URU8" s="928"/>
      <c r="URV8" s="928"/>
      <c r="URW8" s="928"/>
      <c r="URX8" s="928"/>
      <c r="URY8" s="928"/>
      <c r="URZ8" s="928"/>
      <c r="USA8" s="928"/>
      <c r="USB8" s="928"/>
      <c r="USC8" s="928"/>
      <c r="USD8" s="928"/>
      <c r="USE8" s="928"/>
      <c r="USF8" s="928"/>
      <c r="USG8" s="928"/>
      <c r="USH8" s="928"/>
      <c r="USI8" s="928"/>
      <c r="USJ8" s="928"/>
      <c r="USK8" s="928"/>
      <c r="USL8" s="928"/>
      <c r="USM8" s="928"/>
      <c r="USN8" s="928"/>
      <c r="USO8" s="928"/>
      <c r="USP8" s="928"/>
      <c r="USQ8" s="928"/>
      <c r="USR8" s="928"/>
      <c r="USS8" s="928"/>
      <c r="UST8" s="928"/>
      <c r="USU8" s="928"/>
      <c r="USV8" s="928"/>
      <c r="USW8" s="928"/>
      <c r="USX8" s="928"/>
      <c r="USY8" s="928"/>
      <c r="USZ8" s="928"/>
      <c r="UTA8" s="928"/>
      <c r="UTB8" s="928"/>
      <c r="UTC8" s="928"/>
      <c r="UTD8" s="928"/>
      <c r="UTE8" s="928"/>
      <c r="UTF8" s="928"/>
      <c r="UTG8" s="928"/>
      <c r="UTH8" s="928"/>
      <c r="UTI8" s="928"/>
      <c r="UTJ8" s="928"/>
      <c r="UTK8" s="928"/>
      <c r="UTL8" s="928"/>
      <c r="UTM8" s="928"/>
      <c r="UTN8" s="928"/>
      <c r="UTO8" s="928"/>
      <c r="UTP8" s="928"/>
      <c r="UTQ8" s="928"/>
      <c r="UTR8" s="928"/>
      <c r="UTS8" s="928"/>
      <c r="UTT8" s="928"/>
      <c r="UTU8" s="928"/>
      <c r="UTV8" s="928"/>
      <c r="UTW8" s="928"/>
      <c r="UTX8" s="928"/>
      <c r="UTY8" s="928"/>
      <c r="UTZ8" s="928"/>
      <c r="UUA8" s="928"/>
      <c r="UUB8" s="928"/>
      <c r="UUC8" s="928"/>
      <c r="UUD8" s="928"/>
      <c r="UUE8" s="928"/>
      <c r="UUF8" s="928"/>
      <c r="UUG8" s="928"/>
      <c r="UUH8" s="928"/>
      <c r="UUI8" s="928"/>
      <c r="UUJ8" s="928"/>
      <c r="UUK8" s="928"/>
      <c r="UUL8" s="928"/>
      <c r="UUM8" s="928"/>
      <c r="UUN8" s="928"/>
      <c r="UUO8" s="928"/>
      <c r="UUP8" s="928"/>
      <c r="UUQ8" s="928"/>
      <c r="UUR8" s="928"/>
      <c r="UUS8" s="928"/>
      <c r="UUT8" s="928"/>
      <c r="UUU8" s="928"/>
      <c r="UUV8" s="928"/>
      <c r="UUW8" s="928"/>
      <c r="UUX8" s="928"/>
      <c r="UUY8" s="928"/>
      <c r="UUZ8" s="928"/>
      <c r="UVA8" s="928"/>
      <c r="UVB8" s="928"/>
      <c r="UVC8" s="928"/>
      <c r="UVD8" s="928"/>
      <c r="UVE8" s="928"/>
      <c r="UVF8" s="928"/>
      <c r="UVG8" s="928"/>
      <c r="UVH8" s="928"/>
      <c r="UVI8" s="928"/>
      <c r="UVJ8" s="928"/>
      <c r="UVK8" s="928"/>
      <c r="UVL8" s="928"/>
      <c r="UVM8" s="928"/>
      <c r="UVN8" s="928"/>
      <c r="UVO8" s="928"/>
      <c r="UVP8" s="928"/>
      <c r="UVQ8" s="928"/>
      <c r="UVR8" s="928"/>
      <c r="UVS8" s="928"/>
      <c r="UVT8" s="928"/>
      <c r="UVU8" s="928"/>
      <c r="UVV8" s="928"/>
      <c r="UVW8" s="928"/>
      <c r="UVX8" s="928"/>
      <c r="UVY8" s="928"/>
      <c r="UVZ8" s="928"/>
      <c r="UWA8" s="928"/>
      <c r="UWB8" s="928"/>
      <c r="UWC8" s="928"/>
      <c r="UWD8" s="928"/>
      <c r="UWE8" s="928"/>
      <c r="UWF8" s="928"/>
      <c r="UWG8" s="928"/>
      <c r="UWH8" s="928"/>
      <c r="UWI8" s="928"/>
      <c r="UWJ8" s="928"/>
      <c r="UWK8" s="928"/>
      <c r="UWL8" s="928"/>
      <c r="UWM8" s="928"/>
      <c r="UWN8" s="928"/>
      <c r="UWO8" s="928"/>
      <c r="UWP8" s="928"/>
      <c r="UWQ8" s="928"/>
      <c r="UWR8" s="928"/>
      <c r="UWS8" s="928"/>
      <c r="UWT8" s="928"/>
      <c r="UWU8" s="928"/>
      <c r="UWV8" s="928"/>
      <c r="UWW8" s="928"/>
      <c r="UWX8" s="928"/>
      <c r="UWY8" s="928"/>
      <c r="UWZ8" s="928"/>
      <c r="UXA8" s="928"/>
      <c r="UXB8" s="928"/>
      <c r="UXC8" s="928"/>
      <c r="UXD8" s="928"/>
      <c r="UXE8" s="928"/>
      <c r="UXF8" s="928"/>
      <c r="UXG8" s="928"/>
      <c r="UXH8" s="928"/>
      <c r="UXI8" s="928"/>
      <c r="UXJ8" s="928"/>
      <c r="UXK8" s="928"/>
      <c r="UXL8" s="928"/>
      <c r="UXM8" s="928"/>
      <c r="UXN8" s="928"/>
      <c r="UXO8" s="928"/>
      <c r="UXP8" s="928"/>
      <c r="UXQ8" s="928"/>
      <c r="UXR8" s="928"/>
      <c r="UXS8" s="928"/>
      <c r="UXT8" s="928"/>
      <c r="UXU8" s="928"/>
      <c r="UXV8" s="928"/>
      <c r="UXW8" s="928"/>
      <c r="UXX8" s="928"/>
      <c r="UXY8" s="928"/>
      <c r="UXZ8" s="928"/>
      <c r="UYA8" s="928"/>
      <c r="UYB8" s="928"/>
      <c r="UYC8" s="928"/>
      <c r="UYD8" s="928"/>
      <c r="UYE8" s="928"/>
      <c r="UYF8" s="928"/>
      <c r="UYG8" s="928"/>
      <c r="UYH8" s="928"/>
      <c r="UYI8" s="928"/>
      <c r="UYJ8" s="928"/>
      <c r="UYK8" s="928"/>
      <c r="UYL8" s="928"/>
      <c r="UYM8" s="928"/>
      <c r="UYN8" s="928"/>
      <c r="UYO8" s="928"/>
      <c r="UYP8" s="928"/>
      <c r="UYQ8" s="928"/>
      <c r="UYR8" s="928"/>
      <c r="UYS8" s="928"/>
      <c r="UYT8" s="928"/>
      <c r="UYU8" s="928"/>
      <c r="UYV8" s="928"/>
      <c r="UYW8" s="928"/>
      <c r="UYX8" s="928"/>
      <c r="UYY8" s="928"/>
      <c r="UYZ8" s="928"/>
      <c r="UZA8" s="928"/>
      <c r="UZB8" s="928"/>
      <c r="UZC8" s="928"/>
      <c r="UZD8" s="928"/>
      <c r="UZE8" s="928"/>
      <c r="UZF8" s="928"/>
      <c r="UZG8" s="928"/>
      <c r="UZH8" s="928"/>
      <c r="UZI8" s="928"/>
      <c r="UZJ8" s="928"/>
      <c r="UZK8" s="928"/>
      <c r="UZL8" s="928"/>
      <c r="UZM8" s="928"/>
      <c r="UZN8" s="928"/>
      <c r="UZO8" s="928"/>
      <c r="UZP8" s="928"/>
      <c r="UZQ8" s="928"/>
      <c r="UZR8" s="928"/>
      <c r="UZS8" s="928"/>
      <c r="UZT8" s="928"/>
      <c r="UZU8" s="928"/>
      <c r="UZV8" s="928"/>
      <c r="UZW8" s="928"/>
      <c r="UZX8" s="928"/>
      <c r="UZY8" s="928"/>
      <c r="UZZ8" s="928"/>
      <c r="VAA8" s="928"/>
      <c r="VAB8" s="928"/>
      <c r="VAC8" s="928"/>
      <c r="VAD8" s="928"/>
      <c r="VAE8" s="928"/>
      <c r="VAF8" s="928"/>
      <c r="VAG8" s="928"/>
      <c r="VAH8" s="928"/>
      <c r="VAI8" s="928"/>
      <c r="VAJ8" s="928"/>
      <c r="VAK8" s="928"/>
      <c r="VAL8" s="928"/>
      <c r="VAM8" s="928"/>
      <c r="VAN8" s="928"/>
      <c r="VAO8" s="928"/>
      <c r="VAP8" s="928"/>
      <c r="VAQ8" s="928"/>
      <c r="VAR8" s="928"/>
      <c r="VAS8" s="928"/>
      <c r="VAT8" s="928"/>
      <c r="VAU8" s="928"/>
      <c r="VAV8" s="928"/>
      <c r="VAW8" s="928"/>
      <c r="VAX8" s="928"/>
      <c r="VAY8" s="928"/>
      <c r="VAZ8" s="928"/>
      <c r="VBA8" s="928"/>
      <c r="VBB8" s="928"/>
      <c r="VBC8" s="928"/>
      <c r="VBD8" s="928"/>
      <c r="VBE8" s="928"/>
      <c r="VBF8" s="928"/>
      <c r="VBG8" s="928"/>
      <c r="VBH8" s="928"/>
      <c r="VBI8" s="928"/>
      <c r="VBJ8" s="928"/>
      <c r="VBK8" s="928"/>
      <c r="VBL8" s="928"/>
      <c r="VBM8" s="928"/>
      <c r="VBN8" s="928"/>
      <c r="VBO8" s="928"/>
      <c r="VBP8" s="928"/>
      <c r="VBQ8" s="928"/>
      <c r="VBR8" s="928"/>
      <c r="VBS8" s="928"/>
      <c r="VBT8" s="928"/>
      <c r="VBU8" s="928"/>
      <c r="VBV8" s="928"/>
      <c r="VBW8" s="928"/>
      <c r="VBX8" s="928"/>
      <c r="VBY8" s="928"/>
      <c r="VBZ8" s="928"/>
      <c r="VCA8" s="928"/>
      <c r="VCB8" s="928"/>
      <c r="VCC8" s="928"/>
      <c r="VCD8" s="928"/>
      <c r="VCE8" s="928"/>
      <c r="VCF8" s="928"/>
      <c r="VCG8" s="928"/>
      <c r="VCH8" s="928"/>
      <c r="VCI8" s="928"/>
      <c r="VCJ8" s="928"/>
      <c r="VCK8" s="928"/>
      <c r="VCL8" s="928"/>
      <c r="VCM8" s="928"/>
      <c r="VCN8" s="928"/>
      <c r="VCO8" s="928"/>
      <c r="VCP8" s="928"/>
      <c r="VCQ8" s="928"/>
      <c r="VCR8" s="928"/>
      <c r="VCS8" s="928"/>
      <c r="VCT8" s="928"/>
      <c r="VCU8" s="928"/>
      <c r="VCV8" s="928"/>
      <c r="VCW8" s="928"/>
      <c r="VCX8" s="928"/>
      <c r="VCY8" s="928"/>
      <c r="VCZ8" s="928"/>
      <c r="VDA8" s="928"/>
      <c r="VDB8" s="928"/>
      <c r="VDC8" s="928"/>
      <c r="VDD8" s="928"/>
      <c r="VDE8" s="928"/>
      <c r="VDF8" s="928"/>
      <c r="VDG8" s="928"/>
      <c r="VDH8" s="928"/>
      <c r="VDI8" s="928"/>
      <c r="VDJ8" s="928"/>
      <c r="VDK8" s="928"/>
      <c r="VDL8" s="928"/>
      <c r="VDM8" s="928"/>
      <c r="VDN8" s="928"/>
      <c r="VDO8" s="928"/>
      <c r="VDP8" s="928"/>
      <c r="VDQ8" s="928"/>
      <c r="VDR8" s="928"/>
      <c r="VDS8" s="928"/>
      <c r="VDT8" s="928"/>
      <c r="VDU8" s="928"/>
      <c r="VDV8" s="928"/>
      <c r="VDW8" s="928"/>
      <c r="VDX8" s="928"/>
      <c r="VDY8" s="928"/>
      <c r="VDZ8" s="928"/>
      <c r="VEA8" s="928"/>
      <c r="VEB8" s="928"/>
      <c r="VEC8" s="928"/>
      <c r="VED8" s="928"/>
      <c r="VEE8" s="928"/>
      <c r="VEF8" s="928"/>
      <c r="VEG8" s="928"/>
      <c r="VEH8" s="928"/>
      <c r="VEI8" s="928"/>
      <c r="VEJ8" s="928"/>
      <c r="VEK8" s="928"/>
      <c r="VEL8" s="928"/>
      <c r="VEM8" s="928"/>
      <c r="VEN8" s="928"/>
      <c r="VEO8" s="928"/>
      <c r="VEP8" s="928"/>
      <c r="VEQ8" s="928"/>
      <c r="VER8" s="928"/>
      <c r="VES8" s="928"/>
      <c r="VET8" s="928"/>
      <c r="VEU8" s="928"/>
      <c r="VEV8" s="928"/>
      <c r="VEW8" s="928"/>
      <c r="VEX8" s="928"/>
      <c r="VEY8" s="928"/>
      <c r="VEZ8" s="928"/>
      <c r="VFA8" s="928"/>
      <c r="VFB8" s="928"/>
      <c r="VFC8" s="928"/>
      <c r="VFD8" s="928"/>
      <c r="VFE8" s="928"/>
      <c r="VFF8" s="928"/>
      <c r="VFG8" s="928"/>
      <c r="VFH8" s="928"/>
      <c r="VFI8" s="928"/>
      <c r="VFJ8" s="928"/>
      <c r="VFK8" s="928"/>
      <c r="VFL8" s="928"/>
      <c r="VFM8" s="928"/>
      <c r="VFN8" s="928"/>
      <c r="VFO8" s="928"/>
      <c r="VFP8" s="928"/>
      <c r="VFQ8" s="928"/>
      <c r="VFR8" s="928"/>
      <c r="VFS8" s="928"/>
      <c r="VFT8" s="928"/>
      <c r="VFU8" s="928"/>
      <c r="VFV8" s="928"/>
      <c r="VFW8" s="928"/>
      <c r="VFX8" s="928"/>
      <c r="VFY8" s="928"/>
      <c r="VFZ8" s="928"/>
      <c r="VGA8" s="928"/>
      <c r="VGB8" s="928"/>
      <c r="VGC8" s="928"/>
      <c r="VGD8" s="928"/>
      <c r="VGE8" s="928"/>
      <c r="VGF8" s="928"/>
      <c r="VGG8" s="928"/>
      <c r="VGH8" s="928"/>
      <c r="VGI8" s="928"/>
      <c r="VGJ8" s="928"/>
      <c r="VGK8" s="928"/>
      <c r="VGL8" s="928"/>
      <c r="VGM8" s="928"/>
      <c r="VGN8" s="928"/>
      <c r="VGO8" s="928"/>
      <c r="VGP8" s="928"/>
      <c r="VGQ8" s="928"/>
      <c r="VGR8" s="928"/>
      <c r="VGS8" s="928"/>
      <c r="VGT8" s="928"/>
      <c r="VGU8" s="928"/>
      <c r="VGV8" s="928"/>
      <c r="VGW8" s="928"/>
      <c r="VGX8" s="928"/>
      <c r="VGY8" s="928"/>
      <c r="VGZ8" s="928"/>
      <c r="VHA8" s="928"/>
      <c r="VHB8" s="928"/>
      <c r="VHC8" s="928"/>
      <c r="VHD8" s="928"/>
      <c r="VHE8" s="928"/>
      <c r="VHF8" s="928"/>
      <c r="VHG8" s="928"/>
      <c r="VHH8" s="928"/>
      <c r="VHI8" s="928"/>
      <c r="VHJ8" s="928"/>
      <c r="VHK8" s="928"/>
      <c r="VHL8" s="928"/>
      <c r="VHM8" s="928"/>
      <c r="VHN8" s="928"/>
      <c r="VHO8" s="928"/>
      <c r="VHP8" s="928"/>
      <c r="VHQ8" s="928"/>
      <c r="VHR8" s="928"/>
      <c r="VHS8" s="928"/>
      <c r="VHT8" s="928"/>
      <c r="VHU8" s="928"/>
      <c r="VHV8" s="928"/>
      <c r="VHW8" s="928"/>
      <c r="VHX8" s="928"/>
      <c r="VHY8" s="928"/>
      <c r="VHZ8" s="928"/>
      <c r="VIA8" s="928"/>
      <c r="VIB8" s="928"/>
      <c r="VIC8" s="928"/>
      <c r="VID8" s="928"/>
      <c r="VIE8" s="928"/>
      <c r="VIF8" s="928"/>
      <c r="VIG8" s="928"/>
      <c r="VIH8" s="928"/>
      <c r="VII8" s="928"/>
      <c r="VIJ8" s="928"/>
      <c r="VIK8" s="928"/>
      <c r="VIL8" s="928"/>
      <c r="VIM8" s="928"/>
      <c r="VIN8" s="928"/>
      <c r="VIO8" s="928"/>
      <c r="VIP8" s="928"/>
      <c r="VIQ8" s="928"/>
      <c r="VIR8" s="928"/>
      <c r="VIS8" s="928"/>
      <c r="VIT8" s="928"/>
      <c r="VIU8" s="928"/>
      <c r="VIV8" s="928"/>
      <c r="VIW8" s="928"/>
      <c r="VIX8" s="928"/>
      <c r="VIY8" s="928"/>
      <c r="VIZ8" s="928"/>
      <c r="VJA8" s="928"/>
      <c r="VJB8" s="928"/>
      <c r="VJC8" s="928"/>
      <c r="VJD8" s="928"/>
      <c r="VJE8" s="928"/>
      <c r="VJF8" s="928"/>
      <c r="VJG8" s="928"/>
      <c r="VJH8" s="928"/>
      <c r="VJI8" s="928"/>
      <c r="VJJ8" s="928"/>
      <c r="VJK8" s="928"/>
      <c r="VJL8" s="928"/>
      <c r="VJM8" s="928"/>
      <c r="VJN8" s="928"/>
      <c r="VJO8" s="928"/>
      <c r="VJP8" s="928"/>
      <c r="VJQ8" s="928"/>
      <c r="VJR8" s="928"/>
      <c r="VJS8" s="928"/>
      <c r="VJT8" s="928"/>
      <c r="VJU8" s="928"/>
      <c r="VJV8" s="928"/>
      <c r="VJW8" s="928"/>
      <c r="VJX8" s="928"/>
      <c r="VJY8" s="928"/>
      <c r="VJZ8" s="928"/>
      <c r="VKA8" s="928"/>
      <c r="VKB8" s="928"/>
      <c r="VKC8" s="928"/>
      <c r="VKD8" s="928"/>
      <c r="VKE8" s="928"/>
      <c r="VKF8" s="928"/>
      <c r="VKG8" s="928"/>
      <c r="VKH8" s="928"/>
      <c r="VKI8" s="928"/>
      <c r="VKJ8" s="928"/>
      <c r="VKK8" s="928"/>
      <c r="VKL8" s="928"/>
      <c r="VKM8" s="928"/>
      <c r="VKN8" s="928"/>
      <c r="VKO8" s="928"/>
      <c r="VKP8" s="928"/>
      <c r="VKQ8" s="928"/>
      <c r="VKR8" s="928"/>
      <c r="VKS8" s="928"/>
      <c r="VKT8" s="928"/>
      <c r="VKU8" s="928"/>
      <c r="VKV8" s="928"/>
      <c r="VKW8" s="928"/>
      <c r="VKX8" s="928"/>
      <c r="VKY8" s="928"/>
      <c r="VKZ8" s="928"/>
      <c r="VLA8" s="928"/>
      <c r="VLB8" s="928"/>
      <c r="VLC8" s="928"/>
      <c r="VLD8" s="928"/>
      <c r="VLE8" s="928"/>
      <c r="VLF8" s="928"/>
      <c r="VLG8" s="928"/>
      <c r="VLH8" s="928"/>
      <c r="VLI8" s="928"/>
      <c r="VLJ8" s="928"/>
      <c r="VLK8" s="928"/>
      <c r="VLL8" s="928"/>
      <c r="VLM8" s="928"/>
      <c r="VLN8" s="928"/>
      <c r="VLO8" s="928"/>
      <c r="VLP8" s="928"/>
      <c r="VLQ8" s="928"/>
      <c r="VLR8" s="928"/>
      <c r="VLS8" s="928"/>
      <c r="VLT8" s="928"/>
      <c r="VLU8" s="928"/>
      <c r="VLV8" s="928"/>
      <c r="VLW8" s="928"/>
      <c r="VLX8" s="928"/>
      <c r="VLY8" s="928"/>
      <c r="VLZ8" s="928"/>
      <c r="VMA8" s="928"/>
      <c r="VMB8" s="928"/>
      <c r="VMC8" s="928"/>
      <c r="VMD8" s="928"/>
      <c r="VME8" s="928"/>
      <c r="VMF8" s="928"/>
      <c r="VMG8" s="928"/>
      <c r="VMH8" s="928"/>
      <c r="VMI8" s="928"/>
      <c r="VMJ8" s="928"/>
      <c r="VMK8" s="928"/>
      <c r="VML8" s="928"/>
      <c r="VMM8" s="928"/>
      <c r="VMN8" s="928"/>
      <c r="VMO8" s="928"/>
      <c r="VMP8" s="928"/>
      <c r="VMQ8" s="928"/>
      <c r="VMR8" s="928"/>
      <c r="VMS8" s="928"/>
      <c r="VMT8" s="928"/>
      <c r="VMU8" s="928"/>
      <c r="VMV8" s="928"/>
      <c r="VMW8" s="928"/>
      <c r="VMX8" s="928"/>
      <c r="VMY8" s="928"/>
      <c r="VMZ8" s="928"/>
      <c r="VNA8" s="928"/>
      <c r="VNB8" s="928"/>
      <c r="VNC8" s="928"/>
      <c r="VND8" s="928"/>
      <c r="VNE8" s="928"/>
      <c r="VNF8" s="928"/>
      <c r="VNG8" s="928"/>
      <c r="VNH8" s="928"/>
      <c r="VNI8" s="928"/>
      <c r="VNJ8" s="928"/>
      <c r="VNK8" s="928"/>
      <c r="VNL8" s="928"/>
      <c r="VNM8" s="928"/>
      <c r="VNN8" s="928"/>
      <c r="VNO8" s="928"/>
      <c r="VNP8" s="928"/>
      <c r="VNQ8" s="928"/>
      <c r="VNR8" s="928"/>
      <c r="VNS8" s="928"/>
      <c r="VNT8" s="928"/>
      <c r="VNU8" s="928"/>
      <c r="VNV8" s="928"/>
      <c r="VNW8" s="928"/>
      <c r="VNX8" s="928"/>
      <c r="VNY8" s="928"/>
      <c r="VNZ8" s="928"/>
      <c r="VOA8" s="928"/>
      <c r="VOB8" s="928"/>
      <c r="VOC8" s="928"/>
      <c r="VOD8" s="928"/>
      <c r="VOE8" s="928"/>
      <c r="VOF8" s="928"/>
      <c r="VOG8" s="928"/>
      <c r="VOH8" s="928"/>
      <c r="VOI8" s="928"/>
      <c r="VOJ8" s="928"/>
      <c r="VOK8" s="928"/>
      <c r="VOL8" s="928"/>
      <c r="VOM8" s="928"/>
      <c r="VON8" s="928"/>
      <c r="VOO8" s="928"/>
      <c r="VOP8" s="928"/>
      <c r="VOQ8" s="928"/>
      <c r="VOR8" s="928"/>
      <c r="VOS8" s="928"/>
      <c r="VOT8" s="928"/>
      <c r="VOU8" s="928"/>
      <c r="VOV8" s="928"/>
      <c r="VOW8" s="928"/>
      <c r="VOX8" s="928"/>
      <c r="VOY8" s="928"/>
      <c r="VOZ8" s="928"/>
      <c r="VPA8" s="928"/>
      <c r="VPB8" s="928"/>
      <c r="VPC8" s="928"/>
      <c r="VPD8" s="928"/>
      <c r="VPE8" s="928"/>
      <c r="VPF8" s="928"/>
      <c r="VPG8" s="928"/>
      <c r="VPH8" s="928"/>
      <c r="VPI8" s="928"/>
      <c r="VPJ8" s="928"/>
      <c r="VPK8" s="928"/>
      <c r="VPL8" s="928"/>
      <c r="VPM8" s="928"/>
      <c r="VPN8" s="928"/>
      <c r="VPO8" s="928"/>
      <c r="VPP8" s="928"/>
      <c r="VPQ8" s="928"/>
      <c r="VPR8" s="928"/>
      <c r="VPS8" s="928"/>
      <c r="VPT8" s="928"/>
      <c r="VPU8" s="928"/>
      <c r="VPV8" s="928"/>
      <c r="VPW8" s="928"/>
      <c r="VPX8" s="928"/>
      <c r="VPY8" s="928"/>
      <c r="VPZ8" s="928"/>
      <c r="VQA8" s="928"/>
      <c r="VQB8" s="928"/>
      <c r="VQC8" s="928"/>
      <c r="VQD8" s="928"/>
      <c r="VQE8" s="928"/>
      <c r="VQF8" s="928"/>
      <c r="VQG8" s="928"/>
      <c r="VQH8" s="928"/>
      <c r="VQI8" s="928"/>
      <c r="VQJ8" s="928"/>
      <c r="VQK8" s="928"/>
      <c r="VQL8" s="928"/>
      <c r="VQM8" s="928"/>
      <c r="VQN8" s="928"/>
      <c r="VQO8" s="928"/>
      <c r="VQP8" s="928"/>
      <c r="VQQ8" s="928"/>
      <c r="VQR8" s="928"/>
      <c r="VQS8" s="928"/>
      <c r="VQT8" s="928"/>
      <c r="VQU8" s="928"/>
      <c r="VQV8" s="928"/>
      <c r="VQW8" s="928"/>
      <c r="VQX8" s="928"/>
      <c r="VQY8" s="928"/>
      <c r="VQZ8" s="928"/>
      <c r="VRA8" s="928"/>
      <c r="VRB8" s="928"/>
      <c r="VRC8" s="928"/>
      <c r="VRD8" s="928"/>
      <c r="VRE8" s="928"/>
      <c r="VRF8" s="928"/>
      <c r="VRG8" s="928"/>
      <c r="VRH8" s="928"/>
      <c r="VRI8" s="928"/>
      <c r="VRJ8" s="928"/>
      <c r="VRK8" s="928"/>
      <c r="VRL8" s="928"/>
      <c r="VRM8" s="928"/>
      <c r="VRN8" s="928"/>
      <c r="VRO8" s="928"/>
      <c r="VRP8" s="928"/>
      <c r="VRQ8" s="928"/>
      <c r="VRR8" s="928"/>
      <c r="VRS8" s="928"/>
      <c r="VRT8" s="928"/>
      <c r="VRU8" s="928"/>
      <c r="VRV8" s="928"/>
      <c r="VRW8" s="928"/>
      <c r="VRX8" s="928"/>
      <c r="VRY8" s="928"/>
      <c r="VRZ8" s="928"/>
      <c r="VSA8" s="928"/>
      <c r="VSB8" s="928"/>
      <c r="VSC8" s="928"/>
      <c r="VSD8" s="928"/>
      <c r="VSE8" s="928"/>
      <c r="VSF8" s="928"/>
      <c r="VSG8" s="928"/>
      <c r="VSH8" s="928"/>
      <c r="VSI8" s="928"/>
      <c r="VSJ8" s="928"/>
      <c r="VSK8" s="928"/>
      <c r="VSL8" s="928"/>
      <c r="VSM8" s="928"/>
      <c r="VSN8" s="928"/>
      <c r="VSO8" s="928"/>
      <c r="VSP8" s="928"/>
      <c r="VSQ8" s="928"/>
      <c r="VSR8" s="928"/>
      <c r="VSS8" s="928"/>
      <c r="VST8" s="928"/>
      <c r="VSU8" s="928"/>
      <c r="VSV8" s="928"/>
      <c r="VSW8" s="928"/>
      <c r="VSX8" s="928"/>
      <c r="VSY8" s="928"/>
      <c r="VSZ8" s="928"/>
      <c r="VTA8" s="928"/>
      <c r="VTB8" s="928"/>
      <c r="VTC8" s="928"/>
      <c r="VTD8" s="928"/>
      <c r="VTE8" s="928"/>
      <c r="VTF8" s="928"/>
      <c r="VTG8" s="928"/>
      <c r="VTH8" s="928"/>
      <c r="VTI8" s="928"/>
      <c r="VTJ8" s="928"/>
      <c r="VTK8" s="928"/>
      <c r="VTL8" s="928"/>
      <c r="VTM8" s="928"/>
      <c r="VTN8" s="928"/>
      <c r="VTO8" s="928"/>
      <c r="VTP8" s="928"/>
      <c r="VTQ8" s="928"/>
      <c r="VTR8" s="928"/>
      <c r="VTS8" s="928"/>
      <c r="VTT8" s="928"/>
      <c r="VTU8" s="928"/>
      <c r="VTV8" s="928"/>
      <c r="VTW8" s="928"/>
      <c r="VTX8" s="928"/>
      <c r="VTY8" s="928"/>
      <c r="VTZ8" s="928"/>
      <c r="VUA8" s="928"/>
      <c r="VUB8" s="928"/>
      <c r="VUC8" s="928"/>
      <c r="VUD8" s="928"/>
      <c r="VUE8" s="928"/>
      <c r="VUF8" s="928"/>
      <c r="VUG8" s="928"/>
      <c r="VUH8" s="928"/>
      <c r="VUI8" s="928"/>
      <c r="VUJ8" s="928"/>
      <c r="VUK8" s="928"/>
      <c r="VUL8" s="928"/>
      <c r="VUM8" s="928"/>
      <c r="VUN8" s="928"/>
      <c r="VUO8" s="928"/>
      <c r="VUP8" s="928"/>
      <c r="VUQ8" s="928"/>
      <c r="VUR8" s="928"/>
      <c r="VUS8" s="928"/>
      <c r="VUT8" s="928"/>
      <c r="VUU8" s="928"/>
      <c r="VUV8" s="928"/>
      <c r="VUW8" s="928"/>
      <c r="VUX8" s="928"/>
      <c r="VUY8" s="928"/>
      <c r="VUZ8" s="928"/>
      <c r="VVA8" s="928"/>
      <c r="VVB8" s="928"/>
      <c r="VVC8" s="928"/>
      <c r="VVD8" s="928"/>
      <c r="VVE8" s="928"/>
      <c r="VVF8" s="928"/>
      <c r="VVG8" s="928"/>
      <c r="VVH8" s="928"/>
      <c r="VVI8" s="928"/>
      <c r="VVJ8" s="928"/>
      <c r="VVK8" s="928"/>
      <c r="VVL8" s="928"/>
      <c r="VVM8" s="928"/>
      <c r="VVN8" s="928"/>
      <c r="VVO8" s="928"/>
      <c r="VVP8" s="928"/>
      <c r="VVQ8" s="928"/>
      <c r="VVR8" s="928"/>
      <c r="VVS8" s="928"/>
      <c r="VVT8" s="928"/>
      <c r="VVU8" s="928"/>
      <c r="VVV8" s="928"/>
      <c r="VVW8" s="928"/>
      <c r="VVX8" s="928"/>
      <c r="VVY8" s="928"/>
      <c r="VVZ8" s="928"/>
      <c r="VWA8" s="928"/>
      <c r="VWB8" s="928"/>
      <c r="VWC8" s="928"/>
      <c r="VWD8" s="928"/>
      <c r="VWE8" s="928"/>
      <c r="VWF8" s="928"/>
      <c r="VWG8" s="928"/>
      <c r="VWH8" s="928"/>
      <c r="VWI8" s="928"/>
      <c r="VWJ8" s="928"/>
      <c r="VWK8" s="928"/>
      <c r="VWL8" s="928"/>
      <c r="VWM8" s="928"/>
      <c r="VWN8" s="928"/>
      <c r="VWO8" s="928"/>
      <c r="VWP8" s="928"/>
      <c r="VWQ8" s="928"/>
      <c r="VWR8" s="928"/>
      <c r="VWS8" s="928"/>
      <c r="VWT8" s="928"/>
      <c r="VWU8" s="928"/>
      <c r="VWV8" s="928"/>
      <c r="VWW8" s="928"/>
      <c r="VWX8" s="928"/>
      <c r="VWY8" s="928"/>
      <c r="VWZ8" s="928"/>
      <c r="VXA8" s="928"/>
      <c r="VXB8" s="928"/>
      <c r="VXC8" s="928"/>
      <c r="VXD8" s="928"/>
      <c r="VXE8" s="928"/>
      <c r="VXF8" s="928"/>
      <c r="VXG8" s="928"/>
      <c r="VXH8" s="928"/>
      <c r="VXI8" s="928"/>
      <c r="VXJ8" s="928"/>
      <c r="VXK8" s="928"/>
      <c r="VXL8" s="928"/>
      <c r="VXM8" s="928"/>
      <c r="VXN8" s="928"/>
      <c r="VXO8" s="928"/>
      <c r="VXP8" s="928"/>
      <c r="VXQ8" s="928"/>
      <c r="VXR8" s="928"/>
      <c r="VXS8" s="928"/>
      <c r="VXT8" s="928"/>
      <c r="VXU8" s="928"/>
      <c r="VXV8" s="928"/>
      <c r="VXW8" s="928"/>
      <c r="VXX8" s="928"/>
      <c r="VXY8" s="928"/>
      <c r="VXZ8" s="928"/>
      <c r="VYA8" s="928"/>
      <c r="VYB8" s="928"/>
      <c r="VYC8" s="928"/>
      <c r="VYD8" s="928"/>
      <c r="VYE8" s="928"/>
      <c r="VYF8" s="928"/>
      <c r="VYG8" s="928"/>
      <c r="VYH8" s="928"/>
      <c r="VYI8" s="928"/>
      <c r="VYJ8" s="928"/>
      <c r="VYK8" s="928"/>
      <c r="VYL8" s="928"/>
      <c r="VYM8" s="928"/>
      <c r="VYN8" s="928"/>
      <c r="VYO8" s="928"/>
      <c r="VYP8" s="928"/>
      <c r="VYQ8" s="928"/>
      <c r="VYR8" s="928"/>
      <c r="VYS8" s="928"/>
      <c r="VYT8" s="928"/>
      <c r="VYU8" s="928"/>
      <c r="VYV8" s="928"/>
      <c r="VYW8" s="928"/>
      <c r="VYX8" s="928"/>
      <c r="VYY8" s="928"/>
      <c r="VYZ8" s="928"/>
      <c r="VZA8" s="928"/>
      <c r="VZB8" s="928"/>
      <c r="VZC8" s="928"/>
      <c r="VZD8" s="928"/>
      <c r="VZE8" s="928"/>
      <c r="VZF8" s="928"/>
      <c r="VZG8" s="928"/>
      <c r="VZH8" s="928"/>
      <c r="VZI8" s="928"/>
      <c r="VZJ8" s="928"/>
      <c r="VZK8" s="928"/>
      <c r="VZL8" s="928"/>
      <c r="VZM8" s="928"/>
      <c r="VZN8" s="928"/>
      <c r="VZO8" s="928"/>
      <c r="VZP8" s="928"/>
      <c r="VZQ8" s="928"/>
      <c r="VZR8" s="928"/>
      <c r="VZS8" s="928"/>
      <c r="VZT8" s="928"/>
      <c r="VZU8" s="928"/>
      <c r="VZV8" s="928"/>
      <c r="VZW8" s="928"/>
      <c r="VZX8" s="928"/>
      <c r="VZY8" s="928"/>
      <c r="VZZ8" s="928"/>
      <c r="WAA8" s="928"/>
      <c r="WAB8" s="928"/>
      <c r="WAC8" s="928"/>
      <c r="WAD8" s="928"/>
      <c r="WAE8" s="928"/>
      <c r="WAF8" s="928"/>
      <c r="WAG8" s="928"/>
      <c r="WAH8" s="928"/>
      <c r="WAI8" s="928"/>
      <c r="WAJ8" s="928"/>
      <c r="WAK8" s="928"/>
      <c r="WAL8" s="928"/>
      <c r="WAM8" s="928"/>
      <c r="WAN8" s="928"/>
      <c r="WAO8" s="928"/>
      <c r="WAP8" s="928"/>
      <c r="WAQ8" s="928"/>
      <c r="WAR8" s="928"/>
      <c r="WAS8" s="928"/>
      <c r="WAT8" s="928"/>
      <c r="WAU8" s="928"/>
      <c r="WAV8" s="928"/>
      <c r="WAW8" s="928"/>
      <c r="WAX8" s="928"/>
      <c r="WAY8" s="928"/>
      <c r="WAZ8" s="928"/>
      <c r="WBA8" s="928"/>
      <c r="WBB8" s="928"/>
      <c r="WBC8" s="928"/>
      <c r="WBD8" s="928"/>
      <c r="WBE8" s="928"/>
      <c r="WBF8" s="928"/>
      <c r="WBG8" s="928"/>
      <c r="WBH8" s="928"/>
      <c r="WBI8" s="928"/>
      <c r="WBJ8" s="928"/>
      <c r="WBK8" s="928"/>
      <c r="WBL8" s="928"/>
      <c r="WBM8" s="928"/>
      <c r="WBN8" s="928"/>
      <c r="WBO8" s="928"/>
      <c r="WBP8" s="928"/>
      <c r="WBQ8" s="928"/>
      <c r="WBR8" s="928"/>
      <c r="WBS8" s="928"/>
      <c r="WBT8" s="928"/>
      <c r="WBU8" s="928"/>
      <c r="WBV8" s="928"/>
      <c r="WBW8" s="928"/>
      <c r="WBX8" s="928"/>
      <c r="WBY8" s="928"/>
      <c r="WBZ8" s="928"/>
      <c r="WCA8" s="928"/>
      <c r="WCB8" s="928"/>
      <c r="WCC8" s="928"/>
      <c r="WCD8" s="928"/>
      <c r="WCE8" s="928"/>
      <c r="WCF8" s="928"/>
      <c r="WCG8" s="928"/>
      <c r="WCH8" s="928"/>
      <c r="WCI8" s="928"/>
      <c r="WCJ8" s="928"/>
      <c r="WCK8" s="928"/>
      <c r="WCL8" s="928"/>
      <c r="WCM8" s="928"/>
      <c r="WCN8" s="928"/>
      <c r="WCO8" s="928"/>
      <c r="WCP8" s="928"/>
      <c r="WCQ8" s="928"/>
      <c r="WCR8" s="928"/>
      <c r="WCS8" s="928"/>
      <c r="WCT8" s="928"/>
      <c r="WCU8" s="928"/>
      <c r="WCV8" s="928"/>
      <c r="WCW8" s="928"/>
      <c r="WCX8" s="928"/>
      <c r="WCY8" s="928"/>
      <c r="WCZ8" s="928"/>
      <c r="WDA8" s="928"/>
      <c r="WDB8" s="928"/>
      <c r="WDC8" s="928"/>
      <c r="WDD8" s="928"/>
      <c r="WDE8" s="928"/>
      <c r="WDF8" s="928"/>
      <c r="WDG8" s="928"/>
      <c r="WDH8" s="928"/>
      <c r="WDI8" s="928"/>
      <c r="WDJ8" s="928"/>
      <c r="WDK8" s="928"/>
      <c r="WDL8" s="928"/>
      <c r="WDM8" s="928"/>
      <c r="WDN8" s="928"/>
      <c r="WDO8" s="928"/>
      <c r="WDP8" s="928"/>
      <c r="WDQ8" s="928"/>
      <c r="WDR8" s="928"/>
      <c r="WDS8" s="928"/>
      <c r="WDT8" s="928"/>
      <c r="WDU8" s="928"/>
      <c r="WDV8" s="928"/>
      <c r="WDW8" s="928"/>
      <c r="WDX8" s="928"/>
      <c r="WDY8" s="928"/>
      <c r="WDZ8" s="928"/>
      <c r="WEA8" s="928"/>
      <c r="WEB8" s="928"/>
      <c r="WEC8" s="928"/>
      <c r="WED8" s="928"/>
      <c r="WEE8" s="928"/>
      <c r="WEF8" s="928"/>
      <c r="WEG8" s="928"/>
      <c r="WEH8" s="928"/>
      <c r="WEI8" s="928"/>
      <c r="WEJ8" s="928"/>
      <c r="WEK8" s="928"/>
      <c r="WEL8" s="928"/>
      <c r="WEM8" s="928"/>
      <c r="WEN8" s="928"/>
      <c r="WEO8" s="928"/>
      <c r="WEP8" s="928"/>
      <c r="WEQ8" s="928"/>
      <c r="WER8" s="928"/>
      <c r="WES8" s="928"/>
      <c r="WET8" s="928"/>
      <c r="WEU8" s="928"/>
      <c r="WEV8" s="928"/>
      <c r="WEW8" s="928"/>
      <c r="WEX8" s="928"/>
      <c r="WEY8" s="928"/>
      <c r="WEZ8" s="928"/>
      <c r="WFA8" s="928"/>
      <c r="WFB8" s="928"/>
      <c r="WFC8" s="928"/>
      <c r="WFD8" s="928"/>
      <c r="WFE8" s="928"/>
      <c r="WFF8" s="928"/>
      <c r="WFG8" s="928"/>
      <c r="WFH8" s="928"/>
      <c r="WFI8" s="928"/>
      <c r="WFJ8" s="928"/>
      <c r="WFK8" s="928"/>
      <c r="WFL8" s="928"/>
      <c r="WFM8" s="928"/>
      <c r="WFN8" s="928"/>
      <c r="WFO8" s="928"/>
      <c r="WFP8" s="928"/>
      <c r="WFQ8" s="928"/>
      <c r="WFR8" s="928"/>
      <c r="WFS8" s="928"/>
      <c r="WFT8" s="928"/>
      <c r="WFU8" s="928"/>
      <c r="WFV8" s="928"/>
      <c r="WFW8" s="928"/>
      <c r="WFX8" s="928"/>
      <c r="WFY8" s="928"/>
      <c r="WFZ8" s="928"/>
      <c r="WGA8" s="928"/>
      <c r="WGB8" s="928"/>
      <c r="WGC8" s="928"/>
      <c r="WGD8" s="928"/>
      <c r="WGE8" s="928"/>
      <c r="WGF8" s="928"/>
      <c r="WGG8" s="928"/>
      <c r="WGH8" s="928"/>
      <c r="WGI8" s="928"/>
      <c r="WGJ8" s="928"/>
      <c r="WGK8" s="928"/>
      <c r="WGL8" s="928"/>
      <c r="WGM8" s="928"/>
      <c r="WGN8" s="928"/>
      <c r="WGO8" s="928"/>
      <c r="WGP8" s="928"/>
      <c r="WGQ8" s="928"/>
      <c r="WGR8" s="928"/>
      <c r="WGS8" s="928"/>
      <c r="WGT8" s="928"/>
      <c r="WGU8" s="928"/>
      <c r="WGV8" s="928"/>
      <c r="WGW8" s="928"/>
      <c r="WGX8" s="928"/>
      <c r="WGY8" s="928"/>
      <c r="WGZ8" s="928"/>
      <c r="WHA8" s="928"/>
      <c r="WHB8" s="928"/>
      <c r="WHC8" s="928"/>
      <c r="WHD8" s="928"/>
      <c r="WHE8" s="928"/>
      <c r="WHF8" s="928"/>
      <c r="WHG8" s="928"/>
      <c r="WHH8" s="928"/>
      <c r="WHI8" s="928"/>
      <c r="WHJ8" s="928"/>
      <c r="WHK8" s="928"/>
      <c r="WHL8" s="928"/>
      <c r="WHM8" s="928"/>
      <c r="WHN8" s="928"/>
      <c r="WHO8" s="928"/>
      <c r="WHP8" s="928"/>
      <c r="WHQ8" s="928"/>
      <c r="WHR8" s="928"/>
      <c r="WHS8" s="928"/>
      <c r="WHT8" s="928"/>
      <c r="WHU8" s="928"/>
      <c r="WHV8" s="928"/>
      <c r="WHW8" s="928"/>
      <c r="WHX8" s="928"/>
      <c r="WHY8" s="928"/>
      <c r="WHZ8" s="928"/>
      <c r="WIA8" s="928"/>
      <c r="WIB8" s="928"/>
      <c r="WIC8" s="928"/>
      <c r="WID8" s="928"/>
      <c r="WIE8" s="928"/>
      <c r="WIF8" s="928"/>
      <c r="WIG8" s="928"/>
      <c r="WIH8" s="928"/>
      <c r="WII8" s="928"/>
      <c r="WIJ8" s="928"/>
      <c r="WIK8" s="928"/>
      <c r="WIL8" s="928"/>
      <c r="WIM8" s="928"/>
      <c r="WIN8" s="928"/>
      <c r="WIO8" s="928"/>
      <c r="WIP8" s="928"/>
      <c r="WIQ8" s="928"/>
      <c r="WIR8" s="928"/>
      <c r="WIS8" s="928"/>
      <c r="WIT8" s="928"/>
      <c r="WIU8" s="928"/>
      <c r="WIV8" s="928"/>
      <c r="WIW8" s="928"/>
      <c r="WIX8" s="928"/>
      <c r="WIY8" s="928"/>
      <c r="WIZ8" s="928"/>
      <c r="WJA8" s="928"/>
      <c r="WJB8" s="928"/>
      <c r="WJC8" s="928"/>
      <c r="WJD8" s="928"/>
      <c r="WJE8" s="928"/>
      <c r="WJF8" s="928"/>
      <c r="WJG8" s="928"/>
      <c r="WJH8" s="928"/>
      <c r="WJI8" s="928"/>
      <c r="WJJ8" s="928"/>
      <c r="WJK8" s="928"/>
      <c r="WJL8" s="928"/>
      <c r="WJM8" s="928"/>
      <c r="WJN8" s="928"/>
      <c r="WJO8" s="928"/>
      <c r="WJP8" s="928"/>
      <c r="WJQ8" s="928"/>
      <c r="WJR8" s="928"/>
      <c r="WJS8" s="928"/>
      <c r="WJT8" s="928"/>
      <c r="WJU8" s="928"/>
      <c r="WJV8" s="928"/>
      <c r="WJW8" s="928"/>
      <c r="WJX8" s="928"/>
      <c r="WJY8" s="928"/>
      <c r="WJZ8" s="928"/>
      <c r="WKA8" s="928"/>
      <c r="WKB8" s="928"/>
      <c r="WKC8" s="928"/>
      <c r="WKD8" s="928"/>
      <c r="WKE8" s="928"/>
      <c r="WKF8" s="928"/>
      <c r="WKG8" s="928"/>
      <c r="WKH8" s="928"/>
      <c r="WKI8" s="928"/>
      <c r="WKJ8" s="928"/>
      <c r="WKK8" s="928"/>
      <c r="WKL8" s="928"/>
      <c r="WKM8" s="928"/>
      <c r="WKN8" s="928"/>
      <c r="WKO8" s="928"/>
      <c r="WKP8" s="928"/>
      <c r="WKQ8" s="928"/>
      <c r="WKR8" s="928"/>
      <c r="WKS8" s="928"/>
      <c r="WKT8" s="928"/>
      <c r="WKU8" s="928"/>
      <c r="WKV8" s="928"/>
      <c r="WKW8" s="928"/>
      <c r="WKX8" s="928"/>
      <c r="WKY8" s="928"/>
      <c r="WKZ8" s="928"/>
      <c r="WLA8" s="928"/>
      <c r="WLB8" s="928"/>
      <c r="WLC8" s="928"/>
      <c r="WLD8" s="928"/>
      <c r="WLE8" s="928"/>
      <c r="WLF8" s="928"/>
      <c r="WLG8" s="928"/>
      <c r="WLH8" s="928"/>
      <c r="WLI8" s="928"/>
      <c r="WLJ8" s="928"/>
      <c r="WLK8" s="928"/>
      <c r="WLL8" s="928"/>
      <c r="WLM8" s="928"/>
      <c r="WLN8" s="928"/>
      <c r="WLO8" s="928"/>
      <c r="WLP8" s="928"/>
      <c r="WLQ8" s="928"/>
      <c r="WLR8" s="928"/>
      <c r="WLS8" s="928"/>
      <c r="WLT8" s="928"/>
      <c r="WLU8" s="928"/>
      <c r="WLV8" s="928"/>
      <c r="WLW8" s="928"/>
      <c r="WLX8" s="928"/>
      <c r="WLY8" s="928"/>
      <c r="WLZ8" s="928"/>
      <c r="WMA8" s="928"/>
      <c r="WMB8" s="928"/>
      <c r="WMC8" s="928"/>
      <c r="WMD8" s="928"/>
      <c r="WME8" s="928"/>
      <c r="WMF8" s="928"/>
      <c r="WMG8" s="928"/>
      <c r="WMH8" s="928"/>
      <c r="WMI8" s="928"/>
      <c r="WMJ8" s="928"/>
      <c r="WMK8" s="928"/>
      <c r="WML8" s="928"/>
      <c r="WMM8" s="928"/>
      <c r="WMN8" s="928"/>
      <c r="WMO8" s="928"/>
      <c r="WMP8" s="928"/>
      <c r="WMQ8" s="928"/>
      <c r="WMR8" s="928"/>
      <c r="WMS8" s="928"/>
      <c r="WMT8" s="928"/>
      <c r="WMU8" s="928"/>
      <c r="WMV8" s="928"/>
      <c r="WMW8" s="928"/>
      <c r="WMX8" s="928"/>
      <c r="WMY8" s="928"/>
      <c r="WMZ8" s="928"/>
      <c r="WNA8" s="928"/>
      <c r="WNB8" s="928"/>
      <c r="WNC8" s="928"/>
      <c r="WND8" s="928"/>
      <c r="WNE8" s="928"/>
      <c r="WNF8" s="928"/>
      <c r="WNG8" s="928"/>
      <c r="WNH8" s="928"/>
      <c r="WNI8" s="928"/>
      <c r="WNJ8" s="928"/>
      <c r="WNK8" s="928"/>
      <c r="WNL8" s="928"/>
      <c r="WNM8" s="928"/>
      <c r="WNN8" s="928"/>
      <c r="WNO8" s="928"/>
      <c r="WNP8" s="928"/>
      <c r="WNQ8" s="928"/>
      <c r="WNR8" s="928"/>
      <c r="WNS8" s="928"/>
      <c r="WNT8" s="928"/>
      <c r="WNU8" s="928"/>
      <c r="WNV8" s="928"/>
      <c r="WNW8" s="928"/>
      <c r="WNX8" s="928"/>
      <c r="WNY8" s="928"/>
      <c r="WNZ8" s="928"/>
      <c r="WOA8" s="928"/>
      <c r="WOB8" s="928"/>
      <c r="WOC8" s="928"/>
      <c r="WOD8" s="928"/>
      <c r="WOE8" s="928"/>
      <c r="WOF8" s="928"/>
      <c r="WOG8" s="928"/>
      <c r="WOH8" s="928"/>
      <c r="WOI8" s="928"/>
      <c r="WOJ8" s="928"/>
      <c r="WOK8" s="928"/>
      <c r="WOL8" s="928"/>
      <c r="WOM8" s="928"/>
      <c r="WON8" s="928"/>
      <c r="WOO8" s="928"/>
      <c r="WOP8" s="928"/>
      <c r="WOQ8" s="928"/>
      <c r="WOR8" s="928"/>
      <c r="WOS8" s="928"/>
      <c r="WOT8" s="928"/>
      <c r="WOU8" s="928"/>
      <c r="WOV8" s="928"/>
      <c r="WOW8" s="928"/>
      <c r="WOX8" s="928"/>
      <c r="WOY8" s="928"/>
      <c r="WOZ8" s="928"/>
      <c r="WPA8" s="928"/>
      <c r="WPB8" s="928"/>
      <c r="WPC8" s="928"/>
      <c r="WPD8" s="928"/>
      <c r="WPE8" s="928"/>
      <c r="WPF8" s="928"/>
      <c r="WPG8" s="928"/>
      <c r="WPH8" s="928"/>
      <c r="WPI8" s="928"/>
      <c r="WPJ8" s="928"/>
      <c r="WPK8" s="928"/>
      <c r="WPL8" s="928"/>
      <c r="WPM8" s="928"/>
      <c r="WPN8" s="928"/>
      <c r="WPO8" s="928"/>
      <c r="WPP8" s="928"/>
      <c r="WPQ8" s="928"/>
      <c r="WPR8" s="928"/>
      <c r="WPS8" s="928"/>
      <c r="WPT8" s="928"/>
      <c r="WPU8" s="928"/>
      <c r="WPV8" s="928"/>
      <c r="WPW8" s="928"/>
      <c r="WPX8" s="928"/>
      <c r="WPY8" s="928"/>
      <c r="WPZ8" s="928"/>
      <c r="WQA8" s="928"/>
      <c r="WQB8" s="928"/>
      <c r="WQC8" s="928"/>
      <c r="WQD8" s="928"/>
      <c r="WQE8" s="928"/>
      <c r="WQF8" s="928"/>
      <c r="WQG8" s="928"/>
      <c r="WQH8" s="928"/>
      <c r="WQI8" s="928"/>
      <c r="WQJ8" s="928"/>
      <c r="WQK8" s="928"/>
      <c r="WQL8" s="928"/>
      <c r="WQM8" s="928"/>
      <c r="WQN8" s="928"/>
      <c r="WQO8" s="928"/>
      <c r="WQP8" s="928"/>
      <c r="WQQ8" s="928"/>
      <c r="WQR8" s="928"/>
      <c r="WQS8" s="928"/>
      <c r="WQT8" s="928"/>
      <c r="WQU8" s="928"/>
      <c r="WQV8" s="928"/>
      <c r="WQW8" s="928"/>
      <c r="WQX8" s="928"/>
      <c r="WQY8" s="928"/>
      <c r="WQZ8" s="928"/>
      <c r="WRA8" s="928"/>
      <c r="WRB8" s="928"/>
      <c r="WRC8" s="928"/>
      <c r="WRD8" s="928"/>
      <c r="WRE8" s="928"/>
      <c r="WRF8" s="928"/>
      <c r="WRG8" s="928"/>
      <c r="WRH8" s="928"/>
      <c r="WRI8" s="928"/>
      <c r="WRJ8" s="928"/>
      <c r="WRK8" s="928"/>
      <c r="WRL8" s="928"/>
      <c r="WRM8" s="928"/>
      <c r="WRN8" s="928"/>
      <c r="WRO8" s="928"/>
      <c r="WRP8" s="928"/>
      <c r="WRQ8" s="928"/>
      <c r="WRR8" s="928"/>
      <c r="WRS8" s="928"/>
      <c r="WRT8" s="928"/>
      <c r="WRU8" s="928"/>
      <c r="WRV8" s="928"/>
      <c r="WRW8" s="928"/>
      <c r="WRX8" s="928"/>
      <c r="WRY8" s="928"/>
      <c r="WRZ8" s="928"/>
      <c r="WSA8" s="928"/>
      <c r="WSB8" s="928"/>
      <c r="WSC8" s="928"/>
      <c r="WSD8" s="928"/>
      <c r="WSE8" s="928"/>
      <c r="WSF8" s="928"/>
      <c r="WSG8" s="928"/>
      <c r="WSH8" s="928"/>
      <c r="WSI8" s="928"/>
      <c r="WSJ8" s="928"/>
      <c r="WSK8" s="928"/>
      <c r="WSL8" s="928"/>
      <c r="WSM8" s="928"/>
      <c r="WSN8" s="928"/>
      <c r="WSO8" s="928"/>
      <c r="WSP8" s="928"/>
      <c r="WSQ8" s="928"/>
      <c r="WSR8" s="928"/>
      <c r="WSS8" s="928"/>
      <c r="WST8" s="928"/>
      <c r="WSU8" s="928"/>
      <c r="WSV8" s="928"/>
      <c r="WSW8" s="928"/>
      <c r="WSX8" s="928"/>
      <c r="WSY8" s="928"/>
      <c r="WSZ8" s="928"/>
      <c r="WTA8" s="928"/>
      <c r="WTB8" s="928"/>
      <c r="WTC8" s="928"/>
      <c r="WTD8" s="928"/>
      <c r="WTE8" s="928"/>
      <c r="WTF8" s="928"/>
      <c r="WTG8" s="928"/>
      <c r="WTH8" s="928"/>
      <c r="WTI8" s="928"/>
      <c r="WTJ8" s="928"/>
      <c r="WTK8" s="928"/>
      <c r="WTL8" s="928"/>
      <c r="WTM8" s="928"/>
      <c r="WTN8" s="928"/>
      <c r="WTO8" s="928"/>
      <c r="WTP8" s="928"/>
      <c r="WTQ8" s="928"/>
      <c r="WTR8" s="928"/>
      <c r="WTS8" s="928"/>
      <c r="WTT8" s="928"/>
      <c r="WTU8" s="928"/>
      <c r="WTV8" s="928"/>
      <c r="WTW8" s="928"/>
      <c r="WTX8" s="928"/>
      <c r="WTY8" s="928"/>
      <c r="WTZ8" s="928"/>
      <c r="WUA8" s="928"/>
      <c r="WUB8" s="928"/>
      <c r="WUC8" s="928"/>
      <c r="WUD8" s="928"/>
      <c r="WUE8" s="928"/>
      <c r="WUF8" s="928"/>
      <c r="WUG8" s="928"/>
      <c r="WUH8" s="928"/>
      <c r="WUI8" s="928"/>
      <c r="WUJ8" s="928"/>
      <c r="WUK8" s="928"/>
      <c r="WUL8" s="928"/>
      <c r="WUM8" s="928"/>
      <c r="WUN8" s="928"/>
      <c r="WUO8" s="928"/>
      <c r="WUP8" s="928"/>
      <c r="WUQ8" s="928"/>
      <c r="WUR8" s="928"/>
      <c r="WUS8" s="928"/>
      <c r="WUT8" s="928"/>
      <c r="WUU8" s="928"/>
      <c r="WUV8" s="928"/>
      <c r="WUW8" s="928"/>
      <c r="WUX8" s="928"/>
      <c r="WUY8" s="928"/>
      <c r="WUZ8" s="928"/>
      <c r="WVA8" s="928"/>
      <c r="WVB8" s="928"/>
      <c r="WVC8" s="928"/>
      <c r="WVD8" s="928"/>
      <c r="WVE8" s="928"/>
      <c r="WVF8" s="928"/>
      <c r="WVG8" s="928"/>
      <c r="WVH8" s="928"/>
      <c r="WVI8" s="928"/>
      <c r="WVJ8" s="928"/>
      <c r="WVK8" s="928"/>
      <c r="WVL8" s="928"/>
      <c r="WVM8" s="928"/>
      <c r="WVN8" s="928"/>
      <c r="WVO8" s="928"/>
      <c r="WVP8" s="928"/>
      <c r="WVQ8" s="928"/>
      <c r="WVR8" s="928"/>
      <c r="WVS8" s="928"/>
      <c r="WVT8" s="928"/>
      <c r="WVU8" s="928"/>
      <c r="WVV8" s="928"/>
      <c r="WVW8" s="928"/>
      <c r="WVX8" s="928"/>
      <c r="WVY8" s="928"/>
      <c r="WVZ8" s="928"/>
      <c r="WWA8" s="928"/>
      <c r="WWB8" s="928"/>
      <c r="WWC8" s="928"/>
      <c r="WWD8" s="928"/>
      <c r="WWE8" s="928"/>
      <c r="WWF8" s="928"/>
      <c r="WWG8" s="928"/>
      <c r="WWH8" s="928"/>
      <c r="WWI8" s="928"/>
      <c r="WWJ8" s="928"/>
      <c r="WWK8" s="928"/>
      <c r="WWL8" s="928"/>
      <c r="WWM8" s="928"/>
      <c r="WWN8" s="928"/>
      <c r="WWO8" s="928"/>
      <c r="WWP8" s="928"/>
      <c r="WWQ8" s="928"/>
      <c r="WWR8" s="928"/>
      <c r="WWS8" s="928"/>
      <c r="WWT8" s="928"/>
      <c r="WWU8" s="928"/>
      <c r="WWV8" s="928"/>
      <c r="WWW8" s="928"/>
      <c r="WWX8" s="928"/>
      <c r="WWY8" s="928"/>
      <c r="WWZ8" s="928"/>
      <c r="WXA8" s="928"/>
      <c r="WXB8" s="928"/>
      <c r="WXC8" s="928"/>
      <c r="WXD8" s="928"/>
      <c r="WXE8" s="928"/>
      <c r="WXF8" s="928"/>
      <c r="WXG8" s="928"/>
      <c r="WXH8" s="928"/>
      <c r="WXI8" s="928"/>
      <c r="WXJ8" s="928"/>
      <c r="WXK8" s="928"/>
      <c r="WXL8" s="928"/>
      <c r="WXM8" s="928"/>
      <c r="WXN8" s="928"/>
      <c r="WXO8" s="928"/>
      <c r="WXP8" s="928"/>
      <c r="WXQ8" s="928"/>
      <c r="WXR8" s="928"/>
      <c r="WXS8" s="928"/>
      <c r="WXT8" s="928"/>
      <c r="WXU8" s="928"/>
      <c r="WXV8" s="928"/>
      <c r="WXW8" s="928"/>
      <c r="WXX8" s="928"/>
      <c r="WXY8" s="928"/>
      <c r="WXZ8" s="928"/>
      <c r="WYA8" s="928"/>
      <c r="WYB8" s="928"/>
      <c r="WYC8" s="928"/>
      <c r="WYD8" s="928"/>
      <c r="WYE8" s="928"/>
      <c r="WYF8" s="928"/>
      <c r="WYG8" s="928"/>
      <c r="WYH8" s="928"/>
      <c r="WYI8" s="928"/>
      <c r="WYJ8" s="928"/>
      <c r="WYK8" s="928"/>
      <c r="WYL8" s="928"/>
      <c r="WYM8" s="928"/>
      <c r="WYN8" s="928"/>
      <c r="WYO8" s="928"/>
      <c r="WYP8" s="928"/>
      <c r="WYQ8" s="928"/>
      <c r="WYR8" s="928"/>
      <c r="WYS8" s="928"/>
      <c r="WYT8" s="928"/>
      <c r="WYU8" s="928"/>
      <c r="WYV8" s="928"/>
      <c r="WYW8" s="928"/>
      <c r="WYX8" s="928"/>
      <c r="WYY8" s="928"/>
      <c r="WYZ8" s="928"/>
      <c r="WZA8" s="928"/>
      <c r="WZB8" s="928"/>
      <c r="WZC8" s="928"/>
      <c r="WZD8" s="928"/>
      <c r="WZE8" s="928"/>
      <c r="WZF8" s="928"/>
      <c r="WZG8" s="928"/>
      <c r="WZH8" s="928"/>
      <c r="WZI8" s="928"/>
      <c r="WZJ8" s="928"/>
      <c r="WZK8" s="928"/>
      <c r="WZL8" s="928"/>
      <c r="WZM8" s="928"/>
      <c r="WZN8" s="928"/>
      <c r="WZO8" s="928"/>
      <c r="WZP8" s="928"/>
      <c r="WZQ8" s="928"/>
      <c r="WZR8" s="928"/>
      <c r="WZS8" s="928"/>
      <c r="WZT8" s="928"/>
      <c r="WZU8" s="928"/>
      <c r="WZV8" s="928"/>
      <c r="WZW8" s="928"/>
      <c r="WZX8" s="928"/>
      <c r="WZY8" s="928"/>
      <c r="WZZ8" s="928"/>
      <c r="XAA8" s="928"/>
      <c r="XAB8" s="928"/>
      <c r="XAC8" s="928"/>
      <c r="XAD8" s="928"/>
      <c r="XAE8" s="928"/>
      <c r="XAF8" s="928"/>
      <c r="XAG8" s="928"/>
      <c r="XAH8" s="928"/>
      <c r="XAI8" s="928"/>
      <c r="XAJ8" s="928"/>
      <c r="XAK8" s="928"/>
      <c r="XAL8" s="928"/>
      <c r="XAM8" s="928"/>
      <c r="XAN8" s="928"/>
      <c r="XAO8" s="928"/>
      <c r="XAP8" s="928"/>
      <c r="XAQ8" s="928"/>
      <c r="XAR8" s="928"/>
      <c r="XAS8" s="928"/>
      <c r="XAT8" s="928"/>
      <c r="XAU8" s="928"/>
      <c r="XAV8" s="928"/>
      <c r="XAW8" s="928"/>
      <c r="XAX8" s="928"/>
      <c r="XAY8" s="928"/>
      <c r="XAZ8" s="928"/>
      <c r="XBA8" s="928"/>
      <c r="XBB8" s="928"/>
      <c r="XBC8" s="928"/>
      <c r="XBD8" s="928"/>
      <c r="XBE8" s="928"/>
      <c r="XBF8" s="928"/>
      <c r="XBG8" s="928"/>
      <c r="XBH8" s="928"/>
      <c r="XBI8" s="928"/>
      <c r="XBJ8" s="928"/>
      <c r="XBK8" s="928"/>
      <c r="XBL8" s="928"/>
      <c r="XBM8" s="928"/>
      <c r="XBN8" s="928"/>
      <c r="XBO8" s="928"/>
      <c r="XBP8" s="928"/>
      <c r="XBQ8" s="928"/>
      <c r="XBR8" s="928"/>
      <c r="XBS8" s="928"/>
      <c r="XBT8" s="928"/>
      <c r="XBU8" s="928"/>
      <c r="XBV8" s="928"/>
      <c r="XBW8" s="928"/>
      <c r="XBX8" s="928"/>
      <c r="XBY8" s="928"/>
      <c r="XBZ8" s="928"/>
      <c r="XCA8" s="928"/>
      <c r="XCB8" s="928"/>
      <c r="XCC8" s="928"/>
      <c r="XCD8" s="928"/>
      <c r="XCE8" s="928"/>
      <c r="XCF8" s="928"/>
      <c r="XCG8" s="928"/>
      <c r="XCH8" s="928"/>
      <c r="XCI8" s="928"/>
      <c r="XCJ8" s="928"/>
      <c r="XCK8" s="928"/>
      <c r="XCL8" s="928"/>
      <c r="XCM8" s="928"/>
      <c r="XCN8" s="928"/>
      <c r="XCO8" s="928"/>
      <c r="XCP8" s="928"/>
      <c r="XCQ8" s="928"/>
      <c r="XCR8" s="928"/>
      <c r="XCS8" s="928"/>
      <c r="XCT8" s="928"/>
      <c r="XCU8" s="928"/>
      <c r="XCV8" s="928"/>
      <c r="XCW8" s="928"/>
      <c r="XCX8" s="928"/>
      <c r="XCY8" s="928"/>
      <c r="XCZ8" s="928"/>
      <c r="XDA8" s="928"/>
      <c r="XDB8" s="928"/>
      <c r="XDC8" s="928"/>
      <c r="XDD8" s="928"/>
      <c r="XDE8" s="928"/>
      <c r="XDF8" s="928"/>
      <c r="XDG8" s="928"/>
      <c r="XDH8" s="928"/>
      <c r="XDI8" s="928"/>
      <c r="XDJ8" s="928"/>
      <c r="XDK8" s="928"/>
      <c r="XDL8" s="928"/>
      <c r="XDM8" s="928"/>
      <c r="XDN8" s="928"/>
      <c r="XDO8" s="928"/>
      <c r="XDP8" s="928"/>
      <c r="XDQ8" s="928"/>
      <c r="XDR8" s="928"/>
      <c r="XDS8" s="928"/>
      <c r="XDT8" s="928"/>
      <c r="XDU8" s="928"/>
      <c r="XDV8" s="928"/>
      <c r="XDW8" s="928"/>
      <c r="XDX8" s="928"/>
      <c r="XDY8" s="928"/>
      <c r="XDZ8" s="928"/>
      <c r="XEA8" s="928"/>
      <c r="XEB8" s="928"/>
      <c r="XEC8" s="928"/>
      <c r="XED8" s="928"/>
      <c r="XEE8" s="928"/>
      <c r="XEF8" s="928"/>
      <c r="XEG8" s="928"/>
      <c r="XEH8" s="928"/>
      <c r="XEI8" s="928"/>
      <c r="XEJ8" s="928"/>
      <c r="XEK8" s="928"/>
      <c r="XEL8" s="928"/>
      <c r="XEM8" s="928"/>
      <c r="XEN8" s="928"/>
      <c r="XEO8" s="928"/>
      <c r="XEP8" s="928"/>
      <c r="XEQ8" s="928"/>
      <c r="XER8" s="928"/>
      <c r="XES8" s="928"/>
      <c r="XET8" s="928"/>
      <c r="XEU8" s="928"/>
      <c r="XEV8" s="928"/>
      <c r="XEW8" s="928"/>
      <c r="XEX8" s="928"/>
      <c r="XEY8" s="928"/>
      <c r="XEZ8" s="928"/>
      <c r="XFA8" s="928"/>
      <c r="XFB8" s="928"/>
      <c r="XFC8" s="928"/>
      <c r="XFD8" s="928"/>
    </row>
    <row r="9" spans="2:16384" s="931" customFormat="1" ht="18.75" customHeight="1" x14ac:dyDescent="0.25">
      <c r="B9" s="919" t="s">
        <v>3707</v>
      </c>
      <c r="C9" s="29">
        <v>1</v>
      </c>
      <c r="D9" s="29"/>
      <c r="E9" s="1788">
        <f t="shared" ref="E9:E11" si="0">SUM(C9:D9)</f>
        <v>1</v>
      </c>
      <c r="F9" s="921"/>
      <c r="G9" s="921"/>
      <c r="H9" s="921">
        <v>1</v>
      </c>
      <c r="I9" s="921"/>
      <c r="J9" s="928"/>
      <c r="K9" s="928"/>
      <c r="L9" s="928"/>
      <c r="M9" s="928"/>
      <c r="N9" s="928"/>
      <c r="O9" s="928"/>
      <c r="P9" s="928"/>
      <c r="Q9" s="928"/>
      <c r="R9" s="928"/>
      <c r="S9" s="928"/>
      <c r="T9" s="928"/>
      <c r="U9" s="928"/>
      <c r="V9" s="928"/>
      <c r="W9" s="928"/>
      <c r="X9" s="928"/>
      <c r="Y9" s="928"/>
      <c r="Z9" s="928"/>
      <c r="AA9" s="928"/>
      <c r="AB9" s="928"/>
      <c r="AC9" s="928"/>
      <c r="AD9" s="928"/>
      <c r="AE9" s="928"/>
      <c r="AF9" s="928"/>
      <c r="AG9" s="928"/>
      <c r="AH9" s="928"/>
      <c r="AI9" s="928"/>
      <c r="AJ9" s="928"/>
      <c r="AK9" s="928"/>
      <c r="AL9" s="928"/>
      <c r="AM9" s="928"/>
      <c r="AN9" s="928"/>
      <c r="AO9" s="928"/>
      <c r="AP9" s="928"/>
      <c r="AQ9" s="928"/>
      <c r="AR9" s="928"/>
      <c r="AS9" s="928"/>
      <c r="AT9" s="928"/>
      <c r="AU9" s="928"/>
      <c r="AV9" s="928"/>
      <c r="AW9" s="928"/>
      <c r="AX9" s="928"/>
      <c r="AY9" s="928"/>
      <c r="AZ9" s="928"/>
      <c r="BA9" s="928"/>
      <c r="BB9" s="928"/>
      <c r="BC9" s="928"/>
      <c r="BD9" s="928"/>
      <c r="BE9" s="928"/>
      <c r="BF9" s="928"/>
      <c r="BG9" s="928"/>
      <c r="BH9" s="928"/>
      <c r="BI9" s="928"/>
      <c r="BJ9" s="928"/>
      <c r="BK9" s="928"/>
      <c r="BL9" s="928"/>
      <c r="BM9" s="928"/>
      <c r="BN9" s="928"/>
      <c r="BO9" s="928"/>
      <c r="BP9" s="928"/>
      <c r="BQ9" s="928"/>
      <c r="BR9" s="928"/>
      <c r="BS9" s="928"/>
      <c r="BT9" s="928"/>
      <c r="BU9" s="928"/>
      <c r="BV9" s="928"/>
      <c r="BW9" s="928"/>
      <c r="BX9" s="928"/>
      <c r="BY9" s="928"/>
      <c r="BZ9" s="928"/>
      <c r="CA9" s="928"/>
      <c r="CB9" s="928"/>
      <c r="CC9" s="928"/>
      <c r="CD9" s="928"/>
      <c r="CE9" s="928"/>
      <c r="CF9" s="928"/>
      <c r="CG9" s="928"/>
      <c r="CH9" s="928"/>
      <c r="CI9" s="928"/>
      <c r="CJ9" s="928"/>
      <c r="CK9" s="928"/>
      <c r="CL9" s="928"/>
      <c r="CM9" s="928"/>
      <c r="CN9" s="928"/>
      <c r="CO9" s="928"/>
      <c r="CP9" s="928"/>
      <c r="CQ9" s="928"/>
      <c r="CR9" s="928"/>
      <c r="CS9" s="928"/>
      <c r="CT9" s="928"/>
      <c r="CU9" s="928"/>
      <c r="CV9" s="928"/>
      <c r="CW9" s="928"/>
      <c r="CX9" s="928"/>
      <c r="CY9" s="928"/>
      <c r="CZ9" s="928"/>
      <c r="DA9" s="928"/>
      <c r="DB9" s="928"/>
      <c r="DC9" s="928"/>
      <c r="DD9" s="928"/>
      <c r="DE9" s="928"/>
      <c r="DF9" s="928"/>
      <c r="DG9" s="928"/>
      <c r="DH9" s="928"/>
      <c r="DI9" s="928"/>
      <c r="DJ9" s="928"/>
      <c r="DK9" s="928"/>
      <c r="DL9" s="928"/>
      <c r="DM9" s="928"/>
      <c r="DN9" s="928"/>
      <c r="DO9" s="928"/>
      <c r="DP9" s="928"/>
      <c r="DQ9" s="928"/>
      <c r="DR9" s="928"/>
      <c r="DS9" s="928"/>
      <c r="DT9" s="928"/>
      <c r="DU9" s="928"/>
      <c r="DV9" s="928"/>
      <c r="DW9" s="928"/>
      <c r="DX9" s="928"/>
      <c r="DY9" s="928"/>
      <c r="DZ9" s="928"/>
      <c r="EA9" s="928"/>
      <c r="EB9" s="928"/>
      <c r="EC9" s="928"/>
      <c r="ED9" s="928"/>
      <c r="EE9" s="928"/>
      <c r="EF9" s="928"/>
      <c r="EG9" s="928"/>
      <c r="EH9" s="928"/>
      <c r="EI9" s="928"/>
      <c r="EJ9" s="928"/>
      <c r="EK9" s="928"/>
      <c r="EL9" s="928"/>
      <c r="EM9" s="928"/>
      <c r="EN9" s="928"/>
      <c r="EO9" s="928"/>
      <c r="EP9" s="928"/>
      <c r="EQ9" s="928"/>
      <c r="ER9" s="928"/>
      <c r="ES9" s="928"/>
      <c r="ET9" s="928"/>
      <c r="EU9" s="928"/>
      <c r="EV9" s="928"/>
      <c r="EW9" s="928"/>
      <c r="EX9" s="928"/>
      <c r="EY9" s="928"/>
      <c r="EZ9" s="928"/>
      <c r="FA9" s="928"/>
      <c r="FB9" s="928"/>
      <c r="FC9" s="928"/>
      <c r="FD9" s="928"/>
      <c r="FE9" s="928"/>
      <c r="FF9" s="928"/>
      <c r="FG9" s="928"/>
      <c r="FH9" s="928"/>
      <c r="FI9" s="928"/>
      <c r="FJ9" s="928"/>
      <c r="FK9" s="928"/>
      <c r="FL9" s="928"/>
      <c r="FM9" s="928"/>
      <c r="FN9" s="928"/>
      <c r="FO9" s="928"/>
      <c r="FP9" s="928"/>
      <c r="FQ9" s="928"/>
      <c r="FR9" s="928"/>
      <c r="FS9" s="928"/>
      <c r="FT9" s="928"/>
      <c r="FU9" s="928"/>
      <c r="FV9" s="928"/>
      <c r="FW9" s="928"/>
      <c r="FX9" s="928"/>
      <c r="FY9" s="928"/>
      <c r="FZ9" s="928"/>
      <c r="GA9" s="928"/>
      <c r="GB9" s="928"/>
      <c r="GC9" s="928"/>
      <c r="GD9" s="928"/>
      <c r="GE9" s="928"/>
      <c r="GF9" s="928"/>
      <c r="GG9" s="928"/>
      <c r="GH9" s="928"/>
      <c r="GI9" s="928"/>
      <c r="GJ9" s="928"/>
      <c r="GK9" s="928"/>
      <c r="GL9" s="928"/>
      <c r="GM9" s="928"/>
      <c r="GN9" s="928"/>
      <c r="GO9" s="928"/>
      <c r="GP9" s="928"/>
      <c r="GQ9" s="928"/>
      <c r="GR9" s="928"/>
      <c r="GS9" s="928"/>
      <c r="GT9" s="928"/>
      <c r="GU9" s="928"/>
      <c r="GV9" s="928"/>
      <c r="GW9" s="928"/>
      <c r="GX9" s="928"/>
      <c r="GY9" s="928"/>
      <c r="GZ9" s="928"/>
      <c r="HA9" s="928"/>
      <c r="HB9" s="928"/>
      <c r="HC9" s="928"/>
      <c r="HD9" s="928"/>
      <c r="HE9" s="928"/>
      <c r="HF9" s="928"/>
      <c r="HG9" s="928"/>
      <c r="HH9" s="928"/>
      <c r="HI9" s="928"/>
      <c r="HJ9" s="928"/>
      <c r="HK9" s="928"/>
      <c r="HL9" s="928"/>
      <c r="HM9" s="928"/>
      <c r="HN9" s="928"/>
      <c r="HO9" s="928"/>
      <c r="HP9" s="928"/>
      <c r="HQ9" s="928"/>
      <c r="HR9" s="928"/>
      <c r="HS9" s="928"/>
      <c r="HT9" s="928"/>
      <c r="HU9" s="928"/>
      <c r="HV9" s="928"/>
      <c r="HW9" s="928"/>
      <c r="HX9" s="928"/>
      <c r="HY9" s="928"/>
      <c r="HZ9" s="928"/>
      <c r="IA9" s="928"/>
      <c r="IB9" s="928"/>
      <c r="IC9" s="928"/>
      <c r="ID9" s="928"/>
      <c r="IE9" s="928"/>
      <c r="IF9" s="928"/>
      <c r="IG9" s="928"/>
      <c r="IH9" s="928"/>
      <c r="II9" s="928"/>
      <c r="IJ9" s="928"/>
      <c r="IK9" s="928"/>
      <c r="IL9" s="928"/>
      <c r="IM9" s="928"/>
      <c r="IN9" s="928"/>
      <c r="IO9" s="928"/>
      <c r="IP9" s="928"/>
      <c r="IQ9" s="928"/>
      <c r="IR9" s="928"/>
      <c r="IS9" s="928"/>
      <c r="IT9" s="928"/>
      <c r="IU9" s="928"/>
      <c r="IV9" s="928"/>
      <c r="IW9" s="928"/>
      <c r="IX9" s="928"/>
      <c r="IY9" s="928"/>
      <c r="IZ9" s="928"/>
      <c r="JA9" s="928"/>
      <c r="JB9" s="928"/>
      <c r="JC9" s="928"/>
      <c r="JD9" s="928"/>
      <c r="JE9" s="928"/>
      <c r="JF9" s="928"/>
      <c r="JG9" s="928"/>
      <c r="JH9" s="928"/>
      <c r="JI9" s="928"/>
      <c r="JJ9" s="928"/>
      <c r="JK9" s="928"/>
      <c r="JL9" s="928"/>
      <c r="JM9" s="928"/>
      <c r="JN9" s="928"/>
      <c r="JO9" s="928"/>
      <c r="JP9" s="928"/>
      <c r="JQ9" s="928"/>
      <c r="JR9" s="928"/>
      <c r="JS9" s="928"/>
      <c r="JT9" s="928"/>
      <c r="JU9" s="928"/>
      <c r="JV9" s="928"/>
      <c r="JW9" s="928"/>
      <c r="JX9" s="928"/>
      <c r="JY9" s="928"/>
      <c r="JZ9" s="928"/>
      <c r="KA9" s="928"/>
      <c r="KB9" s="928"/>
      <c r="KC9" s="928"/>
      <c r="KD9" s="928"/>
      <c r="KE9" s="928"/>
      <c r="KF9" s="928"/>
      <c r="KG9" s="928"/>
      <c r="KH9" s="928"/>
      <c r="KI9" s="928"/>
      <c r="KJ9" s="928"/>
      <c r="KK9" s="928"/>
      <c r="KL9" s="928"/>
      <c r="KM9" s="928"/>
      <c r="KN9" s="928"/>
      <c r="KO9" s="928"/>
      <c r="KP9" s="928"/>
      <c r="KQ9" s="928"/>
      <c r="KR9" s="928"/>
      <c r="KS9" s="928"/>
      <c r="KT9" s="928"/>
      <c r="KU9" s="928"/>
      <c r="KV9" s="928"/>
      <c r="KW9" s="928"/>
      <c r="KX9" s="928"/>
      <c r="KY9" s="928"/>
      <c r="KZ9" s="928"/>
      <c r="LA9" s="928"/>
      <c r="LB9" s="928"/>
      <c r="LC9" s="928"/>
      <c r="LD9" s="928"/>
      <c r="LE9" s="928"/>
      <c r="LF9" s="928"/>
      <c r="LG9" s="928"/>
      <c r="LH9" s="928"/>
      <c r="LI9" s="928"/>
      <c r="LJ9" s="928"/>
      <c r="LK9" s="928"/>
      <c r="LL9" s="928"/>
      <c r="LM9" s="928"/>
      <c r="LN9" s="928"/>
      <c r="LO9" s="928"/>
      <c r="LP9" s="928"/>
      <c r="LQ9" s="928"/>
      <c r="LR9" s="928"/>
      <c r="LS9" s="928"/>
      <c r="LT9" s="928"/>
      <c r="LU9" s="928"/>
      <c r="LV9" s="928"/>
      <c r="LW9" s="928"/>
      <c r="LX9" s="928"/>
      <c r="LY9" s="928"/>
      <c r="LZ9" s="928"/>
      <c r="MA9" s="928"/>
      <c r="MB9" s="928"/>
      <c r="MC9" s="928"/>
      <c r="MD9" s="928"/>
      <c r="ME9" s="928"/>
      <c r="MF9" s="928"/>
      <c r="MG9" s="928"/>
      <c r="MH9" s="928"/>
      <c r="MI9" s="928"/>
      <c r="MJ9" s="928"/>
      <c r="MK9" s="928"/>
      <c r="ML9" s="928"/>
      <c r="MM9" s="928"/>
      <c r="MN9" s="928"/>
      <c r="MO9" s="928"/>
      <c r="MP9" s="928"/>
      <c r="MQ9" s="928"/>
      <c r="MR9" s="928"/>
      <c r="MS9" s="928"/>
      <c r="MT9" s="928"/>
      <c r="MU9" s="928"/>
      <c r="MV9" s="928"/>
      <c r="MW9" s="928"/>
      <c r="MX9" s="928"/>
      <c r="MY9" s="928"/>
      <c r="MZ9" s="928"/>
      <c r="NA9" s="928"/>
      <c r="NB9" s="928"/>
      <c r="NC9" s="928"/>
      <c r="ND9" s="928"/>
      <c r="NE9" s="928"/>
      <c r="NF9" s="928"/>
      <c r="NG9" s="928"/>
      <c r="NH9" s="928"/>
      <c r="NI9" s="928"/>
      <c r="NJ9" s="928"/>
      <c r="NK9" s="928"/>
      <c r="NL9" s="928"/>
      <c r="NM9" s="928"/>
      <c r="NN9" s="928"/>
      <c r="NO9" s="928"/>
      <c r="NP9" s="928"/>
      <c r="NQ9" s="928"/>
      <c r="NR9" s="928"/>
      <c r="NS9" s="928"/>
      <c r="NT9" s="928"/>
      <c r="NU9" s="928"/>
      <c r="NV9" s="928"/>
      <c r="NW9" s="928"/>
      <c r="NX9" s="928"/>
      <c r="NY9" s="928"/>
      <c r="NZ9" s="928"/>
      <c r="OA9" s="928"/>
      <c r="OB9" s="928"/>
      <c r="OC9" s="928"/>
      <c r="OD9" s="928"/>
      <c r="OE9" s="928"/>
      <c r="OF9" s="928"/>
      <c r="OG9" s="928"/>
      <c r="OH9" s="928"/>
      <c r="OI9" s="928"/>
      <c r="OJ9" s="928"/>
      <c r="OK9" s="928"/>
      <c r="OL9" s="928"/>
      <c r="OM9" s="928"/>
      <c r="ON9" s="928"/>
      <c r="OO9" s="928"/>
      <c r="OP9" s="928"/>
      <c r="OQ9" s="928"/>
      <c r="OR9" s="928"/>
      <c r="OS9" s="928"/>
      <c r="OT9" s="928"/>
      <c r="OU9" s="928"/>
      <c r="OV9" s="928"/>
      <c r="OW9" s="928"/>
      <c r="OX9" s="928"/>
      <c r="OY9" s="928"/>
      <c r="OZ9" s="928"/>
      <c r="PA9" s="928"/>
      <c r="PB9" s="928"/>
      <c r="PC9" s="928"/>
      <c r="PD9" s="928"/>
      <c r="PE9" s="928"/>
      <c r="PF9" s="928"/>
      <c r="PG9" s="928"/>
      <c r="PH9" s="928"/>
      <c r="PI9" s="928"/>
      <c r="PJ9" s="928"/>
      <c r="PK9" s="928"/>
      <c r="PL9" s="928"/>
      <c r="PM9" s="928"/>
      <c r="PN9" s="928"/>
      <c r="PO9" s="928"/>
      <c r="PP9" s="928"/>
      <c r="PQ9" s="928"/>
      <c r="PR9" s="928"/>
      <c r="PS9" s="928"/>
      <c r="PT9" s="928"/>
      <c r="PU9" s="928"/>
      <c r="PV9" s="928"/>
      <c r="PW9" s="928"/>
      <c r="PX9" s="928"/>
      <c r="PY9" s="928"/>
      <c r="PZ9" s="928"/>
      <c r="QA9" s="928"/>
      <c r="QB9" s="928"/>
      <c r="QC9" s="928"/>
      <c r="QD9" s="928"/>
      <c r="QE9" s="928"/>
      <c r="QF9" s="928"/>
      <c r="QG9" s="928"/>
      <c r="QH9" s="928"/>
      <c r="QI9" s="928"/>
      <c r="QJ9" s="928"/>
      <c r="QK9" s="928"/>
      <c r="QL9" s="928"/>
      <c r="QM9" s="928"/>
      <c r="QN9" s="928"/>
      <c r="QO9" s="928"/>
      <c r="QP9" s="928"/>
      <c r="QQ9" s="928"/>
      <c r="QR9" s="928"/>
      <c r="QS9" s="928"/>
      <c r="QT9" s="928"/>
      <c r="QU9" s="928"/>
      <c r="QV9" s="928"/>
      <c r="QW9" s="928"/>
      <c r="QX9" s="928"/>
      <c r="QY9" s="928"/>
      <c r="QZ9" s="928"/>
      <c r="RA9" s="928"/>
      <c r="RB9" s="928"/>
      <c r="RC9" s="928"/>
      <c r="RD9" s="928"/>
      <c r="RE9" s="928"/>
      <c r="RF9" s="928"/>
      <c r="RG9" s="928"/>
      <c r="RH9" s="928"/>
      <c r="RI9" s="928"/>
      <c r="RJ9" s="928"/>
      <c r="RK9" s="928"/>
      <c r="RL9" s="928"/>
      <c r="RM9" s="928"/>
      <c r="RN9" s="928"/>
      <c r="RO9" s="928"/>
      <c r="RP9" s="928"/>
      <c r="RQ9" s="928"/>
      <c r="RR9" s="928"/>
      <c r="RS9" s="928"/>
      <c r="RT9" s="928"/>
      <c r="RU9" s="928"/>
      <c r="RV9" s="928"/>
      <c r="RW9" s="928"/>
      <c r="RX9" s="928"/>
      <c r="RY9" s="928"/>
      <c r="RZ9" s="928"/>
      <c r="SA9" s="928"/>
      <c r="SB9" s="928"/>
      <c r="SC9" s="928"/>
      <c r="SD9" s="928"/>
      <c r="SE9" s="928"/>
      <c r="SF9" s="928"/>
      <c r="SG9" s="928"/>
      <c r="SH9" s="928"/>
      <c r="SI9" s="928"/>
      <c r="SJ9" s="928"/>
      <c r="SK9" s="928"/>
      <c r="SL9" s="928"/>
      <c r="SM9" s="928"/>
      <c r="SN9" s="928"/>
      <c r="SO9" s="928"/>
      <c r="SP9" s="928"/>
      <c r="SQ9" s="928"/>
      <c r="SR9" s="928"/>
      <c r="SS9" s="928"/>
      <c r="ST9" s="928"/>
      <c r="SU9" s="928"/>
      <c r="SV9" s="928"/>
      <c r="SW9" s="928"/>
      <c r="SX9" s="928"/>
      <c r="SY9" s="928"/>
      <c r="SZ9" s="928"/>
      <c r="TA9" s="928"/>
      <c r="TB9" s="928"/>
      <c r="TC9" s="928"/>
      <c r="TD9" s="928"/>
      <c r="TE9" s="928"/>
      <c r="TF9" s="928"/>
      <c r="TG9" s="928"/>
      <c r="TH9" s="928"/>
      <c r="TI9" s="928"/>
      <c r="TJ9" s="928"/>
      <c r="TK9" s="928"/>
      <c r="TL9" s="928"/>
      <c r="TM9" s="928"/>
      <c r="TN9" s="928"/>
      <c r="TO9" s="928"/>
      <c r="TP9" s="928"/>
      <c r="TQ9" s="928"/>
      <c r="TR9" s="928"/>
      <c r="TS9" s="928"/>
      <c r="TT9" s="928"/>
      <c r="TU9" s="928"/>
      <c r="TV9" s="928"/>
      <c r="TW9" s="928"/>
      <c r="TX9" s="928"/>
      <c r="TY9" s="928"/>
      <c r="TZ9" s="928"/>
      <c r="UA9" s="928"/>
      <c r="UB9" s="928"/>
      <c r="UC9" s="928"/>
      <c r="UD9" s="928"/>
      <c r="UE9" s="928"/>
      <c r="UF9" s="928"/>
      <c r="UG9" s="928"/>
      <c r="UH9" s="928"/>
      <c r="UI9" s="928"/>
      <c r="UJ9" s="928"/>
      <c r="UK9" s="928"/>
      <c r="UL9" s="928"/>
      <c r="UM9" s="928"/>
      <c r="UN9" s="928"/>
      <c r="UO9" s="928"/>
      <c r="UP9" s="928"/>
      <c r="UQ9" s="928"/>
      <c r="UR9" s="928"/>
      <c r="US9" s="928"/>
      <c r="UT9" s="928"/>
      <c r="UU9" s="928"/>
      <c r="UV9" s="928"/>
      <c r="UW9" s="928"/>
      <c r="UX9" s="928"/>
      <c r="UY9" s="928"/>
      <c r="UZ9" s="928"/>
      <c r="VA9" s="928"/>
      <c r="VB9" s="928"/>
      <c r="VC9" s="928"/>
      <c r="VD9" s="928"/>
      <c r="VE9" s="928"/>
      <c r="VF9" s="928"/>
      <c r="VG9" s="928"/>
      <c r="VH9" s="928"/>
      <c r="VI9" s="928"/>
      <c r="VJ9" s="928"/>
      <c r="VK9" s="928"/>
      <c r="VL9" s="928"/>
      <c r="VM9" s="928"/>
      <c r="VN9" s="928"/>
      <c r="VO9" s="928"/>
      <c r="VP9" s="928"/>
      <c r="VQ9" s="928"/>
      <c r="VR9" s="928"/>
      <c r="VS9" s="928"/>
      <c r="VT9" s="928"/>
      <c r="VU9" s="928"/>
      <c r="VV9" s="928"/>
      <c r="VW9" s="928"/>
      <c r="VX9" s="928"/>
      <c r="VY9" s="928"/>
      <c r="VZ9" s="928"/>
      <c r="WA9" s="928"/>
      <c r="WB9" s="928"/>
      <c r="WC9" s="928"/>
      <c r="WD9" s="928"/>
      <c r="WE9" s="928"/>
      <c r="WF9" s="928"/>
      <c r="WG9" s="928"/>
      <c r="WH9" s="928"/>
      <c r="WI9" s="928"/>
      <c r="WJ9" s="928"/>
      <c r="WK9" s="928"/>
      <c r="WL9" s="928"/>
      <c r="WM9" s="928"/>
      <c r="WN9" s="928"/>
      <c r="WO9" s="928"/>
      <c r="WP9" s="928"/>
      <c r="WQ9" s="928"/>
      <c r="WR9" s="928"/>
      <c r="WS9" s="928"/>
      <c r="WT9" s="928"/>
      <c r="WU9" s="928"/>
      <c r="WV9" s="928"/>
      <c r="WW9" s="928"/>
      <c r="WX9" s="928"/>
      <c r="WY9" s="928"/>
      <c r="WZ9" s="928"/>
      <c r="XA9" s="928"/>
      <c r="XB9" s="928"/>
      <c r="XC9" s="928"/>
      <c r="XD9" s="928"/>
      <c r="XE9" s="928"/>
      <c r="XF9" s="928"/>
      <c r="XG9" s="928"/>
      <c r="XH9" s="928"/>
      <c r="XI9" s="928"/>
      <c r="XJ9" s="928"/>
      <c r="XK9" s="928"/>
      <c r="XL9" s="928"/>
      <c r="XM9" s="928"/>
      <c r="XN9" s="928"/>
      <c r="XO9" s="928"/>
      <c r="XP9" s="928"/>
      <c r="XQ9" s="928"/>
      <c r="XR9" s="928"/>
      <c r="XS9" s="928"/>
      <c r="XT9" s="928"/>
      <c r="XU9" s="928"/>
      <c r="XV9" s="928"/>
      <c r="XW9" s="928"/>
      <c r="XX9" s="928"/>
      <c r="XY9" s="928"/>
      <c r="XZ9" s="928"/>
      <c r="YA9" s="928"/>
      <c r="YB9" s="928"/>
      <c r="YC9" s="928"/>
      <c r="YD9" s="928"/>
      <c r="YE9" s="928"/>
      <c r="YF9" s="928"/>
      <c r="YG9" s="928"/>
      <c r="YH9" s="928"/>
      <c r="YI9" s="928"/>
      <c r="YJ9" s="928"/>
      <c r="YK9" s="928"/>
      <c r="YL9" s="928"/>
      <c r="YM9" s="928"/>
      <c r="YN9" s="928"/>
      <c r="YO9" s="928"/>
      <c r="YP9" s="928"/>
      <c r="YQ9" s="928"/>
      <c r="YR9" s="928"/>
      <c r="YS9" s="928"/>
      <c r="YT9" s="928"/>
      <c r="YU9" s="928"/>
      <c r="YV9" s="928"/>
      <c r="YW9" s="928"/>
      <c r="YX9" s="928"/>
      <c r="YY9" s="928"/>
      <c r="YZ9" s="928"/>
      <c r="ZA9" s="928"/>
      <c r="ZB9" s="928"/>
      <c r="ZC9" s="928"/>
      <c r="ZD9" s="928"/>
      <c r="ZE9" s="928"/>
      <c r="ZF9" s="928"/>
      <c r="ZG9" s="928"/>
      <c r="ZH9" s="928"/>
      <c r="ZI9" s="928"/>
      <c r="ZJ9" s="928"/>
      <c r="ZK9" s="928"/>
      <c r="ZL9" s="928"/>
      <c r="ZM9" s="928"/>
      <c r="ZN9" s="928"/>
      <c r="ZO9" s="928"/>
      <c r="ZP9" s="928"/>
      <c r="ZQ9" s="928"/>
      <c r="ZR9" s="928"/>
      <c r="ZS9" s="928"/>
      <c r="ZT9" s="928"/>
      <c r="ZU9" s="928"/>
      <c r="ZV9" s="928"/>
      <c r="ZW9" s="928"/>
      <c r="ZX9" s="928"/>
      <c r="ZY9" s="928"/>
      <c r="ZZ9" s="928"/>
      <c r="AAA9" s="928"/>
      <c r="AAB9" s="928"/>
      <c r="AAC9" s="928"/>
      <c r="AAD9" s="928"/>
      <c r="AAE9" s="928"/>
      <c r="AAF9" s="928"/>
      <c r="AAG9" s="928"/>
      <c r="AAH9" s="928"/>
      <c r="AAI9" s="928"/>
      <c r="AAJ9" s="928"/>
      <c r="AAK9" s="928"/>
      <c r="AAL9" s="928"/>
      <c r="AAM9" s="928"/>
      <c r="AAN9" s="928"/>
      <c r="AAO9" s="928"/>
      <c r="AAP9" s="928"/>
      <c r="AAQ9" s="928"/>
      <c r="AAR9" s="928"/>
      <c r="AAS9" s="928"/>
      <c r="AAT9" s="928"/>
      <c r="AAU9" s="928"/>
      <c r="AAV9" s="928"/>
      <c r="AAW9" s="928"/>
      <c r="AAX9" s="928"/>
      <c r="AAY9" s="928"/>
      <c r="AAZ9" s="928"/>
      <c r="ABA9" s="928"/>
      <c r="ABB9" s="928"/>
      <c r="ABC9" s="928"/>
      <c r="ABD9" s="928"/>
      <c r="ABE9" s="928"/>
      <c r="ABF9" s="928"/>
      <c r="ABG9" s="928"/>
      <c r="ABH9" s="928"/>
      <c r="ABI9" s="928"/>
      <c r="ABJ9" s="928"/>
      <c r="ABK9" s="928"/>
      <c r="ABL9" s="928"/>
      <c r="ABM9" s="928"/>
      <c r="ABN9" s="928"/>
      <c r="ABO9" s="928"/>
      <c r="ABP9" s="928"/>
      <c r="ABQ9" s="928"/>
      <c r="ABR9" s="928"/>
      <c r="ABS9" s="928"/>
      <c r="ABT9" s="928"/>
      <c r="ABU9" s="928"/>
      <c r="ABV9" s="928"/>
      <c r="ABW9" s="928"/>
      <c r="ABX9" s="928"/>
      <c r="ABY9" s="928"/>
      <c r="ABZ9" s="928"/>
      <c r="ACA9" s="928"/>
      <c r="ACB9" s="928"/>
      <c r="ACC9" s="928"/>
      <c r="ACD9" s="928"/>
      <c r="ACE9" s="928"/>
      <c r="ACF9" s="928"/>
      <c r="ACG9" s="928"/>
      <c r="ACH9" s="928"/>
      <c r="ACI9" s="928"/>
      <c r="ACJ9" s="928"/>
      <c r="ACK9" s="928"/>
      <c r="ACL9" s="928"/>
      <c r="ACM9" s="928"/>
      <c r="ACN9" s="928"/>
      <c r="ACO9" s="928"/>
      <c r="ACP9" s="928"/>
      <c r="ACQ9" s="928"/>
      <c r="ACR9" s="928"/>
      <c r="ACS9" s="928"/>
      <c r="ACT9" s="928"/>
      <c r="ACU9" s="928"/>
      <c r="ACV9" s="928"/>
      <c r="ACW9" s="928"/>
      <c r="ACX9" s="928"/>
      <c r="ACY9" s="928"/>
      <c r="ACZ9" s="928"/>
      <c r="ADA9" s="928"/>
      <c r="ADB9" s="928"/>
      <c r="ADC9" s="928"/>
      <c r="ADD9" s="928"/>
      <c r="ADE9" s="928"/>
      <c r="ADF9" s="928"/>
      <c r="ADG9" s="928"/>
      <c r="ADH9" s="928"/>
      <c r="ADI9" s="928"/>
      <c r="ADJ9" s="928"/>
      <c r="ADK9" s="928"/>
      <c r="ADL9" s="928"/>
      <c r="ADM9" s="928"/>
      <c r="ADN9" s="928"/>
      <c r="ADO9" s="928"/>
      <c r="ADP9" s="928"/>
      <c r="ADQ9" s="928"/>
      <c r="ADR9" s="928"/>
      <c r="ADS9" s="928"/>
      <c r="ADT9" s="928"/>
      <c r="ADU9" s="928"/>
      <c r="ADV9" s="928"/>
      <c r="ADW9" s="928"/>
      <c r="ADX9" s="928"/>
      <c r="ADY9" s="928"/>
      <c r="ADZ9" s="928"/>
      <c r="AEA9" s="928"/>
      <c r="AEB9" s="928"/>
      <c r="AEC9" s="928"/>
      <c r="AED9" s="928"/>
      <c r="AEE9" s="928"/>
      <c r="AEF9" s="928"/>
      <c r="AEG9" s="928"/>
      <c r="AEH9" s="928"/>
      <c r="AEI9" s="928"/>
      <c r="AEJ9" s="928"/>
      <c r="AEK9" s="928"/>
      <c r="AEL9" s="928"/>
      <c r="AEM9" s="928"/>
      <c r="AEN9" s="928"/>
      <c r="AEO9" s="928"/>
      <c r="AEP9" s="928"/>
      <c r="AEQ9" s="928"/>
      <c r="AER9" s="928"/>
      <c r="AES9" s="928"/>
      <c r="AET9" s="928"/>
      <c r="AEU9" s="928"/>
      <c r="AEV9" s="928"/>
      <c r="AEW9" s="928"/>
      <c r="AEX9" s="928"/>
      <c r="AEY9" s="928"/>
      <c r="AEZ9" s="928"/>
      <c r="AFA9" s="928"/>
      <c r="AFB9" s="928"/>
      <c r="AFC9" s="928"/>
      <c r="AFD9" s="928"/>
      <c r="AFE9" s="928"/>
      <c r="AFF9" s="928"/>
      <c r="AFG9" s="928"/>
      <c r="AFH9" s="928"/>
      <c r="AFI9" s="928"/>
      <c r="AFJ9" s="928"/>
      <c r="AFK9" s="928"/>
      <c r="AFL9" s="928"/>
      <c r="AFM9" s="928"/>
      <c r="AFN9" s="928"/>
      <c r="AFO9" s="928"/>
      <c r="AFP9" s="928"/>
      <c r="AFQ9" s="928"/>
      <c r="AFR9" s="928"/>
      <c r="AFS9" s="928"/>
      <c r="AFT9" s="928"/>
      <c r="AFU9" s="928"/>
      <c r="AFV9" s="928"/>
      <c r="AFW9" s="928"/>
      <c r="AFX9" s="928"/>
      <c r="AFY9" s="928"/>
      <c r="AFZ9" s="928"/>
      <c r="AGA9" s="928"/>
      <c r="AGB9" s="928"/>
      <c r="AGC9" s="928"/>
      <c r="AGD9" s="928"/>
      <c r="AGE9" s="928"/>
      <c r="AGF9" s="928"/>
      <c r="AGG9" s="928"/>
      <c r="AGH9" s="928"/>
      <c r="AGI9" s="928"/>
      <c r="AGJ9" s="928"/>
      <c r="AGK9" s="928"/>
      <c r="AGL9" s="928"/>
      <c r="AGM9" s="928"/>
      <c r="AGN9" s="928"/>
      <c r="AGO9" s="928"/>
      <c r="AGP9" s="928"/>
      <c r="AGQ9" s="928"/>
      <c r="AGR9" s="928"/>
      <c r="AGS9" s="928"/>
      <c r="AGT9" s="928"/>
      <c r="AGU9" s="928"/>
      <c r="AGV9" s="928"/>
      <c r="AGW9" s="928"/>
      <c r="AGX9" s="928"/>
      <c r="AGY9" s="928"/>
      <c r="AGZ9" s="928"/>
      <c r="AHA9" s="928"/>
      <c r="AHB9" s="928"/>
      <c r="AHC9" s="928"/>
      <c r="AHD9" s="928"/>
      <c r="AHE9" s="928"/>
      <c r="AHF9" s="928"/>
      <c r="AHG9" s="928"/>
      <c r="AHH9" s="928"/>
      <c r="AHI9" s="928"/>
      <c r="AHJ9" s="928"/>
      <c r="AHK9" s="928"/>
      <c r="AHL9" s="928"/>
      <c r="AHM9" s="928"/>
      <c r="AHN9" s="928"/>
      <c r="AHO9" s="928"/>
      <c r="AHP9" s="928"/>
      <c r="AHQ9" s="928"/>
      <c r="AHR9" s="928"/>
      <c r="AHS9" s="928"/>
      <c r="AHT9" s="928"/>
      <c r="AHU9" s="928"/>
      <c r="AHV9" s="928"/>
      <c r="AHW9" s="928"/>
      <c r="AHX9" s="928"/>
      <c r="AHY9" s="928"/>
      <c r="AHZ9" s="928"/>
      <c r="AIA9" s="928"/>
      <c r="AIB9" s="928"/>
      <c r="AIC9" s="928"/>
      <c r="AID9" s="928"/>
      <c r="AIE9" s="928"/>
      <c r="AIF9" s="928"/>
      <c r="AIG9" s="928"/>
      <c r="AIH9" s="928"/>
      <c r="AII9" s="928"/>
      <c r="AIJ9" s="928"/>
      <c r="AIK9" s="928"/>
      <c r="AIL9" s="928"/>
      <c r="AIM9" s="928"/>
      <c r="AIN9" s="928"/>
      <c r="AIO9" s="928"/>
      <c r="AIP9" s="928"/>
      <c r="AIQ9" s="928"/>
      <c r="AIR9" s="928"/>
      <c r="AIS9" s="928"/>
      <c r="AIT9" s="928"/>
      <c r="AIU9" s="928"/>
      <c r="AIV9" s="928"/>
      <c r="AIW9" s="928"/>
      <c r="AIX9" s="928"/>
      <c r="AIY9" s="928"/>
      <c r="AIZ9" s="928"/>
      <c r="AJA9" s="928"/>
      <c r="AJB9" s="928"/>
      <c r="AJC9" s="928"/>
      <c r="AJD9" s="928"/>
      <c r="AJE9" s="928"/>
      <c r="AJF9" s="928"/>
      <c r="AJG9" s="928"/>
      <c r="AJH9" s="928"/>
      <c r="AJI9" s="928"/>
      <c r="AJJ9" s="928"/>
      <c r="AJK9" s="928"/>
      <c r="AJL9" s="928"/>
      <c r="AJM9" s="928"/>
      <c r="AJN9" s="928"/>
      <c r="AJO9" s="928"/>
      <c r="AJP9" s="928"/>
      <c r="AJQ9" s="928"/>
      <c r="AJR9" s="928"/>
      <c r="AJS9" s="928"/>
      <c r="AJT9" s="928"/>
      <c r="AJU9" s="928"/>
      <c r="AJV9" s="928"/>
      <c r="AJW9" s="928"/>
      <c r="AJX9" s="928"/>
      <c r="AJY9" s="928"/>
      <c r="AJZ9" s="928"/>
      <c r="AKA9" s="928"/>
      <c r="AKB9" s="928"/>
      <c r="AKC9" s="928"/>
      <c r="AKD9" s="928"/>
      <c r="AKE9" s="928"/>
      <c r="AKF9" s="928"/>
      <c r="AKG9" s="928"/>
      <c r="AKH9" s="928"/>
      <c r="AKI9" s="928"/>
      <c r="AKJ9" s="928"/>
      <c r="AKK9" s="928"/>
      <c r="AKL9" s="928"/>
      <c r="AKM9" s="928"/>
      <c r="AKN9" s="928"/>
      <c r="AKO9" s="928"/>
      <c r="AKP9" s="928"/>
      <c r="AKQ9" s="928"/>
      <c r="AKR9" s="928"/>
      <c r="AKS9" s="928"/>
      <c r="AKT9" s="928"/>
      <c r="AKU9" s="928"/>
      <c r="AKV9" s="928"/>
      <c r="AKW9" s="928"/>
      <c r="AKX9" s="928"/>
      <c r="AKY9" s="928"/>
      <c r="AKZ9" s="928"/>
      <c r="ALA9" s="928"/>
      <c r="ALB9" s="928"/>
      <c r="ALC9" s="928"/>
      <c r="ALD9" s="928"/>
      <c r="ALE9" s="928"/>
      <c r="ALF9" s="928"/>
      <c r="ALG9" s="928"/>
      <c r="ALH9" s="928"/>
      <c r="ALI9" s="928"/>
      <c r="ALJ9" s="928"/>
      <c r="ALK9" s="928"/>
      <c r="ALL9" s="928"/>
      <c r="ALM9" s="928"/>
      <c r="ALN9" s="928"/>
      <c r="ALO9" s="928"/>
      <c r="ALP9" s="928"/>
      <c r="ALQ9" s="928"/>
      <c r="ALR9" s="928"/>
      <c r="ALS9" s="928"/>
      <c r="ALT9" s="928"/>
      <c r="ALU9" s="928"/>
      <c r="ALV9" s="928"/>
      <c r="ALW9" s="928"/>
      <c r="ALX9" s="928"/>
      <c r="ALY9" s="928"/>
      <c r="ALZ9" s="928"/>
      <c r="AMA9" s="928"/>
      <c r="AMB9" s="928"/>
      <c r="AMC9" s="928"/>
      <c r="AMD9" s="928"/>
      <c r="AME9" s="928"/>
      <c r="AMF9" s="928"/>
      <c r="AMG9" s="928"/>
      <c r="AMH9" s="928"/>
      <c r="AMI9" s="928"/>
      <c r="AMJ9" s="928"/>
      <c r="AMK9" s="928"/>
      <c r="AML9" s="928"/>
      <c r="AMM9" s="928"/>
      <c r="AMN9" s="928"/>
      <c r="AMO9" s="928"/>
      <c r="AMP9" s="928"/>
      <c r="AMQ9" s="928"/>
      <c r="AMR9" s="928"/>
      <c r="AMS9" s="928"/>
      <c r="AMT9" s="928"/>
      <c r="AMU9" s="928"/>
      <c r="AMV9" s="928"/>
      <c r="AMW9" s="928"/>
      <c r="AMX9" s="928"/>
      <c r="AMY9" s="928"/>
      <c r="AMZ9" s="928"/>
      <c r="ANA9" s="928"/>
      <c r="ANB9" s="928"/>
      <c r="ANC9" s="928"/>
      <c r="AND9" s="928"/>
      <c r="ANE9" s="928"/>
      <c r="ANF9" s="928"/>
      <c r="ANG9" s="928"/>
      <c r="ANH9" s="928"/>
      <c r="ANI9" s="928"/>
      <c r="ANJ9" s="928"/>
      <c r="ANK9" s="928"/>
      <c r="ANL9" s="928"/>
      <c r="ANM9" s="928"/>
      <c r="ANN9" s="928"/>
      <c r="ANO9" s="928"/>
      <c r="ANP9" s="928"/>
      <c r="ANQ9" s="928"/>
      <c r="ANR9" s="928"/>
      <c r="ANS9" s="928"/>
      <c r="ANT9" s="928"/>
      <c r="ANU9" s="928"/>
      <c r="ANV9" s="928"/>
      <c r="ANW9" s="928"/>
      <c r="ANX9" s="928"/>
      <c r="ANY9" s="928"/>
      <c r="ANZ9" s="928"/>
      <c r="AOA9" s="928"/>
      <c r="AOB9" s="928"/>
      <c r="AOC9" s="928"/>
      <c r="AOD9" s="928"/>
      <c r="AOE9" s="928"/>
      <c r="AOF9" s="928"/>
      <c r="AOG9" s="928"/>
      <c r="AOH9" s="928"/>
      <c r="AOI9" s="928"/>
      <c r="AOJ9" s="928"/>
      <c r="AOK9" s="928"/>
      <c r="AOL9" s="928"/>
      <c r="AOM9" s="928"/>
      <c r="AON9" s="928"/>
      <c r="AOO9" s="928"/>
      <c r="AOP9" s="928"/>
      <c r="AOQ9" s="928"/>
      <c r="AOR9" s="928"/>
      <c r="AOS9" s="928"/>
      <c r="AOT9" s="928"/>
      <c r="AOU9" s="928"/>
      <c r="AOV9" s="928"/>
      <c r="AOW9" s="928"/>
      <c r="AOX9" s="928"/>
      <c r="AOY9" s="928"/>
      <c r="AOZ9" s="928"/>
      <c r="APA9" s="928"/>
      <c r="APB9" s="928"/>
      <c r="APC9" s="928"/>
      <c r="APD9" s="928"/>
      <c r="APE9" s="928"/>
      <c r="APF9" s="928"/>
      <c r="APG9" s="928"/>
      <c r="APH9" s="928"/>
      <c r="API9" s="928"/>
      <c r="APJ9" s="928"/>
      <c r="APK9" s="928"/>
      <c r="APL9" s="928"/>
      <c r="APM9" s="928"/>
      <c r="APN9" s="928"/>
      <c r="APO9" s="928"/>
      <c r="APP9" s="928"/>
      <c r="APQ9" s="928"/>
      <c r="APR9" s="928"/>
      <c r="APS9" s="928"/>
      <c r="APT9" s="928"/>
      <c r="APU9" s="928"/>
      <c r="APV9" s="928"/>
      <c r="APW9" s="928"/>
      <c r="APX9" s="928"/>
      <c r="APY9" s="928"/>
      <c r="APZ9" s="928"/>
      <c r="AQA9" s="928"/>
      <c r="AQB9" s="928"/>
      <c r="AQC9" s="928"/>
      <c r="AQD9" s="928"/>
      <c r="AQE9" s="928"/>
      <c r="AQF9" s="928"/>
      <c r="AQG9" s="928"/>
      <c r="AQH9" s="928"/>
      <c r="AQI9" s="928"/>
      <c r="AQJ9" s="928"/>
      <c r="AQK9" s="928"/>
      <c r="AQL9" s="928"/>
      <c r="AQM9" s="928"/>
      <c r="AQN9" s="928"/>
      <c r="AQO9" s="928"/>
      <c r="AQP9" s="928"/>
      <c r="AQQ9" s="928"/>
      <c r="AQR9" s="928"/>
      <c r="AQS9" s="928"/>
      <c r="AQT9" s="928"/>
      <c r="AQU9" s="928"/>
      <c r="AQV9" s="928"/>
      <c r="AQW9" s="928"/>
      <c r="AQX9" s="928"/>
      <c r="AQY9" s="928"/>
      <c r="AQZ9" s="928"/>
      <c r="ARA9" s="928"/>
      <c r="ARB9" s="928"/>
      <c r="ARC9" s="928"/>
      <c r="ARD9" s="928"/>
      <c r="ARE9" s="928"/>
      <c r="ARF9" s="928"/>
      <c r="ARG9" s="928"/>
      <c r="ARH9" s="928"/>
      <c r="ARI9" s="928"/>
      <c r="ARJ9" s="928"/>
      <c r="ARK9" s="928"/>
      <c r="ARL9" s="928"/>
      <c r="ARM9" s="928"/>
      <c r="ARN9" s="928"/>
      <c r="ARO9" s="928"/>
      <c r="ARP9" s="928"/>
      <c r="ARQ9" s="928"/>
      <c r="ARR9" s="928"/>
      <c r="ARS9" s="928"/>
      <c r="ART9" s="928"/>
      <c r="ARU9" s="928"/>
      <c r="ARV9" s="928"/>
      <c r="ARW9" s="928"/>
      <c r="ARX9" s="928"/>
      <c r="ARY9" s="928"/>
      <c r="ARZ9" s="928"/>
      <c r="ASA9" s="928"/>
      <c r="ASB9" s="928"/>
      <c r="ASC9" s="928"/>
      <c r="ASD9" s="928"/>
      <c r="ASE9" s="928"/>
      <c r="ASF9" s="928"/>
      <c r="ASG9" s="928"/>
      <c r="ASH9" s="928"/>
      <c r="ASI9" s="928"/>
      <c r="ASJ9" s="928"/>
      <c r="ASK9" s="928"/>
      <c r="ASL9" s="928"/>
      <c r="ASM9" s="928"/>
      <c r="ASN9" s="928"/>
      <c r="ASO9" s="928"/>
      <c r="ASP9" s="928"/>
      <c r="ASQ9" s="928"/>
      <c r="ASR9" s="928"/>
      <c r="ASS9" s="928"/>
      <c r="AST9" s="928"/>
      <c r="ASU9" s="928"/>
      <c r="ASV9" s="928"/>
      <c r="ASW9" s="928"/>
      <c r="ASX9" s="928"/>
      <c r="ASY9" s="928"/>
      <c r="ASZ9" s="928"/>
      <c r="ATA9" s="928"/>
      <c r="ATB9" s="928"/>
      <c r="ATC9" s="928"/>
      <c r="ATD9" s="928"/>
      <c r="ATE9" s="928"/>
      <c r="ATF9" s="928"/>
      <c r="ATG9" s="928"/>
      <c r="ATH9" s="928"/>
      <c r="ATI9" s="928"/>
      <c r="ATJ9" s="928"/>
      <c r="ATK9" s="928"/>
      <c r="ATL9" s="928"/>
      <c r="ATM9" s="928"/>
      <c r="ATN9" s="928"/>
      <c r="ATO9" s="928"/>
      <c r="ATP9" s="928"/>
      <c r="ATQ9" s="928"/>
      <c r="ATR9" s="928"/>
      <c r="ATS9" s="928"/>
      <c r="ATT9" s="928"/>
      <c r="ATU9" s="928"/>
      <c r="ATV9" s="928"/>
      <c r="ATW9" s="928"/>
      <c r="ATX9" s="928"/>
      <c r="ATY9" s="928"/>
      <c r="ATZ9" s="928"/>
      <c r="AUA9" s="928"/>
      <c r="AUB9" s="928"/>
      <c r="AUC9" s="928"/>
      <c r="AUD9" s="928"/>
      <c r="AUE9" s="928"/>
      <c r="AUF9" s="928"/>
      <c r="AUG9" s="928"/>
      <c r="AUH9" s="928"/>
      <c r="AUI9" s="928"/>
      <c r="AUJ9" s="928"/>
      <c r="AUK9" s="928"/>
      <c r="AUL9" s="928"/>
      <c r="AUM9" s="928"/>
      <c r="AUN9" s="928"/>
      <c r="AUO9" s="928"/>
      <c r="AUP9" s="928"/>
      <c r="AUQ9" s="928"/>
      <c r="AUR9" s="928"/>
      <c r="AUS9" s="928"/>
      <c r="AUT9" s="928"/>
      <c r="AUU9" s="928"/>
      <c r="AUV9" s="928"/>
      <c r="AUW9" s="928"/>
      <c r="AUX9" s="928"/>
      <c r="AUY9" s="928"/>
      <c r="AUZ9" s="928"/>
      <c r="AVA9" s="928"/>
      <c r="AVB9" s="928"/>
      <c r="AVC9" s="928"/>
      <c r="AVD9" s="928"/>
      <c r="AVE9" s="928"/>
      <c r="AVF9" s="928"/>
      <c r="AVG9" s="928"/>
      <c r="AVH9" s="928"/>
      <c r="AVI9" s="928"/>
      <c r="AVJ9" s="928"/>
      <c r="AVK9" s="928"/>
      <c r="AVL9" s="928"/>
      <c r="AVM9" s="928"/>
      <c r="AVN9" s="928"/>
      <c r="AVO9" s="928"/>
      <c r="AVP9" s="928"/>
      <c r="AVQ9" s="928"/>
      <c r="AVR9" s="928"/>
      <c r="AVS9" s="928"/>
      <c r="AVT9" s="928"/>
      <c r="AVU9" s="928"/>
      <c r="AVV9" s="928"/>
      <c r="AVW9" s="928"/>
      <c r="AVX9" s="928"/>
      <c r="AVY9" s="928"/>
      <c r="AVZ9" s="928"/>
      <c r="AWA9" s="928"/>
      <c r="AWB9" s="928"/>
      <c r="AWC9" s="928"/>
      <c r="AWD9" s="928"/>
      <c r="AWE9" s="928"/>
      <c r="AWF9" s="928"/>
      <c r="AWG9" s="928"/>
      <c r="AWH9" s="928"/>
      <c r="AWI9" s="928"/>
      <c r="AWJ9" s="928"/>
      <c r="AWK9" s="928"/>
      <c r="AWL9" s="928"/>
      <c r="AWM9" s="928"/>
      <c r="AWN9" s="928"/>
      <c r="AWO9" s="928"/>
      <c r="AWP9" s="928"/>
      <c r="AWQ9" s="928"/>
      <c r="AWR9" s="928"/>
      <c r="AWS9" s="928"/>
      <c r="AWT9" s="928"/>
      <c r="AWU9" s="928"/>
      <c r="AWV9" s="928"/>
      <c r="AWW9" s="928"/>
      <c r="AWX9" s="928"/>
      <c r="AWY9" s="928"/>
      <c r="AWZ9" s="928"/>
      <c r="AXA9" s="928"/>
      <c r="AXB9" s="928"/>
      <c r="AXC9" s="928"/>
      <c r="AXD9" s="928"/>
      <c r="AXE9" s="928"/>
      <c r="AXF9" s="928"/>
      <c r="AXG9" s="928"/>
      <c r="AXH9" s="928"/>
      <c r="AXI9" s="928"/>
      <c r="AXJ9" s="928"/>
      <c r="AXK9" s="928"/>
      <c r="AXL9" s="928"/>
      <c r="AXM9" s="928"/>
      <c r="AXN9" s="928"/>
      <c r="AXO9" s="928"/>
      <c r="AXP9" s="928"/>
      <c r="AXQ9" s="928"/>
      <c r="AXR9" s="928"/>
      <c r="AXS9" s="928"/>
      <c r="AXT9" s="928"/>
      <c r="AXU9" s="928"/>
      <c r="AXV9" s="928"/>
      <c r="AXW9" s="928"/>
      <c r="AXX9" s="928"/>
      <c r="AXY9" s="928"/>
      <c r="AXZ9" s="928"/>
      <c r="AYA9" s="928"/>
      <c r="AYB9" s="928"/>
      <c r="AYC9" s="928"/>
      <c r="AYD9" s="928"/>
      <c r="AYE9" s="928"/>
      <c r="AYF9" s="928"/>
      <c r="AYG9" s="928"/>
      <c r="AYH9" s="928"/>
      <c r="AYI9" s="928"/>
      <c r="AYJ9" s="928"/>
      <c r="AYK9" s="928"/>
      <c r="AYL9" s="928"/>
      <c r="AYM9" s="928"/>
      <c r="AYN9" s="928"/>
      <c r="AYO9" s="928"/>
      <c r="AYP9" s="928"/>
      <c r="AYQ9" s="928"/>
      <c r="AYR9" s="928"/>
      <c r="AYS9" s="928"/>
      <c r="AYT9" s="928"/>
      <c r="AYU9" s="928"/>
      <c r="AYV9" s="928"/>
      <c r="AYW9" s="928"/>
      <c r="AYX9" s="928"/>
      <c r="AYY9" s="928"/>
      <c r="AYZ9" s="928"/>
      <c r="AZA9" s="928"/>
      <c r="AZB9" s="928"/>
      <c r="AZC9" s="928"/>
      <c r="AZD9" s="928"/>
      <c r="AZE9" s="928"/>
      <c r="AZF9" s="928"/>
      <c r="AZG9" s="928"/>
      <c r="AZH9" s="928"/>
      <c r="AZI9" s="928"/>
      <c r="AZJ9" s="928"/>
      <c r="AZK9" s="928"/>
      <c r="AZL9" s="928"/>
      <c r="AZM9" s="928"/>
      <c r="AZN9" s="928"/>
      <c r="AZO9" s="928"/>
      <c r="AZP9" s="928"/>
      <c r="AZQ9" s="928"/>
      <c r="AZR9" s="928"/>
      <c r="AZS9" s="928"/>
      <c r="AZT9" s="928"/>
      <c r="AZU9" s="928"/>
      <c r="AZV9" s="928"/>
      <c r="AZW9" s="928"/>
      <c r="AZX9" s="928"/>
      <c r="AZY9" s="928"/>
      <c r="AZZ9" s="928"/>
      <c r="BAA9" s="928"/>
      <c r="BAB9" s="928"/>
      <c r="BAC9" s="928"/>
      <c r="BAD9" s="928"/>
      <c r="BAE9" s="928"/>
      <c r="BAF9" s="928"/>
      <c r="BAG9" s="928"/>
      <c r="BAH9" s="928"/>
      <c r="BAI9" s="928"/>
      <c r="BAJ9" s="928"/>
      <c r="BAK9" s="928"/>
      <c r="BAL9" s="928"/>
      <c r="BAM9" s="928"/>
      <c r="BAN9" s="928"/>
      <c r="BAO9" s="928"/>
      <c r="BAP9" s="928"/>
      <c r="BAQ9" s="928"/>
      <c r="BAR9" s="928"/>
      <c r="BAS9" s="928"/>
      <c r="BAT9" s="928"/>
      <c r="BAU9" s="928"/>
      <c r="BAV9" s="928"/>
      <c r="BAW9" s="928"/>
      <c r="BAX9" s="928"/>
      <c r="BAY9" s="928"/>
      <c r="BAZ9" s="928"/>
      <c r="BBA9" s="928"/>
      <c r="BBB9" s="928"/>
      <c r="BBC9" s="928"/>
      <c r="BBD9" s="928"/>
      <c r="BBE9" s="928"/>
      <c r="BBF9" s="928"/>
      <c r="BBG9" s="928"/>
      <c r="BBH9" s="928"/>
      <c r="BBI9" s="928"/>
      <c r="BBJ9" s="928"/>
      <c r="BBK9" s="928"/>
      <c r="BBL9" s="928"/>
      <c r="BBM9" s="928"/>
      <c r="BBN9" s="928"/>
      <c r="BBO9" s="928"/>
      <c r="BBP9" s="928"/>
      <c r="BBQ9" s="928"/>
      <c r="BBR9" s="928"/>
      <c r="BBS9" s="928"/>
      <c r="BBT9" s="928"/>
      <c r="BBU9" s="928"/>
      <c r="BBV9" s="928"/>
      <c r="BBW9" s="928"/>
      <c r="BBX9" s="928"/>
      <c r="BBY9" s="928"/>
      <c r="BBZ9" s="928"/>
      <c r="BCA9" s="928"/>
      <c r="BCB9" s="928"/>
      <c r="BCC9" s="928"/>
      <c r="BCD9" s="928"/>
      <c r="BCE9" s="928"/>
      <c r="BCF9" s="928"/>
      <c r="BCG9" s="928"/>
      <c r="BCH9" s="928"/>
      <c r="BCI9" s="928"/>
      <c r="BCJ9" s="928"/>
      <c r="BCK9" s="928"/>
      <c r="BCL9" s="928"/>
      <c r="BCM9" s="928"/>
      <c r="BCN9" s="928"/>
      <c r="BCO9" s="928"/>
      <c r="BCP9" s="928"/>
      <c r="BCQ9" s="928"/>
      <c r="BCR9" s="928"/>
      <c r="BCS9" s="928"/>
      <c r="BCT9" s="928"/>
      <c r="BCU9" s="928"/>
      <c r="BCV9" s="928"/>
      <c r="BCW9" s="928"/>
      <c r="BCX9" s="928"/>
      <c r="BCY9" s="928"/>
      <c r="BCZ9" s="928"/>
      <c r="BDA9" s="928"/>
      <c r="BDB9" s="928"/>
      <c r="BDC9" s="928"/>
      <c r="BDD9" s="928"/>
      <c r="BDE9" s="928"/>
      <c r="BDF9" s="928"/>
      <c r="BDG9" s="928"/>
      <c r="BDH9" s="928"/>
      <c r="BDI9" s="928"/>
      <c r="BDJ9" s="928"/>
      <c r="BDK9" s="928"/>
      <c r="BDL9" s="928"/>
      <c r="BDM9" s="928"/>
      <c r="BDN9" s="928"/>
      <c r="BDO9" s="928"/>
      <c r="BDP9" s="928"/>
      <c r="BDQ9" s="928"/>
      <c r="BDR9" s="928"/>
      <c r="BDS9" s="928"/>
      <c r="BDT9" s="928"/>
      <c r="BDU9" s="928"/>
      <c r="BDV9" s="928"/>
      <c r="BDW9" s="928"/>
      <c r="BDX9" s="928"/>
      <c r="BDY9" s="928"/>
      <c r="BDZ9" s="928"/>
      <c r="BEA9" s="928"/>
      <c r="BEB9" s="928"/>
      <c r="BEC9" s="928"/>
      <c r="BED9" s="928"/>
      <c r="BEE9" s="928"/>
      <c r="BEF9" s="928"/>
      <c r="BEG9" s="928"/>
      <c r="BEH9" s="928"/>
      <c r="BEI9" s="928"/>
      <c r="BEJ9" s="928"/>
      <c r="BEK9" s="928"/>
      <c r="BEL9" s="928"/>
      <c r="BEM9" s="928"/>
      <c r="BEN9" s="928"/>
      <c r="BEO9" s="928"/>
      <c r="BEP9" s="928"/>
      <c r="BEQ9" s="928"/>
      <c r="BER9" s="928"/>
      <c r="BES9" s="928"/>
      <c r="BET9" s="928"/>
      <c r="BEU9" s="928"/>
      <c r="BEV9" s="928"/>
      <c r="BEW9" s="928"/>
      <c r="BEX9" s="928"/>
      <c r="BEY9" s="928"/>
      <c r="BEZ9" s="928"/>
      <c r="BFA9" s="928"/>
      <c r="BFB9" s="928"/>
      <c r="BFC9" s="928"/>
      <c r="BFD9" s="928"/>
      <c r="BFE9" s="928"/>
      <c r="BFF9" s="928"/>
      <c r="BFG9" s="928"/>
      <c r="BFH9" s="928"/>
      <c r="BFI9" s="928"/>
      <c r="BFJ9" s="928"/>
      <c r="BFK9" s="928"/>
      <c r="BFL9" s="928"/>
      <c r="BFM9" s="928"/>
      <c r="BFN9" s="928"/>
      <c r="BFO9" s="928"/>
      <c r="BFP9" s="928"/>
      <c r="BFQ9" s="928"/>
      <c r="BFR9" s="928"/>
      <c r="BFS9" s="928"/>
      <c r="BFT9" s="928"/>
      <c r="BFU9" s="928"/>
      <c r="BFV9" s="928"/>
      <c r="BFW9" s="928"/>
      <c r="BFX9" s="928"/>
      <c r="BFY9" s="928"/>
      <c r="BFZ9" s="928"/>
      <c r="BGA9" s="928"/>
      <c r="BGB9" s="928"/>
      <c r="BGC9" s="928"/>
      <c r="BGD9" s="928"/>
      <c r="BGE9" s="928"/>
      <c r="BGF9" s="928"/>
      <c r="BGG9" s="928"/>
      <c r="BGH9" s="928"/>
      <c r="BGI9" s="928"/>
      <c r="BGJ9" s="928"/>
      <c r="BGK9" s="928"/>
      <c r="BGL9" s="928"/>
      <c r="BGM9" s="928"/>
      <c r="BGN9" s="928"/>
      <c r="BGO9" s="928"/>
      <c r="BGP9" s="928"/>
      <c r="BGQ9" s="928"/>
      <c r="BGR9" s="928"/>
      <c r="BGS9" s="928"/>
      <c r="BGT9" s="928"/>
      <c r="BGU9" s="928"/>
      <c r="BGV9" s="928"/>
      <c r="BGW9" s="928"/>
      <c r="BGX9" s="928"/>
      <c r="BGY9" s="928"/>
      <c r="BGZ9" s="928"/>
      <c r="BHA9" s="928"/>
      <c r="BHB9" s="928"/>
      <c r="BHC9" s="928"/>
      <c r="BHD9" s="928"/>
      <c r="BHE9" s="928"/>
      <c r="BHF9" s="928"/>
      <c r="BHG9" s="928"/>
      <c r="BHH9" s="928"/>
      <c r="BHI9" s="928"/>
      <c r="BHJ9" s="928"/>
      <c r="BHK9" s="928"/>
      <c r="BHL9" s="928"/>
      <c r="BHM9" s="928"/>
      <c r="BHN9" s="928"/>
      <c r="BHO9" s="928"/>
      <c r="BHP9" s="928"/>
      <c r="BHQ9" s="928"/>
      <c r="BHR9" s="928"/>
      <c r="BHS9" s="928"/>
      <c r="BHT9" s="928"/>
      <c r="BHU9" s="928"/>
      <c r="BHV9" s="928"/>
      <c r="BHW9" s="928"/>
      <c r="BHX9" s="928"/>
      <c r="BHY9" s="928"/>
      <c r="BHZ9" s="928"/>
      <c r="BIA9" s="928"/>
      <c r="BIB9" s="928"/>
      <c r="BIC9" s="928"/>
      <c r="BID9" s="928"/>
      <c r="BIE9" s="928"/>
      <c r="BIF9" s="928"/>
      <c r="BIG9" s="928"/>
      <c r="BIH9" s="928"/>
      <c r="BII9" s="928"/>
      <c r="BIJ9" s="928"/>
      <c r="BIK9" s="928"/>
      <c r="BIL9" s="928"/>
      <c r="BIM9" s="928"/>
      <c r="BIN9" s="928"/>
      <c r="BIO9" s="928"/>
      <c r="BIP9" s="928"/>
      <c r="BIQ9" s="928"/>
      <c r="BIR9" s="928"/>
      <c r="BIS9" s="928"/>
      <c r="BIT9" s="928"/>
      <c r="BIU9" s="928"/>
      <c r="BIV9" s="928"/>
      <c r="BIW9" s="928"/>
      <c r="BIX9" s="928"/>
      <c r="BIY9" s="928"/>
      <c r="BIZ9" s="928"/>
      <c r="BJA9" s="928"/>
      <c r="BJB9" s="928"/>
      <c r="BJC9" s="928"/>
      <c r="BJD9" s="928"/>
      <c r="BJE9" s="928"/>
      <c r="BJF9" s="928"/>
      <c r="BJG9" s="928"/>
      <c r="BJH9" s="928"/>
      <c r="BJI9" s="928"/>
      <c r="BJJ9" s="928"/>
      <c r="BJK9" s="928"/>
      <c r="BJL9" s="928"/>
      <c r="BJM9" s="928"/>
      <c r="BJN9" s="928"/>
      <c r="BJO9" s="928"/>
      <c r="BJP9" s="928"/>
      <c r="BJQ9" s="928"/>
      <c r="BJR9" s="928"/>
      <c r="BJS9" s="928"/>
      <c r="BJT9" s="928"/>
      <c r="BJU9" s="928"/>
      <c r="BJV9" s="928"/>
      <c r="BJW9" s="928"/>
      <c r="BJX9" s="928"/>
      <c r="BJY9" s="928"/>
      <c r="BJZ9" s="928"/>
      <c r="BKA9" s="928"/>
      <c r="BKB9" s="928"/>
      <c r="BKC9" s="928"/>
      <c r="BKD9" s="928"/>
      <c r="BKE9" s="928"/>
      <c r="BKF9" s="928"/>
      <c r="BKG9" s="928"/>
      <c r="BKH9" s="928"/>
      <c r="BKI9" s="928"/>
      <c r="BKJ9" s="928"/>
      <c r="BKK9" s="928"/>
      <c r="BKL9" s="928"/>
      <c r="BKM9" s="928"/>
      <c r="BKN9" s="928"/>
      <c r="BKO9" s="928"/>
      <c r="BKP9" s="928"/>
      <c r="BKQ9" s="928"/>
      <c r="BKR9" s="928"/>
      <c r="BKS9" s="928"/>
      <c r="BKT9" s="928"/>
      <c r="BKU9" s="928"/>
      <c r="BKV9" s="928"/>
      <c r="BKW9" s="928"/>
      <c r="BKX9" s="928"/>
      <c r="BKY9" s="928"/>
      <c r="BKZ9" s="928"/>
      <c r="BLA9" s="928"/>
      <c r="BLB9" s="928"/>
      <c r="BLC9" s="928"/>
      <c r="BLD9" s="928"/>
      <c r="BLE9" s="928"/>
      <c r="BLF9" s="928"/>
      <c r="BLG9" s="928"/>
      <c r="BLH9" s="928"/>
      <c r="BLI9" s="928"/>
      <c r="BLJ9" s="928"/>
      <c r="BLK9" s="928"/>
      <c r="BLL9" s="928"/>
      <c r="BLM9" s="928"/>
      <c r="BLN9" s="928"/>
      <c r="BLO9" s="928"/>
      <c r="BLP9" s="928"/>
      <c r="BLQ9" s="928"/>
      <c r="BLR9" s="928"/>
      <c r="BLS9" s="928"/>
      <c r="BLT9" s="928"/>
      <c r="BLU9" s="928"/>
      <c r="BLV9" s="928"/>
      <c r="BLW9" s="928"/>
      <c r="BLX9" s="928"/>
      <c r="BLY9" s="928"/>
      <c r="BLZ9" s="928"/>
      <c r="BMA9" s="928"/>
      <c r="BMB9" s="928"/>
      <c r="BMC9" s="928"/>
      <c r="BMD9" s="928"/>
      <c r="BME9" s="928"/>
      <c r="BMF9" s="928"/>
      <c r="BMG9" s="928"/>
      <c r="BMH9" s="928"/>
      <c r="BMI9" s="928"/>
      <c r="BMJ9" s="928"/>
      <c r="BMK9" s="928"/>
      <c r="BML9" s="928"/>
      <c r="BMM9" s="928"/>
      <c r="BMN9" s="928"/>
      <c r="BMO9" s="928"/>
      <c r="BMP9" s="928"/>
      <c r="BMQ9" s="928"/>
      <c r="BMR9" s="928"/>
      <c r="BMS9" s="928"/>
      <c r="BMT9" s="928"/>
      <c r="BMU9" s="928"/>
      <c r="BMV9" s="928"/>
      <c r="BMW9" s="928"/>
      <c r="BMX9" s="928"/>
      <c r="BMY9" s="928"/>
      <c r="BMZ9" s="928"/>
      <c r="BNA9" s="928"/>
      <c r="BNB9" s="928"/>
      <c r="BNC9" s="928"/>
      <c r="BND9" s="928"/>
      <c r="BNE9" s="928"/>
      <c r="BNF9" s="928"/>
      <c r="BNG9" s="928"/>
      <c r="BNH9" s="928"/>
      <c r="BNI9" s="928"/>
      <c r="BNJ9" s="928"/>
      <c r="BNK9" s="928"/>
      <c r="BNL9" s="928"/>
      <c r="BNM9" s="928"/>
      <c r="BNN9" s="928"/>
      <c r="BNO9" s="928"/>
      <c r="BNP9" s="928"/>
      <c r="BNQ9" s="928"/>
      <c r="BNR9" s="928"/>
      <c r="BNS9" s="928"/>
      <c r="BNT9" s="928"/>
      <c r="BNU9" s="928"/>
      <c r="BNV9" s="928"/>
      <c r="BNW9" s="928"/>
      <c r="BNX9" s="928"/>
      <c r="BNY9" s="928"/>
      <c r="BNZ9" s="928"/>
      <c r="BOA9" s="928"/>
      <c r="BOB9" s="928"/>
      <c r="BOC9" s="928"/>
      <c r="BOD9" s="928"/>
      <c r="BOE9" s="928"/>
      <c r="BOF9" s="928"/>
      <c r="BOG9" s="928"/>
      <c r="BOH9" s="928"/>
      <c r="BOI9" s="928"/>
      <c r="BOJ9" s="928"/>
      <c r="BOK9" s="928"/>
      <c r="BOL9" s="928"/>
      <c r="BOM9" s="928"/>
      <c r="BON9" s="928"/>
      <c r="BOO9" s="928"/>
      <c r="BOP9" s="928"/>
      <c r="BOQ9" s="928"/>
      <c r="BOR9" s="928"/>
      <c r="BOS9" s="928"/>
      <c r="BOT9" s="928"/>
      <c r="BOU9" s="928"/>
      <c r="BOV9" s="928"/>
      <c r="BOW9" s="928"/>
      <c r="BOX9" s="928"/>
      <c r="BOY9" s="928"/>
      <c r="BOZ9" s="928"/>
      <c r="BPA9" s="928"/>
      <c r="BPB9" s="928"/>
      <c r="BPC9" s="928"/>
      <c r="BPD9" s="928"/>
      <c r="BPE9" s="928"/>
      <c r="BPF9" s="928"/>
      <c r="BPG9" s="928"/>
      <c r="BPH9" s="928"/>
      <c r="BPI9" s="928"/>
      <c r="BPJ9" s="928"/>
      <c r="BPK9" s="928"/>
      <c r="BPL9" s="928"/>
      <c r="BPM9" s="928"/>
      <c r="BPN9" s="928"/>
      <c r="BPO9" s="928"/>
      <c r="BPP9" s="928"/>
      <c r="BPQ9" s="928"/>
      <c r="BPR9" s="928"/>
      <c r="BPS9" s="928"/>
      <c r="BPT9" s="928"/>
      <c r="BPU9" s="928"/>
      <c r="BPV9" s="928"/>
      <c r="BPW9" s="928"/>
      <c r="BPX9" s="928"/>
      <c r="BPY9" s="928"/>
      <c r="BPZ9" s="928"/>
      <c r="BQA9" s="928"/>
      <c r="BQB9" s="928"/>
      <c r="BQC9" s="928"/>
      <c r="BQD9" s="928"/>
      <c r="BQE9" s="928"/>
      <c r="BQF9" s="928"/>
      <c r="BQG9" s="928"/>
      <c r="BQH9" s="928"/>
      <c r="BQI9" s="928"/>
      <c r="BQJ9" s="928"/>
      <c r="BQK9" s="928"/>
      <c r="BQL9" s="928"/>
      <c r="BQM9" s="928"/>
      <c r="BQN9" s="928"/>
      <c r="BQO9" s="928"/>
      <c r="BQP9" s="928"/>
      <c r="BQQ9" s="928"/>
      <c r="BQR9" s="928"/>
      <c r="BQS9" s="928"/>
      <c r="BQT9" s="928"/>
      <c r="BQU9" s="928"/>
      <c r="BQV9" s="928"/>
      <c r="BQW9" s="928"/>
      <c r="BQX9" s="928"/>
      <c r="BQY9" s="928"/>
      <c r="BQZ9" s="928"/>
      <c r="BRA9" s="928"/>
      <c r="BRB9" s="928"/>
      <c r="BRC9" s="928"/>
      <c r="BRD9" s="928"/>
      <c r="BRE9" s="928"/>
      <c r="BRF9" s="928"/>
      <c r="BRG9" s="928"/>
      <c r="BRH9" s="928"/>
      <c r="BRI9" s="928"/>
      <c r="BRJ9" s="928"/>
      <c r="BRK9" s="928"/>
      <c r="BRL9" s="928"/>
      <c r="BRM9" s="928"/>
      <c r="BRN9" s="928"/>
      <c r="BRO9" s="928"/>
      <c r="BRP9" s="928"/>
      <c r="BRQ9" s="928"/>
      <c r="BRR9" s="928"/>
      <c r="BRS9" s="928"/>
      <c r="BRT9" s="928"/>
      <c r="BRU9" s="928"/>
      <c r="BRV9" s="928"/>
      <c r="BRW9" s="928"/>
      <c r="BRX9" s="928"/>
      <c r="BRY9" s="928"/>
      <c r="BRZ9" s="928"/>
      <c r="BSA9" s="928"/>
      <c r="BSB9" s="928"/>
      <c r="BSC9" s="928"/>
      <c r="BSD9" s="928"/>
      <c r="BSE9" s="928"/>
      <c r="BSF9" s="928"/>
      <c r="BSG9" s="928"/>
      <c r="BSH9" s="928"/>
      <c r="BSI9" s="928"/>
      <c r="BSJ9" s="928"/>
      <c r="BSK9" s="928"/>
      <c r="BSL9" s="928"/>
      <c r="BSM9" s="928"/>
      <c r="BSN9" s="928"/>
      <c r="BSO9" s="928"/>
      <c r="BSP9" s="928"/>
      <c r="BSQ9" s="928"/>
      <c r="BSR9" s="928"/>
      <c r="BSS9" s="928"/>
      <c r="BST9" s="928"/>
      <c r="BSU9" s="928"/>
      <c r="BSV9" s="928"/>
      <c r="BSW9" s="928"/>
      <c r="BSX9" s="928"/>
      <c r="BSY9" s="928"/>
      <c r="BSZ9" s="928"/>
      <c r="BTA9" s="928"/>
      <c r="BTB9" s="928"/>
      <c r="BTC9" s="928"/>
      <c r="BTD9" s="928"/>
      <c r="BTE9" s="928"/>
      <c r="BTF9" s="928"/>
      <c r="BTG9" s="928"/>
      <c r="BTH9" s="928"/>
      <c r="BTI9" s="928"/>
      <c r="BTJ9" s="928"/>
      <c r="BTK9" s="928"/>
      <c r="BTL9" s="928"/>
      <c r="BTM9" s="928"/>
      <c r="BTN9" s="928"/>
      <c r="BTO9" s="928"/>
      <c r="BTP9" s="928"/>
      <c r="BTQ9" s="928"/>
      <c r="BTR9" s="928"/>
      <c r="BTS9" s="928"/>
      <c r="BTT9" s="928"/>
      <c r="BTU9" s="928"/>
      <c r="BTV9" s="928"/>
      <c r="BTW9" s="928"/>
      <c r="BTX9" s="928"/>
      <c r="BTY9" s="928"/>
      <c r="BTZ9" s="928"/>
      <c r="BUA9" s="928"/>
      <c r="BUB9" s="928"/>
      <c r="BUC9" s="928"/>
      <c r="BUD9" s="928"/>
      <c r="BUE9" s="928"/>
      <c r="BUF9" s="928"/>
      <c r="BUG9" s="928"/>
      <c r="BUH9" s="928"/>
      <c r="BUI9" s="928"/>
      <c r="BUJ9" s="928"/>
      <c r="BUK9" s="928"/>
      <c r="BUL9" s="928"/>
      <c r="BUM9" s="928"/>
      <c r="BUN9" s="928"/>
      <c r="BUO9" s="928"/>
      <c r="BUP9" s="928"/>
      <c r="BUQ9" s="928"/>
      <c r="BUR9" s="928"/>
      <c r="BUS9" s="928"/>
      <c r="BUT9" s="928"/>
      <c r="BUU9" s="928"/>
      <c r="BUV9" s="928"/>
      <c r="BUW9" s="928"/>
      <c r="BUX9" s="928"/>
      <c r="BUY9" s="928"/>
      <c r="BUZ9" s="928"/>
      <c r="BVA9" s="928"/>
      <c r="BVB9" s="928"/>
      <c r="BVC9" s="928"/>
      <c r="BVD9" s="928"/>
      <c r="BVE9" s="928"/>
      <c r="BVF9" s="928"/>
      <c r="BVG9" s="928"/>
      <c r="BVH9" s="928"/>
      <c r="BVI9" s="928"/>
      <c r="BVJ9" s="928"/>
      <c r="BVK9" s="928"/>
      <c r="BVL9" s="928"/>
      <c r="BVM9" s="928"/>
      <c r="BVN9" s="928"/>
      <c r="BVO9" s="928"/>
      <c r="BVP9" s="928"/>
      <c r="BVQ9" s="928"/>
      <c r="BVR9" s="928"/>
      <c r="BVS9" s="928"/>
      <c r="BVT9" s="928"/>
      <c r="BVU9" s="928"/>
      <c r="BVV9" s="928"/>
      <c r="BVW9" s="928"/>
      <c r="BVX9" s="928"/>
      <c r="BVY9" s="928"/>
      <c r="BVZ9" s="928"/>
      <c r="BWA9" s="928"/>
      <c r="BWB9" s="928"/>
      <c r="BWC9" s="928"/>
      <c r="BWD9" s="928"/>
      <c r="BWE9" s="928"/>
      <c r="BWF9" s="928"/>
      <c r="BWG9" s="928"/>
      <c r="BWH9" s="928"/>
      <c r="BWI9" s="928"/>
      <c r="BWJ9" s="928"/>
      <c r="BWK9" s="928"/>
      <c r="BWL9" s="928"/>
      <c r="BWM9" s="928"/>
      <c r="BWN9" s="928"/>
      <c r="BWO9" s="928"/>
      <c r="BWP9" s="928"/>
      <c r="BWQ9" s="928"/>
      <c r="BWR9" s="928"/>
      <c r="BWS9" s="928"/>
      <c r="BWT9" s="928"/>
      <c r="BWU9" s="928"/>
      <c r="BWV9" s="928"/>
      <c r="BWW9" s="928"/>
      <c r="BWX9" s="928"/>
      <c r="BWY9" s="928"/>
      <c r="BWZ9" s="928"/>
      <c r="BXA9" s="928"/>
      <c r="BXB9" s="928"/>
      <c r="BXC9" s="928"/>
      <c r="BXD9" s="928"/>
      <c r="BXE9" s="928"/>
      <c r="BXF9" s="928"/>
      <c r="BXG9" s="928"/>
      <c r="BXH9" s="928"/>
      <c r="BXI9" s="928"/>
      <c r="BXJ9" s="928"/>
      <c r="BXK9" s="928"/>
      <c r="BXL9" s="928"/>
      <c r="BXM9" s="928"/>
      <c r="BXN9" s="928"/>
      <c r="BXO9" s="928"/>
      <c r="BXP9" s="928"/>
      <c r="BXQ9" s="928"/>
      <c r="BXR9" s="928"/>
      <c r="BXS9" s="928"/>
      <c r="BXT9" s="928"/>
      <c r="BXU9" s="928"/>
      <c r="BXV9" s="928"/>
      <c r="BXW9" s="928"/>
      <c r="BXX9" s="928"/>
      <c r="BXY9" s="928"/>
      <c r="BXZ9" s="928"/>
      <c r="BYA9" s="928"/>
      <c r="BYB9" s="928"/>
      <c r="BYC9" s="928"/>
      <c r="BYD9" s="928"/>
      <c r="BYE9" s="928"/>
      <c r="BYF9" s="928"/>
      <c r="BYG9" s="928"/>
      <c r="BYH9" s="928"/>
      <c r="BYI9" s="928"/>
      <c r="BYJ9" s="928"/>
      <c r="BYK9" s="928"/>
      <c r="BYL9" s="928"/>
      <c r="BYM9" s="928"/>
      <c r="BYN9" s="928"/>
      <c r="BYO9" s="928"/>
      <c r="BYP9" s="928"/>
      <c r="BYQ9" s="928"/>
      <c r="BYR9" s="928"/>
      <c r="BYS9" s="928"/>
      <c r="BYT9" s="928"/>
      <c r="BYU9" s="928"/>
      <c r="BYV9" s="928"/>
      <c r="BYW9" s="928"/>
      <c r="BYX9" s="928"/>
      <c r="BYY9" s="928"/>
      <c r="BYZ9" s="928"/>
      <c r="BZA9" s="928"/>
      <c r="BZB9" s="928"/>
      <c r="BZC9" s="928"/>
      <c r="BZD9" s="928"/>
      <c r="BZE9" s="928"/>
      <c r="BZF9" s="928"/>
      <c r="BZG9" s="928"/>
      <c r="BZH9" s="928"/>
      <c r="BZI9" s="928"/>
      <c r="BZJ9" s="928"/>
      <c r="BZK9" s="928"/>
      <c r="BZL9" s="928"/>
      <c r="BZM9" s="928"/>
      <c r="BZN9" s="928"/>
      <c r="BZO9" s="928"/>
      <c r="BZP9" s="928"/>
      <c r="BZQ9" s="928"/>
      <c r="BZR9" s="928"/>
      <c r="BZS9" s="928"/>
      <c r="BZT9" s="928"/>
      <c r="BZU9" s="928"/>
      <c r="BZV9" s="928"/>
      <c r="BZW9" s="928"/>
      <c r="BZX9" s="928"/>
      <c r="BZY9" s="928"/>
      <c r="BZZ9" s="928"/>
      <c r="CAA9" s="928"/>
      <c r="CAB9" s="928"/>
      <c r="CAC9" s="928"/>
      <c r="CAD9" s="928"/>
      <c r="CAE9" s="928"/>
      <c r="CAF9" s="928"/>
      <c r="CAG9" s="928"/>
      <c r="CAH9" s="928"/>
      <c r="CAI9" s="928"/>
      <c r="CAJ9" s="928"/>
      <c r="CAK9" s="928"/>
      <c r="CAL9" s="928"/>
      <c r="CAM9" s="928"/>
      <c r="CAN9" s="928"/>
      <c r="CAO9" s="928"/>
      <c r="CAP9" s="928"/>
      <c r="CAQ9" s="928"/>
      <c r="CAR9" s="928"/>
      <c r="CAS9" s="928"/>
      <c r="CAT9" s="928"/>
      <c r="CAU9" s="928"/>
      <c r="CAV9" s="928"/>
      <c r="CAW9" s="928"/>
      <c r="CAX9" s="928"/>
      <c r="CAY9" s="928"/>
      <c r="CAZ9" s="928"/>
      <c r="CBA9" s="928"/>
      <c r="CBB9" s="928"/>
      <c r="CBC9" s="928"/>
      <c r="CBD9" s="928"/>
      <c r="CBE9" s="928"/>
      <c r="CBF9" s="928"/>
      <c r="CBG9" s="928"/>
      <c r="CBH9" s="928"/>
      <c r="CBI9" s="928"/>
      <c r="CBJ9" s="928"/>
      <c r="CBK9" s="928"/>
      <c r="CBL9" s="928"/>
      <c r="CBM9" s="928"/>
      <c r="CBN9" s="928"/>
      <c r="CBO9" s="928"/>
      <c r="CBP9" s="928"/>
      <c r="CBQ9" s="928"/>
      <c r="CBR9" s="928"/>
      <c r="CBS9" s="928"/>
      <c r="CBT9" s="928"/>
      <c r="CBU9" s="928"/>
      <c r="CBV9" s="928"/>
      <c r="CBW9" s="928"/>
      <c r="CBX9" s="928"/>
      <c r="CBY9" s="928"/>
      <c r="CBZ9" s="928"/>
      <c r="CCA9" s="928"/>
      <c r="CCB9" s="928"/>
      <c r="CCC9" s="928"/>
      <c r="CCD9" s="928"/>
      <c r="CCE9" s="928"/>
      <c r="CCF9" s="928"/>
      <c r="CCG9" s="928"/>
      <c r="CCH9" s="928"/>
      <c r="CCI9" s="928"/>
      <c r="CCJ9" s="928"/>
      <c r="CCK9" s="928"/>
      <c r="CCL9" s="928"/>
      <c r="CCM9" s="928"/>
      <c r="CCN9" s="928"/>
      <c r="CCO9" s="928"/>
      <c r="CCP9" s="928"/>
      <c r="CCQ9" s="928"/>
      <c r="CCR9" s="928"/>
      <c r="CCS9" s="928"/>
      <c r="CCT9" s="928"/>
      <c r="CCU9" s="928"/>
      <c r="CCV9" s="928"/>
      <c r="CCW9" s="928"/>
      <c r="CCX9" s="928"/>
      <c r="CCY9" s="928"/>
      <c r="CCZ9" s="928"/>
      <c r="CDA9" s="928"/>
      <c r="CDB9" s="928"/>
      <c r="CDC9" s="928"/>
      <c r="CDD9" s="928"/>
      <c r="CDE9" s="928"/>
      <c r="CDF9" s="928"/>
      <c r="CDG9" s="928"/>
      <c r="CDH9" s="928"/>
      <c r="CDI9" s="928"/>
      <c r="CDJ9" s="928"/>
      <c r="CDK9" s="928"/>
      <c r="CDL9" s="928"/>
      <c r="CDM9" s="928"/>
      <c r="CDN9" s="928"/>
      <c r="CDO9" s="928"/>
      <c r="CDP9" s="928"/>
      <c r="CDQ9" s="928"/>
      <c r="CDR9" s="928"/>
      <c r="CDS9" s="928"/>
      <c r="CDT9" s="928"/>
      <c r="CDU9" s="928"/>
      <c r="CDV9" s="928"/>
      <c r="CDW9" s="928"/>
      <c r="CDX9" s="928"/>
      <c r="CDY9" s="928"/>
      <c r="CDZ9" s="928"/>
      <c r="CEA9" s="928"/>
      <c r="CEB9" s="928"/>
      <c r="CEC9" s="928"/>
      <c r="CED9" s="928"/>
      <c r="CEE9" s="928"/>
      <c r="CEF9" s="928"/>
      <c r="CEG9" s="928"/>
      <c r="CEH9" s="928"/>
      <c r="CEI9" s="928"/>
      <c r="CEJ9" s="928"/>
      <c r="CEK9" s="928"/>
      <c r="CEL9" s="928"/>
      <c r="CEM9" s="928"/>
      <c r="CEN9" s="928"/>
      <c r="CEO9" s="928"/>
      <c r="CEP9" s="928"/>
      <c r="CEQ9" s="928"/>
      <c r="CER9" s="928"/>
      <c r="CES9" s="928"/>
      <c r="CET9" s="928"/>
      <c r="CEU9" s="928"/>
      <c r="CEV9" s="928"/>
      <c r="CEW9" s="928"/>
      <c r="CEX9" s="928"/>
      <c r="CEY9" s="928"/>
      <c r="CEZ9" s="928"/>
      <c r="CFA9" s="928"/>
      <c r="CFB9" s="928"/>
      <c r="CFC9" s="928"/>
      <c r="CFD9" s="928"/>
      <c r="CFE9" s="928"/>
      <c r="CFF9" s="928"/>
      <c r="CFG9" s="928"/>
      <c r="CFH9" s="928"/>
      <c r="CFI9" s="928"/>
      <c r="CFJ9" s="928"/>
      <c r="CFK9" s="928"/>
      <c r="CFL9" s="928"/>
      <c r="CFM9" s="928"/>
      <c r="CFN9" s="928"/>
      <c r="CFO9" s="928"/>
      <c r="CFP9" s="928"/>
      <c r="CFQ9" s="928"/>
      <c r="CFR9" s="928"/>
      <c r="CFS9" s="928"/>
      <c r="CFT9" s="928"/>
      <c r="CFU9" s="928"/>
      <c r="CFV9" s="928"/>
      <c r="CFW9" s="928"/>
      <c r="CFX9" s="928"/>
      <c r="CFY9" s="928"/>
      <c r="CFZ9" s="928"/>
      <c r="CGA9" s="928"/>
      <c r="CGB9" s="928"/>
      <c r="CGC9" s="928"/>
      <c r="CGD9" s="928"/>
      <c r="CGE9" s="928"/>
      <c r="CGF9" s="928"/>
      <c r="CGG9" s="928"/>
      <c r="CGH9" s="928"/>
      <c r="CGI9" s="928"/>
      <c r="CGJ9" s="928"/>
      <c r="CGK9" s="928"/>
      <c r="CGL9" s="928"/>
      <c r="CGM9" s="928"/>
      <c r="CGN9" s="928"/>
      <c r="CGO9" s="928"/>
      <c r="CGP9" s="928"/>
      <c r="CGQ9" s="928"/>
      <c r="CGR9" s="928"/>
      <c r="CGS9" s="928"/>
      <c r="CGT9" s="928"/>
      <c r="CGU9" s="928"/>
      <c r="CGV9" s="928"/>
      <c r="CGW9" s="928"/>
      <c r="CGX9" s="928"/>
      <c r="CGY9" s="928"/>
      <c r="CGZ9" s="928"/>
      <c r="CHA9" s="928"/>
      <c r="CHB9" s="928"/>
      <c r="CHC9" s="928"/>
      <c r="CHD9" s="928"/>
      <c r="CHE9" s="928"/>
      <c r="CHF9" s="928"/>
      <c r="CHG9" s="928"/>
      <c r="CHH9" s="928"/>
      <c r="CHI9" s="928"/>
      <c r="CHJ9" s="928"/>
      <c r="CHK9" s="928"/>
      <c r="CHL9" s="928"/>
      <c r="CHM9" s="928"/>
      <c r="CHN9" s="928"/>
      <c r="CHO9" s="928"/>
      <c r="CHP9" s="928"/>
      <c r="CHQ9" s="928"/>
      <c r="CHR9" s="928"/>
      <c r="CHS9" s="928"/>
      <c r="CHT9" s="928"/>
      <c r="CHU9" s="928"/>
      <c r="CHV9" s="928"/>
      <c r="CHW9" s="928"/>
      <c r="CHX9" s="928"/>
      <c r="CHY9" s="928"/>
      <c r="CHZ9" s="928"/>
      <c r="CIA9" s="928"/>
      <c r="CIB9" s="928"/>
      <c r="CIC9" s="928"/>
      <c r="CID9" s="928"/>
      <c r="CIE9" s="928"/>
      <c r="CIF9" s="928"/>
      <c r="CIG9" s="928"/>
      <c r="CIH9" s="928"/>
      <c r="CII9" s="928"/>
      <c r="CIJ9" s="928"/>
      <c r="CIK9" s="928"/>
      <c r="CIL9" s="928"/>
      <c r="CIM9" s="928"/>
      <c r="CIN9" s="928"/>
      <c r="CIO9" s="928"/>
      <c r="CIP9" s="928"/>
      <c r="CIQ9" s="928"/>
      <c r="CIR9" s="928"/>
      <c r="CIS9" s="928"/>
      <c r="CIT9" s="928"/>
      <c r="CIU9" s="928"/>
      <c r="CIV9" s="928"/>
      <c r="CIW9" s="928"/>
      <c r="CIX9" s="928"/>
      <c r="CIY9" s="928"/>
      <c r="CIZ9" s="928"/>
      <c r="CJA9" s="928"/>
      <c r="CJB9" s="928"/>
      <c r="CJC9" s="928"/>
      <c r="CJD9" s="928"/>
      <c r="CJE9" s="928"/>
      <c r="CJF9" s="928"/>
      <c r="CJG9" s="928"/>
      <c r="CJH9" s="928"/>
      <c r="CJI9" s="928"/>
      <c r="CJJ9" s="928"/>
      <c r="CJK9" s="928"/>
      <c r="CJL9" s="928"/>
      <c r="CJM9" s="928"/>
      <c r="CJN9" s="928"/>
      <c r="CJO9" s="928"/>
      <c r="CJP9" s="928"/>
      <c r="CJQ9" s="928"/>
      <c r="CJR9" s="928"/>
      <c r="CJS9" s="928"/>
      <c r="CJT9" s="928"/>
      <c r="CJU9" s="928"/>
      <c r="CJV9" s="928"/>
      <c r="CJW9" s="928"/>
      <c r="CJX9" s="928"/>
      <c r="CJY9" s="928"/>
      <c r="CJZ9" s="928"/>
      <c r="CKA9" s="928"/>
      <c r="CKB9" s="928"/>
      <c r="CKC9" s="928"/>
      <c r="CKD9" s="928"/>
      <c r="CKE9" s="928"/>
      <c r="CKF9" s="928"/>
      <c r="CKG9" s="928"/>
      <c r="CKH9" s="928"/>
      <c r="CKI9" s="928"/>
      <c r="CKJ9" s="928"/>
      <c r="CKK9" s="928"/>
      <c r="CKL9" s="928"/>
      <c r="CKM9" s="928"/>
      <c r="CKN9" s="928"/>
      <c r="CKO9" s="928"/>
      <c r="CKP9" s="928"/>
      <c r="CKQ9" s="928"/>
      <c r="CKR9" s="928"/>
      <c r="CKS9" s="928"/>
      <c r="CKT9" s="928"/>
      <c r="CKU9" s="928"/>
      <c r="CKV9" s="928"/>
      <c r="CKW9" s="928"/>
      <c r="CKX9" s="928"/>
      <c r="CKY9" s="928"/>
      <c r="CKZ9" s="928"/>
      <c r="CLA9" s="928"/>
      <c r="CLB9" s="928"/>
      <c r="CLC9" s="928"/>
      <c r="CLD9" s="928"/>
      <c r="CLE9" s="928"/>
      <c r="CLF9" s="928"/>
      <c r="CLG9" s="928"/>
      <c r="CLH9" s="928"/>
      <c r="CLI9" s="928"/>
      <c r="CLJ9" s="928"/>
      <c r="CLK9" s="928"/>
      <c r="CLL9" s="928"/>
      <c r="CLM9" s="928"/>
      <c r="CLN9" s="928"/>
      <c r="CLO9" s="928"/>
      <c r="CLP9" s="928"/>
      <c r="CLQ9" s="928"/>
      <c r="CLR9" s="928"/>
      <c r="CLS9" s="928"/>
      <c r="CLT9" s="928"/>
      <c r="CLU9" s="928"/>
      <c r="CLV9" s="928"/>
      <c r="CLW9" s="928"/>
      <c r="CLX9" s="928"/>
      <c r="CLY9" s="928"/>
      <c r="CLZ9" s="928"/>
      <c r="CMA9" s="928"/>
      <c r="CMB9" s="928"/>
      <c r="CMC9" s="928"/>
      <c r="CMD9" s="928"/>
      <c r="CME9" s="928"/>
      <c r="CMF9" s="928"/>
      <c r="CMG9" s="928"/>
      <c r="CMH9" s="928"/>
      <c r="CMI9" s="928"/>
      <c r="CMJ9" s="928"/>
      <c r="CMK9" s="928"/>
      <c r="CML9" s="928"/>
      <c r="CMM9" s="928"/>
      <c r="CMN9" s="928"/>
      <c r="CMO9" s="928"/>
      <c r="CMP9" s="928"/>
      <c r="CMQ9" s="928"/>
      <c r="CMR9" s="928"/>
      <c r="CMS9" s="928"/>
      <c r="CMT9" s="928"/>
      <c r="CMU9" s="928"/>
      <c r="CMV9" s="928"/>
      <c r="CMW9" s="928"/>
      <c r="CMX9" s="928"/>
      <c r="CMY9" s="928"/>
      <c r="CMZ9" s="928"/>
      <c r="CNA9" s="928"/>
      <c r="CNB9" s="928"/>
      <c r="CNC9" s="928"/>
      <c r="CND9" s="928"/>
      <c r="CNE9" s="928"/>
      <c r="CNF9" s="928"/>
      <c r="CNG9" s="928"/>
      <c r="CNH9" s="928"/>
      <c r="CNI9" s="928"/>
      <c r="CNJ9" s="928"/>
      <c r="CNK9" s="928"/>
      <c r="CNL9" s="928"/>
      <c r="CNM9" s="928"/>
      <c r="CNN9" s="928"/>
      <c r="CNO9" s="928"/>
      <c r="CNP9" s="928"/>
      <c r="CNQ9" s="928"/>
      <c r="CNR9" s="928"/>
      <c r="CNS9" s="928"/>
      <c r="CNT9" s="928"/>
      <c r="CNU9" s="928"/>
      <c r="CNV9" s="928"/>
      <c r="CNW9" s="928"/>
      <c r="CNX9" s="928"/>
      <c r="CNY9" s="928"/>
      <c r="CNZ9" s="928"/>
      <c r="COA9" s="928"/>
      <c r="COB9" s="928"/>
      <c r="COC9" s="928"/>
      <c r="COD9" s="928"/>
      <c r="COE9" s="928"/>
      <c r="COF9" s="928"/>
      <c r="COG9" s="928"/>
      <c r="COH9" s="928"/>
      <c r="COI9" s="928"/>
      <c r="COJ9" s="928"/>
      <c r="COK9" s="928"/>
      <c r="COL9" s="928"/>
      <c r="COM9" s="928"/>
      <c r="CON9" s="928"/>
      <c r="COO9" s="928"/>
      <c r="COP9" s="928"/>
      <c r="COQ9" s="928"/>
      <c r="COR9" s="928"/>
      <c r="COS9" s="928"/>
      <c r="COT9" s="928"/>
      <c r="COU9" s="928"/>
      <c r="COV9" s="928"/>
      <c r="COW9" s="928"/>
      <c r="COX9" s="928"/>
      <c r="COY9" s="928"/>
      <c r="COZ9" s="928"/>
      <c r="CPA9" s="928"/>
      <c r="CPB9" s="928"/>
      <c r="CPC9" s="928"/>
      <c r="CPD9" s="928"/>
      <c r="CPE9" s="928"/>
      <c r="CPF9" s="928"/>
      <c r="CPG9" s="928"/>
      <c r="CPH9" s="928"/>
      <c r="CPI9" s="928"/>
      <c r="CPJ9" s="928"/>
      <c r="CPK9" s="928"/>
      <c r="CPL9" s="928"/>
      <c r="CPM9" s="928"/>
      <c r="CPN9" s="928"/>
      <c r="CPO9" s="928"/>
      <c r="CPP9" s="928"/>
      <c r="CPQ9" s="928"/>
      <c r="CPR9" s="928"/>
      <c r="CPS9" s="928"/>
      <c r="CPT9" s="928"/>
      <c r="CPU9" s="928"/>
      <c r="CPV9" s="928"/>
      <c r="CPW9" s="928"/>
      <c r="CPX9" s="928"/>
      <c r="CPY9" s="928"/>
      <c r="CPZ9" s="928"/>
      <c r="CQA9" s="928"/>
      <c r="CQB9" s="928"/>
      <c r="CQC9" s="928"/>
      <c r="CQD9" s="928"/>
      <c r="CQE9" s="928"/>
      <c r="CQF9" s="928"/>
      <c r="CQG9" s="928"/>
      <c r="CQH9" s="928"/>
      <c r="CQI9" s="928"/>
      <c r="CQJ9" s="928"/>
      <c r="CQK9" s="928"/>
      <c r="CQL9" s="928"/>
      <c r="CQM9" s="928"/>
      <c r="CQN9" s="928"/>
      <c r="CQO9" s="928"/>
      <c r="CQP9" s="928"/>
      <c r="CQQ9" s="928"/>
      <c r="CQR9" s="928"/>
      <c r="CQS9" s="928"/>
      <c r="CQT9" s="928"/>
      <c r="CQU9" s="928"/>
      <c r="CQV9" s="928"/>
      <c r="CQW9" s="928"/>
      <c r="CQX9" s="928"/>
      <c r="CQY9" s="928"/>
      <c r="CQZ9" s="928"/>
      <c r="CRA9" s="928"/>
      <c r="CRB9" s="928"/>
      <c r="CRC9" s="928"/>
      <c r="CRD9" s="928"/>
      <c r="CRE9" s="928"/>
      <c r="CRF9" s="928"/>
      <c r="CRG9" s="928"/>
      <c r="CRH9" s="928"/>
      <c r="CRI9" s="928"/>
      <c r="CRJ9" s="928"/>
      <c r="CRK9" s="928"/>
      <c r="CRL9" s="928"/>
      <c r="CRM9" s="928"/>
      <c r="CRN9" s="928"/>
      <c r="CRO9" s="928"/>
      <c r="CRP9" s="928"/>
      <c r="CRQ9" s="928"/>
      <c r="CRR9" s="928"/>
      <c r="CRS9" s="928"/>
      <c r="CRT9" s="928"/>
      <c r="CRU9" s="928"/>
      <c r="CRV9" s="928"/>
      <c r="CRW9" s="928"/>
      <c r="CRX9" s="928"/>
      <c r="CRY9" s="928"/>
      <c r="CRZ9" s="928"/>
      <c r="CSA9" s="928"/>
      <c r="CSB9" s="928"/>
      <c r="CSC9" s="928"/>
      <c r="CSD9" s="928"/>
      <c r="CSE9" s="928"/>
      <c r="CSF9" s="928"/>
      <c r="CSG9" s="928"/>
      <c r="CSH9" s="928"/>
      <c r="CSI9" s="928"/>
      <c r="CSJ9" s="928"/>
      <c r="CSK9" s="928"/>
      <c r="CSL9" s="928"/>
      <c r="CSM9" s="928"/>
      <c r="CSN9" s="928"/>
      <c r="CSO9" s="928"/>
      <c r="CSP9" s="928"/>
      <c r="CSQ9" s="928"/>
      <c r="CSR9" s="928"/>
      <c r="CSS9" s="928"/>
      <c r="CST9" s="928"/>
      <c r="CSU9" s="928"/>
      <c r="CSV9" s="928"/>
      <c r="CSW9" s="928"/>
      <c r="CSX9" s="928"/>
      <c r="CSY9" s="928"/>
      <c r="CSZ9" s="928"/>
      <c r="CTA9" s="928"/>
      <c r="CTB9" s="928"/>
      <c r="CTC9" s="928"/>
      <c r="CTD9" s="928"/>
      <c r="CTE9" s="928"/>
      <c r="CTF9" s="928"/>
      <c r="CTG9" s="928"/>
      <c r="CTH9" s="928"/>
      <c r="CTI9" s="928"/>
      <c r="CTJ9" s="928"/>
      <c r="CTK9" s="928"/>
      <c r="CTL9" s="928"/>
      <c r="CTM9" s="928"/>
      <c r="CTN9" s="928"/>
      <c r="CTO9" s="928"/>
      <c r="CTP9" s="928"/>
      <c r="CTQ9" s="928"/>
      <c r="CTR9" s="928"/>
      <c r="CTS9" s="928"/>
      <c r="CTT9" s="928"/>
      <c r="CTU9" s="928"/>
      <c r="CTV9" s="928"/>
      <c r="CTW9" s="928"/>
      <c r="CTX9" s="928"/>
      <c r="CTY9" s="928"/>
      <c r="CTZ9" s="928"/>
      <c r="CUA9" s="928"/>
      <c r="CUB9" s="928"/>
      <c r="CUC9" s="928"/>
      <c r="CUD9" s="928"/>
      <c r="CUE9" s="928"/>
      <c r="CUF9" s="928"/>
      <c r="CUG9" s="928"/>
      <c r="CUH9" s="928"/>
      <c r="CUI9" s="928"/>
      <c r="CUJ9" s="928"/>
      <c r="CUK9" s="928"/>
      <c r="CUL9" s="928"/>
      <c r="CUM9" s="928"/>
      <c r="CUN9" s="928"/>
      <c r="CUO9" s="928"/>
      <c r="CUP9" s="928"/>
      <c r="CUQ9" s="928"/>
      <c r="CUR9" s="928"/>
      <c r="CUS9" s="928"/>
      <c r="CUT9" s="928"/>
      <c r="CUU9" s="928"/>
      <c r="CUV9" s="928"/>
      <c r="CUW9" s="928"/>
      <c r="CUX9" s="928"/>
      <c r="CUY9" s="928"/>
      <c r="CUZ9" s="928"/>
      <c r="CVA9" s="928"/>
      <c r="CVB9" s="928"/>
      <c r="CVC9" s="928"/>
      <c r="CVD9" s="928"/>
      <c r="CVE9" s="928"/>
      <c r="CVF9" s="928"/>
      <c r="CVG9" s="928"/>
      <c r="CVH9" s="928"/>
      <c r="CVI9" s="928"/>
      <c r="CVJ9" s="928"/>
      <c r="CVK9" s="928"/>
      <c r="CVL9" s="928"/>
      <c r="CVM9" s="928"/>
      <c r="CVN9" s="928"/>
      <c r="CVO9" s="928"/>
      <c r="CVP9" s="928"/>
      <c r="CVQ9" s="928"/>
      <c r="CVR9" s="928"/>
      <c r="CVS9" s="928"/>
      <c r="CVT9" s="928"/>
      <c r="CVU9" s="928"/>
      <c r="CVV9" s="928"/>
      <c r="CVW9" s="928"/>
      <c r="CVX9" s="928"/>
      <c r="CVY9" s="928"/>
      <c r="CVZ9" s="928"/>
      <c r="CWA9" s="928"/>
      <c r="CWB9" s="928"/>
      <c r="CWC9" s="928"/>
      <c r="CWD9" s="928"/>
      <c r="CWE9" s="928"/>
      <c r="CWF9" s="928"/>
      <c r="CWG9" s="928"/>
      <c r="CWH9" s="928"/>
      <c r="CWI9" s="928"/>
      <c r="CWJ9" s="928"/>
      <c r="CWK9" s="928"/>
      <c r="CWL9" s="928"/>
      <c r="CWM9" s="928"/>
      <c r="CWN9" s="928"/>
      <c r="CWO9" s="928"/>
      <c r="CWP9" s="928"/>
      <c r="CWQ9" s="928"/>
      <c r="CWR9" s="928"/>
      <c r="CWS9" s="928"/>
      <c r="CWT9" s="928"/>
      <c r="CWU9" s="928"/>
      <c r="CWV9" s="928"/>
      <c r="CWW9" s="928"/>
      <c r="CWX9" s="928"/>
      <c r="CWY9" s="928"/>
      <c r="CWZ9" s="928"/>
      <c r="CXA9" s="928"/>
      <c r="CXB9" s="928"/>
      <c r="CXC9" s="928"/>
      <c r="CXD9" s="928"/>
      <c r="CXE9" s="928"/>
      <c r="CXF9" s="928"/>
      <c r="CXG9" s="928"/>
      <c r="CXH9" s="928"/>
      <c r="CXI9" s="928"/>
      <c r="CXJ9" s="928"/>
      <c r="CXK9" s="928"/>
      <c r="CXL9" s="928"/>
      <c r="CXM9" s="928"/>
      <c r="CXN9" s="928"/>
      <c r="CXO9" s="928"/>
      <c r="CXP9" s="928"/>
      <c r="CXQ9" s="928"/>
      <c r="CXR9" s="928"/>
      <c r="CXS9" s="928"/>
      <c r="CXT9" s="928"/>
      <c r="CXU9" s="928"/>
      <c r="CXV9" s="928"/>
      <c r="CXW9" s="928"/>
      <c r="CXX9" s="928"/>
      <c r="CXY9" s="928"/>
      <c r="CXZ9" s="928"/>
      <c r="CYA9" s="928"/>
      <c r="CYB9" s="928"/>
      <c r="CYC9" s="928"/>
      <c r="CYD9" s="928"/>
      <c r="CYE9" s="928"/>
      <c r="CYF9" s="928"/>
      <c r="CYG9" s="928"/>
      <c r="CYH9" s="928"/>
      <c r="CYI9" s="928"/>
      <c r="CYJ9" s="928"/>
      <c r="CYK9" s="928"/>
      <c r="CYL9" s="928"/>
      <c r="CYM9" s="928"/>
      <c r="CYN9" s="928"/>
      <c r="CYO9" s="928"/>
      <c r="CYP9" s="928"/>
      <c r="CYQ9" s="928"/>
      <c r="CYR9" s="928"/>
      <c r="CYS9" s="928"/>
      <c r="CYT9" s="928"/>
      <c r="CYU9" s="928"/>
      <c r="CYV9" s="928"/>
      <c r="CYW9" s="928"/>
      <c r="CYX9" s="928"/>
      <c r="CYY9" s="928"/>
      <c r="CYZ9" s="928"/>
      <c r="CZA9" s="928"/>
      <c r="CZB9" s="928"/>
      <c r="CZC9" s="928"/>
      <c r="CZD9" s="928"/>
      <c r="CZE9" s="928"/>
      <c r="CZF9" s="928"/>
      <c r="CZG9" s="928"/>
      <c r="CZH9" s="928"/>
      <c r="CZI9" s="928"/>
      <c r="CZJ9" s="928"/>
      <c r="CZK9" s="928"/>
      <c r="CZL9" s="928"/>
      <c r="CZM9" s="928"/>
      <c r="CZN9" s="928"/>
      <c r="CZO9" s="928"/>
      <c r="CZP9" s="928"/>
      <c r="CZQ9" s="928"/>
      <c r="CZR9" s="928"/>
      <c r="CZS9" s="928"/>
      <c r="CZT9" s="928"/>
      <c r="CZU9" s="928"/>
      <c r="CZV9" s="928"/>
      <c r="CZW9" s="928"/>
      <c r="CZX9" s="928"/>
      <c r="CZY9" s="928"/>
      <c r="CZZ9" s="928"/>
      <c r="DAA9" s="928"/>
      <c r="DAB9" s="928"/>
      <c r="DAC9" s="928"/>
      <c r="DAD9" s="928"/>
      <c r="DAE9" s="928"/>
      <c r="DAF9" s="928"/>
      <c r="DAG9" s="928"/>
      <c r="DAH9" s="928"/>
      <c r="DAI9" s="928"/>
      <c r="DAJ9" s="928"/>
      <c r="DAK9" s="928"/>
      <c r="DAL9" s="928"/>
      <c r="DAM9" s="928"/>
      <c r="DAN9" s="928"/>
      <c r="DAO9" s="928"/>
      <c r="DAP9" s="928"/>
      <c r="DAQ9" s="928"/>
      <c r="DAR9" s="928"/>
      <c r="DAS9" s="928"/>
      <c r="DAT9" s="928"/>
      <c r="DAU9" s="928"/>
      <c r="DAV9" s="928"/>
      <c r="DAW9" s="928"/>
      <c r="DAX9" s="928"/>
      <c r="DAY9" s="928"/>
      <c r="DAZ9" s="928"/>
      <c r="DBA9" s="928"/>
      <c r="DBB9" s="928"/>
      <c r="DBC9" s="928"/>
      <c r="DBD9" s="928"/>
      <c r="DBE9" s="928"/>
      <c r="DBF9" s="928"/>
      <c r="DBG9" s="928"/>
      <c r="DBH9" s="928"/>
      <c r="DBI9" s="928"/>
      <c r="DBJ9" s="928"/>
      <c r="DBK9" s="928"/>
      <c r="DBL9" s="928"/>
      <c r="DBM9" s="928"/>
      <c r="DBN9" s="928"/>
      <c r="DBO9" s="928"/>
      <c r="DBP9" s="928"/>
      <c r="DBQ9" s="928"/>
      <c r="DBR9" s="928"/>
      <c r="DBS9" s="928"/>
      <c r="DBT9" s="928"/>
      <c r="DBU9" s="928"/>
      <c r="DBV9" s="928"/>
      <c r="DBW9" s="928"/>
      <c r="DBX9" s="928"/>
      <c r="DBY9" s="928"/>
      <c r="DBZ9" s="928"/>
      <c r="DCA9" s="928"/>
      <c r="DCB9" s="928"/>
      <c r="DCC9" s="928"/>
      <c r="DCD9" s="928"/>
      <c r="DCE9" s="928"/>
      <c r="DCF9" s="928"/>
      <c r="DCG9" s="928"/>
      <c r="DCH9" s="928"/>
      <c r="DCI9" s="928"/>
      <c r="DCJ9" s="928"/>
      <c r="DCK9" s="928"/>
      <c r="DCL9" s="928"/>
      <c r="DCM9" s="928"/>
      <c r="DCN9" s="928"/>
      <c r="DCO9" s="928"/>
      <c r="DCP9" s="928"/>
      <c r="DCQ9" s="928"/>
      <c r="DCR9" s="928"/>
      <c r="DCS9" s="928"/>
      <c r="DCT9" s="928"/>
      <c r="DCU9" s="928"/>
      <c r="DCV9" s="928"/>
      <c r="DCW9" s="928"/>
      <c r="DCX9" s="928"/>
      <c r="DCY9" s="928"/>
      <c r="DCZ9" s="928"/>
      <c r="DDA9" s="928"/>
      <c r="DDB9" s="928"/>
      <c r="DDC9" s="928"/>
      <c r="DDD9" s="928"/>
      <c r="DDE9" s="928"/>
      <c r="DDF9" s="928"/>
      <c r="DDG9" s="928"/>
      <c r="DDH9" s="928"/>
      <c r="DDI9" s="928"/>
      <c r="DDJ9" s="928"/>
      <c r="DDK9" s="928"/>
      <c r="DDL9" s="928"/>
      <c r="DDM9" s="928"/>
      <c r="DDN9" s="928"/>
      <c r="DDO9" s="928"/>
      <c r="DDP9" s="928"/>
      <c r="DDQ9" s="928"/>
      <c r="DDR9" s="928"/>
      <c r="DDS9" s="928"/>
      <c r="DDT9" s="928"/>
      <c r="DDU9" s="928"/>
      <c r="DDV9" s="928"/>
      <c r="DDW9" s="928"/>
      <c r="DDX9" s="928"/>
      <c r="DDY9" s="928"/>
      <c r="DDZ9" s="928"/>
      <c r="DEA9" s="928"/>
      <c r="DEB9" s="928"/>
      <c r="DEC9" s="928"/>
      <c r="DED9" s="928"/>
      <c r="DEE9" s="928"/>
      <c r="DEF9" s="928"/>
      <c r="DEG9" s="928"/>
      <c r="DEH9" s="928"/>
      <c r="DEI9" s="928"/>
      <c r="DEJ9" s="928"/>
      <c r="DEK9" s="928"/>
      <c r="DEL9" s="928"/>
      <c r="DEM9" s="928"/>
      <c r="DEN9" s="928"/>
      <c r="DEO9" s="928"/>
      <c r="DEP9" s="928"/>
      <c r="DEQ9" s="928"/>
      <c r="DER9" s="928"/>
      <c r="DES9" s="928"/>
      <c r="DET9" s="928"/>
      <c r="DEU9" s="928"/>
      <c r="DEV9" s="928"/>
      <c r="DEW9" s="928"/>
      <c r="DEX9" s="928"/>
      <c r="DEY9" s="928"/>
      <c r="DEZ9" s="928"/>
      <c r="DFA9" s="928"/>
      <c r="DFB9" s="928"/>
      <c r="DFC9" s="928"/>
      <c r="DFD9" s="928"/>
      <c r="DFE9" s="928"/>
      <c r="DFF9" s="928"/>
      <c r="DFG9" s="928"/>
      <c r="DFH9" s="928"/>
      <c r="DFI9" s="928"/>
      <c r="DFJ9" s="928"/>
      <c r="DFK9" s="928"/>
      <c r="DFL9" s="928"/>
      <c r="DFM9" s="928"/>
      <c r="DFN9" s="928"/>
      <c r="DFO9" s="928"/>
      <c r="DFP9" s="928"/>
      <c r="DFQ9" s="928"/>
      <c r="DFR9" s="928"/>
      <c r="DFS9" s="928"/>
      <c r="DFT9" s="928"/>
      <c r="DFU9" s="928"/>
      <c r="DFV9" s="928"/>
      <c r="DFW9" s="928"/>
      <c r="DFX9" s="928"/>
      <c r="DFY9" s="928"/>
      <c r="DFZ9" s="928"/>
      <c r="DGA9" s="928"/>
      <c r="DGB9" s="928"/>
      <c r="DGC9" s="928"/>
      <c r="DGD9" s="928"/>
      <c r="DGE9" s="928"/>
      <c r="DGF9" s="928"/>
      <c r="DGG9" s="928"/>
      <c r="DGH9" s="928"/>
      <c r="DGI9" s="928"/>
      <c r="DGJ9" s="928"/>
      <c r="DGK9" s="928"/>
      <c r="DGL9" s="928"/>
      <c r="DGM9" s="928"/>
      <c r="DGN9" s="928"/>
      <c r="DGO9" s="928"/>
      <c r="DGP9" s="928"/>
      <c r="DGQ9" s="928"/>
      <c r="DGR9" s="928"/>
      <c r="DGS9" s="928"/>
      <c r="DGT9" s="928"/>
      <c r="DGU9" s="928"/>
      <c r="DGV9" s="928"/>
      <c r="DGW9" s="928"/>
      <c r="DGX9" s="928"/>
      <c r="DGY9" s="928"/>
      <c r="DGZ9" s="928"/>
      <c r="DHA9" s="928"/>
      <c r="DHB9" s="928"/>
      <c r="DHC9" s="928"/>
      <c r="DHD9" s="928"/>
      <c r="DHE9" s="928"/>
      <c r="DHF9" s="928"/>
      <c r="DHG9" s="928"/>
      <c r="DHH9" s="928"/>
      <c r="DHI9" s="928"/>
      <c r="DHJ9" s="928"/>
      <c r="DHK9" s="928"/>
      <c r="DHL9" s="928"/>
      <c r="DHM9" s="928"/>
      <c r="DHN9" s="928"/>
      <c r="DHO9" s="928"/>
      <c r="DHP9" s="928"/>
      <c r="DHQ9" s="928"/>
      <c r="DHR9" s="928"/>
      <c r="DHS9" s="928"/>
      <c r="DHT9" s="928"/>
      <c r="DHU9" s="928"/>
      <c r="DHV9" s="928"/>
      <c r="DHW9" s="928"/>
      <c r="DHX9" s="928"/>
      <c r="DHY9" s="928"/>
      <c r="DHZ9" s="928"/>
      <c r="DIA9" s="928"/>
      <c r="DIB9" s="928"/>
      <c r="DIC9" s="928"/>
      <c r="DID9" s="928"/>
      <c r="DIE9" s="928"/>
      <c r="DIF9" s="928"/>
      <c r="DIG9" s="928"/>
      <c r="DIH9" s="928"/>
      <c r="DII9" s="928"/>
      <c r="DIJ9" s="928"/>
      <c r="DIK9" s="928"/>
      <c r="DIL9" s="928"/>
      <c r="DIM9" s="928"/>
      <c r="DIN9" s="928"/>
      <c r="DIO9" s="928"/>
      <c r="DIP9" s="928"/>
      <c r="DIQ9" s="928"/>
      <c r="DIR9" s="928"/>
      <c r="DIS9" s="928"/>
      <c r="DIT9" s="928"/>
      <c r="DIU9" s="928"/>
      <c r="DIV9" s="928"/>
      <c r="DIW9" s="928"/>
      <c r="DIX9" s="928"/>
      <c r="DIY9" s="928"/>
      <c r="DIZ9" s="928"/>
      <c r="DJA9" s="928"/>
      <c r="DJB9" s="928"/>
      <c r="DJC9" s="928"/>
      <c r="DJD9" s="928"/>
      <c r="DJE9" s="928"/>
      <c r="DJF9" s="928"/>
      <c r="DJG9" s="928"/>
      <c r="DJH9" s="928"/>
      <c r="DJI9" s="928"/>
      <c r="DJJ9" s="928"/>
      <c r="DJK9" s="928"/>
      <c r="DJL9" s="928"/>
      <c r="DJM9" s="928"/>
      <c r="DJN9" s="928"/>
      <c r="DJO9" s="928"/>
      <c r="DJP9" s="928"/>
      <c r="DJQ9" s="928"/>
      <c r="DJR9" s="928"/>
      <c r="DJS9" s="928"/>
      <c r="DJT9" s="928"/>
      <c r="DJU9" s="928"/>
      <c r="DJV9" s="928"/>
      <c r="DJW9" s="928"/>
      <c r="DJX9" s="928"/>
      <c r="DJY9" s="928"/>
      <c r="DJZ9" s="928"/>
      <c r="DKA9" s="928"/>
      <c r="DKB9" s="928"/>
      <c r="DKC9" s="928"/>
      <c r="DKD9" s="928"/>
      <c r="DKE9" s="928"/>
      <c r="DKF9" s="928"/>
      <c r="DKG9" s="928"/>
      <c r="DKH9" s="928"/>
      <c r="DKI9" s="928"/>
      <c r="DKJ9" s="928"/>
      <c r="DKK9" s="928"/>
      <c r="DKL9" s="928"/>
      <c r="DKM9" s="928"/>
      <c r="DKN9" s="928"/>
      <c r="DKO9" s="928"/>
      <c r="DKP9" s="928"/>
      <c r="DKQ9" s="928"/>
      <c r="DKR9" s="928"/>
      <c r="DKS9" s="928"/>
      <c r="DKT9" s="928"/>
      <c r="DKU9" s="928"/>
      <c r="DKV9" s="928"/>
      <c r="DKW9" s="928"/>
      <c r="DKX9" s="928"/>
      <c r="DKY9" s="928"/>
      <c r="DKZ9" s="928"/>
      <c r="DLA9" s="928"/>
      <c r="DLB9" s="928"/>
      <c r="DLC9" s="928"/>
      <c r="DLD9" s="928"/>
      <c r="DLE9" s="928"/>
      <c r="DLF9" s="928"/>
      <c r="DLG9" s="928"/>
      <c r="DLH9" s="928"/>
      <c r="DLI9" s="928"/>
      <c r="DLJ9" s="928"/>
      <c r="DLK9" s="928"/>
      <c r="DLL9" s="928"/>
      <c r="DLM9" s="928"/>
      <c r="DLN9" s="928"/>
      <c r="DLO9" s="928"/>
      <c r="DLP9" s="928"/>
      <c r="DLQ9" s="928"/>
      <c r="DLR9" s="928"/>
      <c r="DLS9" s="928"/>
      <c r="DLT9" s="928"/>
      <c r="DLU9" s="928"/>
      <c r="DLV9" s="928"/>
      <c r="DLW9" s="928"/>
      <c r="DLX9" s="928"/>
      <c r="DLY9" s="928"/>
      <c r="DLZ9" s="928"/>
      <c r="DMA9" s="928"/>
      <c r="DMB9" s="928"/>
      <c r="DMC9" s="928"/>
      <c r="DMD9" s="928"/>
      <c r="DME9" s="928"/>
      <c r="DMF9" s="928"/>
      <c r="DMG9" s="928"/>
      <c r="DMH9" s="928"/>
      <c r="DMI9" s="928"/>
      <c r="DMJ9" s="928"/>
      <c r="DMK9" s="928"/>
      <c r="DML9" s="928"/>
      <c r="DMM9" s="928"/>
      <c r="DMN9" s="928"/>
      <c r="DMO9" s="928"/>
      <c r="DMP9" s="928"/>
      <c r="DMQ9" s="928"/>
      <c r="DMR9" s="928"/>
      <c r="DMS9" s="928"/>
      <c r="DMT9" s="928"/>
      <c r="DMU9" s="928"/>
      <c r="DMV9" s="928"/>
      <c r="DMW9" s="928"/>
      <c r="DMX9" s="928"/>
      <c r="DMY9" s="928"/>
      <c r="DMZ9" s="928"/>
      <c r="DNA9" s="928"/>
      <c r="DNB9" s="928"/>
      <c r="DNC9" s="928"/>
      <c r="DND9" s="928"/>
      <c r="DNE9" s="928"/>
      <c r="DNF9" s="928"/>
      <c r="DNG9" s="928"/>
      <c r="DNH9" s="928"/>
      <c r="DNI9" s="928"/>
      <c r="DNJ9" s="928"/>
      <c r="DNK9" s="928"/>
      <c r="DNL9" s="928"/>
      <c r="DNM9" s="928"/>
      <c r="DNN9" s="928"/>
      <c r="DNO9" s="928"/>
      <c r="DNP9" s="928"/>
      <c r="DNQ9" s="928"/>
      <c r="DNR9" s="928"/>
      <c r="DNS9" s="928"/>
      <c r="DNT9" s="928"/>
      <c r="DNU9" s="928"/>
      <c r="DNV9" s="928"/>
      <c r="DNW9" s="928"/>
      <c r="DNX9" s="928"/>
      <c r="DNY9" s="928"/>
      <c r="DNZ9" s="928"/>
      <c r="DOA9" s="928"/>
      <c r="DOB9" s="928"/>
      <c r="DOC9" s="928"/>
      <c r="DOD9" s="928"/>
      <c r="DOE9" s="928"/>
      <c r="DOF9" s="928"/>
      <c r="DOG9" s="928"/>
      <c r="DOH9" s="928"/>
      <c r="DOI9" s="928"/>
      <c r="DOJ9" s="928"/>
      <c r="DOK9" s="928"/>
      <c r="DOL9" s="928"/>
      <c r="DOM9" s="928"/>
      <c r="DON9" s="928"/>
      <c r="DOO9" s="928"/>
      <c r="DOP9" s="928"/>
      <c r="DOQ9" s="928"/>
      <c r="DOR9" s="928"/>
      <c r="DOS9" s="928"/>
      <c r="DOT9" s="928"/>
      <c r="DOU9" s="928"/>
      <c r="DOV9" s="928"/>
      <c r="DOW9" s="928"/>
      <c r="DOX9" s="928"/>
      <c r="DOY9" s="928"/>
      <c r="DOZ9" s="928"/>
      <c r="DPA9" s="928"/>
      <c r="DPB9" s="928"/>
      <c r="DPC9" s="928"/>
      <c r="DPD9" s="928"/>
      <c r="DPE9" s="928"/>
      <c r="DPF9" s="928"/>
      <c r="DPG9" s="928"/>
      <c r="DPH9" s="928"/>
      <c r="DPI9" s="928"/>
      <c r="DPJ9" s="928"/>
      <c r="DPK9" s="928"/>
      <c r="DPL9" s="928"/>
      <c r="DPM9" s="928"/>
      <c r="DPN9" s="928"/>
      <c r="DPO9" s="928"/>
      <c r="DPP9" s="928"/>
      <c r="DPQ9" s="928"/>
      <c r="DPR9" s="928"/>
      <c r="DPS9" s="928"/>
      <c r="DPT9" s="928"/>
      <c r="DPU9" s="928"/>
      <c r="DPV9" s="928"/>
      <c r="DPW9" s="928"/>
      <c r="DPX9" s="928"/>
      <c r="DPY9" s="928"/>
      <c r="DPZ9" s="928"/>
      <c r="DQA9" s="928"/>
      <c r="DQB9" s="928"/>
      <c r="DQC9" s="928"/>
      <c r="DQD9" s="928"/>
      <c r="DQE9" s="928"/>
      <c r="DQF9" s="928"/>
      <c r="DQG9" s="928"/>
      <c r="DQH9" s="928"/>
      <c r="DQI9" s="928"/>
      <c r="DQJ9" s="928"/>
      <c r="DQK9" s="928"/>
      <c r="DQL9" s="928"/>
      <c r="DQM9" s="928"/>
      <c r="DQN9" s="928"/>
      <c r="DQO9" s="928"/>
      <c r="DQP9" s="928"/>
      <c r="DQQ9" s="928"/>
      <c r="DQR9" s="928"/>
      <c r="DQS9" s="928"/>
      <c r="DQT9" s="928"/>
      <c r="DQU9" s="928"/>
      <c r="DQV9" s="928"/>
      <c r="DQW9" s="928"/>
      <c r="DQX9" s="928"/>
      <c r="DQY9" s="928"/>
      <c r="DQZ9" s="928"/>
      <c r="DRA9" s="928"/>
      <c r="DRB9" s="928"/>
      <c r="DRC9" s="928"/>
      <c r="DRD9" s="928"/>
      <c r="DRE9" s="928"/>
      <c r="DRF9" s="928"/>
      <c r="DRG9" s="928"/>
      <c r="DRH9" s="928"/>
      <c r="DRI9" s="928"/>
      <c r="DRJ9" s="928"/>
      <c r="DRK9" s="928"/>
      <c r="DRL9" s="928"/>
      <c r="DRM9" s="928"/>
      <c r="DRN9" s="928"/>
      <c r="DRO9" s="928"/>
      <c r="DRP9" s="928"/>
      <c r="DRQ9" s="928"/>
      <c r="DRR9" s="928"/>
      <c r="DRS9" s="928"/>
      <c r="DRT9" s="928"/>
      <c r="DRU9" s="928"/>
      <c r="DRV9" s="928"/>
      <c r="DRW9" s="928"/>
      <c r="DRX9" s="928"/>
      <c r="DRY9" s="928"/>
      <c r="DRZ9" s="928"/>
      <c r="DSA9" s="928"/>
      <c r="DSB9" s="928"/>
      <c r="DSC9" s="928"/>
      <c r="DSD9" s="928"/>
      <c r="DSE9" s="928"/>
      <c r="DSF9" s="928"/>
      <c r="DSG9" s="928"/>
      <c r="DSH9" s="928"/>
      <c r="DSI9" s="928"/>
      <c r="DSJ9" s="928"/>
      <c r="DSK9" s="928"/>
      <c r="DSL9" s="928"/>
      <c r="DSM9" s="928"/>
      <c r="DSN9" s="928"/>
      <c r="DSO9" s="928"/>
      <c r="DSP9" s="928"/>
      <c r="DSQ9" s="928"/>
      <c r="DSR9" s="928"/>
      <c r="DSS9" s="928"/>
      <c r="DST9" s="928"/>
      <c r="DSU9" s="928"/>
      <c r="DSV9" s="928"/>
      <c r="DSW9" s="928"/>
      <c r="DSX9" s="928"/>
      <c r="DSY9" s="928"/>
      <c r="DSZ9" s="928"/>
      <c r="DTA9" s="928"/>
      <c r="DTB9" s="928"/>
      <c r="DTC9" s="928"/>
      <c r="DTD9" s="928"/>
      <c r="DTE9" s="928"/>
      <c r="DTF9" s="928"/>
      <c r="DTG9" s="928"/>
      <c r="DTH9" s="928"/>
      <c r="DTI9" s="928"/>
      <c r="DTJ9" s="928"/>
      <c r="DTK9" s="928"/>
      <c r="DTL9" s="928"/>
      <c r="DTM9" s="928"/>
      <c r="DTN9" s="928"/>
      <c r="DTO9" s="928"/>
      <c r="DTP9" s="928"/>
      <c r="DTQ9" s="928"/>
      <c r="DTR9" s="928"/>
      <c r="DTS9" s="928"/>
      <c r="DTT9" s="928"/>
      <c r="DTU9" s="928"/>
      <c r="DTV9" s="928"/>
      <c r="DTW9" s="928"/>
      <c r="DTX9" s="928"/>
      <c r="DTY9" s="928"/>
      <c r="DTZ9" s="928"/>
      <c r="DUA9" s="928"/>
      <c r="DUB9" s="928"/>
      <c r="DUC9" s="928"/>
      <c r="DUD9" s="928"/>
      <c r="DUE9" s="928"/>
      <c r="DUF9" s="928"/>
      <c r="DUG9" s="928"/>
      <c r="DUH9" s="928"/>
      <c r="DUI9" s="928"/>
      <c r="DUJ9" s="928"/>
      <c r="DUK9" s="928"/>
      <c r="DUL9" s="928"/>
      <c r="DUM9" s="928"/>
      <c r="DUN9" s="928"/>
      <c r="DUO9" s="928"/>
      <c r="DUP9" s="928"/>
      <c r="DUQ9" s="928"/>
      <c r="DUR9" s="928"/>
      <c r="DUS9" s="928"/>
      <c r="DUT9" s="928"/>
      <c r="DUU9" s="928"/>
      <c r="DUV9" s="928"/>
      <c r="DUW9" s="928"/>
      <c r="DUX9" s="928"/>
      <c r="DUY9" s="928"/>
      <c r="DUZ9" s="928"/>
      <c r="DVA9" s="928"/>
      <c r="DVB9" s="928"/>
      <c r="DVC9" s="928"/>
      <c r="DVD9" s="928"/>
      <c r="DVE9" s="928"/>
      <c r="DVF9" s="928"/>
      <c r="DVG9" s="928"/>
      <c r="DVH9" s="928"/>
      <c r="DVI9" s="928"/>
      <c r="DVJ9" s="928"/>
      <c r="DVK9" s="928"/>
      <c r="DVL9" s="928"/>
      <c r="DVM9" s="928"/>
      <c r="DVN9" s="928"/>
      <c r="DVO9" s="928"/>
      <c r="DVP9" s="928"/>
      <c r="DVQ9" s="928"/>
      <c r="DVR9" s="928"/>
      <c r="DVS9" s="928"/>
      <c r="DVT9" s="928"/>
      <c r="DVU9" s="928"/>
      <c r="DVV9" s="928"/>
      <c r="DVW9" s="928"/>
      <c r="DVX9" s="928"/>
      <c r="DVY9" s="928"/>
      <c r="DVZ9" s="928"/>
      <c r="DWA9" s="928"/>
      <c r="DWB9" s="928"/>
      <c r="DWC9" s="928"/>
      <c r="DWD9" s="928"/>
      <c r="DWE9" s="928"/>
      <c r="DWF9" s="928"/>
      <c r="DWG9" s="928"/>
      <c r="DWH9" s="928"/>
      <c r="DWI9" s="928"/>
      <c r="DWJ9" s="928"/>
      <c r="DWK9" s="928"/>
      <c r="DWL9" s="928"/>
      <c r="DWM9" s="928"/>
      <c r="DWN9" s="928"/>
      <c r="DWO9" s="928"/>
      <c r="DWP9" s="928"/>
      <c r="DWQ9" s="928"/>
      <c r="DWR9" s="928"/>
      <c r="DWS9" s="928"/>
      <c r="DWT9" s="928"/>
      <c r="DWU9" s="928"/>
      <c r="DWV9" s="928"/>
      <c r="DWW9" s="928"/>
      <c r="DWX9" s="928"/>
      <c r="DWY9" s="928"/>
      <c r="DWZ9" s="928"/>
      <c r="DXA9" s="928"/>
      <c r="DXB9" s="928"/>
      <c r="DXC9" s="928"/>
      <c r="DXD9" s="928"/>
      <c r="DXE9" s="928"/>
      <c r="DXF9" s="928"/>
      <c r="DXG9" s="928"/>
      <c r="DXH9" s="928"/>
      <c r="DXI9" s="928"/>
      <c r="DXJ9" s="928"/>
      <c r="DXK9" s="928"/>
      <c r="DXL9" s="928"/>
      <c r="DXM9" s="928"/>
      <c r="DXN9" s="928"/>
      <c r="DXO9" s="928"/>
      <c r="DXP9" s="928"/>
      <c r="DXQ9" s="928"/>
      <c r="DXR9" s="928"/>
      <c r="DXS9" s="928"/>
      <c r="DXT9" s="928"/>
      <c r="DXU9" s="928"/>
      <c r="DXV9" s="928"/>
      <c r="DXW9" s="928"/>
      <c r="DXX9" s="928"/>
      <c r="DXY9" s="928"/>
      <c r="DXZ9" s="928"/>
      <c r="DYA9" s="928"/>
      <c r="DYB9" s="928"/>
      <c r="DYC9" s="928"/>
      <c r="DYD9" s="928"/>
      <c r="DYE9" s="928"/>
      <c r="DYF9" s="928"/>
      <c r="DYG9" s="928"/>
      <c r="DYH9" s="928"/>
      <c r="DYI9" s="928"/>
      <c r="DYJ9" s="928"/>
      <c r="DYK9" s="928"/>
      <c r="DYL9" s="928"/>
      <c r="DYM9" s="928"/>
      <c r="DYN9" s="928"/>
      <c r="DYO9" s="928"/>
      <c r="DYP9" s="928"/>
      <c r="DYQ9" s="928"/>
      <c r="DYR9" s="928"/>
      <c r="DYS9" s="928"/>
      <c r="DYT9" s="928"/>
      <c r="DYU9" s="928"/>
      <c r="DYV9" s="928"/>
      <c r="DYW9" s="928"/>
      <c r="DYX9" s="928"/>
      <c r="DYY9" s="928"/>
      <c r="DYZ9" s="928"/>
      <c r="DZA9" s="928"/>
      <c r="DZB9" s="928"/>
      <c r="DZC9" s="928"/>
      <c r="DZD9" s="928"/>
      <c r="DZE9" s="928"/>
      <c r="DZF9" s="928"/>
      <c r="DZG9" s="928"/>
      <c r="DZH9" s="928"/>
      <c r="DZI9" s="928"/>
      <c r="DZJ9" s="928"/>
      <c r="DZK9" s="928"/>
      <c r="DZL9" s="928"/>
      <c r="DZM9" s="928"/>
      <c r="DZN9" s="928"/>
      <c r="DZO9" s="928"/>
      <c r="DZP9" s="928"/>
      <c r="DZQ9" s="928"/>
      <c r="DZR9" s="928"/>
      <c r="DZS9" s="928"/>
      <c r="DZT9" s="928"/>
      <c r="DZU9" s="928"/>
      <c r="DZV9" s="928"/>
      <c r="DZW9" s="928"/>
      <c r="DZX9" s="928"/>
      <c r="DZY9" s="928"/>
      <c r="DZZ9" s="928"/>
      <c r="EAA9" s="928"/>
      <c r="EAB9" s="928"/>
      <c r="EAC9" s="928"/>
      <c r="EAD9" s="928"/>
      <c r="EAE9" s="928"/>
      <c r="EAF9" s="928"/>
      <c r="EAG9" s="928"/>
      <c r="EAH9" s="928"/>
      <c r="EAI9" s="928"/>
      <c r="EAJ9" s="928"/>
      <c r="EAK9" s="928"/>
      <c r="EAL9" s="928"/>
      <c r="EAM9" s="928"/>
      <c r="EAN9" s="928"/>
      <c r="EAO9" s="928"/>
      <c r="EAP9" s="928"/>
      <c r="EAQ9" s="928"/>
      <c r="EAR9" s="928"/>
      <c r="EAS9" s="928"/>
      <c r="EAT9" s="928"/>
      <c r="EAU9" s="928"/>
      <c r="EAV9" s="928"/>
      <c r="EAW9" s="928"/>
      <c r="EAX9" s="928"/>
      <c r="EAY9" s="928"/>
      <c r="EAZ9" s="928"/>
      <c r="EBA9" s="928"/>
      <c r="EBB9" s="928"/>
      <c r="EBC9" s="928"/>
      <c r="EBD9" s="928"/>
      <c r="EBE9" s="928"/>
      <c r="EBF9" s="928"/>
      <c r="EBG9" s="928"/>
      <c r="EBH9" s="928"/>
      <c r="EBI9" s="928"/>
      <c r="EBJ9" s="928"/>
      <c r="EBK9" s="928"/>
      <c r="EBL9" s="928"/>
      <c r="EBM9" s="928"/>
      <c r="EBN9" s="928"/>
      <c r="EBO9" s="928"/>
      <c r="EBP9" s="928"/>
      <c r="EBQ9" s="928"/>
      <c r="EBR9" s="928"/>
      <c r="EBS9" s="928"/>
      <c r="EBT9" s="928"/>
      <c r="EBU9" s="928"/>
      <c r="EBV9" s="928"/>
      <c r="EBW9" s="928"/>
      <c r="EBX9" s="928"/>
      <c r="EBY9" s="928"/>
      <c r="EBZ9" s="928"/>
      <c r="ECA9" s="928"/>
      <c r="ECB9" s="928"/>
      <c r="ECC9" s="928"/>
      <c r="ECD9" s="928"/>
      <c r="ECE9" s="928"/>
      <c r="ECF9" s="928"/>
      <c r="ECG9" s="928"/>
      <c r="ECH9" s="928"/>
      <c r="ECI9" s="928"/>
      <c r="ECJ9" s="928"/>
      <c r="ECK9" s="928"/>
      <c r="ECL9" s="928"/>
      <c r="ECM9" s="928"/>
      <c r="ECN9" s="928"/>
      <c r="ECO9" s="928"/>
      <c r="ECP9" s="928"/>
      <c r="ECQ9" s="928"/>
      <c r="ECR9" s="928"/>
      <c r="ECS9" s="928"/>
      <c r="ECT9" s="928"/>
      <c r="ECU9" s="928"/>
      <c r="ECV9" s="928"/>
      <c r="ECW9" s="928"/>
      <c r="ECX9" s="928"/>
      <c r="ECY9" s="928"/>
      <c r="ECZ9" s="928"/>
      <c r="EDA9" s="928"/>
      <c r="EDB9" s="928"/>
      <c r="EDC9" s="928"/>
      <c r="EDD9" s="928"/>
      <c r="EDE9" s="928"/>
      <c r="EDF9" s="928"/>
      <c r="EDG9" s="928"/>
      <c r="EDH9" s="928"/>
      <c r="EDI9" s="928"/>
      <c r="EDJ9" s="928"/>
      <c r="EDK9" s="928"/>
      <c r="EDL9" s="928"/>
      <c r="EDM9" s="928"/>
      <c r="EDN9" s="928"/>
      <c r="EDO9" s="928"/>
      <c r="EDP9" s="928"/>
      <c r="EDQ9" s="928"/>
      <c r="EDR9" s="928"/>
      <c r="EDS9" s="928"/>
      <c r="EDT9" s="928"/>
      <c r="EDU9" s="928"/>
      <c r="EDV9" s="928"/>
      <c r="EDW9" s="928"/>
      <c r="EDX9" s="928"/>
      <c r="EDY9" s="928"/>
      <c r="EDZ9" s="928"/>
      <c r="EEA9" s="928"/>
      <c r="EEB9" s="928"/>
      <c r="EEC9" s="928"/>
      <c r="EED9" s="928"/>
      <c r="EEE9" s="928"/>
      <c r="EEF9" s="928"/>
      <c r="EEG9" s="928"/>
      <c r="EEH9" s="928"/>
      <c r="EEI9" s="928"/>
      <c r="EEJ9" s="928"/>
      <c r="EEK9" s="928"/>
      <c r="EEL9" s="928"/>
      <c r="EEM9" s="928"/>
      <c r="EEN9" s="928"/>
      <c r="EEO9" s="928"/>
      <c r="EEP9" s="928"/>
      <c r="EEQ9" s="928"/>
      <c r="EER9" s="928"/>
      <c r="EES9" s="928"/>
      <c r="EET9" s="928"/>
      <c r="EEU9" s="928"/>
      <c r="EEV9" s="928"/>
      <c r="EEW9" s="928"/>
      <c r="EEX9" s="928"/>
      <c r="EEY9" s="928"/>
      <c r="EEZ9" s="928"/>
      <c r="EFA9" s="928"/>
      <c r="EFB9" s="928"/>
      <c r="EFC9" s="928"/>
      <c r="EFD9" s="928"/>
      <c r="EFE9" s="928"/>
      <c r="EFF9" s="928"/>
      <c r="EFG9" s="928"/>
      <c r="EFH9" s="928"/>
      <c r="EFI9" s="928"/>
      <c r="EFJ9" s="928"/>
      <c r="EFK9" s="928"/>
      <c r="EFL9" s="928"/>
      <c r="EFM9" s="928"/>
      <c r="EFN9" s="928"/>
      <c r="EFO9" s="928"/>
      <c r="EFP9" s="928"/>
      <c r="EFQ9" s="928"/>
      <c r="EFR9" s="928"/>
      <c r="EFS9" s="928"/>
      <c r="EFT9" s="928"/>
      <c r="EFU9" s="928"/>
      <c r="EFV9" s="928"/>
      <c r="EFW9" s="928"/>
      <c r="EFX9" s="928"/>
      <c r="EFY9" s="928"/>
      <c r="EFZ9" s="928"/>
      <c r="EGA9" s="928"/>
      <c r="EGB9" s="928"/>
      <c r="EGC9" s="928"/>
      <c r="EGD9" s="928"/>
      <c r="EGE9" s="928"/>
      <c r="EGF9" s="928"/>
      <c r="EGG9" s="928"/>
      <c r="EGH9" s="928"/>
      <c r="EGI9" s="928"/>
      <c r="EGJ9" s="928"/>
      <c r="EGK9" s="928"/>
      <c r="EGL9" s="928"/>
      <c r="EGM9" s="928"/>
      <c r="EGN9" s="928"/>
      <c r="EGO9" s="928"/>
      <c r="EGP9" s="928"/>
      <c r="EGQ9" s="928"/>
      <c r="EGR9" s="928"/>
      <c r="EGS9" s="928"/>
      <c r="EGT9" s="928"/>
      <c r="EGU9" s="928"/>
      <c r="EGV9" s="928"/>
      <c r="EGW9" s="928"/>
      <c r="EGX9" s="928"/>
      <c r="EGY9" s="928"/>
      <c r="EGZ9" s="928"/>
      <c r="EHA9" s="928"/>
      <c r="EHB9" s="928"/>
      <c r="EHC9" s="928"/>
      <c r="EHD9" s="928"/>
      <c r="EHE9" s="928"/>
      <c r="EHF9" s="928"/>
      <c r="EHG9" s="928"/>
      <c r="EHH9" s="928"/>
      <c r="EHI9" s="928"/>
      <c r="EHJ9" s="928"/>
      <c r="EHK9" s="928"/>
      <c r="EHL9" s="928"/>
      <c r="EHM9" s="928"/>
      <c r="EHN9" s="928"/>
      <c r="EHO9" s="928"/>
      <c r="EHP9" s="928"/>
      <c r="EHQ9" s="928"/>
      <c r="EHR9" s="928"/>
      <c r="EHS9" s="928"/>
      <c r="EHT9" s="928"/>
      <c r="EHU9" s="928"/>
      <c r="EHV9" s="928"/>
      <c r="EHW9" s="928"/>
      <c r="EHX9" s="928"/>
      <c r="EHY9" s="928"/>
      <c r="EHZ9" s="928"/>
      <c r="EIA9" s="928"/>
      <c r="EIB9" s="928"/>
      <c r="EIC9" s="928"/>
      <c r="EID9" s="928"/>
      <c r="EIE9" s="928"/>
      <c r="EIF9" s="928"/>
      <c r="EIG9" s="928"/>
      <c r="EIH9" s="928"/>
      <c r="EII9" s="928"/>
      <c r="EIJ9" s="928"/>
      <c r="EIK9" s="928"/>
      <c r="EIL9" s="928"/>
      <c r="EIM9" s="928"/>
      <c r="EIN9" s="928"/>
      <c r="EIO9" s="928"/>
      <c r="EIP9" s="928"/>
      <c r="EIQ9" s="928"/>
      <c r="EIR9" s="928"/>
      <c r="EIS9" s="928"/>
      <c r="EIT9" s="928"/>
      <c r="EIU9" s="928"/>
      <c r="EIV9" s="928"/>
      <c r="EIW9" s="928"/>
      <c r="EIX9" s="928"/>
      <c r="EIY9" s="928"/>
      <c r="EIZ9" s="928"/>
      <c r="EJA9" s="928"/>
      <c r="EJB9" s="928"/>
      <c r="EJC9" s="928"/>
      <c r="EJD9" s="928"/>
      <c r="EJE9" s="928"/>
      <c r="EJF9" s="928"/>
      <c r="EJG9" s="928"/>
      <c r="EJH9" s="928"/>
      <c r="EJI9" s="928"/>
      <c r="EJJ9" s="928"/>
      <c r="EJK9" s="928"/>
      <c r="EJL9" s="928"/>
      <c r="EJM9" s="928"/>
      <c r="EJN9" s="928"/>
      <c r="EJO9" s="928"/>
      <c r="EJP9" s="928"/>
      <c r="EJQ9" s="928"/>
      <c r="EJR9" s="928"/>
      <c r="EJS9" s="928"/>
      <c r="EJT9" s="928"/>
      <c r="EJU9" s="928"/>
      <c r="EJV9" s="928"/>
      <c r="EJW9" s="928"/>
      <c r="EJX9" s="928"/>
      <c r="EJY9" s="928"/>
      <c r="EJZ9" s="928"/>
      <c r="EKA9" s="928"/>
      <c r="EKB9" s="928"/>
      <c r="EKC9" s="928"/>
      <c r="EKD9" s="928"/>
      <c r="EKE9" s="928"/>
      <c r="EKF9" s="928"/>
      <c r="EKG9" s="928"/>
      <c r="EKH9" s="928"/>
      <c r="EKI9" s="928"/>
      <c r="EKJ9" s="928"/>
      <c r="EKK9" s="928"/>
      <c r="EKL9" s="928"/>
      <c r="EKM9" s="928"/>
      <c r="EKN9" s="928"/>
      <c r="EKO9" s="928"/>
      <c r="EKP9" s="928"/>
      <c r="EKQ9" s="928"/>
      <c r="EKR9" s="928"/>
      <c r="EKS9" s="928"/>
      <c r="EKT9" s="928"/>
      <c r="EKU9" s="928"/>
      <c r="EKV9" s="928"/>
      <c r="EKW9" s="928"/>
      <c r="EKX9" s="928"/>
      <c r="EKY9" s="928"/>
      <c r="EKZ9" s="928"/>
      <c r="ELA9" s="928"/>
      <c r="ELB9" s="928"/>
      <c r="ELC9" s="928"/>
      <c r="ELD9" s="928"/>
      <c r="ELE9" s="928"/>
      <c r="ELF9" s="928"/>
      <c r="ELG9" s="928"/>
      <c r="ELH9" s="928"/>
      <c r="ELI9" s="928"/>
      <c r="ELJ9" s="928"/>
      <c r="ELK9" s="928"/>
      <c r="ELL9" s="928"/>
      <c r="ELM9" s="928"/>
      <c r="ELN9" s="928"/>
      <c r="ELO9" s="928"/>
      <c r="ELP9" s="928"/>
      <c r="ELQ9" s="928"/>
      <c r="ELR9" s="928"/>
      <c r="ELS9" s="928"/>
      <c r="ELT9" s="928"/>
      <c r="ELU9" s="928"/>
      <c r="ELV9" s="928"/>
      <c r="ELW9" s="928"/>
      <c r="ELX9" s="928"/>
      <c r="ELY9" s="928"/>
      <c r="ELZ9" s="928"/>
      <c r="EMA9" s="928"/>
      <c r="EMB9" s="928"/>
      <c r="EMC9" s="928"/>
      <c r="EMD9" s="928"/>
      <c r="EME9" s="928"/>
      <c r="EMF9" s="928"/>
      <c r="EMG9" s="928"/>
      <c r="EMH9" s="928"/>
      <c r="EMI9" s="928"/>
      <c r="EMJ9" s="928"/>
      <c r="EMK9" s="928"/>
      <c r="EML9" s="928"/>
      <c r="EMM9" s="928"/>
      <c r="EMN9" s="928"/>
      <c r="EMO9" s="928"/>
      <c r="EMP9" s="928"/>
      <c r="EMQ9" s="928"/>
      <c r="EMR9" s="928"/>
      <c r="EMS9" s="928"/>
      <c r="EMT9" s="928"/>
      <c r="EMU9" s="928"/>
      <c r="EMV9" s="928"/>
      <c r="EMW9" s="928"/>
      <c r="EMX9" s="928"/>
      <c r="EMY9" s="928"/>
      <c r="EMZ9" s="928"/>
      <c r="ENA9" s="928"/>
      <c r="ENB9" s="928"/>
      <c r="ENC9" s="928"/>
      <c r="END9" s="928"/>
      <c r="ENE9" s="928"/>
      <c r="ENF9" s="928"/>
      <c r="ENG9" s="928"/>
      <c r="ENH9" s="928"/>
      <c r="ENI9" s="928"/>
      <c r="ENJ9" s="928"/>
      <c r="ENK9" s="928"/>
      <c r="ENL9" s="928"/>
      <c r="ENM9" s="928"/>
      <c r="ENN9" s="928"/>
      <c r="ENO9" s="928"/>
      <c r="ENP9" s="928"/>
      <c r="ENQ9" s="928"/>
      <c r="ENR9" s="928"/>
      <c r="ENS9" s="928"/>
      <c r="ENT9" s="928"/>
      <c r="ENU9" s="928"/>
      <c r="ENV9" s="928"/>
      <c r="ENW9" s="928"/>
      <c r="ENX9" s="928"/>
      <c r="ENY9" s="928"/>
      <c r="ENZ9" s="928"/>
      <c r="EOA9" s="928"/>
      <c r="EOB9" s="928"/>
      <c r="EOC9" s="928"/>
      <c r="EOD9" s="928"/>
      <c r="EOE9" s="928"/>
      <c r="EOF9" s="928"/>
      <c r="EOG9" s="928"/>
      <c r="EOH9" s="928"/>
      <c r="EOI9" s="928"/>
      <c r="EOJ9" s="928"/>
      <c r="EOK9" s="928"/>
      <c r="EOL9" s="928"/>
      <c r="EOM9" s="928"/>
      <c r="EON9" s="928"/>
      <c r="EOO9" s="928"/>
      <c r="EOP9" s="928"/>
      <c r="EOQ9" s="928"/>
      <c r="EOR9" s="928"/>
      <c r="EOS9" s="928"/>
      <c r="EOT9" s="928"/>
      <c r="EOU9" s="928"/>
      <c r="EOV9" s="928"/>
      <c r="EOW9" s="928"/>
      <c r="EOX9" s="928"/>
      <c r="EOY9" s="928"/>
      <c r="EOZ9" s="928"/>
      <c r="EPA9" s="928"/>
      <c r="EPB9" s="928"/>
      <c r="EPC9" s="928"/>
      <c r="EPD9" s="928"/>
      <c r="EPE9" s="928"/>
      <c r="EPF9" s="928"/>
      <c r="EPG9" s="928"/>
      <c r="EPH9" s="928"/>
      <c r="EPI9" s="928"/>
      <c r="EPJ9" s="928"/>
      <c r="EPK9" s="928"/>
      <c r="EPL9" s="928"/>
      <c r="EPM9" s="928"/>
      <c r="EPN9" s="928"/>
      <c r="EPO9" s="928"/>
      <c r="EPP9" s="928"/>
      <c r="EPQ9" s="928"/>
      <c r="EPR9" s="928"/>
      <c r="EPS9" s="928"/>
      <c r="EPT9" s="928"/>
      <c r="EPU9" s="928"/>
      <c r="EPV9" s="928"/>
      <c r="EPW9" s="928"/>
      <c r="EPX9" s="928"/>
      <c r="EPY9" s="928"/>
      <c r="EPZ9" s="928"/>
      <c r="EQA9" s="928"/>
      <c r="EQB9" s="928"/>
      <c r="EQC9" s="928"/>
      <c r="EQD9" s="928"/>
      <c r="EQE9" s="928"/>
      <c r="EQF9" s="928"/>
      <c r="EQG9" s="928"/>
      <c r="EQH9" s="928"/>
      <c r="EQI9" s="928"/>
      <c r="EQJ9" s="928"/>
      <c r="EQK9" s="928"/>
      <c r="EQL9" s="928"/>
      <c r="EQM9" s="928"/>
      <c r="EQN9" s="928"/>
      <c r="EQO9" s="928"/>
      <c r="EQP9" s="928"/>
      <c r="EQQ9" s="928"/>
      <c r="EQR9" s="928"/>
      <c r="EQS9" s="928"/>
      <c r="EQT9" s="928"/>
      <c r="EQU9" s="928"/>
      <c r="EQV9" s="928"/>
      <c r="EQW9" s="928"/>
      <c r="EQX9" s="928"/>
      <c r="EQY9" s="928"/>
      <c r="EQZ9" s="928"/>
      <c r="ERA9" s="928"/>
      <c r="ERB9" s="928"/>
      <c r="ERC9" s="928"/>
      <c r="ERD9" s="928"/>
      <c r="ERE9" s="928"/>
      <c r="ERF9" s="928"/>
      <c r="ERG9" s="928"/>
      <c r="ERH9" s="928"/>
      <c r="ERI9" s="928"/>
      <c r="ERJ9" s="928"/>
      <c r="ERK9" s="928"/>
      <c r="ERL9" s="928"/>
      <c r="ERM9" s="928"/>
      <c r="ERN9" s="928"/>
      <c r="ERO9" s="928"/>
      <c r="ERP9" s="928"/>
      <c r="ERQ9" s="928"/>
      <c r="ERR9" s="928"/>
      <c r="ERS9" s="928"/>
      <c r="ERT9" s="928"/>
      <c r="ERU9" s="928"/>
      <c r="ERV9" s="928"/>
      <c r="ERW9" s="928"/>
      <c r="ERX9" s="928"/>
      <c r="ERY9" s="928"/>
      <c r="ERZ9" s="928"/>
      <c r="ESA9" s="928"/>
      <c r="ESB9" s="928"/>
      <c r="ESC9" s="928"/>
      <c r="ESD9" s="928"/>
      <c r="ESE9" s="928"/>
      <c r="ESF9" s="928"/>
      <c r="ESG9" s="928"/>
      <c r="ESH9" s="928"/>
      <c r="ESI9" s="928"/>
      <c r="ESJ9" s="928"/>
      <c r="ESK9" s="928"/>
      <c r="ESL9" s="928"/>
      <c r="ESM9" s="928"/>
      <c r="ESN9" s="928"/>
      <c r="ESO9" s="928"/>
      <c r="ESP9" s="928"/>
      <c r="ESQ9" s="928"/>
      <c r="ESR9" s="928"/>
      <c r="ESS9" s="928"/>
      <c r="EST9" s="928"/>
      <c r="ESU9" s="928"/>
      <c r="ESV9" s="928"/>
      <c r="ESW9" s="928"/>
      <c r="ESX9" s="928"/>
      <c r="ESY9" s="928"/>
      <c r="ESZ9" s="928"/>
      <c r="ETA9" s="928"/>
      <c r="ETB9" s="928"/>
      <c r="ETC9" s="928"/>
      <c r="ETD9" s="928"/>
      <c r="ETE9" s="928"/>
      <c r="ETF9" s="928"/>
      <c r="ETG9" s="928"/>
      <c r="ETH9" s="928"/>
      <c r="ETI9" s="928"/>
      <c r="ETJ9" s="928"/>
      <c r="ETK9" s="928"/>
      <c r="ETL9" s="928"/>
      <c r="ETM9" s="928"/>
      <c r="ETN9" s="928"/>
      <c r="ETO9" s="928"/>
      <c r="ETP9" s="928"/>
      <c r="ETQ9" s="928"/>
      <c r="ETR9" s="928"/>
      <c r="ETS9" s="928"/>
      <c r="ETT9" s="928"/>
      <c r="ETU9" s="928"/>
      <c r="ETV9" s="928"/>
      <c r="ETW9" s="928"/>
      <c r="ETX9" s="928"/>
      <c r="ETY9" s="928"/>
      <c r="ETZ9" s="928"/>
      <c r="EUA9" s="928"/>
      <c r="EUB9" s="928"/>
      <c r="EUC9" s="928"/>
      <c r="EUD9" s="928"/>
      <c r="EUE9" s="928"/>
      <c r="EUF9" s="928"/>
      <c r="EUG9" s="928"/>
      <c r="EUH9" s="928"/>
      <c r="EUI9" s="928"/>
      <c r="EUJ9" s="928"/>
      <c r="EUK9" s="928"/>
      <c r="EUL9" s="928"/>
      <c r="EUM9" s="928"/>
      <c r="EUN9" s="928"/>
      <c r="EUO9" s="928"/>
      <c r="EUP9" s="928"/>
      <c r="EUQ9" s="928"/>
      <c r="EUR9" s="928"/>
      <c r="EUS9" s="928"/>
      <c r="EUT9" s="928"/>
      <c r="EUU9" s="928"/>
      <c r="EUV9" s="928"/>
      <c r="EUW9" s="928"/>
      <c r="EUX9" s="928"/>
      <c r="EUY9" s="928"/>
      <c r="EUZ9" s="928"/>
      <c r="EVA9" s="928"/>
      <c r="EVB9" s="928"/>
      <c r="EVC9" s="928"/>
      <c r="EVD9" s="928"/>
      <c r="EVE9" s="928"/>
      <c r="EVF9" s="928"/>
      <c r="EVG9" s="928"/>
      <c r="EVH9" s="928"/>
      <c r="EVI9" s="928"/>
      <c r="EVJ9" s="928"/>
      <c r="EVK9" s="928"/>
      <c r="EVL9" s="928"/>
      <c r="EVM9" s="928"/>
      <c r="EVN9" s="928"/>
      <c r="EVO9" s="928"/>
      <c r="EVP9" s="928"/>
      <c r="EVQ9" s="928"/>
      <c r="EVR9" s="928"/>
      <c r="EVS9" s="928"/>
      <c r="EVT9" s="928"/>
      <c r="EVU9" s="928"/>
      <c r="EVV9" s="928"/>
      <c r="EVW9" s="928"/>
      <c r="EVX9" s="928"/>
      <c r="EVY9" s="928"/>
      <c r="EVZ9" s="928"/>
      <c r="EWA9" s="928"/>
      <c r="EWB9" s="928"/>
      <c r="EWC9" s="928"/>
      <c r="EWD9" s="928"/>
      <c r="EWE9" s="928"/>
      <c r="EWF9" s="928"/>
      <c r="EWG9" s="928"/>
      <c r="EWH9" s="928"/>
      <c r="EWI9" s="928"/>
      <c r="EWJ9" s="928"/>
      <c r="EWK9" s="928"/>
      <c r="EWL9" s="928"/>
      <c r="EWM9" s="928"/>
      <c r="EWN9" s="928"/>
      <c r="EWO9" s="928"/>
      <c r="EWP9" s="928"/>
      <c r="EWQ9" s="928"/>
      <c r="EWR9" s="928"/>
      <c r="EWS9" s="928"/>
      <c r="EWT9" s="928"/>
      <c r="EWU9" s="928"/>
      <c r="EWV9" s="928"/>
      <c r="EWW9" s="928"/>
      <c r="EWX9" s="928"/>
      <c r="EWY9" s="928"/>
      <c r="EWZ9" s="928"/>
      <c r="EXA9" s="928"/>
      <c r="EXB9" s="928"/>
      <c r="EXC9" s="928"/>
      <c r="EXD9" s="928"/>
      <c r="EXE9" s="928"/>
      <c r="EXF9" s="928"/>
      <c r="EXG9" s="928"/>
      <c r="EXH9" s="928"/>
      <c r="EXI9" s="928"/>
      <c r="EXJ9" s="928"/>
      <c r="EXK9" s="928"/>
      <c r="EXL9" s="928"/>
      <c r="EXM9" s="928"/>
      <c r="EXN9" s="928"/>
      <c r="EXO9" s="928"/>
      <c r="EXP9" s="928"/>
      <c r="EXQ9" s="928"/>
      <c r="EXR9" s="928"/>
      <c r="EXS9" s="928"/>
      <c r="EXT9" s="928"/>
      <c r="EXU9" s="928"/>
      <c r="EXV9" s="928"/>
      <c r="EXW9" s="928"/>
      <c r="EXX9" s="928"/>
      <c r="EXY9" s="928"/>
      <c r="EXZ9" s="928"/>
      <c r="EYA9" s="928"/>
      <c r="EYB9" s="928"/>
      <c r="EYC9" s="928"/>
      <c r="EYD9" s="928"/>
      <c r="EYE9" s="928"/>
      <c r="EYF9" s="928"/>
      <c r="EYG9" s="928"/>
      <c r="EYH9" s="928"/>
      <c r="EYI9" s="928"/>
      <c r="EYJ9" s="928"/>
      <c r="EYK9" s="928"/>
      <c r="EYL9" s="928"/>
      <c r="EYM9" s="928"/>
      <c r="EYN9" s="928"/>
      <c r="EYO9" s="928"/>
      <c r="EYP9" s="928"/>
      <c r="EYQ9" s="928"/>
      <c r="EYR9" s="928"/>
      <c r="EYS9" s="928"/>
      <c r="EYT9" s="928"/>
      <c r="EYU9" s="928"/>
      <c r="EYV9" s="928"/>
      <c r="EYW9" s="928"/>
      <c r="EYX9" s="928"/>
      <c r="EYY9" s="928"/>
      <c r="EYZ9" s="928"/>
      <c r="EZA9" s="928"/>
      <c r="EZB9" s="928"/>
      <c r="EZC9" s="928"/>
      <c r="EZD9" s="928"/>
      <c r="EZE9" s="928"/>
      <c r="EZF9" s="928"/>
      <c r="EZG9" s="928"/>
      <c r="EZH9" s="928"/>
      <c r="EZI9" s="928"/>
      <c r="EZJ9" s="928"/>
      <c r="EZK9" s="928"/>
      <c r="EZL9" s="928"/>
      <c r="EZM9" s="928"/>
      <c r="EZN9" s="928"/>
      <c r="EZO9" s="928"/>
      <c r="EZP9" s="928"/>
      <c r="EZQ9" s="928"/>
      <c r="EZR9" s="928"/>
      <c r="EZS9" s="928"/>
      <c r="EZT9" s="928"/>
      <c r="EZU9" s="928"/>
      <c r="EZV9" s="928"/>
      <c r="EZW9" s="928"/>
      <c r="EZX9" s="928"/>
      <c r="EZY9" s="928"/>
      <c r="EZZ9" s="928"/>
      <c r="FAA9" s="928"/>
      <c r="FAB9" s="928"/>
      <c r="FAC9" s="928"/>
      <c r="FAD9" s="928"/>
      <c r="FAE9" s="928"/>
      <c r="FAF9" s="928"/>
      <c r="FAG9" s="928"/>
      <c r="FAH9" s="928"/>
      <c r="FAI9" s="928"/>
      <c r="FAJ9" s="928"/>
      <c r="FAK9" s="928"/>
      <c r="FAL9" s="928"/>
      <c r="FAM9" s="928"/>
      <c r="FAN9" s="928"/>
      <c r="FAO9" s="928"/>
      <c r="FAP9" s="928"/>
      <c r="FAQ9" s="928"/>
      <c r="FAR9" s="928"/>
      <c r="FAS9" s="928"/>
      <c r="FAT9" s="928"/>
      <c r="FAU9" s="928"/>
      <c r="FAV9" s="928"/>
      <c r="FAW9" s="928"/>
      <c r="FAX9" s="928"/>
      <c r="FAY9" s="928"/>
      <c r="FAZ9" s="928"/>
      <c r="FBA9" s="928"/>
      <c r="FBB9" s="928"/>
      <c r="FBC9" s="928"/>
      <c r="FBD9" s="928"/>
      <c r="FBE9" s="928"/>
      <c r="FBF9" s="928"/>
      <c r="FBG9" s="928"/>
      <c r="FBH9" s="928"/>
      <c r="FBI9" s="928"/>
      <c r="FBJ9" s="928"/>
      <c r="FBK9" s="928"/>
      <c r="FBL9" s="928"/>
      <c r="FBM9" s="928"/>
      <c r="FBN9" s="928"/>
      <c r="FBO9" s="928"/>
      <c r="FBP9" s="928"/>
      <c r="FBQ9" s="928"/>
      <c r="FBR9" s="928"/>
      <c r="FBS9" s="928"/>
      <c r="FBT9" s="928"/>
      <c r="FBU9" s="928"/>
      <c r="FBV9" s="928"/>
      <c r="FBW9" s="928"/>
      <c r="FBX9" s="928"/>
      <c r="FBY9" s="928"/>
      <c r="FBZ9" s="928"/>
      <c r="FCA9" s="928"/>
      <c r="FCB9" s="928"/>
      <c r="FCC9" s="928"/>
      <c r="FCD9" s="928"/>
      <c r="FCE9" s="928"/>
      <c r="FCF9" s="928"/>
      <c r="FCG9" s="928"/>
      <c r="FCH9" s="928"/>
      <c r="FCI9" s="928"/>
      <c r="FCJ9" s="928"/>
      <c r="FCK9" s="928"/>
      <c r="FCL9" s="928"/>
      <c r="FCM9" s="928"/>
      <c r="FCN9" s="928"/>
      <c r="FCO9" s="928"/>
      <c r="FCP9" s="928"/>
      <c r="FCQ9" s="928"/>
      <c r="FCR9" s="928"/>
      <c r="FCS9" s="928"/>
      <c r="FCT9" s="928"/>
      <c r="FCU9" s="928"/>
      <c r="FCV9" s="928"/>
      <c r="FCW9" s="928"/>
      <c r="FCX9" s="928"/>
      <c r="FCY9" s="928"/>
      <c r="FCZ9" s="928"/>
      <c r="FDA9" s="928"/>
      <c r="FDB9" s="928"/>
      <c r="FDC9" s="928"/>
      <c r="FDD9" s="928"/>
      <c r="FDE9" s="928"/>
      <c r="FDF9" s="928"/>
      <c r="FDG9" s="928"/>
      <c r="FDH9" s="928"/>
      <c r="FDI9" s="928"/>
      <c r="FDJ9" s="928"/>
      <c r="FDK9" s="928"/>
      <c r="FDL9" s="928"/>
      <c r="FDM9" s="928"/>
      <c r="FDN9" s="928"/>
      <c r="FDO9" s="928"/>
      <c r="FDP9" s="928"/>
      <c r="FDQ9" s="928"/>
      <c r="FDR9" s="928"/>
      <c r="FDS9" s="928"/>
      <c r="FDT9" s="928"/>
      <c r="FDU9" s="928"/>
      <c r="FDV9" s="928"/>
      <c r="FDW9" s="928"/>
      <c r="FDX9" s="928"/>
      <c r="FDY9" s="928"/>
      <c r="FDZ9" s="928"/>
      <c r="FEA9" s="928"/>
      <c r="FEB9" s="928"/>
      <c r="FEC9" s="928"/>
      <c r="FED9" s="928"/>
      <c r="FEE9" s="928"/>
      <c r="FEF9" s="928"/>
      <c r="FEG9" s="928"/>
      <c r="FEH9" s="928"/>
      <c r="FEI9" s="928"/>
      <c r="FEJ9" s="928"/>
      <c r="FEK9" s="928"/>
      <c r="FEL9" s="928"/>
      <c r="FEM9" s="928"/>
      <c r="FEN9" s="928"/>
      <c r="FEO9" s="928"/>
      <c r="FEP9" s="928"/>
      <c r="FEQ9" s="928"/>
      <c r="FER9" s="928"/>
      <c r="FES9" s="928"/>
      <c r="FET9" s="928"/>
      <c r="FEU9" s="928"/>
      <c r="FEV9" s="928"/>
      <c r="FEW9" s="928"/>
      <c r="FEX9" s="928"/>
      <c r="FEY9" s="928"/>
      <c r="FEZ9" s="928"/>
      <c r="FFA9" s="928"/>
      <c r="FFB9" s="928"/>
      <c r="FFC9" s="928"/>
      <c r="FFD9" s="928"/>
      <c r="FFE9" s="928"/>
      <c r="FFF9" s="928"/>
      <c r="FFG9" s="928"/>
      <c r="FFH9" s="928"/>
      <c r="FFI9" s="928"/>
      <c r="FFJ9" s="928"/>
      <c r="FFK9" s="928"/>
      <c r="FFL9" s="928"/>
      <c r="FFM9" s="928"/>
      <c r="FFN9" s="928"/>
      <c r="FFO9" s="928"/>
      <c r="FFP9" s="928"/>
      <c r="FFQ9" s="928"/>
      <c r="FFR9" s="928"/>
      <c r="FFS9" s="928"/>
      <c r="FFT9" s="928"/>
      <c r="FFU9" s="928"/>
      <c r="FFV9" s="928"/>
      <c r="FFW9" s="928"/>
      <c r="FFX9" s="928"/>
      <c r="FFY9" s="928"/>
      <c r="FFZ9" s="928"/>
      <c r="FGA9" s="928"/>
      <c r="FGB9" s="928"/>
      <c r="FGC9" s="928"/>
      <c r="FGD9" s="928"/>
      <c r="FGE9" s="928"/>
      <c r="FGF9" s="928"/>
      <c r="FGG9" s="928"/>
      <c r="FGH9" s="928"/>
      <c r="FGI9" s="928"/>
      <c r="FGJ9" s="928"/>
      <c r="FGK9" s="928"/>
      <c r="FGL9" s="928"/>
      <c r="FGM9" s="928"/>
      <c r="FGN9" s="928"/>
      <c r="FGO9" s="928"/>
      <c r="FGP9" s="928"/>
      <c r="FGQ9" s="928"/>
      <c r="FGR9" s="928"/>
      <c r="FGS9" s="928"/>
      <c r="FGT9" s="928"/>
      <c r="FGU9" s="928"/>
      <c r="FGV9" s="928"/>
      <c r="FGW9" s="928"/>
      <c r="FGX9" s="928"/>
      <c r="FGY9" s="928"/>
      <c r="FGZ9" s="928"/>
      <c r="FHA9" s="928"/>
      <c r="FHB9" s="928"/>
      <c r="FHC9" s="928"/>
      <c r="FHD9" s="928"/>
      <c r="FHE9" s="928"/>
      <c r="FHF9" s="928"/>
      <c r="FHG9" s="928"/>
      <c r="FHH9" s="928"/>
      <c r="FHI9" s="928"/>
      <c r="FHJ9" s="928"/>
      <c r="FHK9" s="928"/>
      <c r="FHL9" s="928"/>
      <c r="FHM9" s="928"/>
      <c r="FHN9" s="928"/>
      <c r="FHO9" s="928"/>
      <c r="FHP9" s="928"/>
      <c r="FHQ9" s="928"/>
      <c r="FHR9" s="928"/>
      <c r="FHS9" s="928"/>
      <c r="FHT9" s="928"/>
      <c r="FHU9" s="928"/>
      <c r="FHV9" s="928"/>
      <c r="FHW9" s="928"/>
      <c r="FHX9" s="928"/>
      <c r="FHY9" s="928"/>
      <c r="FHZ9" s="928"/>
      <c r="FIA9" s="928"/>
      <c r="FIB9" s="928"/>
      <c r="FIC9" s="928"/>
      <c r="FID9" s="928"/>
      <c r="FIE9" s="928"/>
      <c r="FIF9" s="928"/>
      <c r="FIG9" s="928"/>
      <c r="FIH9" s="928"/>
      <c r="FII9" s="928"/>
      <c r="FIJ9" s="928"/>
      <c r="FIK9" s="928"/>
      <c r="FIL9" s="928"/>
      <c r="FIM9" s="928"/>
      <c r="FIN9" s="928"/>
      <c r="FIO9" s="928"/>
      <c r="FIP9" s="928"/>
      <c r="FIQ9" s="928"/>
      <c r="FIR9" s="928"/>
      <c r="FIS9" s="928"/>
      <c r="FIT9" s="928"/>
      <c r="FIU9" s="928"/>
      <c r="FIV9" s="928"/>
      <c r="FIW9" s="928"/>
      <c r="FIX9" s="928"/>
      <c r="FIY9" s="928"/>
      <c r="FIZ9" s="928"/>
      <c r="FJA9" s="928"/>
      <c r="FJB9" s="928"/>
      <c r="FJC9" s="928"/>
      <c r="FJD9" s="928"/>
      <c r="FJE9" s="928"/>
      <c r="FJF9" s="928"/>
      <c r="FJG9" s="928"/>
      <c r="FJH9" s="928"/>
      <c r="FJI9" s="928"/>
      <c r="FJJ9" s="928"/>
      <c r="FJK9" s="928"/>
      <c r="FJL9" s="928"/>
      <c r="FJM9" s="928"/>
      <c r="FJN9" s="928"/>
      <c r="FJO9" s="928"/>
      <c r="FJP9" s="928"/>
      <c r="FJQ9" s="928"/>
      <c r="FJR9" s="928"/>
      <c r="FJS9" s="928"/>
      <c r="FJT9" s="928"/>
      <c r="FJU9" s="928"/>
      <c r="FJV9" s="928"/>
      <c r="FJW9" s="928"/>
      <c r="FJX9" s="928"/>
      <c r="FJY9" s="928"/>
      <c r="FJZ9" s="928"/>
      <c r="FKA9" s="928"/>
      <c r="FKB9" s="928"/>
      <c r="FKC9" s="928"/>
      <c r="FKD9" s="928"/>
      <c r="FKE9" s="928"/>
      <c r="FKF9" s="928"/>
      <c r="FKG9" s="928"/>
      <c r="FKH9" s="928"/>
      <c r="FKI9" s="928"/>
      <c r="FKJ9" s="928"/>
      <c r="FKK9" s="928"/>
      <c r="FKL9" s="928"/>
      <c r="FKM9" s="928"/>
      <c r="FKN9" s="928"/>
      <c r="FKO9" s="928"/>
      <c r="FKP9" s="928"/>
      <c r="FKQ9" s="928"/>
      <c r="FKR9" s="928"/>
      <c r="FKS9" s="928"/>
      <c r="FKT9" s="928"/>
      <c r="FKU9" s="928"/>
      <c r="FKV9" s="928"/>
      <c r="FKW9" s="928"/>
      <c r="FKX9" s="928"/>
      <c r="FKY9" s="928"/>
      <c r="FKZ9" s="928"/>
      <c r="FLA9" s="928"/>
      <c r="FLB9" s="928"/>
      <c r="FLC9" s="928"/>
      <c r="FLD9" s="928"/>
      <c r="FLE9" s="928"/>
      <c r="FLF9" s="928"/>
      <c r="FLG9" s="928"/>
      <c r="FLH9" s="928"/>
      <c r="FLI9" s="928"/>
      <c r="FLJ9" s="928"/>
      <c r="FLK9" s="928"/>
      <c r="FLL9" s="928"/>
      <c r="FLM9" s="928"/>
      <c r="FLN9" s="928"/>
      <c r="FLO9" s="928"/>
      <c r="FLP9" s="928"/>
      <c r="FLQ9" s="928"/>
      <c r="FLR9" s="928"/>
      <c r="FLS9" s="928"/>
      <c r="FLT9" s="928"/>
      <c r="FLU9" s="928"/>
      <c r="FLV9" s="928"/>
      <c r="FLW9" s="928"/>
      <c r="FLX9" s="928"/>
      <c r="FLY9" s="928"/>
      <c r="FLZ9" s="928"/>
      <c r="FMA9" s="928"/>
      <c r="FMB9" s="928"/>
      <c r="FMC9" s="928"/>
      <c r="FMD9" s="928"/>
      <c r="FME9" s="928"/>
      <c r="FMF9" s="928"/>
      <c r="FMG9" s="928"/>
      <c r="FMH9" s="928"/>
      <c r="FMI9" s="928"/>
      <c r="FMJ9" s="928"/>
      <c r="FMK9" s="928"/>
      <c r="FML9" s="928"/>
      <c r="FMM9" s="928"/>
      <c r="FMN9" s="928"/>
      <c r="FMO9" s="928"/>
      <c r="FMP9" s="928"/>
      <c r="FMQ9" s="928"/>
      <c r="FMR9" s="928"/>
      <c r="FMS9" s="928"/>
      <c r="FMT9" s="928"/>
      <c r="FMU9" s="928"/>
      <c r="FMV9" s="928"/>
      <c r="FMW9" s="928"/>
      <c r="FMX9" s="928"/>
      <c r="FMY9" s="928"/>
      <c r="FMZ9" s="928"/>
      <c r="FNA9" s="928"/>
      <c r="FNB9" s="928"/>
      <c r="FNC9" s="928"/>
      <c r="FND9" s="928"/>
      <c r="FNE9" s="928"/>
      <c r="FNF9" s="928"/>
      <c r="FNG9" s="928"/>
      <c r="FNH9" s="928"/>
      <c r="FNI9" s="928"/>
      <c r="FNJ9" s="928"/>
      <c r="FNK9" s="928"/>
      <c r="FNL9" s="928"/>
      <c r="FNM9" s="928"/>
      <c r="FNN9" s="928"/>
      <c r="FNO9" s="928"/>
      <c r="FNP9" s="928"/>
      <c r="FNQ9" s="928"/>
      <c r="FNR9" s="928"/>
      <c r="FNS9" s="928"/>
      <c r="FNT9" s="928"/>
      <c r="FNU9" s="928"/>
      <c r="FNV9" s="928"/>
      <c r="FNW9" s="928"/>
      <c r="FNX9" s="928"/>
      <c r="FNY9" s="928"/>
      <c r="FNZ9" s="928"/>
      <c r="FOA9" s="928"/>
      <c r="FOB9" s="928"/>
      <c r="FOC9" s="928"/>
      <c r="FOD9" s="928"/>
      <c r="FOE9" s="928"/>
      <c r="FOF9" s="928"/>
      <c r="FOG9" s="928"/>
      <c r="FOH9" s="928"/>
      <c r="FOI9" s="928"/>
      <c r="FOJ9" s="928"/>
      <c r="FOK9" s="928"/>
      <c r="FOL9" s="928"/>
      <c r="FOM9" s="928"/>
      <c r="FON9" s="928"/>
      <c r="FOO9" s="928"/>
      <c r="FOP9" s="928"/>
      <c r="FOQ9" s="928"/>
      <c r="FOR9" s="928"/>
      <c r="FOS9" s="928"/>
      <c r="FOT9" s="928"/>
      <c r="FOU9" s="928"/>
      <c r="FOV9" s="928"/>
      <c r="FOW9" s="928"/>
      <c r="FOX9" s="928"/>
      <c r="FOY9" s="928"/>
      <c r="FOZ9" s="928"/>
      <c r="FPA9" s="928"/>
      <c r="FPB9" s="928"/>
      <c r="FPC9" s="928"/>
      <c r="FPD9" s="928"/>
      <c r="FPE9" s="928"/>
      <c r="FPF9" s="928"/>
      <c r="FPG9" s="928"/>
      <c r="FPH9" s="928"/>
      <c r="FPI9" s="928"/>
      <c r="FPJ9" s="928"/>
      <c r="FPK9" s="928"/>
      <c r="FPL9" s="928"/>
      <c r="FPM9" s="928"/>
      <c r="FPN9" s="928"/>
      <c r="FPO9" s="928"/>
      <c r="FPP9" s="928"/>
      <c r="FPQ9" s="928"/>
      <c r="FPR9" s="928"/>
      <c r="FPS9" s="928"/>
      <c r="FPT9" s="928"/>
      <c r="FPU9" s="928"/>
      <c r="FPV9" s="928"/>
      <c r="FPW9" s="928"/>
      <c r="FPX9" s="928"/>
      <c r="FPY9" s="928"/>
      <c r="FPZ9" s="928"/>
      <c r="FQA9" s="928"/>
      <c r="FQB9" s="928"/>
      <c r="FQC9" s="928"/>
      <c r="FQD9" s="928"/>
      <c r="FQE9" s="928"/>
      <c r="FQF9" s="928"/>
      <c r="FQG9" s="928"/>
      <c r="FQH9" s="928"/>
      <c r="FQI9" s="928"/>
      <c r="FQJ9" s="928"/>
      <c r="FQK9" s="928"/>
      <c r="FQL9" s="928"/>
      <c r="FQM9" s="928"/>
      <c r="FQN9" s="928"/>
      <c r="FQO9" s="928"/>
      <c r="FQP9" s="928"/>
      <c r="FQQ9" s="928"/>
      <c r="FQR9" s="928"/>
      <c r="FQS9" s="928"/>
      <c r="FQT9" s="928"/>
      <c r="FQU9" s="928"/>
      <c r="FQV9" s="928"/>
      <c r="FQW9" s="928"/>
      <c r="FQX9" s="928"/>
      <c r="FQY9" s="928"/>
      <c r="FQZ9" s="928"/>
      <c r="FRA9" s="928"/>
      <c r="FRB9" s="928"/>
      <c r="FRC9" s="928"/>
      <c r="FRD9" s="928"/>
      <c r="FRE9" s="928"/>
      <c r="FRF9" s="928"/>
      <c r="FRG9" s="928"/>
      <c r="FRH9" s="928"/>
      <c r="FRI9" s="928"/>
      <c r="FRJ9" s="928"/>
      <c r="FRK9" s="928"/>
      <c r="FRL9" s="928"/>
      <c r="FRM9" s="928"/>
      <c r="FRN9" s="928"/>
      <c r="FRO9" s="928"/>
      <c r="FRP9" s="928"/>
      <c r="FRQ9" s="928"/>
      <c r="FRR9" s="928"/>
      <c r="FRS9" s="928"/>
      <c r="FRT9" s="928"/>
      <c r="FRU9" s="928"/>
      <c r="FRV9" s="928"/>
      <c r="FRW9" s="928"/>
      <c r="FRX9" s="928"/>
      <c r="FRY9" s="928"/>
      <c r="FRZ9" s="928"/>
      <c r="FSA9" s="928"/>
      <c r="FSB9" s="928"/>
      <c r="FSC9" s="928"/>
      <c r="FSD9" s="928"/>
      <c r="FSE9" s="928"/>
      <c r="FSF9" s="928"/>
      <c r="FSG9" s="928"/>
      <c r="FSH9" s="928"/>
      <c r="FSI9" s="928"/>
      <c r="FSJ9" s="928"/>
      <c r="FSK9" s="928"/>
      <c r="FSL9" s="928"/>
      <c r="FSM9" s="928"/>
      <c r="FSN9" s="928"/>
      <c r="FSO9" s="928"/>
      <c r="FSP9" s="928"/>
      <c r="FSQ9" s="928"/>
      <c r="FSR9" s="928"/>
      <c r="FSS9" s="928"/>
      <c r="FST9" s="928"/>
      <c r="FSU9" s="928"/>
      <c r="FSV9" s="928"/>
      <c r="FSW9" s="928"/>
      <c r="FSX9" s="928"/>
      <c r="FSY9" s="928"/>
      <c r="FSZ9" s="928"/>
      <c r="FTA9" s="928"/>
      <c r="FTB9" s="928"/>
      <c r="FTC9" s="928"/>
      <c r="FTD9" s="928"/>
      <c r="FTE9" s="928"/>
      <c r="FTF9" s="928"/>
      <c r="FTG9" s="928"/>
      <c r="FTH9" s="928"/>
      <c r="FTI9" s="928"/>
      <c r="FTJ9" s="928"/>
      <c r="FTK9" s="928"/>
      <c r="FTL9" s="928"/>
      <c r="FTM9" s="928"/>
      <c r="FTN9" s="928"/>
      <c r="FTO9" s="928"/>
      <c r="FTP9" s="928"/>
      <c r="FTQ9" s="928"/>
      <c r="FTR9" s="928"/>
      <c r="FTS9" s="928"/>
      <c r="FTT9" s="928"/>
      <c r="FTU9" s="928"/>
      <c r="FTV9" s="928"/>
      <c r="FTW9" s="928"/>
      <c r="FTX9" s="928"/>
      <c r="FTY9" s="928"/>
      <c r="FTZ9" s="928"/>
      <c r="FUA9" s="928"/>
      <c r="FUB9" s="928"/>
      <c r="FUC9" s="928"/>
      <c r="FUD9" s="928"/>
      <c r="FUE9" s="928"/>
      <c r="FUF9" s="928"/>
      <c r="FUG9" s="928"/>
      <c r="FUH9" s="928"/>
      <c r="FUI9" s="928"/>
      <c r="FUJ9" s="928"/>
      <c r="FUK9" s="928"/>
      <c r="FUL9" s="928"/>
      <c r="FUM9" s="928"/>
      <c r="FUN9" s="928"/>
      <c r="FUO9" s="928"/>
      <c r="FUP9" s="928"/>
      <c r="FUQ9" s="928"/>
      <c r="FUR9" s="928"/>
      <c r="FUS9" s="928"/>
      <c r="FUT9" s="928"/>
      <c r="FUU9" s="928"/>
      <c r="FUV9" s="928"/>
      <c r="FUW9" s="928"/>
      <c r="FUX9" s="928"/>
      <c r="FUY9" s="928"/>
      <c r="FUZ9" s="928"/>
      <c r="FVA9" s="928"/>
      <c r="FVB9" s="928"/>
      <c r="FVC9" s="928"/>
      <c r="FVD9" s="928"/>
      <c r="FVE9" s="928"/>
      <c r="FVF9" s="928"/>
      <c r="FVG9" s="928"/>
      <c r="FVH9" s="928"/>
      <c r="FVI9" s="928"/>
      <c r="FVJ9" s="928"/>
      <c r="FVK9" s="928"/>
      <c r="FVL9" s="928"/>
      <c r="FVM9" s="928"/>
      <c r="FVN9" s="928"/>
      <c r="FVO9" s="928"/>
      <c r="FVP9" s="928"/>
      <c r="FVQ9" s="928"/>
      <c r="FVR9" s="928"/>
      <c r="FVS9" s="928"/>
      <c r="FVT9" s="928"/>
      <c r="FVU9" s="928"/>
      <c r="FVV9" s="928"/>
      <c r="FVW9" s="928"/>
      <c r="FVX9" s="928"/>
      <c r="FVY9" s="928"/>
      <c r="FVZ9" s="928"/>
      <c r="FWA9" s="928"/>
      <c r="FWB9" s="928"/>
      <c r="FWC9" s="928"/>
      <c r="FWD9" s="928"/>
      <c r="FWE9" s="928"/>
      <c r="FWF9" s="928"/>
      <c r="FWG9" s="928"/>
      <c r="FWH9" s="928"/>
      <c r="FWI9" s="928"/>
      <c r="FWJ9" s="928"/>
      <c r="FWK9" s="928"/>
      <c r="FWL9" s="928"/>
      <c r="FWM9" s="928"/>
      <c r="FWN9" s="928"/>
      <c r="FWO9" s="928"/>
      <c r="FWP9" s="928"/>
      <c r="FWQ9" s="928"/>
      <c r="FWR9" s="928"/>
      <c r="FWS9" s="928"/>
      <c r="FWT9" s="928"/>
      <c r="FWU9" s="928"/>
      <c r="FWV9" s="928"/>
      <c r="FWW9" s="928"/>
      <c r="FWX9" s="928"/>
      <c r="FWY9" s="928"/>
      <c r="FWZ9" s="928"/>
      <c r="FXA9" s="928"/>
      <c r="FXB9" s="928"/>
      <c r="FXC9" s="928"/>
      <c r="FXD9" s="928"/>
      <c r="FXE9" s="928"/>
      <c r="FXF9" s="928"/>
      <c r="FXG9" s="928"/>
      <c r="FXH9" s="928"/>
      <c r="FXI9" s="928"/>
      <c r="FXJ9" s="928"/>
      <c r="FXK9" s="928"/>
      <c r="FXL9" s="928"/>
      <c r="FXM9" s="928"/>
      <c r="FXN9" s="928"/>
      <c r="FXO9" s="928"/>
      <c r="FXP9" s="928"/>
      <c r="FXQ9" s="928"/>
      <c r="FXR9" s="928"/>
      <c r="FXS9" s="928"/>
      <c r="FXT9" s="928"/>
      <c r="FXU9" s="928"/>
      <c r="FXV9" s="928"/>
      <c r="FXW9" s="928"/>
      <c r="FXX9" s="928"/>
      <c r="FXY9" s="928"/>
      <c r="FXZ9" s="928"/>
      <c r="FYA9" s="928"/>
      <c r="FYB9" s="928"/>
      <c r="FYC9" s="928"/>
      <c r="FYD9" s="928"/>
      <c r="FYE9" s="928"/>
      <c r="FYF9" s="928"/>
      <c r="FYG9" s="928"/>
      <c r="FYH9" s="928"/>
      <c r="FYI9" s="928"/>
      <c r="FYJ9" s="928"/>
      <c r="FYK9" s="928"/>
      <c r="FYL9" s="928"/>
      <c r="FYM9" s="928"/>
      <c r="FYN9" s="928"/>
      <c r="FYO9" s="928"/>
      <c r="FYP9" s="928"/>
      <c r="FYQ9" s="928"/>
      <c r="FYR9" s="928"/>
      <c r="FYS9" s="928"/>
      <c r="FYT9" s="928"/>
      <c r="FYU9" s="928"/>
      <c r="FYV9" s="928"/>
      <c r="FYW9" s="928"/>
      <c r="FYX9" s="928"/>
      <c r="FYY9" s="928"/>
      <c r="FYZ9" s="928"/>
      <c r="FZA9" s="928"/>
      <c r="FZB9" s="928"/>
      <c r="FZC9" s="928"/>
      <c r="FZD9" s="928"/>
      <c r="FZE9" s="928"/>
      <c r="FZF9" s="928"/>
      <c r="FZG9" s="928"/>
      <c r="FZH9" s="928"/>
      <c r="FZI9" s="928"/>
      <c r="FZJ9" s="928"/>
      <c r="FZK9" s="928"/>
      <c r="FZL9" s="928"/>
      <c r="FZM9" s="928"/>
      <c r="FZN9" s="928"/>
      <c r="FZO9" s="928"/>
      <c r="FZP9" s="928"/>
      <c r="FZQ9" s="928"/>
      <c r="FZR9" s="928"/>
      <c r="FZS9" s="928"/>
      <c r="FZT9" s="928"/>
      <c r="FZU9" s="928"/>
      <c r="FZV9" s="928"/>
      <c r="FZW9" s="928"/>
      <c r="FZX9" s="928"/>
      <c r="FZY9" s="928"/>
      <c r="FZZ9" s="928"/>
      <c r="GAA9" s="928"/>
      <c r="GAB9" s="928"/>
      <c r="GAC9" s="928"/>
      <c r="GAD9" s="928"/>
      <c r="GAE9" s="928"/>
      <c r="GAF9" s="928"/>
      <c r="GAG9" s="928"/>
      <c r="GAH9" s="928"/>
      <c r="GAI9" s="928"/>
      <c r="GAJ9" s="928"/>
      <c r="GAK9" s="928"/>
      <c r="GAL9" s="928"/>
      <c r="GAM9" s="928"/>
      <c r="GAN9" s="928"/>
      <c r="GAO9" s="928"/>
      <c r="GAP9" s="928"/>
      <c r="GAQ9" s="928"/>
      <c r="GAR9" s="928"/>
      <c r="GAS9" s="928"/>
      <c r="GAT9" s="928"/>
      <c r="GAU9" s="928"/>
      <c r="GAV9" s="928"/>
      <c r="GAW9" s="928"/>
      <c r="GAX9" s="928"/>
      <c r="GAY9" s="928"/>
      <c r="GAZ9" s="928"/>
      <c r="GBA9" s="928"/>
      <c r="GBB9" s="928"/>
      <c r="GBC9" s="928"/>
      <c r="GBD9" s="928"/>
      <c r="GBE9" s="928"/>
      <c r="GBF9" s="928"/>
      <c r="GBG9" s="928"/>
      <c r="GBH9" s="928"/>
      <c r="GBI9" s="928"/>
      <c r="GBJ9" s="928"/>
      <c r="GBK9" s="928"/>
      <c r="GBL9" s="928"/>
      <c r="GBM9" s="928"/>
      <c r="GBN9" s="928"/>
      <c r="GBO9" s="928"/>
      <c r="GBP9" s="928"/>
      <c r="GBQ9" s="928"/>
      <c r="GBR9" s="928"/>
      <c r="GBS9" s="928"/>
      <c r="GBT9" s="928"/>
      <c r="GBU9" s="928"/>
      <c r="GBV9" s="928"/>
      <c r="GBW9" s="928"/>
      <c r="GBX9" s="928"/>
      <c r="GBY9" s="928"/>
      <c r="GBZ9" s="928"/>
      <c r="GCA9" s="928"/>
      <c r="GCB9" s="928"/>
      <c r="GCC9" s="928"/>
      <c r="GCD9" s="928"/>
      <c r="GCE9" s="928"/>
      <c r="GCF9" s="928"/>
      <c r="GCG9" s="928"/>
      <c r="GCH9" s="928"/>
      <c r="GCI9" s="928"/>
      <c r="GCJ9" s="928"/>
      <c r="GCK9" s="928"/>
      <c r="GCL9" s="928"/>
      <c r="GCM9" s="928"/>
      <c r="GCN9" s="928"/>
      <c r="GCO9" s="928"/>
      <c r="GCP9" s="928"/>
      <c r="GCQ9" s="928"/>
      <c r="GCR9" s="928"/>
      <c r="GCS9" s="928"/>
      <c r="GCT9" s="928"/>
      <c r="GCU9" s="928"/>
      <c r="GCV9" s="928"/>
      <c r="GCW9" s="928"/>
      <c r="GCX9" s="928"/>
      <c r="GCY9" s="928"/>
      <c r="GCZ9" s="928"/>
      <c r="GDA9" s="928"/>
      <c r="GDB9" s="928"/>
      <c r="GDC9" s="928"/>
      <c r="GDD9" s="928"/>
      <c r="GDE9" s="928"/>
      <c r="GDF9" s="928"/>
      <c r="GDG9" s="928"/>
      <c r="GDH9" s="928"/>
      <c r="GDI9" s="928"/>
      <c r="GDJ9" s="928"/>
      <c r="GDK9" s="928"/>
      <c r="GDL9" s="928"/>
      <c r="GDM9" s="928"/>
      <c r="GDN9" s="928"/>
      <c r="GDO9" s="928"/>
      <c r="GDP9" s="928"/>
      <c r="GDQ9" s="928"/>
      <c r="GDR9" s="928"/>
      <c r="GDS9" s="928"/>
      <c r="GDT9" s="928"/>
      <c r="GDU9" s="928"/>
      <c r="GDV9" s="928"/>
      <c r="GDW9" s="928"/>
      <c r="GDX9" s="928"/>
      <c r="GDY9" s="928"/>
      <c r="GDZ9" s="928"/>
      <c r="GEA9" s="928"/>
      <c r="GEB9" s="928"/>
      <c r="GEC9" s="928"/>
      <c r="GED9" s="928"/>
      <c r="GEE9" s="928"/>
      <c r="GEF9" s="928"/>
      <c r="GEG9" s="928"/>
      <c r="GEH9" s="928"/>
      <c r="GEI9" s="928"/>
      <c r="GEJ9" s="928"/>
      <c r="GEK9" s="928"/>
      <c r="GEL9" s="928"/>
      <c r="GEM9" s="928"/>
      <c r="GEN9" s="928"/>
      <c r="GEO9" s="928"/>
      <c r="GEP9" s="928"/>
      <c r="GEQ9" s="928"/>
      <c r="GER9" s="928"/>
      <c r="GES9" s="928"/>
      <c r="GET9" s="928"/>
      <c r="GEU9" s="928"/>
      <c r="GEV9" s="928"/>
      <c r="GEW9" s="928"/>
      <c r="GEX9" s="928"/>
      <c r="GEY9" s="928"/>
      <c r="GEZ9" s="928"/>
      <c r="GFA9" s="928"/>
      <c r="GFB9" s="928"/>
      <c r="GFC9" s="928"/>
      <c r="GFD9" s="928"/>
      <c r="GFE9" s="928"/>
      <c r="GFF9" s="928"/>
      <c r="GFG9" s="928"/>
      <c r="GFH9" s="928"/>
      <c r="GFI9" s="928"/>
      <c r="GFJ9" s="928"/>
      <c r="GFK9" s="928"/>
      <c r="GFL9" s="928"/>
      <c r="GFM9" s="928"/>
      <c r="GFN9" s="928"/>
      <c r="GFO9" s="928"/>
      <c r="GFP9" s="928"/>
      <c r="GFQ9" s="928"/>
      <c r="GFR9" s="928"/>
      <c r="GFS9" s="928"/>
      <c r="GFT9" s="928"/>
      <c r="GFU9" s="928"/>
      <c r="GFV9" s="928"/>
      <c r="GFW9" s="928"/>
      <c r="GFX9" s="928"/>
      <c r="GFY9" s="928"/>
      <c r="GFZ9" s="928"/>
      <c r="GGA9" s="928"/>
      <c r="GGB9" s="928"/>
      <c r="GGC9" s="928"/>
      <c r="GGD9" s="928"/>
      <c r="GGE9" s="928"/>
      <c r="GGF9" s="928"/>
      <c r="GGG9" s="928"/>
      <c r="GGH9" s="928"/>
      <c r="GGI9" s="928"/>
      <c r="GGJ9" s="928"/>
      <c r="GGK9" s="928"/>
      <c r="GGL9" s="928"/>
      <c r="GGM9" s="928"/>
      <c r="GGN9" s="928"/>
      <c r="GGO9" s="928"/>
      <c r="GGP9" s="928"/>
      <c r="GGQ9" s="928"/>
      <c r="GGR9" s="928"/>
      <c r="GGS9" s="928"/>
      <c r="GGT9" s="928"/>
      <c r="GGU9" s="928"/>
      <c r="GGV9" s="928"/>
      <c r="GGW9" s="928"/>
      <c r="GGX9" s="928"/>
      <c r="GGY9" s="928"/>
      <c r="GGZ9" s="928"/>
      <c r="GHA9" s="928"/>
      <c r="GHB9" s="928"/>
      <c r="GHC9" s="928"/>
      <c r="GHD9" s="928"/>
      <c r="GHE9" s="928"/>
      <c r="GHF9" s="928"/>
      <c r="GHG9" s="928"/>
      <c r="GHH9" s="928"/>
      <c r="GHI9" s="928"/>
      <c r="GHJ9" s="928"/>
      <c r="GHK9" s="928"/>
      <c r="GHL9" s="928"/>
      <c r="GHM9" s="928"/>
      <c r="GHN9" s="928"/>
      <c r="GHO9" s="928"/>
      <c r="GHP9" s="928"/>
      <c r="GHQ9" s="928"/>
      <c r="GHR9" s="928"/>
      <c r="GHS9" s="928"/>
      <c r="GHT9" s="928"/>
      <c r="GHU9" s="928"/>
      <c r="GHV9" s="928"/>
      <c r="GHW9" s="928"/>
      <c r="GHX9" s="928"/>
      <c r="GHY9" s="928"/>
      <c r="GHZ9" s="928"/>
      <c r="GIA9" s="928"/>
      <c r="GIB9" s="928"/>
      <c r="GIC9" s="928"/>
      <c r="GID9" s="928"/>
      <c r="GIE9" s="928"/>
      <c r="GIF9" s="928"/>
      <c r="GIG9" s="928"/>
      <c r="GIH9" s="928"/>
      <c r="GII9" s="928"/>
      <c r="GIJ9" s="928"/>
      <c r="GIK9" s="928"/>
      <c r="GIL9" s="928"/>
      <c r="GIM9" s="928"/>
      <c r="GIN9" s="928"/>
      <c r="GIO9" s="928"/>
      <c r="GIP9" s="928"/>
      <c r="GIQ9" s="928"/>
      <c r="GIR9" s="928"/>
      <c r="GIS9" s="928"/>
      <c r="GIT9" s="928"/>
      <c r="GIU9" s="928"/>
      <c r="GIV9" s="928"/>
      <c r="GIW9" s="928"/>
      <c r="GIX9" s="928"/>
      <c r="GIY9" s="928"/>
      <c r="GIZ9" s="928"/>
      <c r="GJA9" s="928"/>
      <c r="GJB9" s="928"/>
      <c r="GJC9" s="928"/>
      <c r="GJD9" s="928"/>
      <c r="GJE9" s="928"/>
      <c r="GJF9" s="928"/>
      <c r="GJG9" s="928"/>
      <c r="GJH9" s="928"/>
      <c r="GJI9" s="928"/>
      <c r="GJJ9" s="928"/>
      <c r="GJK9" s="928"/>
      <c r="GJL9" s="928"/>
      <c r="GJM9" s="928"/>
      <c r="GJN9" s="928"/>
      <c r="GJO9" s="928"/>
      <c r="GJP9" s="928"/>
      <c r="GJQ9" s="928"/>
      <c r="GJR9" s="928"/>
      <c r="GJS9" s="928"/>
      <c r="GJT9" s="928"/>
      <c r="GJU9" s="928"/>
      <c r="GJV9" s="928"/>
      <c r="GJW9" s="928"/>
      <c r="GJX9" s="928"/>
      <c r="GJY9" s="928"/>
      <c r="GJZ9" s="928"/>
      <c r="GKA9" s="928"/>
      <c r="GKB9" s="928"/>
      <c r="GKC9" s="928"/>
      <c r="GKD9" s="928"/>
      <c r="GKE9" s="928"/>
      <c r="GKF9" s="928"/>
      <c r="GKG9" s="928"/>
      <c r="GKH9" s="928"/>
      <c r="GKI9" s="928"/>
      <c r="GKJ9" s="928"/>
      <c r="GKK9" s="928"/>
      <c r="GKL9" s="928"/>
      <c r="GKM9" s="928"/>
      <c r="GKN9" s="928"/>
      <c r="GKO9" s="928"/>
      <c r="GKP9" s="928"/>
      <c r="GKQ9" s="928"/>
      <c r="GKR9" s="928"/>
      <c r="GKS9" s="928"/>
      <c r="GKT9" s="928"/>
      <c r="GKU9" s="928"/>
      <c r="GKV9" s="928"/>
      <c r="GKW9" s="928"/>
      <c r="GKX9" s="928"/>
      <c r="GKY9" s="928"/>
      <c r="GKZ9" s="928"/>
      <c r="GLA9" s="928"/>
      <c r="GLB9" s="928"/>
      <c r="GLC9" s="928"/>
      <c r="GLD9" s="928"/>
      <c r="GLE9" s="928"/>
      <c r="GLF9" s="928"/>
      <c r="GLG9" s="928"/>
      <c r="GLH9" s="928"/>
      <c r="GLI9" s="928"/>
      <c r="GLJ9" s="928"/>
      <c r="GLK9" s="928"/>
      <c r="GLL9" s="928"/>
      <c r="GLM9" s="928"/>
      <c r="GLN9" s="928"/>
      <c r="GLO9" s="928"/>
      <c r="GLP9" s="928"/>
      <c r="GLQ9" s="928"/>
      <c r="GLR9" s="928"/>
      <c r="GLS9" s="928"/>
      <c r="GLT9" s="928"/>
      <c r="GLU9" s="928"/>
      <c r="GLV9" s="928"/>
      <c r="GLW9" s="928"/>
      <c r="GLX9" s="928"/>
      <c r="GLY9" s="928"/>
      <c r="GLZ9" s="928"/>
      <c r="GMA9" s="928"/>
      <c r="GMB9" s="928"/>
      <c r="GMC9" s="928"/>
      <c r="GMD9" s="928"/>
      <c r="GME9" s="928"/>
      <c r="GMF9" s="928"/>
      <c r="GMG9" s="928"/>
      <c r="GMH9" s="928"/>
      <c r="GMI9" s="928"/>
      <c r="GMJ9" s="928"/>
      <c r="GMK9" s="928"/>
      <c r="GML9" s="928"/>
      <c r="GMM9" s="928"/>
      <c r="GMN9" s="928"/>
      <c r="GMO9" s="928"/>
      <c r="GMP9" s="928"/>
      <c r="GMQ9" s="928"/>
      <c r="GMR9" s="928"/>
      <c r="GMS9" s="928"/>
      <c r="GMT9" s="928"/>
      <c r="GMU9" s="928"/>
      <c r="GMV9" s="928"/>
      <c r="GMW9" s="928"/>
      <c r="GMX9" s="928"/>
      <c r="GMY9" s="928"/>
      <c r="GMZ9" s="928"/>
      <c r="GNA9" s="928"/>
      <c r="GNB9" s="928"/>
      <c r="GNC9" s="928"/>
      <c r="GND9" s="928"/>
      <c r="GNE9" s="928"/>
      <c r="GNF9" s="928"/>
      <c r="GNG9" s="928"/>
      <c r="GNH9" s="928"/>
      <c r="GNI9" s="928"/>
      <c r="GNJ9" s="928"/>
      <c r="GNK9" s="928"/>
      <c r="GNL9" s="928"/>
      <c r="GNM9" s="928"/>
      <c r="GNN9" s="928"/>
      <c r="GNO9" s="928"/>
      <c r="GNP9" s="928"/>
      <c r="GNQ9" s="928"/>
      <c r="GNR9" s="928"/>
      <c r="GNS9" s="928"/>
      <c r="GNT9" s="928"/>
      <c r="GNU9" s="928"/>
      <c r="GNV9" s="928"/>
      <c r="GNW9" s="928"/>
      <c r="GNX9" s="928"/>
      <c r="GNY9" s="928"/>
      <c r="GNZ9" s="928"/>
      <c r="GOA9" s="928"/>
      <c r="GOB9" s="928"/>
      <c r="GOC9" s="928"/>
      <c r="GOD9" s="928"/>
      <c r="GOE9" s="928"/>
      <c r="GOF9" s="928"/>
      <c r="GOG9" s="928"/>
      <c r="GOH9" s="928"/>
      <c r="GOI9" s="928"/>
      <c r="GOJ9" s="928"/>
      <c r="GOK9" s="928"/>
      <c r="GOL9" s="928"/>
      <c r="GOM9" s="928"/>
      <c r="GON9" s="928"/>
      <c r="GOO9" s="928"/>
      <c r="GOP9" s="928"/>
      <c r="GOQ9" s="928"/>
      <c r="GOR9" s="928"/>
      <c r="GOS9" s="928"/>
      <c r="GOT9" s="928"/>
      <c r="GOU9" s="928"/>
      <c r="GOV9" s="928"/>
      <c r="GOW9" s="928"/>
      <c r="GOX9" s="928"/>
      <c r="GOY9" s="928"/>
      <c r="GOZ9" s="928"/>
      <c r="GPA9" s="928"/>
      <c r="GPB9" s="928"/>
      <c r="GPC9" s="928"/>
      <c r="GPD9" s="928"/>
      <c r="GPE9" s="928"/>
      <c r="GPF9" s="928"/>
      <c r="GPG9" s="928"/>
      <c r="GPH9" s="928"/>
      <c r="GPI9" s="928"/>
      <c r="GPJ9" s="928"/>
      <c r="GPK9" s="928"/>
      <c r="GPL9" s="928"/>
      <c r="GPM9" s="928"/>
      <c r="GPN9" s="928"/>
      <c r="GPO9" s="928"/>
      <c r="GPP9" s="928"/>
      <c r="GPQ9" s="928"/>
      <c r="GPR9" s="928"/>
      <c r="GPS9" s="928"/>
      <c r="GPT9" s="928"/>
      <c r="GPU9" s="928"/>
      <c r="GPV9" s="928"/>
      <c r="GPW9" s="928"/>
      <c r="GPX9" s="928"/>
      <c r="GPY9" s="928"/>
      <c r="GPZ9" s="928"/>
      <c r="GQA9" s="928"/>
      <c r="GQB9" s="928"/>
      <c r="GQC9" s="928"/>
      <c r="GQD9" s="928"/>
      <c r="GQE9" s="928"/>
      <c r="GQF9" s="928"/>
      <c r="GQG9" s="928"/>
      <c r="GQH9" s="928"/>
      <c r="GQI9" s="928"/>
      <c r="GQJ9" s="928"/>
      <c r="GQK9" s="928"/>
      <c r="GQL9" s="928"/>
      <c r="GQM9" s="928"/>
      <c r="GQN9" s="928"/>
      <c r="GQO9" s="928"/>
      <c r="GQP9" s="928"/>
      <c r="GQQ9" s="928"/>
      <c r="GQR9" s="928"/>
      <c r="GQS9" s="928"/>
      <c r="GQT9" s="928"/>
      <c r="GQU9" s="928"/>
      <c r="GQV9" s="928"/>
      <c r="GQW9" s="928"/>
      <c r="GQX9" s="928"/>
      <c r="GQY9" s="928"/>
      <c r="GQZ9" s="928"/>
      <c r="GRA9" s="928"/>
      <c r="GRB9" s="928"/>
      <c r="GRC9" s="928"/>
      <c r="GRD9" s="928"/>
      <c r="GRE9" s="928"/>
      <c r="GRF9" s="928"/>
      <c r="GRG9" s="928"/>
      <c r="GRH9" s="928"/>
      <c r="GRI9" s="928"/>
      <c r="GRJ9" s="928"/>
      <c r="GRK9" s="928"/>
      <c r="GRL9" s="928"/>
      <c r="GRM9" s="928"/>
      <c r="GRN9" s="928"/>
      <c r="GRO9" s="928"/>
      <c r="GRP9" s="928"/>
      <c r="GRQ9" s="928"/>
      <c r="GRR9" s="928"/>
      <c r="GRS9" s="928"/>
      <c r="GRT9" s="928"/>
      <c r="GRU9" s="928"/>
      <c r="GRV9" s="928"/>
      <c r="GRW9" s="928"/>
      <c r="GRX9" s="928"/>
      <c r="GRY9" s="928"/>
      <c r="GRZ9" s="928"/>
      <c r="GSA9" s="928"/>
      <c r="GSB9" s="928"/>
      <c r="GSC9" s="928"/>
      <c r="GSD9" s="928"/>
      <c r="GSE9" s="928"/>
      <c r="GSF9" s="928"/>
      <c r="GSG9" s="928"/>
      <c r="GSH9" s="928"/>
      <c r="GSI9" s="928"/>
      <c r="GSJ9" s="928"/>
      <c r="GSK9" s="928"/>
      <c r="GSL9" s="928"/>
      <c r="GSM9" s="928"/>
      <c r="GSN9" s="928"/>
      <c r="GSO9" s="928"/>
      <c r="GSP9" s="928"/>
      <c r="GSQ9" s="928"/>
      <c r="GSR9" s="928"/>
      <c r="GSS9" s="928"/>
      <c r="GST9" s="928"/>
      <c r="GSU9" s="928"/>
      <c r="GSV9" s="928"/>
      <c r="GSW9" s="928"/>
      <c r="GSX9" s="928"/>
      <c r="GSY9" s="928"/>
      <c r="GSZ9" s="928"/>
      <c r="GTA9" s="928"/>
      <c r="GTB9" s="928"/>
      <c r="GTC9" s="928"/>
      <c r="GTD9" s="928"/>
      <c r="GTE9" s="928"/>
      <c r="GTF9" s="928"/>
      <c r="GTG9" s="928"/>
      <c r="GTH9" s="928"/>
      <c r="GTI9" s="928"/>
      <c r="GTJ9" s="928"/>
      <c r="GTK9" s="928"/>
      <c r="GTL9" s="928"/>
      <c r="GTM9" s="928"/>
      <c r="GTN9" s="928"/>
      <c r="GTO9" s="928"/>
      <c r="GTP9" s="928"/>
      <c r="GTQ9" s="928"/>
      <c r="GTR9" s="928"/>
      <c r="GTS9" s="928"/>
      <c r="GTT9" s="928"/>
      <c r="GTU9" s="928"/>
      <c r="GTV9" s="928"/>
      <c r="GTW9" s="928"/>
      <c r="GTX9" s="928"/>
      <c r="GTY9" s="928"/>
      <c r="GTZ9" s="928"/>
      <c r="GUA9" s="928"/>
      <c r="GUB9" s="928"/>
      <c r="GUC9" s="928"/>
      <c r="GUD9" s="928"/>
      <c r="GUE9" s="928"/>
      <c r="GUF9" s="928"/>
      <c r="GUG9" s="928"/>
      <c r="GUH9" s="928"/>
      <c r="GUI9" s="928"/>
      <c r="GUJ9" s="928"/>
      <c r="GUK9" s="928"/>
      <c r="GUL9" s="928"/>
      <c r="GUM9" s="928"/>
      <c r="GUN9" s="928"/>
      <c r="GUO9" s="928"/>
      <c r="GUP9" s="928"/>
      <c r="GUQ9" s="928"/>
      <c r="GUR9" s="928"/>
      <c r="GUS9" s="928"/>
      <c r="GUT9" s="928"/>
      <c r="GUU9" s="928"/>
      <c r="GUV9" s="928"/>
      <c r="GUW9" s="928"/>
      <c r="GUX9" s="928"/>
      <c r="GUY9" s="928"/>
      <c r="GUZ9" s="928"/>
      <c r="GVA9" s="928"/>
      <c r="GVB9" s="928"/>
      <c r="GVC9" s="928"/>
      <c r="GVD9" s="928"/>
      <c r="GVE9" s="928"/>
      <c r="GVF9" s="928"/>
      <c r="GVG9" s="928"/>
      <c r="GVH9" s="928"/>
      <c r="GVI9" s="928"/>
      <c r="GVJ9" s="928"/>
      <c r="GVK9" s="928"/>
      <c r="GVL9" s="928"/>
      <c r="GVM9" s="928"/>
      <c r="GVN9" s="928"/>
      <c r="GVO9" s="928"/>
      <c r="GVP9" s="928"/>
      <c r="GVQ9" s="928"/>
      <c r="GVR9" s="928"/>
      <c r="GVS9" s="928"/>
      <c r="GVT9" s="928"/>
      <c r="GVU9" s="928"/>
      <c r="GVV9" s="928"/>
      <c r="GVW9" s="928"/>
      <c r="GVX9" s="928"/>
      <c r="GVY9" s="928"/>
      <c r="GVZ9" s="928"/>
      <c r="GWA9" s="928"/>
      <c r="GWB9" s="928"/>
      <c r="GWC9" s="928"/>
      <c r="GWD9" s="928"/>
      <c r="GWE9" s="928"/>
      <c r="GWF9" s="928"/>
      <c r="GWG9" s="928"/>
      <c r="GWH9" s="928"/>
      <c r="GWI9" s="928"/>
      <c r="GWJ9" s="928"/>
      <c r="GWK9" s="928"/>
      <c r="GWL9" s="928"/>
      <c r="GWM9" s="928"/>
      <c r="GWN9" s="928"/>
      <c r="GWO9" s="928"/>
      <c r="GWP9" s="928"/>
      <c r="GWQ9" s="928"/>
      <c r="GWR9" s="928"/>
      <c r="GWS9" s="928"/>
      <c r="GWT9" s="928"/>
      <c r="GWU9" s="928"/>
      <c r="GWV9" s="928"/>
      <c r="GWW9" s="928"/>
      <c r="GWX9" s="928"/>
      <c r="GWY9" s="928"/>
      <c r="GWZ9" s="928"/>
      <c r="GXA9" s="928"/>
      <c r="GXB9" s="928"/>
      <c r="GXC9" s="928"/>
      <c r="GXD9" s="928"/>
      <c r="GXE9" s="928"/>
      <c r="GXF9" s="928"/>
      <c r="GXG9" s="928"/>
      <c r="GXH9" s="928"/>
      <c r="GXI9" s="928"/>
      <c r="GXJ9" s="928"/>
      <c r="GXK9" s="928"/>
      <c r="GXL9" s="928"/>
      <c r="GXM9" s="928"/>
      <c r="GXN9" s="928"/>
      <c r="GXO9" s="928"/>
      <c r="GXP9" s="928"/>
      <c r="GXQ9" s="928"/>
      <c r="GXR9" s="928"/>
      <c r="GXS9" s="928"/>
      <c r="GXT9" s="928"/>
      <c r="GXU9" s="928"/>
      <c r="GXV9" s="928"/>
      <c r="GXW9" s="928"/>
      <c r="GXX9" s="928"/>
      <c r="GXY9" s="928"/>
      <c r="GXZ9" s="928"/>
      <c r="GYA9" s="928"/>
      <c r="GYB9" s="928"/>
      <c r="GYC9" s="928"/>
      <c r="GYD9" s="928"/>
      <c r="GYE9" s="928"/>
      <c r="GYF9" s="928"/>
      <c r="GYG9" s="928"/>
      <c r="GYH9" s="928"/>
      <c r="GYI9" s="928"/>
      <c r="GYJ9" s="928"/>
      <c r="GYK9" s="928"/>
      <c r="GYL9" s="928"/>
      <c r="GYM9" s="928"/>
      <c r="GYN9" s="928"/>
      <c r="GYO9" s="928"/>
      <c r="GYP9" s="928"/>
      <c r="GYQ9" s="928"/>
      <c r="GYR9" s="928"/>
      <c r="GYS9" s="928"/>
      <c r="GYT9" s="928"/>
      <c r="GYU9" s="928"/>
      <c r="GYV9" s="928"/>
      <c r="GYW9" s="928"/>
      <c r="GYX9" s="928"/>
      <c r="GYY9" s="928"/>
      <c r="GYZ9" s="928"/>
      <c r="GZA9" s="928"/>
      <c r="GZB9" s="928"/>
      <c r="GZC9" s="928"/>
      <c r="GZD9" s="928"/>
      <c r="GZE9" s="928"/>
      <c r="GZF9" s="928"/>
      <c r="GZG9" s="928"/>
      <c r="GZH9" s="928"/>
      <c r="GZI9" s="928"/>
      <c r="GZJ9" s="928"/>
      <c r="GZK9" s="928"/>
      <c r="GZL9" s="928"/>
      <c r="GZM9" s="928"/>
      <c r="GZN9" s="928"/>
      <c r="GZO9" s="928"/>
      <c r="GZP9" s="928"/>
      <c r="GZQ9" s="928"/>
      <c r="GZR9" s="928"/>
      <c r="GZS9" s="928"/>
      <c r="GZT9" s="928"/>
      <c r="GZU9" s="928"/>
      <c r="GZV9" s="928"/>
      <c r="GZW9" s="928"/>
      <c r="GZX9" s="928"/>
      <c r="GZY9" s="928"/>
      <c r="GZZ9" s="928"/>
      <c r="HAA9" s="928"/>
      <c r="HAB9" s="928"/>
      <c r="HAC9" s="928"/>
      <c r="HAD9" s="928"/>
      <c r="HAE9" s="928"/>
      <c r="HAF9" s="928"/>
      <c r="HAG9" s="928"/>
      <c r="HAH9" s="928"/>
      <c r="HAI9" s="928"/>
      <c r="HAJ9" s="928"/>
      <c r="HAK9" s="928"/>
      <c r="HAL9" s="928"/>
      <c r="HAM9" s="928"/>
      <c r="HAN9" s="928"/>
      <c r="HAO9" s="928"/>
      <c r="HAP9" s="928"/>
      <c r="HAQ9" s="928"/>
      <c r="HAR9" s="928"/>
      <c r="HAS9" s="928"/>
      <c r="HAT9" s="928"/>
      <c r="HAU9" s="928"/>
      <c r="HAV9" s="928"/>
      <c r="HAW9" s="928"/>
      <c r="HAX9" s="928"/>
      <c r="HAY9" s="928"/>
      <c r="HAZ9" s="928"/>
      <c r="HBA9" s="928"/>
      <c r="HBB9" s="928"/>
      <c r="HBC9" s="928"/>
      <c r="HBD9" s="928"/>
      <c r="HBE9" s="928"/>
      <c r="HBF9" s="928"/>
      <c r="HBG9" s="928"/>
      <c r="HBH9" s="928"/>
      <c r="HBI9" s="928"/>
      <c r="HBJ9" s="928"/>
      <c r="HBK9" s="928"/>
      <c r="HBL9" s="928"/>
      <c r="HBM9" s="928"/>
      <c r="HBN9" s="928"/>
      <c r="HBO9" s="928"/>
      <c r="HBP9" s="928"/>
      <c r="HBQ9" s="928"/>
      <c r="HBR9" s="928"/>
      <c r="HBS9" s="928"/>
      <c r="HBT9" s="928"/>
      <c r="HBU9" s="928"/>
      <c r="HBV9" s="928"/>
      <c r="HBW9" s="928"/>
      <c r="HBX9" s="928"/>
      <c r="HBY9" s="928"/>
      <c r="HBZ9" s="928"/>
      <c r="HCA9" s="928"/>
      <c r="HCB9" s="928"/>
      <c r="HCC9" s="928"/>
      <c r="HCD9" s="928"/>
      <c r="HCE9" s="928"/>
      <c r="HCF9" s="928"/>
      <c r="HCG9" s="928"/>
      <c r="HCH9" s="928"/>
      <c r="HCI9" s="928"/>
      <c r="HCJ9" s="928"/>
      <c r="HCK9" s="928"/>
      <c r="HCL9" s="928"/>
      <c r="HCM9" s="928"/>
      <c r="HCN9" s="928"/>
      <c r="HCO9" s="928"/>
      <c r="HCP9" s="928"/>
      <c r="HCQ9" s="928"/>
      <c r="HCR9" s="928"/>
      <c r="HCS9" s="928"/>
      <c r="HCT9" s="928"/>
      <c r="HCU9" s="928"/>
      <c r="HCV9" s="928"/>
      <c r="HCW9" s="928"/>
      <c r="HCX9" s="928"/>
      <c r="HCY9" s="928"/>
      <c r="HCZ9" s="928"/>
      <c r="HDA9" s="928"/>
      <c r="HDB9" s="928"/>
      <c r="HDC9" s="928"/>
      <c r="HDD9" s="928"/>
      <c r="HDE9" s="928"/>
      <c r="HDF9" s="928"/>
      <c r="HDG9" s="928"/>
      <c r="HDH9" s="928"/>
      <c r="HDI9" s="928"/>
      <c r="HDJ9" s="928"/>
      <c r="HDK9" s="928"/>
      <c r="HDL9" s="928"/>
      <c r="HDM9" s="928"/>
      <c r="HDN9" s="928"/>
      <c r="HDO9" s="928"/>
      <c r="HDP9" s="928"/>
      <c r="HDQ9" s="928"/>
      <c r="HDR9" s="928"/>
      <c r="HDS9" s="928"/>
      <c r="HDT9" s="928"/>
      <c r="HDU9" s="928"/>
      <c r="HDV9" s="928"/>
      <c r="HDW9" s="928"/>
      <c r="HDX9" s="928"/>
      <c r="HDY9" s="928"/>
      <c r="HDZ9" s="928"/>
      <c r="HEA9" s="928"/>
      <c r="HEB9" s="928"/>
      <c r="HEC9" s="928"/>
      <c r="HED9" s="928"/>
      <c r="HEE9" s="928"/>
      <c r="HEF9" s="928"/>
      <c r="HEG9" s="928"/>
      <c r="HEH9" s="928"/>
      <c r="HEI9" s="928"/>
      <c r="HEJ9" s="928"/>
      <c r="HEK9" s="928"/>
      <c r="HEL9" s="928"/>
      <c r="HEM9" s="928"/>
      <c r="HEN9" s="928"/>
      <c r="HEO9" s="928"/>
      <c r="HEP9" s="928"/>
      <c r="HEQ9" s="928"/>
      <c r="HER9" s="928"/>
      <c r="HES9" s="928"/>
      <c r="HET9" s="928"/>
      <c r="HEU9" s="928"/>
      <c r="HEV9" s="928"/>
      <c r="HEW9" s="928"/>
      <c r="HEX9" s="928"/>
      <c r="HEY9" s="928"/>
      <c r="HEZ9" s="928"/>
      <c r="HFA9" s="928"/>
      <c r="HFB9" s="928"/>
      <c r="HFC9" s="928"/>
      <c r="HFD9" s="928"/>
      <c r="HFE9" s="928"/>
      <c r="HFF9" s="928"/>
      <c r="HFG9" s="928"/>
      <c r="HFH9" s="928"/>
      <c r="HFI9" s="928"/>
      <c r="HFJ9" s="928"/>
      <c r="HFK9" s="928"/>
      <c r="HFL9" s="928"/>
      <c r="HFM9" s="928"/>
      <c r="HFN9" s="928"/>
      <c r="HFO9" s="928"/>
      <c r="HFP9" s="928"/>
      <c r="HFQ9" s="928"/>
      <c r="HFR9" s="928"/>
      <c r="HFS9" s="928"/>
      <c r="HFT9" s="928"/>
      <c r="HFU9" s="928"/>
      <c r="HFV9" s="928"/>
      <c r="HFW9" s="928"/>
      <c r="HFX9" s="928"/>
      <c r="HFY9" s="928"/>
      <c r="HFZ9" s="928"/>
      <c r="HGA9" s="928"/>
      <c r="HGB9" s="928"/>
      <c r="HGC9" s="928"/>
      <c r="HGD9" s="928"/>
      <c r="HGE9" s="928"/>
      <c r="HGF9" s="928"/>
      <c r="HGG9" s="928"/>
      <c r="HGH9" s="928"/>
      <c r="HGI9" s="928"/>
      <c r="HGJ9" s="928"/>
      <c r="HGK9" s="928"/>
      <c r="HGL9" s="928"/>
      <c r="HGM9" s="928"/>
      <c r="HGN9" s="928"/>
      <c r="HGO9" s="928"/>
      <c r="HGP9" s="928"/>
      <c r="HGQ9" s="928"/>
      <c r="HGR9" s="928"/>
      <c r="HGS9" s="928"/>
      <c r="HGT9" s="928"/>
      <c r="HGU9" s="928"/>
      <c r="HGV9" s="928"/>
      <c r="HGW9" s="928"/>
      <c r="HGX9" s="928"/>
      <c r="HGY9" s="928"/>
      <c r="HGZ9" s="928"/>
      <c r="HHA9" s="928"/>
      <c r="HHB9" s="928"/>
      <c r="HHC9" s="928"/>
      <c r="HHD9" s="928"/>
      <c r="HHE9" s="928"/>
      <c r="HHF9" s="928"/>
      <c r="HHG9" s="928"/>
      <c r="HHH9" s="928"/>
      <c r="HHI9" s="928"/>
      <c r="HHJ9" s="928"/>
      <c r="HHK9" s="928"/>
      <c r="HHL9" s="928"/>
      <c r="HHM9" s="928"/>
      <c r="HHN9" s="928"/>
      <c r="HHO9" s="928"/>
      <c r="HHP9" s="928"/>
      <c r="HHQ9" s="928"/>
      <c r="HHR9" s="928"/>
      <c r="HHS9" s="928"/>
      <c r="HHT9" s="928"/>
      <c r="HHU9" s="928"/>
      <c r="HHV9" s="928"/>
      <c r="HHW9" s="928"/>
      <c r="HHX9" s="928"/>
      <c r="HHY9" s="928"/>
      <c r="HHZ9" s="928"/>
      <c r="HIA9" s="928"/>
      <c r="HIB9" s="928"/>
      <c r="HIC9" s="928"/>
      <c r="HID9" s="928"/>
      <c r="HIE9" s="928"/>
      <c r="HIF9" s="928"/>
      <c r="HIG9" s="928"/>
      <c r="HIH9" s="928"/>
      <c r="HII9" s="928"/>
      <c r="HIJ9" s="928"/>
      <c r="HIK9" s="928"/>
      <c r="HIL9" s="928"/>
      <c r="HIM9" s="928"/>
      <c r="HIN9" s="928"/>
      <c r="HIO9" s="928"/>
      <c r="HIP9" s="928"/>
      <c r="HIQ9" s="928"/>
      <c r="HIR9" s="928"/>
      <c r="HIS9" s="928"/>
      <c r="HIT9" s="928"/>
      <c r="HIU9" s="928"/>
      <c r="HIV9" s="928"/>
      <c r="HIW9" s="928"/>
      <c r="HIX9" s="928"/>
      <c r="HIY9" s="928"/>
      <c r="HIZ9" s="928"/>
      <c r="HJA9" s="928"/>
      <c r="HJB9" s="928"/>
      <c r="HJC9" s="928"/>
      <c r="HJD9" s="928"/>
      <c r="HJE9" s="928"/>
      <c r="HJF9" s="928"/>
      <c r="HJG9" s="928"/>
      <c r="HJH9" s="928"/>
      <c r="HJI9" s="928"/>
      <c r="HJJ9" s="928"/>
      <c r="HJK9" s="928"/>
      <c r="HJL9" s="928"/>
      <c r="HJM9" s="928"/>
      <c r="HJN9" s="928"/>
      <c r="HJO9" s="928"/>
      <c r="HJP9" s="928"/>
      <c r="HJQ9" s="928"/>
      <c r="HJR9" s="928"/>
      <c r="HJS9" s="928"/>
      <c r="HJT9" s="928"/>
      <c r="HJU9" s="928"/>
      <c r="HJV9" s="928"/>
      <c r="HJW9" s="928"/>
      <c r="HJX9" s="928"/>
      <c r="HJY9" s="928"/>
      <c r="HJZ9" s="928"/>
      <c r="HKA9" s="928"/>
      <c r="HKB9" s="928"/>
      <c r="HKC9" s="928"/>
      <c r="HKD9" s="928"/>
      <c r="HKE9" s="928"/>
      <c r="HKF9" s="928"/>
      <c r="HKG9" s="928"/>
      <c r="HKH9" s="928"/>
      <c r="HKI9" s="928"/>
      <c r="HKJ9" s="928"/>
      <c r="HKK9" s="928"/>
      <c r="HKL9" s="928"/>
      <c r="HKM9" s="928"/>
      <c r="HKN9" s="928"/>
      <c r="HKO9" s="928"/>
      <c r="HKP9" s="928"/>
      <c r="HKQ9" s="928"/>
      <c r="HKR9" s="928"/>
      <c r="HKS9" s="928"/>
      <c r="HKT9" s="928"/>
      <c r="HKU9" s="928"/>
      <c r="HKV9" s="928"/>
      <c r="HKW9" s="928"/>
      <c r="HKX9" s="928"/>
      <c r="HKY9" s="928"/>
      <c r="HKZ9" s="928"/>
      <c r="HLA9" s="928"/>
      <c r="HLB9" s="928"/>
      <c r="HLC9" s="928"/>
      <c r="HLD9" s="928"/>
      <c r="HLE9" s="928"/>
      <c r="HLF9" s="928"/>
      <c r="HLG9" s="928"/>
      <c r="HLH9" s="928"/>
      <c r="HLI9" s="928"/>
      <c r="HLJ9" s="928"/>
      <c r="HLK9" s="928"/>
      <c r="HLL9" s="928"/>
      <c r="HLM9" s="928"/>
      <c r="HLN9" s="928"/>
      <c r="HLO9" s="928"/>
      <c r="HLP9" s="928"/>
      <c r="HLQ9" s="928"/>
      <c r="HLR9" s="928"/>
      <c r="HLS9" s="928"/>
      <c r="HLT9" s="928"/>
      <c r="HLU9" s="928"/>
      <c r="HLV9" s="928"/>
      <c r="HLW9" s="928"/>
      <c r="HLX9" s="928"/>
      <c r="HLY9" s="928"/>
      <c r="HLZ9" s="928"/>
      <c r="HMA9" s="928"/>
      <c r="HMB9" s="928"/>
      <c r="HMC9" s="928"/>
      <c r="HMD9" s="928"/>
      <c r="HME9" s="928"/>
      <c r="HMF9" s="928"/>
      <c r="HMG9" s="928"/>
      <c r="HMH9" s="928"/>
      <c r="HMI9" s="928"/>
      <c r="HMJ9" s="928"/>
      <c r="HMK9" s="928"/>
      <c r="HML9" s="928"/>
      <c r="HMM9" s="928"/>
      <c r="HMN9" s="928"/>
      <c r="HMO9" s="928"/>
      <c r="HMP9" s="928"/>
      <c r="HMQ9" s="928"/>
      <c r="HMR9" s="928"/>
      <c r="HMS9" s="928"/>
      <c r="HMT9" s="928"/>
      <c r="HMU9" s="928"/>
      <c r="HMV9" s="928"/>
      <c r="HMW9" s="928"/>
      <c r="HMX9" s="928"/>
      <c r="HMY9" s="928"/>
      <c r="HMZ9" s="928"/>
      <c r="HNA9" s="928"/>
      <c r="HNB9" s="928"/>
      <c r="HNC9" s="928"/>
      <c r="HND9" s="928"/>
      <c r="HNE9" s="928"/>
      <c r="HNF9" s="928"/>
      <c r="HNG9" s="928"/>
      <c r="HNH9" s="928"/>
      <c r="HNI9" s="928"/>
      <c r="HNJ9" s="928"/>
      <c r="HNK9" s="928"/>
      <c r="HNL9" s="928"/>
      <c r="HNM9" s="928"/>
      <c r="HNN9" s="928"/>
      <c r="HNO9" s="928"/>
      <c r="HNP9" s="928"/>
      <c r="HNQ9" s="928"/>
      <c r="HNR9" s="928"/>
      <c r="HNS9" s="928"/>
      <c r="HNT9" s="928"/>
      <c r="HNU9" s="928"/>
      <c r="HNV9" s="928"/>
      <c r="HNW9" s="928"/>
      <c r="HNX9" s="928"/>
      <c r="HNY9" s="928"/>
      <c r="HNZ9" s="928"/>
      <c r="HOA9" s="928"/>
      <c r="HOB9" s="928"/>
      <c r="HOC9" s="928"/>
      <c r="HOD9" s="928"/>
      <c r="HOE9" s="928"/>
      <c r="HOF9" s="928"/>
      <c r="HOG9" s="928"/>
      <c r="HOH9" s="928"/>
      <c r="HOI9" s="928"/>
      <c r="HOJ9" s="928"/>
      <c r="HOK9" s="928"/>
      <c r="HOL9" s="928"/>
      <c r="HOM9" s="928"/>
      <c r="HON9" s="928"/>
      <c r="HOO9" s="928"/>
      <c r="HOP9" s="928"/>
      <c r="HOQ9" s="928"/>
      <c r="HOR9" s="928"/>
      <c r="HOS9" s="928"/>
      <c r="HOT9" s="928"/>
      <c r="HOU9" s="928"/>
      <c r="HOV9" s="928"/>
      <c r="HOW9" s="928"/>
      <c r="HOX9" s="928"/>
      <c r="HOY9" s="928"/>
      <c r="HOZ9" s="928"/>
      <c r="HPA9" s="928"/>
      <c r="HPB9" s="928"/>
      <c r="HPC9" s="928"/>
      <c r="HPD9" s="928"/>
      <c r="HPE9" s="928"/>
      <c r="HPF9" s="928"/>
      <c r="HPG9" s="928"/>
      <c r="HPH9" s="928"/>
      <c r="HPI9" s="928"/>
      <c r="HPJ9" s="928"/>
      <c r="HPK9" s="928"/>
      <c r="HPL9" s="928"/>
      <c r="HPM9" s="928"/>
      <c r="HPN9" s="928"/>
      <c r="HPO9" s="928"/>
      <c r="HPP9" s="928"/>
      <c r="HPQ9" s="928"/>
      <c r="HPR9" s="928"/>
      <c r="HPS9" s="928"/>
      <c r="HPT9" s="928"/>
      <c r="HPU9" s="928"/>
      <c r="HPV9" s="928"/>
      <c r="HPW9" s="928"/>
      <c r="HPX9" s="928"/>
      <c r="HPY9" s="928"/>
      <c r="HPZ9" s="928"/>
      <c r="HQA9" s="928"/>
      <c r="HQB9" s="928"/>
      <c r="HQC9" s="928"/>
      <c r="HQD9" s="928"/>
      <c r="HQE9" s="928"/>
      <c r="HQF9" s="928"/>
      <c r="HQG9" s="928"/>
      <c r="HQH9" s="928"/>
      <c r="HQI9" s="928"/>
      <c r="HQJ9" s="928"/>
      <c r="HQK9" s="928"/>
      <c r="HQL9" s="928"/>
      <c r="HQM9" s="928"/>
      <c r="HQN9" s="928"/>
      <c r="HQO9" s="928"/>
      <c r="HQP9" s="928"/>
      <c r="HQQ9" s="928"/>
      <c r="HQR9" s="928"/>
      <c r="HQS9" s="928"/>
      <c r="HQT9" s="928"/>
      <c r="HQU9" s="928"/>
      <c r="HQV9" s="928"/>
      <c r="HQW9" s="928"/>
      <c r="HQX9" s="928"/>
      <c r="HQY9" s="928"/>
      <c r="HQZ9" s="928"/>
      <c r="HRA9" s="928"/>
      <c r="HRB9" s="928"/>
      <c r="HRC9" s="928"/>
      <c r="HRD9" s="928"/>
      <c r="HRE9" s="928"/>
      <c r="HRF9" s="928"/>
      <c r="HRG9" s="928"/>
      <c r="HRH9" s="928"/>
      <c r="HRI9" s="928"/>
      <c r="HRJ9" s="928"/>
      <c r="HRK9" s="928"/>
      <c r="HRL9" s="928"/>
      <c r="HRM9" s="928"/>
      <c r="HRN9" s="928"/>
      <c r="HRO9" s="928"/>
      <c r="HRP9" s="928"/>
      <c r="HRQ9" s="928"/>
      <c r="HRR9" s="928"/>
      <c r="HRS9" s="928"/>
      <c r="HRT9" s="928"/>
      <c r="HRU9" s="928"/>
      <c r="HRV9" s="928"/>
      <c r="HRW9" s="928"/>
      <c r="HRX9" s="928"/>
      <c r="HRY9" s="928"/>
      <c r="HRZ9" s="928"/>
      <c r="HSA9" s="928"/>
      <c r="HSB9" s="928"/>
      <c r="HSC9" s="928"/>
      <c r="HSD9" s="928"/>
      <c r="HSE9" s="928"/>
      <c r="HSF9" s="928"/>
      <c r="HSG9" s="928"/>
      <c r="HSH9" s="928"/>
      <c r="HSI9" s="928"/>
      <c r="HSJ9" s="928"/>
      <c r="HSK9" s="928"/>
      <c r="HSL9" s="928"/>
      <c r="HSM9" s="928"/>
      <c r="HSN9" s="928"/>
      <c r="HSO9" s="928"/>
      <c r="HSP9" s="928"/>
      <c r="HSQ9" s="928"/>
      <c r="HSR9" s="928"/>
      <c r="HSS9" s="928"/>
      <c r="HST9" s="928"/>
      <c r="HSU9" s="928"/>
      <c r="HSV9" s="928"/>
      <c r="HSW9" s="928"/>
      <c r="HSX9" s="928"/>
      <c r="HSY9" s="928"/>
      <c r="HSZ9" s="928"/>
      <c r="HTA9" s="928"/>
      <c r="HTB9" s="928"/>
      <c r="HTC9" s="928"/>
      <c r="HTD9" s="928"/>
      <c r="HTE9" s="928"/>
      <c r="HTF9" s="928"/>
      <c r="HTG9" s="928"/>
      <c r="HTH9" s="928"/>
      <c r="HTI9" s="928"/>
      <c r="HTJ9" s="928"/>
      <c r="HTK9" s="928"/>
      <c r="HTL9" s="928"/>
      <c r="HTM9" s="928"/>
      <c r="HTN9" s="928"/>
      <c r="HTO9" s="928"/>
      <c r="HTP9" s="928"/>
      <c r="HTQ9" s="928"/>
      <c r="HTR9" s="928"/>
      <c r="HTS9" s="928"/>
      <c r="HTT9" s="928"/>
      <c r="HTU9" s="928"/>
      <c r="HTV9" s="928"/>
      <c r="HTW9" s="928"/>
      <c r="HTX9" s="928"/>
      <c r="HTY9" s="928"/>
      <c r="HTZ9" s="928"/>
      <c r="HUA9" s="928"/>
      <c r="HUB9" s="928"/>
      <c r="HUC9" s="928"/>
      <c r="HUD9" s="928"/>
      <c r="HUE9" s="928"/>
      <c r="HUF9" s="928"/>
      <c r="HUG9" s="928"/>
      <c r="HUH9" s="928"/>
      <c r="HUI9" s="928"/>
      <c r="HUJ9" s="928"/>
      <c r="HUK9" s="928"/>
      <c r="HUL9" s="928"/>
      <c r="HUM9" s="928"/>
      <c r="HUN9" s="928"/>
      <c r="HUO9" s="928"/>
      <c r="HUP9" s="928"/>
      <c r="HUQ9" s="928"/>
      <c r="HUR9" s="928"/>
      <c r="HUS9" s="928"/>
      <c r="HUT9" s="928"/>
      <c r="HUU9" s="928"/>
      <c r="HUV9" s="928"/>
      <c r="HUW9" s="928"/>
      <c r="HUX9" s="928"/>
      <c r="HUY9" s="928"/>
      <c r="HUZ9" s="928"/>
      <c r="HVA9" s="928"/>
      <c r="HVB9" s="928"/>
      <c r="HVC9" s="928"/>
      <c r="HVD9" s="928"/>
      <c r="HVE9" s="928"/>
      <c r="HVF9" s="928"/>
      <c r="HVG9" s="928"/>
      <c r="HVH9" s="928"/>
      <c r="HVI9" s="928"/>
      <c r="HVJ9" s="928"/>
      <c r="HVK9" s="928"/>
      <c r="HVL9" s="928"/>
      <c r="HVM9" s="928"/>
      <c r="HVN9" s="928"/>
      <c r="HVO9" s="928"/>
      <c r="HVP9" s="928"/>
      <c r="HVQ9" s="928"/>
      <c r="HVR9" s="928"/>
      <c r="HVS9" s="928"/>
      <c r="HVT9" s="928"/>
      <c r="HVU9" s="928"/>
      <c r="HVV9" s="928"/>
      <c r="HVW9" s="928"/>
      <c r="HVX9" s="928"/>
      <c r="HVY9" s="928"/>
      <c r="HVZ9" s="928"/>
      <c r="HWA9" s="928"/>
      <c r="HWB9" s="928"/>
      <c r="HWC9" s="928"/>
      <c r="HWD9" s="928"/>
      <c r="HWE9" s="928"/>
      <c r="HWF9" s="928"/>
      <c r="HWG9" s="928"/>
      <c r="HWH9" s="928"/>
      <c r="HWI9" s="928"/>
      <c r="HWJ9" s="928"/>
      <c r="HWK9" s="928"/>
      <c r="HWL9" s="928"/>
      <c r="HWM9" s="928"/>
      <c r="HWN9" s="928"/>
      <c r="HWO9" s="928"/>
      <c r="HWP9" s="928"/>
      <c r="HWQ9" s="928"/>
      <c r="HWR9" s="928"/>
      <c r="HWS9" s="928"/>
      <c r="HWT9" s="928"/>
      <c r="HWU9" s="928"/>
      <c r="HWV9" s="928"/>
      <c r="HWW9" s="928"/>
      <c r="HWX9" s="928"/>
      <c r="HWY9" s="928"/>
      <c r="HWZ9" s="928"/>
      <c r="HXA9" s="928"/>
      <c r="HXB9" s="928"/>
      <c r="HXC9" s="928"/>
      <c r="HXD9" s="928"/>
      <c r="HXE9" s="928"/>
      <c r="HXF9" s="928"/>
      <c r="HXG9" s="928"/>
      <c r="HXH9" s="928"/>
      <c r="HXI9" s="928"/>
      <c r="HXJ9" s="928"/>
      <c r="HXK9" s="928"/>
      <c r="HXL9" s="928"/>
      <c r="HXM9" s="928"/>
      <c r="HXN9" s="928"/>
      <c r="HXO9" s="928"/>
      <c r="HXP9" s="928"/>
      <c r="HXQ9" s="928"/>
      <c r="HXR9" s="928"/>
      <c r="HXS9" s="928"/>
      <c r="HXT9" s="928"/>
      <c r="HXU9" s="928"/>
      <c r="HXV9" s="928"/>
      <c r="HXW9" s="928"/>
      <c r="HXX9" s="928"/>
      <c r="HXY9" s="928"/>
      <c r="HXZ9" s="928"/>
      <c r="HYA9" s="928"/>
      <c r="HYB9" s="928"/>
      <c r="HYC9" s="928"/>
      <c r="HYD9" s="928"/>
      <c r="HYE9" s="928"/>
      <c r="HYF9" s="928"/>
      <c r="HYG9" s="928"/>
      <c r="HYH9" s="928"/>
      <c r="HYI9" s="928"/>
      <c r="HYJ9" s="928"/>
      <c r="HYK9" s="928"/>
      <c r="HYL9" s="928"/>
      <c r="HYM9" s="928"/>
      <c r="HYN9" s="928"/>
      <c r="HYO9" s="928"/>
      <c r="HYP9" s="928"/>
      <c r="HYQ9" s="928"/>
      <c r="HYR9" s="928"/>
      <c r="HYS9" s="928"/>
      <c r="HYT9" s="928"/>
      <c r="HYU9" s="928"/>
      <c r="HYV9" s="928"/>
      <c r="HYW9" s="928"/>
      <c r="HYX9" s="928"/>
      <c r="HYY9" s="928"/>
      <c r="HYZ9" s="928"/>
      <c r="HZA9" s="928"/>
      <c r="HZB9" s="928"/>
      <c r="HZC9" s="928"/>
      <c r="HZD9" s="928"/>
      <c r="HZE9" s="928"/>
      <c r="HZF9" s="928"/>
      <c r="HZG9" s="928"/>
      <c r="HZH9" s="928"/>
      <c r="HZI9" s="928"/>
      <c r="HZJ9" s="928"/>
      <c r="HZK9" s="928"/>
      <c r="HZL9" s="928"/>
      <c r="HZM9" s="928"/>
      <c r="HZN9" s="928"/>
      <c r="HZO9" s="928"/>
      <c r="HZP9" s="928"/>
      <c r="HZQ9" s="928"/>
      <c r="HZR9" s="928"/>
      <c r="HZS9" s="928"/>
      <c r="HZT9" s="928"/>
      <c r="HZU9" s="928"/>
      <c r="HZV9" s="928"/>
      <c r="HZW9" s="928"/>
      <c r="HZX9" s="928"/>
      <c r="HZY9" s="928"/>
      <c r="HZZ9" s="928"/>
      <c r="IAA9" s="928"/>
      <c r="IAB9" s="928"/>
      <c r="IAC9" s="928"/>
      <c r="IAD9" s="928"/>
      <c r="IAE9" s="928"/>
      <c r="IAF9" s="928"/>
      <c r="IAG9" s="928"/>
      <c r="IAH9" s="928"/>
      <c r="IAI9" s="928"/>
      <c r="IAJ9" s="928"/>
      <c r="IAK9" s="928"/>
      <c r="IAL9" s="928"/>
      <c r="IAM9" s="928"/>
      <c r="IAN9" s="928"/>
      <c r="IAO9" s="928"/>
      <c r="IAP9" s="928"/>
      <c r="IAQ9" s="928"/>
      <c r="IAR9" s="928"/>
      <c r="IAS9" s="928"/>
      <c r="IAT9" s="928"/>
      <c r="IAU9" s="928"/>
      <c r="IAV9" s="928"/>
      <c r="IAW9" s="928"/>
      <c r="IAX9" s="928"/>
      <c r="IAY9" s="928"/>
      <c r="IAZ9" s="928"/>
      <c r="IBA9" s="928"/>
      <c r="IBB9" s="928"/>
      <c r="IBC9" s="928"/>
      <c r="IBD9" s="928"/>
      <c r="IBE9" s="928"/>
      <c r="IBF9" s="928"/>
      <c r="IBG9" s="928"/>
      <c r="IBH9" s="928"/>
      <c r="IBI9" s="928"/>
      <c r="IBJ9" s="928"/>
      <c r="IBK9" s="928"/>
      <c r="IBL9" s="928"/>
      <c r="IBM9" s="928"/>
      <c r="IBN9" s="928"/>
      <c r="IBO9" s="928"/>
      <c r="IBP9" s="928"/>
      <c r="IBQ9" s="928"/>
      <c r="IBR9" s="928"/>
      <c r="IBS9" s="928"/>
      <c r="IBT9" s="928"/>
      <c r="IBU9" s="928"/>
      <c r="IBV9" s="928"/>
      <c r="IBW9" s="928"/>
      <c r="IBX9" s="928"/>
      <c r="IBY9" s="928"/>
      <c r="IBZ9" s="928"/>
      <c r="ICA9" s="928"/>
      <c r="ICB9" s="928"/>
      <c r="ICC9" s="928"/>
      <c r="ICD9" s="928"/>
      <c r="ICE9" s="928"/>
      <c r="ICF9" s="928"/>
      <c r="ICG9" s="928"/>
      <c r="ICH9" s="928"/>
      <c r="ICI9" s="928"/>
      <c r="ICJ9" s="928"/>
      <c r="ICK9" s="928"/>
      <c r="ICL9" s="928"/>
      <c r="ICM9" s="928"/>
      <c r="ICN9" s="928"/>
      <c r="ICO9" s="928"/>
      <c r="ICP9" s="928"/>
      <c r="ICQ9" s="928"/>
      <c r="ICR9" s="928"/>
      <c r="ICS9" s="928"/>
      <c r="ICT9" s="928"/>
      <c r="ICU9" s="928"/>
      <c r="ICV9" s="928"/>
      <c r="ICW9" s="928"/>
      <c r="ICX9" s="928"/>
      <c r="ICY9" s="928"/>
      <c r="ICZ9" s="928"/>
      <c r="IDA9" s="928"/>
      <c r="IDB9" s="928"/>
      <c r="IDC9" s="928"/>
      <c r="IDD9" s="928"/>
      <c r="IDE9" s="928"/>
      <c r="IDF9" s="928"/>
      <c r="IDG9" s="928"/>
      <c r="IDH9" s="928"/>
      <c r="IDI9" s="928"/>
      <c r="IDJ9" s="928"/>
      <c r="IDK9" s="928"/>
      <c r="IDL9" s="928"/>
      <c r="IDM9" s="928"/>
      <c r="IDN9" s="928"/>
      <c r="IDO9" s="928"/>
      <c r="IDP9" s="928"/>
      <c r="IDQ9" s="928"/>
      <c r="IDR9" s="928"/>
      <c r="IDS9" s="928"/>
      <c r="IDT9" s="928"/>
      <c r="IDU9" s="928"/>
      <c r="IDV9" s="928"/>
      <c r="IDW9" s="928"/>
      <c r="IDX9" s="928"/>
      <c r="IDY9" s="928"/>
      <c r="IDZ9" s="928"/>
      <c r="IEA9" s="928"/>
      <c r="IEB9" s="928"/>
      <c r="IEC9" s="928"/>
      <c r="IED9" s="928"/>
      <c r="IEE9" s="928"/>
      <c r="IEF9" s="928"/>
      <c r="IEG9" s="928"/>
      <c r="IEH9" s="928"/>
      <c r="IEI9" s="928"/>
      <c r="IEJ9" s="928"/>
      <c r="IEK9" s="928"/>
      <c r="IEL9" s="928"/>
      <c r="IEM9" s="928"/>
      <c r="IEN9" s="928"/>
      <c r="IEO9" s="928"/>
      <c r="IEP9" s="928"/>
      <c r="IEQ9" s="928"/>
      <c r="IER9" s="928"/>
      <c r="IES9" s="928"/>
      <c r="IET9" s="928"/>
      <c r="IEU9" s="928"/>
      <c r="IEV9" s="928"/>
      <c r="IEW9" s="928"/>
      <c r="IEX9" s="928"/>
      <c r="IEY9" s="928"/>
      <c r="IEZ9" s="928"/>
      <c r="IFA9" s="928"/>
      <c r="IFB9" s="928"/>
      <c r="IFC9" s="928"/>
      <c r="IFD9" s="928"/>
      <c r="IFE9" s="928"/>
      <c r="IFF9" s="928"/>
      <c r="IFG9" s="928"/>
      <c r="IFH9" s="928"/>
      <c r="IFI9" s="928"/>
      <c r="IFJ9" s="928"/>
      <c r="IFK9" s="928"/>
      <c r="IFL9" s="928"/>
      <c r="IFM9" s="928"/>
      <c r="IFN9" s="928"/>
      <c r="IFO9" s="928"/>
      <c r="IFP9" s="928"/>
      <c r="IFQ9" s="928"/>
      <c r="IFR9" s="928"/>
      <c r="IFS9" s="928"/>
      <c r="IFT9" s="928"/>
      <c r="IFU9" s="928"/>
      <c r="IFV9" s="928"/>
      <c r="IFW9" s="928"/>
      <c r="IFX9" s="928"/>
      <c r="IFY9" s="928"/>
      <c r="IFZ9" s="928"/>
      <c r="IGA9" s="928"/>
      <c r="IGB9" s="928"/>
      <c r="IGC9" s="928"/>
      <c r="IGD9" s="928"/>
      <c r="IGE9" s="928"/>
      <c r="IGF9" s="928"/>
      <c r="IGG9" s="928"/>
      <c r="IGH9" s="928"/>
      <c r="IGI9" s="928"/>
      <c r="IGJ9" s="928"/>
      <c r="IGK9" s="928"/>
      <c r="IGL9" s="928"/>
      <c r="IGM9" s="928"/>
      <c r="IGN9" s="928"/>
      <c r="IGO9" s="928"/>
      <c r="IGP9" s="928"/>
      <c r="IGQ9" s="928"/>
      <c r="IGR9" s="928"/>
      <c r="IGS9" s="928"/>
      <c r="IGT9" s="928"/>
      <c r="IGU9" s="928"/>
      <c r="IGV9" s="928"/>
      <c r="IGW9" s="928"/>
      <c r="IGX9" s="928"/>
      <c r="IGY9" s="928"/>
      <c r="IGZ9" s="928"/>
      <c r="IHA9" s="928"/>
      <c r="IHB9" s="928"/>
      <c r="IHC9" s="928"/>
      <c r="IHD9" s="928"/>
      <c r="IHE9" s="928"/>
      <c r="IHF9" s="928"/>
      <c r="IHG9" s="928"/>
      <c r="IHH9" s="928"/>
      <c r="IHI9" s="928"/>
      <c r="IHJ9" s="928"/>
      <c r="IHK9" s="928"/>
      <c r="IHL9" s="928"/>
      <c r="IHM9" s="928"/>
      <c r="IHN9" s="928"/>
      <c r="IHO9" s="928"/>
      <c r="IHP9" s="928"/>
      <c r="IHQ9" s="928"/>
      <c r="IHR9" s="928"/>
      <c r="IHS9" s="928"/>
      <c r="IHT9" s="928"/>
      <c r="IHU9" s="928"/>
      <c r="IHV9" s="928"/>
      <c r="IHW9" s="928"/>
      <c r="IHX9" s="928"/>
      <c r="IHY9" s="928"/>
      <c r="IHZ9" s="928"/>
      <c r="IIA9" s="928"/>
      <c r="IIB9" s="928"/>
      <c r="IIC9" s="928"/>
      <c r="IID9" s="928"/>
      <c r="IIE9" s="928"/>
      <c r="IIF9" s="928"/>
      <c r="IIG9" s="928"/>
      <c r="IIH9" s="928"/>
      <c r="III9" s="928"/>
      <c r="IIJ9" s="928"/>
      <c r="IIK9" s="928"/>
      <c r="IIL9" s="928"/>
      <c r="IIM9" s="928"/>
      <c r="IIN9" s="928"/>
      <c r="IIO9" s="928"/>
      <c r="IIP9" s="928"/>
      <c r="IIQ9" s="928"/>
      <c r="IIR9" s="928"/>
      <c r="IIS9" s="928"/>
      <c r="IIT9" s="928"/>
      <c r="IIU9" s="928"/>
      <c r="IIV9" s="928"/>
      <c r="IIW9" s="928"/>
      <c r="IIX9" s="928"/>
      <c r="IIY9" s="928"/>
      <c r="IIZ9" s="928"/>
      <c r="IJA9" s="928"/>
      <c r="IJB9" s="928"/>
      <c r="IJC9" s="928"/>
      <c r="IJD9" s="928"/>
      <c r="IJE9" s="928"/>
      <c r="IJF9" s="928"/>
      <c r="IJG9" s="928"/>
      <c r="IJH9" s="928"/>
      <c r="IJI9" s="928"/>
      <c r="IJJ9" s="928"/>
      <c r="IJK9" s="928"/>
      <c r="IJL9" s="928"/>
      <c r="IJM9" s="928"/>
      <c r="IJN9" s="928"/>
      <c r="IJO9" s="928"/>
      <c r="IJP9" s="928"/>
      <c r="IJQ9" s="928"/>
      <c r="IJR9" s="928"/>
      <c r="IJS9" s="928"/>
      <c r="IJT9" s="928"/>
      <c r="IJU9" s="928"/>
      <c r="IJV9" s="928"/>
      <c r="IJW9" s="928"/>
      <c r="IJX9" s="928"/>
      <c r="IJY9" s="928"/>
      <c r="IJZ9" s="928"/>
      <c r="IKA9" s="928"/>
      <c r="IKB9" s="928"/>
      <c r="IKC9" s="928"/>
      <c r="IKD9" s="928"/>
      <c r="IKE9" s="928"/>
      <c r="IKF9" s="928"/>
      <c r="IKG9" s="928"/>
      <c r="IKH9" s="928"/>
      <c r="IKI9" s="928"/>
      <c r="IKJ9" s="928"/>
      <c r="IKK9" s="928"/>
      <c r="IKL9" s="928"/>
      <c r="IKM9" s="928"/>
      <c r="IKN9" s="928"/>
      <c r="IKO9" s="928"/>
      <c r="IKP9" s="928"/>
      <c r="IKQ9" s="928"/>
      <c r="IKR9" s="928"/>
      <c r="IKS9" s="928"/>
      <c r="IKT9" s="928"/>
      <c r="IKU9" s="928"/>
      <c r="IKV9" s="928"/>
      <c r="IKW9" s="928"/>
      <c r="IKX9" s="928"/>
      <c r="IKY9" s="928"/>
      <c r="IKZ9" s="928"/>
      <c r="ILA9" s="928"/>
      <c r="ILB9" s="928"/>
      <c r="ILC9" s="928"/>
      <c r="ILD9" s="928"/>
      <c r="ILE9" s="928"/>
      <c r="ILF9" s="928"/>
      <c r="ILG9" s="928"/>
      <c r="ILH9" s="928"/>
      <c r="ILI9" s="928"/>
      <c r="ILJ9" s="928"/>
      <c r="ILK9" s="928"/>
      <c r="ILL9" s="928"/>
      <c r="ILM9" s="928"/>
      <c r="ILN9" s="928"/>
      <c r="ILO9" s="928"/>
      <c r="ILP9" s="928"/>
      <c r="ILQ9" s="928"/>
      <c r="ILR9" s="928"/>
      <c r="ILS9" s="928"/>
      <c r="ILT9" s="928"/>
      <c r="ILU9" s="928"/>
      <c r="ILV9" s="928"/>
      <c r="ILW9" s="928"/>
      <c r="ILX9" s="928"/>
      <c r="ILY9" s="928"/>
      <c r="ILZ9" s="928"/>
      <c r="IMA9" s="928"/>
      <c r="IMB9" s="928"/>
      <c r="IMC9" s="928"/>
      <c r="IMD9" s="928"/>
      <c r="IME9" s="928"/>
      <c r="IMF9" s="928"/>
      <c r="IMG9" s="928"/>
      <c r="IMH9" s="928"/>
      <c r="IMI9" s="928"/>
      <c r="IMJ9" s="928"/>
      <c r="IMK9" s="928"/>
      <c r="IML9" s="928"/>
      <c r="IMM9" s="928"/>
      <c r="IMN9" s="928"/>
      <c r="IMO9" s="928"/>
      <c r="IMP9" s="928"/>
      <c r="IMQ9" s="928"/>
      <c r="IMR9" s="928"/>
      <c r="IMS9" s="928"/>
      <c r="IMT9" s="928"/>
      <c r="IMU9" s="928"/>
      <c r="IMV9" s="928"/>
      <c r="IMW9" s="928"/>
      <c r="IMX9" s="928"/>
      <c r="IMY9" s="928"/>
      <c r="IMZ9" s="928"/>
      <c r="INA9" s="928"/>
      <c r="INB9" s="928"/>
      <c r="INC9" s="928"/>
      <c r="IND9" s="928"/>
      <c r="INE9" s="928"/>
      <c r="INF9" s="928"/>
      <c r="ING9" s="928"/>
      <c r="INH9" s="928"/>
      <c r="INI9" s="928"/>
      <c r="INJ9" s="928"/>
      <c r="INK9" s="928"/>
      <c r="INL9" s="928"/>
      <c r="INM9" s="928"/>
      <c r="INN9" s="928"/>
      <c r="INO9" s="928"/>
      <c r="INP9" s="928"/>
      <c r="INQ9" s="928"/>
      <c r="INR9" s="928"/>
      <c r="INS9" s="928"/>
      <c r="INT9" s="928"/>
      <c r="INU9" s="928"/>
      <c r="INV9" s="928"/>
      <c r="INW9" s="928"/>
      <c r="INX9" s="928"/>
      <c r="INY9" s="928"/>
      <c r="INZ9" s="928"/>
      <c r="IOA9" s="928"/>
      <c r="IOB9" s="928"/>
      <c r="IOC9" s="928"/>
      <c r="IOD9" s="928"/>
      <c r="IOE9" s="928"/>
      <c r="IOF9" s="928"/>
      <c r="IOG9" s="928"/>
      <c r="IOH9" s="928"/>
      <c r="IOI9" s="928"/>
      <c r="IOJ9" s="928"/>
      <c r="IOK9" s="928"/>
      <c r="IOL9" s="928"/>
      <c r="IOM9" s="928"/>
      <c r="ION9" s="928"/>
      <c r="IOO9" s="928"/>
      <c r="IOP9" s="928"/>
      <c r="IOQ9" s="928"/>
      <c r="IOR9" s="928"/>
      <c r="IOS9" s="928"/>
      <c r="IOT9" s="928"/>
      <c r="IOU9" s="928"/>
      <c r="IOV9" s="928"/>
      <c r="IOW9" s="928"/>
      <c r="IOX9" s="928"/>
      <c r="IOY9" s="928"/>
      <c r="IOZ9" s="928"/>
      <c r="IPA9" s="928"/>
      <c r="IPB9" s="928"/>
      <c r="IPC9" s="928"/>
      <c r="IPD9" s="928"/>
      <c r="IPE9" s="928"/>
      <c r="IPF9" s="928"/>
      <c r="IPG9" s="928"/>
      <c r="IPH9" s="928"/>
      <c r="IPI9" s="928"/>
      <c r="IPJ9" s="928"/>
      <c r="IPK9" s="928"/>
      <c r="IPL9" s="928"/>
      <c r="IPM9" s="928"/>
      <c r="IPN9" s="928"/>
      <c r="IPO9" s="928"/>
      <c r="IPP9" s="928"/>
      <c r="IPQ9" s="928"/>
      <c r="IPR9" s="928"/>
      <c r="IPS9" s="928"/>
      <c r="IPT9" s="928"/>
      <c r="IPU9" s="928"/>
      <c r="IPV9" s="928"/>
      <c r="IPW9" s="928"/>
      <c r="IPX9" s="928"/>
      <c r="IPY9" s="928"/>
      <c r="IPZ9" s="928"/>
      <c r="IQA9" s="928"/>
      <c r="IQB9" s="928"/>
      <c r="IQC9" s="928"/>
      <c r="IQD9" s="928"/>
      <c r="IQE9" s="928"/>
      <c r="IQF9" s="928"/>
      <c r="IQG9" s="928"/>
      <c r="IQH9" s="928"/>
      <c r="IQI9" s="928"/>
      <c r="IQJ9" s="928"/>
      <c r="IQK9" s="928"/>
      <c r="IQL9" s="928"/>
      <c r="IQM9" s="928"/>
      <c r="IQN9" s="928"/>
      <c r="IQO9" s="928"/>
      <c r="IQP9" s="928"/>
      <c r="IQQ9" s="928"/>
      <c r="IQR9" s="928"/>
      <c r="IQS9" s="928"/>
      <c r="IQT9" s="928"/>
      <c r="IQU9" s="928"/>
      <c r="IQV9" s="928"/>
      <c r="IQW9" s="928"/>
      <c r="IQX9" s="928"/>
      <c r="IQY9" s="928"/>
      <c r="IQZ9" s="928"/>
      <c r="IRA9" s="928"/>
      <c r="IRB9" s="928"/>
      <c r="IRC9" s="928"/>
      <c r="IRD9" s="928"/>
      <c r="IRE9" s="928"/>
      <c r="IRF9" s="928"/>
      <c r="IRG9" s="928"/>
      <c r="IRH9" s="928"/>
      <c r="IRI9" s="928"/>
      <c r="IRJ9" s="928"/>
      <c r="IRK9" s="928"/>
      <c r="IRL9" s="928"/>
      <c r="IRM9" s="928"/>
      <c r="IRN9" s="928"/>
      <c r="IRO9" s="928"/>
      <c r="IRP9" s="928"/>
      <c r="IRQ9" s="928"/>
      <c r="IRR9" s="928"/>
      <c r="IRS9" s="928"/>
      <c r="IRT9" s="928"/>
      <c r="IRU9" s="928"/>
      <c r="IRV9" s="928"/>
      <c r="IRW9" s="928"/>
      <c r="IRX9" s="928"/>
      <c r="IRY9" s="928"/>
      <c r="IRZ9" s="928"/>
      <c r="ISA9" s="928"/>
      <c r="ISB9" s="928"/>
      <c r="ISC9" s="928"/>
      <c r="ISD9" s="928"/>
      <c r="ISE9" s="928"/>
      <c r="ISF9" s="928"/>
      <c r="ISG9" s="928"/>
      <c r="ISH9" s="928"/>
      <c r="ISI9" s="928"/>
      <c r="ISJ9" s="928"/>
      <c r="ISK9" s="928"/>
      <c r="ISL9" s="928"/>
      <c r="ISM9" s="928"/>
      <c r="ISN9" s="928"/>
      <c r="ISO9" s="928"/>
      <c r="ISP9" s="928"/>
      <c r="ISQ9" s="928"/>
      <c r="ISR9" s="928"/>
      <c r="ISS9" s="928"/>
      <c r="IST9" s="928"/>
      <c r="ISU9" s="928"/>
      <c r="ISV9" s="928"/>
      <c r="ISW9" s="928"/>
      <c r="ISX9" s="928"/>
      <c r="ISY9" s="928"/>
      <c r="ISZ9" s="928"/>
      <c r="ITA9" s="928"/>
      <c r="ITB9" s="928"/>
      <c r="ITC9" s="928"/>
      <c r="ITD9" s="928"/>
      <c r="ITE9" s="928"/>
      <c r="ITF9" s="928"/>
      <c r="ITG9" s="928"/>
      <c r="ITH9" s="928"/>
      <c r="ITI9" s="928"/>
      <c r="ITJ9" s="928"/>
      <c r="ITK9" s="928"/>
      <c r="ITL9" s="928"/>
      <c r="ITM9" s="928"/>
      <c r="ITN9" s="928"/>
      <c r="ITO9" s="928"/>
      <c r="ITP9" s="928"/>
      <c r="ITQ9" s="928"/>
      <c r="ITR9" s="928"/>
      <c r="ITS9" s="928"/>
      <c r="ITT9" s="928"/>
      <c r="ITU9" s="928"/>
      <c r="ITV9" s="928"/>
      <c r="ITW9" s="928"/>
      <c r="ITX9" s="928"/>
      <c r="ITY9" s="928"/>
      <c r="ITZ9" s="928"/>
      <c r="IUA9" s="928"/>
      <c r="IUB9" s="928"/>
      <c r="IUC9" s="928"/>
      <c r="IUD9" s="928"/>
      <c r="IUE9" s="928"/>
      <c r="IUF9" s="928"/>
      <c r="IUG9" s="928"/>
      <c r="IUH9" s="928"/>
      <c r="IUI9" s="928"/>
      <c r="IUJ9" s="928"/>
      <c r="IUK9" s="928"/>
      <c r="IUL9" s="928"/>
      <c r="IUM9" s="928"/>
      <c r="IUN9" s="928"/>
      <c r="IUO9" s="928"/>
      <c r="IUP9" s="928"/>
      <c r="IUQ9" s="928"/>
      <c r="IUR9" s="928"/>
      <c r="IUS9" s="928"/>
      <c r="IUT9" s="928"/>
      <c r="IUU9" s="928"/>
      <c r="IUV9" s="928"/>
      <c r="IUW9" s="928"/>
      <c r="IUX9" s="928"/>
      <c r="IUY9" s="928"/>
      <c r="IUZ9" s="928"/>
      <c r="IVA9" s="928"/>
      <c r="IVB9" s="928"/>
      <c r="IVC9" s="928"/>
      <c r="IVD9" s="928"/>
      <c r="IVE9" s="928"/>
      <c r="IVF9" s="928"/>
      <c r="IVG9" s="928"/>
      <c r="IVH9" s="928"/>
      <c r="IVI9" s="928"/>
      <c r="IVJ9" s="928"/>
      <c r="IVK9" s="928"/>
      <c r="IVL9" s="928"/>
      <c r="IVM9" s="928"/>
      <c r="IVN9" s="928"/>
      <c r="IVO9" s="928"/>
      <c r="IVP9" s="928"/>
      <c r="IVQ9" s="928"/>
      <c r="IVR9" s="928"/>
      <c r="IVS9" s="928"/>
      <c r="IVT9" s="928"/>
      <c r="IVU9" s="928"/>
      <c r="IVV9" s="928"/>
      <c r="IVW9" s="928"/>
      <c r="IVX9" s="928"/>
      <c r="IVY9" s="928"/>
      <c r="IVZ9" s="928"/>
      <c r="IWA9" s="928"/>
      <c r="IWB9" s="928"/>
      <c r="IWC9" s="928"/>
      <c r="IWD9" s="928"/>
      <c r="IWE9" s="928"/>
      <c r="IWF9" s="928"/>
      <c r="IWG9" s="928"/>
      <c r="IWH9" s="928"/>
      <c r="IWI9" s="928"/>
      <c r="IWJ9" s="928"/>
      <c r="IWK9" s="928"/>
      <c r="IWL9" s="928"/>
      <c r="IWM9" s="928"/>
      <c r="IWN9" s="928"/>
      <c r="IWO9" s="928"/>
      <c r="IWP9" s="928"/>
      <c r="IWQ9" s="928"/>
      <c r="IWR9" s="928"/>
      <c r="IWS9" s="928"/>
      <c r="IWT9" s="928"/>
      <c r="IWU9" s="928"/>
      <c r="IWV9" s="928"/>
      <c r="IWW9" s="928"/>
      <c r="IWX9" s="928"/>
      <c r="IWY9" s="928"/>
      <c r="IWZ9" s="928"/>
      <c r="IXA9" s="928"/>
      <c r="IXB9" s="928"/>
      <c r="IXC9" s="928"/>
      <c r="IXD9" s="928"/>
      <c r="IXE9" s="928"/>
      <c r="IXF9" s="928"/>
      <c r="IXG9" s="928"/>
      <c r="IXH9" s="928"/>
      <c r="IXI9" s="928"/>
      <c r="IXJ9" s="928"/>
      <c r="IXK9" s="928"/>
      <c r="IXL9" s="928"/>
      <c r="IXM9" s="928"/>
      <c r="IXN9" s="928"/>
      <c r="IXO9" s="928"/>
      <c r="IXP9" s="928"/>
      <c r="IXQ9" s="928"/>
      <c r="IXR9" s="928"/>
      <c r="IXS9" s="928"/>
      <c r="IXT9" s="928"/>
      <c r="IXU9" s="928"/>
      <c r="IXV9" s="928"/>
      <c r="IXW9" s="928"/>
      <c r="IXX9" s="928"/>
      <c r="IXY9" s="928"/>
      <c r="IXZ9" s="928"/>
      <c r="IYA9" s="928"/>
      <c r="IYB9" s="928"/>
      <c r="IYC9" s="928"/>
      <c r="IYD9" s="928"/>
      <c r="IYE9" s="928"/>
      <c r="IYF9" s="928"/>
      <c r="IYG9" s="928"/>
      <c r="IYH9" s="928"/>
      <c r="IYI9" s="928"/>
      <c r="IYJ9" s="928"/>
      <c r="IYK9" s="928"/>
      <c r="IYL9" s="928"/>
      <c r="IYM9" s="928"/>
      <c r="IYN9" s="928"/>
      <c r="IYO9" s="928"/>
      <c r="IYP9" s="928"/>
      <c r="IYQ9" s="928"/>
      <c r="IYR9" s="928"/>
      <c r="IYS9" s="928"/>
      <c r="IYT9" s="928"/>
      <c r="IYU9" s="928"/>
      <c r="IYV9" s="928"/>
      <c r="IYW9" s="928"/>
      <c r="IYX9" s="928"/>
      <c r="IYY9" s="928"/>
      <c r="IYZ9" s="928"/>
      <c r="IZA9" s="928"/>
      <c r="IZB9" s="928"/>
      <c r="IZC9" s="928"/>
      <c r="IZD9" s="928"/>
      <c r="IZE9" s="928"/>
      <c r="IZF9" s="928"/>
      <c r="IZG9" s="928"/>
      <c r="IZH9" s="928"/>
      <c r="IZI9" s="928"/>
      <c r="IZJ9" s="928"/>
      <c r="IZK9" s="928"/>
      <c r="IZL9" s="928"/>
      <c r="IZM9" s="928"/>
      <c r="IZN9" s="928"/>
      <c r="IZO9" s="928"/>
      <c r="IZP9" s="928"/>
      <c r="IZQ9" s="928"/>
      <c r="IZR9" s="928"/>
      <c r="IZS9" s="928"/>
      <c r="IZT9" s="928"/>
      <c r="IZU9" s="928"/>
      <c r="IZV9" s="928"/>
      <c r="IZW9" s="928"/>
      <c r="IZX9" s="928"/>
      <c r="IZY9" s="928"/>
      <c r="IZZ9" s="928"/>
      <c r="JAA9" s="928"/>
      <c r="JAB9" s="928"/>
      <c r="JAC9" s="928"/>
      <c r="JAD9" s="928"/>
      <c r="JAE9" s="928"/>
      <c r="JAF9" s="928"/>
      <c r="JAG9" s="928"/>
      <c r="JAH9" s="928"/>
      <c r="JAI9" s="928"/>
      <c r="JAJ9" s="928"/>
      <c r="JAK9" s="928"/>
      <c r="JAL9" s="928"/>
      <c r="JAM9" s="928"/>
      <c r="JAN9" s="928"/>
      <c r="JAO9" s="928"/>
      <c r="JAP9" s="928"/>
      <c r="JAQ9" s="928"/>
      <c r="JAR9" s="928"/>
      <c r="JAS9" s="928"/>
      <c r="JAT9" s="928"/>
      <c r="JAU9" s="928"/>
      <c r="JAV9" s="928"/>
      <c r="JAW9" s="928"/>
      <c r="JAX9" s="928"/>
      <c r="JAY9" s="928"/>
      <c r="JAZ9" s="928"/>
      <c r="JBA9" s="928"/>
      <c r="JBB9" s="928"/>
      <c r="JBC9" s="928"/>
      <c r="JBD9" s="928"/>
      <c r="JBE9" s="928"/>
      <c r="JBF9" s="928"/>
      <c r="JBG9" s="928"/>
      <c r="JBH9" s="928"/>
      <c r="JBI9" s="928"/>
      <c r="JBJ9" s="928"/>
      <c r="JBK9" s="928"/>
      <c r="JBL9" s="928"/>
      <c r="JBM9" s="928"/>
      <c r="JBN9" s="928"/>
      <c r="JBO9" s="928"/>
      <c r="JBP9" s="928"/>
      <c r="JBQ9" s="928"/>
      <c r="JBR9" s="928"/>
      <c r="JBS9" s="928"/>
      <c r="JBT9" s="928"/>
      <c r="JBU9" s="928"/>
      <c r="JBV9" s="928"/>
      <c r="JBW9" s="928"/>
      <c r="JBX9" s="928"/>
      <c r="JBY9" s="928"/>
      <c r="JBZ9" s="928"/>
      <c r="JCA9" s="928"/>
      <c r="JCB9" s="928"/>
      <c r="JCC9" s="928"/>
      <c r="JCD9" s="928"/>
      <c r="JCE9" s="928"/>
      <c r="JCF9" s="928"/>
      <c r="JCG9" s="928"/>
      <c r="JCH9" s="928"/>
      <c r="JCI9" s="928"/>
      <c r="JCJ9" s="928"/>
      <c r="JCK9" s="928"/>
      <c r="JCL9" s="928"/>
      <c r="JCM9" s="928"/>
      <c r="JCN9" s="928"/>
      <c r="JCO9" s="928"/>
      <c r="JCP9" s="928"/>
      <c r="JCQ9" s="928"/>
      <c r="JCR9" s="928"/>
      <c r="JCS9" s="928"/>
      <c r="JCT9" s="928"/>
      <c r="JCU9" s="928"/>
      <c r="JCV9" s="928"/>
      <c r="JCW9" s="928"/>
      <c r="JCX9" s="928"/>
      <c r="JCY9" s="928"/>
      <c r="JCZ9" s="928"/>
      <c r="JDA9" s="928"/>
      <c r="JDB9" s="928"/>
      <c r="JDC9" s="928"/>
      <c r="JDD9" s="928"/>
      <c r="JDE9" s="928"/>
      <c r="JDF9" s="928"/>
      <c r="JDG9" s="928"/>
      <c r="JDH9" s="928"/>
      <c r="JDI9" s="928"/>
      <c r="JDJ9" s="928"/>
      <c r="JDK9" s="928"/>
      <c r="JDL9" s="928"/>
      <c r="JDM9" s="928"/>
      <c r="JDN9" s="928"/>
      <c r="JDO9" s="928"/>
      <c r="JDP9" s="928"/>
      <c r="JDQ9" s="928"/>
      <c r="JDR9" s="928"/>
      <c r="JDS9" s="928"/>
      <c r="JDT9" s="928"/>
      <c r="JDU9" s="928"/>
      <c r="JDV9" s="928"/>
      <c r="JDW9" s="928"/>
      <c r="JDX9" s="928"/>
      <c r="JDY9" s="928"/>
      <c r="JDZ9" s="928"/>
      <c r="JEA9" s="928"/>
      <c r="JEB9" s="928"/>
      <c r="JEC9" s="928"/>
      <c r="JED9" s="928"/>
      <c r="JEE9" s="928"/>
      <c r="JEF9" s="928"/>
      <c r="JEG9" s="928"/>
      <c r="JEH9" s="928"/>
      <c r="JEI9" s="928"/>
      <c r="JEJ9" s="928"/>
      <c r="JEK9" s="928"/>
      <c r="JEL9" s="928"/>
      <c r="JEM9" s="928"/>
      <c r="JEN9" s="928"/>
      <c r="JEO9" s="928"/>
      <c r="JEP9" s="928"/>
      <c r="JEQ9" s="928"/>
      <c r="JER9" s="928"/>
      <c r="JES9" s="928"/>
      <c r="JET9" s="928"/>
      <c r="JEU9" s="928"/>
      <c r="JEV9" s="928"/>
      <c r="JEW9" s="928"/>
      <c r="JEX9" s="928"/>
      <c r="JEY9" s="928"/>
      <c r="JEZ9" s="928"/>
      <c r="JFA9" s="928"/>
      <c r="JFB9" s="928"/>
      <c r="JFC9" s="928"/>
      <c r="JFD9" s="928"/>
      <c r="JFE9" s="928"/>
      <c r="JFF9" s="928"/>
      <c r="JFG9" s="928"/>
      <c r="JFH9" s="928"/>
      <c r="JFI9" s="928"/>
      <c r="JFJ9" s="928"/>
      <c r="JFK9" s="928"/>
      <c r="JFL9" s="928"/>
      <c r="JFM9" s="928"/>
      <c r="JFN9" s="928"/>
      <c r="JFO9" s="928"/>
      <c r="JFP9" s="928"/>
      <c r="JFQ9" s="928"/>
      <c r="JFR9" s="928"/>
      <c r="JFS9" s="928"/>
      <c r="JFT9" s="928"/>
      <c r="JFU9" s="928"/>
      <c r="JFV9" s="928"/>
      <c r="JFW9" s="928"/>
      <c r="JFX9" s="928"/>
      <c r="JFY9" s="928"/>
      <c r="JFZ9" s="928"/>
      <c r="JGA9" s="928"/>
      <c r="JGB9" s="928"/>
      <c r="JGC9" s="928"/>
      <c r="JGD9" s="928"/>
      <c r="JGE9" s="928"/>
      <c r="JGF9" s="928"/>
      <c r="JGG9" s="928"/>
      <c r="JGH9" s="928"/>
      <c r="JGI9" s="928"/>
      <c r="JGJ9" s="928"/>
      <c r="JGK9" s="928"/>
      <c r="JGL9" s="928"/>
      <c r="JGM9" s="928"/>
      <c r="JGN9" s="928"/>
      <c r="JGO9" s="928"/>
      <c r="JGP9" s="928"/>
      <c r="JGQ9" s="928"/>
      <c r="JGR9" s="928"/>
      <c r="JGS9" s="928"/>
      <c r="JGT9" s="928"/>
      <c r="JGU9" s="928"/>
      <c r="JGV9" s="928"/>
      <c r="JGW9" s="928"/>
      <c r="JGX9" s="928"/>
      <c r="JGY9" s="928"/>
      <c r="JGZ9" s="928"/>
      <c r="JHA9" s="928"/>
      <c r="JHB9" s="928"/>
      <c r="JHC9" s="928"/>
      <c r="JHD9" s="928"/>
      <c r="JHE9" s="928"/>
      <c r="JHF9" s="928"/>
      <c r="JHG9" s="928"/>
      <c r="JHH9" s="928"/>
      <c r="JHI9" s="928"/>
      <c r="JHJ9" s="928"/>
      <c r="JHK9" s="928"/>
      <c r="JHL9" s="928"/>
      <c r="JHM9" s="928"/>
      <c r="JHN9" s="928"/>
      <c r="JHO9" s="928"/>
      <c r="JHP9" s="928"/>
      <c r="JHQ9" s="928"/>
      <c r="JHR9" s="928"/>
      <c r="JHS9" s="928"/>
      <c r="JHT9" s="928"/>
      <c r="JHU9" s="928"/>
      <c r="JHV9" s="928"/>
      <c r="JHW9" s="928"/>
      <c r="JHX9" s="928"/>
      <c r="JHY9" s="928"/>
      <c r="JHZ9" s="928"/>
      <c r="JIA9" s="928"/>
      <c r="JIB9" s="928"/>
      <c r="JIC9" s="928"/>
      <c r="JID9" s="928"/>
      <c r="JIE9" s="928"/>
      <c r="JIF9" s="928"/>
      <c r="JIG9" s="928"/>
      <c r="JIH9" s="928"/>
      <c r="JII9" s="928"/>
      <c r="JIJ9" s="928"/>
      <c r="JIK9" s="928"/>
      <c r="JIL9" s="928"/>
      <c r="JIM9" s="928"/>
      <c r="JIN9" s="928"/>
      <c r="JIO9" s="928"/>
      <c r="JIP9" s="928"/>
      <c r="JIQ9" s="928"/>
      <c r="JIR9" s="928"/>
      <c r="JIS9" s="928"/>
      <c r="JIT9" s="928"/>
      <c r="JIU9" s="928"/>
      <c r="JIV9" s="928"/>
      <c r="JIW9" s="928"/>
      <c r="JIX9" s="928"/>
      <c r="JIY9" s="928"/>
      <c r="JIZ9" s="928"/>
      <c r="JJA9" s="928"/>
      <c r="JJB9" s="928"/>
      <c r="JJC9" s="928"/>
      <c r="JJD9" s="928"/>
      <c r="JJE9" s="928"/>
      <c r="JJF9" s="928"/>
      <c r="JJG9" s="928"/>
      <c r="JJH9" s="928"/>
      <c r="JJI9" s="928"/>
      <c r="JJJ9" s="928"/>
      <c r="JJK9" s="928"/>
      <c r="JJL9" s="928"/>
      <c r="JJM9" s="928"/>
      <c r="JJN9" s="928"/>
      <c r="JJO9" s="928"/>
      <c r="JJP9" s="928"/>
      <c r="JJQ9" s="928"/>
      <c r="JJR9" s="928"/>
      <c r="JJS9" s="928"/>
      <c r="JJT9" s="928"/>
      <c r="JJU9" s="928"/>
      <c r="JJV9" s="928"/>
      <c r="JJW9" s="928"/>
      <c r="JJX9" s="928"/>
      <c r="JJY9" s="928"/>
      <c r="JJZ9" s="928"/>
      <c r="JKA9" s="928"/>
      <c r="JKB9" s="928"/>
      <c r="JKC9" s="928"/>
      <c r="JKD9" s="928"/>
      <c r="JKE9" s="928"/>
      <c r="JKF9" s="928"/>
      <c r="JKG9" s="928"/>
      <c r="JKH9" s="928"/>
      <c r="JKI9" s="928"/>
      <c r="JKJ9" s="928"/>
      <c r="JKK9" s="928"/>
      <c r="JKL9" s="928"/>
      <c r="JKM9" s="928"/>
      <c r="JKN9" s="928"/>
      <c r="JKO9" s="928"/>
      <c r="JKP9" s="928"/>
      <c r="JKQ9" s="928"/>
      <c r="JKR9" s="928"/>
      <c r="JKS9" s="928"/>
      <c r="JKT9" s="928"/>
      <c r="JKU9" s="928"/>
      <c r="JKV9" s="928"/>
      <c r="JKW9" s="928"/>
      <c r="JKX9" s="928"/>
      <c r="JKY9" s="928"/>
      <c r="JKZ9" s="928"/>
      <c r="JLA9" s="928"/>
      <c r="JLB9" s="928"/>
      <c r="JLC9" s="928"/>
      <c r="JLD9" s="928"/>
      <c r="JLE9" s="928"/>
      <c r="JLF9" s="928"/>
      <c r="JLG9" s="928"/>
      <c r="JLH9" s="928"/>
      <c r="JLI9" s="928"/>
      <c r="JLJ9" s="928"/>
      <c r="JLK9" s="928"/>
      <c r="JLL9" s="928"/>
      <c r="JLM9" s="928"/>
      <c r="JLN9" s="928"/>
      <c r="JLO9" s="928"/>
      <c r="JLP9" s="928"/>
      <c r="JLQ9" s="928"/>
      <c r="JLR9" s="928"/>
      <c r="JLS9" s="928"/>
      <c r="JLT9" s="928"/>
      <c r="JLU9" s="928"/>
      <c r="JLV9" s="928"/>
      <c r="JLW9" s="928"/>
      <c r="JLX9" s="928"/>
      <c r="JLY9" s="928"/>
      <c r="JLZ9" s="928"/>
      <c r="JMA9" s="928"/>
      <c r="JMB9" s="928"/>
      <c r="JMC9" s="928"/>
      <c r="JMD9" s="928"/>
      <c r="JME9" s="928"/>
      <c r="JMF9" s="928"/>
      <c r="JMG9" s="928"/>
      <c r="JMH9" s="928"/>
      <c r="JMI9" s="928"/>
      <c r="JMJ9" s="928"/>
      <c r="JMK9" s="928"/>
      <c r="JML9" s="928"/>
      <c r="JMM9" s="928"/>
      <c r="JMN9" s="928"/>
      <c r="JMO9" s="928"/>
      <c r="JMP9" s="928"/>
      <c r="JMQ9" s="928"/>
      <c r="JMR9" s="928"/>
      <c r="JMS9" s="928"/>
      <c r="JMT9" s="928"/>
      <c r="JMU9" s="928"/>
      <c r="JMV9" s="928"/>
      <c r="JMW9" s="928"/>
      <c r="JMX9" s="928"/>
      <c r="JMY9" s="928"/>
      <c r="JMZ9" s="928"/>
      <c r="JNA9" s="928"/>
      <c r="JNB9" s="928"/>
      <c r="JNC9" s="928"/>
      <c r="JND9" s="928"/>
      <c r="JNE9" s="928"/>
      <c r="JNF9" s="928"/>
      <c r="JNG9" s="928"/>
      <c r="JNH9" s="928"/>
      <c r="JNI9" s="928"/>
      <c r="JNJ9" s="928"/>
      <c r="JNK9" s="928"/>
      <c r="JNL9" s="928"/>
      <c r="JNM9" s="928"/>
      <c r="JNN9" s="928"/>
      <c r="JNO9" s="928"/>
      <c r="JNP9" s="928"/>
      <c r="JNQ9" s="928"/>
      <c r="JNR9" s="928"/>
      <c r="JNS9" s="928"/>
      <c r="JNT9" s="928"/>
      <c r="JNU9" s="928"/>
      <c r="JNV9" s="928"/>
      <c r="JNW9" s="928"/>
      <c r="JNX9" s="928"/>
      <c r="JNY9" s="928"/>
      <c r="JNZ9" s="928"/>
      <c r="JOA9" s="928"/>
      <c r="JOB9" s="928"/>
      <c r="JOC9" s="928"/>
      <c r="JOD9" s="928"/>
      <c r="JOE9" s="928"/>
      <c r="JOF9" s="928"/>
      <c r="JOG9" s="928"/>
      <c r="JOH9" s="928"/>
      <c r="JOI9" s="928"/>
      <c r="JOJ9" s="928"/>
      <c r="JOK9" s="928"/>
      <c r="JOL9" s="928"/>
      <c r="JOM9" s="928"/>
      <c r="JON9" s="928"/>
      <c r="JOO9" s="928"/>
      <c r="JOP9" s="928"/>
      <c r="JOQ9" s="928"/>
      <c r="JOR9" s="928"/>
      <c r="JOS9" s="928"/>
      <c r="JOT9" s="928"/>
      <c r="JOU9" s="928"/>
      <c r="JOV9" s="928"/>
      <c r="JOW9" s="928"/>
      <c r="JOX9" s="928"/>
      <c r="JOY9" s="928"/>
      <c r="JOZ9" s="928"/>
      <c r="JPA9" s="928"/>
      <c r="JPB9" s="928"/>
      <c r="JPC9" s="928"/>
      <c r="JPD9" s="928"/>
      <c r="JPE9" s="928"/>
      <c r="JPF9" s="928"/>
      <c r="JPG9" s="928"/>
      <c r="JPH9" s="928"/>
      <c r="JPI9" s="928"/>
      <c r="JPJ9" s="928"/>
      <c r="JPK9" s="928"/>
      <c r="JPL9" s="928"/>
      <c r="JPM9" s="928"/>
      <c r="JPN9" s="928"/>
      <c r="JPO9" s="928"/>
      <c r="JPP9" s="928"/>
      <c r="JPQ9" s="928"/>
      <c r="JPR9" s="928"/>
      <c r="JPS9" s="928"/>
      <c r="JPT9" s="928"/>
      <c r="JPU9" s="928"/>
      <c r="JPV9" s="928"/>
      <c r="JPW9" s="928"/>
      <c r="JPX9" s="928"/>
      <c r="JPY9" s="928"/>
      <c r="JPZ9" s="928"/>
      <c r="JQA9" s="928"/>
      <c r="JQB9" s="928"/>
      <c r="JQC9" s="928"/>
      <c r="JQD9" s="928"/>
      <c r="JQE9" s="928"/>
      <c r="JQF9" s="928"/>
      <c r="JQG9" s="928"/>
      <c r="JQH9" s="928"/>
      <c r="JQI9" s="928"/>
      <c r="JQJ9" s="928"/>
      <c r="JQK9" s="928"/>
      <c r="JQL9" s="928"/>
      <c r="JQM9" s="928"/>
      <c r="JQN9" s="928"/>
      <c r="JQO9" s="928"/>
      <c r="JQP9" s="928"/>
      <c r="JQQ9" s="928"/>
      <c r="JQR9" s="928"/>
      <c r="JQS9" s="928"/>
      <c r="JQT9" s="928"/>
      <c r="JQU9" s="928"/>
      <c r="JQV9" s="928"/>
      <c r="JQW9" s="928"/>
      <c r="JQX9" s="928"/>
      <c r="JQY9" s="928"/>
      <c r="JQZ9" s="928"/>
      <c r="JRA9" s="928"/>
      <c r="JRB9" s="928"/>
      <c r="JRC9" s="928"/>
      <c r="JRD9" s="928"/>
      <c r="JRE9" s="928"/>
      <c r="JRF9" s="928"/>
      <c r="JRG9" s="928"/>
      <c r="JRH9" s="928"/>
      <c r="JRI9" s="928"/>
      <c r="JRJ9" s="928"/>
      <c r="JRK9" s="928"/>
      <c r="JRL9" s="928"/>
      <c r="JRM9" s="928"/>
      <c r="JRN9" s="928"/>
      <c r="JRO9" s="928"/>
      <c r="JRP9" s="928"/>
      <c r="JRQ9" s="928"/>
      <c r="JRR9" s="928"/>
      <c r="JRS9" s="928"/>
      <c r="JRT9" s="928"/>
      <c r="JRU9" s="928"/>
      <c r="JRV9" s="928"/>
      <c r="JRW9" s="928"/>
      <c r="JRX9" s="928"/>
      <c r="JRY9" s="928"/>
      <c r="JRZ9" s="928"/>
      <c r="JSA9" s="928"/>
      <c r="JSB9" s="928"/>
      <c r="JSC9" s="928"/>
      <c r="JSD9" s="928"/>
      <c r="JSE9" s="928"/>
      <c r="JSF9" s="928"/>
      <c r="JSG9" s="928"/>
      <c r="JSH9" s="928"/>
      <c r="JSI9" s="928"/>
      <c r="JSJ9" s="928"/>
      <c r="JSK9" s="928"/>
      <c r="JSL9" s="928"/>
      <c r="JSM9" s="928"/>
      <c r="JSN9" s="928"/>
      <c r="JSO9" s="928"/>
      <c r="JSP9" s="928"/>
      <c r="JSQ9" s="928"/>
      <c r="JSR9" s="928"/>
      <c r="JSS9" s="928"/>
      <c r="JST9" s="928"/>
      <c r="JSU9" s="928"/>
      <c r="JSV9" s="928"/>
      <c r="JSW9" s="928"/>
      <c r="JSX9" s="928"/>
      <c r="JSY9" s="928"/>
      <c r="JSZ9" s="928"/>
      <c r="JTA9" s="928"/>
      <c r="JTB9" s="928"/>
      <c r="JTC9" s="928"/>
      <c r="JTD9" s="928"/>
      <c r="JTE9" s="928"/>
      <c r="JTF9" s="928"/>
      <c r="JTG9" s="928"/>
      <c r="JTH9" s="928"/>
      <c r="JTI9" s="928"/>
      <c r="JTJ9" s="928"/>
      <c r="JTK9" s="928"/>
      <c r="JTL9" s="928"/>
      <c r="JTM9" s="928"/>
      <c r="JTN9" s="928"/>
      <c r="JTO9" s="928"/>
      <c r="JTP9" s="928"/>
      <c r="JTQ9" s="928"/>
      <c r="JTR9" s="928"/>
      <c r="JTS9" s="928"/>
      <c r="JTT9" s="928"/>
      <c r="JTU9" s="928"/>
      <c r="JTV9" s="928"/>
      <c r="JTW9" s="928"/>
      <c r="JTX9" s="928"/>
      <c r="JTY9" s="928"/>
      <c r="JTZ9" s="928"/>
      <c r="JUA9" s="928"/>
      <c r="JUB9" s="928"/>
      <c r="JUC9" s="928"/>
      <c r="JUD9" s="928"/>
      <c r="JUE9" s="928"/>
      <c r="JUF9" s="928"/>
      <c r="JUG9" s="928"/>
      <c r="JUH9" s="928"/>
      <c r="JUI9" s="928"/>
      <c r="JUJ9" s="928"/>
      <c r="JUK9" s="928"/>
      <c r="JUL9" s="928"/>
      <c r="JUM9" s="928"/>
      <c r="JUN9" s="928"/>
      <c r="JUO9" s="928"/>
      <c r="JUP9" s="928"/>
      <c r="JUQ9" s="928"/>
      <c r="JUR9" s="928"/>
      <c r="JUS9" s="928"/>
      <c r="JUT9" s="928"/>
      <c r="JUU9" s="928"/>
      <c r="JUV9" s="928"/>
      <c r="JUW9" s="928"/>
      <c r="JUX9" s="928"/>
      <c r="JUY9" s="928"/>
      <c r="JUZ9" s="928"/>
      <c r="JVA9" s="928"/>
      <c r="JVB9" s="928"/>
      <c r="JVC9" s="928"/>
      <c r="JVD9" s="928"/>
      <c r="JVE9" s="928"/>
      <c r="JVF9" s="928"/>
      <c r="JVG9" s="928"/>
      <c r="JVH9" s="928"/>
      <c r="JVI9" s="928"/>
      <c r="JVJ9" s="928"/>
      <c r="JVK9" s="928"/>
      <c r="JVL9" s="928"/>
      <c r="JVM9" s="928"/>
      <c r="JVN9" s="928"/>
      <c r="JVO9" s="928"/>
      <c r="JVP9" s="928"/>
      <c r="JVQ9" s="928"/>
      <c r="JVR9" s="928"/>
      <c r="JVS9" s="928"/>
      <c r="JVT9" s="928"/>
      <c r="JVU9" s="928"/>
      <c r="JVV9" s="928"/>
      <c r="JVW9" s="928"/>
      <c r="JVX9" s="928"/>
      <c r="JVY9" s="928"/>
      <c r="JVZ9" s="928"/>
      <c r="JWA9" s="928"/>
      <c r="JWB9" s="928"/>
      <c r="JWC9" s="928"/>
      <c r="JWD9" s="928"/>
      <c r="JWE9" s="928"/>
      <c r="JWF9" s="928"/>
      <c r="JWG9" s="928"/>
      <c r="JWH9" s="928"/>
      <c r="JWI9" s="928"/>
      <c r="JWJ9" s="928"/>
      <c r="JWK9" s="928"/>
      <c r="JWL9" s="928"/>
      <c r="JWM9" s="928"/>
      <c r="JWN9" s="928"/>
      <c r="JWO9" s="928"/>
      <c r="JWP9" s="928"/>
      <c r="JWQ9" s="928"/>
      <c r="JWR9" s="928"/>
      <c r="JWS9" s="928"/>
      <c r="JWT9" s="928"/>
      <c r="JWU9" s="928"/>
      <c r="JWV9" s="928"/>
      <c r="JWW9" s="928"/>
      <c r="JWX9" s="928"/>
      <c r="JWY9" s="928"/>
      <c r="JWZ9" s="928"/>
      <c r="JXA9" s="928"/>
      <c r="JXB9" s="928"/>
      <c r="JXC9" s="928"/>
      <c r="JXD9" s="928"/>
      <c r="JXE9" s="928"/>
      <c r="JXF9" s="928"/>
      <c r="JXG9" s="928"/>
      <c r="JXH9" s="928"/>
      <c r="JXI9" s="928"/>
      <c r="JXJ9" s="928"/>
      <c r="JXK9" s="928"/>
      <c r="JXL9" s="928"/>
      <c r="JXM9" s="928"/>
      <c r="JXN9" s="928"/>
      <c r="JXO9" s="928"/>
      <c r="JXP9" s="928"/>
      <c r="JXQ9" s="928"/>
      <c r="JXR9" s="928"/>
      <c r="JXS9" s="928"/>
      <c r="JXT9" s="928"/>
      <c r="JXU9" s="928"/>
      <c r="JXV9" s="928"/>
      <c r="JXW9" s="928"/>
      <c r="JXX9" s="928"/>
      <c r="JXY9" s="928"/>
      <c r="JXZ9" s="928"/>
      <c r="JYA9" s="928"/>
      <c r="JYB9" s="928"/>
      <c r="JYC9" s="928"/>
      <c r="JYD9" s="928"/>
      <c r="JYE9" s="928"/>
      <c r="JYF9" s="928"/>
      <c r="JYG9" s="928"/>
      <c r="JYH9" s="928"/>
      <c r="JYI9" s="928"/>
      <c r="JYJ9" s="928"/>
      <c r="JYK9" s="928"/>
      <c r="JYL9" s="928"/>
      <c r="JYM9" s="928"/>
      <c r="JYN9" s="928"/>
      <c r="JYO9" s="928"/>
      <c r="JYP9" s="928"/>
      <c r="JYQ9" s="928"/>
      <c r="JYR9" s="928"/>
      <c r="JYS9" s="928"/>
      <c r="JYT9" s="928"/>
      <c r="JYU9" s="928"/>
      <c r="JYV9" s="928"/>
      <c r="JYW9" s="928"/>
      <c r="JYX9" s="928"/>
      <c r="JYY9" s="928"/>
      <c r="JYZ9" s="928"/>
      <c r="JZA9" s="928"/>
      <c r="JZB9" s="928"/>
      <c r="JZC9" s="928"/>
      <c r="JZD9" s="928"/>
      <c r="JZE9" s="928"/>
      <c r="JZF9" s="928"/>
      <c r="JZG9" s="928"/>
      <c r="JZH9" s="928"/>
      <c r="JZI9" s="928"/>
      <c r="JZJ9" s="928"/>
      <c r="JZK9" s="928"/>
      <c r="JZL9" s="928"/>
      <c r="JZM9" s="928"/>
      <c r="JZN9" s="928"/>
      <c r="JZO9" s="928"/>
      <c r="JZP9" s="928"/>
      <c r="JZQ9" s="928"/>
      <c r="JZR9" s="928"/>
      <c r="JZS9" s="928"/>
      <c r="JZT9" s="928"/>
      <c r="JZU9" s="928"/>
      <c r="JZV9" s="928"/>
      <c r="JZW9" s="928"/>
      <c r="JZX9" s="928"/>
      <c r="JZY9" s="928"/>
      <c r="JZZ9" s="928"/>
      <c r="KAA9" s="928"/>
      <c r="KAB9" s="928"/>
      <c r="KAC9" s="928"/>
      <c r="KAD9" s="928"/>
      <c r="KAE9" s="928"/>
      <c r="KAF9" s="928"/>
      <c r="KAG9" s="928"/>
      <c r="KAH9" s="928"/>
      <c r="KAI9" s="928"/>
      <c r="KAJ9" s="928"/>
      <c r="KAK9" s="928"/>
      <c r="KAL9" s="928"/>
      <c r="KAM9" s="928"/>
      <c r="KAN9" s="928"/>
      <c r="KAO9" s="928"/>
      <c r="KAP9" s="928"/>
      <c r="KAQ9" s="928"/>
      <c r="KAR9" s="928"/>
      <c r="KAS9" s="928"/>
      <c r="KAT9" s="928"/>
      <c r="KAU9" s="928"/>
      <c r="KAV9" s="928"/>
      <c r="KAW9" s="928"/>
      <c r="KAX9" s="928"/>
      <c r="KAY9" s="928"/>
      <c r="KAZ9" s="928"/>
      <c r="KBA9" s="928"/>
      <c r="KBB9" s="928"/>
      <c r="KBC9" s="928"/>
      <c r="KBD9" s="928"/>
      <c r="KBE9" s="928"/>
      <c r="KBF9" s="928"/>
      <c r="KBG9" s="928"/>
      <c r="KBH9" s="928"/>
      <c r="KBI9" s="928"/>
      <c r="KBJ9" s="928"/>
      <c r="KBK9" s="928"/>
      <c r="KBL9" s="928"/>
      <c r="KBM9" s="928"/>
      <c r="KBN9" s="928"/>
      <c r="KBO9" s="928"/>
      <c r="KBP9" s="928"/>
      <c r="KBQ9" s="928"/>
      <c r="KBR9" s="928"/>
      <c r="KBS9" s="928"/>
      <c r="KBT9" s="928"/>
      <c r="KBU9" s="928"/>
      <c r="KBV9" s="928"/>
      <c r="KBW9" s="928"/>
      <c r="KBX9" s="928"/>
      <c r="KBY9" s="928"/>
      <c r="KBZ9" s="928"/>
      <c r="KCA9" s="928"/>
      <c r="KCB9" s="928"/>
      <c r="KCC9" s="928"/>
      <c r="KCD9" s="928"/>
      <c r="KCE9" s="928"/>
      <c r="KCF9" s="928"/>
      <c r="KCG9" s="928"/>
      <c r="KCH9" s="928"/>
      <c r="KCI9" s="928"/>
      <c r="KCJ9" s="928"/>
      <c r="KCK9" s="928"/>
      <c r="KCL9" s="928"/>
      <c r="KCM9" s="928"/>
      <c r="KCN9" s="928"/>
      <c r="KCO9" s="928"/>
      <c r="KCP9" s="928"/>
      <c r="KCQ9" s="928"/>
      <c r="KCR9" s="928"/>
      <c r="KCS9" s="928"/>
      <c r="KCT9" s="928"/>
      <c r="KCU9" s="928"/>
      <c r="KCV9" s="928"/>
      <c r="KCW9" s="928"/>
      <c r="KCX9" s="928"/>
      <c r="KCY9" s="928"/>
      <c r="KCZ9" s="928"/>
      <c r="KDA9" s="928"/>
      <c r="KDB9" s="928"/>
      <c r="KDC9" s="928"/>
      <c r="KDD9" s="928"/>
      <c r="KDE9" s="928"/>
      <c r="KDF9" s="928"/>
      <c r="KDG9" s="928"/>
      <c r="KDH9" s="928"/>
      <c r="KDI9" s="928"/>
      <c r="KDJ9" s="928"/>
      <c r="KDK9" s="928"/>
      <c r="KDL9" s="928"/>
      <c r="KDM9" s="928"/>
      <c r="KDN9" s="928"/>
      <c r="KDO9" s="928"/>
      <c r="KDP9" s="928"/>
      <c r="KDQ9" s="928"/>
      <c r="KDR9" s="928"/>
      <c r="KDS9" s="928"/>
      <c r="KDT9" s="928"/>
      <c r="KDU9" s="928"/>
      <c r="KDV9" s="928"/>
      <c r="KDW9" s="928"/>
      <c r="KDX9" s="928"/>
      <c r="KDY9" s="928"/>
      <c r="KDZ9" s="928"/>
      <c r="KEA9" s="928"/>
      <c r="KEB9" s="928"/>
      <c r="KEC9" s="928"/>
      <c r="KED9" s="928"/>
      <c r="KEE9" s="928"/>
      <c r="KEF9" s="928"/>
      <c r="KEG9" s="928"/>
      <c r="KEH9" s="928"/>
      <c r="KEI9" s="928"/>
      <c r="KEJ9" s="928"/>
      <c r="KEK9" s="928"/>
      <c r="KEL9" s="928"/>
      <c r="KEM9" s="928"/>
      <c r="KEN9" s="928"/>
      <c r="KEO9" s="928"/>
      <c r="KEP9" s="928"/>
      <c r="KEQ9" s="928"/>
      <c r="KER9" s="928"/>
      <c r="KES9" s="928"/>
      <c r="KET9" s="928"/>
      <c r="KEU9" s="928"/>
      <c r="KEV9" s="928"/>
      <c r="KEW9" s="928"/>
      <c r="KEX9" s="928"/>
      <c r="KEY9" s="928"/>
      <c r="KEZ9" s="928"/>
      <c r="KFA9" s="928"/>
      <c r="KFB9" s="928"/>
      <c r="KFC9" s="928"/>
      <c r="KFD9" s="928"/>
      <c r="KFE9" s="928"/>
      <c r="KFF9" s="928"/>
      <c r="KFG9" s="928"/>
      <c r="KFH9" s="928"/>
      <c r="KFI9" s="928"/>
      <c r="KFJ9" s="928"/>
      <c r="KFK9" s="928"/>
      <c r="KFL9" s="928"/>
      <c r="KFM9" s="928"/>
      <c r="KFN9" s="928"/>
      <c r="KFO9" s="928"/>
      <c r="KFP9" s="928"/>
      <c r="KFQ9" s="928"/>
      <c r="KFR9" s="928"/>
      <c r="KFS9" s="928"/>
      <c r="KFT9" s="928"/>
      <c r="KFU9" s="928"/>
      <c r="KFV9" s="928"/>
      <c r="KFW9" s="928"/>
      <c r="KFX9" s="928"/>
      <c r="KFY9" s="928"/>
      <c r="KFZ9" s="928"/>
      <c r="KGA9" s="928"/>
      <c r="KGB9" s="928"/>
      <c r="KGC9" s="928"/>
      <c r="KGD9" s="928"/>
      <c r="KGE9" s="928"/>
      <c r="KGF9" s="928"/>
      <c r="KGG9" s="928"/>
      <c r="KGH9" s="928"/>
      <c r="KGI9" s="928"/>
      <c r="KGJ9" s="928"/>
      <c r="KGK9" s="928"/>
      <c r="KGL9" s="928"/>
      <c r="KGM9" s="928"/>
      <c r="KGN9" s="928"/>
      <c r="KGO9" s="928"/>
      <c r="KGP9" s="928"/>
      <c r="KGQ9" s="928"/>
      <c r="KGR9" s="928"/>
      <c r="KGS9" s="928"/>
      <c r="KGT9" s="928"/>
      <c r="KGU9" s="928"/>
      <c r="KGV9" s="928"/>
      <c r="KGW9" s="928"/>
      <c r="KGX9" s="928"/>
      <c r="KGY9" s="928"/>
      <c r="KGZ9" s="928"/>
      <c r="KHA9" s="928"/>
      <c r="KHB9" s="928"/>
      <c r="KHC9" s="928"/>
      <c r="KHD9" s="928"/>
      <c r="KHE9" s="928"/>
      <c r="KHF9" s="928"/>
      <c r="KHG9" s="928"/>
      <c r="KHH9" s="928"/>
      <c r="KHI9" s="928"/>
      <c r="KHJ9" s="928"/>
      <c r="KHK9" s="928"/>
      <c r="KHL9" s="928"/>
      <c r="KHM9" s="928"/>
      <c r="KHN9" s="928"/>
      <c r="KHO9" s="928"/>
      <c r="KHP9" s="928"/>
      <c r="KHQ9" s="928"/>
      <c r="KHR9" s="928"/>
      <c r="KHS9" s="928"/>
      <c r="KHT9" s="928"/>
      <c r="KHU9" s="928"/>
      <c r="KHV9" s="928"/>
      <c r="KHW9" s="928"/>
      <c r="KHX9" s="928"/>
      <c r="KHY9" s="928"/>
      <c r="KHZ9" s="928"/>
      <c r="KIA9" s="928"/>
      <c r="KIB9" s="928"/>
      <c r="KIC9" s="928"/>
      <c r="KID9" s="928"/>
      <c r="KIE9" s="928"/>
      <c r="KIF9" s="928"/>
      <c r="KIG9" s="928"/>
      <c r="KIH9" s="928"/>
      <c r="KII9" s="928"/>
      <c r="KIJ9" s="928"/>
      <c r="KIK9" s="928"/>
      <c r="KIL9" s="928"/>
      <c r="KIM9" s="928"/>
      <c r="KIN9" s="928"/>
      <c r="KIO9" s="928"/>
      <c r="KIP9" s="928"/>
      <c r="KIQ9" s="928"/>
      <c r="KIR9" s="928"/>
      <c r="KIS9" s="928"/>
      <c r="KIT9" s="928"/>
      <c r="KIU9" s="928"/>
      <c r="KIV9" s="928"/>
      <c r="KIW9" s="928"/>
      <c r="KIX9" s="928"/>
      <c r="KIY9" s="928"/>
      <c r="KIZ9" s="928"/>
      <c r="KJA9" s="928"/>
      <c r="KJB9" s="928"/>
      <c r="KJC9" s="928"/>
      <c r="KJD9" s="928"/>
      <c r="KJE9" s="928"/>
      <c r="KJF9" s="928"/>
      <c r="KJG9" s="928"/>
      <c r="KJH9" s="928"/>
      <c r="KJI9" s="928"/>
      <c r="KJJ9" s="928"/>
      <c r="KJK9" s="928"/>
      <c r="KJL9" s="928"/>
      <c r="KJM9" s="928"/>
      <c r="KJN9" s="928"/>
      <c r="KJO9" s="928"/>
      <c r="KJP9" s="928"/>
      <c r="KJQ9" s="928"/>
      <c r="KJR9" s="928"/>
      <c r="KJS9" s="928"/>
      <c r="KJT9" s="928"/>
      <c r="KJU9" s="928"/>
      <c r="KJV9" s="928"/>
      <c r="KJW9" s="928"/>
      <c r="KJX9" s="928"/>
      <c r="KJY9" s="928"/>
      <c r="KJZ9" s="928"/>
      <c r="KKA9" s="928"/>
      <c r="KKB9" s="928"/>
      <c r="KKC9" s="928"/>
      <c r="KKD9" s="928"/>
      <c r="KKE9" s="928"/>
      <c r="KKF9" s="928"/>
      <c r="KKG9" s="928"/>
      <c r="KKH9" s="928"/>
      <c r="KKI9" s="928"/>
      <c r="KKJ9" s="928"/>
      <c r="KKK9" s="928"/>
      <c r="KKL9" s="928"/>
      <c r="KKM9" s="928"/>
      <c r="KKN9" s="928"/>
      <c r="KKO9" s="928"/>
      <c r="KKP9" s="928"/>
      <c r="KKQ9" s="928"/>
      <c r="KKR9" s="928"/>
      <c r="KKS9" s="928"/>
      <c r="KKT9" s="928"/>
      <c r="KKU9" s="928"/>
      <c r="KKV9" s="928"/>
      <c r="KKW9" s="928"/>
      <c r="KKX9" s="928"/>
      <c r="KKY9" s="928"/>
      <c r="KKZ9" s="928"/>
      <c r="KLA9" s="928"/>
      <c r="KLB9" s="928"/>
      <c r="KLC9" s="928"/>
      <c r="KLD9" s="928"/>
      <c r="KLE9" s="928"/>
      <c r="KLF9" s="928"/>
      <c r="KLG9" s="928"/>
      <c r="KLH9" s="928"/>
      <c r="KLI9" s="928"/>
      <c r="KLJ9" s="928"/>
      <c r="KLK9" s="928"/>
      <c r="KLL9" s="928"/>
      <c r="KLM9" s="928"/>
      <c r="KLN9" s="928"/>
      <c r="KLO9" s="928"/>
      <c r="KLP9" s="928"/>
      <c r="KLQ9" s="928"/>
      <c r="KLR9" s="928"/>
      <c r="KLS9" s="928"/>
      <c r="KLT9" s="928"/>
      <c r="KLU9" s="928"/>
      <c r="KLV9" s="928"/>
      <c r="KLW9" s="928"/>
      <c r="KLX9" s="928"/>
      <c r="KLY9" s="928"/>
      <c r="KLZ9" s="928"/>
      <c r="KMA9" s="928"/>
      <c r="KMB9" s="928"/>
      <c r="KMC9" s="928"/>
      <c r="KMD9" s="928"/>
      <c r="KME9" s="928"/>
      <c r="KMF9" s="928"/>
      <c r="KMG9" s="928"/>
      <c r="KMH9" s="928"/>
      <c r="KMI9" s="928"/>
      <c r="KMJ9" s="928"/>
      <c r="KMK9" s="928"/>
      <c r="KML9" s="928"/>
      <c r="KMM9" s="928"/>
      <c r="KMN9" s="928"/>
      <c r="KMO9" s="928"/>
      <c r="KMP9" s="928"/>
      <c r="KMQ9" s="928"/>
      <c r="KMR9" s="928"/>
      <c r="KMS9" s="928"/>
      <c r="KMT9" s="928"/>
      <c r="KMU9" s="928"/>
      <c r="KMV9" s="928"/>
      <c r="KMW9" s="928"/>
      <c r="KMX9" s="928"/>
      <c r="KMY9" s="928"/>
      <c r="KMZ9" s="928"/>
      <c r="KNA9" s="928"/>
      <c r="KNB9" s="928"/>
      <c r="KNC9" s="928"/>
      <c r="KND9" s="928"/>
      <c r="KNE9" s="928"/>
      <c r="KNF9" s="928"/>
      <c r="KNG9" s="928"/>
      <c r="KNH9" s="928"/>
      <c r="KNI9" s="928"/>
      <c r="KNJ9" s="928"/>
      <c r="KNK9" s="928"/>
      <c r="KNL9" s="928"/>
      <c r="KNM9" s="928"/>
      <c r="KNN9" s="928"/>
      <c r="KNO9" s="928"/>
      <c r="KNP9" s="928"/>
      <c r="KNQ9" s="928"/>
      <c r="KNR9" s="928"/>
      <c r="KNS9" s="928"/>
      <c r="KNT9" s="928"/>
      <c r="KNU9" s="928"/>
      <c r="KNV9" s="928"/>
      <c r="KNW9" s="928"/>
      <c r="KNX9" s="928"/>
      <c r="KNY9" s="928"/>
      <c r="KNZ9" s="928"/>
      <c r="KOA9" s="928"/>
      <c r="KOB9" s="928"/>
      <c r="KOC9" s="928"/>
      <c r="KOD9" s="928"/>
      <c r="KOE9" s="928"/>
      <c r="KOF9" s="928"/>
      <c r="KOG9" s="928"/>
      <c r="KOH9" s="928"/>
      <c r="KOI9" s="928"/>
      <c r="KOJ9" s="928"/>
      <c r="KOK9" s="928"/>
      <c r="KOL9" s="928"/>
      <c r="KOM9" s="928"/>
      <c r="KON9" s="928"/>
      <c r="KOO9" s="928"/>
      <c r="KOP9" s="928"/>
      <c r="KOQ9" s="928"/>
      <c r="KOR9" s="928"/>
      <c r="KOS9" s="928"/>
      <c r="KOT9" s="928"/>
      <c r="KOU9" s="928"/>
      <c r="KOV9" s="928"/>
      <c r="KOW9" s="928"/>
      <c r="KOX9" s="928"/>
      <c r="KOY9" s="928"/>
      <c r="KOZ9" s="928"/>
      <c r="KPA9" s="928"/>
      <c r="KPB9" s="928"/>
      <c r="KPC9" s="928"/>
      <c r="KPD9" s="928"/>
      <c r="KPE9" s="928"/>
      <c r="KPF9" s="928"/>
      <c r="KPG9" s="928"/>
      <c r="KPH9" s="928"/>
      <c r="KPI9" s="928"/>
      <c r="KPJ9" s="928"/>
      <c r="KPK9" s="928"/>
      <c r="KPL9" s="928"/>
      <c r="KPM9" s="928"/>
      <c r="KPN9" s="928"/>
      <c r="KPO9" s="928"/>
      <c r="KPP9" s="928"/>
      <c r="KPQ9" s="928"/>
      <c r="KPR9" s="928"/>
      <c r="KPS9" s="928"/>
      <c r="KPT9" s="928"/>
      <c r="KPU9" s="928"/>
      <c r="KPV9" s="928"/>
      <c r="KPW9" s="928"/>
      <c r="KPX9" s="928"/>
      <c r="KPY9" s="928"/>
      <c r="KPZ9" s="928"/>
      <c r="KQA9" s="928"/>
      <c r="KQB9" s="928"/>
      <c r="KQC9" s="928"/>
      <c r="KQD9" s="928"/>
      <c r="KQE9" s="928"/>
      <c r="KQF9" s="928"/>
      <c r="KQG9" s="928"/>
      <c r="KQH9" s="928"/>
      <c r="KQI9" s="928"/>
      <c r="KQJ9" s="928"/>
      <c r="KQK9" s="928"/>
      <c r="KQL9" s="928"/>
      <c r="KQM9" s="928"/>
      <c r="KQN9" s="928"/>
      <c r="KQO9" s="928"/>
      <c r="KQP9" s="928"/>
      <c r="KQQ9" s="928"/>
      <c r="KQR9" s="928"/>
      <c r="KQS9" s="928"/>
      <c r="KQT9" s="928"/>
      <c r="KQU9" s="928"/>
      <c r="KQV9" s="928"/>
      <c r="KQW9" s="928"/>
      <c r="KQX9" s="928"/>
      <c r="KQY9" s="928"/>
      <c r="KQZ9" s="928"/>
      <c r="KRA9" s="928"/>
      <c r="KRB9" s="928"/>
      <c r="KRC9" s="928"/>
      <c r="KRD9" s="928"/>
      <c r="KRE9" s="928"/>
      <c r="KRF9" s="928"/>
      <c r="KRG9" s="928"/>
      <c r="KRH9" s="928"/>
      <c r="KRI9" s="928"/>
      <c r="KRJ9" s="928"/>
      <c r="KRK9" s="928"/>
      <c r="KRL9" s="928"/>
      <c r="KRM9" s="928"/>
      <c r="KRN9" s="928"/>
      <c r="KRO9" s="928"/>
      <c r="KRP9" s="928"/>
      <c r="KRQ9" s="928"/>
      <c r="KRR9" s="928"/>
      <c r="KRS9" s="928"/>
      <c r="KRT9" s="928"/>
      <c r="KRU9" s="928"/>
      <c r="KRV9" s="928"/>
      <c r="KRW9" s="928"/>
      <c r="KRX9" s="928"/>
      <c r="KRY9" s="928"/>
      <c r="KRZ9" s="928"/>
      <c r="KSA9" s="928"/>
      <c r="KSB9" s="928"/>
      <c r="KSC9" s="928"/>
      <c r="KSD9" s="928"/>
      <c r="KSE9" s="928"/>
      <c r="KSF9" s="928"/>
      <c r="KSG9" s="928"/>
      <c r="KSH9" s="928"/>
      <c r="KSI9" s="928"/>
      <c r="KSJ9" s="928"/>
      <c r="KSK9" s="928"/>
      <c r="KSL9" s="928"/>
      <c r="KSM9" s="928"/>
      <c r="KSN9" s="928"/>
      <c r="KSO9" s="928"/>
      <c r="KSP9" s="928"/>
      <c r="KSQ9" s="928"/>
      <c r="KSR9" s="928"/>
      <c r="KSS9" s="928"/>
      <c r="KST9" s="928"/>
      <c r="KSU9" s="928"/>
      <c r="KSV9" s="928"/>
      <c r="KSW9" s="928"/>
      <c r="KSX9" s="928"/>
      <c r="KSY9" s="928"/>
      <c r="KSZ9" s="928"/>
      <c r="KTA9" s="928"/>
      <c r="KTB9" s="928"/>
      <c r="KTC9" s="928"/>
      <c r="KTD9" s="928"/>
      <c r="KTE9" s="928"/>
      <c r="KTF9" s="928"/>
      <c r="KTG9" s="928"/>
      <c r="KTH9" s="928"/>
      <c r="KTI9" s="928"/>
      <c r="KTJ9" s="928"/>
      <c r="KTK9" s="928"/>
      <c r="KTL9" s="928"/>
      <c r="KTM9" s="928"/>
      <c r="KTN9" s="928"/>
      <c r="KTO9" s="928"/>
      <c r="KTP9" s="928"/>
      <c r="KTQ9" s="928"/>
      <c r="KTR9" s="928"/>
      <c r="KTS9" s="928"/>
      <c r="KTT9" s="928"/>
      <c r="KTU9" s="928"/>
      <c r="KTV9" s="928"/>
      <c r="KTW9" s="928"/>
      <c r="KTX9" s="928"/>
      <c r="KTY9" s="928"/>
      <c r="KTZ9" s="928"/>
      <c r="KUA9" s="928"/>
      <c r="KUB9" s="928"/>
      <c r="KUC9" s="928"/>
      <c r="KUD9" s="928"/>
      <c r="KUE9" s="928"/>
      <c r="KUF9" s="928"/>
      <c r="KUG9" s="928"/>
      <c r="KUH9" s="928"/>
      <c r="KUI9" s="928"/>
      <c r="KUJ9" s="928"/>
      <c r="KUK9" s="928"/>
      <c r="KUL9" s="928"/>
      <c r="KUM9" s="928"/>
      <c r="KUN9" s="928"/>
      <c r="KUO9" s="928"/>
      <c r="KUP9" s="928"/>
      <c r="KUQ9" s="928"/>
      <c r="KUR9" s="928"/>
      <c r="KUS9" s="928"/>
      <c r="KUT9" s="928"/>
      <c r="KUU9" s="928"/>
      <c r="KUV9" s="928"/>
      <c r="KUW9" s="928"/>
      <c r="KUX9" s="928"/>
      <c r="KUY9" s="928"/>
      <c r="KUZ9" s="928"/>
      <c r="KVA9" s="928"/>
      <c r="KVB9" s="928"/>
      <c r="KVC9" s="928"/>
      <c r="KVD9" s="928"/>
      <c r="KVE9" s="928"/>
      <c r="KVF9" s="928"/>
      <c r="KVG9" s="928"/>
      <c r="KVH9" s="928"/>
      <c r="KVI9" s="928"/>
      <c r="KVJ9" s="928"/>
      <c r="KVK9" s="928"/>
      <c r="KVL9" s="928"/>
      <c r="KVM9" s="928"/>
      <c r="KVN9" s="928"/>
      <c r="KVO9" s="928"/>
      <c r="KVP9" s="928"/>
      <c r="KVQ9" s="928"/>
      <c r="KVR9" s="928"/>
      <c r="KVS9" s="928"/>
      <c r="KVT9" s="928"/>
      <c r="KVU9" s="928"/>
      <c r="KVV9" s="928"/>
      <c r="KVW9" s="928"/>
      <c r="KVX9" s="928"/>
      <c r="KVY9" s="928"/>
      <c r="KVZ9" s="928"/>
      <c r="KWA9" s="928"/>
      <c r="KWB9" s="928"/>
      <c r="KWC9" s="928"/>
      <c r="KWD9" s="928"/>
      <c r="KWE9" s="928"/>
      <c r="KWF9" s="928"/>
      <c r="KWG9" s="928"/>
      <c r="KWH9" s="928"/>
      <c r="KWI9" s="928"/>
      <c r="KWJ9" s="928"/>
      <c r="KWK9" s="928"/>
      <c r="KWL9" s="928"/>
      <c r="KWM9" s="928"/>
      <c r="KWN9" s="928"/>
      <c r="KWO9" s="928"/>
      <c r="KWP9" s="928"/>
      <c r="KWQ9" s="928"/>
      <c r="KWR9" s="928"/>
      <c r="KWS9" s="928"/>
      <c r="KWT9" s="928"/>
      <c r="KWU9" s="928"/>
      <c r="KWV9" s="928"/>
      <c r="KWW9" s="928"/>
      <c r="KWX9" s="928"/>
      <c r="KWY9" s="928"/>
      <c r="KWZ9" s="928"/>
      <c r="KXA9" s="928"/>
      <c r="KXB9" s="928"/>
      <c r="KXC9" s="928"/>
      <c r="KXD9" s="928"/>
      <c r="KXE9" s="928"/>
      <c r="KXF9" s="928"/>
      <c r="KXG9" s="928"/>
      <c r="KXH9" s="928"/>
      <c r="KXI9" s="928"/>
      <c r="KXJ9" s="928"/>
      <c r="KXK9" s="928"/>
      <c r="KXL9" s="928"/>
      <c r="KXM9" s="928"/>
      <c r="KXN9" s="928"/>
      <c r="KXO9" s="928"/>
      <c r="KXP9" s="928"/>
      <c r="KXQ9" s="928"/>
      <c r="KXR9" s="928"/>
      <c r="KXS9" s="928"/>
      <c r="KXT9" s="928"/>
      <c r="KXU9" s="928"/>
      <c r="KXV9" s="928"/>
      <c r="KXW9" s="928"/>
      <c r="KXX9" s="928"/>
      <c r="KXY9" s="928"/>
      <c r="KXZ9" s="928"/>
      <c r="KYA9" s="928"/>
      <c r="KYB9" s="928"/>
      <c r="KYC9" s="928"/>
      <c r="KYD9" s="928"/>
      <c r="KYE9" s="928"/>
      <c r="KYF9" s="928"/>
      <c r="KYG9" s="928"/>
      <c r="KYH9" s="928"/>
      <c r="KYI9" s="928"/>
      <c r="KYJ9" s="928"/>
      <c r="KYK9" s="928"/>
      <c r="KYL9" s="928"/>
      <c r="KYM9" s="928"/>
      <c r="KYN9" s="928"/>
      <c r="KYO9" s="928"/>
      <c r="KYP9" s="928"/>
      <c r="KYQ9" s="928"/>
      <c r="KYR9" s="928"/>
      <c r="KYS9" s="928"/>
      <c r="KYT9" s="928"/>
      <c r="KYU9" s="928"/>
      <c r="KYV9" s="928"/>
      <c r="KYW9" s="928"/>
      <c r="KYX9" s="928"/>
      <c r="KYY9" s="928"/>
      <c r="KYZ9" s="928"/>
      <c r="KZA9" s="928"/>
      <c r="KZB9" s="928"/>
      <c r="KZC9" s="928"/>
      <c r="KZD9" s="928"/>
      <c r="KZE9" s="928"/>
      <c r="KZF9" s="928"/>
      <c r="KZG9" s="928"/>
      <c r="KZH9" s="928"/>
      <c r="KZI9" s="928"/>
      <c r="KZJ9" s="928"/>
      <c r="KZK9" s="928"/>
      <c r="KZL9" s="928"/>
      <c r="KZM9" s="928"/>
      <c r="KZN9" s="928"/>
      <c r="KZO9" s="928"/>
      <c r="KZP9" s="928"/>
      <c r="KZQ9" s="928"/>
      <c r="KZR9" s="928"/>
      <c r="KZS9" s="928"/>
      <c r="KZT9" s="928"/>
      <c r="KZU9" s="928"/>
      <c r="KZV9" s="928"/>
      <c r="KZW9" s="928"/>
      <c r="KZX9" s="928"/>
      <c r="KZY9" s="928"/>
      <c r="KZZ9" s="928"/>
      <c r="LAA9" s="928"/>
      <c r="LAB9" s="928"/>
      <c r="LAC9" s="928"/>
      <c r="LAD9" s="928"/>
      <c r="LAE9" s="928"/>
      <c r="LAF9" s="928"/>
      <c r="LAG9" s="928"/>
      <c r="LAH9" s="928"/>
      <c r="LAI9" s="928"/>
      <c r="LAJ9" s="928"/>
      <c r="LAK9" s="928"/>
      <c r="LAL9" s="928"/>
      <c r="LAM9" s="928"/>
      <c r="LAN9" s="928"/>
      <c r="LAO9" s="928"/>
      <c r="LAP9" s="928"/>
      <c r="LAQ9" s="928"/>
      <c r="LAR9" s="928"/>
      <c r="LAS9" s="928"/>
      <c r="LAT9" s="928"/>
      <c r="LAU9" s="928"/>
      <c r="LAV9" s="928"/>
      <c r="LAW9" s="928"/>
      <c r="LAX9" s="928"/>
      <c r="LAY9" s="928"/>
      <c r="LAZ9" s="928"/>
      <c r="LBA9" s="928"/>
      <c r="LBB9" s="928"/>
      <c r="LBC9" s="928"/>
      <c r="LBD9" s="928"/>
      <c r="LBE9" s="928"/>
      <c r="LBF9" s="928"/>
      <c r="LBG9" s="928"/>
      <c r="LBH9" s="928"/>
      <c r="LBI9" s="928"/>
      <c r="LBJ9" s="928"/>
      <c r="LBK9" s="928"/>
      <c r="LBL9" s="928"/>
      <c r="LBM9" s="928"/>
      <c r="LBN9" s="928"/>
      <c r="LBO9" s="928"/>
      <c r="LBP9" s="928"/>
      <c r="LBQ9" s="928"/>
      <c r="LBR9" s="928"/>
      <c r="LBS9" s="928"/>
      <c r="LBT9" s="928"/>
      <c r="LBU9" s="928"/>
      <c r="LBV9" s="928"/>
      <c r="LBW9" s="928"/>
      <c r="LBX9" s="928"/>
      <c r="LBY9" s="928"/>
      <c r="LBZ9" s="928"/>
      <c r="LCA9" s="928"/>
      <c r="LCB9" s="928"/>
      <c r="LCC9" s="928"/>
      <c r="LCD9" s="928"/>
      <c r="LCE9" s="928"/>
      <c r="LCF9" s="928"/>
      <c r="LCG9" s="928"/>
      <c r="LCH9" s="928"/>
      <c r="LCI9" s="928"/>
      <c r="LCJ9" s="928"/>
      <c r="LCK9" s="928"/>
      <c r="LCL9" s="928"/>
      <c r="LCM9" s="928"/>
      <c r="LCN9" s="928"/>
      <c r="LCO9" s="928"/>
      <c r="LCP9" s="928"/>
      <c r="LCQ9" s="928"/>
      <c r="LCR9" s="928"/>
      <c r="LCS9" s="928"/>
      <c r="LCT9" s="928"/>
      <c r="LCU9" s="928"/>
      <c r="LCV9" s="928"/>
      <c r="LCW9" s="928"/>
      <c r="LCX9" s="928"/>
      <c r="LCY9" s="928"/>
      <c r="LCZ9" s="928"/>
      <c r="LDA9" s="928"/>
      <c r="LDB9" s="928"/>
      <c r="LDC9" s="928"/>
      <c r="LDD9" s="928"/>
      <c r="LDE9" s="928"/>
      <c r="LDF9" s="928"/>
      <c r="LDG9" s="928"/>
      <c r="LDH9" s="928"/>
      <c r="LDI9" s="928"/>
      <c r="LDJ9" s="928"/>
      <c r="LDK9" s="928"/>
      <c r="LDL9" s="928"/>
      <c r="LDM9" s="928"/>
      <c r="LDN9" s="928"/>
      <c r="LDO9" s="928"/>
      <c r="LDP9" s="928"/>
      <c r="LDQ9" s="928"/>
      <c r="LDR9" s="928"/>
      <c r="LDS9" s="928"/>
      <c r="LDT9" s="928"/>
      <c r="LDU9" s="928"/>
      <c r="LDV9" s="928"/>
      <c r="LDW9" s="928"/>
      <c r="LDX9" s="928"/>
      <c r="LDY9" s="928"/>
      <c r="LDZ9" s="928"/>
      <c r="LEA9" s="928"/>
      <c r="LEB9" s="928"/>
      <c r="LEC9" s="928"/>
      <c r="LED9" s="928"/>
      <c r="LEE9" s="928"/>
      <c r="LEF9" s="928"/>
      <c r="LEG9" s="928"/>
      <c r="LEH9" s="928"/>
      <c r="LEI9" s="928"/>
      <c r="LEJ9" s="928"/>
      <c r="LEK9" s="928"/>
      <c r="LEL9" s="928"/>
      <c r="LEM9" s="928"/>
      <c r="LEN9" s="928"/>
      <c r="LEO9" s="928"/>
      <c r="LEP9" s="928"/>
      <c r="LEQ9" s="928"/>
      <c r="LER9" s="928"/>
      <c r="LES9" s="928"/>
      <c r="LET9" s="928"/>
      <c r="LEU9" s="928"/>
      <c r="LEV9" s="928"/>
      <c r="LEW9" s="928"/>
      <c r="LEX9" s="928"/>
      <c r="LEY9" s="928"/>
      <c r="LEZ9" s="928"/>
      <c r="LFA9" s="928"/>
      <c r="LFB9" s="928"/>
      <c r="LFC9" s="928"/>
      <c r="LFD9" s="928"/>
      <c r="LFE9" s="928"/>
      <c r="LFF9" s="928"/>
      <c r="LFG9" s="928"/>
      <c r="LFH9" s="928"/>
      <c r="LFI9" s="928"/>
      <c r="LFJ9" s="928"/>
      <c r="LFK9" s="928"/>
      <c r="LFL9" s="928"/>
      <c r="LFM9" s="928"/>
      <c r="LFN9" s="928"/>
      <c r="LFO9" s="928"/>
      <c r="LFP9" s="928"/>
      <c r="LFQ9" s="928"/>
      <c r="LFR9" s="928"/>
      <c r="LFS9" s="928"/>
      <c r="LFT9" s="928"/>
      <c r="LFU9" s="928"/>
      <c r="LFV9" s="928"/>
      <c r="LFW9" s="928"/>
      <c r="LFX9" s="928"/>
      <c r="LFY9" s="928"/>
      <c r="LFZ9" s="928"/>
      <c r="LGA9" s="928"/>
      <c r="LGB9" s="928"/>
      <c r="LGC9" s="928"/>
      <c r="LGD9" s="928"/>
      <c r="LGE9" s="928"/>
      <c r="LGF9" s="928"/>
      <c r="LGG9" s="928"/>
      <c r="LGH9" s="928"/>
      <c r="LGI9" s="928"/>
      <c r="LGJ9" s="928"/>
      <c r="LGK9" s="928"/>
      <c r="LGL9" s="928"/>
      <c r="LGM9" s="928"/>
      <c r="LGN9" s="928"/>
      <c r="LGO9" s="928"/>
      <c r="LGP9" s="928"/>
      <c r="LGQ9" s="928"/>
      <c r="LGR9" s="928"/>
      <c r="LGS9" s="928"/>
      <c r="LGT9" s="928"/>
      <c r="LGU9" s="928"/>
      <c r="LGV9" s="928"/>
      <c r="LGW9" s="928"/>
      <c r="LGX9" s="928"/>
      <c r="LGY9" s="928"/>
      <c r="LGZ9" s="928"/>
      <c r="LHA9" s="928"/>
      <c r="LHB9" s="928"/>
      <c r="LHC9" s="928"/>
      <c r="LHD9" s="928"/>
      <c r="LHE9" s="928"/>
      <c r="LHF9" s="928"/>
      <c r="LHG9" s="928"/>
      <c r="LHH9" s="928"/>
      <c r="LHI9" s="928"/>
      <c r="LHJ9" s="928"/>
      <c r="LHK9" s="928"/>
      <c r="LHL9" s="928"/>
      <c r="LHM9" s="928"/>
      <c r="LHN9" s="928"/>
      <c r="LHO9" s="928"/>
      <c r="LHP9" s="928"/>
      <c r="LHQ9" s="928"/>
      <c r="LHR9" s="928"/>
      <c r="LHS9" s="928"/>
      <c r="LHT9" s="928"/>
      <c r="LHU9" s="928"/>
      <c r="LHV9" s="928"/>
      <c r="LHW9" s="928"/>
      <c r="LHX9" s="928"/>
      <c r="LHY9" s="928"/>
      <c r="LHZ9" s="928"/>
      <c r="LIA9" s="928"/>
      <c r="LIB9" s="928"/>
      <c r="LIC9" s="928"/>
      <c r="LID9" s="928"/>
      <c r="LIE9" s="928"/>
      <c r="LIF9" s="928"/>
      <c r="LIG9" s="928"/>
      <c r="LIH9" s="928"/>
      <c r="LII9" s="928"/>
      <c r="LIJ9" s="928"/>
      <c r="LIK9" s="928"/>
      <c r="LIL9" s="928"/>
      <c r="LIM9" s="928"/>
      <c r="LIN9" s="928"/>
      <c r="LIO9" s="928"/>
      <c r="LIP9" s="928"/>
      <c r="LIQ9" s="928"/>
      <c r="LIR9" s="928"/>
      <c r="LIS9" s="928"/>
      <c r="LIT9" s="928"/>
      <c r="LIU9" s="928"/>
      <c r="LIV9" s="928"/>
      <c r="LIW9" s="928"/>
      <c r="LIX9" s="928"/>
      <c r="LIY9" s="928"/>
      <c r="LIZ9" s="928"/>
      <c r="LJA9" s="928"/>
      <c r="LJB9" s="928"/>
      <c r="LJC9" s="928"/>
      <c r="LJD9" s="928"/>
      <c r="LJE9" s="928"/>
      <c r="LJF9" s="928"/>
      <c r="LJG9" s="928"/>
      <c r="LJH9" s="928"/>
      <c r="LJI9" s="928"/>
      <c r="LJJ9" s="928"/>
      <c r="LJK9" s="928"/>
      <c r="LJL9" s="928"/>
      <c r="LJM9" s="928"/>
      <c r="LJN9" s="928"/>
      <c r="LJO9" s="928"/>
      <c r="LJP9" s="928"/>
      <c r="LJQ9" s="928"/>
      <c r="LJR9" s="928"/>
      <c r="LJS9" s="928"/>
      <c r="LJT9" s="928"/>
      <c r="LJU9" s="928"/>
      <c r="LJV9" s="928"/>
      <c r="LJW9" s="928"/>
      <c r="LJX9" s="928"/>
      <c r="LJY9" s="928"/>
      <c r="LJZ9" s="928"/>
      <c r="LKA9" s="928"/>
      <c r="LKB9" s="928"/>
      <c r="LKC9" s="928"/>
      <c r="LKD9" s="928"/>
      <c r="LKE9" s="928"/>
      <c r="LKF9" s="928"/>
      <c r="LKG9" s="928"/>
      <c r="LKH9" s="928"/>
      <c r="LKI9" s="928"/>
      <c r="LKJ9" s="928"/>
      <c r="LKK9" s="928"/>
      <c r="LKL9" s="928"/>
      <c r="LKM9" s="928"/>
      <c r="LKN9" s="928"/>
      <c r="LKO9" s="928"/>
      <c r="LKP9" s="928"/>
      <c r="LKQ9" s="928"/>
      <c r="LKR9" s="928"/>
      <c r="LKS9" s="928"/>
      <c r="LKT9" s="928"/>
      <c r="LKU9" s="928"/>
      <c r="LKV9" s="928"/>
      <c r="LKW9" s="928"/>
      <c r="LKX9" s="928"/>
      <c r="LKY9" s="928"/>
      <c r="LKZ9" s="928"/>
      <c r="LLA9" s="928"/>
      <c r="LLB9" s="928"/>
      <c r="LLC9" s="928"/>
      <c r="LLD9" s="928"/>
      <c r="LLE9" s="928"/>
      <c r="LLF9" s="928"/>
      <c r="LLG9" s="928"/>
      <c r="LLH9" s="928"/>
      <c r="LLI9" s="928"/>
      <c r="LLJ9" s="928"/>
      <c r="LLK9" s="928"/>
      <c r="LLL9" s="928"/>
      <c r="LLM9" s="928"/>
      <c r="LLN9" s="928"/>
      <c r="LLO9" s="928"/>
      <c r="LLP9" s="928"/>
      <c r="LLQ9" s="928"/>
      <c r="LLR9" s="928"/>
      <c r="LLS9" s="928"/>
      <c r="LLT9" s="928"/>
      <c r="LLU9" s="928"/>
      <c r="LLV9" s="928"/>
      <c r="LLW9" s="928"/>
      <c r="LLX9" s="928"/>
      <c r="LLY9" s="928"/>
      <c r="LLZ9" s="928"/>
      <c r="LMA9" s="928"/>
      <c r="LMB9" s="928"/>
      <c r="LMC9" s="928"/>
      <c r="LMD9" s="928"/>
      <c r="LME9" s="928"/>
      <c r="LMF9" s="928"/>
      <c r="LMG9" s="928"/>
      <c r="LMH9" s="928"/>
      <c r="LMI9" s="928"/>
      <c r="LMJ9" s="928"/>
      <c r="LMK9" s="928"/>
      <c r="LML9" s="928"/>
      <c r="LMM9" s="928"/>
      <c r="LMN9" s="928"/>
      <c r="LMO9" s="928"/>
      <c r="LMP9" s="928"/>
      <c r="LMQ9" s="928"/>
      <c r="LMR9" s="928"/>
      <c r="LMS9" s="928"/>
      <c r="LMT9" s="928"/>
      <c r="LMU9" s="928"/>
      <c r="LMV9" s="928"/>
      <c r="LMW9" s="928"/>
      <c r="LMX9" s="928"/>
      <c r="LMY9" s="928"/>
      <c r="LMZ9" s="928"/>
      <c r="LNA9" s="928"/>
      <c r="LNB9" s="928"/>
      <c r="LNC9" s="928"/>
      <c r="LND9" s="928"/>
      <c r="LNE9" s="928"/>
      <c r="LNF9" s="928"/>
      <c r="LNG9" s="928"/>
      <c r="LNH9" s="928"/>
      <c r="LNI9" s="928"/>
      <c r="LNJ9" s="928"/>
      <c r="LNK9" s="928"/>
      <c r="LNL9" s="928"/>
      <c r="LNM9" s="928"/>
      <c r="LNN9" s="928"/>
      <c r="LNO9" s="928"/>
      <c r="LNP9" s="928"/>
      <c r="LNQ9" s="928"/>
      <c r="LNR9" s="928"/>
      <c r="LNS9" s="928"/>
      <c r="LNT9" s="928"/>
      <c r="LNU9" s="928"/>
      <c r="LNV9" s="928"/>
      <c r="LNW9" s="928"/>
      <c r="LNX9" s="928"/>
      <c r="LNY9" s="928"/>
      <c r="LNZ9" s="928"/>
      <c r="LOA9" s="928"/>
      <c r="LOB9" s="928"/>
      <c r="LOC9" s="928"/>
      <c r="LOD9" s="928"/>
      <c r="LOE9" s="928"/>
      <c r="LOF9" s="928"/>
      <c r="LOG9" s="928"/>
      <c r="LOH9" s="928"/>
      <c r="LOI9" s="928"/>
      <c r="LOJ9" s="928"/>
      <c r="LOK9" s="928"/>
      <c r="LOL9" s="928"/>
      <c r="LOM9" s="928"/>
      <c r="LON9" s="928"/>
      <c r="LOO9" s="928"/>
      <c r="LOP9" s="928"/>
      <c r="LOQ9" s="928"/>
      <c r="LOR9" s="928"/>
      <c r="LOS9" s="928"/>
      <c r="LOT9" s="928"/>
      <c r="LOU9" s="928"/>
      <c r="LOV9" s="928"/>
      <c r="LOW9" s="928"/>
      <c r="LOX9" s="928"/>
      <c r="LOY9" s="928"/>
      <c r="LOZ9" s="928"/>
      <c r="LPA9" s="928"/>
      <c r="LPB9" s="928"/>
      <c r="LPC9" s="928"/>
      <c r="LPD9" s="928"/>
      <c r="LPE9" s="928"/>
      <c r="LPF9" s="928"/>
      <c r="LPG9" s="928"/>
      <c r="LPH9" s="928"/>
      <c r="LPI9" s="928"/>
      <c r="LPJ9" s="928"/>
      <c r="LPK9" s="928"/>
      <c r="LPL9" s="928"/>
      <c r="LPM9" s="928"/>
      <c r="LPN9" s="928"/>
      <c r="LPO9" s="928"/>
      <c r="LPP9" s="928"/>
      <c r="LPQ9" s="928"/>
      <c r="LPR9" s="928"/>
      <c r="LPS9" s="928"/>
      <c r="LPT9" s="928"/>
      <c r="LPU9" s="928"/>
      <c r="LPV9" s="928"/>
      <c r="LPW9" s="928"/>
      <c r="LPX9" s="928"/>
      <c r="LPY9" s="928"/>
      <c r="LPZ9" s="928"/>
      <c r="LQA9" s="928"/>
      <c r="LQB9" s="928"/>
      <c r="LQC9" s="928"/>
      <c r="LQD9" s="928"/>
      <c r="LQE9" s="928"/>
      <c r="LQF9" s="928"/>
      <c r="LQG9" s="928"/>
      <c r="LQH9" s="928"/>
      <c r="LQI9" s="928"/>
      <c r="LQJ9" s="928"/>
      <c r="LQK9" s="928"/>
      <c r="LQL9" s="928"/>
      <c r="LQM9" s="928"/>
      <c r="LQN9" s="928"/>
      <c r="LQO9" s="928"/>
      <c r="LQP9" s="928"/>
      <c r="LQQ9" s="928"/>
      <c r="LQR9" s="928"/>
      <c r="LQS9" s="928"/>
      <c r="LQT9" s="928"/>
      <c r="LQU9" s="928"/>
      <c r="LQV9" s="928"/>
      <c r="LQW9" s="928"/>
      <c r="LQX9" s="928"/>
      <c r="LQY9" s="928"/>
      <c r="LQZ9" s="928"/>
      <c r="LRA9" s="928"/>
      <c r="LRB9" s="928"/>
      <c r="LRC9" s="928"/>
      <c r="LRD9" s="928"/>
      <c r="LRE9" s="928"/>
      <c r="LRF9" s="928"/>
      <c r="LRG9" s="928"/>
      <c r="LRH9" s="928"/>
      <c r="LRI9" s="928"/>
      <c r="LRJ9" s="928"/>
      <c r="LRK9" s="928"/>
      <c r="LRL9" s="928"/>
      <c r="LRM9" s="928"/>
      <c r="LRN9" s="928"/>
      <c r="LRO9" s="928"/>
      <c r="LRP9" s="928"/>
      <c r="LRQ9" s="928"/>
      <c r="LRR9" s="928"/>
      <c r="LRS9" s="928"/>
      <c r="LRT9" s="928"/>
      <c r="LRU9" s="928"/>
      <c r="LRV9" s="928"/>
      <c r="LRW9" s="928"/>
      <c r="LRX9" s="928"/>
      <c r="LRY9" s="928"/>
      <c r="LRZ9" s="928"/>
      <c r="LSA9" s="928"/>
      <c r="LSB9" s="928"/>
      <c r="LSC9" s="928"/>
      <c r="LSD9" s="928"/>
      <c r="LSE9" s="928"/>
      <c r="LSF9" s="928"/>
      <c r="LSG9" s="928"/>
      <c r="LSH9" s="928"/>
      <c r="LSI9" s="928"/>
      <c r="LSJ9" s="928"/>
      <c r="LSK9" s="928"/>
      <c r="LSL9" s="928"/>
      <c r="LSM9" s="928"/>
      <c r="LSN9" s="928"/>
      <c r="LSO9" s="928"/>
      <c r="LSP9" s="928"/>
      <c r="LSQ9" s="928"/>
      <c r="LSR9" s="928"/>
      <c r="LSS9" s="928"/>
      <c r="LST9" s="928"/>
      <c r="LSU9" s="928"/>
      <c r="LSV9" s="928"/>
      <c r="LSW9" s="928"/>
      <c r="LSX9" s="928"/>
      <c r="LSY9" s="928"/>
      <c r="LSZ9" s="928"/>
      <c r="LTA9" s="928"/>
      <c r="LTB9" s="928"/>
      <c r="LTC9" s="928"/>
      <c r="LTD9" s="928"/>
      <c r="LTE9" s="928"/>
      <c r="LTF9" s="928"/>
      <c r="LTG9" s="928"/>
      <c r="LTH9" s="928"/>
      <c r="LTI9" s="928"/>
      <c r="LTJ9" s="928"/>
      <c r="LTK9" s="928"/>
      <c r="LTL9" s="928"/>
      <c r="LTM9" s="928"/>
      <c r="LTN9" s="928"/>
      <c r="LTO9" s="928"/>
      <c r="LTP9" s="928"/>
      <c r="LTQ9" s="928"/>
      <c r="LTR9" s="928"/>
      <c r="LTS9" s="928"/>
      <c r="LTT9" s="928"/>
      <c r="LTU9" s="928"/>
      <c r="LTV9" s="928"/>
      <c r="LTW9" s="928"/>
      <c r="LTX9" s="928"/>
      <c r="LTY9" s="928"/>
      <c r="LTZ9" s="928"/>
      <c r="LUA9" s="928"/>
      <c r="LUB9" s="928"/>
      <c r="LUC9" s="928"/>
      <c r="LUD9" s="928"/>
      <c r="LUE9" s="928"/>
      <c r="LUF9" s="928"/>
      <c r="LUG9" s="928"/>
      <c r="LUH9" s="928"/>
      <c r="LUI9" s="928"/>
      <c r="LUJ9" s="928"/>
      <c r="LUK9" s="928"/>
      <c r="LUL9" s="928"/>
      <c r="LUM9" s="928"/>
      <c r="LUN9" s="928"/>
      <c r="LUO9" s="928"/>
      <c r="LUP9" s="928"/>
      <c r="LUQ9" s="928"/>
      <c r="LUR9" s="928"/>
      <c r="LUS9" s="928"/>
      <c r="LUT9" s="928"/>
      <c r="LUU9" s="928"/>
      <c r="LUV9" s="928"/>
      <c r="LUW9" s="928"/>
      <c r="LUX9" s="928"/>
      <c r="LUY9" s="928"/>
      <c r="LUZ9" s="928"/>
      <c r="LVA9" s="928"/>
      <c r="LVB9" s="928"/>
      <c r="LVC9" s="928"/>
      <c r="LVD9" s="928"/>
      <c r="LVE9" s="928"/>
      <c r="LVF9" s="928"/>
      <c r="LVG9" s="928"/>
      <c r="LVH9" s="928"/>
      <c r="LVI9" s="928"/>
      <c r="LVJ9" s="928"/>
      <c r="LVK9" s="928"/>
      <c r="LVL9" s="928"/>
      <c r="LVM9" s="928"/>
      <c r="LVN9" s="928"/>
      <c r="LVO9" s="928"/>
      <c r="LVP9" s="928"/>
      <c r="LVQ9" s="928"/>
      <c r="LVR9" s="928"/>
      <c r="LVS9" s="928"/>
      <c r="LVT9" s="928"/>
      <c r="LVU9" s="928"/>
      <c r="LVV9" s="928"/>
      <c r="LVW9" s="928"/>
      <c r="LVX9" s="928"/>
      <c r="LVY9" s="928"/>
      <c r="LVZ9" s="928"/>
      <c r="LWA9" s="928"/>
      <c r="LWB9" s="928"/>
      <c r="LWC9" s="928"/>
      <c r="LWD9" s="928"/>
      <c r="LWE9" s="928"/>
      <c r="LWF9" s="928"/>
      <c r="LWG9" s="928"/>
      <c r="LWH9" s="928"/>
      <c r="LWI9" s="928"/>
      <c r="LWJ9" s="928"/>
      <c r="LWK9" s="928"/>
      <c r="LWL9" s="928"/>
      <c r="LWM9" s="928"/>
      <c r="LWN9" s="928"/>
      <c r="LWO9" s="928"/>
      <c r="LWP9" s="928"/>
      <c r="LWQ9" s="928"/>
      <c r="LWR9" s="928"/>
      <c r="LWS9" s="928"/>
      <c r="LWT9" s="928"/>
      <c r="LWU9" s="928"/>
      <c r="LWV9" s="928"/>
      <c r="LWW9" s="928"/>
      <c r="LWX9" s="928"/>
      <c r="LWY9" s="928"/>
      <c r="LWZ9" s="928"/>
      <c r="LXA9" s="928"/>
      <c r="LXB9" s="928"/>
      <c r="LXC9" s="928"/>
      <c r="LXD9" s="928"/>
      <c r="LXE9" s="928"/>
      <c r="LXF9" s="928"/>
      <c r="LXG9" s="928"/>
      <c r="LXH9" s="928"/>
      <c r="LXI9" s="928"/>
      <c r="LXJ9" s="928"/>
      <c r="LXK9" s="928"/>
      <c r="LXL9" s="928"/>
      <c r="LXM9" s="928"/>
      <c r="LXN9" s="928"/>
      <c r="LXO9" s="928"/>
      <c r="LXP9" s="928"/>
      <c r="LXQ9" s="928"/>
      <c r="LXR9" s="928"/>
      <c r="LXS9" s="928"/>
      <c r="LXT9" s="928"/>
      <c r="LXU9" s="928"/>
      <c r="LXV9" s="928"/>
      <c r="LXW9" s="928"/>
      <c r="LXX9" s="928"/>
      <c r="LXY9" s="928"/>
      <c r="LXZ9" s="928"/>
      <c r="LYA9" s="928"/>
      <c r="LYB9" s="928"/>
      <c r="LYC9" s="928"/>
      <c r="LYD9" s="928"/>
      <c r="LYE9" s="928"/>
      <c r="LYF9" s="928"/>
      <c r="LYG9" s="928"/>
      <c r="LYH9" s="928"/>
      <c r="LYI9" s="928"/>
      <c r="LYJ9" s="928"/>
      <c r="LYK9" s="928"/>
      <c r="LYL9" s="928"/>
      <c r="LYM9" s="928"/>
      <c r="LYN9" s="928"/>
      <c r="LYO9" s="928"/>
      <c r="LYP9" s="928"/>
      <c r="LYQ9" s="928"/>
      <c r="LYR9" s="928"/>
      <c r="LYS9" s="928"/>
      <c r="LYT9" s="928"/>
      <c r="LYU9" s="928"/>
      <c r="LYV9" s="928"/>
      <c r="LYW9" s="928"/>
      <c r="LYX9" s="928"/>
      <c r="LYY9" s="928"/>
      <c r="LYZ9" s="928"/>
      <c r="LZA9" s="928"/>
      <c r="LZB9" s="928"/>
      <c r="LZC9" s="928"/>
      <c r="LZD9" s="928"/>
      <c r="LZE9" s="928"/>
      <c r="LZF9" s="928"/>
      <c r="LZG9" s="928"/>
      <c r="LZH9" s="928"/>
      <c r="LZI9" s="928"/>
      <c r="LZJ9" s="928"/>
      <c r="LZK9" s="928"/>
      <c r="LZL9" s="928"/>
      <c r="LZM9" s="928"/>
      <c r="LZN9" s="928"/>
      <c r="LZO9" s="928"/>
      <c r="LZP9" s="928"/>
      <c r="LZQ9" s="928"/>
      <c r="LZR9" s="928"/>
      <c r="LZS9" s="928"/>
      <c r="LZT9" s="928"/>
      <c r="LZU9" s="928"/>
      <c r="LZV9" s="928"/>
      <c r="LZW9" s="928"/>
      <c r="LZX9" s="928"/>
      <c r="LZY9" s="928"/>
      <c r="LZZ9" s="928"/>
      <c r="MAA9" s="928"/>
      <c r="MAB9" s="928"/>
      <c r="MAC9" s="928"/>
      <c r="MAD9" s="928"/>
      <c r="MAE9" s="928"/>
      <c r="MAF9" s="928"/>
      <c r="MAG9" s="928"/>
      <c r="MAH9" s="928"/>
      <c r="MAI9" s="928"/>
      <c r="MAJ9" s="928"/>
      <c r="MAK9" s="928"/>
      <c r="MAL9" s="928"/>
      <c r="MAM9" s="928"/>
      <c r="MAN9" s="928"/>
      <c r="MAO9" s="928"/>
      <c r="MAP9" s="928"/>
      <c r="MAQ9" s="928"/>
      <c r="MAR9" s="928"/>
      <c r="MAS9" s="928"/>
      <c r="MAT9" s="928"/>
      <c r="MAU9" s="928"/>
      <c r="MAV9" s="928"/>
      <c r="MAW9" s="928"/>
      <c r="MAX9" s="928"/>
      <c r="MAY9" s="928"/>
      <c r="MAZ9" s="928"/>
      <c r="MBA9" s="928"/>
      <c r="MBB9" s="928"/>
      <c r="MBC9" s="928"/>
      <c r="MBD9" s="928"/>
      <c r="MBE9" s="928"/>
      <c r="MBF9" s="928"/>
      <c r="MBG9" s="928"/>
      <c r="MBH9" s="928"/>
      <c r="MBI9" s="928"/>
      <c r="MBJ9" s="928"/>
      <c r="MBK9" s="928"/>
      <c r="MBL9" s="928"/>
      <c r="MBM9" s="928"/>
      <c r="MBN9" s="928"/>
      <c r="MBO9" s="928"/>
      <c r="MBP9" s="928"/>
      <c r="MBQ9" s="928"/>
      <c r="MBR9" s="928"/>
      <c r="MBS9" s="928"/>
      <c r="MBT9" s="928"/>
      <c r="MBU9" s="928"/>
      <c r="MBV9" s="928"/>
      <c r="MBW9" s="928"/>
      <c r="MBX9" s="928"/>
      <c r="MBY9" s="928"/>
      <c r="MBZ9" s="928"/>
      <c r="MCA9" s="928"/>
      <c r="MCB9" s="928"/>
      <c r="MCC9" s="928"/>
      <c r="MCD9" s="928"/>
      <c r="MCE9" s="928"/>
      <c r="MCF9" s="928"/>
      <c r="MCG9" s="928"/>
      <c r="MCH9" s="928"/>
      <c r="MCI9" s="928"/>
      <c r="MCJ9" s="928"/>
      <c r="MCK9" s="928"/>
      <c r="MCL9" s="928"/>
      <c r="MCM9" s="928"/>
      <c r="MCN9" s="928"/>
      <c r="MCO9" s="928"/>
      <c r="MCP9" s="928"/>
      <c r="MCQ9" s="928"/>
      <c r="MCR9" s="928"/>
      <c r="MCS9" s="928"/>
      <c r="MCT9" s="928"/>
      <c r="MCU9" s="928"/>
      <c r="MCV9" s="928"/>
      <c r="MCW9" s="928"/>
      <c r="MCX9" s="928"/>
      <c r="MCY9" s="928"/>
      <c r="MCZ9" s="928"/>
      <c r="MDA9" s="928"/>
      <c r="MDB9" s="928"/>
      <c r="MDC9" s="928"/>
      <c r="MDD9" s="928"/>
      <c r="MDE9" s="928"/>
      <c r="MDF9" s="928"/>
      <c r="MDG9" s="928"/>
      <c r="MDH9" s="928"/>
      <c r="MDI9" s="928"/>
      <c r="MDJ9" s="928"/>
      <c r="MDK9" s="928"/>
      <c r="MDL9" s="928"/>
      <c r="MDM9" s="928"/>
      <c r="MDN9" s="928"/>
      <c r="MDO9" s="928"/>
      <c r="MDP9" s="928"/>
      <c r="MDQ9" s="928"/>
      <c r="MDR9" s="928"/>
      <c r="MDS9" s="928"/>
      <c r="MDT9" s="928"/>
      <c r="MDU9" s="928"/>
      <c r="MDV9" s="928"/>
      <c r="MDW9" s="928"/>
      <c r="MDX9" s="928"/>
      <c r="MDY9" s="928"/>
      <c r="MDZ9" s="928"/>
      <c r="MEA9" s="928"/>
      <c r="MEB9" s="928"/>
      <c r="MEC9" s="928"/>
      <c r="MED9" s="928"/>
      <c r="MEE9" s="928"/>
      <c r="MEF9" s="928"/>
      <c r="MEG9" s="928"/>
      <c r="MEH9" s="928"/>
      <c r="MEI9" s="928"/>
      <c r="MEJ9" s="928"/>
      <c r="MEK9" s="928"/>
      <c r="MEL9" s="928"/>
      <c r="MEM9" s="928"/>
      <c r="MEN9" s="928"/>
      <c r="MEO9" s="928"/>
      <c r="MEP9" s="928"/>
      <c r="MEQ9" s="928"/>
      <c r="MER9" s="928"/>
      <c r="MES9" s="928"/>
      <c r="MET9" s="928"/>
      <c r="MEU9" s="928"/>
      <c r="MEV9" s="928"/>
      <c r="MEW9" s="928"/>
      <c r="MEX9" s="928"/>
      <c r="MEY9" s="928"/>
      <c r="MEZ9" s="928"/>
      <c r="MFA9" s="928"/>
      <c r="MFB9" s="928"/>
      <c r="MFC9" s="928"/>
      <c r="MFD9" s="928"/>
      <c r="MFE9" s="928"/>
      <c r="MFF9" s="928"/>
      <c r="MFG9" s="928"/>
      <c r="MFH9" s="928"/>
      <c r="MFI9" s="928"/>
      <c r="MFJ9" s="928"/>
      <c r="MFK9" s="928"/>
      <c r="MFL9" s="928"/>
      <c r="MFM9" s="928"/>
      <c r="MFN9" s="928"/>
      <c r="MFO9" s="928"/>
      <c r="MFP9" s="928"/>
      <c r="MFQ9" s="928"/>
      <c r="MFR9" s="928"/>
      <c r="MFS9" s="928"/>
      <c r="MFT9" s="928"/>
      <c r="MFU9" s="928"/>
      <c r="MFV9" s="928"/>
      <c r="MFW9" s="928"/>
      <c r="MFX9" s="928"/>
      <c r="MFY9" s="928"/>
      <c r="MFZ9" s="928"/>
      <c r="MGA9" s="928"/>
      <c r="MGB9" s="928"/>
      <c r="MGC9" s="928"/>
      <c r="MGD9" s="928"/>
      <c r="MGE9" s="928"/>
      <c r="MGF9" s="928"/>
      <c r="MGG9" s="928"/>
      <c r="MGH9" s="928"/>
      <c r="MGI9" s="928"/>
      <c r="MGJ9" s="928"/>
      <c r="MGK9" s="928"/>
      <c r="MGL9" s="928"/>
      <c r="MGM9" s="928"/>
      <c r="MGN9" s="928"/>
      <c r="MGO9" s="928"/>
      <c r="MGP9" s="928"/>
      <c r="MGQ9" s="928"/>
      <c r="MGR9" s="928"/>
      <c r="MGS9" s="928"/>
      <c r="MGT9" s="928"/>
      <c r="MGU9" s="928"/>
      <c r="MGV9" s="928"/>
      <c r="MGW9" s="928"/>
      <c r="MGX9" s="928"/>
      <c r="MGY9" s="928"/>
      <c r="MGZ9" s="928"/>
      <c r="MHA9" s="928"/>
      <c r="MHB9" s="928"/>
      <c r="MHC9" s="928"/>
      <c r="MHD9" s="928"/>
      <c r="MHE9" s="928"/>
      <c r="MHF9" s="928"/>
      <c r="MHG9" s="928"/>
      <c r="MHH9" s="928"/>
      <c r="MHI9" s="928"/>
      <c r="MHJ9" s="928"/>
      <c r="MHK9" s="928"/>
      <c r="MHL9" s="928"/>
      <c r="MHM9" s="928"/>
      <c r="MHN9" s="928"/>
      <c r="MHO9" s="928"/>
      <c r="MHP9" s="928"/>
      <c r="MHQ9" s="928"/>
      <c r="MHR9" s="928"/>
      <c r="MHS9" s="928"/>
      <c r="MHT9" s="928"/>
      <c r="MHU9" s="928"/>
      <c r="MHV9" s="928"/>
      <c r="MHW9" s="928"/>
      <c r="MHX9" s="928"/>
      <c r="MHY9" s="928"/>
      <c r="MHZ9" s="928"/>
      <c r="MIA9" s="928"/>
      <c r="MIB9" s="928"/>
      <c r="MIC9" s="928"/>
      <c r="MID9" s="928"/>
      <c r="MIE9" s="928"/>
      <c r="MIF9" s="928"/>
      <c r="MIG9" s="928"/>
      <c r="MIH9" s="928"/>
      <c r="MII9" s="928"/>
      <c r="MIJ9" s="928"/>
      <c r="MIK9" s="928"/>
      <c r="MIL9" s="928"/>
      <c r="MIM9" s="928"/>
      <c r="MIN9" s="928"/>
      <c r="MIO9" s="928"/>
      <c r="MIP9" s="928"/>
      <c r="MIQ9" s="928"/>
      <c r="MIR9" s="928"/>
      <c r="MIS9" s="928"/>
      <c r="MIT9" s="928"/>
      <c r="MIU9" s="928"/>
      <c r="MIV9" s="928"/>
      <c r="MIW9" s="928"/>
      <c r="MIX9" s="928"/>
      <c r="MIY9" s="928"/>
      <c r="MIZ9" s="928"/>
      <c r="MJA9" s="928"/>
      <c r="MJB9" s="928"/>
      <c r="MJC9" s="928"/>
      <c r="MJD9" s="928"/>
      <c r="MJE9" s="928"/>
      <c r="MJF9" s="928"/>
      <c r="MJG9" s="928"/>
      <c r="MJH9" s="928"/>
      <c r="MJI9" s="928"/>
      <c r="MJJ9" s="928"/>
      <c r="MJK9" s="928"/>
      <c r="MJL9" s="928"/>
      <c r="MJM9" s="928"/>
      <c r="MJN9" s="928"/>
      <c r="MJO9" s="928"/>
      <c r="MJP9" s="928"/>
      <c r="MJQ9" s="928"/>
      <c r="MJR9" s="928"/>
      <c r="MJS9" s="928"/>
      <c r="MJT9" s="928"/>
      <c r="MJU9" s="928"/>
      <c r="MJV9" s="928"/>
      <c r="MJW9" s="928"/>
      <c r="MJX9" s="928"/>
      <c r="MJY9" s="928"/>
      <c r="MJZ9" s="928"/>
      <c r="MKA9" s="928"/>
      <c r="MKB9" s="928"/>
      <c r="MKC9" s="928"/>
      <c r="MKD9" s="928"/>
      <c r="MKE9" s="928"/>
      <c r="MKF9" s="928"/>
      <c r="MKG9" s="928"/>
      <c r="MKH9" s="928"/>
      <c r="MKI9" s="928"/>
      <c r="MKJ9" s="928"/>
      <c r="MKK9" s="928"/>
      <c r="MKL9" s="928"/>
      <c r="MKM9" s="928"/>
      <c r="MKN9" s="928"/>
      <c r="MKO9" s="928"/>
      <c r="MKP9" s="928"/>
      <c r="MKQ9" s="928"/>
      <c r="MKR9" s="928"/>
      <c r="MKS9" s="928"/>
      <c r="MKT9" s="928"/>
      <c r="MKU9" s="928"/>
      <c r="MKV9" s="928"/>
      <c r="MKW9" s="928"/>
      <c r="MKX9" s="928"/>
      <c r="MKY9" s="928"/>
      <c r="MKZ9" s="928"/>
      <c r="MLA9" s="928"/>
      <c r="MLB9" s="928"/>
      <c r="MLC9" s="928"/>
      <c r="MLD9" s="928"/>
      <c r="MLE9" s="928"/>
      <c r="MLF9" s="928"/>
      <c r="MLG9" s="928"/>
      <c r="MLH9" s="928"/>
      <c r="MLI9" s="928"/>
      <c r="MLJ9" s="928"/>
      <c r="MLK9" s="928"/>
      <c r="MLL9" s="928"/>
      <c r="MLM9" s="928"/>
      <c r="MLN9" s="928"/>
      <c r="MLO9" s="928"/>
      <c r="MLP9" s="928"/>
      <c r="MLQ9" s="928"/>
      <c r="MLR9" s="928"/>
      <c r="MLS9" s="928"/>
      <c r="MLT9" s="928"/>
      <c r="MLU9" s="928"/>
      <c r="MLV9" s="928"/>
      <c r="MLW9" s="928"/>
      <c r="MLX9" s="928"/>
      <c r="MLY9" s="928"/>
      <c r="MLZ9" s="928"/>
      <c r="MMA9" s="928"/>
      <c r="MMB9" s="928"/>
      <c r="MMC9" s="928"/>
      <c r="MMD9" s="928"/>
      <c r="MME9" s="928"/>
      <c r="MMF9" s="928"/>
      <c r="MMG9" s="928"/>
      <c r="MMH9" s="928"/>
      <c r="MMI9" s="928"/>
      <c r="MMJ9" s="928"/>
      <c r="MMK9" s="928"/>
      <c r="MML9" s="928"/>
      <c r="MMM9" s="928"/>
      <c r="MMN9" s="928"/>
      <c r="MMO9" s="928"/>
      <c r="MMP9" s="928"/>
      <c r="MMQ9" s="928"/>
      <c r="MMR9" s="928"/>
      <c r="MMS9" s="928"/>
      <c r="MMT9" s="928"/>
      <c r="MMU9" s="928"/>
      <c r="MMV9" s="928"/>
      <c r="MMW9" s="928"/>
      <c r="MMX9" s="928"/>
      <c r="MMY9" s="928"/>
      <c r="MMZ9" s="928"/>
      <c r="MNA9" s="928"/>
      <c r="MNB9" s="928"/>
      <c r="MNC9" s="928"/>
      <c r="MND9" s="928"/>
      <c r="MNE9" s="928"/>
      <c r="MNF9" s="928"/>
      <c r="MNG9" s="928"/>
      <c r="MNH9" s="928"/>
      <c r="MNI9" s="928"/>
      <c r="MNJ9" s="928"/>
      <c r="MNK9" s="928"/>
      <c r="MNL9" s="928"/>
      <c r="MNM9" s="928"/>
      <c r="MNN9" s="928"/>
      <c r="MNO9" s="928"/>
      <c r="MNP9" s="928"/>
      <c r="MNQ9" s="928"/>
      <c r="MNR9" s="928"/>
      <c r="MNS9" s="928"/>
      <c r="MNT9" s="928"/>
      <c r="MNU9" s="928"/>
      <c r="MNV9" s="928"/>
      <c r="MNW9" s="928"/>
      <c r="MNX9" s="928"/>
      <c r="MNY9" s="928"/>
      <c r="MNZ9" s="928"/>
      <c r="MOA9" s="928"/>
      <c r="MOB9" s="928"/>
      <c r="MOC9" s="928"/>
      <c r="MOD9" s="928"/>
      <c r="MOE9" s="928"/>
      <c r="MOF9" s="928"/>
      <c r="MOG9" s="928"/>
      <c r="MOH9" s="928"/>
      <c r="MOI9" s="928"/>
      <c r="MOJ9" s="928"/>
      <c r="MOK9" s="928"/>
      <c r="MOL9" s="928"/>
      <c r="MOM9" s="928"/>
      <c r="MON9" s="928"/>
      <c r="MOO9" s="928"/>
      <c r="MOP9" s="928"/>
      <c r="MOQ9" s="928"/>
      <c r="MOR9" s="928"/>
      <c r="MOS9" s="928"/>
      <c r="MOT9" s="928"/>
      <c r="MOU9" s="928"/>
      <c r="MOV9" s="928"/>
      <c r="MOW9" s="928"/>
      <c r="MOX9" s="928"/>
      <c r="MOY9" s="928"/>
      <c r="MOZ9" s="928"/>
      <c r="MPA9" s="928"/>
      <c r="MPB9" s="928"/>
      <c r="MPC9" s="928"/>
      <c r="MPD9" s="928"/>
      <c r="MPE9" s="928"/>
      <c r="MPF9" s="928"/>
      <c r="MPG9" s="928"/>
      <c r="MPH9" s="928"/>
      <c r="MPI9" s="928"/>
      <c r="MPJ9" s="928"/>
      <c r="MPK9" s="928"/>
      <c r="MPL9" s="928"/>
      <c r="MPM9" s="928"/>
      <c r="MPN9" s="928"/>
      <c r="MPO9" s="928"/>
      <c r="MPP9" s="928"/>
      <c r="MPQ9" s="928"/>
      <c r="MPR9" s="928"/>
      <c r="MPS9" s="928"/>
      <c r="MPT9" s="928"/>
      <c r="MPU9" s="928"/>
      <c r="MPV9" s="928"/>
      <c r="MPW9" s="928"/>
      <c r="MPX9" s="928"/>
      <c r="MPY9" s="928"/>
      <c r="MPZ9" s="928"/>
      <c r="MQA9" s="928"/>
      <c r="MQB9" s="928"/>
      <c r="MQC9" s="928"/>
      <c r="MQD9" s="928"/>
      <c r="MQE9" s="928"/>
      <c r="MQF9" s="928"/>
      <c r="MQG9" s="928"/>
      <c r="MQH9" s="928"/>
      <c r="MQI9" s="928"/>
      <c r="MQJ9" s="928"/>
      <c r="MQK9" s="928"/>
      <c r="MQL9" s="928"/>
      <c r="MQM9" s="928"/>
      <c r="MQN9" s="928"/>
      <c r="MQO9" s="928"/>
      <c r="MQP9" s="928"/>
      <c r="MQQ9" s="928"/>
      <c r="MQR9" s="928"/>
      <c r="MQS9" s="928"/>
      <c r="MQT9" s="928"/>
      <c r="MQU9" s="928"/>
      <c r="MQV9" s="928"/>
      <c r="MQW9" s="928"/>
      <c r="MQX9" s="928"/>
      <c r="MQY9" s="928"/>
      <c r="MQZ9" s="928"/>
      <c r="MRA9" s="928"/>
      <c r="MRB9" s="928"/>
      <c r="MRC9" s="928"/>
      <c r="MRD9" s="928"/>
      <c r="MRE9" s="928"/>
      <c r="MRF9" s="928"/>
      <c r="MRG9" s="928"/>
      <c r="MRH9" s="928"/>
      <c r="MRI9" s="928"/>
      <c r="MRJ9" s="928"/>
      <c r="MRK9" s="928"/>
      <c r="MRL9" s="928"/>
      <c r="MRM9" s="928"/>
      <c r="MRN9" s="928"/>
      <c r="MRO9" s="928"/>
      <c r="MRP9" s="928"/>
      <c r="MRQ9" s="928"/>
      <c r="MRR9" s="928"/>
      <c r="MRS9" s="928"/>
      <c r="MRT9" s="928"/>
      <c r="MRU9" s="928"/>
      <c r="MRV9" s="928"/>
      <c r="MRW9" s="928"/>
      <c r="MRX9" s="928"/>
      <c r="MRY9" s="928"/>
      <c r="MRZ9" s="928"/>
      <c r="MSA9" s="928"/>
      <c r="MSB9" s="928"/>
      <c r="MSC9" s="928"/>
      <c r="MSD9" s="928"/>
      <c r="MSE9" s="928"/>
      <c r="MSF9" s="928"/>
      <c r="MSG9" s="928"/>
      <c r="MSH9" s="928"/>
      <c r="MSI9" s="928"/>
      <c r="MSJ9" s="928"/>
      <c r="MSK9" s="928"/>
      <c r="MSL9" s="928"/>
      <c r="MSM9" s="928"/>
      <c r="MSN9" s="928"/>
      <c r="MSO9" s="928"/>
      <c r="MSP9" s="928"/>
      <c r="MSQ9" s="928"/>
      <c r="MSR9" s="928"/>
      <c r="MSS9" s="928"/>
      <c r="MST9" s="928"/>
      <c r="MSU9" s="928"/>
      <c r="MSV9" s="928"/>
      <c r="MSW9" s="928"/>
      <c r="MSX9" s="928"/>
      <c r="MSY9" s="928"/>
      <c r="MSZ9" s="928"/>
      <c r="MTA9" s="928"/>
      <c r="MTB9" s="928"/>
      <c r="MTC9" s="928"/>
      <c r="MTD9" s="928"/>
      <c r="MTE9" s="928"/>
      <c r="MTF9" s="928"/>
      <c r="MTG9" s="928"/>
      <c r="MTH9" s="928"/>
      <c r="MTI9" s="928"/>
      <c r="MTJ9" s="928"/>
      <c r="MTK9" s="928"/>
      <c r="MTL9" s="928"/>
      <c r="MTM9" s="928"/>
      <c r="MTN9" s="928"/>
      <c r="MTO9" s="928"/>
      <c r="MTP9" s="928"/>
      <c r="MTQ9" s="928"/>
      <c r="MTR9" s="928"/>
      <c r="MTS9" s="928"/>
      <c r="MTT9" s="928"/>
      <c r="MTU9" s="928"/>
      <c r="MTV9" s="928"/>
      <c r="MTW9" s="928"/>
      <c r="MTX9" s="928"/>
      <c r="MTY9" s="928"/>
      <c r="MTZ9" s="928"/>
      <c r="MUA9" s="928"/>
      <c r="MUB9" s="928"/>
      <c r="MUC9" s="928"/>
      <c r="MUD9" s="928"/>
      <c r="MUE9" s="928"/>
      <c r="MUF9" s="928"/>
      <c r="MUG9" s="928"/>
      <c r="MUH9" s="928"/>
      <c r="MUI9" s="928"/>
      <c r="MUJ9" s="928"/>
      <c r="MUK9" s="928"/>
      <c r="MUL9" s="928"/>
      <c r="MUM9" s="928"/>
      <c r="MUN9" s="928"/>
      <c r="MUO9" s="928"/>
      <c r="MUP9" s="928"/>
      <c r="MUQ9" s="928"/>
      <c r="MUR9" s="928"/>
      <c r="MUS9" s="928"/>
      <c r="MUT9" s="928"/>
      <c r="MUU9" s="928"/>
      <c r="MUV9" s="928"/>
      <c r="MUW9" s="928"/>
      <c r="MUX9" s="928"/>
      <c r="MUY9" s="928"/>
      <c r="MUZ9" s="928"/>
      <c r="MVA9" s="928"/>
      <c r="MVB9" s="928"/>
      <c r="MVC9" s="928"/>
      <c r="MVD9" s="928"/>
      <c r="MVE9" s="928"/>
      <c r="MVF9" s="928"/>
      <c r="MVG9" s="928"/>
      <c r="MVH9" s="928"/>
      <c r="MVI9" s="928"/>
      <c r="MVJ9" s="928"/>
      <c r="MVK9" s="928"/>
      <c r="MVL9" s="928"/>
      <c r="MVM9" s="928"/>
      <c r="MVN9" s="928"/>
      <c r="MVO9" s="928"/>
      <c r="MVP9" s="928"/>
      <c r="MVQ9" s="928"/>
      <c r="MVR9" s="928"/>
      <c r="MVS9" s="928"/>
      <c r="MVT9" s="928"/>
      <c r="MVU9" s="928"/>
      <c r="MVV9" s="928"/>
      <c r="MVW9" s="928"/>
      <c r="MVX9" s="928"/>
      <c r="MVY9" s="928"/>
      <c r="MVZ9" s="928"/>
      <c r="MWA9" s="928"/>
      <c r="MWB9" s="928"/>
      <c r="MWC9" s="928"/>
      <c r="MWD9" s="928"/>
      <c r="MWE9" s="928"/>
      <c r="MWF9" s="928"/>
      <c r="MWG9" s="928"/>
      <c r="MWH9" s="928"/>
      <c r="MWI9" s="928"/>
      <c r="MWJ9" s="928"/>
      <c r="MWK9" s="928"/>
      <c r="MWL9" s="928"/>
      <c r="MWM9" s="928"/>
      <c r="MWN9" s="928"/>
      <c r="MWO9" s="928"/>
      <c r="MWP9" s="928"/>
      <c r="MWQ9" s="928"/>
      <c r="MWR9" s="928"/>
      <c r="MWS9" s="928"/>
      <c r="MWT9" s="928"/>
      <c r="MWU9" s="928"/>
      <c r="MWV9" s="928"/>
      <c r="MWW9" s="928"/>
      <c r="MWX9" s="928"/>
      <c r="MWY9" s="928"/>
      <c r="MWZ9" s="928"/>
      <c r="MXA9" s="928"/>
      <c r="MXB9" s="928"/>
      <c r="MXC9" s="928"/>
      <c r="MXD9" s="928"/>
      <c r="MXE9" s="928"/>
      <c r="MXF9" s="928"/>
      <c r="MXG9" s="928"/>
      <c r="MXH9" s="928"/>
      <c r="MXI9" s="928"/>
      <c r="MXJ9" s="928"/>
      <c r="MXK9" s="928"/>
      <c r="MXL9" s="928"/>
      <c r="MXM9" s="928"/>
      <c r="MXN9" s="928"/>
      <c r="MXO9" s="928"/>
      <c r="MXP9" s="928"/>
      <c r="MXQ9" s="928"/>
      <c r="MXR9" s="928"/>
      <c r="MXS9" s="928"/>
      <c r="MXT9" s="928"/>
      <c r="MXU9" s="928"/>
      <c r="MXV9" s="928"/>
      <c r="MXW9" s="928"/>
      <c r="MXX9" s="928"/>
      <c r="MXY9" s="928"/>
      <c r="MXZ9" s="928"/>
      <c r="MYA9" s="928"/>
      <c r="MYB9" s="928"/>
      <c r="MYC9" s="928"/>
      <c r="MYD9" s="928"/>
      <c r="MYE9" s="928"/>
      <c r="MYF9" s="928"/>
      <c r="MYG9" s="928"/>
      <c r="MYH9" s="928"/>
      <c r="MYI9" s="928"/>
      <c r="MYJ9" s="928"/>
      <c r="MYK9" s="928"/>
      <c r="MYL9" s="928"/>
      <c r="MYM9" s="928"/>
      <c r="MYN9" s="928"/>
      <c r="MYO9" s="928"/>
      <c r="MYP9" s="928"/>
      <c r="MYQ9" s="928"/>
      <c r="MYR9" s="928"/>
      <c r="MYS9" s="928"/>
      <c r="MYT9" s="928"/>
      <c r="MYU9" s="928"/>
      <c r="MYV9" s="928"/>
      <c r="MYW9" s="928"/>
      <c r="MYX9" s="928"/>
      <c r="MYY9" s="928"/>
      <c r="MYZ9" s="928"/>
      <c r="MZA9" s="928"/>
      <c r="MZB9" s="928"/>
      <c r="MZC9" s="928"/>
      <c r="MZD9" s="928"/>
      <c r="MZE9" s="928"/>
      <c r="MZF9" s="928"/>
      <c r="MZG9" s="928"/>
      <c r="MZH9" s="928"/>
      <c r="MZI9" s="928"/>
      <c r="MZJ9" s="928"/>
      <c r="MZK9" s="928"/>
      <c r="MZL9" s="928"/>
      <c r="MZM9" s="928"/>
      <c r="MZN9" s="928"/>
      <c r="MZO9" s="928"/>
      <c r="MZP9" s="928"/>
      <c r="MZQ9" s="928"/>
      <c r="MZR9" s="928"/>
      <c r="MZS9" s="928"/>
      <c r="MZT9" s="928"/>
      <c r="MZU9" s="928"/>
      <c r="MZV9" s="928"/>
      <c r="MZW9" s="928"/>
      <c r="MZX9" s="928"/>
      <c r="MZY9" s="928"/>
      <c r="MZZ9" s="928"/>
      <c r="NAA9" s="928"/>
      <c r="NAB9" s="928"/>
      <c r="NAC9" s="928"/>
      <c r="NAD9" s="928"/>
      <c r="NAE9" s="928"/>
      <c r="NAF9" s="928"/>
      <c r="NAG9" s="928"/>
      <c r="NAH9" s="928"/>
      <c r="NAI9" s="928"/>
      <c r="NAJ9" s="928"/>
      <c r="NAK9" s="928"/>
      <c r="NAL9" s="928"/>
      <c r="NAM9" s="928"/>
      <c r="NAN9" s="928"/>
      <c r="NAO9" s="928"/>
      <c r="NAP9" s="928"/>
      <c r="NAQ9" s="928"/>
      <c r="NAR9" s="928"/>
      <c r="NAS9" s="928"/>
      <c r="NAT9" s="928"/>
      <c r="NAU9" s="928"/>
      <c r="NAV9" s="928"/>
      <c r="NAW9" s="928"/>
      <c r="NAX9" s="928"/>
      <c r="NAY9" s="928"/>
      <c r="NAZ9" s="928"/>
      <c r="NBA9" s="928"/>
      <c r="NBB9" s="928"/>
      <c r="NBC9" s="928"/>
      <c r="NBD9" s="928"/>
      <c r="NBE9" s="928"/>
      <c r="NBF9" s="928"/>
      <c r="NBG9" s="928"/>
      <c r="NBH9" s="928"/>
      <c r="NBI9" s="928"/>
      <c r="NBJ9" s="928"/>
      <c r="NBK9" s="928"/>
      <c r="NBL9" s="928"/>
      <c r="NBM9" s="928"/>
      <c r="NBN9" s="928"/>
      <c r="NBO9" s="928"/>
      <c r="NBP9" s="928"/>
      <c r="NBQ9" s="928"/>
      <c r="NBR9" s="928"/>
      <c r="NBS9" s="928"/>
      <c r="NBT9" s="928"/>
      <c r="NBU9" s="928"/>
      <c r="NBV9" s="928"/>
      <c r="NBW9" s="928"/>
      <c r="NBX9" s="928"/>
      <c r="NBY9" s="928"/>
      <c r="NBZ9" s="928"/>
      <c r="NCA9" s="928"/>
      <c r="NCB9" s="928"/>
      <c r="NCC9" s="928"/>
      <c r="NCD9" s="928"/>
      <c r="NCE9" s="928"/>
      <c r="NCF9" s="928"/>
      <c r="NCG9" s="928"/>
      <c r="NCH9" s="928"/>
      <c r="NCI9" s="928"/>
      <c r="NCJ9" s="928"/>
      <c r="NCK9" s="928"/>
      <c r="NCL9" s="928"/>
      <c r="NCM9" s="928"/>
      <c r="NCN9" s="928"/>
      <c r="NCO9" s="928"/>
      <c r="NCP9" s="928"/>
      <c r="NCQ9" s="928"/>
      <c r="NCR9" s="928"/>
      <c r="NCS9" s="928"/>
      <c r="NCT9" s="928"/>
      <c r="NCU9" s="928"/>
      <c r="NCV9" s="928"/>
      <c r="NCW9" s="928"/>
      <c r="NCX9" s="928"/>
      <c r="NCY9" s="928"/>
      <c r="NCZ9" s="928"/>
      <c r="NDA9" s="928"/>
      <c r="NDB9" s="928"/>
      <c r="NDC9" s="928"/>
      <c r="NDD9" s="928"/>
      <c r="NDE9" s="928"/>
      <c r="NDF9" s="928"/>
      <c r="NDG9" s="928"/>
      <c r="NDH9" s="928"/>
      <c r="NDI9" s="928"/>
      <c r="NDJ9" s="928"/>
      <c r="NDK9" s="928"/>
      <c r="NDL9" s="928"/>
      <c r="NDM9" s="928"/>
      <c r="NDN9" s="928"/>
      <c r="NDO9" s="928"/>
      <c r="NDP9" s="928"/>
      <c r="NDQ9" s="928"/>
      <c r="NDR9" s="928"/>
      <c r="NDS9" s="928"/>
      <c r="NDT9" s="928"/>
      <c r="NDU9" s="928"/>
      <c r="NDV9" s="928"/>
      <c r="NDW9" s="928"/>
      <c r="NDX9" s="928"/>
      <c r="NDY9" s="928"/>
      <c r="NDZ9" s="928"/>
      <c r="NEA9" s="928"/>
      <c r="NEB9" s="928"/>
      <c r="NEC9" s="928"/>
      <c r="NED9" s="928"/>
      <c r="NEE9" s="928"/>
      <c r="NEF9" s="928"/>
      <c r="NEG9" s="928"/>
      <c r="NEH9" s="928"/>
      <c r="NEI9" s="928"/>
      <c r="NEJ9" s="928"/>
      <c r="NEK9" s="928"/>
      <c r="NEL9" s="928"/>
      <c r="NEM9" s="928"/>
      <c r="NEN9" s="928"/>
      <c r="NEO9" s="928"/>
      <c r="NEP9" s="928"/>
      <c r="NEQ9" s="928"/>
      <c r="NER9" s="928"/>
      <c r="NES9" s="928"/>
      <c r="NET9" s="928"/>
      <c r="NEU9" s="928"/>
      <c r="NEV9" s="928"/>
      <c r="NEW9" s="928"/>
      <c r="NEX9" s="928"/>
      <c r="NEY9" s="928"/>
      <c r="NEZ9" s="928"/>
      <c r="NFA9" s="928"/>
      <c r="NFB9" s="928"/>
      <c r="NFC9" s="928"/>
      <c r="NFD9" s="928"/>
      <c r="NFE9" s="928"/>
      <c r="NFF9" s="928"/>
      <c r="NFG9" s="928"/>
      <c r="NFH9" s="928"/>
      <c r="NFI9" s="928"/>
      <c r="NFJ9" s="928"/>
      <c r="NFK9" s="928"/>
      <c r="NFL9" s="928"/>
      <c r="NFM9" s="928"/>
      <c r="NFN9" s="928"/>
      <c r="NFO9" s="928"/>
      <c r="NFP9" s="928"/>
      <c r="NFQ9" s="928"/>
      <c r="NFR9" s="928"/>
      <c r="NFS9" s="928"/>
      <c r="NFT9" s="928"/>
      <c r="NFU9" s="928"/>
      <c r="NFV9" s="928"/>
      <c r="NFW9" s="928"/>
      <c r="NFX9" s="928"/>
      <c r="NFY9" s="928"/>
      <c r="NFZ9" s="928"/>
      <c r="NGA9" s="928"/>
      <c r="NGB9" s="928"/>
      <c r="NGC9" s="928"/>
      <c r="NGD9" s="928"/>
      <c r="NGE9" s="928"/>
      <c r="NGF9" s="928"/>
      <c r="NGG9" s="928"/>
      <c r="NGH9" s="928"/>
      <c r="NGI9" s="928"/>
      <c r="NGJ9" s="928"/>
      <c r="NGK9" s="928"/>
      <c r="NGL9" s="928"/>
      <c r="NGM9" s="928"/>
      <c r="NGN9" s="928"/>
      <c r="NGO9" s="928"/>
      <c r="NGP9" s="928"/>
      <c r="NGQ9" s="928"/>
      <c r="NGR9" s="928"/>
      <c r="NGS9" s="928"/>
      <c r="NGT9" s="928"/>
      <c r="NGU9" s="928"/>
      <c r="NGV9" s="928"/>
      <c r="NGW9" s="928"/>
      <c r="NGX9" s="928"/>
      <c r="NGY9" s="928"/>
      <c r="NGZ9" s="928"/>
      <c r="NHA9" s="928"/>
      <c r="NHB9" s="928"/>
      <c r="NHC9" s="928"/>
      <c r="NHD9" s="928"/>
      <c r="NHE9" s="928"/>
      <c r="NHF9" s="928"/>
      <c r="NHG9" s="928"/>
      <c r="NHH9" s="928"/>
      <c r="NHI9" s="928"/>
      <c r="NHJ9" s="928"/>
      <c r="NHK9" s="928"/>
      <c r="NHL9" s="928"/>
      <c r="NHM9" s="928"/>
      <c r="NHN9" s="928"/>
      <c r="NHO9" s="928"/>
      <c r="NHP9" s="928"/>
      <c r="NHQ9" s="928"/>
      <c r="NHR9" s="928"/>
      <c r="NHS9" s="928"/>
      <c r="NHT9" s="928"/>
      <c r="NHU9" s="928"/>
      <c r="NHV9" s="928"/>
      <c r="NHW9" s="928"/>
      <c r="NHX9" s="928"/>
      <c r="NHY9" s="928"/>
      <c r="NHZ9" s="928"/>
      <c r="NIA9" s="928"/>
      <c r="NIB9" s="928"/>
      <c r="NIC9" s="928"/>
      <c r="NID9" s="928"/>
      <c r="NIE9" s="928"/>
      <c r="NIF9" s="928"/>
      <c r="NIG9" s="928"/>
      <c r="NIH9" s="928"/>
      <c r="NII9" s="928"/>
      <c r="NIJ9" s="928"/>
      <c r="NIK9" s="928"/>
      <c r="NIL9" s="928"/>
      <c r="NIM9" s="928"/>
      <c r="NIN9" s="928"/>
      <c r="NIO9" s="928"/>
      <c r="NIP9" s="928"/>
      <c r="NIQ9" s="928"/>
      <c r="NIR9" s="928"/>
      <c r="NIS9" s="928"/>
      <c r="NIT9" s="928"/>
      <c r="NIU9" s="928"/>
      <c r="NIV9" s="928"/>
      <c r="NIW9" s="928"/>
      <c r="NIX9" s="928"/>
      <c r="NIY9" s="928"/>
      <c r="NIZ9" s="928"/>
      <c r="NJA9" s="928"/>
      <c r="NJB9" s="928"/>
      <c r="NJC9" s="928"/>
      <c r="NJD9" s="928"/>
      <c r="NJE9" s="928"/>
      <c r="NJF9" s="928"/>
      <c r="NJG9" s="928"/>
      <c r="NJH9" s="928"/>
      <c r="NJI9" s="928"/>
      <c r="NJJ9" s="928"/>
      <c r="NJK9" s="928"/>
      <c r="NJL9" s="928"/>
      <c r="NJM9" s="928"/>
      <c r="NJN9" s="928"/>
      <c r="NJO9" s="928"/>
      <c r="NJP9" s="928"/>
      <c r="NJQ9" s="928"/>
      <c r="NJR9" s="928"/>
      <c r="NJS9" s="928"/>
      <c r="NJT9" s="928"/>
      <c r="NJU9" s="928"/>
      <c r="NJV9" s="928"/>
      <c r="NJW9" s="928"/>
      <c r="NJX9" s="928"/>
      <c r="NJY9" s="928"/>
      <c r="NJZ9" s="928"/>
      <c r="NKA9" s="928"/>
      <c r="NKB9" s="928"/>
      <c r="NKC9" s="928"/>
      <c r="NKD9" s="928"/>
      <c r="NKE9" s="928"/>
      <c r="NKF9" s="928"/>
      <c r="NKG9" s="928"/>
      <c r="NKH9" s="928"/>
      <c r="NKI9" s="928"/>
      <c r="NKJ9" s="928"/>
      <c r="NKK9" s="928"/>
      <c r="NKL9" s="928"/>
      <c r="NKM9" s="928"/>
      <c r="NKN9" s="928"/>
      <c r="NKO9" s="928"/>
      <c r="NKP9" s="928"/>
      <c r="NKQ9" s="928"/>
      <c r="NKR9" s="928"/>
      <c r="NKS9" s="928"/>
      <c r="NKT9" s="928"/>
      <c r="NKU9" s="928"/>
      <c r="NKV9" s="928"/>
      <c r="NKW9" s="928"/>
      <c r="NKX9" s="928"/>
      <c r="NKY9" s="928"/>
      <c r="NKZ9" s="928"/>
      <c r="NLA9" s="928"/>
      <c r="NLB9" s="928"/>
      <c r="NLC9" s="928"/>
      <c r="NLD9" s="928"/>
      <c r="NLE9" s="928"/>
      <c r="NLF9" s="928"/>
      <c r="NLG9" s="928"/>
      <c r="NLH9" s="928"/>
      <c r="NLI9" s="928"/>
      <c r="NLJ9" s="928"/>
      <c r="NLK9" s="928"/>
      <c r="NLL9" s="928"/>
      <c r="NLM9" s="928"/>
      <c r="NLN9" s="928"/>
      <c r="NLO9" s="928"/>
      <c r="NLP9" s="928"/>
      <c r="NLQ9" s="928"/>
      <c r="NLR9" s="928"/>
      <c r="NLS9" s="928"/>
      <c r="NLT9" s="928"/>
      <c r="NLU9" s="928"/>
      <c r="NLV9" s="928"/>
      <c r="NLW9" s="928"/>
      <c r="NLX9" s="928"/>
      <c r="NLY9" s="928"/>
      <c r="NLZ9" s="928"/>
      <c r="NMA9" s="928"/>
      <c r="NMB9" s="928"/>
      <c r="NMC9" s="928"/>
      <c r="NMD9" s="928"/>
      <c r="NME9" s="928"/>
      <c r="NMF9" s="928"/>
      <c r="NMG9" s="928"/>
      <c r="NMH9" s="928"/>
      <c r="NMI9" s="928"/>
      <c r="NMJ9" s="928"/>
      <c r="NMK9" s="928"/>
      <c r="NML9" s="928"/>
      <c r="NMM9" s="928"/>
      <c r="NMN9" s="928"/>
      <c r="NMO9" s="928"/>
      <c r="NMP9" s="928"/>
      <c r="NMQ9" s="928"/>
      <c r="NMR9" s="928"/>
      <c r="NMS9" s="928"/>
      <c r="NMT9" s="928"/>
      <c r="NMU9" s="928"/>
      <c r="NMV9" s="928"/>
      <c r="NMW9" s="928"/>
      <c r="NMX9" s="928"/>
      <c r="NMY9" s="928"/>
      <c r="NMZ9" s="928"/>
      <c r="NNA9" s="928"/>
      <c r="NNB9" s="928"/>
      <c r="NNC9" s="928"/>
      <c r="NND9" s="928"/>
      <c r="NNE9" s="928"/>
      <c r="NNF9" s="928"/>
      <c r="NNG9" s="928"/>
      <c r="NNH9" s="928"/>
      <c r="NNI9" s="928"/>
      <c r="NNJ9" s="928"/>
      <c r="NNK9" s="928"/>
      <c r="NNL9" s="928"/>
      <c r="NNM9" s="928"/>
      <c r="NNN9" s="928"/>
      <c r="NNO9" s="928"/>
      <c r="NNP9" s="928"/>
      <c r="NNQ9" s="928"/>
      <c r="NNR9" s="928"/>
      <c r="NNS9" s="928"/>
      <c r="NNT9" s="928"/>
      <c r="NNU9" s="928"/>
      <c r="NNV9" s="928"/>
      <c r="NNW9" s="928"/>
      <c r="NNX9" s="928"/>
      <c r="NNY9" s="928"/>
      <c r="NNZ9" s="928"/>
      <c r="NOA9" s="928"/>
      <c r="NOB9" s="928"/>
      <c r="NOC9" s="928"/>
      <c r="NOD9" s="928"/>
      <c r="NOE9" s="928"/>
      <c r="NOF9" s="928"/>
      <c r="NOG9" s="928"/>
      <c r="NOH9" s="928"/>
      <c r="NOI9" s="928"/>
      <c r="NOJ9" s="928"/>
      <c r="NOK9" s="928"/>
      <c r="NOL9" s="928"/>
      <c r="NOM9" s="928"/>
      <c r="NON9" s="928"/>
      <c r="NOO9" s="928"/>
      <c r="NOP9" s="928"/>
      <c r="NOQ9" s="928"/>
      <c r="NOR9" s="928"/>
      <c r="NOS9" s="928"/>
      <c r="NOT9" s="928"/>
      <c r="NOU9" s="928"/>
      <c r="NOV9" s="928"/>
      <c r="NOW9" s="928"/>
      <c r="NOX9" s="928"/>
      <c r="NOY9" s="928"/>
      <c r="NOZ9" s="928"/>
      <c r="NPA9" s="928"/>
      <c r="NPB9" s="928"/>
      <c r="NPC9" s="928"/>
      <c r="NPD9" s="928"/>
      <c r="NPE9" s="928"/>
      <c r="NPF9" s="928"/>
      <c r="NPG9" s="928"/>
      <c r="NPH9" s="928"/>
      <c r="NPI9" s="928"/>
      <c r="NPJ9" s="928"/>
      <c r="NPK9" s="928"/>
      <c r="NPL9" s="928"/>
      <c r="NPM9" s="928"/>
      <c r="NPN9" s="928"/>
      <c r="NPO9" s="928"/>
      <c r="NPP9" s="928"/>
      <c r="NPQ9" s="928"/>
      <c r="NPR9" s="928"/>
      <c r="NPS9" s="928"/>
      <c r="NPT9" s="928"/>
      <c r="NPU9" s="928"/>
      <c r="NPV9" s="928"/>
      <c r="NPW9" s="928"/>
      <c r="NPX9" s="928"/>
      <c r="NPY9" s="928"/>
      <c r="NPZ9" s="928"/>
      <c r="NQA9" s="928"/>
      <c r="NQB9" s="928"/>
      <c r="NQC9" s="928"/>
      <c r="NQD9" s="928"/>
      <c r="NQE9" s="928"/>
      <c r="NQF9" s="928"/>
      <c r="NQG9" s="928"/>
      <c r="NQH9" s="928"/>
      <c r="NQI9" s="928"/>
      <c r="NQJ9" s="928"/>
      <c r="NQK9" s="928"/>
      <c r="NQL9" s="928"/>
      <c r="NQM9" s="928"/>
      <c r="NQN9" s="928"/>
      <c r="NQO9" s="928"/>
      <c r="NQP9" s="928"/>
      <c r="NQQ9" s="928"/>
      <c r="NQR9" s="928"/>
      <c r="NQS9" s="928"/>
      <c r="NQT9" s="928"/>
      <c r="NQU9" s="928"/>
      <c r="NQV9" s="928"/>
      <c r="NQW9" s="928"/>
      <c r="NQX9" s="928"/>
      <c r="NQY9" s="928"/>
      <c r="NQZ9" s="928"/>
      <c r="NRA9" s="928"/>
      <c r="NRB9" s="928"/>
      <c r="NRC9" s="928"/>
      <c r="NRD9" s="928"/>
      <c r="NRE9" s="928"/>
      <c r="NRF9" s="928"/>
      <c r="NRG9" s="928"/>
      <c r="NRH9" s="928"/>
      <c r="NRI9" s="928"/>
      <c r="NRJ9" s="928"/>
      <c r="NRK9" s="928"/>
      <c r="NRL9" s="928"/>
      <c r="NRM9" s="928"/>
      <c r="NRN9" s="928"/>
      <c r="NRO9" s="928"/>
      <c r="NRP9" s="928"/>
      <c r="NRQ9" s="928"/>
      <c r="NRR9" s="928"/>
      <c r="NRS9" s="928"/>
      <c r="NRT9" s="928"/>
      <c r="NRU9" s="928"/>
      <c r="NRV9" s="928"/>
      <c r="NRW9" s="928"/>
      <c r="NRX9" s="928"/>
      <c r="NRY9" s="928"/>
      <c r="NRZ9" s="928"/>
      <c r="NSA9" s="928"/>
      <c r="NSB9" s="928"/>
      <c r="NSC9" s="928"/>
      <c r="NSD9" s="928"/>
      <c r="NSE9" s="928"/>
      <c r="NSF9" s="928"/>
      <c r="NSG9" s="928"/>
      <c r="NSH9" s="928"/>
      <c r="NSI9" s="928"/>
      <c r="NSJ9" s="928"/>
      <c r="NSK9" s="928"/>
      <c r="NSL9" s="928"/>
      <c r="NSM9" s="928"/>
      <c r="NSN9" s="928"/>
      <c r="NSO9" s="928"/>
      <c r="NSP9" s="928"/>
      <c r="NSQ9" s="928"/>
      <c r="NSR9" s="928"/>
      <c r="NSS9" s="928"/>
      <c r="NST9" s="928"/>
      <c r="NSU9" s="928"/>
      <c r="NSV9" s="928"/>
      <c r="NSW9" s="928"/>
      <c r="NSX9" s="928"/>
      <c r="NSY9" s="928"/>
      <c r="NSZ9" s="928"/>
      <c r="NTA9" s="928"/>
      <c r="NTB9" s="928"/>
      <c r="NTC9" s="928"/>
      <c r="NTD9" s="928"/>
      <c r="NTE9" s="928"/>
      <c r="NTF9" s="928"/>
      <c r="NTG9" s="928"/>
      <c r="NTH9" s="928"/>
      <c r="NTI9" s="928"/>
      <c r="NTJ9" s="928"/>
      <c r="NTK9" s="928"/>
      <c r="NTL9" s="928"/>
      <c r="NTM9" s="928"/>
      <c r="NTN9" s="928"/>
      <c r="NTO9" s="928"/>
      <c r="NTP9" s="928"/>
      <c r="NTQ9" s="928"/>
      <c r="NTR9" s="928"/>
      <c r="NTS9" s="928"/>
      <c r="NTT9" s="928"/>
      <c r="NTU9" s="928"/>
      <c r="NTV9" s="928"/>
      <c r="NTW9" s="928"/>
      <c r="NTX9" s="928"/>
      <c r="NTY9" s="928"/>
      <c r="NTZ9" s="928"/>
      <c r="NUA9" s="928"/>
      <c r="NUB9" s="928"/>
      <c r="NUC9" s="928"/>
      <c r="NUD9" s="928"/>
      <c r="NUE9" s="928"/>
      <c r="NUF9" s="928"/>
      <c r="NUG9" s="928"/>
      <c r="NUH9" s="928"/>
      <c r="NUI9" s="928"/>
      <c r="NUJ9" s="928"/>
      <c r="NUK9" s="928"/>
      <c r="NUL9" s="928"/>
      <c r="NUM9" s="928"/>
      <c r="NUN9" s="928"/>
      <c r="NUO9" s="928"/>
      <c r="NUP9" s="928"/>
      <c r="NUQ9" s="928"/>
      <c r="NUR9" s="928"/>
      <c r="NUS9" s="928"/>
      <c r="NUT9" s="928"/>
      <c r="NUU9" s="928"/>
      <c r="NUV9" s="928"/>
      <c r="NUW9" s="928"/>
      <c r="NUX9" s="928"/>
      <c r="NUY9" s="928"/>
      <c r="NUZ9" s="928"/>
      <c r="NVA9" s="928"/>
      <c r="NVB9" s="928"/>
      <c r="NVC9" s="928"/>
      <c r="NVD9" s="928"/>
      <c r="NVE9" s="928"/>
      <c r="NVF9" s="928"/>
      <c r="NVG9" s="928"/>
      <c r="NVH9" s="928"/>
      <c r="NVI9" s="928"/>
      <c r="NVJ9" s="928"/>
      <c r="NVK9" s="928"/>
      <c r="NVL9" s="928"/>
      <c r="NVM9" s="928"/>
      <c r="NVN9" s="928"/>
      <c r="NVO9" s="928"/>
      <c r="NVP9" s="928"/>
      <c r="NVQ9" s="928"/>
      <c r="NVR9" s="928"/>
      <c r="NVS9" s="928"/>
      <c r="NVT9" s="928"/>
      <c r="NVU9" s="928"/>
      <c r="NVV9" s="928"/>
      <c r="NVW9" s="928"/>
      <c r="NVX9" s="928"/>
      <c r="NVY9" s="928"/>
      <c r="NVZ9" s="928"/>
      <c r="NWA9" s="928"/>
      <c r="NWB9" s="928"/>
      <c r="NWC9" s="928"/>
      <c r="NWD9" s="928"/>
      <c r="NWE9" s="928"/>
      <c r="NWF9" s="928"/>
      <c r="NWG9" s="928"/>
      <c r="NWH9" s="928"/>
      <c r="NWI9" s="928"/>
      <c r="NWJ9" s="928"/>
      <c r="NWK9" s="928"/>
      <c r="NWL9" s="928"/>
      <c r="NWM9" s="928"/>
      <c r="NWN9" s="928"/>
      <c r="NWO9" s="928"/>
      <c r="NWP9" s="928"/>
      <c r="NWQ9" s="928"/>
      <c r="NWR9" s="928"/>
      <c r="NWS9" s="928"/>
      <c r="NWT9" s="928"/>
      <c r="NWU9" s="928"/>
      <c r="NWV9" s="928"/>
      <c r="NWW9" s="928"/>
      <c r="NWX9" s="928"/>
      <c r="NWY9" s="928"/>
      <c r="NWZ9" s="928"/>
      <c r="NXA9" s="928"/>
      <c r="NXB9" s="928"/>
      <c r="NXC9" s="928"/>
      <c r="NXD9" s="928"/>
      <c r="NXE9" s="928"/>
      <c r="NXF9" s="928"/>
      <c r="NXG9" s="928"/>
      <c r="NXH9" s="928"/>
      <c r="NXI9" s="928"/>
      <c r="NXJ9" s="928"/>
      <c r="NXK9" s="928"/>
      <c r="NXL9" s="928"/>
      <c r="NXM9" s="928"/>
      <c r="NXN9" s="928"/>
      <c r="NXO9" s="928"/>
      <c r="NXP9" s="928"/>
      <c r="NXQ9" s="928"/>
      <c r="NXR9" s="928"/>
      <c r="NXS9" s="928"/>
      <c r="NXT9" s="928"/>
      <c r="NXU9" s="928"/>
      <c r="NXV9" s="928"/>
      <c r="NXW9" s="928"/>
      <c r="NXX9" s="928"/>
      <c r="NXY9" s="928"/>
      <c r="NXZ9" s="928"/>
      <c r="NYA9" s="928"/>
      <c r="NYB9" s="928"/>
      <c r="NYC9" s="928"/>
      <c r="NYD9" s="928"/>
      <c r="NYE9" s="928"/>
      <c r="NYF9" s="928"/>
      <c r="NYG9" s="928"/>
      <c r="NYH9" s="928"/>
      <c r="NYI9" s="928"/>
      <c r="NYJ9" s="928"/>
      <c r="NYK9" s="928"/>
      <c r="NYL9" s="928"/>
      <c r="NYM9" s="928"/>
      <c r="NYN9" s="928"/>
      <c r="NYO9" s="928"/>
      <c r="NYP9" s="928"/>
      <c r="NYQ9" s="928"/>
      <c r="NYR9" s="928"/>
      <c r="NYS9" s="928"/>
      <c r="NYT9" s="928"/>
      <c r="NYU9" s="928"/>
      <c r="NYV9" s="928"/>
      <c r="NYW9" s="928"/>
      <c r="NYX9" s="928"/>
      <c r="NYY9" s="928"/>
      <c r="NYZ9" s="928"/>
      <c r="NZA9" s="928"/>
      <c r="NZB9" s="928"/>
      <c r="NZC9" s="928"/>
      <c r="NZD9" s="928"/>
      <c r="NZE9" s="928"/>
      <c r="NZF9" s="928"/>
      <c r="NZG9" s="928"/>
      <c r="NZH9" s="928"/>
      <c r="NZI9" s="928"/>
      <c r="NZJ9" s="928"/>
      <c r="NZK9" s="928"/>
      <c r="NZL9" s="928"/>
      <c r="NZM9" s="928"/>
      <c r="NZN9" s="928"/>
      <c r="NZO9" s="928"/>
      <c r="NZP9" s="928"/>
      <c r="NZQ9" s="928"/>
      <c r="NZR9" s="928"/>
      <c r="NZS9" s="928"/>
      <c r="NZT9" s="928"/>
      <c r="NZU9" s="928"/>
      <c r="NZV9" s="928"/>
      <c r="NZW9" s="928"/>
      <c r="NZX9" s="928"/>
      <c r="NZY9" s="928"/>
      <c r="NZZ9" s="928"/>
      <c r="OAA9" s="928"/>
      <c r="OAB9" s="928"/>
      <c r="OAC9" s="928"/>
      <c r="OAD9" s="928"/>
      <c r="OAE9" s="928"/>
      <c r="OAF9" s="928"/>
      <c r="OAG9" s="928"/>
      <c r="OAH9" s="928"/>
      <c r="OAI9" s="928"/>
      <c r="OAJ9" s="928"/>
      <c r="OAK9" s="928"/>
      <c r="OAL9" s="928"/>
      <c r="OAM9" s="928"/>
      <c r="OAN9" s="928"/>
      <c r="OAO9" s="928"/>
      <c r="OAP9" s="928"/>
      <c r="OAQ9" s="928"/>
      <c r="OAR9" s="928"/>
      <c r="OAS9" s="928"/>
      <c r="OAT9" s="928"/>
      <c r="OAU9" s="928"/>
      <c r="OAV9" s="928"/>
      <c r="OAW9" s="928"/>
      <c r="OAX9" s="928"/>
      <c r="OAY9" s="928"/>
      <c r="OAZ9" s="928"/>
      <c r="OBA9" s="928"/>
      <c r="OBB9" s="928"/>
      <c r="OBC9" s="928"/>
      <c r="OBD9" s="928"/>
      <c r="OBE9" s="928"/>
      <c r="OBF9" s="928"/>
      <c r="OBG9" s="928"/>
      <c r="OBH9" s="928"/>
      <c r="OBI9" s="928"/>
      <c r="OBJ9" s="928"/>
      <c r="OBK9" s="928"/>
      <c r="OBL9" s="928"/>
      <c r="OBM9" s="928"/>
      <c r="OBN9" s="928"/>
      <c r="OBO9" s="928"/>
      <c r="OBP9" s="928"/>
      <c r="OBQ9" s="928"/>
      <c r="OBR9" s="928"/>
      <c r="OBS9" s="928"/>
      <c r="OBT9" s="928"/>
      <c r="OBU9" s="928"/>
      <c r="OBV9" s="928"/>
      <c r="OBW9" s="928"/>
      <c r="OBX9" s="928"/>
      <c r="OBY9" s="928"/>
      <c r="OBZ9" s="928"/>
      <c r="OCA9" s="928"/>
      <c r="OCB9" s="928"/>
      <c r="OCC9" s="928"/>
      <c r="OCD9" s="928"/>
      <c r="OCE9" s="928"/>
      <c r="OCF9" s="928"/>
      <c r="OCG9" s="928"/>
      <c r="OCH9" s="928"/>
      <c r="OCI9" s="928"/>
      <c r="OCJ9" s="928"/>
      <c r="OCK9" s="928"/>
      <c r="OCL9" s="928"/>
      <c r="OCM9" s="928"/>
      <c r="OCN9" s="928"/>
      <c r="OCO9" s="928"/>
      <c r="OCP9" s="928"/>
      <c r="OCQ9" s="928"/>
      <c r="OCR9" s="928"/>
      <c r="OCS9" s="928"/>
      <c r="OCT9" s="928"/>
      <c r="OCU9" s="928"/>
      <c r="OCV9" s="928"/>
      <c r="OCW9" s="928"/>
      <c r="OCX9" s="928"/>
      <c r="OCY9" s="928"/>
      <c r="OCZ9" s="928"/>
      <c r="ODA9" s="928"/>
      <c r="ODB9" s="928"/>
      <c r="ODC9" s="928"/>
      <c r="ODD9" s="928"/>
      <c r="ODE9" s="928"/>
      <c r="ODF9" s="928"/>
      <c r="ODG9" s="928"/>
      <c r="ODH9" s="928"/>
      <c r="ODI9" s="928"/>
      <c r="ODJ9" s="928"/>
      <c r="ODK9" s="928"/>
      <c r="ODL9" s="928"/>
      <c r="ODM9" s="928"/>
      <c r="ODN9" s="928"/>
      <c r="ODO9" s="928"/>
      <c r="ODP9" s="928"/>
      <c r="ODQ9" s="928"/>
      <c r="ODR9" s="928"/>
      <c r="ODS9" s="928"/>
      <c r="ODT9" s="928"/>
      <c r="ODU9" s="928"/>
      <c r="ODV9" s="928"/>
      <c r="ODW9" s="928"/>
      <c r="ODX9" s="928"/>
      <c r="ODY9" s="928"/>
      <c r="ODZ9" s="928"/>
      <c r="OEA9" s="928"/>
      <c r="OEB9" s="928"/>
      <c r="OEC9" s="928"/>
      <c r="OED9" s="928"/>
      <c r="OEE9" s="928"/>
      <c r="OEF9" s="928"/>
      <c r="OEG9" s="928"/>
      <c r="OEH9" s="928"/>
      <c r="OEI9" s="928"/>
      <c r="OEJ9" s="928"/>
      <c r="OEK9" s="928"/>
      <c r="OEL9" s="928"/>
      <c r="OEM9" s="928"/>
      <c r="OEN9" s="928"/>
      <c r="OEO9" s="928"/>
      <c r="OEP9" s="928"/>
      <c r="OEQ9" s="928"/>
      <c r="OER9" s="928"/>
      <c r="OES9" s="928"/>
      <c r="OET9" s="928"/>
      <c r="OEU9" s="928"/>
      <c r="OEV9" s="928"/>
      <c r="OEW9" s="928"/>
      <c r="OEX9" s="928"/>
      <c r="OEY9" s="928"/>
      <c r="OEZ9" s="928"/>
      <c r="OFA9" s="928"/>
      <c r="OFB9" s="928"/>
      <c r="OFC9" s="928"/>
      <c r="OFD9" s="928"/>
      <c r="OFE9" s="928"/>
      <c r="OFF9" s="928"/>
      <c r="OFG9" s="928"/>
      <c r="OFH9" s="928"/>
      <c r="OFI9" s="928"/>
      <c r="OFJ9" s="928"/>
      <c r="OFK9" s="928"/>
      <c r="OFL9" s="928"/>
      <c r="OFM9" s="928"/>
      <c r="OFN9" s="928"/>
      <c r="OFO9" s="928"/>
      <c r="OFP9" s="928"/>
      <c r="OFQ9" s="928"/>
      <c r="OFR9" s="928"/>
      <c r="OFS9" s="928"/>
      <c r="OFT9" s="928"/>
      <c r="OFU9" s="928"/>
      <c r="OFV9" s="928"/>
      <c r="OFW9" s="928"/>
      <c r="OFX9" s="928"/>
      <c r="OFY9" s="928"/>
      <c r="OFZ9" s="928"/>
      <c r="OGA9" s="928"/>
      <c r="OGB9" s="928"/>
      <c r="OGC9" s="928"/>
      <c r="OGD9" s="928"/>
      <c r="OGE9" s="928"/>
      <c r="OGF9" s="928"/>
      <c r="OGG9" s="928"/>
      <c r="OGH9" s="928"/>
      <c r="OGI9" s="928"/>
      <c r="OGJ9" s="928"/>
      <c r="OGK9" s="928"/>
      <c r="OGL9" s="928"/>
      <c r="OGM9" s="928"/>
      <c r="OGN9" s="928"/>
      <c r="OGO9" s="928"/>
      <c r="OGP9" s="928"/>
      <c r="OGQ9" s="928"/>
      <c r="OGR9" s="928"/>
      <c r="OGS9" s="928"/>
      <c r="OGT9" s="928"/>
      <c r="OGU9" s="928"/>
      <c r="OGV9" s="928"/>
      <c r="OGW9" s="928"/>
      <c r="OGX9" s="928"/>
      <c r="OGY9" s="928"/>
      <c r="OGZ9" s="928"/>
      <c r="OHA9" s="928"/>
      <c r="OHB9" s="928"/>
      <c r="OHC9" s="928"/>
      <c r="OHD9" s="928"/>
      <c r="OHE9" s="928"/>
      <c r="OHF9" s="928"/>
      <c r="OHG9" s="928"/>
      <c r="OHH9" s="928"/>
      <c r="OHI9" s="928"/>
      <c r="OHJ9" s="928"/>
      <c r="OHK9" s="928"/>
      <c r="OHL9" s="928"/>
      <c r="OHM9" s="928"/>
      <c r="OHN9" s="928"/>
      <c r="OHO9" s="928"/>
      <c r="OHP9" s="928"/>
      <c r="OHQ9" s="928"/>
      <c r="OHR9" s="928"/>
      <c r="OHS9" s="928"/>
      <c r="OHT9" s="928"/>
      <c r="OHU9" s="928"/>
      <c r="OHV9" s="928"/>
      <c r="OHW9" s="928"/>
      <c r="OHX9" s="928"/>
      <c r="OHY9" s="928"/>
      <c r="OHZ9" s="928"/>
      <c r="OIA9" s="928"/>
      <c r="OIB9" s="928"/>
      <c r="OIC9" s="928"/>
      <c r="OID9" s="928"/>
      <c r="OIE9" s="928"/>
      <c r="OIF9" s="928"/>
      <c r="OIG9" s="928"/>
      <c r="OIH9" s="928"/>
      <c r="OII9" s="928"/>
      <c r="OIJ9" s="928"/>
      <c r="OIK9" s="928"/>
      <c r="OIL9" s="928"/>
      <c r="OIM9" s="928"/>
      <c r="OIN9" s="928"/>
      <c r="OIO9" s="928"/>
      <c r="OIP9" s="928"/>
      <c r="OIQ9" s="928"/>
      <c r="OIR9" s="928"/>
      <c r="OIS9" s="928"/>
      <c r="OIT9" s="928"/>
      <c r="OIU9" s="928"/>
      <c r="OIV9" s="928"/>
      <c r="OIW9" s="928"/>
      <c r="OIX9" s="928"/>
      <c r="OIY9" s="928"/>
      <c r="OIZ9" s="928"/>
      <c r="OJA9" s="928"/>
      <c r="OJB9" s="928"/>
      <c r="OJC9" s="928"/>
      <c r="OJD9" s="928"/>
      <c r="OJE9" s="928"/>
      <c r="OJF9" s="928"/>
      <c r="OJG9" s="928"/>
      <c r="OJH9" s="928"/>
      <c r="OJI9" s="928"/>
      <c r="OJJ9" s="928"/>
      <c r="OJK9" s="928"/>
      <c r="OJL9" s="928"/>
      <c r="OJM9" s="928"/>
      <c r="OJN9" s="928"/>
      <c r="OJO9" s="928"/>
      <c r="OJP9" s="928"/>
      <c r="OJQ9" s="928"/>
      <c r="OJR9" s="928"/>
      <c r="OJS9" s="928"/>
      <c r="OJT9" s="928"/>
      <c r="OJU9" s="928"/>
      <c r="OJV9" s="928"/>
      <c r="OJW9" s="928"/>
      <c r="OJX9" s="928"/>
      <c r="OJY9" s="928"/>
      <c r="OJZ9" s="928"/>
      <c r="OKA9" s="928"/>
      <c r="OKB9" s="928"/>
      <c r="OKC9" s="928"/>
      <c r="OKD9" s="928"/>
      <c r="OKE9" s="928"/>
      <c r="OKF9" s="928"/>
      <c r="OKG9" s="928"/>
      <c r="OKH9" s="928"/>
      <c r="OKI9" s="928"/>
      <c r="OKJ9" s="928"/>
      <c r="OKK9" s="928"/>
      <c r="OKL9" s="928"/>
      <c r="OKM9" s="928"/>
      <c r="OKN9" s="928"/>
      <c r="OKO9" s="928"/>
      <c r="OKP9" s="928"/>
      <c r="OKQ9" s="928"/>
      <c r="OKR9" s="928"/>
      <c r="OKS9" s="928"/>
      <c r="OKT9" s="928"/>
      <c r="OKU9" s="928"/>
      <c r="OKV9" s="928"/>
      <c r="OKW9" s="928"/>
      <c r="OKX9" s="928"/>
      <c r="OKY9" s="928"/>
      <c r="OKZ9" s="928"/>
      <c r="OLA9" s="928"/>
      <c r="OLB9" s="928"/>
      <c r="OLC9" s="928"/>
      <c r="OLD9" s="928"/>
      <c r="OLE9" s="928"/>
      <c r="OLF9" s="928"/>
      <c r="OLG9" s="928"/>
      <c r="OLH9" s="928"/>
      <c r="OLI9" s="928"/>
      <c r="OLJ9" s="928"/>
      <c r="OLK9" s="928"/>
      <c r="OLL9" s="928"/>
      <c r="OLM9" s="928"/>
      <c r="OLN9" s="928"/>
      <c r="OLO9" s="928"/>
      <c r="OLP9" s="928"/>
      <c r="OLQ9" s="928"/>
      <c r="OLR9" s="928"/>
      <c r="OLS9" s="928"/>
      <c r="OLT9" s="928"/>
      <c r="OLU9" s="928"/>
      <c r="OLV9" s="928"/>
      <c r="OLW9" s="928"/>
      <c r="OLX9" s="928"/>
      <c r="OLY9" s="928"/>
      <c r="OLZ9" s="928"/>
      <c r="OMA9" s="928"/>
      <c r="OMB9" s="928"/>
      <c r="OMC9" s="928"/>
      <c r="OMD9" s="928"/>
      <c r="OME9" s="928"/>
      <c r="OMF9" s="928"/>
      <c r="OMG9" s="928"/>
      <c r="OMH9" s="928"/>
      <c r="OMI9" s="928"/>
      <c r="OMJ9" s="928"/>
      <c r="OMK9" s="928"/>
      <c r="OML9" s="928"/>
      <c r="OMM9" s="928"/>
      <c r="OMN9" s="928"/>
      <c r="OMO9" s="928"/>
      <c r="OMP9" s="928"/>
      <c r="OMQ9" s="928"/>
      <c r="OMR9" s="928"/>
      <c r="OMS9" s="928"/>
      <c r="OMT9" s="928"/>
      <c r="OMU9" s="928"/>
      <c r="OMV9" s="928"/>
      <c r="OMW9" s="928"/>
      <c r="OMX9" s="928"/>
      <c r="OMY9" s="928"/>
      <c r="OMZ9" s="928"/>
      <c r="ONA9" s="928"/>
      <c r="ONB9" s="928"/>
      <c r="ONC9" s="928"/>
      <c r="OND9" s="928"/>
      <c r="ONE9" s="928"/>
      <c r="ONF9" s="928"/>
      <c r="ONG9" s="928"/>
      <c r="ONH9" s="928"/>
      <c r="ONI9" s="928"/>
      <c r="ONJ9" s="928"/>
      <c r="ONK9" s="928"/>
      <c r="ONL9" s="928"/>
      <c r="ONM9" s="928"/>
      <c r="ONN9" s="928"/>
      <c r="ONO9" s="928"/>
      <c r="ONP9" s="928"/>
      <c r="ONQ9" s="928"/>
      <c r="ONR9" s="928"/>
      <c r="ONS9" s="928"/>
      <c r="ONT9" s="928"/>
      <c r="ONU9" s="928"/>
      <c r="ONV9" s="928"/>
      <c r="ONW9" s="928"/>
      <c r="ONX9" s="928"/>
      <c r="ONY9" s="928"/>
      <c r="ONZ9" s="928"/>
      <c r="OOA9" s="928"/>
      <c r="OOB9" s="928"/>
      <c r="OOC9" s="928"/>
      <c r="OOD9" s="928"/>
      <c r="OOE9" s="928"/>
      <c r="OOF9" s="928"/>
      <c r="OOG9" s="928"/>
      <c r="OOH9" s="928"/>
      <c r="OOI9" s="928"/>
      <c r="OOJ9" s="928"/>
      <c r="OOK9" s="928"/>
      <c r="OOL9" s="928"/>
      <c r="OOM9" s="928"/>
      <c r="OON9" s="928"/>
      <c r="OOO9" s="928"/>
      <c r="OOP9" s="928"/>
      <c r="OOQ9" s="928"/>
      <c r="OOR9" s="928"/>
      <c r="OOS9" s="928"/>
      <c r="OOT9" s="928"/>
      <c r="OOU9" s="928"/>
      <c r="OOV9" s="928"/>
      <c r="OOW9" s="928"/>
      <c r="OOX9" s="928"/>
      <c r="OOY9" s="928"/>
      <c r="OOZ9" s="928"/>
      <c r="OPA9" s="928"/>
      <c r="OPB9" s="928"/>
      <c r="OPC9" s="928"/>
      <c r="OPD9" s="928"/>
      <c r="OPE9" s="928"/>
      <c r="OPF9" s="928"/>
      <c r="OPG9" s="928"/>
      <c r="OPH9" s="928"/>
      <c r="OPI9" s="928"/>
      <c r="OPJ9" s="928"/>
      <c r="OPK9" s="928"/>
      <c r="OPL9" s="928"/>
      <c r="OPM9" s="928"/>
      <c r="OPN9" s="928"/>
      <c r="OPO9" s="928"/>
      <c r="OPP9" s="928"/>
      <c r="OPQ9" s="928"/>
      <c r="OPR9" s="928"/>
      <c r="OPS9" s="928"/>
      <c r="OPT9" s="928"/>
      <c r="OPU9" s="928"/>
      <c r="OPV9" s="928"/>
      <c r="OPW9" s="928"/>
      <c r="OPX9" s="928"/>
      <c r="OPY9" s="928"/>
      <c r="OPZ9" s="928"/>
      <c r="OQA9" s="928"/>
      <c r="OQB9" s="928"/>
      <c r="OQC9" s="928"/>
      <c r="OQD9" s="928"/>
      <c r="OQE9" s="928"/>
      <c r="OQF9" s="928"/>
      <c r="OQG9" s="928"/>
      <c r="OQH9" s="928"/>
      <c r="OQI9" s="928"/>
      <c r="OQJ9" s="928"/>
      <c r="OQK9" s="928"/>
      <c r="OQL9" s="928"/>
      <c r="OQM9" s="928"/>
      <c r="OQN9" s="928"/>
      <c r="OQO9" s="928"/>
      <c r="OQP9" s="928"/>
      <c r="OQQ9" s="928"/>
      <c r="OQR9" s="928"/>
      <c r="OQS9" s="928"/>
      <c r="OQT9" s="928"/>
      <c r="OQU9" s="928"/>
      <c r="OQV9" s="928"/>
      <c r="OQW9" s="928"/>
      <c r="OQX9" s="928"/>
      <c r="OQY9" s="928"/>
      <c r="OQZ9" s="928"/>
      <c r="ORA9" s="928"/>
      <c r="ORB9" s="928"/>
      <c r="ORC9" s="928"/>
      <c r="ORD9" s="928"/>
      <c r="ORE9" s="928"/>
      <c r="ORF9" s="928"/>
      <c r="ORG9" s="928"/>
      <c r="ORH9" s="928"/>
      <c r="ORI9" s="928"/>
      <c r="ORJ9" s="928"/>
      <c r="ORK9" s="928"/>
      <c r="ORL9" s="928"/>
      <c r="ORM9" s="928"/>
      <c r="ORN9" s="928"/>
      <c r="ORO9" s="928"/>
      <c r="ORP9" s="928"/>
      <c r="ORQ9" s="928"/>
      <c r="ORR9" s="928"/>
      <c r="ORS9" s="928"/>
      <c r="ORT9" s="928"/>
      <c r="ORU9" s="928"/>
      <c r="ORV9" s="928"/>
      <c r="ORW9" s="928"/>
      <c r="ORX9" s="928"/>
      <c r="ORY9" s="928"/>
      <c r="ORZ9" s="928"/>
      <c r="OSA9" s="928"/>
      <c r="OSB9" s="928"/>
      <c r="OSC9" s="928"/>
      <c r="OSD9" s="928"/>
      <c r="OSE9" s="928"/>
      <c r="OSF9" s="928"/>
      <c r="OSG9" s="928"/>
      <c r="OSH9" s="928"/>
      <c r="OSI9" s="928"/>
      <c r="OSJ9" s="928"/>
      <c r="OSK9" s="928"/>
      <c r="OSL9" s="928"/>
      <c r="OSM9" s="928"/>
      <c r="OSN9" s="928"/>
      <c r="OSO9" s="928"/>
      <c r="OSP9" s="928"/>
      <c r="OSQ9" s="928"/>
      <c r="OSR9" s="928"/>
      <c r="OSS9" s="928"/>
      <c r="OST9" s="928"/>
      <c r="OSU9" s="928"/>
      <c r="OSV9" s="928"/>
      <c r="OSW9" s="928"/>
      <c r="OSX9" s="928"/>
      <c r="OSY9" s="928"/>
      <c r="OSZ9" s="928"/>
      <c r="OTA9" s="928"/>
      <c r="OTB9" s="928"/>
      <c r="OTC9" s="928"/>
      <c r="OTD9" s="928"/>
      <c r="OTE9" s="928"/>
      <c r="OTF9" s="928"/>
      <c r="OTG9" s="928"/>
      <c r="OTH9" s="928"/>
      <c r="OTI9" s="928"/>
      <c r="OTJ9" s="928"/>
      <c r="OTK9" s="928"/>
      <c r="OTL9" s="928"/>
      <c r="OTM9" s="928"/>
      <c r="OTN9" s="928"/>
      <c r="OTO9" s="928"/>
      <c r="OTP9" s="928"/>
      <c r="OTQ9" s="928"/>
      <c r="OTR9" s="928"/>
      <c r="OTS9" s="928"/>
      <c r="OTT9" s="928"/>
      <c r="OTU9" s="928"/>
      <c r="OTV9" s="928"/>
      <c r="OTW9" s="928"/>
      <c r="OTX9" s="928"/>
      <c r="OTY9" s="928"/>
      <c r="OTZ9" s="928"/>
      <c r="OUA9" s="928"/>
      <c r="OUB9" s="928"/>
      <c r="OUC9" s="928"/>
      <c r="OUD9" s="928"/>
      <c r="OUE9" s="928"/>
      <c r="OUF9" s="928"/>
      <c r="OUG9" s="928"/>
      <c r="OUH9" s="928"/>
      <c r="OUI9" s="928"/>
      <c r="OUJ9" s="928"/>
      <c r="OUK9" s="928"/>
      <c r="OUL9" s="928"/>
      <c r="OUM9" s="928"/>
      <c r="OUN9" s="928"/>
      <c r="OUO9" s="928"/>
      <c r="OUP9" s="928"/>
      <c r="OUQ9" s="928"/>
      <c r="OUR9" s="928"/>
      <c r="OUS9" s="928"/>
      <c r="OUT9" s="928"/>
      <c r="OUU9" s="928"/>
      <c r="OUV9" s="928"/>
      <c r="OUW9" s="928"/>
      <c r="OUX9" s="928"/>
      <c r="OUY9" s="928"/>
      <c r="OUZ9" s="928"/>
      <c r="OVA9" s="928"/>
      <c r="OVB9" s="928"/>
      <c r="OVC9" s="928"/>
      <c r="OVD9" s="928"/>
      <c r="OVE9" s="928"/>
      <c r="OVF9" s="928"/>
      <c r="OVG9" s="928"/>
      <c r="OVH9" s="928"/>
      <c r="OVI9" s="928"/>
      <c r="OVJ9" s="928"/>
      <c r="OVK9" s="928"/>
      <c r="OVL9" s="928"/>
      <c r="OVM9" s="928"/>
      <c r="OVN9" s="928"/>
      <c r="OVO9" s="928"/>
      <c r="OVP9" s="928"/>
      <c r="OVQ9" s="928"/>
      <c r="OVR9" s="928"/>
      <c r="OVS9" s="928"/>
      <c r="OVT9" s="928"/>
      <c r="OVU9" s="928"/>
      <c r="OVV9" s="928"/>
      <c r="OVW9" s="928"/>
      <c r="OVX9" s="928"/>
      <c r="OVY9" s="928"/>
      <c r="OVZ9" s="928"/>
      <c r="OWA9" s="928"/>
      <c r="OWB9" s="928"/>
      <c r="OWC9" s="928"/>
      <c r="OWD9" s="928"/>
      <c r="OWE9" s="928"/>
      <c r="OWF9" s="928"/>
      <c r="OWG9" s="928"/>
      <c r="OWH9" s="928"/>
      <c r="OWI9" s="928"/>
      <c r="OWJ9" s="928"/>
      <c r="OWK9" s="928"/>
      <c r="OWL9" s="928"/>
      <c r="OWM9" s="928"/>
      <c r="OWN9" s="928"/>
      <c r="OWO9" s="928"/>
      <c r="OWP9" s="928"/>
      <c r="OWQ9" s="928"/>
      <c r="OWR9" s="928"/>
      <c r="OWS9" s="928"/>
      <c r="OWT9" s="928"/>
      <c r="OWU9" s="928"/>
      <c r="OWV9" s="928"/>
      <c r="OWW9" s="928"/>
      <c r="OWX9" s="928"/>
      <c r="OWY9" s="928"/>
      <c r="OWZ9" s="928"/>
      <c r="OXA9" s="928"/>
      <c r="OXB9" s="928"/>
      <c r="OXC9" s="928"/>
      <c r="OXD9" s="928"/>
      <c r="OXE9" s="928"/>
      <c r="OXF9" s="928"/>
      <c r="OXG9" s="928"/>
      <c r="OXH9" s="928"/>
      <c r="OXI9" s="928"/>
      <c r="OXJ9" s="928"/>
      <c r="OXK9" s="928"/>
      <c r="OXL9" s="928"/>
      <c r="OXM9" s="928"/>
      <c r="OXN9" s="928"/>
      <c r="OXO9" s="928"/>
      <c r="OXP9" s="928"/>
      <c r="OXQ9" s="928"/>
      <c r="OXR9" s="928"/>
      <c r="OXS9" s="928"/>
      <c r="OXT9" s="928"/>
      <c r="OXU9" s="928"/>
      <c r="OXV9" s="928"/>
      <c r="OXW9" s="928"/>
      <c r="OXX9" s="928"/>
      <c r="OXY9" s="928"/>
      <c r="OXZ9" s="928"/>
      <c r="OYA9" s="928"/>
      <c r="OYB9" s="928"/>
      <c r="OYC9" s="928"/>
      <c r="OYD9" s="928"/>
      <c r="OYE9" s="928"/>
      <c r="OYF9" s="928"/>
      <c r="OYG9" s="928"/>
      <c r="OYH9" s="928"/>
      <c r="OYI9" s="928"/>
      <c r="OYJ9" s="928"/>
      <c r="OYK9" s="928"/>
      <c r="OYL9" s="928"/>
      <c r="OYM9" s="928"/>
      <c r="OYN9" s="928"/>
      <c r="OYO9" s="928"/>
      <c r="OYP9" s="928"/>
      <c r="OYQ9" s="928"/>
      <c r="OYR9" s="928"/>
      <c r="OYS9" s="928"/>
      <c r="OYT9" s="928"/>
      <c r="OYU9" s="928"/>
      <c r="OYV9" s="928"/>
      <c r="OYW9" s="928"/>
      <c r="OYX9" s="928"/>
      <c r="OYY9" s="928"/>
      <c r="OYZ9" s="928"/>
      <c r="OZA9" s="928"/>
      <c r="OZB9" s="928"/>
      <c r="OZC9" s="928"/>
      <c r="OZD9" s="928"/>
      <c r="OZE9" s="928"/>
      <c r="OZF9" s="928"/>
      <c r="OZG9" s="928"/>
      <c r="OZH9" s="928"/>
      <c r="OZI9" s="928"/>
      <c r="OZJ9" s="928"/>
      <c r="OZK9" s="928"/>
      <c r="OZL9" s="928"/>
      <c r="OZM9" s="928"/>
      <c r="OZN9" s="928"/>
      <c r="OZO9" s="928"/>
      <c r="OZP9" s="928"/>
      <c r="OZQ9" s="928"/>
      <c r="OZR9" s="928"/>
      <c r="OZS9" s="928"/>
      <c r="OZT9" s="928"/>
      <c r="OZU9" s="928"/>
      <c r="OZV9" s="928"/>
      <c r="OZW9" s="928"/>
      <c r="OZX9" s="928"/>
      <c r="OZY9" s="928"/>
      <c r="OZZ9" s="928"/>
      <c r="PAA9" s="928"/>
      <c r="PAB9" s="928"/>
      <c r="PAC9" s="928"/>
      <c r="PAD9" s="928"/>
      <c r="PAE9" s="928"/>
      <c r="PAF9" s="928"/>
      <c r="PAG9" s="928"/>
      <c r="PAH9" s="928"/>
      <c r="PAI9" s="928"/>
      <c r="PAJ9" s="928"/>
      <c r="PAK9" s="928"/>
      <c r="PAL9" s="928"/>
      <c r="PAM9" s="928"/>
      <c r="PAN9" s="928"/>
      <c r="PAO9" s="928"/>
      <c r="PAP9" s="928"/>
      <c r="PAQ9" s="928"/>
      <c r="PAR9" s="928"/>
      <c r="PAS9" s="928"/>
      <c r="PAT9" s="928"/>
      <c r="PAU9" s="928"/>
      <c r="PAV9" s="928"/>
      <c r="PAW9" s="928"/>
      <c r="PAX9" s="928"/>
      <c r="PAY9" s="928"/>
      <c r="PAZ9" s="928"/>
      <c r="PBA9" s="928"/>
      <c r="PBB9" s="928"/>
      <c r="PBC9" s="928"/>
      <c r="PBD9" s="928"/>
      <c r="PBE9" s="928"/>
      <c r="PBF9" s="928"/>
      <c r="PBG9" s="928"/>
      <c r="PBH9" s="928"/>
      <c r="PBI9" s="928"/>
      <c r="PBJ9" s="928"/>
      <c r="PBK9" s="928"/>
      <c r="PBL9" s="928"/>
      <c r="PBM9" s="928"/>
      <c r="PBN9" s="928"/>
      <c r="PBO9" s="928"/>
      <c r="PBP9" s="928"/>
      <c r="PBQ9" s="928"/>
      <c r="PBR9" s="928"/>
      <c r="PBS9" s="928"/>
      <c r="PBT9" s="928"/>
      <c r="PBU9" s="928"/>
      <c r="PBV9" s="928"/>
      <c r="PBW9" s="928"/>
      <c r="PBX9" s="928"/>
      <c r="PBY9" s="928"/>
      <c r="PBZ9" s="928"/>
      <c r="PCA9" s="928"/>
      <c r="PCB9" s="928"/>
      <c r="PCC9" s="928"/>
      <c r="PCD9" s="928"/>
      <c r="PCE9" s="928"/>
      <c r="PCF9" s="928"/>
      <c r="PCG9" s="928"/>
      <c r="PCH9" s="928"/>
      <c r="PCI9" s="928"/>
      <c r="PCJ9" s="928"/>
      <c r="PCK9" s="928"/>
      <c r="PCL9" s="928"/>
      <c r="PCM9" s="928"/>
      <c r="PCN9" s="928"/>
      <c r="PCO9" s="928"/>
      <c r="PCP9" s="928"/>
      <c r="PCQ9" s="928"/>
      <c r="PCR9" s="928"/>
      <c r="PCS9" s="928"/>
      <c r="PCT9" s="928"/>
      <c r="PCU9" s="928"/>
      <c r="PCV9" s="928"/>
      <c r="PCW9" s="928"/>
      <c r="PCX9" s="928"/>
      <c r="PCY9" s="928"/>
      <c r="PCZ9" s="928"/>
      <c r="PDA9" s="928"/>
      <c r="PDB9" s="928"/>
      <c r="PDC9" s="928"/>
      <c r="PDD9" s="928"/>
      <c r="PDE9" s="928"/>
      <c r="PDF9" s="928"/>
      <c r="PDG9" s="928"/>
      <c r="PDH9" s="928"/>
      <c r="PDI9" s="928"/>
      <c r="PDJ9" s="928"/>
      <c r="PDK9" s="928"/>
      <c r="PDL9" s="928"/>
      <c r="PDM9" s="928"/>
      <c r="PDN9" s="928"/>
      <c r="PDO9" s="928"/>
      <c r="PDP9" s="928"/>
      <c r="PDQ9" s="928"/>
      <c r="PDR9" s="928"/>
      <c r="PDS9" s="928"/>
      <c r="PDT9" s="928"/>
      <c r="PDU9" s="928"/>
      <c r="PDV9" s="928"/>
      <c r="PDW9" s="928"/>
      <c r="PDX9" s="928"/>
      <c r="PDY9" s="928"/>
      <c r="PDZ9" s="928"/>
      <c r="PEA9" s="928"/>
      <c r="PEB9" s="928"/>
      <c r="PEC9" s="928"/>
      <c r="PED9" s="928"/>
      <c r="PEE9" s="928"/>
      <c r="PEF9" s="928"/>
      <c r="PEG9" s="928"/>
      <c r="PEH9" s="928"/>
      <c r="PEI9" s="928"/>
      <c r="PEJ9" s="928"/>
      <c r="PEK9" s="928"/>
      <c r="PEL9" s="928"/>
      <c r="PEM9" s="928"/>
      <c r="PEN9" s="928"/>
      <c r="PEO9" s="928"/>
      <c r="PEP9" s="928"/>
      <c r="PEQ9" s="928"/>
      <c r="PER9" s="928"/>
      <c r="PES9" s="928"/>
      <c r="PET9" s="928"/>
      <c r="PEU9" s="928"/>
      <c r="PEV9" s="928"/>
      <c r="PEW9" s="928"/>
      <c r="PEX9" s="928"/>
      <c r="PEY9" s="928"/>
      <c r="PEZ9" s="928"/>
      <c r="PFA9" s="928"/>
      <c r="PFB9" s="928"/>
      <c r="PFC9" s="928"/>
      <c r="PFD9" s="928"/>
      <c r="PFE9" s="928"/>
      <c r="PFF9" s="928"/>
      <c r="PFG9" s="928"/>
      <c r="PFH9" s="928"/>
      <c r="PFI9" s="928"/>
      <c r="PFJ9" s="928"/>
      <c r="PFK9" s="928"/>
      <c r="PFL9" s="928"/>
      <c r="PFM9" s="928"/>
      <c r="PFN9" s="928"/>
      <c r="PFO9" s="928"/>
      <c r="PFP9" s="928"/>
      <c r="PFQ9" s="928"/>
      <c r="PFR9" s="928"/>
      <c r="PFS9" s="928"/>
      <c r="PFT9" s="928"/>
      <c r="PFU9" s="928"/>
      <c r="PFV9" s="928"/>
      <c r="PFW9" s="928"/>
      <c r="PFX9" s="928"/>
      <c r="PFY9" s="928"/>
      <c r="PFZ9" s="928"/>
      <c r="PGA9" s="928"/>
      <c r="PGB9" s="928"/>
      <c r="PGC9" s="928"/>
      <c r="PGD9" s="928"/>
      <c r="PGE9" s="928"/>
      <c r="PGF9" s="928"/>
      <c r="PGG9" s="928"/>
      <c r="PGH9" s="928"/>
      <c r="PGI9" s="928"/>
      <c r="PGJ9" s="928"/>
      <c r="PGK9" s="928"/>
      <c r="PGL9" s="928"/>
      <c r="PGM9" s="928"/>
      <c r="PGN9" s="928"/>
      <c r="PGO9" s="928"/>
      <c r="PGP9" s="928"/>
      <c r="PGQ9" s="928"/>
      <c r="PGR9" s="928"/>
      <c r="PGS9" s="928"/>
      <c r="PGT9" s="928"/>
      <c r="PGU9" s="928"/>
      <c r="PGV9" s="928"/>
      <c r="PGW9" s="928"/>
      <c r="PGX9" s="928"/>
      <c r="PGY9" s="928"/>
      <c r="PGZ9" s="928"/>
      <c r="PHA9" s="928"/>
      <c r="PHB9" s="928"/>
      <c r="PHC9" s="928"/>
      <c r="PHD9" s="928"/>
      <c r="PHE9" s="928"/>
      <c r="PHF9" s="928"/>
      <c r="PHG9" s="928"/>
      <c r="PHH9" s="928"/>
      <c r="PHI9" s="928"/>
      <c r="PHJ9" s="928"/>
      <c r="PHK9" s="928"/>
      <c r="PHL9" s="928"/>
      <c r="PHM9" s="928"/>
      <c r="PHN9" s="928"/>
      <c r="PHO9" s="928"/>
      <c r="PHP9" s="928"/>
      <c r="PHQ9" s="928"/>
      <c r="PHR9" s="928"/>
      <c r="PHS9" s="928"/>
      <c r="PHT9" s="928"/>
      <c r="PHU9" s="928"/>
      <c r="PHV9" s="928"/>
      <c r="PHW9" s="928"/>
      <c r="PHX9" s="928"/>
      <c r="PHY9" s="928"/>
      <c r="PHZ9" s="928"/>
      <c r="PIA9" s="928"/>
      <c r="PIB9" s="928"/>
      <c r="PIC9" s="928"/>
      <c r="PID9" s="928"/>
      <c r="PIE9" s="928"/>
      <c r="PIF9" s="928"/>
      <c r="PIG9" s="928"/>
      <c r="PIH9" s="928"/>
      <c r="PII9" s="928"/>
      <c r="PIJ9" s="928"/>
      <c r="PIK9" s="928"/>
      <c r="PIL9" s="928"/>
      <c r="PIM9" s="928"/>
      <c r="PIN9" s="928"/>
      <c r="PIO9" s="928"/>
      <c r="PIP9" s="928"/>
      <c r="PIQ9" s="928"/>
      <c r="PIR9" s="928"/>
      <c r="PIS9" s="928"/>
      <c r="PIT9" s="928"/>
      <c r="PIU9" s="928"/>
      <c r="PIV9" s="928"/>
      <c r="PIW9" s="928"/>
      <c r="PIX9" s="928"/>
      <c r="PIY9" s="928"/>
      <c r="PIZ9" s="928"/>
      <c r="PJA9" s="928"/>
      <c r="PJB9" s="928"/>
      <c r="PJC9" s="928"/>
      <c r="PJD9" s="928"/>
      <c r="PJE9" s="928"/>
      <c r="PJF9" s="928"/>
      <c r="PJG9" s="928"/>
      <c r="PJH9" s="928"/>
      <c r="PJI9" s="928"/>
      <c r="PJJ9" s="928"/>
      <c r="PJK9" s="928"/>
      <c r="PJL9" s="928"/>
      <c r="PJM9" s="928"/>
      <c r="PJN9" s="928"/>
      <c r="PJO9" s="928"/>
      <c r="PJP9" s="928"/>
      <c r="PJQ9" s="928"/>
      <c r="PJR9" s="928"/>
      <c r="PJS9" s="928"/>
      <c r="PJT9" s="928"/>
      <c r="PJU9" s="928"/>
      <c r="PJV9" s="928"/>
      <c r="PJW9" s="928"/>
      <c r="PJX9" s="928"/>
      <c r="PJY9" s="928"/>
      <c r="PJZ9" s="928"/>
      <c r="PKA9" s="928"/>
      <c r="PKB9" s="928"/>
      <c r="PKC9" s="928"/>
      <c r="PKD9" s="928"/>
      <c r="PKE9" s="928"/>
      <c r="PKF9" s="928"/>
      <c r="PKG9" s="928"/>
      <c r="PKH9" s="928"/>
      <c r="PKI9" s="928"/>
      <c r="PKJ9" s="928"/>
      <c r="PKK9" s="928"/>
      <c r="PKL9" s="928"/>
      <c r="PKM9" s="928"/>
      <c r="PKN9" s="928"/>
      <c r="PKO9" s="928"/>
      <c r="PKP9" s="928"/>
      <c r="PKQ9" s="928"/>
      <c r="PKR9" s="928"/>
      <c r="PKS9" s="928"/>
      <c r="PKT9" s="928"/>
      <c r="PKU9" s="928"/>
      <c r="PKV9" s="928"/>
      <c r="PKW9" s="928"/>
      <c r="PKX9" s="928"/>
      <c r="PKY9" s="928"/>
      <c r="PKZ9" s="928"/>
      <c r="PLA9" s="928"/>
      <c r="PLB9" s="928"/>
      <c r="PLC9" s="928"/>
      <c r="PLD9" s="928"/>
      <c r="PLE9" s="928"/>
      <c r="PLF9" s="928"/>
      <c r="PLG9" s="928"/>
      <c r="PLH9" s="928"/>
      <c r="PLI9" s="928"/>
      <c r="PLJ9" s="928"/>
      <c r="PLK9" s="928"/>
      <c r="PLL9" s="928"/>
      <c r="PLM9" s="928"/>
      <c r="PLN9" s="928"/>
      <c r="PLO9" s="928"/>
      <c r="PLP9" s="928"/>
      <c r="PLQ9" s="928"/>
      <c r="PLR9" s="928"/>
      <c r="PLS9" s="928"/>
      <c r="PLT9" s="928"/>
      <c r="PLU9" s="928"/>
      <c r="PLV9" s="928"/>
      <c r="PLW9" s="928"/>
      <c r="PLX9" s="928"/>
      <c r="PLY9" s="928"/>
      <c r="PLZ9" s="928"/>
      <c r="PMA9" s="928"/>
      <c r="PMB9" s="928"/>
      <c r="PMC9" s="928"/>
      <c r="PMD9" s="928"/>
      <c r="PME9" s="928"/>
      <c r="PMF9" s="928"/>
      <c r="PMG9" s="928"/>
      <c r="PMH9" s="928"/>
      <c r="PMI9" s="928"/>
      <c r="PMJ9" s="928"/>
      <c r="PMK9" s="928"/>
      <c r="PML9" s="928"/>
      <c r="PMM9" s="928"/>
      <c r="PMN9" s="928"/>
      <c r="PMO9" s="928"/>
      <c r="PMP9" s="928"/>
      <c r="PMQ9" s="928"/>
      <c r="PMR9" s="928"/>
      <c r="PMS9" s="928"/>
      <c r="PMT9" s="928"/>
      <c r="PMU9" s="928"/>
      <c r="PMV9" s="928"/>
      <c r="PMW9" s="928"/>
      <c r="PMX9" s="928"/>
      <c r="PMY9" s="928"/>
      <c r="PMZ9" s="928"/>
      <c r="PNA9" s="928"/>
      <c r="PNB9" s="928"/>
      <c r="PNC9" s="928"/>
      <c r="PND9" s="928"/>
      <c r="PNE9" s="928"/>
      <c r="PNF9" s="928"/>
      <c r="PNG9" s="928"/>
      <c r="PNH9" s="928"/>
      <c r="PNI9" s="928"/>
      <c r="PNJ9" s="928"/>
      <c r="PNK9" s="928"/>
      <c r="PNL9" s="928"/>
      <c r="PNM9" s="928"/>
      <c r="PNN9" s="928"/>
      <c r="PNO9" s="928"/>
      <c r="PNP9" s="928"/>
      <c r="PNQ9" s="928"/>
      <c r="PNR9" s="928"/>
      <c r="PNS9" s="928"/>
      <c r="PNT9" s="928"/>
      <c r="PNU9" s="928"/>
      <c r="PNV9" s="928"/>
      <c r="PNW9" s="928"/>
      <c r="PNX9" s="928"/>
      <c r="PNY9" s="928"/>
      <c r="PNZ9" s="928"/>
      <c r="POA9" s="928"/>
      <c r="POB9" s="928"/>
      <c r="POC9" s="928"/>
      <c r="POD9" s="928"/>
      <c r="POE9" s="928"/>
      <c r="POF9" s="928"/>
      <c r="POG9" s="928"/>
      <c r="POH9" s="928"/>
      <c r="POI9" s="928"/>
      <c r="POJ9" s="928"/>
      <c r="POK9" s="928"/>
      <c r="POL9" s="928"/>
      <c r="POM9" s="928"/>
      <c r="PON9" s="928"/>
      <c r="POO9" s="928"/>
      <c r="POP9" s="928"/>
      <c r="POQ9" s="928"/>
      <c r="POR9" s="928"/>
      <c r="POS9" s="928"/>
      <c r="POT9" s="928"/>
      <c r="POU9" s="928"/>
      <c r="POV9" s="928"/>
      <c r="POW9" s="928"/>
      <c r="POX9" s="928"/>
      <c r="POY9" s="928"/>
      <c r="POZ9" s="928"/>
      <c r="PPA9" s="928"/>
      <c r="PPB9" s="928"/>
      <c r="PPC9" s="928"/>
      <c r="PPD9" s="928"/>
      <c r="PPE9" s="928"/>
      <c r="PPF9" s="928"/>
      <c r="PPG9" s="928"/>
      <c r="PPH9" s="928"/>
      <c r="PPI9" s="928"/>
      <c r="PPJ9" s="928"/>
      <c r="PPK9" s="928"/>
      <c r="PPL9" s="928"/>
      <c r="PPM9" s="928"/>
      <c r="PPN9" s="928"/>
      <c r="PPO9" s="928"/>
      <c r="PPP9" s="928"/>
      <c r="PPQ9" s="928"/>
      <c r="PPR9" s="928"/>
      <c r="PPS9" s="928"/>
      <c r="PPT9" s="928"/>
      <c r="PPU9" s="928"/>
      <c r="PPV9" s="928"/>
      <c r="PPW9" s="928"/>
      <c r="PPX9" s="928"/>
      <c r="PPY9" s="928"/>
      <c r="PPZ9" s="928"/>
      <c r="PQA9" s="928"/>
      <c r="PQB9" s="928"/>
      <c r="PQC9" s="928"/>
      <c r="PQD9" s="928"/>
      <c r="PQE9" s="928"/>
      <c r="PQF9" s="928"/>
      <c r="PQG9" s="928"/>
      <c r="PQH9" s="928"/>
      <c r="PQI9" s="928"/>
      <c r="PQJ9" s="928"/>
      <c r="PQK9" s="928"/>
      <c r="PQL9" s="928"/>
      <c r="PQM9" s="928"/>
      <c r="PQN9" s="928"/>
      <c r="PQO9" s="928"/>
      <c r="PQP9" s="928"/>
      <c r="PQQ9" s="928"/>
      <c r="PQR9" s="928"/>
      <c r="PQS9" s="928"/>
      <c r="PQT9" s="928"/>
      <c r="PQU9" s="928"/>
      <c r="PQV9" s="928"/>
      <c r="PQW9" s="928"/>
      <c r="PQX9" s="928"/>
      <c r="PQY9" s="928"/>
      <c r="PQZ9" s="928"/>
      <c r="PRA9" s="928"/>
      <c r="PRB9" s="928"/>
      <c r="PRC9" s="928"/>
      <c r="PRD9" s="928"/>
      <c r="PRE9" s="928"/>
      <c r="PRF9" s="928"/>
      <c r="PRG9" s="928"/>
      <c r="PRH9" s="928"/>
      <c r="PRI9" s="928"/>
      <c r="PRJ9" s="928"/>
      <c r="PRK9" s="928"/>
      <c r="PRL9" s="928"/>
      <c r="PRM9" s="928"/>
      <c r="PRN9" s="928"/>
      <c r="PRO9" s="928"/>
      <c r="PRP9" s="928"/>
      <c r="PRQ9" s="928"/>
      <c r="PRR9" s="928"/>
      <c r="PRS9" s="928"/>
      <c r="PRT9" s="928"/>
      <c r="PRU9" s="928"/>
      <c r="PRV9" s="928"/>
      <c r="PRW9" s="928"/>
      <c r="PRX9" s="928"/>
      <c r="PRY9" s="928"/>
      <c r="PRZ9" s="928"/>
      <c r="PSA9" s="928"/>
      <c r="PSB9" s="928"/>
      <c r="PSC9" s="928"/>
      <c r="PSD9" s="928"/>
      <c r="PSE9" s="928"/>
      <c r="PSF9" s="928"/>
      <c r="PSG9" s="928"/>
      <c r="PSH9" s="928"/>
      <c r="PSI9" s="928"/>
      <c r="PSJ9" s="928"/>
      <c r="PSK9" s="928"/>
      <c r="PSL9" s="928"/>
      <c r="PSM9" s="928"/>
      <c r="PSN9" s="928"/>
      <c r="PSO9" s="928"/>
      <c r="PSP9" s="928"/>
      <c r="PSQ9" s="928"/>
      <c r="PSR9" s="928"/>
      <c r="PSS9" s="928"/>
      <c r="PST9" s="928"/>
      <c r="PSU9" s="928"/>
      <c r="PSV9" s="928"/>
      <c r="PSW9" s="928"/>
      <c r="PSX9" s="928"/>
      <c r="PSY9" s="928"/>
      <c r="PSZ9" s="928"/>
      <c r="PTA9" s="928"/>
      <c r="PTB9" s="928"/>
      <c r="PTC9" s="928"/>
      <c r="PTD9" s="928"/>
      <c r="PTE9" s="928"/>
      <c r="PTF9" s="928"/>
      <c r="PTG9" s="928"/>
      <c r="PTH9" s="928"/>
      <c r="PTI9" s="928"/>
      <c r="PTJ9" s="928"/>
      <c r="PTK9" s="928"/>
      <c r="PTL9" s="928"/>
      <c r="PTM9" s="928"/>
      <c r="PTN9" s="928"/>
      <c r="PTO9" s="928"/>
      <c r="PTP9" s="928"/>
      <c r="PTQ9" s="928"/>
      <c r="PTR9" s="928"/>
      <c r="PTS9" s="928"/>
      <c r="PTT9" s="928"/>
      <c r="PTU9" s="928"/>
      <c r="PTV9" s="928"/>
      <c r="PTW9" s="928"/>
      <c r="PTX9" s="928"/>
      <c r="PTY9" s="928"/>
      <c r="PTZ9" s="928"/>
      <c r="PUA9" s="928"/>
      <c r="PUB9" s="928"/>
      <c r="PUC9" s="928"/>
      <c r="PUD9" s="928"/>
      <c r="PUE9" s="928"/>
      <c r="PUF9" s="928"/>
      <c r="PUG9" s="928"/>
      <c r="PUH9" s="928"/>
      <c r="PUI9" s="928"/>
      <c r="PUJ9" s="928"/>
      <c r="PUK9" s="928"/>
      <c r="PUL9" s="928"/>
      <c r="PUM9" s="928"/>
      <c r="PUN9" s="928"/>
      <c r="PUO9" s="928"/>
      <c r="PUP9" s="928"/>
      <c r="PUQ9" s="928"/>
      <c r="PUR9" s="928"/>
      <c r="PUS9" s="928"/>
      <c r="PUT9" s="928"/>
      <c r="PUU9" s="928"/>
      <c r="PUV9" s="928"/>
      <c r="PUW9" s="928"/>
      <c r="PUX9" s="928"/>
      <c r="PUY9" s="928"/>
      <c r="PUZ9" s="928"/>
      <c r="PVA9" s="928"/>
      <c r="PVB9" s="928"/>
      <c r="PVC9" s="928"/>
      <c r="PVD9" s="928"/>
      <c r="PVE9" s="928"/>
      <c r="PVF9" s="928"/>
      <c r="PVG9" s="928"/>
      <c r="PVH9" s="928"/>
      <c r="PVI9" s="928"/>
      <c r="PVJ9" s="928"/>
      <c r="PVK9" s="928"/>
      <c r="PVL9" s="928"/>
      <c r="PVM9" s="928"/>
      <c r="PVN9" s="928"/>
      <c r="PVO9" s="928"/>
      <c r="PVP9" s="928"/>
      <c r="PVQ9" s="928"/>
      <c r="PVR9" s="928"/>
      <c r="PVS9" s="928"/>
      <c r="PVT9" s="928"/>
      <c r="PVU9" s="928"/>
      <c r="PVV9" s="928"/>
      <c r="PVW9" s="928"/>
      <c r="PVX9" s="928"/>
      <c r="PVY9" s="928"/>
      <c r="PVZ9" s="928"/>
      <c r="PWA9" s="928"/>
      <c r="PWB9" s="928"/>
      <c r="PWC9" s="928"/>
      <c r="PWD9" s="928"/>
      <c r="PWE9" s="928"/>
      <c r="PWF9" s="928"/>
      <c r="PWG9" s="928"/>
      <c r="PWH9" s="928"/>
      <c r="PWI9" s="928"/>
      <c r="PWJ9" s="928"/>
      <c r="PWK9" s="928"/>
      <c r="PWL9" s="928"/>
      <c r="PWM9" s="928"/>
      <c r="PWN9" s="928"/>
      <c r="PWO9" s="928"/>
      <c r="PWP9" s="928"/>
      <c r="PWQ9" s="928"/>
      <c r="PWR9" s="928"/>
      <c r="PWS9" s="928"/>
      <c r="PWT9" s="928"/>
      <c r="PWU9" s="928"/>
      <c r="PWV9" s="928"/>
      <c r="PWW9" s="928"/>
      <c r="PWX9" s="928"/>
      <c r="PWY9" s="928"/>
      <c r="PWZ9" s="928"/>
      <c r="PXA9" s="928"/>
      <c r="PXB9" s="928"/>
      <c r="PXC9" s="928"/>
      <c r="PXD9" s="928"/>
      <c r="PXE9" s="928"/>
      <c r="PXF9" s="928"/>
      <c r="PXG9" s="928"/>
      <c r="PXH9" s="928"/>
      <c r="PXI9" s="928"/>
      <c r="PXJ9" s="928"/>
      <c r="PXK9" s="928"/>
      <c r="PXL9" s="928"/>
      <c r="PXM9" s="928"/>
      <c r="PXN9" s="928"/>
      <c r="PXO9" s="928"/>
      <c r="PXP9" s="928"/>
      <c r="PXQ9" s="928"/>
      <c r="PXR9" s="928"/>
      <c r="PXS9" s="928"/>
      <c r="PXT9" s="928"/>
      <c r="PXU9" s="928"/>
      <c r="PXV9" s="928"/>
      <c r="PXW9" s="928"/>
      <c r="PXX9" s="928"/>
      <c r="PXY9" s="928"/>
      <c r="PXZ9" s="928"/>
      <c r="PYA9" s="928"/>
      <c r="PYB9" s="928"/>
      <c r="PYC9" s="928"/>
      <c r="PYD9" s="928"/>
      <c r="PYE9" s="928"/>
      <c r="PYF9" s="928"/>
      <c r="PYG9" s="928"/>
      <c r="PYH9" s="928"/>
      <c r="PYI9" s="928"/>
      <c r="PYJ9" s="928"/>
      <c r="PYK9" s="928"/>
      <c r="PYL9" s="928"/>
      <c r="PYM9" s="928"/>
      <c r="PYN9" s="928"/>
      <c r="PYO9" s="928"/>
      <c r="PYP9" s="928"/>
      <c r="PYQ9" s="928"/>
      <c r="PYR9" s="928"/>
      <c r="PYS9" s="928"/>
      <c r="PYT9" s="928"/>
      <c r="PYU9" s="928"/>
      <c r="PYV9" s="928"/>
      <c r="PYW9" s="928"/>
      <c r="PYX9" s="928"/>
      <c r="PYY9" s="928"/>
      <c r="PYZ9" s="928"/>
      <c r="PZA9" s="928"/>
      <c r="PZB9" s="928"/>
      <c r="PZC9" s="928"/>
      <c r="PZD9" s="928"/>
      <c r="PZE9" s="928"/>
      <c r="PZF9" s="928"/>
      <c r="PZG9" s="928"/>
      <c r="PZH9" s="928"/>
      <c r="PZI9" s="928"/>
      <c r="PZJ9" s="928"/>
      <c r="PZK9" s="928"/>
      <c r="PZL9" s="928"/>
      <c r="PZM9" s="928"/>
      <c r="PZN9" s="928"/>
      <c r="PZO9" s="928"/>
      <c r="PZP9" s="928"/>
      <c r="PZQ9" s="928"/>
      <c r="PZR9" s="928"/>
      <c r="PZS9" s="928"/>
      <c r="PZT9" s="928"/>
      <c r="PZU9" s="928"/>
      <c r="PZV9" s="928"/>
      <c r="PZW9" s="928"/>
      <c r="PZX9" s="928"/>
      <c r="PZY9" s="928"/>
      <c r="PZZ9" s="928"/>
      <c r="QAA9" s="928"/>
      <c r="QAB9" s="928"/>
      <c r="QAC9" s="928"/>
      <c r="QAD9" s="928"/>
      <c r="QAE9" s="928"/>
      <c r="QAF9" s="928"/>
      <c r="QAG9" s="928"/>
      <c r="QAH9" s="928"/>
      <c r="QAI9" s="928"/>
      <c r="QAJ9" s="928"/>
      <c r="QAK9" s="928"/>
      <c r="QAL9" s="928"/>
      <c r="QAM9" s="928"/>
      <c r="QAN9" s="928"/>
      <c r="QAO9" s="928"/>
      <c r="QAP9" s="928"/>
      <c r="QAQ9" s="928"/>
      <c r="QAR9" s="928"/>
      <c r="QAS9" s="928"/>
      <c r="QAT9" s="928"/>
      <c r="QAU9" s="928"/>
      <c r="QAV9" s="928"/>
      <c r="QAW9" s="928"/>
      <c r="QAX9" s="928"/>
      <c r="QAY9" s="928"/>
      <c r="QAZ9" s="928"/>
      <c r="QBA9" s="928"/>
      <c r="QBB9" s="928"/>
      <c r="QBC9" s="928"/>
      <c r="QBD9" s="928"/>
      <c r="QBE9" s="928"/>
      <c r="QBF9" s="928"/>
      <c r="QBG9" s="928"/>
      <c r="QBH9" s="928"/>
      <c r="QBI9" s="928"/>
      <c r="QBJ9" s="928"/>
      <c r="QBK9" s="928"/>
      <c r="QBL9" s="928"/>
      <c r="QBM9" s="928"/>
      <c r="QBN9" s="928"/>
      <c r="QBO9" s="928"/>
      <c r="QBP9" s="928"/>
      <c r="QBQ9" s="928"/>
      <c r="QBR9" s="928"/>
      <c r="QBS9" s="928"/>
      <c r="QBT9" s="928"/>
      <c r="QBU9" s="928"/>
      <c r="QBV9" s="928"/>
      <c r="QBW9" s="928"/>
      <c r="QBX9" s="928"/>
      <c r="QBY9" s="928"/>
      <c r="QBZ9" s="928"/>
      <c r="QCA9" s="928"/>
      <c r="QCB9" s="928"/>
      <c r="QCC9" s="928"/>
      <c r="QCD9" s="928"/>
      <c r="QCE9" s="928"/>
      <c r="QCF9" s="928"/>
      <c r="QCG9" s="928"/>
      <c r="QCH9" s="928"/>
      <c r="QCI9" s="928"/>
      <c r="QCJ9" s="928"/>
      <c r="QCK9" s="928"/>
      <c r="QCL9" s="928"/>
      <c r="QCM9" s="928"/>
      <c r="QCN9" s="928"/>
      <c r="QCO9" s="928"/>
      <c r="QCP9" s="928"/>
      <c r="QCQ9" s="928"/>
      <c r="QCR9" s="928"/>
      <c r="QCS9" s="928"/>
      <c r="QCT9" s="928"/>
      <c r="QCU9" s="928"/>
      <c r="QCV9" s="928"/>
      <c r="QCW9" s="928"/>
      <c r="QCX9" s="928"/>
      <c r="QCY9" s="928"/>
      <c r="QCZ9" s="928"/>
      <c r="QDA9" s="928"/>
      <c r="QDB9" s="928"/>
      <c r="QDC9" s="928"/>
      <c r="QDD9" s="928"/>
      <c r="QDE9" s="928"/>
      <c r="QDF9" s="928"/>
      <c r="QDG9" s="928"/>
      <c r="QDH9" s="928"/>
      <c r="QDI9" s="928"/>
      <c r="QDJ9" s="928"/>
      <c r="QDK9" s="928"/>
      <c r="QDL9" s="928"/>
      <c r="QDM9" s="928"/>
      <c r="QDN9" s="928"/>
      <c r="QDO9" s="928"/>
      <c r="QDP9" s="928"/>
      <c r="QDQ9" s="928"/>
      <c r="QDR9" s="928"/>
      <c r="QDS9" s="928"/>
      <c r="QDT9" s="928"/>
      <c r="QDU9" s="928"/>
      <c r="QDV9" s="928"/>
      <c r="QDW9" s="928"/>
      <c r="QDX9" s="928"/>
      <c r="QDY9" s="928"/>
      <c r="QDZ9" s="928"/>
      <c r="QEA9" s="928"/>
      <c r="QEB9" s="928"/>
      <c r="QEC9" s="928"/>
      <c r="QED9" s="928"/>
      <c r="QEE9" s="928"/>
      <c r="QEF9" s="928"/>
      <c r="QEG9" s="928"/>
      <c r="QEH9" s="928"/>
      <c r="QEI9" s="928"/>
      <c r="QEJ9" s="928"/>
      <c r="QEK9" s="928"/>
      <c r="QEL9" s="928"/>
      <c r="QEM9" s="928"/>
      <c r="QEN9" s="928"/>
      <c r="QEO9" s="928"/>
      <c r="QEP9" s="928"/>
      <c r="QEQ9" s="928"/>
      <c r="QER9" s="928"/>
      <c r="QES9" s="928"/>
      <c r="QET9" s="928"/>
      <c r="QEU9" s="928"/>
      <c r="QEV9" s="928"/>
      <c r="QEW9" s="928"/>
      <c r="QEX9" s="928"/>
      <c r="QEY9" s="928"/>
      <c r="QEZ9" s="928"/>
      <c r="QFA9" s="928"/>
      <c r="QFB9" s="928"/>
      <c r="QFC9" s="928"/>
      <c r="QFD9" s="928"/>
      <c r="QFE9" s="928"/>
      <c r="QFF9" s="928"/>
      <c r="QFG9" s="928"/>
      <c r="QFH9" s="928"/>
      <c r="QFI9" s="928"/>
      <c r="QFJ9" s="928"/>
      <c r="QFK9" s="928"/>
      <c r="QFL9" s="928"/>
      <c r="QFM9" s="928"/>
      <c r="QFN9" s="928"/>
      <c r="QFO9" s="928"/>
      <c r="QFP9" s="928"/>
      <c r="QFQ9" s="928"/>
      <c r="QFR9" s="928"/>
      <c r="QFS9" s="928"/>
      <c r="QFT9" s="928"/>
      <c r="QFU9" s="928"/>
      <c r="QFV9" s="928"/>
      <c r="QFW9" s="928"/>
      <c r="QFX9" s="928"/>
      <c r="QFY9" s="928"/>
      <c r="QFZ9" s="928"/>
      <c r="QGA9" s="928"/>
      <c r="QGB9" s="928"/>
      <c r="QGC9" s="928"/>
      <c r="QGD9" s="928"/>
      <c r="QGE9" s="928"/>
      <c r="QGF9" s="928"/>
      <c r="QGG9" s="928"/>
      <c r="QGH9" s="928"/>
      <c r="QGI9" s="928"/>
      <c r="QGJ9" s="928"/>
      <c r="QGK9" s="928"/>
      <c r="QGL9" s="928"/>
      <c r="QGM9" s="928"/>
      <c r="QGN9" s="928"/>
      <c r="QGO9" s="928"/>
      <c r="QGP9" s="928"/>
      <c r="QGQ9" s="928"/>
      <c r="QGR9" s="928"/>
      <c r="QGS9" s="928"/>
      <c r="QGT9" s="928"/>
      <c r="QGU9" s="928"/>
      <c r="QGV9" s="928"/>
      <c r="QGW9" s="928"/>
      <c r="QGX9" s="928"/>
      <c r="QGY9" s="928"/>
      <c r="QGZ9" s="928"/>
      <c r="QHA9" s="928"/>
      <c r="QHB9" s="928"/>
      <c r="QHC9" s="928"/>
      <c r="QHD9" s="928"/>
      <c r="QHE9" s="928"/>
      <c r="QHF9" s="928"/>
      <c r="QHG9" s="928"/>
      <c r="QHH9" s="928"/>
      <c r="QHI9" s="928"/>
      <c r="QHJ9" s="928"/>
      <c r="QHK9" s="928"/>
      <c r="QHL9" s="928"/>
      <c r="QHM9" s="928"/>
      <c r="QHN9" s="928"/>
      <c r="QHO9" s="928"/>
      <c r="QHP9" s="928"/>
      <c r="QHQ9" s="928"/>
      <c r="QHR9" s="928"/>
      <c r="QHS9" s="928"/>
      <c r="QHT9" s="928"/>
      <c r="QHU9" s="928"/>
      <c r="QHV9" s="928"/>
      <c r="QHW9" s="928"/>
      <c r="QHX9" s="928"/>
      <c r="QHY9" s="928"/>
      <c r="QHZ9" s="928"/>
      <c r="QIA9" s="928"/>
      <c r="QIB9" s="928"/>
      <c r="QIC9" s="928"/>
      <c r="QID9" s="928"/>
      <c r="QIE9" s="928"/>
      <c r="QIF9" s="928"/>
      <c r="QIG9" s="928"/>
      <c r="QIH9" s="928"/>
      <c r="QII9" s="928"/>
      <c r="QIJ9" s="928"/>
      <c r="QIK9" s="928"/>
      <c r="QIL9" s="928"/>
      <c r="QIM9" s="928"/>
      <c r="QIN9" s="928"/>
      <c r="QIO9" s="928"/>
      <c r="QIP9" s="928"/>
      <c r="QIQ9" s="928"/>
      <c r="QIR9" s="928"/>
      <c r="QIS9" s="928"/>
      <c r="QIT9" s="928"/>
      <c r="QIU9" s="928"/>
      <c r="QIV9" s="928"/>
      <c r="QIW9" s="928"/>
      <c r="QIX9" s="928"/>
      <c r="QIY9" s="928"/>
      <c r="QIZ9" s="928"/>
      <c r="QJA9" s="928"/>
      <c r="QJB9" s="928"/>
      <c r="QJC9" s="928"/>
      <c r="QJD9" s="928"/>
      <c r="QJE9" s="928"/>
      <c r="QJF9" s="928"/>
      <c r="QJG9" s="928"/>
      <c r="QJH9" s="928"/>
      <c r="QJI9" s="928"/>
      <c r="QJJ9" s="928"/>
      <c r="QJK9" s="928"/>
      <c r="QJL9" s="928"/>
      <c r="QJM9" s="928"/>
      <c r="QJN9" s="928"/>
      <c r="QJO9" s="928"/>
      <c r="QJP9" s="928"/>
      <c r="QJQ9" s="928"/>
      <c r="QJR9" s="928"/>
      <c r="QJS9" s="928"/>
      <c r="QJT9" s="928"/>
      <c r="QJU9" s="928"/>
      <c r="QJV9" s="928"/>
      <c r="QJW9" s="928"/>
      <c r="QJX9" s="928"/>
      <c r="QJY9" s="928"/>
      <c r="QJZ9" s="928"/>
      <c r="QKA9" s="928"/>
      <c r="QKB9" s="928"/>
      <c r="QKC9" s="928"/>
      <c r="QKD9" s="928"/>
      <c r="QKE9" s="928"/>
      <c r="QKF9" s="928"/>
      <c r="QKG9" s="928"/>
      <c r="QKH9" s="928"/>
      <c r="QKI9" s="928"/>
      <c r="QKJ9" s="928"/>
      <c r="QKK9" s="928"/>
      <c r="QKL9" s="928"/>
      <c r="QKM9" s="928"/>
      <c r="QKN9" s="928"/>
      <c r="QKO9" s="928"/>
      <c r="QKP9" s="928"/>
      <c r="QKQ9" s="928"/>
      <c r="QKR9" s="928"/>
      <c r="QKS9" s="928"/>
      <c r="QKT9" s="928"/>
      <c r="QKU9" s="928"/>
      <c r="QKV9" s="928"/>
      <c r="QKW9" s="928"/>
      <c r="QKX9" s="928"/>
      <c r="QKY9" s="928"/>
      <c r="QKZ9" s="928"/>
      <c r="QLA9" s="928"/>
      <c r="QLB9" s="928"/>
      <c r="QLC9" s="928"/>
      <c r="QLD9" s="928"/>
      <c r="QLE9" s="928"/>
      <c r="QLF9" s="928"/>
      <c r="QLG9" s="928"/>
      <c r="QLH9" s="928"/>
      <c r="QLI9" s="928"/>
      <c r="QLJ9" s="928"/>
      <c r="QLK9" s="928"/>
      <c r="QLL9" s="928"/>
      <c r="QLM9" s="928"/>
      <c r="QLN9" s="928"/>
      <c r="QLO9" s="928"/>
      <c r="QLP9" s="928"/>
      <c r="QLQ9" s="928"/>
      <c r="QLR9" s="928"/>
      <c r="QLS9" s="928"/>
      <c r="QLT9" s="928"/>
      <c r="QLU9" s="928"/>
      <c r="QLV9" s="928"/>
      <c r="QLW9" s="928"/>
      <c r="QLX9" s="928"/>
      <c r="QLY9" s="928"/>
      <c r="QLZ9" s="928"/>
      <c r="QMA9" s="928"/>
      <c r="QMB9" s="928"/>
      <c r="QMC9" s="928"/>
      <c r="QMD9" s="928"/>
      <c r="QME9" s="928"/>
      <c r="QMF9" s="928"/>
      <c r="QMG9" s="928"/>
      <c r="QMH9" s="928"/>
      <c r="QMI9" s="928"/>
      <c r="QMJ9" s="928"/>
      <c r="QMK9" s="928"/>
      <c r="QML9" s="928"/>
      <c r="QMM9" s="928"/>
      <c r="QMN9" s="928"/>
      <c r="QMO9" s="928"/>
      <c r="QMP9" s="928"/>
      <c r="QMQ9" s="928"/>
      <c r="QMR9" s="928"/>
      <c r="QMS9" s="928"/>
      <c r="QMT9" s="928"/>
      <c r="QMU9" s="928"/>
      <c r="QMV9" s="928"/>
      <c r="QMW9" s="928"/>
      <c r="QMX9" s="928"/>
      <c r="QMY9" s="928"/>
      <c r="QMZ9" s="928"/>
      <c r="QNA9" s="928"/>
      <c r="QNB9" s="928"/>
      <c r="QNC9" s="928"/>
      <c r="QND9" s="928"/>
      <c r="QNE9" s="928"/>
      <c r="QNF9" s="928"/>
      <c r="QNG9" s="928"/>
      <c r="QNH9" s="928"/>
      <c r="QNI9" s="928"/>
      <c r="QNJ9" s="928"/>
      <c r="QNK9" s="928"/>
      <c r="QNL9" s="928"/>
      <c r="QNM9" s="928"/>
      <c r="QNN9" s="928"/>
      <c r="QNO9" s="928"/>
      <c r="QNP9" s="928"/>
      <c r="QNQ9" s="928"/>
      <c r="QNR9" s="928"/>
      <c r="QNS9" s="928"/>
      <c r="QNT9" s="928"/>
      <c r="QNU9" s="928"/>
      <c r="QNV9" s="928"/>
      <c r="QNW9" s="928"/>
      <c r="QNX9" s="928"/>
      <c r="QNY9" s="928"/>
      <c r="QNZ9" s="928"/>
      <c r="QOA9" s="928"/>
      <c r="QOB9" s="928"/>
      <c r="QOC9" s="928"/>
      <c r="QOD9" s="928"/>
      <c r="QOE9" s="928"/>
      <c r="QOF9" s="928"/>
      <c r="QOG9" s="928"/>
      <c r="QOH9" s="928"/>
      <c r="QOI9" s="928"/>
      <c r="QOJ9" s="928"/>
      <c r="QOK9" s="928"/>
      <c r="QOL9" s="928"/>
      <c r="QOM9" s="928"/>
      <c r="QON9" s="928"/>
      <c r="QOO9" s="928"/>
      <c r="QOP9" s="928"/>
      <c r="QOQ9" s="928"/>
      <c r="QOR9" s="928"/>
      <c r="QOS9" s="928"/>
      <c r="QOT9" s="928"/>
      <c r="QOU9" s="928"/>
      <c r="QOV9" s="928"/>
      <c r="QOW9" s="928"/>
      <c r="QOX9" s="928"/>
      <c r="QOY9" s="928"/>
      <c r="QOZ9" s="928"/>
      <c r="QPA9" s="928"/>
      <c r="QPB9" s="928"/>
      <c r="QPC9" s="928"/>
      <c r="QPD9" s="928"/>
      <c r="QPE9" s="928"/>
      <c r="QPF9" s="928"/>
      <c r="QPG9" s="928"/>
      <c r="QPH9" s="928"/>
      <c r="QPI9" s="928"/>
      <c r="QPJ9" s="928"/>
      <c r="QPK9" s="928"/>
      <c r="QPL9" s="928"/>
      <c r="QPM9" s="928"/>
      <c r="QPN9" s="928"/>
      <c r="QPO9" s="928"/>
      <c r="QPP9" s="928"/>
      <c r="QPQ9" s="928"/>
      <c r="QPR9" s="928"/>
      <c r="QPS9" s="928"/>
      <c r="QPT9" s="928"/>
      <c r="QPU9" s="928"/>
      <c r="QPV9" s="928"/>
      <c r="QPW9" s="928"/>
      <c r="QPX9" s="928"/>
      <c r="QPY9" s="928"/>
      <c r="QPZ9" s="928"/>
      <c r="QQA9" s="928"/>
      <c r="QQB9" s="928"/>
      <c r="QQC9" s="928"/>
      <c r="QQD9" s="928"/>
      <c r="QQE9" s="928"/>
      <c r="QQF9" s="928"/>
      <c r="QQG9" s="928"/>
      <c r="QQH9" s="928"/>
      <c r="QQI9" s="928"/>
      <c r="QQJ9" s="928"/>
      <c r="QQK9" s="928"/>
      <c r="QQL9" s="928"/>
      <c r="QQM9" s="928"/>
      <c r="QQN9" s="928"/>
      <c r="QQO9" s="928"/>
      <c r="QQP9" s="928"/>
      <c r="QQQ9" s="928"/>
      <c r="QQR9" s="928"/>
      <c r="QQS9" s="928"/>
      <c r="QQT9" s="928"/>
      <c r="QQU9" s="928"/>
      <c r="QQV9" s="928"/>
      <c r="QQW9" s="928"/>
      <c r="QQX9" s="928"/>
      <c r="QQY9" s="928"/>
      <c r="QQZ9" s="928"/>
      <c r="QRA9" s="928"/>
      <c r="QRB9" s="928"/>
      <c r="QRC9" s="928"/>
      <c r="QRD9" s="928"/>
      <c r="QRE9" s="928"/>
      <c r="QRF9" s="928"/>
      <c r="QRG9" s="928"/>
      <c r="QRH9" s="928"/>
      <c r="QRI9" s="928"/>
      <c r="QRJ9" s="928"/>
      <c r="QRK9" s="928"/>
      <c r="QRL9" s="928"/>
      <c r="QRM9" s="928"/>
      <c r="QRN9" s="928"/>
      <c r="QRO9" s="928"/>
      <c r="QRP9" s="928"/>
      <c r="QRQ9" s="928"/>
      <c r="QRR9" s="928"/>
      <c r="QRS9" s="928"/>
      <c r="QRT9" s="928"/>
      <c r="QRU9" s="928"/>
      <c r="QRV9" s="928"/>
      <c r="QRW9" s="928"/>
      <c r="QRX9" s="928"/>
      <c r="QRY9" s="928"/>
      <c r="QRZ9" s="928"/>
      <c r="QSA9" s="928"/>
      <c r="QSB9" s="928"/>
      <c r="QSC9" s="928"/>
      <c r="QSD9" s="928"/>
      <c r="QSE9" s="928"/>
      <c r="QSF9" s="928"/>
      <c r="QSG9" s="928"/>
      <c r="QSH9" s="928"/>
      <c r="QSI9" s="928"/>
      <c r="QSJ9" s="928"/>
      <c r="QSK9" s="928"/>
      <c r="QSL9" s="928"/>
      <c r="QSM9" s="928"/>
      <c r="QSN9" s="928"/>
      <c r="QSO9" s="928"/>
      <c r="QSP9" s="928"/>
      <c r="QSQ9" s="928"/>
      <c r="QSR9" s="928"/>
      <c r="QSS9" s="928"/>
      <c r="QST9" s="928"/>
      <c r="QSU9" s="928"/>
      <c r="QSV9" s="928"/>
      <c r="QSW9" s="928"/>
      <c r="QSX9" s="928"/>
      <c r="QSY9" s="928"/>
      <c r="QSZ9" s="928"/>
      <c r="QTA9" s="928"/>
      <c r="QTB9" s="928"/>
      <c r="QTC9" s="928"/>
      <c r="QTD9" s="928"/>
      <c r="QTE9" s="928"/>
      <c r="QTF9" s="928"/>
      <c r="QTG9" s="928"/>
      <c r="QTH9" s="928"/>
      <c r="QTI9" s="928"/>
      <c r="QTJ9" s="928"/>
      <c r="QTK9" s="928"/>
      <c r="QTL9" s="928"/>
      <c r="QTM9" s="928"/>
      <c r="QTN9" s="928"/>
      <c r="QTO9" s="928"/>
      <c r="QTP9" s="928"/>
      <c r="QTQ9" s="928"/>
      <c r="QTR9" s="928"/>
      <c r="QTS9" s="928"/>
      <c r="QTT9" s="928"/>
      <c r="QTU9" s="928"/>
      <c r="QTV9" s="928"/>
      <c r="QTW9" s="928"/>
      <c r="QTX9" s="928"/>
      <c r="QTY9" s="928"/>
      <c r="QTZ9" s="928"/>
      <c r="QUA9" s="928"/>
      <c r="QUB9" s="928"/>
      <c r="QUC9" s="928"/>
      <c r="QUD9" s="928"/>
      <c r="QUE9" s="928"/>
      <c r="QUF9" s="928"/>
      <c r="QUG9" s="928"/>
      <c r="QUH9" s="928"/>
      <c r="QUI9" s="928"/>
      <c r="QUJ9" s="928"/>
      <c r="QUK9" s="928"/>
      <c r="QUL9" s="928"/>
      <c r="QUM9" s="928"/>
      <c r="QUN9" s="928"/>
      <c r="QUO9" s="928"/>
      <c r="QUP9" s="928"/>
      <c r="QUQ9" s="928"/>
      <c r="QUR9" s="928"/>
      <c r="QUS9" s="928"/>
      <c r="QUT9" s="928"/>
      <c r="QUU9" s="928"/>
      <c r="QUV9" s="928"/>
      <c r="QUW9" s="928"/>
      <c r="QUX9" s="928"/>
      <c r="QUY9" s="928"/>
      <c r="QUZ9" s="928"/>
      <c r="QVA9" s="928"/>
      <c r="QVB9" s="928"/>
      <c r="QVC9" s="928"/>
      <c r="QVD9" s="928"/>
      <c r="QVE9" s="928"/>
      <c r="QVF9" s="928"/>
      <c r="QVG9" s="928"/>
      <c r="QVH9" s="928"/>
      <c r="QVI9" s="928"/>
      <c r="QVJ9" s="928"/>
      <c r="QVK9" s="928"/>
      <c r="QVL9" s="928"/>
      <c r="QVM9" s="928"/>
      <c r="QVN9" s="928"/>
      <c r="QVO9" s="928"/>
      <c r="QVP9" s="928"/>
      <c r="QVQ9" s="928"/>
      <c r="QVR9" s="928"/>
      <c r="QVS9" s="928"/>
      <c r="QVT9" s="928"/>
      <c r="QVU9" s="928"/>
      <c r="QVV9" s="928"/>
      <c r="QVW9" s="928"/>
      <c r="QVX9" s="928"/>
      <c r="QVY9" s="928"/>
      <c r="QVZ9" s="928"/>
      <c r="QWA9" s="928"/>
      <c r="QWB9" s="928"/>
      <c r="QWC9" s="928"/>
      <c r="QWD9" s="928"/>
      <c r="QWE9" s="928"/>
      <c r="QWF9" s="928"/>
      <c r="QWG9" s="928"/>
      <c r="QWH9" s="928"/>
      <c r="QWI9" s="928"/>
      <c r="QWJ9" s="928"/>
      <c r="QWK9" s="928"/>
      <c r="QWL9" s="928"/>
      <c r="QWM9" s="928"/>
      <c r="QWN9" s="928"/>
      <c r="QWO9" s="928"/>
      <c r="QWP9" s="928"/>
      <c r="QWQ9" s="928"/>
      <c r="QWR9" s="928"/>
      <c r="QWS9" s="928"/>
      <c r="QWT9" s="928"/>
      <c r="QWU9" s="928"/>
      <c r="QWV9" s="928"/>
      <c r="QWW9" s="928"/>
      <c r="QWX9" s="928"/>
      <c r="QWY9" s="928"/>
      <c r="QWZ9" s="928"/>
      <c r="QXA9" s="928"/>
      <c r="QXB9" s="928"/>
      <c r="QXC9" s="928"/>
      <c r="QXD9" s="928"/>
      <c r="QXE9" s="928"/>
      <c r="QXF9" s="928"/>
      <c r="QXG9" s="928"/>
      <c r="QXH9" s="928"/>
      <c r="QXI9" s="928"/>
      <c r="QXJ9" s="928"/>
      <c r="QXK9" s="928"/>
      <c r="QXL9" s="928"/>
      <c r="QXM9" s="928"/>
      <c r="QXN9" s="928"/>
      <c r="QXO9" s="928"/>
      <c r="QXP9" s="928"/>
      <c r="QXQ9" s="928"/>
      <c r="QXR9" s="928"/>
      <c r="QXS9" s="928"/>
      <c r="QXT9" s="928"/>
      <c r="QXU9" s="928"/>
      <c r="QXV9" s="928"/>
      <c r="QXW9" s="928"/>
      <c r="QXX9" s="928"/>
      <c r="QXY9" s="928"/>
      <c r="QXZ9" s="928"/>
      <c r="QYA9" s="928"/>
      <c r="QYB9" s="928"/>
      <c r="QYC9" s="928"/>
      <c r="QYD9" s="928"/>
      <c r="QYE9" s="928"/>
      <c r="QYF9" s="928"/>
      <c r="QYG9" s="928"/>
      <c r="QYH9" s="928"/>
      <c r="QYI9" s="928"/>
      <c r="QYJ9" s="928"/>
      <c r="QYK9" s="928"/>
      <c r="QYL9" s="928"/>
      <c r="QYM9" s="928"/>
      <c r="QYN9" s="928"/>
      <c r="QYO9" s="928"/>
      <c r="QYP9" s="928"/>
      <c r="QYQ9" s="928"/>
      <c r="QYR9" s="928"/>
      <c r="QYS9" s="928"/>
      <c r="QYT9" s="928"/>
      <c r="QYU9" s="928"/>
      <c r="QYV9" s="928"/>
      <c r="QYW9" s="928"/>
      <c r="QYX9" s="928"/>
      <c r="QYY9" s="928"/>
      <c r="QYZ9" s="928"/>
      <c r="QZA9" s="928"/>
      <c r="QZB9" s="928"/>
      <c r="QZC9" s="928"/>
      <c r="QZD9" s="928"/>
      <c r="QZE9" s="928"/>
      <c r="QZF9" s="928"/>
      <c r="QZG9" s="928"/>
      <c r="QZH9" s="928"/>
      <c r="QZI9" s="928"/>
      <c r="QZJ9" s="928"/>
      <c r="QZK9" s="928"/>
      <c r="QZL9" s="928"/>
      <c r="QZM9" s="928"/>
      <c r="QZN9" s="928"/>
      <c r="QZO9" s="928"/>
      <c r="QZP9" s="928"/>
      <c r="QZQ9" s="928"/>
      <c r="QZR9" s="928"/>
      <c r="QZS9" s="928"/>
      <c r="QZT9" s="928"/>
      <c r="QZU9" s="928"/>
      <c r="QZV9" s="928"/>
      <c r="QZW9" s="928"/>
      <c r="QZX9" s="928"/>
      <c r="QZY9" s="928"/>
      <c r="QZZ9" s="928"/>
      <c r="RAA9" s="928"/>
      <c r="RAB9" s="928"/>
      <c r="RAC9" s="928"/>
      <c r="RAD9" s="928"/>
      <c r="RAE9" s="928"/>
      <c r="RAF9" s="928"/>
      <c r="RAG9" s="928"/>
      <c r="RAH9" s="928"/>
      <c r="RAI9" s="928"/>
      <c r="RAJ9" s="928"/>
      <c r="RAK9" s="928"/>
      <c r="RAL9" s="928"/>
      <c r="RAM9" s="928"/>
      <c r="RAN9" s="928"/>
      <c r="RAO9" s="928"/>
      <c r="RAP9" s="928"/>
      <c r="RAQ9" s="928"/>
      <c r="RAR9" s="928"/>
      <c r="RAS9" s="928"/>
      <c r="RAT9" s="928"/>
      <c r="RAU9" s="928"/>
      <c r="RAV9" s="928"/>
      <c r="RAW9" s="928"/>
      <c r="RAX9" s="928"/>
      <c r="RAY9" s="928"/>
      <c r="RAZ9" s="928"/>
      <c r="RBA9" s="928"/>
      <c r="RBB9" s="928"/>
      <c r="RBC9" s="928"/>
      <c r="RBD9" s="928"/>
      <c r="RBE9" s="928"/>
      <c r="RBF9" s="928"/>
      <c r="RBG9" s="928"/>
      <c r="RBH9" s="928"/>
      <c r="RBI9" s="928"/>
      <c r="RBJ9" s="928"/>
      <c r="RBK9" s="928"/>
      <c r="RBL9" s="928"/>
      <c r="RBM9" s="928"/>
      <c r="RBN9" s="928"/>
      <c r="RBO9" s="928"/>
      <c r="RBP9" s="928"/>
      <c r="RBQ9" s="928"/>
      <c r="RBR9" s="928"/>
      <c r="RBS9" s="928"/>
      <c r="RBT9" s="928"/>
      <c r="RBU9" s="928"/>
      <c r="RBV9" s="928"/>
      <c r="RBW9" s="928"/>
      <c r="RBX9" s="928"/>
      <c r="RBY9" s="928"/>
      <c r="RBZ9" s="928"/>
      <c r="RCA9" s="928"/>
      <c r="RCB9" s="928"/>
      <c r="RCC9" s="928"/>
      <c r="RCD9" s="928"/>
      <c r="RCE9" s="928"/>
      <c r="RCF9" s="928"/>
      <c r="RCG9" s="928"/>
      <c r="RCH9" s="928"/>
      <c r="RCI9" s="928"/>
      <c r="RCJ9" s="928"/>
      <c r="RCK9" s="928"/>
      <c r="RCL9" s="928"/>
      <c r="RCM9" s="928"/>
      <c r="RCN9" s="928"/>
      <c r="RCO9" s="928"/>
      <c r="RCP9" s="928"/>
      <c r="RCQ9" s="928"/>
      <c r="RCR9" s="928"/>
      <c r="RCS9" s="928"/>
      <c r="RCT9" s="928"/>
      <c r="RCU9" s="928"/>
      <c r="RCV9" s="928"/>
      <c r="RCW9" s="928"/>
      <c r="RCX9" s="928"/>
      <c r="RCY9" s="928"/>
      <c r="RCZ9" s="928"/>
      <c r="RDA9" s="928"/>
      <c r="RDB9" s="928"/>
      <c r="RDC9" s="928"/>
      <c r="RDD9" s="928"/>
      <c r="RDE9" s="928"/>
      <c r="RDF9" s="928"/>
      <c r="RDG9" s="928"/>
      <c r="RDH9" s="928"/>
      <c r="RDI9" s="928"/>
      <c r="RDJ9" s="928"/>
      <c r="RDK9" s="928"/>
      <c r="RDL9" s="928"/>
      <c r="RDM9" s="928"/>
      <c r="RDN9" s="928"/>
      <c r="RDO9" s="928"/>
      <c r="RDP9" s="928"/>
      <c r="RDQ9" s="928"/>
      <c r="RDR9" s="928"/>
      <c r="RDS9" s="928"/>
      <c r="RDT9" s="928"/>
      <c r="RDU9" s="928"/>
      <c r="RDV9" s="928"/>
      <c r="RDW9" s="928"/>
      <c r="RDX9" s="928"/>
      <c r="RDY9" s="928"/>
      <c r="RDZ9" s="928"/>
      <c r="REA9" s="928"/>
      <c r="REB9" s="928"/>
      <c r="REC9" s="928"/>
      <c r="RED9" s="928"/>
      <c r="REE9" s="928"/>
      <c r="REF9" s="928"/>
      <c r="REG9" s="928"/>
      <c r="REH9" s="928"/>
      <c r="REI9" s="928"/>
      <c r="REJ9" s="928"/>
      <c r="REK9" s="928"/>
      <c r="REL9" s="928"/>
      <c r="REM9" s="928"/>
      <c r="REN9" s="928"/>
      <c r="REO9" s="928"/>
      <c r="REP9" s="928"/>
      <c r="REQ9" s="928"/>
      <c r="RER9" s="928"/>
      <c r="RES9" s="928"/>
      <c r="RET9" s="928"/>
      <c r="REU9" s="928"/>
      <c r="REV9" s="928"/>
      <c r="REW9" s="928"/>
      <c r="REX9" s="928"/>
      <c r="REY9" s="928"/>
      <c r="REZ9" s="928"/>
      <c r="RFA9" s="928"/>
      <c r="RFB9" s="928"/>
      <c r="RFC9" s="928"/>
      <c r="RFD9" s="928"/>
      <c r="RFE9" s="928"/>
      <c r="RFF9" s="928"/>
      <c r="RFG9" s="928"/>
      <c r="RFH9" s="928"/>
      <c r="RFI9" s="928"/>
      <c r="RFJ9" s="928"/>
      <c r="RFK9" s="928"/>
      <c r="RFL9" s="928"/>
      <c r="RFM9" s="928"/>
      <c r="RFN9" s="928"/>
      <c r="RFO9" s="928"/>
      <c r="RFP9" s="928"/>
      <c r="RFQ9" s="928"/>
      <c r="RFR9" s="928"/>
      <c r="RFS9" s="928"/>
      <c r="RFT9" s="928"/>
      <c r="RFU9" s="928"/>
      <c r="RFV9" s="928"/>
      <c r="RFW9" s="928"/>
      <c r="RFX9" s="928"/>
      <c r="RFY9" s="928"/>
      <c r="RFZ9" s="928"/>
      <c r="RGA9" s="928"/>
      <c r="RGB9" s="928"/>
      <c r="RGC9" s="928"/>
      <c r="RGD9" s="928"/>
      <c r="RGE9" s="928"/>
      <c r="RGF9" s="928"/>
      <c r="RGG9" s="928"/>
      <c r="RGH9" s="928"/>
      <c r="RGI9" s="928"/>
      <c r="RGJ9" s="928"/>
      <c r="RGK9" s="928"/>
      <c r="RGL9" s="928"/>
      <c r="RGM9" s="928"/>
      <c r="RGN9" s="928"/>
      <c r="RGO9" s="928"/>
      <c r="RGP9" s="928"/>
      <c r="RGQ9" s="928"/>
      <c r="RGR9" s="928"/>
      <c r="RGS9" s="928"/>
      <c r="RGT9" s="928"/>
      <c r="RGU9" s="928"/>
      <c r="RGV9" s="928"/>
      <c r="RGW9" s="928"/>
      <c r="RGX9" s="928"/>
      <c r="RGY9" s="928"/>
      <c r="RGZ9" s="928"/>
      <c r="RHA9" s="928"/>
      <c r="RHB9" s="928"/>
      <c r="RHC9" s="928"/>
      <c r="RHD9" s="928"/>
      <c r="RHE9" s="928"/>
      <c r="RHF9" s="928"/>
      <c r="RHG9" s="928"/>
      <c r="RHH9" s="928"/>
      <c r="RHI9" s="928"/>
      <c r="RHJ9" s="928"/>
      <c r="RHK9" s="928"/>
      <c r="RHL9" s="928"/>
      <c r="RHM9" s="928"/>
      <c r="RHN9" s="928"/>
      <c r="RHO9" s="928"/>
      <c r="RHP9" s="928"/>
      <c r="RHQ9" s="928"/>
      <c r="RHR9" s="928"/>
      <c r="RHS9" s="928"/>
      <c r="RHT9" s="928"/>
      <c r="RHU9" s="928"/>
      <c r="RHV9" s="928"/>
      <c r="RHW9" s="928"/>
      <c r="RHX9" s="928"/>
      <c r="RHY9" s="928"/>
      <c r="RHZ9" s="928"/>
      <c r="RIA9" s="928"/>
      <c r="RIB9" s="928"/>
      <c r="RIC9" s="928"/>
      <c r="RID9" s="928"/>
      <c r="RIE9" s="928"/>
      <c r="RIF9" s="928"/>
      <c r="RIG9" s="928"/>
      <c r="RIH9" s="928"/>
      <c r="RII9" s="928"/>
      <c r="RIJ9" s="928"/>
      <c r="RIK9" s="928"/>
      <c r="RIL9" s="928"/>
      <c r="RIM9" s="928"/>
      <c r="RIN9" s="928"/>
      <c r="RIO9" s="928"/>
      <c r="RIP9" s="928"/>
      <c r="RIQ9" s="928"/>
      <c r="RIR9" s="928"/>
      <c r="RIS9" s="928"/>
      <c r="RIT9" s="928"/>
      <c r="RIU9" s="928"/>
      <c r="RIV9" s="928"/>
      <c r="RIW9" s="928"/>
      <c r="RIX9" s="928"/>
      <c r="RIY9" s="928"/>
      <c r="RIZ9" s="928"/>
      <c r="RJA9" s="928"/>
      <c r="RJB9" s="928"/>
      <c r="RJC9" s="928"/>
      <c r="RJD9" s="928"/>
      <c r="RJE9" s="928"/>
      <c r="RJF9" s="928"/>
      <c r="RJG9" s="928"/>
      <c r="RJH9" s="928"/>
      <c r="RJI9" s="928"/>
      <c r="RJJ9" s="928"/>
      <c r="RJK9" s="928"/>
      <c r="RJL9" s="928"/>
      <c r="RJM9" s="928"/>
      <c r="RJN9" s="928"/>
      <c r="RJO9" s="928"/>
      <c r="RJP9" s="928"/>
      <c r="RJQ9" s="928"/>
      <c r="RJR9" s="928"/>
      <c r="RJS9" s="928"/>
      <c r="RJT9" s="928"/>
      <c r="RJU9" s="928"/>
      <c r="RJV9" s="928"/>
      <c r="RJW9" s="928"/>
      <c r="RJX9" s="928"/>
      <c r="RJY9" s="928"/>
      <c r="RJZ9" s="928"/>
      <c r="RKA9" s="928"/>
      <c r="RKB9" s="928"/>
      <c r="RKC9" s="928"/>
      <c r="RKD9" s="928"/>
      <c r="RKE9" s="928"/>
      <c r="RKF9" s="928"/>
      <c r="RKG9" s="928"/>
      <c r="RKH9" s="928"/>
      <c r="RKI9" s="928"/>
      <c r="RKJ9" s="928"/>
      <c r="RKK9" s="928"/>
      <c r="RKL9" s="928"/>
      <c r="RKM9" s="928"/>
      <c r="RKN9" s="928"/>
      <c r="RKO9" s="928"/>
      <c r="RKP9" s="928"/>
      <c r="RKQ9" s="928"/>
      <c r="RKR9" s="928"/>
      <c r="RKS9" s="928"/>
      <c r="RKT9" s="928"/>
      <c r="RKU9" s="928"/>
      <c r="RKV9" s="928"/>
      <c r="RKW9" s="928"/>
      <c r="RKX9" s="928"/>
      <c r="RKY9" s="928"/>
      <c r="RKZ9" s="928"/>
      <c r="RLA9" s="928"/>
      <c r="RLB9" s="928"/>
      <c r="RLC9" s="928"/>
      <c r="RLD9" s="928"/>
      <c r="RLE9" s="928"/>
      <c r="RLF9" s="928"/>
      <c r="RLG9" s="928"/>
      <c r="RLH9" s="928"/>
      <c r="RLI9" s="928"/>
      <c r="RLJ9" s="928"/>
      <c r="RLK9" s="928"/>
      <c r="RLL9" s="928"/>
      <c r="RLM9" s="928"/>
      <c r="RLN9" s="928"/>
      <c r="RLO9" s="928"/>
      <c r="RLP9" s="928"/>
      <c r="RLQ9" s="928"/>
      <c r="RLR9" s="928"/>
      <c r="RLS9" s="928"/>
      <c r="RLT9" s="928"/>
      <c r="RLU9" s="928"/>
      <c r="RLV9" s="928"/>
      <c r="RLW9" s="928"/>
      <c r="RLX9" s="928"/>
      <c r="RLY9" s="928"/>
      <c r="RLZ9" s="928"/>
      <c r="RMA9" s="928"/>
      <c r="RMB9" s="928"/>
      <c r="RMC9" s="928"/>
      <c r="RMD9" s="928"/>
      <c r="RME9" s="928"/>
      <c r="RMF9" s="928"/>
      <c r="RMG9" s="928"/>
      <c r="RMH9" s="928"/>
      <c r="RMI9" s="928"/>
      <c r="RMJ9" s="928"/>
      <c r="RMK9" s="928"/>
      <c r="RML9" s="928"/>
      <c r="RMM9" s="928"/>
      <c r="RMN9" s="928"/>
      <c r="RMO9" s="928"/>
      <c r="RMP9" s="928"/>
      <c r="RMQ9" s="928"/>
      <c r="RMR9" s="928"/>
      <c r="RMS9" s="928"/>
      <c r="RMT9" s="928"/>
      <c r="RMU9" s="928"/>
      <c r="RMV9" s="928"/>
      <c r="RMW9" s="928"/>
      <c r="RMX9" s="928"/>
      <c r="RMY9" s="928"/>
      <c r="RMZ9" s="928"/>
      <c r="RNA9" s="928"/>
      <c r="RNB9" s="928"/>
      <c r="RNC9" s="928"/>
      <c r="RND9" s="928"/>
      <c r="RNE9" s="928"/>
      <c r="RNF9" s="928"/>
      <c r="RNG9" s="928"/>
      <c r="RNH9" s="928"/>
      <c r="RNI9" s="928"/>
      <c r="RNJ9" s="928"/>
      <c r="RNK9" s="928"/>
      <c r="RNL9" s="928"/>
      <c r="RNM9" s="928"/>
      <c r="RNN9" s="928"/>
      <c r="RNO9" s="928"/>
      <c r="RNP9" s="928"/>
      <c r="RNQ9" s="928"/>
      <c r="RNR9" s="928"/>
      <c r="RNS9" s="928"/>
      <c r="RNT9" s="928"/>
      <c r="RNU9" s="928"/>
      <c r="RNV9" s="928"/>
      <c r="RNW9" s="928"/>
      <c r="RNX9" s="928"/>
      <c r="RNY9" s="928"/>
      <c r="RNZ9" s="928"/>
      <c r="ROA9" s="928"/>
      <c r="ROB9" s="928"/>
      <c r="ROC9" s="928"/>
      <c r="ROD9" s="928"/>
      <c r="ROE9" s="928"/>
      <c r="ROF9" s="928"/>
      <c r="ROG9" s="928"/>
      <c r="ROH9" s="928"/>
      <c r="ROI9" s="928"/>
      <c r="ROJ9" s="928"/>
      <c r="ROK9" s="928"/>
      <c r="ROL9" s="928"/>
      <c r="ROM9" s="928"/>
      <c r="RON9" s="928"/>
      <c r="ROO9" s="928"/>
      <c r="ROP9" s="928"/>
      <c r="ROQ9" s="928"/>
      <c r="ROR9" s="928"/>
      <c r="ROS9" s="928"/>
      <c r="ROT9" s="928"/>
      <c r="ROU9" s="928"/>
      <c r="ROV9" s="928"/>
      <c r="ROW9" s="928"/>
      <c r="ROX9" s="928"/>
      <c r="ROY9" s="928"/>
      <c r="ROZ9" s="928"/>
      <c r="RPA9" s="928"/>
      <c r="RPB9" s="928"/>
      <c r="RPC9" s="928"/>
      <c r="RPD9" s="928"/>
      <c r="RPE9" s="928"/>
      <c r="RPF9" s="928"/>
      <c r="RPG9" s="928"/>
      <c r="RPH9" s="928"/>
      <c r="RPI9" s="928"/>
      <c r="RPJ9" s="928"/>
      <c r="RPK9" s="928"/>
      <c r="RPL9" s="928"/>
      <c r="RPM9" s="928"/>
      <c r="RPN9" s="928"/>
      <c r="RPO9" s="928"/>
      <c r="RPP9" s="928"/>
      <c r="RPQ9" s="928"/>
      <c r="RPR9" s="928"/>
      <c r="RPS9" s="928"/>
      <c r="RPT9" s="928"/>
      <c r="RPU9" s="928"/>
      <c r="RPV9" s="928"/>
      <c r="RPW9" s="928"/>
      <c r="RPX9" s="928"/>
      <c r="RPY9" s="928"/>
      <c r="RPZ9" s="928"/>
      <c r="RQA9" s="928"/>
      <c r="RQB9" s="928"/>
      <c r="RQC9" s="928"/>
      <c r="RQD9" s="928"/>
      <c r="RQE9" s="928"/>
      <c r="RQF9" s="928"/>
      <c r="RQG9" s="928"/>
      <c r="RQH9" s="928"/>
      <c r="RQI9" s="928"/>
      <c r="RQJ9" s="928"/>
      <c r="RQK9" s="928"/>
      <c r="RQL9" s="928"/>
      <c r="RQM9" s="928"/>
      <c r="RQN9" s="928"/>
      <c r="RQO9" s="928"/>
      <c r="RQP9" s="928"/>
      <c r="RQQ9" s="928"/>
      <c r="RQR9" s="928"/>
      <c r="RQS9" s="928"/>
      <c r="RQT9" s="928"/>
      <c r="RQU9" s="928"/>
      <c r="RQV9" s="928"/>
      <c r="RQW9" s="928"/>
      <c r="RQX9" s="928"/>
      <c r="RQY9" s="928"/>
      <c r="RQZ9" s="928"/>
      <c r="RRA9" s="928"/>
      <c r="RRB9" s="928"/>
      <c r="RRC9" s="928"/>
      <c r="RRD9" s="928"/>
      <c r="RRE9" s="928"/>
      <c r="RRF9" s="928"/>
      <c r="RRG9" s="928"/>
      <c r="RRH9" s="928"/>
      <c r="RRI9" s="928"/>
      <c r="RRJ9" s="928"/>
      <c r="RRK9" s="928"/>
      <c r="RRL9" s="928"/>
      <c r="RRM9" s="928"/>
      <c r="RRN9" s="928"/>
      <c r="RRO9" s="928"/>
      <c r="RRP9" s="928"/>
      <c r="RRQ9" s="928"/>
      <c r="RRR9" s="928"/>
      <c r="RRS9" s="928"/>
      <c r="RRT9" s="928"/>
      <c r="RRU9" s="928"/>
      <c r="RRV9" s="928"/>
      <c r="RRW9" s="928"/>
      <c r="RRX9" s="928"/>
      <c r="RRY9" s="928"/>
      <c r="RRZ9" s="928"/>
      <c r="RSA9" s="928"/>
      <c r="RSB9" s="928"/>
      <c r="RSC9" s="928"/>
      <c r="RSD9" s="928"/>
      <c r="RSE9" s="928"/>
      <c r="RSF9" s="928"/>
      <c r="RSG9" s="928"/>
      <c r="RSH9" s="928"/>
      <c r="RSI9" s="928"/>
      <c r="RSJ9" s="928"/>
      <c r="RSK9" s="928"/>
      <c r="RSL9" s="928"/>
      <c r="RSM9" s="928"/>
      <c r="RSN9" s="928"/>
      <c r="RSO9" s="928"/>
      <c r="RSP9" s="928"/>
      <c r="RSQ9" s="928"/>
      <c r="RSR9" s="928"/>
      <c r="RSS9" s="928"/>
      <c r="RST9" s="928"/>
      <c r="RSU9" s="928"/>
      <c r="RSV9" s="928"/>
      <c r="RSW9" s="928"/>
      <c r="RSX9" s="928"/>
      <c r="RSY9" s="928"/>
      <c r="RSZ9" s="928"/>
      <c r="RTA9" s="928"/>
      <c r="RTB9" s="928"/>
      <c r="RTC9" s="928"/>
      <c r="RTD9" s="928"/>
      <c r="RTE9" s="928"/>
      <c r="RTF9" s="928"/>
      <c r="RTG9" s="928"/>
      <c r="RTH9" s="928"/>
      <c r="RTI9" s="928"/>
      <c r="RTJ9" s="928"/>
      <c r="RTK9" s="928"/>
      <c r="RTL9" s="928"/>
      <c r="RTM9" s="928"/>
      <c r="RTN9" s="928"/>
      <c r="RTO9" s="928"/>
      <c r="RTP9" s="928"/>
      <c r="RTQ9" s="928"/>
      <c r="RTR9" s="928"/>
      <c r="RTS9" s="928"/>
      <c r="RTT9" s="928"/>
      <c r="RTU9" s="928"/>
      <c r="RTV9" s="928"/>
      <c r="RTW9" s="928"/>
      <c r="RTX9" s="928"/>
      <c r="RTY9" s="928"/>
      <c r="RTZ9" s="928"/>
      <c r="RUA9" s="928"/>
      <c r="RUB9" s="928"/>
      <c r="RUC9" s="928"/>
      <c r="RUD9" s="928"/>
      <c r="RUE9" s="928"/>
      <c r="RUF9" s="928"/>
      <c r="RUG9" s="928"/>
      <c r="RUH9" s="928"/>
      <c r="RUI9" s="928"/>
      <c r="RUJ9" s="928"/>
      <c r="RUK9" s="928"/>
      <c r="RUL9" s="928"/>
      <c r="RUM9" s="928"/>
      <c r="RUN9" s="928"/>
      <c r="RUO9" s="928"/>
      <c r="RUP9" s="928"/>
      <c r="RUQ9" s="928"/>
      <c r="RUR9" s="928"/>
      <c r="RUS9" s="928"/>
      <c r="RUT9" s="928"/>
      <c r="RUU9" s="928"/>
      <c r="RUV9" s="928"/>
      <c r="RUW9" s="928"/>
      <c r="RUX9" s="928"/>
      <c r="RUY9" s="928"/>
      <c r="RUZ9" s="928"/>
      <c r="RVA9" s="928"/>
      <c r="RVB9" s="928"/>
      <c r="RVC9" s="928"/>
      <c r="RVD9" s="928"/>
      <c r="RVE9" s="928"/>
      <c r="RVF9" s="928"/>
      <c r="RVG9" s="928"/>
      <c r="RVH9" s="928"/>
      <c r="RVI9" s="928"/>
      <c r="RVJ9" s="928"/>
      <c r="RVK9" s="928"/>
      <c r="RVL9" s="928"/>
      <c r="RVM9" s="928"/>
      <c r="RVN9" s="928"/>
      <c r="RVO9" s="928"/>
      <c r="RVP9" s="928"/>
      <c r="RVQ9" s="928"/>
      <c r="RVR9" s="928"/>
      <c r="RVS9" s="928"/>
      <c r="RVT9" s="928"/>
      <c r="RVU9" s="928"/>
      <c r="RVV9" s="928"/>
      <c r="RVW9" s="928"/>
      <c r="RVX9" s="928"/>
      <c r="RVY9" s="928"/>
      <c r="RVZ9" s="928"/>
      <c r="RWA9" s="928"/>
      <c r="RWB9" s="928"/>
      <c r="RWC9" s="928"/>
      <c r="RWD9" s="928"/>
      <c r="RWE9" s="928"/>
      <c r="RWF9" s="928"/>
      <c r="RWG9" s="928"/>
      <c r="RWH9" s="928"/>
      <c r="RWI9" s="928"/>
      <c r="RWJ9" s="928"/>
      <c r="RWK9" s="928"/>
      <c r="RWL9" s="928"/>
      <c r="RWM9" s="928"/>
      <c r="RWN9" s="928"/>
      <c r="RWO9" s="928"/>
      <c r="RWP9" s="928"/>
      <c r="RWQ9" s="928"/>
      <c r="RWR9" s="928"/>
      <c r="RWS9" s="928"/>
      <c r="RWT9" s="928"/>
      <c r="RWU9" s="928"/>
      <c r="RWV9" s="928"/>
      <c r="RWW9" s="928"/>
      <c r="RWX9" s="928"/>
      <c r="RWY9" s="928"/>
      <c r="RWZ9" s="928"/>
      <c r="RXA9" s="928"/>
      <c r="RXB9" s="928"/>
      <c r="RXC9" s="928"/>
      <c r="RXD9" s="928"/>
      <c r="RXE9" s="928"/>
      <c r="RXF9" s="928"/>
      <c r="RXG9" s="928"/>
      <c r="RXH9" s="928"/>
      <c r="RXI9" s="928"/>
      <c r="RXJ9" s="928"/>
      <c r="RXK9" s="928"/>
      <c r="RXL9" s="928"/>
      <c r="RXM9" s="928"/>
      <c r="RXN9" s="928"/>
      <c r="RXO9" s="928"/>
      <c r="RXP9" s="928"/>
      <c r="RXQ9" s="928"/>
      <c r="RXR9" s="928"/>
      <c r="RXS9" s="928"/>
      <c r="RXT9" s="928"/>
      <c r="RXU9" s="928"/>
      <c r="RXV9" s="928"/>
      <c r="RXW9" s="928"/>
      <c r="RXX9" s="928"/>
      <c r="RXY9" s="928"/>
      <c r="RXZ9" s="928"/>
      <c r="RYA9" s="928"/>
      <c r="RYB9" s="928"/>
      <c r="RYC9" s="928"/>
      <c r="RYD9" s="928"/>
      <c r="RYE9" s="928"/>
      <c r="RYF9" s="928"/>
      <c r="RYG9" s="928"/>
      <c r="RYH9" s="928"/>
      <c r="RYI9" s="928"/>
      <c r="RYJ9" s="928"/>
      <c r="RYK9" s="928"/>
      <c r="RYL9" s="928"/>
      <c r="RYM9" s="928"/>
      <c r="RYN9" s="928"/>
      <c r="RYO9" s="928"/>
      <c r="RYP9" s="928"/>
      <c r="RYQ9" s="928"/>
      <c r="RYR9" s="928"/>
      <c r="RYS9" s="928"/>
      <c r="RYT9" s="928"/>
      <c r="RYU9" s="928"/>
      <c r="RYV9" s="928"/>
      <c r="RYW9" s="928"/>
      <c r="RYX9" s="928"/>
      <c r="RYY9" s="928"/>
      <c r="RYZ9" s="928"/>
      <c r="RZA9" s="928"/>
      <c r="RZB9" s="928"/>
      <c r="RZC9" s="928"/>
      <c r="RZD9" s="928"/>
      <c r="RZE9" s="928"/>
      <c r="RZF9" s="928"/>
      <c r="RZG9" s="928"/>
      <c r="RZH9" s="928"/>
      <c r="RZI9" s="928"/>
      <c r="RZJ9" s="928"/>
      <c r="RZK9" s="928"/>
      <c r="RZL9" s="928"/>
      <c r="RZM9" s="928"/>
      <c r="RZN9" s="928"/>
      <c r="RZO9" s="928"/>
      <c r="RZP9" s="928"/>
      <c r="RZQ9" s="928"/>
      <c r="RZR9" s="928"/>
      <c r="RZS9" s="928"/>
      <c r="RZT9" s="928"/>
      <c r="RZU9" s="928"/>
      <c r="RZV9" s="928"/>
      <c r="RZW9" s="928"/>
      <c r="RZX9" s="928"/>
      <c r="RZY9" s="928"/>
      <c r="RZZ9" s="928"/>
      <c r="SAA9" s="928"/>
      <c r="SAB9" s="928"/>
      <c r="SAC9" s="928"/>
      <c r="SAD9" s="928"/>
      <c r="SAE9" s="928"/>
      <c r="SAF9" s="928"/>
      <c r="SAG9" s="928"/>
      <c r="SAH9" s="928"/>
      <c r="SAI9" s="928"/>
      <c r="SAJ9" s="928"/>
      <c r="SAK9" s="928"/>
      <c r="SAL9" s="928"/>
      <c r="SAM9" s="928"/>
      <c r="SAN9" s="928"/>
      <c r="SAO9" s="928"/>
      <c r="SAP9" s="928"/>
      <c r="SAQ9" s="928"/>
      <c r="SAR9" s="928"/>
      <c r="SAS9" s="928"/>
      <c r="SAT9" s="928"/>
      <c r="SAU9" s="928"/>
      <c r="SAV9" s="928"/>
      <c r="SAW9" s="928"/>
      <c r="SAX9" s="928"/>
      <c r="SAY9" s="928"/>
      <c r="SAZ9" s="928"/>
      <c r="SBA9" s="928"/>
      <c r="SBB9" s="928"/>
      <c r="SBC9" s="928"/>
      <c r="SBD9" s="928"/>
      <c r="SBE9" s="928"/>
      <c r="SBF9" s="928"/>
      <c r="SBG9" s="928"/>
      <c r="SBH9" s="928"/>
      <c r="SBI9" s="928"/>
      <c r="SBJ9" s="928"/>
      <c r="SBK9" s="928"/>
      <c r="SBL9" s="928"/>
      <c r="SBM9" s="928"/>
      <c r="SBN9" s="928"/>
      <c r="SBO9" s="928"/>
      <c r="SBP9" s="928"/>
      <c r="SBQ9" s="928"/>
      <c r="SBR9" s="928"/>
      <c r="SBS9" s="928"/>
      <c r="SBT9" s="928"/>
      <c r="SBU9" s="928"/>
      <c r="SBV9" s="928"/>
      <c r="SBW9" s="928"/>
      <c r="SBX9" s="928"/>
      <c r="SBY9" s="928"/>
      <c r="SBZ9" s="928"/>
      <c r="SCA9" s="928"/>
      <c r="SCB9" s="928"/>
      <c r="SCC9" s="928"/>
      <c r="SCD9" s="928"/>
      <c r="SCE9" s="928"/>
      <c r="SCF9" s="928"/>
      <c r="SCG9" s="928"/>
      <c r="SCH9" s="928"/>
      <c r="SCI9" s="928"/>
      <c r="SCJ9" s="928"/>
      <c r="SCK9" s="928"/>
      <c r="SCL9" s="928"/>
      <c r="SCM9" s="928"/>
      <c r="SCN9" s="928"/>
      <c r="SCO9" s="928"/>
      <c r="SCP9" s="928"/>
      <c r="SCQ9" s="928"/>
      <c r="SCR9" s="928"/>
      <c r="SCS9" s="928"/>
      <c r="SCT9" s="928"/>
      <c r="SCU9" s="928"/>
      <c r="SCV9" s="928"/>
      <c r="SCW9" s="928"/>
      <c r="SCX9" s="928"/>
      <c r="SCY9" s="928"/>
      <c r="SCZ9" s="928"/>
      <c r="SDA9" s="928"/>
      <c r="SDB9" s="928"/>
      <c r="SDC9" s="928"/>
      <c r="SDD9" s="928"/>
      <c r="SDE9" s="928"/>
      <c r="SDF9" s="928"/>
      <c r="SDG9" s="928"/>
      <c r="SDH9" s="928"/>
      <c r="SDI9" s="928"/>
      <c r="SDJ9" s="928"/>
      <c r="SDK9" s="928"/>
      <c r="SDL9" s="928"/>
      <c r="SDM9" s="928"/>
      <c r="SDN9" s="928"/>
      <c r="SDO9" s="928"/>
      <c r="SDP9" s="928"/>
      <c r="SDQ9" s="928"/>
      <c r="SDR9" s="928"/>
      <c r="SDS9" s="928"/>
      <c r="SDT9" s="928"/>
      <c r="SDU9" s="928"/>
      <c r="SDV9" s="928"/>
      <c r="SDW9" s="928"/>
      <c r="SDX9" s="928"/>
      <c r="SDY9" s="928"/>
      <c r="SDZ9" s="928"/>
      <c r="SEA9" s="928"/>
      <c r="SEB9" s="928"/>
      <c r="SEC9" s="928"/>
      <c r="SED9" s="928"/>
      <c r="SEE9" s="928"/>
      <c r="SEF9" s="928"/>
      <c r="SEG9" s="928"/>
      <c r="SEH9" s="928"/>
      <c r="SEI9" s="928"/>
      <c r="SEJ9" s="928"/>
      <c r="SEK9" s="928"/>
      <c r="SEL9" s="928"/>
      <c r="SEM9" s="928"/>
      <c r="SEN9" s="928"/>
      <c r="SEO9" s="928"/>
      <c r="SEP9" s="928"/>
      <c r="SEQ9" s="928"/>
      <c r="SER9" s="928"/>
      <c r="SES9" s="928"/>
      <c r="SET9" s="928"/>
      <c r="SEU9" s="928"/>
      <c r="SEV9" s="928"/>
      <c r="SEW9" s="928"/>
      <c r="SEX9" s="928"/>
      <c r="SEY9" s="928"/>
      <c r="SEZ9" s="928"/>
      <c r="SFA9" s="928"/>
      <c r="SFB9" s="928"/>
      <c r="SFC9" s="928"/>
      <c r="SFD9" s="928"/>
      <c r="SFE9" s="928"/>
      <c r="SFF9" s="928"/>
      <c r="SFG9" s="928"/>
      <c r="SFH9" s="928"/>
      <c r="SFI9" s="928"/>
      <c r="SFJ9" s="928"/>
      <c r="SFK9" s="928"/>
      <c r="SFL9" s="928"/>
      <c r="SFM9" s="928"/>
      <c r="SFN9" s="928"/>
      <c r="SFO9" s="928"/>
      <c r="SFP9" s="928"/>
      <c r="SFQ9" s="928"/>
      <c r="SFR9" s="928"/>
      <c r="SFS9" s="928"/>
      <c r="SFT9" s="928"/>
      <c r="SFU9" s="928"/>
      <c r="SFV9" s="928"/>
      <c r="SFW9" s="928"/>
      <c r="SFX9" s="928"/>
      <c r="SFY9" s="928"/>
      <c r="SFZ9" s="928"/>
      <c r="SGA9" s="928"/>
      <c r="SGB9" s="928"/>
      <c r="SGC9" s="928"/>
      <c r="SGD9" s="928"/>
      <c r="SGE9" s="928"/>
      <c r="SGF9" s="928"/>
      <c r="SGG9" s="928"/>
      <c r="SGH9" s="928"/>
      <c r="SGI9" s="928"/>
      <c r="SGJ9" s="928"/>
      <c r="SGK9" s="928"/>
      <c r="SGL9" s="928"/>
      <c r="SGM9" s="928"/>
      <c r="SGN9" s="928"/>
      <c r="SGO9" s="928"/>
      <c r="SGP9" s="928"/>
      <c r="SGQ9" s="928"/>
      <c r="SGR9" s="928"/>
      <c r="SGS9" s="928"/>
      <c r="SGT9" s="928"/>
      <c r="SGU9" s="928"/>
      <c r="SGV9" s="928"/>
      <c r="SGW9" s="928"/>
      <c r="SGX9" s="928"/>
      <c r="SGY9" s="928"/>
      <c r="SGZ9" s="928"/>
      <c r="SHA9" s="928"/>
      <c r="SHB9" s="928"/>
      <c r="SHC9" s="928"/>
      <c r="SHD9" s="928"/>
      <c r="SHE9" s="928"/>
      <c r="SHF9" s="928"/>
      <c r="SHG9" s="928"/>
      <c r="SHH9" s="928"/>
      <c r="SHI9" s="928"/>
      <c r="SHJ9" s="928"/>
      <c r="SHK9" s="928"/>
      <c r="SHL9" s="928"/>
      <c r="SHM9" s="928"/>
      <c r="SHN9" s="928"/>
      <c r="SHO9" s="928"/>
      <c r="SHP9" s="928"/>
      <c r="SHQ9" s="928"/>
      <c r="SHR9" s="928"/>
      <c r="SHS9" s="928"/>
      <c r="SHT9" s="928"/>
      <c r="SHU9" s="928"/>
      <c r="SHV9" s="928"/>
      <c r="SHW9" s="928"/>
      <c r="SHX9" s="928"/>
      <c r="SHY9" s="928"/>
      <c r="SHZ9" s="928"/>
      <c r="SIA9" s="928"/>
      <c r="SIB9" s="928"/>
      <c r="SIC9" s="928"/>
      <c r="SID9" s="928"/>
      <c r="SIE9" s="928"/>
      <c r="SIF9" s="928"/>
      <c r="SIG9" s="928"/>
      <c r="SIH9" s="928"/>
      <c r="SII9" s="928"/>
      <c r="SIJ9" s="928"/>
      <c r="SIK9" s="928"/>
      <c r="SIL9" s="928"/>
      <c r="SIM9" s="928"/>
      <c r="SIN9" s="928"/>
      <c r="SIO9" s="928"/>
      <c r="SIP9" s="928"/>
      <c r="SIQ9" s="928"/>
      <c r="SIR9" s="928"/>
      <c r="SIS9" s="928"/>
      <c r="SIT9" s="928"/>
      <c r="SIU9" s="928"/>
      <c r="SIV9" s="928"/>
      <c r="SIW9" s="928"/>
      <c r="SIX9" s="928"/>
      <c r="SIY9" s="928"/>
      <c r="SIZ9" s="928"/>
      <c r="SJA9" s="928"/>
      <c r="SJB9" s="928"/>
      <c r="SJC9" s="928"/>
      <c r="SJD9" s="928"/>
      <c r="SJE9" s="928"/>
      <c r="SJF9" s="928"/>
      <c r="SJG9" s="928"/>
      <c r="SJH9" s="928"/>
      <c r="SJI9" s="928"/>
      <c r="SJJ9" s="928"/>
      <c r="SJK9" s="928"/>
      <c r="SJL9" s="928"/>
      <c r="SJM9" s="928"/>
      <c r="SJN9" s="928"/>
      <c r="SJO9" s="928"/>
      <c r="SJP9" s="928"/>
      <c r="SJQ9" s="928"/>
      <c r="SJR9" s="928"/>
      <c r="SJS9" s="928"/>
      <c r="SJT9" s="928"/>
      <c r="SJU9" s="928"/>
      <c r="SJV9" s="928"/>
      <c r="SJW9" s="928"/>
      <c r="SJX9" s="928"/>
      <c r="SJY9" s="928"/>
      <c r="SJZ9" s="928"/>
      <c r="SKA9" s="928"/>
      <c r="SKB9" s="928"/>
      <c r="SKC9" s="928"/>
      <c r="SKD9" s="928"/>
      <c r="SKE9" s="928"/>
      <c r="SKF9" s="928"/>
      <c r="SKG9" s="928"/>
      <c r="SKH9" s="928"/>
      <c r="SKI9" s="928"/>
      <c r="SKJ9" s="928"/>
      <c r="SKK9" s="928"/>
      <c r="SKL9" s="928"/>
      <c r="SKM9" s="928"/>
      <c r="SKN9" s="928"/>
      <c r="SKO9" s="928"/>
      <c r="SKP9" s="928"/>
      <c r="SKQ9" s="928"/>
      <c r="SKR9" s="928"/>
      <c r="SKS9" s="928"/>
      <c r="SKT9" s="928"/>
      <c r="SKU9" s="928"/>
      <c r="SKV9" s="928"/>
      <c r="SKW9" s="928"/>
      <c r="SKX9" s="928"/>
      <c r="SKY9" s="928"/>
      <c r="SKZ9" s="928"/>
      <c r="SLA9" s="928"/>
      <c r="SLB9" s="928"/>
      <c r="SLC9" s="928"/>
      <c r="SLD9" s="928"/>
      <c r="SLE9" s="928"/>
      <c r="SLF9" s="928"/>
      <c r="SLG9" s="928"/>
      <c r="SLH9" s="928"/>
      <c r="SLI9" s="928"/>
      <c r="SLJ9" s="928"/>
      <c r="SLK9" s="928"/>
      <c r="SLL9" s="928"/>
      <c r="SLM9" s="928"/>
      <c r="SLN9" s="928"/>
      <c r="SLO9" s="928"/>
      <c r="SLP9" s="928"/>
      <c r="SLQ9" s="928"/>
      <c r="SLR9" s="928"/>
      <c r="SLS9" s="928"/>
      <c r="SLT9" s="928"/>
      <c r="SLU9" s="928"/>
      <c r="SLV9" s="928"/>
      <c r="SLW9" s="928"/>
      <c r="SLX9" s="928"/>
      <c r="SLY9" s="928"/>
      <c r="SLZ9" s="928"/>
      <c r="SMA9" s="928"/>
      <c r="SMB9" s="928"/>
      <c r="SMC9" s="928"/>
      <c r="SMD9" s="928"/>
      <c r="SME9" s="928"/>
      <c r="SMF9" s="928"/>
      <c r="SMG9" s="928"/>
      <c r="SMH9" s="928"/>
      <c r="SMI9" s="928"/>
      <c r="SMJ9" s="928"/>
      <c r="SMK9" s="928"/>
      <c r="SML9" s="928"/>
      <c r="SMM9" s="928"/>
      <c r="SMN9" s="928"/>
      <c r="SMO9" s="928"/>
      <c r="SMP9" s="928"/>
      <c r="SMQ9" s="928"/>
      <c r="SMR9" s="928"/>
      <c r="SMS9" s="928"/>
      <c r="SMT9" s="928"/>
      <c r="SMU9" s="928"/>
      <c r="SMV9" s="928"/>
      <c r="SMW9" s="928"/>
      <c r="SMX9" s="928"/>
      <c r="SMY9" s="928"/>
      <c r="SMZ9" s="928"/>
      <c r="SNA9" s="928"/>
      <c r="SNB9" s="928"/>
      <c r="SNC9" s="928"/>
      <c r="SND9" s="928"/>
      <c r="SNE9" s="928"/>
      <c r="SNF9" s="928"/>
      <c r="SNG9" s="928"/>
      <c r="SNH9" s="928"/>
      <c r="SNI9" s="928"/>
      <c r="SNJ9" s="928"/>
      <c r="SNK9" s="928"/>
      <c r="SNL9" s="928"/>
      <c r="SNM9" s="928"/>
      <c r="SNN9" s="928"/>
      <c r="SNO9" s="928"/>
      <c r="SNP9" s="928"/>
      <c r="SNQ9" s="928"/>
      <c r="SNR9" s="928"/>
      <c r="SNS9" s="928"/>
      <c r="SNT9" s="928"/>
      <c r="SNU9" s="928"/>
      <c r="SNV9" s="928"/>
      <c r="SNW9" s="928"/>
      <c r="SNX9" s="928"/>
      <c r="SNY9" s="928"/>
      <c r="SNZ9" s="928"/>
      <c r="SOA9" s="928"/>
      <c r="SOB9" s="928"/>
      <c r="SOC9" s="928"/>
      <c r="SOD9" s="928"/>
      <c r="SOE9" s="928"/>
      <c r="SOF9" s="928"/>
      <c r="SOG9" s="928"/>
      <c r="SOH9" s="928"/>
      <c r="SOI9" s="928"/>
      <c r="SOJ9" s="928"/>
      <c r="SOK9" s="928"/>
      <c r="SOL9" s="928"/>
      <c r="SOM9" s="928"/>
      <c r="SON9" s="928"/>
      <c r="SOO9" s="928"/>
      <c r="SOP9" s="928"/>
      <c r="SOQ9" s="928"/>
      <c r="SOR9" s="928"/>
      <c r="SOS9" s="928"/>
      <c r="SOT9" s="928"/>
      <c r="SOU9" s="928"/>
      <c r="SOV9" s="928"/>
      <c r="SOW9" s="928"/>
      <c r="SOX9" s="928"/>
      <c r="SOY9" s="928"/>
      <c r="SOZ9" s="928"/>
      <c r="SPA9" s="928"/>
      <c r="SPB9" s="928"/>
      <c r="SPC9" s="928"/>
      <c r="SPD9" s="928"/>
      <c r="SPE9" s="928"/>
      <c r="SPF9" s="928"/>
      <c r="SPG9" s="928"/>
      <c r="SPH9" s="928"/>
      <c r="SPI9" s="928"/>
      <c r="SPJ9" s="928"/>
      <c r="SPK9" s="928"/>
      <c r="SPL9" s="928"/>
      <c r="SPM9" s="928"/>
      <c r="SPN9" s="928"/>
      <c r="SPO9" s="928"/>
      <c r="SPP9" s="928"/>
      <c r="SPQ9" s="928"/>
      <c r="SPR9" s="928"/>
      <c r="SPS9" s="928"/>
      <c r="SPT9" s="928"/>
      <c r="SPU9" s="928"/>
      <c r="SPV9" s="928"/>
      <c r="SPW9" s="928"/>
      <c r="SPX9" s="928"/>
      <c r="SPY9" s="928"/>
      <c r="SPZ9" s="928"/>
      <c r="SQA9" s="928"/>
      <c r="SQB9" s="928"/>
      <c r="SQC9" s="928"/>
      <c r="SQD9" s="928"/>
      <c r="SQE9" s="928"/>
      <c r="SQF9" s="928"/>
      <c r="SQG9" s="928"/>
      <c r="SQH9" s="928"/>
      <c r="SQI9" s="928"/>
      <c r="SQJ9" s="928"/>
      <c r="SQK9" s="928"/>
      <c r="SQL9" s="928"/>
      <c r="SQM9" s="928"/>
      <c r="SQN9" s="928"/>
      <c r="SQO9" s="928"/>
      <c r="SQP9" s="928"/>
      <c r="SQQ9" s="928"/>
      <c r="SQR9" s="928"/>
      <c r="SQS9" s="928"/>
      <c r="SQT9" s="928"/>
      <c r="SQU9" s="928"/>
      <c r="SQV9" s="928"/>
      <c r="SQW9" s="928"/>
      <c r="SQX9" s="928"/>
      <c r="SQY9" s="928"/>
      <c r="SQZ9" s="928"/>
      <c r="SRA9" s="928"/>
      <c r="SRB9" s="928"/>
      <c r="SRC9" s="928"/>
      <c r="SRD9" s="928"/>
      <c r="SRE9" s="928"/>
      <c r="SRF9" s="928"/>
      <c r="SRG9" s="928"/>
      <c r="SRH9" s="928"/>
      <c r="SRI9" s="928"/>
      <c r="SRJ9" s="928"/>
      <c r="SRK9" s="928"/>
      <c r="SRL9" s="928"/>
      <c r="SRM9" s="928"/>
      <c r="SRN9" s="928"/>
      <c r="SRO9" s="928"/>
      <c r="SRP9" s="928"/>
      <c r="SRQ9" s="928"/>
      <c r="SRR9" s="928"/>
      <c r="SRS9" s="928"/>
      <c r="SRT9" s="928"/>
      <c r="SRU9" s="928"/>
      <c r="SRV9" s="928"/>
      <c r="SRW9" s="928"/>
      <c r="SRX9" s="928"/>
      <c r="SRY9" s="928"/>
      <c r="SRZ9" s="928"/>
      <c r="SSA9" s="928"/>
      <c r="SSB9" s="928"/>
      <c r="SSC9" s="928"/>
      <c r="SSD9" s="928"/>
      <c r="SSE9" s="928"/>
      <c r="SSF9" s="928"/>
      <c r="SSG9" s="928"/>
      <c r="SSH9" s="928"/>
      <c r="SSI9" s="928"/>
      <c r="SSJ9" s="928"/>
      <c r="SSK9" s="928"/>
      <c r="SSL9" s="928"/>
      <c r="SSM9" s="928"/>
      <c r="SSN9" s="928"/>
      <c r="SSO9" s="928"/>
      <c r="SSP9" s="928"/>
      <c r="SSQ9" s="928"/>
      <c r="SSR9" s="928"/>
      <c r="SSS9" s="928"/>
      <c r="SST9" s="928"/>
      <c r="SSU9" s="928"/>
      <c r="SSV9" s="928"/>
      <c r="SSW9" s="928"/>
      <c r="SSX9" s="928"/>
      <c r="SSY9" s="928"/>
      <c r="SSZ9" s="928"/>
      <c r="STA9" s="928"/>
      <c r="STB9" s="928"/>
      <c r="STC9" s="928"/>
      <c r="STD9" s="928"/>
      <c r="STE9" s="928"/>
      <c r="STF9" s="928"/>
      <c r="STG9" s="928"/>
      <c r="STH9" s="928"/>
      <c r="STI9" s="928"/>
      <c r="STJ9" s="928"/>
      <c r="STK9" s="928"/>
      <c r="STL9" s="928"/>
      <c r="STM9" s="928"/>
      <c r="STN9" s="928"/>
      <c r="STO9" s="928"/>
      <c r="STP9" s="928"/>
      <c r="STQ9" s="928"/>
      <c r="STR9" s="928"/>
      <c r="STS9" s="928"/>
      <c r="STT9" s="928"/>
      <c r="STU9" s="928"/>
      <c r="STV9" s="928"/>
      <c r="STW9" s="928"/>
      <c r="STX9" s="928"/>
      <c r="STY9" s="928"/>
      <c r="STZ9" s="928"/>
      <c r="SUA9" s="928"/>
      <c r="SUB9" s="928"/>
      <c r="SUC9" s="928"/>
      <c r="SUD9" s="928"/>
      <c r="SUE9" s="928"/>
      <c r="SUF9" s="928"/>
      <c r="SUG9" s="928"/>
      <c r="SUH9" s="928"/>
      <c r="SUI9" s="928"/>
      <c r="SUJ9" s="928"/>
      <c r="SUK9" s="928"/>
      <c r="SUL9" s="928"/>
      <c r="SUM9" s="928"/>
      <c r="SUN9" s="928"/>
      <c r="SUO9" s="928"/>
      <c r="SUP9" s="928"/>
      <c r="SUQ9" s="928"/>
      <c r="SUR9" s="928"/>
      <c r="SUS9" s="928"/>
      <c r="SUT9" s="928"/>
      <c r="SUU9" s="928"/>
      <c r="SUV9" s="928"/>
      <c r="SUW9" s="928"/>
      <c r="SUX9" s="928"/>
      <c r="SUY9" s="928"/>
      <c r="SUZ9" s="928"/>
      <c r="SVA9" s="928"/>
      <c r="SVB9" s="928"/>
      <c r="SVC9" s="928"/>
      <c r="SVD9" s="928"/>
      <c r="SVE9" s="928"/>
      <c r="SVF9" s="928"/>
      <c r="SVG9" s="928"/>
      <c r="SVH9" s="928"/>
      <c r="SVI9" s="928"/>
      <c r="SVJ9" s="928"/>
      <c r="SVK9" s="928"/>
      <c r="SVL9" s="928"/>
      <c r="SVM9" s="928"/>
      <c r="SVN9" s="928"/>
      <c r="SVO9" s="928"/>
      <c r="SVP9" s="928"/>
      <c r="SVQ9" s="928"/>
      <c r="SVR9" s="928"/>
      <c r="SVS9" s="928"/>
      <c r="SVT9" s="928"/>
      <c r="SVU9" s="928"/>
      <c r="SVV9" s="928"/>
      <c r="SVW9" s="928"/>
      <c r="SVX9" s="928"/>
      <c r="SVY9" s="928"/>
      <c r="SVZ9" s="928"/>
      <c r="SWA9" s="928"/>
      <c r="SWB9" s="928"/>
      <c r="SWC9" s="928"/>
      <c r="SWD9" s="928"/>
      <c r="SWE9" s="928"/>
      <c r="SWF9" s="928"/>
      <c r="SWG9" s="928"/>
      <c r="SWH9" s="928"/>
      <c r="SWI9" s="928"/>
      <c r="SWJ9" s="928"/>
      <c r="SWK9" s="928"/>
      <c r="SWL9" s="928"/>
      <c r="SWM9" s="928"/>
      <c r="SWN9" s="928"/>
      <c r="SWO9" s="928"/>
      <c r="SWP9" s="928"/>
      <c r="SWQ9" s="928"/>
      <c r="SWR9" s="928"/>
      <c r="SWS9" s="928"/>
      <c r="SWT9" s="928"/>
      <c r="SWU9" s="928"/>
      <c r="SWV9" s="928"/>
      <c r="SWW9" s="928"/>
      <c r="SWX9" s="928"/>
      <c r="SWY9" s="928"/>
      <c r="SWZ9" s="928"/>
      <c r="SXA9" s="928"/>
      <c r="SXB9" s="928"/>
      <c r="SXC9" s="928"/>
      <c r="SXD9" s="928"/>
      <c r="SXE9" s="928"/>
      <c r="SXF9" s="928"/>
      <c r="SXG9" s="928"/>
      <c r="SXH9" s="928"/>
      <c r="SXI9" s="928"/>
      <c r="SXJ9" s="928"/>
      <c r="SXK9" s="928"/>
      <c r="SXL9" s="928"/>
      <c r="SXM9" s="928"/>
      <c r="SXN9" s="928"/>
      <c r="SXO9" s="928"/>
      <c r="SXP9" s="928"/>
      <c r="SXQ9" s="928"/>
      <c r="SXR9" s="928"/>
      <c r="SXS9" s="928"/>
      <c r="SXT9" s="928"/>
      <c r="SXU9" s="928"/>
      <c r="SXV9" s="928"/>
      <c r="SXW9" s="928"/>
      <c r="SXX9" s="928"/>
      <c r="SXY9" s="928"/>
      <c r="SXZ9" s="928"/>
      <c r="SYA9" s="928"/>
      <c r="SYB9" s="928"/>
      <c r="SYC9" s="928"/>
      <c r="SYD9" s="928"/>
      <c r="SYE9" s="928"/>
      <c r="SYF9" s="928"/>
      <c r="SYG9" s="928"/>
      <c r="SYH9" s="928"/>
      <c r="SYI9" s="928"/>
      <c r="SYJ9" s="928"/>
      <c r="SYK9" s="928"/>
      <c r="SYL9" s="928"/>
      <c r="SYM9" s="928"/>
      <c r="SYN9" s="928"/>
      <c r="SYO9" s="928"/>
      <c r="SYP9" s="928"/>
      <c r="SYQ9" s="928"/>
      <c r="SYR9" s="928"/>
      <c r="SYS9" s="928"/>
      <c r="SYT9" s="928"/>
      <c r="SYU9" s="928"/>
      <c r="SYV9" s="928"/>
      <c r="SYW9" s="928"/>
      <c r="SYX9" s="928"/>
      <c r="SYY9" s="928"/>
      <c r="SYZ9" s="928"/>
      <c r="SZA9" s="928"/>
      <c r="SZB9" s="928"/>
      <c r="SZC9" s="928"/>
      <c r="SZD9" s="928"/>
      <c r="SZE9" s="928"/>
      <c r="SZF9" s="928"/>
      <c r="SZG9" s="928"/>
      <c r="SZH9" s="928"/>
      <c r="SZI9" s="928"/>
      <c r="SZJ9" s="928"/>
      <c r="SZK9" s="928"/>
      <c r="SZL9" s="928"/>
      <c r="SZM9" s="928"/>
      <c r="SZN9" s="928"/>
      <c r="SZO9" s="928"/>
      <c r="SZP9" s="928"/>
      <c r="SZQ9" s="928"/>
      <c r="SZR9" s="928"/>
      <c r="SZS9" s="928"/>
      <c r="SZT9" s="928"/>
      <c r="SZU9" s="928"/>
      <c r="SZV9" s="928"/>
      <c r="SZW9" s="928"/>
      <c r="SZX9" s="928"/>
      <c r="SZY9" s="928"/>
      <c r="SZZ9" s="928"/>
      <c r="TAA9" s="928"/>
      <c r="TAB9" s="928"/>
      <c r="TAC9" s="928"/>
      <c r="TAD9" s="928"/>
      <c r="TAE9" s="928"/>
      <c r="TAF9" s="928"/>
      <c r="TAG9" s="928"/>
      <c r="TAH9" s="928"/>
      <c r="TAI9" s="928"/>
      <c r="TAJ9" s="928"/>
      <c r="TAK9" s="928"/>
      <c r="TAL9" s="928"/>
      <c r="TAM9" s="928"/>
      <c r="TAN9" s="928"/>
      <c r="TAO9" s="928"/>
      <c r="TAP9" s="928"/>
      <c r="TAQ9" s="928"/>
      <c r="TAR9" s="928"/>
      <c r="TAS9" s="928"/>
      <c r="TAT9" s="928"/>
      <c r="TAU9" s="928"/>
      <c r="TAV9" s="928"/>
      <c r="TAW9" s="928"/>
      <c r="TAX9" s="928"/>
      <c r="TAY9" s="928"/>
      <c r="TAZ9" s="928"/>
      <c r="TBA9" s="928"/>
      <c r="TBB9" s="928"/>
      <c r="TBC9" s="928"/>
      <c r="TBD9" s="928"/>
      <c r="TBE9" s="928"/>
      <c r="TBF9" s="928"/>
      <c r="TBG9" s="928"/>
      <c r="TBH9" s="928"/>
      <c r="TBI9" s="928"/>
      <c r="TBJ9" s="928"/>
      <c r="TBK9" s="928"/>
      <c r="TBL9" s="928"/>
      <c r="TBM9" s="928"/>
      <c r="TBN9" s="928"/>
      <c r="TBO9" s="928"/>
      <c r="TBP9" s="928"/>
      <c r="TBQ9" s="928"/>
      <c r="TBR9" s="928"/>
      <c r="TBS9" s="928"/>
      <c r="TBT9" s="928"/>
      <c r="TBU9" s="928"/>
      <c r="TBV9" s="928"/>
      <c r="TBW9" s="928"/>
      <c r="TBX9" s="928"/>
      <c r="TBY9" s="928"/>
      <c r="TBZ9" s="928"/>
      <c r="TCA9" s="928"/>
      <c r="TCB9" s="928"/>
      <c r="TCC9" s="928"/>
      <c r="TCD9" s="928"/>
      <c r="TCE9" s="928"/>
      <c r="TCF9" s="928"/>
      <c r="TCG9" s="928"/>
      <c r="TCH9" s="928"/>
      <c r="TCI9" s="928"/>
      <c r="TCJ9" s="928"/>
      <c r="TCK9" s="928"/>
      <c r="TCL9" s="928"/>
      <c r="TCM9" s="928"/>
      <c r="TCN9" s="928"/>
      <c r="TCO9" s="928"/>
      <c r="TCP9" s="928"/>
      <c r="TCQ9" s="928"/>
      <c r="TCR9" s="928"/>
      <c r="TCS9" s="928"/>
      <c r="TCT9" s="928"/>
      <c r="TCU9" s="928"/>
      <c r="TCV9" s="928"/>
      <c r="TCW9" s="928"/>
      <c r="TCX9" s="928"/>
      <c r="TCY9" s="928"/>
      <c r="TCZ9" s="928"/>
      <c r="TDA9" s="928"/>
      <c r="TDB9" s="928"/>
      <c r="TDC9" s="928"/>
      <c r="TDD9" s="928"/>
      <c r="TDE9" s="928"/>
      <c r="TDF9" s="928"/>
      <c r="TDG9" s="928"/>
      <c r="TDH9" s="928"/>
      <c r="TDI9" s="928"/>
      <c r="TDJ9" s="928"/>
      <c r="TDK9" s="928"/>
      <c r="TDL9" s="928"/>
      <c r="TDM9" s="928"/>
      <c r="TDN9" s="928"/>
      <c r="TDO9" s="928"/>
      <c r="TDP9" s="928"/>
      <c r="TDQ9" s="928"/>
      <c r="TDR9" s="928"/>
      <c r="TDS9" s="928"/>
      <c r="TDT9" s="928"/>
      <c r="TDU9" s="928"/>
      <c r="TDV9" s="928"/>
      <c r="TDW9" s="928"/>
      <c r="TDX9" s="928"/>
      <c r="TDY9" s="928"/>
      <c r="TDZ9" s="928"/>
      <c r="TEA9" s="928"/>
      <c r="TEB9" s="928"/>
      <c r="TEC9" s="928"/>
      <c r="TED9" s="928"/>
      <c r="TEE9" s="928"/>
      <c r="TEF9" s="928"/>
      <c r="TEG9" s="928"/>
      <c r="TEH9" s="928"/>
      <c r="TEI9" s="928"/>
      <c r="TEJ9" s="928"/>
      <c r="TEK9" s="928"/>
      <c r="TEL9" s="928"/>
      <c r="TEM9" s="928"/>
      <c r="TEN9" s="928"/>
      <c r="TEO9" s="928"/>
      <c r="TEP9" s="928"/>
      <c r="TEQ9" s="928"/>
      <c r="TER9" s="928"/>
      <c r="TES9" s="928"/>
      <c r="TET9" s="928"/>
      <c r="TEU9" s="928"/>
      <c r="TEV9" s="928"/>
      <c r="TEW9" s="928"/>
      <c r="TEX9" s="928"/>
      <c r="TEY9" s="928"/>
      <c r="TEZ9" s="928"/>
      <c r="TFA9" s="928"/>
      <c r="TFB9" s="928"/>
      <c r="TFC9" s="928"/>
      <c r="TFD9" s="928"/>
      <c r="TFE9" s="928"/>
      <c r="TFF9" s="928"/>
      <c r="TFG9" s="928"/>
      <c r="TFH9" s="928"/>
      <c r="TFI9" s="928"/>
      <c r="TFJ9" s="928"/>
      <c r="TFK9" s="928"/>
      <c r="TFL9" s="928"/>
      <c r="TFM9" s="928"/>
      <c r="TFN9" s="928"/>
      <c r="TFO9" s="928"/>
      <c r="TFP9" s="928"/>
      <c r="TFQ9" s="928"/>
      <c r="TFR9" s="928"/>
      <c r="TFS9" s="928"/>
      <c r="TFT9" s="928"/>
      <c r="TFU9" s="928"/>
      <c r="TFV9" s="928"/>
      <c r="TFW9" s="928"/>
      <c r="TFX9" s="928"/>
      <c r="TFY9" s="928"/>
      <c r="TFZ9" s="928"/>
      <c r="TGA9" s="928"/>
      <c r="TGB9" s="928"/>
      <c r="TGC9" s="928"/>
      <c r="TGD9" s="928"/>
      <c r="TGE9" s="928"/>
      <c r="TGF9" s="928"/>
      <c r="TGG9" s="928"/>
      <c r="TGH9" s="928"/>
      <c r="TGI9" s="928"/>
      <c r="TGJ9" s="928"/>
      <c r="TGK9" s="928"/>
      <c r="TGL9" s="928"/>
      <c r="TGM9" s="928"/>
      <c r="TGN9" s="928"/>
      <c r="TGO9" s="928"/>
      <c r="TGP9" s="928"/>
      <c r="TGQ9" s="928"/>
      <c r="TGR9" s="928"/>
      <c r="TGS9" s="928"/>
      <c r="TGT9" s="928"/>
      <c r="TGU9" s="928"/>
      <c r="TGV9" s="928"/>
      <c r="TGW9" s="928"/>
      <c r="TGX9" s="928"/>
      <c r="TGY9" s="928"/>
      <c r="TGZ9" s="928"/>
      <c r="THA9" s="928"/>
      <c r="THB9" s="928"/>
      <c r="THC9" s="928"/>
      <c r="THD9" s="928"/>
      <c r="THE9" s="928"/>
      <c r="THF9" s="928"/>
      <c r="THG9" s="928"/>
      <c r="THH9" s="928"/>
      <c r="THI9" s="928"/>
      <c r="THJ9" s="928"/>
      <c r="THK9" s="928"/>
      <c r="THL9" s="928"/>
      <c r="THM9" s="928"/>
      <c r="THN9" s="928"/>
      <c r="THO9" s="928"/>
      <c r="THP9" s="928"/>
      <c r="THQ9" s="928"/>
      <c r="THR9" s="928"/>
      <c r="THS9" s="928"/>
      <c r="THT9" s="928"/>
      <c r="THU9" s="928"/>
      <c r="THV9" s="928"/>
      <c r="THW9" s="928"/>
      <c r="THX9" s="928"/>
      <c r="THY9" s="928"/>
      <c r="THZ9" s="928"/>
      <c r="TIA9" s="928"/>
      <c r="TIB9" s="928"/>
      <c r="TIC9" s="928"/>
      <c r="TID9" s="928"/>
      <c r="TIE9" s="928"/>
      <c r="TIF9" s="928"/>
      <c r="TIG9" s="928"/>
      <c r="TIH9" s="928"/>
      <c r="TII9" s="928"/>
      <c r="TIJ9" s="928"/>
      <c r="TIK9" s="928"/>
      <c r="TIL9" s="928"/>
      <c r="TIM9" s="928"/>
      <c r="TIN9" s="928"/>
      <c r="TIO9" s="928"/>
      <c r="TIP9" s="928"/>
      <c r="TIQ9" s="928"/>
      <c r="TIR9" s="928"/>
      <c r="TIS9" s="928"/>
      <c r="TIT9" s="928"/>
      <c r="TIU9" s="928"/>
      <c r="TIV9" s="928"/>
      <c r="TIW9" s="928"/>
      <c r="TIX9" s="928"/>
      <c r="TIY9" s="928"/>
      <c r="TIZ9" s="928"/>
      <c r="TJA9" s="928"/>
      <c r="TJB9" s="928"/>
      <c r="TJC9" s="928"/>
      <c r="TJD9" s="928"/>
      <c r="TJE9" s="928"/>
      <c r="TJF9" s="928"/>
      <c r="TJG9" s="928"/>
      <c r="TJH9" s="928"/>
      <c r="TJI9" s="928"/>
      <c r="TJJ9" s="928"/>
      <c r="TJK9" s="928"/>
      <c r="TJL9" s="928"/>
      <c r="TJM9" s="928"/>
      <c r="TJN9" s="928"/>
      <c r="TJO9" s="928"/>
      <c r="TJP9" s="928"/>
      <c r="TJQ9" s="928"/>
      <c r="TJR9" s="928"/>
      <c r="TJS9" s="928"/>
      <c r="TJT9" s="928"/>
      <c r="TJU9" s="928"/>
      <c r="TJV9" s="928"/>
      <c r="TJW9" s="928"/>
      <c r="TJX9" s="928"/>
      <c r="TJY9" s="928"/>
      <c r="TJZ9" s="928"/>
      <c r="TKA9" s="928"/>
      <c r="TKB9" s="928"/>
      <c r="TKC9" s="928"/>
      <c r="TKD9" s="928"/>
      <c r="TKE9" s="928"/>
      <c r="TKF9" s="928"/>
      <c r="TKG9" s="928"/>
      <c r="TKH9" s="928"/>
      <c r="TKI9" s="928"/>
      <c r="TKJ9" s="928"/>
      <c r="TKK9" s="928"/>
      <c r="TKL9" s="928"/>
      <c r="TKM9" s="928"/>
      <c r="TKN9" s="928"/>
      <c r="TKO9" s="928"/>
      <c r="TKP9" s="928"/>
      <c r="TKQ9" s="928"/>
      <c r="TKR9" s="928"/>
      <c r="TKS9" s="928"/>
      <c r="TKT9" s="928"/>
      <c r="TKU9" s="928"/>
      <c r="TKV9" s="928"/>
      <c r="TKW9" s="928"/>
      <c r="TKX9" s="928"/>
      <c r="TKY9" s="928"/>
      <c r="TKZ9" s="928"/>
      <c r="TLA9" s="928"/>
      <c r="TLB9" s="928"/>
      <c r="TLC9" s="928"/>
      <c r="TLD9" s="928"/>
      <c r="TLE9" s="928"/>
      <c r="TLF9" s="928"/>
      <c r="TLG9" s="928"/>
      <c r="TLH9" s="928"/>
      <c r="TLI9" s="928"/>
      <c r="TLJ9" s="928"/>
      <c r="TLK9" s="928"/>
      <c r="TLL9" s="928"/>
      <c r="TLM9" s="928"/>
      <c r="TLN9" s="928"/>
      <c r="TLO9" s="928"/>
      <c r="TLP9" s="928"/>
      <c r="TLQ9" s="928"/>
      <c r="TLR9" s="928"/>
      <c r="TLS9" s="928"/>
      <c r="TLT9" s="928"/>
      <c r="TLU9" s="928"/>
      <c r="TLV9" s="928"/>
      <c r="TLW9" s="928"/>
      <c r="TLX9" s="928"/>
      <c r="TLY9" s="928"/>
      <c r="TLZ9" s="928"/>
      <c r="TMA9" s="928"/>
      <c r="TMB9" s="928"/>
      <c r="TMC9" s="928"/>
      <c r="TMD9" s="928"/>
      <c r="TME9" s="928"/>
      <c r="TMF9" s="928"/>
      <c r="TMG9" s="928"/>
      <c r="TMH9" s="928"/>
      <c r="TMI9" s="928"/>
      <c r="TMJ9" s="928"/>
      <c r="TMK9" s="928"/>
      <c r="TML9" s="928"/>
      <c r="TMM9" s="928"/>
      <c r="TMN9" s="928"/>
      <c r="TMO9" s="928"/>
      <c r="TMP9" s="928"/>
      <c r="TMQ9" s="928"/>
      <c r="TMR9" s="928"/>
      <c r="TMS9" s="928"/>
      <c r="TMT9" s="928"/>
      <c r="TMU9" s="928"/>
      <c r="TMV9" s="928"/>
      <c r="TMW9" s="928"/>
      <c r="TMX9" s="928"/>
      <c r="TMY9" s="928"/>
      <c r="TMZ9" s="928"/>
      <c r="TNA9" s="928"/>
      <c r="TNB9" s="928"/>
      <c r="TNC9" s="928"/>
      <c r="TND9" s="928"/>
      <c r="TNE9" s="928"/>
      <c r="TNF9" s="928"/>
      <c r="TNG9" s="928"/>
      <c r="TNH9" s="928"/>
      <c r="TNI9" s="928"/>
      <c r="TNJ9" s="928"/>
      <c r="TNK9" s="928"/>
      <c r="TNL9" s="928"/>
      <c r="TNM9" s="928"/>
      <c r="TNN9" s="928"/>
      <c r="TNO9" s="928"/>
      <c r="TNP9" s="928"/>
      <c r="TNQ9" s="928"/>
      <c r="TNR9" s="928"/>
      <c r="TNS9" s="928"/>
      <c r="TNT9" s="928"/>
      <c r="TNU9" s="928"/>
      <c r="TNV9" s="928"/>
      <c r="TNW9" s="928"/>
      <c r="TNX9" s="928"/>
      <c r="TNY9" s="928"/>
      <c r="TNZ9" s="928"/>
      <c r="TOA9" s="928"/>
      <c r="TOB9" s="928"/>
      <c r="TOC9" s="928"/>
      <c r="TOD9" s="928"/>
      <c r="TOE9" s="928"/>
      <c r="TOF9" s="928"/>
      <c r="TOG9" s="928"/>
      <c r="TOH9" s="928"/>
      <c r="TOI9" s="928"/>
      <c r="TOJ9" s="928"/>
      <c r="TOK9" s="928"/>
      <c r="TOL9" s="928"/>
      <c r="TOM9" s="928"/>
      <c r="TON9" s="928"/>
      <c r="TOO9" s="928"/>
      <c r="TOP9" s="928"/>
      <c r="TOQ9" s="928"/>
      <c r="TOR9" s="928"/>
      <c r="TOS9" s="928"/>
      <c r="TOT9" s="928"/>
      <c r="TOU9" s="928"/>
      <c r="TOV9" s="928"/>
      <c r="TOW9" s="928"/>
      <c r="TOX9" s="928"/>
      <c r="TOY9" s="928"/>
      <c r="TOZ9" s="928"/>
      <c r="TPA9" s="928"/>
      <c r="TPB9" s="928"/>
      <c r="TPC9" s="928"/>
      <c r="TPD9" s="928"/>
      <c r="TPE9" s="928"/>
      <c r="TPF9" s="928"/>
      <c r="TPG9" s="928"/>
      <c r="TPH9" s="928"/>
      <c r="TPI9" s="928"/>
      <c r="TPJ9" s="928"/>
      <c r="TPK9" s="928"/>
      <c r="TPL9" s="928"/>
      <c r="TPM9" s="928"/>
      <c r="TPN9" s="928"/>
      <c r="TPO9" s="928"/>
      <c r="TPP9" s="928"/>
      <c r="TPQ9" s="928"/>
      <c r="TPR9" s="928"/>
      <c r="TPS9" s="928"/>
      <c r="TPT9" s="928"/>
      <c r="TPU9" s="928"/>
      <c r="TPV9" s="928"/>
      <c r="TPW9" s="928"/>
      <c r="TPX9" s="928"/>
      <c r="TPY9" s="928"/>
      <c r="TPZ9" s="928"/>
      <c r="TQA9" s="928"/>
      <c r="TQB9" s="928"/>
      <c r="TQC9" s="928"/>
      <c r="TQD9" s="928"/>
      <c r="TQE9" s="928"/>
      <c r="TQF9" s="928"/>
      <c r="TQG9" s="928"/>
      <c r="TQH9" s="928"/>
      <c r="TQI9" s="928"/>
      <c r="TQJ9" s="928"/>
      <c r="TQK9" s="928"/>
      <c r="TQL9" s="928"/>
      <c r="TQM9" s="928"/>
      <c r="TQN9" s="928"/>
      <c r="TQO9" s="928"/>
      <c r="TQP9" s="928"/>
      <c r="TQQ9" s="928"/>
      <c r="TQR9" s="928"/>
      <c r="TQS9" s="928"/>
      <c r="TQT9" s="928"/>
      <c r="TQU9" s="928"/>
      <c r="TQV9" s="928"/>
      <c r="TQW9" s="928"/>
      <c r="TQX9" s="928"/>
      <c r="TQY9" s="928"/>
      <c r="TQZ9" s="928"/>
      <c r="TRA9" s="928"/>
      <c r="TRB9" s="928"/>
      <c r="TRC9" s="928"/>
      <c r="TRD9" s="928"/>
      <c r="TRE9" s="928"/>
      <c r="TRF9" s="928"/>
      <c r="TRG9" s="928"/>
      <c r="TRH9" s="928"/>
      <c r="TRI9" s="928"/>
      <c r="TRJ9" s="928"/>
      <c r="TRK9" s="928"/>
      <c r="TRL9" s="928"/>
      <c r="TRM9" s="928"/>
      <c r="TRN9" s="928"/>
      <c r="TRO9" s="928"/>
      <c r="TRP9" s="928"/>
      <c r="TRQ9" s="928"/>
      <c r="TRR9" s="928"/>
      <c r="TRS9" s="928"/>
      <c r="TRT9" s="928"/>
      <c r="TRU9" s="928"/>
      <c r="TRV9" s="928"/>
      <c r="TRW9" s="928"/>
      <c r="TRX9" s="928"/>
      <c r="TRY9" s="928"/>
      <c r="TRZ9" s="928"/>
      <c r="TSA9" s="928"/>
      <c r="TSB9" s="928"/>
      <c r="TSC9" s="928"/>
      <c r="TSD9" s="928"/>
      <c r="TSE9" s="928"/>
      <c r="TSF9" s="928"/>
      <c r="TSG9" s="928"/>
      <c r="TSH9" s="928"/>
      <c r="TSI9" s="928"/>
      <c r="TSJ9" s="928"/>
      <c r="TSK9" s="928"/>
      <c r="TSL9" s="928"/>
      <c r="TSM9" s="928"/>
      <c r="TSN9" s="928"/>
      <c r="TSO9" s="928"/>
      <c r="TSP9" s="928"/>
      <c r="TSQ9" s="928"/>
      <c r="TSR9" s="928"/>
      <c r="TSS9" s="928"/>
      <c r="TST9" s="928"/>
      <c r="TSU9" s="928"/>
      <c r="TSV9" s="928"/>
      <c r="TSW9" s="928"/>
      <c r="TSX9" s="928"/>
      <c r="TSY9" s="928"/>
      <c r="TSZ9" s="928"/>
      <c r="TTA9" s="928"/>
      <c r="TTB9" s="928"/>
      <c r="TTC9" s="928"/>
      <c r="TTD9" s="928"/>
      <c r="TTE9" s="928"/>
      <c r="TTF9" s="928"/>
      <c r="TTG9" s="928"/>
      <c r="TTH9" s="928"/>
      <c r="TTI9" s="928"/>
      <c r="TTJ9" s="928"/>
      <c r="TTK9" s="928"/>
      <c r="TTL9" s="928"/>
      <c r="TTM9" s="928"/>
      <c r="TTN9" s="928"/>
      <c r="TTO9" s="928"/>
      <c r="TTP9" s="928"/>
      <c r="TTQ9" s="928"/>
      <c r="TTR9" s="928"/>
      <c r="TTS9" s="928"/>
      <c r="TTT9" s="928"/>
      <c r="TTU9" s="928"/>
      <c r="TTV9" s="928"/>
      <c r="TTW9" s="928"/>
      <c r="TTX9" s="928"/>
      <c r="TTY9" s="928"/>
      <c r="TTZ9" s="928"/>
      <c r="TUA9" s="928"/>
      <c r="TUB9" s="928"/>
      <c r="TUC9" s="928"/>
      <c r="TUD9" s="928"/>
      <c r="TUE9" s="928"/>
      <c r="TUF9" s="928"/>
      <c r="TUG9" s="928"/>
      <c r="TUH9" s="928"/>
      <c r="TUI9" s="928"/>
      <c r="TUJ9" s="928"/>
      <c r="TUK9" s="928"/>
      <c r="TUL9" s="928"/>
      <c r="TUM9" s="928"/>
      <c r="TUN9" s="928"/>
      <c r="TUO9" s="928"/>
      <c r="TUP9" s="928"/>
      <c r="TUQ9" s="928"/>
      <c r="TUR9" s="928"/>
      <c r="TUS9" s="928"/>
      <c r="TUT9" s="928"/>
      <c r="TUU9" s="928"/>
      <c r="TUV9" s="928"/>
      <c r="TUW9" s="928"/>
      <c r="TUX9" s="928"/>
      <c r="TUY9" s="928"/>
      <c r="TUZ9" s="928"/>
      <c r="TVA9" s="928"/>
      <c r="TVB9" s="928"/>
      <c r="TVC9" s="928"/>
      <c r="TVD9" s="928"/>
      <c r="TVE9" s="928"/>
      <c r="TVF9" s="928"/>
      <c r="TVG9" s="928"/>
      <c r="TVH9" s="928"/>
      <c r="TVI9" s="928"/>
      <c r="TVJ9" s="928"/>
      <c r="TVK9" s="928"/>
      <c r="TVL9" s="928"/>
      <c r="TVM9" s="928"/>
      <c r="TVN9" s="928"/>
      <c r="TVO9" s="928"/>
      <c r="TVP9" s="928"/>
      <c r="TVQ9" s="928"/>
      <c r="TVR9" s="928"/>
      <c r="TVS9" s="928"/>
      <c r="TVT9" s="928"/>
      <c r="TVU9" s="928"/>
      <c r="TVV9" s="928"/>
      <c r="TVW9" s="928"/>
      <c r="TVX9" s="928"/>
      <c r="TVY9" s="928"/>
      <c r="TVZ9" s="928"/>
      <c r="TWA9" s="928"/>
      <c r="TWB9" s="928"/>
      <c r="TWC9" s="928"/>
      <c r="TWD9" s="928"/>
      <c r="TWE9" s="928"/>
      <c r="TWF9" s="928"/>
      <c r="TWG9" s="928"/>
      <c r="TWH9" s="928"/>
      <c r="TWI9" s="928"/>
      <c r="TWJ9" s="928"/>
      <c r="TWK9" s="928"/>
      <c r="TWL9" s="928"/>
      <c r="TWM9" s="928"/>
      <c r="TWN9" s="928"/>
      <c r="TWO9" s="928"/>
      <c r="TWP9" s="928"/>
      <c r="TWQ9" s="928"/>
      <c r="TWR9" s="928"/>
      <c r="TWS9" s="928"/>
      <c r="TWT9" s="928"/>
      <c r="TWU9" s="928"/>
      <c r="TWV9" s="928"/>
      <c r="TWW9" s="928"/>
      <c r="TWX9" s="928"/>
      <c r="TWY9" s="928"/>
      <c r="TWZ9" s="928"/>
      <c r="TXA9" s="928"/>
      <c r="TXB9" s="928"/>
      <c r="TXC9" s="928"/>
      <c r="TXD9" s="928"/>
      <c r="TXE9" s="928"/>
      <c r="TXF9" s="928"/>
      <c r="TXG9" s="928"/>
      <c r="TXH9" s="928"/>
      <c r="TXI9" s="928"/>
      <c r="TXJ9" s="928"/>
      <c r="TXK9" s="928"/>
      <c r="TXL9" s="928"/>
      <c r="TXM9" s="928"/>
      <c r="TXN9" s="928"/>
      <c r="TXO9" s="928"/>
      <c r="TXP9" s="928"/>
      <c r="TXQ9" s="928"/>
      <c r="TXR9" s="928"/>
      <c r="TXS9" s="928"/>
      <c r="TXT9" s="928"/>
      <c r="TXU9" s="928"/>
      <c r="TXV9" s="928"/>
      <c r="TXW9" s="928"/>
      <c r="TXX9" s="928"/>
      <c r="TXY9" s="928"/>
      <c r="TXZ9" s="928"/>
      <c r="TYA9" s="928"/>
      <c r="TYB9" s="928"/>
      <c r="TYC9" s="928"/>
      <c r="TYD9" s="928"/>
      <c r="TYE9" s="928"/>
      <c r="TYF9" s="928"/>
      <c r="TYG9" s="928"/>
      <c r="TYH9" s="928"/>
      <c r="TYI9" s="928"/>
      <c r="TYJ9" s="928"/>
      <c r="TYK9" s="928"/>
      <c r="TYL9" s="928"/>
      <c r="TYM9" s="928"/>
      <c r="TYN9" s="928"/>
      <c r="TYO9" s="928"/>
      <c r="TYP9" s="928"/>
      <c r="TYQ9" s="928"/>
      <c r="TYR9" s="928"/>
      <c r="TYS9" s="928"/>
      <c r="TYT9" s="928"/>
      <c r="TYU9" s="928"/>
      <c r="TYV9" s="928"/>
      <c r="TYW9" s="928"/>
      <c r="TYX9" s="928"/>
      <c r="TYY9" s="928"/>
      <c r="TYZ9" s="928"/>
      <c r="TZA9" s="928"/>
      <c r="TZB9" s="928"/>
      <c r="TZC9" s="928"/>
      <c r="TZD9" s="928"/>
      <c r="TZE9" s="928"/>
      <c r="TZF9" s="928"/>
      <c r="TZG9" s="928"/>
      <c r="TZH9" s="928"/>
      <c r="TZI9" s="928"/>
      <c r="TZJ9" s="928"/>
      <c r="TZK9" s="928"/>
      <c r="TZL9" s="928"/>
      <c r="TZM9" s="928"/>
      <c r="TZN9" s="928"/>
      <c r="TZO9" s="928"/>
      <c r="TZP9" s="928"/>
      <c r="TZQ9" s="928"/>
      <c r="TZR9" s="928"/>
      <c r="TZS9" s="928"/>
      <c r="TZT9" s="928"/>
      <c r="TZU9" s="928"/>
      <c r="TZV9" s="928"/>
      <c r="TZW9" s="928"/>
      <c r="TZX9" s="928"/>
      <c r="TZY9" s="928"/>
      <c r="TZZ9" s="928"/>
      <c r="UAA9" s="928"/>
      <c r="UAB9" s="928"/>
      <c r="UAC9" s="928"/>
      <c r="UAD9" s="928"/>
      <c r="UAE9" s="928"/>
      <c r="UAF9" s="928"/>
      <c r="UAG9" s="928"/>
      <c r="UAH9" s="928"/>
      <c r="UAI9" s="928"/>
      <c r="UAJ9" s="928"/>
      <c r="UAK9" s="928"/>
      <c r="UAL9" s="928"/>
      <c r="UAM9" s="928"/>
      <c r="UAN9" s="928"/>
      <c r="UAO9" s="928"/>
      <c r="UAP9" s="928"/>
      <c r="UAQ9" s="928"/>
      <c r="UAR9" s="928"/>
      <c r="UAS9" s="928"/>
      <c r="UAT9" s="928"/>
      <c r="UAU9" s="928"/>
      <c r="UAV9" s="928"/>
      <c r="UAW9" s="928"/>
      <c r="UAX9" s="928"/>
      <c r="UAY9" s="928"/>
      <c r="UAZ9" s="928"/>
      <c r="UBA9" s="928"/>
      <c r="UBB9" s="928"/>
      <c r="UBC9" s="928"/>
      <c r="UBD9" s="928"/>
      <c r="UBE9" s="928"/>
      <c r="UBF9" s="928"/>
      <c r="UBG9" s="928"/>
      <c r="UBH9" s="928"/>
      <c r="UBI9" s="928"/>
      <c r="UBJ9" s="928"/>
      <c r="UBK9" s="928"/>
      <c r="UBL9" s="928"/>
      <c r="UBM9" s="928"/>
      <c r="UBN9" s="928"/>
      <c r="UBO9" s="928"/>
      <c r="UBP9" s="928"/>
      <c r="UBQ9" s="928"/>
      <c r="UBR9" s="928"/>
      <c r="UBS9" s="928"/>
      <c r="UBT9" s="928"/>
      <c r="UBU9" s="928"/>
      <c r="UBV9" s="928"/>
      <c r="UBW9" s="928"/>
      <c r="UBX9" s="928"/>
      <c r="UBY9" s="928"/>
      <c r="UBZ9" s="928"/>
      <c r="UCA9" s="928"/>
      <c r="UCB9" s="928"/>
      <c r="UCC9" s="928"/>
      <c r="UCD9" s="928"/>
      <c r="UCE9" s="928"/>
      <c r="UCF9" s="928"/>
      <c r="UCG9" s="928"/>
      <c r="UCH9" s="928"/>
      <c r="UCI9" s="928"/>
      <c r="UCJ9" s="928"/>
      <c r="UCK9" s="928"/>
      <c r="UCL9" s="928"/>
      <c r="UCM9" s="928"/>
      <c r="UCN9" s="928"/>
      <c r="UCO9" s="928"/>
      <c r="UCP9" s="928"/>
      <c r="UCQ9" s="928"/>
      <c r="UCR9" s="928"/>
      <c r="UCS9" s="928"/>
      <c r="UCT9" s="928"/>
      <c r="UCU9" s="928"/>
      <c r="UCV9" s="928"/>
      <c r="UCW9" s="928"/>
      <c r="UCX9" s="928"/>
      <c r="UCY9" s="928"/>
      <c r="UCZ9" s="928"/>
      <c r="UDA9" s="928"/>
      <c r="UDB9" s="928"/>
      <c r="UDC9" s="928"/>
      <c r="UDD9" s="928"/>
      <c r="UDE9" s="928"/>
      <c r="UDF9" s="928"/>
      <c r="UDG9" s="928"/>
      <c r="UDH9" s="928"/>
      <c r="UDI9" s="928"/>
      <c r="UDJ9" s="928"/>
      <c r="UDK9" s="928"/>
      <c r="UDL9" s="928"/>
      <c r="UDM9" s="928"/>
      <c r="UDN9" s="928"/>
      <c r="UDO9" s="928"/>
      <c r="UDP9" s="928"/>
      <c r="UDQ9" s="928"/>
      <c r="UDR9" s="928"/>
      <c r="UDS9" s="928"/>
      <c r="UDT9" s="928"/>
      <c r="UDU9" s="928"/>
      <c r="UDV9" s="928"/>
      <c r="UDW9" s="928"/>
      <c r="UDX9" s="928"/>
      <c r="UDY9" s="928"/>
      <c r="UDZ9" s="928"/>
      <c r="UEA9" s="928"/>
      <c r="UEB9" s="928"/>
      <c r="UEC9" s="928"/>
      <c r="UED9" s="928"/>
      <c r="UEE9" s="928"/>
      <c r="UEF9" s="928"/>
      <c r="UEG9" s="928"/>
      <c r="UEH9" s="928"/>
      <c r="UEI9" s="928"/>
      <c r="UEJ9" s="928"/>
      <c r="UEK9" s="928"/>
      <c r="UEL9" s="928"/>
      <c r="UEM9" s="928"/>
      <c r="UEN9" s="928"/>
      <c r="UEO9" s="928"/>
      <c r="UEP9" s="928"/>
      <c r="UEQ9" s="928"/>
      <c r="UER9" s="928"/>
      <c r="UES9" s="928"/>
      <c r="UET9" s="928"/>
      <c r="UEU9" s="928"/>
      <c r="UEV9" s="928"/>
      <c r="UEW9" s="928"/>
      <c r="UEX9" s="928"/>
      <c r="UEY9" s="928"/>
      <c r="UEZ9" s="928"/>
      <c r="UFA9" s="928"/>
      <c r="UFB9" s="928"/>
      <c r="UFC9" s="928"/>
      <c r="UFD9" s="928"/>
      <c r="UFE9" s="928"/>
      <c r="UFF9" s="928"/>
      <c r="UFG9" s="928"/>
      <c r="UFH9" s="928"/>
      <c r="UFI9" s="928"/>
      <c r="UFJ9" s="928"/>
      <c r="UFK9" s="928"/>
      <c r="UFL9" s="928"/>
      <c r="UFM9" s="928"/>
      <c r="UFN9" s="928"/>
      <c r="UFO9" s="928"/>
      <c r="UFP9" s="928"/>
      <c r="UFQ9" s="928"/>
      <c r="UFR9" s="928"/>
      <c r="UFS9" s="928"/>
      <c r="UFT9" s="928"/>
      <c r="UFU9" s="928"/>
      <c r="UFV9" s="928"/>
      <c r="UFW9" s="928"/>
      <c r="UFX9" s="928"/>
      <c r="UFY9" s="928"/>
      <c r="UFZ9" s="928"/>
      <c r="UGA9" s="928"/>
      <c r="UGB9" s="928"/>
      <c r="UGC9" s="928"/>
      <c r="UGD9" s="928"/>
      <c r="UGE9" s="928"/>
      <c r="UGF9" s="928"/>
      <c r="UGG9" s="928"/>
      <c r="UGH9" s="928"/>
      <c r="UGI9" s="928"/>
      <c r="UGJ9" s="928"/>
      <c r="UGK9" s="928"/>
      <c r="UGL9" s="928"/>
      <c r="UGM9" s="928"/>
      <c r="UGN9" s="928"/>
      <c r="UGO9" s="928"/>
      <c r="UGP9" s="928"/>
      <c r="UGQ9" s="928"/>
      <c r="UGR9" s="928"/>
      <c r="UGS9" s="928"/>
      <c r="UGT9" s="928"/>
      <c r="UGU9" s="928"/>
      <c r="UGV9" s="928"/>
      <c r="UGW9" s="928"/>
      <c r="UGX9" s="928"/>
      <c r="UGY9" s="928"/>
      <c r="UGZ9" s="928"/>
      <c r="UHA9" s="928"/>
      <c r="UHB9" s="928"/>
      <c r="UHC9" s="928"/>
      <c r="UHD9" s="928"/>
      <c r="UHE9" s="928"/>
      <c r="UHF9" s="928"/>
      <c r="UHG9" s="928"/>
      <c r="UHH9" s="928"/>
      <c r="UHI9" s="928"/>
      <c r="UHJ9" s="928"/>
      <c r="UHK9" s="928"/>
      <c r="UHL9" s="928"/>
      <c r="UHM9" s="928"/>
      <c r="UHN9" s="928"/>
      <c r="UHO9" s="928"/>
      <c r="UHP9" s="928"/>
      <c r="UHQ9" s="928"/>
      <c r="UHR9" s="928"/>
      <c r="UHS9" s="928"/>
      <c r="UHT9" s="928"/>
      <c r="UHU9" s="928"/>
      <c r="UHV9" s="928"/>
      <c r="UHW9" s="928"/>
      <c r="UHX9" s="928"/>
      <c r="UHY9" s="928"/>
      <c r="UHZ9" s="928"/>
      <c r="UIA9" s="928"/>
      <c r="UIB9" s="928"/>
      <c r="UIC9" s="928"/>
      <c r="UID9" s="928"/>
      <c r="UIE9" s="928"/>
      <c r="UIF9" s="928"/>
      <c r="UIG9" s="928"/>
      <c r="UIH9" s="928"/>
      <c r="UII9" s="928"/>
      <c r="UIJ9" s="928"/>
      <c r="UIK9" s="928"/>
      <c r="UIL9" s="928"/>
      <c r="UIM9" s="928"/>
      <c r="UIN9" s="928"/>
      <c r="UIO9" s="928"/>
      <c r="UIP9" s="928"/>
      <c r="UIQ9" s="928"/>
      <c r="UIR9" s="928"/>
      <c r="UIS9" s="928"/>
      <c r="UIT9" s="928"/>
      <c r="UIU9" s="928"/>
      <c r="UIV9" s="928"/>
      <c r="UIW9" s="928"/>
      <c r="UIX9" s="928"/>
      <c r="UIY9" s="928"/>
      <c r="UIZ9" s="928"/>
      <c r="UJA9" s="928"/>
      <c r="UJB9" s="928"/>
      <c r="UJC9" s="928"/>
      <c r="UJD9" s="928"/>
      <c r="UJE9" s="928"/>
      <c r="UJF9" s="928"/>
      <c r="UJG9" s="928"/>
      <c r="UJH9" s="928"/>
      <c r="UJI9" s="928"/>
      <c r="UJJ9" s="928"/>
      <c r="UJK9" s="928"/>
      <c r="UJL9" s="928"/>
      <c r="UJM9" s="928"/>
      <c r="UJN9" s="928"/>
      <c r="UJO9" s="928"/>
      <c r="UJP9" s="928"/>
      <c r="UJQ9" s="928"/>
      <c r="UJR9" s="928"/>
      <c r="UJS9" s="928"/>
      <c r="UJT9" s="928"/>
      <c r="UJU9" s="928"/>
      <c r="UJV9" s="928"/>
      <c r="UJW9" s="928"/>
      <c r="UJX9" s="928"/>
      <c r="UJY9" s="928"/>
      <c r="UJZ9" s="928"/>
      <c r="UKA9" s="928"/>
      <c r="UKB9" s="928"/>
      <c r="UKC9" s="928"/>
      <c r="UKD9" s="928"/>
      <c r="UKE9" s="928"/>
      <c r="UKF9" s="928"/>
      <c r="UKG9" s="928"/>
      <c r="UKH9" s="928"/>
      <c r="UKI9" s="928"/>
      <c r="UKJ9" s="928"/>
      <c r="UKK9" s="928"/>
      <c r="UKL9" s="928"/>
      <c r="UKM9" s="928"/>
      <c r="UKN9" s="928"/>
      <c r="UKO9" s="928"/>
      <c r="UKP9" s="928"/>
      <c r="UKQ9" s="928"/>
      <c r="UKR9" s="928"/>
      <c r="UKS9" s="928"/>
      <c r="UKT9" s="928"/>
      <c r="UKU9" s="928"/>
      <c r="UKV9" s="928"/>
      <c r="UKW9" s="928"/>
      <c r="UKX9" s="928"/>
      <c r="UKY9" s="928"/>
      <c r="UKZ9" s="928"/>
      <c r="ULA9" s="928"/>
      <c r="ULB9" s="928"/>
      <c r="ULC9" s="928"/>
      <c r="ULD9" s="928"/>
      <c r="ULE9" s="928"/>
      <c r="ULF9" s="928"/>
      <c r="ULG9" s="928"/>
      <c r="ULH9" s="928"/>
      <c r="ULI9" s="928"/>
      <c r="ULJ9" s="928"/>
      <c r="ULK9" s="928"/>
      <c r="ULL9" s="928"/>
      <c r="ULM9" s="928"/>
      <c r="ULN9" s="928"/>
      <c r="ULO9" s="928"/>
      <c r="ULP9" s="928"/>
      <c r="ULQ9" s="928"/>
      <c r="ULR9" s="928"/>
      <c r="ULS9" s="928"/>
      <c r="ULT9" s="928"/>
      <c r="ULU9" s="928"/>
      <c r="ULV9" s="928"/>
      <c r="ULW9" s="928"/>
      <c r="ULX9" s="928"/>
      <c r="ULY9" s="928"/>
      <c r="ULZ9" s="928"/>
      <c r="UMA9" s="928"/>
      <c r="UMB9" s="928"/>
      <c r="UMC9" s="928"/>
      <c r="UMD9" s="928"/>
      <c r="UME9" s="928"/>
      <c r="UMF9" s="928"/>
      <c r="UMG9" s="928"/>
      <c r="UMH9" s="928"/>
      <c r="UMI9" s="928"/>
      <c r="UMJ9" s="928"/>
      <c r="UMK9" s="928"/>
      <c r="UML9" s="928"/>
      <c r="UMM9" s="928"/>
      <c r="UMN9" s="928"/>
      <c r="UMO9" s="928"/>
      <c r="UMP9" s="928"/>
      <c r="UMQ9" s="928"/>
      <c r="UMR9" s="928"/>
      <c r="UMS9" s="928"/>
      <c r="UMT9" s="928"/>
      <c r="UMU9" s="928"/>
      <c r="UMV9" s="928"/>
      <c r="UMW9" s="928"/>
      <c r="UMX9" s="928"/>
      <c r="UMY9" s="928"/>
      <c r="UMZ9" s="928"/>
      <c r="UNA9" s="928"/>
      <c r="UNB9" s="928"/>
      <c r="UNC9" s="928"/>
      <c r="UND9" s="928"/>
      <c r="UNE9" s="928"/>
      <c r="UNF9" s="928"/>
      <c r="UNG9" s="928"/>
      <c r="UNH9" s="928"/>
      <c r="UNI9" s="928"/>
      <c r="UNJ9" s="928"/>
      <c r="UNK9" s="928"/>
      <c r="UNL9" s="928"/>
      <c r="UNM9" s="928"/>
      <c r="UNN9" s="928"/>
      <c r="UNO9" s="928"/>
      <c r="UNP9" s="928"/>
      <c r="UNQ9" s="928"/>
      <c r="UNR9" s="928"/>
      <c r="UNS9" s="928"/>
      <c r="UNT9" s="928"/>
      <c r="UNU9" s="928"/>
      <c r="UNV9" s="928"/>
      <c r="UNW9" s="928"/>
      <c r="UNX9" s="928"/>
      <c r="UNY9" s="928"/>
      <c r="UNZ9" s="928"/>
      <c r="UOA9" s="928"/>
      <c r="UOB9" s="928"/>
      <c r="UOC9" s="928"/>
      <c r="UOD9" s="928"/>
      <c r="UOE9" s="928"/>
      <c r="UOF9" s="928"/>
      <c r="UOG9" s="928"/>
      <c r="UOH9" s="928"/>
      <c r="UOI9" s="928"/>
      <c r="UOJ9" s="928"/>
      <c r="UOK9" s="928"/>
      <c r="UOL9" s="928"/>
      <c r="UOM9" s="928"/>
      <c r="UON9" s="928"/>
      <c r="UOO9" s="928"/>
      <c r="UOP9" s="928"/>
      <c r="UOQ9" s="928"/>
      <c r="UOR9" s="928"/>
      <c r="UOS9" s="928"/>
      <c r="UOT9" s="928"/>
      <c r="UOU9" s="928"/>
      <c r="UOV9" s="928"/>
      <c r="UOW9" s="928"/>
      <c r="UOX9" s="928"/>
      <c r="UOY9" s="928"/>
      <c r="UOZ9" s="928"/>
      <c r="UPA9" s="928"/>
      <c r="UPB9" s="928"/>
      <c r="UPC9" s="928"/>
      <c r="UPD9" s="928"/>
      <c r="UPE9" s="928"/>
      <c r="UPF9" s="928"/>
      <c r="UPG9" s="928"/>
      <c r="UPH9" s="928"/>
      <c r="UPI9" s="928"/>
      <c r="UPJ9" s="928"/>
      <c r="UPK9" s="928"/>
      <c r="UPL9" s="928"/>
      <c r="UPM9" s="928"/>
      <c r="UPN9" s="928"/>
      <c r="UPO9" s="928"/>
      <c r="UPP9" s="928"/>
      <c r="UPQ9" s="928"/>
      <c r="UPR9" s="928"/>
      <c r="UPS9" s="928"/>
      <c r="UPT9" s="928"/>
      <c r="UPU9" s="928"/>
      <c r="UPV9" s="928"/>
      <c r="UPW9" s="928"/>
      <c r="UPX9" s="928"/>
      <c r="UPY9" s="928"/>
      <c r="UPZ9" s="928"/>
      <c r="UQA9" s="928"/>
      <c r="UQB9" s="928"/>
      <c r="UQC9" s="928"/>
      <c r="UQD9" s="928"/>
      <c r="UQE9" s="928"/>
      <c r="UQF9" s="928"/>
      <c r="UQG9" s="928"/>
      <c r="UQH9" s="928"/>
      <c r="UQI9" s="928"/>
      <c r="UQJ9" s="928"/>
      <c r="UQK9" s="928"/>
      <c r="UQL9" s="928"/>
      <c r="UQM9" s="928"/>
      <c r="UQN9" s="928"/>
      <c r="UQO9" s="928"/>
      <c r="UQP9" s="928"/>
      <c r="UQQ9" s="928"/>
      <c r="UQR9" s="928"/>
      <c r="UQS9" s="928"/>
      <c r="UQT9" s="928"/>
      <c r="UQU9" s="928"/>
      <c r="UQV9" s="928"/>
      <c r="UQW9" s="928"/>
      <c r="UQX9" s="928"/>
      <c r="UQY9" s="928"/>
      <c r="UQZ9" s="928"/>
      <c r="URA9" s="928"/>
      <c r="URB9" s="928"/>
      <c r="URC9" s="928"/>
      <c r="URD9" s="928"/>
      <c r="URE9" s="928"/>
      <c r="URF9" s="928"/>
      <c r="URG9" s="928"/>
      <c r="URH9" s="928"/>
      <c r="URI9" s="928"/>
      <c r="URJ9" s="928"/>
      <c r="URK9" s="928"/>
      <c r="URL9" s="928"/>
      <c r="URM9" s="928"/>
      <c r="URN9" s="928"/>
      <c r="URO9" s="928"/>
      <c r="URP9" s="928"/>
      <c r="URQ9" s="928"/>
      <c r="URR9" s="928"/>
      <c r="URS9" s="928"/>
      <c r="URT9" s="928"/>
      <c r="URU9" s="928"/>
      <c r="URV9" s="928"/>
      <c r="URW9" s="928"/>
      <c r="URX9" s="928"/>
      <c r="URY9" s="928"/>
      <c r="URZ9" s="928"/>
      <c r="USA9" s="928"/>
      <c r="USB9" s="928"/>
      <c r="USC9" s="928"/>
      <c r="USD9" s="928"/>
      <c r="USE9" s="928"/>
      <c r="USF9" s="928"/>
      <c r="USG9" s="928"/>
      <c r="USH9" s="928"/>
      <c r="USI9" s="928"/>
      <c r="USJ9" s="928"/>
      <c r="USK9" s="928"/>
      <c r="USL9" s="928"/>
      <c r="USM9" s="928"/>
      <c r="USN9" s="928"/>
      <c r="USO9" s="928"/>
      <c r="USP9" s="928"/>
      <c r="USQ9" s="928"/>
      <c r="USR9" s="928"/>
      <c r="USS9" s="928"/>
      <c r="UST9" s="928"/>
      <c r="USU9" s="928"/>
      <c r="USV9" s="928"/>
      <c r="USW9" s="928"/>
      <c r="USX9" s="928"/>
      <c r="USY9" s="928"/>
      <c r="USZ9" s="928"/>
      <c r="UTA9" s="928"/>
      <c r="UTB9" s="928"/>
      <c r="UTC9" s="928"/>
      <c r="UTD9" s="928"/>
      <c r="UTE9" s="928"/>
      <c r="UTF9" s="928"/>
      <c r="UTG9" s="928"/>
      <c r="UTH9" s="928"/>
      <c r="UTI9" s="928"/>
      <c r="UTJ9" s="928"/>
      <c r="UTK9" s="928"/>
      <c r="UTL9" s="928"/>
      <c r="UTM9" s="928"/>
      <c r="UTN9" s="928"/>
      <c r="UTO9" s="928"/>
      <c r="UTP9" s="928"/>
      <c r="UTQ9" s="928"/>
      <c r="UTR9" s="928"/>
      <c r="UTS9" s="928"/>
      <c r="UTT9" s="928"/>
      <c r="UTU9" s="928"/>
      <c r="UTV9" s="928"/>
      <c r="UTW9" s="928"/>
      <c r="UTX9" s="928"/>
      <c r="UTY9" s="928"/>
      <c r="UTZ9" s="928"/>
      <c r="UUA9" s="928"/>
      <c r="UUB9" s="928"/>
      <c r="UUC9" s="928"/>
      <c r="UUD9" s="928"/>
      <c r="UUE9" s="928"/>
      <c r="UUF9" s="928"/>
      <c r="UUG9" s="928"/>
      <c r="UUH9" s="928"/>
      <c r="UUI9" s="928"/>
      <c r="UUJ9" s="928"/>
      <c r="UUK9" s="928"/>
      <c r="UUL9" s="928"/>
      <c r="UUM9" s="928"/>
      <c r="UUN9" s="928"/>
      <c r="UUO9" s="928"/>
      <c r="UUP9" s="928"/>
      <c r="UUQ9" s="928"/>
      <c r="UUR9" s="928"/>
      <c r="UUS9" s="928"/>
      <c r="UUT9" s="928"/>
      <c r="UUU9" s="928"/>
      <c r="UUV9" s="928"/>
      <c r="UUW9" s="928"/>
      <c r="UUX9" s="928"/>
      <c r="UUY9" s="928"/>
      <c r="UUZ9" s="928"/>
      <c r="UVA9" s="928"/>
      <c r="UVB9" s="928"/>
      <c r="UVC9" s="928"/>
      <c r="UVD9" s="928"/>
      <c r="UVE9" s="928"/>
      <c r="UVF9" s="928"/>
      <c r="UVG9" s="928"/>
      <c r="UVH9" s="928"/>
      <c r="UVI9" s="928"/>
      <c r="UVJ9" s="928"/>
      <c r="UVK9" s="928"/>
      <c r="UVL9" s="928"/>
      <c r="UVM9" s="928"/>
      <c r="UVN9" s="928"/>
      <c r="UVO9" s="928"/>
      <c r="UVP9" s="928"/>
      <c r="UVQ9" s="928"/>
      <c r="UVR9" s="928"/>
      <c r="UVS9" s="928"/>
      <c r="UVT9" s="928"/>
      <c r="UVU9" s="928"/>
      <c r="UVV9" s="928"/>
      <c r="UVW9" s="928"/>
      <c r="UVX9" s="928"/>
      <c r="UVY9" s="928"/>
      <c r="UVZ9" s="928"/>
      <c r="UWA9" s="928"/>
      <c r="UWB9" s="928"/>
      <c r="UWC9" s="928"/>
      <c r="UWD9" s="928"/>
      <c r="UWE9" s="928"/>
      <c r="UWF9" s="928"/>
      <c r="UWG9" s="928"/>
      <c r="UWH9" s="928"/>
      <c r="UWI9" s="928"/>
      <c r="UWJ9" s="928"/>
      <c r="UWK9" s="928"/>
      <c r="UWL9" s="928"/>
      <c r="UWM9" s="928"/>
      <c r="UWN9" s="928"/>
      <c r="UWO9" s="928"/>
      <c r="UWP9" s="928"/>
      <c r="UWQ9" s="928"/>
      <c r="UWR9" s="928"/>
      <c r="UWS9" s="928"/>
      <c r="UWT9" s="928"/>
      <c r="UWU9" s="928"/>
      <c r="UWV9" s="928"/>
      <c r="UWW9" s="928"/>
      <c r="UWX9" s="928"/>
      <c r="UWY9" s="928"/>
      <c r="UWZ9" s="928"/>
      <c r="UXA9" s="928"/>
      <c r="UXB9" s="928"/>
      <c r="UXC9" s="928"/>
      <c r="UXD9" s="928"/>
      <c r="UXE9" s="928"/>
      <c r="UXF9" s="928"/>
      <c r="UXG9" s="928"/>
      <c r="UXH9" s="928"/>
      <c r="UXI9" s="928"/>
      <c r="UXJ9" s="928"/>
      <c r="UXK9" s="928"/>
      <c r="UXL9" s="928"/>
      <c r="UXM9" s="928"/>
      <c r="UXN9" s="928"/>
      <c r="UXO9" s="928"/>
      <c r="UXP9" s="928"/>
      <c r="UXQ9" s="928"/>
      <c r="UXR9" s="928"/>
      <c r="UXS9" s="928"/>
      <c r="UXT9" s="928"/>
      <c r="UXU9" s="928"/>
      <c r="UXV9" s="928"/>
      <c r="UXW9" s="928"/>
      <c r="UXX9" s="928"/>
      <c r="UXY9" s="928"/>
      <c r="UXZ9" s="928"/>
      <c r="UYA9" s="928"/>
      <c r="UYB9" s="928"/>
      <c r="UYC9" s="928"/>
      <c r="UYD9" s="928"/>
      <c r="UYE9" s="928"/>
      <c r="UYF9" s="928"/>
      <c r="UYG9" s="928"/>
      <c r="UYH9" s="928"/>
      <c r="UYI9" s="928"/>
      <c r="UYJ9" s="928"/>
      <c r="UYK9" s="928"/>
      <c r="UYL9" s="928"/>
      <c r="UYM9" s="928"/>
      <c r="UYN9" s="928"/>
      <c r="UYO9" s="928"/>
      <c r="UYP9" s="928"/>
      <c r="UYQ9" s="928"/>
      <c r="UYR9" s="928"/>
      <c r="UYS9" s="928"/>
      <c r="UYT9" s="928"/>
      <c r="UYU9" s="928"/>
      <c r="UYV9" s="928"/>
      <c r="UYW9" s="928"/>
      <c r="UYX9" s="928"/>
      <c r="UYY9" s="928"/>
      <c r="UYZ9" s="928"/>
      <c r="UZA9" s="928"/>
      <c r="UZB9" s="928"/>
      <c r="UZC9" s="928"/>
      <c r="UZD9" s="928"/>
      <c r="UZE9" s="928"/>
      <c r="UZF9" s="928"/>
      <c r="UZG9" s="928"/>
      <c r="UZH9" s="928"/>
      <c r="UZI9" s="928"/>
      <c r="UZJ9" s="928"/>
      <c r="UZK9" s="928"/>
      <c r="UZL9" s="928"/>
      <c r="UZM9" s="928"/>
      <c r="UZN9" s="928"/>
      <c r="UZO9" s="928"/>
      <c r="UZP9" s="928"/>
      <c r="UZQ9" s="928"/>
      <c r="UZR9" s="928"/>
      <c r="UZS9" s="928"/>
      <c r="UZT9" s="928"/>
      <c r="UZU9" s="928"/>
      <c r="UZV9" s="928"/>
      <c r="UZW9" s="928"/>
      <c r="UZX9" s="928"/>
      <c r="UZY9" s="928"/>
      <c r="UZZ9" s="928"/>
      <c r="VAA9" s="928"/>
      <c r="VAB9" s="928"/>
      <c r="VAC9" s="928"/>
      <c r="VAD9" s="928"/>
      <c r="VAE9" s="928"/>
      <c r="VAF9" s="928"/>
      <c r="VAG9" s="928"/>
      <c r="VAH9" s="928"/>
      <c r="VAI9" s="928"/>
      <c r="VAJ9" s="928"/>
      <c r="VAK9" s="928"/>
      <c r="VAL9" s="928"/>
      <c r="VAM9" s="928"/>
      <c r="VAN9" s="928"/>
      <c r="VAO9" s="928"/>
      <c r="VAP9" s="928"/>
      <c r="VAQ9" s="928"/>
      <c r="VAR9" s="928"/>
      <c r="VAS9" s="928"/>
      <c r="VAT9" s="928"/>
      <c r="VAU9" s="928"/>
      <c r="VAV9" s="928"/>
      <c r="VAW9" s="928"/>
      <c r="VAX9" s="928"/>
      <c r="VAY9" s="928"/>
      <c r="VAZ9" s="928"/>
      <c r="VBA9" s="928"/>
      <c r="VBB9" s="928"/>
      <c r="VBC9" s="928"/>
      <c r="VBD9" s="928"/>
      <c r="VBE9" s="928"/>
      <c r="VBF9" s="928"/>
      <c r="VBG9" s="928"/>
      <c r="VBH9" s="928"/>
      <c r="VBI9" s="928"/>
      <c r="VBJ9" s="928"/>
      <c r="VBK9" s="928"/>
      <c r="VBL9" s="928"/>
      <c r="VBM9" s="928"/>
      <c r="VBN9" s="928"/>
      <c r="VBO9" s="928"/>
      <c r="VBP9" s="928"/>
      <c r="VBQ9" s="928"/>
      <c r="VBR9" s="928"/>
      <c r="VBS9" s="928"/>
      <c r="VBT9" s="928"/>
      <c r="VBU9" s="928"/>
      <c r="VBV9" s="928"/>
      <c r="VBW9" s="928"/>
      <c r="VBX9" s="928"/>
      <c r="VBY9" s="928"/>
      <c r="VBZ9" s="928"/>
      <c r="VCA9" s="928"/>
      <c r="VCB9" s="928"/>
      <c r="VCC9" s="928"/>
      <c r="VCD9" s="928"/>
      <c r="VCE9" s="928"/>
      <c r="VCF9" s="928"/>
      <c r="VCG9" s="928"/>
      <c r="VCH9" s="928"/>
      <c r="VCI9" s="928"/>
      <c r="VCJ9" s="928"/>
      <c r="VCK9" s="928"/>
      <c r="VCL9" s="928"/>
      <c r="VCM9" s="928"/>
      <c r="VCN9" s="928"/>
      <c r="VCO9" s="928"/>
      <c r="VCP9" s="928"/>
      <c r="VCQ9" s="928"/>
      <c r="VCR9" s="928"/>
      <c r="VCS9" s="928"/>
      <c r="VCT9" s="928"/>
      <c r="VCU9" s="928"/>
      <c r="VCV9" s="928"/>
      <c r="VCW9" s="928"/>
      <c r="VCX9" s="928"/>
      <c r="VCY9" s="928"/>
      <c r="VCZ9" s="928"/>
      <c r="VDA9" s="928"/>
      <c r="VDB9" s="928"/>
      <c r="VDC9" s="928"/>
      <c r="VDD9" s="928"/>
      <c r="VDE9" s="928"/>
      <c r="VDF9" s="928"/>
      <c r="VDG9" s="928"/>
      <c r="VDH9" s="928"/>
      <c r="VDI9" s="928"/>
      <c r="VDJ9" s="928"/>
      <c r="VDK9" s="928"/>
      <c r="VDL9" s="928"/>
      <c r="VDM9" s="928"/>
      <c r="VDN9" s="928"/>
      <c r="VDO9" s="928"/>
      <c r="VDP9" s="928"/>
      <c r="VDQ9" s="928"/>
      <c r="VDR9" s="928"/>
      <c r="VDS9" s="928"/>
      <c r="VDT9" s="928"/>
      <c r="VDU9" s="928"/>
      <c r="VDV9" s="928"/>
      <c r="VDW9" s="928"/>
      <c r="VDX9" s="928"/>
      <c r="VDY9" s="928"/>
      <c r="VDZ9" s="928"/>
      <c r="VEA9" s="928"/>
      <c r="VEB9" s="928"/>
      <c r="VEC9" s="928"/>
      <c r="VED9" s="928"/>
      <c r="VEE9" s="928"/>
      <c r="VEF9" s="928"/>
      <c r="VEG9" s="928"/>
      <c r="VEH9" s="928"/>
      <c r="VEI9" s="928"/>
      <c r="VEJ9" s="928"/>
      <c r="VEK9" s="928"/>
      <c r="VEL9" s="928"/>
      <c r="VEM9" s="928"/>
      <c r="VEN9" s="928"/>
      <c r="VEO9" s="928"/>
      <c r="VEP9" s="928"/>
      <c r="VEQ9" s="928"/>
      <c r="VER9" s="928"/>
      <c r="VES9" s="928"/>
      <c r="VET9" s="928"/>
      <c r="VEU9" s="928"/>
      <c r="VEV9" s="928"/>
      <c r="VEW9" s="928"/>
      <c r="VEX9" s="928"/>
      <c r="VEY9" s="928"/>
      <c r="VEZ9" s="928"/>
      <c r="VFA9" s="928"/>
      <c r="VFB9" s="928"/>
      <c r="VFC9" s="928"/>
      <c r="VFD9" s="928"/>
      <c r="VFE9" s="928"/>
      <c r="VFF9" s="928"/>
      <c r="VFG9" s="928"/>
      <c r="VFH9" s="928"/>
      <c r="VFI9" s="928"/>
      <c r="VFJ9" s="928"/>
      <c r="VFK9" s="928"/>
      <c r="VFL9" s="928"/>
      <c r="VFM9" s="928"/>
      <c r="VFN9" s="928"/>
      <c r="VFO9" s="928"/>
      <c r="VFP9" s="928"/>
      <c r="VFQ9" s="928"/>
      <c r="VFR9" s="928"/>
      <c r="VFS9" s="928"/>
      <c r="VFT9" s="928"/>
      <c r="VFU9" s="928"/>
      <c r="VFV9" s="928"/>
      <c r="VFW9" s="928"/>
      <c r="VFX9" s="928"/>
      <c r="VFY9" s="928"/>
      <c r="VFZ9" s="928"/>
      <c r="VGA9" s="928"/>
      <c r="VGB9" s="928"/>
      <c r="VGC9" s="928"/>
      <c r="VGD9" s="928"/>
      <c r="VGE9" s="928"/>
      <c r="VGF9" s="928"/>
      <c r="VGG9" s="928"/>
      <c r="VGH9" s="928"/>
      <c r="VGI9" s="928"/>
      <c r="VGJ9" s="928"/>
      <c r="VGK9" s="928"/>
      <c r="VGL9" s="928"/>
      <c r="VGM9" s="928"/>
      <c r="VGN9" s="928"/>
      <c r="VGO9" s="928"/>
      <c r="VGP9" s="928"/>
      <c r="VGQ9" s="928"/>
      <c r="VGR9" s="928"/>
      <c r="VGS9" s="928"/>
      <c r="VGT9" s="928"/>
      <c r="VGU9" s="928"/>
      <c r="VGV9" s="928"/>
      <c r="VGW9" s="928"/>
      <c r="VGX9" s="928"/>
      <c r="VGY9" s="928"/>
      <c r="VGZ9" s="928"/>
      <c r="VHA9" s="928"/>
      <c r="VHB9" s="928"/>
      <c r="VHC9" s="928"/>
      <c r="VHD9" s="928"/>
      <c r="VHE9" s="928"/>
      <c r="VHF9" s="928"/>
      <c r="VHG9" s="928"/>
      <c r="VHH9" s="928"/>
      <c r="VHI9" s="928"/>
      <c r="VHJ9" s="928"/>
      <c r="VHK9" s="928"/>
      <c r="VHL9" s="928"/>
      <c r="VHM9" s="928"/>
      <c r="VHN9" s="928"/>
      <c r="VHO9" s="928"/>
      <c r="VHP9" s="928"/>
      <c r="VHQ9" s="928"/>
      <c r="VHR9" s="928"/>
      <c r="VHS9" s="928"/>
      <c r="VHT9" s="928"/>
      <c r="VHU9" s="928"/>
      <c r="VHV9" s="928"/>
      <c r="VHW9" s="928"/>
      <c r="VHX9" s="928"/>
      <c r="VHY9" s="928"/>
      <c r="VHZ9" s="928"/>
      <c r="VIA9" s="928"/>
      <c r="VIB9" s="928"/>
      <c r="VIC9" s="928"/>
      <c r="VID9" s="928"/>
      <c r="VIE9" s="928"/>
      <c r="VIF9" s="928"/>
      <c r="VIG9" s="928"/>
      <c r="VIH9" s="928"/>
      <c r="VII9" s="928"/>
      <c r="VIJ9" s="928"/>
      <c r="VIK9" s="928"/>
      <c r="VIL9" s="928"/>
      <c r="VIM9" s="928"/>
      <c r="VIN9" s="928"/>
      <c r="VIO9" s="928"/>
      <c r="VIP9" s="928"/>
      <c r="VIQ9" s="928"/>
      <c r="VIR9" s="928"/>
      <c r="VIS9" s="928"/>
      <c r="VIT9" s="928"/>
      <c r="VIU9" s="928"/>
      <c r="VIV9" s="928"/>
      <c r="VIW9" s="928"/>
      <c r="VIX9" s="928"/>
      <c r="VIY9" s="928"/>
      <c r="VIZ9" s="928"/>
      <c r="VJA9" s="928"/>
      <c r="VJB9" s="928"/>
      <c r="VJC9" s="928"/>
      <c r="VJD9" s="928"/>
      <c r="VJE9" s="928"/>
      <c r="VJF9" s="928"/>
      <c r="VJG9" s="928"/>
      <c r="VJH9" s="928"/>
      <c r="VJI9" s="928"/>
      <c r="VJJ9" s="928"/>
      <c r="VJK9" s="928"/>
      <c r="VJL9" s="928"/>
      <c r="VJM9" s="928"/>
      <c r="VJN9" s="928"/>
      <c r="VJO9" s="928"/>
      <c r="VJP9" s="928"/>
      <c r="VJQ9" s="928"/>
      <c r="VJR9" s="928"/>
      <c r="VJS9" s="928"/>
      <c r="VJT9" s="928"/>
      <c r="VJU9" s="928"/>
      <c r="VJV9" s="928"/>
      <c r="VJW9" s="928"/>
      <c r="VJX9" s="928"/>
      <c r="VJY9" s="928"/>
      <c r="VJZ9" s="928"/>
      <c r="VKA9" s="928"/>
      <c r="VKB9" s="928"/>
      <c r="VKC9" s="928"/>
      <c r="VKD9" s="928"/>
      <c r="VKE9" s="928"/>
      <c r="VKF9" s="928"/>
      <c r="VKG9" s="928"/>
      <c r="VKH9" s="928"/>
      <c r="VKI9" s="928"/>
      <c r="VKJ9" s="928"/>
      <c r="VKK9" s="928"/>
      <c r="VKL9" s="928"/>
      <c r="VKM9" s="928"/>
      <c r="VKN9" s="928"/>
      <c r="VKO9" s="928"/>
      <c r="VKP9" s="928"/>
      <c r="VKQ9" s="928"/>
      <c r="VKR9" s="928"/>
      <c r="VKS9" s="928"/>
      <c r="VKT9" s="928"/>
      <c r="VKU9" s="928"/>
      <c r="VKV9" s="928"/>
      <c r="VKW9" s="928"/>
      <c r="VKX9" s="928"/>
      <c r="VKY9" s="928"/>
      <c r="VKZ9" s="928"/>
      <c r="VLA9" s="928"/>
      <c r="VLB9" s="928"/>
      <c r="VLC9" s="928"/>
      <c r="VLD9" s="928"/>
      <c r="VLE9" s="928"/>
      <c r="VLF9" s="928"/>
      <c r="VLG9" s="928"/>
      <c r="VLH9" s="928"/>
      <c r="VLI9" s="928"/>
      <c r="VLJ9" s="928"/>
      <c r="VLK9" s="928"/>
      <c r="VLL9" s="928"/>
      <c r="VLM9" s="928"/>
      <c r="VLN9" s="928"/>
      <c r="VLO9" s="928"/>
      <c r="VLP9" s="928"/>
      <c r="VLQ9" s="928"/>
      <c r="VLR9" s="928"/>
      <c r="VLS9" s="928"/>
      <c r="VLT9" s="928"/>
      <c r="VLU9" s="928"/>
      <c r="VLV9" s="928"/>
      <c r="VLW9" s="928"/>
      <c r="VLX9" s="928"/>
      <c r="VLY9" s="928"/>
      <c r="VLZ9" s="928"/>
      <c r="VMA9" s="928"/>
      <c r="VMB9" s="928"/>
      <c r="VMC9" s="928"/>
      <c r="VMD9" s="928"/>
      <c r="VME9" s="928"/>
      <c r="VMF9" s="928"/>
      <c r="VMG9" s="928"/>
      <c r="VMH9" s="928"/>
      <c r="VMI9" s="928"/>
      <c r="VMJ9" s="928"/>
      <c r="VMK9" s="928"/>
      <c r="VML9" s="928"/>
      <c r="VMM9" s="928"/>
      <c r="VMN9" s="928"/>
      <c r="VMO9" s="928"/>
      <c r="VMP9" s="928"/>
      <c r="VMQ9" s="928"/>
      <c r="VMR9" s="928"/>
      <c r="VMS9" s="928"/>
      <c r="VMT9" s="928"/>
      <c r="VMU9" s="928"/>
      <c r="VMV9" s="928"/>
      <c r="VMW9" s="928"/>
      <c r="VMX9" s="928"/>
      <c r="VMY9" s="928"/>
      <c r="VMZ9" s="928"/>
      <c r="VNA9" s="928"/>
      <c r="VNB9" s="928"/>
      <c r="VNC9" s="928"/>
      <c r="VND9" s="928"/>
      <c r="VNE9" s="928"/>
      <c r="VNF9" s="928"/>
      <c r="VNG9" s="928"/>
      <c r="VNH9" s="928"/>
      <c r="VNI9" s="928"/>
      <c r="VNJ9" s="928"/>
      <c r="VNK9" s="928"/>
      <c r="VNL9" s="928"/>
      <c r="VNM9" s="928"/>
      <c r="VNN9" s="928"/>
      <c r="VNO9" s="928"/>
      <c r="VNP9" s="928"/>
      <c r="VNQ9" s="928"/>
      <c r="VNR9" s="928"/>
      <c r="VNS9" s="928"/>
      <c r="VNT9" s="928"/>
      <c r="VNU9" s="928"/>
      <c r="VNV9" s="928"/>
      <c r="VNW9" s="928"/>
      <c r="VNX9" s="928"/>
      <c r="VNY9" s="928"/>
      <c r="VNZ9" s="928"/>
      <c r="VOA9" s="928"/>
      <c r="VOB9" s="928"/>
      <c r="VOC9" s="928"/>
      <c r="VOD9" s="928"/>
      <c r="VOE9" s="928"/>
      <c r="VOF9" s="928"/>
      <c r="VOG9" s="928"/>
      <c r="VOH9" s="928"/>
      <c r="VOI9" s="928"/>
      <c r="VOJ9" s="928"/>
      <c r="VOK9" s="928"/>
      <c r="VOL9" s="928"/>
      <c r="VOM9" s="928"/>
      <c r="VON9" s="928"/>
      <c r="VOO9" s="928"/>
      <c r="VOP9" s="928"/>
      <c r="VOQ9" s="928"/>
      <c r="VOR9" s="928"/>
      <c r="VOS9" s="928"/>
      <c r="VOT9" s="928"/>
      <c r="VOU9" s="928"/>
      <c r="VOV9" s="928"/>
      <c r="VOW9" s="928"/>
      <c r="VOX9" s="928"/>
      <c r="VOY9" s="928"/>
      <c r="VOZ9" s="928"/>
      <c r="VPA9" s="928"/>
      <c r="VPB9" s="928"/>
      <c r="VPC9" s="928"/>
      <c r="VPD9" s="928"/>
      <c r="VPE9" s="928"/>
      <c r="VPF9" s="928"/>
      <c r="VPG9" s="928"/>
      <c r="VPH9" s="928"/>
      <c r="VPI9" s="928"/>
      <c r="VPJ9" s="928"/>
      <c r="VPK9" s="928"/>
      <c r="VPL9" s="928"/>
      <c r="VPM9" s="928"/>
      <c r="VPN9" s="928"/>
      <c r="VPO9" s="928"/>
      <c r="VPP9" s="928"/>
      <c r="VPQ9" s="928"/>
      <c r="VPR9" s="928"/>
      <c r="VPS9" s="928"/>
      <c r="VPT9" s="928"/>
      <c r="VPU9" s="928"/>
      <c r="VPV9" s="928"/>
      <c r="VPW9" s="928"/>
      <c r="VPX9" s="928"/>
      <c r="VPY9" s="928"/>
      <c r="VPZ9" s="928"/>
      <c r="VQA9" s="928"/>
      <c r="VQB9" s="928"/>
      <c r="VQC9" s="928"/>
      <c r="VQD9" s="928"/>
      <c r="VQE9" s="928"/>
      <c r="VQF9" s="928"/>
      <c r="VQG9" s="928"/>
      <c r="VQH9" s="928"/>
      <c r="VQI9" s="928"/>
      <c r="VQJ9" s="928"/>
      <c r="VQK9" s="928"/>
      <c r="VQL9" s="928"/>
      <c r="VQM9" s="928"/>
      <c r="VQN9" s="928"/>
      <c r="VQO9" s="928"/>
      <c r="VQP9" s="928"/>
      <c r="VQQ9" s="928"/>
      <c r="VQR9" s="928"/>
      <c r="VQS9" s="928"/>
      <c r="VQT9" s="928"/>
      <c r="VQU9" s="928"/>
      <c r="VQV9" s="928"/>
      <c r="VQW9" s="928"/>
      <c r="VQX9" s="928"/>
      <c r="VQY9" s="928"/>
      <c r="VQZ9" s="928"/>
      <c r="VRA9" s="928"/>
      <c r="VRB9" s="928"/>
      <c r="VRC9" s="928"/>
      <c r="VRD9" s="928"/>
      <c r="VRE9" s="928"/>
      <c r="VRF9" s="928"/>
      <c r="VRG9" s="928"/>
      <c r="VRH9" s="928"/>
      <c r="VRI9" s="928"/>
      <c r="VRJ9" s="928"/>
      <c r="VRK9" s="928"/>
      <c r="VRL9" s="928"/>
      <c r="VRM9" s="928"/>
      <c r="VRN9" s="928"/>
      <c r="VRO9" s="928"/>
      <c r="VRP9" s="928"/>
      <c r="VRQ9" s="928"/>
      <c r="VRR9" s="928"/>
      <c r="VRS9" s="928"/>
      <c r="VRT9" s="928"/>
      <c r="VRU9" s="928"/>
      <c r="VRV9" s="928"/>
      <c r="VRW9" s="928"/>
      <c r="VRX9" s="928"/>
      <c r="VRY9" s="928"/>
      <c r="VRZ9" s="928"/>
      <c r="VSA9" s="928"/>
      <c r="VSB9" s="928"/>
      <c r="VSC9" s="928"/>
      <c r="VSD9" s="928"/>
      <c r="VSE9" s="928"/>
      <c r="VSF9" s="928"/>
      <c r="VSG9" s="928"/>
      <c r="VSH9" s="928"/>
      <c r="VSI9" s="928"/>
      <c r="VSJ9" s="928"/>
      <c r="VSK9" s="928"/>
      <c r="VSL9" s="928"/>
      <c r="VSM9" s="928"/>
      <c r="VSN9" s="928"/>
      <c r="VSO9" s="928"/>
      <c r="VSP9" s="928"/>
      <c r="VSQ9" s="928"/>
      <c r="VSR9" s="928"/>
      <c r="VSS9" s="928"/>
      <c r="VST9" s="928"/>
      <c r="VSU9" s="928"/>
      <c r="VSV9" s="928"/>
      <c r="VSW9" s="928"/>
      <c r="VSX9" s="928"/>
      <c r="VSY9" s="928"/>
      <c r="VSZ9" s="928"/>
      <c r="VTA9" s="928"/>
      <c r="VTB9" s="928"/>
      <c r="VTC9" s="928"/>
      <c r="VTD9" s="928"/>
      <c r="VTE9" s="928"/>
      <c r="VTF9" s="928"/>
      <c r="VTG9" s="928"/>
      <c r="VTH9" s="928"/>
      <c r="VTI9" s="928"/>
      <c r="VTJ9" s="928"/>
      <c r="VTK9" s="928"/>
      <c r="VTL9" s="928"/>
      <c r="VTM9" s="928"/>
      <c r="VTN9" s="928"/>
      <c r="VTO9" s="928"/>
      <c r="VTP9" s="928"/>
      <c r="VTQ9" s="928"/>
      <c r="VTR9" s="928"/>
      <c r="VTS9" s="928"/>
      <c r="VTT9" s="928"/>
      <c r="VTU9" s="928"/>
      <c r="VTV9" s="928"/>
      <c r="VTW9" s="928"/>
      <c r="VTX9" s="928"/>
      <c r="VTY9" s="928"/>
      <c r="VTZ9" s="928"/>
      <c r="VUA9" s="928"/>
      <c r="VUB9" s="928"/>
      <c r="VUC9" s="928"/>
      <c r="VUD9" s="928"/>
      <c r="VUE9" s="928"/>
      <c r="VUF9" s="928"/>
      <c r="VUG9" s="928"/>
      <c r="VUH9" s="928"/>
      <c r="VUI9" s="928"/>
      <c r="VUJ9" s="928"/>
      <c r="VUK9" s="928"/>
      <c r="VUL9" s="928"/>
      <c r="VUM9" s="928"/>
      <c r="VUN9" s="928"/>
      <c r="VUO9" s="928"/>
      <c r="VUP9" s="928"/>
      <c r="VUQ9" s="928"/>
      <c r="VUR9" s="928"/>
      <c r="VUS9" s="928"/>
      <c r="VUT9" s="928"/>
      <c r="VUU9" s="928"/>
      <c r="VUV9" s="928"/>
      <c r="VUW9" s="928"/>
      <c r="VUX9" s="928"/>
      <c r="VUY9" s="928"/>
      <c r="VUZ9" s="928"/>
      <c r="VVA9" s="928"/>
      <c r="VVB9" s="928"/>
      <c r="VVC9" s="928"/>
      <c r="VVD9" s="928"/>
      <c r="VVE9" s="928"/>
      <c r="VVF9" s="928"/>
      <c r="VVG9" s="928"/>
      <c r="VVH9" s="928"/>
      <c r="VVI9" s="928"/>
      <c r="VVJ9" s="928"/>
      <c r="VVK9" s="928"/>
      <c r="VVL9" s="928"/>
      <c r="VVM9" s="928"/>
      <c r="VVN9" s="928"/>
      <c r="VVO9" s="928"/>
      <c r="VVP9" s="928"/>
      <c r="VVQ9" s="928"/>
      <c r="VVR9" s="928"/>
      <c r="VVS9" s="928"/>
      <c r="VVT9" s="928"/>
      <c r="VVU9" s="928"/>
      <c r="VVV9" s="928"/>
      <c r="VVW9" s="928"/>
      <c r="VVX9" s="928"/>
      <c r="VVY9" s="928"/>
      <c r="VVZ9" s="928"/>
      <c r="VWA9" s="928"/>
      <c r="VWB9" s="928"/>
      <c r="VWC9" s="928"/>
      <c r="VWD9" s="928"/>
      <c r="VWE9" s="928"/>
      <c r="VWF9" s="928"/>
      <c r="VWG9" s="928"/>
      <c r="VWH9" s="928"/>
      <c r="VWI9" s="928"/>
      <c r="VWJ9" s="928"/>
      <c r="VWK9" s="928"/>
      <c r="VWL9" s="928"/>
      <c r="VWM9" s="928"/>
      <c r="VWN9" s="928"/>
      <c r="VWO9" s="928"/>
      <c r="VWP9" s="928"/>
      <c r="VWQ9" s="928"/>
      <c r="VWR9" s="928"/>
      <c r="VWS9" s="928"/>
      <c r="VWT9" s="928"/>
      <c r="VWU9" s="928"/>
      <c r="VWV9" s="928"/>
      <c r="VWW9" s="928"/>
      <c r="VWX9" s="928"/>
      <c r="VWY9" s="928"/>
      <c r="VWZ9" s="928"/>
      <c r="VXA9" s="928"/>
      <c r="VXB9" s="928"/>
      <c r="VXC9" s="928"/>
      <c r="VXD9" s="928"/>
      <c r="VXE9" s="928"/>
      <c r="VXF9" s="928"/>
      <c r="VXG9" s="928"/>
      <c r="VXH9" s="928"/>
      <c r="VXI9" s="928"/>
      <c r="VXJ9" s="928"/>
      <c r="VXK9" s="928"/>
      <c r="VXL9" s="928"/>
      <c r="VXM9" s="928"/>
      <c r="VXN9" s="928"/>
      <c r="VXO9" s="928"/>
      <c r="VXP9" s="928"/>
      <c r="VXQ9" s="928"/>
      <c r="VXR9" s="928"/>
      <c r="VXS9" s="928"/>
      <c r="VXT9" s="928"/>
      <c r="VXU9" s="928"/>
      <c r="VXV9" s="928"/>
      <c r="VXW9" s="928"/>
      <c r="VXX9" s="928"/>
      <c r="VXY9" s="928"/>
      <c r="VXZ9" s="928"/>
      <c r="VYA9" s="928"/>
      <c r="VYB9" s="928"/>
      <c r="VYC9" s="928"/>
      <c r="VYD9" s="928"/>
      <c r="VYE9" s="928"/>
      <c r="VYF9" s="928"/>
      <c r="VYG9" s="928"/>
      <c r="VYH9" s="928"/>
      <c r="VYI9" s="928"/>
      <c r="VYJ9" s="928"/>
      <c r="VYK9" s="928"/>
      <c r="VYL9" s="928"/>
      <c r="VYM9" s="928"/>
      <c r="VYN9" s="928"/>
      <c r="VYO9" s="928"/>
      <c r="VYP9" s="928"/>
      <c r="VYQ9" s="928"/>
      <c r="VYR9" s="928"/>
      <c r="VYS9" s="928"/>
      <c r="VYT9" s="928"/>
      <c r="VYU9" s="928"/>
      <c r="VYV9" s="928"/>
      <c r="VYW9" s="928"/>
      <c r="VYX9" s="928"/>
      <c r="VYY9" s="928"/>
      <c r="VYZ9" s="928"/>
      <c r="VZA9" s="928"/>
      <c r="VZB9" s="928"/>
      <c r="VZC9" s="928"/>
      <c r="VZD9" s="928"/>
      <c r="VZE9" s="928"/>
      <c r="VZF9" s="928"/>
      <c r="VZG9" s="928"/>
      <c r="VZH9" s="928"/>
      <c r="VZI9" s="928"/>
      <c r="VZJ9" s="928"/>
      <c r="VZK9" s="928"/>
      <c r="VZL9" s="928"/>
      <c r="VZM9" s="928"/>
      <c r="VZN9" s="928"/>
      <c r="VZO9" s="928"/>
      <c r="VZP9" s="928"/>
      <c r="VZQ9" s="928"/>
      <c r="VZR9" s="928"/>
      <c r="VZS9" s="928"/>
      <c r="VZT9" s="928"/>
      <c r="VZU9" s="928"/>
      <c r="VZV9" s="928"/>
      <c r="VZW9" s="928"/>
      <c r="VZX9" s="928"/>
      <c r="VZY9" s="928"/>
      <c r="VZZ9" s="928"/>
      <c r="WAA9" s="928"/>
      <c r="WAB9" s="928"/>
      <c r="WAC9" s="928"/>
      <c r="WAD9" s="928"/>
      <c r="WAE9" s="928"/>
      <c r="WAF9" s="928"/>
      <c r="WAG9" s="928"/>
      <c r="WAH9" s="928"/>
      <c r="WAI9" s="928"/>
      <c r="WAJ9" s="928"/>
      <c r="WAK9" s="928"/>
      <c r="WAL9" s="928"/>
      <c r="WAM9" s="928"/>
      <c r="WAN9" s="928"/>
      <c r="WAO9" s="928"/>
      <c r="WAP9" s="928"/>
      <c r="WAQ9" s="928"/>
      <c r="WAR9" s="928"/>
      <c r="WAS9" s="928"/>
      <c r="WAT9" s="928"/>
      <c r="WAU9" s="928"/>
      <c r="WAV9" s="928"/>
      <c r="WAW9" s="928"/>
      <c r="WAX9" s="928"/>
      <c r="WAY9" s="928"/>
      <c r="WAZ9" s="928"/>
      <c r="WBA9" s="928"/>
      <c r="WBB9" s="928"/>
      <c r="WBC9" s="928"/>
      <c r="WBD9" s="928"/>
      <c r="WBE9" s="928"/>
      <c r="WBF9" s="928"/>
      <c r="WBG9" s="928"/>
      <c r="WBH9" s="928"/>
      <c r="WBI9" s="928"/>
      <c r="WBJ9" s="928"/>
      <c r="WBK9" s="928"/>
      <c r="WBL9" s="928"/>
      <c r="WBM9" s="928"/>
      <c r="WBN9" s="928"/>
      <c r="WBO9" s="928"/>
      <c r="WBP9" s="928"/>
      <c r="WBQ9" s="928"/>
      <c r="WBR9" s="928"/>
      <c r="WBS9" s="928"/>
      <c r="WBT9" s="928"/>
      <c r="WBU9" s="928"/>
      <c r="WBV9" s="928"/>
      <c r="WBW9" s="928"/>
      <c r="WBX9" s="928"/>
      <c r="WBY9" s="928"/>
      <c r="WBZ9" s="928"/>
      <c r="WCA9" s="928"/>
      <c r="WCB9" s="928"/>
      <c r="WCC9" s="928"/>
      <c r="WCD9" s="928"/>
      <c r="WCE9" s="928"/>
      <c r="WCF9" s="928"/>
      <c r="WCG9" s="928"/>
      <c r="WCH9" s="928"/>
      <c r="WCI9" s="928"/>
      <c r="WCJ9" s="928"/>
      <c r="WCK9" s="928"/>
      <c r="WCL9" s="928"/>
      <c r="WCM9" s="928"/>
      <c r="WCN9" s="928"/>
      <c r="WCO9" s="928"/>
      <c r="WCP9" s="928"/>
      <c r="WCQ9" s="928"/>
      <c r="WCR9" s="928"/>
      <c r="WCS9" s="928"/>
      <c r="WCT9" s="928"/>
      <c r="WCU9" s="928"/>
      <c r="WCV9" s="928"/>
      <c r="WCW9" s="928"/>
      <c r="WCX9" s="928"/>
      <c r="WCY9" s="928"/>
      <c r="WCZ9" s="928"/>
      <c r="WDA9" s="928"/>
      <c r="WDB9" s="928"/>
      <c r="WDC9" s="928"/>
      <c r="WDD9" s="928"/>
      <c r="WDE9" s="928"/>
      <c r="WDF9" s="928"/>
      <c r="WDG9" s="928"/>
      <c r="WDH9" s="928"/>
      <c r="WDI9" s="928"/>
      <c r="WDJ9" s="928"/>
      <c r="WDK9" s="928"/>
      <c r="WDL9" s="928"/>
      <c r="WDM9" s="928"/>
      <c r="WDN9" s="928"/>
      <c r="WDO9" s="928"/>
      <c r="WDP9" s="928"/>
      <c r="WDQ9" s="928"/>
      <c r="WDR9" s="928"/>
      <c r="WDS9" s="928"/>
      <c r="WDT9" s="928"/>
      <c r="WDU9" s="928"/>
      <c r="WDV9" s="928"/>
      <c r="WDW9" s="928"/>
      <c r="WDX9" s="928"/>
      <c r="WDY9" s="928"/>
      <c r="WDZ9" s="928"/>
      <c r="WEA9" s="928"/>
      <c r="WEB9" s="928"/>
      <c r="WEC9" s="928"/>
      <c r="WED9" s="928"/>
      <c r="WEE9" s="928"/>
      <c r="WEF9" s="928"/>
      <c r="WEG9" s="928"/>
      <c r="WEH9" s="928"/>
      <c r="WEI9" s="928"/>
      <c r="WEJ9" s="928"/>
      <c r="WEK9" s="928"/>
      <c r="WEL9" s="928"/>
      <c r="WEM9" s="928"/>
      <c r="WEN9" s="928"/>
      <c r="WEO9" s="928"/>
      <c r="WEP9" s="928"/>
      <c r="WEQ9" s="928"/>
      <c r="WER9" s="928"/>
      <c r="WES9" s="928"/>
      <c r="WET9" s="928"/>
      <c r="WEU9" s="928"/>
      <c r="WEV9" s="928"/>
      <c r="WEW9" s="928"/>
      <c r="WEX9" s="928"/>
      <c r="WEY9" s="928"/>
      <c r="WEZ9" s="928"/>
      <c r="WFA9" s="928"/>
      <c r="WFB9" s="928"/>
      <c r="WFC9" s="928"/>
      <c r="WFD9" s="928"/>
      <c r="WFE9" s="928"/>
      <c r="WFF9" s="928"/>
      <c r="WFG9" s="928"/>
      <c r="WFH9" s="928"/>
      <c r="WFI9" s="928"/>
      <c r="WFJ9" s="928"/>
      <c r="WFK9" s="928"/>
      <c r="WFL9" s="928"/>
      <c r="WFM9" s="928"/>
      <c r="WFN9" s="928"/>
      <c r="WFO9" s="928"/>
      <c r="WFP9" s="928"/>
      <c r="WFQ9" s="928"/>
      <c r="WFR9" s="928"/>
      <c r="WFS9" s="928"/>
      <c r="WFT9" s="928"/>
      <c r="WFU9" s="928"/>
      <c r="WFV9" s="928"/>
      <c r="WFW9" s="928"/>
      <c r="WFX9" s="928"/>
      <c r="WFY9" s="928"/>
      <c r="WFZ9" s="928"/>
      <c r="WGA9" s="928"/>
      <c r="WGB9" s="928"/>
      <c r="WGC9" s="928"/>
      <c r="WGD9" s="928"/>
      <c r="WGE9" s="928"/>
      <c r="WGF9" s="928"/>
      <c r="WGG9" s="928"/>
      <c r="WGH9" s="928"/>
      <c r="WGI9" s="928"/>
      <c r="WGJ9" s="928"/>
      <c r="WGK9" s="928"/>
      <c r="WGL9" s="928"/>
      <c r="WGM9" s="928"/>
      <c r="WGN9" s="928"/>
      <c r="WGO9" s="928"/>
      <c r="WGP9" s="928"/>
      <c r="WGQ9" s="928"/>
      <c r="WGR9" s="928"/>
      <c r="WGS9" s="928"/>
      <c r="WGT9" s="928"/>
      <c r="WGU9" s="928"/>
      <c r="WGV9" s="928"/>
      <c r="WGW9" s="928"/>
      <c r="WGX9" s="928"/>
      <c r="WGY9" s="928"/>
      <c r="WGZ9" s="928"/>
      <c r="WHA9" s="928"/>
      <c r="WHB9" s="928"/>
      <c r="WHC9" s="928"/>
      <c r="WHD9" s="928"/>
      <c r="WHE9" s="928"/>
      <c r="WHF9" s="928"/>
      <c r="WHG9" s="928"/>
      <c r="WHH9" s="928"/>
      <c r="WHI9" s="928"/>
      <c r="WHJ9" s="928"/>
      <c r="WHK9" s="928"/>
      <c r="WHL9" s="928"/>
      <c r="WHM9" s="928"/>
      <c r="WHN9" s="928"/>
      <c r="WHO9" s="928"/>
      <c r="WHP9" s="928"/>
      <c r="WHQ9" s="928"/>
      <c r="WHR9" s="928"/>
      <c r="WHS9" s="928"/>
      <c r="WHT9" s="928"/>
      <c r="WHU9" s="928"/>
      <c r="WHV9" s="928"/>
      <c r="WHW9" s="928"/>
      <c r="WHX9" s="928"/>
      <c r="WHY9" s="928"/>
      <c r="WHZ9" s="928"/>
      <c r="WIA9" s="928"/>
      <c r="WIB9" s="928"/>
      <c r="WIC9" s="928"/>
      <c r="WID9" s="928"/>
      <c r="WIE9" s="928"/>
      <c r="WIF9" s="928"/>
      <c r="WIG9" s="928"/>
      <c r="WIH9" s="928"/>
      <c r="WII9" s="928"/>
      <c r="WIJ9" s="928"/>
      <c r="WIK9" s="928"/>
      <c r="WIL9" s="928"/>
      <c r="WIM9" s="928"/>
      <c r="WIN9" s="928"/>
      <c r="WIO9" s="928"/>
      <c r="WIP9" s="928"/>
      <c r="WIQ9" s="928"/>
      <c r="WIR9" s="928"/>
      <c r="WIS9" s="928"/>
      <c r="WIT9" s="928"/>
      <c r="WIU9" s="928"/>
      <c r="WIV9" s="928"/>
      <c r="WIW9" s="928"/>
      <c r="WIX9" s="928"/>
      <c r="WIY9" s="928"/>
      <c r="WIZ9" s="928"/>
      <c r="WJA9" s="928"/>
      <c r="WJB9" s="928"/>
      <c r="WJC9" s="928"/>
      <c r="WJD9" s="928"/>
      <c r="WJE9" s="928"/>
      <c r="WJF9" s="928"/>
      <c r="WJG9" s="928"/>
      <c r="WJH9" s="928"/>
      <c r="WJI9" s="928"/>
      <c r="WJJ9" s="928"/>
      <c r="WJK9" s="928"/>
      <c r="WJL9" s="928"/>
      <c r="WJM9" s="928"/>
      <c r="WJN9" s="928"/>
      <c r="WJO9" s="928"/>
      <c r="WJP9" s="928"/>
      <c r="WJQ9" s="928"/>
      <c r="WJR9" s="928"/>
      <c r="WJS9" s="928"/>
      <c r="WJT9" s="928"/>
      <c r="WJU9" s="928"/>
      <c r="WJV9" s="928"/>
      <c r="WJW9" s="928"/>
      <c r="WJX9" s="928"/>
      <c r="WJY9" s="928"/>
      <c r="WJZ9" s="928"/>
      <c r="WKA9" s="928"/>
      <c r="WKB9" s="928"/>
      <c r="WKC9" s="928"/>
      <c r="WKD9" s="928"/>
      <c r="WKE9" s="928"/>
      <c r="WKF9" s="928"/>
      <c r="WKG9" s="928"/>
      <c r="WKH9" s="928"/>
      <c r="WKI9" s="928"/>
      <c r="WKJ9" s="928"/>
      <c r="WKK9" s="928"/>
      <c r="WKL9" s="928"/>
      <c r="WKM9" s="928"/>
      <c r="WKN9" s="928"/>
      <c r="WKO9" s="928"/>
      <c r="WKP9" s="928"/>
      <c r="WKQ9" s="928"/>
      <c r="WKR9" s="928"/>
      <c r="WKS9" s="928"/>
      <c r="WKT9" s="928"/>
      <c r="WKU9" s="928"/>
      <c r="WKV9" s="928"/>
      <c r="WKW9" s="928"/>
      <c r="WKX9" s="928"/>
      <c r="WKY9" s="928"/>
      <c r="WKZ9" s="928"/>
      <c r="WLA9" s="928"/>
      <c r="WLB9" s="928"/>
      <c r="WLC9" s="928"/>
      <c r="WLD9" s="928"/>
      <c r="WLE9" s="928"/>
      <c r="WLF9" s="928"/>
      <c r="WLG9" s="928"/>
      <c r="WLH9" s="928"/>
      <c r="WLI9" s="928"/>
      <c r="WLJ9" s="928"/>
      <c r="WLK9" s="928"/>
      <c r="WLL9" s="928"/>
      <c r="WLM9" s="928"/>
      <c r="WLN9" s="928"/>
      <c r="WLO9" s="928"/>
      <c r="WLP9" s="928"/>
      <c r="WLQ9" s="928"/>
      <c r="WLR9" s="928"/>
      <c r="WLS9" s="928"/>
      <c r="WLT9" s="928"/>
      <c r="WLU9" s="928"/>
      <c r="WLV9" s="928"/>
      <c r="WLW9" s="928"/>
      <c r="WLX9" s="928"/>
      <c r="WLY9" s="928"/>
      <c r="WLZ9" s="928"/>
      <c r="WMA9" s="928"/>
      <c r="WMB9" s="928"/>
      <c r="WMC9" s="928"/>
      <c r="WMD9" s="928"/>
      <c r="WME9" s="928"/>
      <c r="WMF9" s="928"/>
      <c r="WMG9" s="928"/>
      <c r="WMH9" s="928"/>
      <c r="WMI9" s="928"/>
      <c r="WMJ9" s="928"/>
      <c r="WMK9" s="928"/>
      <c r="WML9" s="928"/>
      <c r="WMM9" s="928"/>
      <c r="WMN9" s="928"/>
      <c r="WMO9" s="928"/>
      <c r="WMP9" s="928"/>
      <c r="WMQ9" s="928"/>
      <c r="WMR9" s="928"/>
      <c r="WMS9" s="928"/>
      <c r="WMT9" s="928"/>
      <c r="WMU9" s="928"/>
      <c r="WMV9" s="928"/>
      <c r="WMW9" s="928"/>
      <c r="WMX9" s="928"/>
      <c r="WMY9" s="928"/>
      <c r="WMZ9" s="928"/>
      <c r="WNA9" s="928"/>
      <c r="WNB9" s="928"/>
      <c r="WNC9" s="928"/>
      <c r="WND9" s="928"/>
      <c r="WNE9" s="928"/>
      <c r="WNF9" s="928"/>
      <c r="WNG9" s="928"/>
      <c r="WNH9" s="928"/>
      <c r="WNI9" s="928"/>
      <c r="WNJ9" s="928"/>
      <c r="WNK9" s="928"/>
      <c r="WNL9" s="928"/>
      <c r="WNM9" s="928"/>
      <c r="WNN9" s="928"/>
      <c r="WNO9" s="928"/>
      <c r="WNP9" s="928"/>
      <c r="WNQ9" s="928"/>
      <c r="WNR9" s="928"/>
      <c r="WNS9" s="928"/>
      <c r="WNT9" s="928"/>
      <c r="WNU9" s="928"/>
      <c r="WNV9" s="928"/>
      <c r="WNW9" s="928"/>
      <c r="WNX9" s="928"/>
      <c r="WNY9" s="928"/>
      <c r="WNZ9" s="928"/>
      <c r="WOA9" s="928"/>
      <c r="WOB9" s="928"/>
      <c r="WOC9" s="928"/>
      <c r="WOD9" s="928"/>
      <c r="WOE9" s="928"/>
      <c r="WOF9" s="928"/>
      <c r="WOG9" s="928"/>
      <c r="WOH9" s="928"/>
      <c r="WOI9" s="928"/>
      <c r="WOJ9" s="928"/>
      <c r="WOK9" s="928"/>
      <c r="WOL9" s="928"/>
      <c r="WOM9" s="928"/>
      <c r="WON9" s="928"/>
      <c r="WOO9" s="928"/>
      <c r="WOP9" s="928"/>
      <c r="WOQ9" s="928"/>
      <c r="WOR9" s="928"/>
      <c r="WOS9" s="928"/>
      <c r="WOT9" s="928"/>
      <c r="WOU9" s="928"/>
      <c r="WOV9" s="928"/>
      <c r="WOW9" s="928"/>
      <c r="WOX9" s="928"/>
      <c r="WOY9" s="928"/>
      <c r="WOZ9" s="928"/>
      <c r="WPA9" s="928"/>
      <c r="WPB9" s="928"/>
      <c r="WPC9" s="928"/>
      <c r="WPD9" s="928"/>
      <c r="WPE9" s="928"/>
      <c r="WPF9" s="928"/>
      <c r="WPG9" s="928"/>
      <c r="WPH9" s="928"/>
      <c r="WPI9" s="928"/>
      <c r="WPJ9" s="928"/>
      <c r="WPK9" s="928"/>
      <c r="WPL9" s="928"/>
      <c r="WPM9" s="928"/>
      <c r="WPN9" s="928"/>
      <c r="WPO9" s="928"/>
      <c r="WPP9" s="928"/>
      <c r="WPQ9" s="928"/>
      <c r="WPR9" s="928"/>
      <c r="WPS9" s="928"/>
      <c r="WPT9" s="928"/>
      <c r="WPU9" s="928"/>
      <c r="WPV9" s="928"/>
      <c r="WPW9" s="928"/>
      <c r="WPX9" s="928"/>
      <c r="WPY9" s="928"/>
      <c r="WPZ9" s="928"/>
      <c r="WQA9" s="928"/>
      <c r="WQB9" s="928"/>
      <c r="WQC9" s="928"/>
      <c r="WQD9" s="928"/>
      <c r="WQE9" s="928"/>
      <c r="WQF9" s="928"/>
      <c r="WQG9" s="928"/>
      <c r="WQH9" s="928"/>
      <c r="WQI9" s="928"/>
      <c r="WQJ9" s="928"/>
      <c r="WQK9" s="928"/>
      <c r="WQL9" s="928"/>
      <c r="WQM9" s="928"/>
      <c r="WQN9" s="928"/>
      <c r="WQO9" s="928"/>
      <c r="WQP9" s="928"/>
      <c r="WQQ9" s="928"/>
      <c r="WQR9" s="928"/>
      <c r="WQS9" s="928"/>
      <c r="WQT9" s="928"/>
      <c r="WQU9" s="928"/>
      <c r="WQV9" s="928"/>
      <c r="WQW9" s="928"/>
      <c r="WQX9" s="928"/>
      <c r="WQY9" s="928"/>
      <c r="WQZ9" s="928"/>
      <c r="WRA9" s="928"/>
      <c r="WRB9" s="928"/>
      <c r="WRC9" s="928"/>
      <c r="WRD9" s="928"/>
      <c r="WRE9" s="928"/>
      <c r="WRF9" s="928"/>
      <c r="WRG9" s="928"/>
      <c r="WRH9" s="928"/>
      <c r="WRI9" s="928"/>
      <c r="WRJ9" s="928"/>
      <c r="WRK9" s="928"/>
      <c r="WRL9" s="928"/>
      <c r="WRM9" s="928"/>
      <c r="WRN9" s="928"/>
      <c r="WRO9" s="928"/>
      <c r="WRP9" s="928"/>
      <c r="WRQ9" s="928"/>
      <c r="WRR9" s="928"/>
      <c r="WRS9" s="928"/>
      <c r="WRT9" s="928"/>
      <c r="WRU9" s="928"/>
      <c r="WRV9" s="928"/>
      <c r="WRW9" s="928"/>
      <c r="WRX9" s="928"/>
      <c r="WRY9" s="928"/>
      <c r="WRZ9" s="928"/>
      <c r="WSA9" s="928"/>
      <c r="WSB9" s="928"/>
      <c r="WSC9" s="928"/>
      <c r="WSD9" s="928"/>
      <c r="WSE9" s="928"/>
      <c r="WSF9" s="928"/>
      <c r="WSG9" s="928"/>
      <c r="WSH9" s="928"/>
      <c r="WSI9" s="928"/>
      <c r="WSJ9" s="928"/>
      <c r="WSK9" s="928"/>
      <c r="WSL9" s="928"/>
      <c r="WSM9" s="928"/>
      <c r="WSN9" s="928"/>
      <c r="WSO9" s="928"/>
      <c r="WSP9" s="928"/>
      <c r="WSQ9" s="928"/>
      <c r="WSR9" s="928"/>
      <c r="WSS9" s="928"/>
      <c r="WST9" s="928"/>
      <c r="WSU9" s="928"/>
      <c r="WSV9" s="928"/>
      <c r="WSW9" s="928"/>
      <c r="WSX9" s="928"/>
      <c r="WSY9" s="928"/>
      <c r="WSZ9" s="928"/>
      <c r="WTA9" s="928"/>
      <c r="WTB9" s="928"/>
      <c r="WTC9" s="928"/>
      <c r="WTD9" s="928"/>
      <c r="WTE9" s="928"/>
      <c r="WTF9" s="928"/>
      <c r="WTG9" s="928"/>
      <c r="WTH9" s="928"/>
      <c r="WTI9" s="928"/>
      <c r="WTJ9" s="928"/>
      <c r="WTK9" s="928"/>
      <c r="WTL9" s="928"/>
      <c r="WTM9" s="928"/>
      <c r="WTN9" s="928"/>
      <c r="WTO9" s="928"/>
      <c r="WTP9" s="928"/>
      <c r="WTQ9" s="928"/>
      <c r="WTR9" s="928"/>
      <c r="WTS9" s="928"/>
      <c r="WTT9" s="928"/>
      <c r="WTU9" s="928"/>
      <c r="WTV9" s="928"/>
      <c r="WTW9" s="928"/>
      <c r="WTX9" s="928"/>
      <c r="WTY9" s="928"/>
      <c r="WTZ9" s="928"/>
      <c r="WUA9" s="928"/>
      <c r="WUB9" s="928"/>
      <c r="WUC9" s="928"/>
      <c r="WUD9" s="928"/>
      <c r="WUE9" s="928"/>
      <c r="WUF9" s="928"/>
      <c r="WUG9" s="928"/>
      <c r="WUH9" s="928"/>
      <c r="WUI9" s="928"/>
      <c r="WUJ9" s="928"/>
      <c r="WUK9" s="928"/>
      <c r="WUL9" s="928"/>
      <c r="WUM9" s="928"/>
      <c r="WUN9" s="928"/>
      <c r="WUO9" s="928"/>
      <c r="WUP9" s="928"/>
      <c r="WUQ9" s="928"/>
      <c r="WUR9" s="928"/>
      <c r="WUS9" s="928"/>
      <c r="WUT9" s="928"/>
      <c r="WUU9" s="928"/>
      <c r="WUV9" s="928"/>
      <c r="WUW9" s="928"/>
      <c r="WUX9" s="928"/>
      <c r="WUY9" s="928"/>
      <c r="WUZ9" s="928"/>
      <c r="WVA9" s="928"/>
      <c r="WVB9" s="928"/>
      <c r="WVC9" s="928"/>
      <c r="WVD9" s="928"/>
      <c r="WVE9" s="928"/>
      <c r="WVF9" s="928"/>
      <c r="WVG9" s="928"/>
      <c r="WVH9" s="928"/>
      <c r="WVI9" s="928"/>
      <c r="WVJ9" s="928"/>
      <c r="WVK9" s="928"/>
      <c r="WVL9" s="928"/>
      <c r="WVM9" s="928"/>
      <c r="WVN9" s="928"/>
      <c r="WVO9" s="928"/>
      <c r="WVP9" s="928"/>
      <c r="WVQ9" s="928"/>
      <c r="WVR9" s="928"/>
      <c r="WVS9" s="928"/>
      <c r="WVT9" s="928"/>
      <c r="WVU9" s="928"/>
      <c r="WVV9" s="928"/>
      <c r="WVW9" s="928"/>
      <c r="WVX9" s="928"/>
      <c r="WVY9" s="928"/>
      <c r="WVZ9" s="928"/>
      <c r="WWA9" s="928"/>
      <c r="WWB9" s="928"/>
      <c r="WWC9" s="928"/>
      <c r="WWD9" s="928"/>
      <c r="WWE9" s="928"/>
      <c r="WWF9" s="928"/>
      <c r="WWG9" s="928"/>
      <c r="WWH9" s="928"/>
      <c r="WWI9" s="928"/>
      <c r="WWJ9" s="928"/>
      <c r="WWK9" s="928"/>
      <c r="WWL9" s="928"/>
      <c r="WWM9" s="928"/>
      <c r="WWN9" s="928"/>
      <c r="WWO9" s="928"/>
      <c r="WWP9" s="928"/>
      <c r="WWQ9" s="928"/>
      <c r="WWR9" s="928"/>
      <c r="WWS9" s="928"/>
      <c r="WWT9" s="928"/>
      <c r="WWU9" s="928"/>
      <c r="WWV9" s="928"/>
      <c r="WWW9" s="928"/>
      <c r="WWX9" s="928"/>
      <c r="WWY9" s="928"/>
      <c r="WWZ9" s="928"/>
      <c r="WXA9" s="928"/>
      <c r="WXB9" s="928"/>
      <c r="WXC9" s="928"/>
      <c r="WXD9" s="928"/>
      <c r="WXE9" s="928"/>
      <c r="WXF9" s="928"/>
      <c r="WXG9" s="928"/>
      <c r="WXH9" s="928"/>
      <c r="WXI9" s="928"/>
      <c r="WXJ9" s="928"/>
      <c r="WXK9" s="928"/>
      <c r="WXL9" s="928"/>
      <c r="WXM9" s="928"/>
      <c r="WXN9" s="928"/>
      <c r="WXO9" s="928"/>
      <c r="WXP9" s="928"/>
      <c r="WXQ9" s="928"/>
      <c r="WXR9" s="928"/>
      <c r="WXS9" s="928"/>
      <c r="WXT9" s="928"/>
      <c r="WXU9" s="928"/>
      <c r="WXV9" s="928"/>
      <c r="WXW9" s="928"/>
      <c r="WXX9" s="928"/>
      <c r="WXY9" s="928"/>
      <c r="WXZ9" s="928"/>
      <c r="WYA9" s="928"/>
      <c r="WYB9" s="928"/>
      <c r="WYC9" s="928"/>
      <c r="WYD9" s="928"/>
      <c r="WYE9" s="928"/>
      <c r="WYF9" s="928"/>
      <c r="WYG9" s="928"/>
      <c r="WYH9" s="928"/>
      <c r="WYI9" s="928"/>
      <c r="WYJ9" s="928"/>
      <c r="WYK9" s="928"/>
      <c r="WYL9" s="928"/>
      <c r="WYM9" s="928"/>
      <c r="WYN9" s="928"/>
      <c r="WYO9" s="928"/>
      <c r="WYP9" s="928"/>
      <c r="WYQ9" s="928"/>
      <c r="WYR9" s="928"/>
      <c r="WYS9" s="928"/>
      <c r="WYT9" s="928"/>
      <c r="WYU9" s="928"/>
      <c r="WYV9" s="928"/>
      <c r="WYW9" s="928"/>
      <c r="WYX9" s="928"/>
      <c r="WYY9" s="928"/>
      <c r="WYZ9" s="928"/>
      <c r="WZA9" s="928"/>
      <c r="WZB9" s="928"/>
      <c r="WZC9" s="928"/>
      <c r="WZD9" s="928"/>
      <c r="WZE9" s="928"/>
      <c r="WZF9" s="928"/>
      <c r="WZG9" s="928"/>
      <c r="WZH9" s="928"/>
      <c r="WZI9" s="928"/>
      <c r="WZJ9" s="928"/>
      <c r="WZK9" s="928"/>
      <c r="WZL9" s="928"/>
      <c r="WZM9" s="928"/>
      <c r="WZN9" s="928"/>
      <c r="WZO9" s="928"/>
      <c r="WZP9" s="928"/>
      <c r="WZQ9" s="928"/>
      <c r="WZR9" s="928"/>
      <c r="WZS9" s="928"/>
      <c r="WZT9" s="928"/>
      <c r="WZU9" s="928"/>
      <c r="WZV9" s="928"/>
      <c r="WZW9" s="928"/>
      <c r="WZX9" s="928"/>
      <c r="WZY9" s="928"/>
      <c r="WZZ9" s="928"/>
      <c r="XAA9" s="928"/>
      <c r="XAB9" s="928"/>
      <c r="XAC9" s="928"/>
      <c r="XAD9" s="928"/>
      <c r="XAE9" s="928"/>
      <c r="XAF9" s="928"/>
      <c r="XAG9" s="928"/>
      <c r="XAH9" s="928"/>
      <c r="XAI9" s="928"/>
      <c r="XAJ9" s="928"/>
      <c r="XAK9" s="928"/>
      <c r="XAL9" s="928"/>
      <c r="XAM9" s="928"/>
      <c r="XAN9" s="928"/>
      <c r="XAO9" s="928"/>
      <c r="XAP9" s="928"/>
      <c r="XAQ9" s="928"/>
      <c r="XAR9" s="928"/>
      <c r="XAS9" s="928"/>
      <c r="XAT9" s="928"/>
      <c r="XAU9" s="928"/>
      <c r="XAV9" s="928"/>
      <c r="XAW9" s="928"/>
      <c r="XAX9" s="928"/>
      <c r="XAY9" s="928"/>
      <c r="XAZ9" s="928"/>
      <c r="XBA9" s="928"/>
      <c r="XBB9" s="928"/>
      <c r="XBC9" s="928"/>
      <c r="XBD9" s="928"/>
      <c r="XBE9" s="928"/>
      <c r="XBF9" s="928"/>
      <c r="XBG9" s="928"/>
      <c r="XBH9" s="928"/>
      <c r="XBI9" s="928"/>
      <c r="XBJ9" s="928"/>
      <c r="XBK9" s="928"/>
      <c r="XBL9" s="928"/>
      <c r="XBM9" s="928"/>
      <c r="XBN9" s="928"/>
      <c r="XBO9" s="928"/>
      <c r="XBP9" s="928"/>
      <c r="XBQ9" s="928"/>
      <c r="XBR9" s="928"/>
      <c r="XBS9" s="928"/>
      <c r="XBT9" s="928"/>
      <c r="XBU9" s="928"/>
      <c r="XBV9" s="928"/>
      <c r="XBW9" s="928"/>
      <c r="XBX9" s="928"/>
      <c r="XBY9" s="928"/>
      <c r="XBZ9" s="928"/>
      <c r="XCA9" s="928"/>
      <c r="XCB9" s="928"/>
      <c r="XCC9" s="928"/>
      <c r="XCD9" s="928"/>
      <c r="XCE9" s="928"/>
      <c r="XCF9" s="928"/>
      <c r="XCG9" s="928"/>
      <c r="XCH9" s="928"/>
      <c r="XCI9" s="928"/>
      <c r="XCJ9" s="928"/>
      <c r="XCK9" s="928"/>
      <c r="XCL9" s="928"/>
      <c r="XCM9" s="928"/>
      <c r="XCN9" s="928"/>
      <c r="XCO9" s="928"/>
      <c r="XCP9" s="928"/>
      <c r="XCQ9" s="928"/>
      <c r="XCR9" s="928"/>
      <c r="XCS9" s="928"/>
      <c r="XCT9" s="928"/>
      <c r="XCU9" s="928"/>
      <c r="XCV9" s="928"/>
      <c r="XCW9" s="928"/>
      <c r="XCX9" s="928"/>
      <c r="XCY9" s="928"/>
      <c r="XCZ9" s="928"/>
      <c r="XDA9" s="928"/>
      <c r="XDB9" s="928"/>
      <c r="XDC9" s="928"/>
      <c r="XDD9" s="928"/>
      <c r="XDE9" s="928"/>
      <c r="XDF9" s="928"/>
      <c r="XDG9" s="928"/>
      <c r="XDH9" s="928"/>
      <c r="XDI9" s="928"/>
      <c r="XDJ9" s="928"/>
      <c r="XDK9" s="928"/>
      <c r="XDL9" s="928"/>
      <c r="XDM9" s="928"/>
      <c r="XDN9" s="928"/>
      <c r="XDO9" s="928"/>
      <c r="XDP9" s="928"/>
      <c r="XDQ9" s="928"/>
      <c r="XDR9" s="928"/>
      <c r="XDS9" s="928"/>
      <c r="XDT9" s="928"/>
      <c r="XDU9" s="928"/>
      <c r="XDV9" s="928"/>
      <c r="XDW9" s="928"/>
      <c r="XDX9" s="928"/>
      <c r="XDY9" s="928"/>
      <c r="XDZ9" s="928"/>
      <c r="XEA9" s="928"/>
      <c r="XEB9" s="928"/>
      <c r="XEC9" s="928"/>
      <c r="XED9" s="928"/>
      <c r="XEE9" s="928"/>
      <c r="XEF9" s="928"/>
      <c r="XEG9" s="928"/>
      <c r="XEH9" s="928"/>
      <c r="XEI9" s="928"/>
      <c r="XEJ9" s="928"/>
      <c r="XEK9" s="928"/>
      <c r="XEL9" s="928"/>
      <c r="XEM9" s="928"/>
      <c r="XEN9" s="928"/>
      <c r="XEO9" s="928"/>
      <c r="XEP9" s="928"/>
      <c r="XEQ9" s="928"/>
      <c r="XER9" s="928"/>
      <c r="XES9" s="928"/>
      <c r="XET9" s="928"/>
      <c r="XEU9" s="928"/>
      <c r="XEV9" s="928"/>
      <c r="XEW9" s="928"/>
      <c r="XEX9" s="928"/>
      <c r="XEY9" s="928"/>
      <c r="XEZ9" s="928"/>
      <c r="XFA9" s="928"/>
      <c r="XFB9" s="928"/>
      <c r="XFC9" s="928"/>
      <c r="XFD9" s="928"/>
    </row>
    <row r="10" spans="2:16384" s="931" customFormat="1" ht="18.75" customHeight="1" x14ac:dyDescent="0.25">
      <c r="B10" s="919" t="s">
        <v>2027</v>
      </c>
      <c r="C10" s="29">
        <v>18</v>
      </c>
      <c r="D10" s="29"/>
      <c r="E10" s="1788">
        <f t="shared" si="0"/>
        <v>18</v>
      </c>
      <c r="F10" s="921">
        <v>3</v>
      </c>
      <c r="G10" s="921">
        <v>1</v>
      </c>
      <c r="H10" s="921">
        <v>11</v>
      </c>
      <c r="I10" s="921">
        <v>3</v>
      </c>
      <c r="J10" s="928"/>
      <c r="K10" s="928"/>
      <c r="L10" s="928"/>
      <c r="M10" s="928"/>
      <c r="N10" s="928"/>
      <c r="O10" s="928"/>
      <c r="P10" s="928"/>
      <c r="Q10" s="928"/>
      <c r="R10" s="928"/>
      <c r="S10" s="928"/>
      <c r="T10" s="928"/>
      <c r="U10" s="928"/>
      <c r="V10" s="928"/>
      <c r="W10" s="928"/>
      <c r="X10" s="928"/>
      <c r="Y10" s="928"/>
      <c r="Z10" s="928"/>
      <c r="AA10" s="928"/>
      <c r="AB10" s="928"/>
      <c r="AC10" s="928"/>
      <c r="AD10" s="928"/>
      <c r="AE10" s="928"/>
      <c r="AF10" s="928"/>
      <c r="AG10" s="928"/>
      <c r="AH10" s="928"/>
      <c r="AI10" s="928"/>
      <c r="AJ10" s="928"/>
      <c r="AK10" s="928"/>
      <c r="AL10" s="928"/>
      <c r="AM10" s="928"/>
      <c r="AN10" s="928"/>
      <c r="AO10" s="928"/>
      <c r="AP10" s="928"/>
      <c r="AQ10" s="928"/>
      <c r="AR10" s="928"/>
      <c r="AS10" s="928"/>
      <c r="AT10" s="928"/>
      <c r="AU10" s="928"/>
      <c r="AV10" s="928"/>
      <c r="AW10" s="928"/>
      <c r="AX10" s="928"/>
      <c r="AY10" s="928"/>
      <c r="AZ10" s="928"/>
      <c r="BA10" s="928"/>
      <c r="BB10" s="928"/>
      <c r="BC10" s="928"/>
      <c r="BD10" s="928"/>
      <c r="BE10" s="928"/>
      <c r="BF10" s="928"/>
      <c r="BG10" s="928"/>
      <c r="BH10" s="928"/>
      <c r="BI10" s="928"/>
      <c r="BJ10" s="928"/>
      <c r="BK10" s="928"/>
      <c r="BL10" s="928"/>
      <c r="BM10" s="928"/>
      <c r="BN10" s="928"/>
      <c r="BO10" s="928"/>
      <c r="BP10" s="928"/>
      <c r="BQ10" s="928"/>
      <c r="BR10" s="928"/>
      <c r="BS10" s="928"/>
      <c r="BT10" s="928"/>
      <c r="BU10" s="928"/>
      <c r="BV10" s="928"/>
      <c r="BW10" s="928"/>
      <c r="BX10" s="928"/>
      <c r="BY10" s="928"/>
      <c r="BZ10" s="928"/>
      <c r="CA10" s="928"/>
      <c r="CB10" s="928"/>
      <c r="CC10" s="928"/>
      <c r="CD10" s="928"/>
      <c r="CE10" s="928"/>
      <c r="CF10" s="928"/>
      <c r="CG10" s="928"/>
      <c r="CH10" s="928"/>
      <c r="CI10" s="928"/>
      <c r="CJ10" s="928"/>
      <c r="CK10" s="928"/>
      <c r="CL10" s="928"/>
      <c r="CM10" s="928"/>
      <c r="CN10" s="928"/>
      <c r="CO10" s="928"/>
      <c r="CP10" s="928"/>
      <c r="CQ10" s="928"/>
      <c r="CR10" s="928"/>
      <c r="CS10" s="928"/>
      <c r="CT10" s="928"/>
      <c r="CU10" s="928"/>
      <c r="CV10" s="928"/>
      <c r="CW10" s="928"/>
      <c r="CX10" s="928"/>
      <c r="CY10" s="928"/>
      <c r="CZ10" s="928"/>
      <c r="DA10" s="928"/>
      <c r="DB10" s="928"/>
      <c r="DC10" s="928"/>
      <c r="DD10" s="928"/>
      <c r="DE10" s="928"/>
      <c r="DF10" s="928"/>
      <c r="DG10" s="928"/>
      <c r="DH10" s="928"/>
      <c r="DI10" s="928"/>
      <c r="DJ10" s="928"/>
      <c r="DK10" s="928"/>
      <c r="DL10" s="928"/>
      <c r="DM10" s="928"/>
      <c r="DN10" s="928"/>
      <c r="DO10" s="928"/>
      <c r="DP10" s="928"/>
      <c r="DQ10" s="928"/>
      <c r="DR10" s="928"/>
      <c r="DS10" s="928"/>
      <c r="DT10" s="928"/>
      <c r="DU10" s="928"/>
      <c r="DV10" s="928"/>
      <c r="DW10" s="928"/>
      <c r="DX10" s="928"/>
      <c r="DY10" s="928"/>
      <c r="DZ10" s="928"/>
      <c r="EA10" s="928"/>
      <c r="EB10" s="928"/>
      <c r="EC10" s="928"/>
      <c r="ED10" s="928"/>
      <c r="EE10" s="928"/>
      <c r="EF10" s="928"/>
      <c r="EG10" s="928"/>
      <c r="EH10" s="928"/>
      <c r="EI10" s="928"/>
      <c r="EJ10" s="928"/>
      <c r="EK10" s="928"/>
      <c r="EL10" s="928"/>
      <c r="EM10" s="928"/>
      <c r="EN10" s="928"/>
      <c r="EO10" s="928"/>
      <c r="EP10" s="928"/>
      <c r="EQ10" s="928"/>
      <c r="ER10" s="928"/>
      <c r="ES10" s="928"/>
      <c r="ET10" s="928"/>
      <c r="EU10" s="928"/>
      <c r="EV10" s="928"/>
      <c r="EW10" s="928"/>
      <c r="EX10" s="928"/>
      <c r="EY10" s="928"/>
      <c r="EZ10" s="928"/>
      <c r="FA10" s="928"/>
      <c r="FB10" s="928"/>
      <c r="FC10" s="928"/>
      <c r="FD10" s="928"/>
      <c r="FE10" s="928"/>
      <c r="FF10" s="928"/>
      <c r="FG10" s="928"/>
      <c r="FH10" s="928"/>
      <c r="FI10" s="928"/>
      <c r="FJ10" s="928"/>
      <c r="FK10" s="928"/>
      <c r="FL10" s="928"/>
      <c r="FM10" s="928"/>
      <c r="FN10" s="928"/>
      <c r="FO10" s="928"/>
      <c r="FP10" s="928"/>
      <c r="FQ10" s="928"/>
      <c r="FR10" s="928"/>
      <c r="FS10" s="928"/>
      <c r="FT10" s="928"/>
      <c r="FU10" s="928"/>
      <c r="FV10" s="928"/>
      <c r="FW10" s="928"/>
      <c r="FX10" s="928"/>
      <c r="FY10" s="928"/>
      <c r="FZ10" s="928"/>
      <c r="GA10" s="928"/>
      <c r="GB10" s="928"/>
      <c r="GC10" s="928"/>
      <c r="GD10" s="928"/>
      <c r="GE10" s="928"/>
      <c r="GF10" s="928"/>
      <c r="GG10" s="928"/>
      <c r="GH10" s="928"/>
      <c r="GI10" s="928"/>
      <c r="GJ10" s="928"/>
      <c r="GK10" s="928"/>
      <c r="GL10" s="928"/>
      <c r="GM10" s="928"/>
      <c r="GN10" s="928"/>
      <c r="GO10" s="928"/>
      <c r="GP10" s="928"/>
      <c r="GQ10" s="928"/>
      <c r="GR10" s="928"/>
      <c r="GS10" s="928"/>
      <c r="GT10" s="928"/>
      <c r="GU10" s="928"/>
      <c r="GV10" s="928"/>
      <c r="GW10" s="928"/>
      <c r="GX10" s="928"/>
      <c r="GY10" s="928"/>
      <c r="GZ10" s="928"/>
      <c r="HA10" s="928"/>
      <c r="HB10" s="928"/>
      <c r="HC10" s="928"/>
      <c r="HD10" s="928"/>
      <c r="HE10" s="928"/>
      <c r="HF10" s="928"/>
      <c r="HG10" s="928"/>
      <c r="HH10" s="928"/>
      <c r="HI10" s="928"/>
      <c r="HJ10" s="928"/>
      <c r="HK10" s="928"/>
      <c r="HL10" s="928"/>
      <c r="HM10" s="928"/>
      <c r="HN10" s="928"/>
      <c r="HO10" s="928"/>
      <c r="HP10" s="928"/>
      <c r="HQ10" s="928"/>
      <c r="HR10" s="928"/>
      <c r="HS10" s="928"/>
      <c r="HT10" s="928"/>
      <c r="HU10" s="928"/>
      <c r="HV10" s="928"/>
      <c r="HW10" s="928"/>
      <c r="HX10" s="928"/>
      <c r="HY10" s="928"/>
      <c r="HZ10" s="928"/>
      <c r="IA10" s="928"/>
      <c r="IB10" s="928"/>
      <c r="IC10" s="928"/>
      <c r="ID10" s="928"/>
      <c r="IE10" s="928"/>
      <c r="IF10" s="928"/>
      <c r="IG10" s="928"/>
      <c r="IH10" s="928"/>
      <c r="II10" s="928"/>
      <c r="IJ10" s="928"/>
      <c r="IK10" s="928"/>
      <c r="IL10" s="928"/>
      <c r="IM10" s="928"/>
      <c r="IN10" s="928"/>
      <c r="IO10" s="928"/>
      <c r="IP10" s="928"/>
      <c r="IQ10" s="928"/>
      <c r="IR10" s="928"/>
      <c r="IS10" s="928"/>
      <c r="IT10" s="928"/>
      <c r="IU10" s="928"/>
      <c r="IV10" s="928"/>
      <c r="IW10" s="928"/>
      <c r="IX10" s="928"/>
      <c r="IY10" s="928"/>
      <c r="IZ10" s="928"/>
      <c r="JA10" s="928"/>
      <c r="JB10" s="928"/>
      <c r="JC10" s="928"/>
      <c r="JD10" s="928"/>
      <c r="JE10" s="928"/>
      <c r="JF10" s="928"/>
      <c r="JG10" s="928"/>
      <c r="JH10" s="928"/>
      <c r="JI10" s="928"/>
      <c r="JJ10" s="928"/>
      <c r="JK10" s="928"/>
      <c r="JL10" s="928"/>
      <c r="JM10" s="928"/>
      <c r="JN10" s="928"/>
      <c r="JO10" s="928"/>
      <c r="JP10" s="928"/>
      <c r="JQ10" s="928"/>
      <c r="JR10" s="928"/>
      <c r="JS10" s="928"/>
      <c r="JT10" s="928"/>
      <c r="JU10" s="928"/>
      <c r="JV10" s="928"/>
      <c r="JW10" s="928"/>
      <c r="JX10" s="928"/>
      <c r="JY10" s="928"/>
      <c r="JZ10" s="928"/>
      <c r="KA10" s="928"/>
      <c r="KB10" s="928"/>
      <c r="KC10" s="928"/>
      <c r="KD10" s="928"/>
      <c r="KE10" s="928"/>
      <c r="KF10" s="928"/>
      <c r="KG10" s="928"/>
      <c r="KH10" s="928"/>
      <c r="KI10" s="928"/>
      <c r="KJ10" s="928"/>
      <c r="KK10" s="928"/>
      <c r="KL10" s="928"/>
      <c r="KM10" s="928"/>
      <c r="KN10" s="928"/>
      <c r="KO10" s="928"/>
      <c r="KP10" s="928"/>
      <c r="KQ10" s="928"/>
      <c r="KR10" s="928"/>
      <c r="KS10" s="928"/>
      <c r="KT10" s="928"/>
      <c r="KU10" s="928"/>
      <c r="KV10" s="928"/>
      <c r="KW10" s="928"/>
      <c r="KX10" s="928"/>
      <c r="KY10" s="928"/>
      <c r="KZ10" s="928"/>
      <c r="LA10" s="928"/>
      <c r="LB10" s="928"/>
      <c r="LC10" s="928"/>
      <c r="LD10" s="928"/>
      <c r="LE10" s="928"/>
      <c r="LF10" s="928"/>
      <c r="LG10" s="928"/>
      <c r="LH10" s="928"/>
      <c r="LI10" s="928"/>
      <c r="LJ10" s="928"/>
      <c r="LK10" s="928"/>
      <c r="LL10" s="928"/>
      <c r="LM10" s="928"/>
      <c r="LN10" s="928"/>
      <c r="LO10" s="928"/>
      <c r="LP10" s="928"/>
      <c r="LQ10" s="928"/>
      <c r="LR10" s="928"/>
      <c r="LS10" s="928"/>
      <c r="LT10" s="928"/>
      <c r="LU10" s="928"/>
      <c r="LV10" s="928"/>
      <c r="LW10" s="928"/>
      <c r="LX10" s="928"/>
      <c r="LY10" s="928"/>
      <c r="LZ10" s="928"/>
      <c r="MA10" s="928"/>
      <c r="MB10" s="928"/>
      <c r="MC10" s="928"/>
      <c r="MD10" s="928"/>
      <c r="ME10" s="928"/>
      <c r="MF10" s="928"/>
      <c r="MG10" s="928"/>
      <c r="MH10" s="928"/>
      <c r="MI10" s="928"/>
      <c r="MJ10" s="928"/>
      <c r="MK10" s="928"/>
      <c r="ML10" s="928"/>
      <c r="MM10" s="928"/>
      <c r="MN10" s="928"/>
      <c r="MO10" s="928"/>
      <c r="MP10" s="928"/>
      <c r="MQ10" s="928"/>
      <c r="MR10" s="928"/>
      <c r="MS10" s="928"/>
      <c r="MT10" s="928"/>
      <c r="MU10" s="928"/>
      <c r="MV10" s="928"/>
      <c r="MW10" s="928"/>
      <c r="MX10" s="928"/>
      <c r="MY10" s="928"/>
      <c r="MZ10" s="928"/>
      <c r="NA10" s="928"/>
      <c r="NB10" s="928"/>
      <c r="NC10" s="928"/>
      <c r="ND10" s="928"/>
      <c r="NE10" s="928"/>
      <c r="NF10" s="928"/>
      <c r="NG10" s="928"/>
      <c r="NH10" s="928"/>
      <c r="NI10" s="928"/>
      <c r="NJ10" s="928"/>
      <c r="NK10" s="928"/>
      <c r="NL10" s="928"/>
      <c r="NM10" s="928"/>
      <c r="NN10" s="928"/>
      <c r="NO10" s="928"/>
      <c r="NP10" s="928"/>
      <c r="NQ10" s="928"/>
      <c r="NR10" s="928"/>
      <c r="NS10" s="928"/>
      <c r="NT10" s="928"/>
      <c r="NU10" s="928"/>
      <c r="NV10" s="928"/>
      <c r="NW10" s="928"/>
      <c r="NX10" s="928"/>
      <c r="NY10" s="928"/>
      <c r="NZ10" s="928"/>
      <c r="OA10" s="928"/>
      <c r="OB10" s="928"/>
      <c r="OC10" s="928"/>
      <c r="OD10" s="928"/>
      <c r="OE10" s="928"/>
      <c r="OF10" s="928"/>
      <c r="OG10" s="928"/>
      <c r="OH10" s="928"/>
      <c r="OI10" s="928"/>
      <c r="OJ10" s="928"/>
      <c r="OK10" s="928"/>
      <c r="OL10" s="928"/>
      <c r="OM10" s="928"/>
      <c r="ON10" s="928"/>
      <c r="OO10" s="928"/>
      <c r="OP10" s="928"/>
      <c r="OQ10" s="928"/>
      <c r="OR10" s="928"/>
      <c r="OS10" s="928"/>
      <c r="OT10" s="928"/>
      <c r="OU10" s="928"/>
      <c r="OV10" s="928"/>
      <c r="OW10" s="928"/>
      <c r="OX10" s="928"/>
      <c r="OY10" s="928"/>
      <c r="OZ10" s="928"/>
      <c r="PA10" s="928"/>
      <c r="PB10" s="928"/>
      <c r="PC10" s="928"/>
      <c r="PD10" s="928"/>
      <c r="PE10" s="928"/>
      <c r="PF10" s="928"/>
      <c r="PG10" s="928"/>
      <c r="PH10" s="928"/>
      <c r="PI10" s="928"/>
      <c r="PJ10" s="928"/>
      <c r="PK10" s="928"/>
      <c r="PL10" s="928"/>
      <c r="PM10" s="928"/>
      <c r="PN10" s="928"/>
      <c r="PO10" s="928"/>
      <c r="PP10" s="928"/>
      <c r="PQ10" s="928"/>
      <c r="PR10" s="928"/>
      <c r="PS10" s="928"/>
      <c r="PT10" s="928"/>
      <c r="PU10" s="928"/>
      <c r="PV10" s="928"/>
      <c r="PW10" s="928"/>
      <c r="PX10" s="928"/>
      <c r="PY10" s="928"/>
      <c r="PZ10" s="928"/>
      <c r="QA10" s="928"/>
      <c r="QB10" s="928"/>
      <c r="QC10" s="928"/>
      <c r="QD10" s="928"/>
      <c r="QE10" s="928"/>
      <c r="QF10" s="928"/>
      <c r="QG10" s="928"/>
      <c r="QH10" s="928"/>
      <c r="QI10" s="928"/>
      <c r="QJ10" s="928"/>
      <c r="QK10" s="928"/>
      <c r="QL10" s="928"/>
      <c r="QM10" s="928"/>
      <c r="QN10" s="928"/>
      <c r="QO10" s="928"/>
      <c r="QP10" s="928"/>
      <c r="QQ10" s="928"/>
      <c r="QR10" s="928"/>
      <c r="QS10" s="928"/>
      <c r="QT10" s="928"/>
      <c r="QU10" s="928"/>
      <c r="QV10" s="928"/>
      <c r="QW10" s="928"/>
      <c r="QX10" s="928"/>
      <c r="QY10" s="928"/>
      <c r="QZ10" s="928"/>
      <c r="RA10" s="928"/>
      <c r="RB10" s="928"/>
      <c r="RC10" s="928"/>
      <c r="RD10" s="928"/>
      <c r="RE10" s="928"/>
      <c r="RF10" s="928"/>
      <c r="RG10" s="928"/>
      <c r="RH10" s="928"/>
      <c r="RI10" s="928"/>
      <c r="RJ10" s="928"/>
      <c r="RK10" s="928"/>
      <c r="RL10" s="928"/>
      <c r="RM10" s="928"/>
      <c r="RN10" s="928"/>
      <c r="RO10" s="928"/>
      <c r="RP10" s="928"/>
      <c r="RQ10" s="928"/>
      <c r="RR10" s="928"/>
      <c r="RS10" s="928"/>
      <c r="RT10" s="928"/>
      <c r="RU10" s="928"/>
      <c r="RV10" s="928"/>
      <c r="RW10" s="928"/>
      <c r="RX10" s="928"/>
      <c r="RY10" s="928"/>
      <c r="RZ10" s="928"/>
      <c r="SA10" s="928"/>
      <c r="SB10" s="928"/>
      <c r="SC10" s="928"/>
      <c r="SD10" s="928"/>
      <c r="SE10" s="928"/>
      <c r="SF10" s="928"/>
      <c r="SG10" s="928"/>
      <c r="SH10" s="928"/>
      <c r="SI10" s="928"/>
      <c r="SJ10" s="928"/>
      <c r="SK10" s="928"/>
      <c r="SL10" s="928"/>
      <c r="SM10" s="928"/>
      <c r="SN10" s="928"/>
      <c r="SO10" s="928"/>
      <c r="SP10" s="928"/>
      <c r="SQ10" s="928"/>
      <c r="SR10" s="928"/>
      <c r="SS10" s="928"/>
      <c r="ST10" s="928"/>
      <c r="SU10" s="928"/>
      <c r="SV10" s="928"/>
      <c r="SW10" s="928"/>
      <c r="SX10" s="928"/>
      <c r="SY10" s="928"/>
      <c r="SZ10" s="928"/>
      <c r="TA10" s="928"/>
      <c r="TB10" s="928"/>
      <c r="TC10" s="928"/>
      <c r="TD10" s="928"/>
      <c r="TE10" s="928"/>
      <c r="TF10" s="928"/>
      <c r="TG10" s="928"/>
      <c r="TH10" s="928"/>
      <c r="TI10" s="928"/>
      <c r="TJ10" s="928"/>
      <c r="TK10" s="928"/>
      <c r="TL10" s="928"/>
      <c r="TM10" s="928"/>
      <c r="TN10" s="928"/>
      <c r="TO10" s="928"/>
      <c r="TP10" s="928"/>
      <c r="TQ10" s="928"/>
      <c r="TR10" s="928"/>
      <c r="TS10" s="928"/>
      <c r="TT10" s="928"/>
      <c r="TU10" s="928"/>
      <c r="TV10" s="928"/>
      <c r="TW10" s="928"/>
      <c r="TX10" s="928"/>
      <c r="TY10" s="928"/>
      <c r="TZ10" s="928"/>
      <c r="UA10" s="928"/>
      <c r="UB10" s="928"/>
      <c r="UC10" s="928"/>
      <c r="UD10" s="928"/>
      <c r="UE10" s="928"/>
      <c r="UF10" s="928"/>
      <c r="UG10" s="928"/>
      <c r="UH10" s="928"/>
      <c r="UI10" s="928"/>
      <c r="UJ10" s="928"/>
      <c r="UK10" s="928"/>
      <c r="UL10" s="928"/>
      <c r="UM10" s="928"/>
      <c r="UN10" s="928"/>
      <c r="UO10" s="928"/>
      <c r="UP10" s="928"/>
      <c r="UQ10" s="928"/>
      <c r="UR10" s="928"/>
      <c r="US10" s="928"/>
      <c r="UT10" s="928"/>
      <c r="UU10" s="928"/>
      <c r="UV10" s="928"/>
      <c r="UW10" s="928"/>
      <c r="UX10" s="928"/>
      <c r="UY10" s="928"/>
      <c r="UZ10" s="928"/>
      <c r="VA10" s="928"/>
      <c r="VB10" s="928"/>
      <c r="VC10" s="928"/>
      <c r="VD10" s="928"/>
      <c r="VE10" s="928"/>
      <c r="VF10" s="928"/>
      <c r="VG10" s="928"/>
      <c r="VH10" s="928"/>
      <c r="VI10" s="928"/>
      <c r="VJ10" s="928"/>
      <c r="VK10" s="928"/>
      <c r="VL10" s="928"/>
      <c r="VM10" s="928"/>
      <c r="VN10" s="928"/>
      <c r="VO10" s="928"/>
      <c r="VP10" s="928"/>
      <c r="VQ10" s="928"/>
      <c r="VR10" s="928"/>
      <c r="VS10" s="928"/>
      <c r="VT10" s="928"/>
      <c r="VU10" s="928"/>
      <c r="VV10" s="928"/>
      <c r="VW10" s="928"/>
      <c r="VX10" s="928"/>
      <c r="VY10" s="928"/>
      <c r="VZ10" s="928"/>
      <c r="WA10" s="928"/>
      <c r="WB10" s="928"/>
      <c r="WC10" s="928"/>
      <c r="WD10" s="928"/>
      <c r="WE10" s="928"/>
      <c r="WF10" s="928"/>
      <c r="WG10" s="928"/>
      <c r="WH10" s="928"/>
      <c r="WI10" s="928"/>
      <c r="WJ10" s="928"/>
      <c r="WK10" s="928"/>
      <c r="WL10" s="928"/>
      <c r="WM10" s="928"/>
      <c r="WN10" s="928"/>
      <c r="WO10" s="928"/>
      <c r="WP10" s="928"/>
      <c r="WQ10" s="928"/>
      <c r="WR10" s="928"/>
      <c r="WS10" s="928"/>
      <c r="WT10" s="928"/>
      <c r="WU10" s="928"/>
      <c r="WV10" s="928"/>
      <c r="WW10" s="928"/>
      <c r="WX10" s="928"/>
      <c r="WY10" s="928"/>
      <c r="WZ10" s="928"/>
      <c r="XA10" s="928"/>
      <c r="XB10" s="928"/>
      <c r="XC10" s="928"/>
      <c r="XD10" s="928"/>
      <c r="XE10" s="928"/>
      <c r="XF10" s="928"/>
      <c r="XG10" s="928"/>
      <c r="XH10" s="928"/>
      <c r="XI10" s="928"/>
      <c r="XJ10" s="928"/>
      <c r="XK10" s="928"/>
      <c r="XL10" s="928"/>
      <c r="XM10" s="928"/>
      <c r="XN10" s="928"/>
      <c r="XO10" s="928"/>
      <c r="XP10" s="928"/>
      <c r="XQ10" s="928"/>
      <c r="XR10" s="928"/>
      <c r="XS10" s="928"/>
      <c r="XT10" s="928"/>
      <c r="XU10" s="928"/>
      <c r="XV10" s="928"/>
      <c r="XW10" s="928"/>
      <c r="XX10" s="928"/>
      <c r="XY10" s="928"/>
      <c r="XZ10" s="928"/>
      <c r="YA10" s="928"/>
      <c r="YB10" s="928"/>
      <c r="YC10" s="928"/>
      <c r="YD10" s="928"/>
      <c r="YE10" s="928"/>
      <c r="YF10" s="928"/>
      <c r="YG10" s="928"/>
      <c r="YH10" s="928"/>
      <c r="YI10" s="928"/>
      <c r="YJ10" s="928"/>
      <c r="YK10" s="928"/>
      <c r="YL10" s="928"/>
      <c r="YM10" s="928"/>
      <c r="YN10" s="928"/>
      <c r="YO10" s="928"/>
      <c r="YP10" s="928"/>
      <c r="YQ10" s="928"/>
      <c r="YR10" s="928"/>
      <c r="YS10" s="928"/>
      <c r="YT10" s="928"/>
      <c r="YU10" s="928"/>
      <c r="YV10" s="928"/>
      <c r="YW10" s="928"/>
      <c r="YX10" s="928"/>
      <c r="YY10" s="928"/>
      <c r="YZ10" s="928"/>
      <c r="ZA10" s="928"/>
      <c r="ZB10" s="928"/>
      <c r="ZC10" s="928"/>
      <c r="ZD10" s="928"/>
      <c r="ZE10" s="928"/>
      <c r="ZF10" s="928"/>
      <c r="ZG10" s="928"/>
      <c r="ZH10" s="928"/>
      <c r="ZI10" s="928"/>
      <c r="ZJ10" s="928"/>
      <c r="ZK10" s="928"/>
      <c r="ZL10" s="928"/>
      <c r="ZM10" s="928"/>
      <c r="ZN10" s="928"/>
      <c r="ZO10" s="928"/>
      <c r="ZP10" s="928"/>
      <c r="ZQ10" s="928"/>
      <c r="ZR10" s="928"/>
      <c r="ZS10" s="928"/>
      <c r="ZT10" s="928"/>
      <c r="ZU10" s="928"/>
      <c r="ZV10" s="928"/>
      <c r="ZW10" s="928"/>
      <c r="ZX10" s="928"/>
      <c r="ZY10" s="928"/>
      <c r="ZZ10" s="928"/>
      <c r="AAA10" s="928"/>
      <c r="AAB10" s="928"/>
      <c r="AAC10" s="928"/>
      <c r="AAD10" s="928"/>
      <c r="AAE10" s="928"/>
      <c r="AAF10" s="928"/>
      <c r="AAG10" s="928"/>
      <c r="AAH10" s="928"/>
      <c r="AAI10" s="928"/>
      <c r="AAJ10" s="928"/>
      <c r="AAK10" s="928"/>
      <c r="AAL10" s="928"/>
      <c r="AAM10" s="928"/>
      <c r="AAN10" s="928"/>
      <c r="AAO10" s="928"/>
      <c r="AAP10" s="928"/>
      <c r="AAQ10" s="928"/>
      <c r="AAR10" s="928"/>
      <c r="AAS10" s="928"/>
      <c r="AAT10" s="928"/>
      <c r="AAU10" s="928"/>
      <c r="AAV10" s="928"/>
      <c r="AAW10" s="928"/>
      <c r="AAX10" s="928"/>
      <c r="AAY10" s="928"/>
      <c r="AAZ10" s="928"/>
      <c r="ABA10" s="928"/>
      <c r="ABB10" s="928"/>
      <c r="ABC10" s="928"/>
      <c r="ABD10" s="928"/>
      <c r="ABE10" s="928"/>
      <c r="ABF10" s="928"/>
      <c r="ABG10" s="928"/>
      <c r="ABH10" s="928"/>
      <c r="ABI10" s="928"/>
      <c r="ABJ10" s="928"/>
      <c r="ABK10" s="928"/>
      <c r="ABL10" s="928"/>
      <c r="ABM10" s="928"/>
      <c r="ABN10" s="928"/>
      <c r="ABO10" s="928"/>
      <c r="ABP10" s="928"/>
      <c r="ABQ10" s="928"/>
      <c r="ABR10" s="928"/>
      <c r="ABS10" s="928"/>
      <c r="ABT10" s="928"/>
      <c r="ABU10" s="928"/>
      <c r="ABV10" s="928"/>
      <c r="ABW10" s="928"/>
      <c r="ABX10" s="928"/>
      <c r="ABY10" s="928"/>
      <c r="ABZ10" s="928"/>
      <c r="ACA10" s="928"/>
      <c r="ACB10" s="928"/>
      <c r="ACC10" s="928"/>
      <c r="ACD10" s="928"/>
      <c r="ACE10" s="928"/>
      <c r="ACF10" s="928"/>
      <c r="ACG10" s="928"/>
      <c r="ACH10" s="928"/>
      <c r="ACI10" s="928"/>
      <c r="ACJ10" s="928"/>
      <c r="ACK10" s="928"/>
      <c r="ACL10" s="928"/>
      <c r="ACM10" s="928"/>
      <c r="ACN10" s="928"/>
      <c r="ACO10" s="928"/>
      <c r="ACP10" s="928"/>
      <c r="ACQ10" s="928"/>
      <c r="ACR10" s="928"/>
      <c r="ACS10" s="928"/>
      <c r="ACT10" s="928"/>
      <c r="ACU10" s="928"/>
      <c r="ACV10" s="928"/>
      <c r="ACW10" s="928"/>
      <c r="ACX10" s="928"/>
      <c r="ACY10" s="928"/>
      <c r="ACZ10" s="928"/>
      <c r="ADA10" s="928"/>
      <c r="ADB10" s="928"/>
      <c r="ADC10" s="928"/>
      <c r="ADD10" s="928"/>
      <c r="ADE10" s="928"/>
      <c r="ADF10" s="928"/>
      <c r="ADG10" s="928"/>
      <c r="ADH10" s="928"/>
      <c r="ADI10" s="928"/>
      <c r="ADJ10" s="928"/>
      <c r="ADK10" s="928"/>
      <c r="ADL10" s="928"/>
      <c r="ADM10" s="928"/>
      <c r="ADN10" s="928"/>
      <c r="ADO10" s="928"/>
      <c r="ADP10" s="928"/>
      <c r="ADQ10" s="928"/>
      <c r="ADR10" s="928"/>
      <c r="ADS10" s="928"/>
      <c r="ADT10" s="928"/>
      <c r="ADU10" s="928"/>
      <c r="ADV10" s="928"/>
      <c r="ADW10" s="928"/>
      <c r="ADX10" s="928"/>
      <c r="ADY10" s="928"/>
      <c r="ADZ10" s="928"/>
      <c r="AEA10" s="928"/>
      <c r="AEB10" s="928"/>
      <c r="AEC10" s="928"/>
      <c r="AED10" s="928"/>
      <c r="AEE10" s="928"/>
      <c r="AEF10" s="928"/>
      <c r="AEG10" s="928"/>
      <c r="AEH10" s="928"/>
      <c r="AEI10" s="928"/>
      <c r="AEJ10" s="928"/>
      <c r="AEK10" s="928"/>
      <c r="AEL10" s="928"/>
      <c r="AEM10" s="928"/>
      <c r="AEN10" s="928"/>
      <c r="AEO10" s="928"/>
      <c r="AEP10" s="928"/>
      <c r="AEQ10" s="928"/>
      <c r="AER10" s="928"/>
      <c r="AES10" s="928"/>
      <c r="AET10" s="928"/>
      <c r="AEU10" s="928"/>
      <c r="AEV10" s="928"/>
      <c r="AEW10" s="928"/>
      <c r="AEX10" s="928"/>
      <c r="AEY10" s="928"/>
      <c r="AEZ10" s="928"/>
      <c r="AFA10" s="928"/>
      <c r="AFB10" s="928"/>
      <c r="AFC10" s="928"/>
      <c r="AFD10" s="928"/>
      <c r="AFE10" s="928"/>
      <c r="AFF10" s="928"/>
      <c r="AFG10" s="928"/>
      <c r="AFH10" s="928"/>
      <c r="AFI10" s="928"/>
      <c r="AFJ10" s="928"/>
      <c r="AFK10" s="928"/>
      <c r="AFL10" s="928"/>
      <c r="AFM10" s="928"/>
      <c r="AFN10" s="928"/>
      <c r="AFO10" s="928"/>
      <c r="AFP10" s="928"/>
      <c r="AFQ10" s="928"/>
      <c r="AFR10" s="928"/>
      <c r="AFS10" s="928"/>
      <c r="AFT10" s="928"/>
      <c r="AFU10" s="928"/>
      <c r="AFV10" s="928"/>
      <c r="AFW10" s="928"/>
      <c r="AFX10" s="928"/>
      <c r="AFY10" s="928"/>
      <c r="AFZ10" s="928"/>
      <c r="AGA10" s="928"/>
      <c r="AGB10" s="928"/>
      <c r="AGC10" s="928"/>
      <c r="AGD10" s="928"/>
      <c r="AGE10" s="928"/>
      <c r="AGF10" s="928"/>
      <c r="AGG10" s="928"/>
      <c r="AGH10" s="928"/>
      <c r="AGI10" s="928"/>
      <c r="AGJ10" s="928"/>
      <c r="AGK10" s="928"/>
      <c r="AGL10" s="928"/>
      <c r="AGM10" s="928"/>
      <c r="AGN10" s="928"/>
      <c r="AGO10" s="928"/>
      <c r="AGP10" s="928"/>
      <c r="AGQ10" s="928"/>
      <c r="AGR10" s="928"/>
      <c r="AGS10" s="928"/>
      <c r="AGT10" s="928"/>
      <c r="AGU10" s="928"/>
      <c r="AGV10" s="928"/>
      <c r="AGW10" s="928"/>
      <c r="AGX10" s="928"/>
      <c r="AGY10" s="928"/>
      <c r="AGZ10" s="928"/>
      <c r="AHA10" s="928"/>
      <c r="AHB10" s="928"/>
      <c r="AHC10" s="928"/>
      <c r="AHD10" s="928"/>
      <c r="AHE10" s="928"/>
      <c r="AHF10" s="928"/>
      <c r="AHG10" s="928"/>
      <c r="AHH10" s="928"/>
      <c r="AHI10" s="928"/>
      <c r="AHJ10" s="928"/>
      <c r="AHK10" s="928"/>
      <c r="AHL10" s="928"/>
      <c r="AHM10" s="928"/>
      <c r="AHN10" s="928"/>
      <c r="AHO10" s="928"/>
      <c r="AHP10" s="928"/>
      <c r="AHQ10" s="928"/>
      <c r="AHR10" s="928"/>
      <c r="AHS10" s="928"/>
      <c r="AHT10" s="928"/>
      <c r="AHU10" s="928"/>
      <c r="AHV10" s="928"/>
      <c r="AHW10" s="928"/>
      <c r="AHX10" s="928"/>
      <c r="AHY10" s="928"/>
      <c r="AHZ10" s="928"/>
      <c r="AIA10" s="928"/>
      <c r="AIB10" s="928"/>
      <c r="AIC10" s="928"/>
      <c r="AID10" s="928"/>
      <c r="AIE10" s="928"/>
      <c r="AIF10" s="928"/>
      <c r="AIG10" s="928"/>
      <c r="AIH10" s="928"/>
      <c r="AII10" s="928"/>
      <c r="AIJ10" s="928"/>
      <c r="AIK10" s="928"/>
      <c r="AIL10" s="928"/>
      <c r="AIM10" s="928"/>
      <c r="AIN10" s="928"/>
      <c r="AIO10" s="928"/>
      <c r="AIP10" s="928"/>
      <c r="AIQ10" s="928"/>
      <c r="AIR10" s="928"/>
      <c r="AIS10" s="928"/>
      <c r="AIT10" s="928"/>
      <c r="AIU10" s="928"/>
      <c r="AIV10" s="928"/>
      <c r="AIW10" s="928"/>
      <c r="AIX10" s="928"/>
      <c r="AIY10" s="928"/>
      <c r="AIZ10" s="928"/>
      <c r="AJA10" s="928"/>
      <c r="AJB10" s="928"/>
      <c r="AJC10" s="928"/>
      <c r="AJD10" s="928"/>
      <c r="AJE10" s="928"/>
      <c r="AJF10" s="928"/>
      <c r="AJG10" s="928"/>
      <c r="AJH10" s="928"/>
      <c r="AJI10" s="928"/>
      <c r="AJJ10" s="928"/>
      <c r="AJK10" s="928"/>
      <c r="AJL10" s="928"/>
      <c r="AJM10" s="928"/>
      <c r="AJN10" s="928"/>
      <c r="AJO10" s="928"/>
      <c r="AJP10" s="928"/>
      <c r="AJQ10" s="928"/>
      <c r="AJR10" s="928"/>
      <c r="AJS10" s="928"/>
      <c r="AJT10" s="928"/>
      <c r="AJU10" s="928"/>
      <c r="AJV10" s="928"/>
      <c r="AJW10" s="928"/>
      <c r="AJX10" s="928"/>
      <c r="AJY10" s="928"/>
      <c r="AJZ10" s="928"/>
      <c r="AKA10" s="928"/>
      <c r="AKB10" s="928"/>
      <c r="AKC10" s="928"/>
      <c r="AKD10" s="928"/>
      <c r="AKE10" s="928"/>
      <c r="AKF10" s="928"/>
      <c r="AKG10" s="928"/>
      <c r="AKH10" s="928"/>
      <c r="AKI10" s="928"/>
      <c r="AKJ10" s="928"/>
      <c r="AKK10" s="928"/>
      <c r="AKL10" s="928"/>
      <c r="AKM10" s="928"/>
      <c r="AKN10" s="928"/>
      <c r="AKO10" s="928"/>
      <c r="AKP10" s="928"/>
      <c r="AKQ10" s="928"/>
      <c r="AKR10" s="928"/>
      <c r="AKS10" s="928"/>
      <c r="AKT10" s="928"/>
      <c r="AKU10" s="928"/>
      <c r="AKV10" s="928"/>
      <c r="AKW10" s="928"/>
      <c r="AKX10" s="928"/>
      <c r="AKY10" s="928"/>
      <c r="AKZ10" s="928"/>
      <c r="ALA10" s="928"/>
      <c r="ALB10" s="928"/>
      <c r="ALC10" s="928"/>
      <c r="ALD10" s="928"/>
      <c r="ALE10" s="928"/>
      <c r="ALF10" s="928"/>
      <c r="ALG10" s="928"/>
      <c r="ALH10" s="928"/>
      <c r="ALI10" s="928"/>
      <c r="ALJ10" s="928"/>
      <c r="ALK10" s="928"/>
      <c r="ALL10" s="928"/>
      <c r="ALM10" s="928"/>
      <c r="ALN10" s="928"/>
      <c r="ALO10" s="928"/>
      <c r="ALP10" s="928"/>
      <c r="ALQ10" s="928"/>
      <c r="ALR10" s="928"/>
      <c r="ALS10" s="928"/>
      <c r="ALT10" s="928"/>
      <c r="ALU10" s="928"/>
      <c r="ALV10" s="928"/>
      <c r="ALW10" s="928"/>
      <c r="ALX10" s="928"/>
      <c r="ALY10" s="928"/>
      <c r="ALZ10" s="928"/>
      <c r="AMA10" s="928"/>
      <c r="AMB10" s="928"/>
      <c r="AMC10" s="928"/>
      <c r="AMD10" s="928"/>
      <c r="AME10" s="928"/>
      <c r="AMF10" s="928"/>
      <c r="AMG10" s="928"/>
      <c r="AMH10" s="928"/>
      <c r="AMI10" s="928"/>
      <c r="AMJ10" s="928"/>
      <c r="AMK10" s="928"/>
      <c r="AML10" s="928"/>
      <c r="AMM10" s="928"/>
      <c r="AMN10" s="928"/>
      <c r="AMO10" s="928"/>
      <c r="AMP10" s="928"/>
      <c r="AMQ10" s="928"/>
      <c r="AMR10" s="928"/>
      <c r="AMS10" s="928"/>
      <c r="AMT10" s="928"/>
      <c r="AMU10" s="928"/>
      <c r="AMV10" s="928"/>
      <c r="AMW10" s="928"/>
      <c r="AMX10" s="928"/>
      <c r="AMY10" s="928"/>
      <c r="AMZ10" s="928"/>
      <c r="ANA10" s="928"/>
      <c r="ANB10" s="928"/>
      <c r="ANC10" s="928"/>
      <c r="AND10" s="928"/>
      <c r="ANE10" s="928"/>
      <c r="ANF10" s="928"/>
      <c r="ANG10" s="928"/>
      <c r="ANH10" s="928"/>
      <c r="ANI10" s="928"/>
      <c r="ANJ10" s="928"/>
      <c r="ANK10" s="928"/>
      <c r="ANL10" s="928"/>
      <c r="ANM10" s="928"/>
      <c r="ANN10" s="928"/>
      <c r="ANO10" s="928"/>
      <c r="ANP10" s="928"/>
      <c r="ANQ10" s="928"/>
      <c r="ANR10" s="928"/>
      <c r="ANS10" s="928"/>
      <c r="ANT10" s="928"/>
      <c r="ANU10" s="928"/>
      <c r="ANV10" s="928"/>
      <c r="ANW10" s="928"/>
      <c r="ANX10" s="928"/>
      <c r="ANY10" s="928"/>
      <c r="ANZ10" s="928"/>
      <c r="AOA10" s="928"/>
      <c r="AOB10" s="928"/>
      <c r="AOC10" s="928"/>
      <c r="AOD10" s="928"/>
      <c r="AOE10" s="928"/>
      <c r="AOF10" s="928"/>
      <c r="AOG10" s="928"/>
      <c r="AOH10" s="928"/>
      <c r="AOI10" s="928"/>
      <c r="AOJ10" s="928"/>
      <c r="AOK10" s="928"/>
      <c r="AOL10" s="928"/>
      <c r="AOM10" s="928"/>
      <c r="AON10" s="928"/>
      <c r="AOO10" s="928"/>
      <c r="AOP10" s="928"/>
      <c r="AOQ10" s="928"/>
      <c r="AOR10" s="928"/>
      <c r="AOS10" s="928"/>
      <c r="AOT10" s="928"/>
      <c r="AOU10" s="928"/>
      <c r="AOV10" s="928"/>
      <c r="AOW10" s="928"/>
      <c r="AOX10" s="928"/>
      <c r="AOY10" s="928"/>
      <c r="AOZ10" s="928"/>
      <c r="APA10" s="928"/>
      <c r="APB10" s="928"/>
      <c r="APC10" s="928"/>
      <c r="APD10" s="928"/>
      <c r="APE10" s="928"/>
      <c r="APF10" s="928"/>
      <c r="APG10" s="928"/>
      <c r="APH10" s="928"/>
      <c r="API10" s="928"/>
      <c r="APJ10" s="928"/>
      <c r="APK10" s="928"/>
      <c r="APL10" s="928"/>
      <c r="APM10" s="928"/>
      <c r="APN10" s="928"/>
      <c r="APO10" s="928"/>
      <c r="APP10" s="928"/>
      <c r="APQ10" s="928"/>
      <c r="APR10" s="928"/>
      <c r="APS10" s="928"/>
      <c r="APT10" s="928"/>
      <c r="APU10" s="928"/>
      <c r="APV10" s="928"/>
      <c r="APW10" s="928"/>
      <c r="APX10" s="928"/>
      <c r="APY10" s="928"/>
      <c r="APZ10" s="928"/>
      <c r="AQA10" s="928"/>
      <c r="AQB10" s="928"/>
      <c r="AQC10" s="928"/>
      <c r="AQD10" s="928"/>
      <c r="AQE10" s="928"/>
      <c r="AQF10" s="928"/>
      <c r="AQG10" s="928"/>
      <c r="AQH10" s="928"/>
      <c r="AQI10" s="928"/>
      <c r="AQJ10" s="928"/>
      <c r="AQK10" s="928"/>
      <c r="AQL10" s="928"/>
      <c r="AQM10" s="928"/>
      <c r="AQN10" s="928"/>
      <c r="AQO10" s="928"/>
      <c r="AQP10" s="928"/>
      <c r="AQQ10" s="928"/>
      <c r="AQR10" s="928"/>
      <c r="AQS10" s="928"/>
      <c r="AQT10" s="928"/>
      <c r="AQU10" s="928"/>
      <c r="AQV10" s="928"/>
      <c r="AQW10" s="928"/>
      <c r="AQX10" s="928"/>
      <c r="AQY10" s="928"/>
      <c r="AQZ10" s="928"/>
      <c r="ARA10" s="928"/>
      <c r="ARB10" s="928"/>
      <c r="ARC10" s="928"/>
      <c r="ARD10" s="928"/>
      <c r="ARE10" s="928"/>
      <c r="ARF10" s="928"/>
      <c r="ARG10" s="928"/>
      <c r="ARH10" s="928"/>
      <c r="ARI10" s="928"/>
      <c r="ARJ10" s="928"/>
      <c r="ARK10" s="928"/>
      <c r="ARL10" s="928"/>
      <c r="ARM10" s="928"/>
      <c r="ARN10" s="928"/>
      <c r="ARO10" s="928"/>
      <c r="ARP10" s="928"/>
      <c r="ARQ10" s="928"/>
      <c r="ARR10" s="928"/>
      <c r="ARS10" s="928"/>
      <c r="ART10" s="928"/>
      <c r="ARU10" s="928"/>
      <c r="ARV10" s="928"/>
      <c r="ARW10" s="928"/>
      <c r="ARX10" s="928"/>
      <c r="ARY10" s="928"/>
      <c r="ARZ10" s="928"/>
      <c r="ASA10" s="928"/>
      <c r="ASB10" s="928"/>
      <c r="ASC10" s="928"/>
      <c r="ASD10" s="928"/>
      <c r="ASE10" s="928"/>
      <c r="ASF10" s="928"/>
      <c r="ASG10" s="928"/>
      <c r="ASH10" s="928"/>
      <c r="ASI10" s="928"/>
      <c r="ASJ10" s="928"/>
      <c r="ASK10" s="928"/>
      <c r="ASL10" s="928"/>
      <c r="ASM10" s="928"/>
      <c r="ASN10" s="928"/>
      <c r="ASO10" s="928"/>
      <c r="ASP10" s="928"/>
      <c r="ASQ10" s="928"/>
      <c r="ASR10" s="928"/>
      <c r="ASS10" s="928"/>
      <c r="AST10" s="928"/>
      <c r="ASU10" s="928"/>
      <c r="ASV10" s="928"/>
      <c r="ASW10" s="928"/>
      <c r="ASX10" s="928"/>
      <c r="ASY10" s="928"/>
      <c r="ASZ10" s="928"/>
      <c r="ATA10" s="928"/>
      <c r="ATB10" s="928"/>
      <c r="ATC10" s="928"/>
      <c r="ATD10" s="928"/>
      <c r="ATE10" s="928"/>
      <c r="ATF10" s="928"/>
      <c r="ATG10" s="928"/>
      <c r="ATH10" s="928"/>
      <c r="ATI10" s="928"/>
      <c r="ATJ10" s="928"/>
      <c r="ATK10" s="928"/>
      <c r="ATL10" s="928"/>
      <c r="ATM10" s="928"/>
      <c r="ATN10" s="928"/>
      <c r="ATO10" s="928"/>
      <c r="ATP10" s="928"/>
      <c r="ATQ10" s="928"/>
      <c r="ATR10" s="928"/>
      <c r="ATS10" s="928"/>
      <c r="ATT10" s="928"/>
      <c r="ATU10" s="928"/>
      <c r="ATV10" s="928"/>
      <c r="ATW10" s="928"/>
      <c r="ATX10" s="928"/>
      <c r="ATY10" s="928"/>
      <c r="ATZ10" s="928"/>
      <c r="AUA10" s="928"/>
      <c r="AUB10" s="928"/>
      <c r="AUC10" s="928"/>
      <c r="AUD10" s="928"/>
      <c r="AUE10" s="928"/>
      <c r="AUF10" s="928"/>
      <c r="AUG10" s="928"/>
      <c r="AUH10" s="928"/>
      <c r="AUI10" s="928"/>
      <c r="AUJ10" s="928"/>
      <c r="AUK10" s="928"/>
      <c r="AUL10" s="928"/>
      <c r="AUM10" s="928"/>
      <c r="AUN10" s="928"/>
      <c r="AUO10" s="928"/>
      <c r="AUP10" s="928"/>
      <c r="AUQ10" s="928"/>
      <c r="AUR10" s="928"/>
      <c r="AUS10" s="928"/>
      <c r="AUT10" s="928"/>
      <c r="AUU10" s="928"/>
      <c r="AUV10" s="928"/>
      <c r="AUW10" s="928"/>
      <c r="AUX10" s="928"/>
      <c r="AUY10" s="928"/>
      <c r="AUZ10" s="928"/>
      <c r="AVA10" s="928"/>
      <c r="AVB10" s="928"/>
      <c r="AVC10" s="928"/>
      <c r="AVD10" s="928"/>
      <c r="AVE10" s="928"/>
      <c r="AVF10" s="928"/>
      <c r="AVG10" s="928"/>
      <c r="AVH10" s="928"/>
      <c r="AVI10" s="928"/>
      <c r="AVJ10" s="928"/>
      <c r="AVK10" s="928"/>
      <c r="AVL10" s="928"/>
      <c r="AVM10" s="928"/>
      <c r="AVN10" s="928"/>
      <c r="AVO10" s="928"/>
      <c r="AVP10" s="928"/>
      <c r="AVQ10" s="928"/>
      <c r="AVR10" s="928"/>
      <c r="AVS10" s="928"/>
      <c r="AVT10" s="928"/>
      <c r="AVU10" s="928"/>
      <c r="AVV10" s="928"/>
      <c r="AVW10" s="928"/>
      <c r="AVX10" s="928"/>
      <c r="AVY10" s="928"/>
      <c r="AVZ10" s="928"/>
      <c r="AWA10" s="928"/>
      <c r="AWB10" s="928"/>
      <c r="AWC10" s="928"/>
      <c r="AWD10" s="928"/>
      <c r="AWE10" s="928"/>
      <c r="AWF10" s="928"/>
      <c r="AWG10" s="928"/>
      <c r="AWH10" s="928"/>
      <c r="AWI10" s="928"/>
      <c r="AWJ10" s="928"/>
      <c r="AWK10" s="928"/>
      <c r="AWL10" s="928"/>
      <c r="AWM10" s="928"/>
      <c r="AWN10" s="928"/>
      <c r="AWO10" s="928"/>
      <c r="AWP10" s="928"/>
      <c r="AWQ10" s="928"/>
      <c r="AWR10" s="928"/>
      <c r="AWS10" s="928"/>
      <c r="AWT10" s="928"/>
      <c r="AWU10" s="928"/>
      <c r="AWV10" s="928"/>
      <c r="AWW10" s="928"/>
      <c r="AWX10" s="928"/>
      <c r="AWY10" s="928"/>
      <c r="AWZ10" s="928"/>
      <c r="AXA10" s="928"/>
      <c r="AXB10" s="928"/>
      <c r="AXC10" s="928"/>
      <c r="AXD10" s="928"/>
      <c r="AXE10" s="928"/>
      <c r="AXF10" s="928"/>
      <c r="AXG10" s="928"/>
      <c r="AXH10" s="928"/>
      <c r="AXI10" s="928"/>
      <c r="AXJ10" s="928"/>
      <c r="AXK10" s="928"/>
      <c r="AXL10" s="928"/>
      <c r="AXM10" s="928"/>
      <c r="AXN10" s="928"/>
      <c r="AXO10" s="928"/>
      <c r="AXP10" s="928"/>
      <c r="AXQ10" s="928"/>
      <c r="AXR10" s="928"/>
      <c r="AXS10" s="928"/>
      <c r="AXT10" s="928"/>
      <c r="AXU10" s="928"/>
      <c r="AXV10" s="928"/>
      <c r="AXW10" s="928"/>
      <c r="AXX10" s="928"/>
      <c r="AXY10" s="928"/>
      <c r="AXZ10" s="928"/>
      <c r="AYA10" s="928"/>
      <c r="AYB10" s="928"/>
      <c r="AYC10" s="928"/>
      <c r="AYD10" s="928"/>
      <c r="AYE10" s="928"/>
      <c r="AYF10" s="928"/>
      <c r="AYG10" s="928"/>
      <c r="AYH10" s="928"/>
      <c r="AYI10" s="928"/>
      <c r="AYJ10" s="928"/>
      <c r="AYK10" s="928"/>
      <c r="AYL10" s="928"/>
      <c r="AYM10" s="928"/>
      <c r="AYN10" s="928"/>
      <c r="AYO10" s="928"/>
      <c r="AYP10" s="928"/>
      <c r="AYQ10" s="928"/>
      <c r="AYR10" s="928"/>
      <c r="AYS10" s="928"/>
      <c r="AYT10" s="928"/>
      <c r="AYU10" s="928"/>
      <c r="AYV10" s="928"/>
      <c r="AYW10" s="928"/>
      <c r="AYX10" s="928"/>
      <c r="AYY10" s="928"/>
      <c r="AYZ10" s="928"/>
      <c r="AZA10" s="928"/>
      <c r="AZB10" s="928"/>
      <c r="AZC10" s="928"/>
      <c r="AZD10" s="928"/>
      <c r="AZE10" s="928"/>
      <c r="AZF10" s="928"/>
      <c r="AZG10" s="928"/>
      <c r="AZH10" s="928"/>
      <c r="AZI10" s="928"/>
      <c r="AZJ10" s="928"/>
      <c r="AZK10" s="928"/>
      <c r="AZL10" s="928"/>
      <c r="AZM10" s="928"/>
      <c r="AZN10" s="928"/>
      <c r="AZO10" s="928"/>
      <c r="AZP10" s="928"/>
      <c r="AZQ10" s="928"/>
      <c r="AZR10" s="928"/>
      <c r="AZS10" s="928"/>
      <c r="AZT10" s="928"/>
      <c r="AZU10" s="928"/>
      <c r="AZV10" s="928"/>
      <c r="AZW10" s="928"/>
      <c r="AZX10" s="928"/>
      <c r="AZY10" s="928"/>
      <c r="AZZ10" s="928"/>
      <c r="BAA10" s="928"/>
      <c r="BAB10" s="928"/>
      <c r="BAC10" s="928"/>
      <c r="BAD10" s="928"/>
      <c r="BAE10" s="928"/>
      <c r="BAF10" s="928"/>
      <c r="BAG10" s="928"/>
      <c r="BAH10" s="928"/>
      <c r="BAI10" s="928"/>
      <c r="BAJ10" s="928"/>
      <c r="BAK10" s="928"/>
      <c r="BAL10" s="928"/>
      <c r="BAM10" s="928"/>
      <c r="BAN10" s="928"/>
      <c r="BAO10" s="928"/>
      <c r="BAP10" s="928"/>
      <c r="BAQ10" s="928"/>
      <c r="BAR10" s="928"/>
      <c r="BAS10" s="928"/>
      <c r="BAT10" s="928"/>
      <c r="BAU10" s="928"/>
      <c r="BAV10" s="928"/>
      <c r="BAW10" s="928"/>
      <c r="BAX10" s="928"/>
      <c r="BAY10" s="928"/>
      <c r="BAZ10" s="928"/>
      <c r="BBA10" s="928"/>
      <c r="BBB10" s="928"/>
      <c r="BBC10" s="928"/>
      <c r="BBD10" s="928"/>
      <c r="BBE10" s="928"/>
      <c r="BBF10" s="928"/>
      <c r="BBG10" s="928"/>
      <c r="BBH10" s="928"/>
      <c r="BBI10" s="928"/>
      <c r="BBJ10" s="928"/>
      <c r="BBK10" s="928"/>
      <c r="BBL10" s="928"/>
      <c r="BBM10" s="928"/>
      <c r="BBN10" s="928"/>
      <c r="BBO10" s="928"/>
      <c r="BBP10" s="928"/>
      <c r="BBQ10" s="928"/>
      <c r="BBR10" s="928"/>
      <c r="BBS10" s="928"/>
      <c r="BBT10" s="928"/>
      <c r="BBU10" s="928"/>
      <c r="BBV10" s="928"/>
      <c r="BBW10" s="928"/>
      <c r="BBX10" s="928"/>
      <c r="BBY10" s="928"/>
      <c r="BBZ10" s="928"/>
      <c r="BCA10" s="928"/>
      <c r="BCB10" s="928"/>
      <c r="BCC10" s="928"/>
      <c r="BCD10" s="928"/>
      <c r="BCE10" s="928"/>
      <c r="BCF10" s="928"/>
      <c r="BCG10" s="928"/>
      <c r="BCH10" s="928"/>
      <c r="BCI10" s="928"/>
      <c r="BCJ10" s="928"/>
      <c r="BCK10" s="928"/>
      <c r="BCL10" s="928"/>
      <c r="BCM10" s="928"/>
      <c r="BCN10" s="928"/>
      <c r="BCO10" s="928"/>
      <c r="BCP10" s="928"/>
      <c r="BCQ10" s="928"/>
      <c r="BCR10" s="928"/>
      <c r="BCS10" s="928"/>
      <c r="BCT10" s="928"/>
      <c r="BCU10" s="928"/>
      <c r="BCV10" s="928"/>
      <c r="BCW10" s="928"/>
      <c r="BCX10" s="928"/>
      <c r="BCY10" s="928"/>
      <c r="BCZ10" s="928"/>
      <c r="BDA10" s="928"/>
      <c r="BDB10" s="928"/>
      <c r="BDC10" s="928"/>
      <c r="BDD10" s="928"/>
      <c r="BDE10" s="928"/>
      <c r="BDF10" s="928"/>
      <c r="BDG10" s="928"/>
      <c r="BDH10" s="928"/>
      <c r="BDI10" s="928"/>
      <c r="BDJ10" s="928"/>
      <c r="BDK10" s="928"/>
      <c r="BDL10" s="928"/>
      <c r="BDM10" s="928"/>
      <c r="BDN10" s="928"/>
      <c r="BDO10" s="928"/>
      <c r="BDP10" s="928"/>
      <c r="BDQ10" s="928"/>
      <c r="BDR10" s="928"/>
      <c r="BDS10" s="928"/>
      <c r="BDT10" s="928"/>
      <c r="BDU10" s="928"/>
      <c r="BDV10" s="928"/>
      <c r="BDW10" s="928"/>
      <c r="BDX10" s="928"/>
      <c r="BDY10" s="928"/>
      <c r="BDZ10" s="928"/>
      <c r="BEA10" s="928"/>
      <c r="BEB10" s="928"/>
      <c r="BEC10" s="928"/>
      <c r="BED10" s="928"/>
      <c r="BEE10" s="928"/>
      <c r="BEF10" s="928"/>
      <c r="BEG10" s="928"/>
      <c r="BEH10" s="928"/>
      <c r="BEI10" s="928"/>
      <c r="BEJ10" s="928"/>
      <c r="BEK10" s="928"/>
      <c r="BEL10" s="928"/>
      <c r="BEM10" s="928"/>
      <c r="BEN10" s="928"/>
      <c r="BEO10" s="928"/>
      <c r="BEP10" s="928"/>
      <c r="BEQ10" s="928"/>
      <c r="BER10" s="928"/>
      <c r="BES10" s="928"/>
      <c r="BET10" s="928"/>
      <c r="BEU10" s="928"/>
      <c r="BEV10" s="928"/>
      <c r="BEW10" s="928"/>
      <c r="BEX10" s="928"/>
      <c r="BEY10" s="928"/>
      <c r="BEZ10" s="928"/>
      <c r="BFA10" s="928"/>
      <c r="BFB10" s="928"/>
      <c r="BFC10" s="928"/>
      <c r="BFD10" s="928"/>
      <c r="BFE10" s="928"/>
      <c r="BFF10" s="928"/>
      <c r="BFG10" s="928"/>
      <c r="BFH10" s="928"/>
      <c r="BFI10" s="928"/>
      <c r="BFJ10" s="928"/>
      <c r="BFK10" s="928"/>
      <c r="BFL10" s="928"/>
      <c r="BFM10" s="928"/>
      <c r="BFN10" s="928"/>
      <c r="BFO10" s="928"/>
      <c r="BFP10" s="928"/>
      <c r="BFQ10" s="928"/>
      <c r="BFR10" s="928"/>
      <c r="BFS10" s="928"/>
      <c r="BFT10" s="928"/>
      <c r="BFU10" s="928"/>
      <c r="BFV10" s="928"/>
      <c r="BFW10" s="928"/>
      <c r="BFX10" s="928"/>
      <c r="BFY10" s="928"/>
      <c r="BFZ10" s="928"/>
      <c r="BGA10" s="928"/>
      <c r="BGB10" s="928"/>
      <c r="BGC10" s="928"/>
      <c r="BGD10" s="928"/>
      <c r="BGE10" s="928"/>
      <c r="BGF10" s="928"/>
      <c r="BGG10" s="928"/>
      <c r="BGH10" s="928"/>
      <c r="BGI10" s="928"/>
      <c r="BGJ10" s="928"/>
      <c r="BGK10" s="928"/>
      <c r="BGL10" s="928"/>
      <c r="BGM10" s="928"/>
      <c r="BGN10" s="928"/>
      <c r="BGO10" s="928"/>
      <c r="BGP10" s="928"/>
      <c r="BGQ10" s="928"/>
      <c r="BGR10" s="928"/>
      <c r="BGS10" s="928"/>
      <c r="BGT10" s="928"/>
      <c r="BGU10" s="928"/>
      <c r="BGV10" s="928"/>
      <c r="BGW10" s="928"/>
      <c r="BGX10" s="928"/>
      <c r="BGY10" s="928"/>
      <c r="BGZ10" s="928"/>
      <c r="BHA10" s="928"/>
      <c r="BHB10" s="928"/>
      <c r="BHC10" s="928"/>
      <c r="BHD10" s="928"/>
      <c r="BHE10" s="928"/>
      <c r="BHF10" s="928"/>
      <c r="BHG10" s="928"/>
      <c r="BHH10" s="928"/>
      <c r="BHI10" s="928"/>
      <c r="BHJ10" s="928"/>
      <c r="BHK10" s="928"/>
      <c r="BHL10" s="928"/>
      <c r="BHM10" s="928"/>
      <c r="BHN10" s="928"/>
      <c r="BHO10" s="928"/>
      <c r="BHP10" s="928"/>
      <c r="BHQ10" s="928"/>
      <c r="BHR10" s="928"/>
      <c r="BHS10" s="928"/>
      <c r="BHT10" s="928"/>
      <c r="BHU10" s="928"/>
      <c r="BHV10" s="928"/>
      <c r="BHW10" s="928"/>
      <c r="BHX10" s="928"/>
      <c r="BHY10" s="928"/>
      <c r="BHZ10" s="928"/>
      <c r="BIA10" s="928"/>
      <c r="BIB10" s="928"/>
      <c r="BIC10" s="928"/>
      <c r="BID10" s="928"/>
      <c r="BIE10" s="928"/>
      <c r="BIF10" s="928"/>
      <c r="BIG10" s="928"/>
      <c r="BIH10" s="928"/>
      <c r="BII10" s="928"/>
      <c r="BIJ10" s="928"/>
      <c r="BIK10" s="928"/>
      <c r="BIL10" s="928"/>
      <c r="BIM10" s="928"/>
      <c r="BIN10" s="928"/>
      <c r="BIO10" s="928"/>
      <c r="BIP10" s="928"/>
      <c r="BIQ10" s="928"/>
      <c r="BIR10" s="928"/>
      <c r="BIS10" s="928"/>
      <c r="BIT10" s="928"/>
      <c r="BIU10" s="928"/>
      <c r="BIV10" s="928"/>
      <c r="BIW10" s="928"/>
      <c r="BIX10" s="928"/>
      <c r="BIY10" s="928"/>
      <c r="BIZ10" s="928"/>
      <c r="BJA10" s="928"/>
      <c r="BJB10" s="928"/>
      <c r="BJC10" s="928"/>
      <c r="BJD10" s="928"/>
      <c r="BJE10" s="928"/>
      <c r="BJF10" s="928"/>
      <c r="BJG10" s="928"/>
      <c r="BJH10" s="928"/>
      <c r="BJI10" s="928"/>
      <c r="BJJ10" s="928"/>
      <c r="BJK10" s="928"/>
      <c r="BJL10" s="928"/>
      <c r="BJM10" s="928"/>
      <c r="BJN10" s="928"/>
      <c r="BJO10" s="928"/>
      <c r="BJP10" s="928"/>
      <c r="BJQ10" s="928"/>
      <c r="BJR10" s="928"/>
      <c r="BJS10" s="928"/>
      <c r="BJT10" s="928"/>
      <c r="BJU10" s="928"/>
      <c r="BJV10" s="928"/>
      <c r="BJW10" s="928"/>
      <c r="BJX10" s="928"/>
      <c r="BJY10" s="928"/>
      <c r="BJZ10" s="928"/>
      <c r="BKA10" s="928"/>
      <c r="BKB10" s="928"/>
      <c r="BKC10" s="928"/>
      <c r="BKD10" s="928"/>
      <c r="BKE10" s="928"/>
      <c r="BKF10" s="928"/>
      <c r="BKG10" s="928"/>
      <c r="BKH10" s="928"/>
      <c r="BKI10" s="928"/>
      <c r="BKJ10" s="928"/>
      <c r="BKK10" s="928"/>
      <c r="BKL10" s="928"/>
      <c r="BKM10" s="928"/>
      <c r="BKN10" s="928"/>
      <c r="BKO10" s="928"/>
      <c r="BKP10" s="928"/>
      <c r="BKQ10" s="928"/>
      <c r="BKR10" s="928"/>
      <c r="BKS10" s="928"/>
      <c r="BKT10" s="928"/>
      <c r="BKU10" s="928"/>
      <c r="BKV10" s="928"/>
      <c r="BKW10" s="928"/>
      <c r="BKX10" s="928"/>
      <c r="BKY10" s="928"/>
      <c r="BKZ10" s="928"/>
      <c r="BLA10" s="928"/>
      <c r="BLB10" s="928"/>
      <c r="BLC10" s="928"/>
      <c r="BLD10" s="928"/>
      <c r="BLE10" s="928"/>
      <c r="BLF10" s="928"/>
      <c r="BLG10" s="928"/>
      <c r="BLH10" s="928"/>
      <c r="BLI10" s="928"/>
      <c r="BLJ10" s="928"/>
      <c r="BLK10" s="928"/>
      <c r="BLL10" s="928"/>
      <c r="BLM10" s="928"/>
      <c r="BLN10" s="928"/>
      <c r="BLO10" s="928"/>
      <c r="BLP10" s="928"/>
      <c r="BLQ10" s="928"/>
      <c r="BLR10" s="928"/>
      <c r="BLS10" s="928"/>
      <c r="BLT10" s="928"/>
      <c r="BLU10" s="928"/>
      <c r="BLV10" s="928"/>
      <c r="BLW10" s="928"/>
      <c r="BLX10" s="928"/>
      <c r="BLY10" s="928"/>
      <c r="BLZ10" s="928"/>
      <c r="BMA10" s="928"/>
      <c r="BMB10" s="928"/>
      <c r="BMC10" s="928"/>
      <c r="BMD10" s="928"/>
      <c r="BME10" s="928"/>
      <c r="BMF10" s="928"/>
      <c r="BMG10" s="928"/>
      <c r="BMH10" s="928"/>
      <c r="BMI10" s="928"/>
      <c r="BMJ10" s="928"/>
      <c r="BMK10" s="928"/>
      <c r="BML10" s="928"/>
      <c r="BMM10" s="928"/>
      <c r="BMN10" s="928"/>
      <c r="BMO10" s="928"/>
      <c r="BMP10" s="928"/>
      <c r="BMQ10" s="928"/>
      <c r="BMR10" s="928"/>
      <c r="BMS10" s="928"/>
      <c r="BMT10" s="928"/>
      <c r="BMU10" s="928"/>
      <c r="BMV10" s="928"/>
      <c r="BMW10" s="928"/>
      <c r="BMX10" s="928"/>
      <c r="BMY10" s="928"/>
      <c r="BMZ10" s="928"/>
      <c r="BNA10" s="928"/>
      <c r="BNB10" s="928"/>
      <c r="BNC10" s="928"/>
      <c r="BND10" s="928"/>
      <c r="BNE10" s="928"/>
      <c r="BNF10" s="928"/>
      <c r="BNG10" s="928"/>
      <c r="BNH10" s="928"/>
      <c r="BNI10" s="928"/>
      <c r="BNJ10" s="928"/>
      <c r="BNK10" s="928"/>
      <c r="BNL10" s="928"/>
      <c r="BNM10" s="928"/>
      <c r="BNN10" s="928"/>
      <c r="BNO10" s="928"/>
      <c r="BNP10" s="928"/>
      <c r="BNQ10" s="928"/>
      <c r="BNR10" s="928"/>
      <c r="BNS10" s="928"/>
      <c r="BNT10" s="928"/>
      <c r="BNU10" s="928"/>
      <c r="BNV10" s="928"/>
      <c r="BNW10" s="928"/>
      <c r="BNX10" s="928"/>
      <c r="BNY10" s="928"/>
      <c r="BNZ10" s="928"/>
      <c r="BOA10" s="928"/>
      <c r="BOB10" s="928"/>
      <c r="BOC10" s="928"/>
      <c r="BOD10" s="928"/>
      <c r="BOE10" s="928"/>
      <c r="BOF10" s="928"/>
      <c r="BOG10" s="928"/>
      <c r="BOH10" s="928"/>
      <c r="BOI10" s="928"/>
      <c r="BOJ10" s="928"/>
      <c r="BOK10" s="928"/>
      <c r="BOL10" s="928"/>
      <c r="BOM10" s="928"/>
      <c r="BON10" s="928"/>
      <c r="BOO10" s="928"/>
      <c r="BOP10" s="928"/>
      <c r="BOQ10" s="928"/>
      <c r="BOR10" s="928"/>
      <c r="BOS10" s="928"/>
      <c r="BOT10" s="928"/>
      <c r="BOU10" s="928"/>
      <c r="BOV10" s="928"/>
      <c r="BOW10" s="928"/>
      <c r="BOX10" s="928"/>
      <c r="BOY10" s="928"/>
      <c r="BOZ10" s="928"/>
      <c r="BPA10" s="928"/>
      <c r="BPB10" s="928"/>
      <c r="BPC10" s="928"/>
      <c r="BPD10" s="928"/>
      <c r="BPE10" s="928"/>
      <c r="BPF10" s="928"/>
      <c r="BPG10" s="928"/>
      <c r="BPH10" s="928"/>
      <c r="BPI10" s="928"/>
      <c r="BPJ10" s="928"/>
      <c r="BPK10" s="928"/>
      <c r="BPL10" s="928"/>
      <c r="BPM10" s="928"/>
      <c r="BPN10" s="928"/>
      <c r="BPO10" s="928"/>
      <c r="BPP10" s="928"/>
      <c r="BPQ10" s="928"/>
      <c r="BPR10" s="928"/>
      <c r="BPS10" s="928"/>
      <c r="BPT10" s="928"/>
      <c r="BPU10" s="928"/>
      <c r="BPV10" s="928"/>
      <c r="BPW10" s="928"/>
      <c r="BPX10" s="928"/>
      <c r="BPY10" s="928"/>
      <c r="BPZ10" s="928"/>
      <c r="BQA10" s="928"/>
      <c r="BQB10" s="928"/>
      <c r="BQC10" s="928"/>
      <c r="BQD10" s="928"/>
      <c r="BQE10" s="928"/>
      <c r="BQF10" s="928"/>
      <c r="BQG10" s="928"/>
      <c r="BQH10" s="928"/>
      <c r="BQI10" s="928"/>
      <c r="BQJ10" s="928"/>
      <c r="BQK10" s="928"/>
      <c r="BQL10" s="928"/>
      <c r="BQM10" s="928"/>
      <c r="BQN10" s="928"/>
      <c r="BQO10" s="928"/>
      <c r="BQP10" s="928"/>
      <c r="BQQ10" s="928"/>
      <c r="BQR10" s="928"/>
      <c r="BQS10" s="928"/>
      <c r="BQT10" s="928"/>
      <c r="BQU10" s="928"/>
      <c r="BQV10" s="928"/>
      <c r="BQW10" s="928"/>
      <c r="BQX10" s="928"/>
      <c r="BQY10" s="928"/>
      <c r="BQZ10" s="928"/>
      <c r="BRA10" s="928"/>
      <c r="BRB10" s="928"/>
      <c r="BRC10" s="928"/>
      <c r="BRD10" s="928"/>
      <c r="BRE10" s="928"/>
      <c r="BRF10" s="928"/>
      <c r="BRG10" s="928"/>
      <c r="BRH10" s="928"/>
      <c r="BRI10" s="928"/>
      <c r="BRJ10" s="928"/>
      <c r="BRK10" s="928"/>
      <c r="BRL10" s="928"/>
      <c r="BRM10" s="928"/>
      <c r="BRN10" s="928"/>
      <c r="BRO10" s="928"/>
      <c r="BRP10" s="928"/>
      <c r="BRQ10" s="928"/>
      <c r="BRR10" s="928"/>
      <c r="BRS10" s="928"/>
      <c r="BRT10" s="928"/>
      <c r="BRU10" s="928"/>
      <c r="BRV10" s="928"/>
      <c r="BRW10" s="928"/>
      <c r="BRX10" s="928"/>
      <c r="BRY10" s="928"/>
      <c r="BRZ10" s="928"/>
      <c r="BSA10" s="928"/>
      <c r="BSB10" s="928"/>
      <c r="BSC10" s="928"/>
      <c r="BSD10" s="928"/>
      <c r="BSE10" s="928"/>
      <c r="BSF10" s="928"/>
      <c r="BSG10" s="928"/>
      <c r="BSH10" s="928"/>
      <c r="BSI10" s="928"/>
      <c r="BSJ10" s="928"/>
      <c r="BSK10" s="928"/>
      <c r="BSL10" s="928"/>
      <c r="BSM10" s="928"/>
      <c r="BSN10" s="928"/>
      <c r="BSO10" s="928"/>
      <c r="BSP10" s="928"/>
      <c r="BSQ10" s="928"/>
      <c r="BSR10" s="928"/>
      <c r="BSS10" s="928"/>
      <c r="BST10" s="928"/>
      <c r="BSU10" s="928"/>
      <c r="BSV10" s="928"/>
      <c r="BSW10" s="928"/>
      <c r="BSX10" s="928"/>
      <c r="BSY10" s="928"/>
      <c r="BSZ10" s="928"/>
      <c r="BTA10" s="928"/>
      <c r="BTB10" s="928"/>
      <c r="BTC10" s="928"/>
      <c r="BTD10" s="928"/>
      <c r="BTE10" s="928"/>
      <c r="BTF10" s="928"/>
      <c r="BTG10" s="928"/>
      <c r="BTH10" s="928"/>
      <c r="BTI10" s="928"/>
      <c r="BTJ10" s="928"/>
      <c r="BTK10" s="928"/>
      <c r="BTL10" s="928"/>
      <c r="BTM10" s="928"/>
      <c r="BTN10" s="928"/>
      <c r="BTO10" s="928"/>
      <c r="BTP10" s="928"/>
      <c r="BTQ10" s="928"/>
      <c r="BTR10" s="928"/>
      <c r="BTS10" s="928"/>
      <c r="BTT10" s="928"/>
      <c r="BTU10" s="928"/>
      <c r="BTV10" s="928"/>
      <c r="BTW10" s="928"/>
      <c r="BTX10" s="928"/>
      <c r="BTY10" s="928"/>
      <c r="BTZ10" s="928"/>
      <c r="BUA10" s="928"/>
      <c r="BUB10" s="928"/>
      <c r="BUC10" s="928"/>
      <c r="BUD10" s="928"/>
      <c r="BUE10" s="928"/>
      <c r="BUF10" s="928"/>
      <c r="BUG10" s="928"/>
      <c r="BUH10" s="928"/>
      <c r="BUI10" s="928"/>
      <c r="BUJ10" s="928"/>
      <c r="BUK10" s="928"/>
      <c r="BUL10" s="928"/>
      <c r="BUM10" s="928"/>
      <c r="BUN10" s="928"/>
      <c r="BUO10" s="928"/>
      <c r="BUP10" s="928"/>
      <c r="BUQ10" s="928"/>
      <c r="BUR10" s="928"/>
      <c r="BUS10" s="928"/>
      <c r="BUT10" s="928"/>
      <c r="BUU10" s="928"/>
      <c r="BUV10" s="928"/>
      <c r="BUW10" s="928"/>
      <c r="BUX10" s="928"/>
      <c r="BUY10" s="928"/>
      <c r="BUZ10" s="928"/>
      <c r="BVA10" s="928"/>
      <c r="BVB10" s="928"/>
      <c r="BVC10" s="928"/>
      <c r="BVD10" s="928"/>
      <c r="BVE10" s="928"/>
      <c r="BVF10" s="928"/>
      <c r="BVG10" s="928"/>
      <c r="BVH10" s="928"/>
      <c r="BVI10" s="928"/>
      <c r="BVJ10" s="928"/>
      <c r="BVK10" s="928"/>
      <c r="BVL10" s="928"/>
      <c r="BVM10" s="928"/>
      <c r="BVN10" s="928"/>
      <c r="BVO10" s="928"/>
      <c r="BVP10" s="928"/>
      <c r="BVQ10" s="928"/>
      <c r="BVR10" s="928"/>
      <c r="BVS10" s="928"/>
      <c r="BVT10" s="928"/>
      <c r="BVU10" s="928"/>
      <c r="BVV10" s="928"/>
      <c r="BVW10" s="928"/>
      <c r="BVX10" s="928"/>
      <c r="BVY10" s="928"/>
      <c r="BVZ10" s="928"/>
      <c r="BWA10" s="928"/>
      <c r="BWB10" s="928"/>
      <c r="BWC10" s="928"/>
      <c r="BWD10" s="928"/>
      <c r="BWE10" s="928"/>
      <c r="BWF10" s="928"/>
      <c r="BWG10" s="928"/>
      <c r="BWH10" s="928"/>
      <c r="BWI10" s="928"/>
      <c r="BWJ10" s="928"/>
      <c r="BWK10" s="928"/>
      <c r="BWL10" s="928"/>
      <c r="BWM10" s="928"/>
      <c r="BWN10" s="928"/>
      <c r="BWO10" s="928"/>
      <c r="BWP10" s="928"/>
      <c r="BWQ10" s="928"/>
      <c r="BWR10" s="928"/>
      <c r="BWS10" s="928"/>
      <c r="BWT10" s="928"/>
      <c r="BWU10" s="928"/>
      <c r="BWV10" s="928"/>
      <c r="BWW10" s="928"/>
      <c r="BWX10" s="928"/>
      <c r="BWY10" s="928"/>
      <c r="BWZ10" s="928"/>
      <c r="BXA10" s="928"/>
      <c r="BXB10" s="928"/>
      <c r="BXC10" s="928"/>
      <c r="BXD10" s="928"/>
      <c r="BXE10" s="928"/>
      <c r="BXF10" s="928"/>
      <c r="BXG10" s="928"/>
      <c r="BXH10" s="928"/>
      <c r="BXI10" s="928"/>
      <c r="BXJ10" s="928"/>
      <c r="BXK10" s="928"/>
      <c r="BXL10" s="928"/>
      <c r="BXM10" s="928"/>
      <c r="BXN10" s="928"/>
      <c r="BXO10" s="928"/>
      <c r="BXP10" s="928"/>
      <c r="BXQ10" s="928"/>
      <c r="BXR10" s="928"/>
      <c r="BXS10" s="928"/>
      <c r="BXT10" s="928"/>
      <c r="BXU10" s="928"/>
      <c r="BXV10" s="928"/>
      <c r="BXW10" s="928"/>
      <c r="BXX10" s="928"/>
      <c r="BXY10" s="928"/>
      <c r="BXZ10" s="928"/>
      <c r="BYA10" s="928"/>
      <c r="BYB10" s="928"/>
      <c r="BYC10" s="928"/>
      <c r="BYD10" s="928"/>
      <c r="BYE10" s="928"/>
      <c r="BYF10" s="928"/>
      <c r="BYG10" s="928"/>
      <c r="BYH10" s="928"/>
      <c r="BYI10" s="928"/>
      <c r="BYJ10" s="928"/>
      <c r="BYK10" s="928"/>
      <c r="BYL10" s="928"/>
      <c r="BYM10" s="928"/>
      <c r="BYN10" s="928"/>
      <c r="BYO10" s="928"/>
      <c r="BYP10" s="928"/>
      <c r="BYQ10" s="928"/>
      <c r="BYR10" s="928"/>
      <c r="BYS10" s="928"/>
      <c r="BYT10" s="928"/>
      <c r="BYU10" s="928"/>
      <c r="BYV10" s="928"/>
      <c r="BYW10" s="928"/>
      <c r="BYX10" s="928"/>
      <c r="BYY10" s="928"/>
      <c r="BYZ10" s="928"/>
      <c r="BZA10" s="928"/>
      <c r="BZB10" s="928"/>
      <c r="BZC10" s="928"/>
      <c r="BZD10" s="928"/>
      <c r="BZE10" s="928"/>
      <c r="BZF10" s="928"/>
      <c r="BZG10" s="928"/>
      <c r="BZH10" s="928"/>
      <c r="BZI10" s="928"/>
      <c r="BZJ10" s="928"/>
      <c r="BZK10" s="928"/>
      <c r="BZL10" s="928"/>
      <c r="BZM10" s="928"/>
      <c r="BZN10" s="928"/>
      <c r="BZO10" s="928"/>
      <c r="BZP10" s="928"/>
      <c r="BZQ10" s="928"/>
      <c r="BZR10" s="928"/>
      <c r="BZS10" s="928"/>
      <c r="BZT10" s="928"/>
      <c r="BZU10" s="928"/>
      <c r="BZV10" s="928"/>
      <c r="BZW10" s="928"/>
      <c r="BZX10" s="928"/>
      <c r="BZY10" s="928"/>
      <c r="BZZ10" s="928"/>
      <c r="CAA10" s="928"/>
      <c r="CAB10" s="928"/>
      <c r="CAC10" s="928"/>
      <c r="CAD10" s="928"/>
      <c r="CAE10" s="928"/>
      <c r="CAF10" s="928"/>
      <c r="CAG10" s="928"/>
      <c r="CAH10" s="928"/>
      <c r="CAI10" s="928"/>
      <c r="CAJ10" s="928"/>
      <c r="CAK10" s="928"/>
      <c r="CAL10" s="928"/>
      <c r="CAM10" s="928"/>
      <c r="CAN10" s="928"/>
      <c r="CAO10" s="928"/>
      <c r="CAP10" s="928"/>
      <c r="CAQ10" s="928"/>
      <c r="CAR10" s="928"/>
      <c r="CAS10" s="928"/>
      <c r="CAT10" s="928"/>
      <c r="CAU10" s="928"/>
      <c r="CAV10" s="928"/>
      <c r="CAW10" s="928"/>
      <c r="CAX10" s="928"/>
      <c r="CAY10" s="928"/>
      <c r="CAZ10" s="928"/>
      <c r="CBA10" s="928"/>
      <c r="CBB10" s="928"/>
      <c r="CBC10" s="928"/>
      <c r="CBD10" s="928"/>
      <c r="CBE10" s="928"/>
      <c r="CBF10" s="928"/>
      <c r="CBG10" s="928"/>
      <c r="CBH10" s="928"/>
      <c r="CBI10" s="928"/>
      <c r="CBJ10" s="928"/>
      <c r="CBK10" s="928"/>
      <c r="CBL10" s="928"/>
      <c r="CBM10" s="928"/>
      <c r="CBN10" s="928"/>
      <c r="CBO10" s="928"/>
      <c r="CBP10" s="928"/>
      <c r="CBQ10" s="928"/>
      <c r="CBR10" s="928"/>
      <c r="CBS10" s="928"/>
      <c r="CBT10" s="928"/>
      <c r="CBU10" s="928"/>
      <c r="CBV10" s="928"/>
      <c r="CBW10" s="928"/>
      <c r="CBX10" s="928"/>
      <c r="CBY10" s="928"/>
      <c r="CBZ10" s="928"/>
      <c r="CCA10" s="928"/>
      <c r="CCB10" s="928"/>
      <c r="CCC10" s="928"/>
      <c r="CCD10" s="928"/>
      <c r="CCE10" s="928"/>
      <c r="CCF10" s="928"/>
      <c r="CCG10" s="928"/>
      <c r="CCH10" s="928"/>
      <c r="CCI10" s="928"/>
      <c r="CCJ10" s="928"/>
      <c r="CCK10" s="928"/>
      <c r="CCL10" s="928"/>
      <c r="CCM10" s="928"/>
      <c r="CCN10" s="928"/>
      <c r="CCO10" s="928"/>
      <c r="CCP10" s="928"/>
      <c r="CCQ10" s="928"/>
      <c r="CCR10" s="928"/>
      <c r="CCS10" s="928"/>
      <c r="CCT10" s="928"/>
      <c r="CCU10" s="928"/>
      <c r="CCV10" s="928"/>
      <c r="CCW10" s="928"/>
      <c r="CCX10" s="928"/>
      <c r="CCY10" s="928"/>
      <c r="CCZ10" s="928"/>
      <c r="CDA10" s="928"/>
      <c r="CDB10" s="928"/>
      <c r="CDC10" s="928"/>
      <c r="CDD10" s="928"/>
      <c r="CDE10" s="928"/>
      <c r="CDF10" s="928"/>
      <c r="CDG10" s="928"/>
      <c r="CDH10" s="928"/>
      <c r="CDI10" s="928"/>
      <c r="CDJ10" s="928"/>
      <c r="CDK10" s="928"/>
      <c r="CDL10" s="928"/>
      <c r="CDM10" s="928"/>
      <c r="CDN10" s="928"/>
      <c r="CDO10" s="928"/>
      <c r="CDP10" s="928"/>
      <c r="CDQ10" s="928"/>
      <c r="CDR10" s="928"/>
      <c r="CDS10" s="928"/>
      <c r="CDT10" s="928"/>
      <c r="CDU10" s="928"/>
      <c r="CDV10" s="928"/>
      <c r="CDW10" s="928"/>
      <c r="CDX10" s="928"/>
      <c r="CDY10" s="928"/>
      <c r="CDZ10" s="928"/>
      <c r="CEA10" s="928"/>
      <c r="CEB10" s="928"/>
      <c r="CEC10" s="928"/>
      <c r="CED10" s="928"/>
      <c r="CEE10" s="928"/>
      <c r="CEF10" s="928"/>
      <c r="CEG10" s="928"/>
      <c r="CEH10" s="928"/>
      <c r="CEI10" s="928"/>
      <c r="CEJ10" s="928"/>
      <c r="CEK10" s="928"/>
      <c r="CEL10" s="928"/>
      <c r="CEM10" s="928"/>
      <c r="CEN10" s="928"/>
      <c r="CEO10" s="928"/>
      <c r="CEP10" s="928"/>
      <c r="CEQ10" s="928"/>
      <c r="CER10" s="928"/>
      <c r="CES10" s="928"/>
      <c r="CET10" s="928"/>
      <c r="CEU10" s="928"/>
      <c r="CEV10" s="928"/>
      <c r="CEW10" s="928"/>
      <c r="CEX10" s="928"/>
      <c r="CEY10" s="928"/>
      <c r="CEZ10" s="928"/>
      <c r="CFA10" s="928"/>
      <c r="CFB10" s="928"/>
      <c r="CFC10" s="928"/>
      <c r="CFD10" s="928"/>
      <c r="CFE10" s="928"/>
      <c r="CFF10" s="928"/>
      <c r="CFG10" s="928"/>
      <c r="CFH10" s="928"/>
      <c r="CFI10" s="928"/>
      <c r="CFJ10" s="928"/>
      <c r="CFK10" s="928"/>
      <c r="CFL10" s="928"/>
      <c r="CFM10" s="928"/>
      <c r="CFN10" s="928"/>
      <c r="CFO10" s="928"/>
      <c r="CFP10" s="928"/>
      <c r="CFQ10" s="928"/>
      <c r="CFR10" s="928"/>
      <c r="CFS10" s="928"/>
      <c r="CFT10" s="928"/>
      <c r="CFU10" s="928"/>
      <c r="CFV10" s="928"/>
      <c r="CFW10" s="928"/>
      <c r="CFX10" s="928"/>
      <c r="CFY10" s="928"/>
      <c r="CFZ10" s="928"/>
      <c r="CGA10" s="928"/>
      <c r="CGB10" s="928"/>
      <c r="CGC10" s="928"/>
      <c r="CGD10" s="928"/>
      <c r="CGE10" s="928"/>
      <c r="CGF10" s="928"/>
      <c r="CGG10" s="928"/>
      <c r="CGH10" s="928"/>
      <c r="CGI10" s="928"/>
      <c r="CGJ10" s="928"/>
      <c r="CGK10" s="928"/>
      <c r="CGL10" s="928"/>
      <c r="CGM10" s="928"/>
      <c r="CGN10" s="928"/>
      <c r="CGO10" s="928"/>
      <c r="CGP10" s="928"/>
      <c r="CGQ10" s="928"/>
      <c r="CGR10" s="928"/>
      <c r="CGS10" s="928"/>
      <c r="CGT10" s="928"/>
      <c r="CGU10" s="928"/>
      <c r="CGV10" s="928"/>
      <c r="CGW10" s="928"/>
      <c r="CGX10" s="928"/>
      <c r="CGY10" s="928"/>
      <c r="CGZ10" s="928"/>
      <c r="CHA10" s="928"/>
      <c r="CHB10" s="928"/>
      <c r="CHC10" s="928"/>
      <c r="CHD10" s="928"/>
      <c r="CHE10" s="928"/>
      <c r="CHF10" s="928"/>
      <c r="CHG10" s="928"/>
      <c r="CHH10" s="928"/>
      <c r="CHI10" s="928"/>
      <c r="CHJ10" s="928"/>
      <c r="CHK10" s="928"/>
      <c r="CHL10" s="928"/>
      <c r="CHM10" s="928"/>
      <c r="CHN10" s="928"/>
      <c r="CHO10" s="928"/>
      <c r="CHP10" s="928"/>
      <c r="CHQ10" s="928"/>
      <c r="CHR10" s="928"/>
      <c r="CHS10" s="928"/>
      <c r="CHT10" s="928"/>
      <c r="CHU10" s="928"/>
      <c r="CHV10" s="928"/>
      <c r="CHW10" s="928"/>
      <c r="CHX10" s="928"/>
      <c r="CHY10" s="928"/>
      <c r="CHZ10" s="928"/>
      <c r="CIA10" s="928"/>
      <c r="CIB10" s="928"/>
      <c r="CIC10" s="928"/>
      <c r="CID10" s="928"/>
      <c r="CIE10" s="928"/>
      <c r="CIF10" s="928"/>
      <c r="CIG10" s="928"/>
      <c r="CIH10" s="928"/>
      <c r="CII10" s="928"/>
      <c r="CIJ10" s="928"/>
      <c r="CIK10" s="928"/>
      <c r="CIL10" s="928"/>
      <c r="CIM10" s="928"/>
      <c r="CIN10" s="928"/>
      <c r="CIO10" s="928"/>
      <c r="CIP10" s="928"/>
      <c r="CIQ10" s="928"/>
      <c r="CIR10" s="928"/>
      <c r="CIS10" s="928"/>
      <c r="CIT10" s="928"/>
      <c r="CIU10" s="928"/>
      <c r="CIV10" s="928"/>
      <c r="CIW10" s="928"/>
      <c r="CIX10" s="928"/>
      <c r="CIY10" s="928"/>
      <c r="CIZ10" s="928"/>
      <c r="CJA10" s="928"/>
      <c r="CJB10" s="928"/>
      <c r="CJC10" s="928"/>
      <c r="CJD10" s="928"/>
      <c r="CJE10" s="928"/>
      <c r="CJF10" s="928"/>
      <c r="CJG10" s="928"/>
      <c r="CJH10" s="928"/>
      <c r="CJI10" s="928"/>
      <c r="CJJ10" s="928"/>
      <c r="CJK10" s="928"/>
      <c r="CJL10" s="928"/>
      <c r="CJM10" s="928"/>
      <c r="CJN10" s="928"/>
      <c r="CJO10" s="928"/>
      <c r="CJP10" s="928"/>
      <c r="CJQ10" s="928"/>
      <c r="CJR10" s="928"/>
      <c r="CJS10" s="928"/>
      <c r="CJT10" s="928"/>
      <c r="CJU10" s="928"/>
      <c r="CJV10" s="928"/>
      <c r="CJW10" s="928"/>
      <c r="CJX10" s="928"/>
      <c r="CJY10" s="928"/>
      <c r="CJZ10" s="928"/>
      <c r="CKA10" s="928"/>
      <c r="CKB10" s="928"/>
      <c r="CKC10" s="928"/>
      <c r="CKD10" s="928"/>
      <c r="CKE10" s="928"/>
      <c r="CKF10" s="928"/>
      <c r="CKG10" s="928"/>
      <c r="CKH10" s="928"/>
      <c r="CKI10" s="928"/>
      <c r="CKJ10" s="928"/>
      <c r="CKK10" s="928"/>
      <c r="CKL10" s="928"/>
      <c r="CKM10" s="928"/>
      <c r="CKN10" s="928"/>
      <c r="CKO10" s="928"/>
      <c r="CKP10" s="928"/>
      <c r="CKQ10" s="928"/>
      <c r="CKR10" s="928"/>
      <c r="CKS10" s="928"/>
      <c r="CKT10" s="928"/>
      <c r="CKU10" s="928"/>
      <c r="CKV10" s="928"/>
      <c r="CKW10" s="928"/>
      <c r="CKX10" s="928"/>
      <c r="CKY10" s="928"/>
      <c r="CKZ10" s="928"/>
      <c r="CLA10" s="928"/>
      <c r="CLB10" s="928"/>
      <c r="CLC10" s="928"/>
      <c r="CLD10" s="928"/>
      <c r="CLE10" s="928"/>
      <c r="CLF10" s="928"/>
      <c r="CLG10" s="928"/>
      <c r="CLH10" s="928"/>
      <c r="CLI10" s="928"/>
      <c r="CLJ10" s="928"/>
      <c r="CLK10" s="928"/>
      <c r="CLL10" s="928"/>
      <c r="CLM10" s="928"/>
      <c r="CLN10" s="928"/>
      <c r="CLO10" s="928"/>
      <c r="CLP10" s="928"/>
      <c r="CLQ10" s="928"/>
      <c r="CLR10" s="928"/>
      <c r="CLS10" s="928"/>
      <c r="CLT10" s="928"/>
      <c r="CLU10" s="928"/>
      <c r="CLV10" s="928"/>
      <c r="CLW10" s="928"/>
      <c r="CLX10" s="928"/>
      <c r="CLY10" s="928"/>
      <c r="CLZ10" s="928"/>
      <c r="CMA10" s="928"/>
      <c r="CMB10" s="928"/>
      <c r="CMC10" s="928"/>
      <c r="CMD10" s="928"/>
      <c r="CME10" s="928"/>
      <c r="CMF10" s="928"/>
      <c r="CMG10" s="928"/>
      <c r="CMH10" s="928"/>
      <c r="CMI10" s="928"/>
      <c r="CMJ10" s="928"/>
      <c r="CMK10" s="928"/>
      <c r="CML10" s="928"/>
      <c r="CMM10" s="928"/>
      <c r="CMN10" s="928"/>
      <c r="CMO10" s="928"/>
      <c r="CMP10" s="928"/>
      <c r="CMQ10" s="928"/>
      <c r="CMR10" s="928"/>
      <c r="CMS10" s="928"/>
      <c r="CMT10" s="928"/>
      <c r="CMU10" s="928"/>
      <c r="CMV10" s="928"/>
      <c r="CMW10" s="928"/>
      <c r="CMX10" s="928"/>
      <c r="CMY10" s="928"/>
      <c r="CMZ10" s="928"/>
      <c r="CNA10" s="928"/>
      <c r="CNB10" s="928"/>
      <c r="CNC10" s="928"/>
      <c r="CND10" s="928"/>
      <c r="CNE10" s="928"/>
      <c r="CNF10" s="928"/>
      <c r="CNG10" s="928"/>
      <c r="CNH10" s="928"/>
      <c r="CNI10" s="928"/>
      <c r="CNJ10" s="928"/>
      <c r="CNK10" s="928"/>
      <c r="CNL10" s="928"/>
      <c r="CNM10" s="928"/>
      <c r="CNN10" s="928"/>
      <c r="CNO10" s="928"/>
      <c r="CNP10" s="928"/>
      <c r="CNQ10" s="928"/>
      <c r="CNR10" s="928"/>
      <c r="CNS10" s="928"/>
      <c r="CNT10" s="928"/>
      <c r="CNU10" s="928"/>
      <c r="CNV10" s="928"/>
      <c r="CNW10" s="928"/>
      <c r="CNX10" s="928"/>
      <c r="CNY10" s="928"/>
      <c r="CNZ10" s="928"/>
      <c r="COA10" s="928"/>
      <c r="COB10" s="928"/>
      <c r="COC10" s="928"/>
      <c r="COD10" s="928"/>
      <c r="COE10" s="928"/>
      <c r="COF10" s="928"/>
      <c r="COG10" s="928"/>
      <c r="COH10" s="928"/>
      <c r="COI10" s="928"/>
      <c r="COJ10" s="928"/>
      <c r="COK10" s="928"/>
      <c r="COL10" s="928"/>
      <c r="COM10" s="928"/>
      <c r="CON10" s="928"/>
      <c r="COO10" s="928"/>
      <c r="COP10" s="928"/>
      <c r="COQ10" s="928"/>
      <c r="COR10" s="928"/>
      <c r="COS10" s="928"/>
      <c r="COT10" s="928"/>
      <c r="COU10" s="928"/>
      <c r="COV10" s="928"/>
      <c r="COW10" s="928"/>
      <c r="COX10" s="928"/>
      <c r="COY10" s="928"/>
      <c r="COZ10" s="928"/>
      <c r="CPA10" s="928"/>
      <c r="CPB10" s="928"/>
      <c r="CPC10" s="928"/>
      <c r="CPD10" s="928"/>
      <c r="CPE10" s="928"/>
      <c r="CPF10" s="928"/>
      <c r="CPG10" s="928"/>
      <c r="CPH10" s="928"/>
      <c r="CPI10" s="928"/>
      <c r="CPJ10" s="928"/>
      <c r="CPK10" s="928"/>
      <c r="CPL10" s="928"/>
      <c r="CPM10" s="928"/>
      <c r="CPN10" s="928"/>
      <c r="CPO10" s="928"/>
      <c r="CPP10" s="928"/>
      <c r="CPQ10" s="928"/>
      <c r="CPR10" s="928"/>
      <c r="CPS10" s="928"/>
      <c r="CPT10" s="928"/>
      <c r="CPU10" s="928"/>
      <c r="CPV10" s="928"/>
      <c r="CPW10" s="928"/>
      <c r="CPX10" s="928"/>
      <c r="CPY10" s="928"/>
      <c r="CPZ10" s="928"/>
      <c r="CQA10" s="928"/>
      <c r="CQB10" s="928"/>
      <c r="CQC10" s="928"/>
      <c r="CQD10" s="928"/>
      <c r="CQE10" s="928"/>
      <c r="CQF10" s="928"/>
      <c r="CQG10" s="928"/>
      <c r="CQH10" s="928"/>
      <c r="CQI10" s="928"/>
      <c r="CQJ10" s="928"/>
      <c r="CQK10" s="928"/>
      <c r="CQL10" s="928"/>
      <c r="CQM10" s="928"/>
      <c r="CQN10" s="928"/>
      <c r="CQO10" s="928"/>
      <c r="CQP10" s="928"/>
      <c r="CQQ10" s="928"/>
      <c r="CQR10" s="928"/>
      <c r="CQS10" s="928"/>
      <c r="CQT10" s="928"/>
      <c r="CQU10" s="928"/>
      <c r="CQV10" s="928"/>
      <c r="CQW10" s="928"/>
      <c r="CQX10" s="928"/>
      <c r="CQY10" s="928"/>
      <c r="CQZ10" s="928"/>
      <c r="CRA10" s="928"/>
      <c r="CRB10" s="928"/>
      <c r="CRC10" s="928"/>
      <c r="CRD10" s="928"/>
      <c r="CRE10" s="928"/>
      <c r="CRF10" s="928"/>
      <c r="CRG10" s="928"/>
      <c r="CRH10" s="928"/>
      <c r="CRI10" s="928"/>
      <c r="CRJ10" s="928"/>
      <c r="CRK10" s="928"/>
      <c r="CRL10" s="928"/>
      <c r="CRM10" s="928"/>
      <c r="CRN10" s="928"/>
      <c r="CRO10" s="928"/>
      <c r="CRP10" s="928"/>
      <c r="CRQ10" s="928"/>
      <c r="CRR10" s="928"/>
      <c r="CRS10" s="928"/>
      <c r="CRT10" s="928"/>
      <c r="CRU10" s="928"/>
      <c r="CRV10" s="928"/>
      <c r="CRW10" s="928"/>
      <c r="CRX10" s="928"/>
      <c r="CRY10" s="928"/>
      <c r="CRZ10" s="928"/>
      <c r="CSA10" s="928"/>
      <c r="CSB10" s="928"/>
      <c r="CSC10" s="928"/>
      <c r="CSD10" s="928"/>
      <c r="CSE10" s="928"/>
      <c r="CSF10" s="928"/>
      <c r="CSG10" s="928"/>
      <c r="CSH10" s="928"/>
      <c r="CSI10" s="928"/>
      <c r="CSJ10" s="928"/>
      <c r="CSK10" s="928"/>
      <c r="CSL10" s="928"/>
      <c r="CSM10" s="928"/>
      <c r="CSN10" s="928"/>
      <c r="CSO10" s="928"/>
      <c r="CSP10" s="928"/>
      <c r="CSQ10" s="928"/>
      <c r="CSR10" s="928"/>
      <c r="CSS10" s="928"/>
      <c r="CST10" s="928"/>
      <c r="CSU10" s="928"/>
      <c r="CSV10" s="928"/>
      <c r="CSW10" s="928"/>
      <c r="CSX10" s="928"/>
      <c r="CSY10" s="928"/>
      <c r="CSZ10" s="928"/>
      <c r="CTA10" s="928"/>
      <c r="CTB10" s="928"/>
      <c r="CTC10" s="928"/>
      <c r="CTD10" s="928"/>
      <c r="CTE10" s="928"/>
      <c r="CTF10" s="928"/>
      <c r="CTG10" s="928"/>
      <c r="CTH10" s="928"/>
      <c r="CTI10" s="928"/>
      <c r="CTJ10" s="928"/>
      <c r="CTK10" s="928"/>
      <c r="CTL10" s="928"/>
      <c r="CTM10" s="928"/>
      <c r="CTN10" s="928"/>
      <c r="CTO10" s="928"/>
      <c r="CTP10" s="928"/>
      <c r="CTQ10" s="928"/>
      <c r="CTR10" s="928"/>
      <c r="CTS10" s="928"/>
      <c r="CTT10" s="928"/>
      <c r="CTU10" s="928"/>
      <c r="CTV10" s="928"/>
      <c r="CTW10" s="928"/>
      <c r="CTX10" s="928"/>
      <c r="CTY10" s="928"/>
      <c r="CTZ10" s="928"/>
      <c r="CUA10" s="928"/>
      <c r="CUB10" s="928"/>
      <c r="CUC10" s="928"/>
      <c r="CUD10" s="928"/>
      <c r="CUE10" s="928"/>
      <c r="CUF10" s="928"/>
      <c r="CUG10" s="928"/>
      <c r="CUH10" s="928"/>
      <c r="CUI10" s="928"/>
      <c r="CUJ10" s="928"/>
      <c r="CUK10" s="928"/>
      <c r="CUL10" s="928"/>
      <c r="CUM10" s="928"/>
      <c r="CUN10" s="928"/>
      <c r="CUO10" s="928"/>
      <c r="CUP10" s="928"/>
      <c r="CUQ10" s="928"/>
      <c r="CUR10" s="928"/>
      <c r="CUS10" s="928"/>
      <c r="CUT10" s="928"/>
      <c r="CUU10" s="928"/>
      <c r="CUV10" s="928"/>
      <c r="CUW10" s="928"/>
      <c r="CUX10" s="928"/>
      <c r="CUY10" s="928"/>
      <c r="CUZ10" s="928"/>
      <c r="CVA10" s="928"/>
      <c r="CVB10" s="928"/>
      <c r="CVC10" s="928"/>
      <c r="CVD10" s="928"/>
      <c r="CVE10" s="928"/>
      <c r="CVF10" s="928"/>
      <c r="CVG10" s="928"/>
      <c r="CVH10" s="928"/>
      <c r="CVI10" s="928"/>
      <c r="CVJ10" s="928"/>
      <c r="CVK10" s="928"/>
      <c r="CVL10" s="928"/>
      <c r="CVM10" s="928"/>
      <c r="CVN10" s="928"/>
      <c r="CVO10" s="928"/>
      <c r="CVP10" s="928"/>
      <c r="CVQ10" s="928"/>
      <c r="CVR10" s="928"/>
      <c r="CVS10" s="928"/>
      <c r="CVT10" s="928"/>
      <c r="CVU10" s="928"/>
      <c r="CVV10" s="928"/>
      <c r="CVW10" s="928"/>
      <c r="CVX10" s="928"/>
      <c r="CVY10" s="928"/>
      <c r="CVZ10" s="928"/>
      <c r="CWA10" s="928"/>
      <c r="CWB10" s="928"/>
      <c r="CWC10" s="928"/>
      <c r="CWD10" s="928"/>
      <c r="CWE10" s="928"/>
      <c r="CWF10" s="928"/>
      <c r="CWG10" s="928"/>
      <c r="CWH10" s="928"/>
      <c r="CWI10" s="928"/>
      <c r="CWJ10" s="928"/>
      <c r="CWK10" s="928"/>
      <c r="CWL10" s="928"/>
      <c r="CWM10" s="928"/>
      <c r="CWN10" s="928"/>
      <c r="CWO10" s="928"/>
      <c r="CWP10" s="928"/>
      <c r="CWQ10" s="928"/>
      <c r="CWR10" s="928"/>
      <c r="CWS10" s="928"/>
      <c r="CWT10" s="928"/>
      <c r="CWU10" s="928"/>
      <c r="CWV10" s="928"/>
      <c r="CWW10" s="928"/>
      <c r="CWX10" s="928"/>
      <c r="CWY10" s="928"/>
      <c r="CWZ10" s="928"/>
      <c r="CXA10" s="928"/>
      <c r="CXB10" s="928"/>
      <c r="CXC10" s="928"/>
      <c r="CXD10" s="928"/>
      <c r="CXE10" s="928"/>
      <c r="CXF10" s="928"/>
      <c r="CXG10" s="928"/>
      <c r="CXH10" s="928"/>
      <c r="CXI10" s="928"/>
      <c r="CXJ10" s="928"/>
      <c r="CXK10" s="928"/>
      <c r="CXL10" s="928"/>
      <c r="CXM10" s="928"/>
      <c r="CXN10" s="928"/>
      <c r="CXO10" s="928"/>
      <c r="CXP10" s="928"/>
      <c r="CXQ10" s="928"/>
      <c r="CXR10" s="928"/>
      <c r="CXS10" s="928"/>
      <c r="CXT10" s="928"/>
      <c r="CXU10" s="928"/>
      <c r="CXV10" s="928"/>
      <c r="CXW10" s="928"/>
      <c r="CXX10" s="928"/>
      <c r="CXY10" s="928"/>
      <c r="CXZ10" s="928"/>
      <c r="CYA10" s="928"/>
      <c r="CYB10" s="928"/>
      <c r="CYC10" s="928"/>
      <c r="CYD10" s="928"/>
      <c r="CYE10" s="928"/>
      <c r="CYF10" s="928"/>
      <c r="CYG10" s="928"/>
      <c r="CYH10" s="928"/>
      <c r="CYI10" s="928"/>
      <c r="CYJ10" s="928"/>
      <c r="CYK10" s="928"/>
      <c r="CYL10" s="928"/>
      <c r="CYM10" s="928"/>
      <c r="CYN10" s="928"/>
      <c r="CYO10" s="928"/>
      <c r="CYP10" s="928"/>
      <c r="CYQ10" s="928"/>
      <c r="CYR10" s="928"/>
      <c r="CYS10" s="928"/>
      <c r="CYT10" s="928"/>
      <c r="CYU10" s="928"/>
      <c r="CYV10" s="928"/>
      <c r="CYW10" s="928"/>
      <c r="CYX10" s="928"/>
      <c r="CYY10" s="928"/>
      <c r="CYZ10" s="928"/>
      <c r="CZA10" s="928"/>
      <c r="CZB10" s="928"/>
      <c r="CZC10" s="928"/>
      <c r="CZD10" s="928"/>
      <c r="CZE10" s="928"/>
      <c r="CZF10" s="928"/>
      <c r="CZG10" s="928"/>
      <c r="CZH10" s="928"/>
      <c r="CZI10" s="928"/>
      <c r="CZJ10" s="928"/>
      <c r="CZK10" s="928"/>
      <c r="CZL10" s="928"/>
      <c r="CZM10" s="928"/>
      <c r="CZN10" s="928"/>
      <c r="CZO10" s="928"/>
      <c r="CZP10" s="928"/>
      <c r="CZQ10" s="928"/>
      <c r="CZR10" s="928"/>
      <c r="CZS10" s="928"/>
      <c r="CZT10" s="928"/>
      <c r="CZU10" s="928"/>
      <c r="CZV10" s="928"/>
      <c r="CZW10" s="928"/>
      <c r="CZX10" s="928"/>
      <c r="CZY10" s="928"/>
      <c r="CZZ10" s="928"/>
      <c r="DAA10" s="928"/>
      <c r="DAB10" s="928"/>
      <c r="DAC10" s="928"/>
      <c r="DAD10" s="928"/>
      <c r="DAE10" s="928"/>
      <c r="DAF10" s="928"/>
      <c r="DAG10" s="928"/>
      <c r="DAH10" s="928"/>
      <c r="DAI10" s="928"/>
      <c r="DAJ10" s="928"/>
      <c r="DAK10" s="928"/>
      <c r="DAL10" s="928"/>
      <c r="DAM10" s="928"/>
      <c r="DAN10" s="928"/>
      <c r="DAO10" s="928"/>
      <c r="DAP10" s="928"/>
      <c r="DAQ10" s="928"/>
      <c r="DAR10" s="928"/>
      <c r="DAS10" s="928"/>
      <c r="DAT10" s="928"/>
      <c r="DAU10" s="928"/>
      <c r="DAV10" s="928"/>
      <c r="DAW10" s="928"/>
      <c r="DAX10" s="928"/>
      <c r="DAY10" s="928"/>
      <c r="DAZ10" s="928"/>
      <c r="DBA10" s="928"/>
      <c r="DBB10" s="928"/>
      <c r="DBC10" s="928"/>
      <c r="DBD10" s="928"/>
      <c r="DBE10" s="928"/>
      <c r="DBF10" s="928"/>
      <c r="DBG10" s="928"/>
      <c r="DBH10" s="928"/>
      <c r="DBI10" s="928"/>
      <c r="DBJ10" s="928"/>
      <c r="DBK10" s="928"/>
      <c r="DBL10" s="928"/>
      <c r="DBM10" s="928"/>
      <c r="DBN10" s="928"/>
      <c r="DBO10" s="928"/>
      <c r="DBP10" s="928"/>
      <c r="DBQ10" s="928"/>
      <c r="DBR10" s="928"/>
      <c r="DBS10" s="928"/>
      <c r="DBT10" s="928"/>
      <c r="DBU10" s="928"/>
      <c r="DBV10" s="928"/>
      <c r="DBW10" s="928"/>
      <c r="DBX10" s="928"/>
      <c r="DBY10" s="928"/>
      <c r="DBZ10" s="928"/>
      <c r="DCA10" s="928"/>
      <c r="DCB10" s="928"/>
      <c r="DCC10" s="928"/>
      <c r="DCD10" s="928"/>
      <c r="DCE10" s="928"/>
      <c r="DCF10" s="928"/>
      <c r="DCG10" s="928"/>
      <c r="DCH10" s="928"/>
      <c r="DCI10" s="928"/>
      <c r="DCJ10" s="928"/>
      <c r="DCK10" s="928"/>
      <c r="DCL10" s="928"/>
      <c r="DCM10" s="928"/>
      <c r="DCN10" s="928"/>
      <c r="DCO10" s="928"/>
      <c r="DCP10" s="928"/>
      <c r="DCQ10" s="928"/>
      <c r="DCR10" s="928"/>
      <c r="DCS10" s="928"/>
      <c r="DCT10" s="928"/>
      <c r="DCU10" s="928"/>
      <c r="DCV10" s="928"/>
      <c r="DCW10" s="928"/>
      <c r="DCX10" s="928"/>
      <c r="DCY10" s="928"/>
      <c r="DCZ10" s="928"/>
      <c r="DDA10" s="928"/>
      <c r="DDB10" s="928"/>
      <c r="DDC10" s="928"/>
      <c r="DDD10" s="928"/>
      <c r="DDE10" s="928"/>
      <c r="DDF10" s="928"/>
      <c r="DDG10" s="928"/>
      <c r="DDH10" s="928"/>
      <c r="DDI10" s="928"/>
      <c r="DDJ10" s="928"/>
      <c r="DDK10" s="928"/>
      <c r="DDL10" s="928"/>
      <c r="DDM10" s="928"/>
      <c r="DDN10" s="928"/>
      <c r="DDO10" s="928"/>
      <c r="DDP10" s="928"/>
      <c r="DDQ10" s="928"/>
      <c r="DDR10" s="928"/>
      <c r="DDS10" s="928"/>
      <c r="DDT10" s="928"/>
      <c r="DDU10" s="928"/>
      <c r="DDV10" s="928"/>
      <c r="DDW10" s="928"/>
      <c r="DDX10" s="928"/>
      <c r="DDY10" s="928"/>
      <c r="DDZ10" s="928"/>
      <c r="DEA10" s="928"/>
      <c r="DEB10" s="928"/>
      <c r="DEC10" s="928"/>
      <c r="DED10" s="928"/>
      <c r="DEE10" s="928"/>
      <c r="DEF10" s="928"/>
      <c r="DEG10" s="928"/>
      <c r="DEH10" s="928"/>
      <c r="DEI10" s="928"/>
      <c r="DEJ10" s="928"/>
      <c r="DEK10" s="928"/>
      <c r="DEL10" s="928"/>
      <c r="DEM10" s="928"/>
      <c r="DEN10" s="928"/>
      <c r="DEO10" s="928"/>
      <c r="DEP10" s="928"/>
      <c r="DEQ10" s="928"/>
      <c r="DER10" s="928"/>
      <c r="DES10" s="928"/>
      <c r="DET10" s="928"/>
      <c r="DEU10" s="928"/>
      <c r="DEV10" s="928"/>
      <c r="DEW10" s="928"/>
      <c r="DEX10" s="928"/>
      <c r="DEY10" s="928"/>
      <c r="DEZ10" s="928"/>
      <c r="DFA10" s="928"/>
      <c r="DFB10" s="928"/>
      <c r="DFC10" s="928"/>
      <c r="DFD10" s="928"/>
      <c r="DFE10" s="928"/>
      <c r="DFF10" s="928"/>
      <c r="DFG10" s="928"/>
      <c r="DFH10" s="928"/>
      <c r="DFI10" s="928"/>
      <c r="DFJ10" s="928"/>
      <c r="DFK10" s="928"/>
      <c r="DFL10" s="928"/>
      <c r="DFM10" s="928"/>
      <c r="DFN10" s="928"/>
      <c r="DFO10" s="928"/>
      <c r="DFP10" s="928"/>
      <c r="DFQ10" s="928"/>
      <c r="DFR10" s="928"/>
      <c r="DFS10" s="928"/>
      <c r="DFT10" s="928"/>
      <c r="DFU10" s="928"/>
      <c r="DFV10" s="928"/>
      <c r="DFW10" s="928"/>
      <c r="DFX10" s="928"/>
      <c r="DFY10" s="928"/>
      <c r="DFZ10" s="928"/>
      <c r="DGA10" s="928"/>
      <c r="DGB10" s="928"/>
      <c r="DGC10" s="928"/>
      <c r="DGD10" s="928"/>
      <c r="DGE10" s="928"/>
      <c r="DGF10" s="928"/>
      <c r="DGG10" s="928"/>
      <c r="DGH10" s="928"/>
      <c r="DGI10" s="928"/>
      <c r="DGJ10" s="928"/>
      <c r="DGK10" s="928"/>
      <c r="DGL10" s="928"/>
      <c r="DGM10" s="928"/>
      <c r="DGN10" s="928"/>
      <c r="DGO10" s="928"/>
      <c r="DGP10" s="928"/>
      <c r="DGQ10" s="928"/>
      <c r="DGR10" s="928"/>
      <c r="DGS10" s="928"/>
      <c r="DGT10" s="928"/>
      <c r="DGU10" s="928"/>
      <c r="DGV10" s="928"/>
      <c r="DGW10" s="928"/>
      <c r="DGX10" s="928"/>
      <c r="DGY10" s="928"/>
      <c r="DGZ10" s="928"/>
      <c r="DHA10" s="928"/>
      <c r="DHB10" s="928"/>
      <c r="DHC10" s="928"/>
      <c r="DHD10" s="928"/>
      <c r="DHE10" s="928"/>
      <c r="DHF10" s="928"/>
      <c r="DHG10" s="928"/>
      <c r="DHH10" s="928"/>
      <c r="DHI10" s="928"/>
      <c r="DHJ10" s="928"/>
      <c r="DHK10" s="928"/>
      <c r="DHL10" s="928"/>
      <c r="DHM10" s="928"/>
      <c r="DHN10" s="928"/>
      <c r="DHO10" s="928"/>
      <c r="DHP10" s="928"/>
      <c r="DHQ10" s="928"/>
      <c r="DHR10" s="928"/>
      <c r="DHS10" s="928"/>
      <c r="DHT10" s="928"/>
      <c r="DHU10" s="928"/>
      <c r="DHV10" s="928"/>
      <c r="DHW10" s="928"/>
      <c r="DHX10" s="928"/>
      <c r="DHY10" s="928"/>
      <c r="DHZ10" s="928"/>
      <c r="DIA10" s="928"/>
      <c r="DIB10" s="928"/>
      <c r="DIC10" s="928"/>
      <c r="DID10" s="928"/>
      <c r="DIE10" s="928"/>
      <c r="DIF10" s="928"/>
      <c r="DIG10" s="928"/>
      <c r="DIH10" s="928"/>
      <c r="DII10" s="928"/>
      <c r="DIJ10" s="928"/>
      <c r="DIK10" s="928"/>
      <c r="DIL10" s="928"/>
      <c r="DIM10" s="928"/>
      <c r="DIN10" s="928"/>
      <c r="DIO10" s="928"/>
      <c r="DIP10" s="928"/>
      <c r="DIQ10" s="928"/>
      <c r="DIR10" s="928"/>
      <c r="DIS10" s="928"/>
      <c r="DIT10" s="928"/>
      <c r="DIU10" s="928"/>
      <c r="DIV10" s="928"/>
      <c r="DIW10" s="928"/>
      <c r="DIX10" s="928"/>
      <c r="DIY10" s="928"/>
      <c r="DIZ10" s="928"/>
      <c r="DJA10" s="928"/>
      <c r="DJB10" s="928"/>
      <c r="DJC10" s="928"/>
      <c r="DJD10" s="928"/>
      <c r="DJE10" s="928"/>
      <c r="DJF10" s="928"/>
      <c r="DJG10" s="928"/>
      <c r="DJH10" s="928"/>
      <c r="DJI10" s="928"/>
      <c r="DJJ10" s="928"/>
      <c r="DJK10" s="928"/>
      <c r="DJL10" s="928"/>
      <c r="DJM10" s="928"/>
      <c r="DJN10" s="928"/>
      <c r="DJO10" s="928"/>
      <c r="DJP10" s="928"/>
      <c r="DJQ10" s="928"/>
      <c r="DJR10" s="928"/>
      <c r="DJS10" s="928"/>
      <c r="DJT10" s="928"/>
      <c r="DJU10" s="928"/>
      <c r="DJV10" s="928"/>
      <c r="DJW10" s="928"/>
      <c r="DJX10" s="928"/>
      <c r="DJY10" s="928"/>
      <c r="DJZ10" s="928"/>
      <c r="DKA10" s="928"/>
      <c r="DKB10" s="928"/>
      <c r="DKC10" s="928"/>
      <c r="DKD10" s="928"/>
      <c r="DKE10" s="928"/>
      <c r="DKF10" s="928"/>
      <c r="DKG10" s="928"/>
      <c r="DKH10" s="928"/>
      <c r="DKI10" s="928"/>
      <c r="DKJ10" s="928"/>
      <c r="DKK10" s="928"/>
      <c r="DKL10" s="928"/>
      <c r="DKM10" s="928"/>
      <c r="DKN10" s="928"/>
      <c r="DKO10" s="928"/>
      <c r="DKP10" s="928"/>
      <c r="DKQ10" s="928"/>
      <c r="DKR10" s="928"/>
      <c r="DKS10" s="928"/>
      <c r="DKT10" s="928"/>
      <c r="DKU10" s="928"/>
      <c r="DKV10" s="928"/>
      <c r="DKW10" s="928"/>
      <c r="DKX10" s="928"/>
      <c r="DKY10" s="928"/>
      <c r="DKZ10" s="928"/>
      <c r="DLA10" s="928"/>
      <c r="DLB10" s="928"/>
      <c r="DLC10" s="928"/>
      <c r="DLD10" s="928"/>
      <c r="DLE10" s="928"/>
      <c r="DLF10" s="928"/>
      <c r="DLG10" s="928"/>
      <c r="DLH10" s="928"/>
      <c r="DLI10" s="928"/>
      <c r="DLJ10" s="928"/>
      <c r="DLK10" s="928"/>
      <c r="DLL10" s="928"/>
      <c r="DLM10" s="928"/>
      <c r="DLN10" s="928"/>
      <c r="DLO10" s="928"/>
      <c r="DLP10" s="928"/>
      <c r="DLQ10" s="928"/>
      <c r="DLR10" s="928"/>
      <c r="DLS10" s="928"/>
      <c r="DLT10" s="928"/>
      <c r="DLU10" s="928"/>
      <c r="DLV10" s="928"/>
      <c r="DLW10" s="928"/>
      <c r="DLX10" s="928"/>
      <c r="DLY10" s="928"/>
      <c r="DLZ10" s="928"/>
      <c r="DMA10" s="928"/>
      <c r="DMB10" s="928"/>
      <c r="DMC10" s="928"/>
      <c r="DMD10" s="928"/>
      <c r="DME10" s="928"/>
      <c r="DMF10" s="928"/>
      <c r="DMG10" s="928"/>
      <c r="DMH10" s="928"/>
      <c r="DMI10" s="928"/>
      <c r="DMJ10" s="928"/>
      <c r="DMK10" s="928"/>
      <c r="DML10" s="928"/>
      <c r="DMM10" s="928"/>
      <c r="DMN10" s="928"/>
      <c r="DMO10" s="928"/>
      <c r="DMP10" s="928"/>
      <c r="DMQ10" s="928"/>
      <c r="DMR10" s="928"/>
      <c r="DMS10" s="928"/>
      <c r="DMT10" s="928"/>
      <c r="DMU10" s="928"/>
      <c r="DMV10" s="928"/>
      <c r="DMW10" s="928"/>
      <c r="DMX10" s="928"/>
      <c r="DMY10" s="928"/>
      <c r="DMZ10" s="928"/>
      <c r="DNA10" s="928"/>
      <c r="DNB10" s="928"/>
      <c r="DNC10" s="928"/>
      <c r="DND10" s="928"/>
      <c r="DNE10" s="928"/>
      <c r="DNF10" s="928"/>
      <c r="DNG10" s="928"/>
      <c r="DNH10" s="928"/>
      <c r="DNI10" s="928"/>
      <c r="DNJ10" s="928"/>
      <c r="DNK10" s="928"/>
      <c r="DNL10" s="928"/>
      <c r="DNM10" s="928"/>
      <c r="DNN10" s="928"/>
      <c r="DNO10" s="928"/>
      <c r="DNP10" s="928"/>
      <c r="DNQ10" s="928"/>
      <c r="DNR10" s="928"/>
      <c r="DNS10" s="928"/>
      <c r="DNT10" s="928"/>
      <c r="DNU10" s="928"/>
      <c r="DNV10" s="928"/>
      <c r="DNW10" s="928"/>
      <c r="DNX10" s="928"/>
      <c r="DNY10" s="928"/>
      <c r="DNZ10" s="928"/>
      <c r="DOA10" s="928"/>
      <c r="DOB10" s="928"/>
      <c r="DOC10" s="928"/>
      <c r="DOD10" s="928"/>
      <c r="DOE10" s="928"/>
      <c r="DOF10" s="928"/>
      <c r="DOG10" s="928"/>
      <c r="DOH10" s="928"/>
      <c r="DOI10" s="928"/>
      <c r="DOJ10" s="928"/>
      <c r="DOK10" s="928"/>
      <c r="DOL10" s="928"/>
      <c r="DOM10" s="928"/>
      <c r="DON10" s="928"/>
      <c r="DOO10" s="928"/>
      <c r="DOP10" s="928"/>
      <c r="DOQ10" s="928"/>
      <c r="DOR10" s="928"/>
      <c r="DOS10" s="928"/>
      <c r="DOT10" s="928"/>
      <c r="DOU10" s="928"/>
      <c r="DOV10" s="928"/>
      <c r="DOW10" s="928"/>
      <c r="DOX10" s="928"/>
      <c r="DOY10" s="928"/>
      <c r="DOZ10" s="928"/>
      <c r="DPA10" s="928"/>
      <c r="DPB10" s="928"/>
      <c r="DPC10" s="928"/>
      <c r="DPD10" s="928"/>
      <c r="DPE10" s="928"/>
      <c r="DPF10" s="928"/>
      <c r="DPG10" s="928"/>
      <c r="DPH10" s="928"/>
      <c r="DPI10" s="928"/>
      <c r="DPJ10" s="928"/>
      <c r="DPK10" s="928"/>
      <c r="DPL10" s="928"/>
      <c r="DPM10" s="928"/>
      <c r="DPN10" s="928"/>
      <c r="DPO10" s="928"/>
      <c r="DPP10" s="928"/>
      <c r="DPQ10" s="928"/>
      <c r="DPR10" s="928"/>
      <c r="DPS10" s="928"/>
      <c r="DPT10" s="928"/>
      <c r="DPU10" s="928"/>
      <c r="DPV10" s="928"/>
      <c r="DPW10" s="928"/>
      <c r="DPX10" s="928"/>
      <c r="DPY10" s="928"/>
      <c r="DPZ10" s="928"/>
      <c r="DQA10" s="928"/>
      <c r="DQB10" s="928"/>
      <c r="DQC10" s="928"/>
      <c r="DQD10" s="928"/>
      <c r="DQE10" s="928"/>
      <c r="DQF10" s="928"/>
      <c r="DQG10" s="928"/>
      <c r="DQH10" s="928"/>
      <c r="DQI10" s="928"/>
      <c r="DQJ10" s="928"/>
      <c r="DQK10" s="928"/>
      <c r="DQL10" s="928"/>
      <c r="DQM10" s="928"/>
      <c r="DQN10" s="928"/>
      <c r="DQO10" s="928"/>
      <c r="DQP10" s="928"/>
      <c r="DQQ10" s="928"/>
      <c r="DQR10" s="928"/>
      <c r="DQS10" s="928"/>
      <c r="DQT10" s="928"/>
      <c r="DQU10" s="928"/>
      <c r="DQV10" s="928"/>
      <c r="DQW10" s="928"/>
      <c r="DQX10" s="928"/>
      <c r="DQY10" s="928"/>
      <c r="DQZ10" s="928"/>
      <c r="DRA10" s="928"/>
      <c r="DRB10" s="928"/>
      <c r="DRC10" s="928"/>
      <c r="DRD10" s="928"/>
      <c r="DRE10" s="928"/>
      <c r="DRF10" s="928"/>
      <c r="DRG10" s="928"/>
      <c r="DRH10" s="928"/>
      <c r="DRI10" s="928"/>
      <c r="DRJ10" s="928"/>
      <c r="DRK10" s="928"/>
      <c r="DRL10" s="928"/>
      <c r="DRM10" s="928"/>
      <c r="DRN10" s="928"/>
      <c r="DRO10" s="928"/>
      <c r="DRP10" s="928"/>
      <c r="DRQ10" s="928"/>
      <c r="DRR10" s="928"/>
      <c r="DRS10" s="928"/>
      <c r="DRT10" s="928"/>
      <c r="DRU10" s="928"/>
      <c r="DRV10" s="928"/>
      <c r="DRW10" s="928"/>
      <c r="DRX10" s="928"/>
      <c r="DRY10" s="928"/>
      <c r="DRZ10" s="928"/>
      <c r="DSA10" s="928"/>
      <c r="DSB10" s="928"/>
      <c r="DSC10" s="928"/>
      <c r="DSD10" s="928"/>
      <c r="DSE10" s="928"/>
      <c r="DSF10" s="928"/>
      <c r="DSG10" s="928"/>
      <c r="DSH10" s="928"/>
      <c r="DSI10" s="928"/>
      <c r="DSJ10" s="928"/>
      <c r="DSK10" s="928"/>
      <c r="DSL10" s="928"/>
      <c r="DSM10" s="928"/>
      <c r="DSN10" s="928"/>
      <c r="DSO10" s="928"/>
      <c r="DSP10" s="928"/>
      <c r="DSQ10" s="928"/>
      <c r="DSR10" s="928"/>
      <c r="DSS10" s="928"/>
      <c r="DST10" s="928"/>
      <c r="DSU10" s="928"/>
      <c r="DSV10" s="928"/>
      <c r="DSW10" s="928"/>
      <c r="DSX10" s="928"/>
      <c r="DSY10" s="928"/>
      <c r="DSZ10" s="928"/>
      <c r="DTA10" s="928"/>
      <c r="DTB10" s="928"/>
      <c r="DTC10" s="928"/>
      <c r="DTD10" s="928"/>
      <c r="DTE10" s="928"/>
      <c r="DTF10" s="928"/>
      <c r="DTG10" s="928"/>
      <c r="DTH10" s="928"/>
      <c r="DTI10" s="928"/>
      <c r="DTJ10" s="928"/>
      <c r="DTK10" s="928"/>
      <c r="DTL10" s="928"/>
      <c r="DTM10" s="928"/>
      <c r="DTN10" s="928"/>
      <c r="DTO10" s="928"/>
      <c r="DTP10" s="928"/>
      <c r="DTQ10" s="928"/>
      <c r="DTR10" s="928"/>
      <c r="DTS10" s="928"/>
      <c r="DTT10" s="928"/>
      <c r="DTU10" s="928"/>
      <c r="DTV10" s="928"/>
      <c r="DTW10" s="928"/>
      <c r="DTX10" s="928"/>
      <c r="DTY10" s="928"/>
      <c r="DTZ10" s="928"/>
      <c r="DUA10" s="928"/>
      <c r="DUB10" s="928"/>
      <c r="DUC10" s="928"/>
      <c r="DUD10" s="928"/>
      <c r="DUE10" s="928"/>
      <c r="DUF10" s="928"/>
      <c r="DUG10" s="928"/>
      <c r="DUH10" s="928"/>
      <c r="DUI10" s="928"/>
      <c r="DUJ10" s="928"/>
      <c r="DUK10" s="928"/>
      <c r="DUL10" s="928"/>
      <c r="DUM10" s="928"/>
      <c r="DUN10" s="928"/>
      <c r="DUO10" s="928"/>
      <c r="DUP10" s="928"/>
      <c r="DUQ10" s="928"/>
      <c r="DUR10" s="928"/>
      <c r="DUS10" s="928"/>
      <c r="DUT10" s="928"/>
      <c r="DUU10" s="928"/>
      <c r="DUV10" s="928"/>
      <c r="DUW10" s="928"/>
      <c r="DUX10" s="928"/>
      <c r="DUY10" s="928"/>
      <c r="DUZ10" s="928"/>
      <c r="DVA10" s="928"/>
      <c r="DVB10" s="928"/>
      <c r="DVC10" s="928"/>
      <c r="DVD10" s="928"/>
      <c r="DVE10" s="928"/>
      <c r="DVF10" s="928"/>
      <c r="DVG10" s="928"/>
      <c r="DVH10" s="928"/>
      <c r="DVI10" s="928"/>
      <c r="DVJ10" s="928"/>
      <c r="DVK10" s="928"/>
      <c r="DVL10" s="928"/>
      <c r="DVM10" s="928"/>
      <c r="DVN10" s="928"/>
      <c r="DVO10" s="928"/>
      <c r="DVP10" s="928"/>
      <c r="DVQ10" s="928"/>
      <c r="DVR10" s="928"/>
      <c r="DVS10" s="928"/>
      <c r="DVT10" s="928"/>
      <c r="DVU10" s="928"/>
      <c r="DVV10" s="928"/>
      <c r="DVW10" s="928"/>
      <c r="DVX10" s="928"/>
      <c r="DVY10" s="928"/>
      <c r="DVZ10" s="928"/>
      <c r="DWA10" s="928"/>
      <c r="DWB10" s="928"/>
      <c r="DWC10" s="928"/>
      <c r="DWD10" s="928"/>
      <c r="DWE10" s="928"/>
      <c r="DWF10" s="928"/>
      <c r="DWG10" s="928"/>
      <c r="DWH10" s="928"/>
      <c r="DWI10" s="928"/>
      <c r="DWJ10" s="928"/>
      <c r="DWK10" s="928"/>
      <c r="DWL10" s="928"/>
      <c r="DWM10" s="928"/>
      <c r="DWN10" s="928"/>
      <c r="DWO10" s="928"/>
      <c r="DWP10" s="928"/>
      <c r="DWQ10" s="928"/>
      <c r="DWR10" s="928"/>
      <c r="DWS10" s="928"/>
      <c r="DWT10" s="928"/>
      <c r="DWU10" s="928"/>
      <c r="DWV10" s="928"/>
      <c r="DWW10" s="928"/>
      <c r="DWX10" s="928"/>
      <c r="DWY10" s="928"/>
      <c r="DWZ10" s="928"/>
      <c r="DXA10" s="928"/>
      <c r="DXB10" s="928"/>
      <c r="DXC10" s="928"/>
      <c r="DXD10" s="928"/>
      <c r="DXE10" s="928"/>
      <c r="DXF10" s="928"/>
      <c r="DXG10" s="928"/>
      <c r="DXH10" s="928"/>
      <c r="DXI10" s="928"/>
      <c r="DXJ10" s="928"/>
      <c r="DXK10" s="928"/>
      <c r="DXL10" s="928"/>
      <c r="DXM10" s="928"/>
      <c r="DXN10" s="928"/>
      <c r="DXO10" s="928"/>
      <c r="DXP10" s="928"/>
      <c r="DXQ10" s="928"/>
      <c r="DXR10" s="928"/>
      <c r="DXS10" s="928"/>
      <c r="DXT10" s="928"/>
      <c r="DXU10" s="928"/>
      <c r="DXV10" s="928"/>
      <c r="DXW10" s="928"/>
      <c r="DXX10" s="928"/>
      <c r="DXY10" s="928"/>
      <c r="DXZ10" s="928"/>
      <c r="DYA10" s="928"/>
      <c r="DYB10" s="928"/>
      <c r="DYC10" s="928"/>
      <c r="DYD10" s="928"/>
      <c r="DYE10" s="928"/>
      <c r="DYF10" s="928"/>
      <c r="DYG10" s="928"/>
      <c r="DYH10" s="928"/>
      <c r="DYI10" s="928"/>
      <c r="DYJ10" s="928"/>
      <c r="DYK10" s="928"/>
      <c r="DYL10" s="928"/>
      <c r="DYM10" s="928"/>
      <c r="DYN10" s="928"/>
      <c r="DYO10" s="928"/>
      <c r="DYP10" s="928"/>
      <c r="DYQ10" s="928"/>
      <c r="DYR10" s="928"/>
      <c r="DYS10" s="928"/>
      <c r="DYT10" s="928"/>
      <c r="DYU10" s="928"/>
      <c r="DYV10" s="928"/>
      <c r="DYW10" s="928"/>
      <c r="DYX10" s="928"/>
      <c r="DYY10" s="928"/>
      <c r="DYZ10" s="928"/>
      <c r="DZA10" s="928"/>
      <c r="DZB10" s="928"/>
      <c r="DZC10" s="928"/>
      <c r="DZD10" s="928"/>
      <c r="DZE10" s="928"/>
      <c r="DZF10" s="928"/>
      <c r="DZG10" s="928"/>
      <c r="DZH10" s="928"/>
      <c r="DZI10" s="928"/>
      <c r="DZJ10" s="928"/>
      <c r="DZK10" s="928"/>
      <c r="DZL10" s="928"/>
      <c r="DZM10" s="928"/>
      <c r="DZN10" s="928"/>
      <c r="DZO10" s="928"/>
      <c r="DZP10" s="928"/>
      <c r="DZQ10" s="928"/>
      <c r="DZR10" s="928"/>
      <c r="DZS10" s="928"/>
      <c r="DZT10" s="928"/>
      <c r="DZU10" s="928"/>
      <c r="DZV10" s="928"/>
      <c r="DZW10" s="928"/>
      <c r="DZX10" s="928"/>
      <c r="DZY10" s="928"/>
      <c r="DZZ10" s="928"/>
      <c r="EAA10" s="928"/>
      <c r="EAB10" s="928"/>
      <c r="EAC10" s="928"/>
      <c r="EAD10" s="928"/>
      <c r="EAE10" s="928"/>
      <c r="EAF10" s="928"/>
      <c r="EAG10" s="928"/>
      <c r="EAH10" s="928"/>
      <c r="EAI10" s="928"/>
      <c r="EAJ10" s="928"/>
      <c r="EAK10" s="928"/>
      <c r="EAL10" s="928"/>
      <c r="EAM10" s="928"/>
      <c r="EAN10" s="928"/>
      <c r="EAO10" s="928"/>
      <c r="EAP10" s="928"/>
      <c r="EAQ10" s="928"/>
      <c r="EAR10" s="928"/>
      <c r="EAS10" s="928"/>
      <c r="EAT10" s="928"/>
      <c r="EAU10" s="928"/>
      <c r="EAV10" s="928"/>
      <c r="EAW10" s="928"/>
      <c r="EAX10" s="928"/>
      <c r="EAY10" s="928"/>
      <c r="EAZ10" s="928"/>
      <c r="EBA10" s="928"/>
      <c r="EBB10" s="928"/>
      <c r="EBC10" s="928"/>
      <c r="EBD10" s="928"/>
      <c r="EBE10" s="928"/>
      <c r="EBF10" s="928"/>
      <c r="EBG10" s="928"/>
      <c r="EBH10" s="928"/>
      <c r="EBI10" s="928"/>
      <c r="EBJ10" s="928"/>
      <c r="EBK10" s="928"/>
      <c r="EBL10" s="928"/>
      <c r="EBM10" s="928"/>
      <c r="EBN10" s="928"/>
      <c r="EBO10" s="928"/>
      <c r="EBP10" s="928"/>
      <c r="EBQ10" s="928"/>
      <c r="EBR10" s="928"/>
      <c r="EBS10" s="928"/>
      <c r="EBT10" s="928"/>
      <c r="EBU10" s="928"/>
      <c r="EBV10" s="928"/>
      <c r="EBW10" s="928"/>
      <c r="EBX10" s="928"/>
      <c r="EBY10" s="928"/>
      <c r="EBZ10" s="928"/>
      <c r="ECA10" s="928"/>
      <c r="ECB10" s="928"/>
      <c r="ECC10" s="928"/>
      <c r="ECD10" s="928"/>
      <c r="ECE10" s="928"/>
      <c r="ECF10" s="928"/>
      <c r="ECG10" s="928"/>
      <c r="ECH10" s="928"/>
      <c r="ECI10" s="928"/>
      <c r="ECJ10" s="928"/>
      <c r="ECK10" s="928"/>
      <c r="ECL10" s="928"/>
      <c r="ECM10" s="928"/>
      <c r="ECN10" s="928"/>
      <c r="ECO10" s="928"/>
      <c r="ECP10" s="928"/>
      <c r="ECQ10" s="928"/>
      <c r="ECR10" s="928"/>
      <c r="ECS10" s="928"/>
      <c r="ECT10" s="928"/>
      <c r="ECU10" s="928"/>
      <c r="ECV10" s="928"/>
      <c r="ECW10" s="928"/>
      <c r="ECX10" s="928"/>
      <c r="ECY10" s="928"/>
      <c r="ECZ10" s="928"/>
      <c r="EDA10" s="928"/>
      <c r="EDB10" s="928"/>
      <c r="EDC10" s="928"/>
      <c r="EDD10" s="928"/>
      <c r="EDE10" s="928"/>
      <c r="EDF10" s="928"/>
      <c r="EDG10" s="928"/>
      <c r="EDH10" s="928"/>
      <c r="EDI10" s="928"/>
      <c r="EDJ10" s="928"/>
      <c r="EDK10" s="928"/>
      <c r="EDL10" s="928"/>
      <c r="EDM10" s="928"/>
      <c r="EDN10" s="928"/>
      <c r="EDO10" s="928"/>
      <c r="EDP10" s="928"/>
      <c r="EDQ10" s="928"/>
      <c r="EDR10" s="928"/>
      <c r="EDS10" s="928"/>
      <c r="EDT10" s="928"/>
      <c r="EDU10" s="928"/>
      <c r="EDV10" s="928"/>
      <c r="EDW10" s="928"/>
      <c r="EDX10" s="928"/>
      <c r="EDY10" s="928"/>
      <c r="EDZ10" s="928"/>
      <c r="EEA10" s="928"/>
      <c r="EEB10" s="928"/>
      <c r="EEC10" s="928"/>
      <c r="EED10" s="928"/>
      <c r="EEE10" s="928"/>
      <c r="EEF10" s="928"/>
      <c r="EEG10" s="928"/>
      <c r="EEH10" s="928"/>
      <c r="EEI10" s="928"/>
      <c r="EEJ10" s="928"/>
      <c r="EEK10" s="928"/>
      <c r="EEL10" s="928"/>
      <c r="EEM10" s="928"/>
      <c r="EEN10" s="928"/>
      <c r="EEO10" s="928"/>
      <c r="EEP10" s="928"/>
      <c r="EEQ10" s="928"/>
      <c r="EER10" s="928"/>
      <c r="EES10" s="928"/>
      <c r="EET10" s="928"/>
      <c r="EEU10" s="928"/>
      <c r="EEV10" s="928"/>
      <c r="EEW10" s="928"/>
      <c r="EEX10" s="928"/>
      <c r="EEY10" s="928"/>
      <c r="EEZ10" s="928"/>
      <c r="EFA10" s="928"/>
      <c r="EFB10" s="928"/>
      <c r="EFC10" s="928"/>
      <c r="EFD10" s="928"/>
      <c r="EFE10" s="928"/>
      <c r="EFF10" s="928"/>
      <c r="EFG10" s="928"/>
      <c r="EFH10" s="928"/>
      <c r="EFI10" s="928"/>
      <c r="EFJ10" s="928"/>
      <c r="EFK10" s="928"/>
      <c r="EFL10" s="928"/>
      <c r="EFM10" s="928"/>
      <c r="EFN10" s="928"/>
      <c r="EFO10" s="928"/>
      <c r="EFP10" s="928"/>
      <c r="EFQ10" s="928"/>
      <c r="EFR10" s="928"/>
      <c r="EFS10" s="928"/>
      <c r="EFT10" s="928"/>
      <c r="EFU10" s="928"/>
      <c r="EFV10" s="928"/>
      <c r="EFW10" s="928"/>
      <c r="EFX10" s="928"/>
      <c r="EFY10" s="928"/>
      <c r="EFZ10" s="928"/>
      <c r="EGA10" s="928"/>
      <c r="EGB10" s="928"/>
      <c r="EGC10" s="928"/>
      <c r="EGD10" s="928"/>
      <c r="EGE10" s="928"/>
      <c r="EGF10" s="928"/>
      <c r="EGG10" s="928"/>
      <c r="EGH10" s="928"/>
      <c r="EGI10" s="928"/>
      <c r="EGJ10" s="928"/>
      <c r="EGK10" s="928"/>
      <c r="EGL10" s="928"/>
      <c r="EGM10" s="928"/>
      <c r="EGN10" s="928"/>
      <c r="EGO10" s="928"/>
      <c r="EGP10" s="928"/>
      <c r="EGQ10" s="928"/>
      <c r="EGR10" s="928"/>
      <c r="EGS10" s="928"/>
      <c r="EGT10" s="928"/>
      <c r="EGU10" s="928"/>
      <c r="EGV10" s="928"/>
      <c r="EGW10" s="928"/>
      <c r="EGX10" s="928"/>
      <c r="EGY10" s="928"/>
      <c r="EGZ10" s="928"/>
      <c r="EHA10" s="928"/>
      <c r="EHB10" s="928"/>
      <c r="EHC10" s="928"/>
      <c r="EHD10" s="928"/>
      <c r="EHE10" s="928"/>
      <c r="EHF10" s="928"/>
      <c r="EHG10" s="928"/>
      <c r="EHH10" s="928"/>
      <c r="EHI10" s="928"/>
      <c r="EHJ10" s="928"/>
      <c r="EHK10" s="928"/>
      <c r="EHL10" s="928"/>
      <c r="EHM10" s="928"/>
      <c r="EHN10" s="928"/>
      <c r="EHO10" s="928"/>
      <c r="EHP10" s="928"/>
      <c r="EHQ10" s="928"/>
      <c r="EHR10" s="928"/>
      <c r="EHS10" s="928"/>
      <c r="EHT10" s="928"/>
      <c r="EHU10" s="928"/>
      <c r="EHV10" s="928"/>
      <c r="EHW10" s="928"/>
      <c r="EHX10" s="928"/>
      <c r="EHY10" s="928"/>
      <c r="EHZ10" s="928"/>
      <c r="EIA10" s="928"/>
      <c r="EIB10" s="928"/>
      <c r="EIC10" s="928"/>
      <c r="EID10" s="928"/>
      <c r="EIE10" s="928"/>
      <c r="EIF10" s="928"/>
      <c r="EIG10" s="928"/>
      <c r="EIH10" s="928"/>
      <c r="EII10" s="928"/>
      <c r="EIJ10" s="928"/>
      <c r="EIK10" s="928"/>
      <c r="EIL10" s="928"/>
      <c r="EIM10" s="928"/>
      <c r="EIN10" s="928"/>
      <c r="EIO10" s="928"/>
      <c r="EIP10" s="928"/>
      <c r="EIQ10" s="928"/>
      <c r="EIR10" s="928"/>
      <c r="EIS10" s="928"/>
      <c r="EIT10" s="928"/>
      <c r="EIU10" s="928"/>
      <c r="EIV10" s="928"/>
      <c r="EIW10" s="928"/>
      <c r="EIX10" s="928"/>
      <c r="EIY10" s="928"/>
      <c r="EIZ10" s="928"/>
      <c r="EJA10" s="928"/>
      <c r="EJB10" s="928"/>
      <c r="EJC10" s="928"/>
      <c r="EJD10" s="928"/>
      <c r="EJE10" s="928"/>
      <c r="EJF10" s="928"/>
      <c r="EJG10" s="928"/>
      <c r="EJH10" s="928"/>
      <c r="EJI10" s="928"/>
      <c r="EJJ10" s="928"/>
      <c r="EJK10" s="928"/>
      <c r="EJL10" s="928"/>
      <c r="EJM10" s="928"/>
      <c r="EJN10" s="928"/>
      <c r="EJO10" s="928"/>
      <c r="EJP10" s="928"/>
      <c r="EJQ10" s="928"/>
      <c r="EJR10" s="928"/>
      <c r="EJS10" s="928"/>
      <c r="EJT10" s="928"/>
      <c r="EJU10" s="928"/>
      <c r="EJV10" s="928"/>
      <c r="EJW10" s="928"/>
      <c r="EJX10" s="928"/>
      <c r="EJY10" s="928"/>
      <c r="EJZ10" s="928"/>
      <c r="EKA10" s="928"/>
      <c r="EKB10" s="928"/>
      <c r="EKC10" s="928"/>
      <c r="EKD10" s="928"/>
      <c r="EKE10" s="928"/>
      <c r="EKF10" s="928"/>
      <c r="EKG10" s="928"/>
      <c r="EKH10" s="928"/>
      <c r="EKI10" s="928"/>
      <c r="EKJ10" s="928"/>
      <c r="EKK10" s="928"/>
      <c r="EKL10" s="928"/>
      <c r="EKM10" s="928"/>
      <c r="EKN10" s="928"/>
      <c r="EKO10" s="928"/>
      <c r="EKP10" s="928"/>
      <c r="EKQ10" s="928"/>
      <c r="EKR10" s="928"/>
      <c r="EKS10" s="928"/>
      <c r="EKT10" s="928"/>
      <c r="EKU10" s="928"/>
      <c r="EKV10" s="928"/>
      <c r="EKW10" s="928"/>
      <c r="EKX10" s="928"/>
      <c r="EKY10" s="928"/>
      <c r="EKZ10" s="928"/>
      <c r="ELA10" s="928"/>
      <c r="ELB10" s="928"/>
      <c r="ELC10" s="928"/>
      <c r="ELD10" s="928"/>
      <c r="ELE10" s="928"/>
      <c r="ELF10" s="928"/>
      <c r="ELG10" s="928"/>
      <c r="ELH10" s="928"/>
      <c r="ELI10" s="928"/>
      <c r="ELJ10" s="928"/>
      <c r="ELK10" s="928"/>
      <c r="ELL10" s="928"/>
      <c r="ELM10" s="928"/>
      <c r="ELN10" s="928"/>
      <c r="ELO10" s="928"/>
      <c r="ELP10" s="928"/>
      <c r="ELQ10" s="928"/>
      <c r="ELR10" s="928"/>
      <c r="ELS10" s="928"/>
      <c r="ELT10" s="928"/>
      <c r="ELU10" s="928"/>
      <c r="ELV10" s="928"/>
      <c r="ELW10" s="928"/>
      <c r="ELX10" s="928"/>
      <c r="ELY10" s="928"/>
      <c r="ELZ10" s="928"/>
      <c r="EMA10" s="928"/>
      <c r="EMB10" s="928"/>
      <c r="EMC10" s="928"/>
      <c r="EMD10" s="928"/>
      <c r="EME10" s="928"/>
      <c r="EMF10" s="928"/>
      <c r="EMG10" s="928"/>
      <c r="EMH10" s="928"/>
      <c r="EMI10" s="928"/>
      <c r="EMJ10" s="928"/>
      <c r="EMK10" s="928"/>
      <c r="EML10" s="928"/>
      <c r="EMM10" s="928"/>
      <c r="EMN10" s="928"/>
      <c r="EMO10" s="928"/>
      <c r="EMP10" s="928"/>
      <c r="EMQ10" s="928"/>
      <c r="EMR10" s="928"/>
      <c r="EMS10" s="928"/>
      <c r="EMT10" s="928"/>
      <c r="EMU10" s="928"/>
      <c r="EMV10" s="928"/>
      <c r="EMW10" s="928"/>
      <c r="EMX10" s="928"/>
      <c r="EMY10" s="928"/>
      <c r="EMZ10" s="928"/>
      <c r="ENA10" s="928"/>
      <c r="ENB10" s="928"/>
      <c r="ENC10" s="928"/>
      <c r="END10" s="928"/>
      <c r="ENE10" s="928"/>
      <c r="ENF10" s="928"/>
      <c r="ENG10" s="928"/>
      <c r="ENH10" s="928"/>
      <c r="ENI10" s="928"/>
      <c r="ENJ10" s="928"/>
      <c r="ENK10" s="928"/>
      <c r="ENL10" s="928"/>
      <c r="ENM10" s="928"/>
      <c r="ENN10" s="928"/>
      <c r="ENO10" s="928"/>
      <c r="ENP10" s="928"/>
      <c r="ENQ10" s="928"/>
      <c r="ENR10" s="928"/>
      <c r="ENS10" s="928"/>
      <c r="ENT10" s="928"/>
      <c r="ENU10" s="928"/>
      <c r="ENV10" s="928"/>
      <c r="ENW10" s="928"/>
      <c r="ENX10" s="928"/>
      <c r="ENY10" s="928"/>
      <c r="ENZ10" s="928"/>
      <c r="EOA10" s="928"/>
      <c r="EOB10" s="928"/>
      <c r="EOC10" s="928"/>
      <c r="EOD10" s="928"/>
      <c r="EOE10" s="928"/>
      <c r="EOF10" s="928"/>
      <c r="EOG10" s="928"/>
      <c r="EOH10" s="928"/>
      <c r="EOI10" s="928"/>
      <c r="EOJ10" s="928"/>
      <c r="EOK10" s="928"/>
      <c r="EOL10" s="928"/>
      <c r="EOM10" s="928"/>
      <c r="EON10" s="928"/>
      <c r="EOO10" s="928"/>
      <c r="EOP10" s="928"/>
      <c r="EOQ10" s="928"/>
      <c r="EOR10" s="928"/>
      <c r="EOS10" s="928"/>
      <c r="EOT10" s="928"/>
      <c r="EOU10" s="928"/>
      <c r="EOV10" s="928"/>
      <c r="EOW10" s="928"/>
      <c r="EOX10" s="928"/>
      <c r="EOY10" s="928"/>
      <c r="EOZ10" s="928"/>
      <c r="EPA10" s="928"/>
      <c r="EPB10" s="928"/>
      <c r="EPC10" s="928"/>
      <c r="EPD10" s="928"/>
      <c r="EPE10" s="928"/>
      <c r="EPF10" s="928"/>
      <c r="EPG10" s="928"/>
      <c r="EPH10" s="928"/>
      <c r="EPI10" s="928"/>
      <c r="EPJ10" s="928"/>
      <c r="EPK10" s="928"/>
      <c r="EPL10" s="928"/>
      <c r="EPM10" s="928"/>
      <c r="EPN10" s="928"/>
      <c r="EPO10" s="928"/>
      <c r="EPP10" s="928"/>
      <c r="EPQ10" s="928"/>
      <c r="EPR10" s="928"/>
      <c r="EPS10" s="928"/>
      <c r="EPT10" s="928"/>
      <c r="EPU10" s="928"/>
      <c r="EPV10" s="928"/>
      <c r="EPW10" s="928"/>
      <c r="EPX10" s="928"/>
      <c r="EPY10" s="928"/>
      <c r="EPZ10" s="928"/>
      <c r="EQA10" s="928"/>
      <c r="EQB10" s="928"/>
      <c r="EQC10" s="928"/>
      <c r="EQD10" s="928"/>
      <c r="EQE10" s="928"/>
      <c r="EQF10" s="928"/>
      <c r="EQG10" s="928"/>
      <c r="EQH10" s="928"/>
      <c r="EQI10" s="928"/>
      <c r="EQJ10" s="928"/>
      <c r="EQK10" s="928"/>
      <c r="EQL10" s="928"/>
      <c r="EQM10" s="928"/>
      <c r="EQN10" s="928"/>
      <c r="EQO10" s="928"/>
      <c r="EQP10" s="928"/>
      <c r="EQQ10" s="928"/>
      <c r="EQR10" s="928"/>
      <c r="EQS10" s="928"/>
      <c r="EQT10" s="928"/>
      <c r="EQU10" s="928"/>
      <c r="EQV10" s="928"/>
      <c r="EQW10" s="928"/>
      <c r="EQX10" s="928"/>
      <c r="EQY10" s="928"/>
      <c r="EQZ10" s="928"/>
      <c r="ERA10" s="928"/>
      <c r="ERB10" s="928"/>
      <c r="ERC10" s="928"/>
      <c r="ERD10" s="928"/>
      <c r="ERE10" s="928"/>
      <c r="ERF10" s="928"/>
      <c r="ERG10" s="928"/>
      <c r="ERH10" s="928"/>
      <c r="ERI10" s="928"/>
      <c r="ERJ10" s="928"/>
      <c r="ERK10" s="928"/>
      <c r="ERL10" s="928"/>
      <c r="ERM10" s="928"/>
      <c r="ERN10" s="928"/>
      <c r="ERO10" s="928"/>
      <c r="ERP10" s="928"/>
      <c r="ERQ10" s="928"/>
      <c r="ERR10" s="928"/>
      <c r="ERS10" s="928"/>
      <c r="ERT10" s="928"/>
      <c r="ERU10" s="928"/>
      <c r="ERV10" s="928"/>
      <c r="ERW10" s="928"/>
      <c r="ERX10" s="928"/>
      <c r="ERY10" s="928"/>
      <c r="ERZ10" s="928"/>
      <c r="ESA10" s="928"/>
      <c r="ESB10" s="928"/>
      <c r="ESC10" s="928"/>
      <c r="ESD10" s="928"/>
      <c r="ESE10" s="928"/>
      <c r="ESF10" s="928"/>
      <c r="ESG10" s="928"/>
      <c r="ESH10" s="928"/>
      <c r="ESI10" s="928"/>
      <c r="ESJ10" s="928"/>
      <c r="ESK10" s="928"/>
      <c r="ESL10" s="928"/>
      <c r="ESM10" s="928"/>
      <c r="ESN10" s="928"/>
      <c r="ESO10" s="928"/>
      <c r="ESP10" s="928"/>
      <c r="ESQ10" s="928"/>
      <c r="ESR10" s="928"/>
      <c r="ESS10" s="928"/>
      <c r="EST10" s="928"/>
      <c r="ESU10" s="928"/>
      <c r="ESV10" s="928"/>
      <c r="ESW10" s="928"/>
      <c r="ESX10" s="928"/>
      <c r="ESY10" s="928"/>
      <c r="ESZ10" s="928"/>
      <c r="ETA10" s="928"/>
      <c r="ETB10" s="928"/>
      <c r="ETC10" s="928"/>
      <c r="ETD10" s="928"/>
      <c r="ETE10" s="928"/>
      <c r="ETF10" s="928"/>
      <c r="ETG10" s="928"/>
      <c r="ETH10" s="928"/>
      <c r="ETI10" s="928"/>
      <c r="ETJ10" s="928"/>
      <c r="ETK10" s="928"/>
      <c r="ETL10" s="928"/>
      <c r="ETM10" s="928"/>
      <c r="ETN10" s="928"/>
      <c r="ETO10" s="928"/>
      <c r="ETP10" s="928"/>
      <c r="ETQ10" s="928"/>
      <c r="ETR10" s="928"/>
      <c r="ETS10" s="928"/>
      <c r="ETT10" s="928"/>
      <c r="ETU10" s="928"/>
      <c r="ETV10" s="928"/>
      <c r="ETW10" s="928"/>
      <c r="ETX10" s="928"/>
      <c r="ETY10" s="928"/>
      <c r="ETZ10" s="928"/>
      <c r="EUA10" s="928"/>
      <c r="EUB10" s="928"/>
      <c r="EUC10" s="928"/>
      <c r="EUD10" s="928"/>
      <c r="EUE10" s="928"/>
      <c r="EUF10" s="928"/>
      <c r="EUG10" s="928"/>
      <c r="EUH10" s="928"/>
      <c r="EUI10" s="928"/>
      <c r="EUJ10" s="928"/>
      <c r="EUK10" s="928"/>
      <c r="EUL10" s="928"/>
      <c r="EUM10" s="928"/>
      <c r="EUN10" s="928"/>
      <c r="EUO10" s="928"/>
      <c r="EUP10" s="928"/>
      <c r="EUQ10" s="928"/>
      <c r="EUR10" s="928"/>
      <c r="EUS10" s="928"/>
      <c r="EUT10" s="928"/>
      <c r="EUU10" s="928"/>
      <c r="EUV10" s="928"/>
      <c r="EUW10" s="928"/>
      <c r="EUX10" s="928"/>
      <c r="EUY10" s="928"/>
      <c r="EUZ10" s="928"/>
      <c r="EVA10" s="928"/>
      <c r="EVB10" s="928"/>
      <c r="EVC10" s="928"/>
      <c r="EVD10" s="928"/>
      <c r="EVE10" s="928"/>
      <c r="EVF10" s="928"/>
      <c r="EVG10" s="928"/>
      <c r="EVH10" s="928"/>
      <c r="EVI10" s="928"/>
      <c r="EVJ10" s="928"/>
      <c r="EVK10" s="928"/>
      <c r="EVL10" s="928"/>
      <c r="EVM10" s="928"/>
      <c r="EVN10" s="928"/>
      <c r="EVO10" s="928"/>
      <c r="EVP10" s="928"/>
      <c r="EVQ10" s="928"/>
      <c r="EVR10" s="928"/>
      <c r="EVS10" s="928"/>
      <c r="EVT10" s="928"/>
      <c r="EVU10" s="928"/>
      <c r="EVV10" s="928"/>
      <c r="EVW10" s="928"/>
      <c r="EVX10" s="928"/>
      <c r="EVY10" s="928"/>
      <c r="EVZ10" s="928"/>
      <c r="EWA10" s="928"/>
      <c r="EWB10" s="928"/>
      <c r="EWC10" s="928"/>
      <c r="EWD10" s="928"/>
      <c r="EWE10" s="928"/>
      <c r="EWF10" s="928"/>
      <c r="EWG10" s="928"/>
      <c r="EWH10" s="928"/>
      <c r="EWI10" s="928"/>
      <c r="EWJ10" s="928"/>
      <c r="EWK10" s="928"/>
      <c r="EWL10" s="928"/>
      <c r="EWM10" s="928"/>
      <c r="EWN10" s="928"/>
      <c r="EWO10" s="928"/>
      <c r="EWP10" s="928"/>
      <c r="EWQ10" s="928"/>
      <c r="EWR10" s="928"/>
      <c r="EWS10" s="928"/>
      <c r="EWT10" s="928"/>
      <c r="EWU10" s="928"/>
      <c r="EWV10" s="928"/>
      <c r="EWW10" s="928"/>
      <c r="EWX10" s="928"/>
      <c r="EWY10" s="928"/>
      <c r="EWZ10" s="928"/>
      <c r="EXA10" s="928"/>
      <c r="EXB10" s="928"/>
      <c r="EXC10" s="928"/>
      <c r="EXD10" s="928"/>
      <c r="EXE10" s="928"/>
      <c r="EXF10" s="928"/>
      <c r="EXG10" s="928"/>
      <c r="EXH10" s="928"/>
      <c r="EXI10" s="928"/>
      <c r="EXJ10" s="928"/>
      <c r="EXK10" s="928"/>
      <c r="EXL10" s="928"/>
      <c r="EXM10" s="928"/>
      <c r="EXN10" s="928"/>
      <c r="EXO10" s="928"/>
      <c r="EXP10" s="928"/>
      <c r="EXQ10" s="928"/>
      <c r="EXR10" s="928"/>
      <c r="EXS10" s="928"/>
      <c r="EXT10" s="928"/>
      <c r="EXU10" s="928"/>
      <c r="EXV10" s="928"/>
      <c r="EXW10" s="928"/>
      <c r="EXX10" s="928"/>
      <c r="EXY10" s="928"/>
      <c r="EXZ10" s="928"/>
      <c r="EYA10" s="928"/>
      <c r="EYB10" s="928"/>
      <c r="EYC10" s="928"/>
      <c r="EYD10" s="928"/>
      <c r="EYE10" s="928"/>
      <c r="EYF10" s="928"/>
      <c r="EYG10" s="928"/>
      <c r="EYH10" s="928"/>
      <c r="EYI10" s="928"/>
      <c r="EYJ10" s="928"/>
      <c r="EYK10" s="928"/>
      <c r="EYL10" s="928"/>
      <c r="EYM10" s="928"/>
      <c r="EYN10" s="928"/>
      <c r="EYO10" s="928"/>
      <c r="EYP10" s="928"/>
      <c r="EYQ10" s="928"/>
      <c r="EYR10" s="928"/>
      <c r="EYS10" s="928"/>
      <c r="EYT10" s="928"/>
      <c r="EYU10" s="928"/>
      <c r="EYV10" s="928"/>
      <c r="EYW10" s="928"/>
      <c r="EYX10" s="928"/>
      <c r="EYY10" s="928"/>
      <c r="EYZ10" s="928"/>
      <c r="EZA10" s="928"/>
      <c r="EZB10" s="928"/>
      <c r="EZC10" s="928"/>
      <c r="EZD10" s="928"/>
      <c r="EZE10" s="928"/>
      <c r="EZF10" s="928"/>
      <c r="EZG10" s="928"/>
      <c r="EZH10" s="928"/>
      <c r="EZI10" s="928"/>
      <c r="EZJ10" s="928"/>
      <c r="EZK10" s="928"/>
      <c r="EZL10" s="928"/>
      <c r="EZM10" s="928"/>
      <c r="EZN10" s="928"/>
      <c r="EZO10" s="928"/>
      <c r="EZP10" s="928"/>
      <c r="EZQ10" s="928"/>
      <c r="EZR10" s="928"/>
      <c r="EZS10" s="928"/>
      <c r="EZT10" s="928"/>
      <c r="EZU10" s="928"/>
      <c r="EZV10" s="928"/>
      <c r="EZW10" s="928"/>
      <c r="EZX10" s="928"/>
      <c r="EZY10" s="928"/>
      <c r="EZZ10" s="928"/>
      <c r="FAA10" s="928"/>
      <c r="FAB10" s="928"/>
      <c r="FAC10" s="928"/>
      <c r="FAD10" s="928"/>
      <c r="FAE10" s="928"/>
      <c r="FAF10" s="928"/>
      <c r="FAG10" s="928"/>
      <c r="FAH10" s="928"/>
      <c r="FAI10" s="928"/>
      <c r="FAJ10" s="928"/>
      <c r="FAK10" s="928"/>
      <c r="FAL10" s="928"/>
      <c r="FAM10" s="928"/>
      <c r="FAN10" s="928"/>
      <c r="FAO10" s="928"/>
      <c r="FAP10" s="928"/>
      <c r="FAQ10" s="928"/>
      <c r="FAR10" s="928"/>
      <c r="FAS10" s="928"/>
      <c r="FAT10" s="928"/>
      <c r="FAU10" s="928"/>
      <c r="FAV10" s="928"/>
      <c r="FAW10" s="928"/>
      <c r="FAX10" s="928"/>
      <c r="FAY10" s="928"/>
      <c r="FAZ10" s="928"/>
      <c r="FBA10" s="928"/>
      <c r="FBB10" s="928"/>
      <c r="FBC10" s="928"/>
      <c r="FBD10" s="928"/>
      <c r="FBE10" s="928"/>
      <c r="FBF10" s="928"/>
      <c r="FBG10" s="928"/>
      <c r="FBH10" s="928"/>
      <c r="FBI10" s="928"/>
      <c r="FBJ10" s="928"/>
      <c r="FBK10" s="928"/>
      <c r="FBL10" s="928"/>
      <c r="FBM10" s="928"/>
      <c r="FBN10" s="928"/>
      <c r="FBO10" s="928"/>
      <c r="FBP10" s="928"/>
      <c r="FBQ10" s="928"/>
      <c r="FBR10" s="928"/>
      <c r="FBS10" s="928"/>
      <c r="FBT10" s="928"/>
      <c r="FBU10" s="928"/>
      <c r="FBV10" s="928"/>
      <c r="FBW10" s="928"/>
      <c r="FBX10" s="928"/>
      <c r="FBY10" s="928"/>
      <c r="FBZ10" s="928"/>
      <c r="FCA10" s="928"/>
      <c r="FCB10" s="928"/>
      <c r="FCC10" s="928"/>
      <c r="FCD10" s="928"/>
      <c r="FCE10" s="928"/>
      <c r="FCF10" s="928"/>
      <c r="FCG10" s="928"/>
      <c r="FCH10" s="928"/>
      <c r="FCI10" s="928"/>
      <c r="FCJ10" s="928"/>
      <c r="FCK10" s="928"/>
      <c r="FCL10" s="928"/>
      <c r="FCM10" s="928"/>
      <c r="FCN10" s="928"/>
      <c r="FCO10" s="928"/>
      <c r="FCP10" s="928"/>
      <c r="FCQ10" s="928"/>
      <c r="FCR10" s="928"/>
      <c r="FCS10" s="928"/>
      <c r="FCT10" s="928"/>
      <c r="FCU10" s="928"/>
      <c r="FCV10" s="928"/>
      <c r="FCW10" s="928"/>
      <c r="FCX10" s="928"/>
      <c r="FCY10" s="928"/>
      <c r="FCZ10" s="928"/>
      <c r="FDA10" s="928"/>
      <c r="FDB10" s="928"/>
      <c r="FDC10" s="928"/>
      <c r="FDD10" s="928"/>
      <c r="FDE10" s="928"/>
      <c r="FDF10" s="928"/>
      <c r="FDG10" s="928"/>
      <c r="FDH10" s="928"/>
      <c r="FDI10" s="928"/>
      <c r="FDJ10" s="928"/>
      <c r="FDK10" s="928"/>
      <c r="FDL10" s="928"/>
      <c r="FDM10" s="928"/>
      <c r="FDN10" s="928"/>
      <c r="FDO10" s="928"/>
      <c r="FDP10" s="928"/>
      <c r="FDQ10" s="928"/>
      <c r="FDR10" s="928"/>
      <c r="FDS10" s="928"/>
      <c r="FDT10" s="928"/>
      <c r="FDU10" s="928"/>
      <c r="FDV10" s="928"/>
      <c r="FDW10" s="928"/>
      <c r="FDX10" s="928"/>
      <c r="FDY10" s="928"/>
      <c r="FDZ10" s="928"/>
      <c r="FEA10" s="928"/>
      <c r="FEB10" s="928"/>
      <c r="FEC10" s="928"/>
      <c r="FED10" s="928"/>
      <c r="FEE10" s="928"/>
      <c r="FEF10" s="928"/>
      <c r="FEG10" s="928"/>
      <c r="FEH10" s="928"/>
      <c r="FEI10" s="928"/>
      <c r="FEJ10" s="928"/>
      <c r="FEK10" s="928"/>
      <c r="FEL10" s="928"/>
      <c r="FEM10" s="928"/>
      <c r="FEN10" s="928"/>
      <c r="FEO10" s="928"/>
      <c r="FEP10" s="928"/>
      <c r="FEQ10" s="928"/>
      <c r="FER10" s="928"/>
      <c r="FES10" s="928"/>
      <c r="FET10" s="928"/>
      <c r="FEU10" s="928"/>
      <c r="FEV10" s="928"/>
      <c r="FEW10" s="928"/>
      <c r="FEX10" s="928"/>
      <c r="FEY10" s="928"/>
      <c r="FEZ10" s="928"/>
      <c r="FFA10" s="928"/>
      <c r="FFB10" s="928"/>
      <c r="FFC10" s="928"/>
      <c r="FFD10" s="928"/>
      <c r="FFE10" s="928"/>
      <c r="FFF10" s="928"/>
      <c r="FFG10" s="928"/>
      <c r="FFH10" s="928"/>
      <c r="FFI10" s="928"/>
      <c r="FFJ10" s="928"/>
      <c r="FFK10" s="928"/>
      <c r="FFL10" s="928"/>
      <c r="FFM10" s="928"/>
      <c r="FFN10" s="928"/>
      <c r="FFO10" s="928"/>
      <c r="FFP10" s="928"/>
      <c r="FFQ10" s="928"/>
      <c r="FFR10" s="928"/>
      <c r="FFS10" s="928"/>
      <c r="FFT10" s="928"/>
      <c r="FFU10" s="928"/>
      <c r="FFV10" s="928"/>
      <c r="FFW10" s="928"/>
      <c r="FFX10" s="928"/>
      <c r="FFY10" s="928"/>
      <c r="FFZ10" s="928"/>
      <c r="FGA10" s="928"/>
      <c r="FGB10" s="928"/>
      <c r="FGC10" s="928"/>
      <c r="FGD10" s="928"/>
      <c r="FGE10" s="928"/>
      <c r="FGF10" s="928"/>
      <c r="FGG10" s="928"/>
      <c r="FGH10" s="928"/>
      <c r="FGI10" s="928"/>
      <c r="FGJ10" s="928"/>
      <c r="FGK10" s="928"/>
      <c r="FGL10" s="928"/>
      <c r="FGM10" s="928"/>
      <c r="FGN10" s="928"/>
      <c r="FGO10" s="928"/>
      <c r="FGP10" s="928"/>
      <c r="FGQ10" s="928"/>
      <c r="FGR10" s="928"/>
      <c r="FGS10" s="928"/>
      <c r="FGT10" s="928"/>
      <c r="FGU10" s="928"/>
      <c r="FGV10" s="928"/>
      <c r="FGW10" s="928"/>
      <c r="FGX10" s="928"/>
      <c r="FGY10" s="928"/>
      <c r="FGZ10" s="928"/>
      <c r="FHA10" s="928"/>
      <c r="FHB10" s="928"/>
      <c r="FHC10" s="928"/>
      <c r="FHD10" s="928"/>
      <c r="FHE10" s="928"/>
      <c r="FHF10" s="928"/>
      <c r="FHG10" s="928"/>
      <c r="FHH10" s="928"/>
      <c r="FHI10" s="928"/>
      <c r="FHJ10" s="928"/>
      <c r="FHK10" s="928"/>
      <c r="FHL10" s="928"/>
      <c r="FHM10" s="928"/>
      <c r="FHN10" s="928"/>
      <c r="FHO10" s="928"/>
      <c r="FHP10" s="928"/>
      <c r="FHQ10" s="928"/>
      <c r="FHR10" s="928"/>
      <c r="FHS10" s="928"/>
      <c r="FHT10" s="928"/>
      <c r="FHU10" s="928"/>
      <c r="FHV10" s="928"/>
      <c r="FHW10" s="928"/>
      <c r="FHX10" s="928"/>
      <c r="FHY10" s="928"/>
      <c r="FHZ10" s="928"/>
      <c r="FIA10" s="928"/>
      <c r="FIB10" s="928"/>
      <c r="FIC10" s="928"/>
      <c r="FID10" s="928"/>
      <c r="FIE10" s="928"/>
      <c r="FIF10" s="928"/>
      <c r="FIG10" s="928"/>
      <c r="FIH10" s="928"/>
      <c r="FII10" s="928"/>
      <c r="FIJ10" s="928"/>
      <c r="FIK10" s="928"/>
      <c r="FIL10" s="928"/>
      <c r="FIM10" s="928"/>
      <c r="FIN10" s="928"/>
      <c r="FIO10" s="928"/>
      <c r="FIP10" s="928"/>
      <c r="FIQ10" s="928"/>
      <c r="FIR10" s="928"/>
      <c r="FIS10" s="928"/>
      <c r="FIT10" s="928"/>
      <c r="FIU10" s="928"/>
      <c r="FIV10" s="928"/>
      <c r="FIW10" s="928"/>
      <c r="FIX10" s="928"/>
      <c r="FIY10" s="928"/>
      <c r="FIZ10" s="928"/>
      <c r="FJA10" s="928"/>
      <c r="FJB10" s="928"/>
      <c r="FJC10" s="928"/>
      <c r="FJD10" s="928"/>
      <c r="FJE10" s="928"/>
      <c r="FJF10" s="928"/>
      <c r="FJG10" s="928"/>
      <c r="FJH10" s="928"/>
      <c r="FJI10" s="928"/>
      <c r="FJJ10" s="928"/>
      <c r="FJK10" s="928"/>
      <c r="FJL10" s="928"/>
      <c r="FJM10" s="928"/>
      <c r="FJN10" s="928"/>
      <c r="FJO10" s="928"/>
      <c r="FJP10" s="928"/>
      <c r="FJQ10" s="928"/>
      <c r="FJR10" s="928"/>
      <c r="FJS10" s="928"/>
      <c r="FJT10" s="928"/>
      <c r="FJU10" s="928"/>
      <c r="FJV10" s="928"/>
      <c r="FJW10" s="928"/>
      <c r="FJX10" s="928"/>
      <c r="FJY10" s="928"/>
      <c r="FJZ10" s="928"/>
      <c r="FKA10" s="928"/>
      <c r="FKB10" s="928"/>
      <c r="FKC10" s="928"/>
      <c r="FKD10" s="928"/>
      <c r="FKE10" s="928"/>
      <c r="FKF10" s="928"/>
      <c r="FKG10" s="928"/>
      <c r="FKH10" s="928"/>
      <c r="FKI10" s="928"/>
      <c r="FKJ10" s="928"/>
      <c r="FKK10" s="928"/>
      <c r="FKL10" s="928"/>
      <c r="FKM10" s="928"/>
      <c r="FKN10" s="928"/>
      <c r="FKO10" s="928"/>
      <c r="FKP10" s="928"/>
      <c r="FKQ10" s="928"/>
      <c r="FKR10" s="928"/>
      <c r="FKS10" s="928"/>
      <c r="FKT10" s="928"/>
      <c r="FKU10" s="928"/>
      <c r="FKV10" s="928"/>
      <c r="FKW10" s="928"/>
      <c r="FKX10" s="928"/>
      <c r="FKY10" s="928"/>
      <c r="FKZ10" s="928"/>
      <c r="FLA10" s="928"/>
      <c r="FLB10" s="928"/>
      <c r="FLC10" s="928"/>
      <c r="FLD10" s="928"/>
      <c r="FLE10" s="928"/>
      <c r="FLF10" s="928"/>
      <c r="FLG10" s="928"/>
      <c r="FLH10" s="928"/>
      <c r="FLI10" s="928"/>
      <c r="FLJ10" s="928"/>
      <c r="FLK10" s="928"/>
      <c r="FLL10" s="928"/>
      <c r="FLM10" s="928"/>
      <c r="FLN10" s="928"/>
      <c r="FLO10" s="928"/>
      <c r="FLP10" s="928"/>
      <c r="FLQ10" s="928"/>
      <c r="FLR10" s="928"/>
      <c r="FLS10" s="928"/>
      <c r="FLT10" s="928"/>
      <c r="FLU10" s="928"/>
      <c r="FLV10" s="928"/>
      <c r="FLW10" s="928"/>
      <c r="FLX10" s="928"/>
      <c r="FLY10" s="928"/>
      <c r="FLZ10" s="928"/>
      <c r="FMA10" s="928"/>
      <c r="FMB10" s="928"/>
      <c r="FMC10" s="928"/>
      <c r="FMD10" s="928"/>
      <c r="FME10" s="928"/>
      <c r="FMF10" s="928"/>
      <c r="FMG10" s="928"/>
      <c r="FMH10" s="928"/>
      <c r="FMI10" s="928"/>
      <c r="FMJ10" s="928"/>
      <c r="FMK10" s="928"/>
      <c r="FML10" s="928"/>
      <c r="FMM10" s="928"/>
      <c r="FMN10" s="928"/>
      <c r="FMO10" s="928"/>
      <c r="FMP10" s="928"/>
      <c r="FMQ10" s="928"/>
      <c r="FMR10" s="928"/>
      <c r="FMS10" s="928"/>
      <c r="FMT10" s="928"/>
      <c r="FMU10" s="928"/>
      <c r="FMV10" s="928"/>
      <c r="FMW10" s="928"/>
      <c r="FMX10" s="928"/>
      <c r="FMY10" s="928"/>
      <c r="FMZ10" s="928"/>
      <c r="FNA10" s="928"/>
      <c r="FNB10" s="928"/>
      <c r="FNC10" s="928"/>
      <c r="FND10" s="928"/>
      <c r="FNE10" s="928"/>
      <c r="FNF10" s="928"/>
      <c r="FNG10" s="928"/>
      <c r="FNH10" s="928"/>
      <c r="FNI10" s="928"/>
      <c r="FNJ10" s="928"/>
      <c r="FNK10" s="928"/>
      <c r="FNL10" s="928"/>
      <c r="FNM10" s="928"/>
      <c r="FNN10" s="928"/>
      <c r="FNO10" s="928"/>
      <c r="FNP10" s="928"/>
      <c r="FNQ10" s="928"/>
      <c r="FNR10" s="928"/>
      <c r="FNS10" s="928"/>
      <c r="FNT10" s="928"/>
      <c r="FNU10" s="928"/>
      <c r="FNV10" s="928"/>
      <c r="FNW10" s="928"/>
      <c r="FNX10" s="928"/>
      <c r="FNY10" s="928"/>
      <c r="FNZ10" s="928"/>
      <c r="FOA10" s="928"/>
      <c r="FOB10" s="928"/>
      <c r="FOC10" s="928"/>
      <c r="FOD10" s="928"/>
      <c r="FOE10" s="928"/>
      <c r="FOF10" s="928"/>
      <c r="FOG10" s="928"/>
      <c r="FOH10" s="928"/>
      <c r="FOI10" s="928"/>
      <c r="FOJ10" s="928"/>
      <c r="FOK10" s="928"/>
      <c r="FOL10" s="928"/>
      <c r="FOM10" s="928"/>
      <c r="FON10" s="928"/>
      <c r="FOO10" s="928"/>
      <c r="FOP10" s="928"/>
      <c r="FOQ10" s="928"/>
      <c r="FOR10" s="928"/>
      <c r="FOS10" s="928"/>
      <c r="FOT10" s="928"/>
      <c r="FOU10" s="928"/>
      <c r="FOV10" s="928"/>
      <c r="FOW10" s="928"/>
      <c r="FOX10" s="928"/>
      <c r="FOY10" s="928"/>
      <c r="FOZ10" s="928"/>
      <c r="FPA10" s="928"/>
      <c r="FPB10" s="928"/>
      <c r="FPC10" s="928"/>
      <c r="FPD10" s="928"/>
      <c r="FPE10" s="928"/>
      <c r="FPF10" s="928"/>
      <c r="FPG10" s="928"/>
      <c r="FPH10" s="928"/>
      <c r="FPI10" s="928"/>
      <c r="FPJ10" s="928"/>
      <c r="FPK10" s="928"/>
      <c r="FPL10" s="928"/>
      <c r="FPM10" s="928"/>
      <c r="FPN10" s="928"/>
      <c r="FPO10" s="928"/>
      <c r="FPP10" s="928"/>
      <c r="FPQ10" s="928"/>
      <c r="FPR10" s="928"/>
      <c r="FPS10" s="928"/>
      <c r="FPT10" s="928"/>
      <c r="FPU10" s="928"/>
      <c r="FPV10" s="928"/>
      <c r="FPW10" s="928"/>
      <c r="FPX10" s="928"/>
      <c r="FPY10" s="928"/>
      <c r="FPZ10" s="928"/>
      <c r="FQA10" s="928"/>
      <c r="FQB10" s="928"/>
      <c r="FQC10" s="928"/>
      <c r="FQD10" s="928"/>
      <c r="FQE10" s="928"/>
      <c r="FQF10" s="928"/>
      <c r="FQG10" s="928"/>
      <c r="FQH10" s="928"/>
      <c r="FQI10" s="928"/>
      <c r="FQJ10" s="928"/>
      <c r="FQK10" s="928"/>
      <c r="FQL10" s="928"/>
      <c r="FQM10" s="928"/>
      <c r="FQN10" s="928"/>
      <c r="FQO10" s="928"/>
      <c r="FQP10" s="928"/>
      <c r="FQQ10" s="928"/>
      <c r="FQR10" s="928"/>
      <c r="FQS10" s="928"/>
      <c r="FQT10" s="928"/>
      <c r="FQU10" s="928"/>
      <c r="FQV10" s="928"/>
      <c r="FQW10" s="928"/>
      <c r="FQX10" s="928"/>
      <c r="FQY10" s="928"/>
      <c r="FQZ10" s="928"/>
      <c r="FRA10" s="928"/>
      <c r="FRB10" s="928"/>
      <c r="FRC10" s="928"/>
      <c r="FRD10" s="928"/>
      <c r="FRE10" s="928"/>
      <c r="FRF10" s="928"/>
      <c r="FRG10" s="928"/>
      <c r="FRH10" s="928"/>
      <c r="FRI10" s="928"/>
      <c r="FRJ10" s="928"/>
      <c r="FRK10" s="928"/>
      <c r="FRL10" s="928"/>
      <c r="FRM10" s="928"/>
      <c r="FRN10" s="928"/>
      <c r="FRO10" s="928"/>
      <c r="FRP10" s="928"/>
      <c r="FRQ10" s="928"/>
      <c r="FRR10" s="928"/>
      <c r="FRS10" s="928"/>
      <c r="FRT10" s="928"/>
      <c r="FRU10" s="928"/>
      <c r="FRV10" s="928"/>
      <c r="FRW10" s="928"/>
      <c r="FRX10" s="928"/>
      <c r="FRY10" s="928"/>
      <c r="FRZ10" s="928"/>
      <c r="FSA10" s="928"/>
      <c r="FSB10" s="928"/>
      <c r="FSC10" s="928"/>
      <c r="FSD10" s="928"/>
      <c r="FSE10" s="928"/>
      <c r="FSF10" s="928"/>
      <c r="FSG10" s="928"/>
      <c r="FSH10" s="928"/>
      <c r="FSI10" s="928"/>
      <c r="FSJ10" s="928"/>
      <c r="FSK10" s="928"/>
      <c r="FSL10" s="928"/>
      <c r="FSM10" s="928"/>
      <c r="FSN10" s="928"/>
      <c r="FSO10" s="928"/>
      <c r="FSP10" s="928"/>
      <c r="FSQ10" s="928"/>
      <c r="FSR10" s="928"/>
      <c r="FSS10" s="928"/>
      <c r="FST10" s="928"/>
      <c r="FSU10" s="928"/>
      <c r="FSV10" s="928"/>
      <c r="FSW10" s="928"/>
      <c r="FSX10" s="928"/>
      <c r="FSY10" s="928"/>
      <c r="FSZ10" s="928"/>
      <c r="FTA10" s="928"/>
      <c r="FTB10" s="928"/>
      <c r="FTC10" s="928"/>
      <c r="FTD10" s="928"/>
      <c r="FTE10" s="928"/>
      <c r="FTF10" s="928"/>
      <c r="FTG10" s="928"/>
      <c r="FTH10" s="928"/>
      <c r="FTI10" s="928"/>
      <c r="FTJ10" s="928"/>
      <c r="FTK10" s="928"/>
      <c r="FTL10" s="928"/>
      <c r="FTM10" s="928"/>
      <c r="FTN10" s="928"/>
      <c r="FTO10" s="928"/>
      <c r="FTP10" s="928"/>
      <c r="FTQ10" s="928"/>
      <c r="FTR10" s="928"/>
      <c r="FTS10" s="928"/>
      <c r="FTT10" s="928"/>
      <c r="FTU10" s="928"/>
      <c r="FTV10" s="928"/>
      <c r="FTW10" s="928"/>
      <c r="FTX10" s="928"/>
      <c r="FTY10" s="928"/>
      <c r="FTZ10" s="928"/>
      <c r="FUA10" s="928"/>
      <c r="FUB10" s="928"/>
      <c r="FUC10" s="928"/>
      <c r="FUD10" s="928"/>
      <c r="FUE10" s="928"/>
      <c r="FUF10" s="928"/>
      <c r="FUG10" s="928"/>
      <c r="FUH10" s="928"/>
      <c r="FUI10" s="928"/>
      <c r="FUJ10" s="928"/>
      <c r="FUK10" s="928"/>
      <c r="FUL10" s="928"/>
      <c r="FUM10" s="928"/>
      <c r="FUN10" s="928"/>
      <c r="FUO10" s="928"/>
      <c r="FUP10" s="928"/>
      <c r="FUQ10" s="928"/>
      <c r="FUR10" s="928"/>
      <c r="FUS10" s="928"/>
      <c r="FUT10" s="928"/>
      <c r="FUU10" s="928"/>
      <c r="FUV10" s="928"/>
      <c r="FUW10" s="928"/>
      <c r="FUX10" s="928"/>
      <c r="FUY10" s="928"/>
      <c r="FUZ10" s="928"/>
      <c r="FVA10" s="928"/>
      <c r="FVB10" s="928"/>
      <c r="FVC10" s="928"/>
      <c r="FVD10" s="928"/>
      <c r="FVE10" s="928"/>
      <c r="FVF10" s="928"/>
      <c r="FVG10" s="928"/>
      <c r="FVH10" s="928"/>
      <c r="FVI10" s="928"/>
      <c r="FVJ10" s="928"/>
      <c r="FVK10" s="928"/>
      <c r="FVL10" s="928"/>
      <c r="FVM10" s="928"/>
      <c r="FVN10" s="928"/>
      <c r="FVO10" s="928"/>
      <c r="FVP10" s="928"/>
      <c r="FVQ10" s="928"/>
      <c r="FVR10" s="928"/>
      <c r="FVS10" s="928"/>
      <c r="FVT10" s="928"/>
      <c r="FVU10" s="928"/>
      <c r="FVV10" s="928"/>
      <c r="FVW10" s="928"/>
      <c r="FVX10" s="928"/>
      <c r="FVY10" s="928"/>
      <c r="FVZ10" s="928"/>
      <c r="FWA10" s="928"/>
      <c r="FWB10" s="928"/>
      <c r="FWC10" s="928"/>
      <c r="FWD10" s="928"/>
      <c r="FWE10" s="928"/>
      <c r="FWF10" s="928"/>
      <c r="FWG10" s="928"/>
      <c r="FWH10" s="928"/>
      <c r="FWI10" s="928"/>
      <c r="FWJ10" s="928"/>
      <c r="FWK10" s="928"/>
      <c r="FWL10" s="928"/>
      <c r="FWM10" s="928"/>
      <c r="FWN10" s="928"/>
      <c r="FWO10" s="928"/>
      <c r="FWP10" s="928"/>
      <c r="FWQ10" s="928"/>
      <c r="FWR10" s="928"/>
      <c r="FWS10" s="928"/>
      <c r="FWT10" s="928"/>
      <c r="FWU10" s="928"/>
      <c r="FWV10" s="928"/>
      <c r="FWW10" s="928"/>
      <c r="FWX10" s="928"/>
      <c r="FWY10" s="928"/>
      <c r="FWZ10" s="928"/>
      <c r="FXA10" s="928"/>
      <c r="FXB10" s="928"/>
      <c r="FXC10" s="928"/>
      <c r="FXD10" s="928"/>
      <c r="FXE10" s="928"/>
      <c r="FXF10" s="928"/>
      <c r="FXG10" s="928"/>
      <c r="FXH10" s="928"/>
      <c r="FXI10" s="928"/>
      <c r="FXJ10" s="928"/>
      <c r="FXK10" s="928"/>
      <c r="FXL10" s="928"/>
      <c r="FXM10" s="928"/>
      <c r="FXN10" s="928"/>
      <c r="FXO10" s="928"/>
      <c r="FXP10" s="928"/>
      <c r="FXQ10" s="928"/>
      <c r="FXR10" s="928"/>
      <c r="FXS10" s="928"/>
      <c r="FXT10" s="928"/>
      <c r="FXU10" s="928"/>
      <c r="FXV10" s="928"/>
      <c r="FXW10" s="928"/>
      <c r="FXX10" s="928"/>
      <c r="FXY10" s="928"/>
      <c r="FXZ10" s="928"/>
      <c r="FYA10" s="928"/>
      <c r="FYB10" s="928"/>
      <c r="FYC10" s="928"/>
      <c r="FYD10" s="928"/>
      <c r="FYE10" s="928"/>
      <c r="FYF10" s="928"/>
      <c r="FYG10" s="928"/>
      <c r="FYH10" s="928"/>
      <c r="FYI10" s="928"/>
      <c r="FYJ10" s="928"/>
      <c r="FYK10" s="928"/>
      <c r="FYL10" s="928"/>
      <c r="FYM10" s="928"/>
      <c r="FYN10" s="928"/>
      <c r="FYO10" s="928"/>
      <c r="FYP10" s="928"/>
      <c r="FYQ10" s="928"/>
      <c r="FYR10" s="928"/>
      <c r="FYS10" s="928"/>
      <c r="FYT10" s="928"/>
      <c r="FYU10" s="928"/>
      <c r="FYV10" s="928"/>
      <c r="FYW10" s="928"/>
      <c r="FYX10" s="928"/>
      <c r="FYY10" s="928"/>
      <c r="FYZ10" s="928"/>
      <c r="FZA10" s="928"/>
      <c r="FZB10" s="928"/>
      <c r="FZC10" s="928"/>
      <c r="FZD10" s="928"/>
      <c r="FZE10" s="928"/>
      <c r="FZF10" s="928"/>
      <c r="FZG10" s="928"/>
      <c r="FZH10" s="928"/>
      <c r="FZI10" s="928"/>
      <c r="FZJ10" s="928"/>
      <c r="FZK10" s="928"/>
      <c r="FZL10" s="928"/>
      <c r="FZM10" s="928"/>
      <c r="FZN10" s="928"/>
      <c r="FZO10" s="928"/>
      <c r="FZP10" s="928"/>
      <c r="FZQ10" s="928"/>
      <c r="FZR10" s="928"/>
      <c r="FZS10" s="928"/>
      <c r="FZT10" s="928"/>
      <c r="FZU10" s="928"/>
      <c r="FZV10" s="928"/>
      <c r="FZW10" s="928"/>
      <c r="FZX10" s="928"/>
      <c r="FZY10" s="928"/>
      <c r="FZZ10" s="928"/>
      <c r="GAA10" s="928"/>
      <c r="GAB10" s="928"/>
      <c r="GAC10" s="928"/>
      <c r="GAD10" s="928"/>
      <c r="GAE10" s="928"/>
      <c r="GAF10" s="928"/>
      <c r="GAG10" s="928"/>
      <c r="GAH10" s="928"/>
      <c r="GAI10" s="928"/>
      <c r="GAJ10" s="928"/>
      <c r="GAK10" s="928"/>
      <c r="GAL10" s="928"/>
      <c r="GAM10" s="928"/>
      <c r="GAN10" s="928"/>
      <c r="GAO10" s="928"/>
      <c r="GAP10" s="928"/>
      <c r="GAQ10" s="928"/>
      <c r="GAR10" s="928"/>
      <c r="GAS10" s="928"/>
      <c r="GAT10" s="928"/>
      <c r="GAU10" s="928"/>
      <c r="GAV10" s="928"/>
      <c r="GAW10" s="928"/>
      <c r="GAX10" s="928"/>
      <c r="GAY10" s="928"/>
      <c r="GAZ10" s="928"/>
      <c r="GBA10" s="928"/>
      <c r="GBB10" s="928"/>
      <c r="GBC10" s="928"/>
      <c r="GBD10" s="928"/>
      <c r="GBE10" s="928"/>
      <c r="GBF10" s="928"/>
      <c r="GBG10" s="928"/>
      <c r="GBH10" s="928"/>
      <c r="GBI10" s="928"/>
      <c r="GBJ10" s="928"/>
      <c r="GBK10" s="928"/>
      <c r="GBL10" s="928"/>
      <c r="GBM10" s="928"/>
      <c r="GBN10" s="928"/>
      <c r="GBO10" s="928"/>
      <c r="GBP10" s="928"/>
      <c r="GBQ10" s="928"/>
      <c r="GBR10" s="928"/>
      <c r="GBS10" s="928"/>
      <c r="GBT10" s="928"/>
      <c r="GBU10" s="928"/>
      <c r="GBV10" s="928"/>
      <c r="GBW10" s="928"/>
      <c r="GBX10" s="928"/>
      <c r="GBY10" s="928"/>
      <c r="GBZ10" s="928"/>
      <c r="GCA10" s="928"/>
      <c r="GCB10" s="928"/>
      <c r="GCC10" s="928"/>
      <c r="GCD10" s="928"/>
      <c r="GCE10" s="928"/>
      <c r="GCF10" s="928"/>
      <c r="GCG10" s="928"/>
      <c r="GCH10" s="928"/>
      <c r="GCI10" s="928"/>
      <c r="GCJ10" s="928"/>
      <c r="GCK10" s="928"/>
      <c r="GCL10" s="928"/>
      <c r="GCM10" s="928"/>
      <c r="GCN10" s="928"/>
      <c r="GCO10" s="928"/>
      <c r="GCP10" s="928"/>
      <c r="GCQ10" s="928"/>
      <c r="GCR10" s="928"/>
      <c r="GCS10" s="928"/>
      <c r="GCT10" s="928"/>
      <c r="GCU10" s="928"/>
      <c r="GCV10" s="928"/>
      <c r="GCW10" s="928"/>
      <c r="GCX10" s="928"/>
      <c r="GCY10" s="928"/>
      <c r="GCZ10" s="928"/>
      <c r="GDA10" s="928"/>
      <c r="GDB10" s="928"/>
      <c r="GDC10" s="928"/>
      <c r="GDD10" s="928"/>
      <c r="GDE10" s="928"/>
      <c r="GDF10" s="928"/>
      <c r="GDG10" s="928"/>
      <c r="GDH10" s="928"/>
      <c r="GDI10" s="928"/>
      <c r="GDJ10" s="928"/>
      <c r="GDK10" s="928"/>
      <c r="GDL10" s="928"/>
      <c r="GDM10" s="928"/>
      <c r="GDN10" s="928"/>
      <c r="GDO10" s="928"/>
      <c r="GDP10" s="928"/>
      <c r="GDQ10" s="928"/>
      <c r="GDR10" s="928"/>
      <c r="GDS10" s="928"/>
      <c r="GDT10" s="928"/>
      <c r="GDU10" s="928"/>
      <c r="GDV10" s="928"/>
      <c r="GDW10" s="928"/>
      <c r="GDX10" s="928"/>
      <c r="GDY10" s="928"/>
      <c r="GDZ10" s="928"/>
      <c r="GEA10" s="928"/>
      <c r="GEB10" s="928"/>
      <c r="GEC10" s="928"/>
      <c r="GED10" s="928"/>
      <c r="GEE10" s="928"/>
      <c r="GEF10" s="928"/>
      <c r="GEG10" s="928"/>
      <c r="GEH10" s="928"/>
      <c r="GEI10" s="928"/>
      <c r="GEJ10" s="928"/>
      <c r="GEK10" s="928"/>
      <c r="GEL10" s="928"/>
      <c r="GEM10" s="928"/>
      <c r="GEN10" s="928"/>
      <c r="GEO10" s="928"/>
      <c r="GEP10" s="928"/>
      <c r="GEQ10" s="928"/>
      <c r="GER10" s="928"/>
      <c r="GES10" s="928"/>
      <c r="GET10" s="928"/>
      <c r="GEU10" s="928"/>
      <c r="GEV10" s="928"/>
      <c r="GEW10" s="928"/>
      <c r="GEX10" s="928"/>
      <c r="GEY10" s="928"/>
      <c r="GEZ10" s="928"/>
      <c r="GFA10" s="928"/>
      <c r="GFB10" s="928"/>
      <c r="GFC10" s="928"/>
      <c r="GFD10" s="928"/>
      <c r="GFE10" s="928"/>
      <c r="GFF10" s="928"/>
      <c r="GFG10" s="928"/>
      <c r="GFH10" s="928"/>
      <c r="GFI10" s="928"/>
      <c r="GFJ10" s="928"/>
      <c r="GFK10" s="928"/>
      <c r="GFL10" s="928"/>
      <c r="GFM10" s="928"/>
      <c r="GFN10" s="928"/>
      <c r="GFO10" s="928"/>
      <c r="GFP10" s="928"/>
      <c r="GFQ10" s="928"/>
      <c r="GFR10" s="928"/>
      <c r="GFS10" s="928"/>
      <c r="GFT10" s="928"/>
      <c r="GFU10" s="928"/>
      <c r="GFV10" s="928"/>
      <c r="GFW10" s="928"/>
      <c r="GFX10" s="928"/>
      <c r="GFY10" s="928"/>
      <c r="GFZ10" s="928"/>
      <c r="GGA10" s="928"/>
      <c r="GGB10" s="928"/>
      <c r="GGC10" s="928"/>
      <c r="GGD10" s="928"/>
      <c r="GGE10" s="928"/>
      <c r="GGF10" s="928"/>
      <c r="GGG10" s="928"/>
      <c r="GGH10" s="928"/>
      <c r="GGI10" s="928"/>
      <c r="GGJ10" s="928"/>
      <c r="GGK10" s="928"/>
      <c r="GGL10" s="928"/>
      <c r="GGM10" s="928"/>
      <c r="GGN10" s="928"/>
      <c r="GGO10" s="928"/>
      <c r="GGP10" s="928"/>
      <c r="GGQ10" s="928"/>
      <c r="GGR10" s="928"/>
      <c r="GGS10" s="928"/>
      <c r="GGT10" s="928"/>
      <c r="GGU10" s="928"/>
      <c r="GGV10" s="928"/>
      <c r="GGW10" s="928"/>
      <c r="GGX10" s="928"/>
      <c r="GGY10" s="928"/>
      <c r="GGZ10" s="928"/>
      <c r="GHA10" s="928"/>
      <c r="GHB10" s="928"/>
      <c r="GHC10" s="928"/>
      <c r="GHD10" s="928"/>
      <c r="GHE10" s="928"/>
      <c r="GHF10" s="928"/>
      <c r="GHG10" s="928"/>
      <c r="GHH10" s="928"/>
      <c r="GHI10" s="928"/>
      <c r="GHJ10" s="928"/>
      <c r="GHK10" s="928"/>
      <c r="GHL10" s="928"/>
      <c r="GHM10" s="928"/>
      <c r="GHN10" s="928"/>
      <c r="GHO10" s="928"/>
      <c r="GHP10" s="928"/>
      <c r="GHQ10" s="928"/>
      <c r="GHR10" s="928"/>
      <c r="GHS10" s="928"/>
      <c r="GHT10" s="928"/>
      <c r="GHU10" s="928"/>
      <c r="GHV10" s="928"/>
      <c r="GHW10" s="928"/>
      <c r="GHX10" s="928"/>
      <c r="GHY10" s="928"/>
      <c r="GHZ10" s="928"/>
      <c r="GIA10" s="928"/>
      <c r="GIB10" s="928"/>
      <c r="GIC10" s="928"/>
      <c r="GID10" s="928"/>
      <c r="GIE10" s="928"/>
      <c r="GIF10" s="928"/>
      <c r="GIG10" s="928"/>
      <c r="GIH10" s="928"/>
      <c r="GII10" s="928"/>
      <c r="GIJ10" s="928"/>
      <c r="GIK10" s="928"/>
      <c r="GIL10" s="928"/>
      <c r="GIM10" s="928"/>
      <c r="GIN10" s="928"/>
      <c r="GIO10" s="928"/>
      <c r="GIP10" s="928"/>
      <c r="GIQ10" s="928"/>
      <c r="GIR10" s="928"/>
      <c r="GIS10" s="928"/>
      <c r="GIT10" s="928"/>
      <c r="GIU10" s="928"/>
      <c r="GIV10" s="928"/>
      <c r="GIW10" s="928"/>
      <c r="GIX10" s="928"/>
      <c r="GIY10" s="928"/>
      <c r="GIZ10" s="928"/>
      <c r="GJA10" s="928"/>
      <c r="GJB10" s="928"/>
      <c r="GJC10" s="928"/>
      <c r="GJD10" s="928"/>
      <c r="GJE10" s="928"/>
      <c r="GJF10" s="928"/>
      <c r="GJG10" s="928"/>
      <c r="GJH10" s="928"/>
      <c r="GJI10" s="928"/>
      <c r="GJJ10" s="928"/>
      <c r="GJK10" s="928"/>
      <c r="GJL10" s="928"/>
      <c r="GJM10" s="928"/>
      <c r="GJN10" s="928"/>
      <c r="GJO10" s="928"/>
      <c r="GJP10" s="928"/>
      <c r="GJQ10" s="928"/>
      <c r="GJR10" s="928"/>
      <c r="GJS10" s="928"/>
      <c r="GJT10" s="928"/>
      <c r="GJU10" s="928"/>
      <c r="GJV10" s="928"/>
      <c r="GJW10" s="928"/>
      <c r="GJX10" s="928"/>
      <c r="GJY10" s="928"/>
      <c r="GJZ10" s="928"/>
      <c r="GKA10" s="928"/>
      <c r="GKB10" s="928"/>
      <c r="GKC10" s="928"/>
      <c r="GKD10" s="928"/>
      <c r="GKE10" s="928"/>
      <c r="GKF10" s="928"/>
      <c r="GKG10" s="928"/>
      <c r="GKH10" s="928"/>
      <c r="GKI10" s="928"/>
      <c r="GKJ10" s="928"/>
      <c r="GKK10" s="928"/>
      <c r="GKL10" s="928"/>
      <c r="GKM10" s="928"/>
      <c r="GKN10" s="928"/>
      <c r="GKO10" s="928"/>
      <c r="GKP10" s="928"/>
      <c r="GKQ10" s="928"/>
      <c r="GKR10" s="928"/>
      <c r="GKS10" s="928"/>
      <c r="GKT10" s="928"/>
      <c r="GKU10" s="928"/>
      <c r="GKV10" s="928"/>
      <c r="GKW10" s="928"/>
      <c r="GKX10" s="928"/>
      <c r="GKY10" s="928"/>
      <c r="GKZ10" s="928"/>
      <c r="GLA10" s="928"/>
      <c r="GLB10" s="928"/>
      <c r="GLC10" s="928"/>
      <c r="GLD10" s="928"/>
      <c r="GLE10" s="928"/>
      <c r="GLF10" s="928"/>
      <c r="GLG10" s="928"/>
      <c r="GLH10" s="928"/>
      <c r="GLI10" s="928"/>
      <c r="GLJ10" s="928"/>
      <c r="GLK10" s="928"/>
      <c r="GLL10" s="928"/>
      <c r="GLM10" s="928"/>
      <c r="GLN10" s="928"/>
      <c r="GLO10" s="928"/>
      <c r="GLP10" s="928"/>
      <c r="GLQ10" s="928"/>
      <c r="GLR10" s="928"/>
      <c r="GLS10" s="928"/>
      <c r="GLT10" s="928"/>
      <c r="GLU10" s="928"/>
      <c r="GLV10" s="928"/>
      <c r="GLW10" s="928"/>
      <c r="GLX10" s="928"/>
      <c r="GLY10" s="928"/>
      <c r="GLZ10" s="928"/>
      <c r="GMA10" s="928"/>
      <c r="GMB10" s="928"/>
      <c r="GMC10" s="928"/>
      <c r="GMD10" s="928"/>
      <c r="GME10" s="928"/>
      <c r="GMF10" s="928"/>
      <c r="GMG10" s="928"/>
      <c r="GMH10" s="928"/>
      <c r="GMI10" s="928"/>
      <c r="GMJ10" s="928"/>
      <c r="GMK10" s="928"/>
      <c r="GML10" s="928"/>
      <c r="GMM10" s="928"/>
      <c r="GMN10" s="928"/>
      <c r="GMO10" s="928"/>
      <c r="GMP10" s="928"/>
      <c r="GMQ10" s="928"/>
      <c r="GMR10" s="928"/>
      <c r="GMS10" s="928"/>
      <c r="GMT10" s="928"/>
      <c r="GMU10" s="928"/>
      <c r="GMV10" s="928"/>
      <c r="GMW10" s="928"/>
      <c r="GMX10" s="928"/>
      <c r="GMY10" s="928"/>
      <c r="GMZ10" s="928"/>
      <c r="GNA10" s="928"/>
      <c r="GNB10" s="928"/>
      <c r="GNC10" s="928"/>
      <c r="GND10" s="928"/>
      <c r="GNE10" s="928"/>
      <c r="GNF10" s="928"/>
      <c r="GNG10" s="928"/>
      <c r="GNH10" s="928"/>
      <c r="GNI10" s="928"/>
      <c r="GNJ10" s="928"/>
      <c r="GNK10" s="928"/>
      <c r="GNL10" s="928"/>
      <c r="GNM10" s="928"/>
      <c r="GNN10" s="928"/>
      <c r="GNO10" s="928"/>
      <c r="GNP10" s="928"/>
      <c r="GNQ10" s="928"/>
      <c r="GNR10" s="928"/>
      <c r="GNS10" s="928"/>
      <c r="GNT10" s="928"/>
      <c r="GNU10" s="928"/>
      <c r="GNV10" s="928"/>
      <c r="GNW10" s="928"/>
      <c r="GNX10" s="928"/>
      <c r="GNY10" s="928"/>
      <c r="GNZ10" s="928"/>
      <c r="GOA10" s="928"/>
      <c r="GOB10" s="928"/>
      <c r="GOC10" s="928"/>
      <c r="GOD10" s="928"/>
      <c r="GOE10" s="928"/>
      <c r="GOF10" s="928"/>
      <c r="GOG10" s="928"/>
      <c r="GOH10" s="928"/>
      <c r="GOI10" s="928"/>
      <c r="GOJ10" s="928"/>
      <c r="GOK10" s="928"/>
      <c r="GOL10" s="928"/>
      <c r="GOM10" s="928"/>
      <c r="GON10" s="928"/>
      <c r="GOO10" s="928"/>
      <c r="GOP10" s="928"/>
      <c r="GOQ10" s="928"/>
      <c r="GOR10" s="928"/>
      <c r="GOS10" s="928"/>
      <c r="GOT10" s="928"/>
      <c r="GOU10" s="928"/>
      <c r="GOV10" s="928"/>
      <c r="GOW10" s="928"/>
      <c r="GOX10" s="928"/>
      <c r="GOY10" s="928"/>
      <c r="GOZ10" s="928"/>
      <c r="GPA10" s="928"/>
      <c r="GPB10" s="928"/>
      <c r="GPC10" s="928"/>
      <c r="GPD10" s="928"/>
      <c r="GPE10" s="928"/>
      <c r="GPF10" s="928"/>
      <c r="GPG10" s="928"/>
      <c r="GPH10" s="928"/>
      <c r="GPI10" s="928"/>
      <c r="GPJ10" s="928"/>
      <c r="GPK10" s="928"/>
      <c r="GPL10" s="928"/>
      <c r="GPM10" s="928"/>
      <c r="GPN10" s="928"/>
      <c r="GPO10" s="928"/>
      <c r="GPP10" s="928"/>
      <c r="GPQ10" s="928"/>
      <c r="GPR10" s="928"/>
      <c r="GPS10" s="928"/>
      <c r="GPT10" s="928"/>
      <c r="GPU10" s="928"/>
      <c r="GPV10" s="928"/>
      <c r="GPW10" s="928"/>
      <c r="GPX10" s="928"/>
      <c r="GPY10" s="928"/>
      <c r="GPZ10" s="928"/>
      <c r="GQA10" s="928"/>
      <c r="GQB10" s="928"/>
      <c r="GQC10" s="928"/>
      <c r="GQD10" s="928"/>
      <c r="GQE10" s="928"/>
      <c r="GQF10" s="928"/>
      <c r="GQG10" s="928"/>
      <c r="GQH10" s="928"/>
      <c r="GQI10" s="928"/>
      <c r="GQJ10" s="928"/>
      <c r="GQK10" s="928"/>
      <c r="GQL10" s="928"/>
      <c r="GQM10" s="928"/>
      <c r="GQN10" s="928"/>
      <c r="GQO10" s="928"/>
      <c r="GQP10" s="928"/>
      <c r="GQQ10" s="928"/>
      <c r="GQR10" s="928"/>
      <c r="GQS10" s="928"/>
      <c r="GQT10" s="928"/>
      <c r="GQU10" s="928"/>
      <c r="GQV10" s="928"/>
      <c r="GQW10" s="928"/>
      <c r="GQX10" s="928"/>
      <c r="GQY10" s="928"/>
      <c r="GQZ10" s="928"/>
      <c r="GRA10" s="928"/>
      <c r="GRB10" s="928"/>
      <c r="GRC10" s="928"/>
      <c r="GRD10" s="928"/>
      <c r="GRE10" s="928"/>
      <c r="GRF10" s="928"/>
      <c r="GRG10" s="928"/>
      <c r="GRH10" s="928"/>
      <c r="GRI10" s="928"/>
      <c r="GRJ10" s="928"/>
      <c r="GRK10" s="928"/>
      <c r="GRL10" s="928"/>
      <c r="GRM10" s="928"/>
      <c r="GRN10" s="928"/>
      <c r="GRO10" s="928"/>
      <c r="GRP10" s="928"/>
      <c r="GRQ10" s="928"/>
      <c r="GRR10" s="928"/>
      <c r="GRS10" s="928"/>
      <c r="GRT10" s="928"/>
      <c r="GRU10" s="928"/>
      <c r="GRV10" s="928"/>
      <c r="GRW10" s="928"/>
      <c r="GRX10" s="928"/>
      <c r="GRY10" s="928"/>
      <c r="GRZ10" s="928"/>
      <c r="GSA10" s="928"/>
      <c r="GSB10" s="928"/>
      <c r="GSC10" s="928"/>
      <c r="GSD10" s="928"/>
      <c r="GSE10" s="928"/>
      <c r="GSF10" s="928"/>
      <c r="GSG10" s="928"/>
      <c r="GSH10" s="928"/>
      <c r="GSI10" s="928"/>
      <c r="GSJ10" s="928"/>
      <c r="GSK10" s="928"/>
      <c r="GSL10" s="928"/>
      <c r="GSM10" s="928"/>
      <c r="GSN10" s="928"/>
      <c r="GSO10" s="928"/>
      <c r="GSP10" s="928"/>
      <c r="GSQ10" s="928"/>
      <c r="GSR10" s="928"/>
      <c r="GSS10" s="928"/>
      <c r="GST10" s="928"/>
      <c r="GSU10" s="928"/>
      <c r="GSV10" s="928"/>
      <c r="GSW10" s="928"/>
      <c r="GSX10" s="928"/>
      <c r="GSY10" s="928"/>
      <c r="GSZ10" s="928"/>
      <c r="GTA10" s="928"/>
      <c r="GTB10" s="928"/>
      <c r="GTC10" s="928"/>
      <c r="GTD10" s="928"/>
      <c r="GTE10" s="928"/>
      <c r="GTF10" s="928"/>
      <c r="GTG10" s="928"/>
      <c r="GTH10" s="928"/>
      <c r="GTI10" s="928"/>
      <c r="GTJ10" s="928"/>
      <c r="GTK10" s="928"/>
      <c r="GTL10" s="928"/>
      <c r="GTM10" s="928"/>
      <c r="GTN10" s="928"/>
      <c r="GTO10" s="928"/>
      <c r="GTP10" s="928"/>
      <c r="GTQ10" s="928"/>
      <c r="GTR10" s="928"/>
      <c r="GTS10" s="928"/>
      <c r="GTT10" s="928"/>
      <c r="GTU10" s="928"/>
      <c r="GTV10" s="928"/>
      <c r="GTW10" s="928"/>
      <c r="GTX10" s="928"/>
      <c r="GTY10" s="928"/>
      <c r="GTZ10" s="928"/>
      <c r="GUA10" s="928"/>
      <c r="GUB10" s="928"/>
      <c r="GUC10" s="928"/>
      <c r="GUD10" s="928"/>
      <c r="GUE10" s="928"/>
      <c r="GUF10" s="928"/>
      <c r="GUG10" s="928"/>
      <c r="GUH10" s="928"/>
      <c r="GUI10" s="928"/>
      <c r="GUJ10" s="928"/>
      <c r="GUK10" s="928"/>
      <c r="GUL10" s="928"/>
      <c r="GUM10" s="928"/>
      <c r="GUN10" s="928"/>
      <c r="GUO10" s="928"/>
      <c r="GUP10" s="928"/>
      <c r="GUQ10" s="928"/>
      <c r="GUR10" s="928"/>
      <c r="GUS10" s="928"/>
      <c r="GUT10" s="928"/>
      <c r="GUU10" s="928"/>
      <c r="GUV10" s="928"/>
      <c r="GUW10" s="928"/>
      <c r="GUX10" s="928"/>
      <c r="GUY10" s="928"/>
      <c r="GUZ10" s="928"/>
      <c r="GVA10" s="928"/>
      <c r="GVB10" s="928"/>
      <c r="GVC10" s="928"/>
      <c r="GVD10" s="928"/>
      <c r="GVE10" s="928"/>
      <c r="GVF10" s="928"/>
      <c r="GVG10" s="928"/>
      <c r="GVH10" s="928"/>
      <c r="GVI10" s="928"/>
      <c r="GVJ10" s="928"/>
      <c r="GVK10" s="928"/>
      <c r="GVL10" s="928"/>
      <c r="GVM10" s="928"/>
      <c r="GVN10" s="928"/>
      <c r="GVO10" s="928"/>
      <c r="GVP10" s="928"/>
      <c r="GVQ10" s="928"/>
      <c r="GVR10" s="928"/>
      <c r="GVS10" s="928"/>
      <c r="GVT10" s="928"/>
      <c r="GVU10" s="928"/>
      <c r="GVV10" s="928"/>
      <c r="GVW10" s="928"/>
      <c r="GVX10" s="928"/>
      <c r="GVY10" s="928"/>
      <c r="GVZ10" s="928"/>
      <c r="GWA10" s="928"/>
      <c r="GWB10" s="928"/>
      <c r="GWC10" s="928"/>
      <c r="GWD10" s="928"/>
      <c r="GWE10" s="928"/>
      <c r="GWF10" s="928"/>
      <c r="GWG10" s="928"/>
      <c r="GWH10" s="928"/>
      <c r="GWI10" s="928"/>
      <c r="GWJ10" s="928"/>
      <c r="GWK10" s="928"/>
      <c r="GWL10" s="928"/>
      <c r="GWM10" s="928"/>
      <c r="GWN10" s="928"/>
      <c r="GWO10" s="928"/>
      <c r="GWP10" s="928"/>
      <c r="GWQ10" s="928"/>
      <c r="GWR10" s="928"/>
      <c r="GWS10" s="928"/>
      <c r="GWT10" s="928"/>
      <c r="GWU10" s="928"/>
      <c r="GWV10" s="928"/>
      <c r="GWW10" s="928"/>
      <c r="GWX10" s="928"/>
      <c r="GWY10" s="928"/>
      <c r="GWZ10" s="928"/>
      <c r="GXA10" s="928"/>
      <c r="GXB10" s="928"/>
      <c r="GXC10" s="928"/>
      <c r="GXD10" s="928"/>
      <c r="GXE10" s="928"/>
      <c r="GXF10" s="928"/>
      <c r="GXG10" s="928"/>
      <c r="GXH10" s="928"/>
      <c r="GXI10" s="928"/>
      <c r="GXJ10" s="928"/>
      <c r="GXK10" s="928"/>
      <c r="GXL10" s="928"/>
      <c r="GXM10" s="928"/>
      <c r="GXN10" s="928"/>
      <c r="GXO10" s="928"/>
      <c r="GXP10" s="928"/>
      <c r="GXQ10" s="928"/>
      <c r="GXR10" s="928"/>
      <c r="GXS10" s="928"/>
      <c r="GXT10" s="928"/>
      <c r="GXU10" s="928"/>
      <c r="GXV10" s="928"/>
      <c r="GXW10" s="928"/>
      <c r="GXX10" s="928"/>
      <c r="GXY10" s="928"/>
      <c r="GXZ10" s="928"/>
      <c r="GYA10" s="928"/>
      <c r="GYB10" s="928"/>
      <c r="GYC10" s="928"/>
      <c r="GYD10" s="928"/>
      <c r="GYE10" s="928"/>
      <c r="GYF10" s="928"/>
      <c r="GYG10" s="928"/>
      <c r="GYH10" s="928"/>
      <c r="GYI10" s="928"/>
      <c r="GYJ10" s="928"/>
      <c r="GYK10" s="928"/>
      <c r="GYL10" s="928"/>
      <c r="GYM10" s="928"/>
      <c r="GYN10" s="928"/>
      <c r="GYO10" s="928"/>
      <c r="GYP10" s="928"/>
      <c r="GYQ10" s="928"/>
      <c r="GYR10" s="928"/>
      <c r="GYS10" s="928"/>
      <c r="GYT10" s="928"/>
      <c r="GYU10" s="928"/>
      <c r="GYV10" s="928"/>
      <c r="GYW10" s="928"/>
      <c r="GYX10" s="928"/>
      <c r="GYY10" s="928"/>
      <c r="GYZ10" s="928"/>
      <c r="GZA10" s="928"/>
      <c r="GZB10" s="928"/>
      <c r="GZC10" s="928"/>
      <c r="GZD10" s="928"/>
      <c r="GZE10" s="928"/>
      <c r="GZF10" s="928"/>
      <c r="GZG10" s="928"/>
      <c r="GZH10" s="928"/>
      <c r="GZI10" s="928"/>
      <c r="GZJ10" s="928"/>
      <c r="GZK10" s="928"/>
      <c r="GZL10" s="928"/>
      <c r="GZM10" s="928"/>
      <c r="GZN10" s="928"/>
      <c r="GZO10" s="928"/>
      <c r="GZP10" s="928"/>
      <c r="GZQ10" s="928"/>
      <c r="GZR10" s="928"/>
      <c r="GZS10" s="928"/>
      <c r="GZT10" s="928"/>
      <c r="GZU10" s="928"/>
      <c r="GZV10" s="928"/>
      <c r="GZW10" s="928"/>
      <c r="GZX10" s="928"/>
      <c r="GZY10" s="928"/>
      <c r="GZZ10" s="928"/>
      <c r="HAA10" s="928"/>
      <c r="HAB10" s="928"/>
      <c r="HAC10" s="928"/>
      <c r="HAD10" s="928"/>
      <c r="HAE10" s="928"/>
      <c r="HAF10" s="928"/>
      <c r="HAG10" s="928"/>
      <c r="HAH10" s="928"/>
      <c r="HAI10" s="928"/>
      <c r="HAJ10" s="928"/>
      <c r="HAK10" s="928"/>
      <c r="HAL10" s="928"/>
      <c r="HAM10" s="928"/>
      <c r="HAN10" s="928"/>
      <c r="HAO10" s="928"/>
      <c r="HAP10" s="928"/>
      <c r="HAQ10" s="928"/>
      <c r="HAR10" s="928"/>
      <c r="HAS10" s="928"/>
      <c r="HAT10" s="928"/>
      <c r="HAU10" s="928"/>
      <c r="HAV10" s="928"/>
      <c r="HAW10" s="928"/>
      <c r="HAX10" s="928"/>
      <c r="HAY10" s="928"/>
      <c r="HAZ10" s="928"/>
      <c r="HBA10" s="928"/>
      <c r="HBB10" s="928"/>
      <c r="HBC10" s="928"/>
      <c r="HBD10" s="928"/>
      <c r="HBE10" s="928"/>
      <c r="HBF10" s="928"/>
      <c r="HBG10" s="928"/>
      <c r="HBH10" s="928"/>
      <c r="HBI10" s="928"/>
      <c r="HBJ10" s="928"/>
      <c r="HBK10" s="928"/>
      <c r="HBL10" s="928"/>
      <c r="HBM10" s="928"/>
      <c r="HBN10" s="928"/>
      <c r="HBO10" s="928"/>
      <c r="HBP10" s="928"/>
      <c r="HBQ10" s="928"/>
      <c r="HBR10" s="928"/>
      <c r="HBS10" s="928"/>
      <c r="HBT10" s="928"/>
      <c r="HBU10" s="928"/>
      <c r="HBV10" s="928"/>
      <c r="HBW10" s="928"/>
      <c r="HBX10" s="928"/>
      <c r="HBY10" s="928"/>
      <c r="HBZ10" s="928"/>
      <c r="HCA10" s="928"/>
      <c r="HCB10" s="928"/>
      <c r="HCC10" s="928"/>
      <c r="HCD10" s="928"/>
      <c r="HCE10" s="928"/>
      <c r="HCF10" s="928"/>
      <c r="HCG10" s="928"/>
      <c r="HCH10" s="928"/>
      <c r="HCI10" s="928"/>
      <c r="HCJ10" s="928"/>
      <c r="HCK10" s="928"/>
      <c r="HCL10" s="928"/>
      <c r="HCM10" s="928"/>
      <c r="HCN10" s="928"/>
      <c r="HCO10" s="928"/>
      <c r="HCP10" s="928"/>
      <c r="HCQ10" s="928"/>
      <c r="HCR10" s="928"/>
      <c r="HCS10" s="928"/>
      <c r="HCT10" s="928"/>
      <c r="HCU10" s="928"/>
      <c r="HCV10" s="928"/>
      <c r="HCW10" s="928"/>
      <c r="HCX10" s="928"/>
      <c r="HCY10" s="928"/>
      <c r="HCZ10" s="928"/>
      <c r="HDA10" s="928"/>
      <c r="HDB10" s="928"/>
      <c r="HDC10" s="928"/>
      <c r="HDD10" s="928"/>
      <c r="HDE10" s="928"/>
      <c r="HDF10" s="928"/>
      <c r="HDG10" s="928"/>
      <c r="HDH10" s="928"/>
      <c r="HDI10" s="928"/>
      <c r="HDJ10" s="928"/>
      <c r="HDK10" s="928"/>
      <c r="HDL10" s="928"/>
      <c r="HDM10" s="928"/>
      <c r="HDN10" s="928"/>
      <c r="HDO10" s="928"/>
      <c r="HDP10" s="928"/>
      <c r="HDQ10" s="928"/>
      <c r="HDR10" s="928"/>
      <c r="HDS10" s="928"/>
      <c r="HDT10" s="928"/>
      <c r="HDU10" s="928"/>
      <c r="HDV10" s="928"/>
      <c r="HDW10" s="928"/>
      <c r="HDX10" s="928"/>
      <c r="HDY10" s="928"/>
      <c r="HDZ10" s="928"/>
      <c r="HEA10" s="928"/>
      <c r="HEB10" s="928"/>
      <c r="HEC10" s="928"/>
      <c r="HED10" s="928"/>
      <c r="HEE10" s="928"/>
      <c r="HEF10" s="928"/>
      <c r="HEG10" s="928"/>
      <c r="HEH10" s="928"/>
      <c r="HEI10" s="928"/>
      <c r="HEJ10" s="928"/>
      <c r="HEK10" s="928"/>
      <c r="HEL10" s="928"/>
      <c r="HEM10" s="928"/>
      <c r="HEN10" s="928"/>
      <c r="HEO10" s="928"/>
      <c r="HEP10" s="928"/>
      <c r="HEQ10" s="928"/>
      <c r="HER10" s="928"/>
      <c r="HES10" s="928"/>
      <c r="HET10" s="928"/>
      <c r="HEU10" s="928"/>
      <c r="HEV10" s="928"/>
      <c r="HEW10" s="928"/>
      <c r="HEX10" s="928"/>
      <c r="HEY10" s="928"/>
      <c r="HEZ10" s="928"/>
      <c r="HFA10" s="928"/>
      <c r="HFB10" s="928"/>
      <c r="HFC10" s="928"/>
      <c r="HFD10" s="928"/>
      <c r="HFE10" s="928"/>
      <c r="HFF10" s="928"/>
      <c r="HFG10" s="928"/>
      <c r="HFH10" s="928"/>
      <c r="HFI10" s="928"/>
      <c r="HFJ10" s="928"/>
      <c r="HFK10" s="928"/>
      <c r="HFL10" s="928"/>
      <c r="HFM10" s="928"/>
      <c r="HFN10" s="928"/>
      <c r="HFO10" s="928"/>
      <c r="HFP10" s="928"/>
      <c r="HFQ10" s="928"/>
      <c r="HFR10" s="928"/>
      <c r="HFS10" s="928"/>
      <c r="HFT10" s="928"/>
      <c r="HFU10" s="928"/>
      <c r="HFV10" s="928"/>
      <c r="HFW10" s="928"/>
      <c r="HFX10" s="928"/>
      <c r="HFY10" s="928"/>
      <c r="HFZ10" s="928"/>
      <c r="HGA10" s="928"/>
      <c r="HGB10" s="928"/>
      <c r="HGC10" s="928"/>
      <c r="HGD10" s="928"/>
      <c r="HGE10" s="928"/>
      <c r="HGF10" s="928"/>
      <c r="HGG10" s="928"/>
      <c r="HGH10" s="928"/>
      <c r="HGI10" s="928"/>
      <c r="HGJ10" s="928"/>
      <c r="HGK10" s="928"/>
      <c r="HGL10" s="928"/>
      <c r="HGM10" s="928"/>
      <c r="HGN10" s="928"/>
      <c r="HGO10" s="928"/>
      <c r="HGP10" s="928"/>
      <c r="HGQ10" s="928"/>
      <c r="HGR10" s="928"/>
      <c r="HGS10" s="928"/>
      <c r="HGT10" s="928"/>
      <c r="HGU10" s="928"/>
      <c r="HGV10" s="928"/>
      <c r="HGW10" s="928"/>
      <c r="HGX10" s="928"/>
      <c r="HGY10" s="928"/>
      <c r="HGZ10" s="928"/>
      <c r="HHA10" s="928"/>
      <c r="HHB10" s="928"/>
      <c r="HHC10" s="928"/>
      <c r="HHD10" s="928"/>
      <c r="HHE10" s="928"/>
      <c r="HHF10" s="928"/>
      <c r="HHG10" s="928"/>
      <c r="HHH10" s="928"/>
      <c r="HHI10" s="928"/>
      <c r="HHJ10" s="928"/>
      <c r="HHK10" s="928"/>
      <c r="HHL10" s="928"/>
      <c r="HHM10" s="928"/>
      <c r="HHN10" s="928"/>
      <c r="HHO10" s="928"/>
      <c r="HHP10" s="928"/>
      <c r="HHQ10" s="928"/>
      <c r="HHR10" s="928"/>
      <c r="HHS10" s="928"/>
      <c r="HHT10" s="928"/>
      <c r="HHU10" s="928"/>
      <c r="HHV10" s="928"/>
      <c r="HHW10" s="928"/>
      <c r="HHX10" s="928"/>
      <c r="HHY10" s="928"/>
      <c r="HHZ10" s="928"/>
      <c r="HIA10" s="928"/>
      <c r="HIB10" s="928"/>
      <c r="HIC10" s="928"/>
      <c r="HID10" s="928"/>
      <c r="HIE10" s="928"/>
      <c r="HIF10" s="928"/>
      <c r="HIG10" s="928"/>
      <c r="HIH10" s="928"/>
      <c r="HII10" s="928"/>
      <c r="HIJ10" s="928"/>
      <c r="HIK10" s="928"/>
      <c r="HIL10" s="928"/>
      <c r="HIM10" s="928"/>
      <c r="HIN10" s="928"/>
      <c r="HIO10" s="928"/>
      <c r="HIP10" s="928"/>
      <c r="HIQ10" s="928"/>
      <c r="HIR10" s="928"/>
      <c r="HIS10" s="928"/>
      <c r="HIT10" s="928"/>
      <c r="HIU10" s="928"/>
      <c r="HIV10" s="928"/>
      <c r="HIW10" s="928"/>
      <c r="HIX10" s="928"/>
      <c r="HIY10" s="928"/>
      <c r="HIZ10" s="928"/>
      <c r="HJA10" s="928"/>
      <c r="HJB10" s="928"/>
      <c r="HJC10" s="928"/>
      <c r="HJD10" s="928"/>
      <c r="HJE10" s="928"/>
      <c r="HJF10" s="928"/>
      <c r="HJG10" s="928"/>
      <c r="HJH10" s="928"/>
      <c r="HJI10" s="928"/>
      <c r="HJJ10" s="928"/>
      <c r="HJK10" s="928"/>
      <c r="HJL10" s="928"/>
      <c r="HJM10" s="928"/>
      <c r="HJN10" s="928"/>
      <c r="HJO10" s="928"/>
      <c r="HJP10" s="928"/>
      <c r="HJQ10" s="928"/>
      <c r="HJR10" s="928"/>
      <c r="HJS10" s="928"/>
      <c r="HJT10" s="928"/>
      <c r="HJU10" s="928"/>
      <c r="HJV10" s="928"/>
      <c r="HJW10" s="928"/>
      <c r="HJX10" s="928"/>
      <c r="HJY10" s="928"/>
      <c r="HJZ10" s="928"/>
      <c r="HKA10" s="928"/>
      <c r="HKB10" s="928"/>
      <c r="HKC10" s="928"/>
      <c r="HKD10" s="928"/>
      <c r="HKE10" s="928"/>
      <c r="HKF10" s="928"/>
      <c r="HKG10" s="928"/>
      <c r="HKH10" s="928"/>
      <c r="HKI10" s="928"/>
      <c r="HKJ10" s="928"/>
      <c r="HKK10" s="928"/>
      <c r="HKL10" s="928"/>
      <c r="HKM10" s="928"/>
      <c r="HKN10" s="928"/>
      <c r="HKO10" s="928"/>
      <c r="HKP10" s="928"/>
      <c r="HKQ10" s="928"/>
      <c r="HKR10" s="928"/>
      <c r="HKS10" s="928"/>
      <c r="HKT10" s="928"/>
      <c r="HKU10" s="928"/>
      <c r="HKV10" s="928"/>
      <c r="HKW10" s="928"/>
      <c r="HKX10" s="928"/>
      <c r="HKY10" s="928"/>
      <c r="HKZ10" s="928"/>
      <c r="HLA10" s="928"/>
      <c r="HLB10" s="928"/>
      <c r="HLC10" s="928"/>
      <c r="HLD10" s="928"/>
      <c r="HLE10" s="928"/>
      <c r="HLF10" s="928"/>
      <c r="HLG10" s="928"/>
      <c r="HLH10" s="928"/>
      <c r="HLI10" s="928"/>
      <c r="HLJ10" s="928"/>
      <c r="HLK10" s="928"/>
      <c r="HLL10" s="928"/>
      <c r="HLM10" s="928"/>
      <c r="HLN10" s="928"/>
      <c r="HLO10" s="928"/>
      <c r="HLP10" s="928"/>
      <c r="HLQ10" s="928"/>
      <c r="HLR10" s="928"/>
      <c r="HLS10" s="928"/>
      <c r="HLT10" s="928"/>
      <c r="HLU10" s="928"/>
      <c r="HLV10" s="928"/>
      <c r="HLW10" s="928"/>
      <c r="HLX10" s="928"/>
      <c r="HLY10" s="928"/>
      <c r="HLZ10" s="928"/>
      <c r="HMA10" s="928"/>
      <c r="HMB10" s="928"/>
      <c r="HMC10" s="928"/>
      <c r="HMD10" s="928"/>
      <c r="HME10" s="928"/>
      <c r="HMF10" s="928"/>
      <c r="HMG10" s="928"/>
      <c r="HMH10" s="928"/>
      <c r="HMI10" s="928"/>
      <c r="HMJ10" s="928"/>
      <c r="HMK10" s="928"/>
      <c r="HML10" s="928"/>
      <c r="HMM10" s="928"/>
      <c r="HMN10" s="928"/>
      <c r="HMO10" s="928"/>
      <c r="HMP10" s="928"/>
      <c r="HMQ10" s="928"/>
      <c r="HMR10" s="928"/>
      <c r="HMS10" s="928"/>
      <c r="HMT10" s="928"/>
      <c r="HMU10" s="928"/>
      <c r="HMV10" s="928"/>
      <c r="HMW10" s="928"/>
      <c r="HMX10" s="928"/>
      <c r="HMY10" s="928"/>
      <c r="HMZ10" s="928"/>
      <c r="HNA10" s="928"/>
      <c r="HNB10" s="928"/>
      <c r="HNC10" s="928"/>
      <c r="HND10" s="928"/>
      <c r="HNE10" s="928"/>
      <c r="HNF10" s="928"/>
      <c r="HNG10" s="928"/>
      <c r="HNH10" s="928"/>
      <c r="HNI10" s="928"/>
      <c r="HNJ10" s="928"/>
      <c r="HNK10" s="928"/>
      <c r="HNL10" s="928"/>
      <c r="HNM10" s="928"/>
      <c r="HNN10" s="928"/>
      <c r="HNO10" s="928"/>
      <c r="HNP10" s="928"/>
      <c r="HNQ10" s="928"/>
      <c r="HNR10" s="928"/>
      <c r="HNS10" s="928"/>
      <c r="HNT10" s="928"/>
      <c r="HNU10" s="928"/>
      <c r="HNV10" s="928"/>
      <c r="HNW10" s="928"/>
      <c r="HNX10" s="928"/>
      <c r="HNY10" s="928"/>
      <c r="HNZ10" s="928"/>
      <c r="HOA10" s="928"/>
      <c r="HOB10" s="928"/>
      <c r="HOC10" s="928"/>
      <c r="HOD10" s="928"/>
      <c r="HOE10" s="928"/>
      <c r="HOF10" s="928"/>
      <c r="HOG10" s="928"/>
      <c r="HOH10" s="928"/>
      <c r="HOI10" s="928"/>
      <c r="HOJ10" s="928"/>
      <c r="HOK10" s="928"/>
      <c r="HOL10" s="928"/>
      <c r="HOM10" s="928"/>
      <c r="HON10" s="928"/>
      <c r="HOO10" s="928"/>
      <c r="HOP10" s="928"/>
      <c r="HOQ10" s="928"/>
      <c r="HOR10" s="928"/>
      <c r="HOS10" s="928"/>
      <c r="HOT10" s="928"/>
      <c r="HOU10" s="928"/>
      <c r="HOV10" s="928"/>
      <c r="HOW10" s="928"/>
      <c r="HOX10" s="928"/>
      <c r="HOY10" s="928"/>
      <c r="HOZ10" s="928"/>
      <c r="HPA10" s="928"/>
      <c r="HPB10" s="928"/>
      <c r="HPC10" s="928"/>
      <c r="HPD10" s="928"/>
      <c r="HPE10" s="928"/>
      <c r="HPF10" s="928"/>
      <c r="HPG10" s="928"/>
      <c r="HPH10" s="928"/>
      <c r="HPI10" s="928"/>
      <c r="HPJ10" s="928"/>
      <c r="HPK10" s="928"/>
      <c r="HPL10" s="928"/>
      <c r="HPM10" s="928"/>
      <c r="HPN10" s="928"/>
      <c r="HPO10" s="928"/>
      <c r="HPP10" s="928"/>
      <c r="HPQ10" s="928"/>
      <c r="HPR10" s="928"/>
      <c r="HPS10" s="928"/>
      <c r="HPT10" s="928"/>
      <c r="HPU10" s="928"/>
      <c r="HPV10" s="928"/>
      <c r="HPW10" s="928"/>
      <c r="HPX10" s="928"/>
      <c r="HPY10" s="928"/>
      <c r="HPZ10" s="928"/>
      <c r="HQA10" s="928"/>
      <c r="HQB10" s="928"/>
      <c r="HQC10" s="928"/>
      <c r="HQD10" s="928"/>
      <c r="HQE10" s="928"/>
      <c r="HQF10" s="928"/>
      <c r="HQG10" s="928"/>
      <c r="HQH10" s="928"/>
      <c r="HQI10" s="928"/>
      <c r="HQJ10" s="928"/>
      <c r="HQK10" s="928"/>
      <c r="HQL10" s="928"/>
      <c r="HQM10" s="928"/>
      <c r="HQN10" s="928"/>
      <c r="HQO10" s="928"/>
      <c r="HQP10" s="928"/>
      <c r="HQQ10" s="928"/>
      <c r="HQR10" s="928"/>
      <c r="HQS10" s="928"/>
      <c r="HQT10" s="928"/>
      <c r="HQU10" s="928"/>
      <c r="HQV10" s="928"/>
      <c r="HQW10" s="928"/>
      <c r="HQX10" s="928"/>
      <c r="HQY10" s="928"/>
      <c r="HQZ10" s="928"/>
      <c r="HRA10" s="928"/>
      <c r="HRB10" s="928"/>
      <c r="HRC10" s="928"/>
      <c r="HRD10" s="928"/>
      <c r="HRE10" s="928"/>
      <c r="HRF10" s="928"/>
      <c r="HRG10" s="928"/>
      <c r="HRH10" s="928"/>
      <c r="HRI10" s="928"/>
      <c r="HRJ10" s="928"/>
      <c r="HRK10" s="928"/>
      <c r="HRL10" s="928"/>
      <c r="HRM10" s="928"/>
      <c r="HRN10" s="928"/>
      <c r="HRO10" s="928"/>
      <c r="HRP10" s="928"/>
      <c r="HRQ10" s="928"/>
      <c r="HRR10" s="928"/>
      <c r="HRS10" s="928"/>
      <c r="HRT10" s="928"/>
      <c r="HRU10" s="928"/>
      <c r="HRV10" s="928"/>
      <c r="HRW10" s="928"/>
      <c r="HRX10" s="928"/>
      <c r="HRY10" s="928"/>
      <c r="HRZ10" s="928"/>
      <c r="HSA10" s="928"/>
      <c r="HSB10" s="928"/>
      <c r="HSC10" s="928"/>
      <c r="HSD10" s="928"/>
      <c r="HSE10" s="928"/>
      <c r="HSF10" s="928"/>
      <c r="HSG10" s="928"/>
      <c r="HSH10" s="928"/>
      <c r="HSI10" s="928"/>
      <c r="HSJ10" s="928"/>
      <c r="HSK10" s="928"/>
      <c r="HSL10" s="928"/>
      <c r="HSM10" s="928"/>
      <c r="HSN10" s="928"/>
      <c r="HSO10" s="928"/>
      <c r="HSP10" s="928"/>
      <c r="HSQ10" s="928"/>
      <c r="HSR10" s="928"/>
      <c r="HSS10" s="928"/>
      <c r="HST10" s="928"/>
      <c r="HSU10" s="928"/>
      <c r="HSV10" s="928"/>
      <c r="HSW10" s="928"/>
      <c r="HSX10" s="928"/>
      <c r="HSY10" s="928"/>
      <c r="HSZ10" s="928"/>
      <c r="HTA10" s="928"/>
      <c r="HTB10" s="928"/>
      <c r="HTC10" s="928"/>
      <c r="HTD10" s="928"/>
      <c r="HTE10" s="928"/>
      <c r="HTF10" s="928"/>
      <c r="HTG10" s="928"/>
      <c r="HTH10" s="928"/>
      <c r="HTI10" s="928"/>
      <c r="HTJ10" s="928"/>
      <c r="HTK10" s="928"/>
      <c r="HTL10" s="928"/>
      <c r="HTM10" s="928"/>
      <c r="HTN10" s="928"/>
      <c r="HTO10" s="928"/>
      <c r="HTP10" s="928"/>
      <c r="HTQ10" s="928"/>
      <c r="HTR10" s="928"/>
      <c r="HTS10" s="928"/>
      <c r="HTT10" s="928"/>
      <c r="HTU10" s="928"/>
      <c r="HTV10" s="928"/>
      <c r="HTW10" s="928"/>
      <c r="HTX10" s="928"/>
      <c r="HTY10" s="928"/>
      <c r="HTZ10" s="928"/>
      <c r="HUA10" s="928"/>
      <c r="HUB10" s="928"/>
      <c r="HUC10" s="928"/>
      <c r="HUD10" s="928"/>
      <c r="HUE10" s="928"/>
      <c r="HUF10" s="928"/>
      <c r="HUG10" s="928"/>
      <c r="HUH10" s="928"/>
      <c r="HUI10" s="928"/>
      <c r="HUJ10" s="928"/>
      <c r="HUK10" s="928"/>
      <c r="HUL10" s="928"/>
      <c r="HUM10" s="928"/>
      <c r="HUN10" s="928"/>
      <c r="HUO10" s="928"/>
      <c r="HUP10" s="928"/>
      <c r="HUQ10" s="928"/>
      <c r="HUR10" s="928"/>
      <c r="HUS10" s="928"/>
      <c r="HUT10" s="928"/>
      <c r="HUU10" s="928"/>
      <c r="HUV10" s="928"/>
      <c r="HUW10" s="928"/>
      <c r="HUX10" s="928"/>
      <c r="HUY10" s="928"/>
      <c r="HUZ10" s="928"/>
      <c r="HVA10" s="928"/>
      <c r="HVB10" s="928"/>
      <c r="HVC10" s="928"/>
      <c r="HVD10" s="928"/>
      <c r="HVE10" s="928"/>
      <c r="HVF10" s="928"/>
      <c r="HVG10" s="928"/>
      <c r="HVH10" s="928"/>
      <c r="HVI10" s="928"/>
      <c r="HVJ10" s="928"/>
      <c r="HVK10" s="928"/>
      <c r="HVL10" s="928"/>
      <c r="HVM10" s="928"/>
      <c r="HVN10" s="928"/>
      <c r="HVO10" s="928"/>
      <c r="HVP10" s="928"/>
      <c r="HVQ10" s="928"/>
      <c r="HVR10" s="928"/>
      <c r="HVS10" s="928"/>
      <c r="HVT10" s="928"/>
      <c r="HVU10" s="928"/>
      <c r="HVV10" s="928"/>
      <c r="HVW10" s="928"/>
      <c r="HVX10" s="928"/>
      <c r="HVY10" s="928"/>
      <c r="HVZ10" s="928"/>
      <c r="HWA10" s="928"/>
      <c r="HWB10" s="928"/>
      <c r="HWC10" s="928"/>
      <c r="HWD10" s="928"/>
      <c r="HWE10" s="928"/>
      <c r="HWF10" s="928"/>
      <c r="HWG10" s="928"/>
      <c r="HWH10" s="928"/>
      <c r="HWI10" s="928"/>
      <c r="HWJ10" s="928"/>
      <c r="HWK10" s="928"/>
      <c r="HWL10" s="928"/>
      <c r="HWM10" s="928"/>
      <c r="HWN10" s="928"/>
      <c r="HWO10" s="928"/>
      <c r="HWP10" s="928"/>
      <c r="HWQ10" s="928"/>
      <c r="HWR10" s="928"/>
      <c r="HWS10" s="928"/>
      <c r="HWT10" s="928"/>
      <c r="HWU10" s="928"/>
      <c r="HWV10" s="928"/>
      <c r="HWW10" s="928"/>
      <c r="HWX10" s="928"/>
      <c r="HWY10" s="928"/>
      <c r="HWZ10" s="928"/>
      <c r="HXA10" s="928"/>
      <c r="HXB10" s="928"/>
      <c r="HXC10" s="928"/>
      <c r="HXD10" s="928"/>
      <c r="HXE10" s="928"/>
      <c r="HXF10" s="928"/>
      <c r="HXG10" s="928"/>
      <c r="HXH10" s="928"/>
      <c r="HXI10" s="928"/>
      <c r="HXJ10" s="928"/>
      <c r="HXK10" s="928"/>
      <c r="HXL10" s="928"/>
      <c r="HXM10" s="928"/>
      <c r="HXN10" s="928"/>
      <c r="HXO10" s="928"/>
      <c r="HXP10" s="928"/>
      <c r="HXQ10" s="928"/>
      <c r="HXR10" s="928"/>
      <c r="HXS10" s="928"/>
      <c r="HXT10" s="928"/>
      <c r="HXU10" s="928"/>
      <c r="HXV10" s="928"/>
      <c r="HXW10" s="928"/>
      <c r="HXX10" s="928"/>
      <c r="HXY10" s="928"/>
      <c r="HXZ10" s="928"/>
      <c r="HYA10" s="928"/>
      <c r="HYB10" s="928"/>
      <c r="HYC10" s="928"/>
      <c r="HYD10" s="928"/>
      <c r="HYE10" s="928"/>
      <c r="HYF10" s="928"/>
      <c r="HYG10" s="928"/>
      <c r="HYH10" s="928"/>
      <c r="HYI10" s="928"/>
      <c r="HYJ10" s="928"/>
      <c r="HYK10" s="928"/>
      <c r="HYL10" s="928"/>
      <c r="HYM10" s="928"/>
      <c r="HYN10" s="928"/>
      <c r="HYO10" s="928"/>
      <c r="HYP10" s="928"/>
      <c r="HYQ10" s="928"/>
      <c r="HYR10" s="928"/>
      <c r="HYS10" s="928"/>
      <c r="HYT10" s="928"/>
      <c r="HYU10" s="928"/>
      <c r="HYV10" s="928"/>
      <c r="HYW10" s="928"/>
      <c r="HYX10" s="928"/>
      <c r="HYY10" s="928"/>
      <c r="HYZ10" s="928"/>
      <c r="HZA10" s="928"/>
      <c r="HZB10" s="928"/>
      <c r="HZC10" s="928"/>
      <c r="HZD10" s="928"/>
      <c r="HZE10" s="928"/>
      <c r="HZF10" s="928"/>
      <c r="HZG10" s="928"/>
      <c r="HZH10" s="928"/>
      <c r="HZI10" s="928"/>
      <c r="HZJ10" s="928"/>
      <c r="HZK10" s="928"/>
      <c r="HZL10" s="928"/>
      <c r="HZM10" s="928"/>
      <c r="HZN10" s="928"/>
      <c r="HZO10" s="928"/>
      <c r="HZP10" s="928"/>
      <c r="HZQ10" s="928"/>
      <c r="HZR10" s="928"/>
      <c r="HZS10" s="928"/>
      <c r="HZT10" s="928"/>
      <c r="HZU10" s="928"/>
      <c r="HZV10" s="928"/>
      <c r="HZW10" s="928"/>
      <c r="HZX10" s="928"/>
      <c r="HZY10" s="928"/>
      <c r="HZZ10" s="928"/>
      <c r="IAA10" s="928"/>
      <c r="IAB10" s="928"/>
      <c r="IAC10" s="928"/>
      <c r="IAD10" s="928"/>
      <c r="IAE10" s="928"/>
      <c r="IAF10" s="928"/>
      <c r="IAG10" s="928"/>
      <c r="IAH10" s="928"/>
      <c r="IAI10" s="928"/>
      <c r="IAJ10" s="928"/>
      <c r="IAK10" s="928"/>
      <c r="IAL10" s="928"/>
      <c r="IAM10" s="928"/>
      <c r="IAN10" s="928"/>
      <c r="IAO10" s="928"/>
      <c r="IAP10" s="928"/>
      <c r="IAQ10" s="928"/>
      <c r="IAR10" s="928"/>
      <c r="IAS10" s="928"/>
      <c r="IAT10" s="928"/>
      <c r="IAU10" s="928"/>
      <c r="IAV10" s="928"/>
      <c r="IAW10" s="928"/>
      <c r="IAX10" s="928"/>
      <c r="IAY10" s="928"/>
      <c r="IAZ10" s="928"/>
      <c r="IBA10" s="928"/>
      <c r="IBB10" s="928"/>
      <c r="IBC10" s="928"/>
      <c r="IBD10" s="928"/>
      <c r="IBE10" s="928"/>
      <c r="IBF10" s="928"/>
      <c r="IBG10" s="928"/>
      <c r="IBH10" s="928"/>
      <c r="IBI10" s="928"/>
      <c r="IBJ10" s="928"/>
      <c r="IBK10" s="928"/>
      <c r="IBL10" s="928"/>
      <c r="IBM10" s="928"/>
      <c r="IBN10" s="928"/>
      <c r="IBO10" s="928"/>
      <c r="IBP10" s="928"/>
      <c r="IBQ10" s="928"/>
      <c r="IBR10" s="928"/>
      <c r="IBS10" s="928"/>
      <c r="IBT10" s="928"/>
      <c r="IBU10" s="928"/>
      <c r="IBV10" s="928"/>
      <c r="IBW10" s="928"/>
      <c r="IBX10" s="928"/>
      <c r="IBY10" s="928"/>
      <c r="IBZ10" s="928"/>
      <c r="ICA10" s="928"/>
      <c r="ICB10" s="928"/>
      <c r="ICC10" s="928"/>
      <c r="ICD10" s="928"/>
      <c r="ICE10" s="928"/>
      <c r="ICF10" s="928"/>
      <c r="ICG10" s="928"/>
      <c r="ICH10" s="928"/>
      <c r="ICI10" s="928"/>
      <c r="ICJ10" s="928"/>
      <c r="ICK10" s="928"/>
      <c r="ICL10" s="928"/>
      <c r="ICM10" s="928"/>
      <c r="ICN10" s="928"/>
      <c r="ICO10" s="928"/>
      <c r="ICP10" s="928"/>
      <c r="ICQ10" s="928"/>
      <c r="ICR10" s="928"/>
      <c r="ICS10" s="928"/>
      <c r="ICT10" s="928"/>
      <c r="ICU10" s="928"/>
      <c r="ICV10" s="928"/>
      <c r="ICW10" s="928"/>
      <c r="ICX10" s="928"/>
      <c r="ICY10" s="928"/>
      <c r="ICZ10" s="928"/>
      <c r="IDA10" s="928"/>
      <c r="IDB10" s="928"/>
      <c r="IDC10" s="928"/>
      <c r="IDD10" s="928"/>
      <c r="IDE10" s="928"/>
      <c r="IDF10" s="928"/>
      <c r="IDG10" s="928"/>
      <c r="IDH10" s="928"/>
      <c r="IDI10" s="928"/>
      <c r="IDJ10" s="928"/>
      <c r="IDK10" s="928"/>
      <c r="IDL10" s="928"/>
      <c r="IDM10" s="928"/>
      <c r="IDN10" s="928"/>
      <c r="IDO10" s="928"/>
      <c r="IDP10" s="928"/>
      <c r="IDQ10" s="928"/>
      <c r="IDR10" s="928"/>
      <c r="IDS10" s="928"/>
      <c r="IDT10" s="928"/>
      <c r="IDU10" s="928"/>
      <c r="IDV10" s="928"/>
      <c r="IDW10" s="928"/>
      <c r="IDX10" s="928"/>
      <c r="IDY10" s="928"/>
      <c r="IDZ10" s="928"/>
      <c r="IEA10" s="928"/>
      <c r="IEB10" s="928"/>
      <c r="IEC10" s="928"/>
      <c r="IED10" s="928"/>
      <c r="IEE10" s="928"/>
      <c r="IEF10" s="928"/>
      <c r="IEG10" s="928"/>
      <c r="IEH10" s="928"/>
      <c r="IEI10" s="928"/>
      <c r="IEJ10" s="928"/>
      <c r="IEK10" s="928"/>
      <c r="IEL10" s="928"/>
      <c r="IEM10" s="928"/>
      <c r="IEN10" s="928"/>
      <c r="IEO10" s="928"/>
      <c r="IEP10" s="928"/>
      <c r="IEQ10" s="928"/>
      <c r="IER10" s="928"/>
      <c r="IES10" s="928"/>
      <c r="IET10" s="928"/>
      <c r="IEU10" s="928"/>
      <c r="IEV10" s="928"/>
      <c r="IEW10" s="928"/>
      <c r="IEX10" s="928"/>
      <c r="IEY10" s="928"/>
      <c r="IEZ10" s="928"/>
      <c r="IFA10" s="928"/>
      <c r="IFB10" s="928"/>
      <c r="IFC10" s="928"/>
      <c r="IFD10" s="928"/>
      <c r="IFE10" s="928"/>
      <c r="IFF10" s="928"/>
      <c r="IFG10" s="928"/>
      <c r="IFH10" s="928"/>
      <c r="IFI10" s="928"/>
      <c r="IFJ10" s="928"/>
      <c r="IFK10" s="928"/>
      <c r="IFL10" s="928"/>
      <c r="IFM10" s="928"/>
      <c r="IFN10" s="928"/>
      <c r="IFO10" s="928"/>
      <c r="IFP10" s="928"/>
      <c r="IFQ10" s="928"/>
      <c r="IFR10" s="928"/>
      <c r="IFS10" s="928"/>
      <c r="IFT10" s="928"/>
      <c r="IFU10" s="928"/>
      <c r="IFV10" s="928"/>
      <c r="IFW10" s="928"/>
      <c r="IFX10" s="928"/>
      <c r="IFY10" s="928"/>
      <c r="IFZ10" s="928"/>
      <c r="IGA10" s="928"/>
      <c r="IGB10" s="928"/>
      <c r="IGC10" s="928"/>
      <c r="IGD10" s="928"/>
      <c r="IGE10" s="928"/>
      <c r="IGF10" s="928"/>
      <c r="IGG10" s="928"/>
      <c r="IGH10" s="928"/>
      <c r="IGI10" s="928"/>
      <c r="IGJ10" s="928"/>
      <c r="IGK10" s="928"/>
      <c r="IGL10" s="928"/>
      <c r="IGM10" s="928"/>
      <c r="IGN10" s="928"/>
      <c r="IGO10" s="928"/>
      <c r="IGP10" s="928"/>
      <c r="IGQ10" s="928"/>
      <c r="IGR10" s="928"/>
      <c r="IGS10" s="928"/>
      <c r="IGT10" s="928"/>
      <c r="IGU10" s="928"/>
      <c r="IGV10" s="928"/>
      <c r="IGW10" s="928"/>
      <c r="IGX10" s="928"/>
      <c r="IGY10" s="928"/>
      <c r="IGZ10" s="928"/>
      <c r="IHA10" s="928"/>
      <c r="IHB10" s="928"/>
      <c r="IHC10" s="928"/>
      <c r="IHD10" s="928"/>
      <c r="IHE10" s="928"/>
      <c r="IHF10" s="928"/>
      <c r="IHG10" s="928"/>
      <c r="IHH10" s="928"/>
      <c r="IHI10" s="928"/>
      <c r="IHJ10" s="928"/>
      <c r="IHK10" s="928"/>
      <c r="IHL10" s="928"/>
      <c r="IHM10" s="928"/>
      <c r="IHN10" s="928"/>
      <c r="IHO10" s="928"/>
      <c r="IHP10" s="928"/>
      <c r="IHQ10" s="928"/>
      <c r="IHR10" s="928"/>
      <c r="IHS10" s="928"/>
      <c r="IHT10" s="928"/>
      <c r="IHU10" s="928"/>
      <c r="IHV10" s="928"/>
      <c r="IHW10" s="928"/>
      <c r="IHX10" s="928"/>
      <c r="IHY10" s="928"/>
      <c r="IHZ10" s="928"/>
      <c r="IIA10" s="928"/>
      <c r="IIB10" s="928"/>
      <c r="IIC10" s="928"/>
      <c r="IID10" s="928"/>
      <c r="IIE10" s="928"/>
      <c r="IIF10" s="928"/>
      <c r="IIG10" s="928"/>
      <c r="IIH10" s="928"/>
      <c r="III10" s="928"/>
      <c r="IIJ10" s="928"/>
      <c r="IIK10" s="928"/>
      <c r="IIL10" s="928"/>
      <c r="IIM10" s="928"/>
      <c r="IIN10" s="928"/>
      <c r="IIO10" s="928"/>
      <c r="IIP10" s="928"/>
      <c r="IIQ10" s="928"/>
      <c r="IIR10" s="928"/>
      <c r="IIS10" s="928"/>
      <c r="IIT10" s="928"/>
      <c r="IIU10" s="928"/>
      <c r="IIV10" s="928"/>
      <c r="IIW10" s="928"/>
      <c r="IIX10" s="928"/>
      <c r="IIY10" s="928"/>
      <c r="IIZ10" s="928"/>
      <c r="IJA10" s="928"/>
      <c r="IJB10" s="928"/>
      <c r="IJC10" s="928"/>
      <c r="IJD10" s="928"/>
      <c r="IJE10" s="928"/>
      <c r="IJF10" s="928"/>
      <c r="IJG10" s="928"/>
      <c r="IJH10" s="928"/>
      <c r="IJI10" s="928"/>
      <c r="IJJ10" s="928"/>
      <c r="IJK10" s="928"/>
      <c r="IJL10" s="928"/>
      <c r="IJM10" s="928"/>
      <c r="IJN10" s="928"/>
      <c r="IJO10" s="928"/>
      <c r="IJP10" s="928"/>
      <c r="IJQ10" s="928"/>
      <c r="IJR10" s="928"/>
      <c r="IJS10" s="928"/>
      <c r="IJT10" s="928"/>
      <c r="IJU10" s="928"/>
      <c r="IJV10" s="928"/>
      <c r="IJW10" s="928"/>
      <c r="IJX10" s="928"/>
      <c r="IJY10" s="928"/>
      <c r="IJZ10" s="928"/>
      <c r="IKA10" s="928"/>
      <c r="IKB10" s="928"/>
      <c r="IKC10" s="928"/>
      <c r="IKD10" s="928"/>
      <c r="IKE10" s="928"/>
      <c r="IKF10" s="928"/>
      <c r="IKG10" s="928"/>
      <c r="IKH10" s="928"/>
      <c r="IKI10" s="928"/>
      <c r="IKJ10" s="928"/>
      <c r="IKK10" s="928"/>
      <c r="IKL10" s="928"/>
      <c r="IKM10" s="928"/>
      <c r="IKN10" s="928"/>
      <c r="IKO10" s="928"/>
      <c r="IKP10" s="928"/>
      <c r="IKQ10" s="928"/>
      <c r="IKR10" s="928"/>
      <c r="IKS10" s="928"/>
      <c r="IKT10" s="928"/>
      <c r="IKU10" s="928"/>
      <c r="IKV10" s="928"/>
      <c r="IKW10" s="928"/>
      <c r="IKX10" s="928"/>
      <c r="IKY10" s="928"/>
      <c r="IKZ10" s="928"/>
      <c r="ILA10" s="928"/>
      <c r="ILB10" s="928"/>
      <c r="ILC10" s="928"/>
      <c r="ILD10" s="928"/>
      <c r="ILE10" s="928"/>
      <c r="ILF10" s="928"/>
      <c r="ILG10" s="928"/>
      <c r="ILH10" s="928"/>
      <c r="ILI10" s="928"/>
      <c r="ILJ10" s="928"/>
      <c r="ILK10" s="928"/>
      <c r="ILL10" s="928"/>
      <c r="ILM10" s="928"/>
      <c r="ILN10" s="928"/>
      <c r="ILO10" s="928"/>
      <c r="ILP10" s="928"/>
      <c r="ILQ10" s="928"/>
      <c r="ILR10" s="928"/>
      <c r="ILS10" s="928"/>
      <c r="ILT10" s="928"/>
      <c r="ILU10" s="928"/>
      <c r="ILV10" s="928"/>
      <c r="ILW10" s="928"/>
      <c r="ILX10" s="928"/>
      <c r="ILY10" s="928"/>
      <c r="ILZ10" s="928"/>
      <c r="IMA10" s="928"/>
      <c r="IMB10" s="928"/>
      <c r="IMC10" s="928"/>
      <c r="IMD10" s="928"/>
      <c r="IME10" s="928"/>
      <c r="IMF10" s="928"/>
      <c r="IMG10" s="928"/>
      <c r="IMH10" s="928"/>
      <c r="IMI10" s="928"/>
      <c r="IMJ10" s="928"/>
      <c r="IMK10" s="928"/>
      <c r="IML10" s="928"/>
      <c r="IMM10" s="928"/>
      <c r="IMN10" s="928"/>
      <c r="IMO10" s="928"/>
      <c r="IMP10" s="928"/>
      <c r="IMQ10" s="928"/>
      <c r="IMR10" s="928"/>
      <c r="IMS10" s="928"/>
      <c r="IMT10" s="928"/>
      <c r="IMU10" s="928"/>
      <c r="IMV10" s="928"/>
      <c r="IMW10" s="928"/>
      <c r="IMX10" s="928"/>
      <c r="IMY10" s="928"/>
      <c r="IMZ10" s="928"/>
      <c r="INA10" s="928"/>
      <c r="INB10" s="928"/>
      <c r="INC10" s="928"/>
      <c r="IND10" s="928"/>
      <c r="INE10" s="928"/>
      <c r="INF10" s="928"/>
      <c r="ING10" s="928"/>
      <c r="INH10" s="928"/>
      <c r="INI10" s="928"/>
      <c r="INJ10" s="928"/>
      <c r="INK10" s="928"/>
      <c r="INL10" s="928"/>
      <c r="INM10" s="928"/>
      <c r="INN10" s="928"/>
      <c r="INO10" s="928"/>
      <c r="INP10" s="928"/>
      <c r="INQ10" s="928"/>
      <c r="INR10" s="928"/>
      <c r="INS10" s="928"/>
      <c r="INT10" s="928"/>
      <c r="INU10" s="928"/>
      <c r="INV10" s="928"/>
      <c r="INW10" s="928"/>
      <c r="INX10" s="928"/>
      <c r="INY10" s="928"/>
      <c r="INZ10" s="928"/>
      <c r="IOA10" s="928"/>
      <c r="IOB10" s="928"/>
      <c r="IOC10" s="928"/>
      <c r="IOD10" s="928"/>
      <c r="IOE10" s="928"/>
      <c r="IOF10" s="928"/>
      <c r="IOG10" s="928"/>
      <c r="IOH10" s="928"/>
      <c r="IOI10" s="928"/>
      <c r="IOJ10" s="928"/>
      <c r="IOK10" s="928"/>
      <c r="IOL10" s="928"/>
      <c r="IOM10" s="928"/>
      <c r="ION10" s="928"/>
      <c r="IOO10" s="928"/>
      <c r="IOP10" s="928"/>
      <c r="IOQ10" s="928"/>
      <c r="IOR10" s="928"/>
      <c r="IOS10" s="928"/>
      <c r="IOT10" s="928"/>
      <c r="IOU10" s="928"/>
      <c r="IOV10" s="928"/>
      <c r="IOW10" s="928"/>
      <c r="IOX10" s="928"/>
      <c r="IOY10" s="928"/>
      <c r="IOZ10" s="928"/>
      <c r="IPA10" s="928"/>
      <c r="IPB10" s="928"/>
      <c r="IPC10" s="928"/>
      <c r="IPD10" s="928"/>
      <c r="IPE10" s="928"/>
      <c r="IPF10" s="928"/>
      <c r="IPG10" s="928"/>
      <c r="IPH10" s="928"/>
      <c r="IPI10" s="928"/>
      <c r="IPJ10" s="928"/>
      <c r="IPK10" s="928"/>
      <c r="IPL10" s="928"/>
      <c r="IPM10" s="928"/>
      <c r="IPN10" s="928"/>
      <c r="IPO10" s="928"/>
      <c r="IPP10" s="928"/>
      <c r="IPQ10" s="928"/>
      <c r="IPR10" s="928"/>
      <c r="IPS10" s="928"/>
      <c r="IPT10" s="928"/>
      <c r="IPU10" s="928"/>
      <c r="IPV10" s="928"/>
      <c r="IPW10" s="928"/>
      <c r="IPX10" s="928"/>
      <c r="IPY10" s="928"/>
      <c r="IPZ10" s="928"/>
      <c r="IQA10" s="928"/>
      <c r="IQB10" s="928"/>
      <c r="IQC10" s="928"/>
      <c r="IQD10" s="928"/>
      <c r="IQE10" s="928"/>
      <c r="IQF10" s="928"/>
      <c r="IQG10" s="928"/>
      <c r="IQH10" s="928"/>
      <c r="IQI10" s="928"/>
      <c r="IQJ10" s="928"/>
      <c r="IQK10" s="928"/>
      <c r="IQL10" s="928"/>
      <c r="IQM10" s="928"/>
      <c r="IQN10" s="928"/>
      <c r="IQO10" s="928"/>
      <c r="IQP10" s="928"/>
      <c r="IQQ10" s="928"/>
      <c r="IQR10" s="928"/>
      <c r="IQS10" s="928"/>
      <c r="IQT10" s="928"/>
      <c r="IQU10" s="928"/>
      <c r="IQV10" s="928"/>
      <c r="IQW10" s="928"/>
      <c r="IQX10" s="928"/>
      <c r="IQY10" s="928"/>
      <c r="IQZ10" s="928"/>
      <c r="IRA10" s="928"/>
      <c r="IRB10" s="928"/>
      <c r="IRC10" s="928"/>
      <c r="IRD10" s="928"/>
      <c r="IRE10" s="928"/>
      <c r="IRF10" s="928"/>
      <c r="IRG10" s="928"/>
      <c r="IRH10" s="928"/>
      <c r="IRI10" s="928"/>
      <c r="IRJ10" s="928"/>
      <c r="IRK10" s="928"/>
      <c r="IRL10" s="928"/>
      <c r="IRM10" s="928"/>
      <c r="IRN10" s="928"/>
      <c r="IRO10" s="928"/>
      <c r="IRP10" s="928"/>
      <c r="IRQ10" s="928"/>
      <c r="IRR10" s="928"/>
      <c r="IRS10" s="928"/>
      <c r="IRT10" s="928"/>
      <c r="IRU10" s="928"/>
      <c r="IRV10" s="928"/>
      <c r="IRW10" s="928"/>
      <c r="IRX10" s="928"/>
      <c r="IRY10" s="928"/>
      <c r="IRZ10" s="928"/>
      <c r="ISA10" s="928"/>
      <c r="ISB10" s="928"/>
      <c r="ISC10" s="928"/>
      <c r="ISD10" s="928"/>
      <c r="ISE10" s="928"/>
      <c r="ISF10" s="928"/>
      <c r="ISG10" s="928"/>
      <c r="ISH10" s="928"/>
      <c r="ISI10" s="928"/>
      <c r="ISJ10" s="928"/>
      <c r="ISK10" s="928"/>
      <c r="ISL10" s="928"/>
      <c r="ISM10" s="928"/>
      <c r="ISN10" s="928"/>
      <c r="ISO10" s="928"/>
      <c r="ISP10" s="928"/>
      <c r="ISQ10" s="928"/>
      <c r="ISR10" s="928"/>
      <c r="ISS10" s="928"/>
      <c r="IST10" s="928"/>
      <c r="ISU10" s="928"/>
      <c r="ISV10" s="928"/>
      <c r="ISW10" s="928"/>
      <c r="ISX10" s="928"/>
      <c r="ISY10" s="928"/>
      <c r="ISZ10" s="928"/>
      <c r="ITA10" s="928"/>
      <c r="ITB10" s="928"/>
      <c r="ITC10" s="928"/>
      <c r="ITD10" s="928"/>
      <c r="ITE10" s="928"/>
      <c r="ITF10" s="928"/>
      <c r="ITG10" s="928"/>
      <c r="ITH10" s="928"/>
      <c r="ITI10" s="928"/>
      <c r="ITJ10" s="928"/>
      <c r="ITK10" s="928"/>
      <c r="ITL10" s="928"/>
      <c r="ITM10" s="928"/>
      <c r="ITN10" s="928"/>
      <c r="ITO10" s="928"/>
      <c r="ITP10" s="928"/>
      <c r="ITQ10" s="928"/>
      <c r="ITR10" s="928"/>
      <c r="ITS10" s="928"/>
      <c r="ITT10" s="928"/>
      <c r="ITU10" s="928"/>
      <c r="ITV10" s="928"/>
      <c r="ITW10" s="928"/>
      <c r="ITX10" s="928"/>
      <c r="ITY10" s="928"/>
      <c r="ITZ10" s="928"/>
      <c r="IUA10" s="928"/>
      <c r="IUB10" s="928"/>
      <c r="IUC10" s="928"/>
      <c r="IUD10" s="928"/>
      <c r="IUE10" s="928"/>
      <c r="IUF10" s="928"/>
      <c r="IUG10" s="928"/>
      <c r="IUH10" s="928"/>
      <c r="IUI10" s="928"/>
      <c r="IUJ10" s="928"/>
      <c r="IUK10" s="928"/>
      <c r="IUL10" s="928"/>
      <c r="IUM10" s="928"/>
      <c r="IUN10" s="928"/>
      <c r="IUO10" s="928"/>
      <c r="IUP10" s="928"/>
      <c r="IUQ10" s="928"/>
      <c r="IUR10" s="928"/>
      <c r="IUS10" s="928"/>
      <c r="IUT10" s="928"/>
      <c r="IUU10" s="928"/>
      <c r="IUV10" s="928"/>
      <c r="IUW10" s="928"/>
      <c r="IUX10" s="928"/>
      <c r="IUY10" s="928"/>
      <c r="IUZ10" s="928"/>
      <c r="IVA10" s="928"/>
      <c r="IVB10" s="928"/>
      <c r="IVC10" s="928"/>
      <c r="IVD10" s="928"/>
      <c r="IVE10" s="928"/>
      <c r="IVF10" s="928"/>
      <c r="IVG10" s="928"/>
      <c r="IVH10" s="928"/>
      <c r="IVI10" s="928"/>
      <c r="IVJ10" s="928"/>
      <c r="IVK10" s="928"/>
      <c r="IVL10" s="928"/>
      <c r="IVM10" s="928"/>
      <c r="IVN10" s="928"/>
      <c r="IVO10" s="928"/>
      <c r="IVP10" s="928"/>
      <c r="IVQ10" s="928"/>
      <c r="IVR10" s="928"/>
      <c r="IVS10" s="928"/>
      <c r="IVT10" s="928"/>
      <c r="IVU10" s="928"/>
      <c r="IVV10" s="928"/>
      <c r="IVW10" s="928"/>
      <c r="IVX10" s="928"/>
      <c r="IVY10" s="928"/>
      <c r="IVZ10" s="928"/>
      <c r="IWA10" s="928"/>
      <c r="IWB10" s="928"/>
      <c r="IWC10" s="928"/>
      <c r="IWD10" s="928"/>
      <c r="IWE10" s="928"/>
      <c r="IWF10" s="928"/>
      <c r="IWG10" s="928"/>
      <c r="IWH10" s="928"/>
      <c r="IWI10" s="928"/>
      <c r="IWJ10" s="928"/>
      <c r="IWK10" s="928"/>
      <c r="IWL10" s="928"/>
      <c r="IWM10" s="928"/>
      <c r="IWN10" s="928"/>
      <c r="IWO10" s="928"/>
      <c r="IWP10" s="928"/>
      <c r="IWQ10" s="928"/>
      <c r="IWR10" s="928"/>
      <c r="IWS10" s="928"/>
      <c r="IWT10" s="928"/>
      <c r="IWU10" s="928"/>
      <c r="IWV10" s="928"/>
      <c r="IWW10" s="928"/>
      <c r="IWX10" s="928"/>
      <c r="IWY10" s="928"/>
      <c r="IWZ10" s="928"/>
      <c r="IXA10" s="928"/>
      <c r="IXB10" s="928"/>
      <c r="IXC10" s="928"/>
      <c r="IXD10" s="928"/>
      <c r="IXE10" s="928"/>
      <c r="IXF10" s="928"/>
      <c r="IXG10" s="928"/>
      <c r="IXH10" s="928"/>
      <c r="IXI10" s="928"/>
      <c r="IXJ10" s="928"/>
      <c r="IXK10" s="928"/>
      <c r="IXL10" s="928"/>
      <c r="IXM10" s="928"/>
      <c r="IXN10" s="928"/>
      <c r="IXO10" s="928"/>
      <c r="IXP10" s="928"/>
      <c r="IXQ10" s="928"/>
      <c r="IXR10" s="928"/>
      <c r="IXS10" s="928"/>
      <c r="IXT10" s="928"/>
      <c r="IXU10" s="928"/>
      <c r="IXV10" s="928"/>
      <c r="IXW10" s="928"/>
      <c r="IXX10" s="928"/>
      <c r="IXY10" s="928"/>
      <c r="IXZ10" s="928"/>
      <c r="IYA10" s="928"/>
      <c r="IYB10" s="928"/>
      <c r="IYC10" s="928"/>
      <c r="IYD10" s="928"/>
      <c r="IYE10" s="928"/>
      <c r="IYF10" s="928"/>
      <c r="IYG10" s="928"/>
      <c r="IYH10" s="928"/>
      <c r="IYI10" s="928"/>
      <c r="IYJ10" s="928"/>
      <c r="IYK10" s="928"/>
      <c r="IYL10" s="928"/>
      <c r="IYM10" s="928"/>
      <c r="IYN10" s="928"/>
      <c r="IYO10" s="928"/>
      <c r="IYP10" s="928"/>
      <c r="IYQ10" s="928"/>
      <c r="IYR10" s="928"/>
      <c r="IYS10" s="928"/>
      <c r="IYT10" s="928"/>
      <c r="IYU10" s="928"/>
      <c r="IYV10" s="928"/>
      <c r="IYW10" s="928"/>
      <c r="IYX10" s="928"/>
      <c r="IYY10" s="928"/>
      <c r="IYZ10" s="928"/>
      <c r="IZA10" s="928"/>
      <c r="IZB10" s="928"/>
      <c r="IZC10" s="928"/>
      <c r="IZD10" s="928"/>
      <c r="IZE10" s="928"/>
      <c r="IZF10" s="928"/>
      <c r="IZG10" s="928"/>
      <c r="IZH10" s="928"/>
      <c r="IZI10" s="928"/>
      <c r="IZJ10" s="928"/>
      <c r="IZK10" s="928"/>
      <c r="IZL10" s="928"/>
      <c r="IZM10" s="928"/>
      <c r="IZN10" s="928"/>
      <c r="IZO10" s="928"/>
      <c r="IZP10" s="928"/>
      <c r="IZQ10" s="928"/>
      <c r="IZR10" s="928"/>
      <c r="IZS10" s="928"/>
      <c r="IZT10" s="928"/>
      <c r="IZU10" s="928"/>
      <c r="IZV10" s="928"/>
      <c r="IZW10" s="928"/>
      <c r="IZX10" s="928"/>
      <c r="IZY10" s="928"/>
      <c r="IZZ10" s="928"/>
      <c r="JAA10" s="928"/>
      <c r="JAB10" s="928"/>
      <c r="JAC10" s="928"/>
      <c r="JAD10" s="928"/>
      <c r="JAE10" s="928"/>
      <c r="JAF10" s="928"/>
      <c r="JAG10" s="928"/>
      <c r="JAH10" s="928"/>
      <c r="JAI10" s="928"/>
      <c r="JAJ10" s="928"/>
      <c r="JAK10" s="928"/>
      <c r="JAL10" s="928"/>
      <c r="JAM10" s="928"/>
      <c r="JAN10" s="928"/>
      <c r="JAO10" s="928"/>
      <c r="JAP10" s="928"/>
      <c r="JAQ10" s="928"/>
      <c r="JAR10" s="928"/>
      <c r="JAS10" s="928"/>
      <c r="JAT10" s="928"/>
      <c r="JAU10" s="928"/>
      <c r="JAV10" s="928"/>
      <c r="JAW10" s="928"/>
      <c r="JAX10" s="928"/>
      <c r="JAY10" s="928"/>
      <c r="JAZ10" s="928"/>
      <c r="JBA10" s="928"/>
      <c r="JBB10" s="928"/>
      <c r="JBC10" s="928"/>
      <c r="JBD10" s="928"/>
      <c r="JBE10" s="928"/>
      <c r="JBF10" s="928"/>
      <c r="JBG10" s="928"/>
      <c r="JBH10" s="928"/>
      <c r="JBI10" s="928"/>
      <c r="JBJ10" s="928"/>
      <c r="JBK10" s="928"/>
      <c r="JBL10" s="928"/>
      <c r="JBM10" s="928"/>
      <c r="JBN10" s="928"/>
      <c r="JBO10" s="928"/>
      <c r="JBP10" s="928"/>
      <c r="JBQ10" s="928"/>
      <c r="JBR10" s="928"/>
      <c r="JBS10" s="928"/>
      <c r="JBT10" s="928"/>
      <c r="JBU10" s="928"/>
      <c r="JBV10" s="928"/>
      <c r="JBW10" s="928"/>
      <c r="JBX10" s="928"/>
      <c r="JBY10" s="928"/>
      <c r="JBZ10" s="928"/>
      <c r="JCA10" s="928"/>
      <c r="JCB10" s="928"/>
      <c r="JCC10" s="928"/>
      <c r="JCD10" s="928"/>
      <c r="JCE10" s="928"/>
      <c r="JCF10" s="928"/>
      <c r="JCG10" s="928"/>
      <c r="JCH10" s="928"/>
      <c r="JCI10" s="928"/>
      <c r="JCJ10" s="928"/>
      <c r="JCK10" s="928"/>
      <c r="JCL10" s="928"/>
      <c r="JCM10" s="928"/>
      <c r="JCN10" s="928"/>
      <c r="JCO10" s="928"/>
      <c r="JCP10" s="928"/>
      <c r="JCQ10" s="928"/>
      <c r="JCR10" s="928"/>
      <c r="JCS10" s="928"/>
      <c r="JCT10" s="928"/>
      <c r="JCU10" s="928"/>
      <c r="JCV10" s="928"/>
      <c r="JCW10" s="928"/>
      <c r="JCX10" s="928"/>
      <c r="JCY10" s="928"/>
      <c r="JCZ10" s="928"/>
      <c r="JDA10" s="928"/>
      <c r="JDB10" s="928"/>
      <c r="JDC10" s="928"/>
      <c r="JDD10" s="928"/>
      <c r="JDE10" s="928"/>
      <c r="JDF10" s="928"/>
      <c r="JDG10" s="928"/>
      <c r="JDH10" s="928"/>
      <c r="JDI10" s="928"/>
      <c r="JDJ10" s="928"/>
      <c r="JDK10" s="928"/>
      <c r="JDL10" s="928"/>
      <c r="JDM10" s="928"/>
      <c r="JDN10" s="928"/>
      <c r="JDO10" s="928"/>
      <c r="JDP10" s="928"/>
      <c r="JDQ10" s="928"/>
      <c r="JDR10" s="928"/>
      <c r="JDS10" s="928"/>
      <c r="JDT10" s="928"/>
      <c r="JDU10" s="928"/>
      <c r="JDV10" s="928"/>
      <c r="JDW10" s="928"/>
      <c r="JDX10" s="928"/>
      <c r="JDY10" s="928"/>
      <c r="JDZ10" s="928"/>
      <c r="JEA10" s="928"/>
      <c r="JEB10" s="928"/>
      <c r="JEC10" s="928"/>
      <c r="JED10" s="928"/>
      <c r="JEE10" s="928"/>
      <c r="JEF10" s="928"/>
      <c r="JEG10" s="928"/>
      <c r="JEH10" s="928"/>
      <c r="JEI10" s="928"/>
      <c r="JEJ10" s="928"/>
      <c r="JEK10" s="928"/>
      <c r="JEL10" s="928"/>
      <c r="JEM10" s="928"/>
      <c r="JEN10" s="928"/>
      <c r="JEO10" s="928"/>
      <c r="JEP10" s="928"/>
      <c r="JEQ10" s="928"/>
      <c r="JER10" s="928"/>
      <c r="JES10" s="928"/>
      <c r="JET10" s="928"/>
      <c r="JEU10" s="928"/>
      <c r="JEV10" s="928"/>
      <c r="JEW10" s="928"/>
      <c r="JEX10" s="928"/>
      <c r="JEY10" s="928"/>
      <c r="JEZ10" s="928"/>
      <c r="JFA10" s="928"/>
      <c r="JFB10" s="928"/>
      <c r="JFC10" s="928"/>
      <c r="JFD10" s="928"/>
      <c r="JFE10" s="928"/>
      <c r="JFF10" s="928"/>
      <c r="JFG10" s="928"/>
      <c r="JFH10" s="928"/>
      <c r="JFI10" s="928"/>
      <c r="JFJ10" s="928"/>
      <c r="JFK10" s="928"/>
      <c r="JFL10" s="928"/>
      <c r="JFM10" s="928"/>
      <c r="JFN10" s="928"/>
      <c r="JFO10" s="928"/>
      <c r="JFP10" s="928"/>
      <c r="JFQ10" s="928"/>
      <c r="JFR10" s="928"/>
      <c r="JFS10" s="928"/>
      <c r="JFT10" s="928"/>
      <c r="JFU10" s="928"/>
      <c r="JFV10" s="928"/>
      <c r="JFW10" s="928"/>
      <c r="JFX10" s="928"/>
      <c r="JFY10" s="928"/>
      <c r="JFZ10" s="928"/>
      <c r="JGA10" s="928"/>
      <c r="JGB10" s="928"/>
      <c r="JGC10" s="928"/>
      <c r="JGD10" s="928"/>
      <c r="JGE10" s="928"/>
      <c r="JGF10" s="928"/>
      <c r="JGG10" s="928"/>
      <c r="JGH10" s="928"/>
      <c r="JGI10" s="928"/>
      <c r="JGJ10" s="928"/>
      <c r="JGK10" s="928"/>
      <c r="JGL10" s="928"/>
      <c r="JGM10" s="928"/>
      <c r="JGN10" s="928"/>
      <c r="JGO10" s="928"/>
      <c r="JGP10" s="928"/>
      <c r="JGQ10" s="928"/>
      <c r="JGR10" s="928"/>
      <c r="JGS10" s="928"/>
      <c r="JGT10" s="928"/>
      <c r="JGU10" s="928"/>
      <c r="JGV10" s="928"/>
      <c r="JGW10" s="928"/>
      <c r="JGX10" s="928"/>
      <c r="JGY10" s="928"/>
      <c r="JGZ10" s="928"/>
      <c r="JHA10" s="928"/>
      <c r="JHB10" s="928"/>
      <c r="JHC10" s="928"/>
      <c r="JHD10" s="928"/>
      <c r="JHE10" s="928"/>
      <c r="JHF10" s="928"/>
      <c r="JHG10" s="928"/>
      <c r="JHH10" s="928"/>
      <c r="JHI10" s="928"/>
      <c r="JHJ10" s="928"/>
      <c r="JHK10" s="928"/>
      <c r="JHL10" s="928"/>
      <c r="JHM10" s="928"/>
      <c r="JHN10" s="928"/>
      <c r="JHO10" s="928"/>
      <c r="JHP10" s="928"/>
      <c r="JHQ10" s="928"/>
      <c r="JHR10" s="928"/>
      <c r="JHS10" s="928"/>
      <c r="JHT10" s="928"/>
      <c r="JHU10" s="928"/>
      <c r="JHV10" s="928"/>
      <c r="JHW10" s="928"/>
      <c r="JHX10" s="928"/>
      <c r="JHY10" s="928"/>
      <c r="JHZ10" s="928"/>
      <c r="JIA10" s="928"/>
      <c r="JIB10" s="928"/>
      <c r="JIC10" s="928"/>
      <c r="JID10" s="928"/>
      <c r="JIE10" s="928"/>
      <c r="JIF10" s="928"/>
      <c r="JIG10" s="928"/>
      <c r="JIH10" s="928"/>
      <c r="JII10" s="928"/>
      <c r="JIJ10" s="928"/>
      <c r="JIK10" s="928"/>
      <c r="JIL10" s="928"/>
      <c r="JIM10" s="928"/>
      <c r="JIN10" s="928"/>
      <c r="JIO10" s="928"/>
      <c r="JIP10" s="928"/>
      <c r="JIQ10" s="928"/>
      <c r="JIR10" s="928"/>
      <c r="JIS10" s="928"/>
      <c r="JIT10" s="928"/>
      <c r="JIU10" s="928"/>
      <c r="JIV10" s="928"/>
      <c r="JIW10" s="928"/>
      <c r="JIX10" s="928"/>
      <c r="JIY10" s="928"/>
      <c r="JIZ10" s="928"/>
      <c r="JJA10" s="928"/>
      <c r="JJB10" s="928"/>
      <c r="JJC10" s="928"/>
      <c r="JJD10" s="928"/>
      <c r="JJE10" s="928"/>
      <c r="JJF10" s="928"/>
      <c r="JJG10" s="928"/>
      <c r="JJH10" s="928"/>
      <c r="JJI10" s="928"/>
      <c r="JJJ10" s="928"/>
      <c r="JJK10" s="928"/>
      <c r="JJL10" s="928"/>
      <c r="JJM10" s="928"/>
      <c r="JJN10" s="928"/>
      <c r="JJO10" s="928"/>
      <c r="JJP10" s="928"/>
      <c r="JJQ10" s="928"/>
      <c r="JJR10" s="928"/>
      <c r="JJS10" s="928"/>
      <c r="JJT10" s="928"/>
      <c r="JJU10" s="928"/>
      <c r="JJV10" s="928"/>
      <c r="JJW10" s="928"/>
      <c r="JJX10" s="928"/>
      <c r="JJY10" s="928"/>
      <c r="JJZ10" s="928"/>
      <c r="JKA10" s="928"/>
      <c r="JKB10" s="928"/>
      <c r="JKC10" s="928"/>
      <c r="JKD10" s="928"/>
      <c r="JKE10" s="928"/>
      <c r="JKF10" s="928"/>
      <c r="JKG10" s="928"/>
      <c r="JKH10" s="928"/>
      <c r="JKI10" s="928"/>
      <c r="JKJ10" s="928"/>
      <c r="JKK10" s="928"/>
      <c r="JKL10" s="928"/>
      <c r="JKM10" s="928"/>
      <c r="JKN10" s="928"/>
      <c r="JKO10" s="928"/>
      <c r="JKP10" s="928"/>
      <c r="JKQ10" s="928"/>
      <c r="JKR10" s="928"/>
      <c r="JKS10" s="928"/>
      <c r="JKT10" s="928"/>
      <c r="JKU10" s="928"/>
      <c r="JKV10" s="928"/>
      <c r="JKW10" s="928"/>
      <c r="JKX10" s="928"/>
      <c r="JKY10" s="928"/>
      <c r="JKZ10" s="928"/>
      <c r="JLA10" s="928"/>
      <c r="JLB10" s="928"/>
      <c r="JLC10" s="928"/>
      <c r="JLD10" s="928"/>
      <c r="JLE10" s="928"/>
      <c r="JLF10" s="928"/>
      <c r="JLG10" s="928"/>
      <c r="JLH10" s="928"/>
      <c r="JLI10" s="928"/>
      <c r="JLJ10" s="928"/>
      <c r="JLK10" s="928"/>
      <c r="JLL10" s="928"/>
      <c r="JLM10" s="928"/>
      <c r="JLN10" s="928"/>
      <c r="JLO10" s="928"/>
      <c r="JLP10" s="928"/>
      <c r="JLQ10" s="928"/>
      <c r="JLR10" s="928"/>
      <c r="JLS10" s="928"/>
      <c r="JLT10" s="928"/>
      <c r="JLU10" s="928"/>
      <c r="JLV10" s="928"/>
      <c r="JLW10" s="928"/>
      <c r="JLX10" s="928"/>
      <c r="JLY10" s="928"/>
      <c r="JLZ10" s="928"/>
      <c r="JMA10" s="928"/>
      <c r="JMB10" s="928"/>
      <c r="JMC10" s="928"/>
      <c r="JMD10" s="928"/>
      <c r="JME10" s="928"/>
      <c r="JMF10" s="928"/>
      <c r="JMG10" s="928"/>
      <c r="JMH10" s="928"/>
      <c r="JMI10" s="928"/>
      <c r="JMJ10" s="928"/>
      <c r="JMK10" s="928"/>
      <c r="JML10" s="928"/>
      <c r="JMM10" s="928"/>
      <c r="JMN10" s="928"/>
      <c r="JMO10" s="928"/>
      <c r="JMP10" s="928"/>
      <c r="JMQ10" s="928"/>
      <c r="JMR10" s="928"/>
      <c r="JMS10" s="928"/>
      <c r="JMT10" s="928"/>
      <c r="JMU10" s="928"/>
      <c r="JMV10" s="928"/>
      <c r="JMW10" s="928"/>
      <c r="JMX10" s="928"/>
      <c r="JMY10" s="928"/>
      <c r="JMZ10" s="928"/>
      <c r="JNA10" s="928"/>
      <c r="JNB10" s="928"/>
      <c r="JNC10" s="928"/>
      <c r="JND10" s="928"/>
      <c r="JNE10" s="928"/>
      <c r="JNF10" s="928"/>
      <c r="JNG10" s="928"/>
      <c r="JNH10" s="928"/>
      <c r="JNI10" s="928"/>
      <c r="JNJ10" s="928"/>
      <c r="JNK10" s="928"/>
      <c r="JNL10" s="928"/>
      <c r="JNM10" s="928"/>
      <c r="JNN10" s="928"/>
      <c r="JNO10" s="928"/>
      <c r="JNP10" s="928"/>
      <c r="JNQ10" s="928"/>
      <c r="JNR10" s="928"/>
      <c r="JNS10" s="928"/>
      <c r="JNT10" s="928"/>
      <c r="JNU10" s="928"/>
      <c r="JNV10" s="928"/>
      <c r="JNW10" s="928"/>
      <c r="JNX10" s="928"/>
      <c r="JNY10" s="928"/>
      <c r="JNZ10" s="928"/>
      <c r="JOA10" s="928"/>
      <c r="JOB10" s="928"/>
      <c r="JOC10" s="928"/>
      <c r="JOD10" s="928"/>
      <c r="JOE10" s="928"/>
      <c r="JOF10" s="928"/>
      <c r="JOG10" s="928"/>
      <c r="JOH10" s="928"/>
      <c r="JOI10" s="928"/>
      <c r="JOJ10" s="928"/>
      <c r="JOK10" s="928"/>
      <c r="JOL10" s="928"/>
      <c r="JOM10" s="928"/>
      <c r="JON10" s="928"/>
      <c r="JOO10" s="928"/>
      <c r="JOP10" s="928"/>
      <c r="JOQ10" s="928"/>
      <c r="JOR10" s="928"/>
      <c r="JOS10" s="928"/>
      <c r="JOT10" s="928"/>
      <c r="JOU10" s="928"/>
      <c r="JOV10" s="928"/>
      <c r="JOW10" s="928"/>
      <c r="JOX10" s="928"/>
      <c r="JOY10" s="928"/>
      <c r="JOZ10" s="928"/>
      <c r="JPA10" s="928"/>
      <c r="JPB10" s="928"/>
      <c r="JPC10" s="928"/>
      <c r="JPD10" s="928"/>
      <c r="JPE10" s="928"/>
      <c r="JPF10" s="928"/>
      <c r="JPG10" s="928"/>
      <c r="JPH10" s="928"/>
      <c r="JPI10" s="928"/>
      <c r="JPJ10" s="928"/>
      <c r="JPK10" s="928"/>
      <c r="JPL10" s="928"/>
      <c r="JPM10" s="928"/>
      <c r="JPN10" s="928"/>
      <c r="JPO10" s="928"/>
      <c r="JPP10" s="928"/>
      <c r="JPQ10" s="928"/>
      <c r="JPR10" s="928"/>
      <c r="JPS10" s="928"/>
      <c r="JPT10" s="928"/>
      <c r="JPU10" s="928"/>
      <c r="JPV10" s="928"/>
      <c r="JPW10" s="928"/>
      <c r="JPX10" s="928"/>
      <c r="JPY10" s="928"/>
      <c r="JPZ10" s="928"/>
      <c r="JQA10" s="928"/>
      <c r="JQB10" s="928"/>
      <c r="JQC10" s="928"/>
      <c r="JQD10" s="928"/>
      <c r="JQE10" s="928"/>
      <c r="JQF10" s="928"/>
      <c r="JQG10" s="928"/>
      <c r="JQH10" s="928"/>
      <c r="JQI10" s="928"/>
      <c r="JQJ10" s="928"/>
      <c r="JQK10" s="928"/>
      <c r="JQL10" s="928"/>
      <c r="JQM10" s="928"/>
      <c r="JQN10" s="928"/>
      <c r="JQO10" s="928"/>
      <c r="JQP10" s="928"/>
      <c r="JQQ10" s="928"/>
      <c r="JQR10" s="928"/>
      <c r="JQS10" s="928"/>
      <c r="JQT10" s="928"/>
      <c r="JQU10" s="928"/>
      <c r="JQV10" s="928"/>
      <c r="JQW10" s="928"/>
      <c r="JQX10" s="928"/>
      <c r="JQY10" s="928"/>
      <c r="JQZ10" s="928"/>
      <c r="JRA10" s="928"/>
      <c r="JRB10" s="928"/>
      <c r="JRC10" s="928"/>
      <c r="JRD10" s="928"/>
      <c r="JRE10" s="928"/>
      <c r="JRF10" s="928"/>
      <c r="JRG10" s="928"/>
      <c r="JRH10" s="928"/>
      <c r="JRI10" s="928"/>
      <c r="JRJ10" s="928"/>
      <c r="JRK10" s="928"/>
      <c r="JRL10" s="928"/>
      <c r="JRM10" s="928"/>
      <c r="JRN10" s="928"/>
      <c r="JRO10" s="928"/>
      <c r="JRP10" s="928"/>
      <c r="JRQ10" s="928"/>
      <c r="JRR10" s="928"/>
      <c r="JRS10" s="928"/>
      <c r="JRT10" s="928"/>
      <c r="JRU10" s="928"/>
      <c r="JRV10" s="928"/>
      <c r="JRW10" s="928"/>
      <c r="JRX10" s="928"/>
      <c r="JRY10" s="928"/>
      <c r="JRZ10" s="928"/>
      <c r="JSA10" s="928"/>
      <c r="JSB10" s="928"/>
      <c r="JSC10" s="928"/>
      <c r="JSD10" s="928"/>
      <c r="JSE10" s="928"/>
      <c r="JSF10" s="928"/>
      <c r="JSG10" s="928"/>
      <c r="JSH10" s="928"/>
      <c r="JSI10" s="928"/>
      <c r="JSJ10" s="928"/>
      <c r="JSK10" s="928"/>
      <c r="JSL10" s="928"/>
      <c r="JSM10" s="928"/>
      <c r="JSN10" s="928"/>
      <c r="JSO10" s="928"/>
      <c r="JSP10" s="928"/>
      <c r="JSQ10" s="928"/>
      <c r="JSR10" s="928"/>
      <c r="JSS10" s="928"/>
      <c r="JST10" s="928"/>
      <c r="JSU10" s="928"/>
      <c r="JSV10" s="928"/>
      <c r="JSW10" s="928"/>
      <c r="JSX10" s="928"/>
      <c r="JSY10" s="928"/>
      <c r="JSZ10" s="928"/>
      <c r="JTA10" s="928"/>
      <c r="JTB10" s="928"/>
      <c r="JTC10" s="928"/>
      <c r="JTD10" s="928"/>
      <c r="JTE10" s="928"/>
      <c r="JTF10" s="928"/>
      <c r="JTG10" s="928"/>
      <c r="JTH10" s="928"/>
      <c r="JTI10" s="928"/>
      <c r="JTJ10" s="928"/>
      <c r="JTK10" s="928"/>
      <c r="JTL10" s="928"/>
      <c r="JTM10" s="928"/>
      <c r="JTN10" s="928"/>
      <c r="JTO10" s="928"/>
      <c r="JTP10" s="928"/>
      <c r="JTQ10" s="928"/>
      <c r="JTR10" s="928"/>
      <c r="JTS10" s="928"/>
      <c r="JTT10" s="928"/>
      <c r="JTU10" s="928"/>
      <c r="JTV10" s="928"/>
      <c r="JTW10" s="928"/>
      <c r="JTX10" s="928"/>
      <c r="JTY10" s="928"/>
      <c r="JTZ10" s="928"/>
      <c r="JUA10" s="928"/>
      <c r="JUB10" s="928"/>
      <c r="JUC10" s="928"/>
      <c r="JUD10" s="928"/>
      <c r="JUE10" s="928"/>
      <c r="JUF10" s="928"/>
      <c r="JUG10" s="928"/>
      <c r="JUH10" s="928"/>
      <c r="JUI10" s="928"/>
      <c r="JUJ10" s="928"/>
      <c r="JUK10" s="928"/>
      <c r="JUL10" s="928"/>
      <c r="JUM10" s="928"/>
      <c r="JUN10" s="928"/>
      <c r="JUO10" s="928"/>
      <c r="JUP10" s="928"/>
      <c r="JUQ10" s="928"/>
      <c r="JUR10" s="928"/>
      <c r="JUS10" s="928"/>
      <c r="JUT10" s="928"/>
      <c r="JUU10" s="928"/>
      <c r="JUV10" s="928"/>
      <c r="JUW10" s="928"/>
      <c r="JUX10" s="928"/>
      <c r="JUY10" s="928"/>
      <c r="JUZ10" s="928"/>
      <c r="JVA10" s="928"/>
      <c r="JVB10" s="928"/>
      <c r="JVC10" s="928"/>
      <c r="JVD10" s="928"/>
      <c r="JVE10" s="928"/>
      <c r="JVF10" s="928"/>
      <c r="JVG10" s="928"/>
      <c r="JVH10" s="928"/>
      <c r="JVI10" s="928"/>
      <c r="JVJ10" s="928"/>
      <c r="JVK10" s="928"/>
      <c r="JVL10" s="928"/>
      <c r="JVM10" s="928"/>
      <c r="JVN10" s="928"/>
      <c r="JVO10" s="928"/>
      <c r="JVP10" s="928"/>
      <c r="JVQ10" s="928"/>
      <c r="JVR10" s="928"/>
      <c r="JVS10" s="928"/>
      <c r="JVT10" s="928"/>
      <c r="JVU10" s="928"/>
      <c r="JVV10" s="928"/>
      <c r="JVW10" s="928"/>
      <c r="JVX10" s="928"/>
      <c r="JVY10" s="928"/>
      <c r="JVZ10" s="928"/>
      <c r="JWA10" s="928"/>
      <c r="JWB10" s="928"/>
      <c r="JWC10" s="928"/>
      <c r="JWD10" s="928"/>
      <c r="JWE10" s="928"/>
      <c r="JWF10" s="928"/>
      <c r="JWG10" s="928"/>
      <c r="JWH10" s="928"/>
      <c r="JWI10" s="928"/>
      <c r="JWJ10" s="928"/>
      <c r="JWK10" s="928"/>
      <c r="JWL10" s="928"/>
      <c r="JWM10" s="928"/>
      <c r="JWN10" s="928"/>
      <c r="JWO10" s="928"/>
      <c r="JWP10" s="928"/>
      <c r="JWQ10" s="928"/>
      <c r="JWR10" s="928"/>
      <c r="JWS10" s="928"/>
      <c r="JWT10" s="928"/>
      <c r="JWU10" s="928"/>
      <c r="JWV10" s="928"/>
      <c r="JWW10" s="928"/>
      <c r="JWX10" s="928"/>
      <c r="JWY10" s="928"/>
      <c r="JWZ10" s="928"/>
      <c r="JXA10" s="928"/>
      <c r="JXB10" s="928"/>
      <c r="JXC10" s="928"/>
      <c r="JXD10" s="928"/>
      <c r="JXE10" s="928"/>
      <c r="JXF10" s="928"/>
      <c r="JXG10" s="928"/>
      <c r="JXH10" s="928"/>
      <c r="JXI10" s="928"/>
      <c r="JXJ10" s="928"/>
      <c r="JXK10" s="928"/>
      <c r="JXL10" s="928"/>
      <c r="JXM10" s="928"/>
      <c r="JXN10" s="928"/>
      <c r="JXO10" s="928"/>
      <c r="JXP10" s="928"/>
      <c r="JXQ10" s="928"/>
      <c r="JXR10" s="928"/>
      <c r="JXS10" s="928"/>
      <c r="JXT10" s="928"/>
      <c r="JXU10" s="928"/>
      <c r="JXV10" s="928"/>
      <c r="JXW10" s="928"/>
      <c r="JXX10" s="928"/>
      <c r="JXY10" s="928"/>
      <c r="JXZ10" s="928"/>
      <c r="JYA10" s="928"/>
      <c r="JYB10" s="928"/>
      <c r="JYC10" s="928"/>
      <c r="JYD10" s="928"/>
      <c r="JYE10" s="928"/>
      <c r="JYF10" s="928"/>
      <c r="JYG10" s="928"/>
      <c r="JYH10" s="928"/>
      <c r="JYI10" s="928"/>
      <c r="JYJ10" s="928"/>
      <c r="JYK10" s="928"/>
      <c r="JYL10" s="928"/>
      <c r="JYM10" s="928"/>
      <c r="JYN10" s="928"/>
      <c r="JYO10" s="928"/>
      <c r="JYP10" s="928"/>
      <c r="JYQ10" s="928"/>
      <c r="JYR10" s="928"/>
      <c r="JYS10" s="928"/>
      <c r="JYT10" s="928"/>
      <c r="JYU10" s="928"/>
      <c r="JYV10" s="928"/>
      <c r="JYW10" s="928"/>
      <c r="JYX10" s="928"/>
      <c r="JYY10" s="928"/>
      <c r="JYZ10" s="928"/>
      <c r="JZA10" s="928"/>
      <c r="JZB10" s="928"/>
      <c r="JZC10" s="928"/>
      <c r="JZD10" s="928"/>
      <c r="JZE10" s="928"/>
      <c r="JZF10" s="928"/>
      <c r="JZG10" s="928"/>
      <c r="JZH10" s="928"/>
      <c r="JZI10" s="928"/>
      <c r="JZJ10" s="928"/>
      <c r="JZK10" s="928"/>
      <c r="JZL10" s="928"/>
      <c r="JZM10" s="928"/>
      <c r="JZN10" s="928"/>
      <c r="JZO10" s="928"/>
      <c r="JZP10" s="928"/>
      <c r="JZQ10" s="928"/>
      <c r="JZR10" s="928"/>
      <c r="JZS10" s="928"/>
      <c r="JZT10" s="928"/>
      <c r="JZU10" s="928"/>
      <c r="JZV10" s="928"/>
      <c r="JZW10" s="928"/>
      <c r="JZX10" s="928"/>
      <c r="JZY10" s="928"/>
      <c r="JZZ10" s="928"/>
      <c r="KAA10" s="928"/>
      <c r="KAB10" s="928"/>
      <c r="KAC10" s="928"/>
      <c r="KAD10" s="928"/>
      <c r="KAE10" s="928"/>
      <c r="KAF10" s="928"/>
      <c r="KAG10" s="928"/>
      <c r="KAH10" s="928"/>
      <c r="KAI10" s="928"/>
      <c r="KAJ10" s="928"/>
      <c r="KAK10" s="928"/>
      <c r="KAL10" s="928"/>
      <c r="KAM10" s="928"/>
      <c r="KAN10" s="928"/>
      <c r="KAO10" s="928"/>
      <c r="KAP10" s="928"/>
      <c r="KAQ10" s="928"/>
      <c r="KAR10" s="928"/>
      <c r="KAS10" s="928"/>
      <c r="KAT10" s="928"/>
      <c r="KAU10" s="928"/>
      <c r="KAV10" s="928"/>
      <c r="KAW10" s="928"/>
      <c r="KAX10" s="928"/>
      <c r="KAY10" s="928"/>
      <c r="KAZ10" s="928"/>
      <c r="KBA10" s="928"/>
      <c r="KBB10" s="928"/>
      <c r="KBC10" s="928"/>
      <c r="KBD10" s="928"/>
      <c r="KBE10" s="928"/>
      <c r="KBF10" s="928"/>
      <c r="KBG10" s="928"/>
      <c r="KBH10" s="928"/>
      <c r="KBI10" s="928"/>
      <c r="KBJ10" s="928"/>
      <c r="KBK10" s="928"/>
      <c r="KBL10" s="928"/>
      <c r="KBM10" s="928"/>
      <c r="KBN10" s="928"/>
      <c r="KBO10" s="928"/>
      <c r="KBP10" s="928"/>
      <c r="KBQ10" s="928"/>
      <c r="KBR10" s="928"/>
      <c r="KBS10" s="928"/>
      <c r="KBT10" s="928"/>
      <c r="KBU10" s="928"/>
      <c r="KBV10" s="928"/>
      <c r="KBW10" s="928"/>
      <c r="KBX10" s="928"/>
      <c r="KBY10" s="928"/>
      <c r="KBZ10" s="928"/>
      <c r="KCA10" s="928"/>
      <c r="KCB10" s="928"/>
      <c r="KCC10" s="928"/>
      <c r="KCD10" s="928"/>
      <c r="KCE10" s="928"/>
      <c r="KCF10" s="928"/>
      <c r="KCG10" s="928"/>
      <c r="KCH10" s="928"/>
      <c r="KCI10" s="928"/>
      <c r="KCJ10" s="928"/>
      <c r="KCK10" s="928"/>
      <c r="KCL10" s="928"/>
      <c r="KCM10" s="928"/>
      <c r="KCN10" s="928"/>
      <c r="KCO10" s="928"/>
      <c r="KCP10" s="928"/>
      <c r="KCQ10" s="928"/>
      <c r="KCR10" s="928"/>
      <c r="KCS10" s="928"/>
      <c r="KCT10" s="928"/>
      <c r="KCU10" s="928"/>
      <c r="KCV10" s="928"/>
      <c r="KCW10" s="928"/>
      <c r="KCX10" s="928"/>
      <c r="KCY10" s="928"/>
      <c r="KCZ10" s="928"/>
      <c r="KDA10" s="928"/>
      <c r="KDB10" s="928"/>
      <c r="KDC10" s="928"/>
      <c r="KDD10" s="928"/>
      <c r="KDE10" s="928"/>
      <c r="KDF10" s="928"/>
      <c r="KDG10" s="928"/>
      <c r="KDH10" s="928"/>
      <c r="KDI10" s="928"/>
      <c r="KDJ10" s="928"/>
      <c r="KDK10" s="928"/>
      <c r="KDL10" s="928"/>
      <c r="KDM10" s="928"/>
      <c r="KDN10" s="928"/>
      <c r="KDO10" s="928"/>
      <c r="KDP10" s="928"/>
      <c r="KDQ10" s="928"/>
      <c r="KDR10" s="928"/>
      <c r="KDS10" s="928"/>
      <c r="KDT10" s="928"/>
      <c r="KDU10" s="928"/>
      <c r="KDV10" s="928"/>
      <c r="KDW10" s="928"/>
      <c r="KDX10" s="928"/>
      <c r="KDY10" s="928"/>
      <c r="KDZ10" s="928"/>
      <c r="KEA10" s="928"/>
      <c r="KEB10" s="928"/>
      <c r="KEC10" s="928"/>
      <c r="KED10" s="928"/>
      <c r="KEE10" s="928"/>
      <c r="KEF10" s="928"/>
      <c r="KEG10" s="928"/>
      <c r="KEH10" s="928"/>
      <c r="KEI10" s="928"/>
      <c r="KEJ10" s="928"/>
      <c r="KEK10" s="928"/>
      <c r="KEL10" s="928"/>
      <c r="KEM10" s="928"/>
      <c r="KEN10" s="928"/>
      <c r="KEO10" s="928"/>
      <c r="KEP10" s="928"/>
      <c r="KEQ10" s="928"/>
      <c r="KER10" s="928"/>
      <c r="KES10" s="928"/>
      <c r="KET10" s="928"/>
      <c r="KEU10" s="928"/>
      <c r="KEV10" s="928"/>
      <c r="KEW10" s="928"/>
      <c r="KEX10" s="928"/>
      <c r="KEY10" s="928"/>
      <c r="KEZ10" s="928"/>
      <c r="KFA10" s="928"/>
      <c r="KFB10" s="928"/>
      <c r="KFC10" s="928"/>
      <c r="KFD10" s="928"/>
      <c r="KFE10" s="928"/>
      <c r="KFF10" s="928"/>
      <c r="KFG10" s="928"/>
      <c r="KFH10" s="928"/>
      <c r="KFI10" s="928"/>
      <c r="KFJ10" s="928"/>
      <c r="KFK10" s="928"/>
      <c r="KFL10" s="928"/>
      <c r="KFM10" s="928"/>
      <c r="KFN10" s="928"/>
      <c r="KFO10" s="928"/>
      <c r="KFP10" s="928"/>
      <c r="KFQ10" s="928"/>
      <c r="KFR10" s="928"/>
      <c r="KFS10" s="928"/>
      <c r="KFT10" s="928"/>
      <c r="KFU10" s="928"/>
      <c r="KFV10" s="928"/>
      <c r="KFW10" s="928"/>
      <c r="KFX10" s="928"/>
      <c r="KFY10" s="928"/>
      <c r="KFZ10" s="928"/>
      <c r="KGA10" s="928"/>
      <c r="KGB10" s="928"/>
      <c r="KGC10" s="928"/>
      <c r="KGD10" s="928"/>
      <c r="KGE10" s="928"/>
      <c r="KGF10" s="928"/>
      <c r="KGG10" s="928"/>
      <c r="KGH10" s="928"/>
      <c r="KGI10" s="928"/>
      <c r="KGJ10" s="928"/>
      <c r="KGK10" s="928"/>
      <c r="KGL10" s="928"/>
      <c r="KGM10" s="928"/>
      <c r="KGN10" s="928"/>
      <c r="KGO10" s="928"/>
      <c r="KGP10" s="928"/>
      <c r="KGQ10" s="928"/>
      <c r="KGR10" s="928"/>
      <c r="KGS10" s="928"/>
      <c r="KGT10" s="928"/>
      <c r="KGU10" s="928"/>
      <c r="KGV10" s="928"/>
      <c r="KGW10" s="928"/>
      <c r="KGX10" s="928"/>
      <c r="KGY10" s="928"/>
      <c r="KGZ10" s="928"/>
      <c r="KHA10" s="928"/>
      <c r="KHB10" s="928"/>
      <c r="KHC10" s="928"/>
      <c r="KHD10" s="928"/>
      <c r="KHE10" s="928"/>
      <c r="KHF10" s="928"/>
      <c r="KHG10" s="928"/>
      <c r="KHH10" s="928"/>
      <c r="KHI10" s="928"/>
      <c r="KHJ10" s="928"/>
      <c r="KHK10" s="928"/>
      <c r="KHL10" s="928"/>
      <c r="KHM10" s="928"/>
      <c r="KHN10" s="928"/>
      <c r="KHO10" s="928"/>
      <c r="KHP10" s="928"/>
      <c r="KHQ10" s="928"/>
      <c r="KHR10" s="928"/>
      <c r="KHS10" s="928"/>
      <c r="KHT10" s="928"/>
      <c r="KHU10" s="928"/>
      <c r="KHV10" s="928"/>
      <c r="KHW10" s="928"/>
      <c r="KHX10" s="928"/>
      <c r="KHY10" s="928"/>
      <c r="KHZ10" s="928"/>
      <c r="KIA10" s="928"/>
      <c r="KIB10" s="928"/>
      <c r="KIC10" s="928"/>
      <c r="KID10" s="928"/>
      <c r="KIE10" s="928"/>
      <c r="KIF10" s="928"/>
      <c r="KIG10" s="928"/>
      <c r="KIH10" s="928"/>
      <c r="KII10" s="928"/>
      <c r="KIJ10" s="928"/>
      <c r="KIK10" s="928"/>
      <c r="KIL10" s="928"/>
      <c r="KIM10" s="928"/>
      <c r="KIN10" s="928"/>
      <c r="KIO10" s="928"/>
      <c r="KIP10" s="928"/>
      <c r="KIQ10" s="928"/>
      <c r="KIR10" s="928"/>
      <c r="KIS10" s="928"/>
      <c r="KIT10" s="928"/>
      <c r="KIU10" s="928"/>
      <c r="KIV10" s="928"/>
      <c r="KIW10" s="928"/>
      <c r="KIX10" s="928"/>
      <c r="KIY10" s="928"/>
      <c r="KIZ10" s="928"/>
      <c r="KJA10" s="928"/>
      <c r="KJB10" s="928"/>
      <c r="KJC10" s="928"/>
      <c r="KJD10" s="928"/>
      <c r="KJE10" s="928"/>
      <c r="KJF10" s="928"/>
      <c r="KJG10" s="928"/>
      <c r="KJH10" s="928"/>
      <c r="KJI10" s="928"/>
      <c r="KJJ10" s="928"/>
      <c r="KJK10" s="928"/>
      <c r="KJL10" s="928"/>
      <c r="KJM10" s="928"/>
      <c r="KJN10" s="928"/>
      <c r="KJO10" s="928"/>
      <c r="KJP10" s="928"/>
      <c r="KJQ10" s="928"/>
      <c r="KJR10" s="928"/>
      <c r="KJS10" s="928"/>
      <c r="KJT10" s="928"/>
      <c r="KJU10" s="928"/>
      <c r="KJV10" s="928"/>
      <c r="KJW10" s="928"/>
      <c r="KJX10" s="928"/>
      <c r="KJY10" s="928"/>
      <c r="KJZ10" s="928"/>
      <c r="KKA10" s="928"/>
      <c r="KKB10" s="928"/>
      <c r="KKC10" s="928"/>
      <c r="KKD10" s="928"/>
      <c r="KKE10" s="928"/>
      <c r="KKF10" s="928"/>
      <c r="KKG10" s="928"/>
      <c r="KKH10" s="928"/>
      <c r="KKI10" s="928"/>
      <c r="KKJ10" s="928"/>
      <c r="KKK10" s="928"/>
      <c r="KKL10" s="928"/>
      <c r="KKM10" s="928"/>
      <c r="KKN10" s="928"/>
      <c r="KKO10" s="928"/>
      <c r="KKP10" s="928"/>
      <c r="KKQ10" s="928"/>
      <c r="KKR10" s="928"/>
      <c r="KKS10" s="928"/>
      <c r="KKT10" s="928"/>
      <c r="KKU10" s="928"/>
      <c r="KKV10" s="928"/>
      <c r="KKW10" s="928"/>
      <c r="KKX10" s="928"/>
      <c r="KKY10" s="928"/>
      <c r="KKZ10" s="928"/>
      <c r="KLA10" s="928"/>
      <c r="KLB10" s="928"/>
      <c r="KLC10" s="928"/>
      <c r="KLD10" s="928"/>
      <c r="KLE10" s="928"/>
      <c r="KLF10" s="928"/>
      <c r="KLG10" s="928"/>
      <c r="KLH10" s="928"/>
      <c r="KLI10" s="928"/>
      <c r="KLJ10" s="928"/>
      <c r="KLK10" s="928"/>
      <c r="KLL10" s="928"/>
      <c r="KLM10" s="928"/>
      <c r="KLN10" s="928"/>
      <c r="KLO10" s="928"/>
      <c r="KLP10" s="928"/>
      <c r="KLQ10" s="928"/>
      <c r="KLR10" s="928"/>
      <c r="KLS10" s="928"/>
      <c r="KLT10" s="928"/>
      <c r="KLU10" s="928"/>
      <c r="KLV10" s="928"/>
      <c r="KLW10" s="928"/>
      <c r="KLX10" s="928"/>
      <c r="KLY10" s="928"/>
      <c r="KLZ10" s="928"/>
      <c r="KMA10" s="928"/>
      <c r="KMB10" s="928"/>
      <c r="KMC10" s="928"/>
      <c r="KMD10" s="928"/>
      <c r="KME10" s="928"/>
      <c r="KMF10" s="928"/>
      <c r="KMG10" s="928"/>
      <c r="KMH10" s="928"/>
      <c r="KMI10" s="928"/>
      <c r="KMJ10" s="928"/>
      <c r="KMK10" s="928"/>
      <c r="KML10" s="928"/>
      <c r="KMM10" s="928"/>
      <c r="KMN10" s="928"/>
      <c r="KMO10" s="928"/>
      <c r="KMP10" s="928"/>
      <c r="KMQ10" s="928"/>
      <c r="KMR10" s="928"/>
      <c r="KMS10" s="928"/>
      <c r="KMT10" s="928"/>
      <c r="KMU10" s="928"/>
      <c r="KMV10" s="928"/>
      <c r="KMW10" s="928"/>
      <c r="KMX10" s="928"/>
      <c r="KMY10" s="928"/>
      <c r="KMZ10" s="928"/>
      <c r="KNA10" s="928"/>
      <c r="KNB10" s="928"/>
      <c r="KNC10" s="928"/>
      <c r="KND10" s="928"/>
      <c r="KNE10" s="928"/>
      <c r="KNF10" s="928"/>
      <c r="KNG10" s="928"/>
      <c r="KNH10" s="928"/>
      <c r="KNI10" s="928"/>
      <c r="KNJ10" s="928"/>
      <c r="KNK10" s="928"/>
      <c r="KNL10" s="928"/>
      <c r="KNM10" s="928"/>
      <c r="KNN10" s="928"/>
      <c r="KNO10" s="928"/>
      <c r="KNP10" s="928"/>
      <c r="KNQ10" s="928"/>
      <c r="KNR10" s="928"/>
      <c r="KNS10" s="928"/>
      <c r="KNT10" s="928"/>
      <c r="KNU10" s="928"/>
      <c r="KNV10" s="928"/>
      <c r="KNW10" s="928"/>
      <c r="KNX10" s="928"/>
      <c r="KNY10" s="928"/>
      <c r="KNZ10" s="928"/>
      <c r="KOA10" s="928"/>
      <c r="KOB10" s="928"/>
      <c r="KOC10" s="928"/>
      <c r="KOD10" s="928"/>
      <c r="KOE10" s="928"/>
      <c r="KOF10" s="928"/>
      <c r="KOG10" s="928"/>
      <c r="KOH10" s="928"/>
      <c r="KOI10" s="928"/>
      <c r="KOJ10" s="928"/>
      <c r="KOK10" s="928"/>
      <c r="KOL10" s="928"/>
      <c r="KOM10" s="928"/>
      <c r="KON10" s="928"/>
      <c r="KOO10" s="928"/>
      <c r="KOP10" s="928"/>
      <c r="KOQ10" s="928"/>
      <c r="KOR10" s="928"/>
      <c r="KOS10" s="928"/>
      <c r="KOT10" s="928"/>
      <c r="KOU10" s="928"/>
      <c r="KOV10" s="928"/>
      <c r="KOW10" s="928"/>
      <c r="KOX10" s="928"/>
      <c r="KOY10" s="928"/>
      <c r="KOZ10" s="928"/>
      <c r="KPA10" s="928"/>
      <c r="KPB10" s="928"/>
      <c r="KPC10" s="928"/>
      <c r="KPD10" s="928"/>
      <c r="KPE10" s="928"/>
      <c r="KPF10" s="928"/>
      <c r="KPG10" s="928"/>
      <c r="KPH10" s="928"/>
      <c r="KPI10" s="928"/>
      <c r="KPJ10" s="928"/>
      <c r="KPK10" s="928"/>
      <c r="KPL10" s="928"/>
      <c r="KPM10" s="928"/>
      <c r="KPN10" s="928"/>
      <c r="KPO10" s="928"/>
      <c r="KPP10" s="928"/>
      <c r="KPQ10" s="928"/>
      <c r="KPR10" s="928"/>
      <c r="KPS10" s="928"/>
      <c r="KPT10" s="928"/>
      <c r="KPU10" s="928"/>
      <c r="KPV10" s="928"/>
      <c r="KPW10" s="928"/>
      <c r="KPX10" s="928"/>
      <c r="KPY10" s="928"/>
      <c r="KPZ10" s="928"/>
      <c r="KQA10" s="928"/>
      <c r="KQB10" s="928"/>
      <c r="KQC10" s="928"/>
      <c r="KQD10" s="928"/>
      <c r="KQE10" s="928"/>
      <c r="KQF10" s="928"/>
      <c r="KQG10" s="928"/>
      <c r="KQH10" s="928"/>
      <c r="KQI10" s="928"/>
      <c r="KQJ10" s="928"/>
      <c r="KQK10" s="928"/>
      <c r="KQL10" s="928"/>
      <c r="KQM10" s="928"/>
      <c r="KQN10" s="928"/>
      <c r="KQO10" s="928"/>
      <c r="KQP10" s="928"/>
      <c r="KQQ10" s="928"/>
      <c r="KQR10" s="928"/>
      <c r="KQS10" s="928"/>
      <c r="KQT10" s="928"/>
      <c r="KQU10" s="928"/>
      <c r="KQV10" s="928"/>
      <c r="KQW10" s="928"/>
      <c r="KQX10" s="928"/>
      <c r="KQY10" s="928"/>
      <c r="KQZ10" s="928"/>
      <c r="KRA10" s="928"/>
      <c r="KRB10" s="928"/>
      <c r="KRC10" s="928"/>
      <c r="KRD10" s="928"/>
      <c r="KRE10" s="928"/>
      <c r="KRF10" s="928"/>
      <c r="KRG10" s="928"/>
      <c r="KRH10" s="928"/>
      <c r="KRI10" s="928"/>
      <c r="KRJ10" s="928"/>
      <c r="KRK10" s="928"/>
      <c r="KRL10" s="928"/>
      <c r="KRM10" s="928"/>
      <c r="KRN10" s="928"/>
      <c r="KRO10" s="928"/>
      <c r="KRP10" s="928"/>
      <c r="KRQ10" s="928"/>
      <c r="KRR10" s="928"/>
      <c r="KRS10" s="928"/>
      <c r="KRT10" s="928"/>
      <c r="KRU10" s="928"/>
      <c r="KRV10" s="928"/>
      <c r="KRW10" s="928"/>
      <c r="KRX10" s="928"/>
      <c r="KRY10" s="928"/>
      <c r="KRZ10" s="928"/>
      <c r="KSA10" s="928"/>
      <c r="KSB10" s="928"/>
      <c r="KSC10" s="928"/>
      <c r="KSD10" s="928"/>
      <c r="KSE10" s="928"/>
      <c r="KSF10" s="928"/>
      <c r="KSG10" s="928"/>
      <c r="KSH10" s="928"/>
      <c r="KSI10" s="928"/>
      <c r="KSJ10" s="928"/>
      <c r="KSK10" s="928"/>
      <c r="KSL10" s="928"/>
      <c r="KSM10" s="928"/>
      <c r="KSN10" s="928"/>
      <c r="KSO10" s="928"/>
      <c r="KSP10" s="928"/>
      <c r="KSQ10" s="928"/>
      <c r="KSR10" s="928"/>
      <c r="KSS10" s="928"/>
      <c r="KST10" s="928"/>
      <c r="KSU10" s="928"/>
      <c r="KSV10" s="928"/>
      <c r="KSW10" s="928"/>
      <c r="KSX10" s="928"/>
      <c r="KSY10" s="928"/>
      <c r="KSZ10" s="928"/>
      <c r="KTA10" s="928"/>
      <c r="KTB10" s="928"/>
      <c r="KTC10" s="928"/>
      <c r="KTD10" s="928"/>
      <c r="KTE10" s="928"/>
      <c r="KTF10" s="928"/>
      <c r="KTG10" s="928"/>
      <c r="KTH10" s="928"/>
      <c r="KTI10" s="928"/>
      <c r="KTJ10" s="928"/>
      <c r="KTK10" s="928"/>
      <c r="KTL10" s="928"/>
      <c r="KTM10" s="928"/>
      <c r="KTN10" s="928"/>
      <c r="KTO10" s="928"/>
      <c r="KTP10" s="928"/>
      <c r="KTQ10" s="928"/>
      <c r="KTR10" s="928"/>
      <c r="KTS10" s="928"/>
      <c r="KTT10" s="928"/>
      <c r="KTU10" s="928"/>
      <c r="KTV10" s="928"/>
      <c r="KTW10" s="928"/>
      <c r="KTX10" s="928"/>
      <c r="KTY10" s="928"/>
      <c r="KTZ10" s="928"/>
      <c r="KUA10" s="928"/>
      <c r="KUB10" s="928"/>
      <c r="KUC10" s="928"/>
      <c r="KUD10" s="928"/>
      <c r="KUE10" s="928"/>
      <c r="KUF10" s="928"/>
      <c r="KUG10" s="928"/>
      <c r="KUH10" s="928"/>
      <c r="KUI10" s="928"/>
      <c r="KUJ10" s="928"/>
      <c r="KUK10" s="928"/>
      <c r="KUL10" s="928"/>
      <c r="KUM10" s="928"/>
      <c r="KUN10" s="928"/>
      <c r="KUO10" s="928"/>
      <c r="KUP10" s="928"/>
      <c r="KUQ10" s="928"/>
      <c r="KUR10" s="928"/>
      <c r="KUS10" s="928"/>
      <c r="KUT10" s="928"/>
      <c r="KUU10" s="928"/>
      <c r="KUV10" s="928"/>
      <c r="KUW10" s="928"/>
      <c r="KUX10" s="928"/>
      <c r="KUY10" s="928"/>
      <c r="KUZ10" s="928"/>
      <c r="KVA10" s="928"/>
      <c r="KVB10" s="928"/>
      <c r="KVC10" s="928"/>
      <c r="KVD10" s="928"/>
      <c r="KVE10" s="928"/>
      <c r="KVF10" s="928"/>
      <c r="KVG10" s="928"/>
      <c r="KVH10" s="928"/>
      <c r="KVI10" s="928"/>
      <c r="KVJ10" s="928"/>
      <c r="KVK10" s="928"/>
      <c r="KVL10" s="928"/>
      <c r="KVM10" s="928"/>
      <c r="KVN10" s="928"/>
      <c r="KVO10" s="928"/>
      <c r="KVP10" s="928"/>
      <c r="KVQ10" s="928"/>
      <c r="KVR10" s="928"/>
      <c r="KVS10" s="928"/>
      <c r="KVT10" s="928"/>
      <c r="KVU10" s="928"/>
      <c r="KVV10" s="928"/>
      <c r="KVW10" s="928"/>
      <c r="KVX10" s="928"/>
      <c r="KVY10" s="928"/>
      <c r="KVZ10" s="928"/>
      <c r="KWA10" s="928"/>
      <c r="KWB10" s="928"/>
      <c r="KWC10" s="928"/>
      <c r="KWD10" s="928"/>
      <c r="KWE10" s="928"/>
      <c r="KWF10" s="928"/>
      <c r="KWG10" s="928"/>
      <c r="KWH10" s="928"/>
      <c r="KWI10" s="928"/>
      <c r="KWJ10" s="928"/>
      <c r="KWK10" s="928"/>
      <c r="KWL10" s="928"/>
      <c r="KWM10" s="928"/>
      <c r="KWN10" s="928"/>
      <c r="KWO10" s="928"/>
      <c r="KWP10" s="928"/>
      <c r="KWQ10" s="928"/>
      <c r="KWR10" s="928"/>
      <c r="KWS10" s="928"/>
      <c r="KWT10" s="928"/>
      <c r="KWU10" s="928"/>
      <c r="KWV10" s="928"/>
      <c r="KWW10" s="928"/>
      <c r="KWX10" s="928"/>
      <c r="KWY10" s="928"/>
      <c r="KWZ10" s="928"/>
      <c r="KXA10" s="928"/>
      <c r="KXB10" s="928"/>
      <c r="KXC10" s="928"/>
      <c r="KXD10" s="928"/>
      <c r="KXE10" s="928"/>
      <c r="KXF10" s="928"/>
      <c r="KXG10" s="928"/>
      <c r="KXH10" s="928"/>
      <c r="KXI10" s="928"/>
      <c r="KXJ10" s="928"/>
      <c r="KXK10" s="928"/>
      <c r="KXL10" s="928"/>
      <c r="KXM10" s="928"/>
      <c r="KXN10" s="928"/>
      <c r="KXO10" s="928"/>
      <c r="KXP10" s="928"/>
      <c r="KXQ10" s="928"/>
      <c r="KXR10" s="928"/>
      <c r="KXS10" s="928"/>
      <c r="KXT10" s="928"/>
      <c r="KXU10" s="928"/>
      <c r="KXV10" s="928"/>
      <c r="KXW10" s="928"/>
      <c r="KXX10" s="928"/>
      <c r="KXY10" s="928"/>
      <c r="KXZ10" s="928"/>
      <c r="KYA10" s="928"/>
      <c r="KYB10" s="928"/>
      <c r="KYC10" s="928"/>
      <c r="KYD10" s="928"/>
      <c r="KYE10" s="928"/>
      <c r="KYF10" s="928"/>
      <c r="KYG10" s="928"/>
      <c r="KYH10" s="928"/>
      <c r="KYI10" s="928"/>
      <c r="KYJ10" s="928"/>
      <c r="KYK10" s="928"/>
      <c r="KYL10" s="928"/>
      <c r="KYM10" s="928"/>
      <c r="KYN10" s="928"/>
      <c r="KYO10" s="928"/>
      <c r="KYP10" s="928"/>
      <c r="KYQ10" s="928"/>
      <c r="KYR10" s="928"/>
      <c r="KYS10" s="928"/>
      <c r="KYT10" s="928"/>
      <c r="KYU10" s="928"/>
      <c r="KYV10" s="928"/>
      <c r="KYW10" s="928"/>
      <c r="KYX10" s="928"/>
      <c r="KYY10" s="928"/>
      <c r="KYZ10" s="928"/>
      <c r="KZA10" s="928"/>
      <c r="KZB10" s="928"/>
      <c r="KZC10" s="928"/>
      <c r="KZD10" s="928"/>
      <c r="KZE10" s="928"/>
      <c r="KZF10" s="928"/>
      <c r="KZG10" s="928"/>
      <c r="KZH10" s="928"/>
      <c r="KZI10" s="928"/>
      <c r="KZJ10" s="928"/>
      <c r="KZK10" s="928"/>
      <c r="KZL10" s="928"/>
      <c r="KZM10" s="928"/>
      <c r="KZN10" s="928"/>
      <c r="KZO10" s="928"/>
      <c r="KZP10" s="928"/>
      <c r="KZQ10" s="928"/>
      <c r="KZR10" s="928"/>
      <c r="KZS10" s="928"/>
      <c r="KZT10" s="928"/>
      <c r="KZU10" s="928"/>
      <c r="KZV10" s="928"/>
      <c r="KZW10" s="928"/>
      <c r="KZX10" s="928"/>
      <c r="KZY10" s="928"/>
      <c r="KZZ10" s="928"/>
      <c r="LAA10" s="928"/>
      <c r="LAB10" s="928"/>
      <c r="LAC10" s="928"/>
      <c r="LAD10" s="928"/>
      <c r="LAE10" s="928"/>
      <c r="LAF10" s="928"/>
      <c r="LAG10" s="928"/>
      <c r="LAH10" s="928"/>
      <c r="LAI10" s="928"/>
      <c r="LAJ10" s="928"/>
      <c r="LAK10" s="928"/>
      <c r="LAL10" s="928"/>
      <c r="LAM10" s="928"/>
      <c r="LAN10" s="928"/>
      <c r="LAO10" s="928"/>
      <c r="LAP10" s="928"/>
      <c r="LAQ10" s="928"/>
      <c r="LAR10" s="928"/>
      <c r="LAS10" s="928"/>
      <c r="LAT10" s="928"/>
      <c r="LAU10" s="928"/>
      <c r="LAV10" s="928"/>
      <c r="LAW10" s="928"/>
      <c r="LAX10" s="928"/>
      <c r="LAY10" s="928"/>
      <c r="LAZ10" s="928"/>
      <c r="LBA10" s="928"/>
      <c r="LBB10" s="928"/>
      <c r="LBC10" s="928"/>
      <c r="LBD10" s="928"/>
      <c r="LBE10" s="928"/>
      <c r="LBF10" s="928"/>
      <c r="LBG10" s="928"/>
      <c r="LBH10" s="928"/>
      <c r="LBI10" s="928"/>
      <c r="LBJ10" s="928"/>
      <c r="LBK10" s="928"/>
      <c r="LBL10" s="928"/>
      <c r="LBM10" s="928"/>
      <c r="LBN10" s="928"/>
      <c r="LBO10" s="928"/>
      <c r="LBP10" s="928"/>
      <c r="LBQ10" s="928"/>
      <c r="LBR10" s="928"/>
      <c r="LBS10" s="928"/>
      <c r="LBT10" s="928"/>
      <c r="LBU10" s="928"/>
      <c r="LBV10" s="928"/>
      <c r="LBW10" s="928"/>
      <c r="LBX10" s="928"/>
      <c r="LBY10" s="928"/>
      <c r="LBZ10" s="928"/>
      <c r="LCA10" s="928"/>
      <c r="LCB10" s="928"/>
      <c r="LCC10" s="928"/>
      <c r="LCD10" s="928"/>
      <c r="LCE10" s="928"/>
      <c r="LCF10" s="928"/>
      <c r="LCG10" s="928"/>
      <c r="LCH10" s="928"/>
      <c r="LCI10" s="928"/>
      <c r="LCJ10" s="928"/>
      <c r="LCK10" s="928"/>
      <c r="LCL10" s="928"/>
      <c r="LCM10" s="928"/>
      <c r="LCN10" s="928"/>
      <c r="LCO10" s="928"/>
      <c r="LCP10" s="928"/>
      <c r="LCQ10" s="928"/>
      <c r="LCR10" s="928"/>
      <c r="LCS10" s="928"/>
      <c r="LCT10" s="928"/>
      <c r="LCU10" s="928"/>
      <c r="LCV10" s="928"/>
      <c r="LCW10" s="928"/>
      <c r="LCX10" s="928"/>
      <c r="LCY10" s="928"/>
      <c r="LCZ10" s="928"/>
      <c r="LDA10" s="928"/>
      <c r="LDB10" s="928"/>
      <c r="LDC10" s="928"/>
      <c r="LDD10" s="928"/>
      <c r="LDE10" s="928"/>
      <c r="LDF10" s="928"/>
      <c r="LDG10" s="928"/>
      <c r="LDH10" s="928"/>
      <c r="LDI10" s="928"/>
      <c r="LDJ10" s="928"/>
      <c r="LDK10" s="928"/>
      <c r="LDL10" s="928"/>
      <c r="LDM10" s="928"/>
      <c r="LDN10" s="928"/>
      <c r="LDO10" s="928"/>
      <c r="LDP10" s="928"/>
      <c r="LDQ10" s="928"/>
      <c r="LDR10" s="928"/>
      <c r="LDS10" s="928"/>
      <c r="LDT10" s="928"/>
      <c r="LDU10" s="928"/>
      <c r="LDV10" s="928"/>
      <c r="LDW10" s="928"/>
      <c r="LDX10" s="928"/>
      <c r="LDY10" s="928"/>
      <c r="LDZ10" s="928"/>
      <c r="LEA10" s="928"/>
      <c r="LEB10" s="928"/>
      <c r="LEC10" s="928"/>
      <c r="LED10" s="928"/>
      <c r="LEE10" s="928"/>
      <c r="LEF10" s="928"/>
      <c r="LEG10" s="928"/>
      <c r="LEH10" s="928"/>
      <c r="LEI10" s="928"/>
      <c r="LEJ10" s="928"/>
      <c r="LEK10" s="928"/>
      <c r="LEL10" s="928"/>
      <c r="LEM10" s="928"/>
      <c r="LEN10" s="928"/>
      <c r="LEO10" s="928"/>
      <c r="LEP10" s="928"/>
      <c r="LEQ10" s="928"/>
      <c r="LER10" s="928"/>
      <c r="LES10" s="928"/>
      <c r="LET10" s="928"/>
      <c r="LEU10" s="928"/>
      <c r="LEV10" s="928"/>
      <c r="LEW10" s="928"/>
      <c r="LEX10" s="928"/>
      <c r="LEY10" s="928"/>
      <c r="LEZ10" s="928"/>
      <c r="LFA10" s="928"/>
      <c r="LFB10" s="928"/>
      <c r="LFC10" s="928"/>
      <c r="LFD10" s="928"/>
      <c r="LFE10" s="928"/>
      <c r="LFF10" s="928"/>
      <c r="LFG10" s="928"/>
      <c r="LFH10" s="928"/>
      <c r="LFI10" s="928"/>
      <c r="LFJ10" s="928"/>
      <c r="LFK10" s="928"/>
      <c r="LFL10" s="928"/>
      <c r="LFM10" s="928"/>
      <c r="LFN10" s="928"/>
      <c r="LFO10" s="928"/>
      <c r="LFP10" s="928"/>
      <c r="LFQ10" s="928"/>
      <c r="LFR10" s="928"/>
      <c r="LFS10" s="928"/>
      <c r="LFT10" s="928"/>
      <c r="LFU10" s="928"/>
      <c r="LFV10" s="928"/>
      <c r="LFW10" s="928"/>
      <c r="LFX10" s="928"/>
      <c r="LFY10" s="928"/>
      <c r="LFZ10" s="928"/>
      <c r="LGA10" s="928"/>
      <c r="LGB10" s="928"/>
      <c r="LGC10" s="928"/>
      <c r="LGD10" s="928"/>
      <c r="LGE10" s="928"/>
      <c r="LGF10" s="928"/>
      <c r="LGG10" s="928"/>
      <c r="LGH10" s="928"/>
      <c r="LGI10" s="928"/>
      <c r="LGJ10" s="928"/>
      <c r="LGK10" s="928"/>
      <c r="LGL10" s="928"/>
      <c r="LGM10" s="928"/>
      <c r="LGN10" s="928"/>
      <c r="LGO10" s="928"/>
      <c r="LGP10" s="928"/>
      <c r="LGQ10" s="928"/>
      <c r="LGR10" s="928"/>
      <c r="LGS10" s="928"/>
      <c r="LGT10" s="928"/>
      <c r="LGU10" s="928"/>
      <c r="LGV10" s="928"/>
      <c r="LGW10" s="928"/>
      <c r="LGX10" s="928"/>
      <c r="LGY10" s="928"/>
      <c r="LGZ10" s="928"/>
      <c r="LHA10" s="928"/>
      <c r="LHB10" s="928"/>
      <c r="LHC10" s="928"/>
      <c r="LHD10" s="928"/>
      <c r="LHE10" s="928"/>
      <c r="LHF10" s="928"/>
      <c r="LHG10" s="928"/>
      <c r="LHH10" s="928"/>
      <c r="LHI10" s="928"/>
      <c r="LHJ10" s="928"/>
      <c r="LHK10" s="928"/>
      <c r="LHL10" s="928"/>
      <c r="LHM10" s="928"/>
      <c r="LHN10" s="928"/>
      <c r="LHO10" s="928"/>
      <c r="LHP10" s="928"/>
      <c r="LHQ10" s="928"/>
      <c r="LHR10" s="928"/>
      <c r="LHS10" s="928"/>
      <c r="LHT10" s="928"/>
      <c r="LHU10" s="928"/>
      <c r="LHV10" s="928"/>
      <c r="LHW10" s="928"/>
      <c r="LHX10" s="928"/>
      <c r="LHY10" s="928"/>
      <c r="LHZ10" s="928"/>
      <c r="LIA10" s="928"/>
      <c r="LIB10" s="928"/>
      <c r="LIC10" s="928"/>
      <c r="LID10" s="928"/>
      <c r="LIE10" s="928"/>
      <c r="LIF10" s="928"/>
      <c r="LIG10" s="928"/>
      <c r="LIH10" s="928"/>
      <c r="LII10" s="928"/>
      <c r="LIJ10" s="928"/>
      <c r="LIK10" s="928"/>
      <c r="LIL10" s="928"/>
      <c r="LIM10" s="928"/>
      <c r="LIN10" s="928"/>
      <c r="LIO10" s="928"/>
      <c r="LIP10" s="928"/>
      <c r="LIQ10" s="928"/>
      <c r="LIR10" s="928"/>
      <c r="LIS10" s="928"/>
      <c r="LIT10" s="928"/>
      <c r="LIU10" s="928"/>
      <c r="LIV10" s="928"/>
      <c r="LIW10" s="928"/>
      <c r="LIX10" s="928"/>
      <c r="LIY10" s="928"/>
      <c r="LIZ10" s="928"/>
      <c r="LJA10" s="928"/>
      <c r="LJB10" s="928"/>
      <c r="LJC10" s="928"/>
      <c r="LJD10" s="928"/>
      <c r="LJE10" s="928"/>
      <c r="LJF10" s="928"/>
      <c r="LJG10" s="928"/>
      <c r="LJH10" s="928"/>
      <c r="LJI10" s="928"/>
      <c r="LJJ10" s="928"/>
      <c r="LJK10" s="928"/>
      <c r="LJL10" s="928"/>
      <c r="LJM10" s="928"/>
      <c r="LJN10" s="928"/>
      <c r="LJO10" s="928"/>
      <c r="LJP10" s="928"/>
      <c r="LJQ10" s="928"/>
      <c r="LJR10" s="928"/>
      <c r="LJS10" s="928"/>
      <c r="LJT10" s="928"/>
      <c r="LJU10" s="928"/>
      <c r="LJV10" s="928"/>
      <c r="LJW10" s="928"/>
      <c r="LJX10" s="928"/>
      <c r="LJY10" s="928"/>
      <c r="LJZ10" s="928"/>
      <c r="LKA10" s="928"/>
      <c r="LKB10" s="928"/>
      <c r="LKC10" s="928"/>
      <c r="LKD10" s="928"/>
      <c r="LKE10" s="928"/>
      <c r="LKF10" s="928"/>
      <c r="LKG10" s="928"/>
      <c r="LKH10" s="928"/>
      <c r="LKI10" s="928"/>
      <c r="LKJ10" s="928"/>
      <c r="LKK10" s="928"/>
      <c r="LKL10" s="928"/>
      <c r="LKM10" s="928"/>
      <c r="LKN10" s="928"/>
      <c r="LKO10" s="928"/>
      <c r="LKP10" s="928"/>
      <c r="LKQ10" s="928"/>
      <c r="LKR10" s="928"/>
      <c r="LKS10" s="928"/>
      <c r="LKT10" s="928"/>
      <c r="LKU10" s="928"/>
      <c r="LKV10" s="928"/>
      <c r="LKW10" s="928"/>
      <c r="LKX10" s="928"/>
      <c r="LKY10" s="928"/>
      <c r="LKZ10" s="928"/>
      <c r="LLA10" s="928"/>
      <c r="LLB10" s="928"/>
      <c r="LLC10" s="928"/>
      <c r="LLD10" s="928"/>
      <c r="LLE10" s="928"/>
      <c r="LLF10" s="928"/>
      <c r="LLG10" s="928"/>
      <c r="LLH10" s="928"/>
      <c r="LLI10" s="928"/>
      <c r="LLJ10" s="928"/>
      <c r="LLK10" s="928"/>
      <c r="LLL10" s="928"/>
      <c r="LLM10" s="928"/>
      <c r="LLN10" s="928"/>
      <c r="LLO10" s="928"/>
      <c r="LLP10" s="928"/>
      <c r="LLQ10" s="928"/>
      <c r="LLR10" s="928"/>
      <c r="LLS10" s="928"/>
      <c r="LLT10" s="928"/>
      <c r="LLU10" s="928"/>
      <c r="LLV10" s="928"/>
      <c r="LLW10" s="928"/>
      <c r="LLX10" s="928"/>
      <c r="LLY10" s="928"/>
      <c r="LLZ10" s="928"/>
      <c r="LMA10" s="928"/>
      <c r="LMB10" s="928"/>
      <c r="LMC10" s="928"/>
      <c r="LMD10" s="928"/>
      <c r="LME10" s="928"/>
      <c r="LMF10" s="928"/>
      <c r="LMG10" s="928"/>
      <c r="LMH10" s="928"/>
      <c r="LMI10" s="928"/>
      <c r="LMJ10" s="928"/>
      <c r="LMK10" s="928"/>
      <c r="LML10" s="928"/>
      <c r="LMM10" s="928"/>
      <c r="LMN10" s="928"/>
      <c r="LMO10" s="928"/>
      <c r="LMP10" s="928"/>
      <c r="LMQ10" s="928"/>
      <c r="LMR10" s="928"/>
      <c r="LMS10" s="928"/>
      <c r="LMT10" s="928"/>
      <c r="LMU10" s="928"/>
      <c r="LMV10" s="928"/>
      <c r="LMW10" s="928"/>
      <c r="LMX10" s="928"/>
      <c r="LMY10" s="928"/>
      <c r="LMZ10" s="928"/>
      <c r="LNA10" s="928"/>
      <c r="LNB10" s="928"/>
      <c r="LNC10" s="928"/>
      <c r="LND10" s="928"/>
      <c r="LNE10" s="928"/>
      <c r="LNF10" s="928"/>
      <c r="LNG10" s="928"/>
      <c r="LNH10" s="928"/>
      <c r="LNI10" s="928"/>
      <c r="LNJ10" s="928"/>
      <c r="LNK10" s="928"/>
      <c r="LNL10" s="928"/>
      <c r="LNM10" s="928"/>
      <c r="LNN10" s="928"/>
      <c r="LNO10" s="928"/>
      <c r="LNP10" s="928"/>
      <c r="LNQ10" s="928"/>
      <c r="LNR10" s="928"/>
      <c r="LNS10" s="928"/>
      <c r="LNT10" s="928"/>
      <c r="LNU10" s="928"/>
      <c r="LNV10" s="928"/>
      <c r="LNW10" s="928"/>
      <c r="LNX10" s="928"/>
      <c r="LNY10" s="928"/>
      <c r="LNZ10" s="928"/>
      <c r="LOA10" s="928"/>
      <c r="LOB10" s="928"/>
      <c r="LOC10" s="928"/>
      <c r="LOD10" s="928"/>
      <c r="LOE10" s="928"/>
      <c r="LOF10" s="928"/>
      <c r="LOG10" s="928"/>
      <c r="LOH10" s="928"/>
      <c r="LOI10" s="928"/>
      <c r="LOJ10" s="928"/>
      <c r="LOK10" s="928"/>
      <c r="LOL10" s="928"/>
      <c r="LOM10" s="928"/>
      <c r="LON10" s="928"/>
      <c r="LOO10" s="928"/>
      <c r="LOP10" s="928"/>
      <c r="LOQ10" s="928"/>
      <c r="LOR10" s="928"/>
      <c r="LOS10" s="928"/>
      <c r="LOT10" s="928"/>
      <c r="LOU10" s="928"/>
      <c r="LOV10" s="928"/>
      <c r="LOW10" s="928"/>
      <c r="LOX10" s="928"/>
      <c r="LOY10" s="928"/>
      <c r="LOZ10" s="928"/>
      <c r="LPA10" s="928"/>
      <c r="LPB10" s="928"/>
      <c r="LPC10" s="928"/>
      <c r="LPD10" s="928"/>
      <c r="LPE10" s="928"/>
      <c r="LPF10" s="928"/>
      <c r="LPG10" s="928"/>
      <c r="LPH10" s="928"/>
      <c r="LPI10" s="928"/>
      <c r="LPJ10" s="928"/>
      <c r="LPK10" s="928"/>
      <c r="LPL10" s="928"/>
      <c r="LPM10" s="928"/>
      <c r="LPN10" s="928"/>
      <c r="LPO10" s="928"/>
      <c r="LPP10" s="928"/>
      <c r="LPQ10" s="928"/>
      <c r="LPR10" s="928"/>
      <c r="LPS10" s="928"/>
      <c r="LPT10" s="928"/>
      <c r="LPU10" s="928"/>
      <c r="LPV10" s="928"/>
      <c r="LPW10" s="928"/>
      <c r="LPX10" s="928"/>
      <c r="LPY10" s="928"/>
      <c r="LPZ10" s="928"/>
      <c r="LQA10" s="928"/>
      <c r="LQB10" s="928"/>
      <c r="LQC10" s="928"/>
      <c r="LQD10" s="928"/>
      <c r="LQE10" s="928"/>
      <c r="LQF10" s="928"/>
      <c r="LQG10" s="928"/>
      <c r="LQH10" s="928"/>
      <c r="LQI10" s="928"/>
      <c r="LQJ10" s="928"/>
      <c r="LQK10" s="928"/>
      <c r="LQL10" s="928"/>
      <c r="LQM10" s="928"/>
      <c r="LQN10" s="928"/>
      <c r="LQO10" s="928"/>
      <c r="LQP10" s="928"/>
      <c r="LQQ10" s="928"/>
      <c r="LQR10" s="928"/>
      <c r="LQS10" s="928"/>
      <c r="LQT10" s="928"/>
      <c r="LQU10" s="928"/>
      <c r="LQV10" s="928"/>
      <c r="LQW10" s="928"/>
      <c r="LQX10" s="928"/>
      <c r="LQY10" s="928"/>
      <c r="LQZ10" s="928"/>
      <c r="LRA10" s="928"/>
      <c r="LRB10" s="928"/>
      <c r="LRC10" s="928"/>
      <c r="LRD10" s="928"/>
      <c r="LRE10" s="928"/>
      <c r="LRF10" s="928"/>
      <c r="LRG10" s="928"/>
      <c r="LRH10" s="928"/>
      <c r="LRI10" s="928"/>
      <c r="LRJ10" s="928"/>
      <c r="LRK10" s="928"/>
      <c r="LRL10" s="928"/>
      <c r="LRM10" s="928"/>
      <c r="LRN10" s="928"/>
      <c r="LRO10" s="928"/>
      <c r="LRP10" s="928"/>
      <c r="LRQ10" s="928"/>
      <c r="LRR10" s="928"/>
      <c r="LRS10" s="928"/>
      <c r="LRT10" s="928"/>
      <c r="LRU10" s="928"/>
      <c r="LRV10" s="928"/>
      <c r="LRW10" s="928"/>
      <c r="LRX10" s="928"/>
      <c r="LRY10" s="928"/>
      <c r="LRZ10" s="928"/>
      <c r="LSA10" s="928"/>
      <c r="LSB10" s="928"/>
      <c r="LSC10" s="928"/>
      <c r="LSD10" s="928"/>
      <c r="LSE10" s="928"/>
      <c r="LSF10" s="928"/>
      <c r="LSG10" s="928"/>
      <c r="LSH10" s="928"/>
      <c r="LSI10" s="928"/>
      <c r="LSJ10" s="928"/>
      <c r="LSK10" s="928"/>
      <c r="LSL10" s="928"/>
      <c r="LSM10" s="928"/>
      <c r="LSN10" s="928"/>
      <c r="LSO10" s="928"/>
      <c r="LSP10" s="928"/>
      <c r="LSQ10" s="928"/>
      <c r="LSR10" s="928"/>
      <c r="LSS10" s="928"/>
      <c r="LST10" s="928"/>
      <c r="LSU10" s="928"/>
      <c r="LSV10" s="928"/>
      <c r="LSW10" s="928"/>
      <c r="LSX10" s="928"/>
      <c r="LSY10" s="928"/>
      <c r="LSZ10" s="928"/>
      <c r="LTA10" s="928"/>
      <c r="LTB10" s="928"/>
      <c r="LTC10" s="928"/>
      <c r="LTD10" s="928"/>
      <c r="LTE10" s="928"/>
      <c r="LTF10" s="928"/>
      <c r="LTG10" s="928"/>
      <c r="LTH10" s="928"/>
      <c r="LTI10" s="928"/>
      <c r="LTJ10" s="928"/>
      <c r="LTK10" s="928"/>
      <c r="LTL10" s="928"/>
      <c r="LTM10" s="928"/>
      <c r="LTN10" s="928"/>
      <c r="LTO10" s="928"/>
      <c r="LTP10" s="928"/>
      <c r="LTQ10" s="928"/>
      <c r="LTR10" s="928"/>
      <c r="LTS10" s="928"/>
      <c r="LTT10" s="928"/>
      <c r="LTU10" s="928"/>
      <c r="LTV10" s="928"/>
      <c r="LTW10" s="928"/>
      <c r="LTX10" s="928"/>
      <c r="LTY10" s="928"/>
      <c r="LTZ10" s="928"/>
      <c r="LUA10" s="928"/>
      <c r="LUB10" s="928"/>
      <c r="LUC10" s="928"/>
      <c r="LUD10" s="928"/>
      <c r="LUE10" s="928"/>
      <c r="LUF10" s="928"/>
      <c r="LUG10" s="928"/>
      <c r="LUH10" s="928"/>
      <c r="LUI10" s="928"/>
      <c r="LUJ10" s="928"/>
      <c r="LUK10" s="928"/>
      <c r="LUL10" s="928"/>
      <c r="LUM10" s="928"/>
      <c r="LUN10" s="928"/>
      <c r="LUO10" s="928"/>
      <c r="LUP10" s="928"/>
      <c r="LUQ10" s="928"/>
      <c r="LUR10" s="928"/>
      <c r="LUS10" s="928"/>
      <c r="LUT10" s="928"/>
      <c r="LUU10" s="928"/>
      <c r="LUV10" s="928"/>
      <c r="LUW10" s="928"/>
      <c r="LUX10" s="928"/>
      <c r="LUY10" s="928"/>
      <c r="LUZ10" s="928"/>
      <c r="LVA10" s="928"/>
      <c r="LVB10" s="928"/>
      <c r="LVC10" s="928"/>
      <c r="LVD10" s="928"/>
      <c r="LVE10" s="928"/>
      <c r="LVF10" s="928"/>
      <c r="LVG10" s="928"/>
      <c r="LVH10" s="928"/>
      <c r="LVI10" s="928"/>
      <c r="LVJ10" s="928"/>
      <c r="LVK10" s="928"/>
      <c r="LVL10" s="928"/>
      <c r="LVM10" s="928"/>
      <c r="LVN10" s="928"/>
      <c r="LVO10" s="928"/>
      <c r="LVP10" s="928"/>
      <c r="LVQ10" s="928"/>
      <c r="LVR10" s="928"/>
      <c r="LVS10" s="928"/>
      <c r="LVT10" s="928"/>
      <c r="LVU10" s="928"/>
      <c r="LVV10" s="928"/>
      <c r="LVW10" s="928"/>
      <c r="LVX10" s="928"/>
      <c r="LVY10" s="928"/>
      <c r="LVZ10" s="928"/>
      <c r="LWA10" s="928"/>
      <c r="LWB10" s="928"/>
      <c r="LWC10" s="928"/>
      <c r="LWD10" s="928"/>
      <c r="LWE10" s="928"/>
      <c r="LWF10" s="928"/>
      <c r="LWG10" s="928"/>
      <c r="LWH10" s="928"/>
      <c r="LWI10" s="928"/>
      <c r="LWJ10" s="928"/>
      <c r="LWK10" s="928"/>
      <c r="LWL10" s="928"/>
      <c r="LWM10" s="928"/>
      <c r="LWN10" s="928"/>
      <c r="LWO10" s="928"/>
      <c r="LWP10" s="928"/>
      <c r="LWQ10" s="928"/>
      <c r="LWR10" s="928"/>
      <c r="LWS10" s="928"/>
      <c r="LWT10" s="928"/>
      <c r="LWU10" s="928"/>
      <c r="LWV10" s="928"/>
      <c r="LWW10" s="928"/>
      <c r="LWX10" s="928"/>
      <c r="LWY10" s="928"/>
      <c r="LWZ10" s="928"/>
      <c r="LXA10" s="928"/>
      <c r="LXB10" s="928"/>
      <c r="LXC10" s="928"/>
      <c r="LXD10" s="928"/>
      <c r="LXE10" s="928"/>
      <c r="LXF10" s="928"/>
      <c r="LXG10" s="928"/>
      <c r="LXH10" s="928"/>
      <c r="LXI10" s="928"/>
      <c r="LXJ10" s="928"/>
      <c r="LXK10" s="928"/>
      <c r="LXL10" s="928"/>
      <c r="LXM10" s="928"/>
      <c r="LXN10" s="928"/>
      <c r="LXO10" s="928"/>
      <c r="LXP10" s="928"/>
      <c r="LXQ10" s="928"/>
      <c r="LXR10" s="928"/>
      <c r="LXS10" s="928"/>
      <c r="LXT10" s="928"/>
      <c r="LXU10" s="928"/>
      <c r="LXV10" s="928"/>
      <c r="LXW10" s="928"/>
      <c r="LXX10" s="928"/>
      <c r="LXY10" s="928"/>
      <c r="LXZ10" s="928"/>
      <c r="LYA10" s="928"/>
      <c r="LYB10" s="928"/>
      <c r="LYC10" s="928"/>
      <c r="LYD10" s="928"/>
      <c r="LYE10" s="928"/>
      <c r="LYF10" s="928"/>
      <c r="LYG10" s="928"/>
      <c r="LYH10" s="928"/>
      <c r="LYI10" s="928"/>
      <c r="LYJ10" s="928"/>
      <c r="LYK10" s="928"/>
      <c r="LYL10" s="928"/>
      <c r="LYM10" s="928"/>
      <c r="LYN10" s="928"/>
      <c r="LYO10" s="928"/>
      <c r="LYP10" s="928"/>
      <c r="LYQ10" s="928"/>
      <c r="LYR10" s="928"/>
      <c r="LYS10" s="928"/>
      <c r="LYT10" s="928"/>
      <c r="LYU10" s="928"/>
      <c r="LYV10" s="928"/>
      <c r="LYW10" s="928"/>
      <c r="LYX10" s="928"/>
      <c r="LYY10" s="928"/>
      <c r="LYZ10" s="928"/>
      <c r="LZA10" s="928"/>
      <c r="LZB10" s="928"/>
      <c r="LZC10" s="928"/>
      <c r="LZD10" s="928"/>
      <c r="LZE10" s="928"/>
      <c r="LZF10" s="928"/>
      <c r="LZG10" s="928"/>
      <c r="LZH10" s="928"/>
      <c r="LZI10" s="928"/>
      <c r="LZJ10" s="928"/>
      <c r="LZK10" s="928"/>
      <c r="LZL10" s="928"/>
      <c r="LZM10" s="928"/>
      <c r="LZN10" s="928"/>
      <c r="LZO10" s="928"/>
      <c r="LZP10" s="928"/>
      <c r="LZQ10" s="928"/>
      <c r="LZR10" s="928"/>
      <c r="LZS10" s="928"/>
      <c r="LZT10" s="928"/>
      <c r="LZU10" s="928"/>
      <c r="LZV10" s="928"/>
      <c r="LZW10" s="928"/>
      <c r="LZX10" s="928"/>
      <c r="LZY10" s="928"/>
      <c r="LZZ10" s="928"/>
      <c r="MAA10" s="928"/>
      <c r="MAB10" s="928"/>
      <c r="MAC10" s="928"/>
      <c r="MAD10" s="928"/>
      <c r="MAE10" s="928"/>
      <c r="MAF10" s="928"/>
      <c r="MAG10" s="928"/>
      <c r="MAH10" s="928"/>
      <c r="MAI10" s="928"/>
      <c r="MAJ10" s="928"/>
      <c r="MAK10" s="928"/>
      <c r="MAL10" s="928"/>
      <c r="MAM10" s="928"/>
      <c r="MAN10" s="928"/>
      <c r="MAO10" s="928"/>
      <c r="MAP10" s="928"/>
      <c r="MAQ10" s="928"/>
      <c r="MAR10" s="928"/>
      <c r="MAS10" s="928"/>
      <c r="MAT10" s="928"/>
      <c r="MAU10" s="928"/>
      <c r="MAV10" s="928"/>
      <c r="MAW10" s="928"/>
      <c r="MAX10" s="928"/>
      <c r="MAY10" s="928"/>
      <c r="MAZ10" s="928"/>
      <c r="MBA10" s="928"/>
      <c r="MBB10" s="928"/>
      <c r="MBC10" s="928"/>
      <c r="MBD10" s="928"/>
      <c r="MBE10" s="928"/>
      <c r="MBF10" s="928"/>
      <c r="MBG10" s="928"/>
      <c r="MBH10" s="928"/>
      <c r="MBI10" s="928"/>
      <c r="MBJ10" s="928"/>
      <c r="MBK10" s="928"/>
      <c r="MBL10" s="928"/>
      <c r="MBM10" s="928"/>
      <c r="MBN10" s="928"/>
      <c r="MBO10" s="928"/>
      <c r="MBP10" s="928"/>
      <c r="MBQ10" s="928"/>
      <c r="MBR10" s="928"/>
      <c r="MBS10" s="928"/>
      <c r="MBT10" s="928"/>
      <c r="MBU10" s="928"/>
      <c r="MBV10" s="928"/>
      <c r="MBW10" s="928"/>
      <c r="MBX10" s="928"/>
      <c r="MBY10" s="928"/>
      <c r="MBZ10" s="928"/>
      <c r="MCA10" s="928"/>
      <c r="MCB10" s="928"/>
      <c r="MCC10" s="928"/>
      <c r="MCD10" s="928"/>
      <c r="MCE10" s="928"/>
      <c r="MCF10" s="928"/>
      <c r="MCG10" s="928"/>
      <c r="MCH10" s="928"/>
      <c r="MCI10" s="928"/>
      <c r="MCJ10" s="928"/>
      <c r="MCK10" s="928"/>
      <c r="MCL10" s="928"/>
      <c r="MCM10" s="928"/>
      <c r="MCN10" s="928"/>
      <c r="MCO10" s="928"/>
      <c r="MCP10" s="928"/>
      <c r="MCQ10" s="928"/>
      <c r="MCR10" s="928"/>
      <c r="MCS10" s="928"/>
      <c r="MCT10" s="928"/>
      <c r="MCU10" s="928"/>
      <c r="MCV10" s="928"/>
      <c r="MCW10" s="928"/>
      <c r="MCX10" s="928"/>
      <c r="MCY10" s="928"/>
      <c r="MCZ10" s="928"/>
      <c r="MDA10" s="928"/>
      <c r="MDB10" s="928"/>
      <c r="MDC10" s="928"/>
      <c r="MDD10" s="928"/>
      <c r="MDE10" s="928"/>
      <c r="MDF10" s="928"/>
      <c r="MDG10" s="928"/>
      <c r="MDH10" s="928"/>
      <c r="MDI10" s="928"/>
      <c r="MDJ10" s="928"/>
      <c r="MDK10" s="928"/>
      <c r="MDL10" s="928"/>
      <c r="MDM10" s="928"/>
      <c r="MDN10" s="928"/>
      <c r="MDO10" s="928"/>
      <c r="MDP10" s="928"/>
      <c r="MDQ10" s="928"/>
      <c r="MDR10" s="928"/>
      <c r="MDS10" s="928"/>
      <c r="MDT10" s="928"/>
      <c r="MDU10" s="928"/>
      <c r="MDV10" s="928"/>
      <c r="MDW10" s="928"/>
      <c r="MDX10" s="928"/>
      <c r="MDY10" s="928"/>
      <c r="MDZ10" s="928"/>
      <c r="MEA10" s="928"/>
      <c r="MEB10" s="928"/>
      <c r="MEC10" s="928"/>
      <c r="MED10" s="928"/>
      <c r="MEE10" s="928"/>
      <c r="MEF10" s="928"/>
      <c r="MEG10" s="928"/>
      <c r="MEH10" s="928"/>
      <c r="MEI10" s="928"/>
      <c r="MEJ10" s="928"/>
      <c r="MEK10" s="928"/>
      <c r="MEL10" s="928"/>
      <c r="MEM10" s="928"/>
      <c r="MEN10" s="928"/>
      <c r="MEO10" s="928"/>
      <c r="MEP10" s="928"/>
      <c r="MEQ10" s="928"/>
      <c r="MER10" s="928"/>
      <c r="MES10" s="928"/>
      <c r="MET10" s="928"/>
      <c r="MEU10" s="928"/>
      <c r="MEV10" s="928"/>
      <c r="MEW10" s="928"/>
      <c r="MEX10" s="928"/>
      <c r="MEY10" s="928"/>
      <c r="MEZ10" s="928"/>
      <c r="MFA10" s="928"/>
      <c r="MFB10" s="928"/>
      <c r="MFC10" s="928"/>
      <c r="MFD10" s="928"/>
      <c r="MFE10" s="928"/>
      <c r="MFF10" s="928"/>
      <c r="MFG10" s="928"/>
      <c r="MFH10" s="928"/>
      <c r="MFI10" s="928"/>
      <c r="MFJ10" s="928"/>
      <c r="MFK10" s="928"/>
      <c r="MFL10" s="928"/>
      <c r="MFM10" s="928"/>
      <c r="MFN10" s="928"/>
      <c r="MFO10" s="928"/>
      <c r="MFP10" s="928"/>
      <c r="MFQ10" s="928"/>
      <c r="MFR10" s="928"/>
      <c r="MFS10" s="928"/>
      <c r="MFT10" s="928"/>
      <c r="MFU10" s="928"/>
      <c r="MFV10" s="928"/>
      <c r="MFW10" s="928"/>
      <c r="MFX10" s="928"/>
      <c r="MFY10" s="928"/>
      <c r="MFZ10" s="928"/>
      <c r="MGA10" s="928"/>
      <c r="MGB10" s="928"/>
      <c r="MGC10" s="928"/>
      <c r="MGD10" s="928"/>
      <c r="MGE10" s="928"/>
      <c r="MGF10" s="928"/>
      <c r="MGG10" s="928"/>
      <c r="MGH10" s="928"/>
      <c r="MGI10" s="928"/>
      <c r="MGJ10" s="928"/>
      <c r="MGK10" s="928"/>
      <c r="MGL10" s="928"/>
      <c r="MGM10" s="928"/>
      <c r="MGN10" s="928"/>
      <c r="MGO10" s="928"/>
      <c r="MGP10" s="928"/>
      <c r="MGQ10" s="928"/>
      <c r="MGR10" s="928"/>
      <c r="MGS10" s="928"/>
      <c r="MGT10" s="928"/>
      <c r="MGU10" s="928"/>
      <c r="MGV10" s="928"/>
      <c r="MGW10" s="928"/>
      <c r="MGX10" s="928"/>
      <c r="MGY10" s="928"/>
      <c r="MGZ10" s="928"/>
      <c r="MHA10" s="928"/>
      <c r="MHB10" s="928"/>
      <c r="MHC10" s="928"/>
      <c r="MHD10" s="928"/>
      <c r="MHE10" s="928"/>
      <c r="MHF10" s="928"/>
      <c r="MHG10" s="928"/>
      <c r="MHH10" s="928"/>
      <c r="MHI10" s="928"/>
      <c r="MHJ10" s="928"/>
      <c r="MHK10" s="928"/>
      <c r="MHL10" s="928"/>
      <c r="MHM10" s="928"/>
      <c r="MHN10" s="928"/>
      <c r="MHO10" s="928"/>
      <c r="MHP10" s="928"/>
      <c r="MHQ10" s="928"/>
      <c r="MHR10" s="928"/>
      <c r="MHS10" s="928"/>
      <c r="MHT10" s="928"/>
      <c r="MHU10" s="928"/>
      <c r="MHV10" s="928"/>
      <c r="MHW10" s="928"/>
      <c r="MHX10" s="928"/>
      <c r="MHY10" s="928"/>
      <c r="MHZ10" s="928"/>
      <c r="MIA10" s="928"/>
      <c r="MIB10" s="928"/>
      <c r="MIC10" s="928"/>
      <c r="MID10" s="928"/>
      <c r="MIE10" s="928"/>
      <c r="MIF10" s="928"/>
      <c r="MIG10" s="928"/>
      <c r="MIH10" s="928"/>
      <c r="MII10" s="928"/>
      <c r="MIJ10" s="928"/>
      <c r="MIK10" s="928"/>
      <c r="MIL10" s="928"/>
      <c r="MIM10" s="928"/>
      <c r="MIN10" s="928"/>
      <c r="MIO10" s="928"/>
      <c r="MIP10" s="928"/>
      <c r="MIQ10" s="928"/>
      <c r="MIR10" s="928"/>
      <c r="MIS10" s="928"/>
      <c r="MIT10" s="928"/>
      <c r="MIU10" s="928"/>
      <c r="MIV10" s="928"/>
      <c r="MIW10" s="928"/>
      <c r="MIX10" s="928"/>
      <c r="MIY10" s="928"/>
      <c r="MIZ10" s="928"/>
      <c r="MJA10" s="928"/>
      <c r="MJB10" s="928"/>
      <c r="MJC10" s="928"/>
      <c r="MJD10" s="928"/>
      <c r="MJE10" s="928"/>
      <c r="MJF10" s="928"/>
      <c r="MJG10" s="928"/>
      <c r="MJH10" s="928"/>
      <c r="MJI10" s="928"/>
      <c r="MJJ10" s="928"/>
      <c r="MJK10" s="928"/>
      <c r="MJL10" s="928"/>
      <c r="MJM10" s="928"/>
      <c r="MJN10" s="928"/>
      <c r="MJO10" s="928"/>
      <c r="MJP10" s="928"/>
      <c r="MJQ10" s="928"/>
      <c r="MJR10" s="928"/>
      <c r="MJS10" s="928"/>
      <c r="MJT10" s="928"/>
      <c r="MJU10" s="928"/>
      <c r="MJV10" s="928"/>
      <c r="MJW10" s="928"/>
      <c r="MJX10" s="928"/>
      <c r="MJY10" s="928"/>
      <c r="MJZ10" s="928"/>
      <c r="MKA10" s="928"/>
      <c r="MKB10" s="928"/>
      <c r="MKC10" s="928"/>
      <c r="MKD10" s="928"/>
      <c r="MKE10" s="928"/>
      <c r="MKF10" s="928"/>
      <c r="MKG10" s="928"/>
      <c r="MKH10" s="928"/>
      <c r="MKI10" s="928"/>
      <c r="MKJ10" s="928"/>
      <c r="MKK10" s="928"/>
      <c r="MKL10" s="928"/>
      <c r="MKM10" s="928"/>
      <c r="MKN10" s="928"/>
      <c r="MKO10" s="928"/>
      <c r="MKP10" s="928"/>
      <c r="MKQ10" s="928"/>
      <c r="MKR10" s="928"/>
      <c r="MKS10" s="928"/>
      <c r="MKT10" s="928"/>
      <c r="MKU10" s="928"/>
      <c r="MKV10" s="928"/>
      <c r="MKW10" s="928"/>
      <c r="MKX10" s="928"/>
      <c r="MKY10" s="928"/>
      <c r="MKZ10" s="928"/>
      <c r="MLA10" s="928"/>
      <c r="MLB10" s="928"/>
      <c r="MLC10" s="928"/>
      <c r="MLD10" s="928"/>
      <c r="MLE10" s="928"/>
      <c r="MLF10" s="928"/>
      <c r="MLG10" s="928"/>
      <c r="MLH10" s="928"/>
      <c r="MLI10" s="928"/>
      <c r="MLJ10" s="928"/>
      <c r="MLK10" s="928"/>
      <c r="MLL10" s="928"/>
      <c r="MLM10" s="928"/>
      <c r="MLN10" s="928"/>
      <c r="MLO10" s="928"/>
      <c r="MLP10" s="928"/>
      <c r="MLQ10" s="928"/>
      <c r="MLR10" s="928"/>
      <c r="MLS10" s="928"/>
      <c r="MLT10" s="928"/>
      <c r="MLU10" s="928"/>
      <c r="MLV10" s="928"/>
      <c r="MLW10" s="928"/>
      <c r="MLX10" s="928"/>
      <c r="MLY10" s="928"/>
      <c r="MLZ10" s="928"/>
      <c r="MMA10" s="928"/>
      <c r="MMB10" s="928"/>
      <c r="MMC10" s="928"/>
      <c r="MMD10" s="928"/>
      <c r="MME10" s="928"/>
      <c r="MMF10" s="928"/>
      <c r="MMG10" s="928"/>
      <c r="MMH10" s="928"/>
      <c r="MMI10" s="928"/>
      <c r="MMJ10" s="928"/>
      <c r="MMK10" s="928"/>
      <c r="MML10" s="928"/>
      <c r="MMM10" s="928"/>
      <c r="MMN10" s="928"/>
      <c r="MMO10" s="928"/>
      <c r="MMP10" s="928"/>
      <c r="MMQ10" s="928"/>
      <c r="MMR10" s="928"/>
      <c r="MMS10" s="928"/>
      <c r="MMT10" s="928"/>
      <c r="MMU10" s="928"/>
      <c r="MMV10" s="928"/>
      <c r="MMW10" s="928"/>
      <c r="MMX10" s="928"/>
      <c r="MMY10" s="928"/>
      <c r="MMZ10" s="928"/>
      <c r="MNA10" s="928"/>
      <c r="MNB10" s="928"/>
      <c r="MNC10" s="928"/>
      <c r="MND10" s="928"/>
      <c r="MNE10" s="928"/>
      <c r="MNF10" s="928"/>
      <c r="MNG10" s="928"/>
      <c r="MNH10" s="928"/>
      <c r="MNI10" s="928"/>
      <c r="MNJ10" s="928"/>
      <c r="MNK10" s="928"/>
      <c r="MNL10" s="928"/>
      <c r="MNM10" s="928"/>
      <c r="MNN10" s="928"/>
      <c r="MNO10" s="928"/>
      <c r="MNP10" s="928"/>
      <c r="MNQ10" s="928"/>
      <c r="MNR10" s="928"/>
      <c r="MNS10" s="928"/>
      <c r="MNT10" s="928"/>
      <c r="MNU10" s="928"/>
      <c r="MNV10" s="928"/>
      <c r="MNW10" s="928"/>
      <c r="MNX10" s="928"/>
      <c r="MNY10" s="928"/>
      <c r="MNZ10" s="928"/>
      <c r="MOA10" s="928"/>
      <c r="MOB10" s="928"/>
      <c r="MOC10" s="928"/>
      <c r="MOD10" s="928"/>
      <c r="MOE10" s="928"/>
      <c r="MOF10" s="928"/>
      <c r="MOG10" s="928"/>
      <c r="MOH10" s="928"/>
      <c r="MOI10" s="928"/>
      <c r="MOJ10" s="928"/>
      <c r="MOK10" s="928"/>
      <c r="MOL10" s="928"/>
      <c r="MOM10" s="928"/>
      <c r="MON10" s="928"/>
      <c r="MOO10" s="928"/>
      <c r="MOP10" s="928"/>
      <c r="MOQ10" s="928"/>
      <c r="MOR10" s="928"/>
      <c r="MOS10" s="928"/>
      <c r="MOT10" s="928"/>
      <c r="MOU10" s="928"/>
      <c r="MOV10" s="928"/>
      <c r="MOW10" s="928"/>
      <c r="MOX10" s="928"/>
      <c r="MOY10" s="928"/>
      <c r="MOZ10" s="928"/>
      <c r="MPA10" s="928"/>
      <c r="MPB10" s="928"/>
      <c r="MPC10" s="928"/>
      <c r="MPD10" s="928"/>
      <c r="MPE10" s="928"/>
      <c r="MPF10" s="928"/>
      <c r="MPG10" s="928"/>
      <c r="MPH10" s="928"/>
      <c r="MPI10" s="928"/>
      <c r="MPJ10" s="928"/>
      <c r="MPK10" s="928"/>
      <c r="MPL10" s="928"/>
      <c r="MPM10" s="928"/>
      <c r="MPN10" s="928"/>
      <c r="MPO10" s="928"/>
      <c r="MPP10" s="928"/>
      <c r="MPQ10" s="928"/>
      <c r="MPR10" s="928"/>
      <c r="MPS10" s="928"/>
      <c r="MPT10" s="928"/>
      <c r="MPU10" s="928"/>
      <c r="MPV10" s="928"/>
      <c r="MPW10" s="928"/>
      <c r="MPX10" s="928"/>
      <c r="MPY10" s="928"/>
      <c r="MPZ10" s="928"/>
      <c r="MQA10" s="928"/>
      <c r="MQB10" s="928"/>
      <c r="MQC10" s="928"/>
      <c r="MQD10" s="928"/>
      <c r="MQE10" s="928"/>
      <c r="MQF10" s="928"/>
      <c r="MQG10" s="928"/>
      <c r="MQH10" s="928"/>
      <c r="MQI10" s="928"/>
      <c r="MQJ10" s="928"/>
      <c r="MQK10" s="928"/>
      <c r="MQL10" s="928"/>
      <c r="MQM10" s="928"/>
      <c r="MQN10" s="928"/>
      <c r="MQO10" s="928"/>
      <c r="MQP10" s="928"/>
      <c r="MQQ10" s="928"/>
      <c r="MQR10" s="928"/>
      <c r="MQS10" s="928"/>
      <c r="MQT10" s="928"/>
      <c r="MQU10" s="928"/>
      <c r="MQV10" s="928"/>
      <c r="MQW10" s="928"/>
      <c r="MQX10" s="928"/>
      <c r="MQY10" s="928"/>
      <c r="MQZ10" s="928"/>
      <c r="MRA10" s="928"/>
      <c r="MRB10" s="928"/>
      <c r="MRC10" s="928"/>
      <c r="MRD10" s="928"/>
      <c r="MRE10" s="928"/>
      <c r="MRF10" s="928"/>
      <c r="MRG10" s="928"/>
      <c r="MRH10" s="928"/>
      <c r="MRI10" s="928"/>
      <c r="MRJ10" s="928"/>
      <c r="MRK10" s="928"/>
      <c r="MRL10" s="928"/>
      <c r="MRM10" s="928"/>
      <c r="MRN10" s="928"/>
      <c r="MRO10" s="928"/>
      <c r="MRP10" s="928"/>
      <c r="MRQ10" s="928"/>
      <c r="MRR10" s="928"/>
      <c r="MRS10" s="928"/>
      <c r="MRT10" s="928"/>
      <c r="MRU10" s="928"/>
      <c r="MRV10" s="928"/>
      <c r="MRW10" s="928"/>
      <c r="MRX10" s="928"/>
      <c r="MRY10" s="928"/>
      <c r="MRZ10" s="928"/>
      <c r="MSA10" s="928"/>
      <c r="MSB10" s="928"/>
      <c r="MSC10" s="928"/>
      <c r="MSD10" s="928"/>
      <c r="MSE10" s="928"/>
      <c r="MSF10" s="928"/>
      <c r="MSG10" s="928"/>
      <c r="MSH10" s="928"/>
      <c r="MSI10" s="928"/>
      <c r="MSJ10" s="928"/>
      <c r="MSK10" s="928"/>
      <c r="MSL10" s="928"/>
      <c r="MSM10" s="928"/>
      <c r="MSN10" s="928"/>
      <c r="MSO10" s="928"/>
      <c r="MSP10" s="928"/>
      <c r="MSQ10" s="928"/>
      <c r="MSR10" s="928"/>
      <c r="MSS10" s="928"/>
      <c r="MST10" s="928"/>
      <c r="MSU10" s="928"/>
      <c r="MSV10" s="928"/>
      <c r="MSW10" s="928"/>
      <c r="MSX10" s="928"/>
      <c r="MSY10" s="928"/>
      <c r="MSZ10" s="928"/>
      <c r="MTA10" s="928"/>
      <c r="MTB10" s="928"/>
      <c r="MTC10" s="928"/>
      <c r="MTD10" s="928"/>
      <c r="MTE10" s="928"/>
      <c r="MTF10" s="928"/>
      <c r="MTG10" s="928"/>
      <c r="MTH10" s="928"/>
      <c r="MTI10" s="928"/>
      <c r="MTJ10" s="928"/>
      <c r="MTK10" s="928"/>
      <c r="MTL10" s="928"/>
      <c r="MTM10" s="928"/>
      <c r="MTN10" s="928"/>
      <c r="MTO10" s="928"/>
      <c r="MTP10" s="928"/>
      <c r="MTQ10" s="928"/>
      <c r="MTR10" s="928"/>
      <c r="MTS10" s="928"/>
      <c r="MTT10" s="928"/>
      <c r="MTU10" s="928"/>
      <c r="MTV10" s="928"/>
      <c r="MTW10" s="928"/>
      <c r="MTX10" s="928"/>
      <c r="MTY10" s="928"/>
      <c r="MTZ10" s="928"/>
      <c r="MUA10" s="928"/>
      <c r="MUB10" s="928"/>
      <c r="MUC10" s="928"/>
      <c r="MUD10" s="928"/>
      <c r="MUE10" s="928"/>
      <c r="MUF10" s="928"/>
      <c r="MUG10" s="928"/>
      <c r="MUH10" s="928"/>
      <c r="MUI10" s="928"/>
      <c r="MUJ10" s="928"/>
      <c r="MUK10" s="928"/>
      <c r="MUL10" s="928"/>
      <c r="MUM10" s="928"/>
      <c r="MUN10" s="928"/>
      <c r="MUO10" s="928"/>
      <c r="MUP10" s="928"/>
      <c r="MUQ10" s="928"/>
      <c r="MUR10" s="928"/>
      <c r="MUS10" s="928"/>
      <c r="MUT10" s="928"/>
      <c r="MUU10" s="928"/>
      <c r="MUV10" s="928"/>
      <c r="MUW10" s="928"/>
      <c r="MUX10" s="928"/>
      <c r="MUY10" s="928"/>
      <c r="MUZ10" s="928"/>
      <c r="MVA10" s="928"/>
      <c r="MVB10" s="928"/>
      <c r="MVC10" s="928"/>
      <c r="MVD10" s="928"/>
      <c r="MVE10" s="928"/>
      <c r="MVF10" s="928"/>
      <c r="MVG10" s="928"/>
      <c r="MVH10" s="928"/>
      <c r="MVI10" s="928"/>
      <c r="MVJ10" s="928"/>
      <c r="MVK10" s="928"/>
      <c r="MVL10" s="928"/>
      <c r="MVM10" s="928"/>
      <c r="MVN10" s="928"/>
      <c r="MVO10" s="928"/>
      <c r="MVP10" s="928"/>
      <c r="MVQ10" s="928"/>
      <c r="MVR10" s="928"/>
      <c r="MVS10" s="928"/>
      <c r="MVT10" s="928"/>
      <c r="MVU10" s="928"/>
      <c r="MVV10" s="928"/>
      <c r="MVW10" s="928"/>
      <c r="MVX10" s="928"/>
      <c r="MVY10" s="928"/>
      <c r="MVZ10" s="928"/>
      <c r="MWA10" s="928"/>
      <c r="MWB10" s="928"/>
      <c r="MWC10" s="928"/>
      <c r="MWD10" s="928"/>
      <c r="MWE10" s="928"/>
      <c r="MWF10" s="928"/>
      <c r="MWG10" s="928"/>
      <c r="MWH10" s="928"/>
      <c r="MWI10" s="928"/>
      <c r="MWJ10" s="928"/>
      <c r="MWK10" s="928"/>
      <c r="MWL10" s="928"/>
      <c r="MWM10" s="928"/>
      <c r="MWN10" s="928"/>
      <c r="MWO10" s="928"/>
      <c r="MWP10" s="928"/>
      <c r="MWQ10" s="928"/>
      <c r="MWR10" s="928"/>
      <c r="MWS10" s="928"/>
      <c r="MWT10" s="928"/>
      <c r="MWU10" s="928"/>
      <c r="MWV10" s="928"/>
      <c r="MWW10" s="928"/>
      <c r="MWX10" s="928"/>
      <c r="MWY10" s="928"/>
      <c r="MWZ10" s="928"/>
      <c r="MXA10" s="928"/>
      <c r="MXB10" s="928"/>
      <c r="MXC10" s="928"/>
      <c r="MXD10" s="928"/>
      <c r="MXE10" s="928"/>
      <c r="MXF10" s="928"/>
      <c r="MXG10" s="928"/>
      <c r="MXH10" s="928"/>
      <c r="MXI10" s="928"/>
      <c r="MXJ10" s="928"/>
      <c r="MXK10" s="928"/>
      <c r="MXL10" s="928"/>
      <c r="MXM10" s="928"/>
      <c r="MXN10" s="928"/>
      <c r="MXO10" s="928"/>
      <c r="MXP10" s="928"/>
      <c r="MXQ10" s="928"/>
      <c r="MXR10" s="928"/>
      <c r="MXS10" s="928"/>
      <c r="MXT10" s="928"/>
      <c r="MXU10" s="928"/>
      <c r="MXV10" s="928"/>
      <c r="MXW10" s="928"/>
      <c r="MXX10" s="928"/>
      <c r="MXY10" s="928"/>
      <c r="MXZ10" s="928"/>
      <c r="MYA10" s="928"/>
      <c r="MYB10" s="928"/>
      <c r="MYC10" s="928"/>
      <c r="MYD10" s="928"/>
      <c r="MYE10" s="928"/>
      <c r="MYF10" s="928"/>
      <c r="MYG10" s="928"/>
      <c r="MYH10" s="928"/>
      <c r="MYI10" s="928"/>
      <c r="MYJ10" s="928"/>
      <c r="MYK10" s="928"/>
      <c r="MYL10" s="928"/>
      <c r="MYM10" s="928"/>
      <c r="MYN10" s="928"/>
      <c r="MYO10" s="928"/>
      <c r="MYP10" s="928"/>
      <c r="MYQ10" s="928"/>
      <c r="MYR10" s="928"/>
      <c r="MYS10" s="928"/>
      <c r="MYT10" s="928"/>
      <c r="MYU10" s="928"/>
      <c r="MYV10" s="928"/>
      <c r="MYW10" s="928"/>
      <c r="MYX10" s="928"/>
      <c r="MYY10" s="928"/>
      <c r="MYZ10" s="928"/>
      <c r="MZA10" s="928"/>
      <c r="MZB10" s="928"/>
      <c r="MZC10" s="928"/>
      <c r="MZD10" s="928"/>
      <c r="MZE10" s="928"/>
      <c r="MZF10" s="928"/>
      <c r="MZG10" s="928"/>
      <c r="MZH10" s="928"/>
      <c r="MZI10" s="928"/>
      <c r="MZJ10" s="928"/>
      <c r="MZK10" s="928"/>
      <c r="MZL10" s="928"/>
      <c r="MZM10" s="928"/>
      <c r="MZN10" s="928"/>
      <c r="MZO10" s="928"/>
      <c r="MZP10" s="928"/>
      <c r="MZQ10" s="928"/>
      <c r="MZR10" s="928"/>
      <c r="MZS10" s="928"/>
      <c r="MZT10" s="928"/>
      <c r="MZU10" s="928"/>
      <c r="MZV10" s="928"/>
      <c r="MZW10" s="928"/>
      <c r="MZX10" s="928"/>
      <c r="MZY10" s="928"/>
      <c r="MZZ10" s="928"/>
      <c r="NAA10" s="928"/>
      <c r="NAB10" s="928"/>
      <c r="NAC10" s="928"/>
      <c r="NAD10" s="928"/>
      <c r="NAE10" s="928"/>
      <c r="NAF10" s="928"/>
      <c r="NAG10" s="928"/>
      <c r="NAH10" s="928"/>
      <c r="NAI10" s="928"/>
      <c r="NAJ10" s="928"/>
      <c r="NAK10" s="928"/>
      <c r="NAL10" s="928"/>
      <c r="NAM10" s="928"/>
      <c r="NAN10" s="928"/>
      <c r="NAO10" s="928"/>
      <c r="NAP10" s="928"/>
      <c r="NAQ10" s="928"/>
      <c r="NAR10" s="928"/>
      <c r="NAS10" s="928"/>
      <c r="NAT10" s="928"/>
      <c r="NAU10" s="928"/>
      <c r="NAV10" s="928"/>
      <c r="NAW10" s="928"/>
      <c r="NAX10" s="928"/>
      <c r="NAY10" s="928"/>
      <c r="NAZ10" s="928"/>
      <c r="NBA10" s="928"/>
      <c r="NBB10" s="928"/>
      <c r="NBC10" s="928"/>
      <c r="NBD10" s="928"/>
      <c r="NBE10" s="928"/>
      <c r="NBF10" s="928"/>
      <c r="NBG10" s="928"/>
      <c r="NBH10" s="928"/>
      <c r="NBI10" s="928"/>
      <c r="NBJ10" s="928"/>
      <c r="NBK10" s="928"/>
      <c r="NBL10" s="928"/>
      <c r="NBM10" s="928"/>
      <c r="NBN10" s="928"/>
      <c r="NBO10" s="928"/>
      <c r="NBP10" s="928"/>
      <c r="NBQ10" s="928"/>
      <c r="NBR10" s="928"/>
      <c r="NBS10" s="928"/>
      <c r="NBT10" s="928"/>
      <c r="NBU10" s="928"/>
      <c r="NBV10" s="928"/>
      <c r="NBW10" s="928"/>
      <c r="NBX10" s="928"/>
      <c r="NBY10" s="928"/>
      <c r="NBZ10" s="928"/>
      <c r="NCA10" s="928"/>
      <c r="NCB10" s="928"/>
      <c r="NCC10" s="928"/>
      <c r="NCD10" s="928"/>
      <c r="NCE10" s="928"/>
      <c r="NCF10" s="928"/>
      <c r="NCG10" s="928"/>
      <c r="NCH10" s="928"/>
      <c r="NCI10" s="928"/>
      <c r="NCJ10" s="928"/>
      <c r="NCK10" s="928"/>
      <c r="NCL10" s="928"/>
      <c r="NCM10" s="928"/>
      <c r="NCN10" s="928"/>
      <c r="NCO10" s="928"/>
      <c r="NCP10" s="928"/>
      <c r="NCQ10" s="928"/>
      <c r="NCR10" s="928"/>
      <c r="NCS10" s="928"/>
      <c r="NCT10" s="928"/>
      <c r="NCU10" s="928"/>
      <c r="NCV10" s="928"/>
      <c r="NCW10" s="928"/>
      <c r="NCX10" s="928"/>
      <c r="NCY10" s="928"/>
      <c r="NCZ10" s="928"/>
      <c r="NDA10" s="928"/>
      <c r="NDB10" s="928"/>
      <c r="NDC10" s="928"/>
      <c r="NDD10" s="928"/>
      <c r="NDE10" s="928"/>
      <c r="NDF10" s="928"/>
      <c r="NDG10" s="928"/>
      <c r="NDH10" s="928"/>
      <c r="NDI10" s="928"/>
      <c r="NDJ10" s="928"/>
      <c r="NDK10" s="928"/>
      <c r="NDL10" s="928"/>
      <c r="NDM10" s="928"/>
      <c r="NDN10" s="928"/>
      <c r="NDO10" s="928"/>
      <c r="NDP10" s="928"/>
      <c r="NDQ10" s="928"/>
      <c r="NDR10" s="928"/>
      <c r="NDS10" s="928"/>
      <c r="NDT10" s="928"/>
      <c r="NDU10" s="928"/>
      <c r="NDV10" s="928"/>
      <c r="NDW10" s="928"/>
      <c r="NDX10" s="928"/>
      <c r="NDY10" s="928"/>
      <c r="NDZ10" s="928"/>
      <c r="NEA10" s="928"/>
      <c r="NEB10" s="928"/>
      <c r="NEC10" s="928"/>
      <c r="NED10" s="928"/>
      <c r="NEE10" s="928"/>
      <c r="NEF10" s="928"/>
      <c r="NEG10" s="928"/>
      <c r="NEH10" s="928"/>
      <c r="NEI10" s="928"/>
      <c r="NEJ10" s="928"/>
      <c r="NEK10" s="928"/>
      <c r="NEL10" s="928"/>
      <c r="NEM10" s="928"/>
      <c r="NEN10" s="928"/>
      <c r="NEO10" s="928"/>
      <c r="NEP10" s="928"/>
      <c r="NEQ10" s="928"/>
      <c r="NER10" s="928"/>
      <c r="NES10" s="928"/>
      <c r="NET10" s="928"/>
      <c r="NEU10" s="928"/>
      <c r="NEV10" s="928"/>
      <c r="NEW10" s="928"/>
      <c r="NEX10" s="928"/>
      <c r="NEY10" s="928"/>
      <c r="NEZ10" s="928"/>
      <c r="NFA10" s="928"/>
      <c r="NFB10" s="928"/>
      <c r="NFC10" s="928"/>
      <c r="NFD10" s="928"/>
      <c r="NFE10" s="928"/>
      <c r="NFF10" s="928"/>
      <c r="NFG10" s="928"/>
      <c r="NFH10" s="928"/>
      <c r="NFI10" s="928"/>
      <c r="NFJ10" s="928"/>
      <c r="NFK10" s="928"/>
      <c r="NFL10" s="928"/>
      <c r="NFM10" s="928"/>
      <c r="NFN10" s="928"/>
      <c r="NFO10" s="928"/>
      <c r="NFP10" s="928"/>
      <c r="NFQ10" s="928"/>
      <c r="NFR10" s="928"/>
      <c r="NFS10" s="928"/>
      <c r="NFT10" s="928"/>
      <c r="NFU10" s="928"/>
      <c r="NFV10" s="928"/>
      <c r="NFW10" s="928"/>
      <c r="NFX10" s="928"/>
      <c r="NFY10" s="928"/>
      <c r="NFZ10" s="928"/>
      <c r="NGA10" s="928"/>
      <c r="NGB10" s="928"/>
      <c r="NGC10" s="928"/>
      <c r="NGD10" s="928"/>
      <c r="NGE10" s="928"/>
      <c r="NGF10" s="928"/>
      <c r="NGG10" s="928"/>
      <c r="NGH10" s="928"/>
      <c r="NGI10" s="928"/>
      <c r="NGJ10" s="928"/>
      <c r="NGK10" s="928"/>
      <c r="NGL10" s="928"/>
      <c r="NGM10" s="928"/>
      <c r="NGN10" s="928"/>
      <c r="NGO10" s="928"/>
      <c r="NGP10" s="928"/>
      <c r="NGQ10" s="928"/>
      <c r="NGR10" s="928"/>
      <c r="NGS10" s="928"/>
      <c r="NGT10" s="928"/>
      <c r="NGU10" s="928"/>
      <c r="NGV10" s="928"/>
      <c r="NGW10" s="928"/>
      <c r="NGX10" s="928"/>
      <c r="NGY10" s="928"/>
      <c r="NGZ10" s="928"/>
      <c r="NHA10" s="928"/>
      <c r="NHB10" s="928"/>
      <c r="NHC10" s="928"/>
      <c r="NHD10" s="928"/>
      <c r="NHE10" s="928"/>
      <c r="NHF10" s="928"/>
      <c r="NHG10" s="928"/>
      <c r="NHH10" s="928"/>
      <c r="NHI10" s="928"/>
      <c r="NHJ10" s="928"/>
      <c r="NHK10" s="928"/>
      <c r="NHL10" s="928"/>
      <c r="NHM10" s="928"/>
      <c r="NHN10" s="928"/>
      <c r="NHO10" s="928"/>
      <c r="NHP10" s="928"/>
      <c r="NHQ10" s="928"/>
      <c r="NHR10" s="928"/>
      <c r="NHS10" s="928"/>
      <c r="NHT10" s="928"/>
      <c r="NHU10" s="928"/>
      <c r="NHV10" s="928"/>
      <c r="NHW10" s="928"/>
      <c r="NHX10" s="928"/>
      <c r="NHY10" s="928"/>
      <c r="NHZ10" s="928"/>
      <c r="NIA10" s="928"/>
      <c r="NIB10" s="928"/>
      <c r="NIC10" s="928"/>
      <c r="NID10" s="928"/>
      <c r="NIE10" s="928"/>
      <c r="NIF10" s="928"/>
      <c r="NIG10" s="928"/>
      <c r="NIH10" s="928"/>
      <c r="NII10" s="928"/>
      <c r="NIJ10" s="928"/>
      <c r="NIK10" s="928"/>
      <c r="NIL10" s="928"/>
      <c r="NIM10" s="928"/>
      <c r="NIN10" s="928"/>
      <c r="NIO10" s="928"/>
      <c r="NIP10" s="928"/>
      <c r="NIQ10" s="928"/>
      <c r="NIR10" s="928"/>
      <c r="NIS10" s="928"/>
      <c r="NIT10" s="928"/>
      <c r="NIU10" s="928"/>
      <c r="NIV10" s="928"/>
      <c r="NIW10" s="928"/>
      <c r="NIX10" s="928"/>
      <c r="NIY10" s="928"/>
      <c r="NIZ10" s="928"/>
      <c r="NJA10" s="928"/>
      <c r="NJB10" s="928"/>
      <c r="NJC10" s="928"/>
      <c r="NJD10" s="928"/>
      <c r="NJE10" s="928"/>
      <c r="NJF10" s="928"/>
      <c r="NJG10" s="928"/>
      <c r="NJH10" s="928"/>
      <c r="NJI10" s="928"/>
      <c r="NJJ10" s="928"/>
      <c r="NJK10" s="928"/>
      <c r="NJL10" s="928"/>
      <c r="NJM10" s="928"/>
      <c r="NJN10" s="928"/>
      <c r="NJO10" s="928"/>
      <c r="NJP10" s="928"/>
      <c r="NJQ10" s="928"/>
      <c r="NJR10" s="928"/>
      <c r="NJS10" s="928"/>
      <c r="NJT10" s="928"/>
      <c r="NJU10" s="928"/>
      <c r="NJV10" s="928"/>
      <c r="NJW10" s="928"/>
      <c r="NJX10" s="928"/>
      <c r="NJY10" s="928"/>
      <c r="NJZ10" s="928"/>
      <c r="NKA10" s="928"/>
      <c r="NKB10" s="928"/>
      <c r="NKC10" s="928"/>
      <c r="NKD10" s="928"/>
      <c r="NKE10" s="928"/>
      <c r="NKF10" s="928"/>
      <c r="NKG10" s="928"/>
      <c r="NKH10" s="928"/>
      <c r="NKI10" s="928"/>
      <c r="NKJ10" s="928"/>
      <c r="NKK10" s="928"/>
      <c r="NKL10" s="928"/>
      <c r="NKM10" s="928"/>
      <c r="NKN10" s="928"/>
      <c r="NKO10" s="928"/>
      <c r="NKP10" s="928"/>
      <c r="NKQ10" s="928"/>
      <c r="NKR10" s="928"/>
      <c r="NKS10" s="928"/>
      <c r="NKT10" s="928"/>
      <c r="NKU10" s="928"/>
      <c r="NKV10" s="928"/>
      <c r="NKW10" s="928"/>
      <c r="NKX10" s="928"/>
      <c r="NKY10" s="928"/>
      <c r="NKZ10" s="928"/>
      <c r="NLA10" s="928"/>
      <c r="NLB10" s="928"/>
      <c r="NLC10" s="928"/>
      <c r="NLD10" s="928"/>
      <c r="NLE10" s="928"/>
      <c r="NLF10" s="928"/>
      <c r="NLG10" s="928"/>
      <c r="NLH10" s="928"/>
      <c r="NLI10" s="928"/>
      <c r="NLJ10" s="928"/>
      <c r="NLK10" s="928"/>
      <c r="NLL10" s="928"/>
      <c r="NLM10" s="928"/>
      <c r="NLN10" s="928"/>
      <c r="NLO10" s="928"/>
      <c r="NLP10" s="928"/>
      <c r="NLQ10" s="928"/>
      <c r="NLR10" s="928"/>
      <c r="NLS10" s="928"/>
      <c r="NLT10" s="928"/>
      <c r="NLU10" s="928"/>
      <c r="NLV10" s="928"/>
      <c r="NLW10" s="928"/>
      <c r="NLX10" s="928"/>
      <c r="NLY10" s="928"/>
      <c r="NLZ10" s="928"/>
      <c r="NMA10" s="928"/>
      <c r="NMB10" s="928"/>
      <c r="NMC10" s="928"/>
      <c r="NMD10" s="928"/>
      <c r="NME10" s="928"/>
      <c r="NMF10" s="928"/>
      <c r="NMG10" s="928"/>
      <c r="NMH10" s="928"/>
      <c r="NMI10" s="928"/>
      <c r="NMJ10" s="928"/>
      <c r="NMK10" s="928"/>
      <c r="NML10" s="928"/>
      <c r="NMM10" s="928"/>
      <c r="NMN10" s="928"/>
      <c r="NMO10" s="928"/>
      <c r="NMP10" s="928"/>
      <c r="NMQ10" s="928"/>
      <c r="NMR10" s="928"/>
      <c r="NMS10" s="928"/>
      <c r="NMT10" s="928"/>
      <c r="NMU10" s="928"/>
      <c r="NMV10" s="928"/>
      <c r="NMW10" s="928"/>
      <c r="NMX10" s="928"/>
      <c r="NMY10" s="928"/>
      <c r="NMZ10" s="928"/>
      <c r="NNA10" s="928"/>
      <c r="NNB10" s="928"/>
      <c r="NNC10" s="928"/>
      <c r="NND10" s="928"/>
      <c r="NNE10" s="928"/>
      <c r="NNF10" s="928"/>
      <c r="NNG10" s="928"/>
      <c r="NNH10" s="928"/>
      <c r="NNI10" s="928"/>
      <c r="NNJ10" s="928"/>
      <c r="NNK10" s="928"/>
      <c r="NNL10" s="928"/>
      <c r="NNM10" s="928"/>
      <c r="NNN10" s="928"/>
      <c r="NNO10" s="928"/>
      <c r="NNP10" s="928"/>
      <c r="NNQ10" s="928"/>
      <c r="NNR10" s="928"/>
      <c r="NNS10" s="928"/>
      <c r="NNT10" s="928"/>
      <c r="NNU10" s="928"/>
      <c r="NNV10" s="928"/>
      <c r="NNW10" s="928"/>
      <c r="NNX10" s="928"/>
      <c r="NNY10" s="928"/>
      <c r="NNZ10" s="928"/>
      <c r="NOA10" s="928"/>
      <c r="NOB10" s="928"/>
      <c r="NOC10" s="928"/>
      <c r="NOD10" s="928"/>
      <c r="NOE10" s="928"/>
      <c r="NOF10" s="928"/>
      <c r="NOG10" s="928"/>
      <c r="NOH10" s="928"/>
      <c r="NOI10" s="928"/>
      <c r="NOJ10" s="928"/>
      <c r="NOK10" s="928"/>
      <c r="NOL10" s="928"/>
      <c r="NOM10" s="928"/>
      <c r="NON10" s="928"/>
      <c r="NOO10" s="928"/>
      <c r="NOP10" s="928"/>
      <c r="NOQ10" s="928"/>
      <c r="NOR10" s="928"/>
      <c r="NOS10" s="928"/>
      <c r="NOT10" s="928"/>
      <c r="NOU10" s="928"/>
      <c r="NOV10" s="928"/>
      <c r="NOW10" s="928"/>
      <c r="NOX10" s="928"/>
      <c r="NOY10" s="928"/>
      <c r="NOZ10" s="928"/>
      <c r="NPA10" s="928"/>
      <c r="NPB10" s="928"/>
      <c r="NPC10" s="928"/>
      <c r="NPD10" s="928"/>
      <c r="NPE10" s="928"/>
      <c r="NPF10" s="928"/>
      <c r="NPG10" s="928"/>
      <c r="NPH10" s="928"/>
      <c r="NPI10" s="928"/>
      <c r="NPJ10" s="928"/>
      <c r="NPK10" s="928"/>
      <c r="NPL10" s="928"/>
      <c r="NPM10" s="928"/>
      <c r="NPN10" s="928"/>
      <c r="NPO10" s="928"/>
      <c r="NPP10" s="928"/>
      <c r="NPQ10" s="928"/>
      <c r="NPR10" s="928"/>
      <c r="NPS10" s="928"/>
      <c r="NPT10" s="928"/>
      <c r="NPU10" s="928"/>
      <c r="NPV10" s="928"/>
      <c r="NPW10" s="928"/>
      <c r="NPX10" s="928"/>
      <c r="NPY10" s="928"/>
      <c r="NPZ10" s="928"/>
      <c r="NQA10" s="928"/>
      <c r="NQB10" s="928"/>
      <c r="NQC10" s="928"/>
      <c r="NQD10" s="928"/>
      <c r="NQE10" s="928"/>
      <c r="NQF10" s="928"/>
      <c r="NQG10" s="928"/>
      <c r="NQH10" s="928"/>
      <c r="NQI10" s="928"/>
      <c r="NQJ10" s="928"/>
      <c r="NQK10" s="928"/>
      <c r="NQL10" s="928"/>
      <c r="NQM10" s="928"/>
      <c r="NQN10" s="928"/>
      <c r="NQO10" s="928"/>
      <c r="NQP10" s="928"/>
      <c r="NQQ10" s="928"/>
      <c r="NQR10" s="928"/>
      <c r="NQS10" s="928"/>
      <c r="NQT10" s="928"/>
      <c r="NQU10" s="928"/>
      <c r="NQV10" s="928"/>
      <c r="NQW10" s="928"/>
      <c r="NQX10" s="928"/>
      <c r="NQY10" s="928"/>
      <c r="NQZ10" s="928"/>
      <c r="NRA10" s="928"/>
      <c r="NRB10" s="928"/>
      <c r="NRC10" s="928"/>
      <c r="NRD10" s="928"/>
      <c r="NRE10" s="928"/>
      <c r="NRF10" s="928"/>
      <c r="NRG10" s="928"/>
      <c r="NRH10" s="928"/>
      <c r="NRI10" s="928"/>
      <c r="NRJ10" s="928"/>
      <c r="NRK10" s="928"/>
      <c r="NRL10" s="928"/>
      <c r="NRM10" s="928"/>
      <c r="NRN10" s="928"/>
      <c r="NRO10" s="928"/>
      <c r="NRP10" s="928"/>
      <c r="NRQ10" s="928"/>
      <c r="NRR10" s="928"/>
      <c r="NRS10" s="928"/>
      <c r="NRT10" s="928"/>
      <c r="NRU10" s="928"/>
      <c r="NRV10" s="928"/>
      <c r="NRW10" s="928"/>
      <c r="NRX10" s="928"/>
      <c r="NRY10" s="928"/>
      <c r="NRZ10" s="928"/>
      <c r="NSA10" s="928"/>
      <c r="NSB10" s="928"/>
      <c r="NSC10" s="928"/>
      <c r="NSD10" s="928"/>
      <c r="NSE10" s="928"/>
      <c r="NSF10" s="928"/>
      <c r="NSG10" s="928"/>
      <c r="NSH10" s="928"/>
      <c r="NSI10" s="928"/>
      <c r="NSJ10" s="928"/>
      <c r="NSK10" s="928"/>
      <c r="NSL10" s="928"/>
      <c r="NSM10" s="928"/>
      <c r="NSN10" s="928"/>
      <c r="NSO10" s="928"/>
      <c r="NSP10" s="928"/>
      <c r="NSQ10" s="928"/>
      <c r="NSR10" s="928"/>
      <c r="NSS10" s="928"/>
      <c r="NST10" s="928"/>
      <c r="NSU10" s="928"/>
      <c r="NSV10" s="928"/>
      <c r="NSW10" s="928"/>
      <c r="NSX10" s="928"/>
      <c r="NSY10" s="928"/>
      <c r="NSZ10" s="928"/>
      <c r="NTA10" s="928"/>
      <c r="NTB10" s="928"/>
      <c r="NTC10" s="928"/>
      <c r="NTD10" s="928"/>
      <c r="NTE10" s="928"/>
      <c r="NTF10" s="928"/>
      <c r="NTG10" s="928"/>
      <c r="NTH10" s="928"/>
      <c r="NTI10" s="928"/>
      <c r="NTJ10" s="928"/>
      <c r="NTK10" s="928"/>
      <c r="NTL10" s="928"/>
      <c r="NTM10" s="928"/>
      <c r="NTN10" s="928"/>
      <c r="NTO10" s="928"/>
      <c r="NTP10" s="928"/>
      <c r="NTQ10" s="928"/>
      <c r="NTR10" s="928"/>
      <c r="NTS10" s="928"/>
      <c r="NTT10" s="928"/>
      <c r="NTU10" s="928"/>
      <c r="NTV10" s="928"/>
      <c r="NTW10" s="928"/>
      <c r="NTX10" s="928"/>
      <c r="NTY10" s="928"/>
      <c r="NTZ10" s="928"/>
      <c r="NUA10" s="928"/>
      <c r="NUB10" s="928"/>
      <c r="NUC10" s="928"/>
      <c r="NUD10" s="928"/>
      <c r="NUE10" s="928"/>
      <c r="NUF10" s="928"/>
      <c r="NUG10" s="928"/>
      <c r="NUH10" s="928"/>
      <c r="NUI10" s="928"/>
      <c r="NUJ10" s="928"/>
      <c r="NUK10" s="928"/>
      <c r="NUL10" s="928"/>
      <c r="NUM10" s="928"/>
      <c r="NUN10" s="928"/>
      <c r="NUO10" s="928"/>
      <c r="NUP10" s="928"/>
      <c r="NUQ10" s="928"/>
      <c r="NUR10" s="928"/>
      <c r="NUS10" s="928"/>
      <c r="NUT10" s="928"/>
      <c r="NUU10" s="928"/>
      <c r="NUV10" s="928"/>
      <c r="NUW10" s="928"/>
      <c r="NUX10" s="928"/>
      <c r="NUY10" s="928"/>
      <c r="NUZ10" s="928"/>
      <c r="NVA10" s="928"/>
      <c r="NVB10" s="928"/>
      <c r="NVC10" s="928"/>
      <c r="NVD10" s="928"/>
      <c r="NVE10" s="928"/>
      <c r="NVF10" s="928"/>
      <c r="NVG10" s="928"/>
      <c r="NVH10" s="928"/>
      <c r="NVI10" s="928"/>
      <c r="NVJ10" s="928"/>
      <c r="NVK10" s="928"/>
      <c r="NVL10" s="928"/>
      <c r="NVM10" s="928"/>
      <c r="NVN10" s="928"/>
      <c r="NVO10" s="928"/>
      <c r="NVP10" s="928"/>
      <c r="NVQ10" s="928"/>
      <c r="NVR10" s="928"/>
      <c r="NVS10" s="928"/>
      <c r="NVT10" s="928"/>
      <c r="NVU10" s="928"/>
      <c r="NVV10" s="928"/>
      <c r="NVW10" s="928"/>
      <c r="NVX10" s="928"/>
      <c r="NVY10" s="928"/>
      <c r="NVZ10" s="928"/>
      <c r="NWA10" s="928"/>
      <c r="NWB10" s="928"/>
      <c r="NWC10" s="928"/>
      <c r="NWD10" s="928"/>
      <c r="NWE10" s="928"/>
      <c r="NWF10" s="928"/>
      <c r="NWG10" s="928"/>
      <c r="NWH10" s="928"/>
      <c r="NWI10" s="928"/>
      <c r="NWJ10" s="928"/>
      <c r="NWK10" s="928"/>
      <c r="NWL10" s="928"/>
      <c r="NWM10" s="928"/>
      <c r="NWN10" s="928"/>
      <c r="NWO10" s="928"/>
      <c r="NWP10" s="928"/>
      <c r="NWQ10" s="928"/>
      <c r="NWR10" s="928"/>
      <c r="NWS10" s="928"/>
      <c r="NWT10" s="928"/>
      <c r="NWU10" s="928"/>
      <c r="NWV10" s="928"/>
      <c r="NWW10" s="928"/>
      <c r="NWX10" s="928"/>
      <c r="NWY10" s="928"/>
      <c r="NWZ10" s="928"/>
      <c r="NXA10" s="928"/>
      <c r="NXB10" s="928"/>
      <c r="NXC10" s="928"/>
      <c r="NXD10" s="928"/>
      <c r="NXE10" s="928"/>
      <c r="NXF10" s="928"/>
      <c r="NXG10" s="928"/>
      <c r="NXH10" s="928"/>
      <c r="NXI10" s="928"/>
      <c r="NXJ10" s="928"/>
      <c r="NXK10" s="928"/>
      <c r="NXL10" s="928"/>
      <c r="NXM10" s="928"/>
      <c r="NXN10" s="928"/>
      <c r="NXO10" s="928"/>
      <c r="NXP10" s="928"/>
      <c r="NXQ10" s="928"/>
      <c r="NXR10" s="928"/>
      <c r="NXS10" s="928"/>
      <c r="NXT10" s="928"/>
      <c r="NXU10" s="928"/>
      <c r="NXV10" s="928"/>
      <c r="NXW10" s="928"/>
      <c r="NXX10" s="928"/>
      <c r="NXY10" s="928"/>
      <c r="NXZ10" s="928"/>
      <c r="NYA10" s="928"/>
      <c r="NYB10" s="928"/>
      <c r="NYC10" s="928"/>
      <c r="NYD10" s="928"/>
      <c r="NYE10" s="928"/>
      <c r="NYF10" s="928"/>
      <c r="NYG10" s="928"/>
      <c r="NYH10" s="928"/>
      <c r="NYI10" s="928"/>
      <c r="NYJ10" s="928"/>
      <c r="NYK10" s="928"/>
      <c r="NYL10" s="928"/>
      <c r="NYM10" s="928"/>
      <c r="NYN10" s="928"/>
      <c r="NYO10" s="928"/>
      <c r="NYP10" s="928"/>
      <c r="NYQ10" s="928"/>
      <c r="NYR10" s="928"/>
      <c r="NYS10" s="928"/>
      <c r="NYT10" s="928"/>
      <c r="NYU10" s="928"/>
      <c r="NYV10" s="928"/>
      <c r="NYW10" s="928"/>
      <c r="NYX10" s="928"/>
      <c r="NYY10" s="928"/>
      <c r="NYZ10" s="928"/>
      <c r="NZA10" s="928"/>
      <c r="NZB10" s="928"/>
      <c r="NZC10" s="928"/>
      <c r="NZD10" s="928"/>
      <c r="NZE10" s="928"/>
      <c r="NZF10" s="928"/>
      <c r="NZG10" s="928"/>
      <c r="NZH10" s="928"/>
      <c r="NZI10" s="928"/>
      <c r="NZJ10" s="928"/>
      <c r="NZK10" s="928"/>
      <c r="NZL10" s="928"/>
      <c r="NZM10" s="928"/>
      <c r="NZN10" s="928"/>
      <c r="NZO10" s="928"/>
      <c r="NZP10" s="928"/>
      <c r="NZQ10" s="928"/>
      <c r="NZR10" s="928"/>
      <c r="NZS10" s="928"/>
      <c r="NZT10" s="928"/>
      <c r="NZU10" s="928"/>
      <c r="NZV10" s="928"/>
      <c r="NZW10" s="928"/>
      <c r="NZX10" s="928"/>
      <c r="NZY10" s="928"/>
      <c r="NZZ10" s="928"/>
      <c r="OAA10" s="928"/>
      <c r="OAB10" s="928"/>
      <c r="OAC10" s="928"/>
      <c r="OAD10" s="928"/>
      <c r="OAE10" s="928"/>
      <c r="OAF10" s="928"/>
      <c r="OAG10" s="928"/>
      <c r="OAH10" s="928"/>
      <c r="OAI10" s="928"/>
      <c r="OAJ10" s="928"/>
      <c r="OAK10" s="928"/>
      <c r="OAL10" s="928"/>
      <c r="OAM10" s="928"/>
      <c r="OAN10" s="928"/>
      <c r="OAO10" s="928"/>
      <c r="OAP10" s="928"/>
      <c r="OAQ10" s="928"/>
      <c r="OAR10" s="928"/>
      <c r="OAS10" s="928"/>
      <c r="OAT10" s="928"/>
      <c r="OAU10" s="928"/>
      <c r="OAV10" s="928"/>
      <c r="OAW10" s="928"/>
      <c r="OAX10" s="928"/>
      <c r="OAY10" s="928"/>
      <c r="OAZ10" s="928"/>
      <c r="OBA10" s="928"/>
      <c r="OBB10" s="928"/>
      <c r="OBC10" s="928"/>
      <c r="OBD10" s="928"/>
      <c r="OBE10" s="928"/>
      <c r="OBF10" s="928"/>
      <c r="OBG10" s="928"/>
      <c r="OBH10" s="928"/>
      <c r="OBI10" s="928"/>
      <c r="OBJ10" s="928"/>
      <c r="OBK10" s="928"/>
      <c r="OBL10" s="928"/>
      <c r="OBM10" s="928"/>
      <c r="OBN10" s="928"/>
      <c r="OBO10" s="928"/>
      <c r="OBP10" s="928"/>
      <c r="OBQ10" s="928"/>
      <c r="OBR10" s="928"/>
      <c r="OBS10" s="928"/>
      <c r="OBT10" s="928"/>
      <c r="OBU10" s="928"/>
      <c r="OBV10" s="928"/>
      <c r="OBW10" s="928"/>
      <c r="OBX10" s="928"/>
      <c r="OBY10" s="928"/>
      <c r="OBZ10" s="928"/>
      <c r="OCA10" s="928"/>
      <c r="OCB10" s="928"/>
      <c r="OCC10" s="928"/>
      <c r="OCD10" s="928"/>
      <c r="OCE10" s="928"/>
      <c r="OCF10" s="928"/>
      <c r="OCG10" s="928"/>
      <c r="OCH10" s="928"/>
      <c r="OCI10" s="928"/>
      <c r="OCJ10" s="928"/>
      <c r="OCK10" s="928"/>
      <c r="OCL10" s="928"/>
      <c r="OCM10" s="928"/>
      <c r="OCN10" s="928"/>
      <c r="OCO10" s="928"/>
      <c r="OCP10" s="928"/>
      <c r="OCQ10" s="928"/>
      <c r="OCR10" s="928"/>
      <c r="OCS10" s="928"/>
      <c r="OCT10" s="928"/>
      <c r="OCU10" s="928"/>
      <c r="OCV10" s="928"/>
      <c r="OCW10" s="928"/>
      <c r="OCX10" s="928"/>
      <c r="OCY10" s="928"/>
      <c r="OCZ10" s="928"/>
      <c r="ODA10" s="928"/>
      <c r="ODB10" s="928"/>
      <c r="ODC10" s="928"/>
      <c r="ODD10" s="928"/>
      <c r="ODE10" s="928"/>
      <c r="ODF10" s="928"/>
      <c r="ODG10" s="928"/>
      <c r="ODH10" s="928"/>
      <c r="ODI10" s="928"/>
      <c r="ODJ10" s="928"/>
      <c r="ODK10" s="928"/>
      <c r="ODL10" s="928"/>
      <c r="ODM10" s="928"/>
      <c r="ODN10" s="928"/>
      <c r="ODO10" s="928"/>
      <c r="ODP10" s="928"/>
      <c r="ODQ10" s="928"/>
      <c r="ODR10" s="928"/>
      <c r="ODS10" s="928"/>
      <c r="ODT10" s="928"/>
      <c r="ODU10" s="928"/>
      <c r="ODV10" s="928"/>
      <c r="ODW10" s="928"/>
      <c r="ODX10" s="928"/>
      <c r="ODY10" s="928"/>
      <c r="ODZ10" s="928"/>
      <c r="OEA10" s="928"/>
      <c r="OEB10" s="928"/>
      <c r="OEC10" s="928"/>
      <c r="OED10" s="928"/>
      <c r="OEE10" s="928"/>
      <c r="OEF10" s="928"/>
      <c r="OEG10" s="928"/>
      <c r="OEH10" s="928"/>
      <c r="OEI10" s="928"/>
      <c r="OEJ10" s="928"/>
      <c r="OEK10" s="928"/>
      <c r="OEL10" s="928"/>
      <c r="OEM10" s="928"/>
      <c r="OEN10" s="928"/>
      <c r="OEO10" s="928"/>
      <c r="OEP10" s="928"/>
      <c r="OEQ10" s="928"/>
      <c r="OER10" s="928"/>
      <c r="OES10" s="928"/>
      <c r="OET10" s="928"/>
      <c r="OEU10" s="928"/>
      <c r="OEV10" s="928"/>
      <c r="OEW10" s="928"/>
      <c r="OEX10" s="928"/>
      <c r="OEY10" s="928"/>
      <c r="OEZ10" s="928"/>
      <c r="OFA10" s="928"/>
      <c r="OFB10" s="928"/>
      <c r="OFC10" s="928"/>
      <c r="OFD10" s="928"/>
      <c r="OFE10" s="928"/>
      <c r="OFF10" s="928"/>
      <c r="OFG10" s="928"/>
      <c r="OFH10" s="928"/>
      <c r="OFI10" s="928"/>
      <c r="OFJ10" s="928"/>
      <c r="OFK10" s="928"/>
      <c r="OFL10" s="928"/>
      <c r="OFM10" s="928"/>
      <c r="OFN10" s="928"/>
      <c r="OFO10" s="928"/>
      <c r="OFP10" s="928"/>
      <c r="OFQ10" s="928"/>
      <c r="OFR10" s="928"/>
      <c r="OFS10" s="928"/>
      <c r="OFT10" s="928"/>
      <c r="OFU10" s="928"/>
      <c r="OFV10" s="928"/>
      <c r="OFW10" s="928"/>
      <c r="OFX10" s="928"/>
      <c r="OFY10" s="928"/>
      <c r="OFZ10" s="928"/>
      <c r="OGA10" s="928"/>
      <c r="OGB10" s="928"/>
      <c r="OGC10" s="928"/>
      <c r="OGD10" s="928"/>
      <c r="OGE10" s="928"/>
      <c r="OGF10" s="928"/>
      <c r="OGG10" s="928"/>
      <c r="OGH10" s="928"/>
      <c r="OGI10" s="928"/>
      <c r="OGJ10" s="928"/>
      <c r="OGK10" s="928"/>
      <c r="OGL10" s="928"/>
      <c r="OGM10" s="928"/>
      <c r="OGN10" s="928"/>
      <c r="OGO10" s="928"/>
      <c r="OGP10" s="928"/>
      <c r="OGQ10" s="928"/>
      <c r="OGR10" s="928"/>
      <c r="OGS10" s="928"/>
      <c r="OGT10" s="928"/>
      <c r="OGU10" s="928"/>
      <c r="OGV10" s="928"/>
      <c r="OGW10" s="928"/>
      <c r="OGX10" s="928"/>
      <c r="OGY10" s="928"/>
      <c r="OGZ10" s="928"/>
      <c r="OHA10" s="928"/>
      <c r="OHB10" s="928"/>
      <c r="OHC10" s="928"/>
      <c r="OHD10" s="928"/>
      <c r="OHE10" s="928"/>
      <c r="OHF10" s="928"/>
      <c r="OHG10" s="928"/>
      <c r="OHH10" s="928"/>
      <c r="OHI10" s="928"/>
      <c r="OHJ10" s="928"/>
      <c r="OHK10" s="928"/>
      <c r="OHL10" s="928"/>
      <c r="OHM10" s="928"/>
      <c r="OHN10" s="928"/>
      <c r="OHO10" s="928"/>
      <c r="OHP10" s="928"/>
      <c r="OHQ10" s="928"/>
      <c r="OHR10" s="928"/>
      <c r="OHS10" s="928"/>
      <c r="OHT10" s="928"/>
      <c r="OHU10" s="928"/>
      <c r="OHV10" s="928"/>
      <c r="OHW10" s="928"/>
      <c r="OHX10" s="928"/>
      <c r="OHY10" s="928"/>
      <c r="OHZ10" s="928"/>
      <c r="OIA10" s="928"/>
      <c r="OIB10" s="928"/>
      <c r="OIC10" s="928"/>
      <c r="OID10" s="928"/>
      <c r="OIE10" s="928"/>
      <c r="OIF10" s="928"/>
      <c r="OIG10" s="928"/>
      <c r="OIH10" s="928"/>
      <c r="OII10" s="928"/>
      <c r="OIJ10" s="928"/>
      <c r="OIK10" s="928"/>
      <c r="OIL10" s="928"/>
      <c r="OIM10" s="928"/>
      <c r="OIN10" s="928"/>
      <c r="OIO10" s="928"/>
      <c r="OIP10" s="928"/>
      <c r="OIQ10" s="928"/>
      <c r="OIR10" s="928"/>
      <c r="OIS10" s="928"/>
      <c r="OIT10" s="928"/>
      <c r="OIU10" s="928"/>
      <c r="OIV10" s="928"/>
      <c r="OIW10" s="928"/>
      <c r="OIX10" s="928"/>
      <c r="OIY10" s="928"/>
      <c r="OIZ10" s="928"/>
      <c r="OJA10" s="928"/>
      <c r="OJB10" s="928"/>
      <c r="OJC10" s="928"/>
      <c r="OJD10" s="928"/>
      <c r="OJE10" s="928"/>
      <c r="OJF10" s="928"/>
      <c r="OJG10" s="928"/>
      <c r="OJH10" s="928"/>
      <c r="OJI10" s="928"/>
      <c r="OJJ10" s="928"/>
      <c r="OJK10" s="928"/>
      <c r="OJL10" s="928"/>
      <c r="OJM10" s="928"/>
      <c r="OJN10" s="928"/>
      <c r="OJO10" s="928"/>
      <c r="OJP10" s="928"/>
      <c r="OJQ10" s="928"/>
      <c r="OJR10" s="928"/>
      <c r="OJS10" s="928"/>
      <c r="OJT10" s="928"/>
      <c r="OJU10" s="928"/>
      <c r="OJV10" s="928"/>
      <c r="OJW10" s="928"/>
      <c r="OJX10" s="928"/>
      <c r="OJY10" s="928"/>
      <c r="OJZ10" s="928"/>
      <c r="OKA10" s="928"/>
      <c r="OKB10" s="928"/>
      <c r="OKC10" s="928"/>
      <c r="OKD10" s="928"/>
      <c r="OKE10" s="928"/>
      <c r="OKF10" s="928"/>
      <c r="OKG10" s="928"/>
      <c r="OKH10" s="928"/>
      <c r="OKI10" s="928"/>
      <c r="OKJ10" s="928"/>
      <c r="OKK10" s="928"/>
      <c r="OKL10" s="928"/>
      <c r="OKM10" s="928"/>
      <c r="OKN10" s="928"/>
      <c r="OKO10" s="928"/>
      <c r="OKP10" s="928"/>
      <c r="OKQ10" s="928"/>
      <c r="OKR10" s="928"/>
      <c r="OKS10" s="928"/>
      <c r="OKT10" s="928"/>
      <c r="OKU10" s="928"/>
      <c r="OKV10" s="928"/>
      <c r="OKW10" s="928"/>
      <c r="OKX10" s="928"/>
      <c r="OKY10" s="928"/>
      <c r="OKZ10" s="928"/>
      <c r="OLA10" s="928"/>
      <c r="OLB10" s="928"/>
      <c r="OLC10" s="928"/>
      <c r="OLD10" s="928"/>
      <c r="OLE10" s="928"/>
      <c r="OLF10" s="928"/>
      <c r="OLG10" s="928"/>
      <c r="OLH10" s="928"/>
      <c r="OLI10" s="928"/>
      <c r="OLJ10" s="928"/>
      <c r="OLK10" s="928"/>
      <c r="OLL10" s="928"/>
      <c r="OLM10" s="928"/>
      <c r="OLN10" s="928"/>
      <c r="OLO10" s="928"/>
      <c r="OLP10" s="928"/>
      <c r="OLQ10" s="928"/>
      <c r="OLR10" s="928"/>
      <c r="OLS10" s="928"/>
      <c r="OLT10" s="928"/>
      <c r="OLU10" s="928"/>
      <c r="OLV10" s="928"/>
      <c r="OLW10" s="928"/>
      <c r="OLX10" s="928"/>
      <c r="OLY10" s="928"/>
      <c r="OLZ10" s="928"/>
      <c r="OMA10" s="928"/>
      <c r="OMB10" s="928"/>
      <c r="OMC10" s="928"/>
      <c r="OMD10" s="928"/>
      <c r="OME10" s="928"/>
      <c r="OMF10" s="928"/>
      <c r="OMG10" s="928"/>
      <c r="OMH10" s="928"/>
      <c r="OMI10" s="928"/>
      <c r="OMJ10" s="928"/>
      <c r="OMK10" s="928"/>
      <c r="OML10" s="928"/>
      <c r="OMM10" s="928"/>
      <c r="OMN10" s="928"/>
      <c r="OMO10" s="928"/>
      <c r="OMP10" s="928"/>
      <c r="OMQ10" s="928"/>
      <c r="OMR10" s="928"/>
      <c r="OMS10" s="928"/>
      <c r="OMT10" s="928"/>
      <c r="OMU10" s="928"/>
      <c r="OMV10" s="928"/>
      <c r="OMW10" s="928"/>
      <c r="OMX10" s="928"/>
      <c r="OMY10" s="928"/>
      <c r="OMZ10" s="928"/>
      <c r="ONA10" s="928"/>
      <c r="ONB10" s="928"/>
      <c r="ONC10" s="928"/>
      <c r="OND10" s="928"/>
      <c r="ONE10" s="928"/>
      <c r="ONF10" s="928"/>
      <c r="ONG10" s="928"/>
      <c r="ONH10" s="928"/>
      <c r="ONI10" s="928"/>
      <c r="ONJ10" s="928"/>
      <c r="ONK10" s="928"/>
      <c r="ONL10" s="928"/>
      <c r="ONM10" s="928"/>
      <c r="ONN10" s="928"/>
      <c r="ONO10" s="928"/>
      <c r="ONP10" s="928"/>
      <c r="ONQ10" s="928"/>
      <c r="ONR10" s="928"/>
      <c r="ONS10" s="928"/>
      <c r="ONT10" s="928"/>
      <c r="ONU10" s="928"/>
      <c r="ONV10" s="928"/>
      <c r="ONW10" s="928"/>
      <c r="ONX10" s="928"/>
      <c r="ONY10" s="928"/>
      <c r="ONZ10" s="928"/>
      <c r="OOA10" s="928"/>
      <c r="OOB10" s="928"/>
      <c r="OOC10" s="928"/>
      <c r="OOD10" s="928"/>
      <c r="OOE10" s="928"/>
      <c r="OOF10" s="928"/>
      <c r="OOG10" s="928"/>
      <c r="OOH10" s="928"/>
      <c r="OOI10" s="928"/>
      <c r="OOJ10" s="928"/>
      <c r="OOK10" s="928"/>
      <c r="OOL10" s="928"/>
      <c r="OOM10" s="928"/>
      <c r="OON10" s="928"/>
      <c r="OOO10" s="928"/>
      <c r="OOP10" s="928"/>
      <c r="OOQ10" s="928"/>
      <c r="OOR10" s="928"/>
      <c r="OOS10" s="928"/>
      <c r="OOT10" s="928"/>
      <c r="OOU10" s="928"/>
      <c r="OOV10" s="928"/>
      <c r="OOW10" s="928"/>
      <c r="OOX10" s="928"/>
      <c r="OOY10" s="928"/>
      <c r="OOZ10" s="928"/>
      <c r="OPA10" s="928"/>
      <c r="OPB10" s="928"/>
      <c r="OPC10" s="928"/>
      <c r="OPD10" s="928"/>
      <c r="OPE10" s="928"/>
      <c r="OPF10" s="928"/>
      <c r="OPG10" s="928"/>
      <c r="OPH10" s="928"/>
      <c r="OPI10" s="928"/>
      <c r="OPJ10" s="928"/>
      <c r="OPK10" s="928"/>
      <c r="OPL10" s="928"/>
      <c r="OPM10" s="928"/>
      <c r="OPN10" s="928"/>
      <c r="OPO10" s="928"/>
      <c r="OPP10" s="928"/>
      <c r="OPQ10" s="928"/>
      <c r="OPR10" s="928"/>
      <c r="OPS10" s="928"/>
      <c r="OPT10" s="928"/>
      <c r="OPU10" s="928"/>
      <c r="OPV10" s="928"/>
      <c r="OPW10" s="928"/>
      <c r="OPX10" s="928"/>
      <c r="OPY10" s="928"/>
      <c r="OPZ10" s="928"/>
      <c r="OQA10" s="928"/>
      <c r="OQB10" s="928"/>
      <c r="OQC10" s="928"/>
      <c r="OQD10" s="928"/>
      <c r="OQE10" s="928"/>
      <c r="OQF10" s="928"/>
      <c r="OQG10" s="928"/>
      <c r="OQH10" s="928"/>
      <c r="OQI10" s="928"/>
      <c r="OQJ10" s="928"/>
      <c r="OQK10" s="928"/>
      <c r="OQL10" s="928"/>
      <c r="OQM10" s="928"/>
      <c r="OQN10" s="928"/>
      <c r="OQO10" s="928"/>
      <c r="OQP10" s="928"/>
      <c r="OQQ10" s="928"/>
      <c r="OQR10" s="928"/>
      <c r="OQS10" s="928"/>
      <c r="OQT10" s="928"/>
      <c r="OQU10" s="928"/>
      <c r="OQV10" s="928"/>
      <c r="OQW10" s="928"/>
      <c r="OQX10" s="928"/>
      <c r="OQY10" s="928"/>
      <c r="OQZ10" s="928"/>
      <c r="ORA10" s="928"/>
      <c r="ORB10" s="928"/>
      <c r="ORC10" s="928"/>
      <c r="ORD10" s="928"/>
      <c r="ORE10" s="928"/>
      <c r="ORF10" s="928"/>
      <c r="ORG10" s="928"/>
      <c r="ORH10" s="928"/>
      <c r="ORI10" s="928"/>
      <c r="ORJ10" s="928"/>
      <c r="ORK10" s="928"/>
      <c r="ORL10" s="928"/>
      <c r="ORM10" s="928"/>
      <c r="ORN10" s="928"/>
      <c r="ORO10" s="928"/>
      <c r="ORP10" s="928"/>
      <c r="ORQ10" s="928"/>
      <c r="ORR10" s="928"/>
      <c r="ORS10" s="928"/>
      <c r="ORT10" s="928"/>
      <c r="ORU10" s="928"/>
      <c r="ORV10" s="928"/>
      <c r="ORW10" s="928"/>
      <c r="ORX10" s="928"/>
      <c r="ORY10" s="928"/>
      <c r="ORZ10" s="928"/>
      <c r="OSA10" s="928"/>
      <c r="OSB10" s="928"/>
      <c r="OSC10" s="928"/>
      <c r="OSD10" s="928"/>
      <c r="OSE10" s="928"/>
      <c r="OSF10" s="928"/>
      <c r="OSG10" s="928"/>
      <c r="OSH10" s="928"/>
      <c r="OSI10" s="928"/>
      <c r="OSJ10" s="928"/>
      <c r="OSK10" s="928"/>
      <c r="OSL10" s="928"/>
      <c r="OSM10" s="928"/>
      <c r="OSN10" s="928"/>
      <c r="OSO10" s="928"/>
      <c r="OSP10" s="928"/>
      <c r="OSQ10" s="928"/>
      <c r="OSR10" s="928"/>
      <c r="OSS10" s="928"/>
      <c r="OST10" s="928"/>
      <c r="OSU10" s="928"/>
      <c r="OSV10" s="928"/>
      <c r="OSW10" s="928"/>
      <c r="OSX10" s="928"/>
      <c r="OSY10" s="928"/>
      <c r="OSZ10" s="928"/>
      <c r="OTA10" s="928"/>
      <c r="OTB10" s="928"/>
      <c r="OTC10" s="928"/>
      <c r="OTD10" s="928"/>
      <c r="OTE10" s="928"/>
      <c r="OTF10" s="928"/>
      <c r="OTG10" s="928"/>
      <c r="OTH10" s="928"/>
      <c r="OTI10" s="928"/>
      <c r="OTJ10" s="928"/>
      <c r="OTK10" s="928"/>
      <c r="OTL10" s="928"/>
      <c r="OTM10" s="928"/>
      <c r="OTN10" s="928"/>
      <c r="OTO10" s="928"/>
      <c r="OTP10" s="928"/>
      <c r="OTQ10" s="928"/>
      <c r="OTR10" s="928"/>
      <c r="OTS10" s="928"/>
      <c r="OTT10" s="928"/>
      <c r="OTU10" s="928"/>
      <c r="OTV10" s="928"/>
      <c r="OTW10" s="928"/>
      <c r="OTX10" s="928"/>
      <c r="OTY10" s="928"/>
      <c r="OTZ10" s="928"/>
      <c r="OUA10" s="928"/>
      <c r="OUB10" s="928"/>
      <c r="OUC10" s="928"/>
      <c r="OUD10" s="928"/>
      <c r="OUE10" s="928"/>
      <c r="OUF10" s="928"/>
      <c r="OUG10" s="928"/>
      <c r="OUH10" s="928"/>
      <c r="OUI10" s="928"/>
      <c r="OUJ10" s="928"/>
      <c r="OUK10" s="928"/>
      <c r="OUL10" s="928"/>
      <c r="OUM10" s="928"/>
      <c r="OUN10" s="928"/>
      <c r="OUO10" s="928"/>
      <c r="OUP10" s="928"/>
      <c r="OUQ10" s="928"/>
      <c r="OUR10" s="928"/>
      <c r="OUS10" s="928"/>
      <c r="OUT10" s="928"/>
      <c r="OUU10" s="928"/>
      <c r="OUV10" s="928"/>
      <c r="OUW10" s="928"/>
      <c r="OUX10" s="928"/>
      <c r="OUY10" s="928"/>
      <c r="OUZ10" s="928"/>
      <c r="OVA10" s="928"/>
      <c r="OVB10" s="928"/>
      <c r="OVC10" s="928"/>
      <c r="OVD10" s="928"/>
      <c r="OVE10" s="928"/>
      <c r="OVF10" s="928"/>
      <c r="OVG10" s="928"/>
      <c r="OVH10" s="928"/>
      <c r="OVI10" s="928"/>
      <c r="OVJ10" s="928"/>
      <c r="OVK10" s="928"/>
      <c r="OVL10" s="928"/>
      <c r="OVM10" s="928"/>
      <c r="OVN10" s="928"/>
      <c r="OVO10" s="928"/>
      <c r="OVP10" s="928"/>
      <c r="OVQ10" s="928"/>
      <c r="OVR10" s="928"/>
      <c r="OVS10" s="928"/>
      <c r="OVT10" s="928"/>
      <c r="OVU10" s="928"/>
      <c r="OVV10" s="928"/>
      <c r="OVW10" s="928"/>
      <c r="OVX10" s="928"/>
      <c r="OVY10" s="928"/>
      <c r="OVZ10" s="928"/>
      <c r="OWA10" s="928"/>
      <c r="OWB10" s="928"/>
      <c r="OWC10" s="928"/>
      <c r="OWD10" s="928"/>
      <c r="OWE10" s="928"/>
      <c r="OWF10" s="928"/>
      <c r="OWG10" s="928"/>
      <c r="OWH10" s="928"/>
      <c r="OWI10" s="928"/>
      <c r="OWJ10" s="928"/>
      <c r="OWK10" s="928"/>
      <c r="OWL10" s="928"/>
      <c r="OWM10" s="928"/>
      <c r="OWN10" s="928"/>
      <c r="OWO10" s="928"/>
      <c r="OWP10" s="928"/>
      <c r="OWQ10" s="928"/>
      <c r="OWR10" s="928"/>
      <c r="OWS10" s="928"/>
      <c r="OWT10" s="928"/>
      <c r="OWU10" s="928"/>
      <c r="OWV10" s="928"/>
      <c r="OWW10" s="928"/>
      <c r="OWX10" s="928"/>
      <c r="OWY10" s="928"/>
      <c r="OWZ10" s="928"/>
      <c r="OXA10" s="928"/>
      <c r="OXB10" s="928"/>
      <c r="OXC10" s="928"/>
      <c r="OXD10" s="928"/>
      <c r="OXE10" s="928"/>
      <c r="OXF10" s="928"/>
      <c r="OXG10" s="928"/>
      <c r="OXH10" s="928"/>
      <c r="OXI10" s="928"/>
      <c r="OXJ10" s="928"/>
      <c r="OXK10" s="928"/>
      <c r="OXL10" s="928"/>
      <c r="OXM10" s="928"/>
      <c r="OXN10" s="928"/>
      <c r="OXO10" s="928"/>
      <c r="OXP10" s="928"/>
      <c r="OXQ10" s="928"/>
      <c r="OXR10" s="928"/>
      <c r="OXS10" s="928"/>
      <c r="OXT10" s="928"/>
      <c r="OXU10" s="928"/>
      <c r="OXV10" s="928"/>
      <c r="OXW10" s="928"/>
      <c r="OXX10" s="928"/>
      <c r="OXY10" s="928"/>
      <c r="OXZ10" s="928"/>
      <c r="OYA10" s="928"/>
      <c r="OYB10" s="928"/>
      <c r="OYC10" s="928"/>
      <c r="OYD10" s="928"/>
      <c r="OYE10" s="928"/>
      <c r="OYF10" s="928"/>
      <c r="OYG10" s="928"/>
      <c r="OYH10" s="928"/>
      <c r="OYI10" s="928"/>
      <c r="OYJ10" s="928"/>
      <c r="OYK10" s="928"/>
      <c r="OYL10" s="928"/>
      <c r="OYM10" s="928"/>
      <c r="OYN10" s="928"/>
      <c r="OYO10" s="928"/>
      <c r="OYP10" s="928"/>
      <c r="OYQ10" s="928"/>
      <c r="OYR10" s="928"/>
      <c r="OYS10" s="928"/>
      <c r="OYT10" s="928"/>
      <c r="OYU10" s="928"/>
      <c r="OYV10" s="928"/>
      <c r="OYW10" s="928"/>
      <c r="OYX10" s="928"/>
      <c r="OYY10" s="928"/>
      <c r="OYZ10" s="928"/>
      <c r="OZA10" s="928"/>
      <c r="OZB10" s="928"/>
      <c r="OZC10" s="928"/>
      <c r="OZD10" s="928"/>
      <c r="OZE10" s="928"/>
      <c r="OZF10" s="928"/>
      <c r="OZG10" s="928"/>
      <c r="OZH10" s="928"/>
      <c r="OZI10" s="928"/>
      <c r="OZJ10" s="928"/>
      <c r="OZK10" s="928"/>
      <c r="OZL10" s="928"/>
      <c r="OZM10" s="928"/>
      <c r="OZN10" s="928"/>
      <c r="OZO10" s="928"/>
      <c r="OZP10" s="928"/>
      <c r="OZQ10" s="928"/>
      <c r="OZR10" s="928"/>
      <c r="OZS10" s="928"/>
      <c r="OZT10" s="928"/>
      <c r="OZU10" s="928"/>
      <c r="OZV10" s="928"/>
      <c r="OZW10" s="928"/>
      <c r="OZX10" s="928"/>
      <c r="OZY10" s="928"/>
      <c r="OZZ10" s="928"/>
      <c r="PAA10" s="928"/>
      <c r="PAB10" s="928"/>
      <c r="PAC10" s="928"/>
      <c r="PAD10" s="928"/>
      <c r="PAE10" s="928"/>
      <c r="PAF10" s="928"/>
      <c r="PAG10" s="928"/>
      <c r="PAH10" s="928"/>
      <c r="PAI10" s="928"/>
      <c r="PAJ10" s="928"/>
      <c r="PAK10" s="928"/>
      <c r="PAL10" s="928"/>
      <c r="PAM10" s="928"/>
      <c r="PAN10" s="928"/>
      <c r="PAO10" s="928"/>
      <c r="PAP10" s="928"/>
      <c r="PAQ10" s="928"/>
      <c r="PAR10" s="928"/>
      <c r="PAS10" s="928"/>
      <c r="PAT10" s="928"/>
      <c r="PAU10" s="928"/>
      <c r="PAV10" s="928"/>
      <c r="PAW10" s="928"/>
      <c r="PAX10" s="928"/>
      <c r="PAY10" s="928"/>
      <c r="PAZ10" s="928"/>
      <c r="PBA10" s="928"/>
      <c r="PBB10" s="928"/>
      <c r="PBC10" s="928"/>
      <c r="PBD10" s="928"/>
      <c r="PBE10" s="928"/>
      <c r="PBF10" s="928"/>
      <c r="PBG10" s="928"/>
      <c r="PBH10" s="928"/>
      <c r="PBI10" s="928"/>
      <c r="PBJ10" s="928"/>
      <c r="PBK10" s="928"/>
      <c r="PBL10" s="928"/>
      <c r="PBM10" s="928"/>
      <c r="PBN10" s="928"/>
      <c r="PBO10" s="928"/>
      <c r="PBP10" s="928"/>
      <c r="PBQ10" s="928"/>
      <c r="PBR10" s="928"/>
      <c r="PBS10" s="928"/>
      <c r="PBT10" s="928"/>
      <c r="PBU10" s="928"/>
      <c r="PBV10" s="928"/>
      <c r="PBW10" s="928"/>
      <c r="PBX10" s="928"/>
      <c r="PBY10" s="928"/>
      <c r="PBZ10" s="928"/>
      <c r="PCA10" s="928"/>
      <c r="PCB10" s="928"/>
      <c r="PCC10" s="928"/>
      <c r="PCD10" s="928"/>
      <c r="PCE10" s="928"/>
      <c r="PCF10" s="928"/>
      <c r="PCG10" s="928"/>
      <c r="PCH10" s="928"/>
      <c r="PCI10" s="928"/>
      <c r="PCJ10" s="928"/>
      <c r="PCK10" s="928"/>
      <c r="PCL10" s="928"/>
      <c r="PCM10" s="928"/>
      <c r="PCN10" s="928"/>
      <c r="PCO10" s="928"/>
      <c r="PCP10" s="928"/>
      <c r="PCQ10" s="928"/>
      <c r="PCR10" s="928"/>
      <c r="PCS10" s="928"/>
      <c r="PCT10" s="928"/>
      <c r="PCU10" s="928"/>
      <c r="PCV10" s="928"/>
      <c r="PCW10" s="928"/>
      <c r="PCX10" s="928"/>
      <c r="PCY10" s="928"/>
      <c r="PCZ10" s="928"/>
      <c r="PDA10" s="928"/>
      <c r="PDB10" s="928"/>
      <c r="PDC10" s="928"/>
      <c r="PDD10" s="928"/>
      <c r="PDE10" s="928"/>
      <c r="PDF10" s="928"/>
      <c r="PDG10" s="928"/>
      <c r="PDH10" s="928"/>
      <c r="PDI10" s="928"/>
      <c r="PDJ10" s="928"/>
      <c r="PDK10" s="928"/>
      <c r="PDL10" s="928"/>
      <c r="PDM10" s="928"/>
      <c r="PDN10" s="928"/>
      <c r="PDO10" s="928"/>
      <c r="PDP10" s="928"/>
      <c r="PDQ10" s="928"/>
      <c r="PDR10" s="928"/>
      <c r="PDS10" s="928"/>
      <c r="PDT10" s="928"/>
      <c r="PDU10" s="928"/>
      <c r="PDV10" s="928"/>
      <c r="PDW10" s="928"/>
      <c r="PDX10" s="928"/>
      <c r="PDY10" s="928"/>
      <c r="PDZ10" s="928"/>
      <c r="PEA10" s="928"/>
      <c r="PEB10" s="928"/>
      <c r="PEC10" s="928"/>
      <c r="PED10" s="928"/>
      <c r="PEE10" s="928"/>
      <c r="PEF10" s="928"/>
      <c r="PEG10" s="928"/>
      <c r="PEH10" s="928"/>
      <c r="PEI10" s="928"/>
      <c r="PEJ10" s="928"/>
      <c r="PEK10" s="928"/>
      <c r="PEL10" s="928"/>
      <c r="PEM10" s="928"/>
      <c r="PEN10" s="928"/>
      <c r="PEO10" s="928"/>
      <c r="PEP10" s="928"/>
      <c r="PEQ10" s="928"/>
      <c r="PER10" s="928"/>
      <c r="PES10" s="928"/>
      <c r="PET10" s="928"/>
      <c r="PEU10" s="928"/>
      <c r="PEV10" s="928"/>
      <c r="PEW10" s="928"/>
      <c r="PEX10" s="928"/>
      <c r="PEY10" s="928"/>
      <c r="PEZ10" s="928"/>
      <c r="PFA10" s="928"/>
      <c r="PFB10" s="928"/>
      <c r="PFC10" s="928"/>
      <c r="PFD10" s="928"/>
      <c r="PFE10" s="928"/>
      <c r="PFF10" s="928"/>
      <c r="PFG10" s="928"/>
      <c r="PFH10" s="928"/>
      <c r="PFI10" s="928"/>
      <c r="PFJ10" s="928"/>
      <c r="PFK10" s="928"/>
      <c r="PFL10" s="928"/>
      <c r="PFM10" s="928"/>
      <c r="PFN10" s="928"/>
      <c r="PFO10" s="928"/>
      <c r="PFP10" s="928"/>
      <c r="PFQ10" s="928"/>
      <c r="PFR10" s="928"/>
      <c r="PFS10" s="928"/>
      <c r="PFT10" s="928"/>
      <c r="PFU10" s="928"/>
      <c r="PFV10" s="928"/>
      <c r="PFW10" s="928"/>
      <c r="PFX10" s="928"/>
      <c r="PFY10" s="928"/>
      <c r="PFZ10" s="928"/>
      <c r="PGA10" s="928"/>
      <c r="PGB10" s="928"/>
      <c r="PGC10" s="928"/>
      <c r="PGD10" s="928"/>
      <c r="PGE10" s="928"/>
      <c r="PGF10" s="928"/>
      <c r="PGG10" s="928"/>
      <c r="PGH10" s="928"/>
      <c r="PGI10" s="928"/>
      <c r="PGJ10" s="928"/>
      <c r="PGK10" s="928"/>
      <c r="PGL10" s="928"/>
      <c r="PGM10" s="928"/>
      <c r="PGN10" s="928"/>
      <c r="PGO10" s="928"/>
      <c r="PGP10" s="928"/>
      <c r="PGQ10" s="928"/>
      <c r="PGR10" s="928"/>
      <c r="PGS10" s="928"/>
      <c r="PGT10" s="928"/>
      <c r="PGU10" s="928"/>
      <c r="PGV10" s="928"/>
      <c r="PGW10" s="928"/>
      <c r="PGX10" s="928"/>
      <c r="PGY10" s="928"/>
      <c r="PGZ10" s="928"/>
      <c r="PHA10" s="928"/>
      <c r="PHB10" s="928"/>
      <c r="PHC10" s="928"/>
      <c r="PHD10" s="928"/>
      <c r="PHE10" s="928"/>
      <c r="PHF10" s="928"/>
      <c r="PHG10" s="928"/>
      <c r="PHH10" s="928"/>
      <c r="PHI10" s="928"/>
      <c r="PHJ10" s="928"/>
      <c r="PHK10" s="928"/>
      <c r="PHL10" s="928"/>
      <c r="PHM10" s="928"/>
      <c r="PHN10" s="928"/>
      <c r="PHO10" s="928"/>
      <c r="PHP10" s="928"/>
      <c r="PHQ10" s="928"/>
      <c r="PHR10" s="928"/>
      <c r="PHS10" s="928"/>
      <c r="PHT10" s="928"/>
      <c r="PHU10" s="928"/>
      <c r="PHV10" s="928"/>
      <c r="PHW10" s="928"/>
      <c r="PHX10" s="928"/>
      <c r="PHY10" s="928"/>
      <c r="PHZ10" s="928"/>
      <c r="PIA10" s="928"/>
      <c r="PIB10" s="928"/>
      <c r="PIC10" s="928"/>
      <c r="PID10" s="928"/>
      <c r="PIE10" s="928"/>
      <c r="PIF10" s="928"/>
      <c r="PIG10" s="928"/>
      <c r="PIH10" s="928"/>
      <c r="PII10" s="928"/>
      <c r="PIJ10" s="928"/>
      <c r="PIK10" s="928"/>
      <c r="PIL10" s="928"/>
      <c r="PIM10" s="928"/>
      <c r="PIN10" s="928"/>
      <c r="PIO10" s="928"/>
      <c r="PIP10" s="928"/>
      <c r="PIQ10" s="928"/>
      <c r="PIR10" s="928"/>
      <c r="PIS10" s="928"/>
      <c r="PIT10" s="928"/>
      <c r="PIU10" s="928"/>
      <c r="PIV10" s="928"/>
      <c r="PIW10" s="928"/>
      <c r="PIX10" s="928"/>
      <c r="PIY10" s="928"/>
      <c r="PIZ10" s="928"/>
      <c r="PJA10" s="928"/>
      <c r="PJB10" s="928"/>
      <c r="PJC10" s="928"/>
      <c r="PJD10" s="928"/>
      <c r="PJE10" s="928"/>
      <c r="PJF10" s="928"/>
      <c r="PJG10" s="928"/>
      <c r="PJH10" s="928"/>
      <c r="PJI10" s="928"/>
      <c r="PJJ10" s="928"/>
      <c r="PJK10" s="928"/>
      <c r="PJL10" s="928"/>
      <c r="PJM10" s="928"/>
      <c r="PJN10" s="928"/>
      <c r="PJO10" s="928"/>
      <c r="PJP10" s="928"/>
      <c r="PJQ10" s="928"/>
      <c r="PJR10" s="928"/>
      <c r="PJS10" s="928"/>
      <c r="PJT10" s="928"/>
      <c r="PJU10" s="928"/>
      <c r="PJV10" s="928"/>
      <c r="PJW10" s="928"/>
      <c r="PJX10" s="928"/>
      <c r="PJY10" s="928"/>
      <c r="PJZ10" s="928"/>
      <c r="PKA10" s="928"/>
      <c r="PKB10" s="928"/>
      <c r="PKC10" s="928"/>
      <c r="PKD10" s="928"/>
      <c r="PKE10" s="928"/>
      <c r="PKF10" s="928"/>
      <c r="PKG10" s="928"/>
      <c r="PKH10" s="928"/>
      <c r="PKI10" s="928"/>
      <c r="PKJ10" s="928"/>
      <c r="PKK10" s="928"/>
      <c r="PKL10" s="928"/>
      <c r="PKM10" s="928"/>
      <c r="PKN10" s="928"/>
      <c r="PKO10" s="928"/>
      <c r="PKP10" s="928"/>
      <c r="PKQ10" s="928"/>
      <c r="PKR10" s="928"/>
      <c r="PKS10" s="928"/>
      <c r="PKT10" s="928"/>
      <c r="PKU10" s="928"/>
      <c r="PKV10" s="928"/>
      <c r="PKW10" s="928"/>
      <c r="PKX10" s="928"/>
      <c r="PKY10" s="928"/>
      <c r="PKZ10" s="928"/>
      <c r="PLA10" s="928"/>
      <c r="PLB10" s="928"/>
      <c r="PLC10" s="928"/>
      <c r="PLD10" s="928"/>
      <c r="PLE10" s="928"/>
      <c r="PLF10" s="928"/>
      <c r="PLG10" s="928"/>
      <c r="PLH10" s="928"/>
      <c r="PLI10" s="928"/>
      <c r="PLJ10" s="928"/>
      <c r="PLK10" s="928"/>
      <c r="PLL10" s="928"/>
      <c r="PLM10" s="928"/>
      <c r="PLN10" s="928"/>
      <c r="PLO10" s="928"/>
      <c r="PLP10" s="928"/>
      <c r="PLQ10" s="928"/>
      <c r="PLR10" s="928"/>
      <c r="PLS10" s="928"/>
      <c r="PLT10" s="928"/>
      <c r="PLU10" s="928"/>
      <c r="PLV10" s="928"/>
      <c r="PLW10" s="928"/>
      <c r="PLX10" s="928"/>
      <c r="PLY10" s="928"/>
      <c r="PLZ10" s="928"/>
      <c r="PMA10" s="928"/>
      <c r="PMB10" s="928"/>
      <c r="PMC10" s="928"/>
      <c r="PMD10" s="928"/>
      <c r="PME10" s="928"/>
      <c r="PMF10" s="928"/>
      <c r="PMG10" s="928"/>
      <c r="PMH10" s="928"/>
      <c r="PMI10" s="928"/>
      <c r="PMJ10" s="928"/>
      <c r="PMK10" s="928"/>
      <c r="PML10" s="928"/>
      <c r="PMM10" s="928"/>
      <c r="PMN10" s="928"/>
      <c r="PMO10" s="928"/>
      <c r="PMP10" s="928"/>
      <c r="PMQ10" s="928"/>
      <c r="PMR10" s="928"/>
      <c r="PMS10" s="928"/>
      <c r="PMT10" s="928"/>
      <c r="PMU10" s="928"/>
      <c r="PMV10" s="928"/>
      <c r="PMW10" s="928"/>
      <c r="PMX10" s="928"/>
      <c r="PMY10" s="928"/>
      <c r="PMZ10" s="928"/>
      <c r="PNA10" s="928"/>
      <c r="PNB10" s="928"/>
      <c r="PNC10" s="928"/>
      <c r="PND10" s="928"/>
      <c r="PNE10" s="928"/>
      <c r="PNF10" s="928"/>
      <c r="PNG10" s="928"/>
      <c r="PNH10" s="928"/>
      <c r="PNI10" s="928"/>
      <c r="PNJ10" s="928"/>
      <c r="PNK10" s="928"/>
      <c r="PNL10" s="928"/>
      <c r="PNM10" s="928"/>
      <c r="PNN10" s="928"/>
      <c r="PNO10" s="928"/>
      <c r="PNP10" s="928"/>
      <c r="PNQ10" s="928"/>
      <c r="PNR10" s="928"/>
      <c r="PNS10" s="928"/>
      <c r="PNT10" s="928"/>
      <c r="PNU10" s="928"/>
      <c r="PNV10" s="928"/>
      <c r="PNW10" s="928"/>
      <c r="PNX10" s="928"/>
      <c r="PNY10" s="928"/>
      <c r="PNZ10" s="928"/>
      <c r="POA10" s="928"/>
      <c r="POB10" s="928"/>
      <c r="POC10" s="928"/>
      <c r="POD10" s="928"/>
      <c r="POE10" s="928"/>
      <c r="POF10" s="928"/>
      <c r="POG10" s="928"/>
      <c r="POH10" s="928"/>
      <c r="POI10" s="928"/>
      <c r="POJ10" s="928"/>
      <c r="POK10" s="928"/>
      <c r="POL10" s="928"/>
      <c r="POM10" s="928"/>
      <c r="PON10" s="928"/>
      <c r="POO10" s="928"/>
      <c r="POP10" s="928"/>
      <c r="POQ10" s="928"/>
      <c r="POR10" s="928"/>
      <c r="POS10" s="928"/>
      <c r="POT10" s="928"/>
      <c r="POU10" s="928"/>
      <c r="POV10" s="928"/>
      <c r="POW10" s="928"/>
      <c r="POX10" s="928"/>
      <c r="POY10" s="928"/>
      <c r="POZ10" s="928"/>
      <c r="PPA10" s="928"/>
      <c r="PPB10" s="928"/>
      <c r="PPC10" s="928"/>
      <c r="PPD10" s="928"/>
      <c r="PPE10" s="928"/>
      <c r="PPF10" s="928"/>
      <c r="PPG10" s="928"/>
      <c r="PPH10" s="928"/>
      <c r="PPI10" s="928"/>
      <c r="PPJ10" s="928"/>
      <c r="PPK10" s="928"/>
      <c r="PPL10" s="928"/>
      <c r="PPM10" s="928"/>
      <c r="PPN10" s="928"/>
      <c r="PPO10" s="928"/>
      <c r="PPP10" s="928"/>
      <c r="PPQ10" s="928"/>
      <c r="PPR10" s="928"/>
      <c r="PPS10" s="928"/>
      <c r="PPT10" s="928"/>
      <c r="PPU10" s="928"/>
      <c r="PPV10" s="928"/>
      <c r="PPW10" s="928"/>
      <c r="PPX10" s="928"/>
      <c r="PPY10" s="928"/>
      <c r="PPZ10" s="928"/>
      <c r="PQA10" s="928"/>
      <c r="PQB10" s="928"/>
      <c r="PQC10" s="928"/>
      <c r="PQD10" s="928"/>
      <c r="PQE10" s="928"/>
      <c r="PQF10" s="928"/>
      <c r="PQG10" s="928"/>
      <c r="PQH10" s="928"/>
      <c r="PQI10" s="928"/>
      <c r="PQJ10" s="928"/>
      <c r="PQK10" s="928"/>
      <c r="PQL10" s="928"/>
      <c r="PQM10" s="928"/>
      <c r="PQN10" s="928"/>
      <c r="PQO10" s="928"/>
      <c r="PQP10" s="928"/>
      <c r="PQQ10" s="928"/>
      <c r="PQR10" s="928"/>
      <c r="PQS10" s="928"/>
      <c r="PQT10" s="928"/>
      <c r="PQU10" s="928"/>
      <c r="PQV10" s="928"/>
      <c r="PQW10" s="928"/>
      <c r="PQX10" s="928"/>
      <c r="PQY10" s="928"/>
      <c r="PQZ10" s="928"/>
      <c r="PRA10" s="928"/>
      <c r="PRB10" s="928"/>
      <c r="PRC10" s="928"/>
      <c r="PRD10" s="928"/>
      <c r="PRE10" s="928"/>
      <c r="PRF10" s="928"/>
      <c r="PRG10" s="928"/>
      <c r="PRH10" s="928"/>
      <c r="PRI10" s="928"/>
      <c r="PRJ10" s="928"/>
      <c r="PRK10" s="928"/>
      <c r="PRL10" s="928"/>
      <c r="PRM10" s="928"/>
      <c r="PRN10" s="928"/>
      <c r="PRO10" s="928"/>
      <c r="PRP10" s="928"/>
      <c r="PRQ10" s="928"/>
      <c r="PRR10" s="928"/>
      <c r="PRS10" s="928"/>
      <c r="PRT10" s="928"/>
      <c r="PRU10" s="928"/>
      <c r="PRV10" s="928"/>
      <c r="PRW10" s="928"/>
      <c r="PRX10" s="928"/>
      <c r="PRY10" s="928"/>
      <c r="PRZ10" s="928"/>
      <c r="PSA10" s="928"/>
      <c r="PSB10" s="928"/>
      <c r="PSC10" s="928"/>
      <c r="PSD10" s="928"/>
      <c r="PSE10" s="928"/>
      <c r="PSF10" s="928"/>
      <c r="PSG10" s="928"/>
      <c r="PSH10" s="928"/>
      <c r="PSI10" s="928"/>
      <c r="PSJ10" s="928"/>
      <c r="PSK10" s="928"/>
      <c r="PSL10" s="928"/>
      <c r="PSM10" s="928"/>
      <c r="PSN10" s="928"/>
      <c r="PSO10" s="928"/>
      <c r="PSP10" s="928"/>
      <c r="PSQ10" s="928"/>
      <c r="PSR10" s="928"/>
      <c r="PSS10" s="928"/>
      <c r="PST10" s="928"/>
      <c r="PSU10" s="928"/>
      <c r="PSV10" s="928"/>
      <c r="PSW10" s="928"/>
      <c r="PSX10" s="928"/>
      <c r="PSY10" s="928"/>
      <c r="PSZ10" s="928"/>
      <c r="PTA10" s="928"/>
      <c r="PTB10" s="928"/>
      <c r="PTC10" s="928"/>
      <c r="PTD10" s="928"/>
      <c r="PTE10" s="928"/>
      <c r="PTF10" s="928"/>
      <c r="PTG10" s="928"/>
      <c r="PTH10" s="928"/>
      <c r="PTI10" s="928"/>
      <c r="PTJ10" s="928"/>
      <c r="PTK10" s="928"/>
      <c r="PTL10" s="928"/>
      <c r="PTM10" s="928"/>
      <c r="PTN10" s="928"/>
      <c r="PTO10" s="928"/>
      <c r="PTP10" s="928"/>
      <c r="PTQ10" s="928"/>
      <c r="PTR10" s="928"/>
      <c r="PTS10" s="928"/>
      <c r="PTT10" s="928"/>
      <c r="PTU10" s="928"/>
      <c r="PTV10" s="928"/>
      <c r="PTW10" s="928"/>
      <c r="PTX10" s="928"/>
      <c r="PTY10" s="928"/>
      <c r="PTZ10" s="928"/>
      <c r="PUA10" s="928"/>
      <c r="PUB10" s="928"/>
      <c r="PUC10" s="928"/>
      <c r="PUD10" s="928"/>
      <c r="PUE10" s="928"/>
      <c r="PUF10" s="928"/>
      <c r="PUG10" s="928"/>
      <c r="PUH10" s="928"/>
      <c r="PUI10" s="928"/>
      <c r="PUJ10" s="928"/>
      <c r="PUK10" s="928"/>
      <c r="PUL10" s="928"/>
      <c r="PUM10" s="928"/>
      <c r="PUN10" s="928"/>
      <c r="PUO10" s="928"/>
      <c r="PUP10" s="928"/>
      <c r="PUQ10" s="928"/>
      <c r="PUR10" s="928"/>
      <c r="PUS10" s="928"/>
      <c r="PUT10" s="928"/>
      <c r="PUU10" s="928"/>
      <c r="PUV10" s="928"/>
      <c r="PUW10" s="928"/>
      <c r="PUX10" s="928"/>
      <c r="PUY10" s="928"/>
      <c r="PUZ10" s="928"/>
      <c r="PVA10" s="928"/>
      <c r="PVB10" s="928"/>
      <c r="PVC10" s="928"/>
      <c r="PVD10" s="928"/>
      <c r="PVE10" s="928"/>
      <c r="PVF10" s="928"/>
      <c r="PVG10" s="928"/>
      <c r="PVH10" s="928"/>
      <c r="PVI10" s="928"/>
      <c r="PVJ10" s="928"/>
      <c r="PVK10" s="928"/>
      <c r="PVL10" s="928"/>
      <c r="PVM10" s="928"/>
      <c r="PVN10" s="928"/>
      <c r="PVO10" s="928"/>
      <c r="PVP10" s="928"/>
      <c r="PVQ10" s="928"/>
      <c r="PVR10" s="928"/>
      <c r="PVS10" s="928"/>
      <c r="PVT10" s="928"/>
      <c r="PVU10" s="928"/>
      <c r="PVV10" s="928"/>
      <c r="PVW10" s="928"/>
      <c r="PVX10" s="928"/>
      <c r="PVY10" s="928"/>
      <c r="PVZ10" s="928"/>
      <c r="PWA10" s="928"/>
      <c r="PWB10" s="928"/>
      <c r="PWC10" s="928"/>
      <c r="PWD10" s="928"/>
      <c r="PWE10" s="928"/>
      <c r="PWF10" s="928"/>
      <c r="PWG10" s="928"/>
      <c r="PWH10" s="928"/>
      <c r="PWI10" s="928"/>
      <c r="PWJ10" s="928"/>
      <c r="PWK10" s="928"/>
      <c r="PWL10" s="928"/>
      <c r="PWM10" s="928"/>
      <c r="PWN10" s="928"/>
      <c r="PWO10" s="928"/>
      <c r="PWP10" s="928"/>
      <c r="PWQ10" s="928"/>
      <c r="PWR10" s="928"/>
      <c r="PWS10" s="928"/>
      <c r="PWT10" s="928"/>
      <c r="PWU10" s="928"/>
      <c r="PWV10" s="928"/>
      <c r="PWW10" s="928"/>
      <c r="PWX10" s="928"/>
      <c r="PWY10" s="928"/>
      <c r="PWZ10" s="928"/>
      <c r="PXA10" s="928"/>
      <c r="PXB10" s="928"/>
      <c r="PXC10" s="928"/>
      <c r="PXD10" s="928"/>
      <c r="PXE10" s="928"/>
      <c r="PXF10" s="928"/>
      <c r="PXG10" s="928"/>
      <c r="PXH10" s="928"/>
      <c r="PXI10" s="928"/>
      <c r="PXJ10" s="928"/>
      <c r="PXK10" s="928"/>
      <c r="PXL10" s="928"/>
      <c r="PXM10" s="928"/>
      <c r="PXN10" s="928"/>
      <c r="PXO10" s="928"/>
      <c r="PXP10" s="928"/>
      <c r="PXQ10" s="928"/>
      <c r="PXR10" s="928"/>
      <c r="PXS10" s="928"/>
      <c r="PXT10" s="928"/>
      <c r="PXU10" s="928"/>
      <c r="PXV10" s="928"/>
      <c r="PXW10" s="928"/>
      <c r="PXX10" s="928"/>
      <c r="PXY10" s="928"/>
      <c r="PXZ10" s="928"/>
      <c r="PYA10" s="928"/>
      <c r="PYB10" s="928"/>
      <c r="PYC10" s="928"/>
      <c r="PYD10" s="928"/>
      <c r="PYE10" s="928"/>
      <c r="PYF10" s="928"/>
      <c r="PYG10" s="928"/>
      <c r="PYH10" s="928"/>
      <c r="PYI10" s="928"/>
      <c r="PYJ10" s="928"/>
      <c r="PYK10" s="928"/>
      <c r="PYL10" s="928"/>
      <c r="PYM10" s="928"/>
      <c r="PYN10" s="928"/>
      <c r="PYO10" s="928"/>
      <c r="PYP10" s="928"/>
      <c r="PYQ10" s="928"/>
      <c r="PYR10" s="928"/>
      <c r="PYS10" s="928"/>
      <c r="PYT10" s="928"/>
      <c r="PYU10" s="928"/>
      <c r="PYV10" s="928"/>
      <c r="PYW10" s="928"/>
      <c r="PYX10" s="928"/>
      <c r="PYY10" s="928"/>
      <c r="PYZ10" s="928"/>
      <c r="PZA10" s="928"/>
      <c r="PZB10" s="928"/>
      <c r="PZC10" s="928"/>
      <c r="PZD10" s="928"/>
      <c r="PZE10" s="928"/>
      <c r="PZF10" s="928"/>
      <c r="PZG10" s="928"/>
      <c r="PZH10" s="928"/>
      <c r="PZI10" s="928"/>
      <c r="PZJ10" s="928"/>
      <c r="PZK10" s="928"/>
      <c r="PZL10" s="928"/>
      <c r="PZM10" s="928"/>
      <c r="PZN10" s="928"/>
      <c r="PZO10" s="928"/>
      <c r="PZP10" s="928"/>
      <c r="PZQ10" s="928"/>
      <c r="PZR10" s="928"/>
      <c r="PZS10" s="928"/>
      <c r="PZT10" s="928"/>
      <c r="PZU10" s="928"/>
      <c r="PZV10" s="928"/>
      <c r="PZW10" s="928"/>
      <c r="PZX10" s="928"/>
      <c r="PZY10" s="928"/>
      <c r="PZZ10" s="928"/>
      <c r="QAA10" s="928"/>
      <c r="QAB10" s="928"/>
      <c r="QAC10" s="928"/>
      <c r="QAD10" s="928"/>
      <c r="QAE10" s="928"/>
      <c r="QAF10" s="928"/>
      <c r="QAG10" s="928"/>
      <c r="QAH10" s="928"/>
      <c r="QAI10" s="928"/>
      <c r="QAJ10" s="928"/>
      <c r="QAK10" s="928"/>
      <c r="QAL10" s="928"/>
      <c r="QAM10" s="928"/>
      <c r="QAN10" s="928"/>
      <c r="QAO10" s="928"/>
      <c r="QAP10" s="928"/>
      <c r="QAQ10" s="928"/>
      <c r="QAR10" s="928"/>
      <c r="QAS10" s="928"/>
      <c r="QAT10" s="928"/>
      <c r="QAU10" s="928"/>
      <c r="QAV10" s="928"/>
      <c r="QAW10" s="928"/>
      <c r="QAX10" s="928"/>
      <c r="QAY10" s="928"/>
      <c r="QAZ10" s="928"/>
      <c r="QBA10" s="928"/>
      <c r="QBB10" s="928"/>
      <c r="QBC10" s="928"/>
      <c r="QBD10" s="928"/>
      <c r="QBE10" s="928"/>
      <c r="QBF10" s="928"/>
      <c r="QBG10" s="928"/>
      <c r="QBH10" s="928"/>
      <c r="QBI10" s="928"/>
      <c r="QBJ10" s="928"/>
      <c r="QBK10" s="928"/>
      <c r="QBL10" s="928"/>
      <c r="QBM10" s="928"/>
      <c r="QBN10" s="928"/>
      <c r="QBO10" s="928"/>
      <c r="QBP10" s="928"/>
      <c r="QBQ10" s="928"/>
      <c r="QBR10" s="928"/>
      <c r="QBS10" s="928"/>
      <c r="QBT10" s="928"/>
      <c r="QBU10" s="928"/>
      <c r="QBV10" s="928"/>
      <c r="QBW10" s="928"/>
      <c r="QBX10" s="928"/>
      <c r="QBY10" s="928"/>
      <c r="QBZ10" s="928"/>
      <c r="QCA10" s="928"/>
      <c r="QCB10" s="928"/>
      <c r="QCC10" s="928"/>
      <c r="QCD10" s="928"/>
      <c r="QCE10" s="928"/>
      <c r="QCF10" s="928"/>
      <c r="QCG10" s="928"/>
      <c r="QCH10" s="928"/>
      <c r="QCI10" s="928"/>
      <c r="QCJ10" s="928"/>
      <c r="QCK10" s="928"/>
      <c r="QCL10" s="928"/>
      <c r="QCM10" s="928"/>
      <c r="QCN10" s="928"/>
      <c r="QCO10" s="928"/>
      <c r="QCP10" s="928"/>
      <c r="QCQ10" s="928"/>
      <c r="QCR10" s="928"/>
      <c r="QCS10" s="928"/>
      <c r="QCT10" s="928"/>
      <c r="QCU10" s="928"/>
      <c r="QCV10" s="928"/>
      <c r="QCW10" s="928"/>
      <c r="QCX10" s="928"/>
      <c r="QCY10" s="928"/>
      <c r="QCZ10" s="928"/>
      <c r="QDA10" s="928"/>
      <c r="QDB10" s="928"/>
      <c r="QDC10" s="928"/>
      <c r="QDD10" s="928"/>
      <c r="QDE10" s="928"/>
      <c r="QDF10" s="928"/>
      <c r="QDG10" s="928"/>
      <c r="QDH10" s="928"/>
      <c r="QDI10" s="928"/>
      <c r="QDJ10" s="928"/>
      <c r="QDK10" s="928"/>
      <c r="QDL10" s="928"/>
      <c r="QDM10" s="928"/>
      <c r="QDN10" s="928"/>
      <c r="QDO10" s="928"/>
      <c r="QDP10" s="928"/>
      <c r="QDQ10" s="928"/>
      <c r="QDR10" s="928"/>
      <c r="QDS10" s="928"/>
      <c r="QDT10" s="928"/>
      <c r="QDU10" s="928"/>
      <c r="QDV10" s="928"/>
      <c r="QDW10" s="928"/>
      <c r="QDX10" s="928"/>
      <c r="QDY10" s="928"/>
      <c r="QDZ10" s="928"/>
      <c r="QEA10" s="928"/>
      <c r="QEB10" s="928"/>
      <c r="QEC10" s="928"/>
      <c r="QED10" s="928"/>
      <c r="QEE10" s="928"/>
      <c r="QEF10" s="928"/>
      <c r="QEG10" s="928"/>
      <c r="QEH10" s="928"/>
      <c r="QEI10" s="928"/>
      <c r="QEJ10" s="928"/>
      <c r="QEK10" s="928"/>
      <c r="QEL10" s="928"/>
      <c r="QEM10" s="928"/>
      <c r="QEN10" s="928"/>
      <c r="QEO10" s="928"/>
      <c r="QEP10" s="928"/>
      <c r="QEQ10" s="928"/>
      <c r="QER10" s="928"/>
      <c r="QES10" s="928"/>
      <c r="QET10" s="928"/>
      <c r="QEU10" s="928"/>
      <c r="QEV10" s="928"/>
      <c r="QEW10" s="928"/>
      <c r="QEX10" s="928"/>
      <c r="QEY10" s="928"/>
      <c r="QEZ10" s="928"/>
      <c r="QFA10" s="928"/>
      <c r="QFB10" s="928"/>
      <c r="QFC10" s="928"/>
      <c r="QFD10" s="928"/>
      <c r="QFE10" s="928"/>
      <c r="QFF10" s="928"/>
      <c r="QFG10" s="928"/>
      <c r="QFH10" s="928"/>
      <c r="QFI10" s="928"/>
      <c r="QFJ10" s="928"/>
      <c r="QFK10" s="928"/>
      <c r="QFL10" s="928"/>
      <c r="QFM10" s="928"/>
      <c r="QFN10" s="928"/>
      <c r="QFO10" s="928"/>
      <c r="QFP10" s="928"/>
      <c r="QFQ10" s="928"/>
      <c r="QFR10" s="928"/>
      <c r="QFS10" s="928"/>
      <c r="QFT10" s="928"/>
      <c r="QFU10" s="928"/>
      <c r="QFV10" s="928"/>
      <c r="QFW10" s="928"/>
      <c r="QFX10" s="928"/>
      <c r="QFY10" s="928"/>
      <c r="QFZ10" s="928"/>
      <c r="QGA10" s="928"/>
      <c r="QGB10" s="928"/>
      <c r="QGC10" s="928"/>
      <c r="QGD10" s="928"/>
      <c r="QGE10" s="928"/>
      <c r="QGF10" s="928"/>
      <c r="QGG10" s="928"/>
      <c r="QGH10" s="928"/>
      <c r="QGI10" s="928"/>
      <c r="QGJ10" s="928"/>
      <c r="QGK10" s="928"/>
      <c r="QGL10" s="928"/>
      <c r="QGM10" s="928"/>
      <c r="QGN10" s="928"/>
      <c r="QGO10" s="928"/>
      <c r="QGP10" s="928"/>
      <c r="QGQ10" s="928"/>
      <c r="QGR10" s="928"/>
      <c r="QGS10" s="928"/>
      <c r="QGT10" s="928"/>
      <c r="QGU10" s="928"/>
      <c r="QGV10" s="928"/>
      <c r="QGW10" s="928"/>
      <c r="QGX10" s="928"/>
      <c r="QGY10" s="928"/>
      <c r="QGZ10" s="928"/>
      <c r="QHA10" s="928"/>
      <c r="QHB10" s="928"/>
      <c r="QHC10" s="928"/>
      <c r="QHD10" s="928"/>
      <c r="QHE10" s="928"/>
      <c r="QHF10" s="928"/>
      <c r="QHG10" s="928"/>
      <c r="QHH10" s="928"/>
      <c r="QHI10" s="928"/>
      <c r="QHJ10" s="928"/>
      <c r="QHK10" s="928"/>
      <c r="QHL10" s="928"/>
      <c r="QHM10" s="928"/>
      <c r="QHN10" s="928"/>
      <c r="QHO10" s="928"/>
      <c r="QHP10" s="928"/>
      <c r="QHQ10" s="928"/>
      <c r="QHR10" s="928"/>
      <c r="QHS10" s="928"/>
      <c r="QHT10" s="928"/>
      <c r="QHU10" s="928"/>
      <c r="QHV10" s="928"/>
      <c r="QHW10" s="928"/>
      <c r="QHX10" s="928"/>
      <c r="QHY10" s="928"/>
      <c r="QHZ10" s="928"/>
      <c r="QIA10" s="928"/>
      <c r="QIB10" s="928"/>
      <c r="QIC10" s="928"/>
      <c r="QID10" s="928"/>
      <c r="QIE10" s="928"/>
      <c r="QIF10" s="928"/>
      <c r="QIG10" s="928"/>
      <c r="QIH10" s="928"/>
      <c r="QII10" s="928"/>
      <c r="QIJ10" s="928"/>
      <c r="QIK10" s="928"/>
      <c r="QIL10" s="928"/>
      <c r="QIM10" s="928"/>
      <c r="QIN10" s="928"/>
      <c r="QIO10" s="928"/>
      <c r="QIP10" s="928"/>
      <c r="QIQ10" s="928"/>
      <c r="QIR10" s="928"/>
      <c r="QIS10" s="928"/>
      <c r="QIT10" s="928"/>
      <c r="QIU10" s="928"/>
      <c r="QIV10" s="928"/>
      <c r="QIW10" s="928"/>
      <c r="QIX10" s="928"/>
      <c r="QIY10" s="928"/>
      <c r="QIZ10" s="928"/>
      <c r="QJA10" s="928"/>
      <c r="QJB10" s="928"/>
      <c r="QJC10" s="928"/>
      <c r="QJD10" s="928"/>
      <c r="QJE10" s="928"/>
      <c r="QJF10" s="928"/>
      <c r="QJG10" s="928"/>
      <c r="QJH10" s="928"/>
      <c r="QJI10" s="928"/>
      <c r="QJJ10" s="928"/>
      <c r="QJK10" s="928"/>
      <c r="QJL10" s="928"/>
      <c r="QJM10" s="928"/>
      <c r="QJN10" s="928"/>
      <c r="QJO10" s="928"/>
      <c r="QJP10" s="928"/>
      <c r="QJQ10" s="928"/>
      <c r="QJR10" s="928"/>
      <c r="QJS10" s="928"/>
      <c r="QJT10" s="928"/>
      <c r="QJU10" s="928"/>
      <c r="QJV10" s="928"/>
      <c r="QJW10" s="928"/>
      <c r="QJX10" s="928"/>
      <c r="QJY10" s="928"/>
      <c r="QJZ10" s="928"/>
      <c r="QKA10" s="928"/>
      <c r="QKB10" s="928"/>
      <c r="QKC10" s="928"/>
      <c r="QKD10" s="928"/>
      <c r="QKE10" s="928"/>
      <c r="QKF10" s="928"/>
      <c r="QKG10" s="928"/>
      <c r="QKH10" s="928"/>
      <c r="QKI10" s="928"/>
      <c r="QKJ10" s="928"/>
      <c r="QKK10" s="928"/>
      <c r="QKL10" s="928"/>
      <c r="QKM10" s="928"/>
      <c r="QKN10" s="928"/>
      <c r="QKO10" s="928"/>
      <c r="QKP10" s="928"/>
      <c r="QKQ10" s="928"/>
      <c r="QKR10" s="928"/>
      <c r="QKS10" s="928"/>
      <c r="QKT10" s="928"/>
      <c r="QKU10" s="928"/>
      <c r="QKV10" s="928"/>
      <c r="QKW10" s="928"/>
      <c r="QKX10" s="928"/>
      <c r="QKY10" s="928"/>
      <c r="QKZ10" s="928"/>
      <c r="QLA10" s="928"/>
      <c r="QLB10" s="928"/>
      <c r="QLC10" s="928"/>
      <c r="QLD10" s="928"/>
      <c r="QLE10" s="928"/>
      <c r="QLF10" s="928"/>
      <c r="QLG10" s="928"/>
      <c r="QLH10" s="928"/>
      <c r="QLI10" s="928"/>
      <c r="QLJ10" s="928"/>
      <c r="QLK10" s="928"/>
      <c r="QLL10" s="928"/>
      <c r="QLM10" s="928"/>
      <c r="QLN10" s="928"/>
      <c r="QLO10" s="928"/>
      <c r="QLP10" s="928"/>
      <c r="QLQ10" s="928"/>
      <c r="QLR10" s="928"/>
      <c r="QLS10" s="928"/>
      <c r="QLT10" s="928"/>
      <c r="QLU10" s="928"/>
      <c r="QLV10" s="928"/>
      <c r="QLW10" s="928"/>
      <c r="QLX10" s="928"/>
      <c r="QLY10" s="928"/>
      <c r="QLZ10" s="928"/>
      <c r="QMA10" s="928"/>
      <c r="QMB10" s="928"/>
      <c r="QMC10" s="928"/>
      <c r="QMD10" s="928"/>
      <c r="QME10" s="928"/>
      <c r="QMF10" s="928"/>
      <c r="QMG10" s="928"/>
      <c r="QMH10" s="928"/>
      <c r="QMI10" s="928"/>
      <c r="QMJ10" s="928"/>
      <c r="QMK10" s="928"/>
      <c r="QML10" s="928"/>
      <c r="QMM10" s="928"/>
      <c r="QMN10" s="928"/>
      <c r="QMO10" s="928"/>
      <c r="QMP10" s="928"/>
      <c r="QMQ10" s="928"/>
      <c r="QMR10" s="928"/>
      <c r="QMS10" s="928"/>
      <c r="QMT10" s="928"/>
      <c r="QMU10" s="928"/>
      <c r="QMV10" s="928"/>
      <c r="QMW10" s="928"/>
      <c r="QMX10" s="928"/>
      <c r="QMY10" s="928"/>
      <c r="QMZ10" s="928"/>
      <c r="QNA10" s="928"/>
      <c r="QNB10" s="928"/>
      <c r="QNC10" s="928"/>
      <c r="QND10" s="928"/>
      <c r="QNE10" s="928"/>
      <c r="QNF10" s="928"/>
      <c r="QNG10" s="928"/>
      <c r="QNH10" s="928"/>
      <c r="QNI10" s="928"/>
      <c r="QNJ10" s="928"/>
      <c r="QNK10" s="928"/>
      <c r="QNL10" s="928"/>
      <c r="QNM10" s="928"/>
      <c r="QNN10" s="928"/>
      <c r="QNO10" s="928"/>
      <c r="QNP10" s="928"/>
      <c r="QNQ10" s="928"/>
      <c r="QNR10" s="928"/>
      <c r="QNS10" s="928"/>
      <c r="QNT10" s="928"/>
      <c r="QNU10" s="928"/>
      <c r="QNV10" s="928"/>
      <c r="QNW10" s="928"/>
      <c r="QNX10" s="928"/>
      <c r="QNY10" s="928"/>
      <c r="QNZ10" s="928"/>
      <c r="QOA10" s="928"/>
      <c r="QOB10" s="928"/>
      <c r="QOC10" s="928"/>
      <c r="QOD10" s="928"/>
      <c r="QOE10" s="928"/>
      <c r="QOF10" s="928"/>
      <c r="QOG10" s="928"/>
      <c r="QOH10" s="928"/>
      <c r="QOI10" s="928"/>
      <c r="QOJ10" s="928"/>
      <c r="QOK10" s="928"/>
      <c r="QOL10" s="928"/>
      <c r="QOM10" s="928"/>
      <c r="QON10" s="928"/>
      <c r="QOO10" s="928"/>
      <c r="QOP10" s="928"/>
      <c r="QOQ10" s="928"/>
      <c r="QOR10" s="928"/>
      <c r="QOS10" s="928"/>
      <c r="QOT10" s="928"/>
      <c r="QOU10" s="928"/>
      <c r="QOV10" s="928"/>
      <c r="QOW10" s="928"/>
      <c r="QOX10" s="928"/>
      <c r="QOY10" s="928"/>
      <c r="QOZ10" s="928"/>
      <c r="QPA10" s="928"/>
      <c r="QPB10" s="928"/>
      <c r="QPC10" s="928"/>
      <c r="QPD10" s="928"/>
      <c r="QPE10" s="928"/>
      <c r="QPF10" s="928"/>
      <c r="QPG10" s="928"/>
      <c r="QPH10" s="928"/>
      <c r="QPI10" s="928"/>
      <c r="QPJ10" s="928"/>
      <c r="QPK10" s="928"/>
      <c r="QPL10" s="928"/>
      <c r="QPM10" s="928"/>
      <c r="QPN10" s="928"/>
      <c r="QPO10" s="928"/>
      <c r="QPP10" s="928"/>
      <c r="QPQ10" s="928"/>
      <c r="QPR10" s="928"/>
      <c r="QPS10" s="928"/>
      <c r="QPT10" s="928"/>
      <c r="QPU10" s="928"/>
      <c r="QPV10" s="928"/>
      <c r="QPW10" s="928"/>
      <c r="QPX10" s="928"/>
      <c r="QPY10" s="928"/>
      <c r="QPZ10" s="928"/>
      <c r="QQA10" s="928"/>
      <c r="QQB10" s="928"/>
      <c r="QQC10" s="928"/>
      <c r="QQD10" s="928"/>
      <c r="QQE10" s="928"/>
      <c r="QQF10" s="928"/>
      <c r="QQG10" s="928"/>
      <c r="QQH10" s="928"/>
      <c r="QQI10" s="928"/>
      <c r="QQJ10" s="928"/>
      <c r="QQK10" s="928"/>
      <c r="QQL10" s="928"/>
      <c r="QQM10" s="928"/>
      <c r="QQN10" s="928"/>
      <c r="QQO10" s="928"/>
      <c r="QQP10" s="928"/>
      <c r="QQQ10" s="928"/>
      <c r="QQR10" s="928"/>
      <c r="QQS10" s="928"/>
      <c r="QQT10" s="928"/>
      <c r="QQU10" s="928"/>
      <c r="QQV10" s="928"/>
      <c r="QQW10" s="928"/>
      <c r="QQX10" s="928"/>
      <c r="QQY10" s="928"/>
      <c r="QQZ10" s="928"/>
      <c r="QRA10" s="928"/>
      <c r="QRB10" s="928"/>
      <c r="QRC10" s="928"/>
      <c r="QRD10" s="928"/>
      <c r="QRE10" s="928"/>
      <c r="QRF10" s="928"/>
      <c r="QRG10" s="928"/>
      <c r="QRH10" s="928"/>
      <c r="QRI10" s="928"/>
      <c r="QRJ10" s="928"/>
      <c r="QRK10" s="928"/>
      <c r="QRL10" s="928"/>
      <c r="QRM10" s="928"/>
      <c r="QRN10" s="928"/>
      <c r="QRO10" s="928"/>
      <c r="QRP10" s="928"/>
      <c r="QRQ10" s="928"/>
      <c r="QRR10" s="928"/>
      <c r="QRS10" s="928"/>
      <c r="QRT10" s="928"/>
      <c r="QRU10" s="928"/>
      <c r="QRV10" s="928"/>
      <c r="QRW10" s="928"/>
      <c r="QRX10" s="928"/>
      <c r="QRY10" s="928"/>
      <c r="QRZ10" s="928"/>
      <c r="QSA10" s="928"/>
      <c r="QSB10" s="928"/>
      <c r="QSC10" s="928"/>
      <c r="QSD10" s="928"/>
      <c r="QSE10" s="928"/>
      <c r="QSF10" s="928"/>
      <c r="QSG10" s="928"/>
      <c r="QSH10" s="928"/>
      <c r="QSI10" s="928"/>
      <c r="QSJ10" s="928"/>
      <c r="QSK10" s="928"/>
      <c r="QSL10" s="928"/>
      <c r="QSM10" s="928"/>
      <c r="QSN10" s="928"/>
      <c r="QSO10" s="928"/>
      <c r="QSP10" s="928"/>
      <c r="QSQ10" s="928"/>
      <c r="QSR10" s="928"/>
      <c r="QSS10" s="928"/>
      <c r="QST10" s="928"/>
      <c r="QSU10" s="928"/>
      <c r="QSV10" s="928"/>
      <c r="QSW10" s="928"/>
      <c r="QSX10" s="928"/>
      <c r="QSY10" s="928"/>
      <c r="QSZ10" s="928"/>
      <c r="QTA10" s="928"/>
      <c r="QTB10" s="928"/>
      <c r="QTC10" s="928"/>
      <c r="QTD10" s="928"/>
      <c r="QTE10" s="928"/>
      <c r="QTF10" s="928"/>
      <c r="QTG10" s="928"/>
      <c r="QTH10" s="928"/>
      <c r="QTI10" s="928"/>
      <c r="QTJ10" s="928"/>
      <c r="QTK10" s="928"/>
      <c r="QTL10" s="928"/>
      <c r="QTM10" s="928"/>
      <c r="QTN10" s="928"/>
      <c r="QTO10" s="928"/>
      <c r="QTP10" s="928"/>
      <c r="QTQ10" s="928"/>
      <c r="QTR10" s="928"/>
      <c r="QTS10" s="928"/>
      <c r="QTT10" s="928"/>
      <c r="QTU10" s="928"/>
      <c r="QTV10" s="928"/>
      <c r="QTW10" s="928"/>
      <c r="QTX10" s="928"/>
      <c r="QTY10" s="928"/>
      <c r="QTZ10" s="928"/>
      <c r="QUA10" s="928"/>
      <c r="QUB10" s="928"/>
      <c r="QUC10" s="928"/>
      <c r="QUD10" s="928"/>
      <c r="QUE10" s="928"/>
      <c r="QUF10" s="928"/>
      <c r="QUG10" s="928"/>
      <c r="QUH10" s="928"/>
      <c r="QUI10" s="928"/>
      <c r="QUJ10" s="928"/>
      <c r="QUK10" s="928"/>
      <c r="QUL10" s="928"/>
      <c r="QUM10" s="928"/>
      <c r="QUN10" s="928"/>
      <c r="QUO10" s="928"/>
      <c r="QUP10" s="928"/>
      <c r="QUQ10" s="928"/>
      <c r="QUR10" s="928"/>
      <c r="QUS10" s="928"/>
      <c r="QUT10" s="928"/>
      <c r="QUU10" s="928"/>
      <c r="QUV10" s="928"/>
      <c r="QUW10" s="928"/>
      <c r="QUX10" s="928"/>
      <c r="QUY10" s="928"/>
      <c r="QUZ10" s="928"/>
      <c r="QVA10" s="928"/>
      <c r="QVB10" s="928"/>
      <c r="QVC10" s="928"/>
      <c r="QVD10" s="928"/>
      <c r="QVE10" s="928"/>
      <c r="QVF10" s="928"/>
      <c r="QVG10" s="928"/>
      <c r="QVH10" s="928"/>
      <c r="QVI10" s="928"/>
      <c r="QVJ10" s="928"/>
      <c r="QVK10" s="928"/>
      <c r="QVL10" s="928"/>
      <c r="QVM10" s="928"/>
      <c r="QVN10" s="928"/>
      <c r="QVO10" s="928"/>
      <c r="QVP10" s="928"/>
      <c r="QVQ10" s="928"/>
      <c r="QVR10" s="928"/>
      <c r="QVS10" s="928"/>
      <c r="QVT10" s="928"/>
      <c r="QVU10" s="928"/>
      <c r="QVV10" s="928"/>
      <c r="QVW10" s="928"/>
      <c r="QVX10" s="928"/>
      <c r="QVY10" s="928"/>
      <c r="QVZ10" s="928"/>
      <c r="QWA10" s="928"/>
      <c r="QWB10" s="928"/>
      <c r="QWC10" s="928"/>
      <c r="QWD10" s="928"/>
      <c r="QWE10" s="928"/>
      <c r="QWF10" s="928"/>
      <c r="QWG10" s="928"/>
      <c r="QWH10" s="928"/>
      <c r="QWI10" s="928"/>
      <c r="QWJ10" s="928"/>
      <c r="QWK10" s="928"/>
      <c r="QWL10" s="928"/>
      <c r="QWM10" s="928"/>
      <c r="QWN10" s="928"/>
      <c r="QWO10" s="928"/>
      <c r="QWP10" s="928"/>
      <c r="QWQ10" s="928"/>
      <c r="QWR10" s="928"/>
      <c r="QWS10" s="928"/>
      <c r="QWT10" s="928"/>
      <c r="QWU10" s="928"/>
      <c r="QWV10" s="928"/>
      <c r="QWW10" s="928"/>
      <c r="QWX10" s="928"/>
      <c r="QWY10" s="928"/>
      <c r="QWZ10" s="928"/>
      <c r="QXA10" s="928"/>
      <c r="QXB10" s="928"/>
      <c r="QXC10" s="928"/>
      <c r="QXD10" s="928"/>
      <c r="QXE10" s="928"/>
      <c r="QXF10" s="928"/>
      <c r="QXG10" s="928"/>
      <c r="QXH10" s="928"/>
      <c r="QXI10" s="928"/>
      <c r="QXJ10" s="928"/>
      <c r="QXK10" s="928"/>
      <c r="QXL10" s="928"/>
      <c r="QXM10" s="928"/>
      <c r="QXN10" s="928"/>
      <c r="QXO10" s="928"/>
      <c r="QXP10" s="928"/>
      <c r="QXQ10" s="928"/>
      <c r="QXR10" s="928"/>
      <c r="QXS10" s="928"/>
      <c r="QXT10" s="928"/>
      <c r="QXU10" s="928"/>
      <c r="QXV10" s="928"/>
      <c r="QXW10" s="928"/>
      <c r="QXX10" s="928"/>
      <c r="QXY10" s="928"/>
      <c r="QXZ10" s="928"/>
      <c r="QYA10" s="928"/>
      <c r="QYB10" s="928"/>
      <c r="QYC10" s="928"/>
      <c r="QYD10" s="928"/>
      <c r="QYE10" s="928"/>
      <c r="QYF10" s="928"/>
      <c r="QYG10" s="928"/>
      <c r="QYH10" s="928"/>
      <c r="QYI10" s="928"/>
      <c r="QYJ10" s="928"/>
      <c r="QYK10" s="928"/>
      <c r="QYL10" s="928"/>
      <c r="QYM10" s="928"/>
      <c r="QYN10" s="928"/>
      <c r="QYO10" s="928"/>
      <c r="QYP10" s="928"/>
      <c r="QYQ10" s="928"/>
      <c r="QYR10" s="928"/>
      <c r="QYS10" s="928"/>
      <c r="QYT10" s="928"/>
      <c r="QYU10" s="928"/>
      <c r="QYV10" s="928"/>
      <c r="QYW10" s="928"/>
      <c r="QYX10" s="928"/>
      <c r="QYY10" s="928"/>
      <c r="QYZ10" s="928"/>
      <c r="QZA10" s="928"/>
      <c r="QZB10" s="928"/>
      <c r="QZC10" s="928"/>
      <c r="QZD10" s="928"/>
      <c r="QZE10" s="928"/>
      <c r="QZF10" s="928"/>
      <c r="QZG10" s="928"/>
      <c r="QZH10" s="928"/>
      <c r="QZI10" s="928"/>
      <c r="QZJ10" s="928"/>
      <c r="QZK10" s="928"/>
      <c r="QZL10" s="928"/>
      <c r="QZM10" s="928"/>
      <c r="QZN10" s="928"/>
      <c r="QZO10" s="928"/>
      <c r="QZP10" s="928"/>
      <c r="QZQ10" s="928"/>
      <c r="QZR10" s="928"/>
      <c r="QZS10" s="928"/>
      <c r="QZT10" s="928"/>
      <c r="QZU10" s="928"/>
      <c r="QZV10" s="928"/>
      <c r="QZW10" s="928"/>
      <c r="QZX10" s="928"/>
      <c r="QZY10" s="928"/>
      <c r="QZZ10" s="928"/>
      <c r="RAA10" s="928"/>
      <c r="RAB10" s="928"/>
      <c r="RAC10" s="928"/>
      <c r="RAD10" s="928"/>
      <c r="RAE10" s="928"/>
      <c r="RAF10" s="928"/>
      <c r="RAG10" s="928"/>
      <c r="RAH10" s="928"/>
      <c r="RAI10" s="928"/>
      <c r="RAJ10" s="928"/>
      <c r="RAK10" s="928"/>
      <c r="RAL10" s="928"/>
      <c r="RAM10" s="928"/>
      <c r="RAN10" s="928"/>
      <c r="RAO10" s="928"/>
      <c r="RAP10" s="928"/>
      <c r="RAQ10" s="928"/>
      <c r="RAR10" s="928"/>
      <c r="RAS10" s="928"/>
      <c r="RAT10" s="928"/>
      <c r="RAU10" s="928"/>
      <c r="RAV10" s="928"/>
      <c r="RAW10" s="928"/>
      <c r="RAX10" s="928"/>
      <c r="RAY10" s="928"/>
      <c r="RAZ10" s="928"/>
      <c r="RBA10" s="928"/>
      <c r="RBB10" s="928"/>
      <c r="RBC10" s="928"/>
      <c r="RBD10" s="928"/>
      <c r="RBE10" s="928"/>
      <c r="RBF10" s="928"/>
      <c r="RBG10" s="928"/>
      <c r="RBH10" s="928"/>
      <c r="RBI10" s="928"/>
      <c r="RBJ10" s="928"/>
      <c r="RBK10" s="928"/>
      <c r="RBL10" s="928"/>
      <c r="RBM10" s="928"/>
      <c r="RBN10" s="928"/>
      <c r="RBO10" s="928"/>
      <c r="RBP10" s="928"/>
      <c r="RBQ10" s="928"/>
      <c r="RBR10" s="928"/>
      <c r="RBS10" s="928"/>
      <c r="RBT10" s="928"/>
      <c r="RBU10" s="928"/>
      <c r="RBV10" s="928"/>
      <c r="RBW10" s="928"/>
      <c r="RBX10" s="928"/>
      <c r="RBY10" s="928"/>
      <c r="RBZ10" s="928"/>
      <c r="RCA10" s="928"/>
      <c r="RCB10" s="928"/>
      <c r="RCC10" s="928"/>
      <c r="RCD10" s="928"/>
      <c r="RCE10" s="928"/>
      <c r="RCF10" s="928"/>
      <c r="RCG10" s="928"/>
      <c r="RCH10" s="928"/>
      <c r="RCI10" s="928"/>
      <c r="RCJ10" s="928"/>
      <c r="RCK10" s="928"/>
      <c r="RCL10" s="928"/>
      <c r="RCM10" s="928"/>
      <c r="RCN10" s="928"/>
      <c r="RCO10" s="928"/>
      <c r="RCP10" s="928"/>
      <c r="RCQ10" s="928"/>
      <c r="RCR10" s="928"/>
      <c r="RCS10" s="928"/>
      <c r="RCT10" s="928"/>
      <c r="RCU10" s="928"/>
      <c r="RCV10" s="928"/>
      <c r="RCW10" s="928"/>
      <c r="RCX10" s="928"/>
      <c r="RCY10" s="928"/>
      <c r="RCZ10" s="928"/>
      <c r="RDA10" s="928"/>
      <c r="RDB10" s="928"/>
      <c r="RDC10" s="928"/>
      <c r="RDD10" s="928"/>
      <c r="RDE10" s="928"/>
      <c r="RDF10" s="928"/>
      <c r="RDG10" s="928"/>
      <c r="RDH10" s="928"/>
      <c r="RDI10" s="928"/>
      <c r="RDJ10" s="928"/>
      <c r="RDK10" s="928"/>
      <c r="RDL10" s="928"/>
      <c r="RDM10" s="928"/>
      <c r="RDN10" s="928"/>
      <c r="RDO10" s="928"/>
      <c r="RDP10" s="928"/>
      <c r="RDQ10" s="928"/>
      <c r="RDR10" s="928"/>
      <c r="RDS10" s="928"/>
      <c r="RDT10" s="928"/>
      <c r="RDU10" s="928"/>
      <c r="RDV10" s="928"/>
      <c r="RDW10" s="928"/>
      <c r="RDX10" s="928"/>
      <c r="RDY10" s="928"/>
      <c r="RDZ10" s="928"/>
      <c r="REA10" s="928"/>
      <c r="REB10" s="928"/>
      <c r="REC10" s="928"/>
      <c r="RED10" s="928"/>
      <c r="REE10" s="928"/>
      <c r="REF10" s="928"/>
      <c r="REG10" s="928"/>
      <c r="REH10" s="928"/>
      <c r="REI10" s="928"/>
      <c r="REJ10" s="928"/>
      <c r="REK10" s="928"/>
      <c r="REL10" s="928"/>
      <c r="REM10" s="928"/>
      <c r="REN10" s="928"/>
      <c r="REO10" s="928"/>
      <c r="REP10" s="928"/>
      <c r="REQ10" s="928"/>
      <c r="RER10" s="928"/>
      <c r="RES10" s="928"/>
      <c r="RET10" s="928"/>
      <c r="REU10" s="928"/>
      <c r="REV10" s="928"/>
      <c r="REW10" s="928"/>
      <c r="REX10" s="928"/>
      <c r="REY10" s="928"/>
      <c r="REZ10" s="928"/>
      <c r="RFA10" s="928"/>
      <c r="RFB10" s="928"/>
      <c r="RFC10" s="928"/>
      <c r="RFD10" s="928"/>
      <c r="RFE10" s="928"/>
      <c r="RFF10" s="928"/>
      <c r="RFG10" s="928"/>
      <c r="RFH10" s="928"/>
      <c r="RFI10" s="928"/>
      <c r="RFJ10" s="928"/>
      <c r="RFK10" s="928"/>
      <c r="RFL10" s="928"/>
      <c r="RFM10" s="928"/>
      <c r="RFN10" s="928"/>
      <c r="RFO10" s="928"/>
      <c r="RFP10" s="928"/>
      <c r="RFQ10" s="928"/>
      <c r="RFR10" s="928"/>
      <c r="RFS10" s="928"/>
      <c r="RFT10" s="928"/>
      <c r="RFU10" s="928"/>
      <c r="RFV10" s="928"/>
      <c r="RFW10" s="928"/>
      <c r="RFX10" s="928"/>
      <c r="RFY10" s="928"/>
      <c r="RFZ10" s="928"/>
      <c r="RGA10" s="928"/>
      <c r="RGB10" s="928"/>
      <c r="RGC10" s="928"/>
      <c r="RGD10" s="928"/>
      <c r="RGE10" s="928"/>
      <c r="RGF10" s="928"/>
      <c r="RGG10" s="928"/>
      <c r="RGH10" s="928"/>
      <c r="RGI10" s="928"/>
      <c r="RGJ10" s="928"/>
      <c r="RGK10" s="928"/>
      <c r="RGL10" s="928"/>
      <c r="RGM10" s="928"/>
      <c r="RGN10" s="928"/>
      <c r="RGO10" s="928"/>
      <c r="RGP10" s="928"/>
      <c r="RGQ10" s="928"/>
      <c r="RGR10" s="928"/>
      <c r="RGS10" s="928"/>
      <c r="RGT10" s="928"/>
      <c r="RGU10" s="928"/>
      <c r="RGV10" s="928"/>
      <c r="RGW10" s="928"/>
      <c r="RGX10" s="928"/>
      <c r="RGY10" s="928"/>
      <c r="RGZ10" s="928"/>
      <c r="RHA10" s="928"/>
      <c r="RHB10" s="928"/>
      <c r="RHC10" s="928"/>
      <c r="RHD10" s="928"/>
      <c r="RHE10" s="928"/>
      <c r="RHF10" s="928"/>
      <c r="RHG10" s="928"/>
      <c r="RHH10" s="928"/>
      <c r="RHI10" s="928"/>
      <c r="RHJ10" s="928"/>
      <c r="RHK10" s="928"/>
      <c r="RHL10" s="928"/>
      <c r="RHM10" s="928"/>
      <c r="RHN10" s="928"/>
      <c r="RHO10" s="928"/>
      <c r="RHP10" s="928"/>
      <c r="RHQ10" s="928"/>
      <c r="RHR10" s="928"/>
      <c r="RHS10" s="928"/>
      <c r="RHT10" s="928"/>
      <c r="RHU10" s="928"/>
      <c r="RHV10" s="928"/>
      <c r="RHW10" s="928"/>
      <c r="RHX10" s="928"/>
      <c r="RHY10" s="928"/>
      <c r="RHZ10" s="928"/>
      <c r="RIA10" s="928"/>
      <c r="RIB10" s="928"/>
      <c r="RIC10" s="928"/>
      <c r="RID10" s="928"/>
      <c r="RIE10" s="928"/>
      <c r="RIF10" s="928"/>
      <c r="RIG10" s="928"/>
      <c r="RIH10" s="928"/>
      <c r="RII10" s="928"/>
      <c r="RIJ10" s="928"/>
      <c r="RIK10" s="928"/>
      <c r="RIL10" s="928"/>
      <c r="RIM10" s="928"/>
      <c r="RIN10" s="928"/>
      <c r="RIO10" s="928"/>
      <c r="RIP10" s="928"/>
      <c r="RIQ10" s="928"/>
      <c r="RIR10" s="928"/>
      <c r="RIS10" s="928"/>
      <c r="RIT10" s="928"/>
      <c r="RIU10" s="928"/>
      <c r="RIV10" s="928"/>
      <c r="RIW10" s="928"/>
      <c r="RIX10" s="928"/>
      <c r="RIY10" s="928"/>
      <c r="RIZ10" s="928"/>
      <c r="RJA10" s="928"/>
      <c r="RJB10" s="928"/>
      <c r="RJC10" s="928"/>
      <c r="RJD10" s="928"/>
      <c r="RJE10" s="928"/>
      <c r="RJF10" s="928"/>
      <c r="RJG10" s="928"/>
      <c r="RJH10" s="928"/>
      <c r="RJI10" s="928"/>
      <c r="RJJ10" s="928"/>
      <c r="RJK10" s="928"/>
      <c r="RJL10" s="928"/>
      <c r="RJM10" s="928"/>
      <c r="RJN10" s="928"/>
      <c r="RJO10" s="928"/>
      <c r="RJP10" s="928"/>
      <c r="RJQ10" s="928"/>
      <c r="RJR10" s="928"/>
      <c r="RJS10" s="928"/>
      <c r="RJT10" s="928"/>
      <c r="RJU10" s="928"/>
      <c r="RJV10" s="928"/>
      <c r="RJW10" s="928"/>
      <c r="RJX10" s="928"/>
      <c r="RJY10" s="928"/>
      <c r="RJZ10" s="928"/>
      <c r="RKA10" s="928"/>
      <c r="RKB10" s="928"/>
      <c r="RKC10" s="928"/>
      <c r="RKD10" s="928"/>
      <c r="RKE10" s="928"/>
      <c r="RKF10" s="928"/>
      <c r="RKG10" s="928"/>
      <c r="RKH10" s="928"/>
      <c r="RKI10" s="928"/>
      <c r="RKJ10" s="928"/>
      <c r="RKK10" s="928"/>
      <c r="RKL10" s="928"/>
      <c r="RKM10" s="928"/>
      <c r="RKN10" s="928"/>
      <c r="RKO10" s="928"/>
      <c r="RKP10" s="928"/>
      <c r="RKQ10" s="928"/>
      <c r="RKR10" s="928"/>
      <c r="RKS10" s="928"/>
      <c r="RKT10" s="928"/>
      <c r="RKU10" s="928"/>
      <c r="RKV10" s="928"/>
      <c r="RKW10" s="928"/>
      <c r="RKX10" s="928"/>
      <c r="RKY10" s="928"/>
      <c r="RKZ10" s="928"/>
      <c r="RLA10" s="928"/>
      <c r="RLB10" s="928"/>
      <c r="RLC10" s="928"/>
      <c r="RLD10" s="928"/>
      <c r="RLE10" s="928"/>
      <c r="RLF10" s="928"/>
      <c r="RLG10" s="928"/>
      <c r="RLH10" s="928"/>
      <c r="RLI10" s="928"/>
      <c r="RLJ10" s="928"/>
      <c r="RLK10" s="928"/>
      <c r="RLL10" s="928"/>
      <c r="RLM10" s="928"/>
      <c r="RLN10" s="928"/>
      <c r="RLO10" s="928"/>
      <c r="RLP10" s="928"/>
      <c r="RLQ10" s="928"/>
      <c r="RLR10" s="928"/>
      <c r="RLS10" s="928"/>
      <c r="RLT10" s="928"/>
      <c r="RLU10" s="928"/>
      <c r="RLV10" s="928"/>
      <c r="RLW10" s="928"/>
      <c r="RLX10" s="928"/>
      <c r="RLY10" s="928"/>
      <c r="RLZ10" s="928"/>
      <c r="RMA10" s="928"/>
      <c r="RMB10" s="928"/>
      <c r="RMC10" s="928"/>
      <c r="RMD10" s="928"/>
      <c r="RME10" s="928"/>
      <c r="RMF10" s="928"/>
      <c r="RMG10" s="928"/>
      <c r="RMH10" s="928"/>
      <c r="RMI10" s="928"/>
      <c r="RMJ10" s="928"/>
      <c r="RMK10" s="928"/>
      <c r="RML10" s="928"/>
      <c r="RMM10" s="928"/>
      <c r="RMN10" s="928"/>
      <c r="RMO10" s="928"/>
      <c r="RMP10" s="928"/>
      <c r="RMQ10" s="928"/>
      <c r="RMR10" s="928"/>
      <c r="RMS10" s="928"/>
      <c r="RMT10" s="928"/>
      <c r="RMU10" s="928"/>
      <c r="RMV10" s="928"/>
      <c r="RMW10" s="928"/>
      <c r="RMX10" s="928"/>
      <c r="RMY10" s="928"/>
      <c r="RMZ10" s="928"/>
      <c r="RNA10" s="928"/>
      <c r="RNB10" s="928"/>
      <c r="RNC10" s="928"/>
      <c r="RND10" s="928"/>
      <c r="RNE10" s="928"/>
      <c r="RNF10" s="928"/>
      <c r="RNG10" s="928"/>
      <c r="RNH10" s="928"/>
      <c r="RNI10" s="928"/>
      <c r="RNJ10" s="928"/>
      <c r="RNK10" s="928"/>
      <c r="RNL10" s="928"/>
      <c r="RNM10" s="928"/>
      <c r="RNN10" s="928"/>
      <c r="RNO10" s="928"/>
      <c r="RNP10" s="928"/>
      <c r="RNQ10" s="928"/>
      <c r="RNR10" s="928"/>
      <c r="RNS10" s="928"/>
      <c r="RNT10" s="928"/>
      <c r="RNU10" s="928"/>
      <c r="RNV10" s="928"/>
      <c r="RNW10" s="928"/>
      <c r="RNX10" s="928"/>
      <c r="RNY10" s="928"/>
      <c r="RNZ10" s="928"/>
      <c r="ROA10" s="928"/>
      <c r="ROB10" s="928"/>
      <c r="ROC10" s="928"/>
      <c r="ROD10" s="928"/>
      <c r="ROE10" s="928"/>
      <c r="ROF10" s="928"/>
      <c r="ROG10" s="928"/>
      <c r="ROH10" s="928"/>
      <c r="ROI10" s="928"/>
      <c r="ROJ10" s="928"/>
      <c r="ROK10" s="928"/>
      <c r="ROL10" s="928"/>
      <c r="ROM10" s="928"/>
      <c r="RON10" s="928"/>
      <c r="ROO10" s="928"/>
      <c r="ROP10" s="928"/>
      <c r="ROQ10" s="928"/>
      <c r="ROR10" s="928"/>
      <c r="ROS10" s="928"/>
      <c r="ROT10" s="928"/>
      <c r="ROU10" s="928"/>
      <c r="ROV10" s="928"/>
      <c r="ROW10" s="928"/>
      <c r="ROX10" s="928"/>
      <c r="ROY10" s="928"/>
      <c r="ROZ10" s="928"/>
      <c r="RPA10" s="928"/>
      <c r="RPB10" s="928"/>
      <c r="RPC10" s="928"/>
      <c r="RPD10" s="928"/>
      <c r="RPE10" s="928"/>
      <c r="RPF10" s="928"/>
      <c r="RPG10" s="928"/>
      <c r="RPH10" s="928"/>
      <c r="RPI10" s="928"/>
      <c r="RPJ10" s="928"/>
      <c r="RPK10" s="928"/>
      <c r="RPL10" s="928"/>
      <c r="RPM10" s="928"/>
      <c r="RPN10" s="928"/>
      <c r="RPO10" s="928"/>
      <c r="RPP10" s="928"/>
      <c r="RPQ10" s="928"/>
      <c r="RPR10" s="928"/>
      <c r="RPS10" s="928"/>
      <c r="RPT10" s="928"/>
      <c r="RPU10" s="928"/>
      <c r="RPV10" s="928"/>
      <c r="RPW10" s="928"/>
      <c r="RPX10" s="928"/>
      <c r="RPY10" s="928"/>
      <c r="RPZ10" s="928"/>
      <c r="RQA10" s="928"/>
      <c r="RQB10" s="928"/>
      <c r="RQC10" s="928"/>
      <c r="RQD10" s="928"/>
      <c r="RQE10" s="928"/>
      <c r="RQF10" s="928"/>
      <c r="RQG10" s="928"/>
      <c r="RQH10" s="928"/>
      <c r="RQI10" s="928"/>
      <c r="RQJ10" s="928"/>
      <c r="RQK10" s="928"/>
      <c r="RQL10" s="928"/>
      <c r="RQM10" s="928"/>
      <c r="RQN10" s="928"/>
      <c r="RQO10" s="928"/>
      <c r="RQP10" s="928"/>
      <c r="RQQ10" s="928"/>
      <c r="RQR10" s="928"/>
      <c r="RQS10" s="928"/>
      <c r="RQT10" s="928"/>
      <c r="RQU10" s="928"/>
      <c r="RQV10" s="928"/>
      <c r="RQW10" s="928"/>
      <c r="RQX10" s="928"/>
      <c r="RQY10" s="928"/>
      <c r="RQZ10" s="928"/>
      <c r="RRA10" s="928"/>
      <c r="RRB10" s="928"/>
      <c r="RRC10" s="928"/>
      <c r="RRD10" s="928"/>
      <c r="RRE10" s="928"/>
      <c r="RRF10" s="928"/>
      <c r="RRG10" s="928"/>
      <c r="RRH10" s="928"/>
      <c r="RRI10" s="928"/>
      <c r="RRJ10" s="928"/>
      <c r="RRK10" s="928"/>
      <c r="RRL10" s="928"/>
      <c r="RRM10" s="928"/>
      <c r="RRN10" s="928"/>
      <c r="RRO10" s="928"/>
      <c r="RRP10" s="928"/>
      <c r="RRQ10" s="928"/>
      <c r="RRR10" s="928"/>
      <c r="RRS10" s="928"/>
      <c r="RRT10" s="928"/>
      <c r="RRU10" s="928"/>
      <c r="RRV10" s="928"/>
      <c r="RRW10" s="928"/>
      <c r="RRX10" s="928"/>
      <c r="RRY10" s="928"/>
      <c r="RRZ10" s="928"/>
      <c r="RSA10" s="928"/>
      <c r="RSB10" s="928"/>
      <c r="RSC10" s="928"/>
      <c r="RSD10" s="928"/>
      <c r="RSE10" s="928"/>
      <c r="RSF10" s="928"/>
      <c r="RSG10" s="928"/>
      <c r="RSH10" s="928"/>
      <c r="RSI10" s="928"/>
      <c r="RSJ10" s="928"/>
      <c r="RSK10" s="928"/>
      <c r="RSL10" s="928"/>
      <c r="RSM10" s="928"/>
      <c r="RSN10" s="928"/>
      <c r="RSO10" s="928"/>
      <c r="RSP10" s="928"/>
      <c r="RSQ10" s="928"/>
      <c r="RSR10" s="928"/>
      <c r="RSS10" s="928"/>
      <c r="RST10" s="928"/>
      <c r="RSU10" s="928"/>
      <c r="RSV10" s="928"/>
      <c r="RSW10" s="928"/>
      <c r="RSX10" s="928"/>
      <c r="RSY10" s="928"/>
      <c r="RSZ10" s="928"/>
      <c r="RTA10" s="928"/>
      <c r="RTB10" s="928"/>
      <c r="RTC10" s="928"/>
      <c r="RTD10" s="928"/>
      <c r="RTE10" s="928"/>
      <c r="RTF10" s="928"/>
      <c r="RTG10" s="928"/>
      <c r="RTH10" s="928"/>
      <c r="RTI10" s="928"/>
      <c r="RTJ10" s="928"/>
      <c r="RTK10" s="928"/>
      <c r="RTL10" s="928"/>
      <c r="RTM10" s="928"/>
      <c r="RTN10" s="928"/>
      <c r="RTO10" s="928"/>
      <c r="RTP10" s="928"/>
      <c r="RTQ10" s="928"/>
      <c r="RTR10" s="928"/>
      <c r="RTS10" s="928"/>
      <c r="RTT10" s="928"/>
      <c r="RTU10" s="928"/>
      <c r="RTV10" s="928"/>
      <c r="RTW10" s="928"/>
      <c r="RTX10" s="928"/>
      <c r="RTY10" s="928"/>
      <c r="RTZ10" s="928"/>
      <c r="RUA10" s="928"/>
      <c r="RUB10" s="928"/>
      <c r="RUC10" s="928"/>
      <c r="RUD10" s="928"/>
      <c r="RUE10" s="928"/>
      <c r="RUF10" s="928"/>
      <c r="RUG10" s="928"/>
      <c r="RUH10" s="928"/>
      <c r="RUI10" s="928"/>
      <c r="RUJ10" s="928"/>
      <c r="RUK10" s="928"/>
      <c r="RUL10" s="928"/>
      <c r="RUM10" s="928"/>
      <c r="RUN10" s="928"/>
      <c r="RUO10" s="928"/>
      <c r="RUP10" s="928"/>
      <c r="RUQ10" s="928"/>
      <c r="RUR10" s="928"/>
      <c r="RUS10" s="928"/>
      <c r="RUT10" s="928"/>
      <c r="RUU10" s="928"/>
      <c r="RUV10" s="928"/>
      <c r="RUW10" s="928"/>
      <c r="RUX10" s="928"/>
      <c r="RUY10" s="928"/>
      <c r="RUZ10" s="928"/>
      <c r="RVA10" s="928"/>
      <c r="RVB10" s="928"/>
      <c r="RVC10" s="928"/>
      <c r="RVD10" s="928"/>
      <c r="RVE10" s="928"/>
      <c r="RVF10" s="928"/>
      <c r="RVG10" s="928"/>
      <c r="RVH10" s="928"/>
      <c r="RVI10" s="928"/>
      <c r="RVJ10" s="928"/>
      <c r="RVK10" s="928"/>
      <c r="RVL10" s="928"/>
      <c r="RVM10" s="928"/>
      <c r="RVN10" s="928"/>
      <c r="RVO10" s="928"/>
      <c r="RVP10" s="928"/>
      <c r="RVQ10" s="928"/>
      <c r="RVR10" s="928"/>
      <c r="RVS10" s="928"/>
      <c r="RVT10" s="928"/>
      <c r="RVU10" s="928"/>
      <c r="RVV10" s="928"/>
      <c r="RVW10" s="928"/>
      <c r="RVX10" s="928"/>
      <c r="RVY10" s="928"/>
      <c r="RVZ10" s="928"/>
      <c r="RWA10" s="928"/>
      <c r="RWB10" s="928"/>
      <c r="RWC10" s="928"/>
      <c r="RWD10" s="928"/>
      <c r="RWE10" s="928"/>
      <c r="RWF10" s="928"/>
      <c r="RWG10" s="928"/>
      <c r="RWH10" s="928"/>
      <c r="RWI10" s="928"/>
      <c r="RWJ10" s="928"/>
      <c r="RWK10" s="928"/>
      <c r="RWL10" s="928"/>
      <c r="RWM10" s="928"/>
      <c r="RWN10" s="928"/>
      <c r="RWO10" s="928"/>
      <c r="RWP10" s="928"/>
      <c r="RWQ10" s="928"/>
      <c r="RWR10" s="928"/>
      <c r="RWS10" s="928"/>
      <c r="RWT10" s="928"/>
      <c r="RWU10" s="928"/>
      <c r="RWV10" s="928"/>
      <c r="RWW10" s="928"/>
      <c r="RWX10" s="928"/>
      <c r="RWY10" s="928"/>
      <c r="RWZ10" s="928"/>
      <c r="RXA10" s="928"/>
      <c r="RXB10" s="928"/>
      <c r="RXC10" s="928"/>
      <c r="RXD10" s="928"/>
      <c r="RXE10" s="928"/>
      <c r="RXF10" s="928"/>
      <c r="RXG10" s="928"/>
      <c r="RXH10" s="928"/>
      <c r="RXI10" s="928"/>
      <c r="RXJ10" s="928"/>
      <c r="RXK10" s="928"/>
      <c r="RXL10" s="928"/>
      <c r="RXM10" s="928"/>
      <c r="RXN10" s="928"/>
      <c r="RXO10" s="928"/>
      <c r="RXP10" s="928"/>
      <c r="RXQ10" s="928"/>
      <c r="RXR10" s="928"/>
      <c r="RXS10" s="928"/>
      <c r="RXT10" s="928"/>
      <c r="RXU10" s="928"/>
      <c r="RXV10" s="928"/>
      <c r="RXW10" s="928"/>
      <c r="RXX10" s="928"/>
      <c r="RXY10" s="928"/>
      <c r="RXZ10" s="928"/>
      <c r="RYA10" s="928"/>
      <c r="RYB10" s="928"/>
      <c r="RYC10" s="928"/>
      <c r="RYD10" s="928"/>
      <c r="RYE10" s="928"/>
      <c r="RYF10" s="928"/>
      <c r="RYG10" s="928"/>
      <c r="RYH10" s="928"/>
      <c r="RYI10" s="928"/>
      <c r="RYJ10" s="928"/>
      <c r="RYK10" s="928"/>
      <c r="RYL10" s="928"/>
      <c r="RYM10" s="928"/>
      <c r="RYN10" s="928"/>
      <c r="RYO10" s="928"/>
      <c r="RYP10" s="928"/>
      <c r="RYQ10" s="928"/>
      <c r="RYR10" s="928"/>
      <c r="RYS10" s="928"/>
      <c r="RYT10" s="928"/>
      <c r="RYU10" s="928"/>
      <c r="RYV10" s="928"/>
      <c r="RYW10" s="928"/>
      <c r="RYX10" s="928"/>
      <c r="RYY10" s="928"/>
      <c r="RYZ10" s="928"/>
      <c r="RZA10" s="928"/>
      <c r="RZB10" s="928"/>
      <c r="RZC10" s="928"/>
      <c r="RZD10" s="928"/>
      <c r="RZE10" s="928"/>
      <c r="RZF10" s="928"/>
      <c r="RZG10" s="928"/>
      <c r="RZH10" s="928"/>
      <c r="RZI10" s="928"/>
      <c r="RZJ10" s="928"/>
      <c r="RZK10" s="928"/>
      <c r="RZL10" s="928"/>
      <c r="RZM10" s="928"/>
      <c r="RZN10" s="928"/>
      <c r="RZO10" s="928"/>
      <c r="RZP10" s="928"/>
      <c r="RZQ10" s="928"/>
      <c r="RZR10" s="928"/>
      <c r="RZS10" s="928"/>
      <c r="RZT10" s="928"/>
      <c r="RZU10" s="928"/>
      <c r="RZV10" s="928"/>
      <c r="RZW10" s="928"/>
      <c r="RZX10" s="928"/>
      <c r="RZY10" s="928"/>
      <c r="RZZ10" s="928"/>
      <c r="SAA10" s="928"/>
      <c r="SAB10" s="928"/>
      <c r="SAC10" s="928"/>
      <c r="SAD10" s="928"/>
      <c r="SAE10" s="928"/>
      <c r="SAF10" s="928"/>
      <c r="SAG10" s="928"/>
      <c r="SAH10" s="928"/>
      <c r="SAI10" s="928"/>
      <c r="SAJ10" s="928"/>
      <c r="SAK10" s="928"/>
      <c r="SAL10" s="928"/>
      <c r="SAM10" s="928"/>
      <c r="SAN10" s="928"/>
      <c r="SAO10" s="928"/>
      <c r="SAP10" s="928"/>
      <c r="SAQ10" s="928"/>
      <c r="SAR10" s="928"/>
      <c r="SAS10" s="928"/>
      <c r="SAT10" s="928"/>
      <c r="SAU10" s="928"/>
      <c r="SAV10" s="928"/>
      <c r="SAW10" s="928"/>
      <c r="SAX10" s="928"/>
      <c r="SAY10" s="928"/>
      <c r="SAZ10" s="928"/>
      <c r="SBA10" s="928"/>
      <c r="SBB10" s="928"/>
      <c r="SBC10" s="928"/>
      <c r="SBD10" s="928"/>
      <c r="SBE10" s="928"/>
      <c r="SBF10" s="928"/>
      <c r="SBG10" s="928"/>
      <c r="SBH10" s="928"/>
      <c r="SBI10" s="928"/>
      <c r="SBJ10" s="928"/>
      <c r="SBK10" s="928"/>
      <c r="SBL10" s="928"/>
      <c r="SBM10" s="928"/>
      <c r="SBN10" s="928"/>
      <c r="SBO10" s="928"/>
      <c r="SBP10" s="928"/>
      <c r="SBQ10" s="928"/>
      <c r="SBR10" s="928"/>
      <c r="SBS10" s="928"/>
      <c r="SBT10" s="928"/>
      <c r="SBU10" s="928"/>
      <c r="SBV10" s="928"/>
      <c r="SBW10" s="928"/>
      <c r="SBX10" s="928"/>
      <c r="SBY10" s="928"/>
      <c r="SBZ10" s="928"/>
      <c r="SCA10" s="928"/>
      <c r="SCB10" s="928"/>
      <c r="SCC10" s="928"/>
      <c r="SCD10" s="928"/>
      <c r="SCE10" s="928"/>
      <c r="SCF10" s="928"/>
      <c r="SCG10" s="928"/>
      <c r="SCH10" s="928"/>
      <c r="SCI10" s="928"/>
      <c r="SCJ10" s="928"/>
      <c r="SCK10" s="928"/>
      <c r="SCL10" s="928"/>
      <c r="SCM10" s="928"/>
      <c r="SCN10" s="928"/>
      <c r="SCO10" s="928"/>
      <c r="SCP10" s="928"/>
      <c r="SCQ10" s="928"/>
      <c r="SCR10" s="928"/>
      <c r="SCS10" s="928"/>
      <c r="SCT10" s="928"/>
      <c r="SCU10" s="928"/>
      <c r="SCV10" s="928"/>
      <c r="SCW10" s="928"/>
      <c r="SCX10" s="928"/>
      <c r="SCY10" s="928"/>
      <c r="SCZ10" s="928"/>
      <c r="SDA10" s="928"/>
      <c r="SDB10" s="928"/>
      <c r="SDC10" s="928"/>
      <c r="SDD10" s="928"/>
      <c r="SDE10" s="928"/>
      <c r="SDF10" s="928"/>
      <c r="SDG10" s="928"/>
      <c r="SDH10" s="928"/>
      <c r="SDI10" s="928"/>
      <c r="SDJ10" s="928"/>
      <c r="SDK10" s="928"/>
      <c r="SDL10" s="928"/>
      <c r="SDM10" s="928"/>
      <c r="SDN10" s="928"/>
      <c r="SDO10" s="928"/>
      <c r="SDP10" s="928"/>
      <c r="SDQ10" s="928"/>
      <c r="SDR10" s="928"/>
      <c r="SDS10" s="928"/>
      <c r="SDT10" s="928"/>
      <c r="SDU10" s="928"/>
      <c r="SDV10" s="928"/>
      <c r="SDW10" s="928"/>
      <c r="SDX10" s="928"/>
      <c r="SDY10" s="928"/>
      <c r="SDZ10" s="928"/>
      <c r="SEA10" s="928"/>
      <c r="SEB10" s="928"/>
      <c r="SEC10" s="928"/>
      <c r="SED10" s="928"/>
      <c r="SEE10" s="928"/>
      <c r="SEF10" s="928"/>
      <c r="SEG10" s="928"/>
      <c r="SEH10" s="928"/>
      <c r="SEI10" s="928"/>
      <c r="SEJ10" s="928"/>
      <c r="SEK10" s="928"/>
      <c r="SEL10" s="928"/>
      <c r="SEM10" s="928"/>
      <c r="SEN10" s="928"/>
      <c r="SEO10" s="928"/>
      <c r="SEP10" s="928"/>
      <c r="SEQ10" s="928"/>
      <c r="SER10" s="928"/>
      <c r="SES10" s="928"/>
      <c r="SET10" s="928"/>
      <c r="SEU10" s="928"/>
      <c r="SEV10" s="928"/>
      <c r="SEW10" s="928"/>
      <c r="SEX10" s="928"/>
      <c r="SEY10" s="928"/>
      <c r="SEZ10" s="928"/>
      <c r="SFA10" s="928"/>
      <c r="SFB10" s="928"/>
      <c r="SFC10" s="928"/>
      <c r="SFD10" s="928"/>
      <c r="SFE10" s="928"/>
      <c r="SFF10" s="928"/>
      <c r="SFG10" s="928"/>
      <c r="SFH10" s="928"/>
      <c r="SFI10" s="928"/>
      <c r="SFJ10" s="928"/>
      <c r="SFK10" s="928"/>
      <c r="SFL10" s="928"/>
      <c r="SFM10" s="928"/>
      <c r="SFN10" s="928"/>
      <c r="SFO10" s="928"/>
      <c r="SFP10" s="928"/>
      <c r="SFQ10" s="928"/>
      <c r="SFR10" s="928"/>
      <c r="SFS10" s="928"/>
      <c r="SFT10" s="928"/>
      <c r="SFU10" s="928"/>
      <c r="SFV10" s="928"/>
      <c r="SFW10" s="928"/>
      <c r="SFX10" s="928"/>
      <c r="SFY10" s="928"/>
      <c r="SFZ10" s="928"/>
      <c r="SGA10" s="928"/>
      <c r="SGB10" s="928"/>
      <c r="SGC10" s="928"/>
      <c r="SGD10" s="928"/>
      <c r="SGE10" s="928"/>
      <c r="SGF10" s="928"/>
      <c r="SGG10" s="928"/>
      <c r="SGH10" s="928"/>
      <c r="SGI10" s="928"/>
      <c r="SGJ10" s="928"/>
      <c r="SGK10" s="928"/>
      <c r="SGL10" s="928"/>
      <c r="SGM10" s="928"/>
      <c r="SGN10" s="928"/>
      <c r="SGO10" s="928"/>
      <c r="SGP10" s="928"/>
      <c r="SGQ10" s="928"/>
      <c r="SGR10" s="928"/>
      <c r="SGS10" s="928"/>
      <c r="SGT10" s="928"/>
      <c r="SGU10" s="928"/>
      <c r="SGV10" s="928"/>
      <c r="SGW10" s="928"/>
      <c r="SGX10" s="928"/>
      <c r="SGY10" s="928"/>
      <c r="SGZ10" s="928"/>
      <c r="SHA10" s="928"/>
      <c r="SHB10" s="928"/>
      <c r="SHC10" s="928"/>
      <c r="SHD10" s="928"/>
      <c r="SHE10" s="928"/>
      <c r="SHF10" s="928"/>
      <c r="SHG10" s="928"/>
      <c r="SHH10" s="928"/>
      <c r="SHI10" s="928"/>
      <c r="SHJ10" s="928"/>
      <c r="SHK10" s="928"/>
      <c r="SHL10" s="928"/>
      <c r="SHM10" s="928"/>
      <c r="SHN10" s="928"/>
      <c r="SHO10" s="928"/>
      <c r="SHP10" s="928"/>
      <c r="SHQ10" s="928"/>
      <c r="SHR10" s="928"/>
      <c r="SHS10" s="928"/>
      <c r="SHT10" s="928"/>
      <c r="SHU10" s="928"/>
      <c r="SHV10" s="928"/>
      <c r="SHW10" s="928"/>
      <c r="SHX10" s="928"/>
      <c r="SHY10" s="928"/>
      <c r="SHZ10" s="928"/>
      <c r="SIA10" s="928"/>
      <c r="SIB10" s="928"/>
      <c r="SIC10" s="928"/>
      <c r="SID10" s="928"/>
      <c r="SIE10" s="928"/>
      <c r="SIF10" s="928"/>
      <c r="SIG10" s="928"/>
      <c r="SIH10" s="928"/>
      <c r="SII10" s="928"/>
      <c r="SIJ10" s="928"/>
      <c r="SIK10" s="928"/>
      <c r="SIL10" s="928"/>
      <c r="SIM10" s="928"/>
      <c r="SIN10" s="928"/>
      <c r="SIO10" s="928"/>
      <c r="SIP10" s="928"/>
      <c r="SIQ10" s="928"/>
      <c r="SIR10" s="928"/>
      <c r="SIS10" s="928"/>
      <c r="SIT10" s="928"/>
      <c r="SIU10" s="928"/>
      <c r="SIV10" s="928"/>
      <c r="SIW10" s="928"/>
      <c r="SIX10" s="928"/>
      <c r="SIY10" s="928"/>
      <c r="SIZ10" s="928"/>
      <c r="SJA10" s="928"/>
      <c r="SJB10" s="928"/>
      <c r="SJC10" s="928"/>
      <c r="SJD10" s="928"/>
      <c r="SJE10" s="928"/>
      <c r="SJF10" s="928"/>
      <c r="SJG10" s="928"/>
      <c r="SJH10" s="928"/>
      <c r="SJI10" s="928"/>
      <c r="SJJ10" s="928"/>
      <c r="SJK10" s="928"/>
      <c r="SJL10" s="928"/>
      <c r="SJM10" s="928"/>
      <c r="SJN10" s="928"/>
      <c r="SJO10" s="928"/>
      <c r="SJP10" s="928"/>
      <c r="SJQ10" s="928"/>
      <c r="SJR10" s="928"/>
      <c r="SJS10" s="928"/>
      <c r="SJT10" s="928"/>
      <c r="SJU10" s="928"/>
      <c r="SJV10" s="928"/>
      <c r="SJW10" s="928"/>
      <c r="SJX10" s="928"/>
      <c r="SJY10" s="928"/>
      <c r="SJZ10" s="928"/>
      <c r="SKA10" s="928"/>
      <c r="SKB10" s="928"/>
      <c r="SKC10" s="928"/>
      <c r="SKD10" s="928"/>
      <c r="SKE10" s="928"/>
      <c r="SKF10" s="928"/>
      <c r="SKG10" s="928"/>
      <c r="SKH10" s="928"/>
      <c r="SKI10" s="928"/>
      <c r="SKJ10" s="928"/>
      <c r="SKK10" s="928"/>
      <c r="SKL10" s="928"/>
      <c r="SKM10" s="928"/>
      <c r="SKN10" s="928"/>
      <c r="SKO10" s="928"/>
      <c r="SKP10" s="928"/>
      <c r="SKQ10" s="928"/>
      <c r="SKR10" s="928"/>
      <c r="SKS10" s="928"/>
      <c r="SKT10" s="928"/>
      <c r="SKU10" s="928"/>
      <c r="SKV10" s="928"/>
      <c r="SKW10" s="928"/>
      <c r="SKX10" s="928"/>
      <c r="SKY10" s="928"/>
      <c r="SKZ10" s="928"/>
      <c r="SLA10" s="928"/>
      <c r="SLB10" s="928"/>
      <c r="SLC10" s="928"/>
      <c r="SLD10" s="928"/>
      <c r="SLE10" s="928"/>
      <c r="SLF10" s="928"/>
      <c r="SLG10" s="928"/>
      <c r="SLH10" s="928"/>
      <c r="SLI10" s="928"/>
      <c r="SLJ10" s="928"/>
      <c r="SLK10" s="928"/>
      <c r="SLL10" s="928"/>
      <c r="SLM10" s="928"/>
      <c r="SLN10" s="928"/>
      <c r="SLO10" s="928"/>
      <c r="SLP10" s="928"/>
      <c r="SLQ10" s="928"/>
      <c r="SLR10" s="928"/>
      <c r="SLS10" s="928"/>
      <c r="SLT10" s="928"/>
      <c r="SLU10" s="928"/>
      <c r="SLV10" s="928"/>
      <c r="SLW10" s="928"/>
      <c r="SLX10" s="928"/>
      <c r="SLY10" s="928"/>
      <c r="SLZ10" s="928"/>
      <c r="SMA10" s="928"/>
      <c r="SMB10" s="928"/>
      <c r="SMC10" s="928"/>
      <c r="SMD10" s="928"/>
      <c r="SME10" s="928"/>
      <c r="SMF10" s="928"/>
      <c r="SMG10" s="928"/>
      <c r="SMH10" s="928"/>
      <c r="SMI10" s="928"/>
      <c r="SMJ10" s="928"/>
      <c r="SMK10" s="928"/>
      <c r="SML10" s="928"/>
      <c r="SMM10" s="928"/>
      <c r="SMN10" s="928"/>
      <c r="SMO10" s="928"/>
      <c r="SMP10" s="928"/>
      <c r="SMQ10" s="928"/>
      <c r="SMR10" s="928"/>
      <c r="SMS10" s="928"/>
      <c r="SMT10" s="928"/>
      <c r="SMU10" s="928"/>
      <c r="SMV10" s="928"/>
      <c r="SMW10" s="928"/>
      <c r="SMX10" s="928"/>
      <c r="SMY10" s="928"/>
      <c r="SMZ10" s="928"/>
      <c r="SNA10" s="928"/>
      <c r="SNB10" s="928"/>
      <c r="SNC10" s="928"/>
      <c r="SND10" s="928"/>
      <c r="SNE10" s="928"/>
      <c r="SNF10" s="928"/>
      <c r="SNG10" s="928"/>
      <c r="SNH10" s="928"/>
      <c r="SNI10" s="928"/>
      <c r="SNJ10" s="928"/>
      <c r="SNK10" s="928"/>
      <c r="SNL10" s="928"/>
      <c r="SNM10" s="928"/>
      <c r="SNN10" s="928"/>
      <c r="SNO10" s="928"/>
      <c r="SNP10" s="928"/>
      <c r="SNQ10" s="928"/>
      <c r="SNR10" s="928"/>
      <c r="SNS10" s="928"/>
      <c r="SNT10" s="928"/>
      <c r="SNU10" s="928"/>
      <c r="SNV10" s="928"/>
      <c r="SNW10" s="928"/>
      <c r="SNX10" s="928"/>
      <c r="SNY10" s="928"/>
      <c r="SNZ10" s="928"/>
      <c r="SOA10" s="928"/>
      <c r="SOB10" s="928"/>
      <c r="SOC10" s="928"/>
      <c r="SOD10" s="928"/>
      <c r="SOE10" s="928"/>
      <c r="SOF10" s="928"/>
      <c r="SOG10" s="928"/>
      <c r="SOH10" s="928"/>
      <c r="SOI10" s="928"/>
      <c r="SOJ10" s="928"/>
      <c r="SOK10" s="928"/>
      <c r="SOL10" s="928"/>
      <c r="SOM10" s="928"/>
      <c r="SON10" s="928"/>
      <c r="SOO10" s="928"/>
      <c r="SOP10" s="928"/>
      <c r="SOQ10" s="928"/>
      <c r="SOR10" s="928"/>
      <c r="SOS10" s="928"/>
      <c r="SOT10" s="928"/>
      <c r="SOU10" s="928"/>
      <c r="SOV10" s="928"/>
      <c r="SOW10" s="928"/>
      <c r="SOX10" s="928"/>
      <c r="SOY10" s="928"/>
      <c r="SOZ10" s="928"/>
      <c r="SPA10" s="928"/>
      <c r="SPB10" s="928"/>
      <c r="SPC10" s="928"/>
      <c r="SPD10" s="928"/>
      <c r="SPE10" s="928"/>
      <c r="SPF10" s="928"/>
      <c r="SPG10" s="928"/>
      <c r="SPH10" s="928"/>
      <c r="SPI10" s="928"/>
      <c r="SPJ10" s="928"/>
      <c r="SPK10" s="928"/>
      <c r="SPL10" s="928"/>
      <c r="SPM10" s="928"/>
      <c r="SPN10" s="928"/>
      <c r="SPO10" s="928"/>
      <c r="SPP10" s="928"/>
      <c r="SPQ10" s="928"/>
      <c r="SPR10" s="928"/>
      <c r="SPS10" s="928"/>
      <c r="SPT10" s="928"/>
      <c r="SPU10" s="928"/>
      <c r="SPV10" s="928"/>
      <c r="SPW10" s="928"/>
      <c r="SPX10" s="928"/>
      <c r="SPY10" s="928"/>
      <c r="SPZ10" s="928"/>
      <c r="SQA10" s="928"/>
      <c r="SQB10" s="928"/>
      <c r="SQC10" s="928"/>
      <c r="SQD10" s="928"/>
      <c r="SQE10" s="928"/>
      <c r="SQF10" s="928"/>
      <c r="SQG10" s="928"/>
      <c r="SQH10" s="928"/>
      <c r="SQI10" s="928"/>
      <c r="SQJ10" s="928"/>
      <c r="SQK10" s="928"/>
      <c r="SQL10" s="928"/>
      <c r="SQM10" s="928"/>
      <c r="SQN10" s="928"/>
      <c r="SQO10" s="928"/>
      <c r="SQP10" s="928"/>
      <c r="SQQ10" s="928"/>
      <c r="SQR10" s="928"/>
      <c r="SQS10" s="928"/>
      <c r="SQT10" s="928"/>
      <c r="SQU10" s="928"/>
      <c r="SQV10" s="928"/>
      <c r="SQW10" s="928"/>
      <c r="SQX10" s="928"/>
      <c r="SQY10" s="928"/>
      <c r="SQZ10" s="928"/>
      <c r="SRA10" s="928"/>
      <c r="SRB10" s="928"/>
      <c r="SRC10" s="928"/>
      <c r="SRD10" s="928"/>
      <c r="SRE10" s="928"/>
      <c r="SRF10" s="928"/>
      <c r="SRG10" s="928"/>
      <c r="SRH10" s="928"/>
      <c r="SRI10" s="928"/>
      <c r="SRJ10" s="928"/>
      <c r="SRK10" s="928"/>
      <c r="SRL10" s="928"/>
      <c r="SRM10" s="928"/>
      <c r="SRN10" s="928"/>
      <c r="SRO10" s="928"/>
      <c r="SRP10" s="928"/>
      <c r="SRQ10" s="928"/>
      <c r="SRR10" s="928"/>
      <c r="SRS10" s="928"/>
      <c r="SRT10" s="928"/>
      <c r="SRU10" s="928"/>
      <c r="SRV10" s="928"/>
      <c r="SRW10" s="928"/>
      <c r="SRX10" s="928"/>
      <c r="SRY10" s="928"/>
      <c r="SRZ10" s="928"/>
      <c r="SSA10" s="928"/>
      <c r="SSB10" s="928"/>
      <c r="SSC10" s="928"/>
      <c r="SSD10" s="928"/>
      <c r="SSE10" s="928"/>
      <c r="SSF10" s="928"/>
      <c r="SSG10" s="928"/>
      <c r="SSH10" s="928"/>
      <c r="SSI10" s="928"/>
      <c r="SSJ10" s="928"/>
      <c r="SSK10" s="928"/>
      <c r="SSL10" s="928"/>
      <c r="SSM10" s="928"/>
      <c r="SSN10" s="928"/>
      <c r="SSO10" s="928"/>
      <c r="SSP10" s="928"/>
      <c r="SSQ10" s="928"/>
      <c r="SSR10" s="928"/>
      <c r="SSS10" s="928"/>
      <c r="SST10" s="928"/>
      <c r="SSU10" s="928"/>
      <c r="SSV10" s="928"/>
      <c r="SSW10" s="928"/>
      <c r="SSX10" s="928"/>
      <c r="SSY10" s="928"/>
      <c r="SSZ10" s="928"/>
      <c r="STA10" s="928"/>
      <c r="STB10" s="928"/>
      <c r="STC10" s="928"/>
      <c r="STD10" s="928"/>
      <c r="STE10" s="928"/>
      <c r="STF10" s="928"/>
      <c r="STG10" s="928"/>
      <c r="STH10" s="928"/>
      <c r="STI10" s="928"/>
      <c r="STJ10" s="928"/>
      <c r="STK10" s="928"/>
      <c r="STL10" s="928"/>
      <c r="STM10" s="928"/>
      <c r="STN10" s="928"/>
      <c r="STO10" s="928"/>
      <c r="STP10" s="928"/>
      <c r="STQ10" s="928"/>
      <c r="STR10" s="928"/>
      <c r="STS10" s="928"/>
      <c r="STT10" s="928"/>
      <c r="STU10" s="928"/>
      <c r="STV10" s="928"/>
      <c r="STW10" s="928"/>
      <c r="STX10" s="928"/>
      <c r="STY10" s="928"/>
      <c r="STZ10" s="928"/>
      <c r="SUA10" s="928"/>
      <c r="SUB10" s="928"/>
      <c r="SUC10" s="928"/>
      <c r="SUD10" s="928"/>
      <c r="SUE10" s="928"/>
      <c r="SUF10" s="928"/>
      <c r="SUG10" s="928"/>
      <c r="SUH10" s="928"/>
      <c r="SUI10" s="928"/>
      <c r="SUJ10" s="928"/>
      <c r="SUK10" s="928"/>
      <c r="SUL10" s="928"/>
      <c r="SUM10" s="928"/>
      <c r="SUN10" s="928"/>
      <c r="SUO10" s="928"/>
      <c r="SUP10" s="928"/>
      <c r="SUQ10" s="928"/>
      <c r="SUR10" s="928"/>
      <c r="SUS10" s="928"/>
      <c r="SUT10" s="928"/>
      <c r="SUU10" s="928"/>
      <c r="SUV10" s="928"/>
      <c r="SUW10" s="928"/>
      <c r="SUX10" s="928"/>
      <c r="SUY10" s="928"/>
      <c r="SUZ10" s="928"/>
      <c r="SVA10" s="928"/>
      <c r="SVB10" s="928"/>
      <c r="SVC10" s="928"/>
      <c r="SVD10" s="928"/>
      <c r="SVE10" s="928"/>
      <c r="SVF10" s="928"/>
      <c r="SVG10" s="928"/>
      <c r="SVH10" s="928"/>
      <c r="SVI10" s="928"/>
      <c r="SVJ10" s="928"/>
      <c r="SVK10" s="928"/>
      <c r="SVL10" s="928"/>
      <c r="SVM10" s="928"/>
      <c r="SVN10" s="928"/>
      <c r="SVO10" s="928"/>
      <c r="SVP10" s="928"/>
      <c r="SVQ10" s="928"/>
      <c r="SVR10" s="928"/>
      <c r="SVS10" s="928"/>
      <c r="SVT10" s="928"/>
      <c r="SVU10" s="928"/>
      <c r="SVV10" s="928"/>
      <c r="SVW10" s="928"/>
      <c r="SVX10" s="928"/>
      <c r="SVY10" s="928"/>
      <c r="SVZ10" s="928"/>
      <c r="SWA10" s="928"/>
      <c r="SWB10" s="928"/>
      <c r="SWC10" s="928"/>
      <c r="SWD10" s="928"/>
      <c r="SWE10" s="928"/>
      <c r="SWF10" s="928"/>
      <c r="SWG10" s="928"/>
      <c r="SWH10" s="928"/>
      <c r="SWI10" s="928"/>
      <c r="SWJ10" s="928"/>
      <c r="SWK10" s="928"/>
      <c r="SWL10" s="928"/>
      <c r="SWM10" s="928"/>
      <c r="SWN10" s="928"/>
      <c r="SWO10" s="928"/>
      <c r="SWP10" s="928"/>
      <c r="SWQ10" s="928"/>
      <c r="SWR10" s="928"/>
      <c r="SWS10" s="928"/>
      <c r="SWT10" s="928"/>
      <c r="SWU10" s="928"/>
      <c r="SWV10" s="928"/>
      <c r="SWW10" s="928"/>
      <c r="SWX10" s="928"/>
      <c r="SWY10" s="928"/>
      <c r="SWZ10" s="928"/>
      <c r="SXA10" s="928"/>
      <c r="SXB10" s="928"/>
      <c r="SXC10" s="928"/>
      <c r="SXD10" s="928"/>
      <c r="SXE10" s="928"/>
      <c r="SXF10" s="928"/>
      <c r="SXG10" s="928"/>
      <c r="SXH10" s="928"/>
      <c r="SXI10" s="928"/>
      <c r="SXJ10" s="928"/>
      <c r="SXK10" s="928"/>
      <c r="SXL10" s="928"/>
      <c r="SXM10" s="928"/>
      <c r="SXN10" s="928"/>
      <c r="SXO10" s="928"/>
      <c r="SXP10" s="928"/>
      <c r="SXQ10" s="928"/>
      <c r="SXR10" s="928"/>
      <c r="SXS10" s="928"/>
      <c r="SXT10" s="928"/>
      <c r="SXU10" s="928"/>
      <c r="SXV10" s="928"/>
      <c r="SXW10" s="928"/>
      <c r="SXX10" s="928"/>
      <c r="SXY10" s="928"/>
      <c r="SXZ10" s="928"/>
      <c r="SYA10" s="928"/>
      <c r="SYB10" s="928"/>
      <c r="SYC10" s="928"/>
      <c r="SYD10" s="928"/>
      <c r="SYE10" s="928"/>
      <c r="SYF10" s="928"/>
      <c r="SYG10" s="928"/>
      <c r="SYH10" s="928"/>
      <c r="SYI10" s="928"/>
      <c r="SYJ10" s="928"/>
      <c r="SYK10" s="928"/>
      <c r="SYL10" s="928"/>
      <c r="SYM10" s="928"/>
      <c r="SYN10" s="928"/>
      <c r="SYO10" s="928"/>
      <c r="SYP10" s="928"/>
      <c r="SYQ10" s="928"/>
      <c r="SYR10" s="928"/>
      <c r="SYS10" s="928"/>
      <c r="SYT10" s="928"/>
      <c r="SYU10" s="928"/>
      <c r="SYV10" s="928"/>
      <c r="SYW10" s="928"/>
      <c r="SYX10" s="928"/>
      <c r="SYY10" s="928"/>
      <c r="SYZ10" s="928"/>
      <c r="SZA10" s="928"/>
      <c r="SZB10" s="928"/>
      <c r="SZC10" s="928"/>
      <c r="SZD10" s="928"/>
      <c r="SZE10" s="928"/>
      <c r="SZF10" s="928"/>
      <c r="SZG10" s="928"/>
      <c r="SZH10" s="928"/>
      <c r="SZI10" s="928"/>
      <c r="SZJ10" s="928"/>
      <c r="SZK10" s="928"/>
      <c r="SZL10" s="928"/>
      <c r="SZM10" s="928"/>
      <c r="SZN10" s="928"/>
      <c r="SZO10" s="928"/>
      <c r="SZP10" s="928"/>
      <c r="SZQ10" s="928"/>
      <c r="SZR10" s="928"/>
      <c r="SZS10" s="928"/>
      <c r="SZT10" s="928"/>
      <c r="SZU10" s="928"/>
      <c r="SZV10" s="928"/>
      <c r="SZW10" s="928"/>
      <c r="SZX10" s="928"/>
      <c r="SZY10" s="928"/>
      <c r="SZZ10" s="928"/>
      <c r="TAA10" s="928"/>
      <c r="TAB10" s="928"/>
      <c r="TAC10" s="928"/>
      <c r="TAD10" s="928"/>
      <c r="TAE10" s="928"/>
      <c r="TAF10" s="928"/>
      <c r="TAG10" s="928"/>
      <c r="TAH10" s="928"/>
      <c r="TAI10" s="928"/>
      <c r="TAJ10" s="928"/>
      <c r="TAK10" s="928"/>
      <c r="TAL10" s="928"/>
      <c r="TAM10" s="928"/>
      <c r="TAN10" s="928"/>
      <c r="TAO10" s="928"/>
      <c r="TAP10" s="928"/>
      <c r="TAQ10" s="928"/>
      <c r="TAR10" s="928"/>
      <c r="TAS10" s="928"/>
      <c r="TAT10" s="928"/>
      <c r="TAU10" s="928"/>
      <c r="TAV10" s="928"/>
      <c r="TAW10" s="928"/>
      <c r="TAX10" s="928"/>
      <c r="TAY10" s="928"/>
      <c r="TAZ10" s="928"/>
      <c r="TBA10" s="928"/>
      <c r="TBB10" s="928"/>
      <c r="TBC10" s="928"/>
      <c r="TBD10" s="928"/>
      <c r="TBE10" s="928"/>
      <c r="TBF10" s="928"/>
      <c r="TBG10" s="928"/>
      <c r="TBH10" s="928"/>
      <c r="TBI10" s="928"/>
      <c r="TBJ10" s="928"/>
      <c r="TBK10" s="928"/>
      <c r="TBL10" s="928"/>
      <c r="TBM10" s="928"/>
      <c r="TBN10" s="928"/>
      <c r="TBO10" s="928"/>
      <c r="TBP10" s="928"/>
      <c r="TBQ10" s="928"/>
      <c r="TBR10" s="928"/>
      <c r="TBS10" s="928"/>
      <c r="TBT10" s="928"/>
      <c r="TBU10" s="928"/>
      <c r="TBV10" s="928"/>
      <c r="TBW10" s="928"/>
      <c r="TBX10" s="928"/>
      <c r="TBY10" s="928"/>
      <c r="TBZ10" s="928"/>
      <c r="TCA10" s="928"/>
      <c r="TCB10" s="928"/>
      <c r="TCC10" s="928"/>
      <c r="TCD10" s="928"/>
      <c r="TCE10" s="928"/>
      <c r="TCF10" s="928"/>
      <c r="TCG10" s="928"/>
      <c r="TCH10" s="928"/>
      <c r="TCI10" s="928"/>
      <c r="TCJ10" s="928"/>
      <c r="TCK10" s="928"/>
      <c r="TCL10" s="928"/>
      <c r="TCM10" s="928"/>
      <c r="TCN10" s="928"/>
      <c r="TCO10" s="928"/>
      <c r="TCP10" s="928"/>
      <c r="TCQ10" s="928"/>
      <c r="TCR10" s="928"/>
      <c r="TCS10" s="928"/>
      <c r="TCT10" s="928"/>
      <c r="TCU10" s="928"/>
      <c r="TCV10" s="928"/>
      <c r="TCW10" s="928"/>
      <c r="TCX10" s="928"/>
      <c r="TCY10" s="928"/>
      <c r="TCZ10" s="928"/>
      <c r="TDA10" s="928"/>
      <c r="TDB10" s="928"/>
      <c r="TDC10" s="928"/>
      <c r="TDD10" s="928"/>
      <c r="TDE10" s="928"/>
      <c r="TDF10" s="928"/>
      <c r="TDG10" s="928"/>
      <c r="TDH10" s="928"/>
      <c r="TDI10" s="928"/>
      <c r="TDJ10" s="928"/>
      <c r="TDK10" s="928"/>
      <c r="TDL10" s="928"/>
      <c r="TDM10" s="928"/>
      <c r="TDN10" s="928"/>
      <c r="TDO10" s="928"/>
      <c r="TDP10" s="928"/>
      <c r="TDQ10" s="928"/>
      <c r="TDR10" s="928"/>
      <c r="TDS10" s="928"/>
      <c r="TDT10" s="928"/>
      <c r="TDU10" s="928"/>
      <c r="TDV10" s="928"/>
      <c r="TDW10" s="928"/>
      <c r="TDX10" s="928"/>
      <c r="TDY10" s="928"/>
      <c r="TDZ10" s="928"/>
      <c r="TEA10" s="928"/>
      <c r="TEB10" s="928"/>
      <c r="TEC10" s="928"/>
      <c r="TED10" s="928"/>
      <c r="TEE10" s="928"/>
      <c r="TEF10" s="928"/>
      <c r="TEG10" s="928"/>
      <c r="TEH10" s="928"/>
      <c r="TEI10" s="928"/>
      <c r="TEJ10" s="928"/>
      <c r="TEK10" s="928"/>
      <c r="TEL10" s="928"/>
      <c r="TEM10" s="928"/>
      <c r="TEN10" s="928"/>
      <c r="TEO10" s="928"/>
      <c r="TEP10" s="928"/>
      <c r="TEQ10" s="928"/>
      <c r="TER10" s="928"/>
      <c r="TES10" s="928"/>
      <c r="TET10" s="928"/>
      <c r="TEU10" s="928"/>
      <c r="TEV10" s="928"/>
      <c r="TEW10" s="928"/>
      <c r="TEX10" s="928"/>
      <c r="TEY10" s="928"/>
      <c r="TEZ10" s="928"/>
      <c r="TFA10" s="928"/>
      <c r="TFB10" s="928"/>
      <c r="TFC10" s="928"/>
      <c r="TFD10" s="928"/>
      <c r="TFE10" s="928"/>
      <c r="TFF10" s="928"/>
      <c r="TFG10" s="928"/>
      <c r="TFH10" s="928"/>
      <c r="TFI10" s="928"/>
      <c r="TFJ10" s="928"/>
      <c r="TFK10" s="928"/>
      <c r="TFL10" s="928"/>
      <c r="TFM10" s="928"/>
      <c r="TFN10" s="928"/>
      <c r="TFO10" s="928"/>
      <c r="TFP10" s="928"/>
      <c r="TFQ10" s="928"/>
      <c r="TFR10" s="928"/>
      <c r="TFS10" s="928"/>
      <c r="TFT10" s="928"/>
      <c r="TFU10" s="928"/>
      <c r="TFV10" s="928"/>
      <c r="TFW10" s="928"/>
      <c r="TFX10" s="928"/>
      <c r="TFY10" s="928"/>
      <c r="TFZ10" s="928"/>
      <c r="TGA10" s="928"/>
      <c r="TGB10" s="928"/>
      <c r="TGC10" s="928"/>
      <c r="TGD10" s="928"/>
      <c r="TGE10" s="928"/>
      <c r="TGF10" s="928"/>
      <c r="TGG10" s="928"/>
      <c r="TGH10" s="928"/>
      <c r="TGI10" s="928"/>
      <c r="TGJ10" s="928"/>
      <c r="TGK10" s="928"/>
      <c r="TGL10" s="928"/>
      <c r="TGM10" s="928"/>
      <c r="TGN10" s="928"/>
      <c r="TGO10" s="928"/>
      <c r="TGP10" s="928"/>
      <c r="TGQ10" s="928"/>
      <c r="TGR10" s="928"/>
      <c r="TGS10" s="928"/>
      <c r="TGT10" s="928"/>
      <c r="TGU10" s="928"/>
      <c r="TGV10" s="928"/>
      <c r="TGW10" s="928"/>
      <c r="TGX10" s="928"/>
      <c r="TGY10" s="928"/>
      <c r="TGZ10" s="928"/>
      <c r="THA10" s="928"/>
      <c r="THB10" s="928"/>
      <c r="THC10" s="928"/>
      <c r="THD10" s="928"/>
      <c r="THE10" s="928"/>
      <c r="THF10" s="928"/>
      <c r="THG10" s="928"/>
      <c r="THH10" s="928"/>
      <c r="THI10" s="928"/>
      <c r="THJ10" s="928"/>
      <c r="THK10" s="928"/>
      <c r="THL10" s="928"/>
      <c r="THM10" s="928"/>
      <c r="THN10" s="928"/>
      <c r="THO10" s="928"/>
      <c r="THP10" s="928"/>
      <c r="THQ10" s="928"/>
      <c r="THR10" s="928"/>
      <c r="THS10" s="928"/>
      <c r="THT10" s="928"/>
      <c r="THU10" s="928"/>
      <c r="THV10" s="928"/>
      <c r="THW10" s="928"/>
      <c r="THX10" s="928"/>
      <c r="THY10" s="928"/>
      <c r="THZ10" s="928"/>
      <c r="TIA10" s="928"/>
      <c r="TIB10" s="928"/>
      <c r="TIC10" s="928"/>
      <c r="TID10" s="928"/>
      <c r="TIE10" s="928"/>
      <c r="TIF10" s="928"/>
      <c r="TIG10" s="928"/>
      <c r="TIH10" s="928"/>
      <c r="TII10" s="928"/>
      <c r="TIJ10" s="928"/>
      <c r="TIK10" s="928"/>
      <c r="TIL10" s="928"/>
      <c r="TIM10" s="928"/>
      <c r="TIN10" s="928"/>
      <c r="TIO10" s="928"/>
      <c r="TIP10" s="928"/>
      <c r="TIQ10" s="928"/>
      <c r="TIR10" s="928"/>
      <c r="TIS10" s="928"/>
      <c r="TIT10" s="928"/>
      <c r="TIU10" s="928"/>
      <c r="TIV10" s="928"/>
      <c r="TIW10" s="928"/>
      <c r="TIX10" s="928"/>
      <c r="TIY10" s="928"/>
      <c r="TIZ10" s="928"/>
      <c r="TJA10" s="928"/>
      <c r="TJB10" s="928"/>
      <c r="TJC10" s="928"/>
      <c r="TJD10" s="928"/>
      <c r="TJE10" s="928"/>
      <c r="TJF10" s="928"/>
      <c r="TJG10" s="928"/>
      <c r="TJH10" s="928"/>
      <c r="TJI10" s="928"/>
      <c r="TJJ10" s="928"/>
      <c r="TJK10" s="928"/>
      <c r="TJL10" s="928"/>
      <c r="TJM10" s="928"/>
      <c r="TJN10" s="928"/>
      <c r="TJO10" s="928"/>
      <c r="TJP10" s="928"/>
      <c r="TJQ10" s="928"/>
      <c r="TJR10" s="928"/>
      <c r="TJS10" s="928"/>
      <c r="TJT10" s="928"/>
      <c r="TJU10" s="928"/>
      <c r="TJV10" s="928"/>
      <c r="TJW10" s="928"/>
      <c r="TJX10" s="928"/>
      <c r="TJY10" s="928"/>
      <c r="TJZ10" s="928"/>
      <c r="TKA10" s="928"/>
      <c r="TKB10" s="928"/>
      <c r="TKC10" s="928"/>
      <c r="TKD10" s="928"/>
      <c r="TKE10" s="928"/>
      <c r="TKF10" s="928"/>
      <c r="TKG10" s="928"/>
      <c r="TKH10" s="928"/>
      <c r="TKI10" s="928"/>
      <c r="TKJ10" s="928"/>
      <c r="TKK10" s="928"/>
      <c r="TKL10" s="928"/>
      <c r="TKM10" s="928"/>
      <c r="TKN10" s="928"/>
      <c r="TKO10" s="928"/>
      <c r="TKP10" s="928"/>
      <c r="TKQ10" s="928"/>
      <c r="TKR10" s="928"/>
      <c r="TKS10" s="928"/>
      <c r="TKT10" s="928"/>
      <c r="TKU10" s="928"/>
      <c r="TKV10" s="928"/>
      <c r="TKW10" s="928"/>
      <c r="TKX10" s="928"/>
      <c r="TKY10" s="928"/>
      <c r="TKZ10" s="928"/>
      <c r="TLA10" s="928"/>
      <c r="TLB10" s="928"/>
      <c r="TLC10" s="928"/>
      <c r="TLD10" s="928"/>
      <c r="TLE10" s="928"/>
      <c r="TLF10" s="928"/>
      <c r="TLG10" s="928"/>
      <c r="TLH10" s="928"/>
      <c r="TLI10" s="928"/>
      <c r="TLJ10" s="928"/>
      <c r="TLK10" s="928"/>
      <c r="TLL10" s="928"/>
      <c r="TLM10" s="928"/>
      <c r="TLN10" s="928"/>
      <c r="TLO10" s="928"/>
      <c r="TLP10" s="928"/>
      <c r="TLQ10" s="928"/>
      <c r="TLR10" s="928"/>
      <c r="TLS10" s="928"/>
      <c r="TLT10" s="928"/>
      <c r="TLU10" s="928"/>
      <c r="TLV10" s="928"/>
      <c r="TLW10" s="928"/>
      <c r="TLX10" s="928"/>
      <c r="TLY10" s="928"/>
      <c r="TLZ10" s="928"/>
      <c r="TMA10" s="928"/>
      <c r="TMB10" s="928"/>
      <c r="TMC10" s="928"/>
      <c r="TMD10" s="928"/>
      <c r="TME10" s="928"/>
      <c r="TMF10" s="928"/>
      <c r="TMG10" s="928"/>
      <c r="TMH10" s="928"/>
      <c r="TMI10" s="928"/>
      <c r="TMJ10" s="928"/>
      <c r="TMK10" s="928"/>
      <c r="TML10" s="928"/>
      <c r="TMM10" s="928"/>
      <c r="TMN10" s="928"/>
      <c r="TMO10" s="928"/>
      <c r="TMP10" s="928"/>
      <c r="TMQ10" s="928"/>
      <c r="TMR10" s="928"/>
      <c r="TMS10" s="928"/>
      <c r="TMT10" s="928"/>
      <c r="TMU10" s="928"/>
      <c r="TMV10" s="928"/>
      <c r="TMW10" s="928"/>
      <c r="TMX10" s="928"/>
      <c r="TMY10" s="928"/>
      <c r="TMZ10" s="928"/>
      <c r="TNA10" s="928"/>
      <c r="TNB10" s="928"/>
      <c r="TNC10" s="928"/>
      <c r="TND10" s="928"/>
      <c r="TNE10" s="928"/>
      <c r="TNF10" s="928"/>
      <c r="TNG10" s="928"/>
      <c r="TNH10" s="928"/>
      <c r="TNI10" s="928"/>
      <c r="TNJ10" s="928"/>
      <c r="TNK10" s="928"/>
      <c r="TNL10" s="928"/>
      <c r="TNM10" s="928"/>
      <c r="TNN10" s="928"/>
      <c r="TNO10" s="928"/>
      <c r="TNP10" s="928"/>
      <c r="TNQ10" s="928"/>
      <c r="TNR10" s="928"/>
      <c r="TNS10" s="928"/>
      <c r="TNT10" s="928"/>
      <c r="TNU10" s="928"/>
      <c r="TNV10" s="928"/>
      <c r="TNW10" s="928"/>
      <c r="TNX10" s="928"/>
      <c r="TNY10" s="928"/>
      <c r="TNZ10" s="928"/>
      <c r="TOA10" s="928"/>
      <c r="TOB10" s="928"/>
      <c r="TOC10" s="928"/>
      <c r="TOD10" s="928"/>
      <c r="TOE10" s="928"/>
      <c r="TOF10" s="928"/>
      <c r="TOG10" s="928"/>
      <c r="TOH10" s="928"/>
      <c r="TOI10" s="928"/>
      <c r="TOJ10" s="928"/>
      <c r="TOK10" s="928"/>
      <c r="TOL10" s="928"/>
      <c r="TOM10" s="928"/>
      <c r="TON10" s="928"/>
      <c r="TOO10" s="928"/>
      <c r="TOP10" s="928"/>
      <c r="TOQ10" s="928"/>
      <c r="TOR10" s="928"/>
      <c r="TOS10" s="928"/>
      <c r="TOT10" s="928"/>
      <c r="TOU10" s="928"/>
      <c r="TOV10" s="928"/>
      <c r="TOW10" s="928"/>
      <c r="TOX10" s="928"/>
      <c r="TOY10" s="928"/>
      <c r="TOZ10" s="928"/>
      <c r="TPA10" s="928"/>
      <c r="TPB10" s="928"/>
      <c r="TPC10" s="928"/>
      <c r="TPD10" s="928"/>
      <c r="TPE10" s="928"/>
      <c r="TPF10" s="928"/>
      <c r="TPG10" s="928"/>
      <c r="TPH10" s="928"/>
      <c r="TPI10" s="928"/>
      <c r="TPJ10" s="928"/>
      <c r="TPK10" s="928"/>
      <c r="TPL10" s="928"/>
      <c r="TPM10" s="928"/>
      <c r="TPN10" s="928"/>
      <c r="TPO10" s="928"/>
      <c r="TPP10" s="928"/>
      <c r="TPQ10" s="928"/>
      <c r="TPR10" s="928"/>
      <c r="TPS10" s="928"/>
      <c r="TPT10" s="928"/>
      <c r="TPU10" s="928"/>
      <c r="TPV10" s="928"/>
      <c r="TPW10" s="928"/>
      <c r="TPX10" s="928"/>
      <c r="TPY10" s="928"/>
      <c r="TPZ10" s="928"/>
      <c r="TQA10" s="928"/>
      <c r="TQB10" s="928"/>
      <c r="TQC10" s="928"/>
      <c r="TQD10" s="928"/>
      <c r="TQE10" s="928"/>
      <c r="TQF10" s="928"/>
      <c r="TQG10" s="928"/>
      <c r="TQH10" s="928"/>
      <c r="TQI10" s="928"/>
      <c r="TQJ10" s="928"/>
      <c r="TQK10" s="928"/>
      <c r="TQL10" s="928"/>
      <c r="TQM10" s="928"/>
      <c r="TQN10" s="928"/>
      <c r="TQO10" s="928"/>
      <c r="TQP10" s="928"/>
      <c r="TQQ10" s="928"/>
      <c r="TQR10" s="928"/>
      <c r="TQS10" s="928"/>
      <c r="TQT10" s="928"/>
      <c r="TQU10" s="928"/>
      <c r="TQV10" s="928"/>
      <c r="TQW10" s="928"/>
      <c r="TQX10" s="928"/>
      <c r="TQY10" s="928"/>
      <c r="TQZ10" s="928"/>
      <c r="TRA10" s="928"/>
      <c r="TRB10" s="928"/>
      <c r="TRC10" s="928"/>
      <c r="TRD10" s="928"/>
      <c r="TRE10" s="928"/>
      <c r="TRF10" s="928"/>
      <c r="TRG10" s="928"/>
      <c r="TRH10" s="928"/>
      <c r="TRI10" s="928"/>
      <c r="TRJ10" s="928"/>
      <c r="TRK10" s="928"/>
      <c r="TRL10" s="928"/>
      <c r="TRM10" s="928"/>
      <c r="TRN10" s="928"/>
      <c r="TRO10" s="928"/>
      <c r="TRP10" s="928"/>
      <c r="TRQ10" s="928"/>
      <c r="TRR10" s="928"/>
      <c r="TRS10" s="928"/>
      <c r="TRT10" s="928"/>
      <c r="TRU10" s="928"/>
      <c r="TRV10" s="928"/>
      <c r="TRW10" s="928"/>
      <c r="TRX10" s="928"/>
      <c r="TRY10" s="928"/>
      <c r="TRZ10" s="928"/>
      <c r="TSA10" s="928"/>
      <c r="TSB10" s="928"/>
      <c r="TSC10" s="928"/>
      <c r="TSD10" s="928"/>
      <c r="TSE10" s="928"/>
      <c r="TSF10" s="928"/>
      <c r="TSG10" s="928"/>
      <c r="TSH10" s="928"/>
      <c r="TSI10" s="928"/>
      <c r="TSJ10" s="928"/>
      <c r="TSK10" s="928"/>
      <c r="TSL10" s="928"/>
      <c r="TSM10" s="928"/>
      <c r="TSN10" s="928"/>
      <c r="TSO10" s="928"/>
      <c r="TSP10" s="928"/>
      <c r="TSQ10" s="928"/>
      <c r="TSR10" s="928"/>
      <c r="TSS10" s="928"/>
      <c r="TST10" s="928"/>
      <c r="TSU10" s="928"/>
      <c r="TSV10" s="928"/>
      <c r="TSW10" s="928"/>
      <c r="TSX10" s="928"/>
      <c r="TSY10" s="928"/>
      <c r="TSZ10" s="928"/>
      <c r="TTA10" s="928"/>
      <c r="TTB10" s="928"/>
      <c r="TTC10" s="928"/>
      <c r="TTD10" s="928"/>
      <c r="TTE10" s="928"/>
      <c r="TTF10" s="928"/>
      <c r="TTG10" s="928"/>
      <c r="TTH10" s="928"/>
      <c r="TTI10" s="928"/>
      <c r="TTJ10" s="928"/>
      <c r="TTK10" s="928"/>
      <c r="TTL10" s="928"/>
      <c r="TTM10" s="928"/>
      <c r="TTN10" s="928"/>
      <c r="TTO10" s="928"/>
      <c r="TTP10" s="928"/>
      <c r="TTQ10" s="928"/>
      <c r="TTR10" s="928"/>
      <c r="TTS10" s="928"/>
      <c r="TTT10" s="928"/>
      <c r="TTU10" s="928"/>
      <c r="TTV10" s="928"/>
      <c r="TTW10" s="928"/>
      <c r="TTX10" s="928"/>
      <c r="TTY10" s="928"/>
      <c r="TTZ10" s="928"/>
      <c r="TUA10" s="928"/>
      <c r="TUB10" s="928"/>
      <c r="TUC10" s="928"/>
      <c r="TUD10" s="928"/>
      <c r="TUE10" s="928"/>
      <c r="TUF10" s="928"/>
      <c r="TUG10" s="928"/>
      <c r="TUH10" s="928"/>
      <c r="TUI10" s="928"/>
      <c r="TUJ10" s="928"/>
      <c r="TUK10" s="928"/>
      <c r="TUL10" s="928"/>
      <c r="TUM10" s="928"/>
      <c r="TUN10" s="928"/>
      <c r="TUO10" s="928"/>
      <c r="TUP10" s="928"/>
      <c r="TUQ10" s="928"/>
      <c r="TUR10" s="928"/>
      <c r="TUS10" s="928"/>
      <c r="TUT10" s="928"/>
      <c r="TUU10" s="928"/>
      <c r="TUV10" s="928"/>
      <c r="TUW10" s="928"/>
      <c r="TUX10" s="928"/>
      <c r="TUY10" s="928"/>
      <c r="TUZ10" s="928"/>
      <c r="TVA10" s="928"/>
      <c r="TVB10" s="928"/>
      <c r="TVC10" s="928"/>
      <c r="TVD10" s="928"/>
      <c r="TVE10" s="928"/>
      <c r="TVF10" s="928"/>
      <c r="TVG10" s="928"/>
      <c r="TVH10" s="928"/>
      <c r="TVI10" s="928"/>
      <c r="TVJ10" s="928"/>
      <c r="TVK10" s="928"/>
      <c r="TVL10" s="928"/>
      <c r="TVM10" s="928"/>
      <c r="TVN10" s="928"/>
      <c r="TVO10" s="928"/>
      <c r="TVP10" s="928"/>
      <c r="TVQ10" s="928"/>
      <c r="TVR10" s="928"/>
      <c r="TVS10" s="928"/>
      <c r="TVT10" s="928"/>
      <c r="TVU10" s="928"/>
      <c r="TVV10" s="928"/>
      <c r="TVW10" s="928"/>
      <c r="TVX10" s="928"/>
      <c r="TVY10" s="928"/>
      <c r="TVZ10" s="928"/>
      <c r="TWA10" s="928"/>
      <c r="TWB10" s="928"/>
      <c r="TWC10" s="928"/>
      <c r="TWD10" s="928"/>
      <c r="TWE10" s="928"/>
      <c r="TWF10" s="928"/>
      <c r="TWG10" s="928"/>
      <c r="TWH10" s="928"/>
      <c r="TWI10" s="928"/>
      <c r="TWJ10" s="928"/>
      <c r="TWK10" s="928"/>
      <c r="TWL10" s="928"/>
      <c r="TWM10" s="928"/>
      <c r="TWN10" s="928"/>
      <c r="TWO10" s="928"/>
      <c r="TWP10" s="928"/>
      <c r="TWQ10" s="928"/>
      <c r="TWR10" s="928"/>
      <c r="TWS10" s="928"/>
      <c r="TWT10" s="928"/>
      <c r="TWU10" s="928"/>
      <c r="TWV10" s="928"/>
      <c r="TWW10" s="928"/>
      <c r="TWX10" s="928"/>
      <c r="TWY10" s="928"/>
      <c r="TWZ10" s="928"/>
      <c r="TXA10" s="928"/>
      <c r="TXB10" s="928"/>
      <c r="TXC10" s="928"/>
      <c r="TXD10" s="928"/>
      <c r="TXE10" s="928"/>
      <c r="TXF10" s="928"/>
      <c r="TXG10" s="928"/>
      <c r="TXH10" s="928"/>
      <c r="TXI10" s="928"/>
      <c r="TXJ10" s="928"/>
      <c r="TXK10" s="928"/>
      <c r="TXL10" s="928"/>
      <c r="TXM10" s="928"/>
      <c r="TXN10" s="928"/>
      <c r="TXO10" s="928"/>
      <c r="TXP10" s="928"/>
      <c r="TXQ10" s="928"/>
      <c r="TXR10" s="928"/>
      <c r="TXS10" s="928"/>
      <c r="TXT10" s="928"/>
      <c r="TXU10" s="928"/>
      <c r="TXV10" s="928"/>
      <c r="TXW10" s="928"/>
      <c r="TXX10" s="928"/>
      <c r="TXY10" s="928"/>
      <c r="TXZ10" s="928"/>
      <c r="TYA10" s="928"/>
      <c r="TYB10" s="928"/>
      <c r="TYC10" s="928"/>
      <c r="TYD10" s="928"/>
      <c r="TYE10" s="928"/>
      <c r="TYF10" s="928"/>
      <c r="TYG10" s="928"/>
      <c r="TYH10" s="928"/>
      <c r="TYI10" s="928"/>
      <c r="TYJ10" s="928"/>
      <c r="TYK10" s="928"/>
      <c r="TYL10" s="928"/>
      <c r="TYM10" s="928"/>
      <c r="TYN10" s="928"/>
      <c r="TYO10" s="928"/>
      <c r="TYP10" s="928"/>
      <c r="TYQ10" s="928"/>
      <c r="TYR10" s="928"/>
      <c r="TYS10" s="928"/>
      <c r="TYT10" s="928"/>
      <c r="TYU10" s="928"/>
      <c r="TYV10" s="928"/>
      <c r="TYW10" s="928"/>
      <c r="TYX10" s="928"/>
      <c r="TYY10" s="928"/>
      <c r="TYZ10" s="928"/>
      <c r="TZA10" s="928"/>
      <c r="TZB10" s="928"/>
      <c r="TZC10" s="928"/>
      <c r="TZD10" s="928"/>
      <c r="TZE10" s="928"/>
      <c r="TZF10" s="928"/>
      <c r="TZG10" s="928"/>
      <c r="TZH10" s="928"/>
      <c r="TZI10" s="928"/>
      <c r="TZJ10" s="928"/>
      <c r="TZK10" s="928"/>
      <c r="TZL10" s="928"/>
      <c r="TZM10" s="928"/>
      <c r="TZN10" s="928"/>
      <c r="TZO10" s="928"/>
      <c r="TZP10" s="928"/>
      <c r="TZQ10" s="928"/>
      <c r="TZR10" s="928"/>
      <c r="TZS10" s="928"/>
      <c r="TZT10" s="928"/>
      <c r="TZU10" s="928"/>
      <c r="TZV10" s="928"/>
      <c r="TZW10" s="928"/>
      <c r="TZX10" s="928"/>
      <c r="TZY10" s="928"/>
      <c r="TZZ10" s="928"/>
      <c r="UAA10" s="928"/>
      <c r="UAB10" s="928"/>
      <c r="UAC10" s="928"/>
      <c r="UAD10" s="928"/>
      <c r="UAE10" s="928"/>
      <c r="UAF10" s="928"/>
      <c r="UAG10" s="928"/>
      <c r="UAH10" s="928"/>
      <c r="UAI10" s="928"/>
      <c r="UAJ10" s="928"/>
      <c r="UAK10" s="928"/>
      <c r="UAL10" s="928"/>
      <c r="UAM10" s="928"/>
      <c r="UAN10" s="928"/>
      <c r="UAO10" s="928"/>
      <c r="UAP10" s="928"/>
      <c r="UAQ10" s="928"/>
      <c r="UAR10" s="928"/>
      <c r="UAS10" s="928"/>
      <c r="UAT10" s="928"/>
      <c r="UAU10" s="928"/>
      <c r="UAV10" s="928"/>
      <c r="UAW10" s="928"/>
      <c r="UAX10" s="928"/>
      <c r="UAY10" s="928"/>
      <c r="UAZ10" s="928"/>
      <c r="UBA10" s="928"/>
      <c r="UBB10" s="928"/>
      <c r="UBC10" s="928"/>
      <c r="UBD10" s="928"/>
      <c r="UBE10" s="928"/>
      <c r="UBF10" s="928"/>
      <c r="UBG10" s="928"/>
      <c r="UBH10" s="928"/>
      <c r="UBI10" s="928"/>
      <c r="UBJ10" s="928"/>
      <c r="UBK10" s="928"/>
      <c r="UBL10" s="928"/>
      <c r="UBM10" s="928"/>
      <c r="UBN10" s="928"/>
      <c r="UBO10" s="928"/>
      <c r="UBP10" s="928"/>
      <c r="UBQ10" s="928"/>
      <c r="UBR10" s="928"/>
      <c r="UBS10" s="928"/>
      <c r="UBT10" s="928"/>
      <c r="UBU10" s="928"/>
      <c r="UBV10" s="928"/>
      <c r="UBW10" s="928"/>
      <c r="UBX10" s="928"/>
      <c r="UBY10" s="928"/>
      <c r="UBZ10" s="928"/>
      <c r="UCA10" s="928"/>
      <c r="UCB10" s="928"/>
      <c r="UCC10" s="928"/>
      <c r="UCD10" s="928"/>
      <c r="UCE10" s="928"/>
      <c r="UCF10" s="928"/>
      <c r="UCG10" s="928"/>
      <c r="UCH10" s="928"/>
      <c r="UCI10" s="928"/>
      <c r="UCJ10" s="928"/>
      <c r="UCK10" s="928"/>
      <c r="UCL10" s="928"/>
      <c r="UCM10" s="928"/>
      <c r="UCN10" s="928"/>
      <c r="UCO10" s="928"/>
      <c r="UCP10" s="928"/>
      <c r="UCQ10" s="928"/>
      <c r="UCR10" s="928"/>
      <c r="UCS10" s="928"/>
      <c r="UCT10" s="928"/>
      <c r="UCU10" s="928"/>
      <c r="UCV10" s="928"/>
      <c r="UCW10" s="928"/>
      <c r="UCX10" s="928"/>
      <c r="UCY10" s="928"/>
      <c r="UCZ10" s="928"/>
      <c r="UDA10" s="928"/>
      <c r="UDB10" s="928"/>
      <c r="UDC10" s="928"/>
      <c r="UDD10" s="928"/>
      <c r="UDE10" s="928"/>
      <c r="UDF10" s="928"/>
      <c r="UDG10" s="928"/>
      <c r="UDH10" s="928"/>
      <c r="UDI10" s="928"/>
      <c r="UDJ10" s="928"/>
      <c r="UDK10" s="928"/>
      <c r="UDL10" s="928"/>
      <c r="UDM10" s="928"/>
      <c r="UDN10" s="928"/>
      <c r="UDO10" s="928"/>
      <c r="UDP10" s="928"/>
      <c r="UDQ10" s="928"/>
      <c r="UDR10" s="928"/>
      <c r="UDS10" s="928"/>
      <c r="UDT10" s="928"/>
      <c r="UDU10" s="928"/>
      <c r="UDV10" s="928"/>
      <c r="UDW10" s="928"/>
      <c r="UDX10" s="928"/>
      <c r="UDY10" s="928"/>
      <c r="UDZ10" s="928"/>
      <c r="UEA10" s="928"/>
      <c r="UEB10" s="928"/>
      <c r="UEC10" s="928"/>
      <c r="UED10" s="928"/>
      <c r="UEE10" s="928"/>
      <c r="UEF10" s="928"/>
      <c r="UEG10" s="928"/>
      <c r="UEH10" s="928"/>
      <c r="UEI10" s="928"/>
      <c r="UEJ10" s="928"/>
      <c r="UEK10" s="928"/>
      <c r="UEL10" s="928"/>
      <c r="UEM10" s="928"/>
      <c r="UEN10" s="928"/>
      <c r="UEO10" s="928"/>
      <c r="UEP10" s="928"/>
      <c r="UEQ10" s="928"/>
      <c r="UER10" s="928"/>
      <c r="UES10" s="928"/>
      <c r="UET10" s="928"/>
      <c r="UEU10" s="928"/>
      <c r="UEV10" s="928"/>
      <c r="UEW10" s="928"/>
      <c r="UEX10" s="928"/>
      <c r="UEY10" s="928"/>
      <c r="UEZ10" s="928"/>
      <c r="UFA10" s="928"/>
      <c r="UFB10" s="928"/>
      <c r="UFC10" s="928"/>
      <c r="UFD10" s="928"/>
      <c r="UFE10" s="928"/>
      <c r="UFF10" s="928"/>
      <c r="UFG10" s="928"/>
      <c r="UFH10" s="928"/>
      <c r="UFI10" s="928"/>
      <c r="UFJ10" s="928"/>
      <c r="UFK10" s="928"/>
      <c r="UFL10" s="928"/>
      <c r="UFM10" s="928"/>
      <c r="UFN10" s="928"/>
      <c r="UFO10" s="928"/>
      <c r="UFP10" s="928"/>
      <c r="UFQ10" s="928"/>
      <c r="UFR10" s="928"/>
      <c r="UFS10" s="928"/>
      <c r="UFT10" s="928"/>
      <c r="UFU10" s="928"/>
      <c r="UFV10" s="928"/>
      <c r="UFW10" s="928"/>
      <c r="UFX10" s="928"/>
      <c r="UFY10" s="928"/>
      <c r="UFZ10" s="928"/>
      <c r="UGA10" s="928"/>
      <c r="UGB10" s="928"/>
      <c r="UGC10" s="928"/>
      <c r="UGD10" s="928"/>
      <c r="UGE10" s="928"/>
      <c r="UGF10" s="928"/>
      <c r="UGG10" s="928"/>
      <c r="UGH10" s="928"/>
      <c r="UGI10" s="928"/>
      <c r="UGJ10" s="928"/>
      <c r="UGK10" s="928"/>
      <c r="UGL10" s="928"/>
      <c r="UGM10" s="928"/>
      <c r="UGN10" s="928"/>
      <c r="UGO10" s="928"/>
      <c r="UGP10" s="928"/>
      <c r="UGQ10" s="928"/>
      <c r="UGR10" s="928"/>
      <c r="UGS10" s="928"/>
      <c r="UGT10" s="928"/>
      <c r="UGU10" s="928"/>
      <c r="UGV10" s="928"/>
      <c r="UGW10" s="928"/>
      <c r="UGX10" s="928"/>
      <c r="UGY10" s="928"/>
      <c r="UGZ10" s="928"/>
      <c r="UHA10" s="928"/>
      <c r="UHB10" s="928"/>
      <c r="UHC10" s="928"/>
      <c r="UHD10" s="928"/>
      <c r="UHE10" s="928"/>
      <c r="UHF10" s="928"/>
      <c r="UHG10" s="928"/>
      <c r="UHH10" s="928"/>
      <c r="UHI10" s="928"/>
      <c r="UHJ10" s="928"/>
      <c r="UHK10" s="928"/>
      <c r="UHL10" s="928"/>
      <c r="UHM10" s="928"/>
      <c r="UHN10" s="928"/>
      <c r="UHO10" s="928"/>
      <c r="UHP10" s="928"/>
      <c r="UHQ10" s="928"/>
      <c r="UHR10" s="928"/>
      <c r="UHS10" s="928"/>
      <c r="UHT10" s="928"/>
      <c r="UHU10" s="928"/>
      <c r="UHV10" s="928"/>
      <c r="UHW10" s="928"/>
      <c r="UHX10" s="928"/>
      <c r="UHY10" s="928"/>
      <c r="UHZ10" s="928"/>
      <c r="UIA10" s="928"/>
      <c r="UIB10" s="928"/>
      <c r="UIC10" s="928"/>
      <c r="UID10" s="928"/>
      <c r="UIE10" s="928"/>
      <c r="UIF10" s="928"/>
      <c r="UIG10" s="928"/>
      <c r="UIH10" s="928"/>
      <c r="UII10" s="928"/>
      <c r="UIJ10" s="928"/>
      <c r="UIK10" s="928"/>
      <c r="UIL10" s="928"/>
      <c r="UIM10" s="928"/>
      <c r="UIN10" s="928"/>
      <c r="UIO10" s="928"/>
      <c r="UIP10" s="928"/>
      <c r="UIQ10" s="928"/>
      <c r="UIR10" s="928"/>
      <c r="UIS10" s="928"/>
      <c r="UIT10" s="928"/>
      <c r="UIU10" s="928"/>
      <c r="UIV10" s="928"/>
      <c r="UIW10" s="928"/>
      <c r="UIX10" s="928"/>
      <c r="UIY10" s="928"/>
      <c r="UIZ10" s="928"/>
      <c r="UJA10" s="928"/>
      <c r="UJB10" s="928"/>
      <c r="UJC10" s="928"/>
      <c r="UJD10" s="928"/>
      <c r="UJE10" s="928"/>
      <c r="UJF10" s="928"/>
      <c r="UJG10" s="928"/>
      <c r="UJH10" s="928"/>
      <c r="UJI10" s="928"/>
      <c r="UJJ10" s="928"/>
      <c r="UJK10" s="928"/>
      <c r="UJL10" s="928"/>
      <c r="UJM10" s="928"/>
      <c r="UJN10" s="928"/>
      <c r="UJO10" s="928"/>
      <c r="UJP10" s="928"/>
      <c r="UJQ10" s="928"/>
      <c r="UJR10" s="928"/>
      <c r="UJS10" s="928"/>
      <c r="UJT10" s="928"/>
      <c r="UJU10" s="928"/>
      <c r="UJV10" s="928"/>
      <c r="UJW10" s="928"/>
      <c r="UJX10" s="928"/>
      <c r="UJY10" s="928"/>
      <c r="UJZ10" s="928"/>
      <c r="UKA10" s="928"/>
      <c r="UKB10" s="928"/>
      <c r="UKC10" s="928"/>
      <c r="UKD10" s="928"/>
      <c r="UKE10" s="928"/>
      <c r="UKF10" s="928"/>
      <c r="UKG10" s="928"/>
      <c r="UKH10" s="928"/>
      <c r="UKI10" s="928"/>
      <c r="UKJ10" s="928"/>
      <c r="UKK10" s="928"/>
      <c r="UKL10" s="928"/>
      <c r="UKM10" s="928"/>
      <c r="UKN10" s="928"/>
      <c r="UKO10" s="928"/>
      <c r="UKP10" s="928"/>
      <c r="UKQ10" s="928"/>
      <c r="UKR10" s="928"/>
      <c r="UKS10" s="928"/>
      <c r="UKT10" s="928"/>
      <c r="UKU10" s="928"/>
      <c r="UKV10" s="928"/>
      <c r="UKW10" s="928"/>
      <c r="UKX10" s="928"/>
      <c r="UKY10" s="928"/>
      <c r="UKZ10" s="928"/>
      <c r="ULA10" s="928"/>
      <c r="ULB10" s="928"/>
      <c r="ULC10" s="928"/>
      <c r="ULD10" s="928"/>
      <c r="ULE10" s="928"/>
      <c r="ULF10" s="928"/>
      <c r="ULG10" s="928"/>
      <c r="ULH10" s="928"/>
      <c r="ULI10" s="928"/>
      <c r="ULJ10" s="928"/>
      <c r="ULK10" s="928"/>
      <c r="ULL10" s="928"/>
      <c r="ULM10" s="928"/>
      <c r="ULN10" s="928"/>
      <c r="ULO10" s="928"/>
      <c r="ULP10" s="928"/>
      <c r="ULQ10" s="928"/>
      <c r="ULR10" s="928"/>
      <c r="ULS10" s="928"/>
      <c r="ULT10" s="928"/>
      <c r="ULU10" s="928"/>
      <c r="ULV10" s="928"/>
      <c r="ULW10" s="928"/>
      <c r="ULX10" s="928"/>
      <c r="ULY10" s="928"/>
      <c r="ULZ10" s="928"/>
      <c r="UMA10" s="928"/>
      <c r="UMB10" s="928"/>
      <c r="UMC10" s="928"/>
      <c r="UMD10" s="928"/>
      <c r="UME10" s="928"/>
      <c r="UMF10" s="928"/>
      <c r="UMG10" s="928"/>
      <c r="UMH10" s="928"/>
      <c r="UMI10" s="928"/>
      <c r="UMJ10" s="928"/>
      <c r="UMK10" s="928"/>
      <c r="UML10" s="928"/>
      <c r="UMM10" s="928"/>
      <c r="UMN10" s="928"/>
      <c r="UMO10" s="928"/>
      <c r="UMP10" s="928"/>
      <c r="UMQ10" s="928"/>
      <c r="UMR10" s="928"/>
      <c r="UMS10" s="928"/>
      <c r="UMT10" s="928"/>
      <c r="UMU10" s="928"/>
      <c r="UMV10" s="928"/>
      <c r="UMW10" s="928"/>
      <c r="UMX10" s="928"/>
      <c r="UMY10" s="928"/>
      <c r="UMZ10" s="928"/>
      <c r="UNA10" s="928"/>
      <c r="UNB10" s="928"/>
      <c r="UNC10" s="928"/>
      <c r="UND10" s="928"/>
      <c r="UNE10" s="928"/>
      <c r="UNF10" s="928"/>
      <c r="UNG10" s="928"/>
      <c r="UNH10" s="928"/>
      <c r="UNI10" s="928"/>
      <c r="UNJ10" s="928"/>
      <c r="UNK10" s="928"/>
      <c r="UNL10" s="928"/>
      <c r="UNM10" s="928"/>
      <c r="UNN10" s="928"/>
      <c r="UNO10" s="928"/>
      <c r="UNP10" s="928"/>
      <c r="UNQ10" s="928"/>
      <c r="UNR10" s="928"/>
      <c r="UNS10" s="928"/>
      <c r="UNT10" s="928"/>
      <c r="UNU10" s="928"/>
      <c r="UNV10" s="928"/>
      <c r="UNW10" s="928"/>
      <c r="UNX10" s="928"/>
      <c r="UNY10" s="928"/>
      <c r="UNZ10" s="928"/>
      <c r="UOA10" s="928"/>
      <c r="UOB10" s="928"/>
      <c r="UOC10" s="928"/>
      <c r="UOD10" s="928"/>
      <c r="UOE10" s="928"/>
      <c r="UOF10" s="928"/>
      <c r="UOG10" s="928"/>
      <c r="UOH10" s="928"/>
      <c r="UOI10" s="928"/>
      <c r="UOJ10" s="928"/>
      <c r="UOK10" s="928"/>
      <c r="UOL10" s="928"/>
      <c r="UOM10" s="928"/>
      <c r="UON10" s="928"/>
      <c r="UOO10" s="928"/>
      <c r="UOP10" s="928"/>
      <c r="UOQ10" s="928"/>
      <c r="UOR10" s="928"/>
      <c r="UOS10" s="928"/>
      <c r="UOT10" s="928"/>
      <c r="UOU10" s="928"/>
      <c r="UOV10" s="928"/>
      <c r="UOW10" s="928"/>
      <c r="UOX10" s="928"/>
      <c r="UOY10" s="928"/>
      <c r="UOZ10" s="928"/>
      <c r="UPA10" s="928"/>
      <c r="UPB10" s="928"/>
      <c r="UPC10" s="928"/>
      <c r="UPD10" s="928"/>
      <c r="UPE10" s="928"/>
      <c r="UPF10" s="928"/>
      <c r="UPG10" s="928"/>
      <c r="UPH10" s="928"/>
      <c r="UPI10" s="928"/>
      <c r="UPJ10" s="928"/>
      <c r="UPK10" s="928"/>
      <c r="UPL10" s="928"/>
      <c r="UPM10" s="928"/>
      <c r="UPN10" s="928"/>
      <c r="UPO10" s="928"/>
      <c r="UPP10" s="928"/>
      <c r="UPQ10" s="928"/>
      <c r="UPR10" s="928"/>
      <c r="UPS10" s="928"/>
      <c r="UPT10" s="928"/>
      <c r="UPU10" s="928"/>
      <c r="UPV10" s="928"/>
      <c r="UPW10" s="928"/>
      <c r="UPX10" s="928"/>
      <c r="UPY10" s="928"/>
      <c r="UPZ10" s="928"/>
      <c r="UQA10" s="928"/>
      <c r="UQB10" s="928"/>
      <c r="UQC10" s="928"/>
      <c r="UQD10" s="928"/>
      <c r="UQE10" s="928"/>
      <c r="UQF10" s="928"/>
      <c r="UQG10" s="928"/>
      <c r="UQH10" s="928"/>
      <c r="UQI10" s="928"/>
      <c r="UQJ10" s="928"/>
      <c r="UQK10" s="928"/>
      <c r="UQL10" s="928"/>
      <c r="UQM10" s="928"/>
      <c r="UQN10" s="928"/>
      <c r="UQO10" s="928"/>
      <c r="UQP10" s="928"/>
      <c r="UQQ10" s="928"/>
      <c r="UQR10" s="928"/>
      <c r="UQS10" s="928"/>
      <c r="UQT10" s="928"/>
      <c r="UQU10" s="928"/>
      <c r="UQV10" s="928"/>
      <c r="UQW10" s="928"/>
      <c r="UQX10" s="928"/>
      <c r="UQY10" s="928"/>
      <c r="UQZ10" s="928"/>
      <c r="URA10" s="928"/>
      <c r="URB10" s="928"/>
      <c r="URC10" s="928"/>
      <c r="URD10" s="928"/>
      <c r="URE10" s="928"/>
      <c r="URF10" s="928"/>
      <c r="URG10" s="928"/>
      <c r="URH10" s="928"/>
      <c r="URI10" s="928"/>
      <c r="URJ10" s="928"/>
      <c r="URK10" s="928"/>
      <c r="URL10" s="928"/>
      <c r="URM10" s="928"/>
      <c r="URN10" s="928"/>
      <c r="URO10" s="928"/>
      <c r="URP10" s="928"/>
      <c r="URQ10" s="928"/>
      <c r="URR10" s="928"/>
      <c r="URS10" s="928"/>
      <c r="URT10" s="928"/>
      <c r="URU10" s="928"/>
      <c r="URV10" s="928"/>
      <c r="URW10" s="928"/>
      <c r="URX10" s="928"/>
      <c r="URY10" s="928"/>
      <c r="URZ10" s="928"/>
      <c r="USA10" s="928"/>
      <c r="USB10" s="928"/>
      <c r="USC10" s="928"/>
      <c r="USD10" s="928"/>
      <c r="USE10" s="928"/>
      <c r="USF10" s="928"/>
      <c r="USG10" s="928"/>
      <c r="USH10" s="928"/>
      <c r="USI10" s="928"/>
      <c r="USJ10" s="928"/>
      <c r="USK10" s="928"/>
      <c r="USL10" s="928"/>
      <c r="USM10" s="928"/>
      <c r="USN10" s="928"/>
      <c r="USO10" s="928"/>
      <c r="USP10" s="928"/>
      <c r="USQ10" s="928"/>
      <c r="USR10" s="928"/>
      <c r="USS10" s="928"/>
      <c r="UST10" s="928"/>
      <c r="USU10" s="928"/>
      <c r="USV10" s="928"/>
      <c r="USW10" s="928"/>
      <c r="USX10" s="928"/>
      <c r="USY10" s="928"/>
      <c r="USZ10" s="928"/>
      <c r="UTA10" s="928"/>
      <c r="UTB10" s="928"/>
      <c r="UTC10" s="928"/>
      <c r="UTD10" s="928"/>
      <c r="UTE10" s="928"/>
      <c r="UTF10" s="928"/>
      <c r="UTG10" s="928"/>
      <c r="UTH10" s="928"/>
      <c r="UTI10" s="928"/>
      <c r="UTJ10" s="928"/>
      <c r="UTK10" s="928"/>
      <c r="UTL10" s="928"/>
      <c r="UTM10" s="928"/>
      <c r="UTN10" s="928"/>
      <c r="UTO10" s="928"/>
      <c r="UTP10" s="928"/>
      <c r="UTQ10" s="928"/>
      <c r="UTR10" s="928"/>
      <c r="UTS10" s="928"/>
      <c r="UTT10" s="928"/>
      <c r="UTU10" s="928"/>
      <c r="UTV10" s="928"/>
      <c r="UTW10" s="928"/>
      <c r="UTX10" s="928"/>
      <c r="UTY10" s="928"/>
      <c r="UTZ10" s="928"/>
      <c r="UUA10" s="928"/>
      <c r="UUB10" s="928"/>
      <c r="UUC10" s="928"/>
      <c r="UUD10" s="928"/>
      <c r="UUE10" s="928"/>
      <c r="UUF10" s="928"/>
      <c r="UUG10" s="928"/>
      <c r="UUH10" s="928"/>
      <c r="UUI10" s="928"/>
      <c r="UUJ10" s="928"/>
      <c r="UUK10" s="928"/>
      <c r="UUL10" s="928"/>
      <c r="UUM10" s="928"/>
      <c r="UUN10" s="928"/>
      <c r="UUO10" s="928"/>
      <c r="UUP10" s="928"/>
      <c r="UUQ10" s="928"/>
      <c r="UUR10" s="928"/>
      <c r="UUS10" s="928"/>
      <c r="UUT10" s="928"/>
      <c r="UUU10" s="928"/>
      <c r="UUV10" s="928"/>
      <c r="UUW10" s="928"/>
      <c r="UUX10" s="928"/>
      <c r="UUY10" s="928"/>
      <c r="UUZ10" s="928"/>
      <c r="UVA10" s="928"/>
      <c r="UVB10" s="928"/>
      <c r="UVC10" s="928"/>
      <c r="UVD10" s="928"/>
      <c r="UVE10" s="928"/>
      <c r="UVF10" s="928"/>
      <c r="UVG10" s="928"/>
      <c r="UVH10" s="928"/>
      <c r="UVI10" s="928"/>
      <c r="UVJ10" s="928"/>
      <c r="UVK10" s="928"/>
      <c r="UVL10" s="928"/>
      <c r="UVM10" s="928"/>
      <c r="UVN10" s="928"/>
      <c r="UVO10" s="928"/>
      <c r="UVP10" s="928"/>
      <c r="UVQ10" s="928"/>
      <c r="UVR10" s="928"/>
      <c r="UVS10" s="928"/>
      <c r="UVT10" s="928"/>
      <c r="UVU10" s="928"/>
      <c r="UVV10" s="928"/>
      <c r="UVW10" s="928"/>
      <c r="UVX10" s="928"/>
      <c r="UVY10" s="928"/>
      <c r="UVZ10" s="928"/>
      <c r="UWA10" s="928"/>
      <c r="UWB10" s="928"/>
      <c r="UWC10" s="928"/>
      <c r="UWD10" s="928"/>
      <c r="UWE10" s="928"/>
      <c r="UWF10" s="928"/>
      <c r="UWG10" s="928"/>
      <c r="UWH10" s="928"/>
      <c r="UWI10" s="928"/>
      <c r="UWJ10" s="928"/>
      <c r="UWK10" s="928"/>
      <c r="UWL10" s="928"/>
      <c r="UWM10" s="928"/>
      <c r="UWN10" s="928"/>
      <c r="UWO10" s="928"/>
      <c r="UWP10" s="928"/>
      <c r="UWQ10" s="928"/>
      <c r="UWR10" s="928"/>
      <c r="UWS10" s="928"/>
      <c r="UWT10" s="928"/>
      <c r="UWU10" s="928"/>
      <c r="UWV10" s="928"/>
      <c r="UWW10" s="928"/>
      <c r="UWX10" s="928"/>
      <c r="UWY10" s="928"/>
      <c r="UWZ10" s="928"/>
      <c r="UXA10" s="928"/>
      <c r="UXB10" s="928"/>
      <c r="UXC10" s="928"/>
      <c r="UXD10" s="928"/>
      <c r="UXE10" s="928"/>
      <c r="UXF10" s="928"/>
      <c r="UXG10" s="928"/>
      <c r="UXH10" s="928"/>
      <c r="UXI10" s="928"/>
      <c r="UXJ10" s="928"/>
      <c r="UXK10" s="928"/>
      <c r="UXL10" s="928"/>
      <c r="UXM10" s="928"/>
      <c r="UXN10" s="928"/>
      <c r="UXO10" s="928"/>
      <c r="UXP10" s="928"/>
      <c r="UXQ10" s="928"/>
      <c r="UXR10" s="928"/>
      <c r="UXS10" s="928"/>
      <c r="UXT10" s="928"/>
      <c r="UXU10" s="928"/>
      <c r="UXV10" s="928"/>
      <c r="UXW10" s="928"/>
      <c r="UXX10" s="928"/>
      <c r="UXY10" s="928"/>
      <c r="UXZ10" s="928"/>
      <c r="UYA10" s="928"/>
      <c r="UYB10" s="928"/>
      <c r="UYC10" s="928"/>
      <c r="UYD10" s="928"/>
      <c r="UYE10" s="928"/>
      <c r="UYF10" s="928"/>
      <c r="UYG10" s="928"/>
      <c r="UYH10" s="928"/>
      <c r="UYI10" s="928"/>
      <c r="UYJ10" s="928"/>
      <c r="UYK10" s="928"/>
      <c r="UYL10" s="928"/>
      <c r="UYM10" s="928"/>
      <c r="UYN10" s="928"/>
      <c r="UYO10" s="928"/>
      <c r="UYP10" s="928"/>
      <c r="UYQ10" s="928"/>
      <c r="UYR10" s="928"/>
      <c r="UYS10" s="928"/>
      <c r="UYT10" s="928"/>
      <c r="UYU10" s="928"/>
      <c r="UYV10" s="928"/>
      <c r="UYW10" s="928"/>
      <c r="UYX10" s="928"/>
      <c r="UYY10" s="928"/>
      <c r="UYZ10" s="928"/>
      <c r="UZA10" s="928"/>
      <c r="UZB10" s="928"/>
      <c r="UZC10" s="928"/>
      <c r="UZD10" s="928"/>
      <c r="UZE10" s="928"/>
      <c r="UZF10" s="928"/>
      <c r="UZG10" s="928"/>
      <c r="UZH10" s="928"/>
      <c r="UZI10" s="928"/>
      <c r="UZJ10" s="928"/>
      <c r="UZK10" s="928"/>
      <c r="UZL10" s="928"/>
      <c r="UZM10" s="928"/>
      <c r="UZN10" s="928"/>
      <c r="UZO10" s="928"/>
      <c r="UZP10" s="928"/>
      <c r="UZQ10" s="928"/>
      <c r="UZR10" s="928"/>
      <c r="UZS10" s="928"/>
      <c r="UZT10" s="928"/>
      <c r="UZU10" s="928"/>
      <c r="UZV10" s="928"/>
      <c r="UZW10" s="928"/>
      <c r="UZX10" s="928"/>
      <c r="UZY10" s="928"/>
      <c r="UZZ10" s="928"/>
      <c r="VAA10" s="928"/>
      <c r="VAB10" s="928"/>
      <c r="VAC10" s="928"/>
      <c r="VAD10" s="928"/>
      <c r="VAE10" s="928"/>
      <c r="VAF10" s="928"/>
      <c r="VAG10" s="928"/>
      <c r="VAH10" s="928"/>
      <c r="VAI10" s="928"/>
      <c r="VAJ10" s="928"/>
      <c r="VAK10" s="928"/>
      <c r="VAL10" s="928"/>
      <c r="VAM10" s="928"/>
      <c r="VAN10" s="928"/>
      <c r="VAO10" s="928"/>
      <c r="VAP10" s="928"/>
      <c r="VAQ10" s="928"/>
      <c r="VAR10" s="928"/>
      <c r="VAS10" s="928"/>
      <c r="VAT10" s="928"/>
      <c r="VAU10" s="928"/>
      <c r="VAV10" s="928"/>
      <c r="VAW10" s="928"/>
      <c r="VAX10" s="928"/>
      <c r="VAY10" s="928"/>
      <c r="VAZ10" s="928"/>
      <c r="VBA10" s="928"/>
      <c r="VBB10" s="928"/>
      <c r="VBC10" s="928"/>
      <c r="VBD10" s="928"/>
      <c r="VBE10" s="928"/>
      <c r="VBF10" s="928"/>
      <c r="VBG10" s="928"/>
      <c r="VBH10" s="928"/>
      <c r="VBI10" s="928"/>
      <c r="VBJ10" s="928"/>
      <c r="VBK10" s="928"/>
      <c r="VBL10" s="928"/>
      <c r="VBM10" s="928"/>
      <c r="VBN10" s="928"/>
      <c r="VBO10" s="928"/>
      <c r="VBP10" s="928"/>
      <c r="VBQ10" s="928"/>
      <c r="VBR10" s="928"/>
      <c r="VBS10" s="928"/>
      <c r="VBT10" s="928"/>
      <c r="VBU10" s="928"/>
      <c r="VBV10" s="928"/>
      <c r="VBW10" s="928"/>
      <c r="VBX10" s="928"/>
      <c r="VBY10" s="928"/>
      <c r="VBZ10" s="928"/>
      <c r="VCA10" s="928"/>
      <c r="VCB10" s="928"/>
      <c r="VCC10" s="928"/>
      <c r="VCD10" s="928"/>
      <c r="VCE10" s="928"/>
      <c r="VCF10" s="928"/>
      <c r="VCG10" s="928"/>
      <c r="VCH10" s="928"/>
      <c r="VCI10" s="928"/>
      <c r="VCJ10" s="928"/>
      <c r="VCK10" s="928"/>
      <c r="VCL10" s="928"/>
      <c r="VCM10" s="928"/>
      <c r="VCN10" s="928"/>
      <c r="VCO10" s="928"/>
      <c r="VCP10" s="928"/>
      <c r="VCQ10" s="928"/>
      <c r="VCR10" s="928"/>
      <c r="VCS10" s="928"/>
      <c r="VCT10" s="928"/>
      <c r="VCU10" s="928"/>
      <c r="VCV10" s="928"/>
      <c r="VCW10" s="928"/>
      <c r="VCX10" s="928"/>
      <c r="VCY10" s="928"/>
      <c r="VCZ10" s="928"/>
      <c r="VDA10" s="928"/>
      <c r="VDB10" s="928"/>
      <c r="VDC10" s="928"/>
      <c r="VDD10" s="928"/>
      <c r="VDE10" s="928"/>
      <c r="VDF10" s="928"/>
      <c r="VDG10" s="928"/>
      <c r="VDH10" s="928"/>
      <c r="VDI10" s="928"/>
      <c r="VDJ10" s="928"/>
      <c r="VDK10" s="928"/>
      <c r="VDL10" s="928"/>
      <c r="VDM10" s="928"/>
      <c r="VDN10" s="928"/>
      <c r="VDO10" s="928"/>
      <c r="VDP10" s="928"/>
      <c r="VDQ10" s="928"/>
      <c r="VDR10" s="928"/>
      <c r="VDS10" s="928"/>
      <c r="VDT10" s="928"/>
      <c r="VDU10" s="928"/>
      <c r="VDV10" s="928"/>
      <c r="VDW10" s="928"/>
      <c r="VDX10" s="928"/>
      <c r="VDY10" s="928"/>
      <c r="VDZ10" s="928"/>
      <c r="VEA10" s="928"/>
      <c r="VEB10" s="928"/>
      <c r="VEC10" s="928"/>
      <c r="VED10" s="928"/>
      <c r="VEE10" s="928"/>
      <c r="VEF10" s="928"/>
      <c r="VEG10" s="928"/>
      <c r="VEH10" s="928"/>
      <c r="VEI10" s="928"/>
      <c r="VEJ10" s="928"/>
      <c r="VEK10" s="928"/>
      <c r="VEL10" s="928"/>
      <c r="VEM10" s="928"/>
      <c r="VEN10" s="928"/>
      <c r="VEO10" s="928"/>
      <c r="VEP10" s="928"/>
      <c r="VEQ10" s="928"/>
      <c r="VER10" s="928"/>
      <c r="VES10" s="928"/>
      <c r="VET10" s="928"/>
      <c r="VEU10" s="928"/>
      <c r="VEV10" s="928"/>
      <c r="VEW10" s="928"/>
      <c r="VEX10" s="928"/>
      <c r="VEY10" s="928"/>
      <c r="VEZ10" s="928"/>
      <c r="VFA10" s="928"/>
      <c r="VFB10" s="928"/>
      <c r="VFC10" s="928"/>
      <c r="VFD10" s="928"/>
      <c r="VFE10" s="928"/>
      <c r="VFF10" s="928"/>
      <c r="VFG10" s="928"/>
      <c r="VFH10" s="928"/>
      <c r="VFI10" s="928"/>
      <c r="VFJ10" s="928"/>
      <c r="VFK10" s="928"/>
      <c r="VFL10" s="928"/>
      <c r="VFM10" s="928"/>
      <c r="VFN10" s="928"/>
      <c r="VFO10" s="928"/>
      <c r="VFP10" s="928"/>
      <c r="VFQ10" s="928"/>
      <c r="VFR10" s="928"/>
      <c r="VFS10" s="928"/>
      <c r="VFT10" s="928"/>
      <c r="VFU10" s="928"/>
      <c r="VFV10" s="928"/>
      <c r="VFW10" s="928"/>
      <c r="VFX10" s="928"/>
      <c r="VFY10" s="928"/>
      <c r="VFZ10" s="928"/>
      <c r="VGA10" s="928"/>
      <c r="VGB10" s="928"/>
      <c r="VGC10" s="928"/>
      <c r="VGD10" s="928"/>
      <c r="VGE10" s="928"/>
      <c r="VGF10" s="928"/>
      <c r="VGG10" s="928"/>
      <c r="VGH10" s="928"/>
      <c r="VGI10" s="928"/>
      <c r="VGJ10" s="928"/>
      <c r="VGK10" s="928"/>
      <c r="VGL10" s="928"/>
      <c r="VGM10" s="928"/>
      <c r="VGN10" s="928"/>
      <c r="VGO10" s="928"/>
      <c r="VGP10" s="928"/>
      <c r="VGQ10" s="928"/>
      <c r="VGR10" s="928"/>
      <c r="VGS10" s="928"/>
      <c r="VGT10" s="928"/>
      <c r="VGU10" s="928"/>
      <c r="VGV10" s="928"/>
      <c r="VGW10" s="928"/>
      <c r="VGX10" s="928"/>
      <c r="VGY10" s="928"/>
      <c r="VGZ10" s="928"/>
      <c r="VHA10" s="928"/>
      <c r="VHB10" s="928"/>
      <c r="VHC10" s="928"/>
      <c r="VHD10" s="928"/>
      <c r="VHE10" s="928"/>
      <c r="VHF10" s="928"/>
      <c r="VHG10" s="928"/>
      <c r="VHH10" s="928"/>
      <c r="VHI10" s="928"/>
      <c r="VHJ10" s="928"/>
      <c r="VHK10" s="928"/>
      <c r="VHL10" s="928"/>
      <c r="VHM10" s="928"/>
      <c r="VHN10" s="928"/>
      <c r="VHO10" s="928"/>
      <c r="VHP10" s="928"/>
      <c r="VHQ10" s="928"/>
      <c r="VHR10" s="928"/>
      <c r="VHS10" s="928"/>
      <c r="VHT10" s="928"/>
      <c r="VHU10" s="928"/>
      <c r="VHV10" s="928"/>
      <c r="VHW10" s="928"/>
      <c r="VHX10" s="928"/>
      <c r="VHY10" s="928"/>
      <c r="VHZ10" s="928"/>
      <c r="VIA10" s="928"/>
      <c r="VIB10" s="928"/>
      <c r="VIC10" s="928"/>
      <c r="VID10" s="928"/>
      <c r="VIE10" s="928"/>
      <c r="VIF10" s="928"/>
      <c r="VIG10" s="928"/>
      <c r="VIH10" s="928"/>
      <c r="VII10" s="928"/>
      <c r="VIJ10" s="928"/>
      <c r="VIK10" s="928"/>
      <c r="VIL10" s="928"/>
      <c r="VIM10" s="928"/>
      <c r="VIN10" s="928"/>
      <c r="VIO10" s="928"/>
      <c r="VIP10" s="928"/>
      <c r="VIQ10" s="928"/>
      <c r="VIR10" s="928"/>
      <c r="VIS10" s="928"/>
      <c r="VIT10" s="928"/>
      <c r="VIU10" s="928"/>
      <c r="VIV10" s="928"/>
      <c r="VIW10" s="928"/>
      <c r="VIX10" s="928"/>
      <c r="VIY10" s="928"/>
      <c r="VIZ10" s="928"/>
      <c r="VJA10" s="928"/>
      <c r="VJB10" s="928"/>
      <c r="VJC10" s="928"/>
      <c r="VJD10" s="928"/>
      <c r="VJE10" s="928"/>
      <c r="VJF10" s="928"/>
      <c r="VJG10" s="928"/>
      <c r="VJH10" s="928"/>
      <c r="VJI10" s="928"/>
      <c r="VJJ10" s="928"/>
      <c r="VJK10" s="928"/>
      <c r="VJL10" s="928"/>
      <c r="VJM10" s="928"/>
      <c r="VJN10" s="928"/>
      <c r="VJO10" s="928"/>
      <c r="VJP10" s="928"/>
      <c r="VJQ10" s="928"/>
      <c r="VJR10" s="928"/>
      <c r="VJS10" s="928"/>
      <c r="VJT10" s="928"/>
      <c r="VJU10" s="928"/>
      <c r="VJV10" s="928"/>
      <c r="VJW10" s="928"/>
      <c r="VJX10" s="928"/>
      <c r="VJY10" s="928"/>
      <c r="VJZ10" s="928"/>
      <c r="VKA10" s="928"/>
      <c r="VKB10" s="928"/>
      <c r="VKC10" s="928"/>
      <c r="VKD10" s="928"/>
      <c r="VKE10" s="928"/>
      <c r="VKF10" s="928"/>
      <c r="VKG10" s="928"/>
      <c r="VKH10" s="928"/>
      <c r="VKI10" s="928"/>
      <c r="VKJ10" s="928"/>
      <c r="VKK10" s="928"/>
      <c r="VKL10" s="928"/>
      <c r="VKM10" s="928"/>
      <c r="VKN10" s="928"/>
      <c r="VKO10" s="928"/>
      <c r="VKP10" s="928"/>
      <c r="VKQ10" s="928"/>
      <c r="VKR10" s="928"/>
      <c r="VKS10" s="928"/>
      <c r="VKT10" s="928"/>
      <c r="VKU10" s="928"/>
      <c r="VKV10" s="928"/>
      <c r="VKW10" s="928"/>
      <c r="VKX10" s="928"/>
      <c r="VKY10" s="928"/>
      <c r="VKZ10" s="928"/>
      <c r="VLA10" s="928"/>
      <c r="VLB10" s="928"/>
      <c r="VLC10" s="928"/>
      <c r="VLD10" s="928"/>
      <c r="VLE10" s="928"/>
      <c r="VLF10" s="928"/>
      <c r="VLG10" s="928"/>
      <c r="VLH10" s="928"/>
      <c r="VLI10" s="928"/>
      <c r="VLJ10" s="928"/>
      <c r="VLK10" s="928"/>
      <c r="VLL10" s="928"/>
      <c r="VLM10" s="928"/>
      <c r="VLN10" s="928"/>
      <c r="VLO10" s="928"/>
      <c r="VLP10" s="928"/>
      <c r="VLQ10" s="928"/>
      <c r="VLR10" s="928"/>
      <c r="VLS10" s="928"/>
      <c r="VLT10" s="928"/>
      <c r="VLU10" s="928"/>
      <c r="VLV10" s="928"/>
      <c r="VLW10" s="928"/>
      <c r="VLX10" s="928"/>
      <c r="VLY10" s="928"/>
      <c r="VLZ10" s="928"/>
      <c r="VMA10" s="928"/>
      <c r="VMB10" s="928"/>
      <c r="VMC10" s="928"/>
      <c r="VMD10" s="928"/>
      <c r="VME10" s="928"/>
      <c r="VMF10" s="928"/>
      <c r="VMG10" s="928"/>
      <c r="VMH10" s="928"/>
      <c r="VMI10" s="928"/>
      <c r="VMJ10" s="928"/>
      <c r="VMK10" s="928"/>
      <c r="VML10" s="928"/>
      <c r="VMM10" s="928"/>
      <c r="VMN10" s="928"/>
      <c r="VMO10" s="928"/>
      <c r="VMP10" s="928"/>
      <c r="VMQ10" s="928"/>
      <c r="VMR10" s="928"/>
      <c r="VMS10" s="928"/>
      <c r="VMT10" s="928"/>
      <c r="VMU10" s="928"/>
      <c r="VMV10" s="928"/>
      <c r="VMW10" s="928"/>
      <c r="VMX10" s="928"/>
      <c r="VMY10" s="928"/>
      <c r="VMZ10" s="928"/>
      <c r="VNA10" s="928"/>
      <c r="VNB10" s="928"/>
      <c r="VNC10" s="928"/>
      <c r="VND10" s="928"/>
      <c r="VNE10" s="928"/>
      <c r="VNF10" s="928"/>
      <c r="VNG10" s="928"/>
      <c r="VNH10" s="928"/>
      <c r="VNI10" s="928"/>
      <c r="VNJ10" s="928"/>
      <c r="VNK10" s="928"/>
      <c r="VNL10" s="928"/>
      <c r="VNM10" s="928"/>
      <c r="VNN10" s="928"/>
      <c r="VNO10" s="928"/>
      <c r="VNP10" s="928"/>
      <c r="VNQ10" s="928"/>
      <c r="VNR10" s="928"/>
      <c r="VNS10" s="928"/>
      <c r="VNT10" s="928"/>
      <c r="VNU10" s="928"/>
      <c r="VNV10" s="928"/>
      <c r="VNW10" s="928"/>
      <c r="VNX10" s="928"/>
      <c r="VNY10" s="928"/>
      <c r="VNZ10" s="928"/>
      <c r="VOA10" s="928"/>
      <c r="VOB10" s="928"/>
      <c r="VOC10" s="928"/>
      <c r="VOD10" s="928"/>
      <c r="VOE10" s="928"/>
      <c r="VOF10" s="928"/>
      <c r="VOG10" s="928"/>
      <c r="VOH10" s="928"/>
      <c r="VOI10" s="928"/>
      <c r="VOJ10" s="928"/>
      <c r="VOK10" s="928"/>
      <c r="VOL10" s="928"/>
      <c r="VOM10" s="928"/>
      <c r="VON10" s="928"/>
      <c r="VOO10" s="928"/>
      <c r="VOP10" s="928"/>
      <c r="VOQ10" s="928"/>
      <c r="VOR10" s="928"/>
      <c r="VOS10" s="928"/>
      <c r="VOT10" s="928"/>
      <c r="VOU10" s="928"/>
      <c r="VOV10" s="928"/>
      <c r="VOW10" s="928"/>
      <c r="VOX10" s="928"/>
      <c r="VOY10" s="928"/>
      <c r="VOZ10" s="928"/>
      <c r="VPA10" s="928"/>
      <c r="VPB10" s="928"/>
      <c r="VPC10" s="928"/>
      <c r="VPD10" s="928"/>
      <c r="VPE10" s="928"/>
      <c r="VPF10" s="928"/>
      <c r="VPG10" s="928"/>
      <c r="VPH10" s="928"/>
      <c r="VPI10" s="928"/>
      <c r="VPJ10" s="928"/>
      <c r="VPK10" s="928"/>
      <c r="VPL10" s="928"/>
      <c r="VPM10" s="928"/>
      <c r="VPN10" s="928"/>
      <c r="VPO10" s="928"/>
      <c r="VPP10" s="928"/>
      <c r="VPQ10" s="928"/>
      <c r="VPR10" s="928"/>
      <c r="VPS10" s="928"/>
      <c r="VPT10" s="928"/>
      <c r="VPU10" s="928"/>
      <c r="VPV10" s="928"/>
      <c r="VPW10" s="928"/>
      <c r="VPX10" s="928"/>
      <c r="VPY10" s="928"/>
      <c r="VPZ10" s="928"/>
      <c r="VQA10" s="928"/>
      <c r="VQB10" s="928"/>
      <c r="VQC10" s="928"/>
      <c r="VQD10" s="928"/>
      <c r="VQE10" s="928"/>
      <c r="VQF10" s="928"/>
      <c r="VQG10" s="928"/>
      <c r="VQH10" s="928"/>
      <c r="VQI10" s="928"/>
      <c r="VQJ10" s="928"/>
      <c r="VQK10" s="928"/>
      <c r="VQL10" s="928"/>
      <c r="VQM10" s="928"/>
      <c r="VQN10" s="928"/>
      <c r="VQO10" s="928"/>
      <c r="VQP10" s="928"/>
      <c r="VQQ10" s="928"/>
      <c r="VQR10" s="928"/>
      <c r="VQS10" s="928"/>
      <c r="VQT10" s="928"/>
      <c r="VQU10" s="928"/>
      <c r="VQV10" s="928"/>
      <c r="VQW10" s="928"/>
      <c r="VQX10" s="928"/>
      <c r="VQY10" s="928"/>
      <c r="VQZ10" s="928"/>
      <c r="VRA10" s="928"/>
      <c r="VRB10" s="928"/>
      <c r="VRC10" s="928"/>
      <c r="VRD10" s="928"/>
      <c r="VRE10" s="928"/>
      <c r="VRF10" s="928"/>
      <c r="VRG10" s="928"/>
      <c r="VRH10" s="928"/>
      <c r="VRI10" s="928"/>
      <c r="VRJ10" s="928"/>
      <c r="VRK10" s="928"/>
      <c r="VRL10" s="928"/>
      <c r="VRM10" s="928"/>
      <c r="VRN10" s="928"/>
      <c r="VRO10" s="928"/>
      <c r="VRP10" s="928"/>
      <c r="VRQ10" s="928"/>
      <c r="VRR10" s="928"/>
      <c r="VRS10" s="928"/>
      <c r="VRT10" s="928"/>
      <c r="VRU10" s="928"/>
      <c r="VRV10" s="928"/>
      <c r="VRW10" s="928"/>
      <c r="VRX10" s="928"/>
      <c r="VRY10" s="928"/>
      <c r="VRZ10" s="928"/>
      <c r="VSA10" s="928"/>
      <c r="VSB10" s="928"/>
      <c r="VSC10" s="928"/>
      <c r="VSD10" s="928"/>
      <c r="VSE10" s="928"/>
      <c r="VSF10" s="928"/>
      <c r="VSG10" s="928"/>
      <c r="VSH10" s="928"/>
      <c r="VSI10" s="928"/>
      <c r="VSJ10" s="928"/>
      <c r="VSK10" s="928"/>
      <c r="VSL10" s="928"/>
      <c r="VSM10" s="928"/>
      <c r="VSN10" s="928"/>
      <c r="VSO10" s="928"/>
      <c r="VSP10" s="928"/>
      <c r="VSQ10" s="928"/>
      <c r="VSR10" s="928"/>
      <c r="VSS10" s="928"/>
      <c r="VST10" s="928"/>
      <c r="VSU10" s="928"/>
      <c r="VSV10" s="928"/>
      <c r="VSW10" s="928"/>
      <c r="VSX10" s="928"/>
      <c r="VSY10" s="928"/>
      <c r="VSZ10" s="928"/>
      <c r="VTA10" s="928"/>
      <c r="VTB10" s="928"/>
      <c r="VTC10" s="928"/>
      <c r="VTD10" s="928"/>
      <c r="VTE10" s="928"/>
      <c r="VTF10" s="928"/>
      <c r="VTG10" s="928"/>
      <c r="VTH10" s="928"/>
      <c r="VTI10" s="928"/>
      <c r="VTJ10" s="928"/>
      <c r="VTK10" s="928"/>
      <c r="VTL10" s="928"/>
      <c r="VTM10" s="928"/>
      <c r="VTN10" s="928"/>
      <c r="VTO10" s="928"/>
      <c r="VTP10" s="928"/>
      <c r="VTQ10" s="928"/>
      <c r="VTR10" s="928"/>
      <c r="VTS10" s="928"/>
      <c r="VTT10" s="928"/>
      <c r="VTU10" s="928"/>
      <c r="VTV10" s="928"/>
      <c r="VTW10" s="928"/>
      <c r="VTX10" s="928"/>
      <c r="VTY10" s="928"/>
      <c r="VTZ10" s="928"/>
      <c r="VUA10" s="928"/>
      <c r="VUB10" s="928"/>
      <c r="VUC10" s="928"/>
      <c r="VUD10" s="928"/>
      <c r="VUE10" s="928"/>
      <c r="VUF10" s="928"/>
      <c r="VUG10" s="928"/>
      <c r="VUH10" s="928"/>
      <c r="VUI10" s="928"/>
      <c r="VUJ10" s="928"/>
      <c r="VUK10" s="928"/>
      <c r="VUL10" s="928"/>
      <c r="VUM10" s="928"/>
      <c r="VUN10" s="928"/>
      <c r="VUO10" s="928"/>
      <c r="VUP10" s="928"/>
      <c r="VUQ10" s="928"/>
      <c r="VUR10" s="928"/>
      <c r="VUS10" s="928"/>
      <c r="VUT10" s="928"/>
      <c r="VUU10" s="928"/>
      <c r="VUV10" s="928"/>
      <c r="VUW10" s="928"/>
      <c r="VUX10" s="928"/>
      <c r="VUY10" s="928"/>
      <c r="VUZ10" s="928"/>
      <c r="VVA10" s="928"/>
      <c r="VVB10" s="928"/>
      <c r="VVC10" s="928"/>
      <c r="VVD10" s="928"/>
      <c r="VVE10" s="928"/>
      <c r="VVF10" s="928"/>
      <c r="VVG10" s="928"/>
      <c r="VVH10" s="928"/>
      <c r="VVI10" s="928"/>
      <c r="VVJ10" s="928"/>
      <c r="VVK10" s="928"/>
      <c r="VVL10" s="928"/>
      <c r="VVM10" s="928"/>
      <c r="VVN10" s="928"/>
      <c r="VVO10" s="928"/>
      <c r="VVP10" s="928"/>
      <c r="VVQ10" s="928"/>
      <c r="VVR10" s="928"/>
      <c r="VVS10" s="928"/>
      <c r="VVT10" s="928"/>
      <c r="VVU10" s="928"/>
      <c r="VVV10" s="928"/>
      <c r="VVW10" s="928"/>
      <c r="VVX10" s="928"/>
      <c r="VVY10" s="928"/>
      <c r="VVZ10" s="928"/>
      <c r="VWA10" s="928"/>
      <c r="VWB10" s="928"/>
      <c r="VWC10" s="928"/>
      <c r="VWD10" s="928"/>
      <c r="VWE10" s="928"/>
      <c r="VWF10" s="928"/>
      <c r="VWG10" s="928"/>
      <c r="VWH10" s="928"/>
      <c r="VWI10" s="928"/>
      <c r="VWJ10" s="928"/>
      <c r="VWK10" s="928"/>
      <c r="VWL10" s="928"/>
      <c r="VWM10" s="928"/>
      <c r="VWN10" s="928"/>
      <c r="VWO10" s="928"/>
      <c r="VWP10" s="928"/>
      <c r="VWQ10" s="928"/>
      <c r="VWR10" s="928"/>
      <c r="VWS10" s="928"/>
      <c r="VWT10" s="928"/>
      <c r="VWU10" s="928"/>
      <c r="VWV10" s="928"/>
      <c r="VWW10" s="928"/>
      <c r="VWX10" s="928"/>
      <c r="VWY10" s="928"/>
      <c r="VWZ10" s="928"/>
      <c r="VXA10" s="928"/>
      <c r="VXB10" s="928"/>
      <c r="VXC10" s="928"/>
      <c r="VXD10" s="928"/>
      <c r="VXE10" s="928"/>
      <c r="VXF10" s="928"/>
      <c r="VXG10" s="928"/>
      <c r="VXH10" s="928"/>
      <c r="VXI10" s="928"/>
      <c r="VXJ10" s="928"/>
      <c r="VXK10" s="928"/>
      <c r="VXL10" s="928"/>
      <c r="VXM10" s="928"/>
      <c r="VXN10" s="928"/>
      <c r="VXO10" s="928"/>
      <c r="VXP10" s="928"/>
      <c r="VXQ10" s="928"/>
      <c r="VXR10" s="928"/>
      <c r="VXS10" s="928"/>
      <c r="VXT10" s="928"/>
      <c r="VXU10" s="928"/>
      <c r="VXV10" s="928"/>
      <c r="VXW10" s="928"/>
      <c r="VXX10" s="928"/>
      <c r="VXY10" s="928"/>
      <c r="VXZ10" s="928"/>
      <c r="VYA10" s="928"/>
      <c r="VYB10" s="928"/>
      <c r="VYC10" s="928"/>
      <c r="VYD10" s="928"/>
      <c r="VYE10" s="928"/>
      <c r="VYF10" s="928"/>
      <c r="VYG10" s="928"/>
      <c r="VYH10" s="928"/>
      <c r="VYI10" s="928"/>
      <c r="VYJ10" s="928"/>
      <c r="VYK10" s="928"/>
      <c r="VYL10" s="928"/>
      <c r="VYM10" s="928"/>
      <c r="VYN10" s="928"/>
      <c r="VYO10" s="928"/>
      <c r="VYP10" s="928"/>
      <c r="VYQ10" s="928"/>
      <c r="VYR10" s="928"/>
      <c r="VYS10" s="928"/>
      <c r="VYT10" s="928"/>
      <c r="VYU10" s="928"/>
      <c r="VYV10" s="928"/>
      <c r="VYW10" s="928"/>
      <c r="VYX10" s="928"/>
      <c r="VYY10" s="928"/>
      <c r="VYZ10" s="928"/>
      <c r="VZA10" s="928"/>
      <c r="VZB10" s="928"/>
      <c r="VZC10" s="928"/>
      <c r="VZD10" s="928"/>
      <c r="VZE10" s="928"/>
      <c r="VZF10" s="928"/>
      <c r="VZG10" s="928"/>
      <c r="VZH10" s="928"/>
      <c r="VZI10" s="928"/>
      <c r="VZJ10" s="928"/>
      <c r="VZK10" s="928"/>
      <c r="VZL10" s="928"/>
      <c r="VZM10" s="928"/>
      <c r="VZN10" s="928"/>
      <c r="VZO10" s="928"/>
      <c r="VZP10" s="928"/>
      <c r="VZQ10" s="928"/>
      <c r="VZR10" s="928"/>
      <c r="VZS10" s="928"/>
      <c r="VZT10" s="928"/>
      <c r="VZU10" s="928"/>
      <c r="VZV10" s="928"/>
      <c r="VZW10" s="928"/>
      <c r="VZX10" s="928"/>
      <c r="VZY10" s="928"/>
      <c r="VZZ10" s="928"/>
      <c r="WAA10" s="928"/>
      <c r="WAB10" s="928"/>
      <c r="WAC10" s="928"/>
      <c r="WAD10" s="928"/>
      <c r="WAE10" s="928"/>
      <c r="WAF10" s="928"/>
      <c r="WAG10" s="928"/>
      <c r="WAH10" s="928"/>
      <c r="WAI10" s="928"/>
      <c r="WAJ10" s="928"/>
      <c r="WAK10" s="928"/>
      <c r="WAL10" s="928"/>
      <c r="WAM10" s="928"/>
      <c r="WAN10" s="928"/>
      <c r="WAO10" s="928"/>
      <c r="WAP10" s="928"/>
      <c r="WAQ10" s="928"/>
      <c r="WAR10" s="928"/>
      <c r="WAS10" s="928"/>
      <c r="WAT10" s="928"/>
      <c r="WAU10" s="928"/>
      <c r="WAV10" s="928"/>
      <c r="WAW10" s="928"/>
      <c r="WAX10" s="928"/>
      <c r="WAY10" s="928"/>
      <c r="WAZ10" s="928"/>
      <c r="WBA10" s="928"/>
      <c r="WBB10" s="928"/>
      <c r="WBC10" s="928"/>
      <c r="WBD10" s="928"/>
      <c r="WBE10" s="928"/>
      <c r="WBF10" s="928"/>
      <c r="WBG10" s="928"/>
      <c r="WBH10" s="928"/>
      <c r="WBI10" s="928"/>
      <c r="WBJ10" s="928"/>
      <c r="WBK10" s="928"/>
      <c r="WBL10" s="928"/>
      <c r="WBM10" s="928"/>
      <c r="WBN10" s="928"/>
      <c r="WBO10" s="928"/>
      <c r="WBP10" s="928"/>
      <c r="WBQ10" s="928"/>
      <c r="WBR10" s="928"/>
      <c r="WBS10" s="928"/>
      <c r="WBT10" s="928"/>
      <c r="WBU10" s="928"/>
      <c r="WBV10" s="928"/>
      <c r="WBW10" s="928"/>
      <c r="WBX10" s="928"/>
      <c r="WBY10" s="928"/>
      <c r="WBZ10" s="928"/>
      <c r="WCA10" s="928"/>
      <c r="WCB10" s="928"/>
      <c r="WCC10" s="928"/>
      <c r="WCD10" s="928"/>
      <c r="WCE10" s="928"/>
      <c r="WCF10" s="928"/>
      <c r="WCG10" s="928"/>
      <c r="WCH10" s="928"/>
      <c r="WCI10" s="928"/>
      <c r="WCJ10" s="928"/>
      <c r="WCK10" s="928"/>
      <c r="WCL10" s="928"/>
      <c r="WCM10" s="928"/>
      <c r="WCN10" s="928"/>
      <c r="WCO10" s="928"/>
      <c r="WCP10" s="928"/>
      <c r="WCQ10" s="928"/>
      <c r="WCR10" s="928"/>
      <c r="WCS10" s="928"/>
      <c r="WCT10" s="928"/>
      <c r="WCU10" s="928"/>
      <c r="WCV10" s="928"/>
      <c r="WCW10" s="928"/>
      <c r="WCX10" s="928"/>
      <c r="WCY10" s="928"/>
      <c r="WCZ10" s="928"/>
      <c r="WDA10" s="928"/>
      <c r="WDB10" s="928"/>
      <c r="WDC10" s="928"/>
      <c r="WDD10" s="928"/>
      <c r="WDE10" s="928"/>
      <c r="WDF10" s="928"/>
      <c r="WDG10" s="928"/>
      <c r="WDH10" s="928"/>
      <c r="WDI10" s="928"/>
      <c r="WDJ10" s="928"/>
      <c r="WDK10" s="928"/>
      <c r="WDL10" s="928"/>
      <c r="WDM10" s="928"/>
      <c r="WDN10" s="928"/>
      <c r="WDO10" s="928"/>
      <c r="WDP10" s="928"/>
      <c r="WDQ10" s="928"/>
      <c r="WDR10" s="928"/>
      <c r="WDS10" s="928"/>
      <c r="WDT10" s="928"/>
      <c r="WDU10" s="928"/>
      <c r="WDV10" s="928"/>
      <c r="WDW10" s="928"/>
      <c r="WDX10" s="928"/>
      <c r="WDY10" s="928"/>
      <c r="WDZ10" s="928"/>
      <c r="WEA10" s="928"/>
      <c r="WEB10" s="928"/>
      <c r="WEC10" s="928"/>
      <c r="WED10" s="928"/>
      <c r="WEE10" s="928"/>
      <c r="WEF10" s="928"/>
      <c r="WEG10" s="928"/>
      <c r="WEH10" s="928"/>
      <c r="WEI10" s="928"/>
      <c r="WEJ10" s="928"/>
      <c r="WEK10" s="928"/>
      <c r="WEL10" s="928"/>
      <c r="WEM10" s="928"/>
      <c r="WEN10" s="928"/>
      <c r="WEO10" s="928"/>
      <c r="WEP10" s="928"/>
      <c r="WEQ10" s="928"/>
      <c r="WER10" s="928"/>
      <c r="WES10" s="928"/>
      <c r="WET10" s="928"/>
      <c r="WEU10" s="928"/>
      <c r="WEV10" s="928"/>
      <c r="WEW10" s="928"/>
      <c r="WEX10" s="928"/>
      <c r="WEY10" s="928"/>
      <c r="WEZ10" s="928"/>
      <c r="WFA10" s="928"/>
      <c r="WFB10" s="928"/>
      <c r="WFC10" s="928"/>
      <c r="WFD10" s="928"/>
      <c r="WFE10" s="928"/>
      <c r="WFF10" s="928"/>
      <c r="WFG10" s="928"/>
      <c r="WFH10" s="928"/>
      <c r="WFI10" s="928"/>
      <c r="WFJ10" s="928"/>
      <c r="WFK10" s="928"/>
      <c r="WFL10" s="928"/>
      <c r="WFM10" s="928"/>
      <c r="WFN10" s="928"/>
      <c r="WFO10" s="928"/>
      <c r="WFP10" s="928"/>
      <c r="WFQ10" s="928"/>
      <c r="WFR10" s="928"/>
      <c r="WFS10" s="928"/>
      <c r="WFT10" s="928"/>
      <c r="WFU10" s="928"/>
      <c r="WFV10" s="928"/>
      <c r="WFW10" s="928"/>
      <c r="WFX10" s="928"/>
      <c r="WFY10" s="928"/>
      <c r="WFZ10" s="928"/>
      <c r="WGA10" s="928"/>
      <c r="WGB10" s="928"/>
      <c r="WGC10" s="928"/>
      <c r="WGD10" s="928"/>
      <c r="WGE10" s="928"/>
      <c r="WGF10" s="928"/>
      <c r="WGG10" s="928"/>
      <c r="WGH10" s="928"/>
      <c r="WGI10" s="928"/>
      <c r="WGJ10" s="928"/>
      <c r="WGK10" s="928"/>
      <c r="WGL10" s="928"/>
      <c r="WGM10" s="928"/>
      <c r="WGN10" s="928"/>
      <c r="WGO10" s="928"/>
      <c r="WGP10" s="928"/>
      <c r="WGQ10" s="928"/>
      <c r="WGR10" s="928"/>
      <c r="WGS10" s="928"/>
      <c r="WGT10" s="928"/>
      <c r="WGU10" s="928"/>
      <c r="WGV10" s="928"/>
      <c r="WGW10" s="928"/>
      <c r="WGX10" s="928"/>
      <c r="WGY10" s="928"/>
      <c r="WGZ10" s="928"/>
      <c r="WHA10" s="928"/>
      <c r="WHB10" s="928"/>
      <c r="WHC10" s="928"/>
      <c r="WHD10" s="928"/>
      <c r="WHE10" s="928"/>
      <c r="WHF10" s="928"/>
      <c r="WHG10" s="928"/>
      <c r="WHH10" s="928"/>
      <c r="WHI10" s="928"/>
      <c r="WHJ10" s="928"/>
      <c r="WHK10" s="928"/>
      <c r="WHL10" s="928"/>
      <c r="WHM10" s="928"/>
      <c r="WHN10" s="928"/>
      <c r="WHO10" s="928"/>
      <c r="WHP10" s="928"/>
      <c r="WHQ10" s="928"/>
      <c r="WHR10" s="928"/>
      <c r="WHS10" s="928"/>
      <c r="WHT10" s="928"/>
      <c r="WHU10" s="928"/>
      <c r="WHV10" s="928"/>
      <c r="WHW10" s="928"/>
      <c r="WHX10" s="928"/>
      <c r="WHY10" s="928"/>
      <c r="WHZ10" s="928"/>
      <c r="WIA10" s="928"/>
      <c r="WIB10" s="928"/>
      <c r="WIC10" s="928"/>
      <c r="WID10" s="928"/>
      <c r="WIE10" s="928"/>
      <c r="WIF10" s="928"/>
      <c r="WIG10" s="928"/>
      <c r="WIH10" s="928"/>
      <c r="WII10" s="928"/>
      <c r="WIJ10" s="928"/>
      <c r="WIK10" s="928"/>
      <c r="WIL10" s="928"/>
      <c r="WIM10" s="928"/>
      <c r="WIN10" s="928"/>
      <c r="WIO10" s="928"/>
      <c r="WIP10" s="928"/>
      <c r="WIQ10" s="928"/>
      <c r="WIR10" s="928"/>
      <c r="WIS10" s="928"/>
      <c r="WIT10" s="928"/>
      <c r="WIU10" s="928"/>
      <c r="WIV10" s="928"/>
      <c r="WIW10" s="928"/>
      <c r="WIX10" s="928"/>
      <c r="WIY10" s="928"/>
      <c r="WIZ10" s="928"/>
      <c r="WJA10" s="928"/>
      <c r="WJB10" s="928"/>
      <c r="WJC10" s="928"/>
      <c r="WJD10" s="928"/>
      <c r="WJE10" s="928"/>
      <c r="WJF10" s="928"/>
      <c r="WJG10" s="928"/>
      <c r="WJH10" s="928"/>
      <c r="WJI10" s="928"/>
      <c r="WJJ10" s="928"/>
      <c r="WJK10" s="928"/>
      <c r="WJL10" s="928"/>
      <c r="WJM10" s="928"/>
      <c r="WJN10" s="928"/>
      <c r="WJO10" s="928"/>
      <c r="WJP10" s="928"/>
      <c r="WJQ10" s="928"/>
      <c r="WJR10" s="928"/>
      <c r="WJS10" s="928"/>
      <c r="WJT10" s="928"/>
      <c r="WJU10" s="928"/>
      <c r="WJV10" s="928"/>
      <c r="WJW10" s="928"/>
      <c r="WJX10" s="928"/>
      <c r="WJY10" s="928"/>
      <c r="WJZ10" s="928"/>
      <c r="WKA10" s="928"/>
      <c r="WKB10" s="928"/>
      <c r="WKC10" s="928"/>
      <c r="WKD10" s="928"/>
      <c r="WKE10" s="928"/>
      <c r="WKF10" s="928"/>
      <c r="WKG10" s="928"/>
      <c r="WKH10" s="928"/>
      <c r="WKI10" s="928"/>
      <c r="WKJ10" s="928"/>
      <c r="WKK10" s="928"/>
      <c r="WKL10" s="928"/>
      <c r="WKM10" s="928"/>
      <c r="WKN10" s="928"/>
      <c r="WKO10" s="928"/>
      <c r="WKP10" s="928"/>
      <c r="WKQ10" s="928"/>
      <c r="WKR10" s="928"/>
      <c r="WKS10" s="928"/>
      <c r="WKT10" s="928"/>
      <c r="WKU10" s="928"/>
      <c r="WKV10" s="928"/>
      <c r="WKW10" s="928"/>
      <c r="WKX10" s="928"/>
      <c r="WKY10" s="928"/>
      <c r="WKZ10" s="928"/>
      <c r="WLA10" s="928"/>
      <c r="WLB10" s="928"/>
      <c r="WLC10" s="928"/>
      <c r="WLD10" s="928"/>
      <c r="WLE10" s="928"/>
      <c r="WLF10" s="928"/>
      <c r="WLG10" s="928"/>
      <c r="WLH10" s="928"/>
      <c r="WLI10" s="928"/>
      <c r="WLJ10" s="928"/>
      <c r="WLK10" s="928"/>
      <c r="WLL10" s="928"/>
      <c r="WLM10" s="928"/>
      <c r="WLN10" s="928"/>
      <c r="WLO10" s="928"/>
      <c r="WLP10" s="928"/>
      <c r="WLQ10" s="928"/>
      <c r="WLR10" s="928"/>
      <c r="WLS10" s="928"/>
      <c r="WLT10" s="928"/>
      <c r="WLU10" s="928"/>
      <c r="WLV10" s="928"/>
      <c r="WLW10" s="928"/>
      <c r="WLX10" s="928"/>
      <c r="WLY10" s="928"/>
      <c r="WLZ10" s="928"/>
      <c r="WMA10" s="928"/>
      <c r="WMB10" s="928"/>
      <c r="WMC10" s="928"/>
      <c r="WMD10" s="928"/>
      <c r="WME10" s="928"/>
      <c r="WMF10" s="928"/>
      <c r="WMG10" s="928"/>
      <c r="WMH10" s="928"/>
      <c r="WMI10" s="928"/>
      <c r="WMJ10" s="928"/>
      <c r="WMK10" s="928"/>
      <c r="WML10" s="928"/>
      <c r="WMM10" s="928"/>
      <c r="WMN10" s="928"/>
      <c r="WMO10" s="928"/>
      <c r="WMP10" s="928"/>
      <c r="WMQ10" s="928"/>
      <c r="WMR10" s="928"/>
      <c r="WMS10" s="928"/>
      <c r="WMT10" s="928"/>
      <c r="WMU10" s="928"/>
      <c r="WMV10" s="928"/>
      <c r="WMW10" s="928"/>
      <c r="WMX10" s="928"/>
      <c r="WMY10" s="928"/>
      <c r="WMZ10" s="928"/>
      <c r="WNA10" s="928"/>
      <c r="WNB10" s="928"/>
      <c r="WNC10" s="928"/>
      <c r="WND10" s="928"/>
      <c r="WNE10" s="928"/>
      <c r="WNF10" s="928"/>
      <c r="WNG10" s="928"/>
      <c r="WNH10" s="928"/>
      <c r="WNI10" s="928"/>
      <c r="WNJ10" s="928"/>
      <c r="WNK10" s="928"/>
      <c r="WNL10" s="928"/>
      <c r="WNM10" s="928"/>
      <c r="WNN10" s="928"/>
      <c r="WNO10" s="928"/>
      <c r="WNP10" s="928"/>
      <c r="WNQ10" s="928"/>
      <c r="WNR10" s="928"/>
      <c r="WNS10" s="928"/>
      <c r="WNT10" s="928"/>
      <c r="WNU10" s="928"/>
      <c r="WNV10" s="928"/>
      <c r="WNW10" s="928"/>
      <c r="WNX10" s="928"/>
      <c r="WNY10" s="928"/>
      <c r="WNZ10" s="928"/>
      <c r="WOA10" s="928"/>
      <c r="WOB10" s="928"/>
      <c r="WOC10" s="928"/>
      <c r="WOD10" s="928"/>
      <c r="WOE10" s="928"/>
      <c r="WOF10" s="928"/>
      <c r="WOG10" s="928"/>
      <c r="WOH10" s="928"/>
      <c r="WOI10" s="928"/>
      <c r="WOJ10" s="928"/>
      <c r="WOK10" s="928"/>
      <c r="WOL10" s="928"/>
      <c r="WOM10" s="928"/>
      <c r="WON10" s="928"/>
      <c r="WOO10" s="928"/>
      <c r="WOP10" s="928"/>
      <c r="WOQ10" s="928"/>
      <c r="WOR10" s="928"/>
      <c r="WOS10" s="928"/>
      <c r="WOT10" s="928"/>
      <c r="WOU10" s="928"/>
      <c r="WOV10" s="928"/>
      <c r="WOW10" s="928"/>
      <c r="WOX10" s="928"/>
      <c r="WOY10" s="928"/>
      <c r="WOZ10" s="928"/>
      <c r="WPA10" s="928"/>
      <c r="WPB10" s="928"/>
      <c r="WPC10" s="928"/>
      <c r="WPD10" s="928"/>
      <c r="WPE10" s="928"/>
      <c r="WPF10" s="928"/>
      <c r="WPG10" s="928"/>
      <c r="WPH10" s="928"/>
      <c r="WPI10" s="928"/>
      <c r="WPJ10" s="928"/>
      <c r="WPK10" s="928"/>
      <c r="WPL10" s="928"/>
      <c r="WPM10" s="928"/>
      <c r="WPN10" s="928"/>
      <c r="WPO10" s="928"/>
      <c r="WPP10" s="928"/>
      <c r="WPQ10" s="928"/>
      <c r="WPR10" s="928"/>
      <c r="WPS10" s="928"/>
      <c r="WPT10" s="928"/>
      <c r="WPU10" s="928"/>
      <c r="WPV10" s="928"/>
      <c r="WPW10" s="928"/>
      <c r="WPX10" s="928"/>
      <c r="WPY10" s="928"/>
      <c r="WPZ10" s="928"/>
      <c r="WQA10" s="928"/>
      <c r="WQB10" s="928"/>
      <c r="WQC10" s="928"/>
      <c r="WQD10" s="928"/>
      <c r="WQE10" s="928"/>
      <c r="WQF10" s="928"/>
      <c r="WQG10" s="928"/>
      <c r="WQH10" s="928"/>
      <c r="WQI10" s="928"/>
      <c r="WQJ10" s="928"/>
      <c r="WQK10" s="928"/>
      <c r="WQL10" s="928"/>
      <c r="WQM10" s="928"/>
      <c r="WQN10" s="928"/>
      <c r="WQO10" s="928"/>
      <c r="WQP10" s="928"/>
      <c r="WQQ10" s="928"/>
      <c r="WQR10" s="928"/>
      <c r="WQS10" s="928"/>
      <c r="WQT10" s="928"/>
      <c r="WQU10" s="928"/>
      <c r="WQV10" s="928"/>
      <c r="WQW10" s="928"/>
      <c r="WQX10" s="928"/>
      <c r="WQY10" s="928"/>
      <c r="WQZ10" s="928"/>
      <c r="WRA10" s="928"/>
      <c r="WRB10" s="928"/>
      <c r="WRC10" s="928"/>
      <c r="WRD10" s="928"/>
      <c r="WRE10" s="928"/>
      <c r="WRF10" s="928"/>
      <c r="WRG10" s="928"/>
      <c r="WRH10" s="928"/>
      <c r="WRI10" s="928"/>
      <c r="WRJ10" s="928"/>
      <c r="WRK10" s="928"/>
      <c r="WRL10" s="928"/>
      <c r="WRM10" s="928"/>
      <c r="WRN10" s="928"/>
      <c r="WRO10" s="928"/>
      <c r="WRP10" s="928"/>
      <c r="WRQ10" s="928"/>
      <c r="WRR10" s="928"/>
      <c r="WRS10" s="928"/>
      <c r="WRT10" s="928"/>
      <c r="WRU10" s="928"/>
      <c r="WRV10" s="928"/>
      <c r="WRW10" s="928"/>
      <c r="WRX10" s="928"/>
      <c r="WRY10" s="928"/>
      <c r="WRZ10" s="928"/>
      <c r="WSA10" s="928"/>
      <c r="WSB10" s="928"/>
      <c r="WSC10" s="928"/>
      <c r="WSD10" s="928"/>
      <c r="WSE10" s="928"/>
      <c r="WSF10" s="928"/>
      <c r="WSG10" s="928"/>
      <c r="WSH10" s="928"/>
      <c r="WSI10" s="928"/>
      <c r="WSJ10" s="928"/>
      <c r="WSK10" s="928"/>
      <c r="WSL10" s="928"/>
      <c r="WSM10" s="928"/>
      <c r="WSN10" s="928"/>
      <c r="WSO10" s="928"/>
      <c r="WSP10" s="928"/>
      <c r="WSQ10" s="928"/>
      <c r="WSR10" s="928"/>
      <c r="WSS10" s="928"/>
      <c r="WST10" s="928"/>
      <c r="WSU10" s="928"/>
      <c r="WSV10" s="928"/>
      <c r="WSW10" s="928"/>
      <c r="WSX10" s="928"/>
      <c r="WSY10" s="928"/>
      <c r="WSZ10" s="928"/>
      <c r="WTA10" s="928"/>
      <c r="WTB10" s="928"/>
      <c r="WTC10" s="928"/>
      <c r="WTD10" s="928"/>
      <c r="WTE10" s="928"/>
      <c r="WTF10" s="928"/>
      <c r="WTG10" s="928"/>
      <c r="WTH10" s="928"/>
      <c r="WTI10" s="928"/>
      <c r="WTJ10" s="928"/>
      <c r="WTK10" s="928"/>
      <c r="WTL10" s="928"/>
      <c r="WTM10" s="928"/>
      <c r="WTN10" s="928"/>
      <c r="WTO10" s="928"/>
      <c r="WTP10" s="928"/>
      <c r="WTQ10" s="928"/>
      <c r="WTR10" s="928"/>
      <c r="WTS10" s="928"/>
      <c r="WTT10" s="928"/>
      <c r="WTU10" s="928"/>
      <c r="WTV10" s="928"/>
      <c r="WTW10" s="928"/>
      <c r="WTX10" s="928"/>
      <c r="WTY10" s="928"/>
      <c r="WTZ10" s="928"/>
      <c r="WUA10" s="928"/>
      <c r="WUB10" s="928"/>
      <c r="WUC10" s="928"/>
      <c r="WUD10" s="928"/>
      <c r="WUE10" s="928"/>
      <c r="WUF10" s="928"/>
      <c r="WUG10" s="928"/>
      <c r="WUH10" s="928"/>
      <c r="WUI10" s="928"/>
      <c r="WUJ10" s="928"/>
      <c r="WUK10" s="928"/>
      <c r="WUL10" s="928"/>
      <c r="WUM10" s="928"/>
      <c r="WUN10" s="928"/>
      <c r="WUO10" s="928"/>
      <c r="WUP10" s="928"/>
      <c r="WUQ10" s="928"/>
      <c r="WUR10" s="928"/>
      <c r="WUS10" s="928"/>
      <c r="WUT10" s="928"/>
      <c r="WUU10" s="928"/>
      <c r="WUV10" s="928"/>
      <c r="WUW10" s="928"/>
      <c r="WUX10" s="928"/>
      <c r="WUY10" s="928"/>
      <c r="WUZ10" s="928"/>
      <c r="WVA10" s="928"/>
      <c r="WVB10" s="928"/>
      <c r="WVC10" s="928"/>
      <c r="WVD10" s="928"/>
      <c r="WVE10" s="928"/>
      <c r="WVF10" s="928"/>
      <c r="WVG10" s="928"/>
      <c r="WVH10" s="928"/>
      <c r="WVI10" s="928"/>
      <c r="WVJ10" s="928"/>
      <c r="WVK10" s="928"/>
      <c r="WVL10" s="928"/>
      <c r="WVM10" s="928"/>
      <c r="WVN10" s="928"/>
      <c r="WVO10" s="928"/>
      <c r="WVP10" s="928"/>
      <c r="WVQ10" s="928"/>
      <c r="WVR10" s="928"/>
      <c r="WVS10" s="928"/>
      <c r="WVT10" s="928"/>
      <c r="WVU10" s="928"/>
      <c r="WVV10" s="928"/>
      <c r="WVW10" s="928"/>
      <c r="WVX10" s="928"/>
      <c r="WVY10" s="928"/>
      <c r="WVZ10" s="928"/>
      <c r="WWA10" s="928"/>
      <c r="WWB10" s="928"/>
      <c r="WWC10" s="928"/>
      <c r="WWD10" s="928"/>
      <c r="WWE10" s="928"/>
      <c r="WWF10" s="928"/>
      <c r="WWG10" s="928"/>
      <c r="WWH10" s="928"/>
      <c r="WWI10" s="928"/>
      <c r="WWJ10" s="928"/>
      <c r="WWK10" s="928"/>
      <c r="WWL10" s="928"/>
      <c r="WWM10" s="928"/>
      <c r="WWN10" s="928"/>
      <c r="WWO10" s="928"/>
      <c r="WWP10" s="928"/>
      <c r="WWQ10" s="928"/>
      <c r="WWR10" s="928"/>
      <c r="WWS10" s="928"/>
      <c r="WWT10" s="928"/>
      <c r="WWU10" s="928"/>
      <c r="WWV10" s="928"/>
      <c r="WWW10" s="928"/>
      <c r="WWX10" s="928"/>
      <c r="WWY10" s="928"/>
      <c r="WWZ10" s="928"/>
      <c r="WXA10" s="928"/>
      <c r="WXB10" s="928"/>
      <c r="WXC10" s="928"/>
      <c r="WXD10" s="928"/>
      <c r="WXE10" s="928"/>
      <c r="WXF10" s="928"/>
      <c r="WXG10" s="928"/>
      <c r="WXH10" s="928"/>
      <c r="WXI10" s="928"/>
      <c r="WXJ10" s="928"/>
      <c r="WXK10" s="928"/>
      <c r="WXL10" s="928"/>
      <c r="WXM10" s="928"/>
      <c r="WXN10" s="928"/>
      <c r="WXO10" s="928"/>
      <c r="WXP10" s="928"/>
      <c r="WXQ10" s="928"/>
      <c r="WXR10" s="928"/>
      <c r="WXS10" s="928"/>
      <c r="WXT10" s="928"/>
      <c r="WXU10" s="928"/>
      <c r="WXV10" s="928"/>
      <c r="WXW10" s="928"/>
      <c r="WXX10" s="928"/>
      <c r="WXY10" s="928"/>
      <c r="WXZ10" s="928"/>
      <c r="WYA10" s="928"/>
      <c r="WYB10" s="928"/>
      <c r="WYC10" s="928"/>
      <c r="WYD10" s="928"/>
      <c r="WYE10" s="928"/>
      <c r="WYF10" s="928"/>
      <c r="WYG10" s="928"/>
      <c r="WYH10" s="928"/>
      <c r="WYI10" s="928"/>
      <c r="WYJ10" s="928"/>
      <c r="WYK10" s="928"/>
      <c r="WYL10" s="928"/>
      <c r="WYM10" s="928"/>
      <c r="WYN10" s="928"/>
      <c r="WYO10" s="928"/>
      <c r="WYP10" s="928"/>
      <c r="WYQ10" s="928"/>
      <c r="WYR10" s="928"/>
      <c r="WYS10" s="928"/>
      <c r="WYT10" s="928"/>
      <c r="WYU10" s="928"/>
      <c r="WYV10" s="928"/>
      <c r="WYW10" s="928"/>
      <c r="WYX10" s="928"/>
      <c r="WYY10" s="928"/>
      <c r="WYZ10" s="928"/>
      <c r="WZA10" s="928"/>
      <c r="WZB10" s="928"/>
      <c r="WZC10" s="928"/>
      <c r="WZD10" s="928"/>
      <c r="WZE10" s="928"/>
      <c r="WZF10" s="928"/>
      <c r="WZG10" s="928"/>
      <c r="WZH10" s="928"/>
      <c r="WZI10" s="928"/>
      <c r="WZJ10" s="928"/>
      <c r="WZK10" s="928"/>
      <c r="WZL10" s="928"/>
      <c r="WZM10" s="928"/>
      <c r="WZN10" s="928"/>
      <c r="WZO10" s="928"/>
      <c r="WZP10" s="928"/>
      <c r="WZQ10" s="928"/>
      <c r="WZR10" s="928"/>
      <c r="WZS10" s="928"/>
      <c r="WZT10" s="928"/>
      <c r="WZU10" s="928"/>
      <c r="WZV10" s="928"/>
      <c r="WZW10" s="928"/>
      <c r="WZX10" s="928"/>
      <c r="WZY10" s="928"/>
      <c r="WZZ10" s="928"/>
      <c r="XAA10" s="928"/>
      <c r="XAB10" s="928"/>
      <c r="XAC10" s="928"/>
      <c r="XAD10" s="928"/>
      <c r="XAE10" s="928"/>
      <c r="XAF10" s="928"/>
      <c r="XAG10" s="928"/>
      <c r="XAH10" s="928"/>
      <c r="XAI10" s="928"/>
      <c r="XAJ10" s="928"/>
      <c r="XAK10" s="928"/>
      <c r="XAL10" s="928"/>
      <c r="XAM10" s="928"/>
      <c r="XAN10" s="928"/>
      <c r="XAO10" s="928"/>
      <c r="XAP10" s="928"/>
      <c r="XAQ10" s="928"/>
      <c r="XAR10" s="928"/>
      <c r="XAS10" s="928"/>
      <c r="XAT10" s="928"/>
      <c r="XAU10" s="928"/>
      <c r="XAV10" s="928"/>
      <c r="XAW10" s="928"/>
      <c r="XAX10" s="928"/>
      <c r="XAY10" s="928"/>
      <c r="XAZ10" s="928"/>
      <c r="XBA10" s="928"/>
      <c r="XBB10" s="928"/>
      <c r="XBC10" s="928"/>
      <c r="XBD10" s="928"/>
      <c r="XBE10" s="928"/>
      <c r="XBF10" s="928"/>
      <c r="XBG10" s="928"/>
      <c r="XBH10" s="928"/>
      <c r="XBI10" s="928"/>
      <c r="XBJ10" s="928"/>
      <c r="XBK10" s="928"/>
      <c r="XBL10" s="928"/>
      <c r="XBM10" s="928"/>
      <c r="XBN10" s="928"/>
      <c r="XBO10" s="928"/>
      <c r="XBP10" s="928"/>
      <c r="XBQ10" s="928"/>
      <c r="XBR10" s="928"/>
      <c r="XBS10" s="928"/>
      <c r="XBT10" s="928"/>
      <c r="XBU10" s="928"/>
      <c r="XBV10" s="928"/>
      <c r="XBW10" s="928"/>
      <c r="XBX10" s="928"/>
      <c r="XBY10" s="928"/>
      <c r="XBZ10" s="928"/>
      <c r="XCA10" s="928"/>
      <c r="XCB10" s="928"/>
      <c r="XCC10" s="928"/>
      <c r="XCD10" s="928"/>
      <c r="XCE10" s="928"/>
      <c r="XCF10" s="928"/>
      <c r="XCG10" s="928"/>
      <c r="XCH10" s="928"/>
      <c r="XCI10" s="928"/>
      <c r="XCJ10" s="928"/>
      <c r="XCK10" s="928"/>
      <c r="XCL10" s="928"/>
      <c r="XCM10" s="928"/>
      <c r="XCN10" s="928"/>
      <c r="XCO10" s="928"/>
      <c r="XCP10" s="928"/>
      <c r="XCQ10" s="928"/>
      <c r="XCR10" s="928"/>
      <c r="XCS10" s="928"/>
      <c r="XCT10" s="928"/>
      <c r="XCU10" s="928"/>
      <c r="XCV10" s="928"/>
      <c r="XCW10" s="928"/>
      <c r="XCX10" s="928"/>
      <c r="XCY10" s="928"/>
      <c r="XCZ10" s="928"/>
      <c r="XDA10" s="928"/>
      <c r="XDB10" s="928"/>
      <c r="XDC10" s="928"/>
      <c r="XDD10" s="928"/>
      <c r="XDE10" s="928"/>
      <c r="XDF10" s="928"/>
      <c r="XDG10" s="928"/>
      <c r="XDH10" s="928"/>
      <c r="XDI10" s="928"/>
      <c r="XDJ10" s="928"/>
      <c r="XDK10" s="928"/>
      <c r="XDL10" s="928"/>
      <c r="XDM10" s="928"/>
      <c r="XDN10" s="928"/>
      <c r="XDO10" s="928"/>
      <c r="XDP10" s="928"/>
      <c r="XDQ10" s="928"/>
      <c r="XDR10" s="928"/>
      <c r="XDS10" s="928"/>
      <c r="XDT10" s="928"/>
      <c r="XDU10" s="928"/>
      <c r="XDV10" s="928"/>
      <c r="XDW10" s="928"/>
      <c r="XDX10" s="928"/>
      <c r="XDY10" s="928"/>
      <c r="XDZ10" s="928"/>
      <c r="XEA10" s="928"/>
      <c r="XEB10" s="928"/>
      <c r="XEC10" s="928"/>
      <c r="XED10" s="928"/>
      <c r="XEE10" s="928"/>
      <c r="XEF10" s="928"/>
      <c r="XEG10" s="928"/>
      <c r="XEH10" s="928"/>
      <c r="XEI10" s="928"/>
      <c r="XEJ10" s="928"/>
      <c r="XEK10" s="928"/>
      <c r="XEL10" s="928"/>
      <c r="XEM10" s="928"/>
      <c r="XEN10" s="928"/>
      <c r="XEO10" s="928"/>
      <c r="XEP10" s="928"/>
      <c r="XEQ10" s="928"/>
      <c r="XER10" s="928"/>
      <c r="XES10" s="928"/>
      <c r="XET10" s="928"/>
      <c r="XEU10" s="928"/>
      <c r="XEV10" s="928"/>
      <c r="XEW10" s="928"/>
      <c r="XEX10" s="928"/>
      <c r="XEY10" s="928"/>
      <c r="XEZ10" s="928"/>
      <c r="XFA10" s="928"/>
      <c r="XFB10" s="928"/>
      <c r="XFC10" s="928"/>
      <c r="XFD10" s="928"/>
    </row>
    <row r="11" spans="2:16384" s="931" customFormat="1" ht="18.75" customHeight="1" x14ac:dyDescent="0.25">
      <c r="B11" s="919" t="s">
        <v>814</v>
      </c>
      <c r="C11" s="29">
        <v>6</v>
      </c>
      <c r="D11" s="29"/>
      <c r="E11" s="1788">
        <f t="shared" si="0"/>
        <v>6</v>
      </c>
      <c r="F11" s="921"/>
      <c r="G11" s="921">
        <v>2</v>
      </c>
      <c r="H11" s="921">
        <v>4</v>
      </c>
      <c r="I11" s="921"/>
      <c r="J11" s="928"/>
      <c r="K11" s="928"/>
      <c r="L11" s="928"/>
      <c r="M11" s="928"/>
      <c r="N11" s="928"/>
      <c r="O11" s="928"/>
      <c r="P11" s="928"/>
      <c r="Q11" s="928"/>
      <c r="R11" s="928"/>
      <c r="S11" s="928"/>
      <c r="T11" s="928"/>
      <c r="U11" s="928"/>
      <c r="V11" s="928"/>
      <c r="W11" s="928"/>
      <c r="X11" s="928"/>
      <c r="Y11" s="928"/>
      <c r="Z11" s="928"/>
      <c r="AA11" s="928"/>
      <c r="AB11" s="928"/>
      <c r="AC11" s="928"/>
      <c r="AD11" s="928"/>
      <c r="AE11" s="928"/>
      <c r="AF11" s="928"/>
      <c r="AG11" s="928"/>
      <c r="AH11" s="928"/>
      <c r="AI11" s="928"/>
      <c r="AJ11" s="928"/>
      <c r="AK11" s="928"/>
      <c r="AL11" s="928"/>
      <c r="AM11" s="928"/>
      <c r="AN11" s="928"/>
      <c r="AO11" s="928"/>
      <c r="AP11" s="928"/>
      <c r="AQ11" s="928"/>
      <c r="AR11" s="928"/>
      <c r="AS11" s="928"/>
      <c r="AT11" s="928"/>
      <c r="AU11" s="928"/>
      <c r="AV11" s="928"/>
      <c r="AW11" s="928"/>
      <c r="AX11" s="928"/>
      <c r="AY11" s="928"/>
      <c r="AZ11" s="928"/>
      <c r="BA11" s="928"/>
      <c r="BB11" s="928"/>
      <c r="BC11" s="928"/>
      <c r="BD11" s="928"/>
      <c r="BE11" s="928"/>
      <c r="BF11" s="928"/>
      <c r="BG11" s="928"/>
      <c r="BH11" s="928"/>
      <c r="BI11" s="928"/>
      <c r="BJ11" s="928"/>
      <c r="BK11" s="928"/>
      <c r="BL11" s="928"/>
      <c r="BM11" s="928"/>
      <c r="BN11" s="928"/>
      <c r="BO11" s="928"/>
      <c r="BP11" s="928"/>
      <c r="BQ11" s="928"/>
      <c r="BR11" s="928"/>
      <c r="BS11" s="928"/>
      <c r="BT11" s="928"/>
      <c r="BU11" s="928"/>
      <c r="BV11" s="928"/>
      <c r="BW11" s="928"/>
      <c r="BX11" s="928"/>
      <c r="BY11" s="928"/>
      <c r="BZ11" s="928"/>
      <c r="CA11" s="928"/>
      <c r="CB11" s="928"/>
      <c r="CC11" s="928"/>
      <c r="CD11" s="928"/>
      <c r="CE11" s="928"/>
      <c r="CF11" s="928"/>
      <c r="CG11" s="928"/>
      <c r="CH11" s="928"/>
      <c r="CI11" s="928"/>
      <c r="CJ11" s="928"/>
      <c r="CK11" s="928"/>
      <c r="CL11" s="928"/>
      <c r="CM11" s="928"/>
      <c r="CN11" s="928"/>
      <c r="CO11" s="928"/>
      <c r="CP11" s="928"/>
      <c r="CQ11" s="928"/>
      <c r="CR11" s="928"/>
      <c r="CS11" s="928"/>
      <c r="CT11" s="928"/>
      <c r="CU11" s="928"/>
      <c r="CV11" s="928"/>
      <c r="CW11" s="928"/>
      <c r="CX11" s="928"/>
      <c r="CY11" s="928"/>
      <c r="CZ11" s="928"/>
      <c r="DA11" s="928"/>
      <c r="DB11" s="928"/>
      <c r="DC11" s="928"/>
      <c r="DD11" s="928"/>
      <c r="DE11" s="928"/>
      <c r="DF11" s="928"/>
      <c r="DG11" s="928"/>
      <c r="DH11" s="928"/>
      <c r="DI11" s="928"/>
      <c r="DJ11" s="928"/>
      <c r="DK11" s="928"/>
      <c r="DL11" s="928"/>
      <c r="DM11" s="928"/>
      <c r="DN11" s="928"/>
      <c r="DO11" s="928"/>
      <c r="DP11" s="928"/>
      <c r="DQ11" s="928"/>
      <c r="DR11" s="928"/>
      <c r="DS11" s="928"/>
      <c r="DT11" s="928"/>
      <c r="DU11" s="928"/>
      <c r="DV11" s="928"/>
      <c r="DW11" s="928"/>
      <c r="DX11" s="928"/>
      <c r="DY11" s="928"/>
      <c r="DZ11" s="928"/>
      <c r="EA11" s="928"/>
      <c r="EB11" s="928"/>
      <c r="EC11" s="928"/>
      <c r="ED11" s="928"/>
      <c r="EE11" s="928"/>
      <c r="EF11" s="928"/>
      <c r="EG11" s="928"/>
      <c r="EH11" s="928"/>
      <c r="EI11" s="928"/>
      <c r="EJ11" s="928"/>
      <c r="EK11" s="928"/>
      <c r="EL11" s="928"/>
      <c r="EM11" s="928"/>
      <c r="EN11" s="928"/>
      <c r="EO11" s="928"/>
      <c r="EP11" s="928"/>
      <c r="EQ11" s="928"/>
      <c r="ER11" s="928"/>
      <c r="ES11" s="928"/>
      <c r="ET11" s="928"/>
      <c r="EU11" s="928"/>
      <c r="EV11" s="928"/>
      <c r="EW11" s="928"/>
      <c r="EX11" s="928"/>
      <c r="EY11" s="928"/>
      <c r="EZ11" s="928"/>
      <c r="FA11" s="928"/>
      <c r="FB11" s="928"/>
      <c r="FC11" s="928"/>
      <c r="FD11" s="928"/>
      <c r="FE11" s="928"/>
      <c r="FF11" s="928"/>
      <c r="FG11" s="928"/>
      <c r="FH11" s="928"/>
      <c r="FI11" s="928"/>
      <c r="FJ11" s="928"/>
      <c r="FK11" s="928"/>
      <c r="FL11" s="928"/>
      <c r="FM11" s="928"/>
      <c r="FN11" s="928"/>
      <c r="FO11" s="928"/>
      <c r="FP11" s="928"/>
      <c r="FQ11" s="928"/>
      <c r="FR11" s="928"/>
      <c r="FS11" s="928"/>
      <c r="FT11" s="928"/>
      <c r="FU11" s="928"/>
      <c r="FV11" s="928"/>
      <c r="FW11" s="928"/>
      <c r="FX11" s="928"/>
      <c r="FY11" s="928"/>
      <c r="FZ11" s="928"/>
      <c r="GA11" s="928"/>
      <c r="GB11" s="928"/>
      <c r="GC11" s="928"/>
      <c r="GD11" s="928"/>
      <c r="GE11" s="928"/>
      <c r="GF11" s="928"/>
      <c r="GG11" s="928"/>
      <c r="GH11" s="928"/>
      <c r="GI11" s="928"/>
      <c r="GJ11" s="928"/>
      <c r="GK11" s="928"/>
      <c r="GL11" s="928"/>
      <c r="GM11" s="928"/>
      <c r="GN11" s="928"/>
      <c r="GO11" s="928"/>
      <c r="GP11" s="928"/>
      <c r="GQ11" s="928"/>
      <c r="GR11" s="928"/>
      <c r="GS11" s="928"/>
      <c r="GT11" s="928"/>
      <c r="GU11" s="928"/>
      <c r="GV11" s="928"/>
      <c r="GW11" s="928"/>
      <c r="GX11" s="928"/>
      <c r="GY11" s="928"/>
      <c r="GZ11" s="928"/>
      <c r="HA11" s="928"/>
      <c r="HB11" s="928"/>
      <c r="HC11" s="928"/>
      <c r="HD11" s="928"/>
      <c r="HE11" s="928"/>
      <c r="HF11" s="928"/>
      <c r="HG11" s="928"/>
      <c r="HH11" s="928"/>
      <c r="HI11" s="928"/>
      <c r="HJ11" s="928"/>
      <c r="HK11" s="928"/>
      <c r="HL11" s="928"/>
      <c r="HM11" s="928"/>
      <c r="HN11" s="928"/>
      <c r="HO11" s="928"/>
      <c r="HP11" s="928"/>
      <c r="HQ11" s="928"/>
      <c r="HR11" s="928"/>
      <c r="HS11" s="928"/>
      <c r="HT11" s="928"/>
      <c r="HU11" s="928"/>
      <c r="HV11" s="928"/>
      <c r="HW11" s="928"/>
      <c r="HX11" s="928"/>
      <c r="HY11" s="928"/>
      <c r="HZ11" s="928"/>
      <c r="IA11" s="928"/>
      <c r="IB11" s="928"/>
      <c r="IC11" s="928"/>
      <c r="ID11" s="928"/>
      <c r="IE11" s="928"/>
      <c r="IF11" s="928"/>
      <c r="IG11" s="928"/>
      <c r="IH11" s="928"/>
      <c r="II11" s="928"/>
      <c r="IJ11" s="928"/>
      <c r="IK11" s="928"/>
      <c r="IL11" s="928"/>
      <c r="IM11" s="928"/>
      <c r="IN11" s="928"/>
      <c r="IO11" s="928"/>
      <c r="IP11" s="928"/>
      <c r="IQ11" s="928"/>
      <c r="IR11" s="928"/>
      <c r="IS11" s="928"/>
      <c r="IT11" s="928"/>
      <c r="IU11" s="928"/>
      <c r="IV11" s="928"/>
      <c r="IW11" s="928"/>
      <c r="IX11" s="928"/>
      <c r="IY11" s="928"/>
      <c r="IZ11" s="928"/>
      <c r="JA11" s="928"/>
      <c r="JB11" s="928"/>
      <c r="JC11" s="928"/>
      <c r="JD11" s="928"/>
      <c r="JE11" s="928"/>
      <c r="JF11" s="928"/>
      <c r="JG11" s="928"/>
      <c r="JH11" s="928"/>
      <c r="JI11" s="928"/>
      <c r="JJ11" s="928"/>
      <c r="JK11" s="928"/>
      <c r="JL11" s="928"/>
      <c r="JM11" s="928"/>
      <c r="JN11" s="928"/>
      <c r="JO11" s="928"/>
      <c r="JP11" s="928"/>
      <c r="JQ11" s="928"/>
      <c r="JR11" s="928"/>
      <c r="JS11" s="928"/>
      <c r="JT11" s="928"/>
      <c r="JU11" s="928"/>
      <c r="JV11" s="928"/>
      <c r="JW11" s="928"/>
      <c r="JX11" s="928"/>
      <c r="JY11" s="928"/>
      <c r="JZ11" s="928"/>
      <c r="KA11" s="928"/>
      <c r="KB11" s="928"/>
      <c r="KC11" s="928"/>
      <c r="KD11" s="928"/>
      <c r="KE11" s="928"/>
      <c r="KF11" s="928"/>
      <c r="KG11" s="928"/>
      <c r="KH11" s="928"/>
      <c r="KI11" s="928"/>
      <c r="KJ11" s="928"/>
      <c r="KK11" s="928"/>
      <c r="KL11" s="928"/>
      <c r="KM11" s="928"/>
      <c r="KN11" s="928"/>
      <c r="KO11" s="928"/>
      <c r="KP11" s="928"/>
      <c r="KQ11" s="928"/>
      <c r="KR11" s="928"/>
      <c r="KS11" s="928"/>
      <c r="KT11" s="928"/>
      <c r="KU11" s="928"/>
      <c r="KV11" s="928"/>
      <c r="KW11" s="928"/>
      <c r="KX11" s="928"/>
      <c r="KY11" s="928"/>
      <c r="KZ11" s="928"/>
      <c r="LA11" s="928"/>
      <c r="LB11" s="928"/>
      <c r="LC11" s="928"/>
      <c r="LD11" s="928"/>
      <c r="LE11" s="928"/>
      <c r="LF11" s="928"/>
      <c r="LG11" s="928"/>
      <c r="LH11" s="928"/>
      <c r="LI11" s="928"/>
      <c r="LJ11" s="928"/>
      <c r="LK11" s="928"/>
      <c r="LL11" s="928"/>
      <c r="LM11" s="928"/>
      <c r="LN11" s="928"/>
      <c r="LO11" s="928"/>
      <c r="LP11" s="928"/>
      <c r="LQ11" s="928"/>
      <c r="LR11" s="928"/>
      <c r="LS11" s="928"/>
      <c r="LT11" s="928"/>
      <c r="LU11" s="928"/>
      <c r="LV11" s="928"/>
      <c r="LW11" s="928"/>
      <c r="LX11" s="928"/>
      <c r="LY11" s="928"/>
      <c r="LZ11" s="928"/>
      <c r="MA11" s="928"/>
      <c r="MB11" s="928"/>
      <c r="MC11" s="928"/>
      <c r="MD11" s="928"/>
      <c r="ME11" s="928"/>
      <c r="MF11" s="928"/>
      <c r="MG11" s="928"/>
      <c r="MH11" s="928"/>
      <c r="MI11" s="928"/>
      <c r="MJ11" s="928"/>
      <c r="MK11" s="928"/>
      <c r="ML11" s="928"/>
      <c r="MM11" s="928"/>
      <c r="MN11" s="928"/>
      <c r="MO11" s="928"/>
      <c r="MP11" s="928"/>
      <c r="MQ11" s="928"/>
      <c r="MR11" s="928"/>
      <c r="MS11" s="928"/>
      <c r="MT11" s="928"/>
      <c r="MU11" s="928"/>
      <c r="MV11" s="928"/>
      <c r="MW11" s="928"/>
      <c r="MX11" s="928"/>
      <c r="MY11" s="928"/>
      <c r="MZ11" s="928"/>
      <c r="NA11" s="928"/>
      <c r="NB11" s="928"/>
      <c r="NC11" s="928"/>
      <c r="ND11" s="928"/>
      <c r="NE11" s="928"/>
      <c r="NF11" s="928"/>
      <c r="NG11" s="928"/>
      <c r="NH11" s="928"/>
      <c r="NI11" s="928"/>
      <c r="NJ11" s="928"/>
      <c r="NK11" s="928"/>
      <c r="NL11" s="928"/>
      <c r="NM11" s="928"/>
      <c r="NN11" s="928"/>
      <c r="NO11" s="928"/>
      <c r="NP11" s="928"/>
      <c r="NQ11" s="928"/>
      <c r="NR11" s="928"/>
      <c r="NS11" s="928"/>
      <c r="NT11" s="928"/>
      <c r="NU11" s="928"/>
      <c r="NV11" s="928"/>
      <c r="NW11" s="928"/>
      <c r="NX11" s="928"/>
      <c r="NY11" s="928"/>
      <c r="NZ11" s="928"/>
      <c r="OA11" s="928"/>
      <c r="OB11" s="928"/>
      <c r="OC11" s="928"/>
      <c r="OD11" s="928"/>
      <c r="OE11" s="928"/>
      <c r="OF11" s="928"/>
      <c r="OG11" s="928"/>
      <c r="OH11" s="928"/>
      <c r="OI11" s="928"/>
      <c r="OJ11" s="928"/>
      <c r="OK11" s="928"/>
      <c r="OL11" s="928"/>
      <c r="OM11" s="928"/>
      <c r="ON11" s="928"/>
      <c r="OO11" s="928"/>
      <c r="OP11" s="928"/>
      <c r="OQ11" s="928"/>
      <c r="OR11" s="928"/>
      <c r="OS11" s="928"/>
      <c r="OT11" s="928"/>
      <c r="OU11" s="928"/>
      <c r="OV11" s="928"/>
      <c r="OW11" s="928"/>
      <c r="OX11" s="928"/>
      <c r="OY11" s="928"/>
      <c r="OZ11" s="928"/>
      <c r="PA11" s="928"/>
      <c r="PB11" s="928"/>
      <c r="PC11" s="928"/>
      <c r="PD11" s="928"/>
      <c r="PE11" s="928"/>
      <c r="PF11" s="928"/>
      <c r="PG11" s="928"/>
      <c r="PH11" s="928"/>
      <c r="PI11" s="928"/>
      <c r="PJ11" s="928"/>
      <c r="PK11" s="928"/>
      <c r="PL11" s="928"/>
      <c r="PM11" s="928"/>
      <c r="PN11" s="928"/>
      <c r="PO11" s="928"/>
      <c r="PP11" s="928"/>
      <c r="PQ11" s="928"/>
      <c r="PR11" s="928"/>
      <c r="PS11" s="928"/>
      <c r="PT11" s="928"/>
      <c r="PU11" s="928"/>
      <c r="PV11" s="928"/>
      <c r="PW11" s="928"/>
      <c r="PX11" s="928"/>
      <c r="PY11" s="928"/>
      <c r="PZ11" s="928"/>
      <c r="QA11" s="928"/>
      <c r="QB11" s="928"/>
      <c r="QC11" s="928"/>
      <c r="QD11" s="928"/>
      <c r="QE11" s="928"/>
      <c r="QF11" s="928"/>
      <c r="QG11" s="928"/>
      <c r="QH11" s="928"/>
      <c r="QI11" s="928"/>
      <c r="QJ11" s="928"/>
      <c r="QK11" s="928"/>
      <c r="QL11" s="928"/>
      <c r="QM11" s="928"/>
      <c r="QN11" s="928"/>
      <c r="QO11" s="928"/>
      <c r="QP11" s="928"/>
      <c r="QQ11" s="928"/>
      <c r="QR11" s="928"/>
      <c r="QS11" s="928"/>
      <c r="QT11" s="928"/>
      <c r="QU11" s="928"/>
      <c r="QV11" s="928"/>
      <c r="QW11" s="928"/>
      <c r="QX11" s="928"/>
      <c r="QY11" s="928"/>
      <c r="QZ11" s="928"/>
      <c r="RA11" s="928"/>
      <c r="RB11" s="928"/>
      <c r="RC11" s="928"/>
      <c r="RD11" s="928"/>
      <c r="RE11" s="928"/>
      <c r="RF11" s="928"/>
      <c r="RG11" s="928"/>
      <c r="RH11" s="928"/>
      <c r="RI11" s="928"/>
      <c r="RJ11" s="928"/>
      <c r="RK11" s="928"/>
      <c r="RL11" s="928"/>
      <c r="RM11" s="928"/>
      <c r="RN11" s="928"/>
      <c r="RO11" s="928"/>
      <c r="RP11" s="928"/>
      <c r="RQ11" s="928"/>
      <c r="RR11" s="928"/>
      <c r="RS11" s="928"/>
      <c r="RT11" s="928"/>
      <c r="RU11" s="928"/>
      <c r="RV11" s="928"/>
      <c r="RW11" s="928"/>
      <c r="RX11" s="928"/>
      <c r="RY11" s="928"/>
      <c r="RZ11" s="928"/>
      <c r="SA11" s="928"/>
      <c r="SB11" s="928"/>
      <c r="SC11" s="928"/>
      <c r="SD11" s="928"/>
      <c r="SE11" s="928"/>
      <c r="SF11" s="928"/>
      <c r="SG11" s="928"/>
      <c r="SH11" s="928"/>
      <c r="SI11" s="928"/>
      <c r="SJ11" s="928"/>
      <c r="SK11" s="928"/>
      <c r="SL11" s="928"/>
      <c r="SM11" s="928"/>
      <c r="SN11" s="928"/>
      <c r="SO11" s="928"/>
      <c r="SP11" s="928"/>
      <c r="SQ11" s="928"/>
      <c r="SR11" s="928"/>
      <c r="SS11" s="928"/>
      <c r="ST11" s="928"/>
      <c r="SU11" s="928"/>
      <c r="SV11" s="928"/>
      <c r="SW11" s="928"/>
      <c r="SX11" s="928"/>
      <c r="SY11" s="928"/>
      <c r="SZ11" s="928"/>
      <c r="TA11" s="928"/>
      <c r="TB11" s="928"/>
      <c r="TC11" s="928"/>
      <c r="TD11" s="928"/>
      <c r="TE11" s="928"/>
      <c r="TF11" s="928"/>
      <c r="TG11" s="928"/>
      <c r="TH11" s="928"/>
      <c r="TI11" s="928"/>
      <c r="TJ11" s="928"/>
      <c r="TK11" s="928"/>
      <c r="TL11" s="928"/>
      <c r="TM11" s="928"/>
      <c r="TN11" s="928"/>
      <c r="TO11" s="928"/>
      <c r="TP11" s="928"/>
      <c r="TQ11" s="928"/>
      <c r="TR11" s="928"/>
      <c r="TS11" s="928"/>
      <c r="TT11" s="928"/>
      <c r="TU11" s="928"/>
      <c r="TV11" s="928"/>
      <c r="TW11" s="928"/>
      <c r="TX11" s="928"/>
      <c r="TY11" s="928"/>
      <c r="TZ11" s="928"/>
      <c r="UA11" s="928"/>
      <c r="UB11" s="928"/>
      <c r="UC11" s="928"/>
      <c r="UD11" s="928"/>
      <c r="UE11" s="928"/>
      <c r="UF11" s="928"/>
      <c r="UG11" s="928"/>
      <c r="UH11" s="928"/>
      <c r="UI11" s="928"/>
      <c r="UJ11" s="928"/>
      <c r="UK11" s="928"/>
      <c r="UL11" s="928"/>
      <c r="UM11" s="928"/>
      <c r="UN11" s="928"/>
      <c r="UO11" s="928"/>
      <c r="UP11" s="928"/>
      <c r="UQ11" s="928"/>
      <c r="UR11" s="928"/>
      <c r="US11" s="928"/>
      <c r="UT11" s="928"/>
      <c r="UU11" s="928"/>
      <c r="UV11" s="928"/>
      <c r="UW11" s="928"/>
      <c r="UX11" s="928"/>
      <c r="UY11" s="928"/>
      <c r="UZ11" s="928"/>
      <c r="VA11" s="928"/>
      <c r="VB11" s="928"/>
      <c r="VC11" s="928"/>
      <c r="VD11" s="928"/>
      <c r="VE11" s="928"/>
      <c r="VF11" s="928"/>
      <c r="VG11" s="928"/>
      <c r="VH11" s="928"/>
      <c r="VI11" s="928"/>
      <c r="VJ11" s="928"/>
      <c r="VK11" s="928"/>
      <c r="VL11" s="928"/>
      <c r="VM11" s="928"/>
      <c r="VN11" s="928"/>
      <c r="VO11" s="928"/>
      <c r="VP11" s="928"/>
      <c r="VQ11" s="928"/>
      <c r="VR11" s="928"/>
      <c r="VS11" s="928"/>
      <c r="VT11" s="928"/>
      <c r="VU11" s="928"/>
      <c r="VV11" s="928"/>
      <c r="VW11" s="928"/>
      <c r="VX11" s="928"/>
      <c r="VY11" s="928"/>
      <c r="VZ11" s="928"/>
      <c r="WA11" s="928"/>
      <c r="WB11" s="928"/>
      <c r="WC11" s="928"/>
      <c r="WD11" s="928"/>
      <c r="WE11" s="928"/>
      <c r="WF11" s="928"/>
      <c r="WG11" s="928"/>
      <c r="WH11" s="928"/>
      <c r="WI11" s="928"/>
      <c r="WJ11" s="928"/>
      <c r="WK11" s="928"/>
      <c r="WL11" s="928"/>
      <c r="WM11" s="928"/>
      <c r="WN11" s="928"/>
      <c r="WO11" s="928"/>
      <c r="WP11" s="928"/>
      <c r="WQ11" s="928"/>
      <c r="WR11" s="928"/>
      <c r="WS11" s="928"/>
      <c r="WT11" s="928"/>
      <c r="WU11" s="928"/>
      <c r="WV11" s="928"/>
      <c r="WW11" s="928"/>
      <c r="WX11" s="928"/>
      <c r="WY11" s="928"/>
      <c r="WZ11" s="928"/>
      <c r="XA11" s="928"/>
      <c r="XB11" s="928"/>
      <c r="XC11" s="928"/>
      <c r="XD11" s="928"/>
      <c r="XE11" s="928"/>
      <c r="XF11" s="928"/>
      <c r="XG11" s="928"/>
      <c r="XH11" s="928"/>
      <c r="XI11" s="928"/>
      <c r="XJ11" s="928"/>
      <c r="XK11" s="928"/>
      <c r="XL11" s="928"/>
      <c r="XM11" s="928"/>
      <c r="XN11" s="928"/>
      <c r="XO11" s="928"/>
      <c r="XP11" s="928"/>
      <c r="XQ11" s="928"/>
      <c r="XR11" s="928"/>
      <c r="XS11" s="928"/>
      <c r="XT11" s="928"/>
      <c r="XU11" s="928"/>
      <c r="XV11" s="928"/>
      <c r="XW11" s="928"/>
      <c r="XX11" s="928"/>
      <c r="XY11" s="928"/>
      <c r="XZ11" s="928"/>
      <c r="YA11" s="928"/>
      <c r="YB11" s="928"/>
      <c r="YC11" s="928"/>
      <c r="YD11" s="928"/>
      <c r="YE11" s="928"/>
      <c r="YF11" s="928"/>
      <c r="YG11" s="928"/>
      <c r="YH11" s="928"/>
      <c r="YI11" s="928"/>
      <c r="YJ11" s="928"/>
      <c r="YK11" s="928"/>
      <c r="YL11" s="928"/>
      <c r="YM11" s="928"/>
      <c r="YN11" s="928"/>
      <c r="YO11" s="928"/>
      <c r="YP11" s="928"/>
      <c r="YQ11" s="928"/>
      <c r="YR11" s="928"/>
      <c r="YS11" s="928"/>
      <c r="YT11" s="928"/>
      <c r="YU11" s="928"/>
      <c r="YV11" s="928"/>
      <c r="YW11" s="928"/>
      <c r="YX11" s="928"/>
      <c r="YY11" s="928"/>
      <c r="YZ11" s="928"/>
      <c r="ZA11" s="928"/>
      <c r="ZB11" s="928"/>
      <c r="ZC11" s="928"/>
      <c r="ZD11" s="928"/>
      <c r="ZE11" s="928"/>
      <c r="ZF11" s="928"/>
      <c r="ZG11" s="928"/>
      <c r="ZH11" s="928"/>
      <c r="ZI11" s="928"/>
      <c r="ZJ11" s="928"/>
      <c r="ZK11" s="928"/>
      <c r="ZL11" s="928"/>
      <c r="ZM11" s="928"/>
      <c r="ZN11" s="928"/>
      <c r="ZO11" s="928"/>
      <c r="ZP11" s="928"/>
      <c r="ZQ11" s="928"/>
      <c r="ZR11" s="928"/>
      <c r="ZS11" s="928"/>
      <c r="ZT11" s="928"/>
      <c r="ZU11" s="928"/>
      <c r="ZV11" s="928"/>
      <c r="ZW11" s="928"/>
      <c r="ZX11" s="928"/>
      <c r="ZY11" s="928"/>
      <c r="ZZ11" s="928"/>
      <c r="AAA11" s="928"/>
      <c r="AAB11" s="928"/>
      <c r="AAC11" s="928"/>
      <c r="AAD11" s="928"/>
      <c r="AAE11" s="928"/>
      <c r="AAF11" s="928"/>
      <c r="AAG11" s="928"/>
      <c r="AAH11" s="928"/>
      <c r="AAI11" s="928"/>
      <c r="AAJ11" s="928"/>
      <c r="AAK11" s="928"/>
      <c r="AAL11" s="928"/>
      <c r="AAM11" s="928"/>
      <c r="AAN11" s="928"/>
      <c r="AAO11" s="928"/>
      <c r="AAP11" s="928"/>
      <c r="AAQ11" s="928"/>
      <c r="AAR11" s="928"/>
      <c r="AAS11" s="928"/>
      <c r="AAT11" s="928"/>
      <c r="AAU11" s="928"/>
      <c r="AAV11" s="928"/>
      <c r="AAW11" s="928"/>
      <c r="AAX11" s="928"/>
      <c r="AAY11" s="928"/>
      <c r="AAZ11" s="928"/>
      <c r="ABA11" s="928"/>
      <c r="ABB11" s="928"/>
      <c r="ABC11" s="928"/>
      <c r="ABD11" s="928"/>
      <c r="ABE11" s="928"/>
      <c r="ABF11" s="928"/>
      <c r="ABG11" s="928"/>
      <c r="ABH11" s="928"/>
      <c r="ABI11" s="928"/>
      <c r="ABJ11" s="928"/>
      <c r="ABK11" s="928"/>
      <c r="ABL11" s="928"/>
      <c r="ABM11" s="928"/>
      <c r="ABN11" s="928"/>
      <c r="ABO11" s="928"/>
      <c r="ABP11" s="928"/>
      <c r="ABQ11" s="928"/>
      <c r="ABR11" s="928"/>
      <c r="ABS11" s="928"/>
      <c r="ABT11" s="928"/>
      <c r="ABU11" s="928"/>
      <c r="ABV11" s="928"/>
      <c r="ABW11" s="928"/>
      <c r="ABX11" s="928"/>
      <c r="ABY11" s="928"/>
      <c r="ABZ11" s="928"/>
      <c r="ACA11" s="928"/>
      <c r="ACB11" s="928"/>
      <c r="ACC11" s="928"/>
      <c r="ACD11" s="928"/>
      <c r="ACE11" s="928"/>
      <c r="ACF11" s="928"/>
      <c r="ACG11" s="928"/>
      <c r="ACH11" s="928"/>
      <c r="ACI11" s="928"/>
      <c r="ACJ11" s="928"/>
      <c r="ACK11" s="928"/>
      <c r="ACL11" s="928"/>
      <c r="ACM11" s="928"/>
      <c r="ACN11" s="928"/>
      <c r="ACO11" s="928"/>
      <c r="ACP11" s="928"/>
      <c r="ACQ11" s="928"/>
      <c r="ACR11" s="928"/>
      <c r="ACS11" s="928"/>
      <c r="ACT11" s="928"/>
      <c r="ACU11" s="928"/>
      <c r="ACV11" s="928"/>
      <c r="ACW11" s="928"/>
      <c r="ACX11" s="928"/>
      <c r="ACY11" s="928"/>
      <c r="ACZ11" s="928"/>
      <c r="ADA11" s="928"/>
      <c r="ADB11" s="928"/>
      <c r="ADC11" s="928"/>
      <c r="ADD11" s="928"/>
      <c r="ADE11" s="928"/>
      <c r="ADF11" s="928"/>
      <c r="ADG11" s="928"/>
      <c r="ADH11" s="928"/>
      <c r="ADI11" s="928"/>
      <c r="ADJ11" s="928"/>
      <c r="ADK11" s="928"/>
      <c r="ADL11" s="928"/>
      <c r="ADM11" s="928"/>
      <c r="ADN11" s="928"/>
      <c r="ADO11" s="928"/>
      <c r="ADP11" s="928"/>
      <c r="ADQ11" s="928"/>
      <c r="ADR11" s="928"/>
      <c r="ADS11" s="928"/>
      <c r="ADT11" s="928"/>
      <c r="ADU11" s="928"/>
      <c r="ADV11" s="928"/>
      <c r="ADW11" s="928"/>
      <c r="ADX11" s="928"/>
      <c r="ADY11" s="928"/>
      <c r="ADZ11" s="928"/>
      <c r="AEA11" s="928"/>
      <c r="AEB11" s="928"/>
      <c r="AEC11" s="928"/>
      <c r="AED11" s="928"/>
      <c r="AEE11" s="928"/>
      <c r="AEF11" s="928"/>
      <c r="AEG11" s="928"/>
      <c r="AEH11" s="928"/>
      <c r="AEI11" s="928"/>
      <c r="AEJ11" s="928"/>
      <c r="AEK11" s="928"/>
      <c r="AEL11" s="928"/>
      <c r="AEM11" s="928"/>
      <c r="AEN11" s="928"/>
      <c r="AEO11" s="928"/>
      <c r="AEP11" s="928"/>
      <c r="AEQ11" s="928"/>
      <c r="AER11" s="928"/>
      <c r="AES11" s="928"/>
      <c r="AET11" s="928"/>
      <c r="AEU11" s="928"/>
      <c r="AEV11" s="928"/>
      <c r="AEW11" s="928"/>
      <c r="AEX11" s="928"/>
      <c r="AEY11" s="928"/>
      <c r="AEZ11" s="928"/>
      <c r="AFA11" s="928"/>
      <c r="AFB11" s="928"/>
      <c r="AFC11" s="928"/>
      <c r="AFD11" s="928"/>
      <c r="AFE11" s="928"/>
      <c r="AFF11" s="928"/>
      <c r="AFG11" s="928"/>
      <c r="AFH11" s="928"/>
      <c r="AFI11" s="928"/>
      <c r="AFJ11" s="928"/>
      <c r="AFK11" s="928"/>
      <c r="AFL11" s="928"/>
      <c r="AFM11" s="928"/>
      <c r="AFN11" s="928"/>
      <c r="AFO11" s="928"/>
      <c r="AFP11" s="928"/>
      <c r="AFQ11" s="928"/>
      <c r="AFR11" s="928"/>
      <c r="AFS11" s="928"/>
      <c r="AFT11" s="928"/>
      <c r="AFU11" s="928"/>
      <c r="AFV11" s="928"/>
      <c r="AFW11" s="928"/>
      <c r="AFX11" s="928"/>
      <c r="AFY11" s="928"/>
      <c r="AFZ11" s="928"/>
      <c r="AGA11" s="928"/>
      <c r="AGB11" s="928"/>
      <c r="AGC11" s="928"/>
      <c r="AGD11" s="928"/>
      <c r="AGE11" s="928"/>
      <c r="AGF11" s="928"/>
      <c r="AGG11" s="928"/>
      <c r="AGH11" s="928"/>
      <c r="AGI11" s="928"/>
      <c r="AGJ11" s="928"/>
      <c r="AGK11" s="928"/>
      <c r="AGL11" s="928"/>
      <c r="AGM11" s="928"/>
      <c r="AGN11" s="928"/>
      <c r="AGO11" s="928"/>
      <c r="AGP11" s="928"/>
      <c r="AGQ11" s="928"/>
      <c r="AGR11" s="928"/>
      <c r="AGS11" s="928"/>
      <c r="AGT11" s="928"/>
      <c r="AGU11" s="928"/>
      <c r="AGV11" s="928"/>
      <c r="AGW11" s="928"/>
      <c r="AGX11" s="928"/>
      <c r="AGY11" s="928"/>
      <c r="AGZ11" s="928"/>
      <c r="AHA11" s="928"/>
      <c r="AHB11" s="928"/>
      <c r="AHC11" s="928"/>
      <c r="AHD11" s="928"/>
      <c r="AHE11" s="928"/>
      <c r="AHF11" s="928"/>
      <c r="AHG11" s="928"/>
      <c r="AHH11" s="928"/>
      <c r="AHI11" s="928"/>
      <c r="AHJ11" s="928"/>
      <c r="AHK11" s="928"/>
      <c r="AHL11" s="928"/>
      <c r="AHM11" s="928"/>
      <c r="AHN11" s="928"/>
      <c r="AHO11" s="928"/>
      <c r="AHP11" s="928"/>
      <c r="AHQ11" s="928"/>
      <c r="AHR11" s="928"/>
      <c r="AHS11" s="928"/>
      <c r="AHT11" s="928"/>
      <c r="AHU11" s="928"/>
      <c r="AHV11" s="928"/>
      <c r="AHW11" s="928"/>
      <c r="AHX11" s="928"/>
      <c r="AHY11" s="928"/>
      <c r="AHZ11" s="928"/>
      <c r="AIA11" s="928"/>
      <c r="AIB11" s="928"/>
      <c r="AIC11" s="928"/>
      <c r="AID11" s="928"/>
      <c r="AIE11" s="928"/>
      <c r="AIF11" s="928"/>
      <c r="AIG11" s="928"/>
      <c r="AIH11" s="928"/>
      <c r="AII11" s="928"/>
      <c r="AIJ11" s="928"/>
      <c r="AIK11" s="928"/>
      <c r="AIL11" s="928"/>
      <c r="AIM11" s="928"/>
      <c r="AIN11" s="928"/>
      <c r="AIO11" s="928"/>
      <c r="AIP11" s="928"/>
      <c r="AIQ11" s="928"/>
      <c r="AIR11" s="928"/>
      <c r="AIS11" s="928"/>
      <c r="AIT11" s="928"/>
      <c r="AIU11" s="928"/>
      <c r="AIV11" s="928"/>
      <c r="AIW11" s="928"/>
      <c r="AIX11" s="928"/>
      <c r="AIY11" s="928"/>
      <c r="AIZ11" s="928"/>
      <c r="AJA11" s="928"/>
      <c r="AJB11" s="928"/>
      <c r="AJC11" s="928"/>
      <c r="AJD11" s="928"/>
      <c r="AJE11" s="928"/>
      <c r="AJF11" s="928"/>
      <c r="AJG11" s="928"/>
      <c r="AJH11" s="928"/>
      <c r="AJI11" s="928"/>
      <c r="AJJ11" s="928"/>
      <c r="AJK11" s="928"/>
      <c r="AJL11" s="928"/>
      <c r="AJM11" s="928"/>
      <c r="AJN11" s="928"/>
      <c r="AJO11" s="928"/>
      <c r="AJP11" s="928"/>
      <c r="AJQ11" s="928"/>
      <c r="AJR11" s="928"/>
      <c r="AJS11" s="928"/>
      <c r="AJT11" s="928"/>
      <c r="AJU11" s="928"/>
      <c r="AJV11" s="928"/>
      <c r="AJW11" s="928"/>
      <c r="AJX11" s="928"/>
      <c r="AJY11" s="928"/>
      <c r="AJZ11" s="928"/>
      <c r="AKA11" s="928"/>
      <c r="AKB11" s="928"/>
      <c r="AKC11" s="928"/>
      <c r="AKD11" s="928"/>
      <c r="AKE11" s="928"/>
      <c r="AKF11" s="928"/>
      <c r="AKG11" s="928"/>
      <c r="AKH11" s="928"/>
      <c r="AKI11" s="928"/>
      <c r="AKJ11" s="928"/>
      <c r="AKK11" s="928"/>
      <c r="AKL11" s="928"/>
      <c r="AKM11" s="928"/>
      <c r="AKN11" s="928"/>
      <c r="AKO11" s="928"/>
      <c r="AKP11" s="928"/>
      <c r="AKQ11" s="928"/>
      <c r="AKR11" s="928"/>
      <c r="AKS11" s="928"/>
      <c r="AKT11" s="928"/>
      <c r="AKU11" s="928"/>
      <c r="AKV11" s="928"/>
      <c r="AKW11" s="928"/>
      <c r="AKX11" s="928"/>
      <c r="AKY11" s="928"/>
      <c r="AKZ11" s="928"/>
      <c r="ALA11" s="928"/>
      <c r="ALB11" s="928"/>
      <c r="ALC11" s="928"/>
      <c r="ALD11" s="928"/>
      <c r="ALE11" s="928"/>
      <c r="ALF11" s="928"/>
      <c r="ALG11" s="928"/>
      <c r="ALH11" s="928"/>
      <c r="ALI11" s="928"/>
      <c r="ALJ11" s="928"/>
      <c r="ALK11" s="928"/>
      <c r="ALL11" s="928"/>
      <c r="ALM11" s="928"/>
      <c r="ALN11" s="928"/>
      <c r="ALO11" s="928"/>
      <c r="ALP11" s="928"/>
      <c r="ALQ11" s="928"/>
      <c r="ALR11" s="928"/>
      <c r="ALS11" s="928"/>
      <c r="ALT11" s="928"/>
      <c r="ALU11" s="928"/>
      <c r="ALV11" s="928"/>
      <c r="ALW11" s="928"/>
      <c r="ALX11" s="928"/>
      <c r="ALY11" s="928"/>
      <c r="ALZ11" s="928"/>
      <c r="AMA11" s="928"/>
      <c r="AMB11" s="928"/>
      <c r="AMC11" s="928"/>
      <c r="AMD11" s="928"/>
      <c r="AME11" s="928"/>
      <c r="AMF11" s="928"/>
      <c r="AMG11" s="928"/>
      <c r="AMH11" s="928"/>
      <c r="AMI11" s="928"/>
      <c r="AMJ11" s="928"/>
      <c r="AMK11" s="928"/>
      <c r="AML11" s="928"/>
      <c r="AMM11" s="928"/>
      <c r="AMN11" s="928"/>
      <c r="AMO11" s="928"/>
      <c r="AMP11" s="928"/>
      <c r="AMQ11" s="928"/>
      <c r="AMR11" s="928"/>
      <c r="AMS11" s="928"/>
      <c r="AMT11" s="928"/>
      <c r="AMU11" s="928"/>
      <c r="AMV11" s="928"/>
      <c r="AMW11" s="928"/>
      <c r="AMX11" s="928"/>
      <c r="AMY11" s="928"/>
      <c r="AMZ11" s="928"/>
      <c r="ANA11" s="928"/>
      <c r="ANB11" s="928"/>
      <c r="ANC11" s="928"/>
      <c r="AND11" s="928"/>
      <c r="ANE11" s="928"/>
      <c r="ANF11" s="928"/>
      <c r="ANG11" s="928"/>
      <c r="ANH11" s="928"/>
      <c r="ANI11" s="928"/>
      <c r="ANJ11" s="928"/>
      <c r="ANK11" s="928"/>
      <c r="ANL11" s="928"/>
      <c r="ANM11" s="928"/>
      <c r="ANN11" s="928"/>
      <c r="ANO11" s="928"/>
      <c r="ANP11" s="928"/>
      <c r="ANQ11" s="928"/>
      <c r="ANR11" s="928"/>
      <c r="ANS11" s="928"/>
      <c r="ANT11" s="928"/>
      <c r="ANU11" s="928"/>
      <c r="ANV11" s="928"/>
      <c r="ANW11" s="928"/>
      <c r="ANX11" s="928"/>
      <c r="ANY11" s="928"/>
      <c r="ANZ11" s="928"/>
      <c r="AOA11" s="928"/>
      <c r="AOB11" s="928"/>
      <c r="AOC11" s="928"/>
      <c r="AOD11" s="928"/>
      <c r="AOE11" s="928"/>
      <c r="AOF11" s="928"/>
      <c r="AOG11" s="928"/>
      <c r="AOH11" s="928"/>
      <c r="AOI11" s="928"/>
      <c r="AOJ11" s="928"/>
      <c r="AOK11" s="928"/>
      <c r="AOL11" s="928"/>
      <c r="AOM11" s="928"/>
      <c r="AON11" s="928"/>
      <c r="AOO11" s="928"/>
      <c r="AOP11" s="928"/>
      <c r="AOQ11" s="928"/>
      <c r="AOR11" s="928"/>
      <c r="AOS11" s="928"/>
      <c r="AOT11" s="928"/>
      <c r="AOU11" s="928"/>
      <c r="AOV11" s="928"/>
      <c r="AOW11" s="928"/>
      <c r="AOX11" s="928"/>
      <c r="AOY11" s="928"/>
      <c r="AOZ11" s="928"/>
      <c r="APA11" s="928"/>
      <c r="APB11" s="928"/>
      <c r="APC11" s="928"/>
      <c r="APD11" s="928"/>
      <c r="APE11" s="928"/>
      <c r="APF11" s="928"/>
      <c r="APG11" s="928"/>
      <c r="APH11" s="928"/>
      <c r="API11" s="928"/>
      <c r="APJ11" s="928"/>
      <c r="APK11" s="928"/>
      <c r="APL11" s="928"/>
      <c r="APM11" s="928"/>
      <c r="APN11" s="928"/>
      <c r="APO11" s="928"/>
      <c r="APP11" s="928"/>
      <c r="APQ11" s="928"/>
      <c r="APR11" s="928"/>
      <c r="APS11" s="928"/>
      <c r="APT11" s="928"/>
      <c r="APU11" s="928"/>
      <c r="APV11" s="928"/>
      <c r="APW11" s="928"/>
      <c r="APX11" s="928"/>
      <c r="APY11" s="928"/>
      <c r="APZ11" s="928"/>
      <c r="AQA11" s="928"/>
      <c r="AQB11" s="928"/>
      <c r="AQC11" s="928"/>
      <c r="AQD11" s="928"/>
      <c r="AQE11" s="928"/>
      <c r="AQF11" s="928"/>
      <c r="AQG11" s="928"/>
      <c r="AQH11" s="928"/>
      <c r="AQI11" s="928"/>
      <c r="AQJ11" s="928"/>
      <c r="AQK11" s="928"/>
      <c r="AQL11" s="928"/>
      <c r="AQM11" s="928"/>
      <c r="AQN11" s="928"/>
      <c r="AQO11" s="928"/>
      <c r="AQP11" s="928"/>
      <c r="AQQ11" s="928"/>
      <c r="AQR11" s="928"/>
      <c r="AQS11" s="928"/>
      <c r="AQT11" s="928"/>
      <c r="AQU11" s="928"/>
      <c r="AQV11" s="928"/>
      <c r="AQW11" s="928"/>
      <c r="AQX11" s="928"/>
      <c r="AQY11" s="928"/>
      <c r="AQZ11" s="928"/>
      <c r="ARA11" s="928"/>
      <c r="ARB11" s="928"/>
      <c r="ARC11" s="928"/>
      <c r="ARD11" s="928"/>
      <c r="ARE11" s="928"/>
      <c r="ARF11" s="928"/>
      <c r="ARG11" s="928"/>
      <c r="ARH11" s="928"/>
      <c r="ARI11" s="928"/>
      <c r="ARJ11" s="928"/>
      <c r="ARK11" s="928"/>
      <c r="ARL11" s="928"/>
      <c r="ARM11" s="928"/>
      <c r="ARN11" s="928"/>
      <c r="ARO11" s="928"/>
      <c r="ARP11" s="928"/>
      <c r="ARQ11" s="928"/>
      <c r="ARR11" s="928"/>
      <c r="ARS11" s="928"/>
      <c r="ART11" s="928"/>
      <c r="ARU11" s="928"/>
      <c r="ARV11" s="928"/>
      <c r="ARW11" s="928"/>
      <c r="ARX11" s="928"/>
      <c r="ARY11" s="928"/>
      <c r="ARZ11" s="928"/>
      <c r="ASA11" s="928"/>
      <c r="ASB11" s="928"/>
      <c r="ASC11" s="928"/>
      <c r="ASD11" s="928"/>
      <c r="ASE11" s="928"/>
      <c r="ASF11" s="928"/>
      <c r="ASG11" s="928"/>
      <c r="ASH11" s="928"/>
      <c r="ASI11" s="928"/>
      <c r="ASJ11" s="928"/>
      <c r="ASK11" s="928"/>
      <c r="ASL11" s="928"/>
      <c r="ASM11" s="928"/>
      <c r="ASN11" s="928"/>
      <c r="ASO11" s="928"/>
      <c r="ASP11" s="928"/>
      <c r="ASQ11" s="928"/>
      <c r="ASR11" s="928"/>
      <c r="ASS11" s="928"/>
      <c r="AST11" s="928"/>
      <c r="ASU11" s="928"/>
      <c r="ASV11" s="928"/>
      <c r="ASW11" s="928"/>
      <c r="ASX11" s="928"/>
      <c r="ASY11" s="928"/>
      <c r="ASZ11" s="928"/>
      <c r="ATA11" s="928"/>
      <c r="ATB11" s="928"/>
      <c r="ATC11" s="928"/>
      <c r="ATD11" s="928"/>
      <c r="ATE11" s="928"/>
      <c r="ATF11" s="928"/>
      <c r="ATG11" s="928"/>
      <c r="ATH11" s="928"/>
      <c r="ATI11" s="928"/>
      <c r="ATJ11" s="928"/>
      <c r="ATK11" s="928"/>
      <c r="ATL11" s="928"/>
      <c r="ATM11" s="928"/>
      <c r="ATN11" s="928"/>
      <c r="ATO11" s="928"/>
      <c r="ATP11" s="928"/>
      <c r="ATQ11" s="928"/>
      <c r="ATR11" s="928"/>
      <c r="ATS11" s="928"/>
      <c r="ATT11" s="928"/>
      <c r="ATU11" s="928"/>
      <c r="ATV11" s="928"/>
      <c r="ATW11" s="928"/>
      <c r="ATX11" s="928"/>
      <c r="ATY11" s="928"/>
      <c r="ATZ11" s="928"/>
      <c r="AUA11" s="928"/>
      <c r="AUB11" s="928"/>
      <c r="AUC11" s="928"/>
      <c r="AUD11" s="928"/>
      <c r="AUE11" s="928"/>
      <c r="AUF11" s="928"/>
      <c r="AUG11" s="928"/>
      <c r="AUH11" s="928"/>
      <c r="AUI11" s="928"/>
      <c r="AUJ11" s="928"/>
      <c r="AUK11" s="928"/>
      <c r="AUL11" s="928"/>
      <c r="AUM11" s="928"/>
      <c r="AUN11" s="928"/>
      <c r="AUO11" s="928"/>
      <c r="AUP11" s="928"/>
      <c r="AUQ11" s="928"/>
      <c r="AUR11" s="928"/>
      <c r="AUS11" s="928"/>
      <c r="AUT11" s="928"/>
      <c r="AUU11" s="928"/>
      <c r="AUV11" s="928"/>
      <c r="AUW11" s="928"/>
      <c r="AUX11" s="928"/>
      <c r="AUY11" s="928"/>
      <c r="AUZ11" s="928"/>
      <c r="AVA11" s="928"/>
      <c r="AVB11" s="928"/>
      <c r="AVC11" s="928"/>
      <c r="AVD11" s="928"/>
      <c r="AVE11" s="928"/>
      <c r="AVF11" s="928"/>
      <c r="AVG11" s="928"/>
      <c r="AVH11" s="928"/>
      <c r="AVI11" s="928"/>
      <c r="AVJ11" s="928"/>
      <c r="AVK11" s="928"/>
      <c r="AVL11" s="928"/>
      <c r="AVM11" s="928"/>
      <c r="AVN11" s="928"/>
      <c r="AVO11" s="928"/>
      <c r="AVP11" s="928"/>
      <c r="AVQ11" s="928"/>
      <c r="AVR11" s="928"/>
      <c r="AVS11" s="928"/>
      <c r="AVT11" s="928"/>
      <c r="AVU11" s="928"/>
      <c r="AVV11" s="928"/>
      <c r="AVW11" s="928"/>
      <c r="AVX11" s="928"/>
      <c r="AVY11" s="928"/>
      <c r="AVZ11" s="928"/>
      <c r="AWA11" s="928"/>
      <c r="AWB11" s="928"/>
      <c r="AWC11" s="928"/>
      <c r="AWD11" s="928"/>
      <c r="AWE11" s="928"/>
      <c r="AWF11" s="928"/>
      <c r="AWG11" s="928"/>
      <c r="AWH11" s="928"/>
      <c r="AWI11" s="928"/>
      <c r="AWJ11" s="928"/>
      <c r="AWK11" s="928"/>
      <c r="AWL11" s="928"/>
      <c r="AWM11" s="928"/>
      <c r="AWN11" s="928"/>
      <c r="AWO11" s="928"/>
      <c r="AWP11" s="928"/>
      <c r="AWQ11" s="928"/>
      <c r="AWR11" s="928"/>
      <c r="AWS11" s="928"/>
      <c r="AWT11" s="928"/>
      <c r="AWU11" s="928"/>
      <c r="AWV11" s="928"/>
      <c r="AWW11" s="928"/>
      <c r="AWX11" s="928"/>
      <c r="AWY11" s="928"/>
      <c r="AWZ11" s="928"/>
      <c r="AXA11" s="928"/>
      <c r="AXB11" s="928"/>
      <c r="AXC11" s="928"/>
      <c r="AXD11" s="928"/>
      <c r="AXE11" s="928"/>
      <c r="AXF11" s="928"/>
      <c r="AXG11" s="928"/>
      <c r="AXH11" s="928"/>
      <c r="AXI11" s="928"/>
      <c r="AXJ11" s="928"/>
      <c r="AXK11" s="928"/>
      <c r="AXL11" s="928"/>
      <c r="AXM11" s="928"/>
      <c r="AXN11" s="928"/>
      <c r="AXO11" s="928"/>
      <c r="AXP11" s="928"/>
      <c r="AXQ11" s="928"/>
      <c r="AXR11" s="928"/>
      <c r="AXS11" s="928"/>
      <c r="AXT11" s="928"/>
      <c r="AXU11" s="928"/>
      <c r="AXV11" s="928"/>
      <c r="AXW11" s="928"/>
      <c r="AXX11" s="928"/>
      <c r="AXY11" s="928"/>
      <c r="AXZ11" s="928"/>
      <c r="AYA11" s="928"/>
      <c r="AYB11" s="928"/>
      <c r="AYC11" s="928"/>
      <c r="AYD11" s="928"/>
      <c r="AYE11" s="928"/>
      <c r="AYF11" s="928"/>
      <c r="AYG11" s="928"/>
      <c r="AYH11" s="928"/>
      <c r="AYI11" s="928"/>
      <c r="AYJ11" s="928"/>
      <c r="AYK11" s="928"/>
      <c r="AYL11" s="928"/>
      <c r="AYM11" s="928"/>
      <c r="AYN11" s="928"/>
      <c r="AYO11" s="928"/>
      <c r="AYP11" s="928"/>
      <c r="AYQ11" s="928"/>
      <c r="AYR11" s="928"/>
      <c r="AYS11" s="928"/>
      <c r="AYT11" s="928"/>
      <c r="AYU11" s="928"/>
      <c r="AYV11" s="928"/>
      <c r="AYW11" s="928"/>
      <c r="AYX11" s="928"/>
      <c r="AYY11" s="928"/>
      <c r="AYZ11" s="928"/>
      <c r="AZA11" s="928"/>
      <c r="AZB11" s="928"/>
      <c r="AZC11" s="928"/>
      <c r="AZD11" s="928"/>
      <c r="AZE11" s="928"/>
      <c r="AZF11" s="928"/>
      <c r="AZG11" s="928"/>
      <c r="AZH11" s="928"/>
      <c r="AZI11" s="928"/>
      <c r="AZJ11" s="928"/>
      <c r="AZK11" s="928"/>
      <c r="AZL11" s="928"/>
      <c r="AZM11" s="928"/>
      <c r="AZN11" s="928"/>
      <c r="AZO11" s="928"/>
      <c r="AZP11" s="928"/>
      <c r="AZQ11" s="928"/>
      <c r="AZR11" s="928"/>
      <c r="AZS11" s="928"/>
      <c r="AZT11" s="928"/>
      <c r="AZU11" s="928"/>
      <c r="AZV11" s="928"/>
      <c r="AZW11" s="928"/>
      <c r="AZX11" s="928"/>
      <c r="AZY11" s="928"/>
      <c r="AZZ11" s="928"/>
      <c r="BAA11" s="928"/>
      <c r="BAB11" s="928"/>
      <c r="BAC11" s="928"/>
      <c r="BAD11" s="928"/>
      <c r="BAE11" s="928"/>
      <c r="BAF11" s="928"/>
      <c r="BAG11" s="928"/>
      <c r="BAH11" s="928"/>
      <c r="BAI11" s="928"/>
      <c r="BAJ11" s="928"/>
      <c r="BAK11" s="928"/>
      <c r="BAL11" s="928"/>
      <c r="BAM11" s="928"/>
      <c r="BAN11" s="928"/>
      <c r="BAO11" s="928"/>
      <c r="BAP11" s="928"/>
      <c r="BAQ11" s="928"/>
      <c r="BAR11" s="928"/>
      <c r="BAS11" s="928"/>
      <c r="BAT11" s="928"/>
      <c r="BAU11" s="928"/>
      <c r="BAV11" s="928"/>
      <c r="BAW11" s="928"/>
      <c r="BAX11" s="928"/>
      <c r="BAY11" s="928"/>
      <c r="BAZ11" s="928"/>
      <c r="BBA11" s="928"/>
      <c r="BBB11" s="928"/>
      <c r="BBC11" s="928"/>
      <c r="BBD11" s="928"/>
      <c r="BBE11" s="928"/>
      <c r="BBF11" s="928"/>
      <c r="BBG11" s="928"/>
      <c r="BBH11" s="928"/>
      <c r="BBI11" s="928"/>
      <c r="BBJ11" s="928"/>
      <c r="BBK11" s="928"/>
      <c r="BBL11" s="928"/>
      <c r="BBM11" s="928"/>
      <c r="BBN11" s="928"/>
      <c r="BBO11" s="928"/>
      <c r="BBP11" s="928"/>
      <c r="BBQ11" s="928"/>
      <c r="BBR11" s="928"/>
      <c r="BBS11" s="928"/>
      <c r="BBT11" s="928"/>
      <c r="BBU11" s="928"/>
      <c r="BBV11" s="928"/>
      <c r="BBW11" s="928"/>
      <c r="BBX11" s="928"/>
      <c r="BBY11" s="928"/>
      <c r="BBZ11" s="928"/>
      <c r="BCA11" s="928"/>
      <c r="BCB11" s="928"/>
      <c r="BCC11" s="928"/>
      <c r="BCD11" s="928"/>
      <c r="BCE11" s="928"/>
      <c r="BCF11" s="928"/>
      <c r="BCG11" s="928"/>
      <c r="BCH11" s="928"/>
      <c r="BCI11" s="928"/>
      <c r="BCJ11" s="928"/>
      <c r="BCK11" s="928"/>
      <c r="BCL11" s="928"/>
      <c r="BCM11" s="928"/>
      <c r="BCN11" s="928"/>
      <c r="BCO11" s="928"/>
      <c r="BCP11" s="928"/>
      <c r="BCQ11" s="928"/>
      <c r="BCR11" s="928"/>
      <c r="BCS11" s="928"/>
      <c r="BCT11" s="928"/>
      <c r="BCU11" s="928"/>
      <c r="BCV11" s="928"/>
      <c r="BCW11" s="928"/>
      <c r="BCX11" s="928"/>
      <c r="BCY11" s="928"/>
      <c r="BCZ11" s="928"/>
      <c r="BDA11" s="928"/>
      <c r="BDB11" s="928"/>
      <c r="BDC11" s="928"/>
      <c r="BDD11" s="928"/>
      <c r="BDE11" s="928"/>
      <c r="BDF11" s="928"/>
      <c r="BDG11" s="928"/>
      <c r="BDH11" s="928"/>
      <c r="BDI11" s="928"/>
      <c r="BDJ11" s="928"/>
      <c r="BDK11" s="928"/>
      <c r="BDL11" s="928"/>
      <c r="BDM11" s="928"/>
      <c r="BDN11" s="928"/>
      <c r="BDO11" s="928"/>
      <c r="BDP11" s="928"/>
      <c r="BDQ11" s="928"/>
      <c r="BDR11" s="928"/>
      <c r="BDS11" s="928"/>
      <c r="BDT11" s="928"/>
      <c r="BDU11" s="928"/>
      <c r="BDV11" s="928"/>
      <c r="BDW11" s="928"/>
      <c r="BDX11" s="928"/>
      <c r="BDY11" s="928"/>
      <c r="BDZ11" s="928"/>
      <c r="BEA11" s="928"/>
      <c r="BEB11" s="928"/>
      <c r="BEC11" s="928"/>
      <c r="BED11" s="928"/>
      <c r="BEE11" s="928"/>
      <c r="BEF11" s="928"/>
      <c r="BEG11" s="928"/>
      <c r="BEH11" s="928"/>
      <c r="BEI11" s="928"/>
      <c r="BEJ11" s="928"/>
      <c r="BEK11" s="928"/>
      <c r="BEL11" s="928"/>
      <c r="BEM11" s="928"/>
      <c r="BEN11" s="928"/>
      <c r="BEO11" s="928"/>
      <c r="BEP11" s="928"/>
      <c r="BEQ11" s="928"/>
      <c r="BER11" s="928"/>
      <c r="BES11" s="928"/>
      <c r="BET11" s="928"/>
      <c r="BEU11" s="928"/>
      <c r="BEV11" s="928"/>
      <c r="BEW11" s="928"/>
      <c r="BEX11" s="928"/>
      <c r="BEY11" s="928"/>
      <c r="BEZ11" s="928"/>
      <c r="BFA11" s="928"/>
      <c r="BFB11" s="928"/>
      <c r="BFC11" s="928"/>
      <c r="BFD11" s="928"/>
      <c r="BFE11" s="928"/>
      <c r="BFF11" s="928"/>
      <c r="BFG11" s="928"/>
      <c r="BFH11" s="928"/>
      <c r="BFI11" s="928"/>
      <c r="BFJ11" s="928"/>
      <c r="BFK11" s="928"/>
      <c r="BFL11" s="928"/>
      <c r="BFM11" s="928"/>
      <c r="BFN11" s="928"/>
      <c r="BFO11" s="928"/>
      <c r="BFP11" s="928"/>
      <c r="BFQ11" s="928"/>
      <c r="BFR11" s="928"/>
      <c r="BFS11" s="928"/>
      <c r="BFT11" s="928"/>
      <c r="BFU11" s="928"/>
      <c r="BFV11" s="928"/>
      <c r="BFW11" s="928"/>
      <c r="BFX11" s="928"/>
      <c r="BFY11" s="928"/>
      <c r="BFZ11" s="928"/>
      <c r="BGA11" s="928"/>
      <c r="BGB11" s="928"/>
      <c r="BGC11" s="928"/>
      <c r="BGD11" s="928"/>
      <c r="BGE11" s="928"/>
      <c r="BGF11" s="928"/>
      <c r="BGG11" s="928"/>
      <c r="BGH11" s="928"/>
      <c r="BGI11" s="928"/>
      <c r="BGJ11" s="928"/>
      <c r="BGK11" s="928"/>
      <c r="BGL11" s="928"/>
      <c r="BGM11" s="928"/>
      <c r="BGN11" s="928"/>
      <c r="BGO11" s="928"/>
      <c r="BGP11" s="928"/>
      <c r="BGQ11" s="928"/>
      <c r="BGR11" s="928"/>
      <c r="BGS11" s="928"/>
      <c r="BGT11" s="928"/>
      <c r="BGU11" s="928"/>
      <c r="BGV11" s="928"/>
      <c r="BGW11" s="928"/>
      <c r="BGX11" s="928"/>
      <c r="BGY11" s="928"/>
      <c r="BGZ11" s="928"/>
      <c r="BHA11" s="928"/>
      <c r="BHB11" s="928"/>
      <c r="BHC11" s="928"/>
      <c r="BHD11" s="928"/>
      <c r="BHE11" s="928"/>
      <c r="BHF11" s="928"/>
      <c r="BHG11" s="928"/>
      <c r="BHH11" s="928"/>
      <c r="BHI11" s="928"/>
      <c r="BHJ11" s="928"/>
      <c r="BHK11" s="928"/>
      <c r="BHL11" s="928"/>
      <c r="BHM11" s="928"/>
      <c r="BHN11" s="928"/>
      <c r="BHO11" s="928"/>
      <c r="BHP11" s="928"/>
      <c r="BHQ11" s="928"/>
      <c r="BHR11" s="928"/>
      <c r="BHS11" s="928"/>
      <c r="BHT11" s="928"/>
      <c r="BHU11" s="928"/>
      <c r="BHV11" s="928"/>
      <c r="BHW11" s="928"/>
      <c r="BHX11" s="928"/>
      <c r="BHY11" s="928"/>
      <c r="BHZ11" s="928"/>
      <c r="BIA11" s="928"/>
      <c r="BIB11" s="928"/>
      <c r="BIC11" s="928"/>
      <c r="BID11" s="928"/>
      <c r="BIE11" s="928"/>
      <c r="BIF11" s="928"/>
      <c r="BIG11" s="928"/>
      <c r="BIH11" s="928"/>
      <c r="BII11" s="928"/>
      <c r="BIJ11" s="928"/>
      <c r="BIK11" s="928"/>
      <c r="BIL11" s="928"/>
      <c r="BIM11" s="928"/>
      <c r="BIN11" s="928"/>
      <c r="BIO11" s="928"/>
      <c r="BIP11" s="928"/>
      <c r="BIQ11" s="928"/>
      <c r="BIR11" s="928"/>
      <c r="BIS11" s="928"/>
      <c r="BIT11" s="928"/>
      <c r="BIU11" s="928"/>
      <c r="BIV11" s="928"/>
      <c r="BIW11" s="928"/>
      <c r="BIX11" s="928"/>
      <c r="BIY11" s="928"/>
      <c r="BIZ11" s="928"/>
      <c r="BJA11" s="928"/>
      <c r="BJB11" s="928"/>
      <c r="BJC11" s="928"/>
      <c r="BJD11" s="928"/>
      <c r="BJE11" s="928"/>
      <c r="BJF11" s="928"/>
      <c r="BJG11" s="928"/>
      <c r="BJH11" s="928"/>
      <c r="BJI11" s="928"/>
      <c r="BJJ11" s="928"/>
      <c r="BJK11" s="928"/>
      <c r="BJL11" s="928"/>
      <c r="BJM11" s="928"/>
      <c r="BJN11" s="928"/>
      <c r="BJO11" s="928"/>
      <c r="BJP11" s="928"/>
      <c r="BJQ11" s="928"/>
      <c r="BJR11" s="928"/>
      <c r="BJS11" s="928"/>
      <c r="BJT11" s="928"/>
      <c r="BJU11" s="928"/>
      <c r="BJV11" s="928"/>
      <c r="BJW11" s="928"/>
      <c r="BJX11" s="928"/>
      <c r="BJY11" s="928"/>
      <c r="BJZ11" s="928"/>
      <c r="BKA11" s="928"/>
      <c r="BKB11" s="928"/>
      <c r="BKC11" s="928"/>
      <c r="BKD11" s="928"/>
      <c r="BKE11" s="928"/>
      <c r="BKF11" s="928"/>
      <c r="BKG11" s="928"/>
      <c r="BKH11" s="928"/>
      <c r="BKI11" s="928"/>
      <c r="BKJ11" s="928"/>
      <c r="BKK11" s="928"/>
      <c r="BKL11" s="928"/>
      <c r="BKM11" s="928"/>
      <c r="BKN11" s="928"/>
      <c r="BKO11" s="928"/>
      <c r="BKP11" s="928"/>
      <c r="BKQ11" s="928"/>
      <c r="BKR11" s="928"/>
      <c r="BKS11" s="928"/>
      <c r="BKT11" s="928"/>
      <c r="BKU11" s="928"/>
      <c r="BKV11" s="928"/>
      <c r="BKW11" s="928"/>
      <c r="BKX11" s="928"/>
      <c r="BKY11" s="928"/>
      <c r="BKZ11" s="928"/>
      <c r="BLA11" s="928"/>
      <c r="BLB11" s="928"/>
      <c r="BLC11" s="928"/>
      <c r="BLD11" s="928"/>
      <c r="BLE11" s="928"/>
      <c r="BLF11" s="928"/>
      <c r="BLG11" s="928"/>
      <c r="BLH11" s="928"/>
      <c r="BLI11" s="928"/>
      <c r="BLJ11" s="928"/>
      <c r="BLK11" s="928"/>
      <c r="BLL11" s="928"/>
      <c r="BLM11" s="928"/>
      <c r="BLN11" s="928"/>
      <c r="BLO11" s="928"/>
      <c r="BLP11" s="928"/>
      <c r="BLQ11" s="928"/>
      <c r="BLR11" s="928"/>
      <c r="BLS11" s="928"/>
      <c r="BLT11" s="928"/>
      <c r="BLU11" s="928"/>
      <c r="BLV11" s="928"/>
      <c r="BLW11" s="928"/>
      <c r="BLX11" s="928"/>
      <c r="BLY11" s="928"/>
      <c r="BLZ11" s="928"/>
      <c r="BMA11" s="928"/>
      <c r="BMB11" s="928"/>
      <c r="BMC11" s="928"/>
      <c r="BMD11" s="928"/>
      <c r="BME11" s="928"/>
      <c r="BMF11" s="928"/>
      <c r="BMG11" s="928"/>
      <c r="BMH11" s="928"/>
      <c r="BMI11" s="928"/>
      <c r="BMJ11" s="928"/>
      <c r="BMK11" s="928"/>
      <c r="BML11" s="928"/>
      <c r="BMM11" s="928"/>
      <c r="BMN11" s="928"/>
      <c r="BMO11" s="928"/>
      <c r="BMP11" s="928"/>
      <c r="BMQ11" s="928"/>
      <c r="BMR11" s="928"/>
      <c r="BMS11" s="928"/>
      <c r="BMT11" s="928"/>
      <c r="BMU11" s="928"/>
      <c r="BMV11" s="928"/>
      <c r="BMW11" s="928"/>
      <c r="BMX11" s="928"/>
      <c r="BMY11" s="928"/>
      <c r="BMZ11" s="928"/>
      <c r="BNA11" s="928"/>
      <c r="BNB11" s="928"/>
      <c r="BNC11" s="928"/>
      <c r="BND11" s="928"/>
      <c r="BNE11" s="928"/>
      <c r="BNF11" s="928"/>
      <c r="BNG11" s="928"/>
      <c r="BNH11" s="928"/>
      <c r="BNI11" s="928"/>
      <c r="BNJ11" s="928"/>
      <c r="BNK11" s="928"/>
      <c r="BNL11" s="928"/>
      <c r="BNM11" s="928"/>
      <c r="BNN11" s="928"/>
      <c r="BNO11" s="928"/>
      <c r="BNP11" s="928"/>
      <c r="BNQ11" s="928"/>
      <c r="BNR11" s="928"/>
      <c r="BNS11" s="928"/>
      <c r="BNT11" s="928"/>
      <c r="BNU11" s="928"/>
      <c r="BNV11" s="928"/>
      <c r="BNW11" s="928"/>
      <c r="BNX11" s="928"/>
      <c r="BNY11" s="928"/>
      <c r="BNZ11" s="928"/>
      <c r="BOA11" s="928"/>
      <c r="BOB11" s="928"/>
      <c r="BOC11" s="928"/>
      <c r="BOD11" s="928"/>
      <c r="BOE11" s="928"/>
      <c r="BOF11" s="928"/>
      <c r="BOG11" s="928"/>
      <c r="BOH11" s="928"/>
      <c r="BOI11" s="928"/>
      <c r="BOJ11" s="928"/>
      <c r="BOK11" s="928"/>
      <c r="BOL11" s="928"/>
      <c r="BOM11" s="928"/>
      <c r="BON11" s="928"/>
      <c r="BOO11" s="928"/>
      <c r="BOP11" s="928"/>
      <c r="BOQ11" s="928"/>
      <c r="BOR11" s="928"/>
      <c r="BOS11" s="928"/>
      <c r="BOT11" s="928"/>
      <c r="BOU11" s="928"/>
      <c r="BOV11" s="928"/>
      <c r="BOW11" s="928"/>
      <c r="BOX11" s="928"/>
      <c r="BOY11" s="928"/>
      <c r="BOZ11" s="928"/>
      <c r="BPA11" s="928"/>
      <c r="BPB11" s="928"/>
      <c r="BPC11" s="928"/>
      <c r="BPD11" s="928"/>
      <c r="BPE11" s="928"/>
      <c r="BPF11" s="928"/>
      <c r="BPG11" s="928"/>
      <c r="BPH11" s="928"/>
      <c r="BPI11" s="928"/>
      <c r="BPJ11" s="928"/>
      <c r="BPK11" s="928"/>
      <c r="BPL11" s="928"/>
      <c r="BPM11" s="928"/>
      <c r="BPN11" s="928"/>
      <c r="BPO11" s="928"/>
      <c r="BPP11" s="928"/>
      <c r="BPQ11" s="928"/>
      <c r="BPR11" s="928"/>
      <c r="BPS11" s="928"/>
      <c r="BPT11" s="928"/>
      <c r="BPU11" s="928"/>
      <c r="BPV11" s="928"/>
      <c r="BPW11" s="928"/>
      <c r="BPX11" s="928"/>
      <c r="BPY11" s="928"/>
      <c r="BPZ11" s="928"/>
      <c r="BQA11" s="928"/>
      <c r="BQB11" s="928"/>
      <c r="BQC11" s="928"/>
      <c r="BQD11" s="928"/>
      <c r="BQE11" s="928"/>
      <c r="BQF11" s="928"/>
      <c r="BQG11" s="928"/>
      <c r="BQH11" s="928"/>
      <c r="BQI11" s="928"/>
      <c r="BQJ11" s="928"/>
      <c r="BQK11" s="928"/>
      <c r="BQL11" s="928"/>
      <c r="BQM11" s="928"/>
      <c r="BQN11" s="928"/>
      <c r="BQO11" s="928"/>
      <c r="BQP11" s="928"/>
      <c r="BQQ11" s="928"/>
      <c r="BQR11" s="928"/>
      <c r="BQS11" s="928"/>
      <c r="BQT11" s="928"/>
      <c r="BQU11" s="928"/>
      <c r="BQV11" s="928"/>
      <c r="BQW11" s="928"/>
      <c r="BQX11" s="928"/>
      <c r="BQY11" s="928"/>
      <c r="BQZ11" s="928"/>
      <c r="BRA11" s="928"/>
      <c r="BRB11" s="928"/>
      <c r="BRC11" s="928"/>
      <c r="BRD11" s="928"/>
      <c r="BRE11" s="928"/>
      <c r="BRF11" s="928"/>
      <c r="BRG11" s="928"/>
      <c r="BRH11" s="928"/>
      <c r="BRI11" s="928"/>
      <c r="BRJ11" s="928"/>
      <c r="BRK11" s="928"/>
      <c r="BRL11" s="928"/>
      <c r="BRM11" s="928"/>
      <c r="BRN11" s="928"/>
      <c r="BRO11" s="928"/>
      <c r="BRP11" s="928"/>
      <c r="BRQ11" s="928"/>
      <c r="BRR11" s="928"/>
      <c r="BRS11" s="928"/>
      <c r="BRT11" s="928"/>
      <c r="BRU11" s="928"/>
      <c r="BRV11" s="928"/>
      <c r="BRW11" s="928"/>
      <c r="BRX11" s="928"/>
      <c r="BRY11" s="928"/>
      <c r="BRZ11" s="928"/>
      <c r="BSA11" s="928"/>
      <c r="BSB11" s="928"/>
      <c r="BSC11" s="928"/>
      <c r="BSD11" s="928"/>
      <c r="BSE11" s="928"/>
      <c r="BSF11" s="928"/>
      <c r="BSG11" s="928"/>
      <c r="BSH11" s="928"/>
      <c r="BSI11" s="928"/>
      <c r="BSJ11" s="928"/>
      <c r="BSK11" s="928"/>
      <c r="BSL11" s="928"/>
      <c r="BSM11" s="928"/>
      <c r="BSN11" s="928"/>
      <c r="BSO11" s="928"/>
      <c r="BSP11" s="928"/>
      <c r="BSQ11" s="928"/>
      <c r="BSR11" s="928"/>
      <c r="BSS11" s="928"/>
      <c r="BST11" s="928"/>
      <c r="BSU11" s="928"/>
      <c r="BSV11" s="928"/>
      <c r="BSW11" s="928"/>
      <c r="BSX11" s="928"/>
      <c r="BSY11" s="928"/>
      <c r="BSZ11" s="928"/>
      <c r="BTA11" s="928"/>
      <c r="BTB11" s="928"/>
      <c r="BTC11" s="928"/>
      <c r="BTD11" s="928"/>
      <c r="BTE11" s="928"/>
      <c r="BTF11" s="928"/>
      <c r="BTG11" s="928"/>
      <c r="BTH11" s="928"/>
      <c r="BTI11" s="928"/>
      <c r="BTJ11" s="928"/>
      <c r="BTK11" s="928"/>
      <c r="BTL11" s="928"/>
      <c r="BTM11" s="928"/>
      <c r="BTN11" s="928"/>
      <c r="BTO11" s="928"/>
      <c r="BTP11" s="928"/>
      <c r="BTQ11" s="928"/>
      <c r="BTR11" s="928"/>
      <c r="BTS11" s="928"/>
      <c r="BTT11" s="928"/>
      <c r="BTU11" s="928"/>
      <c r="BTV11" s="928"/>
      <c r="BTW11" s="928"/>
      <c r="BTX11" s="928"/>
      <c r="BTY11" s="928"/>
      <c r="BTZ11" s="928"/>
      <c r="BUA11" s="928"/>
      <c r="BUB11" s="928"/>
      <c r="BUC11" s="928"/>
      <c r="BUD11" s="928"/>
      <c r="BUE11" s="928"/>
      <c r="BUF11" s="928"/>
      <c r="BUG11" s="928"/>
      <c r="BUH11" s="928"/>
      <c r="BUI11" s="928"/>
      <c r="BUJ11" s="928"/>
      <c r="BUK11" s="928"/>
      <c r="BUL11" s="928"/>
      <c r="BUM11" s="928"/>
      <c r="BUN11" s="928"/>
      <c r="BUO11" s="928"/>
      <c r="BUP11" s="928"/>
      <c r="BUQ11" s="928"/>
      <c r="BUR11" s="928"/>
      <c r="BUS11" s="928"/>
      <c r="BUT11" s="928"/>
      <c r="BUU11" s="928"/>
      <c r="BUV11" s="928"/>
      <c r="BUW11" s="928"/>
      <c r="BUX11" s="928"/>
      <c r="BUY11" s="928"/>
      <c r="BUZ11" s="928"/>
      <c r="BVA11" s="928"/>
      <c r="BVB11" s="928"/>
      <c r="BVC11" s="928"/>
      <c r="BVD11" s="928"/>
      <c r="BVE11" s="928"/>
      <c r="BVF11" s="928"/>
      <c r="BVG11" s="928"/>
      <c r="BVH11" s="928"/>
      <c r="BVI11" s="928"/>
      <c r="BVJ11" s="928"/>
      <c r="BVK11" s="928"/>
      <c r="BVL11" s="928"/>
      <c r="BVM11" s="928"/>
      <c r="BVN11" s="928"/>
      <c r="BVO11" s="928"/>
      <c r="BVP11" s="928"/>
      <c r="BVQ11" s="928"/>
      <c r="BVR11" s="928"/>
      <c r="BVS11" s="928"/>
      <c r="BVT11" s="928"/>
      <c r="BVU11" s="928"/>
      <c r="BVV11" s="928"/>
      <c r="BVW11" s="928"/>
      <c r="BVX11" s="928"/>
      <c r="BVY11" s="928"/>
      <c r="BVZ11" s="928"/>
      <c r="BWA11" s="928"/>
      <c r="BWB11" s="928"/>
      <c r="BWC11" s="928"/>
      <c r="BWD11" s="928"/>
      <c r="BWE11" s="928"/>
      <c r="BWF11" s="928"/>
      <c r="BWG11" s="928"/>
      <c r="BWH11" s="928"/>
      <c r="BWI11" s="928"/>
      <c r="BWJ11" s="928"/>
      <c r="BWK11" s="928"/>
      <c r="BWL11" s="928"/>
      <c r="BWM11" s="928"/>
      <c r="BWN11" s="928"/>
      <c r="BWO11" s="928"/>
      <c r="BWP11" s="928"/>
      <c r="BWQ11" s="928"/>
      <c r="BWR11" s="928"/>
      <c r="BWS11" s="928"/>
      <c r="BWT11" s="928"/>
      <c r="BWU11" s="928"/>
      <c r="BWV11" s="928"/>
      <c r="BWW11" s="928"/>
      <c r="BWX11" s="928"/>
      <c r="BWY11" s="928"/>
      <c r="BWZ11" s="928"/>
      <c r="BXA11" s="928"/>
      <c r="BXB11" s="928"/>
      <c r="BXC11" s="928"/>
      <c r="BXD11" s="928"/>
      <c r="BXE11" s="928"/>
      <c r="BXF11" s="928"/>
      <c r="BXG11" s="928"/>
      <c r="BXH11" s="928"/>
      <c r="BXI11" s="928"/>
      <c r="BXJ11" s="928"/>
      <c r="BXK11" s="928"/>
      <c r="BXL11" s="928"/>
      <c r="BXM11" s="928"/>
      <c r="BXN11" s="928"/>
      <c r="BXO11" s="928"/>
      <c r="BXP11" s="928"/>
      <c r="BXQ11" s="928"/>
      <c r="BXR11" s="928"/>
      <c r="BXS11" s="928"/>
      <c r="BXT11" s="928"/>
      <c r="BXU11" s="928"/>
      <c r="BXV11" s="928"/>
      <c r="BXW11" s="928"/>
      <c r="BXX11" s="928"/>
      <c r="BXY11" s="928"/>
      <c r="BXZ11" s="928"/>
      <c r="BYA11" s="928"/>
      <c r="BYB11" s="928"/>
      <c r="BYC11" s="928"/>
      <c r="BYD11" s="928"/>
      <c r="BYE11" s="928"/>
      <c r="BYF11" s="928"/>
      <c r="BYG11" s="928"/>
      <c r="BYH11" s="928"/>
      <c r="BYI11" s="928"/>
      <c r="BYJ11" s="928"/>
      <c r="BYK11" s="928"/>
      <c r="BYL11" s="928"/>
      <c r="BYM11" s="928"/>
      <c r="BYN11" s="928"/>
      <c r="BYO11" s="928"/>
      <c r="BYP11" s="928"/>
      <c r="BYQ11" s="928"/>
      <c r="BYR11" s="928"/>
      <c r="BYS11" s="928"/>
      <c r="BYT11" s="928"/>
      <c r="BYU11" s="928"/>
      <c r="BYV11" s="928"/>
      <c r="BYW11" s="928"/>
      <c r="BYX11" s="928"/>
      <c r="BYY11" s="928"/>
      <c r="BYZ11" s="928"/>
      <c r="BZA11" s="928"/>
      <c r="BZB11" s="928"/>
      <c r="BZC11" s="928"/>
      <c r="BZD11" s="928"/>
      <c r="BZE11" s="928"/>
      <c r="BZF11" s="928"/>
      <c r="BZG11" s="928"/>
      <c r="BZH11" s="928"/>
      <c r="BZI11" s="928"/>
      <c r="BZJ11" s="928"/>
      <c r="BZK11" s="928"/>
      <c r="BZL11" s="928"/>
      <c r="BZM11" s="928"/>
      <c r="BZN11" s="928"/>
      <c r="BZO11" s="928"/>
      <c r="BZP11" s="928"/>
      <c r="BZQ11" s="928"/>
      <c r="BZR11" s="928"/>
      <c r="BZS11" s="928"/>
      <c r="BZT11" s="928"/>
      <c r="BZU11" s="928"/>
      <c r="BZV11" s="928"/>
      <c r="BZW11" s="928"/>
      <c r="BZX11" s="928"/>
      <c r="BZY11" s="928"/>
      <c r="BZZ11" s="928"/>
      <c r="CAA11" s="928"/>
      <c r="CAB11" s="928"/>
      <c r="CAC11" s="928"/>
      <c r="CAD11" s="928"/>
      <c r="CAE11" s="928"/>
      <c r="CAF11" s="928"/>
      <c r="CAG11" s="928"/>
      <c r="CAH11" s="928"/>
      <c r="CAI11" s="928"/>
      <c r="CAJ11" s="928"/>
      <c r="CAK11" s="928"/>
      <c r="CAL11" s="928"/>
      <c r="CAM11" s="928"/>
      <c r="CAN11" s="928"/>
      <c r="CAO11" s="928"/>
      <c r="CAP11" s="928"/>
      <c r="CAQ11" s="928"/>
      <c r="CAR11" s="928"/>
      <c r="CAS11" s="928"/>
      <c r="CAT11" s="928"/>
      <c r="CAU11" s="928"/>
      <c r="CAV11" s="928"/>
      <c r="CAW11" s="928"/>
      <c r="CAX11" s="928"/>
      <c r="CAY11" s="928"/>
      <c r="CAZ11" s="928"/>
      <c r="CBA11" s="928"/>
      <c r="CBB11" s="928"/>
      <c r="CBC11" s="928"/>
      <c r="CBD11" s="928"/>
      <c r="CBE11" s="928"/>
      <c r="CBF11" s="928"/>
      <c r="CBG11" s="928"/>
      <c r="CBH11" s="928"/>
      <c r="CBI11" s="928"/>
      <c r="CBJ11" s="928"/>
      <c r="CBK11" s="928"/>
      <c r="CBL11" s="928"/>
      <c r="CBM11" s="928"/>
      <c r="CBN11" s="928"/>
      <c r="CBO11" s="928"/>
      <c r="CBP11" s="928"/>
      <c r="CBQ11" s="928"/>
      <c r="CBR11" s="928"/>
      <c r="CBS11" s="928"/>
      <c r="CBT11" s="928"/>
      <c r="CBU11" s="928"/>
      <c r="CBV11" s="928"/>
      <c r="CBW11" s="928"/>
      <c r="CBX11" s="928"/>
      <c r="CBY11" s="928"/>
      <c r="CBZ11" s="928"/>
      <c r="CCA11" s="928"/>
      <c r="CCB11" s="928"/>
      <c r="CCC11" s="928"/>
      <c r="CCD11" s="928"/>
      <c r="CCE11" s="928"/>
      <c r="CCF11" s="928"/>
      <c r="CCG11" s="928"/>
      <c r="CCH11" s="928"/>
      <c r="CCI11" s="928"/>
      <c r="CCJ11" s="928"/>
      <c r="CCK11" s="928"/>
      <c r="CCL11" s="928"/>
      <c r="CCM11" s="928"/>
      <c r="CCN11" s="928"/>
      <c r="CCO11" s="928"/>
      <c r="CCP11" s="928"/>
      <c r="CCQ11" s="928"/>
      <c r="CCR11" s="928"/>
      <c r="CCS11" s="928"/>
      <c r="CCT11" s="928"/>
      <c r="CCU11" s="928"/>
      <c r="CCV11" s="928"/>
      <c r="CCW11" s="928"/>
      <c r="CCX11" s="928"/>
      <c r="CCY11" s="928"/>
      <c r="CCZ11" s="928"/>
      <c r="CDA11" s="928"/>
      <c r="CDB11" s="928"/>
      <c r="CDC11" s="928"/>
      <c r="CDD11" s="928"/>
      <c r="CDE11" s="928"/>
      <c r="CDF11" s="928"/>
      <c r="CDG11" s="928"/>
      <c r="CDH11" s="928"/>
      <c r="CDI11" s="928"/>
      <c r="CDJ11" s="928"/>
      <c r="CDK11" s="928"/>
      <c r="CDL11" s="928"/>
      <c r="CDM11" s="928"/>
      <c r="CDN11" s="928"/>
      <c r="CDO11" s="928"/>
      <c r="CDP11" s="928"/>
      <c r="CDQ11" s="928"/>
      <c r="CDR11" s="928"/>
      <c r="CDS11" s="928"/>
      <c r="CDT11" s="928"/>
      <c r="CDU11" s="928"/>
      <c r="CDV11" s="928"/>
      <c r="CDW11" s="928"/>
      <c r="CDX11" s="928"/>
      <c r="CDY11" s="928"/>
      <c r="CDZ11" s="928"/>
      <c r="CEA11" s="928"/>
      <c r="CEB11" s="928"/>
      <c r="CEC11" s="928"/>
      <c r="CED11" s="928"/>
      <c r="CEE11" s="928"/>
      <c r="CEF11" s="928"/>
      <c r="CEG11" s="928"/>
      <c r="CEH11" s="928"/>
      <c r="CEI11" s="928"/>
      <c r="CEJ11" s="928"/>
      <c r="CEK11" s="928"/>
      <c r="CEL11" s="928"/>
      <c r="CEM11" s="928"/>
      <c r="CEN11" s="928"/>
      <c r="CEO11" s="928"/>
      <c r="CEP11" s="928"/>
      <c r="CEQ11" s="928"/>
      <c r="CER11" s="928"/>
      <c r="CES11" s="928"/>
      <c r="CET11" s="928"/>
      <c r="CEU11" s="928"/>
      <c r="CEV11" s="928"/>
      <c r="CEW11" s="928"/>
      <c r="CEX11" s="928"/>
      <c r="CEY11" s="928"/>
      <c r="CEZ11" s="928"/>
      <c r="CFA11" s="928"/>
      <c r="CFB11" s="928"/>
      <c r="CFC11" s="928"/>
      <c r="CFD11" s="928"/>
      <c r="CFE11" s="928"/>
      <c r="CFF11" s="928"/>
      <c r="CFG11" s="928"/>
      <c r="CFH11" s="928"/>
      <c r="CFI11" s="928"/>
      <c r="CFJ11" s="928"/>
      <c r="CFK11" s="928"/>
      <c r="CFL11" s="928"/>
      <c r="CFM11" s="928"/>
      <c r="CFN11" s="928"/>
      <c r="CFO11" s="928"/>
      <c r="CFP11" s="928"/>
      <c r="CFQ11" s="928"/>
      <c r="CFR11" s="928"/>
      <c r="CFS11" s="928"/>
      <c r="CFT11" s="928"/>
      <c r="CFU11" s="928"/>
      <c r="CFV11" s="928"/>
      <c r="CFW11" s="928"/>
      <c r="CFX11" s="928"/>
      <c r="CFY11" s="928"/>
      <c r="CFZ11" s="928"/>
      <c r="CGA11" s="928"/>
      <c r="CGB11" s="928"/>
      <c r="CGC11" s="928"/>
      <c r="CGD11" s="928"/>
      <c r="CGE11" s="928"/>
      <c r="CGF11" s="928"/>
      <c r="CGG11" s="928"/>
      <c r="CGH11" s="928"/>
      <c r="CGI11" s="928"/>
      <c r="CGJ11" s="928"/>
      <c r="CGK11" s="928"/>
      <c r="CGL11" s="928"/>
      <c r="CGM11" s="928"/>
      <c r="CGN11" s="928"/>
      <c r="CGO11" s="928"/>
      <c r="CGP11" s="928"/>
      <c r="CGQ11" s="928"/>
      <c r="CGR11" s="928"/>
      <c r="CGS11" s="928"/>
      <c r="CGT11" s="928"/>
      <c r="CGU11" s="928"/>
      <c r="CGV11" s="928"/>
      <c r="CGW11" s="928"/>
      <c r="CGX11" s="928"/>
      <c r="CGY11" s="928"/>
      <c r="CGZ11" s="928"/>
      <c r="CHA11" s="928"/>
      <c r="CHB11" s="928"/>
      <c r="CHC11" s="928"/>
      <c r="CHD11" s="928"/>
      <c r="CHE11" s="928"/>
      <c r="CHF11" s="928"/>
      <c r="CHG11" s="928"/>
      <c r="CHH11" s="928"/>
      <c r="CHI11" s="928"/>
      <c r="CHJ11" s="928"/>
      <c r="CHK11" s="928"/>
      <c r="CHL11" s="928"/>
      <c r="CHM11" s="928"/>
      <c r="CHN11" s="928"/>
      <c r="CHO11" s="928"/>
      <c r="CHP11" s="928"/>
      <c r="CHQ11" s="928"/>
      <c r="CHR11" s="928"/>
      <c r="CHS11" s="928"/>
      <c r="CHT11" s="928"/>
      <c r="CHU11" s="928"/>
      <c r="CHV11" s="928"/>
      <c r="CHW11" s="928"/>
      <c r="CHX11" s="928"/>
      <c r="CHY11" s="928"/>
      <c r="CHZ11" s="928"/>
      <c r="CIA11" s="928"/>
      <c r="CIB11" s="928"/>
      <c r="CIC11" s="928"/>
      <c r="CID11" s="928"/>
      <c r="CIE11" s="928"/>
      <c r="CIF11" s="928"/>
      <c r="CIG11" s="928"/>
      <c r="CIH11" s="928"/>
      <c r="CII11" s="928"/>
      <c r="CIJ11" s="928"/>
      <c r="CIK11" s="928"/>
      <c r="CIL11" s="928"/>
      <c r="CIM11" s="928"/>
      <c r="CIN11" s="928"/>
      <c r="CIO11" s="928"/>
      <c r="CIP11" s="928"/>
      <c r="CIQ11" s="928"/>
      <c r="CIR11" s="928"/>
      <c r="CIS11" s="928"/>
      <c r="CIT11" s="928"/>
      <c r="CIU11" s="928"/>
      <c r="CIV11" s="928"/>
      <c r="CIW11" s="928"/>
      <c r="CIX11" s="928"/>
      <c r="CIY11" s="928"/>
      <c r="CIZ11" s="928"/>
      <c r="CJA11" s="928"/>
      <c r="CJB11" s="928"/>
      <c r="CJC11" s="928"/>
      <c r="CJD11" s="928"/>
      <c r="CJE11" s="928"/>
      <c r="CJF11" s="928"/>
      <c r="CJG11" s="928"/>
      <c r="CJH11" s="928"/>
      <c r="CJI11" s="928"/>
      <c r="CJJ11" s="928"/>
      <c r="CJK11" s="928"/>
      <c r="CJL11" s="928"/>
      <c r="CJM11" s="928"/>
      <c r="CJN11" s="928"/>
      <c r="CJO11" s="928"/>
      <c r="CJP11" s="928"/>
      <c r="CJQ11" s="928"/>
      <c r="CJR11" s="928"/>
      <c r="CJS11" s="928"/>
      <c r="CJT11" s="928"/>
      <c r="CJU11" s="928"/>
      <c r="CJV11" s="928"/>
      <c r="CJW11" s="928"/>
      <c r="CJX11" s="928"/>
      <c r="CJY11" s="928"/>
      <c r="CJZ11" s="928"/>
      <c r="CKA11" s="928"/>
      <c r="CKB11" s="928"/>
      <c r="CKC11" s="928"/>
      <c r="CKD11" s="928"/>
      <c r="CKE11" s="928"/>
      <c r="CKF11" s="928"/>
      <c r="CKG11" s="928"/>
      <c r="CKH11" s="928"/>
      <c r="CKI11" s="928"/>
      <c r="CKJ11" s="928"/>
      <c r="CKK11" s="928"/>
      <c r="CKL11" s="928"/>
      <c r="CKM11" s="928"/>
      <c r="CKN11" s="928"/>
      <c r="CKO11" s="928"/>
      <c r="CKP11" s="928"/>
      <c r="CKQ11" s="928"/>
      <c r="CKR11" s="928"/>
      <c r="CKS11" s="928"/>
      <c r="CKT11" s="928"/>
      <c r="CKU11" s="928"/>
      <c r="CKV11" s="928"/>
      <c r="CKW11" s="928"/>
      <c r="CKX11" s="928"/>
      <c r="CKY11" s="928"/>
      <c r="CKZ11" s="928"/>
      <c r="CLA11" s="928"/>
      <c r="CLB11" s="928"/>
      <c r="CLC11" s="928"/>
      <c r="CLD11" s="928"/>
      <c r="CLE11" s="928"/>
      <c r="CLF11" s="928"/>
      <c r="CLG11" s="928"/>
      <c r="CLH11" s="928"/>
      <c r="CLI11" s="928"/>
      <c r="CLJ11" s="928"/>
      <c r="CLK11" s="928"/>
      <c r="CLL11" s="928"/>
      <c r="CLM11" s="928"/>
      <c r="CLN11" s="928"/>
      <c r="CLO11" s="928"/>
      <c r="CLP11" s="928"/>
      <c r="CLQ11" s="928"/>
      <c r="CLR11" s="928"/>
      <c r="CLS11" s="928"/>
      <c r="CLT11" s="928"/>
      <c r="CLU11" s="928"/>
      <c r="CLV11" s="928"/>
      <c r="CLW11" s="928"/>
      <c r="CLX11" s="928"/>
      <c r="CLY11" s="928"/>
      <c r="CLZ11" s="928"/>
      <c r="CMA11" s="928"/>
      <c r="CMB11" s="928"/>
      <c r="CMC11" s="928"/>
      <c r="CMD11" s="928"/>
      <c r="CME11" s="928"/>
      <c r="CMF11" s="928"/>
      <c r="CMG11" s="928"/>
      <c r="CMH11" s="928"/>
      <c r="CMI11" s="928"/>
      <c r="CMJ11" s="928"/>
      <c r="CMK11" s="928"/>
      <c r="CML11" s="928"/>
      <c r="CMM11" s="928"/>
      <c r="CMN11" s="928"/>
      <c r="CMO11" s="928"/>
      <c r="CMP11" s="928"/>
      <c r="CMQ11" s="928"/>
      <c r="CMR11" s="928"/>
      <c r="CMS11" s="928"/>
      <c r="CMT11" s="928"/>
      <c r="CMU11" s="928"/>
      <c r="CMV11" s="928"/>
      <c r="CMW11" s="928"/>
      <c r="CMX11" s="928"/>
      <c r="CMY11" s="928"/>
      <c r="CMZ11" s="928"/>
      <c r="CNA11" s="928"/>
      <c r="CNB11" s="928"/>
      <c r="CNC11" s="928"/>
      <c r="CND11" s="928"/>
      <c r="CNE11" s="928"/>
      <c r="CNF11" s="928"/>
      <c r="CNG11" s="928"/>
      <c r="CNH11" s="928"/>
      <c r="CNI11" s="928"/>
      <c r="CNJ11" s="928"/>
      <c r="CNK11" s="928"/>
      <c r="CNL11" s="928"/>
      <c r="CNM11" s="928"/>
      <c r="CNN11" s="928"/>
      <c r="CNO11" s="928"/>
      <c r="CNP11" s="928"/>
      <c r="CNQ11" s="928"/>
      <c r="CNR11" s="928"/>
      <c r="CNS11" s="928"/>
      <c r="CNT11" s="928"/>
      <c r="CNU11" s="928"/>
      <c r="CNV11" s="928"/>
      <c r="CNW11" s="928"/>
      <c r="CNX11" s="928"/>
      <c r="CNY11" s="928"/>
      <c r="CNZ11" s="928"/>
      <c r="COA11" s="928"/>
      <c r="COB11" s="928"/>
      <c r="COC11" s="928"/>
      <c r="COD11" s="928"/>
      <c r="COE11" s="928"/>
      <c r="COF11" s="928"/>
      <c r="COG11" s="928"/>
      <c r="COH11" s="928"/>
      <c r="COI11" s="928"/>
      <c r="COJ11" s="928"/>
      <c r="COK11" s="928"/>
      <c r="COL11" s="928"/>
      <c r="COM11" s="928"/>
      <c r="CON11" s="928"/>
      <c r="COO11" s="928"/>
      <c r="COP11" s="928"/>
      <c r="COQ11" s="928"/>
      <c r="COR11" s="928"/>
      <c r="COS11" s="928"/>
      <c r="COT11" s="928"/>
      <c r="COU11" s="928"/>
      <c r="COV11" s="928"/>
      <c r="COW11" s="928"/>
      <c r="COX11" s="928"/>
      <c r="COY11" s="928"/>
      <c r="COZ11" s="928"/>
      <c r="CPA11" s="928"/>
      <c r="CPB11" s="928"/>
      <c r="CPC11" s="928"/>
      <c r="CPD11" s="928"/>
      <c r="CPE11" s="928"/>
      <c r="CPF11" s="928"/>
      <c r="CPG11" s="928"/>
      <c r="CPH11" s="928"/>
      <c r="CPI11" s="928"/>
      <c r="CPJ11" s="928"/>
      <c r="CPK11" s="928"/>
      <c r="CPL11" s="928"/>
      <c r="CPM11" s="928"/>
      <c r="CPN11" s="928"/>
      <c r="CPO11" s="928"/>
      <c r="CPP11" s="928"/>
      <c r="CPQ11" s="928"/>
      <c r="CPR11" s="928"/>
      <c r="CPS11" s="928"/>
      <c r="CPT11" s="928"/>
      <c r="CPU11" s="928"/>
      <c r="CPV11" s="928"/>
      <c r="CPW11" s="928"/>
      <c r="CPX11" s="928"/>
      <c r="CPY11" s="928"/>
      <c r="CPZ11" s="928"/>
      <c r="CQA11" s="928"/>
      <c r="CQB11" s="928"/>
      <c r="CQC11" s="928"/>
      <c r="CQD11" s="928"/>
      <c r="CQE11" s="928"/>
      <c r="CQF11" s="928"/>
      <c r="CQG11" s="928"/>
      <c r="CQH11" s="928"/>
      <c r="CQI11" s="928"/>
      <c r="CQJ11" s="928"/>
      <c r="CQK11" s="928"/>
      <c r="CQL11" s="928"/>
      <c r="CQM11" s="928"/>
      <c r="CQN11" s="928"/>
      <c r="CQO11" s="928"/>
      <c r="CQP11" s="928"/>
      <c r="CQQ11" s="928"/>
      <c r="CQR11" s="928"/>
      <c r="CQS11" s="928"/>
      <c r="CQT11" s="928"/>
      <c r="CQU11" s="928"/>
      <c r="CQV11" s="928"/>
      <c r="CQW11" s="928"/>
      <c r="CQX11" s="928"/>
      <c r="CQY11" s="928"/>
      <c r="CQZ11" s="928"/>
      <c r="CRA11" s="928"/>
      <c r="CRB11" s="928"/>
      <c r="CRC11" s="928"/>
      <c r="CRD11" s="928"/>
      <c r="CRE11" s="928"/>
      <c r="CRF11" s="928"/>
      <c r="CRG11" s="928"/>
      <c r="CRH11" s="928"/>
      <c r="CRI11" s="928"/>
      <c r="CRJ11" s="928"/>
      <c r="CRK11" s="928"/>
      <c r="CRL11" s="928"/>
      <c r="CRM11" s="928"/>
      <c r="CRN11" s="928"/>
      <c r="CRO11" s="928"/>
      <c r="CRP11" s="928"/>
      <c r="CRQ11" s="928"/>
      <c r="CRR11" s="928"/>
      <c r="CRS11" s="928"/>
      <c r="CRT11" s="928"/>
      <c r="CRU11" s="928"/>
      <c r="CRV11" s="928"/>
      <c r="CRW11" s="928"/>
      <c r="CRX11" s="928"/>
      <c r="CRY11" s="928"/>
      <c r="CRZ11" s="928"/>
      <c r="CSA11" s="928"/>
      <c r="CSB11" s="928"/>
      <c r="CSC11" s="928"/>
      <c r="CSD11" s="928"/>
      <c r="CSE11" s="928"/>
      <c r="CSF11" s="928"/>
      <c r="CSG11" s="928"/>
      <c r="CSH11" s="928"/>
      <c r="CSI11" s="928"/>
      <c r="CSJ11" s="928"/>
      <c r="CSK11" s="928"/>
      <c r="CSL11" s="928"/>
      <c r="CSM11" s="928"/>
      <c r="CSN11" s="928"/>
      <c r="CSO11" s="928"/>
      <c r="CSP11" s="928"/>
      <c r="CSQ11" s="928"/>
      <c r="CSR11" s="928"/>
      <c r="CSS11" s="928"/>
      <c r="CST11" s="928"/>
      <c r="CSU11" s="928"/>
      <c r="CSV11" s="928"/>
      <c r="CSW11" s="928"/>
      <c r="CSX11" s="928"/>
      <c r="CSY11" s="928"/>
      <c r="CSZ11" s="928"/>
      <c r="CTA11" s="928"/>
      <c r="CTB11" s="928"/>
      <c r="CTC11" s="928"/>
      <c r="CTD11" s="928"/>
      <c r="CTE11" s="928"/>
      <c r="CTF11" s="928"/>
      <c r="CTG11" s="928"/>
      <c r="CTH11" s="928"/>
      <c r="CTI11" s="928"/>
      <c r="CTJ11" s="928"/>
      <c r="CTK11" s="928"/>
      <c r="CTL11" s="928"/>
      <c r="CTM11" s="928"/>
      <c r="CTN11" s="928"/>
      <c r="CTO11" s="928"/>
      <c r="CTP11" s="928"/>
      <c r="CTQ11" s="928"/>
      <c r="CTR11" s="928"/>
      <c r="CTS11" s="928"/>
      <c r="CTT11" s="928"/>
      <c r="CTU11" s="928"/>
      <c r="CTV11" s="928"/>
      <c r="CTW11" s="928"/>
      <c r="CTX11" s="928"/>
      <c r="CTY11" s="928"/>
      <c r="CTZ11" s="928"/>
      <c r="CUA11" s="928"/>
      <c r="CUB11" s="928"/>
      <c r="CUC11" s="928"/>
      <c r="CUD11" s="928"/>
      <c r="CUE11" s="928"/>
      <c r="CUF11" s="928"/>
      <c r="CUG11" s="928"/>
      <c r="CUH11" s="928"/>
      <c r="CUI11" s="928"/>
      <c r="CUJ11" s="928"/>
      <c r="CUK11" s="928"/>
      <c r="CUL11" s="928"/>
      <c r="CUM11" s="928"/>
      <c r="CUN11" s="928"/>
      <c r="CUO11" s="928"/>
      <c r="CUP11" s="928"/>
      <c r="CUQ11" s="928"/>
      <c r="CUR11" s="928"/>
      <c r="CUS11" s="928"/>
      <c r="CUT11" s="928"/>
      <c r="CUU11" s="928"/>
      <c r="CUV11" s="928"/>
      <c r="CUW11" s="928"/>
      <c r="CUX11" s="928"/>
      <c r="CUY11" s="928"/>
      <c r="CUZ11" s="928"/>
      <c r="CVA11" s="928"/>
      <c r="CVB11" s="928"/>
      <c r="CVC11" s="928"/>
      <c r="CVD11" s="928"/>
      <c r="CVE11" s="928"/>
      <c r="CVF11" s="928"/>
      <c r="CVG11" s="928"/>
      <c r="CVH11" s="928"/>
      <c r="CVI11" s="928"/>
      <c r="CVJ11" s="928"/>
      <c r="CVK11" s="928"/>
      <c r="CVL11" s="928"/>
      <c r="CVM11" s="928"/>
      <c r="CVN11" s="928"/>
      <c r="CVO11" s="928"/>
      <c r="CVP11" s="928"/>
      <c r="CVQ11" s="928"/>
      <c r="CVR11" s="928"/>
      <c r="CVS11" s="928"/>
      <c r="CVT11" s="928"/>
      <c r="CVU11" s="928"/>
      <c r="CVV11" s="928"/>
      <c r="CVW11" s="928"/>
      <c r="CVX11" s="928"/>
      <c r="CVY11" s="928"/>
      <c r="CVZ11" s="928"/>
      <c r="CWA11" s="928"/>
      <c r="CWB11" s="928"/>
      <c r="CWC11" s="928"/>
      <c r="CWD11" s="928"/>
      <c r="CWE11" s="928"/>
      <c r="CWF11" s="928"/>
      <c r="CWG11" s="928"/>
      <c r="CWH11" s="928"/>
      <c r="CWI11" s="928"/>
      <c r="CWJ11" s="928"/>
      <c r="CWK11" s="928"/>
      <c r="CWL11" s="928"/>
      <c r="CWM11" s="928"/>
      <c r="CWN11" s="928"/>
      <c r="CWO11" s="928"/>
      <c r="CWP11" s="928"/>
      <c r="CWQ11" s="928"/>
      <c r="CWR11" s="928"/>
      <c r="CWS11" s="928"/>
      <c r="CWT11" s="928"/>
      <c r="CWU11" s="928"/>
      <c r="CWV11" s="928"/>
      <c r="CWW11" s="928"/>
      <c r="CWX11" s="928"/>
      <c r="CWY11" s="928"/>
      <c r="CWZ11" s="928"/>
      <c r="CXA11" s="928"/>
      <c r="CXB11" s="928"/>
      <c r="CXC11" s="928"/>
      <c r="CXD11" s="928"/>
      <c r="CXE11" s="928"/>
      <c r="CXF11" s="928"/>
      <c r="CXG11" s="928"/>
      <c r="CXH11" s="928"/>
      <c r="CXI11" s="928"/>
      <c r="CXJ11" s="928"/>
      <c r="CXK11" s="928"/>
      <c r="CXL11" s="928"/>
      <c r="CXM11" s="928"/>
      <c r="CXN11" s="928"/>
      <c r="CXO11" s="928"/>
      <c r="CXP11" s="928"/>
      <c r="CXQ11" s="928"/>
      <c r="CXR11" s="928"/>
      <c r="CXS11" s="928"/>
      <c r="CXT11" s="928"/>
      <c r="CXU11" s="928"/>
      <c r="CXV11" s="928"/>
      <c r="CXW11" s="928"/>
      <c r="CXX11" s="928"/>
      <c r="CXY11" s="928"/>
      <c r="CXZ11" s="928"/>
      <c r="CYA11" s="928"/>
      <c r="CYB11" s="928"/>
      <c r="CYC11" s="928"/>
      <c r="CYD11" s="928"/>
      <c r="CYE11" s="928"/>
      <c r="CYF11" s="928"/>
      <c r="CYG11" s="928"/>
      <c r="CYH11" s="928"/>
      <c r="CYI11" s="928"/>
      <c r="CYJ11" s="928"/>
      <c r="CYK11" s="928"/>
      <c r="CYL11" s="928"/>
      <c r="CYM11" s="928"/>
      <c r="CYN11" s="928"/>
      <c r="CYO11" s="928"/>
      <c r="CYP11" s="928"/>
      <c r="CYQ11" s="928"/>
      <c r="CYR11" s="928"/>
      <c r="CYS11" s="928"/>
      <c r="CYT11" s="928"/>
      <c r="CYU11" s="928"/>
      <c r="CYV11" s="928"/>
      <c r="CYW11" s="928"/>
      <c r="CYX11" s="928"/>
      <c r="CYY11" s="928"/>
      <c r="CYZ11" s="928"/>
      <c r="CZA11" s="928"/>
      <c r="CZB11" s="928"/>
      <c r="CZC11" s="928"/>
      <c r="CZD11" s="928"/>
      <c r="CZE11" s="928"/>
      <c r="CZF11" s="928"/>
      <c r="CZG11" s="928"/>
      <c r="CZH11" s="928"/>
      <c r="CZI11" s="928"/>
      <c r="CZJ11" s="928"/>
      <c r="CZK11" s="928"/>
      <c r="CZL11" s="928"/>
      <c r="CZM11" s="928"/>
      <c r="CZN11" s="928"/>
      <c r="CZO11" s="928"/>
      <c r="CZP11" s="928"/>
      <c r="CZQ11" s="928"/>
      <c r="CZR11" s="928"/>
      <c r="CZS11" s="928"/>
      <c r="CZT11" s="928"/>
      <c r="CZU11" s="928"/>
      <c r="CZV11" s="928"/>
      <c r="CZW11" s="928"/>
      <c r="CZX11" s="928"/>
      <c r="CZY11" s="928"/>
      <c r="CZZ11" s="928"/>
      <c r="DAA11" s="928"/>
      <c r="DAB11" s="928"/>
      <c r="DAC11" s="928"/>
      <c r="DAD11" s="928"/>
      <c r="DAE11" s="928"/>
      <c r="DAF11" s="928"/>
      <c r="DAG11" s="928"/>
      <c r="DAH11" s="928"/>
      <c r="DAI11" s="928"/>
      <c r="DAJ11" s="928"/>
      <c r="DAK11" s="928"/>
      <c r="DAL11" s="928"/>
      <c r="DAM11" s="928"/>
      <c r="DAN11" s="928"/>
      <c r="DAO11" s="928"/>
      <c r="DAP11" s="928"/>
      <c r="DAQ11" s="928"/>
      <c r="DAR11" s="928"/>
      <c r="DAS11" s="928"/>
      <c r="DAT11" s="928"/>
      <c r="DAU11" s="928"/>
      <c r="DAV11" s="928"/>
      <c r="DAW11" s="928"/>
      <c r="DAX11" s="928"/>
      <c r="DAY11" s="928"/>
      <c r="DAZ11" s="928"/>
      <c r="DBA11" s="928"/>
      <c r="DBB11" s="928"/>
      <c r="DBC11" s="928"/>
      <c r="DBD11" s="928"/>
      <c r="DBE11" s="928"/>
      <c r="DBF11" s="928"/>
      <c r="DBG11" s="928"/>
      <c r="DBH11" s="928"/>
      <c r="DBI11" s="928"/>
      <c r="DBJ11" s="928"/>
      <c r="DBK11" s="928"/>
      <c r="DBL11" s="928"/>
      <c r="DBM11" s="928"/>
      <c r="DBN11" s="928"/>
      <c r="DBO11" s="928"/>
      <c r="DBP11" s="928"/>
      <c r="DBQ11" s="928"/>
      <c r="DBR11" s="928"/>
      <c r="DBS11" s="928"/>
      <c r="DBT11" s="928"/>
      <c r="DBU11" s="928"/>
      <c r="DBV11" s="928"/>
      <c r="DBW11" s="928"/>
      <c r="DBX11" s="928"/>
      <c r="DBY11" s="928"/>
      <c r="DBZ11" s="928"/>
      <c r="DCA11" s="928"/>
      <c r="DCB11" s="928"/>
      <c r="DCC11" s="928"/>
      <c r="DCD11" s="928"/>
      <c r="DCE11" s="928"/>
      <c r="DCF11" s="928"/>
      <c r="DCG11" s="928"/>
      <c r="DCH11" s="928"/>
      <c r="DCI11" s="928"/>
      <c r="DCJ11" s="928"/>
      <c r="DCK11" s="928"/>
      <c r="DCL11" s="928"/>
      <c r="DCM11" s="928"/>
      <c r="DCN11" s="928"/>
      <c r="DCO11" s="928"/>
      <c r="DCP11" s="928"/>
      <c r="DCQ11" s="928"/>
      <c r="DCR11" s="928"/>
      <c r="DCS11" s="928"/>
      <c r="DCT11" s="928"/>
      <c r="DCU11" s="928"/>
      <c r="DCV11" s="928"/>
      <c r="DCW11" s="928"/>
      <c r="DCX11" s="928"/>
      <c r="DCY11" s="928"/>
      <c r="DCZ11" s="928"/>
      <c r="DDA11" s="928"/>
      <c r="DDB11" s="928"/>
      <c r="DDC11" s="928"/>
      <c r="DDD11" s="928"/>
      <c r="DDE11" s="928"/>
      <c r="DDF11" s="928"/>
      <c r="DDG11" s="928"/>
      <c r="DDH11" s="928"/>
      <c r="DDI11" s="928"/>
      <c r="DDJ11" s="928"/>
      <c r="DDK11" s="928"/>
      <c r="DDL11" s="928"/>
      <c r="DDM11" s="928"/>
      <c r="DDN11" s="928"/>
      <c r="DDO11" s="928"/>
      <c r="DDP11" s="928"/>
      <c r="DDQ11" s="928"/>
      <c r="DDR11" s="928"/>
      <c r="DDS11" s="928"/>
      <c r="DDT11" s="928"/>
      <c r="DDU11" s="928"/>
      <c r="DDV11" s="928"/>
      <c r="DDW11" s="928"/>
      <c r="DDX11" s="928"/>
      <c r="DDY11" s="928"/>
      <c r="DDZ11" s="928"/>
      <c r="DEA11" s="928"/>
      <c r="DEB11" s="928"/>
      <c r="DEC11" s="928"/>
      <c r="DED11" s="928"/>
      <c r="DEE11" s="928"/>
      <c r="DEF11" s="928"/>
      <c r="DEG11" s="928"/>
      <c r="DEH11" s="928"/>
      <c r="DEI11" s="928"/>
      <c r="DEJ11" s="928"/>
      <c r="DEK11" s="928"/>
      <c r="DEL11" s="928"/>
      <c r="DEM11" s="928"/>
      <c r="DEN11" s="928"/>
      <c r="DEO11" s="928"/>
      <c r="DEP11" s="928"/>
      <c r="DEQ11" s="928"/>
      <c r="DER11" s="928"/>
      <c r="DES11" s="928"/>
      <c r="DET11" s="928"/>
      <c r="DEU11" s="928"/>
      <c r="DEV11" s="928"/>
      <c r="DEW11" s="928"/>
      <c r="DEX11" s="928"/>
      <c r="DEY11" s="928"/>
      <c r="DEZ11" s="928"/>
      <c r="DFA11" s="928"/>
      <c r="DFB11" s="928"/>
      <c r="DFC11" s="928"/>
      <c r="DFD11" s="928"/>
      <c r="DFE11" s="928"/>
      <c r="DFF11" s="928"/>
      <c r="DFG11" s="928"/>
      <c r="DFH11" s="928"/>
      <c r="DFI11" s="928"/>
      <c r="DFJ11" s="928"/>
      <c r="DFK11" s="928"/>
      <c r="DFL11" s="928"/>
      <c r="DFM11" s="928"/>
      <c r="DFN11" s="928"/>
      <c r="DFO11" s="928"/>
      <c r="DFP11" s="928"/>
      <c r="DFQ11" s="928"/>
      <c r="DFR11" s="928"/>
      <c r="DFS11" s="928"/>
      <c r="DFT11" s="928"/>
      <c r="DFU11" s="928"/>
      <c r="DFV11" s="928"/>
      <c r="DFW11" s="928"/>
      <c r="DFX11" s="928"/>
      <c r="DFY11" s="928"/>
      <c r="DFZ11" s="928"/>
      <c r="DGA11" s="928"/>
      <c r="DGB11" s="928"/>
      <c r="DGC11" s="928"/>
      <c r="DGD11" s="928"/>
      <c r="DGE11" s="928"/>
      <c r="DGF11" s="928"/>
      <c r="DGG11" s="928"/>
      <c r="DGH11" s="928"/>
      <c r="DGI11" s="928"/>
      <c r="DGJ11" s="928"/>
      <c r="DGK11" s="928"/>
      <c r="DGL11" s="928"/>
      <c r="DGM11" s="928"/>
      <c r="DGN11" s="928"/>
      <c r="DGO11" s="928"/>
      <c r="DGP11" s="928"/>
      <c r="DGQ11" s="928"/>
      <c r="DGR11" s="928"/>
      <c r="DGS11" s="928"/>
      <c r="DGT11" s="928"/>
      <c r="DGU11" s="928"/>
      <c r="DGV11" s="928"/>
      <c r="DGW11" s="928"/>
      <c r="DGX11" s="928"/>
      <c r="DGY11" s="928"/>
      <c r="DGZ11" s="928"/>
      <c r="DHA11" s="928"/>
      <c r="DHB11" s="928"/>
      <c r="DHC11" s="928"/>
      <c r="DHD11" s="928"/>
      <c r="DHE11" s="928"/>
      <c r="DHF11" s="928"/>
      <c r="DHG11" s="928"/>
      <c r="DHH11" s="928"/>
      <c r="DHI11" s="928"/>
      <c r="DHJ11" s="928"/>
      <c r="DHK11" s="928"/>
      <c r="DHL11" s="928"/>
      <c r="DHM11" s="928"/>
      <c r="DHN11" s="928"/>
      <c r="DHO11" s="928"/>
      <c r="DHP11" s="928"/>
      <c r="DHQ11" s="928"/>
      <c r="DHR11" s="928"/>
      <c r="DHS11" s="928"/>
      <c r="DHT11" s="928"/>
      <c r="DHU11" s="928"/>
      <c r="DHV11" s="928"/>
      <c r="DHW11" s="928"/>
      <c r="DHX11" s="928"/>
      <c r="DHY11" s="928"/>
      <c r="DHZ11" s="928"/>
      <c r="DIA11" s="928"/>
      <c r="DIB11" s="928"/>
      <c r="DIC11" s="928"/>
      <c r="DID11" s="928"/>
      <c r="DIE11" s="928"/>
      <c r="DIF11" s="928"/>
      <c r="DIG11" s="928"/>
      <c r="DIH11" s="928"/>
      <c r="DII11" s="928"/>
      <c r="DIJ11" s="928"/>
      <c r="DIK11" s="928"/>
      <c r="DIL11" s="928"/>
      <c r="DIM11" s="928"/>
      <c r="DIN11" s="928"/>
      <c r="DIO11" s="928"/>
      <c r="DIP11" s="928"/>
      <c r="DIQ11" s="928"/>
      <c r="DIR11" s="928"/>
      <c r="DIS11" s="928"/>
      <c r="DIT11" s="928"/>
      <c r="DIU11" s="928"/>
      <c r="DIV11" s="928"/>
      <c r="DIW11" s="928"/>
      <c r="DIX11" s="928"/>
      <c r="DIY11" s="928"/>
      <c r="DIZ11" s="928"/>
      <c r="DJA11" s="928"/>
      <c r="DJB11" s="928"/>
      <c r="DJC11" s="928"/>
      <c r="DJD11" s="928"/>
      <c r="DJE11" s="928"/>
      <c r="DJF11" s="928"/>
      <c r="DJG11" s="928"/>
      <c r="DJH11" s="928"/>
      <c r="DJI11" s="928"/>
      <c r="DJJ11" s="928"/>
      <c r="DJK11" s="928"/>
      <c r="DJL11" s="928"/>
      <c r="DJM11" s="928"/>
      <c r="DJN11" s="928"/>
      <c r="DJO11" s="928"/>
      <c r="DJP11" s="928"/>
      <c r="DJQ11" s="928"/>
      <c r="DJR11" s="928"/>
      <c r="DJS11" s="928"/>
      <c r="DJT11" s="928"/>
      <c r="DJU11" s="928"/>
      <c r="DJV11" s="928"/>
      <c r="DJW11" s="928"/>
      <c r="DJX11" s="928"/>
      <c r="DJY11" s="928"/>
      <c r="DJZ11" s="928"/>
      <c r="DKA11" s="928"/>
      <c r="DKB11" s="928"/>
      <c r="DKC11" s="928"/>
      <c r="DKD11" s="928"/>
      <c r="DKE11" s="928"/>
      <c r="DKF11" s="928"/>
      <c r="DKG11" s="928"/>
      <c r="DKH11" s="928"/>
      <c r="DKI11" s="928"/>
      <c r="DKJ11" s="928"/>
      <c r="DKK11" s="928"/>
      <c r="DKL11" s="928"/>
      <c r="DKM11" s="928"/>
      <c r="DKN11" s="928"/>
      <c r="DKO11" s="928"/>
      <c r="DKP11" s="928"/>
      <c r="DKQ11" s="928"/>
      <c r="DKR11" s="928"/>
      <c r="DKS11" s="928"/>
      <c r="DKT11" s="928"/>
      <c r="DKU11" s="928"/>
      <c r="DKV11" s="928"/>
      <c r="DKW11" s="928"/>
      <c r="DKX11" s="928"/>
      <c r="DKY11" s="928"/>
      <c r="DKZ11" s="928"/>
      <c r="DLA11" s="928"/>
      <c r="DLB11" s="928"/>
      <c r="DLC11" s="928"/>
      <c r="DLD11" s="928"/>
      <c r="DLE11" s="928"/>
      <c r="DLF11" s="928"/>
      <c r="DLG11" s="928"/>
      <c r="DLH11" s="928"/>
      <c r="DLI11" s="928"/>
      <c r="DLJ11" s="928"/>
      <c r="DLK11" s="928"/>
      <c r="DLL11" s="928"/>
      <c r="DLM11" s="928"/>
      <c r="DLN11" s="928"/>
      <c r="DLO11" s="928"/>
      <c r="DLP11" s="928"/>
      <c r="DLQ11" s="928"/>
      <c r="DLR11" s="928"/>
      <c r="DLS11" s="928"/>
      <c r="DLT11" s="928"/>
      <c r="DLU11" s="928"/>
      <c r="DLV11" s="928"/>
      <c r="DLW11" s="928"/>
      <c r="DLX11" s="928"/>
      <c r="DLY11" s="928"/>
      <c r="DLZ11" s="928"/>
      <c r="DMA11" s="928"/>
      <c r="DMB11" s="928"/>
      <c r="DMC11" s="928"/>
      <c r="DMD11" s="928"/>
      <c r="DME11" s="928"/>
      <c r="DMF11" s="928"/>
      <c r="DMG11" s="928"/>
      <c r="DMH11" s="928"/>
      <c r="DMI11" s="928"/>
      <c r="DMJ11" s="928"/>
      <c r="DMK11" s="928"/>
      <c r="DML11" s="928"/>
      <c r="DMM11" s="928"/>
      <c r="DMN11" s="928"/>
      <c r="DMO11" s="928"/>
      <c r="DMP11" s="928"/>
      <c r="DMQ11" s="928"/>
      <c r="DMR11" s="928"/>
      <c r="DMS11" s="928"/>
      <c r="DMT11" s="928"/>
      <c r="DMU11" s="928"/>
      <c r="DMV11" s="928"/>
      <c r="DMW11" s="928"/>
      <c r="DMX11" s="928"/>
      <c r="DMY11" s="928"/>
      <c r="DMZ11" s="928"/>
      <c r="DNA11" s="928"/>
      <c r="DNB11" s="928"/>
      <c r="DNC11" s="928"/>
      <c r="DND11" s="928"/>
      <c r="DNE11" s="928"/>
      <c r="DNF11" s="928"/>
      <c r="DNG11" s="928"/>
      <c r="DNH11" s="928"/>
      <c r="DNI11" s="928"/>
      <c r="DNJ11" s="928"/>
      <c r="DNK11" s="928"/>
      <c r="DNL11" s="928"/>
      <c r="DNM11" s="928"/>
      <c r="DNN11" s="928"/>
      <c r="DNO11" s="928"/>
      <c r="DNP11" s="928"/>
      <c r="DNQ11" s="928"/>
      <c r="DNR11" s="928"/>
      <c r="DNS11" s="928"/>
      <c r="DNT11" s="928"/>
      <c r="DNU11" s="928"/>
      <c r="DNV11" s="928"/>
      <c r="DNW11" s="928"/>
      <c r="DNX11" s="928"/>
      <c r="DNY11" s="928"/>
      <c r="DNZ11" s="928"/>
      <c r="DOA11" s="928"/>
      <c r="DOB11" s="928"/>
      <c r="DOC11" s="928"/>
      <c r="DOD11" s="928"/>
      <c r="DOE11" s="928"/>
      <c r="DOF11" s="928"/>
      <c r="DOG11" s="928"/>
      <c r="DOH11" s="928"/>
      <c r="DOI11" s="928"/>
      <c r="DOJ11" s="928"/>
      <c r="DOK11" s="928"/>
      <c r="DOL11" s="928"/>
      <c r="DOM11" s="928"/>
      <c r="DON11" s="928"/>
      <c r="DOO11" s="928"/>
      <c r="DOP11" s="928"/>
      <c r="DOQ11" s="928"/>
      <c r="DOR11" s="928"/>
      <c r="DOS11" s="928"/>
      <c r="DOT11" s="928"/>
      <c r="DOU11" s="928"/>
      <c r="DOV11" s="928"/>
      <c r="DOW11" s="928"/>
      <c r="DOX11" s="928"/>
      <c r="DOY11" s="928"/>
      <c r="DOZ11" s="928"/>
      <c r="DPA11" s="928"/>
      <c r="DPB11" s="928"/>
      <c r="DPC11" s="928"/>
      <c r="DPD11" s="928"/>
      <c r="DPE11" s="928"/>
      <c r="DPF11" s="928"/>
      <c r="DPG11" s="928"/>
      <c r="DPH11" s="928"/>
      <c r="DPI11" s="928"/>
      <c r="DPJ11" s="928"/>
      <c r="DPK11" s="928"/>
      <c r="DPL11" s="928"/>
      <c r="DPM11" s="928"/>
      <c r="DPN11" s="928"/>
      <c r="DPO11" s="928"/>
      <c r="DPP11" s="928"/>
      <c r="DPQ11" s="928"/>
      <c r="DPR11" s="928"/>
      <c r="DPS11" s="928"/>
      <c r="DPT11" s="928"/>
      <c r="DPU11" s="928"/>
      <c r="DPV11" s="928"/>
      <c r="DPW11" s="928"/>
      <c r="DPX11" s="928"/>
      <c r="DPY11" s="928"/>
      <c r="DPZ11" s="928"/>
      <c r="DQA11" s="928"/>
      <c r="DQB11" s="928"/>
      <c r="DQC11" s="928"/>
      <c r="DQD11" s="928"/>
      <c r="DQE11" s="928"/>
      <c r="DQF11" s="928"/>
      <c r="DQG11" s="928"/>
      <c r="DQH11" s="928"/>
      <c r="DQI11" s="928"/>
      <c r="DQJ11" s="928"/>
      <c r="DQK11" s="928"/>
      <c r="DQL11" s="928"/>
      <c r="DQM11" s="928"/>
      <c r="DQN11" s="928"/>
      <c r="DQO11" s="928"/>
      <c r="DQP11" s="928"/>
      <c r="DQQ11" s="928"/>
      <c r="DQR11" s="928"/>
      <c r="DQS11" s="928"/>
      <c r="DQT11" s="928"/>
      <c r="DQU11" s="928"/>
      <c r="DQV11" s="928"/>
      <c r="DQW11" s="928"/>
      <c r="DQX11" s="928"/>
      <c r="DQY11" s="928"/>
      <c r="DQZ11" s="928"/>
      <c r="DRA11" s="928"/>
      <c r="DRB11" s="928"/>
      <c r="DRC11" s="928"/>
      <c r="DRD11" s="928"/>
      <c r="DRE11" s="928"/>
      <c r="DRF11" s="928"/>
      <c r="DRG11" s="928"/>
      <c r="DRH11" s="928"/>
      <c r="DRI11" s="928"/>
      <c r="DRJ11" s="928"/>
      <c r="DRK11" s="928"/>
      <c r="DRL11" s="928"/>
      <c r="DRM11" s="928"/>
      <c r="DRN11" s="928"/>
      <c r="DRO11" s="928"/>
      <c r="DRP11" s="928"/>
      <c r="DRQ11" s="928"/>
      <c r="DRR11" s="928"/>
      <c r="DRS11" s="928"/>
      <c r="DRT11" s="928"/>
      <c r="DRU11" s="928"/>
      <c r="DRV11" s="928"/>
      <c r="DRW11" s="928"/>
      <c r="DRX11" s="928"/>
      <c r="DRY11" s="928"/>
      <c r="DRZ11" s="928"/>
      <c r="DSA11" s="928"/>
      <c r="DSB11" s="928"/>
      <c r="DSC11" s="928"/>
      <c r="DSD11" s="928"/>
      <c r="DSE11" s="928"/>
      <c r="DSF11" s="928"/>
      <c r="DSG11" s="928"/>
      <c r="DSH11" s="928"/>
      <c r="DSI11" s="928"/>
      <c r="DSJ11" s="928"/>
      <c r="DSK11" s="928"/>
      <c r="DSL11" s="928"/>
      <c r="DSM11" s="928"/>
      <c r="DSN11" s="928"/>
      <c r="DSO11" s="928"/>
      <c r="DSP11" s="928"/>
      <c r="DSQ11" s="928"/>
      <c r="DSR11" s="928"/>
      <c r="DSS11" s="928"/>
      <c r="DST11" s="928"/>
      <c r="DSU11" s="928"/>
      <c r="DSV11" s="928"/>
      <c r="DSW11" s="928"/>
      <c r="DSX11" s="928"/>
      <c r="DSY11" s="928"/>
      <c r="DSZ11" s="928"/>
      <c r="DTA11" s="928"/>
      <c r="DTB11" s="928"/>
      <c r="DTC11" s="928"/>
      <c r="DTD11" s="928"/>
      <c r="DTE11" s="928"/>
      <c r="DTF11" s="928"/>
      <c r="DTG11" s="928"/>
      <c r="DTH11" s="928"/>
      <c r="DTI11" s="928"/>
      <c r="DTJ11" s="928"/>
      <c r="DTK11" s="928"/>
      <c r="DTL11" s="928"/>
      <c r="DTM11" s="928"/>
      <c r="DTN11" s="928"/>
      <c r="DTO11" s="928"/>
      <c r="DTP11" s="928"/>
      <c r="DTQ11" s="928"/>
      <c r="DTR11" s="928"/>
      <c r="DTS11" s="928"/>
      <c r="DTT11" s="928"/>
      <c r="DTU11" s="928"/>
      <c r="DTV11" s="928"/>
      <c r="DTW11" s="928"/>
      <c r="DTX11" s="928"/>
      <c r="DTY11" s="928"/>
      <c r="DTZ11" s="928"/>
      <c r="DUA11" s="928"/>
      <c r="DUB11" s="928"/>
      <c r="DUC11" s="928"/>
      <c r="DUD11" s="928"/>
      <c r="DUE11" s="928"/>
      <c r="DUF11" s="928"/>
      <c r="DUG11" s="928"/>
      <c r="DUH11" s="928"/>
      <c r="DUI11" s="928"/>
      <c r="DUJ11" s="928"/>
      <c r="DUK11" s="928"/>
      <c r="DUL11" s="928"/>
      <c r="DUM11" s="928"/>
      <c r="DUN11" s="928"/>
      <c r="DUO11" s="928"/>
      <c r="DUP11" s="928"/>
      <c r="DUQ11" s="928"/>
      <c r="DUR11" s="928"/>
      <c r="DUS11" s="928"/>
      <c r="DUT11" s="928"/>
      <c r="DUU11" s="928"/>
      <c r="DUV11" s="928"/>
      <c r="DUW11" s="928"/>
      <c r="DUX11" s="928"/>
      <c r="DUY11" s="928"/>
      <c r="DUZ11" s="928"/>
      <c r="DVA11" s="928"/>
      <c r="DVB11" s="928"/>
      <c r="DVC11" s="928"/>
      <c r="DVD11" s="928"/>
      <c r="DVE11" s="928"/>
      <c r="DVF11" s="928"/>
      <c r="DVG11" s="928"/>
      <c r="DVH11" s="928"/>
      <c r="DVI11" s="928"/>
      <c r="DVJ11" s="928"/>
      <c r="DVK11" s="928"/>
      <c r="DVL11" s="928"/>
      <c r="DVM11" s="928"/>
      <c r="DVN11" s="928"/>
      <c r="DVO11" s="928"/>
      <c r="DVP11" s="928"/>
      <c r="DVQ11" s="928"/>
      <c r="DVR11" s="928"/>
      <c r="DVS11" s="928"/>
      <c r="DVT11" s="928"/>
      <c r="DVU11" s="928"/>
      <c r="DVV11" s="928"/>
      <c r="DVW11" s="928"/>
      <c r="DVX11" s="928"/>
      <c r="DVY11" s="928"/>
      <c r="DVZ11" s="928"/>
      <c r="DWA11" s="928"/>
      <c r="DWB11" s="928"/>
      <c r="DWC11" s="928"/>
      <c r="DWD11" s="928"/>
      <c r="DWE11" s="928"/>
      <c r="DWF11" s="928"/>
      <c r="DWG11" s="928"/>
      <c r="DWH11" s="928"/>
      <c r="DWI11" s="928"/>
      <c r="DWJ11" s="928"/>
      <c r="DWK11" s="928"/>
      <c r="DWL11" s="928"/>
      <c r="DWM11" s="928"/>
      <c r="DWN11" s="928"/>
      <c r="DWO11" s="928"/>
      <c r="DWP11" s="928"/>
      <c r="DWQ11" s="928"/>
      <c r="DWR11" s="928"/>
      <c r="DWS11" s="928"/>
      <c r="DWT11" s="928"/>
      <c r="DWU11" s="928"/>
      <c r="DWV11" s="928"/>
      <c r="DWW11" s="928"/>
      <c r="DWX11" s="928"/>
      <c r="DWY11" s="928"/>
      <c r="DWZ11" s="928"/>
      <c r="DXA11" s="928"/>
      <c r="DXB11" s="928"/>
      <c r="DXC11" s="928"/>
      <c r="DXD11" s="928"/>
      <c r="DXE11" s="928"/>
      <c r="DXF11" s="928"/>
      <c r="DXG11" s="928"/>
      <c r="DXH11" s="928"/>
      <c r="DXI11" s="928"/>
      <c r="DXJ11" s="928"/>
      <c r="DXK11" s="928"/>
      <c r="DXL11" s="928"/>
      <c r="DXM11" s="928"/>
      <c r="DXN11" s="928"/>
      <c r="DXO11" s="928"/>
      <c r="DXP11" s="928"/>
      <c r="DXQ11" s="928"/>
      <c r="DXR11" s="928"/>
      <c r="DXS11" s="928"/>
      <c r="DXT11" s="928"/>
      <c r="DXU11" s="928"/>
      <c r="DXV11" s="928"/>
      <c r="DXW11" s="928"/>
      <c r="DXX11" s="928"/>
      <c r="DXY11" s="928"/>
      <c r="DXZ11" s="928"/>
      <c r="DYA11" s="928"/>
      <c r="DYB11" s="928"/>
      <c r="DYC11" s="928"/>
      <c r="DYD11" s="928"/>
      <c r="DYE11" s="928"/>
      <c r="DYF11" s="928"/>
      <c r="DYG11" s="928"/>
      <c r="DYH11" s="928"/>
      <c r="DYI11" s="928"/>
      <c r="DYJ11" s="928"/>
      <c r="DYK11" s="928"/>
      <c r="DYL11" s="928"/>
      <c r="DYM11" s="928"/>
      <c r="DYN11" s="928"/>
      <c r="DYO11" s="928"/>
      <c r="DYP11" s="928"/>
      <c r="DYQ11" s="928"/>
      <c r="DYR11" s="928"/>
      <c r="DYS11" s="928"/>
      <c r="DYT11" s="928"/>
      <c r="DYU11" s="928"/>
      <c r="DYV11" s="928"/>
      <c r="DYW11" s="928"/>
      <c r="DYX11" s="928"/>
      <c r="DYY11" s="928"/>
      <c r="DYZ11" s="928"/>
      <c r="DZA11" s="928"/>
      <c r="DZB11" s="928"/>
      <c r="DZC11" s="928"/>
      <c r="DZD11" s="928"/>
      <c r="DZE11" s="928"/>
      <c r="DZF11" s="928"/>
      <c r="DZG11" s="928"/>
      <c r="DZH11" s="928"/>
      <c r="DZI11" s="928"/>
      <c r="DZJ11" s="928"/>
      <c r="DZK11" s="928"/>
      <c r="DZL11" s="928"/>
      <c r="DZM11" s="928"/>
      <c r="DZN11" s="928"/>
      <c r="DZO11" s="928"/>
      <c r="DZP11" s="928"/>
      <c r="DZQ11" s="928"/>
      <c r="DZR11" s="928"/>
      <c r="DZS11" s="928"/>
      <c r="DZT11" s="928"/>
      <c r="DZU11" s="928"/>
      <c r="DZV11" s="928"/>
      <c r="DZW11" s="928"/>
      <c r="DZX11" s="928"/>
      <c r="DZY11" s="928"/>
      <c r="DZZ11" s="928"/>
      <c r="EAA11" s="928"/>
      <c r="EAB11" s="928"/>
      <c r="EAC11" s="928"/>
      <c r="EAD11" s="928"/>
      <c r="EAE11" s="928"/>
      <c r="EAF11" s="928"/>
      <c r="EAG11" s="928"/>
      <c r="EAH11" s="928"/>
      <c r="EAI11" s="928"/>
      <c r="EAJ11" s="928"/>
      <c r="EAK11" s="928"/>
      <c r="EAL11" s="928"/>
      <c r="EAM11" s="928"/>
      <c r="EAN11" s="928"/>
      <c r="EAO11" s="928"/>
      <c r="EAP11" s="928"/>
      <c r="EAQ11" s="928"/>
      <c r="EAR11" s="928"/>
      <c r="EAS11" s="928"/>
      <c r="EAT11" s="928"/>
      <c r="EAU11" s="928"/>
      <c r="EAV11" s="928"/>
      <c r="EAW11" s="928"/>
      <c r="EAX11" s="928"/>
      <c r="EAY11" s="928"/>
      <c r="EAZ11" s="928"/>
      <c r="EBA11" s="928"/>
      <c r="EBB11" s="928"/>
      <c r="EBC11" s="928"/>
      <c r="EBD11" s="928"/>
      <c r="EBE11" s="928"/>
      <c r="EBF11" s="928"/>
      <c r="EBG11" s="928"/>
      <c r="EBH11" s="928"/>
      <c r="EBI11" s="928"/>
      <c r="EBJ11" s="928"/>
      <c r="EBK11" s="928"/>
      <c r="EBL11" s="928"/>
      <c r="EBM11" s="928"/>
      <c r="EBN11" s="928"/>
      <c r="EBO11" s="928"/>
      <c r="EBP11" s="928"/>
      <c r="EBQ11" s="928"/>
      <c r="EBR11" s="928"/>
      <c r="EBS11" s="928"/>
      <c r="EBT11" s="928"/>
      <c r="EBU11" s="928"/>
      <c r="EBV11" s="928"/>
      <c r="EBW11" s="928"/>
      <c r="EBX11" s="928"/>
      <c r="EBY11" s="928"/>
      <c r="EBZ11" s="928"/>
      <c r="ECA11" s="928"/>
      <c r="ECB11" s="928"/>
      <c r="ECC11" s="928"/>
      <c r="ECD11" s="928"/>
      <c r="ECE11" s="928"/>
      <c r="ECF11" s="928"/>
      <c r="ECG11" s="928"/>
      <c r="ECH11" s="928"/>
      <c r="ECI11" s="928"/>
      <c r="ECJ11" s="928"/>
      <c r="ECK11" s="928"/>
      <c r="ECL11" s="928"/>
      <c r="ECM11" s="928"/>
      <c r="ECN11" s="928"/>
      <c r="ECO11" s="928"/>
      <c r="ECP11" s="928"/>
      <c r="ECQ11" s="928"/>
      <c r="ECR11" s="928"/>
      <c r="ECS11" s="928"/>
      <c r="ECT11" s="928"/>
      <c r="ECU11" s="928"/>
      <c r="ECV11" s="928"/>
      <c r="ECW11" s="928"/>
      <c r="ECX11" s="928"/>
      <c r="ECY11" s="928"/>
      <c r="ECZ11" s="928"/>
      <c r="EDA11" s="928"/>
      <c r="EDB11" s="928"/>
      <c r="EDC11" s="928"/>
      <c r="EDD11" s="928"/>
      <c r="EDE11" s="928"/>
      <c r="EDF11" s="928"/>
      <c r="EDG11" s="928"/>
      <c r="EDH11" s="928"/>
      <c r="EDI11" s="928"/>
      <c r="EDJ11" s="928"/>
      <c r="EDK11" s="928"/>
      <c r="EDL11" s="928"/>
      <c r="EDM11" s="928"/>
      <c r="EDN11" s="928"/>
      <c r="EDO11" s="928"/>
      <c r="EDP11" s="928"/>
      <c r="EDQ11" s="928"/>
      <c r="EDR11" s="928"/>
      <c r="EDS11" s="928"/>
      <c r="EDT11" s="928"/>
      <c r="EDU11" s="928"/>
      <c r="EDV11" s="928"/>
      <c r="EDW11" s="928"/>
      <c r="EDX11" s="928"/>
      <c r="EDY11" s="928"/>
      <c r="EDZ11" s="928"/>
      <c r="EEA11" s="928"/>
      <c r="EEB11" s="928"/>
      <c r="EEC11" s="928"/>
      <c r="EED11" s="928"/>
      <c r="EEE11" s="928"/>
      <c r="EEF11" s="928"/>
      <c r="EEG11" s="928"/>
      <c r="EEH11" s="928"/>
      <c r="EEI11" s="928"/>
      <c r="EEJ11" s="928"/>
      <c r="EEK11" s="928"/>
      <c r="EEL11" s="928"/>
      <c r="EEM11" s="928"/>
      <c r="EEN11" s="928"/>
      <c r="EEO11" s="928"/>
      <c r="EEP11" s="928"/>
      <c r="EEQ11" s="928"/>
      <c r="EER11" s="928"/>
      <c r="EES11" s="928"/>
      <c r="EET11" s="928"/>
      <c r="EEU11" s="928"/>
      <c r="EEV11" s="928"/>
      <c r="EEW11" s="928"/>
      <c r="EEX11" s="928"/>
      <c r="EEY11" s="928"/>
      <c r="EEZ11" s="928"/>
      <c r="EFA11" s="928"/>
      <c r="EFB11" s="928"/>
      <c r="EFC11" s="928"/>
      <c r="EFD11" s="928"/>
      <c r="EFE11" s="928"/>
      <c r="EFF11" s="928"/>
      <c r="EFG11" s="928"/>
      <c r="EFH11" s="928"/>
      <c r="EFI11" s="928"/>
      <c r="EFJ11" s="928"/>
      <c r="EFK11" s="928"/>
      <c r="EFL11" s="928"/>
      <c r="EFM11" s="928"/>
      <c r="EFN11" s="928"/>
      <c r="EFO11" s="928"/>
      <c r="EFP11" s="928"/>
      <c r="EFQ11" s="928"/>
      <c r="EFR11" s="928"/>
      <c r="EFS11" s="928"/>
      <c r="EFT11" s="928"/>
      <c r="EFU11" s="928"/>
      <c r="EFV11" s="928"/>
      <c r="EFW11" s="928"/>
      <c r="EFX11" s="928"/>
      <c r="EFY11" s="928"/>
      <c r="EFZ11" s="928"/>
      <c r="EGA11" s="928"/>
      <c r="EGB11" s="928"/>
      <c r="EGC11" s="928"/>
      <c r="EGD11" s="928"/>
      <c r="EGE11" s="928"/>
      <c r="EGF11" s="928"/>
      <c r="EGG11" s="928"/>
      <c r="EGH11" s="928"/>
      <c r="EGI11" s="928"/>
      <c r="EGJ11" s="928"/>
      <c r="EGK11" s="928"/>
      <c r="EGL11" s="928"/>
      <c r="EGM11" s="928"/>
      <c r="EGN11" s="928"/>
      <c r="EGO11" s="928"/>
      <c r="EGP11" s="928"/>
      <c r="EGQ11" s="928"/>
      <c r="EGR11" s="928"/>
      <c r="EGS11" s="928"/>
      <c r="EGT11" s="928"/>
      <c r="EGU11" s="928"/>
      <c r="EGV11" s="928"/>
      <c r="EGW11" s="928"/>
      <c r="EGX11" s="928"/>
      <c r="EGY11" s="928"/>
      <c r="EGZ11" s="928"/>
      <c r="EHA11" s="928"/>
      <c r="EHB11" s="928"/>
      <c r="EHC11" s="928"/>
      <c r="EHD11" s="928"/>
      <c r="EHE11" s="928"/>
      <c r="EHF11" s="928"/>
      <c r="EHG11" s="928"/>
      <c r="EHH11" s="928"/>
      <c r="EHI11" s="928"/>
      <c r="EHJ11" s="928"/>
      <c r="EHK11" s="928"/>
      <c r="EHL11" s="928"/>
      <c r="EHM11" s="928"/>
      <c r="EHN11" s="928"/>
      <c r="EHO11" s="928"/>
      <c r="EHP11" s="928"/>
      <c r="EHQ11" s="928"/>
      <c r="EHR11" s="928"/>
      <c r="EHS11" s="928"/>
      <c r="EHT11" s="928"/>
      <c r="EHU11" s="928"/>
      <c r="EHV11" s="928"/>
      <c r="EHW11" s="928"/>
      <c r="EHX11" s="928"/>
      <c r="EHY11" s="928"/>
      <c r="EHZ11" s="928"/>
      <c r="EIA11" s="928"/>
      <c r="EIB11" s="928"/>
      <c r="EIC11" s="928"/>
      <c r="EID11" s="928"/>
      <c r="EIE11" s="928"/>
      <c r="EIF11" s="928"/>
      <c r="EIG11" s="928"/>
      <c r="EIH11" s="928"/>
      <c r="EII11" s="928"/>
      <c r="EIJ11" s="928"/>
      <c r="EIK11" s="928"/>
      <c r="EIL11" s="928"/>
      <c r="EIM11" s="928"/>
      <c r="EIN11" s="928"/>
      <c r="EIO11" s="928"/>
      <c r="EIP11" s="928"/>
      <c r="EIQ11" s="928"/>
      <c r="EIR11" s="928"/>
      <c r="EIS11" s="928"/>
      <c r="EIT11" s="928"/>
      <c r="EIU11" s="928"/>
      <c r="EIV11" s="928"/>
      <c r="EIW11" s="928"/>
      <c r="EIX11" s="928"/>
      <c r="EIY11" s="928"/>
      <c r="EIZ11" s="928"/>
      <c r="EJA11" s="928"/>
      <c r="EJB11" s="928"/>
      <c r="EJC11" s="928"/>
      <c r="EJD11" s="928"/>
      <c r="EJE11" s="928"/>
      <c r="EJF11" s="928"/>
      <c r="EJG11" s="928"/>
      <c r="EJH11" s="928"/>
      <c r="EJI11" s="928"/>
      <c r="EJJ11" s="928"/>
      <c r="EJK11" s="928"/>
      <c r="EJL11" s="928"/>
      <c r="EJM11" s="928"/>
      <c r="EJN11" s="928"/>
      <c r="EJO11" s="928"/>
      <c r="EJP11" s="928"/>
      <c r="EJQ11" s="928"/>
      <c r="EJR11" s="928"/>
      <c r="EJS11" s="928"/>
      <c r="EJT11" s="928"/>
      <c r="EJU11" s="928"/>
      <c r="EJV11" s="928"/>
      <c r="EJW11" s="928"/>
      <c r="EJX11" s="928"/>
      <c r="EJY11" s="928"/>
      <c r="EJZ11" s="928"/>
      <c r="EKA11" s="928"/>
      <c r="EKB11" s="928"/>
      <c r="EKC11" s="928"/>
      <c r="EKD11" s="928"/>
      <c r="EKE11" s="928"/>
      <c r="EKF11" s="928"/>
      <c r="EKG11" s="928"/>
      <c r="EKH11" s="928"/>
      <c r="EKI11" s="928"/>
      <c r="EKJ11" s="928"/>
      <c r="EKK11" s="928"/>
      <c r="EKL11" s="928"/>
      <c r="EKM11" s="928"/>
      <c r="EKN11" s="928"/>
      <c r="EKO11" s="928"/>
      <c r="EKP11" s="928"/>
      <c r="EKQ11" s="928"/>
      <c r="EKR11" s="928"/>
      <c r="EKS11" s="928"/>
      <c r="EKT11" s="928"/>
      <c r="EKU11" s="928"/>
      <c r="EKV11" s="928"/>
      <c r="EKW11" s="928"/>
      <c r="EKX11" s="928"/>
      <c r="EKY11" s="928"/>
      <c r="EKZ11" s="928"/>
      <c r="ELA11" s="928"/>
      <c r="ELB11" s="928"/>
      <c r="ELC11" s="928"/>
      <c r="ELD11" s="928"/>
      <c r="ELE11" s="928"/>
      <c r="ELF11" s="928"/>
      <c r="ELG11" s="928"/>
      <c r="ELH11" s="928"/>
      <c r="ELI11" s="928"/>
      <c r="ELJ11" s="928"/>
      <c r="ELK11" s="928"/>
      <c r="ELL11" s="928"/>
      <c r="ELM11" s="928"/>
      <c r="ELN11" s="928"/>
      <c r="ELO11" s="928"/>
      <c r="ELP11" s="928"/>
      <c r="ELQ11" s="928"/>
      <c r="ELR11" s="928"/>
      <c r="ELS11" s="928"/>
      <c r="ELT11" s="928"/>
      <c r="ELU11" s="928"/>
      <c r="ELV11" s="928"/>
      <c r="ELW11" s="928"/>
      <c r="ELX11" s="928"/>
      <c r="ELY11" s="928"/>
      <c r="ELZ11" s="928"/>
      <c r="EMA11" s="928"/>
      <c r="EMB11" s="928"/>
      <c r="EMC11" s="928"/>
      <c r="EMD11" s="928"/>
      <c r="EME11" s="928"/>
      <c r="EMF11" s="928"/>
      <c r="EMG11" s="928"/>
      <c r="EMH11" s="928"/>
      <c r="EMI11" s="928"/>
      <c r="EMJ11" s="928"/>
      <c r="EMK11" s="928"/>
      <c r="EML11" s="928"/>
      <c r="EMM11" s="928"/>
      <c r="EMN11" s="928"/>
      <c r="EMO11" s="928"/>
      <c r="EMP11" s="928"/>
      <c r="EMQ11" s="928"/>
      <c r="EMR11" s="928"/>
      <c r="EMS11" s="928"/>
      <c r="EMT11" s="928"/>
      <c r="EMU11" s="928"/>
      <c r="EMV11" s="928"/>
      <c r="EMW11" s="928"/>
      <c r="EMX11" s="928"/>
      <c r="EMY11" s="928"/>
      <c r="EMZ11" s="928"/>
      <c r="ENA11" s="928"/>
      <c r="ENB11" s="928"/>
      <c r="ENC11" s="928"/>
      <c r="END11" s="928"/>
      <c r="ENE11" s="928"/>
      <c r="ENF11" s="928"/>
      <c r="ENG11" s="928"/>
      <c r="ENH11" s="928"/>
      <c r="ENI11" s="928"/>
      <c r="ENJ11" s="928"/>
      <c r="ENK11" s="928"/>
      <c r="ENL11" s="928"/>
      <c r="ENM11" s="928"/>
      <c r="ENN11" s="928"/>
      <c r="ENO11" s="928"/>
      <c r="ENP11" s="928"/>
      <c r="ENQ11" s="928"/>
      <c r="ENR11" s="928"/>
      <c r="ENS11" s="928"/>
      <c r="ENT11" s="928"/>
      <c r="ENU11" s="928"/>
      <c r="ENV11" s="928"/>
      <c r="ENW11" s="928"/>
      <c r="ENX11" s="928"/>
      <c r="ENY11" s="928"/>
      <c r="ENZ11" s="928"/>
      <c r="EOA11" s="928"/>
      <c r="EOB11" s="928"/>
      <c r="EOC11" s="928"/>
      <c r="EOD11" s="928"/>
      <c r="EOE11" s="928"/>
      <c r="EOF11" s="928"/>
      <c r="EOG11" s="928"/>
      <c r="EOH11" s="928"/>
      <c r="EOI11" s="928"/>
      <c r="EOJ11" s="928"/>
      <c r="EOK11" s="928"/>
      <c r="EOL11" s="928"/>
      <c r="EOM11" s="928"/>
      <c r="EON11" s="928"/>
      <c r="EOO11" s="928"/>
      <c r="EOP11" s="928"/>
      <c r="EOQ11" s="928"/>
      <c r="EOR11" s="928"/>
      <c r="EOS11" s="928"/>
      <c r="EOT11" s="928"/>
      <c r="EOU11" s="928"/>
      <c r="EOV11" s="928"/>
      <c r="EOW11" s="928"/>
      <c r="EOX11" s="928"/>
      <c r="EOY11" s="928"/>
      <c r="EOZ11" s="928"/>
      <c r="EPA11" s="928"/>
      <c r="EPB11" s="928"/>
      <c r="EPC11" s="928"/>
      <c r="EPD11" s="928"/>
      <c r="EPE11" s="928"/>
      <c r="EPF11" s="928"/>
      <c r="EPG11" s="928"/>
      <c r="EPH11" s="928"/>
      <c r="EPI11" s="928"/>
      <c r="EPJ11" s="928"/>
      <c r="EPK11" s="928"/>
      <c r="EPL11" s="928"/>
      <c r="EPM11" s="928"/>
      <c r="EPN11" s="928"/>
      <c r="EPO11" s="928"/>
      <c r="EPP11" s="928"/>
      <c r="EPQ11" s="928"/>
      <c r="EPR11" s="928"/>
      <c r="EPS11" s="928"/>
      <c r="EPT11" s="928"/>
      <c r="EPU11" s="928"/>
      <c r="EPV11" s="928"/>
      <c r="EPW11" s="928"/>
      <c r="EPX11" s="928"/>
      <c r="EPY11" s="928"/>
      <c r="EPZ11" s="928"/>
      <c r="EQA11" s="928"/>
      <c r="EQB11" s="928"/>
      <c r="EQC11" s="928"/>
      <c r="EQD11" s="928"/>
      <c r="EQE11" s="928"/>
      <c r="EQF11" s="928"/>
      <c r="EQG11" s="928"/>
      <c r="EQH11" s="928"/>
      <c r="EQI11" s="928"/>
      <c r="EQJ11" s="928"/>
      <c r="EQK11" s="928"/>
      <c r="EQL11" s="928"/>
      <c r="EQM11" s="928"/>
      <c r="EQN11" s="928"/>
      <c r="EQO11" s="928"/>
      <c r="EQP11" s="928"/>
      <c r="EQQ11" s="928"/>
      <c r="EQR11" s="928"/>
      <c r="EQS11" s="928"/>
      <c r="EQT11" s="928"/>
      <c r="EQU11" s="928"/>
      <c r="EQV11" s="928"/>
      <c r="EQW11" s="928"/>
      <c r="EQX11" s="928"/>
      <c r="EQY11" s="928"/>
      <c r="EQZ11" s="928"/>
      <c r="ERA11" s="928"/>
      <c r="ERB11" s="928"/>
      <c r="ERC11" s="928"/>
      <c r="ERD11" s="928"/>
      <c r="ERE11" s="928"/>
      <c r="ERF11" s="928"/>
      <c r="ERG11" s="928"/>
      <c r="ERH11" s="928"/>
      <c r="ERI11" s="928"/>
      <c r="ERJ11" s="928"/>
      <c r="ERK11" s="928"/>
      <c r="ERL11" s="928"/>
      <c r="ERM11" s="928"/>
      <c r="ERN11" s="928"/>
      <c r="ERO11" s="928"/>
      <c r="ERP11" s="928"/>
      <c r="ERQ11" s="928"/>
      <c r="ERR11" s="928"/>
      <c r="ERS11" s="928"/>
      <c r="ERT11" s="928"/>
      <c r="ERU11" s="928"/>
      <c r="ERV11" s="928"/>
      <c r="ERW11" s="928"/>
      <c r="ERX11" s="928"/>
      <c r="ERY11" s="928"/>
      <c r="ERZ11" s="928"/>
      <c r="ESA11" s="928"/>
      <c r="ESB11" s="928"/>
      <c r="ESC11" s="928"/>
      <c r="ESD11" s="928"/>
      <c r="ESE11" s="928"/>
      <c r="ESF11" s="928"/>
      <c r="ESG11" s="928"/>
      <c r="ESH11" s="928"/>
      <c r="ESI11" s="928"/>
      <c r="ESJ11" s="928"/>
      <c r="ESK11" s="928"/>
      <c r="ESL11" s="928"/>
      <c r="ESM11" s="928"/>
      <c r="ESN11" s="928"/>
      <c r="ESO11" s="928"/>
      <c r="ESP11" s="928"/>
      <c r="ESQ11" s="928"/>
      <c r="ESR11" s="928"/>
      <c r="ESS11" s="928"/>
      <c r="EST11" s="928"/>
      <c r="ESU11" s="928"/>
      <c r="ESV11" s="928"/>
      <c r="ESW11" s="928"/>
      <c r="ESX11" s="928"/>
      <c r="ESY11" s="928"/>
      <c r="ESZ11" s="928"/>
      <c r="ETA11" s="928"/>
      <c r="ETB11" s="928"/>
      <c r="ETC11" s="928"/>
      <c r="ETD11" s="928"/>
      <c r="ETE11" s="928"/>
      <c r="ETF11" s="928"/>
      <c r="ETG11" s="928"/>
      <c r="ETH11" s="928"/>
      <c r="ETI11" s="928"/>
      <c r="ETJ11" s="928"/>
      <c r="ETK11" s="928"/>
      <c r="ETL11" s="928"/>
      <c r="ETM11" s="928"/>
      <c r="ETN11" s="928"/>
      <c r="ETO11" s="928"/>
      <c r="ETP11" s="928"/>
      <c r="ETQ11" s="928"/>
      <c r="ETR11" s="928"/>
      <c r="ETS11" s="928"/>
      <c r="ETT11" s="928"/>
      <c r="ETU11" s="928"/>
      <c r="ETV11" s="928"/>
      <c r="ETW11" s="928"/>
      <c r="ETX11" s="928"/>
      <c r="ETY11" s="928"/>
      <c r="ETZ11" s="928"/>
      <c r="EUA11" s="928"/>
      <c r="EUB11" s="928"/>
      <c r="EUC11" s="928"/>
      <c r="EUD11" s="928"/>
      <c r="EUE11" s="928"/>
      <c r="EUF11" s="928"/>
      <c r="EUG11" s="928"/>
      <c r="EUH11" s="928"/>
      <c r="EUI11" s="928"/>
      <c r="EUJ11" s="928"/>
      <c r="EUK11" s="928"/>
      <c r="EUL11" s="928"/>
      <c r="EUM11" s="928"/>
      <c r="EUN11" s="928"/>
      <c r="EUO11" s="928"/>
      <c r="EUP11" s="928"/>
      <c r="EUQ11" s="928"/>
      <c r="EUR11" s="928"/>
      <c r="EUS11" s="928"/>
      <c r="EUT11" s="928"/>
      <c r="EUU11" s="928"/>
      <c r="EUV11" s="928"/>
      <c r="EUW11" s="928"/>
      <c r="EUX11" s="928"/>
      <c r="EUY11" s="928"/>
      <c r="EUZ11" s="928"/>
      <c r="EVA11" s="928"/>
      <c r="EVB11" s="928"/>
      <c r="EVC11" s="928"/>
      <c r="EVD11" s="928"/>
      <c r="EVE11" s="928"/>
      <c r="EVF11" s="928"/>
      <c r="EVG11" s="928"/>
      <c r="EVH11" s="928"/>
      <c r="EVI11" s="928"/>
      <c r="EVJ11" s="928"/>
      <c r="EVK11" s="928"/>
      <c r="EVL11" s="928"/>
      <c r="EVM11" s="928"/>
      <c r="EVN11" s="928"/>
      <c r="EVO11" s="928"/>
      <c r="EVP11" s="928"/>
      <c r="EVQ11" s="928"/>
      <c r="EVR11" s="928"/>
      <c r="EVS11" s="928"/>
      <c r="EVT11" s="928"/>
      <c r="EVU11" s="928"/>
      <c r="EVV11" s="928"/>
      <c r="EVW11" s="928"/>
      <c r="EVX11" s="928"/>
      <c r="EVY11" s="928"/>
      <c r="EVZ11" s="928"/>
      <c r="EWA11" s="928"/>
      <c r="EWB11" s="928"/>
      <c r="EWC11" s="928"/>
      <c r="EWD11" s="928"/>
      <c r="EWE11" s="928"/>
      <c r="EWF11" s="928"/>
      <c r="EWG11" s="928"/>
      <c r="EWH11" s="928"/>
      <c r="EWI11" s="928"/>
      <c r="EWJ11" s="928"/>
      <c r="EWK11" s="928"/>
      <c r="EWL11" s="928"/>
      <c r="EWM11" s="928"/>
      <c r="EWN11" s="928"/>
      <c r="EWO11" s="928"/>
      <c r="EWP11" s="928"/>
      <c r="EWQ11" s="928"/>
      <c r="EWR11" s="928"/>
      <c r="EWS11" s="928"/>
      <c r="EWT11" s="928"/>
      <c r="EWU11" s="928"/>
      <c r="EWV11" s="928"/>
      <c r="EWW11" s="928"/>
      <c r="EWX11" s="928"/>
      <c r="EWY11" s="928"/>
      <c r="EWZ11" s="928"/>
      <c r="EXA11" s="928"/>
      <c r="EXB11" s="928"/>
      <c r="EXC11" s="928"/>
      <c r="EXD11" s="928"/>
      <c r="EXE11" s="928"/>
      <c r="EXF11" s="928"/>
      <c r="EXG11" s="928"/>
      <c r="EXH11" s="928"/>
      <c r="EXI11" s="928"/>
      <c r="EXJ11" s="928"/>
      <c r="EXK11" s="928"/>
      <c r="EXL11" s="928"/>
      <c r="EXM11" s="928"/>
      <c r="EXN11" s="928"/>
      <c r="EXO11" s="928"/>
      <c r="EXP11" s="928"/>
      <c r="EXQ11" s="928"/>
      <c r="EXR11" s="928"/>
      <c r="EXS11" s="928"/>
      <c r="EXT11" s="928"/>
      <c r="EXU11" s="928"/>
      <c r="EXV11" s="928"/>
      <c r="EXW11" s="928"/>
      <c r="EXX11" s="928"/>
      <c r="EXY11" s="928"/>
      <c r="EXZ11" s="928"/>
      <c r="EYA11" s="928"/>
      <c r="EYB11" s="928"/>
      <c r="EYC11" s="928"/>
      <c r="EYD11" s="928"/>
      <c r="EYE11" s="928"/>
      <c r="EYF11" s="928"/>
      <c r="EYG11" s="928"/>
      <c r="EYH11" s="928"/>
      <c r="EYI11" s="928"/>
      <c r="EYJ11" s="928"/>
      <c r="EYK11" s="928"/>
      <c r="EYL11" s="928"/>
      <c r="EYM11" s="928"/>
      <c r="EYN11" s="928"/>
      <c r="EYO11" s="928"/>
      <c r="EYP11" s="928"/>
      <c r="EYQ11" s="928"/>
      <c r="EYR11" s="928"/>
      <c r="EYS11" s="928"/>
      <c r="EYT11" s="928"/>
      <c r="EYU11" s="928"/>
      <c r="EYV11" s="928"/>
      <c r="EYW11" s="928"/>
      <c r="EYX11" s="928"/>
      <c r="EYY11" s="928"/>
      <c r="EYZ11" s="928"/>
      <c r="EZA11" s="928"/>
      <c r="EZB11" s="928"/>
      <c r="EZC11" s="928"/>
      <c r="EZD11" s="928"/>
      <c r="EZE11" s="928"/>
      <c r="EZF11" s="928"/>
      <c r="EZG11" s="928"/>
      <c r="EZH11" s="928"/>
      <c r="EZI11" s="928"/>
      <c r="EZJ11" s="928"/>
      <c r="EZK11" s="928"/>
      <c r="EZL11" s="928"/>
      <c r="EZM11" s="928"/>
      <c r="EZN11" s="928"/>
      <c r="EZO11" s="928"/>
      <c r="EZP11" s="928"/>
      <c r="EZQ11" s="928"/>
      <c r="EZR11" s="928"/>
      <c r="EZS11" s="928"/>
      <c r="EZT11" s="928"/>
      <c r="EZU11" s="928"/>
      <c r="EZV11" s="928"/>
      <c r="EZW11" s="928"/>
      <c r="EZX11" s="928"/>
      <c r="EZY11" s="928"/>
      <c r="EZZ11" s="928"/>
      <c r="FAA11" s="928"/>
      <c r="FAB11" s="928"/>
      <c r="FAC11" s="928"/>
      <c r="FAD11" s="928"/>
      <c r="FAE11" s="928"/>
      <c r="FAF11" s="928"/>
      <c r="FAG11" s="928"/>
      <c r="FAH11" s="928"/>
      <c r="FAI11" s="928"/>
      <c r="FAJ11" s="928"/>
      <c r="FAK11" s="928"/>
      <c r="FAL11" s="928"/>
      <c r="FAM11" s="928"/>
      <c r="FAN11" s="928"/>
      <c r="FAO11" s="928"/>
      <c r="FAP11" s="928"/>
      <c r="FAQ11" s="928"/>
      <c r="FAR11" s="928"/>
      <c r="FAS11" s="928"/>
      <c r="FAT11" s="928"/>
      <c r="FAU11" s="928"/>
      <c r="FAV11" s="928"/>
      <c r="FAW11" s="928"/>
      <c r="FAX11" s="928"/>
      <c r="FAY11" s="928"/>
      <c r="FAZ11" s="928"/>
      <c r="FBA11" s="928"/>
      <c r="FBB11" s="928"/>
      <c r="FBC11" s="928"/>
      <c r="FBD11" s="928"/>
      <c r="FBE11" s="928"/>
      <c r="FBF11" s="928"/>
      <c r="FBG11" s="928"/>
      <c r="FBH11" s="928"/>
      <c r="FBI11" s="928"/>
      <c r="FBJ11" s="928"/>
      <c r="FBK11" s="928"/>
      <c r="FBL11" s="928"/>
      <c r="FBM11" s="928"/>
      <c r="FBN11" s="928"/>
      <c r="FBO11" s="928"/>
      <c r="FBP11" s="928"/>
      <c r="FBQ11" s="928"/>
      <c r="FBR11" s="928"/>
      <c r="FBS11" s="928"/>
      <c r="FBT11" s="928"/>
      <c r="FBU11" s="928"/>
      <c r="FBV11" s="928"/>
      <c r="FBW11" s="928"/>
      <c r="FBX11" s="928"/>
      <c r="FBY11" s="928"/>
      <c r="FBZ11" s="928"/>
      <c r="FCA11" s="928"/>
      <c r="FCB11" s="928"/>
      <c r="FCC11" s="928"/>
      <c r="FCD11" s="928"/>
      <c r="FCE11" s="928"/>
      <c r="FCF11" s="928"/>
      <c r="FCG11" s="928"/>
      <c r="FCH11" s="928"/>
      <c r="FCI11" s="928"/>
      <c r="FCJ11" s="928"/>
      <c r="FCK11" s="928"/>
      <c r="FCL11" s="928"/>
      <c r="FCM11" s="928"/>
      <c r="FCN11" s="928"/>
      <c r="FCO11" s="928"/>
      <c r="FCP11" s="928"/>
      <c r="FCQ11" s="928"/>
      <c r="FCR11" s="928"/>
      <c r="FCS11" s="928"/>
      <c r="FCT11" s="928"/>
      <c r="FCU11" s="928"/>
      <c r="FCV11" s="928"/>
      <c r="FCW11" s="928"/>
      <c r="FCX11" s="928"/>
      <c r="FCY11" s="928"/>
      <c r="FCZ11" s="928"/>
      <c r="FDA11" s="928"/>
      <c r="FDB11" s="928"/>
      <c r="FDC11" s="928"/>
      <c r="FDD11" s="928"/>
      <c r="FDE11" s="928"/>
      <c r="FDF11" s="928"/>
      <c r="FDG11" s="928"/>
      <c r="FDH11" s="928"/>
      <c r="FDI11" s="928"/>
      <c r="FDJ11" s="928"/>
      <c r="FDK11" s="928"/>
      <c r="FDL11" s="928"/>
      <c r="FDM11" s="928"/>
      <c r="FDN11" s="928"/>
      <c r="FDO11" s="928"/>
      <c r="FDP11" s="928"/>
      <c r="FDQ11" s="928"/>
      <c r="FDR11" s="928"/>
      <c r="FDS11" s="928"/>
      <c r="FDT11" s="928"/>
      <c r="FDU11" s="928"/>
      <c r="FDV11" s="928"/>
      <c r="FDW11" s="928"/>
      <c r="FDX11" s="928"/>
      <c r="FDY11" s="928"/>
      <c r="FDZ11" s="928"/>
      <c r="FEA11" s="928"/>
      <c r="FEB11" s="928"/>
      <c r="FEC11" s="928"/>
      <c r="FED11" s="928"/>
      <c r="FEE11" s="928"/>
      <c r="FEF11" s="928"/>
      <c r="FEG11" s="928"/>
      <c r="FEH11" s="928"/>
      <c r="FEI11" s="928"/>
      <c r="FEJ11" s="928"/>
      <c r="FEK11" s="928"/>
      <c r="FEL11" s="928"/>
      <c r="FEM11" s="928"/>
      <c r="FEN11" s="928"/>
      <c r="FEO11" s="928"/>
      <c r="FEP11" s="928"/>
      <c r="FEQ11" s="928"/>
      <c r="FER11" s="928"/>
      <c r="FES11" s="928"/>
      <c r="FET11" s="928"/>
      <c r="FEU11" s="928"/>
      <c r="FEV11" s="928"/>
      <c r="FEW11" s="928"/>
      <c r="FEX11" s="928"/>
      <c r="FEY11" s="928"/>
      <c r="FEZ11" s="928"/>
      <c r="FFA11" s="928"/>
      <c r="FFB11" s="928"/>
      <c r="FFC11" s="928"/>
      <c r="FFD11" s="928"/>
      <c r="FFE11" s="928"/>
      <c r="FFF11" s="928"/>
      <c r="FFG11" s="928"/>
      <c r="FFH11" s="928"/>
      <c r="FFI11" s="928"/>
      <c r="FFJ11" s="928"/>
      <c r="FFK11" s="928"/>
      <c r="FFL11" s="928"/>
      <c r="FFM11" s="928"/>
      <c r="FFN11" s="928"/>
      <c r="FFO11" s="928"/>
      <c r="FFP11" s="928"/>
      <c r="FFQ11" s="928"/>
      <c r="FFR11" s="928"/>
      <c r="FFS11" s="928"/>
      <c r="FFT11" s="928"/>
      <c r="FFU11" s="928"/>
      <c r="FFV11" s="928"/>
      <c r="FFW11" s="928"/>
      <c r="FFX11" s="928"/>
      <c r="FFY11" s="928"/>
      <c r="FFZ11" s="928"/>
      <c r="FGA11" s="928"/>
      <c r="FGB11" s="928"/>
      <c r="FGC11" s="928"/>
      <c r="FGD11" s="928"/>
      <c r="FGE11" s="928"/>
      <c r="FGF11" s="928"/>
      <c r="FGG11" s="928"/>
      <c r="FGH11" s="928"/>
      <c r="FGI11" s="928"/>
      <c r="FGJ11" s="928"/>
      <c r="FGK11" s="928"/>
      <c r="FGL11" s="928"/>
      <c r="FGM11" s="928"/>
      <c r="FGN11" s="928"/>
      <c r="FGO11" s="928"/>
      <c r="FGP11" s="928"/>
      <c r="FGQ11" s="928"/>
      <c r="FGR11" s="928"/>
      <c r="FGS11" s="928"/>
      <c r="FGT11" s="928"/>
      <c r="FGU11" s="928"/>
      <c r="FGV11" s="928"/>
      <c r="FGW11" s="928"/>
      <c r="FGX11" s="928"/>
      <c r="FGY11" s="928"/>
      <c r="FGZ11" s="928"/>
      <c r="FHA11" s="928"/>
      <c r="FHB11" s="928"/>
      <c r="FHC11" s="928"/>
      <c r="FHD11" s="928"/>
      <c r="FHE11" s="928"/>
      <c r="FHF11" s="928"/>
      <c r="FHG11" s="928"/>
      <c r="FHH11" s="928"/>
      <c r="FHI11" s="928"/>
      <c r="FHJ11" s="928"/>
      <c r="FHK11" s="928"/>
      <c r="FHL11" s="928"/>
      <c r="FHM11" s="928"/>
      <c r="FHN11" s="928"/>
      <c r="FHO11" s="928"/>
      <c r="FHP11" s="928"/>
      <c r="FHQ11" s="928"/>
      <c r="FHR11" s="928"/>
      <c r="FHS11" s="928"/>
      <c r="FHT11" s="928"/>
      <c r="FHU11" s="928"/>
      <c r="FHV11" s="928"/>
      <c r="FHW11" s="928"/>
      <c r="FHX11" s="928"/>
      <c r="FHY11" s="928"/>
      <c r="FHZ11" s="928"/>
      <c r="FIA11" s="928"/>
      <c r="FIB11" s="928"/>
      <c r="FIC11" s="928"/>
      <c r="FID11" s="928"/>
      <c r="FIE11" s="928"/>
      <c r="FIF11" s="928"/>
      <c r="FIG11" s="928"/>
      <c r="FIH11" s="928"/>
      <c r="FII11" s="928"/>
      <c r="FIJ11" s="928"/>
      <c r="FIK11" s="928"/>
      <c r="FIL11" s="928"/>
      <c r="FIM11" s="928"/>
      <c r="FIN11" s="928"/>
      <c r="FIO11" s="928"/>
      <c r="FIP11" s="928"/>
      <c r="FIQ11" s="928"/>
      <c r="FIR11" s="928"/>
      <c r="FIS11" s="928"/>
      <c r="FIT11" s="928"/>
      <c r="FIU11" s="928"/>
      <c r="FIV11" s="928"/>
      <c r="FIW11" s="928"/>
      <c r="FIX11" s="928"/>
      <c r="FIY11" s="928"/>
      <c r="FIZ11" s="928"/>
      <c r="FJA11" s="928"/>
      <c r="FJB11" s="928"/>
      <c r="FJC11" s="928"/>
      <c r="FJD11" s="928"/>
      <c r="FJE11" s="928"/>
      <c r="FJF11" s="928"/>
      <c r="FJG11" s="928"/>
      <c r="FJH11" s="928"/>
      <c r="FJI11" s="928"/>
      <c r="FJJ11" s="928"/>
      <c r="FJK11" s="928"/>
      <c r="FJL11" s="928"/>
      <c r="FJM11" s="928"/>
      <c r="FJN11" s="928"/>
      <c r="FJO11" s="928"/>
      <c r="FJP11" s="928"/>
      <c r="FJQ11" s="928"/>
      <c r="FJR11" s="928"/>
      <c r="FJS11" s="928"/>
      <c r="FJT11" s="928"/>
      <c r="FJU11" s="928"/>
      <c r="FJV11" s="928"/>
      <c r="FJW11" s="928"/>
      <c r="FJX11" s="928"/>
      <c r="FJY11" s="928"/>
      <c r="FJZ11" s="928"/>
      <c r="FKA11" s="928"/>
      <c r="FKB11" s="928"/>
      <c r="FKC11" s="928"/>
      <c r="FKD11" s="928"/>
      <c r="FKE11" s="928"/>
      <c r="FKF11" s="928"/>
      <c r="FKG11" s="928"/>
      <c r="FKH11" s="928"/>
      <c r="FKI11" s="928"/>
      <c r="FKJ11" s="928"/>
      <c r="FKK11" s="928"/>
      <c r="FKL11" s="928"/>
      <c r="FKM11" s="928"/>
      <c r="FKN11" s="928"/>
      <c r="FKO11" s="928"/>
      <c r="FKP11" s="928"/>
      <c r="FKQ11" s="928"/>
      <c r="FKR11" s="928"/>
      <c r="FKS11" s="928"/>
      <c r="FKT11" s="928"/>
      <c r="FKU11" s="928"/>
      <c r="FKV11" s="928"/>
      <c r="FKW11" s="928"/>
      <c r="FKX11" s="928"/>
      <c r="FKY11" s="928"/>
      <c r="FKZ11" s="928"/>
      <c r="FLA11" s="928"/>
      <c r="FLB11" s="928"/>
      <c r="FLC11" s="928"/>
      <c r="FLD11" s="928"/>
      <c r="FLE11" s="928"/>
      <c r="FLF11" s="928"/>
      <c r="FLG11" s="928"/>
      <c r="FLH11" s="928"/>
      <c r="FLI11" s="928"/>
      <c r="FLJ11" s="928"/>
      <c r="FLK11" s="928"/>
      <c r="FLL11" s="928"/>
      <c r="FLM11" s="928"/>
      <c r="FLN11" s="928"/>
      <c r="FLO11" s="928"/>
      <c r="FLP11" s="928"/>
      <c r="FLQ11" s="928"/>
      <c r="FLR11" s="928"/>
      <c r="FLS11" s="928"/>
      <c r="FLT11" s="928"/>
      <c r="FLU11" s="928"/>
      <c r="FLV11" s="928"/>
      <c r="FLW11" s="928"/>
      <c r="FLX11" s="928"/>
      <c r="FLY11" s="928"/>
      <c r="FLZ11" s="928"/>
      <c r="FMA11" s="928"/>
      <c r="FMB11" s="928"/>
      <c r="FMC11" s="928"/>
      <c r="FMD11" s="928"/>
      <c r="FME11" s="928"/>
      <c r="FMF11" s="928"/>
      <c r="FMG11" s="928"/>
      <c r="FMH11" s="928"/>
      <c r="FMI11" s="928"/>
      <c r="FMJ11" s="928"/>
      <c r="FMK11" s="928"/>
      <c r="FML11" s="928"/>
      <c r="FMM11" s="928"/>
      <c r="FMN11" s="928"/>
      <c r="FMO11" s="928"/>
      <c r="FMP11" s="928"/>
      <c r="FMQ11" s="928"/>
      <c r="FMR11" s="928"/>
      <c r="FMS11" s="928"/>
      <c r="FMT11" s="928"/>
      <c r="FMU11" s="928"/>
      <c r="FMV11" s="928"/>
      <c r="FMW11" s="928"/>
      <c r="FMX11" s="928"/>
      <c r="FMY11" s="928"/>
      <c r="FMZ11" s="928"/>
      <c r="FNA11" s="928"/>
      <c r="FNB11" s="928"/>
      <c r="FNC11" s="928"/>
      <c r="FND11" s="928"/>
      <c r="FNE11" s="928"/>
      <c r="FNF11" s="928"/>
      <c r="FNG11" s="928"/>
      <c r="FNH11" s="928"/>
      <c r="FNI11" s="928"/>
      <c r="FNJ11" s="928"/>
      <c r="FNK11" s="928"/>
      <c r="FNL11" s="928"/>
      <c r="FNM11" s="928"/>
      <c r="FNN11" s="928"/>
      <c r="FNO11" s="928"/>
      <c r="FNP11" s="928"/>
      <c r="FNQ11" s="928"/>
      <c r="FNR11" s="928"/>
      <c r="FNS11" s="928"/>
      <c r="FNT11" s="928"/>
      <c r="FNU11" s="928"/>
      <c r="FNV11" s="928"/>
      <c r="FNW11" s="928"/>
      <c r="FNX11" s="928"/>
      <c r="FNY11" s="928"/>
      <c r="FNZ11" s="928"/>
      <c r="FOA11" s="928"/>
      <c r="FOB11" s="928"/>
      <c r="FOC11" s="928"/>
      <c r="FOD11" s="928"/>
      <c r="FOE11" s="928"/>
      <c r="FOF11" s="928"/>
      <c r="FOG11" s="928"/>
      <c r="FOH11" s="928"/>
      <c r="FOI11" s="928"/>
      <c r="FOJ11" s="928"/>
      <c r="FOK11" s="928"/>
      <c r="FOL11" s="928"/>
      <c r="FOM11" s="928"/>
      <c r="FON11" s="928"/>
      <c r="FOO11" s="928"/>
      <c r="FOP11" s="928"/>
      <c r="FOQ11" s="928"/>
      <c r="FOR11" s="928"/>
      <c r="FOS11" s="928"/>
      <c r="FOT11" s="928"/>
      <c r="FOU11" s="928"/>
      <c r="FOV11" s="928"/>
      <c r="FOW11" s="928"/>
      <c r="FOX11" s="928"/>
      <c r="FOY11" s="928"/>
      <c r="FOZ11" s="928"/>
      <c r="FPA11" s="928"/>
      <c r="FPB11" s="928"/>
      <c r="FPC11" s="928"/>
      <c r="FPD11" s="928"/>
      <c r="FPE11" s="928"/>
      <c r="FPF11" s="928"/>
      <c r="FPG11" s="928"/>
      <c r="FPH11" s="928"/>
      <c r="FPI11" s="928"/>
      <c r="FPJ11" s="928"/>
      <c r="FPK11" s="928"/>
      <c r="FPL11" s="928"/>
      <c r="FPM11" s="928"/>
      <c r="FPN11" s="928"/>
      <c r="FPO11" s="928"/>
      <c r="FPP11" s="928"/>
      <c r="FPQ11" s="928"/>
      <c r="FPR11" s="928"/>
      <c r="FPS11" s="928"/>
      <c r="FPT11" s="928"/>
      <c r="FPU11" s="928"/>
      <c r="FPV11" s="928"/>
      <c r="FPW11" s="928"/>
      <c r="FPX11" s="928"/>
      <c r="FPY11" s="928"/>
      <c r="FPZ11" s="928"/>
      <c r="FQA11" s="928"/>
      <c r="FQB11" s="928"/>
      <c r="FQC11" s="928"/>
      <c r="FQD11" s="928"/>
      <c r="FQE11" s="928"/>
      <c r="FQF11" s="928"/>
      <c r="FQG11" s="928"/>
      <c r="FQH11" s="928"/>
      <c r="FQI11" s="928"/>
      <c r="FQJ11" s="928"/>
      <c r="FQK11" s="928"/>
      <c r="FQL11" s="928"/>
      <c r="FQM11" s="928"/>
      <c r="FQN11" s="928"/>
      <c r="FQO11" s="928"/>
      <c r="FQP11" s="928"/>
      <c r="FQQ11" s="928"/>
      <c r="FQR11" s="928"/>
      <c r="FQS11" s="928"/>
      <c r="FQT11" s="928"/>
      <c r="FQU11" s="928"/>
      <c r="FQV11" s="928"/>
      <c r="FQW11" s="928"/>
      <c r="FQX11" s="928"/>
      <c r="FQY11" s="928"/>
      <c r="FQZ11" s="928"/>
      <c r="FRA11" s="928"/>
      <c r="FRB11" s="928"/>
      <c r="FRC11" s="928"/>
      <c r="FRD11" s="928"/>
      <c r="FRE11" s="928"/>
      <c r="FRF11" s="928"/>
      <c r="FRG11" s="928"/>
      <c r="FRH11" s="928"/>
      <c r="FRI11" s="928"/>
      <c r="FRJ11" s="928"/>
      <c r="FRK11" s="928"/>
      <c r="FRL11" s="928"/>
      <c r="FRM11" s="928"/>
      <c r="FRN11" s="928"/>
      <c r="FRO11" s="928"/>
      <c r="FRP11" s="928"/>
      <c r="FRQ11" s="928"/>
      <c r="FRR11" s="928"/>
      <c r="FRS11" s="928"/>
      <c r="FRT11" s="928"/>
      <c r="FRU11" s="928"/>
      <c r="FRV11" s="928"/>
      <c r="FRW11" s="928"/>
      <c r="FRX11" s="928"/>
      <c r="FRY11" s="928"/>
      <c r="FRZ11" s="928"/>
      <c r="FSA11" s="928"/>
      <c r="FSB11" s="928"/>
      <c r="FSC11" s="928"/>
      <c r="FSD11" s="928"/>
      <c r="FSE11" s="928"/>
      <c r="FSF11" s="928"/>
      <c r="FSG11" s="928"/>
      <c r="FSH11" s="928"/>
      <c r="FSI11" s="928"/>
      <c r="FSJ11" s="928"/>
      <c r="FSK11" s="928"/>
      <c r="FSL11" s="928"/>
      <c r="FSM11" s="928"/>
      <c r="FSN11" s="928"/>
      <c r="FSO11" s="928"/>
      <c r="FSP11" s="928"/>
      <c r="FSQ11" s="928"/>
      <c r="FSR11" s="928"/>
      <c r="FSS11" s="928"/>
      <c r="FST11" s="928"/>
      <c r="FSU11" s="928"/>
      <c r="FSV11" s="928"/>
      <c r="FSW11" s="928"/>
      <c r="FSX11" s="928"/>
      <c r="FSY11" s="928"/>
      <c r="FSZ11" s="928"/>
      <c r="FTA11" s="928"/>
      <c r="FTB11" s="928"/>
      <c r="FTC11" s="928"/>
      <c r="FTD11" s="928"/>
      <c r="FTE11" s="928"/>
      <c r="FTF11" s="928"/>
      <c r="FTG11" s="928"/>
      <c r="FTH11" s="928"/>
      <c r="FTI11" s="928"/>
      <c r="FTJ11" s="928"/>
      <c r="FTK11" s="928"/>
      <c r="FTL11" s="928"/>
      <c r="FTM11" s="928"/>
      <c r="FTN11" s="928"/>
      <c r="FTO11" s="928"/>
      <c r="FTP11" s="928"/>
      <c r="FTQ11" s="928"/>
      <c r="FTR11" s="928"/>
      <c r="FTS11" s="928"/>
      <c r="FTT11" s="928"/>
      <c r="FTU11" s="928"/>
      <c r="FTV11" s="928"/>
      <c r="FTW11" s="928"/>
      <c r="FTX11" s="928"/>
      <c r="FTY11" s="928"/>
      <c r="FTZ11" s="928"/>
      <c r="FUA11" s="928"/>
      <c r="FUB11" s="928"/>
      <c r="FUC11" s="928"/>
      <c r="FUD11" s="928"/>
      <c r="FUE11" s="928"/>
      <c r="FUF11" s="928"/>
      <c r="FUG11" s="928"/>
      <c r="FUH11" s="928"/>
      <c r="FUI11" s="928"/>
      <c r="FUJ11" s="928"/>
      <c r="FUK11" s="928"/>
      <c r="FUL11" s="928"/>
      <c r="FUM11" s="928"/>
      <c r="FUN11" s="928"/>
      <c r="FUO11" s="928"/>
      <c r="FUP11" s="928"/>
      <c r="FUQ11" s="928"/>
      <c r="FUR11" s="928"/>
      <c r="FUS11" s="928"/>
      <c r="FUT11" s="928"/>
      <c r="FUU11" s="928"/>
      <c r="FUV11" s="928"/>
      <c r="FUW11" s="928"/>
      <c r="FUX11" s="928"/>
      <c r="FUY11" s="928"/>
      <c r="FUZ11" s="928"/>
      <c r="FVA11" s="928"/>
      <c r="FVB11" s="928"/>
      <c r="FVC11" s="928"/>
      <c r="FVD11" s="928"/>
      <c r="FVE11" s="928"/>
      <c r="FVF11" s="928"/>
      <c r="FVG11" s="928"/>
      <c r="FVH11" s="928"/>
      <c r="FVI11" s="928"/>
      <c r="FVJ11" s="928"/>
      <c r="FVK11" s="928"/>
      <c r="FVL11" s="928"/>
      <c r="FVM11" s="928"/>
      <c r="FVN11" s="928"/>
      <c r="FVO11" s="928"/>
      <c r="FVP11" s="928"/>
      <c r="FVQ11" s="928"/>
      <c r="FVR11" s="928"/>
      <c r="FVS11" s="928"/>
      <c r="FVT11" s="928"/>
      <c r="FVU11" s="928"/>
      <c r="FVV11" s="928"/>
      <c r="FVW11" s="928"/>
      <c r="FVX11" s="928"/>
      <c r="FVY11" s="928"/>
      <c r="FVZ11" s="928"/>
      <c r="FWA11" s="928"/>
      <c r="FWB11" s="928"/>
      <c r="FWC11" s="928"/>
      <c r="FWD11" s="928"/>
      <c r="FWE11" s="928"/>
      <c r="FWF11" s="928"/>
      <c r="FWG11" s="928"/>
      <c r="FWH11" s="928"/>
      <c r="FWI11" s="928"/>
      <c r="FWJ11" s="928"/>
      <c r="FWK11" s="928"/>
      <c r="FWL11" s="928"/>
      <c r="FWM11" s="928"/>
      <c r="FWN11" s="928"/>
      <c r="FWO11" s="928"/>
      <c r="FWP11" s="928"/>
      <c r="FWQ11" s="928"/>
      <c r="FWR11" s="928"/>
      <c r="FWS11" s="928"/>
      <c r="FWT11" s="928"/>
      <c r="FWU11" s="928"/>
      <c r="FWV11" s="928"/>
      <c r="FWW11" s="928"/>
      <c r="FWX11" s="928"/>
      <c r="FWY11" s="928"/>
      <c r="FWZ11" s="928"/>
      <c r="FXA11" s="928"/>
      <c r="FXB11" s="928"/>
      <c r="FXC11" s="928"/>
      <c r="FXD11" s="928"/>
      <c r="FXE11" s="928"/>
      <c r="FXF11" s="928"/>
      <c r="FXG11" s="928"/>
      <c r="FXH11" s="928"/>
      <c r="FXI11" s="928"/>
      <c r="FXJ11" s="928"/>
      <c r="FXK11" s="928"/>
      <c r="FXL11" s="928"/>
      <c r="FXM11" s="928"/>
      <c r="FXN11" s="928"/>
      <c r="FXO11" s="928"/>
      <c r="FXP11" s="928"/>
      <c r="FXQ11" s="928"/>
      <c r="FXR11" s="928"/>
      <c r="FXS11" s="928"/>
      <c r="FXT11" s="928"/>
      <c r="FXU11" s="928"/>
      <c r="FXV11" s="928"/>
      <c r="FXW11" s="928"/>
      <c r="FXX11" s="928"/>
      <c r="FXY11" s="928"/>
      <c r="FXZ11" s="928"/>
      <c r="FYA11" s="928"/>
      <c r="FYB11" s="928"/>
      <c r="FYC11" s="928"/>
      <c r="FYD11" s="928"/>
      <c r="FYE11" s="928"/>
      <c r="FYF11" s="928"/>
      <c r="FYG11" s="928"/>
      <c r="FYH11" s="928"/>
      <c r="FYI11" s="928"/>
      <c r="FYJ11" s="928"/>
      <c r="FYK11" s="928"/>
      <c r="FYL11" s="928"/>
      <c r="FYM11" s="928"/>
      <c r="FYN11" s="928"/>
      <c r="FYO11" s="928"/>
      <c r="FYP11" s="928"/>
      <c r="FYQ11" s="928"/>
      <c r="FYR11" s="928"/>
      <c r="FYS11" s="928"/>
      <c r="FYT11" s="928"/>
      <c r="FYU11" s="928"/>
      <c r="FYV11" s="928"/>
      <c r="FYW11" s="928"/>
      <c r="FYX11" s="928"/>
      <c r="FYY11" s="928"/>
      <c r="FYZ11" s="928"/>
      <c r="FZA11" s="928"/>
      <c r="FZB11" s="928"/>
      <c r="FZC11" s="928"/>
      <c r="FZD11" s="928"/>
      <c r="FZE11" s="928"/>
      <c r="FZF11" s="928"/>
      <c r="FZG11" s="928"/>
      <c r="FZH11" s="928"/>
      <c r="FZI11" s="928"/>
      <c r="FZJ11" s="928"/>
      <c r="FZK11" s="928"/>
      <c r="FZL11" s="928"/>
      <c r="FZM11" s="928"/>
      <c r="FZN11" s="928"/>
      <c r="FZO11" s="928"/>
      <c r="FZP11" s="928"/>
      <c r="FZQ11" s="928"/>
      <c r="FZR11" s="928"/>
      <c r="FZS11" s="928"/>
      <c r="FZT11" s="928"/>
      <c r="FZU11" s="928"/>
      <c r="FZV11" s="928"/>
      <c r="FZW11" s="928"/>
      <c r="FZX11" s="928"/>
      <c r="FZY11" s="928"/>
      <c r="FZZ11" s="928"/>
      <c r="GAA11" s="928"/>
      <c r="GAB11" s="928"/>
      <c r="GAC11" s="928"/>
      <c r="GAD11" s="928"/>
      <c r="GAE11" s="928"/>
      <c r="GAF11" s="928"/>
      <c r="GAG11" s="928"/>
      <c r="GAH11" s="928"/>
      <c r="GAI11" s="928"/>
      <c r="GAJ11" s="928"/>
      <c r="GAK11" s="928"/>
      <c r="GAL11" s="928"/>
      <c r="GAM11" s="928"/>
      <c r="GAN11" s="928"/>
      <c r="GAO11" s="928"/>
      <c r="GAP11" s="928"/>
      <c r="GAQ11" s="928"/>
      <c r="GAR11" s="928"/>
      <c r="GAS11" s="928"/>
      <c r="GAT11" s="928"/>
      <c r="GAU11" s="928"/>
      <c r="GAV11" s="928"/>
      <c r="GAW11" s="928"/>
      <c r="GAX11" s="928"/>
      <c r="GAY11" s="928"/>
      <c r="GAZ11" s="928"/>
      <c r="GBA11" s="928"/>
      <c r="GBB11" s="928"/>
      <c r="GBC11" s="928"/>
      <c r="GBD11" s="928"/>
      <c r="GBE11" s="928"/>
      <c r="GBF11" s="928"/>
      <c r="GBG11" s="928"/>
      <c r="GBH11" s="928"/>
      <c r="GBI11" s="928"/>
      <c r="GBJ11" s="928"/>
      <c r="GBK11" s="928"/>
      <c r="GBL11" s="928"/>
      <c r="GBM11" s="928"/>
      <c r="GBN11" s="928"/>
      <c r="GBO11" s="928"/>
      <c r="GBP11" s="928"/>
      <c r="GBQ11" s="928"/>
      <c r="GBR11" s="928"/>
      <c r="GBS11" s="928"/>
      <c r="GBT11" s="928"/>
      <c r="GBU11" s="928"/>
      <c r="GBV11" s="928"/>
      <c r="GBW11" s="928"/>
      <c r="GBX11" s="928"/>
      <c r="GBY11" s="928"/>
      <c r="GBZ11" s="928"/>
      <c r="GCA11" s="928"/>
      <c r="GCB11" s="928"/>
      <c r="GCC11" s="928"/>
      <c r="GCD11" s="928"/>
      <c r="GCE11" s="928"/>
      <c r="GCF11" s="928"/>
      <c r="GCG11" s="928"/>
      <c r="GCH11" s="928"/>
      <c r="GCI11" s="928"/>
      <c r="GCJ11" s="928"/>
      <c r="GCK11" s="928"/>
      <c r="GCL11" s="928"/>
      <c r="GCM11" s="928"/>
      <c r="GCN11" s="928"/>
      <c r="GCO11" s="928"/>
      <c r="GCP11" s="928"/>
      <c r="GCQ11" s="928"/>
      <c r="GCR11" s="928"/>
      <c r="GCS11" s="928"/>
      <c r="GCT11" s="928"/>
      <c r="GCU11" s="928"/>
      <c r="GCV11" s="928"/>
      <c r="GCW11" s="928"/>
      <c r="GCX11" s="928"/>
      <c r="GCY11" s="928"/>
      <c r="GCZ11" s="928"/>
      <c r="GDA11" s="928"/>
      <c r="GDB11" s="928"/>
      <c r="GDC11" s="928"/>
      <c r="GDD11" s="928"/>
      <c r="GDE11" s="928"/>
      <c r="GDF11" s="928"/>
      <c r="GDG11" s="928"/>
      <c r="GDH11" s="928"/>
      <c r="GDI11" s="928"/>
      <c r="GDJ11" s="928"/>
      <c r="GDK11" s="928"/>
      <c r="GDL11" s="928"/>
      <c r="GDM11" s="928"/>
      <c r="GDN11" s="928"/>
      <c r="GDO11" s="928"/>
      <c r="GDP11" s="928"/>
      <c r="GDQ11" s="928"/>
      <c r="GDR11" s="928"/>
      <c r="GDS11" s="928"/>
      <c r="GDT11" s="928"/>
      <c r="GDU11" s="928"/>
      <c r="GDV11" s="928"/>
      <c r="GDW11" s="928"/>
      <c r="GDX11" s="928"/>
      <c r="GDY11" s="928"/>
      <c r="GDZ11" s="928"/>
      <c r="GEA11" s="928"/>
      <c r="GEB11" s="928"/>
      <c r="GEC11" s="928"/>
      <c r="GED11" s="928"/>
      <c r="GEE11" s="928"/>
      <c r="GEF11" s="928"/>
      <c r="GEG11" s="928"/>
      <c r="GEH11" s="928"/>
      <c r="GEI11" s="928"/>
      <c r="GEJ11" s="928"/>
      <c r="GEK11" s="928"/>
      <c r="GEL11" s="928"/>
      <c r="GEM11" s="928"/>
      <c r="GEN11" s="928"/>
      <c r="GEO11" s="928"/>
      <c r="GEP11" s="928"/>
      <c r="GEQ11" s="928"/>
      <c r="GER11" s="928"/>
      <c r="GES11" s="928"/>
      <c r="GET11" s="928"/>
      <c r="GEU11" s="928"/>
      <c r="GEV11" s="928"/>
      <c r="GEW11" s="928"/>
      <c r="GEX11" s="928"/>
      <c r="GEY11" s="928"/>
      <c r="GEZ11" s="928"/>
      <c r="GFA11" s="928"/>
      <c r="GFB11" s="928"/>
      <c r="GFC11" s="928"/>
      <c r="GFD11" s="928"/>
      <c r="GFE11" s="928"/>
      <c r="GFF11" s="928"/>
      <c r="GFG11" s="928"/>
      <c r="GFH11" s="928"/>
      <c r="GFI11" s="928"/>
      <c r="GFJ11" s="928"/>
      <c r="GFK11" s="928"/>
      <c r="GFL11" s="928"/>
      <c r="GFM11" s="928"/>
      <c r="GFN11" s="928"/>
      <c r="GFO11" s="928"/>
      <c r="GFP11" s="928"/>
      <c r="GFQ11" s="928"/>
      <c r="GFR11" s="928"/>
      <c r="GFS11" s="928"/>
      <c r="GFT11" s="928"/>
      <c r="GFU11" s="928"/>
      <c r="GFV11" s="928"/>
      <c r="GFW11" s="928"/>
      <c r="GFX11" s="928"/>
      <c r="GFY11" s="928"/>
      <c r="GFZ11" s="928"/>
      <c r="GGA11" s="928"/>
      <c r="GGB11" s="928"/>
      <c r="GGC11" s="928"/>
      <c r="GGD11" s="928"/>
      <c r="GGE11" s="928"/>
      <c r="GGF11" s="928"/>
      <c r="GGG11" s="928"/>
      <c r="GGH11" s="928"/>
      <c r="GGI11" s="928"/>
      <c r="GGJ11" s="928"/>
      <c r="GGK11" s="928"/>
      <c r="GGL11" s="928"/>
      <c r="GGM11" s="928"/>
      <c r="GGN11" s="928"/>
      <c r="GGO11" s="928"/>
      <c r="GGP11" s="928"/>
      <c r="GGQ11" s="928"/>
      <c r="GGR11" s="928"/>
      <c r="GGS11" s="928"/>
      <c r="GGT11" s="928"/>
      <c r="GGU11" s="928"/>
      <c r="GGV11" s="928"/>
      <c r="GGW11" s="928"/>
      <c r="GGX11" s="928"/>
      <c r="GGY11" s="928"/>
      <c r="GGZ11" s="928"/>
      <c r="GHA11" s="928"/>
      <c r="GHB11" s="928"/>
      <c r="GHC11" s="928"/>
      <c r="GHD11" s="928"/>
      <c r="GHE11" s="928"/>
      <c r="GHF11" s="928"/>
      <c r="GHG11" s="928"/>
      <c r="GHH11" s="928"/>
      <c r="GHI11" s="928"/>
      <c r="GHJ11" s="928"/>
      <c r="GHK11" s="928"/>
      <c r="GHL11" s="928"/>
      <c r="GHM11" s="928"/>
      <c r="GHN11" s="928"/>
      <c r="GHO11" s="928"/>
      <c r="GHP11" s="928"/>
      <c r="GHQ11" s="928"/>
      <c r="GHR11" s="928"/>
      <c r="GHS11" s="928"/>
      <c r="GHT11" s="928"/>
      <c r="GHU11" s="928"/>
      <c r="GHV11" s="928"/>
      <c r="GHW11" s="928"/>
      <c r="GHX11" s="928"/>
      <c r="GHY11" s="928"/>
      <c r="GHZ11" s="928"/>
      <c r="GIA11" s="928"/>
      <c r="GIB11" s="928"/>
      <c r="GIC11" s="928"/>
      <c r="GID11" s="928"/>
      <c r="GIE11" s="928"/>
      <c r="GIF11" s="928"/>
      <c r="GIG11" s="928"/>
      <c r="GIH11" s="928"/>
      <c r="GII11" s="928"/>
      <c r="GIJ11" s="928"/>
      <c r="GIK11" s="928"/>
      <c r="GIL11" s="928"/>
      <c r="GIM11" s="928"/>
      <c r="GIN11" s="928"/>
      <c r="GIO11" s="928"/>
      <c r="GIP11" s="928"/>
      <c r="GIQ11" s="928"/>
      <c r="GIR11" s="928"/>
      <c r="GIS11" s="928"/>
      <c r="GIT11" s="928"/>
      <c r="GIU11" s="928"/>
      <c r="GIV11" s="928"/>
      <c r="GIW11" s="928"/>
      <c r="GIX11" s="928"/>
      <c r="GIY11" s="928"/>
      <c r="GIZ11" s="928"/>
      <c r="GJA11" s="928"/>
      <c r="GJB11" s="928"/>
      <c r="GJC11" s="928"/>
      <c r="GJD11" s="928"/>
      <c r="GJE11" s="928"/>
      <c r="GJF11" s="928"/>
      <c r="GJG11" s="928"/>
      <c r="GJH11" s="928"/>
      <c r="GJI11" s="928"/>
      <c r="GJJ11" s="928"/>
      <c r="GJK11" s="928"/>
      <c r="GJL11" s="928"/>
      <c r="GJM11" s="928"/>
      <c r="GJN11" s="928"/>
      <c r="GJO11" s="928"/>
      <c r="GJP11" s="928"/>
      <c r="GJQ11" s="928"/>
      <c r="GJR11" s="928"/>
      <c r="GJS11" s="928"/>
      <c r="GJT11" s="928"/>
      <c r="GJU11" s="928"/>
      <c r="GJV11" s="928"/>
      <c r="GJW11" s="928"/>
      <c r="GJX11" s="928"/>
      <c r="GJY11" s="928"/>
      <c r="GJZ11" s="928"/>
      <c r="GKA11" s="928"/>
      <c r="GKB11" s="928"/>
      <c r="GKC11" s="928"/>
      <c r="GKD11" s="928"/>
      <c r="GKE11" s="928"/>
      <c r="GKF11" s="928"/>
      <c r="GKG11" s="928"/>
      <c r="GKH11" s="928"/>
      <c r="GKI11" s="928"/>
      <c r="GKJ11" s="928"/>
      <c r="GKK11" s="928"/>
      <c r="GKL11" s="928"/>
      <c r="GKM11" s="928"/>
      <c r="GKN11" s="928"/>
      <c r="GKO11" s="928"/>
      <c r="GKP11" s="928"/>
      <c r="GKQ11" s="928"/>
      <c r="GKR11" s="928"/>
      <c r="GKS11" s="928"/>
      <c r="GKT11" s="928"/>
      <c r="GKU11" s="928"/>
      <c r="GKV11" s="928"/>
      <c r="GKW11" s="928"/>
      <c r="GKX11" s="928"/>
      <c r="GKY11" s="928"/>
      <c r="GKZ11" s="928"/>
      <c r="GLA11" s="928"/>
      <c r="GLB11" s="928"/>
      <c r="GLC11" s="928"/>
      <c r="GLD11" s="928"/>
      <c r="GLE11" s="928"/>
      <c r="GLF11" s="928"/>
      <c r="GLG11" s="928"/>
      <c r="GLH11" s="928"/>
      <c r="GLI11" s="928"/>
      <c r="GLJ11" s="928"/>
      <c r="GLK11" s="928"/>
      <c r="GLL11" s="928"/>
      <c r="GLM11" s="928"/>
      <c r="GLN11" s="928"/>
      <c r="GLO11" s="928"/>
      <c r="GLP11" s="928"/>
      <c r="GLQ11" s="928"/>
      <c r="GLR11" s="928"/>
      <c r="GLS11" s="928"/>
      <c r="GLT11" s="928"/>
      <c r="GLU11" s="928"/>
      <c r="GLV11" s="928"/>
      <c r="GLW11" s="928"/>
      <c r="GLX11" s="928"/>
      <c r="GLY11" s="928"/>
      <c r="GLZ11" s="928"/>
      <c r="GMA11" s="928"/>
      <c r="GMB11" s="928"/>
      <c r="GMC11" s="928"/>
      <c r="GMD11" s="928"/>
      <c r="GME11" s="928"/>
      <c r="GMF11" s="928"/>
      <c r="GMG11" s="928"/>
      <c r="GMH11" s="928"/>
      <c r="GMI11" s="928"/>
      <c r="GMJ11" s="928"/>
      <c r="GMK11" s="928"/>
      <c r="GML11" s="928"/>
      <c r="GMM11" s="928"/>
      <c r="GMN11" s="928"/>
      <c r="GMO11" s="928"/>
      <c r="GMP11" s="928"/>
      <c r="GMQ11" s="928"/>
      <c r="GMR11" s="928"/>
      <c r="GMS11" s="928"/>
      <c r="GMT11" s="928"/>
      <c r="GMU11" s="928"/>
      <c r="GMV11" s="928"/>
      <c r="GMW11" s="928"/>
      <c r="GMX11" s="928"/>
      <c r="GMY11" s="928"/>
      <c r="GMZ11" s="928"/>
      <c r="GNA11" s="928"/>
      <c r="GNB11" s="928"/>
      <c r="GNC11" s="928"/>
      <c r="GND11" s="928"/>
      <c r="GNE11" s="928"/>
      <c r="GNF11" s="928"/>
      <c r="GNG11" s="928"/>
      <c r="GNH11" s="928"/>
      <c r="GNI11" s="928"/>
      <c r="GNJ11" s="928"/>
      <c r="GNK11" s="928"/>
      <c r="GNL11" s="928"/>
      <c r="GNM11" s="928"/>
      <c r="GNN11" s="928"/>
      <c r="GNO11" s="928"/>
      <c r="GNP11" s="928"/>
      <c r="GNQ11" s="928"/>
      <c r="GNR11" s="928"/>
      <c r="GNS11" s="928"/>
      <c r="GNT11" s="928"/>
      <c r="GNU11" s="928"/>
      <c r="GNV11" s="928"/>
      <c r="GNW11" s="928"/>
      <c r="GNX11" s="928"/>
      <c r="GNY11" s="928"/>
      <c r="GNZ11" s="928"/>
      <c r="GOA11" s="928"/>
      <c r="GOB11" s="928"/>
      <c r="GOC11" s="928"/>
      <c r="GOD11" s="928"/>
      <c r="GOE11" s="928"/>
      <c r="GOF11" s="928"/>
      <c r="GOG11" s="928"/>
      <c r="GOH11" s="928"/>
      <c r="GOI11" s="928"/>
      <c r="GOJ11" s="928"/>
      <c r="GOK11" s="928"/>
      <c r="GOL11" s="928"/>
      <c r="GOM11" s="928"/>
      <c r="GON11" s="928"/>
      <c r="GOO11" s="928"/>
      <c r="GOP11" s="928"/>
      <c r="GOQ11" s="928"/>
      <c r="GOR11" s="928"/>
      <c r="GOS11" s="928"/>
      <c r="GOT11" s="928"/>
      <c r="GOU11" s="928"/>
      <c r="GOV11" s="928"/>
      <c r="GOW11" s="928"/>
      <c r="GOX11" s="928"/>
      <c r="GOY11" s="928"/>
      <c r="GOZ11" s="928"/>
      <c r="GPA11" s="928"/>
      <c r="GPB11" s="928"/>
      <c r="GPC11" s="928"/>
      <c r="GPD11" s="928"/>
      <c r="GPE11" s="928"/>
      <c r="GPF11" s="928"/>
      <c r="GPG11" s="928"/>
      <c r="GPH11" s="928"/>
      <c r="GPI11" s="928"/>
      <c r="GPJ11" s="928"/>
      <c r="GPK11" s="928"/>
      <c r="GPL11" s="928"/>
      <c r="GPM11" s="928"/>
      <c r="GPN11" s="928"/>
      <c r="GPO11" s="928"/>
      <c r="GPP11" s="928"/>
      <c r="GPQ11" s="928"/>
      <c r="GPR11" s="928"/>
      <c r="GPS11" s="928"/>
      <c r="GPT11" s="928"/>
      <c r="GPU11" s="928"/>
      <c r="GPV11" s="928"/>
      <c r="GPW11" s="928"/>
      <c r="GPX11" s="928"/>
      <c r="GPY11" s="928"/>
      <c r="GPZ11" s="928"/>
      <c r="GQA11" s="928"/>
      <c r="GQB11" s="928"/>
      <c r="GQC11" s="928"/>
      <c r="GQD11" s="928"/>
      <c r="GQE11" s="928"/>
      <c r="GQF11" s="928"/>
      <c r="GQG11" s="928"/>
      <c r="GQH11" s="928"/>
      <c r="GQI11" s="928"/>
      <c r="GQJ11" s="928"/>
      <c r="GQK11" s="928"/>
      <c r="GQL11" s="928"/>
      <c r="GQM11" s="928"/>
      <c r="GQN11" s="928"/>
      <c r="GQO11" s="928"/>
      <c r="GQP11" s="928"/>
      <c r="GQQ11" s="928"/>
      <c r="GQR11" s="928"/>
      <c r="GQS11" s="928"/>
      <c r="GQT11" s="928"/>
      <c r="GQU11" s="928"/>
      <c r="GQV11" s="928"/>
      <c r="GQW11" s="928"/>
      <c r="GQX11" s="928"/>
      <c r="GQY11" s="928"/>
      <c r="GQZ11" s="928"/>
      <c r="GRA11" s="928"/>
      <c r="GRB11" s="928"/>
      <c r="GRC11" s="928"/>
      <c r="GRD11" s="928"/>
      <c r="GRE11" s="928"/>
      <c r="GRF11" s="928"/>
      <c r="GRG11" s="928"/>
      <c r="GRH11" s="928"/>
      <c r="GRI11" s="928"/>
      <c r="GRJ11" s="928"/>
      <c r="GRK11" s="928"/>
      <c r="GRL11" s="928"/>
      <c r="GRM11" s="928"/>
      <c r="GRN11" s="928"/>
      <c r="GRO11" s="928"/>
      <c r="GRP11" s="928"/>
      <c r="GRQ11" s="928"/>
      <c r="GRR11" s="928"/>
      <c r="GRS11" s="928"/>
      <c r="GRT11" s="928"/>
      <c r="GRU11" s="928"/>
      <c r="GRV11" s="928"/>
      <c r="GRW11" s="928"/>
      <c r="GRX11" s="928"/>
      <c r="GRY11" s="928"/>
      <c r="GRZ11" s="928"/>
      <c r="GSA11" s="928"/>
      <c r="GSB11" s="928"/>
      <c r="GSC11" s="928"/>
      <c r="GSD11" s="928"/>
      <c r="GSE11" s="928"/>
      <c r="GSF11" s="928"/>
      <c r="GSG11" s="928"/>
      <c r="GSH11" s="928"/>
      <c r="GSI11" s="928"/>
      <c r="GSJ11" s="928"/>
      <c r="GSK11" s="928"/>
      <c r="GSL11" s="928"/>
      <c r="GSM11" s="928"/>
      <c r="GSN11" s="928"/>
      <c r="GSO11" s="928"/>
      <c r="GSP11" s="928"/>
      <c r="GSQ11" s="928"/>
      <c r="GSR11" s="928"/>
      <c r="GSS11" s="928"/>
      <c r="GST11" s="928"/>
      <c r="GSU11" s="928"/>
      <c r="GSV11" s="928"/>
      <c r="GSW11" s="928"/>
      <c r="GSX11" s="928"/>
      <c r="GSY11" s="928"/>
      <c r="GSZ11" s="928"/>
      <c r="GTA11" s="928"/>
      <c r="GTB11" s="928"/>
      <c r="GTC11" s="928"/>
      <c r="GTD11" s="928"/>
      <c r="GTE11" s="928"/>
      <c r="GTF11" s="928"/>
      <c r="GTG11" s="928"/>
      <c r="GTH11" s="928"/>
      <c r="GTI11" s="928"/>
      <c r="GTJ11" s="928"/>
      <c r="GTK11" s="928"/>
      <c r="GTL11" s="928"/>
      <c r="GTM11" s="928"/>
      <c r="GTN11" s="928"/>
      <c r="GTO11" s="928"/>
      <c r="GTP11" s="928"/>
      <c r="GTQ11" s="928"/>
      <c r="GTR11" s="928"/>
      <c r="GTS11" s="928"/>
      <c r="GTT11" s="928"/>
      <c r="GTU11" s="928"/>
      <c r="GTV11" s="928"/>
      <c r="GTW11" s="928"/>
      <c r="GTX11" s="928"/>
      <c r="GTY11" s="928"/>
      <c r="GTZ11" s="928"/>
      <c r="GUA11" s="928"/>
      <c r="GUB11" s="928"/>
      <c r="GUC11" s="928"/>
      <c r="GUD11" s="928"/>
      <c r="GUE11" s="928"/>
      <c r="GUF11" s="928"/>
      <c r="GUG11" s="928"/>
      <c r="GUH11" s="928"/>
      <c r="GUI11" s="928"/>
      <c r="GUJ11" s="928"/>
      <c r="GUK11" s="928"/>
      <c r="GUL11" s="928"/>
      <c r="GUM11" s="928"/>
      <c r="GUN11" s="928"/>
      <c r="GUO11" s="928"/>
      <c r="GUP11" s="928"/>
      <c r="GUQ11" s="928"/>
      <c r="GUR11" s="928"/>
      <c r="GUS11" s="928"/>
      <c r="GUT11" s="928"/>
      <c r="GUU11" s="928"/>
      <c r="GUV11" s="928"/>
      <c r="GUW11" s="928"/>
      <c r="GUX11" s="928"/>
      <c r="GUY11" s="928"/>
      <c r="GUZ11" s="928"/>
      <c r="GVA11" s="928"/>
      <c r="GVB11" s="928"/>
      <c r="GVC11" s="928"/>
      <c r="GVD11" s="928"/>
      <c r="GVE11" s="928"/>
      <c r="GVF11" s="928"/>
      <c r="GVG11" s="928"/>
      <c r="GVH11" s="928"/>
      <c r="GVI11" s="928"/>
      <c r="GVJ11" s="928"/>
      <c r="GVK11" s="928"/>
      <c r="GVL11" s="928"/>
      <c r="GVM11" s="928"/>
      <c r="GVN11" s="928"/>
      <c r="GVO11" s="928"/>
      <c r="GVP11" s="928"/>
      <c r="GVQ11" s="928"/>
      <c r="GVR11" s="928"/>
      <c r="GVS11" s="928"/>
      <c r="GVT11" s="928"/>
      <c r="GVU11" s="928"/>
      <c r="GVV11" s="928"/>
      <c r="GVW11" s="928"/>
      <c r="GVX11" s="928"/>
      <c r="GVY11" s="928"/>
      <c r="GVZ11" s="928"/>
      <c r="GWA11" s="928"/>
      <c r="GWB11" s="928"/>
      <c r="GWC11" s="928"/>
      <c r="GWD11" s="928"/>
      <c r="GWE11" s="928"/>
      <c r="GWF11" s="928"/>
      <c r="GWG11" s="928"/>
      <c r="GWH11" s="928"/>
      <c r="GWI11" s="928"/>
      <c r="GWJ11" s="928"/>
      <c r="GWK11" s="928"/>
      <c r="GWL11" s="928"/>
      <c r="GWM11" s="928"/>
      <c r="GWN11" s="928"/>
      <c r="GWO11" s="928"/>
      <c r="GWP11" s="928"/>
      <c r="GWQ11" s="928"/>
      <c r="GWR11" s="928"/>
      <c r="GWS11" s="928"/>
      <c r="GWT11" s="928"/>
      <c r="GWU11" s="928"/>
      <c r="GWV11" s="928"/>
      <c r="GWW11" s="928"/>
      <c r="GWX11" s="928"/>
      <c r="GWY11" s="928"/>
      <c r="GWZ11" s="928"/>
      <c r="GXA11" s="928"/>
      <c r="GXB11" s="928"/>
      <c r="GXC11" s="928"/>
      <c r="GXD11" s="928"/>
      <c r="GXE11" s="928"/>
      <c r="GXF11" s="928"/>
      <c r="GXG11" s="928"/>
      <c r="GXH11" s="928"/>
      <c r="GXI11" s="928"/>
      <c r="GXJ11" s="928"/>
      <c r="GXK11" s="928"/>
      <c r="GXL11" s="928"/>
      <c r="GXM11" s="928"/>
      <c r="GXN11" s="928"/>
      <c r="GXO11" s="928"/>
      <c r="GXP11" s="928"/>
      <c r="GXQ11" s="928"/>
      <c r="GXR11" s="928"/>
      <c r="GXS11" s="928"/>
      <c r="GXT11" s="928"/>
      <c r="GXU11" s="928"/>
      <c r="GXV11" s="928"/>
      <c r="GXW11" s="928"/>
      <c r="GXX11" s="928"/>
      <c r="GXY11" s="928"/>
      <c r="GXZ11" s="928"/>
      <c r="GYA11" s="928"/>
      <c r="GYB11" s="928"/>
      <c r="GYC11" s="928"/>
      <c r="GYD11" s="928"/>
      <c r="GYE11" s="928"/>
      <c r="GYF11" s="928"/>
      <c r="GYG11" s="928"/>
      <c r="GYH11" s="928"/>
      <c r="GYI11" s="928"/>
      <c r="GYJ11" s="928"/>
      <c r="GYK11" s="928"/>
      <c r="GYL11" s="928"/>
      <c r="GYM11" s="928"/>
      <c r="GYN11" s="928"/>
      <c r="GYO11" s="928"/>
      <c r="GYP11" s="928"/>
      <c r="GYQ11" s="928"/>
      <c r="GYR11" s="928"/>
      <c r="GYS11" s="928"/>
      <c r="GYT11" s="928"/>
      <c r="GYU11" s="928"/>
      <c r="GYV11" s="928"/>
      <c r="GYW11" s="928"/>
      <c r="GYX11" s="928"/>
      <c r="GYY11" s="928"/>
      <c r="GYZ11" s="928"/>
      <c r="GZA11" s="928"/>
      <c r="GZB11" s="928"/>
      <c r="GZC11" s="928"/>
      <c r="GZD11" s="928"/>
      <c r="GZE11" s="928"/>
      <c r="GZF11" s="928"/>
      <c r="GZG11" s="928"/>
      <c r="GZH11" s="928"/>
      <c r="GZI11" s="928"/>
      <c r="GZJ11" s="928"/>
      <c r="GZK11" s="928"/>
      <c r="GZL11" s="928"/>
      <c r="GZM11" s="928"/>
      <c r="GZN11" s="928"/>
      <c r="GZO11" s="928"/>
      <c r="GZP11" s="928"/>
      <c r="GZQ11" s="928"/>
      <c r="GZR11" s="928"/>
      <c r="GZS11" s="928"/>
      <c r="GZT11" s="928"/>
      <c r="GZU11" s="928"/>
      <c r="GZV11" s="928"/>
      <c r="GZW11" s="928"/>
      <c r="GZX11" s="928"/>
      <c r="GZY11" s="928"/>
      <c r="GZZ11" s="928"/>
      <c r="HAA11" s="928"/>
      <c r="HAB11" s="928"/>
      <c r="HAC11" s="928"/>
      <c r="HAD11" s="928"/>
      <c r="HAE11" s="928"/>
      <c r="HAF11" s="928"/>
      <c r="HAG11" s="928"/>
      <c r="HAH11" s="928"/>
      <c r="HAI11" s="928"/>
      <c r="HAJ11" s="928"/>
      <c r="HAK11" s="928"/>
      <c r="HAL11" s="928"/>
      <c r="HAM11" s="928"/>
      <c r="HAN11" s="928"/>
      <c r="HAO11" s="928"/>
      <c r="HAP11" s="928"/>
      <c r="HAQ11" s="928"/>
      <c r="HAR11" s="928"/>
      <c r="HAS11" s="928"/>
      <c r="HAT11" s="928"/>
      <c r="HAU11" s="928"/>
      <c r="HAV11" s="928"/>
      <c r="HAW11" s="928"/>
      <c r="HAX11" s="928"/>
      <c r="HAY11" s="928"/>
      <c r="HAZ11" s="928"/>
      <c r="HBA11" s="928"/>
      <c r="HBB11" s="928"/>
      <c r="HBC11" s="928"/>
      <c r="HBD11" s="928"/>
      <c r="HBE11" s="928"/>
      <c r="HBF11" s="928"/>
      <c r="HBG11" s="928"/>
      <c r="HBH11" s="928"/>
      <c r="HBI11" s="928"/>
      <c r="HBJ11" s="928"/>
      <c r="HBK11" s="928"/>
      <c r="HBL11" s="928"/>
      <c r="HBM11" s="928"/>
      <c r="HBN11" s="928"/>
      <c r="HBO11" s="928"/>
      <c r="HBP11" s="928"/>
      <c r="HBQ11" s="928"/>
      <c r="HBR11" s="928"/>
      <c r="HBS11" s="928"/>
      <c r="HBT11" s="928"/>
      <c r="HBU11" s="928"/>
      <c r="HBV11" s="928"/>
      <c r="HBW11" s="928"/>
      <c r="HBX11" s="928"/>
      <c r="HBY11" s="928"/>
      <c r="HBZ11" s="928"/>
      <c r="HCA11" s="928"/>
      <c r="HCB11" s="928"/>
      <c r="HCC11" s="928"/>
      <c r="HCD11" s="928"/>
      <c r="HCE11" s="928"/>
      <c r="HCF11" s="928"/>
      <c r="HCG11" s="928"/>
      <c r="HCH11" s="928"/>
      <c r="HCI11" s="928"/>
      <c r="HCJ11" s="928"/>
      <c r="HCK11" s="928"/>
      <c r="HCL11" s="928"/>
      <c r="HCM11" s="928"/>
      <c r="HCN11" s="928"/>
      <c r="HCO11" s="928"/>
      <c r="HCP11" s="928"/>
      <c r="HCQ11" s="928"/>
      <c r="HCR11" s="928"/>
      <c r="HCS11" s="928"/>
      <c r="HCT11" s="928"/>
      <c r="HCU11" s="928"/>
      <c r="HCV11" s="928"/>
      <c r="HCW11" s="928"/>
      <c r="HCX11" s="928"/>
      <c r="HCY11" s="928"/>
      <c r="HCZ11" s="928"/>
      <c r="HDA11" s="928"/>
      <c r="HDB11" s="928"/>
      <c r="HDC11" s="928"/>
      <c r="HDD11" s="928"/>
      <c r="HDE11" s="928"/>
      <c r="HDF11" s="928"/>
      <c r="HDG11" s="928"/>
      <c r="HDH11" s="928"/>
      <c r="HDI11" s="928"/>
      <c r="HDJ11" s="928"/>
      <c r="HDK11" s="928"/>
      <c r="HDL11" s="928"/>
      <c r="HDM11" s="928"/>
      <c r="HDN11" s="928"/>
      <c r="HDO11" s="928"/>
      <c r="HDP11" s="928"/>
      <c r="HDQ11" s="928"/>
      <c r="HDR11" s="928"/>
      <c r="HDS11" s="928"/>
      <c r="HDT11" s="928"/>
      <c r="HDU11" s="928"/>
      <c r="HDV11" s="928"/>
      <c r="HDW11" s="928"/>
      <c r="HDX11" s="928"/>
      <c r="HDY11" s="928"/>
      <c r="HDZ11" s="928"/>
      <c r="HEA11" s="928"/>
      <c r="HEB11" s="928"/>
      <c r="HEC11" s="928"/>
      <c r="HED11" s="928"/>
      <c r="HEE11" s="928"/>
      <c r="HEF11" s="928"/>
      <c r="HEG11" s="928"/>
      <c r="HEH11" s="928"/>
      <c r="HEI11" s="928"/>
      <c r="HEJ11" s="928"/>
      <c r="HEK11" s="928"/>
      <c r="HEL11" s="928"/>
      <c r="HEM11" s="928"/>
      <c r="HEN11" s="928"/>
      <c r="HEO11" s="928"/>
      <c r="HEP11" s="928"/>
      <c r="HEQ11" s="928"/>
      <c r="HER11" s="928"/>
      <c r="HES11" s="928"/>
      <c r="HET11" s="928"/>
      <c r="HEU11" s="928"/>
      <c r="HEV11" s="928"/>
      <c r="HEW11" s="928"/>
      <c r="HEX11" s="928"/>
      <c r="HEY11" s="928"/>
      <c r="HEZ11" s="928"/>
      <c r="HFA11" s="928"/>
      <c r="HFB11" s="928"/>
      <c r="HFC11" s="928"/>
      <c r="HFD11" s="928"/>
      <c r="HFE11" s="928"/>
      <c r="HFF11" s="928"/>
      <c r="HFG11" s="928"/>
      <c r="HFH11" s="928"/>
      <c r="HFI11" s="928"/>
      <c r="HFJ11" s="928"/>
      <c r="HFK11" s="928"/>
      <c r="HFL11" s="928"/>
      <c r="HFM11" s="928"/>
      <c r="HFN11" s="928"/>
      <c r="HFO11" s="928"/>
      <c r="HFP11" s="928"/>
      <c r="HFQ11" s="928"/>
      <c r="HFR11" s="928"/>
      <c r="HFS11" s="928"/>
      <c r="HFT11" s="928"/>
      <c r="HFU11" s="928"/>
      <c r="HFV11" s="928"/>
      <c r="HFW11" s="928"/>
      <c r="HFX11" s="928"/>
      <c r="HFY11" s="928"/>
      <c r="HFZ11" s="928"/>
      <c r="HGA11" s="928"/>
      <c r="HGB11" s="928"/>
      <c r="HGC11" s="928"/>
      <c r="HGD11" s="928"/>
      <c r="HGE11" s="928"/>
      <c r="HGF11" s="928"/>
      <c r="HGG11" s="928"/>
      <c r="HGH11" s="928"/>
      <c r="HGI11" s="928"/>
      <c r="HGJ11" s="928"/>
      <c r="HGK11" s="928"/>
      <c r="HGL11" s="928"/>
      <c r="HGM11" s="928"/>
      <c r="HGN11" s="928"/>
      <c r="HGO11" s="928"/>
      <c r="HGP11" s="928"/>
      <c r="HGQ11" s="928"/>
      <c r="HGR11" s="928"/>
      <c r="HGS11" s="928"/>
      <c r="HGT11" s="928"/>
      <c r="HGU11" s="928"/>
      <c r="HGV11" s="928"/>
      <c r="HGW11" s="928"/>
      <c r="HGX11" s="928"/>
      <c r="HGY11" s="928"/>
      <c r="HGZ11" s="928"/>
      <c r="HHA11" s="928"/>
      <c r="HHB11" s="928"/>
      <c r="HHC11" s="928"/>
      <c r="HHD11" s="928"/>
      <c r="HHE11" s="928"/>
      <c r="HHF11" s="928"/>
      <c r="HHG11" s="928"/>
      <c r="HHH11" s="928"/>
      <c r="HHI11" s="928"/>
      <c r="HHJ11" s="928"/>
      <c r="HHK11" s="928"/>
      <c r="HHL11" s="928"/>
      <c r="HHM11" s="928"/>
      <c r="HHN11" s="928"/>
      <c r="HHO11" s="928"/>
      <c r="HHP11" s="928"/>
      <c r="HHQ11" s="928"/>
      <c r="HHR11" s="928"/>
      <c r="HHS11" s="928"/>
      <c r="HHT11" s="928"/>
      <c r="HHU11" s="928"/>
      <c r="HHV11" s="928"/>
      <c r="HHW11" s="928"/>
      <c r="HHX11" s="928"/>
      <c r="HHY11" s="928"/>
      <c r="HHZ11" s="928"/>
      <c r="HIA11" s="928"/>
      <c r="HIB11" s="928"/>
      <c r="HIC11" s="928"/>
      <c r="HID11" s="928"/>
      <c r="HIE11" s="928"/>
      <c r="HIF11" s="928"/>
      <c r="HIG11" s="928"/>
      <c r="HIH11" s="928"/>
      <c r="HII11" s="928"/>
      <c r="HIJ11" s="928"/>
      <c r="HIK11" s="928"/>
      <c r="HIL11" s="928"/>
      <c r="HIM11" s="928"/>
      <c r="HIN11" s="928"/>
      <c r="HIO11" s="928"/>
      <c r="HIP11" s="928"/>
      <c r="HIQ11" s="928"/>
      <c r="HIR11" s="928"/>
      <c r="HIS11" s="928"/>
      <c r="HIT11" s="928"/>
      <c r="HIU11" s="928"/>
      <c r="HIV11" s="928"/>
      <c r="HIW11" s="928"/>
      <c r="HIX11" s="928"/>
      <c r="HIY11" s="928"/>
      <c r="HIZ11" s="928"/>
      <c r="HJA11" s="928"/>
      <c r="HJB11" s="928"/>
      <c r="HJC11" s="928"/>
      <c r="HJD11" s="928"/>
      <c r="HJE11" s="928"/>
      <c r="HJF11" s="928"/>
      <c r="HJG11" s="928"/>
      <c r="HJH11" s="928"/>
      <c r="HJI11" s="928"/>
      <c r="HJJ11" s="928"/>
      <c r="HJK11" s="928"/>
      <c r="HJL11" s="928"/>
      <c r="HJM11" s="928"/>
      <c r="HJN11" s="928"/>
      <c r="HJO11" s="928"/>
      <c r="HJP11" s="928"/>
      <c r="HJQ11" s="928"/>
      <c r="HJR11" s="928"/>
      <c r="HJS11" s="928"/>
      <c r="HJT11" s="928"/>
      <c r="HJU11" s="928"/>
      <c r="HJV11" s="928"/>
      <c r="HJW11" s="928"/>
      <c r="HJX11" s="928"/>
      <c r="HJY11" s="928"/>
      <c r="HJZ11" s="928"/>
      <c r="HKA11" s="928"/>
      <c r="HKB11" s="928"/>
      <c r="HKC11" s="928"/>
      <c r="HKD11" s="928"/>
      <c r="HKE11" s="928"/>
      <c r="HKF11" s="928"/>
      <c r="HKG11" s="928"/>
      <c r="HKH11" s="928"/>
      <c r="HKI11" s="928"/>
      <c r="HKJ11" s="928"/>
      <c r="HKK11" s="928"/>
      <c r="HKL11" s="928"/>
      <c r="HKM11" s="928"/>
      <c r="HKN11" s="928"/>
      <c r="HKO11" s="928"/>
      <c r="HKP11" s="928"/>
      <c r="HKQ11" s="928"/>
      <c r="HKR11" s="928"/>
      <c r="HKS11" s="928"/>
      <c r="HKT11" s="928"/>
      <c r="HKU11" s="928"/>
      <c r="HKV11" s="928"/>
      <c r="HKW11" s="928"/>
      <c r="HKX11" s="928"/>
      <c r="HKY11" s="928"/>
      <c r="HKZ11" s="928"/>
      <c r="HLA11" s="928"/>
      <c r="HLB11" s="928"/>
      <c r="HLC11" s="928"/>
      <c r="HLD11" s="928"/>
      <c r="HLE11" s="928"/>
      <c r="HLF11" s="928"/>
      <c r="HLG11" s="928"/>
      <c r="HLH11" s="928"/>
      <c r="HLI11" s="928"/>
      <c r="HLJ11" s="928"/>
      <c r="HLK11" s="928"/>
      <c r="HLL11" s="928"/>
      <c r="HLM11" s="928"/>
      <c r="HLN11" s="928"/>
      <c r="HLO11" s="928"/>
      <c r="HLP11" s="928"/>
      <c r="HLQ11" s="928"/>
      <c r="HLR11" s="928"/>
      <c r="HLS11" s="928"/>
      <c r="HLT11" s="928"/>
      <c r="HLU11" s="928"/>
      <c r="HLV11" s="928"/>
      <c r="HLW11" s="928"/>
      <c r="HLX11" s="928"/>
      <c r="HLY11" s="928"/>
      <c r="HLZ11" s="928"/>
      <c r="HMA11" s="928"/>
      <c r="HMB11" s="928"/>
      <c r="HMC11" s="928"/>
      <c r="HMD11" s="928"/>
      <c r="HME11" s="928"/>
      <c r="HMF11" s="928"/>
      <c r="HMG11" s="928"/>
      <c r="HMH11" s="928"/>
      <c r="HMI11" s="928"/>
      <c r="HMJ11" s="928"/>
      <c r="HMK11" s="928"/>
      <c r="HML11" s="928"/>
      <c r="HMM11" s="928"/>
      <c r="HMN11" s="928"/>
      <c r="HMO11" s="928"/>
      <c r="HMP11" s="928"/>
      <c r="HMQ11" s="928"/>
      <c r="HMR11" s="928"/>
      <c r="HMS11" s="928"/>
      <c r="HMT11" s="928"/>
      <c r="HMU11" s="928"/>
      <c r="HMV11" s="928"/>
      <c r="HMW11" s="928"/>
      <c r="HMX11" s="928"/>
      <c r="HMY11" s="928"/>
      <c r="HMZ11" s="928"/>
      <c r="HNA11" s="928"/>
      <c r="HNB11" s="928"/>
      <c r="HNC11" s="928"/>
      <c r="HND11" s="928"/>
      <c r="HNE11" s="928"/>
      <c r="HNF11" s="928"/>
      <c r="HNG11" s="928"/>
      <c r="HNH11" s="928"/>
      <c r="HNI11" s="928"/>
      <c r="HNJ11" s="928"/>
      <c r="HNK11" s="928"/>
      <c r="HNL11" s="928"/>
      <c r="HNM11" s="928"/>
      <c r="HNN11" s="928"/>
      <c r="HNO11" s="928"/>
      <c r="HNP11" s="928"/>
      <c r="HNQ11" s="928"/>
      <c r="HNR11" s="928"/>
      <c r="HNS11" s="928"/>
      <c r="HNT11" s="928"/>
      <c r="HNU11" s="928"/>
      <c r="HNV11" s="928"/>
      <c r="HNW11" s="928"/>
      <c r="HNX11" s="928"/>
      <c r="HNY11" s="928"/>
      <c r="HNZ11" s="928"/>
      <c r="HOA11" s="928"/>
      <c r="HOB11" s="928"/>
      <c r="HOC11" s="928"/>
      <c r="HOD11" s="928"/>
      <c r="HOE11" s="928"/>
      <c r="HOF11" s="928"/>
      <c r="HOG11" s="928"/>
      <c r="HOH11" s="928"/>
      <c r="HOI11" s="928"/>
      <c r="HOJ11" s="928"/>
      <c r="HOK11" s="928"/>
      <c r="HOL11" s="928"/>
      <c r="HOM11" s="928"/>
      <c r="HON11" s="928"/>
      <c r="HOO11" s="928"/>
      <c r="HOP11" s="928"/>
      <c r="HOQ11" s="928"/>
      <c r="HOR11" s="928"/>
      <c r="HOS11" s="928"/>
      <c r="HOT11" s="928"/>
      <c r="HOU11" s="928"/>
      <c r="HOV11" s="928"/>
      <c r="HOW11" s="928"/>
      <c r="HOX11" s="928"/>
      <c r="HOY11" s="928"/>
      <c r="HOZ11" s="928"/>
      <c r="HPA11" s="928"/>
      <c r="HPB11" s="928"/>
      <c r="HPC11" s="928"/>
      <c r="HPD11" s="928"/>
      <c r="HPE11" s="928"/>
      <c r="HPF11" s="928"/>
      <c r="HPG11" s="928"/>
      <c r="HPH11" s="928"/>
      <c r="HPI11" s="928"/>
      <c r="HPJ11" s="928"/>
      <c r="HPK11" s="928"/>
      <c r="HPL11" s="928"/>
      <c r="HPM11" s="928"/>
      <c r="HPN11" s="928"/>
      <c r="HPO11" s="928"/>
      <c r="HPP11" s="928"/>
      <c r="HPQ11" s="928"/>
      <c r="HPR11" s="928"/>
      <c r="HPS11" s="928"/>
      <c r="HPT11" s="928"/>
      <c r="HPU11" s="928"/>
      <c r="HPV11" s="928"/>
      <c r="HPW11" s="928"/>
      <c r="HPX11" s="928"/>
      <c r="HPY11" s="928"/>
      <c r="HPZ11" s="928"/>
      <c r="HQA11" s="928"/>
      <c r="HQB11" s="928"/>
      <c r="HQC11" s="928"/>
      <c r="HQD11" s="928"/>
      <c r="HQE11" s="928"/>
      <c r="HQF11" s="928"/>
      <c r="HQG11" s="928"/>
      <c r="HQH11" s="928"/>
      <c r="HQI11" s="928"/>
      <c r="HQJ11" s="928"/>
      <c r="HQK11" s="928"/>
      <c r="HQL11" s="928"/>
      <c r="HQM11" s="928"/>
      <c r="HQN11" s="928"/>
      <c r="HQO11" s="928"/>
      <c r="HQP11" s="928"/>
      <c r="HQQ11" s="928"/>
      <c r="HQR11" s="928"/>
      <c r="HQS11" s="928"/>
      <c r="HQT11" s="928"/>
      <c r="HQU11" s="928"/>
      <c r="HQV11" s="928"/>
      <c r="HQW11" s="928"/>
      <c r="HQX11" s="928"/>
      <c r="HQY11" s="928"/>
      <c r="HQZ11" s="928"/>
      <c r="HRA11" s="928"/>
      <c r="HRB11" s="928"/>
      <c r="HRC11" s="928"/>
      <c r="HRD11" s="928"/>
      <c r="HRE11" s="928"/>
      <c r="HRF11" s="928"/>
      <c r="HRG11" s="928"/>
      <c r="HRH11" s="928"/>
      <c r="HRI11" s="928"/>
      <c r="HRJ11" s="928"/>
      <c r="HRK11" s="928"/>
      <c r="HRL11" s="928"/>
      <c r="HRM11" s="928"/>
      <c r="HRN11" s="928"/>
      <c r="HRO11" s="928"/>
      <c r="HRP11" s="928"/>
      <c r="HRQ11" s="928"/>
      <c r="HRR11" s="928"/>
      <c r="HRS11" s="928"/>
      <c r="HRT11" s="928"/>
      <c r="HRU11" s="928"/>
      <c r="HRV11" s="928"/>
      <c r="HRW11" s="928"/>
      <c r="HRX11" s="928"/>
      <c r="HRY11" s="928"/>
      <c r="HRZ11" s="928"/>
      <c r="HSA11" s="928"/>
      <c r="HSB11" s="928"/>
      <c r="HSC11" s="928"/>
      <c r="HSD11" s="928"/>
      <c r="HSE11" s="928"/>
      <c r="HSF11" s="928"/>
      <c r="HSG11" s="928"/>
      <c r="HSH11" s="928"/>
      <c r="HSI11" s="928"/>
      <c r="HSJ11" s="928"/>
      <c r="HSK11" s="928"/>
      <c r="HSL11" s="928"/>
      <c r="HSM11" s="928"/>
      <c r="HSN11" s="928"/>
      <c r="HSO11" s="928"/>
      <c r="HSP11" s="928"/>
      <c r="HSQ11" s="928"/>
      <c r="HSR11" s="928"/>
      <c r="HSS11" s="928"/>
      <c r="HST11" s="928"/>
      <c r="HSU11" s="928"/>
      <c r="HSV11" s="928"/>
      <c r="HSW11" s="928"/>
      <c r="HSX11" s="928"/>
      <c r="HSY11" s="928"/>
      <c r="HSZ11" s="928"/>
      <c r="HTA11" s="928"/>
      <c r="HTB11" s="928"/>
      <c r="HTC11" s="928"/>
      <c r="HTD11" s="928"/>
      <c r="HTE11" s="928"/>
      <c r="HTF11" s="928"/>
      <c r="HTG11" s="928"/>
      <c r="HTH11" s="928"/>
      <c r="HTI11" s="928"/>
      <c r="HTJ11" s="928"/>
      <c r="HTK11" s="928"/>
      <c r="HTL11" s="928"/>
      <c r="HTM11" s="928"/>
      <c r="HTN11" s="928"/>
      <c r="HTO11" s="928"/>
      <c r="HTP11" s="928"/>
      <c r="HTQ11" s="928"/>
      <c r="HTR11" s="928"/>
      <c r="HTS11" s="928"/>
      <c r="HTT11" s="928"/>
      <c r="HTU11" s="928"/>
      <c r="HTV11" s="928"/>
      <c r="HTW11" s="928"/>
      <c r="HTX11" s="928"/>
      <c r="HTY11" s="928"/>
      <c r="HTZ11" s="928"/>
      <c r="HUA11" s="928"/>
      <c r="HUB11" s="928"/>
      <c r="HUC11" s="928"/>
      <c r="HUD11" s="928"/>
      <c r="HUE11" s="928"/>
      <c r="HUF11" s="928"/>
      <c r="HUG11" s="928"/>
      <c r="HUH11" s="928"/>
      <c r="HUI11" s="928"/>
      <c r="HUJ11" s="928"/>
      <c r="HUK11" s="928"/>
      <c r="HUL11" s="928"/>
      <c r="HUM11" s="928"/>
      <c r="HUN11" s="928"/>
      <c r="HUO11" s="928"/>
      <c r="HUP11" s="928"/>
      <c r="HUQ11" s="928"/>
      <c r="HUR11" s="928"/>
      <c r="HUS11" s="928"/>
      <c r="HUT11" s="928"/>
      <c r="HUU11" s="928"/>
      <c r="HUV11" s="928"/>
      <c r="HUW11" s="928"/>
      <c r="HUX11" s="928"/>
      <c r="HUY11" s="928"/>
      <c r="HUZ11" s="928"/>
      <c r="HVA11" s="928"/>
      <c r="HVB11" s="928"/>
      <c r="HVC11" s="928"/>
      <c r="HVD11" s="928"/>
      <c r="HVE11" s="928"/>
      <c r="HVF11" s="928"/>
      <c r="HVG11" s="928"/>
      <c r="HVH11" s="928"/>
      <c r="HVI11" s="928"/>
      <c r="HVJ11" s="928"/>
      <c r="HVK11" s="928"/>
      <c r="HVL11" s="928"/>
      <c r="HVM11" s="928"/>
      <c r="HVN11" s="928"/>
      <c r="HVO11" s="928"/>
      <c r="HVP11" s="928"/>
      <c r="HVQ11" s="928"/>
      <c r="HVR11" s="928"/>
      <c r="HVS11" s="928"/>
      <c r="HVT11" s="928"/>
      <c r="HVU11" s="928"/>
      <c r="HVV11" s="928"/>
      <c r="HVW11" s="928"/>
      <c r="HVX11" s="928"/>
      <c r="HVY11" s="928"/>
      <c r="HVZ11" s="928"/>
      <c r="HWA11" s="928"/>
      <c r="HWB11" s="928"/>
      <c r="HWC11" s="928"/>
      <c r="HWD11" s="928"/>
      <c r="HWE11" s="928"/>
      <c r="HWF11" s="928"/>
      <c r="HWG11" s="928"/>
      <c r="HWH11" s="928"/>
      <c r="HWI11" s="928"/>
      <c r="HWJ11" s="928"/>
      <c r="HWK11" s="928"/>
      <c r="HWL11" s="928"/>
      <c r="HWM11" s="928"/>
      <c r="HWN11" s="928"/>
      <c r="HWO11" s="928"/>
      <c r="HWP11" s="928"/>
      <c r="HWQ11" s="928"/>
      <c r="HWR11" s="928"/>
      <c r="HWS11" s="928"/>
      <c r="HWT11" s="928"/>
      <c r="HWU11" s="928"/>
      <c r="HWV11" s="928"/>
      <c r="HWW11" s="928"/>
      <c r="HWX11" s="928"/>
      <c r="HWY11" s="928"/>
      <c r="HWZ11" s="928"/>
      <c r="HXA11" s="928"/>
      <c r="HXB11" s="928"/>
      <c r="HXC11" s="928"/>
      <c r="HXD11" s="928"/>
      <c r="HXE11" s="928"/>
      <c r="HXF11" s="928"/>
      <c r="HXG11" s="928"/>
      <c r="HXH11" s="928"/>
      <c r="HXI11" s="928"/>
      <c r="HXJ11" s="928"/>
      <c r="HXK11" s="928"/>
      <c r="HXL11" s="928"/>
      <c r="HXM11" s="928"/>
      <c r="HXN11" s="928"/>
      <c r="HXO11" s="928"/>
      <c r="HXP11" s="928"/>
      <c r="HXQ11" s="928"/>
      <c r="HXR11" s="928"/>
      <c r="HXS11" s="928"/>
      <c r="HXT11" s="928"/>
      <c r="HXU11" s="928"/>
      <c r="HXV11" s="928"/>
      <c r="HXW11" s="928"/>
      <c r="HXX11" s="928"/>
      <c r="HXY11" s="928"/>
      <c r="HXZ11" s="928"/>
      <c r="HYA11" s="928"/>
      <c r="HYB11" s="928"/>
      <c r="HYC11" s="928"/>
      <c r="HYD11" s="928"/>
      <c r="HYE11" s="928"/>
      <c r="HYF11" s="928"/>
      <c r="HYG11" s="928"/>
      <c r="HYH11" s="928"/>
      <c r="HYI11" s="928"/>
      <c r="HYJ11" s="928"/>
      <c r="HYK11" s="928"/>
      <c r="HYL11" s="928"/>
      <c r="HYM11" s="928"/>
      <c r="HYN11" s="928"/>
      <c r="HYO11" s="928"/>
      <c r="HYP11" s="928"/>
      <c r="HYQ11" s="928"/>
      <c r="HYR11" s="928"/>
      <c r="HYS11" s="928"/>
      <c r="HYT11" s="928"/>
      <c r="HYU11" s="928"/>
      <c r="HYV11" s="928"/>
      <c r="HYW11" s="928"/>
      <c r="HYX11" s="928"/>
      <c r="HYY11" s="928"/>
      <c r="HYZ11" s="928"/>
      <c r="HZA11" s="928"/>
      <c r="HZB11" s="928"/>
      <c r="HZC11" s="928"/>
      <c r="HZD11" s="928"/>
      <c r="HZE11" s="928"/>
      <c r="HZF11" s="928"/>
      <c r="HZG11" s="928"/>
      <c r="HZH11" s="928"/>
      <c r="HZI11" s="928"/>
      <c r="HZJ11" s="928"/>
      <c r="HZK11" s="928"/>
      <c r="HZL11" s="928"/>
      <c r="HZM11" s="928"/>
      <c r="HZN11" s="928"/>
      <c r="HZO11" s="928"/>
      <c r="HZP11" s="928"/>
      <c r="HZQ11" s="928"/>
      <c r="HZR11" s="928"/>
      <c r="HZS11" s="928"/>
      <c r="HZT11" s="928"/>
      <c r="HZU11" s="928"/>
      <c r="HZV11" s="928"/>
      <c r="HZW11" s="928"/>
      <c r="HZX11" s="928"/>
      <c r="HZY11" s="928"/>
      <c r="HZZ11" s="928"/>
      <c r="IAA11" s="928"/>
      <c r="IAB11" s="928"/>
      <c r="IAC11" s="928"/>
      <c r="IAD11" s="928"/>
      <c r="IAE11" s="928"/>
      <c r="IAF11" s="928"/>
      <c r="IAG11" s="928"/>
      <c r="IAH11" s="928"/>
      <c r="IAI11" s="928"/>
      <c r="IAJ11" s="928"/>
      <c r="IAK11" s="928"/>
      <c r="IAL11" s="928"/>
      <c r="IAM11" s="928"/>
      <c r="IAN11" s="928"/>
      <c r="IAO11" s="928"/>
      <c r="IAP11" s="928"/>
      <c r="IAQ11" s="928"/>
      <c r="IAR11" s="928"/>
      <c r="IAS11" s="928"/>
      <c r="IAT11" s="928"/>
      <c r="IAU11" s="928"/>
      <c r="IAV11" s="928"/>
      <c r="IAW11" s="928"/>
      <c r="IAX11" s="928"/>
      <c r="IAY11" s="928"/>
      <c r="IAZ11" s="928"/>
      <c r="IBA11" s="928"/>
      <c r="IBB11" s="928"/>
      <c r="IBC11" s="928"/>
      <c r="IBD11" s="928"/>
      <c r="IBE11" s="928"/>
      <c r="IBF11" s="928"/>
      <c r="IBG11" s="928"/>
      <c r="IBH11" s="928"/>
      <c r="IBI11" s="928"/>
      <c r="IBJ11" s="928"/>
      <c r="IBK11" s="928"/>
      <c r="IBL11" s="928"/>
      <c r="IBM11" s="928"/>
      <c r="IBN11" s="928"/>
      <c r="IBO11" s="928"/>
      <c r="IBP11" s="928"/>
      <c r="IBQ11" s="928"/>
      <c r="IBR11" s="928"/>
      <c r="IBS11" s="928"/>
      <c r="IBT11" s="928"/>
      <c r="IBU11" s="928"/>
      <c r="IBV11" s="928"/>
      <c r="IBW11" s="928"/>
      <c r="IBX11" s="928"/>
      <c r="IBY11" s="928"/>
      <c r="IBZ11" s="928"/>
      <c r="ICA11" s="928"/>
      <c r="ICB11" s="928"/>
      <c r="ICC11" s="928"/>
      <c r="ICD11" s="928"/>
      <c r="ICE11" s="928"/>
      <c r="ICF11" s="928"/>
      <c r="ICG11" s="928"/>
      <c r="ICH11" s="928"/>
      <c r="ICI11" s="928"/>
      <c r="ICJ11" s="928"/>
      <c r="ICK11" s="928"/>
      <c r="ICL11" s="928"/>
      <c r="ICM11" s="928"/>
      <c r="ICN11" s="928"/>
      <c r="ICO11" s="928"/>
      <c r="ICP11" s="928"/>
      <c r="ICQ11" s="928"/>
      <c r="ICR11" s="928"/>
      <c r="ICS11" s="928"/>
      <c r="ICT11" s="928"/>
      <c r="ICU11" s="928"/>
      <c r="ICV11" s="928"/>
      <c r="ICW11" s="928"/>
      <c r="ICX11" s="928"/>
      <c r="ICY11" s="928"/>
      <c r="ICZ11" s="928"/>
      <c r="IDA11" s="928"/>
      <c r="IDB11" s="928"/>
      <c r="IDC11" s="928"/>
      <c r="IDD11" s="928"/>
      <c r="IDE11" s="928"/>
      <c r="IDF11" s="928"/>
      <c r="IDG11" s="928"/>
      <c r="IDH11" s="928"/>
      <c r="IDI11" s="928"/>
      <c r="IDJ11" s="928"/>
      <c r="IDK11" s="928"/>
      <c r="IDL11" s="928"/>
      <c r="IDM11" s="928"/>
      <c r="IDN11" s="928"/>
      <c r="IDO11" s="928"/>
      <c r="IDP11" s="928"/>
      <c r="IDQ11" s="928"/>
      <c r="IDR11" s="928"/>
      <c r="IDS11" s="928"/>
      <c r="IDT11" s="928"/>
      <c r="IDU11" s="928"/>
      <c r="IDV11" s="928"/>
      <c r="IDW11" s="928"/>
      <c r="IDX11" s="928"/>
      <c r="IDY11" s="928"/>
      <c r="IDZ11" s="928"/>
      <c r="IEA11" s="928"/>
      <c r="IEB11" s="928"/>
      <c r="IEC11" s="928"/>
      <c r="IED11" s="928"/>
      <c r="IEE11" s="928"/>
      <c r="IEF11" s="928"/>
      <c r="IEG11" s="928"/>
      <c r="IEH11" s="928"/>
      <c r="IEI11" s="928"/>
      <c r="IEJ11" s="928"/>
      <c r="IEK11" s="928"/>
      <c r="IEL11" s="928"/>
      <c r="IEM11" s="928"/>
      <c r="IEN11" s="928"/>
      <c r="IEO11" s="928"/>
      <c r="IEP11" s="928"/>
      <c r="IEQ11" s="928"/>
      <c r="IER11" s="928"/>
      <c r="IES11" s="928"/>
      <c r="IET11" s="928"/>
      <c r="IEU11" s="928"/>
      <c r="IEV11" s="928"/>
      <c r="IEW11" s="928"/>
      <c r="IEX11" s="928"/>
      <c r="IEY11" s="928"/>
      <c r="IEZ11" s="928"/>
      <c r="IFA11" s="928"/>
      <c r="IFB11" s="928"/>
      <c r="IFC11" s="928"/>
      <c r="IFD11" s="928"/>
      <c r="IFE11" s="928"/>
      <c r="IFF11" s="928"/>
      <c r="IFG11" s="928"/>
      <c r="IFH11" s="928"/>
      <c r="IFI11" s="928"/>
      <c r="IFJ11" s="928"/>
      <c r="IFK11" s="928"/>
      <c r="IFL11" s="928"/>
      <c r="IFM11" s="928"/>
      <c r="IFN11" s="928"/>
      <c r="IFO11" s="928"/>
      <c r="IFP11" s="928"/>
      <c r="IFQ11" s="928"/>
      <c r="IFR11" s="928"/>
      <c r="IFS11" s="928"/>
      <c r="IFT11" s="928"/>
      <c r="IFU11" s="928"/>
      <c r="IFV11" s="928"/>
      <c r="IFW11" s="928"/>
      <c r="IFX11" s="928"/>
      <c r="IFY11" s="928"/>
      <c r="IFZ11" s="928"/>
      <c r="IGA11" s="928"/>
      <c r="IGB11" s="928"/>
      <c r="IGC11" s="928"/>
      <c r="IGD11" s="928"/>
      <c r="IGE11" s="928"/>
      <c r="IGF11" s="928"/>
      <c r="IGG11" s="928"/>
      <c r="IGH11" s="928"/>
      <c r="IGI11" s="928"/>
      <c r="IGJ11" s="928"/>
      <c r="IGK11" s="928"/>
      <c r="IGL11" s="928"/>
      <c r="IGM11" s="928"/>
      <c r="IGN11" s="928"/>
      <c r="IGO11" s="928"/>
      <c r="IGP11" s="928"/>
      <c r="IGQ11" s="928"/>
      <c r="IGR11" s="928"/>
      <c r="IGS11" s="928"/>
      <c r="IGT11" s="928"/>
      <c r="IGU11" s="928"/>
      <c r="IGV11" s="928"/>
      <c r="IGW11" s="928"/>
      <c r="IGX11" s="928"/>
      <c r="IGY11" s="928"/>
      <c r="IGZ11" s="928"/>
      <c r="IHA11" s="928"/>
      <c r="IHB11" s="928"/>
      <c r="IHC11" s="928"/>
      <c r="IHD11" s="928"/>
      <c r="IHE11" s="928"/>
      <c r="IHF11" s="928"/>
      <c r="IHG11" s="928"/>
      <c r="IHH11" s="928"/>
      <c r="IHI11" s="928"/>
      <c r="IHJ11" s="928"/>
      <c r="IHK11" s="928"/>
      <c r="IHL11" s="928"/>
      <c r="IHM11" s="928"/>
      <c r="IHN11" s="928"/>
      <c r="IHO11" s="928"/>
      <c r="IHP11" s="928"/>
      <c r="IHQ11" s="928"/>
      <c r="IHR11" s="928"/>
      <c r="IHS11" s="928"/>
      <c r="IHT11" s="928"/>
      <c r="IHU11" s="928"/>
      <c r="IHV11" s="928"/>
      <c r="IHW11" s="928"/>
      <c r="IHX11" s="928"/>
      <c r="IHY11" s="928"/>
      <c r="IHZ11" s="928"/>
      <c r="IIA11" s="928"/>
      <c r="IIB11" s="928"/>
      <c r="IIC11" s="928"/>
      <c r="IID11" s="928"/>
      <c r="IIE11" s="928"/>
      <c r="IIF11" s="928"/>
      <c r="IIG11" s="928"/>
      <c r="IIH11" s="928"/>
      <c r="III11" s="928"/>
      <c r="IIJ11" s="928"/>
      <c r="IIK11" s="928"/>
      <c r="IIL11" s="928"/>
      <c r="IIM11" s="928"/>
      <c r="IIN11" s="928"/>
      <c r="IIO11" s="928"/>
      <c r="IIP11" s="928"/>
      <c r="IIQ11" s="928"/>
      <c r="IIR11" s="928"/>
      <c r="IIS11" s="928"/>
      <c r="IIT11" s="928"/>
      <c r="IIU11" s="928"/>
      <c r="IIV11" s="928"/>
      <c r="IIW11" s="928"/>
      <c r="IIX11" s="928"/>
      <c r="IIY11" s="928"/>
      <c r="IIZ11" s="928"/>
      <c r="IJA11" s="928"/>
      <c r="IJB11" s="928"/>
      <c r="IJC11" s="928"/>
      <c r="IJD11" s="928"/>
      <c r="IJE11" s="928"/>
      <c r="IJF11" s="928"/>
      <c r="IJG11" s="928"/>
      <c r="IJH11" s="928"/>
      <c r="IJI11" s="928"/>
      <c r="IJJ11" s="928"/>
      <c r="IJK11" s="928"/>
      <c r="IJL11" s="928"/>
      <c r="IJM11" s="928"/>
      <c r="IJN11" s="928"/>
      <c r="IJO11" s="928"/>
      <c r="IJP11" s="928"/>
      <c r="IJQ11" s="928"/>
      <c r="IJR11" s="928"/>
      <c r="IJS11" s="928"/>
      <c r="IJT11" s="928"/>
      <c r="IJU11" s="928"/>
      <c r="IJV11" s="928"/>
      <c r="IJW11" s="928"/>
      <c r="IJX11" s="928"/>
      <c r="IJY11" s="928"/>
      <c r="IJZ11" s="928"/>
      <c r="IKA11" s="928"/>
      <c r="IKB11" s="928"/>
      <c r="IKC11" s="928"/>
      <c r="IKD11" s="928"/>
      <c r="IKE11" s="928"/>
      <c r="IKF11" s="928"/>
      <c r="IKG11" s="928"/>
      <c r="IKH11" s="928"/>
      <c r="IKI11" s="928"/>
      <c r="IKJ11" s="928"/>
      <c r="IKK11" s="928"/>
      <c r="IKL11" s="928"/>
      <c r="IKM11" s="928"/>
      <c r="IKN11" s="928"/>
      <c r="IKO11" s="928"/>
      <c r="IKP11" s="928"/>
      <c r="IKQ11" s="928"/>
      <c r="IKR11" s="928"/>
      <c r="IKS11" s="928"/>
      <c r="IKT11" s="928"/>
      <c r="IKU11" s="928"/>
      <c r="IKV11" s="928"/>
      <c r="IKW11" s="928"/>
      <c r="IKX11" s="928"/>
      <c r="IKY11" s="928"/>
      <c r="IKZ11" s="928"/>
      <c r="ILA11" s="928"/>
      <c r="ILB11" s="928"/>
      <c r="ILC11" s="928"/>
      <c r="ILD11" s="928"/>
      <c r="ILE11" s="928"/>
      <c r="ILF11" s="928"/>
      <c r="ILG11" s="928"/>
      <c r="ILH11" s="928"/>
      <c r="ILI11" s="928"/>
      <c r="ILJ11" s="928"/>
      <c r="ILK11" s="928"/>
      <c r="ILL11" s="928"/>
      <c r="ILM11" s="928"/>
      <c r="ILN11" s="928"/>
      <c r="ILO11" s="928"/>
      <c r="ILP11" s="928"/>
      <c r="ILQ11" s="928"/>
      <c r="ILR11" s="928"/>
      <c r="ILS11" s="928"/>
      <c r="ILT11" s="928"/>
      <c r="ILU11" s="928"/>
      <c r="ILV11" s="928"/>
      <c r="ILW11" s="928"/>
      <c r="ILX11" s="928"/>
      <c r="ILY11" s="928"/>
      <c r="ILZ11" s="928"/>
      <c r="IMA11" s="928"/>
      <c r="IMB11" s="928"/>
      <c r="IMC11" s="928"/>
      <c r="IMD11" s="928"/>
      <c r="IME11" s="928"/>
      <c r="IMF11" s="928"/>
      <c r="IMG11" s="928"/>
      <c r="IMH11" s="928"/>
      <c r="IMI11" s="928"/>
      <c r="IMJ11" s="928"/>
      <c r="IMK11" s="928"/>
      <c r="IML11" s="928"/>
      <c r="IMM11" s="928"/>
      <c r="IMN11" s="928"/>
      <c r="IMO11" s="928"/>
      <c r="IMP11" s="928"/>
      <c r="IMQ11" s="928"/>
      <c r="IMR11" s="928"/>
      <c r="IMS11" s="928"/>
      <c r="IMT11" s="928"/>
      <c r="IMU11" s="928"/>
      <c r="IMV11" s="928"/>
      <c r="IMW11" s="928"/>
      <c r="IMX11" s="928"/>
      <c r="IMY11" s="928"/>
      <c r="IMZ11" s="928"/>
      <c r="INA11" s="928"/>
      <c r="INB11" s="928"/>
      <c r="INC11" s="928"/>
      <c r="IND11" s="928"/>
      <c r="INE11" s="928"/>
      <c r="INF11" s="928"/>
      <c r="ING11" s="928"/>
      <c r="INH11" s="928"/>
      <c r="INI11" s="928"/>
      <c r="INJ11" s="928"/>
      <c r="INK11" s="928"/>
      <c r="INL11" s="928"/>
      <c r="INM11" s="928"/>
      <c r="INN11" s="928"/>
      <c r="INO11" s="928"/>
      <c r="INP11" s="928"/>
      <c r="INQ11" s="928"/>
      <c r="INR11" s="928"/>
      <c r="INS11" s="928"/>
      <c r="INT11" s="928"/>
      <c r="INU11" s="928"/>
      <c r="INV11" s="928"/>
      <c r="INW11" s="928"/>
      <c r="INX11" s="928"/>
      <c r="INY11" s="928"/>
      <c r="INZ11" s="928"/>
      <c r="IOA11" s="928"/>
      <c r="IOB11" s="928"/>
      <c r="IOC11" s="928"/>
      <c r="IOD11" s="928"/>
      <c r="IOE11" s="928"/>
      <c r="IOF11" s="928"/>
      <c r="IOG11" s="928"/>
      <c r="IOH11" s="928"/>
      <c r="IOI11" s="928"/>
      <c r="IOJ11" s="928"/>
      <c r="IOK11" s="928"/>
      <c r="IOL11" s="928"/>
      <c r="IOM11" s="928"/>
      <c r="ION11" s="928"/>
      <c r="IOO11" s="928"/>
      <c r="IOP11" s="928"/>
      <c r="IOQ11" s="928"/>
      <c r="IOR11" s="928"/>
      <c r="IOS11" s="928"/>
      <c r="IOT11" s="928"/>
      <c r="IOU11" s="928"/>
      <c r="IOV11" s="928"/>
      <c r="IOW11" s="928"/>
      <c r="IOX11" s="928"/>
      <c r="IOY11" s="928"/>
      <c r="IOZ11" s="928"/>
      <c r="IPA11" s="928"/>
      <c r="IPB11" s="928"/>
      <c r="IPC11" s="928"/>
      <c r="IPD11" s="928"/>
      <c r="IPE11" s="928"/>
      <c r="IPF11" s="928"/>
      <c r="IPG11" s="928"/>
      <c r="IPH11" s="928"/>
      <c r="IPI11" s="928"/>
      <c r="IPJ11" s="928"/>
      <c r="IPK11" s="928"/>
      <c r="IPL11" s="928"/>
      <c r="IPM11" s="928"/>
      <c r="IPN11" s="928"/>
      <c r="IPO11" s="928"/>
      <c r="IPP11" s="928"/>
      <c r="IPQ11" s="928"/>
      <c r="IPR11" s="928"/>
      <c r="IPS11" s="928"/>
      <c r="IPT11" s="928"/>
      <c r="IPU11" s="928"/>
      <c r="IPV11" s="928"/>
      <c r="IPW11" s="928"/>
      <c r="IPX11" s="928"/>
      <c r="IPY11" s="928"/>
      <c r="IPZ11" s="928"/>
      <c r="IQA11" s="928"/>
      <c r="IQB11" s="928"/>
      <c r="IQC11" s="928"/>
      <c r="IQD11" s="928"/>
      <c r="IQE11" s="928"/>
      <c r="IQF11" s="928"/>
      <c r="IQG11" s="928"/>
      <c r="IQH11" s="928"/>
      <c r="IQI11" s="928"/>
      <c r="IQJ11" s="928"/>
      <c r="IQK11" s="928"/>
      <c r="IQL11" s="928"/>
      <c r="IQM11" s="928"/>
      <c r="IQN11" s="928"/>
      <c r="IQO11" s="928"/>
      <c r="IQP11" s="928"/>
      <c r="IQQ11" s="928"/>
      <c r="IQR11" s="928"/>
      <c r="IQS11" s="928"/>
      <c r="IQT11" s="928"/>
      <c r="IQU11" s="928"/>
      <c r="IQV11" s="928"/>
      <c r="IQW11" s="928"/>
      <c r="IQX11" s="928"/>
      <c r="IQY11" s="928"/>
      <c r="IQZ11" s="928"/>
      <c r="IRA11" s="928"/>
      <c r="IRB11" s="928"/>
      <c r="IRC11" s="928"/>
      <c r="IRD11" s="928"/>
      <c r="IRE11" s="928"/>
      <c r="IRF11" s="928"/>
      <c r="IRG11" s="928"/>
      <c r="IRH11" s="928"/>
      <c r="IRI11" s="928"/>
      <c r="IRJ11" s="928"/>
      <c r="IRK11" s="928"/>
      <c r="IRL11" s="928"/>
      <c r="IRM11" s="928"/>
      <c r="IRN11" s="928"/>
      <c r="IRO11" s="928"/>
      <c r="IRP11" s="928"/>
      <c r="IRQ11" s="928"/>
      <c r="IRR11" s="928"/>
      <c r="IRS11" s="928"/>
      <c r="IRT11" s="928"/>
      <c r="IRU11" s="928"/>
      <c r="IRV11" s="928"/>
      <c r="IRW11" s="928"/>
      <c r="IRX11" s="928"/>
      <c r="IRY11" s="928"/>
      <c r="IRZ11" s="928"/>
      <c r="ISA11" s="928"/>
      <c r="ISB11" s="928"/>
      <c r="ISC11" s="928"/>
      <c r="ISD11" s="928"/>
      <c r="ISE11" s="928"/>
      <c r="ISF11" s="928"/>
      <c r="ISG11" s="928"/>
      <c r="ISH11" s="928"/>
      <c r="ISI11" s="928"/>
      <c r="ISJ11" s="928"/>
      <c r="ISK11" s="928"/>
      <c r="ISL11" s="928"/>
      <c r="ISM11" s="928"/>
      <c r="ISN11" s="928"/>
      <c r="ISO11" s="928"/>
      <c r="ISP11" s="928"/>
      <c r="ISQ11" s="928"/>
      <c r="ISR11" s="928"/>
      <c r="ISS11" s="928"/>
      <c r="IST11" s="928"/>
      <c r="ISU11" s="928"/>
      <c r="ISV11" s="928"/>
      <c r="ISW11" s="928"/>
      <c r="ISX11" s="928"/>
      <c r="ISY11" s="928"/>
      <c r="ISZ11" s="928"/>
      <c r="ITA11" s="928"/>
      <c r="ITB11" s="928"/>
      <c r="ITC11" s="928"/>
      <c r="ITD11" s="928"/>
      <c r="ITE11" s="928"/>
      <c r="ITF11" s="928"/>
      <c r="ITG11" s="928"/>
      <c r="ITH11" s="928"/>
      <c r="ITI11" s="928"/>
      <c r="ITJ11" s="928"/>
      <c r="ITK11" s="928"/>
      <c r="ITL11" s="928"/>
      <c r="ITM11" s="928"/>
      <c r="ITN11" s="928"/>
      <c r="ITO11" s="928"/>
      <c r="ITP11" s="928"/>
      <c r="ITQ11" s="928"/>
      <c r="ITR11" s="928"/>
      <c r="ITS11" s="928"/>
      <c r="ITT11" s="928"/>
      <c r="ITU11" s="928"/>
      <c r="ITV11" s="928"/>
      <c r="ITW11" s="928"/>
      <c r="ITX11" s="928"/>
      <c r="ITY11" s="928"/>
      <c r="ITZ11" s="928"/>
      <c r="IUA11" s="928"/>
      <c r="IUB11" s="928"/>
      <c r="IUC11" s="928"/>
      <c r="IUD11" s="928"/>
      <c r="IUE11" s="928"/>
      <c r="IUF11" s="928"/>
      <c r="IUG11" s="928"/>
      <c r="IUH11" s="928"/>
      <c r="IUI11" s="928"/>
      <c r="IUJ11" s="928"/>
      <c r="IUK11" s="928"/>
      <c r="IUL11" s="928"/>
      <c r="IUM11" s="928"/>
      <c r="IUN11" s="928"/>
      <c r="IUO11" s="928"/>
      <c r="IUP11" s="928"/>
      <c r="IUQ11" s="928"/>
      <c r="IUR11" s="928"/>
      <c r="IUS11" s="928"/>
      <c r="IUT11" s="928"/>
      <c r="IUU11" s="928"/>
      <c r="IUV11" s="928"/>
      <c r="IUW11" s="928"/>
      <c r="IUX11" s="928"/>
      <c r="IUY11" s="928"/>
      <c r="IUZ11" s="928"/>
      <c r="IVA11" s="928"/>
      <c r="IVB11" s="928"/>
      <c r="IVC11" s="928"/>
      <c r="IVD11" s="928"/>
      <c r="IVE11" s="928"/>
      <c r="IVF11" s="928"/>
      <c r="IVG11" s="928"/>
      <c r="IVH11" s="928"/>
      <c r="IVI11" s="928"/>
      <c r="IVJ11" s="928"/>
      <c r="IVK11" s="928"/>
      <c r="IVL11" s="928"/>
      <c r="IVM11" s="928"/>
      <c r="IVN11" s="928"/>
      <c r="IVO11" s="928"/>
      <c r="IVP11" s="928"/>
      <c r="IVQ11" s="928"/>
      <c r="IVR11" s="928"/>
      <c r="IVS11" s="928"/>
      <c r="IVT11" s="928"/>
      <c r="IVU11" s="928"/>
      <c r="IVV11" s="928"/>
      <c r="IVW11" s="928"/>
      <c r="IVX11" s="928"/>
      <c r="IVY11" s="928"/>
      <c r="IVZ11" s="928"/>
      <c r="IWA11" s="928"/>
      <c r="IWB11" s="928"/>
      <c r="IWC11" s="928"/>
      <c r="IWD11" s="928"/>
      <c r="IWE11" s="928"/>
      <c r="IWF11" s="928"/>
      <c r="IWG11" s="928"/>
      <c r="IWH11" s="928"/>
      <c r="IWI11" s="928"/>
      <c r="IWJ11" s="928"/>
      <c r="IWK11" s="928"/>
      <c r="IWL11" s="928"/>
      <c r="IWM11" s="928"/>
      <c r="IWN11" s="928"/>
      <c r="IWO11" s="928"/>
      <c r="IWP11" s="928"/>
      <c r="IWQ11" s="928"/>
      <c r="IWR11" s="928"/>
      <c r="IWS11" s="928"/>
      <c r="IWT11" s="928"/>
      <c r="IWU11" s="928"/>
      <c r="IWV11" s="928"/>
      <c r="IWW11" s="928"/>
      <c r="IWX11" s="928"/>
      <c r="IWY11" s="928"/>
      <c r="IWZ11" s="928"/>
      <c r="IXA11" s="928"/>
      <c r="IXB11" s="928"/>
      <c r="IXC11" s="928"/>
      <c r="IXD11" s="928"/>
      <c r="IXE11" s="928"/>
      <c r="IXF11" s="928"/>
      <c r="IXG11" s="928"/>
      <c r="IXH11" s="928"/>
      <c r="IXI11" s="928"/>
      <c r="IXJ11" s="928"/>
      <c r="IXK11" s="928"/>
      <c r="IXL11" s="928"/>
      <c r="IXM11" s="928"/>
      <c r="IXN11" s="928"/>
      <c r="IXO11" s="928"/>
      <c r="IXP11" s="928"/>
      <c r="IXQ11" s="928"/>
      <c r="IXR11" s="928"/>
      <c r="IXS11" s="928"/>
      <c r="IXT11" s="928"/>
      <c r="IXU11" s="928"/>
      <c r="IXV11" s="928"/>
      <c r="IXW11" s="928"/>
      <c r="IXX11" s="928"/>
      <c r="IXY11" s="928"/>
      <c r="IXZ11" s="928"/>
      <c r="IYA11" s="928"/>
      <c r="IYB11" s="928"/>
      <c r="IYC11" s="928"/>
      <c r="IYD11" s="928"/>
      <c r="IYE11" s="928"/>
      <c r="IYF11" s="928"/>
      <c r="IYG11" s="928"/>
      <c r="IYH11" s="928"/>
      <c r="IYI11" s="928"/>
      <c r="IYJ11" s="928"/>
      <c r="IYK11" s="928"/>
      <c r="IYL11" s="928"/>
      <c r="IYM11" s="928"/>
      <c r="IYN11" s="928"/>
      <c r="IYO11" s="928"/>
      <c r="IYP11" s="928"/>
      <c r="IYQ11" s="928"/>
      <c r="IYR11" s="928"/>
      <c r="IYS11" s="928"/>
      <c r="IYT11" s="928"/>
      <c r="IYU11" s="928"/>
      <c r="IYV11" s="928"/>
      <c r="IYW11" s="928"/>
      <c r="IYX11" s="928"/>
      <c r="IYY11" s="928"/>
      <c r="IYZ11" s="928"/>
      <c r="IZA11" s="928"/>
      <c r="IZB11" s="928"/>
      <c r="IZC11" s="928"/>
      <c r="IZD11" s="928"/>
      <c r="IZE11" s="928"/>
      <c r="IZF11" s="928"/>
      <c r="IZG11" s="928"/>
      <c r="IZH11" s="928"/>
      <c r="IZI11" s="928"/>
      <c r="IZJ11" s="928"/>
      <c r="IZK11" s="928"/>
      <c r="IZL11" s="928"/>
      <c r="IZM11" s="928"/>
      <c r="IZN11" s="928"/>
      <c r="IZO11" s="928"/>
      <c r="IZP11" s="928"/>
      <c r="IZQ11" s="928"/>
      <c r="IZR11" s="928"/>
      <c r="IZS11" s="928"/>
      <c r="IZT11" s="928"/>
      <c r="IZU11" s="928"/>
      <c r="IZV11" s="928"/>
      <c r="IZW11" s="928"/>
      <c r="IZX11" s="928"/>
      <c r="IZY11" s="928"/>
      <c r="IZZ11" s="928"/>
      <c r="JAA11" s="928"/>
      <c r="JAB11" s="928"/>
      <c r="JAC11" s="928"/>
      <c r="JAD11" s="928"/>
      <c r="JAE11" s="928"/>
      <c r="JAF11" s="928"/>
      <c r="JAG11" s="928"/>
      <c r="JAH11" s="928"/>
      <c r="JAI11" s="928"/>
      <c r="JAJ11" s="928"/>
      <c r="JAK11" s="928"/>
      <c r="JAL11" s="928"/>
      <c r="JAM11" s="928"/>
      <c r="JAN11" s="928"/>
      <c r="JAO11" s="928"/>
      <c r="JAP11" s="928"/>
      <c r="JAQ11" s="928"/>
      <c r="JAR11" s="928"/>
      <c r="JAS11" s="928"/>
      <c r="JAT11" s="928"/>
      <c r="JAU11" s="928"/>
      <c r="JAV11" s="928"/>
      <c r="JAW11" s="928"/>
      <c r="JAX11" s="928"/>
      <c r="JAY11" s="928"/>
      <c r="JAZ11" s="928"/>
      <c r="JBA11" s="928"/>
      <c r="JBB11" s="928"/>
      <c r="JBC11" s="928"/>
      <c r="JBD11" s="928"/>
      <c r="JBE11" s="928"/>
      <c r="JBF11" s="928"/>
      <c r="JBG11" s="928"/>
      <c r="JBH11" s="928"/>
      <c r="JBI11" s="928"/>
      <c r="JBJ11" s="928"/>
      <c r="JBK11" s="928"/>
      <c r="JBL11" s="928"/>
      <c r="JBM11" s="928"/>
      <c r="JBN11" s="928"/>
      <c r="JBO11" s="928"/>
      <c r="JBP11" s="928"/>
      <c r="JBQ11" s="928"/>
      <c r="JBR11" s="928"/>
      <c r="JBS11" s="928"/>
      <c r="JBT11" s="928"/>
      <c r="JBU11" s="928"/>
      <c r="JBV11" s="928"/>
      <c r="JBW11" s="928"/>
      <c r="JBX11" s="928"/>
      <c r="JBY11" s="928"/>
      <c r="JBZ11" s="928"/>
      <c r="JCA11" s="928"/>
      <c r="JCB11" s="928"/>
      <c r="JCC11" s="928"/>
      <c r="JCD11" s="928"/>
      <c r="JCE11" s="928"/>
      <c r="JCF11" s="928"/>
      <c r="JCG11" s="928"/>
      <c r="JCH11" s="928"/>
      <c r="JCI11" s="928"/>
      <c r="JCJ11" s="928"/>
      <c r="JCK11" s="928"/>
      <c r="JCL11" s="928"/>
      <c r="JCM11" s="928"/>
      <c r="JCN11" s="928"/>
      <c r="JCO11" s="928"/>
      <c r="JCP11" s="928"/>
      <c r="JCQ11" s="928"/>
      <c r="JCR11" s="928"/>
      <c r="JCS11" s="928"/>
      <c r="JCT11" s="928"/>
      <c r="JCU11" s="928"/>
      <c r="JCV11" s="928"/>
      <c r="JCW11" s="928"/>
      <c r="JCX11" s="928"/>
      <c r="JCY11" s="928"/>
      <c r="JCZ11" s="928"/>
      <c r="JDA11" s="928"/>
      <c r="JDB11" s="928"/>
      <c r="JDC11" s="928"/>
      <c r="JDD11" s="928"/>
      <c r="JDE11" s="928"/>
      <c r="JDF11" s="928"/>
      <c r="JDG11" s="928"/>
      <c r="JDH11" s="928"/>
      <c r="JDI11" s="928"/>
      <c r="JDJ11" s="928"/>
      <c r="JDK11" s="928"/>
      <c r="JDL11" s="928"/>
      <c r="JDM11" s="928"/>
      <c r="JDN11" s="928"/>
      <c r="JDO11" s="928"/>
      <c r="JDP11" s="928"/>
      <c r="JDQ11" s="928"/>
      <c r="JDR11" s="928"/>
      <c r="JDS11" s="928"/>
      <c r="JDT11" s="928"/>
      <c r="JDU11" s="928"/>
      <c r="JDV11" s="928"/>
      <c r="JDW11" s="928"/>
      <c r="JDX11" s="928"/>
      <c r="JDY11" s="928"/>
      <c r="JDZ11" s="928"/>
      <c r="JEA11" s="928"/>
      <c r="JEB11" s="928"/>
      <c r="JEC11" s="928"/>
      <c r="JED11" s="928"/>
      <c r="JEE11" s="928"/>
      <c r="JEF11" s="928"/>
      <c r="JEG11" s="928"/>
      <c r="JEH11" s="928"/>
      <c r="JEI11" s="928"/>
      <c r="JEJ11" s="928"/>
      <c r="JEK11" s="928"/>
      <c r="JEL11" s="928"/>
      <c r="JEM11" s="928"/>
      <c r="JEN11" s="928"/>
      <c r="JEO11" s="928"/>
      <c r="JEP11" s="928"/>
      <c r="JEQ11" s="928"/>
      <c r="JER11" s="928"/>
      <c r="JES11" s="928"/>
      <c r="JET11" s="928"/>
      <c r="JEU11" s="928"/>
      <c r="JEV11" s="928"/>
      <c r="JEW11" s="928"/>
      <c r="JEX11" s="928"/>
      <c r="JEY11" s="928"/>
      <c r="JEZ11" s="928"/>
      <c r="JFA11" s="928"/>
      <c r="JFB11" s="928"/>
      <c r="JFC11" s="928"/>
      <c r="JFD11" s="928"/>
      <c r="JFE11" s="928"/>
      <c r="JFF11" s="928"/>
      <c r="JFG11" s="928"/>
      <c r="JFH11" s="928"/>
      <c r="JFI11" s="928"/>
      <c r="JFJ11" s="928"/>
      <c r="JFK11" s="928"/>
      <c r="JFL11" s="928"/>
      <c r="JFM11" s="928"/>
      <c r="JFN11" s="928"/>
      <c r="JFO11" s="928"/>
      <c r="JFP11" s="928"/>
      <c r="JFQ11" s="928"/>
      <c r="JFR11" s="928"/>
      <c r="JFS11" s="928"/>
      <c r="JFT11" s="928"/>
      <c r="JFU11" s="928"/>
      <c r="JFV11" s="928"/>
      <c r="JFW11" s="928"/>
      <c r="JFX11" s="928"/>
      <c r="JFY11" s="928"/>
      <c r="JFZ11" s="928"/>
      <c r="JGA11" s="928"/>
      <c r="JGB11" s="928"/>
      <c r="JGC11" s="928"/>
      <c r="JGD11" s="928"/>
      <c r="JGE11" s="928"/>
      <c r="JGF11" s="928"/>
      <c r="JGG11" s="928"/>
      <c r="JGH11" s="928"/>
      <c r="JGI11" s="928"/>
      <c r="JGJ11" s="928"/>
      <c r="JGK11" s="928"/>
      <c r="JGL11" s="928"/>
      <c r="JGM11" s="928"/>
      <c r="JGN11" s="928"/>
      <c r="JGO11" s="928"/>
      <c r="JGP11" s="928"/>
      <c r="JGQ11" s="928"/>
      <c r="JGR11" s="928"/>
      <c r="JGS11" s="928"/>
      <c r="JGT11" s="928"/>
      <c r="JGU11" s="928"/>
      <c r="JGV11" s="928"/>
      <c r="JGW11" s="928"/>
      <c r="JGX11" s="928"/>
      <c r="JGY11" s="928"/>
      <c r="JGZ11" s="928"/>
      <c r="JHA11" s="928"/>
      <c r="JHB11" s="928"/>
      <c r="JHC11" s="928"/>
      <c r="JHD11" s="928"/>
      <c r="JHE11" s="928"/>
      <c r="JHF11" s="928"/>
      <c r="JHG11" s="928"/>
      <c r="JHH11" s="928"/>
      <c r="JHI11" s="928"/>
      <c r="JHJ11" s="928"/>
      <c r="JHK11" s="928"/>
      <c r="JHL11" s="928"/>
      <c r="JHM11" s="928"/>
      <c r="JHN11" s="928"/>
      <c r="JHO11" s="928"/>
      <c r="JHP11" s="928"/>
      <c r="JHQ11" s="928"/>
      <c r="JHR11" s="928"/>
      <c r="JHS11" s="928"/>
      <c r="JHT11" s="928"/>
      <c r="JHU11" s="928"/>
      <c r="JHV11" s="928"/>
      <c r="JHW11" s="928"/>
      <c r="JHX11" s="928"/>
      <c r="JHY11" s="928"/>
      <c r="JHZ11" s="928"/>
      <c r="JIA11" s="928"/>
      <c r="JIB11" s="928"/>
      <c r="JIC11" s="928"/>
      <c r="JID11" s="928"/>
      <c r="JIE11" s="928"/>
      <c r="JIF11" s="928"/>
      <c r="JIG11" s="928"/>
      <c r="JIH11" s="928"/>
      <c r="JII11" s="928"/>
      <c r="JIJ11" s="928"/>
      <c r="JIK11" s="928"/>
      <c r="JIL11" s="928"/>
      <c r="JIM11" s="928"/>
      <c r="JIN11" s="928"/>
      <c r="JIO11" s="928"/>
      <c r="JIP11" s="928"/>
      <c r="JIQ11" s="928"/>
      <c r="JIR11" s="928"/>
      <c r="JIS11" s="928"/>
      <c r="JIT11" s="928"/>
      <c r="JIU11" s="928"/>
      <c r="JIV11" s="928"/>
      <c r="JIW11" s="928"/>
      <c r="JIX11" s="928"/>
      <c r="JIY11" s="928"/>
      <c r="JIZ11" s="928"/>
      <c r="JJA11" s="928"/>
      <c r="JJB11" s="928"/>
      <c r="JJC11" s="928"/>
      <c r="JJD11" s="928"/>
      <c r="JJE11" s="928"/>
      <c r="JJF11" s="928"/>
      <c r="JJG11" s="928"/>
      <c r="JJH11" s="928"/>
      <c r="JJI11" s="928"/>
      <c r="JJJ11" s="928"/>
      <c r="JJK11" s="928"/>
      <c r="JJL11" s="928"/>
      <c r="JJM11" s="928"/>
      <c r="JJN11" s="928"/>
      <c r="JJO11" s="928"/>
      <c r="JJP11" s="928"/>
      <c r="JJQ11" s="928"/>
      <c r="JJR11" s="928"/>
      <c r="JJS11" s="928"/>
      <c r="JJT11" s="928"/>
      <c r="JJU11" s="928"/>
      <c r="JJV11" s="928"/>
      <c r="JJW11" s="928"/>
      <c r="JJX11" s="928"/>
      <c r="JJY11" s="928"/>
      <c r="JJZ11" s="928"/>
      <c r="JKA11" s="928"/>
      <c r="JKB11" s="928"/>
      <c r="JKC11" s="928"/>
      <c r="JKD11" s="928"/>
      <c r="JKE11" s="928"/>
      <c r="JKF11" s="928"/>
      <c r="JKG11" s="928"/>
      <c r="JKH11" s="928"/>
      <c r="JKI11" s="928"/>
      <c r="JKJ11" s="928"/>
      <c r="JKK11" s="928"/>
      <c r="JKL11" s="928"/>
      <c r="JKM11" s="928"/>
      <c r="JKN11" s="928"/>
      <c r="JKO11" s="928"/>
      <c r="JKP11" s="928"/>
      <c r="JKQ11" s="928"/>
      <c r="JKR11" s="928"/>
      <c r="JKS11" s="928"/>
      <c r="JKT11" s="928"/>
      <c r="JKU11" s="928"/>
      <c r="JKV11" s="928"/>
      <c r="JKW11" s="928"/>
      <c r="JKX11" s="928"/>
      <c r="JKY11" s="928"/>
      <c r="JKZ11" s="928"/>
      <c r="JLA11" s="928"/>
      <c r="JLB11" s="928"/>
      <c r="JLC11" s="928"/>
      <c r="JLD11" s="928"/>
      <c r="JLE11" s="928"/>
      <c r="JLF11" s="928"/>
      <c r="JLG11" s="928"/>
      <c r="JLH11" s="928"/>
      <c r="JLI11" s="928"/>
      <c r="JLJ11" s="928"/>
      <c r="JLK11" s="928"/>
      <c r="JLL11" s="928"/>
      <c r="JLM11" s="928"/>
      <c r="JLN11" s="928"/>
      <c r="JLO11" s="928"/>
      <c r="JLP11" s="928"/>
      <c r="JLQ11" s="928"/>
      <c r="JLR11" s="928"/>
      <c r="JLS11" s="928"/>
      <c r="JLT11" s="928"/>
      <c r="JLU11" s="928"/>
      <c r="JLV11" s="928"/>
      <c r="JLW11" s="928"/>
      <c r="JLX11" s="928"/>
      <c r="JLY11" s="928"/>
      <c r="JLZ11" s="928"/>
      <c r="JMA11" s="928"/>
      <c r="JMB11" s="928"/>
      <c r="JMC11" s="928"/>
      <c r="JMD11" s="928"/>
      <c r="JME11" s="928"/>
      <c r="JMF11" s="928"/>
      <c r="JMG11" s="928"/>
      <c r="JMH11" s="928"/>
      <c r="JMI11" s="928"/>
      <c r="JMJ11" s="928"/>
      <c r="JMK11" s="928"/>
      <c r="JML11" s="928"/>
      <c r="JMM11" s="928"/>
      <c r="JMN11" s="928"/>
      <c r="JMO11" s="928"/>
      <c r="JMP11" s="928"/>
      <c r="JMQ11" s="928"/>
      <c r="JMR11" s="928"/>
      <c r="JMS11" s="928"/>
      <c r="JMT11" s="928"/>
      <c r="JMU11" s="928"/>
      <c r="JMV11" s="928"/>
      <c r="JMW11" s="928"/>
      <c r="JMX11" s="928"/>
      <c r="JMY11" s="928"/>
      <c r="JMZ11" s="928"/>
      <c r="JNA11" s="928"/>
      <c r="JNB11" s="928"/>
      <c r="JNC11" s="928"/>
      <c r="JND11" s="928"/>
      <c r="JNE11" s="928"/>
      <c r="JNF11" s="928"/>
      <c r="JNG11" s="928"/>
      <c r="JNH11" s="928"/>
      <c r="JNI11" s="928"/>
      <c r="JNJ11" s="928"/>
      <c r="JNK11" s="928"/>
      <c r="JNL11" s="928"/>
      <c r="JNM11" s="928"/>
      <c r="JNN11" s="928"/>
      <c r="JNO11" s="928"/>
      <c r="JNP11" s="928"/>
      <c r="JNQ11" s="928"/>
      <c r="JNR11" s="928"/>
      <c r="JNS11" s="928"/>
      <c r="JNT11" s="928"/>
      <c r="JNU11" s="928"/>
      <c r="JNV11" s="928"/>
      <c r="JNW11" s="928"/>
      <c r="JNX11" s="928"/>
      <c r="JNY11" s="928"/>
      <c r="JNZ11" s="928"/>
      <c r="JOA11" s="928"/>
      <c r="JOB11" s="928"/>
      <c r="JOC11" s="928"/>
      <c r="JOD11" s="928"/>
      <c r="JOE11" s="928"/>
      <c r="JOF11" s="928"/>
      <c r="JOG11" s="928"/>
      <c r="JOH11" s="928"/>
      <c r="JOI11" s="928"/>
      <c r="JOJ11" s="928"/>
      <c r="JOK11" s="928"/>
      <c r="JOL11" s="928"/>
      <c r="JOM11" s="928"/>
      <c r="JON11" s="928"/>
      <c r="JOO11" s="928"/>
      <c r="JOP11" s="928"/>
      <c r="JOQ11" s="928"/>
      <c r="JOR11" s="928"/>
      <c r="JOS11" s="928"/>
      <c r="JOT11" s="928"/>
      <c r="JOU11" s="928"/>
      <c r="JOV11" s="928"/>
      <c r="JOW11" s="928"/>
      <c r="JOX11" s="928"/>
      <c r="JOY11" s="928"/>
      <c r="JOZ11" s="928"/>
      <c r="JPA11" s="928"/>
      <c r="JPB11" s="928"/>
      <c r="JPC11" s="928"/>
      <c r="JPD11" s="928"/>
      <c r="JPE11" s="928"/>
      <c r="JPF11" s="928"/>
      <c r="JPG11" s="928"/>
      <c r="JPH11" s="928"/>
      <c r="JPI11" s="928"/>
      <c r="JPJ11" s="928"/>
      <c r="JPK11" s="928"/>
      <c r="JPL11" s="928"/>
      <c r="JPM11" s="928"/>
      <c r="JPN11" s="928"/>
      <c r="JPO11" s="928"/>
      <c r="JPP11" s="928"/>
      <c r="JPQ11" s="928"/>
      <c r="JPR11" s="928"/>
      <c r="JPS11" s="928"/>
      <c r="JPT11" s="928"/>
      <c r="JPU11" s="928"/>
      <c r="JPV11" s="928"/>
      <c r="JPW11" s="928"/>
      <c r="JPX11" s="928"/>
      <c r="JPY11" s="928"/>
      <c r="JPZ11" s="928"/>
      <c r="JQA11" s="928"/>
      <c r="JQB11" s="928"/>
      <c r="JQC11" s="928"/>
      <c r="JQD11" s="928"/>
      <c r="JQE11" s="928"/>
      <c r="JQF11" s="928"/>
      <c r="JQG11" s="928"/>
      <c r="JQH11" s="928"/>
      <c r="JQI11" s="928"/>
      <c r="JQJ11" s="928"/>
      <c r="JQK11" s="928"/>
      <c r="JQL11" s="928"/>
      <c r="JQM11" s="928"/>
      <c r="JQN11" s="928"/>
      <c r="JQO11" s="928"/>
      <c r="JQP11" s="928"/>
      <c r="JQQ11" s="928"/>
      <c r="JQR11" s="928"/>
      <c r="JQS11" s="928"/>
      <c r="JQT11" s="928"/>
      <c r="JQU11" s="928"/>
      <c r="JQV11" s="928"/>
      <c r="JQW11" s="928"/>
      <c r="JQX11" s="928"/>
      <c r="JQY11" s="928"/>
      <c r="JQZ11" s="928"/>
      <c r="JRA11" s="928"/>
      <c r="JRB11" s="928"/>
      <c r="JRC11" s="928"/>
      <c r="JRD11" s="928"/>
      <c r="JRE11" s="928"/>
      <c r="JRF11" s="928"/>
      <c r="JRG11" s="928"/>
      <c r="JRH11" s="928"/>
      <c r="JRI11" s="928"/>
      <c r="JRJ11" s="928"/>
      <c r="JRK11" s="928"/>
      <c r="JRL11" s="928"/>
      <c r="JRM11" s="928"/>
      <c r="JRN11" s="928"/>
      <c r="JRO11" s="928"/>
      <c r="JRP11" s="928"/>
      <c r="JRQ11" s="928"/>
      <c r="JRR11" s="928"/>
      <c r="JRS11" s="928"/>
      <c r="JRT11" s="928"/>
      <c r="JRU11" s="928"/>
      <c r="JRV11" s="928"/>
      <c r="JRW11" s="928"/>
      <c r="JRX11" s="928"/>
      <c r="JRY11" s="928"/>
      <c r="JRZ11" s="928"/>
      <c r="JSA11" s="928"/>
      <c r="JSB11" s="928"/>
      <c r="JSC11" s="928"/>
      <c r="JSD11" s="928"/>
      <c r="JSE11" s="928"/>
      <c r="JSF11" s="928"/>
      <c r="JSG11" s="928"/>
      <c r="JSH11" s="928"/>
      <c r="JSI11" s="928"/>
      <c r="JSJ11" s="928"/>
      <c r="JSK11" s="928"/>
      <c r="JSL11" s="928"/>
      <c r="JSM11" s="928"/>
      <c r="JSN11" s="928"/>
      <c r="JSO11" s="928"/>
      <c r="JSP11" s="928"/>
      <c r="JSQ11" s="928"/>
      <c r="JSR11" s="928"/>
      <c r="JSS11" s="928"/>
      <c r="JST11" s="928"/>
      <c r="JSU11" s="928"/>
      <c r="JSV11" s="928"/>
      <c r="JSW11" s="928"/>
      <c r="JSX11" s="928"/>
      <c r="JSY11" s="928"/>
      <c r="JSZ11" s="928"/>
      <c r="JTA11" s="928"/>
      <c r="JTB11" s="928"/>
      <c r="JTC11" s="928"/>
      <c r="JTD11" s="928"/>
      <c r="JTE11" s="928"/>
      <c r="JTF11" s="928"/>
      <c r="JTG11" s="928"/>
      <c r="JTH11" s="928"/>
      <c r="JTI11" s="928"/>
      <c r="JTJ11" s="928"/>
      <c r="JTK11" s="928"/>
      <c r="JTL11" s="928"/>
      <c r="JTM11" s="928"/>
      <c r="JTN11" s="928"/>
      <c r="JTO11" s="928"/>
      <c r="JTP11" s="928"/>
      <c r="JTQ11" s="928"/>
      <c r="JTR11" s="928"/>
      <c r="JTS11" s="928"/>
      <c r="JTT11" s="928"/>
      <c r="JTU11" s="928"/>
      <c r="JTV11" s="928"/>
      <c r="JTW11" s="928"/>
      <c r="JTX11" s="928"/>
      <c r="JTY11" s="928"/>
      <c r="JTZ11" s="928"/>
      <c r="JUA11" s="928"/>
      <c r="JUB11" s="928"/>
      <c r="JUC11" s="928"/>
      <c r="JUD11" s="928"/>
      <c r="JUE11" s="928"/>
      <c r="JUF11" s="928"/>
      <c r="JUG11" s="928"/>
      <c r="JUH11" s="928"/>
      <c r="JUI11" s="928"/>
      <c r="JUJ11" s="928"/>
      <c r="JUK11" s="928"/>
      <c r="JUL11" s="928"/>
      <c r="JUM11" s="928"/>
      <c r="JUN11" s="928"/>
      <c r="JUO11" s="928"/>
      <c r="JUP11" s="928"/>
      <c r="JUQ11" s="928"/>
      <c r="JUR11" s="928"/>
      <c r="JUS11" s="928"/>
      <c r="JUT11" s="928"/>
      <c r="JUU11" s="928"/>
      <c r="JUV11" s="928"/>
      <c r="JUW11" s="928"/>
      <c r="JUX11" s="928"/>
      <c r="JUY11" s="928"/>
      <c r="JUZ11" s="928"/>
      <c r="JVA11" s="928"/>
      <c r="JVB11" s="928"/>
      <c r="JVC11" s="928"/>
      <c r="JVD11" s="928"/>
      <c r="JVE11" s="928"/>
      <c r="JVF11" s="928"/>
      <c r="JVG11" s="928"/>
      <c r="JVH11" s="928"/>
      <c r="JVI11" s="928"/>
      <c r="JVJ11" s="928"/>
      <c r="JVK11" s="928"/>
      <c r="JVL11" s="928"/>
      <c r="JVM11" s="928"/>
      <c r="JVN11" s="928"/>
      <c r="JVO11" s="928"/>
      <c r="JVP11" s="928"/>
      <c r="JVQ11" s="928"/>
      <c r="JVR11" s="928"/>
      <c r="JVS11" s="928"/>
      <c r="JVT11" s="928"/>
      <c r="JVU11" s="928"/>
      <c r="JVV11" s="928"/>
      <c r="JVW11" s="928"/>
      <c r="JVX11" s="928"/>
      <c r="JVY11" s="928"/>
      <c r="JVZ11" s="928"/>
      <c r="JWA11" s="928"/>
      <c r="JWB11" s="928"/>
      <c r="JWC11" s="928"/>
      <c r="JWD11" s="928"/>
      <c r="JWE11" s="928"/>
      <c r="JWF11" s="928"/>
      <c r="JWG11" s="928"/>
      <c r="JWH11" s="928"/>
      <c r="JWI11" s="928"/>
      <c r="JWJ11" s="928"/>
      <c r="JWK11" s="928"/>
      <c r="JWL11" s="928"/>
      <c r="JWM11" s="928"/>
      <c r="JWN11" s="928"/>
      <c r="JWO11" s="928"/>
      <c r="JWP11" s="928"/>
      <c r="JWQ11" s="928"/>
      <c r="JWR11" s="928"/>
      <c r="JWS11" s="928"/>
      <c r="JWT11" s="928"/>
      <c r="JWU11" s="928"/>
      <c r="JWV11" s="928"/>
      <c r="JWW11" s="928"/>
      <c r="JWX11" s="928"/>
      <c r="JWY11" s="928"/>
      <c r="JWZ11" s="928"/>
      <c r="JXA11" s="928"/>
      <c r="JXB11" s="928"/>
      <c r="JXC11" s="928"/>
      <c r="JXD11" s="928"/>
      <c r="JXE11" s="928"/>
      <c r="JXF11" s="928"/>
      <c r="JXG11" s="928"/>
      <c r="JXH11" s="928"/>
      <c r="JXI11" s="928"/>
      <c r="JXJ11" s="928"/>
      <c r="JXK11" s="928"/>
      <c r="JXL11" s="928"/>
      <c r="JXM11" s="928"/>
      <c r="JXN11" s="928"/>
      <c r="JXO11" s="928"/>
      <c r="JXP11" s="928"/>
      <c r="JXQ11" s="928"/>
      <c r="JXR11" s="928"/>
      <c r="JXS11" s="928"/>
      <c r="JXT11" s="928"/>
      <c r="JXU11" s="928"/>
      <c r="JXV11" s="928"/>
      <c r="JXW11" s="928"/>
      <c r="JXX11" s="928"/>
      <c r="JXY11" s="928"/>
      <c r="JXZ11" s="928"/>
      <c r="JYA11" s="928"/>
      <c r="JYB11" s="928"/>
      <c r="JYC11" s="928"/>
      <c r="JYD11" s="928"/>
      <c r="JYE11" s="928"/>
      <c r="JYF11" s="928"/>
      <c r="JYG11" s="928"/>
      <c r="JYH11" s="928"/>
      <c r="JYI11" s="928"/>
      <c r="JYJ11" s="928"/>
      <c r="JYK11" s="928"/>
      <c r="JYL11" s="928"/>
      <c r="JYM11" s="928"/>
      <c r="JYN11" s="928"/>
      <c r="JYO11" s="928"/>
      <c r="JYP11" s="928"/>
      <c r="JYQ11" s="928"/>
      <c r="JYR11" s="928"/>
      <c r="JYS11" s="928"/>
      <c r="JYT11" s="928"/>
      <c r="JYU11" s="928"/>
      <c r="JYV11" s="928"/>
      <c r="JYW11" s="928"/>
      <c r="JYX11" s="928"/>
      <c r="JYY11" s="928"/>
      <c r="JYZ11" s="928"/>
      <c r="JZA11" s="928"/>
      <c r="JZB11" s="928"/>
      <c r="JZC11" s="928"/>
      <c r="JZD11" s="928"/>
      <c r="JZE11" s="928"/>
      <c r="JZF11" s="928"/>
      <c r="JZG11" s="928"/>
      <c r="JZH11" s="928"/>
      <c r="JZI11" s="928"/>
      <c r="JZJ11" s="928"/>
      <c r="JZK11" s="928"/>
      <c r="JZL11" s="928"/>
      <c r="JZM11" s="928"/>
      <c r="JZN11" s="928"/>
      <c r="JZO11" s="928"/>
      <c r="JZP11" s="928"/>
      <c r="JZQ11" s="928"/>
      <c r="JZR11" s="928"/>
      <c r="JZS11" s="928"/>
      <c r="JZT11" s="928"/>
      <c r="JZU11" s="928"/>
      <c r="JZV11" s="928"/>
      <c r="JZW11" s="928"/>
      <c r="JZX11" s="928"/>
      <c r="JZY11" s="928"/>
      <c r="JZZ11" s="928"/>
      <c r="KAA11" s="928"/>
      <c r="KAB11" s="928"/>
      <c r="KAC11" s="928"/>
      <c r="KAD11" s="928"/>
      <c r="KAE11" s="928"/>
      <c r="KAF11" s="928"/>
      <c r="KAG11" s="928"/>
      <c r="KAH11" s="928"/>
      <c r="KAI11" s="928"/>
      <c r="KAJ11" s="928"/>
      <c r="KAK11" s="928"/>
      <c r="KAL11" s="928"/>
      <c r="KAM11" s="928"/>
      <c r="KAN11" s="928"/>
      <c r="KAO11" s="928"/>
      <c r="KAP11" s="928"/>
      <c r="KAQ11" s="928"/>
      <c r="KAR11" s="928"/>
      <c r="KAS11" s="928"/>
      <c r="KAT11" s="928"/>
      <c r="KAU11" s="928"/>
      <c r="KAV11" s="928"/>
      <c r="KAW11" s="928"/>
      <c r="KAX11" s="928"/>
      <c r="KAY11" s="928"/>
      <c r="KAZ11" s="928"/>
      <c r="KBA11" s="928"/>
      <c r="KBB11" s="928"/>
      <c r="KBC11" s="928"/>
      <c r="KBD11" s="928"/>
      <c r="KBE11" s="928"/>
      <c r="KBF11" s="928"/>
      <c r="KBG11" s="928"/>
      <c r="KBH11" s="928"/>
      <c r="KBI11" s="928"/>
      <c r="KBJ11" s="928"/>
      <c r="KBK11" s="928"/>
      <c r="KBL11" s="928"/>
      <c r="KBM11" s="928"/>
      <c r="KBN11" s="928"/>
      <c r="KBO11" s="928"/>
      <c r="KBP11" s="928"/>
      <c r="KBQ11" s="928"/>
      <c r="KBR11" s="928"/>
      <c r="KBS11" s="928"/>
      <c r="KBT11" s="928"/>
      <c r="KBU11" s="928"/>
      <c r="KBV11" s="928"/>
      <c r="KBW11" s="928"/>
      <c r="KBX11" s="928"/>
      <c r="KBY11" s="928"/>
      <c r="KBZ11" s="928"/>
      <c r="KCA11" s="928"/>
      <c r="KCB11" s="928"/>
      <c r="KCC11" s="928"/>
      <c r="KCD11" s="928"/>
      <c r="KCE11" s="928"/>
      <c r="KCF11" s="928"/>
      <c r="KCG11" s="928"/>
      <c r="KCH11" s="928"/>
      <c r="KCI11" s="928"/>
      <c r="KCJ11" s="928"/>
      <c r="KCK11" s="928"/>
      <c r="KCL11" s="928"/>
      <c r="KCM11" s="928"/>
      <c r="KCN11" s="928"/>
      <c r="KCO11" s="928"/>
      <c r="KCP11" s="928"/>
      <c r="KCQ11" s="928"/>
      <c r="KCR11" s="928"/>
      <c r="KCS11" s="928"/>
      <c r="KCT11" s="928"/>
      <c r="KCU11" s="928"/>
      <c r="KCV11" s="928"/>
      <c r="KCW11" s="928"/>
      <c r="KCX11" s="928"/>
      <c r="KCY11" s="928"/>
      <c r="KCZ11" s="928"/>
      <c r="KDA11" s="928"/>
      <c r="KDB11" s="928"/>
      <c r="KDC11" s="928"/>
      <c r="KDD11" s="928"/>
      <c r="KDE11" s="928"/>
      <c r="KDF11" s="928"/>
      <c r="KDG11" s="928"/>
      <c r="KDH11" s="928"/>
      <c r="KDI11" s="928"/>
      <c r="KDJ11" s="928"/>
      <c r="KDK11" s="928"/>
      <c r="KDL11" s="928"/>
      <c r="KDM11" s="928"/>
      <c r="KDN11" s="928"/>
      <c r="KDO11" s="928"/>
      <c r="KDP11" s="928"/>
      <c r="KDQ11" s="928"/>
      <c r="KDR11" s="928"/>
      <c r="KDS11" s="928"/>
      <c r="KDT11" s="928"/>
      <c r="KDU11" s="928"/>
      <c r="KDV11" s="928"/>
      <c r="KDW11" s="928"/>
      <c r="KDX11" s="928"/>
      <c r="KDY11" s="928"/>
      <c r="KDZ11" s="928"/>
      <c r="KEA11" s="928"/>
      <c r="KEB11" s="928"/>
      <c r="KEC11" s="928"/>
      <c r="KED11" s="928"/>
      <c r="KEE11" s="928"/>
      <c r="KEF11" s="928"/>
      <c r="KEG11" s="928"/>
      <c r="KEH11" s="928"/>
      <c r="KEI11" s="928"/>
      <c r="KEJ11" s="928"/>
      <c r="KEK11" s="928"/>
      <c r="KEL11" s="928"/>
      <c r="KEM11" s="928"/>
      <c r="KEN11" s="928"/>
      <c r="KEO11" s="928"/>
      <c r="KEP11" s="928"/>
      <c r="KEQ11" s="928"/>
      <c r="KER11" s="928"/>
      <c r="KES11" s="928"/>
      <c r="KET11" s="928"/>
      <c r="KEU11" s="928"/>
      <c r="KEV11" s="928"/>
      <c r="KEW11" s="928"/>
      <c r="KEX11" s="928"/>
      <c r="KEY11" s="928"/>
      <c r="KEZ11" s="928"/>
      <c r="KFA11" s="928"/>
      <c r="KFB11" s="928"/>
      <c r="KFC11" s="928"/>
      <c r="KFD11" s="928"/>
      <c r="KFE11" s="928"/>
      <c r="KFF11" s="928"/>
      <c r="KFG11" s="928"/>
      <c r="KFH11" s="928"/>
      <c r="KFI11" s="928"/>
      <c r="KFJ11" s="928"/>
      <c r="KFK11" s="928"/>
      <c r="KFL11" s="928"/>
      <c r="KFM11" s="928"/>
      <c r="KFN11" s="928"/>
      <c r="KFO11" s="928"/>
      <c r="KFP11" s="928"/>
      <c r="KFQ11" s="928"/>
      <c r="KFR11" s="928"/>
      <c r="KFS11" s="928"/>
      <c r="KFT11" s="928"/>
      <c r="KFU11" s="928"/>
      <c r="KFV11" s="928"/>
      <c r="KFW11" s="928"/>
      <c r="KFX11" s="928"/>
      <c r="KFY11" s="928"/>
      <c r="KFZ11" s="928"/>
      <c r="KGA11" s="928"/>
      <c r="KGB11" s="928"/>
      <c r="KGC11" s="928"/>
      <c r="KGD11" s="928"/>
      <c r="KGE11" s="928"/>
      <c r="KGF11" s="928"/>
      <c r="KGG11" s="928"/>
      <c r="KGH11" s="928"/>
      <c r="KGI11" s="928"/>
      <c r="KGJ11" s="928"/>
      <c r="KGK11" s="928"/>
      <c r="KGL11" s="928"/>
      <c r="KGM11" s="928"/>
      <c r="KGN11" s="928"/>
      <c r="KGO11" s="928"/>
      <c r="KGP11" s="928"/>
      <c r="KGQ11" s="928"/>
      <c r="KGR11" s="928"/>
      <c r="KGS11" s="928"/>
      <c r="KGT11" s="928"/>
      <c r="KGU11" s="928"/>
      <c r="KGV11" s="928"/>
      <c r="KGW11" s="928"/>
      <c r="KGX11" s="928"/>
      <c r="KGY11" s="928"/>
      <c r="KGZ11" s="928"/>
      <c r="KHA11" s="928"/>
      <c r="KHB11" s="928"/>
      <c r="KHC11" s="928"/>
      <c r="KHD11" s="928"/>
      <c r="KHE11" s="928"/>
      <c r="KHF11" s="928"/>
      <c r="KHG11" s="928"/>
      <c r="KHH11" s="928"/>
      <c r="KHI11" s="928"/>
      <c r="KHJ11" s="928"/>
      <c r="KHK11" s="928"/>
      <c r="KHL11" s="928"/>
      <c r="KHM11" s="928"/>
      <c r="KHN11" s="928"/>
      <c r="KHO11" s="928"/>
      <c r="KHP11" s="928"/>
      <c r="KHQ11" s="928"/>
      <c r="KHR11" s="928"/>
      <c r="KHS11" s="928"/>
      <c r="KHT11" s="928"/>
      <c r="KHU11" s="928"/>
      <c r="KHV11" s="928"/>
      <c r="KHW11" s="928"/>
      <c r="KHX11" s="928"/>
      <c r="KHY11" s="928"/>
      <c r="KHZ11" s="928"/>
      <c r="KIA11" s="928"/>
      <c r="KIB11" s="928"/>
      <c r="KIC11" s="928"/>
      <c r="KID11" s="928"/>
      <c r="KIE11" s="928"/>
      <c r="KIF11" s="928"/>
      <c r="KIG11" s="928"/>
      <c r="KIH11" s="928"/>
      <c r="KII11" s="928"/>
      <c r="KIJ11" s="928"/>
      <c r="KIK11" s="928"/>
      <c r="KIL11" s="928"/>
      <c r="KIM11" s="928"/>
      <c r="KIN11" s="928"/>
      <c r="KIO11" s="928"/>
      <c r="KIP11" s="928"/>
      <c r="KIQ11" s="928"/>
      <c r="KIR11" s="928"/>
      <c r="KIS11" s="928"/>
      <c r="KIT11" s="928"/>
      <c r="KIU11" s="928"/>
      <c r="KIV11" s="928"/>
      <c r="KIW11" s="928"/>
      <c r="KIX11" s="928"/>
      <c r="KIY11" s="928"/>
      <c r="KIZ11" s="928"/>
      <c r="KJA11" s="928"/>
      <c r="KJB11" s="928"/>
      <c r="KJC11" s="928"/>
      <c r="KJD11" s="928"/>
      <c r="KJE11" s="928"/>
      <c r="KJF11" s="928"/>
      <c r="KJG11" s="928"/>
      <c r="KJH11" s="928"/>
      <c r="KJI11" s="928"/>
      <c r="KJJ11" s="928"/>
      <c r="KJK11" s="928"/>
      <c r="KJL11" s="928"/>
      <c r="KJM11" s="928"/>
      <c r="KJN11" s="928"/>
      <c r="KJO11" s="928"/>
      <c r="KJP11" s="928"/>
      <c r="KJQ11" s="928"/>
      <c r="KJR11" s="928"/>
      <c r="KJS11" s="928"/>
      <c r="KJT11" s="928"/>
      <c r="KJU11" s="928"/>
      <c r="KJV11" s="928"/>
      <c r="KJW11" s="928"/>
      <c r="KJX11" s="928"/>
      <c r="KJY11" s="928"/>
      <c r="KJZ11" s="928"/>
      <c r="KKA11" s="928"/>
      <c r="KKB11" s="928"/>
      <c r="KKC11" s="928"/>
      <c r="KKD11" s="928"/>
      <c r="KKE11" s="928"/>
      <c r="KKF11" s="928"/>
      <c r="KKG11" s="928"/>
      <c r="KKH11" s="928"/>
      <c r="KKI11" s="928"/>
      <c r="KKJ11" s="928"/>
      <c r="KKK11" s="928"/>
      <c r="KKL11" s="928"/>
      <c r="KKM11" s="928"/>
      <c r="KKN11" s="928"/>
      <c r="KKO11" s="928"/>
      <c r="KKP11" s="928"/>
      <c r="KKQ11" s="928"/>
      <c r="KKR11" s="928"/>
      <c r="KKS11" s="928"/>
      <c r="KKT11" s="928"/>
      <c r="KKU11" s="928"/>
      <c r="KKV11" s="928"/>
      <c r="KKW11" s="928"/>
      <c r="KKX11" s="928"/>
      <c r="KKY11" s="928"/>
      <c r="KKZ11" s="928"/>
      <c r="KLA11" s="928"/>
      <c r="KLB11" s="928"/>
      <c r="KLC11" s="928"/>
      <c r="KLD11" s="928"/>
      <c r="KLE11" s="928"/>
      <c r="KLF11" s="928"/>
      <c r="KLG11" s="928"/>
      <c r="KLH11" s="928"/>
      <c r="KLI11" s="928"/>
      <c r="KLJ11" s="928"/>
      <c r="KLK11" s="928"/>
      <c r="KLL11" s="928"/>
      <c r="KLM11" s="928"/>
      <c r="KLN11" s="928"/>
      <c r="KLO11" s="928"/>
      <c r="KLP11" s="928"/>
      <c r="KLQ11" s="928"/>
      <c r="KLR11" s="928"/>
      <c r="KLS11" s="928"/>
      <c r="KLT11" s="928"/>
      <c r="KLU11" s="928"/>
      <c r="KLV11" s="928"/>
      <c r="KLW11" s="928"/>
      <c r="KLX11" s="928"/>
      <c r="KLY11" s="928"/>
      <c r="KLZ11" s="928"/>
      <c r="KMA11" s="928"/>
      <c r="KMB11" s="928"/>
      <c r="KMC11" s="928"/>
      <c r="KMD11" s="928"/>
      <c r="KME11" s="928"/>
      <c r="KMF11" s="928"/>
      <c r="KMG11" s="928"/>
      <c r="KMH11" s="928"/>
      <c r="KMI11" s="928"/>
      <c r="KMJ11" s="928"/>
      <c r="KMK11" s="928"/>
      <c r="KML11" s="928"/>
      <c r="KMM11" s="928"/>
      <c r="KMN11" s="928"/>
      <c r="KMO11" s="928"/>
      <c r="KMP11" s="928"/>
      <c r="KMQ11" s="928"/>
      <c r="KMR11" s="928"/>
      <c r="KMS11" s="928"/>
      <c r="KMT11" s="928"/>
      <c r="KMU11" s="928"/>
      <c r="KMV11" s="928"/>
      <c r="KMW11" s="928"/>
      <c r="KMX11" s="928"/>
      <c r="KMY11" s="928"/>
      <c r="KMZ11" s="928"/>
      <c r="KNA11" s="928"/>
      <c r="KNB11" s="928"/>
      <c r="KNC11" s="928"/>
      <c r="KND11" s="928"/>
      <c r="KNE11" s="928"/>
      <c r="KNF11" s="928"/>
      <c r="KNG11" s="928"/>
      <c r="KNH11" s="928"/>
      <c r="KNI11" s="928"/>
      <c r="KNJ11" s="928"/>
      <c r="KNK11" s="928"/>
      <c r="KNL11" s="928"/>
      <c r="KNM11" s="928"/>
      <c r="KNN11" s="928"/>
      <c r="KNO11" s="928"/>
      <c r="KNP11" s="928"/>
      <c r="KNQ11" s="928"/>
      <c r="KNR11" s="928"/>
      <c r="KNS11" s="928"/>
      <c r="KNT11" s="928"/>
      <c r="KNU11" s="928"/>
      <c r="KNV11" s="928"/>
      <c r="KNW11" s="928"/>
      <c r="KNX11" s="928"/>
      <c r="KNY11" s="928"/>
      <c r="KNZ11" s="928"/>
      <c r="KOA11" s="928"/>
      <c r="KOB11" s="928"/>
      <c r="KOC11" s="928"/>
      <c r="KOD11" s="928"/>
      <c r="KOE11" s="928"/>
      <c r="KOF11" s="928"/>
      <c r="KOG11" s="928"/>
      <c r="KOH11" s="928"/>
      <c r="KOI11" s="928"/>
      <c r="KOJ11" s="928"/>
      <c r="KOK11" s="928"/>
      <c r="KOL11" s="928"/>
      <c r="KOM11" s="928"/>
      <c r="KON11" s="928"/>
      <c r="KOO11" s="928"/>
      <c r="KOP11" s="928"/>
      <c r="KOQ11" s="928"/>
      <c r="KOR11" s="928"/>
      <c r="KOS11" s="928"/>
      <c r="KOT11" s="928"/>
      <c r="KOU11" s="928"/>
      <c r="KOV11" s="928"/>
      <c r="KOW11" s="928"/>
      <c r="KOX11" s="928"/>
      <c r="KOY11" s="928"/>
      <c r="KOZ11" s="928"/>
      <c r="KPA11" s="928"/>
      <c r="KPB11" s="928"/>
      <c r="KPC11" s="928"/>
      <c r="KPD11" s="928"/>
      <c r="KPE11" s="928"/>
      <c r="KPF11" s="928"/>
      <c r="KPG11" s="928"/>
      <c r="KPH11" s="928"/>
      <c r="KPI11" s="928"/>
      <c r="KPJ11" s="928"/>
      <c r="KPK11" s="928"/>
      <c r="KPL11" s="928"/>
      <c r="KPM11" s="928"/>
      <c r="KPN11" s="928"/>
      <c r="KPO11" s="928"/>
      <c r="KPP11" s="928"/>
      <c r="KPQ11" s="928"/>
      <c r="KPR11" s="928"/>
      <c r="KPS11" s="928"/>
      <c r="KPT11" s="928"/>
      <c r="KPU11" s="928"/>
      <c r="KPV11" s="928"/>
      <c r="KPW11" s="928"/>
      <c r="KPX11" s="928"/>
      <c r="KPY11" s="928"/>
      <c r="KPZ11" s="928"/>
      <c r="KQA11" s="928"/>
      <c r="KQB11" s="928"/>
      <c r="KQC11" s="928"/>
      <c r="KQD11" s="928"/>
      <c r="KQE11" s="928"/>
      <c r="KQF11" s="928"/>
      <c r="KQG11" s="928"/>
      <c r="KQH11" s="928"/>
      <c r="KQI11" s="928"/>
      <c r="KQJ11" s="928"/>
      <c r="KQK11" s="928"/>
      <c r="KQL11" s="928"/>
      <c r="KQM11" s="928"/>
      <c r="KQN11" s="928"/>
      <c r="KQO11" s="928"/>
      <c r="KQP11" s="928"/>
      <c r="KQQ11" s="928"/>
      <c r="KQR11" s="928"/>
      <c r="KQS11" s="928"/>
      <c r="KQT11" s="928"/>
      <c r="KQU11" s="928"/>
      <c r="KQV11" s="928"/>
      <c r="KQW11" s="928"/>
      <c r="KQX11" s="928"/>
      <c r="KQY11" s="928"/>
      <c r="KQZ11" s="928"/>
      <c r="KRA11" s="928"/>
      <c r="KRB11" s="928"/>
      <c r="KRC11" s="928"/>
      <c r="KRD11" s="928"/>
      <c r="KRE11" s="928"/>
      <c r="KRF11" s="928"/>
      <c r="KRG11" s="928"/>
      <c r="KRH11" s="928"/>
      <c r="KRI11" s="928"/>
      <c r="KRJ11" s="928"/>
      <c r="KRK11" s="928"/>
      <c r="KRL11" s="928"/>
      <c r="KRM11" s="928"/>
      <c r="KRN11" s="928"/>
      <c r="KRO11" s="928"/>
      <c r="KRP11" s="928"/>
      <c r="KRQ11" s="928"/>
      <c r="KRR11" s="928"/>
      <c r="KRS11" s="928"/>
      <c r="KRT11" s="928"/>
      <c r="KRU11" s="928"/>
      <c r="KRV11" s="928"/>
      <c r="KRW11" s="928"/>
      <c r="KRX11" s="928"/>
      <c r="KRY11" s="928"/>
      <c r="KRZ11" s="928"/>
      <c r="KSA11" s="928"/>
      <c r="KSB11" s="928"/>
      <c r="KSC11" s="928"/>
      <c r="KSD11" s="928"/>
      <c r="KSE11" s="928"/>
      <c r="KSF11" s="928"/>
      <c r="KSG11" s="928"/>
      <c r="KSH11" s="928"/>
      <c r="KSI11" s="928"/>
      <c r="KSJ11" s="928"/>
      <c r="KSK11" s="928"/>
      <c r="KSL11" s="928"/>
      <c r="KSM11" s="928"/>
      <c r="KSN11" s="928"/>
      <c r="KSO11" s="928"/>
      <c r="KSP11" s="928"/>
      <c r="KSQ11" s="928"/>
      <c r="KSR11" s="928"/>
      <c r="KSS11" s="928"/>
      <c r="KST11" s="928"/>
      <c r="KSU11" s="928"/>
      <c r="KSV11" s="928"/>
      <c r="KSW11" s="928"/>
      <c r="KSX11" s="928"/>
      <c r="KSY11" s="928"/>
      <c r="KSZ11" s="928"/>
      <c r="KTA11" s="928"/>
      <c r="KTB11" s="928"/>
      <c r="KTC11" s="928"/>
      <c r="KTD11" s="928"/>
      <c r="KTE11" s="928"/>
      <c r="KTF11" s="928"/>
      <c r="KTG11" s="928"/>
      <c r="KTH11" s="928"/>
      <c r="KTI11" s="928"/>
      <c r="KTJ11" s="928"/>
      <c r="KTK11" s="928"/>
      <c r="KTL11" s="928"/>
      <c r="KTM11" s="928"/>
      <c r="KTN11" s="928"/>
      <c r="KTO11" s="928"/>
      <c r="KTP11" s="928"/>
      <c r="KTQ11" s="928"/>
      <c r="KTR11" s="928"/>
      <c r="KTS11" s="928"/>
      <c r="KTT11" s="928"/>
      <c r="KTU11" s="928"/>
      <c r="KTV11" s="928"/>
      <c r="KTW11" s="928"/>
      <c r="KTX11" s="928"/>
      <c r="KTY11" s="928"/>
      <c r="KTZ11" s="928"/>
      <c r="KUA11" s="928"/>
      <c r="KUB11" s="928"/>
      <c r="KUC11" s="928"/>
      <c r="KUD11" s="928"/>
      <c r="KUE11" s="928"/>
      <c r="KUF11" s="928"/>
      <c r="KUG11" s="928"/>
      <c r="KUH11" s="928"/>
      <c r="KUI11" s="928"/>
      <c r="KUJ11" s="928"/>
      <c r="KUK11" s="928"/>
      <c r="KUL11" s="928"/>
      <c r="KUM11" s="928"/>
      <c r="KUN11" s="928"/>
      <c r="KUO11" s="928"/>
      <c r="KUP11" s="928"/>
      <c r="KUQ11" s="928"/>
      <c r="KUR11" s="928"/>
      <c r="KUS11" s="928"/>
      <c r="KUT11" s="928"/>
      <c r="KUU11" s="928"/>
      <c r="KUV11" s="928"/>
      <c r="KUW11" s="928"/>
      <c r="KUX11" s="928"/>
      <c r="KUY11" s="928"/>
      <c r="KUZ11" s="928"/>
      <c r="KVA11" s="928"/>
      <c r="KVB11" s="928"/>
      <c r="KVC11" s="928"/>
      <c r="KVD11" s="928"/>
      <c r="KVE11" s="928"/>
      <c r="KVF11" s="928"/>
      <c r="KVG11" s="928"/>
      <c r="KVH11" s="928"/>
      <c r="KVI11" s="928"/>
      <c r="KVJ11" s="928"/>
      <c r="KVK11" s="928"/>
      <c r="KVL11" s="928"/>
      <c r="KVM11" s="928"/>
      <c r="KVN11" s="928"/>
      <c r="KVO11" s="928"/>
      <c r="KVP11" s="928"/>
      <c r="KVQ11" s="928"/>
      <c r="KVR11" s="928"/>
      <c r="KVS11" s="928"/>
      <c r="KVT11" s="928"/>
      <c r="KVU11" s="928"/>
      <c r="KVV11" s="928"/>
      <c r="KVW11" s="928"/>
      <c r="KVX11" s="928"/>
      <c r="KVY11" s="928"/>
      <c r="KVZ11" s="928"/>
      <c r="KWA11" s="928"/>
      <c r="KWB11" s="928"/>
      <c r="KWC11" s="928"/>
      <c r="KWD11" s="928"/>
      <c r="KWE11" s="928"/>
      <c r="KWF11" s="928"/>
      <c r="KWG11" s="928"/>
      <c r="KWH11" s="928"/>
      <c r="KWI11" s="928"/>
      <c r="KWJ11" s="928"/>
      <c r="KWK11" s="928"/>
      <c r="KWL11" s="928"/>
      <c r="KWM11" s="928"/>
      <c r="KWN11" s="928"/>
      <c r="KWO11" s="928"/>
      <c r="KWP11" s="928"/>
      <c r="KWQ11" s="928"/>
      <c r="KWR11" s="928"/>
      <c r="KWS11" s="928"/>
      <c r="KWT11" s="928"/>
      <c r="KWU11" s="928"/>
      <c r="KWV11" s="928"/>
      <c r="KWW11" s="928"/>
      <c r="KWX11" s="928"/>
      <c r="KWY11" s="928"/>
      <c r="KWZ11" s="928"/>
      <c r="KXA11" s="928"/>
      <c r="KXB11" s="928"/>
      <c r="KXC11" s="928"/>
      <c r="KXD11" s="928"/>
      <c r="KXE11" s="928"/>
      <c r="KXF11" s="928"/>
      <c r="KXG11" s="928"/>
      <c r="KXH11" s="928"/>
      <c r="KXI11" s="928"/>
      <c r="KXJ11" s="928"/>
      <c r="KXK11" s="928"/>
      <c r="KXL11" s="928"/>
      <c r="KXM11" s="928"/>
      <c r="KXN11" s="928"/>
      <c r="KXO11" s="928"/>
      <c r="KXP11" s="928"/>
      <c r="KXQ11" s="928"/>
      <c r="KXR11" s="928"/>
      <c r="KXS11" s="928"/>
      <c r="KXT11" s="928"/>
      <c r="KXU11" s="928"/>
      <c r="KXV11" s="928"/>
      <c r="KXW11" s="928"/>
      <c r="KXX11" s="928"/>
      <c r="KXY11" s="928"/>
      <c r="KXZ11" s="928"/>
      <c r="KYA11" s="928"/>
      <c r="KYB11" s="928"/>
      <c r="KYC11" s="928"/>
      <c r="KYD11" s="928"/>
      <c r="KYE11" s="928"/>
      <c r="KYF11" s="928"/>
      <c r="KYG11" s="928"/>
      <c r="KYH11" s="928"/>
      <c r="KYI11" s="928"/>
      <c r="KYJ11" s="928"/>
      <c r="KYK11" s="928"/>
      <c r="KYL11" s="928"/>
      <c r="KYM11" s="928"/>
      <c r="KYN11" s="928"/>
      <c r="KYO11" s="928"/>
      <c r="KYP11" s="928"/>
      <c r="KYQ11" s="928"/>
      <c r="KYR11" s="928"/>
      <c r="KYS11" s="928"/>
      <c r="KYT11" s="928"/>
      <c r="KYU11" s="928"/>
      <c r="KYV11" s="928"/>
      <c r="KYW11" s="928"/>
      <c r="KYX11" s="928"/>
      <c r="KYY11" s="928"/>
      <c r="KYZ11" s="928"/>
      <c r="KZA11" s="928"/>
      <c r="KZB11" s="928"/>
      <c r="KZC11" s="928"/>
      <c r="KZD11" s="928"/>
      <c r="KZE11" s="928"/>
      <c r="KZF11" s="928"/>
      <c r="KZG11" s="928"/>
      <c r="KZH11" s="928"/>
      <c r="KZI11" s="928"/>
      <c r="KZJ11" s="928"/>
      <c r="KZK11" s="928"/>
      <c r="KZL11" s="928"/>
      <c r="KZM11" s="928"/>
      <c r="KZN11" s="928"/>
      <c r="KZO11" s="928"/>
      <c r="KZP11" s="928"/>
      <c r="KZQ11" s="928"/>
      <c r="KZR11" s="928"/>
      <c r="KZS11" s="928"/>
      <c r="KZT11" s="928"/>
      <c r="KZU11" s="928"/>
      <c r="KZV11" s="928"/>
      <c r="KZW11" s="928"/>
      <c r="KZX11" s="928"/>
      <c r="KZY11" s="928"/>
      <c r="KZZ11" s="928"/>
      <c r="LAA11" s="928"/>
      <c r="LAB11" s="928"/>
      <c r="LAC11" s="928"/>
      <c r="LAD11" s="928"/>
      <c r="LAE11" s="928"/>
      <c r="LAF11" s="928"/>
      <c r="LAG11" s="928"/>
      <c r="LAH11" s="928"/>
      <c r="LAI11" s="928"/>
      <c r="LAJ11" s="928"/>
      <c r="LAK11" s="928"/>
      <c r="LAL11" s="928"/>
      <c r="LAM11" s="928"/>
      <c r="LAN11" s="928"/>
      <c r="LAO11" s="928"/>
      <c r="LAP11" s="928"/>
      <c r="LAQ11" s="928"/>
      <c r="LAR11" s="928"/>
      <c r="LAS11" s="928"/>
      <c r="LAT11" s="928"/>
      <c r="LAU11" s="928"/>
      <c r="LAV11" s="928"/>
      <c r="LAW11" s="928"/>
      <c r="LAX11" s="928"/>
      <c r="LAY11" s="928"/>
      <c r="LAZ11" s="928"/>
      <c r="LBA11" s="928"/>
      <c r="LBB11" s="928"/>
      <c r="LBC11" s="928"/>
      <c r="LBD11" s="928"/>
      <c r="LBE11" s="928"/>
      <c r="LBF11" s="928"/>
      <c r="LBG11" s="928"/>
      <c r="LBH11" s="928"/>
      <c r="LBI11" s="928"/>
      <c r="LBJ11" s="928"/>
      <c r="LBK11" s="928"/>
      <c r="LBL11" s="928"/>
      <c r="LBM11" s="928"/>
      <c r="LBN11" s="928"/>
      <c r="LBO11" s="928"/>
      <c r="LBP11" s="928"/>
      <c r="LBQ11" s="928"/>
      <c r="LBR11" s="928"/>
      <c r="LBS11" s="928"/>
      <c r="LBT11" s="928"/>
      <c r="LBU11" s="928"/>
      <c r="LBV11" s="928"/>
      <c r="LBW11" s="928"/>
      <c r="LBX11" s="928"/>
      <c r="LBY11" s="928"/>
      <c r="LBZ11" s="928"/>
      <c r="LCA11" s="928"/>
      <c r="LCB11" s="928"/>
      <c r="LCC11" s="928"/>
      <c r="LCD11" s="928"/>
      <c r="LCE11" s="928"/>
      <c r="LCF11" s="928"/>
      <c r="LCG11" s="928"/>
      <c r="LCH11" s="928"/>
      <c r="LCI11" s="928"/>
      <c r="LCJ11" s="928"/>
      <c r="LCK11" s="928"/>
      <c r="LCL11" s="928"/>
      <c r="LCM11" s="928"/>
      <c r="LCN11" s="928"/>
      <c r="LCO11" s="928"/>
      <c r="LCP11" s="928"/>
      <c r="LCQ11" s="928"/>
      <c r="LCR11" s="928"/>
      <c r="LCS11" s="928"/>
      <c r="LCT11" s="928"/>
      <c r="LCU11" s="928"/>
      <c r="LCV11" s="928"/>
      <c r="LCW11" s="928"/>
      <c r="LCX11" s="928"/>
      <c r="LCY11" s="928"/>
      <c r="LCZ11" s="928"/>
      <c r="LDA11" s="928"/>
      <c r="LDB11" s="928"/>
      <c r="LDC11" s="928"/>
      <c r="LDD11" s="928"/>
      <c r="LDE11" s="928"/>
      <c r="LDF11" s="928"/>
      <c r="LDG11" s="928"/>
      <c r="LDH11" s="928"/>
      <c r="LDI11" s="928"/>
      <c r="LDJ11" s="928"/>
      <c r="LDK11" s="928"/>
      <c r="LDL11" s="928"/>
      <c r="LDM11" s="928"/>
      <c r="LDN11" s="928"/>
      <c r="LDO11" s="928"/>
      <c r="LDP11" s="928"/>
      <c r="LDQ11" s="928"/>
      <c r="LDR11" s="928"/>
      <c r="LDS11" s="928"/>
      <c r="LDT11" s="928"/>
      <c r="LDU11" s="928"/>
      <c r="LDV11" s="928"/>
      <c r="LDW11" s="928"/>
      <c r="LDX11" s="928"/>
      <c r="LDY11" s="928"/>
      <c r="LDZ11" s="928"/>
      <c r="LEA11" s="928"/>
      <c r="LEB11" s="928"/>
      <c r="LEC11" s="928"/>
      <c r="LED11" s="928"/>
      <c r="LEE11" s="928"/>
      <c r="LEF11" s="928"/>
      <c r="LEG11" s="928"/>
      <c r="LEH11" s="928"/>
      <c r="LEI11" s="928"/>
      <c r="LEJ11" s="928"/>
      <c r="LEK11" s="928"/>
      <c r="LEL11" s="928"/>
      <c r="LEM11" s="928"/>
      <c r="LEN11" s="928"/>
      <c r="LEO11" s="928"/>
      <c r="LEP11" s="928"/>
      <c r="LEQ11" s="928"/>
      <c r="LER11" s="928"/>
      <c r="LES11" s="928"/>
      <c r="LET11" s="928"/>
      <c r="LEU11" s="928"/>
      <c r="LEV11" s="928"/>
      <c r="LEW11" s="928"/>
      <c r="LEX11" s="928"/>
      <c r="LEY11" s="928"/>
      <c r="LEZ11" s="928"/>
      <c r="LFA11" s="928"/>
      <c r="LFB11" s="928"/>
      <c r="LFC11" s="928"/>
      <c r="LFD11" s="928"/>
      <c r="LFE11" s="928"/>
      <c r="LFF11" s="928"/>
      <c r="LFG11" s="928"/>
      <c r="LFH11" s="928"/>
      <c r="LFI11" s="928"/>
      <c r="LFJ11" s="928"/>
      <c r="LFK11" s="928"/>
      <c r="LFL11" s="928"/>
      <c r="LFM11" s="928"/>
      <c r="LFN11" s="928"/>
      <c r="LFO11" s="928"/>
      <c r="LFP11" s="928"/>
      <c r="LFQ11" s="928"/>
      <c r="LFR11" s="928"/>
      <c r="LFS11" s="928"/>
      <c r="LFT11" s="928"/>
      <c r="LFU11" s="928"/>
      <c r="LFV11" s="928"/>
      <c r="LFW11" s="928"/>
      <c r="LFX11" s="928"/>
      <c r="LFY11" s="928"/>
      <c r="LFZ11" s="928"/>
      <c r="LGA11" s="928"/>
      <c r="LGB11" s="928"/>
      <c r="LGC11" s="928"/>
      <c r="LGD11" s="928"/>
      <c r="LGE11" s="928"/>
      <c r="LGF11" s="928"/>
      <c r="LGG11" s="928"/>
      <c r="LGH11" s="928"/>
      <c r="LGI11" s="928"/>
      <c r="LGJ11" s="928"/>
      <c r="LGK11" s="928"/>
      <c r="LGL11" s="928"/>
      <c r="LGM11" s="928"/>
      <c r="LGN11" s="928"/>
      <c r="LGO11" s="928"/>
      <c r="LGP11" s="928"/>
      <c r="LGQ11" s="928"/>
      <c r="LGR11" s="928"/>
      <c r="LGS11" s="928"/>
      <c r="LGT11" s="928"/>
      <c r="LGU11" s="928"/>
      <c r="LGV11" s="928"/>
      <c r="LGW11" s="928"/>
      <c r="LGX11" s="928"/>
      <c r="LGY11" s="928"/>
      <c r="LGZ11" s="928"/>
      <c r="LHA11" s="928"/>
      <c r="LHB11" s="928"/>
      <c r="LHC11" s="928"/>
      <c r="LHD11" s="928"/>
      <c r="LHE11" s="928"/>
      <c r="LHF11" s="928"/>
      <c r="LHG11" s="928"/>
      <c r="LHH11" s="928"/>
      <c r="LHI11" s="928"/>
      <c r="LHJ11" s="928"/>
      <c r="LHK11" s="928"/>
      <c r="LHL11" s="928"/>
      <c r="LHM11" s="928"/>
      <c r="LHN11" s="928"/>
      <c r="LHO11" s="928"/>
      <c r="LHP11" s="928"/>
      <c r="LHQ11" s="928"/>
      <c r="LHR11" s="928"/>
      <c r="LHS11" s="928"/>
      <c r="LHT11" s="928"/>
      <c r="LHU11" s="928"/>
      <c r="LHV11" s="928"/>
      <c r="LHW11" s="928"/>
      <c r="LHX11" s="928"/>
      <c r="LHY11" s="928"/>
      <c r="LHZ11" s="928"/>
      <c r="LIA11" s="928"/>
      <c r="LIB11" s="928"/>
      <c r="LIC11" s="928"/>
      <c r="LID11" s="928"/>
      <c r="LIE11" s="928"/>
      <c r="LIF11" s="928"/>
      <c r="LIG11" s="928"/>
      <c r="LIH11" s="928"/>
      <c r="LII11" s="928"/>
      <c r="LIJ11" s="928"/>
      <c r="LIK11" s="928"/>
      <c r="LIL11" s="928"/>
      <c r="LIM11" s="928"/>
      <c r="LIN11" s="928"/>
      <c r="LIO11" s="928"/>
      <c r="LIP11" s="928"/>
      <c r="LIQ11" s="928"/>
      <c r="LIR11" s="928"/>
      <c r="LIS11" s="928"/>
      <c r="LIT11" s="928"/>
      <c r="LIU11" s="928"/>
      <c r="LIV11" s="928"/>
      <c r="LIW11" s="928"/>
      <c r="LIX11" s="928"/>
      <c r="LIY11" s="928"/>
      <c r="LIZ11" s="928"/>
      <c r="LJA11" s="928"/>
      <c r="LJB11" s="928"/>
      <c r="LJC11" s="928"/>
      <c r="LJD11" s="928"/>
      <c r="LJE11" s="928"/>
      <c r="LJF11" s="928"/>
      <c r="LJG11" s="928"/>
      <c r="LJH11" s="928"/>
      <c r="LJI11" s="928"/>
      <c r="LJJ11" s="928"/>
      <c r="LJK11" s="928"/>
      <c r="LJL11" s="928"/>
      <c r="LJM11" s="928"/>
      <c r="LJN11" s="928"/>
      <c r="LJO11" s="928"/>
      <c r="LJP11" s="928"/>
      <c r="LJQ11" s="928"/>
      <c r="LJR11" s="928"/>
      <c r="LJS11" s="928"/>
      <c r="LJT11" s="928"/>
      <c r="LJU11" s="928"/>
      <c r="LJV11" s="928"/>
      <c r="LJW11" s="928"/>
      <c r="LJX11" s="928"/>
      <c r="LJY11" s="928"/>
      <c r="LJZ11" s="928"/>
      <c r="LKA11" s="928"/>
      <c r="LKB11" s="928"/>
      <c r="LKC11" s="928"/>
      <c r="LKD11" s="928"/>
      <c r="LKE11" s="928"/>
      <c r="LKF11" s="928"/>
      <c r="LKG11" s="928"/>
      <c r="LKH11" s="928"/>
      <c r="LKI11" s="928"/>
      <c r="LKJ11" s="928"/>
      <c r="LKK11" s="928"/>
      <c r="LKL11" s="928"/>
      <c r="LKM11" s="928"/>
      <c r="LKN11" s="928"/>
      <c r="LKO11" s="928"/>
      <c r="LKP11" s="928"/>
      <c r="LKQ11" s="928"/>
      <c r="LKR11" s="928"/>
      <c r="LKS11" s="928"/>
      <c r="LKT11" s="928"/>
      <c r="LKU11" s="928"/>
      <c r="LKV11" s="928"/>
      <c r="LKW11" s="928"/>
      <c r="LKX11" s="928"/>
      <c r="LKY11" s="928"/>
      <c r="LKZ11" s="928"/>
      <c r="LLA11" s="928"/>
      <c r="LLB11" s="928"/>
      <c r="LLC11" s="928"/>
      <c r="LLD11" s="928"/>
      <c r="LLE11" s="928"/>
      <c r="LLF11" s="928"/>
      <c r="LLG11" s="928"/>
      <c r="LLH11" s="928"/>
      <c r="LLI11" s="928"/>
      <c r="LLJ11" s="928"/>
      <c r="LLK11" s="928"/>
      <c r="LLL11" s="928"/>
      <c r="LLM11" s="928"/>
      <c r="LLN11" s="928"/>
      <c r="LLO11" s="928"/>
      <c r="LLP11" s="928"/>
      <c r="LLQ11" s="928"/>
      <c r="LLR11" s="928"/>
      <c r="LLS11" s="928"/>
      <c r="LLT11" s="928"/>
      <c r="LLU11" s="928"/>
      <c r="LLV11" s="928"/>
      <c r="LLW11" s="928"/>
      <c r="LLX11" s="928"/>
      <c r="LLY11" s="928"/>
      <c r="LLZ11" s="928"/>
      <c r="LMA11" s="928"/>
      <c r="LMB11" s="928"/>
      <c r="LMC11" s="928"/>
      <c r="LMD11" s="928"/>
      <c r="LME11" s="928"/>
      <c r="LMF11" s="928"/>
      <c r="LMG11" s="928"/>
      <c r="LMH11" s="928"/>
      <c r="LMI11" s="928"/>
      <c r="LMJ11" s="928"/>
      <c r="LMK11" s="928"/>
      <c r="LML11" s="928"/>
      <c r="LMM11" s="928"/>
      <c r="LMN11" s="928"/>
      <c r="LMO11" s="928"/>
      <c r="LMP11" s="928"/>
      <c r="LMQ11" s="928"/>
      <c r="LMR11" s="928"/>
      <c r="LMS11" s="928"/>
      <c r="LMT11" s="928"/>
      <c r="LMU11" s="928"/>
      <c r="LMV11" s="928"/>
      <c r="LMW11" s="928"/>
      <c r="LMX11" s="928"/>
      <c r="LMY11" s="928"/>
      <c r="LMZ11" s="928"/>
      <c r="LNA11" s="928"/>
      <c r="LNB11" s="928"/>
      <c r="LNC11" s="928"/>
      <c r="LND11" s="928"/>
      <c r="LNE11" s="928"/>
      <c r="LNF11" s="928"/>
      <c r="LNG11" s="928"/>
      <c r="LNH11" s="928"/>
      <c r="LNI11" s="928"/>
      <c r="LNJ11" s="928"/>
      <c r="LNK11" s="928"/>
      <c r="LNL11" s="928"/>
      <c r="LNM11" s="928"/>
      <c r="LNN11" s="928"/>
      <c r="LNO11" s="928"/>
      <c r="LNP11" s="928"/>
      <c r="LNQ11" s="928"/>
      <c r="LNR11" s="928"/>
      <c r="LNS11" s="928"/>
      <c r="LNT11" s="928"/>
      <c r="LNU11" s="928"/>
      <c r="LNV11" s="928"/>
      <c r="LNW11" s="928"/>
      <c r="LNX11" s="928"/>
      <c r="LNY11" s="928"/>
      <c r="LNZ11" s="928"/>
      <c r="LOA11" s="928"/>
      <c r="LOB11" s="928"/>
      <c r="LOC11" s="928"/>
      <c r="LOD11" s="928"/>
      <c r="LOE11" s="928"/>
      <c r="LOF11" s="928"/>
      <c r="LOG11" s="928"/>
      <c r="LOH11" s="928"/>
      <c r="LOI11" s="928"/>
      <c r="LOJ11" s="928"/>
      <c r="LOK11" s="928"/>
      <c r="LOL11" s="928"/>
      <c r="LOM11" s="928"/>
      <c r="LON11" s="928"/>
      <c r="LOO11" s="928"/>
      <c r="LOP11" s="928"/>
      <c r="LOQ11" s="928"/>
      <c r="LOR11" s="928"/>
      <c r="LOS11" s="928"/>
      <c r="LOT11" s="928"/>
      <c r="LOU11" s="928"/>
      <c r="LOV11" s="928"/>
      <c r="LOW11" s="928"/>
      <c r="LOX11" s="928"/>
      <c r="LOY11" s="928"/>
      <c r="LOZ11" s="928"/>
      <c r="LPA11" s="928"/>
      <c r="LPB11" s="928"/>
      <c r="LPC11" s="928"/>
      <c r="LPD11" s="928"/>
      <c r="LPE11" s="928"/>
      <c r="LPF11" s="928"/>
      <c r="LPG11" s="928"/>
      <c r="LPH11" s="928"/>
      <c r="LPI11" s="928"/>
      <c r="LPJ11" s="928"/>
      <c r="LPK11" s="928"/>
      <c r="LPL11" s="928"/>
      <c r="LPM11" s="928"/>
      <c r="LPN11" s="928"/>
      <c r="LPO11" s="928"/>
      <c r="LPP11" s="928"/>
      <c r="LPQ11" s="928"/>
      <c r="LPR11" s="928"/>
      <c r="LPS11" s="928"/>
      <c r="LPT11" s="928"/>
      <c r="LPU11" s="928"/>
      <c r="LPV11" s="928"/>
      <c r="LPW11" s="928"/>
      <c r="LPX11" s="928"/>
      <c r="LPY11" s="928"/>
      <c r="LPZ11" s="928"/>
      <c r="LQA11" s="928"/>
      <c r="LQB11" s="928"/>
      <c r="LQC11" s="928"/>
      <c r="LQD11" s="928"/>
      <c r="LQE11" s="928"/>
      <c r="LQF11" s="928"/>
      <c r="LQG11" s="928"/>
      <c r="LQH11" s="928"/>
      <c r="LQI11" s="928"/>
      <c r="LQJ11" s="928"/>
      <c r="LQK11" s="928"/>
      <c r="LQL11" s="928"/>
      <c r="LQM11" s="928"/>
      <c r="LQN11" s="928"/>
      <c r="LQO11" s="928"/>
      <c r="LQP11" s="928"/>
      <c r="LQQ11" s="928"/>
      <c r="LQR11" s="928"/>
      <c r="LQS11" s="928"/>
      <c r="LQT11" s="928"/>
      <c r="LQU11" s="928"/>
      <c r="LQV11" s="928"/>
      <c r="LQW11" s="928"/>
      <c r="LQX11" s="928"/>
      <c r="LQY11" s="928"/>
      <c r="LQZ11" s="928"/>
      <c r="LRA11" s="928"/>
      <c r="LRB11" s="928"/>
      <c r="LRC11" s="928"/>
      <c r="LRD11" s="928"/>
      <c r="LRE11" s="928"/>
      <c r="LRF11" s="928"/>
      <c r="LRG11" s="928"/>
      <c r="LRH11" s="928"/>
      <c r="LRI11" s="928"/>
      <c r="LRJ11" s="928"/>
      <c r="LRK11" s="928"/>
      <c r="LRL11" s="928"/>
      <c r="LRM11" s="928"/>
      <c r="LRN11" s="928"/>
      <c r="LRO11" s="928"/>
      <c r="LRP11" s="928"/>
      <c r="LRQ11" s="928"/>
      <c r="LRR11" s="928"/>
      <c r="LRS11" s="928"/>
      <c r="LRT11" s="928"/>
      <c r="LRU11" s="928"/>
      <c r="LRV11" s="928"/>
      <c r="LRW11" s="928"/>
      <c r="LRX11" s="928"/>
      <c r="LRY11" s="928"/>
      <c r="LRZ11" s="928"/>
      <c r="LSA11" s="928"/>
      <c r="LSB11" s="928"/>
      <c r="LSC11" s="928"/>
      <c r="LSD11" s="928"/>
      <c r="LSE11" s="928"/>
      <c r="LSF11" s="928"/>
      <c r="LSG11" s="928"/>
      <c r="LSH11" s="928"/>
      <c r="LSI11" s="928"/>
      <c r="LSJ11" s="928"/>
      <c r="LSK11" s="928"/>
      <c r="LSL11" s="928"/>
      <c r="LSM11" s="928"/>
      <c r="LSN11" s="928"/>
      <c r="LSO11" s="928"/>
      <c r="LSP11" s="928"/>
      <c r="LSQ11" s="928"/>
      <c r="LSR11" s="928"/>
      <c r="LSS11" s="928"/>
      <c r="LST11" s="928"/>
      <c r="LSU11" s="928"/>
      <c r="LSV11" s="928"/>
      <c r="LSW11" s="928"/>
      <c r="LSX11" s="928"/>
      <c r="LSY11" s="928"/>
      <c r="LSZ11" s="928"/>
      <c r="LTA11" s="928"/>
      <c r="LTB11" s="928"/>
      <c r="LTC11" s="928"/>
      <c r="LTD11" s="928"/>
      <c r="LTE11" s="928"/>
      <c r="LTF11" s="928"/>
      <c r="LTG11" s="928"/>
      <c r="LTH11" s="928"/>
      <c r="LTI11" s="928"/>
      <c r="LTJ11" s="928"/>
      <c r="LTK11" s="928"/>
      <c r="LTL11" s="928"/>
      <c r="LTM11" s="928"/>
      <c r="LTN11" s="928"/>
      <c r="LTO11" s="928"/>
      <c r="LTP11" s="928"/>
      <c r="LTQ11" s="928"/>
      <c r="LTR11" s="928"/>
      <c r="LTS11" s="928"/>
      <c r="LTT11" s="928"/>
      <c r="LTU11" s="928"/>
      <c r="LTV11" s="928"/>
      <c r="LTW11" s="928"/>
      <c r="LTX11" s="928"/>
      <c r="LTY11" s="928"/>
      <c r="LTZ11" s="928"/>
      <c r="LUA11" s="928"/>
      <c r="LUB11" s="928"/>
      <c r="LUC11" s="928"/>
      <c r="LUD11" s="928"/>
      <c r="LUE11" s="928"/>
      <c r="LUF11" s="928"/>
      <c r="LUG11" s="928"/>
      <c r="LUH11" s="928"/>
      <c r="LUI11" s="928"/>
      <c r="LUJ11" s="928"/>
      <c r="LUK11" s="928"/>
      <c r="LUL11" s="928"/>
      <c r="LUM11" s="928"/>
      <c r="LUN11" s="928"/>
      <c r="LUO11" s="928"/>
      <c r="LUP11" s="928"/>
      <c r="LUQ11" s="928"/>
      <c r="LUR11" s="928"/>
      <c r="LUS11" s="928"/>
      <c r="LUT11" s="928"/>
      <c r="LUU11" s="928"/>
      <c r="LUV11" s="928"/>
      <c r="LUW11" s="928"/>
      <c r="LUX11" s="928"/>
      <c r="LUY11" s="928"/>
      <c r="LUZ11" s="928"/>
      <c r="LVA11" s="928"/>
      <c r="LVB11" s="928"/>
      <c r="LVC11" s="928"/>
      <c r="LVD11" s="928"/>
      <c r="LVE11" s="928"/>
      <c r="LVF11" s="928"/>
      <c r="LVG11" s="928"/>
      <c r="LVH11" s="928"/>
      <c r="LVI11" s="928"/>
      <c r="LVJ11" s="928"/>
      <c r="LVK11" s="928"/>
      <c r="LVL11" s="928"/>
      <c r="LVM11" s="928"/>
      <c r="LVN11" s="928"/>
      <c r="LVO11" s="928"/>
      <c r="LVP11" s="928"/>
      <c r="LVQ11" s="928"/>
      <c r="LVR11" s="928"/>
      <c r="LVS11" s="928"/>
      <c r="LVT11" s="928"/>
      <c r="LVU11" s="928"/>
      <c r="LVV11" s="928"/>
      <c r="LVW11" s="928"/>
      <c r="LVX11" s="928"/>
      <c r="LVY11" s="928"/>
      <c r="LVZ11" s="928"/>
      <c r="LWA11" s="928"/>
      <c r="LWB11" s="928"/>
      <c r="LWC11" s="928"/>
      <c r="LWD11" s="928"/>
      <c r="LWE11" s="928"/>
      <c r="LWF11" s="928"/>
      <c r="LWG11" s="928"/>
      <c r="LWH11" s="928"/>
      <c r="LWI11" s="928"/>
      <c r="LWJ11" s="928"/>
      <c r="LWK11" s="928"/>
      <c r="LWL11" s="928"/>
      <c r="LWM11" s="928"/>
      <c r="LWN11" s="928"/>
      <c r="LWO11" s="928"/>
      <c r="LWP11" s="928"/>
      <c r="LWQ11" s="928"/>
      <c r="LWR11" s="928"/>
      <c r="LWS11" s="928"/>
      <c r="LWT11" s="928"/>
      <c r="LWU11" s="928"/>
      <c r="LWV11" s="928"/>
      <c r="LWW11" s="928"/>
      <c r="LWX11" s="928"/>
      <c r="LWY11" s="928"/>
      <c r="LWZ11" s="928"/>
      <c r="LXA11" s="928"/>
      <c r="LXB11" s="928"/>
      <c r="LXC11" s="928"/>
      <c r="LXD11" s="928"/>
      <c r="LXE11" s="928"/>
      <c r="LXF11" s="928"/>
      <c r="LXG11" s="928"/>
      <c r="LXH11" s="928"/>
      <c r="LXI11" s="928"/>
      <c r="LXJ11" s="928"/>
      <c r="LXK11" s="928"/>
      <c r="LXL11" s="928"/>
      <c r="LXM11" s="928"/>
      <c r="LXN11" s="928"/>
      <c r="LXO11" s="928"/>
      <c r="LXP11" s="928"/>
      <c r="LXQ11" s="928"/>
      <c r="LXR11" s="928"/>
      <c r="LXS11" s="928"/>
      <c r="LXT11" s="928"/>
      <c r="LXU11" s="928"/>
      <c r="LXV11" s="928"/>
      <c r="LXW11" s="928"/>
      <c r="LXX11" s="928"/>
      <c r="LXY11" s="928"/>
      <c r="LXZ11" s="928"/>
      <c r="LYA11" s="928"/>
      <c r="LYB11" s="928"/>
      <c r="LYC11" s="928"/>
      <c r="LYD11" s="928"/>
      <c r="LYE11" s="928"/>
      <c r="LYF11" s="928"/>
      <c r="LYG11" s="928"/>
      <c r="LYH11" s="928"/>
      <c r="LYI11" s="928"/>
      <c r="LYJ11" s="928"/>
      <c r="LYK11" s="928"/>
      <c r="LYL11" s="928"/>
      <c r="LYM11" s="928"/>
      <c r="LYN11" s="928"/>
      <c r="LYO11" s="928"/>
      <c r="LYP11" s="928"/>
      <c r="LYQ11" s="928"/>
      <c r="LYR11" s="928"/>
      <c r="LYS11" s="928"/>
      <c r="LYT11" s="928"/>
      <c r="LYU11" s="928"/>
      <c r="LYV11" s="928"/>
      <c r="LYW11" s="928"/>
      <c r="LYX11" s="928"/>
      <c r="LYY11" s="928"/>
      <c r="LYZ11" s="928"/>
      <c r="LZA11" s="928"/>
      <c r="LZB11" s="928"/>
      <c r="LZC11" s="928"/>
      <c r="LZD11" s="928"/>
      <c r="LZE11" s="928"/>
      <c r="LZF11" s="928"/>
      <c r="LZG11" s="928"/>
      <c r="LZH11" s="928"/>
      <c r="LZI11" s="928"/>
      <c r="LZJ11" s="928"/>
      <c r="LZK11" s="928"/>
      <c r="LZL11" s="928"/>
      <c r="LZM11" s="928"/>
      <c r="LZN11" s="928"/>
      <c r="LZO11" s="928"/>
      <c r="LZP11" s="928"/>
      <c r="LZQ11" s="928"/>
      <c r="LZR11" s="928"/>
      <c r="LZS11" s="928"/>
      <c r="LZT11" s="928"/>
      <c r="LZU11" s="928"/>
      <c r="LZV11" s="928"/>
      <c r="LZW11" s="928"/>
      <c r="LZX11" s="928"/>
      <c r="LZY11" s="928"/>
      <c r="LZZ11" s="928"/>
      <c r="MAA11" s="928"/>
      <c r="MAB11" s="928"/>
      <c r="MAC11" s="928"/>
      <c r="MAD11" s="928"/>
      <c r="MAE11" s="928"/>
      <c r="MAF11" s="928"/>
      <c r="MAG11" s="928"/>
      <c r="MAH11" s="928"/>
      <c r="MAI11" s="928"/>
      <c r="MAJ11" s="928"/>
      <c r="MAK11" s="928"/>
      <c r="MAL11" s="928"/>
      <c r="MAM11" s="928"/>
      <c r="MAN11" s="928"/>
      <c r="MAO11" s="928"/>
      <c r="MAP11" s="928"/>
      <c r="MAQ11" s="928"/>
      <c r="MAR11" s="928"/>
      <c r="MAS11" s="928"/>
      <c r="MAT11" s="928"/>
      <c r="MAU11" s="928"/>
      <c r="MAV11" s="928"/>
      <c r="MAW11" s="928"/>
      <c r="MAX11" s="928"/>
      <c r="MAY11" s="928"/>
      <c r="MAZ11" s="928"/>
      <c r="MBA11" s="928"/>
      <c r="MBB11" s="928"/>
      <c r="MBC11" s="928"/>
      <c r="MBD11" s="928"/>
      <c r="MBE11" s="928"/>
      <c r="MBF11" s="928"/>
      <c r="MBG11" s="928"/>
      <c r="MBH11" s="928"/>
      <c r="MBI11" s="928"/>
      <c r="MBJ11" s="928"/>
      <c r="MBK11" s="928"/>
      <c r="MBL11" s="928"/>
      <c r="MBM11" s="928"/>
      <c r="MBN11" s="928"/>
      <c r="MBO11" s="928"/>
      <c r="MBP11" s="928"/>
      <c r="MBQ11" s="928"/>
      <c r="MBR11" s="928"/>
      <c r="MBS11" s="928"/>
      <c r="MBT11" s="928"/>
      <c r="MBU11" s="928"/>
      <c r="MBV11" s="928"/>
      <c r="MBW11" s="928"/>
      <c r="MBX11" s="928"/>
      <c r="MBY11" s="928"/>
      <c r="MBZ11" s="928"/>
      <c r="MCA11" s="928"/>
      <c r="MCB11" s="928"/>
      <c r="MCC11" s="928"/>
      <c r="MCD11" s="928"/>
      <c r="MCE11" s="928"/>
      <c r="MCF11" s="928"/>
      <c r="MCG11" s="928"/>
      <c r="MCH11" s="928"/>
      <c r="MCI11" s="928"/>
      <c r="MCJ11" s="928"/>
      <c r="MCK11" s="928"/>
      <c r="MCL11" s="928"/>
      <c r="MCM11" s="928"/>
      <c r="MCN11" s="928"/>
      <c r="MCO11" s="928"/>
      <c r="MCP11" s="928"/>
      <c r="MCQ11" s="928"/>
      <c r="MCR11" s="928"/>
      <c r="MCS11" s="928"/>
      <c r="MCT11" s="928"/>
      <c r="MCU11" s="928"/>
      <c r="MCV11" s="928"/>
      <c r="MCW11" s="928"/>
      <c r="MCX11" s="928"/>
      <c r="MCY11" s="928"/>
      <c r="MCZ11" s="928"/>
      <c r="MDA11" s="928"/>
      <c r="MDB11" s="928"/>
      <c r="MDC11" s="928"/>
      <c r="MDD11" s="928"/>
      <c r="MDE11" s="928"/>
      <c r="MDF11" s="928"/>
      <c r="MDG11" s="928"/>
      <c r="MDH11" s="928"/>
      <c r="MDI11" s="928"/>
      <c r="MDJ11" s="928"/>
      <c r="MDK11" s="928"/>
      <c r="MDL11" s="928"/>
      <c r="MDM11" s="928"/>
      <c r="MDN11" s="928"/>
      <c r="MDO11" s="928"/>
      <c r="MDP11" s="928"/>
      <c r="MDQ11" s="928"/>
      <c r="MDR11" s="928"/>
      <c r="MDS11" s="928"/>
      <c r="MDT11" s="928"/>
      <c r="MDU11" s="928"/>
      <c r="MDV11" s="928"/>
      <c r="MDW11" s="928"/>
      <c r="MDX11" s="928"/>
      <c r="MDY11" s="928"/>
      <c r="MDZ11" s="928"/>
      <c r="MEA11" s="928"/>
      <c r="MEB11" s="928"/>
      <c r="MEC11" s="928"/>
      <c r="MED11" s="928"/>
      <c r="MEE11" s="928"/>
      <c r="MEF11" s="928"/>
      <c r="MEG11" s="928"/>
      <c r="MEH11" s="928"/>
      <c r="MEI11" s="928"/>
      <c r="MEJ11" s="928"/>
      <c r="MEK11" s="928"/>
      <c r="MEL11" s="928"/>
      <c r="MEM11" s="928"/>
      <c r="MEN11" s="928"/>
      <c r="MEO11" s="928"/>
      <c r="MEP11" s="928"/>
      <c r="MEQ11" s="928"/>
      <c r="MER11" s="928"/>
      <c r="MES11" s="928"/>
      <c r="MET11" s="928"/>
      <c r="MEU11" s="928"/>
      <c r="MEV11" s="928"/>
      <c r="MEW11" s="928"/>
      <c r="MEX11" s="928"/>
      <c r="MEY11" s="928"/>
      <c r="MEZ11" s="928"/>
      <c r="MFA11" s="928"/>
      <c r="MFB11" s="928"/>
      <c r="MFC11" s="928"/>
      <c r="MFD11" s="928"/>
      <c r="MFE11" s="928"/>
      <c r="MFF11" s="928"/>
      <c r="MFG11" s="928"/>
      <c r="MFH11" s="928"/>
      <c r="MFI11" s="928"/>
      <c r="MFJ11" s="928"/>
      <c r="MFK11" s="928"/>
      <c r="MFL11" s="928"/>
      <c r="MFM11" s="928"/>
      <c r="MFN11" s="928"/>
      <c r="MFO11" s="928"/>
      <c r="MFP11" s="928"/>
      <c r="MFQ11" s="928"/>
      <c r="MFR11" s="928"/>
      <c r="MFS11" s="928"/>
      <c r="MFT11" s="928"/>
      <c r="MFU11" s="928"/>
      <c r="MFV11" s="928"/>
      <c r="MFW11" s="928"/>
      <c r="MFX11" s="928"/>
      <c r="MFY11" s="928"/>
      <c r="MFZ11" s="928"/>
      <c r="MGA11" s="928"/>
      <c r="MGB11" s="928"/>
      <c r="MGC11" s="928"/>
      <c r="MGD11" s="928"/>
      <c r="MGE11" s="928"/>
      <c r="MGF11" s="928"/>
      <c r="MGG11" s="928"/>
      <c r="MGH11" s="928"/>
      <c r="MGI11" s="928"/>
      <c r="MGJ11" s="928"/>
      <c r="MGK11" s="928"/>
      <c r="MGL11" s="928"/>
      <c r="MGM11" s="928"/>
      <c r="MGN11" s="928"/>
      <c r="MGO11" s="928"/>
      <c r="MGP11" s="928"/>
      <c r="MGQ11" s="928"/>
      <c r="MGR11" s="928"/>
      <c r="MGS11" s="928"/>
      <c r="MGT11" s="928"/>
      <c r="MGU11" s="928"/>
      <c r="MGV11" s="928"/>
      <c r="MGW11" s="928"/>
      <c r="MGX11" s="928"/>
      <c r="MGY11" s="928"/>
      <c r="MGZ11" s="928"/>
      <c r="MHA11" s="928"/>
      <c r="MHB11" s="928"/>
      <c r="MHC11" s="928"/>
      <c r="MHD11" s="928"/>
      <c r="MHE11" s="928"/>
      <c r="MHF11" s="928"/>
      <c r="MHG11" s="928"/>
      <c r="MHH11" s="928"/>
      <c r="MHI11" s="928"/>
      <c r="MHJ11" s="928"/>
      <c r="MHK11" s="928"/>
      <c r="MHL11" s="928"/>
      <c r="MHM11" s="928"/>
      <c r="MHN11" s="928"/>
      <c r="MHO11" s="928"/>
      <c r="MHP11" s="928"/>
      <c r="MHQ11" s="928"/>
      <c r="MHR11" s="928"/>
      <c r="MHS11" s="928"/>
      <c r="MHT11" s="928"/>
      <c r="MHU11" s="928"/>
      <c r="MHV11" s="928"/>
      <c r="MHW11" s="928"/>
      <c r="MHX11" s="928"/>
      <c r="MHY11" s="928"/>
      <c r="MHZ11" s="928"/>
      <c r="MIA11" s="928"/>
      <c r="MIB11" s="928"/>
      <c r="MIC11" s="928"/>
      <c r="MID11" s="928"/>
      <c r="MIE11" s="928"/>
      <c r="MIF11" s="928"/>
      <c r="MIG11" s="928"/>
      <c r="MIH11" s="928"/>
      <c r="MII11" s="928"/>
      <c r="MIJ11" s="928"/>
      <c r="MIK11" s="928"/>
      <c r="MIL11" s="928"/>
      <c r="MIM11" s="928"/>
      <c r="MIN11" s="928"/>
      <c r="MIO11" s="928"/>
      <c r="MIP11" s="928"/>
      <c r="MIQ11" s="928"/>
      <c r="MIR11" s="928"/>
      <c r="MIS11" s="928"/>
      <c r="MIT11" s="928"/>
      <c r="MIU11" s="928"/>
      <c r="MIV11" s="928"/>
      <c r="MIW11" s="928"/>
      <c r="MIX11" s="928"/>
      <c r="MIY11" s="928"/>
      <c r="MIZ11" s="928"/>
      <c r="MJA11" s="928"/>
      <c r="MJB11" s="928"/>
      <c r="MJC11" s="928"/>
      <c r="MJD11" s="928"/>
      <c r="MJE11" s="928"/>
      <c r="MJF11" s="928"/>
      <c r="MJG11" s="928"/>
      <c r="MJH11" s="928"/>
      <c r="MJI11" s="928"/>
      <c r="MJJ11" s="928"/>
      <c r="MJK11" s="928"/>
      <c r="MJL11" s="928"/>
      <c r="MJM11" s="928"/>
      <c r="MJN11" s="928"/>
      <c r="MJO11" s="928"/>
      <c r="MJP11" s="928"/>
      <c r="MJQ11" s="928"/>
      <c r="MJR11" s="928"/>
      <c r="MJS11" s="928"/>
      <c r="MJT11" s="928"/>
      <c r="MJU11" s="928"/>
      <c r="MJV11" s="928"/>
      <c r="MJW11" s="928"/>
      <c r="MJX11" s="928"/>
      <c r="MJY11" s="928"/>
      <c r="MJZ11" s="928"/>
      <c r="MKA11" s="928"/>
      <c r="MKB11" s="928"/>
      <c r="MKC11" s="928"/>
      <c r="MKD11" s="928"/>
      <c r="MKE11" s="928"/>
      <c r="MKF11" s="928"/>
      <c r="MKG11" s="928"/>
      <c r="MKH11" s="928"/>
      <c r="MKI11" s="928"/>
      <c r="MKJ11" s="928"/>
      <c r="MKK11" s="928"/>
      <c r="MKL11" s="928"/>
      <c r="MKM11" s="928"/>
      <c r="MKN11" s="928"/>
      <c r="MKO11" s="928"/>
      <c r="MKP11" s="928"/>
      <c r="MKQ11" s="928"/>
      <c r="MKR11" s="928"/>
      <c r="MKS11" s="928"/>
      <c r="MKT11" s="928"/>
      <c r="MKU11" s="928"/>
      <c r="MKV11" s="928"/>
      <c r="MKW11" s="928"/>
      <c r="MKX11" s="928"/>
      <c r="MKY11" s="928"/>
      <c r="MKZ11" s="928"/>
      <c r="MLA11" s="928"/>
      <c r="MLB11" s="928"/>
      <c r="MLC11" s="928"/>
      <c r="MLD11" s="928"/>
      <c r="MLE11" s="928"/>
      <c r="MLF11" s="928"/>
      <c r="MLG11" s="928"/>
      <c r="MLH11" s="928"/>
      <c r="MLI11" s="928"/>
      <c r="MLJ11" s="928"/>
      <c r="MLK11" s="928"/>
      <c r="MLL11" s="928"/>
      <c r="MLM11" s="928"/>
      <c r="MLN11" s="928"/>
      <c r="MLO11" s="928"/>
      <c r="MLP11" s="928"/>
      <c r="MLQ11" s="928"/>
      <c r="MLR11" s="928"/>
      <c r="MLS11" s="928"/>
      <c r="MLT11" s="928"/>
      <c r="MLU11" s="928"/>
      <c r="MLV11" s="928"/>
      <c r="MLW11" s="928"/>
      <c r="MLX11" s="928"/>
      <c r="MLY11" s="928"/>
      <c r="MLZ11" s="928"/>
      <c r="MMA11" s="928"/>
      <c r="MMB11" s="928"/>
      <c r="MMC11" s="928"/>
      <c r="MMD11" s="928"/>
      <c r="MME11" s="928"/>
      <c r="MMF11" s="928"/>
      <c r="MMG11" s="928"/>
      <c r="MMH11" s="928"/>
      <c r="MMI11" s="928"/>
      <c r="MMJ11" s="928"/>
      <c r="MMK11" s="928"/>
      <c r="MML11" s="928"/>
      <c r="MMM11" s="928"/>
      <c r="MMN11" s="928"/>
      <c r="MMO11" s="928"/>
      <c r="MMP11" s="928"/>
      <c r="MMQ11" s="928"/>
      <c r="MMR11" s="928"/>
      <c r="MMS11" s="928"/>
      <c r="MMT11" s="928"/>
      <c r="MMU11" s="928"/>
      <c r="MMV11" s="928"/>
      <c r="MMW11" s="928"/>
      <c r="MMX11" s="928"/>
      <c r="MMY11" s="928"/>
      <c r="MMZ11" s="928"/>
      <c r="MNA11" s="928"/>
      <c r="MNB11" s="928"/>
      <c r="MNC11" s="928"/>
      <c r="MND11" s="928"/>
      <c r="MNE11" s="928"/>
      <c r="MNF11" s="928"/>
      <c r="MNG11" s="928"/>
      <c r="MNH11" s="928"/>
      <c r="MNI11" s="928"/>
      <c r="MNJ11" s="928"/>
      <c r="MNK11" s="928"/>
      <c r="MNL11" s="928"/>
      <c r="MNM11" s="928"/>
      <c r="MNN11" s="928"/>
      <c r="MNO11" s="928"/>
      <c r="MNP11" s="928"/>
      <c r="MNQ11" s="928"/>
      <c r="MNR11" s="928"/>
      <c r="MNS11" s="928"/>
      <c r="MNT11" s="928"/>
      <c r="MNU11" s="928"/>
      <c r="MNV11" s="928"/>
      <c r="MNW11" s="928"/>
      <c r="MNX11" s="928"/>
      <c r="MNY11" s="928"/>
      <c r="MNZ11" s="928"/>
      <c r="MOA11" s="928"/>
      <c r="MOB11" s="928"/>
      <c r="MOC11" s="928"/>
      <c r="MOD11" s="928"/>
      <c r="MOE11" s="928"/>
      <c r="MOF11" s="928"/>
      <c r="MOG11" s="928"/>
      <c r="MOH11" s="928"/>
      <c r="MOI11" s="928"/>
      <c r="MOJ11" s="928"/>
      <c r="MOK11" s="928"/>
      <c r="MOL11" s="928"/>
      <c r="MOM11" s="928"/>
      <c r="MON11" s="928"/>
      <c r="MOO11" s="928"/>
      <c r="MOP11" s="928"/>
      <c r="MOQ11" s="928"/>
      <c r="MOR11" s="928"/>
      <c r="MOS11" s="928"/>
      <c r="MOT11" s="928"/>
      <c r="MOU11" s="928"/>
      <c r="MOV11" s="928"/>
      <c r="MOW11" s="928"/>
      <c r="MOX11" s="928"/>
      <c r="MOY11" s="928"/>
      <c r="MOZ11" s="928"/>
      <c r="MPA11" s="928"/>
      <c r="MPB11" s="928"/>
      <c r="MPC11" s="928"/>
      <c r="MPD11" s="928"/>
      <c r="MPE11" s="928"/>
      <c r="MPF11" s="928"/>
      <c r="MPG11" s="928"/>
      <c r="MPH11" s="928"/>
      <c r="MPI11" s="928"/>
      <c r="MPJ11" s="928"/>
      <c r="MPK11" s="928"/>
      <c r="MPL11" s="928"/>
      <c r="MPM11" s="928"/>
      <c r="MPN11" s="928"/>
      <c r="MPO11" s="928"/>
      <c r="MPP11" s="928"/>
      <c r="MPQ11" s="928"/>
      <c r="MPR11" s="928"/>
      <c r="MPS11" s="928"/>
      <c r="MPT11" s="928"/>
      <c r="MPU11" s="928"/>
      <c r="MPV11" s="928"/>
      <c r="MPW11" s="928"/>
      <c r="MPX11" s="928"/>
      <c r="MPY11" s="928"/>
      <c r="MPZ11" s="928"/>
      <c r="MQA11" s="928"/>
      <c r="MQB11" s="928"/>
      <c r="MQC11" s="928"/>
      <c r="MQD11" s="928"/>
      <c r="MQE11" s="928"/>
      <c r="MQF11" s="928"/>
      <c r="MQG11" s="928"/>
      <c r="MQH11" s="928"/>
      <c r="MQI11" s="928"/>
      <c r="MQJ11" s="928"/>
      <c r="MQK11" s="928"/>
      <c r="MQL11" s="928"/>
      <c r="MQM11" s="928"/>
      <c r="MQN11" s="928"/>
      <c r="MQO11" s="928"/>
      <c r="MQP11" s="928"/>
      <c r="MQQ11" s="928"/>
      <c r="MQR11" s="928"/>
      <c r="MQS11" s="928"/>
      <c r="MQT11" s="928"/>
      <c r="MQU11" s="928"/>
      <c r="MQV11" s="928"/>
      <c r="MQW11" s="928"/>
      <c r="MQX11" s="928"/>
      <c r="MQY11" s="928"/>
      <c r="MQZ11" s="928"/>
      <c r="MRA11" s="928"/>
      <c r="MRB11" s="928"/>
      <c r="MRC11" s="928"/>
      <c r="MRD11" s="928"/>
      <c r="MRE11" s="928"/>
      <c r="MRF11" s="928"/>
      <c r="MRG11" s="928"/>
      <c r="MRH11" s="928"/>
      <c r="MRI11" s="928"/>
      <c r="MRJ11" s="928"/>
      <c r="MRK11" s="928"/>
      <c r="MRL11" s="928"/>
      <c r="MRM11" s="928"/>
      <c r="MRN11" s="928"/>
      <c r="MRO11" s="928"/>
      <c r="MRP11" s="928"/>
      <c r="MRQ11" s="928"/>
      <c r="MRR11" s="928"/>
      <c r="MRS11" s="928"/>
      <c r="MRT11" s="928"/>
      <c r="MRU11" s="928"/>
      <c r="MRV11" s="928"/>
      <c r="MRW11" s="928"/>
      <c r="MRX11" s="928"/>
      <c r="MRY11" s="928"/>
      <c r="MRZ11" s="928"/>
      <c r="MSA11" s="928"/>
      <c r="MSB11" s="928"/>
      <c r="MSC11" s="928"/>
      <c r="MSD11" s="928"/>
      <c r="MSE11" s="928"/>
      <c r="MSF11" s="928"/>
      <c r="MSG11" s="928"/>
      <c r="MSH11" s="928"/>
      <c r="MSI11" s="928"/>
      <c r="MSJ11" s="928"/>
      <c r="MSK11" s="928"/>
      <c r="MSL11" s="928"/>
      <c r="MSM11" s="928"/>
      <c r="MSN11" s="928"/>
      <c r="MSO11" s="928"/>
      <c r="MSP11" s="928"/>
      <c r="MSQ11" s="928"/>
      <c r="MSR11" s="928"/>
      <c r="MSS11" s="928"/>
      <c r="MST11" s="928"/>
      <c r="MSU11" s="928"/>
      <c r="MSV11" s="928"/>
      <c r="MSW11" s="928"/>
      <c r="MSX11" s="928"/>
      <c r="MSY11" s="928"/>
      <c r="MSZ11" s="928"/>
      <c r="MTA11" s="928"/>
      <c r="MTB11" s="928"/>
      <c r="MTC11" s="928"/>
      <c r="MTD11" s="928"/>
      <c r="MTE11" s="928"/>
      <c r="MTF11" s="928"/>
      <c r="MTG11" s="928"/>
      <c r="MTH11" s="928"/>
      <c r="MTI11" s="928"/>
      <c r="MTJ11" s="928"/>
      <c r="MTK11" s="928"/>
      <c r="MTL11" s="928"/>
      <c r="MTM11" s="928"/>
      <c r="MTN11" s="928"/>
      <c r="MTO11" s="928"/>
      <c r="MTP11" s="928"/>
      <c r="MTQ11" s="928"/>
      <c r="MTR11" s="928"/>
      <c r="MTS11" s="928"/>
      <c r="MTT11" s="928"/>
      <c r="MTU11" s="928"/>
      <c r="MTV11" s="928"/>
      <c r="MTW11" s="928"/>
      <c r="MTX11" s="928"/>
      <c r="MTY11" s="928"/>
      <c r="MTZ11" s="928"/>
      <c r="MUA11" s="928"/>
      <c r="MUB11" s="928"/>
      <c r="MUC11" s="928"/>
      <c r="MUD11" s="928"/>
      <c r="MUE11" s="928"/>
      <c r="MUF11" s="928"/>
      <c r="MUG11" s="928"/>
      <c r="MUH11" s="928"/>
      <c r="MUI11" s="928"/>
      <c r="MUJ11" s="928"/>
      <c r="MUK11" s="928"/>
      <c r="MUL11" s="928"/>
      <c r="MUM11" s="928"/>
      <c r="MUN11" s="928"/>
      <c r="MUO11" s="928"/>
      <c r="MUP11" s="928"/>
      <c r="MUQ11" s="928"/>
      <c r="MUR11" s="928"/>
      <c r="MUS11" s="928"/>
      <c r="MUT11" s="928"/>
      <c r="MUU11" s="928"/>
      <c r="MUV11" s="928"/>
      <c r="MUW11" s="928"/>
      <c r="MUX11" s="928"/>
      <c r="MUY11" s="928"/>
      <c r="MUZ11" s="928"/>
      <c r="MVA11" s="928"/>
      <c r="MVB11" s="928"/>
      <c r="MVC11" s="928"/>
      <c r="MVD11" s="928"/>
      <c r="MVE11" s="928"/>
      <c r="MVF11" s="928"/>
      <c r="MVG11" s="928"/>
      <c r="MVH11" s="928"/>
      <c r="MVI11" s="928"/>
      <c r="MVJ11" s="928"/>
      <c r="MVK11" s="928"/>
      <c r="MVL11" s="928"/>
      <c r="MVM11" s="928"/>
      <c r="MVN11" s="928"/>
      <c r="MVO11" s="928"/>
      <c r="MVP11" s="928"/>
      <c r="MVQ11" s="928"/>
      <c r="MVR11" s="928"/>
      <c r="MVS11" s="928"/>
      <c r="MVT11" s="928"/>
      <c r="MVU11" s="928"/>
      <c r="MVV11" s="928"/>
      <c r="MVW11" s="928"/>
      <c r="MVX11" s="928"/>
      <c r="MVY11" s="928"/>
      <c r="MVZ11" s="928"/>
      <c r="MWA11" s="928"/>
      <c r="MWB11" s="928"/>
      <c r="MWC11" s="928"/>
      <c r="MWD11" s="928"/>
      <c r="MWE11" s="928"/>
      <c r="MWF11" s="928"/>
      <c r="MWG11" s="928"/>
      <c r="MWH11" s="928"/>
      <c r="MWI11" s="928"/>
      <c r="MWJ11" s="928"/>
      <c r="MWK11" s="928"/>
      <c r="MWL11" s="928"/>
      <c r="MWM11" s="928"/>
      <c r="MWN11" s="928"/>
      <c r="MWO11" s="928"/>
      <c r="MWP11" s="928"/>
      <c r="MWQ11" s="928"/>
      <c r="MWR11" s="928"/>
      <c r="MWS11" s="928"/>
      <c r="MWT11" s="928"/>
      <c r="MWU11" s="928"/>
      <c r="MWV11" s="928"/>
      <c r="MWW11" s="928"/>
      <c r="MWX11" s="928"/>
      <c r="MWY11" s="928"/>
      <c r="MWZ11" s="928"/>
      <c r="MXA11" s="928"/>
      <c r="MXB11" s="928"/>
      <c r="MXC11" s="928"/>
      <c r="MXD11" s="928"/>
      <c r="MXE11" s="928"/>
      <c r="MXF11" s="928"/>
      <c r="MXG11" s="928"/>
      <c r="MXH11" s="928"/>
      <c r="MXI11" s="928"/>
      <c r="MXJ11" s="928"/>
      <c r="MXK11" s="928"/>
      <c r="MXL11" s="928"/>
      <c r="MXM11" s="928"/>
      <c r="MXN11" s="928"/>
      <c r="MXO11" s="928"/>
      <c r="MXP11" s="928"/>
      <c r="MXQ11" s="928"/>
      <c r="MXR11" s="928"/>
      <c r="MXS11" s="928"/>
      <c r="MXT11" s="928"/>
      <c r="MXU11" s="928"/>
      <c r="MXV11" s="928"/>
      <c r="MXW11" s="928"/>
      <c r="MXX11" s="928"/>
      <c r="MXY11" s="928"/>
      <c r="MXZ11" s="928"/>
      <c r="MYA11" s="928"/>
      <c r="MYB11" s="928"/>
      <c r="MYC11" s="928"/>
      <c r="MYD11" s="928"/>
      <c r="MYE11" s="928"/>
      <c r="MYF11" s="928"/>
      <c r="MYG11" s="928"/>
      <c r="MYH11" s="928"/>
      <c r="MYI11" s="928"/>
      <c r="MYJ11" s="928"/>
      <c r="MYK11" s="928"/>
      <c r="MYL11" s="928"/>
      <c r="MYM11" s="928"/>
      <c r="MYN11" s="928"/>
      <c r="MYO11" s="928"/>
      <c r="MYP11" s="928"/>
      <c r="MYQ11" s="928"/>
      <c r="MYR11" s="928"/>
      <c r="MYS11" s="928"/>
      <c r="MYT11" s="928"/>
      <c r="MYU11" s="928"/>
      <c r="MYV11" s="928"/>
      <c r="MYW11" s="928"/>
      <c r="MYX11" s="928"/>
      <c r="MYY11" s="928"/>
      <c r="MYZ11" s="928"/>
      <c r="MZA11" s="928"/>
      <c r="MZB11" s="928"/>
      <c r="MZC11" s="928"/>
      <c r="MZD11" s="928"/>
      <c r="MZE11" s="928"/>
      <c r="MZF11" s="928"/>
      <c r="MZG11" s="928"/>
      <c r="MZH11" s="928"/>
      <c r="MZI11" s="928"/>
      <c r="MZJ11" s="928"/>
      <c r="MZK11" s="928"/>
      <c r="MZL11" s="928"/>
      <c r="MZM11" s="928"/>
      <c r="MZN11" s="928"/>
      <c r="MZO11" s="928"/>
      <c r="MZP11" s="928"/>
      <c r="MZQ11" s="928"/>
      <c r="MZR11" s="928"/>
      <c r="MZS11" s="928"/>
      <c r="MZT11" s="928"/>
      <c r="MZU11" s="928"/>
      <c r="MZV11" s="928"/>
      <c r="MZW11" s="928"/>
      <c r="MZX11" s="928"/>
      <c r="MZY11" s="928"/>
      <c r="MZZ11" s="928"/>
      <c r="NAA11" s="928"/>
      <c r="NAB11" s="928"/>
      <c r="NAC11" s="928"/>
      <c r="NAD11" s="928"/>
      <c r="NAE11" s="928"/>
      <c r="NAF11" s="928"/>
      <c r="NAG11" s="928"/>
      <c r="NAH11" s="928"/>
      <c r="NAI11" s="928"/>
      <c r="NAJ11" s="928"/>
      <c r="NAK11" s="928"/>
      <c r="NAL11" s="928"/>
      <c r="NAM11" s="928"/>
      <c r="NAN11" s="928"/>
      <c r="NAO11" s="928"/>
      <c r="NAP11" s="928"/>
      <c r="NAQ11" s="928"/>
      <c r="NAR11" s="928"/>
      <c r="NAS11" s="928"/>
      <c r="NAT11" s="928"/>
      <c r="NAU11" s="928"/>
      <c r="NAV11" s="928"/>
      <c r="NAW11" s="928"/>
      <c r="NAX11" s="928"/>
      <c r="NAY11" s="928"/>
      <c r="NAZ11" s="928"/>
      <c r="NBA11" s="928"/>
      <c r="NBB11" s="928"/>
      <c r="NBC11" s="928"/>
      <c r="NBD11" s="928"/>
      <c r="NBE11" s="928"/>
      <c r="NBF11" s="928"/>
      <c r="NBG11" s="928"/>
      <c r="NBH11" s="928"/>
      <c r="NBI11" s="928"/>
      <c r="NBJ11" s="928"/>
      <c r="NBK11" s="928"/>
      <c r="NBL11" s="928"/>
      <c r="NBM11" s="928"/>
      <c r="NBN11" s="928"/>
      <c r="NBO11" s="928"/>
      <c r="NBP11" s="928"/>
      <c r="NBQ11" s="928"/>
      <c r="NBR11" s="928"/>
      <c r="NBS11" s="928"/>
      <c r="NBT11" s="928"/>
      <c r="NBU11" s="928"/>
      <c r="NBV11" s="928"/>
      <c r="NBW11" s="928"/>
      <c r="NBX11" s="928"/>
      <c r="NBY11" s="928"/>
      <c r="NBZ11" s="928"/>
      <c r="NCA11" s="928"/>
      <c r="NCB11" s="928"/>
      <c r="NCC11" s="928"/>
      <c r="NCD11" s="928"/>
      <c r="NCE11" s="928"/>
      <c r="NCF11" s="928"/>
      <c r="NCG11" s="928"/>
      <c r="NCH11" s="928"/>
      <c r="NCI11" s="928"/>
      <c r="NCJ11" s="928"/>
      <c r="NCK11" s="928"/>
      <c r="NCL11" s="928"/>
      <c r="NCM11" s="928"/>
      <c r="NCN11" s="928"/>
      <c r="NCO11" s="928"/>
      <c r="NCP11" s="928"/>
      <c r="NCQ11" s="928"/>
      <c r="NCR11" s="928"/>
      <c r="NCS11" s="928"/>
      <c r="NCT11" s="928"/>
      <c r="NCU11" s="928"/>
      <c r="NCV11" s="928"/>
      <c r="NCW11" s="928"/>
      <c r="NCX11" s="928"/>
      <c r="NCY11" s="928"/>
      <c r="NCZ11" s="928"/>
      <c r="NDA11" s="928"/>
      <c r="NDB11" s="928"/>
      <c r="NDC11" s="928"/>
      <c r="NDD11" s="928"/>
      <c r="NDE11" s="928"/>
      <c r="NDF11" s="928"/>
      <c r="NDG11" s="928"/>
      <c r="NDH11" s="928"/>
      <c r="NDI11" s="928"/>
      <c r="NDJ11" s="928"/>
      <c r="NDK11" s="928"/>
      <c r="NDL11" s="928"/>
      <c r="NDM11" s="928"/>
      <c r="NDN11" s="928"/>
      <c r="NDO11" s="928"/>
      <c r="NDP11" s="928"/>
      <c r="NDQ11" s="928"/>
      <c r="NDR11" s="928"/>
      <c r="NDS11" s="928"/>
      <c r="NDT11" s="928"/>
      <c r="NDU11" s="928"/>
      <c r="NDV11" s="928"/>
      <c r="NDW11" s="928"/>
      <c r="NDX11" s="928"/>
      <c r="NDY11" s="928"/>
      <c r="NDZ11" s="928"/>
      <c r="NEA11" s="928"/>
      <c r="NEB11" s="928"/>
      <c r="NEC11" s="928"/>
      <c r="NED11" s="928"/>
      <c r="NEE11" s="928"/>
      <c r="NEF11" s="928"/>
      <c r="NEG11" s="928"/>
      <c r="NEH11" s="928"/>
      <c r="NEI11" s="928"/>
      <c r="NEJ11" s="928"/>
      <c r="NEK11" s="928"/>
      <c r="NEL11" s="928"/>
      <c r="NEM11" s="928"/>
      <c r="NEN11" s="928"/>
      <c r="NEO11" s="928"/>
      <c r="NEP11" s="928"/>
      <c r="NEQ11" s="928"/>
      <c r="NER11" s="928"/>
      <c r="NES11" s="928"/>
      <c r="NET11" s="928"/>
      <c r="NEU11" s="928"/>
      <c r="NEV11" s="928"/>
      <c r="NEW11" s="928"/>
      <c r="NEX11" s="928"/>
      <c r="NEY11" s="928"/>
      <c r="NEZ11" s="928"/>
      <c r="NFA11" s="928"/>
      <c r="NFB11" s="928"/>
      <c r="NFC11" s="928"/>
      <c r="NFD11" s="928"/>
      <c r="NFE11" s="928"/>
      <c r="NFF11" s="928"/>
      <c r="NFG11" s="928"/>
      <c r="NFH11" s="928"/>
      <c r="NFI11" s="928"/>
      <c r="NFJ11" s="928"/>
      <c r="NFK11" s="928"/>
      <c r="NFL11" s="928"/>
      <c r="NFM11" s="928"/>
      <c r="NFN11" s="928"/>
      <c r="NFO11" s="928"/>
      <c r="NFP11" s="928"/>
      <c r="NFQ11" s="928"/>
      <c r="NFR11" s="928"/>
      <c r="NFS11" s="928"/>
      <c r="NFT11" s="928"/>
      <c r="NFU11" s="928"/>
      <c r="NFV11" s="928"/>
      <c r="NFW11" s="928"/>
      <c r="NFX11" s="928"/>
      <c r="NFY11" s="928"/>
      <c r="NFZ11" s="928"/>
      <c r="NGA11" s="928"/>
      <c r="NGB11" s="928"/>
      <c r="NGC11" s="928"/>
      <c r="NGD11" s="928"/>
      <c r="NGE11" s="928"/>
      <c r="NGF11" s="928"/>
      <c r="NGG11" s="928"/>
      <c r="NGH11" s="928"/>
      <c r="NGI11" s="928"/>
      <c r="NGJ11" s="928"/>
      <c r="NGK11" s="928"/>
      <c r="NGL11" s="928"/>
      <c r="NGM11" s="928"/>
      <c r="NGN11" s="928"/>
      <c r="NGO11" s="928"/>
      <c r="NGP11" s="928"/>
      <c r="NGQ11" s="928"/>
      <c r="NGR11" s="928"/>
      <c r="NGS11" s="928"/>
      <c r="NGT11" s="928"/>
      <c r="NGU11" s="928"/>
      <c r="NGV11" s="928"/>
      <c r="NGW11" s="928"/>
      <c r="NGX11" s="928"/>
      <c r="NGY11" s="928"/>
      <c r="NGZ11" s="928"/>
      <c r="NHA11" s="928"/>
      <c r="NHB11" s="928"/>
      <c r="NHC11" s="928"/>
      <c r="NHD11" s="928"/>
      <c r="NHE11" s="928"/>
      <c r="NHF11" s="928"/>
      <c r="NHG11" s="928"/>
      <c r="NHH11" s="928"/>
      <c r="NHI11" s="928"/>
      <c r="NHJ11" s="928"/>
      <c r="NHK11" s="928"/>
      <c r="NHL11" s="928"/>
      <c r="NHM11" s="928"/>
      <c r="NHN11" s="928"/>
      <c r="NHO11" s="928"/>
      <c r="NHP11" s="928"/>
      <c r="NHQ11" s="928"/>
      <c r="NHR11" s="928"/>
      <c r="NHS11" s="928"/>
      <c r="NHT11" s="928"/>
      <c r="NHU11" s="928"/>
      <c r="NHV11" s="928"/>
      <c r="NHW11" s="928"/>
      <c r="NHX11" s="928"/>
      <c r="NHY11" s="928"/>
      <c r="NHZ11" s="928"/>
      <c r="NIA11" s="928"/>
      <c r="NIB11" s="928"/>
      <c r="NIC11" s="928"/>
      <c r="NID11" s="928"/>
      <c r="NIE11" s="928"/>
      <c r="NIF11" s="928"/>
      <c r="NIG11" s="928"/>
      <c r="NIH11" s="928"/>
      <c r="NII11" s="928"/>
      <c r="NIJ11" s="928"/>
      <c r="NIK11" s="928"/>
      <c r="NIL11" s="928"/>
      <c r="NIM11" s="928"/>
      <c r="NIN11" s="928"/>
      <c r="NIO11" s="928"/>
      <c r="NIP11" s="928"/>
      <c r="NIQ11" s="928"/>
      <c r="NIR11" s="928"/>
      <c r="NIS11" s="928"/>
      <c r="NIT11" s="928"/>
      <c r="NIU11" s="928"/>
      <c r="NIV11" s="928"/>
      <c r="NIW11" s="928"/>
      <c r="NIX11" s="928"/>
      <c r="NIY11" s="928"/>
      <c r="NIZ11" s="928"/>
      <c r="NJA11" s="928"/>
      <c r="NJB11" s="928"/>
      <c r="NJC11" s="928"/>
      <c r="NJD11" s="928"/>
      <c r="NJE11" s="928"/>
      <c r="NJF11" s="928"/>
      <c r="NJG11" s="928"/>
      <c r="NJH11" s="928"/>
      <c r="NJI11" s="928"/>
      <c r="NJJ11" s="928"/>
      <c r="NJK11" s="928"/>
      <c r="NJL11" s="928"/>
      <c r="NJM11" s="928"/>
      <c r="NJN11" s="928"/>
      <c r="NJO11" s="928"/>
      <c r="NJP11" s="928"/>
      <c r="NJQ11" s="928"/>
      <c r="NJR11" s="928"/>
      <c r="NJS11" s="928"/>
      <c r="NJT11" s="928"/>
      <c r="NJU11" s="928"/>
      <c r="NJV11" s="928"/>
      <c r="NJW11" s="928"/>
      <c r="NJX11" s="928"/>
      <c r="NJY11" s="928"/>
      <c r="NJZ11" s="928"/>
      <c r="NKA11" s="928"/>
      <c r="NKB11" s="928"/>
      <c r="NKC11" s="928"/>
      <c r="NKD11" s="928"/>
      <c r="NKE11" s="928"/>
      <c r="NKF11" s="928"/>
      <c r="NKG11" s="928"/>
      <c r="NKH11" s="928"/>
      <c r="NKI11" s="928"/>
      <c r="NKJ11" s="928"/>
      <c r="NKK11" s="928"/>
      <c r="NKL11" s="928"/>
      <c r="NKM11" s="928"/>
      <c r="NKN11" s="928"/>
      <c r="NKO11" s="928"/>
      <c r="NKP11" s="928"/>
      <c r="NKQ11" s="928"/>
      <c r="NKR11" s="928"/>
      <c r="NKS11" s="928"/>
      <c r="NKT11" s="928"/>
      <c r="NKU11" s="928"/>
      <c r="NKV11" s="928"/>
      <c r="NKW11" s="928"/>
      <c r="NKX11" s="928"/>
      <c r="NKY11" s="928"/>
      <c r="NKZ11" s="928"/>
      <c r="NLA11" s="928"/>
      <c r="NLB11" s="928"/>
      <c r="NLC11" s="928"/>
      <c r="NLD11" s="928"/>
      <c r="NLE11" s="928"/>
      <c r="NLF11" s="928"/>
      <c r="NLG11" s="928"/>
      <c r="NLH11" s="928"/>
      <c r="NLI11" s="928"/>
      <c r="NLJ11" s="928"/>
      <c r="NLK11" s="928"/>
      <c r="NLL11" s="928"/>
      <c r="NLM11" s="928"/>
      <c r="NLN11" s="928"/>
      <c r="NLO11" s="928"/>
      <c r="NLP11" s="928"/>
      <c r="NLQ11" s="928"/>
      <c r="NLR11" s="928"/>
      <c r="NLS11" s="928"/>
      <c r="NLT11" s="928"/>
      <c r="NLU11" s="928"/>
      <c r="NLV11" s="928"/>
      <c r="NLW11" s="928"/>
      <c r="NLX11" s="928"/>
      <c r="NLY11" s="928"/>
      <c r="NLZ11" s="928"/>
      <c r="NMA11" s="928"/>
      <c r="NMB11" s="928"/>
      <c r="NMC11" s="928"/>
      <c r="NMD11" s="928"/>
      <c r="NME11" s="928"/>
      <c r="NMF11" s="928"/>
      <c r="NMG11" s="928"/>
      <c r="NMH11" s="928"/>
      <c r="NMI11" s="928"/>
      <c r="NMJ11" s="928"/>
      <c r="NMK11" s="928"/>
      <c r="NML11" s="928"/>
      <c r="NMM11" s="928"/>
      <c r="NMN11" s="928"/>
      <c r="NMO11" s="928"/>
      <c r="NMP11" s="928"/>
      <c r="NMQ11" s="928"/>
      <c r="NMR11" s="928"/>
      <c r="NMS11" s="928"/>
      <c r="NMT11" s="928"/>
      <c r="NMU11" s="928"/>
      <c r="NMV11" s="928"/>
      <c r="NMW11" s="928"/>
      <c r="NMX11" s="928"/>
      <c r="NMY11" s="928"/>
      <c r="NMZ11" s="928"/>
      <c r="NNA11" s="928"/>
      <c r="NNB11" s="928"/>
      <c r="NNC11" s="928"/>
      <c r="NND11" s="928"/>
      <c r="NNE11" s="928"/>
      <c r="NNF11" s="928"/>
      <c r="NNG11" s="928"/>
      <c r="NNH11" s="928"/>
      <c r="NNI11" s="928"/>
      <c r="NNJ11" s="928"/>
      <c r="NNK11" s="928"/>
      <c r="NNL11" s="928"/>
      <c r="NNM11" s="928"/>
      <c r="NNN11" s="928"/>
      <c r="NNO11" s="928"/>
      <c r="NNP11" s="928"/>
      <c r="NNQ11" s="928"/>
      <c r="NNR11" s="928"/>
      <c r="NNS11" s="928"/>
      <c r="NNT11" s="928"/>
      <c r="NNU11" s="928"/>
      <c r="NNV11" s="928"/>
      <c r="NNW11" s="928"/>
      <c r="NNX11" s="928"/>
      <c r="NNY11" s="928"/>
      <c r="NNZ11" s="928"/>
      <c r="NOA11" s="928"/>
      <c r="NOB11" s="928"/>
      <c r="NOC11" s="928"/>
      <c r="NOD11" s="928"/>
      <c r="NOE11" s="928"/>
      <c r="NOF11" s="928"/>
      <c r="NOG11" s="928"/>
      <c r="NOH11" s="928"/>
      <c r="NOI11" s="928"/>
      <c r="NOJ11" s="928"/>
      <c r="NOK11" s="928"/>
      <c r="NOL11" s="928"/>
      <c r="NOM11" s="928"/>
      <c r="NON11" s="928"/>
      <c r="NOO11" s="928"/>
      <c r="NOP11" s="928"/>
      <c r="NOQ11" s="928"/>
      <c r="NOR11" s="928"/>
      <c r="NOS11" s="928"/>
      <c r="NOT11" s="928"/>
      <c r="NOU11" s="928"/>
      <c r="NOV11" s="928"/>
      <c r="NOW11" s="928"/>
      <c r="NOX11" s="928"/>
      <c r="NOY11" s="928"/>
      <c r="NOZ11" s="928"/>
      <c r="NPA11" s="928"/>
      <c r="NPB11" s="928"/>
      <c r="NPC11" s="928"/>
      <c r="NPD11" s="928"/>
      <c r="NPE11" s="928"/>
      <c r="NPF11" s="928"/>
      <c r="NPG11" s="928"/>
      <c r="NPH11" s="928"/>
      <c r="NPI11" s="928"/>
      <c r="NPJ11" s="928"/>
      <c r="NPK11" s="928"/>
      <c r="NPL11" s="928"/>
      <c r="NPM11" s="928"/>
      <c r="NPN11" s="928"/>
      <c r="NPO11" s="928"/>
      <c r="NPP11" s="928"/>
      <c r="NPQ11" s="928"/>
      <c r="NPR11" s="928"/>
      <c r="NPS11" s="928"/>
      <c r="NPT11" s="928"/>
      <c r="NPU11" s="928"/>
      <c r="NPV11" s="928"/>
      <c r="NPW11" s="928"/>
      <c r="NPX11" s="928"/>
      <c r="NPY11" s="928"/>
      <c r="NPZ11" s="928"/>
      <c r="NQA11" s="928"/>
      <c r="NQB11" s="928"/>
      <c r="NQC11" s="928"/>
      <c r="NQD11" s="928"/>
      <c r="NQE11" s="928"/>
      <c r="NQF11" s="928"/>
      <c r="NQG11" s="928"/>
      <c r="NQH11" s="928"/>
      <c r="NQI11" s="928"/>
      <c r="NQJ11" s="928"/>
      <c r="NQK11" s="928"/>
      <c r="NQL11" s="928"/>
      <c r="NQM11" s="928"/>
      <c r="NQN11" s="928"/>
      <c r="NQO11" s="928"/>
      <c r="NQP11" s="928"/>
      <c r="NQQ11" s="928"/>
      <c r="NQR11" s="928"/>
      <c r="NQS11" s="928"/>
      <c r="NQT11" s="928"/>
      <c r="NQU11" s="928"/>
      <c r="NQV11" s="928"/>
      <c r="NQW11" s="928"/>
      <c r="NQX11" s="928"/>
      <c r="NQY11" s="928"/>
      <c r="NQZ11" s="928"/>
      <c r="NRA11" s="928"/>
      <c r="NRB11" s="928"/>
      <c r="NRC11" s="928"/>
      <c r="NRD11" s="928"/>
      <c r="NRE11" s="928"/>
      <c r="NRF11" s="928"/>
      <c r="NRG11" s="928"/>
      <c r="NRH11" s="928"/>
      <c r="NRI11" s="928"/>
      <c r="NRJ11" s="928"/>
      <c r="NRK11" s="928"/>
      <c r="NRL11" s="928"/>
      <c r="NRM11" s="928"/>
      <c r="NRN11" s="928"/>
      <c r="NRO11" s="928"/>
      <c r="NRP11" s="928"/>
      <c r="NRQ11" s="928"/>
      <c r="NRR11" s="928"/>
      <c r="NRS11" s="928"/>
      <c r="NRT11" s="928"/>
      <c r="NRU11" s="928"/>
      <c r="NRV11" s="928"/>
      <c r="NRW11" s="928"/>
      <c r="NRX11" s="928"/>
      <c r="NRY11" s="928"/>
      <c r="NRZ11" s="928"/>
      <c r="NSA11" s="928"/>
      <c r="NSB11" s="928"/>
      <c r="NSC11" s="928"/>
      <c r="NSD11" s="928"/>
      <c r="NSE11" s="928"/>
      <c r="NSF11" s="928"/>
      <c r="NSG11" s="928"/>
      <c r="NSH11" s="928"/>
      <c r="NSI11" s="928"/>
      <c r="NSJ11" s="928"/>
      <c r="NSK11" s="928"/>
      <c r="NSL11" s="928"/>
      <c r="NSM11" s="928"/>
      <c r="NSN11" s="928"/>
      <c r="NSO11" s="928"/>
      <c r="NSP11" s="928"/>
      <c r="NSQ11" s="928"/>
      <c r="NSR11" s="928"/>
      <c r="NSS11" s="928"/>
      <c r="NST11" s="928"/>
      <c r="NSU11" s="928"/>
      <c r="NSV11" s="928"/>
      <c r="NSW11" s="928"/>
      <c r="NSX11" s="928"/>
      <c r="NSY11" s="928"/>
      <c r="NSZ11" s="928"/>
      <c r="NTA11" s="928"/>
      <c r="NTB11" s="928"/>
      <c r="NTC11" s="928"/>
      <c r="NTD11" s="928"/>
      <c r="NTE11" s="928"/>
      <c r="NTF11" s="928"/>
      <c r="NTG11" s="928"/>
      <c r="NTH11" s="928"/>
      <c r="NTI11" s="928"/>
      <c r="NTJ11" s="928"/>
      <c r="NTK11" s="928"/>
      <c r="NTL11" s="928"/>
      <c r="NTM11" s="928"/>
      <c r="NTN11" s="928"/>
      <c r="NTO11" s="928"/>
      <c r="NTP11" s="928"/>
      <c r="NTQ11" s="928"/>
      <c r="NTR11" s="928"/>
      <c r="NTS11" s="928"/>
      <c r="NTT11" s="928"/>
      <c r="NTU11" s="928"/>
      <c r="NTV11" s="928"/>
      <c r="NTW11" s="928"/>
      <c r="NTX11" s="928"/>
      <c r="NTY11" s="928"/>
      <c r="NTZ11" s="928"/>
      <c r="NUA11" s="928"/>
      <c r="NUB11" s="928"/>
      <c r="NUC11" s="928"/>
      <c r="NUD11" s="928"/>
      <c r="NUE11" s="928"/>
      <c r="NUF11" s="928"/>
      <c r="NUG11" s="928"/>
      <c r="NUH11" s="928"/>
      <c r="NUI11" s="928"/>
      <c r="NUJ11" s="928"/>
      <c r="NUK11" s="928"/>
      <c r="NUL11" s="928"/>
      <c r="NUM11" s="928"/>
      <c r="NUN11" s="928"/>
      <c r="NUO11" s="928"/>
      <c r="NUP11" s="928"/>
      <c r="NUQ11" s="928"/>
      <c r="NUR11" s="928"/>
      <c r="NUS11" s="928"/>
      <c r="NUT11" s="928"/>
      <c r="NUU11" s="928"/>
      <c r="NUV11" s="928"/>
      <c r="NUW11" s="928"/>
      <c r="NUX11" s="928"/>
      <c r="NUY11" s="928"/>
      <c r="NUZ11" s="928"/>
      <c r="NVA11" s="928"/>
      <c r="NVB11" s="928"/>
      <c r="NVC11" s="928"/>
      <c r="NVD11" s="928"/>
      <c r="NVE11" s="928"/>
      <c r="NVF11" s="928"/>
      <c r="NVG11" s="928"/>
      <c r="NVH11" s="928"/>
      <c r="NVI11" s="928"/>
      <c r="NVJ11" s="928"/>
      <c r="NVK11" s="928"/>
      <c r="NVL11" s="928"/>
      <c r="NVM11" s="928"/>
      <c r="NVN11" s="928"/>
      <c r="NVO11" s="928"/>
      <c r="NVP11" s="928"/>
      <c r="NVQ11" s="928"/>
      <c r="NVR11" s="928"/>
      <c r="NVS11" s="928"/>
      <c r="NVT11" s="928"/>
      <c r="NVU11" s="928"/>
      <c r="NVV11" s="928"/>
      <c r="NVW11" s="928"/>
      <c r="NVX11" s="928"/>
      <c r="NVY11" s="928"/>
      <c r="NVZ11" s="928"/>
      <c r="NWA11" s="928"/>
      <c r="NWB11" s="928"/>
      <c r="NWC11" s="928"/>
      <c r="NWD11" s="928"/>
      <c r="NWE11" s="928"/>
      <c r="NWF11" s="928"/>
      <c r="NWG11" s="928"/>
      <c r="NWH11" s="928"/>
      <c r="NWI11" s="928"/>
      <c r="NWJ11" s="928"/>
      <c r="NWK11" s="928"/>
      <c r="NWL11" s="928"/>
      <c r="NWM11" s="928"/>
      <c r="NWN11" s="928"/>
      <c r="NWO11" s="928"/>
      <c r="NWP11" s="928"/>
      <c r="NWQ11" s="928"/>
      <c r="NWR11" s="928"/>
      <c r="NWS11" s="928"/>
      <c r="NWT11" s="928"/>
      <c r="NWU11" s="928"/>
      <c r="NWV11" s="928"/>
      <c r="NWW11" s="928"/>
      <c r="NWX11" s="928"/>
      <c r="NWY11" s="928"/>
      <c r="NWZ11" s="928"/>
      <c r="NXA11" s="928"/>
      <c r="NXB11" s="928"/>
      <c r="NXC11" s="928"/>
      <c r="NXD11" s="928"/>
      <c r="NXE11" s="928"/>
      <c r="NXF11" s="928"/>
      <c r="NXG11" s="928"/>
      <c r="NXH11" s="928"/>
      <c r="NXI11" s="928"/>
      <c r="NXJ11" s="928"/>
      <c r="NXK11" s="928"/>
      <c r="NXL11" s="928"/>
      <c r="NXM11" s="928"/>
      <c r="NXN11" s="928"/>
      <c r="NXO11" s="928"/>
      <c r="NXP11" s="928"/>
      <c r="NXQ11" s="928"/>
      <c r="NXR11" s="928"/>
      <c r="NXS11" s="928"/>
      <c r="NXT11" s="928"/>
      <c r="NXU11" s="928"/>
      <c r="NXV11" s="928"/>
      <c r="NXW11" s="928"/>
      <c r="NXX11" s="928"/>
      <c r="NXY11" s="928"/>
      <c r="NXZ11" s="928"/>
      <c r="NYA11" s="928"/>
      <c r="NYB11" s="928"/>
      <c r="NYC11" s="928"/>
      <c r="NYD11" s="928"/>
      <c r="NYE11" s="928"/>
      <c r="NYF11" s="928"/>
      <c r="NYG11" s="928"/>
      <c r="NYH11" s="928"/>
      <c r="NYI11" s="928"/>
      <c r="NYJ11" s="928"/>
      <c r="NYK11" s="928"/>
      <c r="NYL11" s="928"/>
      <c r="NYM11" s="928"/>
      <c r="NYN11" s="928"/>
      <c r="NYO11" s="928"/>
      <c r="NYP11" s="928"/>
      <c r="NYQ11" s="928"/>
      <c r="NYR11" s="928"/>
      <c r="NYS11" s="928"/>
      <c r="NYT11" s="928"/>
      <c r="NYU11" s="928"/>
      <c r="NYV11" s="928"/>
      <c r="NYW11" s="928"/>
      <c r="NYX11" s="928"/>
      <c r="NYY11" s="928"/>
      <c r="NYZ11" s="928"/>
      <c r="NZA11" s="928"/>
      <c r="NZB11" s="928"/>
      <c r="NZC11" s="928"/>
      <c r="NZD11" s="928"/>
      <c r="NZE11" s="928"/>
      <c r="NZF11" s="928"/>
      <c r="NZG11" s="928"/>
      <c r="NZH11" s="928"/>
      <c r="NZI11" s="928"/>
      <c r="NZJ11" s="928"/>
      <c r="NZK11" s="928"/>
      <c r="NZL11" s="928"/>
      <c r="NZM11" s="928"/>
      <c r="NZN11" s="928"/>
      <c r="NZO11" s="928"/>
      <c r="NZP11" s="928"/>
      <c r="NZQ11" s="928"/>
      <c r="NZR11" s="928"/>
      <c r="NZS11" s="928"/>
      <c r="NZT11" s="928"/>
      <c r="NZU11" s="928"/>
      <c r="NZV11" s="928"/>
      <c r="NZW11" s="928"/>
      <c r="NZX11" s="928"/>
      <c r="NZY11" s="928"/>
      <c r="NZZ11" s="928"/>
      <c r="OAA11" s="928"/>
      <c r="OAB11" s="928"/>
      <c r="OAC11" s="928"/>
      <c r="OAD11" s="928"/>
      <c r="OAE11" s="928"/>
      <c r="OAF11" s="928"/>
      <c r="OAG11" s="928"/>
      <c r="OAH11" s="928"/>
      <c r="OAI11" s="928"/>
      <c r="OAJ11" s="928"/>
      <c r="OAK11" s="928"/>
      <c r="OAL11" s="928"/>
      <c r="OAM11" s="928"/>
      <c r="OAN11" s="928"/>
      <c r="OAO11" s="928"/>
      <c r="OAP11" s="928"/>
      <c r="OAQ11" s="928"/>
      <c r="OAR11" s="928"/>
      <c r="OAS11" s="928"/>
      <c r="OAT11" s="928"/>
      <c r="OAU11" s="928"/>
      <c r="OAV11" s="928"/>
      <c r="OAW11" s="928"/>
      <c r="OAX11" s="928"/>
      <c r="OAY11" s="928"/>
      <c r="OAZ11" s="928"/>
      <c r="OBA11" s="928"/>
      <c r="OBB11" s="928"/>
      <c r="OBC11" s="928"/>
      <c r="OBD11" s="928"/>
      <c r="OBE11" s="928"/>
      <c r="OBF11" s="928"/>
      <c r="OBG11" s="928"/>
      <c r="OBH11" s="928"/>
      <c r="OBI11" s="928"/>
      <c r="OBJ11" s="928"/>
      <c r="OBK11" s="928"/>
      <c r="OBL11" s="928"/>
      <c r="OBM11" s="928"/>
      <c r="OBN11" s="928"/>
      <c r="OBO11" s="928"/>
      <c r="OBP11" s="928"/>
      <c r="OBQ11" s="928"/>
      <c r="OBR11" s="928"/>
      <c r="OBS11" s="928"/>
      <c r="OBT11" s="928"/>
      <c r="OBU11" s="928"/>
      <c r="OBV11" s="928"/>
      <c r="OBW11" s="928"/>
      <c r="OBX11" s="928"/>
      <c r="OBY11" s="928"/>
      <c r="OBZ11" s="928"/>
      <c r="OCA11" s="928"/>
      <c r="OCB11" s="928"/>
      <c r="OCC11" s="928"/>
      <c r="OCD11" s="928"/>
      <c r="OCE11" s="928"/>
      <c r="OCF11" s="928"/>
      <c r="OCG11" s="928"/>
      <c r="OCH11" s="928"/>
      <c r="OCI11" s="928"/>
      <c r="OCJ11" s="928"/>
      <c r="OCK11" s="928"/>
      <c r="OCL11" s="928"/>
      <c r="OCM11" s="928"/>
      <c r="OCN11" s="928"/>
      <c r="OCO11" s="928"/>
      <c r="OCP11" s="928"/>
      <c r="OCQ11" s="928"/>
      <c r="OCR11" s="928"/>
      <c r="OCS11" s="928"/>
      <c r="OCT11" s="928"/>
      <c r="OCU11" s="928"/>
      <c r="OCV11" s="928"/>
      <c r="OCW11" s="928"/>
      <c r="OCX11" s="928"/>
      <c r="OCY11" s="928"/>
      <c r="OCZ11" s="928"/>
      <c r="ODA11" s="928"/>
      <c r="ODB11" s="928"/>
      <c r="ODC11" s="928"/>
      <c r="ODD11" s="928"/>
      <c r="ODE11" s="928"/>
      <c r="ODF11" s="928"/>
      <c r="ODG11" s="928"/>
      <c r="ODH11" s="928"/>
      <c r="ODI11" s="928"/>
      <c r="ODJ11" s="928"/>
      <c r="ODK11" s="928"/>
      <c r="ODL11" s="928"/>
      <c r="ODM11" s="928"/>
      <c r="ODN11" s="928"/>
      <c r="ODO11" s="928"/>
      <c r="ODP11" s="928"/>
      <c r="ODQ11" s="928"/>
      <c r="ODR11" s="928"/>
      <c r="ODS11" s="928"/>
      <c r="ODT11" s="928"/>
      <c r="ODU11" s="928"/>
      <c r="ODV11" s="928"/>
      <c r="ODW11" s="928"/>
      <c r="ODX11" s="928"/>
      <c r="ODY11" s="928"/>
      <c r="ODZ11" s="928"/>
      <c r="OEA11" s="928"/>
      <c r="OEB11" s="928"/>
      <c r="OEC11" s="928"/>
      <c r="OED11" s="928"/>
      <c r="OEE11" s="928"/>
      <c r="OEF11" s="928"/>
      <c r="OEG11" s="928"/>
      <c r="OEH11" s="928"/>
      <c r="OEI11" s="928"/>
      <c r="OEJ11" s="928"/>
      <c r="OEK11" s="928"/>
      <c r="OEL11" s="928"/>
      <c r="OEM11" s="928"/>
      <c r="OEN11" s="928"/>
      <c r="OEO11" s="928"/>
      <c r="OEP11" s="928"/>
      <c r="OEQ11" s="928"/>
      <c r="OER11" s="928"/>
      <c r="OES11" s="928"/>
      <c r="OET11" s="928"/>
      <c r="OEU11" s="928"/>
      <c r="OEV11" s="928"/>
      <c r="OEW11" s="928"/>
      <c r="OEX11" s="928"/>
      <c r="OEY11" s="928"/>
      <c r="OEZ11" s="928"/>
      <c r="OFA11" s="928"/>
      <c r="OFB11" s="928"/>
      <c r="OFC11" s="928"/>
      <c r="OFD11" s="928"/>
      <c r="OFE11" s="928"/>
      <c r="OFF11" s="928"/>
      <c r="OFG11" s="928"/>
      <c r="OFH11" s="928"/>
      <c r="OFI11" s="928"/>
      <c r="OFJ11" s="928"/>
      <c r="OFK11" s="928"/>
      <c r="OFL11" s="928"/>
      <c r="OFM11" s="928"/>
      <c r="OFN11" s="928"/>
      <c r="OFO11" s="928"/>
      <c r="OFP11" s="928"/>
      <c r="OFQ11" s="928"/>
      <c r="OFR11" s="928"/>
      <c r="OFS11" s="928"/>
      <c r="OFT11" s="928"/>
      <c r="OFU11" s="928"/>
      <c r="OFV11" s="928"/>
      <c r="OFW11" s="928"/>
      <c r="OFX11" s="928"/>
      <c r="OFY11" s="928"/>
      <c r="OFZ11" s="928"/>
      <c r="OGA11" s="928"/>
      <c r="OGB11" s="928"/>
      <c r="OGC11" s="928"/>
      <c r="OGD11" s="928"/>
      <c r="OGE11" s="928"/>
      <c r="OGF11" s="928"/>
      <c r="OGG11" s="928"/>
      <c r="OGH11" s="928"/>
      <c r="OGI11" s="928"/>
      <c r="OGJ11" s="928"/>
      <c r="OGK11" s="928"/>
      <c r="OGL11" s="928"/>
      <c r="OGM11" s="928"/>
      <c r="OGN11" s="928"/>
      <c r="OGO11" s="928"/>
      <c r="OGP11" s="928"/>
      <c r="OGQ11" s="928"/>
      <c r="OGR11" s="928"/>
      <c r="OGS11" s="928"/>
      <c r="OGT11" s="928"/>
      <c r="OGU11" s="928"/>
      <c r="OGV11" s="928"/>
      <c r="OGW11" s="928"/>
      <c r="OGX11" s="928"/>
      <c r="OGY11" s="928"/>
      <c r="OGZ11" s="928"/>
      <c r="OHA11" s="928"/>
      <c r="OHB11" s="928"/>
      <c r="OHC11" s="928"/>
      <c r="OHD11" s="928"/>
      <c r="OHE11" s="928"/>
      <c r="OHF11" s="928"/>
      <c r="OHG11" s="928"/>
      <c r="OHH11" s="928"/>
      <c r="OHI11" s="928"/>
      <c r="OHJ11" s="928"/>
      <c r="OHK11" s="928"/>
      <c r="OHL11" s="928"/>
      <c r="OHM11" s="928"/>
      <c r="OHN11" s="928"/>
      <c r="OHO11" s="928"/>
      <c r="OHP11" s="928"/>
      <c r="OHQ11" s="928"/>
      <c r="OHR11" s="928"/>
      <c r="OHS11" s="928"/>
      <c r="OHT11" s="928"/>
      <c r="OHU11" s="928"/>
      <c r="OHV11" s="928"/>
      <c r="OHW11" s="928"/>
      <c r="OHX11" s="928"/>
      <c r="OHY11" s="928"/>
      <c r="OHZ11" s="928"/>
      <c r="OIA11" s="928"/>
      <c r="OIB11" s="928"/>
      <c r="OIC11" s="928"/>
      <c r="OID11" s="928"/>
      <c r="OIE11" s="928"/>
      <c r="OIF11" s="928"/>
      <c r="OIG11" s="928"/>
      <c r="OIH11" s="928"/>
      <c r="OII11" s="928"/>
      <c r="OIJ11" s="928"/>
      <c r="OIK11" s="928"/>
      <c r="OIL11" s="928"/>
      <c r="OIM11" s="928"/>
      <c r="OIN11" s="928"/>
      <c r="OIO11" s="928"/>
      <c r="OIP11" s="928"/>
      <c r="OIQ11" s="928"/>
      <c r="OIR11" s="928"/>
      <c r="OIS11" s="928"/>
      <c r="OIT11" s="928"/>
      <c r="OIU11" s="928"/>
      <c r="OIV11" s="928"/>
      <c r="OIW11" s="928"/>
      <c r="OIX11" s="928"/>
      <c r="OIY11" s="928"/>
      <c r="OIZ11" s="928"/>
      <c r="OJA11" s="928"/>
      <c r="OJB11" s="928"/>
      <c r="OJC11" s="928"/>
      <c r="OJD11" s="928"/>
      <c r="OJE11" s="928"/>
      <c r="OJF11" s="928"/>
      <c r="OJG11" s="928"/>
      <c r="OJH11" s="928"/>
      <c r="OJI11" s="928"/>
      <c r="OJJ11" s="928"/>
      <c r="OJK11" s="928"/>
      <c r="OJL11" s="928"/>
      <c r="OJM11" s="928"/>
      <c r="OJN11" s="928"/>
      <c r="OJO11" s="928"/>
      <c r="OJP11" s="928"/>
      <c r="OJQ11" s="928"/>
      <c r="OJR11" s="928"/>
      <c r="OJS11" s="928"/>
      <c r="OJT11" s="928"/>
      <c r="OJU11" s="928"/>
      <c r="OJV11" s="928"/>
      <c r="OJW11" s="928"/>
      <c r="OJX11" s="928"/>
      <c r="OJY11" s="928"/>
      <c r="OJZ11" s="928"/>
      <c r="OKA11" s="928"/>
      <c r="OKB11" s="928"/>
      <c r="OKC11" s="928"/>
      <c r="OKD11" s="928"/>
      <c r="OKE11" s="928"/>
      <c r="OKF11" s="928"/>
      <c r="OKG11" s="928"/>
      <c r="OKH11" s="928"/>
      <c r="OKI11" s="928"/>
      <c r="OKJ11" s="928"/>
      <c r="OKK11" s="928"/>
      <c r="OKL11" s="928"/>
      <c r="OKM11" s="928"/>
      <c r="OKN11" s="928"/>
      <c r="OKO11" s="928"/>
      <c r="OKP11" s="928"/>
      <c r="OKQ11" s="928"/>
      <c r="OKR11" s="928"/>
      <c r="OKS11" s="928"/>
      <c r="OKT11" s="928"/>
      <c r="OKU11" s="928"/>
      <c r="OKV11" s="928"/>
      <c r="OKW11" s="928"/>
      <c r="OKX11" s="928"/>
      <c r="OKY11" s="928"/>
      <c r="OKZ11" s="928"/>
      <c r="OLA11" s="928"/>
      <c r="OLB11" s="928"/>
      <c r="OLC11" s="928"/>
      <c r="OLD11" s="928"/>
      <c r="OLE11" s="928"/>
      <c r="OLF11" s="928"/>
      <c r="OLG11" s="928"/>
      <c r="OLH11" s="928"/>
      <c r="OLI11" s="928"/>
      <c r="OLJ11" s="928"/>
      <c r="OLK11" s="928"/>
      <c r="OLL11" s="928"/>
      <c r="OLM11" s="928"/>
      <c r="OLN11" s="928"/>
      <c r="OLO11" s="928"/>
      <c r="OLP11" s="928"/>
      <c r="OLQ11" s="928"/>
      <c r="OLR11" s="928"/>
      <c r="OLS11" s="928"/>
      <c r="OLT11" s="928"/>
      <c r="OLU11" s="928"/>
      <c r="OLV11" s="928"/>
      <c r="OLW11" s="928"/>
      <c r="OLX11" s="928"/>
      <c r="OLY11" s="928"/>
      <c r="OLZ11" s="928"/>
      <c r="OMA11" s="928"/>
      <c r="OMB11" s="928"/>
      <c r="OMC11" s="928"/>
      <c r="OMD11" s="928"/>
      <c r="OME11" s="928"/>
      <c r="OMF11" s="928"/>
      <c r="OMG11" s="928"/>
      <c r="OMH11" s="928"/>
      <c r="OMI11" s="928"/>
      <c r="OMJ11" s="928"/>
      <c r="OMK11" s="928"/>
      <c r="OML11" s="928"/>
      <c r="OMM11" s="928"/>
      <c r="OMN11" s="928"/>
      <c r="OMO11" s="928"/>
      <c r="OMP11" s="928"/>
      <c r="OMQ11" s="928"/>
      <c r="OMR11" s="928"/>
      <c r="OMS11" s="928"/>
      <c r="OMT11" s="928"/>
      <c r="OMU11" s="928"/>
      <c r="OMV11" s="928"/>
      <c r="OMW11" s="928"/>
      <c r="OMX11" s="928"/>
      <c r="OMY11" s="928"/>
      <c r="OMZ11" s="928"/>
      <c r="ONA11" s="928"/>
      <c r="ONB11" s="928"/>
      <c r="ONC11" s="928"/>
      <c r="OND11" s="928"/>
      <c r="ONE11" s="928"/>
      <c r="ONF11" s="928"/>
      <c r="ONG11" s="928"/>
      <c r="ONH11" s="928"/>
      <c r="ONI11" s="928"/>
      <c r="ONJ11" s="928"/>
      <c r="ONK11" s="928"/>
      <c r="ONL11" s="928"/>
      <c r="ONM11" s="928"/>
      <c r="ONN11" s="928"/>
      <c r="ONO11" s="928"/>
      <c r="ONP11" s="928"/>
      <c r="ONQ11" s="928"/>
      <c r="ONR11" s="928"/>
      <c r="ONS11" s="928"/>
      <c r="ONT11" s="928"/>
      <c r="ONU11" s="928"/>
      <c r="ONV11" s="928"/>
      <c r="ONW11" s="928"/>
      <c r="ONX11" s="928"/>
      <c r="ONY11" s="928"/>
      <c r="ONZ11" s="928"/>
      <c r="OOA11" s="928"/>
      <c r="OOB11" s="928"/>
      <c r="OOC11" s="928"/>
      <c r="OOD11" s="928"/>
      <c r="OOE11" s="928"/>
      <c r="OOF11" s="928"/>
      <c r="OOG11" s="928"/>
      <c r="OOH11" s="928"/>
      <c r="OOI11" s="928"/>
      <c r="OOJ11" s="928"/>
      <c r="OOK11" s="928"/>
      <c r="OOL11" s="928"/>
      <c r="OOM11" s="928"/>
      <c r="OON11" s="928"/>
      <c r="OOO11" s="928"/>
      <c r="OOP11" s="928"/>
      <c r="OOQ11" s="928"/>
      <c r="OOR11" s="928"/>
      <c r="OOS11" s="928"/>
      <c r="OOT11" s="928"/>
      <c r="OOU11" s="928"/>
      <c r="OOV11" s="928"/>
      <c r="OOW11" s="928"/>
      <c r="OOX11" s="928"/>
      <c r="OOY11" s="928"/>
      <c r="OOZ11" s="928"/>
      <c r="OPA11" s="928"/>
      <c r="OPB11" s="928"/>
      <c r="OPC11" s="928"/>
      <c r="OPD11" s="928"/>
      <c r="OPE11" s="928"/>
      <c r="OPF11" s="928"/>
      <c r="OPG11" s="928"/>
      <c r="OPH11" s="928"/>
      <c r="OPI11" s="928"/>
      <c r="OPJ11" s="928"/>
      <c r="OPK11" s="928"/>
      <c r="OPL11" s="928"/>
      <c r="OPM11" s="928"/>
      <c r="OPN11" s="928"/>
      <c r="OPO11" s="928"/>
      <c r="OPP11" s="928"/>
      <c r="OPQ11" s="928"/>
      <c r="OPR11" s="928"/>
      <c r="OPS11" s="928"/>
      <c r="OPT11" s="928"/>
      <c r="OPU11" s="928"/>
      <c r="OPV11" s="928"/>
      <c r="OPW11" s="928"/>
      <c r="OPX11" s="928"/>
      <c r="OPY11" s="928"/>
      <c r="OPZ11" s="928"/>
      <c r="OQA11" s="928"/>
      <c r="OQB11" s="928"/>
      <c r="OQC11" s="928"/>
      <c r="OQD11" s="928"/>
      <c r="OQE11" s="928"/>
      <c r="OQF11" s="928"/>
      <c r="OQG11" s="928"/>
      <c r="OQH11" s="928"/>
      <c r="OQI11" s="928"/>
      <c r="OQJ11" s="928"/>
      <c r="OQK11" s="928"/>
      <c r="OQL11" s="928"/>
      <c r="OQM11" s="928"/>
      <c r="OQN11" s="928"/>
      <c r="OQO11" s="928"/>
      <c r="OQP11" s="928"/>
      <c r="OQQ11" s="928"/>
      <c r="OQR11" s="928"/>
      <c r="OQS11" s="928"/>
      <c r="OQT11" s="928"/>
      <c r="OQU11" s="928"/>
      <c r="OQV11" s="928"/>
      <c r="OQW11" s="928"/>
      <c r="OQX11" s="928"/>
      <c r="OQY11" s="928"/>
      <c r="OQZ11" s="928"/>
      <c r="ORA11" s="928"/>
      <c r="ORB11" s="928"/>
      <c r="ORC11" s="928"/>
      <c r="ORD11" s="928"/>
      <c r="ORE11" s="928"/>
      <c r="ORF11" s="928"/>
      <c r="ORG11" s="928"/>
      <c r="ORH11" s="928"/>
      <c r="ORI11" s="928"/>
      <c r="ORJ11" s="928"/>
      <c r="ORK11" s="928"/>
      <c r="ORL11" s="928"/>
      <c r="ORM11" s="928"/>
      <c r="ORN11" s="928"/>
      <c r="ORO11" s="928"/>
      <c r="ORP11" s="928"/>
      <c r="ORQ11" s="928"/>
      <c r="ORR11" s="928"/>
      <c r="ORS11" s="928"/>
      <c r="ORT11" s="928"/>
      <c r="ORU11" s="928"/>
      <c r="ORV11" s="928"/>
      <c r="ORW11" s="928"/>
      <c r="ORX11" s="928"/>
      <c r="ORY11" s="928"/>
      <c r="ORZ11" s="928"/>
      <c r="OSA11" s="928"/>
      <c r="OSB11" s="928"/>
      <c r="OSC11" s="928"/>
      <c r="OSD11" s="928"/>
      <c r="OSE11" s="928"/>
      <c r="OSF11" s="928"/>
      <c r="OSG11" s="928"/>
      <c r="OSH11" s="928"/>
      <c r="OSI11" s="928"/>
      <c r="OSJ11" s="928"/>
      <c r="OSK11" s="928"/>
      <c r="OSL11" s="928"/>
      <c r="OSM11" s="928"/>
      <c r="OSN11" s="928"/>
      <c r="OSO11" s="928"/>
      <c r="OSP11" s="928"/>
      <c r="OSQ11" s="928"/>
      <c r="OSR11" s="928"/>
      <c r="OSS11" s="928"/>
      <c r="OST11" s="928"/>
      <c r="OSU11" s="928"/>
      <c r="OSV11" s="928"/>
      <c r="OSW11" s="928"/>
      <c r="OSX11" s="928"/>
      <c r="OSY11" s="928"/>
      <c r="OSZ11" s="928"/>
      <c r="OTA11" s="928"/>
      <c r="OTB11" s="928"/>
      <c r="OTC11" s="928"/>
      <c r="OTD11" s="928"/>
      <c r="OTE11" s="928"/>
      <c r="OTF11" s="928"/>
      <c r="OTG11" s="928"/>
      <c r="OTH11" s="928"/>
      <c r="OTI11" s="928"/>
      <c r="OTJ11" s="928"/>
      <c r="OTK11" s="928"/>
      <c r="OTL11" s="928"/>
      <c r="OTM11" s="928"/>
      <c r="OTN11" s="928"/>
      <c r="OTO11" s="928"/>
      <c r="OTP11" s="928"/>
      <c r="OTQ11" s="928"/>
      <c r="OTR11" s="928"/>
      <c r="OTS11" s="928"/>
      <c r="OTT11" s="928"/>
      <c r="OTU11" s="928"/>
      <c r="OTV11" s="928"/>
      <c r="OTW11" s="928"/>
      <c r="OTX11" s="928"/>
      <c r="OTY11" s="928"/>
      <c r="OTZ11" s="928"/>
      <c r="OUA11" s="928"/>
      <c r="OUB11" s="928"/>
      <c r="OUC11" s="928"/>
      <c r="OUD11" s="928"/>
      <c r="OUE11" s="928"/>
      <c r="OUF11" s="928"/>
      <c r="OUG11" s="928"/>
      <c r="OUH11" s="928"/>
      <c r="OUI11" s="928"/>
      <c r="OUJ11" s="928"/>
      <c r="OUK11" s="928"/>
      <c r="OUL11" s="928"/>
      <c r="OUM11" s="928"/>
      <c r="OUN11" s="928"/>
      <c r="OUO11" s="928"/>
      <c r="OUP11" s="928"/>
      <c r="OUQ11" s="928"/>
      <c r="OUR11" s="928"/>
      <c r="OUS11" s="928"/>
      <c r="OUT11" s="928"/>
      <c r="OUU11" s="928"/>
      <c r="OUV11" s="928"/>
      <c r="OUW11" s="928"/>
      <c r="OUX11" s="928"/>
      <c r="OUY11" s="928"/>
      <c r="OUZ11" s="928"/>
      <c r="OVA11" s="928"/>
      <c r="OVB11" s="928"/>
      <c r="OVC11" s="928"/>
      <c r="OVD11" s="928"/>
      <c r="OVE11" s="928"/>
      <c r="OVF11" s="928"/>
      <c r="OVG11" s="928"/>
      <c r="OVH11" s="928"/>
      <c r="OVI11" s="928"/>
      <c r="OVJ11" s="928"/>
      <c r="OVK11" s="928"/>
      <c r="OVL11" s="928"/>
      <c r="OVM11" s="928"/>
      <c r="OVN11" s="928"/>
      <c r="OVO11" s="928"/>
      <c r="OVP11" s="928"/>
      <c r="OVQ11" s="928"/>
      <c r="OVR11" s="928"/>
      <c r="OVS11" s="928"/>
      <c r="OVT11" s="928"/>
      <c r="OVU11" s="928"/>
      <c r="OVV11" s="928"/>
      <c r="OVW11" s="928"/>
      <c r="OVX11" s="928"/>
      <c r="OVY11" s="928"/>
      <c r="OVZ11" s="928"/>
      <c r="OWA11" s="928"/>
      <c r="OWB11" s="928"/>
      <c r="OWC11" s="928"/>
      <c r="OWD11" s="928"/>
      <c r="OWE11" s="928"/>
      <c r="OWF11" s="928"/>
      <c r="OWG11" s="928"/>
      <c r="OWH11" s="928"/>
      <c r="OWI11" s="928"/>
      <c r="OWJ11" s="928"/>
      <c r="OWK11" s="928"/>
      <c r="OWL11" s="928"/>
      <c r="OWM11" s="928"/>
      <c r="OWN11" s="928"/>
      <c r="OWO11" s="928"/>
      <c r="OWP11" s="928"/>
      <c r="OWQ11" s="928"/>
      <c r="OWR11" s="928"/>
      <c r="OWS11" s="928"/>
      <c r="OWT11" s="928"/>
      <c r="OWU11" s="928"/>
      <c r="OWV11" s="928"/>
      <c r="OWW11" s="928"/>
      <c r="OWX11" s="928"/>
      <c r="OWY11" s="928"/>
      <c r="OWZ11" s="928"/>
      <c r="OXA11" s="928"/>
      <c r="OXB11" s="928"/>
      <c r="OXC11" s="928"/>
      <c r="OXD11" s="928"/>
      <c r="OXE11" s="928"/>
      <c r="OXF11" s="928"/>
      <c r="OXG11" s="928"/>
      <c r="OXH11" s="928"/>
      <c r="OXI11" s="928"/>
      <c r="OXJ11" s="928"/>
      <c r="OXK11" s="928"/>
      <c r="OXL11" s="928"/>
      <c r="OXM11" s="928"/>
      <c r="OXN11" s="928"/>
      <c r="OXO11" s="928"/>
      <c r="OXP11" s="928"/>
      <c r="OXQ11" s="928"/>
      <c r="OXR11" s="928"/>
      <c r="OXS11" s="928"/>
      <c r="OXT11" s="928"/>
      <c r="OXU11" s="928"/>
      <c r="OXV11" s="928"/>
      <c r="OXW11" s="928"/>
      <c r="OXX11" s="928"/>
      <c r="OXY11" s="928"/>
      <c r="OXZ11" s="928"/>
      <c r="OYA11" s="928"/>
      <c r="OYB11" s="928"/>
      <c r="OYC11" s="928"/>
      <c r="OYD11" s="928"/>
      <c r="OYE11" s="928"/>
      <c r="OYF11" s="928"/>
      <c r="OYG11" s="928"/>
      <c r="OYH11" s="928"/>
      <c r="OYI11" s="928"/>
      <c r="OYJ11" s="928"/>
      <c r="OYK11" s="928"/>
      <c r="OYL11" s="928"/>
      <c r="OYM11" s="928"/>
      <c r="OYN11" s="928"/>
      <c r="OYO11" s="928"/>
      <c r="OYP11" s="928"/>
      <c r="OYQ11" s="928"/>
      <c r="OYR11" s="928"/>
      <c r="OYS11" s="928"/>
      <c r="OYT11" s="928"/>
      <c r="OYU11" s="928"/>
      <c r="OYV11" s="928"/>
      <c r="OYW11" s="928"/>
      <c r="OYX11" s="928"/>
      <c r="OYY11" s="928"/>
      <c r="OYZ11" s="928"/>
      <c r="OZA11" s="928"/>
      <c r="OZB11" s="928"/>
      <c r="OZC11" s="928"/>
      <c r="OZD11" s="928"/>
      <c r="OZE11" s="928"/>
      <c r="OZF11" s="928"/>
      <c r="OZG11" s="928"/>
      <c r="OZH11" s="928"/>
      <c r="OZI11" s="928"/>
      <c r="OZJ11" s="928"/>
      <c r="OZK11" s="928"/>
      <c r="OZL11" s="928"/>
      <c r="OZM11" s="928"/>
      <c r="OZN11" s="928"/>
      <c r="OZO11" s="928"/>
      <c r="OZP11" s="928"/>
      <c r="OZQ11" s="928"/>
      <c r="OZR11" s="928"/>
      <c r="OZS11" s="928"/>
      <c r="OZT11" s="928"/>
      <c r="OZU11" s="928"/>
      <c r="OZV11" s="928"/>
      <c r="OZW11" s="928"/>
      <c r="OZX11" s="928"/>
      <c r="OZY11" s="928"/>
      <c r="OZZ11" s="928"/>
      <c r="PAA11" s="928"/>
      <c r="PAB11" s="928"/>
      <c r="PAC11" s="928"/>
      <c r="PAD11" s="928"/>
      <c r="PAE11" s="928"/>
      <c r="PAF11" s="928"/>
      <c r="PAG11" s="928"/>
      <c r="PAH11" s="928"/>
      <c r="PAI11" s="928"/>
      <c r="PAJ11" s="928"/>
      <c r="PAK11" s="928"/>
      <c r="PAL11" s="928"/>
      <c r="PAM11" s="928"/>
      <c r="PAN11" s="928"/>
      <c r="PAO11" s="928"/>
      <c r="PAP11" s="928"/>
      <c r="PAQ11" s="928"/>
      <c r="PAR11" s="928"/>
      <c r="PAS11" s="928"/>
      <c r="PAT11" s="928"/>
      <c r="PAU11" s="928"/>
      <c r="PAV11" s="928"/>
      <c r="PAW11" s="928"/>
      <c r="PAX11" s="928"/>
      <c r="PAY11" s="928"/>
      <c r="PAZ11" s="928"/>
      <c r="PBA11" s="928"/>
      <c r="PBB11" s="928"/>
      <c r="PBC11" s="928"/>
      <c r="PBD11" s="928"/>
      <c r="PBE11" s="928"/>
      <c r="PBF11" s="928"/>
      <c r="PBG11" s="928"/>
      <c r="PBH11" s="928"/>
      <c r="PBI11" s="928"/>
      <c r="PBJ11" s="928"/>
      <c r="PBK11" s="928"/>
      <c r="PBL11" s="928"/>
      <c r="PBM11" s="928"/>
      <c r="PBN11" s="928"/>
      <c r="PBO11" s="928"/>
      <c r="PBP11" s="928"/>
      <c r="PBQ11" s="928"/>
      <c r="PBR11" s="928"/>
      <c r="PBS11" s="928"/>
      <c r="PBT11" s="928"/>
      <c r="PBU11" s="928"/>
      <c r="PBV11" s="928"/>
      <c r="PBW11" s="928"/>
      <c r="PBX11" s="928"/>
      <c r="PBY11" s="928"/>
      <c r="PBZ11" s="928"/>
      <c r="PCA11" s="928"/>
      <c r="PCB11" s="928"/>
      <c r="PCC11" s="928"/>
      <c r="PCD11" s="928"/>
      <c r="PCE11" s="928"/>
      <c r="PCF11" s="928"/>
      <c r="PCG11" s="928"/>
      <c r="PCH11" s="928"/>
      <c r="PCI11" s="928"/>
      <c r="PCJ11" s="928"/>
      <c r="PCK11" s="928"/>
      <c r="PCL11" s="928"/>
      <c r="PCM11" s="928"/>
      <c r="PCN11" s="928"/>
      <c r="PCO11" s="928"/>
      <c r="PCP11" s="928"/>
      <c r="PCQ11" s="928"/>
      <c r="PCR11" s="928"/>
      <c r="PCS11" s="928"/>
      <c r="PCT11" s="928"/>
      <c r="PCU11" s="928"/>
      <c r="PCV11" s="928"/>
      <c r="PCW11" s="928"/>
      <c r="PCX11" s="928"/>
      <c r="PCY11" s="928"/>
      <c r="PCZ11" s="928"/>
      <c r="PDA11" s="928"/>
      <c r="PDB11" s="928"/>
      <c r="PDC11" s="928"/>
      <c r="PDD11" s="928"/>
      <c r="PDE11" s="928"/>
      <c r="PDF11" s="928"/>
      <c r="PDG11" s="928"/>
      <c r="PDH11" s="928"/>
      <c r="PDI11" s="928"/>
      <c r="PDJ11" s="928"/>
      <c r="PDK11" s="928"/>
      <c r="PDL11" s="928"/>
      <c r="PDM11" s="928"/>
      <c r="PDN11" s="928"/>
      <c r="PDO11" s="928"/>
      <c r="PDP11" s="928"/>
      <c r="PDQ11" s="928"/>
      <c r="PDR11" s="928"/>
      <c r="PDS11" s="928"/>
      <c r="PDT11" s="928"/>
      <c r="PDU11" s="928"/>
      <c r="PDV11" s="928"/>
      <c r="PDW11" s="928"/>
      <c r="PDX11" s="928"/>
      <c r="PDY11" s="928"/>
      <c r="PDZ11" s="928"/>
      <c r="PEA11" s="928"/>
      <c r="PEB11" s="928"/>
      <c r="PEC11" s="928"/>
      <c r="PED11" s="928"/>
      <c r="PEE11" s="928"/>
      <c r="PEF11" s="928"/>
      <c r="PEG11" s="928"/>
      <c r="PEH11" s="928"/>
      <c r="PEI11" s="928"/>
      <c r="PEJ11" s="928"/>
      <c r="PEK11" s="928"/>
      <c r="PEL11" s="928"/>
      <c r="PEM11" s="928"/>
      <c r="PEN11" s="928"/>
      <c r="PEO11" s="928"/>
      <c r="PEP11" s="928"/>
      <c r="PEQ11" s="928"/>
      <c r="PER11" s="928"/>
      <c r="PES11" s="928"/>
      <c r="PET11" s="928"/>
      <c r="PEU11" s="928"/>
      <c r="PEV11" s="928"/>
      <c r="PEW11" s="928"/>
      <c r="PEX11" s="928"/>
      <c r="PEY11" s="928"/>
      <c r="PEZ11" s="928"/>
      <c r="PFA11" s="928"/>
      <c r="PFB11" s="928"/>
      <c r="PFC11" s="928"/>
      <c r="PFD11" s="928"/>
      <c r="PFE11" s="928"/>
      <c r="PFF11" s="928"/>
      <c r="PFG11" s="928"/>
      <c r="PFH11" s="928"/>
      <c r="PFI11" s="928"/>
      <c r="PFJ11" s="928"/>
      <c r="PFK11" s="928"/>
      <c r="PFL11" s="928"/>
      <c r="PFM11" s="928"/>
      <c r="PFN11" s="928"/>
      <c r="PFO11" s="928"/>
      <c r="PFP11" s="928"/>
      <c r="PFQ11" s="928"/>
      <c r="PFR11" s="928"/>
      <c r="PFS11" s="928"/>
      <c r="PFT11" s="928"/>
      <c r="PFU11" s="928"/>
      <c r="PFV11" s="928"/>
      <c r="PFW11" s="928"/>
      <c r="PFX11" s="928"/>
      <c r="PFY11" s="928"/>
      <c r="PFZ11" s="928"/>
      <c r="PGA11" s="928"/>
      <c r="PGB11" s="928"/>
      <c r="PGC11" s="928"/>
      <c r="PGD11" s="928"/>
      <c r="PGE11" s="928"/>
      <c r="PGF11" s="928"/>
      <c r="PGG11" s="928"/>
      <c r="PGH11" s="928"/>
      <c r="PGI11" s="928"/>
      <c r="PGJ11" s="928"/>
      <c r="PGK11" s="928"/>
      <c r="PGL11" s="928"/>
      <c r="PGM11" s="928"/>
      <c r="PGN11" s="928"/>
      <c r="PGO11" s="928"/>
      <c r="PGP11" s="928"/>
      <c r="PGQ11" s="928"/>
      <c r="PGR11" s="928"/>
      <c r="PGS11" s="928"/>
      <c r="PGT11" s="928"/>
      <c r="PGU11" s="928"/>
      <c r="PGV11" s="928"/>
      <c r="PGW11" s="928"/>
      <c r="PGX11" s="928"/>
      <c r="PGY11" s="928"/>
      <c r="PGZ11" s="928"/>
      <c r="PHA11" s="928"/>
      <c r="PHB11" s="928"/>
      <c r="PHC11" s="928"/>
      <c r="PHD11" s="928"/>
      <c r="PHE11" s="928"/>
      <c r="PHF11" s="928"/>
      <c r="PHG11" s="928"/>
      <c r="PHH11" s="928"/>
      <c r="PHI11" s="928"/>
      <c r="PHJ11" s="928"/>
      <c r="PHK11" s="928"/>
      <c r="PHL11" s="928"/>
      <c r="PHM11" s="928"/>
      <c r="PHN11" s="928"/>
      <c r="PHO11" s="928"/>
      <c r="PHP11" s="928"/>
      <c r="PHQ11" s="928"/>
      <c r="PHR11" s="928"/>
      <c r="PHS11" s="928"/>
      <c r="PHT11" s="928"/>
      <c r="PHU11" s="928"/>
      <c r="PHV11" s="928"/>
      <c r="PHW11" s="928"/>
      <c r="PHX11" s="928"/>
      <c r="PHY11" s="928"/>
      <c r="PHZ11" s="928"/>
      <c r="PIA11" s="928"/>
      <c r="PIB11" s="928"/>
      <c r="PIC11" s="928"/>
      <c r="PID11" s="928"/>
      <c r="PIE11" s="928"/>
      <c r="PIF11" s="928"/>
      <c r="PIG11" s="928"/>
      <c r="PIH11" s="928"/>
      <c r="PII11" s="928"/>
      <c r="PIJ11" s="928"/>
      <c r="PIK11" s="928"/>
      <c r="PIL11" s="928"/>
      <c r="PIM11" s="928"/>
      <c r="PIN11" s="928"/>
      <c r="PIO11" s="928"/>
      <c r="PIP11" s="928"/>
      <c r="PIQ11" s="928"/>
      <c r="PIR11" s="928"/>
      <c r="PIS11" s="928"/>
      <c r="PIT11" s="928"/>
      <c r="PIU11" s="928"/>
      <c r="PIV11" s="928"/>
      <c r="PIW11" s="928"/>
      <c r="PIX11" s="928"/>
      <c r="PIY11" s="928"/>
      <c r="PIZ11" s="928"/>
      <c r="PJA11" s="928"/>
      <c r="PJB11" s="928"/>
      <c r="PJC11" s="928"/>
      <c r="PJD11" s="928"/>
      <c r="PJE11" s="928"/>
      <c r="PJF11" s="928"/>
      <c r="PJG11" s="928"/>
      <c r="PJH11" s="928"/>
      <c r="PJI11" s="928"/>
      <c r="PJJ11" s="928"/>
      <c r="PJK11" s="928"/>
      <c r="PJL11" s="928"/>
      <c r="PJM11" s="928"/>
      <c r="PJN11" s="928"/>
      <c r="PJO11" s="928"/>
      <c r="PJP11" s="928"/>
      <c r="PJQ11" s="928"/>
      <c r="PJR11" s="928"/>
      <c r="PJS11" s="928"/>
      <c r="PJT11" s="928"/>
      <c r="PJU11" s="928"/>
      <c r="PJV11" s="928"/>
      <c r="PJW11" s="928"/>
      <c r="PJX11" s="928"/>
      <c r="PJY11" s="928"/>
      <c r="PJZ11" s="928"/>
      <c r="PKA11" s="928"/>
      <c r="PKB11" s="928"/>
      <c r="PKC11" s="928"/>
      <c r="PKD11" s="928"/>
      <c r="PKE11" s="928"/>
      <c r="PKF11" s="928"/>
      <c r="PKG11" s="928"/>
      <c r="PKH11" s="928"/>
      <c r="PKI11" s="928"/>
      <c r="PKJ11" s="928"/>
      <c r="PKK11" s="928"/>
      <c r="PKL11" s="928"/>
      <c r="PKM11" s="928"/>
      <c r="PKN11" s="928"/>
      <c r="PKO11" s="928"/>
      <c r="PKP11" s="928"/>
      <c r="PKQ11" s="928"/>
      <c r="PKR11" s="928"/>
      <c r="PKS11" s="928"/>
      <c r="PKT11" s="928"/>
      <c r="PKU11" s="928"/>
      <c r="PKV11" s="928"/>
      <c r="PKW11" s="928"/>
      <c r="PKX11" s="928"/>
      <c r="PKY11" s="928"/>
      <c r="PKZ11" s="928"/>
      <c r="PLA11" s="928"/>
      <c r="PLB11" s="928"/>
      <c r="PLC11" s="928"/>
      <c r="PLD11" s="928"/>
      <c r="PLE11" s="928"/>
      <c r="PLF11" s="928"/>
      <c r="PLG11" s="928"/>
      <c r="PLH11" s="928"/>
      <c r="PLI11" s="928"/>
      <c r="PLJ11" s="928"/>
      <c r="PLK11" s="928"/>
      <c r="PLL11" s="928"/>
      <c r="PLM11" s="928"/>
      <c r="PLN11" s="928"/>
      <c r="PLO11" s="928"/>
      <c r="PLP11" s="928"/>
      <c r="PLQ11" s="928"/>
      <c r="PLR11" s="928"/>
      <c r="PLS11" s="928"/>
      <c r="PLT11" s="928"/>
      <c r="PLU11" s="928"/>
      <c r="PLV11" s="928"/>
      <c r="PLW11" s="928"/>
      <c r="PLX11" s="928"/>
      <c r="PLY11" s="928"/>
      <c r="PLZ11" s="928"/>
      <c r="PMA11" s="928"/>
      <c r="PMB11" s="928"/>
      <c r="PMC11" s="928"/>
      <c r="PMD11" s="928"/>
      <c r="PME11" s="928"/>
      <c r="PMF11" s="928"/>
      <c r="PMG11" s="928"/>
      <c r="PMH11" s="928"/>
      <c r="PMI11" s="928"/>
      <c r="PMJ11" s="928"/>
      <c r="PMK11" s="928"/>
      <c r="PML11" s="928"/>
      <c r="PMM11" s="928"/>
      <c r="PMN11" s="928"/>
      <c r="PMO11" s="928"/>
      <c r="PMP11" s="928"/>
      <c r="PMQ11" s="928"/>
      <c r="PMR11" s="928"/>
      <c r="PMS11" s="928"/>
      <c r="PMT11" s="928"/>
      <c r="PMU11" s="928"/>
      <c r="PMV11" s="928"/>
      <c r="PMW11" s="928"/>
      <c r="PMX11" s="928"/>
      <c r="PMY11" s="928"/>
      <c r="PMZ11" s="928"/>
      <c r="PNA11" s="928"/>
      <c r="PNB11" s="928"/>
      <c r="PNC11" s="928"/>
      <c r="PND11" s="928"/>
      <c r="PNE11" s="928"/>
      <c r="PNF11" s="928"/>
      <c r="PNG11" s="928"/>
      <c r="PNH11" s="928"/>
      <c r="PNI11" s="928"/>
      <c r="PNJ11" s="928"/>
      <c r="PNK11" s="928"/>
      <c r="PNL11" s="928"/>
      <c r="PNM11" s="928"/>
      <c r="PNN11" s="928"/>
      <c r="PNO11" s="928"/>
      <c r="PNP11" s="928"/>
      <c r="PNQ11" s="928"/>
      <c r="PNR11" s="928"/>
      <c r="PNS11" s="928"/>
      <c r="PNT11" s="928"/>
      <c r="PNU11" s="928"/>
      <c r="PNV11" s="928"/>
      <c r="PNW11" s="928"/>
      <c r="PNX11" s="928"/>
      <c r="PNY11" s="928"/>
      <c r="PNZ11" s="928"/>
      <c r="POA11" s="928"/>
      <c r="POB11" s="928"/>
      <c r="POC11" s="928"/>
      <c r="POD11" s="928"/>
      <c r="POE11" s="928"/>
      <c r="POF11" s="928"/>
      <c r="POG11" s="928"/>
      <c r="POH11" s="928"/>
      <c r="POI11" s="928"/>
      <c r="POJ11" s="928"/>
      <c r="POK11" s="928"/>
      <c r="POL11" s="928"/>
      <c r="POM11" s="928"/>
      <c r="PON11" s="928"/>
      <c r="POO11" s="928"/>
      <c r="POP11" s="928"/>
      <c r="POQ11" s="928"/>
      <c r="POR11" s="928"/>
      <c r="POS11" s="928"/>
      <c r="POT11" s="928"/>
      <c r="POU11" s="928"/>
      <c r="POV11" s="928"/>
      <c r="POW11" s="928"/>
      <c r="POX11" s="928"/>
      <c r="POY11" s="928"/>
      <c r="POZ11" s="928"/>
      <c r="PPA11" s="928"/>
      <c r="PPB11" s="928"/>
      <c r="PPC11" s="928"/>
      <c r="PPD11" s="928"/>
      <c r="PPE11" s="928"/>
      <c r="PPF11" s="928"/>
      <c r="PPG11" s="928"/>
      <c r="PPH11" s="928"/>
      <c r="PPI11" s="928"/>
      <c r="PPJ11" s="928"/>
      <c r="PPK11" s="928"/>
      <c r="PPL11" s="928"/>
      <c r="PPM11" s="928"/>
      <c r="PPN11" s="928"/>
      <c r="PPO11" s="928"/>
      <c r="PPP11" s="928"/>
      <c r="PPQ11" s="928"/>
      <c r="PPR11" s="928"/>
      <c r="PPS11" s="928"/>
      <c r="PPT11" s="928"/>
      <c r="PPU11" s="928"/>
      <c r="PPV11" s="928"/>
      <c r="PPW11" s="928"/>
      <c r="PPX11" s="928"/>
      <c r="PPY11" s="928"/>
      <c r="PPZ11" s="928"/>
      <c r="PQA11" s="928"/>
      <c r="PQB11" s="928"/>
      <c r="PQC11" s="928"/>
      <c r="PQD11" s="928"/>
      <c r="PQE11" s="928"/>
      <c r="PQF11" s="928"/>
      <c r="PQG11" s="928"/>
      <c r="PQH11" s="928"/>
      <c r="PQI11" s="928"/>
      <c r="PQJ11" s="928"/>
      <c r="PQK11" s="928"/>
      <c r="PQL11" s="928"/>
      <c r="PQM11" s="928"/>
      <c r="PQN11" s="928"/>
      <c r="PQO11" s="928"/>
      <c r="PQP11" s="928"/>
      <c r="PQQ11" s="928"/>
      <c r="PQR11" s="928"/>
      <c r="PQS11" s="928"/>
      <c r="PQT11" s="928"/>
      <c r="PQU11" s="928"/>
      <c r="PQV11" s="928"/>
      <c r="PQW11" s="928"/>
      <c r="PQX11" s="928"/>
      <c r="PQY11" s="928"/>
      <c r="PQZ11" s="928"/>
      <c r="PRA11" s="928"/>
      <c r="PRB11" s="928"/>
      <c r="PRC11" s="928"/>
      <c r="PRD11" s="928"/>
      <c r="PRE11" s="928"/>
      <c r="PRF11" s="928"/>
      <c r="PRG11" s="928"/>
      <c r="PRH11" s="928"/>
      <c r="PRI11" s="928"/>
      <c r="PRJ11" s="928"/>
      <c r="PRK11" s="928"/>
      <c r="PRL11" s="928"/>
      <c r="PRM11" s="928"/>
      <c r="PRN11" s="928"/>
      <c r="PRO11" s="928"/>
      <c r="PRP11" s="928"/>
      <c r="PRQ11" s="928"/>
      <c r="PRR11" s="928"/>
      <c r="PRS11" s="928"/>
      <c r="PRT11" s="928"/>
      <c r="PRU11" s="928"/>
      <c r="PRV11" s="928"/>
      <c r="PRW11" s="928"/>
      <c r="PRX11" s="928"/>
      <c r="PRY11" s="928"/>
      <c r="PRZ11" s="928"/>
      <c r="PSA11" s="928"/>
      <c r="PSB11" s="928"/>
      <c r="PSC11" s="928"/>
      <c r="PSD11" s="928"/>
      <c r="PSE11" s="928"/>
      <c r="PSF11" s="928"/>
      <c r="PSG11" s="928"/>
      <c r="PSH11" s="928"/>
      <c r="PSI11" s="928"/>
      <c r="PSJ11" s="928"/>
      <c r="PSK11" s="928"/>
      <c r="PSL11" s="928"/>
      <c r="PSM11" s="928"/>
      <c r="PSN11" s="928"/>
      <c r="PSO11" s="928"/>
      <c r="PSP11" s="928"/>
      <c r="PSQ11" s="928"/>
      <c r="PSR11" s="928"/>
      <c r="PSS11" s="928"/>
      <c r="PST11" s="928"/>
      <c r="PSU11" s="928"/>
      <c r="PSV11" s="928"/>
      <c r="PSW11" s="928"/>
      <c r="PSX11" s="928"/>
      <c r="PSY11" s="928"/>
      <c r="PSZ11" s="928"/>
      <c r="PTA11" s="928"/>
      <c r="PTB11" s="928"/>
      <c r="PTC11" s="928"/>
      <c r="PTD11" s="928"/>
      <c r="PTE11" s="928"/>
      <c r="PTF11" s="928"/>
      <c r="PTG11" s="928"/>
      <c r="PTH11" s="928"/>
      <c r="PTI11" s="928"/>
      <c r="PTJ11" s="928"/>
      <c r="PTK11" s="928"/>
      <c r="PTL11" s="928"/>
      <c r="PTM11" s="928"/>
      <c r="PTN11" s="928"/>
      <c r="PTO11" s="928"/>
      <c r="PTP11" s="928"/>
      <c r="PTQ11" s="928"/>
      <c r="PTR11" s="928"/>
      <c r="PTS11" s="928"/>
      <c r="PTT11" s="928"/>
      <c r="PTU11" s="928"/>
      <c r="PTV11" s="928"/>
      <c r="PTW11" s="928"/>
      <c r="PTX11" s="928"/>
      <c r="PTY11" s="928"/>
      <c r="PTZ11" s="928"/>
      <c r="PUA11" s="928"/>
      <c r="PUB11" s="928"/>
      <c r="PUC11" s="928"/>
      <c r="PUD11" s="928"/>
      <c r="PUE11" s="928"/>
      <c r="PUF11" s="928"/>
      <c r="PUG11" s="928"/>
      <c r="PUH11" s="928"/>
      <c r="PUI11" s="928"/>
      <c r="PUJ11" s="928"/>
      <c r="PUK11" s="928"/>
      <c r="PUL11" s="928"/>
      <c r="PUM11" s="928"/>
      <c r="PUN11" s="928"/>
      <c r="PUO11" s="928"/>
      <c r="PUP11" s="928"/>
      <c r="PUQ11" s="928"/>
      <c r="PUR11" s="928"/>
      <c r="PUS11" s="928"/>
      <c r="PUT11" s="928"/>
      <c r="PUU11" s="928"/>
      <c r="PUV11" s="928"/>
      <c r="PUW11" s="928"/>
      <c r="PUX11" s="928"/>
      <c r="PUY11" s="928"/>
      <c r="PUZ11" s="928"/>
      <c r="PVA11" s="928"/>
      <c r="PVB11" s="928"/>
      <c r="PVC11" s="928"/>
      <c r="PVD11" s="928"/>
      <c r="PVE11" s="928"/>
      <c r="PVF11" s="928"/>
      <c r="PVG11" s="928"/>
      <c r="PVH11" s="928"/>
      <c r="PVI11" s="928"/>
      <c r="PVJ11" s="928"/>
      <c r="PVK11" s="928"/>
      <c r="PVL11" s="928"/>
      <c r="PVM11" s="928"/>
      <c r="PVN11" s="928"/>
      <c r="PVO11" s="928"/>
      <c r="PVP11" s="928"/>
      <c r="PVQ11" s="928"/>
      <c r="PVR11" s="928"/>
      <c r="PVS11" s="928"/>
      <c r="PVT11" s="928"/>
      <c r="PVU11" s="928"/>
      <c r="PVV11" s="928"/>
      <c r="PVW11" s="928"/>
      <c r="PVX11" s="928"/>
      <c r="PVY11" s="928"/>
      <c r="PVZ11" s="928"/>
      <c r="PWA11" s="928"/>
      <c r="PWB11" s="928"/>
      <c r="PWC11" s="928"/>
      <c r="PWD11" s="928"/>
      <c r="PWE11" s="928"/>
      <c r="PWF11" s="928"/>
      <c r="PWG11" s="928"/>
      <c r="PWH11" s="928"/>
      <c r="PWI11" s="928"/>
      <c r="PWJ11" s="928"/>
      <c r="PWK11" s="928"/>
      <c r="PWL11" s="928"/>
      <c r="PWM11" s="928"/>
      <c r="PWN11" s="928"/>
      <c r="PWO11" s="928"/>
      <c r="PWP11" s="928"/>
      <c r="PWQ11" s="928"/>
      <c r="PWR11" s="928"/>
      <c r="PWS11" s="928"/>
      <c r="PWT11" s="928"/>
      <c r="PWU11" s="928"/>
      <c r="PWV11" s="928"/>
      <c r="PWW11" s="928"/>
      <c r="PWX11" s="928"/>
      <c r="PWY11" s="928"/>
      <c r="PWZ11" s="928"/>
      <c r="PXA11" s="928"/>
      <c r="PXB11" s="928"/>
      <c r="PXC11" s="928"/>
      <c r="PXD11" s="928"/>
      <c r="PXE11" s="928"/>
      <c r="PXF11" s="928"/>
      <c r="PXG11" s="928"/>
      <c r="PXH11" s="928"/>
      <c r="PXI11" s="928"/>
      <c r="PXJ11" s="928"/>
      <c r="PXK11" s="928"/>
      <c r="PXL11" s="928"/>
      <c r="PXM11" s="928"/>
      <c r="PXN11" s="928"/>
      <c r="PXO11" s="928"/>
      <c r="PXP11" s="928"/>
      <c r="PXQ11" s="928"/>
      <c r="PXR11" s="928"/>
      <c r="PXS11" s="928"/>
      <c r="PXT11" s="928"/>
      <c r="PXU11" s="928"/>
      <c r="PXV11" s="928"/>
      <c r="PXW11" s="928"/>
      <c r="PXX11" s="928"/>
      <c r="PXY11" s="928"/>
      <c r="PXZ11" s="928"/>
      <c r="PYA11" s="928"/>
      <c r="PYB11" s="928"/>
      <c r="PYC11" s="928"/>
      <c r="PYD11" s="928"/>
      <c r="PYE11" s="928"/>
      <c r="PYF11" s="928"/>
      <c r="PYG11" s="928"/>
      <c r="PYH11" s="928"/>
      <c r="PYI11" s="928"/>
      <c r="PYJ11" s="928"/>
      <c r="PYK11" s="928"/>
      <c r="PYL11" s="928"/>
      <c r="PYM11" s="928"/>
      <c r="PYN11" s="928"/>
      <c r="PYO11" s="928"/>
      <c r="PYP11" s="928"/>
      <c r="PYQ11" s="928"/>
      <c r="PYR11" s="928"/>
      <c r="PYS11" s="928"/>
      <c r="PYT11" s="928"/>
      <c r="PYU11" s="928"/>
      <c r="PYV11" s="928"/>
      <c r="PYW11" s="928"/>
      <c r="PYX11" s="928"/>
      <c r="PYY11" s="928"/>
      <c r="PYZ11" s="928"/>
      <c r="PZA11" s="928"/>
      <c r="PZB11" s="928"/>
      <c r="PZC11" s="928"/>
      <c r="PZD11" s="928"/>
      <c r="PZE11" s="928"/>
      <c r="PZF11" s="928"/>
      <c r="PZG11" s="928"/>
      <c r="PZH11" s="928"/>
      <c r="PZI11" s="928"/>
      <c r="PZJ11" s="928"/>
      <c r="PZK11" s="928"/>
      <c r="PZL11" s="928"/>
      <c r="PZM11" s="928"/>
      <c r="PZN11" s="928"/>
      <c r="PZO11" s="928"/>
      <c r="PZP11" s="928"/>
      <c r="PZQ11" s="928"/>
      <c r="PZR11" s="928"/>
      <c r="PZS11" s="928"/>
      <c r="PZT11" s="928"/>
      <c r="PZU11" s="928"/>
      <c r="PZV11" s="928"/>
      <c r="PZW11" s="928"/>
      <c r="PZX11" s="928"/>
      <c r="PZY11" s="928"/>
      <c r="PZZ11" s="928"/>
      <c r="QAA11" s="928"/>
      <c r="QAB11" s="928"/>
      <c r="QAC11" s="928"/>
      <c r="QAD11" s="928"/>
      <c r="QAE11" s="928"/>
      <c r="QAF11" s="928"/>
      <c r="QAG11" s="928"/>
      <c r="QAH11" s="928"/>
      <c r="QAI11" s="928"/>
      <c r="QAJ11" s="928"/>
      <c r="QAK11" s="928"/>
      <c r="QAL11" s="928"/>
      <c r="QAM11" s="928"/>
      <c r="QAN11" s="928"/>
      <c r="QAO11" s="928"/>
      <c r="QAP11" s="928"/>
      <c r="QAQ11" s="928"/>
      <c r="QAR11" s="928"/>
      <c r="QAS11" s="928"/>
      <c r="QAT11" s="928"/>
      <c r="QAU11" s="928"/>
      <c r="QAV11" s="928"/>
      <c r="QAW11" s="928"/>
      <c r="QAX11" s="928"/>
      <c r="QAY11" s="928"/>
      <c r="QAZ11" s="928"/>
      <c r="QBA11" s="928"/>
      <c r="QBB11" s="928"/>
      <c r="QBC11" s="928"/>
      <c r="QBD11" s="928"/>
      <c r="QBE11" s="928"/>
      <c r="QBF11" s="928"/>
      <c r="QBG11" s="928"/>
      <c r="QBH11" s="928"/>
      <c r="QBI11" s="928"/>
      <c r="QBJ11" s="928"/>
      <c r="QBK11" s="928"/>
      <c r="QBL11" s="928"/>
      <c r="QBM11" s="928"/>
      <c r="QBN11" s="928"/>
      <c r="QBO11" s="928"/>
      <c r="QBP11" s="928"/>
      <c r="QBQ11" s="928"/>
      <c r="QBR11" s="928"/>
      <c r="QBS11" s="928"/>
      <c r="QBT11" s="928"/>
      <c r="QBU11" s="928"/>
      <c r="QBV11" s="928"/>
      <c r="QBW11" s="928"/>
      <c r="QBX11" s="928"/>
      <c r="QBY11" s="928"/>
      <c r="QBZ11" s="928"/>
      <c r="QCA11" s="928"/>
      <c r="QCB11" s="928"/>
      <c r="QCC11" s="928"/>
      <c r="QCD11" s="928"/>
      <c r="QCE11" s="928"/>
      <c r="QCF11" s="928"/>
      <c r="QCG11" s="928"/>
      <c r="QCH11" s="928"/>
      <c r="QCI11" s="928"/>
      <c r="QCJ11" s="928"/>
      <c r="QCK11" s="928"/>
      <c r="QCL11" s="928"/>
      <c r="QCM11" s="928"/>
      <c r="QCN11" s="928"/>
      <c r="QCO11" s="928"/>
      <c r="QCP11" s="928"/>
      <c r="QCQ11" s="928"/>
      <c r="QCR11" s="928"/>
      <c r="QCS11" s="928"/>
      <c r="QCT11" s="928"/>
      <c r="QCU11" s="928"/>
      <c r="QCV11" s="928"/>
      <c r="QCW11" s="928"/>
      <c r="QCX11" s="928"/>
      <c r="QCY11" s="928"/>
      <c r="QCZ11" s="928"/>
      <c r="QDA11" s="928"/>
      <c r="QDB11" s="928"/>
      <c r="QDC11" s="928"/>
      <c r="QDD11" s="928"/>
      <c r="QDE11" s="928"/>
      <c r="QDF11" s="928"/>
      <c r="QDG11" s="928"/>
      <c r="QDH11" s="928"/>
      <c r="QDI11" s="928"/>
      <c r="QDJ11" s="928"/>
      <c r="QDK11" s="928"/>
      <c r="QDL11" s="928"/>
      <c r="QDM11" s="928"/>
      <c r="QDN11" s="928"/>
      <c r="QDO11" s="928"/>
      <c r="QDP11" s="928"/>
      <c r="QDQ11" s="928"/>
      <c r="QDR11" s="928"/>
      <c r="QDS11" s="928"/>
      <c r="QDT11" s="928"/>
      <c r="QDU11" s="928"/>
      <c r="QDV11" s="928"/>
      <c r="QDW11" s="928"/>
      <c r="QDX11" s="928"/>
      <c r="QDY11" s="928"/>
      <c r="QDZ11" s="928"/>
      <c r="QEA11" s="928"/>
      <c r="QEB11" s="928"/>
      <c r="QEC11" s="928"/>
      <c r="QED11" s="928"/>
      <c r="QEE11" s="928"/>
      <c r="QEF11" s="928"/>
      <c r="QEG11" s="928"/>
      <c r="QEH11" s="928"/>
      <c r="QEI11" s="928"/>
      <c r="QEJ11" s="928"/>
      <c r="QEK11" s="928"/>
      <c r="QEL11" s="928"/>
      <c r="QEM11" s="928"/>
      <c r="QEN11" s="928"/>
      <c r="QEO11" s="928"/>
      <c r="QEP11" s="928"/>
      <c r="QEQ11" s="928"/>
      <c r="QER11" s="928"/>
      <c r="QES11" s="928"/>
      <c r="QET11" s="928"/>
      <c r="QEU11" s="928"/>
      <c r="QEV11" s="928"/>
      <c r="QEW11" s="928"/>
      <c r="QEX11" s="928"/>
      <c r="QEY11" s="928"/>
      <c r="QEZ11" s="928"/>
      <c r="QFA11" s="928"/>
      <c r="QFB11" s="928"/>
      <c r="QFC11" s="928"/>
      <c r="QFD11" s="928"/>
      <c r="QFE11" s="928"/>
      <c r="QFF11" s="928"/>
      <c r="QFG11" s="928"/>
      <c r="QFH11" s="928"/>
      <c r="QFI11" s="928"/>
      <c r="QFJ11" s="928"/>
      <c r="QFK11" s="928"/>
      <c r="QFL11" s="928"/>
      <c r="QFM11" s="928"/>
      <c r="QFN11" s="928"/>
      <c r="QFO11" s="928"/>
      <c r="QFP11" s="928"/>
      <c r="QFQ11" s="928"/>
      <c r="QFR11" s="928"/>
      <c r="QFS11" s="928"/>
      <c r="QFT11" s="928"/>
      <c r="QFU11" s="928"/>
      <c r="QFV11" s="928"/>
      <c r="QFW11" s="928"/>
      <c r="QFX11" s="928"/>
      <c r="QFY11" s="928"/>
      <c r="QFZ11" s="928"/>
      <c r="QGA11" s="928"/>
      <c r="QGB11" s="928"/>
      <c r="QGC11" s="928"/>
      <c r="QGD11" s="928"/>
      <c r="QGE11" s="928"/>
      <c r="QGF11" s="928"/>
      <c r="QGG11" s="928"/>
      <c r="QGH11" s="928"/>
      <c r="QGI11" s="928"/>
      <c r="QGJ11" s="928"/>
      <c r="QGK11" s="928"/>
      <c r="QGL11" s="928"/>
      <c r="QGM11" s="928"/>
      <c r="QGN11" s="928"/>
      <c r="QGO11" s="928"/>
      <c r="QGP11" s="928"/>
      <c r="QGQ11" s="928"/>
      <c r="QGR11" s="928"/>
      <c r="QGS11" s="928"/>
      <c r="QGT11" s="928"/>
      <c r="QGU11" s="928"/>
      <c r="QGV11" s="928"/>
      <c r="QGW11" s="928"/>
      <c r="QGX11" s="928"/>
      <c r="QGY11" s="928"/>
      <c r="QGZ11" s="928"/>
      <c r="QHA11" s="928"/>
      <c r="QHB11" s="928"/>
      <c r="QHC11" s="928"/>
      <c r="QHD11" s="928"/>
      <c r="QHE11" s="928"/>
      <c r="QHF11" s="928"/>
      <c r="QHG11" s="928"/>
      <c r="QHH11" s="928"/>
      <c r="QHI11" s="928"/>
      <c r="QHJ11" s="928"/>
      <c r="QHK11" s="928"/>
      <c r="QHL11" s="928"/>
      <c r="QHM11" s="928"/>
      <c r="QHN11" s="928"/>
      <c r="QHO11" s="928"/>
      <c r="QHP11" s="928"/>
      <c r="QHQ11" s="928"/>
      <c r="QHR11" s="928"/>
      <c r="QHS11" s="928"/>
      <c r="QHT11" s="928"/>
      <c r="QHU11" s="928"/>
      <c r="QHV11" s="928"/>
      <c r="QHW11" s="928"/>
      <c r="QHX11" s="928"/>
      <c r="QHY11" s="928"/>
      <c r="QHZ11" s="928"/>
      <c r="QIA11" s="928"/>
      <c r="QIB11" s="928"/>
      <c r="QIC11" s="928"/>
      <c r="QID11" s="928"/>
      <c r="QIE11" s="928"/>
      <c r="QIF11" s="928"/>
      <c r="QIG11" s="928"/>
      <c r="QIH11" s="928"/>
      <c r="QII11" s="928"/>
      <c r="QIJ11" s="928"/>
      <c r="QIK11" s="928"/>
      <c r="QIL11" s="928"/>
      <c r="QIM11" s="928"/>
      <c r="QIN11" s="928"/>
      <c r="QIO11" s="928"/>
      <c r="QIP11" s="928"/>
      <c r="QIQ11" s="928"/>
      <c r="QIR11" s="928"/>
      <c r="QIS11" s="928"/>
      <c r="QIT11" s="928"/>
      <c r="QIU11" s="928"/>
      <c r="QIV11" s="928"/>
      <c r="QIW11" s="928"/>
      <c r="QIX11" s="928"/>
      <c r="QIY11" s="928"/>
      <c r="QIZ11" s="928"/>
      <c r="QJA11" s="928"/>
      <c r="QJB11" s="928"/>
      <c r="QJC11" s="928"/>
      <c r="QJD11" s="928"/>
      <c r="QJE11" s="928"/>
      <c r="QJF11" s="928"/>
      <c r="QJG11" s="928"/>
      <c r="QJH11" s="928"/>
      <c r="QJI11" s="928"/>
      <c r="QJJ11" s="928"/>
      <c r="QJK11" s="928"/>
      <c r="QJL11" s="928"/>
      <c r="QJM11" s="928"/>
      <c r="QJN11" s="928"/>
      <c r="QJO11" s="928"/>
      <c r="QJP11" s="928"/>
      <c r="QJQ11" s="928"/>
      <c r="QJR11" s="928"/>
      <c r="QJS11" s="928"/>
      <c r="QJT11" s="928"/>
      <c r="QJU11" s="928"/>
      <c r="QJV11" s="928"/>
      <c r="QJW11" s="928"/>
      <c r="QJX11" s="928"/>
      <c r="QJY11" s="928"/>
      <c r="QJZ11" s="928"/>
      <c r="QKA11" s="928"/>
      <c r="QKB11" s="928"/>
      <c r="QKC11" s="928"/>
      <c r="QKD11" s="928"/>
      <c r="QKE11" s="928"/>
      <c r="QKF11" s="928"/>
      <c r="QKG11" s="928"/>
      <c r="QKH11" s="928"/>
      <c r="QKI11" s="928"/>
      <c r="QKJ11" s="928"/>
      <c r="QKK11" s="928"/>
      <c r="QKL11" s="928"/>
      <c r="QKM11" s="928"/>
      <c r="QKN11" s="928"/>
      <c r="QKO11" s="928"/>
      <c r="QKP11" s="928"/>
      <c r="QKQ11" s="928"/>
      <c r="QKR11" s="928"/>
      <c r="QKS11" s="928"/>
      <c r="QKT11" s="928"/>
      <c r="QKU11" s="928"/>
      <c r="QKV11" s="928"/>
      <c r="QKW11" s="928"/>
      <c r="QKX11" s="928"/>
      <c r="QKY11" s="928"/>
      <c r="QKZ11" s="928"/>
      <c r="QLA11" s="928"/>
      <c r="QLB11" s="928"/>
      <c r="QLC11" s="928"/>
      <c r="QLD11" s="928"/>
      <c r="QLE11" s="928"/>
      <c r="QLF11" s="928"/>
      <c r="QLG11" s="928"/>
      <c r="QLH11" s="928"/>
      <c r="QLI11" s="928"/>
      <c r="QLJ11" s="928"/>
      <c r="QLK11" s="928"/>
      <c r="QLL11" s="928"/>
      <c r="QLM11" s="928"/>
      <c r="QLN11" s="928"/>
      <c r="QLO11" s="928"/>
      <c r="QLP11" s="928"/>
      <c r="QLQ11" s="928"/>
      <c r="QLR11" s="928"/>
      <c r="QLS11" s="928"/>
      <c r="QLT11" s="928"/>
      <c r="QLU11" s="928"/>
      <c r="QLV11" s="928"/>
      <c r="QLW11" s="928"/>
      <c r="QLX11" s="928"/>
      <c r="QLY11" s="928"/>
      <c r="QLZ11" s="928"/>
      <c r="QMA11" s="928"/>
      <c r="QMB11" s="928"/>
      <c r="QMC11" s="928"/>
      <c r="QMD11" s="928"/>
      <c r="QME11" s="928"/>
      <c r="QMF11" s="928"/>
      <c r="QMG11" s="928"/>
      <c r="QMH11" s="928"/>
      <c r="QMI11" s="928"/>
      <c r="QMJ11" s="928"/>
      <c r="QMK11" s="928"/>
      <c r="QML11" s="928"/>
      <c r="QMM11" s="928"/>
      <c r="QMN11" s="928"/>
      <c r="QMO11" s="928"/>
      <c r="QMP11" s="928"/>
      <c r="QMQ11" s="928"/>
      <c r="QMR11" s="928"/>
      <c r="QMS11" s="928"/>
      <c r="QMT11" s="928"/>
      <c r="QMU11" s="928"/>
      <c r="QMV11" s="928"/>
      <c r="QMW11" s="928"/>
      <c r="QMX11" s="928"/>
      <c r="QMY11" s="928"/>
      <c r="QMZ11" s="928"/>
      <c r="QNA11" s="928"/>
      <c r="QNB11" s="928"/>
      <c r="QNC11" s="928"/>
      <c r="QND11" s="928"/>
      <c r="QNE11" s="928"/>
      <c r="QNF11" s="928"/>
      <c r="QNG11" s="928"/>
      <c r="QNH11" s="928"/>
      <c r="QNI11" s="928"/>
      <c r="QNJ11" s="928"/>
      <c r="QNK11" s="928"/>
      <c r="QNL11" s="928"/>
      <c r="QNM11" s="928"/>
      <c r="QNN11" s="928"/>
      <c r="QNO11" s="928"/>
      <c r="QNP11" s="928"/>
      <c r="QNQ11" s="928"/>
      <c r="QNR11" s="928"/>
      <c r="QNS11" s="928"/>
      <c r="QNT11" s="928"/>
      <c r="QNU11" s="928"/>
      <c r="QNV11" s="928"/>
      <c r="QNW11" s="928"/>
      <c r="QNX11" s="928"/>
      <c r="QNY11" s="928"/>
      <c r="QNZ11" s="928"/>
      <c r="QOA11" s="928"/>
      <c r="QOB11" s="928"/>
      <c r="QOC11" s="928"/>
      <c r="QOD11" s="928"/>
      <c r="QOE11" s="928"/>
      <c r="QOF11" s="928"/>
      <c r="QOG11" s="928"/>
      <c r="QOH11" s="928"/>
      <c r="QOI11" s="928"/>
      <c r="QOJ11" s="928"/>
      <c r="QOK11" s="928"/>
      <c r="QOL11" s="928"/>
      <c r="QOM11" s="928"/>
      <c r="QON11" s="928"/>
      <c r="QOO11" s="928"/>
      <c r="QOP11" s="928"/>
      <c r="QOQ11" s="928"/>
      <c r="QOR11" s="928"/>
      <c r="QOS11" s="928"/>
      <c r="QOT11" s="928"/>
      <c r="QOU11" s="928"/>
      <c r="QOV11" s="928"/>
      <c r="QOW11" s="928"/>
      <c r="QOX11" s="928"/>
      <c r="QOY11" s="928"/>
      <c r="QOZ11" s="928"/>
      <c r="QPA11" s="928"/>
      <c r="QPB11" s="928"/>
      <c r="QPC11" s="928"/>
      <c r="QPD11" s="928"/>
      <c r="QPE11" s="928"/>
      <c r="QPF11" s="928"/>
      <c r="QPG11" s="928"/>
      <c r="QPH11" s="928"/>
      <c r="QPI11" s="928"/>
      <c r="QPJ11" s="928"/>
      <c r="QPK11" s="928"/>
      <c r="QPL11" s="928"/>
      <c r="QPM11" s="928"/>
      <c r="QPN11" s="928"/>
      <c r="QPO11" s="928"/>
      <c r="QPP11" s="928"/>
      <c r="QPQ11" s="928"/>
      <c r="QPR11" s="928"/>
      <c r="QPS11" s="928"/>
      <c r="QPT11" s="928"/>
      <c r="QPU11" s="928"/>
      <c r="QPV11" s="928"/>
      <c r="QPW11" s="928"/>
      <c r="QPX11" s="928"/>
      <c r="QPY11" s="928"/>
      <c r="QPZ11" s="928"/>
      <c r="QQA11" s="928"/>
      <c r="QQB11" s="928"/>
      <c r="QQC11" s="928"/>
      <c r="QQD11" s="928"/>
      <c r="QQE11" s="928"/>
      <c r="QQF11" s="928"/>
      <c r="QQG11" s="928"/>
      <c r="QQH11" s="928"/>
      <c r="QQI11" s="928"/>
      <c r="QQJ11" s="928"/>
      <c r="QQK11" s="928"/>
      <c r="QQL11" s="928"/>
      <c r="QQM11" s="928"/>
      <c r="QQN11" s="928"/>
      <c r="QQO11" s="928"/>
      <c r="QQP11" s="928"/>
      <c r="QQQ11" s="928"/>
      <c r="QQR11" s="928"/>
      <c r="QQS11" s="928"/>
      <c r="QQT11" s="928"/>
      <c r="QQU11" s="928"/>
      <c r="QQV11" s="928"/>
      <c r="QQW11" s="928"/>
      <c r="QQX11" s="928"/>
      <c r="QQY11" s="928"/>
      <c r="QQZ11" s="928"/>
      <c r="QRA11" s="928"/>
      <c r="QRB11" s="928"/>
      <c r="QRC11" s="928"/>
      <c r="QRD11" s="928"/>
      <c r="QRE11" s="928"/>
      <c r="QRF11" s="928"/>
      <c r="QRG11" s="928"/>
      <c r="QRH11" s="928"/>
      <c r="QRI11" s="928"/>
      <c r="QRJ11" s="928"/>
      <c r="QRK11" s="928"/>
      <c r="QRL11" s="928"/>
      <c r="QRM11" s="928"/>
      <c r="QRN11" s="928"/>
      <c r="QRO11" s="928"/>
      <c r="QRP11" s="928"/>
      <c r="QRQ11" s="928"/>
      <c r="QRR11" s="928"/>
      <c r="QRS11" s="928"/>
      <c r="QRT11" s="928"/>
      <c r="QRU11" s="928"/>
      <c r="QRV11" s="928"/>
      <c r="QRW11" s="928"/>
      <c r="QRX11" s="928"/>
      <c r="QRY11" s="928"/>
      <c r="QRZ11" s="928"/>
      <c r="QSA11" s="928"/>
      <c r="QSB11" s="928"/>
      <c r="QSC11" s="928"/>
      <c r="QSD11" s="928"/>
      <c r="QSE11" s="928"/>
      <c r="QSF11" s="928"/>
      <c r="QSG11" s="928"/>
      <c r="QSH11" s="928"/>
      <c r="QSI11" s="928"/>
      <c r="QSJ11" s="928"/>
      <c r="QSK11" s="928"/>
      <c r="QSL11" s="928"/>
      <c r="QSM11" s="928"/>
      <c r="QSN11" s="928"/>
      <c r="QSO11" s="928"/>
      <c r="QSP11" s="928"/>
      <c r="QSQ11" s="928"/>
      <c r="QSR11" s="928"/>
      <c r="QSS11" s="928"/>
      <c r="QST11" s="928"/>
      <c r="QSU11" s="928"/>
      <c r="QSV11" s="928"/>
      <c r="QSW11" s="928"/>
      <c r="QSX11" s="928"/>
      <c r="QSY11" s="928"/>
      <c r="QSZ11" s="928"/>
      <c r="QTA11" s="928"/>
      <c r="QTB11" s="928"/>
      <c r="QTC11" s="928"/>
      <c r="QTD11" s="928"/>
      <c r="QTE11" s="928"/>
      <c r="QTF11" s="928"/>
      <c r="QTG11" s="928"/>
      <c r="QTH11" s="928"/>
      <c r="QTI11" s="928"/>
      <c r="QTJ11" s="928"/>
      <c r="QTK11" s="928"/>
      <c r="QTL11" s="928"/>
      <c r="QTM11" s="928"/>
      <c r="QTN11" s="928"/>
      <c r="QTO11" s="928"/>
      <c r="QTP11" s="928"/>
      <c r="QTQ11" s="928"/>
      <c r="QTR11" s="928"/>
      <c r="QTS11" s="928"/>
      <c r="QTT11" s="928"/>
      <c r="QTU11" s="928"/>
      <c r="QTV11" s="928"/>
      <c r="QTW11" s="928"/>
      <c r="QTX11" s="928"/>
      <c r="QTY11" s="928"/>
      <c r="QTZ11" s="928"/>
      <c r="QUA11" s="928"/>
      <c r="QUB11" s="928"/>
      <c r="QUC11" s="928"/>
      <c r="QUD11" s="928"/>
      <c r="QUE11" s="928"/>
      <c r="QUF11" s="928"/>
      <c r="QUG11" s="928"/>
      <c r="QUH11" s="928"/>
      <c r="QUI11" s="928"/>
      <c r="QUJ11" s="928"/>
      <c r="QUK11" s="928"/>
      <c r="QUL11" s="928"/>
      <c r="QUM11" s="928"/>
      <c r="QUN11" s="928"/>
      <c r="QUO11" s="928"/>
      <c r="QUP11" s="928"/>
      <c r="QUQ11" s="928"/>
      <c r="QUR11" s="928"/>
      <c r="QUS11" s="928"/>
      <c r="QUT11" s="928"/>
      <c r="QUU11" s="928"/>
      <c r="QUV11" s="928"/>
      <c r="QUW11" s="928"/>
      <c r="QUX11" s="928"/>
      <c r="QUY11" s="928"/>
      <c r="QUZ11" s="928"/>
      <c r="QVA11" s="928"/>
      <c r="QVB11" s="928"/>
      <c r="QVC11" s="928"/>
      <c r="QVD11" s="928"/>
      <c r="QVE11" s="928"/>
      <c r="QVF11" s="928"/>
      <c r="QVG11" s="928"/>
      <c r="QVH11" s="928"/>
      <c r="QVI11" s="928"/>
      <c r="QVJ11" s="928"/>
      <c r="QVK11" s="928"/>
      <c r="QVL11" s="928"/>
      <c r="QVM11" s="928"/>
      <c r="QVN11" s="928"/>
      <c r="QVO11" s="928"/>
      <c r="QVP11" s="928"/>
      <c r="QVQ11" s="928"/>
      <c r="QVR11" s="928"/>
      <c r="QVS11" s="928"/>
      <c r="QVT11" s="928"/>
      <c r="QVU11" s="928"/>
      <c r="QVV11" s="928"/>
      <c r="QVW11" s="928"/>
      <c r="QVX11" s="928"/>
      <c r="QVY11" s="928"/>
      <c r="QVZ11" s="928"/>
      <c r="QWA11" s="928"/>
      <c r="QWB11" s="928"/>
      <c r="QWC11" s="928"/>
      <c r="QWD11" s="928"/>
      <c r="QWE11" s="928"/>
      <c r="QWF11" s="928"/>
      <c r="QWG11" s="928"/>
      <c r="QWH11" s="928"/>
      <c r="QWI11" s="928"/>
      <c r="QWJ11" s="928"/>
      <c r="QWK11" s="928"/>
      <c r="QWL11" s="928"/>
      <c r="QWM11" s="928"/>
      <c r="QWN11" s="928"/>
      <c r="QWO11" s="928"/>
      <c r="QWP11" s="928"/>
      <c r="QWQ11" s="928"/>
      <c r="QWR11" s="928"/>
      <c r="QWS11" s="928"/>
      <c r="QWT11" s="928"/>
      <c r="QWU11" s="928"/>
      <c r="QWV11" s="928"/>
      <c r="QWW11" s="928"/>
      <c r="QWX11" s="928"/>
      <c r="QWY11" s="928"/>
      <c r="QWZ11" s="928"/>
      <c r="QXA11" s="928"/>
      <c r="QXB11" s="928"/>
      <c r="QXC11" s="928"/>
      <c r="QXD11" s="928"/>
      <c r="QXE11" s="928"/>
      <c r="QXF11" s="928"/>
      <c r="QXG11" s="928"/>
      <c r="QXH11" s="928"/>
      <c r="QXI11" s="928"/>
      <c r="QXJ11" s="928"/>
      <c r="QXK11" s="928"/>
      <c r="QXL11" s="928"/>
      <c r="QXM11" s="928"/>
      <c r="QXN11" s="928"/>
      <c r="QXO11" s="928"/>
      <c r="QXP11" s="928"/>
      <c r="QXQ11" s="928"/>
      <c r="QXR11" s="928"/>
      <c r="QXS11" s="928"/>
      <c r="QXT11" s="928"/>
      <c r="QXU11" s="928"/>
      <c r="QXV11" s="928"/>
      <c r="QXW11" s="928"/>
      <c r="QXX11" s="928"/>
      <c r="QXY11" s="928"/>
      <c r="QXZ11" s="928"/>
      <c r="QYA11" s="928"/>
      <c r="QYB11" s="928"/>
      <c r="QYC11" s="928"/>
      <c r="QYD11" s="928"/>
      <c r="QYE11" s="928"/>
      <c r="QYF11" s="928"/>
      <c r="QYG11" s="928"/>
      <c r="QYH11" s="928"/>
      <c r="QYI11" s="928"/>
      <c r="QYJ11" s="928"/>
      <c r="QYK11" s="928"/>
      <c r="QYL11" s="928"/>
      <c r="QYM11" s="928"/>
      <c r="QYN11" s="928"/>
      <c r="QYO11" s="928"/>
      <c r="QYP11" s="928"/>
      <c r="QYQ11" s="928"/>
      <c r="QYR11" s="928"/>
      <c r="QYS11" s="928"/>
      <c r="QYT11" s="928"/>
      <c r="QYU11" s="928"/>
      <c r="QYV11" s="928"/>
      <c r="QYW11" s="928"/>
      <c r="QYX11" s="928"/>
      <c r="QYY11" s="928"/>
      <c r="QYZ11" s="928"/>
      <c r="QZA11" s="928"/>
      <c r="QZB11" s="928"/>
      <c r="QZC11" s="928"/>
      <c r="QZD11" s="928"/>
      <c r="QZE11" s="928"/>
      <c r="QZF11" s="928"/>
      <c r="QZG11" s="928"/>
      <c r="QZH11" s="928"/>
      <c r="QZI11" s="928"/>
      <c r="QZJ11" s="928"/>
      <c r="QZK11" s="928"/>
      <c r="QZL11" s="928"/>
      <c r="QZM11" s="928"/>
      <c r="QZN11" s="928"/>
      <c r="QZO11" s="928"/>
      <c r="QZP11" s="928"/>
      <c r="QZQ11" s="928"/>
      <c r="QZR11" s="928"/>
      <c r="QZS11" s="928"/>
      <c r="QZT11" s="928"/>
      <c r="QZU11" s="928"/>
      <c r="QZV11" s="928"/>
      <c r="QZW11" s="928"/>
      <c r="QZX11" s="928"/>
      <c r="QZY11" s="928"/>
      <c r="QZZ11" s="928"/>
      <c r="RAA11" s="928"/>
      <c r="RAB11" s="928"/>
      <c r="RAC11" s="928"/>
      <c r="RAD11" s="928"/>
      <c r="RAE11" s="928"/>
      <c r="RAF11" s="928"/>
      <c r="RAG11" s="928"/>
      <c r="RAH11" s="928"/>
      <c r="RAI11" s="928"/>
      <c r="RAJ11" s="928"/>
      <c r="RAK11" s="928"/>
      <c r="RAL11" s="928"/>
      <c r="RAM11" s="928"/>
      <c r="RAN11" s="928"/>
      <c r="RAO11" s="928"/>
      <c r="RAP11" s="928"/>
      <c r="RAQ11" s="928"/>
      <c r="RAR11" s="928"/>
      <c r="RAS11" s="928"/>
      <c r="RAT11" s="928"/>
      <c r="RAU11" s="928"/>
      <c r="RAV11" s="928"/>
      <c r="RAW11" s="928"/>
      <c r="RAX11" s="928"/>
      <c r="RAY11" s="928"/>
      <c r="RAZ11" s="928"/>
      <c r="RBA11" s="928"/>
      <c r="RBB11" s="928"/>
      <c r="RBC11" s="928"/>
      <c r="RBD11" s="928"/>
      <c r="RBE11" s="928"/>
      <c r="RBF11" s="928"/>
      <c r="RBG11" s="928"/>
      <c r="RBH11" s="928"/>
      <c r="RBI11" s="928"/>
      <c r="RBJ11" s="928"/>
      <c r="RBK11" s="928"/>
      <c r="RBL11" s="928"/>
      <c r="RBM11" s="928"/>
      <c r="RBN11" s="928"/>
      <c r="RBO11" s="928"/>
      <c r="RBP11" s="928"/>
      <c r="RBQ11" s="928"/>
      <c r="RBR11" s="928"/>
      <c r="RBS11" s="928"/>
      <c r="RBT11" s="928"/>
      <c r="RBU11" s="928"/>
      <c r="RBV11" s="928"/>
      <c r="RBW11" s="928"/>
      <c r="RBX11" s="928"/>
      <c r="RBY11" s="928"/>
      <c r="RBZ11" s="928"/>
      <c r="RCA11" s="928"/>
      <c r="RCB11" s="928"/>
      <c r="RCC11" s="928"/>
      <c r="RCD11" s="928"/>
      <c r="RCE11" s="928"/>
      <c r="RCF11" s="928"/>
      <c r="RCG11" s="928"/>
      <c r="RCH11" s="928"/>
      <c r="RCI11" s="928"/>
      <c r="RCJ11" s="928"/>
      <c r="RCK11" s="928"/>
      <c r="RCL11" s="928"/>
      <c r="RCM11" s="928"/>
      <c r="RCN11" s="928"/>
      <c r="RCO11" s="928"/>
      <c r="RCP11" s="928"/>
      <c r="RCQ11" s="928"/>
      <c r="RCR11" s="928"/>
      <c r="RCS11" s="928"/>
      <c r="RCT11" s="928"/>
      <c r="RCU11" s="928"/>
      <c r="RCV11" s="928"/>
      <c r="RCW11" s="928"/>
      <c r="RCX11" s="928"/>
      <c r="RCY11" s="928"/>
      <c r="RCZ11" s="928"/>
      <c r="RDA11" s="928"/>
      <c r="RDB11" s="928"/>
      <c r="RDC11" s="928"/>
      <c r="RDD11" s="928"/>
      <c r="RDE11" s="928"/>
      <c r="RDF11" s="928"/>
      <c r="RDG11" s="928"/>
      <c r="RDH11" s="928"/>
      <c r="RDI11" s="928"/>
      <c r="RDJ11" s="928"/>
      <c r="RDK11" s="928"/>
      <c r="RDL11" s="928"/>
      <c r="RDM11" s="928"/>
      <c r="RDN11" s="928"/>
      <c r="RDO11" s="928"/>
      <c r="RDP11" s="928"/>
      <c r="RDQ11" s="928"/>
      <c r="RDR11" s="928"/>
      <c r="RDS11" s="928"/>
      <c r="RDT11" s="928"/>
      <c r="RDU11" s="928"/>
      <c r="RDV11" s="928"/>
      <c r="RDW11" s="928"/>
      <c r="RDX11" s="928"/>
      <c r="RDY11" s="928"/>
      <c r="RDZ11" s="928"/>
      <c r="REA11" s="928"/>
      <c r="REB11" s="928"/>
      <c r="REC11" s="928"/>
      <c r="RED11" s="928"/>
      <c r="REE11" s="928"/>
      <c r="REF11" s="928"/>
      <c r="REG11" s="928"/>
      <c r="REH11" s="928"/>
      <c r="REI11" s="928"/>
      <c r="REJ11" s="928"/>
      <c r="REK11" s="928"/>
      <c r="REL11" s="928"/>
      <c r="REM11" s="928"/>
      <c r="REN11" s="928"/>
      <c r="REO11" s="928"/>
      <c r="REP11" s="928"/>
      <c r="REQ11" s="928"/>
      <c r="RER11" s="928"/>
      <c r="RES11" s="928"/>
      <c r="RET11" s="928"/>
      <c r="REU11" s="928"/>
      <c r="REV11" s="928"/>
      <c r="REW11" s="928"/>
      <c r="REX11" s="928"/>
      <c r="REY11" s="928"/>
      <c r="REZ11" s="928"/>
      <c r="RFA11" s="928"/>
      <c r="RFB11" s="928"/>
      <c r="RFC11" s="928"/>
      <c r="RFD11" s="928"/>
      <c r="RFE11" s="928"/>
      <c r="RFF11" s="928"/>
      <c r="RFG11" s="928"/>
      <c r="RFH11" s="928"/>
      <c r="RFI11" s="928"/>
      <c r="RFJ11" s="928"/>
      <c r="RFK11" s="928"/>
      <c r="RFL11" s="928"/>
      <c r="RFM11" s="928"/>
      <c r="RFN11" s="928"/>
      <c r="RFO11" s="928"/>
      <c r="RFP11" s="928"/>
      <c r="RFQ11" s="928"/>
      <c r="RFR11" s="928"/>
      <c r="RFS11" s="928"/>
      <c r="RFT11" s="928"/>
      <c r="RFU11" s="928"/>
      <c r="RFV11" s="928"/>
      <c r="RFW11" s="928"/>
      <c r="RFX11" s="928"/>
      <c r="RFY11" s="928"/>
      <c r="RFZ11" s="928"/>
      <c r="RGA11" s="928"/>
      <c r="RGB11" s="928"/>
      <c r="RGC11" s="928"/>
      <c r="RGD11" s="928"/>
      <c r="RGE11" s="928"/>
      <c r="RGF11" s="928"/>
      <c r="RGG11" s="928"/>
      <c r="RGH11" s="928"/>
      <c r="RGI11" s="928"/>
      <c r="RGJ11" s="928"/>
      <c r="RGK11" s="928"/>
      <c r="RGL11" s="928"/>
      <c r="RGM11" s="928"/>
      <c r="RGN11" s="928"/>
      <c r="RGO11" s="928"/>
      <c r="RGP11" s="928"/>
      <c r="RGQ11" s="928"/>
      <c r="RGR11" s="928"/>
      <c r="RGS11" s="928"/>
      <c r="RGT11" s="928"/>
      <c r="RGU11" s="928"/>
      <c r="RGV11" s="928"/>
      <c r="RGW11" s="928"/>
      <c r="RGX11" s="928"/>
      <c r="RGY11" s="928"/>
      <c r="RGZ11" s="928"/>
      <c r="RHA11" s="928"/>
      <c r="RHB11" s="928"/>
      <c r="RHC11" s="928"/>
      <c r="RHD11" s="928"/>
      <c r="RHE11" s="928"/>
      <c r="RHF11" s="928"/>
      <c r="RHG11" s="928"/>
      <c r="RHH11" s="928"/>
      <c r="RHI11" s="928"/>
      <c r="RHJ11" s="928"/>
      <c r="RHK11" s="928"/>
      <c r="RHL11" s="928"/>
      <c r="RHM11" s="928"/>
      <c r="RHN11" s="928"/>
      <c r="RHO11" s="928"/>
      <c r="RHP11" s="928"/>
      <c r="RHQ11" s="928"/>
      <c r="RHR11" s="928"/>
      <c r="RHS11" s="928"/>
      <c r="RHT11" s="928"/>
      <c r="RHU11" s="928"/>
      <c r="RHV11" s="928"/>
      <c r="RHW11" s="928"/>
      <c r="RHX11" s="928"/>
      <c r="RHY11" s="928"/>
      <c r="RHZ11" s="928"/>
      <c r="RIA11" s="928"/>
      <c r="RIB11" s="928"/>
      <c r="RIC11" s="928"/>
      <c r="RID11" s="928"/>
      <c r="RIE11" s="928"/>
      <c r="RIF11" s="928"/>
      <c r="RIG11" s="928"/>
      <c r="RIH11" s="928"/>
      <c r="RII11" s="928"/>
      <c r="RIJ11" s="928"/>
      <c r="RIK11" s="928"/>
      <c r="RIL11" s="928"/>
      <c r="RIM11" s="928"/>
      <c r="RIN11" s="928"/>
      <c r="RIO11" s="928"/>
      <c r="RIP11" s="928"/>
      <c r="RIQ11" s="928"/>
      <c r="RIR11" s="928"/>
      <c r="RIS11" s="928"/>
      <c r="RIT11" s="928"/>
      <c r="RIU11" s="928"/>
      <c r="RIV11" s="928"/>
      <c r="RIW11" s="928"/>
      <c r="RIX11" s="928"/>
      <c r="RIY11" s="928"/>
      <c r="RIZ11" s="928"/>
      <c r="RJA11" s="928"/>
      <c r="RJB11" s="928"/>
      <c r="RJC11" s="928"/>
      <c r="RJD11" s="928"/>
      <c r="RJE11" s="928"/>
      <c r="RJF11" s="928"/>
      <c r="RJG11" s="928"/>
      <c r="RJH11" s="928"/>
      <c r="RJI11" s="928"/>
      <c r="RJJ11" s="928"/>
      <c r="RJK11" s="928"/>
      <c r="RJL11" s="928"/>
      <c r="RJM11" s="928"/>
      <c r="RJN11" s="928"/>
      <c r="RJO11" s="928"/>
      <c r="RJP11" s="928"/>
      <c r="RJQ11" s="928"/>
      <c r="RJR11" s="928"/>
      <c r="RJS11" s="928"/>
      <c r="RJT11" s="928"/>
      <c r="RJU11" s="928"/>
      <c r="RJV11" s="928"/>
      <c r="RJW11" s="928"/>
      <c r="RJX11" s="928"/>
      <c r="RJY11" s="928"/>
      <c r="RJZ11" s="928"/>
      <c r="RKA11" s="928"/>
      <c r="RKB11" s="928"/>
      <c r="RKC11" s="928"/>
      <c r="RKD11" s="928"/>
      <c r="RKE11" s="928"/>
      <c r="RKF11" s="928"/>
      <c r="RKG11" s="928"/>
      <c r="RKH11" s="928"/>
      <c r="RKI11" s="928"/>
      <c r="RKJ11" s="928"/>
      <c r="RKK11" s="928"/>
      <c r="RKL11" s="928"/>
      <c r="RKM11" s="928"/>
      <c r="RKN11" s="928"/>
      <c r="RKO11" s="928"/>
      <c r="RKP11" s="928"/>
      <c r="RKQ11" s="928"/>
      <c r="RKR11" s="928"/>
      <c r="RKS11" s="928"/>
      <c r="RKT11" s="928"/>
      <c r="RKU11" s="928"/>
      <c r="RKV11" s="928"/>
      <c r="RKW11" s="928"/>
      <c r="RKX11" s="928"/>
      <c r="RKY11" s="928"/>
      <c r="RKZ11" s="928"/>
      <c r="RLA11" s="928"/>
      <c r="RLB11" s="928"/>
      <c r="RLC11" s="928"/>
      <c r="RLD11" s="928"/>
      <c r="RLE11" s="928"/>
      <c r="RLF11" s="928"/>
      <c r="RLG11" s="928"/>
      <c r="RLH11" s="928"/>
      <c r="RLI11" s="928"/>
      <c r="RLJ11" s="928"/>
      <c r="RLK11" s="928"/>
      <c r="RLL11" s="928"/>
      <c r="RLM11" s="928"/>
      <c r="RLN11" s="928"/>
      <c r="RLO11" s="928"/>
      <c r="RLP11" s="928"/>
      <c r="RLQ11" s="928"/>
      <c r="RLR11" s="928"/>
      <c r="RLS11" s="928"/>
      <c r="RLT11" s="928"/>
      <c r="RLU11" s="928"/>
      <c r="RLV11" s="928"/>
      <c r="RLW11" s="928"/>
      <c r="RLX11" s="928"/>
      <c r="RLY11" s="928"/>
      <c r="RLZ11" s="928"/>
      <c r="RMA11" s="928"/>
      <c r="RMB11" s="928"/>
      <c r="RMC11" s="928"/>
      <c r="RMD11" s="928"/>
      <c r="RME11" s="928"/>
      <c r="RMF11" s="928"/>
      <c r="RMG11" s="928"/>
      <c r="RMH11" s="928"/>
      <c r="RMI11" s="928"/>
      <c r="RMJ11" s="928"/>
      <c r="RMK11" s="928"/>
      <c r="RML11" s="928"/>
      <c r="RMM11" s="928"/>
      <c r="RMN11" s="928"/>
      <c r="RMO11" s="928"/>
      <c r="RMP11" s="928"/>
      <c r="RMQ11" s="928"/>
      <c r="RMR11" s="928"/>
      <c r="RMS11" s="928"/>
      <c r="RMT11" s="928"/>
      <c r="RMU11" s="928"/>
      <c r="RMV11" s="928"/>
      <c r="RMW11" s="928"/>
      <c r="RMX11" s="928"/>
      <c r="RMY11" s="928"/>
      <c r="RMZ11" s="928"/>
      <c r="RNA11" s="928"/>
      <c r="RNB11" s="928"/>
      <c r="RNC11" s="928"/>
      <c r="RND11" s="928"/>
      <c r="RNE11" s="928"/>
      <c r="RNF11" s="928"/>
      <c r="RNG11" s="928"/>
      <c r="RNH11" s="928"/>
      <c r="RNI11" s="928"/>
      <c r="RNJ11" s="928"/>
      <c r="RNK11" s="928"/>
      <c r="RNL11" s="928"/>
      <c r="RNM11" s="928"/>
      <c r="RNN11" s="928"/>
      <c r="RNO11" s="928"/>
      <c r="RNP11" s="928"/>
      <c r="RNQ11" s="928"/>
      <c r="RNR11" s="928"/>
      <c r="RNS11" s="928"/>
      <c r="RNT11" s="928"/>
      <c r="RNU11" s="928"/>
      <c r="RNV11" s="928"/>
      <c r="RNW11" s="928"/>
      <c r="RNX11" s="928"/>
      <c r="RNY11" s="928"/>
      <c r="RNZ11" s="928"/>
      <c r="ROA11" s="928"/>
      <c r="ROB11" s="928"/>
      <c r="ROC11" s="928"/>
      <c r="ROD11" s="928"/>
      <c r="ROE11" s="928"/>
      <c r="ROF11" s="928"/>
      <c r="ROG11" s="928"/>
      <c r="ROH11" s="928"/>
      <c r="ROI11" s="928"/>
      <c r="ROJ11" s="928"/>
      <c r="ROK11" s="928"/>
      <c r="ROL11" s="928"/>
      <c r="ROM11" s="928"/>
      <c r="RON11" s="928"/>
      <c r="ROO11" s="928"/>
      <c r="ROP11" s="928"/>
      <c r="ROQ11" s="928"/>
      <c r="ROR11" s="928"/>
      <c r="ROS11" s="928"/>
      <c r="ROT11" s="928"/>
      <c r="ROU11" s="928"/>
      <c r="ROV11" s="928"/>
      <c r="ROW11" s="928"/>
      <c r="ROX11" s="928"/>
      <c r="ROY11" s="928"/>
      <c r="ROZ11" s="928"/>
      <c r="RPA11" s="928"/>
      <c r="RPB11" s="928"/>
      <c r="RPC11" s="928"/>
      <c r="RPD11" s="928"/>
      <c r="RPE11" s="928"/>
      <c r="RPF11" s="928"/>
      <c r="RPG11" s="928"/>
      <c r="RPH11" s="928"/>
      <c r="RPI11" s="928"/>
      <c r="RPJ11" s="928"/>
      <c r="RPK11" s="928"/>
      <c r="RPL11" s="928"/>
      <c r="RPM11" s="928"/>
      <c r="RPN11" s="928"/>
      <c r="RPO11" s="928"/>
      <c r="RPP11" s="928"/>
      <c r="RPQ11" s="928"/>
      <c r="RPR11" s="928"/>
      <c r="RPS11" s="928"/>
      <c r="RPT11" s="928"/>
      <c r="RPU11" s="928"/>
      <c r="RPV11" s="928"/>
      <c r="RPW11" s="928"/>
      <c r="RPX11" s="928"/>
      <c r="RPY11" s="928"/>
      <c r="RPZ11" s="928"/>
      <c r="RQA11" s="928"/>
      <c r="RQB11" s="928"/>
      <c r="RQC11" s="928"/>
      <c r="RQD11" s="928"/>
      <c r="RQE11" s="928"/>
      <c r="RQF11" s="928"/>
      <c r="RQG11" s="928"/>
      <c r="RQH11" s="928"/>
      <c r="RQI11" s="928"/>
      <c r="RQJ11" s="928"/>
      <c r="RQK11" s="928"/>
      <c r="RQL11" s="928"/>
      <c r="RQM11" s="928"/>
      <c r="RQN11" s="928"/>
      <c r="RQO11" s="928"/>
      <c r="RQP11" s="928"/>
      <c r="RQQ11" s="928"/>
      <c r="RQR11" s="928"/>
      <c r="RQS11" s="928"/>
      <c r="RQT11" s="928"/>
      <c r="RQU11" s="928"/>
      <c r="RQV11" s="928"/>
      <c r="RQW11" s="928"/>
      <c r="RQX11" s="928"/>
      <c r="RQY11" s="928"/>
      <c r="RQZ11" s="928"/>
      <c r="RRA11" s="928"/>
      <c r="RRB11" s="928"/>
      <c r="RRC11" s="928"/>
      <c r="RRD11" s="928"/>
      <c r="RRE11" s="928"/>
      <c r="RRF11" s="928"/>
      <c r="RRG11" s="928"/>
      <c r="RRH11" s="928"/>
      <c r="RRI11" s="928"/>
      <c r="RRJ11" s="928"/>
      <c r="RRK11" s="928"/>
      <c r="RRL11" s="928"/>
      <c r="RRM11" s="928"/>
      <c r="RRN11" s="928"/>
      <c r="RRO11" s="928"/>
      <c r="RRP11" s="928"/>
      <c r="RRQ11" s="928"/>
      <c r="RRR11" s="928"/>
      <c r="RRS11" s="928"/>
      <c r="RRT11" s="928"/>
      <c r="RRU11" s="928"/>
      <c r="RRV11" s="928"/>
      <c r="RRW11" s="928"/>
      <c r="RRX11" s="928"/>
      <c r="RRY11" s="928"/>
      <c r="RRZ11" s="928"/>
      <c r="RSA11" s="928"/>
      <c r="RSB11" s="928"/>
      <c r="RSC11" s="928"/>
      <c r="RSD11" s="928"/>
      <c r="RSE11" s="928"/>
      <c r="RSF11" s="928"/>
      <c r="RSG11" s="928"/>
      <c r="RSH11" s="928"/>
      <c r="RSI11" s="928"/>
      <c r="RSJ11" s="928"/>
      <c r="RSK11" s="928"/>
      <c r="RSL11" s="928"/>
      <c r="RSM11" s="928"/>
      <c r="RSN11" s="928"/>
      <c r="RSO11" s="928"/>
      <c r="RSP11" s="928"/>
      <c r="RSQ11" s="928"/>
      <c r="RSR11" s="928"/>
      <c r="RSS11" s="928"/>
      <c r="RST11" s="928"/>
      <c r="RSU11" s="928"/>
      <c r="RSV11" s="928"/>
      <c r="RSW11" s="928"/>
      <c r="RSX11" s="928"/>
      <c r="RSY11" s="928"/>
      <c r="RSZ11" s="928"/>
      <c r="RTA11" s="928"/>
      <c r="RTB11" s="928"/>
      <c r="RTC11" s="928"/>
      <c r="RTD11" s="928"/>
      <c r="RTE11" s="928"/>
      <c r="RTF11" s="928"/>
      <c r="RTG11" s="928"/>
      <c r="RTH11" s="928"/>
      <c r="RTI11" s="928"/>
      <c r="RTJ11" s="928"/>
      <c r="RTK11" s="928"/>
      <c r="RTL11" s="928"/>
      <c r="RTM11" s="928"/>
      <c r="RTN11" s="928"/>
      <c r="RTO11" s="928"/>
      <c r="RTP11" s="928"/>
      <c r="RTQ11" s="928"/>
      <c r="RTR11" s="928"/>
      <c r="RTS11" s="928"/>
      <c r="RTT11" s="928"/>
      <c r="RTU11" s="928"/>
      <c r="RTV11" s="928"/>
      <c r="RTW11" s="928"/>
      <c r="RTX11" s="928"/>
      <c r="RTY11" s="928"/>
      <c r="RTZ11" s="928"/>
      <c r="RUA11" s="928"/>
      <c r="RUB11" s="928"/>
      <c r="RUC11" s="928"/>
      <c r="RUD11" s="928"/>
      <c r="RUE11" s="928"/>
      <c r="RUF11" s="928"/>
      <c r="RUG11" s="928"/>
      <c r="RUH11" s="928"/>
      <c r="RUI11" s="928"/>
      <c r="RUJ11" s="928"/>
      <c r="RUK11" s="928"/>
      <c r="RUL11" s="928"/>
      <c r="RUM11" s="928"/>
      <c r="RUN11" s="928"/>
      <c r="RUO11" s="928"/>
      <c r="RUP11" s="928"/>
      <c r="RUQ11" s="928"/>
      <c r="RUR11" s="928"/>
      <c r="RUS11" s="928"/>
      <c r="RUT11" s="928"/>
      <c r="RUU11" s="928"/>
      <c r="RUV11" s="928"/>
      <c r="RUW11" s="928"/>
      <c r="RUX11" s="928"/>
      <c r="RUY11" s="928"/>
      <c r="RUZ11" s="928"/>
      <c r="RVA11" s="928"/>
      <c r="RVB11" s="928"/>
      <c r="RVC11" s="928"/>
      <c r="RVD11" s="928"/>
      <c r="RVE11" s="928"/>
      <c r="RVF11" s="928"/>
      <c r="RVG11" s="928"/>
      <c r="RVH11" s="928"/>
      <c r="RVI11" s="928"/>
      <c r="RVJ11" s="928"/>
      <c r="RVK11" s="928"/>
      <c r="RVL11" s="928"/>
      <c r="RVM11" s="928"/>
      <c r="RVN11" s="928"/>
      <c r="RVO11" s="928"/>
      <c r="RVP11" s="928"/>
      <c r="RVQ11" s="928"/>
      <c r="RVR11" s="928"/>
      <c r="RVS11" s="928"/>
      <c r="RVT11" s="928"/>
      <c r="RVU11" s="928"/>
      <c r="RVV11" s="928"/>
      <c r="RVW11" s="928"/>
      <c r="RVX11" s="928"/>
      <c r="RVY11" s="928"/>
      <c r="RVZ11" s="928"/>
      <c r="RWA11" s="928"/>
      <c r="RWB11" s="928"/>
      <c r="RWC11" s="928"/>
      <c r="RWD11" s="928"/>
      <c r="RWE11" s="928"/>
      <c r="RWF11" s="928"/>
      <c r="RWG11" s="928"/>
      <c r="RWH11" s="928"/>
      <c r="RWI11" s="928"/>
      <c r="RWJ11" s="928"/>
      <c r="RWK11" s="928"/>
      <c r="RWL11" s="928"/>
      <c r="RWM11" s="928"/>
      <c r="RWN11" s="928"/>
      <c r="RWO11" s="928"/>
      <c r="RWP11" s="928"/>
      <c r="RWQ11" s="928"/>
      <c r="RWR11" s="928"/>
      <c r="RWS11" s="928"/>
      <c r="RWT11" s="928"/>
      <c r="RWU11" s="928"/>
      <c r="RWV11" s="928"/>
      <c r="RWW11" s="928"/>
      <c r="RWX11" s="928"/>
      <c r="RWY11" s="928"/>
      <c r="RWZ11" s="928"/>
      <c r="RXA11" s="928"/>
      <c r="RXB11" s="928"/>
      <c r="RXC11" s="928"/>
      <c r="RXD11" s="928"/>
      <c r="RXE11" s="928"/>
      <c r="RXF11" s="928"/>
      <c r="RXG11" s="928"/>
      <c r="RXH11" s="928"/>
      <c r="RXI11" s="928"/>
      <c r="RXJ11" s="928"/>
      <c r="RXK11" s="928"/>
      <c r="RXL11" s="928"/>
      <c r="RXM11" s="928"/>
      <c r="RXN11" s="928"/>
      <c r="RXO11" s="928"/>
      <c r="RXP11" s="928"/>
      <c r="RXQ11" s="928"/>
      <c r="RXR11" s="928"/>
      <c r="RXS11" s="928"/>
      <c r="RXT11" s="928"/>
      <c r="RXU11" s="928"/>
      <c r="RXV11" s="928"/>
      <c r="RXW11" s="928"/>
      <c r="RXX11" s="928"/>
      <c r="RXY11" s="928"/>
      <c r="RXZ11" s="928"/>
      <c r="RYA11" s="928"/>
      <c r="RYB11" s="928"/>
      <c r="RYC11" s="928"/>
      <c r="RYD11" s="928"/>
      <c r="RYE11" s="928"/>
      <c r="RYF11" s="928"/>
      <c r="RYG11" s="928"/>
      <c r="RYH11" s="928"/>
      <c r="RYI11" s="928"/>
      <c r="RYJ11" s="928"/>
      <c r="RYK11" s="928"/>
      <c r="RYL11" s="928"/>
      <c r="RYM11" s="928"/>
      <c r="RYN11" s="928"/>
      <c r="RYO11" s="928"/>
      <c r="RYP11" s="928"/>
      <c r="RYQ11" s="928"/>
      <c r="RYR11" s="928"/>
      <c r="RYS11" s="928"/>
      <c r="RYT11" s="928"/>
      <c r="RYU11" s="928"/>
      <c r="RYV11" s="928"/>
      <c r="RYW11" s="928"/>
      <c r="RYX11" s="928"/>
      <c r="RYY11" s="928"/>
      <c r="RYZ11" s="928"/>
      <c r="RZA11" s="928"/>
      <c r="RZB11" s="928"/>
      <c r="RZC11" s="928"/>
      <c r="RZD11" s="928"/>
      <c r="RZE11" s="928"/>
      <c r="RZF11" s="928"/>
      <c r="RZG11" s="928"/>
      <c r="RZH11" s="928"/>
      <c r="RZI11" s="928"/>
      <c r="RZJ11" s="928"/>
      <c r="RZK11" s="928"/>
      <c r="RZL11" s="928"/>
      <c r="RZM11" s="928"/>
      <c r="RZN11" s="928"/>
      <c r="RZO11" s="928"/>
      <c r="RZP11" s="928"/>
      <c r="RZQ11" s="928"/>
      <c r="RZR11" s="928"/>
      <c r="RZS11" s="928"/>
      <c r="RZT11" s="928"/>
      <c r="RZU11" s="928"/>
      <c r="RZV11" s="928"/>
      <c r="RZW11" s="928"/>
      <c r="RZX11" s="928"/>
      <c r="RZY11" s="928"/>
      <c r="RZZ11" s="928"/>
      <c r="SAA11" s="928"/>
      <c r="SAB11" s="928"/>
      <c r="SAC11" s="928"/>
      <c r="SAD11" s="928"/>
      <c r="SAE11" s="928"/>
      <c r="SAF11" s="928"/>
      <c r="SAG11" s="928"/>
      <c r="SAH11" s="928"/>
      <c r="SAI11" s="928"/>
      <c r="SAJ11" s="928"/>
      <c r="SAK11" s="928"/>
      <c r="SAL11" s="928"/>
      <c r="SAM11" s="928"/>
      <c r="SAN11" s="928"/>
      <c r="SAO11" s="928"/>
      <c r="SAP11" s="928"/>
      <c r="SAQ11" s="928"/>
      <c r="SAR11" s="928"/>
      <c r="SAS11" s="928"/>
      <c r="SAT11" s="928"/>
      <c r="SAU11" s="928"/>
      <c r="SAV11" s="928"/>
      <c r="SAW11" s="928"/>
      <c r="SAX11" s="928"/>
      <c r="SAY11" s="928"/>
      <c r="SAZ11" s="928"/>
      <c r="SBA11" s="928"/>
      <c r="SBB11" s="928"/>
      <c r="SBC11" s="928"/>
      <c r="SBD11" s="928"/>
      <c r="SBE11" s="928"/>
      <c r="SBF11" s="928"/>
      <c r="SBG11" s="928"/>
      <c r="SBH11" s="928"/>
      <c r="SBI11" s="928"/>
      <c r="SBJ11" s="928"/>
      <c r="SBK11" s="928"/>
      <c r="SBL11" s="928"/>
      <c r="SBM11" s="928"/>
      <c r="SBN11" s="928"/>
      <c r="SBO11" s="928"/>
      <c r="SBP11" s="928"/>
      <c r="SBQ11" s="928"/>
      <c r="SBR11" s="928"/>
      <c r="SBS11" s="928"/>
      <c r="SBT11" s="928"/>
      <c r="SBU11" s="928"/>
      <c r="SBV11" s="928"/>
      <c r="SBW11" s="928"/>
      <c r="SBX11" s="928"/>
      <c r="SBY11" s="928"/>
      <c r="SBZ11" s="928"/>
      <c r="SCA11" s="928"/>
      <c r="SCB11" s="928"/>
      <c r="SCC11" s="928"/>
      <c r="SCD11" s="928"/>
      <c r="SCE11" s="928"/>
      <c r="SCF11" s="928"/>
      <c r="SCG11" s="928"/>
      <c r="SCH11" s="928"/>
      <c r="SCI11" s="928"/>
      <c r="SCJ11" s="928"/>
      <c r="SCK11" s="928"/>
      <c r="SCL11" s="928"/>
      <c r="SCM11" s="928"/>
      <c r="SCN11" s="928"/>
      <c r="SCO11" s="928"/>
      <c r="SCP11" s="928"/>
      <c r="SCQ11" s="928"/>
      <c r="SCR11" s="928"/>
      <c r="SCS11" s="928"/>
      <c r="SCT11" s="928"/>
      <c r="SCU11" s="928"/>
      <c r="SCV11" s="928"/>
      <c r="SCW11" s="928"/>
      <c r="SCX11" s="928"/>
      <c r="SCY11" s="928"/>
      <c r="SCZ11" s="928"/>
      <c r="SDA11" s="928"/>
      <c r="SDB11" s="928"/>
      <c r="SDC11" s="928"/>
      <c r="SDD11" s="928"/>
      <c r="SDE11" s="928"/>
      <c r="SDF11" s="928"/>
      <c r="SDG11" s="928"/>
      <c r="SDH11" s="928"/>
      <c r="SDI11" s="928"/>
      <c r="SDJ11" s="928"/>
      <c r="SDK11" s="928"/>
      <c r="SDL11" s="928"/>
      <c r="SDM11" s="928"/>
      <c r="SDN11" s="928"/>
      <c r="SDO11" s="928"/>
      <c r="SDP11" s="928"/>
      <c r="SDQ11" s="928"/>
      <c r="SDR11" s="928"/>
      <c r="SDS11" s="928"/>
      <c r="SDT11" s="928"/>
      <c r="SDU11" s="928"/>
      <c r="SDV11" s="928"/>
      <c r="SDW11" s="928"/>
      <c r="SDX11" s="928"/>
      <c r="SDY11" s="928"/>
      <c r="SDZ11" s="928"/>
      <c r="SEA11" s="928"/>
      <c r="SEB11" s="928"/>
      <c r="SEC11" s="928"/>
      <c r="SED11" s="928"/>
      <c r="SEE11" s="928"/>
      <c r="SEF11" s="928"/>
      <c r="SEG11" s="928"/>
      <c r="SEH11" s="928"/>
      <c r="SEI11" s="928"/>
      <c r="SEJ11" s="928"/>
      <c r="SEK11" s="928"/>
      <c r="SEL11" s="928"/>
      <c r="SEM11" s="928"/>
      <c r="SEN11" s="928"/>
      <c r="SEO11" s="928"/>
      <c r="SEP11" s="928"/>
      <c r="SEQ11" s="928"/>
      <c r="SER11" s="928"/>
      <c r="SES11" s="928"/>
      <c r="SET11" s="928"/>
      <c r="SEU11" s="928"/>
      <c r="SEV11" s="928"/>
      <c r="SEW11" s="928"/>
      <c r="SEX11" s="928"/>
      <c r="SEY11" s="928"/>
      <c r="SEZ11" s="928"/>
      <c r="SFA11" s="928"/>
      <c r="SFB11" s="928"/>
      <c r="SFC11" s="928"/>
      <c r="SFD11" s="928"/>
      <c r="SFE11" s="928"/>
      <c r="SFF11" s="928"/>
      <c r="SFG11" s="928"/>
      <c r="SFH11" s="928"/>
      <c r="SFI11" s="928"/>
      <c r="SFJ11" s="928"/>
      <c r="SFK11" s="928"/>
      <c r="SFL11" s="928"/>
      <c r="SFM11" s="928"/>
      <c r="SFN11" s="928"/>
      <c r="SFO11" s="928"/>
      <c r="SFP11" s="928"/>
      <c r="SFQ11" s="928"/>
      <c r="SFR11" s="928"/>
      <c r="SFS11" s="928"/>
      <c r="SFT11" s="928"/>
      <c r="SFU11" s="928"/>
      <c r="SFV11" s="928"/>
      <c r="SFW11" s="928"/>
      <c r="SFX11" s="928"/>
      <c r="SFY11" s="928"/>
      <c r="SFZ11" s="928"/>
      <c r="SGA11" s="928"/>
      <c r="SGB11" s="928"/>
      <c r="SGC11" s="928"/>
      <c r="SGD11" s="928"/>
      <c r="SGE11" s="928"/>
      <c r="SGF11" s="928"/>
      <c r="SGG11" s="928"/>
      <c r="SGH11" s="928"/>
      <c r="SGI11" s="928"/>
      <c r="SGJ11" s="928"/>
      <c r="SGK11" s="928"/>
      <c r="SGL11" s="928"/>
      <c r="SGM11" s="928"/>
      <c r="SGN11" s="928"/>
      <c r="SGO11" s="928"/>
      <c r="SGP11" s="928"/>
      <c r="SGQ11" s="928"/>
      <c r="SGR11" s="928"/>
      <c r="SGS11" s="928"/>
      <c r="SGT11" s="928"/>
      <c r="SGU11" s="928"/>
      <c r="SGV11" s="928"/>
      <c r="SGW11" s="928"/>
      <c r="SGX11" s="928"/>
      <c r="SGY11" s="928"/>
      <c r="SGZ11" s="928"/>
      <c r="SHA11" s="928"/>
      <c r="SHB11" s="928"/>
      <c r="SHC11" s="928"/>
      <c r="SHD11" s="928"/>
      <c r="SHE11" s="928"/>
      <c r="SHF11" s="928"/>
      <c r="SHG11" s="928"/>
      <c r="SHH11" s="928"/>
      <c r="SHI11" s="928"/>
      <c r="SHJ11" s="928"/>
      <c r="SHK11" s="928"/>
      <c r="SHL11" s="928"/>
      <c r="SHM11" s="928"/>
      <c r="SHN11" s="928"/>
      <c r="SHO11" s="928"/>
      <c r="SHP11" s="928"/>
      <c r="SHQ11" s="928"/>
      <c r="SHR11" s="928"/>
      <c r="SHS11" s="928"/>
      <c r="SHT11" s="928"/>
      <c r="SHU11" s="928"/>
      <c r="SHV11" s="928"/>
      <c r="SHW11" s="928"/>
      <c r="SHX11" s="928"/>
      <c r="SHY11" s="928"/>
      <c r="SHZ11" s="928"/>
      <c r="SIA11" s="928"/>
      <c r="SIB11" s="928"/>
      <c r="SIC11" s="928"/>
      <c r="SID11" s="928"/>
      <c r="SIE11" s="928"/>
      <c r="SIF11" s="928"/>
      <c r="SIG11" s="928"/>
      <c r="SIH11" s="928"/>
      <c r="SII11" s="928"/>
      <c r="SIJ11" s="928"/>
      <c r="SIK11" s="928"/>
      <c r="SIL11" s="928"/>
      <c r="SIM11" s="928"/>
      <c r="SIN11" s="928"/>
      <c r="SIO11" s="928"/>
      <c r="SIP11" s="928"/>
      <c r="SIQ11" s="928"/>
      <c r="SIR11" s="928"/>
      <c r="SIS11" s="928"/>
      <c r="SIT11" s="928"/>
      <c r="SIU11" s="928"/>
      <c r="SIV11" s="928"/>
      <c r="SIW11" s="928"/>
      <c r="SIX11" s="928"/>
      <c r="SIY11" s="928"/>
      <c r="SIZ11" s="928"/>
      <c r="SJA11" s="928"/>
      <c r="SJB11" s="928"/>
      <c r="SJC11" s="928"/>
      <c r="SJD11" s="928"/>
      <c r="SJE11" s="928"/>
      <c r="SJF11" s="928"/>
      <c r="SJG11" s="928"/>
      <c r="SJH11" s="928"/>
      <c r="SJI11" s="928"/>
      <c r="SJJ11" s="928"/>
      <c r="SJK11" s="928"/>
      <c r="SJL11" s="928"/>
      <c r="SJM11" s="928"/>
      <c r="SJN11" s="928"/>
      <c r="SJO11" s="928"/>
      <c r="SJP11" s="928"/>
      <c r="SJQ11" s="928"/>
      <c r="SJR11" s="928"/>
      <c r="SJS11" s="928"/>
      <c r="SJT11" s="928"/>
      <c r="SJU11" s="928"/>
      <c r="SJV11" s="928"/>
      <c r="SJW11" s="928"/>
      <c r="SJX11" s="928"/>
      <c r="SJY11" s="928"/>
      <c r="SJZ11" s="928"/>
      <c r="SKA11" s="928"/>
      <c r="SKB11" s="928"/>
      <c r="SKC11" s="928"/>
      <c r="SKD11" s="928"/>
      <c r="SKE11" s="928"/>
      <c r="SKF11" s="928"/>
      <c r="SKG11" s="928"/>
      <c r="SKH11" s="928"/>
      <c r="SKI11" s="928"/>
      <c r="SKJ11" s="928"/>
      <c r="SKK11" s="928"/>
      <c r="SKL11" s="928"/>
      <c r="SKM11" s="928"/>
      <c r="SKN11" s="928"/>
      <c r="SKO11" s="928"/>
      <c r="SKP11" s="928"/>
      <c r="SKQ11" s="928"/>
      <c r="SKR11" s="928"/>
      <c r="SKS11" s="928"/>
      <c r="SKT11" s="928"/>
      <c r="SKU11" s="928"/>
      <c r="SKV11" s="928"/>
      <c r="SKW11" s="928"/>
      <c r="SKX11" s="928"/>
      <c r="SKY11" s="928"/>
      <c r="SKZ11" s="928"/>
      <c r="SLA11" s="928"/>
      <c r="SLB11" s="928"/>
      <c r="SLC11" s="928"/>
      <c r="SLD11" s="928"/>
      <c r="SLE11" s="928"/>
      <c r="SLF11" s="928"/>
      <c r="SLG11" s="928"/>
      <c r="SLH11" s="928"/>
      <c r="SLI11" s="928"/>
      <c r="SLJ11" s="928"/>
      <c r="SLK11" s="928"/>
      <c r="SLL11" s="928"/>
      <c r="SLM11" s="928"/>
      <c r="SLN11" s="928"/>
      <c r="SLO11" s="928"/>
      <c r="SLP11" s="928"/>
      <c r="SLQ11" s="928"/>
      <c r="SLR11" s="928"/>
      <c r="SLS11" s="928"/>
      <c r="SLT11" s="928"/>
      <c r="SLU11" s="928"/>
      <c r="SLV11" s="928"/>
      <c r="SLW11" s="928"/>
      <c r="SLX11" s="928"/>
      <c r="SLY11" s="928"/>
      <c r="SLZ11" s="928"/>
      <c r="SMA11" s="928"/>
      <c r="SMB11" s="928"/>
      <c r="SMC11" s="928"/>
      <c r="SMD11" s="928"/>
      <c r="SME11" s="928"/>
      <c r="SMF11" s="928"/>
      <c r="SMG11" s="928"/>
      <c r="SMH11" s="928"/>
      <c r="SMI11" s="928"/>
      <c r="SMJ11" s="928"/>
      <c r="SMK11" s="928"/>
      <c r="SML11" s="928"/>
      <c r="SMM11" s="928"/>
      <c r="SMN11" s="928"/>
      <c r="SMO11" s="928"/>
      <c r="SMP11" s="928"/>
      <c r="SMQ11" s="928"/>
      <c r="SMR11" s="928"/>
      <c r="SMS11" s="928"/>
      <c r="SMT11" s="928"/>
      <c r="SMU11" s="928"/>
      <c r="SMV11" s="928"/>
      <c r="SMW11" s="928"/>
      <c r="SMX11" s="928"/>
      <c r="SMY11" s="928"/>
      <c r="SMZ11" s="928"/>
      <c r="SNA11" s="928"/>
      <c r="SNB11" s="928"/>
      <c r="SNC11" s="928"/>
      <c r="SND11" s="928"/>
      <c r="SNE11" s="928"/>
      <c r="SNF11" s="928"/>
      <c r="SNG11" s="928"/>
      <c r="SNH11" s="928"/>
      <c r="SNI11" s="928"/>
      <c r="SNJ11" s="928"/>
      <c r="SNK11" s="928"/>
      <c r="SNL11" s="928"/>
      <c r="SNM11" s="928"/>
      <c r="SNN11" s="928"/>
      <c r="SNO11" s="928"/>
      <c r="SNP11" s="928"/>
      <c r="SNQ11" s="928"/>
      <c r="SNR11" s="928"/>
      <c r="SNS11" s="928"/>
      <c r="SNT11" s="928"/>
      <c r="SNU11" s="928"/>
      <c r="SNV11" s="928"/>
      <c r="SNW11" s="928"/>
      <c r="SNX11" s="928"/>
      <c r="SNY11" s="928"/>
      <c r="SNZ11" s="928"/>
      <c r="SOA11" s="928"/>
      <c r="SOB11" s="928"/>
      <c r="SOC11" s="928"/>
      <c r="SOD11" s="928"/>
      <c r="SOE11" s="928"/>
      <c r="SOF11" s="928"/>
      <c r="SOG11" s="928"/>
      <c r="SOH11" s="928"/>
      <c r="SOI11" s="928"/>
      <c r="SOJ11" s="928"/>
      <c r="SOK11" s="928"/>
      <c r="SOL11" s="928"/>
      <c r="SOM11" s="928"/>
      <c r="SON11" s="928"/>
      <c r="SOO11" s="928"/>
      <c r="SOP11" s="928"/>
      <c r="SOQ11" s="928"/>
      <c r="SOR11" s="928"/>
      <c r="SOS11" s="928"/>
      <c r="SOT11" s="928"/>
      <c r="SOU11" s="928"/>
      <c r="SOV11" s="928"/>
      <c r="SOW11" s="928"/>
      <c r="SOX11" s="928"/>
      <c r="SOY11" s="928"/>
      <c r="SOZ11" s="928"/>
      <c r="SPA11" s="928"/>
      <c r="SPB11" s="928"/>
      <c r="SPC11" s="928"/>
      <c r="SPD11" s="928"/>
      <c r="SPE11" s="928"/>
      <c r="SPF11" s="928"/>
      <c r="SPG11" s="928"/>
      <c r="SPH11" s="928"/>
      <c r="SPI11" s="928"/>
      <c r="SPJ11" s="928"/>
      <c r="SPK11" s="928"/>
      <c r="SPL11" s="928"/>
      <c r="SPM11" s="928"/>
      <c r="SPN11" s="928"/>
      <c r="SPO11" s="928"/>
      <c r="SPP11" s="928"/>
      <c r="SPQ11" s="928"/>
      <c r="SPR11" s="928"/>
      <c r="SPS11" s="928"/>
      <c r="SPT11" s="928"/>
      <c r="SPU11" s="928"/>
      <c r="SPV11" s="928"/>
      <c r="SPW11" s="928"/>
      <c r="SPX11" s="928"/>
      <c r="SPY11" s="928"/>
      <c r="SPZ11" s="928"/>
      <c r="SQA11" s="928"/>
      <c r="SQB11" s="928"/>
      <c r="SQC11" s="928"/>
      <c r="SQD11" s="928"/>
      <c r="SQE11" s="928"/>
      <c r="SQF11" s="928"/>
      <c r="SQG11" s="928"/>
      <c r="SQH11" s="928"/>
      <c r="SQI11" s="928"/>
      <c r="SQJ11" s="928"/>
      <c r="SQK11" s="928"/>
      <c r="SQL11" s="928"/>
      <c r="SQM11" s="928"/>
      <c r="SQN11" s="928"/>
      <c r="SQO11" s="928"/>
      <c r="SQP11" s="928"/>
      <c r="SQQ11" s="928"/>
      <c r="SQR11" s="928"/>
      <c r="SQS11" s="928"/>
      <c r="SQT11" s="928"/>
      <c r="SQU11" s="928"/>
      <c r="SQV11" s="928"/>
      <c r="SQW11" s="928"/>
      <c r="SQX11" s="928"/>
      <c r="SQY11" s="928"/>
      <c r="SQZ11" s="928"/>
      <c r="SRA11" s="928"/>
      <c r="SRB11" s="928"/>
      <c r="SRC11" s="928"/>
      <c r="SRD11" s="928"/>
      <c r="SRE11" s="928"/>
      <c r="SRF11" s="928"/>
      <c r="SRG11" s="928"/>
      <c r="SRH11" s="928"/>
      <c r="SRI11" s="928"/>
      <c r="SRJ11" s="928"/>
      <c r="SRK11" s="928"/>
      <c r="SRL11" s="928"/>
      <c r="SRM11" s="928"/>
      <c r="SRN11" s="928"/>
      <c r="SRO11" s="928"/>
      <c r="SRP11" s="928"/>
      <c r="SRQ11" s="928"/>
      <c r="SRR11" s="928"/>
      <c r="SRS11" s="928"/>
      <c r="SRT11" s="928"/>
      <c r="SRU11" s="928"/>
      <c r="SRV11" s="928"/>
      <c r="SRW11" s="928"/>
      <c r="SRX11" s="928"/>
      <c r="SRY11" s="928"/>
      <c r="SRZ11" s="928"/>
      <c r="SSA11" s="928"/>
      <c r="SSB11" s="928"/>
      <c r="SSC11" s="928"/>
      <c r="SSD11" s="928"/>
      <c r="SSE11" s="928"/>
      <c r="SSF11" s="928"/>
      <c r="SSG11" s="928"/>
      <c r="SSH11" s="928"/>
      <c r="SSI11" s="928"/>
      <c r="SSJ11" s="928"/>
      <c r="SSK11" s="928"/>
      <c r="SSL11" s="928"/>
      <c r="SSM11" s="928"/>
      <c r="SSN11" s="928"/>
      <c r="SSO11" s="928"/>
      <c r="SSP11" s="928"/>
      <c r="SSQ11" s="928"/>
      <c r="SSR11" s="928"/>
      <c r="SSS11" s="928"/>
      <c r="SST11" s="928"/>
      <c r="SSU11" s="928"/>
      <c r="SSV11" s="928"/>
      <c r="SSW11" s="928"/>
      <c r="SSX11" s="928"/>
      <c r="SSY11" s="928"/>
      <c r="SSZ11" s="928"/>
      <c r="STA11" s="928"/>
      <c r="STB11" s="928"/>
      <c r="STC11" s="928"/>
      <c r="STD11" s="928"/>
      <c r="STE11" s="928"/>
      <c r="STF11" s="928"/>
      <c r="STG11" s="928"/>
      <c r="STH11" s="928"/>
      <c r="STI11" s="928"/>
      <c r="STJ11" s="928"/>
      <c r="STK11" s="928"/>
      <c r="STL11" s="928"/>
      <c r="STM11" s="928"/>
      <c r="STN11" s="928"/>
      <c r="STO11" s="928"/>
      <c r="STP11" s="928"/>
      <c r="STQ11" s="928"/>
      <c r="STR11" s="928"/>
      <c r="STS11" s="928"/>
      <c r="STT11" s="928"/>
      <c r="STU11" s="928"/>
      <c r="STV11" s="928"/>
      <c r="STW11" s="928"/>
      <c r="STX11" s="928"/>
      <c r="STY11" s="928"/>
      <c r="STZ11" s="928"/>
      <c r="SUA11" s="928"/>
      <c r="SUB11" s="928"/>
      <c r="SUC11" s="928"/>
      <c r="SUD11" s="928"/>
      <c r="SUE11" s="928"/>
      <c r="SUF11" s="928"/>
      <c r="SUG11" s="928"/>
      <c r="SUH11" s="928"/>
      <c r="SUI11" s="928"/>
      <c r="SUJ11" s="928"/>
      <c r="SUK11" s="928"/>
      <c r="SUL11" s="928"/>
      <c r="SUM11" s="928"/>
      <c r="SUN11" s="928"/>
      <c r="SUO11" s="928"/>
      <c r="SUP11" s="928"/>
      <c r="SUQ11" s="928"/>
      <c r="SUR11" s="928"/>
      <c r="SUS11" s="928"/>
      <c r="SUT11" s="928"/>
      <c r="SUU11" s="928"/>
      <c r="SUV11" s="928"/>
      <c r="SUW11" s="928"/>
      <c r="SUX11" s="928"/>
      <c r="SUY11" s="928"/>
      <c r="SUZ11" s="928"/>
      <c r="SVA11" s="928"/>
      <c r="SVB11" s="928"/>
      <c r="SVC11" s="928"/>
      <c r="SVD11" s="928"/>
      <c r="SVE11" s="928"/>
      <c r="SVF11" s="928"/>
      <c r="SVG11" s="928"/>
      <c r="SVH11" s="928"/>
      <c r="SVI11" s="928"/>
      <c r="SVJ11" s="928"/>
      <c r="SVK11" s="928"/>
      <c r="SVL11" s="928"/>
      <c r="SVM11" s="928"/>
      <c r="SVN11" s="928"/>
      <c r="SVO11" s="928"/>
      <c r="SVP11" s="928"/>
      <c r="SVQ11" s="928"/>
      <c r="SVR11" s="928"/>
      <c r="SVS11" s="928"/>
      <c r="SVT11" s="928"/>
      <c r="SVU11" s="928"/>
      <c r="SVV11" s="928"/>
      <c r="SVW11" s="928"/>
      <c r="SVX11" s="928"/>
      <c r="SVY11" s="928"/>
      <c r="SVZ11" s="928"/>
      <c r="SWA11" s="928"/>
      <c r="SWB11" s="928"/>
      <c r="SWC11" s="928"/>
      <c r="SWD11" s="928"/>
      <c r="SWE11" s="928"/>
      <c r="SWF11" s="928"/>
      <c r="SWG11" s="928"/>
      <c r="SWH11" s="928"/>
      <c r="SWI11" s="928"/>
      <c r="SWJ11" s="928"/>
      <c r="SWK11" s="928"/>
      <c r="SWL11" s="928"/>
      <c r="SWM11" s="928"/>
      <c r="SWN11" s="928"/>
      <c r="SWO11" s="928"/>
      <c r="SWP11" s="928"/>
      <c r="SWQ11" s="928"/>
      <c r="SWR11" s="928"/>
      <c r="SWS11" s="928"/>
      <c r="SWT11" s="928"/>
      <c r="SWU11" s="928"/>
      <c r="SWV11" s="928"/>
      <c r="SWW11" s="928"/>
      <c r="SWX11" s="928"/>
      <c r="SWY11" s="928"/>
      <c r="SWZ11" s="928"/>
      <c r="SXA11" s="928"/>
      <c r="SXB11" s="928"/>
      <c r="SXC11" s="928"/>
      <c r="SXD11" s="928"/>
      <c r="SXE11" s="928"/>
      <c r="SXF11" s="928"/>
      <c r="SXG11" s="928"/>
      <c r="SXH11" s="928"/>
      <c r="SXI11" s="928"/>
      <c r="SXJ11" s="928"/>
      <c r="SXK11" s="928"/>
      <c r="SXL11" s="928"/>
      <c r="SXM11" s="928"/>
      <c r="SXN11" s="928"/>
      <c r="SXO11" s="928"/>
      <c r="SXP11" s="928"/>
      <c r="SXQ11" s="928"/>
      <c r="SXR11" s="928"/>
      <c r="SXS11" s="928"/>
      <c r="SXT11" s="928"/>
      <c r="SXU11" s="928"/>
      <c r="SXV11" s="928"/>
      <c r="SXW11" s="928"/>
      <c r="SXX11" s="928"/>
      <c r="SXY11" s="928"/>
      <c r="SXZ11" s="928"/>
      <c r="SYA11" s="928"/>
      <c r="SYB11" s="928"/>
      <c r="SYC11" s="928"/>
      <c r="SYD11" s="928"/>
      <c r="SYE11" s="928"/>
      <c r="SYF11" s="928"/>
      <c r="SYG11" s="928"/>
      <c r="SYH11" s="928"/>
      <c r="SYI11" s="928"/>
      <c r="SYJ11" s="928"/>
      <c r="SYK11" s="928"/>
      <c r="SYL11" s="928"/>
      <c r="SYM11" s="928"/>
      <c r="SYN11" s="928"/>
      <c r="SYO11" s="928"/>
      <c r="SYP11" s="928"/>
      <c r="SYQ11" s="928"/>
      <c r="SYR11" s="928"/>
      <c r="SYS11" s="928"/>
      <c r="SYT11" s="928"/>
      <c r="SYU11" s="928"/>
      <c r="SYV11" s="928"/>
      <c r="SYW11" s="928"/>
      <c r="SYX11" s="928"/>
      <c r="SYY11" s="928"/>
      <c r="SYZ11" s="928"/>
      <c r="SZA11" s="928"/>
      <c r="SZB11" s="928"/>
      <c r="SZC11" s="928"/>
      <c r="SZD11" s="928"/>
      <c r="SZE11" s="928"/>
      <c r="SZF11" s="928"/>
      <c r="SZG11" s="928"/>
      <c r="SZH11" s="928"/>
      <c r="SZI11" s="928"/>
      <c r="SZJ11" s="928"/>
      <c r="SZK11" s="928"/>
      <c r="SZL11" s="928"/>
      <c r="SZM11" s="928"/>
      <c r="SZN11" s="928"/>
      <c r="SZO11" s="928"/>
      <c r="SZP11" s="928"/>
      <c r="SZQ11" s="928"/>
      <c r="SZR11" s="928"/>
      <c r="SZS11" s="928"/>
      <c r="SZT11" s="928"/>
      <c r="SZU11" s="928"/>
      <c r="SZV11" s="928"/>
      <c r="SZW11" s="928"/>
      <c r="SZX11" s="928"/>
      <c r="SZY11" s="928"/>
      <c r="SZZ11" s="928"/>
      <c r="TAA11" s="928"/>
      <c r="TAB11" s="928"/>
      <c r="TAC11" s="928"/>
      <c r="TAD11" s="928"/>
      <c r="TAE11" s="928"/>
      <c r="TAF11" s="928"/>
      <c r="TAG11" s="928"/>
      <c r="TAH11" s="928"/>
      <c r="TAI11" s="928"/>
      <c r="TAJ11" s="928"/>
      <c r="TAK11" s="928"/>
      <c r="TAL11" s="928"/>
      <c r="TAM11" s="928"/>
      <c r="TAN11" s="928"/>
      <c r="TAO11" s="928"/>
      <c r="TAP11" s="928"/>
      <c r="TAQ11" s="928"/>
      <c r="TAR11" s="928"/>
      <c r="TAS11" s="928"/>
      <c r="TAT11" s="928"/>
      <c r="TAU11" s="928"/>
      <c r="TAV11" s="928"/>
      <c r="TAW11" s="928"/>
      <c r="TAX11" s="928"/>
      <c r="TAY11" s="928"/>
      <c r="TAZ11" s="928"/>
      <c r="TBA11" s="928"/>
      <c r="TBB11" s="928"/>
      <c r="TBC11" s="928"/>
      <c r="TBD11" s="928"/>
      <c r="TBE11" s="928"/>
      <c r="TBF11" s="928"/>
      <c r="TBG11" s="928"/>
      <c r="TBH11" s="928"/>
      <c r="TBI11" s="928"/>
      <c r="TBJ11" s="928"/>
      <c r="TBK11" s="928"/>
      <c r="TBL11" s="928"/>
      <c r="TBM11" s="928"/>
      <c r="TBN11" s="928"/>
      <c r="TBO11" s="928"/>
      <c r="TBP11" s="928"/>
      <c r="TBQ11" s="928"/>
      <c r="TBR11" s="928"/>
      <c r="TBS11" s="928"/>
      <c r="TBT11" s="928"/>
      <c r="TBU11" s="928"/>
      <c r="TBV11" s="928"/>
      <c r="TBW11" s="928"/>
      <c r="TBX11" s="928"/>
      <c r="TBY11" s="928"/>
      <c r="TBZ11" s="928"/>
      <c r="TCA11" s="928"/>
      <c r="TCB11" s="928"/>
      <c r="TCC11" s="928"/>
      <c r="TCD11" s="928"/>
      <c r="TCE11" s="928"/>
      <c r="TCF11" s="928"/>
      <c r="TCG11" s="928"/>
      <c r="TCH11" s="928"/>
      <c r="TCI11" s="928"/>
      <c r="TCJ11" s="928"/>
      <c r="TCK11" s="928"/>
      <c r="TCL11" s="928"/>
      <c r="TCM11" s="928"/>
      <c r="TCN11" s="928"/>
      <c r="TCO11" s="928"/>
      <c r="TCP11" s="928"/>
      <c r="TCQ11" s="928"/>
      <c r="TCR11" s="928"/>
      <c r="TCS11" s="928"/>
      <c r="TCT11" s="928"/>
      <c r="TCU11" s="928"/>
      <c r="TCV11" s="928"/>
      <c r="TCW11" s="928"/>
      <c r="TCX11" s="928"/>
      <c r="TCY11" s="928"/>
      <c r="TCZ11" s="928"/>
      <c r="TDA11" s="928"/>
      <c r="TDB11" s="928"/>
      <c r="TDC11" s="928"/>
      <c r="TDD11" s="928"/>
      <c r="TDE11" s="928"/>
      <c r="TDF11" s="928"/>
      <c r="TDG11" s="928"/>
      <c r="TDH11" s="928"/>
      <c r="TDI11" s="928"/>
      <c r="TDJ11" s="928"/>
      <c r="TDK11" s="928"/>
      <c r="TDL11" s="928"/>
      <c r="TDM11" s="928"/>
      <c r="TDN11" s="928"/>
      <c r="TDO11" s="928"/>
      <c r="TDP11" s="928"/>
      <c r="TDQ11" s="928"/>
      <c r="TDR11" s="928"/>
      <c r="TDS11" s="928"/>
      <c r="TDT11" s="928"/>
      <c r="TDU11" s="928"/>
      <c r="TDV11" s="928"/>
      <c r="TDW11" s="928"/>
      <c r="TDX11" s="928"/>
      <c r="TDY11" s="928"/>
      <c r="TDZ11" s="928"/>
      <c r="TEA11" s="928"/>
      <c r="TEB11" s="928"/>
      <c r="TEC11" s="928"/>
      <c r="TED11" s="928"/>
      <c r="TEE11" s="928"/>
      <c r="TEF11" s="928"/>
      <c r="TEG11" s="928"/>
      <c r="TEH11" s="928"/>
      <c r="TEI11" s="928"/>
      <c r="TEJ11" s="928"/>
      <c r="TEK11" s="928"/>
      <c r="TEL11" s="928"/>
      <c r="TEM11" s="928"/>
      <c r="TEN11" s="928"/>
      <c r="TEO11" s="928"/>
      <c r="TEP11" s="928"/>
      <c r="TEQ11" s="928"/>
      <c r="TER11" s="928"/>
      <c r="TES11" s="928"/>
      <c r="TET11" s="928"/>
      <c r="TEU11" s="928"/>
      <c r="TEV11" s="928"/>
      <c r="TEW11" s="928"/>
      <c r="TEX11" s="928"/>
      <c r="TEY11" s="928"/>
      <c r="TEZ11" s="928"/>
      <c r="TFA11" s="928"/>
      <c r="TFB11" s="928"/>
      <c r="TFC11" s="928"/>
      <c r="TFD11" s="928"/>
      <c r="TFE11" s="928"/>
      <c r="TFF11" s="928"/>
      <c r="TFG11" s="928"/>
      <c r="TFH11" s="928"/>
      <c r="TFI11" s="928"/>
      <c r="TFJ11" s="928"/>
      <c r="TFK11" s="928"/>
      <c r="TFL11" s="928"/>
      <c r="TFM11" s="928"/>
      <c r="TFN11" s="928"/>
      <c r="TFO11" s="928"/>
      <c r="TFP11" s="928"/>
      <c r="TFQ11" s="928"/>
      <c r="TFR11" s="928"/>
      <c r="TFS11" s="928"/>
      <c r="TFT11" s="928"/>
      <c r="TFU11" s="928"/>
      <c r="TFV11" s="928"/>
      <c r="TFW11" s="928"/>
      <c r="TFX11" s="928"/>
      <c r="TFY11" s="928"/>
      <c r="TFZ11" s="928"/>
      <c r="TGA11" s="928"/>
      <c r="TGB11" s="928"/>
      <c r="TGC11" s="928"/>
      <c r="TGD11" s="928"/>
      <c r="TGE11" s="928"/>
      <c r="TGF11" s="928"/>
      <c r="TGG11" s="928"/>
      <c r="TGH11" s="928"/>
      <c r="TGI11" s="928"/>
      <c r="TGJ11" s="928"/>
      <c r="TGK11" s="928"/>
      <c r="TGL11" s="928"/>
      <c r="TGM11" s="928"/>
      <c r="TGN11" s="928"/>
      <c r="TGO11" s="928"/>
      <c r="TGP11" s="928"/>
      <c r="TGQ11" s="928"/>
      <c r="TGR11" s="928"/>
      <c r="TGS11" s="928"/>
      <c r="TGT11" s="928"/>
      <c r="TGU11" s="928"/>
      <c r="TGV11" s="928"/>
      <c r="TGW11" s="928"/>
      <c r="TGX11" s="928"/>
      <c r="TGY11" s="928"/>
      <c r="TGZ11" s="928"/>
      <c r="THA11" s="928"/>
      <c r="THB11" s="928"/>
      <c r="THC11" s="928"/>
      <c r="THD11" s="928"/>
      <c r="THE11" s="928"/>
      <c r="THF11" s="928"/>
      <c r="THG11" s="928"/>
      <c r="THH11" s="928"/>
      <c r="THI11" s="928"/>
      <c r="THJ11" s="928"/>
      <c r="THK11" s="928"/>
      <c r="THL11" s="928"/>
      <c r="THM11" s="928"/>
      <c r="THN11" s="928"/>
      <c r="THO11" s="928"/>
      <c r="THP11" s="928"/>
      <c r="THQ11" s="928"/>
      <c r="THR11" s="928"/>
      <c r="THS11" s="928"/>
      <c r="THT11" s="928"/>
      <c r="THU11" s="928"/>
      <c r="THV11" s="928"/>
      <c r="THW11" s="928"/>
      <c r="THX11" s="928"/>
      <c r="THY11" s="928"/>
      <c r="THZ11" s="928"/>
      <c r="TIA11" s="928"/>
      <c r="TIB11" s="928"/>
      <c r="TIC11" s="928"/>
      <c r="TID11" s="928"/>
      <c r="TIE11" s="928"/>
      <c r="TIF11" s="928"/>
      <c r="TIG11" s="928"/>
      <c r="TIH11" s="928"/>
      <c r="TII11" s="928"/>
      <c r="TIJ11" s="928"/>
      <c r="TIK11" s="928"/>
      <c r="TIL11" s="928"/>
      <c r="TIM11" s="928"/>
      <c r="TIN11" s="928"/>
      <c r="TIO11" s="928"/>
      <c r="TIP11" s="928"/>
      <c r="TIQ11" s="928"/>
      <c r="TIR11" s="928"/>
      <c r="TIS11" s="928"/>
      <c r="TIT11" s="928"/>
      <c r="TIU11" s="928"/>
      <c r="TIV11" s="928"/>
      <c r="TIW11" s="928"/>
      <c r="TIX11" s="928"/>
      <c r="TIY11" s="928"/>
      <c r="TIZ11" s="928"/>
      <c r="TJA11" s="928"/>
      <c r="TJB11" s="928"/>
      <c r="TJC11" s="928"/>
      <c r="TJD11" s="928"/>
      <c r="TJE11" s="928"/>
      <c r="TJF11" s="928"/>
      <c r="TJG11" s="928"/>
      <c r="TJH11" s="928"/>
      <c r="TJI11" s="928"/>
      <c r="TJJ11" s="928"/>
      <c r="TJK11" s="928"/>
      <c r="TJL11" s="928"/>
      <c r="TJM11" s="928"/>
      <c r="TJN11" s="928"/>
      <c r="TJO11" s="928"/>
      <c r="TJP11" s="928"/>
      <c r="TJQ11" s="928"/>
      <c r="TJR11" s="928"/>
      <c r="TJS11" s="928"/>
      <c r="TJT11" s="928"/>
      <c r="TJU11" s="928"/>
      <c r="TJV11" s="928"/>
      <c r="TJW11" s="928"/>
      <c r="TJX11" s="928"/>
      <c r="TJY11" s="928"/>
      <c r="TJZ11" s="928"/>
      <c r="TKA11" s="928"/>
      <c r="TKB11" s="928"/>
      <c r="TKC11" s="928"/>
      <c r="TKD11" s="928"/>
      <c r="TKE11" s="928"/>
      <c r="TKF11" s="928"/>
      <c r="TKG11" s="928"/>
      <c r="TKH11" s="928"/>
      <c r="TKI11" s="928"/>
      <c r="TKJ11" s="928"/>
      <c r="TKK11" s="928"/>
      <c r="TKL11" s="928"/>
      <c r="TKM11" s="928"/>
      <c r="TKN11" s="928"/>
      <c r="TKO11" s="928"/>
      <c r="TKP11" s="928"/>
      <c r="TKQ11" s="928"/>
      <c r="TKR11" s="928"/>
      <c r="TKS11" s="928"/>
      <c r="TKT11" s="928"/>
      <c r="TKU11" s="928"/>
      <c r="TKV11" s="928"/>
      <c r="TKW11" s="928"/>
      <c r="TKX11" s="928"/>
      <c r="TKY11" s="928"/>
      <c r="TKZ11" s="928"/>
      <c r="TLA11" s="928"/>
      <c r="TLB11" s="928"/>
      <c r="TLC11" s="928"/>
      <c r="TLD11" s="928"/>
      <c r="TLE11" s="928"/>
      <c r="TLF11" s="928"/>
      <c r="TLG11" s="928"/>
      <c r="TLH11" s="928"/>
      <c r="TLI11" s="928"/>
      <c r="TLJ11" s="928"/>
      <c r="TLK11" s="928"/>
      <c r="TLL11" s="928"/>
      <c r="TLM11" s="928"/>
      <c r="TLN11" s="928"/>
      <c r="TLO11" s="928"/>
      <c r="TLP11" s="928"/>
      <c r="TLQ11" s="928"/>
      <c r="TLR11" s="928"/>
      <c r="TLS11" s="928"/>
      <c r="TLT11" s="928"/>
      <c r="TLU11" s="928"/>
      <c r="TLV11" s="928"/>
      <c r="TLW11" s="928"/>
      <c r="TLX11" s="928"/>
      <c r="TLY11" s="928"/>
      <c r="TLZ11" s="928"/>
      <c r="TMA11" s="928"/>
      <c r="TMB11" s="928"/>
      <c r="TMC11" s="928"/>
      <c r="TMD11" s="928"/>
      <c r="TME11" s="928"/>
      <c r="TMF11" s="928"/>
      <c r="TMG11" s="928"/>
      <c r="TMH11" s="928"/>
      <c r="TMI11" s="928"/>
      <c r="TMJ11" s="928"/>
      <c r="TMK11" s="928"/>
      <c r="TML11" s="928"/>
      <c r="TMM11" s="928"/>
      <c r="TMN11" s="928"/>
      <c r="TMO11" s="928"/>
      <c r="TMP11" s="928"/>
      <c r="TMQ11" s="928"/>
      <c r="TMR11" s="928"/>
      <c r="TMS11" s="928"/>
      <c r="TMT11" s="928"/>
      <c r="TMU11" s="928"/>
      <c r="TMV11" s="928"/>
      <c r="TMW11" s="928"/>
      <c r="TMX11" s="928"/>
      <c r="TMY11" s="928"/>
      <c r="TMZ11" s="928"/>
      <c r="TNA11" s="928"/>
      <c r="TNB11" s="928"/>
      <c r="TNC11" s="928"/>
      <c r="TND11" s="928"/>
      <c r="TNE11" s="928"/>
      <c r="TNF11" s="928"/>
      <c r="TNG11" s="928"/>
      <c r="TNH11" s="928"/>
      <c r="TNI11" s="928"/>
      <c r="TNJ11" s="928"/>
      <c r="TNK11" s="928"/>
      <c r="TNL11" s="928"/>
      <c r="TNM11" s="928"/>
      <c r="TNN11" s="928"/>
      <c r="TNO11" s="928"/>
      <c r="TNP11" s="928"/>
      <c r="TNQ11" s="928"/>
      <c r="TNR11" s="928"/>
      <c r="TNS11" s="928"/>
      <c r="TNT11" s="928"/>
      <c r="TNU11" s="928"/>
      <c r="TNV11" s="928"/>
      <c r="TNW11" s="928"/>
      <c r="TNX11" s="928"/>
      <c r="TNY11" s="928"/>
      <c r="TNZ11" s="928"/>
      <c r="TOA11" s="928"/>
      <c r="TOB11" s="928"/>
      <c r="TOC11" s="928"/>
      <c r="TOD11" s="928"/>
      <c r="TOE11" s="928"/>
      <c r="TOF11" s="928"/>
      <c r="TOG11" s="928"/>
      <c r="TOH11" s="928"/>
      <c r="TOI11" s="928"/>
      <c r="TOJ11" s="928"/>
      <c r="TOK11" s="928"/>
      <c r="TOL11" s="928"/>
      <c r="TOM11" s="928"/>
      <c r="TON11" s="928"/>
      <c r="TOO11" s="928"/>
      <c r="TOP11" s="928"/>
      <c r="TOQ11" s="928"/>
      <c r="TOR11" s="928"/>
      <c r="TOS11" s="928"/>
      <c r="TOT11" s="928"/>
      <c r="TOU11" s="928"/>
      <c r="TOV11" s="928"/>
      <c r="TOW11" s="928"/>
      <c r="TOX11" s="928"/>
      <c r="TOY11" s="928"/>
      <c r="TOZ11" s="928"/>
      <c r="TPA11" s="928"/>
      <c r="TPB11" s="928"/>
      <c r="TPC11" s="928"/>
      <c r="TPD11" s="928"/>
      <c r="TPE11" s="928"/>
      <c r="TPF11" s="928"/>
      <c r="TPG11" s="928"/>
      <c r="TPH11" s="928"/>
      <c r="TPI11" s="928"/>
      <c r="TPJ11" s="928"/>
      <c r="TPK11" s="928"/>
      <c r="TPL11" s="928"/>
      <c r="TPM11" s="928"/>
      <c r="TPN11" s="928"/>
      <c r="TPO11" s="928"/>
      <c r="TPP11" s="928"/>
      <c r="TPQ11" s="928"/>
      <c r="TPR11" s="928"/>
      <c r="TPS11" s="928"/>
      <c r="TPT11" s="928"/>
      <c r="TPU11" s="928"/>
      <c r="TPV11" s="928"/>
      <c r="TPW11" s="928"/>
      <c r="TPX11" s="928"/>
      <c r="TPY11" s="928"/>
      <c r="TPZ11" s="928"/>
      <c r="TQA11" s="928"/>
      <c r="TQB11" s="928"/>
      <c r="TQC11" s="928"/>
      <c r="TQD11" s="928"/>
      <c r="TQE11" s="928"/>
      <c r="TQF11" s="928"/>
      <c r="TQG11" s="928"/>
      <c r="TQH11" s="928"/>
      <c r="TQI11" s="928"/>
      <c r="TQJ11" s="928"/>
      <c r="TQK11" s="928"/>
      <c r="TQL11" s="928"/>
      <c r="TQM11" s="928"/>
      <c r="TQN11" s="928"/>
      <c r="TQO11" s="928"/>
      <c r="TQP11" s="928"/>
      <c r="TQQ11" s="928"/>
      <c r="TQR11" s="928"/>
      <c r="TQS11" s="928"/>
      <c r="TQT11" s="928"/>
      <c r="TQU11" s="928"/>
      <c r="TQV11" s="928"/>
      <c r="TQW11" s="928"/>
      <c r="TQX11" s="928"/>
      <c r="TQY11" s="928"/>
      <c r="TQZ11" s="928"/>
      <c r="TRA11" s="928"/>
      <c r="TRB11" s="928"/>
      <c r="TRC11" s="928"/>
      <c r="TRD11" s="928"/>
      <c r="TRE11" s="928"/>
      <c r="TRF11" s="928"/>
      <c r="TRG11" s="928"/>
      <c r="TRH11" s="928"/>
      <c r="TRI11" s="928"/>
      <c r="TRJ11" s="928"/>
      <c r="TRK11" s="928"/>
      <c r="TRL11" s="928"/>
      <c r="TRM11" s="928"/>
      <c r="TRN11" s="928"/>
      <c r="TRO11" s="928"/>
      <c r="TRP11" s="928"/>
      <c r="TRQ11" s="928"/>
      <c r="TRR11" s="928"/>
      <c r="TRS11" s="928"/>
      <c r="TRT11" s="928"/>
      <c r="TRU11" s="928"/>
      <c r="TRV11" s="928"/>
      <c r="TRW11" s="928"/>
      <c r="TRX11" s="928"/>
      <c r="TRY11" s="928"/>
      <c r="TRZ11" s="928"/>
      <c r="TSA11" s="928"/>
      <c r="TSB11" s="928"/>
      <c r="TSC11" s="928"/>
      <c r="TSD11" s="928"/>
      <c r="TSE11" s="928"/>
      <c r="TSF11" s="928"/>
      <c r="TSG11" s="928"/>
      <c r="TSH11" s="928"/>
      <c r="TSI11" s="928"/>
      <c r="TSJ11" s="928"/>
      <c r="TSK11" s="928"/>
      <c r="TSL11" s="928"/>
      <c r="TSM11" s="928"/>
      <c r="TSN11" s="928"/>
      <c r="TSO11" s="928"/>
      <c r="TSP11" s="928"/>
      <c r="TSQ11" s="928"/>
      <c r="TSR11" s="928"/>
      <c r="TSS11" s="928"/>
      <c r="TST11" s="928"/>
      <c r="TSU11" s="928"/>
      <c r="TSV11" s="928"/>
      <c r="TSW11" s="928"/>
      <c r="TSX11" s="928"/>
      <c r="TSY11" s="928"/>
      <c r="TSZ11" s="928"/>
      <c r="TTA11" s="928"/>
      <c r="TTB11" s="928"/>
      <c r="TTC11" s="928"/>
      <c r="TTD11" s="928"/>
      <c r="TTE11" s="928"/>
      <c r="TTF11" s="928"/>
      <c r="TTG11" s="928"/>
      <c r="TTH11" s="928"/>
      <c r="TTI11" s="928"/>
      <c r="TTJ11" s="928"/>
      <c r="TTK11" s="928"/>
      <c r="TTL11" s="928"/>
      <c r="TTM11" s="928"/>
      <c r="TTN11" s="928"/>
      <c r="TTO11" s="928"/>
      <c r="TTP11" s="928"/>
      <c r="TTQ11" s="928"/>
      <c r="TTR11" s="928"/>
      <c r="TTS11" s="928"/>
      <c r="TTT11" s="928"/>
      <c r="TTU11" s="928"/>
      <c r="TTV11" s="928"/>
      <c r="TTW11" s="928"/>
      <c r="TTX11" s="928"/>
      <c r="TTY11" s="928"/>
      <c r="TTZ11" s="928"/>
      <c r="TUA11" s="928"/>
      <c r="TUB11" s="928"/>
      <c r="TUC11" s="928"/>
      <c r="TUD11" s="928"/>
      <c r="TUE11" s="928"/>
      <c r="TUF11" s="928"/>
      <c r="TUG11" s="928"/>
      <c r="TUH11" s="928"/>
      <c r="TUI11" s="928"/>
      <c r="TUJ11" s="928"/>
      <c r="TUK11" s="928"/>
      <c r="TUL11" s="928"/>
      <c r="TUM11" s="928"/>
      <c r="TUN11" s="928"/>
      <c r="TUO11" s="928"/>
      <c r="TUP11" s="928"/>
      <c r="TUQ11" s="928"/>
      <c r="TUR11" s="928"/>
      <c r="TUS11" s="928"/>
      <c r="TUT11" s="928"/>
      <c r="TUU11" s="928"/>
      <c r="TUV11" s="928"/>
      <c r="TUW11" s="928"/>
      <c r="TUX11" s="928"/>
      <c r="TUY11" s="928"/>
      <c r="TUZ11" s="928"/>
      <c r="TVA11" s="928"/>
      <c r="TVB11" s="928"/>
      <c r="TVC11" s="928"/>
      <c r="TVD11" s="928"/>
      <c r="TVE11" s="928"/>
      <c r="TVF11" s="928"/>
      <c r="TVG11" s="928"/>
      <c r="TVH11" s="928"/>
      <c r="TVI11" s="928"/>
      <c r="TVJ11" s="928"/>
      <c r="TVK11" s="928"/>
      <c r="TVL11" s="928"/>
      <c r="TVM11" s="928"/>
      <c r="TVN11" s="928"/>
      <c r="TVO11" s="928"/>
      <c r="TVP11" s="928"/>
      <c r="TVQ11" s="928"/>
      <c r="TVR11" s="928"/>
      <c r="TVS11" s="928"/>
      <c r="TVT11" s="928"/>
      <c r="TVU11" s="928"/>
      <c r="TVV11" s="928"/>
      <c r="TVW11" s="928"/>
      <c r="TVX11" s="928"/>
      <c r="TVY11" s="928"/>
      <c r="TVZ11" s="928"/>
      <c r="TWA11" s="928"/>
      <c r="TWB11" s="928"/>
      <c r="TWC11" s="928"/>
      <c r="TWD11" s="928"/>
      <c r="TWE11" s="928"/>
      <c r="TWF11" s="928"/>
      <c r="TWG11" s="928"/>
      <c r="TWH11" s="928"/>
      <c r="TWI11" s="928"/>
      <c r="TWJ11" s="928"/>
      <c r="TWK11" s="928"/>
      <c r="TWL11" s="928"/>
      <c r="TWM11" s="928"/>
      <c r="TWN11" s="928"/>
      <c r="TWO11" s="928"/>
      <c r="TWP11" s="928"/>
      <c r="TWQ11" s="928"/>
      <c r="TWR11" s="928"/>
      <c r="TWS11" s="928"/>
      <c r="TWT11" s="928"/>
      <c r="TWU11" s="928"/>
      <c r="TWV11" s="928"/>
      <c r="TWW11" s="928"/>
      <c r="TWX11" s="928"/>
      <c r="TWY11" s="928"/>
      <c r="TWZ11" s="928"/>
      <c r="TXA11" s="928"/>
      <c r="TXB11" s="928"/>
      <c r="TXC11" s="928"/>
      <c r="TXD11" s="928"/>
      <c r="TXE11" s="928"/>
      <c r="TXF11" s="928"/>
      <c r="TXG11" s="928"/>
      <c r="TXH11" s="928"/>
      <c r="TXI11" s="928"/>
      <c r="TXJ11" s="928"/>
      <c r="TXK11" s="928"/>
      <c r="TXL11" s="928"/>
      <c r="TXM11" s="928"/>
      <c r="TXN11" s="928"/>
      <c r="TXO11" s="928"/>
      <c r="TXP11" s="928"/>
      <c r="TXQ11" s="928"/>
      <c r="TXR11" s="928"/>
      <c r="TXS11" s="928"/>
      <c r="TXT11" s="928"/>
      <c r="TXU11" s="928"/>
      <c r="TXV11" s="928"/>
      <c r="TXW11" s="928"/>
      <c r="TXX11" s="928"/>
      <c r="TXY11" s="928"/>
      <c r="TXZ11" s="928"/>
      <c r="TYA11" s="928"/>
      <c r="TYB11" s="928"/>
      <c r="TYC11" s="928"/>
      <c r="TYD11" s="928"/>
      <c r="TYE11" s="928"/>
      <c r="TYF11" s="928"/>
      <c r="TYG11" s="928"/>
      <c r="TYH11" s="928"/>
      <c r="TYI11" s="928"/>
      <c r="TYJ11" s="928"/>
      <c r="TYK11" s="928"/>
      <c r="TYL11" s="928"/>
      <c r="TYM11" s="928"/>
      <c r="TYN11" s="928"/>
      <c r="TYO11" s="928"/>
      <c r="TYP11" s="928"/>
      <c r="TYQ11" s="928"/>
      <c r="TYR11" s="928"/>
      <c r="TYS11" s="928"/>
      <c r="TYT11" s="928"/>
      <c r="TYU11" s="928"/>
      <c r="TYV11" s="928"/>
      <c r="TYW11" s="928"/>
      <c r="TYX11" s="928"/>
      <c r="TYY11" s="928"/>
      <c r="TYZ11" s="928"/>
      <c r="TZA11" s="928"/>
      <c r="TZB11" s="928"/>
      <c r="TZC11" s="928"/>
      <c r="TZD11" s="928"/>
      <c r="TZE11" s="928"/>
      <c r="TZF11" s="928"/>
      <c r="TZG11" s="928"/>
      <c r="TZH11" s="928"/>
      <c r="TZI11" s="928"/>
      <c r="TZJ11" s="928"/>
      <c r="TZK11" s="928"/>
      <c r="TZL11" s="928"/>
      <c r="TZM11" s="928"/>
      <c r="TZN11" s="928"/>
      <c r="TZO11" s="928"/>
      <c r="TZP11" s="928"/>
      <c r="TZQ11" s="928"/>
      <c r="TZR11" s="928"/>
      <c r="TZS11" s="928"/>
      <c r="TZT11" s="928"/>
      <c r="TZU11" s="928"/>
      <c r="TZV11" s="928"/>
      <c r="TZW11" s="928"/>
      <c r="TZX11" s="928"/>
      <c r="TZY11" s="928"/>
      <c r="TZZ11" s="928"/>
      <c r="UAA11" s="928"/>
      <c r="UAB11" s="928"/>
      <c r="UAC11" s="928"/>
      <c r="UAD11" s="928"/>
      <c r="UAE11" s="928"/>
      <c r="UAF11" s="928"/>
      <c r="UAG11" s="928"/>
      <c r="UAH11" s="928"/>
      <c r="UAI11" s="928"/>
      <c r="UAJ11" s="928"/>
      <c r="UAK11" s="928"/>
      <c r="UAL11" s="928"/>
      <c r="UAM11" s="928"/>
      <c r="UAN11" s="928"/>
      <c r="UAO11" s="928"/>
      <c r="UAP11" s="928"/>
      <c r="UAQ11" s="928"/>
      <c r="UAR11" s="928"/>
      <c r="UAS11" s="928"/>
      <c r="UAT11" s="928"/>
      <c r="UAU11" s="928"/>
      <c r="UAV11" s="928"/>
      <c r="UAW11" s="928"/>
      <c r="UAX11" s="928"/>
      <c r="UAY11" s="928"/>
      <c r="UAZ11" s="928"/>
      <c r="UBA11" s="928"/>
      <c r="UBB11" s="928"/>
      <c r="UBC11" s="928"/>
      <c r="UBD11" s="928"/>
      <c r="UBE11" s="928"/>
      <c r="UBF11" s="928"/>
      <c r="UBG11" s="928"/>
      <c r="UBH11" s="928"/>
      <c r="UBI11" s="928"/>
      <c r="UBJ11" s="928"/>
      <c r="UBK11" s="928"/>
      <c r="UBL11" s="928"/>
      <c r="UBM11" s="928"/>
      <c r="UBN11" s="928"/>
      <c r="UBO11" s="928"/>
      <c r="UBP11" s="928"/>
      <c r="UBQ11" s="928"/>
      <c r="UBR11" s="928"/>
      <c r="UBS11" s="928"/>
      <c r="UBT11" s="928"/>
      <c r="UBU11" s="928"/>
      <c r="UBV11" s="928"/>
      <c r="UBW11" s="928"/>
      <c r="UBX11" s="928"/>
      <c r="UBY11" s="928"/>
      <c r="UBZ11" s="928"/>
      <c r="UCA11" s="928"/>
      <c r="UCB11" s="928"/>
      <c r="UCC11" s="928"/>
      <c r="UCD11" s="928"/>
      <c r="UCE11" s="928"/>
      <c r="UCF11" s="928"/>
      <c r="UCG11" s="928"/>
      <c r="UCH11" s="928"/>
      <c r="UCI11" s="928"/>
      <c r="UCJ11" s="928"/>
      <c r="UCK11" s="928"/>
      <c r="UCL11" s="928"/>
      <c r="UCM11" s="928"/>
      <c r="UCN11" s="928"/>
      <c r="UCO11" s="928"/>
      <c r="UCP11" s="928"/>
      <c r="UCQ11" s="928"/>
      <c r="UCR11" s="928"/>
      <c r="UCS11" s="928"/>
      <c r="UCT11" s="928"/>
      <c r="UCU11" s="928"/>
      <c r="UCV11" s="928"/>
      <c r="UCW11" s="928"/>
      <c r="UCX11" s="928"/>
      <c r="UCY11" s="928"/>
      <c r="UCZ11" s="928"/>
      <c r="UDA11" s="928"/>
      <c r="UDB11" s="928"/>
      <c r="UDC11" s="928"/>
      <c r="UDD11" s="928"/>
      <c r="UDE11" s="928"/>
      <c r="UDF11" s="928"/>
      <c r="UDG11" s="928"/>
      <c r="UDH11" s="928"/>
      <c r="UDI11" s="928"/>
      <c r="UDJ11" s="928"/>
      <c r="UDK11" s="928"/>
      <c r="UDL11" s="928"/>
      <c r="UDM11" s="928"/>
      <c r="UDN11" s="928"/>
      <c r="UDO11" s="928"/>
      <c r="UDP11" s="928"/>
      <c r="UDQ11" s="928"/>
      <c r="UDR11" s="928"/>
      <c r="UDS11" s="928"/>
      <c r="UDT11" s="928"/>
      <c r="UDU11" s="928"/>
      <c r="UDV11" s="928"/>
      <c r="UDW11" s="928"/>
      <c r="UDX11" s="928"/>
      <c r="UDY11" s="928"/>
      <c r="UDZ11" s="928"/>
      <c r="UEA11" s="928"/>
      <c r="UEB11" s="928"/>
      <c r="UEC11" s="928"/>
      <c r="UED11" s="928"/>
      <c r="UEE11" s="928"/>
      <c r="UEF11" s="928"/>
      <c r="UEG11" s="928"/>
      <c r="UEH11" s="928"/>
      <c r="UEI11" s="928"/>
      <c r="UEJ11" s="928"/>
      <c r="UEK11" s="928"/>
      <c r="UEL11" s="928"/>
      <c r="UEM11" s="928"/>
      <c r="UEN11" s="928"/>
      <c r="UEO11" s="928"/>
      <c r="UEP11" s="928"/>
      <c r="UEQ11" s="928"/>
      <c r="UER11" s="928"/>
      <c r="UES11" s="928"/>
      <c r="UET11" s="928"/>
      <c r="UEU11" s="928"/>
      <c r="UEV11" s="928"/>
      <c r="UEW11" s="928"/>
      <c r="UEX11" s="928"/>
      <c r="UEY11" s="928"/>
      <c r="UEZ11" s="928"/>
      <c r="UFA11" s="928"/>
      <c r="UFB11" s="928"/>
      <c r="UFC11" s="928"/>
      <c r="UFD11" s="928"/>
      <c r="UFE11" s="928"/>
      <c r="UFF11" s="928"/>
      <c r="UFG11" s="928"/>
      <c r="UFH11" s="928"/>
      <c r="UFI11" s="928"/>
      <c r="UFJ11" s="928"/>
      <c r="UFK11" s="928"/>
      <c r="UFL11" s="928"/>
      <c r="UFM11" s="928"/>
      <c r="UFN11" s="928"/>
      <c r="UFO11" s="928"/>
      <c r="UFP11" s="928"/>
      <c r="UFQ11" s="928"/>
      <c r="UFR11" s="928"/>
      <c r="UFS11" s="928"/>
      <c r="UFT11" s="928"/>
      <c r="UFU11" s="928"/>
      <c r="UFV11" s="928"/>
      <c r="UFW11" s="928"/>
      <c r="UFX11" s="928"/>
      <c r="UFY11" s="928"/>
      <c r="UFZ11" s="928"/>
      <c r="UGA11" s="928"/>
      <c r="UGB11" s="928"/>
      <c r="UGC11" s="928"/>
      <c r="UGD11" s="928"/>
      <c r="UGE11" s="928"/>
      <c r="UGF11" s="928"/>
      <c r="UGG11" s="928"/>
      <c r="UGH11" s="928"/>
      <c r="UGI11" s="928"/>
      <c r="UGJ11" s="928"/>
      <c r="UGK11" s="928"/>
      <c r="UGL11" s="928"/>
      <c r="UGM11" s="928"/>
      <c r="UGN11" s="928"/>
      <c r="UGO11" s="928"/>
      <c r="UGP11" s="928"/>
      <c r="UGQ11" s="928"/>
      <c r="UGR11" s="928"/>
      <c r="UGS11" s="928"/>
      <c r="UGT11" s="928"/>
      <c r="UGU11" s="928"/>
      <c r="UGV11" s="928"/>
      <c r="UGW11" s="928"/>
      <c r="UGX11" s="928"/>
      <c r="UGY11" s="928"/>
      <c r="UGZ11" s="928"/>
      <c r="UHA11" s="928"/>
      <c r="UHB11" s="928"/>
      <c r="UHC11" s="928"/>
      <c r="UHD11" s="928"/>
      <c r="UHE11" s="928"/>
      <c r="UHF11" s="928"/>
      <c r="UHG11" s="928"/>
      <c r="UHH11" s="928"/>
      <c r="UHI11" s="928"/>
      <c r="UHJ11" s="928"/>
      <c r="UHK11" s="928"/>
      <c r="UHL11" s="928"/>
      <c r="UHM11" s="928"/>
      <c r="UHN11" s="928"/>
      <c r="UHO11" s="928"/>
      <c r="UHP11" s="928"/>
      <c r="UHQ11" s="928"/>
      <c r="UHR11" s="928"/>
      <c r="UHS11" s="928"/>
      <c r="UHT11" s="928"/>
      <c r="UHU11" s="928"/>
      <c r="UHV11" s="928"/>
      <c r="UHW11" s="928"/>
      <c r="UHX11" s="928"/>
      <c r="UHY11" s="928"/>
      <c r="UHZ11" s="928"/>
      <c r="UIA11" s="928"/>
      <c r="UIB11" s="928"/>
      <c r="UIC11" s="928"/>
      <c r="UID11" s="928"/>
      <c r="UIE11" s="928"/>
      <c r="UIF11" s="928"/>
      <c r="UIG11" s="928"/>
      <c r="UIH11" s="928"/>
      <c r="UII11" s="928"/>
      <c r="UIJ11" s="928"/>
      <c r="UIK11" s="928"/>
      <c r="UIL11" s="928"/>
      <c r="UIM11" s="928"/>
      <c r="UIN11" s="928"/>
      <c r="UIO11" s="928"/>
      <c r="UIP11" s="928"/>
      <c r="UIQ11" s="928"/>
      <c r="UIR11" s="928"/>
      <c r="UIS11" s="928"/>
      <c r="UIT11" s="928"/>
      <c r="UIU11" s="928"/>
      <c r="UIV11" s="928"/>
      <c r="UIW11" s="928"/>
      <c r="UIX11" s="928"/>
      <c r="UIY11" s="928"/>
      <c r="UIZ11" s="928"/>
      <c r="UJA11" s="928"/>
      <c r="UJB11" s="928"/>
      <c r="UJC11" s="928"/>
      <c r="UJD11" s="928"/>
      <c r="UJE11" s="928"/>
      <c r="UJF11" s="928"/>
      <c r="UJG11" s="928"/>
      <c r="UJH11" s="928"/>
      <c r="UJI11" s="928"/>
      <c r="UJJ11" s="928"/>
      <c r="UJK11" s="928"/>
      <c r="UJL11" s="928"/>
      <c r="UJM11" s="928"/>
      <c r="UJN11" s="928"/>
      <c r="UJO11" s="928"/>
      <c r="UJP11" s="928"/>
      <c r="UJQ11" s="928"/>
      <c r="UJR11" s="928"/>
      <c r="UJS11" s="928"/>
      <c r="UJT11" s="928"/>
      <c r="UJU11" s="928"/>
      <c r="UJV11" s="928"/>
      <c r="UJW11" s="928"/>
      <c r="UJX11" s="928"/>
      <c r="UJY11" s="928"/>
      <c r="UJZ11" s="928"/>
      <c r="UKA11" s="928"/>
      <c r="UKB11" s="928"/>
      <c r="UKC11" s="928"/>
      <c r="UKD11" s="928"/>
      <c r="UKE11" s="928"/>
      <c r="UKF11" s="928"/>
      <c r="UKG11" s="928"/>
      <c r="UKH11" s="928"/>
      <c r="UKI11" s="928"/>
      <c r="UKJ11" s="928"/>
      <c r="UKK11" s="928"/>
      <c r="UKL11" s="928"/>
      <c r="UKM11" s="928"/>
      <c r="UKN11" s="928"/>
      <c r="UKO11" s="928"/>
      <c r="UKP11" s="928"/>
      <c r="UKQ11" s="928"/>
      <c r="UKR11" s="928"/>
      <c r="UKS11" s="928"/>
      <c r="UKT11" s="928"/>
      <c r="UKU11" s="928"/>
      <c r="UKV11" s="928"/>
      <c r="UKW11" s="928"/>
      <c r="UKX11" s="928"/>
      <c r="UKY11" s="928"/>
      <c r="UKZ11" s="928"/>
      <c r="ULA11" s="928"/>
      <c r="ULB11" s="928"/>
      <c r="ULC11" s="928"/>
      <c r="ULD11" s="928"/>
      <c r="ULE11" s="928"/>
      <c r="ULF11" s="928"/>
      <c r="ULG11" s="928"/>
      <c r="ULH11" s="928"/>
      <c r="ULI11" s="928"/>
      <c r="ULJ11" s="928"/>
      <c r="ULK11" s="928"/>
      <c r="ULL11" s="928"/>
      <c r="ULM11" s="928"/>
      <c r="ULN11" s="928"/>
      <c r="ULO11" s="928"/>
      <c r="ULP11" s="928"/>
      <c r="ULQ11" s="928"/>
      <c r="ULR11" s="928"/>
      <c r="ULS11" s="928"/>
      <c r="ULT11" s="928"/>
      <c r="ULU11" s="928"/>
      <c r="ULV11" s="928"/>
      <c r="ULW11" s="928"/>
      <c r="ULX11" s="928"/>
      <c r="ULY11" s="928"/>
      <c r="ULZ11" s="928"/>
      <c r="UMA11" s="928"/>
      <c r="UMB11" s="928"/>
      <c r="UMC11" s="928"/>
      <c r="UMD11" s="928"/>
      <c r="UME11" s="928"/>
      <c r="UMF11" s="928"/>
      <c r="UMG11" s="928"/>
      <c r="UMH11" s="928"/>
      <c r="UMI11" s="928"/>
      <c r="UMJ11" s="928"/>
      <c r="UMK11" s="928"/>
      <c r="UML11" s="928"/>
      <c r="UMM11" s="928"/>
      <c r="UMN11" s="928"/>
      <c r="UMO11" s="928"/>
      <c r="UMP11" s="928"/>
      <c r="UMQ11" s="928"/>
      <c r="UMR11" s="928"/>
      <c r="UMS11" s="928"/>
      <c r="UMT11" s="928"/>
      <c r="UMU11" s="928"/>
      <c r="UMV11" s="928"/>
      <c r="UMW11" s="928"/>
      <c r="UMX11" s="928"/>
      <c r="UMY11" s="928"/>
      <c r="UMZ11" s="928"/>
      <c r="UNA11" s="928"/>
      <c r="UNB11" s="928"/>
      <c r="UNC11" s="928"/>
      <c r="UND11" s="928"/>
      <c r="UNE11" s="928"/>
      <c r="UNF11" s="928"/>
      <c r="UNG11" s="928"/>
      <c r="UNH11" s="928"/>
      <c r="UNI11" s="928"/>
      <c r="UNJ11" s="928"/>
      <c r="UNK11" s="928"/>
      <c r="UNL11" s="928"/>
      <c r="UNM11" s="928"/>
      <c r="UNN11" s="928"/>
      <c r="UNO11" s="928"/>
      <c r="UNP11" s="928"/>
      <c r="UNQ11" s="928"/>
      <c r="UNR11" s="928"/>
      <c r="UNS11" s="928"/>
      <c r="UNT11" s="928"/>
      <c r="UNU11" s="928"/>
      <c r="UNV11" s="928"/>
      <c r="UNW11" s="928"/>
      <c r="UNX11" s="928"/>
      <c r="UNY11" s="928"/>
      <c r="UNZ11" s="928"/>
      <c r="UOA11" s="928"/>
      <c r="UOB11" s="928"/>
      <c r="UOC11" s="928"/>
      <c r="UOD11" s="928"/>
      <c r="UOE11" s="928"/>
      <c r="UOF11" s="928"/>
      <c r="UOG11" s="928"/>
      <c r="UOH11" s="928"/>
      <c r="UOI11" s="928"/>
      <c r="UOJ11" s="928"/>
      <c r="UOK11" s="928"/>
      <c r="UOL11" s="928"/>
      <c r="UOM11" s="928"/>
      <c r="UON11" s="928"/>
      <c r="UOO11" s="928"/>
      <c r="UOP11" s="928"/>
      <c r="UOQ11" s="928"/>
      <c r="UOR11" s="928"/>
      <c r="UOS11" s="928"/>
      <c r="UOT11" s="928"/>
      <c r="UOU11" s="928"/>
      <c r="UOV11" s="928"/>
      <c r="UOW11" s="928"/>
      <c r="UOX11" s="928"/>
      <c r="UOY11" s="928"/>
      <c r="UOZ11" s="928"/>
      <c r="UPA11" s="928"/>
      <c r="UPB11" s="928"/>
      <c r="UPC11" s="928"/>
      <c r="UPD11" s="928"/>
      <c r="UPE11" s="928"/>
      <c r="UPF11" s="928"/>
      <c r="UPG11" s="928"/>
      <c r="UPH11" s="928"/>
      <c r="UPI11" s="928"/>
      <c r="UPJ11" s="928"/>
      <c r="UPK11" s="928"/>
      <c r="UPL11" s="928"/>
      <c r="UPM11" s="928"/>
      <c r="UPN11" s="928"/>
      <c r="UPO11" s="928"/>
      <c r="UPP11" s="928"/>
      <c r="UPQ11" s="928"/>
      <c r="UPR11" s="928"/>
      <c r="UPS11" s="928"/>
      <c r="UPT11" s="928"/>
      <c r="UPU11" s="928"/>
      <c r="UPV11" s="928"/>
      <c r="UPW11" s="928"/>
      <c r="UPX11" s="928"/>
      <c r="UPY11" s="928"/>
      <c r="UPZ11" s="928"/>
      <c r="UQA11" s="928"/>
      <c r="UQB11" s="928"/>
      <c r="UQC11" s="928"/>
      <c r="UQD11" s="928"/>
      <c r="UQE11" s="928"/>
      <c r="UQF11" s="928"/>
      <c r="UQG11" s="928"/>
      <c r="UQH11" s="928"/>
      <c r="UQI11" s="928"/>
      <c r="UQJ11" s="928"/>
      <c r="UQK11" s="928"/>
      <c r="UQL11" s="928"/>
      <c r="UQM11" s="928"/>
      <c r="UQN11" s="928"/>
      <c r="UQO11" s="928"/>
      <c r="UQP11" s="928"/>
      <c r="UQQ11" s="928"/>
      <c r="UQR11" s="928"/>
      <c r="UQS11" s="928"/>
      <c r="UQT11" s="928"/>
      <c r="UQU11" s="928"/>
      <c r="UQV11" s="928"/>
      <c r="UQW11" s="928"/>
      <c r="UQX11" s="928"/>
      <c r="UQY11" s="928"/>
      <c r="UQZ11" s="928"/>
      <c r="URA11" s="928"/>
      <c r="URB11" s="928"/>
      <c r="URC11" s="928"/>
      <c r="URD11" s="928"/>
      <c r="URE11" s="928"/>
      <c r="URF11" s="928"/>
      <c r="URG11" s="928"/>
      <c r="URH11" s="928"/>
      <c r="URI11" s="928"/>
      <c r="URJ11" s="928"/>
      <c r="URK11" s="928"/>
      <c r="URL11" s="928"/>
      <c r="URM11" s="928"/>
      <c r="URN11" s="928"/>
      <c r="URO11" s="928"/>
      <c r="URP11" s="928"/>
      <c r="URQ11" s="928"/>
      <c r="URR11" s="928"/>
      <c r="URS11" s="928"/>
      <c r="URT11" s="928"/>
      <c r="URU11" s="928"/>
      <c r="URV11" s="928"/>
      <c r="URW11" s="928"/>
      <c r="URX11" s="928"/>
      <c r="URY11" s="928"/>
      <c r="URZ11" s="928"/>
      <c r="USA11" s="928"/>
      <c r="USB11" s="928"/>
      <c r="USC11" s="928"/>
      <c r="USD11" s="928"/>
      <c r="USE11" s="928"/>
      <c r="USF11" s="928"/>
      <c r="USG11" s="928"/>
      <c r="USH11" s="928"/>
      <c r="USI11" s="928"/>
      <c r="USJ11" s="928"/>
      <c r="USK11" s="928"/>
      <c r="USL11" s="928"/>
      <c r="USM11" s="928"/>
      <c r="USN11" s="928"/>
      <c r="USO11" s="928"/>
      <c r="USP11" s="928"/>
      <c r="USQ11" s="928"/>
      <c r="USR11" s="928"/>
      <c r="USS11" s="928"/>
      <c r="UST11" s="928"/>
      <c r="USU11" s="928"/>
      <c r="USV11" s="928"/>
      <c r="USW11" s="928"/>
      <c r="USX11" s="928"/>
      <c r="USY11" s="928"/>
      <c r="USZ11" s="928"/>
      <c r="UTA11" s="928"/>
      <c r="UTB11" s="928"/>
      <c r="UTC11" s="928"/>
      <c r="UTD11" s="928"/>
      <c r="UTE11" s="928"/>
      <c r="UTF11" s="928"/>
      <c r="UTG11" s="928"/>
      <c r="UTH11" s="928"/>
      <c r="UTI11" s="928"/>
      <c r="UTJ11" s="928"/>
      <c r="UTK11" s="928"/>
      <c r="UTL11" s="928"/>
      <c r="UTM11" s="928"/>
      <c r="UTN11" s="928"/>
      <c r="UTO11" s="928"/>
      <c r="UTP11" s="928"/>
      <c r="UTQ11" s="928"/>
      <c r="UTR11" s="928"/>
      <c r="UTS11" s="928"/>
      <c r="UTT11" s="928"/>
      <c r="UTU11" s="928"/>
      <c r="UTV11" s="928"/>
      <c r="UTW11" s="928"/>
      <c r="UTX11" s="928"/>
      <c r="UTY11" s="928"/>
      <c r="UTZ11" s="928"/>
      <c r="UUA11" s="928"/>
      <c r="UUB11" s="928"/>
      <c r="UUC11" s="928"/>
      <c r="UUD11" s="928"/>
      <c r="UUE11" s="928"/>
      <c r="UUF11" s="928"/>
      <c r="UUG11" s="928"/>
      <c r="UUH11" s="928"/>
      <c r="UUI11" s="928"/>
      <c r="UUJ11" s="928"/>
      <c r="UUK11" s="928"/>
      <c r="UUL11" s="928"/>
      <c r="UUM11" s="928"/>
      <c r="UUN11" s="928"/>
      <c r="UUO11" s="928"/>
      <c r="UUP11" s="928"/>
      <c r="UUQ11" s="928"/>
      <c r="UUR11" s="928"/>
      <c r="UUS11" s="928"/>
      <c r="UUT11" s="928"/>
      <c r="UUU11" s="928"/>
      <c r="UUV11" s="928"/>
      <c r="UUW11" s="928"/>
      <c r="UUX11" s="928"/>
      <c r="UUY11" s="928"/>
      <c r="UUZ11" s="928"/>
      <c r="UVA11" s="928"/>
      <c r="UVB11" s="928"/>
      <c r="UVC11" s="928"/>
      <c r="UVD11" s="928"/>
      <c r="UVE11" s="928"/>
      <c r="UVF11" s="928"/>
      <c r="UVG11" s="928"/>
      <c r="UVH11" s="928"/>
      <c r="UVI11" s="928"/>
      <c r="UVJ11" s="928"/>
      <c r="UVK11" s="928"/>
      <c r="UVL11" s="928"/>
      <c r="UVM11" s="928"/>
      <c r="UVN11" s="928"/>
      <c r="UVO11" s="928"/>
      <c r="UVP11" s="928"/>
      <c r="UVQ11" s="928"/>
      <c r="UVR11" s="928"/>
      <c r="UVS11" s="928"/>
      <c r="UVT11" s="928"/>
      <c r="UVU11" s="928"/>
      <c r="UVV11" s="928"/>
      <c r="UVW11" s="928"/>
      <c r="UVX11" s="928"/>
      <c r="UVY11" s="928"/>
      <c r="UVZ11" s="928"/>
      <c r="UWA11" s="928"/>
      <c r="UWB11" s="928"/>
      <c r="UWC11" s="928"/>
      <c r="UWD11" s="928"/>
      <c r="UWE11" s="928"/>
      <c r="UWF11" s="928"/>
      <c r="UWG11" s="928"/>
      <c r="UWH11" s="928"/>
      <c r="UWI11" s="928"/>
      <c r="UWJ11" s="928"/>
      <c r="UWK11" s="928"/>
      <c r="UWL11" s="928"/>
      <c r="UWM11" s="928"/>
      <c r="UWN11" s="928"/>
      <c r="UWO11" s="928"/>
      <c r="UWP11" s="928"/>
      <c r="UWQ11" s="928"/>
      <c r="UWR11" s="928"/>
      <c r="UWS11" s="928"/>
      <c r="UWT11" s="928"/>
      <c r="UWU11" s="928"/>
      <c r="UWV11" s="928"/>
      <c r="UWW11" s="928"/>
      <c r="UWX11" s="928"/>
      <c r="UWY11" s="928"/>
      <c r="UWZ11" s="928"/>
      <c r="UXA11" s="928"/>
      <c r="UXB11" s="928"/>
      <c r="UXC11" s="928"/>
      <c r="UXD11" s="928"/>
      <c r="UXE11" s="928"/>
      <c r="UXF11" s="928"/>
      <c r="UXG11" s="928"/>
      <c r="UXH11" s="928"/>
      <c r="UXI11" s="928"/>
      <c r="UXJ11" s="928"/>
      <c r="UXK11" s="928"/>
      <c r="UXL11" s="928"/>
      <c r="UXM11" s="928"/>
      <c r="UXN11" s="928"/>
      <c r="UXO11" s="928"/>
      <c r="UXP11" s="928"/>
      <c r="UXQ11" s="928"/>
      <c r="UXR11" s="928"/>
      <c r="UXS11" s="928"/>
      <c r="UXT11" s="928"/>
      <c r="UXU11" s="928"/>
      <c r="UXV11" s="928"/>
      <c r="UXW11" s="928"/>
      <c r="UXX11" s="928"/>
      <c r="UXY11" s="928"/>
      <c r="UXZ11" s="928"/>
      <c r="UYA11" s="928"/>
      <c r="UYB11" s="928"/>
      <c r="UYC11" s="928"/>
      <c r="UYD11" s="928"/>
      <c r="UYE11" s="928"/>
      <c r="UYF11" s="928"/>
      <c r="UYG11" s="928"/>
      <c r="UYH11" s="928"/>
      <c r="UYI11" s="928"/>
      <c r="UYJ11" s="928"/>
      <c r="UYK11" s="928"/>
      <c r="UYL11" s="928"/>
      <c r="UYM11" s="928"/>
      <c r="UYN11" s="928"/>
      <c r="UYO11" s="928"/>
      <c r="UYP11" s="928"/>
      <c r="UYQ11" s="928"/>
      <c r="UYR11" s="928"/>
      <c r="UYS11" s="928"/>
      <c r="UYT11" s="928"/>
      <c r="UYU11" s="928"/>
      <c r="UYV11" s="928"/>
      <c r="UYW11" s="928"/>
      <c r="UYX11" s="928"/>
      <c r="UYY11" s="928"/>
      <c r="UYZ11" s="928"/>
      <c r="UZA11" s="928"/>
      <c r="UZB11" s="928"/>
      <c r="UZC11" s="928"/>
      <c r="UZD11" s="928"/>
      <c r="UZE11" s="928"/>
      <c r="UZF11" s="928"/>
      <c r="UZG11" s="928"/>
      <c r="UZH11" s="928"/>
      <c r="UZI11" s="928"/>
      <c r="UZJ11" s="928"/>
      <c r="UZK11" s="928"/>
      <c r="UZL11" s="928"/>
      <c r="UZM11" s="928"/>
      <c r="UZN11" s="928"/>
      <c r="UZO11" s="928"/>
      <c r="UZP11" s="928"/>
      <c r="UZQ11" s="928"/>
      <c r="UZR11" s="928"/>
      <c r="UZS11" s="928"/>
      <c r="UZT11" s="928"/>
      <c r="UZU11" s="928"/>
      <c r="UZV11" s="928"/>
      <c r="UZW11" s="928"/>
      <c r="UZX11" s="928"/>
      <c r="UZY11" s="928"/>
      <c r="UZZ11" s="928"/>
      <c r="VAA11" s="928"/>
      <c r="VAB11" s="928"/>
      <c r="VAC11" s="928"/>
      <c r="VAD11" s="928"/>
      <c r="VAE11" s="928"/>
      <c r="VAF11" s="928"/>
      <c r="VAG11" s="928"/>
      <c r="VAH11" s="928"/>
      <c r="VAI11" s="928"/>
      <c r="VAJ11" s="928"/>
      <c r="VAK11" s="928"/>
      <c r="VAL11" s="928"/>
      <c r="VAM11" s="928"/>
      <c r="VAN11" s="928"/>
      <c r="VAO11" s="928"/>
      <c r="VAP11" s="928"/>
      <c r="VAQ11" s="928"/>
      <c r="VAR11" s="928"/>
      <c r="VAS11" s="928"/>
      <c r="VAT11" s="928"/>
      <c r="VAU11" s="928"/>
      <c r="VAV11" s="928"/>
      <c r="VAW11" s="928"/>
      <c r="VAX11" s="928"/>
      <c r="VAY11" s="928"/>
      <c r="VAZ11" s="928"/>
      <c r="VBA11" s="928"/>
      <c r="VBB11" s="928"/>
      <c r="VBC11" s="928"/>
      <c r="VBD11" s="928"/>
      <c r="VBE11" s="928"/>
      <c r="VBF11" s="928"/>
      <c r="VBG11" s="928"/>
      <c r="VBH11" s="928"/>
      <c r="VBI11" s="928"/>
      <c r="VBJ11" s="928"/>
      <c r="VBK11" s="928"/>
      <c r="VBL11" s="928"/>
      <c r="VBM11" s="928"/>
      <c r="VBN11" s="928"/>
      <c r="VBO11" s="928"/>
      <c r="VBP11" s="928"/>
      <c r="VBQ11" s="928"/>
      <c r="VBR11" s="928"/>
      <c r="VBS11" s="928"/>
      <c r="VBT11" s="928"/>
      <c r="VBU11" s="928"/>
      <c r="VBV11" s="928"/>
      <c r="VBW11" s="928"/>
      <c r="VBX11" s="928"/>
      <c r="VBY11" s="928"/>
      <c r="VBZ11" s="928"/>
      <c r="VCA11" s="928"/>
      <c r="VCB11" s="928"/>
      <c r="VCC11" s="928"/>
      <c r="VCD11" s="928"/>
      <c r="VCE11" s="928"/>
      <c r="VCF11" s="928"/>
      <c r="VCG11" s="928"/>
      <c r="VCH11" s="928"/>
      <c r="VCI11" s="928"/>
      <c r="VCJ11" s="928"/>
      <c r="VCK11" s="928"/>
      <c r="VCL11" s="928"/>
      <c r="VCM11" s="928"/>
      <c r="VCN11" s="928"/>
      <c r="VCO11" s="928"/>
      <c r="VCP11" s="928"/>
      <c r="VCQ11" s="928"/>
      <c r="VCR11" s="928"/>
      <c r="VCS11" s="928"/>
      <c r="VCT11" s="928"/>
      <c r="VCU11" s="928"/>
      <c r="VCV11" s="928"/>
      <c r="VCW11" s="928"/>
      <c r="VCX11" s="928"/>
      <c r="VCY11" s="928"/>
      <c r="VCZ11" s="928"/>
      <c r="VDA11" s="928"/>
      <c r="VDB11" s="928"/>
      <c r="VDC11" s="928"/>
      <c r="VDD11" s="928"/>
      <c r="VDE11" s="928"/>
      <c r="VDF11" s="928"/>
      <c r="VDG11" s="928"/>
      <c r="VDH11" s="928"/>
      <c r="VDI11" s="928"/>
      <c r="VDJ11" s="928"/>
      <c r="VDK11" s="928"/>
      <c r="VDL11" s="928"/>
      <c r="VDM11" s="928"/>
      <c r="VDN11" s="928"/>
      <c r="VDO11" s="928"/>
      <c r="VDP11" s="928"/>
      <c r="VDQ11" s="928"/>
      <c r="VDR11" s="928"/>
      <c r="VDS11" s="928"/>
      <c r="VDT11" s="928"/>
      <c r="VDU11" s="928"/>
      <c r="VDV11" s="928"/>
      <c r="VDW11" s="928"/>
      <c r="VDX11" s="928"/>
      <c r="VDY11" s="928"/>
      <c r="VDZ11" s="928"/>
      <c r="VEA11" s="928"/>
      <c r="VEB11" s="928"/>
      <c r="VEC11" s="928"/>
      <c r="VED11" s="928"/>
      <c r="VEE11" s="928"/>
      <c r="VEF11" s="928"/>
      <c r="VEG11" s="928"/>
      <c r="VEH11" s="928"/>
      <c r="VEI11" s="928"/>
      <c r="VEJ11" s="928"/>
      <c r="VEK11" s="928"/>
      <c r="VEL11" s="928"/>
      <c r="VEM11" s="928"/>
      <c r="VEN11" s="928"/>
      <c r="VEO11" s="928"/>
      <c r="VEP11" s="928"/>
      <c r="VEQ11" s="928"/>
      <c r="VER11" s="928"/>
      <c r="VES11" s="928"/>
      <c r="VET11" s="928"/>
      <c r="VEU11" s="928"/>
      <c r="VEV11" s="928"/>
      <c r="VEW11" s="928"/>
      <c r="VEX11" s="928"/>
      <c r="VEY11" s="928"/>
      <c r="VEZ11" s="928"/>
      <c r="VFA11" s="928"/>
      <c r="VFB11" s="928"/>
      <c r="VFC11" s="928"/>
      <c r="VFD11" s="928"/>
      <c r="VFE11" s="928"/>
      <c r="VFF11" s="928"/>
      <c r="VFG11" s="928"/>
      <c r="VFH11" s="928"/>
      <c r="VFI11" s="928"/>
      <c r="VFJ11" s="928"/>
      <c r="VFK11" s="928"/>
      <c r="VFL11" s="928"/>
      <c r="VFM11" s="928"/>
      <c r="VFN11" s="928"/>
      <c r="VFO11" s="928"/>
      <c r="VFP11" s="928"/>
      <c r="VFQ11" s="928"/>
      <c r="VFR11" s="928"/>
      <c r="VFS11" s="928"/>
      <c r="VFT11" s="928"/>
      <c r="VFU11" s="928"/>
      <c r="VFV11" s="928"/>
      <c r="VFW11" s="928"/>
      <c r="VFX11" s="928"/>
      <c r="VFY11" s="928"/>
      <c r="VFZ11" s="928"/>
      <c r="VGA11" s="928"/>
      <c r="VGB11" s="928"/>
      <c r="VGC11" s="928"/>
      <c r="VGD11" s="928"/>
      <c r="VGE11" s="928"/>
      <c r="VGF11" s="928"/>
      <c r="VGG11" s="928"/>
      <c r="VGH11" s="928"/>
      <c r="VGI11" s="928"/>
      <c r="VGJ11" s="928"/>
      <c r="VGK11" s="928"/>
      <c r="VGL11" s="928"/>
      <c r="VGM11" s="928"/>
      <c r="VGN11" s="928"/>
      <c r="VGO11" s="928"/>
      <c r="VGP11" s="928"/>
      <c r="VGQ11" s="928"/>
      <c r="VGR11" s="928"/>
      <c r="VGS11" s="928"/>
      <c r="VGT11" s="928"/>
      <c r="VGU11" s="928"/>
      <c r="VGV11" s="928"/>
      <c r="VGW11" s="928"/>
      <c r="VGX11" s="928"/>
      <c r="VGY11" s="928"/>
      <c r="VGZ11" s="928"/>
      <c r="VHA11" s="928"/>
      <c r="VHB11" s="928"/>
      <c r="VHC11" s="928"/>
      <c r="VHD11" s="928"/>
      <c r="VHE11" s="928"/>
      <c r="VHF11" s="928"/>
      <c r="VHG11" s="928"/>
      <c r="VHH11" s="928"/>
      <c r="VHI11" s="928"/>
      <c r="VHJ11" s="928"/>
      <c r="VHK11" s="928"/>
      <c r="VHL11" s="928"/>
      <c r="VHM11" s="928"/>
      <c r="VHN11" s="928"/>
      <c r="VHO11" s="928"/>
      <c r="VHP11" s="928"/>
      <c r="VHQ11" s="928"/>
      <c r="VHR11" s="928"/>
      <c r="VHS11" s="928"/>
      <c r="VHT11" s="928"/>
      <c r="VHU11" s="928"/>
      <c r="VHV11" s="928"/>
      <c r="VHW11" s="928"/>
      <c r="VHX11" s="928"/>
      <c r="VHY11" s="928"/>
      <c r="VHZ11" s="928"/>
      <c r="VIA11" s="928"/>
      <c r="VIB11" s="928"/>
      <c r="VIC11" s="928"/>
      <c r="VID11" s="928"/>
      <c r="VIE11" s="928"/>
      <c r="VIF11" s="928"/>
      <c r="VIG11" s="928"/>
      <c r="VIH11" s="928"/>
      <c r="VII11" s="928"/>
      <c r="VIJ11" s="928"/>
      <c r="VIK11" s="928"/>
      <c r="VIL11" s="928"/>
      <c r="VIM11" s="928"/>
      <c r="VIN11" s="928"/>
      <c r="VIO11" s="928"/>
      <c r="VIP11" s="928"/>
      <c r="VIQ11" s="928"/>
      <c r="VIR11" s="928"/>
      <c r="VIS11" s="928"/>
      <c r="VIT11" s="928"/>
      <c r="VIU11" s="928"/>
      <c r="VIV11" s="928"/>
      <c r="VIW11" s="928"/>
      <c r="VIX11" s="928"/>
      <c r="VIY11" s="928"/>
      <c r="VIZ11" s="928"/>
      <c r="VJA11" s="928"/>
      <c r="VJB11" s="928"/>
      <c r="VJC11" s="928"/>
      <c r="VJD11" s="928"/>
      <c r="VJE11" s="928"/>
      <c r="VJF11" s="928"/>
      <c r="VJG11" s="928"/>
      <c r="VJH11" s="928"/>
      <c r="VJI11" s="928"/>
      <c r="VJJ11" s="928"/>
      <c r="VJK11" s="928"/>
      <c r="VJL11" s="928"/>
      <c r="VJM11" s="928"/>
      <c r="VJN11" s="928"/>
      <c r="VJO11" s="928"/>
      <c r="VJP11" s="928"/>
      <c r="VJQ11" s="928"/>
      <c r="VJR11" s="928"/>
      <c r="VJS11" s="928"/>
      <c r="VJT11" s="928"/>
      <c r="VJU11" s="928"/>
      <c r="VJV11" s="928"/>
      <c r="VJW11" s="928"/>
      <c r="VJX11" s="928"/>
      <c r="VJY11" s="928"/>
      <c r="VJZ11" s="928"/>
      <c r="VKA11" s="928"/>
      <c r="VKB11" s="928"/>
      <c r="VKC11" s="928"/>
      <c r="VKD11" s="928"/>
      <c r="VKE11" s="928"/>
      <c r="VKF11" s="928"/>
      <c r="VKG11" s="928"/>
      <c r="VKH11" s="928"/>
      <c r="VKI11" s="928"/>
      <c r="VKJ11" s="928"/>
      <c r="VKK11" s="928"/>
      <c r="VKL11" s="928"/>
      <c r="VKM11" s="928"/>
      <c r="VKN11" s="928"/>
      <c r="VKO11" s="928"/>
      <c r="VKP11" s="928"/>
      <c r="VKQ11" s="928"/>
      <c r="VKR11" s="928"/>
      <c r="VKS11" s="928"/>
      <c r="VKT11" s="928"/>
      <c r="VKU11" s="928"/>
      <c r="VKV11" s="928"/>
      <c r="VKW11" s="928"/>
      <c r="VKX11" s="928"/>
      <c r="VKY11" s="928"/>
      <c r="VKZ11" s="928"/>
      <c r="VLA11" s="928"/>
      <c r="VLB11" s="928"/>
      <c r="VLC11" s="928"/>
      <c r="VLD11" s="928"/>
      <c r="VLE11" s="928"/>
      <c r="VLF11" s="928"/>
      <c r="VLG11" s="928"/>
      <c r="VLH11" s="928"/>
      <c r="VLI11" s="928"/>
      <c r="VLJ11" s="928"/>
      <c r="VLK11" s="928"/>
      <c r="VLL11" s="928"/>
      <c r="VLM11" s="928"/>
      <c r="VLN11" s="928"/>
      <c r="VLO11" s="928"/>
      <c r="VLP11" s="928"/>
      <c r="VLQ11" s="928"/>
      <c r="VLR11" s="928"/>
      <c r="VLS11" s="928"/>
      <c r="VLT11" s="928"/>
      <c r="VLU11" s="928"/>
      <c r="VLV11" s="928"/>
      <c r="VLW11" s="928"/>
      <c r="VLX11" s="928"/>
      <c r="VLY11" s="928"/>
      <c r="VLZ11" s="928"/>
      <c r="VMA11" s="928"/>
      <c r="VMB11" s="928"/>
      <c r="VMC11" s="928"/>
      <c r="VMD11" s="928"/>
      <c r="VME11" s="928"/>
      <c r="VMF11" s="928"/>
      <c r="VMG11" s="928"/>
      <c r="VMH11" s="928"/>
      <c r="VMI11" s="928"/>
      <c r="VMJ11" s="928"/>
      <c r="VMK11" s="928"/>
      <c r="VML11" s="928"/>
      <c r="VMM11" s="928"/>
      <c r="VMN11" s="928"/>
      <c r="VMO11" s="928"/>
      <c r="VMP11" s="928"/>
      <c r="VMQ11" s="928"/>
      <c r="VMR11" s="928"/>
      <c r="VMS11" s="928"/>
      <c r="VMT11" s="928"/>
      <c r="VMU11" s="928"/>
      <c r="VMV11" s="928"/>
      <c r="VMW11" s="928"/>
      <c r="VMX11" s="928"/>
      <c r="VMY11" s="928"/>
      <c r="VMZ11" s="928"/>
      <c r="VNA11" s="928"/>
      <c r="VNB11" s="928"/>
      <c r="VNC11" s="928"/>
      <c r="VND11" s="928"/>
      <c r="VNE11" s="928"/>
      <c r="VNF11" s="928"/>
      <c r="VNG11" s="928"/>
      <c r="VNH11" s="928"/>
      <c r="VNI11" s="928"/>
      <c r="VNJ11" s="928"/>
      <c r="VNK11" s="928"/>
      <c r="VNL11" s="928"/>
      <c r="VNM11" s="928"/>
      <c r="VNN11" s="928"/>
      <c r="VNO11" s="928"/>
      <c r="VNP11" s="928"/>
      <c r="VNQ11" s="928"/>
      <c r="VNR11" s="928"/>
      <c r="VNS11" s="928"/>
      <c r="VNT11" s="928"/>
      <c r="VNU11" s="928"/>
      <c r="VNV11" s="928"/>
      <c r="VNW11" s="928"/>
      <c r="VNX11" s="928"/>
      <c r="VNY11" s="928"/>
      <c r="VNZ11" s="928"/>
      <c r="VOA11" s="928"/>
      <c r="VOB11" s="928"/>
      <c r="VOC11" s="928"/>
      <c r="VOD11" s="928"/>
      <c r="VOE11" s="928"/>
      <c r="VOF11" s="928"/>
      <c r="VOG11" s="928"/>
      <c r="VOH11" s="928"/>
      <c r="VOI11" s="928"/>
      <c r="VOJ11" s="928"/>
      <c r="VOK11" s="928"/>
      <c r="VOL11" s="928"/>
      <c r="VOM11" s="928"/>
      <c r="VON11" s="928"/>
      <c r="VOO11" s="928"/>
      <c r="VOP11" s="928"/>
      <c r="VOQ11" s="928"/>
      <c r="VOR11" s="928"/>
      <c r="VOS11" s="928"/>
      <c r="VOT11" s="928"/>
      <c r="VOU11" s="928"/>
      <c r="VOV11" s="928"/>
      <c r="VOW11" s="928"/>
      <c r="VOX11" s="928"/>
      <c r="VOY11" s="928"/>
      <c r="VOZ11" s="928"/>
      <c r="VPA11" s="928"/>
      <c r="VPB11" s="928"/>
      <c r="VPC11" s="928"/>
      <c r="VPD11" s="928"/>
      <c r="VPE11" s="928"/>
      <c r="VPF11" s="928"/>
      <c r="VPG11" s="928"/>
      <c r="VPH11" s="928"/>
      <c r="VPI11" s="928"/>
      <c r="VPJ11" s="928"/>
      <c r="VPK11" s="928"/>
      <c r="VPL11" s="928"/>
      <c r="VPM11" s="928"/>
      <c r="VPN11" s="928"/>
      <c r="VPO11" s="928"/>
      <c r="VPP11" s="928"/>
      <c r="VPQ11" s="928"/>
      <c r="VPR11" s="928"/>
      <c r="VPS11" s="928"/>
      <c r="VPT11" s="928"/>
      <c r="VPU11" s="928"/>
      <c r="VPV11" s="928"/>
      <c r="VPW11" s="928"/>
      <c r="VPX11" s="928"/>
      <c r="VPY11" s="928"/>
      <c r="VPZ11" s="928"/>
      <c r="VQA11" s="928"/>
      <c r="VQB11" s="928"/>
      <c r="VQC11" s="928"/>
      <c r="VQD11" s="928"/>
      <c r="VQE11" s="928"/>
      <c r="VQF11" s="928"/>
      <c r="VQG11" s="928"/>
      <c r="VQH11" s="928"/>
      <c r="VQI11" s="928"/>
      <c r="VQJ11" s="928"/>
      <c r="VQK11" s="928"/>
      <c r="VQL11" s="928"/>
      <c r="VQM11" s="928"/>
      <c r="VQN11" s="928"/>
      <c r="VQO11" s="928"/>
      <c r="VQP11" s="928"/>
      <c r="VQQ11" s="928"/>
      <c r="VQR11" s="928"/>
      <c r="VQS11" s="928"/>
      <c r="VQT11" s="928"/>
      <c r="VQU11" s="928"/>
      <c r="VQV11" s="928"/>
      <c r="VQW11" s="928"/>
      <c r="VQX11" s="928"/>
      <c r="VQY11" s="928"/>
      <c r="VQZ11" s="928"/>
      <c r="VRA11" s="928"/>
      <c r="VRB11" s="928"/>
      <c r="VRC11" s="928"/>
      <c r="VRD11" s="928"/>
      <c r="VRE11" s="928"/>
      <c r="VRF11" s="928"/>
      <c r="VRG11" s="928"/>
      <c r="VRH11" s="928"/>
      <c r="VRI11" s="928"/>
      <c r="VRJ11" s="928"/>
      <c r="VRK11" s="928"/>
      <c r="VRL11" s="928"/>
      <c r="VRM11" s="928"/>
      <c r="VRN11" s="928"/>
      <c r="VRO11" s="928"/>
      <c r="VRP11" s="928"/>
      <c r="VRQ11" s="928"/>
      <c r="VRR11" s="928"/>
      <c r="VRS11" s="928"/>
      <c r="VRT11" s="928"/>
      <c r="VRU11" s="928"/>
      <c r="VRV11" s="928"/>
      <c r="VRW11" s="928"/>
      <c r="VRX11" s="928"/>
      <c r="VRY11" s="928"/>
      <c r="VRZ11" s="928"/>
      <c r="VSA11" s="928"/>
      <c r="VSB11" s="928"/>
      <c r="VSC11" s="928"/>
      <c r="VSD11" s="928"/>
      <c r="VSE11" s="928"/>
      <c r="VSF11" s="928"/>
      <c r="VSG11" s="928"/>
      <c r="VSH11" s="928"/>
      <c r="VSI11" s="928"/>
      <c r="VSJ11" s="928"/>
      <c r="VSK11" s="928"/>
      <c r="VSL11" s="928"/>
      <c r="VSM11" s="928"/>
      <c r="VSN11" s="928"/>
      <c r="VSO11" s="928"/>
      <c r="VSP11" s="928"/>
      <c r="VSQ11" s="928"/>
      <c r="VSR11" s="928"/>
      <c r="VSS11" s="928"/>
      <c r="VST11" s="928"/>
      <c r="VSU11" s="928"/>
      <c r="VSV11" s="928"/>
      <c r="VSW11" s="928"/>
      <c r="VSX11" s="928"/>
      <c r="VSY11" s="928"/>
      <c r="VSZ11" s="928"/>
      <c r="VTA11" s="928"/>
      <c r="VTB11" s="928"/>
      <c r="VTC11" s="928"/>
      <c r="VTD11" s="928"/>
      <c r="VTE11" s="928"/>
      <c r="VTF11" s="928"/>
      <c r="VTG11" s="928"/>
      <c r="VTH11" s="928"/>
      <c r="VTI11" s="928"/>
      <c r="VTJ11" s="928"/>
      <c r="VTK11" s="928"/>
      <c r="VTL11" s="928"/>
      <c r="VTM11" s="928"/>
      <c r="VTN11" s="928"/>
      <c r="VTO11" s="928"/>
      <c r="VTP11" s="928"/>
      <c r="VTQ11" s="928"/>
      <c r="VTR11" s="928"/>
      <c r="VTS11" s="928"/>
      <c r="VTT11" s="928"/>
      <c r="VTU11" s="928"/>
      <c r="VTV11" s="928"/>
      <c r="VTW11" s="928"/>
      <c r="VTX11" s="928"/>
      <c r="VTY11" s="928"/>
      <c r="VTZ11" s="928"/>
      <c r="VUA11" s="928"/>
      <c r="VUB11" s="928"/>
      <c r="VUC11" s="928"/>
      <c r="VUD11" s="928"/>
      <c r="VUE11" s="928"/>
      <c r="VUF11" s="928"/>
      <c r="VUG11" s="928"/>
      <c r="VUH11" s="928"/>
      <c r="VUI11" s="928"/>
      <c r="VUJ11" s="928"/>
      <c r="VUK11" s="928"/>
      <c r="VUL11" s="928"/>
      <c r="VUM11" s="928"/>
      <c r="VUN11" s="928"/>
      <c r="VUO11" s="928"/>
      <c r="VUP11" s="928"/>
      <c r="VUQ11" s="928"/>
      <c r="VUR11" s="928"/>
      <c r="VUS11" s="928"/>
      <c r="VUT11" s="928"/>
      <c r="VUU11" s="928"/>
      <c r="VUV11" s="928"/>
      <c r="VUW11" s="928"/>
      <c r="VUX11" s="928"/>
      <c r="VUY11" s="928"/>
      <c r="VUZ11" s="928"/>
      <c r="VVA11" s="928"/>
      <c r="VVB11" s="928"/>
      <c r="VVC11" s="928"/>
      <c r="VVD11" s="928"/>
      <c r="VVE11" s="928"/>
      <c r="VVF11" s="928"/>
      <c r="VVG11" s="928"/>
      <c r="VVH11" s="928"/>
      <c r="VVI11" s="928"/>
      <c r="VVJ11" s="928"/>
      <c r="VVK11" s="928"/>
      <c r="VVL11" s="928"/>
      <c r="VVM11" s="928"/>
      <c r="VVN11" s="928"/>
      <c r="VVO11" s="928"/>
      <c r="VVP11" s="928"/>
      <c r="VVQ11" s="928"/>
      <c r="VVR11" s="928"/>
      <c r="VVS11" s="928"/>
      <c r="VVT11" s="928"/>
      <c r="VVU11" s="928"/>
      <c r="VVV11" s="928"/>
      <c r="VVW11" s="928"/>
      <c r="VVX11" s="928"/>
      <c r="VVY11" s="928"/>
      <c r="VVZ11" s="928"/>
      <c r="VWA11" s="928"/>
      <c r="VWB11" s="928"/>
      <c r="VWC11" s="928"/>
      <c r="VWD11" s="928"/>
      <c r="VWE11" s="928"/>
      <c r="VWF11" s="928"/>
      <c r="VWG11" s="928"/>
      <c r="VWH11" s="928"/>
      <c r="VWI11" s="928"/>
      <c r="VWJ11" s="928"/>
      <c r="VWK11" s="928"/>
      <c r="VWL11" s="928"/>
      <c r="VWM11" s="928"/>
      <c r="VWN11" s="928"/>
      <c r="VWO11" s="928"/>
      <c r="VWP11" s="928"/>
      <c r="VWQ11" s="928"/>
      <c r="VWR11" s="928"/>
      <c r="VWS11" s="928"/>
      <c r="VWT11" s="928"/>
      <c r="VWU11" s="928"/>
      <c r="VWV11" s="928"/>
      <c r="VWW11" s="928"/>
      <c r="VWX11" s="928"/>
      <c r="VWY11" s="928"/>
      <c r="VWZ11" s="928"/>
      <c r="VXA11" s="928"/>
      <c r="VXB11" s="928"/>
      <c r="VXC11" s="928"/>
      <c r="VXD11" s="928"/>
      <c r="VXE11" s="928"/>
      <c r="VXF11" s="928"/>
      <c r="VXG11" s="928"/>
      <c r="VXH11" s="928"/>
      <c r="VXI11" s="928"/>
      <c r="VXJ11" s="928"/>
      <c r="VXK11" s="928"/>
      <c r="VXL11" s="928"/>
      <c r="VXM11" s="928"/>
      <c r="VXN11" s="928"/>
      <c r="VXO11" s="928"/>
      <c r="VXP11" s="928"/>
      <c r="VXQ11" s="928"/>
      <c r="VXR11" s="928"/>
      <c r="VXS11" s="928"/>
      <c r="VXT11" s="928"/>
      <c r="VXU11" s="928"/>
      <c r="VXV11" s="928"/>
      <c r="VXW11" s="928"/>
      <c r="VXX11" s="928"/>
      <c r="VXY11" s="928"/>
      <c r="VXZ11" s="928"/>
      <c r="VYA11" s="928"/>
      <c r="VYB11" s="928"/>
      <c r="VYC11" s="928"/>
      <c r="VYD11" s="928"/>
      <c r="VYE11" s="928"/>
      <c r="VYF11" s="928"/>
      <c r="VYG11" s="928"/>
      <c r="VYH11" s="928"/>
      <c r="VYI11" s="928"/>
      <c r="VYJ11" s="928"/>
      <c r="VYK11" s="928"/>
      <c r="VYL11" s="928"/>
      <c r="VYM11" s="928"/>
      <c r="VYN11" s="928"/>
      <c r="VYO11" s="928"/>
      <c r="VYP11" s="928"/>
      <c r="VYQ11" s="928"/>
      <c r="VYR11" s="928"/>
      <c r="VYS11" s="928"/>
      <c r="VYT11" s="928"/>
      <c r="VYU11" s="928"/>
      <c r="VYV11" s="928"/>
      <c r="VYW11" s="928"/>
      <c r="VYX11" s="928"/>
      <c r="VYY11" s="928"/>
      <c r="VYZ11" s="928"/>
      <c r="VZA11" s="928"/>
      <c r="VZB11" s="928"/>
      <c r="VZC11" s="928"/>
      <c r="VZD11" s="928"/>
      <c r="VZE11" s="928"/>
      <c r="VZF11" s="928"/>
      <c r="VZG11" s="928"/>
      <c r="VZH11" s="928"/>
      <c r="VZI11" s="928"/>
      <c r="VZJ11" s="928"/>
      <c r="VZK11" s="928"/>
      <c r="VZL11" s="928"/>
      <c r="VZM11" s="928"/>
      <c r="VZN11" s="928"/>
      <c r="VZO11" s="928"/>
      <c r="VZP11" s="928"/>
      <c r="VZQ11" s="928"/>
      <c r="VZR11" s="928"/>
      <c r="VZS11" s="928"/>
      <c r="VZT11" s="928"/>
      <c r="VZU11" s="928"/>
      <c r="VZV11" s="928"/>
      <c r="VZW11" s="928"/>
      <c r="VZX11" s="928"/>
      <c r="VZY11" s="928"/>
      <c r="VZZ11" s="928"/>
      <c r="WAA11" s="928"/>
      <c r="WAB11" s="928"/>
      <c r="WAC11" s="928"/>
      <c r="WAD11" s="928"/>
      <c r="WAE11" s="928"/>
      <c r="WAF11" s="928"/>
      <c r="WAG11" s="928"/>
      <c r="WAH11" s="928"/>
      <c r="WAI11" s="928"/>
      <c r="WAJ11" s="928"/>
      <c r="WAK11" s="928"/>
      <c r="WAL11" s="928"/>
      <c r="WAM11" s="928"/>
      <c r="WAN11" s="928"/>
      <c r="WAO11" s="928"/>
      <c r="WAP11" s="928"/>
      <c r="WAQ11" s="928"/>
      <c r="WAR11" s="928"/>
      <c r="WAS11" s="928"/>
      <c r="WAT11" s="928"/>
      <c r="WAU11" s="928"/>
      <c r="WAV11" s="928"/>
      <c r="WAW11" s="928"/>
      <c r="WAX11" s="928"/>
      <c r="WAY11" s="928"/>
      <c r="WAZ11" s="928"/>
      <c r="WBA11" s="928"/>
      <c r="WBB11" s="928"/>
      <c r="WBC11" s="928"/>
      <c r="WBD11" s="928"/>
      <c r="WBE11" s="928"/>
      <c r="WBF11" s="928"/>
      <c r="WBG11" s="928"/>
      <c r="WBH11" s="928"/>
      <c r="WBI11" s="928"/>
      <c r="WBJ11" s="928"/>
      <c r="WBK11" s="928"/>
      <c r="WBL11" s="928"/>
      <c r="WBM11" s="928"/>
      <c r="WBN11" s="928"/>
      <c r="WBO11" s="928"/>
      <c r="WBP11" s="928"/>
      <c r="WBQ11" s="928"/>
      <c r="WBR11" s="928"/>
      <c r="WBS11" s="928"/>
      <c r="WBT11" s="928"/>
      <c r="WBU11" s="928"/>
      <c r="WBV11" s="928"/>
      <c r="WBW11" s="928"/>
      <c r="WBX11" s="928"/>
      <c r="WBY11" s="928"/>
      <c r="WBZ11" s="928"/>
      <c r="WCA11" s="928"/>
      <c r="WCB11" s="928"/>
      <c r="WCC11" s="928"/>
      <c r="WCD11" s="928"/>
      <c r="WCE11" s="928"/>
      <c r="WCF11" s="928"/>
      <c r="WCG11" s="928"/>
      <c r="WCH11" s="928"/>
      <c r="WCI11" s="928"/>
      <c r="WCJ11" s="928"/>
      <c r="WCK11" s="928"/>
      <c r="WCL11" s="928"/>
      <c r="WCM11" s="928"/>
      <c r="WCN11" s="928"/>
      <c r="WCO11" s="928"/>
      <c r="WCP11" s="928"/>
      <c r="WCQ11" s="928"/>
      <c r="WCR11" s="928"/>
      <c r="WCS11" s="928"/>
      <c r="WCT11" s="928"/>
      <c r="WCU11" s="928"/>
      <c r="WCV11" s="928"/>
      <c r="WCW11" s="928"/>
      <c r="WCX11" s="928"/>
      <c r="WCY11" s="928"/>
      <c r="WCZ11" s="928"/>
      <c r="WDA11" s="928"/>
      <c r="WDB11" s="928"/>
      <c r="WDC11" s="928"/>
      <c r="WDD11" s="928"/>
      <c r="WDE11" s="928"/>
      <c r="WDF11" s="928"/>
      <c r="WDG11" s="928"/>
      <c r="WDH11" s="928"/>
      <c r="WDI11" s="928"/>
      <c r="WDJ11" s="928"/>
      <c r="WDK11" s="928"/>
      <c r="WDL11" s="928"/>
      <c r="WDM11" s="928"/>
      <c r="WDN11" s="928"/>
      <c r="WDO11" s="928"/>
      <c r="WDP11" s="928"/>
      <c r="WDQ11" s="928"/>
      <c r="WDR11" s="928"/>
      <c r="WDS11" s="928"/>
      <c r="WDT11" s="928"/>
      <c r="WDU11" s="928"/>
      <c r="WDV11" s="928"/>
      <c r="WDW11" s="928"/>
      <c r="WDX11" s="928"/>
      <c r="WDY11" s="928"/>
      <c r="WDZ11" s="928"/>
      <c r="WEA11" s="928"/>
      <c r="WEB11" s="928"/>
      <c r="WEC11" s="928"/>
      <c r="WED11" s="928"/>
      <c r="WEE11" s="928"/>
      <c r="WEF11" s="928"/>
      <c r="WEG11" s="928"/>
      <c r="WEH11" s="928"/>
      <c r="WEI11" s="928"/>
      <c r="WEJ11" s="928"/>
      <c r="WEK11" s="928"/>
      <c r="WEL11" s="928"/>
      <c r="WEM11" s="928"/>
      <c r="WEN11" s="928"/>
      <c r="WEO11" s="928"/>
      <c r="WEP11" s="928"/>
      <c r="WEQ11" s="928"/>
      <c r="WER11" s="928"/>
      <c r="WES11" s="928"/>
      <c r="WET11" s="928"/>
      <c r="WEU11" s="928"/>
      <c r="WEV11" s="928"/>
      <c r="WEW11" s="928"/>
      <c r="WEX11" s="928"/>
      <c r="WEY11" s="928"/>
      <c r="WEZ11" s="928"/>
      <c r="WFA11" s="928"/>
      <c r="WFB11" s="928"/>
      <c r="WFC11" s="928"/>
      <c r="WFD11" s="928"/>
      <c r="WFE11" s="928"/>
      <c r="WFF11" s="928"/>
      <c r="WFG11" s="928"/>
      <c r="WFH11" s="928"/>
      <c r="WFI11" s="928"/>
      <c r="WFJ11" s="928"/>
      <c r="WFK11" s="928"/>
      <c r="WFL11" s="928"/>
      <c r="WFM11" s="928"/>
      <c r="WFN11" s="928"/>
      <c r="WFO11" s="928"/>
      <c r="WFP11" s="928"/>
      <c r="WFQ11" s="928"/>
      <c r="WFR11" s="928"/>
      <c r="WFS11" s="928"/>
      <c r="WFT11" s="928"/>
      <c r="WFU11" s="928"/>
      <c r="WFV11" s="928"/>
      <c r="WFW11" s="928"/>
      <c r="WFX11" s="928"/>
      <c r="WFY11" s="928"/>
      <c r="WFZ11" s="928"/>
      <c r="WGA11" s="928"/>
      <c r="WGB11" s="928"/>
      <c r="WGC11" s="928"/>
      <c r="WGD11" s="928"/>
      <c r="WGE11" s="928"/>
      <c r="WGF11" s="928"/>
      <c r="WGG11" s="928"/>
      <c r="WGH11" s="928"/>
      <c r="WGI11" s="928"/>
      <c r="WGJ11" s="928"/>
      <c r="WGK11" s="928"/>
      <c r="WGL11" s="928"/>
      <c r="WGM11" s="928"/>
      <c r="WGN11" s="928"/>
      <c r="WGO11" s="928"/>
      <c r="WGP11" s="928"/>
      <c r="WGQ11" s="928"/>
      <c r="WGR11" s="928"/>
      <c r="WGS11" s="928"/>
      <c r="WGT11" s="928"/>
      <c r="WGU11" s="928"/>
      <c r="WGV11" s="928"/>
      <c r="WGW11" s="928"/>
      <c r="WGX11" s="928"/>
      <c r="WGY11" s="928"/>
      <c r="WGZ11" s="928"/>
      <c r="WHA11" s="928"/>
      <c r="WHB11" s="928"/>
      <c r="WHC11" s="928"/>
      <c r="WHD11" s="928"/>
      <c r="WHE11" s="928"/>
      <c r="WHF11" s="928"/>
      <c r="WHG11" s="928"/>
      <c r="WHH11" s="928"/>
      <c r="WHI11" s="928"/>
      <c r="WHJ11" s="928"/>
      <c r="WHK11" s="928"/>
      <c r="WHL11" s="928"/>
      <c r="WHM11" s="928"/>
      <c r="WHN11" s="928"/>
      <c r="WHO11" s="928"/>
      <c r="WHP11" s="928"/>
      <c r="WHQ11" s="928"/>
      <c r="WHR11" s="928"/>
      <c r="WHS11" s="928"/>
      <c r="WHT11" s="928"/>
      <c r="WHU11" s="928"/>
      <c r="WHV11" s="928"/>
      <c r="WHW11" s="928"/>
      <c r="WHX11" s="928"/>
      <c r="WHY11" s="928"/>
      <c r="WHZ11" s="928"/>
      <c r="WIA11" s="928"/>
      <c r="WIB11" s="928"/>
      <c r="WIC11" s="928"/>
      <c r="WID11" s="928"/>
      <c r="WIE11" s="928"/>
      <c r="WIF11" s="928"/>
      <c r="WIG11" s="928"/>
      <c r="WIH11" s="928"/>
      <c r="WII11" s="928"/>
      <c r="WIJ11" s="928"/>
      <c r="WIK11" s="928"/>
      <c r="WIL11" s="928"/>
      <c r="WIM11" s="928"/>
      <c r="WIN11" s="928"/>
      <c r="WIO11" s="928"/>
      <c r="WIP11" s="928"/>
      <c r="WIQ11" s="928"/>
      <c r="WIR11" s="928"/>
      <c r="WIS11" s="928"/>
      <c r="WIT11" s="928"/>
      <c r="WIU11" s="928"/>
      <c r="WIV11" s="928"/>
      <c r="WIW11" s="928"/>
      <c r="WIX11" s="928"/>
      <c r="WIY11" s="928"/>
      <c r="WIZ11" s="928"/>
      <c r="WJA11" s="928"/>
      <c r="WJB11" s="928"/>
      <c r="WJC11" s="928"/>
      <c r="WJD11" s="928"/>
      <c r="WJE11" s="928"/>
      <c r="WJF11" s="928"/>
      <c r="WJG11" s="928"/>
      <c r="WJH11" s="928"/>
      <c r="WJI11" s="928"/>
      <c r="WJJ11" s="928"/>
      <c r="WJK11" s="928"/>
      <c r="WJL11" s="928"/>
      <c r="WJM11" s="928"/>
      <c r="WJN11" s="928"/>
      <c r="WJO11" s="928"/>
      <c r="WJP11" s="928"/>
      <c r="WJQ11" s="928"/>
      <c r="WJR11" s="928"/>
      <c r="WJS11" s="928"/>
      <c r="WJT11" s="928"/>
      <c r="WJU11" s="928"/>
      <c r="WJV11" s="928"/>
      <c r="WJW11" s="928"/>
      <c r="WJX11" s="928"/>
      <c r="WJY11" s="928"/>
      <c r="WJZ11" s="928"/>
      <c r="WKA11" s="928"/>
      <c r="WKB11" s="928"/>
      <c r="WKC11" s="928"/>
      <c r="WKD11" s="928"/>
      <c r="WKE11" s="928"/>
      <c r="WKF11" s="928"/>
      <c r="WKG11" s="928"/>
      <c r="WKH11" s="928"/>
      <c r="WKI11" s="928"/>
      <c r="WKJ11" s="928"/>
      <c r="WKK11" s="928"/>
      <c r="WKL11" s="928"/>
      <c r="WKM11" s="928"/>
      <c r="WKN11" s="928"/>
      <c r="WKO11" s="928"/>
      <c r="WKP11" s="928"/>
      <c r="WKQ11" s="928"/>
      <c r="WKR11" s="928"/>
      <c r="WKS11" s="928"/>
      <c r="WKT11" s="928"/>
      <c r="WKU11" s="928"/>
      <c r="WKV11" s="928"/>
      <c r="WKW11" s="928"/>
      <c r="WKX11" s="928"/>
      <c r="WKY11" s="928"/>
      <c r="WKZ11" s="928"/>
      <c r="WLA11" s="928"/>
      <c r="WLB11" s="928"/>
      <c r="WLC11" s="928"/>
      <c r="WLD11" s="928"/>
      <c r="WLE11" s="928"/>
      <c r="WLF11" s="928"/>
      <c r="WLG11" s="928"/>
      <c r="WLH11" s="928"/>
      <c r="WLI11" s="928"/>
      <c r="WLJ11" s="928"/>
      <c r="WLK11" s="928"/>
      <c r="WLL11" s="928"/>
      <c r="WLM11" s="928"/>
      <c r="WLN11" s="928"/>
      <c r="WLO11" s="928"/>
      <c r="WLP11" s="928"/>
      <c r="WLQ11" s="928"/>
      <c r="WLR11" s="928"/>
      <c r="WLS11" s="928"/>
      <c r="WLT11" s="928"/>
      <c r="WLU11" s="928"/>
      <c r="WLV11" s="928"/>
      <c r="WLW11" s="928"/>
      <c r="WLX11" s="928"/>
      <c r="WLY11" s="928"/>
      <c r="WLZ11" s="928"/>
      <c r="WMA11" s="928"/>
      <c r="WMB11" s="928"/>
      <c r="WMC11" s="928"/>
      <c r="WMD11" s="928"/>
      <c r="WME11" s="928"/>
      <c r="WMF11" s="928"/>
      <c r="WMG11" s="928"/>
      <c r="WMH11" s="928"/>
      <c r="WMI11" s="928"/>
      <c r="WMJ11" s="928"/>
      <c r="WMK11" s="928"/>
      <c r="WML11" s="928"/>
      <c r="WMM11" s="928"/>
      <c r="WMN11" s="928"/>
      <c r="WMO11" s="928"/>
      <c r="WMP11" s="928"/>
      <c r="WMQ11" s="928"/>
      <c r="WMR11" s="928"/>
      <c r="WMS11" s="928"/>
      <c r="WMT11" s="928"/>
      <c r="WMU11" s="928"/>
      <c r="WMV11" s="928"/>
      <c r="WMW11" s="928"/>
      <c r="WMX11" s="928"/>
      <c r="WMY11" s="928"/>
      <c r="WMZ11" s="928"/>
      <c r="WNA11" s="928"/>
      <c r="WNB11" s="928"/>
      <c r="WNC11" s="928"/>
      <c r="WND11" s="928"/>
      <c r="WNE11" s="928"/>
      <c r="WNF11" s="928"/>
      <c r="WNG11" s="928"/>
      <c r="WNH11" s="928"/>
      <c r="WNI11" s="928"/>
      <c r="WNJ11" s="928"/>
      <c r="WNK11" s="928"/>
      <c r="WNL11" s="928"/>
      <c r="WNM11" s="928"/>
      <c r="WNN11" s="928"/>
      <c r="WNO11" s="928"/>
      <c r="WNP11" s="928"/>
      <c r="WNQ11" s="928"/>
      <c r="WNR11" s="928"/>
      <c r="WNS11" s="928"/>
      <c r="WNT11" s="928"/>
      <c r="WNU11" s="928"/>
      <c r="WNV11" s="928"/>
      <c r="WNW11" s="928"/>
      <c r="WNX11" s="928"/>
      <c r="WNY11" s="928"/>
      <c r="WNZ11" s="928"/>
      <c r="WOA11" s="928"/>
      <c r="WOB11" s="928"/>
      <c r="WOC11" s="928"/>
      <c r="WOD11" s="928"/>
      <c r="WOE11" s="928"/>
      <c r="WOF11" s="928"/>
      <c r="WOG11" s="928"/>
      <c r="WOH11" s="928"/>
      <c r="WOI11" s="928"/>
      <c r="WOJ11" s="928"/>
      <c r="WOK11" s="928"/>
      <c r="WOL11" s="928"/>
      <c r="WOM11" s="928"/>
      <c r="WON11" s="928"/>
      <c r="WOO11" s="928"/>
      <c r="WOP11" s="928"/>
      <c r="WOQ11" s="928"/>
      <c r="WOR11" s="928"/>
      <c r="WOS11" s="928"/>
      <c r="WOT11" s="928"/>
      <c r="WOU11" s="928"/>
      <c r="WOV11" s="928"/>
      <c r="WOW11" s="928"/>
      <c r="WOX11" s="928"/>
      <c r="WOY11" s="928"/>
      <c r="WOZ11" s="928"/>
      <c r="WPA11" s="928"/>
      <c r="WPB11" s="928"/>
      <c r="WPC11" s="928"/>
      <c r="WPD11" s="928"/>
      <c r="WPE11" s="928"/>
      <c r="WPF11" s="928"/>
      <c r="WPG11" s="928"/>
      <c r="WPH11" s="928"/>
      <c r="WPI11" s="928"/>
      <c r="WPJ11" s="928"/>
      <c r="WPK11" s="928"/>
      <c r="WPL11" s="928"/>
      <c r="WPM11" s="928"/>
      <c r="WPN11" s="928"/>
      <c r="WPO11" s="928"/>
      <c r="WPP11" s="928"/>
      <c r="WPQ11" s="928"/>
      <c r="WPR11" s="928"/>
      <c r="WPS11" s="928"/>
      <c r="WPT11" s="928"/>
      <c r="WPU11" s="928"/>
      <c r="WPV11" s="928"/>
      <c r="WPW11" s="928"/>
      <c r="WPX11" s="928"/>
      <c r="WPY11" s="928"/>
      <c r="WPZ11" s="928"/>
      <c r="WQA11" s="928"/>
      <c r="WQB11" s="928"/>
      <c r="WQC11" s="928"/>
      <c r="WQD11" s="928"/>
      <c r="WQE11" s="928"/>
      <c r="WQF11" s="928"/>
      <c r="WQG11" s="928"/>
      <c r="WQH11" s="928"/>
      <c r="WQI11" s="928"/>
      <c r="WQJ11" s="928"/>
      <c r="WQK11" s="928"/>
      <c r="WQL11" s="928"/>
      <c r="WQM11" s="928"/>
      <c r="WQN11" s="928"/>
      <c r="WQO11" s="928"/>
      <c r="WQP11" s="928"/>
      <c r="WQQ11" s="928"/>
      <c r="WQR11" s="928"/>
      <c r="WQS11" s="928"/>
      <c r="WQT11" s="928"/>
      <c r="WQU11" s="928"/>
      <c r="WQV11" s="928"/>
      <c r="WQW11" s="928"/>
      <c r="WQX11" s="928"/>
      <c r="WQY11" s="928"/>
      <c r="WQZ11" s="928"/>
      <c r="WRA11" s="928"/>
      <c r="WRB11" s="928"/>
      <c r="WRC11" s="928"/>
      <c r="WRD11" s="928"/>
      <c r="WRE11" s="928"/>
      <c r="WRF11" s="928"/>
      <c r="WRG11" s="928"/>
      <c r="WRH11" s="928"/>
      <c r="WRI11" s="928"/>
      <c r="WRJ11" s="928"/>
      <c r="WRK11" s="928"/>
      <c r="WRL11" s="928"/>
      <c r="WRM11" s="928"/>
      <c r="WRN11" s="928"/>
      <c r="WRO11" s="928"/>
      <c r="WRP11" s="928"/>
      <c r="WRQ11" s="928"/>
      <c r="WRR11" s="928"/>
      <c r="WRS11" s="928"/>
      <c r="WRT11" s="928"/>
      <c r="WRU11" s="928"/>
      <c r="WRV11" s="928"/>
      <c r="WRW11" s="928"/>
      <c r="WRX11" s="928"/>
      <c r="WRY11" s="928"/>
      <c r="WRZ11" s="928"/>
      <c r="WSA11" s="928"/>
      <c r="WSB11" s="928"/>
      <c r="WSC11" s="928"/>
      <c r="WSD11" s="928"/>
      <c r="WSE11" s="928"/>
      <c r="WSF11" s="928"/>
      <c r="WSG11" s="928"/>
      <c r="WSH11" s="928"/>
      <c r="WSI11" s="928"/>
      <c r="WSJ11" s="928"/>
      <c r="WSK11" s="928"/>
      <c r="WSL11" s="928"/>
      <c r="WSM11" s="928"/>
      <c r="WSN11" s="928"/>
      <c r="WSO11" s="928"/>
      <c r="WSP11" s="928"/>
      <c r="WSQ11" s="928"/>
      <c r="WSR11" s="928"/>
      <c r="WSS11" s="928"/>
      <c r="WST11" s="928"/>
      <c r="WSU11" s="928"/>
      <c r="WSV11" s="928"/>
      <c r="WSW11" s="928"/>
      <c r="WSX11" s="928"/>
      <c r="WSY11" s="928"/>
      <c r="WSZ11" s="928"/>
      <c r="WTA11" s="928"/>
      <c r="WTB11" s="928"/>
      <c r="WTC11" s="928"/>
      <c r="WTD11" s="928"/>
      <c r="WTE11" s="928"/>
      <c r="WTF11" s="928"/>
      <c r="WTG11" s="928"/>
      <c r="WTH11" s="928"/>
      <c r="WTI11" s="928"/>
      <c r="WTJ11" s="928"/>
      <c r="WTK11" s="928"/>
      <c r="WTL11" s="928"/>
      <c r="WTM11" s="928"/>
      <c r="WTN11" s="928"/>
      <c r="WTO11" s="928"/>
      <c r="WTP11" s="928"/>
      <c r="WTQ11" s="928"/>
      <c r="WTR11" s="928"/>
      <c r="WTS11" s="928"/>
      <c r="WTT11" s="928"/>
      <c r="WTU11" s="928"/>
      <c r="WTV11" s="928"/>
      <c r="WTW11" s="928"/>
      <c r="WTX11" s="928"/>
      <c r="WTY11" s="928"/>
      <c r="WTZ11" s="928"/>
      <c r="WUA11" s="928"/>
      <c r="WUB11" s="928"/>
      <c r="WUC11" s="928"/>
      <c r="WUD11" s="928"/>
      <c r="WUE11" s="928"/>
      <c r="WUF11" s="928"/>
      <c r="WUG11" s="928"/>
      <c r="WUH11" s="928"/>
      <c r="WUI11" s="928"/>
      <c r="WUJ11" s="928"/>
      <c r="WUK11" s="928"/>
      <c r="WUL11" s="928"/>
      <c r="WUM11" s="928"/>
      <c r="WUN11" s="928"/>
      <c r="WUO11" s="928"/>
      <c r="WUP11" s="928"/>
      <c r="WUQ11" s="928"/>
      <c r="WUR11" s="928"/>
      <c r="WUS11" s="928"/>
      <c r="WUT11" s="928"/>
      <c r="WUU11" s="928"/>
      <c r="WUV11" s="928"/>
      <c r="WUW11" s="928"/>
      <c r="WUX11" s="928"/>
      <c r="WUY11" s="928"/>
      <c r="WUZ11" s="928"/>
      <c r="WVA11" s="928"/>
      <c r="WVB11" s="928"/>
      <c r="WVC11" s="928"/>
      <c r="WVD11" s="928"/>
      <c r="WVE11" s="928"/>
      <c r="WVF11" s="928"/>
      <c r="WVG11" s="928"/>
      <c r="WVH11" s="928"/>
      <c r="WVI11" s="928"/>
      <c r="WVJ11" s="928"/>
      <c r="WVK11" s="928"/>
      <c r="WVL11" s="928"/>
      <c r="WVM11" s="928"/>
      <c r="WVN11" s="928"/>
      <c r="WVO11" s="928"/>
      <c r="WVP11" s="928"/>
      <c r="WVQ11" s="928"/>
      <c r="WVR11" s="928"/>
      <c r="WVS11" s="928"/>
      <c r="WVT11" s="928"/>
      <c r="WVU11" s="928"/>
      <c r="WVV11" s="928"/>
      <c r="WVW11" s="928"/>
      <c r="WVX11" s="928"/>
      <c r="WVY11" s="928"/>
      <c r="WVZ11" s="928"/>
      <c r="WWA11" s="928"/>
      <c r="WWB11" s="928"/>
      <c r="WWC11" s="928"/>
      <c r="WWD11" s="928"/>
      <c r="WWE11" s="928"/>
      <c r="WWF11" s="928"/>
      <c r="WWG11" s="928"/>
      <c r="WWH11" s="928"/>
      <c r="WWI11" s="928"/>
      <c r="WWJ11" s="928"/>
      <c r="WWK11" s="928"/>
      <c r="WWL11" s="928"/>
      <c r="WWM11" s="928"/>
      <c r="WWN11" s="928"/>
      <c r="WWO11" s="928"/>
      <c r="WWP11" s="928"/>
      <c r="WWQ11" s="928"/>
      <c r="WWR11" s="928"/>
      <c r="WWS11" s="928"/>
      <c r="WWT11" s="928"/>
      <c r="WWU11" s="928"/>
      <c r="WWV11" s="928"/>
      <c r="WWW11" s="928"/>
      <c r="WWX11" s="928"/>
      <c r="WWY11" s="928"/>
      <c r="WWZ11" s="928"/>
      <c r="WXA11" s="928"/>
      <c r="WXB11" s="928"/>
      <c r="WXC11" s="928"/>
      <c r="WXD11" s="928"/>
      <c r="WXE11" s="928"/>
      <c r="WXF11" s="928"/>
      <c r="WXG11" s="928"/>
      <c r="WXH11" s="928"/>
      <c r="WXI11" s="928"/>
      <c r="WXJ11" s="928"/>
      <c r="WXK11" s="928"/>
      <c r="WXL11" s="928"/>
      <c r="WXM11" s="928"/>
      <c r="WXN11" s="928"/>
      <c r="WXO11" s="928"/>
      <c r="WXP11" s="928"/>
      <c r="WXQ11" s="928"/>
      <c r="WXR11" s="928"/>
      <c r="WXS11" s="928"/>
      <c r="WXT11" s="928"/>
      <c r="WXU11" s="928"/>
      <c r="WXV11" s="928"/>
      <c r="WXW11" s="928"/>
      <c r="WXX11" s="928"/>
      <c r="WXY11" s="928"/>
      <c r="WXZ11" s="928"/>
      <c r="WYA11" s="928"/>
      <c r="WYB11" s="928"/>
      <c r="WYC11" s="928"/>
      <c r="WYD11" s="928"/>
      <c r="WYE11" s="928"/>
      <c r="WYF11" s="928"/>
      <c r="WYG11" s="928"/>
      <c r="WYH11" s="928"/>
      <c r="WYI11" s="928"/>
      <c r="WYJ11" s="928"/>
      <c r="WYK11" s="928"/>
      <c r="WYL11" s="928"/>
      <c r="WYM11" s="928"/>
      <c r="WYN11" s="928"/>
      <c r="WYO11" s="928"/>
      <c r="WYP11" s="928"/>
      <c r="WYQ11" s="928"/>
      <c r="WYR11" s="928"/>
      <c r="WYS11" s="928"/>
      <c r="WYT11" s="928"/>
      <c r="WYU11" s="928"/>
      <c r="WYV11" s="928"/>
      <c r="WYW11" s="928"/>
      <c r="WYX11" s="928"/>
      <c r="WYY11" s="928"/>
      <c r="WYZ11" s="928"/>
      <c r="WZA11" s="928"/>
      <c r="WZB11" s="928"/>
      <c r="WZC11" s="928"/>
      <c r="WZD11" s="928"/>
      <c r="WZE11" s="928"/>
      <c r="WZF11" s="928"/>
      <c r="WZG11" s="928"/>
      <c r="WZH11" s="928"/>
      <c r="WZI11" s="928"/>
      <c r="WZJ11" s="928"/>
      <c r="WZK11" s="928"/>
      <c r="WZL11" s="928"/>
      <c r="WZM11" s="928"/>
      <c r="WZN11" s="928"/>
      <c r="WZO11" s="928"/>
      <c r="WZP11" s="928"/>
      <c r="WZQ11" s="928"/>
      <c r="WZR11" s="928"/>
      <c r="WZS11" s="928"/>
      <c r="WZT11" s="928"/>
      <c r="WZU11" s="928"/>
      <c r="WZV11" s="928"/>
      <c r="WZW11" s="928"/>
      <c r="WZX11" s="928"/>
      <c r="WZY11" s="928"/>
      <c r="WZZ11" s="928"/>
      <c r="XAA11" s="928"/>
      <c r="XAB11" s="928"/>
      <c r="XAC11" s="928"/>
      <c r="XAD11" s="928"/>
      <c r="XAE11" s="928"/>
      <c r="XAF11" s="928"/>
      <c r="XAG11" s="928"/>
      <c r="XAH11" s="928"/>
      <c r="XAI11" s="928"/>
      <c r="XAJ11" s="928"/>
      <c r="XAK11" s="928"/>
      <c r="XAL11" s="928"/>
      <c r="XAM11" s="928"/>
      <c r="XAN11" s="928"/>
      <c r="XAO11" s="928"/>
      <c r="XAP11" s="928"/>
      <c r="XAQ11" s="928"/>
      <c r="XAR11" s="928"/>
      <c r="XAS11" s="928"/>
      <c r="XAT11" s="928"/>
      <c r="XAU11" s="928"/>
      <c r="XAV11" s="928"/>
      <c r="XAW11" s="928"/>
      <c r="XAX11" s="928"/>
      <c r="XAY11" s="928"/>
      <c r="XAZ11" s="928"/>
      <c r="XBA11" s="928"/>
      <c r="XBB11" s="928"/>
      <c r="XBC11" s="928"/>
      <c r="XBD11" s="928"/>
      <c r="XBE11" s="928"/>
      <c r="XBF11" s="928"/>
      <c r="XBG11" s="928"/>
      <c r="XBH11" s="928"/>
      <c r="XBI11" s="928"/>
      <c r="XBJ11" s="928"/>
      <c r="XBK11" s="928"/>
      <c r="XBL11" s="928"/>
      <c r="XBM11" s="928"/>
      <c r="XBN11" s="928"/>
      <c r="XBO11" s="928"/>
      <c r="XBP11" s="928"/>
      <c r="XBQ11" s="928"/>
      <c r="XBR11" s="928"/>
      <c r="XBS11" s="928"/>
      <c r="XBT11" s="928"/>
      <c r="XBU11" s="928"/>
      <c r="XBV11" s="928"/>
      <c r="XBW11" s="928"/>
      <c r="XBX11" s="928"/>
      <c r="XBY11" s="928"/>
      <c r="XBZ11" s="928"/>
      <c r="XCA11" s="928"/>
      <c r="XCB11" s="928"/>
      <c r="XCC11" s="928"/>
      <c r="XCD11" s="928"/>
      <c r="XCE11" s="928"/>
      <c r="XCF11" s="928"/>
      <c r="XCG11" s="928"/>
      <c r="XCH11" s="928"/>
      <c r="XCI11" s="928"/>
      <c r="XCJ11" s="928"/>
      <c r="XCK11" s="928"/>
      <c r="XCL11" s="928"/>
      <c r="XCM11" s="928"/>
      <c r="XCN11" s="928"/>
      <c r="XCO11" s="928"/>
      <c r="XCP11" s="928"/>
      <c r="XCQ11" s="928"/>
      <c r="XCR11" s="928"/>
      <c r="XCS11" s="928"/>
      <c r="XCT11" s="928"/>
      <c r="XCU11" s="928"/>
      <c r="XCV11" s="928"/>
      <c r="XCW11" s="928"/>
      <c r="XCX11" s="928"/>
      <c r="XCY11" s="928"/>
      <c r="XCZ11" s="928"/>
      <c r="XDA11" s="928"/>
      <c r="XDB11" s="928"/>
      <c r="XDC11" s="928"/>
      <c r="XDD11" s="928"/>
      <c r="XDE11" s="928"/>
      <c r="XDF11" s="928"/>
      <c r="XDG11" s="928"/>
      <c r="XDH11" s="928"/>
      <c r="XDI11" s="928"/>
      <c r="XDJ11" s="928"/>
      <c r="XDK11" s="928"/>
      <c r="XDL11" s="928"/>
      <c r="XDM11" s="928"/>
      <c r="XDN11" s="928"/>
      <c r="XDO11" s="928"/>
      <c r="XDP11" s="928"/>
      <c r="XDQ11" s="928"/>
      <c r="XDR11" s="928"/>
      <c r="XDS11" s="928"/>
      <c r="XDT11" s="928"/>
      <c r="XDU11" s="928"/>
      <c r="XDV11" s="928"/>
      <c r="XDW11" s="928"/>
      <c r="XDX11" s="928"/>
      <c r="XDY11" s="928"/>
      <c r="XDZ11" s="928"/>
      <c r="XEA11" s="928"/>
      <c r="XEB11" s="928"/>
      <c r="XEC11" s="928"/>
      <c r="XED11" s="928"/>
      <c r="XEE11" s="928"/>
      <c r="XEF11" s="928"/>
      <c r="XEG11" s="928"/>
      <c r="XEH11" s="928"/>
      <c r="XEI11" s="928"/>
      <c r="XEJ11" s="928"/>
      <c r="XEK11" s="928"/>
      <c r="XEL11" s="928"/>
      <c r="XEM11" s="928"/>
      <c r="XEN11" s="928"/>
      <c r="XEO11" s="928"/>
      <c r="XEP11" s="928"/>
      <c r="XEQ11" s="928"/>
      <c r="XER11" s="928"/>
      <c r="XES11" s="928"/>
      <c r="XET11" s="928"/>
      <c r="XEU11" s="928"/>
      <c r="XEV11" s="928"/>
      <c r="XEW11" s="928"/>
      <c r="XEX11" s="928"/>
      <c r="XEY11" s="928"/>
      <c r="XEZ11" s="928"/>
      <c r="XFA11" s="928"/>
      <c r="XFB11" s="928"/>
      <c r="XFC11" s="928"/>
      <c r="XFD11" s="928"/>
    </row>
    <row r="12" spans="2:16384" s="931" customFormat="1" ht="18.75" customHeight="1" x14ac:dyDescent="0.25">
      <c r="B12" s="919" t="s">
        <v>864</v>
      </c>
      <c r="C12" s="29">
        <v>2</v>
      </c>
      <c r="D12" s="29"/>
      <c r="E12" s="151">
        <f t="shared" ref="E12:E40" si="1">SUM(C12:D12)</f>
        <v>2</v>
      </c>
      <c r="F12" s="921"/>
      <c r="G12" s="921"/>
      <c r="H12" s="921">
        <v>2</v>
      </c>
      <c r="I12" s="921"/>
    </row>
    <row r="13" spans="2:16384" ht="18.75" customHeight="1" x14ac:dyDescent="0.25">
      <c r="B13" s="919" t="s">
        <v>2038</v>
      </c>
      <c r="C13" s="29">
        <v>1</v>
      </c>
      <c r="D13" s="29"/>
      <c r="E13" s="151">
        <f t="shared" si="1"/>
        <v>1</v>
      </c>
      <c r="F13" s="921"/>
      <c r="G13" s="921"/>
      <c r="H13" s="921">
        <v>1</v>
      </c>
      <c r="I13" s="921"/>
    </row>
    <row r="14" spans="2:16384" ht="18.75" customHeight="1" x14ac:dyDescent="0.25">
      <c r="B14" s="919" t="s">
        <v>817</v>
      </c>
      <c r="C14" s="29">
        <v>16</v>
      </c>
      <c r="D14" s="29"/>
      <c r="E14" s="151">
        <f t="shared" si="1"/>
        <v>16</v>
      </c>
      <c r="F14" s="921">
        <v>2</v>
      </c>
      <c r="G14" s="921">
        <v>5</v>
      </c>
      <c r="H14" s="921">
        <v>8</v>
      </c>
      <c r="I14" s="921">
        <v>1</v>
      </c>
    </row>
    <row r="15" spans="2:16384" ht="18.75" customHeight="1" x14ac:dyDescent="0.25">
      <c r="B15" s="919" t="s">
        <v>2035</v>
      </c>
      <c r="C15" s="29">
        <v>14</v>
      </c>
      <c r="D15" s="29">
        <v>4</v>
      </c>
      <c r="E15" s="151">
        <f t="shared" si="1"/>
        <v>18</v>
      </c>
      <c r="F15" s="921">
        <v>6</v>
      </c>
      <c r="G15" s="921">
        <v>2</v>
      </c>
      <c r="H15" s="921">
        <v>9</v>
      </c>
      <c r="I15" s="921">
        <v>1</v>
      </c>
    </row>
    <row r="16" spans="2:16384" ht="18.75" customHeight="1" x14ac:dyDescent="0.25">
      <c r="B16" s="919" t="s">
        <v>2036</v>
      </c>
      <c r="C16" s="29">
        <v>6</v>
      </c>
      <c r="D16" s="29">
        <v>42</v>
      </c>
      <c r="E16" s="151">
        <f t="shared" si="1"/>
        <v>48</v>
      </c>
      <c r="F16" s="921">
        <v>4</v>
      </c>
      <c r="G16" s="921">
        <v>8</v>
      </c>
      <c r="H16" s="921">
        <v>36</v>
      </c>
      <c r="I16" s="921"/>
    </row>
    <row r="17" spans="2:11" ht="18.75" customHeight="1" x14ac:dyDescent="0.25">
      <c r="B17" s="919" t="s">
        <v>2037</v>
      </c>
      <c r="C17" s="29">
        <v>7</v>
      </c>
      <c r="D17" s="29">
        <v>1</v>
      </c>
      <c r="E17" s="151">
        <f t="shared" si="1"/>
        <v>8</v>
      </c>
      <c r="F17" s="921">
        <v>4</v>
      </c>
      <c r="G17" s="921">
        <v>2</v>
      </c>
      <c r="H17" s="921">
        <v>1</v>
      </c>
      <c r="I17" s="921">
        <v>1</v>
      </c>
    </row>
    <row r="18" spans="2:11" ht="18.75" customHeight="1" x14ac:dyDescent="0.25">
      <c r="B18" s="919" t="s">
        <v>1103</v>
      </c>
      <c r="C18" s="29">
        <v>26</v>
      </c>
      <c r="D18" s="29"/>
      <c r="E18" s="151">
        <f t="shared" si="1"/>
        <v>26</v>
      </c>
      <c r="F18" s="921">
        <v>6</v>
      </c>
      <c r="G18" s="921">
        <v>4</v>
      </c>
      <c r="H18" s="921">
        <v>14</v>
      </c>
      <c r="I18" s="921">
        <v>2</v>
      </c>
    </row>
    <row r="19" spans="2:11" ht="18.75" customHeight="1" x14ac:dyDescent="0.25">
      <c r="B19" s="919" t="s">
        <v>822</v>
      </c>
      <c r="C19" s="29">
        <v>2</v>
      </c>
      <c r="D19" s="29"/>
      <c r="E19" s="151">
        <f t="shared" si="1"/>
        <v>2</v>
      </c>
      <c r="F19" s="921"/>
      <c r="G19" s="921"/>
      <c r="H19" s="921">
        <v>1</v>
      </c>
      <c r="I19" s="921">
        <v>1</v>
      </c>
    </row>
    <row r="20" spans="2:11" ht="18.75" customHeight="1" x14ac:dyDescent="0.25">
      <c r="B20" s="919" t="s">
        <v>414</v>
      </c>
      <c r="C20" s="29">
        <v>15</v>
      </c>
      <c r="D20" s="29"/>
      <c r="E20" s="151">
        <f t="shared" si="1"/>
        <v>15</v>
      </c>
      <c r="F20" s="921">
        <v>6</v>
      </c>
      <c r="G20" s="921">
        <v>1</v>
      </c>
      <c r="H20" s="921">
        <v>6</v>
      </c>
      <c r="I20" s="921">
        <v>2</v>
      </c>
    </row>
    <row r="21" spans="2:11" ht="18.75" customHeight="1" x14ac:dyDescent="0.25">
      <c r="B21" s="919" t="s">
        <v>2030</v>
      </c>
      <c r="C21" s="29">
        <v>4</v>
      </c>
      <c r="D21" s="29"/>
      <c r="E21" s="151">
        <f t="shared" si="1"/>
        <v>4</v>
      </c>
      <c r="F21" s="921"/>
      <c r="G21" s="921">
        <v>1</v>
      </c>
      <c r="H21" s="921">
        <v>2</v>
      </c>
      <c r="I21" s="921">
        <v>1</v>
      </c>
    </row>
    <row r="22" spans="2:11" ht="18.75" customHeight="1" x14ac:dyDescent="0.25">
      <c r="B22" s="919" t="s">
        <v>415</v>
      </c>
      <c r="C22" s="29">
        <v>13</v>
      </c>
      <c r="D22" s="29"/>
      <c r="E22" s="151">
        <f t="shared" si="1"/>
        <v>13</v>
      </c>
      <c r="F22" s="921">
        <v>3</v>
      </c>
      <c r="G22" s="921">
        <v>5</v>
      </c>
      <c r="H22" s="921">
        <v>4</v>
      </c>
      <c r="I22" s="921">
        <v>1</v>
      </c>
    </row>
    <row r="23" spans="2:11" ht="18.75" customHeight="1" x14ac:dyDescent="0.25">
      <c r="B23" s="919" t="s">
        <v>1966</v>
      </c>
      <c r="C23" s="29">
        <v>1</v>
      </c>
      <c r="D23" s="29"/>
      <c r="E23" s="151">
        <f t="shared" si="1"/>
        <v>1</v>
      </c>
      <c r="F23" s="921"/>
      <c r="G23" s="921"/>
      <c r="H23" s="921">
        <v>1</v>
      </c>
      <c r="I23" s="921"/>
    </row>
    <row r="24" spans="2:11" ht="18.75" customHeight="1" x14ac:dyDescent="0.25">
      <c r="B24" s="919" t="s">
        <v>1967</v>
      </c>
      <c r="C24" s="29">
        <v>2</v>
      </c>
      <c r="D24" s="29"/>
      <c r="E24" s="151">
        <f t="shared" si="1"/>
        <v>2</v>
      </c>
      <c r="F24" s="921"/>
      <c r="G24" s="921"/>
      <c r="H24" s="921">
        <v>2</v>
      </c>
      <c r="I24" s="921"/>
    </row>
    <row r="25" spans="2:11" ht="18.75" customHeight="1" x14ac:dyDescent="0.25">
      <c r="B25" s="919" t="s">
        <v>2039</v>
      </c>
      <c r="C25" s="29"/>
      <c r="D25" s="29"/>
      <c r="E25" s="151">
        <f t="shared" si="1"/>
        <v>0</v>
      </c>
      <c r="F25" s="921"/>
      <c r="G25" s="921"/>
      <c r="H25" s="921"/>
      <c r="I25" s="921"/>
    </row>
    <row r="26" spans="2:11" ht="18.75" customHeight="1" x14ac:dyDescent="0.25">
      <c r="B26" s="919" t="s">
        <v>2032</v>
      </c>
      <c r="C26" s="29">
        <v>8</v>
      </c>
      <c r="D26" s="29"/>
      <c r="E26" s="151">
        <f t="shared" si="1"/>
        <v>8</v>
      </c>
      <c r="F26" s="921">
        <v>1</v>
      </c>
      <c r="G26" s="921">
        <v>3</v>
      </c>
      <c r="H26" s="921">
        <v>4</v>
      </c>
      <c r="I26" s="921"/>
      <c r="J26" s="808"/>
      <c r="K26" s="808"/>
    </row>
    <row r="27" spans="2:11" ht="15.75" x14ac:dyDescent="0.25">
      <c r="B27" s="919" t="s">
        <v>3706</v>
      </c>
      <c r="C27" s="29">
        <v>2</v>
      </c>
      <c r="D27" s="29"/>
      <c r="E27" s="151">
        <f t="shared" si="1"/>
        <v>2</v>
      </c>
      <c r="F27" s="921">
        <v>0</v>
      </c>
      <c r="G27" s="921">
        <v>1</v>
      </c>
      <c r="H27" s="921">
        <v>1</v>
      </c>
      <c r="I27" s="921"/>
    </row>
    <row r="28" spans="2:11" ht="31.5" x14ac:dyDescent="0.25">
      <c r="B28" s="919" t="s">
        <v>2034</v>
      </c>
      <c r="C28" s="29">
        <v>8</v>
      </c>
      <c r="D28" s="29"/>
      <c r="E28" s="151">
        <f t="shared" si="1"/>
        <v>8</v>
      </c>
      <c r="F28" s="921">
        <v>4</v>
      </c>
      <c r="G28" s="921">
        <v>2</v>
      </c>
      <c r="H28" s="921">
        <v>2</v>
      </c>
      <c r="I28" s="921"/>
    </row>
    <row r="29" spans="2:11" ht="18.75" customHeight="1" x14ac:dyDescent="0.25">
      <c r="B29" s="919" t="s">
        <v>2033</v>
      </c>
      <c r="C29" s="29">
        <v>7</v>
      </c>
      <c r="D29" s="29"/>
      <c r="E29" s="151">
        <f t="shared" si="1"/>
        <v>7</v>
      </c>
      <c r="F29" s="921">
        <v>2</v>
      </c>
      <c r="G29" s="921">
        <v>3</v>
      </c>
      <c r="H29" s="921">
        <v>2</v>
      </c>
      <c r="I29" s="921"/>
      <c r="J29" s="808"/>
      <c r="K29" s="808"/>
    </row>
    <row r="30" spans="2:11" ht="15.75" x14ac:dyDescent="0.25">
      <c r="B30" s="919" t="s">
        <v>1104</v>
      </c>
      <c r="C30" s="29">
        <v>10</v>
      </c>
      <c r="D30" s="29"/>
      <c r="E30" s="151">
        <f t="shared" si="1"/>
        <v>10</v>
      </c>
      <c r="F30" s="921">
        <v>4</v>
      </c>
      <c r="G30" s="921">
        <v>3</v>
      </c>
      <c r="H30" s="921">
        <v>3</v>
      </c>
      <c r="I30" s="921"/>
    </row>
    <row r="31" spans="2:11" ht="18.75" customHeight="1" x14ac:dyDescent="0.25">
      <c r="B31" s="919" t="s">
        <v>1968</v>
      </c>
      <c r="C31" s="29">
        <v>7</v>
      </c>
      <c r="D31" s="29"/>
      <c r="E31" s="151">
        <f t="shared" si="1"/>
        <v>7</v>
      </c>
      <c r="F31" s="921"/>
      <c r="G31" s="921">
        <v>3</v>
      </c>
      <c r="H31" s="921">
        <v>4</v>
      </c>
      <c r="I31" s="921"/>
    </row>
    <row r="32" spans="2:11" ht="18.75" customHeight="1" x14ac:dyDescent="0.25">
      <c r="B32" s="919" t="s">
        <v>2031</v>
      </c>
      <c r="C32" s="29">
        <v>11</v>
      </c>
      <c r="D32" s="29"/>
      <c r="E32" s="151">
        <f t="shared" si="1"/>
        <v>11</v>
      </c>
      <c r="F32" s="921">
        <v>1</v>
      </c>
      <c r="G32" s="921">
        <v>5</v>
      </c>
      <c r="H32" s="921">
        <v>5</v>
      </c>
      <c r="I32" s="921"/>
    </row>
    <row r="33" spans="2:11" ht="18.75" customHeight="1" x14ac:dyDescent="0.25">
      <c r="B33" s="919" t="s">
        <v>472</v>
      </c>
      <c r="C33" s="29">
        <v>5</v>
      </c>
      <c r="D33" s="29"/>
      <c r="E33" s="151">
        <f t="shared" si="1"/>
        <v>5</v>
      </c>
      <c r="F33" s="921">
        <v>1</v>
      </c>
      <c r="G33" s="921">
        <v>1</v>
      </c>
      <c r="H33" s="921">
        <v>3</v>
      </c>
      <c r="I33" s="921"/>
    </row>
    <row r="34" spans="2:11" ht="18.75" customHeight="1" x14ac:dyDescent="0.25">
      <c r="B34" s="919" t="s">
        <v>2029</v>
      </c>
      <c r="C34" s="29">
        <v>18</v>
      </c>
      <c r="D34" s="29"/>
      <c r="E34" s="151">
        <f t="shared" si="1"/>
        <v>18</v>
      </c>
      <c r="F34" s="921">
        <v>6</v>
      </c>
      <c r="G34" s="921">
        <v>5</v>
      </c>
      <c r="H34" s="921">
        <v>7</v>
      </c>
      <c r="I34" s="921"/>
    </row>
    <row r="35" spans="2:11" ht="18.75" customHeight="1" x14ac:dyDescent="0.25">
      <c r="B35" s="919" t="s">
        <v>863</v>
      </c>
      <c r="C35" s="29">
        <v>18</v>
      </c>
      <c r="D35" s="29">
        <v>1</v>
      </c>
      <c r="E35" s="151">
        <f t="shared" si="1"/>
        <v>19</v>
      </c>
      <c r="F35" s="921">
        <v>2</v>
      </c>
      <c r="G35" s="921">
        <v>3</v>
      </c>
      <c r="H35" s="921">
        <v>4</v>
      </c>
      <c r="I35" s="921">
        <v>10</v>
      </c>
    </row>
    <row r="36" spans="2:11" ht="18.75" customHeight="1" x14ac:dyDescent="0.25">
      <c r="B36" s="919" t="s">
        <v>1101</v>
      </c>
      <c r="C36" s="29">
        <v>6</v>
      </c>
      <c r="D36" s="29"/>
      <c r="E36" s="151">
        <f t="shared" si="1"/>
        <v>6</v>
      </c>
      <c r="F36" s="921"/>
      <c r="G36" s="921"/>
      <c r="H36" s="921">
        <v>6</v>
      </c>
      <c r="I36" s="921"/>
    </row>
    <row r="37" spans="2:11" ht="18.75" customHeight="1" x14ac:dyDescent="0.25">
      <c r="B37" s="919" t="s">
        <v>432</v>
      </c>
      <c r="C37" s="29">
        <v>16</v>
      </c>
      <c r="D37" s="29"/>
      <c r="E37" s="151">
        <f t="shared" si="1"/>
        <v>16</v>
      </c>
      <c r="F37" s="921">
        <v>4</v>
      </c>
      <c r="G37" s="921">
        <v>1</v>
      </c>
      <c r="H37" s="921">
        <v>11</v>
      </c>
      <c r="I37" s="921"/>
    </row>
    <row r="38" spans="2:11" ht="18.75" customHeight="1" x14ac:dyDescent="0.25">
      <c r="B38" s="919" t="s">
        <v>406</v>
      </c>
      <c r="C38" s="29">
        <v>13</v>
      </c>
      <c r="D38" s="29"/>
      <c r="E38" s="151">
        <f t="shared" si="1"/>
        <v>13</v>
      </c>
      <c r="F38" s="921">
        <v>1</v>
      </c>
      <c r="G38" s="921">
        <v>4</v>
      </c>
      <c r="H38" s="921">
        <v>8</v>
      </c>
      <c r="I38" s="921"/>
    </row>
    <row r="39" spans="2:11" ht="18.75" customHeight="1" x14ac:dyDescent="0.25">
      <c r="B39" s="919" t="s">
        <v>1102</v>
      </c>
      <c r="C39" s="29">
        <v>13</v>
      </c>
      <c r="D39" s="29"/>
      <c r="E39" s="151">
        <f t="shared" si="1"/>
        <v>13</v>
      </c>
      <c r="F39" s="921">
        <v>5</v>
      </c>
      <c r="G39" s="921">
        <v>2</v>
      </c>
      <c r="H39" s="921">
        <v>6</v>
      </c>
      <c r="I39" s="921"/>
    </row>
    <row r="40" spans="2:11" ht="18.75" customHeight="1" x14ac:dyDescent="0.25">
      <c r="B40" s="919" t="s">
        <v>2028</v>
      </c>
      <c r="C40" s="29">
        <v>8</v>
      </c>
      <c r="D40" s="29"/>
      <c r="E40" s="151">
        <f t="shared" si="1"/>
        <v>8</v>
      </c>
      <c r="F40" s="921">
        <v>2</v>
      </c>
      <c r="G40" s="921">
        <v>2</v>
      </c>
      <c r="H40" s="921">
        <v>4</v>
      </c>
      <c r="I40" s="921"/>
    </row>
    <row r="41" spans="2:11" ht="18.75" customHeight="1" x14ac:dyDescent="0.25">
      <c r="B41" s="608" t="s">
        <v>1113</v>
      </c>
      <c r="C41" s="156">
        <f>SUM(C8:C40)</f>
        <v>306</v>
      </c>
      <c r="D41" s="156">
        <f t="shared" ref="D41:I41" si="2">SUM(D8:D40)</f>
        <v>48</v>
      </c>
      <c r="E41" s="156">
        <f t="shared" si="2"/>
        <v>354</v>
      </c>
      <c r="F41" s="156">
        <f t="shared" si="2"/>
        <v>76</v>
      </c>
      <c r="G41" s="156">
        <f t="shared" si="2"/>
        <v>75</v>
      </c>
      <c r="H41" s="156">
        <f t="shared" si="2"/>
        <v>179</v>
      </c>
      <c r="I41" s="156">
        <f t="shared" si="2"/>
        <v>24</v>
      </c>
      <c r="J41" s="808"/>
      <c r="K41" s="808"/>
    </row>
    <row r="42" spans="2:11" ht="11.25" customHeight="1" x14ac:dyDescent="0.25">
      <c r="B42" s="674" t="s">
        <v>648</v>
      </c>
      <c r="C42" s="924"/>
      <c r="D42" s="924"/>
      <c r="E42" s="924"/>
      <c r="F42" s="924"/>
      <c r="G42" s="924"/>
      <c r="H42" s="924" t="s">
        <v>563</v>
      </c>
      <c r="I42" s="924"/>
    </row>
    <row r="43" spans="2:11" ht="11.25" customHeight="1" x14ac:dyDescent="0.25">
      <c r="B43" s="674" t="s">
        <v>649</v>
      </c>
      <c r="C43" s="924"/>
      <c r="D43" s="924"/>
      <c r="E43" s="924"/>
      <c r="F43" s="924" t="s">
        <v>563</v>
      </c>
      <c r="G43" s="924"/>
      <c r="H43" s="924"/>
      <c r="I43" s="924"/>
    </row>
    <row r="44" spans="2:11" ht="15.75" x14ac:dyDescent="0.25">
      <c r="B44" s="925"/>
      <c r="C44" s="924"/>
      <c r="D44" s="924"/>
      <c r="E44" s="924"/>
      <c r="F44" s="924"/>
      <c r="G44" s="924"/>
      <c r="H44" s="924"/>
      <c r="I44" s="924"/>
    </row>
    <row r="45" spans="2:11" ht="15" hidden="1" customHeight="1" x14ac:dyDescent="0.25">
      <c r="H45" s="567">
        <v>8</v>
      </c>
      <c r="I45" s="567">
        <v>4</v>
      </c>
    </row>
    <row r="46" spans="2:11" ht="0" hidden="1" customHeight="1" x14ac:dyDescent="0.25">
      <c r="G46" s="567">
        <v>1</v>
      </c>
      <c r="H46" s="567">
        <v>2</v>
      </c>
      <c r="I46" s="567">
        <v>4</v>
      </c>
    </row>
  </sheetData>
  <sheetProtection formatCells="0" formatColumns="0" formatRows="0" insertColumns="0" insertRows="0" deleteColumns="0" deleteRows="0" sort="0"/>
  <mergeCells count="6">
    <mergeCell ref="B1:I3"/>
    <mergeCell ref="B4:I4"/>
    <mergeCell ref="B6:B7"/>
    <mergeCell ref="C6:D6"/>
    <mergeCell ref="E6:E7"/>
    <mergeCell ref="F6:I6"/>
  </mergeCells>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1"/>
  <dimension ref="A1:K304"/>
  <sheetViews>
    <sheetView showGridLines="0" zoomScaleNormal="100" workbookViewId="0"/>
  </sheetViews>
  <sheetFormatPr baseColWidth="10" defaultColWidth="0" defaultRowHeight="0" customHeight="1" zeroHeight="1" x14ac:dyDescent="0.25"/>
  <cols>
    <col min="1" max="1" width="3.5703125" style="566" customWidth="1"/>
    <col min="2" max="2" width="39" style="566" customWidth="1"/>
    <col min="3" max="5" width="21.42578125" style="566" customWidth="1"/>
    <col min="6" max="6" width="5" style="566" customWidth="1"/>
    <col min="7" max="11" width="0" style="566" hidden="1" customWidth="1"/>
    <col min="12" max="16384" width="9.140625" style="566" hidden="1"/>
  </cols>
  <sheetData>
    <row r="1" spans="2:7" ht="15" x14ac:dyDescent="0.25">
      <c r="B1" s="1985"/>
      <c r="C1" s="1986"/>
      <c r="D1" s="1986"/>
      <c r="E1" s="1987"/>
    </row>
    <row r="2" spans="2:7" ht="15" x14ac:dyDescent="0.25">
      <c r="B2" s="1988"/>
      <c r="C2" s="1989"/>
      <c r="D2" s="1989"/>
      <c r="E2" s="1990"/>
    </row>
    <row r="3" spans="2:7" ht="16.5" thickBot="1" x14ac:dyDescent="0.3">
      <c r="B3" s="1991"/>
      <c r="C3" s="1992"/>
      <c r="D3" s="1992"/>
      <c r="E3" s="1993"/>
      <c r="F3" s="567"/>
      <c r="G3" s="567"/>
    </row>
    <row r="4" spans="2:7" ht="21.75" thickBot="1" x14ac:dyDescent="0.4">
      <c r="B4" s="1994" t="s">
        <v>3158</v>
      </c>
      <c r="C4" s="1995"/>
      <c r="D4" s="1995"/>
      <c r="E4" s="1996"/>
      <c r="F4" s="567"/>
      <c r="G4" s="567"/>
    </row>
    <row r="5" spans="2:7" s="569" customFormat="1" ht="15.75" x14ac:dyDescent="0.25">
      <c r="B5" s="1997"/>
      <c r="C5" s="1997"/>
      <c r="D5" s="1997"/>
      <c r="E5" s="1997"/>
      <c r="F5" s="568"/>
      <c r="G5" s="568"/>
    </row>
    <row r="6" spans="2:7" s="569" customFormat="1" ht="21" x14ac:dyDescent="0.35">
      <c r="B6" s="596" t="s">
        <v>132</v>
      </c>
      <c r="C6" s="571" t="s">
        <v>3024</v>
      </c>
      <c r="D6" s="571" t="s">
        <v>3025</v>
      </c>
      <c r="E6" s="571" t="s">
        <v>3159</v>
      </c>
      <c r="F6" s="568"/>
      <c r="G6" s="568"/>
    </row>
    <row r="7" spans="2:7" s="569" customFormat="1" ht="18.75" customHeight="1" x14ac:dyDescent="0.3">
      <c r="B7" s="572" t="s">
        <v>144</v>
      </c>
      <c r="C7" s="579">
        <f>SUM(C8:C9)</f>
        <v>31</v>
      </c>
      <c r="D7" s="579">
        <f>SUM(D8:D9)</f>
        <v>31</v>
      </c>
      <c r="E7" s="580">
        <f>SUM(E8:E9)</f>
        <v>30</v>
      </c>
    </row>
    <row r="8" spans="2:7" ht="18.75" customHeight="1" x14ac:dyDescent="0.25">
      <c r="B8" s="574" t="s">
        <v>1851</v>
      </c>
      <c r="C8" s="1375">
        <v>30</v>
      </c>
      <c r="D8" s="1375">
        <v>30</v>
      </c>
      <c r="E8" s="1376">
        <v>29</v>
      </c>
    </row>
    <row r="9" spans="2:7" ht="18.75" customHeight="1" x14ac:dyDescent="0.25">
      <c r="B9" s="574" t="s">
        <v>985</v>
      </c>
      <c r="C9" s="1375">
        <v>1</v>
      </c>
      <c r="D9" s="1375">
        <v>1</v>
      </c>
      <c r="E9" s="1376">
        <v>1</v>
      </c>
    </row>
    <row r="10" spans="2:7" ht="18.75" customHeight="1" x14ac:dyDescent="0.3">
      <c r="B10" s="572" t="s">
        <v>345</v>
      </c>
      <c r="C10" s="579">
        <f>SUM(C11:C13)</f>
        <v>37</v>
      </c>
      <c r="D10" s="579">
        <f>SUM(D11:D13)</f>
        <v>24</v>
      </c>
      <c r="E10" s="580">
        <f>SUM(E11:E13)</f>
        <v>30</v>
      </c>
    </row>
    <row r="11" spans="2:7" ht="18.75" customHeight="1" x14ac:dyDescent="0.25">
      <c r="B11" s="574" t="s">
        <v>285</v>
      </c>
      <c r="C11" s="1380">
        <v>11</v>
      </c>
      <c r="D11" s="1380">
        <v>9</v>
      </c>
      <c r="E11" s="1381">
        <v>10</v>
      </c>
    </row>
    <row r="12" spans="2:7" ht="18.75" customHeight="1" x14ac:dyDescent="0.25">
      <c r="B12" s="576" t="s">
        <v>2745</v>
      </c>
      <c r="C12" s="1382">
        <v>23</v>
      </c>
      <c r="D12" s="1382">
        <v>12</v>
      </c>
      <c r="E12" s="1381">
        <v>18</v>
      </c>
    </row>
    <row r="13" spans="2:7" ht="18.75" customHeight="1" x14ac:dyDescent="0.25">
      <c r="B13" s="577" t="s">
        <v>284</v>
      </c>
      <c r="C13" s="1380">
        <v>3</v>
      </c>
      <c r="D13" s="1380">
        <v>3</v>
      </c>
      <c r="E13" s="1381">
        <v>2</v>
      </c>
    </row>
    <row r="14" spans="2:7" ht="18.75" customHeight="1" x14ac:dyDescent="0.3">
      <c r="B14" s="573" t="s">
        <v>137</v>
      </c>
      <c r="C14" s="579">
        <f>C7+C10</f>
        <v>68</v>
      </c>
      <c r="D14" s="579">
        <f>D7+D10</f>
        <v>55</v>
      </c>
      <c r="E14" s="580">
        <f>E7+E10</f>
        <v>60</v>
      </c>
    </row>
    <row r="15" spans="2:7" ht="15" x14ac:dyDescent="0.25">
      <c r="B15" s="1998" t="s">
        <v>136</v>
      </c>
      <c r="C15" s="1998"/>
      <c r="D15" s="1998"/>
      <c r="E15" s="1998"/>
    </row>
    <row r="16" spans="2:7" ht="18.75" customHeight="1" x14ac:dyDescent="0.25">
      <c r="B16" s="578"/>
      <c r="C16" s="578"/>
      <c r="D16" s="578"/>
      <c r="E16" s="578"/>
    </row>
    <row r="17" spans="2:5" ht="18.75" hidden="1" customHeight="1" x14ac:dyDescent="0.25">
      <c r="B17" s="578"/>
      <c r="C17" s="578"/>
      <c r="D17" s="578"/>
      <c r="E17" s="578"/>
    </row>
    <row r="18" spans="2:5" ht="18.75" hidden="1" customHeight="1" x14ac:dyDescent="0.25">
      <c r="B18" s="578"/>
      <c r="C18" s="578"/>
      <c r="D18" s="578"/>
      <c r="E18" s="578"/>
    </row>
    <row r="19" spans="2:5" ht="18.75" hidden="1" customHeight="1" x14ac:dyDescent="0.25">
      <c r="B19" s="578"/>
      <c r="C19" s="578"/>
      <c r="D19" s="578"/>
      <c r="E19" s="578"/>
    </row>
    <row r="20" spans="2:5" ht="18.75" hidden="1" customHeight="1" x14ac:dyDescent="0.25">
      <c r="B20" s="578"/>
      <c r="C20" s="578"/>
      <c r="D20" s="578"/>
      <c r="E20" s="578"/>
    </row>
    <row r="21" spans="2:5" ht="18.75" hidden="1" customHeight="1" x14ac:dyDescent="0.25">
      <c r="B21" s="578"/>
      <c r="C21" s="578"/>
      <c r="D21" s="578"/>
      <c r="E21" s="578"/>
    </row>
    <row r="22" spans="2:5" ht="18.75" hidden="1" customHeight="1" x14ac:dyDescent="0.25">
      <c r="B22" s="578"/>
      <c r="C22" s="578"/>
      <c r="D22" s="578"/>
      <c r="E22" s="578"/>
    </row>
    <row r="23" spans="2:5" ht="18.75" hidden="1" customHeight="1" x14ac:dyDescent="0.25">
      <c r="B23" s="578"/>
      <c r="C23" s="578"/>
      <c r="D23" s="578"/>
      <c r="E23" s="578"/>
    </row>
    <row r="24" spans="2:5" ht="18.75" hidden="1" customHeight="1" x14ac:dyDescent="0.25">
      <c r="B24" s="578"/>
      <c r="C24" s="578"/>
      <c r="D24" s="578"/>
      <c r="E24" s="578"/>
    </row>
    <row r="25" spans="2:5" ht="18.75" hidden="1" customHeight="1" x14ac:dyDescent="0.25">
      <c r="B25" s="578"/>
      <c r="C25" s="578"/>
      <c r="D25" s="578"/>
      <c r="E25" s="578"/>
    </row>
    <row r="26" spans="2:5" ht="18.75" hidden="1" customHeight="1" x14ac:dyDescent="0.25">
      <c r="B26" s="578"/>
      <c r="C26" s="578"/>
      <c r="D26" s="578"/>
      <c r="E26" s="578"/>
    </row>
    <row r="27" spans="2:5" ht="18.75" hidden="1" customHeight="1" x14ac:dyDescent="0.25">
      <c r="B27" s="578"/>
      <c r="C27" s="578"/>
      <c r="D27" s="578"/>
      <c r="E27" s="578"/>
    </row>
    <row r="28" spans="2:5" ht="16.5" hidden="1" customHeight="1" x14ac:dyDescent="0.25"/>
    <row r="29" spans="2:5" ht="15" hidden="1" customHeight="1" x14ac:dyDescent="0.25"/>
    <row r="30" spans="2:5" ht="15" hidden="1" customHeight="1" x14ac:dyDescent="0.25"/>
    <row r="31" spans="2:5" ht="15" hidden="1" customHeight="1" x14ac:dyDescent="0.25"/>
    <row r="32" spans="2:5" ht="15" hidden="1" customHeight="1" x14ac:dyDescent="0.25"/>
    <row r="33" ht="15" hidden="1" customHeight="1" x14ac:dyDescent="0.25"/>
    <row r="34" ht="15" hidden="1" customHeight="1" x14ac:dyDescent="0.25"/>
    <row r="35" ht="15" hidden="1" customHeight="1" x14ac:dyDescent="0.25"/>
    <row r="36" ht="15" hidden="1" customHeight="1" x14ac:dyDescent="0.25"/>
    <row r="37" ht="15" hidden="1" customHeight="1" x14ac:dyDescent="0.25"/>
    <row r="38" ht="15" hidden="1" customHeight="1" x14ac:dyDescent="0.25"/>
    <row r="39" ht="15" hidden="1" customHeight="1" x14ac:dyDescent="0.25"/>
    <row r="40" ht="15" hidden="1" customHeight="1" x14ac:dyDescent="0.25"/>
    <row r="41" ht="15" hidden="1" customHeight="1" x14ac:dyDescent="0.25"/>
    <row r="42" ht="15" hidden="1" customHeight="1" x14ac:dyDescent="0.25"/>
    <row r="43" ht="15" hidden="1" customHeight="1" x14ac:dyDescent="0.25"/>
    <row r="44" ht="15" hidden="1" customHeight="1" x14ac:dyDescent="0.25"/>
    <row r="45" ht="15" hidden="1" customHeight="1" x14ac:dyDescent="0.25"/>
    <row r="46" ht="15" hidden="1" customHeight="1" x14ac:dyDescent="0.25"/>
    <row r="47" ht="15" hidden="1" customHeight="1" x14ac:dyDescent="0.25"/>
    <row r="48" ht="15" hidden="1" customHeight="1" x14ac:dyDescent="0.25"/>
    <row r="49" ht="15" hidden="1" customHeight="1" x14ac:dyDescent="0.25"/>
    <row r="50" ht="15" hidden="1" customHeight="1" x14ac:dyDescent="0.25"/>
    <row r="51" ht="15" hidden="1" customHeight="1" x14ac:dyDescent="0.25"/>
    <row r="52" ht="15" hidden="1" customHeight="1" x14ac:dyDescent="0.25"/>
    <row r="53" ht="15" hidden="1" customHeight="1" x14ac:dyDescent="0.25"/>
    <row r="54" ht="15" hidden="1" customHeight="1" x14ac:dyDescent="0.25"/>
    <row r="55" ht="15" hidden="1" customHeight="1" x14ac:dyDescent="0.25"/>
    <row r="56" ht="15" hidden="1" customHeight="1" x14ac:dyDescent="0.25"/>
    <row r="57" ht="15" hidden="1" customHeight="1" x14ac:dyDescent="0.25"/>
    <row r="58" ht="15" hidden="1" customHeight="1" x14ac:dyDescent="0.25"/>
    <row r="59" ht="15" hidden="1" customHeight="1" x14ac:dyDescent="0.25"/>
    <row r="60" ht="15" hidden="1" customHeight="1" x14ac:dyDescent="0.25"/>
    <row r="61" ht="15" hidden="1" customHeight="1" x14ac:dyDescent="0.25"/>
    <row r="62" ht="15" hidden="1" customHeight="1" x14ac:dyDescent="0.25"/>
    <row r="63" ht="15" hidden="1" customHeight="1" x14ac:dyDescent="0.25"/>
    <row r="64" ht="15" hidden="1" customHeight="1" x14ac:dyDescent="0.25"/>
    <row r="65" ht="15" hidden="1" customHeight="1" x14ac:dyDescent="0.25"/>
    <row r="66" ht="15" hidden="1" customHeight="1" x14ac:dyDescent="0.25"/>
    <row r="67" ht="15" hidden="1" customHeight="1" x14ac:dyDescent="0.25"/>
    <row r="68" ht="15" hidden="1" customHeight="1" x14ac:dyDescent="0.25"/>
    <row r="69" ht="15" hidden="1" customHeight="1" x14ac:dyDescent="0.25"/>
    <row r="70" ht="15" hidden="1" customHeight="1" x14ac:dyDescent="0.25"/>
    <row r="71" ht="15" hidden="1" customHeight="1" x14ac:dyDescent="0.25"/>
    <row r="72" ht="15" hidden="1" customHeight="1" x14ac:dyDescent="0.25"/>
    <row r="73" ht="15" hidden="1" customHeight="1" x14ac:dyDescent="0.25"/>
    <row r="74" ht="15" hidden="1" customHeight="1" x14ac:dyDescent="0.25"/>
    <row r="75" ht="15" hidden="1" customHeight="1" x14ac:dyDescent="0.25"/>
    <row r="76" ht="15" hidden="1" customHeight="1" x14ac:dyDescent="0.25"/>
    <row r="77" ht="15" hidden="1" customHeight="1" x14ac:dyDescent="0.25"/>
    <row r="78" ht="15" hidden="1" customHeight="1" x14ac:dyDescent="0.25"/>
    <row r="79" ht="15" hidden="1" customHeight="1" x14ac:dyDescent="0.25"/>
    <row r="80" ht="15" hidden="1" customHeight="1" x14ac:dyDescent="0.25"/>
    <row r="81" ht="15" hidden="1" customHeight="1" x14ac:dyDescent="0.25"/>
    <row r="82" ht="15" hidden="1" customHeight="1" x14ac:dyDescent="0.25"/>
    <row r="83" ht="15" hidden="1" customHeight="1" x14ac:dyDescent="0.25"/>
    <row r="84" ht="15" hidden="1" customHeight="1" x14ac:dyDescent="0.25"/>
    <row r="85" ht="15" hidden="1" customHeight="1" x14ac:dyDescent="0.25"/>
    <row r="86" ht="15" hidden="1" customHeight="1" x14ac:dyDescent="0.25"/>
    <row r="87" ht="15" hidden="1" customHeight="1" x14ac:dyDescent="0.25"/>
    <row r="88" ht="15" hidden="1" customHeight="1" x14ac:dyDescent="0.25"/>
    <row r="89" ht="15" hidden="1" customHeight="1" x14ac:dyDescent="0.25"/>
    <row r="90" ht="15" hidden="1" customHeight="1" x14ac:dyDescent="0.25"/>
    <row r="91" ht="15" hidden="1" customHeight="1" x14ac:dyDescent="0.25"/>
    <row r="92" ht="15" hidden="1" customHeight="1" x14ac:dyDescent="0.25"/>
    <row r="93" ht="15" hidden="1" customHeight="1" x14ac:dyDescent="0.25"/>
    <row r="94" ht="15" hidden="1" customHeight="1" x14ac:dyDescent="0.25"/>
    <row r="95" ht="15" hidden="1" customHeight="1" x14ac:dyDescent="0.25"/>
    <row r="96" ht="15" hidden="1" customHeight="1" x14ac:dyDescent="0.25"/>
    <row r="97" ht="15" hidden="1" customHeight="1" x14ac:dyDescent="0.25"/>
    <row r="98" ht="15" hidden="1" customHeight="1" x14ac:dyDescent="0.25"/>
    <row r="99" ht="15" hidden="1" customHeight="1" x14ac:dyDescent="0.25"/>
    <row r="100" ht="15" hidden="1" customHeight="1" x14ac:dyDescent="0.25"/>
    <row r="101" ht="15" hidden="1" customHeight="1" x14ac:dyDescent="0.25"/>
    <row r="102" ht="15" hidden="1" customHeight="1" x14ac:dyDescent="0.25"/>
    <row r="103" ht="15" hidden="1" customHeight="1" x14ac:dyDescent="0.25"/>
    <row r="104" ht="15" hidden="1" customHeight="1" x14ac:dyDescent="0.25"/>
    <row r="105" ht="15" hidden="1" customHeight="1" x14ac:dyDescent="0.25"/>
    <row r="106" ht="15" hidden="1" customHeight="1" x14ac:dyDescent="0.25"/>
    <row r="107" ht="15" hidden="1" customHeight="1" x14ac:dyDescent="0.25"/>
    <row r="108" ht="15" hidden="1" customHeight="1" x14ac:dyDescent="0.25"/>
    <row r="109" ht="15" hidden="1" customHeight="1" x14ac:dyDescent="0.25"/>
    <row r="110" ht="15" hidden="1" customHeight="1" x14ac:dyDescent="0.25"/>
    <row r="111" ht="15" hidden="1" customHeight="1" x14ac:dyDescent="0.25"/>
    <row r="112" ht="15" hidden="1" customHeight="1" x14ac:dyDescent="0.25"/>
    <row r="113" ht="15" hidden="1" customHeight="1" x14ac:dyDescent="0.25"/>
    <row r="114" ht="15" hidden="1" customHeight="1" x14ac:dyDescent="0.25"/>
    <row r="115" ht="15" hidden="1" customHeight="1" x14ac:dyDescent="0.25"/>
    <row r="116" ht="15" hidden="1" customHeight="1" x14ac:dyDescent="0.25"/>
    <row r="117" ht="15" hidden="1" customHeight="1" x14ac:dyDescent="0.25"/>
    <row r="118" ht="15" hidden="1" customHeight="1" x14ac:dyDescent="0.25"/>
    <row r="119" ht="15" hidden="1" customHeight="1" x14ac:dyDescent="0.25"/>
    <row r="120" ht="15" hidden="1" customHeight="1" x14ac:dyDescent="0.25"/>
    <row r="121" ht="15" hidden="1" customHeight="1" x14ac:dyDescent="0.25"/>
    <row r="122" ht="15" hidden="1" customHeight="1" x14ac:dyDescent="0.25"/>
    <row r="123" ht="15" hidden="1" customHeight="1" x14ac:dyDescent="0.25"/>
    <row r="124" ht="15" hidden="1" customHeight="1" x14ac:dyDescent="0.25"/>
    <row r="125" ht="15" hidden="1" customHeight="1" x14ac:dyDescent="0.25"/>
    <row r="126" ht="15" hidden="1" customHeight="1" x14ac:dyDescent="0.25"/>
    <row r="127" ht="15" hidden="1" customHeight="1" x14ac:dyDescent="0.25"/>
    <row r="128" ht="15" hidden="1" customHeight="1" x14ac:dyDescent="0.25"/>
    <row r="129" ht="15" hidden="1" customHeight="1" x14ac:dyDescent="0.25"/>
    <row r="130" ht="15" hidden="1" customHeight="1" x14ac:dyDescent="0.25"/>
    <row r="131" ht="15" hidden="1" customHeight="1" x14ac:dyDescent="0.25"/>
    <row r="132" ht="15" hidden="1" customHeight="1" x14ac:dyDescent="0.25"/>
    <row r="133" ht="15" hidden="1" customHeight="1" x14ac:dyDescent="0.25"/>
    <row r="134" ht="15" hidden="1" customHeight="1" x14ac:dyDescent="0.25"/>
    <row r="135" ht="15" hidden="1" customHeight="1" x14ac:dyDescent="0.25"/>
    <row r="136" ht="15" hidden="1" customHeight="1" x14ac:dyDescent="0.25"/>
    <row r="137" ht="15" hidden="1" customHeight="1" x14ac:dyDescent="0.25"/>
    <row r="138" ht="15" hidden="1" customHeight="1" x14ac:dyDescent="0.25"/>
    <row r="139" ht="15" hidden="1" customHeight="1" x14ac:dyDescent="0.25"/>
    <row r="140" ht="15" hidden="1" customHeight="1" x14ac:dyDescent="0.25"/>
    <row r="141" ht="15" hidden="1" customHeight="1" x14ac:dyDescent="0.25"/>
    <row r="142" ht="15" hidden="1" customHeight="1" x14ac:dyDescent="0.25"/>
    <row r="143" ht="15" hidden="1" customHeight="1" x14ac:dyDescent="0.25"/>
    <row r="144" ht="15" hidden="1" customHeight="1" x14ac:dyDescent="0.25"/>
    <row r="145" ht="15" hidden="1" customHeight="1" x14ac:dyDescent="0.25"/>
    <row r="146" ht="15" hidden="1" customHeight="1" x14ac:dyDescent="0.25"/>
    <row r="147" ht="15" hidden="1" customHeight="1" x14ac:dyDescent="0.25"/>
    <row r="148" ht="15" hidden="1" customHeight="1" x14ac:dyDescent="0.25"/>
    <row r="149" ht="15" hidden="1" customHeight="1" x14ac:dyDescent="0.25"/>
    <row r="150" ht="15" hidden="1" customHeight="1" x14ac:dyDescent="0.25"/>
    <row r="151" ht="15" hidden="1" customHeight="1" x14ac:dyDescent="0.25"/>
    <row r="152" ht="15" hidden="1" customHeight="1" x14ac:dyDescent="0.25"/>
    <row r="153" ht="15" hidden="1" customHeight="1" x14ac:dyDescent="0.25"/>
    <row r="154" ht="15" hidden="1" customHeight="1" x14ac:dyDescent="0.25"/>
    <row r="155" ht="15" hidden="1" customHeight="1" x14ac:dyDescent="0.25"/>
    <row r="156" ht="15" hidden="1" customHeight="1" x14ac:dyDescent="0.25"/>
    <row r="157" ht="15" hidden="1" customHeight="1" x14ac:dyDescent="0.25"/>
    <row r="158" ht="15" hidden="1" customHeight="1" x14ac:dyDescent="0.25"/>
    <row r="159" ht="15" hidden="1" customHeight="1" x14ac:dyDescent="0.25"/>
    <row r="160" ht="15" hidden="1" customHeight="1" x14ac:dyDescent="0.25"/>
    <row r="161" ht="15" hidden="1" customHeight="1" x14ac:dyDescent="0.25"/>
    <row r="162" ht="15" hidden="1" customHeight="1" x14ac:dyDescent="0.25"/>
    <row r="163" ht="15" hidden="1" customHeight="1" x14ac:dyDescent="0.25"/>
    <row r="164" ht="15" hidden="1" customHeight="1" x14ac:dyDescent="0.25"/>
    <row r="165" ht="15" hidden="1" customHeight="1" x14ac:dyDescent="0.25"/>
    <row r="166" ht="15" hidden="1" customHeight="1" x14ac:dyDescent="0.25"/>
    <row r="167" ht="15" hidden="1" customHeight="1" x14ac:dyDescent="0.25"/>
    <row r="168" ht="15" hidden="1" customHeight="1" x14ac:dyDescent="0.25"/>
    <row r="169" ht="15" hidden="1" customHeight="1" x14ac:dyDescent="0.25"/>
    <row r="170" ht="15" hidden="1" customHeight="1" x14ac:dyDescent="0.25"/>
    <row r="171" ht="15" hidden="1" customHeight="1" x14ac:dyDescent="0.25"/>
    <row r="172" ht="15" hidden="1" customHeight="1" x14ac:dyDescent="0.25"/>
    <row r="173" ht="15" hidden="1" customHeight="1" x14ac:dyDescent="0.25"/>
    <row r="174" ht="15" hidden="1" customHeight="1" x14ac:dyDescent="0.25"/>
    <row r="175" ht="15" hidden="1" customHeight="1" x14ac:dyDescent="0.25"/>
    <row r="176" ht="15" hidden="1" customHeight="1" x14ac:dyDescent="0.25"/>
    <row r="177" ht="15" hidden="1" customHeight="1" x14ac:dyDescent="0.25"/>
    <row r="178" ht="15" hidden="1" customHeight="1" x14ac:dyDescent="0.25"/>
    <row r="179" ht="15" hidden="1" customHeight="1" x14ac:dyDescent="0.25"/>
    <row r="180" ht="15" hidden="1" customHeight="1" x14ac:dyDescent="0.25"/>
    <row r="181" ht="15" hidden="1" customHeight="1" x14ac:dyDescent="0.25"/>
    <row r="182" ht="15" hidden="1" customHeight="1" x14ac:dyDescent="0.25"/>
    <row r="183" ht="15" hidden="1" customHeight="1" x14ac:dyDescent="0.25"/>
    <row r="184" ht="15" hidden="1" customHeight="1" x14ac:dyDescent="0.25"/>
    <row r="185" ht="15" hidden="1" customHeight="1" x14ac:dyDescent="0.25"/>
    <row r="186" ht="15" hidden="1" customHeight="1" x14ac:dyDescent="0.25"/>
    <row r="187" ht="15" hidden="1" customHeight="1" x14ac:dyDescent="0.25"/>
    <row r="188" ht="15" hidden="1" customHeight="1" x14ac:dyDescent="0.25"/>
    <row r="189" ht="15" hidden="1" customHeight="1" x14ac:dyDescent="0.25"/>
    <row r="190" ht="15" hidden="1" customHeight="1" x14ac:dyDescent="0.25"/>
    <row r="191" ht="15" hidden="1" customHeight="1" x14ac:dyDescent="0.25"/>
    <row r="192" ht="15" hidden="1" customHeight="1" x14ac:dyDescent="0.25"/>
    <row r="193" ht="15" hidden="1" customHeight="1" x14ac:dyDescent="0.25"/>
    <row r="194" ht="15" hidden="1" customHeight="1" x14ac:dyDescent="0.25"/>
    <row r="195" ht="15" hidden="1" customHeight="1" x14ac:dyDescent="0.25"/>
    <row r="196" ht="15" hidden="1" customHeight="1" x14ac:dyDescent="0.25"/>
    <row r="197" ht="15" hidden="1" customHeight="1" x14ac:dyDescent="0.25"/>
    <row r="198" ht="15" hidden="1" customHeight="1" x14ac:dyDescent="0.25"/>
    <row r="199" ht="15" hidden="1" customHeight="1" x14ac:dyDescent="0.25"/>
    <row r="200" ht="15" hidden="1" customHeight="1" x14ac:dyDescent="0.25"/>
    <row r="201" ht="15" hidden="1" customHeight="1" x14ac:dyDescent="0.25"/>
    <row r="202" ht="15" hidden="1" customHeight="1" x14ac:dyDescent="0.25"/>
    <row r="203" ht="15" hidden="1" customHeight="1" x14ac:dyDescent="0.25"/>
    <row r="204" ht="15" hidden="1" customHeight="1" x14ac:dyDescent="0.25"/>
    <row r="205" ht="15" hidden="1" customHeight="1" x14ac:dyDescent="0.25"/>
    <row r="206" ht="15" hidden="1" customHeight="1" x14ac:dyDescent="0.25"/>
    <row r="207" ht="15" hidden="1" customHeight="1" x14ac:dyDescent="0.25"/>
    <row r="208" ht="15" hidden="1" customHeight="1" x14ac:dyDescent="0.25"/>
    <row r="209" ht="15" hidden="1" customHeight="1" x14ac:dyDescent="0.25"/>
    <row r="210" ht="15" hidden="1" customHeight="1" x14ac:dyDescent="0.25"/>
    <row r="211" ht="15" hidden="1" customHeight="1" x14ac:dyDescent="0.25"/>
    <row r="212" ht="15" hidden="1" customHeight="1" x14ac:dyDescent="0.25"/>
    <row r="213" ht="15" hidden="1" customHeight="1" x14ac:dyDescent="0.25"/>
    <row r="214" ht="15" hidden="1" customHeight="1" x14ac:dyDescent="0.25"/>
    <row r="215" ht="15" hidden="1" customHeight="1" x14ac:dyDescent="0.25"/>
    <row r="216" ht="15" hidden="1" customHeight="1" x14ac:dyDescent="0.25"/>
    <row r="217" ht="15" hidden="1" customHeight="1" x14ac:dyDescent="0.25"/>
    <row r="218" ht="15" hidden="1" customHeight="1" x14ac:dyDescent="0.25"/>
    <row r="219" ht="15" hidden="1" customHeight="1" x14ac:dyDescent="0.25"/>
    <row r="220" ht="15" hidden="1" customHeight="1" x14ac:dyDescent="0.25"/>
    <row r="221" ht="15" hidden="1" customHeight="1" x14ac:dyDescent="0.25"/>
    <row r="222" ht="15" hidden="1" customHeight="1" x14ac:dyDescent="0.25"/>
    <row r="223" ht="15" hidden="1" customHeight="1" x14ac:dyDescent="0.25"/>
    <row r="224" ht="15" hidden="1" customHeight="1" x14ac:dyDescent="0.25"/>
    <row r="225" ht="15" hidden="1" customHeight="1" x14ac:dyDescent="0.25"/>
    <row r="226" ht="15" hidden="1" customHeight="1" x14ac:dyDescent="0.25"/>
    <row r="227" ht="15" hidden="1" customHeight="1" x14ac:dyDescent="0.25"/>
    <row r="228" ht="15" hidden="1" customHeight="1" x14ac:dyDescent="0.25"/>
    <row r="229" ht="15" hidden="1" customHeight="1" x14ac:dyDescent="0.25"/>
    <row r="230" ht="15" hidden="1" customHeight="1" x14ac:dyDescent="0.25"/>
    <row r="231" ht="15" hidden="1" customHeight="1" x14ac:dyDescent="0.25"/>
    <row r="232" ht="15" hidden="1" customHeight="1" x14ac:dyDescent="0.25"/>
    <row r="233" ht="15" hidden="1" customHeight="1" x14ac:dyDescent="0.25"/>
    <row r="234" ht="15" hidden="1" customHeight="1" x14ac:dyDescent="0.25"/>
    <row r="235" ht="15" hidden="1" customHeight="1" x14ac:dyDescent="0.25"/>
    <row r="236" ht="15" hidden="1" customHeight="1" x14ac:dyDescent="0.25"/>
    <row r="237" ht="15" hidden="1" customHeight="1" x14ac:dyDescent="0.25"/>
    <row r="238" ht="15" hidden="1" customHeight="1" x14ac:dyDescent="0.25"/>
    <row r="239" ht="15" hidden="1" customHeight="1" x14ac:dyDescent="0.25"/>
    <row r="240" ht="15" hidden="1" customHeight="1" x14ac:dyDescent="0.25"/>
    <row r="241" ht="15" hidden="1" customHeight="1" x14ac:dyDescent="0.25"/>
    <row r="242" ht="15" hidden="1" customHeight="1" x14ac:dyDescent="0.25"/>
    <row r="243" ht="15" hidden="1" customHeight="1" x14ac:dyDescent="0.25"/>
    <row r="244" ht="15" hidden="1" customHeight="1" x14ac:dyDescent="0.25"/>
    <row r="245" ht="15" hidden="1" customHeight="1" x14ac:dyDescent="0.25"/>
    <row r="246" ht="15" hidden="1" customHeight="1" x14ac:dyDescent="0.25"/>
    <row r="247" ht="15" hidden="1" customHeight="1" x14ac:dyDescent="0.25"/>
    <row r="248" ht="15" hidden="1" customHeight="1" x14ac:dyDescent="0.25"/>
    <row r="249" ht="15" hidden="1" customHeight="1" x14ac:dyDescent="0.25"/>
    <row r="250" ht="15" hidden="1" customHeight="1" x14ac:dyDescent="0.25"/>
    <row r="251" ht="15" hidden="1" customHeight="1" x14ac:dyDescent="0.25"/>
    <row r="252" ht="15" hidden="1" customHeight="1" x14ac:dyDescent="0.25"/>
    <row r="253" ht="15" hidden="1" customHeight="1" x14ac:dyDescent="0.25"/>
    <row r="254" ht="15" hidden="1" customHeight="1" x14ac:dyDescent="0.25"/>
    <row r="255" ht="15" hidden="1" customHeight="1" x14ac:dyDescent="0.25"/>
    <row r="256" ht="15" hidden="1" customHeight="1" x14ac:dyDescent="0.25"/>
    <row r="257" ht="15" hidden="1" customHeight="1" x14ac:dyDescent="0.25"/>
    <row r="258" ht="15" hidden="1" customHeight="1" x14ac:dyDescent="0.25"/>
    <row r="259" ht="15" hidden="1" customHeight="1" x14ac:dyDescent="0.25"/>
    <row r="260" ht="15" hidden="1" customHeight="1" x14ac:dyDescent="0.25"/>
    <row r="261" ht="15" hidden="1" customHeight="1" x14ac:dyDescent="0.25"/>
    <row r="262" ht="15" hidden="1" customHeight="1" x14ac:dyDescent="0.25"/>
    <row r="263" ht="15" hidden="1" customHeight="1" x14ac:dyDescent="0.25"/>
    <row r="264" ht="15" hidden="1" customHeight="1" x14ac:dyDescent="0.25"/>
    <row r="265" ht="15" hidden="1" customHeight="1" x14ac:dyDescent="0.25"/>
    <row r="266" ht="15" hidden="1" customHeight="1" x14ac:dyDescent="0.25"/>
    <row r="267" ht="15" hidden="1" customHeight="1" x14ac:dyDescent="0.25"/>
    <row r="268" ht="15" hidden="1" customHeight="1" x14ac:dyDescent="0.25"/>
    <row r="269" ht="15" hidden="1" customHeight="1" x14ac:dyDescent="0.25"/>
    <row r="270" ht="15" hidden="1" customHeight="1" x14ac:dyDescent="0.25"/>
    <row r="271" ht="15" hidden="1" customHeight="1" x14ac:dyDescent="0.25"/>
    <row r="272" ht="15" hidden="1" customHeight="1" x14ac:dyDescent="0.25"/>
    <row r="273" ht="15" hidden="1" customHeight="1" x14ac:dyDescent="0.25"/>
    <row r="274" ht="15" hidden="1" customHeight="1" x14ac:dyDescent="0.25"/>
    <row r="275" ht="15" hidden="1" customHeight="1" x14ac:dyDescent="0.25"/>
    <row r="276" ht="15" hidden="1" customHeight="1" x14ac:dyDescent="0.25"/>
    <row r="277" ht="15" hidden="1" customHeight="1" x14ac:dyDescent="0.25"/>
    <row r="278" ht="15" hidden="1" customHeight="1" x14ac:dyDescent="0.25"/>
    <row r="279" ht="15" hidden="1" customHeight="1" x14ac:dyDescent="0.25"/>
    <row r="280" ht="15" hidden="1" customHeight="1" x14ac:dyDescent="0.25"/>
    <row r="281" ht="15" hidden="1" customHeight="1" x14ac:dyDescent="0.25"/>
    <row r="282" ht="15" hidden="1" customHeight="1" x14ac:dyDescent="0.25"/>
    <row r="283" ht="15" hidden="1" customHeight="1" x14ac:dyDescent="0.25"/>
    <row r="284" ht="15" hidden="1" customHeight="1" x14ac:dyDescent="0.25"/>
    <row r="285" ht="15" hidden="1" customHeight="1" x14ac:dyDescent="0.25"/>
    <row r="286" ht="15" hidden="1" customHeight="1" x14ac:dyDescent="0.25"/>
    <row r="287" ht="15" hidden="1" customHeight="1" x14ac:dyDescent="0.25"/>
    <row r="288" ht="15" hidden="1" customHeight="1" x14ac:dyDescent="0.25"/>
    <row r="303" ht="15" hidden="1" customHeight="1" x14ac:dyDescent="0.25"/>
    <row r="304" ht="15" hidden="1" customHeight="1" x14ac:dyDescent="0.25"/>
  </sheetData>
  <sheetProtection formatCells="0" formatColumns="0" formatRows="0" insertColumns="0" insertRows="0" deleteColumns="0" deleteRows="0" sort="0"/>
  <mergeCells count="4">
    <mergeCell ref="B1:E3"/>
    <mergeCell ref="B4:E4"/>
    <mergeCell ref="B5:E5"/>
    <mergeCell ref="B15:E15"/>
  </mergeCells>
  <pageMargins left="0.7" right="0.7" top="0.75" bottom="0.75" header="0.3" footer="0.3"/>
  <pageSetup paperSize="9" orientation="portrait" r:id="rId1"/>
  <drawing r:id="rId2"/>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0-000000000000}">
  <sheetPr codeName="Hoja112"/>
  <dimension ref="A1:XFD45"/>
  <sheetViews>
    <sheetView showGridLines="0" zoomScaleNormal="100" workbookViewId="0">
      <pane xSplit="1" ySplit="7" topLeftCell="B36" activePane="bottomRight" state="frozen"/>
      <selection activeCell="I25" sqref="I25"/>
      <selection pane="topRight" activeCell="I25" sqref="I25"/>
      <selection pane="bottomLeft" activeCell="I25" sqref="I25"/>
      <selection pane="bottomRight" activeCell="B8" sqref="B8:D40"/>
    </sheetView>
  </sheetViews>
  <sheetFormatPr baseColWidth="10" defaultColWidth="0" defaultRowHeight="0" customHeight="1" zeroHeight="1" x14ac:dyDescent="0.25"/>
  <cols>
    <col min="1" max="1" width="5.5703125" style="567" customWidth="1"/>
    <col min="2" max="2" width="51.85546875" style="567" customWidth="1"/>
    <col min="3" max="3" width="17.140625" style="567" customWidth="1"/>
    <col min="4" max="5" width="15.140625" style="567" customWidth="1"/>
    <col min="6" max="7" width="17.140625" style="567" customWidth="1"/>
    <col min="8" max="8" width="16" style="567" bestFit="1" customWidth="1"/>
    <col min="9" max="9" width="18.28515625" style="567" customWidth="1"/>
    <col min="10" max="10" width="2.85546875" style="567" customWidth="1"/>
    <col min="11" max="11" width="3" style="567" customWidth="1"/>
    <col min="12" max="16384" width="9.140625" style="567" hidden="1"/>
  </cols>
  <sheetData>
    <row r="1" spans="2:16384" ht="15.75" x14ac:dyDescent="0.25">
      <c r="B1" s="2318"/>
      <c r="C1" s="2319"/>
      <c r="D1" s="2319"/>
      <c r="E1" s="2319"/>
      <c r="F1" s="2319"/>
      <c r="G1" s="2319"/>
      <c r="H1" s="2319"/>
      <c r="I1" s="2320"/>
    </row>
    <row r="2" spans="2:16384" ht="15.75" x14ac:dyDescent="0.25">
      <c r="B2" s="2321"/>
      <c r="C2" s="2322"/>
      <c r="D2" s="2322"/>
      <c r="E2" s="2322"/>
      <c r="F2" s="2322"/>
      <c r="G2" s="2322"/>
      <c r="H2" s="2322"/>
      <c r="I2" s="2323"/>
    </row>
    <row r="3" spans="2:16384" ht="16.5" thickBot="1" x14ac:dyDescent="0.3">
      <c r="B3" s="2324"/>
      <c r="C3" s="2325"/>
      <c r="D3" s="2325"/>
      <c r="E3" s="2325"/>
      <c r="F3" s="2325"/>
      <c r="G3" s="2325"/>
      <c r="H3" s="2325"/>
      <c r="I3" s="2326"/>
    </row>
    <row r="4" spans="2:16384" ht="21.75" thickBot="1" x14ac:dyDescent="0.3">
      <c r="B4" s="2315" t="s">
        <v>3719</v>
      </c>
      <c r="C4" s="2316"/>
      <c r="D4" s="2316"/>
      <c r="E4" s="2316"/>
      <c r="F4" s="2316"/>
      <c r="G4" s="2316"/>
      <c r="H4" s="2316"/>
      <c r="I4" s="2317"/>
    </row>
    <row r="5" spans="2:16384" s="568" customFormat="1" ht="15.75" x14ac:dyDescent="0.25">
      <c r="B5" s="801"/>
      <c r="C5" s="801"/>
      <c r="D5" s="801"/>
      <c r="E5" s="801"/>
      <c r="F5" s="801"/>
      <c r="G5" s="801"/>
      <c r="H5" s="801"/>
      <c r="I5" s="801"/>
    </row>
    <row r="6" spans="2:16384" s="927" customFormat="1" ht="15.75" customHeight="1" x14ac:dyDescent="0.25">
      <c r="B6" s="2122" t="s">
        <v>2795</v>
      </c>
      <c r="C6" s="2122" t="s">
        <v>1098</v>
      </c>
      <c r="D6" s="2122"/>
      <c r="E6" s="2122" t="s">
        <v>1107</v>
      </c>
      <c r="F6" s="2122" t="s">
        <v>1108</v>
      </c>
      <c r="G6" s="2122"/>
      <c r="H6" s="2122"/>
      <c r="I6" s="2122"/>
    </row>
    <row r="7" spans="2:16384" s="927" customFormat="1" ht="31.5" x14ac:dyDescent="0.25">
      <c r="B7" s="2122"/>
      <c r="C7" s="608" t="s">
        <v>155</v>
      </c>
      <c r="D7" s="608" t="s">
        <v>151</v>
      </c>
      <c r="E7" s="2122"/>
      <c r="F7" s="608" t="s">
        <v>1114</v>
      </c>
      <c r="G7" s="608" t="s">
        <v>1115</v>
      </c>
      <c r="H7" s="608" t="s">
        <v>1116</v>
      </c>
      <c r="I7" s="608" t="s">
        <v>1117</v>
      </c>
    </row>
    <row r="8" spans="2:16384" s="931" customFormat="1" ht="18.75" customHeight="1" x14ac:dyDescent="0.25">
      <c r="B8" s="919" t="s">
        <v>851</v>
      </c>
      <c r="C8" s="930">
        <v>21</v>
      </c>
      <c r="D8" s="930"/>
      <c r="E8" s="151">
        <f t="shared" ref="E8:E40" si="0">SUM(C8:D8)</f>
        <v>21</v>
      </c>
      <c r="F8" s="466">
        <v>8</v>
      </c>
      <c r="G8" s="466">
        <v>6</v>
      </c>
      <c r="H8" s="466">
        <v>6</v>
      </c>
      <c r="I8" s="466">
        <v>1</v>
      </c>
      <c r="J8" s="928"/>
      <c r="K8" s="928"/>
      <c r="L8" s="928"/>
      <c r="M8" s="928"/>
      <c r="N8" s="928"/>
      <c r="O8" s="928"/>
      <c r="P8" s="928"/>
      <c r="Q8" s="928"/>
      <c r="R8" s="928"/>
      <c r="S8" s="928"/>
      <c r="T8" s="928"/>
      <c r="U8" s="928"/>
      <c r="V8" s="928"/>
      <c r="W8" s="928"/>
      <c r="X8" s="928"/>
      <c r="Y8" s="928"/>
      <c r="Z8" s="928"/>
      <c r="AA8" s="928"/>
      <c r="AB8" s="928"/>
      <c r="AC8" s="928"/>
      <c r="AD8" s="928"/>
      <c r="AE8" s="928"/>
      <c r="AF8" s="928"/>
      <c r="AG8" s="928"/>
      <c r="AH8" s="928"/>
      <c r="AI8" s="928"/>
      <c r="AJ8" s="928"/>
      <c r="AK8" s="928"/>
      <c r="AL8" s="928"/>
      <c r="AM8" s="928"/>
      <c r="AN8" s="928"/>
      <c r="AO8" s="928"/>
      <c r="AP8" s="928"/>
      <c r="AQ8" s="928"/>
      <c r="AR8" s="928"/>
      <c r="AS8" s="928"/>
      <c r="AT8" s="928"/>
      <c r="AU8" s="928"/>
      <c r="AV8" s="928"/>
      <c r="AW8" s="928"/>
      <c r="AX8" s="928"/>
      <c r="AY8" s="928"/>
      <c r="AZ8" s="928"/>
      <c r="BA8" s="928"/>
      <c r="BB8" s="928"/>
      <c r="BC8" s="928"/>
      <c r="BD8" s="928"/>
      <c r="BE8" s="928"/>
      <c r="BF8" s="928"/>
      <c r="BG8" s="928"/>
      <c r="BH8" s="928"/>
      <c r="BI8" s="928"/>
      <c r="BJ8" s="928"/>
      <c r="BK8" s="928"/>
      <c r="BL8" s="928"/>
      <c r="BM8" s="928"/>
      <c r="BN8" s="928"/>
      <c r="BO8" s="928"/>
      <c r="BP8" s="928"/>
      <c r="BQ8" s="928"/>
      <c r="BR8" s="928"/>
      <c r="BS8" s="928"/>
      <c r="BT8" s="928"/>
      <c r="BU8" s="928"/>
      <c r="BV8" s="928"/>
      <c r="BW8" s="928"/>
      <c r="BX8" s="928"/>
      <c r="BY8" s="928"/>
      <c r="BZ8" s="928"/>
      <c r="CA8" s="928"/>
      <c r="CB8" s="928"/>
      <c r="CC8" s="928"/>
      <c r="CD8" s="928"/>
      <c r="CE8" s="928"/>
      <c r="CF8" s="928"/>
      <c r="CG8" s="928"/>
      <c r="CH8" s="928"/>
      <c r="CI8" s="928"/>
      <c r="CJ8" s="928"/>
      <c r="CK8" s="928"/>
      <c r="CL8" s="928"/>
      <c r="CM8" s="928"/>
      <c r="CN8" s="928"/>
      <c r="CO8" s="928"/>
      <c r="CP8" s="928"/>
      <c r="CQ8" s="928"/>
      <c r="CR8" s="928"/>
      <c r="CS8" s="928"/>
      <c r="CT8" s="928"/>
      <c r="CU8" s="928"/>
      <c r="CV8" s="928"/>
      <c r="CW8" s="928"/>
      <c r="CX8" s="928"/>
      <c r="CY8" s="928"/>
      <c r="CZ8" s="928"/>
      <c r="DA8" s="928"/>
      <c r="DB8" s="928"/>
      <c r="DC8" s="928"/>
      <c r="DD8" s="928"/>
      <c r="DE8" s="928"/>
      <c r="DF8" s="928"/>
      <c r="DG8" s="928"/>
      <c r="DH8" s="928"/>
      <c r="DI8" s="928"/>
      <c r="DJ8" s="928"/>
      <c r="DK8" s="928"/>
      <c r="DL8" s="928"/>
      <c r="DM8" s="928"/>
      <c r="DN8" s="928"/>
      <c r="DO8" s="928"/>
      <c r="DP8" s="928"/>
      <c r="DQ8" s="928"/>
      <c r="DR8" s="928"/>
      <c r="DS8" s="928"/>
      <c r="DT8" s="928"/>
      <c r="DU8" s="928"/>
      <c r="DV8" s="928"/>
      <c r="DW8" s="928"/>
      <c r="DX8" s="928"/>
      <c r="DY8" s="928"/>
      <c r="DZ8" s="928"/>
      <c r="EA8" s="928"/>
      <c r="EB8" s="928"/>
      <c r="EC8" s="928"/>
      <c r="ED8" s="928"/>
      <c r="EE8" s="928"/>
      <c r="EF8" s="928"/>
      <c r="EG8" s="928"/>
      <c r="EH8" s="928"/>
      <c r="EI8" s="928"/>
      <c r="EJ8" s="928"/>
      <c r="EK8" s="928"/>
      <c r="EL8" s="928"/>
      <c r="EM8" s="928"/>
      <c r="EN8" s="928"/>
      <c r="EO8" s="928"/>
      <c r="EP8" s="928"/>
      <c r="EQ8" s="928"/>
      <c r="ER8" s="928"/>
      <c r="ES8" s="928"/>
      <c r="ET8" s="928"/>
      <c r="EU8" s="928"/>
      <c r="EV8" s="928"/>
      <c r="EW8" s="928"/>
      <c r="EX8" s="928"/>
      <c r="EY8" s="928"/>
      <c r="EZ8" s="928"/>
      <c r="FA8" s="928"/>
      <c r="FB8" s="928"/>
      <c r="FC8" s="928"/>
      <c r="FD8" s="928"/>
      <c r="FE8" s="928"/>
      <c r="FF8" s="928"/>
      <c r="FG8" s="928"/>
      <c r="FH8" s="928"/>
      <c r="FI8" s="928"/>
      <c r="FJ8" s="928"/>
      <c r="FK8" s="928"/>
      <c r="FL8" s="928"/>
      <c r="FM8" s="928"/>
      <c r="FN8" s="928"/>
      <c r="FO8" s="928"/>
      <c r="FP8" s="928"/>
      <c r="FQ8" s="928"/>
      <c r="FR8" s="928"/>
      <c r="FS8" s="928"/>
      <c r="FT8" s="928"/>
      <c r="FU8" s="928"/>
      <c r="FV8" s="928"/>
      <c r="FW8" s="928"/>
      <c r="FX8" s="928"/>
      <c r="FY8" s="928"/>
      <c r="FZ8" s="928"/>
      <c r="GA8" s="928"/>
      <c r="GB8" s="928"/>
      <c r="GC8" s="928"/>
      <c r="GD8" s="928"/>
      <c r="GE8" s="928"/>
      <c r="GF8" s="928"/>
      <c r="GG8" s="928"/>
      <c r="GH8" s="928"/>
      <c r="GI8" s="928"/>
      <c r="GJ8" s="928"/>
      <c r="GK8" s="928"/>
      <c r="GL8" s="928"/>
      <c r="GM8" s="928"/>
      <c r="GN8" s="928"/>
      <c r="GO8" s="928"/>
      <c r="GP8" s="928"/>
      <c r="GQ8" s="928"/>
      <c r="GR8" s="928"/>
      <c r="GS8" s="928"/>
      <c r="GT8" s="928"/>
      <c r="GU8" s="928"/>
      <c r="GV8" s="928"/>
      <c r="GW8" s="928"/>
      <c r="GX8" s="928"/>
      <c r="GY8" s="928"/>
      <c r="GZ8" s="928"/>
      <c r="HA8" s="928"/>
      <c r="HB8" s="928"/>
      <c r="HC8" s="928"/>
      <c r="HD8" s="928"/>
      <c r="HE8" s="928"/>
      <c r="HF8" s="928"/>
      <c r="HG8" s="928"/>
      <c r="HH8" s="928"/>
      <c r="HI8" s="928"/>
      <c r="HJ8" s="928"/>
      <c r="HK8" s="928"/>
      <c r="HL8" s="928"/>
      <c r="HM8" s="928"/>
      <c r="HN8" s="928"/>
      <c r="HO8" s="928"/>
      <c r="HP8" s="928"/>
      <c r="HQ8" s="928"/>
      <c r="HR8" s="928"/>
      <c r="HS8" s="928"/>
      <c r="HT8" s="928"/>
      <c r="HU8" s="928"/>
      <c r="HV8" s="928"/>
      <c r="HW8" s="928"/>
      <c r="HX8" s="928"/>
      <c r="HY8" s="928"/>
      <c r="HZ8" s="928"/>
      <c r="IA8" s="928"/>
      <c r="IB8" s="928"/>
      <c r="IC8" s="928"/>
      <c r="ID8" s="928"/>
      <c r="IE8" s="928"/>
      <c r="IF8" s="928"/>
      <c r="IG8" s="928"/>
      <c r="IH8" s="928"/>
      <c r="II8" s="928"/>
      <c r="IJ8" s="928"/>
      <c r="IK8" s="928"/>
      <c r="IL8" s="928"/>
      <c r="IM8" s="928"/>
      <c r="IN8" s="928"/>
      <c r="IO8" s="928"/>
      <c r="IP8" s="928"/>
      <c r="IQ8" s="928"/>
      <c r="IR8" s="928"/>
      <c r="IS8" s="928"/>
      <c r="IT8" s="928"/>
      <c r="IU8" s="928"/>
      <c r="IV8" s="928"/>
      <c r="IW8" s="928"/>
      <c r="IX8" s="928"/>
      <c r="IY8" s="928"/>
      <c r="IZ8" s="928"/>
      <c r="JA8" s="928"/>
      <c r="JB8" s="928"/>
      <c r="JC8" s="928"/>
      <c r="JD8" s="928"/>
      <c r="JE8" s="928"/>
      <c r="JF8" s="928"/>
      <c r="JG8" s="928"/>
      <c r="JH8" s="928"/>
      <c r="JI8" s="928"/>
      <c r="JJ8" s="928"/>
      <c r="JK8" s="928"/>
      <c r="JL8" s="928"/>
      <c r="JM8" s="928"/>
      <c r="JN8" s="928"/>
      <c r="JO8" s="928"/>
      <c r="JP8" s="928"/>
      <c r="JQ8" s="928"/>
      <c r="JR8" s="928"/>
      <c r="JS8" s="928"/>
      <c r="JT8" s="928"/>
      <c r="JU8" s="928"/>
      <c r="JV8" s="928"/>
      <c r="JW8" s="928"/>
      <c r="JX8" s="928"/>
      <c r="JY8" s="928"/>
      <c r="JZ8" s="928"/>
      <c r="KA8" s="928"/>
      <c r="KB8" s="928"/>
      <c r="KC8" s="928"/>
      <c r="KD8" s="928"/>
      <c r="KE8" s="928"/>
      <c r="KF8" s="928"/>
      <c r="KG8" s="928"/>
      <c r="KH8" s="928"/>
      <c r="KI8" s="928"/>
      <c r="KJ8" s="928"/>
      <c r="KK8" s="928"/>
      <c r="KL8" s="928"/>
      <c r="KM8" s="928"/>
      <c r="KN8" s="928"/>
      <c r="KO8" s="928"/>
      <c r="KP8" s="928"/>
      <c r="KQ8" s="928"/>
      <c r="KR8" s="928"/>
      <c r="KS8" s="928"/>
      <c r="KT8" s="928"/>
      <c r="KU8" s="928"/>
      <c r="KV8" s="928"/>
      <c r="KW8" s="928"/>
      <c r="KX8" s="928"/>
      <c r="KY8" s="928"/>
      <c r="KZ8" s="928"/>
      <c r="LA8" s="928"/>
      <c r="LB8" s="928"/>
      <c r="LC8" s="928"/>
      <c r="LD8" s="928"/>
      <c r="LE8" s="928"/>
      <c r="LF8" s="928"/>
      <c r="LG8" s="928"/>
      <c r="LH8" s="928"/>
      <c r="LI8" s="928"/>
      <c r="LJ8" s="928"/>
      <c r="LK8" s="928"/>
      <c r="LL8" s="928"/>
      <c r="LM8" s="928"/>
      <c r="LN8" s="928"/>
      <c r="LO8" s="928"/>
      <c r="LP8" s="928"/>
      <c r="LQ8" s="928"/>
      <c r="LR8" s="928"/>
      <c r="LS8" s="928"/>
      <c r="LT8" s="928"/>
      <c r="LU8" s="928"/>
      <c r="LV8" s="928"/>
      <c r="LW8" s="928"/>
      <c r="LX8" s="928"/>
      <c r="LY8" s="928"/>
      <c r="LZ8" s="928"/>
      <c r="MA8" s="928"/>
      <c r="MB8" s="928"/>
      <c r="MC8" s="928"/>
      <c r="MD8" s="928"/>
      <c r="ME8" s="928"/>
      <c r="MF8" s="928"/>
      <c r="MG8" s="928"/>
      <c r="MH8" s="928"/>
      <c r="MI8" s="928"/>
      <c r="MJ8" s="928"/>
      <c r="MK8" s="928"/>
      <c r="ML8" s="928"/>
      <c r="MM8" s="928"/>
      <c r="MN8" s="928"/>
      <c r="MO8" s="928"/>
      <c r="MP8" s="928"/>
      <c r="MQ8" s="928"/>
      <c r="MR8" s="928"/>
      <c r="MS8" s="928"/>
      <c r="MT8" s="928"/>
      <c r="MU8" s="928"/>
      <c r="MV8" s="928"/>
      <c r="MW8" s="928"/>
      <c r="MX8" s="928"/>
      <c r="MY8" s="928"/>
      <c r="MZ8" s="928"/>
      <c r="NA8" s="928"/>
      <c r="NB8" s="928"/>
      <c r="NC8" s="928"/>
      <c r="ND8" s="928"/>
      <c r="NE8" s="928"/>
      <c r="NF8" s="928"/>
      <c r="NG8" s="928"/>
      <c r="NH8" s="928"/>
      <c r="NI8" s="928"/>
      <c r="NJ8" s="928"/>
      <c r="NK8" s="928"/>
      <c r="NL8" s="928"/>
      <c r="NM8" s="928"/>
      <c r="NN8" s="928"/>
      <c r="NO8" s="928"/>
      <c r="NP8" s="928"/>
      <c r="NQ8" s="928"/>
      <c r="NR8" s="928"/>
      <c r="NS8" s="928"/>
      <c r="NT8" s="928"/>
      <c r="NU8" s="928"/>
      <c r="NV8" s="928"/>
      <c r="NW8" s="928"/>
      <c r="NX8" s="928"/>
      <c r="NY8" s="928"/>
      <c r="NZ8" s="928"/>
      <c r="OA8" s="928"/>
      <c r="OB8" s="928"/>
      <c r="OC8" s="928"/>
      <c r="OD8" s="928"/>
      <c r="OE8" s="928"/>
      <c r="OF8" s="928"/>
      <c r="OG8" s="928"/>
      <c r="OH8" s="928"/>
      <c r="OI8" s="928"/>
      <c r="OJ8" s="928"/>
      <c r="OK8" s="928"/>
      <c r="OL8" s="928"/>
      <c r="OM8" s="928"/>
      <c r="ON8" s="928"/>
      <c r="OO8" s="928"/>
      <c r="OP8" s="928"/>
      <c r="OQ8" s="928"/>
      <c r="OR8" s="928"/>
      <c r="OS8" s="928"/>
      <c r="OT8" s="928"/>
      <c r="OU8" s="928"/>
      <c r="OV8" s="928"/>
      <c r="OW8" s="928"/>
      <c r="OX8" s="928"/>
      <c r="OY8" s="928"/>
      <c r="OZ8" s="928"/>
      <c r="PA8" s="928"/>
      <c r="PB8" s="928"/>
      <c r="PC8" s="928"/>
      <c r="PD8" s="928"/>
      <c r="PE8" s="928"/>
      <c r="PF8" s="928"/>
      <c r="PG8" s="928"/>
      <c r="PH8" s="928"/>
      <c r="PI8" s="928"/>
      <c r="PJ8" s="928"/>
      <c r="PK8" s="928"/>
      <c r="PL8" s="928"/>
      <c r="PM8" s="928"/>
      <c r="PN8" s="928"/>
      <c r="PO8" s="928"/>
      <c r="PP8" s="928"/>
      <c r="PQ8" s="928"/>
      <c r="PR8" s="928"/>
      <c r="PS8" s="928"/>
      <c r="PT8" s="928"/>
      <c r="PU8" s="928"/>
      <c r="PV8" s="928"/>
      <c r="PW8" s="928"/>
      <c r="PX8" s="928"/>
      <c r="PY8" s="928"/>
      <c r="PZ8" s="928"/>
      <c r="QA8" s="928"/>
      <c r="QB8" s="928"/>
      <c r="QC8" s="928"/>
      <c r="QD8" s="928"/>
      <c r="QE8" s="928"/>
      <c r="QF8" s="928"/>
      <c r="QG8" s="928"/>
      <c r="QH8" s="928"/>
      <c r="QI8" s="928"/>
      <c r="QJ8" s="928"/>
      <c r="QK8" s="928"/>
      <c r="QL8" s="928"/>
      <c r="QM8" s="928"/>
      <c r="QN8" s="928"/>
      <c r="QO8" s="928"/>
      <c r="QP8" s="928"/>
      <c r="QQ8" s="928"/>
      <c r="QR8" s="928"/>
      <c r="QS8" s="928"/>
      <c r="QT8" s="928"/>
      <c r="QU8" s="928"/>
      <c r="QV8" s="928"/>
      <c r="QW8" s="928"/>
      <c r="QX8" s="928"/>
      <c r="QY8" s="928"/>
      <c r="QZ8" s="928"/>
      <c r="RA8" s="928"/>
      <c r="RB8" s="928"/>
      <c r="RC8" s="928"/>
      <c r="RD8" s="928"/>
      <c r="RE8" s="928"/>
      <c r="RF8" s="928"/>
      <c r="RG8" s="928"/>
      <c r="RH8" s="928"/>
      <c r="RI8" s="928"/>
      <c r="RJ8" s="928"/>
      <c r="RK8" s="928"/>
      <c r="RL8" s="928"/>
      <c r="RM8" s="928"/>
      <c r="RN8" s="928"/>
      <c r="RO8" s="928"/>
      <c r="RP8" s="928"/>
      <c r="RQ8" s="928"/>
      <c r="RR8" s="928"/>
      <c r="RS8" s="928"/>
      <c r="RT8" s="928"/>
      <c r="RU8" s="928"/>
      <c r="RV8" s="928"/>
      <c r="RW8" s="928"/>
      <c r="RX8" s="928"/>
      <c r="RY8" s="928"/>
      <c r="RZ8" s="928"/>
      <c r="SA8" s="928"/>
      <c r="SB8" s="928"/>
      <c r="SC8" s="928"/>
      <c r="SD8" s="928"/>
      <c r="SE8" s="928"/>
      <c r="SF8" s="928"/>
      <c r="SG8" s="928"/>
      <c r="SH8" s="928"/>
      <c r="SI8" s="928"/>
      <c r="SJ8" s="928"/>
      <c r="SK8" s="928"/>
      <c r="SL8" s="928"/>
      <c r="SM8" s="928"/>
      <c r="SN8" s="928"/>
      <c r="SO8" s="928"/>
      <c r="SP8" s="928"/>
      <c r="SQ8" s="928"/>
      <c r="SR8" s="928"/>
      <c r="SS8" s="928"/>
      <c r="ST8" s="928"/>
      <c r="SU8" s="928"/>
      <c r="SV8" s="928"/>
      <c r="SW8" s="928"/>
      <c r="SX8" s="928"/>
      <c r="SY8" s="928"/>
      <c r="SZ8" s="928"/>
      <c r="TA8" s="928"/>
      <c r="TB8" s="928"/>
      <c r="TC8" s="928"/>
      <c r="TD8" s="928"/>
      <c r="TE8" s="928"/>
      <c r="TF8" s="928"/>
      <c r="TG8" s="928"/>
      <c r="TH8" s="928"/>
      <c r="TI8" s="928"/>
      <c r="TJ8" s="928"/>
      <c r="TK8" s="928"/>
      <c r="TL8" s="928"/>
      <c r="TM8" s="928"/>
      <c r="TN8" s="928"/>
      <c r="TO8" s="928"/>
      <c r="TP8" s="928"/>
      <c r="TQ8" s="928"/>
      <c r="TR8" s="928"/>
      <c r="TS8" s="928"/>
      <c r="TT8" s="928"/>
      <c r="TU8" s="928"/>
      <c r="TV8" s="928"/>
      <c r="TW8" s="928"/>
      <c r="TX8" s="928"/>
      <c r="TY8" s="928"/>
      <c r="TZ8" s="928"/>
      <c r="UA8" s="928"/>
      <c r="UB8" s="928"/>
      <c r="UC8" s="928"/>
      <c r="UD8" s="928"/>
      <c r="UE8" s="928"/>
      <c r="UF8" s="928"/>
      <c r="UG8" s="928"/>
      <c r="UH8" s="928"/>
      <c r="UI8" s="928"/>
      <c r="UJ8" s="928"/>
      <c r="UK8" s="928"/>
      <c r="UL8" s="928"/>
      <c r="UM8" s="928"/>
      <c r="UN8" s="928"/>
      <c r="UO8" s="928"/>
      <c r="UP8" s="928"/>
      <c r="UQ8" s="928"/>
      <c r="UR8" s="928"/>
      <c r="US8" s="928"/>
      <c r="UT8" s="928"/>
      <c r="UU8" s="928"/>
      <c r="UV8" s="928"/>
      <c r="UW8" s="928"/>
      <c r="UX8" s="928"/>
      <c r="UY8" s="928"/>
      <c r="UZ8" s="928"/>
      <c r="VA8" s="928"/>
      <c r="VB8" s="928"/>
      <c r="VC8" s="928"/>
      <c r="VD8" s="928"/>
      <c r="VE8" s="928"/>
      <c r="VF8" s="928"/>
      <c r="VG8" s="928"/>
      <c r="VH8" s="928"/>
      <c r="VI8" s="928"/>
      <c r="VJ8" s="928"/>
      <c r="VK8" s="928"/>
      <c r="VL8" s="928"/>
      <c r="VM8" s="928"/>
      <c r="VN8" s="928"/>
      <c r="VO8" s="928"/>
      <c r="VP8" s="928"/>
      <c r="VQ8" s="928"/>
      <c r="VR8" s="928"/>
      <c r="VS8" s="928"/>
      <c r="VT8" s="928"/>
      <c r="VU8" s="928"/>
      <c r="VV8" s="928"/>
      <c r="VW8" s="928"/>
      <c r="VX8" s="928"/>
      <c r="VY8" s="928"/>
      <c r="VZ8" s="928"/>
      <c r="WA8" s="928"/>
      <c r="WB8" s="928"/>
      <c r="WC8" s="928"/>
      <c r="WD8" s="928"/>
      <c r="WE8" s="928"/>
      <c r="WF8" s="928"/>
      <c r="WG8" s="928"/>
      <c r="WH8" s="928"/>
      <c r="WI8" s="928"/>
      <c r="WJ8" s="928"/>
      <c r="WK8" s="928"/>
      <c r="WL8" s="928"/>
      <c r="WM8" s="928"/>
      <c r="WN8" s="928"/>
      <c r="WO8" s="928"/>
      <c r="WP8" s="928"/>
      <c r="WQ8" s="928"/>
      <c r="WR8" s="928"/>
      <c r="WS8" s="928"/>
      <c r="WT8" s="928"/>
      <c r="WU8" s="928"/>
      <c r="WV8" s="928"/>
      <c r="WW8" s="928"/>
      <c r="WX8" s="928"/>
      <c r="WY8" s="928"/>
      <c r="WZ8" s="928"/>
      <c r="XA8" s="928"/>
      <c r="XB8" s="928"/>
      <c r="XC8" s="928"/>
      <c r="XD8" s="928"/>
      <c r="XE8" s="928"/>
      <c r="XF8" s="928"/>
      <c r="XG8" s="928"/>
      <c r="XH8" s="928"/>
      <c r="XI8" s="928"/>
      <c r="XJ8" s="928"/>
      <c r="XK8" s="928"/>
      <c r="XL8" s="928"/>
      <c r="XM8" s="928"/>
      <c r="XN8" s="928"/>
      <c r="XO8" s="928"/>
      <c r="XP8" s="928"/>
      <c r="XQ8" s="928"/>
      <c r="XR8" s="928"/>
      <c r="XS8" s="928"/>
      <c r="XT8" s="928"/>
      <c r="XU8" s="928"/>
      <c r="XV8" s="928"/>
      <c r="XW8" s="928"/>
      <c r="XX8" s="928"/>
      <c r="XY8" s="928"/>
      <c r="XZ8" s="928"/>
      <c r="YA8" s="928"/>
      <c r="YB8" s="928"/>
      <c r="YC8" s="928"/>
      <c r="YD8" s="928"/>
      <c r="YE8" s="928"/>
      <c r="YF8" s="928"/>
      <c r="YG8" s="928"/>
      <c r="YH8" s="928"/>
      <c r="YI8" s="928"/>
      <c r="YJ8" s="928"/>
      <c r="YK8" s="928"/>
      <c r="YL8" s="928"/>
      <c r="YM8" s="928"/>
      <c r="YN8" s="928"/>
      <c r="YO8" s="928"/>
      <c r="YP8" s="928"/>
      <c r="YQ8" s="928"/>
      <c r="YR8" s="928"/>
      <c r="YS8" s="928"/>
      <c r="YT8" s="928"/>
      <c r="YU8" s="928"/>
      <c r="YV8" s="928"/>
      <c r="YW8" s="928"/>
      <c r="YX8" s="928"/>
      <c r="YY8" s="928"/>
      <c r="YZ8" s="928"/>
      <c r="ZA8" s="928"/>
      <c r="ZB8" s="928"/>
      <c r="ZC8" s="928"/>
      <c r="ZD8" s="928"/>
      <c r="ZE8" s="928"/>
      <c r="ZF8" s="928"/>
      <c r="ZG8" s="928"/>
      <c r="ZH8" s="928"/>
      <c r="ZI8" s="928"/>
      <c r="ZJ8" s="928"/>
      <c r="ZK8" s="928"/>
      <c r="ZL8" s="928"/>
      <c r="ZM8" s="928"/>
      <c r="ZN8" s="928"/>
      <c r="ZO8" s="928"/>
      <c r="ZP8" s="928"/>
      <c r="ZQ8" s="928"/>
      <c r="ZR8" s="928"/>
      <c r="ZS8" s="928"/>
      <c r="ZT8" s="928"/>
      <c r="ZU8" s="928"/>
      <c r="ZV8" s="928"/>
      <c r="ZW8" s="928"/>
      <c r="ZX8" s="928"/>
      <c r="ZY8" s="928"/>
      <c r="ZZ8" s="928"/>
      <c r="AAA8" s="928"/>
      <c r="AAB8" s="928"/>
      <c r="AAC8" s="928"/>
      <c r="AAD8" s="928"/>
      <c r="AAE8" s="928"/>
      <c r="AAF8" s="928"/>
      <c r="AAG8" s="928"/>
      <c r="AAH8" s="928"/>
      <c r="AAI8" s="928"/>
      <c r="AAJ8" s="928"/>
      <c r="AAK8" s="928"/>
      <c r="AAL8" s="928"/>
      <c r="AAM8" s="928"/>
      <c r="AAN8" s="928"/>
      <c r="AAO8" s="928"/>
      <c r="AAP8" s="928"/>
      <c r="AAQ8" s="928"/>
      <c r="AAR8" s="928"/>
      <c r="AAS8" s="928"/>
      <c r="AAT8" s="928"/>
      <c r="AAU8" s="928"/>
      <c r="AAV8" s="928"/>
      <c r="AAW8" s="928"/>
      <c r="AAX8" s="928"/>
      <c r="AAY8" s="928"/>
      <c r="AAZ8" s="928"/>
      <c r="ABA8" s="928"/>
      <c r="ABB8" s="928"/>
      <c r="ABC8" s="928"/>
      <c r="ABD8" s="928"/>
      <c r="ABE8" s="928"/>
      <c r="ABF8" s="928"/>
      <c r="ABG8" s="928"/>
      <c r="ABH8" s="928"/>
      <c r="ABI8" s="928"/>
      <c r="ABJ8" s="928"/>
      <c r="ABK8" s="928"/>
      <c r="ABL8" s="928"/>
      <c r="ABM8" s="928"/>
      <c r="ABN8" s="928"/>
      <c r="ABO8" s="928"/>
      <c r="ABP8" s="928"/>
      <c r="ABQ8" s="928"/>
      <c r="ABR8" s="928"/>
      <c r="ABS8" s="928"/>
      <c r="ABT8" s="928"/>
      <c r="ABU8" s="928"/>
      <c r="ABV8" s="928"/>
      <c r="ABW8" s="928"/>
      <c r="ABX8" s="928"/>
      <c r="ABY8" s="928"/>
      <c r="ABZ8" s="928"/>
      <c r="ACA8" s="928"/>
      <c r="ACB8" s="928"/>
      <c r="ACC8" s="928"/>
      <c r="ACD8" s="928"/>
      <c r="ACE8" s="928"/>
      <c r="ACF8" s="928"/>
      <c r="ACG8" s="928"/>
      <c r="ACH8" s="928"/>
      <c r="ACI8" s="928"/>
      <c r="ACJ8" s="928"/>
      <c r="ACK8" s="928"/>
      <c r="ACL8" s="928"/>
      <c r="ACM8" s="928"/>
      <c r="ACN8" s="928"/>
      <c r="ACO8" s="928"/>
      <c r="ACP8" s="928"/>
      <c r="ACQ8" s="928"/>
      <c r="ACR8" s="928"/>
      <c r="ACS8" s="928"/>
      <c r="ACT8" s="928"/>
      <c r="ACU8" s="928"/>
      <c r="ACV8" s="928"/>
      <c r="ACW8" s="928"/>
      <c r="ACX8" s="928"/>
      <c r="ACY8" s="928"/>
      <c r="ACZ8" s="928"/>
      <c r="ADA8" s="928"/>
      <c r="ADB8" s="928"/>
      <c r="ADC8" s="928"/>
      <c r="ADD8" s="928"/>
      <c r="ADE8" s="928"/>
      <c r="ADF8" s="928"/>
      <c r="ADG8" s="928"/>
      <c r="ADH8" s="928"/>
      <c r="ADI8" s="928"/>
      <c r="ADJ8" s="928"/>
      <c r="ADK8" s="928"/>
      <c r="ADL8" s="928"/>
      <c r="ADM8" s="928"/>
      <c r="ADN8" s="928"/>
      <c r="ADO8" s="928"/>
      <c r="ADP8" s="928"/>
      <c r="ADQ8" s="928"/>
      <c r="ADR8" s="928"/>
      <c r="ADS8" s="928"/>
      <c r="ADT8" s="928"/>
      <c r="ADU8" s="928"/>
      <c r="ADV8" s="928"/>
      <c r="ADW8" s="928"/>
      <c r="ADX8" s="928"/>
      <c r="ADY8" s="928"/>
      <c r="ADZ8" s="928"/>
      <c r="AEA8" s="928"/>
      <c r="AEB8" s="928"/>
      <c r="AEC8" s="928"/>
      <c r="AED8" s="928"/>
      <c r="AEE8" s="928"/>
      <c r="AEF8" s="928"/>
      <c r="AEG8" s="928"/>
      <c r="AEH8" s="928"/>
      <c r="AEI8" s="928"/>
      <c r="AEJ8" s="928"/>
      <c r="AEK8" s="928"/>
      <c r="AEL8" s="928"/>
      <c r="AEM8" s="928"/>
      <c r="AEN8" s="928"/>
      <c r="AEO8" s="928"/>
      <c r="AEP8" s="928"/>
      <c r="AEQ8" s="928"/>
      <c r="AER8" s="928"/>
      <c r="AES8" s="928"/>
      <c r="AET8" s="928"/>
      <c r="AEU8" s="928"/>
      <c r="AEV8" s="928"/>
      <c r="AEW8" s="928"/>
      <c r="AEX8" s="928"/>
      <c r="AEY8" s="928"/>
      <c r="AEZ8" s="928"/>
      <c r="AFA8" s="928"/>
      <c r="AFB8" s="928"/>
      <c r="AFC8" s="928"/>
      <c r="AFD8" s="928"/>
      <c r="AFE8" s="928"/>
      <c r="AFF8" s="928"/>
      <c r="AFG8" s="928"/>
      <c r="AFH8" s="928"/>
      <c r="AFI8" s="928"/>
      <c r="AFJ8" s="928"/>
      <c r="AFK8" s="928"/>
      <c r="AFL8" s="928"/>
      <c r="AFM8" s="928"/>
      <c r="AFN8" s="928"/>
      <c r="AFO8" s="928"/>
      <c r="AFP8" s="928"/>
      <c r="AFQ8" s="928"/>
      <c r="AFR8" s="928"/>
      <c r="AFS8" s="928"/>
      <c r="AFT8" s="928"/>
      <c r="AFU8" s="928"/>
      <c r="AFV8" s="928"/>
      <c r="AFW8" s="928"/>
      <c r="AFX8" s="928"/>
      <c r="AFY8" s="928"/>
      <c r="AFZ8" s="928"/>
      <c r="AGA8" s="928"/>
      <c r="AGB8" s="928"/>
      <c r="AGC8" s="928"/>
      <c r="AGD8" s="928"/>
      <c r="AGE8" s="928"/>
      <c r="AGF8" s="928"/>
      <c r="AGG8" s="928"/>
      <c r="AGH8" s="928"/>
      <c r="AGI8" s="928"/>
      <c r="AGJ8" s="928"/>
      <c r="AGK8" s="928"/>
      <c r="AGL8" s="928"/>
      <c r="AGM8" s="928"/>
      <c r="AGN8" s="928"/>
      <c r="AGO8" s="928"/>
      <c r="AGP8" s="928"/>
      <c r="AGQ8" s="928"/>
      <c r="AGR8" s="928"/>
      <c r="AGS8" s="928"/>
      <c r="AGT8" s="928"/>
      <c r="AGU8" s="928"/>
      <c r="AGV8" s="928"/>
      <c r="AGW8" s="928"/>
      <c r="AGX8" s="928"/>
      <c r="AGY8" s="928"/>
      <c r="AGZ8" s="928"/>
      <c r="AHA8" s="928"/>
      <c r="AHB8" s="928"/>
      <c r="AHC8" s="928"/>
      <c r="AHD8" s="928"/>
      <c r="AHE8" s="928"/>
      <c r="AHF8" s="928"/>
      <c r="AHG8" s="928"/>
      <c r="AHH8" s="928"/>
      <c r="AHI8" s="928"/>
      <c r="AHJ8" s="928"/>
      <c r="AHK8" s="928"/>
      <c r="AHL8" s="928"/>
      <c r="AHM8" s="928"/>
      <c r="AHN8" s="928"/>
      <c r="AHO8" s="928"/>
      <c r="AHP8" s="928"/>
      <c r="AHQ8" s="928"/>
      <c r="AHR8" s="928"/>
      <c r="AHS8" s="928"/>
      <c r="AHT8" s="928"/>
      <c r="AHU8" s="928"/>
      <c r="AHV8" s="928"/>
      <c r="AHW8" s="928"/>
      <c r="AHX8" s="928"/>
      <c r="AHY8" s="928"/>
      <c r="AHZ8" s="928"/>
      <c r="AIA8" s="928"/>
      <c r="AIB8" s="928"/>
      <c r="AIC8" s="928"/>
      <c r="AID8" s="928"/>
      <c r="AIE8" s="928"/>
      <c r="AIF8" s="928"/>
      <c r="AIG8" s="928"/>
      <c r="AIH8" s="928"/>
      <c r="AII8" s="928"/>
      <c r="AIJ8" s="928"/>
      <c r="AIK8" s="928"/>
      <c r="AIL8" s="928"/>
      <c r="AIM8" s="928"/>
      <c r="AIN8" s="928"/>
      <c r="AIO8" s="928"/>
      <c r="AIP8" s="928"/>
      <c r="AIQ8" s="928"/>
      <c r="AIR8" s="928"/>
      <c r="AIS8" s="928"/>
      <c r="AIT8" s="928"/>
      <c r="AIU8" s="928"/>
      <c r="AIV8" s="928"/>
      <c r="AIW8" s="928"/>
      <c r="AIX8" s="928"/>
      <c r="AIY8" s="928"/>
      <c r="AIZ8" s="928"/>
      <c r="AJA8" s="928"/>
      <c r="AJB8" s="928"/>
      <c r="AJC8" s="928"/>
      <c r="AJD8" s="928"/>
      <c r="AJE8" s="928"/>
      <c r="AJF8" s="928"/>
      <c r="AJG8" s="928"/>
      <c r="AJH8" s="928"/>
      <c r="AJI8" s="928"/>
      <c r="AJJ8" s="928"/>
      <c r="AJK8" s="928"/>
      <c r="AJL8" s="928"/>
      <c r="AJM8" s="928"/>
      <c r="AJN8" s="928"/>
      <c r="AJO8" s="928"/>
      <c r="AJP8" s="928"/>
      <c r="AJQ8" s="928"/>
      <c r="AJR8" s="928"/>
      <c r="AJS8" s="928"/>
      <c r="AJT8" s="928"/>
      <c r="AJU8" s="928"/>
      <c r="AJV8" s="928"/>
      <c r="AJW8" s="928"/>
      <c r="AJX8" s="928"/>
      <c r="AJY8" s="928"/>
      <c r="AJZ8" s="928"/>
      <c r="AKA8" s="928"/>
      <c r="AKB8" s="928"/>
      <c r="AKC8" s="928"/>
      <c r="AKD8" s="928"/>
      <c r="AKE8" s="928"/>
      <c r="AKF8" s="928"/>
      <c r="AKG8" s="928"/>
      <c r="AKH8" s="928"/>
      <c r="AKI8" s="928"/>
      <c r="AKJ8" s="928"/>
      <c r="AKK8" s="928"/>
      <c r="AKL8" s="928"/>
      <c r="AKM8" s="928"/>
      <c r="AKN8" s="928"/>
      <c r="AKO8" s="928"/>
      <c r="AKP8" s="928"/>
      <c r="AKQ8" s="928"/>
      <c r="AKR8" s="928"/>
      <c r="AKS8" s="928"/>
      <c r="AKT8" s="928"/>
      <c r="AKU8" s="928"/>
      <c r="AKV8" s="928"/>
      <c r="AKW8" s="928"/>
      <c r="AKX8" s="928"/>
      <c r="AKY8" s="928"/>
      <c r="AKZ8" s="928"/>
      <c r="ALA8" s="928"/>
      <c r="ALB8" s="928"/>
      <c r="ALC8" s="928"/>
      <c r="ALD8" s="928"/>
      <c r="ALE8" s="928"/>
      <c r="ALF8" s="928"/>
      <c r="ALG8" s="928"/>
      <c r="ALH8" s="928"/>
      <c r="ALI8" s="928"/>
      <c r="ALJ8" s="928"/>
      <c r="ALK8" s="928"/>
      <c r="ALL8" s="928"/>
      <c r="ALM8" s="928"/>
      <c r="ALN8" s="928"/>
      <c r="ALO8" s="928"/>
      <c r="ALP8" s="928"/>
      <c r="ALQ8" s="928"/>
      <c r="ALR8" s="928"/>
      <c r="ALS8" s="928"/>
      <c r="ALT8" s="928"/>
      <c r="ALU8" s="928"/>
      <c r="ALV8" s="928"/>
      <c r="ALW8" s="928"/>
      <c r="ALX8" s="928"/>
      <c r="ALY8" s="928"/>
      <c r="ALZ8" s="928"/>
      <c r="AMA8" s="928"/>
      <c r="AMB8" s="928"/>
      <c r="AMC8" s="928"/>
      <c r="AMD8" s="928"/>
      <c r="AME8" s="928"/>
      <c r="AMF8" s="928"/>
      <c r="AMG8" s="928"/>
      <c r="AMH8" s="928"/>
      <c r="AMI8" s="928"/>
      <c r="AMJ8" s="928"/>
      <c r="AMK8" s="928"/>
      <c r="AML8" s="928"/>
      <c r="AMM8" s="928"/>
      <c r="AMN8" s="928"/>
      <c r="AMO8" s="928"/>
      <c r="AMP8" s="928"/>
      <c r="AMQ8" s="928"/>
      <c r="AMR8" s="928"/>
      <c r="AMS8" s="928"/>
      <c r="AMT8" s="928"/>
      <c r="AMU8" s="928"/>
      <c r="AMV8" s="928"/>
      <c r="AMW8" s="928"/>
      <c r="AMX8" s="928"/>
      <c r="AMY8" s="928"/>
      <c r="AMZ8" s="928"/>
      <c r="ANA8" s="928"/>
      <c r="ANB8" s="928"/>
      <c r="ANC8" s="928"/>
      <c r="AND8" s="928"/>
      <c r="ANE8" s="928"/>
      <c r="ANF8" s="928"/>
      <c r="ANG8" s="928"/>
      <c r="ANH8" s="928"/>
      <c r="ANI8" s="928"/>
      <c r="ANJ8" s="928"/>
      <c r="ANK8" s="928"/>
      <c r="ANL8" s="928"/>
      <c r="ANM8" s="928"/>
      <c r="ANN8" s="928"/>
      <c r="ANO8" s="928"/>
      <c r="ANP8" s="928"/>
      <c r="ANQ8" s="928"/>
      <c r="ANR8" s="928"/>
      <c r="ANS8" s="928"/>
      <c r="ANT8" s="928"/>
      <c r="ANU8" s="928"/>
      <c r="ANV8" s="928"/>
      <c r="ANW8" s="928"/>
      <c r="ANX8" s="928"/>
      <c r="ANY8" s="928"/>
      <c r="ANZ8" s="928"/>
      <c r="AOA8" s="928"/>
      <c r="AOB8" s="928"/>
      <c r="AOC8" s="928"/>
      <c r="AOD8" s="928"/>
      <c r="AOE8" s="928"/>
      <c r="AOF8" s="928"/>
      <c r="AOG8" s="928"/>
      <c r="AOH8" s="928"/>
      <c r="AOI8" s="928"/>
      <c r="AOJ8" s="928"/>
      <c r="AOK8" s="928"/>
      <c r="AOL8" s="928"/>
      <c r="AOM8" s="928"/>
      <c r="AON8" s="928"/>
      <c r="AOO8" s="928"/>
      <c r="AOP8" s="928"/>
      <c r="AOQ8" s="928"/>
      <c r="AOR8" s="928"/>
      <c r="AOS8" s="928"/>
      <c r="AOT8" s="928"/>
      <c r="AOU8" s="928"/>
      <c r="AOV8" s="928"/>
      <c r="AOW8" s="928"/>
      <c r="AOX8" s="928"/>
      <c r="AOY8" s="928"/>
      <c r="AOZ8" s="928"/>
      <c r="APA8" s="928"/>
      <c r="APB8" s="928"/>
      <c r="APC8" s="928"/>
      <c r="APD8" s="928"/>
      <c r="APE8" s="928"/>
      <c r="APF8" s="928"/>
      <c r="APG8" s="928"/>
      <c r="APH8" s="928"/>
      <c r="API8" s="928"/>
      <c r="APJ8" s="928"/>
      <c r="APK8" s="928"/>
      <c r="APL8" s="928"/>
      <c r="APM8" s="928"/>
      <c r="APN8" s="928"/>
      <c r="APO8" s="928"/>
      <c r="APP8" s="928"/>
      <c r="APQ8" s="928"/>
      <c r="APR8" s="928"/>
      <c r="APS8" s="928"/>
      <c r="APT8" s="928"/>
      <c r="APU8" s="928"/>
      <c r="APV8" s="928"/>
      <c r="APW8" s="928"/>
      <c r="APX8" s="928"/>
      <c r="APY8" s="928"/>
      <c r="APZ8" s="928"/>
      <c r="AQA8" s="928"/>
      <c r="AQB8" s="928"/>
      <c r="AQC8" s="928"/>
      <c r="AQD8" s="928"/>
      <c r="AQE8" s="928"/>
      <c r="AQF8" s="928"/>
      <c r="AQG8" s="928"/>
      <c r="AQH8" s="928"/>
      <c r="AQI8" s="928"/>
      <c r="AQJ8" s="928"/>
      <c r="AQK8" s="928"/>
      <c r="AQL8" s="928"/>
      <c r="AQM8" s="928"/>
      <c r="AQN8" s="928"/>
      <c r="AQO8" s="928"/>
      <c r="AQP8" s="928"/>
      <c r="AQQ8" s="928"/>
      <c r="AQR8" s="928"/>
      <c r="AQS8" s="928"/>
      <c r="AQT8" s="928"/>
      <c r="AQU8" s="928"/>
      <c r="AQV8" s="928"/>
      <c r="AQW8" s="928"/>
      <c r="AQX8" s="928"/>
      <c r="AQY8" s="928"/>
      <c r="AQZ8" s="928"/>
      <c r="ARA8" s="928"/>
      <c r="ARB8" s="928"/>
      <c r="ARC8" s="928"/>
      <c r="ARD8" s="928"/>
      <c r="ARE8" s="928"/>
      <c r="ARF8" s="928"/>
      <c r="ARG8" s="928"/>
      <c r="ARH8" s="928"/>
      <c r="ARI8" s="928"/>
      <c r="ARJ8" s="928"/>
      <c r="ARK8" s="928"/>
      <c r="ARL8" s="928"/>
      <c r="ARM8" s="928"/>
      <c r="ARN8" s="928"/>
      <c r="ARO8" s="928"/>
      <c r="ARP8" s="928"/>
      <c r="ARQ8" s="928"/>
      <c r="ARR8" s="928"/>
      <c r="ARS8" s="928"/>
      <c r="ART8" s="928"/>
      <c r="ARU8" s="928"/>
      <c r="ARV8" s="928"/>
      <c r="ARW8" s="928"/>
      <c r="ARX8" s="928"/>
      <c r="ARY8" s="928"/>
      <c r="ARZ8" s="928"/>
      <c r="ASA8" s="928"/>
      <c r="ASB8" s="928"/>
      <c r="ASC8" s="928"/>
      <c r="ASD8" s="928"/>
      <c r="ASE8" s="928"/>
      <c r="ASF8" s="928"/>
      <c r="ASG8" s="928"/>
      <c r="ASH8" s="928"/>
      <c r="ASI8" s="928"/>
      <c r="ASJ8" s="928"/>
      <c r="ASK8" s="928"/>
      <c r="ASL8" s="928"/>
      <c r="ASM8" s="928"/>
      <c r="ASN8" s="928"/>
      <c r="ASO8" s="928"/>
      <c r="ASP8" s="928"/>
      <c r="ASQ8" s="928"/>
      <c r="ASR8" s="928"/>
      <c r="ASS8" s="928"/>
      <c r="AST8" s="928"/>
      <c r="ASU8" s="928"/>
      <c r="ASV8" s="928"/>
      <c r="ASW8" s="928"/>
      <c r="ASX8" s="928"/>
      <c r="ASY8" s="928"/>
      <c r="ASZ8" s="928"/>
      <c r="ATA8" s="928"/>
      <c r="ATB8" s="928"/>
      <c r="ATC8" s="928"/>
      <c r="ATD8" s="928"/>
      <c r="ATE8" s="928"/>
      <c r="ATF8" s="928"/>
      <c r="ATG8" s="928"/>
      <c r="ATH8" s="928"/>
      <c r="ATI8" s="928"/>
      <c r="ATJ8" s="928"/>
      <c r="ATK8" s="928"/>
      <c r="ATL8" s="928"/>
      <c r="ATM8" s="928"/>
      <c r="ATN8" s="928"/>
      <c r="ATO8" s="928"/>
      <c r="ATP8" s="928"/>
      <c r="ATQ8" s="928"/>
      <c r="ATR8" s="928"/>
      <c r="ATS8" s="928"/>
      <c r="ATT8" s="928"/>
      <c r="ATU8" s="928"/>
      <c r="ATV8" s="928"/>
      <c r="ATW8" s="928"/>
      <c r="ATX8" s="928"/>
      <c r="ATY8" s="928"/>
      <c r="ATZ8" s="928"/>
      <c r="AUA8" s="928"/>
      <c r="AUB8" s="928"/>
      <c r="AUC8" s="928"/>
      <c r="AUD8" s="928"/>
      <c r="AUE8" s="928"/>
      <c r="AUF8" s="928"/>
      <c r="AUG8" s="928"/>
      <c r="AUH8" s="928"/>
      <c r="AUI8" s="928"/>
      <c r="AUJ8" s="928"/>
      <c r="AUK8" s="928"/>
      <c r="AUL8" s="928"/>
      <c r="AUM8" s="928"/>
      <c r="AUN8" s="928"/>
      <c r="AUO8" s="928"/>
      <c r="AUP8" s="928"/>
      <c r="AUQ8" s="928"/>
      <c r="AUR8" s="928"/>
      <c r="AUS8" s="928"/>
      <c r="AUT8" s="928"/>
      <c r="AUU8" s="928"/>
      <c r="AUV8" s="928"/>
      <c r="AUW8" s="928"/>
      <c r="AUX8" s="928"/>
      <c r="AUY8" s="928"/>
      <c r="AUZ8" s="928"/>
      <c r="AVA8" s="928"/>
      <c r="AVB8" s="928"/>
      <c r="AVC8" s="928"/>
      <c r="AVD8" s="928"/>
      <c r="AVE8" s="928"/>
      <c r="AVF8" s="928"/>
      <c r="AVG8" s="928"/>
      <c r="AVH8" s="928"/>
      <c r="AVI8" s="928"/>
      <c r="AVJ8" s="928"/>
      <c r="AVK8" s="928"/>
      <c r="AVL8" s="928"/>
      <c r="AVM8" s="928"/>
      <c r="AVN8" s="928"/>
      <c r="AVO8" s="928"/>
      <c r="AVP8" s="928"/>
      <c r="AVQ8" s="928"/>
      <c r="AVR8" s="928"/>
      <c r="AVS8" s="928"/>
      <c r="AVT8" s="928"/>
      <c r="AVU8" s="928"/>
      <c r="AVV8" s="928"/>
      <c r="AVW8" s="928"/>
      <c r="AVX8" s="928"/>
      <c r="AVY8" s="928"/>
      <c r="AVZ8" s="928"/>
      <c r="AWA8" s="928"/>
      <c r="AWB8" s="928"/>
      <c r="AWC8" s="928"/>
      <c r="AWD8" s="928"/>
      <c r="AWE8" s="928"/>
      <c r="AWF8" s="928"/>
      <c r="AWG8" s="928"/>
      <c r="AWH8" s="928"/>
      <c r="AWI8" s="928"/>
      <c r="AWJ8" s="928"/>
      <c r="AWK8" s="928"/>
      <c r="AWL8" s="928"/>
      <c r="AWM8" s="928"/>
      <c r="AWN8" s="928"/>
      <c r="AWO8" s="928"/>
      <c r="AWP8" s="928"/>
      <c r="AWQ8" s="928"/>
      <c r="AWR8" s="928"/>
      <c r="AWS8" s="928"/>
      <c r="AWT8" s="928"/>
      <c r="AWU8" s="928"/>
      <c r="AWV8" s="928"/>
      <c r="AWW8" s="928"/>
      <c r="AWX8" s="928"/>
      <c r="AWY8" s="928"/>
      <c r="AWZ8" s="928"/>
      <c r="AXA8" s="928"/>
      <c r="AXB8" s="928"/>
      <c r="AXC8" s="928"/>
      <c r="AXD8" s="928"/>
      <c r="AXE8" s="928"/>
      <c r="AXF8" s="928"/>
      <c r="AXG8" s="928"/>
      <c r="AXH8" s="928"/>
      <c r="AXI8" s="928"/>
      <c r="AXJ8" s="928"/>
      <c r="AXK8" s="928"/>
      <c r="AXL8" s="928"/>
      <c r="AXM8" s="928"/>
      <c r="AXN8" s="928"/>
      <c r="AXO8" s="928"/>
      <c r="AXP8" s="928"/>
      <c r="AXQ8" s="928"/>
      <c r="AXR8" s="928"/>
      <c r="AXS8" s="928"/>
      <c r="AXT8" s="928"/>
      <c r="AXU8" s="928"/>
      <c r="AXV8" s="928"/>
      <c r="AXW8" s="928"/>
      <c r="AXX8" s="928"/>
      <c r="AXY8" s="928"/>
      <c r="AXZ8" s="928"/>
      <c r="AYA8" s="928"/>
      <c r="AYB8" s="928"/>
      <c r="AYC8" s="928"/>
      <c r="AYD8" s="928"/>
      <c r="AYE8" s="928"/>
      <c r="AYF8" s="928"/>
      <c r="AYG8" s="928"/>
      <c r="AYH8" s="928"/>
      <c r="AYI8" s="928"/>
      <c r="AYJ8" s="928"/>
      <c r="AYK8" s="928"/>
      <c r="AYL8" s="928"/>
      <c r="AYM8" s="928"/>
      <c r="AYN8" s="928"/>
      <c r="AYO8" s="928"/>
      <c r="AYP8" s="928"/>
      <c r="AYQ8" s="928"/>
      <c r="AYR8" s="928"/>
      <c r="AYS8" s="928"/>
      <c r="AYT8" s="928"/>
      <c r="AYU8" s="928"/>
      <c r="AYV8" s="928"/>
      <c r="AYW8" s="928"/>
      <c r="AYX8" s="928"/>
      <c r="AYY8" s="928"/>
      <c r="AYZ8" s="928"/>
      <c r="AZA8" s="928"/>
      <c r="AZB8" s="928"/>
      <c r="AZC8" s="928"/>
      <c r="AZD8" s="928"/>
      <c r="AZE8" s="928"/>
      <c r="AZF8" s="928"/>
      <c r="AZG8" s="928"/>
      <c r="AZH8" s="928"/>
      <c r="AZI8" s="928"/>
      <c r="AZJ8" s="928"/>
      <c r="AZK8" s="928"/>
      <c r="AZL8" s="928"/>
      <c r="AZM8" s="928"/>
      <c r="AZN8" s="928"/>
      <c r="AZO8" s="928"/>
      <c r="AZP8" s="928"/>
      <c r="AZQ8" s="928"/>
      <c r="AZR8" s="928"/>
      <c r="AZS8" s="928"/>
      <c r="AZT8" s="928"/>
      <c r="AZU8" s="928"/>
      <c r="AZV8" s="928"/>
      <c r="AZW8" s="928"/>
      <c r="AZX8" s="928"/>
      <c r="AZY8" s="928"/>
      <c r="AZZ8" s="928"/>
      <c r="BAA8" s="928"/>
      <c r="BAB8" s="928"/>
      <c r="BAC8" s="928"/>
      <c r="BAD8" s="928"/>
      <c r="BAE8" s="928"/>
      <c r="BAF8" s="928"/>
      <c r="BAG8" s="928"/>
      <c r="BAH8" s="928"/>
      <c r="BAI8" s="928"/>
      <c r="BAJ8" s="928"/>
      <c r="BAK8" s="928"/>
      <c r="BAL8" s="928"/>
      <c r="BAM8" s="928"/>
      <c r="BAN8" s="928"/>
      <c r="BAO8" s="928"/>
      <c r="BAP8" s="928"/>
      <c r="BAQ8" s="928"/>
      <c r="BAR8" s="928"/>
      <c r="BAS8" s="928"/>
      <c r="BAT8" s="928"/>
      <c r="BAU8" s="928"/>
      <c r="BAV8" s="928"/>
      <c r="BAW8" s="928"/>
      <c r="BAX8" s="928"/>
      <c r="BAY8" s="928"/>
      <c r="BAZ8" s="928"/>
      <c r="BBA8" s="928"/>
      <c r="BBB8" s="928"/>
      <c r="BBC8" s="928"/>
      <c r="BBD8" s="928"/>
      <c r="BBE8" s="928"/>
      <c r="BBF8" s="928"/>
      <c r="BBG8" s="928"/>
      <c r="BBH8" s="928"/>
      <c r="BBI8" s="928"/>
      <c r="BBJ8" s="928"/>
      <c r="BBK8" s="928"/>
      <c r="BBL8" s="928"/>
      <c r="BBM8" s="928"/>
      <c r="BBN8" s="928"/>
      <c r="BBO8" s="928"/>
      <c r="BBP8" s="928"/>
      <c r="BBQ8" s="928"/>
      <c r="BBR8" s="928"/>
      <c r="BBS8" s="928"/>
      <c r="BBT8" s="928"/>
      <c r="BBU8" s="928"/>
      <c r="BBV8" s="928"/>
      <c r="BBW8" s="928"/>
      <c r="BBX8" s="928"/>
      <c r="BBY8" s="928"/>
      <c r="BBZ8" s="928"/>
      <c r="BCA8" s="928"/>
      <c r="BCB8" s="928"/>
      <c r="BCC8" s="928"/>
      <c r="BCD8" s="928"/>
      <c r="BCE8" s="928"/>
      <c r="BCF8" s="928"/>
      <c r="BCG8" s="928"/>
      <c r="BCH8" s="928"/>
      <c r="BCI8" s="928"/>
      <c r="BCJ8" s="928"/>
      <c r="BCK8" s="928"/>
      <c r="BCL8" s="928"/>
      <c r="BCM8" s="928"/>
      <c r="BCN8" s="928"/>
      <c r="BCO8" s="928"/>
      <c r="BCP8" s="928"/>
      <c r="BCQ8" s="928"/>
      <c r="BCR8" s="928"/>
      <c r="BCS8" s="928"/>
      <c r="BCT8" s="928"/>
      <c r="BCU8" s="928"/>
      <c r="BCV8" s="928"/>
      <c r="BCW8" s="928"/>
      <c r="BCX8" s="928"/>
      <c r="BCY8" s="928"/>
      <c r="BCZ8" s="928"/>
      <c r="BDA8" s="928"/>
      <c r="BDB8" s="928"/>
      <c r="BDC8" s="928"/>
      <c r="BDD8" s="928"/>
      <c r="BDE8" s="928"/>
      <c r="BDF8" s="928"/>
      <c r="BDG8" s="928"/>
      <c r="BDH8" s="928"/>
      <c r="BDI8" s="928"/>
      <c r="BDJ8" s="928"/>
      <c r="BDK8" s="928"/>
      <c r="BDL8" s="928"/>
      <c r="BDM8" s="928"/>
      <c r="BDN8" s="928"/>
      <c r="BDO8" s="928"/>
      <c r="BDP8" s="928"/>
      <c r="BDQ8" s="928"/>
      <c r="BDR8" s="928"/>
      <c r="BDS8" s="928"/>
      <c r="BDT8" s="928"/>
      <c r="BDU8" s="928"/>
      <c r="BDV8" s="928"/>
      <c r="BDW8" s="928"/>
      <c r="BDX8" s="928"/>
      <c r="BDY8" s="928"/>
      <c r="BDZ8" s="928"/>
      <c r="BEA8" s="928"/>
      <c r="BEB8" s="928"/>
      <c r="BEC8" s="928"/>
      <c r="BED8" s="928"/>
      <c r="BEE8" s="928"/>
      <c r="BEF8" s="928"/>
      <c r="BEG8" s="928"/>
      <c r="BEH8" s="928"/>
      <c r="BEI8" s="928"/>
      <c r="BEJ8" s="928"/>
      <c r="BEK8" s="928"/>
      <c r="BEL8" s="928"/>
      <c r="BEM8" s="928"/>
      <c r="BEN8" s="928"/>
      <c r="BEO8" s="928"/>
      <c r="BEP8" s="928"/>
      <c r="BEQ8" s="928"/>
      <c r="BER8" s="928"/>
      <c r="BES8" s="928"/>
      <c r="BET8" s="928"/>
      <c r="BEU8" s="928"/>
      <c r="BEV8" s="928"/>
      <c r="BEW8" s="928"/>
      <c r="BEX8" s="928"/>
      <c r="BEY8" s="928"/>
      <c r="BEZ8" s="928"/>
      <c r="BFA8" s="928"/>
      <c r="BFB8" s="928"/>
      <c r="BFC8" s="928"/>
      <c r="BFD8" s="928"/>
      <c r="BFE8" s="928"/>
      <c r="BFF8" s="928"/>
      <c r="BFG8" s="928"/>
      <c r="BFH8" s="928"/>
      <c r="BFI8" s="928"/>
      <c r="BFJ8" s="928"/>
      <c r="BFK8" s="928"/>
      <c r="BFL8" s="928"/>
      <c r="BFM8" s="928"/>
      <c r="BFN8" s="928"/>
      <c r="BFO8" s="928"/>
      <c r="BFP8" s="928"/>
      <c r="BFQ8" s="928"/>
      <c r="BFR8" s="928"/>
      <c r="BFS8" s="928"/>
      <c r="BFT8" s="928"/>
      <c r="BFU8" s="928"/>
      <c r="BFV8" s="928"/>
      <c r="BFW8" s="928"/>
      <c r="BFX8" s="928"/>
      <c r="BFY8" s="928"/>
      <c r="BFZ8" s="928"/>
      <c r="BGA8" s="928"/>
      <c r="BGB8" s="928"/>
      <c r="BGC8" s="928"/>
      <c r="BGD8" s="928"/>
      <c r="BGE8" s="928"/>
      <c r="BGF8" s="928"/>
      <c r="BGG8" s="928"/>
      <c r="BGH8" s="928"/>
      <c r="BGI8" s="928"/>
      <c r="BGJ8" s="928"/>
      <c r="BGK8" s="928"/>
      <c r="BGL8" s="928"/>
      <c r="BGM8" s="928"/>
      <c r="BGN8" s="928"/>
      <c r="BGO8" s="928"/>
      <c r="BGP8" s="928"/>
      <c r="BGQ8" s="928"/>
      <c r="BGR8" s="928"/>
      <c r="BGS8" s="928"/>
      <c r="BGT8" s="928"/>
      <c r="BGU8" s="928"/>
      <c r="BGV8" s="928"/>
      <c r="BGW8" s="928"/>
      <c r="BGX8" s="928"/>
      <c r="BGY8" s="928"/>
      <c r="BGZ8" s="928"/>
      <c r="BHA8" s="928"/>
      <c r="BHB8" s="928"/>
      <c r="BHC8" s="928"/>
      <c r="BHD8" s="928"/>
      <c r="BHE8" s="928"/>
      <c r="BHF8" s="928"/>
      <c r="BHG8" s="928"/>
      <c r="BHH8" s="928"/>
      <c r="BHI8" s="928"/>
      <c r="BHJ8" s="928"/>
      <c r="BHK8" s="928"/>
      <c r="BHL8" s="928"/>
      <c r="BHM8" s="928"/>
      <c r="BHN8" s="928"/>
      <c r="BHO8" s="928"/>
      <c r="BHP8" s="928"/>
      <c r="BHQ8" s="928"/>
      <c r="BHR8" s="928"/>
      <c r="BHS8" s="928"/>
      <c r="BHT8" s="928"/>
      <c r="BHU8" s="928"/>
      <c r="BHV8" s="928"/>
      <c r="BHW8" s="928"/>
      <c r="BHX8" s="928"/>
      <c r="BHY8" s="928"/>
      <c r="BHZ8" s="928"/>
      <c r="BIA8" s="928"/>
      <c r="BIB8" s="928"/>
      <c r="BIC8" s="928"/>
      <c r="BID8" s="928"/>
      <c r="BIE8" s="928"/>
      <c r="BIF8" s="928"/>
      <c r="BIG8" s="928"/>
      <c r="BIH8" s="928"/>
      <c r="BII8" s="928"/>
      <c r="BIJ8" s="928"/>
      <c r="BIK8" s="928"/>
      <c r="BIL8" s="928"/>
      <c r="BIM8" s="928"/>
      <c r="BIN8" s="928"/>
      <c r="BIO8" s="928"/>
      <c r="BIP8" s="928"/>
      <c r="BIQ8" s="928"/>
      <c r="BIR8" s="928"/>
      <c r="BIS8" s="928"/>
      <c r="BIT8" s="928"/>
      <c r="BIU8" s="928"/>
      <c r="BIV8" s="928"/>
      <c r="BIW8" s="928"/>
      <c r="BIX8" s="928"/>
      <c r="BIY8" s="928"/>
      <c r="BIZ8" s="928"/>
      <c r="BJA8" s="928"/>
      <c r="BJB8" s="928"/>
      <c r="BJC8" s="928"/>
      <c r="BJD8" s="928"/>
      <c r="BJE8" s="928"/>
      <c r="BJF8" s="928"/>
      <c r="BJG8" s="928"/>
      <c r="BJH8" s="928"/>
      <c r="BJI8" s="928"/>
      <c r="BJJ8" s="928"/>
      <c r="BJK8" s="928"/>
      <c r="BJL8" s="928"/>
      <c r="BJM8" s="928"/>
      <c r="BJN8" s="928"/>
      <c r="BJO8" s="928"/>
      <c r="BJP8" s="928"/>
      <c r="BJQ8" s="928"/>
      <c r="BJR8" s="928"/>
      <c r="BJS8" s="928"/>
      <c r="BJT8" s="928"/>
      <c r="BJU8" s="928"/>
      <c r="BJV8" s="928"/>
      <c r="BJW8" s="928"/>
      <c r="BJX8" s="928"/>
      <c r="BJY8" s="928"/>
      <c r="BJZ8" s="928"/>
      <c r="BKA8" s="928"/>
      <c r="BKB8" s="928"/>
      <c r="BKC8" s="928"/>
      <c r="BKD8" s="928"/>
      <c r="BKE8" s="928"/>
      <c r="BKF8" s="928"/>
      <c r="BKG8" s="928"/>
      <c r="BKH8" s="928"/>
      <c r="BKI8" s="928"/>
      <c r="BKJ8" s="928"/>
      <c r="BKK8" s="928"/>
      <c r="BKL8" s="928"/>
      <c r="BKM8" s="928"/>
      <c r="BKN8" s="928"/>
      <c r="BKO8" s="928"/>
      <c r="BKP8" s="928"/>
      <c r="BKQ8" s="928"/>
      <c r="BKR8" s="928"/>
      <c r="BKS8" s="928"/>
      <c r="BKT8" s="928"/>
      <c r="BKU8" s="928"/>
      <c r="BKV8" s="928"/>
      <c r="BKW8" s="928"/>
      <c r="BKX8" s="928"/>
      <c r="BKY8" s="928"/>
      <c r="BKZ8" s="928"/>
      <c r="BLA8" s="928"/>
      <c r="BLB8" s="928"/>
      <c r="BLC8" s="928"/>
      <c r="BLD8" s="928"/>
      <c r="BLE8" s="928"/>
      <c r="BLF8" s="928"/>
      <c r="BLG8" s="928"/>
      <c r="BLH8" s="928"/>
      <c r="BLI8" s="928"/>
      <c r="BLJ8" s="928"/>
      <c r="BLK8" s="928"/>
      <c r="BLL8" s="928"/>
      <c r="BLM8" s="928"/>
      <c r="BLN8" s="928"/>
      <c r="BLO8" s="928"/>
      <c r="BLP8" s="928"/>
      <c r="BLQ8" s="928"/>
      <c r="BLR8" s="928"/>
      <c r="BLS8" s="928"/>
      <c r="BLT8" s="928"/>
      <c r="BLU8" s="928"/>
      <c r="BLV8" s="928"/>
      <c r="BLW8" s="928"/>
      <c r="BLX8" s="928"/>
      <c r="BLY8" s="928"/>
      <c r="BLZ8" s="928"/>
      <c r="BMA8" s="928"/>
      <c r="BMB8" s="928"/>
      <c r="BMC8" s="928"/>
      <c r="BMD8" s="928"/>
      <c r="BME8" s="928"/>
      <c r="BMF8" s="928"/>
      <c r="BMG8" s="928"/>
      <c r="BMH8" s="928"/>
      <c r="BMI8" s="928"/>
      <c r="BMJ8" s="928"/>
      <c r="BMK8" s="928"/>
      <c r="BML8" s="928"/>
      <c r="BMM8" s="928"/>
      <c r="BMN8" s="928"/>
      <c r="BMO8" s="928"/>
      <c r="BMP8" s="928"/>
      <c r="BMQ8" s="928"/>
      <c r="BMR8" s="928"/>
      <c r="BMS8" s="928"/>
      <c r="BMT8" s="928"/>
      <c r="BMU8" s="928"/>
      <c r="BMV8" s="928"/>
      <c r="BMW8" s="928"/>
      <c r="BMX8" s="928"/>
      <c r="BMY8" s="928"/>
      <c r="BMZ8" s="928"/>
      <c r="BNA8" s="928"/>
      <c r="BNB8" s="928"/>
      <c r="BNC8" s="928"/>
      <c r="BND8" s="928"/>
      <c r="BNE8" s="928"/>
      <c r="BNF8" s="928"/>
      <c r="BNG8" s="928"/>
      <c r="BNH8" s="928"/>
      <c r="BNI8" s="928"/>
      <c r="BNJ8" s="928"/>
      <c r="BNK8" s="928"/>
      <c r="BNL8" s="928"/>
      <c r="BNM8" s="928"/>
      <c r="BNN8" s="928"/>
      <c r="BNO8" s="928"/>
      <c r="BNP8" s="928"/>
      <c r="BNQ8" s="928"/>
      <c r="BNR8" s="928"/>
      <c r="BNS8" s="928"/>
      <c r="BNT8" s="928"/>
      <c r="BNU8" s="928"/>
      <c r="BNV8" s="928"/>
      <c r="BNW8" s="928"/>
      <c r="BNX8" s="928"/>
      <c r="BNY8" s="928"/>
      <c r="BNZ8" s="928"/>
      <c r="BOA8" s="928"/>
      <c r="BOB8" s="928"/>
      <c r="BOC8" s="928"/>
      <c r="BOD8" s="928"/>
      <c r="BOE8" s="928"/>
      <c r="BOF8" s="928"/>
      <c r="BOG8" s="928"/>
      <c r="BOH8" s="928"/>
      <c r="BOI8" s="928"/>
      <c r="BOJ8" s="928"/>
      <c r="BOK8" s="928"/>
      <c r="BOL8" s="928"/>
      <c r="BOM8" s="928"/>
      <c r="BON8" s="928"/>
      <c r="BOO8" s="928"/>
      <c r="BOP8" s="928"/>
      <c r="BOQ8" s="928"/>
      <c r="BOR8" s="928"/>
      <c r="BOS8" s="928"/>
      <c r="BOT8" s="928"/>
      <c r="BOU8" s="928"/>
      <c r="BOV8" s="928"/>
      <c r="BOW8" s="928"/>
      <c r="BOX8" s="928"/>
      <c r="BOY8" s="928"/>
      <c r="BOZ8" s="928"/>
      <c r="BPA8" s="928"/>
      <c r="BPB8" s="928"/>
      <c r="BPC8" s="928"/>
      <c r="BPD8" s="928"/>
      <c r="BPE8" s="928"/>
      <c r="BPF8" s="928"/>
      <c r="BPG8" s="928"/>
      <c r="BPH8" s="928"/>
      <c r="BPI8" s="928"/>
      <c r="BPJ8" s="928"/>
      <c r="BPK8" s="928"/>
      <c r="BPL8" s="928"/>
      <c r="BPM8" s="928"/>
      <c r="BPN8" s="928"/>
      <c r="BPO8" s="928"/>
      <c r="BPP8" s="928"/>
      <c r="BPQ8" s="928"/>
      <c r="BPR8" s="928"/>
      <c r="BPS8" s="928"/>
      <c r="BPT8" s="928"/>
      <c r="BPU8" s="928"/>
      <c r="BPV8" s="928"/>
      <c r="BPW8" s="928"/>
      <c r="BPX8" s="928"/>
      <c r="BPY8" s="928"/>
      <c r="BPZ8" s="928"/>
      <c r="BQA8" s="928"/>
      <c r="BQB8" s="928"/>
      <c r="BQC8" s="928"/>
      <c r="BQD8" s="928"/>
      <c r="BQE8" s="928"/>
      <c r="BQF8" s="928"/>
      <c r="BQG8" s="928"/>
      <c r="BQH8" s="928"/>
      <c r="BQI8" s="928"/>
      <c r="BQJ8" s="928"/>
      <c r="BQK8" s="928"/>
      <c r="BQL8" s="928"/>
      <c r="BQM8" s="928"/>
      <c r="BQN8" s="928"/>
      <c r="BQO8" s="928"/>
      <c r="BQP8" s="928"/>
      <c r="BQQ8" s="928"/>
      <c r="BQR8" s="928"/>
      <c r="BQS8" s="928"/>
      <c r="BQT8" s="928"/>
      <c r="BQU8" s="928"/>
      <c r="BQV8" s="928"/>
      <c r="BQW8" s="928"/>
      <c r="BQX8" s="928"/>
      <c r="BQY8" s="928"/>
      <c r="BQZ8" s="928"/>
      <c r="BRA8" s="928"/>
      <c r="BRB8" s="928"/>
      <c r="BRC8" s="928"/>
      <c r="BRD8" s="928"/>
      <c r="BRE8" s="928"/>
      <c r="BRF8" s="928"/>
      <c r="BRG8" s="928"/>
      <c r="BRH8" s="928"/>
      <c r="BRI8" s="928"/>
      <c r="BRJ8" s="928"/>
      <c r="BRK8" s="928"/>
      <c r="BRL8" s="928"/>
      <c r="BRM8" s="928"/>
      <c r="BRN8" s="928"/>
      <c r="BRO8" s="928"/>
      <c r="BRP8" s="928"/>
      <c r="BRQ8" s="928"/>
      <c r="BRR8" s="928"/>
      <c r="BRS8" s="928"/>
      <c r="BRT8" s="928"/>
      <c r="BRU8" s="928"/>
      <c r="BRV8" s="928"/>
      <c r="BRW8" s="928"/>
      <c r="BRX8" s="928"/>
      <c r="BRY8" s="928"/>
      <c r="BRZ8" s="928"/>
      <c r="BSA8" s="928"/>
      <c r="BSB8" s="928"/>
      <c r="BSC8" s="928"/>
      <c r="BSD8" s="928"/>
      <c r="BSE8" s="928"/>
      <c r="BSF8" s="928"/>
      <c r="BSG8" s="928"/>
      <c r="BSH8" s="928"/>
      <c r="BSI8" s="928"/>
      <c r="BSJ8" s="928"/>
      <c r="BSK8" s="928"/>
      <c r="BSL8" s="928"/>
      <c r="BSM8" s="928"/>
      <c r="BSN8" s="928"/>
      <c r="BSO8" s="928"/>
      <c r="BSP8" s="928"/>
      <c r="BSQ8" s="928"/>
      <c r="BSR8" s="928"/>
      <c r="BSS8" s="928"/>
      <c r="BST8" s="928"/>
      <c r="BSU8" s="928"/>
      <c r="BSV8" s="928"/>
      <c r="BSW8" s="928"/>
      <c r="BSX8" s="928"/>
      <c r="BSY8" s="928"/>
      <c r="BSZ8" s="928"/>
      <c r="BTA8" s="928"/>
      <c r="BTB8" s="928"/>
      <c r="BTC8" s="928"/>
      <c r="BTD8" s="928"/>
      <c r="BTE8" s="928"/>
      <c r="BTF8" s="928"/>
      <c r="BTG8" s="928"/>
      <c r="BTH8" s="928"/>
      <c r="BTI8" s="928"/>
      <c r="BTJ8" s="928"/>
      <c r="BTK8" s="928"/>
      <c r="BTL8" s="928"/>
      <c r="BTM8" s="928"/>
      <c r="BTN8" s="928"/>
      <c r="BTO8" s="928"/>
      <c r="BTP8" s="928"/>
      <c r="BTQ8" s="928"/>
      <c r="BTR8" s="928"/>
      <c r="BTS8" s="928"/>
      <c r="BTT8" s="928"/>
      <c r="BTU8" s="928"/>
      <c r="BTV8" s="928"/>
      <c r="BTW8" s="928"/>
      <c r="BTX8" s="928"/>
      <c r="BTY8" s="928"/>
      <c r="BTZ8" s="928"/>
      <c r="BUA8" s="928"/>
      <c r="BUB8" s="928"/>
      <c r="BUC8" s="928"/>
      <c r="BUD8" s="928"/>
      <c r="BUE8" s="928"/>
      <c r="BUF8" s="928"/>
      <c r="BUG8" s="928"/>
      <c r="BUH8" s="928"/>
      <c r="BUI8" s="928"/>
      <c r="BUJ8" s="928"/>
      <c r="BUK8" s="928"/>
      <c r="BUL8" s="928"/>
      <c r="BUM8" s="928"/>
      <c r="BUN8" s="928"/>
      <c r="BUO8" s="928"/>
      <c r="BUP8" s="928"/>
      <c r="BUQ8" s="928"/>
      <c r="BUR8" s="928"/>
      <c r="BUS8" s="928"/>
      <c r="BUT8" s="928"/>
      <c r="BUU8" s="928"/>
      <c r="BUV8" s="928"/>
      <c r="BUW8" s="928"/>
      <c r="BUX8" s="928"/>
      <c r="BUY8" s="928"/>
      <c r="BUZ8" s="928"/>
      <c r="BVA8" s="928"/>
      <c r="BVB8" s="928"/>
      <c r="BVC8" s="928"/>
      <c r="BVD8" s="928"/>
      <c r="BVE8" s="928"/>
      <c r="BVF8" s="928"/>
      <c r="BVG8" s="928"/>
      <c r="BVH8" s="928"/>
      <c r="BVI8" s="928"/>
      <c r="BVJ8" s="928"/>
      <c r="BVK8" s="928"/>
      <c r="BVL8" s="928"/>
      <c r="BVM8" s="928"/>
      <c r="BVN8" s="928"/>
      <c r="BVO8" s="928"/>
      <c r="BVP8" s="928"/>
      <c r="BVQ8" s="928"/>
      <c r="BVR8" s="928"/>
      <c r="BVS8" s="928"/>
      <c r="BVT8" s="928"/>
      <c r="BVU8" s="928"/>
      <c r="BVV8" s="928"/>
      <c r="BVW8" s="928"/>
      <c r="BVX8" s="928"/>
      <c r="BVY8" s="928"/>
      <c r="BVZ8" s="928"/>
      <c r="BWA8" s="928"/>
      <c r="BWB8" s="928"/>
      <c r="BWC8" s="928"/>
      <c r="BWD8" s="928"/>
      <c r="BWE8" s="928"/>
      <c r="BWF8" s="928"/>
      <c r="BWG8" s="928"/>
      <c r="BWH8" s="928"/>
      <c r="BWI8" s="928"/>
      <c r="BWJ8" s="928"/>
      <c r="BWK8" s="928"/>
      <c r="BWL8" s="928"/>
      <c r="BWM8" s="928"/>
      <c r="BWN8" s="928"/>
      <c r="BWO8" s="928"/>
      <c r="BWP8" s="928"/>
      <c r="BWQ8" s="928"/>
      <c r="BWR8" s="928"/>
      <c r="BWS8" s="928"/>
      <c r="BWT8" s="928"/>
      <c r="BWU8" s="928"/>
      <c r="BWV8" s="928"/>
      <c r="BWW8" s="928"/>
      <c r="BWX8" s="928"/>
      <c r="BWY8" s="928"/>
      <c r="BWZ8" s="928"/>
      <c r="BXA8" s="928"/>
      <c r="BXB8" s="928"/>
      <c r="BXC8" s="928"/>
      <c r="BXD8" s="928"/>
      <c r="BXE8" s="928"/>
      <c r="BXF8" s="928"/>
      <c r="BXG8" s="928"/>
      <c r="BXH8" s="928"/>
      <c r="BXI8" s="928"/>
      <c r="BXJ8" s="928"/>
      <c r="BXK8" s="928"/>
      <c r="BXL8" s="928"/>
      <c r="BXM8" s="928"/>
      <c r="BXN8" s="928"/>
      <c r="BXO8" s="928"/>
      <c r="BXP8" s="928"/>
      <c r="BXQ8" s="928"/>
      <c r="BXR8" s="928"/>
      <c r="BXS8" s="928"/>
      <c r="BXT8" s="928"/>
      <c r="BXU8" s="928"/>
      <c r="BXV8" s="928"/>
      <c r="BXW8" s="928"/>
      <c r="BXX8" s="928"/>
      <c r="BXY8" s="928"/>
      <c r="BXZ8" s="928"/>
      <c r="BYA8" s="928"/>
      <c r="BYB8" s="928"/>
      <c r="BYC8" s="928"/>
      <c r="BYD8" s="928"/>
      <c r="BYE8" s="928"/>
      <c r="BYF8" s="928"/>
      <c r="BYG8" s="928"/>
      <c r="BYH8" s="928"/>
      <c r="BYI8" s="928"/>
      <c r="BYJ8" s="928"/>
      <c r="BYK8" s="928"/>
      <c r="BYL8" s="928"/>
      <c r="BYM8" s="928"/>
      <c r="BYN8" s="928"/>
      <c r="BYO8" s="928"/>
      <c r="BYP8" s="928"/>
      <c r="BYQ8" s="928"/>
      <c r="BYR8" s="928"/>
      <c r="BYS8" s="928"/>
      <c r="BYT8" s="928"/>
      <c r="BYU8" s="928"/>
      <c r="BYV8" s="928"/>
      <c r="BYW8" s="928"/>
      <c r="BYX8" s="928"/>
      <c r="BYY8" s="928"/>
      <c r="BYZ8" s="928"/>
      <c r="BZA8" s="928"/>
      <c r="BZB8" s="928"/>
      <c r="BZC8" s="928"/>
      <c r="BZD8" s="928"/>
      <c r="BZE8" s="928"/>
      <c r="BZF8" s="928"/>
      <c r="BZG8" s="928"/>
      <c r="BZH8" s="928"/>
      <c r="BZI8" s="928"/>
      <c r="BZJ8" s="928"/>
      <c r="BZK8" s="928"/>
      <c r="BZL8" s="928"/>
      <c r="BZM8" s="928"/>
      <c r="BZN8" s="928"/>
      <c r="BZO8" s="928"/>
      <c r="BZP8" s="928"/>
      <c r="BZQ8" s="928"/>
      <c r="BZR8" s="928"/>
      <c r="BZS8" s="928"/>
      <c r="BZT8" s="928"/>
      <c r="BZU8" s="928"/>
      <c r="BZV8" s="928"/>
      <c r="BZW8" s="928"/>
      <c r="BZX8" s="928"/>
      <c r="BZY8" s="928"/>
      <c r="BZZ8" s="928"/>
      <c r="CAA8" s="928"/>
      <c r="CAB8" s="928"/>
      <c r="CAC8" s="928"/>
      <c r="CAD8" s="928"/>
      <c r="CAE8" s="928"/>
      <c r="CAF8" s="928"/>
      <c r="CAG8" s="928"/>
      <c r="CAH8" s="928"/>
      <c r="CAI8" s="928"/>
      <c r="CAJ8" s="928"/>
      <c r="CAK8" s="928"/>
      <c r="CAL8" s="928"/>
      <c r="CAM8" s="928"/>
      <c r="CAN8" s="928"/>
      <c r="CAO8" s="928"/>
      <c r="CAP8" s="928"/>
      <c r="CAQ8" s="928"/>
      <c r="CAR8" s="928"/>
      <c r="CAS8" s="928"/>
      <c r="CAT8" s="928"/>
      <c r="CAU8" s="928"/>
      <c r="CAV8" s="928"/>
      <c r="CAW8" s="928"/>
      <c r="CAX8" s="928"/>
      <c r="CAY8" s="928"/>
      <c r="CAZ8" s="928"/>
      <c r="CBA8" s="928"/>
      <c r="CBB8" s="928"/>
      <c r="CBC8" s="928"/>
      <c r="CBD8" s="928"/>
      <c r="CBE8" s="928"/>
      <c r="CBF8" s="928"/>
      <c r="CBG8" s="928"/>
      <c r="CBH8" s="928"/>
      <c r="CBI8" s="928"/>
      <c r="CBJ8" s="928"/>
      <c r="CBK8" s="928"/>
      <c r="CBL8" s="928"/>
      <c r="CBM8" s="928"/>
      <c r="CBN8" s="928"/>
      <c r="CBO8" s="928"/>
      <c r="CBP8" s="928"/>
      <c r="CBQ8" s="928"/>
      <c r="CBR8" s="928"/>
      <c r="CBS8" s="928"/>
      <c r="CBT8" s="928"/>
      <c r="CBU8" s="928"/>
      <c r="CBV8" s="928"/>
      <c r="CBW8" s="928"/>
      <c r="CBX8" s="928"/>
      <c r="CBY8" s="928"/>
      <c r="CBZ8" s="928"/>
      <c r="CCA8" s="928"/>
      <c r="CCB8" s="928"/>
      <c r="CCC8" s="928"/>
      <c r="CCD8" s="928"/>
      <c r="CCE8" s="928"/>
      <c r="CCF8" s="928"/>
      <c r="CCG8" s="928"/>
      <c r="CCH8" s="928"/>
      <c r="CCI8" s="928"/>
      <c r="CCJ8" s="928"/>
      <c r="CCK8" s="928"/>
      <c r="CCL8" s="928"/>
      <c r="CCM8" s="928"/>
      <c r="CCN8" s="928"/>
      <c r="CCO8" s="928"/>
      <c r="CCP8" s="928"/>
      <c r="CCQ8" s="928"/>
      <c r="CCR8" s="928"/>
      <c r="CCS8" s="928"/>
      <c r="CCT8" s="928"/>
      <c r="CCU8" s="928"/>
      <c r="CCV8" s="928"/>
      <c r="CCW8" s="928"/>
      <c r="CCX8" s="928"/>
      <c r="CCY8" s="928"/>
      <c r="CCZ8" s="928"/>
      <c r="CDA8" s="928"/>
      <c r="CDB8" s="928"/>
      <c r="CDC8" s="928"/>
      <c r="CDD8" s="928"/>
      <c r="CDE8" s="928"/>
      <c r="CDF8" s="928"/>
      <c r="CDG8" s="928"/>
      <c r="CDH8" s="928"/>
      <c r="CDI8" s="928"/>
      <c r="CDJ8" s="928"/>
      <c r="CDK8" s="928"/>
      <c r="CDL8" s="928"/>
      <c r="CDM8" s="928"/>
      <c r="CDN8" s="928"/>
      <c r="CDO8" s="928"/>
      <c r="CDP8" s="928"/>
      <c r="CDQ8" s="928"/>
      <c r="CDR8" s="928"/>
      <c r="CDS8" s="928"/>
      <c r="CDT8" s="928"/>
      <c r="CDU8" s="928"/>
      <c r="CDV8" s="928"/>
      <c r="CDW8" s="928"/>
      <c r="CDX8" s="928"/>
      <c r="CDY8" s="928"/>
      <c r="CDZ8" s="928"/>
      <c r="CEA8" s="928"/>
      <c r="CEB8" s="928"/>
      <c r="CEC8" s="928"/>
      <c r="CED8" s="928"/>
      <c r="CEE8" s="928"/>
      <c r="CEF8" s="928"/>
      <c r="CEG8" s="928"/>
      <c r="CEH8" s="928"/>
      <c r="CEI8" s="928"/>
      <c r="CEJ8" s="928"/>
      <c r="CEK8" s="928"/>
      <c r="CEL8" s="928"/>
      <c r="CEM8" s="928"/>
      <c r="CEN8" s="928"/>
      <c r="CEO8" s="928"/>
      <c r="CEP8" s="928"/>
      <c r="CEQ8" s="928"/>
      <c r="CER8" s="928"/>
      <c r="CES8" s="928"/>
      <c r="CET8" s="928"/>
      <c r="CEU8" s="928"/>
      <c r="CEV8" s="928"/>
      <c r="CEW8" s="928"/>
      <c r="CEX8" s="928"/>
      <c r="CEY8" s="928"/>
      <c r="CEZ8" s="928"/>
      <c r="CFA8" s="928"/>
      <c r="CFB8" s="928"/>
      <c r="CFC8" s="928"/>
      <c r="CFD8" s="928"/>
      <c r="CFE8" s="928"/>
      <c r="CFF8" s="928"/>
      <c r="CFG8" s="928"/>
      <c r="CFH8" s="928"/>
      <c r="CFI8" s="928"/>
      <c r="CFJ8" s="928"/>
      <c r="CFK8" s="928"/>
      <c r="CFL8" s="928"/>
      <c r="CFM8" s="928"/>
      <c r="CFN8" s="928"/>
      <c r="CFO8" s="928"/>
      <c r="CFP8" s="928"/>
      <c r="CFQ8" s="928"/>
      <c r="CFR8" s="928"/>
      <c r="CFS8" s="928"/>
      <c r="CFT8" s="928"/>
      <c r="CFU8" s="928"/>
      <c r="CFV8" s="928"/>
      <c r="CFW8" s="928"/>
      <c r="CFX8" s="928"/>
      <c r="CFY8" s="928"/>
      <c r="CFZ8" s="928"/>
      <c r="CGA8" s="928"/>
      <c r="CGB8" s="928"/>
      <c r="CGC8" s="928"/>
      <c r="CGD8" s="928"/>
      <c r="CGE8" s="928"/>
      <c r="CGF8" s="928"/>
      <c r="CGG8" s="928"/>
      <c r="CGH8" s="928"/>
      <c r="CGI8" s="928"/>
      <c r="CGJ8" s="928"/>
      <c r="CGK8" s="928"/>
      <c r="CGL8" s="928"/>
      <c r="CGM8" s="928"/>
      <c r="CGN8" s="928"/>
      <c r="CGO8" s="928"/>
      <c r="CGP8" s="928"/>
      <c r="CGQ8" s="928"/>
      <c r="CGR8" s="928"/>
      <c r="CGS8" s="928"/>
      <c r="CGT8" s="928"/>
      <c r="CGU8" s="928"/>
      <c r="CGV8" s="928"/>
      <c r="CGW8" s="928"/>
      <c r="CGX8" s="928"/>
      <c r="CGY8" s="928"/>
      <c r="CGZ8" s="928"/>
      <c r="CHA8" s="928"/>
      <c r="CHB8" s="928"/>
      <c r="CHC8" s="928"/>
      <c r="CHD8" s="928"/>
      <c r="CHE8" s="928"/>
      <c r="CHF8" s="928"/>
      <c r="CHG8" s="928"/>
      <c r="CHH8" s="928"/>
      <c r="CHI8" s="928"/>
      <c r="CHJ8" s="928"/>
      <c r="CHK8" s="928"/>
      <c r="CHL8" s="928"/>
      <c r="CHM8" s="928"/>
      <c r="CHN8" s="928"/>
      <c r="CHO8" s="928"/>
      <c r="CHP8" s="928"/>
      <c r="CHQ8" s="928"/>
      <c r="CHR8" s="928"/>
      <c r="CHS8" s="928"/>
      <c r="CHT8" s="928"/>
      <c r="CHU8" s="928"/>
      <c r="CHV8" s="928"/>
      <c r="CHW8" s="928"/>
      <c r="CHX8" s="928"/>
      <c r="CHY8" s="928"/>
      <c r="CHZ8" s="928"/>
      <c r="CIA8" s="928"/>
      <c r="CIB8" s="928"/>
      <c r="CIC8" s="928"/>
      <c r="CID8" s="928"/>
      <c r="CIE8" s="928"/>
      <c r="CIF8" s="928"/>
      <c r="CIG8" s="928"/>
      <c r="CIH8" s="928"/>
      <c r="CII8" s="928"/>
      <c r="CIJ8" s="928"/>
      <c r="CIK8" s="928"/>
      <c r="CIL8" s="928"/>
      <c r="CIM8" s="928"/>
      <c r="CIN8" s="928"/>
      <c r="CIO8" s="928"/>
      <c r="CIP8" s="928"/>
      <c r="CIQ8" s="928"/>
      <c r="CIR8" s="928"/>
      <c r="CIS8" s="928"/>
      <c r="CIT8" s="928"/>
      <c r="CIU8" s="928"/>
      <c r="CIV8" s="928"/>
      <c r="CIW8" s="928"/>
      <c r="CIX8" s="928"/>
      <c r="CIY8" s="928"/>
      <c r="CIZ8" s="928"/>
      <c r="CJA8" s="928"/>
      <c r="CJB8" s="928"/>
      <c r="CJC8" s="928"/>
      <c r="CJD8" s="928"/>
      <c r="CJE8" s="928"/>
      <c r="CJF8" s="928"/>
      <c r="CJG8" s="928"/>
      <c r="CJH8" s="928"/>
      <c r="CJI8" s="928"/>
      <c r="CJJ8" s="928"/>
      <c r="CJK8" s="928"/>
      <c r="CJL8" s="928"/>
      <c r="CJM8" s="928"/>
      <c r="CJN8" s="928"/>
      <c r="CJO8" s="928"/>
      <c r="CJP8" s="928"/>
      <c r="CJQ8" s="928"/>
      <c r="CJR8" s="928"/>
      <c r="CJS8" s="928"/>
      <c r="CJT8" s="928"/>
      <c r="CJU8" s="928"/>
      <c r="CJV8" s="928"/>
      <c r="CJW8" s="928"/>
      <c r="CJX8" s="928"/>
      <c r="CJY8" s="928"/>
      <c r="CJZ8" s="928"/>
      <c r="CKA8" s="928"/>
      <c r="CKB8" s="928"/>
      <c r="CKC8" s="928"/>
      <c r="CKD8" s="928"/>
      <c r="CKE8" s="928"/>
      <c r="CKF8" s="928"/>
      <c r="CKG8" s="928"/>
      <c r="CKH8" s="928"/>
      <c r="CKI8" s="928"/>
      <c r="CKJ8" s="928"/>
      <c r="CKK8" s="928"/>
      <c r="CKL8" s="928"/>
      <c r="CKM8" s="928"/>
      <c r="CKN8" s="928"/>
      <c r="CKO8" s="928"/>
      <c r="CKP8" s="928"/>
      <c r="CKQ8" s="928"/>
      <c r="CKR8" s="928"/>
      <c r="CKS8" s="928"/>
      <c r="CKT8" s="928"/>
      <c r="CKU8" s="928"/>
      <c r="CKV8" s="928"/>
      <c r="CKW8" s="928"/>
      <c r="CKX8" s="928"/>
      <c r="CKY8" s="928"/>
      <c r="CKZ8" s="928"/>
      <c r="CLA8" s="928"/>
      <c r="CLB8" s="928"/>
      <c r="CLC8" s="928"/>
      <c r="CLD8" s="928"/>
      <c r="CLE8" s="928"/>
      <c r="CLF8" s="928"/>
      <c r="CLG8" s="928"/>
      <c r="CLH8" s="928"/>
      <c r="CLI8" s="928"/>
      <c r="CLJ8" s="928"/>
      <c r="CLK8" s="928"/>
      <c r="CLL8" s="928"/>
      <c r="CLM8" s="928"/>
      <c r="CLN8" s="928"/>
      <c r="CLO8" s="928"/>
      <c r="CLP8" s="928"/>
      <c r="CLQ8" s="928"/>
      <c r="CLR8" s="928"/>
      <c r="CLS8" s="928"/>
      <c r="CLT8" s="928"/>
      <c r="CLU8" s="928"/>
      <c r="CLV8" s="928"/>
      <c r="CLW8" s="928"/>
      <c r="CLX8" s="928"/>
      <c r="CLY8" s="928"/>
      <c r="CLZ8" s="928"/>
      <c r="CMA8" s="928"/>
      <c r="CMB8" s="928"/>
      <c r="CMC8" s="928"/>
      <c r="CMD8" s="928"/>
      <c r="CME8" s="928"/>
      <c r="CMF8" s="928"/>
      <c r="CMG8" s="928"/>
      <c r="CMH8" s="928"/>
      <c r="CMI8" s="928"/>
      <c r="CMJ8" s="928"/>
      <c r="CMK8" s="928"/>
      <c r="CML8" s="928"/>
      <c r="CMM8" s="928"/>
      <c r="CMN8" s="928"/>
      <c r="CMO8" s="928"/>
      <c r="CMP8" s="928"/>
      <c r="CMQ8" s="928"/>
      <c r="CMR8" s="928"/>
      <c r="CMS8" s="928"/>
      <c r="CMT8" s="928"/>
      <c r="CMU8" s="928"/>
      <c r="CMV8" s="928"/>
      <c r="CMW8" s="928"/>
      <c r="CMX8" s="928"/>
      <c r="CMY8" s="928"/>
      <c r="CMZ8" s="928"/>
      <c r="CNA8" s="928"/>
      <c r="CNB8" s="928"/>
      <c r="CNC8" s="928"/>
      <c r="CND8" s="928"/>
      <c r="CNE8" s="928"/>
      <c r="CNF8" s="928"/>
      <c r="CNG8" s="928"/>
      <c r="CNH8" s="928"/>
      <c r="CNI8" s="928"/>
      <c r="CNJ8" s="928"/>
      <c r="CNK8" s="928"/>
      <c r="CNL8" s="928"/>
      <c r="CNM8" s="928"/>
      <c r="CNN8" s="928"/>
      <c r="CNO8" s="928"/>
      <c r="CNP8" s="928"/>
      <c r="CNQ8" s="928"/>
      <c r="CNR8" s="928"/>
      <c r="CNS8" s="928"/>
      <c r="CNT8" s="928"/>
      <c r="CNU8" s="928"/>
      <c r="CNV8" s="928"/>
      <c r="CNW8" s="928"/>
      <c r="CNX8" s="928"/>
      <c r="CNY8" s="928"/>
      <c r="CNZ8" s="928"/>
      <c r="COA8" s="928"/>
      <c r="COB8" s="928"/>
      <c r="COC8" s="928"/>
      <c r="COD8" s="928"/>
      <c r="COE8" s="928"/>
      <c r="COF8" s="928"/>
      <c r="COG8" s="928"/>
      <c r="COH8" s="928"/>
      <c r="COI8" s="928"/>
      <c r="COJ8" s="928"/>
      <c r="COK8" s="928"/>
      <c r="COL8" s="928"/>
      <c r="COM8" s="928"/>
      <c r="CON8" s="928"/>
      <c r="COO8" s="928"/>
      <c r="COP8" s="928"/>
      <c r="COQ8" s="928"/>
      <c r="COR8" s="928"/>
      <c r="COS8" s="928"/>
      <c r="COT8" s="928"/>
      <c r="COU8" s="928"/>
      <c r="COV8" s="928"/>
      <c r="COW8" s="928"/>
      <c r="COX8" s="928"/>
      <c r="COY8" s="928"/>
      <c r="COZ8" s="928"/>
      <c r="CPA8" s="928"/>
      <c r="CPB8" s="928"/>
      <c r="CPC8" s="928"/>
      <c r="CPD8" s="928"/>
      <c r="CPE8" s="928"/>
      <c r="CPF8" s="928"/>
      <c r="CPG8" s="928"/>
      <c r="CPH8" s="928"/>
      <c r="CPI8" s="928"/>
      <c r="CPJ8" s="928"/>
      <c r="CPK8" s="928"/>
      <c r="CPL8" s="928"/>
      <c r="CPM8" s="928"/>
      <c r="CPN8" s="928"/>
      <c r="CPO8" s="928"/>
      <c r="CPP8" s="928"/>
      <c r="CPQ8" s="928"/>
      <c r="CPR8" s="928"/>
      <c r="CPS8" s="928"/>
      <c r="CPT8" s="928"/>
      <c r="CPU8" s="928"/>
      <c r="CPV8" s="928"/>
      <c r="CPW8" s="928"/>
      <c r="CPX8" s="928"/>
      <c r="CPY8" s="928"/>
      <c r="CPZ8" s="928"/>
      <c r="CQA8" s="928"/>
      <c r="CQB8" s="928"/>
      <c r="CQC8" s="928"/>
      <c r="CQD8" s="928"/>
      <c r="CQE8" s="928"/>
      <c r="CQF8" s="928"/>
      <c r="CQG8" s="928"/>
      <c r="CQH8" s="928"/>
      <c r="CQI8" s="928"/>
      <c r="CQJ8" s="928"/>
      <c r="CQK8" s="928"/>
      <c r="CQL8" s="928"/>
      <c r="CQM8" s="928"/>
      <c r="CQN8" s="928"/>
      <c r="CQO8" s="928"/>
      <c r="CQP8" s="928"/>
      <c r="CQQ8" s="928"/>
      <c r="CQR8" s="928"/>
      <c r="CQS8" s="928"/>
      <c r="CQT8" s="928"/>
      <c r="CQU8" s="928"/>
      <c r="CQV8" s="928"/>
      <c r="CQW8" s="928"/>
      <c r="CQX8" s="928"/>
      <c r="CQY8" s="928"/>
      <c r="CQZ8" s="928"/>
      <c r="CRA8" s="928"/>
      <c r="CRB8" s="928"/>
      <c r="CRC8" s="928"/>
      <c r="CRD8" s="928"/>
      <c r="CRE8" s="928"/>
      <c r="CRF8" s="928"/>
      <c r="CRG8" s="928"/>
      <c r="CRH8" s="928"/>
      <c r="CRI8" s="928"/>
      <c r="CRJ8" s="928"/>
      <c r="CRK8" s="928"/>
      <c r="CRL8" s="928"/>
      <c r="CRM8" s="928"/>
      <c r="CRN8" s="928"/>
      <c r="CRO8" s="928"/>
      <c r="CRP8" s="928"/>
      <c r="CRQ8" s="928"/>
      <c r="CRR8" s="928"/>
      <c r="CRS8" s="928"/>
      <c r="CRT8" s="928"/>
      <c r="CRU8" s="928"/>
      <c r="CRV8" s="928"/>
      <c r="CRW8" s="928"/>
      <c r="CRX8" s="928"/>
      <c r="CRY8" s="928"/>
      <c r="CRZ8" s="928"/>
      <c r="CSA8" s="928"/>
      <c r="CSB8" s="928"/>
      <c r="CSC8" s="928"/>
      <c r="CSD8" s="928"/>
      <c r="CSE8" s="928"/>
      <c r="CSF8" s="928"/>
      <c r="CSG8" s="928"/>
      <c r="CSH8" s="928"/>
      <c r="CSI8" s="928"/>
      <c r="CSJ8" s="928"/>
      <c r="CSK8" s="928"/>
      <c r="CSL8" s="928"/>
      <c r="CSM8" s="928"/>
      <c r="CSN8" s="928"/>
      <c r="CSO8" s="928"/>
      <c r="CSP8" s="928"/>
      <c r="CSQ8" s="928"/>
      <c r="CSR8" s="928"/>
      <c r="CSS8" s="928"/>
      <c r="CST8" s="928"/>
      <c r="CSU8" s="928"/>
      <c r="CSV8" s="928"/>
      <c r="CSW8" s="928"/>
      <c r="CSX8" s="928"/>
      <c r="CSY8" s="928"/>
      <c r="CSZ8" s="928"/>
      <c r="CTA8" s="928"/>
      <c r="CTB8" s="928"/>
      <c r="CTC8" s="928"/>
      <c r="CTD8" s="928"/>
      <c r="CTE8" s="928"/>
      <c r="CTF8" s="928"/>
      <c r="CTG8" s="928"/>
      <c r="CTH8" s="928"/>
      <c r="CTI8" s="928"/>
      <c r="CTJ8" s="928"/>
      <c r="CTK8" s="928"/>
      <c r="CTL8" s="928"/>
      <c r="CTM8" s="928"/>
      <c r="CTN8" s="928"/>
      <c r="CTO8" s="928"/>
      <c r="CTP8" s="928"/>
      <c r="CTQ8" s="928"/>
      <c r="CTR8" s="928"/>
      <c r="CTS8" s="928"/>
      <c r="CTT8" s="928"/>
      <c r="CTU8" s="928"/>
      <c r="CTV8" s="928"/>
      <c r="CTW8" s="928"/>
      <c r="CTX8" s="928"/>
      <c r="CTY8" s="928"/>
      <c r="CTZ8" s="928"/>
      <c r="CUA8" s="928"/>
      <c r="CUB8" s="928"/>
      <c r="CUC8" s="928"/>
      <c r="CUD8" s="928"/>
      <c r="CUE8" s="928"/>
      <c r="CUF8" s="928"/>
      <c r="CUG8" s="928"/>
      <c r="CUH8" s="928"/>
      <c r="CUI8" s="928"/>
      <c r="CUJ8" s="928"/>
      <c r="CUK8" s="928"/>
      <c r="CUL8" s="928"/>
      <c r="CUM8" s="928"/>
      <c r="CUN8" s="928"/>
      <c r="CUO8" s="928"/>
      <c r="CUP8" s="928"/>
      <c r="CUQ8" s="928"/>
      <c r="CUR8" s="928"/>
      <c r="CUS8" s="928"/>
      <c r="CUT8" s="928"/>
      <c r="CUU8" s="928"/>
      <c r="CUV8" s="928"/>
      <c r="CUW8" s="928"/>
      <c r="CUX8" s="928"/>
      <c r="CUY8" s="928"/>
      <c r="CUZ8" s="928"/>
      <c r="CVA8" s="928"/>
      <c r="CVB8" s="928"/>
      <c r="CVC8" s="928"/>
      <c r="CVD8" s="928"/>
      <c r="CVE8" s="928"/>
      <c r="CVF8" s="928"/>
      <c r="CVG8" s="928"/>
      <c r="CVH8" s="928"/>
      <c r="CVI8" s="928"/>
      <c r="CVJ8" s="928"/>
      <c r="CVK8" s="928"/>
      <c r="CVL8" s="928"/>
      <c r="CVM8" s="928"/>
      <c r="CVN8" s="928"/>
      <c r="CVO8" s="928"/>
      <c r="CVP8" s="928"/>
      <c r="CVQ8" s="928"/>
      <c r="CVR8" s="928"/>
      <c r="CVS8" s="928"/>
      <c r="CVT8" s="928"/>
      <c r="CVU8" s="928"/>
      <c r="CVV8" s="928"/>
      <c r="CVW8" s="928"/>
      <c r="CVX8" s="928"/>
      <c r="CVY8" s="928"/>
      <c r="CVZ8" s="928"/>
      <c r="CWA8" s="928"/>
      <c r="CWB8" s="928"/>
      <c r="CWC8" s="928"/>
      <c r="CWD8" s="928"/>
      <c r="CWE8" s="928"/>
      <c r="CWF8" s="928"/>
      <c r="CWG8" s="928"/>
      <c r="CWH8" s="928"/>
      <c r="CWI8" s="928"/>
      <c r="CWJ8" s="928"/>
      <c r="CWK8" s="928"/>
      <c r="CWL8" s="928"/>
      <c r="CWM8" s="928"/>
      <c r="CWN8" s="928"/>
      <c r="CWO8" s="928"/>
      <c r="CWP8" s="928"/>
      <c r="CWQ8" s="928"/>
      <c r="CWR8" s="928"/>
      <c r="CWS8" s="928"/>
      <c r="CWT8" s="928"/>
      <c r="CWU8" s="928"/>
      <c r="CWV8" s="928"/>
      <c r="CWW8" s="928"/>
      <c r="CWX8" s="928"/>
      <c r="CWY8" s="928"/>
      <c r="CWZ8" s="928"/>
      <c r="CXA8" s="928"/>
      <c r="CXB8" s="928"/>
      <c r="CXC8" s="928"/>
      <c r="CXD8" s="928"/>
      <c r="CXE8" s="928"/>
      <c r="CXF8" s="928"/>
      <c r="CXG8" s="928"/>
      <c r="CXH8" s="928"/>
      <c r="CXI8" s="928"/>
      <c r="CXJ8" s="928"/>
      <c r="CXK8" s="928"/>
      <c r="CXL8" s="928"/>
      <c r="CXM8" s="928"/>
      <c r="CXN8" s="928"/>
      <c r="CXO8" s="928"/>
      <c r="CXP8" s="928"/>
      <c r="CXQ8" s="928"/>
      <c r="CXR8" s="928"/>
      <c r="CXS8" s="928"/>
      <c r="CXT8" s="928"/>
      <c r="CXU8" s="928"/>
      <c r="CXV8" s="928"/>
      <c r="CXW8" s="928"/>
      <c r="CXX8" s="928"/>
      <c r="CXY8" s="928"/>
      <c r="CXZ8" s="928"/>
      <c r="CYA8" s="928"/>
      <c r="CYB8" s="928"/>
      <c r="CYC8" s="928"/>
      <c r="CYD8" s="928"/>
      <c r="CYE8" s="928"/>
      <c r="CYF8" s="928"/>
      <c r="CYG8" s="928"/>
      <c r="CYH8" s="928"/>
      <c r="CYI8" s="928"/>
      <c r="CYJ8" s="928"/>
      <c r="CYK8" s="928"/>
      <c r="CYL8" s="928"/>
      <c r="CYM8" s="928"/>
      <c r="CYN8" s="928"/>
      <c r="CYO8" s="928"/>
      <c r="CYP8" s="928"/>
      <c r="CYQ8" s="928"/>
      <c r="CYR8" s="928"/>
      <c r="CYS8" s="928"/>
      <c r="CYT8" s="928"/>
      <c r="CYU8" s="928"/>
      <c r="CYV8" s="928"/>
      <c r="CYW8" s="928"/>
      <c r="CYX8" s="928"/>
      <c r="CYY8" s="928"/>
      <c r="CYZ8" s="928"/>
      <c r="CZA8" s="928"/>
      <c r="CZB8" s="928"/>
      <c r="CZC8" s="928"/>
      <c r="CZD8" s="928"/>
      <c r="CZE8" s="928"/>
      <c r="CZF8" s="928"/>
      <c r="CZG8" s="928"/>
      <c r="CZH8" s="928"/>
      <c r="CZI8" s="928"/>
      <c r="CZJ8" s="928"/>
      <c r="CZK8" s="928"/>
      <c r="CZL8" s="928"/>
      <c r="CZM8" s="928"/>
      <c r="CZN8" s="928"/>
      <c r="CZO8" s="928"/>
      <c r="CZP8" s="928"/>
      <c r="CZQ8" s="928"/>
      <c r="CZR8" s="928"/>
      <c r="CZS8" s="928"/>
      <c r="CZT8" s="928"/>
      <c r="CZU8" s="928"/>
      <c r="CZV8" s="928"/>
      <c r="CZW8" s="928"/>
      <c r="CZX8" s="928"/>
      <c r="CZY8" s="928"/>
      <c r="CZZ8" s="928"/>
      <c r="DAA8" s="928"/>
      <c r="DAB8" s="928"/>
      <c r="DAC8" s="928"/>
      <c r="DAD8" s="928"/>
      <c r="DAE8" s="928"/>
      <c r="DAF8" s="928"/>
      <c r="DAG8" s="928"/>
      <c r="DAH8" s="928"/>
      <c r="DAI8" s="928"/>
      <c r="DAJ8" s="928"/>
      <c r="DAK8" s="928"/>
      <c r="DAL8" s="928"/>
      <c r="DAM8" s="928"/>
      <c r="DAN8" s="928"/>
      <c r="DAO8" s="928"/>
      <c r="DAP8" s="928"/>
      <c r="DAQ8" s="928"/>
      <c r="DAR8" s="928"/>
      <c r="DAS8" s="928"/>
      <c r="DAT8" s="928"/>
      <c r="DAU8" s="928"/>
      <c r="DAV8" s="928"/>
      <c r="DAW8" s="928"/>
      <c r="DAX8" s="928"/>
      <c r="DAY8" s="928"/>
      <c r="DAZ8" s="928"/>
      <c r="DBA8" s="928"/>
      <c r="DBB8" s="928"/>
      <c r="DBC8" s="928"/>
      <c r="DBD8" s="928"/>
      <c r="DBE8" s="928"/>
      <c r="DBF8" s="928"/>
      <c r="DBG8" s="928"/>
      <c r="DBH8" s="928"/>
      <c r="DBI8" s="928"/>
      <c r="DBJ8" s="928"/>
      <c r="DBK8" s="928"/>
      <c r="DBL8" s="928"/>
      <c r="DBM8" s="928"/>
      <c r="DBN8" s="928"/>
      <c r="DBO8" s="928"/>
      <c r="DBP8" s="928"/>
      <c r="DBQ8" s="928"/>
      <c r="DBR8" s="928"/>
      <c r="DBS8" s="928"/>
      <c r="DBT8" s="928"/>
      <c r="DBU8" s="928"/>
      <c r="DBV8" s="928"/>
      <c r="DBW8" s="928"/>
      <c r="DBX8" s="928"/>
      <c r="DBY8" s="928"/>
      <c r="DBZ8" s="928"/>
      <c r="DCA8" s="928"/>
      <c r="DCB8" s="928"/>
      <c r="DCC8" s="928"/>
      <c r="DCD8" s="928"/>
      <c r="DCE8" s="928"/>
      <c r="DCF8" s="928"/>
      <c r="DCG8" s="928"/>
      <c r="DCH8" s="928"/>
      <c r="DCI8" s="928"/>
      <c r="DCJ8" s="928"/>
      <c r="DCK8" s="928"/>
      <c r="DCL8" s="928"/>
      <c r="DCM8" s="928"/>
      <c r="DCN8" s="928"/>
      <c r="DCO8" s="928"/>
      <c r="DCP8" s="928"/>
      <c r="DCQ8" s="928"/>
      <c r="DCR8" s="928"/>
      <c r="DCS8" s="928"/>
      <c r="DCT8" s="928"/>
      <c r="DCU8" s="928"/>
      <c r="DCV8" s="928"/>
      <c r="DCW8" s="928"/>
      <c r="DCX8" s="928"/>
      <c r="DCY8" s="928"/>
      <c r="DCZ8" s="928"/>
      <c r="DDA8" s="928"/>
      <c r="DDB8" s="928"/>
      <c r="DDC8" s="928"/>
      <c r="DDD8" s="928"/>
      <c r="DDE8" s="928"/>
      <c r="DDF8" s="928"/>
      <c r="DDG8" s="928"/>
      <c r="DDH8" s="928"/>
      <c r="DDI8" s="928"/>
      <c r="DDJ8" s="928"/>
      <c r="DDK8" s="928"/>
      <c r="DDL8" s="928"/>
      <c r="DDM8" s="928"/>
      <c r="DDN8" s="928"/>
      <c r="DDO8" s="928"/>
      <c r="DDP8" s="928"/>
      <c r="DDQ8" s="928"/>
      <c r="DDR8" s="928"/>
      <c r="DDS8" s="928"/>
      <c r="DDT8" s="928"/>
      <c r="DDU8" s="928"/>
      <c r="DDV8" s="928"/>
      <c r="DDW8" s="928"/>
      <c r="DDX8" s="928"/>
      <c r="DDY8" s="928"/>
      <c r="DDZ8" s="928"/>
      <c r="DEA8" s="928"/>
      <c r="DEB8" s="928"/>
      <c r="DEC8" s="928"/>
      <c r="DED8" s="928"/>
      <c r="DEE8" s="928"/>
      <c r="DEF8" s="928"/>
      <c r="DEG8" s="928"/>
      <c r="DEH8" s="928"/>
      <c r="DEI8" s="928"/>
      <c r="DEJ8" s="928"/>
      <c r="DEK8" s="928"/>
      <c r="DEL8" s="928"/>
      <c r="DEM8" s="928"/>
      <c r="DEN8" s="928"/>
      <c r="DEO8" s="928"/>
      <c r="DEP8" s="928"/>
      <c r="DEQ8" s="928"/>
      <c r="DER8" s="928"/>
      <c r="DES8" s="928"/>
      <c r="DET8" s="928"/>
      <c r="DEU8" s="928"/>
      <c r="DEV8" s="928"/>
      <c r="DEW8" s="928"/>
      <c r="DEX8" s="928"/>
      <c r="DEY8" s="928"/>
      <c r="DEZ8" s="928"/>
      <c r="DFA8" s="928"/>
      <c r="DFB8" s="928"/>
      <c r="DFC8" s="928"/>
      <c r="DFD8" s="928"/>
      <c r="DFE8" s="928"/>
      <c r="DFF8" s="928"/>
      <c r="DFG8" s="928"/>
      <c r="DFH8" s="928"/>
      <c r="DFI8" s="928"/>
      <c r="DFJ8" s="928"/>
      <c r="DFK8" s="928"/>
      <c r="DFL8" s="928"/>
      <c r="DFM8" s="928"/>
      <c r="DFN8" s="928"/>
      <c r="DFO8" s="928"/>
      <c r="DFP8" s="928"/>
      <c r="DFQ8" s="928"/>
      <c r="DFR8" s="928"/>
      <c r="DFS8" s="928"/>
      <c r="DFT8" s="928"/>
      <c r="DFU8" s="928"/>
      <c r="DFV8" s="928"/>
      <c r="DFW8" s="928"/>
      <c r="DFX8" s="928"/>
      <c r="DFY8" s="928"/>
      <c r="DFZ8" s="928"/>
      <c r="DGA8" s="928"/>
      <c r="DGB8" s="928"/>
      <c r="DGC8" s="928"/>
      <c r="DGD8" s="928"/>
      <c r="DGE8" s="928"/>
      <c r="DGF8" s="928"/>
      <c r="DGG8" s="928"/>
      <c r="DGH8" s="928"/>
      <c r="DGI8" s="928"/>
      <c r="DGJ8" s="928"/>
      <c r="DGK8" s="928"/>
      <c r="DGL8" s="928"/>
      <c r="DGM8" s="928"/>
      <c r="DGN8" s="928"/>
      <c r="DGO8" s="928"/>
      <c r="DGP8" s="928"/>
      <c r="DGQ8" s="928"/>
      <c r="DGR8" s="928"/>
      <c r="DGS8" s="928"/>
      <c r="DGT8" s="928"/>
      <c r="DGU8" s="928"/>
      <c r="DGV8" s="928"/>
      <c r="DGW8" s="928"/>
      <c r="DGX8" s="928"/>
      <c r="DGY8" s="928"/>
      <c r="DGZ8" s="928"/>
      <c r="DHA8" s="928"/>
      <c r="DHB8" s="928"/>
      <c r="DHC8" s="928"/>
      <c r="DHD8" s="928"/>
      <c r="DHE8" s="928"/>
      <c r="DHF8" s="928"/>
      <c r="DHG8" s="928"/>
      <c r="DHH8" s="928"/>
      <c r="DHI8" s="928"/>
      <c r="DHJ8" s="928"/>
      <c r="DHK8" s="928"/>
      <c r="DHL8" s="928"/>
      <c r="DHM8" s="928"/>
      <c r="DHN8" s="928"/>
      <c r="DHO8" s="928"/>
      <c r="DHP8" s="928"/>
      <c r="DHQ8" s="928"/>
      <c r="DHR8" s="928"/>
      <c r="DHS8" s="928"/>
      <c r="DHT8" s="928"/>
      <c r="DHU8" s="928"/>
      <c r="DHV8" s="928"/>
      <c r="DHW8" s="928"/>
      <c r="DHX8" s="928"/>
      <c r="DHY8" s="928"/>
      <c r="DHZ8" s="928"/>
      <c r="DIA8" s="928"/>
      <c r="DIB8" s="928"/>
      <c r="DIC8" s="928"/>
      <c r="DID8" s="928"/>
      <c r="DIE8" s="928"/>
      <c r="DIF8" s="928"/>
      <c r="DIG8" s="928"/>
      <c r="DIH8" s="928"/>
      <c r="DII8" s="928"/>
      <c r="DIJ8" s="928"/>
      <c r="DIK8" s="928"/>
      <c r="DIL8" s="928"/>
      <c r="DIM8" s="928"/>
      <c r="DIN8" s="928"/>
      <c r="DIO8" s="928"/>
      <c r="DIP8" s="928"/>
      <c r="DIQ8" s="928"/>
      <c r="DIR8" s="928"/>
      <c r="DIS8" s="928"/>
      <c r="DIT8" s="928"/>
      <c r="DIU8" s="928"/>
      <c r="DIV8" s="928"/>
      <c r="DIW8" s="928"/>
      <c r="DIX8" s="928"/>
      <c r="DIY8" s="928"/>
      <c r="DIZ8" s="928"/>
      <c r="DJA8" s="928"/>
      <c r="DJB8" s="928"/>
      <c r="DJC8" s="928"/>
      <c r="DJD8" s="928"/>
      <c r="DJE8" s="928"/>
      <c r="DJF8" s="928"/>
      <c r="DJG8" s="928"/>
      <c r="DJH8" s="928"/>
      <c r="DJI8" s="928"/>
      <c r="DJJ8" s="928"/>
      <c r="DJK8" s="928"/>
      <c r="DJL8" s="928"/>
      <c r="DJM8" s="928"/>
      <c r="DJN8" s="928"/>
      <c r="DJO8" s="928"/>
      <c r="DJP8" s="928"/>
      <c r="DJQ8" s="928"/>
      <c r="DJR8" s="928"/>
      <c r="DJS8" s="928"/>
      <c r="DJT8" s="928"/>
      <c r="DJU8" s="928"/>
      <c r="DJV8" s="928"/>
      <c r="DJW8" s="928"/>
      <c r="DJX8" s="928"/>
      <c r="DJY8" s="928"/>
      <c r="DJZ8" s="928"/>
      <c r="DKA8" s="928"/>
      <c r="DKB8" s="928"/>
      <c r="DKC8" s="928"/>
      <c r="DKD8" s="928"/>
      <c r="DKE8" s="928"/>
      <c r="DKF8" s="928"/>
      <c r="DKG8" s="928"/>
      <c r="DKH8" s="928"/>
      <c r="DKI8" s="928"/>
      <c r="DKJ8" s="928"/>
      <c r="DKK8" s="928"/>
      <c r="DKL8" s="928"/>
      <c r="DKM8" s="928"/>
      <c r="DKN8" s="928"/>
      <c r="DKO8" s="928"/>
      <c r="DKP8" s="928"/>
      <c r="DKQ8" s="928"/>
      <c r="DKR8" s="928"/>
      <c r="DKS8" s="928"/>
      <c r="DKT8" s="928"/>
      <c r="DKU8" s="928"/>
      <c r="DKV8" s="928"/>
      <c r="DKW8" s="928"/>
      <c r="DKX8" s="928"/>
      <c r="DKY8" s="928"/>
      <c r="DKZ8" s="928"/>
      <c r="DLA8" s="928"/>
      <c r="DLB8" s="928"/>
      <c r="DLC8" s="928"/>
      <c r="DLD8" s="928"/>
      <c r="DLE8" s="928"/>
      <c r="DLF8" s="928"/>
      <c r="DLG8" s="928"/>
      <c r="DLH8" s="928"/>
      <c r="DLI8" s="928"/>
      <c r="DLJ8" s="928"/>
      <c r="DLK8" s="928"/>
      <c r="DLL8" s="928"/>
      <c r="DLM8" s="928"/>
      <c r="DLN8" s="928"/>
      <c r="DLO8" s="928"/>
      <c r="DLP8" s="928"/>
      <c r="DLQ8" s="928"/>
      <c r="DLR8" s="928"/>
      <c r="DLS8" s="928"/>
      <c r="DLT8" s="928"/>
      <c r="DLU8" s="928"/>
      <c r="DLV8" s="928"/>
      <c r="DLW8" s="928"/>
      <c r="DLX8" s="928"/>
      <c r="DLY8" s="928"/>
      <c r="DLZ8" s="928"/>
      <c r="DMA8" s="928"/>
      <c r="DMB8" s="928"/>
      <c r="DMC8" s="928"/>
      <c r="DMD8" s="928"/>
      <c r="DME8" s="928"/>
      <c r="DMF8" s="928"/>
      <c r="DMG8" s="928"/>
      <c r="DMH8" s="928"/>
      <c r="DMI8" s="928"/>
      <c r="DMJ8" s="928"/>
      <c r="DMK8" s="928"/>
      <c r="DML8" s="928"/>
      <c r="DMM8" s="928"/>
      <c r="DMN8" s="928"/>
      <c r="DMO8" s="928"/>
      <c r="DMP8" s="928"/>
      <c r="DMQ8" s="928"/>
      <c r="DMR8" s="928"/>
      <c r="DMS8" s="928"/>
      <c r="DMT8" s="928"/>
      <c r="DMU8" s="928"/>
      <c r="DMV8" s="928"/>
      <c r="DMW8" s="928"/>
      <c r="DMX8" s="928"/>
      <c r="DMY8" s="928"/>
      <c r="DMZ8" s="928"/>
      <c r="DNA8" s="928"/>
      <c r="DNB8" s="928"/>
      <c r="DNC8" s="928"/>
      <c r="DND8" s="928"/>
      <c r="DNE8" s="928"/>
      <c r="DNF8" s="928"/>
      <c r="DNG8" s="928"/>
      <c r="DNH8" s="928"/>
      <c r="DNI8" s="928"/>
      <c r="DNJ8" s="928"/>
      <c r="DNK8" s="928"/>
      <c r="DNL8" s="928"/>
      <c r="DNM8" s="928"/>
      <c r="DNN8" s="928"/>
      <c r="DNO8" s="928"/>
      <c r="DNP8" s="928"/>
      <c r="DNQ8" s="928"/>
      <c r="DNR8" s="928"/>
      <c r="DNS8" s="928"/>
      <c r="DNT8" s="928"/>
      <c r="DNU8" s="928"/>
      <c r="DNV8" s="928"/>
      <c r="DNW8" s="928"/>
      <c r="DNX8" s="928"/>
      <c r="DNY8" s="928"/>
      <c r="DNZ8" s="928"/>
      <c r="DOA8" s="928"/>
      <c r="DOB8" s="928"/>
      <c r="DOC8" s="928"/>
      <c r="DOD8" s="928"/>
      <c r="DOE8" s="928"/>
      <c r="DOF8" s="928"/>
      <c r="DOG8" s="928"/>
      <c r="DOH8" s="928"/>
      <c r="DOI8" s="928"/>
      <c r="DOJ8" s="928"/>
      <c r="DOK8" s="928"/>
      <c r="DOL8" s="928"/>
      <c r="DOM8" s="928"/>
      <c r="DON8" s="928"/>
      <c r="DOO8" s="928"/>
      <c r="DOP8" s="928"/>
      <c r="DOQ8" s="928"/>
      <c r="DOR8" s="928"/>
      <c r="DOS8" s="928"/>
      <c r="DOT8" s="928"/>
      <c r="DOU8" s="928"/>
      <c r="DOV8" s="928"/>
      <c r="DOW8" s="928"/>
      <c r="DOX8" s="928"/>
      <c r="DOY8" s="928"/>
      <c r="DOZ8" s="928"/>
      <c r="DPA8" s="928"/>
      <c r="DPB8" s="928"/>
      <c r="DPC8" s="928"/>
      <c r="DPD8" s="928"/>
      <c r="DPE8" s="928"/>
      <c r="DPF8" s="928"/>
      <c r="DPG8" s="928"/>
      <c r="DPH8" s="928"/>
      <c r="DPI8" s="928"/>
      <c r="DPJ8" s="928"/>
      <c r="DPK8" s="928"/>
      <c r="DPL8" s="928"/>
      <c r="DPM8" s="928"/>
      <c r="DPN8" s="928"/>
      <c r="DPO8" s="928"/>
      <c r="DPP8" s="928"/>
      <c r="DPQ8" s="928"/>
      <c r="DPR8" s="928"/>
      <c r="DPS8" s="928"/>
      <c r="DPT8" s="928"/>
      <c r="DPU8" s="928"/>
      <c r="DPV8" s="928"/>
      <c r="DPW8" s="928"/>
      <c r="DPX8" s="928"/>
      <c r="DPY8" s="928"/>
      <c r="DPZ8" s="928"/>
      <c r="DQA8" s="928"/>
      <c r="DQB8" s="928"/>
      <c r="DQC8" s="928"/>
      <c r="DQD8" s="928"/>
      <c r="DQE8" s="928"/>
      <c r="DQF8" s="928"/>
      <c r="DQG8" s="928"/>
      <c r="DQH8" s="928"/>
      <c r="DQI8" s="928"/>
      <c r="DQJ8" s="928"/>
      <c r="DQK8" s="928"/>
      <c r="DQL8" s="928"/>
      <c r="DQM8" s="928"/>
      <c r="DQN8" s="928"/>
      <c r="DQO8" s="928"/>
      <c r="DQP8" s="928"/>
      <c r="DQQ8" s="928"/>
      <c r="DQR8" s="928"/>
      <c r="DQS8" s="928"/>
      <c r="DQT8" s="928"/>
      <c r="DQU8" s="928"/>
      <c r="DQV8" s="928"/>
      <c r="DQW8" s="928"/>
      <c r="DQX8" s="928"/>
      <c r="DQY8" s="928"/>
      <c r="DQZ8" s="928"/>
      <c r="DRA8" s="928"/>
      <c r="DRB8" s="928"/>
      <c r="DRC8" s="928"/>
      <c r="DRD8" s="928"/>
      <c r="DRE8" s="928"/>
      <c r="DRF8" s="928"/>
      <c r="DRG8" s="928"/>
      <c r="DRH8" s="928"/>
      <c r="DRI8" s="928"/>
      <c r="DRJ8" s="928"/>
      <c r="DRK8" s="928"/>
      <c r="DRL8" s="928"/>
      <c r="DRM8" s="928"/>
      <c r="DRN8" s="928"/>
      <c r="DRO8" s="928"/>
      <c r="DRP8" s="928"/>
      <c r="DRQ8" s="928"/>
      <c r="DRR8" s="928"/>
      <c r="DRS8" s="928"/>
      <c r="DRT8" s="928"/>
      <c r="DRU8" s="928"/>
      <c r="DRV8" s="928"/>
      <c r="DRW8" s="928"/>
      <c r="DRX8" s="928"/>
      <c r="DRY8" s="928"/>
      <c r="DRZ8" s="928"/>
      <c r="DSA8" s="928"/>
      <c r="DSB8" s="928"/>
      <c r="DSC8" s="928"/>
      <c r="DSD8" s="928"/>
      <c r="DSE8" s="928"/>
      <c r="DSF8" s="928"/>
      <c r="DSG8" s="928"/>
      <c r="DSH8" s="928"/>
      <c r="DSI8" s="928"/>
      <c r="DSJ8" s="928"/>
      <c r="DSK8" s="928"/>
      <c r="DSL8" s="928"/>
      <c r="DSM8" s="928"/>
      <c r="DSN8" s="928"/>
      <c r="DSO8" s="928"/>
      <c r="DSP8" s="928"/>
      <c r="DSQ8" s="928"/>
      <c r="DSR8" s="928"/>
      <c r="DSS8" s="928"/>
      <c r="DST8" s="928"/>
      <c r="DSU8" s="928"/>
      <c r="DSV8" s="928"/>
      <c r="DSW8" s="928"/>
      <c r="DSX8" s="928"/>
      <c r="DSY8" s="928"/>
      <c r="DSZ8" s="928"/>
      <c r="DTA8" s="928"/>
      <c r="DTB8" s="928"/>
      <c r="DTC8" s="928"/>
      <c r="DTD8" s="928"/>
      <c r="DTE8" s="928"/>
      <c r="DTF8" s="928"/>
      <c r="DTG8" s="928"/>
      <c r="DTH8" s="928"/>
      <c r="DTI8" s="928"/>
      <c r="DTJ8" s="928"/>
      <c r="DTK8" s="928"/>
      <c r="DTL8" s="928"/>
      <c r="DTM8" s="928"/>
      <c r="DTN8" s="928"/>
      <c r="DTO8" s="928"/>
      <c r="DTP8" s="928"/>
      <c r="DTQ8" s="928"/>
      <c r="DTR8" s="928"/>
      <c r="DTS8" s="928"/>
      <c r="DTT8" s="928"/>
      <c r="DTU8" s="928"/>
      <c r="DTV8" s="928"/>
      <c r="DTW8" s="928"/>
      <c r="DTX8" s="928"/>
      <c r="DTY8" s="928"/>
      <c r="DTZ8" s="928"/>
      <c r="DUA8" s="928"/>
      <c r="DUB8" s="928"/>
      <c r="DUC8" s="928"/>
      <c r="DUD8" s="928"/>
      <c r="DUE8" s="928"/>
      <c r="DUF8" s="928"/>
      <c r="DUG8" s="928"/>
      <c r="DUH8" s="928"/>
      <c r="DUI8" s="928"/>
      <c r="DUJ8" s="928"/>
      <c r="DUK8" s="928"/>
      <c r="DUL8" s="928"/>
      <c r="DUM8" s="928"/>
      <c r="DUN8" s="928"/>
      <c r="DUO8" s="928"/>
      <c r="DUP8" s="928"/>
      <c r="DUQ8" s="928"/>
      <c r="DUR8" s="928"/>
      <c r="DUS8" s="928"/>
      <c r="DUT8" s="928"/>
      <c r="DUU8" s="928"/>
      <c r="DUV8" s="928"/>
      <c r="DUW8" s="928"/>
      <c r="DUX8" s="928"/>
      <c r="DUY8" s="928"/>
      <c r="DUZ8" s="928"/>
      <c r="DVA8" s="928"/>
      <c r="DVB8" s="928"/>
      <c r="DVC8" s="928"/>
      <c r="DVD8" s="928"/>
      <c r="DVE8" s="928"/>
      <c r="DVF8" s="928"/>
      <c r="DVG8" s="928"/>
      <c r="DVH8" s="928"/>
      <c r="DVI8" s="928"/>
      <c r="DVJ8" s="928"/>
      <c r="DVK8" s="928"/>
      <c r="DVL8" s="928"/>
      <c r="DVM8" s="928"/>
      <c r="DVN8" s="928"/>
      <c r="DVO8" s="928"/>
      <c r="DVP8" s="928"/>
      <c r="DVQ8" s="928"/>
      <c r="DVR8" s="928"/>
      <c r="DVS8" s="928"/>
      <c r="DVT8" s="928"/>
      <c r="DVU8" s="928"/>
      <c r="DVV8" s="928"/>
      <c r="DVW8" s="928"/>
      <c r="DVX8" s="928"/>
      <c r="DVY8" s="928"/>
      <c r="DVZ8" s="928"/>
      <c r="DWA8" s="928"/>
      <c r="DWB8" s="928"/>
      <c r="DWC8" s="928"/>
      <c r="DWD8" s="928"/>
      <c r="DWE8" s="928"/>
      <c r="DWF8" s="928"/>
      <c r="DWG8" s="928"/>
      <c r="DWH8" s="928"/>
      <c r="DWI8" s="928"/>
      <c r="DWJ8" s="928"/>
      <c r="DWK8" s="928"/>
      <c r="DWL8" s="928"/>
      <c r="DWM8" s="928"/>
      <c r="DWN8" s="928"/>
      <c r="DWO8" s="928"/>
      <c r="DWP8" s="928"/>
      <c r="DWQ8" s="928"/>
      <c r="DWR8" s="928"/>
      <c r="DWS8" s="928"/>
      <c r="DWT8" s="928"/>
      <c r="DWU8" s="928"/>
      <c r="DWV8" s="928"/>
      <c r="DWW8" s="928"/>
      <c r="DWX8" s="928"/>
      <c r="DWY8" s="928"/>
      <c r="DWZ8" s="928"/>
      <c r="DXA8" s="928"/>
      <c r="DXB8" s="928"/>
      <c r="DXC8" s="928"/>
      <c r="DXD8" s="928"/>
      <c r="DXE8" s="928"/>
      <c r="DXF8" s="928"/>
      <c r="DXG8" s="928"/>
      <c r="DXH8" s="928"/>
      <c r="DXI8" s="928"/>
      <c r="DXJ8" s="928"/>
      <c r="DXK8" s="928"/>
      <c r="DXL8" s="928"/>
      <c r="DXM8" s="928"/>
      <c r="DXN8" s="928"/>
      <c r="DXO8" s="928"/>
      <c r="DXP8" s="928"/>
      <c r="DXQ8" s="928"/>
      <c r="DXR8" s="928"/>
      <c r="DXS8" s="928"/>
      <c r="DXT8" s="928"/>
      <c r="DXU8" s="928"/>
      <c r="DXV8" s="928"/>
      <c r="DXW8" s="928"/>
      <c r="DXX8" s="928"/>
      <c r="DXY8" s="928"/>
      <c r="DXZ8" s="928"/>
      <c r="DYA8" s="928"/>
      <c r="DYB8" s="928"/>
      <c r="DYC8" s="928"/>
      <c r="DYD8" s="928"/>
      <c r="DYE8" s="928"/>
      <c r="DYF8" s="928"/>
      <c r="DYG8" s="928"/>
      <c r="DYH8" s="928"/>
      <c r="DYI8" s="928"/>
      <c r="DYJ8" s="928"/>
      <c r="DYK8" s="928"/>
      <c r="DYL8" s="928"/>
      <c r="DYM8" s="928"/>
      <c r="DYN8" s="928"/>
      <c r="DYO8" s="928"/>
      <c r="DYP8" s="928"/>
      <c r="DYQ8" s="928"/>
      <c r="DYR8" s="928"/>
      <c r="DYS8" s="928"/>
      <c r="DYT8" s="928"/>
      <c r="DYU8" s="928"/>
      <c r="DYV8" s="928"/>
      <c r="DYW8" s="928"/>
      <c r="DYX8" s="928"/>
      <c r="DYY8" s="928"/>
      <c r="DYZ8" s="928"/>
      <c r="DZA8" s="928"/>
      <c r="DZB8" s="928"/>
      <c r="DZC8" s="928"/>
      <c r="DZD8" s="928"/>
      <c r="DZE8" s="928"/>
      <c r="DZF8" s="928"/>
      <c r="DZG8" s="928"/>
      <c r="DZH8" s="928"/>
      <c r="DZI8" s="928"/>
      <c r="DZJ8" s="928"/>
      <c r="DZK8" s="928"/>
      <c r="DZL8" s="928"/>
      <c r="DZM8" s="928"/>
      <c r="DZN8" s="928"/>
      <c r="DZO8" s="928"/>
      <c r="DZP8" s="928"/>
      <c r="DZQ8" s="928"/>
      <c r="DZR8" s="928"/>
      <c r="DZS8" s="928"/>
      <c r="DZT8" s="928"/>
      <c r="DZU8" s="928"/>
      <c r="DZV8" s="928"/>
      <c r="DZW8" s="928"/>
      <c r="DZX8" s="928"/>
      <c r="DZY8" s="928"/>
      <c r="DZZ8" s="928"/>
      <c r="EAA8" s="928"/>
      <c r="EAB8" s="928"/>
      <c r="EAC8" s="928"/>
      <c r="EAD8" s="928"/>
      <c r="EAE8" s="928"/>
      <c r="EAF8" s="928"/>
      <c r="EAG8" s="928"/>
      <c r="EAH8" s="928"/>
      <c r="EAI8" s="928"/>
      <c r="EAJ8" s="928"/>
      <c r="EAK8" s="928"/>
      <c r="EAL8" s="928"/>
      <c r="EAM8" s="928"/>
      <c r="EAN8" s="928"/>
      <c r="EAO8" s="928"/>
      <c r="EAP8" s="928"/>
      <c r="EAQ8" s="928"/>
      <c r="EAR8" s="928"/>
      <c r="EAS8" s="928"/>
      <c r="EAT8" s="928"/>
      <c r="EAU8" s="928"/>
      <c r="EAV8" s="928"/>
      <c r="EAW8" s="928"/>
      <c r="EAX8" s="928"/>
      <c r="EAY8" s="928"/>
      <c r="EAZ8" s="928"/>
      <c r="EBA8" s="928"/>
      <c r="EBB8" s="928"/>
      <c r="EBC8" s="928"/>
      <c r="EBD8" s="928"/>
      <c r="EBE8" s="928"/>
      <c r="EBF8" s="928"/>
      <c r="EBG8" s="928"/>
      <c r="EBH8" s="928"/>
      <c r="EBI8" s="928"/>
      <c r="EBJ8" s="928"/>
      <c r="EBK8" s="928"/>
      <c r="EBL8" s="928"/>
      <c r="EBM8" s="928"/>
      <c r="EBN8" s="928"/>
      <c r="EBO8" s="928"/>
      <c r="EBP8" s="928"/>
      <c r="EBQ8" s="928"/>
      <c r="EBR8" s="928"/>
      <c r="EBS8" s="928"/>
      <c r="EBT8" s="928"/>
      <c r="EBU8" s="928"/>
      <c r="EBV8" s="928"/>
      <c r="EBW8" s="928"/>
      <c r="EBX8" s="928"/>
      <c r="EBY8" s="928"/>
      <c r="EBZ8" s="928"/>
      <c r="ECA8" s="928"/>
      <c r="ECB8" s="928"/>
      <c r="ECC8" s="928"/>
      <c r="ECD8" s="928"/>
      <c r="ECE8" s="928"/>
      <c r="ECF8" s="928"/>
      <c r="ECG8" s="928"/>
      <c r="ECH8" s="928"/>
      <c r="ECI8" s="928"/>
      <c r="ECJ8" s="928"/>
      <c r="ECK8" s="928"/>
      <c r="ECL8" s="928"/>
      <c r="ECM8" s="928"/>
      <c r="ECN8" s="928"/>
      <c r="ECO8" s="928"/>
      <c r="ECP8" s="928"/>
      <c r="ECQ8" s="928"/>
      <c r="ECR8" s="928"/>
      <c r="ECS8" s="928"/>
      <c r="ECT8" s="928"/>
      <c r="ECU8" s="928"/>
      <c r="ECV8" s="928"/>
      <c r="ECW8" s="928"/>
      <c r="ECX8" s="928"/>
      <c r="ECY8" s="928"/>
      <c r="ECZ8" s="928"/>
      <c r="EDA8" s="928"/>
      <c r="EDB8" s="928"/>
      <c r="EDC8" s="928"/>
      <c r="EDD8" s="928"/>
      <c r="EDE8" s="928"/>
      <c r="EDF8" s="928"/>
      <c r="EDG8" s="928"/>
      <c r="EDH8" s="928"/>
      <c r="EDI8" s="928"/>
      <c r="EDJ8" s="928"/>
      <c r="EDK8" s="928"/>
      <c r="EDL8" s="928"/>
      <c r="EDM8" s="928"/>
      <c r="EDN8" s="928"/>
      <c r="EDO8" s="928"/>
      <c r="EDP8" s="928"/>
      <c r="EDQ8" s="928"/>
      <c r="EDR8" s="928"/>
      <c r="EDS8" s="928"/>
      <c r="EDT8" s="928"/>
      <c r="EDU8" s="928"/>
      <c r="EDV8" s="928"/>
      <c r="EDW8" s="928"/>
      <c r="EDX8" s="928"/>
      <c r="EDY8" s="928"/>
      <c r="EDZ8" s="928"/>
      <c r="EEA8" s="928"/>
      <c r="EEB8" s="928"/>
      <c r="EEC8" s="928"/>
      <c r="EED8" s="928"/>
      <c r="EEE8" s="928"/>
      <c r="EEF8" s="928"/>
      <c r="EEG8" s="928"/>
      <c r="EEH8" s="928"/>
      <c r="EEI8" s="928"/>
      <c r="EEJ8" s="928"/>
      <c r="EEK8" s="928"/>
      <c r="EEL8" s="928"/>
      <c r="EEM8" s="928"/>
      <c r="EEN8" s="928"/>
      <c r="EEO8" s="928"/>
      <c r="EEP8" s="928"/>
      <c r="EEQ8" s="928"/>
      <c r="EER8" s="928"/>
      <c r="EES8" s="928"/>
      <c r="EET8" s="928"/>
      <c r="EEU8" s="928"/>
      <c r="EEV8" s="928"/>
      <c r="EEW8" s="928"/>
      <c r="EEX8" s="928"/>
      <c r="EEY8" s="928"/>
      <c r="EEZ8" s="928"/>
      <c r="EFA8" s="928"/>
      <c r="EFB8" s="928"/>
      <c r="EFC8" s="928"/>
      <c r="EFD8" s="928"/>
      <c r="EFE8" s="928"/>
      <c r="EFF8" s="928"/>
      <c r="EFG8" s="928"/>
      <c r="EFH8" s="928"/>
      <c r="EFI8" s="928"/>
      <c r="EFJ8" s="928"/>
      <c r="EFK8" s="928"/>
      <c r="EFL8" s="928"/>
      <c r="EFM8" s="928"/>
      <c r="EFN8" s="928"/>
      <c r="EFO8" s="928"/>
      <c r="EFP8" s="928"/>
      <c r="EFQ8" s="928"/>
      <c r="EFR8" s="928"/>
      <c r="EFS8" s="928"/>
      <c r="EFT8" s="928"/>
      <c r="EFU8" s="928"/>
      <c r="EFV8" s="928"/>
      <c r="EFW8" s="928"/>
      <c r="EFX8" s="928"/>
      <c r="EFY8" s="928"/>
      <c r="EFZ8" s="928"/>
      <c r="EGA8" s="928"/>
      <c r="EGB8" s="928"/>
      <c r="EGC8" s="928"/>
      <c r="EGD8" s="928"/>
      <c r="EGE8" s="928"/>
      <c r="EGF8" s="928"/>
      <c r="EGG8" s="928"/>
      <c r="EGH8" s="928"/>
      <c r="EGI8" s="928"/>
      <c r="EGJ8" s="928"/>
      <c r="EGK8" s="928"/>
      <c r="EGL8" s="928"/>
      <c r="EGM8" s="928"/>
      <c r="EGN8" s="928"/>
      <c r="EGO8" s="928"/>
      <c r="EGP8" s="928"/>
      <c r="EGQ8" s="928"/>
      <c r="EGR8" s="928"/>
      <c r="EGS8" s="928"/>
      <c r="EGT8" s="928"/>
      <c r="EGU8" s="928"/>
      <c r="EGV8" s="928"/>
      <c r="EGW8" s="928"/>
      <c r="EGX8" s="928"/>
      <c r="EGY8" s="928"/>
      <c r="EGZ8" s="928"/>
      <c r="EHA8" s="928"/>
      <c r="EHB8" s="928"/>
      <c r="EHC8" s="928"/>
      <c r="EHD8" s="928"/>
      <c r="EHE8" s="928"/>
      <c r="EHF8" s="928"/>
      <c r="EHG8" s="928"/>
      <c r="EHH8" s="928"/>
      <c r="EHI8" s="928"/>
      <c r="EHJ8" s="928"/>
      <c r="EHK8" s="928"/>
      <c r="EHL8" s="928"/>
      <c r="EHM8" s="928"/>
      <c r="EHN8" s="928"/>
      <c r="EHO8" s="928"/>
      <c r="EHP8" s="928"/>
      <c r="EHQ8" s="928"/>
      <c r="EHR8" s="928"/>
      <c r="EHS8" s="928"/>
      <c r="EHT8" s="928"/>
      <c r="EHU8" s="928"/>
      <c r="EHV8" s="928"/>
      <c r="EHW8" s="928"/>
      <c r="EHX8" s="928"/>
      <c r="EHY8" s="928"/>
      <c r="EHZ8" s="928"/>
      <c r="EIA8" s="928"/>
      <c r="EIB8" s="928"/>
      <c r="EIC8" s="928"/>
      <c r="EID8" s="928"/>
      <c r="EIE8" s="928"/>
      <c r="EIF8" s="928"/>
      <c r="EIG8" s="928"/>
      <c r="EIH8" s="928"/>
      <c r="EII8" s="928"/>
      <c r="EIJ8" s="928"/>
      <c r="EIK8" s="928"/>
      <c r="EIL8" s="928"/>
      <c r="EIM8" s="928"/>
      <c r="EIN8" s="928"/>
      <c r="EIO8" s="928"/>
      <c r="EIP8" s="928"/>
      <c r="EIQ8" s="928"/>
      <c r="EIR8" s="928"/>
      <c r="EIS8" s="928"/>
      <c r="EIT8" s="928"/>
      <c r="EIU8" s="928"/>
      <c r="EIV8" s="928"/>
      <c r="EIW8" s="928"/>
      <c r="EIX8" s="928"/>
      <c r="EIY8" s="928"/>
      <c r="EIZ8" s="928"/>
      <c r="EJA8" s="928"/>
      <c r="EJB8" s="928"/>
      <c r="EJC8" s="928"/>
      <c r="EJD8" s="928"/>
      <c r="EJE8" s="928"/>
      <c r="EJF8" s="928"/>
      <c r="EJG8" s="928"/>
      <c r="EJH8" s="928"/>
      <c r="EJI8" s="928"/>
      <c r="EJJ8" s="928"/>
      <c r="EJK8" s="928"/>
      <c r="EJL8" s="928"/>
      <c r="EJM8" s="928"/>
      <c r="EJN8" s="928"/>
      <c r="EJO8" s="928"/>
      <c r="EJP8" s="928"/>
      <c r="EJQ8" s="928"/>
      <c r="EJR8" s="928"/>
      <c r="EJS8" s="928"/>
      <c r="EJT8" s="928"/>
      <c r="EJU8" s="928"/>
      <c r="EJV8" s="928"/>
      <c r="EJW8" s="928"/>
      <c r="EJX8" s="928"/>
      <c r="EJY8" s="928"/>
      <c r="EJZ8" s="928"/>
      <c r="EKA8" s="928"/>
      <c r="EKB8" s="928"/>
      <c r="EKC8" s="928"/>
      <c r="EKD8" s="928"/>
      <c r="EKE8" s="928"/>
      <c r="EKF8" s="928"/>
      <c r="EKG8" s="928"/>
      <c r="EKH8" s="928"/>
      <c r="EKI8" s="928"/>
      <c r="EKJ8" s="928"/>
      <c r="EKK8" s="928"/>
      <c r="EKL8" s="928"/>
      <c r="EKM8" s="928"/>
      <c r="EKN8" s="928"/>
      <c r="EKO8" s="928"/>
      <c r="EKP8" s="928"/>
      <c r="EKQ8" s="928"/>
      <c r="EKR8" s="928"/>
      <c r="EKS8" s="928"/>
      <c r="EKT8" s="928"/>
      <c r="EKU8" s="928"/>
      <c r="EKV8" s="928"/>
      <c r="EKW8" s="928"/>
      <c r="EKX8" s="928"/>
      <c r="EKY8" s="928"/>
      <c r="EKZ8" s="928"/>
      <c r="ELA8" s="928"/>
      <c r="ELB8" s="928"/>
      <c r="ELC8" s="928"/>
      <c r="ELD8" s="928"/>
      <c r="ELE8" s="928"/>
      <c r="ELF8" s="928"/>
      <c r="ELG8" s="928"/>
      <c r="ELH8" s="928"/>
      <c r="ELI8" s="928"/>
      <c r="ELJ8" s="928"/>
      <c r="ELK8" s="928"/>
      <c r="ELL8" s="928"/>
      <c r="ELM8" s="928"/>
      <c r="ELN8" s="928"/>
      <c r="ELO8" s="928"/>
      <c r="ELP8" s="928"/>
      <c r="ELQ8" s="928"/>
      <c r="ELR8" s="928"/>
      <c r="ELS8" s="928"/>
      <c r="ELT8" s="928"/>
      <c r="ELU8" s="928"/>
      <c r="ELV8" s="928"/>
      <c r="ELW8" s="928"/>
      <c r="ELX8" s="928"/>
      <c r="ELY8" s="928"/>
      <c r="ELZ8" s="928"/>
      <c r="EMA8" s="928"/>
      <c r="EMB8" s="928"/>
      <c r="EMC8" s="928"/>
      <c r="EMD8" s="928"/>
      <c r="EME8" s="928"/>
      <c r="EMF8" s="928"/>
      <c r="EMG8" s="928"/>
      <c r="EMH8" s="928"/>
      <c r="EMI8" s="928"/>
      <c r="EMJ8" s="928"/>
      <c r="EMK8" s="928"/>
      <c r="EML8" s="928"/>
      <c r="EMM8" s="928"/>
      <c r="EMN8" s="928"/>
      <c r="EMO8" s="928"/>
      <c r="EMP8" s="928"/>
      <c r="EMQ8" s="928"/>
      <c r="EMR8" s="928"/>
      <c r="EMS8" s="928"/>
      <c r="EMT8" s="928"/>
      <c r="EMU8" s="928"/>
      <c r="EMV8" s="928"/>
      <c r="EMW8" s="928"/>
      <c r="EMX8" s="928"/>
      <c r="EMY8" s="928"/>
      <c r="EMZ8" s="928"/>
      <c r="ENA8" s="928"/>
      <c r="ENB8" s="928"/>
      <c r="ENC8" s="928"/>
      <c r="END8" s="928"/>
      <c r="ENE8" s="928"/>
      <c r="ENF8" s="928"/>
      <c r="ENG8" s="928"/>
      <c r="ENH8" s="928"/>
      <c r="ENI8" s="928"/>
      <c r="ENJ8" s="928"/>
      <c r="ENK8" s="928"/>
      <c r="ENL8" s="928"/>
      <c r="ENM8" s="928"/>
      <c r="ENN8" s="928"/>
      <c r="ENO8" s="928"/>
      <c r="ENP8" s="928"/>
      <c r="ENQ8" s="928"/>
      <c r="ENR8" s="928"/>
      <c r="ENS8" s="928"/>
      <c r="ENT8" s="928"/>
      <c r="ENU8" s="928"/>
      <c r="ENV8" s="928"/>
      <c r="ENW8" s="928"/>
      <c r="ENX8" s="928"/>
      <c r="ENY8" s="928"/>
      <c r="ENZ8" s="928"/>
      <c r="EOA8" s="928"/>
      <c r="EOB8" s="928"/>
      <c r="EOC8" s="928"/>
      <c r="EOD8" s="928"/>
      <c r="EOE8" s="928"/>
      <c r="EOF8" s="928"/>
      <c r="EOG8" s="928"/>
      <c r="EOH8" s="928"/>
      <c r="EOI8" s="928"/>
      <c r="EOJ8" s="928"/>
      <c r="EOK8" s="928"/>
      <c r="EOL8" s="928"/>
      <c r="EOM8" s="928"/>
      <c r="EON8" s="928"/>
      <c r="EOO8" s="928"/>
      <c r="EOP8" s="928"/>
      <c r="EOQ8" s="928"/>
      <c r="EOR8" s="928"/>
      <c r="EOS8" s="928"/>
      <c r="EOT8" s="928"/>
      <c r="EOU8" s="928"/>
      <c r="EOV8" s="928"/>
      <c r="EOW8" s="928"/>
      <c r="EOX8" s="928"/>
      <c r="EOY8" s="928"/>
      <c r="EOZ8" s="928"/>
      <c r="EPA8" s="928"/>
      <c r="EPB8" s="928"/>
      <c r="EPC8" s="928"/>
      <c r="EPD8" s="928"/>
      <c r="EPE8" s="928"/>
      <c r="EPF8" s="928"/>
      <c r="EPG8" s="928"/>
      <c r="EPH8" s="928"/>
      <c r="EPI8" s="928"/>
      <c r="EPJ8" s="928"/>
      <c r="EPK8" s="928"/>
      <c r="EPL8" s="928"/>
      <c r="EPM8" s="928"/>
      <c r="EPN8" s="928"/>
      <c r="EPO8" s="928"/>
      <c r="EPP8" s="928"/>
      <c r="EPQ8" s="928"/>
      <c r="EPR8" s="928"/>
      <c r="EPS8" s="928"/>
      <c r="EPT8" s="928"/>
      <c r="EPU8" s="928"/>
      <c r="EPV8" s="928"/>
      <c r="EPW8" s="928"/>
      <c r="EPX8" s="928"/>
      <c r="EPY8" s="928"/>
      <c r="EPZ8" s="928"/>
      <c r="EQA8" s="928"/>
      <c r="EQB8" s="928"/>
      <c r="EQC8" s="928"/>
      <c r="EQD8" s="928"/>
      <c r="EQE8" s="928"/>
      <c r="EQF8" s="928"/>
      <c r="EQG8" s="928"/>
      <c r="EQH8" s="928"/>
      <c r="EQI8" s="928"/>
      <c r="EQJ8" s="928"/>
      <c r="EQK8" s="928"/>
      <c r="EQL8" s="928"/>
      <c r="EQM8" s="928"/>
      <c r="EQN8" s="928"/>
      <c r="EQO8" s="928"/>
      <c r="EQP8" s="928"/>
      <c r="EQQ8" s="928"/>
      <c r="EQR8" s="928"/>
      <c r="EQS8" s="928"/>
      <c r="EQT8" s="928"/>
      <c r="EQU8" s="928"/>
      <c r="EQV8" s="928"/>
      <c r="EQW8" s="928"/>
      <c r="EQX8" s="928"/>
      <c r="EQY8" s="928"/>
      <c r="EQZ8" s="928"/>
      <c r="ERA8" s="928"/>
      <c r="ERB8" s="928"/>
      <c r="ERC8" s="928"/>
      <c r="ERD8" s="928"/>
      <c r="ERE8" s="928"/>
      <c r="ERF8" s="928"/>
      <c r="ERG8" s="928"/>
      <c r="ERH8" s="928"/>
      <c r="ERI8" s="928"/>
      <c r="ERJ8" s="928"/>
      <c r="ERK8" s="928"/>
      <c r="ERL8" s="928"/>
      <c r="ERM8" s="928"/>
      <c r="ERN8" s="928"/>
      <c r="ERO8" s="928"/>
      <c r="ERP8" s="928"/>
      <c r="ERQ8" s="928"/>
      <c r="ERR8" s="928"/>
      <c r="ERS8" s="928"/>
      <c r="ERT8" s="928"/>
      <c r="ERU8" s="928"/>
      <c r="ERV8" s="928"/>
      <c r="ERW8" s="928"/>
      <c r="ERX8" s="928"/>
      <c r="ERY8" s="928"/>
      <c r="ERZ8" s="928"/>
      <c r="ESA8" s="928"/>
      <c r="ESB8" s="928"/>
      <c r="ESC8" s="928"/>
      <c r="ESD8" s="928"/>
      <c r="ESE8" s="928"/>
      <c r="ESF8" s="928"/>
      <c r="ESG8" s="928"/>
      <c r="ESH8" s="928"/>
      <c r="ESI8" s="928"/>
      <c r="ESJ8" s="928"/>
      <c r="ESK8" s="928"/>
      <c r="ESL8" s="928"/>
      <c r="ESM8" s="928"/>
      <c r="ESN8" s="928"/>
      <c r="ESO8" s="928"/>
      <c r="ESP8" s="928"/>
      <c r="ESQ8" s="928"/>
      <c r="ESR8" s="928"/>
      <c r="ESS8" s="928"/>
      <c r="EST8" s="928"/>
      <c r="ESU8" s="928"/>
      <c r="ESV8" s="928"/>
      <c r="ESW8" s="928"/>
      <c r="ESX8" s="928"/>
      <c r="ESY8" s="928"/>
      <c r="ESZ8" s="928"/>
      <c r="ETA8" s="928"/>
      <c r="ETB8" s="928"/>
      <c r="ETC8" s="928"/>
      <c r="ETD8" s="928"/>
      <c r="ETE8" s="928"/>
      <c r="ETF8" s="928"/>
      <c r="ETG8" s="928"/>
      <c r="ETH8" s="928"/>
      <c r="ETI8" s="928"/>
      <c r="ETJ8" s="928"/>
      <c r="ETK8" s="928"/>
      <c r="ETL8" s="928"/>
      <c r="ETM8" s="928"/>
      <c r="ETN8" s="928"/>
      <c r="ETO8" s="928"/>
      <c r="ETP8" s="928"/>
      <c r="ETQ8" s="928"/>
      <c r="ETR8" s="928"/>
      <c r="ETS8" s="928"/>
      <c r="ETT8" s="928"/>
      <c r="ETU8" s="928"/>
      <c r="ETV8" s="928"/>
      <c r="ETW8" s="928"/>
      <c r="ETX8" s="928"/>
      <c r="ETY8" s="928"/>
      <c r="ETZ8" s="928"/>
      <c r="EUA8" s="928"/>
      <c r="EUB8" s="928"/>
      <c r="EUC8" s="928"/>
      <c r="EUD8" s="928"/>
      <c r="EUE8" s="928"/>
      <c r="EUF8" s="928"/>
      <c r="EUG8" s="928"/>
      <c r="EUH8" s="928"/>
      <c r="EUI8" s="928"/>
      <c r="EUJ8" s="928"/>
      <c r="EUK8" s="928"/>
      <c r="EUL8" s="928"/>
      <c r="EUM8" s="928"/>
      <c r="EUN8" s="928"/>
      <c r="EUO8" s="928"/>
      <c r="EUP8" s="928"/>
      <c r="EUQ8" s="928"/>
      <c r="EUR8" s="928"/>
      <c r="EUS8" s="928"/>
      <c r="EUT8" s="928"/>
      <c r="EUU8" s="928"/>
      <c r="EUV8" s="928"/>
      <c r="EUW8" s="928"/>
      <c r="EUX8" s="928"/>
      <c r="EUY8" s="928"/>
      <c r="EUZ8" s="928"/>
      <c r="EVA8" s="928"/>
      <c r="EVB8" s="928"/>
      <c r="EVC8" s="928"/>
      <c r="EVD8" s="928"/>
      <c r="EVE8" s="928"/>
      <c r="EVF8" s="928"/>
      <c r="EVG8" s="928"/>
      <c r="EVH8" s="928"/>
      <c r="EVI8" s="928"/>
      <c r="EVJ8" s="928"/>
      <c r="EVK8" s="928"/>
      <c r="EVL8" s="928"/>
      <c r="EVM8" s="928"/>
      <c r="EVN8" s="928"/>
      <c r="EVO8" s="928"/>
      <c r="EVP8" s="928"/>
      <c r="EVQ8" s="928"/>
      <c r="EVR8" s="928"/>
      <c r="EVS8" s="928"/>
      <c r="EVT8" s="928"/>
      <c r="EVU8" s="928"/>
      <c r="EVV8" s="928"/>
      <c r="EVW8" s="928"/>
      <c r="EVX8" s="928"/>
      <c r="EVY8" s="928"/>
      <c r="EVZ8" s="928"/>
      <c r="EWA8" s="928"/>
      <c r="EWB8" s="928"/>
      <c r="EWC8" s="928"/>
      <c r="EWD8" s="928"/>
      <c r="EWE8" s="928"/>
      <c r="EWF8" s="928"/>
      <c r="EWG8" s="928"/>
      <c r="EWH8" s="928"/>
      <c r="EWI8" s="928"/>
      <c r="EWJ8" s="928"/>
      <c r="EWK8" s="928"/>
      <c r="EWL8" s="928"/>
      <c r="EWM8" s="928"/>
      <c r="EWN8" s="928"/>
      <c r="EWO8" s="928"/>
      <c r="EWP8" s="928"/>
      <c r="EWQ8" s="928"/>
      <c r="EWR8" s="928"/>
      <c r="EWS8" s="928"/>
      <c r="EWT8" s="928"/>
      <c r="EWU8" s="928"/>
      <c r="EWV8" s="928"/>
      <c r="EWW8" s="928"/>
      <c r="EWX8" s="928"/>
      <c r="EWY8" s="928"/>
      <c r="EWZ8" s="928"/>
      <c r="EXA8" s="928"/>
      <c r="EXB8" s="928"/>
      <c r="EXC8" s="928"/>
      <c r="EXD8" s="928"/>
      <c r="EXE8" s="928"/>
      <c r="EXF8" s="928"/>
      <c r="EXG8" s="928"/>
      <c r="EXH8" s="928"/>
      <c r="EXI8" s="928"/>
      <c r="EXJ8" s="928"/>
      <c r="EXK8" s="928"/>
      <c r="EXL8" s="928"/>
      <c r="EXM8" s="928"/>
      <c r="EXN8" s="928"/>
      <c r="EXO8" s="928"/>
      <c r="EXP8" s="928"/>
      <c r="EXQ8" s="928"/>
      <c r="EXR8" s="928"/>
      <c r="EXS8" s="928"/>
      <c r="EXT8" s="928"/>
      <c r="EXU8" s="928"/>
      <c r="EXV8" s="928"/>
      <c r="EXW8" s="928"/>
      <c r="EXX8" s="928"/>
      <c r="EXY8" s="928"/>
      <c r="EXZ8" s="928"/>
      <c r="EYA8" s="928"/>
      <c r="EYB8" s="928"/>
      <c r="EYC8" s="928"/>
      <c r="EYD8" s="928"/>
      <c r="EYE8" s="928"/>
      <c r="EYF8" s="928"/>
      <c r="EYG8" s="928"/>
      <c r="EYH8" s="928"/>
      <c r="EYI8" s="928"/>
      <c r="EYJ8" s="928"/>
      <c r="EYK8" s="928"/>
      <c r="EYL8" s="928"/>
      <c r="EYM8" s="928"/>
      <c r="EYN8" s="928"/>
      <c r="EYO8" s="928"/>
      <c r="EYP8" s="928"/>
      <c r="EYQ8" s="928"/>
      <c r="EYR8" s="928"/>
      <c r="EYS8" s="928"/>
      <c r="EYT8" s="928"/>
      <c r="EYU8" s="928"/>
      <c r="EYV8" s="928"/>
      <c r="EYW8" s="928"/>
      <c r="EYX8" s="928"/>
      <c r="EYY8" s="928"/>
      <c r="EYZ8" s="928"/>
      <c r="EZA8" s="928"/>
      <c r="EZB8" s="928"/>
      <c r="EZC8" s="928"/>
      <c r="EZD8" s="928"/>
      <c r="EZE8" s="928"/>
      <c r="EZF8" s="928"/>
      <c r="EZG8" s="928"/>
      <c r="EZH8" s="928"/>
      <c r="EZI8" s="928"/>
      <c r="EZJ8" s="928"/>
      <c r="EZK8" s="928"/>
      <c r="EZL8" s="928"/>
      <c r="EZM8" s="928"/>
      <c r="EZN8" s="928"/>
      <c r="EZO8" s="928"/>
      <c r="EZP8" s="928"/>
      <c r="EZQ8" s="928"/>
      <c r="EZR8" s="928"/>
      <c r="EZS8" s="928"/>
      <c r="EZT8" s="928"/>
      <c r="EZU8" s="928"/>
      <c r="EZV8" s="928"/>
      <c r="EZW8" s="928"/>
      <c r="EZX8" s="928"/>
      <c r="EZY8" s="928"/>
      <c r="EZZ8" s="928"/>
      <c r="FAA8" s="928"/>
      <c r="FAB8" s="928"/>
      <c r="FAC8" s="928"/>
      <c r="FAD8" s="928"/>
      <c r="FAE8" s="928"/>
      <c r="FAF8" s="928"/>
      <c r="FAG8" s="928"/>
      <c r="FAH8" s="928"/>
      <c r="FAI8" s="928"/>
      <c r="FAJ8" s="928"/>
      <c r="FAK8" s="928"/>
      <c r="FAL8" s="928"/>
      <c r="FAM8" s="928"/>
      <c r="FAN8" s="928"/>
      <c r="FAO8" s="928"/>
      <c r="FAP8" s="928"/>
      <c r="FAQ8" s="928"/>
      <c r="FAR8" s="928"/>
      <c r="FAS8" s="928"/>
      <c r="FAT8" s="928"/>
      <c r="FAU8" s="928"/>
      <c r="FAV8" s="928"/>
      <c r="FAW8" s="928"/>
      <c r="FAX8" s="928"/>
      <c r="FAY8" s="928"/>
      <c r="FAZ8" s="928"/>
      <c r="FBA8" s="928"/>
      <c r="FBB8" s="928"/>
      <c r="FBC8" s="928"/>
      <c r="FBD8" s="928"/>
      <c r="FBE8" s="928"/>
      <c r="FBF8" s="928"/>
      <c r="FBG8" s="928"/>
      <c r="FBH8" s="928"/>
      <c r="FBI8" s="928"/>
      <c r="FBJ8" s="928"/>
      <c r="FBK8" s="928"/>
      <c r="FBL8" s="928"/>
      <c r="FBM8" s="928"/>
      <c r="FBN8" s="928"/>
      <c r="FBO8" s="928"/>
      <c r="FBP8" s="928"/>
      <c r="FBQ8" s="928"/>
      <c r="FBR8" s="928"/>
      <c r="FBS8" s="928"/>
      <c r="FBT8" s="928"/>
      <c r="FBU8" s="928"/>
      <c r="FBV8" s="928"/>
      <c r="FBW8" s="928"/>
      <c r="FBX8" s="928"/>
      <c r="FBY8" s="928"/>
      <c r="FBZ8" s="928"/>
      <c r="FCA8" s="928"/>
      <c r="FCB8" s="928"/>
      <c r="FCC8" s="928"/>
      <c r="FCD8" s="928"/>
      <c r="FCE8" s="928"/>
      <c r="FCF8" s="928"/>
      <c r="FCG8" s="928"/>
      <c r="FCH8" s="928"/>
      <c r="FCI8" s="928"/>
      <c r="FCJ8" s="928"/>
      <c r="FCK8" s="928"/>
      <c r="FCL8" s="928"/>
      <c r="FCM8" s="928"/>
      <c r="FCN8" s="928"/>
      <c r="FCO8" s="928"/>
      <c r="FCP8" s="928"/>
      <c r="FCQ8" s="928"/>
      <c r="FCR8" s="928"/>
      <c r="FCS8" s="928"/>
      <c r="FCT8" s="928"/>
      <c r="FCU8" s="928"/>
      <c r="FCV8" s="928"/>
      <c r="FCW8" s="928"/>
      <c r="FCX8" s="928"/>
      <c r="FCY8" s="928"/>
      <c r="FCZ8" s="928"/>
      <c r="FDA8" s="928"/>
      <c r="FDB8" s="928"/>
      <c r="FDC8" s="928"/>
      <c r="FDD8" s="928"/>
      <c r="FDE8" s="928"/>
      <c r="FDF8" s="928"/>
      <c r="FDG8" s="928"/>
      <c r="FDH8" s="928"/>
      <c r="FDI8" s="928"/>
      <c r="FDJ8" s="928"/>
      <c r="FDK8" s="928"/>
      <c r="FDL8" s="928"/>
      <c r="FDM8" s="928"/>
      <c r="FDN8" s="928"/>
      <c r="FDO8" s="928"/>
      <c r="FDP8" s="928"/>
      <c r="FDQ8" s="928"/>
      <c r="FDR8" s="928"/>
      <c r="FDS8" s="928"/>
      <c r="FDT8" s="928"/>
      <c r="FDU8" s="928"/>
      <c r="FDV8" s="928"/>
      <c r="FDW8" s="928"/>
      <c r="FDX8" s="928"/>
      <c r="FDY8" s="928"/>
      <c r="FDZ8" s="928"/>
      <c r="FEA8" s="928"/>
      <c r="FEB8" s="928"/>
      <c r="FEC8" s="928"/>
      <c r="FED8" s="928"/>
      <c r="FEE8" s="928"/>
      <c r="FEF8" s="928"/>
      <c r="FEG8" s="928"/>
      <c r="FEH8" s="928"/>
      <c r="FEI8" s="928"/>
      <c r="FEJ8" s="928"/>
      <c r="FEK8" s="928"/>
      <c r="FEL8" s="928"/>
      <c r="FEM8" s="928"/>
      <c r="FEN8" s="928"/>
      <c r="FEO8" s="928"/>
      <c r="FEP8" s="928"/>
      <c r="FEQ8" s="928"/>
      <c r="FER8" s="928"/>
      <c r="FES8" s="928"/>
      <c r="FET8" s="928"/>
      <c r="FEU8" s="928"/>
      <c r="FEV8" s="928"/>
      <c r="FEW8" s="928"/>
      <c r="FEX8" s="928"/>
      <c r="FEY8" s="928"/>
      <c r="FEZ8" s="928"/>
      <c r="FFA8" s="928"/>
      <c r="FFB8" s="928"/>
      <c r="FFC8" s="928"/>
      <c r="FFD8" s="928"/>
      <c r="FFE8" s="928"/>
      <c r="FFF8" s="928"/>
      <c r="FFG8" s="928"/>
      <c r="FFH8" s="928"/>
      <c r="FFI8" s="928"/>
      <c r="FFJ8" s="928"/>
      <c r="FFK8" s="928"/>
      <c r="FFL8" s="928"/>
      <c r="FFM8" s="928"/>
      <c r="FFN8" s="928"/>
      <c r="FFO8" s="928"/>
      <c r="FFP8" s="928"/>
      <c r="FFQ8" s="928"/>
      <c r="FFR8" s="928"/>
      <c r="FFS8" s="928"/>
      <c r="FFT8" s="928"/>
      <c r="FFU8" s="928"/>
      <c r="FFV8" s="928"/>
      <c r="FFW8" s="928"/>
      <c r="FFX8" s="928"/>
      <c r="FFY8" s="928"/>
      <c r="FFZ8" s="928"/>
      <c r="FGA8" s="928"/>
      <c r="FGB8" s="928"/>
      <c r="FGC8" s="928"/>
      <c r="FGD8" s="928"/>
      <c r="FGE8" s="928"/>
      <c r="FGF8" s="928"/>
      <c r="FGG8" s="928"/>
      <c r="FGH8" s="928"/>
      <c r="FGI8" s="928"/>
      <c r="FGJ8" s="928"/>
      <c r="FGK8" s="928"/>
      <c r="FGL8" s="928"/>
      <c r="FGM8" s="928"/>
      <c r="FGN8" s="928"/>
      <c r="FGO8" s="928"/>
      <c r="FGP8" s="928"/>
      <c r="FGQ8" s="928"/>
      <c r="FGR8" s="928"/>
      <c r="FGS8" s="928"/>
      <c r="FGT8" s="928"/>
      <c r="FGU8" s="928"/>
      <c r="FGV8" s="928"/>
      <c r="FGW8" s="928"/>
      <c r="FGX8" s="928"/>
      <c r="FGY8" s="928"/>
      <c r="FGZ8" s="928"/>
      <c r="FHA8" s="928"/>
      <c r="FHB8" s="928"/>
      <c r="FHC8" s="928"/>
      <c r="FHD8" s="928"/>
      <c r="FHE8" s="928"/>
      <c r="FHF8" s="928"/>
      <c r="FHG8" s="928"/>
      <c r="FHH8" s="928"/>
      <c r="FHI8" s="928"/>
      <c r="FHJ8" s="928"/>
      <c r="FHK8" s="928"/>
      <c r="FHL8" s="928"/>
      <c r="FHM8" s="928"/>
      <c r="FHN8" s="928"/>
      <c r="FHO8" s="928"/>
      <c r="FHP8" s="928"/>
      <c r="FHQ8" s="928"/>
      <c r="FHR8" s="928"/>
      <c r="FHS8" s="928"/>
      <c r="FHT8" s="928"/>
      <c r="FHU8" s="928"/>
      <c r="FHV8" s="928"/>
      <c r="FHW8" s="928"/>
      <c r="FHX8" s="928"/>
      <c r="FHY8" s="928"/>
      <c r="FHZ8" s="928"/>
      <c r="FIA8" s="928"/>
      <c r="FIB8" s="928"/>
      <c r="FIC8" s="928"/>
      <c r="FID8" s="928"/>
      <c r="FIE8" s="928"/>
      <c r="FIF8" s="928"/>
      <c r="FIG8" s="928"/>
      <c r="FIH8" s="928"/>
      <c r="FII8" s="928"/>
      <c r="FIJ8" s="928"/>
      <c r="FIK8" s="928"/>
      <c r="FIL8" s="928"/>
      <c r="FIM8" s="928"/>
      <c r="FIN8" s="928"/>
      <c r="FIO8" s="928"/>
      <c r="FIP8" s="928"/>
      <c r="FIQ8" s="928"/>
      <c r="FIR8" s="928"/>
      <c r="FIS8" s="928"/>
      <c r="FIT8" s="928"/>
      <c r="FIU8" s="928"/>
      <c r="FIV8" s="928"/>
      <c r="FIW8" s="928"/>
      <c r="FIX8" s="928"/>
      <c r="FIY8" s="928"/>
      <c r="FIZ8" s="928"/>
      <c r="FJA8" s="928"/>
      <c r="FJB8" s="928"/>
      <c r="FJC8" s="928"/>
      <c r="FJD8" s="928"/>
      <c r="FJE8" s="928"/>
      <c r="FJF8" s="928"/>
      <c r="FJG8" s="928"/>
      <c r="FJH8" s="928"/>
      <c r="FJI8" s="928"/>
      <c r="FJJ8" s="928"/>
      <c r="FJK8" s="928"/>
      <c r="FJL8" s="928"/>
      <c r="FJM8" s="928"/>
      <c r="FJN8" s="928"/>
      <c r="FJO8" s="928"/>
      <c r="FJP8" s="928"/>
      <c r="FJQ8" s="928"/>
      <c r="FJR8" s="928"/>
      <c r="FJS8" s="928"/>
      <c r="FJT8" s="928"/>
      <c r="FJU8" s="928"/>
      <c r="FJV8" s="928"/>
      <c r="FJW8" s="928"/>
      <c r="FJX8" s="928"/>
      <c r="FJY8" s="928"/>
      <c r="FJZ8" s="928"/>
      <c r="FKA8" s="928"/>
      <c r="FKB8" s="928"/>
      <c r="FKC8" s="928"/>
      <c r="FKD8" s="928"/>
      <c r="FKE8" s="928"/>
      <c r="FKF8" s="928"/>
      <c r="FKG8" s="928"/>
      <c r="FKH8" s="928"/>
      <c r="FKI8" s="928"/>
      <c r="FKJ8" s="928"/>
      <c r="FKK8" s="928"/>
      <c r="FKL8" s="928"/>
      <c r="FKM8" s="928"/>
      <c r="FKN8" s="928"/>
      <c r="FKO8" s="928"/>
      <c r="FKP8" s="928"/>
      <c r="FKQ8" s="928"/>
      <c r="FKR8" s="928"/>
      <c r="FKS8" s="928"/>
      <c r="FKT8" s="928"/>
      <c r="FKU8" s="928"/>
      <c r="FKV8" s="928"/>
      <c r="FKW8" s="928"/>
      <c r="FKX8" s="928"/>
      <c r="FKY8" s="928"/>
      <c r="FKZ8" s="928"/>
      <c r="FLA8" s="928"/>
      <c r="FLB8" s="928"/>
      <c r="FLC8" s="928"/>
      <c r="FLD8" s="928"/>
      <c r="FLE8" s="928"/>
      <c r="FLF8" s="928"/>
      <c r="FLG8" s="928"/>
      <c r="FLH8" s="928"/>
      <c r="FLI8" s="928"/>
      <c r="FLJ8" s="928"/>
      <c r="FLK8" s="928"/>
      <c r="FLL8" s="928"/>
      <c r="FLM8" s="928"/>
      <c r="FLN8" s="928"/>
      <c r="FLO8" s="928"/>
      <c r="FLP8" s="928"/>
      <c r="FLQ8" s="928"/>
      <c r="FLR8" s="928"/>
      <c r="FLS8" s="928"/>
      <c r="FLT8" s="928"/>
      <c r="FLU8" s="928"/>
      <c r="FLV8" s="928"/>
      <c r="FLW8" s="928"/>
      <c r="FLX8" s="928"/>
      <c r="FLY8" s="928"/>
      <c r="FLZ8" s="928"/>
      <c r="FMA8" s="928"/>
      <c r="FMB8" s="928"/>
      <c r="FMC8" s="928"/>
      <c r="FMD8" s="928"/>
      <c r="FME8" s="928"/>
      <c r="FMF8" s="928"/>
      <c r="FMG8" s="928"/>
      <c r="FMH8" s="928"/>
      <c r="FMI8" s="928"/>
      <c r="FMJ8" s="928"/>
      <c r="FMK8" s="928"/>
      <c r="FML8" s="928"/>
      <c r="FMM8" s="928"/>
      <c r="FMN8" s="928"/>
      <c r="FMO8" s="928"/>
      <c r="FMP8" s="928"/>
      <c r="FMQ8" s="928"/>
      <c r="FMR8" s="928"/>
      <c r="FMS8" s="928"/>
      <c r="FMT8" s="928"/>
      <c r="FMU8" s="928"/>
      <c r="FMV8" s="928"/>
      <c r="FMW8" s="928"/>
      <c r="FMX8" s="928"/>
      <c r="FMY8" s="928"/>
      <c r="FMZ8" s="928"/>
      <c r="FNA8" s="928"/>
      <c r="FNB8" s="928"/>
      <c r="FNC8" s="928"/>
      <c r="FND8" s="928"/>
      <c r="FNE8" s="928"/>
      <c r="FNF8" s="928"/>
      <c r="FNG8" s="928"/>
      <c r="FNH8" s="928"/>
      <c r="FNI8" s="928"/>
      <c r="FNJ8" s="928"/>
      <c r="FNK8" s="928"/>
      <c r="FNL8" s="928"/>
      <c r="FNM8" s="928"/>
      <c r="FNN8" s="928"/>
      <c r="FNO8" s="928"/>
      <c r="FNP8" s="928"/>
      <c r="FNQ8" s="928"/>
      <c r="FNR8" s="928"/>
      <c r="FNS8" s="928"/>
      <c r="FNT8" s="928"/>
      <c r="FNU8" s="928"/>
      <c r="FNV8" s="928"/>
      <c r="FNW8" s="928"/>
      <c r="FNX8" s="928"/>
      <c r="FNY8" s="928"/>
      <c r="FNZ8" s="928"/>
      <c r="FOA8" s="928"/>
      <c r="FOB8" s="928"/>
      <c r="FOC8" s="928"/>
      <c r="FOD8" s="928"/>
      <c r="FOE8" s="928"/>
      <c r="FOF8" s="928"/>
      <c r="FOG8" s="928"/>
      <c r="FOH8" s="928"/>
      <c r="FOI8" s="928"/>
      <c r="FOJ8" s="928"/>
      <c r="FOK8" s="928"/>
      <c r="FOL8" s="928"/>
      <c r="FOM8" s="928"/>
      <c r="FON8" s="928"/>
      <c r="FOO8" s="928"/>
      <c r="FOP8" s="928"/>
      <c r="FOQ8" s="928"/>
      <c r="FOR8" s="928"/>
      <c r="FOS8" s="928"/>
      <c r="FOT8" s="928"/>
      <c r="FOU8" s="928"/>
      <c r="FOV8" s="928"/>
      <c r="FOW8" s="928"/>
      <c r="FOX8" s="928"/>
      <c r="FOY8" s="928"/>
      <c r="FOZ8" s="928"/>
      <c r="FPA8" s="928"/>
      <c r="FPB8" s="928"/>
      <c r="FPC8" s="928"/>
      <c r="FPD8" s="928"/>
      <c r="FPE8" s="928"/>
      <c r="FPF8" s="928"/>
      <c r="FPG8" s="928"/>
      <c r="FPH8" s="928"/>
      <c r="FPI8" s="928"/>
      <c r="FPJ8" s="928"/>
      <c r="FPK8" s="928"/>
      <c r="FPL8" s="928"/>
      <c r="FPM8" s="928"/>
      <c r="FPN8" s="928"/>
      <c r="FPO8" s="928"/>
      <c r="FPP8" s="928"/>
      <c r="FPQ8" s="928"/>
      <c r="FPR8" s="928"/>
      <c r="FPS8" s="928"/>
      <c r="FPT8" s="928"/>
      <c r="FPU8" s="928"/>
      <c r="FPV8" s="928"/>
      <c r="FPW8" s="928"/>
      <c r="FPX8" s="928"/>
      <c r="FPY8" s="928"/>
      <c r="FPZ8" s="928"/>
      <c r="FQA8" s="928"/>
      <c r="FQB8" s="928"/>
      <c r="FQC8" s="928"/>
      <c r="FQD8" s="928"/>
      <c r="FQE8" s="928"/>
      <c r="FQF8" s="928"/>
      <c r="FQG8" s="928"/>
      <c r="FQH8" s="928"/>
      <c r="FQI8" s="928"/>
      <c r="FQJ8" s="928"/>
      <c r="FQK8" s="928"/>
      <c r="FQL8" s="928"/>
      <c r="FQM8" s="928"/>
      <c r="FQN8" s="928"/>
      <c r="FQO8" s="928"/>
      <c r="FQP8" s="928"/>
      <c r="FQQ8" s="928"/>
      <c r="FQR8" s="928"/>
      <c r="FQS8" s="928"/>
      <c r="FQT8" s="928"/>
      <c r="FQU8" s="928"/>
      <c r="FQV8" s="928"/>
      <c r="FQW8" s="928"/>
      <c r="FQX8" s="928"/>
      <c r="FQY8" s="928"/>
      <c r="FQZ8" s="928"/>
      <c r="FRA8" s="928"/>
      <c r="FRB8" s="928"/>
      <c r="FRC8" s="928"/>
      <c r="FRD8" s="928"/>
      <c r="FRE8" s="928"/>
      <c r="FRF8" s="928"/>
      <c r="FRG8" s="928"/>
      <c r="FRH8" s="928"/>
      <c r="FRI8" s="928"/>
      <c r="FRJ8" s="928"/>
      <c r="FRK8" s="928"/>
      <c r="FRL8" s="928"/>
      <c r="FRM8" s="928"/>
      <c r="FRN8" s="928"/>
      <c r="FRO8" s="928"/>
      <c r="FRP8" s="928"/>
      <c r="FRQ8" s="928"/>
      <c r="FRR8" s="928"/>
      <c r="FRS8" s="928"/>
      <c r="FRT8" s="928"/>
      <c r="FRU8" s="928"/>
      <c r="FRV8" s="928"/>
      <c r="FRW8" s="928"/>
      <c r="FRX8" s="928"/>
      <c r="FRY8" s="928"/>
      <c r="FRZ8" s="928"/>
      <c r="FSA8" s="928"/>
      <c r="FSB8" s="928"/>
      <c r="FSC8" s="928"/>
      <c r="FSD8" s="928"/>
      <c r="FSE8" s="928"/>
      <c r="FSF8" s="928"/>
      <c r="FSG8" s="928"/>
      <c r="FSH8" s="928"/>
      <c r="FSI8" s="928"/>
      <c r="FSJ8" s="928"/>
      <c r="FSK8" s="928"/>
      <c r="FSL8" s="928"/>
      <c r="FSM8" s="928"/>
      <c r="FSN8" s="928"/>
      <c r="FSO8" s="928"/>
      <c r="FSP8" s="928"/>
      <c r="FSQ8" s="928"/>
      <c r="FSR8" s="928"/>
      <c r="FSS8" s="928"/>
      <c r="FST8" s="928"/>
      <c r="FSU8" s="928"/>
      <c r="FSV8" s="928"/>
      <c r="FSW8" s="928"/>
      <c r="FSX8" s="928"/>
      <c r="FSY8" s="928"/>
      <c r="FSZ8" s="928"/>
      <c r="FTA8" s="928"/>
      <c r="FTB8" s="928"/>
      <c r="FTC8" s="928"/>
      <c r="FTD8" s="928"/>
      <c r="FTE8" s="928"/>
      <c r="FTF8" s="928"/>
      <c r="FTG8" s="928"/>
      <c r="FTH8" s="928"/>
      <c r="FTI8" s="928"/>
      <c r="FTJ8" s="928"/>
      <c r="FTK8" s="928"/>
      <c r="FTL8" s="928"/>
      <c r="FTM8" s="928"/>
      <c r="FTN8" s="928"/>
      <c r="FTO8" s="928"/>
      <c r="FTP8" s="928"/>
      <c r="FTQ8" s="928"/>
      <c r="FTR8" s="928"/>
      <c r="FTS8" s="928"/>
      <c r="FTT8" s="928"/>
      <c r="FTU8" s="928"/>
      <c r="FTV8" s="928"/>
      <c r="FTW8" s="928"/>
      <c r="FTX8" s="928"/>
      <c r="FTY8" s="928"/>
      <c r="FTZ8" s="928"/>
      <c r="FUA8" s="928"/>
      <c r="FUB8" s="928"/>
      <c r="FUC8" s="928"/>
      <c r="FUD8" s="928"/>
      <c r="FUE8" s="928"/>
      <c r="FUF8" s="928"/>
      <c r="FUG8" s="928"/>
      <c r="FUH8" s="928"/>
      <c r="FUI8" s="928"/>
      <c r="FUJ8" s="928"/>
      <c r="FUK8" s="928"/>
      <c r="FUL8" s="928"/>
      <c r="FUM8" s="928"/>
      <c r="FUN8" s="928"/>
      <c r="FUO8" s="928"/>
      <c r="FUP8" s="928"/>
      <c r="FUQ8" s="928"/>
      <c r="FUR8" s="928"/>
      <c r="FUS8" s="928"/>
      <c r="FUT8" s="928"/>
      <c r="FUU8" s="928"/>
      <c r="FUV8" s="928"/>
      <c r="FUW8" s="928"/>
      <c r="FUX8" s="928"/>
      <c r="FUY8" s="928"/>
      <c r="FUZ8" s="928"/>
      <c r="FVA8" s="928"/>
      <c r="FVB8" s="928"/>
      <c r="FVC8" s="928"/>
      <c r="FVD8" s="928"/>
      <c r="FVE8" s="928"/>
      <c r="FVF8" s="928"/>
      <c r="FVG8" s="928"/>
      <c r="FVH8" s="928"/>
      <c r="FVI8" s="928"/>
      <c r="FVJ8" s="928"/>
      <c r="FVK8" s="928"/>
      <c r="FVL8" s="928"/>
      <c r="FVM8" s="928"/>
      <c r="FVN8" s="928"/>
      <c r="FVO8" s="928"/>
      <c r="FVP8" s="928"/>
      <c r="FVQ8" s="928"/>
      <c r="FVR8" s="928"/>
      <c r="FVS8" s="928"/>
      <c r="FVT8" s="928"/>
      <c r="FVU8" s="928"/>
      <c r="FVV8" s="928"/>
      <c r="FVW8" s="928"/>
      <c r="FVX8" s="928"/>
      <c r="FVY8" s="928"/>
      <c r="FVZ8" s="928"/>
      <c r="FWA8" s="928"/>
      <c r="FWB8" s="928"/>
      <c r="FWC8" s="928"/>
      <c r="FWD8" s="928"/>
      <c r="FWE8" s="928"/>
      <c r="FWF8" s="928"/>
      <c r="FWG8" s="928"/>
      <c r="FWH8" s="928"/>
      <c r="FWI8" s="928"/>
      <c r="FWJ8" s="928"/>
      <c r="FWK8" s="928"/>
      <c r="FWL8" s="928"/>
      <c r="FWM8" s="928"/>
      <c r="FWN8" s="928"/>
      <c r="FWO8" s="928"/>
      <c r="FWP8" s="928"/>
      <c r="FWQ8" s="928"/>
      <c r="FWR8" s="928"/>
      <c r="FWS8" s="928"/>
      <c r="FWT8" s="928"/>
      <c r="FWU8" s="928"/>
      <c r="FWV8" s="928"/>
      <c r="FWW8" s="928"/>
      <c r="FWX8" s="928"/>
      <c r="FWY8" s="928"/>
      <c r="FWZ8" s="928"/>
      <c r="FXA8" s="928"/>
      <c r="FXB8" s="928"/>
      <c r="FXC8" s="928"/>
      <c r="FXD8" s="928"/>
      <c r="FXE8" s="928"/>
      <c r="FXF8" s="928"/>
      <c r="FXG8" s="928"/>
      <c r="FXH8" s="928"/>
      <c r="FXI8" s="928"/>
      <c r="FXJ8" s="928"/>
      <c r="FXK8" s="928"/>
      <c r="FXL8" s="928"/>
      <c r="FXM8" s="928"/>
      <c r="FXN8" s="928"/>
      <c r="FXO8" s="928"/>
      <c r="FXP8" s="928"/>
      <c r="FXQ8" s="928"/>
      <c r="FXR8" s="928"/>
      <c r="FXS8" s="928"/>
      <c r="FXT8" s="928"/>
      <c r="FXU8" s="928"/>
      <c r="FXV8" s="928"/>
      <c r="FXW8" s="928"/>
      <c r="FXX8" s="928"/>
      <c r="FXY8" s="928"/>
      <c r="FXZ8" s="928"/>
      <c r="FYA8" s="928"/>
      <c r="FYB8" s="928"/>
      <c r="FYC8" s="928"/>
      <c r="FYD8" s="928"/>
      <c r="FYE8" s="928"/>
      <c r="FYF8" s="928"/>
      <c r="FYG8" s="928"/>
      <c r="FYH8" s="928"/>
      <c r="FYI8" s="928"/>
      <c r="FYJ8" s="928"/>
      <c r="FYK8" s="928"/>
      <c r="FYL8" s="928"/>
      <c r="FYM8" s="928"/>
      <c r="FYN8" s="928"/>
      <c r="FYO8" s="928"/>
      <c r="FYP8" s="928"/>
      <c r="FYQ8" s="928"/>
      <c r="FYR8" s="928"/>
      <c r="FYS8" s="928"/>
      <c r="FYT8" s="928"/>
      <c r="FYU8" s="928"/>
      <c r="FYV8" s="928"/>
      <c r="FYW8" s="928"/>
      <c r="FYX8" s="928"/>
      <c r="FYY8" s="928"/>
      <c r="FYZ8" s="928"/>
      <c r="FZA8" s="928"/>
      <c r="FZB8" s="928"/>
      <c r="FZC8" s="928"/>
      <c r="FZD8" s="928"/>
      <c r="FZE8" s="928"/>
      <c r="FZF8" s="928"/>
      <c r="FZG8" s="928"/>
      <c r="FZH8" s="928"/>
      <c r="FZI8" s="928"/>
      <c r="FZJ8" s="928"/>
      <c r="FZK8" s="928"/>
      <c r="FZL8" s="928"/>
      <c r="FZM8" s="928"/>
      <c r="FZN8" s="928"/>
      <c r="FZO8" s="928"/>
      <c r="FZP8" s="928"/>
      <c r="FZQ8" s="928"/>
      <c r="FZR8" s="928"/>
      <c r="FZS8" s="928"/>
      <c r="FZT8" s="928"/>
      <c r="FZU8" s="928"/>
      <c r="FZV8" s="928"/>
      <c r="FZW8" s="928"/>
      <c r="FZX8" s="928"/>
      <c r="FZY8" s="928"/>
      <c r="FZZ8" s="928"/>
      <c r="GAA8" s="928"/>
      <c r="GAB8" s="928"/>
      <c r="GAC8" s="928"/>
      <c r="GAD8" s="928"/>
      <c r="GAE8" s="928"/>
      <c r="GAF8" s="928"/>
      <c r="GAG8" s="928"/>
      <c r="GAH8" s="928"/>
      <c r="GAI8" s="928"/>
      <c r="GAJ8" s="928"/>
      <c r="GAK8" s="928"/>
      <c r="GAL8" s="928"/>
      <c r="GAM8" s="928"/>
      <c r="GAN8" s="928"/>
      <c r="GAO8" s="928"/>
      <c r="GAP8" s="928"/>
      <c r="GAQ8" s="928"/>
      <c r="GAR8" s="928"/>
      <c r="GAS8" s="928"/>
      <c r="GAT8" s="928"/>
      <c r="GAU8" s="928"/>
      <c r="GAV8" s="928"/>
      <c r="GAW8" s="928"/>
      <c r="GAX8" s="928"/>
      <c r="GAY8" s="928"/>
      <c r="GAZ8" s="928"/>
      <c r="GBA8" s="928"/>
      <c r="GBB8" s="928"/>
      <c r="GBC8" s="928"/>
      <c r="GBD8" s="928"/>
      <c r="GBE8" s="928"/>
      <c r="GBF8" s="928"/>
      <c r="GBG8" s="928"/>
      <c r="GBH8" s="928"/>
      <c r="GBI8" s="928"/>
      <c r="GBJ8" s="928"/>
      <c r="GBK8" s="928"/>
      <c r="GBL8" s="928"/>
      <c r="GBM8" s="928"/>
      <c r="GBN8" s="928"/>
      <c r="GBO8" s="928"/>
      <c r="GBP8" s="928"/>
      <c r="GBQ8" s="928"/>
      <c r="GBR8" s="928"/>
      <c r="GBS8" s="928"/>
      <c r="GBT8" s="928"/>
      <c r="GBU8" s="928"/>
      <c r="GBV8" s="928"/>
      <c r="GBW8" s="928"/>
      <c r="GBX8" s="928"/>
      <c r="GBY8" s="928"/>
      <c r="GBZ8" s="928"/>
      <c r="GCA8" s="928"/>
      <c r="GCB8" s="928"/>
      <c r="GCC8" s="928"/>
      <c r="GCD8" s="928"/>
      <c r="GCE8" s="928"/>
      <c r="GCF8" s="928"/>
      <c r="GCG8" s="928"/>
      <c r="GCH8" s="928"/>
      <c r="GCI8" s="928"/>
      <c r="GCJ8" s="928"/>
      <c r="GCK8" s="928"/>
      <c r="GCL8" s="928"/>
      <c r="GCM8" s="928"/>
      <c r="GCN8" s="928"/>
      <c r="GCO8" s="928"/>
      <c r="GCP8" s="928"/>
      <c r="GCQ8" s="928"/>
      <c r="GCR8" s="928"/>
      <c r="GCS8" s="928"/>
      <c r="GCT8" s="928"/>
      <c r="GCU8" s="928"/>
      <c r="GCV8" s="928"/>
      <c r="GCW8" s="928"/>
      <c r="GCX8" s="928"/>
      <c r="GCY8" s="928"/>
      <c r="GCZ8" s="928"/>
      <c r="GDA8" s="928"/>
      <c r="GDB8" s="928"/>
      <c r="GDC8" s="928"/>
      <c r="GDD8" s="928"/>
      <c r="GDE8" s="928"/>
      <c r="GDF8" s="928"/>
      <c r="GDG8" s="928"/>
      <c r="GDH8" s="928"/>
      <c r="GDI8" s="928"/>
      <c r="GDJ8" s="928"/>
      <c r="GDK8" s="928"/>
      <c r="GDL8" s="928"/>
      <c r="GDM8" s="928"/>
      <c r="GDN8" s="928"/>
      <c r="GDO8" s="928"/>
      <c r="GDP8" s="928"/>
      <c r="GDQ8" s="928"/>
      <c r="GDR8" s="928"/>
      <c r="GDS8" s="928"/>
      <c r="GDT8" s="928"/>
      <c r="GDU8" s="928"/>
      <c r="GDV8" s="928"/>
      <c r="GDW8" s="928"/>
      <c r="GDX8" s="928"/>
      <c r="GDY8" s="928"/>
      <c r="GDZ8" s="928"/>
      <c r="GEA8" s="928"/>
      <c r="GEB8" s="928"/>
      <c r="GEC8" s="928"/>
      <c r="GED8" s="928"/>
      <c r="GEE8" s="928"/>
      <c r="GEF8" s="928"/>
      <c r="GEG8" s="928"/>
      <c r="GEH8" s="928"/>
      <c r="GEI8" s="928"/>
      <c r="GEJ8" s="928"/>
      <c r="GEK8" s="928"/>
      <c r="GEL8" s="928"/>
      <c r="GEM8" s="928"/>
      <c r="GEN8" s="928"/>
      <c r="GEO8" s="928"/>
      <c r="GEP8" s="928"/>
      <c r="GEQ8" s="928"/>
      <c r="GER8" s="928"/>
      <c r="GES8" s="928"/>
      <c r="GET8" s="928"/>
      <c r="GEU8" s="928"/>
      <c r="GEV8" s="928"/>
      <c r="GEW8" s="928"/>
      <c r="GEX8" s="928"/>
      <c r="GEY8" s="928"/>
      <c r="GEZ8" s="928"/>
      <c r="GFA8" s="928"/>
      <c r="GFB8" s="928"/>
      <c r="GFC8" s="928"/>
      <c r="GFD8" s="928"/>
      <c r="GFE8" s="928"/>
      <c r="GFF8" s="928"/>
      <c r="GFG8" s="928"/>
      <c r="GFH8" s="928"/>
      <c r="GFI8" s="928"/>
      <c r="GFJ8" s="928"/>
      <c r="GFK8" s="928"/>
      <c r="GFL8" s="928"/>
      <c r="GFM8" s="928"/>
      <c r="GFN8" s="928"/>
      <c r="GFO8" s="928"/>
      <c r="GFP8" s="928"/>
      <c r="GFQ8" s="928"/>
      <c r="GFR8" s="928"/>
      <c r="GFS8" s="928"/>
      <c r="GFT8" s="928"/>
      <c r="GFU8" s="928"/>
      <c r="GFV8" s="928"/>
      <c r="GFW8" s="928"/>
      <c r="GFX8" s="928"/>
      <c r="GFY8" s="928"/>
      <c r="GFZ8" s="928"/>
      <c r="GGA8" s="928"/>
      <c r="GGB8" s="928"/>
      <c r="GGC8" s="928"/>
      <c r="GGD8" s="928"/>
      <c r="GGE8" s="928"/>
      <c r="GGF8" s="928"/>
      <c r="GGG8" s="928"/>
      <c r="GGH8" s="928"/>
      <c r="GGI8" s="928"/>
      <c r="GGJ8" s="928"/>
      <c r="GGK8" s="928"/>
      <c r="GGL8" s="928"/>
      <c r="GGM8" s="928"/>
      <c r="GGN8" s="928"/>
      <c r="GGO8" s="928"/>
      <c r="GGP8" s="928"/>
      <c r="GGQ8" s="928"/>
      <c r="GGR8" s="928"/>
      <c r="GGS8" s="928"/>
      <c r="GGT8" s="928"/>
      <c r="GGU8" s="928"/>
      <c r="GGV8" s="928"/>
      <c r="GGW8" s="928"/>
      <c r="GGX8" s="928"/>
      <c r="GGY8" s="928"/>
      <c r="GGZ8" s="928"/>
      <c r="GHA8" s="928"/>
      <c r="GHB8" s="928"/>
      <c r="GHC8" s="928"/>
      <c r="GHD8" s="928"/>
      <c r="GHE8" s="928"/>
      <c r="GHF8" s="928"/>
      <c r="GHG8" s="928"/>
      <c r="GHH8" s="928"/>
      <c r="GHI8" s="928"/>
      <c r="GHJ8" s="928"/>
      <c r="GHK8" s="928"/>
      <c r="GHL8" s="928"/>
      <c r="GHM8" s="928"/>
      <c r="GHN8" s="928"/>
      <c r="GHO8" s="928"/>
      <c r="GHP8" s="928"/>
      <c r="GHQ8" s="928"/>
      <c r="GHR8" s="928"/>
      <c r="GHS8" s="928"/>
      <c r="GHT8" s="928"/>
      <c r="GHU8" s="928"/>
      <c r="GHV8" s="928"/>
      <c r="GHW8" s="928"/>
      <c r="GHX8" s="928"/>
      <c r="GHY8" s="928"/>
      <c r="GHZ8" s="928"/>
      <c r="GIA8" s="928"/>
      <c r="GIB8" s="928"/>
      <c r="GIC8" s="928"/>
      <c r="GID8" s="928"/>
      <c r="GIE8" s="928"/>
      <c r="GIF8" s="928"/>
      <c r="GIG8" s="928"/>
      <c r="GIH8" s="928"/>
      <c r="GII8" s="928"/>
      <c r="GIJ8" s="928"/>
      <c r="GIK8" s="928"/>
      <c r="GIL8" s="928"/>
      <c r="GIM8" s="928"/>
      <c r="GIN8" s="928"/>
      <c r="GIO8" s="928"/>
      <c r="GIP8" s="928"/>
      <c r="GIQ8" s="928"/>
      <c r="GIR8" s="928"/>
      <c r="GIS8" s="928"/>
      <c r="GIT8" s="928"/>
      <c r="GIU8" s="928"/>
      <c r="GIV8" s="928"/>
      <c r="GIW8" s="928"/>
      <c r="GIX8" s="928"/>
      <c r="GIY8" s="928"/>
      <c r="GIZ8" s="928"/>
      <c r="GJA8" s="928"/>
      <c r="GJB8" s="928"/>
      <c r="GJC8" s="928"/>
      <c r="GJD8" s="928"/>
      <c r="GJE8" s="928"/>
      <c r="GJF8" s="928"/>
      <c r="GJG8" s="928"/>
      <c r="GJH8" s="928"/>
      <c r="GJI8" s="928"/>
      <c r="GJJ8" s="928"/>
      <c r="GJK8" s="928"/>
      <c r="GJL8" s="928"/>
      <c r="GJM8" s="928"/>
      <c r="GJN8" s="928"/>
      <c r="GJO8" s="928"/>
      <c r="GJP8" s="928"/>
      <c r="GJQ8" s="928"/>
      <c r="GJR8" s="928"/>
      <c r="GJS8" s="928"/>
      <c r="GJT8" s="928"/>
      <c r="GJU8" s="928"/>
      <c r="GJV8" s="928"/>
      <c r="GJW8" s="928"/>
      <c r="GJX8" s="928"/>
      <c r="GJY8" s="928"/>
      <c r="GJZ8" s="928"/>
      <c r="GKA8" s="928"/>
      <c r="GKB8" s="928"/>
      <c r="GKC8" s="928"/>
      <c r="GKD8" s="928"/>
      <c r="GKE8" s="928"/>
      <c r="GKF8" s="928"/>
      <c r="GKG8" s="928"/>
      <c r="GKH8" s="928"/>
      <c r="GKI8" s="928"/>
      <c r="GKJ8" s="928"/>
      <c r="GKK8" s="928"/>
      <c r="GKL8" s="928"/>
      <c r="GKM8" s="928"/>
      <c r="GKN8" s="928"/>
      <c r="GKO8" s="928"/>
      <c r="GKP8" s="928"/>
      <c r="GKQ8" s="928"/>
      <c r="GKR8" s="928"/>
      <c r="GKS8" s="928"/>
      <c r="GKT8" s="928"/>
      <c r="GKU8" s="928"/>
      <c r="GKV8" s="928"/>
      <c r="GKW8" s="928"/>
      <c r="GKX8" s="928"/>
      <c r="GKY8" s="928"/>
      <c r="GKZ8" s="928"/>
      <c r="GLA8" s="928"/>
      <c r="GLB8" s="928"/>
      <c r="GLC8" s="928"/>
      <c r="GLD8" s="928"/>
      <c r="GLE8" s="928"/>
      <c r="GLF8" s="928"/>
      <c r="GLG8" s="928"/>
      <c r="GLH8" s="928"/>
      <c r="GLI8" s="928"/>
      <c r="GLJ8" s="928"/>
      <c r="GLK8" s="928"/>
      <c r="GLL8" s="928"/>
      <c r="GLM8" s="928"/>
      <c r="GLN8" s="928"/>
      <c r="GLO8" s="928"/>
      <c r="GLP8" s="928"/>
      <c r="GLQ8" s="928"/>
      <c r="GLR8" s="928"/>
      <c r="GLS8" s="928"/>
      <c r="GLT8" s="928"/>
      <c r="GLU8" s="928"/>
      <c r="GLV8" s="928"/>
      <c r="GLW8" s="928"/>
      <c r="GLX8" s="928"/>
      <c r="GLY8" s="928"/>
      <c r="GLZ8" s="928"/>
      <c r="GMA8" s="928"/>
      <c r="GMB8" s="928"/>
      <c r="GMC8" s="928"/>
      <c r="GMD8" s="928"/>
      <c r="GME8" s="928"/>
      <c r="GMF8" s="928"/>
      <c r="GMG8" s="928"/>
      <c r="GMH8" s="928"/>
      <c r="GMI8" s="928"/>
      <c r="GMJ8" s="928"/>
      <c r="GMK8" s="928"/>
      <c r="GML8" s="928"/>
      <c r="GMM8" s="928"/>
      <c r="GMN8" s="928"/>
      <c r="GMO8" s="928"/>
      <c r="GMP8" s="928"/>
      <c r="GMQ8" s="928"/>
      <c r="GMR8" s="928"/>
      <c r="GMS8" s="928"/>
      <c r="GMT8" s="928"/>
      <c r="GMU8" s="928"/>
      <c r="GMV8" s="928"/>
      <c r="GMW8" s="928"/>
      <c r="GMX8" s="928"/>
      <c r="GMY8" s="928"/>
      <c r="GMZ8" s="928"/>
      <c r="GNA8" s="928"/>
      <c r="GNB8" s="928"/>
      <c r="GNC8" s="928"/>
      <c r="GND8" s="928"/>
      <c r="GNE8" s="928"/>
      <c r="GNF8" s="928"/>
      <c r="GNG8" s="928"/>
      <c r="GNH8" s="928"/>
      <c r="GNI8" s="928"/>
      <c r="GNJ8" s="928"/>
      <c r="GNK8" s="928"/>
      <c r="GNL8" s="928"/>
      <c r="GNM8" s="928"/>
      <c r="GNN8" s="928"/>
      <c r="GNO8" s="928"/>
      <c r="GNP8" s="928"/>
      <c r="GNQ8" s="928"/>
      <c r="GNR8" s="928"/>
      <c r="GNS8" s="928"/>
      <c r="GNT8" s="928"/>
      <c r="GNU8" s="928"/>
      <c r="GNV8" s="928"/>
      <c r="GNW8" s="928"/>
      <c r="GNX8" s="928"/>
      <c r="GNY8" s="928"/>
      <c r="GNZ8" s="928"/>
      <c r="GOA8" s="928"/>
      <c r="GOB8" s="928"/>
      <c r="GOC8" s="928"/>
      <c r="GOD8" s="928"/>
      <c r="GOE8" s="928"/>
      <c r="GOF8" s="928"/>
      <c r="GOG8" s="928"/>
      <c r="GOH8" s="928"/>
      <c r="GOI8" s="928"/>
      <c r="GOJ8" s="928"/>
      <c r="GOK8" s="928"/>
      <c r="GOL8" s="928"/>
      <c r="GOM8" s="928"/>
      <c r="GON8" s="928"/>
      <c r="GOO8" s="928"/>
      <c r="GOP8" s="928"/>
      <c r="GOQ8" s="928"/>
      <c r="GOR8" s="928"/>
      <c r="GOS8" s="928"/>
      <c r="GOT8" s="928"/>
      <c r="GOU8" s="928"/>
      <c r="GOV8" s="928"/>
      <c r="GOW8" s="928"/>
      <c r="GOX8" s="928"/>
      <c r="GOY8" s="928"/>
      <c r="GOZ8" s="928"/>
      <c r="GPA8" s="928"/>
      <c r="GPB8" s="928"/>
      <c r="GPC8" s="928"/>
      <c r="GPD8" s="928"/>
      <c r="GPE8" s="928"/>
      <c r="GPF8" s="928"/>
      <c r="GPG8" s="928"/>
      <c r="GPH8" s="928"/>
      <c r="GPI8" s="928"/>
      <c r="GPJ8" s="928"/>
      <c r="GPK8" s="928"/>
      <c r="GPL8" s="928"/>
      <c r="GPM8" s="928"/>
      <c r="GPN8" s="928"/>
      <c r="GPO8" s="928"/>
      <c r="GPP8" s="928"/>
      <c r="GPQ8" s="928"/>
      <c r="GPR8" s="928"/>
      <c r="GPS8" s="928"/>
      <c r="GPT8" s="928"/>
      <c r="GPU8" s="928"/>
      <c r="GPV8" s="928"/>
      <c r="GPW8" s="928"/>
      <c r="GPX8" s="928"/>
      <c r="GPY8" s="928"/>
      <c r="GPZ8" s="928"/>
      <c r="GQA8" s="928"/>
      <c r="GQB8" s="928"/>
      <c r="GQC8" s="928"/>
      <c r="GQD8" s="928"/>
      <c r="GQE8" s="928"/>
      <c r="GQF8" s="928"/>
      <c r="GQG8" s="928"/>
      <c r="GQH8" s="928"/>
      <c r="GQI8" s="928"/>
      <c r="GQJ8" s="928"/>
      <c r="GQK8" s="928"/>
      <c r="GQL8" s="928"/>
      <c r="GQM8" s="928"/>
      <c r="GQN8" s="928"/>
      <c r="GQO8" s="928"/>
      <c r="GQP8" s="928"/>
      <c r="GQQ8" s="928"/>
      <c r="GQR8" s="928"/>
      <c r="GQS8" s="928"/>
      <c r="GQT8" s="928"/>
      <c r="GQU8" s="928"/>
      <c r="GQV8" s="928"/>
      <c r="GQW8" s="928"/>
      <c r="GQX8" s="928"/>
      <c r="GQY8" s="928"/>
      <c r="GQZ8" s="928"/>
      <c r="GRA8" s="928"/>
      <c r="GRB8" s="928"/>
      <c r="GRC8" s="928"/>
      <c r="GRD8" s="928"/>
      <c r="GRE8" s="928"/>
      <c r="GRF8" s="928"/>
      <c r="GRG8" s="928"/>
      <c r="GRH8" s="928"/>
      <c r="GRI8" s="928"/>
      <c r="GRJ8" s="928"/>
      <c r="GRK8" s="928"/>
      <c r="GRL8" s="928"/>
      <c r="GRM8" s="928"/>
      <c r="GRN8" s="928"/>
      <c r="GRO8" s="928"/>
      <c r="GRP8" s="928"/>
      <c r="GRQ8" s="928"/>
      <c r="GRR8" s="928"/>
      <c r="GRS8" s="928"/>
      <c r="GRT8" s="928"/>
      <c r="GRU8" s="928"/>
      <c r="GRV8" s="928"/>
      <c r="GRW8" s="928"/>
      <c r="GRX8" s="928"/>
      <c r="GRY8" s="928"/>
      <c r="GRZ8" s="928"/>
      <c r="GSA8" s="928"/>
      <c r="GSB8" s="928"/>
      <c r="GSC8" s="928"/>
      <c r="GSD8" s="928"/>
      <c r="GSE8" s="928"/>
      <c r="GSF8" s="928"/>
      <c r="GSG8" s="928"/>
      <c r="GSH8" s="928"/>
      <c r="GSI8" s="928"/>
      <c r="GSJ8" s="928"/>
      <c r="GSK8" s="928"/>
      <c r="GSL8" s="928"/>
      <c r="GSM8" s="928"/>
      <c r="GSN8" s="928"/>
      <c r="GSO8" s="928"/>
      <c r="GSP8" s="928"/>
      <c r="GSQ8" s="928"/>
      <c r="GSR8" s="928"/>
      <c r="GSS8" s="928"/>
      <c r="GST8" s="928"/>
      <c r="GSU8" s="928"/>
      <c r="GSV8" s="928"/>
      <c r="GSW8" s="928"/>
      <c r="GSX8" s="928"/>
      <c r="GSY8" s="928"/>
      <c r="GSZ8" s="928"/>
      <c r="GTA8" s="928"/>
      <c r="GTB8" s="928"/>
      <c r="GTC8" s="928"/>
      <c r="GTD8" s="928"/>
      <c r="GTE8" s="928"/>
      <c r="GTF8" s="928"/>
      <c r="GTG8" s="928"/>
      <c r="GTH8" s="928"/>
      <c r="GTI8" s="928"/>
      <c r="GTJ8" s="928"/>
      <c r="GTK8" s="928"/>
      <c r="GTL8" s="928"/>
      <c r="GTM8" s="928"/>
      <c r="GTN8" s="928"/>
      <c r="GTO8" s="928"/>
      <c r="GTP8" s="928"/>
      <c r="GTQ8" s="928"/>
      <c r="GTR8" s="928"/>
      <c r="GTS8" s="928"/>
      <c r="GTT8" s="928"/>
      <c r="GTU8" s="928"/>
      <c r="GTV8" s="928"/>
      <c r="GTW8" s="928"/>
      <c r="GTX8" s="928"/>
      <c r="GTY8" s="928"/>
      <c r="GTZ8" s="928"/>
      <c r="GUA8" s="928"/>
      <c r="GUB8" s="928"/>
      <c r="GUC8" s="928"/>
      <c r="GUD8" s="928"/>
      <c r="GUE8" s="928"/>
      <c r="GUF8" s="928"/>
      <c r="GUG8" s="928"/>
      <c r="GUH8" s="928"/>
      <c r="GUI8" s="928"/>
      <c r="GUJ8" s="928"/>
      <c r="GUK8" s="928"/>
      <c r="GUL8" s="928"/>
      <c r="GUM8" s="928"/>
      <c r="GUN8" s="928"/>
      <c r="GUO8" s="928"/>
      <c r="GUP8" s="928"/>
      <c r="GUQ8" s="928"/>
      <c r="GUR8" s="928"/>
      <c r="GUS8" s="928"/>
      <c r="GUT8" s="928"/>
      <c r="GUU8" s="928"/>
      <c r="GUV8" s="928"/>
      <c r="GUW8" s="928"/>
      <c r="GUX8" s="928"/>
      <c r="GUY8" s="928"/>
      <c r="GUZ8" s="928"/>
      <c r="GVA8" s="928"/>
      <c r="GVB8" s="928"/>
      <c r="GVC8" s="928"/>
      <c r="GVD8" s="928"/>
      <c r="GVE8" s="928"/>
      <c r="GVF8" s="928"/>
      <c r="GVG8" s="928"/>
      <c r="GVH8" s="928"/>
      <c r="GVI8" s="928"/>
      <c r="GVJ8" s="928"/>
      <c r="GVK8" s="928"/>
      <c r="GVL8" s="928"/>
      <c r="GVM8" s="928"/>
      <c r="GVN8" s="928"/>
      <c r="GVO8" s="928"/>
      <c r="GVP8" s="928"/>
      <c r="GVQ8" s="928"/>
      <c r="GVR8" s="928"/>
      <c r="GVS8" s="928"/>
      <c r="GVT8" s="928"/>
      <c r="GVU8" s="928"/>
      <c r="GVV8" s="928"/>
      <c r="GVW8" s="928"/>
      <c r="GVX8" s="928"/>
      <c r="GVY8" s="928"/>
      <c r="GVZ8" s="928"/>
      <c r="GWA8" s="928"/>
      <c r="GWB8" s="928"/>
      <c r="GWC8" s="928"/>
      <c r="GWD8" s="928"/>
      <c r="GWE8" s="928"/>
      <c r="GWF8" s="928"/>
      <c r="GWG8" s="928"/>
      <c r="GWH8" s="928"/>
      <c r="GWI8" s="928"/>
      <c r="GWJ8" s="928"/>
      <c r="GWK8" s="928"/>
      <c r="GWL8" s="928"/>
      <c r="GWM8" s="928"/>
      <c r="GWN8" s="928"/>
      <c r="GWO8" s="928"/>
      <c r="GWP8" s="928"/>
      <c r="GWQ8" s="928"/>
      <c r="GWR8" s="928"/>
      <c r="GWS8" s="928"/>
      <c r="GWT8" s="928"/>
      <c r="GWU8" s="928"/>
      <c r="GWV8" s="928"/>
      <c r="GWW8" s="928"/>
      <c r="GWX8" s="928"/>
      <c r="GWY8" s="928"/>
      <c r="GWZ8" s="928"/>
      <c r="GXA8" s="928"/>
      <c r="GXB8" s="928"/>
      <c r="GXC8" s="928"/>
      <c r="GXD8" s="928"/>
      <c r="GXE8" s="928"/>
      <c r="GXF8" s="928"/>
      <c r="GXG8" s="928"/>
      <c r="GXH8" s="928"/>
      <c r="GXI8" s="928"/>
      <c r="GXJ8" s="928"/>
      <c r="GXK8" s="928"/>
      <c r="GXL8" s="928"/>
      <c r="GXM8" s="928"/>
      <c r="GXN8" s="928"/>
      <c r="GXO8" s="928"/>
      <c r="GXP8" s="928"/>
      <c r="GXQ8" s="928"/>
      <c r="GXR8" s="928"/>
      <c r="GXS8" s="928"/>
      <c r="GXT8" s="928"/>
      <c r="GXU8" s="928"/>
      <c r="GXV8" s="928"/>
      <c r="GXW8" s="928"/>
      <c r="GXX8" s="928"/>
      <c r="GXY8" s="928"/>
      <c r="GXZ8" s="928"/>
      <c r="GYA8" s="928"/>
      <c r="GYB8" s="928"/>
      <c r="GYC8" s="928"/>
      <c r="GYD8" s="928"/>
      <c r="GYE8" s="928"/>
      <c r="GYF8" s="928"/>
      <c r="GYG8" s="928"/>
      <c r="GYH8" s="928"/>
      <c r="GYI8" s="928"/>
      <c r="GYJ8" s="928"/>
      <c r="GYK8" s="928"/>
      <c r="GYL8" s="928"/>
      <c r="GYM8" s="928"/>
      <c r="GYN8" s="928"/>
      <c r="GYO8" s="928"/>
      <c r="GYP8" s="928"/>
      <c r="GYQ8" s="928"/>
      <c r="GYR8" s="928"/>
      <c r="GYS8" s="928"/>
      <c r="GYT8" s="928"/>
      <c r="GYU8" s="928"/>
      <c r="GYV8" s="928"/>
      <c r="GYW8" s="928"/>
      <c r="GYX8" s="928"/>
      <c r="GYY8" s="928"/>
      <c r="GYZ8" s="928"/>
      <c r="GZA8" s="928"/>
      <c r="GZB8" s="928"/>
      <c r="GZC8" s="928"/>
      <c r="GZD8" s="928"/>
      <c r="GZE8" s="928"/>
      <c r="GZF8" s="928"/>
      <c r="GZG8" s="928"/>
      <c r="GZH8" s="928"/>
      <c r="GZI8" s="928"/>
      <c r="GZJ8" s="928"/>
      <c r="GZK8" s="928"/>
      <c r="GZL8" s="928"/>
      <c r="GZM8" s="928"/>
      <c r="GZN8" s="928"/>
      <c r="GZO8" s="928"/>
      <c r="GZP8" s="928"/>
      <c r="GZQ8" s="928"/>
      <c r="GZR8" s="928"/>
      <c r="GZS8" s="928"/>
      <c r="GZT8" s="928"/>
      <c r="GZU8" s="928"/>
      <c r="GZV8" s="928"/>
      <c r="GZW8" s="928"/>
      <c r="GZX8" s="928"/>
      <c r="GZY8" s="928"/>
      <c r="GZZ8" s="928"/>
      <c r="HAA8" s="928"/>
      <c r="HAB8" s="928"/>
      <c r="HAC8" s="928"/>
      <c r="HAD8" s="928"/>
      <c r="HAE8" s="928"/>
      <c r="HAF8" s="928"/>
      <c r="HAG8" s="928"/>
      <c r="HAH8" s="928"/>
      <c r="HAI8" s="928"/>
      <c r="HAJ8" s="928"/>
      <c r="HAK8" s="928"/>
      <c r="HAL8" s="928"/>
      <c r="HAM8" s="928"/>
      <c r="HAN8" s="928"/>
      <c r="HAO8" s="928"/>
      <c r="HAP8" s="928"/>
      <c r="HAQ8" s="928"/>
      <c r="HAR8" s="928"/>
      <c r="HAS8" s="928"/>
      <c r="HAT8" s="928"/>
      <c r="HAU8" s="928"/>
      <c r="HAV8" s="928"/>
      <c r="HAW8" s="928"/>
      <c r="HAX8" s="928"/>
      <c r="HAY8" s="928"/>
      <c r="HAZ8" s="928"/>
      <c r="HBA8" s="928"/>
      <c r="HBB8" s="928"/>
      <c r="HBC8" s="928"/>
      <c r="HBD8" s="928"/>
      <c r="HBE8" s="928"/>
      <c r="HBF8" s="928"/>
      <c r="HBG8" s="928"/>
      <c r="HBH8" s="928"/>
      <c r="HBI8" s="928"/>
      <c r="HBJ8" s="928"/>
      <c r="HBK8" s="928"/>
      <c r="HBL8" s="928"/>
      <c r="HBM8" s="928"/>
      <c r="HBN8" s="928"/>
      <c r="HBO8" s="928"/>
      <c r="HBP8" s="928"/>
      <c r="HBQ8" s="928"/>
      <c r="HBR8" s="928"/>
      <c r="HBS8" s="928"/>
      <c r="HBT8" s="928"/>
      <c r="HBU8" s="928"/>
      <c r="HBV8" s="928"/>
      <c r="HBW8" s="928"/>
      <c r="HBX8" s="928"/>
      <c r="HBY8" s="928"/>
      <c r="HBZ8" s="928"/>
      <c r="HCA8" s="928"/>
      <c r="HCB8" s="928"/>
      <c r="HCC8" s="928"/>
      <c r="HCD8" s="928"/>
      <c r="HCE8" s="928"/>
      <c r="HCF8" s="928"/>
      <c r="HCG8" s="928"/>
      <c r="HCH8" s="928"/>
      <c r="HCI8" s="928"/>
      <c r="HCJ8" s="928"/>
      <c r="HCK8" s="928"/>
      <c r="HCL8" s="928"/>
      <c r="HCM8" s="928"/>
      <c r="HCN8" s="928"/>
      <c r="HCO8" s="928"/>
      <c r="HCP8" s="928"/>
      <c r="HCQ8" s="928"/>
      <c r="HCR8" s="928"/>
      <c r="HCS8" s="928"/>
      <c r="HCT8" s="928"/>
      <c r="HCU8" s="928"/>
      <c r="HCV8" s="928"/>
      <c r="HCW8" s="928"/>
      <c r="HCX8" s="928"/>
      <c r="HCY8" s="928"/>
      <c r="HCZ8" s="928"/>
      <c r="HDA8" s="928"/>
      <c r="HDB8" s="928"/>
      <c r="HDC8" s="928"/>
      <c r="HDD8" s="928"/>
      <c r="HDE8" s="928"/>
      <c r="HDF8" s="928"/>
      <c r="HDG8" s="928"/>
      <c r="HDH8" s="928"/>
      <c r="HDI8" s="928"/>
      <c r="HDJ8" s="928"/>
      <c r="HDK8" s="928"/>
      <c r="HDL8" s="928"/>
      <c r="HDM8" s="928"/>
      <c r="HDN8" s="928"/>
      <c r="HDO8" s="928"/>
      <c r="HDP8" s="928"/>
      <c r="HDQ8" s="928"/>
      <c r="HDR8" s="928"/>
      <c r="HDS8" s="928"/>
      <c r="HDT8" s="928"/>
      <c r="HDU8" s="928"/>
      <c r="HDV8" s="928"/>
      <c r="HDW8" s="928"/>
      <c r="HDX8" s="928"/>
      <c r="HDY8" s="928"/>
      <c r="HDZ8" s="928"/>
      <c r="HEA8" s="928"/>
      <c r="HEB8" s="928"/>
      <c r="HEC8" s="928"/>
      <c r="HED8" s="928"/>
      <c r="HEE8" s="928"/>
      <c r="HEF8" s="928"/>
      <c r="HEG8" s="928"/>
      <c r="HEH8" s="928"/>
      <c r="HEI8" s="928"/>
      <c r="HEJ8" s="928"/>
      <c r="HEK8" s="928"/>
      <c r="HEL8" s="928"/>
      <c r="HEM8" s="928"/>
      <c r="HEN8" s="928"/>
      <c r="HEO8" s="928"/>
      <c r="HEP8" s="928"/>
      <c r="HEQ8" s="928"/>
      <c r="HER8" s="928"/>
      <c r="HES8" s="928"/>
      <c r="HET8" s="928"/>
      <c r="HEU8" s="928"/>
      <c r="HEV8" s="928"/>
      <c r="HEW8" s="928"/>
      <c r="HEX8" s="928"/>
      <c r="HEY8" s="928"/>
      <c r="HEZ8" s="928"/>
      <c r="HFA8" s="928"/>
      <c r="HFB8" s="928"/>
      <c r="HFC8" s="928"/>
      <c r="HFD8" s="928"/>
      <c r="HFE8" s="928"/>
      <c r="HFF8" s="928"/>
      <c r="HFG8" s="928"/>
      <c r="HFH8" s="928"/>
      <c r="HFI8" s="928"/>
      <c r="HFJ8" s="928"/>
      <c r="HFK8" s="928"/>
      <c r="HFL8" s="928"/>
      <c r="HFM8" s="928"/>
      <c r="HFN8" s="928"/>
      <c r="HFO8" s="928"/>
      <c r="HFP8" s="928"/>
      <c r="HFQ8" s="928"/>
      <c r="HFR8" s="928"/>
      <c r="HFS8" s="928"/>
      <c r="HFT8" s="928"/>
      <c r="HFU8" s="928"/>
      <c r="HFV8" s="928"/>
      <c r="HFW8" s="928"/>
      <c r="HFX8" s="928"/>
      <c r="HFY8" s="928"/>
      <c r="HFZ8" s="928"/>
      <c r="HGA8" s="928"/>
      <c r="HGB8" s="928"/>
      <c r="HGC8" s="928"/>
      <c r="HGD8" s="928"/>
      <c r="HGE8" s="928"/>
      <c r="HGF8" s="928"/>
      <c r="HGG8" s="928"/>
      <c r="HGH8" s="928"/>
      <c r="HGI8" s="928"/>
      <c r="HGJ8" s="928"/>
      <c r="HGK8" s="928"/>
      <c r="HGL8" s="928"/>
      <c r="HGM8" s="928"/>
      <c r="HGN8" s="928"/>
      <c r="HGO8" s="928"/>
      <c r="HGP8" s="928"/>
      <c r="HGQ8" s="928"/>
      <c r="HGR8" s="928"/>
      <c r="HGS8" s="928"/>
      <c r="HGT8" s="928"/>
      <c r="HGU8" s="928"/>
      <c r="HGV8" s="928"/>
      <c r="HGW8" s="928"/>
      <c r="HGX8" s="928"/>
      <c r="HGY8" s="928"/>
      <c r="HGZ8" s="928"/>
      <c r="HHA8" s="928"/>
      <c r="HHB8" s="928"/>
      <c r="HHC8" s="928"/>
      <c r="HHD8" s="928"/>
      <c r="HHE8" s="928"/>
      <c r="HHF8" s="928"/>
      <c r="HHG8" s="928"/>
      <c r="HHH8" s="928"/>
      <c r="HHI8" s="928"/>
      <c r="HHJ8" s="928"/>
      <c r="HHK8" s="928"/>
      <c r="HHL8" s="928"/>
      <c r="HHM8" s="928"/>
      <c r="HHN8" s="928"/>
      <c r="HHO8" s="928"/>
      <c r="HHP8" s="928"/>
      <c r="HHQ8" s="928"/>
      <c r="HHR8" s="928"/>
      <c r="HHS8" s="928"/>
      <c r="HHT8" s="928"/>
      <c r="HHU8" s="928"/>
      <c r="HHV8" s="928"/>
      <c r="HHW8" s="928"/>
      <c r="HHX8" s="928"/>
      <c r="HHY8" s="928"/>
      <c r="HHZ8" s="928"/>
      <c r="HIA8" s="928"/>
      <c r="HIB8" s="928"/>
      <c r="HIC8" s="928"/>
      <c r="HID8" s="928"/>
      <c r="HIE8" s="928"/>
      <c r="HIF8" s="928"/>
      <c r="HIG8" s="928"/>
      <c r="HIH8" s="928"/>
      <c r="HII8" s="928"/>
      <c r="HIJ8" s="928"/>
      <c r="HIK8" s="928"/>
      <c r="HIL8" s="928"/>
      <c r="HIM8" s="928"/>
      <c r="HIN8" s="928"/>
      <c r="HIO8" s="928"/>
      <c r="HIP8" s="928"/>
      <c r="HIQ8" s="928"/>
      <c r="HIR8" s="928"/>
      <c r="HIS8" s="928"/>
      <c r="HIT8" s="928"/>
      <c r="HIU8" s="928"/>
      <c r="HIV8" s="928"/>
      <c r="HIW8" s="928"/>
      <c r="HIX8" s="928"/>
      <c r="HIY8" s="928"/>
      <c r="HIZ8" s="928"/>
      <c r="HJA8" s="928"/>
      <c r="HJB8" s="928"/>
      <c r="HJC8" s="928"/>
      <c r="HJD8" s="928"/>
      <c r="HJE8" s="928"/>
      <c r="HJF8" s="928"/>
      <c r="HJG8" s="928"/>
      <c r="HJH8" s="928"/>
      <c r="HJI8" s="928"/>
      <c r="HJJ8" s="928"/>
      <c r="HJK8" s="928"/>
      <c r="HJL8" s="928"/>
      <c r="HJM8" s="928"/>
      <c r="HJN8" s="928"/>
      <c r="HJO8" s="928"/>
      <c r="HJP8" s="928"/>
      <c r="HJQ8" s="928"/>
      <c r="HJR8" s="928"/>
      <c r="HJS8" s="928"/>
      <c r="HJT8" s="928"/>
      <c r="HJU8" s="928"/>
      <c r="HJV8" s="928"/>
      <c r="HJW8" s="928"/>
      <c r="HJX8" s="928"/>
      <c r="HJY8" s="928"/>
      <c r="HJZ8" s="928"/>
      <c r="HKA8" s="928"/>
      <c r="HKB8" s="928"/>
      <c r="HKC8" s="928"/>
      <c r="HKD8" s="928"/>
      <c r="HKE8" s="928"/>
      <c r="HKF8" s="928"/>
      <c r="HKG8" s="928"/>
      <c r="HKH8" s="928"/>
      <c r="HKI8" s="928"/>
      <c r="HKJ8" s="928"/>
      <c r="HKK8" s="928"/>
      <c r="HKL8" s="928"/>
      <c r="HKM8" s="928"/>
      <c r="HKN8" s="928"/>
      <c r="HKO8" s="928"/>
      <c r="HKP8" s="928"/>
      <c r="HKQ8" s="928"/>
      <c r="HKR8" s="928"/>
      <c r="HKS8" s="928"/>
      <c r="HKT8" s="928"/>
      <c r="HKU8" s="928"/>
      <c r="HKV8" s="928"/>
      <c r="HKW8" s="928"/>
      <c r="HKX8" s="928"/>
      <c r="HKY8" s="928"/>
      <c r="HKZ8" s="928"/>
      <c r="HLA8" s="928"/>
      <c r="HLB8" s="928"/>
      <c r="HLC8" s="928"/>
      <c r="HLD8" s="928"/>
      <c r="HLE8" s="928"/>
      <c r="HLF8" s="928"/>
      <c r="HLG8" s="928"/>
      <c r="HLH8" s="928"/>
      <c r="HLI8" s="928"/>
      <c r="HLJ8" s="928"/>
      <c r="HLK8" s="928"/>
      <c r="HLL8" s="928"/>
      <c r="HLM8" s="928"/>
      <c r="HLN8" s="928"/>
      <c r="HLO8" s="928"/>
      <c r="HLP8" s="928"/>
      <c r="HLQ8" s="928"/>
      <c r="HLR8" s="928"/>
      <c r="HLS8" s="928"/>
      <c r="HLT8" s="928"/>
      <c r="HLU8" s="928"/>
      <c r="HLV8" s="928"/>
      <c r="HLW8" s="928"/>
      <c r="HLX8" s="928"/>
      <c r="HLY8" s="928"/>
      <c r="HLZ8" s="928"/>
      <c r="HMA8" s="928"/>
      <c r="HMB8" s="928"/>
      <c r="HMC8" s="928"/>
      <c r="HMD8" s="928"/>
      <c r="HME8" s="928"/>
      <c r="HMF8" s="928"/>
      <c r="HMG8" s="928"/>
      <c r="HMH8" s="928"/>
      <c r="HMI8" s="928"/>
      <c r="HMJ8" s="928"/>
      <c r="HMK8" s="928"/>
      <c r="HML8" s="928"/>
      <c r="HMM8" s="928"/>
      <c r="HMN8" s="928"/>
      <c r="HMO8" s="928"/>
      <c r="HMP8" s="928"/>
      <c r="HMQ8" s="928"/>
      <c r="HMR8" s="928"/>
      <c r="HMS8" s="928"/>
      <c r="HMT8" s="928"/>
      <c r="HMU8" s="928"/>
      <c r="HMV8" s="928"/>
      <c r="HMW8" s="928"/>
      <c r="HMX8" s="928"/>
      <c r="HMY8" s="928"/>
      <c r="HMZ8" s="928"/>
      <c r="HNA8" s="928"/>
      <c r="HNB8" s="928"/>
      <c r="HNC8" s="928"/>
      <c r="HND8" s="928"/>
      <c r="HNE8" s="928"/>
      <c r="HNF8" s="928"/>
      <c r="HNG8" s="928"/>
      <c r="HNH8" s="928"/>
      <c r="HNI8" s="928"/>
      <c r="HNJ8" s="928"/>
      <c r="HNK8" s="928"/>
      <c r="HNL8" s="928"/>
      <c r="HNM8" s="928"/>
      <c r="HNN8" s="928"/>
      <c r="HNO8" s="928"/>
      <c r="HNP8" s="928"/>
      <c r="HNQ8" s="928"/>
      <c r="HNR8" s="928"/>
      <c r="HNS8" s="928"/>
      <c r="HNT8" s="928"/>
      <c r="HNU8" s="928"/>
      <c r="HNV8" s="928"/>
      <c r="HNW8" s="928"/>
      <c r="HNX8" s="928"/>
      <c r="HNY8" s="928"/>
      <c r="HNZ8" s="928"/>
      <c r="HOA8" s="928"/>
      <c r="HOB8" s="928"/>
      <c r="HOC8" s="928"/>
      <c r="HOD8" s="928"/>
      <c r="HOE8" s="928"/>
      <c r="HOF8" s="928"/>
      <c r="HOG8" s="928"/>
      <c r="HOH8" s="928"/>
      <c r="HOI8" s="928"/>
      <c r="HOJ8" s="928"/>
      <c r="HOK8" s="928"/>
      <c r="HOL8" s="928"/>
      <c r="HOM8" s="928"/>
      <c r="HON8" s="928"/>
      <c r="HOO8" s="928"/>
      <c r="HOP8" s="928"/>
      <c r="HOQ8" s="928"/>
      <c r="HOR8" s="928"/>
      <c r="HOS8" s="928"/>
      <c r="HOT8" s="928"/>
      <c r="HOU8" s="928"/>
      <c r="HOV8" s="928"/>
      <c r="HOW8" s="928"/>
      <c r="HOX8" s="928"/>
      <c r="HOY8" s="928"/>
      <c r="HOZ8" s="928"/>
      <c r="HPA8" s="928"/>
      <c r="HPB8" s="928"/>
      <c r="HPC8" s="928"/>
      <c r="HPD8" s="928"/>
      <c r="HPE8" s="928"/>
      <c r="HPF8" s="928"/>
      <c r="HPG8" s="928"/>
      <c r="HPH8" s="928"/>
      <c r="HPI8" s="928"/>
      <c r="HPJ8" s="928"/>
      <c r="HPK8" s="928"/>
      <c r="HPL8" s="928"/>
      <c r="HPM8" s="928"/>
      <c r="HPN8" s="928"/>
      <c r="HPO8" s="928"/>
      <c r="HPP8" s="928"/>
      <c r="HPQ8" s="928"/>
      <c r="HPR8" s="928"/>
      <c r="HPS8" s="928"/>
      <c r="HPT8" s="928"/>
      <c r="HPU8" s="928"/>
      <c r="HPV8" s="928"/>
      <c r="HPW8" s="928"/>
      <c r="HPX8" s="928"/>
      <c r="HPY8" s="928"/>
      <c r="HPZ8" s="928"/>
      <c r="HQA8" s="928"/>
      <c r="HQB8" s="928"/>
      <c r="HQC8" s="928"/>
      <c r="HQD8" s="928"/>
      <c r="HQE8" s="928"/>
      <c r="HQF8" s="928"/>
      <c r="HQG8" s="928"/>
      <c r="HQH8" s="928"/>
      <c r="HQI8" s="928"/>
      <c r="HQJ8" s="928"/>
      <c r="HQK8" s="928"/>
      <c r="HQL8" s="928"/>
      <c r="HQM8" s="928"/>
      <c r="HQN8" s="928"/>
      <c r="HQO8" s="928"/>
      <c r="HQP8" s="928"/>
      <c r="HQQ8" s="928"/>
      <c r="HQR8" s="928"/>
      <c r="HQS8" s="928"/>
      <c r="HQT8" s="928"/>
      <c r="HQU8" s="928"/>
      <c r="HQV8" s="928"/>
      <c r="HQW8" s="928"/>
      <c r="HQX8" s="928"/>
      <c r="HQY8" s="928"/>
      <c r="HQZ8" s="928"/>
      <c r="HRA8" s="928"/>
      <c r="HRB8" s="928"/>
      <c r="HRC8" s="928"/>
      <c r="HRD8" s="928"/>
      <c r="HRE8" s="928"/>
      <c r="HRF8" s="928"/>
      <c r="HRG8" s="928"/>
      <c r="HRH8" s="928"/>
      <c r="HRI8" s="928"/>
      <c r="HRJ8" s="928"/>
      <c r="HRK8" s="928"/>
      <c r="HRL8" s="928"/>
      <c r="HRM8" s="928"/>
      <c r="HRN8" s="928"/>
      <c r="HRO8" s="928"/>
      <c r="HRP8" s="928"/>
      <c r="HRQ8" s="928"/>
      <c r="HRR8" s="928"/>
      <c r="HRS8" s="928"/>
      <c r="HRT8" s="928"/>
      <c r="HRU8" s="928"/>
      <c r="HRV8" s="928"/>
      <c r="HRW8" s="928"/>
      <c r="HRX8" s="928"/>
      <c r="HRY8" s="928"/>
      <c r="HRZ8" s="928"/>
      <c r="HSA8" s="928"/>
      <c r="HSB8" s="928"/>
      <c r="HSC8" s="928"/>
      <c r="HSD8" s="928"/>
      <c r="HSE8" s="928"/>
      <c r="HSF8" s="928"/>
      <c r="HSG8" s="928"/>
      <c r="HSH8" s="928"/>
      <c r="HSI8" s="928"/>
      <c r="HSJ8" s="928"/>
      <c r="HSK8" s="928"/>
      <c r="HSL8" s="928"/>
      <c r="HSM8" s="928"/>
      <c r="HSN8" s="928"/>
      <c r="HSO8" s="928"/>
      <c r="HSP8" s="928"/>
      <c r="HSQ8" s="928"/>
      <c r="HSR8" s="928"/>
      <c r="HSS8" s="928"/>
      <c r="HST8" s="928"/>
      <c r="HSU8" s="928"/>
      <c r="HSV8" s="928"/>
      <c r="HSW8" s="928"/>
      <c r="HSX8" s="928"/>
      <c r="HSY8" s="928"/>
      <c r="HSZ8" s="928"/>
      <c r="HTA8" s="928"/>
      <c r="HTB8" s="928"/>
      <c r="HTC8" s="928"/>
      <c r="HTD8" s="928"/>
      <c r="HTE8" s="928"/>
      <c r="HTF8" s="928"/>
      <c r="HTG8" s="928"/>
      <c r="HTH8" s="928"/>
      <c r="HTI8" s="928"/>
      <c r="HTJ8" s="928"/>
      <c r="HTK8" s="928"/>
      <c r="HTL8" s="928"/>
      <c r="HTM8" s="928"/>
      <c r="HTN8" s="928"/>
      <c r="HTO8" s="928"/>
      <c r="HTP8" s="928"/>
      <c r="HTQ8" s="928"/>
      <c r="HTR8" s="928"/>
      <c r="HTS8" s="928"/>
      <c r="HTT8" s="928"/>
      <c r="HTU8" s="928"/>
      <c r="HTV8" s="928"/>
      <c r="HTW8" s="928"/>
      <c r="HTX8" s="928"/>
      <c r="HTY8" s="928"/>
      <c r="HTZ8" s="928"/>
      <c r="HUA8" s="928"/>
      <c r="HUB8" s="928"/>
      <c r="HUC8" s="928"/>
      <c r="HUD8" s="928"/>
      <c r="HUE8" s="928"/>
      <c r="HUF8" s="928"/>
      <c r="HUG8" s="928"/>
      <c r="HUH8" s="928"/>
      <c r="HUI8" s="928"/>
      <c r="HUJ8" s="928"/>
      <c r="HUK8" s="928"/>
      <c r="HUL8" s="928"/>
      <c r="HUM8" s="928"/>
      <c r="HUN8" s="928"/>
      <c r="HUO8" s="928"/>
      <c r="HUP8" s="928"/>
      <c r="HUQ8" s="928"/>
      <c r="HUR8" s="928"/>
      <c r="HUS8" s="928"/>
      <c r="HUT8" s="928"/>
      <c r="HUU8" s="928"/>
      <c r="HUV8" s="928"/>
      <c r="HUW8" s="928"/>
      <c r="HUX8" s="928"/>
      <c r="HUY8" s="928"/>
      <c r="HUZ8" s="928"/>
      <c r="HVA8" s="928"/>
      <c r="HVB8" s="928"/>
      <c r="HVC8" s="928"/>
      <c r="HVD8" s="928"/>
      <c r="HVE8" s="928"/>
      <c r="HVF8" s="928"/>
      <c r="HVG8" s="928"/>
      <c r="HVH8" s="928"/>
      <c r="HVI8" s="928"/>
      <c r="HVJ8" s="928"/>
      <c r="HVK8" s="928"/>
      <c r="HVL8" s="928"/>
      <c r="HVM8" s="928"/>
      <c r="HVN8" s="928"/>
      <c r="HVO8" s="928"/>
      <c r="HVP8" s="928"/>
      <c r="HVQ8" s="928"/>
      <c r="HVR8" s="928"/>
      <c r="HVS8" s="928"/>
      <c r="HVT8" s="928"/>
      <c r="HVU8" s="928"/>
      <c r="HVV8" s="928"/>
      <c r="HVW8" s="928"/>
      <c r="HVX8" s="928"/>
      <c r="HVY8" s="928"/>
      <c r="HVZ8" s="928"/>
      <c r="HWA8" s="928"/>
      <c r="HWB8" s="928"/>
      <c r="HWC8" s="928"/>
      <c r="HWD8" s="928"/>
      <c r="HWE8" s="928"/>
      <c r="HWF8" s="928"/>
      <c r="HWG8" s="928"/>
      <c r="HWH8" s="928"/>
      <c r="HWI8" s="928"/>
      <c r="HWJ8" s="928"/>
      <c r="HWK8" s="928"/>
      <c r="HWL8" s="928"/>
      <c r="HWM8" s="928"/>
      <c r="HWN8" s="928"/>
      <c r="HWO8" s="928"/>
      <c r="HWP8" s="928"/>
      <c r="HWQ8" s="928"/>
      <c r="HWR8" s="928"/>
      <c r="HWS8" s="928"/>
      <c r="HWT8" s="928"/>
      <c r="HWU8" s="928"/>
      <c r="HWV8" s="928"/>
      <c r="HWW8" s="928"/>
      <c r="HWX8" s="928"/>
      <c r="HWY8" s="928"/>
      <c r="HWZ8" s="928"/>
      <c r="HXA8" s="928"/>
      <c r="HXB8" s="928"/>
      <c r="HXC8" s="928"/>
      <c r="HXD8" s="928"/>
      <c r="HXE8" s="928"/>
      <c r="HXF8" s="928"/>
      <c r="HXG8" s="928"/>
      <c r="HXH8" s="928"/>
      <c r="HXI8" s="928"/>
      <c r="HXJ8" s="928"/>
      <c r="HXK8" s="928"/>
      <c r="HXL8" s="928"/>
      <c r="HXM8" s="928"/>
      <c r="HXN8" s="928"/>
      <c r="HXO8" s="928"/>
      <c r="HXP8" s="928"/>
      <c r="HXQ8" s="928"/>
      <c r="HXR8" s="928"/>
      <c r="HXS8" s="928"/>
      <c r="HXT8" s="928"/>
      <c r="HXU8" s="928"/>
      <c r="HXV8" s="928"/>
      <c r="HXW8" s="928"/>
      <c r="HXX8" s="928"/>
      <c r="HXY8" s="928"/>
      <c r="HXZ8" s="928"/>
      <c r="HYA8" s="928"/>
      <c r="HYB8" s="928"/>
      <c r="HYC8" s="928"/>
      <c r="HYD8" s="928"/>
      <c r="HYE8" s="928"/>
      <c r="HYF8" s="928"/>
      <c r="HYG8" s="928"/>
      <c r="HYH8" s="928"/>
      <c r="HYI8" s="928"/>
      <c r="HYJ8" s="928"/>
      <c r="HYK8" s="928"/>
      <c r="HYL8" s="928"/>
      <c r="HYM8" s="928"/>
      <c r="HYN8" s="928"/>
      <c r="HYO8" s="928"/>
      <c r="HYP8" s="928"/>
      <c r="HYQ8" s="928"/>
      <c r="HYR8" s="928"/>
      <c r="HYS8" s="928"/>
      <c r="HYT8" s="928"/>
      <c r="HYU8" s="928"/>
      <c r="HYV8" s="928"/>
      <c r="HYW8" s="928"/>
      <c r="HYX8" s="928"/>
      <c r="HYY8" s="928"/>
      <c r="HYZ8" s="928"/>
      <c r="HZA8" s="928"/>
      <c r="HZB8" s="928"/>
      <c r="HZC8" s="928"/>
      <c r="HZD8" s="928"/>
      <c r="HZE8" s="928"/>
      <c r="HZF8" s="928"/>
      <c r="HZG8" s="928"/>
      <c r="HZH8" s="928"/>
      <c r="HZI8" s="928"/>
      <c r="HZJ8" s="928"/>
      <c r="HZK8" s="928"/>
      <c r="HZL8" s="928"/>
      <c r="HZM8" s="928"/>
      <c r="HZN8" s="928"/>
      <c r="HZO8" s="928"/>
      <c r="HZP8" s="928"/>
      <c r="HZQ8" s="928"/>
      <c r="HZR8" s="928"/>
      <c r="HZS8" s="928"/>
      <c r="HZT8" s="928"/>
      <c r="HZU8" s="928"/>
      <c r="HZV8" s="928"/>
      <c r="HZW8" s="928"/>
      <c r="HZX8" s="928"/>
      <c r="HZY8" s="928"/>
      <c r="HZZ8" s="928"/>
      <c r="IAA8" s="928"/>
      <c r="IAB8" s="928"/>
      <c r="IAC8" s="928"/>
      <c r="IAD8" s="928"/>
      <c r="IAE8" s="928"/>
      <c r="IAF8" s="928"/>
      <c r="IAG8" s="928"/>
      <c r="IAH8" s="928"/>
      <c r="IAI8" s="928"/>
      <c r="IAJ8" s="928"/>
      <c r="IAK8" s="928"/>
      <c r="IAL8" s="928"/>
      <c r="IAM8" s="928"/>
      <c r="IAN8" s="928"/>
      <c r="IAO8" s="928"/>
      <c r="IAP8" s="928"/>
      <c r="IAQ8" s="928"/>
      <c r="IAR8" s="928"/>
      <c r="IAS8" s="928"/>
      <c r="IAT8" s="928"/>
      <c r="IAU8" s="928"/>
      <c r="IAV8" s="928"/>
      <c r="IAW8" s="928"/>
      <c r="IAX8" s="928"/>
      <c r="IAY8" s="928"/>
      <c r="IAZ8" s="928"/>
      <c r="IBA8" s="928"/>
      <c r="IBB8" s="928"/>
      <c r="IBC8" s="928"/>
      <c r="IBD8" s="928"/>
      <c r="IBE8" s="928"/>
      <c r="IBF8" s="928"/>
      <c r="IBG8" s="928"/>
      <c r="IBH8" s="928"/>
      <c r="IBI8" s="928"/>
      <c r="IBJ8" s="928"/>
      <c r="IBK8" s="928"/>
      <c r="IBL8" s="928"/>
      <c r="IBM8" s="928"/>
      <c r="IBN8" s="928"/>
      <c r="IBO8" s="928"/>
      <c r="IBP8" s="928"/>
      <c r="IBQ8" s="928"/>
      <c r="IBR8" s="928"/>
      <c r="IBS8" s="928"/>
      <c r="IBT8" s="928"/>
      <c r="IBU8" s="928"/>
      <c r="IBV8" s="928"/>
      <c r="IBW8" s="928"/>
      <c r="IBX8" s="928"/>
      <c r="IBY8" s="928"/>
      <c r="IBZ8" s="928"/>
      <c r="ICA8" s="928"/>
      <c r="ICB8" s="928"/>
      <c r="ICC8" s="928"/>
      <c r="ICD8" s="928"/>
      <c r="ICE8" s="928"/>
      <c r="ICF8" s="928"/>
      <c r="ICG8" s="928"/>
      <c r="ICH8" s="928"/>
      <c r="ICI8" s="928"/>
      <c r="ICJ8" s="928"/>
      <c r="ICK8" s="928"/>
      <c r="ICL8" s="928"/>
      <c r="ICM8" s="928"/>
      <c r="ICN8" s="928"/>
      <c r="ICO8" s="928"/>
      <c r="ICP8" s="928"/>
      <c r="ICQ8" s="928"/>
      <c r="ICR8" s="928"/>
      <c r="ICS8" s="928"/>
      <c r="ICT8" s="928"/>
      <c r="ICU8" s="928"/>
      <c r="ICV8" s="928"/>
      <c r="ICW8" s="928"/>
      <c r="ICX8" s="928"/>
      <c r="ICY8" s="928"/>
      <c r="ICZ8" s="928"/>
      <c r="IDA8" s="928"/>
      <c r="IDB8" s="928"/>
      <c r="IDC8" s="928"/>
      <c r="IDD8" s="928"/>
      <c r="IDE8" s="928"/>
      <c r="IDF8" s="928"/>
      <c r="IDG8" s="928"/>
      <c r="IDH8" s="928"/>
      <c r="IDI8" s="928"/>
      <c r="IDJ8" s="928"/>
      <c r="IDK8" s="928"/>
      <c r="IDL8" s="928"/>
      <c r="IDM8" s="928"/>
      <c r="IDN8" s="928"/>
      <c r="IDO8" s="928"/>
      <c r="IDP8" s="928"/>
      <c r="IDQ8" s="928"/>
      <c r="IDR8" s="928"/>
      <c r="IDS8" s="928"/>
      <c r="IDT8" s="928"/>
      <c r="IDU8" s="928"/>
      <c r="IDV8" s="928"/>
      <c r="IDW8" s="928"/>
      <c r="IDX8" s="928"/>
      <c r="IDY8" s="928"/>
      <c r="IDZ8" s="928"/>
      <c r="IEA8" s="928"/>
      <c r="IEB8" s="928"/>
      <c r="IEC8" s="928"/>
      <c r="IED8" s="928"/>
      <c r="IEE8" s="928"/>
      <c r="IEF8" s="928"/>
      <c r="IEG8" s="928"/>
      <c r="IEH8" s="928"/>
      <c r="IEI8" s="928"/>
      <c r="IEJ8" s="928"/>
      <c r="IEK8" s="928"/>
      <c r="IEL8" s="928"/>
      <c r="IEM8" s="928"/>
      <c r="IEN8" s="928"/>
      <c r="IEO8" s="928"/>
      <c r="IEP8" s="928"/>
      <c r="IEQ8" s="928"/>
      <c r="IER8" s="928"/>
      <c r="IES8" s="928"/>
      <c r="IET8" s="928"/>
      <c r="IEU8" s="928"/>
      <c r="IEV8" s="928"/>
      <c r="IEW8" s="928"/>
      <c r="IEX8" s="928"/>
      <c r="IEY8" s="928"/>
      <c r="IEZ8" s="928"/>
      <c r="IFA8" s="928"/>
      <c r="IFB8" s="928"/>
      <c r="IFC8" s="928"/>
      <c r="IFD8" s="928"/>
      <c r="IFE8" s="928"/>
      <c r="IFF8" s="928"/>
      <c r="IFG8" s="928"/>
      <c r="IFH8" s="928"/>
      <c r="IFI8" s="928"/>
      <c r="IFJ8" s="928"/>
      <c r="IFK8" s="928"/>
      <c r="IFL8" s="928"/>
      <c r="IFM8" s="928"/>
      <c r="IFN8" s="928"/>
      <c r="IFO8" s="928"/>
      <c r="IFP8" s="928"/>
      <c r="IFQ8" s="928"/>
      <c r="IFR8" s="928"/>
      <c r="IFS8" s="928"/>
      <c r="IFT8" s="928"/>
      <c r="IFU8" s="928"/>
      <c r="IFV8" s="928"/>
      <c r="IFW8" s="928"/>
      <c r="IFX8" s="928"/>
      <c r="IFY8" s="928"/>
      <c r="IFZ8" s="928"/>
      <c r="IGA8" s="928"/>
      <c r="IGB8" s="928"/>
      <c r="IGC8" s="928"/>
      <c r="IGD8" s="928"/>
      <c r="IGE8" s="928"/>
      <c r="IGF8" s="928"/>
      <c r="IGG8" s="928"/>
      <c r="IGH8" s="928"/>
      <c r="IGI8" s="928"/>
      <c r="IGJ8" s="928"/>
      <c r="IGK8" s="928"/>
      <c r="IGL8" s="928"/>
      <c r="IGM8" s="928"/>
      <c r="IGN8" s="928"/>
      <c r="IGO8" s="928"/>
      <c r="IGP8" s="928"/>
      <c r="IGQ8" s="928"/>
      <c r="IGR8" s="928"/>
      <c r="IGS8" s="928"/>
      <c r="IGT8" s="928"/>
      <c r="IGU8" s="928"/>
      <c r="IGV8" s="928"/>
      <c r="IGW8" s="928"/>
      <c r="IGX8" s="928"/>
      <c r="IGY8" s="928"/>
      <c r="IGZ8" s="928"/>
      <c r="IHA8" s="928"/>
      <c r="IHB8" s="928"/>
      <c r="IHC8" s="928"/>
      <c r="IHD8" s="928"/>
      <c r="IHE8" s="928"/>
      <c r="IHF8" s="928"/>
      <c r="IHG8" s="928"/>
      <c r="IHH8" s="928"/>
      <c r="IHI8" s="928"/>
      <c r="IHJ8" s="928"/>
      <c r="IHK8" s="928"/>
      <c r="IHL8" s="928"/>
      <c r="IHM8" s="928"/>
      <c r="IHN8" s="928"/>
      <c r="IHO8" s="928"/>
      <c r="IHP8" s="928"/>
      <c r="IHQ8" s="928"/>
      <c r="IHR8" s="928"/>
      <c r="IHS8" s="928"/>
      <c r="IHT8" s="928"/>
      <c r="IHU8" s="928"/>
      <c r="IHV8" s="928"/>
      <c r="IHW8" s="928"/>
      <c r="IHX8" s="928"/>
      <c r="IHY8" s="928"/>
      <c r="IHZ8" s="928"/>
      <c r="IIA8" s="928"/>
      <c r="IIB8" s="928"/>
      <c r="IIC8" s="928"/>
      <c r="IID8" s="928"/>
      <c r="IIE8" s="928"/>
      <c r="IIF8" s="928"/>
      <c r="IIG8" s="928"/>
      <c r="IIH8" s="928"/>
      <c r="III8" s="928"/>
      <c r="IIJ8" s="928"/>
      <c r="IIK8" s="928"/>
      <c r="IIL8" s="928"/>
      <c r="IIM8" s="928"/>
      <c r="IIN8" s="928"/>
      <c r="IIO8" s="928"/>
      <c r="IIP8" s="928"/>
      <c r="IIQ8" s="928"/>
      <c r="IIR8" s="928"/>
      <c r="IIS8" s="928"/>
      <c r="IIT8" s="928"/>
      <c r="IIU8" s="928"/>
      <c r="IIV8" s="928"/>
      <c r="IIW8" s="928"/>
      <c r="IIX8" s="928"/>
      <c r="IIY8" s="928"/>
      <c r="IIZ8" s="928"/>
      <c r="IJA8" s="928"/>
      <c r="IJB8" s="928"/>
      <c r="IJC8" s="928"/>
      <c r="IJD8" s="928"/>
      <c r="IJE8" s="928"/>
      <c r="IJF8" s="928"/>
      <c r="IJG8" s="928"/>
      <c r="IJH8" s="928"/>
      <c r="IJI8" s="928"/>
      <c r="IJJ8" s="928"/>
      <c r="IJK8" s="928"/>
      <c r="IJL8" s="928"/>
      <c r="IJM8" s="928"/>
      <c r="IJN8" s="928"/>
      <c r="IJO8" s="928"/>
      <c r="IJP8" s="928"/>
      <c r="IJQ8" s="928"/>
      <c r="IJR8" s="928"/>
      <c r="IJS8" s="928"/>
      <c r="IJT8" s="928"/>
      <c r="IJU8" s="928"/>
      <c r="IJV8" s="928"/>
      <c r="IJW8" s="928"/>
      <c r="IJX8" s="928"/>
      <c r="IJY8" s="928"/>
      <c r="IJZ8" s="928"/>
      <c r="IKA8" s="928"/>
      <c r="IKB8" s="928"/>
      <c r="IKC8" s="928"/>
      <c r="IKD8" s="928"/>
      <c r="IKE8" s="928"/>
      <c r="IKF8" s="928"/>
      <c r="IKG8" s="928"/>
      <c r="IKH8" s="928"/>
      <c r="IKI8" s="928"/>
      <c r="IKJ8" s="928"/>
      <c r="IKK8" s="928"/>
      <c r="IKL8" s="928"/>
      <c r="IKM8" s="928"/>
      <c r="IKN8" s="928"/>
      <c r="IKO8" s="928"/>
      <c r="IKP8" s="928"/>
      <c r="IKQ8" s="928"/>
      <c r="IKR8" s="928"/>
      <c r="IKS8" s="928"/>
      <c r="IKT8" s="928"/>
      <c r="IKU8" s="928"/>
      <c r="IKV8" s="928"/>
      <c r="IKW8" s="928"/>
      <c r="IKX8" s="928"/>
      <c r="IKY8" s="928"/>
      <c r="IKZ8" s="928"/>
      <c r="ILA8" s="928"/>
      <c r="ILB8" s="928"/>
      <c r="ILC8" s="928"/>
      <c r="ILD8" s="928"/>
      <c r="ILE8" s="928"/>
      <c r="ILF8" s="928"/>
      <c r="ILG8" s="928"/>
      <c r="ILH8" s="928"/>
      <c r="ILI8" s="928"/>
      <c r="ILJ8" s="928"/>
      <c r="ILK8" s="928"/>
      <c r="ILL8" s="928"/>
      <c r="ILM8" s="928"/>
      <c r="ILN8" s="928"/>
      <c r="ILO8" s="928"/>
      <c r="ILP8" s="928"/>
      <c r="ILQ8" s="928"/>
      <c r="ILR8" s="928"/>
      <c r="ILS8" s="928"/>
      <c r="ILT8" s="928"/>
      <c r="ILU8" s="928"/>
      <c r="ILV8" s="928"/>
      <c r="ILW8" s="928"/>
      <c r="ILX8" s="928"/>
      <c r="ILY8" s="928"/>
      <c r="ILZ8" s="928"/>
      <c r="IMA8" s="928"/>
      <c r="IMB8" s="928"/>
      <c r="IMC8" s="928"/>
      <c r="IMD8" s="928"/>
      <c r="IME8" s="928"/>
      <c r="IMF8" s="928"/>
      <c r="IMG8" s="928"/>
      <c r="IMH8" s="928"/>
      <c r="IMI8" s="928"/>
      <c r="IMJ8" s="928"/>
      <c r="IMK8" s="928"/>
      <c r="IML8" s="928"/>
      <c r="IMM8" s="928"/>
      <c r="IMN8" s="928"/>
      <c r="IMO8" s="928"/>
      <c r="IMP8" s="928"/>
      <c r="IMQ8" s="928"/>
      <c r="IMR8" s="928"/>
      <c r="IMS8" s="928"/>
      <c r="IMT8" s="928"/>
      <c r="IMU8" s="928"/>
      <c r="IMV8" s="928"/>
      <c r="IMW8" s="928"/>
      <c r="IMX8" s="928"/>
      <c r="IMY8" s="928"/>
      <c r="IMZ8" s="928"/>
      <c r="INA8" s="928"/>
      <c r="INB8" s="928"/>
      <c r="INC8" s="928"/>
      <c r="IND8" s="928"/>
      <c r="INE8" s="928"/>
      <c r="INF8" s="928"/>
      <c r="ING8" s="928"/>
      <c r="INH8" s="928"/>
      <c r="INI8" s="928"/>
      <c r="INJ8" s="928"/>
      <c r="INK8" s="928"/>
      <c r="INL8" s="928"/>
      <c r="INM8" s="928"/>
      <c r="INN8" s="928"/>
      <c r="INO8" s="928"/>
      <c r="INP8" s="928"/>
      <c r="INQ8" s="928"/>
      <c r="INR8" s="928"/>
      <c r="INS8" s="928"/>
      <c r="INT8" s="928"/>
      <c r="INU8" s="928"/>
      <c r="INV8" s="928"/>
      <c r="INW8" s="928"/>
      <c r="INX8" s="928"/>
      <c r="INY8" s="928"/>
      <c r="INZ8" s="928"/>
      <c r="IOA8" s="928"/>
      <c r="IOB8" s="928"/>
      <c r="IOC8" s="928"/>
      <c r="IOD8" s="928"/>
      <c r="IOE8" s="928"/>
      <c r="IOF8" s="928"/>
      <c r="IOG8" s="928"/>
      <c r="IOH8" s="928"/>
      <c r="IOI8" s="928"/>
      <c r="IOJ8" s="928"/>
      <c r="IOK8" s="928"/>
      <c r="IOL8" s="928"/>
      <c r="IOM8" s="928"/>
      <c r="ION8" s="928"/>
      <c r="IOO8" s="928"/>
      <c r="IOP8" s="928"/>
      <c r="IOQ8" s="928"/>
      <c r="IOR8" s="928"/>
      <c r="IOS8" s="928"/>
      <c r="IOT8" s="928"/>
      <c r="IOU8" s="928"/>
      <c r="IOV8" s="928"/>
      <c r="IOW8" s="928"/>
      <c r="IOX8" s="928"/>
      <c r="IOY8" s="928"/>
      <c r="IOZ8" s="928"/>
      <c r="IPA8" s="928"/>
      <c r="IPB8" s="928"/>
      <c r="IPC8" s="928"/>
      <c r="IPD8" s="928"/>
      <c r="IPE8" s="928"/>
      <c r="IPF8" s="928"/>
      <c r="IPG8" s="928"/>
      <c r="IPH8" s="928"/>
      <c r="IPI8" s="928"/>
      <c r="IPJ8" s="928"/>
      <c r="IPK8" s="928"/>
      <c r="IPL8" s="928"/>
      <c r="IPM8" s="928"/>
      <c r="IPN8" s="928"/>
      <c r="IPO8" s="928"/>
      <c r="IPP8" s="928"/>
      <c r="IPQ8" s="928"/>
      <c r="IPR8" s="928"/>
      <c r="IPS8" s="928"/>
      <c r="IPT8" s="928"/>
      <c r="IPU8" s="928"/>
      <c r="IPV8" s="928"/>
      <c r="IPW8" s="928"/>
      <c r="IPX8" s="928"/>
      <c r="IPY8" s="928"/>
      <c r="IPZ8" s="928"/>
      <c r="IQA8" s="928"/>
      <c r="IQB8" s="928"/>
      <c r="IQC8" s="928"/>
      <c r="IQD8" s="928"/>
      <c r="IQE8" s="928"/>
      <c r="IQF8" s="928"/>
      <c r="IQG8" s="928"/>
      <c r="IQH8" s="928"/>
      <c r="IQI8" s="928"/>
      <c r="IQJ8" s="928"/>
      <c r="IQK8" s="928"/>
      <c r="IQL8" s="928"/>
      <c r="IQM8" s="928"/>
      <c r="IQN8" s="928"/>
      <c r="IQO8" s="928"/>
      <c r="IQP8" s="928"/>
      <c r="IQQ8" s="928"/>
      <c r="IQR8" s="928"/>
      <c r="IQS8" s="928"/>
      <c r="IQT8" s="928"/>
      <c r="IQU8" s="928"/>
      <c r="IQV8" s="928"/>
      <c r="IQW8" s="928"/>
      <c r="IQX8" s="928"/>
      <c r="IQY8" s="928"/>
      <c r="IQZ8" s="928"/>
      <c r="IRA8" s="928"/>
      <c r="IRB8" s="928"/>
      <c r="IRC8" s="928"/>
      <c r="IRD8" s="928"/>
      <c r="IRE8" s="928"/>
      <c r="IRF8" s="928"/>
      <c r="IRG8" s="928"/>
      <c r="IRH8" s="928"/>
      <c r="IRI8" s="928"/>
      <c r="IRJ8" s="928"/>
      <c r="IRK8" s="928"/>
      <c r="IRL8" s="928"/>
      <c r="IRM8" s="928"/>
      <c r="IRN8" s="928"/>
      <c r="IRO8" s="928"/>
      <c r="IRP8" s="928"/>
      <c r="IRQ8" s="928"/>
      <c r="IRR8" s="928"/>
      <c r="IRS8" s="928"/>
      <c r="IRT8" s="928"/>
      <c r="IRU8" s="928"/>
      <c r="IRV8" s="928"/>
      <c r="IRW8" s="928"/>
      <c r="IRX8" s="928"/>
      <c r="IRY8" s="928"/>
      <c r="IRZ8" s="928"/>
      <c r="ISA8" s="928"/>
      <c r="ISB8" s="928"/>
      <c r="ISC8" s="928"/>
      <c r="ISD8" s="928"/>
      <c r="ISE8" s="928"/>
      <c r="ISF8" s="928"/>
      <c r="ISG8" s="928"/>
      <c r="ISH8" s="928"/>
      <c r="ISI8" s="928"/>
      <c r="ISJ8" s="928"/>
      <c r="ISK8" s="928"/>
      <c r="ISL8" s="928"/>
      <c r="ISM8" s="928"/>
      <c r="ISN8" s="928"/>
      <c r="ISO8" s="928"/>
      <c r="ISP8" s="928"/>
      <c r="ISQ8" s="928"/>
      <c r="ISR8" s="928"/>
      <c r="ISS8" s="928"/>
      <c r="IST8" s="928"/>
      <c r="ISU8" s="928"/>
      <c r="ISV8" s="928"/>
      <c r="ISW8" s="928"/>
      <c r="ISX8" s="928"/>
      <c r="ISY8" s="928"/>
      <c r="ISZ8" s="928"/>
      <c r="ITA8" s="928"/>
      <c r="ITB8" s="928"/>
      <c r="ITC8" s="928"/>
      <c r="ITD8" s="928"/>
      <c r="ITE8" s="928"/>
      <c r="ITF8" s="928"/>
      <c r="ITG8" s="928"/>
      <c r="ITH8" s="928"/>
      <c r="ITI8" s="928"/>
      <c r="ITJ8" s="928"/>
      <c r="ITK8" s="928"/>
      <c r="ITL8" s="928"/>
      <c r="ITM8" s="928"/>
      <c r="ITN8" s="928"/>
      <c r="ITO8" s="928"/>
      <c r="ITP8" s="928"/>
      <c r="ITQ8" s="928"/>
      <c r="ITR8" s="928"/>
      <c r="ITS8" s="928"/>
      <c r="ITT8" s="928"/>
      <c r="ITU8" s="928"/>
      <c r="ITV8" s="928"/>
      <c r="ITW8" s="928"/>
      <c r="ITX8" s="928"/>
      <c r="ITY8" s="928"/>
      <c r="ITZ8" s="928"/>
      <c r="IUA8" s="928"/>
      <c r="IUB8" s="928"/>
      <c r="IUC8" s="928"/>
      <c r="IUD8" s="928"/>
      <c r="IUE8" s="928"/>
      <c r="IUF8" s="928"/>
      <c r="IUG8" s="928"/>
      <c r="IUH8" s="928"/>
      <c r="IUI8" s="928"/>
      <c r="IUJ8" s="928"/>
      <c r="IUK8" s="928"/>
      <c r="IUL8" s="928"/>
      <c r="IUM8" s="928"/>
      <c r="IUN8" s="928"/>
      <c r="IUO8" s="928"/>
      <c r="IUP8" s="928"/>
      <c r="IUQ8" s="928"/>
      <c r="IUR8" s="928"/>
      <c r="IUS8" s="928"/>
      <c r="IUT8" s="928"/>
      <c r="IUU8" s="928"/>
      <c r="IUV8" s="928"/>
      <c r="IUW8" s="928"/>
      <c r="IUX8" s="928"/>
      <c r="IUY8" s="928"/>
      <c r="IUZ8" s="928"/>
      <c r="IVA8" s="928"/>
      <c r="IVB8" s="928"/>
      <c r="IVC8" s="928"/>
      <c r="IVD8" s="928"/>
      <c r="IVE8" s="928"/>
      <c r="IVF8" s="928"/>
      <c r="IVG8" s="928"/>
      <c r="IVH8" s="928"/>
      <c r="IVI8" s="928"/>
      <c r="IVJ8" s="928"/>
      <c r="IVK8" s="928"/>
      <c r="IVL8" s="928"/>
      <c r="IVM8" s="928"/>
      <c r="IVN8" s="928"/>
      <c r="IVO8" s="928"/>
      <c r="IVP8" s="928"/>
      <c r="IVQ8" s="928"/>
      <c r="IVR8" s="928"/>
      <c r="IVS8" s="928"/>
      <c r="IVT8" s="928"/>
      <c r="IVU8" s="928"/>
      <c r="IVV8" s="928"/>
      <c r="IVW8" s="928"/>
      <c r="IVX8" s="928"/>
      <c r="IVY8" s="928"/>
      <c r="IVZ8" s="928"/>
      <c r="IWA8" s="928"/>
      <c r="IWB8" s="928"/>
      <c r="IWC8" s="928"/>
      <c r="IWD8" s="928"/>
      <c r="IWE8" s="928"/>
      <c r="IWF8" s="928"/>
      <c r="IWG8" s="928"/>
      <c r="IWH8" s="928"/>
      <c r="IWI8" s="928"/>
      <c r="IWJ8" s="928"/>
      <c r="IWK8" s="928"/>
      <c r="IWL8" s="928"/>
      <c r="IWM8" s="928"/>
      <c r="IWN8" s="928"/>
      <c r="IWO8" s="928"/>
      <c r="IWP8" s="928"/>
      <c r="IWQ8" s="928"/>
      <c r="IWR8" s="928"/>
      <c r="IWS8" s="928"/>
      <c r="IWT8" s="928"/>
      <c r="IWU8" s="928"/>
      <c r="IWV8" s="928"/>
      <c r="IWW8" s="928"/>
      <c r="IWX8" s="928"/>
      <c r="IWY8" s="928"/>
      <c r="IWZ8" s="928"/>
      <c r="IXA8" s="928"/>
      <c r="IXB8" s="928"/>
      <c r="IXC8" s="928"/>
      <c r="IXD8" s="928"/>
      <c r="IXE8" s="928"/>
      <c r="IXF8" s="928"/>
      <c r="IXG8" s="928"/>
      <c r="IXH8" s="928"/>
      <c r="IXI8" s="928"/>
      <c r="IXJ8" s="928"/>
      <c r="IXK8" s="928"/>
      <c r="IXL8" s="928"/>
      <c r="IXM8" s="928"/>
      <c r="IXN8" s="928"/>
      <c r="IXO8" s="928"/>
      <c r="IXP8" s="928"/>
      <c r="IXQ8" s="928"/>
      <c r="IXR8" s="928"/>
      <c r="IXS8" s="928"/>
      <c r="IXT8" s="928"/>
      <c r="IXU8" s="928"/>
      <c r="IXV8" s="928"/>
      <c r="IXW8" s="928"/>
      <c r="IXX8" s="928"/>
      <c r="IXY8" s="928"/>
      <c r="IXZ8" s="928"/>
      <c r="IYA8" s="928"/>
      <c r="IYB8" s="928"/>
      <c r="IYC8" s="928"/>
      <c r="IYD8" s="928"/>
      <c r="IYE8" s="928"/>
      <c r="IYF8" s="928"/>
      <c r="IYG8" s="928"/>
      <c r="IYH8" s="928"/>
      <c r="IYI8" s="928"/>
      <c r="IYJ8" s="928"/>
      <c r="IYK8" s="928"/>
      <c r="IYL8" s="928"/>
      <c r="IYM8" s="928"/>
      <c r="IYN8" s="928"/>
      <c r="IYO8" s="928"/>
      <c r="IYP8" s="928"/>
      <c r="IYQ8" s="928"/>
      <c r="IYR8" s="928"/>
      <c r="IYS8" s="928"/>
      <c r="IYT8" s="928"/>
      <c r="IYU8" s="928"/>
      <c r="IYV8" s="928"/>
      <c r="IYW8" s="928"/>
      <c r="IYX8" s="928"/>
      <c r="IYY8" s="928"/>
      <c r="IYZ8" s="928"/>
      <c r="IZA8" s="928"/>
      <c r="IZB8" s="928"/>
      <c r="IZC8" s="928"/>
      <c r="IZD8" s="928"/>
      <c r="IZE8" s="928"/>
      <c r="IZF8" s="928"/>
      <c r="IZG8" s="928"/>
      <c r="IZH8" s="928"/>
      <c r="IZI8" s="928"/>
      <c r="IZJ8" s="928"/>
      <c r="IZK8" s="928"/>
      <c r="IZL8" s="928"/>
      <c r="IZM8" s="928"/>
      <c r="IZN8" s="928"/>
      <c r="IZO8" s="928"/>
      <c r="IZP8" s="928"/>
      <c r="IZQ8" s="928"/>
      <c r="IZR8" s="928"/>
      <c r="IZS8" s="928"/>
      <c r="IZT8" s="928"/>
      <c r="IZU8" s="928"/>
      <c r="IZV8" s="928"/>
      <c r="IZW8" s="928"/>
      <c r="IZX8" s="928"/>
      <c r="IZY8" s="928"/>
      <c r="IZZ8" s="928"/>
      <c r="JAA8" s="928"/>
      <c r="JAB8" s="928"/>
      <c r="JAC8" s="928"/>
      <c r="JAD8" s="928"/>
      <c r="JAE8" s="928"/>
      <c r="JAF8" s="928"/>
      <c r="JAG8" s="928"/>
      <c r="JAH8" s="928"/>
      <c r="JAI8" s="928"/>
      <c r="JAJ8" s="928"/>
      <c r="JAK8" s="928"/>
      <c r="JAL8" s="928"/>
      <c r="JAM8" s="928"/>
      <c r="JAN8" s="928"/>
      <c r="JAO8" s="928"/>
      <c r="JAP8" s="928"/>
      <c r="JAQ8" s="928"/>
      <c r="JAR8" s="928"/>
      <c r="JAS8" s="928"/>
      <c r="JAT8" s="928"/>
      <c r="JAU8" s="928"/>
      <c r="JAV8" s="928"/>
      <c r="JAW8" s="928"/>
      <c r="JAX8" s="928"/>
      <c r="JAY8" s="928"/>
      <c r="JAZ8" s="928"/>
      <c r="JBA8" s="928"/>
      <c r="JBB8" s="928"/>
      <c r="JBC8" s="928"/>
      <c r="JBD8" s="928"/>
      <c r="JBE8" s="928"/>
      <c r="JBF8" s="928"/>
      <c r="JBG8" s="928"/>
      <c r="JBH8" s="928"/>
      <c r="JBI8" s="928"/>
      <c r="JBJ8" s="928"/>
      <c r="JBK8" s="928"/>
      <c r="JBL8" s="928"/>
      <c r="JBM8" s="928"/>
      <c r="JBN8" s="928"/>
      <c r="JBO8" s="928"/>
      <c r="JBP8" s="928"/>
      <c r="JBQ8" s="928"/>
      <c r="JBR8" s="928"/>
      <c r="JBS8" s="928"/>
      <c r="JBT8" s="928"/>
      <c r="JBU8" s="928"/>
      <c r="JBV8" s="928"/>
      <c r="JBW8" s="928"/>
      <c r="JBX8" s="928"/>
      <c r="JBY8" s="928"/>
      <c r="JBZ8" s="928"/>
      <c r="JCA8" s="928"/>
      <c r="JCB8" s="928"/>
      <c r="JCC8" s="928"/>
      <c r="JCD8" s="928"/>
      <c r="JCE8" s="928"/>
      <c r="JCF8" s="928"/>
      <c r="JCG8" s="928"/>
      <c r="JCH8" s="928"/>
      <c r="JCI8" s="928"/>
      <c r="JCJ8" s="928"/>
      <c r="JCK8" s="928"/>
      <c r="JCL8" s="928"/>
      <c r="JCM8" s="928"/>
      <c r="JCN8" s="928"/>
      <c r="JCO8" s="928"/>
      <c r="JCP8" s="928"/>
      <c r="JCQ8" s="928"/>
      <c r="JCR8" s="928"/>
      <c r="JCS8" s="928"/>
      <c r="JCT8" s="928"/>
      <c r="JCU8" s="928"/>
      <c r="JCV8" s="928"/>
      <c r="JCW8" s="928"/>
      <c r="JCX8" s="928"/>
      <c r="JCY8" s="928"/>
      <c r="JCZ8" s="928"/>
      <c r="JDA8" s="928"/>
      <c r="JDB8" s="928"/>
      <c r="JDC8" s="928"/>
      <c r="JDD8" s="928"/>
      <c r="JDE8" s="928"/>
      <c r="JDF8" s="928"/>
      <c r="JDG8" s="928"/>
      <c r="JDH8" s="928"/>
      <c r="JDI8" s="928"/>
      <c r="JDJ8" s="928"/>
      <c r="JDK8" s="928"/>
      <c r="JDL8" s="928"/>
      <c r="JDM8" s="928"/>
      <c r="JDN8" s="928"/>
      <c r="JDO8" s="928"/>
      <c r="JDP8" s="928"/>
      <c r="JDQ8" s="928"/>
      <c r="JDR8" s="928"/>
      <c r="JDS8" s="928"/>
      <c r="JDT8" s="928"/>
      <c r="JDU8" s="928"/>
      <c r="JDV8" s="928"/>
      <c r="JDW8" s="928"/>
      <c r="JDX8" s="928"/>
      <c r="JDY8" s="928"/>
      <c r="JDZ8" s="928"/>
      <c r="JEA8" s="928"/>
      <c r="JEB8" s="928"/>
      <c r="JEC8" s="928"/>
      <c r="JED8" s="928"/>
      <c r="JEE8" s="928"/>
      <c r="JEF8" s="928"/>
      <c r="JEG8" s="928"/>
      <c r="JEH8" s="928"/>
      <c r="JEI8" s="928"/>
      <c r="JEJ8" s="928"/>
      <c r="JEK8" s="928"/>
      <c r="JEL8" s="928"/>
      <c r="JEM8" s="928"/>
      <c r="JEN8" s="928"/>
      <c r="JEO8" s="928"/>
      <c r="JEP8" s="928"/>
      <c r="JEQ8" s="928"/>
      <c r="JER8" s="928"/>
      <c r="JES8" s="928"/>
      <c r="JET8" s="928"/>
      <c r="JEU8" s="928"/>
      <c r="JEV8" s="928"/>
      <c r="JEW8" s="928"/>
      <c r="JEX8" s="928"/>
      <c r="JEY8" s="928"/>
      <c r="JEZ8" s="928"/>
      <c r="JFA8" s="928"/>
      <c r="JFB8" s="928"/>
      <c r="JFC8" s="928"/>
      <c r="JFD8" s="928"/>
      <c r="JFE8" s="928"/>
      <c r="JFF8" s="928"/>
      <c r="JFG8" s="928"/>
      <c r="JFH8" s="928"/>
      <c r="JFI8" s="928"/>
      <c r="JFJ8" s="928"/>
      <c r="JFK8" s="928"/>
      <c r="JFL8" s="928"/>
      <c r="JFM8" s="928"/>
      <c r="JFN8" s="928"/>
      <c r="JFO8" s="928"/>
      <c r="JFP8" s="928"/>
      <c r="JFQ8" s="928"/>
      <c r="JFR8" s="928"/>
      <c r="JFS8" s="928"/>
      <c r="JFT8" s="928"/>
      <c r="JFU8" s="928"/>
      <c r="JFV8" s="928"/>
      <c r="JFW8" s="928"/>
      <c r="JFX8" s="928"/>
      <c r="JFY8" s="928"/>
      <c r="JFZ8" s="928"/>
      <c r="JGA8" s="928"/>
      <c r="JGB8" s="928"/>
      <c r="JGC8" s="928"/>
      <c r="JGD8" s="928"/>
      <c r="JGE8" s="928"/>
      <c r="JGF8" s="928"/>
      <c r="JGG8" s="928"/>
      <c r="JGH8" s="928"/>
      <c r="JGI8" s="928"/>
      <c r="JGJ8" s="928"/>
      <c r="JGK8" s="928"/>
      <c r="JGL8" s="928"/>
      <c r="JGM8" s="928"/>
      <c r="JGN8" s="928"/>
      <c r="JGO8" s="928"/>
      <c r="JGP8" s="928"/>
      <c r="JGQ8" s="928"/>
      <c r="JGR8" s="928"/>
      <c r="JGS8" s="928"/>
      <c r="JGT8" s="928"/>
      <c r="JGU8" s="928"/>
      <c r="JGV8" s="928"/>
      <c r="JGW8" s="928"/>
      <c r="JGX8" s="928"/>
      <c r="JGY8" s="928"/>
      <c r="JGZ8" s="928"/>
      <c r="JHA8" s="928"/>
      <c r="JHB8" s="928"/>
      <c r="JHC8" s="928"/>
      <c r="JHD8" s="928"/>
      <c r="JHE8" s="928"/>
      <c r="JHF8" s="928"/>
      <c r="JHG8" s="928"/>
      <c r="JHH8" s="928"/>
      <c r="JHI8" s="928"/>
      <c r="JHJ8" s="928"/>
      <c r="JHK8" s="928"/>
      <c r="JHL8" s="928"/>
      <c r="JHM8" s="928"/>
      <c r="JHN8" s="928"/>
      <c r="JHO8" s="928"/>
      <c r="JHP8" s="928"/>
      <c r="JHQ8" s="928"/>
      <c r="JHR8" s="928"/>
      <c r="JHS8" s="928"/>
      <c r="JHT8" s="928"/>
      <c r="JHU8" s="928"/>
      <c r="JHV8" s="928"/>
      <c r="JHW8" s="928"/>
      <c r="JHX8" s="928"/>
      <c r="JHY8" s="928"/>
      <c r="JHZ8" s="928"/>
      <c r="JIA8" s="928"/>
      <c r="JIB8" s="928"/>
      <c r="JIC8" s="928"/>
      <c r="JID8" s="928"/>
      <c r="JIE8" s="928"/>
      <c r="JIF8" s="928"/>
      <c r="JIG8" s="928"/>
      <c r="JIH8" s="928"/>
      <c r="JII8" s="928"/>
      <c r="JIJ8" s="928"/>
      <c r="JIK8" s="928"/>
      <c r="JIL8" s="928"/>
      <c r="JIM8" s="928"/>
      <c r="JIN8" s="928"/>
      <c r="JIO8" s="928"/>
      <c r="JIP8" s="928"/>
      <c r="JIQ8" s="928"/>
      <c r="JIR8" s="928"/>
      <c r="JIS8" s="928"/>
      <c r="JIT8" s="928"/>
      <c r="JIU8" s="928"/>
      <c r="JIV8" s="928"/>
      <c r="JIW8" s="928"/>
      <c r="JIX8" s="928"/>
      <c r="JIY8" s="928"/>
      <c r="JIZ8" s="928"/>
      <c r="JJA8" s="928"/>
      <c r="JJB8" s="928"/>
      <c r="JJC8" s="928"/>
      <c r="JJD8" s="928"/>
      <c r="JJE8" s="928"/>
      <c r="JJF8" s="928"/>
      <c r="JJG8" s="928"/>
      <c r="JJH8" s="928"/>
      <c r="JJI8" s="928"/>
      <c r="JJJ8" s="928"/>
      <c r="JJK8" s="928"/>
      <c r="JJL8" s="928"/>
      <c r="JJM8" s="928"/>
      <c r="JJN8" s="928"/>
      <c r="JJO8" s="928"/>
      <c r="JJP8" s="928"/>
      <c r="JJQ8" s="928"/>
      <c r="JJR8" s="928"/>
      <c r="JJS8" s="928"/>
      <c r="JJT8" s="928"/>
      <c r="JJU8" s="928"/>
      <c r="JJV8" s="928"/>
      <c r="JJW8" s="928"/>
      <c r="JJX8" s="928"/>
      <c r="JJY8" s="928"/>
      <c r="JJZ8" s="928"/>
      <c r="JKA8" s="928"/>
      <c r="JKB8" s="928"/>
      <c r="JKC8" s="928"/>
      <c r="JKD8" s="928"/>
      <c r="JKE8" s="928"/>
      <c r="JKF8" s="928"/>
      <c r="JKG8" s="928"/>
      <c r="JKH8" s="928"/>
      <c r="JKI8" s="928"/>
      <c r="JKJ8" s="928"/>
      <c r="JKK8" s="928"/>
      <c r="JKL8" s="928"/>
      <c r="JKM8" s="928"/>
      <c r="JKN8" s="928"/>
      <c r="JKO8" s="928"/>
      <c r="JKP8" s="928"/>
      <c r="JKQ8" s="928"/>
      <c r="JKR8" s="928"/>
      <c r="JKS8" s="928"/>
      <c r="JKT8" s="928"/>
      <c r="JKU8" s="928"/>
      <c r="JKV8" s="928"/>
      <c r="JKW8" s="928"/>
      <c r="JKX8" s="928"/>
      <c r="JKY8" s="928"/>
      <c r="JKZ8" s="928"/>
      <c r="JLA8" s="928"/>
      <c r="JLB8" s="928"/>
      <c r="JLC8" s="928"/>
      <c r="JLD8" s="928"/>
      <c r="JLE8" s="928"/>
      <c r="JLF8" s="928"/>
      <c r="JLG8" s="928"/>
      <c r="JLH8" s="928"/>
      <c r="JLI8" s="928"/>
      <c r="JLJ8" s="928"/>
      <c r="JLK8" s="928"/>
      <c r="JLL8" s="928"/>
      <c r="JLM8" s="928"/>
      <c r="JLN8" s="928"/>
      <c r="JLO8" s="928"/>
      <c r="JLP8" s="928"/>
      <c r="JLQ8" s="928"/>
      <c r="JLR8" s="928"/>
      <c r="JLS8" s="928"/>
      <c r="JLT8" s="928"/>
      <c r="JLU8" s="928"/>
      <c r="JLV8" s="928"/>
      <c r="JLW8" s="928"/>
      <c r="JLX8" s="928"/>
      <c r="JLY8" s="928"/>
      <c r="JLZ8" s="928"/>
      <c r="JMA8" s="928"/>
      <c r="JMB8" s="928"/>
      <c r="JMC8" s="928"/>
      <c r="JMD8" s="928"/>
      <c r="JME8" s="928"/>
      <c r="JMF8" s="928"/>
      <c r="JMG8" s="928"/>
      <c r="JMH8" s="928"/>
      <c r="JMI8" s="928"/>
      <c r="JMJ8" s="928"/>
      <c r="JMK8" s="928"/>
      <c r="JML8" s="928"/>
      <c r="JMM8" s="928"/>
      <c r="JMN8" s="928"/>
      <c r="JMO8" s="928"/>
      <c r="JMP8" s="928"/>
      <c r="JMQ8" s="928"/>
      <c r="JMR8" s="928"/>
      <c r="JMS8" s="928"/>
      <c r="JMT8" s="928"/>
      <c r="JMU8" s="928"/>
      <c r="JMV8" s="928"/>
      <c r="JMW8" s="928"/>
      <c r="JMX8" s="928"/>
      <c r="JMY8" s="928"/>
      <c r="JMZ8" s="928"/>
      <c r="JNA8" s="928"/>
      <c r="JNB8" s="928"/>
      <c r="JNC8" s="928"/>
      <c r="JND8" s="928"/>
      <c r="JNE8" s="928"/>
      <c r="JNF8" s="928"/>
      <c r="JNG8" s="928"/>
      <c r="JNH8" s="928"/>
      <c r="JNI8" s="928"/>
      <c r="JNJ8" s="928"/>
      <c r="JNK8" s="928"/>
      <c r="JNL8" s="928"/>
      <c r="JNM8" s="928"/>
      <c r="JNN8" s="928"/>
      <c r="JNO8" s="928"/>
      <c r="JNP8" s="928"/>
      <c r="JNQ8" s="928"/>
      <c r="JNR8" s="928"/>
      <c r="JNS8" s="928"/>
      <c r="JNT8" s="928"/>
      <c r="JNU8" s="928"/>
      <c r="JNV8" s="928"/>
      <c r="JNW8" s="928"/>
      <c r="JNX8" s="928"/>
      <c r="JNY8" s="928"/>
      <c r="JNZ8" s="928"/>
      <c r="JOA8" s="928"/>
      <c r="JOB8" s="928"/>
      <c r="JOC8" s="928"/>
      <c r="JOD8" s="928"/>
      <c r="JOE8" s="928"/>
      <c r="JOF8" s="928"/>
      <c r="JOG8" s="928"/>
      <c r="JOH8" s="928"/>
      <c r="JOI8" s="928"/>
      <c r="JOJ8" s="928"/>
      <c r="JOK8" s="928"/>
      <c r="JOL8" s="928"/>
      <c r="JOM8" s="928"/>
      <c r="JON8" s="928"/>
      <c r="JOO8" s="928"/>
      <c r="JOP8" s="928"/>
      <c r="JOQ8" s="928"/>
      <c r="JOR8" s="928"/>
      <c r="JOS8" s="928"/>
      <c r="JOT8" s="928"/>
      <c r="JOU8" s="928"/>
      <c r="JOV8" s="928"/>
      <c r="JOW8" s="928"/>
      <c r="JOX8" s="928"/>
      <c r="JOY8" s="928"/>
      <c r="JOZ8" s="928"/>
      <c r="JPA8" s="928"/>
      <c r="JPB8" s="928"/>
      <c r="JPC8" s="928"/>
      <c r="JPD8" s="928"/>
      <c r="JPE8" s="928"/>
      <c r="JPF8" s="928"/>
      <c r="JPG8" s="928"/>
      <c r="JPH8" s="928"/>
      <c r="JPI8" s="928"/>
      <c r="JPJ8" s="928"/>
      <c r="JPK8" s="928"/>
      <c r="JPL8" s="928"/>
      <c r="JPM8" s="928"/>
      <c r="JPN8" s="928"/>
      <c r="JPO8" s="928"/>
      <c r="JPP8" s="928"/>
      <c r="JPQ8" s="928"/>
      <c r="JPR8" s="928"/>
      <c r="JPS8" s="928"/>
      <c r="JPT8" s="928"/>
      <c r="JPU8" s="928"/>
      <c r="JPV8" s="928"/>
      <c r="JPW8" s="928"/>
      <c r="JPX8" s="928"/>
      <c r="JPY8" s="928"/>
      <c r="JPZ8" s="928"/>
      <c r="JQA8" s="928"/>
      <c r="JQB8" s="928"/>
      <c r="JQC8" s="928"/>
      <c r="JQD8" s="928"/>
      <c r="JQE8" s="928"/>
      <c r="JQF8" s="928"/>
      <c r="JQG8" s="928"/>
      <c r="JQH8" s="928"/>
      <c r="JQI8" s="928"/>
      <c r="JQJ8" s="928"/>
      <c r="JQK8" s="928"/>
      <c r="JQL8" s="928"/>
      <c r="JQM8" s="928"/>
      <c r="JQN8" s="928"/>
      <c r="JQO8" s="928"/>
      <c r="JQP8" s="928"/>
      <c r="JQQ8" s="928"/>
      <c r="JQR8" s="928"/>
      <c r="JQS8" s="928"/>
      <c r="JQT8" s="928"/>
      <c r="JQU8" s="928"/>
      <c r="JQV8" s="928"/>
      <c r="JQW8" s="928"/>
      <c r="JQX8" s="928"/>
      <c r="JQY8" s="928"/>
      <c r="JQZ8" s="928"/>
      <c r="JRA8" s="928"/>
      <c r="JRB8" s="928"/>
      <c r="JRC8" s="928"/>
      <c r="JRD8" s="928"/>
      <c r="JRE8" s="928"/>
      <c r="JRF8" s="928"/>
      <c r="JRG8" s="928"/>
      <c r="JRH8" s="928"/>
      <c r="JRI8" s="928"/>
      <c r="JRJ8" s="928"/>
      <c r="JRK8" s="928"/>
      <c r="JRL8" s="928"/>
      <c r="JRM8" s="928"/>
      <c r="JRN8" s="928"/>
      <c r="JRO8" s="928"/>
      <c r="JRP8" s="928"/>
      <c r="JRQ8" s="928"/>
      <c r="JRR8" s="928"/>
      <c r="JRS8" s="928"/>
      <c r="JRT8" s="928"/>
      <c r="JRU8" s="928"/>
      <c r="JRV8" s="928"/>
      <c r="JRW8" s="928"/>
      <c r="JRX8" s="928"/>
      <c r="JRY8" s="928"/>
      <c r="JRZ8" s="928"/>
      <c r="JSA8" s="928"/>
      <c r="JSB8" s="928"/>
      <c r="JSC8" s="928"/>
      <c r="JSD8" s="928"/>
      <c r="JSE8" s="928"/>
      <c r="JSF8" s="928"/>
      <c r="JSG8" s="928"/>
      <c r="JSH8" s="928"/>
      <c r="JSI8" s="928"/>
      <c r="JSJ8" s="928"/>
      <c r="JSK8" s="928"/>
      <c r="JSL8" s="928"/>
      <c r="JSM8" s="928"/>
      <c r="JSN8" s="928"/>
      <c r="JSO8" s="928"/>
      <c r="JSP8" s="928"/>
      <c r="JSQ8" s="928"/>
      <c r="JSR8" s="928"/>
      <c r="JSS8" s="928"/>
      <c r="JST8" s="928"/>
      <c r="JSU8" s="928"/>
      <c r="JSV8" s="928"/>
      <c r="JSW8" s="928"/>
      <c r="JSX8" s="928"/>
      <c r="JSY8" s="928"/>
      <c r="JSZ8" s="928"/>
      <c r="JTA8" s="928"/>
      <c r="JTB8" s="928"/>
      <c r="JTC8" s="928"/>
      <c r="JTD8" s="928"/>
      <c r="JTE8" s="928"/>
      <c r="JTF8" s="928"/>
      <c r="JTG8" s="928"/>
      <c r="JTH8" s="928"/>
      <c r="JTI8" s="928"/>
      <c r="JTJ8" s="928"/>
      <c r="JTK8" s="928"/>
      <c r="JTL8" s="928"/>
      <c r="JTM8" s="928"/>
      <c r="JTN8" s="928"/>
      <c r="JTO8" s="928"/>
      <c r="JTP8" s="928"/>
      <c r="JTQ8" s="928"/>
      <c r="JTR8" s="928"/>
      <c r="JTS8" s="928"/>
      <c r="JTT8" s="928"/>
      <c r="JTU8" s="928"/>
      <c r="JTV8" s="928"/>
      <c r="JTW8" s="928"/>
      <c r="JTX8" s="928"/>
      <c r="JTY8" s="928"/>
      <c r="JTZ8" s="928"/>
      <c r="JUA8" s="928"/>
      <c r="JUB8" s="928"/>
      <c r="JUC8" s="928"/>
      <c r="JUD8" s="928"/>
      <c r="JUE8" s="928"/>
      <c r="JUF8" s="928"/>
      <c r="JUG8" s="928"/>
      <c r="JUH8" s="928"/>
      <c r="JUI8" s="928"/>
      <c r="JUJ8" s="928"/>
      <c r="JUK8" s="928"/>
      <c r="JUL8" s="928"/>
      <c r="JUM8" s="928"/>
      <c r="JUN8" s="928"/>
      <c r="JUO8" s="928"/>
      <c r="JUP8" s="928"/>
      <c r="JUQ8" s="928"/>
      <c r="JUR8" s="928"/>
      <c r="JUS8" s="928"/>
      <c r="JUT8" s="928"/>
      <c r="JUU8" s="928"/>
      <c r="JUV8" s="928"/>
      <c r="JUW8" s="928"/>
      <c r="JUX8" s="928"/>
      <c r="JUY8" s="928"/>
      <c r="JUZ8" s="928"/>
      <c r="JVA8" s="928"/>
      <c r="JVB8" s="928"/>
      <c r="JVC8" s="928"/>
      <c r="JVD8" s="928"/>
      <c r="JVE8" s="928"/>
      <c r="JVF8" s="928"/>
      <c r="JVG8" s="928"/>
      <c r="JVH8" s="928"/>
      <c r="JVI8" s="928"/>
      <c r="JVJ8" s="928"/>
      <c r="JVK8" s="928"/>
      <c r="JVL8" s="928"/>
      <c r="JVM8" s="928"/>
      <c r="JVN8" s="928"/>
      <c r="JVO8" s="928"/>
      <c r="JVP8" s="928"/>
      <c r="JVQ8" s="928"/>
      <c r="JVR8" s="928"/>
      <c r="JVS8" s="928"/>
      <c r="JVT8" s="928"/>
      <c r="JVU8" s="928"/>
      <c r="JVV8" s="928"/>
      <c r="JVW8" s="928"/>
      <c r="JVX8" s="928"/>
      <c r="JVY8" s="928"/>
      <c r="JVZ8" s="928"/>
      <c r="JWA8" s="928"/>
      <c r="JWB8" s="928"/>
      <c r="JWC8" s="928"/>
      <c r="JWD8" s="928"/>
      <c r="JWE8" s="928"/>
      <c r="JWF8" s="928"/>
      <c r="JWG8" s="928"/>
      <c r="JWH8" s="928"/>
      <c r="JWI8" s="928"/>
      <c r="JWJ8" s="928"/>
      <c r="JWK8" s="928"/>
      <c r="JWL8" s="928"/>
      <c r="JWM8" s="928"/>
      <c r="JWN8" s="928"/>
      <c r="JWO8" s="928"/>
      <c r="JWP8" s="928"/>
      <c r="JWQ8" s="928"/>
      <c r="JWR8" s="928"/>
      <c r="JWS8" s="928"/>
      <c r="JWT8" s="928"/>
      <c r="JWU8" s="928"/>
      <c r="JWV8" s="928"/>
      <c r="JWW8" s="928"/>
      <c r="JWX8" s="928"/>
      <c r="JWY8" s="928"/>
      <c r="JWZ8" s="928"/>
      <c r="JXA8" s="928"/>
      <c r="JXB8" s="928"/>
      <c r="JXC8" s="928"/>
      <c r="JXD8" s="928"/>
      <c r="JXE8" s="928"/>
      <c r="JXF8" s="928"/>
      <c r="JXG8" s="928"/>
      <c r="JXH8" s="928"/>
      <c r="JXI8" s="928"/>
      <c r="JXJ8" s="928"/>
      <c r="JXK8" s="928"/>
      <c r="JXL8" s="928"/>
      <c r="JXM8" s="928"/>
      <c r="JXN8" s="928"/>
      <c r="JXO8" s="928"/>
      <c r="JXP8" s="928"/>
      <c r="JXQ8" s="928"/>
      <c r="JXR8" s="928"/>
      <c r="JXS8" s="928"/>
      <c r="JXT8" s="928"/>
      <c r="JXU8" s="928"/>
      <c r="JXV8" s="928"/>
      <c r="JXW8" s="928"/>
      <c r="JXX8" s="928"/>
      <c r="JXY8" s="928"/>
      <c r="JXZ8" s="928"/>
      <c r="JYA8" s="928"/>
      <c r="JYB8" s="928"/>
      <c r="JYC8" s="928"/>
      <c r="JYD8" s="928"/>
      <c r="JYE8" s="928"/>
      <c r="JYF8" s="928"/>
      <c r="JYG8" s="928"/>
      <c r="JYH8" s="928"/>
      <c r="JYI8" s="928"/>
      <c r="JYJ8" s="928"/>
      <c r="JYK8" s="928"/>
      <c r="JYL8" s="928"/>
      <c r="JYM8" s="928"/>
      <c r="JYN8" s="928"/>
      <c r="JYO8" s="928"/>
      <c r="JYP8" s="928"/>
      <c r="JYQ8" s="928"/>
      <c r="JYR8" s="928"/>
      <c r="JYS8" s="928"/>
      <c r="JYT8" s="928"/>
      <c r="JYU8" s="928"/>
      <c r="JYV8" s="928"/>
      <c r="JYW8" s="928"/>
      <c r="JYX8" s="928"/>
      <c r="JYY8" s="928"/>
      <c r="JYZ8" s="928"/>
      <c r="JZA8" s="928"/>
      <c r="JZB8" s="928"/>
      <c r="JZC8" s="928"/>
      <c r="JZD8" s="928"/>
      <c r="JZE8" s="928"/>
      <c r="JZF8" s="928"/>
      <c r="JZG8" s="928"/>
      <c r="JZH8" s="928"/>
      <c r="JZI8" s="928"/>
      <c r="JZJ8" s="928"/>
      <c r="JZK8" s="928"/>
      <c r="JZL8" s="928"/>
      <c r="JZM8" s="928"/>
      <c r="JZN8" s="928"/>
      <c r="JZO8" s="928"/>
      <c r="JZP8" s="928"/>
      <c r="JZQ8" s="928"/>
      <c r="JZR8" s="928"/>
      <c r="JZS8" s="928"/>
      <c r="JZT8" s="928"/>
      <c r="JZU8" s="928"/>
      <c r="JZV8" s="928"/>
      <c r="JZW8" s="928"/>
      <c r="JZX8" s="928"/>
      <c r="JZY8" s="928"/>
      <c r="JZZ8" s="928"/>
      <c r="KAA8" s="928"/>
      <c r="KAB8" s="928"/>
      <c r="KAC8" s="928"/>
      <c r="KAD8" s="928"/>
      <c r="KAE8" s="928"/>
      <c r="KAF8" s="928"/>
      <c r="KAG8" s="928"/>
      <c r="KAH8" s="928"/>
      <c r="KAI8" s="928"/>
      <c r="KAJ8" s="928"/>
      <c r="KAK8" s="928"/>
      <c r="KAL8" s="928"/>
      <c r="KAM8" s="928"/>
      <c r="KAN8" s="928"/>
      <c r="KAO8" s="928"/>
      <c r="KAP8" s="928"/>
      <c r="KAQ8" s="928"/>
      <c r="KAR8" s="928"/>
      <c r="KAS8" s="928"/>
      <c r="KAT8" s="928"/>
      <c r="KAU8" s="928"/>
      <c r="KAV8" s="928"/>
      <c r="KAW8" s="928"/>
      <c r="KAX8" s="928"/>
      <c r="KAY8" s="928"/>
      <c r="KAZ8" s="928"/>
      <c r="KBA8" s="928"/>
      <c r="KBB8" s="928"/>
      <c r="KBC8" s="928"/>
      <c r="KBD8" s="928"/>
      <c r="KBE8" s="928"/>
      <c r="KBF8" s="928"/>
      <c r="KBG8" s="928"/>
      <c r="KBH8" s="928"/>
      <c r="KBI8" s="928"/>
      <c r="KBJ8" s="928"/>
      <c r="KBK8" s="928"/>
      <c r="KBL8" s="928"/>
      <c r="KBM8" s="928"/>
      <c r="KBN8" s="928"/>
      <c r="KBO8" s="928"/>
      <c r="KBP8" s="928"/>
      <c r="KBQ8" s="928"/>
      <c r="KBR8" s="928"/>
      <c r="KBS8" s="928"/>
      <c r="KBT8" s="928"/>
      <c r="KBU8" s="928"/>
      <c r="KBV8" s="928"/>
      <c r="KBW8" s="928"/>
      <c r="KBX8" s="928"/>
      <c r="KBY8" s="928"/>
      <c r="KBZ8" s="928"/>
      <c r="KCA8" s="928"/>
      <c r="KCB8" s="928"/>
      <c r="KCC8" s="928"/>
      <c r="KCD8" s="928"/>
      <c r="KCE8" s="928"/>
      <c r="KCF8" s="928"/>
      <c r="KCG8" s="928"/>
      <c r="KCH8" s="928"/>
      <c r="KCI8" s="928"/>
      <c r="KCJ8" s="928"/>
      <c r="KCK8" s="928"/>
      <c r="KCL8" s="928"/>
      <c r="KCM8" s="928"/>
      <c r="KCN8" s="928"/>
      <c r="KCO8" s="928"/>
      <c r="KCP8" s="928"/>
      <c r="KCQ8" s="928"/>
      <c r="KCR8" s="928"/>
      <c r="KCS8" s="928"/>
      <c r="KCT8" s="928"/>
      <c r="KCU8" s="928"/>
      <c r="KCV8" s="928"/>
      <c r="KCW8" s="928"/>
      <c r="KCX8" s="928"/>
      <c r="KCY8" s="928"/>
      <c r="KCZ8" s="928"/>
      <c r="KDA8" s="928"/>
      <c r="KDB8" s="928"/>
      <c r="KDC8" s="928"/>
      <c r="KDD8" s="928"/>
      <c r="KDE8" s="928"/>
      <c r="KDF8" s="928"/>
      <c r="KDG8" s="928"/>
      <c r="KDH8" s="928"/>
      <c r="KDI8" s="928"/>
      <c r="KDJ8" s="928"/>
      <c r="KDK8" s="928"/>
      <c r="KDL8" s="928"/>
      <c r="KDM8" s="928"/>
      <c r="KDN8" s="928"/>
      <c r="KDO8" s="928"/>
      <c r="KDP8" s="928"/>
      <c r="KDQ8" s="928"/>
      <c r="KDR8" s="928"/>
      <c r="KDS8" s="928"/>
      <c r="KDT8" s="928"/>
      <c r="KDU8" s="928"/>
      <c r="KDV8" s="928"/>
      <c r="KDW8" s="928"/>
      <c r="KDX8" s="928"/>
      <c r="KDY8" s="928"/>
      <c r="KDZ8" s="928"/>
      <c r="KEA8" s="928"/>
      <c r="KEB8" s="928"/>
      <c r="KEC8" s="928"/>
      <c r="KED8" s="928"/>
      <c r="KEE8" s="928"/>
      <c r="KEF8" s="928"/>
      <c r="KEG8" s="928"/>
      <c r="KEH8" s="928"/>
      <c r="KEI8" s="928"/>
      <c r="KEJ8" s="928"/>
      <c r="KEK8" s="928"/>
      <c r="KEL8" s="928"/>
      <c r="KEM8" s="928"/>
      <c r="KEN8" s="928"/>
      <c r="KEO8" s="928"/>
      <c r="KEP8" s="928"/>
      <c r="KEQ8" s="928"/>
      <c r="KER8" s="928"/>
      <c r="KES8" s="928"/>
      <c r="KET8" s="928"/>
      <c r="KEU8" s="928"/>
      <c r="KEV8" s="928"/>
      <c r="KEW8" s="928"/>
      <c r="KEX8" s="928"/>
      <c r="KEY8" s="928"/>
      <c r="KEZ8" s="928"/>
      <c r="KFA8" s="928"/>
      <c r="KFB8" s="928"/>
      <c r="KFC8" s="928"/>
      <c r="KFD8" s="928"/>
      <c r="KFE8" s="928"/>
      <c r="KFF8" s="928"/>
      <c r="KFG8" s="928"/>
      <c r="KFH8" s="928"/>
      <c r="KFI8" s="928"/>
      <c r="KFJ8" s="928"/>
      <c r="KFK8" s="928"/>
      <c r="KFL8" s="928"/>
      <c r="KFM8" s="928"/>
      <c r="KFN8" s="928"/>
      <c r="KFO8" s="928"/>
      <c r="KFP8" s="928"/>
      <c r="KFQ8" s="928"/>
      <c r="KFR8" s="928"/>
      <c r="KFS8" s="928"/>
      <c r="KFT8" s="928"/>
      <c r="KFU8" s="928"/>
      <c r="KFV8" s="928"/>
      <c r="KFW8" s="928"/>
      <c r="KFX8" s="928"/>
      <c r="KFY8" s="928"/>
      <c r="KFZ8" s="928"/>
      <c r="KGA8" s="928"/>
      <c r="KGB8" s="928"/>
      <c r="KGC8" s="928"/>
      <c r="KGD8" s="928"/>
      <c r="KGE8" s="928"/>
      <c r="KGF8" s="928"/>
      <c r="KGG8" s="928"/>
      <c r="KGH8" s="928"/>
      <c r="KGI8" s="928"/>
      <c r="KGJ8" s="928"/>
      <c r="KGK8" s="928"/>
      <c r="KGL8" s="928"/>
      <c r="KGM8" s="928"/>
      <c r="KGN8" s="928"/>
      <c r="KGO8" s="928"/>
      <c r="KGP8" s="928"/>
      <c r="KGQ8" s="928"/>
      <c r="KGR8" s="928"/>
      <c r="KGS8" s="928"/>
      <c r="KGT8" s="928"/>
      <c r="KGU8" s="928"/>
      <c r="KGV8" s="928"/>
      <c r="KGW8" s="928"/>
      <c r="KGX8" s="928"/>
      <c r="KGY8" s="928"/>
      <c r="KGZ8" s="928"/>
      <c r="KHA8" s="928"/>
      <c r="KHB8" s="928"/>
      <c r="KHC8" s="928"/>
      <c r="KHD8" s="928"/>
      <c r="KHE8" s="928"/>
      <c r="KHF8" s="928"/>
      <c r="KHG8" s="928"/>
      <c r="KHH8" s="928"/>
      <c r="KHI8" s="928"/>
      <c r="KHJ8" s="928"/>
      <c r="KHK8" s="928"/>
      <c r="KHL8" s="928"/>
      <c r="KHM8" s="928"/>
      <c r="KHN8" s="928"/>
      <c r="KHO8" s="928"/>
      <c r="KHP8" s="928"/>
      <c r="KHQ8" s="928"/>
      <c r="KHR8" s="928"/>
      <c r="KHS8" s="928"/>
      <c r="KHT8" s="928"/>
      <c r="KHU8" s="928"/>
      <c r="KHV8" s="928"/>
      <c r="KHW8" s="928"/>
      <c r="KHX8" s="928"/>
      <c r="KHY8" s="928"/>
      <c r="KHZ8" s="928"/>
      <c r="KIA8" s="928"/>
      <c r="KIB8" s="928"/>
      <c r="KIC8" s="928"/>
      <c r="KID8" s="928"/>
      <c r="KIE8" s="928"/>
      <c r="KIF8" s="928"/>
      <c r="KIG8" s="928"/>
      <c r="KIH8" s="928"/>
      <c r="KII8" s="928"/>
      <c r="KIJ8" s="928"/>
      <c r="KIK8" s="928"/>
      <c r="KIL8" s="928"/>
      <c r="KIM8" s="928"/>
      <c r="KIN8" s="928"/>
      <c r="KIO8" s="928"/>
      <c r="KIP8" s="928"/>
      <c r="KIQ8" s="928"/>
      <c r="KIR8" s="928"/>
      <c r="KIS8" s="928"/>
      <c r="KIT8" s="928"/>
      <c r="KIU8" s="928"/>
      <c r="KIV8" s="928"/>
      <c r="KIW8" s="928"/>
      <c r="KIX8" s="928"/>
      <c r="KIY8" s="928"/>
      <c r="KIZ8" s="928"/>
      <c r="KJA8" s="928"/>
      <c r="KJB8" s="928"/>
      <c r="KJC8" s="928"/>
      <c r="KJD8" s="928"/>
      <c r="KJE8" s="928"/>
      <c r="KJF8" s="928"/>
      <c r="KJG8" s="928"/>
      <c r="KJH8" s="928"/>
      <c r="KJI8" s="928"/>
      <c r="KJJ8" s="928"/>
      <c r="KJK8" s="928"/>
      <c r="KJL8" s="928"/>
      <c r="KJM8" s="928"/>
      <c r="KJN8" s="928"/>
      <c r="KJO8" s="928"/>
      <c r="KJP8" s="928"/>
      <c r="KJQ8" s="928"/>
      <c r="KJR8" s="928"/>
      <c r="KJS8" s="928"/>
      <c r="KJT8" s="928"/>
      <c r="KJU8" s="928"/>
      <c r="KJV8" s="928"/>
      <c r="KJW8" s="928"/>
      <c r="KJX8" s="928"/>
      <c r="KJY8" s="928"/>
      <c r="KJZ8" s="928"/>
      <c r="KKA8" s="928"/>
      <c r="KKB8" s="928"/>
      <c r="KKC8" s="928"/>
      <c r="KKD8" s="928"/>
      <c r="KKE8" s="928"/>
      <c r="KKF8" s="928"/>
      <c r="KKG8" s="928"/>
      <c r="KKH8" s="928"/>
      <c r="KKI8" s="928"/>
      <c r="KKJ8" s="928"/>
      <c r="KKK8" s="928"/>
      <c r="KKL8" s="928"/>
      <c r="KKM8" s="928"/>
      <c r="KKN8" s="928"/>
      <c r="KKO8" s="928"/>
      <c r="KKP8" s="928"/>
      <c r="KKQ8" s="928"/>
      <c r="KKR8" s="928"/>
      <c r="KKS8" s="928"/>
      <c r="KKT8" s="928"/>
      <c r="KKU8" s="928"/>
      <c r="KKV8" s="928"/>
      <c r="KKW8" s="928"/>
      <c r="KKX8" s="928"/>
      <c r="KKY8" s="928"/>
      <c r="KKZ8" s="928"/>
      <c r="KLA8" s="928"/>
      <c r="KLB8" s="928"/>
      <c r="KLC8" s="928"/>
      <c r="KLD8" s="928"/>
      <c r="KLE8" s="928"/>
      <c r="KLF8" s="928"/>
      <c r="KLG8" s="928"/>
      <c r="KLH8" s="928"/>
      <c r="KLI8" s="928"/>
      <c r="KLJ8" s="928"/>
      <c r="KLK8" s="928"/>
      <c r="KLL8" s="928"/>
      <c r="KLM8" s="928"/>
      <c r="KLN8" s="928"/>
      <c r="KLO8" s="928"/>
      <c r="KLP8" s="928"/>
      <c r="KLQ8" s="928"/>
      <c r="KLR8" s="928"/>
      <c r="KLS8" s="928"/>
      <c r="KLT8" s="928"/>
      <c r="KLU8" s="928"/>
      <c r="KLV8" s="928"/>
      <c r="KLW8" s="928"/>
      <c r="KLX8" s="928"/>
      <c r="KLY8" s="928"/>
      <c r="KLZ8" s="928"/>
      <c r="KMA8" s="928"/>
      <c r="KMB8" s="928"/>
      <c r="KMC8" s="928"/>
      <c r="KMD8" s="928"/>
      <c r="KME8" s="928"/>
      <c r="KMF8" s="928"/>
      <c r="KMG8" s="928"/>
      <c r="KMH8" s="928"/>
      <c r="KMI8" s="928"/>
      <c r="KMJ8" s="928"/>
      <c r="KMK8" s="928"/>
      <c r="KML8" s="928"/>
      <c r="KMM8" s="928"/>
      <c r="KMN8" s="928"/>
      <c r="KMO8" s="928"/>
      <c r="KMP8" s="928"/>
      <c r="KMQ8" s="928"/>
      <c r="KMR8" s="928"/>
      <c r="KMS8" s="928"/>
      <c r="KMT8" s="928"/>
      <c r="KMU8" s="928"/>
      <c r="KMV8" s="928"/>
      <c r="KMW8" s="928"/>
      <c r="KMX8" s="928"/>
      <c r="KMY8" s="928"/>
      <c r="KMZ8" s="928"/>
      <c r="KNA8" s="928"/>
      <c r="KNB8" s="928"/>
      <c r="KNC8" s="928"/>
      <c r="KND8" s="928"/>
      <c r="KNE8" s="928"/>
      <c r="KNF8" s="928"/>
      <c r="KNG8" s="928"/>
      <c r="KNH8" s="928"/>
      <c r="KNI8" s="928"/>
      <c r="KNJ8" s="928"/>
      <c r="KNK8" s="928"/>
      <c r="KNL8" s="928"/>
      <c r="KNM8" s="928"/>
      <c r="KNN8" s="928"/>
      <c r="KNO8" s="928"/>
      <c r="KNP8" s="928"/>
      <c r="KNQ8" s="928"/>
      <c r="KNR8" s="928"/>
      <c r="KNS8" s="928"/>
      <c r="KNT8" s="928"/>
      <c r="KNU8" s="928"/>
      <c r="KNV8" s="928"/>
      <c r="KNW8" s="928"/>
      <c r="KNX8" s="928"/>
      <c r="KNY8" s="928"/>
      <c r="KNZ8" s="928"/>
      <c r="KOA8" s="928"/>
      <c r="KOB8" s="928"/>
      <c r="KOC8" s="928"/>
      <c r="KOD8" s="928"/>
      <c r="KOE8" s="928"/>
      <c r="KOF8" s="928"/>
      <c r="KOG8" s="928"/>
      <c r="KOH8" s="928"/>
      <c r="KOI8" s="928"/>
      <c r="KOJ8" s="928"/>
      <c r="KOK8" s="928"/>
      <c r="KOL8" s="928"/>
      <c r="KOM8" s="928"/>
      <c r="KON8" s="928"/>
      <c r="KOO8" s="928"/>
      <c r="KOP8" s="928"/>
      <c r="KOQ8" s="928"/>
      <c r="KOR8" s="928"/>
      <c r="KOS8" s="928"/>
      <c r="KOT8" s="928"/>
      <c r="KOU8" s="928"/>
      <c r="KOV8" s="928"/>
      <c r="KOW8" s="928"/>
      <c r="KOX8" s="928"/>
      <c r="KOY8" s="928"/>
      <c r="KOZ8" s="928"/>
      <c r="KPA8" s="928"/>
      <c r="KPB8" s="928"/>
      <c r="KPC8" s="928"/>
      <c r="KPD8" s="928"/>
      <c r="KPE8" s="928"/>
      <c r="KPF8" s="928"/>
      <c r="KPG8" s="928"/>
      <c r="KPH8" s="928"/>
      <c r="KPI8" s="928"/>
      <c r="KPJ8" s="928"/>
      <c r="KPK8" s="928"/>
      <c r="KPL8" s="928"/>
      <c r="KPM8" s="928"/>
      <c r="KPN8" s="928"/>
      <c r="KPO8" s="928"/>
      <c r="KPP8" s="928"/>
      <c r="KPQ8" s="928"/>
      <c r="KPR8" s="928"/>
      <c r="KPS8" s="928"/>
      <c r="KPT8" s="928"/>
      <c r="KPU8" s="928"/>
      <c r="KPV8" s="928"/>
      <c r="KPW8" s="928"/>
      <c r="KPX8" s="928"/>
      <c r="KPY8" s="928"/>
      <c r="KPZ8" s="928"/>
      <c r="KQA8" s="928"/>
      <c r="KQB8" s="928"/>
      <c r="KQC8" s="928"/>
      <c r="KQD8" s="928"/>
      <c r="KQE8" s="928"/>
      <c r="KQF8" s="928"/>
      <c r="KQG8" s="928"/>
      <c r="KQH8" s="928"/>
      <c r="KQI8" s="928"/>
      <c r="KQJ8" s="928"/>
      <c r="KQK8" s="928"/>
      <c r="KQL8" s="928"/>
      <c r="KQM8" s="928"/>
      <c r="KQN8" s="928"/>
      <c r="KQO8" s="928"/>
      <c r="KQP8" s="928"/>
      <c r="KQQ8" s="928"/>
      <c r="KQR8" s="928"/>
      <c r="KQS8" s="928"/>
      <c r="KQT8" s="928"/>
      <c r="KQU8" s="928"/>
      <c r="KQV8" s="928"/>
      <c r="KQW8" s="928"/>
      <c r="KQX8" s="928"/>
      <c r="KQY8" s="928"/>
      <c r="KQZ8" s="928"/>
      <c r="KRA8" s="928"/>
      <c r="KRB8" s="928"/>
      <c r="KRC8" s="928"/>
      <c r="KRD8" s="928"/>
      <c r="KRE8" s="928"/>
      <c r="KRF8" s="928"/>
      <c r="KRG8" s="928"/>
      <c r="KRH8" s="928"/>
      <c r="KRI8" s="928"/>
      <c r="KRJ8" s="928"/>
      <c r="KRK8" s="928"/>
      <c r="KRL8" s="928"/>
      <c r="KRM8" s="928"/>
      <c r="KRN8" s="928"/>
      <c r="KRO8" s="928"/>
      <c r="KRP8" s="928"/>
      <c r="KRQ8" s="928"/>
      <c r="KRR8" s="928"/>
      <c r="KRS8" s="928"/>
      <c r="KRT8" s="928"/>
      <c r="KRU8" s="928"/>
      <c r="KRV8" s="928"/>
      <c r="KRW8" s="928"/>
      <c r="KRX8" s="928"/>
      <c r="KRY8" s="928"/>
      <c r="KRZ8" s="928"/>
      <c r="KSA8" s="928"/>
      <c r="KSB8" s="928"/>
      <c r="KSC8" s="928"/>
      <c r="KSD8" s="928"/>
      <c r="KSE8" s="928"/>
      <c r="KSF8" s="928"/>
      <c r="KSG8" s="928"/>
      <c r="KSH8" s="928"/>
      <c r="KSI8" s="928"/>
      <c r="KSJ8" s="928"/>
      <c r="KSK8" s="928"/>
      <c r="KSL8" s="928"/>
      <c r="KSM8" s="928"/>
      <c r="KSN8" s="928"/>
      <c r="KSO8" s="928"/>
      <c r="KSP8" s="928"/>
      <c r="KSQ8" s="928"/>
      <c r="KSR8" s="928"/>
      <c r="KSS8" s="928"/>
      <c r="KST8" s="928"/>
      <c r="KSU8" s="928"/>
      <c r="KSV8" s="928"/>
      <c r="KSW8" s="928"/>
      <c r="KSX8" s="928"/>
      <c r="KSY8" s="928"/>
      <c r="KSZ8" s="928"/>
      <c r="KTA8" s="928"/>
      <c r="KTB8" s="928"/>
      <c r="KTC8" s="928"/>
      <c r="KTD8" s="928"/>
      <c r="KTE8" s="928"/>
      <c r="KTF8" s="928"/>
      <c r="KTG8" s="928"/>
      <c r="KTH8" s="928"/>
      <c r="KTI8" s="928"/>
      <c r="KTJ8" s="928"/>
      <c r="KTK8" s="928"/>
      <c r="KTL8" s="928"/>
      <c r="KTM8" s="928"/>
      <c r="KTN8" s="928"/>
      <c r="KTO8" s="928"/>
      <c r="KTP8" s="928"/>
      <c r="KTQ8" s="928"/>
      <c r="KTR8" s="928"/>
      <c r="KTS8" s="928"/>
      <c r="KTT8" s="928"/>
      <c r="KTU8" s="928"/>
      <c r="KTV8" s="928"/>
      <c r="KTW8" s="928"/>
      <c r="KTX8" s="928"/>
      <c r="KTY8" s="928"/>
      <c r="KTZ8" s="928"/>
      <c r="KUA8" s="928"/>
      <c r="KUB8" s="928"/>
      <c r="KUC8" s="928"/>
      <c r="KUD8" s="928"/>
      <c r="KUE8" s="928"/>
      <c r="KUF8" s="928"/>
      <c r="KUG8" s="928"/>
      <c r="KUH8" s="928"/>
      <c r="KUI8" s="928"/>
      <c r="KUJ8" s="928"/>
      <c r="KUK8" s="928"/>
      <c r="KUL8" s="928"/>
      <c r="KUM8" s="928"/>
      <c r="KUN8" s="928"/>
      <c r="KUO8" s="928"/>
      <c r="KUP8" s="928"/>
      <c r="KUQ8" s="928"/>
      <c r="KUR8" s="928"/>
      <c r="KUS8" s="928"/>
      <c r="KUT8" s="928"/>
      <c r="KUU8" s="928"/>
      <c r="KUV8" s="928"/>
      <c r="KUW8" s="928"/>
      <c r="KUX8" s="928"/>
      <c r="KUY8" s="928"/>
      <c r="KUZ8" s="928"/>
      <c r="KVA8" s="928"/>
      <c r="KVB8" s="928"/>
      <c r="KVC8" s="928"/>
      <c r="KVD8" s="928"/>
      <c r="KVE8" s="928"/>
      <c r="KVF8" s="928"/>
      <c r="KVG8" s="928"/>
      <c r="KVH8" s="928"/>
      <c r="KVI8" s="928"/>
      <c r="KVJ8" s="928"/>
      <c r="KVK8" s="928"/>
      <c r="KVL8" s="928"/>
      <c r="KVM8" s="928"/>
      <c r="KVN8" s="928"/>
      <c r="KVO8" s="928"/>
      <c r="KVP8" s="928"/>
      <c r="KVQ8" s="928"/>
      <c r="KVR8" s="928"/>
      <c r="KVS8" s="928"/>
      <c r="KVT8" s="928"/>
      <c r="KVU8" s="928"/>
      <c r="KVV8" s="928"/>
      <c r="KVW8" s="928"/>
      <c r="KVX8" s="928"/>
      <c r="KVY8" s="928"/>
      <c r="KVZ8" s="928"/>
      <c r="KWA8" s="928"/>
      <c r="KWB8" s="928"/>
      <c r="KWC8" s="928"/>
      <c r="KWD8" s="928"/>
      <c r="KWE8" s="928"/>
      <c r="KWF8" s="928"/>
      <c r="KWG8" s="928"/>
      <c r="KWH8" s="928"/>
      <c r="KWI8" s="928"/>
      <c r="KWJ8" s="928"/>
      <c r="KWK8" s="928"/>
      <c r="KWL8" s="928"/>
      <c r="KWM8" s="928"/>
      <c r="KWN8" s="928"/>
      <c r="KWO8" s="928"/>
      <c r="KWP8" s="928"/>
      <c r="KWQ8" s="928"/>
      <c r="KWR8" s="928"/>
      <c r="KWS8" s="928"/>
      <c r="KWT8" s="928"/>
      <c r="KWU8" s="928"/>
      <c r="KWV8" s="928"/>
      <c r="KWW8" s="928"/>
      <c r="KWX8" s="928"/>
      <c r="KWY8" s="928"/>
      <c r="KWZ8" s="928"/>
      <c r="KXA8" s="928"/>
      <c r="KXB8" s="928"/>
      <c r="KXC8" s="928"/>
      <c r="KXD8" s="928"/>
      <c r="KXE8" s="928"/>
      <c r="KXF8" s="928"/>
      <c r="KXG8" s="928"/>
      <c r="KXH8" s="928"/>
      <c r="KXI8" s="928"/>
      <c r="KXJ8" s="928"/>
      <c r="KXK8" s="928"/>
      <c r="KXL8" s="928"/>
      <c r="KXM8" s="928"/>
      <c r="KXN8" s="928"/>
      <c r="KXO8" s="928"/>
      <c r="KXP8" s="928"/>
      <c r="KXQ8" s="928"/>
      <c r="KXR8" s="928"/>
      <c r="KXS8" s="928"/>
      <c r="KXT8" s="928"/>
      <c r="KXU8" s="928"/>
      <c r="KXV8" s="928"/>
      <c r="KXW8" s="928"/>
      <c r="KXX8" s="928"/>
      <c r="KXY8" s="928"/>
      <c r="KXZ8" s="928"/>
      <c r="KYA8" s="928"/>
      <c r="KYB8" s="928"/>
      <c r="KYC8" s="928"/>
      <c r="KYD8" s="928"/>
      <c r="KYE8" s="928"/>
      <c r="KYF8" s="928"/>
      <c r="KYG8" s="928"/>
      <c r="KYH8" s="928"/>
      <c r="KYI8" s="928"/>
      <c r="KYJ8" s="928"/>
      <c r="KYK8" s="928"/>
      <c r="KYL8" s="928"/>
      <c r="KYM8" s="928"/>
      <c r="KYN8" s="928"/>
      <c r="KYO8" s="928"/>
      <c r="KYP8" s="928"/>
      <c r="KYQ8" s="928"/>
      <c r="KYR8" s="928"/>
      <c r="KYS8" s="928"/>
      <c r="KYT8" s="928"/>
      <c r="KYU8" s="928"/>
      <c r="KYV8" s="928"/>
      <c r="KYW8" s="928"/>
      <c r="KYX8" s="928"/>
      <c r="KYY8" s="928"/>
      <c r="KYZ8" s="928"/>
      <c r="KZA8" s="928"/>
      <c r="KZB8" s="928"/>
      <c r="KZC8" s="928"/>
      <c r="KZD8" s="928"/>
      <c r="KZE8" s="928"/>
      <c r="KZF8" s="928"/>
      <c r="KZG8" s="928"/>
      <c r="KZH8" s="928"/>
      <c r="KZI8" s="928"/>
      <c r="KZJ8" s="928"/>
      <c r="KZK8" s="928"/>
      <c r="KZL8" s="928"/>
      <c r="KZM8" s="928"/>
      <c r="KZN8" s="928"/>
      <c r="KZO8" s="928"/>
      <c r="KZP8" s="928"/>
      <c r="KZQ8" s="928"/>
      <c r="KZR8" s="928"/>
      <c r="KZS8" s="928"/>
      <c r="KZT8" s="928"/>
      <c r="KZU8" s="928"/>
      <c r="KZV8" s="928"/>
      <c r="KZW8" s="928"/>
      <c r="KZX8" s="928"/>
      <c r="KZY8" s="928"/>
      <c r="KZZ8" s="928"/>
      <c r="LAA8" s="928"/>
      <c r="LAB8" s="928"/>
      <c r="LAC8" s="928"/>
      <c r="LAD8" s="928"/>
      <c r="LAE8" s="928"/>
      <c r="LAF8" s="928"/>
      <c r="LAG8" s="928"/>
      <c r="LAH8" s="928"/>
      <c r="LAI8" s="928"/>
      <c r="LAJ8" s="928"/>
      <c r="LAK8" s="928"/>
      <c r="LAL8" s="928"/>
      <c r="LAM8" s="928"/>
      <c r="LAN8" s="928"/>
      <c r="LAO8" s="928"/>
      <c r="LAP8" s="928"/>
      <c r="LAQ8" s="928"/>
      <c r="LAR8" s="928"/>
      <c r="LAS8" s="928"/>
      <c r="LAT8" s="928"/>
      <c r="LAU8" s="928"/>
      <c r="LAV8" s="928"/>
      <c r="LAW8" s="928"/>
      <c r="LAX8" s="928"/>
      <c r="LAY8" s="928"/>
      <c r="LAZ8" s="928"/>
      <c r="LBA8" s="928"/>
      <c r="LBB8" s="928"/>
      <c r="LBC8" s="928"/>
      <c r="LBD8" s="928"/>
      <c r="LBE8" s="928"/>
      <c r="LBF8" s="928"/>
      <c r="LBG8" s="928"/>
      <c r="LBH8" s="928"/>
      <c r="LBI8" s="928"/>
      <c r="LBJ8" s="928"/>
      <c r="LBK8" s="928"/>
      <c r="LBL8" s="928"/>
      <c r="LBM8" s="928"/>
      <c r="LBN8" s="928"/>
      <c r="LBO8" s="928"/>
      <c r="LBP8" s="928"/>
      <c r="LBQ8" s="928"/>
      <c r="LBR8" s="928"/>
      <c r="LBS8" s="928"/>
      <c r="LBT8" s="928"/>
      <c r="LBU8" s="928"/>
      <c r="LBV8" s="928"/>
      <c r="LBW8" s="928"/>
      <c r="LBX8" s="928"/>
      <c r="LBY8" s="928"/>
      <c r="LBZ8" s="928"/>
      <c r="LCA8" s="928"/>
      <c r="LCB8" s="928"/>
      <c r="LCC8" s="928"/>
      <c r="LCD8" s="928"/>
      <c r="LCE8" s="928"/>
      <c r="LCF8" s="928"/>
      <c r="LCG8" s="928"/>
      <c r="LCH8" s="928"/>
      <c r="LCI8" s="928"/>
      <c r="LCJ8" s="928"/>
      <c r="LCK8" s="928"/>
      <c r="LCL8" s="928"/>
      <c r="LCM8" s="928"/>
      <c r="LCN8" s="928"/>
      <c r="LCO8" s="928"/>
      <c r="LCP8" s="928"/>
      <c r="LCQ8" s="928"/>
      <c r="LCR8" s="928"/>
      <c r="LCS8" s="928"/>
      <c r="LCT8" s="928"/>
      <c r="LCU8" s="928"/>
      <c r="LCV8" s="928"/>
      <c r="LCW8" s="928"/>
      <c r="LCX8" s="928"/>
      <c r="LCY8" s="928"/>
      <c r="LCZ8" s="928"/>
      <c r="LDA8" s="928"/>
      <c r="LDB8" s="928"/>
      <c r="LDC8" s="928"/>
      <c r="LDD8" s="928"/>
      <c r="LDE8" s="928"/>
      <c r="LDF8" s="928"/>
      <c r="LDG8" s="928"/>
      <c r="LDH8" s="928"/>
      <c r="LDI8" s="928"/>
      <c r="LDJ8" s="928"/>
      <c r="LDK8" s="928"/>
      <c r="LDL8" s="928"/>
      <c r="LDM8" s="928"/>
      <c r="LDN8" s="928"/>
      <c r="LDO8" s="928"/>
      <c r="LDP8" s="928"/>
      <c r="LDQ8" s="928"/>
      <c r="LDR8" s="928"/>
      <c r="LDS8" s="928"/>
      <c r="LDT8" s="928"/>
      <c r="LDU8" s="928"/>
      <c r="LDV8" s="928"/>
      <c r="LDW8" s="928"/>
      <c r="LDX8" s="928"/>
      <c r="LDY8" s="928"/>
      <c r="LDZ8" s="928"/>
      <c r="LEA8" s="928"/>
      <c r="LEB8" s="928"/>
      <c r="LEC8" s="928"/>
      <c r="LED8" s="928"/>
      <c r="LEE8" s="928"/>
      <c r="LEF8" s="928"/>
      <c r="LEG8" s="928"/>
      <c r="LEH8" s="928"/>
      <c r="LEI8" s="928"/>
      <c r="LEJ8" s="928"/>
      <c r="LEK8" s="928"/>
      <c r="LEL8" s="928"/>
      <c r="LEM8" s="928"/>
      <c r="LEN8" s="928"/>
      <c r="LEO8" s="928"/>
      <c r="LEP8" s="928"/>
      <c r="LEQ8" s="928"/>
      <c r="LER8" s="928"/>
      <c r="LES8" s="928"/>
      <c r="LET8" s="928"/>
      <c r="LEU8" s="928"/>
      <c r="LEV8" s="928"/>
      <c r="LEW8" s="928"/>
      <c r="LEX8" s="928"/>
      <c r="LEY8" s="928"/>
      <c r="LEZ8" s="928"/>
      <c r="LFA8" s="928"/>
      <c r="LFB8" s="928"/>
      <c r="LFC8" s="928"/>
      <c r="LFD8" s="928"/>
      <c r="LFE8" s="928"/>
      <c r="LFF8" s="928"/>
      <c r="LFG8" s="928"/>
      <c r="LFH8" s="928"/>
      <c r="LFI8" s="928"/>
      <c r="LFJ8" s="928"/>
      <c r="LFK8" s="928"/>
      <c r="LFL8" s="928"/>
      <c r="LFM8" s="928"/>
      <c r="LFN8" s="928"/>
      <c r="LFO8" s="928"/>
      <c r="LFP8" s="928"/>
      <c r="LFQ8" s="928"/>
      <c r="LFR8" s="928"/>
      <c r="LFS8" s="928"/>
      <c r="LFT8" s="928"/>
      <c r="LFU8" s="928"/>
      <c r="LFV8" s="928"/>
      <c r="LFW8" s="928"/>
      <c r="LFX8" s="928"/>
      <c r="LFY8" s="928"/>
      <c r="LFZ8" s="928"/>
      <c r="LGA8" s="928"/>
      <c r="LGB8" s="928"/>
      <c r="LGC8" s="928"/>
      <c r="LGD8" s="928"/>
      <c r="LGE8" s="928"/>
      <c r="LGF8" s="928"/>
      <c r="LGG8" s="928"/>
      <c r="LGH8" s="928"/>
      <c r="LGI8" s="928"/>
      <c r="LGJ8" s="928"/>
      <c r="LGK8" s="928"/>
      <c r="LGL8" s="928"/>
      <c r="LGM8" s="928"/>
      <c r="LGN8" s="928"/>
      <c r="LGO8" s="928"/>
      <c r="LGP8" s="928"/>
      <c r="LGQ8" s="928"/>
      <c r="LGR8" s="928"/>
      <c r="LGS8" s="928"/>
      <c r="LGT8" s="928"/>
      <c r="LGU8" s="928"/>
      <c r="LGV8" s="928"/>
      <c r="LGW8" s="928"/>
      <c r="LGX8" s="928"/>
      <c r="LGY8" s="928"/>
      <c r="LGZ8" s="928"/>
      <c r="LHA8" s="928"/>
      <c r="LHB8" s="928"/>
      <c r="LHC8" s="928"/>
      <c r="LHD8" s="928"/>
      <c r="LHE8" s="928"/>
      <c r="LHF8" s="928"/>
      <c r="LHG8" s="928"/>
      <c r="LHH8" s="928"/>
      <c r="LHI8" s="928"/>
      <c r="LHJ8" s="928"/>
      <c r="LHK8" s="928"/>
      <c r="LHL8" s="928"/>
      <c r="LHM8" s="928"/>
      <c r="LHN8" s="928"/>
      <c r="LHO8" s="928"/>
      <c r="LHP8" s="928"/>
      <c r="LHQ8" s="928"/>
      <c r="LHR8" s="928"/>
      <c r="LHS8" s="928"/>
      <c r="LHT8" s="928"/>
      <c r="LHU8" s="928"/>
      <c r="LHV8" s="928"/>
      <c r="LHW8" s="928"/>
      <c r="LHX8" s="928"/>
      <c r="LHY8" s="928"/>
      <c r="LHZ8" s="928"/>
      <c r="LIA8" s="928"/>
      <c r="LIB8" s="928"/>
      <c r="LIC8" s="928"/>
      <c r="LID8" s="928"/>
      <c r="LIE8" s="928"/>
      <c r="LIF8" s="928"/>
      <c r="LIG8" s="928"/>
      <c r="LIH8" s="928"/>
      <c r="LII8" s="928"/>
      <c r="LIJ8" s="928"/>
      <c r="LIK8" s="928"/>
      <c r="LIL8" s="928"/>
      <c r="LIM8" s="928"/>
      <c r="LIN8" s="928"/>
      <c r="LIO8" s="928"/>
      <c r="LIP8" s="928"/>
      <c r="LIQ8" s="928"/>
      <c r="LIR8" s="928"/>
      <c r="LIS8" s="928"/>
      <c r="LIT8" s="928"/>
      <c r="LIU8" s="928"/>
      <c r="LIV8" s="928"/>
      <c r="LIW8" s="928"/>
      <c r="LIX8" s="928"/>
      <c r="LIY8" s="928"/>
      <c r="LIZ8" s="928"/>
      <c r="LJA8" s="928"/>
      <c r="LJB8" s="928"/>
      <c r="LJC8" s="928"/>
      <c r="LJD8" s="928"/>
      <c r="LJE8" s="928"/>
      <c r="LJF8" s="928"/>
      <c r="LJG8" s="928"/>
      <c r="LJH8" s="928"/>
      <c r="LJI8" s="928"/>
      <c r="LJJ8" s="928"/>
      <c r="LJK8" s="928"/>
      <c r="LJL8" s="928"/>
      <c r="LJM8" s="928"/>
      <c r="LJN8" s="928"/>
      <c r="LJO8" s="928"/>
      <c r="LJP8" s="928"/>
      <c r="LJQ8" s="928"/>
      <c r="LJR8" s="928"/>
      <c r="LJS8" s="928"/>
      <c r="LJT8" s="928"/>
      <c r="LJU8" s="928"/>
      <c r="LJV8" s="928"/>
      <c r="LJW8" s="928"/>
      <c r="LJX8" s="928"/>
      <c r="LJY8" s="928"/>
      <c r="LJZ8" s="928"/>
      <c r="LKA8" s="928"/>
      <c r="LKB8" s="928"/>
      <c r="LKC8" s="928"/>
      <c r="LKD8" s="928"/>
      <c r="LKE8" s="928"/>
      <c r="LKF8" s="928"/>
      <c r="LKG8" s="928"/>
      <c r="LKH8" s="928"/>
      <c r="LKI8" s="928"/>
      <c r="LKJ8" s="928"/>
      <c r="LKK8" s="928"/>
      <c r="LKL8" s="928"/>
      <c r="LKM8" s="928"/>
      <c r="LKN8" s="928"/>
      <c r="LKO8" s="928"/>
      <c r="LKP8" s="928"/>
      <c r="LKQ8" s="928"/>
      <c r="LKR8" s="928"/>
      <c r="LKS8" s="928"/>
      <c r="LKT8" s="928"/>
      <c r="LKU8" s="928"/>
      <c r="LKV8" s="928"/>
      <c r="LKW8" s="928"/>
      <c r="LKX8" s="928"/>
      <c r="LKY8" s="928"/>
      <c r="LKZ8" s="928"/>
      <c r="LLA8" s="928"/>
      <c r="LLB8" s="928"/>
      <c r="LLC8" s="928"/>
      <c r="LLD8" s="928"/>
      <c r="LLE8" s="928"/>
      <c r="LLF8" s="928"/>
      <c r="LLG8" s="928"/>
      <c r="LLH8" s="928"/>
      <c r="LLI8" s="928"/>
      <c r="LLJ8" s="928"/>
      <c r="LLK8" s="928"/>
      <c r="LLL8" s="928"/>
      <c r="LLM8" s="928"/>
      <c r="LLN8" s="928"/>
      <c r="LLO8" s="928"/>
      <c r="LLP8" s="928"/>
      <c r="LLQ8" s="928"/>
      <c r="LLR8" s="928"/>
      <c r="LLS8" s="928"/>
      <c r="LLT8" s="928"/>
      <c r="LLU8" s="928"/>
      <c r="LLV8" s="928"/>
      <c r="LLW8" s="928"/>
      <c r="LLX8" s="928"/>
      <c r="LLY8" s="928"/>
      <c r="LLZ8" s="928"/>
      <c r="LMA8" s="928"/>
      <c r="LMB8" s="928"/>
      <c r="LMC8" s="928"/>
      <c r="LMD8" s="928"/>
      <c r="LME8" s="928"/>
      <c r="LMF8" s="928"/>
      <c r="LMG8" s="928"/>
      <c r="LMH8" s="928"/>
      <c r="LMI8" s="928"/>
      <c r="LMJ8" s="928"/>
      <c r="LMK8" s="928"/>
      <c r="LML8" s="928"/>
      <c r="LMM8" s="928"/>
      <c r="LMN8" s="928"/>
      <c r="LMO8" s="928"/>
      <c r="LMP8" s="928"/>
      <c r="LMQ8" s="928"/>
      <c r="LMR8" s="928"/>
      <c r="LMS8" s="928"/>
      <c r="LMT8" s="928"/>
      <c r="LMU8" s="928"/>
      <c r="LMV8" s="928"/>
      <c r="LMW8" s="928"/>
      <c r="LMX8" s="928"/>
      <c r="LMY8" s="928"/>
      <c r="LMZ8" s="928"/>
      <c r="LNA8" s="928"/>
      <c r="LNB8" s="928"/>
      <c r="LNC8" s="928"/>
      <c r="LND8" s="928"/>
      <c r="LNE8" s="928"/>
      <c r="LNF8" s="928"/>
      <c r="LNG8" s="928"/>
      <c r="LNH8" s="928"/>
      <c r="LNI8" s="928"/>
      <c r="LNJ8" s="928"/>
      <c r="LNK8" s="928"/>
      <c r="LNL8" s="928"/>
      <c r="LNM8" s="928"/>
      <c r="LNN8" s="928"/>
      <c r="LNO8" s="928"/>
      <c r="LNP8" s="928"/>
      <c r="LNQ8" s="928"/>
      <c r="LNR8" s="928"/>
      <c r="LNS8" s="928"/>
      <c r="LNT8" s="928"/>
      <c r="LNU8" s="928"/>
      <c r="LNV8" s="928"/>
      <c r="LNW8" s="928"/>
      <c r="LNX8" s="928"/>
      <c r="LNY8" s="928"/>
      <c r="LNZ8" s="928"/>
      <c r="LOA8" s="928"/>
      <c r="LOB8" s="928"/>
      <c r="LOC8" s="928"/>
      <c r="LOD8" s="928"/>
      <c r="LOE8" s="928"/>
      <c r="LOF8" s="928"/>
      <c r="LOG8" s="928"/>
      <c r="LOH8" s="928"/>
      <c r="LOI8" s="928"/>
      <c r="LOJ8" s="928"/>
      <c r="LOK8" s="928"/>
      <c r="LOL8" s="928"/>
      <c r="LOM8" s="928"/>
      <c r="LON8" s="928"/>
      <c r="LOO8" s="928"/>
      <c r="LOP8" s="928"/>
      <c r="LOQ8" s="928"/>
      <c r="LOR8" s="928"/>
      <c r="LOS8" s="928"/>
      <c r="LOT8" s="928"/>
      <c r="LOU8" s="928"/>
      <c r="LOV8" s="928"/>
      <c r="LOW8" s="928"/>
      <c r="LOX8" s="928"/>
      <c r="LOY8" s="928"/>
      <c r="LOZ8" s="928"/>
      <c r="LPA8" s="928"/>
      <c r="LPB8" s="928"/>
      <c r="LPC8" s="928"/>
      <c r="LPD8" s="928"/>
      <c r="LPE8" s="928"/>
      <c r="LPF8" s="928"/>
      <c r="LPG8" s="928"/>
      <c r="LPH8" s="928"/>
      <c r="LPI8" s="928"/>
      <c r="LPJ8" s="928"/>
      <c r="LPK8" s="928"/>
      <c r="LPL8" s="928"/>
      <c r="LPM8" s="928"/>
      <c r="LPN8" s="928"/>
      <c r="LPO8" s="928"/>
      <c r="LPP8" s="928"/>
      <c r="LPQ8" s="928"/>
      <c r="LPR8" s="928"/>
      <c r="LPS8" s="928"/>
      <c r="LPT8" s="928"/>
      <c r="LPU8" s="928"/>
      <c r="LPV8" s="928"/>
      <c r="LPW8" s="928"/>
      <c r="LPX8" s="928"/>
      <c r="LPY8" s="928"/>
      <c r="LPZ8" s="928"/>
      <c r="LQA8" s="928"/>
      <c r="LQB8" s="928"/>
      <c r="LQC8" s="928"/>
      <c r="LQD8" s="928"/>
      <c r="LQE8" s="928"/>
      <c r="LQF8" s="928"/>
      <c r="LQG8" s="928"/>
      <c r="LQH8" s="928"/>
      <c r="LQI8" s="928"/>
      <c r="LQJ8" s="928"/>
      <c r="LQK8" s="928"/>
      <c r="LQL8" s="928"/>
      <c r="LQM8" s="928"/>
      <c r="LQN8" s="928"/>
      <c r="LQO8" s="928"/>
      <c r="LQP8" s="928"/>
      <c r="LQQ8" s="928"/>
      <c r="LQR8" s="928"/>
      <c r="LQS8" s="928"/>
      <c r="LQT8" s="928"/>
      <c r="LQU8" s="928"/>
      <c r="LQV8" s="928"/>
      <c r="LQW8" s="928"/>
      <c r="LQX8" s="928"/>
      <c r="LQY8" s="928"/>
      <c r="LQZ8" s="928"/>
      <c r="LRA8" s="928"/>
      <c r="LRB8" s="928"/>
      <c r="LRC8" s="928"/>
      <c r="LRD8" s="928"/>
      <c r="LRE8" s="928"/>
      <c r="LRF8" s="928"/>
      <c r="LRG8" s="928"/>
      <c r="LRH8" s="928"/>
      <c r="LRI8" s="928"/>
      <c r="LRJ8" s="928"/>
      <c r="LRK8" s="928"/>
      <c r="LRL8" s="928"/>
      <c r="LRM8" s="928"/>
      <c r="LRN8" s="928"/>
      <c r="LRO8" s="928"/>
      <c r="LRP8" s="928"/>
      <c r="LRQ8" s="928"/>
      <c r="LRR8" s="928"/>
      <c r="LRS8" s="928"/>
      <c r="LRT8" s="928"/>
      <c r="LRU8" s="928"/>
      <c r="LRV8" s="928"/>
      <c r="LRW8" s="928"/>
      <c r="LRX8" s="928"/>
      <c r="LRY8" s="928"/>
      <c r="LRZ8" s="928"/>
      <c r="LSA8" s="928"/>
      <c r="LSB8" s="928"/>
      <c r="LSC8" s="928"/>
      <c r="LSD8" s="928"/>
      <c r="LSE8" s="928"/>
      <c r="LSF8" s="928"/>
      <c r="LSG8" s="928"/>
      <c r="LSH8" s="928"/>
      <c r="LSI8" s="928"/>
      <c r="LSJ8" s="928"/>
      <c r="LSK8" s="928"/>
      <c r="LSL8" s="928"/>
      <c r="LSM8" s="928"/>
      <c r="LSN8" s="928"/>
      <c r="LSO8" s="928"/>
      <c r="LSP8" s="928"/>
      <c r="LSQ8" s="928"/>
      <c r="LSR8" s="928"/>
      <c r="LSS8" s="928"/>
      <c r="LST8" s="928"/>
      <c r="LSU8" s="928"/>
      <c r="LSV8" s="928"/>
      <c r="LSW8" s="928"/>
      <c r="LSX8" s="928"/>
      <c r="LSY8" s="928"/>
      <c r="LSZ8" s="928"/>
      <c r="LTA8" s="928"/>
      <c r="LTB8" s="928"/>
      <c r="LTC8" s="928"/>
      <c r="LTD8" s="928"/>
      <c r="LTE8" s="928"/>
      <c r="LTF8" s="928"/>
      <c r="LTG8" s="928"/>
      <c r="LTH8" s="928"/>
      <c r="LTI8" s="928"/>
      <c r="LTJ8" s="928"/>
      <c r="LTK8" s="928"/>
      <c r="LTL8" s="928"/>
      <c r="LTM8" s="928"/>
      <c r="LTN8" s="928"/>
      <c r="LTO8" s="928"/>
      <c r="LTP8" s="928"/>
      <c r="LTQ8" s="928"/>
      <c r="LTR8" s="928"/>
      <c r="LTS8" s="928"/>
      <c r="LTT8" s="928"/>
      <c r="LTU8" s="928"/>
      <c r="LTV8" s="928"/>
      <c r="LTW8" s="928"/>
      <c r="LTX8" s="928"/>
      <c r="LTY8" s="928"/>
      <c r="LTZ8" s="928"/>
      <c r="LUA8" s="928"/>
      <c r="LUB8" s="928"/>
      <c r="LUC8" s="928"/>
      <c r="LUD8" s="928"/>
      <c r="LUE8" s="928"/>
      <c r="LUF8" s="928"/>
      <c r="LUG8" s="928"/>
      <c r="LUH8" s="928"/>
      <c r="LUI8" s="928"/>
      <c r="LUJ8" s="928"/>
      <c r="LUK8" s="928"/>
      <c r="LUL8" s="928"/>
      <c r="LUM8" s="928"/>
      <c r="LUN8" s="928"/>
      <c r="LUO8" s="928"/>
      <c r="LUP8" s="928"/>
      <c r="LUQ8" s="928"/>
      <c r="LUR8" s="928"/>
      <c r="LUS8" s="928"/>
      <c r="LUT8" s="928"/>
      <c r="LUU8" s="928"/>
      <c r="LUV8" s="928"/>
      <c r="LUW8" s="928"/>
      <c r="LUX8" s="928"/>
      <c r="LUY8" s="928"/>
      <c r="LUZ8" s="928"/>
      <c r="LVA8" s="928"/>
      <c r="LVB8" s="928"/>
      <c r="LVC8" s="928"/>
      <c r="LVD8" s="928"/>
      <c r="LVE8" s="928"/>
      <c r="LVF8" s="928"/>
      <c r="LVG8" s="928"/>
      <c r="LVH8" s="928"/>
      <c r="LVI8" s="928"/>
      <c r="LVJ8" s="928"/>
      <c r="LVK8" s="928"/>
      <c r="LVL8" s="928"/>
      <c r="LVM8" s="928"/>
      <c r="LVN8" s="928"/>
      <c r="LVO8" s="928"/>
      <c r="LVP8" s="928"/>
      <c r="LVQ8" s="928"/>
      <c r="LVR8" s="928"/>
      <c r="LVS8" s="928"/>
      <c r="LVT8" s="928"/>
      <c r="LVU8" s="928"/>
      <c r="LVV8" s="928"/>
      <c r="LVW8" s="928"/>
      <c r="LVX8" s="928"/>
      <c r="LVY8" s="928"/>
      <c r="LVZ8" s="928"/>
      <c r="LWA8" s="928"/>
      <c r="LWB8" s="928"/>
      <c r="LWC8" s="928"/>
      <c r="LWD8" s="928"/>
      <c r="LWE8" s="928"/>
      <c r="LWF8" s="928"/>
      <c r="LWG8" s="928"/>
      <c r="LWH8" s="928"/>
      <c r="LWI8" s="928"/>
      <c r="LWJ8" s="928"/>
      <c r="LWK8" s="928"/>
      <c r="LWL8" s="928"/>
      <c r="LWM8" s="928"/>
      <c r="LWN8" s="928"/>
      <c r="LWO8" s="928"/>
      <c r="LWP8" s="928"/>
      <c r="LWQ8" s="928"/>
      <c r="LWR8" s="928"/>
      <c r="LWS8" s="928"/>
      <c r="LWT8" s="928"/>
      <c r="LWU8" s="928"/>
      <c r="LWV8" s="928"/>
      <c r="LWW8" s="928"/>
      <c r="LWX8" s="928"/>
      <c r="LWY8" s="928"/>
      <c r="LWZ8" s="928"/>
      <c r="LXA8" s="928"/>
      <c r="LXB8" s="928"/>
      <c r="LXC8" s="928"/>
      <c r="LXD8" s="928"/>
      <c r="LXE8" s="928"/>
      <c r="LXF8" s="928"/>
      <c r="LXG8" s="928"/>
      <c r="LXH8" s="928"/>
      <c r="LXI8" s="928"/>
      <c r="LXJ8" s="928"/>
      <c r="LXK8" s="928"/>
      <c r="LXL8" s="928"/>
      <c r="LXM8" s="928"/>
      <c r="LXN8" s="928"/>
      <c r="LXO8" s="928"/>
      <c r="LXP8" s="928"/>
      <c r="LXQ8" s="928"/>
      <c r="LXR8" s="928"/>
      <c r="LXS8" s="928"/>
      <c r="LXT8" s="928"/>
      <c r="LXU8" s="928"/>
      <c r="LXV8" s="928"/>
      <c r="LXW8" s="928"/>
      <c r="LXX8" s="928"/>
      <c r="LXY8" s="928"/>
      <c r="LXZ8" s="928"/>
      <c r="LYA8" s="928"/>
      <c r="LYB8" s="928"/>
      <c r="LYC8" s="928"/>
      <c r="LYD8" s="928"/>
      <c r="LYE8" s="928"/>
      <c r="LYF8" s="928"/>
      <c r="LYG8" s="928"/>
      <c r="LYH8" s="928"/>
      <c r="LYI8" s="928"/>
      <c r="LYJ8" s="928"/>
      <c r="LYK8" s="928"/>
      <c r="LYL8" s="928"/>
      <c r="LYM8" s="928"/>
      <c r="LYN8" s="928"/>
      <c r="LYO8" s="928"/>
      <c r="LYP8" s="928"/>
      <c r="LYQ8" s="928"/>
      <c r="LYR8" s="928"/>
      <c r="LYS8" s="928"/>
      <c r="LYT8" s="928"/>
      <c r="LYU8" s="928"/>
      <c r="LYV8" s="928"/>
      <c r="LYW8" s="928"/>
      <c r="LYX8" s="928"/>
      <c r="LYY8" s="928"/>
      <c r="LYZ8" s="928"/>
      <c r="LZA8" s="928"/>
      <c r="LZB8" s="928"/>
      <c r="LZC8" s="928"/>
      <c r="LZD8" s="928"/>
      <c r="LZE8" s="928"/>
      <c r="LZF8" s="928"/>
      <c r="LZG8" s="928"/>
      <c r="LZH8" s="928"/>
      <c r="LZI8" s="928"/>
      <c r="LZJ8" s="928"/>
      <c r="LZK8" s="928"/>
      <c r="LZL8" s="928"/>
      <c r="LZM8" s="928"/>
      <c r="LZN8" s="928"/>
      <c r="LZO8" s="928"/>
      <c r="LZP8" s="928"/>
      <c r="LZQ8" s="928"/>
      <c r="LZR8" s="928"/>
      <c r="LZS8" s="928"/>
      <c r="LZT8" s="928"/>
      <c r="LZU8" s="928"/>
      <c r="LZV8" s="928"/>
      <c r="LZW8" s="928"/>
      <c r="LZX8" s="928"/>
      <c r="LZY8" s="928"/>
      <c r="LZZ8" s="928"/>
      <c r="MAA8" s="928"/>
      <c r="MAB8" s="928"/>
      <c r="MAC8" s="928"/>
      <c r="MAD8" s="928"/>
      <c r="MAE8" s="928"/>
      <c r="MAF8" s="928"/>
      <c r="MAG8" s="928"/>
      <c r="MAH8" s="928"/>
      <c r="MAI8" s="928"/>
      <c r="MAJ8" s="928"/>
      <c r="MAK8" s="928"/>
      <c r="MAL8" s="928"/>
      <c r="MAM8" s="928"/>
      <c r="MAN8" s="928"/>
      <c r="MAO8" s="928"/>
      <c r="MAP8" s="928"/>
      <c r="MAQ8" s="928"/>
      <c r="MAR8" s="928"/>
      <c r="MAS8" s="928"/>
      <c r="MAT8" s="928"/>
      <c r="MAU8" s="928"/>
      <c r="MAV8" s="928"/>
      <c r="MAW8" s="928"/>
      <c r="MAX8" s="928"/>
      <c r="MAY8" s="928"/>
      <c r="MAZ8" s="928"/>
      <c r="MBA8" s="928"/>
      <c r="MBB8" s="928"/>
      <c r="MBC8" s="928"/>
      <c r="MBD8" s="928"/>
      <c r="MBE8" s="928"/>
      <c r="MBF8" s="928"/>
      <c r="MBG8" s="928"/>
      <c r="MBH8" s="928"/>
      <c r="MBI8" s="928"/>
      <c r="MBJ8" s="928"/>
      <c r="MBK8" s="928"/>
      <c r="MBL8" s="928"/>
      <c r="MBM8" s="928"/>
      <c r="MBN8" s="928"/>
      <c r="MBO8" s="928"/>
      <c r="MBP8" s="928"/>
      <c r="MBQ8" s="928"/>
      <c r="MBR8" s="928"/>
      <c r="MBS8" s="928"/>
      <c r="MBT8" s="928"/>
      <c r="MBU8" s="928"/>
      <c r="MBV8" s="928"/>
      <c r="MBW8" s="928"/>
      <c r="MBX8" s="928"/>
      <c r="MBY8" s="928"/>
      <c r="MBZ8" s="928"/>
      <c r="MCA8" s="928"/>
      <c r="MCB8" s="928"/>
      <c r="MCC8" s="928"/>
      <c r="MCD8" s="928"/>
      <c r="MCE8" s="928"/>
      <c r="MCF8" s="928"/>
      <c r="MCG8" s="928"/>
      <c r="MCH8" s="928"/>
      <c r="MCI8" s="928"/>
      <c r="MCJ8" s="928"/>
      <c r="MCK8" s="928"/>
      <c r="MCL8" s="928"/>
      <c r="MCM8" s="928"/>
      <c r="MCN8" s="928"/>
      <c r="MCO8" s="928"/>
      <c r="MCP8" s="928"/>
      <c r="MCQ8" s="928"/>
      <c r="MCR8" s="928"/>
      <c r="MCS8" s="928"/>
      <c r="MCT8" s="928"/>
      <c r="MCU8" s="928"/>
      <c r="MCV8" s="928"/>
      <c r="MCW8" s="928"/>
      <c r="MCX8" s="928"/>
      <c r="MCY8" s="928"/>
      <c r="MCZ8" s="928"/>
      <c r="MDA8" s="928"/>
      <c r="MDB8" s="928"/>
      <c r="MDC8" s="928"/>
      <c r="MDD8" s="928"/>
      <c r="MDE8" s="928"/>
      <c r="MDF8" s="928"/>
      <c r="MDG8" s="928"/>
      <c r="MDH8" s="928"/>
      <c r="MDI8" s="928"/>
      <c r="MDJ8" s="928"/>
      <c r="MDK8" s="928"/>
      <c r="MDL8" s="928"/>
      <c r="MDM8" s="928"/>
      <c r="MDN8" s="928"/>
      <c r="MDO8" s="928"/>
      <c r="MDP8" s="928"/>
      <c r="MDQ8" s="928"/>
      <c r="MDR8" s="928"/>
      <c r="MDS8" s="928"/>
      <c r="MDT8" s="928"/>
      <c r="MDU8" s="928"/>
      <c r="MDV8" s="928"/>
      <c r="MDW8" s="928"/>
      <c r="MDX8" s="928"/>
      <c r="MDY8" s="928"/>
      <c r="MDZ8" s="928"/>
      <c r="MEA8" s="928"/>
      <c r="MEB8" s="928"/>
      <c r="MEC8" s="928"/>
      <c r="MED8" s="928"/>
      <c r="MEE8" s="928"/>
      <c r="MEF8" s="928"/>
      <c r="MEG8" s="928"/>
      <c r="MEH8" s="928"/>
      <c r="MEI8" s="928"/>
      <c r="MEJ8" s="928"/>
      <c r="MEK8" s="928"/>
      <c r="MEL8" s="928"/>
      <c r="MEM8" s="928"/>
      <c r="MEN8" s="928"/>
      <c r="MEO8" s="928"/>
      <c r="MEP8" s="928"/>
      <c r="MEQ8" s="928"/>
      <c r="MER8" s="928"/>
      <c r="MES8" s="928"/>
      <c r="MET8" s="928"/>
      <c r="MEU8" s="928"/>
      <c r="MEV8" s="928"/>
      <c r="MEW8" s="928"/>
      <c r="MEX8" s="928"/>
      <c r="MEY8" s="928"/>
      <c r="MEZ8" s="928"/>
      <c r="MFA8" s="928"/>
      <c r="MFB8" s="928"/>
      <c r="MFC8" s="928"/>
      <c r="MFD8" s="928"/>
      <c r="MFE8" s="928"/>
      <c r="MFF8" s="928"/>
      <c r="MFG8" s="928"/>
      <c r="MFH8" s="928"/>
      <c r="MFI8" s="928"/>
      <c r="MFJ8" s="928"/>
      <c r="MFK8" s="928"/>
      <c r="MFL8" s="928"/>
      <c r="MFM8" s="928"/>
      <c r="MFN8" s="928"/>
      <c r="MFO8" s="928"/>
      <c r="MFP8" s="928"/>
      <c r="MFQ8" s="928"/>
      <c r="MFR8" s="928"/>
      <c r="MFS8" s="928"/>
      <c r="MFT8" s="928"/>
      <c r="MFU8" s="928"/>
      <c r="MFV8" s="928"/>
      <c r="MFW8" s="928"/>
      <c r="MFX8" s="928"/>
      <c r="MFY8" s="928"/>
      <c r="MFZ8" s="928"/>
      <c r="MGA8" s="928"/>
      <c r="MGB8" s="928"/>
      <c r="MGC8" s="928"/>
      <c r="MGD8" s="928"/>
      <c r="MGE8" s="928"/>
      <c r="MGF8" s="928"/>
      <c r="MGG8" s="928"/>
      <c r="MGH8" s="928"/>
      <c r="MGI8" s="928"/>
      <c r="MGJ8" s="928"/>
      <c r="MGK8" s="928"/>
      <c r="MGL8" s="928"/>
      <c r="MGM8" s="928"/>
      <c r="MGN8" s="928"/>
      <c r="MGO8" s="928"/>
      <c r="MGP8" s="928"/>
      <c r="MGQ8" s="928"/>
      <c r="MGR8" s="928"/>
      <c r="MGS8" s="928"/>
      <c r="MGT8" s="928"/>
      <c r="MGU8" s="928"/>
      <c r="MGV8" s="928"/>
      <c r="MGW8" s="928"/>
      <c r="MGX8" s="928"/>
      <c r="MGY8" s="928"/>
      <c r="MGZ8" s="928"/>
      <c r="MHA8" s="928"/>
      <c r="MHB8" s="928"/>
      <c r="MHC8" s="928"/>
      <c r="MHD8" s="928"/>
      <c r="MHE8" s="928"/>
      <c r="MHF8" s="928"/>
      <c r="MHG8" s="928"/>
      <c r="MHH8" s="928"/>
      <c r="MHI8" s="928"/>
      <c r="MHJ8" s="928"/>
      <c r="MHK8" s="928"/>
      <c r="MHL8" s="928"/>
      <c r="MHM8" s="928"/>
      <c r="MHN8" s="928"/>
      <c r="MHO8" s="928"/>
      <c r="MHP8" s="928"/>
      <c r="MHQ8" s="928"/>
      <c r="MHR8" s="928"/>
      <c r="MHS8" s="928"/>
      <c r="MHT8" s="928"/>
      <c r="MHU8" s="928"/>
      <c r="MHV8" s="928"/>
      <c r="MHW8" s="928"/>
      <c r="MHX8" s="928"/>
      <c r="MHY8" s="928"/>
      <c r="MHZ8" s="928"/>
      <c r="MIA8" s="928"/>
      <c r="MIB8" s="928"/>
      <c r="MIC8" s="928"/>
      <c r="MID8" s="928"/>
      <c r="MIE8" s="928"/>
      <c r="MIF8" s="928"/>
      <c r="MIG8" s="928"/>
      <c r="MIH8" s="928"/>
      <c r="MII8" s="928"/>
      <c r="MIJ8" s="928"/>
      <c r="MIK8" s="928"/>
      <c r="MIL8" s="928"/>
      <c r="MIM8" s="928"/>
      <c r="MIN8" s="928"/>
      <c r="MIO8" s="928"/>
      <c r="MIP8" s="928"/>
      <c r="MIQ8" s="928"/>
      <c r="MIR8" s="928"/>
      <c r="MIS8" s="928"/>
      <c r="MIT8" s="928"/>
      <c r="MIU8" s="928"/>
      <c r="MIV8" s="928"/>
      <c r="MIW8" s="928"/>
      <c r="MIX8" s="928"/>
      <c r="MIY8" s="928"/>
      <c r="MIZ8" s="928"/>
      <c r="MJA8" s="928"/>
      <c r="MJB8" s="928"/>
      <c r="MJC8" s="928"/>
      <c r="MJD8" s="928"/>
      <c r="MJE8" s="928"/>
      <c r="MJF8" s="928"/>
      <c r="MJG8" s="928"/>
      <c r="MJH8" s="928"/>
      <c r="MJI8" s="928"/>
      <c r="MJJ8" s="928"/>
      <c r="MJK8" s="928"/>
      <c r="MJL8" s="928"/>
      <c r="MJM8" s="928"/>
      <c r="MJN8" s="928"/>
      <c r="MJO8" s="928"/>
      <c r="MJP8" s="928"/>
      <c r="MJQ8" s="928"/>
      <c r="MJR8" s="928"/>
      <c r="MJS8" s="928"/>
      <c r="MJT8" s="928"/>
      <c r="MJU8" s="928"/>
      <c r="MJV8" s="928"/>
      <c r="MJW8" s="928"/>
      <c r="MJX8" s="928"/>
      <c r="MJY8" s="928"/>
      <c r="MJZ8" s="928"/>
      <c r="MKA8" s="928"/>
      <c r="MKB8" s="928"/>
      <c r="MKC8" s="928"/>
      <c r="MKD8" s="928"/>
      <c r="MKE8" s="928"/>
      <c r="MKF8" s="928"/>
      <c r="MKG8" s="928"/>
      <c r="MKH8" s="928"/>
      <c r="MKI8" s="928"/>
      <c r="MKJ8" s="928"/>
      <c r="MKK8" s="928"/>
      <c r="MKL8" s="928"/>
      <c r="MKM8" s="928"/>
      <c r="MKN8" s="928"/>
      <c r="MKO8" s="928"/>
      <c r="MKP8" s="928"/>
      <c r="MKQ8" s="928"/>
      <c r="MKR8" s="928"/>
      <c r="MKS8" s="928"/>
      <c r="MKT8" s="928"/>
      <c r="MKU8" s="928"/>
      <c r="MKV8" s="928"/>
      <c r="MKW8" s="928"/>
      <c r="MKX8" s="928"/>
      <c r="MKY8" s="928"/>
      <c r="MKZ8" s="928"/>
      <c r="MLA8" s="928"/>
      <c r="MLB8" s="928"/>
      <c r="MLC8" s="928"/>
      <c r="MLD8" s="928"/>
      <c r="MLE8" s="928"/>
      <c r="MLF8" s="928"/>
      <c r="MLG8" s="928"/>
      <c r="MLH8" s="928"/>
      <c r="MLI8" s="928"/>
      <c r="MLJ8" s="928"/>
      <c r="MLK8" s="928"/>
      <c r="MLL8" s="928"/>
      <c r="MLM8" s="928"/>
      <c r="MLN8" s="928"/>
      <c r="MLO8" s="928"/>
      <c r="MLP8" s="928"/>
      <c r="MLQ8" s="928"/>
      <c r="MLR8" s="928"/>
      <c r="MLS8" s="928"/>
      <c r="MLT8" s="928"/>
      <c r="MLU8" s="928"/>
      <c r="MLV8" s="928"/>
      <c r="MLW8" s="928"/>
      <c r="MLX8" s="928"/>
      <c r="MLY8" s="928"/>
      <c r="MLZ8" s="928"/>
      <c r="MMA8" s="928"/>
      <c r="MMB8" s="928"/>
      <c r="MMC8" s="928"/>
      <c r="MMD8" s="928"/>
      <c r="MME8" s="928"/>
      <c r="MMF8" s="928"/>
      <c r="MMG8" s="928"/>
      <c r="MMH8" s="928"/>
      <c r="MMI8" s="928"/>
      <c r="MMJ8" s="928"/>
      <c r="MMK8" s="928"/>
      <c r="MML8" s="928"/>
      <c r="MMM8" s="928"/>
      <c r="MMN8" s="928"/>
      <c r="MMO8" s="928"/>
      <c r="MMP8" s="928"/>
      <c r="MMQ8" s="928"/>
      <c r="MMR8" s="928"/>
      <c r="MMS8" s="928"/>
      <c r="MMT8" s="928"/>
      <c r="MMU8" s="928"/>
      <c r="MMV8" s="928"/>
      <c r="MMW8" s="928"/>
      <c r="MMX8" s="928"/>
      <c r="MMY8" s="928"/>
      <c r="MMZ8" s="928"/>
      <c r="MNA8" s="928"/>
      <c r="MNB8" s="928"/>
      <c r="MNC8" s="928"/>
      <c r="MND8" s="928"/>
      <c r="MNE8" s="928"/>
      <c r="MNF8" s="928"/>
      <c r="MNG8" s="928"/>
      <c r="MNH8" s="928"/>
      <c r="MNI8" s="928"/>
      <c r="MNJ8" s="928"/>
      <c r="MNK8" s="928"/>
      <c r="MNL8" s="928"/>
      <c r="MNM8" s="928"/>
      <c r="MNN8" s="928"/>
      <c r="MNO8" s="928"/>
      <c r="MNP8" s="928"/>
      <c r="MNQ8" s="928"/>
      <c r="MNR8" s="928"/>
      <c r="MNS8" s="928"/>
      <c r="MNT8" s="928"/>
      <c r="MNU8" s="928"/>
      <c r="MNV8" s="928"/>
      <c r="MNW8" s="928"/>
      <c r="MNX8" s="928"/>
      <c r="MNY8" s="928"/>
      <c r="MNZ8" s="928"/>
      <c r="MOA8" s="928"/>
      <c r="MOB8" s="928"/>
      <c r="MOC8" s="928"/>
      <c r="MOD8" s="928"/>
      <c r="MOE8" s="928"/>
      <c r="MOF8" s="928"/>
      <c r="MOG8" s="928"/>
      <c r="MOH8" s="928"/>
      <c r="MOI8" s="928"/>
      <c r="MOJ8" s="928"/>
      <c r="MOK8" s="928"/>
      <c r="MOL8" s="928"/>
      <c r="MOM8" s="928"/>
      <c r="MON8" s="928"/>
      <c r="MOO8" s="928"/>
      <c r="MOP8" s="928"/>
      <c r="MOQ8" s="928"/>
      <c r="MOR8" s="928"/>
      <c r="MOS8" s="928"/>
      <c r="MOT8" s="928"/>
      <c r="MOU8" s="928"/>
      <c r="MOV8" s="928"/>
      <c r="MOW8" s="928"/>
      <c r="MOX8" s="928"/>
      <c r="MOY8" s="928"/>
      <c r="MOZ8" s="928"/>
      <c r="MPA8" s="928"/>
      <c r="MPB8" s="928"/>
      <c r="MPC8" s="928"/>
      <c r="MPD8" s="928"/>
      <c r="MPE8" s="928"/>
      <c r="MPF8" s="928"/>
      <c r="MPG8" s="928"/>
      <c r="MPH8" s="928"/>
      <c r="MPI8" s="928"/>
      <c r="MPJ8" s="928"/>
      <c r="MPK8" s="928"/>
      <c r="MPL8" s="928"/>
      <c r="MPM8" s="928"/>
      <c r="MPN8" s="928"/>
      <c r="MPO8" s="928"/>
      <c r="MPP8" s="928"/>
      <c r="MPQ8" s="928"/>
      <c r="MPR8" s="928"/>
      <c r="MPS8" s="928"/>
      <c r="MPT8" s="928"/>
      <c r="MPU8" s="928"/>
      <c r="MPV8" s="928"/>
      <c r="MPW8" s="928"/>
      <c r="MPX8" s="928"/>
      <c r="MPY8" s="928"/>
      <c r="MPZ8" s="928"/>
      <c r="MQA8" s="928"/>
      <c r="MQB8" s="928"/>
      <c r="MQC8" s="928"/>
      <c r="MQD8" s="928"/>
      <c r="MQE8" s="928"/>
      <c r="MQF8" s="928"/>
      <c r="MQG8" s="928"/>
      <c r="MQH8" s="928"/>
      <c r="MQI8" s="928"/>
      <c r="MQJ8" s="928"/>
      <c r="MQK8" s="928"/>
      <c r="MQL8" s="928"/>
      <c r="MQM8" s="928"/>
      <c r="MQN8" s="928"/>
      <c r="MQO8" s="928"/>
      <c r="MQP8" s="928"/>
      <c r="MQQ8" s="928"/>
      <c r="MQR8" s="928"/>
      <c r="MQS8" s="928"/>
      <c r="MQT8" s="928"/>
      <c r="MQU8" s="928"/>
      <c r="MQV8" s="928"/>
      <c r="MQW8" s="928"/>
      <c r="MQX8" s="928"/>
      <c r="MQY8" s="928"/>
      <c r="MQZ8" s="928"/>
      <c r="MRA8" s="928"/>
      <c r="MRB8" s="928"/>
      <c r="MRC8" s="928"/>
      <c r="MRD8" s="928"/>
      <c r="MRE8" s="928"/>
      <c r="MRF8" s="928"/>
      <c r="MRG8" s="928"/>
      <c r="MRH8" s="928"/>
      <c r="MRI8" s="928"/>
      <c r="MRJ8" s="928"/>
      <c r="MRK8" s="928"/>
      <c r="MRL8" s="928"/>
      <c r="MRM8" s="928"/>
      <c r="MRN8" s="928"/>
      <c r="MRO8" s="928"/>
      <c r="MRP8" s="928"/>
      <c r="MRQ8" s="928"/>
      <c r="MRR8" s="928"/>
      <c r="MRS8" s="928"/>
      <c r="MRT8" s="928"/>
      <c r="MRU8" s="928"/>
      <c r="MRV8" s="928"/>
      <c r="MRW8" s="928"/>
      <c r="MRX8" s="928"/>
      <c r="MRY8" s="928"/>
      <c r="MRZ8" s="928"/>
      <c r="MSA8" s="928"/>
      <c r="MSB8" s="928"/>
      <c r="MSC8" s="928"/>
      <c r="MSD8" s="928"/>
      <c r="MSE8" s="928"/>
      <c r="MSF8" s="928"/>
      <c r="MSG8" s="928"/>
      <c r="MSH8" s="928"/>
      <c r="MSI8" s="928"/>
      <c r="MSJ8" s="928"/>
      <c r="MSK8" s="928"/>
      <c r="MSL8" s="928"/>
      <c r="MSM8" s="928"/>
      <c r="MSN8" s="928"/>
      <c r="MSO8" s="928"/>
      <c r="MSP8" s="928"/>
      <c r="MSQ8" s="928"/>
      <c r="MSR8" s="928"/>
      <c r="MSS8" s="928"/>
      <c r="MST8" s="928"/>
      <c r="MSU8" s="928"/>
      <c r="MSV8" s="928"/>
      <c r="MSW8" s="928"/>
      <c r="MSX8" s="928"/>
      <c r="MSY8" s="928"/>
      <c r="MSZ8" s="928"/>
      <c r="MTA8" s="928"/>
      <c r="MTB8" s="928"/>
      <c r="MTC8" s="928"/>
      <c r="MTD8" s="928"/>
      <c r="MTE8" s="928"/>
      <c r="MTF8" s="928"/>
      <c r="MTG8" s="928"/>
      <c r="MTH8" s="928"/>
      <c r="MTI8" s="928"/>
      <c r="MTJ8" s="928"/>
      <c r="MTK8" s="928"/>
      <c r="MTL8" s="928"/>
      <c r="MTM8" s="928"/>
      <c r="MTN8" s="928"/>
      <c r="MTO8" s="928"/>
      <c r="MTP8" s="928"/>
      <c r="MTQ8" s="928"/>
      <c r="MTR8" s="928"/>
      <c r="MTS8" s="928"/>
      <c r="MTT8" s="928"/>
      <c r="MTU8" s="928"/>
      <c r="MTV8" s="928"/>
      <c r="MTW8" s="928"/>
      <c r="MTX8" s="928"/>
      <c r="MTY8" s="928"/>
      <c r="MTZ8" s="928"/>
      <c r="MUA8" s="928"/>
      <c r="MUB8" s="928"/>
      <c r="MUC8" s="928"/>
      <c r="MUD8" s="928"/>
      <c r="MUE8" s="928"/>
      <c r="MUF8" s="928"/>
      <c r="MUG8" s="928"/>
      <c r="MUH8" s="928"/>
      <c r="MUI8" s="928"/>
      <c r="MUJ8" s="928"/>
      <c r="MUK8" s="928"/>
      <c r="MUL8" s="928"/>
      <c r="MUM8" s="928"/>
      <c r="MUN8" s="928"/>
      <c r="MUO8" s="928"/>
      <c r="MUP8" s="928"/>
      <c r="MUQ8" s="928"/>
      <c r="MUR8" s="928"/>
      <c r="MUS8" s="928"/>
      <c r="MUT8" s="928"/>
      <c r="MUU8" s="928"/>
      <c r="MUV8" s="928"/>
      <c r="MUW8" s="928"/>
      <c r="MUX8" s="928"/>
      <c r="MUY8" s="928"/>
      <c r="MUZ8" s="928"/>
      <c r="MVA8" s="928"/>
      <c r="MVB8" s="928"/>
      <c r="MVC8" s="928"/>
      <c r="MVD8" s="928"/>
      <c r="MVE8" s="928"/>
      <c r="MVF8" s="928"/>
      <c r="MVG8" s="928"/>
      <c r="MVH8" s="928"/>
      <c r="MVI8" s="928"/>
      <c r="MVJ8" s="928"/>
      <c r="MVK8" s="928"/>
      <c r="MVL8" s="928"/>
      <c r="MVM8" s="928"/>
      <c r="MVN8" s="928"/>
      <c r="MVO8" s="928"/>
      <c r="MVP8" s="928"/>
      <c r="MVQ8" s="928"/>
      <c r="MVR8" s="928"/>
      <c r="MVS8" s="928"/>
      <c r="MVT8" s="928"/>
      <c r="MVU8" s="928"/>
      <c r="MVV8" s="928"/>
      <c r="MVW8" s="928"/>
      <c r="MVX8" s="928"/>
      <c r="MVY8" s="928"/>
      <c r="MVZ8" s="928"/>
      <c r="MWA8" s="928"/>
      <c r="MWB8" s="928"/>
      <c r="MWC8" s="928"/>
      <c r="MWD8" s="928"/>
      <c r="MWE8" s="928"/>
      <c r="MWF8" s="928"/>
      <c r="MWG8" s="928"/>
      <c r="MWH8" s="928"/>
      <c r="MWI8" s="928"/>
      <c r="MWJ8" s="928"/>
      <c r="MWK8" s="928"/>
      <c r="MWL8" s="928"/>
      <c r="MWM8" s="928"/>
      <c r="MWN8" s="928"/>
      <c r="MWO8" s="928"/>
      <c r="MWP8" s="928"/>
      <c r="MWQ8" s="928"/>
      <c r="MWR8" s="928"/>
      <c r="MWS8" s="928"/>
      <c r="MWT8" s="928"/>
      <c r="MWU8" s="928"/>
      <c r="MWV8" s="928"/>
      <c r="MWW8" s="928"/>
      <c r="MWX8" s="928"/>
      <c r="MWY8" s="928"/>
      <c r="MWZ8" s="928"/>
      <c r="MXA8" s="928"/>
      <c r="MXB8" s="928"/>
      <c r="MXC8" s="928"/>
      <c r="MXD8" s="928"/>
      <c r="MXE8" s="928"/>
      <c r="MXF8" s="928"/>
      <c r="MXG8" s="928"/>
      <c r="MXH8" s="928"/>
      <c r="MXI8" s="928"/>
      <c r="MXJ8" s="928"/>
      <c r="MXK8" s="928"/>
      <c r="MXL8" s="928"/>
      <c r="MXM8" s="928"/>
      <c r="MXN8" s="928"/>
      <c r="MXO8" s="928"/>
      <c r="MXP8" s="928"/>
      <c r="MXQ8" s="928"/>
      <c r="MXR8" s="928"/>
      <c r="MXS8" s="928"/>
      <c r="MXT8" s="928"/>
      <c r="MXU8" s="928"/>
      <c r="MXV8" s="928"/>
      <c r="MXW8" s="928"/>
      <c r="MXX8" s="928"/>
      <c r="MXY8" s="928"/>
      <c r="MXZ8" s="928"/>
      <c r="MYA8" s="928"/>
      <c r="MYB8" s="928"/>
      <c r="MYC8" s="928"/>
      <c r="MYD8" s="928"/>
      <c r="MYE8" s="928"/>
      <c r="MYF8" s="928"/>
      <c r="MYG8" s="928"/>
      <c r="MYH8" s="928"/>
      <c r="MYI8" s="928"/>
      <c r="MYJ8" s="928"/>
      <c r="MYK8" s="928"/>
      <c r="MYL8" s="928"/>
      <c r="MYM8" s="928"/>
      <c r="MYN8" s="928"/>
      <c r="MYO8" s="928"/>
      <c r="MYP8" s="928"/>
      <c r="MYQ8" s="928"/>
      <c r="MYR8" s="928"/>
      <c r="MYS8" s="928"/>
      <c r="MYT8" s="928"/>
      <c r="MYU8" s="928"/>
      <c r="MYV8" s="928"/>
      <c r="MYW8" s="928"/>
      <c r="MYX8" s="928"/>
      <c r="MYY8" s="928"/>
      <c r="MYZ8" s="928"/>
      <c r="MZA8" s="928"/>
      <c r="MZB8" s="928"/>
      <c r="MZC8" s="928"/>
      <c r="MZD8" s="928"/>
      <c r="MZE8" s="928"/>
      <c r="MZF8" s="928"/>
      <c r="MZG8" s="928"/>
      <c r="MZH8" s="928"/>
      <c r="MZI8" s="928"/>
      <c r="MZJ8" s="928"/>
      <c r="MZK8" s="928"/>
      <c r="MZL8" s="928"/>
      <c r="MZM8" s="928"/>
      <c r="MZN8" s="928"/>
      <c r="MZO8" s="928"/>
      <c r="MZP8" s="928"/>
      <c r="MZQ8" s="928"/>
      <c r="MZR8" s="928"/>
      <c r="MZS8" s="928"/>
      <c r="MZT8" s="928"/>
      <c r="MZU8" s="928"/>
      <c r="MZV8" s="928"/>
      <c r="MZW8" s="928"/>
      <c r="MZX8" s="928"/>
      <c r="MZY8" s="928"/>
      <c r="MZZ8" s="928"/>
      <c r="NAA8" s="928"/>
      <c r="NAB8" s="928"/>
      <c r="NAC8" s="928"/>
      <c r="NAD8" s="928"/>
      <c r="NAE8" s="928"/>
      <c r="NAF8" s="928"/>
      <c r="NAG8" s="928"/>
      <c r="NAH8" s="928"/>
      <c r="NAI8" s="928"/>
      <c r="NAJ8" s="928"/>
      <c r="NAK8" s="928"/>
      <c r="NAL8" s="928"/>
      <c r="NAM8" s="928"/>
      <c r="NAN8" s="928"/>
      <c r="NAO8" s="928"/>
      <c r="NAP8" s="928"/>
      <c r="NAQ8" s="928"/>
      <c r="NAR8" s="928"/>
      <c r="NAS8" s="928"/>
      <c r="NAT8" s="928"/>
      <c r="NAU8" s="928"/>
      <c r="NAV8" s="928"/>
      <c r="NAW8" s="928"/>
      <c r="NAX8" s="928"/>
      <c r="NAY8" s="928"/>
      <c r="NAZ8" s="928"/>
      <c r="NBA8" s="928"/>
      <c r="NBB8" s="928"/>
      <c r="NBC8" s="928"/>
      <c r="NBD8" s="928"/>
      <c r="NBE8" s="928"/>
      <c r="NBF8" s="928"/>
      <c r="NBG8" s="928"/>
      <c r="NBH8" s="928"/>
      <c r="NBI8" s="928"/>
      <c r="NBJ8" s="928"/>
      <c r="NBK8" s="928"/>
      <c r="NBL8" s="928"/>
      <c r="NBM8" s="928"/>
      <c r="NBN8" s="928"/>
      <c r="NBO8" s="928"/>
      <c r="NBP8" s="928"/>
      <c r="NBQ8" s="928"/>
      <c r="NBR8" s="928"/>
      <c r="NBS8" s="928"/>
      <c r="NBT8" s="928"/>
      <c r="NBU8" s="928"/>
      <c r="NBV8" s="928"/>
      <c r="NBW8" s="928"/>
      <c r="NBX8" s="928"/>
      <c r="NBY8" s="928"/>
      <c r="NBZ8" s="928"/>
      <c r="NCA8" s="928"/>
      <c r="NCB8" s="928"/>
      <c r="NCC8" s="928"/>
      <c r="NCD8" s="928"/>
      <c r="NCE8" s="928"/>
      <c r="NCF8" s="928"/>
      <c r="NCG8" s="928"/>
      <c r="NCH8" s="928"/>
      <c r="NCI8" s="928"/>
      <c r="NCJ8" s="928"/>
      <c r="NCK8" s="928"/>
      <c r="NCL8" s="928"/>
      <c r="NCM8" s="928"/>
      <c r="NCN8" s="928"/>
      <c r="NCO8" s="928"/>
      <c r="NCP8" s="928"/>
      <c r="NCQ8" s="928"/>
      <c r="NCR8" s="928"/>
      <c r="NCS8" s="928"/>
      <c r="NCT8" s="928"/>
      <c r="NCU8" s="928"/>
      <c r="NCV8" s="928"/>
      <c r="NCW8" s="928"/>
      <c r="NCX8" s="928"/>
      <c r="NCY8" s="928"/>
      <c r="NCZ8" s="928"/>
      <c r="NDA8" s="928"/>
      <c r="NDB8" s="928"/>
      <c r="NDC8" s="928"/>
      <c r="NDD8" s="928"/>
      <c r="NDE8" s="928"/>
      <c r="NDF8" s="928"/>
      <c r="NDG8" s="928"/>
      <c r="NDH8" s="928"/>
      <c r="NDI8" s="928"/>
      <c r="NDJ8" s="928"/>
      <c r="NDK8" s="928"/>
      <c r="NDL8" s="928"/>
      <c r="NDM8" s="928"/>
      <c r="NDN8" s="928"/>
      <c r="NDO8" s="928"/>
      <c r="NDP8" s="928"/>
      <c r="NDQ8" s="928"/>
      <c r="NDR8" s="928"/>
      <c r="NDS8" s="928"/>
      <c r="NDT8" s="928"/>
      <c r="NDU8" s="928"/>
      <c r="NDV8" s="928"/>
      <c r="NDW8" s="928"/>
      <c r="NDX8" s="928"/>
      <c r="NDY8" s="928"/>
      <c r="NDZ8" s="928"/>
      <c r="NEA8" s="928"/>
      <c r="NEB8" s="928"/>
      <c r="NEC8" s="928"/>
      <c r="NED8" s="928"/>
      <c r="NEE8" s="928"/>
      <c r="NEF8" s="928"/>
      <c r="NEG8" s="928"/>
      <c r="NEH8" s="928"/>
      <c r="NEI8" s="928"/>
      <c r="NEJ8" s="928"/>
      <c r="NEK8" s="928"/>
      <c r="NEL8" s="928"/>
      <c r="NEM8" s="928"/>
      <c r="NEN8" s="928"/>
      <c r="NEO8" s="928"/>
      <c r="NEP8" s="928"/>
      <c r="NEQ8" s="928"/>
      <c r="NER8" s="928"/>
      <c r="NES8" s="928"/>
      <c r="NET8" s="928"/>
      <c r="NEU8" s="928"/>
      <c r="NEV8" s="928"/>
      <c r="NEW8" s="928"/>
      <c r="NEX8" s="928"/>
      <c r="NEY8" s="928"/>
      <c r="NEZ8" s="928"/>
      <c r="NFA8" s="928"/>
      <c r="NFB8" s="928"/>
      <c r="NFC8" s="928"/>
      <c r="NFD8" s="928"/>
      <c r="NFE8" s="928"/>
      <c r="NFF8" s="928"/>
      <c r="NFG8" s="928"/>
      <c r="NFH8" s="928"/>
      <c r="NFI8" s="928"/>
      <c r="NFJ8" s="928"/>
      <c r="NFK8" s="928"/>
      <c r="NFL8" s="928"/>
      <c r="NFM8" s="928"/>
      <c r="NFN8" s="928"/>
      <c r="NFO8" s="928"/>
      <c r="NFP8" s="928"/>
      <c r="NFQ8" s="928"/>
      <c r="NFR8" s="928"/>
      <c r="NFS8" s="928"/>
      <c r="NFT8" s="928"/>
      <c r="NFU8" s="928"/>
      <c r="NFV8" s="928"/>
      <c r="NFW8" s="928"/>
      <c r="NFX8" s="928"/>
      <c r="NFY8" s="928"/>
      <c r="NFZ8" s="928"/>
      <c r="NGA8" s="928"/>
      <c r="NGB8" s="928"/>
      <c r="NGC8" s="928"/>
      <c r="NGD8" s="928"/>
      <c r="NGE8" s="928"/>
      <c r="NGF8" s="928"/>
      <c r="NGG8" s="928"/>
      <c r="NGH8" s="928"/>
      <c r="NGI8" s="928"/>
      <c r="NGJ8" s="928"/>
      <c r="NGK8" s="928"/>
      <c r="NGL8" s="928"/>
      <c r="NGM8" s="928"/>
      <c r="NGN8" s="928"/>
      <c r="NGO8" s="928"/>
      <c r="NGP8" s="928"/>
      <c r="NGQ8" s="928"/>
      <c r="NGR8" s="928"/>
      <c r="NGS8" s="928"/>
      <c r="NGT8" s="928"/>
      <c r="NGU8" s="928"/>
      <c r="NGV8" s="928"/>
      <c r="NGW8" s="928"/>
      <c r="NGX8" s="928"/>
      <c r="NGY8" s="928"/>
      <c r="NGZ8" s="928"/>
      <c r="NHA8" s="928"/>
      <c r="NHB8" s="928"/>
      <c r="NHC8" s="928"/>
      <c r="NHD8" s="928"/>
      <c r="NHE8" s="928"/>
      <c r="NHF8" s="928"/>
      <c r="NHG8" s="928"/>
      <c r="NHH8" s="928"/>
      <c r="NHI8" s="928"/>
      <c r="NHJ8" s="928"/>
      <c r="NHK8" s="928"/>
      <c r="NHL8" s="928"/>
      <c r="NHM8" s="928"/>
      <c r="NHN8" s="928"/>
      <c r="NHO8" s="928"/>
      <c r="NHP8" s="928"/>
      <c r="NHQ8" s="928"/>
      <c r="NHR8" s="928"/>
      <c r="NHS8" s="928"/>
      <c r="NHT8" s="928"/>
      <c r="NHU8" s="928"/>
      <c r="NHV8" s="928"/>
      <c r="NHW8" s="928"/>
      <c r="NHX8" s="928"/>
      <c r="NHY8" s="928"/>
      <c r="NHZ8" s="928"/>
      <c r="NIA8" s="928"/>
      <c r="NIB8" s="928"/>
      <c r="NIC8" s="928"/>
      <c r="NID8" s="928"/>
      <c r="NIE8" s="928"/>
      <c r="NIF8" s="928"/>
      <c r="NIG8" s="928"/>
      <c r="NIH8" s="928"/>
      <c r="NII8" s="928"/>
      <c r="NIJ8" s="928"/>
      <c r="NIK8" s="928"/>
      <c r="NIL8" s="928"/>
      <c r="NIM8" s="928"/>
      <c r="NIN8" s="928"/>
      <c r="NIO8" s="928"/>
      <c r="NIP8" s="928"/>
      <c r="NIQ8" s="928"/>
      <c r="NIR8" s="928"/>
      <c r="NIS8" s="928"/>
      <c r="NIT8" s="928"/>
      <c r="NIU8" s="928"/>
      <c r="NIV8" s="928"/>
      <c r="NIW8" s="928"/>
      <c r="NIX8" s="928"/>
      <c r="NIY8" s="928"/>
      <c r="NIZ8" s="928"/>
      <c r="NJA8" s="928"/>
      <c r="NJB8" s="928"/>
      <c r="NJC8" s="928"/>
      <c r="NJD8" s="928"/>
      <c r="NJE8" s="928"/>
      <c r="NJF8" s="928"/>
      <c r="NJG8" s="928"/>
      <c r="NJH8" s="928"/>
      <c r="NJI8" s="928"/>
      <c r="NJJ8" s="928"/>
      <c r="NJK8" s="928"/>
      <c r="NJL8" s="928"/>
      <c r="NJM8" s="928"/>
      <c r="NJN8" s="928"/>
      <c r="NJO8" s="928"/>
      <c r="NJP8" s="928"/>
      <c r="NJQ8" s="928"/>
      <c r="NJR8" s="928"/>
      <c r="NJS8" s="928"/>
      <c r="NJT8" s="928"/>
      <c r="NJU8" s="928"/>
      <c r="NJV8" s="928"/>
      <c r="NJW8" s="928"/>
      <c r="NJX8" s="928"/>
      <c r="NJY8" s="928"/>
      <c r="NJZ8" s="928"/>
      <c r="NKA8" s="928"/>
      <c r="NKB8" s="928"/>
      <c r="NKC8" s="928"/>
      <c r="NKD8" s="928"/>
      <c r="NKE8" s="928"/>
      <c r="NKF8" s="928"/>
      <c r="NKG8" s="928"/>
      <c r="NKH8" s="928"/>
      <c r="NKI8" s="928"/>
      <c r="NKJ8" s="928"/>
      <c r="NKK8" s="928"/>
      <c r="NKL8" s="928"/>
      <c r="NKM8" s="928"/>
      <c r="NKN8" s="928"/>
      <c r="NKO8" s="928"/>
      <c r="NKP8" s="928"/>
      <c r="NKQ8" s="928"/>
      <c r="NKR8" s="928"/>
      <c r="NKS8" s="928"/>
      <c r="NKT8" s="928"/>
      <c r="NKU8" s="928"/>
      <c r="NKV8" s="928"/>
      <c r="NKW8" s="928"/>
      <c r="NKX8" s="928"/>
      <c r="NKY8" s="928"/>
      <c r="NKZ8" s="928"/>
      <c r="NLA8" s="928"/>
      <c r="NLB8" s="928"/>
      <c r="NLC8" s="928"/>
      <c r="NLD8" s="928"/>
      <c r="NLE8" s="928"/>
      <c r="NLF8" s="928"/>
      <c r="NLG8" s="928"/>
      <c r="NLH8" s="928"/>
      <c r="NLI8" s="928"/>
      <c r="NLJ8" s="928"/>
      <c r="NLK8" s="928"/>
      <c r="NLL8" s="928"/>
      <c r="NLM8" s="928"/>
      <c r="NLN8" s="928"/>
      <c r="NLO8" s="928"/>
      <c r="NLP8" s="928"/>
      <c r="NLQ8" s="928"/>
      <c r="NLR8" s="928"/>
      <c r="NLS8" s="928"/>
      <c r="NLT8" s="928"/>
      <c r="NLU8" s="928"/>
      <c r="NLV8" s="928"/>
      <c r="NLW8" s="928"/>
      <c r="NLX8" s="928"/>
      <c r="NLY8" s="928"/>
      <c r="NLZ8" s="928"/>
      <c r="NMA8" s="928"/>
      <c r="NMB8" s="928"/>
      <c r="NMC8" s="928"/>
      <c r="NMD8" s="928"/>
      <c r="NME8" s="928"/>
      <c r="NMF8" s="928"/>
      <c r="NMG8" s="928"/>
      <c r="NMH8" s="928"/>
      <c r="NMI8" s="928"/>
      <c r="NMJ8" s="928"/>
      <c r="NMK8" s="928"/>
      <c r="NML8" s="928"/>
      <c r="NMM8" s="928"/>
      <c r="NMN8" s="928"/>
      <c r="NMO8" s="928"/>
      <c r="NMP8" s="928"/>
      <c r="NMQ8" s="928"/>
      <c r="NMR8" s="928"/>
      <c r="NMS8" s="928"/>
      <c r="NMT8" s="928"/>
      <c r="NMU8" s="928"/>
      <c r="NMV8" s="928"/>
      <c r="NMW8" s="928"/>
      <c r="NMX8" s="928"/>
      <c r="NMY8" s="928"/>
      <c r="NMZ8" s="928"/>
      <c r="NNA8" s="928"/>
      <c r="NNB8" s="928"/>
      <c r="NNC8" s="928"/>
      <c r="NND8" s="928"/>
      <c r="NNE8" s="928"/>
      <c r="NNF8" s="928"/>
      <c r="NNG8" s="928"/>
      <c r="NNH8" s="928"/>
      <c r="NNI8" s="928"/>
      <c r="NNJ8" s="928"/>
      <c r="NNK8" s="928"/>
      <c r="NNL8" s="928"/>
      <c r="NNM8" s="928"/>
      <c r="NNN8" s="928"/>
      <c r="NNO8" s="928"/>
      <c r="NNP8" s="928"/>
      <c r="NNQ8" s="928"/>
      <c r="NNR8" s="928"/>
      <c r="NNS8" s="928"/>
      <c r="NNT8" s="928"/>
      <c r="NNU8" s="928"/>
      <c r="NNV8" s="928"/>
      <c r="NNW8" s="928"/>
      <c r="NNX8" s="928"/>
      <c r="NNY8" s="928"/>
      <c r="NNZ8" s="928"/>
      <c r="NOA8" s="928"/>
      <c r="NOB8" s="928"/>
      <c r="NOC8" s="928"/>
      <c r="NOD8" s="928"/>
      <c r="NOE8" s="928"/>
      <c r="NOF8" s="928"/>
      <c r="NOG8" s="928"/>
      <c r="NOH8" s="928"/>
      <c r="NOI8" s="928"/>
      <c r="NOJ8" s="928"/>
      <c r="NOK8" s="928"/>
      <c r="NOL8" s="928"/>
      <c r="NOM8" s="928"/>
      <c r="NON8" s="928"/>
      <c r="NOO8" s="928"/>
      <c r="NOP8" s="928"/>
      <c r="NOQ8" s="928"/>
      <c r="NOR8" s="928"/>
      <c r="NOS8" s="928"/>
      <c r="NOT8" s="928"/>
      <c r="NOU8" s="928"/>
      <c r="NOV8" s="928"/>
      <c r="NOW8" s="928"/>
      <c r="NOX8" s="928"/>
      <c r="NOY8" s="928"/>
      <c r="NOZ8" s="928"/>
      <c r="NPA8" s="928"/>
      <c r="NPB8" s="928"/>
      <c r="NPC8" s="928"/>
      <c r="NPD8" s="928"/>
      <c r="NPE8" s="928"/>
      <c r="NPF8" s="928"/>
      <c r="NPG8" s="928"/>
      <c r="NPH8" s="928"/>
      <c r="NPI8" s="928"/>
      <c r="NPJ8" s="928"/>
      <c r="NPK8" s="928"/>
      <c r="NPL8" s="928"/>
      <c r="NPM8" s="928"/>
      <c r="NPN8" s="928"/>
      <c r="NPO8" s="928"/>
      <c r="NPP8" s="928"/>
      <c r="NPQ8" s="928"/>
      <c r="NPR8" s="928"/>
      <c r="NPS8" s="928"/>
      <c r="NPT8" s="928"/>
      <c r="NPU8" s="928"/>
      <c r="NPV8" s="928"/>
      <c r="NPW8" s="928"/>
      <c r="NPX8" s="928"/>
      <c r="NPY8" s="928"/>
      <c r="NPZ8" s="928"/>
      <c r="NQA8" s="928"/>
      <c r="NQB8" s="928"/>
      <c r="NQC8" s="928"/>
      <c r="NQD8" s="928"/>
      <c r="NQE8" s="928"/>
      <c r="NQF8" s="928"/>
      <c r="NQG8" s="928"/>
      <c r="NQH8" s="928"/>
      <c r="NQI8" s="928"/>
      <c r="NQJ8" s="928"/>
      <c r="NQK8" s="928"/>
      <c r="NQL8" s="928"/>
      <c r="NQM8" s="928"/>
      <c r="NQN8" s="928"/>
      <c r="NQO8" s="928"/>
      <c r="NQP8" s="928"/>
      <c r="NQQ8" s="928"/>
      <c r="NQR8" s="928"/>
      <c r="NQS8" s="928"/>
      <c r="NQT8" s="928"/>
      <c r="NQU8" s="928"/>
      <c r="NQV8" s="928"/>
      <c r="NQW8" s="928"/>
      <c r="NQX8" s="928"/>
      <c r="NQY8" s="928"/>
      <c r="NQZ8" s="928"/>
      <c r="NRA8" s="928"/>
      <c r="NRB8" s="928"/>
      <c r="NRC8" s="928"/>
      <c r="NRD8" s="928"/>
      <c r="NRE8" s="928"/>
      <c r="NRF8" s="928"/>
      <c r="NRG8" s="928"/>
      <c r="NRH8" s="928"/>
      <c r="NRI8" s="928"/>
      <c r="NRJ8" s="928"/>
      <c r="NRK8" s="928"/>
      <c r="NRL8" s="928"/>
      <c r="NRM8" s="928"/>
      <c r="NRN8" s="928"/>
      <c r="NRO8" s="928"/>
      <c r="NRP8" s="928"/>
      <c r="NRQ8" s="928"/>
      <c r="NRR8" s="928"/>
      <c r="NRS8" s="928"/>
      <c r="NRT8" s="928"/>
      <c r="NRU8" s="928"/>
      <c r="NRV8" s="928"/>
      <c r="NRW8" s="928"/>
      <c r="NRX8" s="928"/>
      <c r="NRY8" s="928"/>
      <c r="NRZ8" s="928"/>
      <c r="NSA8" s="928"/>
      <c r="NSB8" s="928"/>
      <c r="NSC8" s="928"/>
      <c r="NSD8" s="928"/>
      <c r="NSE8" s="928"/>
      <c r="NSF8" s="928"/>
      <c r="NSG8" s="928"/>
      <c r="NSH8" s="928"/>
      <c r="NSI8" s="928"/>
      <c r="NSJ8" s="928"/>
      <c r="NSK8" s="928"/>
      <c r="NSL8" s="928"/>
      <c r="NSM8" s="928"/>
      <c r="NSN8" s="928"/>
      <c r="NSO8" s="928"/>
      <c r="NSP8" s="928"/>
      <c r="NSQ8" s="928"/>
      <c r="NSR8" s="928"/>
      <c r="NSS8" s="928"/>
      <c r="NST8" s="928"/>
      <c r="NSU8" s="928"/>
      <c r="NSV8" s="928"/>
      <c r="NSW8" s="928"/>
      <c r="NSX8" s="928"/>
      <c r="NSY8" s="928"/>
      <c r="NSZ8" s="928"/>
      <c r="NTA8" s="928"/>
      <c r="NTB8" s="928"/>
      <c r="NTC8" s="928"/>
      <c r="NTD8" s="928"/>
      <c r="NTE8" s="928"/>
      <c r="NTF8" s="928"/>
      <c r="NTG8" s="928"/>
      <c r="NTH8" s="928"/>
      <c r="NTI8" s="928"/>
      <c r="NTJ8" s="928"/>
      <c r="NTK8" s="928"/>
      <c r="NTL8" s="928"/>
      <c r="NTM8" s="928"/>
      <c r="NTN8" s="928"/>
      <c r="NTO8" s="928"/>
      <c r="NTP8" s="928"/>
      <c r="NTQ8" s="928"/>
      <c r="NTR8" s="928"/>
      <c r="NTS8" s="928"/>
      <c r="NTT8" s="928"/>
      <c r="NTU8" s="928"/>
      <c r="NTV8" s="928"/>
      <c r="NTW8" s="928"/>
      <c r="NTX8" s="928"/>
      <c r="NTY8" s="928"/>
      <c r="NTZ8" s="928"/>
      <c r="NUA8" s="928"/>
      <c r="NUB8" s="928"/>
      <c r="NUC8" s="928"/>
      <c r="NUD8" s="928"/>
      <c r="NUE8" s="928"/>
      <c r="NUF8" s="928"/>
      <c r="NUG8" s="928"/>
      <c r="NUH8" s="928"/>
      <c r="NUI8" s="928"/>
      <c r="NUJ8" s="928"/>
      <c r="NUK8" s="928"/>
      <c r="NUL8" s="928"/>
      <c r="NUM8" s="928"/>
      <c r="NUN8" s="928"/>
      <c r="NUO8" s="928"/>
      <c r="NUP8" s="928"/>
      <c r="NUQ8" s="928"/>
      <c r="NUR8" s="928"/>
      <c r="NUS8" s="928"/>
      <c r="NUT8" s="928"/>
      <c r="NUU8" s="928"/>
      <c r="NUV8" s="928"/>
      <c r="NUW8" s="928"/>
      <c r="NUX8" s="928"/>
      <c r="NUY8" s="928"/>
      <c r="NUZ8" s="928"/>
      <c r="NVA8" s="928"/>
      <c r="NVB8" s="928"/>
      <c r="NVC8" s="928"/>
      <c r="NVD8" s="928"/>
      <c r="NVE8" s="928"/>
      <c r="NVF8" s="928"/>
      <c r="NVG8" s="928"/>
      <c r="NVH8" s="928"/>
      <c r="NVI8" s="928"/>
      <c r="NVJ8" s="928"/>
      <c r="NVK8" s="928"/>
      <c r="NVL8" s="928"/>
      <c r="NVM8" s="928"/>
      <c r="NVN8" s="928"/>
      <c r="NVO8" s="928"/>
      <c r="NVP8" s="928"/>
      <c r="NVQ8" s="928"/>
      <c r="NVR8" s="928"/>
      <c r="NVS8" s="928"/>
      <c r="NVT8" s="928"/>
      <c r="NVU8" s="928"/>
      <c r="NVV8" s="928"/>
      <c r="NVW8" s="928"/>
      <c r="NVX8" s="928"/>
      <c r="NVY8" s="928"/>
      <c r="NVZ8" s="928"/>
      <c r="NWA8" s="928"/>
      <c r="NWB8" s="928"/>
      <c r="NWC8" s="928"/>
      <c r="NWD8" s="928"/>
      <c r="NWE8" s="928"/>
      <c r="NWF8" s="928"/>
      <c r="NWG8" s="928"/>
      <c r="NWH8" s="928"/>
      <c r="NWI8" s="928"/>
      <c r="NWJ8" s="928"/>
      <c r="NWK8" s="928"/>
      <c r="NWL8" s="928"/>
      <c r="NWM8" s="928"/>
      <c r="NWN8" s="928"/>
      <c r="NWO8" s="928"/>
      <c r="NWP8" s="928"/>
      <c r="NWQ8" s="928"/>
      <c r="NWR8" s="928"/>
      <c r="NWS8" s="928"/>
      <c r="NWT8" s="928"/>
      <c r="NWU8" s="928"/>
      <c r="NWV8" s="928"/>
      <c r="NWW8" s="928"/>
      <c r="NWX8" s="928"/>
      <c r="NWY8" s="928"/>
      <c r="NWZ8" s="928"/>
      <c r="NXA8" s="928"/>
      <c r="NXB8" s="928"/>
      <c r="NXC8" s="928"/>
      <c r="NXD8" s="928"/>
      <c r="NXE8" s="928"/>
      <c r="NXF8" s="928"/>
      <c r="NXG8" s="928"/>
      <c r="NXH8" s="928"/>
      <c r="NXI8" s="928"/>
      <c r="NXJ8" s="928"/>
      <c r="NXK8" s="928"/>
      <c r="NXL8" s="928"/>
      <c r="NXM8" s="928"/>
      <c r="NXN8" s="928"/>
      <c r="NXO8" s="928"/>
      <c r="NXP8" s="928"/>
      <c r="NXQ8" s="928"/>
      <c r="NXR8" s="928"/>
      <c r="NXS8" s="928"/>
      <c r="NXT8" s="928"/>
      <c r="NXU8" s="928"/>
      <c r="NXV8" s="928"/>
      <c r="NXW8" s="928"/>
      <c r="NXX8" s="928"/>
      <c r="NXY8" s="928"/>
      <c r="NXZ8" s="928"/>
      <c r="NYA8" s="928"/>
      <c r="NYB8" s="928"/>
      <c r="NYC8" s="928"/>
      <c r="NYD8" s="928"/>
      <c r="NYE8" s="928"/>
      <c r="NYF8" s="928"/>
      <c r="NYG8" s="928"/>
      <c r="NYH8" s="928"/>
      <c r="NYI8" s="928"/>
      <c r="NYJ8" s="928"/>
      <c r="NYK8" s="928"/>
      <c r="NYL8" s="928"/>
      <c r="NYM8" s="928"/>
      <c r="NYN8" s="928"/>
      <c r="NYO8" s="928"/>
      <c r="NYP8" s="928"/>
      <c r="NYQ8" s="928"/>
      <c r="NYR8" s="928"/>
      <c r="NYS8" s="928"/>
      <c r="NYT8" s="928"/>
      <c r="NYU8" s="928"/>
      <c r="NYV8" s="928"/>
      <c r="NYW8" s="928"/>
      <c r="NYX8" s="928"/>
      <c r="NYY8" s="928"/>
      <c r="NYZ8" s="928"/>
      <c r="NZA8" s="928"/>
      <c r="NZB8" s="928"/>
      <c r="NZC8" s="928"/>
      <c r="NZD8" s="928"/>
      <c r="NZE8" s="928"/>
      <c r="NZF8" s="928"/>
      <c r="NZG8" s="928"/>
      <c r="NZH8" s="928"/>
      <c r="NZI8" s="928"/>
      <c r="NZJ8" s="928"/>
      <c r="NZK8" s="928"/>
      <c r="NZL8" s="928"/>
      <c r="NZM8" s="928"/>
      <c r="NZN8" s="928"/>
      <c r="NZO8" s="928"/>
      <c r="NZP8" s="928"/>
      <c r="NZQ8" s="928"/>
      <c r="NZR8" s="928"/>
      <c r="NZS8" s="928"/>
      <c r="NZT8" s="928"/>
      <c r="NZU8" s="928"/>
      <c r="NZV8" s="928"/>
      <c r="NZW8" s="928"/>
      <c r="NZX8" s="928"/>
      <c r="NZY8" s="928"/>
      <c r="NZZ8" s="928"/>
      <c r="OAA8" s="928"/>
      <c r="OAB8" s="928"/>
      <c r="OAC8" s="928"/>
      <c r="OAD8" s="928"/>
      <c r="OAE8" s="928"/>
      <c r="OAF8" s="928"/>
      <c r="OAG8" s="928"/>
      <c r="OAH8" s="928"/>
      <c r="OAI8" s="928"/>
      <c r="OAJ8" s="928"/>
      <c r="OAK8" s="928"/>
      <c r="OAL8" s="928"/>
      <c r="OAM8" s="928"/>
      <c r="OAN8" s="928"/>
      <c r="OAO8" s="928"/>
      <c r="OAP8" s="928"/>
      <c r="OAQ8" s="928"/>
      <c r="OAR8" s="928"/>
      <c r="OAS8" s="928"/>
      <c r="OAT8" s="928"/>
      <c r="OAU8" s="928"/>
      <c r="OAV8" s="928"/>
      <c r="OAW8" s="928"/>
      <c r="OAX8" s="928"/>
      <c r="OAY8" s="928"/>
      <c r="OAZ8" s="928"/>
      <c r="OBA8" s="928"/>
      <c r="OBB8" s="928"/>
      <c r="OBC8" s="928"/>
      <c r="OBD8" s="928"/>
      <c r="OBE8" s="928"/>
      <c r="OBF8" s="928"/>
      <c r="OBG8" s="928"/>
      <c r="OBH8" s="928"/>
      <c r="OBI8" s="928"/>
      <c r="OBJ8" s="928"/>
      <c r="OBK8" s="928"/>
      <c r="OBL8" s="928"/>
      <c r="OBM8" s="928"/>
      <c r="OBN8" s="928"/>
      <c r="OBO8" s="928"/>
      <c r="OBP8" s="928"/>
      <c r="OBQ8" s="928"/>
      <c r="OBR8" s="928"/>
      <c r="OBS8" s="928"/>
      <c r="OBT8" s="928"/>
      <c r="OBU8" s="928"/>
      <c r="OBV8" s="928"/>
      <c r="OBW8" s="928"/>
      <c r="OBX8" s="928"/>
      <c r="OBY8" s="928"/>
      <c r="OBZ8" s="928"/>
      <c r="OCA8" s="928"/>
      <c r="OCB8" s="928"/>
      <c r="OCC8" s="928"/>
      <c r="OCD8" s="928"/>
      <c r="OCE8" s="928"/>
      <c r="OCF8" s="928"/>
      <c r="OCG8" s="928"/>
      <c r="OCH8" s="928"/>
      <c r="OCI8" s="928"/>
      <c r="OCJ8" s="928"/>
      <c r="OCK8" s="928"/>
      <c r="OCL8" s="928"/>
      <c r="OCM8" s="928"/>
      <c r="OCN8" s="928"/>
      <c r="OCO8" s="928"/>
      <c r="OCP8" s="928"/>
      <c r="OCQ8" s="928"/>
      <c r="OCR8" s="928"/>
      <c r="OCS8" s="928"/>
      <c r="OCT8" s="928"/>
      <c r="OCU8" s="928"/>
      <c r="OCV8" s="928"/>
      <c r="OCW8" s="928"/>
      <c r="OCX8" s="928"/>
      <c r="OCY8" s="928"/>
      <c r="OCZ8" s="928"/>
      <c r="ODA8" s="928"/>
      <c r="ODB8" s="928"/>
      <c r="ODC8" s="928"/>
      <c r="ODD8" s="928"/>
      <c r="ODE8" s="928"/>
      <c r="ODF8" s="928"/>
      <c r="ODG8" s="928"/>
      <c r="ODH8" s="928"/>
      <c r="ODI8" s="928"/>
      <c r="ODJ8" s="928"/>
      <c r="ODK8" s="928"/>
      <c r="ODL8" s="928"/>
      <c r="ODM8" s="928"/>
      <c r="ODN8" s="928"/>
      <c r="ODO8" s="928"/>
      <c r="ODP8" s="928"/>
      <c r="ODQ8" s="928"/>
      <c r="ODR8" s="928"/>
      <c r="ODS8" s="928"/>
      <c r="ODT8" s="928"/>
      <c r="ODU8" s="928"/>
      <c r="ODV8" s="928"/>
      <c r="ODW8" s="928"/>
      <c r="ODX8" s="928"/>
      <c r="ODY8" s="928"/>
      <c r="ODZ8" s="928"/>
      <c r="OEA8" s="928"/>
      <c r="OEB8" s="928"/>
      <c r="OEC8" s="928"/>
      <c r="OED8" s="928"/>
      <c r="OEE8" s="928"/>
      <c r="OEF8" s="928"/>
      <c r="OEG8" s="928"/>
      <c r="OEH8" s="928"/>
      <c r="OEI8" s="928"/>
      <c r="OEJ8" s="928"/>
      <c r="OEK8" s="928"/>
      <c r="OEL8" s="928"/>
      <c r="OEM8" s="928"/>
      <c r="OEN8" s="928"/>
      <c r="OEO8" s="928"/>
      <c r="OEP8" s="928"/>
      <c r="OEQ8" s="928"/>
      <c r="OER8" s="928"/>
      <c r="OES8" s="928"/>
      <c r="OET8" s="928"/>
      <c r="OEU8" s="928"/>
      <c r="OEV8" s="928"/>
      <c r="OEW8" s="928"/>
      <c r="OEX8" s="928"/>
      <c r="OEY8" s="928"/>
      <c r="OEZ8" s="928"/>
      <c r="OFA8" s="928"/>
      <c r="OFB8" s="928"/>
      <c r="OFC8" s="928"/>
      <c r="OFD8" s="928"/>
      <c r="OFE8" s="928"/>
      <c r="OFF8" s="928"/>
      <c r="OFG8" s="928"/>
      <c r="OFH8" s="928"/>
      <c r="OFI8" s="928"/>
      <c r="OFJ8" s="928"/>
      <c r="OFK8" s="928"/>
      <c r="OFL8" s="928"/>
      <c r="OFM8" s="928"/>
      <c r="OFN8" s="928"/>
      <c r="OFO8" s="928"/>
      <c r="OFP8" s="928"/>
      <c r="OFQ8" s="928"/>
      <c r="OFR8" s="928"/>
      <c r="OFS8" s="928"/>
      <c r="OFT8" s="928"/>
      <c r="OFU8" s="928"/>
      <c r="OFV8" s="928"/>
      <c r="OFW8" s="928"/>
      <c r="OFX8" s="928"/>
      <c r="OFY8" s="928"/>
      <c r="OFZ8" s="928"/>
      <c r="OGA8" s="928"/>
      <c r="OGB8" s="928"/>
      <c r="OGC8" s="928"/>
      <c r="OGD8" s="928"/>
      <c r="OGE8" s="928"/>
      <c r="OGF8" s="928"/>
      <c r="OGG8" s="928"/>
      <c r="OGH8" s="928"/>
      <c r="OGI8" s="928"/>
      <c r="OGJ8" s="928"/>
      <c r="OGK8" s="928"/>
      <c r="OGL8" s="928"/>
      <c r="OGM8" s="928"/>
      <c r="OGN8" s="928"/>
      <c r="OGO8" s="928"/>
      <c r="OGP8" s="928"/>
      <c r="OGQ8" s="928"/>
      <c r="OGR8" s="928"/>
      <c r="OGS8" s="928"/>
      <c r="OGT8" s="928"/>
      <c r="OGU8" s="928"/>
      <c r="OGV8" s="928"/>
      <c r="OGW8" s="928"/>
      <c r="OGX8" s="928"/>
      <c r="OGY8" s="928"/>
      <c r="OGZ8" s="928"/>
      <c r="OHA8" s="928"/>
      <c r="OHB8" s="928"/>
      <c r="OHC8" s="928"/>
      <c r="OHD8" s="928"/>
      <c r="OHE8" s="928"/>
      <c r="OHF8" s="928"/>
      <c r="OHG8" s="928"/>
      <c r="OHH8" s="928"/>
      <c r="OHI8" s="928"/>
      <c r="OHJ8" s="928"/>
      <c r="OHK8" s="928"/>
      <c r="OHL8" s="928"/>
      <c r="OHM8" s="928"/>
      <c r="OHN8" s="928"/>
      <c r="OHO8" s="928"/>
      <c r="OHP8" s="928"/>
      <c r="OHQ8" s="928"/>
      <c r="OHR8" s="928"/>
      <c r="OHS8" s="928"/>
      <c r="OHT8" s="928"/>
      <c r="OHU8" s="928"/>
      <c r="OHV8" s="928"/>
      <c r="OHW8" s="928"/>
      <c r="OHX8" s="928"/>
      <c r="OHY8" s="928"/>
      <c r="OHZ8" s="928"/>
      <c r="OIA8" s="928"/>
      <c r="OIB8" s="928"/>
      <c r="OIC8" s="928"/>
      <c r="OID8" s="928"/>
      <c r="OIE8" s="928"/>
      <c r="OIF8" s="928"/>
      <c r="OIG8" s="928"/>
      <c r="OIH8" s="928"/>
      <c r="OII8" s="928"/>
      <c r="OIJ8" s="928"/>
      <c r="OIK8" s="928"/>
      <c r="OIL8" s="928"/>
      <c r="OIM8" s="928"/>
      <c r="OIN8" s="928"/>
      <c r="OIO8" s="928"/>
      <c r="OIP8" s="928"/>
      <c r="OIQ8" s="928"/>
      <c r="OIR8" s="928"/>
      <c r="OIS8" s="928"/>
      <c r="OIT8" s="928"/>
      <c r="OIU8" s="928"/>
      <c r="OIV8" s="928"/>
      <c r="OIW8" s="928"/>
      <c r="OIX8" s="928"/>
      <c r="OIY8" s="928"/>
      <c r="OIZ8" s="928"/>
      <c r="OJA8" s="928"/>
      <c r="OJB8" s="928"/>
      <c r="OJC8" s="928"/>
      <c r="OJD8" s="928"/>
      <c r="OJE8" s="928"/>
      <c r="OJF8" s="928"/>
      <c r="OJG8" s="928"/>
      <c r="OJH8" s="928"/>
      <c r="OJI8" s="928"/>
      <c r="OJJ8" s="928"/>
      <c r="OJK8" s="928"/>
      <c r="OJL8" s="928"/>
      <c r="OJM8" s="928"/>
      <c r="OJN8" s="928"/>
      <c r="OJO8" s="928"/>
      <c r="OJP8" s="928"/>
      <c r="OJQ8" s="928"/>
      <c r="OJR8" s="928"/>
      <c r="OJS8" s="928"/>
      <c r="OJT8" s="928"/>
      <c r="OJU8" s="928"/>
      <c r="OJV8" s="928"/>
      <c r="OJW8" s="928"/>
      <c r="OJX8" s="928"/>
      <c r="OJY8" s="928"/>
      <c r="OJZ8" s="928"/>
      <c r="OKA8" s="928"/>
      <c r="OKB8" s="928"/>
      <c r="OKC8" s="928"/>
      <c r="OKD8" s="928"/>
      <c r="OKE8" s="928"/>
      <c r="OKF8" s="928"/>
      <c r="OKG8" s="928"/>
      <c r="OKH8" s="928"/>
      <c r="OKI8" s="928"/>
      <c r="OKJ8" s="928"/>
      <c r="OKK8" s="928"/>
      <c r="OKL8" s="928"/>
      <c r="OKM8" s="928"/>
      <c r="OKN8" s="928"/>
      <c r="OKO8" s="928"/>
      <c r="OKP8" s="928"/>
      <c r="OKQ8" s="928"/>
      <c r="OKR8" s="928"/>
      <c r="OKS8" s="928"/>
      <c r="OKT8" s="928"/>
      <c r="OKU8" s="928"/>
      <c r="OKV8" s="928"/>
      <c r="OKW8" s="928"/>
      <c r="OKX8" s="928"/>
      <c r="OKY8" s="928"/>
      <c r="OKZ8" s="928"/>
      <c r="OLA8" s="928"/>
      <c r="OLB8" s="928"/>
      <c r="OLC8" s="928"/>
      <c r="OLD8" s="928"/>
      <c r="OLE8" s="928"/>
      <c r="OLF8" s="928"/>
      <c r="OLG8" s="928"/>
      <c r="OLH8" s="928"/>
      <c r="OLI8" s="928"/>
      <c r="OLJ8" s="928"/>
      <c r="OLK8" s="928"/>
      <c r="OLL8" s="928"/>
      <c r="OLM8" s="928"/>
      <c r="OLN8" s="928"/>
      <c r="OLO8" s="928"/>
      <c r="OLP8" s="928"/>
      <c r="OLQ8" s="928"/>
      <c r="OLR8" s="928"/>
      <c r="OLS8" s="928"/>
      <c r="OLT8" s="928"/>
      <c r="OLU8" s="928"/>
      <c r="OLV8" s="928"/>
      <c r="OLW8" s="928"/>
      <c r="OLX8" s="928"/>
      <c r="OLY8" s="928"/>
      <c r="OLZ8" s="928"/>
      <c r="OMA8" s="928"/>
      <c r="OMB8" s="928"/>
      <c r="OMC8" s="928"/>
      <c r="OMD8" s="928"/>
      <c r="OME8" s="928"/>
      <c r="OMF8" s="928"/>
      <c r="OMG8" s="928"/>
      <c r="OMH8" s="928"/>
      <c r="OMI8" s="928"/>
      <c r="OMJ8" s="928"/>
      <c r="OMK8" s="928"/>
      <c r="OML8" s="928"/>
      <c r="OMM8" s="928"/>
      <c r="OMN8" s="928"/>
      <c r="OMO8" s="928"/>
      <c r="OMP8" s="928"/>
      <c r="OMQ8" s="928"/>
      <c r="OMR8" s="928"/>
      <c r="OMS8" s="928"/>
      <c r="OMT8" s="928"/>
      <c r="OMU8" s="928"/>
      <c r="OMV8" s="928"/>
      <c r="OMW8" s="928"/>
      <c r="OMX8" s="928"/>
      <c r="OMY8" s="928"/>
      <c r="OMZ8" s="928"/>
      <c r="ONA8" s="928"/>
      <c r="ONB8" s="928"/>
      <c r="ONC8" s="928"/>
      <c r="OND8" s="928"/>
      <c r="ONE8" s="928"/>
      <c r="ONF8" s="928"/>
      <c r="ONG8" s="928"/>
      <c r="ONH8" s="928"/>
      <c r="ONI8" s="928"/>
      <c r="ONJ8" s="928"/>
      <c r="ONK8" s="928"/>
      <c r="ONL8" s="928"/>
      <c r="ONM8" s="928"/>
      <c r="ONN8" s="928"/>
      <c r="ONO8" s="928"/>
      <c r="ONP8" s="928"/>
      <c r="ONQ8" s="928"/>
      <c r="ONR8" s="928"/>
      <c r="ONS8" s="928"/>
      <c r="ONT8" s="928"/>
      <c r="ONU8" s="928"/>
      <c r="ONV8" s="928"/>
      <c r="ONW8" s="928"/>
      <c r="ONX8" s="928"/>
      <c r="ONY8" s="928"/>
      <c r="ONZ8" s="928"/>
      <c r="OOA8" s="928"/>
      <c r="OOB8" s="928"/>
      <c r="OOC8" s="928"/>
      <c r="OOD8" s="928"/>
      <c r="OOE8" s="928"/>
      <c r="OOF8" s="928"/>
      <c r="OOG8" s="928"/>
      <c r="OOH8" s="928"/>
      <c r="OOI8" s="928"/>
      <c r="OOJ8" s="928"/>
      <c r="OOK8" s="928"/>
      <c r="OOL8" s="928"/>
      <c r="OOM8" s="928"/>
      <c r="OON8" s="928"/>
      <c r="OOO8" s="928"/>
      <c r="OOP8" s="928"/>
      <c r="OOQ8" s="928"/>
      <c r="OOR8" s="928"/>
      <c r="OOS8" s="928"/>
      <c r="OOT8" s="928"/>
      <c r="OOU8" s="928"/>
      <c r="OOV8" s="928"/>
      <c r="OOW8" s="928"/>
      <c r="OOX8" s="928"/>
      <c r="OOY8" s="928"/>
      <c r="OOZ8" s="928"/>
      <c r="OPA8" s="928"/>
      <c r="OPB8" s="928"/>
      <c r="OPC8" s="928"/>
      <c r="OPD8" s="928"/>
      <c r="OPE8" s="928"/>
      <c r="OPF8" s="928"/>
      <c r="OPG8" s="928"/>
      <c r="OPH8" s="928"/>
      <c r="OPI8" s="928"/>
      <c r="OPJ8" s="928"/>
      <c r="OPK8" s="928"/>
      <c r="OPL8" s="928"/>
      <c r="OPM8" s="928"/>
      <c r="OPN8" s="928"/>
      <c r="OPO8" s="928"/>
      <c r="OPP8" s="928"/>
      <c r="OPQ8" s="928"/>
      <c r="OPR8" s="928"/>
      <c r="OPS8" s="928"/>
      <c r="OPT8" s="928"/>
      <c r="OPU8" s="928"/>
      <c r="OPV8" s="928"/>
      <c r="OPW8" s="928"/>
      <c r="OPX8" s="928"/>
      <c r="OPY8" s="928"/>
      <c r="OPZ8" s="928"/>
      <c r="OQA8" s="928"/>
      <c r="OQB8" s="928"/>
      <c r="OQC8" s="928"/>
      <c r="OQD8" s="928"/>
      <c r="OQE8" s="928"/>
      <c r="OQF8" s="928"/>
      <c r="OQG8" s="928"/>
      <c r="OQH8" s="928"/>
      <c r="OQI8" s="928"/>
      <c r="OQJ8" s="928"/>
      <c r="OQK8" s="928"/>
      <c r="OQL8" s="928"/>
      <c r="OQM8" s="928"/>
      <c r="OQN8" s="928"/>
      <c r="OQO8" s="928"/>
      <c r="OQP8" s="928"/>
      <c r="OQQ8" s="928"/>
      <c r="OQR8" s="928"/>
      <c r="OQS8" s="928"/>
      <c r="OQT8" s="928"/>
      <c r="OQU8" s="928"/>
      <c r="OQV8" s="928"/>
      <c r="OQW8" s="928"/>
      <c r="OQX8" s="928"/>
      <c r="OQY8" s="928"/>
      <c r="OQZ8" s="928"/>
      <c r="ORA8" s="928"/>
      <c r="ORB8" s="928"/>
      <c r="ORC8" s="928"/>
      <c r="ORD8" s="928"/>
      <c r="ORE8" s="928"/>
      <c r="ORF8" s="928"/>
      <c r="ORG8" s="928"/>
      <c r="ORH8" s="928"/>
      <c r="ORI8" s="928"/>
      <c r="ORJ8" s="928"/>
      <c r="ORK8" s="928"/>
      <c r="ORL8" s="928"/>
      <c r="ORM8" s="928"/>
      <c r="ORN8" s="928"/>
      <c r="ORO8" s="928"/>
      <c r="ORP8" s="928"/>
      <c r="ORQ8" s="928"/>
      <c r="ORR8" s="928"/>
      <c r="ORS8" s="928"/>
      <c r="ORT8" s="928"/>
      <c r="ORU8" s="928"/>
      <c r="ORV8" s="928"/>
      <c r="ORW8" s="928"/>
      <c r="ORX8" s="928"/>
      <c r="ORY8" s="928"/>
      <c r="ORZ8" s="928"/>
      <c r="OSA8" s="928"/>
      <c r="OSB8" s="928"/>
      <c r="OSC8" s="928"/>
      <c r="OSD8" s="928"/>
      <c r="OSE8" s="928"/>
      <c r="OSF8" s="928"/>
      <c r="OSG8" s="928"/>
      <c r="OSH8" s="928"/>
      <c r="OSI8" s="928"/>
      <c r="OSJ8" s="928"/>
      <c r="OSK8" s="928"/>
      <c r="OSL8" s="928"/>
      <c r="OSM8" s="928"/>
      <c r="OSN8" s="928"/>
      <c r="OSO8" s="928"/>
      <c r="OSP8" s="928"/>
      <c r="OSQ8" s="928"/>
      <c r="OSR8" s="928"/>
      <c r="OSS8" s="928"/>
      <c r="OST8" s="928"/>
      <c r="OSU8" s="928"/>
      <c r="OSV8" s="928"/>
      <c r="OSW8" s="928"/>
      <c r="OSX8" s="928"/>
      <c r="OSY8" s="928"/>
      <c r="OSZ8" s="928"/>
      <c r="OTA8" s="928"/>
      <c r="OTB8" s="928"/>
      <c r="OTC8" s="928"/>
      <c r="OTD8" s="928"/>
      <c r="OTE8" s="928"/>
      <c r="OTF8" s="928"/>
      <c r="OTG8" s="928"/>
      <c r="OTH8" s="928"/>
      <c r="OTI8" s="928"/>
      <c r="OTJ8" s="928"/>
      <c r="OTK8" s="928"/>
      <c r="OTL8" s="928"/>
      <c r="OTM8" s="928"/>
      <c r="OTN8" s="928"/>
      <c r="OTO8" s="928"/>
      <c r="OTP8" s="928"/>
      <c r="OTQ8" s="928"/>
      <c r="OTR8" s="928"/>
      <c r="OTS8" s="928"/>
      <c r="OTT8" s="928"/>
      <c r="OTU8" s="928"/>
      <c r="OTV8" s="928"/>
      <c r="OTW8" s="928"/>
      <c r="OTX8" s="928"/>
      <c r="OTY8" s="928"/>
      <c r="OTZ8" s="928"/>
      <c r="OUA8" s="928"/>
      <c r="OUB8" s="928"/>
      <c r="OUC8" s="928"/>
      <c r="OUD8" s="928"/>
      <c r="OUE8" s="928"/>
      <c r="OUF8" s="928"/>
      <c r="OUG8" s="928"/>
      <c r="OUH8" s="928"/>
      <c r="OUI8" s="928"/>
      <c r="OUJ8" s="928"/>
      <c r="OUK8" s="928"/>
      <c r="OUL8" s="928"/>
      <c r="OUM8" s="928"/>
      <c r="OUN8" s="928"/>
      <c r="OUO8" s="928"/>
      <c r="OUP8" s="928"/>
      <c r="OUQ8" s="928"/>
      <c r="OUR8" s="928"/>
      <c r="OUS8" s="928"/>
      <c r="OUT8" s="928"/>
      <c r="OUU8" s="928"/>
      <c r="OUV8" s="928"/>
      <c r="OUW8" s="928"/>
      <c r="OUX8" s="928"/>
      <c r="OUY8" s="928"/>
      <c r="OUZ8" s="928"/>
      <c r="OVA8" s="928"/>
      <c r="OVB8" s="928"/>
      <c r="OVC8" s="928"/>
      <c r="OVD8" s="928"/>
      <c r="OVE8" s="928"/>
      <c r="OVF8" s="928"/>
      <c r="OVG8" s="928"/>
      <c r="OVH8" s="928"/>
      <c r="OVI8" s="928"/>
      <c r="OVJ8" s="928"/>
      <c r="OVK8" s="928"/>
      <c r="OVL8" s="928"/>
      <c r="OVM8" s="928"/>
      <c r="OVN8" s="928"/>
      <c r="OVO8" s="928"/>
      <c r="OVP8" s="928"/>
      <c r="OVQ8" s="928"/>
      <c r="OVR8" s="928"/>
      <c r="OVS8" s="928"/>
      <c r="OVT8" s="928"/>
      <c r="OVU8" s="928"/>
      <c r="OVV8" s="928"/>
      <c r="OVW8" s="928"/>
      <c r="OVX8" s="928"/>
      <c r="OVY8" s="928"/>
      <c r="OVZ8" s="928"/>
      <c r="OWA8" s="928"/>
      <c r="OWB8" s="928"/>
      <c r="OWC8" s="928"/>
      <c r="OWD8" s="928"/>
      <c r="OWE8" s="928"/>
      <c r="OWF8" s="928"/>
      <c r="OWG8" s="928"/>
      <c r="OWH8" s="928"/>
      <c r="OWI8" s="928"/>
      <c r="OWJ8" s="928"/>
      <c r="OWK8" s="928"/>
      <c r="OWL8" s="928"/>
      <c r="OWM8" s="928"/>
      <c r="OWN8" s="928"/>
      <c r="OWO8" s="928"/>
      <c r="OWP8" s="928"/>
      <c r="OWQ8" s="928"/>
      <c r="OWR8" s="928"/>
      <c r="OWS8" s="928"/>
      <c r="OWT8" s="928"/>
      <c r="OWU8" s="928"/>
      <c r="OWV8" s="928"/>
      <c r="OWW8" s="928"/>
      <c r="OWX8" s="928"/>
      <c r="OWY8" s="928"/>
      <c r="OWZ8" s="928"/>
      <c r="OXA8" s="928"/>
      <c r="OXB8" s="928"/>
      <c r="OXC8" s="928"/>
      <c r="OXD8" s="928"/>
      <c r="OXE8" s="928"/>
      <c r="OXF8" s="928"/>
      <c r="OXG8" s="928"/>
      <c r="OXH8" s="928"/>
      <c r="OXI8" s="928"/>
      <c r="OXJ8" s="928"/>
      <c r="OXK8" s="928"/>
      <c r="OXL8" s="928"/>
      <c r="OXM8" s="928"/>
      <c r="OXN8" s="928"/>
      <c r="OXO8" s="928"/>
      <c r="OXP8" s="928"/>
      <c r="OXQ8" s="928"/>
      <c r="OXR8" s="928"/>
      <c r="OXS8" s="928"/>
      <c r="OXT8" s="928"/>
      <c r="OXU8" s="928"/>
      <c r="OXV8" s="928"/>
      <c r="OXW8" s="928"/>
      <c r="OXX8" s="928"/>
      <c r="OXY8" s="928"/>
      <c r="OXZ8" s="928"/>
      <c r="OYA8" s="928"/>
      <c r="OYB8" s="928"/>
      <c r="OYC8" s="928"/>
      <c r="OYD8" s="928"/>
      <c r="OYE8" s="928"/>
      <c r="OYF8" s="928"/>
      <c r="OYG8" s="928"/>
      <c r="OYH8" s="928"/>
      <c r="OYI8" s="928"/>
      <c r="OYJ8" s="928"/>
      <c r="OYK8" s="928"/>
      <c r="OYL8" s="928"/>
      <c r="OYM8" s="928"/>
      <c r="OYN8" s="928"/>
      <c r="OYO8" s="928"/>
      <c r="OYP8" s="928"/>
      <c r="OYQ8" s="928"/>
      <c r="OYR8" s="928"/>
      <c r="OYS8" s="928"/>
      <c r="OYT8" s="928"/>
      <c r="OYU8" s="928"/>
      <c r="OYV8" s="928"/>
      <c r="OYW8" s="928"/>
      <c r="OYX8" s="928"/>
      <c r="OYY8" s="928"/>
      <c r="OYZ8" s="928"/>
      <c r="OZA8" s="928"/>
      <c r="OZB8" s="928"/>
      <c r="OZC8" s="928"/>
      <c r="OZD8" s="928"/>
      <c r="OZE8" s="928"/>
      <c r="OZF8" s="928"/>
      <c r="OZG8" s="928"/>
      <c r="OZH8" s="928"/>
      <c r="OZI8" s="928"/>
      <c r="OZJ8" s="928"/>
      <c r="OZK8" s="928"/>
      <c r="OZL8" s="928"/>
      <c r="OZM8" s="928"/>
      <c r="OZN8" s="928"/>
      <c r="OZO8" s="928"/>
      <c r="OZP8" s="928"/>
      <c r="OZQ8" s="928"/>
      <c r="OZR8" s="928"/>
      <c r="OZS8" s="928"/>
      <c r="OZT8" s="928"/>
      <c r="OZU8" s="928"/>
      <c r="OZV8" s="928"/>
      <c r="OZW8" s="928"/>
      <c r="OZX8" s="928"/>
      <c r="OZY8" s="928"/>
      <c r="OZZ8" s="928"/>
      <c r="PAA8" s="928"/>
      <c r="PAB8" s="928"/>
      <c r="PAC8" s="928"/>
      <c r="PAD8" s="928"/>
      <c r="PAE8" s="928"/>
      <c r="PAF8" s="928"/>
      <c r="PAG8" s="928"/>
      <c r="PAH8" s="928"/>
      <c r="PAI8" s="928"/>
      <c r="PAJ8" s="928"/>
      <c r="PAK8" s="928"/>
      <c r="PAL8" s="928"/>
      <c r="PAM8" s="928"/>
      <c r="PAN8" s="928"/>
      <c r="PAO8" s="928"/>
      <c r="PAP8" s="928"/>
      <c r="PAQ8" s="928"/>
      <c r="PAR8" s="928"/>
      <c r="PAS8" s="928"/>
      <c r="PAT8" s="928"/>
      <c r="PAU8" s="928"/>
      <c r="PAV8" s="928"/>
      <c r="PAW8" s="928"/>
      <c r="PAX8" s="928"/>
      <c r="PAY8" s="928"/>
      <c r="PAZ8" s="928"/>
      <c r="PBA8" s="928"/>
      <c r="PBB8" s="928"/>
      <c r="PBC8" s="928"/>
      <c r="PBD8" s="928"/>
      <c r="PBE8" s="928"/>
      <c r="PBF8" s="928"/>
      <c r="PBG8" s="928"/>
      <c r="PBH8" s="928"/>
      <c r="PBI8" s="928"/>
      <c r="PBJ8" s="928"/>
      <c r="PBK8" s="928"/>
      <c r="PBL8" s="928"/>
      <c r="PBM8" s="928"/>
      <c r="PBN8" s="928"/>
      <c r="PBO8" s="928"/>
      <c r="PBP8" s="928"/>
      <c r="PBQ8" s="928"/>
      <c r="PBR8" s="928"/>
      <c r="PBS8" s="928"/>
      <c r="PBT8" s="928"/>
      <c r="PBU8" s="928"/>
      <c r="PBV8" s="928"/>
      <c r="PBW8" s="928"/>
      <c r="PBX8" s="928"/>
      <c r="PBY8" s="928"/>
      <c r="PBZ8" s="928"/>
      <c r="PCA8" s="928"/>
      <c r="PCB8" s="928"/>
      <c r="PCC8" s="928"/>
      <c r="PCD8" s="928"/>
      <c r="PCE8" s="928"/>
      <c r="PCF8" s="928"/>
      <c r="PCG8" s="928"/>
      <c r="PCH8" s="928"/>
      <c r="PCI8" s="928"/>
      <c r="PCJ8" s="928"/>
      <c r="PCK8" s="928"/>
      <c r="PCL8" s="928"/>
      <c r="PCM8" s="928"/>
      <c r="PCN8" s="928"/>
      <c r="PCO8" s="928"/>
      <c r="PCP8" s="928"/>
      <c r="PCQ8" s="928"/>
      <c r="PCR8" s="928"/>
      <c r="PCS8" s="928"/>
      <c r="PCT8" s="928"/>
      <c r="PCU8" s="928"/>
      <c r="PCV8" s="928"/>
      <c r="PCW8" s="928"/>
      <c r="PCX8" s="928"/>
      <c r="PCY8" s="928"/>
      <c r="PCZ8" s="928"/>
      <c r="PDA8" s="928"/>
      <c r="PDB8" s="928"/>
      <c r="PDC8" s="928"/>
      <c r="PDD8" s="928"/>
      <c r="PDE8" s="928"/>
      <c r="PDF8" s="928"/>
      <c r="PDG8" s="928"/>
      <c r="PDH8" s="928"/>
      <c r="PDI8" s="928"/>
      <c r="PDJ8" s="928"/>
      <c r="PDK8" s="928"/>
      <c r="PDL8" s="928"/>
      <c r="PDM8" s="928"/>
      <c r="PDN8" s="928"/>
      <c r="PDO8" s="928"/>
      <c r="PDP8" s="928"/>
      <c r="PDQ8" s="928"/>
      <c r="PDR8" s="928"/>
      <c r="PDS8" s="928"/>
      <c r="PDT8" s="928"/>
      <c r="PDU8" s="928"/>
      <c r="PDV8" s="928"/>
      <c r="PDW8" s="928"/>
      <c r="PDX8" s="928"/>
      <c r="PDY8" s="928"/>
      <c r="PDZ8" s="928"/>
      <c r="PEA8" s="928"/>
      <c r="PEB8" s="928"/>
      <c r="PEC8" s="928"/>
      <c r="PED8" s="928"/>
      <c r="PEE8" s="928"/>
      <c r="PEF8" s="928"/>
      <c r="PEG8" s="928"/>
      <c r="PEH8" s="928"/>
      <c r="PEI8" s="928"/>
      <c r="PEJ8" s="928"/>
      <c r="PEK8" s="928"/>
      <c r="PEL8" s="928"/>
      <c r="PEM8" s="928"/>
      <c r="PEN8" s="928"/>
      <c r="PEO8" s="928"/>
      <c r="PEP8" s="928"/>
      <c r="PEQ8" s="928"/>
      <c r="PER8" s="928"/>
      <c r="PES8" s="928"/>
      <c r="PET8" s="928"/>
      <c r="PEU8" s="928"/>
      <c r="PEV8" s="928"/>
      <c r="PEW8" s="928"/>
      <c r="PEX8" s="928"/>
      <c r="PEY8" s="928"/>
      <c r="PEZ8" s="928"/>
      <c r="PFA8" s="928"/>
      <c r="PFB8" s="928"/>
      <c r="PFC8" s="928"/>
      <c r="PFD8" s="928"/>
      <c r="PFE8" s="928"/>
      <c r="PFF8" s="928"/>
      <c r="PFG8" s="928"/>
      <c r="PFH8" s="928"/>
      <c r="PFI8" s="928"/>
      <c r="PFJ8" s="928"/>
      <c r="PFK8" s="928"/>
      <c r="PFL8" s="928"/>
      <c r="PFM8" s="928"/>
      <c r="PFN8" s="928"/>
      <c r="PFO8" s="928"/>
      <c r="PFP8" s="928"/>
      <c r="PFQ8" s="928"/>
      <c r="PFR8" s="928"/>
      <c r="PFS8" s="928"/>
      <c r="PFT8" s="928"/>
      <c r="PFU8" s="928"/>
      <c r="PFV8" s="928"/>
      <c r="PFW8" s="928"/>
      <c r="PFX8" s="928"/>
      <c r="PFY8" s="928"/>
      <c r="PFZ8" s="928"/>
      <c r="PGA8" s="928"/>
      <c r="PGB8" s="928"/>
      <c r="PGC8" s="928"/>
      <c r="PGD8" s="928"/>
      <c r="PGE8" s="928"/>
      <c r="PGF8" s="928"/>
      <c r="PGG8" s="928"/>
      <c r="PGH8" s="928"/>
      <c r="PGI8" s="928"/>
      <c r="PGJ8" s="928"/>
      <c r="PGK8" s="928"/>
      <c r="PGL8" s="928"/>
      <c r="PGM8" s="928"/>
      <c r="PGN8" s="928"/>
      <c r="PGO8" s="928"/>
      <c r="PGP8" s="928"/>
      <c r="PGQ8" s="928"/>
      <c r="PGR8" s="928"/>
      <c r="PGS8" s="928"/>
      <c r="PGT8" s="928"/>
      <c r="PGU8" s="928"/>
      <c r="PGV8" s="928"/>
      <c r="PGW8" s="928"/>
      <c r="PGX8" s="928"/>
      <c r="PGY8" s="928"/>
      <c r="PGZ8" s="928"/>
      <c r="PHA8" s="928"/>
      <c r="PHB8" s="928"/>
      <c r="PHC8" s="928"/>
      <c r="PHD8" s="928"/>
      <c r="PHE8" s="928"/>
      <c r="PHF8" s="928"/>
      <c r="PHG8" s="928"/>
      <c r="PHH8" s="928"/>
      <c r="PHI8" s="928"/>
      <c r="PHJ8" s="928"/>
      <c r="PHK8" s="928"/>
      <c r="PHL8" s="928"/>
      <c r="PHM8" s="928"/>
      <c r="PHN8" s="928"/>
      <c r="PHO8" s="928"/>
      <c r="PHP8" s="928"/>
      <c r="PHQ8" s="928"/>
      <c r="PHR8" s="928"/>
      <c r="PHS8" s="928"/>
      <c r="PHT8" s="928"/>
      <c r="PHU8" s="928"/>
      <c r="PHV8" s="928"/>
      <c r="PHW8" s="928"/>
      <c r="PHX8" s="928"/>
      <c r="PHY8" s="928"/>
      <c r="PHZ8" s="928"/>
      <c r="PIA8" s="928"/>
      <c r="PIB8" s="928"/>
      <c r="PIC8" s="928"/>
      <c r="PID8" s="928"/>
      <c r="PIE8" s="928"/>
      <c r="PIF8" s="928"/>
      <c r="PIG8" s="928"/>
      <c r="PIH8" s="928"/>
      <c r="PII8" s="928"/>
      <c r="PIJ8" s="928"/>
      <c r="PIK8" s="928"/>
      <c r="PIL8" s="928"/>
      <c r="PIM8" s="928"/>
      <c r="PIN8" s="928"/>
      <c r="PIO8" s="928"/>
      <c r="PIP8" s="928"/>
      <c r="PIQ8" s="928"/>
      <c r="PIR8" s="928"/>
      <c r="PIS8" s="928"/>
      <c r="PIT8" s="928"/>
      <c r="PIU8" s="928"/>
      <c r="PIV8" s="928"/>
      <c r="PIW8" s="928"/>
      <c r="PIX8" s="928"/>
      <c r="PIY8" s="928"/>
      <c r="PIZ8" s="928"/>
      <c r="PJA8" s="928"/>
      <c r="PJB8" s="928"/>
      <c r="PJC8" s="928"/>
      <c r="PJD8" s="928"/>
      <c r="PJE8" s="928"/>
      <c r="PJF8" s="928"/>
      <c r="PJG8" s="928"/>
      <c r="PJH8" s="928"/>
      <c r="PJI8" s="928"/>
      <c r="PJJ8" s="928"/>
      <c r="PJK8" s="928"/>
      <c r="PJL8" s="928"/>
      <c r="PJM8" s="928"/>
      <c r="PJN8" s="928"/>
      <c r="PJO8" s="928"/>
      <c r="PJP8" s="928"/>
      <c r="PJQ8" s="928"/>
      <c r="PJR8" s="928"/>
      <c r="PJS8" s="928"/>
      <c r="PJT8" s="928"/>
      <c r="PJU8" s="928"/>
      <c r="PJV8" s="928"/>
      <c r="PJW8" s="928"/>
      <c r="PJX8" s="928"/>
      <c r="PJY8" s="928"/>
      <c r="PJZ8" s="928"/>
      <c r="PKA8" s="928"/>
      <c r="PKB8" s="928"/>
      <c r="PKC8" s="928"/>
      <c r="PKD8" s="928"/>
      <c r="PKE8" s="928"/>
      <c r="PKF8" s="928"/>
      <c r="PKG8" s="928"/>
      <c r="PKH8" s="928"/>
      <c r="PKI8" s="928"/>
      <c r="PKJ8" s="928"/>
      <c r="PKK8" s="928"/>
      <c r="PKL8" s="928"/>
      <c r="PKM8" s="928"/>
      <c r="PKN8" s="928"/>
      <c r="PKO8" s="928"/>
      <c r="PKP8" s="928"/>
      <c r="PKQ8" s="928"/>
      <c r="PKR8" s="928"/>
      <c r="PKS8" s="928"/>
      <c r="PKT8" s="928"/>
      <c r="PKU8" s="928"/>
      <c r="PKV8" s="928"/>
      <c r="PKW8" s="928"/>
      <c r="PKX8" s="928"/>
      <c r="PKY8" s="928"/>
      <c r="PKZ8" s="928"/>
      <c r="PLA8" s="928"/>
      <c r="PLB8" s="928"/>
      <c r="PLC8" s="928"/>
      <c r="PLD8" s="928"/>
      <c r="PLE8" s="928"/>
      <c r="PLF8" s="928"/>
      <c r="PLG8" s="928"/>
      <c r="PLH8" s="928"/>
      <c r="PLI8" s="928"/>
      <c r="PLJ8" s="928"/>
      <c r="PLK8" s="928"/>
      <c r="PLL8" s="928"/>
      <c r="PLM8" s="928"/>
      <c r="PLN8" s="928"/>
      <c r="PLO8" s="928"/>
      <c r="PLP8" s="928"/>
      <c r="PLQ8" s="928"/>
      <c r="PLR8" s="928"/>
      <c r="PLS8" s="928"/>
      <c r="PLT8" s="928"/>
      <c r="PLU8" s="928"/>
      <c r="PLV8" s="928"/>
      <c r="PLW8" s="928"/>
      <c r="PLX8" s="928"/>
      <c r="PLY8" s="928"/>
      <c r="PLZ8" s="928"/>
      <c r="PMA8" s="928"/>
      <c r="PMB8" s="928"/>
      <c r="PMC8" s="928"/>
      <c r="PMD8" s="928"/>
      <c r="PME8" s="928"/>
      <c r="PMF8" s="928"/>
      <c r="PMG8" s="928"/>
      <c r="PMH8" s="928"/>
      <c r="PMI8" s="928"/>
      <c r="PMJ8" s="928"/>
      <c r="PMK8" s="928"/>
      <c r="PML8" s="928"/>
      <c r="PMM8" s="928"/>
      <c r="PMN8" s="928"/>
      <c r="PMO8" s="928"/>
      <c r="PMP8" s="928"/>
      <c r="PMQ8" s="928"/>
      <c r="PMR8" s="928"/>
      <c r="PMS8" s="928"/>
      <c r="PMT8" s="928"/>
      <c r="PMU8" s="928"/>
      <c r="PMV8" s="928"/>
      <c r="PMW8" s="928"/>
      <c r="PMX8" s="928"/>
      <c r="PMY8" s="928"/>
      <c r="PMZ8" s="928"/>
      <c r="PNA8" s="928"/>
      <c r="PNB8" s="928"/>
      <c r="PNC8" s="928"/>
      <c r="PND8" s="928"/>
      <c r="PNE8" s="928"/>
      <c r="PNF8" s="928"/>
      <c r="PNG8" s="928"/>
      <c r="PNH8" s="928"/>
      <c r="PNI8" s="928"/>
      <c r="PNJ8" s="928"/>
      <c r="PNK8" s="928"/>
      <c r="PNL8" s="928"/>
      <c r="PNM8" s="928"/>
      <c r="PNN8" s="928"/>
      <c r="PNO8" s="928"/>
      <c r="PNP8" s="928"/>
      <c r="PNQ8" s="928"/>
      <c r="PNR8" s="928"/>
      <c r="PNS8" s="928"/>
      <c r="PNT8" s="928"/>
      <c r="PNU8" s="928"/>
      <c r="PNV8" s="928"/>
      <c r="PNW8" s="928"/>
      <c r="PNX8" s="928"/>
      <c r="PNY8" s="928"/>
      <c r="PNZ8" s="928"/>
      <c r="POA8" s="928"/>
      <c r="POB8" s="928"/>
      <c r="POC8" s="928"/>
      <c r="POD8" s="928"/>
      <c r="POE8" s="928"/>
      <c r="POF8" s="928"/>
      <c r="POG8" s="928"/>
      <c r="POH8" s="928"/>
      <c r="POI8" s="928"/>
      <c r="POJ8" s="928"/>
      <c r="POK8" s="928"/>
      <c r="POL8" s="928"/>
      <c r="POM8" s="928"/>
      <c r="PON8" s="928"/>
      <c r="POO8" s="928"/>
      <c r="POP8" s="928"/>
      <c r="POQ8" s="928"/>
      <c r="POR8" s="928"/>
      <c r="POS8" s="928"/>
      <c r="POT8" s="928"/>
      <c r="POU8" s="928"/>
      <c r="POV8" s="928"/>
      <c r="POW8" s="928"/>
      <c r="POX8" s="928"/>
      <c r="POY8" s="928"/>
      <c r="POZ8" s="928"/>
      <c r="PPA8" s="928"/>
      <c r="PPB8" s="928"/>
      <c r="PPC8" s="928"/>
      <c r="PPD8" s="928"/>
      <c r="PPE8" s="928"/>
      <c r="PPF8" s="928"/>
      <c r="PPG8" s="928"/>
      <c r="PPH8" s="928"/>
      <c r="PPI8" s="928"/>
      <c r="PPJ8" s="928"/>
      <c r="PPK8" s="928"/>
      <c r="PPL8" s="928"/>
      <c r="PPM8" s="928"/>
      <c r="PPN8" s="928"/>
      <c r="PPO8" s="928"/>
      <c r="PPP8" s="928"/>
      <c r="PPQ8" s="928"/>
      <c r="PPR8" s="928"/>
      <c r="PPS8" s="928"/>
      <c r="PPT8" s="928"/>
      <c r="PPU8" s="928"/>
      <c r="PPV8" s="928"/>
      <c r="PPW8" s="928"/>
      <c r="PPX8" s="928"/>
      <c r="PPY8" s="928"/>
      <c r="PPZ8" s="928"/>
      <c r="PQA8" s="928"/>
      <c r="PQB8" s="928"/>
      <c r="PQC8" s="928"/>
      <c r="PQD8" s="928"/>
      <c r="PQE8" s="928"/>
      <c r="PQF8" s="928"/>
      <c r="PQG8" s="928"/>
      <c r="PQH8" s="928"/>
      <c r="PQI8" s="928"/>
      <c r="PQJ8" s="928"/>
      <c r="PQK8" s="928"/>
      <c r="PQL8" s="928"/>
      <c r="PQM8" s="928"/>
      <c r="PQN8" s="928"/>
      <c r="PQO8" s="928"/>
      <c r="PQP8" s="928"/>
      <c r="PQQ8" s="928"/>
      <c r="PQR8" s="928"/>
      <c r="PQS8" s="928"/>
      <c r="PQT8" s="928"/>
      <c r="PQU8" s="928"/>
      <c r="PQV8" s="928"/>
      <c r="PQW8" s="928"/>
      <c r="PQX8" s="928"/>
      <c r="PQY8" s="928"/>
      <c r="PQZ8" s="928"/>
      <c r="PRA8" s="928"/>
      <c r="PRB8" s="928"/>
      <c r="PRC8" s="928"/>
      <c r="PRD8" s="928"/>
      <c r="PRE8" s="928"/>
      <c r="PRF8" s="928"/>
      <c r="PRG8" s="928"/>
      <c r="PRH8" s="928"/>
      <c r="PRI8" s="928"/>
      <c r="PRJ8" s="928"/>
      <c r="PRK8" s="928"/>
      <c r="PRL8" s="928"/>
      <c r="PRM8" s="928"/>
      <c r="PRN8" s="928"/>
      <c r="PRO8" s="928"/>
      <c r="PRP8" s="928"/>
      <c r="PRQ8" s="928"/>
      <c r="PRR8" s="928"/>
      <c r="PRS8" s="928"/>
      <c r="PRT8" s="928"/>
      <c r="PRU8" s="928"/>
      <c r="PRV8" s="928"/>
      <c r="PRW8" s="928"/>
      <c r="PRX8" s="928"/>
      <c r="PRY8" s="928"/>
      <c r="PRZ8" s="928"/>
      <c r="PSA8" s="928"/>
      <c r="PSB8" s="928"/>
      <c r="PSC8" s="928"/>
      <c r="PSD8" s="928"/>
      <c r="PSE8" s="928"/>
      <c r="PSF8" s="928"/>
      <c r="PSG8" s="928"/>
      <c r="PSH8" s="928"/>
      <c r="PSI8" s="928"/>
      <c r="PSJ8" s="928"/>
      <c r="PSK8" s="928"/>
      <c r="PSL8" s="928"/>
      <c r="PSM8" s="928"/>
      <c r="PSN8" s="928"/>
      <c r="PSO8" s="928"/>
      <c r="PSP8" s="928"/>
      <c r="PSQ8" s="928"/>
      <c r="PSR8" s="928"/>
      <c r="PSS8" s="928"/>
      <c r="PST8" s="928"/>
      <c r="PSU8" s="928"/>
      <c r="PSV8" s="928"/>
      <c r="PSW8" s="928"/>
      <c r="PSX8" s="928"/>
      <c r="PSY8" s="928"/>
      <c r="PSZ8" s="928"/>
      <c r="PTA8" s="928"/>
      <c r="PTB8" s="928"/>
      <c r="PTC8" s="928"/>
      <c r="PTD8" s="928"/>
      <c r="PTE8" s="928"/>
      <c r="PTF8" s="928"/>
      <c r="PTG8" s="928"/>
      <c r="PTH8" s="928"/>
      <c r="PTI8" s="928"/>
      <c r="PTJ8" s="928"/>
      <c r="PTK8" s="928"/>
      <c r="PTL8" s="928"/>
      <c r="PTM8" s="928"/>
      <c r="PTN8" s="928"/>
      <c r="PTO8" s="928"/>
      <c r="PTP8" s="928"/>
      <c r="PTQ8" s="928"/>
      <c r="PTR8" s="928"/>
      <c r="PTS8" s="928"/>
      <c r="PTT8" s="928"/>
      <c r="PTU8" s="928"/>
      <c r="PTV8" s="928"/>
      <c r="PTW8" s="928"/>
      <c r="PTX8" s="928"/>
      <c r="PTY8" s="928"/>
      <c r="PTZ8" s="928"/>
      <c r="PUA8" s="928"/>
      <c r="PUB8" s="928"/>
      <c r="PUC8" s="928"/>
      <c r="PUD8" s="928"/>
      <c r="PUE8" s="928"/>
      <c r="PUF8" s="928"/>
      <c r="PUG8" s="928"/>
      <c r="PUH8" s="928"/>
      <c r="PUI8" s="928"/>
      <c r="PUJ8" s="928"/>
      <c r="PUK8" s="928"/>
      <c r="PUL8" s="928"/>
      <c r="PUM8" s="928"/>
      <c r="PUN8" s="928"/>
      <c r="PUO8" s="928"/>
      <c r="PUP8" s="928"/>
      <c r="PUQ8" s="928"/>
      <c r="PUR8" s="928"/>
      <c r="PUS8" s="928"/>
      <c r="PUT8" s="928"/>
      <c r="PUU8" s="928"/>
      <c r="PUV8" s="928"/>
      <c r="PUW8" s="928"/>
      <c r="PUX8" s="928"/>
      <c r="PUY8" s="928"/>
      <c r="PUZ8" s="928"/>
      <c r="PVA8" s="928"/>
      <c r="PVB8" s="928"/>
      <c r="PVC8" s="928"/>
      <c r="PVD8" s="928"/>
      <c r="PVE8" s="928"/>
      <c r="PVF8" s="928"/>
      <c r="PVG8" s="928"/>
      <c r="PVH8" s="928"/>
      <c r="PVI8" s="928"/>
      <c r="PVJ8" s="928"/>
      <c r="PVK8" s="928"/>
      <c r="PVL8" s="928"/>
      <c r="PVM8" s="928"/>
      <c r="PVN8" s="928"/>
      <c r="PVO8" s="928"/>
      <c r="PVP8" s="928"/>
      <c r="PVQ8" s="928"/>
      <c r="PVR8" s="928"/>
      <c r="PVS8" s="928"/>
      <c r="PVT8" s="928"/>
      <c r="PVU8" s="928"/>
      <c r="PVV8" s="928"/>
      <c r="PVW8" s="928"/>
      <c r="PVX8" s="928"/>
      <c r="PVY8" s="928"/>
      <c r="PVZ8" s="928"/>
      <c r="PWA8" s="928"/>
      <c r="PWB8" s="928"/>
      <c r="PWC8" s="928"/>
      <c r="PWD8" s="928"/>
      <c r="PWE8" s="928"/>
      <c r="PWF8" s="928"/>
      <c r="PWG8" s="928"/>
      <c r="PWH8" s="928"/>
      <c r="PWI8" s="928"/>
      <c r="PWJ8" s="928"/>
      <c r="PWK8" s="928"/>
      <c r="PWL8" s="928"/>
      <c r="PWM8" s="928"/>
      <c r="PWN8" s="928"/>
      <c r="PWO8" s="928"/>
      <c r="PWP8" s="928"/>
      <c r="PWQ8" s="928"/>
      <c r="PWR8" s="928"/>
      <c r="PWS8" s="928"/>
      <c r="PWT8" s="928"/>
      <c r="PWU8" s="928"/>
      <c r="PWV8" s="928"/>
      <c r="PWW8" s="928"/>
      <c r="PWX8" s="928"/>
      <c r="PWY8" s="928"/>
      <c r="PWZ8" s="928"/>
      <c r="PXA8" s="928"/>
      <c r="PXB8" s="928"/>
      <c r="PXC8" s="928"/>
      <c r="PXD8" s="928"/>
      <c r="PXE8" s="928"/>
      <c r="PXF8" s="928"/>
      <c r="PXG8" s="928"/>
      <c r="PXH8" s="928"/>
      <c r="PXI8" s="928"/>
      <c r="PXJ8" s="928"/>
      <c r="PXK8" s="928"/>
      <c r="PXL8" s="928"/>
      <c r="PXM8" s="928"/>
      <c r="PXN8" s="928"/>
      <c r="PXO8" s="928"/>
      <c r="PXP8" s="928"/>
      <c r="PXQ8" s="928"/>
      <c r="PXR8" s="928"/>
      <c r="PXS8" s="928"/>
      <c r="PXT8" s="928"/>
      <c r="PXU8" s="928"/>
      <c r="PXV8" s="928"/>
      <c r="PXW8" s="928"/>
      <c r="PXX8" s="928"/>
      <c r="PXY8" s="928"/>
      <c r="PXZ8" s="928"/>
      <c r="PYA8" s="928"/>
      <c r="PYB8" s="928"/>
      <c r="PYC8" s="928"/>
      <c r="PYD8" s="928"/>
      <c r="PYE8" s="928"/>
      <c r="PYF8" s="928"/>
      <c r="PYG8" s="928"/>
      <c r="PYH8" s="928"/>
      <c r="PYI8" s="928"/>
      <c r="PYJ8" s="928"/>
      <c r="PYK8" s="928"/>
      <c r="PYL8" s="928"/>
      <c r="PYM8" s="928"/>
      <c r="PYN8" s="928"/>
      <c r="PYO8" s="928"/>
      <c r="PYP8" s="928"/>
      <c r="PYQ8" s="928"/>
      <c r="PYR8" s="928"/>
      <c r="PYS8" s="928"/>
      <c r="PYT8" s="928"/>
      <c r="PYU8" s="928"/>
      <c r="PYV8" s="928"/>
      <c r="PYW8" s="928"/>
      <c r="PYX8" s="928"/>
      <c r="PYY8" s="928"/>
      <c r="PYZ8" s="928"/>
      <c r="PZA8" s="928"/>
      <c r="PZB8" s="928"/>
      <c r="PZC8" s="928"/>
      <c r="PZD8" s="928"/>
      <c r="PZE8" s="928"/>
      <c r="PZF8" s="928"/>
      <c r="PZG8" s="928"/>
      <c r="PZH8" s="928"/>
      <c r="PZI8" s="928"/>
      <c r="PZJ8" s="928"/>
      <c r="PZK8" s="928"/>
      <c r="PZL8" s="928"/>
      <c r="PZM8" s="928"/>
      <c r="PZN8" s="928"/>
      <c r="PZO8" s="928"/>
      <c r="PZP8" s="928"/>
      <c r="PZQ8" s="928"/>
      <c r="PZR8" s="928"/>
      <c r="PZS8" s="928"/>
      <c r="PZT8" s="928"/>
      <c r="PZU8" s="928"/>
      <c r="PZV8" s="928"/>
      <c r="PZW8" s="928"/>
      <c r="PZX8" s="928"/>
      <c r="PZY8" s="928"/>
      <c r="PZZ8" s="928"/>
      <c r="QAA8" s="928"/>
      <c r="QAB8" s="928"/>
      <c r="QAC8" s="928"/>
      <c r="QAD8" s="928"/>
      <c r="QAE8" s="928"/>
      <c r="QAF8" s="928"/>
      <c r="QAG8" s="928"/>
      <c r="QAH8" s="928"/>
      <c r="QAI8" s="928"/>
      <c r="QAJ8" s="928"/>
      <c r="QAK8" s="928"/>
      <c r="QAL8" s="928"/>
      <c r="QAM8" s="928"/>
      <c r="QAN8" s="928"/>
      <c r="QAO8" s="928"/>
      <c r="QAP8" s="928"/>
      <c r="QAQ8" s="928"/>
      <c r="QAR8" s="928"/>
      <c r="QAS8" s="928"/>
      <c r="QAT8" s="928"/>
      <c r="QAU8" s="928"/>
      <c r="QAV8" s="928"/>
      <c r="QAW8" s="928"/>
      <c r="QAX8" s="928"/>
      <c r="QAY8" s="928"/>
      <c r="QAZ8" s="928"/>
      <c r="QBA8" s="928"/>
      <c r="QBB8" s="928"/>
      <c r="QBC8" s="928"/>
      <c r="QBD8" s="928"/>
      <c r="QBE8" s="928"/>
      <c r="QBF8" s="928"/>
      <c r="QBG8" s="928"/>
      <c r="QBH8" s="928"/>
      <c r="QBI8" s="928"/>
      <c r="QBJ8" s="928"/>
      <c r="QBK8" s="928"/>
      <c r="QBL8" s="928"/>
      <c r="QBM8" s="928"/>
      <c r="QBN8" s="928"/>
      <c r="QBO8" s="928"/>
      <c r="QBP8" s="928"/>
      <c r="QBQ8" s="928"/>
      <c r="QBR8" s="928"/>
      <c r="QBS8" s="928"/>
      <c r="QBT8" s="928"/>
      <c r="QBU8" s="928"/>
      <c r="QBV8" s="928"/>
      <c r="QBW8" s="928"/>
      <c r="QBX8" s="928"/>
      <c r="QBY8" s="928"/>
      <c r="QBZ8" s="928"/>
      <c r="QCA8" s="928"/>
      <c r="QCB8" s="928"/>
      <c r="QCC8" s="928"/>
      <c r="QCD8" s="928"/>
      <c r="QCE8" s="928"/>
      <c r="QCF8" s="928"/>
      <c r="QCG8" s="928"/>
      <c r="QCH8" s="928"/>
      <c r="QCI8" s="928"/>
      <c r="QCJ8" s="928"/>
      <c r="QCK8" s="928"/>
      <c r="QCL8" s="928"/>
      <c r="QCM8" s="928"/>
      <c r="QCN8" s="928"/>
      <c r="QCO8" s="928"/>
      <c r="QCP8" s="928"/>
      <c r="QCQ8" s="928"/>
      <c r="QCR8" s="928"/>
      <c r="QCS8" s="928"/>
      <c r="QCT8" s="928"/>
      <c r="QCU8" s="928"/>
      <c r="QCV8" s="928"/>
      <c r="QCW8" s="928"/>
      <c r="QCX8" s="928"/>
      <c r="QCY8" s="928"/>
      <c r="QCZ8" s="928"/>
      <c r="QDA8" s="928"/>
      <c r="QDB8" s="928"/>
      <c r="QDC8" s="928"/>
      <c r="QDD8" s="928"/>
      <c r="QDE8" s="928"/>
      <c r="QDF8" s="928"/>
      <c r="QDG8" s="928"/>
      <c r="QDH8" s="928"/>
      <c r="QDI8" s="928"/>
      <c r="QDJ8" s="928"/>
      <c r="QDK8" s="928"/>
      <c r="QDL8" s="928"/>
      <c r="QDM8" s="928"/>
      <c r="QDN8" s="928"/>
      <c r="QDO8" s="928"/>
      <c r="QDP8" s="928"/>
      <c r="QDQ8" s="928"/>
      <c r="QDR8" s="928"/>
      <c r="QDS8" s="928"/>
      <c r="QDT8" s="928"/>
      <c r="QDU8" s="928"/>
      <c r="QDV8" s="928"/>
      <c r="QDW8" s="928"/>
      <c r="QDX8" s="928"/>
      <c r="QDY8" s="928"/>
      <c r="QDZ8" s="928"/>
      <c r="QEA8" s="928"/>
      <c r="QEB8" s="928"/>
      <c r="QEC8" s="928"/>
      <c r="QED8" s="928"/>
      <c r="QEE8" s="928"/>
      <c r="QEF8" s="928"/>
      <c r="QEG8" s="928"/>
      <c r="QEH8" s="928"/>
      <c r="QEI8" s="928"/>
      <c r="QEJ8" s="928"/>
      <c r="QEK8" s="928"/>
      <c r="QEL8" s="928"/>
      <c r="QEM8" s="928"/>
      <c r="QEN8" s="928"/>
      <c r="QEO8" s="928"/>
      <c r="QEP8" s="928"/>
      <c r="QEQ8" s="928"/>
      <c r="QER8" s="928"/>
      <c r="QES8" s="928"/>
      <c r="QET8" s="928"/>
      <c r="QEU8" s="928"/>
      <c r="QEV8" s="928"/>
      <c r="QEW8" s="928"/>
      <c r="QEX8" s="928"/>
      <c r="QEY8" s="928"/>
      <c r="QEZ8" s="928"/>
      <c r="QFA8" s="928"/>
      <c r="QFB8" s="928"/>
      <c r="QFC8" s="928"/>
      <c r="QFD8" s="928"/>
      <c r="QFE8" s="928"/>
      <c r="QFF8" s="928"/>
      <c r="QFG8" s="928"/>
      <c r="QFH8" s="928"/>
      <c r="QFI8" s="928"/>
      <c r="QFJ8" s="928"/>
      <c r="QFK8" s="928"/>
      <c r="QFL8" s="928"/>
      <c r="QFM8" s="928"/>
      <c r="QFN8" s="928"/>
      <c r="QFO8" s="928"/>
      <c r="QFP8" s="928"/>
      <c r="QFQ8" s="928"/>
      <c r="QFR8" s="928"/>
      <c r="QFS8" s="928"/>
      <c r="QFT8" s="928"/>
      <c r="QFU8" s="928"/>
      <c r="QFV8" s="928"/>
      <c r="QFW8" s="928"/>
      <c r="QFX8" s="928"/>
      <c r="QFY8" s="928"/>
      <c r="QFZ8" s="928"/>
      <c r="QGA8" s="928"/>
      <c r="QGB8" s="928"/>
      <c r="QGC8" s="928"/>
      <c r="QGD8" s="928"/>
      <c r="QGE8" s="928"/>
      <c r="QGF8" s="928"/>
      <c r="QGG8" s="928"/>
      <c r="QGH8" s="928"/>
      <c r="QGI8" s="928"/>
      <c r="QGJ8" s="928"/>
      <c r="QGK8" s="928"/>
      <c r="QGL8" s="928"/>
      <c r="QGM8" s="928"/>
      <c r="QGN8" s="928"/>
      <c r="QGO8" s="928"/>
      <c r="QGP8" s="928"/>
      <c r="QGQ8" s="928"/>
      <c r="QGR8" s="928"/>
      <c r="QGS8" s="928"/>
      <c r="QGT8" s="928"/>
      <c r="QGU8" s="928"/>
      <c r="QGV8" s="928"/>
      <c r="QGW8" s="928"/>
      <c r="QGX8" s="928"/>
      <c r="QGY8" s="928"/>
      <c r="QGZ8" s="928"/>
      <c r="QHA8" s="928"/>
      <c r="QHB8" s="928"/>
      <c r="QHC8" s="928"/>
      <c r="QHD8" s="928"/>
      <c r="QHE8" s="928"/>
      <c r="QHF8" s="928"/>
      <c r="QHG8" s="928"/>
      <c r="QHH8" s="928"/>
      <c r="QHI8" s="928"/>
      <c r="QHJ8" s="928"/>
      <c r="QHK8" s="928"/>
      <c r="QHL8" s="928"/>
      <c r="QHM8" s="928"/>
      <c r="QHN8" s="928"/>
      <c r="QHO8" s="928"/>
      <c r="QHP8" s="928"/>
      <c r="QHQ8" s="928"/>
      <c r="QHR8" s="928"/>
      <c r="QHS8" s="928"/>
      <c r="QHT8" s="928"/>
      <c r="QHU8" s="928"/>
      <c r="QHV8" s="928"/>
      <c r="QHW8" s="928"/>
      <c r="QHX8" s="928"/>
      <c r="QHY8" s="928"/>
      <c r="QHZ8" s="928"/>
      <c r="QIA8" s="928"/>
      <c r="QIB8" s="928"/>
      <c r="QIC8" s="928"/>
      <c r="QID8" s="928"/>
      <c r="QIE8" s="928"/>
      <c r="QIF8" s="928"/>
      <c r="QIG8" s="928"/>
      <c r="QIH8" s="928"/>
      <c r="QII8" s="928"/>
      <c r="QIJ8" s="928"/>
      <c r="QIK8" s="928"/>
      <c r="QIL8" s="928"/>
      <c r="QIM8" s="928"/>
      <c r="QIN8" s="928"/>
      <c r="QIO8" s="928"/>
      <c r="QIP8" s="928"/>
      <c r="QIQ8" s="928"/>
      <c r="QIR8" s="928"/>
      <c r="QIS8" s="928"/>
      <c r="QIT8" s="928"/>
      <c r="QIU8" s="928"/>
      <c r="QIV8" s="928"/>
      <c r="QIW8" s="928"/>
      <c r="QIX8" s="928"/>
      <c r="QIY8" s="928"/>
      <c r="QIZ8" s="928"/>
      <c r="QJA8" s="928"/>
      <c r="QJB8" s="928"/>
      <c r="QJC8" s="928"/>
      <c r="QJD8" s="928"/>
      <c r="QJE8" s="928"/>
      <c r="QJF8" s="928"/>
      <c r="QJG8" s="928"/>
      <c r="QJH8" s="928"/>
      <c r="QJI8" s="928"/>
      <c r="QJJ8" s="928"/>
      <c r="QJK8" s="928"/>
      <c r="QJL8" s="928"/>
      <c r="QJM8" s="928"/>
      <c r="QJN8" s="928"/>
      <c r="QJO8" s="928"/>
      <c r="QJP8" s="928"/>
      <c r="QJQ8" s="928"/>
      <c r="QJR8" s="928"/>
      <c r="QJS8" s="928"/>
      <c r="QJT8" s="928"/>
      <c r="QJU8" s="928"/>
      <c r="QJV8" s="928"/>
      <c r="QJW8" s="928"/>
      <c r="QJX8" s="928"/>
      <c r="QJY8" s="928"/>
      <c r="QJZ8" s="928"/>
      <c r="QKA8" s="928"/>
      <c r="QKB8" s="928"/>
      <c r="QKC8" s="928"/>
      <c r="QKD8" s="928"/>
      <c r="QKE8" s="928"/>
      <c r="QKF8" s="928"/>
      <c r="QKG8" s="928"/>
      <c r="QKH8" s="928"/>
      <c r="QKI8" s="928"/>
      <c r="QKJ8" s="928"/>
      <c r="QKK8" s="928"/>
      <c r="QKL8" s="928"/>
      <c r="QKM8" s="928"/>
      <c r="QKN8" s="928"/>
      <c r="QKO8" s="928"/>
      <c r="QKP8" s="928"/>
      <c r="QKQ8" s="928"/>
      <c r="QKR8" s="928"/>
      <c r="QKS8" s="928"/>
      <c r="QKT8" s="928"/>
      <c r="QKU8" s="928"/>
      <c r="QKV8" s="928"/>
      <c r="QKW8" s="928"/>
      <c r="QKX8" s="928"/>
      <c r="QKY8" s="928"/>
      <c r="QKZ8" s="928"/>
      <c r="QLA8" s="928"/>
      <c r="QLB8" s="928"/>
      <c r="QLC8" s="928"/>
      <c r="QLD8" s="928"/>
      <c r="QLE8" s="928"/>
      <c r="QLF8" s="928"/>
      <c r="QLG8" s="928"/>
      <c r="QLH8" s="928"/>
      <c r="QLI8" s="928"/>
      <c r="QLJ8" s="928"/>
      <c r="QLK8" s="928"/>
      <c r="QLL8" s="928"/>
      <c r="QLM8" s="928"/>
      <c r="QLN8" s="928"/>
      <c r="QLO8" s="928"/>
      <c r="QLP8" s="928"/>
      <c r="QLQ8" s="928"/>
      <c r="QLR8" s="928"/>
      <c r="QLS8" s="928"/>
      <c r="QLT8" s="928"/>
      <c r="QLU8" s="928"/>
      <c r="QLV8" s="928"/>
      <c r="QLW8" s="928"/>
      <c r="QLX8" s="928"/>
      <c r="QLY8" s="928"/>
      <c r="QLZ8" s="928"/>
      <c r="QMA8" s="928"/>
      <c r="QMB8" s="928"/>
      <c r="QMC8" s="928"/>
      <c r="QMD8" s="928"/>
      <c r="QME8" s="928"/>
      <c r="QMF8" s="928"/>
      <c r="QMG8" s="928"/>
      <c r="QMH8" s="928"/>
      <c r="QMI8" s="928"/>
      <c r="QMJ8" s="928"/>
      <c r="QMK8" s="928"/>
      <c r="QML8" s="928"/>
      <c r="QMM8" s="928"/>
      <c r="QMN8" s="928"/>
      <c r="QMO8" s="928"/>
      <c r="QMP8" s="928"/>
      <c r="QMQ8" s="928"/>
      <c r="QMR8" s="928"/>
      <c r="QMS8" s="928"/>
      <c r="QMT8" s="928"/>
      <c r="QMU8" s="928"/>
      <c r="QMV8" s="928"/>
      <c r="QMW8" s="928"/>
      <c r="QMX8" s="928"/>
      <c r="QMY8" s="928"/>
      <c r="QMZ8" s="928"/>
      <c r="QNA8" s="928"/>
      <c r="QNB8" s="928"/>
      <c r="QNC8" s="928"/>
      <c r="QND8" s="928"/>
      <c r="QNE8" s="928"/>
      <c r="QNF8" s="928"/>
      <c r="QNG8" s="928"/>
      <c r="QNH8" s="928"/>
      <c r="QNI8" s="928"/>
      <c r="QNJ8" s="928"/>
      <c r="QNK8" s="928"/>
      <c r="QNL8" s="928"/>
      <c r="QNM8" s="928"/>
      <c r="QNN8" s="928"/>
      <c r="QNO8" s="928"/>
      <c r="QNP8" s="928"/>
      <c r="QNQ8" s="928"/>
      <c r="QNR8" s="928"/>
      <c r="QNS8" s="928"/>
      <c r="QNT8" s="928"/>
      <c r="QNU8" s="928"/>
      <c r="QNV8" s="928"/>
      <c r="QNW8" s="928"/>
      <c r="QNX8" s="928"/>
      <c r="QNY8" s="928"/>
      <c r="QNZ8" s="928"/>
      <c r="QOA8" s="928"/>
      <c r="QOB8" s="928"/>
      <c r="QOC8" s="928"/>
      <c r="QOD8" s="928"/>
      <c r="QOE8" s="928"/>
      <c r="QOF8" s="928"/>
      <c r="QOG8" s="928"/>
      <c r="QOH8" s="928"/>
      <c r="QOI8" s="928"/>
      <c r="QOJ8" s="928"/>
      <c r="QOK8" s="928"/>
      <c r="QOL8" s="928"/>
      <c r="QOM8" s="928"/>
      <c r="QON8" s="928"/>
      <c r="QOO8" s="928"/>
      <c r="QOP8" s="928"/>
      <c r="QOQ8" s="928"/>
      <c r="QOR8" s="928"/>
      <c r="QOS8" s="928"/>
      <c r="QOT8" s="928"/>
      <c r="QOU8" s="928"/>
      <c r="QOV8" s="928"/>
      <c r="QOW8" s="928"/>
      <c r="QOX8" s="928"/>
      <c r="QOY8" s="928"/>
      <c r="QOZ8" s="928"/>
      <c r="QPA8" s="928"/>
      <c r="QPB8" s="928"/>
      <c r="QPC8" s="928"/>
      <c r="QPD8" s="928"/>
      <c r="QPE8" s="928"/>
      <c r="QPF8" s="928"/>
      <c r="QPG8" s="928"/>
      <c r="QPH8" s="928"/>
      <c r="QPI8" s="928"/>
      <c r="QPJ8" s="928"/>
      <c r="QPK8" s="928"/>
      <c r="QPL8" s="928"/>
      <c r="QPM8" s="928"/>
      <c r="QPN8" s="928"/>
      <c r="QPO8" s="928"/>
      <c r="QPP8" s="928"/>
      <c r="QPQ8" s="928"/>
      <c r="QPR8" s="928"/>
      <c r="QPS8" s="928"/>
      <c r="QPT8" s="928"/>
      <c r="QPU8" s="928"/>
      <c r="QPV8" s="928"/>
      <c r="QPW8" s="928"/>
      <c r="QPX8" s="928"/>
      <c r="QPY8" s="928"/>
      <c r="QPZ8" s="928"/>
      <c r="QQA8" s="928"/>
      <c r="QQB8" s="928"/>
      <c r="QQC8" s="928"/>
      <c r="QQD8" s="928"/>
      <c r="QQE8" s="928"/>
      <c r="QQF8" s="928"/>
      <c r="QQG8" s="928"/>
      <c r="QQH8" s="928"/>
      <c r="QQI8" s="928"/>
      <c r="QQJ8" s="928"/>
      <c r="QQK8" s="928"/>
      <c r="QQL8" s="928"/>
      <c r="QQM8" s="928"/>
      <c r="QQN8" s="928"/>
      <c r="QQO8" s="928"/>
      <c r="QQP8" s="928"/>
      <c r="QQQ8" s="928"/>
      <c r="QQR8" s="928"/>
      <c r="QQS8" s="928"/>
      <c r="QQT8" s="928"/>
      <c r="QQU8" s="928"/>
      <c r="QQV8" s="928"/>
      <c r="QQW8" s="928"/>
      <c r="QQX8" s="928"/>
      <c r="QQY8" s="928"/>
      <c r="QQZ8" s="928"/>
      <c r="QRA8" s="928"/>
      <c r="QRB8" s="928"/>
      <c r="QRC8" s="928"/>
      <c r="QRD8" s="928"/>
      <c r="QRE8" s="928"/>
      <c r="QRF8" s="928"/>
      <c r="QRG8" s="928"/>
      <c r="QRH8" s="928"/>
      <c r="QRI8" s="928"/>
      <c r="QRJ8" s="928"/>
      <c r="QRK8" s="928"/>
      <c r="QRL8" s="928"/>
      <c r="QRM8" s="928"/>
      <c r="QRN8" s="928"/>
      <c r="QRO8" s="928"/>
      <c r="QRP8" s="928"/>
      <c r="QRQ8" s="928"/>
      <c r="QRR8" s="928"/>
      <c r="QRS8" s="928"/>
      <c r="QRT8" s="928"/>
      <c r="QRU8" s="928"/>
      <c r="QRV8" s="928"/>
      <c r="QRW8" s="928"/>
      <c r="QRX8" s="928"/>
      <c r="QRY8" s="928"/>
      <c r="QRZ8" s="928"/>
      <c r="QSA8" s="928"/>
      <c r="QSB8" s="928"/>
      <c r="QSC8" s="928"/>
      <c r="QSD8" s="928"/>
      <c r="QSE8" s="928"/>
      <c r="QSF8" s="928"/>
      <c r="QSG8" s="928"/>
      <c r="QSH8" s="928"/>
      <c r="QSI8" s="928"/>
      <c r="QSJ8" s="928"/>
      <c r="QSK8" s="928"/>
      <c r="QSL8" s="928"/>
      <c r="QSM8" s="928"/>
      <c r="QSN8" s="928"/>
      <c r="QSO8" s="928"/>
      <c r="QSP8" s="928"/>
      <c r="QSQ8" s="928"/>
      <c r="QSR8" s="928"/>
      <c r="QSS8" s="928"/>
      <c r="QST8" s="928"/>
      <c r="QSU8" s="928"/>
      <c r="QSV8" s="928"/>
      <c r="QSW8" s="928"/>
      <c r="QSX8" s="928"/>
      <c r="QSY8" s="928"/>
      <c r="QSZ8" s="928"/>
      <c r="QTA8" s="928"/>
      <c r="QTB8" s="928"/>
      <c r="QTC8" s="928"/>
      <c r="QTD8" s="928"/>
      <c r="QTE8" s="928"/>
      <c r="QTF8" s="928"/>
      <c r="QTG8" s="928"/>
      <c r="QTH8" s="928"/>
      <c r="QTI8" s="928"/>
      <c r="QTJ8" s="928"/>
      <c r="QTK8" s="928"/>
      <c r="QTL8" s="928"/>
      <c r="QTM8" s="928"/>
      <c r="QTN8" s="928"/>
      <c r="QTO8" s="928"/>
      <c r="QTP8" s="928"/>
      <c r="QTQ8" s="928"/>
      <c r="QTR8" s="928"/>
      <c r="QTS8" s="928"/>
      <c r="QTT8" s="928"/>
      <c r="QTU8" s="928"/>
      <c r="QTV8" s="928"/>
      <c r="QTW8" s="928"/>
      <c r="QTX8" s="928"/>
      <c r="QTY8" s="928"/>
      <c r="QTZ8" s="928"/>
      <c r="QUA8" s="928"/>
      <c r="QUB8" s="928"/>
      <c r="QUC8" s="928"/>
      <c r="QUD8" s="928"/>
      <c r="QUE8" s="928"/>
      <c r="QUF8" s="928"/>
      <c r="QUG8" s="928"/>
      <c r="QUH8" s="928"/>
      <c r="QUI8" s="928"/>
      <c r="QUJ8" s="928"/>
      <c r="QUK8" s="928"/>
      <c r="QUL8" s="928"/>
      <c r="QUM8" s="928"/>
      <c r="QUN8" s="928"/>
      <c r="QUO8" s="928"/>
      <c r="QUP8" s="928"/>
      <c r="QUQ8" s="928"/>
      <c r="QUR8" s="928"/>
      <c r="QUS8" s="928"/>
      <c r="QUT8" s="928"/>
      <c r="QUU8" s="928"/>
      <c r="QUV8" s="928"/>
      <c r="QUW8" s="928"/>
      <c r="QUX8" s="928"/>
      <c r="QUY8" s="928"/>
      <c r="QUZ8" s="928"/>
      <c r="QVA8" s="928"/>
      <c r="QVB8" s="928"/>
      <c r="QVC8" s="928"/>
      <c r="QVD8" s="928"/>
      <c r="QVE8" s="928"/>
      <c r="QVF8" s="928"/>
      <c r="QVG8" s="928"/>
      <c r="QVH8" s="928"/>
      <c r="QVI8" s="928"/>
      <c r="QVJ8" s="928"/>
      <c r="QVK8" s="928"/>
      <c r="QVL8" s="928"/>
      <c r="QVM8" s="928"/>
      <c r="QVN8" s="928"/>
      <c r="QVO8" s="928"/>
      <c r="QVP8" s="928"/>
      <c r="QVQ8" s="928"/>
      <c r="QVR8" s="928"/>
      <c r="QVS8" s="928"/>
      <c r="QVT8" s="928"/>
      <c r="QVU8" s="928"/>
      <c r="QVV8" s="928"/>
      <c r="QVW8" s="928"/>
      <c r="QVX8" s="928"/>
      <c r="QVY8" s="928"/>
      <c r="QVZ8" s="928"/>
      <c r="QWA8" s="928"/>
      <c r="QWB8" s="928"/>
      <c r="QWC8" s="928"/>
      <c r="QWD8" s="928"/>
      <c r="QWE8" s="928"/>
      <c r="QWF8" s="928"/>
      <c r="QWG8" s="928"/>
      <c r="QWH8" s="928"/>
      <c r="QWI8" s="928"/>
      <c r="QWJ8" s="928"/>
      <c r="QWK8" s="928"/>
      <c r="QWL8" s="928"/>
      <c r="QWM8" s="928"/>
      <c r="QWN8" s="928"/>
      <c r="QWO8" s="928"/>
      <c r="QWP8" s="928"/>
      <c r="QWQ8" s="928"/>
      <c r="QWR8" s="928"/>
      <c r="QWS8" s="928"/>
      <c r="QWT8" s="928"/>
      <c r="QWU8" s="928"/>
      <c r="QWV8" s="928"/>
      <c r="QWW8" s="928"/>
      <c r="QWX8" s="928"/>
      <c r="QWY8" s="928"/>
      <c r="QWZ8" s="928"/>
      <c r="QXA8" s="928"/>
      <c r="QXB8" s="928"/>
      <c r="QXC8" s="928"/>
      <c r="QXD8" s="928"/>
      <c r="QXE8" s="928"/>
      <c r="QXF8" s="928"/>
      <c r="QXG8" s="928"/>
      <c r="QXH8" s="928"/>
      <c r="QXI8" s="928"/>
      <c r="QXJ8" s="928"/>
      <c r="QXK8" s="928"/>
      <c r="QXL8" s="928"/>
      <c r="QXM8" s="928"/>
      <c r="QXN8" s="928"/>
      <c r="QXO8" s="928"/>
      <c r="QXP8" s="928"/>
      <c r="QXQ8" s="928"/>
      <c r="QXR8" s="928"/>
      <c r="QXS8" s="928"/>
      <c r="QXT8" s="928"/>
      <c r="QXU8" s="928"/>
      <c r="QXV8" s="928"/>
      <c r="QXW8" s="928"/>
      <c r="QXX8" s="928"/>
      <c r="QXY8" s="928"/>
      <c r="QXZ8" s="928"/>
      <c r="QYA8" s="928"/>
      <c r="QYB8" s="928"/>
      <c r="QYC8" s="928"/>
      <c r="QYD8" s="928"/>
      <c r="QYE8" s="928"/>
      <c r="QYF8" s="928"/>
      <c r="QYG8" s="928"/>
      <c r="QYH8" s="928"/>
      <c r="QYI8" s="928"/>
      <c r="QYJ8" s="928"/>
      <c r="QYK8" s="928"/>
      <c r="QYL8" s="928"/>
      <c r="QYM8" s="928"/>
      <c r="QYN8" s="928"/>
      <c r="QYO8" s="928"/>
      <c r="QYP8" s="928"/>
      <c r="QYQ8" s="928"/>
      <c r="QYR8" s="928"/>
      <c r="QYS8" s="928"/>
      <c r="QYT8" s="928"/>
      <c r="QYU8" s="928"/>
      <c r="QYV8" s="928"/>
      <c r="QYW8" s="928"/>
      <c r="QYX8" s="928"/>
      <c r="QYY8" s="928"/>
      <c r="QYZ8" s="928"/>
      <c r="QZA8" s="928"/>
      <c r="QZB8" s="928"/>
      <c r="QZC8" s="928"/>
      <c r="QZD8" s="928"/>
      <c r="QZE8" s="928"/>
      <c r="QZF8" s="928"/>
      <c r="QZG8" s="928"/>
      <c r="QZH8" s="928"/>
      <c r="QZI8" s="928"/>
      <c r="QZJ8" s="928"/>
      <c r="QZK8" s="928"/>
      <c r="QZL8" s="928"/>
      <c r="QZM8" s="928"/>
      <c r="QZN8" s="928"/>
      <c r="QZO8" s="928"/>
      <c r="QZP8" s="928"/>
      <c r="QZQ8" s="928"/>
      <c r="QZR8" s="928"/>
      <c r="QZS8" s="928"/>
      <c r="QZT8" s="928"/>
      <c r="QZU8" s="928"/>
      <c r="QZV8" s="928"/>
      <c r="QZW8" s="928"/>
      <c r="QZX8" s="928"/>
      <c r="QZY8" s="928"/>
      <c r="QZZ8" s="928"/>
      <c r="RAA8" s="928"/>
      <c r="RAB8" s="928"/>
      <c r="RAC8" s="928"/>
      <c r="RAD8" s="928"/>
      <c r="RAE8" s="928"/>
      <c r="RAF8" s="928"/>
      <c r="RAG8" s="928"/>
      <c r="RAH8" s="928"/>
      <c r="RAI8" s="928"/>
      <c r="RAJ8" s="928"/>
      <c r="RAK8" s="928"/>
      <c r="RAL8" s="928"/>
      <c r="RAM8" s="928"/>
      <c r="RAN8" s="928"/>
      <c r="RAO8" s="928"/>
      <c r="RAP8" s="928"/>
      <c r="RAQ8" s="928"/>
      <c r="RAR8" s="928"/>
      <c r="RAS8" s="928"/>
      <c r="RAT8" s="928"/>
      <c r="RAU8" s="928"/>
      <c r="RAV8" s="928"/>
      <c r="RAW8" s="928"/>
      <c r="RAX8" s="928"/>
      <c r="RAY8" s="928"/>
      <c r="RAZ8" s="928"/>
      <c r="RBA8" s="928"/>
      <c r="RBB8" s="928"/>
      <c r="RBC8" s="928"/>
      <c r="RBD8" s="928"/>
      <c r="RBE8" s="928"/>
      <c r="RBF8" s="928"/>
      <c r="RBG8" s="928"/>
      <c r="RBH8" s="928"/>
      <c r="RBI8" s="928"/>
      <c r="RBJ8" s="928"/>
      <c r="RBK8" s="928"/>
      <c r="RBL8" s="928"/>
      <c r="RBM8" s="928"/>
      <c r="RBN8" s="928"/>
      <c r="RBO8" s="928"/>
      <c r="RBP8" s="928"/>
      <c r="RBQ8" s="928"/>
      <c r="RBR8" s="928"/>
      <c r="RBS8" s="928"/>
      <c r="RBT8" s="928"/>
      <c r="RBU8" s="928"/>
      <c r="RBV8" s="928"/>
      <c r="RBW8" s="928"/>
      <c r="RBX8" s="928"/>
      <c r="RBY8" s="928"/>
      <c r="RBZ8" s="928"/>
      <c r="RCA8" s="928"/>
      <c r="RCB8" s="928"/>
      <c r="RCC8" s="928"/>
      <c r="RCD8" s="928"/>
      <c r="RCE8" s="928"/>
      <c r="RCF8" s="928"/>
      <c r="RCG8" s="928"/>
      <c r="RCH8" s="928"/>
      <c r="RCI8" s="928"/>
      <c r="RCJ8" s="928"/>
      <c r="RCK8" s="928"/>
      <c r="RCL8" s="928"/>
      <c r="RCM8" s="928"/>
      <c r="RCN8" s="928"/>
      <c r="RCO8" s="928"/>
      <c r="RCP8" s="928"/>
      <c r="RCQ8" s="928"/>
      <c r="RCR8" s="928"/>
      <c r="RCS8" s="928"/>
      <c r="RCT8" s="928"/>
      <c r="RCU8" s="928"/>
      <c r="RCV8" s="928"/>
      <c r="RCW8" s="928"/>
      <c r="RCX8" s="928"/>
      <c r="RCY8" s="928"/>
      <c r="RCZ8" s="928"/>
      <c r="RDA8" s="928"/>
      <c r="RDB8" s="928"/>
      <c r="RDC8" s="928"/>
      <c r="RDD8" s="928"/>
      <c r="RDE8" s="928"/>
      <c r="RDF8" s="928"/>
      <c r="RDG8" s="928"/>
      <c r="RDH8" s="928"/>
      <c r="RDI8" s="928"/>
      <c r="RDJ8" s="928"/>
      <c r="RDK8" s="928"/>
      <c r="RDL8" s="928"/>
      <c r="RDM8" s="928"/>
      <c r="RDN8" s="928"/>
      <c r="RDO8" s="928"/>
      <c r="RDP8" s="928"/>
      <c r="RDQ8" s="928"/>
      <c r="RDR8" s="928"/>
      <c r="RDS8" s="928"/>
      <c r="RDT8" s="928"/>
      <c r="RDU8" s="928"/>
      <c r="RDV8" s="928"/>
      <c r="RDW8" s="928"/>
      <c r="RDX8" s="928"/>
      <c r="RDY8" s="928"/>
      <c r="RDZ8" s="928"/>
      <c r="REA8" s="928"/>
      <c r="REB8" s="928"/>
      <c r="REC8" s="928"/>
      <c r="RED8" s="928"/>
      <c r="REE8" s="928"/>
      <c r="REF8" s="928"/>
      <c r="REG8" s="928"/>
      <c r="REH8" s="928"/>
      <c r="REI8" s="928"/>
      <c r="REJ8" s="928"/>
      <c r="REK8" s="928"/>
      <c r="REL8" s="928"/>
      <c r="REM8" s="928"/>
      <c r="REN8" s="928"/>
      <c r="REO8" s="928"/>
      <c r="REP8" s="928"/>
      <c r="REQ8" s="928"/>
      <c r="RER8" s="928"/>
      <c r="RES8" s="928"/>
      <c r="RET8" s="928"/>
      <c r="REU8" s="928"/>
      <c r="REV8" s="928"/>
      <c r="REW8" s="928"/>
      <c r="REX8" s="928"/>
      <c r="REY8" s="928"/>
      <c r="REZ8" s="928"/>
      <c r="RFA8" s="928"/>
      <c r="RFB8" s="928"/>
      <c r="RFC8" s="928"/>
      <c r="RFD8" s="928"/>
      <c r="RFE8" s="928"/>
      <c r="RFF8" s="928"/>
      <c r="RFG8" s="928"/>
      <c r="RFH8" s="928"/>
      <c r="RFI8" s="928"/>
      <c r="RFJ8" s="928"/>
      <c r="RFK8" s="928"/>
      <c r="RFL8" s="928"/>
      <c r="RFM8" s="928"/>
      <c r="RFN8" s="928"/>
      <c r="RFO8" s="928"/>
      <c r="RFP8" s="928"/>
      <c r="RFQ8" s="928"/>
      <c r="RFR8" s="928"/>
      <c r="RFS8" s="928"/>
      <c r="RFT8" s="928"/>
      <c r="RFU8" s="928"/>
      <c r="RFV8" s="928"/>
      <c r="RFW8" s="928"/>
      <c r="RFX8" s="928"/>
      <c r="RFY8" s="928"/>
      <c r="RFZ8" s="928"/>
      <c r="RGA8" s="928"/>
      <c r="RGB8" s="928"/>
      <c r="RGC8" s="928"/>
      <c r="RGD8" s="928"/>
      <c r="RGE8" s="928"/>
      <c r="RGF8" s="928"/>
      <c r="RGG8" s="928"/>
      <c r="RGH8" s="928"/>
      <c r="RGI8" s="928"/>
      <c r="RGJ8" s="928"/>
      <c r="RGK8" s="928"/>
      <c r="RGL8" s="928"/>
      <c r="RGM8" s="928"/>
      <c r="RGN8" s="928"/>
      <c r="RGO8" s="928"/>
      <c r="RGP8" s="928"/>
      <c r="RGQ8" s="928"/>
      <c r="RGR8" s="928"/>
      <c r="RGS8" s="928"/>
      <c r="RGT8" s="928"/>
      <c r="RGU8" s="928"/>
      <c r="RGV8" s="928"/>
      <c r="RGW8" s="928"/>
      <c r="RGX8" s="928"/>
      <c r="RGY8" s="928"/>
      <c r="RGZ8" s="928"/>
      <c r="RHA8" s="928"/>
      <c r="RHB8" s="928"/>
      <c r="RHC8" s="928"/>
      <c r="RHD8" s="928"/>
      <c r="RHE8" s="928"/>
      <c r="RHF8" s="928"/>
      <c r="RHG8" s="928"/>
      <c r="RHH8" s="928"/>
      <c r="RHI8" s="928"/>
      <c r="RHJ8" s="928"/>
      <c r="RHK8" s="928"/>
      <c r="RHL8" s="928"/>
      <c r="RHM8" s="928"/>
      <c r="RHN8" s="928"/>
      <c r="RHO8" s="928"/>
      <c r="RHP8" s="928"/>
      <c r="RHQ8" s="928"/>
      <c r="RHR8" s="928"/>
      <c r="RHS8" s="928"/>
      <c r="RHT8" s="928"/>
      <c r="RHU8" s="928"/>
      <c r="RHV8" s="928"/>
      <c r="RHW8" s="928"/>
      <c r="RHX8" s="928"/>
      <c r="RHY8" s="928"/>
      <c r="RHZ8" s="928"/>
      <c r="RIA8" s="928"/>
      <c r="RIB8" s="928"/>
      <c r="RIC8" s="928"/>
      <c r="RID8" s="928"/>
      <c r="RIE8" s="928"/>
      <c r="RIF8" s="928"/>
      <c r="RIG8" s="928"/>
      <c r="RIH8" s="928"/>
      <c r="RII8" s="928"/>
      <c r="RIJ8" s="928"/>
      <c r="RIK8" s="928"/>
      <c r="RIL8" s="928"/>
      <c r="RIM8" s="928"/>
      <c r="RIN8" s="928"/>
      <c r="RIO8" s="928"/>
      <c r="RIP8" s="928"/>
      <c r="RIQ8" s="928"/>
      <c r="RIR8" s="928"/>
      <c r="RIS8" s="928"/>
      <c r="RIT8" s="928"/>
      <c r="RIU8" s="928"/>
      <c r="RIV8" s="928"/>
      <c r="RIW8" s="928"/>
      <c r="RIX8" s="928"/>
      <c r="RIY8" s="928"/>
      <c r="RIZ8" s="928"/>
      <c r="RJA8" s="928"/>
      <c r="RJB8" s="928"/>
      <c r="RJC8" s="928"/>
      <c r="RJD8" s="928"/>
      <c r="RJE8" s="928"/>
      <c r="RJF8" s="928"/>
      <c r="RJG8" s="928"/>
      <c r="RJH8" s="928"/>
      <c r="RJI8" s="928"/>
      <c r="RJJ8" s="928"/>
      <c r="RJK8" s="928"/>
      <c r="RJL8" s="928"/>
      <c r="RJM8" s="928"/>
      <c r="RJN8" s="928"/>
      <c r="RJO8" s="928"/>
      <c r="RJP8" s="928"/>
      <c r="RJQ8" s="928"/>
      <c r="RJR8" s="928"/>
      <c r="RJS8" s="928"/>
      <c r="RJT8" s="928"/>
      <c r="RJU8" s="928"/>
      <c r="RJV8" s="928"/>
      <c r="RJW8" s="928"/>
      <c r="RJX8" s="928"/>
      <c r="RJY8" s="928"/>
      <c r="RJZ8" s="928"/>
      <c r="RKA8" s="928"/>
      <c r="RKB8" s="928"/>
      <c r="RKC8" s="928"/>
      <c r="RKD8" s="928"/>
      <c r="RKE8" s="928"/>
      <c r="RKF8" s="928"/>
      <c r="RKG8" s="928"/>
      <c r="RKH8" s="928"/>
      <c r="RKI8" s="928"/>
      <c r="RKJ8" s="928"/>
      <c r="RKK8" s="928"/>
      <c r="RKL8" s="928"/>
      <c r="RKM8" s="928"/>
      <c r="RKN8" s="928"/>
      <c r="RKO8" s="928"/>
      <c r="RKP8" s="928"/>
      <c r="RKQ8" s="928"/>
      <c r="RKR8" s="928"/>
      <c r="RKS8" s="928"/>
      <c r="RKT8" s="928"/>
      <c r="RKU8" s="928"/>
      <c r="RKV8" s="928"/>
      <c r="RKW8" s="928"/>
      <c r="RKX8" s="928"/>
      <c r="RKY8" s="928"/>
      <c r="RKZ8" s="928"/>
      <c r="RLA8" s="928"/>
      <c r="RLB8" s="928"/>
      <c r="RLC8" s="928"/>
      <c r="RLD8" s="928"/>
      <c r="RLE8" s="928"/>
      <c r="RLF8" s="928"/>
      <c r="RLG8" s="928"/>
      <c r="RLH8" s="928"/>
      <c r="RLI8" s="928"/>
      <c r="RLJ8" s="928"/>
      <c r="RLK8" s="928"/>
      <c r="RLL8" s="928"/>
      <c r="RLM8" s="928"/>
      <c r="RLN8" s="928"/>
      <c r="RLO8" s="928"/>
      <c r="RLP8" s="928"/>
      <c r="RLQ8" s="928"/>
      <c r="RLR8" s="928"/>
      <c r="RLS8" s="928"/>
      <c r="RLT8" s="928"/>
      <c r="RLU8" s="928"/>
      <c r="RLV8" s="928"/>
      <c r="RLW8" s="928"/>
      <c r="RLX8" s="928"/>
      <c r="RLY8" s="928"/>
      <c r="RLZ8" s="928"/>
      <c r="RMA8" s="928"/>
      <c r="RMB8" s="928"/>
      <c r="RMC8" s="928"/>
      <c r="RMD8" s="928"/>
      <c r="RME8" s="928"/>
      <c r="RMF8" s="928"/>
      <c r="RMG8" s="928"/>
      <c r="RMH8" s="928"/>
      <c r="RMI8" s="928"/>
      <c r="RMJ8" s="928"/>
      <c r="RMK8" s="928"/>
      <c r="RML8" s="928"/>
      <c r="RMM8" s="928"/>
      <c r="RMN8" s="928"/>
      <c r="RMO8" s="928"/>
      <c r="RMP8" s="928"/>
      <c r="RMQ8" s="928"/>
      <c r="RMR8" s="928"/>
      <c r="RMS8" s="928"/>
      <c r="RMT8" s="928"/>
      <c r="RMU8" s="928"/>
      <c r="RMV8" s="928"/>
      <c r="RMW8" s="928"/>
      <c r="RMX8" s="928"/>
      <c r="RMY8" s="928"/>
      <c r="RMZ8" s="928"/>
      <c r="RNA8" s="928"/>
      <c r="RNB8" s="928"/>
      <c r="RNC8" s="928"/>
      <c r="RND8" s="928"/>
      <c r="RNE8" s="928"/>
      <c r="RNF8" s="928"/>
      <c r="RNG8" s="928"/>
      <c r="RNH8" s="928"/>
      <c r="RNI8" s="928"/>
      <c r="RNJ8" s="928"/>
      <c r="RNK8" s="928"/>
      <c r="RNL8" s="928"/>
      <c r="RNM8" s="928"/>
      <c r="RNN8" s="928"/>
      <c r="RNO8" s="928"/>
      <c r="RNP8" s="928"/>
      <c r="RNQ8" s="928"/>
      <c r="RNR8" s="928"/>
      <c r="RNS8" s="928"/>
      <c r="RNT8" s="928"/>
      <c r="RNU8" s="928"/>
      <c r="RNV8" s="928"/>
      <c r="RNW8" s="928"/>
      <c r="RNX8" s="928"/>
      <c r="RNY8" s="928"/>
      <c r="RNZ8" s="928"/>
      <c r="ROA8" s="928"/>
      <c r="ROB8" s="928"/>
      <c r="ROC8" s="928"/>
      <c r="ROD8" s="928"/>
      <c r="ROE8" s="928"/>
      <c r="ROF8" s="928"/>
      <c r="ROG8" s="928"/>
      <c r="ROH8" s="928"/>
      <c r="ROI8" s="928"/>
      <c r="ROJ8" s="928"/>
      <c r="ROK8" s="928"/>
      <c r="ROL8" s="928"/>
      <c r="ROM8" s="928"/>
      <c r="RON8" s="928"/>
      <c r="ROO8" s="928"/>
      <c r="ROP8" s="928"/>
      <c r="ROQ8" s="928"/>
      <c r="ROR8" s="928"/>
      <c r="ROS8" s="928"/>
      <c r="ROT8" s="928"/>
      <c r="ROU8" s="928"/>
      <c r="ROV8" s="928"/>
      <c r="ROW8" s="928"/>
      <c r="ROX8" s="928"/>
      <c r="ROY8" s="928"/>
      <c r="ROZ8" s="928"/>
      <c r="RPA8" s="928"/>
      <c r="RPB8" s="928"/>
      <c r="RPC8" s="928"/>
      <c r="RPD8" s="928"/>
      <c r="RPE8" s="928"/>
      <c r="RPF8" s="928"/>
      <c r="RPG8" s="928"/>
      <c r="RPH8" s="928"/>
      <c r="RPI8" s="928"/>
      <c r="RPJ8" s="928"/>
      <c r="RPK8" s="928"/>
      <c r="RPL8" s="928"/>
      <c r="RPM8" s="928"/>
      <c r="RPN8" s="928"/>
      <c r="RPO8" s="928"/>
      <c r="RPP8" s="928"/>
      <c r="RPQ8" s="928"/>
      <c r="RPR8" s="928"/>
      <c r="RPS8" s="928"/>
      <c r="RPT8" s="928"/>
      <c r="RPU8" s="928"/>
      <c r="RPV8" s="928"/>
      <c r="RPW8" s="928"/>
      <c r="RPX8" s="928"/>
      <c r="RPY8" s="928"/>
      <c r="RPZ8" s="928"/>
      <c r="RQA8" s="928"/>
      <c r="RQB8" s="928"/>
      <c r="RQC8" s="928"/>
      <c r="RQD8" s="928"/>
      <c r="RQE8" s="928"/>
      <c r="RQF8" s="928"/>
      <c r="RQG8" s="928"/>
      <c r="RQH8" s="928"/>
      <c r="RQI8" s="928"/>
      <c r="RQJ8" s="928"/>
      <c r="RQK8" s="928"/>
      <c r="RQL8" s="928"/>
      <c r="RQM8" s="928"/>
      <c r="RQN8" s="928"/>
      <c r="RQO8" s="928"/>
      <c r="RQP8" s="928"/>
      <c r="RQQ8" s="928"/>
      <c r="RQR8" s="928"/>
      <c r="RQS8" s="928"/>
      <c r="RQT8" s="928"/>
      <c r="RQU8" s="928"/>
      <c r="RQV8" s="928"/>
      <c r="RQW8" s="928"/>
      <c r="RQX8" s="928"/>
      <c r="RQY8" s="928"/>
      <c r="RQZ8" s="928"/>
      <c r="RRA8" s="928"/>
      <c r="RRB8" s="928"/>
      <c r="RRC8" s="928"/>
      <c r="RRD8" s="928"/>
      <c r="RRE8" s="928"/>
      <c r="RRF8" s="928"/>
      <c r="RRG8" s="928"/>
      <c r="RRH8" s="928"/>
      <c r="RRI8" s="928"/>
      <c r="RRJ8" s="928"/>
      <c r="RRK8" s="928"/>
      <c r="RRL8" s="928"/>
      <c r="RRM8" s="928"/>
      <c r="RRN8" s="928"/>
      <c r="RRO8" s="928"/>
      <c r="RRP8" s="928"/>
      <c r="RRQ8" s="928"/>
      <c r="RRR8" s="928"/>
      <c r="RRS8" s="928"/>
      <c r="RRT8" s="928"/>
      <c r="RRU8" s="928"/>
      <c r="RRV8" s="928"/>
      <c r="RRW8" s="928"/>
      <c r="RRX8" s="928"/>
      <c r="RRY8" s="928"/>
      <c r="RRZ8" s="928"/>
      <c r="RSA8" s="928"/>
      <c r="RSB8" s="928"/>
      <c r="RSC8" s="928"/>
      <c r="RSD8" s="928"/>
      <c r="RSE8" s="928"/>
      <c r="RSF8" s="928"/>
      <c r="RSG8" s="928"/>
      <c r="RSH8" s="928"/>
      <c r="RSI8" s="928"/>
      <c r="RSJ8" s="928"/>
      <c r="RSK8" s="928"/>
      <c r="RSL8" s="928"/>
      <c r="RSM8" s="928"/>
      <c r="RSN8" s="928"/>
      <c r="RSO8" s="928"/>
      <c r="RSP8" s="928"/>
      <c r="RSQ8" s="928"/>
      <c r="RSR8" s="928"/>
      <c r="RSS8" s="928"/>
      <c r="RST8" s="928"/>
      <c r="RSU8" s="928"/>
      <c r="RSV8" s="928"/>
      <c r="RSW8" s="928"/>
      <c r="RSX8" s="928"/>
      <c r="RSY8" s="928"/>
      <c r="RSZ8" s="928"/>
      <c r="RTA8" s="928"/>
      <c r="RTB8" s="928"/>
      <c r="RTC8" s="928"/>
      <c r="RTD8" s="928"/>
      <c r="RTE8" s="928"/>
      <c r="RTF8" s="928"/>
      <c r="RTG8" s="928"/>
      <c r="RTH8" s="928"/>
      <c r="RTI8" s="928"/>
      <c r="RTJ8" s="928"/>
      <c r="RTK8" s="928"/>
      <c r="RTL8" s="928"/>
      <c r="RTM8" s="928"/>
      <c r="RTN8" s="928"/>
      <c r="RTO8" s="928"/>
      <c r="RTP8" s="928"/>
      <c r="RTQ8" s="928"/>
      <c r="RTR8" s="928"/>
      <c r="RTS8" s="928"/>
      <c r="RTT8" s="928"/>
      <c r="RTU8" s="928"/>
      <c r="RTV8" s="928"/>
      <c r="RTW8" s="928"/>
      <c r="RTX8" s="928"/>
      <c r="RTY8" s="928"/>
      <c r="RTZ8" s="928"/>
      <c r="RUA8" s="928"/>
      <c r="RUB8" s="928"/>
      <c r="RUC8" s="928"/>
      <c r="RUD8" s="928"/>
      <c r="RUE8" s="928"/>
      <c r="RUF8" s="928"/>
      <c r="RUG8" s="928"/>
      <c r="RUH8" s="928"/>
      <c r="RUI8" s="928"/>
      <c r="RUJ8" s="928"/>
      <c r="RUK8" s="928"/>
      <c r="RUL8" s="928"/>
      <c r="RUM8" s="928"/>
      <c r="RUN8" s="928"/>
      <c r="RUO8" s="928"/>
      <c r="RUP8" s="928"/>
      <c r="RUQ8" s="928"/>
      <c r="RUR8" s="928"/>
      <c r="RUS8" s="928"/>
      <c r="RUT8" s="928"/>
      <c r="RUU8" s="928"/>
      <c r="RUV8" s="928"/>
      <c r="RUW8" s="928"/>
      <c r="RUX8" s="928"/>
      <c r="RUY8" s="928"/>
      <c r="RUZ8" s="928"/>
      <c r="RVA8" s="928"/>
      <c r="RVB8" s="928"/>
      <c r="RVC8" s="928"/>
      <c r="RVD8" s="928"/>
      <c r="RVE8" s="928"/>
      <c r="RVF8" s="928"/>
      <c r="RVG8" s="928"/>
      <c r="RVH8" s="928"/>
      <c r="RVI8" s="928"/>
      <c r="RVJ8" s="928"/>
      <c r="RVK8" s="928"/>
      <c r="RVL8" s="928"/>
      <c r="RVM8" s="928"/>
      <c r="RVN8" s="928"/>
      <c r="RVO8" s="928"/>
      <c r="RVP8" s="928"/>
      <c r="RVQ8" s="928"/>
      <c r="RVR8" s="928"/>
      <c r="RVS8" s="928"/>
      <c r="RVT8" s="928"/>
      <c r="RVU8" s="928"/>
      <c r="RVV8" s="928"/>
      <c r="RVW8" s="928"/>
      <c r="RVX8" s="928"/>
      <c r="RVY8" s="928"/>
      <c r="RVZ8" s="928"/>
      <c r="RWA8" s="928"/>
      <c r="RWB8" s="928"/>
      <c r="RWC8" s="928"/>
      <c r="RWD8" s="928"/>
      <c r="RWE8" s="928"/>
      <c r="RWF8" s="928"/>
      <c r="RWG8" s="928"/>
      <c r="RWH8" s="928"/>
      <c r="RWI8" s="928"/>
      <c r="RWJ8" s="928"/>
      <c r="RWK8" s="928"/>
      <c r="RWL8" s="928"/>
      <c r="RWM8" s="928"/>
      <c r="RWN8" s="928"/>
      <c r="RWO8" s="928"/>
      <c r="RWP8" s="928"/>
      <c r="RWQ8" s="928"/>
      <c r="RWR8" s="928"/>
      <c r="RWS8" s="928"/>
      <c r="RWT8" s="928"/>
      <c r="RWU8" s="928"/>
      <c r="RWV8" s="928"/>
      <c r="RWW8" s="928"/>
      <c r="RWX8" s="928"/>
      <c r="RWY8" s="928"/>
      <c r="RWZ8" s="928"/>
      <c r="RXA8" s="928"/>
      <c r="RXB8" s="928"/>
      <c r="RXC8" s="928"/>
      <c r="RXD8" s="928"/>
      <c r="RXE8" s="928"/>
      <c r="RXF8" s="928"/>
      <c r="RXG8" s="928"/>
      <c r="RXH8" s="928"/>
      <c r="RXI8" s="928"/>
      <c r="RXJ8" s="928"/>
      <c r="RXK8" s="928"/>
      <c r="RXL8" s="928"/>
      <c r="RXM8" s="928"/>
      <c r="RXN8" s="928"/>
      <c r="RXO8" s="928"/>
      <c r="RXP8" s="928"/>
      <c r="RXQ8" s="928"/>
      <c r="RXR8" s="928"/>
      <c r="RXS8" s="928"/>
      <c r="RXT8" s="928"/>
      <c r="RXU8" s="928"/>
      <c r="RXV8" s="928"/>
      <c r="RXW8" s="928"/>
      <c r="RXX8" s="928"/>
      <c r="RXY8" s="928"/>
      <c r="RXZ8" s="928"/>
      <c r="RYA8" s="928"/>
      <c r="RYB8" s="928"/>
      <c r="RYC8" s="928"/>
      <c r="RYD8" s="928"/>
      <c r="RYE8" s="928"/>
      <c r="RYF8" s="928"/>
      <c r="RYG8" s="928"/>
      <c r="RYH8" s="928"/>
      <c r="RYI8" s="928"/>
      <c r="RYJ8" s="928"/>
      <c r="RYK8" s="928"/>
      <c r="RYL8" s="928"/>
      <c r="RYM8" s="928"/>
      <c r="RYN8" s="928"/>
      <c r="RYO8" s="928"/>
      <c r="RYP8" s="928"/>
      <c r="RYQ8" s="928"/>
      <c r="RYR8" s="928"/>
      <c r="RYS8" s="928"/>
      <c r="RYT8" s="928"/>
      <c r="RYU8" s="928"/>
      <c r="RYV8" s="928"/>
      <c r="RYW8" s="928"/>
      <c r="RYX8" s="928"/>
      <c r="RYY8" s="928"/>
      <c r="RYZ8" s="928"/>
      <c r="RZA8" s="928"/>
      <c r="RZB8" s="928"/>
      <c r="RZC8" s="928"/>
      <c r="RZD8" s="928"/>
      <c r="RZE8" s="928"/>
      <c r="RZF8" s="928"/>
      <c r="RZG8" s="928"/>
      <c r="RZH8" s="928"/>
      <c r="RZI8" s="928"/>
      <c r="RZJ8" s="928"/>
      <c r="RZK8" s="928"/>
      <c r="RZL8" s="928"/>
      <c r="RZM8" s="928"/>
      <c r="RZN8" s="928"/>
      <c r="RZO8" s="928"/>
      <c r="RZP8" s="928"/>
      <c r="RZQ8" s="928"/>
      <c r="RZR8" s="928"/>
      <c r="RZS8" s="928"/>
      <c r="RZT8" s="928"/>
      <c r="RZU8" s="928"/>
      <c r="RZV8" s="928"/>
      <c r="RZW8" s="928"/>
      <c r="RZX8" s="928"/>
      <c r="RZY8" s="928"/>
      <c r="RZZ8" s="928"/>
      <c r="SAA8" s="928"/>
      <c r="SAB8" s="928"/>
      <c r="SAC8" s="928"/>
      <c r="SAD8" s="928"/>
      <c r="SAE8" s="928"/>
      <c r="SAF8" s="928"/>
      <c r="SAG8" s="928"/>
      <c r="SAH8" s="928"/>
      <c r="SAI8" s="928"/>
      <c r="SAJ8" s="928"/>
      <c r="SAK8" s="928"/>
      <c r="SAL8" s="928"/>
      <c r="SAM8" s="928"/>
      <c r="SAN8" s="928"/>
      <c r="SAO8" s="928"/>
      <c r="SAP8" s="928"/>
      <c r="SAQ8" s="928"/>
      <c r="SAR8" s="928"/>
      <c r="SAS8" s="928"/>
      <c r="SAT8" s="928"/>
      <c r="SAU8" s="928"/>
      <c r="SAV8" s="928"/>
      <c r="SAW8" s="928"/>
      <c r="SAX8" s="928"/>
      <c r="SAY8" s="928"/>
      <c r="SAZ8" s="928"/>
      <c r="SBA8" s="928"/>
      <c r="SBB8" s="928"/>
      <c r="SBC8" s="928"/>
      <c r="SBD8" s="928"/>
      <c r="SBE8" s="928"/>
      <c r="SBF8" s="928"/>
      <c r="SBG8" s="928"/>
      <c r="SBH8" s="928"/>
      <c r="SBI8" s="928"/>
      <c r="SBJ8" s="928"/>
      <c r="SBK8" s="928"/>
      <c r="SBL8" s="928"/>
      <c r="SBM8" s="928"/>
      <c r="SBN8" s="928"/>
      <c r="SBO8" s="928"/>
      <c r="SBP8" s="928"/>
      <c r="SBQ8" s="928"/>
      <c r="SBR8" s="928"/>
      <c r="SBS8" s="928"/>
      <c r="SBT8" s="928"/>
      <c r="SBU8" s="928"/>
      <c r="SBV8" s="928"/>
      <c r="SBW8" s="928"/>
      <c r="SBX8" s="928"/>
      <c r="SBY8" s="928"/>
      <c r="SBZ8" s="928"/>
      <c r="SCA8" s="928"/>
      <c r="SCB8" s="928"/>
      <c r="SCC8" s="928"/>
      <c r="SCD8" s="928"/>
      <c r="SCE8" s="928"/>
      <c r="SCF8" s="928"/>
      <c r="SCG8" s="928"/>
      <c r="SCH8" s="928"/>
      <c r="SCI8" s="928"/>
      <c r="SCJ8" s="928"/>
      <c r="SCK8" s="928"/>
      <c r="SCL8" s="928"/>
      <c r="SCM8" s="928"/>
      <c r="SCN8" s="928"/>
      <c r="SCO8" s="928"/>
      <c r="SCP8" s="928"/>
      <c r="SCQ8" s="928"/>
      <c r="SCR8" s="928"/>
      <c r="SCS8" s="928"/>
      <c r="SCT8" s="928"/>
      <c r="SCU8" s="928"/>
      <c r="SCV8" s="928"/>
      <c r="SCW8" s="928"/>
      <c r="SCX8" s="928"/>
      <c r="SCY8" s="928"/>
      <c r="SCZ8" s="928"/>
      <c r="SDA8" s="928"/>
      <c r="SDB8" s="928"/>
      <c r="SDC8" s="928"/>
      <c r="SDD8" s="928"/>
      <c r="SDE8" s="928"/>
      <c r="SDF8" s="928"/>
      <c r="SDG8" s="928"/>
      <c r="SDH8" s="928"/>
      <c r="SDI8" s="928"/>
      <c r="SDJ8" s="928"/>
      <c r="SDK8" s="928"/>
      <c r="SDL8" s="928"/>
      <c r="SDM8" s="928"/>
      <c r="SDN8" s="928"/>
      <c r="SDO8" s="928"/>
      <c r="SDP8" s="928"/>
      <c r="SDQ8" s="928"/>
      <c r="SDR8" s="928"/>
      <c r="SDS8" s="928"/>
      <c r="SDT8" s="928"/>
      <c r="SDU8" s="928"/>
      <c r="SDV8" s="928"/>
      <c r="SDW8" s="928"/>
      <c r="SDX8" s="928"/>
      <c r="SDY8" s="928"/>
      <c r="SDZ8" s="928"/>
      <c r="SEA8" s="928"/>
      <c r="SEB8" s="928"/>
      <c r="SEC8" s="928"/>
      <c r="SED8" s="928"/>
      <c r="SEE8" s="928"/>
      <c r="SEF8" s="928"/>
      <c r="SEG8" s="928"/>
      <c r="SEH8" s="928"/>
      <c r="SEI8" s="928"/>
      <c r="SEJ8" s="928"/>
      <c r="SEK8" s="928"/>
      <c r="SEL8" s="928"/>
      <c r="SEM8" s="928"/>
      <c r="SEN8" s="928"/>
      <c r="SEO8" s="928"/>
      <c r="SEP8" s="928"/>
      <c r="SEQ8" s="928"/>
      <c r="SER8" s="928"/>
      <c r="SES8" s="928"/>
      <c r="SET8" s="928"/>
      <c r="SEU8" s="928"/>
      <c r="SEV8" s="928"/>
      <c r="SEW8" s="928"/>
      <c r="SEX8" s="928"/>
      <c r="SEY8" s="928"/>
      <c r="SEZ8" s="928"/>
      <c r="SFA8" s="928"/>
      <c r="SFB8" s="928"/>
      <c r="SFC8" s="928"/>
      <c r="SFD8" s="928"/>
      <c r="SFE8" s="928"/>
      <c r="SFF8" s="928"/>
      <c r="SFG8" s="928"/>
      <c r="SFH8" s="928"/>
      <c r="SFI8" s="928"/>
      <c r="SFJ8" s="928"/>
      <c r="SFK8" s="928"/>
      <c r="SFL8" s="928"/>
      <c r="SFM8" s="928"/>
      <c r="SFN8" s="928"/>
      <c r="SFO8" s="928"/>
      <c r="SFP8" s="928"/>
      <c r="SFQ8" s="928"/>
      <c r="SFR8" s="928"/>
      <c r="SFS8" s="928"/>
      <c r="SFT8" s="928"/>
      <c r="SFU8" s="928"/>
      <c r="SFV8" s="928"/>
      <c r="SFW8" s="928"/>
      <c r="SFX8" s="928"/>
      <c r="SFY8" s="928"/>
      <c r="SFZ8" s="928"/>
      <c r="SGA8" s="928"/>
      <c r="SGB8" s="928"/>
      <c r="SGC8" s="928"/>
      <c r="SGD8" s="928"/>
      <c r="SGE8" s="928"/>
      <c r="SGF8" s="928"/>
      <c r="SGG8" s="928"/>
      <c r="SGH8" s="928"/>
      <c r="SGI8" s="928"/>
      <c r="SGJ8" s="928"/>
      <c r="SGK8" s="928"/>
      <c r="SGL8" s="928"/>
      <c r="SGM8" s="928"/>
      <c r="SGN8" s="928"/>
      <c r="SGO8" s="928"/>
      <c r="SGP8" s="928"/>
      <c r="SGQ8" s="928"/>
      <c r="SGR8" s="928"/>
      <c r="SGS8" s="928"/>
      <c r="SGT8" s="928"/>
      <c r="SGU8" s="928"/>
      <c r="SGV8" s="928"/>
      <c r="SGW8" s="928"/>
      <c r="SGX8" s="928"/>
      <c r="SGY8" s="928"/>
      <c r="SGZ8" s="928"/>
      <c r="SHA8" s="928"/>
      <c r="SHB8" s="928"/>
      <c r="SHC8" s="928"/>
      <c r="SHD8" s="928"/>
      <c r="SHE8" s="928"/>
      <c r="SHF8" s="928"/>
      <c r="SHG8" s="928"/>
      <c r="SHH8" s="928"/>
      <c r="SHI8" s="928"/>
      <c r="SHJ8" s="928"/>
      <c r="SHK8" s="928"/>
      <c r="SHL8" s="928"/>
      <c r="SHM8" s="928"/>
      <c r="SHN8" s="928"/>
      <c r="SHO8" s="928"/>
      <c r="SHP8" s="928"/>
      <c r="SHQ8" s="928"/>
      <c r="SHR8" s="928"/>
      <c r="SHS8" s="928"/>
      <c r="SHT8" s="928"/>
      <c r="SHU8" s="928"/>
      <c r="SHV8" s="928"/>
      <c r="SHW8" s="928"/>
      <c r="SHX8" s="928"/>
      <c r="SHY8" s="928"/>
      <c r="SHZ8" s="928"/>
      <c r="SIA8" s="928"/>
      <c r="SIB8" s="928"/>
      <c r="SIC8" s="928"/>
      <c r="SID8" s="928"/>
      <c r="SIE8" s="928"/>
      <c r="SIF8" s="928"/>
      <c r="SIG8" s="928"/>
      <c r="SIH8" s="928"/>
      <c r="SII8" s="928"/>
      <c r="SIJ8" s="928"/>
      <c r="SIK8" s="928"/>
      <c r="SIL8" s="928"/>
      <c r="SIM8" s="928"/>
      <c r="SIN8" s="928"/>
      <c r="SIO8" s="928"/>
      <c r="SIP8" s="928"/>
      <c r="SIQ8" s="928"/>
      <c r="SIR8" s="928"/>
      <c r="SIS8" s="928"/>
      <c r="SIT8" s="928"/>
      <c r="SIU8" s="928"/>
      <c r="SIV8" s="928"/>
      <c r="SIW8" s="928"/>
      <c r="SIX8" s="928"/>
      <c r="SIY8" s="928"/>
      <c r="SIZ8" s="928"/>
      <c r="SJA8" s="928"/>
      <c r="SJB8" s="928"/>
      <c r="SJC8" s="928"/>
      <c r="SJD8" s="928"/>
      <c r="SJE8" s="928"/>
      <c r="SJF8" s="928"/>
      <c r="SJG8" s="928"/>
      <c r="SJH8" s="928"/>
      <c r="SJI8" s="928"/>
      <c r="SJJ8" s="928"/>
      <c r="SJK8" s="928"/>
      <c r="SJL8" s="928"/>
      <c r="SJM8" s="928"/>
      <c r="SJN8" s="928"/>
      <c r="SJO8" s="928"/>
      <c r="SJP8" s="928"/>
      <c r="SJQ8" s="928"/>
      <c r="SJR8" s="928"/>
      <c r="SJS8" s="928"/>
      <c r="SJT8" s="928"/>
      <c r="SJU8" s="928"/>
      <c r="SJV8" s="928"/>
      <c r="SJW8" s="928"/>
      <c r="SJX8" s="928"/>
      <c r="SJY8" s="928"/>
      <c r="SJZ8" s="928"/>
      <c r="SKA8" s="928"/>
      <c r="SKB8" s="928"/>
      <c r="SKC8" s="928"/>
      <c r="SKD8" s="928"/>
      <c r="SKE8" s="928"/>
      <c r="SKF8" s="928"/>
      <c r="SKG8" s="928"/>
      <c r="SKH8" s="928"/>
      <c r="SKI8" s="928"/>
      <c r="SKJ8" s="928"/>
      <c r="SKK8" s="928"/>
      <c r="SKL8" s="928"/>
      <c r="SKM8" s="928"/>
      <c r="SKN8" s="928"/>
      <c r="SKO8" s="928"/>
      <c r="SKP8" s="928"/>
      <c r="SKQ8" s="928"/>
      <c r="SKR8" s="928"/>
      <c r="SKS8" s="928"/>
      <c r="SKT8" s="928"/>
      <c r="SKU8" s="928"/>
      <c r="SKV8" s="928"/>
      <c r="SKW8" s="928"/>
      <c r="SKX8" s="928"/>
      <c r="SKY8" s="928"/>
      <c r="SKZ8" s="928"/>
      <c r="SLA8" s="928"/>
      <c r="SLB8" s="928"/>
      <c r="SLC8" s="928"/>
      <c r="SLD8" s="928"/>
      <c r="SLE8" s="928"/>
      <c r="SLF8" s="928"/>
      <c r="SLG8" s="928"/>
      <c r="SLH8" s="928"/>
      <c r="SLI8" s="928"/>
      <c r="SLJ8" s="928"/>
      <c r="SLK8" s="928"/>
      <c r="SLL8" s="928"/>
      <c r="SLM8" s="928"/>
      <c r="SLN8" s="928"/>
      <c r="SLO8" s="928"/>
      <c r="SLP8" s="928"/>
      <c r="SLQ8" s="928"/>
      <c r="SLR8" s="928"/>
      <c r="SLS8" s="928"/>
      <c r="SLT8" s="928"/>
      <c r="SLU8" s="928"/>
      <c r="SLV8" s="928"/>
      <c r="SLW8" s="928"/>
      <c r="SLX8" s="928"/>
      <c r="SLY8" s="928"/>
      <c r="SLZ8" s="928"/>
      <c r="SMA8" s="928"/>
      <c r="SMB8" s="928"/>
      <c r="SMC8" s="928"/>
      <c r="SMD8" s="928"/>
      <c r="SME8" s="928"/>
      <c r="SMF8" s="928"/>
      <c r="SMG8" s="928"/>
      <c r="SMH8" s="928"/>
      <c r="SMI8" s="928"/>
      <c r="SMJ8" s="928"/>
      <c r="SMK8" s="928"/>
      <c r="SML8" s="928"/>
      <c r="SMM8" s="928"/>
      <c r="SMN8" s="928"/>
      <c r="SMO8" s="928"/>
      <c r="SMP8" s="928"/>
      <c r="SMQ8" s="928"/>
      <c r="SMR8" s="928"/>
      <c r="SMS8" s="928"/>
      <c r="SMT8" s="928"/>
      <c r="SMU8" s="928"/>
      <c r="SMV8" s="928"/>
      <c r="SMW8" s="928"/>
      <c r="SMX8" s="928"/>
      <c r="SMY8" s="928"/>
      <c r="SMZ8" s="928"/>
      <c r="SNA8" s="928"/>
      <c r="SNB8" s="928"/>
      <c r="SNC8" s="928"/>
      <c r="SND8" s="928"/>
      <c r="SNE8" s="928"/>
      <c r="SNF8" s="928"/>
      <c r="SNG8" s="928"/>
      <c r="SNH8" s="928"/>
      <c r="SNI8" s="928"/>
      <c r="SNJ8" s="928"/>
      <c r="SNK8" s="928"/>
      <c r="SNL8" s="928"/>
      <c r="SNM8" s="928"/>
      <c r="SNN8" s="928"/>
      <c r="SNO8" s="928"/>
      <c r="SNP8" s="928"/>
      <c r="SNQ8" s="928"/>
      <c r="SNR8" s="928"/>
      <c r="SNS8" s="928"/>
      <c r="SNT8" s="928"/>
      <c r="SNU8" s="928"/>
      <c r="SNV8" s="928"/>
      <c r="SNW8" s="928"/>
      <c r="SNX8" s="928"/>
      <c r="SNY8" s="928"/>
      <c r="SNZ8" s="928"/>
      <c r="SOA8" s="928"/>
      <c r="SOB8" s="928"/>
      <c r="SOC8" s="928"/>
      <c r="SOD8" s="928"/>
      <c r="SOE8" s="928"/>
      <c r="SOF8" s="928"/>
      <c r="SOG8" s="928"/>
      <c r="SOH8" s="928"/>
      <c r="SOI8" s="928"/>
      <c r="SOJ8" s="928"/>
      <c r="SOK8" s="928"/>
      <c r="SOL8" s="928"/>
      <c r="SOM8" s="928"/>
      <c r="SON8" s="928"/>
      <c r="SOO8" s="928"/>
      <c r="SOP8" s="928"/>
      <c r="SOQ8" s="928"/>
      <c r="SOR8" s="928"/>
      <c r="SOS8" s="928"/>
      <c r="SOT8" s="928"/>
      <c r="SOU8" s="928"/>
      <c r="SOV8" s="928"/>
      <c r="SOW8" s="928"/>
      <c r="SOX8" s="928"/>
      <c r="SOY8" s="928"/>
      <c r="SOZ8" s="928"/>
      <c r="SPA8" s="928"/>
      <c r="SPB8" s="928"/>
      <c r="SPC8" s="928"/>
      <c r="SPD8" s="928"/>
      <c r="SPE8" s="928"/>
      <c r="SPF8" s="928"/>
      <c r="SPG8" s="928"/>
      <c r="SPH8" s="928"/>
      <c r="SPI8" s="928"/>
      <c r="SPJ8" s="928"/>
      <c r="SPK8" s="928"/>
      <c r="SPL8" s="928"/>
      <c r="SPM8" s="928"/>
      <c r="SPN8" s="928"/>
      <c r="SPO8" s="928"/>
      <c r="SPP8" s="928"/>
      <c r="SPQ8" s="928"/>
      <c r="SPR8" s="928"/>
      <c r="SPS8" s="928"/>
      <c r="SPT8" s="928"/>
      <c r="SPU8" s="928"/>
      <c r="SPV8" s="928"/>
      <c r="SPW8" s="928"/>
      <c r="SPX8" s="928"/>
      <c r="SPY8" s="928"/>
      <c r="SPZ8" s="928"/>
      <c r="SQA8" s="928"/>
      <c r="SQB8" s="928"/>
      <c r="SQC8" s="928"/>
      <c r="SQD8" s="928"/>
      <c r="SQE8" s="928"/>
      <c r="SQF8" s="928"/>
      <c r="SQG8" s="928"/>
      <c r="SQH8" s="928"/>
      <c r="SQI8" s="928"/>
      <c r="SQJ8" s="928"/>
      <c r="SQK8" s="928"/>
      <c r="SQL8" s="928"/>
      <c r="SQM8" s="928"/>
      <c r="SQN8" s="928"/>
      <c r="SQO8" s="928"/>
      <c r="SQP8" s="928"/>
      <c r="SQQ8" s="928"/>
      <c r="SQR8" s="928"/>
      <c r="SQS8" s="928"/>
      <c r="SQT8" s="928"/>
      <c r="SQU8" s="928"/>
      <c r="SQV8" s="928"/>
      <c r="SQW8" s="928"/>
      <c r="SQX8" s="928"/>
      <c r="SQY8" s="928"/>
      <c r="SQZ8" s="928"/>
      <c r="SRA8" s="928"/>
      <c r="SRB8" s="928"/>
      <c r="SRC8" s="928"/>
      <c r="SRD8" s="928"/>
      <c r="SRE8" s="928"/>
      <c r="SRF8" s="928"/>
      <c r="SRG8" s="928"/>
      <c r="SRH8" s="928"/>
      <c r="SRI8" s="928"/>
      <c r="SRJ8" s="928"/>
      <c r="SRK8" s="928"/>
      <c r="SRL8" s="928"/>
      <c r="SRM8" s="928"/>
      <c r="SRN8" s="928"/>
      <c r="SRO8" s="928"/>
      <c r="SRP8" s="928"/>
      <c r="SRQ8" s="928"/>
      <c r="SRR8" s="928"/>
      <c r="SRS8" s="928"/>
      <c r="SRT8" s="928"/>
      <c r="SRU8" s="928"/>
      <c r="SRV8" s="928"/>
      <c r="SRW8" s="928"/>
      <c r="SRX8" s="928"/>
      <c r="SRY8" s="928"/>
      <c r="SRZ8" s="928"/>
      <c r="SSA8" s="928"/>
      <c r="SSB8" s="928"/>
      <c r="SSC8" s="928"/>
      <c r="SSD8" s="928"/>
      <c r="SSE8" s="928"/>
      <c r="SSF8" s="928"/>
      <c r="SSG8" s="928"/>
      <c r="SSH8" s="928"/>
      <c r="SSI8" s="928"/>
      <c r="SSJ8" s="928"/>
      <c r="SSK8" s="928"/>
      <c r="SSL8" s="928"/>
      <c r="SSM8" s="928"/>
      <c r="SSN8" s="928"/>
      <c r="SSO8" s="928"/>
      <c r="SSP8" s="928"/>
      <c r="SSQ8" s="928"/>
      <c r="SSR8" s="928"/>
      <c r="SSS8" s="928"/>
      <c r="SST8" s="928"/>
      <c r="SSU8" s="928"/>
      <c r="SSV8" s="928"/>
      <c r="SSW8" s="928"/>
      <c r="SSX8" s="928"/>
      <c r="SSY8" s="928"/>
      <c r="SSZ8" s="928"/>
      <c r="STA8" s="928"/>
      <c r="STB8" s="928"/>
      <c r="STC8" s="928"/>
      <c r="STD8" s="928"/>
      <c r="STE8" s="928"/>
      <c r="STF8" s="928"/>
      <c r="STG8" s="928"/>
      <c r="STH8" s="928"/>
      <c r="STI8" s="928"/>
      <c r="STJ8" s="928"/>
      <c r="STK8" s="928"/>
      <c r="STL8" s="928"/>
      <c r="STM8" s="928"/>
      <c r="STN8" s="928"/>
      <c r="STO8" s="928"/>
      <c r="STP8" s="928"/>
      <c r="STQ8" s="928"/>
      <c r="STR8" s="928"/>
      <c r="STS8" s="928"/>
      <c r="STT8" s="928"/>
      <c r="STU8" s="928"/>
      <c r="STV8" s="928"/>
      <c r="STW8" s="928"/>
      <c r="STX8" s="928"/>
      <c r="STY8" s="928"/>
      <c r="STZ8" s="928"/>
      <c r="SUA8" s="928"/>
      <c r="SUB8" s="928"/>
      <c r="SUC8" s="928"/>
      <c r="SUD8" s="928"/>
      <c r="SUE8" s="928"/>
      <c r="SUF8" s="928"/>
      <c r="SUG8" s="928"/>
      <c r="SUH8" s="928"/>
      <c r="SUI8" s="928"/>
      <c r="SUJ8" s="928"/>
      <c r="SUK8" s="928"/>
      <c r="SUL8" s="928"/>
      <c r="SUM8" s="928"/>
      <c r="SUN8" s="928"/>
      <c r="SUO8" s="928"/>
      <c r="SUP8" s="928"/>
      <c r="SUQ8" s="928"/>
      <c r="SUR8" s="928"/>
      <c r="SUS8" s="928"/>
      <c r="SUT8" s="928"/>
      <c r="SUU8" s="928"/>
      <c r="SUV8" s="928"/>
      <c r="SUW8" s="928"/>
      <c r="SUX8" s="928"/>
      <c r="SUY8" s="928"/>
      <c r="SUZ8" s="928"/>
      <c r="SVA8" s="928"/>
      <c r="SVB8" s="928"/>
      <c r="SVC8" s="928"/>
      <c r="SVD8" s="928"/>
      <c r="SVE8" s="928"/>
      <c r="SVF8" s="928"/>
      <c r="SVG8" s="928"/>
      <c r="SVH8" s="928"/>
      <c r="SVI8" s="928"/>
      <c r="SVJ8" s="928"/>
      <c r="SVK8" s="928"/>
      <c r="SVL8" s="928"/>
      <c r="SVM8" s="928"/>
      <c r="SVN8" s="928"/>
      <c r="SVO8" s="928"/>
      <c r="SVP8" s="928"/>
      <c r="SVQ8" s="928"/>
      <c r="SVR8" s="928"/>
      <c r="SVS8" s="928"/>
      <c r="SVT8" s="928"/>
      <c r="SVU8" s="928"/>
      <c r="SVV8" s="928"/>
      <c r="SVW8" s="928"/>
      <c r="SVX8" s="928"/>
      <c r="SVY8" s="928"/>
      <c r="SVZ8" s="928"/>
      <c r="SWA8" s="928"/>
      <c r="SWB8" s="928"/>
      <c r="SWC8" s="928"/>
      <c r="SWD8" s="928"/>
      <c r="SWE8" s="928"/>
      <c r="SWF8" s="928"/>
      <c r="SWG8" s="928"/>
      <c r="SWH8" s="928"/>
      <c r="SWI8" s="928"/>
      <c r="SWJ8" s="928"/>
      <c r="SWK8" s="928"/>
      <c r="SWL8" s="928"/>
      <c r="SWM8" s="928"/>
      <c r="SWN8" s="928"/>
      <c r="SWO8" s="928"/>
      <c r="SWP8" s="928"/>
      <c r="SWQ8" s="928"/>
      <c r="SWR8" s="928"/>
      <c r="SWS8" s="928"/>
      <c r="SWT8" s="928"/>
      <c r="SWU8" s="928"/>
      <c r="SWV8" s="928"/>
      <c r="SWW8" s="928"/>
      <c r="SWX8" s="928"/>
      <c r="SWY8" s="928"/>
      <c r="SWZ8" s="928"/>
      <c r="SXA8" s="928"/>
      <c r="SXB8" s="928"/>
      <c r="SXC8" s="928"/>
      <c r="SXD8" s="928"/>
      <c r="SXE8" s="928"/>
      <c r="SXF8" s="928"/>
      <c r="SXG8" s="928"/>
      <c r="SXH8" s="928"/>
      <c r="SXI8" s="928"/>
      <c r="SXJ8" s="928"/>
      <c r="SXK8" s="928"/>
      <c r="SXL8" s="928"/>
      <c r="SXM8" s="928"/>
      <c r="SXN8" s="928"/>
      <c r="SXO8" s="928"/>
      <c r="SXP8" s="928"/>
      <c r="SXQ8" s="928"/>
      <c r="SXR8" s="928"/>
      <c r="SXS8" s="928"/>
      <c r="SXT8" s="928"/>
      <c r="SXU8" s="928"/>
      <c r="SXV8" s="928"/>
      <c r="SXW8" s="928"/>
      <c r="SXX8" s="928"/>
      <c r="SXY8" s="928"/>
      <c r="SXZ8" s="928"/>
      <c r="SYA8" s="928"/>
      <c r="SYB8" s="928"/>
      <c r="SYC8" s="928"/>
      <c r="SYD8" s="928"/>
      <c r="SYE8" s="928"/>
      <c r="SYF8" s="928"/>
      <c r="SYG8" s="928"/>
      <c r="SYH8" s="928"/>
      <c r="SYI8" s="928"/>
      <c r="SYJ8" s="928"/>
      <c r="SYK8" s="928"/>
      <c r="SYL8" s="928"/>
      <c r="SYM8" s="928"/>
      <c r="SYN8" s="928"/>
      <c r="SYO8" s="928"/>
      <c r="SYP8" s="928"/>
      <c r="SYQ8" s="928"/>
      <c r="SYR8" s="928"/>
      <c r="SYS8" s="928"/>
      <c r="SYT8" s="928"/>
      <c r="SYU8" s="928"/>
      <c r="SYV8" s="928"/>
      <c r="SYW8" s="928"/>
      <c r="SYX8" s="928"/>
      <c r="SYY8" s="928"/>
      <c r="SYZ8" s="928"/>
      <c r="SZA8" s="928"/>
      <c r="SZB8" s="928"/>
      <c r="SZC8" s="928"/>
      <c r="SZD8" s="928"/>
      <c r="SZE8" s="928"/>
      <c r="SZF8" s="928"/>
      <c r="SZG8" s="928"/>
      <c r="SZH8" s="928"/>
      <c r="SZI8" s="928"/>
      <c r="SZJ8" s="928"/>
      <c r="SZK8" s="928"/>
      <c r="SZL8" s="928"/>
      <c r="SZM8" s="928"/>
      <c r="SZN8" s="928"/>
      <c r="SZO8" s="928"/>
      <c r="SZP8" s="928"/>
      <c r="SZQ8" s="928"/>
      <c r="SZR8" s="928"/>
      <c r="SZS8" s="928"/>
      <c r="SZT8" s="928"/>
      <c r="SZU8" s="928"/>
      <c r="SZV8" s="928"/>
      <c r="SZW8" s="928"/>
      <c r="SZX8" s="928"/>
      <c r="SZY8" s="928"/>
      <c r="SZZ8" s="928"/>
      <c r="TAA8" s="928"/>
      <c r="TAB8" s="928"/>
      <c r="TAC8" s="928"/>
      <c r="TAD8" s="928"/>
      <c r="TAE8" s="928"/>
      <c r="TAF8" s="928"/>
      <c r="TAG8" s="928"/>
      <c r="TAH8" s="928"/>
      <c r="TAI8" s="928"/>
      <c r="TAJ8" s="928"/>
      <c r="TAK8" s="928"/>
      <c r="TAL8" s="928"/>
      <c r="TAM8" s="928"/>
      <c r="TAN8" s="928"/>
      <c r="TAO8" s="928"/>
      <c r="TAP8" s="928"/>
      <c r="TAQ8" s="928"/>
      <c r="TAR8" s="928"/>
      <c r="TAS8" s="928"/>
      <c r="TAT8" s="928"/>
      <c r="TAU8" s="928"/>
      <c r="TAV8" s="928"/>
      <c r="TAW8" s="928"/>
      <c r="TAX8" s="928"/>
      <c r="TAY8" s="928"/>
      <c r="TAZ8" s="928"/>
      <c r="TBA8" s="928"/>
      <c r="TBB8" s="928"/>
      <c r="TBC8" s="928"/>
      <c r="TBD8" s="928"/>
      <c r="TBE8" s="928"/>
      <c r="TBF8" s="928"/>
      <c r="TBG8" s="928"/>
      <c r="TBH8" s="928"/>
      <c r="TBI8" s="928"/>
      <c r="TBJ8" s="928"/>
      <c r="TBK8" s="928"/>
      <c r="TBL8" s="928"/>
      <c r="TBM8" s="928"/>
      <c r="TBN8" s="928"/>
      <c r="TBO8" s="928"/>
      <c r="TBP8" s="928"/>
      <c r="TBQ8" s="928"/>
      <c r="TBR8" s="928"/>
      <c r="TBS8" s="928"/>
      <c r="TBT8" s="928"/>
      <c r="TBU8" s="928"/>
      <c r="TBV8" s="928"/>
      <c r="TBW8" s="928"/>
      <c r="TBX8" s="928"/>
      <c r="TBY8" s="928"/>
      <c r="TBZ8" s="928"/>
      <c r="TCA8" s="928"/>
      <c r="TCB8" s="928"/>
      <c r="TCC8" s="928"/>
      <c r="TCD8" s="928"/>
      <c r="TCE8" s="928"/>
      <c r="TCF8" s="928"/>
      <c r="TCG8" s="928"/>
      <c r="TCH8" s="928"/>
      <c r="TCI8" s="928"/>
      <c r="TCJ8" s="928"/>
      <c r="TCK8" s="928"/>
      <c r="TCL8" s="928"/>
      <c r="TCM8" s="928"/>
      <c r="TCN8" s="928"/>
      <c r="TCO8" s="928"/>
      <c r="TCP8" s="928"/>
      <c r="TCQ8" s="928"/>
      <c r="TCR8" s="928"/>
      <c r="TCS8" s="928"/>
      <c r="TCT8" s="928"/>
      <c r="TCU8" s="928"/>
      <c r="TCV8" s="928"/>
      <c r="TCW8" s="928"/>
      <c r="TCX8" s="928"/>
      <c r="TCY8" s="928"/>
      <c r="TCZ8" s="928"/>
      <c r="TDA8" s="928"/>
      <c r="TDB8" s="928"/>
      <c r="TDC8" s="928"/>
      <c r="TDD8" s="928"/>
      <c r="TDE8" s="928"/>
      <c r="TDF8" s="928"/>
      <c r="TDG8" s="928"/>
      <c r="TDH8" s="928"/>
      <c r="TDI8" s="928"/>
      <c r="TDJ8" s="928"/>
      <c r="TDK8" s="928"/>
      <c r="TDL8" s="928"/>
      <c r="TDM8" s="928"/>
      <c r="TDN8" s="928"/>
      <c r="TDO8" s="928"/>
      <c r="TDP8" s="928"/>
      <c r="TDQ8" s="928"/>
      <c r="TDR8" s="928"/>
      <c r="TDS8" s="928"/>
      <c r="TDT8" s="928"/>
      <c r="TDU8" s="928"/>
      <c r="TDV8" s="928"/>
      <c r="TDW8" s="928"/>
      <c r="TDX8" s="928"/>
      <c r="TDY8" s="928"/>
      <c r="TDZ8" s="928"/>
      <c r="TEA8" s="928"/>
      <c r="TEB8" s="928"/>
      <c r="TEC8" s="928"/>
      <c r="TED8" s="928"/>
      <c r="TEE8" s="928"/>
      <c r="TEF8" s="928"/>
      <c r="TEG8" s="928"/>
      <c r="TEH8" s="928"/>
      <c r="TEI8" s="928"/>
      <c r="TEJ8" s="928"/>
      <c r="TEK8" s="928"/>
      <c r="TEL8" s="928"/>
      <c r="TEM8" s="928"/>
      <c r="TEN8" s="928"/>
      <c r="TEO8" s="928"/>
      <c r="TEP8" s="928"/>
      <c r="TEQ8" s="928"/>
      <c r="TER8" s="928"/>
      <c r="TES8" s="928"/>
      <c r="TET8" s="928"/>
      <c r="TEU8" s="928"/>
      <c r="TEV8" s="928"/>
      <c r="TEW8" s="928"/>
      <c r="TEX8" s="928"/>
      <c r="TEY8" s="928"/>
      <c r="TEZ8" s="928"/>
      <c r="TFA8" s="928"/>
      <c r="TFB8" s="928"/>
      <c r="TFC8" s="928"/>
      <c r="TFD8" s="928"/>
      <c r="TFE8" s="928"/>
      <c r="TFF8" s="928"/>
      <c r="TFG8" s="928"/>
      <c r="TFH8" s="928"/>
      <c r="TFI8" s="928"/>
      <c r="TFJ8" s="928"/>
      <c r="TFK8" s="928"/>
      <c r="TFL8" s="928"/>
      <c r="TFM8" s="928"/>
      <c r="TFN8" s="928"/>
      <c r="TFO8" s="928"/>
      <c r="TFP8" s="928"/>
      <c r="TFQ8" s="928"/>
      <c r="TFR8" s="928"/>
      <c r="TFS8" s="928"/>
      <c r="TFT8" s="928"/>
      <c r="TFU8" s="928"/>
      <c r="TFV8" s="928"/>
      <c r="TFW8" s="928"/>
      <c r="TFX8" s="928"/>
      <c r="TFY8" s="928"/>
      <c r="TFZ8" s="928"/>
      <c r="TGA8" s="928"/>
      <c r="TGB8" s="928"/>
      <c r="TGC8" s="928"/>
      <c r="TGD8" s="928"/>
      <c r="TGE8" s="928"/>
      <c r="TGF8" s="928"/>
      <c r="TGG8" s="928"/>
      <c r="TGH8" s="928"/>
      <c r="TGI8" s="928"/>
      <c r="TGJ8" s="928"/>
      <c r="TGK8" s="928"/>
      <c r="TGL8" s="928"/>
      <c r="TGM8" s="928"/>
      <c r="TGN8" s="928"/>
      <c r="TGO8" s="928"/>
      <c r="TGP8" s="928"/>
      <c r="TGQ8" s="928"/>
      <c r="TGR8" s="928"/>
      <c r="TGS8" s="928"/>
      <c r="TGT8" s="928"/>
      <c r="TGU8" s="928"/>
      <c r="TGV8" s="928"/>
      <c r="TGW8" s="928"/>
      <c r="TGX8" s="928"/>
      <c r="TGY8" s="928"/>
      <c r="TGZ8" s="928"/>
      <c r="THA8" s="928"/>
      <c r="THB8" s="928"/>
      <c r="THC8" s="928"/>
      <c r="THD8" s="928"/>
      <c r="THE8" s="928"/>
      <c r="THF8" s="928"/>
      <c r="THG8" s="928"/>
      <c r="THH8" s="928"/>
      <c r="THI8" s="928"/>
      <c r="THJ8" s="928"/>
      <c r="THK8" s="928"/>
      <c r="THL8" s="928"/>
      <c r="THM8" s="928"/>
      <c r="THN8" s="928"/>
      <c r="THO8" s="928"/>
      <c r="THP8" s="928"/>
      <c r="THQ8" s="928"/>
      <c r="THR8" s="928"/>
      <c r="THS8" s="928"/>
      <c r="THT8" s="928"/>
      <c r="THU8" s="928"/>
      <c r="THV8" s="928"/>
      <c r="THW8" s="928"/>
      <c r="THX8" s="928"/>
      <c r="THY8" s="928"/>
      <c r="THZ8" s="928"/>
      <c r="TIA8" s="928"/>
      <c r="TIB8" s="928"/>
      <c r="TIC8" s="928"/>
      <c r="TID8" s="928"/>
      <c r="TIE8" s="928"/>
      <c r="TIF8" s="928"/>
      <c r="TIG8" s="928"/>
      <c r="TIH8" s="928"/>
      <c r="TII8" s="928"/>
      <c r="TIJ8" s="928"/>
      <c r="TIK8" s="928"/>
      <c r="TIL8" s="928"/>
      <c r="TIM8" s="928"/>
      <c r="TIN8" s="928"/>
      <c r="TIO8" s="928"/>
      <c r="TIP8" s="928"/>
      <c r="TIQ8" s="928"/>
      <c r="TIR8" s="928"/>
      <c r="TIS8" s="928"/>
      <c r="TIT8" s="928"/>
      <c r="TIU8" s="928"/>
      <c r="TIV8" s="928"/>
      <c r="TIW8" s="928"/>
      <c r="TIX8" s="928"/>
      <c r="TIY8" s="928"/>
      <c r="TIZ8" s="928"/>
      <c r="TJA8" s="928"/>
      <c r="TJB8" s="928"/>
      <c r="TJC8" s="928"/>
      <c r="TJD8" s="928"/>
      <c r="TJE8" s="928"/>
      <c r="TJF8" s="928"/>
      <c r="TJG8" s="928"/>
      <c r="TJH8" s="928"/>
      <c r="TJI8" s="928"/>
      <c r="TJJ8" s="928"/>
      <c r="TJK8" s="928"/>
      <c r="TJL8" s="928"/>
      <c r="TJM8" s="928"/>
      <c r="TJN8" s="928"/>
      <c r="TJO8" s="928"/>
      <c r="TJP8" s="928"/>
      <c r="TJQ8" s="928"/>
      <c r="TJR8" s="928"/>
      <c r="TJS8" s="928"/>
      <c r="TJT8" s="928"/>
      <c r="TJU8" s="928"/>
      <c r="TJV8" s="928"/>
      <c r="TJW8" s="928"/>
      <c r="TJX8" s="928"/>
      <c r="TJY8" s="928"/>
      <c r="TJZ8" s="928"/>
      <c r="TKA8" s="928"/>
      <c r="TKB8" s="928"/>
      <c r="TKC8" s="928"/>
      <c r="TKD8" s="928"/>
      <c r="TKE8" s="928"/>
      <c r="TKF8" s="928"/>
      <c r="TKG8" s="928"/>
      <c r="TKH8" s="928"/>
      <c r="TKI8" s="928"/>
      <c r="TKJ8" s="928"/>
      <c r="TKK8" s="928"/>
      <c r="TKL8" s="928"/>
      <c r="TKM8" s="928"/>
      <c r="TKN8" s="928"/>
      <c r="TKO8" s="928"/>
      <c r="TKP8" s="928"/>
      <c r="TKQ8" s="928"/>
      <c r="TKR8" s="928"/>
      <c r="TKS8" s="928"/>
      <c r="TKT8" s="928"/>
      <c r="TKU8" s="928"/>
      <c r="TKV8" s="928"/>
      <c r="TKW8" s="928"/>
      <c r="TKX8" s="928"/>
      <c r="TKY8" s="928"/>
      <c r="TKZ8" s="928"/>
      <c r="TLA8" s="928"/>
      <c r="TLB8" s="928"/>
      <c r="TLC8" s="928"/>
      <c r="TLD8" s="928"/>
      <c r="TLE8" s="928"/>
      <c r="TLF8" s="928"/>
      <c r="TLG8" s="928"/>
      <c r="TLH8" s="928"/>
      <c r="TLI8" s="928"/>
      <c r="TLJ8" s="928"/>
      <c r="TLK8" s="928"/>
      <c r="TLL8" s="928"/>
      <c r="TLM8" s="928"/>
      <c r="TLN8" s="928"/>
      <c r="TLO8" s="928"/>
      <c r="TLP8" s="928"/>
      <c r="TLQ8" s="928"/>
      <c r="TLR8" s="928"/>
      <c r="TLS8" s="928"/>
      <c r="TLT8" s="928"/>
      <c r="TLU8" s="928"/>
      <c r="TLV8" s="928"/>
      <c r="TLW8" s="928"/>
      <c r="TLX8" s="928"/>
      <c r="TLY8" s="928"/>
      <c r="TLZ8" s="928"/>
      <c r="TMA8" s="928"/>
      <c r="TMB8" s="928"/>
      <c r="TMC8" s="928"/>
      <c r="TMD8" s="928"/>
      <c r="TME8" s="928"/>
      <c r="TMF8" s="928"/>
      <c r="TMG8" s="928"/>
      <c r="TMH8" s="928"/>
      <c r="TMI8" s="928"/>
      <c r="TMJ8" s="928"/>
      <c r="TMK8" s="928"/>
      <c r="TML8" s="928"/>
      <c r="TMM8" s="928"/>
      <c r="TMN8" s="928"/>
      <c r="TMO8" s="928"/>
      <c r="TMP8" s="928"/>
      <c r="TMQ8" s="928"/>
      <c r="TMR8" s="928"/>
      <c r="TMS8" s="928"/>
      <c r="TMT8" s="928"/>
      <c r="TMU8" s="928"/>
      <c r="TMV8" s="928"/>
      <c r="TMW8" s="928"/>
      <c r="TMX8" s="928"/>
      <c r="TMY8" s="928"/>
      <c r="TMZ8" s="928"/>
      <c r="TNA8" s="928"/>
      <c r="TNB8" s="928"/>
      <c r="TNC8" s="928"/>
      <c r="TND8" s="928"/>
      <c r="TNE8" s="928"/>
      <c r="TNF8" s="928"/>
      <c r="TNG8" s="928"/>
      <c r="TNH8" s="928"/>
      <c r="TNI8" s="928"/>
      <c r="TNJ8" s="928"/>
      <c r="TNK8" s="928"/>
      <c r="TNL8" s="928"/>
      <c r="TNM8" s="928"/>
      <c r="TNN8" s="928"/>
      <c r="TNO8" s="928"/>
      <c r="TNP8" s="928"/>
      <c r="TNQ8" s="928"/>
      <c r="TNR8" s="928"/>
      <c r="TNS8" s="928"/>
      <c r="TNT8" s="928"/>
      <c r="TNU8" s="928"/>
      <c r="TNV8" s="928"/>
      <c r="TNW8" s="928"/>
      <c r="TNX8" s="928"/>
      <c r="TNY8" s="928"/>
      <c r="TNZ8" s="928"/>
      <c r="TOA8" s="928"/>
      <c r="TOB8" s="928"/>
      <c r="TOC8" s="928"/>
      <c r="TOD8" s="928"/>
      <c r="TOE8" s="928"/>
      <c r="TOF8" s="928"/>
      <c r="TOG8" s="928"/>
      <c r="TOH8" s="928"/>
      <c r="TOI8" s="928"/>
      <c r="TOJ8" s="928"/>
      <c r="TOK8" s="928"/>
      <c r="TOL8" s="928"/>
      <c r="TOM8" s="928"/>
      <c r="TON8" s="928"/>
      <c r="TOO8" s="928"/>
      <c r="TOP8" s="928"/>
      <c r="TOQ8" s="928"/>
      <c r="TOR8" s="928"/>
      <c r="TOS8" s="928"/>
      <c r="TOT8" s="928"/>
      <c r="TOU8" s="928"/>
      <c r="TOV8" s="928"/>
      <c r="TOW8" s="928"/>
      <c r="TOX8" s="928"/>
      <c r="TOY8" s="928"/>
      <c r="TOZ8" s="928"/>
      <c r="TPA8" s="928"/>
      <c r="TPB8" s="928"/>
      <c r="TPC8" s="928"/>
      <c r="TPD8" s="928"/>
      <c r="TPE8" s="928"/>
      <c r="TPF8" s="928"/>
      <c r="TPG8" s="928"/>
      <c r="TPH8" s="928"/>
      <c r="TPI8" s="928"/>
      <c r="TPJ8" s="928"/>
      <c r="TPK8" s="928"/>
      <c r="TPL8" s="928"/>
      <c r="TPM8" s="928"/>
      <c r="TPN8" s="928"/>
      <c r="TPO8" s="928"/>
      <c r="TPP8" s="928"/>
      <c r="TPQ8" s="928"/>
      <c r="TPR8" s="928"/>
      <c r="TPS8" s="928"/>
      <c r="TPT8" s="928"/>
      <c r="TPU8" s="928"/>
      <c r="TPV8" s="928"/>
      <c r="TPW8" s="928"/>
      <c r="TPX8" s="928"/>
      <c r="TPY8" s="928"/>
      <c r="TPZ8" s="928"/>
      <c r="TQA8" s="928"/>
      <c r="TQB8" s="928"/>
      <c r="TQC8" s="928"/>
      <c r="TQD8" s="928"/>
      <c r="TQE8" s="928"/>
      <c r="TQF8" s="928"/>
      <c r="TQG8" s="928"/>
      <c r="TQH8" s="928"/>
      <c r="TQI8" s="928"/>
      <c r="TQJ8" s="928"/>
      <c r="TQK8" s="928"/>
      <c r="TQL8" s="928"/>
      <c r="TQM8" s="928"/>
      <c r="TQN8" s="928"/>
      <c r="TQO8" s="928"/>
      <c r="TQP8" s="928"/>
      <c r="TQQ8" s="928"/>
      <c r="TQR8" s="928"/>
      <c r="TQS8" s="928"/>
      <c r="TQT8" s="928"/>
      <c r="TQU8" s="928"/>
      <c r="TQV8" s="928"/>
      <c r="TQW8" s="928"/>
      <c r="TQX8" s="928"/>
      <c r="TQY8" s="928"/>
      <c r="TQZ8" s="928"/>
      <c r="TRA8" s="928"/>
      <c r="TRB8" s="928"/>
      <c r="TRC8" s="928"/>
      <c r="TRD8" s="928"/>
      <c r="TRE8" s="928"/>
      <c r="TRF8" s="928"/>
      <c r="TRG8" s="928"/>
      <c r="TRH8" s="928"/>
      <c r="TRI8" s="928"/>
      <c r="TRJ8" s="928"/>
      <c r="TRK8" s="928"/>
      <c r="TRL8" s="928"/>
      <c r="TRM8" s="928"/>
      <c r="TRN8" s="928"/>
      <c r="TRO8" s="928"/>
      <c r="TRP8" s="928"/>
      <c r="TRQ8" s="928"/>
      <c r="TRR8" s="928"/>
      <c r="TRS8" s="928"/>
      <c r="TRT8" s="928"/>
      <c r="TRU8" s="928"/>
      <c r="TRV8" s="928"/>
      <c r="TRW8" s="928"/>
      <c r="TRX8" s="928"/>
      <c r="TRY8" s="928"/>
      <c r="TRZ8" s="928"/>
      <c r="TSA8" s="928"/>
      <c r="TSB8" s="928"/>
      <c r="TSC8" s="928"/>
      <c r="TSD8" s="928"/>
      <c r="TSE8" s="928"/>
      <c r="TSF8" s="928"/>
      <c r="TSG8" s="928"/>
      <c r="TSH8" s="928"/>
      <c r="TSI8" s="928"/>
      <c r="TSJ8" s="928"/>
      <c r="TSK8" s="928"/>
      <c r="TSL8" s="928"/>
      <c r="TSM8" s="928"/>
      <c r="TSN8" s="928"/>
      <c r="TSO8" s="928"/>
      <c r="TSP8" s="928"/>
      <c r="TSQ8" s="928"/>
      <c r="TSR8" s="928"/>
      <c r="TSS8" s="928"/>
      <c r="TST8" s="928"/>
      <c r="TSU8" s="928"/>
      <c r="TSV8" s="928"/>
      <c r="TSW8" s="928"/>
      <c r="TSX8" s="928"/>
      <c r="TSY8" s="928"/>
      <c r="TSZ8" s="928"/>
      <c r="TTA8" s="928"/>
      <c r="TTB8" s="928"/>
      <c r="TTC8" s="928"/>
      <c r="TTD8" s="928"/>
      <c r="TTE8" s="928"/>
      <c r="TTF8" s="928"/>
      <c r="TTG8" s="928"/>
      <c r="TTH8" s="928"/>
      <c r="TTI8" s="928"/>
      <c r="TTJ8" s="928"/>
      <c r="TTK8" s="928"/>
      <c r="TTL8" s="928"/>
      <c r="TTM8" s="928"/>
      <c r="TTN8" s="928"/>
      <c r="TTO8" s="928"/>
      <c r="TTP8" s="928"/>
      <c r="TTQ8" s="928"/>
      <c r="TTR8" s="928"/>
      <c r="TTS8" s="928"/>
      <c r="TTT8" s="928"/>
      <c r="TTU8" s="928"/>
      <c r="TTV8" s="928"/>
      <c r="TTW8" s="928"/>
      <c r="TTX8" s="928"/>
      <c r="TTY8" s="928"/>
      <c r="TTZ8" s="928"/>
      <c r="TUA8" s="928"/>
      <c r="TUB8" s="928"/>
      <c r="TUC8" s="928"/>
      <c r="TUD8" s="928"/>
      <c r="TUE8" s="928"/>
      <c r="TUF8" s="928"/>
      <c r="TUG8" s="928"/>
      <c r="TUH8" s="928"/>
      <c r="TUI8" s="928"/>
      <c r="TUJ8" s="928"/>
      <c r="TUK8" s="928"/>
      <c r="TUL8" s="928"/>
      <c r="TUM8" s="928"/>
      <c r="TUN8" s="928"/>
      <c r="TUO8" s="928"/>
      <c r="TUP8" s="928"/>
      <c r="TUQ8" s="928"/>
      <c r="TUR8" s="928"/>
      <c r="TUS8" s="928"/>
      <c r="TUT8" s="928"/>
      <c r="TUU8" s="928"/>
      <c r="TUV8" s="928"/>
      <c r="TUW8" s="928"/>
      <c r="TUX8" s="928"/>
      <c r="TUY8" s="928"/>
      <c r="TUZ8" s="928"/>
      <c r="TVA8" s="928"/>
      <c r="TVB8" s="928"/>
      <c r="TVC8" s="928"/>
      <c r="TVD8" s="928"/>
      <c r="TVE8" s="928"/>
      <c r="TVF8" s="928"/>
      <c r="TVG8" s="928"/>
      <c r="TVH8" s="928"/>
      <c r="TVI8" s="928"/>
      <c r="TVJ8" s="928"/>
      <c r="TVK8" s="928"/>
      <c r="TVL8" s="928"/>
      <c r="TVM8" s="928"/>
      <c r="TVN8" s="928"/>
      <c r="TVO8" s="928"/>
      <c r="TVP8" s="928"/>
      <c r="TVQ8" s="928"/>
      <c r="TVR8" s="928"/>
      <c r="TVS8" s="928"/>
      <c r="TVT8" s="928"/>
      <c r="TVU8" s="928"/>
      <c r="TVV8" s="928"/>
      <c r="TVW8" s="928"/>
      <c r="TVX8" s="928"/>
      <c r="TVY8" s="928"/>
      <c r="TVZ8" s="928"/>
      <c r="TWA8" s="928"/>
      <c r="TWB8" s="928"/>
      <c r="TWC8" s="928"/>
      <c r="TWD8" s="928"/>
      <c r="TWE8" s="928"/>
      <c r="TWF8" s="928"/>
      <c r="TWG8" s="928"/>
      <c r="TWH8" s="928"/>
      <c r="TWI8" s="928"/>
      <c r="TWJ8" s="928"/>
      <c r="TWK8" s="928"/>
      <c r="TWL8" s="928"/>
      <c r="TWM8" s="928"/>
      <c r="TWN8" s="928"/>
      <c r="TWO8" s="928"/>
      <c r="TWP8" s="928"/>
      <c r="TWQ8" s="928"/>
      <c r="TWR8" s="928"/>
      <c r="TWS8" s="928"/>
      <c r="TWT8" s="928"/>
      <c r="TWU8" s="928"/>
      <c r="TWV8" s="928"/>
      <c r="TWW8" s="928"/>
      <c r="TWX8" s="928"/>
      <c r="TWY8" s="928"/>
      <c r="TWZ8" s="928"/>
      <c r="TXA8" s="928"/>
      <c r="TXB8" s="928"/>
      <c r="TXC8" s="928"/>
      <c r="TXD8" s="928"/>
      <c r="TXE8" s="928"/>
      <c r="TXF8" s="928"/>
      <c r="TXG8" s="928"/>
      <c r="TXH8" s="928"/>
      <c r="TXI8" s="928"/>
      <c r="TXJ8" s="928"/>
      <c r="TXK8" s="928"/>
      <c r="TXL8" s="928"/>
      <c r="TXM8" s="928"/>
      <c r="TXN8" s="928"/>
      <c r="TXO8" s="928"/>
      <c r="TXP8" s="928"/>
      <c r="TXQ8" s="928"/>
      <c r="TXR8" s="928"/>
      <c r="TXS8" s="928"/>
      <c r="TXT8" s="928"/>
      <c r="TXU8" s="928"/>
      <c r="TXV8" s="928"/>
      <c r="TXW8" s="928"/>
      <c r="TXX8" s="928"/>
      <c r="TXY8" s="928"/>
      <c r="TXZ8" s="928"/>
      <c r="TYA8" s="928"/>
      <c r="TYB8" s="928"/>
      <c r="TYC8" s="928"/>
      <c r="TYD8" s="928"/>
      <c r="TYE8" s="928"/>
      <c r="TYF8" s="928"/>
      <c r="TYG8" s="928"/>
      <c r="TYH8" s="928"/>
      <c r="TYI8" s="928"/>
      <c r="TYJ8" s="928"/>
      <c r="TYK8" s="928"/>
      <c r="TYL8" s="928"/>
      <c r="TYM8" s="928"/>
      <c r="TYN8" s="928"/>
      <c r="TYO8" s="928"/>
      <c r="TYP8" s="928"/>
      <c r="TYQ8" s="928"/>
      <c r="TYR8" s="928"/>
      <c r="TYS8" s="928"/>
      <c r="TYT8" s="928"/>
      <c r="TYU8" s="928"/>
      <c r="TYV8" s="928"/>
      <c r="TYW8" s="928"/>
      <c r="TYX8" s="928"/>
      <c r="TYY8" s="928"/>
      <c r="TYZ8" s="928"/>
      <c r="TZA8" s="928"/>
      <c r="TZB8" s="928"/>
      <c r="TZC8" s="928"/>
      <c r="TZD8" s="928"/>
      <c r="TZE8" s="928"/>
      <c r="TZF8" s="928"/>
      <c r="TZG8" s="928"/>
      <c r="TZH8" s="928"/>
      <c r="TZI8" s="928"/>
      <c r="TZJ8" s="928"/>
      <c r="TZK8" s="928"/>
      <c r="TZL8" s="928"/>
      <c r="TZM8" s="928"/>
      <c r="TZN8" s="928"/>
      <c r="TZO8" s="928"/>
      <c r="TZP8" s="928"/>
      <c r="TZQ8" s="928"/>
      <c r="TZR8" s="928"/>
      <c r="TZS8" s="928"/>
      <c r="TZT8" s="928"/>
      <c r="TZU8" s="928"/>
      <c r="TZV8" s="928"/>
      <c r="TZW8" s="928"/>
      <c r="TZX8" s="928"/>
      <c r="TZY8" s="928"/>
      <c r="TZZ8" s="928"/>
      <c r="UAA8" s="928"/>
      <c r="UAB8" s="928"/>
      <c r="UAC8" s="928"/>
      <c r="UAD8" s="928"/>
      <c r="UAE8" s="928"/>
      <c r="UAF8" s="928"/>
      <c r="UAG8" s="928"/>
      <c r="UAH8" s="928"/>
      <c r="UAI8" s="928"/>
      <c r="UAJ8" s="928"/>
      <c r="UAK8" s="928"/>
      <c r="UAL8" s="928"/>
      <c r="UAM8" s="928"/>
      <c r="UAN8" s="928"/>
      <c r="UAO8" s="928"/>
      <c r="UAP8" s="928"/>
      <c r="UAQ8" s="928"/>
      <c r="UAR8" s="928"/>
      <c r="UAS8" s="928"/>
      <c r="UAT8" s="928"/>
      <c r="UAU8" s="928"/>
      <c r="UAV8" s="928"/>
      <c r="UAW8" s="928"/>
      <c r="UAX8" s="928"/>
      <c r="UAY8" s="928"/>
      <c r="UAZ8" s="928"/>
      <c r="UBA8" s="928"/>
      <c r="UBB8" s="928"/>
      <c r="UBC8" s="928"/>
      <c r="UBD8" s="928"/>
      <c r="UBE8" s="928"/>
      <c r="UBF8" s="928"/>
      <c r="UBG8" s="928"/>
      <c r="UBH8" s="928"/>
      <c r="UBI8" s="928"/>
      <c r="UBJ8" s="928"/>
      <c r="UBK8" s="928"/>
      <c r="UBL8" s="928"/>
      <c r="UBM8" s="928"/>
      <c r="UBN8" s="928"/>
      <c r="UBO8" s="928"/>
      <c r="UBP8" s="928"/>
      <c r="UBQ8" s="928"/>
      <c r="UBR8" s="928"/>
      <c r="UBS8" s="928"/>
      <c r="UBT8" s="928"/>
      <c r="UBU8" s="928"/>
      <c r="UBV8" s="928"/>
      <c r="UBW8" s="928"/>
      <c r="UBX8" s="928"/>
      <c r="UBY8" s="928"/>
      <c r="UBZ8" s="928"/>
      <c r="UCA8" s="928"/>
      <c r="UCB8" s="928"/>
      <c r="UCC8" s="928"/>
      <c r="UCD8" s="928"/>
      <c r="UCE8" s="928"/>
      <c r="UCF8" s="928"/>
      <c r="UCG8" s="928"/>
      <c r="UCH8" s="928"/>
      <c r="UCI8" s="928"/>
      <c r="UCJ8" s="928"/>
      <c r="UCK8" s="928"/>
      <c r="UCL8" s="928"/>
      <c r="UCM8" s="928"/>
      <c r="UCN8" s="928"/>
      <c r="UCO8" s="928"/>
      <c r="UCP8" s="928"/>
      <c r="UCQ8" s="928"/>
      <c r="UCR8" s="928"/>
      <c r="UCS8" s="928"/>
      <c r="UCT8" s="928"/>
      <c r="UCU8" s="928"/>
      <c r="UCV8" s="928"/>
      <c r="UCW8" s="928"/>
      <c r="UCX8" s="928"/>
      <c r="UCY8" s="928"/>
      <c r="UCZ8" s="928"/>
      <c r="UDA8" s="928"/>
      <c r="UDB8" s="928"/>
      <c r="UDC8" s="928"/>
      <c r="UDD8" s="928"/>
      <c r="UDE8" s="928"/>
      <c r="UDF8" s="928"/>
      <c r="UDG8" s="928"/>
      <c r="UDH8" s="928"/>
      <c r="UDI8" s="928"/>
      <c r="UDJ8" s="928"/>
      <c r="UDK8" s="928"/>
      <c r="UDL8" s="928"/>
      <c r="UDM8" s="928"/>
      <c r="UDN8" s="928"/>
      <c r="UDO8" s="928"/>
      <c r="UDP8" s="928"/>
      <c r="UDQ8" s="928"/>
      <c r="UDR8" s="928"/>
      <c r="UDS8" s="928"/>
      <c r="UDT8" s="928"/>
      <c r="UDU8" s="928"/>
      <c r="UDV8" s="928"/>
      <c r="UDW8" s="928"/>
      <c r="UDX8" s="928"/>
      <c r="UDY8" s="928"/>
      <c r="UDZ8" s="928"/>
      <c r="UEA8" s="928"/>
      <c r="UEB8" s="928"/>
      <c r="UEC8" s="928"/>
      <c r="UED8" s="928"/>
      <c r="UEE8" s="928"/>
      <c r="UEF8" s="928"/>
      <c r="UEG8" s="928"/>
      <c r="UEH8" s="928"/>
      <c r="UEI8" s="928"/>
      <c r="UEJ8" s="928"/>
      <c r="UEK8" s="928"/>
      <c r="UEL8" s="928"/>
      <c r="UEM8" s="928"/>
      <c r="UEN8" s="928"/>
      <c r="UEO8" s="928"/>
      <c r="UEP8" s="928"/>
      <c r="UEQ8" s="928"/>
      <c r="UER8" s="928"/>
      <c r="UES8" s="928"/>
      <c r="UET8" s="928"/>
      <c r="UEU8" s="928"/>
      <c r="UEV8" s="928"/>
      <c r="UEW8" s="928"/>
      <c r="UEX8" s="928"/>
      <c r="UEY8" s="928"/>
      <c r="UEZ8" s="928"/>
      <c r="UFA8" s="928"/>
      <c r="UFB8" s="928"/>
      <c r="UFC8" s="928"/>
      <c r="UFD8" s="928"/>
      <c r="UFE8" s="928"/>
      <c r="UFF8" s="928"/>
      <c r="UFG8" s="928"/>
      <c r="UFH8" s="928"/>
      <c r="UFI8" s="928"/>
      <c r="UFJ8" s="928"/>
      <c r="UFK8" s="928"/>
      <c r="UFL8" s="928"/>
      <c r="UFM8" s="928"/>
      <c r="UFN8" s="928"/>
      <c r="UFO8" s="928"/>
      <c r="UFP8" s="928"/>
      <c r="UFQ8" s="928"/>
      <c r="UFR8" s="928"/>
      <c r="UFS8" s="928"/>
      <c r="UFT8" s="928"/>
      <c r="UFU8" s="928"/>
      <c r="UFV8" s="928"/>
      <c r="UFW8" s="928"/>
      <c r="UFX8" s="928"/>
      <c r="UFY8" s="928"/>
      <c r="UFZ8" s="928"/>
      <c r="UGA8" s="928"/>
      <c r="UGB8" s="928"/>
      <c r="UGC8" s="928"/>
      <c r="UGD8" s="928"/>
      <c r="UGE8" s="928"/>
      <c r="UGF8" s="928"/>
      <c r="UGG8" s="928"/>
      <c r="UGH8" s="928"/>
      <c r="UGI8" s="928"/>
      <c r="UGJ8" s="928"/>
      <c r="UGK8" s="928"/>
      <c r="UGL8" s="928"/>
      <c r="UGM8" s="928"/>
      <c r="UGN8" s="928"/>
      <c r="UGO8" s="928"/>
      <c r="UGP8" s="928"/>
      <c r="UGQ8" s="928"/>
      <c r="UGR8" s="928"/>
      <c r="UGS8" s="928"/>
      <c r="UGT8" s="928"/>
      <c r="UGU8" s="928"/>
      <c r="UGV8" s="928"/>
      <c r="UGW8" s="928"/>
      <c r="UGX8" s="928"/>
      <c r="UGY8" s="928"/>
      <c r="UGZ8" s="928"/>
      <c r="UHA8" s="928"/>
      <c r="UHB8" s="928"/>
      <c r="UHC8" s="928"/>
      <c r="UHD8" s="928"/>
      <c r="UHE8" s="928"/>
      <c r="UHF8" s="928"/>
      <c r="UHG8" s="928"/>
      <c r="UHH8" s="928"/>
      <c r="UHI8" s="928"/>
      <c r="UHJ8" s="928"/>
      <c r="UHK8" s="928"/>
      <c r="UHL8" s="928"/>
      <c r="UHM8" s="928"/>
      <c r="UHN8" s="928"/>
      <c r="UHO8" s="928"/>
      <c r="UHP8" s="928"/>
      <c r="UHQ8" s="928"/>
      <c r="UHR8" s="928"/>
      <c r="UHS8" s="928"/>
      <c r="UHT8" s="928"/>
      <c r="UHU8" s="928"/>
      <c r="UHV8" s="928"/>
      <c r="UHW8" s="928"/>
      <c r="UHX8" s="928"/>
      <c r="UHY8" s="928"/>
      <c r="UHZ8" s="928"/>
      <c r="UIA8" s="928"/>
      <c r="UIB8" s="928"/>
      <c r="UIC8" s="928"/>
      <c r="UID8" s="928"/>
      <c r="UIE8" s="928"/>
      <c r="UIF8" s="928"/>
      <c r="UIG8" s="928"/>
      <c r="UIH8" s="928"/>
      <c r="UII8" s="928"/>
      <c r="UIJ8" s="928"/>
      <c r="UIK8" s="928"/>
      <c r="UIL8" s="928"/>
      <c r="UIM8" s="928"/>
      <c r="UIN8" s="928"/>
      <c r="UIO8" s="928"/>
      <c r="UIP8" s="928"/>
      <c r="UIQ8" s="928"/>
      <c r="UIR8" s="928"/>
      <c r="UIS8" s="928"/>
      <c r="UIT8" s="928"/>
      <c r="UIU8" s="928"/>
      <c r="UIV8" s="928"/>
      <c r="UIW8" s="928"/>
      <c r="UIX8" s="928"/>
      <c r="UIY8" s="928"/>
      <c r="UIZ8" s="928"/>
      <c r="UJA8" s="928"/>
      <c r="UJB8" s="928"/>
      <c r="UJC8" s="928"/>
      <c r="UJD8" s="928"/>
      <c r="UJE8" s="928"/>
      <c r="UJF8" s="928"/>
      <c r="UJG8" s="928"/>
      <c r="UJH8" s="928"/>
      <c r="UJI8" s="928"/>
      <c r="UJJ8" s="928"/>
      <c r="UJK8" s="928"/>
      <c r="UJL8" s="928"/>
      <c r="UJM8" s="928"/>
      <c r="UJN8" s="928"/>
      <c r="UJO8" s="928"/>
      <c r="UJP8" s="928"/>
      <c r="UJQ8" s="928"/>
      <c r="UJR8" s="928"/>
      <c r="UJS8" s="928"/>
      <c r="UJT8" s="928"/>
      <c r="UJU8" s="928"/>
      <c r="UJV8" s="928"/>
      <c r="UJW8" s="928"/>
      <c r="UJX8" s="928"/>
      <c r="UJY8" s="928"/>
      <c r="UJZ8" s="928"/>
      <c r="UKA8" s="928"/>
      <c r="UKB8" s="928"/>
      <c r="UKC8" s="928"/>
      <c r="UKD8" s="928"/>
      <c r="UKE8" s="928"/>
      <c r="UKF8" s="928"/>
      <c r="UKG8" s="928"/>
      <c r="UKH8" s="928"/>
      <c r="UKI8" s="928"/>
      <c r="UKJ8" s="928"/>
      <c r="UKK8" s="928"/>
      <c r="UKL8" s="928"/>
      <c r="UKM8" s="928"/>
      <c r="UKN8" s="928"/>
      <c r="UKO8" s="928"/>
      <c r="UKP8" s="928"/>
      <c r="UKQ8" s="928"/>
      <c r="UKR8" s="928"/>
      <c r="UKS8" s="928"/>
      <c r="UKT8" s="928"/>
      <c r="UKU8" s="928"/>
      <c r="UKV8" s="928"/>
      <c r="UKW8" s="928"/>
      <c r="UKX8" s="928"/>
      <c r="UKY8" s="928"/>
      <c r="UKZ8" s="928"/>
      <c r="ULA8" s="928"/>
      <c r="ULB8" s="928"/>
      <c r="ULC8" s="928"/>
      <c r="ULD8" s="928"/>
      <c r="ULE8" s="928"/>
      <c r="ULF8" s="928"/>
      <c r="ULG8" s="928"/>
      <c r="ULH8" s="928"/>
      <c r="ULI8" s="928"/>
      <c r="ULJ8" s="928"/>
      <c r="ULK8" s="928"/>
      <c r="ULL8" s="928"/>
      <c r="ULM8" s="928"/>
      <c r="ULN8" s="928"/>
      <c r="ULO8" s="928"/>
      <c r="ULP8" s="928"/>
      <c r="ULQ8" s="928"/>
      <c r="ULR8" s="928"/>
      <c r="ULS8" s="928"/>
      <c r="ULT8" s="928"/>
      <c r="ULU8" s="928"/>
      <c r="ULV8" s="928"/>
      <c r="ULW8" s="928"/>
      <c r="ULX8" s="928"/>
      <c r="ULY8" s="928"/>
      <c r="ULZ8" s="928"/>
      <c r="UMA8" s="928"/>
      <c r="UMB8" s="928"/>
      <c r="UMC8" s="928"/>
      <c r="UMD8" s="928"/>
      <c r="UME8" s="928"/>
      <c r="UMF8" s="928"/>
      <c r="UMG8" s="928"/>
      <c r="UMH8" s="928"/>
      <c r="UMI8" s="928"/>
      <c r="UMJ8" s="928"/>
      <c r="UMK8" s="928"/>
      <c r="UML8" s="928"/>
      <c r="UMM8" s="928"/>
      <c r="UMN8" s="928"/>
      <c r="UMO8" s="928"/>
      <c r="UMP8" s="928"/>
      <c r="UMQ8" s="928"/>
      <c r="UMR8" s="928"/>
      <c r="UMS8" s="928"/>
      <c r="UMT8" s="928"/>
      <c r="UMU8" s="928"/>
      <c r="UMV8" s="928"/>
      <c r="UMW8" s="928"/>
      <c r="UMX8" s="928"/>
      <c r="UMY8" s="928"/>
      <c r="UMZ8" s="928"/>
      <c r="UNA8" s="928"/>
      <c r="UNB8" s="928"/>
      <c r="UNC8" s="928"/>
      <c r="UND8" s="928"/>
      <c r="UNE8" s="928"/>
      <c r="UNF8" s="928"/>
      <c r="UNG8" s="928"/>
      <c r="UNH8" s="928"/>
      <c r="UNI8" s="928"/>
      <c r="UNJ8" s="928"/>
      <c r="UNK8" s="928"/>
      <c r="UNL8" s="928"/>
      <c r="UNM8" s="928"/>
      <c r="UNN8" s="928"/>
      <c r="UNO8" s="928"/>
      <c r="UNP8" s="928"/>
      <c r="UNQ8" s="928"/>
      <c r="UNR8" s="928"/>
      <c r="UNS8" s="928"/>
      <c r="UNT8" s="928"/>
      <c r="UNU8" s="928"/>
      <c r="UNV8" s="928"/>
      <c r="UNW8" s="928"/>
      <c r="UNX8" s="928"/>
      <c r="UNY8" s="928"/>
      <c r="UNZ8" s="928"/>
      <c r="UOA8" s="928"/>
      <c r="UOB8" s="928"/>
      <c r="UOC8" s="928"/>
      <c r="UOD8" s="928"/>
      <c r="UOE8" s="928"/>
      <c r="UOF8" s="928"/>
      <c r="UOG8" s="928"/>
      <c r="UOH8" s="928"/>
      <c r="UOI8" s="928"/>
      <c r="UOJ8" s="928"/>
      <c r="UOK8" s="928"/>
      <c r="UOL8" s="928"/>
      <c r="UOM8" s="928"/>
      <c r="UON8" s="928"/>
      <c r="UOO8" s="928"/>
      <c r="UOP8" s="928"/>
      <c r="UOQ8" s="928"/>
      <c r="UOR8" s="928"/>
      <c r="UOS8" s="928"/>
      <c r="UOT8" s="928"/>
      <c r="UOU8" s="928"/>
      <c r="UOV8" s="928"/>
      <c r="UOW8" s="928"/>
      <c r="UOX8" s="928"/>
      <c r="UOY8" s="928"/>
      <c r="UOZ8" s="928"/>
      <c r="UPA8" s="928"/>
      <c r="UPB8" s="928"/>
      <c r="UPC8" s="928"/>
      <c r="UPD8" s="928"/>
      <c r="UPE8" s="928"/>
      <c r="UPF8" s="928"/>
      <c r="UPG8" s="928"/>
      <c r="UPH8" s="928"/>
      <c r="UPI8" s="928"/>
      <c r="UPJ8" s="928"/>
      <c r="UPK8" s="928"/>
      <c r="UPL8" s="928"/>
      <c r="UPM8" s="928"/>
      <c r="UPN8" s="928"/>
      <c r="UPO8" s="928"/>
      <c r="UPP8" s="928"/>
      <c r="UPQ8" s="928"/>
      <c r="UPR8" s="928"/>
      <c r="UPS8" s="928"/>
      <c r="UPT8" s="928"/>
      <c r="UPU8" s="928"/>
      <c r="UPV8" s="928"/>
      <c r="UPW8" s="928"/>
      <c r="UPX8" s="928"/>
      <c r="UPY8" s="928"/>
      <c r="UPZ8" s="928"/>
      <c r="UQA8" s="928"/>
      <c r="UQB8" s="928"/>
      <c r="UQC8" s="928"/>
      <c r="UQD8" s="928"/>
      <c r="UQE8" s="928"/>
      <c r="UQF8" s="928"/>
      <c r="UQG8" s="928"/>
      <c r="UQH8" s="928"/>
      <c r="UQI8" s="928"/>
      <c r="UQJ8" s="928"/>
      <c r="UQK8" s="928"/>
      <c r="UQL8" s="928"/>
      <c r="UQM8" s="928"/>
      <c r="UQN8" s="928"/>
      <c r="UQO8" s="928"/>
      <c r="UQP8" s="928"/>
      <c r="UQQ8" s="928"/>
      <c r="UQR8" s="928"/>
      <c r="UQS8" s="928"/>
      <c r="UQT8" s="928"/>
      <c r="UQU8" s="928"/>
      <c r="UQV8" s="928"/>
      <c r="UQW8" s="928"/>
      <c r="UQX8" s="928"/>
      <c r="UQY8" s="928"/>
      <c r="UQZ8" s="928"/>
      <c r="URA8" s="928"/>
      <c r="URB8" s="928"/>
      <c r="URC8" s="928"/>
      <c r="URD8" s="928"/>
      <c r="URE8" s="928"/>
      <c r="URF8" s="928"/>
      <c r="URG8" s="928"/>
      <c r="URH8" s="928"/>
      <c r="URI8" s="928"/>
      <c r="URJ8" s="928"/>
      <c r="URK8" s="928"/>
      <c r="URL8" s="928"/>
      <c r="URM8" s="928"/>
      <c r="URN8" s="928"/>
      <c r="URO8" s="928"/>
      <c r="URP8" s="928"/>
      <c r="URQ8" s="928"/>
      <c r="URR8" s="928"/>
      <c r="URS8" s="928"/>
      <c r="URT8" s="928"/>
      <c r="URU8" s="928"/>
      <c r="URV8" s="928"/>
      <c r="URW8" s="928"/>
      <c r="URX8" s="928"/>
      <c r="URY8" s="928"/>
      <c r="URZ8" s="928"/>
      <c r="USA8" s="928"/>
      <c r="USB8" s="928"/>
      <c r="USC8" s="928"/>
      <c r="USD8" s="928"/>
      <c r="USE8" s="928"/>
      <c r="USF8" s="928"/>
      <c r="USG8" s="928"/>
      <c r="USH8" s="928"/>
      <c r="USI8" s="928"/>
      <c r="USJ8" s="928"/>
      <c r="USK8" s="928"/>
      <c r="USL8" s="928"/>
      <c r="USM8" s="928"/>
      <c r="USN8" s="928"/>
      <c r="USO8" s="928"/>
      <c r="USP8" s="928"/>
      <c r="USQ8" s="928"/>
      <c r="USR8" s="928"/>
      <c r="USS8" s="928"/>
      <c r="UST8" s="928"/>
      <c r="USU8" s="928"/>
      <c r="USV8" s="928"/>
      <c r="USW8" s="928"/>
      <c r="USX8" s="928"/>
      <c r="USY8" s="928"/>
      <c r="USZ8" s="928"/>
      <c r="UTA8" s="928"/>
      <c r="UTB8" s="928"/>
      <c r="UTC8" s="928"/>
      <c r="UTD8" s="928"/>
      <c r="UTE8" s="928"/>
      <c r="UTF8" s="928"/>
      <c r="UTG8" s="928"/>
      <c r="UTH8" s="928"/>
      <c r="UTI8" s="928"/>
      <c r="UTJ8" s="928"/>
      <c r="UTK8" s="928"/>
      <c r="UTL8" s="928"/>
      <c r="UTM8" s="928"/>
      <c r="UTN8" s="928"/>
      <c r="UTO8" s="928"/>
      <c r="UTP8" s="928"/>
      <c r="UTQ8" s="928"/>
      <c r="UTR8" s="928"/>
      <c r="UTS8" s="928"/>
      <c r="UTT8" s="928"/>
      <c r="UTU8" s="928"/>
      <c r="UTV8" s="928"/>
      <c r="UTW8" s="928"/>
      <c r="UTX8" s="928"/>
      <c r="UTY8" s="928"/>
      <c r="UTZ8" s="928"/>
      <c r="UUA8" s="928"/>
      <c r="UUB8" s="928"/>
      <c r="UUC8" s="928"/>
      <c r="UUD8" s="928"/>
      <c r="UUE8" s="928"/>
      <c r="UUF8" s="928"/>
      <c r="UUG8" s="928"/>
      <c r="UUH8" s="928"/>
      <c r="UUI8" s="928"/>
      <c r="UUJ8" s="928"/>
      <c r="UUK8" s="928"/>
      <c r="UUL8" s="928"/>
      <c r="UUM8" s="928"/>
      <c r="UUN8" s="928"/>
      <c r="UUO8" s="928"/>
      <c r="UUP8" s="928"/>
      <c r="UUQ8" s="928"/>
      <c r="UUR8" s="928"/>
      <c r="UUS8" s="928"/>
      <c r="UUT8" s="928"/>
      <c r="UUU8" s="928"/>
      <c r="UUV8" s="928"/>
      <c r="UUW8" s="928"/>
      <c r="UUX8" s="928"/>
      <c r="UUY8" s="928"/>
      <c r="UUZ8" s="928"/>
      <c r="UVA8" s="928"/>
      <c r="UVB8" s="928"/>
      <c r="UVC8" s="928"/>
      <c r="UVD8" s="928"/>
      <c r="UVE8" s="928"/>
      <c r="UVF8" s="928"/>
      <c r="UVG8" s="928"/>
      <c r="UVH8" s="928"/>
      <c r="UVI8" s="928"/>
      <c r="UVJ8" s="928"/>
      <c r="UVK8" s="928"/>
      <c r="UVL8" s="928"/>
      <c r="UVM8" s="928"/>
      <c r="UVN8" s="928"/>
      <c r="UVO8" s="928"/>
      <c r="UVP8" s="928"/>
      <c r="UVQ8" s="928"/>
      <c r="UVR8" s="928"/>
      <c r="UVS8" s="928"/>
      <c r="UVT8" s="928"/>
      <c r="UVU8" s="928"/>
      <c r="UVV8" s="928"/>
      <c r="UVW8" s="928"/>
      <c r="UVX8" s="928"/>
      <c r="UVY8" s="928"/>
      <c r="UVZ8" s="928"/>
      <c r="UWA8" s="928"/>
      <c r="UWB8" s="928"/>
      <c r="UWC8" s="928"/>
      <c r="UWD8" s="928"/>
      <c r="UWE8" s="928"/>
      <c r="UWF8" s="928"/>
      <c r="UWG8" s="928"/>
      <c r="UWH8" s="928"/>
      <c r="UWI8" s="928"/>
      <c r="UWJ8" s="928"/>
      <c r="UWK8" s="928"/>
      <c r="UWL8" s="928"/>
      <c r="UWM8" s="928"/>
      <c r="UWN8" s="928"/>
      <c r="UWO8" s="928"/>
      <c r="UWP8" s="928"/>
      <c r="UWQ8" s="928"/>
      <c r="UWR8" s="928"/>
      <c r="UWS8" s="928"/>
      <c r="UWT8" s="928"/>
      <c r="UWU8" s="928"/>
      <c r="UWV8" s="928"/>
      <c r="UWW8" s="928"/>
      <c r="UWX8" s="928"/>
      <c r="UWY8" s="928"/>
      <c r="UWZ8" s="928"/>
      <c r="UXA8" s="928"/>
      <c r="UXB8" s="928"/>
      <c r="UXC8" s="928"/>
      <c r="UXD8" s="928"/>
      <c r="UXE8" s="928"/>
      <c r="UXF8" s="928"/>
      <c r="UXG8" s="928"/>
      <c r="UXH8" s="928"/>
      <c r="UXI8" s="928"/>
      <c r="UXJ8" s="928"/>
      <c r="UXK8" s="928"/>
      <c r="UXL8" s="928"/>
      <c r="UXM8" s="928"/>
      <c r="UXN8" s="928"/>
      <c r="UXO8" s="928"/>
      <c r="UXP8" s="928"/>
      <c r="UXQ8" s="928"/>
      <c r="UXR8" s="928"/>
      <c r="UXS8" s="928"/>
      <c r="UXT8" s="928"/>
      <c r="UXU8" s="928"/>
      <c r="UXV8" s="928"/>
      <c r="UXW8" s="928"/>
      <c r="UXX8" s="928"/>
      <c r="UXY8" s="928"/>
      <c r="UXZ8" s="928"/>
      <c r="UYA8" s="928"/>
      <c r="UYB8" s="928"/>
      <c r="UYC8" s="928"/>
      <c r="UYD8" s="928"/>
      <c r="UYE8" s="928"/>
      <c r="UYF8" s="928"/>
      <c r="UYG8" s="928"/>
      <c r="UYH8" s="928"/>
      <c r="UYI8" s="928"/>
      <c r="UYJ8" s="928"/>
      <c r="UYK8" s="928"/>
      <c r="UYL8" s="928"/>
      <c r="UYM8" s="928"/>
      <c r="UYN8" s="928"/>
      <c r="UYO8" s="928"/>
      <c r="UYP8" s="928"/>
      <c r="UYQ8" s="928"/>
      <c r="UYR8" s="928"/>
      <c r="UYS8" s="928"/>
      <c r="UYT8" s="928"/>
      <c r="UYU8" s="928"/>
      <c r="UYV8" s="928"/>
      <c r="UYW8" s="928"/>
      <c r="UYX8" s="928"/>
      <c r="UYY8" s="928"/>
      <c r="UYZ8" s="928"/>
      <c r="UZA8" s="928"/>
      <c r="UZB8" s="928"/>
      <c r="UZC8" s="928"/>
      <c r="UZD8" s="928"/>
      <c r="UZE8" s="928"/>
      <c r="UZF8" s="928"/>
      <c r="UZG8" s="928"/>
      <c r="UZH8" s="928"/>
      <c r="UZI8" s="928"/>
      <c r="UZJ8" s="928"/>
      <c r="UZK8" s="928"/>
      <c r="UZL8" s="928"/>
      <c r="UZM8" s="928"/>
      <c r="UZN8" s="928"/>
      <c r="UZO8" s="928"/>
      <c r="UZP8" s="928"/>
      <c r="UZQ8" s="928"/>
      <c r="UZR8" s="928"/>
      <c r="UZS8" s="928"/>
      <c r="UZT8" s="928"/>
      <c r="UZU8" s="928"/>
      <c r="UZV8" s="928"/>
      <c r="UZW8" s="928"/>
      <c r="UZX8" s="928"/>
      <c r="UZY8" s="928"/>
      <c r="UZZ8" s="928"/>
      <c r="VAA8" s="928"/>
      <c r="VAB8" s="928"/>
      <c r="VAC8" s="928"/>
      <c r="VAD8" s="928"/>
      <c r="VAE8" s="928"/>
      <c r="VAF8" s="928"/>
      <c r="VAG8" s="928"/>
      <c r="VAH8" s="928"/>
      <c r="VAI8" s="928"/>
      <c r="VAJ8" s="928"/>
      <c r="VAK8" s="928"/>
      <c r="VAL8" s="928"/>
      <c r="VAM8" s="928"/>
      <c r="VAN8" s="928"/>
      <c r="VAO8" s="928"/>
      <c r="VAP8" s="928"/>
      <c r="VAQ8" s="928"/>
      <c r="VAR8" s="928"/>
      <c r="VAS8" s="928"/>
      <c r="VAT8" s="928"/>
      <c r="VAU8" s="928"/>
      <c r="VAV8" s="928"/>
      <c r="VAW8" s="928"/>
      <c r="VAX8" s="928"/>
      <c r="VAY8" s="928"/>
      <c r="VAZ8" s="928"/>
      <c r="VBA8" s="928"/>
      <c r="VBB8" s="928"/>
      <c r="VBC8" s="928"/>
      <c r="VBD8" s="928"/>
      <c r="VBE8" s="928"/>
      <c r="VBF8" s="928"/>
      <c r="VBG8" s="928"/>
      <c r="VBH8" s="928"/>
      <c r="VBI8" s="928"/>
      <c r="VBJ8" s="928"/>
      <c r="VBK8" s="928"/>
      <c r="VBL8" s="928"/>
      <c r="VBM8" s="928"/>
      <c r="VBN8" s="928"/>
      <c r="VBO8" s="928"/>
      <c r="VBP8" s="928"/>
      <c r="VBQ8" s="928"/>
      <c r="VBR8" s="928"/>
      <c r="VBS8" s="928"/>
      <c r="VBT8" s="928"/>
      <c r="VBU8" s="928"/>
      <c r="VBV8" s="928"/>
      <c r="VBW8" s="928"/>
      <c r="VBX8" s="928"/>
      <c r="VBY8" s="928"/>
      <c r="VBZ8" s="928"/>
      <c r="VCA8" s="928"/>
      <c r="VCB8" s="928"/>
      <c r="VCC8" s="928"/>
      <c r="VCD8" s="928"/>
      <c r="VCE8" s="928"/>
      <c r="VCF8" s="928"/>
      <c r="VCG8" s="928"/>
      <c r="VCH8" s="928"/>
      <c r="VCI8" s="928"/>
      <c r="VCJ8" s="928"/>
      <c r="VCK8" s="928"/>
      <c r="VCL8" s="928"/>
      <c r="VCM8" s="928"/>
      <c r="VCN8" s="928"/>
      <c r="VCO8" s="928"/>
      <c r="VCP8" s="928"/>
      <c r="VCQ8" s="928"/>
      <c r="VCR8" s="928"/>
      <c r="VCS8" s="928"/>
      <c r="VCT8" s="928"/>
      <c r="VCU8" s="928"/>
      <c r="VCV8" s="928"/>
      <c r="VCW8" s="928"/>
      <c r="VCX8" s="928"/>
      <c r="VCY8" s="928"/>
      <c r="VCZ8" s="928"/>
      <c r="VDA8" s="928"/>
      <c r="VDB8" s="928"/>
      <c r="VDC8" s="928"/>
      <c r="VDD8" s="928"/>
      <c r="VDE8" s="928"/>
      <c r="VDF8" s="928"/>
      <c r="VDG8" s="928"/>
      <c r="VDH8" s="928"/>
      <c r="VDI8" s="928"/>
      <c r="VDJ8" s="928"/>
      <c r="VDK8" s="928"/>
      <c r="VDL8" s="928"/>
      <c r="VDM8" s="928"/>
      <c r="VDN8" s="928"/>
      <c r="VDO8" s="928"/>
      <c r="VDP8" s="928"/>
      <c r="VDQ8" s="928"/>
      <c r="VDR8" s="928"/>
      <c r="VDS8" s="928"/>
      <c r="VDT8" s="928"/>
      <c r="VDU8" s="928"/>
      <c r="VDV8" s="928"/>
      <c r="VDW8" s="928"/>
      <c r="VDX8" s="928"/>
      <c r="VDY8" s="928"/>
      <c r="VDZ8" s="928"/>
      <c r="VEA8" s="928"/>
      <c r="VEB8" s="928"/>
      <c r="VEC8" s="928"/>
      <c r="VED8" s="928"/>
      <c r="VEE8" s="928"/>
      <c r="VEF8" s="928"/>
      <c r="VEG8" s="928"/>
      <c r="VEH8" s="928"/>
      <c r="VEI8" s="928"/>
      <c r="VEJ8" s="928"/>
      <c r="VEK8" s="928"/>
      <c r="VEL8" s="928"/>
      <c r="VEM8" s="928"/>
      <c r="VEN8" s="928"/>
      <c r="VEO8" s="928"/>
      <c r="VEP8" s="928"/>
      <c r="VEQ8" s="928"/>
      <c r="VER8" s="928"/>
      <c r="VES8" s="928"/>
      <c r="VET8" s="928"/>
      <c r="VEU8" s="928"/>
      <c r="VEV8" s="928"/>
      <c r="VEW8" s="928"/>
      <c r="VEX8" s="928"/>
      <c r="VEY8" s="928"/>
      <c r="VEZ8" s="928"/>
      <c r="VFA8" s="928"/>
      <c r="VFB8" s="928"/>
      <c r="VFC8" s="928"/>
      <c r="VFD8" s="928"/>
      <c r="VFE8" s="928"/>
      <c r="VFF8" s="928"/>
      <c r="VFG8" s="928"/>
      <c r="VFH8" s="928"/>
      <c r="VFI8" s="928"/>
      <c r="VFJ8" s="928"/>
      <c r="VFK8" s="928"/>
      <c r="VFL8" s="928"/>
      <c r="VFM8" s="928"/>
      <c r="VFN8" s="928"/>
      <c r="VFO8" s="928"/>
      <c r="VFP8" s="928"/>
      <c r="VFQ8" s="928"/>
      <c r="VFR8" s="928"/>
      <c r="VFS8" s="928"/>
      <c r="VFT8" s="928"/>
      <c r="VFU8" s="928"/>
      <c r="VFV8" s="928"/>
      <c r="VFW8" s="928"/>
      <c r="VFX8" s="928"/>
      <c r="VFY8" s="928"/>
      <c r="VFZ8" s="928"/>
      <c r="VGA8" s="928"/>
      <c r="VGB8" s="928"/>
      <c r="VGC8" s="928"/>
      <c r="VGD8" s="928"/>
      <c r="VGE8" s="928"/>
      <c r="VGF8" s="928"/>
      <c r="VGG8" s="928"/>
      <c r="VGH8" s="928"/>
      <c r="VGI8" s="928"/>
      <c r="VGJ8" s="928"/>
      <c r="VGK8" s="928"/>
      <c r="VGL8" s="928"/>
      <c r="VGM8" s="928"/>
      <c r="VGN8" s="928"/>
      <c r="VGO8" s="928"/>
      <c r="VGP8" s="928"/>
      <c r="VGQ8" s="928"/>
      <c r="VGR8" s="928"/>
      <c r="VGS8" s="928"/>
      <c r="VGT8" s="928"/>
      <c r="VGU8" s="928"/>
      <c r="VGV8" s="928"/>
      <c r="VGW8" s="928"/>
      <c r="VGX8" s="928"/>
      <c r="VGY8" s="928"/>
      <c r="VGZ8" s="928"/>
      <c r="VHA8" s="928"/>
      <c r="VHB8" s="928"/>
      <c r="VHC8" s="928"/>
      <c r="VHD8" s="928"/>
      <c r="VHE8" s="928"/>
      <c r="VHF8" s="928"/>
      <c r="VHG8" s="928"/>
      <c r="VHH8" s="928"/>
      <c r="VHI8" s="928"/>
      <c r="VHJ8" s="928"/>
      <c r="VHK8" s="928"/>
      <c r="VHL8" s="928"/>
      <c r="VHM8" s="928"/>
      <c r="VHN8" s="928"/>
      <c r="VHO8" s="928"/>
      <c r="VHP8" s="928"/>
      <c r="VHQ8" s="928"/>
      <c r="VHR8" s="928"/>
      <c r="VHS8" s="928"/>
      <c r="VHT8" s="928"/>
      <c r="VHU8" s="928"/>
      <c r="VHV8" s="928"/>
      <c r="VHW8" s="928"/>
      <c r="VHX8" s="928"/>
      <c r="VHY8" s="928"/>
      <c r="VHZ8" s="928"/>
      <c r="VIA8" s="928"/>
      <c r="VIB8" s="928"/>
      <c r="VIC8" s="928"/>
      <c r="VID8" s="928"/>
      <c r="VIE8" s="928"/>
      <c r="VIF8" s="928"/>
      <c r="VIG8" s="928"/>
      <c r="VIH8" s="928"/>
      <c r="VII8" s="928"/>
      <c r="VIJ8" s="928"/>
      <c r="VIK8" s="928"/>
      <c r="VIL8" s="928"/>
      <c r="VIM8" s="928"/>
      <c r="VIN8" s="928"/>
      <c r="VIO8" s="928"/>
      <c r="VIP8" s="928"/>
      <c r="VIQ8" s="928"/>
      <c r="VIR8" s="928"/>
      <c r="VIS8" s="928"/>
      <c r="VIT8" s="928"/>
      <c r="VIU8" s="928"/>
      <c r="VIV8" s="928"/>
      <c r="VIW8" s="928"/>
      <c r="VIX8" s="928"/>
      <c r="VIY8" s="928"/>
      <c r="VIZ8" s="928"/>
      <c r="VJA8" s="928"/>
      <c r="VJB8" s="928"/>
      <c r="VJC8" s="928"/>
      <c r="VJD8" s="928"/>
      <c r="VJE8" s="928"/>
      <c r="VJF8" s="928"/>
      <c r="VJG8" s="928"/>
      <c r="VJH8" s="928"/>
      <c r="VJI8" s="928"/>
      <c r="VJJ8" s="928"/>
      <c r="VJK8" s="928"/>
      <c r="VJL8" s="928"/>
      <c r="VJM8" s="928"/>
      <c r="VJN8" s="928"/>
      <c r="VJO8" s="928"/>
      <c r="VJP8" s="928"/>
      <c r="VJQ8" s="928"/>
      <c r="VJR8" s="928"/>
      <c r="VJS8" s="928"/>
      <c r="VJT8" s="928"/>
      <c r="VJU8" s="928"/>
      <c r="VJV8" s="928"/>
      <c r="VJW8" s="928"/>
      <c r="VJX8" s="928"/>
      <c r="VJY8" s="928"/>
      <c r="VJZ8" s="928"/>
      <c r="VKA8" s="928"/>
      <c r="VKB8" s="928"/>
      <c r="VKC8" s="928"/>
      <c r="VKD8" s="928"/>
      <c r="VKE8" s="928"/>
      <c r="VKF8" s="928"/>
      <c r="VKG8" s="928"/>
      <c r="VKH8" s="928"/>
      <c r="VKI8" s="928"/>
      <c r="VKJ8" s="928"/>
      <c r="VKK8" s="928"/>
      <c r="VKL8" s="928"/>
      <c r="VKM8" s="928"/>
      <c r="VKN8" s="928"/>
      <c r="VKO8" s="928"/>
      <c r="VKP8" s="928"/>
      <c r="VKQ8" s="928"/>
      <c r="VKR8" s="928"/>
      <c r="VKS8" s="928"/>
      <c r="VKT8" s="928"/>
      <c r="VKU8" s="928"/>
      <c r="VKV8" s="928"/>
      <c r="VKW8" s="928"/>
      <c r="VKX8" s="928"/>
      <c r="VKY8" s="928"/>
      <c r="VKZ8" s="928"/>
      <c r="VLA8" s="928"/>
      <c r="VLB8" s="928"/>
      <c r="VLC8" s="928"/>
      <c r="VLD8" s="928"/>
      <c r="VLE8" s="928"/>
      <c r="VLF8" s="928"/>
      <c r="VLG8" s="928"/>
      <c r="VLH8" s="928"/>
      <c r="VLI8" s="928"/>
      <c r="VLJ8" s="928"/>
      <c r="VLK8" s="928"/>
      <c r="VLL8" s="928"/>
      <c r="VLM8" s="928"/>
      <c r="VLN8" s="928"/>
      <c r="VLO8" s="928"/>
      <c r="VLP8" s="928"/>
      <c r="VLQ8" s="928"/>
      <c r="VLR8" s="928"/>
      <c r="VLS8" s="928"/>
      <c r="VLT8" s="928"/>
      <c r="VLU8" s="928"/>
      <c r="VLV8" s="928"/>
      <c r="VLW8" s="928"/>
      <c r="VLX8" s="928"/>
      <c r="VLY8" s="928"/>
      <c r="VLZ8" s="928"/>
      <c r="VMA8" s="928"/>
      <c r="VMB8" s="928"/>
      <c r="VMC8" s="928"/>
      <c r="VMD8" s="928"/>
      <c r="VME8" s="928"/>
      <c r="VMF8" s="928"/>
      <c r="VMG8" s="928"/>
      <c r="VMH8" s="928"/>
      <c r="VMI8" s="928"/>
      <c r="VMJ8" s="928"/>
      <c r="VMK8" s="928"/>
      <c r="VML8" s="928"/>
      <c r="VMM8" s="928"/>
      <c r="VMN8" s="928"/>
      <c r="VMO8" s="928"/>
      <c r="VMP8" s="928"/>
      <c r="VMQ8" s="928"/>
      <c r="VMR8" s="928"/>
      <c r="VMS8" s="928"/>
      <c r="VMT8" s="928"/>
      <c r="VMU8" s="928"/>
      <c r="VMV8" s="928"/>
      <c r="VMW8" s="928"/>
      <c r="VMX8" s="928"/>
      <c r="VMY8" s="928"/>
      <c r="VMZ8" s="928"/>
      <c r="VNA8" s="928"/>
      <c r="VNB8" s="928"/>
      <c r="VNC8" s="928"/>
      <c r="VND8" s="928"/>
      <c r="VNE8" s="928"/>
      <c r="VNF8" s="928"/>
      <c r="VNG8" s="928"/>
      <c r="VNH8" s="928"/>
      <c r="VNI8" s="928"/>
      <c r="VNJ8" s="928"/>
      <c r="VNK8" s="928"/>
      <c r="VNL8" s="928"/>
      <c r="VNM8" s="928"/>
      <c r="VNN8" s="928"/>
      <c r="VNO8" s="928"/>
      <c r="VNP8" s="928"/>
      <c r="VNQ8" s="928"/>
      <c r="VNR8" s="928"/>
      <c r="VNS8" s="928"/>
      <c r="VNT8" s="928"/>
      <c r="VNU8" s="928"/>
      <c r="VNV8" s="928"/>
      <c r="VNW8" s="928"/>
      <c r="VNX8" s="928"/>
      <c r="VNY8" s="928"/>
      <c r="VNZ8" s="928"/>
      <c r="VOA8" s="928"/>
      <c r="VOB8" s="928"/>
      <c r="VOC8" s="928"/>
      <c r="VOD8" s="928"/>
      <c r="VOE8" s="928"/>
      <c r="VOF8" s="928"/>
      <c r="VOG8" s="928"/>
      <c r="VOH8" s="928"/>
      <c r="VOI8" s="928"/>
      <c r="VOJ8" s="928"/>
      <c r="VOK8" s="928"/>
      <c r="VOL8" s="928"/>
      <c r="VOM8" s="928"/>
      <c r="VON8" s="928"/>
      <c r="VOO8" s="928"/>
      <c r="VOP8" s="928"/>
      <c r="VOQ8" s="928"/>
      <c r="VOR8" s="928"/>
      <c r="VOS8" s="928"/>
      <c r="VOT8" s="928"/>
      <c r="VOU8" s="928"/>
      <c r="VOV8" s="928"/>
      <c r="VOW8" s="928"/>
      <c r="VOX8" s="928"/>
      <c r="VOY8" s="928"/>
      <c r="VOZ8" s="928"/>
      <c r="VPA8" s="928"/>
      <c r="VPB8" s="928"/>
      <c r="VPC8" s="928"/>
      <c r="VPD8" s="928"/>
      <c r="VPE8" s="928"/>
      <c r="VPF8" s="928"/>
      <c r="VPG8" s="928"/>
      <c r="VPH8" s="928"/>
      <c r="VPI8" s="928"/>
      <c r="VPJ8" s="928"/>
      <c r="VPK8" s="928"/>
      <c r="VPL8" s="928"/>
      <c r="VPM8" s="928"/>
      <c r="VPN8" s="928"/>
      <c r="VPO8" s="928"/>
      <c r="VPP8" s="928"/>
      <c r="VPQ8" s="928"/>
      <c r="VPR8" s="928"/>
      <c r="VPS8" s="928"/>
      <c r="VPT8" s="928"/>
      <c r="VPU8" s="928"/>
      <c r="VPV8" s="928"/>
      <c r="VPW8" s="928"/>
      <c r="VPX8" s="928"/>
      <c r="VPY8" s="928"/>
      <c r="VPZ8" s="928"/>
      <c r="VQA8" s="928"/>
      <c r="VQB8" s="928"/>
      <c r="VQC8" s="928"/>
      <c r="VQD8" s="928"/>
      <c r="VQE8" s="928"/>
      <c r="VQF8" s="928"/>
      <c r="VQG8" s="928"/>
      <c r="VQH8" s="928"/>
      <c r="VQI8" s="928"/>
      <c r="VQJ8" s="928"/>
      <c r="VQK8" s="928"/>
      <c r="VQL8" s="928"/>
      <c r="VQM8" s="928"/>
      <c r="VQN8" s="928"/>
      <c r="VQO8" s="928"/>
      <c r="VQP8" s="928"/>
      <c r="VQQ8" s="928"/>
      <c r="VQR8" s="928"/>
      <c r="VQS8" s="928"/>
      <c r="VQT8" s="928"/>
      <c r="VQU8" s="928"/>
      <c r="VQV8" s="928"/>
      <c r="VQW8" s="928"/>
      <c r="VQX8" s="928"/>
      <c r="VQY8" s="928"/>
      <c r="VQZ8" s="928"/>
      <c r="VRA8" s="928"/>
      <c r="VRB8" s="928"/>
      <c r="VRC8" s="928"/>
      <c r="VRD8" s="928"/>
      <c r="VRE8" s="928"/>
      <c r="VRF8" s="928"/>
      <c r="VRG8" s="928"/>
      <c r="VRH8" s="928"/>
      <c r="VRI8" s="928"/>
      <c r="VRJ8" s="928"/>
      <c r="VRK8" s="928"/>
      <c r="VRL8" s="928"/>
      <c r="VRM8" s="928"/>
      <c r="VRN8" s="928"/>
      <c r="VRO8" s="928"/>
      <c r="VRP8" s="928"/>
      <c r="VRQ8" s="928"/>
      <c r="VRR8" s="928"/>
      <c r="VRS8" s="928"/>
      <c r="VRT8" s="928"/>
      <c r="VRU8" s="928"/>
      <c r="VRV8" s="928"/>
      <c r="VRW8" s="928"/>
      <c r="VRX8" s="928"/>
      <c r="VRY8" s="928"/>
      <c r="VRZ8" s="928"/>
      <c r="VSA8" s="928"/>
      <c r="VSB8" s="928"/>
      <c r="VSC8" s="928"/>
      <c r="VSD8" s="928"/>
      <c r="VSE8" s="928"/>
      <c r="VSF8" s="928"/>
      <c r="VSG8" s="928"/>
      <c r="VSH8" s="928"/>
      <c r="VSI8" s="928"/>
      <c r="VSJ8" s="928"/>
      <c r="VSK8" s="928"/>
      <c r="VSL8" s="928"/>
      <c r="VSM8" s="928"/>
      <c r="VSN8" s="928"/>
      <c r="VSO8" s="928"/>
      <c r="VSP8" s="928"/>
      <c r="VSQ8" s="928"/>
      <c r="VSR8" s="928"/>
      <c r="VSS8" s="928"/>
      <c r="VST8" s="928"/>
      <c r="VSU8" s="928"/>
      <c r="VSV8" s="928"/>
      <c r="VSW8" s="928"/>
      <c r="VSX8" s="928"/>
      <c r="VSY8" s="928"/>
      <c r="VSZ8" s="928"/>
      <c r="VTA8" s="928"/>
      <c r="VTB8" s="928"/>
      <c r="VTC8" s="928"/>
      <c r="VTD8" s="928"/>
      <c r="VTE8" s="928"/>
      <c r="VTF8" s="928"/>
      <c r="VTG8" s="928"/>
      <c r="VTH8" s="928"/>
      <c r="VTI8" s="928"/>
      <c r="VTJ8" s="928"/>
      <c r="VTK8" s="928"/>
      <c r="VTL8" s="928"/>
      <c r="VTM8" s="928"/>
      <c r="VTN8" s="928"/>
      <c r="VTO8" s="928"/>
      <c r="VTP8" s="928"/>
      <c r="VTQ8" s="928"/>
      <c r="VTR8" s="928"/>
      <c r="VTS8" s="928"/>
      <c r="VTT8" s="928"/>
      <c r="VTU8" s="928"/>
      <c r="VTV8" s="928"/>
      <c r="VTW8" s="928"/>
      <c r="VTX8" s="928"/>
      <c r="VTY8" s="928"/>
      <c r="VTZ8" s="928"/>
      <c r="VUA8" s="928"/>
      <c r="VUB8" s="928"/>
      <c r="VUC8" s="928"/>
      <c r="VUD8" s="928"/>
      <c r="VUE8" s="928"/>
      <c r="VUF8" s="928"/>
      <c r="VUG8" s="928"/>
      <c r="VUH8" s="928"/>
      <c r="VUI8" s="928"/>
      <c r="VUJ8" s="928"/>
      <c r="VUK8" s="928"/>
      <c r="VUL8" s="928"/>
      <c r="VUM8" s="928"/>
      <c r="VUN8" s="928"/>
      <c r="VUO8" s="928"/>
      <c r="VUP8" s="928"/>
      <c r="VUQ8" s="928"/>
      <c r="VUR8" s="928"/>
      <c r="VUS8" s="928"/>
      <c r="VUT8" s="928"/>
      <c r="VUU8" s="928"/>
      <c r="VUV8" s="928"/>
      <c r="VUW8" s="928"/>
      <c r="VUX8" s="928"/>
      <c r="VUY8" s="928"/>
      <c r="VUZ8" s="928"/>
      <c r="VVA8" s="928"/>
      <c r="VVB8" s="928"/>
      <c r="VVC8" s="928"/>
      <c r="VVD8" s="928"/>
      <c r="VVE8" s="928"/>
      <c r="VVF8" s="928"/>
      <c r="VVG8" s="928"/>
      <c r="VVH8" s="928"/>
      <c r="VVI8" s="928"/>
      <c r="VVJ8" s="928"/>
      <c r="VVK8" s="928"/>
      <c r="VVL8" s="928"/>
      <c r="VVM8" s="928"/>
      <c r="VVN8" s="928"/>
      <c r="VVO8" s="928"/>
      <c r="VVP8" s="928"/>
      <c r="VVQ8" s="928"/>
      <c r="VVR8" s="928"/>
      <c r="VVS8" s="928"/>
      <c r="VVT8" s="928"/>
      <c r="VVU8" s="928"/>
      <c r="VVV8" s="928"/>
      <c r="VVW8" s="928"/>
      <c r="VVX8" s="928"/>
      <c r="VVY8" s="928"/>
      <c r="VVZ8" s="928"/>
      <c r="VWA8" s="928"/>
      <c r="VWB8" s="928"/>
      <c r="VWC8" s="928"/>
      <c r="VWD8" s="928"/>
      <c r="VWE8" s="928"/>
      <c r="VWF8" s="928"/>
      <c r="VWG8" s="928"/>
      <c r="VWH8" s="928"/>
      <c r="VWI8" s="928"/>
      <c r="VWJ8" s="928"/>
      <c r="VWK8" s="928"/>
      <c r="VWL8" s="928"/>
      <c r="VWM8" s="928"/>
      <c r="VWN8" s="928"/>
      <c r="VWO8" s="928"/>
      <c r="VWP8" s="928"/>
      <c r="VWQ8" s="928"/>
      <c r="VWR8" s="928"/>
      <c r="VWS8" s="928"/>
      <c r="VWT8" s="928"/>
      <c r="VWU8" s="928"/>
      <c r="VWV8" s="928"/>
      <c r="VWW8" s="928"/>
      <c r="VWX8" s="928"/>
      <c r="VWY8" s="928"/>
      <c r="VWZ8" s="928"/>
      <c r="VXA8" s="928"/>
      <c r="VXB8" s="928"/>
      <c r="VXC8" s="928"/>
      <c r="VXD8" s="928"/>
      <c r="VXE8" s="928"/>
      <c r="VXF8" s="928"/>
      <c r="VXG8" s="928"/>
      <c r="VXH8" s="928"/>
      <c r="VXI8" s="928"/>
      <c r="VXJ8" s="928"/>
      <c r="VXK8" s="928"/>
      <c r="VXL8" s="928"/>
      <c r="VXM8" s="928"/>
      <c r="VXN8" s="928"/>
      <c r="VXO8" s="928"/>
      <c r="VXP8" s="928"/>
      <c r="VXQ8" s="928"/>
      <c r="VXR8" s="928"/>
      <c r="VXS8" s="928"/>
      <c r="VXT8" s="928"/>
      <c r="VXU8" s="928"/>
      <c r="VXV8" s="928"/>
      <c r="VXW8" s="928"/>
      <c r="VXX8" s="928"/>
      <c r="VXY8" s="928"/>
      <c r="VXZ8" s="928"/>
      <c r="VYA8" s="928"/>
      <c r="VYB8" s="928"/>
      <c r="VYC8" s="928"/>
      <c r="VYD8" s="928"/>
      <c r="VYE8" s="928"/>
      <c r="VYF8" s="928"/>
      <c r="VYG8" s="928"/>
      <c r="VYH8" s="928"/>
      <c r="VYI8" s="928"/>
      <c r="VYJ8" s="928"/>
      <c r="VYK8" s="928"/>
      <c r="VYL8" s="928"/>
      <c r="VYM8" s="928"/>
      <c r="VYN8" s="928"/>
      <c r="VYO8" s="928"/>
      <c r="VYP8" s="928"/>
      <c r="VYQ8" s="928"/>
      <c r="VYR8" s="928"/>
      <c r="VYS8" s="928"/>
      <c r="VYT8" s="928"/>
      <c r="VYU8" s="928"/>
      <c r="VYV8" s="928"/>
      <c r="VYW8" s="928"/>
      <c r="VYX8" s="928"/>
      <c r="VYY8" s="928"/>
      <c r="VYZ8" s="928"/>
      <c r="VZA8" s="928"/>
      <c r="VZB8" s="928"/>
      <c r="VZC8" s="928"/>
      <c r="VZD8" s="928"/>
      <c r="VZE8" s="928"/>
      <c r="VZF8" s="928"/>
      <c r="VZG8" s="928"/>
      <c r="VZH8" s="928"/>
      <c r="VZI8" s="928"/>
      <c r="VZJ8" s="928"/>
      <c r="VZK8" s="928"/>
      <c r="VZL8" s="928"/>
      <c r="VZM8" s="928"/>
      <c r="VZN8" s="928"/>
      <c r="VZO8" s="928"/>
      <c r="VZP8" s="928"/>
      <c r="VZQ8" s="928"/>
      <c r="VZR8" s="928"/>
      <c r="VZS8" s="928"/>
      <c r="VZT8" s="928"/>
      <c r="VZU8" s="928"/>
      <c r="VZV8" s="928"/>
      <c r="VZW8" s="928"/>
      <c r="VZX8" s="928"/>
      <c r="VZY8" s="928"/>
      <c r="VZZ8" s="928"/>
      <c r="WAA8" s="928"/>
      <c r="WAB8" s="928"/>
      <c r="WAC8" s="928"/>
      <c r="WAD8" s="928"/>
      <c r="WAE8" s="928"/>
      <c r="WAF8" s="928"/>
      <c r="WAG8" s="928"/>
      <c r="WAH8" s="928"/>
      <c r="WAI8" s="928"/>
      <c r="WAJ8" s="928"/>
      <c r="WAK8" s="928"/>
      <c r="WAL8" s="928"/>
      <c r="WAM8" s="928"/>
      <c r="WAN8" s="928"/>
      <c r="WAO8" s="928"/>
      <c r="WAP8" s="928"/>
      <c r="WAQ8" s="928"/>
      <c r="WAR8" s="928"/>
      <c r="WAS8" s="928"/>
      <c r="WAT8" s="928"/>
      <c r="WAU8" s="928"/>
      <c r="WAV8" s="928"/>
      <c r="WAW8" s="928"/>
      <c r="WAX8" s="928"/>
      <c r="WAY8" s="928"/>
      <c r="WAZ8" s="928"/>
      <c r="WBA8" s="928"/>
      <c r="WBB8" s="928"/>
      <c r="WBC8" s="928"/>
      <c r="WBD8" s="928"/>
      <c r="WBE8" s="928"/>
      <c r="WBF8" s="928"/>
      <c r="WBG8" s="928"/>
      <c r="WBH8" s="928"/>
      <c r="WBI8" s="928"/>
      <c r="WBJ8" s="928"/>
      <c r="WBK8" s="928"/>
      <c r="WBL8" s="928"/>
      <c r="WBM8" s="928"/>
      <c r="WBN8" s="928"/>
      <c r="WBO8" s="928"/>
      <c r="WBP8" s="928"/>
      <c r="WBQ8" s="928"/>
      <c r="WBR8" s="928"/>
      <c r="WBS8" s="928"/>
      <c r="WBT8" s="928"/>
      <c r="WBU8" s="928"/>
      <c r="WBV8" s="928"/>
      <c r="WBW8" s="928"/>
      <c r="WBX8" s="928"/>
      <c r="WBY8" s="928"/>
      <c r="WBZ8" s="928"/>
      <c r="WCA8" s="928"/>
      <c r="WCB8" s="928"/>
      <c r="WCC8" s="928"/>
      <c r="WCD8" s="928"/>
      <c r="WCE8" s="928"/>
      <c r="WCF8" s="928"/>
      <c r="WCG8" s="928"/>
      <c r="WCH8" s="928"/>
      <c r="WCI8" s="928"/>
      <c r="WCJ8" s="928"/>
      <c r="WCK8" s="928"/>
      <c r="WCL8" s="928"/>
      <c r="WCM8" s="928"/>
      <c r="WCN8" s="928"/>
      <c r="WCO8" s="928"/>
      <c r="WCP8" s="928"/>
      <c r="WCQ8" s="928"/>
      <c r="WCR8" s="928"/>
      <c r="WCS8" s="928"/>
      <c r="WCT8" s="928"/>
      <c r="WCU8" s="928"/>
      <c r="WCV8" s="928"/>
      <c r="WCW8" s="928"/>
      <c r="WCX8" s="928"/>
      <c r="WCY8" s="928"/>
      <c r="WCZ8" s="928"/>
      <c r="WDA8" s="928"/>
      <c r="WDB8" s="928"/>
      <c r="WDC8" s="928"/>
      <c r="WDD8" s="928"/>
      <c r="WDE8" s="928"/>
      <c r="WDF8" s="928"/>
      <c r="WDG8" s="928"/>
      <c r="WDH8" s="928"/>
      <c r="WDI8" s="928"/>
      <c r="WDJ8" s="928"/>
      <c r="WDK8" s="928"/>
      <c r="WDL8" s="928"/>
      <c r="WDM8" s="928"/>
      <c r="WDN8" s="928"/>
      <c r="WDO8" s="928"/>
      <c r="WDP8" s="928"/>
      <c r="WDQ8" s="928"/>
      <c r="WDR8" s="928"/>
      <c r="WDS8" s="928"/>
      <c r="WDT8" s="928"/>
      <c r="WDU8" s="928"/>
      <c r="WDV8" s="928"/>
      <c r="WDW8" s="928"/>
      <c r="WDX8" s="928"/>
      <c r="WDY8" s="928"/>
      <c r="WDZ8" s="928"/>
      <c r="WEA8" s="928"/>
      <c r="WEB8" s="928"/>
      <c r="WEC8" s="928"/>
      <c r="WED8" s="928"/>
      <c r="WEE8" s="928"/>
      <c r="WEF8" s="928"/>
      <c r="WEG8" s="928"/>
      <c r="WEH8" s="928"/>
      <c r="WEI8" s="928"/>
      <c r="WEJ8" s="928"/>
      <c r="WEK8" s="928"/>
      <c r="WEL8" s="928"/>
      <c r="WEM8" s="928"/>
      <c r="WEN8" s="928"/>
      <c r="WEO8" s="928"/>
      <c r="WEP8" s="928"/>
      <c r="WEQ8" s="928"/>
      <c r="WER8" s="928"/>
      <c r="WES8" s="928"/>
      <c r="WET8" s="928"/>
      <c r="WEU8" s="928"/>
      <c r="WEV8" s="928"/>
      <c r="WEW8" s="928"/>
      <c r="WEX8" s="928"/>
      <c r="WEY8" s="928"/>
      <c r="WEZ8" s="928"/>
      <c r="WFA8" s="928"/>
      <c r="WFB8" s="928"/>
      <c r="WFC8" s="928"/>
      <c r="WFD8" s="928"/>
      <c r="WFE8" s="928"/>
      <c r="WFF8" s="928"/>
      <c r="WFG8" s="928"/>
      <c r="WFH8" s="928"/>
      <c r="WFI8" s="928"/>
      <c r="WFJ8" s="928"/>
      <c r="WFK8" s="928"/>
      <c r="WFL8" s="928"/>
      <c r="WFM8" s="928"/>
      <c r="WFN8" s="928"/>
      <c r="WFO8" s="928"/>
      <c r="WFP8" s="928"/>
      <c r="WFQ8" s="928"/>
      <c r="WFR8" s="928"/>
      <c r="WFS8" s="928"/>
      <c r="WFT8" s="928"/>
      <c r="WFU8" s="928"/>
      <c r="WFV8" s="928"/>
      <c r="WFW8" s="928"/>
      <c r="WFX8" s="928"/>
      <c r="WFY8" s="928"/>
      <c r="WFZ8" s="928"/>
      <c r="WGA8" s="928"/>
      <c r="WGB8" s="928"/>
      <c r="WGC8" s="928"/>
      <c r="WGD8" s="928"/>
      <c r="WGE8" s="928"/>
      <c r="WGF8" s="928"/>
      <c r="WGG8" s="928"/>
      <c r="WGH8" s="928"/>
      <c r="WGI8" s="928"/>
      <c r="WGJ8" s="928"/>
      <c r="WGK8" s="928"/>
      <c r="WGL8" s="928"/>
      <c r="WGM8" s="928"/>
      <c r="WGN8" s="928"/>
      <c r="WGO8" s="928"/>
      <c r="WGP8" s="928"/>
      <c r="WGQ8" s="928"/>
      <c r="WGR8" s="928"/>
      <c r="WGS8" s="928"/>
      <c r="WGT8" s="928"/>
      <c r="WGU8" s="928"/>
      <c r="WGV8" s="928"/>
      <c r="WGW8" s="928"/>
      <c r="WGX8" s="928"/>
      <c r="WGY8" s="928"/>
      <c r="WGZ8" s="928"/>
      <c r="WHA8" s="928"/>
      <c r="WHB8" s="928"/>
      <c r="WHC8" s="928"/>
      <c r="WHD8" s="928"/>
      <c r="WHE8" s="928"/>
      <c r="WHF8" s="928"/>
      <c r="WHG8" s="928"/>
      <c r="WHH8" s="928"/>
      <c r="WHI8" s="928"/>
      <c r="WHJ8" s="928"/>
      <c r="WHK8" s="928"/>
      <c r="WHL8" s="928"/>
      <c r="WHM8" s="928"/>
      <c r="WHN8" s="928"/>
      <c r="WHO8" s="928"/>
      <c r="WHP8" s="928"/>
      <c r="WHQ8" s="928"/>
      <c r="WHR8" s="928"/>
      <c r="WHS8" s="928"/>
      <c r="WHT8" s="928"/>
      <c r="WHU8" s="928"/>
      <c r="WHV8" s="928"/>
      <c r="WHW8" s="928"/>
      <c r="WHX8" s="928"/>
      <c r="WHY8" s="928"/>
      <c r="WHZ8" s="928"/>
      <c r="WIA8" s="928"/>
      <c r="WIB8" s="928"/>
      <c r="WIC8" s="928"/>
      <c r="WID8" s="928"/>
      <c r="WIE8" s="928"/>
      <c r="WIF8" s="928"/>
      <c r="WIG8" s="928"/>
      <c r="WIH8" s="928"/>
      <c r="WII8" s="928"/>
      <c r="WIJ8" s="928"/>
      <c r="WIK8" s="928"/>
      <c r="WIL8" s="928"/>
      <c r="WIM8" s="928"/>
      <c r="WIN8" s="928"/>
      <c r="WIO8" s="928"/>
      <c r="WIP8" s="928"/>
      <c r="WIQ8" s="928"/>
      <c r="WIR8" s="928"/>
      <c r="WIS8" s="928"/>
      <c r="WIT8" s="928"/>
      <c r="WIU8" s="928"/>
      <c r="WIV8" s="928"/>
      <c r="WIW8" s="928"/>
      <c r="WIX8" s="928"/>
      <c r="WIY8" s="928"/>
      <c r="WIZ8" s="928"/>
      <c r="WJA8" s="928"/>
      <c r="WJB8" s="928"/>
      <c r="WJC8" s="928"/>
      <c r="WJD8" s="928"/>
      <c r="WJE8" s="928"/>
      <c r="WJF8" s="928"/>
      <c r="WJG8" s="928"/>
      <c r="WJH8" s="928"/>
      <c r="WJI8" s="928"/>
      <c r="WJJ8" s="928"/>
      <c r="WJK8" s="928"/>
      <c r="WJL8" s="928"/>
      <c r="WJM8" s="928"/>
      <c r="WJN8" s="928"/>
      <c r="WJO8" s="928"/>
      <c r="WJP8" s="928"/>
      <c r="WJQ8" s="928"/>
      <c r="WJR8" s="928"/>
      <c r="WJS8" s="928"/>
      <c r="WJT8" s="928"/>
      <c r="WJU8" s="928"/>
      <c r="WJV8" s="928"/>
      <c r="WJW8" s="928"/>
      <c r="WJX8" s="928"/>
      <c r="WJY8" s="928"/>
      <c r="WJZ8" s="928"/>
      <c r="WKA8" s="928"/>
      <c r="WKB8" s="928"/>
      <c r="WKC8" s="928"/>
      <c r="WKD8" s="928"/>
      <c r="WKE8" s="928"/>
      <c r="WKF8" s="928"/>
      <c r="WKG8" s="928"/>
      <c r="WKH8" s="928"/>
      <c r="WKI8" s="928"/>
      <c r="WKJ8" s="928"/>
      <c r="WKK8" s="928"/>
      <c r="WKL8" s="928"/>
      <c r="WKM8" s="928"/>
      <c r="WKN8" s="928"/>
      <c r="WKO8" s="928"/>
      <c r="WKP8" s="928"/>
      <c r="WKQ8" s="928"/>
      <c r="WKR8" s="928"/>
      <c r="WKS8" s="928"/>
      <c r="WKT8" s="928"/>
      <c r="WKU8" s="928"/>
      <c r="WKV8" s="928"/>
      <c r="WKW8" s="928"/>
      <c r="WKX8" s="928"/>
      <c r="WKY8" s="928"/>
      <c r="WKZ8" s="928"/>
      <c r="WLA8" s="928"/>
      <c r="WLB8" s="928"/>
      <c r="WLC8" s="928"/>
      <c r="WLD8" s="928"/>
      <c r="WLE8" s="928"/>
      <c r="WLF8" s="928"/>
      <c r="WLG8" s="928"/>
      <c r="WLH8" s="928"/>
      <c r="WLI8" s="928"/>
      <c r="WLJ8" s="928"/>
      <c r="WLK8" s="928"/>
      <c r="WLL8" s="928"/>
      <c r="WLM8" s="928"/>
      <c r="WLN8" s="928"/>
      <c r="WLO8" s="928"/>
      <c r="WLP8" s="928"/>
      <c r="WLQ8" s="928"/>
      <c r="WLR8" s="928"/>
      <c r="WLS8" s="928"/>
      <c r="WLT8" s="928"/>
      <c r="WLU8" s="928"/>
      <c r="WLV8" s="928"/>
      <c r="WLW8" s="928"/>
      <c r="WLX8" s="928"/>
      <c r="WLY8" s="928"/>
      <c r="WLZ8" s="928"/>
      <c r="WMA8" s="928"/>
      <c r="WMB8" s="928"/>
      <c r="WMC8" s="928"/>
      <c r="WMD8" s="928"/>
      <c r="WME8" s="928"/>
      <c r="WMF8" s="928"/>
      <c r="WMG8" s="928"/>
      <c r="WMH8" s="928"/>
      <c r="WMI8" s="928"/>
      <c r="WMJ8" s="928"/>
      <c r="WMK8" s="928"/>
      <c r="WML8" s="928"/>
      <c r="WMM8" s="928"/>
      <c r="WMN8" s="928"/>
      <c r="WMO8" s="928"/>
      <c r="WMP8" s="928"/>
      <c r="WMQ8" s="928"/>
      <c r="WMR8" s="928"/>
      <c r="WMS8" s="928"/>
      <c r="WMT8" s="928"/>
      <c r="WMU8" s="928"/>
      <c r="WMV8" s="928"/>
      <c r="WMW8" s="928"/>
      <c r="WMX8" s="928"/>
      <c r="WMY8" s="928"/>
      <c r="WMZ8" s="928"/>
      <c r="WNA8" s="928"/>
      <c r="WNB8" s="928"/>
      <c r="WNC8" s="928"/>
      <c r="WND8" s="928"/>
      <c r="WNE8" s="928"/>
      <c r="WNF8" s="928"/>
      <c r="WNG8" s="928"/>
      <c r="WNH8" s="928"/>
      <c r="WNI8" s="928"/>
      <c r="WNJ8" s="928"/>
      <c r="WNK8" s="928"/>
      <c r="WNL8" s="928"/>
      <c r="WNM8" s="928"/>
      <c r="WNN8" s="928"/>
      <c r="WNO8" s="928"/>
      <c r="WNP8" s="928"/>
      <c r="WNQ8" s="928"/>
      <c r="WNR8" s="928"/>
      <c r="WNS8" s="928"/>
      <c r="WNT8" s="928"/>
      <c r="WNU8" s="928"/>
      <c r="WNV8" s="928"/>
      <c r="WNW8" s="928"/>
      <c r="WNX8" s="928"/>
      <c r="WNY8" s="928"/>
      <c r="WNZ8" s="928"/>
      <c r="WOA8" s="928"/>
      <c r="WOB8" s="928"/>
      <c r="WOC8" s="928"/>
      <c r="WOD8" s="928"/>
      <c r="WOE8" s="928"/>
      <c r="WOF8" s="928"/>
      <c r="WOG8" s="928"/>
      <c r="WOH8" s="928"/>
      <c r="WOI8" s="928"/>
      <c r="WOJ8" s="928"/>
      <c r="WOK8" s="928"/>
      <c r="WOL8" s="928"/>
      <c r="WOM8" s="928"/>
      <c r="WON8" s="928"/>
      <c r="WOO8" s="928"/>
      <c r="WOP8" s="928"/>
      <c r="WOQ8" s="928"/>
      <c r="WOR8" s="928"/>
      <c r="WOS8" s="928"/>
      <c r="WOT8" s="928"/>
      <c r="WOU8" s="928"/>
      <c r="WOV8" s="928"/>
      <c r="WOW8" s="928"/>
      <c r="WOX8" s="928"/>
      <c r="WOY8" s="928"/>
      <c r="WOZ8" s="928"/>
      <c r="WPA8" s="928"/>
      <c r="WPB8" s="928"/>
      <c r="WPC8" s="928"/>
      <c r="WPD8" s="928"/>
      <c r="WPE8" s="928"/>
      <c r="WPF8" s="928"/>
      <c r="WPG8" s="928"/>
      <c r="WPH8" s="928"/>
      <c r="WPI8" s="928"/>
      <c r="WPJ8" s="928"/>
      <c r="WPK8" s="928"/>
      <c r="WPL8" s="928"/>
      <c r="WPM8" s="928"/>
      <c r="WPN8" s="928"/>
      <c r="WPO8" s="928"/>
      <c r="WPP8" s="928"/>
      <c r="WPQ8" s="928"/>
      <c r="WPR8" s="928"/>
      <c r="WPS8" s="928"/>
      <c r="WPT8" s="928"/>
      <c r="WPU8" s="928"/>
      <c r="WPV8" s="928"/>
      <c r="WPW8" s="928"/>
      <c r="WPX8" s="928"/>
      <c r="WPY8" s="928"/>
      <c r="WPZ8" s="928"/>
      <c r="WQA8" s="928"/>
      <c r="WQB8" s="928"/>
      <c r="WQC8" s="928"/>
      <c r="WQD8" s="928"/>
      <c r="WQE8" s="928"/>
      <c r="WQF8" s="928"/>
      <c r="WQG8" s="928"/>
      <c r="WQH8" s="928"/>
      <c r="WQI8" s="928"/>
      <c r="WQJ8" s="928"/>
      <c r="WQK8" s="928"/>
      <c r="WQL8" s="928"/>
      <c r="WQM8" s="928"/>
      <c r="WQN8" s="928"/>
      <c r="WQO8" s="928"/>
      <c r="WQP8" s="928"/>
      <c r="WQQ8" s="928"/>
      <c r="WQR8" s="928"/>
      <c r="WQS8" s="928"/>
      <c r="WQT8" s="928"/>
      <c r="WQU8" s="928"/>
      <c r="WQV8" s="928"/>
      <c r="WQW8" s="928"/>
      <c r="WQX8" s="928"/>
      <c r="WQY8" s="928"/>
      <c r="WQZ8" s="928"/>
      <c r="WRA8" s="928"/>
      <c r="WRB8" s="928"/>
      <c r="WRC8" s="928"/>
      <c r="WRD8" s="928"/>
      <c r="WRE8" s="928"/>
      <c r="WRF8" s="928"/>
      <c r="WRG8" s="928"/>
      <c r="WRH8" s="928"/>
      <c r="WRI8" s="928"/>
      <c r="WRJ8" s="928"/>
      <c r="WRK8" s="928"/>
      <c r="WRL8" s="928"/>
      <c r="WRM8" s="928"/>
      <c r="WRN8" s="928"/>
      <c r="WRO8" s="928"/>
      <c r="WRP8" s="928"/>
      <c r="WRQ8" s="928"/>
      <c r="WRR8" s="928"/>
      <c r="WRS8" s="928"/>
      <c r="WRT8" s="928"/>
      <c r="WRU8" s="928"/>
      <c r="WRV8" s="928"/>
      <c r="WRW8" s="928"/>
      <c r="WRX8" s="928"/>
      <c r="WRY8" s="928"/>
      <c r="WRZ8" s="928"/>
      <c r="WSA8" s="928"/>
      <c r="WSB8" s="928"/>
      <c r="WSC8" s="928"/>
      <c r="WSD8" s="928"/>
      <c r="WSE8" s="928"/>
      <c r="WSF8" s="928"/>
      <c r="WSG8" s="928"/>
      <c r="WSH8" s="928"/>
      <c r="WSI8" s="928"/>
      <c r="WSJ8" s="928"/>
      <c r="WSK8" s="928"/>
      <c r="WSL8" s="928"/>
      <c r="WSM8" s="928"/>
      <c r="WSN8" s="928"/>
      <c r="WSO8" s="928"/>
      <c r="WSP8" s="928"/>
      <c r="WSQ8" s="928"/>
      <c r="WSR8" s="928"/>
      <c r="WSS8" s="928"/>
      <c r="WST8" s="928"/>
      <c r="WSU8" s="928"/>
      <c r="WSV8" s="928"/>
      <c r="WSW8" s="928"/>
      <c r="WSX8" s="928"/>
      <c r="WSY8" s="928"/>
      <c r="WSZ8" s="928"/>
      <c r="WTA8" s="928"/>
      <c r="WTB8" s="928"/>
      <c r="WTC8" s="928"/>
      <c r="WTD8" s="928"/>
      <c r="WTE8" s="928"/>
      <c r="WTF8" s="928"/>
      <c r="WTG8" s="928"/>
      <c r="WTH8" s="928"/>
      <c r="WTI8" s="928"/>
      <c r="WTJ8" s="928"/>
      <c r="WTK8" s="928"/>
      <c r="WTL8" s="928"/>
      <c r="WTM8" s="928"/>
      <c r="WTN8" s="928"/>
      <c r="WTO8" s="928"/>
      <c r="WTP8" s="928"/>
      <c r="WTQ8" s="928"/>
      <c r="WTR8" s="928"/>
      <c r="WTS8" s="928"/>
      <c r="WTT8" s="928"/>
      <c r="WTU8" s="928"/>
      <c r="WTV8" s="928"/>
      <c r="WTW8" s="928"/>
      <c r="WTX8" s="928"/>
      <c r="WTY8" s="928"/>
      <c r="WTZ8" s="928"/>
      <c r="WUA8" s="928"/>
      <c r="WUB8" s="928"/>
      <c r="WUC8" s="928"/>
      <c r="WUD8" s="928"/>
      <c r="WUE8" s="928"/>
      <c r="WUF8" s="928"/>
      <c r="WUG8" s="928"/>
      <c r="WUH8" s="928"/>
      <c r="WUI8" s="928"/>
      <c r="WUJ8" s="928"/>
      <c r="WUK8" s="928"/>
      <c r="WUL8" s="928"/>
      <c r="WUM8" s="928"/>
      <c r="WUN8" s="928"/>
      <c r="WUO8" s="928"/>
      <c r="WUP8" s="928"/>
      <c r="WUQ8" s="928"/>
      <c r="WUR8" s="928"/>
      <c r="WUS8" s="928"/>
      <c r="WUT8" s="928"/>
      <c r="WUU8" s="928"/>
      <c r="WUV8" s="928"/>
      <c r="WUW8" s="928"/>
      <c r="WUX8" s="928"/>
      <c r="WUY8" s="928"/>
      <c r="WUZ8" s="928"/>
      <c r="WVA8" s="928"/>
      <c r="WVB8" s="928"/>
      <c r="WVC8" s="928"/>
      <c r="WVD8" s="928"/>
      <c r="WVE8" s="928"/>
      <c r="WVF8" s="928"/>
      <c r="WVG8" s="928"/>
      <c r="WVH8" s="928"/>
      <c r="WVI8" s="928"/>
      <c r="WVJ8" s="928"/>
      <c r="WVK8" s="928"/>
      <c r="WVL8" s="928"/>
      <c r="WVM8" s="928"/>
      <c r="WVN8" s="928"/>
      <c r="WVO8" s="928"/>
      <c r="WVP8" s="928"/>
      <c r="WVQ8" s="928"/>
      <c r="WVR8" s="928"/>
      <c r="WVS8" s="928"/>
      <c r="WVT8" s="928"/>
      <c r="WVU8" s="928"/>
      <c r="WVV8" s="928"/>
      <c r="WVW8" s="928"/>
      <c r="WVX8" s="928"/>
      <c r="WVY8" s="928"/>
      <c r="WVZ8" s="928"/>
      <c r="WWA8" s="928"/>
      <c r="WWB8" s="928"/>
      <c r="WWC8" s="928"/>
      <c r="WWD8" s="928"/>
      <c r="WWE8" s="928"/>
      <c r="WWF8" s="928"/>
      <c r="WWG8" s="928"/>
      <c r="WWH8" s="928"/>
      <c r="WWI8" s="928"/>
      <c r="WWJ8" s="928"/>
      <c r="WWK8" s="928"/>
      <c r="WWL8" s="928"/>
      <c r="WWM8" s="928"/>
      <c r="WWN8" s="928"/>
      <c r="WWO8" s="928"/>
      <c r="WWP8" s="928"/>
      <c r="WWQ8" s="928"/>
      <c r="WWR8" s="928"/>
      <c r="WWS8" s="928"/>
      <c r="WWT8" s="928"/>
      <c r="WWU8" s="928"/>
      <c r="WWV8" s="928"/>
      <c r="WWW8" s="928"/>
      <c r="WWX8" s="928"/>
      <c r="WWY8" s="928"/>
      <c r="WWZ8" s="928"/>
      <c r="WXA8" s="928"/>
      <c r="WXB8" s="928"/>
      <c r="WXC8" s="928"/>
      <c r="WXD8" s="928"/>
      <c r="WXE8" s="928"/>
      <c r="WXF8" s="928"/>
      <c r="WXG8" s="928"/>
      <c r="WXH8" s="928"/>
      <c r="WXI8" s="928"/>
      <c r="WXJ8" s="928"/>
      <c r="WXK8" s="928"/>
      <c r="WXL8" s="928"/>
      <c r="WXM8" s="928"/>
      <c r="WXN8" s="928"/>
      <c r="WXO8" s="928"/>
      <c r="WXP8" s="928"/>
      <c r="WXQ8" s="928"/>
      <c r="WXR8" s="928"/>
      <c r="WXS8" s="928"/>
      <c r="WXT8" s="928"/>
      <c r="WXU8" s="928"/>
      <c r="WXV8" s="928"/>
      <c r="WXW8" s="928"/>
      <c r="WXX8" s="928"/>
      <c r="WXY8" s="928"/>
      <c r="WXZ8" s="928"/>
      <c r="WYA8" s="928"/>
      <c r="WYB8" s="928"/>
      <c r="WYC8" s="928"/>
      <c r="WYD8" s="928"/>
      <c r="WYE8" s="928"/>
      <c r="WYF8" s="928"/>
      <c r="WYG8" s="928"/>
      <c r="WYH8" s="928"/>
      <c r="WYI8" s="928"/>
      <c r="WYJ8" s="928"/>
      <c r="WYK8" s="928"/>
      <c r="WYL8" s="928"/>
      <c r="WYM8" s="928"/>
      <c r="WYN8" s="928"/>
      <c r="WYO8" s="928"/>
      <c r="WYP8" s="928"/>
      <c r="WYQ8" s="928"/>
      <c r="WYR8" s="928"/>
      <c r="WYS8" s="928"/>
      <c r="WYT8" s="928"/>
      <c r="WYU8" s="928"/>
      <c r="WYV8" s="928"/>
      <c r="WYW8" s="928"/>
      <c r="WYX8" s="928"/>
      <c r="WYY8" s="928"/>
      <c r="WYZ8" s="928"/>
      <c r="WZA8" s="928"/>
      <c r="WZB8" s="928"/>
      <c r="WZC8" s="928"/>
      <c r="WZD8" s="928"/>
      <c r="WZE8" s="928"/>
      <c r="WZF8" s="928"/>
      <c r="WZG8" s="928"/>
      <c r="WZH8" s="928"/>
      <c r="WZI8" s="928"/>
      <c r="WZJ8" s="928"/>
      <c r="WZK8" s="928"/>
      <c r="WZL8" s="928"/>
      <c r="WZM8" s="928"/>
      <c r="WZN8" s="928"/>
      <c r="WZO8" s="928"/>
      <c r="WZP8" s="928"/>
      <c r="WZQ8" s="928"/>
      <c r="WZR8" s="928"/>
      <c r="WZS8" s="928"/>
      <c r="WZT8" s="928"/>
      <c r="WZU8" s="928"/>
      <c r="WZV8" s="928"/>
      <c r="WZW8" s="928"/>
      <c r="WZX8" s="928"/>
      <c r="WZY8" s="928"/>
      <c r="WZZ8" s="928"/>
      <c r="XAA8" s="928"/>
      <c r="XAB8" s="928"/>
      <c r="XAC8" s="928"/>
      <c r="XAD8" s="928"/>
      <c r="XAE8" s="928"/>
      <c r="XAF8" s="928"/>
      <c r="XAG8" s="928"/>
      <c r="XAH8" s="928"/>
      <c r="XAI8" s="928"/>
      <c r="XAJ8" s="928"/>
      <c r="XAK8" s="928"/>
      <c r="XAL8" s="928"/>
      <c r="XAM8" s="928"/>
      <c r="XAN8" s="928"/>
      <c r="XAO8" s="928"/>
      <c r="XAP8" s="928"/>
      <c r="XAQ8" s="928"/>
      <c r="XAR8" s="928"/>
      <c r="XAS8" s="928"/>
      <c r="XAT8" s="928"/>
      <c r="XAU8" s="928"/>
      <c r="XAV8" s="928"/>
      <c r="XAW8" s="928"/>
      <c r="XAX8" s="928"/>
      <c r="XAY8" s="928"/>
      <c r="XAZ8" s="928"/>
      <c r="XBA8" s="928"/>
      <c r="XBB8" s="928"/>
      <c r="XBC8" s="928"/>
      <c r="XBD8" s="928"/>
      <c r="XBE8" s="928"/>
      <c r="XBF8" s="928"/>
      <c r="XBG8" s="928"/>
      <c r="XBH8" s="928"/>
      <c r="XBI8" s="928"/>
      <c r="XBJ8" s="928"/>
      <c r="XBK8" s="928"/>
      <c r="XBL8" s="928"/>
      <c r="XBM8" s="928"/>
      <c r="XBN8" s="928"/>
      <c r="XBO8" s="928"/>
      <c r="XBP8" s="928"/>
      <c r="XBQ8" s="928"/>
      <c r="XBR8" s="928"/>
      <c r="XBS8" s="928"/>
      <c r="XBT8" s="928"/>
      <c r="XBU8" s="928"/>
      <c r="XBV8" s="928"/>
      <c r="XBW8" s="928"/>
      <c r="XBX8" s="928"/>
      <c r="XBY8" s="928"/>
      <c r="XBZ8" s="928"/>
      <c r="XCA8" s="928"/>
      <c r="XCB8" s="928"/>
      <c r="XCC8" s="928"/>
      <c r="XCD8" s="928"/>
      <c r="XCE8" s="928"/>
      <c r="XCF8" s="928"/>
      <c r="XCG8" s="928"/>
      <c r="XCH8" s="928"/>
      <c r="XCI8" s="928"/>
      <c r="XCJ8" s="928"/>
      <c r="XCK8" s="928"/>
      <c r="XCL8" s="928"/>
      <c r="XCM8" s="928"/>
      <c r="XCN8" s="928"/>
      <c r="XCO8" s="928"/>
      <c r="XCP8" s="928"/>
      <c r="XCQ8" s="928"/>
      <c r="XCR8" s="928"/>
      <c r="XCS8" s="928"/>
      <c r="XCT8" s="928"/>
      <c r="XCU8" s="928"/>
      <c r="XCV8" s="928"/>
      <c r="XCW8" s="928"/>
      <c r="XCX8" s="928"/>
      <c r="XCY8" s="928"/>
      <c r="XCZ8" s="928"/>
      <c r="XDA8" s="928"/>
      <c r="XDB8" s="928"/>
      <c r="XDC8" s="928"/>
      <c r="XDD8" s="928"/>
      <c r="XDE8" s="928"/>
      <c r="XDF8" s="928"/>
      <c r="XDG8" s="928"/>
      <c r="XDH8" s="928"/>
      <c r="XDI8" s="928"/>
      <c r="XDJ8" s="928"/>
      <c r="XDK8" s="928"/>
      <c r="XDL8" s="928"/>
      <c r="XDM8" s="928"/>
      <c r="XDN8" s="928"/>
      <c r="XDO8" s="928"/>
      <c r="XDP8" s="928"/>
      <c r="XDQ8" s="928"/>
      <c r="XDR8" s="928"/>
      <c r="XDS8" s="928"/>
      <c r="XDT8" s="928"/>
      <c r="XDU8" s="928"/>
      <c r="XDV8" s="928"/>
      <c r="XDW8" s="928"/>
      <c r="XDX8" s="928"/>
      <c r="XDY8" s="928"/>
      <c r="XDZ8" s="928"/>
      <c r="XEA8" s="928"/>
      <c r="XEB8" s="928"/>
      <c r="XEC8" s="928"/>
      <c r="XED8" s="928"/>
      <c r="XEE8" s="928"/>
      <c r="XEF8" s="928"/>
      <c r="XEG8" s="928"/>
      <c r="XEH8" s="928"/>
      <c r="XEI8" s="928"/>
      <c r="XEJ8" s="928"/>
      <c r="XEK8" s="928"/>
      <c r="XEL8" s="928"/>
      <c r="XEM8" s="928"/>
      <c r="XEN8" s="928"/>
      <c r="XEO8" s="928"/>
      <c r="XEP8" s="928"/>
      <c r="XEQ8" s="928"/>
      <c r="XER8" s="928"/>
      <c r="XES8" s="928"/>
      <c r="XET8" s="928"/>
      <c r="XEU8" s="928"/>
      <c r="XEV8" s="928"/>
      <c r="XEW8" s="928"/>
      <c r="XEX8" s="928"/>
      <c r="XEY8" s="928"/>
      <c r="XEZ8" s="928"/>
      <c r="XFA8" s="928"/>
      <c r="XFB8" s="928"/>
      <c r="XFC8" s="928"/>
      <c r="XFD8" s="928"/>
    </row>
    <row r="9" spans="2:16384" s="931" customFormat="1" ht="18.75" customHeight="1" x14ac:dyDescent="0.25">
      <c r="B9" s="919" t="s">
        <v>3705</v>
      </c>
      <c r="C9" s="930"/>
      <c r="D9" s="930"/>
      <c r="E9" s="1789">
        <f t="shared" si="0"/>
        <v>0</v>
      </c>
      <c r="F9" s="466"/>
      <c r="G9" s="466"/>
      <c r="H9" s="466"/>
      <c r="I9" s="466"/>
      <c r="J9" s="928"/>
      <c r="K9" s="928"/>
      <c r="L9" s="928"/>
      <c r="M9" s="928"/>
      <c r="N9" s="928"/>
      <c r="O9" s="928"/>
      <c r="P9" s="928"/>
      <c r="Q9" s="928"/>
      <c r="R9" s="928"/>
      <c r="S9" s="928"/>
      <c r="T9" s="928"/>
      <c r="U9" s="928"/>
      <c r="V9" s="928"/>
      <c r="W9" s="928"/>
      <c r="X9" s="928"/>
      <c r="Y9" s="928"/>
      <c r="Z9" s="928"/>
      <c r="AA9" s="928"/>
      <c r="AB9" s="928"/>
      <c r="AC9" s="928"/>
      <c r="AD9" s="928"/>
      <c r="AE9" s="928"/>
      <c r="AF9" s="928"/>
      <c r="AG9" s="928"/>
      <c r="AH9" s="928"/>
      <c r="AI9" s="928"/>
      <c r="AJ9" s="928"/>
      <c r="AK9" s="928"/>
      <c r="AL9" s="928"/>
      <c r="AM9" s="928"/>
      <c r="AN9" s="928"/>
      <c r="AO9" s="928"/>
      <c r="AP9" s="928"/>
      <c r="AQ9" s="928"/>
      <c r="AR9" s="928"/>
      <c r="AS9" s="928"/>
      <c r="AT9" s="928"/>
      <c r="AU9" s="928"/>
      <c r="AV9" s="928"/>
      <c r="AW9" s="928"/>
      <c r="AX9" s="928"/>
      <c r="AY9" s="928"/>
      <c r="AZ9" s="928"/>
      <c r="BA9" s="928"/>
      <c r="BB9" s="928"/>
      <c r="BC9" s="928"/>
      <c r="BD9" s="928"/>
      <c r="BE9" s="928"/>
      <c r="BF9" s="928"/>
      <c r="BG9" s="928"/>
      <c r="BH9" s="928"/>
      <c r="BI9" s="928"/>
      <c r="BJ9" s="928"/>
      <c r="BK9" s="928"/>
      <c r="BL9" s="928"/>
      <c r="BM9" s="928"/>
      <c r="BN9" s="928"/>
      <c r="BO9" s="928"/>
      <c r="BP9" s="928"/>
      <c r="BQ9" s="928"/>
      <c r="BR9" s="928"/>
      <c r="BS9" s="928"/>
      <c r="BT9" s="928"/>
      <c r="BU9" s="928"/>
      <c r="BV9" s="928"/>
      <c r="BW9" s="928"/>
      <c r="BX9" s="928"/>
      <c r="BY9" s="928"/>
      <c r="BZ9" s="928"/>
      <c r="CA9" s="928"/>
      <c r="CB9" s="928"/>
      <c r="CC9" s="928"/>
      <c r="CD9" s="928"/>
      <c r="CE9" s="928"/>
      <c r="CF9" s="928"/>
      <c r="CG9" s="928"/>
      <c r="CH9" s="928"/>
      <c r="CI9" s="928"/>
      <c r="CJ9" s="928"/>
      <c r="CK9" s="928"/>
      <c r="CL9" s="928"/>
      <c r="CM9" s="928"/>
      <c r="CN9" s="928"/>
      <c r="CO9" s="928"/>
      <c r="CP9" s="928"/>
      <c r="CQ9" s="928"/>
      <c r="CR9" s="928"/>
      <c r="CS9" s="928"/>
      <c r="CT9" s="928"/>
      <c r="CU9" s="928"/>
      <c r="CV9" s="928"/>
      <c r="CW9" s="928"/>
      <c r="CX9" s="928"/>
      <c r="CY9" s="928"/>
      <c r="CZ9" s="928"/>
      <c r="DA9" s="928"/>
      <c r="DB9" s="928"/>
      <c r="DC9" s="928"/>
      <c r="DD9" s="928"/>
      <c r="DE9" s="928"/>
      <c r="DF9" s="928"/>
      <c r="DG9" s="928"/>
      <c r="DH9" s="928"/>
      <c r="DI9" s="928"/>
      <c r="DJ9" s="928"/>
      <c r="DK9" s="928"/>
      <c r="DL9" s="928"/>
      <c r="DM9" s="928"/>
      <c r="DN9" s="928"/>
      <c r="DO9" s="928"/>
      <c r="DP9" s="928"/>
      <c r="DQ9" s="928"/>
      <c r="DR9" s="928"/>
      <c r="DS9" s="928"/>
      <c r="DT9" s="928"/>
      <c r="DU9" s="928"/>
      <c r="DV9" s="928"/>
      <c r="DW9" s="928"/>
      <c r="DX9" s="928"/>
      <c r="DY9" s="928"/>
      <c r="DZ9" s="928"/>
      <c r="EA9" s="928"/>
      <c r="EB9" s="928"/>
      <c r="EC9" s="928"/>
      <c r="ED9" s="928"/>
      <c r="EE9" s="928"/>
      <c r="EF9" s="928"/>
      <c r="EG9" s="928"/>
      <c r="EH9" s="928"/>
      <c r="EI9" s="928"/>
      <c r="EJ9" s="928"/>
      <c r="EK9" s="928"/>
      <c r="EL9" s="928"/>
      <c r="EM9" s="928"/>
      <c r="EN9" s="928"/>
      <c r="EO9" s="928"/>
      <c r="EP9" s="928"/>
      <c r="EQ9" s="928"/>
      <c r="ER9" s="928"/>
      <c r="ES9" s="928"/>
      <c r="ET9" s="928"/>
      <c r="EU9" s="928"/>
      <c r="EV9" s="928"/>
      <c r="EW9" s="928"/>
      <c r="EX9" s="928"/>
      <c r="EY9" s="928"/>
      <c r="EZ9" s="928"/>
      <c r="FA9" s="928"/>
      <c r="FB9" s="928"/>
      <c r="FC9" s="928"/>
      <c r="FD9" s="928"/>
      <c r="FE9" s="928"/>
      <c r="FF9" s="928"/>
      <c r="FG9" s="928"/>
      <c r="FH9" s="928"/>
      <c r="FI9" s="928"/>
      <c r="FJ9" s="928"/>
      <c r="FK9" s="928"/>
      <c r="FL9" s="928"/>
      <c r="FM9" s="928"/>
      <c r="FN9" s="928"/>
      <c r="FO9" s="928"/>
      <c r="FP9" s="928"/>
      <c r="FQ9" s="928"/>
      <c r="FR9" s="928"/>
      <c r="FS9" s="928"/>
      <c r="FT9" s="928"/>
      <c r="FU9" s="928"/>
      <c r="FV9" s="928"/>
      <c r="FW9" s="928"/>
      <c r="FX9" s="928"/>
      <c r="FY9" s="928"/>
      <c r="FZ9" s="928"/>
      <c r="GA9" s="928"/>
      <c r="GB9" s="928"/>
      <c r="GC9" s="928"/>
      <c r="GD9" s="928"/>
      <c r="GE9" s="928"/>
      <c r="GF9" s="928"/>
      <c r="GG9" s="928"/>
      <c r="GH9" s="928"/>
      <c r="GI9" s="928"/>
      <c r="GJ9" s="928"/>
      <c r="GK9" s="928"/>
      <c r="GL9" s="928"/>
      <c r="GM9" s="928"/>
      <c r="GN9" s="928"/>
      <c r="GO9" s="928"/>
      <c r="GP9" s="928"/>
      <c r="GQ9" s="928"/>
      <c r="GR9" s="928"/>
      <c r="GS9" s="928"/>
      <c r="GT9" s="928"/>
      <c r="GU9" s="928"/>
      <c r="GV9" s="928"/>
      <c r="GW9" s="928"/>
      <c r="GX9" s="928"/>
      <c r="GY9" s="928"/>
      <c r="GZ9" s="928"/>
      <c r="HA9" s="928"/>
      <c r="HB9" s="928"/>
      <c r="HC9" s="928"/>
      <c r="HD9" s="928"/>
      <c r="HE9" s="928"/>
      <c r="HF9" s="928"/>
      <c r="HG9" s="928"/>
      <c r="HH9" s="928"/>
      <c r="HI9" s="928"/>
      <c r="HJ9" s="928"/>
      <c r="HK9" s="928"/>
      <c r="HL9" s="928"/>
      <c r="HM9" s="928"/>
      <c r="HN9" s="928"/>
      <c r="HO9" s="928"/>
      <c r="HP9" s="928"/>
      <c r="HQ9" s="928"/>
      <c r="HR9" s="928"/>
      <c r="HS9" s="928"/>
      <c r="HT9" s="928"/>
      <c r="HU9" s="928"/>
      <c r="HV9" s="928"/>
      <c r="HW9" s="928"/>
      <c r="HX9" s="928"/>
      <c r="HY9" s="928"/>
      <c r="HZ9" s="928"/>
      <c r="IA9" s="928"/>
      <c r="IB9" s="928"/>
      <c r="IC9" s="928"/>
      <c r="ID9" s="928"/>
      <c r="IE9" s="928"/>
      <c r="IF9" s="928"/>
      <c r="IG9" s="928"/>
      <c r="IH9" s="928"/>
      <c r="II9" s="928"/>
      <c r="IJ9" s="928"/>
      <c r="IK9" s="928"/>
      <c r="IL9" s="928"/>
      <c r="IM9" s="928"/>
      <c r="IN9" s="928"/>
      <c r="IO9" s="928"/>
      <c r="IP9" s="928"/>
      <c r="IQ9" s="928"/>
      <c r="IR9" s="928"/>
      <c r="IS9" s="928"/>
      <c r="IT9" s="928"/>
      <c r="IU9" s="928"/>
      <c r="IV9" s="928"/>
      <c r="IW9" s="928"/>
      <c r="IX9" s="928"/>
      <c r="IY9" s="928"/>
      <c r="IZ9" s="928"/>
      <c r="JA9" s="928"/>
      <c r="JB9" s="928"/>
      <c r="JC9" s="928"/>
      <c r="JD9" s="928"/>
      <c r="JE9" s="928"/>
      <c r="JF9" s="928"/>
      <c r="JG9" s="928"/>
      <c r="JH9" s="928"/>
      <c r="JI9" s="928"/>
      <c r="JJ9" s="928"/>
      <c r="JK9" s="928"/>
      <c r="JL9" s="928"/>
      <c r="JM9" s="928"/>
      <c r="JN9" s="928"/>
      <c r="JO9" s="928"/>
      <c r="JP9" s="928"/>
      <c r="JQ9" s="928"/>
      <c r="JR9" s="928"/>
      <c r="JS9" s="928"/>
      <c r="JT9" s="928"/>
      <c r="JU9" s="928"/>
      <c r="JV9" s="928"/>
      <c r="JW9" s="928"/>
      <c r="JX9" s="928"/>
      <c r="JY9" s="928"/>
      <c r="JZ9" s="928"/>
      <c r="KA9" s="928"/>
      <c r="KB9" s="928"/>
      <c r="KC9" s="928"/>
      <c r="KD9" s="928"/>
      <c r="KE9" s="928"/>
      <c r="KF9" s="928"/>
      <c r="KG9" s="928"/>
      <c r="KH9" s="928"/>
      <c r="KI9" s="928"/>
      <c r="KJ9" s="928"/>
      <c r="KK9" s="928"/>
      <c r="KL9" s="928"/>
      <c r="KM9" s="928"/>
      <c r="KN9" s="928"/>
      <c r="KO9" s="928"/>
      <c r="KP9" s="928"/>
      <c r="KQ9" s="928"/>
      <c r="KR9" s="928"/>
      <c r="KS9" s="928"/>
      <c r="KT9" s="928"/>
      <c r="KU9" s="928"/>
      <c r="KV9" s="928"/>
      <c r="KW9" s="928"/>
      <c r="KX9" s="928"/>
      <c r="KY9" s="928"/>
      <c r="KZ9" s="928"/>
      <c r="LA9" s="928"/>
      <c r="LB9" s="928"/>
      <c r="LC9" s="928"/>
      <c r="LD9" s="928"/>
      <c r="LE9" s="928"/>
      <c r="LF9" s="928"/>
      <c r="LG9" s="928"/>
      <c r="LH9" s="928"/>
      <c r="LI9" s="928"/>
      <c r="LJ9" s="928"/>
      <c r="LK9" s="928"/>
      <c r="LL9" s="928"/>
      <c r="LM9" s="928"/>
      <c r="LN9" s="928"/>
      <c r="LO9" s="928"/>
      <c r="LP9" s="928"/>
      <c r="LQ9" s="928"/>
      <c r="LR9" s="928"/>
      <c r="LS9" s="928"/>
      <c r="LT9" s="928"/>
      <c r="LU9" s="928"/>
      <c r="LV9" s="928"/>
      <c r="LW9" s="928"/>
      <c r="LX9" s="928"/>
      <c r="LY9" s="928"/>
      <c r="LZ9" s="928"/>
      <c r="MA9" s="928"/>
      <c r="MB9" s="928"/>
      <c r="MC9" s="928"/>
      <c r="MD9" s="928"/>
      <c r="ME9" s="928"/>
      <c r="MF9" s="928"/>
      <c r="MG9" s="928"/>
      <c r="MH9" s="928"/>
      <c r="MI9" s="928"/>
      <c r="MJ9" s="928"/>
      <c r="MK9" s="928"/>
      <c r="ML9" s="928"/>
      <c r="MM9" s="928"/>
      <c r="MN9" s="928"/>
      <c r="MO9" s="928"/>
      <c r="MP9" s="928"/>
      <c r="MQ9" s="928"/>
      <c r="MR9" s="928"/>
      <c r="MS9" s="928"/>
      <c r="MT9" s="928"/>
      <c r="MU9" s="928"/>
      <c r="MV9" s="928"/>
      <c r="MW9" s="928"/>
      <c r="MX9" s="928"/>
      <c r="MY9" s="928"/>
      <c r="MZ9" s="928"/>
      <c r="NA9" s="928"/>
      <c r="NB9" s="928"/>
      <c r="NC9" s="928"/>
      <c r="ND9" s="928"/>
      <c r="NE9" s="928"/>
      <c r="NF9" s="928"/>
      <c r="NG9" s="928"/>
      <c r="NH9" s="928"/>
      <c r="NI9" s="928"/>
      <c r="NJ9" s="928"/>
      <c r="NK9" s="928"/>
      <c r="NL9" s="928"/>
      <c r="NM9" s="928"/>
      <c r="NN9" s="928"/>
      <c r="NO9" s="928"/>
      <c r="NP9" s="928"/>
      <c r="NQ9" s="928"/>
      <c r="NR9" s="928"/>
      <c r="NS9" s="928"/>
      <c r="NT9" s="928"/>
      <c r="NU9" s="928"/>
      <c r="NV9" s="928"/>
      <c r="NW9" s="928"/>
      <c r="NX9" s="928"/>
      <c r="NY9" s="928"/>
      <c r="NZ9" s="928"/>
      <c r="OA9" s="928"/>
      <c r="OB9" s="928"/>
      <c r="OC9" s="928"/>
      <c r="OD9" s="928"/>
      <c r="OE9" s="928"/>
      <c r="OF9" s="928"/>
      <c r="OG9" s="928"/>
      <c r="OH9" s="928"/>
      <c r="OI9" s="928"/>
      <c r="OJ9" s="928"/>
      <c r="OK9" s="928"/>
      <c r="OL9" s="928"/>
      <c r="OM9" s="928"/>
      <c r="ON9" s="928"/>
      <c r="OO9" s="928"/>
      <c r="OP9" s="928"/>
      <c r="OQ9" s="928"/>
      <c r="OR9" s="928"/>
      <c r="OS9" s="928"/>
      <c r="OT9" s="928"/>
      <c r="OU9" s="928"/>
      <c r="OV9" s="928"/>
      <c r="OW9" s="928"/>
      <c r="OX9" s="928"/>
      <c r="OY9" s="928"/>
      <c r="OZ9" s="928"/>
      <c r="PA9" s="928"/>
      <c r="PB9" s="928"/>
      <c r="PC9" s="928"/>
      <c r="PD9" s="928"/>
      <c r="PE9" s="928"/>
      <c r="PF9" s="928"/>
      <c r="PG9" s="928"/>
      <c r="PH9" s="928"/>
      <c r="PI9" s="928"/>
      <c r="PJ9" s="928"/>
      <c r="PK9" s="928"/>
      <c r="PL9" s="928"/>
      <c r="PM9" s="928"/>
      <c r="PN9" s="928"/>
      <c r="PO9" s="928"/>
      <c r="PP9" s="928"/>
      <c r="PQ9" s="928"/>
      <c r="PR9" s="928"/>
      <c r="PS9" s="928"/>
      <c r="PT9" s="928"/>
      <c r="PU9" s="928"/>
      <c r="PV9" s="928"/>
      <c r="PW9" s="928"/>
      <c r="PX9" s="928"/>
      <c r="PY9" s="928"/>
      <c r="PZ9" s="928"/>
      <c r="QA9" s="928"/>
      <c r="QB9" s="928"/>
      <c r="QC9" s="928"/>
      <c r="QD9" s="928"/>
      <c r="QE9" s="928"/>
      <c r="QF9" s="928"/>
      <c r="QG9" s="928"/>
      <c r="QH9" s="928"/>
      <c r="QI9" s="928"/>
      <c r="QJ9" s="928"/>
      <c r="QK9" s="928"/>
      <c r="QL9" s="928"/>
      <c r="QM9" s="928"/>
      <c r="QN9" s="928"/>
      <c r="QO9" s="928"/>
      <c r="QP9" s="928"/>
      <c r="QQ9" s="928"/>
      <c r="QR9" s="928"/>
      <c r="QS9" s="928"/>
      <c r="QT9" s="928"/>
      <c r="QU9" s="928"/>
      <c r="QV9" s="928"/>
      <c r="QW9" s="928"/>
      <c r="QX9" s="928"/>
      <c r="QY9" s="928"/>
      <c r="QZ9" s="928"/>
      <c r="RA9" s="928"/>
      <c r="RB9" s="928"/>
      <c r="RC9" s="928"/>
      <c r="RD9" s="928"/>
      <c r="RE9" s="928"/>
      <c r="RF9" s="928"/>
      <c r="RG9" s="928"/>
      <c r="RH9" s="928"/>
      <c r="RI9" s="928"/>
      <c r="RJ9" s="928"/>
      <c r="RK9" s="928"/>
      <c r="RL9" s="928"/>
      <c r="RM9" s="928"/>
      <c r="RN9" s="928"/>
      <c r="RO9" s="928"/>
      <c r="RP9" s="928"/>
      <c r="RQ9" s="928"/>
      <c r="RR9" s="928"/>
      <c r="RS9" s="928"/>
      <c r="RT9" s="928"/>
      <c r="RU9" s="928"/>
      <c r="RV9" s="928"/>
      <c r="RW9" s="928"/>
      <c r="RX9" s="928"/>
      <c r="RY9" s="928"/>
      <c r="RZ9" s="928"/>
      <c r="SA9" s="928"/>
      <c r="SB9" s="928"/>
      <c r="SC9" s="928"/>
      <c r="SD9" s="928"/>
      <c r="SE9" s="928"/>
      <c r="SF9" s="928"/>
      <c r="SG9" s="928"/>
      <c r="SH9" s="928"/>
      <c r="SI9" s="928"/>
      <c r="SJ9" s="928"/>
      <c r="SK9" s="928"/>
      <c r="SL9" s="928"/>
      <c r="SM9" s="928"/>
      <c r="SN9" s="928"/>
      <c r="SO9" s="928"/>
      <c r="SP9" s="928"/>
      <c r="SQ9" s="928"/>
      <c r="SR9" s="928"/>
      <c r="SS9" s="928"/>
      <c r="ST9" s="928"/>
      <c r="SU9" s="928"/>
      <c r="SV9" s="928"/>
      <c r="SW9" s="928"/>
      <c r="SX9" s="928"/>
      <c r="SY9" s="928"/>
      <c r="SZ9" s="928"/>
      <c r="TA9" s="928"/>
      <c r="TB9" s="928"/>
      <c r="TC9" s="928"/>
      <c r="TD9" s="928"/>
      <c r="TE9" s="928"/>
      <c r="TF9" s="928"/>
      <c r="TG9" s="928"/>
      <c r="TH9" s="928"/>
      <c r="TI9" s="928"/>
      <c r="TJ9" s="928"/>
      <c r="TK9" s="928"/>
      <c r="TL9" s="928"/>
      <c r="TM9" s="928"/>
      <c r="TN9" s="928"/>
      <c r="TO9" s="928"/>
      <c r="TP9" s="928"/>
      <c r="TQ9" s="928"/>
      <c r="TR9" s="928"/>
      <c r="TS9" s="928"/>
      <c r="TT9" s="928"/>
      <c r="TU9" s="928"/>
      <c r="TV9" s="928"/>
      <c r="TW9" s="928"/>
      <c r="TX9" s="928"/>
      <c r="TY9" s="928"/>
      <c r="TZ9" s="928"/>
      <c r="UA9" s="928"/>
      <c r="UB9" s="928"/>
      <c r="UC9" s="928"/>
      <c r="UD9" s="928"/>
      <c r="UE9" s="928"/>
      <c r="UF9" s="928"/>
      <c r="UG9" s="928"/>
      <c r="UH9" s="928"/>
      <c r="UI9" s="928"/>
      <c r="UJ9" s="928"/>
      <c r="UK9" s="928"/>
      <c r="UL9" s="928"/>
      <c r="UM9" s="928"/>
      <c r="UN9" s="928"/>
      <c r="UO9" s="928"/>
      <c r="UP9" s="928"/>
      <c r="UQ9" s="928"/>
      <c r="UR9" s="928"/>
      <c r="US9" s="928"/>
      <c r="UT9" s="928"/>
      <c r="UU9" s="928"/>
      <c r="UV9" s="928"/>
      <c r="UW9" s="928"/>
      <c r="UX9" s="928"/>
      <c r="UY9" s="928"/>
      <c r="UZ9" s="928"/>
      <c r="VA9" s="928"/>
      <c r="VB9" s="928"/>
      <c r="VC9" s="928"/>
      <c r="VD9" s="928"/>
      <c r="VE9" s="928"/>
      <c r="VF9" s="928"/>
      <c r="VG9" s="928"/>
      <c r="VH9" s="928"/>
      <c r="VI9" s="928"/>
      <c r="VJ9" s="928"/>
      <c r="VK9" s="928"/>
      <c r="VL9" s="928"/>
      <c r="VM9" s="928"/>
      <c r="VN9" s="928"/>
      <c r="VO9" s="928"/>
      <c r="VP9" s="928"/>
      <c r="VQ9" s="928"/>
      <c r="VR9" s="928"/>
      <c r="VS9" s="928"/>
      <c r="VT9" s="928"/>
      <c r="VU9" s="928"/>
      <c r="VV9" s="928"/>
      <c r="VW9" s="928"/>
      <c r="VX9" s="928"/>
      <c r="VY9" s="928"/>
      <c r="VZ9" s="928"/>
      <c r="WA9" s="928"/>
      <c r="WB9" s="928"/>
      <c r="WC9" s="928"/>
      <c r="WD9" s="928"/>
      <c r="WE9" s="928"/>
      <c r="WF9" s="928"/>
      <c r="WG9" s="928"/>
      <c r="WH9" s="928"/>
      <c r="WI9" s="928"/>
      <c r="WJ9" s="928"/>
      <c r="WK9" s="928"/>
      <c r="WL9" s="928"/>
      <c r="WM9" s="928"/>
      <c r="WN9" s="928"/>
      <c r="WO9" s="928"/>
      <c r="WP9" s="928"/>
      <c r="WQ9" s="928"/>
      <c r="WR9" s="928"/>
      <c r="WS9" s="928"/>
      <c r="WT9" s="928"/>
      <c r="WU9" s="928"/>
      <c r="WV9" s="928"/>
      <c r="WW9" s="928"/>
      <c r="WX9" s="928"/>
      <c r="WY9" s="928"/>
      <c r="WZ9" s="928"/>
      <c r="XA9" s="928"/>
      <c r="XB9" s="928"/>
      <c r="XC9" s="928"/>
      <c r="XD9" s="928"/>
      <c r="XE9" s="928"/>
      <c r="XF9" s="928"/>
      <c r="XG9" s="928"/>
      <c r="XH9" s="928"/>
      <c r="XI9" s="928"/>
      <c r="XJ9" s="928"/>
      <c r="XK9" s="928"/>
      <c r="XL9" s="928"/>
      <c r="XM9" s="928"/>
      <c r="XN9" s="928"/>
      <c r="XO9" s="928"/>
      <c r="XP9" s="928"/>
      <c r="XQ9" s="928"/>
      <c r="XR9" s="928"/>
      <c r="XS9" s="928"/>
      <c r="XT9" s="928"/>
      <c r="XU9" s="928"/>
      <c r="XV9" s="928"/>
      <c r="XW9" s="928"/>
      <c r="XX9" s="928"/>
      <c r="XY9" s="928"/>
      <c r="XZ9" s="928"/>
      <c r="YA9" s="928"/>
      <c r="YB9" s="928"/>
      <c r="YC9" s="928"/>
      <c r="YD9" s="928"/>
      <c r="YE9" s="928"/>
      <c r="YF9" s="928"/>
      <c r="YG9" s="928"/>
      <c r="YH9" s="928"/>
      <c r="YI9" s="928"/>
      <c r="YJ9" s="928"/>
      <c r="YK9" s="928"/>
      <c r="YL9" s="928"/>
      <c r="YM9" s="928"/>
      <c r="YN9" s="928"/>
      <c r="YO9" s="928"/>
      <c r="YP9" s="928"/>
      <c r="YQ9" s="928"/>
      <c r="YR9" s="928"/>
      <c r="YS9" s="928"/>
      <c r="YT9" s="928"/>
      <c r="YU9" s="928"/>
      <c r="YV9" s="928"/>
      <c r="YW9" s="928"/>
      <c r="YX9" s="928"/>
      <c r="YY9" s="928"/>
      <c r="YZ9" s="928"/>
      <c r="ZA9" s="928"/>
      <c r="ZB9" s="928"/>
      <c r="ZC9" s="928"/>
      <c r="ZD9" s="928"/>
      <c r="ZE9" s="928"/>
      <c r="ZF9" s="928"/>
      <c r="ZG9" s="928"/>
      <c r="ZH9" s="928"/>
      <c r="ZI9" s="928"/>
      <c r="ZJ9" s="928"/>
      <c r="ZK9" s="928"/>
      <c r="ZL9" s="928"/>
      <c r="ZM9" s="928"/>
      <c r="ZN9" s="928"/>
      <c r="ZO9" s="928"/>
      <c r="ZP9" s="928"/>
      <c r="ZQ9" s="928"/>
      <c r="ZR9" s="928"/>
      <c r="ZS9" s="928"/>
      <c r="ZT9" s="928"/>
      <c r="ZU9" s="928"/>
      <c r="ZV9" s="928"/>
      <c r="ZW9" s="928"/>
      <c r="ZX9" s="928"/>
      <c r="ZY9" s="928"/>
      <c r="ZZ9" s="928"/>
      <c r="AAA9" s="928"/>
      <c r="AAB9" s="928"/>
      <c r="AAC9" s="928"/>
      <c r="AAD9" s="928"/>
      <c r="AAE9" s="928"/>
      <c r="AAF9" s="928"/>
      <c r="AAG9" s="928"/>
      <c r="AAH9" s="928"/>
      <c r="AAI9" s="928"/>
      <c r="AAJ9" s="928"/>
      <c r="AAK9" s="928"/>
      <c r="AAL9" s="928"/>
      <c r="AAM9" s="928"/>
      <c r="AAN9" s="928"/>
      <c r="AAO9" s="928"/>
      <c r="AAP9" s="928"/>
      <c r="AAQ9" s="928"/>
      <c r="AAR9" s="928"/>
      <c r="AAS9" s="928"/>
      <c r="AAT9" s="928"/>
      <c r="AAU9" s="928"/>
      <c r="AAV9" s="928"/>
      <c r="AAW9" s="928"/>
      <c r="AAX9" s="928"/>
      <c r="AAY9" s="928"/>
      <c r="AAZ9" s="928"/>
      <c r="ABA9" s="928"/>
      <c r="ABB9" s="928"/>
      <c r="ABC9" s="928"/>
      <c r="ABD9" s="928"/>
      <c r="ABE9" s="928"/>
      <c r="ABF9" s="928"/>
      <c r="ABG9" s="928"/>
      <c r="ABH9" s="928"/>
      <c r="ABI9" s="928"/>
      <c r="ABJ9" s="928"/>
      <c r="ABK9" s="928"/>
      <c r="ABL9" s="928"/>
      <c r="ABM9" s="928"/>
      <c r="ABN9" s="928"/>
      <c r="ABO9" s="928"/>
      <c r="ABP9" s="928"/>
      <c r="ABQ9" s="928"/>
      <c r="ABR9" s="928"/>
      <c r="ABS9" s="928"/>
      <c r="ABT9" s="928"/>
      <c r="ABU9" s="928"/>
      <c r="ABV9" s="928"/>
      <c r="ABW9" s="928"/>
      <c r="ABX9" s="928"/>
      <c r="ABY9" s="928"/>
      <c r="ABZ9" s="928"/>
      <c r="ACA9" s="928"/>
      <c r="ACB9" s="928"/>
      <c r="ACC9" s="928"/>
      <c r="ACD9" s="928"/>
      <c r="ACE9" s="928"/>
      <c r="ACF9" s="928"/>
      <c r="ACG9" s="928"/>
      <c r="ACH9" s="928"/>
      <c r="ACI9" s="928"/>
      <c r="ACJ9" s="928"/>
      <c r="ACK9" s="928"/>
      <c r="ACL9" s="928"/>
      <c r="ACM9" s="928"/>
      <c r="ACN9" s="928"/>
      <c r="ACO9" s="928"/>
      <c r="ACP9" s="928"/>
      <c r="ACQ9" s="928"/>
      <c r="ACR9" s="928"/>
      <c r="ACS9" s="928"/>
      <c r="ACT9" s="928"/>
      <c r="ACU9" s="928"/>
      <c r="ACV9" s="928"/>
      <c r="ACW9" s="928"/>
      <c r="ACX9" s="928"/>
      <c r="ACY9" s="928"/>
      <c r="ACZ9" s="928"/>
      <c r="ADA9" s="928"/>
      <c r="ADB9" s="928"/>
      <c r="ADC9" s="928"/>
      <c r="ADD9" s="928"/>
      <c r="ADE9" s="928"/>
      <c r="ADF9" s="928"/>
      <c r="ADG9" s="928"/>
      <c r="ADH9" s="928"/>
      <c r="ADI9" s="928"/>
      <c r="ADJ9" s="928"/>
      <c r="ADK9" s="928"/>
      <c r="ADL9" s="928"/>
      <c r="ADM9" s="928"/>
      <c r="ADN9" s="928"/>
      <c r="ADO9" s="928"/>
      <c r="ADP9" s="928"/>
      <c r="ADQ9" s="928"/>
      <c r="ADR9" s="928"/>
      <c r="ADS9" s="928"/>
      <c r="ADT9" s="928"/>
      <c r="ADU9" s="928"/>
      <c r="ADV9" s="928"/>
      <c r="ADW9" s="928"/>
      <c r="ADX9" s="928"/>
      <c r="ADY9" s="928"/>
      <c r="ADZ9" s="928"/>
      <c r="AEA9" s="928"/>
      <c r="AEB9" s="928"/>
      <c r="AEC9" s="928"/>
      <c r="AED9" s="928"/>
      <c r="AEE9" s="928"/>
      <c r="AEF9" s="928"/>
      <c r="AEG9" s="928"/>
      <c r="AEH9" s="928"/>
      <c r="AEI9" s="928"/>
      <c r="AEJ9" s="928"/>
      <c r="AEK9" s="928"/>
      <c r="AEL9" s="928"/>
      <c r="AEM9" s="928"/>
      <c r="AEN9" s="928"/>
      <c r="AEO9" s="928"/>
      <c r="AEP9" s="928"/>
      <c r="AEQ9" s="928"/>
      <c r="AER9" s="928"/>
      <c r="AES9" s="928"/>
      <c r="AET9" s="928"/>
      <c r="AEU9" s="928"/>
      <c r="AEV9" s="928"/>
      <c r="AEW9" s="928"/>
      <c r="AEX9" s="928"/>
      <c r="AEY9" s="928"/>
      <c r="AEZ9" s="928"/>
      <c r="AFA9" s="928"/>
      <c r="AFB9" s="928"/>
      <c r="AFC9" s="928"/>
      <c r="AFD9" s="928"/>
      <c r="AFE9" s="928"/>
      <c r="AFF9" s="928"/>
      <c r="AFG9" s="928"/>
      <c r="AFH9" s="928"/>
      <c r="AFI9" s="928"/>
      <c r="AFJ9" s="928"/>
      <c r="AFK9" s="928"/>
      <c r="AFL9" s="928"/>
      <c r="AFM9" s="928"/>
      <c r="AFN9" s="928"/>
      <c r="AFO9" s="928"/>
      <c r="AFP9" s="928"/>
      <c r="AFQ9" s="928"/>
      <c r="AFR9" s="928"/>
      <c r="AFS9" s="928"/>
      <c r="AFT9" s="928"/>
      <c r="AFU9" s="928"/>
      <c r="AFV9" s="928"/>
      <c r="AFW9" s="928"/>
      <c r="AFX9" s="928"/>
      <c r="AFY9" s="928"/>
      <c r="AFZ9" s="928"/>
      <c r="AGA9" s="928"/>
      <c r="AGB9" s="928"/>
      <c r="AGC9" s="928"/>
      <c r="AGD9" s="928"/>
      <c r="AGE9" s="928"/>
      <c r="AGF9" s="928"/>
      <c r="AGG9" s="928"/>
      <c r="AGH9" s="928"/>
      <c r="AGI9" s="928"/>
      <c r="AGJ9" s="928"/>
      <c r="AGK9" s="928"/>
      <c r="AGL9" s="928"/>
      <c r="AGM9" s="928"/>
      <c r="AGN9" s="928"/>
      <c r="AGO9" s="928"/>
      <c r="AGP9" s="928"/>
      <c r="AGQ9" s="928"/>
      <c r="AGR9" s="928"/>
      <c r="AGS9" s="928"/>
      <c r="AGT9" s="928"/>
      <c r="AGU9" s="928"/>
      <c r="AGV9" s="928"/>
      <c r="AGW9" s="928"/>
      <c r="AGX9" s="928"/>
      <c r="AGY9" s="928"/>
      <c r="AGZ9" s="928"/>
      <c r="AHA9" s="928"/>
      <c r="AHB9" s="928"/>
      <c r="AHC9" s="928"/>
      <c r="AHD9" s="928"/>
      <c r="AHE9" s="928"/>
      <c r="AHF9" s="928"/>
      <c r="AHG9" s="928"/>
      <c r="AHH9" s="928"/>
      <c r="AHI9" s="928"/>
      <c r="AHJ9" s="928"/>
      <c r="AHK9" s="928"/>
      <c r="AHL9" s="928"/>
      <c r="AHM9" s="928"/>
      <c r="AHN9" s="928"/>
      <c r="AHO9" s="928"/>
      <c r="AHP9" s="928"/>
      <c r="AHQ9" s="928"/>
      <c r="AHR9" s="928"/>
      <c r="AHS9" s="928"/>
      <c r="AHT9" s="928"/>
      <c r="AHU9" s="928"/>
      <c r="AHV9" s="928"/>
      <c r="AHW9" s="928"/>
      <c r="AHX9" s="928"/>
      <c r="AHY9" s="928"/>
      <c r="AHZ9" s="928"/>
      <c r="AIA9" s="928"/>
      <c r="AIB9" s="928"/>
      <c r="AIC9" s="928"/>
      <c r="AID9" s="928"/>
      <c r="AIE9" s="928"/>
      <c r="AIF9" s="928"/>
      <c r="AIG9" s="928"/>
      <c r="AIH9" s="928"/>
      <c r="AII9" s="928"/>
      <c r="AIJ9" s="928"/>
      <c r="AIK9" s="928"/>
      <c r="AIL9" s="928"/>
      <c r="AIM9" s="928"/>
      <c r="AIN9" s="928"/>
      <c r="AIO9" s="928"/>
      <c r="AIP9" s="928"/>
      <c r="AIQ9" s="928"/>
      <c r="AIR9" s="928"/>
      <c r="AIS9" s="928"/>
      <c r="AIT9" s="928"/>
      <c r="AIU9" s="928"/>
      <c r="AIV9" s="928"/>
      <c r="AIW9" s="928"/>
      <c r="AIX9" s="928"/>
      <c r="AIY9" s="928"/>
      <c r="AIZ9" s="928"/>
      <c r="AJA9" s="928"/>
      <c r="AJB9" s="928"/>
      <c r="AJC9" s="928"/>
      <c r="AJD9" s="928"/>
      <c r="AJE9" s="928"/>
      <c r="AJF9" s="928"/>
      <c r="AJG9" s="928"/>
      <c r="AJH9" s="928"/>
      <c r="AJI9" s="928"/>
      <c r="AJJ9" s="928"/>
      <c r="AJK9" s="928"/>
      <c r="AJL9" s="928"/>
      <c r="AJM9" s="928"/>
      <c r="AJN9" s="928"/>
      <c r="AJO9" s="928"/>
      <c r="AJP9" s="928"/>
      <c r="AJQ9" s="928"/>
      <c r="AJR9" s="928"/>
      <c r="AJS9" s="928"/>
      <c r="AJT9" s="928"/>
      <c r="AJU9" s="928"/>
      <c r="AJV9" s="928"/>
      <c r="AJW9" s="928"/>
      <c r="AJX9" s="928"/>
      <c r="AJY9" s="928"/>
      <c r="AJZ9" s="928"/>
      <c r="AKA9" s="928"/>
      <c r="AKB9" s="928"/>
      <c r="AKC9" s="928"/>
      <c r="AKD9" s="928"/>
      <c r="AKE9" s="928"/>
      <c r="AKF9" s="928"/>
      <c r="AKG9" s="928"/>
      <c r="AKH9" s="928"/>
      <c r="AKI9" s="928"/>
      <c r="AKJ9" s="928"/>
      <c r="AKK9" s="928"/>
      <c r="AKL9" s="928"/>
      <c r="AKM9" s="928"/>
      <c r="AKN9" s="928"/>
      <c r="AKO9" s="928"/>
      <c r="AKP9" s="928"/>
      <c r="AKQ9" s="928"/>
      <c r="AKR9" s="928"/>
      <c r="AKS9" s="928"/>
      <c r="AKT9" s="928"/>
      <c r="AKU9" s="928"/>
      <c r="AKV9" s="928"/>
      <c r="AKW9" s="928"/>
      <c r="AKX9" s="928"/>
      <c r="AKY9" s="928"/>
      <c r="AKZ9" s="928"/>
      <c r="ALA9" s="928"/>
      <c r="ALB9" s="928"/>
      <c r="ALC9" s="928"/>
      <c r="ALD9" s="928"/>
      <c r="ALE9" s="928"/>
      <c r="ALF9" s="928"/>
      <c r="ALG9" s="928"/>
      <c r="ALH9" s="928"/>
      <c r="ALI9" s="928"/>
      <c r="ALJ9" s="928"/>
      <c r="ALK9" s="928"/>
      <c r="ALL9" s="928"/>
      <c r="ALM9" s="928"/>
      <c r="ALN9" s="928"/>
      <c r="ALO9" s="928"/>
      <c r="ALP9" s="928"/>
      <c r="ALQ9" s="928"/>
      <c r="ALR9" s="928"/>
      <c r="ALS9" s="928"/>
      <c r="ALT9" s="928"/>
      <c r="ALU9" s="928"/>
      <c r="ALV9" s="928"/>
      <c r="ALW9" s="928"/>
      <c r="ALX9" s="928"/>
      <c r="ALY9" s="928"/>
      <c r="ALZ9" s="928"/>
      <c r="AMA9" s="928"/>
      <c r="AMB9" s="928"/>
      <c r="AMC9" s="928"/>
      <c r="AMD9" s="928"/>
      <c r="AME9" s="928"/>
      <c r="AMF9" s="928"/>
      <c r="AMG9" s="928"/>
      <c r="AMH9" s="928"/>
      <c r="AMI9" s="928"/>
      <c r="AMJ9" s="928"/>
      <c r="AMK9" s="928"/>
      <c r="AML9" s="928"/>
      <c r="AMM9" s="928"/>
      <c r="AMN9" s="928"/>
      <c r="AMO9" s="928"/>
      <c r="AMP9" s="928"/>
      <c r="AMQ9" s="928"/>
      <c r="AMR9" s="928"/>
      <c r="AMS9" s="928"/>
      <c r="AMT9" s="928"/>
      <c r="AMU9" s="928"/>
      <c r="AMV9" s="928"/>
      <c r="AMW9" s="928"/>
      <c r="AMX9" s="928"/>
      <c r="AMY9" s="928"/>
      <c r="AMZ9" s="928"/>
      <c r="ANA9" s="928"/>
      <c r="ANB9" s="928"/>
      <c r="ANC9" s="928"/>
      <c r="AND9" s="928"/>
      <c r="ANE9" s="928"/>
      <c r="ANF9" s="928"/>
      <c r="ANG9" s="928"/>
      <c r="ANH9" s="928"/>
      <c r="ANI9" s="928"/>
      <c r="ANJ9" s="928"/>
      <c r="ANK9" s="928"/>
      <c r="ANL9" s="928"/>
      <c r="ANM9" s="928"/>
      <c r="ANN9" s="928"/>
      <c r="ANO9" s="928"/>
      <c r="ANP9" s="928"/>
      <c r="ANQ9" s="928"/>
      <c r="ANR9" s="928"/>
      <c r="ANS9" s="928"/>
      <c r="ANT9" s="928"/>
      <c r="ANU9" s="928"/>
      <c r="ANV9" s="928"/>
      <c r="ANW9" s="928"/>
      <c r="ANX9" s="928"/>
      <c r="ANY9" s="928"/>
      <c r="ANZ9" s="928"/>
      <c r="AOA9" s="928"/>
      <c r="AOB9" s="928"/>
      <c r="AOC9" s="928"/>
      <c r="AOD9" s="928"/>
      <c r="AOE9" s="928"/>
      <c r="AOF9" s="928"/>
      <c r="AOG9" s="928"/>
      <c r="AOH9" s="928"/>
      <c r="AOI9" s="928"/>
      <c r="AOJ9" s="928"/>
      <c r="AOK9" s="928"/>
      <c r="AOL9" s="928"/>
      <c r="AOM9" s="928"/>
      <c r="AON9" s="928"/>
      <c r="AOO9" s="928"/>
      <c r="AOP9" s="928"/>
      <c r="AOQ9" s="928"/>
      <c r="AOR9" s="928"/>
      <c r="AOS9" s="928"/>
      <c r="AOT9" s="928"/>
      <c r="AOU9" s="928"/>
      <c r="AOV9" s="928"/>
      <c r="AOW9" s="928"/>
      <c r="AOX9" s="928"/>
      <c r="AOY9" s="928"/>
      <c r="AOZ9" s="928"/>
      <c r="APA9" s="928"/>
      <c r="APB9" s="928"/>
      <c r="APC9" s="928"/>
      <c r="APD9" s="928"/>
      <c r="APE9" s="928"/>
      <c r="APF9" s="928"/>
      <c r="APG9" s="928"/>
      <c r="APH9" s="928"/>
      <c r="API9" s="928"/>
      <c r="APJ9" s="928"/>
      <c r="APK9" s="928"/>
      <c r="APL9" s="928"/>
      <c r="APM9" s="928"/>
      <c r="APN9" s="928"/>
      <c r="APO9" s="928"/>
      <c r="APP9" s="928"/>
      <c r="APQ9" s="928"/>
      <c r="APR9" s="928"/>
      <c r="APS9" s="928"/>
      <c r="APT9" s="928"/>
      <c r="APU9" s="928"/>
      <c r="APV9" s="928"/>
      <c r="APW9" s="928"/>
      <c r="APX9" s="928"/>
      <c r="APY9" s="928"/>
      <c r="APZ9" s="928"/>
      <c r="AQA9" s="928"/>
      <c r="AQB9" s="928"/>
      <c r="AQC9" s="928"/>
      <c r="AQD9" s="928"/>
      <c r="AQE9" s="928"/>
      <c r="AQF9" s="928"/>
      <c r="AQG9" s="928"/>
      <c r="AQH9" s="928"/>
      <c r="AQI9" s="928"/>
      <c r="AQJ9" s="928"/>
      <c r="AQK9" s="928"/>
      <c r="AQL9" s="928"/>
      <c r="AQM9" s="928"/>
      <c r="AQN9" s="928"/>
      <c r="AQO9" s="928"/>
      <c r="AQP9" s="928"/>
      <c r="AQQ9" s="928"/>
      <c r="AQR9" s="928"/>
      <c r="AQS9" s="928"/>
      <c r="AQT9" s="928"/>
      <c r="AQU9" s="928"/>
      <c r="AQV9" s="928"/>
      <c r="AQW9" s="928"/>
      <c r="AQX9" s="928"/>
      <c r="AQY9" s="928"/>
      <c r="AQZ9" s="928"/>
      <c r="ARA9" s="928"/>
      <c r="ARB9" s="928"/>
      <c r="ARC9" s="928"/>
      <c r="ARD9" s="928"/>
      <c r="ARE9" s="928"/>
      <c r="ARF9" s="928"/>
      <c r="ARG9" s="928"/>
      <c r="ARH9" s="928"/>
      <c r="ARI9" s="928"/>
      <c r="ARJ9" s="928"/>
      <c r="ARK9" s="928"/>
      <c r="ARL9" s="928"/>
      <c r="ARM9" s="928"/>
      <c r="ARN9" s="928"/>
      <c r="ARO9" s="928"/>
      <c r="ARP9" s="928"/>
      <c r="ARQ9" s="928"/>
      <c r="ARR9" s="928"/>
      <c r="ARS9" s="928"/>
      <c r="ART9" s="928"/>
      <c r="ARU9" s="928"/>
      <c r="ARV9" s="928"/>
      <c r="ARW9" s="928"/>
      <c r="ARX9" s="928"/>
      <c r="ARY9" s="928"/>
      <c r="ARZ9" s="928"/>
      <c r="ASA9" s="928"/>
      <c r="ASB9" s="928"/>
      <c r="ASC9" s="928"/>
      <c r="ASD9" s="928"/>
      <c r="ASE9" s="928"/>
      <c r="ASF9" s="928"/>
      <c r="ASG9" s="928"/>
      <c r="ASH9" s="928"/>
      <c r="ASI9" s="928"/>
      <c r="ASJ9" s="928"/>
      <c r="ASK9" s="928"/>
      <c r="ASL9" s="928"/>
      <c r="ASM9" s="928"/>
      <c r="ASN9" s="928"/>
      <c r="ASO9" s="928"/>
      <c r="ASP9" s="928"/>
      <c r="ASQ9" s="928"/>
      <c r="ASR9" s="928"/>
      <c r="ASS9" s="928"/>
      <c r="AST9" s="928"/>
      <c r="ASU9" s="928"/>
      <c r="ASV9" s="928"/>
      <c r="ASW9" s="928"/>
      <c r="ASX9" s="928"/>
      <c r="ASY9" s="928"/>
      <c r="ASZ9" s="928"/>
      <c r="ATA9" s="928"/>
      <c r="ATB9" s="928"/>
      <c r="ATC9" s="928"/>
      <c r="ATD9" s="928"/>
      <c r="ATE9" s="928"/>
      <c r="ATF9" s="928"/>
      <c r="ATG9" s="928"/>
      <c r="ATH9" s="928"/>
      <c r="ATI9" s="928"/>
      <c r="ATJ9" s="928"/>
      <c r="ATK9" s="928"/>
      <c r="ATL9" s="928"/>
      <c r="ATM9" s="928"/>
      <c r="ATN9" s="928"/>
      <c r="ATO9" s="928"/>
      <c r="ATP9" s="928"/>
      <c r="ATQ9" s="928"/>
      <c r="ATR9" s="928"/>
      <c r="ATS9" s="928"/>
      <c r="ATT9" s="928"/>
      <c r="ATU9" s="928"/>
      <c r="ATV9" s="928"/>
      <c r="ATW9" s="928"/>
      <c r="ATX9" s="928"/>
      <c r="ATY9" s="928"/>
      <c r="ATZ9" s="928"/>
      <c r="AUA9" s="928"/>
      <c r="AUB9" s="928"/>
      <c r="AUC9" s="928"/>
      <c r="AUD9" s="928"/>
      <c r="AUE9" s="928"/>
      <c r="AUF9" s="928"/>
      <c r="AUG9" s="928"/>
      <c r="AUH9" s="928"/>
      <c r="AUI9" s="928"/>
      <c r="AUJ9" s="928"/>
      <c r="AUK9" s="928"/>
      <c r="AUL9" s="928"/>
      <c r="AUM9" s="928"/>
      <c r="AUN9" s="928"/>
      <c r="AUO9" s="928"/>
      <c r="AUP9" s="928"/>
      <c r="AUQ9" s="928"/>
      <c r="AUR9" s="928"/>
      <c r="AUS9" s="928"/>
      <c r="AUT9" s="928"/>
      <c r="AUU9" s="928"/>
      <c r="AUV9" s="928"/>
      <c r="AUW9" s="928"/>
      <c r="AUX9" s="928"/>
      <c r="AUY9" s="928"/>
      <c r="AUZ9" s="928"/>
      <c r="AVA9" s="928"/>
      <c r="AVB9" s="928"/>
      <c r="AVC9" s="928"/>
      <c r="AVD9" s="928"/>
      <c r="AVE9" s="928"/>
      <c r="AVF9" s="928"/>
      <c r="AVG9" s="928"/>
      <c r="AVH9" s="928"/>
      <c r="AVI9" s="928"/>
      <c r="AVJ9" s="928"/>
      <c r="AVK9" s="928"/>
      <c r="AVL9" s="928"/>
      <c r="AVM9" s="928"/>
      <c r="AVN9" s="928"/>
      <c r="AVO9" s="928"/>
      <c r="AVP9" s="928"/>
      <c r="AVQ9" s="928"/>
      <c r="AVR9" s="928"/>
      <c r="AVS9" s="928"/>
      <c r="AVT9" s="928"/>
      <c r="AVU9" s="928"/>
      <c r="AVV9" s="928"/>
      <c r="AVW9" s="928"/>
      <c r="AVX9" s="928"/>
      <c r="AVY9" s="928"/>
      <c r="AVZ9" s="928"/>
      <c r="AWA9" s="928"/>
      <c r="AWB9" s="928"/>
      <c r="AWC9" s="928"/>
      <c r="AWD9" s="928"/>
      <c r="AWE9" s="928"/>
      <c r="AWF9" s="928"/>
      <c r="AWG9" s="928"/>
      <c r="AWH9" s="928"/>
      <c r="AWI9" s="928"/>
      <c r="AWJ9" s="928"/>
      <c r="AWK9" s="928"/>
      <c r="AWL9" s="928"/>
      <c r="AWM9" s="928"/>
      <c r="AWN9" s="928"/>
      <c r="AWO9" s="928"/>
      <c r="AWP9" s="928"/>
      <c r="AWQ9" s="928"/>
      <c r="AWR9" s="928"/>
      <c r="AWS9" s="928"/>
      <c r="AWT9" s="928"/>
      <c r="AWU9" s="928"/>
      <c r="AWV9" s="928"/>
      <c r="AWW9" s="928"/>
      <c r="AWX9" s="928"/>
      <c r="AWY9" s="928"/>
      <c r="AWZ9" s="928"/>
      <c r="AXA9" s="928"/>
      <c r="AXB9" s="928"/>
      <c r="AXC9" s="928"/>
      <c r="AXD9" s="928"/>
      <c r="AXE9" s="928"/>
      <c r="AXF9" s="928"/>
      <c r="AXG9" s="928"/>
      <c r="AXH9" s="928"/>
      <c r="AXI9" s="928"/>
      <c r="AXJ9" s="928"/>
      <c r="AXK9" s="928"/>
      <c r="AXL9" s="928"/>
      <c r="AXM9" s="928"/>
      <c r="AXN9" s="928"/>
      <c r="AXO9" s="928"/>
      <c r="AXP9" s="928"/>
      <c r="AXQ9" s="928"/>
      <c r="AXR9" s="928"/>
      <c r="AXS9" s="928"/>
      <c r="AXT9" s="928"/>
      <c r="AXU9" s="928"/>
      <c r="AXV9" s="928"/>
      <c r="AXW9" s="928"/>
      <c r="AXX9" s="928"/>
      <c r="AXY9" s="928"/>
      <c r="AXZ9" s="928"/>
      <c r="AYA9" s="928"/>
      <c r="AYB9" s="928"/>
      <c r="AYC9" s="928"/>
      <c r="AYD9" s="928"/>
      <c r="AYE9" s="928"/>
      <c r="AYF9" s="928"/>
      <c r="AYG9" s="928"/>
      <c r="AYH9" s="928"/>
      <c r="AYI9" s="928"/>
      <c r="AYJ9" s="928"/>
      <c r="AYK9" s="928"/>
      <c r="AYL9" s="928"/>
      <c r="AYM9" s="928"/>
      <c r="AYN9" s="928"/>
      <c r="AYO9" s="928"/>
      <c r="AYP9" s="928"/>
      <c r="AYQ9" s="928"/>
      <c r="AYR9" s="928"/>
      <c r="AYS9" s="928"/>
      <c r="AYT9" s="928"/>
      <c r="AYU9" s="928"/>
      <c r="AYV9" s="928"/>
      <c r="AYW9" s="928"/>
      <c r="AYX9" s="928"/>
      <c r="AYY9" s="928"/>
      <c r="AYZ9" s="928"/>
      <c r="AZA9" s="928"/>
      <c r="AZB9" s="928"/>
      <c r="AZC9" s="928"/>
      <c r="AZD9" s="928"/>
      <c r="AZE9" s="928"/>
      <c r="AZF9" s="928"/>
      <c r="AZG9" s="928"/>
      <c r="AZH9" s="928"/>
      <c r="AZI9" s="928"/>
      <c r="AZJ9" s="928"/>
      <c r="AZK9" s="928"/>
      <c r="AZL9" s="928"/>
      <c r="AZM9" s="928"/>
      <c r="AZN9" s="928"/>
      <c r="AZO9" s="928"/>
      <c r="AZP9" s="928"/>
      <c r="AZQ9" s="928"/>
      <c r="AZR9" s="928"/>
      <c r="AZS9" s="928"/>
      <c r="AZT9" s="928"/>
      <c r="AZU9" s="928"/>
      <c r="AZV9" s="928"/>
      <c r="AZW9" s="928"/>
      <c r="AZX9" s="928"/>
      <c r="AZY9" s="928"/>
      <c r="AZZ9" s="928"/>
      <c r="BAA9" s="928"/>
      <c r="BAB9" s="928"/>
      <c r="BAC9" s="928"/>
      <c r="BAD9" s="928"/>
      <c r="BAE9" s="928"/>
      <c r="BAF9" s="928"/>
      <c r="BAG9" s="928"/>
      <c r="BAH9" s="928"/>
      <c r="BAI9" s="928"/>
      <c r="BAJ9" s="928"/>
      <c r="BAK9" s="928"/>
      <c r="BAL9" s="928"/>
      <c r="BAM9" s="928"/>
      <c r="BAN9" s="928"/>
      <c r="BAO9" s="928"/>
      <c r="BAP9" s="928"/>
      <c r="BAQ9" s="928"/>
      <c r="BAR9" s="928"/>
      <c r="BAS9" s="928"/>
      <c r="BAT9" s="928"/>
      <c r="BAU9" s="928"/>
      <c r="BAV9" s="928"/>
      <c r="BAW9" s="928"/>
      <c r="BAX9" s="928"/>
      <c r="BAY9" s="928"/>
      <c r="BAZ9" s="928"/>
      <c r="BBA9" s="928"/>
      <c r="BBB9" s="928"/>
      <c r="BBC9" s="928"/>
      <c r="BBD9" s="928"/>
      <c r="BBE9" s="928"/>
      <c r="BBF9" s="928"/>
      <c r="BBG9" s="928"/>
      <c r="BBH9" s="928"/>
      <c r="BBI9" s="928"/>
      <c r="BBJ9" s="928"/>
      <c r="BBK9" s="928"/>
      <c r="BBL9" s="928"/>
      <c r="BBM9" s="928"/>
      <c r="BBN9" s="928"/>
      <c r="BBO9" s="928"/>
      <c r="BBP9" s="928"/>
      <c r="BBQ9" s="928"/>
      <c r="BBR9" s="928"/>
      <c r="BBS9" s="928"/>
      <c r="BBT9" s="928"/>
      <c r="BBU9" s="928"/>
      <c r="BBV9" s="928"/>
      <c r="BBW9" s="928"/>
      <c r="BBX9" s="928"/>
      <c r="BBY9" s="928"/>
      <c r="BBZ9" s="928"/>
      <c r="BCA9" s="928"/>
      <c r="BCB9" s="928"/>
      <c r="BCC9" s="928"/>
      <c r="BCD9" s="928"/>
      <c r="BCE9" s="928"/>
      <c r="BCF9" s="928"/>
      <c r="BCG9" s="928"/>
      <c r="BCH9" s="928"/>
      <c r="BCI9" s="928"/>
      <c r="BCJ9" s="928"/>
      <c r="BCK9" s="928"/>
      <c r="BCL9" s="928"/>
      <c r="BCM9" s="928"/>
      <c r="BCN9" s="928"/>
      <c r="BCO9" s="928"/>
      <c r="BCP9" s="928"/>
      <c r="BCQ9" s="928"/>
      <c r="BCR9" s="928"/>
      <c r="BCS9" s="928"/>
      <c r="BCT9" s="928"/>
      <c r="BCU9" s="928"/>
      <c r="BCV9" s="928"/>
      <c r="BCW9" s="928"/>
      <c r="BCX9" s="928"/>
      <c r="BCY9" s="928"/>
      <c r="BCZ9" s="928"/>
      <c r="BDA9" s="928"/>
      <c r="BDB9" s="928"/>
      <c r="BDC9" s="928"/>
      <c r="BDD9" s="928"/>
      <c r="BDE9" s="928"/>
      <c r="BDF9" s="928"/>
      <c r="BDG9" s="928"/>
      <c r="BDH9" s="928"/>
      <c r="BDI9" s="928"/>
      <c r="BDJ9" s="928"/>
      <c r="BDK9" s="928"/>
      <c r="BDL9" s="928"/>
      <c r="BDM9" s="928"/>
      <c r="BDN9" s="928"/>
      <c r="BDO9" s="928"/>
      <c r="BDP9" s="928"/>
      <c r="BDQ9" s="928"/>
      <c r="BDR9" s="928"/>
      <c r="BDS9" s="928"/>
      <c r="BDT9" s="928"/>
      <c r="BDU9" s="928"/>
      <c r="BDV9" s="928"/>
      <c r="BDW9" s="928"/>
      <c r="BDX9" s="928"/>
      <c r="BDY9" s="928"/>
      <c r="BDZ9" s="928"/>
      <c r="BEA9" s="928"/>
      <c r="BEB9" s="928"/>
      <c r="BEC9" s="928"/>
      <c r="BED9" s="928"/>
      <c r="BEE9" s="928"/>
      <c r="BEF9" s="928"/>
      <c r="BEG9" s="928"/>
      <c r="BEH9" s="928"/>
      <c r="BEI9" s="928"/>
      <c r="BEJ9" s="928"/>
      <c r="BEK9" s="928"/>
      <c r="BEL9" s="928"/>
      <c r="BEM9" s="928"/>
      <c r="BEN9" s="928"/>
      <c r="BEO9" s="928"/>
      <c r="BEP9" s="928"/>
      <c r="BEQ9" s="928"/>
      <c r="BER9" s="928"/>
      <c r="BES9" s="928"/>
      <c r="BET9" s="928"/>
      <c r="BEU9" s="928"/>
      <c r="BEV9" s="928"/>
      <c r="BEW9" s="928"/>
      <c r="BEX9" s="928"/>
      <c r="BEY9" s="928"/>
      <c r="BEZ9" s="928"/>
      <c r="BFA9" s="928"/>
      <c r="BFB9" s="928"/>
      <c r="BFC9" s="928"/>
      <c r="BFD9" s="928"/>
      <c r="BFE9" s="928"/>
      <c r="BFF9" s="928"/>
      <c r="BFG9" s="928"/>
      <c r="BFH9" s="928"/>
      <c r="BFI9" s="928"/>
      <c r="BFJ9" s="928"/>
      <c r="BFK9" s="928"/>
      <c r="BFL9" s="928"/>
      <c r="BFM9" s="928"/>
      <c r="BFN9" s="928"/>
      <c r="BFO9" s="928"/>
      <c r="BFP9" s="928"/>
      <c r="BFQ9" s="928"/>
      <c r="BFR9" s="928"/>
      <c r="BFS9" s="928"/>
      <c r="BFT9" s="928"/>
      <c r="BFU9" s="928"/>
      <c r="BFV9" s="928"/>
      <c r="BFW9" s="928"/>
      <c r="BFX9" s="928"/>
      <c r="BFY9" s="928"/>
      <c r="BFZ9" s="928"/>
      <c r="BGA9" s="928"/>
      <c r="BGB9" s="928"/>
      <c r="BGC9" s="928"/>
      <c r="BGD9" s="928"/>
      <c r="BGE9" s="928"/>
      <c r="BGF9" s="928"/>
      <c r="BGG9" s="928"/>
      <c r="BGH9" s="928"/>
      <c r="BGI9" s="928"/>
      <c r="BGJ9" s="928"/>
      <c r="BGK9" s="928"/>
      <c r="BGL9" s="928"/>
      <c r="BGM9" s="928"/>
      <c r="BGN9" s="928"/>
      <c r="BGO9" s="928"/>
      <c r="BGP9" s="928"/>
      <c r="BGQ9" s="928"/>
      <c r="BGR9" s="928"/>
      <c r="BGS9" s="928"/>
      <c r="BGT9" s="928"/>
      <c r="BGU9" s="928"/>
      <c r="BGV9" s="928"/>
      <c r="BGW9" s="928"/>
      <c r="BGX9" s="928"/>
      <c r="BGY9" s="928"/>
      <c r="BGZ9" s="928"/>
      <c r="BHA9" s="928"/>
      <c r="BHB9" s="928"/>
      <c r="BHC9" s="928"/>
      <c r="BHD9" s="928"/>
      <c r="BHE9" s="928"/>
      <c r="BHF9" s="928"/>
      <c r="BHG9" s="928"/>
      <c r="BHH9" s="928"/>
      <c r="BHI9" s="928"/>
      <c r="BHJ9" s="928"/>
      <c r="BHK9" s="928"/>
      <c r="BHL9" s="928"/>
      <c r="BHM9" s="928"/>
      <c r="BHN9" s="928"/>
      <c r="BHO9" s="928"/>
      <c r="BHP9" s="928"/>
      <c r="BHQ9" s="928"/>
      <c r="BHR9" s="928"/>
      <c r="BHS9" s="928"/>
      <c r="BHT9" s="928"/>
      <c r="BHU9" s="928"/>
      <c r="BHV9" s="928"/>
      <c r="BHW9" s="928"/>
      <c r="BHX9" s="928"/>
      <c r="BHY9" s="928"/>
      <c r="BHZ9" s="928"/>
      <c r="BIA9" s="928"/>
      <c r="BIB9" s="928"/>
      <c r="BIC9" s="928"/>
      <c r="BID9" s="928"/>
      <c r="BIE9" s="928"/>
      <c r="BIF9" s="928"/>
      <c r="BIG9" s="928"/>
      <c r="BIH9" s="928"/>
      <c r="BII9" s="928"/>
      <c r="BIJ9" s="928"/>
      <c r="BIK9" s="928"/>
      <c r="BIL9" s="928"/>
      <c r="BIM9" s="928"/>
      <c r="BIN9" s="928"/>
      <c r="BIO9" s="928"/>
      <c r="BIP9" s="928"/>
      <c r="BIQ9" s="928"/>
      <c r="BIR9" s="928"/>
      <c r="BIS9" s="928"/>
      <c r="BIT9" s="928"/>
      <c r="BIU9" s="928"/>
      <c r="BIV9" s="928"/>
      <c r="BIW9" s="928"/>
      <c r="BIX9" s="928"/>
      <c r="BIY9" s="928"/>
      <c r="BIZ9" s="928"/>
      <c r="BJA9" s="928"/>
      <c r="BJB9" s="928"/>
      <c r="BJC9" s="928"/>
      <c r="BJD9" s="928"/>
      <c r="BJE9" s="928"/>
      <c r="BJF9" s="928"/>
      <c r="BJG9" s="928"/>
      <c r="BJH9" s="928"/>
      <c r="BJI9" s="928"/>
      <c r="BJJ9" s="928"/>
      <c r="BJK9" s="928"/>
      <c r="BJL9" s="928"/>
      <c r="BJM9" s="928"/>
      <c r="BJN9" s="928"/>
      <c r="BJO9" s="928"/>
      <c r="BJP9" s="928"/>
      <c r="BJQ9" s="928"/>
      <c r="BJR9" s="928"/>
      <c r="BJS9" s="928"/>
      <c r="BJT9" s="928"/>
      <c r="BJU9" s="928"/>
      <c r="BJV9" s="928"/>
      <c r="BJW9" s="928"/>
      <c r="BJX9" s="928"/>
      <c r="BJY9" s="928"/>
      <c r="BJZ9" s="928"/>
      <c r="BKA9" s="928"/>
      <c r="BKB9" s="928"/>
      <c r="BKC9" s="928"/>
      <c r="BKD9" s="928"/>
      <c r="BKE9" s="928"/>
      <c r="BKF9" s="928"/>
      <c r="BKG9" s="928"/>
      <c r="BKH9" s="928"/>
      <c r="BKI9" s="928"/>
      <c r="BKJ9" s="928"/>
      <c r="BKK9" s="928"/>
      <c r="BKL9" s="928"/>
      <c r="BKM9" s="928"/>
      <c r="BKN9" s="928"/>
      <c r="BKO9" s="928"/>
      <c r="BKP9" s="928"/>
      <c r="BKQ9" s="928"/>
      <c r="BKR9" s="928"/>
      <c r="BKS9" s="928"/>
      <c r="BKT9" s="928"/>
      <c r="BKU9" s="928"/>
      <c r="BKV9" s="928"/>
      <c r="BKW9" s="928"/>
      <c r="BKX9" s="928"/>
      <c r="BKY9" s="928"/>
      <c r="BKZ9" s="928"/>
      <c r="BLA9" s="928"/>
      <c r="BLB9" s="928"/>
      <c r="BLC9" s="928"/>
      <c r="BLD9" s="928"/>
      <c r="BLE9" s="928"/>
      <c r="BLF9" s="928"/>
      <c r="BLG9" s="928"/>
      <c r="BLH9" s="928"/>
      <c r="BLI9" s="928"/>
      <c r="BLJ9" s="928"/>
      <c r="BLK9" s="928"/>
      <c r="BLL9" s="928"/>
      <c r="BLM9" s="928"/>
      <c r="BLN9" s="928"/>
      <c r="BLO9" s="928"/>
      <c r="BLP9" s="928"/>
      <c r="BLQ9" s="928"/>
      <c r="BLR9" s="928"/>
      <c r="BLS9" s="928"/>
      <c r="BLT9" s="928"/>
      <c r="BLU9" s="928"/>
      <c r="BLV9" s="928"/>
      <c r="BLW9" s="928"/>
      <c r="BLX9" s="928"/>
      <c r="BLY9" s="928"/>
      <c r="BLZ9" s="928"/>
      <c r="BMA9" s="928"/>
      <c r="BMB9" s="928"/>
      <c r="BMC9" s="928"/>
      <c r="BMD9" s="928"/>
      <c r="BME9" s="928"/>
      <c r="BMF9" s="928"/>
      <c r="BMG9" s="928"/>
      <c r="BMH9" s="928"/>
      <c r="BMI9" s="928"/>
      <c r="BMJ9" s="928"/>
      <c r="BMK9" s="928"/>
      <c r="BML9" s="928"/>
      <c r="BMM9" s="928"/>
      <c r="BMN9" s="928"/>
      <c r="BMO9" s="928"/>
      <c r="BMP9" s="928"/>
      <c r="BMQ9" s="928"/>
      <c r="BMR9" s="928"/>
      <c r="BMS9" s="928"/>
      <c r="BMT9" s="928"/>
      <c r="BMU9" s="928"/>
      <c r="BMV9" s="928"/>
      <c r="BMW9" s="928"/>
      <c r="BMX9" s="928"/>
      <c r="BMY9" s="928"/>
      <c r="BMZ9" s="928"/>
      <c r="BNA9" s="928"/>
      <c r="BNB9" s="928"/>
      <c r="BNC9" s="928"/>
      <c r="BND9" s="928"/>
      <c r="BNE9" s="928"/>
      <c r="BNF9" s="928"/>
      <c r="BNG9" s="928"/>
      <c r="BNH9" s="928"/>
      <c r="BNI9" s="928"/>
      <c r="BNJ9" s="928"/>
      <c r="BNK9" s="928"/>
      <c r="BNL9" s="928"/>
      <c r="BNM9" s="928"/>
      <c r="BNN9" s="928"/>
      <c r="BNO9" s="928"/>
      <c r="BNP9" s="928"/>
      <c r="BNQ9" s="928"/>
      <c r="BNR9" s="928"/>
      <c r="BNS9" s="928"/>
      <c r="BNT9" s="928"/>
      <c r="BNU9" s="928"/>
      <c r="BNV9" s="928"/>
      <c r="BNW9" s="928"/>
      <c r="BNX9" s="928"/>
      <c r="BNY9" s="928"/>
      <c r="BNZ9" s="928"/>
      <c r="BOA9" s="928"/>
      <c r="BOB9" s="928"/>
      <c r="BOC9" s="928"/>
      <c r="BOD9" s="928"/>
      <c r="BOE9" s="928"/>
      <c r="BOF9" s="928"/>
      <c r="BOG9" s="928"/>
      <c r="BOH9" s="928"/>
      <c r="BOI9" s="928"/>
      <c r="BOJ9" s="928"/>
      <c r="BOK9" s="928"/>
      <c r="BOL9" s="928"/>
      <c r="BOM9" s="928"/>
      <c r="BON9" s="928"/>
      <c r="BOO9" s="928"/>
      <c r="BOP9" s="928"/>
      <c r="BOQ9" s="928"/>
      <c r="BOR9" s="928"/>
      <c r="BOS9" s="928"/>
      <c r="BOT9" s="928"/>
      <c r="BOU9" s="928"/>
      <c r="BOV9" s="928"/>
      <c r="BOW9" s="928"/>
      <c r="BOX9" s="928"/>
      <c r="BOY9" s="928"/>
      <c r="BOZ9" s="928"/>
      <c r="BPA9" s="928"/>
      <c r="BPB9" s="928"/>
      <c r="BPC9" s="928"/>
      <c r="BPD9" s="928"/>
      <c r="BPE9" s="928"/>
      <c r="BPF9" s="928"/>
      <c r="BPG9" s="928"/>
      <c r="BPH9" s="928"/>
      <c r="BPI9" s="928"/>
      <c r="BPJ9" s="928"/>
      <c r="BPK9" s="928"/>
      <c r="BPL9" s="928"/>
      <c r="BPM9" s="928"/>
      <c r="BPN9" s="928"/>
      <c r="BPO9" s="928"/>
      <c r="BPP9" s="928"/>
      <c r="BPQ9" s="928"/>
      <c r="BPR9" s="928"/>
      <c r="BPS9" s="928"/>
      <c r="BPT9" s="928"/>
      <c r="BPU9" s="928"/>
      <c r="BPV9" s="928"/>
      <c r="BPW9" s="928"/>
      <c r="BPX9" s="928"/>
      <c r="BPY9" s="928"/>
      <c r="BPZ9" s="928"/>
      <c r="BQA9" s="928"/>
      <c r="BQB9" s="928"/>
      <c r="BQC9" s="928"/>
      <c r="BQD9" s="928"/>
      <c r="BQE9" s="928"/>
      <c r="BQF9" s="928"/>
      <c r="BQG9" s="928"/>
      <c r="BQH9" s="928"/>
      <c r="BQI9" s="928"/>
      <c r="BQJ9" s="928"/>
      <c r="BQK9" s="928"/>
      <c r="BQL9" s="928"/>
      <c r="BQM9" s="928"/>
      <c r="BQN9" s="928"/>
      <c r="BQO9" s="928"/>
      <c r="BQP9" s="928"/>
      <c r="BQQ9" s="928"/>
      <c r="BQR9" s="928"/>
      <c r="BQS9" s="928"/>
      <c r="BQT9" s="928"/>
      <c r="BQU9" s="928"/>
      <c r="BQV9" s="928"/>
      <c r="BQW9" s="928"/>
      <c r="BQX9" s="928"/>
      <c r="BQY9" s="928"/>
      <c r="BQZ9" s="928"/>
      <c r="BRA9" s="928"/>
      <c r="BRB9" s="928"/>
      <c r="BRC9" s="928"/>
      <c r="BRD9" s="928"/>
      <c r="BRE9" s="928"/>
      <c r="BRF9" s="928"/>
      <c r="BRG9" s="928"/>
      <c r="BRH9" s="928"/>
      <c r="BRI9" s="928"/>
      <c r="BRJ9" s="928"/>
      <c r="BRK9" s="928"/>
      <c r="BRL9" s="928"/>
      <c r="BRM9" s="928"/>
      <c r="BRN9" s="928"/>
      <c r="BRO9" s="928"/>
      <c r="BRP9" s="928"/>
      <c r="BRQ9" s="928"/>
      <c r="BRR9" s="928"/>
      <c r="BRS9" s="928"/>
      <c r="BRT9" s="928"/>
      <c r="BRU9" s="928"/>
      <c r="BRV9" s="928"/>
      <c r="BRW9" s="928"/>
      <c r="BRX9" s="928"/>
      <c r="BRY9" s="928"/>
      <c r="BRZ9" s="928"/>
      <c r="BSA9" s="928"/>
      <c r="BSB9" s="928"/>
      <c r="BSC9" s="928"/>
      <c r="BSD9" s="928"/>
      <c r="BSE9" s="928"/>
      <c r="BSF9" s="928"/>
      <c r="BSG9" s="928"/>
      <c r="BSH9" s="928"/>
      <c r="BSI9" s="928"/>
      <c r="BSJ9" s="928"/>
      <c r="BSK9" s="928"/>
      <c r="BSL9" s="928"/>
      <c r="BSM9" s="928"/>
      <c r="BSN9" s="928"/>
      <c r="BSO9" s="928"/>
      <c r="BSP9" s="928"/>
      <c r="BSQ9" s="928"/>
      <c r="BSR9" s="928"/>
      <c r="BSS9" s="928"/>
      <c r="BST9" s="928"/>
      <c r="BSU9" s="928"/>
      <c r="BSV9" s="928"/>
      <c r="BSW9" s="928"/>
      <c r="BSX9" s="928"/>
      <c r="BSY9" s="928"/>
      <c r="BSZ9" s="928"/>
      <c r="BTA9" s="928"/>
      <c r="BTB9" s="928"/>
      <c r="BTC9" s="928"/>
      <c r="BTD9" s="928"/>
      <c r="BTE9" s="928"/>
      <c r="BTF9" s="928"/>
      <c r="BTG9" s="928"/>
      <c r="BTH9" s="928"/>
      <c r="BTI9" s="928"/>
      <c r="BTJ9" s="928"/>
      <c r="BTK9" s="928"/>
      <c r="BTL9" s="928"/>
      <c r="BTM9" s="928"/>
      <c r="BTN9" s="928"/>
      <c r="BTO9" s="928"/>
      <c r="BTP9" s="928"/>
      <c r="BTQ9" s="928"/>
      <c r="BTR9" s="928"/>
      <c r="BTS9" s="928"/>
      <c r="BTT9" s="928"/>
      <c r="BTU9" s="928"/>
      <c r="BTV9" s="928"/>
      <c r="BTW9" s="928"/>
      <c r="BTX9" s="928"/>
      <c r="BTY9" s="928"/>
      <c r="BTZ9" s="928"/>
      <c r="BUA9" s="928"/>
      <c r="BUB9" s="928"/>
      <c r="BUC9" s="928"/>
      <c r="BUD9" s="928"/>
      <c r="BUE9" s="928"/>
      <c r="BUF9" s="928"/>
      <c r="BUG9" s="928"/>
      <c r="BUH9" s="928"/>
      <c r="BUI9" s="928"/>
      <c r="BUJ9" s="928"/>
      <c r="BUK9" s="928"/>
      <c r="BUL9" s="928"/>
      <c r="BUM9" s="928"/>
      <c r="BUN9" s="928"/>
      <c r="BUO9" s="928"/>
      <c r="BUP9" s="928"/>
      <c r="BUQ9" s="928"/>
      <c r="BUR9" s="928"/>
      <c r="BUS9" s="928"/>
      <c r="BUT9" s="928"/>
      <c r="BUU9" s="928"/>
      <c r="BUV9" s="928"/>
      <c r="BUW9" s="928"/>
      <c r="BUX9" s="928"/>
      <c r="BUY9" s="928"/>
      <c r="BUZ9" s="928"/>
      <c r="BVA9" s="928"/>
      <c r="BVB9" s="928"/>
      <c r="BVC9" s="928"/>
      <c r="BVD9" s="928"/>
      <c r="BVE9" s="928"/>
      <c r="BVF9" s="928"/>
      <c r="BVG9" s="928"/>
      <c r="BVH9" s="928"/>
      <c r="BVI9" s="928"/>
      <c r="BVJ9" s="928"/>
      <c r="BVK9" s="928"/>
      <c r="BVL9" s="928"/>
      <c r="BVM9" s="928"/>
      <c r="BVN9" s="928"/>
      <c r="BVO9" s="928"/>
      <c r="BVP9" s="928"/>
      <c r="BVQ9" s="928"/>
      <c r="BVR9" s="928"/>
      <c r="BVS9" s="928"/>
      <c r="BVT9" s="928"/>
      <c r="BVU9" s="928"/>
      <c r="BVV9" s="928"/>
      <c r="BVW9" s="928"/>
      <c r="BVX9" s="928"/>
      <c r="BVY9" s="928"/>
      <c r="BVZ9" s="928"/>
      <c r="BWA9" s="928"/>
      <c r="BWB9" s="928"/>
      <c r="BWC9" s="928"/>
      <c r="BWD9" s="928"/>
      <c r="BWE9" s="928"/>
      <c r="BWF9" s="928"/>
      <c r="BWG9" s="928"/>
      <c r="BWH9" s="928"/>
      <c r="BWI9" s="928"/>
      <c r="BWJ9" s="928"/>
      <c r="BWK9" s="928"/>
      <c r="BWL9" s="928"/>
      <c r="BWM9" s="928"/>
      <c r="BWN9" s="928"/>
      <c r="BWO9" s="928"/>
      <c r="BWP9" s="928"/>
      <c r="BWQ9" s="928"/>
      <c r="BWR9" s="928"/>
      <c r="BWS9" s="928"/>
      <c r="BWT9" s="928"/>
      <c r="BWU9" s="928"/>
      <c r="BWV9" s="928"/>
      <c r="BWW9" s="928"/>
      <c r="BWX9" s="928"/>
      <c r="BWY9" s="928"/>
      <c r="BWZ9" s="928"/>
      <c r="BXA9" s="928"/>
      <c r="BXB9" s="928"/>
      <c r="BXC9" s="928"/>
      <c r="BXD9" s="928"/>
      <c r="BXE9" s="928"/>
      <c r="BXF9" s="928"/>
      <c r="BXG9" s="928"/>
      <c r="BXH9" s="928"/>
      <c r="BXI9" s="928"/>
      <c r="BXJ9" s="928"/>
      <c r="BXK9" s="928"/>
      <c r="BXL9" s="928"/>
      <c r="BXM9" s="928"/>
      <c r="BXN9" s="928"/>
      <c r="BXO9" s="928"/>
      <c r="BXP9" s="928"/>
      <c r="BXQ9" s="928"/>
      <c r="BXR9" s="928"/>
      <c r="BXS9" s="928"/>
      <c r="BXT9" s="928"/>
      <c r="BXU9" s="928"/>
      <c r="BXV9" s="928"/>
      <c r="BXW9" s="928"/>
      <c r="BXX9" s="928"/>
      <c r="BXY9" s="928"/>
      <c r="BXZ9" s="928"/>
      <c r="BYA9" s="928"/>
      <c r="BYB9" s="928"/>
      <c r="BYC9" s="928"/>
      <c r="BYD9" s="928"/>
      <c r="BYE9" s="928"/>
      <c r="BYF9" s="928"/>
      <c r="BYG9" s="928"/>
      <c r="BYH9" s="928"/>
      <c r="BYI9" s="928"/>
      <c r="BYJ9" s="928"/>
      <c r="BYK9" s="928"/>
      <c r="BYL9" s="928"/>
      <c r="BYM9" s="928"/>
      <c r="BYN9" s="928"/>
      <c r="BYO9" s="928"/>
      <c r="BYP9" s="928"/>
      <c r="BYQ9" s="928"/>
      <c r="BYR9" s="928"/>
      <c r="BYS9" s="928"/>
      <c r="BYT9" s="928"/>
      <c r="BYU9" s="928"/>
      <c r="BYV9" s="928"/>
      <c r="BYW9" s="928"/>
      <c r="BYX9" s="928"/>
      <c r="BYY9" s="928"/>
      <c r="BYZ9" s="928"/>
      <c r="BZA9" s="928"/>
      <c r="BZB9" s="928"/>
      <c r="BZC9" s="928"/>
      <c r="BZD9" s="928"/>
      <c r="BZE9" s="928"/>
      <c r="BZF9" s="928"/>
      <c r="BZG9" s="928"/>
      <c r="BZH9" s="928"/>
      <c r="BZI9" s="928"/>
      <c r="BZJ9" s="928"/>
      <c r="BZK9" s="928"/>
      <c r="BZL9" s="928"/>
      <c r="BZM9" s="928"/>
      <c r="BZN9" s="928"/>
      <c r="BZO9" s="928"/>
      <c r="BZP9" s="928"/>
      <c r="BZQ9" s="928"/>
      <c r="BZR9" s="928"/>
      <c r="BZS9" s="928"/>
      <c r="BZT9" s="928"/>
      <c r="BZU9" s="928"/>
      <c r="BZV9" s="928"/>
      <c r="BZW9" s="928"/>
      <c r="BZX9" s="928"/>
      <c r="BZY9" s="928"/>
      <c r="BZZ9" s="928"/>
      <c r="CAA9" s="928"/>
      <c r="CAB9" s="928"/>
      <c r="CAC9" s="928"/>
      <c r="CAD9" s="928"/>
      <c r="CAE9" s="928"/>
      <c r="CAF9" s="928"/>
      <c r="CAG9" s="928"/>
      <c r="CAH9" s="928"/>
      <c r="CAI9" s="928"/>
      <c r="CAJ9" s="928"/>
      <c r="CAK9" s="928"/>
      <c r="CAL9" s="928"/>
      <c r="CAM9" s="928"/>
      <c r="CAN9" s="928"/>
      <c r="CAO9" s="928"/>
      <c r="CAP9" s="928"/>
      <c r="CAQ9" s="928"/>
      <c r="CAR9" s="928"/>
      <c r="CAS9" s="928"/>
      <c r="CAT9" s="928"/>
      <c r="CAU9" s="928"/>
      <c r="CAV9" s="928"/>
      <c r="CAW9" s="928"/>
      <c r="CAX9" s="928"/>
      <c r="CAY9" s="928"/>
      <c r="CAZ9" s="928"/>
      <c r="CBA9" s="928"/>
      <c r="CBB9" s="928"/>
      <c r="CBC9" s="928"/>
      <c r="CBD9" s="928"/>
      <c r="CBE9" s="928"/>
      <c r="CBF9" s="928"/>
      <c r="CBG9" s="928"/>
      <c r="CBH9" s="928"/>
      <c r="CBI9" s="928"/>
      <c r="CBJ9" s="928"/>
      <c r="CBK9" s="928"/>
      <c r="CBL9" s="928"/>
      <c r="CBM9" s="928"/>
      <c r="CBN9" s="928"/>
      <c r="CBO9" s="928"/>
      <c r="CBP9" s="928"/>
      <c r="CBQ9" s="928"/>
      <c r="CBR9" s="928"/>
      <c r="CBS9" s="928"/>
      <c r="CBT9" s="928"/>
      <c r="CBU9" s="928"/>
      <c r="CBV9" s="928"/>
      <c r="CBW9" s="928"/>
      <c r="CBX9" s="928"/>
      <c r="CBY9" s="928"/>
      <c r="CBZ9" s="928"/>
      <c r="CCA9" s="928"/>
      <c r="CCB9" s="928"/>
      <c r="CCC9" s="928"/>
      <c r="CCD9" s="928"/>
      <c r="CCE9" s="928"/>
      <c r="CCF9" s="928"/>
      <c r="CCG9" s="928"/>
      <c r="CCH9" s="928"/>
      <c r="CCI9" s="928"/>
      <c r="CCJ9" s="928"/>
      <c r="CCK9" s="928"/>
      <c r="CCL9" s="928"/>
      <c r="CCM9" s="928"/>
      <c r="CCN9" s="928"/>
      <c r="CCO9" s="928"/>
      <c r="CCP9" s="928"/>
      <c r="CCQ9" s="928"/>
      <c r="CCR9" s="928"/>
      <c r="CCS9" s="928"/>
      <c r="CCT9" s="928"/>
      <c r="CCU9" s="928"/>
      <c r="CCV9" s="928"/>
      <c r="CCW9" s="928"/>
      <c r="CCX9" s="928"/>
      <c r="CCY9" s="928"/>
      <c r="CCZ9" s="928"/>
      <c r="CDA9" s="928"/>
      <c r="CDB9" s="928"/>
      <c r="CDC9" s="928"/>
      <c r="CDD9" s="928"/>
      <c r="CDE9" s="928"/>
      <c r="CDF9" s="928"/>
      <c r="CDG9" s="928"/>
      <c r="CDH9" s="928"/>
      <c r="CDI9" s="928"/>
      <c r="CDJ9" s="928"/>
      <c r="CDK9" s="928"/>
      <c r="CDL9" s="928"/>
      <c r="CDM9" s="928"/>
      <c r="CDN9" s="928"/>
      <c r="CDO9" s="928"/>
      <c r="CDP9" s="928"/>
      <c r="CDQ9" s="928"/>
      <c r="CDR9" s="928"/>
      <c r="CDS9" s="928"/>
      <c r="CDT9" s="928"/>
      <c r="CDU9" s="928"/>
      <c r="CDV9" s="928"/>
      <c r="CDW9" s="928"/>
      <c r="CDX9" s="928"/>
      <c r="CDY9" s="928"/>
      <c r="CDZ9" s="928"/>
      <c r="CEA9" s="928"/>
      <c r="CEB9" s="928"/>
      <c r="CEC9" s="928"/>
      <c r="CED9" s="928"/>
      <c r="CEE9" s="928"/>
      <c r="CEF9" s="928"/>
      <c r="CEG9" s="928"/>
      <c r="CEH9" s="928"/>
      <c r="CEI9" s="928"/>
      <c r="CEJ9" s="928"/>
      <c r="CEK9" s="928"/>
      <c r="CEL9" s="928"/>
      <c r="CEM9" s="928"/>
      <c r="CEN9" s="928"/>
      <c r="CEO9" s="928"/>
      <c r="CEP9" s="928"/>
      <c r="CEQ9" s="928"/>
      <c r="CER9" s="928"/>
      <c r="CES9" s="928"/>
      <c r="CET9" s="928"/>
      <c r="CEU9" s="928"/>
      <c r="CEV9" s="928"/>
      <c r="CEW9" s="928"/>
      <c r="CEX9" s="928"/>
      <c r="CEY9" s="928"/>
      <c r="CEZ9" s="928"/>
      <c r="CFA9" s="928"/>
      <c r="CFB9" s="928"/>
      <c r="CFC9" s="928"/>
      <c r="CFD9" s="928"/>
      <c r="CFE9" s="928"/>
      <c r="CFF9" s="928"/>
      <c r="CFG9" s="928"/>
      <c r="CFH9" s="928"/>
      <c r="CFI9" s="928"/>
      <c r="CFJ9" s="928"/>
      <c r="CFK9" s="928"/>
      <c r="CFL9" s="928"/>
      <c r="CFM9" s="928"/>
      <c r="CFN9" s="928"/>
      <c r="CFO9" s="928"/>
      <c r="CFP9" s="928"/>
      <c r="CFQ9" s="928"/>
      <c r="CFR9" s="928"/>
      <c r="CFS9" s="928"/>
      <c r="CFT9" s="928"/>
      <c r="CFU9" s="928"/>
      <c r="CFV9" s="928"/>
      <c r="CFW9" s="928"/>
      <c r="CFX9" s="928"/>
      <c r="CFY9" s="928"/>
      <c r="CFZ9" s="928"/>
      <c r="CGA9" s="928"/>
      <c r="CGB9" s="928"/>
      <c r="CGC9" s="928"/>
      <c r="CGD9" s="928"/>
      <c r="CGE9" s="928"/>
      <c r="CGF9" s="928"/>
      <c r="CGG9" s="928"/>
      <c r="CGH9" s="928"/>
      <c r="CGI9" s="928"/>
      <c r="CGJ9" s="928"/>
      <c r="CGK9" s="928"/>
      <c r="CGL9" s="928"/>
      <c r="CGM9" s="928"/>
      <c r="CGN9" s="928"/>
      <c r="CGO9" s="928"/>
      <c r="CGP9" s="928"/>
      <c r="CGQ9" s="928"/>
      <c r="CGR9" s="928"/>
      <c r="CGS9" s="928"/>
      <c r="CGT9" s="928"/>
      <c r="CGU9" s="928"/>
      <c r="CGV9" s="928"/>
      <c r="CGW9" s="928"/>
      <c r="CGX9" s="928"/>
      <c r="CGY9" s="928"/>
      <c r="CGZ9" s="928"/>
      <c r="CHA9" s="928"/>
      <c r="CHB9" s="928"/>
      <c r="CHC9" s="928"/>
      <c r="CHD9" s="928"/>
      <c r="CHE9" s="928"/>
      <c r="CHF9" s="928"/>
      <c r="CHG9" s="928"/>
      <c r="CHH9" s="928"/>
      <c r="CHI9" s="928"/>
      <c r="CHJ9" s="928"/>
      <c r="CHK9" s="928"/>
      <c r="CHL9" s="928"/>
      <c r="CHM9" s="928"/>
      <c r="CHN9" s="928"/>
      <c r="CHO9" s="928"/>
      <c r="CHP9" s="928"/>
      <c r="CHQ9" s="928"/>
      <c r="CHR9" s="928"/>
      <c r="CHS9" s="928"/>
      <c r="CHT9" s="928"/>
      <c r="CHU9" s="928"/>
      <c r="CHV9" s="928"/>
      <c r="CHW9" s="928"/>
      <c r="CHX9" s="928"/>
      <c r="CHY9" s="928"/>
      <c r="CHZ9" s="928"/>
      <c r="CIA9" s="928"/>
      <c r="CIB9" s="928"/>
      <c r="CIC9" s="928"/>
      <c r="CID9" s="928"/>
      <c r="CIE9" s="928"/>
      <c r="CIF9" s="928"/>
      <c r="CIG9" s="928"/>
      <c r="CIH9" s="928"/>
      <c r="CII9" s="928"/>
      <c r="CIJ9" s="928"/>
      <c r="CIK9" s="928"/>
      <c r="CIL9" s="928"/>
      <c r="CIM9" s="928"/>
      <c r="CIN9" s="928"/>
      <c r="CIO9" s="928"/>
      <c r="CIP9" s="928"/>
      <c r="CIQ9" s="928"/>
      <c r="CIR9" s="928"/>
      <c r="CIS9" s="928"/>
      <c r="CIT9" s="928"/>
      <c r="CIU9" s="928"/>
      <c r="CIV9" s="928"/>
      <c r="CIW9" s="928"/>
      <c r="CIX9" s="928"/>
      <c r="CIY9" s="928"/>
      <c r="CIZ9" s="928"/>
      <c r="CJA9" s="928"/>
      <c r="CJB9" s="928"/>
      <c r="CJC9" s="928"/>
      <c r="CJD9" s="928"/>
      <c r="CJE9" s="928"/>
      <c r="CJF9" s="928"/>
      <c r="CJG9" s="928"/>
      <c r="CJH9" s="928"/>
      <c r="CJI9" s="928"/>
      <c r="CJJ9" s="928"/>
      <c r="CJK9" s="928"/>
      <c r="CJL9" s="928"/>
      <c r="CJM9" s="928"/>
      <c r="CJN9" s="928"/>
      <c r="CJO9" s="928"/>
      <c r="CJP9" s="928"/>
      <c r="CJQ9" s="928"/>
      <c r="CJR9" s="928"/>
      <c r="CJS9" s="928"/>
      <c r="CJT9" s="928"/>
      <c r="CJU9" s="928"/>
      <c r="CJV9" s="928"/>
      <c r="CJW9" s="928"/>
      <c r="CJX9" s="928"/>
      <c r="CJY9" s="928"/>
      <c r="CJZ9" s="928"/>
      <c r="CKA9" s="928"/>
      <c r="CKB9" s="928"/>
      <c r="CKC9" s="928"/>
      <c r="CKD9" s="928"/>
      <c r="CKE9" s="928"/>
      <c r="CKF9" s="928"/>
      <c r="CKG9" s="928"/>
      <c r="CKH9" s="928"/>
      <c r="CKI9" s="928"/>
      <c r="CKJ9" s="928"/>
      <c r="CKK9" s="928"/>
      <c r="CKL9" s="928"/>
      <c r="CKM9" s="928"/>
      <c r="CKN9" s="928"/>
      <c r="CKO9" s="928"/>
      <c r="CKP9" s="928"/>
      <c r="CKQ9" s="928"/>
      <c r="CKR9" s="928"/>
      <c r="CKS9" s="928"/>
      <c r="CKT9" s="928"/>
      <c r="CKU9" s="928"/>
      <c r="CKV9" s="928"/>
      <c r="CKW9" s="928"/>
      <c r="CKX9" s="928"/>
      <c r="CKY9" s="928"/>
      <c r="CKZ9" s="928"/>
      <c r="CLA9" s="928"/>
      <c r="CLB9" s="928"/>
      <c r="CLC9" s="928"/>
      <c r="CLD9" s="928"/>
      <c r="CLE9" s="928"/>
      <c r="CLF9" s="928"/>
      <c r="CLG9" s="928"/>
      <c r="CLH9" s="928"/>
      <c r="CLI9" s="928"/>
      <c r="CLJ9" s="928"/>
      <c r="CLK9" s="928"/>
      <c r="CLL9" s="928"/>
      <c r="CLM9" s="928"/>
      <c r="CLN9" s="928"/>
      <c r="CLO9" s="928"/>
      <c r="CLP9" s="928"/>
      <c r="CLQ9" s="928"/>
      <c r="CLR9" s="928"/>
      <c r="CLS9" s="928"/>
      <c r="CLT9" s="928"/>
      <c r="CLU9" s="928"/>
      <c r="CLV9" s="928"/>
      <c r="CLW9" s="928"/>
      <c r="CLX9" s="928"/>
      <c r="CLY9" s="928"/>
      <c r="CLZ9" s="928"/>
      <c r="CMA9" s="928"/>
      <c r="CMB9" s="928"/>
      <c r="CMC9" s="928"/>
      <c r="CMD9" s="928"/>
      <c r="CME9" s="928"/>
      <c r="CMF9" s="928"/>
      <c r="CMG9" s="928"/>
      <c r="CMH9" s="928"/>
      <c r="CMI9" s="928"/>
      <c r="CMJ9" s="928"/>
      <c r="CMK9" s="928"/>
      <c r="CML9" s="928"/>
      <c r="CMM9" s="928"/>
      <c r="CMN9" s="928"/>
      <c r="CMO9" s="928"/>
      <c r="CMP9" s="928"/>
      <c r="CMQ9" s="928"/>
      <c r="CMR9" s="928"/>
      <c r="CMS9" s="928"/>
      <c r="CMT9" s="928"/>
      <c r="CMU9" s="928"/>
      <c r="CMV9" s="928"/>
      <c r="CMW9" s="928"/>
      <c r="CMX9" s="928"/>
      <c r="CMY9" s="928"/>
      <c r="CMZ9" s="928"/>
      <c r="CNA9" s="928"/>
      <c r="CNB9" s="928"/>
      <c r="CNC9" s="928"/>
      <c r="CND9" s="928"/>
      <c r="CNE9" s="928"/>
      <c r="CNF9" s="928"/>
      <c r="CNG9" s="928"/>
      <c r="CNH9" s="928"/>
      <c r="CNI9" s="928"/>
      <c r="CNJ9" s="928"/>
      <c r="CNK9" s="928"/>
      <c r="CNL9" s="928"/>
      <c r="CNM9" s="928"/>
      <c r="CNN9" s="928"/>
      <c r="CNO9" s="928"/>
      <c r="CNP9" s="928"/>
      <c r="CNQ9" s="928"/>
      <c r="CNR9" s="928"/>
      <c r="CNS9" s="928"/>
      <c r="CNT9" s="928"/>
      <c r="CNU9" s="928"/>
      <c r="CNV9" s="928"/>
      <c r="CNW9" s="928"/>
      <c r="CNX9" s="928"/>
      <c r="CNY9" s="928"/>
      <c r="CNZ9" s="928"/>
      <c r="COA9" s="928"/>
      <c r="COB9" s="928"/>
      <c r="COC9" s="928"/>
      <c r="COD9" s="928"/>
      <c r="COE9" s="928"/>
      <c r="COF9" s="928"/>
      <c r="COG9" s="928"/>
      <c r="COH9" s="928"/>
      <c r="COI9" s="928"/>
      <c r="COJ9" s="928"/>
      <c r="COK9" s="928"/>
      <c r="COL9" s="928"/>
      <c r="COM9" s="928"/>
      <c r="CON9" s="928"/>
      <c r="COO9" s="928"/>
      <c r="COP9" s="928"/>
      <c r="COQ9" s="928"/>
      <c r="COR9" s="928"/>
      <c r="COS9" s="928"/>
      <c r="COT9" s="928"/>
      <c r="COU9" s="928"/>
      <c r="COV9" s="928"/>
      <c r="COW9" s="928"/>
      <c r="COX9" s="928"/>
      <c r="COY9" s="928"/>
      <c r="COZ9" s="928"/>
      <c r="CPA9" s="928"/>
      <c r="CPB9" s="928"/>
      <c r="CPC9" s="928"/>
      <c r="CPD9" s="928"/>
      <c r="CPE9" s="928"/>
      <c r="CPF9" s="928"/>
      <c r="CPG9" s="928"/>
      <c r="CPH9" s="928"/>
      <c r="CPI9" s="928"/>
      <c r="CPJ9" s="928"/>
      <c r="CPK9" s="928"/>
      <c r="CPL9" s="928"/>
      <c r="CPM9" s="928"/>
      <c r="CPN9" s="928"/>
      <c r="CPO9" s="928"/>
      <c r="CPP9" s="928"/>
      <c r="CPQ9" s="928"/>
      <c r="CPR9" s="928"/>
      <c r="CPS9" s="928"/>
      <c r="CPT9" s="928"/>
      <c r="CPU9" s="928"/>
      <c r="CPV9" s="928"/>
      <c r="CPW9" s="928"/>
      <c r="CPX9" s="928"/>
      <c r="CPY9" s="928"/>
      <c r="CPZ9" s="928"/>
      <c r="CQA9" s="928"/>
      <c r="CQB9" s="928"/>
      <c r="CQC9" s="928"/>
      <c r="CQD9" s="928"/>
      <c r="CQE9" s="928"/>
      <c r="CQF9" s="928"/>
      <c r="CQG9" s="928"/>
      <c r="CQH9" s="928"/>
      <c r="CQI9" s="928"/>
      <c r="CQJ9" s="928"/>
      <c r="CQK9" s="928"/>
      <c r="CQL9" s="928"/>
      <c r="CQM9" s="928"/>
      <c r="CQN9" s="928"/>
      <c r="CQO9" s="928"/>
      <c r="CQP9" s="928"/>
      <c r="CQQ9" s="928"/>
      <c r="CQR9" s="928"/>
      <c r="CQS9" s="928"/>
      <c r="CQT9" s="928"/>
      <c r="CQU9" s="928"/>
      <c r="CQV9" s="928"/>
      <c r="CQW9" s="928"/>
      <c r="CQX9" s="928"/>
      <c r="CQY9" s="928"/>
      <c r="CQZ9" s="928"/>
      <c r="CRA9" s="928"/>
      <c r="CRB9" s="928"/>
      <c r="CRC9" s="928"/>
      <c r="CRD9" s="928"/>
      <c r="CRE9" s="928"/>
      <c r="CRF9" s="928"/>
      <c r="CRG9" s="928"/>
      <c r="CRH9" s="928"/>
      <c r="CRI9" s="928"/>
      <c r="CRJ9" s="928"/>
      <c r="CRK9" s="928"/>
      <c r="CRL9" s="928"/>
      <c r="CRM9" s="928"/>
      <c r="CRN9" s="928"/>
      <c r="CRO9" s="928"/>
      <c r="CRP9" s="928"/>
      <c r="CRQ9" s="928"/>
      <c r="CRR9" s="928"/>
      <c r="CRS9" s="928"/>
      <c r="CRT9" s="928"/>
      <c r="CRU9" s="928"/>
      <c r="CRV9" s="928"/>
      <c r="CRW9" s="928"/>
      <c r="CRX9" s="928"/>
      <c r="CRY9" s="928"/>
      <c r="CRZ9" s="928"/>
      <c r="CSA9" s="928"/>
      <c r="CSB9" s="928"/>
      <c r="CSC9" s="928"/>
      <c r="CSD9" s="928"/>
      <c r="CSE9" s="928"/>
      <c r="CSF9" s="928"/>
      <c r="CSG9" s="928"/>
      <c r="CSH9" s="928"/>
      <c r="CSI9" s="928"/>
      <c r="CSJ9" s="928"/>
      <c r="CSK9" s="928"/>
      <c r="CSL9" s="928"/>
      <c r="CSM9" s="928"/>
      <c r="CSN9" s="928"/>
      <c r="CSO9" s="928"/>
      <c r="CSP9" s="928"/>
      <c r="CSQ9" s="928"/>
      <c r="CSR9" s="928"/>
      <c r="CSS9" s="928"/>
      <c r="CST9" s="928"/>
      <c r="CSU9" s="928"/>
      <c r="CSV9" s="928"/>
      <c r="CSW9" s="928"/>
      <c r="CSX9" s="928"/>
      <c r="CSY9" s="928"/>
      <c r="CSZ9" s="928"/>
      <c r="CTA9" s="928"/>
      <c r="CTB9" s="928"/>
      <c r="CTC9" s="928"/>
      <c r="CTD9" s="928"/>
      <c r="CTE9" s="928"/>
      <c r="CTF9" s="928"/>
      <c r="CTG9" s="928"/>
      <c r="CTH9" s="928"/>
      <c r="CTI9" s="928"/>
      <c r="CTJ9" s="928"/>
      <c r="CTK9" s="928"/>
      <c r="CTL9" s="928"/>
      <c r="CTM9" s="928"/>
      <c r="CTN9" s="928"/>
      <c r="CTO9" s="928"/>
      <c r="CTP9" s="928"/>
      <c r="CTQ9" s="928"/>
      <c r="CTR9" s="928"/>
      <c r="CTS9" s="928"/>
      <c r="CTT9" s="928"/>
      <c r="CTU9" s="928"/>
      <c r="CTV9" s="928"/>
      <c r="CTW9" s="928"/>
      <c r="CTX9" s="928"/>
      <c r="CTY9" s="928"/>
      <c r="CTZ9" s="928"/>
      <c r="CUA9" s="928"/>
      <c r="CUB9" s="928"/>
      <c r="CUC9" s="928"/>
      <c r="CUD9" s="928"/>
      <c r="CUE9" s="928"/>
      <c r="CUF9" s="928"/>
      <c r="CUG9" s="928"/>
      <c r="CUH9" s="928"/>
      <c r="CUI9" s="928"/>
      <c r="CUJ9" s="928"/>
      <c r="CUK9" s="928"/>
      <c r="CUL9" s="928"/>
      <c r="CUM9" s="928"/>
      <c r="CUN9" s="928"/>
      <c r="CUO9" s="928"/>
      <c r="CUP9" s="928"/>
      <c r="CUQ9" s="928"/>
      <c r="CUR9" s="928"/>
      <c r="CUS9" s="928"/>
      <c r="CUT9" s="928"/>
      <c r="CUU9" s="928"/>
      <c r="CUV9" s="928"/>
      <c r="CUW9" s="928"/>
      <c r="CUX9" s="928"/>
      <c r="CUY9" s="928"/>
      <c r="CUZ9" s="928"/>
      <c r="CVA9" s="928"/>
      <c r="CVB9" s="928"/>
      <c r="CVC9" s="928"/>
      <c r="CVD9" s="928"/>
      <c r="CVE9" s="928"/>
      <c r="CVF9" s="928"/>
      <c r="CVG9" s="928"/>
      <c r="CVH9" s="928"/>
      <c r="CVI9" s="928"/>
      <c r="CVJ9" s="928"/>
      <c r="CVK9" s="928"/>
      <c r="CVL9" s="928"/>
      <c r="CVM9" s="928"/>
      <c r="CVN9" s="928"/>
      <c r="CVO9" s="928"/>
      <c r="CVP9" s="928"/>
      <c r="CVQ9" s="928"/>
      <c r="CVR9" s="928"/>
      <c r="CVS9" s="928"/>
      <c r="CVT9" s="928"/>
      <c r="CVU9" s="928"/>
      <c r="CVV9" s="928"/>
      <c r="CVW9" s="928"/>
      <c r="CVX9" s="928"/>
      <c r="CVY9" s="928"/>
      <c r="CVZ9" s="928"/>
      <c r="CWA9" s="928"/>
      <c r="CWB9" s="928"/>
      <c r="CWC9" s="928"/>
      <c r="CWD9" s="928"/>
      <c r="CWE9" s="928"/>
      <c r="CWF9" s="928"/>
      <c r="CWG9" s="928"/>
      <c r="CWH9" s="928"/>
      <c r="CWI9" s="928"/>
      <c r="CWJ9" s="928"/>
      <c r="CWK9" s="928"/>
      <c r="CWL9" s="928"/>
      <c r="CWM9" s="928"/>
      <c r="CWN9" s="928"/>
      <c r="CWO9" s="928"/>
      <c r="CWP9" s="928"/>
      <c r="CWQ9" s="928"/>
      <c r="CWR9" s="928"/>
      <c r="CWS9" s="928"/>
      <c r="CWT9" s="928"/>
      <c r="CWU9" s="928"/>
      <c r="CWV9" s="928"/>
      <c r="CWW9" s="928"/>
      <c r="CWX9" s="928"/>
      <c r="CWY9" s="928"/>
      <c r="CWZ9" s="928"/>
      <c r="CXA9" s="928"/>
      <c r="CXB9" s="928"/>
      <c r="CXC9" s="928"/>
      <c r="CXD9" s="928"/>
      <c r="CXE9" s="928"/>
      <c r="CXF9" s="928"/>
      <c r="CXG9" s="928"/>
      <c r="CXH9" s="928"/>
      <c r="CXI9" s="928"/>
      <c r="CXJ9" s="928"/>
      <c r="CXK9" s="928"/>
      <c r="CXL9" s="928"/>
      <c r="CXM9" s="928"/>
      <c r="CXN9" s="928"/>
      <c r="CXO9" s="928"/>
      <c r="CXP9" s="928"/>
      <c r="CXQ9" s="928"/>
      <c r="CXR9" s="928"/>
      <c r="CXS9" s="928"/>
      <c r="CXT9" s="928"/>
      <c r="CXU9" s="928"/>
      <c r="CXV9" s="928"/>
      <c r="CXW9" s="928"/>
      <c r="CXX9" s="928"/>
      <c r="CXY9" s="928"/>
      <c r="CXZ9" s="928"/>
      <c r="CYA9" s="928"/>
      <c r="CYB9" s="928"/>
      <c r="CYC9" s="928"/>
      <c r="CYD9" s="928"/>
      <c r="CYE9" s="928"/>
      <c r="CYF9" s="928"/>
      <c r="CYG9" s="928"/>
      <c r="CYH9" s="928"/>
      <c r="CYI9" s="928"/>
      <c r="CYJ9" s="928"/>
      <c r="CYK9" s="928"/>
      <c r="CYL9" s="928"/>
      <c r="CYM9" s="928"/>
      <c r="CYN9" s="928"/>
      <c r="CYO9" s="928"/>
      <c r="CYP9" s="928"/>
      <c r="CYQ9" s="928"/>
      <c r="CYR9" s="928"/>
      <c r="CYS9" s="928"/>
      <c r="CYT9" s="928"/>
      <c r="CYU9" s="928"/>
      <c r="CYV9" s="928"/>
      <c r="CYW9" s="928"/>
      <c r="CYX9" s="928"/>
      <c r="CYY9" s="928"/>
      <c r="CYZ9" s="928"/>
      <c r="CZA9" s="928"/>
      <c r="CZB9" s="928"/>
      <c r="CZC9" s="928"/>
      <c r="CZD9" s="928"/>
      <c r="CZE9" s="928"/>
      <c r="CZF9" s="928"/>
      <c r="CZG9" s="928"/>
      <c r="CZH9" s="928"/>
      <c r="CZI9" s="928"/>
      <c r="CZJ9" s="928"/>
      <c r="CZK9" s="928"/>
      <c r="CZL9" s="928"/>
      <c r="CZM9" s="928"/>
      <c r="CZN9" s="928"/>
      <c r="CZO9" s="928"/>
      <c r="CZP9" s="928"/>
      <c r="CZQ9" s="928"/>
      <c r="CZR9" s="928"/>
      <c r="CZS9" s="928"/>
      <c r="CZT9" s="928"/>
      <c r="CZU9" s="928"/>
      <c r="CZV9" s="928"/>
      <c r="CZW9" s="928"/>
      <c r="CZX9" s="928"/>
      <c r="CZY9" s="928"/>
      <c r="CZZ9" s="928"/>
      <c r="DAA9" s="928"/>
      <c r="DAB9" s="928"/>
      <c r="DAC9" s="928"/>
      <c r="DAD9" s="928"/>
      <c r="DAE9" s="928"/>
      <c r="DAF9" s="928"/>
      <c r="DAG9" s="928"/>
      <c r="DAH9" s="928"/>
      <c r="DAI9" s="928"/>
      <c r="DAJ9" s="928"/>
      <c r="DAK9" s="928"/>
      <c r="DAL9" s="928"/>
      <c r="DAM9" s="928"/>
      <c r="DAN9" s="928"/>
      <c r="DAO9" s="928"/>
      <c r="DAP9" s="928"/>
      <c r="DAQ9" s="928"/>
      <c r="DAR9" s="928"/>
      <c r="DAS9" s="928"/>
      <c r="DAT9" s="928"/>
      <c r="DAU9" s="928"/>
      <c r="DAV9" s="928"/>
      <c r="DAW9" s="928"/>
      <c r="DAX9" s="928"/>
      <c r="DAY9" s="928"/>
      <c r="DAZ9" s="928"/>
      <c r="DBA9" s="928"/>
      <c r="DBB9" s="928"/>
      <c r="DBC9" s="928"/>
      <c r="DBD9" s="928"/>
      <c r="DBE9" s="928"/>
      <c r="DBF9" s="928"/>
      <c r="DBG9" s="928"/>
      <c r="DBH9" s="928"/>
      <c r="DBI9" s="928"/>
      <c r="DBJ9" s="928"/>
      <c r="DBK9" s="928"/>
      <c r="DBL9" s="928"/>
      <c r="DBM9" s="928"/>
      <c r="DBN9" s="928"/>
      <c r="DBO9" s="928"/>
      <c r="DBP9" s="928"/>
      <c r="DBQ9" s="928"/>
      <c r="DBR9" s="928"/>
      <c r="DBS9" s="928"/>
      <c r="DBT9" s="928"/>
      <c r="DBU9" s="928"/>
      <c r="DBV9" s="928"/>
      <c r="DBW9" s="928"/>
      <c r="DBX9" s="928"/>
      <c r="DBY9" s="928"/>
      <c r="DBZ9" s="928"/>
      <c r="DCA9" s="928"/>
      <c r="DCB9" s="928"/>
      <c r="DCC9" s="928"/>
      <c r="DCD9" s="928"/>
      <c r="DCE9" s="928"/>
      <c r="DCF9" s="928"/>
      <c r="DCG9" s="928"/>
      <c r="DCH9" s="928"/>
      <c r="DCI9" s="928"/>
      <c r="DCJ9" s="928"/>
      <c r="DCK9" s="928"/>
      <c r="DCL9" s="928"/>
      <c r="DCM9" s="928"/>
      <c r="DCN9" s="928"/>
      <c r="DCO9" s="928"/>
      <c r="DCP9" s="928"/>
      <c r="DCQ9" s="928"/>
      <c r="DCR9" s="928"/>
      <c r="DCS9" s="928"/>
      <c r="DCT9" s="928"/>
      <c r="DCU9" s="928"/>
      <c r="DCV9" s="928"/>
      <c r="DCW9" s="928"/>
      <c r="DCX9" s="928"/>
      <c r="DCY9" s="928"/>
      <c r="DCZ9" s="928"/>
      <c r="DDA9" s="928"/>
      <c r="DDB9" s="928"/>
      <c r="DDC9" s="928"/>
      <c r="DDD9" s="928"/>
      <c r="DDE9" s="928"/>
      <c r="DDF9" s="928"/>
      <c r="DDG9" s="928"/>
      <c r="DDH9" s="928"/>
      <c r="DDI9" s="928"/>
      <c r="DDJ9" s="928"/>
      <c r="DDK9" s="928"/>
      <c r="DDL9" s="928"/>
      <c r="DDM9" s="928"/>
      <c r="DDN9" s="928"/>
      <c r="DDO9" s="928"/>
      <c r="DDP9" s="928"/>
      <c r="DDQ9" s="928"/>
      <c r="DDR9" s="928"/>
      <c r="DDS9" s="928"/>
      <c r="DDT9" s="928"/>
      <c r="DDU9" s="928"/>
      <c r="DDV9" s="928"/>
      <c r="DDW9" s="928"/>
      <c r="DDX9" s="928"/>
      <c r="DDY9" s="928"/>
      <c r="DDZ9" s="928"/>
      <c r="DEA9" s="928"/>
      <c r="DEB9" s="928"/>
      <c r="DEC9" s="928"/>
      <c r="DED9" s="928"/>
      <c r="DEE9" s="928"/>
      <c r="DEF9" s="928"/>
      <c r="DEG9" s="928"/>
      <c r="DEH9" s="928"/>
      <c r="DEI9" s="928"/>
      <c r="DEJ9" s="928"/>
      <c r="DEK9" s="928"/>
      <c r="DEL9" s="928"/>
      <c r="DEM9" s="928"/>
      <c r="DEN9" s="928"/>
      <c r="DEO9" s="928"/>
      <c r="DEP9" s="928"/>
      <c r="DEQ9" s="928"/>
      <c r="DER9" s="928"/>
      <c r="DES9" s="928"/>
      <c r="DET9" s="928"/>
      <c r="DEU9" s="928"/>
      <c r="DEV9" s="928"/>
      <c r="DEW9" s="928"/>
      <c r="DEX9" s="928"/>
      <c r="DEY9" s="928"/>
      <c r="DEZ9" s="928"/>
      <c r="DFA9" s="928"/>
      <c r="DFB9" s="928"/>
      <c r="DFC9" s="928"/>
      <c r="DFD9" s="928"/>
      <c r="DFE9" s="928"/>
      <c r="DFF9" s="928"/>
      <c r="DFG9" s="928"/>
      <c r="DFH9" s="928"/>
      <c r="DFI9" s="928"/>
      <c r="DFJ9" s="928"/>
      <c r="DFK9" s="928"/>
      <c r="DFL9" s="928"/>
      <c r="DFM9" s="928"/>
      <c r="DFN9" s="928"/>
      <c r="DFO9" s="928"/>
      <c r="DFP9" s="928"/>
      <c r="DFQ9" s="928"/>
      <c r="DFR9" s="928"/>
      <c r="DFS9" s="928"/>
      <c r="DFT9" s="928"/>
      <c r="DFU9" s="928"/>
      <c r="DFV9" s="928"/>
      <c r="DFW9" s="928"/>
      <c r="DFX9" s="928"/>
      <c r="DFY9" s="928"/>
      <c r="DFZ9" s="928"/>
      <c r="DGA9" s="928"/>
      <c r="DGB9" s="928"/>
      <c r="DGC9" s="928"/>
      <c r="DGD9" s="928"/>
      <c r="DGE9" s="928"/>
      <c r="DGF9" s="928"/>
      <c r="DGG9" s="928"/>
      <c r="DGH9" s="928"/>
      <c r="DGI9" s="928"/>
      <c r="DGJ9" s="928"/>
      <c r="DGK9" s="928"/>
      <c r="DGL9" s="928"/>
      <c r="DGM9" s="928"/>
      <c r="DGN9" s="928"/>
      <c r="DGO9" s="928"/>
      <c r="DGP9" s="928"/>
      <c r="DGQ9" s="928"/>
      <c r="DGR9" s="928"/>
      <c r="DGS9" s="928"/>
      <c r="DGT9" s="928"/>
      <c r="DGU9" s="928"/>
      <c r="DGV9" s="928"/>
      <c r="DGW9" s="928"/>
      <c r="DGX9" s="928"/>
      <c r="DGY9" s="928"/>
      <c r="DGZ9" s="928"/>
      <c r="DHA9" s="928"/>
      <c r="DHB9" s="928"/>
      <c r="DHC9" s="928"/>
      <c r="DHD9" s="928"/>
      <c r="DHE9" s="928"/>
      <c r="DHF9" s="928"/>
      <c r="DHG9" s="928"/>
      <c r="DHH9" s="928"/>
      <c r="DHI9" s="928"/>
      <c r="DHJ9" s="928"/>
      <c r="DHK9" s="928"/>
      <c r="DHL9" s="928"/>
      <c r="DHM9" s="928"/>
      <c r="DHN9" s="928"/>
      <c r="DHO9" s="928"/>
      <c r="DHP9" s="928"/>
      <c r="DHQ9" s="928"/>
      <c r="DHR9" s="928"/>
      <c r="DHS9" s="928"/>
      <c r="DHT9" s="928"/>
      <c r="DHU9" s="928"/>
      <c r="DHV9" s="928"/>
      <c r="DHW9" s="928"/>
      <c r="DHX9" s="928"/>
      <c r="DHY9" s="928"/>
      <c r="DHZ9" s="928"/>
      <c r="DIA9" s="928"/>
      <c r="DIB9" s="928"/>
      <c r="DIC9" s="928"/>
      <c r="DID9" s="928"/>
      <c r="DIE9" s="928"/>
      <c r="DIF9" s="928"/>
      <c r="DIG9" s="928"/>
      <c r="DIH9" s="928"/>
      <c r="DII9" s="928"/>
      <c r="DIJ9" s="928"/>
      <c r="DIK9" s="928"/>
      <c r="DIL9" s="928"/>
      <c r="DIM9" s="928"/>
      <c r="DIN9" s="928"/>
      <c r="DIO9" s="928"/>
      <c r="DIP9" s="928"/>
      <c r="DIQ9" s="928"/>
      <c r="DIR9" s="928"/>
      <c r="DIS9" s="928"/>
      <c r="DIT9" s="928"/>
      <c r="DIU9" s="928"/>
      <c r="DIV9" s="928"/>
      <c r="DIW9" s="928"/>
      <c r="DIX9" s="928"/>
      <c r="DIY9" s="928"/>
      <c r="DIZ9" s="928"/>
      <c r="DJA9" s="928"/>
      <c r="DJB9" s="928"/>
      <c r="DJC9" s="928"/>
      <c r="DJD9" s="928"/>
      <c r="DJE9" s="928"/>
      <c r="DJF9" s="928"/>
      <c r="DJG9" s="928"/>
      <c r="DJH9" s="928"/>
      <c r="DJI9" s="928"/>
      <c r="DJJ9" s="928"/>
      <c r="DJK9" s="928"/>
      <c r="DJL9" s="928"/>
      <c r="DJM9" s="928"/>
      <c r="DJN9" s="928"/>
      <c r="DJO9" s="928"/>
      <c r="DJP9" s="928"/>
      <c r="DJQ9" s="928"/>
      <c r="DJR9" s="928"/>
      <c r="DJS9" s="928"/>
      <c r="DJT9" s="928"/>
      <c r="DJU9" s="928"/>
      <c r="DJV9" s="928"/>
      <c r="DJW9" s="928"/>
      <c r="DJX9" s="928"/>
      <c r="DJY9" s="928"/>
      <c r="DJZ9" s="928"/>
      <c r="DKA9" s="928"/>
      <c r="DKB9" s="928"/>
      <c r="DKC9" s="928"/>
      <c r="DKD9" s="928"/>
      <c r="DKE9" s="928"/>
      <c r="DKF9" s="928"/>
      <c r="DKG9" s="928"/>
      <c r="DKH9" s="928"/>
      <c r="DKI9" s="928"/>
      <c r="DKJ9" s="928"/>
      <c r="DKK9" s="928"/>
      <c r="DKL9" s="928"/>
      <c r="DKM9" s="928"/>
      <c r="DKN9" s="928"/>
      <c r="DKO9" s="928"/>
      <c r="DKP9" s="928"/>
      <c r="DKQ9" s="928"/>
      <c r="DKR9" s="928"/>
      <c r="DKS9" s="928"/>
      <c r="DKT9" s="928"/>
      <c r="DKU9" s="928"/>
      <c r="DKV9" s="928"/>
      <c r="DKW9" s="928"/>
      <c r="DKX9" s="928"/>
      <c r="DKY9" s="928"/>
      <c r="DKZ9" s="928"/>
      <c r="DLA9" s="928"/>
      <c r="DLB9" s="928"/>
      <c r="DLC9" s="928"/>
      <c r="DLD9" s="928"/>
      <c r="DLE9" s="928"/>
      <c r="DLF9" s="928"/>
      <c r="DLG9" s="928"/>
      <c r="DLH9" s="928"/>
      <c r="DLI9" s="928"/>
      <c r="DLJ9" s="928"/>
      <c r="DLK9" s="928"/>
      <c r="DLL9" s="928"/>
      <c r="DLM9" s="928"/>
      <c r="DLN9" s="928"/>
      <c r="DLO9" s="928"/>
      <c r="DLP9" s="928"/>
      <c r="DLQ9" s="928"/>
      <c r="DLR9" s="928"/>
      <c r="DLS9" s="928"/>
      <c r="DLT9" s="928"/>
      <c r="DLU9" s="928"/>
      <c r="DLV9" s="928"/>
      <c r="DLW9" s="928"/>
      <c r="DLX9" s="928"/>
      <c r="DLY9" s="928"/>
      <c r="DLZ9" s="928"/>
      <c r="DMA9" s="928"/>
      <c r="DMB9" s="928"/>
      <c r="DMC9" s="928"/>
      <c r="DMD9" s="928"/>
      <c r="DME9" s="928"/>
      <c r="DMF9" s="928"/>
      <c r="DMG9" s="928"/>
      <c r="DMH9" s="928"/>
      <c r="DMI9" s="928"/>
      <c r="DMJ9" s="928"/>
      <c r="DMK9" s="928"/>
      <c r="DML9" s="928"/>
      <c r="DMM9" s="928"/>
      <c r="DMN9" s="928"/>
      <c r="DMO9" s="928"/>
      <c r="DMP9" s="928"/>
      <c r="DMQ9" s="928"/>
      <c r="DMR9" s="928"/>
      <c r="DMS9" s="928"/>
      <c r="DMT9" s="928"/>
      <c r="DMU9" s="928"/>
      <c r="DMV9" s="928"/>
      <c r="DMW9" s="928"/>
      <c r="DMX9" s="928"/>
      <c r="DMY9" s="928"/>
      <c r="DMZ9" s="928"/>
      <c r="DNA9" s="928"/>
      <c r="DNB9" s="928"/>
      <c r="DNC9" s="928"/>
      <c r="DND9" s="928"/>
      <c r="DNE9" s="928"/>
      <c r="DNF9" s="928"/>
      <c r="DNG9" s="928"/>
      <c r="DNH9" s="928"/>
      <c r="DNI9" s="928"/>
      <c r="DNJ9" s="928"/>
      <c r="DNK9" s="928"/>
      <c r="DNL9" s="928"/>
      <c r="DNM9" s="928"/>
      <c r="DNN9" s="928"/>
      <c r="DNO9" s="928"/>
      <c r="DNP9" s="928"/>
      <c r="DNQ9" s="928"/>
      <c r="DNR9" s="928"/>
      <c r="DNS9" s="928"/>
      <c r="DNT9" s="928"/>
      <c r="DNU9" s="928"/>
      <c r="DNV9" s="928"/>
      <c r="DNW9" s="928"/>
      <c r="DNX9" s="928"/>
      <c r="DNY9" s="928"/>
      <c r="DNZ9" s="928"/>
      <c r="DOA9" s="928"/>
      <c r="DOB9" s="928"/>
      <c r="DOC9" s="928"/>
      <c r="DOD9" s="928"/>
      <c r="DOE9" s="928"/>
      <c r="DOF9" s="928"/>
      <c r="DOG9" s="928"/>
      <c r="DOH9" s="928"/>
      <c r="DOI9" s="928"/>
      <c r="DOJ9" s="928"/>
      <c r="DOK9" s="928"/>
      <c r="DOL9" s="928"/>
      <c r="DOM9" s="928"/>
      <c r="DON9" s="928"/>
      <c r="DOO9" s="928"/>
      <c r="DOP9" s="928"/>
      <c r="DOQ9" s="928"/>
      <c r="DOR9" s="928"/>
      <c r="DOS9" s="928"/>
      <c r="DOT9" s="928"/>
      <c r="DOU9" s="928"/>
      <c r="DOV9" s="928"/>
      <c r="DOW9" s="928"/>
      <c r="DOX9" s="928"/>
      <c r="DOY9" s="928"/>
      <c r="DOZ9" s="928"/>
      <c r="DPA9" s="928"/>
      <c r="DPB9" s="928"/>
      <c r="DPC9" s="928"/>
      <c r="DPD9" s="928"/>
      <c r="DPE9" s="928"/>
      <c r="DPF9" s="928"/>
      <c r="DPG9" s="928"/>
      <c r="DPH9" s="928"/>
      <c r="DPI9" s="928"/>
      <c r="DPJ9" s="928"/>
      <c r="DPK9" s="928"/>
      <c r="DPL9" s="928"/>
      <c r="DPM9" s="928"/>
      <c r="DPN9" s="928"/>
      <c r="DPO9" s="928"/>
      <c r="DPP9" s="928"/>
      <c r="DPQ9" s="928"/>
      <c r="DPR9" s="928"/>
      <c r="DPS9" s="928"/>
      <c r="DPT9" s="928"/>
      <c r="DPU9" s="928"/>
      <c r="DPV9" s="928"/>
      <c r="DPW9" s="928"/>
      <c r="DPX9" s="928"/>
      <c r="DPY9" s="928"/>
      <c r="DPZ9" s="928"/>
      <c r="DQA9" s="928"/>
      <c r="DQB9" s="928"/>
      <c r="DQC9" s="928"/>
      <c r="DQD9" s="928"/>
      <c r="DQE9" s="928"/>
      <c r="DQF9" s="928"/>
      <c r="DQG9" s="928"/>
      <c r="DQH9" s="928"/>
      <c r="DQI9" s="928"/>
      <c r="DQJ9" s="928"/>
      <c r="DQK9" s="928"/>
      <c r="DQL9" s="928"/>
      <c r="DQM9" s="928"/>
      <c r="DQN9" s="928"/>
      <c r="DQO9" s="928"/>
      <c r="DQP9" s="928"/>
      <c r="DQQ9" s="928"/>
      <c r="DQR9" s="928"/>
      <c r="DQS9" s="928"/>
      <c r="DQT9" s="928"/>
      <c r="DQU9" s="928"/>
      <c r="DQV9" s="928"/>
      <c r="DQW9" s="928"/>
      <c r="DQX9" s="928"/>
      <c r="DQY9" s="928"/>
      <c r="DQZ9" s="928"/>
      <c r="DRA9" s="928"/>
      <c r="DRB9" s="928"/>
      <c r="DRC9" s="928"/>
      <c r="DRD9" s="928"/>
      <c r="DRE9" s="928"/>
      <c r="DRF9" s="928"/>
      <c r="DRG9" s="928"/>
      <c r="DRH9" s="928"/>
      <c r="DRI9" s="928"/>
      <c r="DRJ9" s="928"/>
      <c r="DRK9" s="928"/>
      <c r="DRL9" s="928"/>
      <c r="DRM9" s="928"/>
      <c r="DRN9" s="928"/>
      <c r="DRO9" s="928"/>
      <c r="DRP9" s="928"/>
      <c r="DRQ9" s="928"/>
      <c r="DRR9" s="928"/>
      <c r="DRS9" s="928"/>
      <c r="DRT9" s="928"/>
      <c r="DRU9" s="928"/>
      <c r="DRV9" s="928"/>
      <c r="DRW9" s="928"/>
      <c r="DRX9" s="928"/>
      <c r="DRY9" s="928"/>
      <c r="DRZ9" s="928"/>
      <c r="DSA9" s="928"/>
      <c r="DSB9" s="928"/>
      <c r="DSC9" s="928"/>
      <c r="DSD9" s="928"/>
      <c r="DSE9" s="928"/>
      <c r="DSF9" s="928"/>
      <c r="DSG9" s="928"/>
      <c r="DSH9" s="928"/>
      <c r="DSI9" s="928"/>
      <c r="DSJ9" s="928"/>
      <c r="DSK9" s="928"/>
      <c r="DSL9" s="928"/>
      <c r="DSM9" s="928"/>
      <c r="DSN9" s="928"/>
      <c r="DSO9" s="928"/>
      <c r="DSP9" s="928"/>
      <c r="DSQ9" s="928"/>
      <c r="DSR9" s="928"/>
      <c r="DSS9" s="928"/>
      <c r="DST9" s="928"/>
      <c r="DSU9" s="928"/>
      <c r="DSV9" s="928"/>
      <c r="DSW9" s="928"/>
      <c r="DSX9" s="928"/>
      <c r="DSY9" s="928"/>
      <c r="DSZ9" s="928"/>
      <c r="DTA9" s="928"/>
      <c r="DTB9" s="928"/>
      <c r="DTC9" s="928"/>
      <c r="DTD9" s="928"/>
      <c r="DTE9" s="928"/>
      <c r="DTF9" s="928"/>
      <c r="DTG9" s="928"/>
      <c r="DTH9" s="928"/>
      <c r="DTI9" s="928"/>
      <c r="DTJ9" s="928"/>
      <c r="DTK9" s="928"/>
      <c r="DTL9" s="928"/>
      <c r="DTM9" s="928"/>
      <c r="DTN9" s="928"/>
      <c r="DTO9" s="928"/>
      <c r="DTP9" s="928"/>
      <c r="DTQ9" s="928"/>
      <c r="DTR9" s="928"/>
      <c r="DTS9" s="928"/>
      <c r="DTT9" s="928"/>
      <c r="DTU9" s="928"/>
      <c r="DTV9" s="928"/>
      <c r="DTW9" s="928"/>
      <c r="DTX9" s="928"/>
      <c r="DTY9" s="928"/>
      <c r="DTZ9" s="928"/>
      <c r="DUA9" s="928"/>
      <c r="DUB9" s="928"/>
      <c r="DUC9" s="928"/>
      <c r="DUD9" s="928"/>
      <c r="DUE9" s="928"/>
      <c r="DUF9" s="928"/>
      <c r="DUG9" s="928"/>
      <c r="DUH9" s="928"/>
      <c r="DUI9" s="928"/>
      <c r="DUJ9" s="928"/>
      <c r="DUK9" s="928"/>
      <c r="DUL9" s="928"/>
      <c r="DUM9" s="928"/>
      <c r="DUN9" s="928"/>
      <c r="DUO9" s="928"/>
      <c r="DUP9" s="928"/>
      <c r="DUQ9" s="928"/>
      <c r="DUR9" s="928"/>
      <c r="DUS9" s="928"/>
      <c r="DUT9" s="928"/>
      <c r="DUU9" s="928"/>
      <c r="DUV9" s="928"/>
      <c r="DUW9" s="928"/>
      <c r="DUX9" s="928"/>
      <c r="DUY9" s="928"/>
      <c r="DUZ9" s="928"/>
      <c r="DVA9" s="928"/>
      <c r="DVB9" s="928"/>
      <c r="DVC9" s="928"/>
      <c r="DVD9" s="928"/>
      <c r="DVE9" s="928"/>
      <c r="DVF9" s="928"/>
      <c r="DVG9" s="928"/>
      <c r="DVH9" s="928"/>
      <c r="DVI9" s="928"/>
      <c r="DVJ9" s="928"/>
      <c r="DVK9" s="928"/>
      <c r="DVL9" s="928"/>
      <c r="DVM9" s="928"/>
      <c r="DVN9" s="928"/>
      <c r="DVO9" s="928"/>
      <c r="DVP9" s="928"/>
      <c r="DVQ9" s="928"/>
      <c r="DVR9" s="928"/>
      <c r="DVS9" s="928"/>
      <c r="DVT9" s="928"/>
      <c r="DVU9" s="928"/>
      <c r="DVV9" s="928"/>
      <c r="DVW9" s="928"/>
      <c r="DVX9" s="928"/>
      <c r="DVY9" s="928"/>
      <c r="DVZ9" s="928"/>
      <c r="DWA9" s="928"/>
      <c r="DWB9" s="928"/>
      <c r="DWC9" s="928"/>
      <c r="DWD9" s="928"/>
      <c r="DWE9" s="928"/>
      <c r="DWF9" s="928"/>
      <c r="DWG9" s="928"/>
      <c r="DWH9" s="928"/>
      <c r="DWI9" s="928"/>
      <c r="DWJ9" s="928"/>
      <c r="DWK9" s="928"/>
      <c r="DWL9" s="928"/>
      <c r="DWM9" s="928"/>
      <c r="DWN9" s="928"/>
      <c r="DWO9" s="928"/>
      <c r="DWP9" s="928"/>
      <c r="DWQ9" s="928"/>
      <c r="DWR9" s="928"/>
      <c r="DWS9" s="928"/>
      <c r="DWT9" s="928"/>
      <c r="DWU9" s="928"/>
      <c r="DWV9" s="928"/>
      <c r="DWW9" s="928"/>
      <c r="DWX9" s="928"/>
      <c r="DWY9" s="928"/>
      <c r="DWZ9" s="928"/>
      <c r="DXA9" s="928"/>
      <c r="DXB9" s="928"/>
      <c r="DXC9" s="928"/>
      <c r="DXD9" s="928"/>
      <c r="DXE9" s="928"/>
      <c r="DXF9" s="928"/>
      <c r="DXG9" s="928"/>
      <c r="DXH9" s="928"/>
      <c r="DXI9" s="928"/>
      <c r="DXJ9" s="928"/>
      <c r="DXK9" s="928"/>
      <c r="DXL9" s="928"/>
      <c r="DXM9" s="928"/>
      <c r="DXN9" s="928"/>
      <c r="DXO9" s="928"/>
      <c r="DXP9" s="928"/>
      <c r="DXQ9" s="928"/>
      <c r="DXR9" s="928"/>
      <c r="DXS9" s="928"/>
      <c r="DXT9" s="928"/>
      <c r="DXU9" s="928"/>
      <c r="DXV9" s="928"/>
      <c r="DXW9" s="928"/>
      <c r="DXX9" s="928"/>
      <c r="DXY9" s="928"/>
      <c r="DXZ9" s="928"/>
      <c r="DYA9" s="928"/>
      <c r="DYB9" s="928"/>
      <c r="DYC9" s="928"/>
      <c r="DYD9" s="928"/>
      <c r="DYE9" s="928"/>
      <c r="DYF9" s="928"/>
      <c r="DYG9" s="928"/>
      <c r="DYH9" s="928"/>
      <c r="DYI9" s="928"/>
      <c r="DYJ9" s="928"/>
      <c r="DYK9" s="928"/>
      <c r="DYL9" s="928"/>
      <c r="DYM9" s="928"/>
      <c r="DYN9" s="928"/>
      <c r="DYO9" s="928"/>
      <c r="DYP9" s="928"/>
      <c r="DYQ9" s="928"/>
      <c r="DYR9" s="928"/>
      <c r="DYS9" s="928"/>
      <c r="DYT9" s="928"/>
      <c r="DYU9" s="928"/>
      <c r="DYV9" s="928"/>
      <c r="DYW9" s="928"/>
      <c r="DYX9" s="928"/>
      <c r="DYY9" s="928"/>
      <c r="DYZ9" s="928"/>
      <c r="DZA9" s="928"/>
      <c r="DZB9" s="928"/>
      <c r="DZC9" s="928"/>
      <c r="DZD9" s="928"/>
      <c r="DZE9" s="928"/>
      <c r="DZF9" s="928"/>
      <c r="DZG9" s="928"/>
      <c r="DZH9" s="928"/>
      <c r="DZI9" s="928"/>
      <c r="DZJ9" s="928"/>
      <c r="DZK9" s="928"/>
      <c r="DZL9" s="928"/>
      <c r="DZM9" s="928"/>
      <c r="DZN9" s="928"/>
      <c r="DZO9" s="928"/>
      <c r="DZP9" s="928"/>
      <c r="DZQ9" s="928"/>
      <c r="DZR9" s="928"/>
      <c r="DZS9" s="928"/>
      <c r="DZT9" s="928"/>
      <c r="DZU9" s="928"/>
      <c r="DZV9" s="928"/>
      <c r="DZW9" s="928"/>
      <c r="DZX9" s="928"/>
      <c r="DZY9" s="928"/>
      <c r="DZZ9" s="928"/>
      <c r="EAA9" s="928"/>
      <c r="EAB9" s="928"/>
      <c r="EAC9" s="928"/>
      <c r="EAD9" s="928"/>
      <c r="EAE9" s="928"/>
      <c r="EAF9" s="928"/>
      <c r="EAG9" s="928"/>
      <c r="EAH9" s="928"/>
      <c r="EAI9" s="928"/>
      <c r="EAJ9" s="928"/>
      <c r="EAK9" s="928"/>
      <c r="EAL9" s="928"/>
      <c r="EAM9" s="928"/>
      <c r="EAN9" s="928"/>
      <c r="EAO9" s="928"/>
      <c r="EAP9" s="928"/>
      <c r="EAQ9" s="928"/>
      <c r="EAR9" s="928"/>
      <c r="EAS9" s="928"/>
      <c r="EAT9" s="928"/>
      <c r="EAU9" s="928"/>
      <c r="EAV9" s="928"/>
      <c r="EAW9" s="928"/>
      <c r="EAX9" s="928"/>
      <c r="EAY9" s="928"/>
      <c r="EAZ9" s="928"/>
      <c r="EBA9" s="928"/>
      <c r="EBB9" s="928"/>
      <c r="EBC9" s="928"/>
      <c r="EBD9" s="928"/>
      <c r="EBE9" s="928"/>
      <c r="EBF9" s="928"/>
      <c r="EBG9" s="928"/>
      <c r="EBH9" s="928"/>
      <c r="EBI9" s="928"/>
      <c r="EBJ9" s="928"/>
      <c r="EBK9" s="928"/>
      <c r="EBL9" s="928"/>
      <c r="EBM9" s="928"/>
      <c r="EBN9" s="928"/>
      <c r="EBO9" s="928"/>
      <c r="EBP9" s="928"/>
      <c r="EBQ9" s="928"/>
      <c r="EBR9" s="928"/>
      <c r="EBS9" s="928"/>
      <c r="EBT9" s="928"/>
      <c r="EBU9" s="928"/>
      <c r="EBV9" s="928"/>
      <c r="EBW9" s="928"/>
      <c r="EBX9" s="928"/>
      <c r="EBY9" s="928"/>
      <c r="EBZ9" s="928"/>
      <c r="ECA9" s="928"/>
      <c r="ECB9" s="928"/>
      <c r="ECC9" s="928"/>
      <c r="ECD9" s="928"/>
      <c r="ECE9" s="928"/>
      <c r="ECF9" s="928"/>
      <c r="ECG9" s="928"/>
      <c r="ECH9" s="928"/>
      <c r="ECI9" s="928"/>
      <c r="ECJ9" s="928"/>
      <c r="ECK9" s="928"/>
      <c r="ECL9" s="928"/>
      <c r="ECM9" s="928"/>
      <c r="ECN9" s="928"/>
      <c r="ECO9" s="928"/>
      <c r="ECP9" s="928"/>
      <c r="ECQ9" s="928"/>
      <c r="ECR9" s="928"/>
      <c r="ECS9" s="928"/>
      <c r="ECT9" s="928"/>
      <c r="ECU9" s="928"/>
      <c r="ECV9" s="928"/>
      <c r="ECW9" s="928"/>
      <c r="ECX9" s="928"/>
      <c r="ECY9" s="928"/>
      <c r="ECZ9" s="928"/>
      <c r="EDA9" s="928"/>
      <c r="EDB9" s="928"/>
      <c r="EDC9" s="928"/>
      <c r="EDD9" s="928"/>
      <c r="EDE9" s="928"/>
      <c r="EDF9" s="928"/>
      <c r="EDG9" s="928"/>
      <c r="EDH9" s="928"/>
      <c r="EDI9" s="928"/>
      <c r="EDJ9" s="928"/>
      <c r="EDK9" s="928"/>
      <c r="EDL9" s="928"/>
      <c r="EDM9" s="928"/>
      <c r="EDN9" s="928"/>
      <c r="EDO9" s="928"/>
      <c r="EDP9" s="928"/>
      <c r="EDQ9" s="928"/>
      <c r="EDR9" s="928"/>
      <c r="EDS9" s="928"/>
      <c r="EDT9" s="928"/>
      <c r="EDU9" s="928"/>
      <c r="EDV9" s="928"/>
      <c r="EDW9" s="928"/>
      <c r="EDX9" s="928"/>
      <c r="EDY9" s="928"/>
      <c r="EDZ9" s="928"/>
      <c r="EEA9" s="928"/>
      <c r="EEB9" s="928"/>
      <c r="EEC9" s="928"/>
      <c r="EED9" s="928"/>
      <c r="EEE9" s="928"/>
      <c r="EEF9" s="928"/>
      <c r="EEG9" s="928"/>
      <c r="EEH9" s="928"/>
      <c r="EEI9" s="928"/>
      <c r="EEJ9" s="928"/>
      <c r="EEK9" s="928"/>
      <c r="EEL9" s="928"/>
      <c r="EEM9" s="928"/>
      <c r="EEN9" s="928"/>
      <c r="EEO9" s="928"/>
      <c r="EEP9" s="928"/>
      <c r="EEQ9" s="928"/>
      <c r="EER9" s="928"/>
      <c r="EES9" s="928"/>
      <c r="EET9" s="928"/>
      <c r="EEU9" s="928"/>
      <c r="EEV9" s="928"/>
      <c r="EEW9" s="928"/>
      <c r="EEX9" s="928"/>
      <c r="EEY9" s="928"/>
      <c r="EEZ9" s="928"/>
      <c r="EFA9" s="928"/>
      <c r="EFB9" s="928"/>
      <c r="EFC9" s="928"/>
      <c r="EFD9" s="928"/>
      <c r="EFE9" s="928"/>
      <c r="EFF9" s="928"/>
      <c r="EFG9" s="928"/>
      <c r="EFH9" s="928"/>
      <c r="EFI9" s="928"/>
      <c r="EFJ9" s="928"/>
      <c r="EFK9" s="928"/>
      <c r="EFL9" s="928"/>
      <c r="EFM9" s="928"/>
      <c r="EFN9" s="928"/>
      <c r="EFO9" s="928"/>
      <c r="EFP9" s="928"/>
      <c r="EFQ9" s="928"/>
      <c r="EFR9" s="928"/>
      <c r="EFS9" s="928"/>
      <c r="EFT9" s="928"/>
      <c r="EFU9" s="928"/>
      <c r="EFV9" s="928"/>
      <c r="EFW9" s="928"/>
      <c r="EFX9" s="928"/>
      <c r="EFY9" s="928"/>
      <c r="EFZ9" s="928"/>
      <c r="EGA9" s="928"/>
      <c r="EGB9" s="928"/>
      <c r="EGC9" s="928"/>
      <c r="EGD9" s="928"/>
      <c r="EGE9" s="928"/>
      <c r="EGF9" s="928"/>
      <c r="EGG9" s="928"/>
      <c r="EGH9" s="928"/>
      <c r="EGI9" s="928"/>
      <c r="EGJ9" s="928"/>
      <c r="EGK9" s="928"/>
      <c r="EGL9" s="928"/>
      <c r="EGM9" s="928"/>
      <c r="EGN9" s="928"/>
      <c r="EGO9" s="928"/>
      <c r="EGP9" s="928"/>
      <c r="EGQ9" s="928"/>
      <c r="EGR9" s="928"/>
      <c r="EGS9" s="928"/>
      <c r="EGT9" s="928"/>
      <c r="EGU9" s="928"/>
      <c r="EGV9" s="928"/>
      <c r="EGW9" s="928"/>
      <c r="EGX9" s="928"/>
      <c r="EGY9" s="928"/>
      <c r="EGZ9" s="928"/>
      <c r="EHA9" s="928"/>
      <c r="EHB9" s="928"/>
      <c r="EHC9" s="928"/>
      <c r="EHD9" s="928"/>
      <c r="EHE9" s="928"/>
      <c r="EHF9" s="928"/>
      <c r="EHG9" s="928"/>
      <c r="EHH9" s="928"/>
      <c r="EHI9" s="928"/>
      <c r="EHJ9" s="928"/>
      <c r="EHK9" s="928"/>
      <c r="EHL9" s="928"/>
      <c r="EHM9" s="928"/>
      <c r="EHN9" s="928"/>
      <c r="EHO9" s="928"/>
      <c r="EHP9" s="928"/>
      <c r="EHQ9" s="928"/>
      <c r="EHR9" s="928"/>
      <c r="EHS9" s="928"/>
      <c r="EHT9" s="928"/>
      <c r="EHU9" s="928"/>
      <c r="EHV9" s="928"/>
      <c r="EHW9" s="928"/>
      <c r="EHX9" s="928"/>
      <c r="EHY9" s="928"/>
      <c r="EHZ9" s="928"/>
      <c r="EIA9" s="928"/>
      <c r="EIB9" s="928"/>
      <c r="EIC9" s="928"/>
      <c r="EID9" s="928"/>
      <c r="EIE9" s="928"/>
      <c r="EIF9" s="928"/>
      <c r="EIG9" s="928"/>
      <c r="EIH9" s="928"/>
      <c r="EII9" s="928"/>
      <c r="EIJ9" s="928"/>
      <c r="EIK9" s="928"/>
      <c r="EIL9" s="928"/>
      <c r="EIM9" s="928"/>
      <c r="EIN9" s="928"/>
      <c r="EIO9" s="928"/>
      <c r="EIP9" s="928"/>
      <c r="EIQ9" s="928"/>
      <c r="EIR9" s="928"/>
      <c r="EIS9" s="928"/>
      <c r="EIT9" s="928"/>
      <c r="EIU9" s="928"/>
      <c r="EIV9" s="928"/>
      <c r="EIW9" s="928"/>
      <c r="EIX9" s="928"/>
      <c r="EIY9" s="928"/>
      <c r="EIZ9" s="928"/>
      <c r="EJA9" s="928"/>
      <c r="EJB9" s="928"/>
      <c r="EJC9" s="928"/>
      <c r="EJD9" s="928"/>
      <c r="EJE9" s="928"/>
      <c r="EJF9" s="928"/>
      <c r="EJG9" s="928"/>
      <c r="EJH9" s="928"/>
      <c r="EJI9" s="928"/>
      <c r="EJJ9" s="928"/>
      <c r="EJK9" s="928"/>
      <c r="EJL9" s="928"/>
      <c r="EJM9" s="928"/>
      <c r="EJN9" s="928"/>
      <c r="EJO9" s="928"/>
      <c r="EJP9" s="928"/>
      <c r="EJQ9" s="928"/>
      <c r="EJR9" s="928"/>
      <c r="EJS9" s="928"/>
      <c r="EJT9" s="928"/>
      <c r="EJU9" s="928"/>
      <c r="EJV9" s="928"/>
      <c r="EJW9" s="928"/>
      <c r="EJX9" s="928"/>
      <c r="EJY9" s="928"/>
      <c r="EJZ9" s="928"/>
      <c r="EKA9" s="928"/>
      <c r="EKB9" s="928"/>
      <c r="EKC9" s="928"/>
      <c r="EKD9" s="928"/>
      <c r="EKE9" s="928"/>
      <c r="EKF9" s="928"/>
      <c r="EKG9" s="928"/>
      <c r="EKH9" s="928"/>
      <c r="EKI9" s="928"/>
      <c r="EKJ9" s="928"/>
      <c r="EKK9" s="928"/>
      <c r="EKL9" s="928"/>
      <c r="EKM9" s="928"/>
      <c r="EKN9" s="928"/>
      <c r="EKO9" s="928"/>
      <c r="EKP9" s="928"/>
      <c r="EKQ9" s="928"/>
      <c r="EKR9" s="928"/>
      <c r="EKS9" s="928"/>
      <c r="EKT9" s="928"/>
      <c r="EKU9" s="928"/>
      <c r="EKV9" s="928"/>
      <c r="EKW9" s="928"/>
      <c r="EKX9" s="928"/>
      <c r="EKY9" s="928"/>
      <c r="EKZ9" s="928"/>
      <c r="ELA9" s="928"/>
      <c r="ELB9" s="928"/>
      <c r="ELC9" s="928"/>
      <c r="ELD9" s="928"/>
      <c r="ELE9" s="928"/>
      <c r="ELF9" s="928"/>
      <c r="ELG9" s="928"/>
      <c r="ELH9" s="928"/>
      <c r="ELI9" s="928"/>
      <c r="ELJ9" s="928"/>
      <c r="ELK9" s="928"/>
      <c r="ELL9" s="928"/>
      <c r="ELM9" s="928"/>
      <c r="ELN9" s="928"/>
      <c r="ELO9" s="928"/>
      <c r="ELP9" s="928"/>
      <c r="ELQ9" s="928"/>
      <c r="ELR9" s="928"/>
      <c r="ELS9" s="928"/>
      <c r="ELT9" s="928"/>
      <c r="ELU9" s="928"/>
      <c r="ELV9" s="928"/>
      <c r="ELW9" s="928"/>
      <c r="ELX9" s="928"/>
      <c r="ELY9" s="928"/>
      <c r="ELZ9" s="928"/>
      <c r="EMA9" s="928"/>
      <c r="EMB9" s="928"/>
      <c r="EMC9" s="928"/>
      <c r="EMD9" s="928"/>
      <c r="EME9" s="928"/>
      <c r="EMF9" s="928"/>
      <c r="EMG9" s="928"/>
      <c r="EMH9" s="928"/>
      <c r="EMI9" s="928"/>
      <c r="EMJ9" s="928"/>
      <c r="EMK9" s="928"/>
      <c r="EML9" s="928"/>
      <c r="EMM9" s="928"/>
      <c r="EMN9" s="928"/>
      <c r="EMO9" s="928"/>
      <c r="EMP9" s="928"/>
      <c r="EMQ9" s="928"/>
      <c r="EMR9" s="928"/>
      <c r="EMS9" s="928"/>
      <c r="EMT9" s="928"/>
      <c r="EMU9" s="928"/>
      <c r="EMV9" s="928"/>
      <c r="EMW9" s="928"/>
      <c r="EMX9" s="928"/>
      <c r="EMY9" s="928"/>
      <c r="EMZ9" s="928"/>
      <c r="ENA9" s="928"/>
      <c r="ENB9" s="928"/>
      <c r="ENC9" s="928"/>
      <c r="END9" s="928"/>
      <c r="ENE9" s="928"/>
      <c r="ENF9" s="928"/>
      <c r="ENG9" s="928"/>
      <c r="ENH9" s="928"/>
      <c r="ENI9" s="928"/>
      <c r="ENJ9" s="928"/>
      <c r="ENK9" s="928"/>
      <c r="ENL9" s="928"/>
      <c r="ENM9" s="928"/>
      <c r="ENN9" s="928"/>
      <c r="ENO9" s="928"/>
      <c r="ENP9" s="928"/>
      <c r="ENQ9" s="928"/>
      <c r="ENR9" s="928"/>
      <c r="ENS9" s="928"/>
      <c r="ENT9" s="928"/>
      <c r="ENU9" s="928"/>
      <c r="ENV9" s="928"/>
      <c r="ENW9" s="928"/>
      <c r="ENX9" s="928"/>
      <c r="ENY9" s="928"/>
      <c r="ENZ9" s="928"/>
      <c r="EOA9" s="928"/>
      <c r="EOB9" s="928"/>
      <c r="EOC9" s="928"/>
      <c r="EOD9" s="928"/>
      <c r="EOE9" s="928"/>
      <c r="EOF9" s="928"/>
      <c r="EOG9" s="928"/>
      <c r="EOH9" s="928"/>
      <c r="EOI9" s="928"/>
      <c r="EOJ9" s="928"/>
      <c r="EOK9" s="928"/>
      <c r="EOL9" s="928"/>
      <c r="EOM9" s="928"/>
      <c r="EON9" s="928"/>
      <c r="EOO9" s="928"/>
      <c r="EOP9" s="928"/>
      <c r="EOQ9" s="928"/>
      <c r="EOR9" s="928"/>
      <c r="EOS9" s="928"/>
      <c r="EOT9" s="928"/>
      <c r="EOU9" s="928"/>
      <c r="EOV9" s="928"/>
      <c r="EOW9" s="928"/>
      <c r="EOX9" s="928"/>
      <c r="EOY9" s="928"/>
      <c r="EOZ9" s="928"/>
      <c r="EPA9" s="928"/>
      <c r="EPB9" s="928"/>
      <c r="EPC9" s="928"/>
      <c r="EPD9" s="928"/>
      <c r="EPE9" s="928"/>
      <c r="EPF9" s="928"/>
      <c r="EPG9" s="928"/>
      <c r="EPH9" s="928"/>
      <c r="EPI9" s="928"/>
      <c r="EPJ9" s="928"/>
      <c r="EPK9" s="928"/>
      <c r="EPL9" s="928"/>
      <c r="EPM9" s="928"/>
      <c r="EPN9" s="928"/>
      <c r="EPO9" s="928"/>
      <c r="EPP9" s="928"/>
      <c r="EPQ9" s="928"/>
      <c r="EPR9" s="928"/>
      <c r="EPS9" s="928"/>
      <c r="EPT9" s="928"/>
      <c r="EPU9" s="928"/>
      <c r="EPV9" s="928"/>
      <c r="EPW9" s="928"/>
      <c r="EPX9" s="928"/>
      <c r="EPY9" s="928"/>
      <c r="EPZ9" s="928"/>
      <c r="EQA9" s="928"/>
      <c r="EQB9" s="928"/>
      <c r="EQC9" s="928"/>
      <c r="EQD9" s="928"/>
      <c r="EQE9" s="928"/>
      <c r="EQF9" s="928"/>
      <c r="EQG9" s="928"/>
      <c r="EQH9" s="928"/>
      <c r="EQI9" s="928"/>
      <c r="EQJ9" s="928"/>
      <c r="EQK9" s="928"/>
      <c r="EQL9" s="928"/>
      <c r="EQM9" s="928"/>
      <c r="EQN9" s="928"/>
      <c r="EQO9" s="928"/>
      <c r="EQP9" s="928"/>
      <c r="EQQ9" s="928"/>
      <c r="EQR9" s="928"/>
      <c r="EQS9" s="928"/>
      <c r="EQT9" s="928"/>
      <c r="EQU9" s="928"/>
      <c r="EQV9" s="928"/>
      <c r="EQW9" s="928"/>
      <c r="EQX9" s="928"/>
      <c r="EQY9" s="928"/>
      <c r="EQZ9" s="928"/>
      <c r="ERA9" s="928"/>
      <c r="ERB9" s="928"/>
      <c r="ERC9" s="928"/>
      <c r="ERD9" s="928"/>
      <c r="ERE9" s="928"/>
      <c r="ERF9" s="928"/>
      <c r="ERG9" s="928"/>
      <c r="ERH9" s="928"/>
      <c r="ERI9" s="928"/>
      <c r="ERJ9" s="928"/>
      <c r="ERK9" s="928"/>
      <c r="ERL9" s="928"/>
      <c r="ERM9" s="928"/>
      <c r="ERN9" s="928"/>
      <c r="ERO9" s="928"/>
      <c r="ERP9" s="928"/>
      <c r="ERQ9" s="928"/>
      <c r="ERR9" s="928"/>
      <c r="ERS9" s="928"/>
      <c r="ERT9" s="928"/>
      <c r="ERU9" s="928"/>
      <c r="ERV9" s="928"/>
      <c r="ERW9" s="928"/>
      <c r="ERX9" s="928"/>
      <c r="ERY9" s="928"/>
      <c r="ERZ9" s="928"/>
      <c r="ESA9" s="928"/>
      <c r="ESB9" s="928"/>
      <c r="ESC9" s="928"/>
      <c r="ESD9" s="928"/>
      <c r="ESE9" s="928"/>
      <c r="ESF9" s="928"/>
      <c r="ESG9" s="928"/>
      <c r="ESH9" s="928"/>
      <c r="ESI9" s="928"/>
      <c r="ESJ9" s="928"/>
      <c r="ESK9" s="928"/>
      <c r="ESL9" s="928"/>
      <c r="ESM9" s="928"/>
      <c r="ESN9" s="928"/>
      <c r="ESO9" s="928"/>
      <c r="ESP9" s="928"/>
      <c r="ESQ9" s="928"/>
      <c r="ESR9" s="928"/>
      <c r="ESS9" s="928"/>
      <c r="EST9" s="928"/>
      <c r="ESU9" s="928"/>
      <c r="ESV9" s="928"/>
      <c r="ESW9" s="928"/>
      <c r="ESX9" s="928"/>
      <c r="ESY9" s="928"/>
      <c r="ESZ9" s="928"/>
      <c r="ETA9" s="928"/>
      <c r="ETB9" s="928"/>
      <c r="ETC9" s="928"/>
      <c r="ETD9" s="928"/>
      <c r="ETE9" s="928"/>
      <c r="ETF9" s="928"/>
      <c r="ETG9" s="928"/>
      <c r="ETH9" s="928"/>
      <c r="ETI9" s="928"/>
      <c r="ETJ9" s="928"/>
      <c r="ETK9" s="928"/>
      <c r="ETL9" s="928"/>
      <c r="ETM9" s="928"/>
      <c r="ETN9" s="928"/>
      <c r="ETO9" s="928"/>
      <c r="ETP9" s="928"/>
      <c r="ETQ9" s="928"/>
      <c r="ETR9" s="928"/>
      <c r="ETS9" s="928"/>
      <c r="ETT9" s="928"/>
      <c r="ETU9" s="928"/>
      <c r="ETV9" s="928"/>
      <c r="ETW9" s="928"/>
      <c r="ETX9" s="928"/>
      <c r="ETY9" s="928"/>
      <c r="ETZ9" s="928"/>
      <c r="EUA9" s="928"/>
      <c r="EUB9" s="928"/>
      <c r="EUC9" s="928"/>
      <c r="EUD9" s="928"/>
      <c r="EUE9" s="928"/>
      <c r="EUF9" s="928"/>
      <c r="EUG9" s="928"/>
      <c r="EUH9" s="928"/>
      <c r="EUI9" s="928"/>
      <c r="EUJ9" s="928"/>
      <c r="EUK9" s="928"/>
      <c r="EUL9" s="928"/>
      <c r="EUM9" s="928"/>
      <c r="EUN9" s="928"/>
      <c r="EUO9" s="928"/>
      <c r="EUP9" s="928"/>
      <c r="EUQ9" s="928"/>
      <c r="EUR9" s="928"/>
      <c r="EUS9" s="928"/>
      <c r="EUT9" s="928"/>
      <c r="EUU9" s="928"/>
      <c r="EUV9" s="928"/>
      <c r="EUW9" s="928"/>
      <c r="EUX9" s="928"/>
      <c r="EUY9" s="928"/>
      <c r="EUZ9" s="928"/>
      <c r="EVA9" s="928"/>
      <c r="EVB9" s="928"/>
      <c r="EVC9" s="928"/>
      <c r="EVD9" s="928"/>
      <c r="EVE9" s="928"/>
      <c r="EVF9" s="928"/>
      <c r="EVG9" s="928"/>
      <c r="EVH9" s="928"/>
      <c r="EVI9" s="928"/>
      <c r="EVJ9" s="928"/>
      <c r="EVK9" s="928"/>
      <c r="EVL9" s="928"/>
      <c r="EVM9" s="928"/>
      <c r="EVN9" s="928"/>
      <c r="EVO9" s="928"/>
      <c r="EVP9" s="928"/>
      <c r="EVQ9" s="928"/>
      <c r="EVR9" s="928"/>
      <c r="EVS9" s="928"/>
      <c r="EVT9" s="928"/>
      <c r="EVU9" s="928"/>
      <c r="EVV9" s="928"/>
      <c r="EVW9" s="928"/>
      <c r="EVX9" s="928"/>
      <c r="EVY9" s="928"/>
      <c r="EVZ9" s="928"/>
      <c r="EWA9" s="928"/>
      <c r="EWB9" s="928"/>
      <c r="EWC9" s="928"/>
      <c r="EWD9" s="928"/>
      <c r="EWE9" s="928"/>
      <c r="EWF9" s="928"/>
      <c r="EWG9" s="928"/>
      <c r="EWH9" s="928"/>
      <c r="EWI9" s="928"/>
      <c r="EWJ9" s="928"/>
      <c r="EWK9" s="928"/>
      <c r="EWL9" s="928"/>
      <c r="EWM9" s="928"/>
      <c r="EWN9" s="928"/>
      <c r="EWO9" s="928"/>
      <c r="EWP9" s="928"/>
      <c r="EWQ9" s="928"/>
      <c r="EWR9" s="928"/>
      <c r="EWS9" s="928"/>
      <c r="EWT9" s="928"/>
      <c r="EWU9" s="928"/>
      <c r="EWV9" s="928"/>
      <c r="EWW9" s="928"/>
      <c r="EWX9" s="928"/>
      <c r="EWY9" s="928"/>
      <c r="EWZ9" s="928"/>
      <c r="EXA9" s="928"/>
      <c r="EXB9" s="928"/>
      <c r="EXC9" s="928"/>
      <c r="EXD9" s="928"/>
      <c r="EXE9" s="928"/>
      <c r="EXF9" s="928"/>
      <c r="EXG9" s="928"/>
      <c r="EXH9" s="928"/>
      <c r="EXI9" s="928"/>
      <c r="EXJ9" s="928"/>
      <c r="EXK9" s="928"/>
      <c r="EXL9" s="928"/>
      <c r="EXM9" s="928"/>
      <c r="EXN9" s="928"/>
      <c r="EXO9" s="928"/>
      <c r="EXP9" s="928"/>
      <c r="EXQ9" s="928"/>
      <c r="EXR9" s="928"/>
      <c r="EXS9" s="928"/>
      <c r="EXT9" s="928"/>
      <c r="EXU9" s="928"/>
      <c r="EXV9" s="928"/>
      <c r="EXW9" s="928"/>
      <c r="EXX9" s="928"/>
      <c r="EXY9" s="928"/>
      <c r="EXZ9" s="928"/>
      <c r="EYA9" s="928"/>
      <c r="EYB9" s="928"/>
      <c r="EYC9" s="928"/>
      <c r="EYD9" s="928"/>
      <c r="EYE9" s="928"/>
      <c r="EYF9" s="928"/>
      <c r="EYG9" s="928"/>
      <c r="EYH9" s="928"/>
      <c r="EYI9" s="928"/>
      <c r="EYJ9" s="928"/>
      <c r="EYK9" s="928"/>
      <c r="EYL9" s="928"/>
      <c r="EYM9" s="928"/>
      <c r="EYN9" s="928"/>
      <c r="EYO9" s="928"/>
      <c r="EYP9" s="928"/>
      <c r="EYQ9" s="928"/>
      <c r="EYR9" s="928"/>
      <c r="EYS9" s="928"/>
      <c r="EYT9" s="928"/>
      <c r="EYU9" s="928"/>
      <c r="EYV9" s="928"/>
      <c r="EYW9" s="928"/>
      <c r="EYX9" s="928"/>
      <c r="EYY9" s="928"/>
      <c r="EYZ9" s="928"/>
      <c r="EZA9" s="928"/>
      <c r="EZB9" s="928"/>
      <c r="EZC9" s="928"/>
      <c r="EZD9" s="928"/>
      <c r="EZE9" s="928"/>
      <c r="EZF9" s="928"/>
      <c r="EZG9" s="928"/>
      <c r="EZH9" s="928"/>
      <c r="EZI9" s="928"/>
      <c r="EZJ9" s="928"/>
      <c r="EZK9" s="928"/>
      <c r="EZL9" s="928"/>
      <c r="EZM9" s="928"/>
      <c r="EZN9" s="928"/>
      <c r="EZO9" s="928"/>
      <c r="EZP9" s="928"/>
      <c r="EZQ9" s="928"/>
      <c r="EZR9" s="928"/>
      <c r="EZS9" s="928"/>
      <c r="EZT9" s="928"/>
      <c r="EZU9" s="928"/>
      <c r="EZV9" s="928"/>
      <c r="EZW9" s="928"/>
      <c r="EZX9" s="928"/>
      <c r="EZY9" s="928"/>
      <c r="EZZ9" s="928"/>
      <c r="FAA9" s="928"/>
      <c r="FAB9" s="928"/>
      <c r="FAC9" s="928"/>
      <c r="FAD9" s="928"/>
      <c r="FAE9" s="928"/>
      <c r="FAF9" s="928"/>
      <c r="FAG9" s="928"/>
      <c r="FAH9" s="928"/>
      <c r="FAI9" s="928"/>
      <c r="FAJ9" s="928"/>
      <c r="FAK9" s="928"/>
      <c r="FAL9" s="928"/>
      <c r="FAM9" s="928"/>
      <c r="FAN9" s="928"/>
      <c r="FAO9" s="928"/>
      <c r="FAP9" s="928"/>
      <c r="FAQ9" s="928"/>
      <c r="FAR9" s="928"/>
      <c r="FAS9" s="928"/>
      <c r="FAT9" s="928"/>
      <c r="FAU9" s="928"/>
      <c r="FAV9" s="928"/>
      <c r="FAW9" s="928"/>
      <c r="FAX9" s="928"/>
      <c r="FAY9" s="928"/>
      <c r="FAZ9" s="928"/>
      <c r="FBA9" s="928"/>
      <c r="FBB9" s="928"/>
      <c r="FBC9" s="928"/>
      <c r="FBD9" s="928"/>
      <c r="FBE9" s="928"/>
      <c r="FBF9" s="928"/>
      <c r="FBG9" s="928"/>
      <c r="FBH9" s="928"/>
      <c r="FBI9" s="928"/>
      <c r="FBJ9" s="928"/>
      <c r="FBK9" s="928"/>
      <c r="FBL9" s="928"/>
      <c r="FBM9" s="928"/>
      <c r="FBN9" s="928"/>
      <c r="FBO9" s="928"/>
      <c r="FBP9" s="928"/>
      <c r="FBQ9" s="928"/>
      <c r="FBR9" s="928"/>
      <c r="FBS9" s="928"/>
      <c r="FBT9" s="928"/>
      <c r="FBU9" s="928"/>
      <c r="FBV9" s="928"/>
      <c r="FBW9" s="928"/>
      <c r="FBX9" s="928"/>
      <c r="FBY9" s="928"/>
      <c r="FBZ9" s="928"/>
      <c r="FCA9" s="928"/>
      <c r="FCB9" s="928"/>
      <c r="FCC9" s="928"/>
      <c r="FCD9" s="928"/>
      <c r="FCE9" s="928"/>
      <c r="FCF9" s="928"/>
      <c r="FCG9" s="928"/>
      <c r="FCH9" s="928"/>
      <c r="FCI9" s="928"/>
      <c r="FCJ9" s="928"/>
      <c r="FCK9" s="928"/>
      <c r="FCL9" s="928"/>
      <c r="FCM9" s="928"/>
      <c r="FCN9" s="928"/>
      <c r="FCO9" s="928"/>
      <c r="FCP9" s="928"/>
      <c r="FCQ9" s="928"/>
      <c r="FCR9" s="928"/>
      <c r="FCS9" s="928"/>
      <c r="FCT9" s="928"/>
      <c r="FCU9" s="928"/>
      <c r="FCV9" s="928"/>
      <c r="FCW9" s="928"/>
      <c r="FCX9" s="928"/>
      <c r="FCY9" s="928"/>
      <c r="FCZ9" s="928"/>
      <c r="FDA9" s="928"/>
      <c r="FDB9" s="928"/>
      <c r="FDC9" s="928"/>
      <c r="FDD9" s="928"/>
      <c r="FDE9" s="928"/>
      <c r="FDF9" s="928"/>
      <c r="FDG9" s="928"/>
      <c r="FDH9" s="928"/>
      <c r="FDI9" s="928"/>
      <c r="FDJ9" s="928"/>
      <c r="FDK9" s="928"/>
      <c r="FDL9" s="928"/>
      <c r="FDM9" s="928"/>
      <c r="FDN9" s="928"/>
      <c r="FDO9" s="928"/>
      <c r="FDP9" s="928"/>
      <c r="FDQ9" s="928"/>
      <c r="FDR9" s="928"/>
      <c r="FDS9" s="928"/>
      <c r="FDT9" s="928"/>
      <c r="FDU9" s="928"/>
      <c r="FDV9" s="928"/>
      <c r="FDW9" s="928"/>
      <c r="FDX9" s="928"/>
      <c r="FDY9" s="928"/>
      <c r="FDZ9" s="928"/>
      <c r="FEA9" s="928"/>
      <c r="FEB9" s="928"/>
      <c r="FEC9" s="928"/>
      <c r="FED9" s="928"/>
      <c r="FEE9" s="928"/>
      <c r="FEF9" s="928"/>
      <c r="FEG9" s="928"/>
      <c r="FEH9" s="928"/>
      <c r="FEI9" s="928"/>
      <c r="FEJ9" s="928"/>
      <c r="FEK9" s="928"/>
      <c r="FEL9" s="928"/>
      <c r="FEM9" s="928"/>
      <c r="FEN9" s="928"/>
      <c r="FEO9" s="928"/>
      <c r="FEP9" s="928"/>
      <c r="FEQ9" s="928"/>
      <c r="FER9" s="928"/>
      <c r="FES9" s="928"/>
      <c r="FET9" s="928"/>
      <c r="FEU9" s="928"/>
      <c r="FEV9" s="928"/>
      <c r="FEW9" s="928"/>
      <c r="FEX9" s="928"/>
      <c r="FEY9" s="928"/>
      <c r="FEZ9" s="928"/>
      <c r="FFA9" s="928"/>
      <c r="FFB9" s="928"/>
      <c r="FFC9" s="928"/>
      <c r="FFD9" s="928"/>
      <c r="FFE9" s="928"/>
      <c r="FFF9" s="928"/>
      <c r="FFG9" s="928"/>
      <c r="FFH9" s="928"/>
      <c r="FFI9" s="928"/>
      <c r="FFJ9" s="928"/>
      <c r="FFK9" s="928"/>
      <c r="FFL9" s="928"/>
      <c r="FFM9" s="928"/>
      <c r="FFN9" s="928"/>
      <c r="FFO9" s="928"/>
      <c r="FFP9" s="928"/>
      <c r="FFQ9" s="928"/>
      <c r="FFR9" s="928"/>
      <c r="FFS9" s="928"/>
      <c r="FFT9" s="928"/>
      <c r="FFU9" s="928"/>
      <c r="FFV9" s="928"/>
      <c r="FFW9" s="928"/>
      <c r="FFX9" s="928"/>
      <c r="FFY9" s="928"/>
      <c r="FFZ9" s="928"/>
      <c r="FGA9" s="928"/>
      <c r="FGB9" s="928"/>
      <c r="FGC9" s="928"/>
      <c r="FGD9" s="928"/>
      <c r="FGE9" s="928"/>
      <c r="FGF9" s="928"/>
      <c r="FGG9" s="928"/>
      <c r="FGH9" s="928"/>
      <c r="FGI9" s="928"/>
      <c r="FGJ9" s="928"/>
      <c r="FGK9" s="928"/>
      <c r="FGL9" s="928"/>
      <c r="FGM9" s="928"/>
      <c r="FGN9" s="928"/>
      <c r="FGO9" s="928"/>
      <c r="FGP9" s="928"/>
      <c r="FGQ9" s="928"/>
      <c r="FGR9" s="928"/>
      <c r="FGS9" s="928"/>
      <c r="FGT9" s="928"/>
      <c r="FGU9" s="928"/>
      <c r="FGV9" s="928"/>
      <c r="FGW9" s="928"/>
      <c r="FGX9" s="928"/>
      <c r="FGY9" s="928"/>
      <c r="FGZ9" s="928"/>
      <c r="FHA9" s="928"/>
      <c r="FHB9" s="928"/>
      <c r="FHC9" s="928"/>
      <c r="FHD9" s="928"/>
      <c r="FHE9" s="928"/>
      <c r="FHF9" s="928"/>
      <c r="FHG9" s="928"/>
      <c r="FHH9" s="928"/>
      <c r="FHI9" s="928"/>
      <c r="FHJ9" s="928"/>
      <c r="FHK9" s="928"/>
      <c r="FHL9" s="928"/>
      <c r="FHM9" s="928"/>
      <c r="FHN9" s="928"/>
      <c r="FHO9" s="928"/>
      <c r="FHP9" s="928"/>
      <c r="FHQ9" s="928"/>
      <c r="FHR9" s="928"/>
      <c r="FHS9" s="928"/>
      <c r="FHT9" s="928"/>
      <c r="FHU9" s="928"/>
      <c r="FHV9" s="928"/>
      <c r="FHW9" s="928"/>
      <c r="FHX9" s="928"/>
      <c r="FHY9" s="928"/>
      <c r="FHZ9" s="928"/>
      <c r="FIA9" s="928"/>
      <c r="FIB9" s="928"/>
      <c r="FIC9" s="928"/>
      <c r="FID9" s="928"/>
      <c r="FIE9" s="928"/>
      <c r="FIF9" s="928"/>
      <c r="FIG9" s="928"/>
      <c r="FIH9" s="928"/>
      <c r="FII9" s="928"/>
      <c r="FIJ9" s="928"/>
      <c r="FIK9" s="928"/>
      <c r="FIL9" s="928"/>
      <c r="FIM9" s="928"/>
      <c r="FIN9" s="928"/>
      <c r="FIO9" s="928"/>
      <c r="FIP9" s="928"/>
      <c r="FIQ9" s="928"/>
      <c r="FIR9" s="928"/>
      <c r="FIS9" s="928"/>
      <c r="FIT9" s="928"/>
      <c r="FIU9" s="928"/>
      <c r="FIV9" s="928"/>
      <c r="FIW9" s="928"/>
      <c r="FIX9" s="928"/>
      <c r="FIY9" s="928"/>
      <c r="FIZ9" s="928"/>
      <c r="FJA9" s="928"/>
      <c r="FJB9" s="928"/>
      <c r="FJC9" s="928"/>
      <c r="FJD9" s="928"/>
      <c r="FJE9" s="928"/>
      <c r="FJF9" s="928"/>
      <c r="FJG9" s="928"/>
      <c r="FJH9" s="928"/>
      <c r="FJI9" s="928"/>
      <c r="FJJ9" s="928"/>
      <c r="FJK9" s="928"/>
      <c r="FJL9" s="928"/>
      <c r="FJM9" s="928"/>
      <c r="FJN9" s="928"/>
      <c r="FJO9" s="928"/>
      <c r="FJP9" s="928"/>
      <c r="FJQ9" s="928"/>
      <c r="FJR9" s="928"/>
      <c r="FJS9" s="928"/>
      <c r="FJT9" s="928"/>
      <c r="FJU9" s="928"/>
      <c r="FJV9" s="928"/>
      <c r="FJW9" s="928"/>
      <c r="FJX9" s="928"/>
      <c r="FJY9" s="928"/>
      <c r="FJZ9" s="928"/>
      <c r="FKA9" s="928"/>
      <c r="FKB9" s="928"/>
      <c r="FKC9" s="928"/>
      <c r="FKD9" s="928"/>
      <c r="FKE9" s="928"/>
      <c r="FKF9" s="928"/>
      <c r="FKG9" s="928"/>
      <c r="FKH9" s="928"/>
      <c r="FKI9" s="928"/>
      <c r="FKJ9" s="928"/>
      <c r="FKK9" s="928"/>
      <c r="FKL9" s="928"/>
      <c r="FKM9" s="928"/>
      <c r="FKN9" s="928"/>
      <c r="FKO9" s="928"/>
      <c r="FKP9" s="928"/>
      <c r="FKQ9" s="928"/>
      <c r="FKR9" s="928"/>
      <c r="FKS9" s="928"/>
      <c r="FKT9" s="928"/>
      <c r="FKU9" s="928"/>
      <c r="FKV9" s="928"/>
      <c r="FKW9" s="928"/>
      <c r="FKX9" s="928"/>
      <c r="FKY9" s="928"/>
      <c r="FKZ9" s="928"/>
      <c r="FLA9" s="928"/>
      <c r="FLB9" s="928"/>
      <c r="FLC9" s="928"/>
      <c r="FLD9" s="928"/>
      <c r="FLE9" s="928"/>
      <c r="FLF9" s="928"/>
      <c r="FLG9" s="928"/>
      <c r="FLH9" s="928"/>
      <c r="FLI9" s="928"/>
      <c r="FLJ9" s="928"/>
      <c r="FLK9" s="928"/>
      <c r="FLL9" s="928"/>
      <c r="FLM9" s="928"/>
      <c r="FLN9" s="928"/>
      <c r="FLO9" s="928"/>
      <c r="FLP9" s="928"/>
      <c r="FLQ9" s="928"/>
      <c r="FLR9" s="928"/>
      <c r="FLS9" s="928"/>
      <c r="FLT9" s="928"/>
      <c r="FLU9" s="928"/>
      <c r="FLV9" s="928"/>
      <c r="FLW9" s="928"/>
      <c r="FLX9" s="928"/>
      <c r="FLY9" s="928"/>
      <c r="FLZ9" s="928"/>
      <c r="FMA9" s="928"/>
      <c r="FMB9" s="928"/>
      <c r="FMC9" s="928"/>
      <c r="FMD9" s="928"/>
      <c r="FME9" s="928"/>
      <c r="FMF9" s="928"/>
      <c r="FMG9" s="928"/>
      <c r="FMH9" s="928"/>
      <c r="FMI9" s="928"/>
      <c r="FMJ9" s="928"/>
      <c r="FMK9" s="928"/>
      <c r="FML9" s="928"/>
      <c r="FMM9" s="928"/>
      <c r="FMN9" s="928"/>
      <c r="FMO9" s="928"/>
      <c r="FMP9" s="928"/>
      <c r="FMQ9" s="928"/>
      <c r="FMR9" s="928"/>
      <c r="FMS9" s="928"/>
      <c r="FMT9" s="928"/>
      <c r="FMU9" s="928"/>
      <c r="FMV9" s="928"/>
      <c r="FMW9" s="928"/>
      <c r="FMX9" s="928"/>
      <c r="FMY9" s="928"/>
      <c r="FMZ9" s="928"/>
      <c r="FNA9" s="928"/>
      <c r="FNB9" s="928"/>
      <c r="FNC9" s="928"/>
      <c r="FND9" s="928"/>
      <c r="FNE9" s="928"/>
      <c r="FNF9" s="928"/>
      <c r="FNG9" s="928"/>
      <c r="FNH9" s="928"/>
      <c r="FNI9" s="928"/>
      <c r="FNJ9" s="928"/>
      <c r="FNK9" s="928"/>
      <c r="FNL9" s="928"/>
      <c r="FNM9" s="928"/>
      <c r="FNN9" s="928"/>
      <c r="FNO9" s="928"/>
      <c r="FNP9" s="928"/>
      <c r="FNQ9" s="928"/>
      <c r="FNR9" s="928"/>
      <c r="FNS9" s="928"/>
      <c r="FNT9" s="928"/>
      <c r="FNU9" s="928"/>
      <c r="FNV9" s="928"/>
      <c r="FNW9" s="928"/>
      <c r="FNX9" s="928"/>
      <c r="FNY9" s="928"/>
      <c r="FNZ9" s="928"/>
      <c r="FOA9" s="928"/>
      <c r="FOB9" s="928"/>
      <c r="FOC9" s="928"/>
      <c r="FOD9" s="928"/>
      <c r="FOE9" s="928"/>
      <c r="FOF9" s="928"/>
      <c r="FOG9" s="928"/>
      <c r="FOH9" s="928"/>
      <c r="FOI9" s="928"/>
      <c r="FOJ9" s="928"/>
      <c r="FOK9" s="928"/>
      <c r="FOL9" s="928"/>
      <c r="FOM9" s="928"/>
      <c r="FON9" s="928"/>
      <c r="FOO9" s="928"/>
      <c r="FOP9" s="928"/>
      <c r="FOQ9" s="928"/>
      <c r="FOR9" s="928"/>
      <c r="FOS9" s="928"/>
      <c r="FOT9" s="928"/>
      <c r="FOU9" s="928"/>
      <c r="FOV9" s="928"/>
      <c r="FOW9" s="928"/>
      <c r="FOX9" s="928"/>
      <c r="FOY9" s="928"/>
      <c r="FOZ9" s="928"/>
      <c r="FPA9" s="928"/>
      <c r="FPB9" s="928"/>
      <c r="FPC9" s="928"/>
      <c r="FPD9" s="928"/>
      <c r="FPE9" s="928"/>
      <c r="FPF9" s="928"/>
      <c r="FPG9" s="928"/>
      <c r="FPH9" s="928"/>
      <c r="FPI9" s="928"/>
      <c r="FPJ9" s="928"/>
      <c r="FPK9" s="928"/>
      <c r="FPL9" s="928"/>
      <c r="FPM9" s="928"/>
      <c r="FPN9" s="928"/>
      <c r="FPO9" s="928"/>
      <c r="FPP9" s="928"/>
      <c r="FPQ9" s="928"/>
      <c r="FPR9" s="928"/>
      <c r="FPS9" s="928"/>
      <c r="FPT9" s="928"/>
      <c r="FPU9" s="928"/>
      <c r="FPV9" s="928"/>
      <c r="FPW9" s="928"/>
      <c r="FPX9" s="928"/>
      <c r="FPY9" s="928"/>
      <c r="FPZ9" s="928"/>
      <c r="FQA9" s="928"/>
      <c r="FQB9" s="928"/>
      <c r="FQC9" s="928"/>
      <c r="FQD9" s="928"/>
      <c r="FQE9" s="928"/>
      <c r="FQF9" s="928"/>
      <c r="FQG9" s="928"/>
      <c r="FQH9" s="928"/>
      <c r="FQI9" s="928"/>
      <c r="FQJ9" s="928"/>
      <c r="FQK9" s="928"/>
      <c r="FQL9" s="928"/>
      <c r="FQM9" s="928"/>
      <c r="FQN9" s="928"/>
      <c r="FQO9" s="928"/>
      <c r="FQP9" s="928"/>
      <c r="FQQ9" s="928"/>
      <c r="FQR9" s="928"/>
      <c r="FQS9" s="928"/>
      <c r="FQT9" s="928"/>
      <c r="FQU9" s="928"/>
      <c r="FQV9" s="928"/>
      <c r="FQW9" s="928"/>
      <c r="FQX9" s="928"/>
      <c r="FQY9" s="928"/>
      <c r="FQZ9" s="928"/>
      <c r="FRA9" s="928"/>
      <c r="FRB9" s="928"/>
      <c r="FRC9" s="928"/>
      <c r="FRD9" s="928"/>
      <c r="FRE9" s="928"/>
      <c r="FRF9" s="928"/>
      <c r="FRG9" s="928"/>
      <c r="FRH9" s="928"/>
      <c r="FRI9" s="928"/>
      <c r="FRJ9" s="928"/>
      <c r="FRK9" s="928"/>
      <c r="FRL9" s="928"/>
      <c r="FRM9" s="928"/>
      <c r="FRN9" s="928"/>
      <c r="FRO9" s="928"/>
      <c r="FRP9" s="928"/>
      <c r="FRQ9" s="928"/>
      <c r="FRR9" s="928"/>
      <c r="FRS9" s="928"/>
      <c r="FRT9" s="928"/>
      <c r="FRU9" s="928"/>
      <c r="FRV9" s="928"/>
      <c r="FRW9" s="928"/>
      <c r="FRX9" s="928"/>
      <c r="FRY9" s="928"/>
      <c r="FRZ9" s="928"/>
      <c r="FSA9" s="928"/>
      <c r="FSB9" s="928"/>
      <c r="FSC9" s="928"/>
      <c r="FSD9" s="928"/>
      <c r="FSE9" s="928"/>
      <c r="FSF9" s="928"/>
      <c r="FSG9" s="928"/>
      <c r="FSH9" s="928"/>
      <c r="FSI9" s="928"/>
      <c r="FSJ9" s="928"/>
      <c r="FSK9" s="928"/>
      <c r="FSL9" s="928"/>
      <c r="FSM9" s="928"/>
      <c r="FSN9" s="928"/>
      <c r="FSO9" s="928"/>
      <c r="FSP9" s="928"/>
      <c r="FSQ9" s="928"/>
      <c r="FSR9" s="928"/>
      <c r="FSS9" s="928"/>
      <c r="FST9" s="928"/>
      <c r="FSU9" s="928"/>
      <c r="FSV9" s="928"/>
      <c r="FSW9" s="928"/>
      <c r="FSX9" s="928"/>
      <c r="FSY9" s="928"/>
      <c r="FSZ9" s="928"/>
      <c r="FTA9" s="928"/>
      <c r="FTB9" s="928"/>
      <c r="FTC9" s="928"/>
      <c r="FTD9" s="928"/>
      <c r="FTE9" s="928"/>
      <c r="FTF9" s="928"/>
      <c r="FTG9" s="928"/>
      <c r="FTH9" s="928"/>
      <c r="FTI9" s="928"/>
      <c r="FTJ9" s="928"/>
      <c r="FTK9" s="928"/>
      <c r="FTL9" s="928"/>
      <c r="FTM9" s="928"/>
      <c r="FTN9" s="928"/>
      <c r="FTO9" s="928"/>
      <c r="FTP9" s="928"/>
      <c r="FTQ9" s="928"/>
      <c r="FTR9" s="928"/>
      <c r="FTS9" s="928"/>
      <c r="FTT9" s="928"/>
      <c r="FTU9" s="928"/>
      <c r="FTV9" s="928"/>
      <c r="FTW9" s="928"/>
      <c r="FTX9" s="928"/>
      <c r="FTY9" s="928"/>
      <c r="FTZ9" s="928"/>
      <c r="FUA9" s="928"/>
      <c r="FUB9" s="928"/>
      <c r="FUC9" s="928"/>
      <c r="FUD9" s="928"/>
      <c r="FUE9" s="928"/>
      <c r="FUF9" s="928"/>
      <c r="FUG9" s="928"/>
      <c r="FUH9" s="928"/>
      <c r="FUI9" s="928"/>
      <c r="FUJ9" s="928"/>
      <c r="FUK9" s="928"/>
      <c r="FUL9" s="928"/>
      <c r="FUM9" s="928"/>
      <c r="FUN9" s="928"/>
      <c r="FUO9" s="928"/>
      <c r="FUP9" s="928"/>
      <c r="FUQ9" s="928"/>
      <c r="FUR9" s="928"/>
      <c r="FUS9" s="928"/>
      <c r="FUT9" s="928"/>
      <c r="FUU9" s="928"/>
      <c r="FUV9" s="928"/>
      <c r="FUW9" s="928"/>
      <c r="FUX9" s="928"/>
      <c r="FUY9" s="928"/>
      <c r="FUZ9" s="928"/>
      <c r="FVA9" s="928"/>
      <c r="FVB9" s="928"/>
      <c r="FVC9" s="928"/>
      <c r="FVD9" s="928"/>
      <c r="FVE9" s="928"/>
      <c r="FVF9" s="928"/>
      <c r="FVG9" s="928"/>
      <c r="FVH9" s="928"/>
      <c r="FVI9" s="928"/>
      <c r="FVJ9" s="928"/>
      <c r="FVK9" s="928"/>
      <c r="FVL9" s="928"/>
      <c r="FVM9" s="928"/>
      <c r="FVN9" s="928"/>
      <c r="FVO9" s="928"/>
      <c r="FVP9" s="928"/>
      <c r="FVQ9" s="928"/>
      <c r="FVR9" s="928"/>
      <c r="FVS9" s="928"/>
      <c r="FVT9" s="928"/>
      <c r="FVU9" s="928"/>
      <c r="FVV9" s="928"/>
      <c r="FVW9" s="928"/>
      <c r="FVX9" s="928"/>
      <c r="FVY9" s="928"/>
      <c r="FVZ9" s="928"/>
      <c r="FWA9" s="928"/>
      <c r="FWB9" s="928"/>
      <c r="FWC9" s="928"/>
      <c r="FWD9" s="928"/>
      <c r="FWE9" s="928"/>
      <c r="FWF9" s="928"/>
      <c r="FWG9" s="928"/>
      <c r="FWH9" s="928"/>
      <c r="FWI9" s="928"/>
      <c r="FWJ9" s="928"/>
      <c r="FWK9" s="928"/>
      <c r="FWL9" s="928"/>
      <c r="FWM9" s="928"/>
      <c r="FWN9" s="928"/>
      <c r="FWO9" s="928"/>
      <c r="FWP9" s="928"/>
      <c r="FWQ9" s="928"/>
      <c r="FWR9" s="928"/>
      <c r="FWS9" s="928"/>
      <c r="FWT9" s="928"/>
      <c r="FWU9" s="928"/>
      <c r="FWV9" s="928"/>
      <c r="FWW9" s="928"/>
      <c r="FWX9" s="928"/>
      <c r="FWY9" s="928"/>
      <c r="FWZ9" s="928"/>
      <c r="FXA9" s="928"/>
      <c r="FXB9" s="928"/>
      <c r="FXC9" s="928"/>
      <c r="FXD9" s="928"/>
      <c r="FXE9" s="928"/>
      <c r="FXF9" s="928"/>
      <c r="FXG9" s="928"/>
      <c r="FXH9" s="928"/>
      <c r="FXI9" s="928"/>
      <c r="FXJ9" s="928"/>
      <c r="FXK9" s="928"/>
      <c r="FXL9" s="928"/>
      <c r="FXM9" s="928"/>
      <c r="FXN9" s="928"/>
      <c r="FXO9" s="928"/>
      <c r="FXP9" s="928"/>
      <c r="FXQ9" s="928"/>
      <c r="FXR9" s="928"/>
      <c r="FXS9" s="928"/>
      <c r="FXT9" s="928"/>
      <c r="FXU9" s="928"/>
      <c r="FXV9" s="928"/>
      <c r="FXW9" s="928"/>
      <c r="FXX9" s="928"/>
      <c r="FXY9" s="928"/>
      <c r="FXZ9" s="928"/>
      <c r="FYA9" s="928"/>
      <c r="FYB9" s="928"/>
      <c r="FYC9" s="928"/>
      <c r="FYD9" s="928"/>
      <c r="FYE9" s="928"/>
      <c r="FYF9" s="928"/>
      <c r="FYG9" s="928"/>
      <c r="FYH9" s="928"/>
      <c r="FYI9" s="928"/>
      <c r="FYJ9" s="928"/>
      <c r="FYK9" s="928"/>
      <c r="FYL9" s="928"/>
      <c r="FYM9" s="928"/>
      <c r="FYN9" s="928"/>
      <c r="FYO9" s="928"/>
      <c r="FYP9" s="928"/>
      <c r="FYQ9" s="928"/>
      <c r="FYR9" s="928"/>
      <c r="FYS9" s="928"/>
      <c r="FYT9" s="928"/>
      <c r="FYU9" s="928"/>
      <c r="FYV9" s="928"/>
      <c r="FYW9" s="928"/>
      <c r="FYX9" s="928"/>
      <c r="FYY9" s="928"/>
      <c r="FYZ9" s="928"/>
      <c r="FZA9" s="928"/>
      <c r="FZB9" s="928"/>
      <c r="FZC9" s="928"/>
      <c r="FZD9" s="928"/>
      <c r="FZE9" s="928"/>
      <c r="FZF9" s="928"/>
      <c r="FZG9" s="928"/>
      <c r="FZH9" s="928"/>
      <c r="FZI9" s="928"/>
      <c r="FZJ9" s="928"/>
      <c r="FZK9" s="928"/>
      <c r="FZL9" s="928"/>
      <c r="FZM9" s="928"/>
      <c r="FZN9" s="928"/>
      <c r="FZO9" s="928"/>
      <c r="FZP9" s="928"/>
      <c r="FZQ9" s="928"/>
      <c r="FZR9" s="928"/>
      <c r="FZS9" s="928"/>
      <c r="FZT9" s="928"/>
      <c r="FZU9" s="928"/>
      <c r="FZV9" s="928"/>
      <c r="FZW9" s="928"/>
      <c r="FZX9" s="928"/>
      <c r="FZY9" s="928"/>
      <c r="FZZ9" s="928"/>
      <c r="GAA9" s="928"/>
      <c r="GAB9" s="928"/>
      <c r="GAC9" s="928"/>
      <c r="GAD9" s="928"/>
      <c r="GAE9" s="928"/>
      <c r="GAF9" s="928"/>
      <c r="GAG9" s="928"/>
      <c r="GAH9" s="928"/>
      <c r="GAI9" s="928"/>
      <c r="GAJ9" s="928"/>
      <c r="GAK9" s="928"/>
      <c r="GAL9" s="928"/>
      <c r="GAM9" s="928"/>
      <c r="GAN9" s="928"/>
      <c r="GAO9" s="928"/>
      <c r="GAP9" s="928"/>
      <c r="GAQ9" s="928"/>
      <c r="GAR9" s="928"/>
      <c r="GAS9" s="928"/>
      <c r="GAT9" s="928"/>
      <c r="GAU9" s="928"/>
      <c r="GAV9" s="928"/>
      <c r="GAW9" s="928"/>
      <c r="GAX9" s="928"/>
      <c r="GAY9" s="928"/>
      <c r="GAZ9" s="928"/>
      <c r="GBA9" s="928"/>
      <c r="GBB9" s="928"/>
      <c r="GBC9" s="928"/>
      <c r="GBD9" s="928"/>
      <c r="GBE9" s="928"/>
      <c r="GBF9" s="928"/>
      <c r="GBG9" s="928"/>
      <c r="GBH9" s="928"/>
      <c r="GBI9" s="928"/>
      <c r="GBJ9" s="928"/>
      <c r="GBK9" s="928"/>
      <c r="GBL9" s="928"/>
      <c r="GBM9" s="928"/>
      <c r="GBN9" s="928"/>
      <c r="GBO9" s="928"/>
      <c r="GBP9" s="928"/>
      <c r="GBQ9" s="928"/>
      <c r="GBR9" s="928"/>
      <c r="GBS9" s="928"/>
      <c r="GBT9" s="928"/>
      <c r="GBU9" s="928"/>
      <c r="GBV9" s="928"/>
      <c r="GBW9" s="928"/>
      <c r="GBX9" s="928"/>
      <c r="GBY9" s="928"/>
      <c r="GBZ9" s="928"/>
      <c r="GCA9" s="928"/>
      <c r="GCB9" s="928"/>
      <c r="GCC9" s="928"/>
      <c r="GCD9" s="928"/>
      <c r="GCE9" s="928"/>
      <c r="GCF9" s="928"/>
      <c r="GCG9" s="928"/>
      <c r="GCH9" s="928"/>
      <c r="GCI9" s="928"/>
      <c r="GCJ9" s="928"/>
      <c r="GCK9" s="928"/>
      <c r="GCL9" s="928"/>
      <c r="GCM9" s="928"/>
      <c r="GCN9" s="928"/>
      <c r="GCO9" s="928"/>
      <c r="GCP9" s="928"/>
      <c r="GCQ9" s="928"/>
      <c r="GCR9" s="928"/>
      <c r="GCS9" s="928"/>
      <c r="GCT9" s="928"/>
      <c r="GCU9" s="928"/>
      <c r="GCV9" s="928"/>
      <c r="GCW9" s="928"/>
      <c r="GCX9" s="928"/>
      <c r="GCY9" s="928"/>
      <c r="GCZ9" s="928"/>
      <c r="GDA9" s="928"/>
      <c r="GDB9" s="928"/>
      <c r="GDC9" s="928"/>
      <c r="GDD9" s="928"/>
      <c r="GDE9" s="928"/>
      <c r="GDF9" s="928"/>
      <c r="GDG9" s="928"/>
      <c r="GDH9" s="928"/>
      <c r="GDI9" s="928"/>
      <c r="GDJ9" s="928"/>
      <c r="GDK9" s="928"/>
      <c r="GDL9" s="928"/>
      <c r="GDM9" s="928"/>
      <c r="GDN9" s="928"/>
      <c r="GDO9" s="928"/>
      <c r="GDP9" s="928"/>
      <c r="GDQ9" s="928"/>
      <c r="GDR9" s="928"/>
      <c r="GDS9" s="928"/>
      <c r="GDT9" s="928"/>
      <c r="GDU9" s="928"/>
      <c r="GDV9" s="928"/>
      <c r="GDW9" s="928"/>
      <c r="GDX9" s="928"/>
      <c r="GDY9" s="928"/>
      <c r="GDZ9" s="928"/>
      <c r="GEA9" s="928"/>
      <c r="GEB9" s="928"/>
      <c r="GEC9" s="928"/>
      <c r="GED9" s="928"/>
      <c r="GEE9" s="928"/>
      <c r="GEF9" s="928"/>
      <c r="GEG9" s="928"/>
      <c r="GEH9" s="928"/>
      <c r="GEI9" s="928"/>
      <c r="GEJ9" s="928"/>
      <c r="GEK9" s="928"/>
      <c r="GEL9" s="928"/>
      <c r="GEM9" s="928"/>
      <c r="GEN9" s="928"/>
      <c r="GEO9" s="928"/>
      <c r="GEP9" s="928"/>
      <c r="GEQ9" s="928"/>
      <c r="GER9" s="928"/>
      <c r="GES9" s="928"/>
      <c r="GET9" s="928"/>
      <c r="GEU9" s="928"/>
      <c r="GEV9" s="928"/>
      <c r="GEW9" s="928"/>
      <c r="GEX9" s="928"/>
      <c r="GEY9" s="928"/>
      <c r="GEZ9" s="928"/>
      <c r="GFA9" s="928"/>
      <c r="GFB9" s="928"/>
      <c r="GFC9" s="928"/>
      <c r="GFD9" s="928"/>
      <c r="GFE9" s="928"/>
      <c r="GFF9" s="928"/>
      <c r="GFG9" s="928"/>
      <c r="GFH9" s="928"/>
      <c r="GFI9" s="928"/>
      <c r="GFJ9" s="928"/>
      <c r="GFK9" s="928"/>
      <c r="GFL9" s="928"/>
      <c r="GFM9" s="928"/>
      <c r="GFN9" s="928"/>
      <c r="GFO9" s="928"/>
      <c r="GFP9" s="928"/>
      <c r="GFQ9" s="928"/>
      <c r="GFR9" s="928"/>
      <c r="GFS9" s="928"/>
      <c r="GFT9" s="928"/>
      <c r="GFU9" s="928"/>
      <c r="GFV9" s="928"/>
      <c r="GFW9" s="928"/>
      <c r="GFX9" s="928"/>
      <c r="GFY9" s="928"/>
      <c r="GFZ9" s="928"/>
      <c r="GGA9" s="928"/>
      <c r="GGB9" s="928"/>
      <c r="GGC9" s="928"/>
      <c r="GGD9" s="928"/>
      <c r="GGE9" s="928"/>
      <c r="GGF9" s="928"/>
      <c r="GGG9" s="928"/>
      <c r="GGH9" s="928"/>
      <c r="GGI9" s="928"/>
      <c r="GGJ9" s="928"/>
      <c r="GGK9" s="928"/>
      <c r="GGL9" s="928"/>
      <c r="GGM9" s="928"/>
      <c r="GGN9" s="928"/>
      <c r="GGO9" s="928"/>
      <c r="GGP9" s="928"/>
      <c r="GGQ9" s="928"/>
      <c r="GGR9" s="928"/>
      <c r="GGS9" s="928"/>
      <c r="GGT9" s="928"/>
      <c r="GGU9" s="928"/>
      <c r="GGV9" s="928"/>
      <c r="GGW9" s="928"/>
      <c r="GGX9" s="928"/>
      <c r="GGY9" s="928"/>
      <c r="GGZ9" s="928"/>
      <c r="GHA9" s="928"/>
      <c r="GHB9" s="928"/>
      <c r="GHC9" s="928"/>
      <c r="GHD9" s="928"/>
      <c r="GHE9" s="928"/>
      <c r="GHF9" s="928"/>
      <c r="GHG9" s="928"/>
      <c r="GHH9" s="928"/>
      <c r="GHI9" s="928"/>
      <c r="GHJ9" s="928"/>
      <c r="GHK9" s="928"/>
      <c r="GHL9" s="928"/>
      <c r="GHM9" s="928"/>
      <c r="GHN9" s="928"/>
      <c r="GHO9" s="928"/>
      <c r="GHP9" s="928"/>
      <c r="GHQ9" s="928"/>
      <c r="GHR9" s="928"/>
      <c r="GHS9" s="928"/>
      <c r="GHT9" s="928"/>
      <c r="GHU9" s="928"/>
      <c r="GHV9" s="928"/>
      <c r="GHW9" s="928"/>
      <c r="GHX9" s="928"/>
      <c r="GHY9" s="928"/>
      <c r="GHZ9" s="928"/>
      <c r="GIA9" s="928"/>
      <c r="GIB9" s="928"/>
      <c r="GIC9" s="928"/>
      <c r="GID9" s="928"/>
      <c r="GIE9" s="928"/>
      <c r="GIF9" s="928"/>
      <c r="GIG9" s="928"/>
      <c r="GIH9" s="928"/>
      <c r="GII9" s="928"/>
      <c r="GIJ9" s="928"/>
      <c r="GIK9" s="928"/>
      <c r="GIL9" s="928"/>
      <c r="GIM9" s="928"/>
      <c r="GIN9" s="928"/>
      <c r="GIO9" s="928"/>
      <c r="GIP9" s="928"/>
      <c r="GIQ9" s="928"/>
      <c r="GIR9" s="928"/>
      <c r="GIS9" s="928"/>
      <c r="GIT9" s="928"/>
      <c r="GIU9" s="928"/>
      <c r="GIV9" s="928"/>
      <c r="GIW9" s="928"/>
      <c r="GIX9" s="928"/>
      <c r="GIY9" s="928"/>
      <c r="GIZ9" s="928"/>
      <c r="GJA9" s="928"/>
      <c r="GJB9" s="928"/>
      <c r="GJC9" s="928"/>
      <c r="GJD9" s="928"/>
      <c r="GJE9" s="928"/>
      <c r="GJF9" s="928"/>
      <c r="GJG9" s="928"/>
      <c r="GJH9" s="928"/>
      <c r="GJI9" s="928"/>
      <c r="GJJ9" s="928"/>
      <c r="GJK9" s="928"/>
      <c r="GJL9" s="928"/>
      <c r="GJM9" s="928"/>
      <c r="GJN9" s="928"/>
      <c r="GJO9" s="928"/>
      <c r="GJP9" s="928"/>
      <c r="GJQ9" s="928"/>
      <c r="GJR9" s="928"/>
      <c r="GJS9" s="928"/>
      <c r="GJT9" s="928"/>
      <c r="GJU9" s="928"/>
      <c r="GJV9" s="928"/>
      <c r="GJW9" s="928"/>
      <c r="GJX9" s="928"/>
      <c r="GJY9" s="928"/>
      <c r="GJZ9" s="928"/>
      <c r="GKA9" s="928"/>
      <c r="GKB9" s="928"/>
      <c r="GKC9" s="928"/>
      <c r="GKD9" s="928"/>
      <c r="GKE9" s="928"/>
      <c r="GKF9" s="928"/>
      <c r="GKG9" s="928"/>
      <c r="GKH9" s="928"/>
      <c r="GKI9" s="928"/>
      <c r="GKJ9" s="928"/>
      <c r="GKK9" s="928"/>
      <c r="GKL9" s="928"/>
      <c r="GKM9" s="928"/>
      <c r="GKN9" s="928"/>
      <c r="GKO9" s="928"/>
      <c r="GKP9" s="928"/>
      <c r="GKQ9" s="928"/>
      <c r="GKR9" s="928"/>
      <c r="GKS9" s="928"/>
      <c r="GKT9" s="928"/>
      <c r="GKU9" s="928"/>
      <c r="GKV9" s="928"/>
      <c r="GKW9" s="928"/>
      <c r="GKX9" s="928"/>
      <c r="GKY9" s="928"/>
      <c r="GKZ9" s="928"/>
      <c r="GLA9" s="928"/>
      <c r="GLB9" s="928"/>
      <c r="GLC9" s="928"/>
      <c r="GLD9" s="928"/>
      <c r="GLE9" s="928"/>
      <c r="GLF9" s="928"/>
      <c r="GLG9" s="928"/>
      <c r="GLH9" s="928"/>
      <c r="GLI9" s="928"/>
      <c r="GLJ9" s="928"/>
      <c r="GLK9" s="928"/>
      <c r="GLL9" s="928"/>
      <c r="GLM9" s="928"/>
      <c r="GLN9" s="928"/>
      <c r="GLO9" s="928"/>
      <c r="GLP9" s="928"/>
      <c r="GLQ9" s="928"/>
      <c r="GLR9" s="928"/>
      <c r="GLS9" s="928"/>
      <c r="GLT9" s="928"/>
      <c r="GLU9" s="928"/>
      <c r="GLV9" s="928"/>
      <c r="GLW9" s="928"/>
      <c r="GLX9" s="928"/>
      <c r="GLY9" s="928"/>
      <c r="GLZ9" s="928"/>
      <c r="GMA9" s="928"/>
      <c r="GMB9" s="928"/>
      <c r="GMC9" s="928"/>
      <c r="GMD9" s="928"/>
      <c r="GME9" s="928"/>
      <c r="GMF9" s="928"/>
      <c r="GMG9" s="928"/>
      <c r="GMH9" s="928"/>
      <c r="GMI9" s="928"/>
      <c r="GMJ9" s="928"/>
      <c r="GMK9" s="928"/>
      <c r="GML9" s="928"/>
      <c r="GMM9" s="928"/>
      <c r="GMN9" s="928"/>
      <c r="GMO9" s="928"/>
      <c r="GMP9" s="928"/>
      <c r="GMQ9" s="928"/>
      <c r="GMR9" s="928"/>
      <c r="GMS9" s="928"/>
      <c r="GMT9" s="928"/>
      <c r="GMU9" s="928"/>
      <c r="GMV9" s="928"/>
      <c r="GMW9" s="928"/>
      <c r="GMX9" s="928"/>
      <c r="GMY9" s="928"/>
      <c r="GMZ9" s="928"/>
      <c r="GNA9" s="928"/>
      <c r="GNB9" s="928"/>
      <c r="GNC9" s="928"/>
      <c r="GND9" s="928"/>
      <c r="GNE9" s="928"/>
      <c r="GNF9" s="928"/>
      <c r="GNG9" s="928"/>
      <c r="GNH9" s="928"/>
      <c r="GNI9" s="928"/>
      <c r="GNJ9" s="928"/>
      <c r="GNK9" s="928"/>
      <c r="GNL9" s="928"/>
      <c r="GNM9" s="928"/>
      <c r="GNN9" s="928"/>
      <c r="GNO9" s="928"/>
      <c r="GNP9" s="928"/>
      <c r="GNQ9" s="928"/>
      <c r="GNR9" s="928"/>
      <c r="GNS9" s="928"/>
      <c r="GNT9" s="928"/>
      <c r="GNU9" s="928"/>
      <c r="GNV9" s="928"/>
      <c r="GNW9" s="928"/>
      <c r="GNX9" s="928"/>
      <c r="GNY9" s="928"/>
      <c r="GNZ9" s="928"/>
      <c r="GOA9" s="928"/>
      <c r="GOB9" s="928"/>
      <c r="GOC9" s="928"/>
      <c r="GOD9" s="928"/>
      <c r="GOE9" s="928"/>
      <c r="GOF9" s="928"/>
      <c r="GOG9" s="928"/>
      <c r="GOH9" s="928"/>
      <c r="GOI9" s="928"/>
      <c r="GOJ9" s="928"/>
      <c r="GOK9" s="928"/>
      <c r="GOL9" s="928"/>
      <c r="GOM9" s="928"/>
      <c r="GON9" s="928"/>
      <c r="GOO9" s="928"/>
      <c r="GOP9" s="928"/>
      <c r="GOQ9" s="928"/>
      <c r="GOR9" s="928"/>
      <c r="GOS9" s="928"/>
      <c r="GOT9" s="928"/>
      <c r="GOU9" s="928"/>
      <c r="GOV9" s="928"/>
      <c r="GOW9" s="928"/>
      <c r="GOX9" s="928"/>
      <c r="GOY9" s="928"/>
      <c r="GOZ9" s="928"/>
      <c r="GPA9" s="928"/>
      <c r="GPB9" s="928"/>
      <c r="GPC9" s="928"/>
      <c r="GPD9" s="928"/>
      <c r="GPE9" s="928"/>
      <c r="GPF9" s="928"/>
      <c r="GPG9" s="928"/>
      <c r="GPH9" s="928"/>
      <c r="GPI9" s="928"/>
      <c r="GPJ9" s="928"/>
      <c r="GPK9" s="928"/>
      <c r="GPL9" s="928"/>
      <c r="GPM9" s="928"/>
      <c r="GPN9" s="928"/>
      <c r="GPO9" s="928"/>
      <c r="GPP9" s="928"/>
      <c r="GPQ9" s="928"/>
      <c r="GPR9" s="928"/>
      <c r="GPS9" s="928"/>
      <c r="GPT9" s="928"/>
      <c r="GPU9" s="928"/>
      <c r="GPV9" s="928"/>
      <c r="GPW9" s="928"/>
      <c r="GPX9" s="928"/>
      <c r="GPY9" s="928"/>
      <c r="GPZ9" s="928"/>
      <c r="GQA9" s="928"/>
      <c r="GQB9" s="928"/>
      <c r="GQC9" s="928"/>
      <c r="GQD9" s="928"/>
      <c r="GQE9" s="928"/>
      <c r="GQF9" s="928"/>
      <c r="GQG9" s="928"/>
      <c r="GQH9" s="928"/>
      <c r="GQI9" s="928"/>
      <c r="GQJ9" s="928"/>
      <c r="GQK9" s="928"/>
      <c r="GQL9" s="928"/>
      <c r="GQM9" s="928"/>
      <c r="GQN9" s="928"/>
      <c r="GQO9" s="928"/>
      <c r="GQP9" s="928"/>
      <c r="GQQ9" s="928"/>
      <c r="GQR9" s="928"/>
      <c r="GQS9" s="928"/>
      <c r="GQT9" s="928"/>
      <c r="GQU9" s="928"/>
      <c r="GQV9" s="928"/>
      <c r="GQW9" s="928"/>
      <c r="GQX9" s="928"/>
      <c r="GQY9" s="928"/>
      <c r="GQZ9" s="928"/>
      <c r="GRA9" s="928"/>
      <c r="GRB9" s="928"/>
      <c r="GRC9" s="928"/>
      <c r="GRD9" s="928"/>
      <c r="GRE9" s="928"/>
      <c r="GRF9" s="928"/>
      <c r="GRG9" s="928"/>
      <c r="GRH9" s="928"/>
      <c r="GRI9" s="928"/>
      <c r="GRJ9" s="928"/>
      <c r="GRK9" s="928"/>
      <c r="GRL9" s="928"/>
      <c r="GRM9" s="928"/>
      <c r="GRN9" s="928"/>
      <c r="GRO9" s="928"/>
      <c r="GRP9" s="928"/>
      <c r="GRQ9" s="928"/>
      <c r="GRR9" s="928"/>
      <c r="GRS9" s="928"/>
      <c r="GRT9" s="928"/>
      <c r="GRU9" s="928"/>
      <c r="GRV9" s="928"/>
      <c r="GRW9" s="928"/>
      <c r="GRX9" s="928"/>
      <c r="GRY9" s="928"/>
      <c r="GRZ9" s="928"/>
      <c r="GSA9" s="928"/>
      <c r="GSB9" s="928"/>
      <c r="GSC9" s="928"/>
      <c r="GSD9" s="928"/>
      <c r="GSE9" s="928"/>
      <c r="GSF9" s="928"/>
      <c r="GSG9" s="928"/>
      <c r="GSH9" s="928"/>
      <c r="GSI9" s="928"/>
      <c r="GSJ9" s="928"/>
      <c r="GSK9" s="928"/>
      <c r="GSL9" s="928"/>
      <c r="GSM9" s="928"/>
      <c r="GSN9" s="928"/>
      <c r="GSO9" s="928"/>
      <c r="GSP9" s="928"/>
      <c r="GSQ9" s="928"/>
      <c r="GSR9" s="928"/>
      <c r="GSS9" s="928"/>
      <c r="GST9" s="928"/>
      <c r="GSU9" s="928"/>
      <c r="GSV9" s="928"/>
      <c r="GSW9" s="928"/>
      <c r="GSX9" s="928"/>
      <c r="GSY9" s="928"/>
      <c r="GSZ9" s="928"/>
      <c r="GTA9" s="928"/>
      <c r="GTB9" s="928"/>
      <c r="GTC9" s="928"/>
      <c r="GTD9" s="928"/>
      <c r="GTE9" s="928"/>
      <c r="GTF9" s="928"/>
      <c r="GTG9" s="928"/>
      <c r="GTH9" s="928"/>
      <c r="GTI9" s="928"/>
      <c r="GTJ9" s="928"/>
      <c r="GTK9" s="928"/>
      <c r="GTL9" s="928"/>
      <c r="GTM9" s="928"/>
      <c r="GTN9" s="928"/>
      <c r="GTO9" s="928"/>
      <c r="GTP9" s="928"/>
      <c r="GTQ9" s="928"/>
      <c r="GTR9" s="928"/>
      <c r="GTS9" s="928"/>
      <c r="GTT9" s="928"/>
      <c r="GTU9" s="928"/>
      <c r="GTV9" s="928"/>
      <c r="GTW9" s="928"/>
      <c r="GTX9" s="928"/>
      <c r="GTY9" s="928"/>
      <c r="GTZ9" s="928"/>
      <c r="GUA9" s="928"/>
      <c r="GUB9" s="928"/>
      <c r="GUC9" s="928"/>
      <c r="GUD9" s="928"/>
      <c r="GUE9" s="928"/>
      <c r="GUF9" s="928"/>
      <c r="GUG9" s="928"/>
      <c r="GUH9" s="928"/>
      <c r="GUI9" s="928"/>
      <c r="GUJ9" s="928"/>
      <c r="GUK9" s="928"/>
      <c r="GUL9" s="928"/>
      <c r="GUM9" s="928"/>
      <c r="GUN9" s="928"/>
      <c r="GUO9" s="928"/>
      <c r="GUP9" s="928"/>
      <c r="GUQ9" s="928"/>
      <c r="GUR9" s="928"/>
      <c r="GUS9" s="928"/>
      <c r="GUT9" s="928"/>
      <c r="GUU9" s="928"/>
      <c r="GUV9" s="928"/>
      <c r="GUW9" s="928"/>
      <c r="GUX9" s="928"/>
      <c r="GUY9" s="928"/>
      <c r="GUZ9" s="928"/>
      <c r="GVA9" s="928"/>
      <c r="GVB9" s="928"/>
      <c r="GVC9" s="928"/>
      <c r="GVD9" s="928"/>
      <c r="GVE9" s="928"/>
      <c r="GVF9" s="928"/>
      <c r="GVG9" s="928"/>
      <c r="GVH9" s="928"/>
      <c r="GVI9" s="928"/>
      <c r="GVJ9" s="928"/>
      <c r="GVK9" s="928"/>
      <c r="GVL9" s="928"/>
      <c r="GVM9" s="928"/>
      <c r="GVN9" s="928"/>
      <c r="GVO9" s="928"/>
      <c r="GVP9" s="928"/>
      <c r="GVQ9" s="928"/>
      <c r="GVR9" s="928"/>
      <c r="GVS9" s="928"/>
      <c r="GVT9" s="928"/>
      <c r="GVU9" s="928"/>
      <c r="GVV9" s="928"/>
      <c r="GVW9" s="928"/>
      <c r="GVX9" s="928"/>
      <c r="GVY9" s="928"/>
      <c r="GVZ9" s="928"/>
      <c r="GWA9" s="928"/>
      <c r="GWB9" s="928"/>
      <c r="GWC9" s="928"/>
      <c r="GWD9" s="928"/>
      <c r="GWE9" s="928"/>
      <c r="GWF9" s="928"/>
      <c r="GWG9" s="928"/>
      <c r="GWH9" s="928"/>
      <c r="GWI9" s="928"/>
      <c r="GWJ9" s="928"/>
      <c r="GWK9" s="928"/>
      <c r="GWL9" s="928"/>
      <c r="GWM9" s="928"/>
      <c r="GWN9" s="928"/>
      <c r="GWO9" s="928"/>
      <c r="GWP9" s="928"/>
      <c r="GWQ9" s="928"/>
      <c r="GWR9" s="928"/>
      <c r="GWS9" s="928"/>
      <c r="GWT9" s="928"/>
      <c r="GWU9" s="928"/>
      <c r="GWV9" s="928"/>
      <c r="GWW9" s="928"/>
      <c r="GWX9" s="928"/>
      <c r="GWY9" s="928"/>
      <c r="GWZ9" s="928"/>
      <c r="GXA9" s="928"/>
      <c r="GXB9" s="928"/>
      <c r="GXC9" s="928"/>
      <c r="GXD9" s="928"/>
      <c r="GXE9" s="928"/>
      <c r="GXF9" s="928"/>
      <c r="GXG9" s="928"/>
      <c r="GXH9" s="928"/>
      <c r="GXI9" s="928"/>
      <c r="GXJ9" s="928"/>
      <c r="GXK9" s="928"/>
      <c r="GXL9" s="928"/>
      <c r="GXM9" s="928"/>
      <c r="GXN9" s="928"/>
      <c r="GXO9" s="928"/>
      <c r="GXP9" s="928"/>
      <c r="GXQ9" s="928"/>
      <c r="GXR9" s="928"/>
      <c r="GXS9" s="928"/>
      <c r="GXT9" s="928"/>
      <c r="GXU9" s="928"/>
      <c r="GXV9" s="928"/>
      <c r="GXW9" s="928"/>
      <c r="GXX9" s="928"/>
      <c r="GXY9" s="928"/>
      <c r="GXZ9" s="928"/>
      <c r="GYA9" s="928"/>
      <c r="GYB9" s="928"/>
      <c r="GYC9" s="928"/>
      <c r="GYD9" s="928"/>
      <c r="GYE9" s="928"/>
      <c r="GYF9" s="928"/>
      <c r="GYG9" s="928"/>
      <c r="GYH9" s="928"/>
      <c r="GYI9" s="928"/>
      <c r="GYJ9" s="928"/>
      <c r="GYK9" s="928"/>
      <c r="GYL9" s="928"/>
      <c r="GYM9" s="928"/>
      <c r="GYN9" s="928"/>
      <c r="GYO9" s="928"/>
      <c r="GYP9" s="928"/>
      <c r="GYQ9" s="928"/>
      <c r="GYR9" s="928"/>
      <c r="GYS9" s="928"/>
      <c r="GYT9" s="928"/>
      <c r="GYU9" s="928"/>
      <c r="GYV9" s="928"/>
      <c r="GYW9" s="928"/>
      <c r="GYX9" s="928"/>
      <c r="GYY9" s="928"/>
      <c r="GYZ9" s="928"/>
      <c r="GZA9" s="928"/>
      <c r="GZB9" s="928"/>
      <c r="GZC9" s="928"/>
      <c r="GZD9" s="928"/>
      <c r="GZE9" s="928"/>
      <c r="GZF9" s="928"/>
      <c r="GZG9" s="928"/>
      <c r="GZH9" s="928"/>
      <c r="GZI9" s="928"/>
      <c r="GZJ9" s="928"/>
      <c r="GZK9" s="928"/>
      <c r="GZL9" s="928"/>
      <c r="GZM9" s="928"/>
      <c r="GZN9" s="928"/>
      <c r="GZO9" s="928"/>
      <c r="GZP9" s="928"/>
      <c r="GZQ9" s="928"/>
      <c r="GZR9" s="928"/>
      <c r="GZS9" s="928"/>
      <c r="GZT9" s="928"/>
      <c r="GZU9" s="928"/>
      <c r="GZV9" s="928"/>
      <c r="GZW9" s="928"/>
      <c r="GZX9" s="928"/>
      <c r="GZY9" s="928"/>
      <c r="GZZ9" s="928"/>
      <c r="HAA9" s="928"/>
      <c r="HAB9" s="928"/>
      <c r="HAC9" s="928"/>
      <c r="HAD9" s="928"/>
      <c r="HAE9" s="928"/>
      <c r="HAF9" s="928"/>
      <c r="HAG9" s="928"/>
      <c r="HAH9" s="928"/>
      <c r="HAI9" s="928"/>
      <c r="HAJ9" s="928"/>
      <c r="HAK9" s="928"/>
      <c r="HAL9" s="928"/>
      <c r="HAM9" s="928"/>
      <c r="HAN9" s="928"/>
      <c r="HAO9" s="928"/>
      <c r="HAP9" s="928"/>
      <c r="HAQ9" s="928"/>
      <c r="HAR9" s="928"/>
      <c r="HAS9" s="928"/>
      <c r="HAT9" s="928"/>
      <c r="HAU9" s="928"/>
      <c r="HAV9" s="928"/>
      <c r="HAW9" s="928"/>
      <c r="HAX9" s="928"/>
      <c r="HAY9" s="928"/>
      <c r="HAZ9" s="928"/>
      <c r="HBA9" s="928"/>
      <c r="HBB9" s="928"/>
      <c r="HBC9" s="928"/>
      <c r="HBD9" s="928"/>
      <c r="HBE9" s="928"/>
      <c r="HBF9" s="928"/>
      <c r="HBG9" s="928"/>
      <c r="HBH9" s="928"/>
      <c r="HBI9" s="928"/>
      <c r="HBJ9" s="928"/>
      <c r="HBK9" s="928"/>
      <c r="HBL9" s="928"/>
      <c r="HBM9" s="928"/>
      <c r="HBN9" s="928"/>
      <c r="HBO9" s="928"/>
      <c r="HBP9" s="928"/>
      <c r="HBQ9" s="928"/>
      <c r="HBR9" s="928"/>
      <c r="HBS9" s="928"/>
      <c r="HBT9" s="928"/>
      <c r="HBU9" s="928"/>
      <c r="HBV9" s="928"/>
      <c r="HBW9" s="928"/>
      <c r="HBX9" s="928"/>
      <c r="HBY9" s="928"/>
      <c r="HBZ9" s="928"/>
      <c r="HCA9" s="928"/>
      <c r="HCB9" s="928"/>
      <c r="HCC9" s="928"/>
      <c r="HCD9" s="928"/>
      <c r="HCE9" s="928"/>
      <c r="HCF9" s="928"/>
      <c r="HCG9" s="928"/>
      <c r="HCH9" s="928"/>
      <c r="HCI9" s="928"/>
      <c r="HCJ9" s="928"/>
      <c r="HCK9" s="928"/>
      <c r="HCL9" s="928"/>
      <c r="HCM9" s="928"/>
      <c r="HCN9" s="928"/>
      <c r="HCO9" s="928"/>
      <c r="HCP9" s="928"/>
      <c r="HCQ9" s="928"/>
      <c r="HCR9" s="928"/>
      <c r="HCS9" s="928"/>
      <c r="HCT9" s="928"/>
      <c r="HCU9" s="928"/>
      <c r="HCV9" s="928"/>
      <c r="HCW9" s="928"/>
      <c r="HCX9" s="928"/>
      <c r="HCY9" s="928"/>
      <c r="HCZ9" s="928"/>
      <c r="HDA9" s="928"/>
      <c r="HDB9" s="928"/>
      <c r="HDC9" s="928"/>
      <c r="HDD9" s="928"/>
      <c r="HDE9" s="928"/>
      <c r="HDF9" s="928"/>
      <c r="HDG9" s="928"/>
      <c r="HDH9" s="928"/>
      <c r="HDI9" s="928"/>
      <c r="HDJ9" s="928"/>
      <c r="HDK9" s="928"/>
      <c r="HDL9" s="928"/>
      <c r="HDM9" s="928"/>
      <c r="HDN9" s="928"/>
      <c r="HDO9" s="928"/>
      <c r="HDP9" s="928"/>
      <c r="HDQ9" s="928"/>
      <c r="HDR9" s="928"/>
      <c r="HDS9" s="928"/>
      <c r="HDT9" s="928"/>
      <c r="HDU9" s="928"/>
      <c r="HDV9" s="928"/>
      <c r="HDW9" s="928"/>
      <c r="HDX9" s="928"/>
      <c r="HDY9" s="928"/>
      <c r="HDZ9" s="928"/>
      <c r="HEA9" s="928"/>
      <c r="HEB9" s="928"/>
      <c r="HEC9" s="928"/>
      <c r="HED9" s="928"/>
      <c r="HEE9" s="928"/>
      <c r="HEF9" s="928"/>
      <c r="HEG9" s="928"/>
      <c r="HEH9" s="928"/>
      <c r="HEI9" s="928"/>
      <c r="HEJ9" s="928"/>
      <c r="HEK9" s="928"/>
      <c r="HEL9" s="928"/>
      <c r="HEM9" s="928"/>
      <c r="HEN9" s="928"/>
      <c r="HEO9" s="928"/>
      <c r="HEP9" s="928"/>
      <c r="HEQ9" s="928"/>
      <c r="HER9" s="928"/>
      <c r="HES9" s="928"/>
      <c r="HET9" s="928"/>
      <c r="HEU9" s="928"/>
      <c r="HEV9" s="928"/>
      <c r="HEW9" s="928"/>
      <c r="HEX9" s="928"/>
      <c r="HEY9" s="928"/>
      <c r="HEZ9" s="928"/>
      <c r="HFA9" s="928"/>
      <c r="HFB9" s="928"/>
      <c r="HFC9" s="928"/>
      <c r="HFD9" s="928"/>
      <c r="HFE9" s="928"/>
      <c r="HFF9" s="928"/>
      <c r="HFG9" s="928"/>
      <c r="HFH9" s="928"/>
      <c r="HFI9" s="928"/>
      <c r="HFJ9" s="928"/>
      <c r="HFK9" s="928"/>
      <c r="HFL9" s="928"/>
      <c r="HFM9" s="928"/>
      <c r="HFN9" s="928"/>
      <c r="HFO9" s="928"/>
      <c r="HFP9" s="928"/>
      <c r="HFQ9" s="928"/>
      <c r="HFR9" s="928"/>
      <c r="HFS9" s="928"/>
      <c r="HFT9" s="928"/>
      <c r="HFU9" s="928"/>
      <c r="HFV9" s="928"/>
      <c r="HFW9" s="928"/>
      <c r="HFX9" s="928"/>
      <c r="HFY9" s="928"/>
      <c r="HFZ9" s="928"/>
      <c r="HGA9" s="928"/>
      <c r="HGB9" s="928"/>
      <c r="HGC9" s="928"/>
      <c r="HGD9" s="928"/>
      <c r="HGE9" s="928"/>
      <c r="HGF9" s="928"/>
      <c r="HGG9" s="928"/>
      <c r="HGH9" s="928"/>
      <c r="HGI9" s="928"/>
      <c r="HGJ9" s="928"/>
      <c r="HGK9" s="928"/>
      <c r="HGL9" s="928"/>
      <c r="HGM9" s="928"/>
      <c r="HGN9" s="928"/>
      <c r="HGO9" s="928"/>
      <c r="HGP9" s="928"/>
      <c r="HGQ9" s="928"/>
      <c r="HGR9" s="928"/>
      <c r="HGS9" s="928"/>
      <c r="HGT9" s="928"/>
      <c r="HGU9" s="928"/>
      <c r="HGV9" s="928"/>
      <c r="HGW9" s="928"/>
      <c r="HGX9" s="928"/>
      <c r="HGY9" s="928"/>
      <c r="HGZ9" s="928"/>
      <c r="HHA9" s="928"/>
      <c r="HHB9" s="928"/>
      <c r="HHC9" s="928"/>
      <c r="HHD9" s="928"/>
      <c r="HHE9" s="928"/>
      <c r="HHF9" s="928"/>
      <c r="HHG9" s="928"/>
      <c r="HHH9" s="928"/>
      <c r="HHI9" s="928"/>
      <c r="HHJ9" s="928"/>
      <c r="HHK9" s="928"/>
      <c r="HHL9" s="928"/>
      <c r="HHM9" s="928"/>
      <c r="HHN9" s="928"/>
      <c r="HHO9" s="928"/>
      <c r="HHP9" s="928"/>
      <c r="HHQ9" s="928"/>
      <c r="HHR9" s="928"/>
      <c r="HHS9" s="928"/>
      <c r="HHT9" s="928"/>
      <c r="HHU9" s="928"/>
      <c r="HHV9" s="928"/>
      <c r="HHW9" s="928"/>
      <c r="HHX9" s="928"/>
      <c r="HHY9" s="928"/>
      <c r="HHZ9" s="928"/>
      <c r="HIA9" s="928"/>
      <c r="HIB9" s="928"/>
      <c r="HIC9" s="928"/>
      <c r="HID9" s="928"/>
      <c r="HIE9" s="928"/>
      <c r="HIF9" s="928"/>
      <c r="HIG9" s="928"/>
      <c r="HIH9" s="928"/>
      <c r="HII9" s="928"/>
      <c r="HIJ9" s="928"/>
      <c r="HIK9" s="928"/>
      <c r="HIL9" s="928"/>
      <c r="HIM9" s="928"/>
      <c r="HIN9" s="928"/>
      <c r="HIO9" s="928"/>
      <c r="HIP9" s="928"/>
      <c r="HIQ9" s="928"/>
      <c r="HIR9" s="928"/>
      <c r="HIS9" s="928"/>
      <c r="HIT9" s="928"/>
      <c r="HIU9" s="928"/>
      <c r="HIV9" s="928"/>
      <c r="HIW9" s="928"/>
      <c r="HIX9" s="928"/>
      <c r="HIY9" s="928"/>
      <c r="HIZ9" s="928"/>
      <c r="HJA9" s="928"/>
      <c r="HJB9" s="928"/>
      <c r="HJC9" s="928"/>
      <c r="HJD9" s="928"/>
      <c r="HJE9" s="928"/>
      <c r="HJF9" s="928"/>
      <c r="HJG9" s="928"/>
      <c r="HJH9" s="928"/>
      <c r="HJI9" s="928"/>
      <c r="HJJ9" s="928"/>
      <c r="HJK9" s="928"/>
      <c r="HJL9" s="928"/>
      <c r="HJM9" s="928"/>
      <c r="HJN9" s="928"/>
      <c r="HJO9" s="928"/>
      <c r="HJP9" s="928"/>
      <c r="HJQ9" s="928"/>
      <c r="HJR9" s="928"/>
      <c r="HJS9" s="928"/>
      <c r="HJT9" s="928"/>
      <c r="HJU9" s="928"/>
      <c r="HJV9" s="928"/>
      <c r="HJW9" s="928"/>
      <c r="HJX9" s="928"/>
      <c r="HJY9" s="928"/>
      <c r="HJZ9" s="928"/>
      <c r="HKA9" s="928"/>
      <c r="HKB9" s="928"/>
      <c r="HKC9" s="928"/>
      <c r="HKD9" s="928"/>
      <c r="HKE9" s="928"/>
      <c r="HKF9" s="928"/>
      <c r="HKG9" s="928"/>
      <c r="HKH9" s="928"/>
      <c r="HKI9" s="928"/>
      <c r="HKJ9" s="928"/>
      <c r="HKK9" s="928"/>
      <c r="HKL9" s="928"/>
      <c r="HKM9" s="928"/>
      <c r="HKN9" s="928"/>
      <c r="HKO9" s="928"/>
      <c r="HKP9" s="928"/>
      <c r="HKQ9" s="928"/>
      <c r="HKR9" s="928"/>
      <c r="HKS9" s="928"/>
      <c r="HKT9" s="928"/>
      <c r="HKU9" s="928"/>
      <c r="HKV9" s="928"/>
      <c r="HKW9" s="928"/>
      <c r="HKX9" s="928"/>
      <c r="HKY9" s="928"/>
      <c r="HKZ9" s="928"/>
      <c r="HLA9" s="928"/>
      <c r="HLB9" s="928"/>
      <c r="HLC9" s="928"/>
      <c r="HLD9" s="928"/>
      <c r="HLE9" s="928"/>
      <c r="HLF9" s="928"/>
      <c r="HLG9" s="928"/>
      <c r="HLH9" s="928"/>
      <c r="HLI9" s="928"/>
      <c r="HLJ9" s="928"/>
      <c r="HLK9" s="928"/>
      <c r="HLL9" s="928"/>
      <c r="HLM9" s="928"/>
      <c r="HLN9" s="928"/>
      <c r="HLO9" s="928"/>
      <c r="HLP9" s="928"/>
      <c r="HLQ9" s="928"/>
      <c r="HLR9" s="928"/>
      <c r="HLS9" s="928"/>
      <c r="HLT9" s="928"/>
      <c r="HLU9" s="928"/>
      <c r="HLV9" s="928"/>
      <c r="HLW9" s="928"/>
      <c r="HLX9" s="928"/>
      <c r="HLY9" s="928"/>
      <c r="HLZ9" s="928"/>
      <c r="HMA9" s="928"/>
      <c r="HMB9" s="928"/>
      <c r="HMC9" s="928"/>
      <c r="HMD9" s="928"/>
      <c r="HME9" s="928"/>
      <c r="HMF9" s="928"/>
      <c r="HMG9" s="928"/>
      <c r="HMH9" s="928"/>
      <c r="HMI9" s="928"/>
      <c r="HMJ9" s="928"/>
      <c r="HMK9" s="928"/>
      <c r="HML9" s="928"/>
      <c r="HMM9" s="928"/>
      <c r="HMN9" s="928"/>
      <c r="HMO9" s="928"/>
      <c r="HMP9" s="928"/>
      <c r="HMQ9" s="928"/>
      <c r="HMR9" s="928"/>
      <c r="HMS9" s="928"/>
      <c r="HMT9" s="928"/>
      <c r="HMU9" s="928"/>
      <c r="HMV9" s="928"/>
      <c r="HMW9" s="928"/>
      <c r="HMX9" s="928"/>
      <c r="HMY9" s="928"/>
      <c r="HMZ9" s="928"/>
      <c r="HNA9" s="928"/>
      <c r="HNB9" s="928"/>
      <c r="HNC9" s="928"/>
      <c r="HND9" s="928"/>
      <c r="HNE9" s="928"/>
      <c r="HNF9" s="928"/>
      <c r="HNG9" s="928"/>
      <c r="HNH9" s="928"/>
      <c r="HNI9" s="928"/>
      <c r="HNJ9" s="928"/>
      <c r="HNK9" s="928"/>
      <c r="HNL9" s="928"/>
      <c r="HNM9" s="928"/>
      <c r="HNN9" s="928"/>
      <c r="HNO9" s="928"/>
      <c r="HNP9" s="928"/>
      <c r="HNQ9" s="928"/>
      <c r="HNR9" s="928"/>
      <c r="HNS9" s="928"/>
      <c r="HNT9" s="928"/>
      <c r="HNU9" s="928"/>
      <c r="HNV9" s="928"/>
      <c r="HNW9" s="928"/>
      <c r="HNX9" s="928"/>
      <c r="HNY9" s="928"/>
      <c r="HNZ9" s="928"/>
      <c r="HOA9" s="928"/>
      <c r="HOB9" s="928"/>
      <c r="HOC9" s="928"/>
      <c r="HOD9" s="928"/>
      <c r="HOE9" s="928"/>
      <c r="HOF9" s="928"/>
      <c r="HOG9" s="928"/>
      <c r="HOH9" s="928"/>
      <c r="HOI9" s="928"/>
      <c r="HOJ9" s="928"/>
      <c r="HOK9" s="928"/>
      <c r="HOL9" s="928"/>
      <c r="HOM9" s="928"/>
      <c r="HON9" s="928"/>
      <c r="HOO9" s="928"/>
      <c r="HOP9" s="928"/>
      <c r="HOQ9" s="928"/>
      <c r="HOR9" s="928"/>
      <c r="HOS9" s="928"/>
      <c r="HOT9" s="928"/>
      <c r="HOU9" s="928"/>
      <c r="HOV9" s="928"/>
      <c r="HOW9" s="928"/>
      <c r="HOX9" s="928"/>
      <c r="HOY9" s="928"/>
      <c r="HOZ9" s="928"/>
      <c r="HPA9" s="928"/>
      <c r="HPB9" s="928"/>
      <c r="HPC9" s="928"/>
      <c r="HPD9" s="928"/>
      <c r="HPE9" s="928"/>
      <c r="HPF9" s="928"/>
      <c r="HPG9" s="928"/>
      <c r="HPH9" s="928"/>
      <c r="HPI9" s="928"/>
      <c r="HPJ9" s="928"/>
      <c r="HPK9" s="928"/>
      <c r="HPL9" s="928"/>
      <c r="HPM9" s="928"/>
      <c r="HPN9" s="928"/>
      <c r="HPO9" s="928"/>
      <c r="HPP9" s="928"/>
      <c r="HPQ9" s="928"/>
      <c r="HPR9" s="928"/>
      <c r="HPS9" s="928"/>
      <c r="HPT9" s="928"/>
      <c r="HPU9" s="928"/>
      <c r="HPV9" s="928"/>
      <c r="HPW9" s="928"/>
      <c r="HPX9" s="928"/>
      <c r="HPY9" s="928"/>
      <c r="HPZ9" s="928"/>
      <c r="HQA9" s="928"/>
      <c r="HQB9" s="928"/>
      <c r="HQC9" s="928"/>
      <c r="HQD9" s="928"/>
      <c r="HQE9" s="928"/>
      <c r="HQF9" s="928"/>
      <c r="HQG9" s="928"/>
      <c r="HQH9" s="928"/>
      <c r="HQI9" s="928"/>
      <c r="HQJ9" s="928"/>
      <c r="HQK9" s="928"/>
      <c r="HQL9" s="928"/>
      <c r="HQM9" s="928"/>
      <c r="HQN9" s="928"/>
      <c r="HQO9" s="928"/>
      <c r="HQP9" s="928"/>
      <c r="HQQ9" s="928"/>
      <c r="HQR9" s="928"/>
      <c r="HQS9" s="928"/>
      <c r="HQT9" s="928"/>
      <c r="HQU9" s="928"/>
      <c r="HQV9" s="928"/>
      <c r="HQW9" s="928"/>
      <c r="HQX9" s="928"/>
      <c r="HQY9" s="928"/>
      <c r="HQZ9" s="928"/>
      <c r="HRA9" s="928"/>
      <c r="HRB9" s="928"/>
      <c r="HRC9" s="928"/>
      <c r="HRD9" s="928"/>
      <c r="HRE9" s="928"/>
      <c r="HRF9" s="928"/>
      <c r="HRG9" s="928"/>
      <c r="HRH9" s="928"/>
      <c r="HRI9" s="928"/>
      <c r="HRJ9" s="928"/>
      <c r="HRK9" s="928"/>
      <c r="HRL9" s="928"/>
      <c r="HRM9" s="928"/>
      <c r="HRN9" s="928"/>
      <c r="HRO9" s="928"/>
      <c r="HRP9" s="928"/>
      <c r="HRQ9" s="928"/>
      <c r="HRR9" s="928"/>
      <c r="HRS9" s="928"/>
      <c r="HRT9" s="928"/>
      <c r="HRU9" s="928"/>
      <c r="HRV9" s="928"/>
      <c r="HRW9" s="928"/>
      <c r="HRX9" s="928"/>
      <c r="HRY9" s="928"/>
      <c r="HRZ9" s="928"/>
      <c r="HSA9" s="928"/>
      <c r="HSB9" s="928"/>
      <c r="HSC9" s="928"/>
      <c r="HSD9" s="928"/>
      <c r="HSE9" s="928"/>
      <c r="HSF9" s="928"/>
      <c r="HSG9" s="928"/>
      <c r="HSH9" s="928"/>
      <c r="HSI9" s="928"/>
      <c r="HSJ9" s="928"/>
      <c r="HSK9" s="928"/>
      <c r="HSL9" s="928"/>
      <c r="HSM9" s="928"/>
      <c r="HSN9" s="928"/>
      <c r="HSO9" s="928"/>
      <c r="HSP9" s="928"/>
      <c r="HSQ9" s="928"/>
      <c r="HSR9" s="928"/>
      <c r="HSS9" s="928"/>
      <c r="HST9" s="928"/>
      <c r="HSU9" s="928"/>
      <c r="HSV9" s="928"/>
      <c r="HSW9" s="928"/>
      <c r="HSX9" s="928"/>
      <c r="HSY9" s="928"/>
      <c r="HSZ9" s="928"/>
      <c r="HTA9" s="928"/>
      <c r="HTB9" s="928"/>
      <c r="HTC9" s="928"/>
      <c r="HTD9" s="928"/>
      <c r="HTE9" s="928"/>
      <c r="HTF9" s="928"/>
      <c r="HTG9" s="928"/>
      <c r="HTH9" s="928"/>
      <c r="HTI9" s="928"/>
      <c r="HTJ9" s="928"/>
      <c r="HTK9" s="928"/>
      <c r="HTL9" s="928"/>
      <c r="HTM9" s="928"/>
      <c r="HTN9" s="928"/>
      <c r="HTO9" s="928"/>
      <c r="HTP9" s="928"/>
      <c r="HTQ9" s="928"/>
      <c r="HTR9" s="928"/>
      <c r="HTS9" s="928"/>
      <c r="HTT9" s="928"/>
      <c r="HTU9" s="928"/>
      <c r="HTV9" s="928"/>
      <c r="HTW9" s="928"/>
      <c r="HTX9" s="928"/>
      <c r="HTY9" s="928"/>
      <c r="HTZ9" s="928"/>
      <c r="HUA9" s="928"/>
      <c r="HUB9" s="928"/>
      <c r="HUC9" s="928"/>
      <c r="HUD9" s="928"/>
      <c r="HUE9" s="928"/>
      <c r="HUF9" s="928"/>
      <c r="HUG9" s="928"/>
      <c r="HUH9" s="928"/>
      <c r="HUI9" s="928"/>
      <c r="HUJ9" s="928"/>
      <c r="HUK9" s="928"/>
      <c r="HUL9" s="928"/>
      <c r="HUM9" s="928"/>
      <c r="HUN9" s="928"/>
      <c r="HUO9" s="928"/>
      <c r="HUP9" s="928"/>
      <c r="HUQ9" s="928"/>
      <c r="HUR9" s="928"/>
      <c r="HUS9" s="928"/>
      <c r="HUT9" s="928"/>
      <c r="HUU9" s="928"/>
      <c r="HUV9" s="928"/>
      <c r="HUW9" s="928"/>
      <c r="HUX9" s="928"/>
      <c r="HUY9" s="928"/>
      <c r="HUZ9" s="928"/>
      <c r="HVA9" s="928"/>
      <c r="HVB9" s="928"/>
      <c r="HVC9" s="928"/>
      <c r="HVD9" s="928"/>
      <c r="HVE9" s="928"/>
      <c r="HVF9" s="928"/>
      <c r="HVG9" s="928"/>
      <c r="HVH9" s="928"/>
      <c r="HVI9" s="928"/>
      <c r="HVJ9" s="928"/>
      <c r="HVK9" s="928"/>
      <c r="HVL9" s="928"/>
      <c r="HVM9" s="928"/>
      <c r="HVN9" s="928"/>
      <c r="HVO9" s="928"/>
      <c r="HVP9" s="928"/>
      <c r="HVQ9" s="928"/>
      <c r="HVR9" s="928"/>
      <c r="HVS9" s="928"/>
      <c r="HVT9" s="928"/>
      <c r="HVU9" s="928"/>
      <c r="HVV9" s="928"/>
      <c r="HVW9" s="928"/>
      <c r="HVX9" s="928"/>
      <c r="HVY9" s="928"/>
      <c r="HVZ9" s="928"/>
      <c r="HWA9" s="928"/>
      <c r="HWB9" s="928"/>
      <c r="HWC9" s="928"/>
      <c r="HWD9" s="928"/>
      <c r="HWE9" s="928"/>
      <c r="HWF9" s="928"/>
      <c r="HWG9" s="928"/>
      <c r="HWH9" s="928"/>
      <c r="HWI9" s="928"/>
      <c r="HWJ9" s="928"/>
      <c r="HWK9" s="928"/>
      <c r="HWL9" s="928"/>
      <c r="HWM9" s="928"/>
      <c r="HWN9" s="928"/>
      <c r="HWO9" s="928"/>
      <c r="HWP9" s="928"/>
      <c r="HWQ9" s="928"/>
      <c r="HWR9" s="928"/>
      <c r="HWS9" s="928"/>
      <c r="HWT9" s="928"/>
      <c r="HWU9" s="928"/>
      <c r="HWV9" s="928"/>
      <c r="HWW9" s="928"/>
      <c r="HWX9" s="928"/>
      <c r="HWY9" s="928"/>
      <c r="HWZ9" s="928"/>
      <c r="HXA9" s="928"/>
      <c r="HXB9" s="928"/>
      <c r="HXC9" s="928"/>
      <c r="HXD9" s="928"/>
      <c r="HXE9" s="928"/>
      <c r="HXF9" s="928"/>
      <c r="HXG9" s="928"/>
      <c r="HXH9" s="928"/>
      <c r="HXI9" s="928"/>
      <c r="HXJ9" s="928"/>
      <c r="HXK9" s="928"/>
      <c r="HXL9" s="928"/>
      <c r="HXM9" s="928"/>
      <c r="HXN9" s="928"/>
      <c r="HXO9" s="928"/>
      <c r="HXP9" s="928"/>
      <c r="HXQ9" s="928"/>
      <c r="HXR9" s="928"/>
      <c r="HXS9" s="928"/>
      <c r="HXT9" s="928"/>
      <c r="HXU9" s="928"/>
      <c r="HXV9" s="928"/>
      <c r="HXW9" s="928"/>
      <c r="HXX9" s="928"/>
      <c r="HXY9" s="928"/>
      <c r="HXZ9" s="928"/>
      <c r="HYA9" s="928"/>
      <c r="HYB9" s="928"/>
      <c r="HYC9" s="928"/>
      <c r="HYD9" s="928"/>
      <c r="HYE9" s="928"/>
      <c r="HYF9" s="928"/>
      <c r="HYG9" s="928"/>
      <c r="HYH9" s="928"/>
      <c r="HYI9" s="928"/>
      <c r="HYJ9" s="928"/>
      <c r="HYK9" s="928"/>
      <c r="HYL9" s="928"/>
      <c r="HYM9" s="928"/>
      <c r="HYN9" s="928"/>
      <c r="HYO9" s="928"/>
      <c r="HYP9" s="928"/>
      <c r="HYQ9" s="928"/>
      <c r="HYR9" s="928"/>
      <c r="HYS9" s="928"/>
      <c r="HYT9" s="928"/>
      <c r="HYU9" s="928"/>
      <c r="HYV9" s="928"/>
      <c r="HYW9" s="928"/>
      <c r="HYX9" s="928"/>
      <c r="HYY9" s="928"/>
      <c r="HYZ9" s="928"/>
      <c r="HZA9" s="928"/>
      <c r="HZB9" s="928"/>
      <c r="HZC9" s="928"/>
      <c r="HZD9" s="928"/>
      <c r="HZE9" s="928"/>
      <c r="HZF9" s="928"/>
      <c r="HZG9" s="928"/>
      <c r="HZH9" s="928"/>
      <c r="HZI9" s="928"/>
      <c r="HZJ9" s="928"/>
      <c r="HZK9" s="928"/>
      <c r="HZL9" s="928"/>
      <c r="HZM9" s="928"/>
      <c r="HZN9" s="928"/>
      <c r="HZO9" s="928"/>
      <c r="HZP9" s="928"/>
      <c r="HZQ9" s="928"/>
      <c r="HZR9" s="928"/>
      <c r="HZS9" s="928"/>
      <c r="HZT9" s="928"/>
      <c r="HZU9" s="928"/>
      <c r="HZV9" s="928"/>
      <c r="HZW9" s="928"/>
      <c r="HZX9" s="928"/>
      <c r="HZY9" s="928"/>
      <c r="HZZ9" s="928"/>
      <c r="IAA9" s="928"/>
      <c r="IAB9" s="928"/>
      <c r="IAC9" s="928"/>
      <c r="IAD9" s="928"/>
      <c r="IAE9" s="928"/>
      <c r="IAF9" s="928"/>
      <c r="IAG9" s="928"/>
      <c r="IAH9" s="928"/>
      <c r="IAI9" s="928"/>
      <c r="IAJ9" s="928"/>
      <c r="IAK9" s="928"/>
      <c r="IAL9" s="928"/>
      <c r="IAM9" s="928"/>
      <c r="IAN9" s="928"/>
      <c r="IAO9" s="928"/>
      <c r="IAP9" s="928"/>
      <c r="IAQ9" s="928"/>
      <c r="IAR9" s="928"/>
      <c r="IAS9" s="928"/>
      <c r="IAT9" s="928"/>
      <c r="IAU9" s="928"/>
      <c r="IAV9" s="928"/>
      <c r="IAW9" s="928"/>
      <c r="IAX9" s="928"/>
      <c r="IAY9" s="928"/>
      <c r="IAZ9" s="928"/>
      <c r="IBA9" s="928"/>
      <c r="IBB9" s="928"/>
      <c r="IBC9" s="928"/>
      <c r="IBD9" s="928"/>
      <c r="IBE9" s="928"/>
      <c r="IBF9" s="928"/>
      <c r="IBG9" s="928"/>
      <c r="IBH9" s="928"/>
      <c r="IBI9" s="928"/>
      <c r="IBJ9" s="928"/>
      <c r="IBK9" s="928"/>
      <c r="IBL9" s="928"/>
      <c r="IBM9" s="928"/>
      <c r="IBN9" s="928"/>
      <c r="IBO9" s="928"/>
      <c r="IBP9" s="928"/>
      <c r="IBQ9" s="928"/>
      <c r="IBR9" s="928"/>
      <c r="IBS9" s="928"/>
      <c r="IBT9" s="928"/>
      <c r="IBU9" s="928"/>
      <c r="IBV9" s="928"/>
      <c r="IBW9" s="928"/>
      <c r="IBX9" s="928"/>
      <c r="IBY9" s="928"/>
      <c r="IBZ9" s="928"/>
      <c r="ICA9" s="928"/>
      <c r="ICB9" s="928"/>
      <c r="ICC9" s="928"/>
      <c r="ICD9" s="928"/>
      <c r="ICE9" s="928"/>
      <c r="ICF9" s="928"/>
      <c r="ICG9" s="928"/>
      <c r="ICH9" s="928"/>
      <c r="ICI9" s="928"/>
      <c r="ICJ9" s="928"/>
      <c r="ICK9" s="928"/>
      <c r="ICL9" s="928"/>
      <c r="ICM9" s="928"/>
      <c r="ICN9" s="928"/>
      <c r="ICO9" s="928"/>
      <c r="ICP9" s="928"/>
      <c r="ICQ9" s="928"/>
      <c r="ICR9" s="928"/>
      <c r="ICS9" s="928"/>
      <c r="ICT9" s="928"/>
      <c r="ICU9" s="928"/>
      <c r="ICV9" s="928"/>
      <c r="ICW9" s="928"/>
      <c r="ICX9" s="928"/>
      <c r="ICY9" s="928"/>
      <c r="ICZ9" s="928"/>
      <c r="IDA9" s="928"/>
      <c r="IDB9" s="928"/>
      <c r="IDC9" s="928"/>
      <c r="IDD9" s="928"/>
      <c r="IDE9" s="928"/>
      <c r="IDF9" s="928"/>
      <c r="IDG9" s="928"/>
      <c r="IDH9" s="928"/>
      <c r="IDI9" s="928"/>
      <c r="IDJ9" s="928"/>
      <c r="IDK9" s="928"/>
      <c r="IDL9" s="928"/>
      <c r="IDM9" s="928"/>
      <c r="IDN9" s="928"/>
      <c r="IDO9" s="928"/>
      <c r="IDP9" s="928"/>
      <c r="IDQ9" s="928"/>
      <c r="IDR9" s="928"/>
      <c r="IDS9" s="928"/>
      <c r="IDT9" s="928"/>
      <c r="IDU9" s="928"/>
      <c r="IDV9" s="928"/>
      <c r="IDW9" s="928"/>
      <c r="IDX9" s="928"/>
      <c r="IDY9" s="928"/>
      <c r="IDZ9" s="928"/>
      <c r="IEA9" s="928"/>
      <c r="IEB9" s="928"/>
      <c r="IEC9" s="928"/>
      <c r="IED9" s="928"/>
      <c r="IEE9" s="928"/>
      <c r="IEF9" s="928"/>
      <c r="IEG9" s="928"/>
      <c r="IEH9" s="928"/>
      <c r="IEI9" s="928"/>
      <c r="IEJ9" s="928"/>
      <c r="IEK9" s="928"/>
      <c r="IEL9" s="928"/>
      <c r="IEM9" s="928"/>
      <c r="IEN9" s="928"/>
      <c r="IEO9" s="928"/>
      <c r="IEP9" s="928"/>
      <c r="IEQ9" s="928"/>
      <c r="IER9" s="928"/>
      <c r="IES9" s="928"/>
      <c r="IET9" s="928"/>
      <c r="IEU9" s="928"/>
      <c r="IEV9" s="928"/>
      <c r="IEW9" s="928"/>
      <c r="IEX9" s="928"/>
      <c r="IEY9" s="928"/>
      <c r="IEZ9" s="928"/>
      <c r="IFA9" s="928"/>
      <c r="IFB9" s="928"/>
      <c r="IFC9" s="928"/>
      <c r="IFD9" s="928"/>
      <c r="IFE9" s="928"/>
      <c r="IFF9" s="928"/>
      <c r="IFG9" s="928"/>
      <c r="IFH9" s="928"/>
      <c r="IFI9" s="928"/>
      <c r="IFJ9" s="928"/>
      <c r="IFK9" s="928"/>
      <c r="IFL9" s="928"/>
      <c r="IFM9" s="928"/>
      <c r="IFN9" s="928"/>
      <c r="IFO9" s="928"/>
      <c r="IFP9" s="928"/>
      <c r="IFQ9" s="928"/>
      <c r="IFR9" s="928"/>
      <c r="IFS9" s="928"/>
      <c r="IFT9" s="928"/>
      <c r="IFU9" s="928"/>
      <c r="IFV9" s="928"/>
      <c r="IFW9" s="928"/>
      <c r="IFX9" s="928"/>
      <c r="IFY9" s="928"/>
      <c r="IFZ9" s="928"/>
      <c r="IGA9" s="928"/>
      <c r="IGB9" s="928"/>
      <c r="IGC9" s="928"/>
      <c r="IGD9" s="928"/>
      <c r="IGE9" s="928"/>
      <c r="IGF9" s="928"/>
      <c r="IGG9" s="928"/>
      <c r="IGH9" s="928"/>
      <c r="IGI9" s="928"/>
      <c r="IGJ9" s="928"/>
      <c r="IGK9" s="928"/>
      <c r="IGL9" s="928"/>
      <c r="IGM9" s="928"/>
      <c r="IGN9" s="928"/>
      <c r="IGO9" s="928"/>
      <c r="IGP9" s="928"/>
      <c r="IGQ9" s="928"/>
      <c r="IGR9" s="928"/>
      <c r="IGS9" s="928"/>
      <c r="IGT9" s="928"/>
      <c r="IGU9" s="928"/>
      <c r="IGV9" s="928"/>
      <c r="IGW9" s="928"/>
      <c r="IGX9" s="928"/>
      <c r="IGY9" s="928"/>
      <c r="IGZ9" s="928"/>
      <c r="IHA9" s="928"/>
      <c r="IHB9" s="928"/>
      <c r="IHC9" s="928"/>
      <c r="IHD9" s="928"/>
      <c r="IHE9" s="928"/>
      <c r="IHF9" s="928"/>
      <c r="IHG9" s="928"/>
      <c r="IHH9" s="928"/>
      <c r="IHI9" s="928"/>
      <c r="IHJ9" s="928"/>
      <c r="IHK9" s="928"/>
      <c r="IHL9" s="928"/>
      <c r="IHM9" s="928"/>
      <c r="IHN9" s="928"/>
      <c r="IHO9" s="928"/>
      <c r="IHP9" s="928"/>
      <c r="IHQ9" s="928"/>
      <c r="IHR9" s="928"/>
      <c r="IHS9" s="928"/>
      <c r="IHT9" s="928"/>
      <c r="IHU9" s="928"/>
      <c r="IHV9" s="928"/>
      <c r="IHW9" s="928"/>
      <c r="IHX9" s="928"/>
      <c r="IHY9" s="928"/>
      <c r="IHZ9" s="928"/>
      <c r="IIA9" s="928"/>
      <c r="IIB9" s="928"/>
      <c r="IIC9" s="928"/>
      <c r="IID9" s="928"/>
      <c r="IIE9" s="928"/>
      <c r="IIF9" s="928"/>
      <c r="IIG9" s="928"/>
      <c r="IIH9" s="928"/>
      <c r="III9" s="928"/>
      <c r="IIJ9" s="928"/>
      <c r="IIK9" s="928"/>
      <c r="IIL9" s="928"/>
      <c r="IIM9" s="928"/>
      <c r="IIN9" s="928"/>
      <c r="IIO9" s="928"/>
      <c r="IIP9" s="928"/>
      <c r="IIQ9" s="928"/>
      <c r="IIR9" s="928"/>
      <c r="IIS9" s="928"/>
      <c r="IIT9" s="928"/>
      <c r="IIU9" s="928"/>
      <c r="IIV9" s="928"/>
      <c r="IIW9" s="928"/>
      <c r="IIX9" s="928"/>
      <c r="IIY9" s="928"/>
      <c r="IIZ9" s="928"/>
      <c r="IJA9" s="928"/>
      <c r="IJB9" s="928"/>
      <c r="IJC9" s="928"/>
      <c r="IJD9" s="928"/>
      <c r="IJE9" s="928"/>
      <c r="IJF9" s="928"/>
      <c r="IJG9" s="928"/>
      <c r="IJH9" s="928"/>
      <c r="IJI9" s="928"/>
      <c r="IJJ9" s="928"/>
      <c r="IJK9" s="928"/>
      <c r="IJL9" s="928"/>
      <c r="IJM9" s="928"/>
      <c r="IJN9" s="928"/>
      <c r="IJO9" s="928"/>
      <c r="IJP9" s="928"/>
      <c r="IJQ9" s="928"/>
      <c r="IJR9" s="928"/>
      <c r="IJS9" s="928"/>
      <c r="IJT9" s="928"/>
      <c r="IJU9" s="928"/>
      <c r="IJV9" s="928"/>
      <c r="IJW9" s="928"/>
      <c r="IJX9" s="928"/>
      <c r="IJY9" s="928"/>
      <c r="IJZ9" s="928"/>
      <c r="IKA9" s="928"/>
      <c r="IKB9" s="928"/>
      <c r="IKC9" s="928"/>
      <c r="IKD9" s="928"/>
      <c r="IKE9" s="928"/>
      <c r="IKF9" s="928"/>
      <c r="IKG9" s="928"/>
      <c r="IKH9" s="928"/>
      <c r="IKI9" s="928"/>
      <c r="IKJ9" s="928"/>
      <c r="IKK9" s="928"/>
      <c r="IKL9" s="928"/>
      <c r="IKM9" s="928"/>
      <c r="IKN9" s="928"/>
      <c r="IKO9" s="928"/>
      <c r="IKP9" s="928"/>
      <c r="IKQ9" s="928"/>
      <c r="IKR9" s="928"/>
      <c r="IKS9" s="928"/>
      <c r="IKT9" s="928"/>
      <c r="IKU9" s="928"/>
      <c r="IKV9" s="928"/>
      <c r="IKW9" s="928"/>
      <c r="IKX9" s="928"/>
      <c r="IKY9" s="928"/>
      <c r="IKZ9" s="928"/>
      <c r="ILA9" s="928"/>
      <c r="ILB9" s="928"/>
      <c r="ILC9" s="928"/>
      <c r="ILD9" s="928"/>
      <c r="ILE9" s="928"/>
      <c r="ILF9" s="928"/>
      <c r="ILG9" s="928"/>
      <c r="ILH9" s="928"/>
      <c r="ILI9" s="928"/>
      <c r="ILJ9" s="928"/>
      <c r="ILK9" s="928"/>
      <c r="ILL9" s="928"/>
      <c r="ILM9" s="928"/>
      <c r="ILN9" s="928"/>
      <c r="ILO9" s="928"/>
      <c r="ILP9" s="928"/>
      <c r="ILQ9" s="928"/>
      <c r="ILR9" s="928"/>
      <c r="ILS9" s="928"/>
      <c r="ILT9" s="928"/>
      <c r="ILU9" s="928"/>
      <c r="ILV9" s="928"/>
      <c r="ILW9" s="928"/>
      <c r="ILX9" s="928"/>
      <c r="ILY9" s="928"/>
      <c r="ILZ9" s="928"/>
      <c r="IMA9" s="928"/>
      <c r="IMB9" s="928"/>
      <c r="IMC9" s="928"/>
      <c r="IMD9" s="928"/>
      <c r="IME9" s="928"/>
      <c r="IMF9" s="928"/>
      <c r="IMG9" s="928"/>
      <c r="IMH9" s="928"/>
      <c r="IMI9" s="928"/>
      <c r="IMJ9" s="928"/>
      <c r="IMK9" s="928"/>
      <c r="IML9" s="928"/>
      <c r="IMM9" s="928"/>
      <c r="IMN9" s="928"/>
      <c r="IMO9" s="928"/>
      <c r="IMP9" s="928"/>
      <c r="IMQ9" s="928"/>
      <c r="IMR9" s="928"/>
      <c r="IMS9" s="928"/>
      <c r="IMT9" s="928"/>
      <c r="IMU9" s="928"/>
      <c r="IMV9" s="928"/>
      <c r="IMW9" s="928"/>
      <c r="IMX9" s="928"/>
      <c r="IMY9" s="928"/>
      <c r="IMZ9" s="928"/>
      <c r="INA9" s="928"/>
      <c r="INB9" s="928"/>
      <c r="INC9" s="928"/>
      <c r="IND9" s="928"/>
      <c r="INE9" s="928"/>
      <c r="INF9" s="928"/>
      <c r="ING9" s="928"/>
      <c r="INH9" s="928"/>
      <c r="INI9" s="928"/>
      <c r="INJ9" s="928"/>
      <c r="INK9" s="928"/>
      <c r="INL9" s="928"/>
      <c r="INM9" s="928"/>
      <c r="INN9" s="928"/>
      <c r="INO9" s="928"/>
      <c r="INP9" s="928"/>
      <c r="INQ9" s="928"/>
      <c r="INR9" s="928"/>
      <c r="INS9" s="928"/>
      <c r="INT9" s="928"/>
      <c r="INU9" s="928"/>
      <c r="INV9" s="928"/>
      <c r="INW9" s="928"/>
      <c r="INX9" s="928"/>
      <c r="INY9" s="928"/>
      <c r="INZ9" s="928"/>
      <c r="IOA9" s="928"/>
      <c r="IOB9" s="928"/>
      <c r="IOC9" s="928"/>
      <c r="IOD9" s="928"/>
      <c r="IOE9" s="928"/>
      <c r="IOF9" s="928"/>
      <c r="IOG9" s="928"/>
      <c r="IOH9" s="928"/>
      <c r="IOI9" s="928"/>
      <c r="IOJ9" s="928"/>
      <c r="IOK9" s="928"/>
      <c r="IOL9" s="928"/>
      <c r="IOM9" s="928"/>
      <c r="ION9" s="928"/>
      <c r="IOO9" s="928"/>
      <c r="IOP9" s="928"/>
      <c r="IOQ9" s="928"/>
      <c r="IOR9" s="928"/>
      <c r="IOS9" s="928"/>
      <c r="IOT9" s="928"/>
      <c r="IOU9" s="928"/>
      <c r="IOV9" s="928"/>
      <c r="IOW9" s="928"/>
      <c r="IOX9" s="928"/>
      <c r="IOY9" s="928"/>
      <c r="IOZ9" s="928"/>
      <c r="IPA9" s="928"/>
      <c r="IPB9" s="928"/>
      <c r="IPC9" s="928"/>
      <c r="IPD9" s="928"/>
      <c r="IPE9" s="928"/>
      <c r="IPF9" s="928"/>
      <c r="IPG9" s="928"/>
      <c r="IPH9" s="928"/>
      <c r="IPI9" s="928"/>
      <c r="IPJ9" s="928"/>
      <c r="IPK9" s="928"/>
      <c r="IPL9" s="928"/>
      <c r="IPM9" s="928"/>
      <c r="IPN9" s="928"/>
      <c r="IPO9" s="928"/>
      <c r="IPP9" s="928"/>
      <c r="IPQ9" s="928"/>
      <c r="IPR9" s="928"/>
      <c r="IPS9" s="928"/>
      <c r="IPT9" s="928"/>
      <c r="IPU9" s="928"/>
      <c r="IPV9" s="928"/>
      <c r="IPW9" s="928"/>
      <c r="IPX9" s="928"/>
      <c r="IPY9" s="928"/>
      <c r="IPZ9" s="928"/>
      <c r="IQA9" s="928"/>
      <c r="IQB9" s="928"/>
      <c r="IQC9" s="928"/>
      <c r="IQD9" s="928"/>
      <c r="IQE9" s="928"/>
      <c r="IQF9" s="928"/>
      <c r="IQG9" s="928"/>
      <c r="IQH9" s="928"/>
      <c r="IQI9" s="928"/>
      <c r="IQJ9" s="928"/>
      <c r="IQK9" s="928"/>
      <c r="IQL9" s="928"/>
      <c r="IQM9" s="928"/>
      <c r="IQN9" s="928"/>
      <c r="IQO9" s="928"/>
      <c r="IQP9" s="928"/>
      <c r="IQQ9" s="928"/>
      <c r="IQR9" s="928"/>
      <c r="IQS9" s="928"/>
      <c r="IQT9" s="928"/>
      <c r="IQU9" s="928"/>
      <c r="IQV9" s="928"/>
      <c r="IQW9" s="928"/>
      <c r="IQX9" s="928"/>
      <c r="IQY9" s="928"/>
      <c r="IQZ9" s="928"/>
      <c r="IRA9" s="928"/>
      <c r="IRB9" s="928"/>
      <c r="IRC9" s="928"/>
      <c r="IRD9" s="928"/>
      <c r="IRE9" s="928"/>
      <c r="IRF9" s="928"/>
      <c r="IRG9" s="928"/>
      <c r="IRH9" s="928"/>
      <c r="IRI9" s="928"/>
      <c r="IRJ9" s="928"/>
      <c r="IRK9" s="928"/>
      <c r="IRL9" s="928"/>
      <c r="IRM9" s="928"/>
      <c r="IRN9" s="928"/>
      <c r="IRO9" s="928"/>
      <c r="IRP9" s="928"/>
      <c r="IRQ9" s="928"/>
      <c r="IRR9" s="928"/>
      <c r="IRS9" s="928"/>
      <c r="IRT9" s="928"/>
      <c r="IRU9" s="928"/>
      <c r="IRV9" s="928"/>
      <c r="IRW9" s="928"/>
      <c r="IRX9" s="928"/>
      <c r="IRY9" s="928"/>
      <c r="IRZ9" s="928"/>
      <c r="ISA9" s="928"/>
      <c r="ISB9" s="928"/>
      <c r="ISC9" s="928"/>
      <c r="ISD9" s="928"/>
      <c r="ISE9" s="928"/>
      <c r="ISF9" s="928"/>
      <c r="ISG9" s="928"/>
      <c r="ISH9" s="928"/>
      <c r="ISI9" s="928"/>
      <c r="ISJ9" s="928"/>
      <c r="ISK9" s="928"/>
      <c r="ISL9" s="928"/>
      <c r="ISM9" s="928"/>
      <c r="ISN9" s="928"/>
      <c r="ISO9" s="928"/>
      <c r="ISP9" s="928"/>
      <c r="ISQ9" s="928"/>
      <c r="ISR9" s="928"/>
      <c r="ISS9" s="928"/>
      <c r="IST9" s="928"/>
      <c r="ISU9" s="928"/>
      <c r="ISV9" s="928"/>
      <c r="ISW9" s="928"/>
      <c r="ISX9" s="928"/>
      <c r="ISY9" s="928"/>
      <c r="ISZ9" s="928"/>
      <c r="ITA9" s="928"/>
      <c r="ITB9" s="928"/>
      <c r="ITC9" s="928"/>
      <c r="ITD9" s="928"/>
      <c r="ITE9" s="928"/>
      <c r="ITF9" s="928"/>
      <c r="ITG9" s="928"/>
      <c r="ITH9" s="928"/>
      <c r="ITI9" s="928"/>
      <c r="ITJ9" s="928"/>
      <c r="ITK9" s="928"/>
      <c r="ITL9" s="928"/>
      <c r="ITM9" s="928"/>
      <c r="ITN9" s="928"/>
      <c r="ITO9" s="928"/>
      <c r="ITP9" s="928"/>
      <c r="ITQ9" s="928"/>
      <c r="ITR9" s="928"/>
      <c r="ITS9" s="928"/>
      <c r="ITT9" s="928"/>
      <c r="ITU9" s="928"/>
      <c r="ITV9" s="928"/>
      <c r="ITW9" s="928"/>
      <c r="ITX9" s="928"/>
      <c r="ITY9" s="928"/>
      <c r="ITZ9" s="928"/>
      <c r="IUA9" s="928"/>
      <c r="IUB9" s="928"/>
      <c r="IUC9" s="928"/>
      <c r="IUD9" s="928"/>
      <c r="IUE9" s="928"/>
      <c r="IUF9" s="928"/>
      <c r="IUG9" s="928"/>
      <c r="IUH9" s="928"/>
      <c r="IUI9" s="928"/>
      <c r="IUJ9" s="928"/>
      <c r="IUK9" s="928"/>
      <c r="IUL9" s="928"/>
      <c r="IUM9" s="928"/>
      <c r="IUN9" s="928"/>
      <c r="IUO9" s="928"/>
      <c r="IUP9" s="928"/>
      <c r="IUQ9" s="928"/>
      <c r="IUR9" s="928"/>
      <c r="IUS9" s="928"/>
      <c r="IUT9" s="928"/>
      <c r="IUU9" s="928"/>
      <c r="IUV9" s="928"/>
      <c r="IUW9" s="928"/>
      <c r="IUX9" s="928"/>
      <c r="IUY9" s="928"/>
      <c r="IUZ9" s="928"/>
      <c r="IVA9" s="928"/>
      <c r="IVB9" s="928"/>
      <c r="IVC9" s="928"/>
      <c r="IVD9" s="928"/>
      <c r="IVE9" s="928"/>
      <c r="IVF9" s="928"/>
      <c r="IVG9" s="928"/>
      <c r="IVH9" s="928"/>
      <c r="IVI9" s="928"/>
      <c r="IVJ9" s="928"/>
      <c r="IVK9" s="928"/>
      <c r="IVL9" s="928"/>
      <c r="IVM9" s="928"/>
      <c r="IVN9" s="928"/>
      <c r="IVO9" s="928"/>
      <c r="IVP9" s="928"/>
      <c r="IVQ9" s="928"/>
      <c r="IVR9" s="928"/>
      <c r="IVS9" s="928"/>
      <c r="IVT9" s="928"/>
      <c r="IVU9" s="928"/>
      <c r="IVV9" s="928"/>
      <c r="IVW9" s="928"/>
      <c r="IVX9" s="928"/>
      <c r="IVY9" s="928"/>
      <c r="IVZ9" s="928"/>
      <c r="IWA9" s="928"/>
      <c r="IWB9" s="928"/>
      <c r="IWC9" s="928"/>
      <c r="IWD9" s="928"/>
      <c r="IWE9" s="928"/>
      <c r="IWF9" s="928"/>
      <c r="IWG9" s="928"/>
      <c r="IWH9" s="928"/>
      <c r="IWI9" s="928"/>
      <c r="IWJ9" s="928"/>
      <c r="IWK9" s="928"/>
      <c r="IWL9" s="928"/>
      <c r="IWM9" s="928"/>
      <c r="IWN9" s="928"/>
      <c r="IWO9" s="928"/>
      <c r="IWP9" s="928"/>
      <c r="IWQ9" s="928"/>
      <c r="IWR9" s="928"/>
      <c r="IWS9" s="928"/>
      <c r="IWT9" s="928"/>
      <c r="IWU9" s="928"/>
      <c r="IWV9" s="928"/>
      <c r="IWW9" s="928"/>
      <c r="IWX9" s="928"/>
      <c r="IWY9" s="928"/>
      <c r="IWZ9" s="928"/>
      <c r="IXA9" s="928"/>
      <c r="IXB9" s="928"/>
      <c r="IXC9" s="928"/>
      <c r="IXD9" s="928"/>
      <c r="IXE9" s="928"/>
      <c r="IXF9" s="928"/>
      <c r="IXG9" s="928"/>
      <c r="IXH9" s="928"/>
      <c r="IXI9" s="928"/>
      <c r="IXJ9" s="928"/>
      <c r="IXK9" s="928"/>
      <c r="IXL9" s="928"/>
      <c r="IXM9" s="928"/>
      <c r="IXN9" s="928"/>
      <c r="IXO9" s="928"/>
      <c r="IXP9" s="928"/>
      <c r="IXQ9" s="928"/>
      <c r="IXR9" s="928"/>
      <c r="IXS9" s="928"/>
      <c r="IXT9" s="928"/>
      <c r="IXU9" s="928"/>
      <c r="IXV9" s="928"/>
      <c r="IXW9" s="928"/>
      <c r="IXX9" s="928"/>
      <c r="IXY9" s="928"/>
      <c r="IXZ9" s="928"/>
      <c r="IYA9" s="928"/>
      <c r="IYB9" s="928"/>
      <c r="IYC9" s="928"/>
      <c r="IYD9" s="928"/>
      <c r="IYE9" s="928"/>
      <c r="IYF9" s="928"/>
      <c r="IYG9" s="928"/>
      <c r="IYH9" s="928"/>
      <c r="IYI9" s="928"/>
      <c r="IYJ9" s="928"/>
      <c r="IYK9" s="928"/>
      <c r="IYL9" s="928"/>
      <c r="IYM9" s="928"/>
      <c r="IYN9" s="928"/>
      <c r="IYO9" s="928"/>
      <c r="IYP9" s="928"/>
      <c r="IYQ9" s="928"/>
      <c r="IYR9" s="928"/>
      <c r="IYS9" s="928"/>
      <c r="IYT9" s="928"/>
      <c r="IYU9" s="928"/>
      <c r="IYV9" s="928"/>
      <c r="IYW9" s="928"/>
      <c r="IYX9" s="928"/>
      <c r="IYY9" s="928"/>
      <c r="IYZ9" s="928"/>
      <c r="IZA9" s="928"/>
      <c r="IZB9" s="928"/>
      <c r="IZC9" s="928"/>
      <c r="IZD9" s="928"/>
      <c r="IZE9" s="928"/>
      <c r="IZF9" s="928"/>
      <c r="IZG9" s="928"/>
      <c r="IZH9" s="928"/>
      <c r="IZI9" s="928"/>
      <c r="IZJ9" s="928"/>
      <c r="IZK9" s="928"/>
      <c r="IZL9" s="928"/>
      <c r="IZM9" s="928"/>
      <c r="IZN9" s="928"/>
      <c r="IZO9" s="928"/>
      <c r="IZP9" s="928"/>
      <c r="IZQ9" s="928"/>
      <c r="IZR9" s="928"/>
      <c r="IZS9" s="928"/>
      <c r="IZT9" s="928"/>
      <c r="IZU9" s="928"/>
      <c r="IZV9" s="928"/>
      <c r="IZW9" s="928"/>
      <c r="IZX9" s="928"/>
      <c r="IZY9" s="928"/>
      <c r="IZZ9" s="928"/>
      <c r="JAA9" s="928"/>
      <c r="JAB9" s="928"/>
      <c r="JAC9" s="928"/>
      <c r="JAD9" s="928"/>
      <c r="JAE9" s="928"/>
      <c r="JAF9" s="928"/>
      <c r="JAG9" s="928"/>
      <c r="JAH9" s="928"/>
      <c r="JAI9" s="928"/>
      <c r="JAJ9" s="928"/>
      <c r="JAK9" s="928"/>
      <c r="JAL9" s="928"/>
      <c r="JAM9" s="928"/>
      <c r="JAN9" s="928"/>
      <c r="JAO9" s="928"/>
      <c r="JAP9" s="928"/>
      <c r="JAQ9" s="928"/>
      <c r="JAR9" s="928"/>
      <c r="JAS9" s="928"/>
      <c r="JAT9" s="928"/>
      <c r="JAU9" s="928"/>
      <c r="JAV9" s="928"/>
      <c r="JAW9" s="928"/>
      <c r="JAX9" s="928"/>
      <c r="JAY9" s="928"/>
      <c r="JAZ9" s="928"/>
      <c r="JBA9" s="928"/>
      <c r="JBB9" s="928"/>
      <c r="JBC9" s="928"/>
      <c r="JBD9" s="928"/>
      <c r="JBE9" s="928"/>
      <c r="JBF9" s="928"/>
      <c r="JBG9" s="928"/>
      <c r="JBH9" s="928"/>
      <c r="JBI9" s="928"/>
      <c r="JBJ9" s="928"/>
      <c r="JBK9" s="928"/>
      <c r="JBL9" s="928"/>
      <c r="JBM9" s="928"/>
      <c r="JBN9" s="928"/>
      <c r="JBO9" s="928"/>
      <c r="JBP9" s="928"/>
      <c r="JBQ9" s="928"/>
      <c r="JBR9" s="928"/>
      <c r="JBS9" s="928"/>
      <c r="JBT9" s="928"/>
      <c r="JBU9" s="928"/>
      <c r="JBV9" s="928"/>
      <c r="JBW9" s="928"/>
      <c r="JBX9" s="928"/>
      <c r="JBY9" s="928"/>
      <c r="JBZ9" s="928"/>
      <c r="JCA9" s="928"/>
      <c r="JCB9" s="928"/>
      <c r="JCC9" s="928"/>
      <c r="JCD9" s="928"/>
      <c r="JCE9" s="928"/>
      <c r="JCF9" s="928"/>
      <c r="JCG9" s="928"/>
      <c r="JCH9" s="928"/>
      <c r="JCI9" s="928"/>
      <c r="JCJ9" s="928"/>
      <c r="JCK9" s="928"/>
      <c r="JCL9" s="928"/>
      <c r="JCM9" s="928"/>
      <c r="JCN9" s="928"/>
      <c r="JCO9" s="928"/>
      <c r="JCP9" s="928"/>
      <c r="JCQ9" s="928"/>
      <c r="JCR9" s="928"/>
      <c r="JCS9" s="928"/>
      <c r="JCT9" s="928"/>
      <c r="JCU9" s="928"/>
      <c r="JCV9" s="928"/>
      <c r="JCW9" s="928"/>
      <c r="JCX9" s="928"/>
      <c r="JCY9" s="928"/>
      <c r="JCZ9" s="928"/>
      <c r="JDA9" s="928"/>
      <c r="JDB9" s="928"/>
      <c r="JDC9" s="928"/>
      <c r="JDD9" s="928"/>
      <c r="JDE9" s="928"/>
      <c r="JDF9" s="928"/>
      <c r="JDG9" s="928"/>
      <c r="JDH9" s="928"/>
      <c r="JDI9" s="928"/>
      <c r="JDJ9" s="928"/>
      <c r="JDK9" s="928"/>
      <c r="JDL9" s="928"/>
      <c r="JDM9" s="928"/>
      <c r="JDN9" s="928"/>
      <c r="JDO9" s="928"/>
      <c r="JDP9" s="928"/>
      <c r="JDQ9" s="928"/>
      <c r="JDR9" s="928"/>
      <c r="JDS9" s="928"/>
      <c r="JDT9" s="928"/>
      <c r="JDU9" s="928"/>
      <c r="JDV9" s="928"/>
      <c r="JDW9" s="928"/>
      <c r="JDX9" s="928"/>
      <c r="JDY9" s="928"/>
      <c r="JDZ9" s="928"/>
      <c r="JEA9" s="928"/>
      <c r="JEB9" s="928"/>
      <c r="JEC9" s="928"/>
      <c r="JED9" s="928"/>
      <c r="JEE9" s="928"/>
      <c r="JEF9" s="928"/>
      <c r="JEG9" s="928"/>
      <c r="JEH9" s="928"/>
      <c r="JEI9" s="928"/>
      <c r="JEJ9" s="928"/>
      <c r="JEK9" s="928"/>
      <c r="JEL9" s="928"/>
      <c r="JEM9" s="928"/>
      <c r="JEN9" s="928"/>
      <c r="JEO9" s="928"/>
      <c r="JEP9" s="928"/>
      <c r="JEQ9" s="928"/>
      <c r="JER9" s="928"/>
      <c r="JES9" s="928"/>
      <c r="JET9" s="928"/>
      <c r="JEU9" s="928"/>
      <c r="JEV9" s="928"/>
      <c r="JEW9" s="928"/>
      <c r="JEX9" s="928"/>
      <c r="JEY9" s="928"/>
      <c r="JEZ9" s="928"/>
      <c r="JFA9" s="928"/>
      <c r="JFB9" s="928"/>
      <c r="JFC9" s="928"/>
      <c r="JFD9" s="928"/>
      <c r="JFE9" s="928"/>
      <c r="JFF9" s="928"/>
      <c r="JFG9" s="928"/>
      <c r="JFH9" s="928"/>
      <c r="JFI9" s="928"/>
      <c r="JFJ9" s="928"/>
      <c r="JFK9" s="928"/>
      <c r="JFL9" s="928"/>
      <c r="JFM9" s="928"/>
      <c r="JFN9" s="928"/>
      <c r="JFO9" s="928"/>
      <c r="JFP9" s="928"/>
      <c r="JFQ9" s="928"/>
      <c r="JFR9" s="928"/>
      <c r="JFS9" s="928"/>
      <c r="JFT9" s="928"/>
      <c r="JFU9" s="928"/>
      <c r="JFV9" s="928"/>
      <c r="JFW9" s="928"/>
      <c r="JFX9" s="928"/>
      <c r="JFY9" s="928"/>
      <c r="JFZ9" s="928"/>
      <c r="JGA9" s="928"/>
      <c r="JGB9" s="928"/>
      <c r="JGC9" s="928"/>
      <c r="JGD9" s="928"/>
      <c r="JGE9" s="928"/>
      <c r="JGF9" s="928"/>
      <c r="JGG9" s="928"/>
      <c r="JGH9" s="928"/>
      <c r="JGI9" s="928"/>
      <c r="JGJ9" s="928"/>
      <c r="JGK9" s="928"/>
      <c r="JGL9" s="928"/>
      <c r="JGM9" s="928"/>
      <c r="JGN9" s="928"/>
      <c r="JGO9" s="928"/>
      <c r="JGP9" s="928"/>
      <c r="JGQ9" s="928"/>
      <c r="JGR9" s="928"/>
      <c r="JGS9" s="928"/>
      <c r="JGT9" s="928"/>
      <c r="JGU9" s="928"/>
      <c r="JGV9" s="928"/>
      <c r="JGW9" s="928"/>
      <c r="JGX9" s="928"/>
      <c r="JGY9" s="928"/>
      <c r="JGZ9" s="928"/>
      <c r="JHA9" s="928"/>
      <c r="JHB9" s="928"/>
      <c r="JHC9" s="928"/>
      <c r="JHD9" s="928"/>
      <c r="JHE9" s="928"/>
      <c r="JHF9" s="928"/>
      <c r="JHG9" s="928"/>
      <c r="JHH9" s="928"/>
      <c r="JHI9" s="928"/>
      <c r="JHJ9" s="928"/>
      <c r="JHK9" s="928"/>
      <c r="JHL9" s="928"/>
      <c r="JHM9" s="928"/>
      <c r="JHN9" s="928"/>
      <c r="JHO9" s="928"/>
      <c r="JHP9" s="928"/>
      <c r="JHQ9" s="928"/>
      <c r="JHR9" s="928"/>
      <c r="JHS9" s="928"/>
      <c r="JHT9" s="928"/>
      <c r="JHU9" s="928"/>
      <c r="JHV9" s="928"/>
      <c r="JHW9" s="928"/>
      <c r="JHX9" s="928"/>
      <c r="JHY9" s="928"/>
      <c r="JHZ9" s="928"/>
      <c r="JIA9" s="928"/>
      <c r="JIB9" s="928"/>
      <c r="JIC9" s="928"/>
      <c r="JID9" s="928"/>
      <c r="JIE9" s="928"/>
      <c r="JIF9" s="928"/>
      <c r="JIG9" s="928"/>
      <c r="JIH9" s="928"/>
      <c r="JII9" s="928"/>
      <c r="JIJ9" s="928"/>
      <c r="JIK9" s="928"/>
      <c r="JIL9" s="928"/>
      <c r="JIM9" s="928"/>
      <c r="JIN9" s="928"/>
      <c r="JIO9" s="928"/>
      <c r="JIP9" s="928"/>
      <c r="JIQ9" s="928"/>
      <c r="JIR9" s="928"/>
      <c r="JIS9" s="928"/>
      <c r="JIT9" s="928"/>
      <c r="JIU9" s="928"/>
      <c r="JIV9" s="928"/>
      <c r="JIW9" s="928"/>
      <c r="JIX9" s="928"/>
      <c r="JIY9" s="928"/>
      <c r="JIZ9" s="928"/>
      <c r="JJA9" s="928"/>
      <c r="JJB9" s="928"/>
      <c r="JJC9" s="928"/>
      <c r="JJD9" s="928"/>
      <c r="JJE9" s="928"/>
      <c r="JJF9" s="928"/>
      <c r="JJG9" s="928"/>
      <c r="JJH9" s="928"/>
      <c r="JJI9" s="928"/>
      <c r="JJJ9" s="928"/>
      <c r="JJK9" s="928"/>
      <c r="JJL9" s="928"/>
      <c r="JJM9" s="928"/>
      <c r="JJN9" s="928"/>
      <c r="JJO9" s="928"/>
      <c r="JJP9" s="928"/>
      <c r="JJQ9" s="928"/>
      <c r="JJR9" s="928"/>
      <c r="JJS9" s="928"/>
      <c r="JJT9" s="928"/>
      <c r="JJU9" s="928"/>
      <c r="JJV9" s="928"/>
      <c r="JJW9" s="928"/>
      <c r="JJX9" s="928"/>
      <c r="JJY9" s="928"/>
      <c r="JJZ9" s="928"/>
      <c r="JKA9" s="928"/>
      <c r="JKB9" s="928"/>
      <c r="JKC9" s="928"/>
      <c r="JKD9" s="928"/>
      <c r="JKE9" s="928"/>
      <c r="JKF9" s="928"/>
      <c r="JKG9" s="928"/>
      <c r="JKH9" s="928"/>
      <c r="JKI9" s="928"/>
      <c r="JKJ9" s="928"/>
      <c r="JKK9" s="928"/>
      <c r="JKL9" s="928"/>
      <c r="JKM9" s="928"/>
      <c r="JKN9" s="928"/>
      <c r="JKO9" s="928"/>
      <c r="JKP9" s="928"/>
      <c r="JKQ9" s="928"/>
      <c r="JKR9" s="928"/>
      <c r="JKS9" s="928"/>
      <c r="JKT9" s="928"/>
      <c r="JKU9" s="928"/>
      <c r="JKV9" s="928"/>
      <c r="JKW9" s="928"/>
      <c r="JKX9" s="928"/>
      <c r="JKY9" s="928"/>
      <c r="JKZ9" s="928"/>
      <c r="JLA9" s="928"/>
      <c r="JLB9" s="928"/>
      <c r="JLC9" s="928"/>
      <c r="JLD9" s="928"/>
      <c r="JLE9" s="928"/>
      <c r="JLF9" s="928"/>
      <c r="JLG9" s="928"/>
      <c r="JLH9" s="928"/>
      <c r="JLI9" s="928"/>
      <c r="JLJ9" s="928"/>
      <c r="JLK9" s="928"/>
      <c r="JLL9" s="928"/>
      <c r="JLM9" s="928"/>
      <c r="JLN9" s="928"/>
      <c r="JLO9" s="928"/>
      <c r="JLP9" s="928"/>
      <c r="JLQ9" s="928"/>
      <c r="JLR9" s="928"/>
      <c r="JLS9" s="928"/>
      <c r="JLT9" s="928"/>
      <c r="JLU9" s="928"/>
      <c r="JLV9" s="928"/>
      <c r="JLW9" s="928"/>
      <c r="JLX9" s="928"/>
      <c r="JLY9" s="928"/>
      <c r="JLZ9" s="928"/>
      <c r="JMA9" s="928"/>
      <c r="JMB9" s="928"/>
      <c r="JMC9" s="928"/>
      <c r="JMD9" s="928"/>
      <c r="JME9" s="928"/>
      <c r="JMF9" s="928"/>
      <c r="JMG9" s="928"/>
      <c r="JMH9" s="928"/>
      <c r="JMI9" s="928"/>
      <c r="JMJ9" s="928"/>
      <c r="JMK9" s="928"/>
      <c r="JML9" s="928"/>
      <c r="JMM9" s="928"/>
      <c r="JMN9" s="928"/>
      <c r="JMO9" s="928"/>
      <c r="JMP9" s="928"/>
      <c r="JMQ9" s="928"/>
      <c r="JMR9" s="928"/>
      <c r="JMS9" s="928"/>
      <c r="JMT9" s="928"/>
      <c r="JMU9" s="928"/>
      <c r="JMV9" s="928"/>
      <c r="JMW9" s="928"/>
      <c r="JMX9" s="928"/>
      <c r="JMY9" s="928"/>
      <c r="JMZ9" s="928"/>
      <c r="JNA9" s="928"/>
      <c r="JNB9" s="928"/>
      <c r="JNC9" s="928"/>
      <c r="JND9" s="928"/>
      <c r="JNE9" s="928"/>
      <c r="JNF9" s="928"/>
      <c r="JNG9" s="928"/>
      <c r="JNH9" s="928"/>
      <c r="JNI9" s="928"/>
      <c r="JNJ9" s="928"/>
      <c r="JNK9" s="928"/>
      <c r="JNL9" s="928"/>
      <c r="JNM9" s="928"/>
      <c r="JNN9" s="928"/>
      <c r="JNO9" s="928"/>
      <c r="JNP9" s="928"/>
      <c r="JNQ9" s="928"/>
      <c r="JNR9" s="928"/>
      <c r="JNS9" s="928"/>
      <c r="JNT9" s="928"/>
      <c r="JNU9" s="928"/>
      <c r="JNV9" s="928"/>
      <c r="JNW9" s="928"/>
      <c r="JNX9" s="928"/>
      <c r="JNY9" s="928"/>
      <c r="JNZ9" s="928"/>
      <c r="JOA9" s="928"/>
      <c r="JOB9" s="928"/>
      <c r="JOC9" s="928"/>
      <c r="JOD9" s="928"/>
      <c r="JOE9" s="928"/>
      <c r="JOF9" s="928"/>
      <c r="JOG9" s="928"/>
      <c r="JOH9" s="928"/>
      <c r="JOI9" s="928"/>
      <c r="JOJ9" s="928"/>
      <c r="JOK9" s="928"/>
      <c r="JOL9" s="928"/>
      <c r="JOM9" s="928"/>
      <c r="JON9" s="928"/>
      <c r="JOO9" s="928"/>
      <c r="JOP9" s="928"/>
      <c r="JOQ9" s="928"/>
      <c r="JOR9" s="928"/>
      <c r="JOS9" s="928"/>
      <c r="JOT9" s="928"/>
      <c r="JOU9" s="928"/>
      <c r="JOV9" s="928"/>
      <c r="JOW9" s="928"/>
      <c r="JOX9" s="928"/>
      <c r="JOY9" s="928"/>
      <c r="JOZ9" s="928"/>
      <c r="JPA9" s="928"/>
      <c r="JPB9" s="928"/>
      <c r="JPC9" s="928"/>
      <c r="JPD9" s="928"/>
      <c r="JPE9" s="928"/>
      <c r="JPF9" s="928"/>
      <c r="JPG9" s="928"/>
      <c r="JPH9" s="928"/>
      <c r="JPI9" s="928"/>
      <c r="JPJ9" s="928"/>
      <c r="JPK9" s="928"/>
      <c r="JPL9" s="928"/>
      <c r="JPM9" s="928"/>
      <c r="JPN9" s="928"/>
      <c r="JPO9" s="928"/>
      <c r="JPP9" s="928"/>
      <c r="JPQ9" s="928"/>
      <c r="JPR9" s="928"/>
      <c r="JPS9" s="928"/>
      <c r="JPT9" s="928"/>
      <c r="JPU9" s="928"/>
      <c r="JPV9" s="928"/>
      <c r="JPW9" s="928"/>
      <c r="JPX9" s="928"/>
      <c r="JPY9" s="928"/>
      <c r="JPZ9" s="928"/>
      <c r="JQA9" s="928"/>
      <c r="JQB9" s="928"/>
      <c r="JQC9" s="928"/>
      <c r="JQD9" s="928"/>
      <c r="JQE9" s="928"/>
      <c r="JQF9" s="928"/>
      <c r="JQG9" s="928"/>
      <c r="JQH9" s="928"/>
      <c r="JQI9" s="928"/>
      <c r="JQJ9" s="928"/>
      <c r="JQK9" s="928"/>
      <c r="JQL9" s="928"/>
      <c r="JQM9" s="928"/>
      <c r="JQN9" s="928"/>
      <c r="JQO9" s="928"/>
      <c r="JQP9" s="928"/>
      <c r="JQQ9" s="928"/>
      <c r="JQR9" s="928"/>
      <c r="JQS9" s="928"/>
      <c r="JQT9" s="928"/>
      <c r="JQU9" s="928"/>
      <c r="JQV9" s="928"/>
      <c r="JQW9" s="928"/>
      <c r="JQX9" s="928"/>
      <c r="JQY9" s="928"/>
      <c r="JQZ9" s="928"/>
      <c r="JRA9" s="928"/>
      <c r="JRB9" s="928"/>
      <c r="JRC9" s="928"/>
      <c r="JRD9" s="928"/>
      <c r="JRE9" s="928"/>
      <c r="JRF9" s="928"/>
      <c r="JRG9" s="928"/>
      <c r="JRH9" s="928"/>
      <c r="JRI9" s="928"/>
      <c r="JRJ9" s="928"/>
      <c r="JRK9" s="928"/>
      <c r="JRL9" s="928"/>
      <c r="JRM9" s="928"/>
      <c r="JRN9" s="928"/>
      <c r="JRO9" s="928"/>
      <c r="JRP9" s="928"/>
      <c r="JRQ9" s="928"/>
      <c r="JRR9" s="928"/>
      <c r="JRS9" s="928"/>
      <c r="JRT9" s="928"/>
      <c r="JRU9" s="928"/>
      <c r="JRV9" s="928"/>
      <c r="JRW9" s="928"/>
      <c r="JRX9" s="928"/>
      <c r="JRY9" s="928"/>
      <c r="JRZ9" s="928"/>
      <c r="JSA9" s="928"/>
      <c r="JSB9" s="928"/>
      <c r="JSC9" s="928"/>
      <c r="JSD9" s="928"/>
      <c r="JSE9" s="928"/>
      <c r="JSF9" s="928"/>
      <c r="JSG9" s="928"/>
      <c r="JSH9" s="928"/>
      <c r="JSI9" s="928"/>
      <c r="JSJ9" s="928"/>
      <c r="JSK9" s="928"/>
      <c r="JSL9" s="928"/>
      <c r="JSM9" s="928"/>
      <c r="JSN9" s="928"/>
      <c r="JSO9" s="928"/>
      <c r="JSP9" s="928"/>
      <c r="JSQ9" s="928"/>
      <c r="JSR9" s="928"/>
      <c r="JSS9" s="928"/>
      <c r="JST9" s="928"/>
      <c r="JSU9" s="928"/>
      <c r="JSV9" s="928"/>
      <c r="JSW9" s="928"/>
      <c r="JSX9" s="928"/>
      <c r="JSY9" s="928"/>
      <c r="JSZ9" s="928"/>
      <c r="JTA9" s="928"/>
      <c r="JTB9" s="928"/>
      <c r="JTC9" s="928"/>
      <c r="JTD9" s="928"/>
      <c r="JTE9" s="928"/>
      <c r="JTF9" s="928"/>
      <c r="JTG9" s="928"/>
      <c r="JTH9" s="928"/>
      <c r="JTI9" s="928"/>
      <c r="JTJ9" s="928"/>
      <c r="JTK9" s="928"/>
      <c r="JTL9" s="928"/>
      <c r="JTM9" s="928"/>
      <c r="JTN9" s="928"/>
      <c r="JTO9" s="928"/>
      <c r="JTP9" s="928"/>
      <c r="JTQ9" s="928"/>
      <c r="JTR9" s="928"/>
      <c r="JTS9" s="928"/>
      <c r="JTT9" s="928"/>
      <c r="JTU9" s="928"/>
      <c r="JTV9" s="928"/>
      <c r="JTW9" s="928"/>
      <c r="JTX9" s="928"/>
      <c r="JTY9" s="928"/>
      <c r="JTZ9" s="928"/>
      <c r="JUA9" s="928"/>
      <c r="JUB9" s="928"/>
      <c r="JUC9" s="928"/>
      <c r="JUD9" s="928"/>
      <c r="JUE9" s="928"/>
      <c r="JUF9" s="928"/>
      <c r="JUG9" s="928"/>
      <c r="JUH9" s="928"/>
      <c r="JUI9" s="928"/>
      <c r="JUJ9" s="928"/>
      <c r="JUK9" s="928"/>
      <c r="JUL9" s="928"/>
      <c r="JUM9" s="928"/>
      <c r="JUN9" s="928"/>
      <c r="JUO9" s="928"/>
      <c r="JUP9" s="928"/>
      <c r="JUQ9" s="928"/>
      <c r="JUR9" s="928"/>
      <c r="JUS9" s="928"/>
      <c r="JUT9" s="928"/>
      <c r="JUU9" s="928"/>
      <c r="JUV9" s="928"/>
      <c r="JUW9" s="928"/>
      <c r="JUX9" s="928"/>
      <c r="JUY9" s="928"/>
      <c r="JUZ9" s="928"/>
      <c r="JVA9" s="928"/>
      <c r="JVB9" s="928"/>
      <c r="JVC9" s="928"/>
      <c r="JVD9" s="928"/>
      <c r="JVE9" s="928"/>
      <c r="JVF9" s="928"/>
      <c r="JVG9" s="928"/>
      <c r="JVH9" s="928"/>
      <c r="JVI9" s="928"/>
      <c r="JVJ9" s="928"/>
      <c r="JVK9" s="928"/>
      <c r="JVL9" s="928"/>
      <c r="JVM9" s="928"/>
      <c r="JVN9" s="928"/>
      <c r="JVO9" s="928"/>
      <c r="JVP9" s="928"/>
      <c r="JVQ9" s="928"/>
      <c r="JVR9" s="928"/>
      <c r="JVS9" s="928"/>
      <c r="JVT9" s="928"/>
      <c r="JVU9" s="928"/>
      <c r="JVV9" s="928"/>
      <c r="JVW9" s="928"/>
      <c r="JVX9" s="928"/>
      <c r="JVY9" s="928"/>
      <c r="JVZ9" s="928"/>
      <c r="JWA9" s="928"/>
      <c r="JWB9" s="928"/>
      <c r="JWC9" s="928"/>
      <c r="JWD9" s="928"/>
      <c r="JWE9" s="928"/>
      <c r="JWF9" s="928"/>
      <c r="JWG9" s="928"/>
      <c r="JWH9" s="928"/>
      <c r="JWI9" s="928"/>
      <c r="JWJ9" s="928"/>
      <c r="JWK9" s="928"/>
      <c r="JWL9" s="928"/>
      <c r="JWM9" s="928"/>
      <c r="JWN9" s="928"/>
      <c r="JWO9" s="928"/>
      <c r="JWP9" s="928"/>
      <c r="JWQ9" s="928"/>
      <c r="JWR9" s="928"/>
      <c r="JWS9" s="928"/>
      <c r="JWT9" s="928"/>
      <c r="JWU9" s="928"/>
      <c r="JWV9" s="928"/>
      <c r="JWW9" s="928"/>
      <c r="JWX9" s="928"/>
      <c r="JWY9" s="928"/>
      <c r="JWZ9" s="928"/>
      <c r="JXA9" s="928"/>
      <c r="JXB9" s="928"/>
      <c r="JXC9" s="928"/>
      <c r="JXD9" s="928"/>
      <c r="JXE9" s="928"/>
      <c r="JXF9" s="928"/>
      <c r="JXG9" s="928"/>
      <c r="JXH9" s="928"/>
      <c r="JXI9" s="928"/>
      <c r="JXJ9" s="928"/>
      <c r="JXK9" s="928"/>
      <c r="JXL9" s="928"/>
      <c r="JXM9" s="928"/>
      <c r="JXN9" s="928"/>
      <c r="JXO9" s="928"/>
      <c r="JXP9" s="928"/>
      <c r="JXQ9" s="928"/>
      <c r="JXR9" s="928"/>
      <c r="JXS9" s="928"/>
      <c r="JXT9" s="928"/>
      <c r="JXU9" s="928"/>
      <c r="JXV9" s="928"/>
      <c r="JXW9" s="928"/>
      <c r="JXX9" s="928"/>
      <c r="JXY9" s="928"/>
      <c r="JXZ9" s="928"/>
      <c r="JYA9" s="928"/>
      <c r="JYB9" s="928"/>
      <c r="JYC9" s="928"/>
      <c r="JYD9" s="928"/>
      <c r="JYE9" s="928"/>
      <c r="JYF9" s="928"/>
      <c r="JYG9" s="928"/>
      <c r="JYH9" s="928"/>
      <c r="JYI9" s="928"/>
      <c r="JYJ9" s="928"/>
      <c r="JYK9" s="928"/>
      <c r="JYL9" s="928"/>
      <c r="JYM9" s="928"/>
      <c r="JYN9" s="928"/>
      <c r="JYO9" s="928"/>
      <c r="JYP9" s="928"/>
      <c r="JYQ9" s="928"/>
      <c r="JYR9" s="928"/>
      <c r="JYS9" s="928"/>
      <c r="JYT9" s="928"/>
      <c r="JYU9" s="928"/>
      <c r="JYV9" s="928"/>
      <c r="JYW9" s="928"/>
      <c r="JYX9" s="928"/>
      <c r="JYY9" s="928"/>
      <c r="JYZ9" s="928"/>
      <c r="JZA9" s="928"/>
      <c r="JZB9" s="928"/>
      <c r="JZC9" s="928"/>
      <c r="JZD9" s="928"/>
      <c r="JZE9" s="928"/>
      <c r="JZF9" s="928"/>
      <c r="JZG9" s="928"/>
      <c r="JZH9" s="928"/>
      <c r="JZI9" s="928"/>
      <c r="JZJ9" s="928"/>
      <c r="JZK9" s="928"/>
      <c r="JZL9" s="928"/>
      <c r="JZM9" s="928"/>
      <c r="JZN9" s="928"/>
      <c r="JZO9" s="928"/>
      <c r="JZP9" s="928"/>
      <c r="JZQ9" s="928"/>
      <c r="JZR9" s="928"/>
      <c r="JZS9" s="928"/>
      <c r="JZT9" s="928"/>
      <c r="JZU9" s="928"/>
      <c r="JZV9" s="928"/>
      <c r="JZW9" s="928"/>
      <c r="JZX9" s="928"/>
      <c r="JZY9" s="928"/>
      <c r="JZZ9" s="928"/>
      <c r="KAA9" s="928"/>
      <c r="KAB9" s="928"/>
      <c r="KAC9" s="928"/>
      <c r="KAD9" s="928"/>
      <c r="KAE9" s="928"/>
      <c r="KAF9" s="928"/>
      <c r="KAG9" s="928"/>
      <c r="KAH9" s="928"/>
      <c r="KAI9" s="928"/>
      <c r="KAJ9" s="928"/>
      <c r="KAK9" s="928"/>
      <c r="KAL9" s="928"/>
      <c r="KAM9" s="928"/>
      <c r="KAN9" s="928"/>
      <c r="KAO9" s="928"/>
      <c r="KAP9" s="928"/>
      <c r="KAQ9" s="928"/>
      <c r="KAR9" s="928"/>
      <c r="KAS9" s="928"/>
      <c r="KAT9" s="928"/>
      <c r="KAU9" s="928"/>
      <c r="KAV9" s="928"/>
      <c r="KAW9" s="928"/>
      <c r="KAX9" s="928"/>
      <c r="KAY9" s="928"/>
      <c r="KAZ9" s="928"/>
      <c r="KBA9" s="928"/>
      <c r="KBB9" s="928"/>
      <c r="KBC9" s="928"/>
      <c r="KBD9" s="928"/>
      <c r="KBE9" s="928"/>
      <c r="KBF9" s="928"/>
      <c r="KBG9" s="928"/>
      <c r="KBH9" s="928"/>
      <c r="KBI9" s="928"/>
      <c r="KBJ9" s="928"/>
      <c r="KBK9" s="928"/>
      <c r="KBL9" s="928"/>
      <c r="KBM9" s="928"/>
      <c r="KBN9" s="928"/>
      <c r="KBO9" s="928"/>
      <c r="KBP9" s="928"/>
      <c r="KBQ9" s="928"/>
      <c r="KBR9" s="928"/>
      <c r="KBS9" s="928"/>
      <c r="KBT9" s="928"/>
      <c r="KBU9" s="928"/>
      <c r="KBV9" s="928"/>
      <c r="KBW9" s="928"/>
      <c r="KBX9" s="928"/>
      <c r="KBY9" s="928"/>
      <c r="KBZ9" s="928"/>
      <c r="KCA9" s="928"/>
      <c r="KCB9" s="928"/>
      <c r="KCC9" s="928"/>
      <c r="KCD9" s="928"/>
      <c r="KCE9" s="928"/>
      <c r="KCF9" s="928"/>
      <c r="KCG9" s="928"/>
      <c r="KCH9" s="928"/>
      <c r="KCI9" s="928"/>
      <c r="KCJ9" s="928"/>
      <c r="KCK9" s="928"/>
      <c r="KCL9" s="928"/>
      <c r="KCM9" s="928"/>
      <c r="KCN9" s="928"/>
      <c r="KCO9" s="928"/>
      <c r="KCP9" s="928"/>
      <c r="KCQ9" s="928"/>
      <c r="KCR9" s="928"/>
      <c r="KCS9" s="928"/>
      <c r="KCT9" s="928"/>
      <c r="KCU9" s="928"/>
      <c r="KCV9" s="928"/>
      <c r="KCW9" s="928"/>
      <c r="KCX9" s="928"/>
      <c r="KCY9" s="928"/>
      <c r="KCZ9" s="928"/>
      <c r="KDA9" s="928"/>
      <c r="KDB9" s="928"/>
      <c r="KDC9" s="928"/>
      <c r="KDD9" s="928"/>
      <c r="KDE9" s="928"/>
      <c r="KDF9" s="928"/>
      <c r="KDG9" s="928"/>
      <c r="KDH9" s="928"/>
      <c r="KDI9" s="928"/>
      <c r="KDJ9" s="928"/>
      <c r="KDK9" s="928"/>
      <c r="KDL9" s="928"/>
      <c r="KDM9" s="928"/>
      <c r="KDN9" s="928"/>
      <c r="KDO9" s="928"/>
      <c r="KDP9" s="928"/>
      <c r="KDQ9" s="928"/>
      <c r="KDR9" s="928"/>
      <c r="KDS9" s="928"/>
      <c r="KDT9" s="928"/>
      <c r="KDU9" s="928"/>
      <c r="KDV9" s="928"/>
      <c r="KDW9" s="928"/>
      <c r="KDX9" s="928"/>
      <c r="KDY9" s="928"/>
      <c r="KDZ9" s="928"/>
      <c r="KEA9" s="928"/>
      <c r="KEB9" s="928"/>
      <c r="KEC9" s="928"/>
      <c r="KED9" s="928"/>
      <c r="KEE9" s="928"/>
      <c r="KEF9" s="928"/>
      <c r="KEG9" s="928"/>
      <c r="KEH9" s="928"/>
      <c r="KEI9" s="928"/>
      <c r="KEJ9" s="928"/>
      <c r="KEK9" s="928"/>
      <c r="KEL9" s="928"/>
      <c r="KEM9" s="928"/>
      <c r="KEN9" s="928"/>
      <c r="KEO9" s="928"/>
      <c r="KEP9" s="928"/>
      <c r="KEQ9" s="928"/>
      <c r="KER9" s="928"/>
      <c r="KES9" s="928"/>
      <c r="KET9" s="928"/>
      <c r="KEU9" s="928"/>
      <c r="KEV9" s="928"/>
      <c r="KEW9" s="928"/>
      <c r="KEX9" s="928"/>
      <c r="KEY9" s="928"/>
      <c r="KEZ9" s="928"/>
      <c r="KFA9" s="928"/>
      <c r="KFB9" s="928"/>
      <c r="KFC9" s="928"/>
      <c r="KFD9" s="928"/>
      <c r="KFE9" s="928"/>
      <c r="KFF9" s="928"/>
      <c r="KFG9" s="928"/>
      <c r="KFH9" s="928"/>
      <c r="KFI9" s="928"/>
      <c r="KFJ9" s="928"/>
      <c r="KFK9" s="928"/>
      <c r="KFL9" s="928"/>
      <c r="KFM9" s="928"/>
      <c r="KFN9" s="928"/>
      <c r="KFO9" s="928"/>
      <c r="KFP9" s="928"/>
      <c r="KFQ9" s="928"/>
      <c r="KFR9" s="928"/>
      <c r="KFS9" s="928"/>
      <c r="KFT9" s="928"/>
      <c r="KFU9" s="928"/>
      <c r="KFV9" s="928"/>
      <c r="KFW9" s="928"/>
      <c r="KFX9" s="928"/>
      <c r="KFY9" s="928"/>
      <c r="KFZ9" s="928"/>
      <c r="KGA9" s="928"/>
      <c r="KGB9" s="928"/>
      <c r="KGC9" s="928"/>
      <c r="KGD9" s="928"/>
      <c r="KGE9" s="928"/>
      <c r="KGF9" s="928"/>
      <c r="KGG9" s="928"/>
      <c r="KGH9" s="928"/>
      <c r="KGI9" s="928"/>
      <c r="KGJ9" s="928"/>
      <c r="KGK9" s="928"/>
      <c r="KGL9" s="928"/>
      <c r="KGM9" s="928"/>
      <c r="KGN9" s="928"/>
      <c r="KGO9" s="928"/>
      <c r="KGP9" s="928"/>
      <c r="KGQ9" s="928"/>
      <c r="KGR9" s="928"/>
      <c r="KGS9" s="928"/>
      <c r="KGT9" s="928"/>
      <c r="KGU9" s="928"/>
      <c r="KGV9" s="928"/>
      <c r="KGW9" s="928"/>
      <c r="KGX9" s="928"/>
      <c r="KGY9" s="928"/>
      <c r="KGZ9" s="928"/>
      <c r="KHA9" s="928"/>
      <c r="KHB9" s="928"/>
      <c r="KHC9" s="928"/>
      <c r="KHD9" s="928"/>
      <c r="KHE9" s="928"/>
      <c r="KHF9" s="928"/>
      <c r="KHG9" s="928"/>
      <c r="KHH9" s="928"/>
      <c r="KHI9" s="928"/>
      <c r="KHJ9" s="928"/>
      <c r="KHK9" s="928"/>
      <c r="KHL9" s="928"/>
      <c r="KHM9" s="928"/>
      <c r="KHN9" s="928"/>
      <c r="KHO9" s="928"/>
      <c r="KHP9" s="928"/>
      <c r="KHQ9" s="928"/>
      <c r="KHR9" s="928"/>
      <c r="KHS9" s="928"/>
      <c r="KHT9" s="928"/>
      <c r="KHU9" s="928"/>
      <c r="KHV9" s="928"/>
      <c r="KHW9" s="928"/>
      <c r="KHX9" s="928"/>
      <c r="KHY9" s="928"/>
      <c r="KHZ9" s="928"/>
      <c r="KIA9" s="928"/>
      <c r="KIB9" s="928"/>
      <c r="KIC9" s="928"/>
      <c r="KID9" s="928"/>
      <c r="KIE9" s="928"/>
      <c r="KIF9" s="928"/>
      <c r="KIG9" s="928"/>
      <c r="KIH9" s="928"/>
      <c r="KII9" s="928"/>
      <c r="KIJ9" s="928"/>
      <c r="KIK9" s="928"/>
      <c r="KIL9" s="928"/>
      <c r="KIM9" s="928"/>
      <c r="KIN9" s="928"/>
      <c r="KIO9" s="928"/>
      <c r="KIP9" s="928"/>
      <c r="KIQ9" s="928"/>
      <c r="KIR9" s="928"/>
      <c r="KIS9" s="928"/>
      <c r="KIT9" s="928"/>
      <c r="KIU9" s="928"/>
      <c r="KIV9" s="928"/>
      <c r="KIW9" s="928"/>
      <c r="KIX9" s="928"/>
      <c r="KIY9" s="928"/>
      <c r="KIZ9" s="928"/>
      <c r="KJA9" s="928"/>
      <c r="KJB9" s="928"/>
      <c r="KJC9" s="928"/>
      <c r="KJD9" s="928"/>
      <c r="KJE9" s="928"/>
      <c r="KJF9" s="928"/>
      <c r="KJG9" s="928"/>
      <c r="KJH9" s="928"/>
      <c r="KJI9" s="928"/>
      <c r="KJJ9" s="928"/>
      <c r="KJK9" s="928"/>
      <c r="KJL9" s="928"/>
      <c r="KJM9" s="928"/>
      <c r="KJN9" s="928"/>
      <c r="KJO9" s="928"/>
      <c r="KJP9" s="928"/>
      <c r="KJQ9" s="928"/>
      <c r="KJR9" s="928"/>
      <c r="KJS9" s="928"/>
      <c r="KJT9" s="928"/>
      <c r="KJU9" s="928"/>
      <c r="KJV9" s="928"/>
      <c r="KJW9" s="928"/>
      <c r="KJX9" s="928"/>
      <c r="KJY9" s="928"/>
      <c r="KJZ9" s="928"/>
      <c r="KKA9" s="928"/>
      <c r="KKB9" s="928"/>
      <c r="KKC9" s="928"/>
      <c r="KKD9" s="928"/>
      <c r="KKE9" s="928"/>
      <c r="KKF9" s="928"/>
      <c r="KKG9" s="928"/>
      <c r="KKH9" s="928"/>
      <c r="KKI9" s="928"/>
      <c r="KKJ9" s="928"/>
      <c r="KKK9" s="928"/>
      <c r="KKL9" s="928"/>
      <c r="KKM9" s="928"/>
      <c r="KKN9" s="928"/>
      <c r="KKO9" s="928"/>
      <c r="KKP9" s="928"/>
      <c r="KKQ9" s="928"/>
      <c r="KKR9" s="928"/>
      <c r="KKS9" s="928"/>
      <c r="KKT9" s="928"/>
      <c r="KKU9" s="928"/>
      <c r="KKV9" s="928"/>
      <c r="KKW9" s="928"/>
      <c r="KKX9" s="928"/>
      <c r="KKY9" s="928"/>
      <c r="KKZ9" s="928"/>
      <c r="KLA9" s="928"/>
      <c r="KLB9" s="928"/>
      <c r="KLC9" s="928"/>
      <c r="KLD9" s="928"/>
      <c r="KLE9" s="928"/>
      <c r="KLF9" s="928"/>
      <c r="KLG9" s="928"/>
      <c r="KLH9" s="928"/>
      <c r="KLI9" s="928"/>
      <c r="KLJ9" s="928"/>
      <c r="KLK9" s="928"/>
      <c r="KLL9" s="928"/>
      <c r="KLM9" s="928"/>
      <c r="KLN9" s="928"/>
      <c r="KLO9" s="928"/>
      <c r="KLP9" s="928"/>
      <c r="KLQ9" s="928"/>
      <c r="KLR9" s="928"/>
      <c r="KLS9" s="928"/>
      <c r="KLT9" s="928"/>
      <c r="KLU9" s="928"/>
      <c r="KLV9" s="928"/>
      <c r="KLW9" s="928"/>
      <c r="KLX9" s="928"/>
      <c r="KLY9" s="928"/>
      <c r="KLZ9" s="928"/>
      <c r="KMA9" s="928"/>
      <c r="KMB9" s="928"/>
      <c r="KMC9" s="928"/>
      <c r="KMD9" s="928"/>
      <c r="KME9" s="928"/>
      <c r="KMF9" s="928"/>
      <c r="KMG9" s="928"/>
      <c r="KMH9" s="928"/>
      <c r="KMI9" s="928"/>
      <c r="KMJ9" s="928"/>
      <c r="KMK9" s="928"/>
      <c r="KML9" s="928"/>
      <c r="KMM9" s="928"/>
      <c r="KMN9" s="928"/>
      <c r="KMO9" s="928"/>
      <c r="KMP9" s="928"/>
      <c r="KMQ9" s="928"/>
      <c r="KMR9" s="928"/>
      <c r="KMS9" s="928"/>
      <c r="KMT9" s="928"/>
      <c r="KMU9" s="928"/>
      <c r="KMV9" s="928"/>
      <c r="KMW9" s="928"/>
      <c r="KMX9" s="928"/>
      <c r="KMY9" s="928"/>
      <c r="KMZ9" s="928"/>
      <c r="KNA9" s="928"/>
      <c r="KNB9" s="928"/>
      <c r="KNC9" s="928"/>
      <c r="KND9" s="928"/>
      <c r="KNE9" s="928"/>
      <c r="KNF9" s="928"/>
      <c r="KNG9" s="928"/>
      <c r="KNH9" s="928"/>
      <c r="KNI9" s="928"/>
      <c r="KNJ9" s="928"/>
      <c r="KNK9" s="928"/>
      <c r="KNL9" s="928"/>
      <c r="KNM9" s="928"/>
      <c r="KNN9" s="928"/>
      <c r="KNO9" s="928"/>
      <c r="KNP9" s="928"/>
      <c r="KNQ9" s="928"/>
      <c r="KNR9" s="928"/>
      <c r="KNS9" s="928"/>
      <c r="KNT9" s="928"/>
      <c r="KNU9" s="928"/>
      <c r="KNV9" s="928"/>
      <c r="KNW9" s="928"/>
      <c r="KNX9" s="928"/>
      <c r="KNY9" s="928"/>
      <c r="KNZ9" s="928"/>
      <c r="KOA9" s="928"/>
      <c r="KOB9" s="928"/>
      <c r="KOC9" s="928"/>
      <c r="KOD9" s="928"/>
      <c r="KOE9" s="928"/>
      <c r="KOF9" s="928"/>
      <c r="KOG9" s="928"/>
      <c r="KOH9" s="928"/>
      <c r="KOI9" s="928"/>
      <c r="KOJ9" s="928"/>
      <c r="KOK9" s="928"/>
      <c r="KOL9" s="928"/>
      <c r="KOM9" s="928"/>
      <c r="KON9" s="928"/>
      <c r="KOO9" s="928"/>
      <c r="KOP9" s="928"/>
      <c r="KOQ9" s="928"/>
      <c r="KOR9" s="928"/>
      <c r="KOS9" s="928"/>
      <c r="KOT9" s="928"/>
      <c r="KOU9" s="928"/>
      <c r="KOV9" s="928"/>
      <c r="KOW9" s="928"/>
      <c r="KOX9" s="928"/>
      <c r="KOY9" s="928"/>
      <c r="KOZ9" s="928"/>
      <c r="KPA9" s="928"/>
      <c r="KPB9" s="928"/>
      <c r="KPC9" s="928"/>
      <c r="KPD9" s="928"/>
      <c r="KPE9" s="928"/>
      <c r="KPF9" s="928"/>
      <c r="KPG9" s="928"/>
      <c r="KPH9" s="928"/>
      <c r="KPI9" s="928"/>
      <c r="KPJ9" s="928"/>
      <c r="KPK9" s="928"/>
      <c r="KPL9" s="928"/>
      <c r="KPM9" s="928"/>
      <c r="KPN9" s="928"/>
      <c r="KPO9" s="928"/>
      <c r="KPP9" s="928"/>
      <c r="KPQ9" s="928"/>
      <c r="KPR9" s="928"/>
      <c r="KPS9" s="928"/>
      <c r="KPT9" s="928"/>
      <c r="KPU9" s="928"/>
      <c r="KPV9" s="928"/>
      <c r="KPW9" s="928"/>
      <c r="KPX9" s="928"/>
      <c r="KPY9" s="928"/>
      <c r="KPZ9" s="928"/>
      <c r="KQA9" s="928"/>
      <c r="KQB9" s="928"/>
      <c r="KQC9" s="928"/>
      <c r="KQD9" s="928"/>
      <c r="KQE9" s="928"/>
      <c r="KQF9" s="928"/>
      <c r="KQG9" s="928"/>
      <c r="KQH9" s="928"/>
      <c r="KQI9" s="928"/>
      <c r="KQJ9" s="928"/>
      <c r="KQK9" s="928"/>
      <c r="KQL9" s="928"/>
      <c r="KQM9" s="928"/>
      <c r="KQN9" s="928"/>
      <c r="KQO9" s="928"/>
      <c r="KQP9" s="928"/>
      <c r="KQQ9" s="928"/>
      <c r="KQR9" s="928"/>
      <c r="KQS9" s="928"/>
      <c r="KQT9" s="928"/>
      <c r="KQU9" s="928"/>
      <c r="KQV9" s="928"/>
      <c r="KQW9" s="928"/>
      <c r="KQX9" s="928"/>
      <c r="KQY9" s="928"/>
      <c r="KQZ9" s="928"/>
      <c r="KRA9" s="928"/>
      <c r="KRB9" s="928"/>
      <c r="KRC9" s="928"/>
      <c r="KRD9" s="928"/>
      <c r="KRE9" s="928"/>
      <c r="KRF9" s="928"/>
      <c r="KRG9" s="928"/>
      <c r="KRH9" s="928"/>
      <c r="KRI9" s="928"/>
      <c r="KRJ9" s="928"/>
      <c r="KRK9" s="928"/>
      <c r="KRL9" s="928"/>
      <c r="KRM9" s="928"/>
      <c r="KRN9" s="928"/>
      <c r="KRO9" s="928"/>
      <c r="KRP9" s="928"/>
      <c r="KRQ9" s="928"/>
      <c r="KRR9" s="928"/>
      <c r="KRS9" s="928"/>
      <c r="KRT9" s="928"/>
      <c r="KRU9" s="928"/>
      <c r="KRV9" s="928"/>
      <c r="KRW9" s="928"/>
      <c r="KRX9" s="928"/>
      <c r="KRY9" s="928"/>
      <c r="KRZ9" s="928"/>
      <c r="KSA9" s="928"/>
      <c r="KSB9" s="928"/>
      <c r="KSC9" s="928"/>
      <c r="KSD9" s="928"/>
      <c r="KSE9" s="928"/>
      <c r="KSF9" s="928"/>
      <c r="KSG9" s="928"/>
      <c r="KSH9" s="928"/>
      <c r="KSI9" s="928"/>
      <c r="KSJ9" s="928"/>
      <c r="KSK9" s="928"/>
      <c r="KSL9" s="928"/>
      <c r="KSM9" s="928"/>
      <c r="KSN9" s="928"/>
      <c r="KSO9" s="928"/>
      <c r="KSP9" s="928"/>
      <c r="KSQ9" s="928"/>
      <c r="KSR9" s="928"/>
      <c r="KSS9" s="928"/>
      <c r="KST9" s="928"/>
      <c r="KSU9" s="928"/>
      <c r="KSV9" s="928"/>
      <c r="KSW9" s="928"/>
      <c r="KSX9" s="928"/>
      <c r="KSY9" s="928"/>
      <c r="KSZ9" s="928"/>
      <c r="KTA9" s="928"/>
      <c r="KTB9" s="928"/>
      <c r="KTC9" s="928"/>
      <c r="KTD9" s="928"/>
      <c r="KTE9" s="928"/>
      <c r="KTF9" s="928"/>
      <c r="KTG9" s="928"/>
      <c r="KTH9" s="928"/>
      <c r="KTI9" s="928"/>
      <c r="KTJ9" s="928"/>
      <c r="KTK9" s="928"/>
      <c r="KTL9" s="928"/>
      <c r="KTM9" s="928"/>
      <c r="KTN9" s="928"/>
      <c r="KTO9" s="928"/>
      <c r="KTP9" s="928"/>
      <c r="KTQ9" s="928"/>
      <c r="KTR9" s="928"/>
      <c r="KTS9" s="928"/>
      <c r="KTT9" s="928"/>
      <c r="KTU9" s="928"/>
      <c r="KTV9" s="928"/>
      <c r="KTW9" s="928"/>
      <c r="KTX9" s="928"/>
      <c r="KTY9" s="928"/>
      <c r="KTZ9" s="928"/>
      <c r="KUA9" s="928"/>
      <c r="KUB9" s="928"/>
      <c r="KUC9" s="928"/>
      <c r="KUD9" s="928"/>
      <c r="KUE9" s="928"/>
      <c r="KUF9" s="928"/>
      <c r="KUG9" s="928"/>
      <c r="KUH9" s="928"/>
      <c r="KUI9" s="928"/>
      <c r="KUJ9" s="928"/>
      <c r="KUK9" s="928"/>
      <c r="KUL9" s="928"/>
      <c r="KUM9" s="928"/>
      <c r="KUN9" s="928"/>
      <c r="KUO9" s="928"/>
      <c r="KUP9" s="928"/>
      <c r="KUQ9" s="928"/>
      <c r="KUR9" s="928"/>
      <c r="KUS9" s="928"/>
      <c r="KUT9" s="928"/>
      <c r="KUU9" s="928"/>
      <c r="KUV9" s="928"/>
      <c r="KUW9" s="928"/>
      <c r="KUX9" s="928"/>
      <c r="KUY9" s="928"/>
      <c r="KUZ9" s="928"/>
      <c r="KVA9" s="928"/>
      <c r="KVB9" s="928"/>
      <c r="KVC9" s="928"/>
      <c r="KVD9" s="928"/>
      <c r="KVE9" s="928"/>
      <c r="KVF9" s="928"/>
      <c r="KVG9" s="928"/>
      <c r="KVH9" s="928"/>
      <c r="KVI9" s="928"/>
      <c r="KVJ9" s="928"/>
      <c r="KVK9" s="928"/>
      <c r="KVL9" s="928"/>
      <c r="KVM9" s="928"/>
      <c r="KVN9" s="928"/>
      <c r="KVO9" s="928"/>
      <c r="KVP9" s="928"/>
      <c r="KVQ9" s="928"/>
      <c r="KVR9" s="928"/>
      <c r="KVS9" s="928"/>
      <c r="KVT9" s="928"/>
      <c r="KVU9" s="928"/>
      <c r="KVV9" s="928"/>
      <c r="KVW9" s="928"/>
      <c r="KVX9" s="928"/>
      <c r="KVY9" s="928"/>
      <c r="KVZ9" s="928"/>
      <c r="KWA9" s="928"/>
      <c r="KWB9" s="928"/>
      <c r="KWC9" s="928"/>
      <c r="KWD9" s="928"/>
      <c r="KWE9" s="928"/>
      <c r="KWF9" s="928"/>
      <c r="KWG9" s="928"/>
      <c r="KWH9" s="928"/>
      <c r="KWI9" s="928"/>
      <c r="KWJ9" s="928"/>
      <c r="KWK9" s="928"/>
      <c r="KWL9" s="928"/>
      <c r="KWM9" s="928"/>
      <c r="KWN9" s="928"/>
      <c r="KWO9" s="928"/>
      <c r="KWP9" s="928"/>
      <c r="KWQ9" s="928"/>
      <c r="KWR9" s="928"/>
      <c r="KWS9" s="928"/>
      <c r="KWT9" s="928"/>
      <c r="KWU9" s="928"/>
      <c r="KWV9" s="928"/>
      <c r="KWW9" s="928"/>
      <c r="KWX9" s="928"/>
      <c r="KWY9" s="928"/>
      <c r="KWZ9" s="928"/>
      <c r="KXA9" s="928"/>
      <c r="KXB9" s="928"/>
      <c r="KXC9" s="928"/>
      <c r="KXD9" s="928"/>
      <c r="KXE9" s="928"/>
      <c r="KXF9" s="928"/>
      <c r="KXG9" s="928"/>
      <c r="KXH9" s="928"/>
      <c r="KXI9" s="928"/>
      <c r="KXJ9" s="928"/>
      <c r="KXK9" s="928"/>
      <c r="KXL9" s="928"/>
      <c r="KXM9" s="928"/>
      <c r="KXN9" s="928"/>
      <c r="KXO9" s="928"/>
      <c r="KXP9" s="928"/>
      <c r="KXQ9" s="928"/>
      <c r="KXR9" s="928"/>
      <c r="KXS9" s="928"/>
      <c r="KXT9" s="928"/>
      <c r="KXU9" s="928"/>
      <c r="KXV9" s="928"/>
      <c r="KXW9" s="928"/>
      <c r="KXX9" s="928"/>
      <c r="KXY9" s="928"/>
      <c r="KXZ9" s="928"/>
      <c r="KYA9" s="928"/>
      <c r="KYB9" s="928"/>
      <c r="KYC9" s="928"/>
      <c r="KYD9" s="928"/>
      <c r="KYE9" s="928"/>
      <c r="KYF9" s="928"/>
      <c r="KYG9" s="928"/>
      <c r="KYH9" s="928"/>
      <c r="KYI9" s="928"/>
      <c r="KYJ9" s="928"/>
      <c r="KYK9" s="928"/>
      <c r="KYL9" s="928"/>
      <c r="KYM9" s="928"/>
      <c r="KYN9" s="928"/>
      <c r="KYO9" s="928"/>
      <c r="KYP9" s="928"/>
      <c r="KYQ9" s="928"/>
      <c r="KYR9" s="928"/>
      <c r="KYS9" s="928"/>
      <c r="KYT9" s="928"/>
      <c r="KYU9" s="928"/>
      <c r="KYV9" s="928"/>
      <c r="KYW9" s="928"/>
      <c r="KYX9" s="928"/>
      <c r="KYY9" s="928"/>
      <c r="KYZ9" s="928"/>
      <c r="KZA9" s="928"/>
      <c r="KZB9" s="928"/>
      <c r="KZC9" s="928"/>
      <c r="KZD9" s="928"/>
      <c r="KZE9" s="928"/>
      <c r="KZF9" s="928"/>
      <c r="KZG9" s="928"/>
      <c r="KZH9" s="928"/>
      <c r="KZI9" s="928"/>
      <c r="KZJ9" s="928"/>
      <c r="KZK9" s="928"/>
      <c r="KZL9" s="928"/>
      <c r="KZM9" s="928"/>
      <c r="KZN9" s="928"/>
      <c r="KZO9" s="928"/>
      <c r="KZP9" s="928"/>
      <c r="KZQ9" s="928"/>
      <c r="KZR9" s="928"/>
      <c r="KZS9" s="928"/>
      <c r="KZT9" s="928"/>
      <c r="KZU9" s="928"/>
      <c r="KZV9" s="928"/>
      <c r="KZW9" s="928"/>
      <c r="KZX9" s="928"/>
      <c r="KZY9" s="928"/>
      <c r="KZZ9" s="928"/>
      <c r="LAA9" s="928"/>
      <c r="LAB9" s="928"/>
      <c r="LAC9" s="928"/>
      <c r="LAD9" s="928"/>
      <c r="LAE9" s="928"/>
      <c r="LAF9" s="928"/>
      <c r="LAG9" s="928"/>
      <c r="LAH9" s="928"/>
      <c r="LAI9" s="928"/>
      <c r="LAJ9" s="928"/>
      <c r="LAK9" s="928"/>
      <c r="LAL9" s="928"/>
      <c r="LAM9" s="928"/>
      <c r="LAN9" s="928"/>
      <c r="LAO9" s="928"/>
      <c r="LAP9" s="928"/>
      <c r="LAQ9" s="928"/>
      <c r="LAR9" s="928"/>
      <c r="LAS9" s="928"/>
      <c r="LAT9" s="928"/>
      <c r="LAU9" s="928"/>
      <c r="LAV9" s="928"/>
      <c r="LAW9" s="928"/>
      <c r="LAX9" s="928"/>
      <c r="LAY9" s="928"/>
      <c r="LAZ9" s="928"/>
      <c r="LBA9" s="928"/>
      <c r="LBB9" s="928"/>
      <c r="LBC9" s="928"/>
      <c r="LBD9" s="928"/>
      <c r="LBE9" s="928"/>
      <c r="LBF9" s="928"/>
      <c r="LBG9" s="928"/>
      <c r="LBH9" s="928"/>
      <c r="LBI9" s="928"/>
      <c r="LBJ9" s="928"/>
      <c r="LBK9" s="928"/>
      <c r="LBL9" s="928"/>
      <c r="LBM9" s="928"/>
      <c r="LBN9" s="928"/>
      <c r="LBO9" s="928"/>
      <c r="LBP9" s="928"/>
      <c r="LBQ9" s="928"/>
      <c r="LBR9" s="928"/>
      <c r="LBS9" s="928"/>
      <c r="LBT9" s="928"/>
      <c r="LBU9" s="928"/>
      <c r="LBV9" s="928"/>
      <c r="LBW9" s="928"/>
      <c r="LBX9" s="928"/>
      <c r="LBY9" s="928"/>
      <c r="LBZ9" s="928"/>
      <c r="LCA9" s="928"/>
      <c r="LCB9" s="928"/>
      <c r="LCC9" s="928"/>
      <c r="LCD9" s="928"/>
      <c r="LCE9" s="928"/>
      <c r="LCF9" s="928"/>
      <c r="LCG9" s="928"/>
      <c r="LCH9" s="928"/>
      <c r="LCI9" s="928"/>
      <c r="LCJ9" s="928"/>
      <c r="LCK9" s="928"/>
      <c r="LCL9" s="928"/>
      <c r="LCM9" s="928"/>
      <c r="LCN9" s="928"/>
      <c r="LCO9" s="928"/>
      <c r="LCP9" s="928"/>
      <c r="LCQ9" s="928"/>
      <c r="LCR9" s="928"/>
      <c r="LCS9" s="928"/>
      <c r="LCT9" s="928"/>
      <c r="LCU9" s="928"/>
      <c r="LCV9" s="928"/>
      <c r="LCW9" s="928"/>
      <c r="LCX9" s="928"/>
      <c r="LCY9" s="928"/>
      <c r="LCZ9" s="928"/>
      <c r="LDA9" s="928"/>
      <c r="LDB9" s="928"/>
      <c r="LDC9" s="928"/>
      <c r="LDD9" s="928"/>
      <c r="LDE9" s="928"/>
      <c r="LDF9" s="928"/>
      <c r="LDG9" s="928"/>
      <c r="LDH9" s="928"/>
      <c r="LDI9" s="928"/>
      <c r="LDJ9" s="928"/>
      <c r="LDK9" s="928"/>
      <c r="LDL9" s="928"/>
      <c r="LDM9" s="928"/>
      <c r="LDN9" s="928"/>
      <c r="LDO9" s="928"/>
      <c r="LDP9" s="928"/>
      <c r="LDQ9" s="928"/>
      <c r="LDR9" s="928"/>
      <c r="LDS9" s="928"/>
      <c r="LDT9" s="928"/>
      <c r="LDU9" s="928"/>
      <c r="LDV9" s="928"/>
      <c r="LDW9" s="928"/>
      <c r="LDX9" s="928"/>
      <c r="LDY9" s="928"/>
      <c r="LDZ9" s="928"/>
      <c r="LEA9" s="928"/>
      <c r="LEB9" s="928"/>
      <c r="LEC9" s="928"/>
      <c r="LED9" s="928"/>
      <c r="LEE9" s="928"/>
      <c r="LEF9" s="928"/>
      <c r="LEG9" s="928"/>
      <c r="LEH9" s="928"/>
      <c r="LEI9" s="928"/>
      <c r="LEJ9" s="928"/>
      <c r="LEK9" s="928"/>
      <c r="LEL9" s="928"/>
      <c r="LEM9" s="928"/>
      <c r="LEN9" s="928"/>
      <c r="LEO9" s="928"/>
      <c r="LEP9" s="928"/>
      <c r="LEQ9" s="928"/>
      <c r="LER9" s="928"/>
      <c r="LES9" s="928"/>
      <c r="LET9" s="928"/>
      <c r="LEU9" s="928"/>
      <c r="LEV9" s="928"/>
      <c r="LEW9" s="928"/>
      <c r="LEX9" s="928"/>
      <c r="LEY9" s="928"/>
      <c r="LEZ9" s="928"/>
      <c r="LFA9" s="928"/>
      <c r="LFB9" s="928"/>
      <c r="LFC9" s="928"/>
      <c r="LFD9" s="928"/>
      <c r="LFE9" s="928"/>
      <c r="LFF9" s="928"/>
      <c r="LFG9" s="928"/>
      <c r="LFH9" s="928"/>
      <c r="LFI9" s="928"/>
      <c r="LFJ9" s="928"/>
      <c r="LFK9" s="928"/>
      <c r="LFL9" s="928"/>
      <c r="LFM9" s="928"/>
      <c r="LFN9" s="928"/>
      <c r="LFO9" s="928"/>
      <c r="LFP9" s="928"/>
      <c r="LFQ9" s="928"/>
      <c r="LFR9" s="928"/>
      <c r="LFS9" s="928"/>
      <c r="LFT9" s="928"/>
      <c r="LFU9" s="928"/>
      <c r="LFV9" s="928"/>
      <c r="LFW9" s="928"/>
      <c r="LFX9" s="928"/>
      <c r="LFY9" s="928"/>
      <c r="LFZ9" s="928"/>
      <c r="LGA9" s="928"/>
      <c r="LGB9" s="928"/>
      <c r="LGC9" s="928"/>
      <c r="LGD9" s="928"/>
      <c r="LGE9" s="928"/>
      <c r="LGF9" s="928"/>
      <c r="LGG9" s="928"/>
      <c r="LGH9" s="928"/>
      <c r="LGI9" s="928"/>
      <c r="LGJ9" s="928"/>
      <c r="LGK9" s="928"/>
      <c r="LGL9" s="928"/>
      <c r="LGM9" s="928"/>
      <c r="LGN9" s="928"/>
      <c r="LGO9" s="928"/>
      <c r="LGP9" s="928"/>
      <c r="LGQ9" s="928"/>
      <c r="LGR9" s="928"/>
      <c r="LGS9" s="928"/>
      <c r="LGT9" s="928"/>
      <c r="LGU9" s="928"/>
      <c r="LGV9" s="928"/>
      <c r="LGW9" s="928"/>
      <c r="LGX9" s="928"/>
      <c r="LGY9" s="928"/>
      <c r="LGZ9" s="928"/>
      <c r="LHA9" s="928"/>
      <c r="LHB9" s="928"/>
      <c r="LHC9" s="928"/>
      <c r="LHD9" s="928"/>
      <c r="LHE9" s="928"/>
      <c r="LHF9" s="928"/>
      <c r="LHG9" s="928"/>
      <c r="LHH9" s="928"/>
      <c r="LHI9" s="928"/>
      <c r="LHJ9" s="928"/>
      <c r="LHK9" s="928"/>
      <c r="LHL9" s="928"/>
      <c r="LHM9" s="928"/>
      <c r="LHN9" s="928"/>
      <c r="LHO9" s="928"/>
      <c r="LHP9" s="928"/>
      <c r="LHQ9" s="928"/>
      <c r="LHR9" s="928"/>
      <c r="LHS9" s="928"/>
      <c r="LHT9" s="928"/>
      <c r="LHU9" s="928"/>
      <c r="LHV9" s="928"/>
      <c r="LHW9" s="928"/>
      <c r="LHX9" s="928"/>
      <c r="LHY9" s="928"/>
      <c r="LHZ9" s="928"/>
      <c r="LIA9" s="928"/>
      <c r="LIB9" s="928"/>
      <c r="LIC9" s="928"/>
      <c r="LID9" s="928"/>
      <c r="LIE9" s="928"/>
      <c r="LIF9" s="928"/>
      <c r="LIG9" s="928"/>
      <c r="LIH9" s="928"/>
      <c r="LII9" s="928"/>
      <c r="LIJ9" s="928"/>
      <c r="LIK9" s="928"/>
      <c r="LIL9" s="928"/>
      <c r="LIM9" s="928"/>
      <c r="LIN9" s="928"/>
      <c r="LIO9" s="928"/>
      <c r="LIP9" s="928"/>
      <c r="LIQ9" s="928"/>
      <c r="LIR9" s="928"/>
      <c r="LIS9" s="928"/>
      <c r="LIT9" s="928"/>
      <c r="LIU9" s="928"/>
      <c r="LIV9" s="928"/>
      <c r="LIW9" s="928"/>
      <c r="LIX9" s="928"/>
      <c r="LIY9" s="928"/>
      <c r="LIZ9" s="928"/>
      <c r="LJA9" s="928"/>
      <c r="LJB9" s="928"/>
      <c r="LJC9" s="928"/>
      <c r="LJD9" s="928"/>
      <c r="LJE9" s="928"/>
      <c r="LJF9" s="928"/>
      <c r="LJG9" s="928"/>
      <c r="LJH9" s="928"/>
      <c r="LJI9" s="928"/>
      <c r="LJJ9" s="928"/>
      <c r="LJK9" s="928"/>
      <c r="LJL9" s="928"/>
      <c r="LJM9" s="928"/>
      <c r="LJN9" s="928"/>
      <c r="LJO9" s="928"/>
      <c r="LJP9" s="928"/>
      <c r="LJQ9" s="928"/>
      <c r="LJR9" s="928"/>
      <c r="LJS9" s="928"/>
      <c r="LJT9" s="928"/>
      <c r="LJU9" s="928"/>
      <c r="LJV9" s="928"/>
      <c r="LJW9" s="928"/>
      <c r="LJX9" s="928"/>
      <c r="LJY9" s="928"/>
      <c r="LJZ9" s="928"/>
      <c r="LKA9" s="928"/>
      <c r="LKB9" s="928"/>
      <c r="LKC9" s="928"/>
      <c r="LKD9" s="928"/>
      <c r="LKE9" s="928"/>
      <c r="LKF9" s="928"/>
      <c r="LKG9" s="928"/>
      <c r="LKH9" s="928"/>
      <c r="LKI9" s="928"/>
      <c r="LKJ9" s="928"/>
      <c r="LKK9" s="928"/>
      <c r="LKL9" s="928"/>
      <c r="LKM9" s="928"/>
      <c r="LKN9" s="928"/>
      <c r="LKO9" s="928"/>
      <c r="LKP9" s="928"/>
      <c r="LKQ9" s="928"/>
      <c r="LKR9" s="928"/>
      <c r="LKS9" s="928"/>
      <c r="LKT9" s="928"/>
      <c r="LKU9" s="928"/>
      <c r="LKV9" s="928"/>
      <c r="LKW9" s="928"/>
      <c r="LKX9" s="928"/>
      <c r="LKY9" s="928"/>
      <c r="LKZ9" s="928"/>
      <c r="LLA9" s="928"/>
      <c r="LLB9" s="928"/>
      <c r="LLC9" s="928"/>
      <c r="LLD9" s="928"/>
      <c r="LLE9" s="928"/>
      <c r="LLF9" s="928"/>
      <c r="LLG9" s="928"/>
      <c r="LLH9" s="928"/>
      <c r="LLI9" s="928"/>
      <c r="LLJ9" s="928"/>
      <c r="LLK9" s="928"/>
      <c r="LLL9" s="928"/>
      <c r="LLM9" s="928"/>
      <c r="LLN9" s="928"/>
      <c r="LLO9" s="928"/>
      <c r="LLP9" s="928"/>
      <c r="LLQ9" s="928"/>
      <c r="LLR9" s="928"/>
      <c r="LLS9" s="928"/>
      <c r="LLT9" s="928"/>
      <c r="LLU9" s="928"/>
      <c r="LLV9" s="928"/>
      <c r="LLW9" s="928"/>
      <c r="LLX9" s="928"/>
      <c r="LLY9" s="928"/>
      <c r="LLZ9" s="928"/>
      <c r="LMA9" s="928"/>
      <c r="LMB9" s="928"/>
      <c r="LMC9" s="928"/>
      <c r="LMD9" s="928"/>
      <c r="LME9" s="928"/>
      <c r="LMF9" s="928"/>
      <c r="LMG9" s="928"/>
      <c r="LMH9" s="928"/>
      <c r="LMI9" s="928"/>
      <c r="LMJ9" s="928"/>
      <c r="LMK9" s="928"/>
      <c r="LML9" s="928"/>
      <c r="LMM9" s="928"/>
      <c r="LMN9" s="928"/>
      <c r="LMO9" s="928"/>
      <c r="LMP9" s="928"/>
      <c r="LMQ9" s="928"/>
      <c r="LMR9" s="928"/>
      <c r="LMS9" s="928"/>
      <c r="LMT9" s="928"/>
      <c r="LMU9" s="928"/>
      <c r="LMV9" s="928"/>
      <c r="LMW9" s="928"/>
      <c r="LMX9" s="928"/>
      <c r="LMY9" s="928"/>
      <c r="LMZ9" s="928"/>
      <c r="LNA9" s="928"/>
      <c r="LNB9" s="928"/>
      <c r="LNC9" s="928"/>
      <c r="LND9" s="928"/>
      <c r="LNE9" s="928"/>
      <c r="LNF9" s="928"/>
      <c r="LNG9" s="928"/>
      <c r="LNH9" s="928"/>
      <c r="LNI9" s="928"/>
      <c r="LNJ9" s="928"/>
      <c r="LNK9" s="928"/>
      <c r="LNL9" s="928"/>
      <c r="LNM9" s="928"/>
      <c r="LNN9" s="928"/>
      <c r="LNO9" s="928"/>
      <c r="LNP9" s="928"/>
      <c r="LNQ9" s="928"/>
      <c r="LNR9" s="928"/>
      <c r="LNS9" s="928"/>
      <c r="LNT9" s="928"/>
      <c r="LNU9" s="928"/>
      <c r="LNV9" s="928"/>
      <c r="LNW9" s="928"/>
      <c r="LNX9" s="928"/>
      <c r="LNY9" s="928"/>
      <c r="LNZ9" s="928"/>
      <c r="LOA9" s="928"/>
      <c r="LOB9" s="928"/>
      <c r="LOC9" s="928"/>
      <c r="LOD9" s="928"/>
      <c r="LOE9" s="928"/>
      <c r="LOF9" s="928"/>
      <c r="LOG9" s="928"/>
      <c r="LOH9" s="928"/>
      <c r="LOI9" s="928"/>
      <c r="LOJ9" s="928"/>
      <c r="LOK9" s="928"/>
      <c r="LOL9" s="928"/>
      <c r="LOM9" s="928"/>
      <c r="LON9" s="928"/>
      <c r="LOO9" s="928"/>
      <c r="LOP9" s="928"/>
      <c r="LOQ9" s="928"/>
      <c r="LOR9" s="928"/>
      <c r="LOS9" s="928"/>
      <c r="LOT9" s="928"/>
      <c r="LOU9" s="928"/>
      <c r="LOV9" s="928"/>
      <c r="LOW9" s="928"/>
      <c r="LOX9" s="928"/>
      <c r="LOY9" s="928"/>
      <c r="LOZ9" s="928"/>
      <c r="LPA9" s="928"/>
      <c r="LPB9" s="928"/>
      <c r="LPC9" s="928"/>
      <c r="LPD9" s="928"/>
      <c r="LPE9" s="928"/>
      <c r="LPF9" s="928"/>
      <c r="LPG9" s="928"/>
      <c r="LPH9" s="928"/>
      <c r="LPI9" s="928"/>
      <c r="LPJ9" s="928"/>
      <c r="LPK9" s="928"/>
      <c r="LPL9" s="928"/>
      <c r="LPM9" s="928"/>
      <c r="LPN9" s="928"/>
      <c r="LPO9" s="928"/>
      <c r="LPP9" s="928"/>
      <c r="LPQ9" s="928"/>
      <c r="LPR9" s="928"/>
      <c r="LPS9" s="928"/>
      <c r="LPT9" s="928"/>
      <c r="LPU9" s="928"/>
      <c r="LPV9" s="928"/>
      <c r="LPW9" s="928"/>
      <c r="LPX9" s="928"/>
      <c r="LPY9" s="928"/>
      <c r="LPZ9" s="928"/>
      <c r="LQA9" s="928"/>
      <c r="LQB9" s="928"/>
      <c r="LQC9" s="928"/>
      <c r="LQD9" s="928"/>
      <c r="LQE9" s="928"/>
      <c r="LQF9" s="928"/>
      <c r="LQG9" s="928"/>
      <c r="LQH9" s="928"/>
      <c r="LQI9" s="928"/>
      <c r="LQJ9" s="928"/>
      <c r="LQK9" s="928"/>
      <c r="LQL9" s="928"/>
      <c r="LQM9" s="928"/>
      <c r="LQN9" s="928"/>
      <c r="LQO9" s="928"/>
      <c r="LQP9" s="928"/>
      <c r="LQQ9" s="928"/>
      <c r="LQR9" s="928"/>
      <c r="LQS9" s="928"/>
      <c r="LQT9" s="928"/>
      <c r="LQU9" s="928"/>
      <c r="LQV9" s="928"/>
      <c r="LQW9" s="928"/>
      <c r="LQX9" s="928"/>
      <c r="LQY9" s="928"/>
      <c r="LQZ9" s="928"/>
      <c r="LRA9" s="928"/>
      <c r="LRB9" s="928"/>
      <c r="LRC9" s="928"/>
      <c r="LRD9" s="928"/>
      <c r="LRE9" s="928"/>
      <c r="LRF9" s="928"/>
      <c r="LRG9" s="928"/>
      <c r="LRH9" s="928"/>
      <c r="LRI9" s="928"/>
      <c r="LRJ9" s="928"/>
      <c r="LRK9" s="928"/>
      <c r="LRL9" s="928"/>
      <c r="LRM9" s="928"/>
      <c r="LRN9" s="928"/>
      <c r="LRO9" s="928"/>
      <c r="LRP9" s="928"/>
      <c r="LRQ9" s="928"/>
      <c r="LRR9" s="928"/>
      <c r="LRS9" s="928"/>
      <c r="LRT9" s="928"/>
      <c r="LRU9" s="928"/>
      <c r="LRV9" s="928"/>
      <c r="LRW9" s="928"/>
      <c r="LRX9" s="928"/>
      <c r="LRY9" s="928"/>
      <c r="LRZ9" s="928"/>
      <c r="LSA9" s="928"/>
      <c r="LSB9" s="928"/>
      <c r="LSC9" s="928"/>
      <c r="LSD9" s="928"/>
      <c r="LSE9" s="928"/>
      <c r="LSF9" s="928"/>
      <c r="LSG9" s="928"/>
      <c r="LSH9" s="928"/>
      <c r="LSI9" s="928"/>
      <c r="LSJ9" s="928"/>
      <c r="LSK9" s="928"/>
      <c r="LSL9" s="928"/>
      <c r="LSM9" s="928"/>
      <c r="LSN9" s="928"/>
      <c r="LSO9" s="928"/>
      <c r="LSP9" s="928"/>
      <c r="LSQ9" s="928"/>
      <c r="LSR9" s="928"/>
      <c r="LSS9" s="928"/>
      <c r="LST9" s="928"/>
      <c r="LSU9" s="928"/>
      <c r="LSV9" s="928"/>
      <c r="LSW9" s="928"/>
      <c r="LSX9" s="928"/>
      <c r="LSY9" s="928"/>
      <c r="LSZ9" s="928"/>
      <c r="LTA9" s="928"/>
      <c r="LTB9" s="928"/>
      <c r="LTC9" s="928"/>
      <c r="LTD9" s="928"/>
      <c r="LTE9" s="928"/>
      <c r="LTF9" s="928"/>
      <c r="LTG9" s="928"/>
      <c r="LTH9" s="928"/>
      <c r="LTI9" s="928"/>
      <c r="LTJ9" s="928"/>
      <c r="LTK9" s="928"/>
      <c r="LTL9" s="928"/>
      <c r="LTM9" s="928"/>
      <c r="LTN9" s="928"/>
      <c r="LTO9" s="928"/>
      <c r="LTP9" s="928"/>
      <c r="LTQ9" s="928"/>
      <c r="LTR9" s="928"/>
      <c r="LTS9" s="928"/>
      <c r="LTT9" s="928"/>
      <c r="LTU9" s="928"/>
      <c r="LTV9" s="928"/>
      <c r="LTW9" s="928"/>
      <c r="LTX9" s="928"/>
      <c r="LTY9" s="928"/>
      <c r="LTZ9" s="928"/>
      <c r="LUA9" s="928"/>
      <c r="LUB9" s="928"/>
      <c r="LUC9" s="928"/>
      <c r="LUD9" s="928"/>
      <c r="LUE9" s="928"/>
      <c r="LUF9" s="928"/>
      <c r="LUG9" s="928"/>
      <c r="LUH9" s="928"/>
      <c r="LUI9" s="928"/>
      <c r="LUJ9" s="928"/>
      <c r="LUK9" s="928"/>
      <c r="LUL9" s="928"/>
      <c r="LUM9" s="928"/>
      <c r="LUN9" s="928"/>
      <c r="LUO9" s="928"/>
      <c r="LUP9" s="928"/>
      <c r="LUQ9" s="928"/>
      <c r="LUR9" s="928"/>
      <c r="LUS9" s="928"/>
      <c r="LUT9" s="928"/>
      <c r="LUU9" s="928"/>
      <c r="LUV9" s="928"/>
      <c r="LUW9" s="928"/>
      <c r="LUX9" s="928"/>
      <c r="LUY9" s="928"/>
      <c r="LUZ9" s="928"/>
      <c r="LVA9" s="928"/>
      <c r="LVB9" s="928"/>
      <c r="LVC9" s="928"/>
      <c r="LVD9" s="928"/>
      <c r="LVE9" s="928"/>
      <c r="LVF9" s="928"/>
      <c r="LVG9" s="928"/>
      <c r="LVH9" s="928"/>
      <c r="LVI9" s="928"/>
      <c r="LVJ9" s="928"/>
      <c r="LVK9" s="928"/>
      <c r="LVL9" s="928"/>
      <c r="LVM9" s="928"/>
      <c r="LVN9" s="928"/>
      <c r="LVO9" s="928"/>
      <c r="LVP9" s="928"/>
      <c r="LVQ9" s="928"/>
      <c r="LVR9" s="928"/>
      <c r="LVS9" s="928"/>
      <c r="LVT9" s="928"/>
      <c r="LVU9" s="928"/>
      <c r="LVV9" s="928"/>
      <c r="LVW9" s="928"/>
      <c r="LVX9" s="928"/>
      <c r="LVY9" s="928"/>
      <c r="LVZ9" s="928"/>
      <c r="LWA9" s="928"/>
      <c r="LWB9" s="928"/>
      <c r="LWC9" s="928"/>
      <c r="LWD9" s="928"/>
      <c r="LWE9" s="928"/>
      <c r="LWF9" s="928"/>
      <c r="LWG9" s="928"/>
      <c r="LWH9" s="928"/>
      <c r="LWI9" s="928"/>
      <c r="LWJ9" s="928"/>
      <c r="LWK9" s="928"/>
      <c r="LWL9" s="928"/>
      <c r="LWM9" s="928"/>
      <c r="LWN9" s="928"/>
      <c r="LWO9" s="928"/>
      <c r="LWP9" s="928"/>
      <c r="LWQ9" s="928"/>
      <c r="LWR9" s="928"/>
      <c r="LWS9" s="928"/>
      <c r="LWT9" s="928"/>
      <c r="LWU9" s="928"/>
      <c r="LWV9" s="928"/>
      <c r="LWW9" s="928"/>
      <c r="LWX9" s="928"/>
      <c r="LWY9" s="928"/>
      <c r="LWZ9" s="928"/>
      <c r="LXA9" s="928"/>
      <c r="LXB9" s="928"/>
      <c r="LXC9" s="928"/>
      <c r="LXD9" s="928"/>
      <c r="LXE9" s="928"/>
      <c r="LXF9" s="928"/>
      <c r="LXG9" s="928"/>
      <c r="LXH9" s="928"/>
      <c r="LXI9" s="928"/>
      <c r="LXJ9" s="928"/>
      <c r="LXK9" s="928"/>
      <c r="LXL9" s="928"/>
      <c r="LXM9" s="928"/>
      <c r="LXN9" s="928"/>
      <c r="LXO9" s="928"/>
      <c r="LXP9" s="928"/>
      <c r="LXQ9" s="928"/>
      <c r="LXR9" s="928"/>
      <c r="LXS9" s="928"/>
      <c r="LXT9" s="928"/>
      <c r="LXU9" s="928"/>
      <c r="LXV9" s="928"/>
      <c r="LXW9" s="928"/>
      <c r="LXX9" s="928"/>
      <c r="LXY9" s="928"/>
      <c r="LXZ9" s="928"/>
      <c r="LYA9" s="928"/>
      <c r="LYB9" s="928"/>
      <c r="LYC9" s="928"/>
      <c r="LYD9" s="928"/>
      <c r="LYE9" s="928"/>
      <c r="LYF9" s="928"/>
      <c r="LYG9" s="928"/>
      <c r="LYH9" s="928"/>
      <c r="LYI9" s="928"/>
      <c r="LYJ9" s="928"/>
      <c r="LYK9" s="928"/>
      <c r="LYL9" s="928"/>
      <c r="LYM9" s="928"/>
      <c r="LYN9" s="928"/>
      <c r="LYO9" s="928"/>
      <c r="LYP9" s="928"/>
      <c r="LYQ9" s="928"/>
      <c r="LYR9" s="928"/>
      <c r="LYS9" s="928"/>
      <c r="LYT9" s="928"/>
      <c r="LYU9" s="928"/>
      <c r="LYV9" s="928"/>
      <c r="LYW9" s="928"/>
      <c r="LYX9" s="928"/>
      <c r="LYY9" s="928"/>
      <c r="LYZ9" s="928"/>
      <c r="LZA9" s="928"/>
      <c r="LZB9" s="928"/>
      <c r="LZC9" s="928"/>
      <c r="LZD9" s="928"/>
      <c r="LZE9" s="928"/>
      <c r="LZF9" s="928"/>
      <c r="LZG9" s="928"/>
      <c r="LZH9" s="928"/>
      <c r="LZI9" s="928"/>
      <c r="LZJ9" s="928"/>
      <c r="LZK9" s="928"/>
      <c r="LZL9" s="928"/>
      <c r="LZM9" s="928"/>
      <c r="LZN9" s="928"/>
      <c r="LZO9" s="928"/>
      <c r="LZP9" s="928"/>
      <c r="LZQ9" s="928"/>
      <c r="LZR9" s="928"/>
      <c r="LZS9" s="928"/>
      <c r="LZT9" s="928"/>
      <c r="LZU9" s="928"/>
      <c r="LZV9" s="928"/>
      <c r="LZW9" s="928"/>
      <c r="LZX9" s="928"/>
      <c r="LZY9" s="928"/>
      <c r="LZZ9" s="928"/>
      <c r="MAA9" s="928"/>
      <c r="MAB9" s="928"/>
      <c r="MAC9" s="928"/>
      <c r="MAD9" s="928"/>
      <c r="MAE9" s="928"/>
      <c r="MAF9" s="928"/>
      <c r="MAG9" s="928"/>
      <c r="MAH9" s="928"/>
      <c r="MAI9" s="928"/>
      <c r="MAJ9" s="928"/>
      <c r="MAK9" s="928"/>
      <c r="MAL9" s="928"/>
      <c r="MAM9" s="928"/>
      <c r="MAN9" s="928"/>
      <c r="MAO9" s="928"/>
      <c r="MAP9" s="928"/>
      <c r="MAQ9" s="928"/>
      <c r="MAR9" s="928"/>
      <c r="MAS9" s="928"/>
      <c r="MAT9" s="928"/>
      <c r="MAU9" s="928"/>
      <c r="MAV9" s="928"/>
      <c r="MAW9" s="928"/>
      <c r="MAX9" s="928"/>
      <c r="MAY9" s="928"/>
      <c r="MAZ9" s="928"/>
      <c r="MBA9" s="928"/>
      <c r="MBB9" s="928"/>
      <c r="MBC9" s="928"/>
      <c r="MBD9" s="928"/>
      <c r="MBE9" s="928"/>
      <c r="MBF9" s="928"/>
      <c r="MBG9" s="928"/>
      <c r="MBH9" s="928"/>
      <c r="MBI9" s="928"/>
      <c r="MBJ9" s="928"/>
      <c r="MBK9" s="928"/>
      <c r="MBL9" s="928"/>
      <c r="MBM9" s="928"/>
      <c r="MBN9" s="928"/>
      <c r="MBO9" s="928"/>
      <c r="MBP9" s="928"/>
      <c r="MBQ9" s="928"/>
      <c r="MBR9" s="928"/>
      <c r="MBS9" s="928"/>
      <c r="MBT9" s="928"/>
      <c r="MBU9" s="928"/>
      <c r="MBV9" s="928"/>
      <c r="MBW9" s="928"/>
      <c r="MBX9" s="928"/>
      <c r="MBY9" s="928"/>
      <c r="MBZ9" s="928"/>
      <c r="MCA9" s="928"/>
      <c r="MCB9" s="928"/>
      <c r="MCC9" s="928"/>
      <c r="MCD9" s="928"/>
      <c r="MCE9" s="928"/>
      <c r="MCF9" s="928"/>
      <c r="MCG9" s="928"/>
      <c r="MCH9" s="928"/>
      <c r="MCI9" s="928"/>
      <c r="MCJ9" s="928"/>
      <c r="MCK9" s="928"/>
      <c r="MCL9" s="928"/>
      <c r="MCM9" s="928"/>
      <c r="MCN9" s="928"/>
      <c r="MCO9" s="928"/>
      <c r="MCP9" s="928"/>
      <c r="MCQ9" s="928"/>
      <c r="MCR9" s="928"/>
      <c r="MCS9" s="928"/>
      <c r="MCT9" s="928"/>
      <c r="MCU9" s="928"/>
      <c r="MCV9" s="928"/>
      <c r="MCW9" s="928"/>
      <c r="MCX9" s="928"/>
      <c r="MCY9" s="928"/>
      <c r="MCZ9" s="928"/>
      <c r="MDA9" s="928"/>
      <c r="MDB9" s="928"/>
      <c r="MDC9" s="928"/>
      <c r="MDD9" s="928"/>
      <c r="MDE9" s="928"/>
      <c r="MDF9" s="928"/>
      <c r="MDG9" s="928"/>
      <c r="MDH9" s="928"/>
      <c r="MDI9" s="928"/>
      <c r="MDJ9" s="928"/>
      <c r="MDK9" s="928"/>
      <c r="MDL9" s="928"/>
      <c r="MDM9" s="928"/>
      <c r="MDN9" s="928"/>
      <c r="MDO9" s="928"/>
      <c r="MDP9" s="928"/>
      <c r="MDQ9" s="928"/>
      <c r="MDR9" s="928"/>
      <c r="MDS9" s="928"/>
      <c r="MDT9" s="928"/>
      <c r="MDU9" s="928"/>
      <c r="MDV9" s="928"/>
      <c r="MDW9" s="928"/>
      <c r="MDX9" s="928"/>
      <c r="MDY9" s="928"/>
      <c r="MDZ9" s="928"/>
      <c r="MEA9" s="928"/>
      <c r="MEB9" s="928"/>
      <c r="MEC9" s="928"/>
      <c r="MED9" s="928"/>
      <c r="MEE9" s="928"/>
      <c r="MEF9" s="928"/>
      <c r="MEG9" s="928"/>
      <c r="MEH9" s="928"/>
      <c r="MEI9" s="928"/>
      <c r="MEJ9" s="928"/>
      <c r="MEK9" s="928"/>
      <c r="MEL9" s="928"/>
      <c r="MEM9" s="928"/>
      <c r="MEN9" s="928"/>
      <c r="MEO9" s="928"/>
      <c r="MEP9" s="928"/>
      <c r="MEQ9" s="928"/>
      <c r="MER9" s="928"/>
      <c r="MES9" s="928"/>
      <c r="MET9" s="928"/>
      <c r="MEU9" s="928"/>
      <c r="MEV9" s="928"/>
      <c r="MEW9" s="928"/>
      <c r="MEX9" s="928"/>
      <c r="MEY9" s="928"/>
      <c r="MEZ9" s="928"/>
      <c r="MFA9" s="928"/>
      <c r="MFB9" s="928"/>
      <c r="MFC9" s="928"/>
      <c r="MFD9" s="928"/>
      <c r="MFE9" s="928"/>
      <c r="MFF9" s="928"/>
      <c r="MFG9" s="928"/>
      <c r="MFH9" s="928"/>
      <c r="MFI9" s="928"/>
      <c r="MFJ9" s="928"/>
      <c r="MFK9" s="928"/>
      <c r="MFL9" s="928"/>
      <c r="MFM9" s="928"/>
      <c r="MFN9" s="928"/>
      <c r="MFO9" s="928"/>
      <c r="MFP9" s="928"/>
      <c r="MFQ9" s="928"/>
      <c r="MFR9" s="928"/>
      <c r="MFS9" s="928"/>
      <c r="MFT9" s="928"/>
      <c r="MFU9" s="928"/>
      <c r="MFV9" s="928"/>
      <c r="MFW9" s="928"/>
      <c r="MFX9" s="928"/>
      <c r="MFY9" s="928"/>
      <c r="MFZ9" s="928"/>
      <c r="MGA9" s="928"/>
      <c r="MGB9" s="928"/>
      <c r="MGC9" s="928"/>
      <c r="MGD9" s="928"/>
      <c r="MGE9" s="928"/>
      <c r="MGF9" s="928"/>
      <c r="MGG9" s="928"/>
      <c r="MGH9" s="928"/>
      <c r="MGI9" s="928"/>
      <c r="MGJ9" s="928"/>
      <c r="MGK9" s="928"/>
      <c r="MGL9" s="928"/>
      <c r="MGM9" s="928"/>
      <c r="MGN9" s="928"/>
      <c r="MGO9" s="928"/>
      <c r="MGP9" s="928"/>
      <c r="MGQ9" s="928"/>
      <c r="MGR9" s="928"/>
      <c r="MGS9" s="928"/>
      <c r="MGT9" s="928"/>
      <c r="MGU9" s="928"/>
      <c r="MGV9" s="928"/>
      <c r="MGW9" s="928"/>
      <c r="MGX9" s="928"/>
      <c r="MGY9" s="928"/>
      <c r="MGZ9" s="928"/>
      <c r="MHA9" s="928"/>
      <c r="MHB9" s="928"/>
      <c r="MHC9" s="928"/>
      <c r="MHD9" s="928"/>
      <c r="MHE9" s="928"/>
      <c r="MHF9" s="928"/>
      <c r="MHG9" s="928"/>
      <c r="MHH9" s="928"/>
      <c r="MHI9" s="928"/>
      <c r="MHJ9" s="928"/>
      <c r="MHK9" s="928"/>
      <c r="MHL9" s="928"/>
      <c r="MHM9" s="928"/>
      <c r="MHN9" s="928"/>
      <c r="MHO9" s="928"/>
      <c r="MHP9" s="928"/>
      <c r="MHQ9" s="928"/>
      <c r="MHR9" s="928"/>
      <c r="MHS9" s="928"/>
      <c r="MHT9" s="928"/>
      <c r="MHU9" s="928"/>
      <c r="MHV9" s="928"/>
      <c r="MHW9" s="928"/>
      <c r="MHX9" s="928"/>
      <c r="MHY9" s="928"/>
      <c r="MHZ9" s="928"/>
      <c r="MIA9" s="928"/>
      <c r="MIB9" s="928"/>
      <c r="MIC9" s="928"/>
      <c r="MID9" s="928"/>
      <c r="MIE9" s="928"/>
      <c r="MIF9" s="928"/>
      <c r="MIG9" s="928"/>
      <c r="MIH9" s="928"/>
      <c r="MII9" s="928"/>
      <c r="MIJ9" s="928"/>
      <c r="MIK9" s="928"/>
      <c r="MIL9" s="928"/>
      <c r="MIM9" s="928"/>
      <c r="MIN9" s="928"/>
      <c r="MIO9" s="928"/>
      <c r="MIP9" s="928"/>
      <c r="MIQ9" s="928"/>
      <c r="MIR9" s="928"/>
      <c r="MIS9" s="928"/>
      <c r="MIT9" s="928"/>
      <c r="MIU9" s="928"/>
      <c r="MIV9" s="928"/>
      <c r="MIW9" s="928"/>
      <c r="MIX9" s="928"/>
      <c r="MIY9" s="928"/>
      <c r="MIZ9" s="928"/>
      <c r="MJA9" s="928"/>
      <c r="MJB9" s="928"/>
      <c r="MJC9" s="928"/>
      <c r="MJD9" s="928"/>
      <c r="MJE9" s="928"/>
      <c r="MJF9" s="928"/>
      <c r="MJG9" s="928"/>
      <c r="MJH9" s="928"/>
      <c r="MJI9" s="928"/>
      <c r="MJJ9" s="928"/>
      <c r="MJK9" s="928"/>
      <c r="MJL9" s="928"/>
      <c r="MJM9" s="928"/>
      <c r="MJN9" s="928"/>
      <c r="MJO9" s="928"/>
      <c r="MJP9" s="928"/>
      <c r="MJQ9" s="928"/>
      <c r="MJR9" s="928"/>
      <c r="MJS9" s="928"/>
      <c r="MJT9" s="928"/>
      <c r="MJU9" s="928"/>
      <c r="MJV9" s="928"/>
      <c r="MJW9" s="928"/>
      <c r="MJX9" s="928"/>
      <c r="MJY9" s="928"/>
      <c r="MJZ9" s="928"/>
      <c r="MKA9" s="928"/>
      <c r="MKB9" s="928"/>
      <c r="MKC9" s="928"/>
      <c r="MKD9" s="928"/>
      <c r="MKE9" s="928"/>
      <c r="MKF9" s="928"/>
      <c r="MKG9" s="928"/>
      <c r="MKH9" s="928"/>
      <c r="MKI9" s="928"/>
      <c r="MKJ9" s="928"/>
      <c r="MKK9" s="928"/>
      <c r="MKL9" s="928"/>
      <c r="MKM9" s="928"/>
      <c r="MKN9" s="928"/>
      <c r="MKO9" s="928"/>
      <c r="MKP9" s="928"/>
      <c r="MKQ9" s="928"/>
      <c r="MKR9" s="928"/>
      <c r="MKS9" s="928"/>
      <c r="MKT9" s="928"/>
      <c r="MKU9" s="928"/>
      <c r="MKV9" s="928"/>
      <c r="MKW9" s="928"/>
      <c r="MKX9" s="928"/>
      <c r="MKY9" s="928"/>
      <c r="MKZ9" s="928"/>
      <c r="MLA9" s="928"/>
      <c r="MLB9" s="928"/>
      <c r="MLC9" s="928"/>
      <c r="MLD9" s="928"/>
      <c r="MLE9" s="928"/>
      <c r="MLF9" s="928"/>
      <c r="MLG9" s="928"/>
      <c r="MLH9" s="928"/>
      <c r="MLI9" s="928"/>
      <c r="MLJ9" s="928"/>
      <c r="MLK9" s="928"/>
      <c r="MLL9" s="928"/>
      <c r="MLM9" s="928"/>
      <c r="MLN9" s="928"/>
      <c r="MLO9" s="928"/>
      <c r="MLP9" s="928"/>
      <c r="MLQ9" s="928"/>
      <c r="MLR9" s="928"/>
      <c r="MLS9" s="928"/>
      <c r="MLT9" s="928"/>
      <c r="MLU9" s="928"/>
      <c r="MLV9" s="928"/>
      <c r="MLW9" s="928"/>
      <c r="MLX9" s="928"/>
      <c r="MLY9" s="928"/>
      <c r="MLZ9" s="928"/>
      <c r="MMA9" s="928"/>
      <c r="MMB9" s="928"/>
      <c r="MMC9" s="928"/>
      <c r="MMD9" s="928"/>
      <c r="MME9" s="928"/>
      <c r="MMF9" s="928"/>
      <c r="MMG9" s="928"/>
      <c r="MMH9" s="928"/>
      <c r="MMI9" s="928"/>
      <c r="MMJ9" s="928"/>
      <c r="MMK9" s="928"/>
      <c r="MML9" s="928"/>
      <c r="MMM9" s="928"/>
      <c r="MMN9" s="928"/>
      <c r="MMO9" s="928"/>
      <c r="MMP9" s="928"/>
      <c r="MMQ9" s="928"/>
      <c r="MMR9" s="928"/>
      <c r="MMS9" s="928"/>
      <c r="MMT9" s="928"/>
      <c r="MMU9" s="928"/>
      <c r="MMV9" s="928"/>
      <c r="MMW9" s="928"/>
      <c r="MMX9" s="928"/>
      <c r="MMY9" s="928"/>
      <c r="MMZ9" s="928"/>
      <c r="MNA9" s="928"/>
      <c r="MNB9" s="928"/>
      <c r="MNC9" s="928"/>
      <c r="MND9" s="928"/>
      <c r="MNE9" s="928"/>
      <c r="MNF9" s="928"/>
      <c r="MNG9" s="928"/>
      <c r="MNH9" s="928"/>
      <c r="MNI9" s="928"/>
      <c r="MNJ9" s="928"/>
      <c r="MNK9" s="928"/>
      <c r="MNL9" s="928"/>
      <c r="MNM9" s="928"/>
      <c r="MNN9" s="928"/>
      <c r="MNO9" s="928"/>
      <c r="MNP9" s="928"/>
      <c r="MNQ9" s="928"/>
      <c r="MNR9" s="928"/>
      <c r="MNS9" s="928"/>
      <c r="MNT9" s="928"/>
      <c r="MNU9" s="928"/>
      <c r="MNV9" s="928"/>
      <c r="MNW9" s="928"/>
      <c r="MNX9" s="928"/>
      <c r="MNY9" s="928"/>
      <c r="MNZ9" s="928"/>
      <c r="MOA9" s="928"/>
      <c r="MOB9" s="928"/>
      <c r="MOC9" s="928"/>
      <c r="MOD9" s="928"/>
      <c r="MOE9" s="928"/>
      <c r="MOF9" s="928"/>
      <c r="MOG9" s="928"/>
      <c r="MOH9" s="928"/>
      <c r="MOI9" s="928"/>
      <c r="MOJ9" s="928"/>
      <c r="MOK9" s="928"/>
      <c r="MOL9" s="928"/>
      <c r="MOM9" s="928"/>
      <c r="MON9" s="928"/>
      <c r="MOO9" s="928"/>
      <c r="MOP9" s="928"/>
      <c r="MOQ9" s="928"/>
      <c r="MOR9" s="928"/>
      <c r="MOS9" s="928"/>
      <c r="MOT9" s="928"/>
      <c r="MOU9" s="928"/>
      <c r="MOV9" s="928"/>
      <c r="MOW9" s="928"/>
      <c r="MOX9" s="928"/>
      <c r="MOY9" s="928"/>
      <c r="MOZ9" s="928"/>
      <c r="MPA9" s="928"/>
      <c r="MPB9" s="928"/>
      <c r="MPC9" s="928"/>
      <c r="MPD9" s="928"/>
      <c r="MPE9" s="928"/>
      <c r="MPF9" s="928"/>
      <c r="MPG9" s="928"/>
      <c r="MPH9" s="928"/>
      <c r="MPI9" s="928"/>
      <c r="MPJ9" s="928"/>
      <c r="MPK9" s="928"/>
      <c r="MPL9" s="928"/>
      <c r="MPM9" s="928"/>
      <c r="MPN9" s="928"/>
      <c r="MPO9" s="928"/>
      <c r="MPP9" s="928"/>
      <c r="MPQ9" s="928"/>
      <c r="MPR9" s="928"/>
      <c r="MPS9" s="928"/>
      <c r="MPT9" s="928"/>
      <c r="MPU9" s="928"/>
      <c r="MPV9" s="928"/>
      <c r="MPW9" s="928"/>
      <c r="MPX9" s="928"/>
      <c r="MPY9" s="928"/>
      <c r="MPZ9" s="928"/>
      <c r="MQA9" s="928"/>
      <c r="MQB9" s="928"/>
      <c r="MQC9" s="928"/>
      <c r="MQD9" s="928"/>
      <c r="MQE9" s="928"/>
      <c r="MQF9" s="928"/>
      <c r="MQG9" s="928"/>
      <c r="MQH9" s="928"/>
      <c r="MQI9" s="928"/>
      <c r="MQJ9" s="928"/>
      <c r="MQK9" s="928"/>
      <c r="MQL9" s="928"/>
      <c r="MQM9" s="928"/>
      <c r="MQN9" s="928"/>
      <c r="MQO9" s="928"/>
      <c r="MQP9" s="928"/>
      <c r="MQQ9" s="928"/>
      <c r="MQR9" s="928"/>
      <c r="MQS9" s="928"/>
      <c r="MQT9" s="928"/>
      <c r="MQU9" s="928"/>
      <c r="MQV9" s="928"/>
      <c r="MQW9" s="928"/>
      <c r="MQX9" s="928"/>
      <c r="MQY9" s="928"/>
      <c r="MQZ9" s="928"/>
      <c r="MRA9" s="928"/>
      <c r="MRB9" s="928"/>
      <c r="MRC9" s="928"/>
      <c r="MRD9" s="928"/>
      <c r="MRE9" s="928"/>
      <c r="MRF9" s="928"/>
      <c r="MRG9" s="928"/>
      <c r="MRH9" s="928"/>
      <c r="MRI9" s="928"/>
      <c r="MRJ9" s="928"/>
      <c r="MRK9" s="928"/>
      <c r="MRL9" s="928"/>
      <c r="MRM9" s="928"/>
      <c r="MRN9" s="928"/>
      <c r="MRO9" s="928"/>
      <c r="MRP9" s="928"/>
      <c r="MRQ9" s="928"/>
      <c r="MRR9" s="928"/>
      <c r="MRS9" s="928"/>
      <c r="MRT9" s="928"/>
      <c r="MRU9" s="928"/>
      <c r="MRV9" s="928"/>
      <c r="MRW9" s="928"/>
      <c r="MRX9" s="928"/>
      <c r="MRY9" s="928"/>
      <c r="MRZ9" s="928"/>
      <c r="MSA9" s="928"/>
      <c r="MSB9" s="928"/>
      <c r="MSC9" s="928"/>
      <c r="MSD9" s="928"/>
      <c r="MSE9" s="928"/>
      <c r="MSF9" s="928"/>
      <c r="MSG9" s="928"/>
      <c r="MSH9" s="928"/>
      <c r="MSI9" s="928"/>
      <c r="MSJ9" s="928"/>
      <c r="MSK9" s="928"/>
      <c r="MSL9" s="928"/>
      <c r="MSM9" s="928"/>
      <c r="MSN9" s="928"/>
      <c r="MSO9" s="928"/>
      <c r="MSP9" s="928"/>
      <c r="MSQ9" s="928"/>
      <c r="MSR9" s="928"/>
      <c r="MSS9" s="928"/>
      <c r="MST9" s="928"/>
      <c r="MSU9" s="928"/>
      <c r="MSV9" s="928"/>
      <c r="MSW9" s="928"/>
      <c r="MSX9" s="928"/>
      <c r="MSY9" s="928"/>
      <c r="MSZ9" s="928"/>
      <c r="MTA9" s="928"/>
      <c r="MTB9" s="928"/>
      <c r="MTC9" s="928"/>
      <c r="MTD9" s="928"/>
      <c r="MTE9" s="928"/>
      <c r="MTF9" s="928"/>
      <c r="MTG9" s="928"/>
      <c r="MTH9" s="928"/>
      <c r="MTI9" s="928"/>
      <c r="MTJ9" s="928"/>
      <c r="MTK9" s="928"/>
      <c r="MTL9" s="928"/>
      <c r="MTM9" s="928"/>
      <c r="MTN9" s="928"/>
      <c r="MTO9" s="928"/>
      <c r="MTP9" s="928"/>
      <c r="MTQ9" s="928"/>
      <c r="MTR9" s="928"/>
      <c r="MTS9" s="928"/>
      <c r="MTT9" s="928"/>
      <c r="MTU9" s="928"/>
      <c r="MTV9" s="928"/>
      <c r="MTW9" s="928"/>
      <c r="MTX9" s="928"/>
      <c r="MTY9" s="928"/>
      <c r="MTZ9" s="928"/>
      <c r="MUA9" s="928"/>
      <c r="MUB9" s="928"/>
      <c r="MUC9" s="928"/>
      <c r="MUD9" s="928"/>
      <c r="MUE9" s="928"/>
      <c r="MUF9" s="928"/>
      <c r="MUG9" s="928"/>
      <c r="MUH9" s="928"/>
      <c r="MUI9" s="928"/>
      <c r="MUJ9" s="928"/>
      <c r="MUK9" s="928"/>
      <c r="MUL9" s="928"/>
      <c r="MUM9" s="928"/>
      <c r="MUN9" s="928"/>
      <c r="MUO9" s="928"/>
      <c r="MUP9" s="928"/>
      <c r="MUQ9" s="928"/>
      <c r="MUR9" s="928"/>
      <c r="MUS9" s="928"/>
      <c r="MUT9" s="928"/>
      <c r="MUU9" s="928"/>
      <c r="MUV9" s="928"/>
      <c r="MUW9" s="928"/>
      <c r="MUX9" s="928"/>
      <c r="MUY9" s="928"/>
      <c r="MUZ9" s="928"/>
      <c r="MVA9" s="928"/>
      <c r="MVB9" s="928"/>
      <c r="MVC9" s="928"/>
      <c r="MVD9" s="928"/>
      <c r="MVE9" s="928"/>
      <c r="MVF9" s="928"/>
      <c r="MVG9" s="928"/>
      <c r="MVH9" s="928"/>
      <c r="MVI9" s="928"/>
      <c r="MVJ9" s="928"/>
      <c r="MVK9" s="928"/>
      <c r="MVL9" s="928"/>
      <c r="MVM9" s="928"/>
      <c r="MVN9" s="928"/>
      <c r="MVO9" s="928"/>
      <c r="MVP9" s="928"/>
      <c r="MVQ9" s="928"/>
      <c r="MVR9" s="928"/>
      <c r="MVS9" s="928"/>
      <c r="MVT9" s="928"/>
      <c r="MVU9" s="928"/>
      <c r="MVV9" s="928"/>
      <c r="MVW9" s="928"/>
      <c r="MVX9" s="928"/>
      <c r="MVY9" s="928"/>
      <c r="MVZ9" s="928"/>
      <c r="MWA9" s="928"/>
      <c r="MWB9" s="928"/>
      <c r="MWC9" s="928"/>
      <c r="MWD9" s="928"/>
      <c r="MWE9" s="928"/>
      <c r="MWF9" s="928"/>
      <c r="MWG9" s="928"/>
      <c r="MWH9" s="928"/>
      <c r="MWI9" s="928"/>
      <c r="MWJ9" s="928"/>
      <c r="MWK9" s="928"/>
      <c r="MWL9" s="928"/>
      <c r="MWM9" s="928"/>
      <c r="MWN9" s="928"/>
      <c r="MWO9" s="928"/>
      <c r="MWP9" s="928"/>
      <c r="MWQ9" s="928"/>
      <c r="MWR9" s="928"/>
      <c r="MWS9" s="928"/>
      <c r="MWT9" s="928"/>
      <c r="MWU9" s="928"/>
      <c r="MWV9" s="928"/>
      <c r="MWW9" s="928"/>
      <c r="MWX9" s="928"/>
      <c r="MWY9" s="928"/>
      <c r="MWZ9" s="928"/>
      <c r="MXA9" s="928"/>
      <c r="MXB9" s="928"/>
      <c r="MXC9" s="928"/>
      <c r="MXD9" s="928"/>
      <c r="MXE9" s="928"/>
      <c r="MXF9" s="928"/>
      <c r="MXG9" s="928"/>
      <c r="MXH9" s="928"/>
      <c r="MXI9" s="928"/>
      <c r="MXJ9" s="928"/>
      <c r="MXK9" s="928"/>
      <c r="MXL9" s="928"/>
      <c r="MXM9" s="928"/>
      <c r="MXN9" s="928"/>
      <c r="MXO9" s="928"/>
      <c r="MXP9" s="928"/>
      <c r="MXQ9" s="928"/>
      <c r="MXR9" s="928"/>
      <c r="MXS9" s="928"/>
      <c r="MXT9" s="928"/>
      <c r="MXU9" s="928"/>
      <c r="MXV9" s="928"/>
      <c r="MXW9" s="928"/>
      <c r="MXX9" s="928"/>
      <c r="MXY9" s="928"/>
      <c r="MXZ9" s="928"/>
      <c r="MYA9" s="928"/>
      <c r="MYB9" s="928"/>
      <c r="MYC9" s="928"/>
      <c r="MYD9" s="928"/>
      <c r="MYE9" s="928"/>
      <c r="MYF9" s="928"/>
      <c r="MYG9" s="928"/>
      <c r="MYH9" s="928"/>
      <c r="MYI9" s="928"/>
      <c r="MYJ9" s="928"/>
      <c r="MYK9" s="928"/>
      <c r="MYL9" s="928"/>
      <c r="MYM9" s="928"/>
      <c r="MYN9" s="928"/>
      <c r="MYO9" s="928"/>
      <c r="MYP9" s="928"/>
      <c r="MYQ9" s="928"/>
      <c r="MYR9" s="928"/>
      <c r="MYS9" s="928"/>
      <c r="MYT9" s="928"/>
      <c r="MYU9" s="928"/>
      <c r="MYV9" s="928"/>
      <c r="MYW9" s="928"/>
      <c r="MYX9" s="928"/>
      <c r="MYY9" s="928"/>
      <c r="MYZ9" s="928"/>
      <c r="MZA9" s="928"/>
      <c r="MZB9" s="928"/>
      <c r="MZC9" s="928"/>
      <c r="MZD9" s="928"/>
      <c r="MZE9" s="928"/>
      <c r="MZF9" s="928"/>
      <c r="MZG9" s="928"/>
      <c r="MZH9" s="928"/>
      <c r="MZI9" s="928"/>
      <c r="MZJ9" s="928"/>
      <c r="MZK9" s="928"/>
      <c r="MZL9" s="928"/>
      <c r="MZM9" s="928"/>
      <c r="MZN9" s="928"/>
      <c r="MZO9" s="928"/>
      <c r="MZP9" s="928"/>
      <c r="MZQ9" s="928"/>
      <c r="MZR9" s="928"/>
      <c r="MZS9" s="928"/>
      <c r="MZT9" s="928"/>
      <c r="MZU9" s="928"/>
      <c r="MZV9" s="928"/>
      <c r="MZW9" s="928"/>
      <c r="MZX9" s="928"/>
      <c r="MZY9" s="928"/>
      <c r="MZZ9" s="928"/>
      <c r="NAA9" s="928"/>
      <c r="NAB9" s="928"/>
      <c r="NAC9" s="928"/>
      <c r="NAD9" s="928"/>
      <c r="NAE9" s="928"/>
      <c r="NAF9" s="928"/>
      <c r="NAG9" s="928"/>
      <c r="NAH9" s="928"/>
      <c r="NAI9" s="928"/>
      <c r="NAJ9" s="928"/>
      <c r="NAK9" s="928"/>
      <c r="NAL9" s="928"/>
      <c r="NAM9" s="928"/>
      <c r="NAN9" s="928"/>
      <c r="NAO9" s="928"/>
      <c r="NAP9" s="928"/>
      <c r="NAQ9" s="928"/>
      <c r="NAR9" s="928"/>
      <c r="NAS9" s="928"/>
      <c r="NAT9" s="928"/>
      <c r="NAU9" s="928"/>
      <c r="NAV9" s="928"/>
      <c r="NAW9" s="928"/>
      <c r="NAX9" s="928"/>
      <c r="NAY9" s="928"/>
      <c r="NAZ9" s="928"/>
      <c r="NBA9" s="928"/>
      <c r="NBB9" s="928"/>
      <c r="NBC9" s="928"/>
      <c r="NBD9" s="928"/>
      <c r="NBE9" s="928"/>
      <c r="NBF9" s="928"/>
      <c r="NBG9" s="928"/>
      <c r="NBH9" s="928"/>
      <c r="NBI9" s="928"/>
      <c r="NBJ9" s="928"/>
      <c r="NBK9" s="928"/>
      <c r="NBL9" s="928"/>
      <c r="NBM9" s="928"/>
      <c r="NBN9" s="928"/>
      <c r="NBO9" s="928"/>
      <c r="NBP9" s="928"/>
      <c r="NBQ9" s="928"/>
      <c r="NBR9" s="928"/>
      <c r="NBS9" s="928"/>
      <c r="NBT9" s="928"/>
      <c r="NBU9" s="928"/>
      <c r="NBV9" s="928"/>
      <c r="NBW9" s="928"/>
      <c r="NBX9" s="928"/>
      <c r="NBY9" s="928"/>
      <c r="NBZ9" s="928"/>
      <c r="NCA9" s="928"/>
      <c r="NCB9" s="928"/>
      <c r="NCC9" s="928"/>
      <c r="NCD9" s="928"/>
      <c r="NCE9" s="928"/>
      <c r="NCF9" s="928"/>
      <c r="NCG9" s="928"/>
      <c r="NCH9" s="928"/>
      <c r="NCI9" s="928"/>
      <c r="NCJ9" s="928"/>
      <c r="NCK9" s="928"/>
      <c r="NCL9" s="928"/>
      <c r="NCM9" s="928"/>
      <c r="NCN9" s="928"/>
      <c r="NCO9" s="928"/>
      <c r="NCP9" s="928"/>
      <c r="NCQ9" s="928"/>
      <c r="NCR9" s="928"/>
      <c r="NCS9" s="928"/>
      <c r="NCT9" s="928"/>
      <c r="NCU9" s="928"/>
      <c r="NCV9" s="928"/>
      <c r="NCW9" s="928"/>
      <c r="NCX9" s="928"/>
      <c r="NCY9" s="928"/>
      <c r="NCZ9" s="928"/>
      <c r="NDA9" s="928"/>
      <c r="NDB9" s="928"/>
      <c r="NDC9" s="928"/>
      <c r="NDD9" s="928"/>
      <c r="NDE9" s="928"/>
      <c r="NDF9" s="928"/>
      <c r="NDG9" s="928"/>
      <c r="NDH9" s="928"/>
      <c r="NDI9" s="928"/>
      <c r="NDJ9" s="928"/>
      <c r="NDK9" s="928"/>
      <c r="NDL9" s="928"/>
      <c r="NDM9" s="928"/>
      <c r="NDN9" s="928"/>
      <c r="NDO9" s="928"/>
      <c r="NDP9" s="928"/>
      <c r="NDQ9" s="928"/>
      <c r="NDR9" s="928"/>
      <c r="NDS9" s="928"/>
      <c r="NDT9" s="928"/>
      <c r="NDU9" s="928"/>
      <c r="NDV9" s="928"/>
      <c r="NDW9" s="928"/>
      <c r="NDX9" s="928"/>
      <c r="NDY9" s="928"/>
      <c r="NDZ9" s="928"/>
      <c r="NEA9" s="928"/>
      <c r="NEB9" s="928"/>
      <c r="NEC9" s="928"/>
      <c r="NED9" s="928"/>
      <c r="NEE9" s="928"/>
      <c r="NEF9" s="928"/>
      <c r="NEG9" s="928"/>
      <c r="NEH9" s="928"/>
      <c r="NEI9" s="928"/>
      <c r="NEJ9" s="928"/>
      <c r="NEK9" s="928"/>
      <c r="NEL9" s="928"/>
      <c r="NEM9" s="928"/>
      <c r="NEN9" s="928"/>
      <c r="NEO9" s="928"/>
      <c r="NEP9" s="928"/>
      <c r="NEQ9" s="928"/>
      <c r="NER9" s="928"/>
      <c r="NES9" s="928"/>
      <c r="NET9" s="928"/>
      <c r="NEU9" s="928"/>
      <c r="NEV9" s="928"/>
      <c r="NEW9" s="928"/>
      <c r="NEX9" s="928"/>
      <c r="NEY9" s="928"/>
      <c r="NEZ9" s="928"/>
      <c r="NFA9" s="928"/>
      <c r="NFB9" s="928"/>
      <c r="NFC9" s="928"/>
      <c r="NFD9" s="928"/>
      <c r="NFE9" s="928"/>
      <c r="NFF9" s="928"/>
      <c r="NFG9" s="928"/>
      <c r="NFH9" s="928"/>
      <c r="NFI9" s="928"/>
      <c r="NFJ9" s="928"/>
      <c r="NFK9" s="928"/>
      <c r="NFL9" s="928"/>
      <c r="NFM9" s="928"/>
      <c r="NFN9" s="928"/>
      <c r="NFO9" s="928"/>
      <c r="NFP9" s="928"/>
      <c r="NFQ9" s="928"/>
      <c r="NFR9" s="928"/>
      <c r="NFS9" s="928"/>
      <c r="NFT9" s="928"/>
      <c r="NFU9" s="928"/>
      <c r="NFV9" s="928"/>
      <c r="NFW9" s="928"/>
      <c r="NFX9" s="928"/>
      <c r="NFY9" s="928"/>
      <c r="NFZ9" s="928"/>
      <c r="NGA9" s="928"/>
      <c r="NGB9" s="928"/>
      <c r="NGC9" s="928"/>
      <c r="NGD9" s="928"/>
      <c r="NGE9" s="928"/>
      <c r="NGF9" s="928"/>
      <c r="NGG9" s="928"/>
      <c r="NGH9" s="928"/>
      <c r="NGI9" s="928"/>
      <c r="NGJ9" s="928"/>
      <c r="NGK9" s="928"/>
      <c r="NGL9" s="928"/>
      <c r="NGM9" s="928"/>
      <c r="NGN9" s="928"/>
      <c r="NGO9" s="928"/>
      <c r="NGP9" s="928"/>
      <c r="NGQ9" s="928"/>
      <c r="NGR9" s="928"/>
      <c r="NGS9" s="928"/>
      <c r="NGT9" s="928"/>
      <c r="NGU9" s="928"/>
      <c r="NGV9" s="928"/>
      <c r="NGW9" s="928"/>
      <c r="NGX9" s="928"/>
      <c r="NGY9" s="928"/>
      <c r="NGZ9" s="928"/>
      <c r="NHA9" s="928"/>
      <c r="NHB9" s="928"/>
      <c r="NHC9" s="928"/>
      <c r="NHD9" s="928"/>
      <c r="NHE9" s="928"/>
      <c r="NHF9" s="928"/>
      <c r="NHG9" s="928"/>
      <c r="NHH9" s="928"/>
      <c r="NHI9" s="928"/>
      <c r="NHJ9" s="928"/>
      <c r="NHK9" s="928"/>
      <c r="NHL9" s="928"/>
      <c r="NHM9" s="928"/>
      <c r="NHN9" s="928"/>
      <c r="NHO9" s="928"/>
      <c r="NHP9" s="928"/>
      <c r="NHQ9" s="928"/>
      <c r="NHR9" s="928"/>
      <c r="NHS9" s="928"/>
      <c r="NHT9" s="928"/>
      <c r="NHU9" s="928"/>
      <c r="NHV9" s="928"/>
      <c r="NHW9" s="928"/>
      <c r="NHX9" s="928"/>
      <c r="NHY9" s="928"/>
      <c r="NHZ9" s="928"/>
      <c r="NIA9" s="928"/>
      <c r="NIB9" s="928"/>
      <c r="NIC9" s="928"/>
      <c r="NID9" s="928"/>
      <c r="NIE9" s="928"/>
      <c r="NIF9" s="928"/>
      <c r="NIG9" s="928"/>
      <c r="NIH9" s="928"/>
      <c r="NII9" s="928"/>
      <c r="NIJ9" s="928"/>
      <c r="NIK9" s="928"/>
      <c r="NIL9" s="928"/>
      <c r="NIM9" s="928"/>
      <c r="NIN9" s="928"/>
      <c r="NIO9" s="928"/>
      <c r="NIP9" s="928"/>
      <c r="NIQ9" s="928"/>
      <c r="NIR9" s="928"/>
      <c r="NIS9" s="928"/>
      <c r="NIT9" s="928"/>
      <c r="NIU9" s="928"/>
      <c r="NIV9" s="928"/>
      <c r="NIW9" s="928"/>
      <c r="NIX9" s="928"/>
      <c r="NIY9" s="928"/>
      <c r="NIZ9" s="928"/>
      <c r="NJA9" s="928"/>
      <c r="NJB9" s="928"/>
      <c r="NJC9" s="928"/>
      <c r="NJD9" s="928"/>
      <c r="NJE9" s="928"/>
      <c r="NJF9" s="928"/>
      <c r="NJG9" s="928"/>
      <c r="NJH9" s="928"/>
      <c r="NJI9" s="928"/>
      <c r="NJJ9" s="928"/>
      <c r="NJK9" s="928"/>
      <c r="NJL9" s="928"/>
      <c r="NJM9" s="928"/>
      <c r="NJN9" s="928"/>
      <c r="NJO9" s="928"/>
      <c r="NJP9" s="928"/>
      <c r="NJQ9" s="928"/>
      <c r="NJR9" s="928"/>
      <c r="NJS9" s="928"/>
      <c r="NJT9" s="928"/>
      <c r="NJU9" s="928"/>
      <c r="NJV9" s="928"/>
      <c r="NJW9" s="928"/>
      <c r="NJX9" s="928"/>
      <c r="NJY9" s="928"/>
      <c r="NJZ9" s="928"/>
      <c r="NKA9" s="928"/>
      <c r="NKB9" s="928"/>
      <c r="NKC9" s="928"/>
      <c r="NKD9" s="928"/>
      <c r="NKE9" s="928"/>
      <c r="NKF9" s="928"/>
      <c r="NKG9" s="928"/>
      <c r="NKH9" s="928"/>
      <c r="NKI9" s="928"/>
      <c r="NKJ9" s="928"/>
      <c r="NKK9" s="928"/>
      <c r="NKL9" s="928"/>
      <c r="NKM9" s="928"/>
      <c r="NKN9" s="928"/>
      <c r="NKO9" s="928"/>
      <c r="NKP9" s="928"/>
      <c r="NKQ9" s="928"/>
      <c r="NKR9" s="928"/>
      <c r="NKS9" s="928"/>
      <c r="NKT9" s="928"/>
      <c r="NKU9" s="928"/>
      <c r="NKV9" s="928"/>
      <c r="NKW9" s="928"/>
      <c r="NKX9" s="928"/>
      <c r="NKY9" s="928"/>
      <c r="NKZ9" s="928"/>
      <c r="NLA9" s="928"/>
      <c r="NLB9" s="928"/>
      <c r="NLC9" s="928"/>
      <c r="NLD9" s="928"/>
      <c r="NLE9" s="928"/>
      <c r="NLF9" s="928"/>
      <c r="NLG9" s="928"/>
      <c r="NLH9" s="928"/>
      <c r="NLI9" s="928"/>
      <c r="NLJ9" s="928"/>
      <c r="NLK9" s="928"/>
      <c r="NLL9" s="928"/>
      <c r="NLM9" s="928"/>
      <c r="NLN9" s="928"/>
      <c r="NLO9" s="928"/>
      <c r="NLP9" s="928"/>
      <c r="NLQ9" s="928"/>
      <c r="NLR9" s="928"/>
      <c r="NLS9" s="928"/>
      <c r="NLT9" s="928"/>
      <c r="NLU9" s="928"/>
      <c r="NLV9" s="928"/>
      <c r="NLW9" s="928"/>
      <c r="NLX9" s="928"/>
      <c r="NLY9" s="928"/>
      <c r="NLZ9" s="928"/>
      <c r="NMA9" s="928"/>
      <c r="NMB9" s="928"/>
      <c r="NMC9" s="928"/>
      <c r="NMD9" s="928"/>
      <c r="NME9" s="928"/>
      <c r="NMF9" s="928"/>
      <c r="NMG9" s="928"/>
      <c r="NMH9" s="928"/>
      <c r="NMI9" s="928"/>
      <c r="NMJ9" s="928"/>
      <c r="NMK9" s="928"/>
      <c r="NML9" s="928"/>
      <c r="NMM9" s="928"/>
      <c r="NMN9" s="928"/>
      <c r="NMO9" s="928"/>
      <c r="NMP9" s="928"/>
      <c r="NMQ9" s="928"/>
      <c r="NMR9" s="928"/>
      <c r="NMS9" s="928"/>
      <c r="NMT9" s="928"/>
      <c r="NMU9" s="928"/>
      <c r="NMV9" s="928"/>
      <c r="NMW9" s="928"/>
      <c r="NMX9" s="928"/>
      <c r="NMY9" s="928"/>
      <c r="NMZ9" s="928"/>
      <c r="NNA9" s="928"/>
      <c r="NNB9" s="928"/>
      <c r="NNC9" s="928"/>
      <c r="NND9" s="928"/>
      <c r="NNE9" s="928"/>
      <c r="NNF9" s="928"/>
      <c r="NNG9" s="928"/>
      <c r="NNH9" s="928"/>
      <c r="NNI9" s="928"/>
      <c r="NNJ9" s="928"/>
      <c r="NNK9" s="928"/>
      <c r="NNL9" s="928"/>
      <c r="NNM9" s="928"/>
      <c r="NNN9" s="928"/>
      <c r="NNO9" s="928"/>
      <c r="NNP9" s="928"/>
      <c r="NNQ9" s="928"/>
      <c r="NNR9" s="928"/>
      <c r="NNS9" s="928"/>
      <c r="NNT9" s="928"/>
      <c r="NNU9" s="928"/>
      <c r="NNV9" s="928"/>
      <c r="NNW9" s="928"/>
      <c r="NNX9" s="928"/>
      <c r="NNY9" s="928"/>
      <c r="NNZ9" s="928"/>
      <c r="NOA9" s="928"/>
      <c r="NOB9" s="928"/>
      <c r="NOC9" s="928"/>
      <c r="NOD9" s="928"/>
      <c r="NOE9" s="928"/>
      <c r="NOF9" s="928"/>
      <c r="NOG9" s="928"/>
      <c r="NOH9" s="928"/>
      <c r="NOI9" s="928"/>
      <c r="NOJ9" s="928"/>
      <c r="NOK9" s="928"/>
      <c r="NOL9" s="928"/>
      <c r="NOM9" s="928"/>
      <c r="NON9" s="928"/>
      <c r="NOO9" s="928"/>
      <c r="NOP9" s="928"/>
      <c r="NOQ9" s="928"/>
      <c r="NOR9" s="928"/>
      <c r="NOS9" s="928"/>
      <c r="NOT9" s="928"/>
      <c r="NOU9" s="928"/>
      <c r="NOV9" s="928"/>
      <c r="NOW9" s="928"/>
      <c r="NOX9" s="928"/>
      <c r="NOY9" s="928"/>
      <c r="NOZ9" s="928"/>
      <c r="NPA9" s="928"/>
      <c r="NPB9" s="928"/>
      <c r="NPC9" s="928"/>
      <c r="NPD9" s="928"/>
      <c r="NPE9" s="928"/>
      <c r="NPF9" s="928"/>
      <c r="NPG9" s="928"/>
      <c r="NPH9" s="928"/>
      <c r="NPI9" s="928"/>
      <c r="NPJ9" s="928"/>
      <c r="NPK9" s="928"/>
      <c r="NPL9" s="928"/>
      <c r="NPM9" s="928"/>
      <c r="NPN9" s="928"/>
      <c r="NPO9" s="928"/>
      <c r="NPP9" s="928"/>
      <c r="NPQ9" s="928"/>
      <c r="NPR9" s="928"/>
      <c r="NPS9" s="928"/>
      <c r="NPT9" s="928"/>
      <c r="NPU9" s="928"/>
      <c r="NPV9" s="928"/>
      <c r="NPW9" s="928"/>
      <c r="NPX9" s="928"/>
      <c r="NPY9" s="928"/>
      <c r="NPZ9" s="928"/>
      <c r="NQA9" s="928"/>
      <c r="NQB9" s="928"/>
      <c r="NQC9" s="928"/>
      <c r="NQD9" s="928"/>
      <c r="NQE9" s="928"/>
      <c r="NQF9" s="928"/>
      <c r="NQG9" s="928"/>
      <c r="NQH9" s="928"/>
      <c r="NQI9" s="928"/>
      <c r="NQJ9" s="928"/>
      <c r="NQK9" s="928"/>
      <c r="NQL9" s="928"/>
      <c r="NQM9" s="928"/>
      <c r="NQN9" s="928"/>
      <c r="NQO9" s="928"/>
      <c r="NQP9" s="928"/>
      <c r="NQQ9" s="928"/>
      <c r="NQR9" s="928"/>
      <c r="NQS9" s="928"/>
      <c r="NQT9" s="928"/>
      <c r="NQU9" s="928"/>
      <c r="NQV9" s="928"/>
      <c r="NQW9" s="928"/>
      <c r="NQX9" s="928"/>
      <c r="NQY9" s="928"/>
      <c r="NQZ9" s="928"/>
      <c r="NRA9" s="928"/>
      <c r="NRB9" s="928"/>
      <c r="NRC9" s="928"/>
      <c r="NRD9" s="928"/>
      <c r="NRE9" s="928"/>
      <c r="NRF9" s="928"/>
      <c r="NRG9" s="928"/>
      <c r="NRH9" s="928"/>
      <c r="NRI9" s="928"/>
      <c r="NRJ9" s="928"/>
      <c r="NRK9" s="928"/>
      <c r="NRL9" s="928"/>
      <c r="NRM9" s="928"/>
      <c r="NRN9" s="928"/>
      <c r="NRO9" s="928"/>
      <c r="NRP9" s="928"/>
      <c r="NRQ9" s="928"/>
      <c r="NRR9" s="928"/>
      <c r="NRS9" s="928"/>
      <c r="NRT9" s="928"/>
      <c r="NRU9" s="928"/>
      <c r="NRV9" s="928"/>
      <c r="NRW9" s="928"/>
      <c r="NRX9" s="928"/>
      <c r="NRY9" s="928"/>
      <c r="NRZ9" s="928"/>
      <c r="NSA9" s="928"/>
      <c r="NSB9" s="928"/>
      <c r="NSC9" s="928"/>
      <c r="NSD9" s="928"/>
      <c r="NSE9" s="928"/>
      <c r="NSF9" s="928"/>
      <c r="NSG9" s="928"/>
      <c r="NSH9" s="928"/>
      <c r="NSI9" s="928"/>
      <c r="NSJ9" s="928"/>
      <c r="NSK9" s="928"/>
      <c r="NSL9" s="928"/>
      <c r="NSM9" s="928"/>
      <c r="NSN9" s="928"/>
      <c r="NSO9" s="928"/>
      <c r="NSP9" s="928"/>
      <c r="NSQ9" s="928"/>
      <c r="NSR9" s="928"/>
      <c r="NSS9" s="928"/>
      <c r="NST9" s="928"/>
      <c r="NSU9" s="928"/>
      <c r="NSV9" s="928"/>
      <c r="NSW9" s="928"/>
      <c r="NSX9" s="928"/>
      <c r="NSY9" s="928"/>
      <c r="NSZ9" s="928"/>
      <c r="NTA9" s="928"/>
      <c r="NTB9" s="928"/>
      <c r="NTC9" s="928"/>
      <c r="NTD9" s="928"/>
      <c r="NTE9" s="928"/>
      <c r="NTF9" s="928"/>
      <c r="NTG9" s="928"/>
      <c r="NTH9" s="928"/>
      <c r="NTI9" s="928"/>
      <c r="NTJ9" s="928"/>
      <c r="NTK9" s="928"/>
      <c r="NTL9" s="928"/>
      <c r="NTM9" s="928"/>
      <c r="NTN9" s="928"/>
      <c r="NTO9" s="928"/>
      <c r="NTP9" s="928"/>
      <c r="NTQ9" s="928"/>
      <c r="NTR9" s="928"/>
      <c r="NTS9" s="928"/>
      <c r="NTT9" s="928"/>
      <c r="NTU9" s="928"/>
      <c r="NTV9" s="928"/>
      <c r="NTW9" s="928"/>
      <c r="NTX9" s="928"/>
      <c r="NTY9" s="928"/>
      <c r="NTZ9" s="928"/>
      <c r="NUA9" s="928"/>
      <c r="NUB9" s="928"/>
      <c r="NUC9" s="928"/>
      <c r="NUD9" s="928"/>
      <c r="NUE9" s="928"/>
      <c r="NUF9" s="928"/>
      <c r="NUG9" s="928"/>
      <c r="NUH9" s="928"/>
      <c r="NUI9" s="928"/>
      <c r="NUJ9" s="928"/>
      <c r="NUK9" s="928"/>
      <c r="NUL9" s="928"/>
      <c r="NUM9" s="928"/>
      <c r="NUN9" s="928"/>
      <c r="NUO9" s="928"/>
      <c r="NUP9" s="928"/>
      <c r="NUQ9" s="928"/>
      <c r="NUR9" s="928"/>
      <c r="NUS9" s="928"/>
      <c r="NUT9" s="928"/>
      <c r="NUU9" s="928"/>
      <c r="NUV9" s="928"/>
      <c r="NUW9" s="928"/>
      <c r="NUX9" s="928"/>
      <c r="NUY9" s="928"/>
      <c r="NUZ9" s="928"/>
      <c r="NVA9" s="928"/>
      <c r="NVB9" s="928"/>
      <c r="NVC9" s="928"/>
      <c r="NVD9" s="928"/>
      <c r="NVE9" s="928"/>
      <c r="NVF9" s="928"/>
      <c r="NVG9" s="928"/>
      <c r="NVH9" s="928"/>
      <c r="NVI9" s="928"/>
      <c r="NVJ9" s="928"/>
      <c r="NVK9" s="928"/>
      <c r="NVL9" s="928"/>
      <c r="NVM9" s="928"/>
      <c r="NVN9" s="928"/>
      <c r="NVO9" s="928"/>
      <c r="NVP9" s="928"/>
      <c r="NVQ9" s="928"/>
      <c r="NVR9" s="928"/>
      <c r="NVS9" s="928"/>
      <c r="NVT9" s="928"/>
      <c r="NVU9" s="928"/>
      <c r="NVV9" s="928"/>
      <c r="NVW9" s="928"/>
      <c r="NVX9" s="928"/>
      <c r="NVY9" s="928"/>
      <c r="NVZ9" s="928"/>
      <c r="NWA9" s="928"/>
      <c r="NWB9" s="928"/>
      <c r="NWC9" s="928"/>
      <c r="NWD9" s="928"/>
      <c r="NWE9" s="928"/>
      <c r="NWF9" s="928"/>
      <c r="NWG9" s="928"/>
      <c r="NWH9" s="928"/>
      <c r="NWI9" s="928"/>
      <c r="NWJ9" s="928"/>
      <c r="NWK9" s="928"/>
      <c r="NWL9" s="928"/>
      <c r="NWM9" s="928"/>
      <c r="NWN9" s="928"/>
      <c r="NWO9" s="928"/>
      <c r="NWP9" s="928"/>
      <c r="NWQ9" s="928"/>
      <c r="NWR9" s="928"/>
      <c r="NWS9" s="928"/>
      <c r="NWT9" s="928"/>
      <c r="NWU9" s="928"/>
      <c r="NWV9" s="928"/>
      <c r="NWW9" s="928"/>
      <c r="NWX9" s="928"/>
      <c r="NWY9" s="928"/>
      <c r="NWZ9" s="928"/>
      <c r="NXA9" s="928"/>
      <c r="NXB9" s="928"/>
      <c r="NXC9" s="928"/>
      <c r="NXD9" s="928"/>
      <c r="NXE9" s="928"/>
      <c r="NXF9" s="928"/>
      <c r="NXG9" s="928"/>
      <c r="NXH9" s="928"/>
      <c r="NXI9" s="928"/>
      <c r="NXJ9" s="928"/>
      <c r="NXK9" s="928"/>
      <c r="NXL9" s="928"/>
      <c r="NXM9" s="928"/>
      <c r="NXN9" s="928"/>
      <c r="NXO9" s="928"/>
      <c r="NXP9" s="928"/>
      <c r="NXQ9" s="928"/>
      <c r="NXR9" s="928"/>
      <c r="NXS9" s="928"/>
      <c r="NXT9" s="928"/>
      <c r="NXU9" s="928"/>
      <c r="NXV9" s="928"/>
      <c r="NXW9" s="928"/>
      <c r="NXX9" s="928"/>
      <c r="NXY9" s="928"/>
      <c r="NXZ9" s="928"/>
      <c r="NYA9" s="928"/>
      <c r="NYB9" s="928"/>
      <c r="NYC9" s="928"/>
      <c r="NYD9" s="928"/>
      <c r="NYE9" s="928"/>
      <c r="NYF9" s="928"/>
      <c r="NYG9" s="928"/>
      <c r="NYH9" s="928"/>
      <c r="NYI9" s="928"/>
      <c r="NYJ9" s="928"/>
      <c r="NYK9" s="928"/>
      <c r="NYL9" s="928"/>
      <c r="NYM9" s="928"/>
      <c r="NYN9" s="928"/>
      <c r="NYO9" s="928"/>
      <c r="NYP9" s="928"/>
      <c r="NYQ9" s="928"/>
      <c r="NYR9" s="928"/>
      <c r="NYS9" s="928"/>
      <c r="NYT9" s="928"/>
      <c r="NYU9" s="928"/>
      <c r="NYV9" s="928"/>
      <c r="NYW9" s="928"/>
      <c r="NYX9" s="928"/>
      <c r="NYY9" s="928"/>
      <c r="NYZ9" s="928"/>
      <c r="NZA9" s="928"/>
      <c r="NZB9" s="928"/>
      <c r="NZC9" s="928"/>
      <c r="NZD9" s="928"/>
      <c r="NZE9" s="928"/>
      <c r="NZF9" s="928"/>
      <c r="NZG9" s="928"/>
      <c r="NZH9" s="928"/>
      <c r="NZI9" s="928"/>
      <c r="NZJ9" s="928"/>
      <c r="NZK9" s="928"/>
      <c r="NZL9" s="928"/>
      <c r="NZM9" s="928"/>
      <c r="NZN9" s="928"/>
      <c r="NZO9" s="928"/>
      <c r="NZP9" s="928"/>
      <c r="NZQ9" s="928"/>
      <c r="NZR9" s="928"/>
      <c r="NZS9" s="928"/>
      <c r="NZT9" s="928"/>
      <c r="NZU9" s="928"/>
      <c r="NZV9" s="928"/>
      <c r="NZW9" s="928"/>
      <c r="NZX9" s="928"/>
      <c r="NZY9" s="928"/>
      <c r="NZZ9" s="928"/>
      <c r="OAA9" s="928"/>
      <c r="OAB9" s="928"/>
      <c r="OAC9" s="928"/>
      <c r="OAD9" s="928"/>
      <c r="OAE9" s="928"/>
      <c r="OAF9" s="928"/>
      <c r="OAG9" s="928"/>
      <c r="OAH9" s="928"/>
      <c r="OAI9" s="928"/>
      <c r="OAJ9" s="928"/>
      <c r="OAK9" s="928"/>
      <c r="OAL9" s="928"/>
      <c r="OAM9" s="928"/>
      <c r="OAN9" s="928"/>
      <c r="OAO9" s="928"/>
      <c r="OAP9" s="928"/>
      <c r="OAQ9" s="928"/>
      <c r="OAR9" s="928"/>
      <c r="OAS9" s="928"/>
      <c r="OAT9" s="928"/>
      <c r="OAU9" s="928"/>
      <c r="OAV9" s="928"/>
      <c r="OAW9" s="928"/>
      <c r="OAX9" s="928"/>
      <c r="OAY9" s="928"/>
      <c r="OAZ9" s="928"/>
      <c r="OBA9" s="928"/>
      <c r="OBB9" s="928"/>
      <c r="OBC9" s="928"/>
      <c r="OBD9" s="928"/>
      <c r="OBE9" s="928"/>
      <c r="OBF9" s="928"/>
      <c r="OBG9" s="928"/>
      <c r="OBH9" s="928"/>
      <c r="OBI9" s="928"/>
      <c r="OBJ9" s="928"/>
      <c r="OBK9" s="928"/>
      <c r="OBL9" s="928"/>
      <c r="OBM9" s="928"/>
      <c r="OBN9" s="928"/>
      <c r="OBO9" s="928"/>
      <c r="OBP9" s="928"/>
      <c r="OBQ9" s="928"/>
      <c r="OBR9" s="928"/>
      <c r="OBS9" s="928"/>
      <c r="OBT9" s="928"/>
      <c r="OBU9" s="928"/>
      <c r="OBV9" s="928"/>
      <c r="OBW9" s="928"/>
      <c r="OBX9" s="928"/>
      <c r="OBY9" s="928"/>
      <c r="OBZ9" s="928"/>
      <c r="OCA9" s="928"/>
      <c r="OCB9" s="928"/>
      <c r="OCC9" s="928"/>
      <c r="OCD9" s="928"/>
      <c r="OCE9" s="928"/>
      <c r="OCF9" s="928"/>
      <c r="OCG9" s="928"/>
      <c r="OCH9" s="928"/>
      <c r="OCI9" s="928"/>
      <c r="OCJ9" s="928"/>
      <c r="OCK9" s="928"/>
      <c r="OCL9" s="928"/>
      <c r="OCM9" s="928"/>
      <c r="OCN9" s="928"/>
      <c r="OCO9" s="928"/>
      <c r="OCP9" s="928"/>
      <c r="OCQ9" s="928"/>
      <c r="OCR9" s="928"/>
      <c r="OCS9" s="928"/>
      <c r="OCT9" s="928"/>
      <c r="OCU9" s="928"/>
      <c r="OCV9" s="928"/>
      <c r="OCW9" s="928"/>
      <c r="OCX9" s="928"/>
      <c r="OCY9" s="928"/>
      <c r="OCZ9" s="928"/>
      <c r="ODA9" s="928"/>
      <c r="ODB9" s="928"/>
      <c r="ODC9" s="928"/>
      <c r="ODD9" s="928"/>
      <c r="ODE9" s="928"/>
      <c r="ODF9" s="928"/>
      <c r="ODG9" s="928"/>
      <c r="ODH9" s="928"/>
      <c r="ODI9" s="928"/>
      <c r="ODJ9" s="928"/>
      <c r="ODK9" s="928"/>
      <c r="ODL9" s="928"/>
      <c r="ODM9" s="928"/>
      <c r="ODN9" s="928"/>
      <c r="ODO9" s="928"/>
      <c r="ODP9" s="928"/>
      <c r="ODQ9" s="928"/>
      <c r="ODR9" s="928"/>
      <c r="ODS9" s="928"/>
      <c r="ODT9" s="928"/>
      <c r="ODU9" s="928"/>
      <c r="ODV9" s="928"/>
      <c r="ODW9" s="928"/>
      <c r="ODX9" s="928"/>
      <c r="ODY9" s="928"/>
      <c r="ODZ9" s="928"/>
      <c r="OEA9" s="928"/>
      <c r="OEB9" s="928"/>
      <c r="OEC9" s="928"/>
      <c r="OED9" s="928"/>
      <c r="OEE9" s="928"/>
      <c r="OEF9" s="928"/>
      <c r="OEG9" s="928"/>
      <c r="OEH9" s="928"/>
      <c r="OEI9" s="928"/>
      <c r="OEJ9" s="928"/>
      <c r="OEK9" s="928"/>
      <c r="OEL9" s="928"/>
      <c r="OEM9" s="928"/>
      <c r="OEN9" s="928"/>
      <c r="OEO9" s="928"/>
      <c r="OEP9" s="928"/>
      <c r="OEQ9" s="928"/>
      <c r="OER9" s="928"/>
      <c r="OES9" s="928"/>
      <c r="OET9" s="928"/>
      <c r="OEU9" s="928"/>
      <c r="OEV9" s="928"/>
      <c r="OEW9" s="928"/>
      <c r="OEX9" s="928"/>
      <c r="OEY9" s="928"/>
      <c r="OEZ9" s="928"/>
      <c r="OFA9" s="928"/>
      <c r="OFB9" s="928"/>
      <c r="OFC9" s="928"/>
      <c r="OFD9" s="928"/>
      <c r="OFE9" s="928"/>
      <c r="OFF9" s="928"/>
      <c r="OFG9" s="928"/>
      <c r="OFH9" s="928"/>
      <c r="OFI9" s="928"/>
      <c r="OFJ9" s="928"/>
      <c r="OFK9" s="928"/>
      <c r="OFL9" s="928"/>
      <c r="OFM9" s="928"/>
      <c r="OFN9" s="928"/>
      <c r="OFO9" s="928"/>
      <c r="OFP9" s="928"/>
      <c r="OFQ9" s="928"/>
      <c r="OFR9" s="928"/>
      <c r="OFS9" s="928"/>
      <c r="OFT9" s="928"/>
      <c r="OFU9" s="928"/>
      <c r="OFV9" s="928"/>
      <c r="OFW9" s="928"/>
      <c r="OFX9" s="928"/>
      <c r="OFY9" s="928"/>
      <c r="OFZ9" s="928"/>
      <c r="OGA9" s="928"/>
      <c r="OGB9" s="928"/>
      <c r="OGC9" s="928"/>
      <c r="OGD9" s="928"/>
      <c r="OGE9" s="928"/>
      <c r="OGF9" s="928"/>
      <c r="OGG9" s="928"/>
      <c r="OGH9" s="928"/>
      <c r="OGI9" s="928"/>
      <c r="OGJ9" s="928"/>
      <c r="OGK9" s="928"/>
      <c r="OGL9" s="928"/>
      <c r="OGM9" s="928"/>
      <c r="OGN9" s="928"/>
      <c r="OGO9" s="928"/>
      <c r="OGP9" s="928"/>
      <c r="OGQ9" s="928"/>
      <c r="OGR9" s="928"/>
      <c r="OGS9" s="928"/>
      <c r="OGT9" s="928"/>
      <c r="OGU9" s="928"/>
      <c r="OGV9" s="928"/>
      <c r="OGW9" s="928"/>
      <c r="OGX9" s="928"/>
      <c r="OGY9" s="928"/>
      <c r="OGZ9" s="928"/>
      <c r="OHA9" s="928"/>
      <c r="OHB9" s="928"/>
      <c r="OHC9" s="928"/>
      <c r="OHD9" s="928"/>
      <c r="OHE9" s="928"/>
      <c r="OHF9" s="928"/>
      <c r="OHG9" s="928"/>
      <c r="OHH9" s="928"/>
      <c r="OHI9" s="928"/>
      <c r="OHJ9" s="928"/>
      <c r="OHK9" s="928"/>
      <c r="OHL9" s="928"/>
      <c r="OHM9" s="928"/>
      <c r="OHN9" s="928"/>
      <c r="OHO9" s="928"/>
      <c r="OHP9" s="928"/>
      <c r="OHQ9" s="928"/>
      <c r="OHR9" s="928"/>
      <c r="OHS9" s="928"/>
      <c r="OHT9" s="928"/>
      <c r="OHU9" s="928"/>
      <c r="OHV9" s="928"/>
      <c r="OHW9" s="928"/>
      <c r="OHX9" s="928"/>
      <c r="OHY9" s="928"/>
      <c r="OHZ9" s="928"/>
      <c r="OIA9" s="928"/>
      <c r="OIB9" s="928"/>
      <c r="OIC9" s="928"/>
      <c r="OID9" s="928"/>
      <c r="OIE9" s="928"/>
      <c r="OIF9" s="928"/>
      <c r="OIG9" s="928"/>
      <c r="OIH9" s="928"/>
      <c r="OII9" s="928"/>
      <c r="OIJ9" s="928"/>
      <c r="OIK9" s="928"/>
      <c r="OIL9" s="928"/>
      <c r="OIM9" s="928"/>
      <c r="OIN9" s="928"/>
      <c r="OIO9" s="928"/>
      <c r="OIP9" s="928"/>
      <c r="OIQ9" s="928"/>
      <c r="OIR9" s="928"/>
      <c r="OIS9" s="928"/>
      <c r="OIT9" s="928"/>
      <c r="OIU9" s="928"/>
      <c r="OIV9" s="928"/>
      <c r="OIW9" s="928"/>
      <c r="OIX9" s="928"/>
      <c r="OIY9" s="928"/>
      <c r="OIZ9" s="928"/>
      <c r="OJA9" s="928"/>
      <c r="OJB9" s="928"/>
      <c r="OJC9" s="928"/>
      <c r="OJD9" s="928"/>
      <c r="OJE9" s="928"/>
      <c r="OJF9" s="928"/>
      <c r="OJG9" s="928"/>
      <c r="OJH9" s="928"/>
      <c r="OJI9" s="928"/>
      <c r="OJJ9" s="928"/>
      <c r="OJK9" s="928"/>
      <c r="OJL9" s="928"/>
      <c r="OJM9" s="928"/>
      <c r="OJN9" s="928"/>
      <c r="OJO9" s="928"/>
      <c r="OJP9" s="928"/>
      <c r="OJQ9" s="928"/>
      <c r="OJR9" s="928"/>
      <c r="OJS9" s="928"/>
      <c r="OJT9" s="928"/>
      <c r="OJU9" s="928"/>
      <c r="OJV9" s="928"/>
      <c r="OJW9" s="928"/>
      <c r="OJX9" s="928"/>
      <c r="OJY9" s="928"/>
      <c r="OJZ9" s="928"/>
      <c r="OKA9" s="928"/>
      <c r="OKB9" s="928"/>
      <c r="OKC9" s="928"/>
      <c r="OKD9" s="928"/>
      <c r="OKE9" s="928"/>
      <c r="OKF9" s="928"/>
      <c r="OKG9" s="928"/>
      <c r="OKH9" s="928"/>
      <c r="OKI9" s="928"/>
      <c r="OKJ9" s="928"/>
      <c r="OKK9" s="928"/>
      <c r="OKL9" s="928"/>
      <c r="OKM9" s="928"/>
      <c r="OKN9" s="928"/>
      <c r="OKO9" s="928"/>
      <c r="OKP9" s="928"/>
      <c r="OKQ9" s="928"/>
      <c r="OKR9" s="928"/>
      <c r="OKS9" s="928"/>
      <c r="OKT9" s="928"/>
      <c r="OKU9" s="928"/>
      <c r="OKV9" s="928"/>
      <c r="OKW9" s="928"/>
      <c r="OKX9" s="928"/>
      <c r="OKY9" s="928"/>
      <c r="OKZ9" s="928"/>
      <c r="OLA9" s="928"/>
      <c r="OLB9" s="928"/>
      <c r="OLC9" s="928"/>
      <c r="OLD9" s="928"/>
      <c r="OLE9" s="928"/>
      <c r="OLF9" s="928"/>
      <c r="OLG9" s="928"/>
      <c r="OLH9" s="928"/>
      <c r="OLI9" s="928"/>
      <c r="OLJ9" s="928"/>
      <c r="OLK9" s="928"/>
      <c r="OLL9" s="928"/>
      <c r="OLM9" s="928"/>
      <c r="OLN9" s="928"/>
      <c r="OLO9" s="928"/>
      <c r="OLP9" s="928"/>
      <c r="OLQ9" s="928"/>
      <c r="OLR9" s="928"/>
      <c r="OLS9" s="928"/>
      <c r="OLT9" s="928"/>
      <c r="OLU9" s="928"/>
      <c r="OLV9" s="928"/>
      <c r="OLW9" s="928"/>
      <c r="OLX9" s="928"/>
      <c r="OLY9" s="928"/>
      <c r="OLZ9" s="928"/>
      <c r="OMA9" s="928"/>
      <c r="OMB9" s="928"/>
      <c r="OMC9" s="928"/>
      <c r="OMD9" s="928"/>
      <c r="OME9" s="928"/>
      <c r="OMF9" s="928"/>
      <c r="OMG9" s="928"/>
      <c r="OMH9" s="928"/>
      <c r="OMI9" s="928"/>
      <c r="OMJ9" s="928"/>
      <c r="OMK9" s="928"/>
      <c r="OML9" s="928"/>
      <c r="OMM9" s="928"/>
      <c r="OMN9" s="928"/>
      <c r="OMO9" s="928"/>
      <c r="OMP9" s="928"/>
      <c r="OMQ9" s="928"/>
      <c r="OMR9" s="928"/>
      <c r="OMS9" s="928"/>
      <c r="OMT9" s="928"/>
      <c r="OMU9" s="928"/>
      <c r="OMV9" s="928"/>
      <c r="OMW9" s="928"/>
      <c r="OMX9" s="928"/>
      <c r="OMY9" s="928"/>
      <c r="OMZ9" s="928"/>
      <c r="ONA9" s="928"/>
      <c r="ONB9" s="928"/>
      <c r="ONC9" s="928"/>
      <c r="OND9" s="928"/>
      <c r="ONE9" s="928"/>
      <c r="ONF9" s="928"/>
      <c r="ONG9" s="928"/>
      <c r="ONH9" s="928"/>
      <c r="ONI9" s="928"/>
      <c r="ONJ9" s="928"/>
      <c r="ONK9" s="928"/>
      <c r="ONL9" s="928"/>
      <c r="ONM9" s="928"/>
      <c r="ONN9" s="928"/>
      <c r="ONO9" s="928"/>
      <c r="ONP9" s="928"/>
      <c r="ONQ9" s="928"/>
      <c r="ONR9" s="928"/>
      <c r="ONS9" s="928"/>
      <c r="ONT9" s="928"/>
      <c r="ONU9" s="928"/>
      <c r="ONV9" s="928"/>
      <c r="ONW9" s="928"/>
      <c r="ONX9" s="928"/>
      <c r="ONY9" s="928"/>
      <c r="ONZ9" s="928"/>
      <c r="OOA9" s="928"/>
      <c r="OOB9" s="928"/>
      <c r="OOC9" s="928"/>
      <c r="OOD9" s="928"/>
      <c r="OOE9" s="928"/>
      <c r="OOF9" s="928"/>
      <c r="OOG9" s="928"/>
      <c r="OOH9" s="928"/>
      <c r="OOI9" s="928"/>
      <c r="OOJ9" s="928"/>
      <c r="OOK9" s="928"/>
      <c r="OOL9" s="928"/>
      <c r="OOM9" s="928"/>
      <c r="OON9" s="928"/>
      <c r="OOO9" s="928"/>
      <c r="OOP9" s="928"/>
      <c r="OOQ9" s="928"/>
      <c r="OOR9" s="928"/>
      <c r="OOS9" s="928"/>
      <c r="OOT9" s="928"/>
      <c r="OOU9" s="928"/>
      <c r="OOV9" s="928"/>
      <c r="OOW9" s="928"/>
      <c r="OOX9" s="928"/>
      <c r="OOY9" s="928"/>
      <c r="OOZ9" s="928"/>
      <c r="OPA9" s="928"/>
      <c r="OPB9" s="928"/>
      <c r="OPC9" s="928"/>
      <c r="OPD9" s="928"/>
      <c r="OPE9" s="928"/>
      <c r="OPF9" s="928"/>
      <c r="OPG9" s="928"/>
      <c r="OPH9" s="928"/>
      <c r="OPI9" s="928"/>
      <c r="OPJ9" s="928"/>
      <c r="OPK9" s="928"/>
      <c r="OPL9" s="928"/>
      <c r="OPM9" s="928"/>
      <c r="OPN9" s="928"/>
      <c r="OPO9" s="928"/>
      <c r="OPP9" s="928"/>
      <c r="OPQ9" s="928"/>
      <c r="OPR9" s="928"/>
      <c r="OPS9" s="928"/>
      <c r="OPT9" s="928"/>
      <c r="OPU9" s="928"/>
      <c r="OPV9" s="928"/>
      <c r="OPW9" s="928"/>
      <c r="OPX9" s="928"/>
      <c r="OPY9" s="928"/>
      <c r="OPZ9" s="928"/>
      <c r="OQA9" s="928"/>
      <c r="OQB9" s="928"/>
      <c r="OQC9" s="928"/>
      <c r="OQD9" s="928"/>
      <c r="OQE9" s="928"/>
      <c r="OQF9" s="928"/>
      <c r="OQG9" s="928"/>
      <c r="OQH9" s="928"/>
      <c r="OQI9" s="928"/>
      <c r="OQJ9" s="928"/>
      <c r="OQK9" s="928"/>
      <c r="OQL9" s="928"/>
      <c r="OQM9" s="928"/>
      <c r="OQN9" s="928"/>
      <c r="OQO9" s="928"/>
      <c r="OQP9" s="928"/>
      <c r="OQQ9" s="928"/>
      <c r="OQR9" s="928"/>
      <c r="OQS9" s="928"/>
      <c r="OQT9" s="928"/>
      <c r="OQU9" s="928"/>
      <c r="OQV9" s="928"/>
      <c r="OQW9" s="928"/>
      <c r="OQX9" s="928"/>
      <c r="OQY9" s="928"/>
      <c r="OQZ9" s="928"/>
      <c r="ORA9" s="928"/>
      <c r="ORB9" s="928"/>
      <c r="ORC9" s="928"/>
      <c r="ORD9" s="928"/>
      <c r="ORE9" s="928"/>
      <c r="ORF9" s="928"/>
      <c r="ORG9" s="928"/>
      <c r="ORH9" s="928"/>
      <c r="ORI9" s="928"/>
      <c r="ORJ9" s="928"/>
      <c r="ORK9" s="928"/>
      <c r="ORL9" s="928"/>
      <c r="ORM9" s="928"/>
      <c r="ORN9" s="928"/>
      <c r="ORO9" s="928"/>
      <c r="ORP9" s="928"/>
      <c r="ORQ9" s="928"/>
      <c r="ORR9" s="928"/>
      <c r="ORS9" s="928"/>
      <c r="ORT9" s="928"/>
      <c r="ORU9" s="928"/>
      <c r="ORV9" s="928"/>
      <c r="ORW9" s="928"/>
      <c r="ORX9" s="928"/>
      <c r="ORY9" s="928"/>
      <c r="ORZ9" s="928"/>
      <c r="OSA9" s="928"/>
      <c r="OSB9" s="928"/>
      <c r="OSC9" s="928"/>
      <c r="OSD9" s="928"/>
      <c r="OSE9" s="928"/>
      <c r="OSF9" s="928"/>
      <c r="OSG9" s="928"/>
      <c r="OSH9" s="928"/>
      <c r="OSI9" s="928"/>
      <c r="OSJ9" s="928"/>
      <c r="OSK9" s="928"/>
      <c r="OSL9" s="928"/>
      <c r="OSM9" s="928"/>
      <c r="OSN9" s="928"/>
      <c r="OSO9" s="928"/>
      <c r="OSP9" s="928"/>
      <c r="OSQ9" s="928"/>
      <c r="OSR9" s="928"/>
      <c r="OSS9" s="928"/>
      <c r="OST9" s="928"/>
      <c r="OSU9" s="928"/>
      <c r="OSV9" s="928"/>
      <c r="OSW9" s="928"/>
      <c r="OSX9" s="928"/>
      <c r="OSY9" s="928"/>
      <c r="OSZ9" s="928"/>
      <c r="OTA9" s="928"/>
      <c r="OTB9" s="928"/>
      <c r="OTC9" s="928"/>
      <c r="OTD9" s="928"/>
      <c r="OTE9" s="928"/>
      <c r="OTF9" s="928"/>
      <c r="OTG9" s="928"/>
      <c r="OTH9" s="928"/>
      <c r="OTI9" s="928"/>
      <c r="OTJ9" s="928"/>
      <c r="OTK9" s="928"/>
      <c r="OTL9" s="928"/>
      <c r="OTM9" s="928"/>
      <c r="OTN9" s="928"/>
      <c r="OTO9" s="928"/>
      <c r="OTP9" s="928"/>
      <c r="OTQ9" s="928"/>
      <c r="OTR9" s="928"/>
      <c r="OTS9" s="928"/>
      <c r="OTT9" s="928"/>
      <c r="OTU9" s="928"/>
      <c r="OTV9" s="928"/>
      <c r="OTW9" s="928"/>
      <c r="OTX9" s="928"/>
      <c r="OTY9" s="928"/>
      <c r="OTZ9" s="928"/>
      <c r="OUA9" s="928"/>
      <c r="OUB9" s="928"/>
      <c r="OUC9" s="928"/>
      <c r="OUD9" s="928"/>
      <c r="OUE9" s="928"/>
      <c r="OUF9" s="928"/>
      <c r="OUG9" s="928"/>
      <c r="OUH9" s="928"/>
      <c r="OUI9" s="928"/>
      <c r="OUJ9" s="928"/>
      <c r="OUK9" s="928"/>
      <c r="OUL9" s="928"/>
      <c r="OUM9" s="928"/>
      <c r="OUN9" s="928"/>
      <c r="OUO9" s="928"/>
      <c r="OUP9" s="928"/>
      <c r="OUQ9" s="928"/>
      <c r="OUR9" s="928"/>
      <c r="OUS9" s="928"/>
      <c r="OUT9" s="928"/>
      <c r="OUU9" s="928"/>
      <c r="OUV9" s="928"/>
      <c r="OUW9" s="928"/>
      <c r="OUX9" s="928"/>
      <c r="OUY9" s="928"/>
      <c r="OUZ9" s="928"/>
      <c r="OVA9" s="928"/>
      <c r="OVB9" s="928"/>
      <c r="OVC9" s="928"/>
      <c r="OVD9" s="928"/>
      <c r="OVE9" s="928"/>
      <c r="OVF9" s="928"/>
      <c r="OVG9" s="928"/>
      <c r="OVH9" s="928"/>
      <c r="OVI9" s="928"/>
      <c r="OVJ9" s="928"/>
      <c r="OVK9" s="928"/>
      <c r="OVL9" s="928"/>
      <c r="OVM9" s="928"/>
      <c r="OVN9" s="928"/>
      <c r="OVO9" s="928"/>
      <c r="OVP9" s="928"/>
      <c r="OVQ9" s="928"/>
      <c r="OVR9" s="928"/>
      <c r="OVS9" s="928"/>
      <c r="OVT9" s="928"/>
      <c r="OVU9" s="928"/>
      <c r="OVV9" s="928"/>
      <c r="OVW9" s="928"/>
      <c r="OVX9" s="928"/>
      <c r="OVY9" s="928"/>
      <c r="OVZ9" s="928"/>
      <c r="OWA9" s="928"/>
      <c r="OWB9" s="928"/>
      <c r="OWC9" s="928"/>
      <c r="OWD9" s="928"/>
      <c r="OWE9" s="928"/>
      <c r="OWF9" s="928"/>
      <c r="OWG9" s="928"/>
      <c r="OWH9" s="928"/>
      <c r="OWI9" s="928"/>
      <c r="OWJ9" s="928"/>
      <c r="OWK9" s="928"/>
      <c r="OWL9" s="928"/>
      <c r="OWM9" s="928"/>
      <c r="OWN9" s="928"/>
      <c r="OWO9" s="928"/>
      <c r="OWP9" s="928"/>
      <c r="OWQ9" s="928"/>
      <c r="OWR9" s="928"/>
      <c r="OWS9" s="928"/>
      <c r="OWT9" s="928"/>
      <c r="OWU9" s="928"/>
      <c r="OWV9" s="928"/>
      <c r="OWW9" s="928"/>
      <c r="OWX9" s="928"/>
      <c r="OWY9" s="928"/>
      <c r="OWZ9" s="928"/>
      <c r="OXA9" s="928"/>
      <c r="OXB9" s="928"/>
      <c r="OXC9" s="928"/>
      <c r="OXD9" s="928"/>
      <c r="OXE9" s="928"/>
      <c r="OXF9" s="928"/>
      <c r="OXG9" s="928"/>
      <c r="OXH9" s="928"/>
      <c r="OXI9" s="928"/>
      <c r="OXJ9" s="928"/>
      <c r="OXK9" s="928"/>
      <c r="OXL9" s="928"/>
      <c r="OXM9" s="928"/>
      <c r="OXN9" s="928"/>
      <c r="OXO9" s="928"/>
      <c r="OXP9" s="928"/>
      <c r="OXQ9" s="928"/>
      <c r="OXR9" s="928"/>
      <c r="OXS9" s="928"/>
      <c r="OXT9" s="928"/>
      <c r="OXU9" s="928"/>
      <c r="OXV9" s="928"/>
      <c r="OXW9" s="928"/>
      <c r="OXX9" s="928"/>
      <c r="OXY9" s="928"/>
      <c r="OXZ9" s="928"/>
      <c r="OYA9" s="928"/>
      <c r="OYB9" s="928"/>
      <c r="OYC9" s="928"/>
      <c r="OYD9" s="928"/>
      <c r="OYE9" s="928"/>
      <c r="OYF9" s="928"/>
      <c r="OYG9" s="928"/>
      <c r="OYH9" s="928"/>
      <c r="OYI9" s="928"/>
      <c r="OYJ9" s="928"/>
      <c r="OYK9" s="928"/>
      <c r="OYL9" s="928"/>
      <c r="OYM9" s="928"/>
      <c r="OYN9" s="928"/>
      <c r="OYO9" s="928"/>
      <c r="OYP9" s="928"/>
      <c r="OYQ9" s="928"/>
      <c r="OYR9" s="928"/>
      <c r="OYS9" s="928"/>
      <c r="OYT9" s="928"/>
      <c r="OYU9" s="928"/>
      <c r="OYV9" s="928"/>
      <c r="OYW9" s="928"/>
      <c r="OYX9" s="928"/>
      <c r="OYY9" s="928"/>
      <c r="OYZ9" s="928"/>
      <c r="OZA9" s="928"/>
      <c r="OZB9" s="928"/>
      <c r="OZC9" s="928"/>
      <c r="OZD9" s="928"/>
      <c r="OZE9" s="928"/>
      <c r="OZF9" s="928"/>
      <c r="OZG9" s="928"/>
      <c r="OZH9" s="928"/>
      <c r="OZI9" s="928"/>
      <c r="OZJ9" s="928"/>
      <c r="OZK9" s="928"/>
      <c r="OZL9" s="928"/>
      <c r="OZM9" s="928"/>
      <c r="OZN9" s="928"/>
      <c r="OZO9" s="928"/>
      <c r="OZP9" s="928"/>
      <c r="OZQ9" s="928"/>
      <c r="OZR9" s="928"/>
      <c r="OZS9" s="928"/>
      <c r="OZT9" s="928"/>
      <c r="OZU9" s="928"/>
      <c r="OZV9" s="928"/>
      <c r="OZW9" s="928"/>
      <c r="OZX9" s="928"/>
      <c r="OZY9" s="928"/>
      <c r="OZZ9" s="928"/>
      <c r="PAA9" s="928"/>
      <c r="PAB9" s="928"/>
      <c r="PAC9" s="928"/>
      <c r="PAD9" s="928"/>
      <c r="PAE9" s="928"/>
      <c r="PAF9" s="928"/>
      <c r="PAG9" s="928"/>
      <c r="PAH9" s="928"/>
      <c r="PAI9" s="928"/>
      <c r="PAJ9" s="928"/>
      <c r="PAK9" s="928"/>
      <c r="PAL9" s="928"/>
      <c r="PAM9" s="928"/>
      <c r="PAN9" s="928"/>
      <c r="PAO9" s="928"/>
      <c r="PAP9" s="928"/>
      <c r="PAQ9" s="928"/>
      <c r="PAR9" s="928"/>
      <c r="PAS9" s="928"/>
      <c r="PAT9" s="928"/>
      <c r="PAU9" s="928"/>
      <c r="PAV9" s="928"/>
      <c r="PAW9" s="928"/>
      <c r="PAX9" s="928"/>
      <c r="PAY9" s="928"/>
      <c r="PAZ9" s="928"/>
      <c r="PBA9" s="928"/>
      <c r="PBB9" s="928"/>
      <c r="PBC9" s="928"/>
      <c r="PBD9" s="928"/>
      <c r="PBE9" s="928"/>
      <c r="PBF9" s="928"/>
      <c r="PBG9" s="928"/>
      <c r="PBH9" s="928"/>
      <c r="PBI9" s="928"/>
      <c r="PBJ9" s="928"/>
      <c r="PBK9" s="928"/>
      <c r="PBL9" s="928"/>
      <c r="PBM9" s="928"/>
      <c r="PBN9" s="928"/>
      <c r="PBO9" s="928"/>
      <c r="PBP9" s="928"/>
      <c r="PBQ9" s="928"/>
      <c r="PBR9" s="928"/>
      <c r="PBS9" s="928"/>
      <c r="PBT9" s="928"/>
      <c r="PBU9" s="928"/>
      <c r="PBV9" s="928"/>
      <c r="PBW9" s="928"/>
      <c r="PBX9" s="928"/>
      <c r="PBY9" s="928"/>
      <c r="PBZ9" s="928"/>
      <c r="PCA9" s="928"/>
      <c r="PCB9" s="928"/>
      <c r="PCC9" s="928"/>
      <c r="PCD9" s="928"/>
      <c r="PCE9" s="928"/>
      <c r="PCF9" s="928"/>
      <c r="PCG9" s="928"/>
      <c r="PCH9" s="928"/>
      <c r="PCI9" s="928"/>
      <c r="PCJ9" s="928"/>
      <c r="PCK9" s="928"/>
      <c r="PCL9" s="928"/>
      <c r="PCM9" s="928"/>
      <c r="PCN9" s="928"/>
      <c r="PCO9" s="928"/>
      <c r="PCP9" s="928"/>
      <c r="PCQ9" s="928"/>
      <c r="PCR9" s="928"/>
      <c r="PCS9" s="928"/>
      <c r="PCT9" s="928"/>
      <c r="PCU9" s="928"/>
      <c r="PCV9" s="928"/>
      <c r="PCW9" s="928"/>
      <c r="PCX9" s="928"/>
      <c r="PCY9" s="928"/>
      <c r="PCZ9" s="928"/>
      <c r="PDA9" s="928"/>
      <c r="PDB9" s="928"/>
      <c r="PDC9" s="928"/>
      <c r="PDD9" s="928"/>
      <c r="PDE9" s="928"/>
      <c r="PDF9" s="928"/>
      <c r="PDG9" s="928"/>
      <c r="PDH9" s="928"/>
      <c r="PDI9" s="928"/>
      <c r="PDJ9" s="928"/>
      <c r="PDK9" s="928"/>
      <c r="PDL9" s="928"/>
      <c r="PDM9" s="928"/>
      <c r="PDN9" s="928"/>
      <c r="PDO9" s="928"/>
      <c r="PDP9" s="928"/>
      <c r="PDQ9" s="928"/>
      <c r="PDR9" s="928"/>
      <c r="PDS9" s="928"/>
      <c r="PDT9" s="928"/>
      <c r="PDU9" s="928"/>
      <c r="PDV9" s="928"/>
      <c r="PDW9" s="928"/>
      <c r="PDX9" s="928"/>
      <c r="PDY9" s="928"/>
      <c r="PDZ9" s="928"/>
      <c r="PEA9" s="928"/>
      <c r="PEB9" s="928"/>
      <c r="PEC9" s="928"/>
      <c r="PED9" s="928"/>
      <c r="PEE9" s="928"/>
      <c r="PEF9" s="928"/>
      <c r="PEG9" s="928"/>
      <c r="PEH9" s="928"/>
      <c r="PEI9" s="928"/>
      <c r="PEJ9" s="928"/>
      <c r="PEK9" s="928"/>
      <c r="PEL9" s="928"/>
      <c r="PEM9" s="928"/>
      <c r="PEN9" s="928"/>
      <c r="PEO9" s="928"/>
      <c r="PEP9" s="928"/>
      <c r="PEQ9" s="928"/>
      <c r="PER9" s="928"/>
      <c r="PES9" s="928"/>
      <c r="PET9" s="928"/>
      <c r="PEU9" s="928"/>
      <c r="PEV9" s="928"/>
      <c r="PEW9" s="928"/>
      <c r="PEX9" s="928"/>
      <c r="PEY9" s="928"/>
      <c r="PEZ9" s="928"/>
      <c r="PFA9" s="928"/>
      <c r="PFB9" s="928"/>
      <c r="PFC9" s="928"/>
      <c r="PFD9" s="928"/>
      <c r="PFE9" s="928"/>
      <c r="PFF9" s="928"/>
      <c r="PFG9" s="928"/>
      <c r="PFH9" s="928"/>
      <c r="PFI9" s="928"/>
      <c r="PFJ9" s="928"/>
      <c r="PFK9" s="928"/>
      <c r="PFL9" s="928"/>
      <c r="PFM9" s="928"/>
      <c r="PFN9" s="928"/>
      <c r="PFO9" s="928"/>
      <c r="PFP9" s="928"/>
      <c r="PFQ9" s="928"/>
      <c r="PFR9" s="928"/>
      <c r="PFS9" s="928"/>
      <c r="PFT9" s="928"/>
      <c r="PFU9" s="928"/>
      <c r="PFV9" s="928"/>
      <c r="PFW9" s="928"/>
      <c r="PFX9" s="928"/>
      <c r="PFY9" s="928"/>
      <c r="PFZ9" s="928"/>
      <c r="PGA9" s="928"/>
      <c r="PGB9" s="928"/>
      <c r="PGC9" s="928"/>
      <c r="PGD9" s="928"/>
      <c r="PGE9" s="928"/>
      <c r="PGF9" s="928"/>
      <c r="PGG9" s="928"/>
      <c r="PGH9" s="928"/>
      <c r="PGI9" s="928"/>
      <c r="PGJ9" s="928"/>
      <c r="PGK9" s="928"/>
      <c r="PGL9" s="928"/>
      <c r="PGM9" s="928"/>
      <c r="PGN9" s="928"/>
      <c r="PGO9" s="928"/>
      <c r="PGP9" s="928"/>
      <c r="PGQ9" s="928"/>
      <c r="PGR9" s="928"/>
      <c r="PGS9" s="928"/>
      <c r="PGT9" s="928"/>
      <c r="PGU9" s="928"/>
      <c r="PGV9" s="928"/>
      <c r="PGW9" s="928"/>
      <c r="PGX9" s="928"/>
      <c r="PGY9" s="928"/>
      <c r="PGZ9" s="928"/>
      <c r="PHA9" s="928"/>
      <c r="PHB9" s="928"/>
      <c r="PHC9" s="928"/>
      <c r="PHD9" s="928"/>
      <c r="PHE9" s="928"/>
      <c r="PHF9" s="928"/>
      <c r="PHG9" s="928"/>
      <c r="PHH9" s="928"/>
      <c r="PHI9" s="928"/>
      <c r="PHJ9" s="928"/>
      <c r="PHK9" s="928"/>
      <c r="PHL9" s="928"/>
      <c r="PHM9" s="928"/>
      <c r="PHN9" s="928"/>
      <c r="PHO9" s="928"/>
      <c r="PHP9" s="928"/>
      <c r="PHQ9" s="928"/>
      <c r="PHR9" s="928"/>
      <c r="PHS9" s="928"/>
      <c r="PHT9" s="928"/>
      <c r="PHU9" s="928"/>
      <c r="PHV9" s="928"/>
      <c r="PHW9" s="928"/>
      <c r="PHX9" s="928"/>
      <c r="PHY9" s="928"/>
      <c r="PHZ9" s="928"/>
      <c r="PIA9" s="928"/>
      <c r="PIB9" s="928"/>
      <c r="PIC9" s="928"/>
      <c r="PID9" s="928"/>
      <c r="PIE9" s="928"/>
      <c r="PIF9" s="928"/>
      <c r="PIG9" s="928"/>
      <c r="PIH9" s="928"/>
      <c r="PII9" s="928"/>
      <c r="PIJ9" s="928"/>
      <c r="PIK9" s="928"/>
      <c r="PIL9" s="928"/>
      <c r="PIM9" s="928"/>
      <c r="PIN9" s="928"/>
      <c r="PIO9" s="928"/>
      <c r="PIP9" s="928"/>
      <c r="PIQ9" s="928"/>
      <c r="PIR9" s="928"/>
      <c r="PIS9" s="928"/>
      <c r="PIT9" s="928"/>
      <c r="PIU9" s="928"/>
      <c r="PIV9" s="928"/>
      <c r="PIW9" s="928"/>
      <c r="PIX9" s="928"/>
      <c r="PIY9" s="928"/>
      <c r="PIZ9" s="928"/>
      <c r="PJA9" s="928"/>
      <c r="PJB9" s="928"/>
      <c r="PJC9" s="928"/>
      <c r="PJD9" s="928"/>
      <c r="PJE9" s="928"/>
      <c r="PJF9" s="928"/>
      <c r="PJG9" s="928"/>
      <c r="PJH9" s="928"/>
      <c r="PJI9" s="928"/>
      <c r="PJJ9" s="928"/>
      <c r="PJK9" s="928"/>
      <c r="PJL9" s="928"/>
      <c r="PJM9" s="928"/>
      <c r="PJN9" s="928"/>
      <c r="PJO9" s="928"/>
      <c r="PJP9" s="928"/>
      <c r="PJQ9" s="928"/>
      <c r="PJR9" s="928"/>
      <c r="PJS9" s="928"/>
      <c r="PJT9" s="928"/>
      <c r="PJU9" s="928"/>
      <c r="PJV9" s="928"/>
      <c r="PJW9" s="928"/>
      <c r="PJX9" s="928"/>
      <c r="PJY9" s="928"/>
      <c r="PJZ9" s="928"/>
      <c r="PKA9" s="928"/>
      <c r="PKB9" s="928"/>
      <c r="PKC9" s="928"/>
      <c r="PKD9" s="928"/>
      <c r="PKE9" s="928"/>
      <c r="PKF9" s="928"/>
      <c r="PKG9" s="928"/>
      <c r="PKH9" s="928"/>
      <c r="PKI9" s="928"/>
      <c r="PKJ9" s="928"/>
      <c r="PKK9" s="928"/>
      <c r="PKL9" s="928"/>
      <c r="PKM9" s="928"/>
      <c r="PKN9" s="928"/>
      <c r="PKO9" s="928"/>
      <c r="PKP9" s="928"/>
      <c r="PKQ9" s="928"/>
      <c r="PKR9" s="928"/>
      <c r="PKS9" s="928"/>
      <c r="PKT9" s="928"/>
      <c r="PKU9" s="928"/>
      <c r="PKV9" s="928"/>
      <c r="PKW9" s="928"/>
      <c r="PKX9" s="928"/>
      <c r="PKY9" s="928"/>
      <c r="PKZ9" s="928"/>
      <c r="PLA9" s="928"/>
      <c r="PLB9" s="928"/>
      <c r="PLC9" s="928"/>
      <c r="PLD9" s="928"/>
      <c r="PLE9" s="928"/>
      <c r="PLF9" s="928"/>
      <c r="PLG9" s="928"/>
      <c r="PLH9" s="928"/>
      <c r="PLI9" s="928"/>
      <c r="PLJ9" s="928"/>
      <c r="PLK9" s="928"/>
      <c r="PLL9" s="928"/>
      <c r="PLM9" s="928"/>
      <c r="PLN9" s="928"/>
      <c r="PLO9" s="928"/>
      <c r="PLP9" s="928"/>
      <c r="PLQ9" s="928"/>
      <c r="PLR9" s="928"/>
      <c r="PLS9" s="928"/>
      <c r="PLT9" s="928"/>
      <c r="PLU9" s="928"/>
      <c r="PLV9" s="928"/>
      <c r="PLW9" s="928"/>
      <c r="PLX9" s="928"/>
      <c r="PLY9" s="928"/>
      <c r="PLZ9" s="928"/>
      <c r="PMA9" s="928"/>
      <c r="PMB9" s="928"/>
      <c r="PMC9" s="928"/>
      <c r="PMD9" s="928"/>
      <c r="PME9" s="928"/>
      <c r="PMF9" s="928"/>
      <c r="PMG9" s="928"/>
      <c r="PMH9" s="928"/>
      <c r="PMI9" s="928"/>
      <c r="PMJ9" s="928"/>
      <c r="PMK9" s="928"/>
      <c r="PML9" s="928"/>
      <c r="PMM9" s="928"/>
      <c r="PMN9" s="928"/>
      <c r="PMO9" s="928"/>
      <c r="PMP9" s="928"/>
      <c r="PMQ9" s="928"/>
      <c r="PMR9" s="928"/>
      <c r="PMS9" s="928"/>
      <c r="PMT9" s="928"/>
      <c r="PMU9" s="928"/>
      <c r="PMV9" s="928"/>
      <c r="PMW9" s="928"/>
      <c r="PMX9" s="928"/>
      <c r="PMY9" s="928"/>
      <c r="PMZ9" s="928"/>
      <c r="PNA9" s="928"/>
      <c r="PNB9" s="928"/>
      <c r="PNC9" s="928"/>
      <c r="PND9" s="928"/>
      <c r="PNE9" s="928"/>
      <c r="PNF9" s="928"/>
      <c r="PNG9" s="928"/>
      <c r="PNH9" s="928"/>
      <c r="PNI9" s="928"/>
      <c r="PNJ9" s="928"/>
      <c r="PNK9" s="928"/>
      <c r="PNL9" s="928"/>
      <c r="PNM9" s="928"/>
      <c r="PNN9" s="928"/>
      <c r="PNO9" s="928"/>
      <c r="PNP9" s="928"/>
      <c r="PNQ9" s="928"/>
      <c r="PNR9" s="928"/>
      <c r="PNS9" s="928"/>
      <c r="PNT9" s="928"/>
      <c r="PNU9" s="928"/>
      <c r="PNV9" s="928"/>
      <c r="PNW9" s="928"/>
      <c r="PNX9" s="928"/>
      <c r="PNY9" s="928"/>
      <c r="PNZ9" s="928"/>
      <c r="POA9" s="928"/>
      <c r="POB9" s="928"/>
      <c r="POC9" s="928"/>
      <c r="POD9" s="928"/>
      <c r="POE9" s="928"/>
      <c r="POF9" s="928"/>
      <c r="POG9" s="928"/>
      <c r="POH9" s="928"/>
      <c r="POI9" s="928"/>
      <c r="POJ9" s="928"/>
      <c r="POK9" s="928"/>
      <c r="POL9" s="928"/>
      <c r="POM9" s="928"/>
      <c r="PON9" s="928"/>
      <c r="POO9" s="928"/>
      <c r="POP9" s="928"/>
      <c r="POQ9" s="928"/>
      <c r="POR9" s="928"/>
      <c r="POS9" s="928"/>
      <c r="POT9" s="928"/>
      <c r="POU9" s="928"/>
      <c r="POV9" s="928"/>
      <c r="POW9" s="928"/>
      <c r="POX9" s="928"/>
      <c r="POY9" s="928"/>
      <c r="POZ9" s="928"/>
      <c r="PPA9" s="928"/>
      <c r="PPB9" s="928"/>
      <c r="PPC9" s="928"/>
      <c r="PPD9" s="928"/>
      <c r="PPE9" s="928"/>
      <c r="PPF9" s="928"/>
      <c r="PPG9" s="928"/>
      <c r="PPH9" s="928"/>
      <c r="PPI9" s="928"/>
      <c r="PPJ9" s="928"/>
      <c r="PPK9" s="928"/>
      <c r="PPL9" s="928"/>
      <c r="PPM9" s="928"/>
      <c r="PPN9" s="928"/>
      <c r="PPO9" s="928"/>
      <c r="PPP9" s="928"/>
      <c r="PPQ9" s="928"/>
      <c r="PPR9" s="928"/>
      <c r="PPS9" s="928"/>
      <c r="PPT9" s="928"/>
      <c r="PPU9" s="928"/>
      <c r="PPV9" s="928"/>
      <c r="PPW9" s="928"/>
      <c r="PPX9" s="928"/>
      <c r="PPY9" s="928"/>
      <c r="PPZ9" s="928"/>
      <c r="PQA9" s="928"/>
      <c r="PQB9" s="928"/>
      <c r="PQC9" s="928"/>
      <c r="PQD9" s="928"/>
      <c r="PQE9" s="928"/>
      <c r="PQF9" s="928"/>
      <c r="PQG9" s="928"/>
      <c r="PQH9" s="928"/>
      <c r="PQI9" s="928"/>
      <c r="PQJ9" s="928"/>
      <c r="PQK9" s="928"/>
      <c r="PQL9" s="928"/>
      <c r="PQM9" s="928"/>
      <c r="PQN9" s="928"/>
      <c r="PQO9" s="928"/>
      <c r="PQP9" s="928"/>
      <c r="PQQ9" s="928"/>
      <c r="PQR9" s="928"/>
      <c r="PQS9" s="928"/>
      <c r="PQT9" s="928"/>
      <c r="PQU9" s="928"/>
      <c r="PQV9" s="928"/>
      <c r="PQW9" s="928"/>
      <c r="PQX9" s="928"/>
      <c r="PQY9" s="928"/>
      <c r="PQZ9" s="928"/>
      <c r="PRA9" s="928"/>
      <c r="PRB9" s="928"/>
      <c r="PRC9" s="928"/>
      <c r="PRD9" s="928"/>
      <c r="PRE9" s="928"/>
      <c r="PRF9" s="928"/>
      <c r="PRG9" s="928"/>
      <c r="PRH9" s="928"/>
      <c r="PRI9" s="928"/>
      <c r="PRJ9" s="928"/>
      <c r="PRK9" s="928"/>
      <c r="PRL9" s="928"/>
      <c r="PRM9" s="928"/>
      <c r="PRN9" s="928"/>
      <c r="PRO9" s="928"/>
      <c r="PRP9" s="928"/>
      <c r="PRQ9" s="928"/>
      <c r="PRR9" s="928"/>
      <c r="PRS9" s="928"/>
      <c r="PRT9" s="928"/>
      <c r="PRU9" s="928"/>
      <c r="PRV9" s="928"/>
      <c r="PRW9" s="928"/>
      <c r="PRX9" s="928"/>
      <c r="PRY9" s="928"/>
      <c r="PRZ9" s="928"/>
      <c r="PSA9" s="928"/>
      <c r="PSB9" s="928"/>
      <c r="PSC9" s="928"/>
      <c r="PSD9" s="928"/>
      <c r="PSE9" s="928"/>
      <c r="PSF9" s="928"/>
      <c r="PSG9" s="928"/>
      <c r="PSH9" s="928"/>
      <c r="PSI9" s="928"/>
      <c r="PSJ9" s="928"/>
      <c r="PSK9" s="928"/>
      <c r="PSL9" s="928"/>
      <c r="PSM9" s="928"/>
      <c r="PSN9" s="928"/>
      <c r="PSO9" s="928"/>
      <c r="PSP9" s="928"/>
      <c r="PSQ9" s="928"/>
      <c r="PSR9" s="928"/>
      <c r="PSS9" s="928"/>
      <c r="PST9" s="928"/>
      <c r="PSU9" s="928"/>
      <c r="PSV9" s="928"/>
      <c r="PSW9" s="928"/>
      <c r="PSX9" s="928"/>
      <c r="PSY9" s="928"/>
      <c r="PSZ9" s="928"/>
      <c r="PTA9" s="928"/>
      <c r="PTB9" s="928"/>
      <c r="PTC9" s="928"/>
      <c r="PTD9" s="928"/>
      <c r="PTE9" s="928"/>
      <c r="PTF9" s="928"/>
      <c r="PTG9" s="928"/>
      <c r="PTH9" s="928"/>
      <c r="PTI9" s="928"/>
      <c r="PTJ9" s="928"/>
      <c r="PTK9" s="928"/>
      <c r="PTL9" s="928"/>
      <c r="PTM9" s="928"/>
      <c r="PTN9" s="928"/>
      <c r="PTO9" s="928"/>
      <c r="PTP9" s="928"/>
      <c r="PTQ9" s="928"/>
      <c r="PTR9" s="928"/>
      <c r="PTS9" s="928"/>
      <c r="PTT9" s="928"/>
      <c r="PTU9" s="928"/>
      <c r="PTV9" s="928"/>
      <c r="PTW9" s="928"/>
      <c r="PTX9" s="928"/>
      <c r="PTY9" s="928"/>
      <c r="PTZ9" s="928"/>
      <c r="PUA9" s="928"/>
      <c r="PUB9" s="928"/>
      <c r="PUC9" s="928"/>
      <c r="PUD9" s="928"/>
      <c r="PUE9" s="928"/>
      <c r="PUF9" s="928"/>
      <c r="PUG9" s="928"/>
      <c r="PUH9" s="928"/>
      <c r="PUI9" s="928"/>
      <c r="PUJ9" s="928"/>
      <c r="PUK9" s="928"/>
      <c r="PUL9" s="928"/>
      <c r="PUM9" s="928"/>
      <c r="PUN9" s="928"/>
      <c r="PUO9" s="928"/>
      <c r="PUP9" s="928"/>
      <c r="PUQ9" s="928"/>
      <c r="PUR9" s="928"/>
      <c r="PUS9" s="928"/>
      <c r="PUT9" s="928"/>
      <c r="PUU9" s="928"/>
      <c r="PUV9" s="928"/>
      <c r="PUW9" s="928"/>
      <c r="PUX9" s="928"/>
      <c r="PUY9" s="928"/>
      <c r="PUZ9" s="928"/>
      <c r="PVA9" s="928"/>
      <c r="PVB9" s="928"/>
      <c r="PVC9" s="928"/>
      <c r="PVD9" s="928"/>
      <c r="PVE9" s="928"/>
      <c r="PVF9" s="928"/>
      <c r="PVG9" s="928"/>
      <c r="PVH9" s="928"/>
      <c r="PVI9" s="928"/>
      <c r="PVJ9" s="928"/>
      <c r="PVK9" s="928"/>
      <c r="PVL9" s="928"/>
      <c r="PVM9" s="928"/>
      <c r="PVN9" s="928"/>
      <c r="PVO9" s="928"/>
      <c r="PVP9" s="928"/>
      <c r="PVQ9" s="928"/>
      <c r="PVR9" s="928"/>
      <c r="PVS9" s="928"/>
      <c r="PVT9" s="928"/>
      <c r="PVU9" s="928"/>
      <c r="PVV9" s="928"/>
      <c r="PVW9" s="928"/>
      <c r="PVX9" s="928"/>
      <c r="PVY9" s="928"/>
      <c r="PVZ9" s="928"/>
      <c r="PWA9" s="928"/>
      <c r="PWB9" s="928"/>
      <c r="PWC9" s="928"/>
      <c r="PWD9" s="928"/>
      <c r="PWE9" s="928"/>
      <c r="PWF9" s="928"/>
      <c r="PWG9" s="928"/>
      <c r="PWH9" s="928"/>
      <c r="PWI9" s="928"/>
      <c r="PWJ9" s="928"/>
      <c r="PWK9" s="928"/>
      <c r="PWL9" s="928"/>
      <c r="PWM9" s="928"/>
      <c r="PWN9" s="928"/>
      <c r="PWO9" s="928"/>
      <c r="PWP9" s="928"/>
      <c r="PWQ9" s="928"/>
      <c r="PWR9" s="928"/>
      <c r="PWS9" s="928"/>
      <c r="PWT9" s="928"/>
      <c r="PWU9" s="928"/>
      <c r="PWV9" s="928"/>
      <c r="PWW9" s="928"/>
      <c r="PWX9" s="928"/>
      <c r="PWY9" s="928"/>
      <c r="PWZ9" s="928"/>
      <c r="PXA9" s="928"/>
      <c r="PXB9" s="928"/>
      <c r="PXC9" s="928"/>
      <c r="PXD9" s="928"/>
      <c r="PXE9" s="928"/>
      <c r="PXF9" s="928"/>
      <c r="PXG9" s="928"/>
      <c r="PXH9" s="928"/>
      <c r="PXI9" s="928"/>
      <c r="PXJ9" s="928"/>
      <c r="PXK9" s="928"/>
      <c r="PXL9" s="928"/>
      <c r="PXM9" s="928"/>
      <c r="PXN9" s="928"/>
      <c r="PXO9" s="928"/>
      <c r="PXP9" s="928"/>
      <c r="PXQ9" s="928"/>
      <c r="PXR9" s="928"/>
      <c r="PXS9" s="928"/>
      <c r="PXT9" s="928"/>
      <c r="PXU9" s="928"/>
      <c r="PXV9" s="928"/>
      <c r="PXW9" s="928"/>
      <c r="PXX9" s="928"/>
      <c r="PXY9" s="928"/>
      <c r="PXZ9" s="928"/>
      <c r="PYA9" s="928"/>
      <c r="PYB9" s="928"/>
      <c r="PYC9" s="928"/>
      <c r="PYD9" s="928"/>
      <c r="PYE9" s="928"/>
      <c r="PYF9" s="928"/>
      <c r="PYG9" s="928"/>
      <c r="PYH9" s="928"/>
      <c r="PYI9" s="928"/>
      <c r="PYJ9" s="928"/>
      <c r="PYK9" s="928"/>
      <c r="PYL9" s="928"/>
      <c r="PYM9" s="928"/>
      <c r="PYN9" s="928"/>
      <c r="PYO9" s="928"/>
      <c r="PYP9" s="928"/>
      <c r="PYQ9" s="928"/>
      <c r="PYR9" s="928"/>
      <c r="PYS9" s="928"/>
      <c r="PYT9" s="928"/>
      <c r="PYU9" s="928"/>
      <c r="PYV9" s="928"/>
      <c r="PYW9" s="928"/>
      <c r="PYX9" s="928"/>
      <c r="PYY9" s="928"/>
      <c r="PYZ9" s="928"/>
      <c r="PZA9" s="928"/>
      <c r="PZB9" s="928"/>
      <c r="PZC9" s="928"/>
      <c r="PZD9" s="928"/>
      <c r="PZE9" s="928"/>
      <c r="PZF9" s="928"/>
      <c r="PZG9" s="928"/>
      <c r="PZH9" s="928"/>
      <c r="PZI9" s="928"/>
      <c r="PZJ9" s="928"/>
      <c r="PZK9" s="928"/>
      <c r="PZL9" s="928"/>
      <c r="PZM9" s="928"/>
      <c r="PZN9" s="928"/>
      <c r="PZO9" s="928"/>
      <c r="PZP9" s="928"/>
      <c r="PZQ9" s="928"/>
      <c r="PZR9" s="928"/>
      <c r="PZS9" s="928"/>
      <c r="PZT9" s="928"/>
      <c r="PZU9" s="928"/>
      <c r="PZV9" s="928"/>
      <c r="PZW9" s="928"/>
      <c r="PZX9" s="928"/>
      <c r="PZY9" s="928"/>
      <c r="PZZ9" s="928"/>
      <c r="QAA9" s="928"/>
      <c r="QAB9" s="928"/>
      <c r="QAC9" s="928"/>
      <c r="QAD9" s="928"/>
      <c r="QAE9" s="928"/>
      <c r="QAF9" s="928"/>
      <c r="QAG9" s="928"/>
      <c r="QAH9" s="928"/>
      <c r="QAI9" s="928"/>
      <c r="QAJ9" s="928"/>
      <c r="QAK9" s="928"/>
      <c r="QAL9" s="928"/>
      <c r="QAM9" s="928"/>
      <c r="QAN9" s="928"/>
      <c r="QAO9" s="928"/>
      <c r="QAP9" s="928"/>
      <c r="QAQ9" s="928"/>
      <c r="QAR9" s="928"/>
      <c r="QAS9" s="928"/>
      <c r="QAT9" s="928"/>
      <c r="QAU9" s="928"/>
      <c r="QAV9" s="928"/>
      <c r="QAW9" s="928"/>
      <c r="QAX9" s="928"/>
      <c r="QAY9" s="928"/>
      <c r="QAZ9" s="928"/>
      <c r="QBA9" s="928"/>
      <c r="QBB9" s="928"/>
      <c r="QBC9" s="928"/>
      <c r="QBD9" s="928"/>
      <c r="QBE9" s="928"/>
      <c r="QBF9" s="928"/>
      <c r="QBG9" s="928"/>
      <c r="QBH9" s="928"/>
      <c r="QBI9" s="928"/>
      <c r="QBJ9" s="928"/>
      <c r="QBK9" s="928"/>
      <c r="QBL9" s="928"/>
      <c r="QBM9" s="928"/>
      <c r="QBN9" s="928"/>
      <c r="QBO9" s="928"/>
      <c r="QBP9" s="928"/>
      <c r="QBQ9" s="928"/>
      <c r="QBR9" s="928"/>
      <c r="QBS9" s="928"/>
      <c r="QBT9" s="928"/>
      <c r="QBU9" s="928"/>
      <c r="QBV9" s="928"/>
      <c r="QBW9" s="928"/>
      <c r="QBX9" s="928"/>
      <c r="QBY9" s="928"/>
      <c r="QBZ9" s="928"/>
      <c r="QCA9" s="928"/>
      <c r="QCB9" s="928"/>
      <c r="QCC9" s="928"/>
      <c r="QCD9" s="928"/>
      <c r="QCE9" s="928"/>
      <c r="QCF9" s="928"/>
      <c r="QCG9" s="928"/>
      <c r="QCH9" s="928"/>
      <c r="QCI9" s="928"/>
      <c r="QCJ9" s="928"/>
      <c r="QCK9" s="928"/>
      <c r="QCL9" s="928"/>
      <c r="QCM9" s="928"/>
      <c r="QCN9" s="928"/>
      <c r="QCO9" s="928"/>
      <c r="QCP9" s="928"/>
      <c r="QCQ9" s="928"/>
      <c r="QCR9" s="928"/>
      <c r="QCS9" s="928"/>
      <c r="QCT9" s="928"/>
      <c r="QCU9" s="928"/>
      <c r="QCV9" s="928"/>
      <c r="QCW9" s="928"/>
      <c r="QCX9" s="928"/>
      <c r="QCY9" s="928"/>
      <c r="QCZ9" s="928"/>
      <c r="QDA9" s="928"/>
      <c r="QDB9" s="928"/>
      <c r="QDC9" s="928"/>
      <c r="QDD9" s="928"/>
      <c r="QDE9" s="928"/>
      <c r="QDF9" s="928"/>
      <c r="QDG9" s="928"/>
      <c r="QDH9" s="928"/>
      <c r="QDI9" s="928"/>
      <c r="QDJ9" s="928"/>
      <c r="QDK9" s="928"/>
      <c r="QDL9" s="928"/>
      <c r="QDM9" s="928"/>
      <c r="QDN9" s="928"/>
      <c r="QDO9" s="928"/>
      <c r="QDP9" s="928"/>
      <c r="QDQ9" s="928"/>
      <c r="QDR9" s="928"/>
      <c r="QDS9" s="928"/>
      <c r="QDT9" s="928"/>
      <c r="QDU9" s="928"/>
      <c r="QDV9" s="928"/>
      <c r="QDW9" s="928"/>
      <c r="QDX9" s="928"/>
      <c r="QDY9" s="928"/>
      <c r="QDZ9" s="928"/>
      <c r="QEA9" s="928"/>
      <c r="QEB9" s="928"/>
      <c r="QEC9" s="928"/>
      <c r="QED9" s="928"/>
      <c r="QEE9" s="928"/>
      <c r="QEF9" s="928"/>
      <c r="QEG9" s="928"/>
      <c r="QEH9" s="928"/>
      <c r="QEI9" s="928"/>
      <c r="QEJ9" s="928"/>
      <c r="QEK9" s="928"/>
      <c r="QEL9" s="928"/>
      <c r="QEM9" s="928"/>
      <c r="QEN9" s="928"/>
      <c r="QEO9" s="928"/>
      <c r="QEP9" s="928"/>
      <c r="QEQ9" s="928"/>
      <c r="QER9" s="928"/>
      <c r="QES9" s="928"/>
      <c r="QET9" s="928"/>
      <c r="QEU9" s="928"/>
      <c r="QEV9" s="928"/>
      <c r="QEW9" s="928"/>
      <c r="QEX9" s="928"/>
      <c r="QEY9" s="928"/>
      <c r="QEZ9" s="928"/>
      <c r="QFA9" s="928"/>
      <c r="QFB9" s="928"/>
      <c r="QFC9" s="928"/>
      <c r="QFD9" s="928"/>
      <c r="QFE9" s="928"/>
      <c r="QFF9" s="928"/>
      <c r="QFG9" s="928"/>
      <c r="QFH9" s="928"/>
      <c r="QFI9" s="928"/>
      <c r="QFJ9" s="928"/>
      <c r="QFK9" s="928"/>
      <c r="QFL9" s="928"/>
      <c r="QFM9" s="928"/>
      <c r="QFN9" s="928"/>
      <c r="QFO9" s="928"/>
      <c r="QFP9" s="928"/>
      <c r="QFQ9" s="928"/>
      <c r="QFR9" s="928"/>
      <c r="QFS9" s="928"/>
      <c r="QFT9" s="928"/>
      <c r="QFU9" s="928"/>
      <c r="QFV9" s="928"/>
      <c r="QFW9" s="928"/>
      <c r="QFX9" s="928"/>
      <c r="QFY9" s="928"/>
      <c r="QFZ9" s="928"/>
      <c r="QGA9" s="928"/>
      <c r="QGB9" s="928"/>
      <c r="QGC9" s="928"/>
      <c r="QGD9" s="928"/>
      <c r="QGE9" s="928"/>
      <c r="QGF9" s="928"/>
      <c r="QGG9" s="928"/>
      <c r="QGH9" s="928"/>
      <c r="QGI9" s="928"/>
      <c r="QGJ9" s="928"/>
      <c r="QGK9" s="928"/>
      <c r="QGL9" s="928"/>
      <c r="QGM9" s="928"/>
      <c r="QGN9" s="928"/>
      <c r="QGO9" s="928"/>
      <c r="QGP9" s="928"/>
      <c r="QGQ9" s="928"/>
      <c r="QGR9" s="928"/>
      <c r="QGS9" s="928"/>
      <c r="QGT9" s="928"/>
      <c r="QGU9" s="928"/>
      <c r="QGV9" s="928"/>
      <c r="QGW9" s="928"/>
      <c r="QGX9" s="928"/>
      <c r="QGY9" s="928"/>
      <c r="QGZ9" s="928"/>
      <c r="QHA9" s="928"/>
      <c r="QHB9" s="928"/>
      <c r="QHC9" s="928"/>
      <c r="QHD9" s="928"/>
      <c r="QHE9" s="928"/>
      <c r="QHF9" s="928"/>
      <c r="QHG9" s="928"/>
      <c r="QHH9" s="928"/>
      <c r="QHI9" s="928"/>
      <c r="QHJ9" s="928"/>
      <c r="QHK9" s="928"/>
      <c r="QHL9" s="928"/>
      <c r="QHM9" s="928"/>
      <c r="QHN9" s="928"/>
      <c r="QHO9" s="928"/>
      <c r="QHP9" s="928"/>
      <c r="QHQ9" s="928"/>
      <c r="QHR9" s="928"/>
      <c r="QHS9" s="928"/>
      <c r="QHT9" s="928"/>
      <c r="QHU9" s="928"/>
      <c r="QHV9" s="928"/>
      <c r="QHW9" s="928"/>
      <c r="QHX9" s="928"/>
      <c r="QHY9" s="928"/>
      <c r="QHZ9" s="928"/>
      <c r="QIA9" s="928"/>
      <c r="QIB9" s="928"/>
      <c r="QIC9" s="928"/>
      <c r="QID9" s="928"/>
      <c r="QIE9" s="928"/>
      <c r="QIF9" s="928"/>
      <c r="QIG9" s="928"/>
      <c r="QIH9" s="928"/>
      <c r="QII9" s="928"/>
      <c r="QIJ9" s="928"/>
      <c r="QIK9" s="928"/>
      <c r="QIL9" s="928"/>
      <c r="QIM9" s="928"/>
      <c r="QIN9" s="928"/>
      <c r="QIO9" s="928"/>
      <c r="QIP9" s="928"/>
      <c r="QIQ9" s="928"/>
      <c r="QIR9" s="928"/>
      <c r="QIS9" s="928"/>
      <c r="QIT9" s="928"/>
      <c r="QIU9" s="928"/>
      <c r="QIV9" s="928"/>
      <c r="QIW9" s="928"/>
      <c r="QIX9" s="928"/>
      <c r="QIY9" s="928"/>
      <c r="QIZ9" s="928"/>
      <c r="QJA9" s="928"/>
      <c r="QJB9" s="928"/>
      <c r="QJC9" s="928"/>
      <c r="QJD9" s="928"/>
      <c r="QJE9" s="928"/>
      <c r="QJF9" s="928"/>
      <c r="QJG9" s="928"/>
      <c r="QJH9" s="928"/>
      <c r="QJI9" s="928"/>
      <c r="QJJ9" s="928"/>
      <c r="QJK9" s="928"/>
      <c r="QJL9" s="928"/>
      <c r="QJM9" s="928"/>
      <c r="QJN9" s="928"/>
      <c r="QJO9" s="928"/>
      <c r="QJP9" s="928"/>
      <c r="QJQ9" s="928"/>
      <c r="QJR9" s="928"/>
      <c r="QJS9" s="928"/>
      <c r="QJT9" s="928"/>
      <c r="QJU9" s="928"/>
      <c r="QJV9" s="928"/>
      <c r="QJW9" s="928"/>
      <c r="QJX9" s="928"/>
      <c r="QJY9" s="928"/>
      <c r="QJZ9" s="928"/>
      <c r="QKA9" s="928"/>
      <c r="QKB9" s="928"/>
      <c r="QKC9" s="928"/>
      <c r="QKD9" s="928"/>
      <c r="QKE9" s="928"/>
      <c r="QKF9" s="928"/>
      <c r="QKG9" s="928"/>
      <c r="QKH9" s="928"/>
      <c r="QKI9" s="928"/>
      <c r="QKJ9" s="928"/>
      <c r="QKK9" s="928"/>
      <c r="QKL9" s="928"/>
      <c r="QKM9" s="928"/>
      <c r="QKN9" s="928"/>
      <c r="QKO9" s="928"/>
      <c r="QKP9" s="928"/>
      <c r="QKQ9" s="928"/>
      <c r="QKR9" s="928"/>
      <c r="QKS9" s="928"/>
      <c r="QKT9" s="928"/>
      <c r="QKU9" s="928"/>
      <c r="QKV9" s="928"/>
      <c r="QKW9" s="928"/>
      <c r="QKX9" s="928"/>
      <c r="QKY9" s="928"/>
      <c r="QKZ9" s="928"/>
      <c r="QLA9" s="928"/>
      <c r="QLB9" s="928"/>
      <c r="QLC9" s="928"/>
      <c r="QLD9" s="928"/>
      <c r="QLE9" s="928"/>
      <c r="QLF9" s="928"/>
      <c r="QLG9" s="928"/>
      <c r="QLH9" s="928"/>
      <c r="QLI9" s="928"/>
      <c r="QLJ9" s="928"/>
      <c r="QLK9" s="928"/>
      <c r="QLL9" s="928"/>
      <c r="QLM9" s="928"/>
      <c r="QLN9" s="928"/>
      <c r="QLO9" s="928"/>
      <c r="QLP9" s="928"/>
      <c r="QLQ9" s="928"/>
      <c r="QLR9" s="928"/>
      <c r="QLS9" s="928"/>
      <c r="QLT9" s="928"/>
      <c r="QLU9" s="928"/>
      <c r="QLV9" s="928"/>
      <c r="QLW9" s="928"/>
      <c r="QLX9" s="928"/>
      <c r="QLY9" s="928"/>
      <c r="QLZ9" s="928"/>
      <c r="QMA9" s="928"/>
      <c r="QMB9" s="928"/>
      <c r="QMC9" s="928"/>
      <c r="QMD9" s="928"/>
      <c r="QME9" s="928"/>
      <c r="QMF9" s="928"/>
      <c r="QMG9" s="928"/>
      <c r="QMH9" s="928"/>
      <c r="QMI9" s="928"/>
      <c r="QMJ9" s="928"/>
      <c r="QMK9" s="928"/>
      <c r="QML9" s="928"/>
      <c r="QMM9" s="928"/>
      <c r="QMN9" s="928"/>
      <c r="QMO9" s="928"/>
      <c r="QMP9" s="928"/>
      <c r="QMQ9" s="928"/>
      <c r="QMR9" s="928"/>
      <c r="QMS9" s="928"/>
      <c r="QMT9" s="928"/>
      <c r="QMU9" s="928"/>
      <c r="QMV9" s="928"/>
      <c r="QMW9" s="928"/>
      <c r="QMX9" s="928"/>
      <c r="QMY9" s="928"/>
      <c r="QMZ9" s="928"/>
      <c r="QNA9" s="928"/>
      <c r="QNB9" s="928"/>
      <c r="QNC9" s="928"/>
      <c r="QND9" s="928"/>
      <c r="QNE9" s="928"/>
      <c r="QNF9" s="928"/>
      <c r="QNG9" s="928"/>
      <c r="QNH9" s="928"/>
      <c r="QNI9" s="928"/>
      <c r="QNJ9" s="928"/>
      <c r="QNK9" s="928"/>
      <c r="QNL9" s="928"/>
      <c r="QNM9" s="928"/>
      <c r="QNN9" s="928"/>
      <c r="QNO9" s="928"/>
      <c r="QNP9" s="928"/>
      <c r="QNQ9" s="928"/>
      <c r="QNR9" s="928"/>
      <c r="QNS9" s="928"/>
      <c r="QNT9" s="928"/>
      <c r="QNU9" s="928"/>
      <c r="QNV9" s="928"/>
      <c r="QNW9" s="928"/>
      <c r="QNX9" s="928"/>
      <c r="QNY9" s="928"/>
      <c r="QNZ9" s="928"/>
      <c r="QOA9" s="928"/>
      <c r="QOB9" s="928"/>
      <c r="QOC9" s="928"/>
      <c r="QOD9" s="928"/>
      <c r="QOE9" s="928"/>
      <c r="QOF9" s="928"/>
      <c r="QOG9" s="928"/>
      <c r="QOH9" s="928"/>
      <c r="QOI9" s="928"/>
      <c r="QOJ9" s="928"/>
      <c r="QOK9" s="928"/>
      <c r="QOL9" s="928"/>
      <c r="QOM9" s="928"/>
      <c r="QON9" s="928"/>
      <c r="QOO9" s="928"/>
      <c r="QOP9" s="928"/>
      <c r="QOQ9" s="928"/>
      <c r="QOR9" s="928"/>
      <c r="QOS9" s="928"/>
      <c r="QOT9" s="928"/>
      <c r="QOU9" s="928"/>
      <c r="QOV9" s="928"/>
      <c r="QOW9" s="928"/>
      <c r="QOX9" s="928"/>
      <c r="QOY9" s="928"/>
      <c r="QOZ9" s="928"/>
      <c r="QPA9" s="928"/>
      <c r="QPB9" s="928"/>
      <c r="QPC9" s="928"/>
      <c r="QPD9" s="928"/>
      <c r="QPE9" s="928"/>
      <c r="QPF9" s="928"/>
      <c r="QPG9" s="928"/>
      <c r="QPH9" s="928"/>
      <c r="QPI9" s="928"/>
      <c r="QPJ9" s="928"/>
      <c r="QPK9" s="928"/>
      <c r="QPL9" s="928"/>
      <c r="QPM9" s="928"/>
      <c r="QPN9" s="928"/>
      <c r="QPO9" s="928"/>
      <c r="QPP9" s="928"/>
      <c r="QPQ9" s="928"/>
      <c r="QPR9" s="928"/>
      <c r="QPS9" s="928"/>
      <c r="QPT9" s="928"/>
      <c r="QPU9" s="928"/>
      <c r="QPV9" s="928"/>
      <c r="QPW9" s="928"/>
      <c r="QPX9" s="928"/>
      <c r="QPY9" s="928"/>
      <c r="QPZ9" s="928"/>
      <c r="QQA9" s="928"/>
      <c r="QQB9" s="928"/>
      <c r="QQC9" s="928"/>
      <c r="QQD9" s="928"/>
      <c r="QQE9" s="928"/>
      <c r="QQF9" s="928"/>
      <c r="QQG9" s="928"/>
      <c r="QQH9" s="928"/>
      <c r="QQI9" s="928"/>
      <c r="QQJ9" s="928"/>
      <c r="QQK9" s="928"/>
      <c r="QQL9" s="928"/>
      <c r="QQM9" s="928"/>
      <c r="QQN9" s="928"/>
      <c r="QQO9" s="928"/>
      <c r="QQP9" s="928"/>
      <c r="QQQ9" s="928"/>
      <c r="QQR9" s="928"/>
      <c r="QQS9" s="928"/>
      <c r="QQT9" s="928"/>
      <c r="QQU9" s="928"/>
      <c r="QQV9" s="928"/>
      <c r="QQW9" s="928"/>
      <c r="QQX9" s="928"/>
      <c r="QQY9" s="928"/>
      <c r="QQZ9" s="928"/>
      <c r="QRA9" s="928"/>
      <c r="QRB9" s="928"/>
      <c r="QRC9" s="928"/>
      <c r="QRD9" s="928"/>
      <c r="QRE9" s="928"/>
      <c r="QRF9" s="928"/>
      <c r="QRG9" s="928"/>
      <c r="QRH9" s="928"/>
      <c r="QRI9" s="928"/>
      <c r="QRJ9" s="928"/>
      <c r="QRK9" s="928"/>
      <c r="QRL9" s="928"/>
      <c r="QRM9" s="928"/>
      <c r="QRN9" s="928"/>
      <c r="QRO9" s="928"/>
      <c r="QRP9" s="928"/>
      <c r="QRQ9" s="928"/>
      <c r="QRR9" s="928"/>
      <c r="QRS9" s="928"/>
      <c r="QRT9" s="928"/>
      <c r="QRU9" s="928"/>
      <c r="QRV9" s="928"/>
      <c r="QRW9" s="928"/>
      <c r="QRX9" s="928"/>
      <c r="QRY9" s="928"/>
      <c r="QRZ9" s="928"/>
      <c r="QSA9" s="928"/>
      <c r="QSB9" s="928"/>
      <c r="QSC9" s="928"/>
      <c r="QSD9" s="928"/>
      <c r="QSE9" s="928"/>
      <c r="QSF9" s="928"/>
      <c r="QSG9" s="928"/>
      <c r="QSH9" s="928"/>
      <c r="QSI9" s="928"/>
      <c r="QSJ9" s="928"/>
      <c r="QSK9" s="928"/>
      <c r="QSL9" s="928"/>
      <c r="QSM9" s="928"/>
      <c r="QSN9" s="928"/>
      <c r="QSO9" s="928"/>
      <c r="QSP9" s="928"/>
      <c r="QSQ9" s="928"/>
      <c r="QSR9" s="928"/>
      <c r="QSS9" s="928"/>
      <c r="QST9" s="928"/>
      <c r="QSU9" s="928"/>
      <c r="QSV9" s="928"/>
      <c r="QSW9" s="928"/>
      <c r="QSX9" s="928"/>
      <c r="QSY9" s="928"/>
      <c r="QSZ9" s="928"/>
      <c r="QTA9" s="928"/>
      <c r="QTB9" s="928"/>
      <c r="QTC9" s="928"/>
      <c r="QTD9" s="928"/>
      <c r="QTE9" s="928"/>
      <c r="QTF9" s="928"/>
      <c r="QTG9" s="928"/>
      <c r="QTH9" s="928"/>
      <c r="QTI9" s="928"/>
      <c r="QTJ9" s="928"/>
      <c r="QTK9" s="928"/>
      <c r="QTL9" s="928"/>
      <c r="QTM9" s="928"/>
      <c r="QTN9" s="928"/>
      <c r="QTO9" s="928"/>
      <c r="QTP9" s="928"/>
      <c r="QTQ9" s="928"/>
      <c r="QTR9" s="928"/>
      <c r="QTS9" s="928"/>
      <c r="QTT9" s="928"/>
      <c r="QTU9" s="928"/>
      <c r="QTV9" s="928"/>
      <c r="QTW9" s="928"/>
      <c r="QTX9" s="928"/>
      <c r="QTY9" s="928"/>
      <c r="QTZ9" s="928"/>
      <c r="QUA9" s="928"/>
      <c r="QUB9" s="928"/>
      <c r="QUC9" s="928"/>
      <c r="QUD9" s="928"/>
      <c r="QUE9" s="928"/>
      <c r="QUF9" s="928"/>
      <c r="QUG9" s="928"/>
      <c r="QUH9" s="928"/>
      <c r="QUI9" s="928"/>
      <c r="QUJ9" s="928"/>
      <c r="QUK9" s="928"/>
      <c r="QUL9" s="928"/>
      <c r="QUM9" s="928"/>
      <c r="QUN9" s="928"/>
      <c r="QUO9" s="928"/>
      <c r="QUP9" s="928"/>
      <c r="QUQ9" s="928"/>
      <c r="QUR9" s="928"/>
      <c r="QUS9" s="928"/>
      <c r="QUT9" s="928"/>
      <c r="QUU9" s="928"/>
      <c r="QUV9" s="928"/>
      <c r="QUW9" s="928"/>
      <c r="QUX9" s="928"/>
      <c r="QUY9" s="928"/>
      <c r="QUZ9" s="928"/>
      <c r="QVA9" s="928"/>
      <c r="QVB9" s="928"/>
      <c r="QVC9" s="928"/>
      <c r="QVD9" s="928"/>
      <c r="QVE9" s="928"/>
      <c r="QVF9" s="928"/>
      <c r="QVG9" s="928"/>
      <c r="QVH9" s="928"/>
      <c r="QVI9" s="928"/>
      <c r="QVJ9" s="928"/>
      <c r="QVK9" s="928"/>
      <c r="QVL9" s="928"/>
      <c r="QVM9" s="928"/>
      <c r="QVN9" s="928"/>
      <c r="QVO9" s="928"/>
      <c r="QVP9" s="928"/>
      <c r="QVQ9" s="928"/>
      <c r="QVR9" s="928"/>
      <c r="QVS9" s="928"/>
      <c r="QVT9" s="928"/>
      <c r="QVU9" s="928"/>
      <c r="QVV9" s="928"/>
      <c r="QVW9" s="928"/>
      <c r="QVX9" s="928"/>
      <c r="QVY9" s="928"/>
      <c r="QVZ9" s="928"/>
      <c r="QWA9" s="928"/>
      <c r="QWB9" s="928"/>
      <c r="QWC9" s="928"/>
      <c r="QWD9" s="928"/>
      <c r="QWE9" s="928"/>
      <c r="QWF9" s="928"/>
      <c r="QWG9" s="928"/>
      <c r="QWH9" s="928"/>
      <c r="QWI9" s="928"/>
      <c r="QWJ9" s="928"/>
      <c r="QWK9" s="928"/>
      <c r="QWL9" s="928"/>
      <c r="QWM9" s="928"/>
      <c r="QWN9" s="928"/>
      <c r="QWO9" s="928"/>
      <c r="QWP9" s="928"/>
      <c r="QWQ9" s="928"/>
      <c r="QWR9" s="928"/>
      <c r="QWS9" s="928"/>
      <c r="QWT9" s="928"/>
      <c r="QWU9" s="928"/>
      <c r="QWV9" s="928"/>
      <c r="QWW9" s="928"/>
      <c r="QWX9" s="928"/>
      <c r="QWY9" s="928"/>
      <c r="QWZ9" s="928"/>
      <c r="QXA9" s="928"/>
      <c r="QXB9" s="928"/>
      <c r="QXC9" s="928"/>
      <c r="QXD9" s="928"/>
      <c r="QXE9" s="928"/>
      <c r="QXF9" s="928"/>
      <c r="QXG9" s="928"/>
      <c r="QXH9" s="928"/>
      <c r="QXI9" s="928"/>
      <c r="QXJ9" s="928"/>
      <c r="QXK9" s="928"/>
      <c r="QXL9" s="928"/>
      <c r="QXM9" s="928"/>
      <c r="QXN9" s="928"/>
      <c r="QXO9" s="928"/>
      <c r="QXP9" s="928"/>
      <c r="QXQ9" s="928"/>
      <c r="QXR9" s="928"/>
      <c r="QXS9" s="928"/>
      <c r="QXT9" s="928"/>
      <c r="QXU9" s="928"/>
      <c r="QXV9" s="928"/>
      <c r="QXW9" s="928"/>
      <c r="QXX9" s="928"/>
      <c r="QXY9" s="928"/>
      <c r="QXZ9" s="928"/>
      <c r="QYA9" s="928"/>
      <c r="QYB9" s="928"/>
      <c r="QYC9" s="928"/>
      <c r="QYD9" s="928"/>
      <c r="QYE9" s="928"/>
      <c r="QYF9" s="928"/>
      <c r="QYG9" s="928"/>
      <c r="QYH9" s="928"/>
      <c r="QYI9" s="928"/>
      <c r="QYJ9" s="928"/>
      <c r="QYK9" s="928"/>
      <c r="QYL9" s="928"/>
      <c r="QYM9" s="928"/>
      <c r="QYN9" s="928"/>
      <c r="QYO9" s="928"/>
      <c r="QYP9" s="928"/>
      <c r="QYQ9" s="928"/>
      <c r="QYR9" s="928"/>
      <c r="QYS9" s="928"/>
      <c r="QYT9" s="928"/>
      <c r="QYU9" s="928"/>
      <c r="QYV9" s="928"/>
      <c r="QYW9" s="928"/>
      <c r="QYX9" s="928"/>
      <c r="QYY9" s="928"/>
      <c r="QYZ9" s="928"/>
      <c r="QZA9" s="928"/>
      <c r="QZB9" s="928"/>
      <c r="QZC9" s="928"/>
      <c r="QZD9" s="928"/>
      <c r="QZE9" s="928"/>
      <c r="QZF9" s="928"/>
      <c r="QZG9" s="928"/>
      <c r="QZH9" s="928"/>
      <c r="QZI9" s="928"/>
      <c r="QZJ9" s="928"/>
      <c r="QZK9" s="928"/>
      <c r="QZL9" s="928"/>
      <c r="QZM9" s="928"/>
      <c r="QZN9" s="928"/>
      <c r="QZO9" s="928"/>
      <c r="QZP9" s="928"/>
      <c r="QZQ9" s="928"/>
      <c r="QZR9" s="928"/>
      <c r="QZS9" s="928"/>
      <c r="QZT9" s="928"/>
      <c r="QZU9" s="928"/>
      <c r="QZV9" s="928"/>
      <c r="QZW9" s="928"/>
      <c r="QZX9" s="928"/>
      <c r="QZY9" s="928"/>
      <c r="QZZ9" s="928"/>
      <c r="RAA9" s="928"/>
      <c r="RAB9" s="928"/>
      <c r="RAC9" s="928"/>
      <c r="RAD9" s="928"/>
      <c r="RAE9" s="928"/>
      <c r="RAF9" s="928"/>
      <c r="RAG9" s="928"/>
      <c r="RAH9" s="928"/>
      <c r="RAI9" s="928"/>
      <c r="RAJ9" s="928"/>
      <c r="RAK9" s="928"/>
      <c r="RAL9" s="928"/>
      <c r="RAM9" s="928"/>
      <c r="RAN9" s="928"/>
      <c r="RAO9" s="928"/>
      <c r="RAP9" s="928"/>
      <c r="RAQ9" s="928"/>
      <c r="RAR9" s="928"/>
      <c r="RAS9" s="928"/>
      <c r="RAT9" s="928"/>
      <c r="RAU9" s="928"/>
      <c r="RAV9" s="928"/>
      <c r="RAW9" s="928"/>
      <c r="RAX9" s="928"/>
      <c r="RAY9" s="928"/>
      <c r="RAZ9" s="928"/>
      <c r="RBA9" s="928"/>
      <c r="RBB9" s="928"/>
      <c r="RBC9" s="928"/>
      <c r="RBD9" s="928"/>
      <c r="RBE9" s="928"/>
      <c r="RBF9" s="928"/>
      <c r="RBG9" s="928"/>
      <c r="RBH9" s="928"/>
      <c r="RBI9" s="928"/>
      <c r="RBJ9" s="928"/>
      <c r="RBK9" s="928"/>
      <c r="RBL9" s="928"/>
      <c r="RBM9" s="928"/>
      <c r="RBN9" s="928"/>
      <c r="RBO9" s="928"/>
      <c r="RBP9" s="928"/>
      <c r="RBQ9" s="928"/>
      <c r="RBR9" s="928"/>
      <c r="RBS9" s="928"/>
      <c r="RBT9" s="928"/>
      <c r="RBU9" s="928"/>
      <c r="RBV9" s="928"/>
      <c r="RBW9" s="928"/>
      <c r="RBX9" s="928"/>
      <c r="RBY9" s="928"/>
      <c r="RBZ9" s="928"/>
      <c r="RCA9" s="928"/>
      <c r="RCB9" s="928"/>
      <c r="RCC9" s="928"/>
      <c r="RCD9" s="928"/>
      <c r="RCE9" s="928"/>
      <c r="RCF9" s="928"/>
      <c r="RCG9" s="928"/>
      <c r="RCH9" s="928"/>
      <c r="RCI9" s="928"/>
      <c r="RCJ9" s="928"/>
      <c r="RCK9" s="928"/>
      <c r="RCL9" s="928"/>
      <c r="RCM9" s="928"/>
      <c r="RCN9" s="928"/>
      <c r="RCO9" s="928"/>
      <c r="RCP9" s="928"/>
      <c r="RCQ9" s="928"/>
      <c r="RCR9" s="928"/>
      <c r="RCS9" s="928"/>
      <c r="RCT9" s="928"/>
      <c r="RCU9" s="928"/>
      <c r="RCV9" s="928"/>
      <c r="RCW9" s="928"/>
      <c r="RCX9" s="928"/>
      <c r="RCY9" s="928"/>
      <c r="RCZ9" s="928"/>
      <c r="RDA9" s="928"/>
      <c r="RDB9" s="928"/>
      <c r="RDC9" s="928"/>
      <c r="RDD9" s="928"/>
      <c r="RDE9" s="928"/>
      <c r="RDF9" s="928"/>
      <c r="RDG9" s="928"/>
      <c r="RDH9" s="928"/>
      <c r="RDI9" s="928"/>
      <c r="RDJ9" s="928"/>
      <c r="RDK9" s="928"/>
      <c r="RDL9" s="928"/>
      <c r="RDM9" s="928"/>
      <c r="RDN9" s="928"/>
      <c r="RDO9" s="928"/>
      <c r="RDP9" s="928"/>
      <c r="RDQ9" s="928"/>
      <c r="RDR9" s="928"/>
      <c r="RDS9" s="928"/>
      <c r="RDT9" s="928"/>
      <c r="RDU9" s="928"/>
      <c r="RDV9" s="928"/>
      <c r="RDW9" s="928"/>
      <c r="RDX9" s="928"/>
      <c r="RDY9" s="928"/>
      <c r="RDZ9" s="928"/>
      <c r="REA9" s="928"/>
      <c r="REB9" s="928"/>
      <c r="REC9" s="928"/>
      <c r="RED9" s="928"/>
      <c r="REE9" s="928"/>
      <c r="REF9" s="928"/>
      <c r="REG9" s="928"/>
      <c r="REH9" s="928"/>
      <c r="REI9" s="928"/>
      <c r="REJ9" s="928"/>
      <c r="REK9" s="928"/>
      <c r="REL9" s="928"/>
      <c r="REM9" s="928"/>
      <c r="REN9" s="928"/>
      <c r="REO9" s="928"/>
      <c r="REP9" s="928"/>
      <c r="REQ9" s="928"/>
      <c r="RER9" s="928"/>
      <c r="RES9" s="928"/>
      <c r="RET9" s="928"/>
      <c r="REU9" s="928"/>
      <c r="REV9" s="928"/>
      <c r="REW9" s="928"/>
      <c r="REX9" s="928"/>
      <c r="REY9" s="928"/>
      <c r="REZ9" s="928"/>
      <c r="RFA9" s="928"/>
      <c r="RFB9" s="928"/>
      <c r="RFC9" s="928"/>
      <c r="RFD9" s="928"/>
      <c r="RFE9" s="928"/>
      <c r="RFF9" s="928"/>
      <c r="RFG9" s="928"/>
      <c r="RFH9" s="928"/>
      <c r="RFI9" s="928"/>
      <c r="RFJ9" s="928"/>
      <c r="RFK9" s="928"/>
      <c r="RFL9" s="928"/>
      <c r="RFM9" s="928"/>
      <c r="RFN9" s="928"/>
      <c r="RFO9" s="928"/>
      <c r="RFP9" s="928"/>
      <c r="RFQ9" s="928"/>
      <c r="RFR9" s="928"/>
      <c r="RFS9" s="928"/>
      <c r="RFT9" s="928"/>
      <c r="RFU9" s="928"/>
      <c r="RFV9" s="928"/>
      <c r="RFW9" s="928"/>
      <c r="RFX9" s="928"/>
      <c r="RFY9" s="928"/>
      <c r="RFZ9" s="928"/>
      <c r="RGA9" s="928"/>
      <c r="RGB9" s="928"/>
      <c r="RGC9" s="928"/>
      <c r="RGD9" s="928"/>
      <c r="RGE9" s="928"/>
      <c r="RGF9" s="928"/>
      <c r="RGG9" s="928"/>
      <c r="RGH9" s="928"/>
      <c r="RGI9" s="928"/>
      <c r="RGJ9" s="928"/>
      <c r="RGK9" s="928"/>
      <c r="RGL9" s="928"/>
      <c r="RGM9" s="928"/>
      <c r="RGN9" s="928"/>
      <c r="RGO9" s="928"/>
      <c r="RGP9" s="928"/>
      <c r="RGQ9" s="928"/>
      <c r="RGR9" s="928"/>
      <c r="RGS9" s="928"/>
      <c r="RGT9" s="928"/>
      <c r="RGU9" s="928"/>
      <c r="RGV9" s="928"/>
      <c r="RGW9" s="928"/>
      <c r="RGX9" s="928"/>
      <c r="RGY9" s="928"/>
      <c r="RGZ9" s="928"/>
      <c r="RHA9" s="928"/>
      <c r="RHB9" s="928"/>
      <c r="RHC9" s="928"/>
      <c r="RHD9" s="928"/>
      <c r="RHE9" s="928"/>
      <c r="RHF9" s="928"/>
      <c r="RHG9" s="928"/>
      <c r="RHH9" s="928"/>
      <c r="RHI9" s="928"/>
      <c r="RHJ9" s="928"/>
      <c r="RHK9" s="928"/>
      <c r="RHL9" s="928"/>
      <c r="RHM9" s="928"/>
      <c r="RHN9" s="928"/>
      <c r="RHO9" s="928"/>
      <c r="RHP9" s="928"/>
      <c r="RHQ9" s="928"/>
      <c r="RHR9" s="928"/>
      <c r="RHS9" s="928"/>
      <c r="RHT9" s="928"/>
      <c r="RHU9" s="928"/>
      <c r="RHV9" s="928"/>
      <c r="RHW9" s="928"/>
      <c r="RHX9" s="928"/>
      <c r="RHY9" s="928"/>
      <c r="RHZ9" s="928"/>
      <c r="RIA9" s="928"/>
      <c r="RIB9" s="928"/>
      <c r="RIC9" s="928"/>
      <c r="RID9" s="928"/>
      <c r="RIE9" s="928"/>
      <c r="RIF9" s="928"/>
      <c r="RIG9" s="928"/>
      <c r="RIH9" s="928"/>
      <c r="RII9" s="928"/>
      <c r="RIJ9" s="928"/>
      <c r="RIK9" s="928"/>
      <c r="RIL9" s="928"/>
      <c r="RIM9" s="928"/>
      <c r="RIN9" s="928"/>
      <c r="RIO9" s="928"/>
      <c r="RIP9" s="928"/>
      <c r="RIQ9" s="928"/>
      <c r="RIR9" s="928"/>
      <c r="RIS9" s="928"/>
      <c r="RIT9" s="928"/>
      <c r="RIU9" s="928"/>
      <c r="RIV9" s="928"/>
      <c r="RIW9" s="928"/>
      <c r="RIX9" s="928"/>
      <c r="RIY9" s="928"/>
      <c r="RIZ9" s="928"/>
      <c r="RJA9" s="928"/>
      <c r="RJB9" s="928"/>
      <c r="RJC9" s="928"/>
      <c r="RJD9" s="928"/>
      <c r="RJE9" s="928"/>
      <c r="RJF9" s="928"/>
      <c r="RJG9" s="928"/>
      <c r="RJH9" s="928"/>
      <c r="RJI9" s="928"/>
      <c r="RJJ9" s="928"/>
      <c r="RJK9" s="928"/>
      <c r="RJL9" s="928"/>
      <c r="RJM9" s="928"/>
      <c r="RJN9" s="928"/>
      <c r="RJO9" s="928"/>
      <c r="RJP9" s="928"/>
      <c r="RJQ9" s="928"/>
      <c r="RJR9" s="928"/>
      <c r="RJS9" s="928"/>
      <c r="RJT9" s="928"/>
      <c r="RJU9" s="928"/>
      <c r="RJV9" s="928"/>
      <c r="RJW9" s="928"/>
      <c r="RJX9" s="928"/>
      <c r="RJY9" s="928"/>
      <c r="RJZ9" s="928"/>
      <c r="RKA9" s="928"/>
      <c r="RKB9" s="928"/>
      <c r="RKC9" s="928"/>
      <c r="RKD9" s="928"/>
      <c r="RKE9" s="928"/>
      <c r="RKF9" s="928"/>
      <c r="RKG9" s="928"/>
      <c r="RKH9" s="928"/>
      <c r="RKI9" s="928"/>
      <c r="RKJ9" s="928"/>
      <c r="RKK9" s="928"/>
      <c r="RKL9" s="928"/>
      <c r="RKM9" s="928"/>
      <c r="RKN9" s="928"/>
      <c r="RKO9" s="928"/>
      <c r="RKP9" s="928"/>
      <c r="RKQ9" s="928"/>
      <c r="RKR9" s="928"/>
      <c r="RKS9" s="928"/>
      <c r="RKT9" s="928"/>
      <c r="RKU9" s="928"/>
      <c r="RKV9" s="928"/>
      <c r="RKW9" s="928"/>
      <c r="RKX9" s="928"/>
      <c r="RKY9" s="928"/>
      <c r="RKZ9" s="928"/>
      <c r="RLA9" s="928"/>
      <c r="RLB9" s="928"/>
      <c r="RLC9" s="928"/>
      <c r="RLD9" s="928"/>
      <c r="RLE9" s="928"/>
      <c r="RLF9" s="928"/>
      <c r="RLG9" s="928"/>
      <c r="RLH9" s="928"/>
      <c r="RLI9" s="928"/>
      <c r="RLJ9" s="928"/>
      <c r="RLK9" s="928"/>
      <c r="RLL9" s="928"/>
      <c r="RLM9" s="928"/>
      <c r="RLN9" s="928"/>
      <c r="RLO9" s="928"/>
      <c r="RLP9" s="928"/>
      <c r="RLQ9" s="928"/>
      <c r="RLR9" s="928"/>
      <c r="RLS9" s="928"/>
      <c r="RLT9" s="928"/>
      <c r="RLU9" s="928"/>
      <c r="RLV9" s="928"/>
      <c r="RLW9" s="928"/>
      <c r="RLX9" s="928"/>
      <c r="RLY9" s="928"/>
      <c r="RLZ9" s="928"/>
      <c r="RMA9" s="928"/>
      <c r="RMB9" s="928"/>
      <c r="RMC9" s="928"/>
      <c r="RMD9" s="928"/>
      <c r="RME9" s="928"/>
      <c r="RMF9" s="928"/>
      <c r="RMG9" s="928"/>
      <c r="RMH9" s="928"/>
      <c r="RMI9" s="928"/>
      <c r="RMJ9" s="928"/>
      <c r="RMK9" s="928"/>
      <c r="RML9" s="928"/>
      <c r="RMM9" s="928"/>
      <c r="RMN9" s="928"/>
      <c r="RMO9" s="928"/>
      <c r="RMP9" s="928"/>
      <c r="RMQ9" s="928"/>
      <c r="RMR9" s="928"/>
      <c r="RMS9" s="928"/>
      <c r="RMT9" s="928"/>
      <c r="RMU9" s="928"/>
      <c r="RMV9" s="928"/>
      <c r="RMW9" s="928"/>
      <c r="RMX9" s="928"/>
      <c r="RMY9" s="928"/>
      <c r="RMZ9" s="928"/>
      <c r="RNA9" s="928"/>
      <c r="RNB9" s="928"/>
      <c r="RNC9" s="928"/>
      <c r="RND9" s="928"/>
      <c r="RNE9" s="928"/>
      <c r="RNF9" s="928"/>
      <c r="RNG9" s="928"/>
      <c r="RNH9" s="928"/>
      <c r="RNI9" s="928"/>
      <c r="RNJ9" s="928"/>
      <c r="RNK9" s="928"/>
      <c r="RNL9" s="928"/>
      <c r="RNM9" s="928"/>
      <c r="RNN9" s="928"/>
      <c r="RNO9" s="928"/>
      <c r="RNP9" s="928"/>
      <c r="RNQ9" s="928"/>
      <c r="RNR9" s="928"/>
      <c r="RNS9" s="928"/>
      <c r="RNT9" s="928"/>
      <c r="RNU9" s="928"/>
      <c r="RNV9" s="928"/>
      <c r="RNW9" s="928"/>
      <c r="RNX9" s="928"/>
      <c r="RNY9" s="928"/>
      <c r="RNZ9" s="928"/>
      <c r="ROA9" s="928"/>
      <c r="ROB9" s="928"/>
      <c r="ROC9" s="928"/>
      <c r="ROD9" s="928"/>
      <c r="ROE9" s="928"/>
      <c r="ROF9" s="928"/>
      <c r="ROG9" s="928"/>
      <c r="ROH9" s="928"/>
      <c r="ROI9" s="928"/>
      <c r="ROJ9" s="928"/>
      <c r="ROK9" s="928"/>
      <c r="ROL9" s="928"/>
      <c r="ROM9" s="928"/>
      <c r="RON9" s="928"/>
      <c r="ROO9" s="928"/>
      <c r="ROP9" s="928"/>
      <c r="ROQ9" s="928"/>
      <c r="ROR9" s="928"/>
      <c r="ROS9" s="928"/>
      <c r="ROT9" s="928"/>
      <c r="ROU9" s="928"/>
      <c r="ROV9" s="928"/>
      <c r="ROW9" s="928"/>
      <c r="ROX9" s="928"/>
      <c r="ROY9" s="928"/>
      <c r="ROZ9" s="928"/>
      <c r="RPA9" s="928"/>
      <c r="RPB9" s="928"/>
      <c r="RPC9" s="928"/>
      <c r="RPD9" s="928"/>
      <c r="RPE9" s="928"/>
      <c r="RPF9" s="928"/>
      <c r="RPG9" s="928"/>
      <c r="RPH9" s="928"/>
      <c r="RPI9" s="928"/>
      <c r="RPJ9" s="928"/>
      <c r="RPK9" s="928"/>
      <c r="RPL9" s="928"/>
      <c r="RPM9" s="928"/>
      <c r="RPN9" s="928"/>
      <c r="RPO9" s="928"/>
      <c r="RPP9" s="928"/>
      <c r="RPQ9" s="928"/>
      <c r="RPR9" s="928"/>
      <c r="RPS9" s="928"/>
      <c r="RPT9" s="928"/>
      <c r="RPU9" s="928"/>
      <c r="RPV9" s="928"/>
      <c r="RPW9" s="928"/>
      <c r="RPX9" s="928"/>
      <c r="RPY9" s="928"/>
      <c r="RPZ9" s="928"/>
      <c r="RQA9" s="928"/>
      <c r="RQB9" s="928"/>
      <c r="RQC9" s="928"/>
      <c r="RQD9" s="928"/>
      <c r="RQE9" s="928"/>
      <c r="RQF9" s="928"/>
      <c r="RQG9" s="928"/>
      <c r="RQH9" s="928"/>
      <c r="RQI9" s="928"/>
      <c r="RQJ9" s="928"/>
      <c r="RQK9" s="928"/>
      <c r="RQL9" s="928"/>
      <c r="RQM9" s="928"/>
      <c r="RQN9" s="928"/>
      <c r="RQO9" s="928"/>
      <c r="RQP9" s="928"/>
      <c r="RQQ9" s="928"/>
      <c r="RQR9" s="928"/>
      <c r="RQS9" s="928"/>
      <c r="RQT9" s="928"/>
      <c r="RQU9" s="928"/>
      <c r="RQV9" s="928"/>
      <c r="RQW9" s="928"/>
      <c r="RQX9" s="928"/>
      <c r="RQY9" s="928"/>
      <c r="RQZ9" s="928"/>
      <c r="RRA9" s="928"/>
      <c r="RRB9" s="928"/>
      <c r="RRC9" s="928"/>
      <c r="RRD9" s="928"/>
      <c r="RRE9" s="928"/>
      <c r="RRF9" s="928"/>
      <c r="RRG9" s="928"/>
      <c r="RRH9" s="928"/>
      <c r="RRI9" s="928"/>
      <c r="RRJ9" s="928"/>
      <c r="RRK9" s="928"/>
      <c r="RRL9" s="928"/>
      <c r="RRM9" s="928"/>
      <c r="RRN9" s="928"/>
      <c r="RRO9" s="928"/>
      <c r="RRP9" s="928"/>
      <c r="RRQ9" s="928"/>
      <c r="RRR9" s="928"/>
      <c r="RRS9" s="928"/>
      <c r="RRT9" s="928"/>
      <c r="RRU9" s="928"/>
      <c r="RRV9" s="928"/>
      <c r="RRW9" s="928"/>
      <c r="RRX9" s="928"/>
      <c r="RRY9" s="928"/>
      <c r="RRZ9" s="928"/>
      <c r="RSA9" s="928"/>
      <c r="RSB9" s="928"/>
      <c r="RSC9" s="928"/>
      <c r="RSD9" s="928"/>
      <c r="RSE9" s="928"/>
      <c r="RSF9" s="928"/>
      <c r="RSG9" s="928"/>
      <c r="RSH9" s="928"/>
      <c r="RSI9" s="928"/>
      <c r="RSJ9" s="928"/>
      <c r="RSK9" s="928"/>
      <c r="RSL9" s="928"/>
      <c r="RSM9" s="928"/>
      <c r="RSN9" s="928"/>
      <c r="RSO9" s="928"/>
      <c r="RSP9" s="928"/>
      <c r="RSQ9" s="928"/>
      <c r="RSR9" s="928"/>
      <c r="RSS9" s="928"/>
      <c r="RST9" s="928"/>
      <c r="RSU9" s="928"/>
      <c r="RSV9" s="928"/>
      <c r="RSW9" s="928"/>
      <c r="RSX9" s="928"/>
      <c r="RSY9" s="928"/>
      <c r="RSZ9" s="928"/>
      <c r="RTA9" s="928"/>
      <c r="RTB9" s="928"/>
      <c r="RTC9" s="928"/>
      <c r="RTD9" s="928"/>
      <c r="RTE9" s="928"/>
      <c r="RTF9" s="928"/>
      <c r="RTG9" s="928"/>
      <c r="RTH9" s="928"/>
      <c r="RTI9" s="928"/>
      <c r="RTJ9" s="928"/>
      <c r="RTK9" s="928"/>
      <c r="RTL9" s="928"/>
      <c r="RTM9" s="928"/>
      <c r="RTN9" s="928"/>
      <c r="RTO9" s="928"/>
      <c r="RTP9" s="928"/>
      <c r="RTQ9" s="928"/>
      <c r="RTR9" s="928"/>
      <c r="RTS9" s="928"/>
      <c r="RTT9" s="928"/>
      <c r="RTU9" s="928"/>
      <c r="RTV9" s="928"/>
      <c r="RTW9" s="928"/>
      <c r="RTX9" s="928"/>
      <c r="RTY9" s="928"/>
      <c r="RTZ9" s="928"/>
      <c r="RUA9" s="928"/>
      <c r="RUB9" s="928"/>
      <c r="RUC9" s="928"/>
      <c r="RUD9" s="928"/>
      <c r="RUE9" s="928"/>
      <c r="RUF9" s="928"/>
      <c r="RUG9" s="928"/>
      <c r="RUH9" s="928"/>
      <c r="RUI9" s="928"/>
      <c r="RUJ9" s="928"/>
      <c r="RUK9" s="928"/>
      <c r="RUL9" s="928"/>
      <c r="RUM9" s="928"/>
      <c r="RUN9" s="928"/>
      <c r="RUO9" s="928"/>
      <c r="RUP9" s="928"/>
      <c r="RUQ9" s="928"/>
      <c r="RUR9" s="928"/>
      <c r="RUS9" s="928"/>
      <c r="RUT9" s="928"/>
      <c r="RUU9" s="928"/>
      <c r="RUV9" s="928"/>
      <c r="RUW9" s="928"/>
      <c r="RUX9" s="928"/>
      <c r="RUY9" s="928"/>
      <c r="RUZ9" s="928"/>
      <c r="RVA9" s="928"/>
      <c r="RVB9" s="928"/>
      <c r="RVC9" s="928"/>
      <c r="RVD9" s="928"/>
      <c r="RVE9" s="928"/>
      <c r="RVF9" s="928"/>
      <c r="RVG9" s="928"/>
      <c r="RVH9" s="928"/>
      <c r="RVI9" s="928"/>
      <c r="RVJ9" s="928"/>
      <c r="RVK9" s="928"/>
      <c r="RVL9" s="928"/>
      <c r="RVM9" s="928"/>
      <c r="RVN9" s="928"/>
      <c r="RVO9" s="928"/>
      <c r="RVP9" s="928"/>
      <c r="RVQ9" s="928"/>
      <c r="RVR9" s="928"/>
      <c r="RVS9" s="928"/>
      <c r="RVT9" s="928"/>
      <c r="RVU9" s="928"/>
      <c r="RVV9" s="928"/>
      <c r="RVW9" s="928"/>
      <c r="RVX9" s="928"/>
      <c r="RVY9" s="928"/>
      <c r="RVZ9" s="928"/>
      <c r="RWA9" s="928"/>
      <c r="RWB9" s="928"/>
      <c r="RWC9" s="928"/>
      <c r="RWD9" s="928"/>
      <c r="RWE9" s="928"/>
      <c r="RWF9" s="928"/>
      <c r="RWG9" s="928"/>
      <c r="RWH9" s="928"/>
      <c r="RWI9" s="928"/>
      <c r="RWJ9" s="928"/>
      <c r="RWK9" s="928"/>
      <c r="RWL9" s="928"/>
      <c r="RWM9" s="928"/>
      <c r="RWN9" s="928"/>
      <c r="RWO9" s="928"/>
      <c r="RWP9" s="928"/>
      <c r="RWQ9" s="928"/>
      <c r="RWR9" s="928"/>
      <c r="RWS9" s="928"/>
      <c r="RWT9" s="928"/>
      <c r="RWU9" s="928"/>
      <c r="RWV9" s="928"/>
      <c r="RWW9" s="928"/>
      <c r="RWX9" s="928"/>
      <c r="RWY9" s="928"/>
      <c r="RWZ9" s="928"/>
      <c r="RXA9" s="928"/>
      <c r="RXB9" s="928"/>
      <c r="RXC9" s="928"/>
      <c r="RXD9" s="928"/>
      <c r="RXE9" s="928"/>
      <c r="RXF9" s="928"/>
      <c r="RXG9" s="928"/>
      <c r="RXH9" s="928"/>
      <c r="RXI9" s="928"/>
      <c r="RXJ9" s="928"/>
      <c r="RXK9" s="928"/>
      <c r="RXL9" s="928"/>
      <c r="RXM9" s="928"/>
      <c r="RXN9" s="928"/>
      <c r="RXO9" s="928"/>
      <c r="RXP9" s="928"/>
      <c r="RXQ9" s="928"/>
      <c r="RXR9" s="928"/>
      <c r="RXS9" s="928"/>
      <c r="RXT9" s="928"/>
      <c r="RXU9" s="928"/>
      <c r="RXV9" s="928"/>
      <c r="RXW9" s="928"/>
      <c r="RXX9" s="928"/>
      <c r="RXY9" s="928"/>
      <c r="RXZ9" s="928"/>
      <c r="RYA9" s="928"/>
      <c r="RYB9" s="928"/>
      <c r="RYC9" s="928"/>
      <c r="RYD9" s="928"/>
      <c r="RYE9" s="928"/>
      <c r="RYF9" s="928"/>
      <c r="RYG9" s="928"/>
      <c r="RYH9" s="928"/>
      <c r="RYI9" s="928"/>
      <c r="RYJ9" s="928"/>
      <c r="RYK9" s="928"/>
      <c r="RYL9" s="928"/>
      <c r="RYM9" s="928"/>
      <c r="RYN9" s="928"/>
      <c r="RYO9" s="928"/>
      <c r="RYP9" s="928"/>
      <c r="RYQ9" s="928"/>
      <c r="RYR9" s="928"/>
      <c r="RYS9" s="928"/>
      <c r="RYT9" s="928"/>
      <c r="RYU9" s="928"/>
      <c r="RYV9" s="928"/>
      <c r="RYW9" s="928"/>
      <c r="RYX9" s="928"/>
      <c r="RYY9" s="928"/>
      <c r="RYZ9" s="928"/>
      <c r="RZA9" s="928"/>
      <c r="RZB9" s="928"/>
      <c r="RZC9" s="928"/>
      <c r="RZD9" s="928"/>
      <c r="RZE9" s="928"/>
      <c r="RZF9" s="928"/>
      <c r="RZG9" s="928"/>
      <c r="RZH9" s="928"/>
      <c r="RZI9" s="928"/>
      <c r="RZJ9" s="928"/>
      <c r="RZK9" s="928"/>
      <c r="RZL9" s="928"/>
      <c r="RZM9" s="928"/>
      <c r="RZN9" s="928"/>
      <c r="RZO9" s="928"/>
      <c r="RZP9" s="928"/>
      <c r="RZQ9" s="928"/>
      <c r="RZR9" s="928"/>
      <c r="RZS9" s="928"/>
      <c r="RZT9" s="928"/>
      <c r="RZU9" s="928"/>
      <c r="RZV9" s="928"/>
      <c r="RZW9" s="928"/>
      <c r="RZX9" s="928"/>
      <c r="RZY9" s="928"/>
      <c r="RZZ9" s="928"/>
      <c r="SAA9" s="928"/>
      <c r="SAB9" s="928"/>
      <c r="SAC9" s="928"/>
      <c r="SAD9" s="928"/>
      <c r="SAE9" s="928"/>
      <c r="SAF9" s="928"/>
      <c r="SAG9" s="928"/>
      <c r="SAH9" s="928"/>
      <c r="SAI9" s="928"/>
      <c r="SAJ9" s="928"/>
      <c r="SAK9" s="928"/>
      <c r="SAL9" s="928"/>
      <c r="SAM9" s="928"/>
      <c r="SAN9" s="928"/>
      <c r="SAO9" s="928"/>
      <c r="SAP9" s="928"/>
      <c r="SAQ9" s="928"/>
      <c r="SAR9" s="928"/>
      <c r="SAS9" s="928"/>
      <c r="SAT9" s="928"/>
      <c r="SAU9" s="928"/>
      <c r="SAV9" s="928"/>
      <c r="SAW9" s="928"/>
      <c r="SAX9" s="928"/>
      <c r="SAY9" s="928"/>
      <c r="SAZ9" s="928"/>
      <c r="SBA9" s="928"/>
      <c r="SBB9" s="928"/>
      <c r="SBC9" s="928"/>
      <c r="SBD9" s="928"/>
      <c r="SBE9" s="928"/>
      <c r="SBF9" s="928"/>
      <c r="SBG9" s="928"/>
      <c r="SBH9" s="928"/>
      <c r="SBI9" s="928"/>
      <c r="SBJ9" s="928"/>
      <c r="SBK9" s="928"/>
      <c r="SBL9" s="928"/>
      <c r="SBM9" s="928"/>
      <c r="SBN9" s="928"/>
      <c r="SBO9" s="928"/>
      <c r="SBP9" s="928"/>
      <c r="SBQ9" s="928"/>
      <c r="SBR9" s="928"/>
      <c r="SBS9" s="928"/>
      <c r="SBT9" s="928"/>
      <c r="SBU9" s="928"/>
      <c r="SBV9" s="928"/>
      <c r="SBW9" s="928"/>
      <c r="SBX9" s="928"/>
      <c r="SBY9" s="928"/>
      <c r="SBZ9" s="928"/>
      <c r="SCA9" s="928"/>
      <c r="SCB9" s="928"/>
      <c r="SCC9" s="928"/>
      <c r="SCD9" s="928"/>
      <c r="SCE9" s="928"/>
      <c r="SCF9" s="928"/>
      <c r="SCG9" s="928"/>
      <c r="SCH9" s="928"/>
      <c r="SCI9" s="928"/>
      <c r="SCJ9" s="928"/>
      <c r="SCK9" s="928"/>
      <c r="SCL9" s="928"/>
      <c r="SCM9" s="928"/>
      <c r="SCN9" s="928"/>
      <c r="SCO9" s="928"/>
      <c r="SCP9" s="928"/>
      <c r="SCQ9" s="928"/>
      <c r="SCR9" s="928"/>
      <c r="SCS9" s="928"/>
      <c r="SCT9" s="928"/>
      <c r="SCU9" s="928"/>
      <c r="SCV9" s="928"/>
      <c r="SCW9" s="928"/>
      <c r="SCX9" s="928"/>
      <c r="SCY9" s="928"/>
      <c r="SCZ9" s="928"/>
      <c r="SDA9" s="928"/>
      <c r="SDB9" s="928"/>
      <c r="SDC9" s="928"/>
      <c r="SDD9" s="928"/>
      <c r="SDE9" s="928"/>
      <c r="SDF9" s="928"/>
      <c r="SDG9" s="928"/>
      <c r="SDH9" s="928"/>
      <c r="SDI9" s="928"/>
      <c r="SDJ9" s="928"/>
      <c r="SDK9" s="928"/>
      <c r="SDL9" s="928"/>
      <c r="SDM9" s="928"/>
      <c r="SDN9" s="928"/>
      <c r="SDO9" s="928"/>
      <c r="SDP9" s="928"/>
      <c r="SDQ9" s="928"/>
      <c r="SDR9" s="928"/>
      <c r="SDS9" s="928"/>
      <c r="SDT9" s="928"/>
      <c r="SDU9" s="928"/>
      <c r="SDV9" s="928"/>
      <c r="SDW9" s="928"/>
      <c r="SDX9" s="928"/>
      <c r="SDY9" s="928"/>
      <c r="SDZ9" s="928"/>
      <c r="SEA9" s="928"/>
      <c r="SEB9" s="928"/>
      <c r="SEC9" s="928"/>
      <c r="SED9" s="928"/>
      <c r="SEE9" s="928"/>
      <c r="SEF9" s="928"/>
      <c r="SEG9" s="928"/>
      <c r="SEH9" s="928"/>
      <c r="SEI9" s="928"/>
      <c r="SEJ9" s="928"/>
      <c r="SEK9" s="928"/>
      <c r="SEL9" s="928"/>
      <c r="SEM9" s="928"/>
      <c r="SEN9" s="928"/>
      <c r="SEO9" s="928"/>
      <c r="SEP9" s="928"/>
      <c r="SEQ9" s="928"/>
      <c r="SER9" s="928"/>
      <c r="SES9" s="928"/>
      <c r="SET9" s="928"/>
      <c r="SEU9" s="928"/>
      <c r="SEV9" s="928"/>
      <c r="SEW9" s="928"/>
      <c r="SEX9" s="928"/>
      <c r="SEY9" s="928"/>
      <c r="SEZ9" s="928"/>
      <c r="SFA9" s="928"/>
      <c r="SFB9" s="928"/>
      <c r="SFC9" s="928"/>
      <c r="SFD9" s="928"/>
      <c r="SFE9" s="928"/>
      <c r="SFF9" s="928"/>
      <c r="SFG9" s="928"/>
      <c r="SFH9" s="928"/>
      <c r="SFI9" s="928"/>
      <c r="SFJ9" s="928"/>
      <c r="SFK9" s="928"/>
      <c r="SFL9" s="928"/>
      <c r="SFM9" s="928"/>
      <c r="SFN9" s="928"/>
      <c r="SFO9" s="928"/>
      <c r="SFP9" s="928"/>
      <c r="SFQ9" s="928"/>
      <c r="SFR9" s="928"/>
      <c r="SFS9" s="928"/>
      <c r="SFT9" s="928"/>
      <c r="SFU9" s="928"/>
      <c r="SFV9" s="928"/>
      <c r="SFW9" s="928"/>
      <c r="SFX9" s="928"/>
      <c r="SFY9" s="928"/>
      <c r="SFZ9" s="928"/>
      <c r="SGA9" s="928"/>
      <c r="SGB9" s="928"/>
      <c r="SGC9" s="928"/>
      <c r="SGD9" s="928"/>
      <c r="SGE9" s="928"/>
      <c r="SGF9" s="928"/>
      <c r="SGG9" s="928"/>
      <c r="SGH9" s="928"/>
      <c r="SGI9" s="928"/>
      <c r="SGJ9" s="928"/>
      <c r="SGK9" s="928"/>
      <c r="SGL9" s="928"/>
      <c r="SGM9" s="928"/>
      <c r="SGN9" s="928"/>
      <c r="SGO9" s="928"/>
      <c r="SGP9" s="928"/>
      <c r="SGQ9" s="928"/>
      <c r="SGR9" s="928"/>
      <c r="SGS9" s="928"/>
      <c r="SGT9" s="928"/>
      <c r="SGU9" s="928"/>
      <c r="SGV9" s="928"/>
      <c r="SGW9" s="928"/>
      <c r="SGX9" s="928"/>
      <c r="SGY9" s="928"/>
      <c r="SGZ9" s="928"/>
      <c r="SHA9" s="928"/>
      <c r="SHB9" s="928"/>
      <c r="SHC9" s="928"/>
      <c r="SHD9" s="928"/>
      <c r="SHE9" s="928"/>
      <c r="SHF9" s="928"/>
      <c r="SHG9" s="928"/>
      <c r="SHH9" s="928"/>
      <c r="SHI9" s="928"/>
      <c r="SHJ9" s="928"/>
      <c r="SHK9" s="928"/>
      <c r="SHL9" s="928"/>
      <c r="SHM9" s="928"/>
      <c r="SHN9" s="928"/>
      <c r="SHO9" s="928"/>
      <c r="SHP9" s="928"/>
      <c r="SHQ9" s="928"/>
      <c r="SHR9" s="928"/>
      <c r="SHS9" s="928"/>
      <c r="SHT9" s="928"/>
      <c r="SHU9" s="928"/>
      <c r="SHV9" s="928"/>
      <c r="SHW9" s="928"/>
      <c r="SHX9" s="928"/>
      <c r="SHY9" s="928"/>
      <c r="SHZ9" s="928"/>
      <c r="SIA9" s="928"/>
      <c r="SIB9" s="928"/>
      <c r="SIC9" s="928"/>
      <c r="SID9" s="928"/>
      <c r="SIE9" s="928"/>
      <c r="SIF9" s="928"/>
      <c r="SIG9" s="928"/>
      <c r="SIH9" s="928"/>
      <c r="SII9" s="928"/>
      <c r="SIJ9" s="928"/>
      <c r="SIK9" s="928"/>
      <c r="SIL9" s="928"/>
      <c r="SIM9" s="928"/>
      <c r="SIN9" s="928"/>
      <c r="SIO9" s="928"/>
      <c r="SIP9" s="928"/>
      <c r="SIQ9" s="928"/>
      <c r="SIR9" s="928"/>
      <c r="SIS9" s="928"/>
      <c r="SIT9" s="928"/>
      <c r="SIU9" s="928"/>
      <c r="SIV9" s="928"/>
      <c r="SIW9" s="928"/>
      <c r="SIX9" s="928"/>
      <c r="SIY9" s="928"/>
      <c r="SIZ9" s="928"/>
      <c r="SJA9" s="928"/>
      <c r="SJB9" s="928"/>
      <c r="SJC9" s="928"/>
      <c r="SJD9" s="928"/>
      <c r="SJE9" s="928"/>
      <c r="SJF9" s="928"/>
      <c r="SJG9" s="928"/>
      <c r="SJH9" s="928"/>
      <c r="SJI9" s="928"/>
      <c r="SJJ9" s="928"/>
      <c r="SJK9" s="928"/>
      <c r="SJL9" s="928"/>
      <c r="SJM9" s="928"/>
      <c r="SJN9" s="928"/>
      <c r="SJO9" s="928"/>
      <c r="SJP9" s="928"/>
      <c r="SJQ9" s="928"/>
      <c r="SJR9" s="928"/>
      <c r="SJS9" s="928"/>
      <c r="SJT9" s="928"/>
      <c r="SJU9" s="928"/>
      <c r="SJV9" s="928"/>
      <c r="SJW9" s="928"/>
      <c r="SJX9" s="928"/>
      <c r="SJY9" s="928"/>
      <c r="SJZ9" s="928"/>
      <c r="SKA9" s="928"/>
      <c r="SKB9" s="928"/>
      <c r="SKC9" s="928"/>
      <c r="SKD9" s="928"/>
      <c r="SKE9" s="928"/>
      <c r="SKF9" s="928"/>
      <c r="SKG9" s="928"/>
      <c r="SKH9" s="928"/>
      <c r="SKI9" s="928"/>
      <c r="SKJ9" s="928"/>
      <c r="SKK9" s="928"/>
      <c r="SKL9" s="928"/>
      <c r="SKM9" s="928"/>
      <c r="SKN9" s="928"/>
      <c r="SKO9" s="928"/>
      <c r="SKP9" s="928"/>
      <c r="SKQ9" s="928"/>
      <c r="SKR9" s="928"/>
      <c r="SKS9" s="928"/>
      <c r="SKT9" s="928"/>
      <c r="SKU9" s="928"/>
      <c r="SKV9" s="928"/>
      <c r="SKW9" s="928"/>
      <c r="SKX9" s="928"/>
      <c r="SKY9" s="928"/>
      <c r="SKZ9" s="928"/>
      <c r="SLA9" s="928"/>
      <c r="SLB9" s="928"/>
      <c r="SLC9" s="928"/>
      <c r="SLD9" s="928"/>
      <c r="SLE9" s="928"/>
      <c r="SLF9" s="928"/>
      <c r="SLG9" s="928"/>
      <c r="SLH9" s="928"/>
      <c r="SLI9" s="928"/>
      <c r="SLJ9" s="928"/>
      <c r="SLK9" s="928"/>
      <c r="SLL9" s="928"/>
      <c r="SLM9" s="928"/>
      <c r="SLN9" s="928"/>
      <c r="SLO9" s="928"/>
      <c r="SLP9" s="928"/>
      <c r="SLQ9" s="928"/>
      <c r="SLR9" s="928"/>
      <c r="SLS9" s="928"/>
      <c r="SLT9" s="928"/>
      <c r="SLU9" s="928"/>
      <c r="SLV9" s="928"/>
      <c r="SLW9" s="928"/>
      <c r="SLX9" s="928"/>
      <c r="SLY9" s="928"/>
      <c r="SLZ9" s="928"/>
      <c r="SMA9" s="928"/>
      <c r="SMB9" s="928"/>
      <c r="SMC9" s="928"/>
      <c r="SMD9" s="928"/>
      <c r="SME9" s="928"/>
      <c r="SMF9" s="928"/>
      <c r="SMG9" s="928"/>
      <c r="SMH9" s="928"/>
      <c r="SMI9" s="928"/>
      <c r="SMJ9" s="928"/>
      <c r="SMK9" s="928"/>
      <c r="SML9" s="928"/>
      <c r="SMM9" s="928"/>
      <c r="SMN9" s="928"/>
      <c r="SMO9" s="928"/>
      <c r="SMP9" s="928"/>
      <c r="SMQ9" s="928"/>
      <c r="SMR9" s="928"/>
      <c r="SMS9" s="928"/>
      <c r="SMT9" s="928"/>
      <c r="SMU9" s="928"/>
      <c r="SMV9" s="928"/>
      <c r="SMW9" s="928"/>
      <c r="SMX9" s="928"/>
      <c r="SMY9" s="928"/>
      <c r="SMZ9" s="928"/>
      <c r="SNA9" s="928"/>
      <c r="SNB9" s="928"/>
      <c r="SNC9" s="928"/>
      <c r="SND9" s="928"/>
      <c r="SNE9" s="928"/>
      <c r="SNF9" s="928"/>
      <c r="SNG9" s="928"/>
      <c r="SNH9" s="928"/>
      <c r="SNI9" s="928"/>
      <c r="SNJ9" s="928"/>
      <c r="SNK9" s="928"/>
      <c r="SNL9" s="928"/>
      <c r="SNM9" s="928"/>
      <c r="SNN9" s="928"/>
      <c r="SNO9" s="928"/>
      <c r="SNP9" s="928"/>
      <c r="SNQ9" s="928"/>
      <c r="SNR9" s="928"/>
      <c r="SNS9" s="928"/>
      <c r="SNT9" s="928"/>
      <c r="SNU9" s="928"/>
      <c r="SNV9" s="928"/>
      <c r="SNW9" s="928"/>
      <c r="SNX9" s="928"/>
      <c r="SNY9" s="928"/>
      <c r="SNZ9" s="928"/>
      <c r="SOA9" s="928"/>
      <c r="SOB9" s="928"/>
      <c r="SOC9" s="928"/>
      <c r="SOD9" s="928"/>
      <c r="SOE9" s="928"/>
      <c r="SOF9" s="928"/>
      <c r="SOG9" s="928"/>
      <c r="SOH9" s="928"/>
      <c r="SOI9" s="928"/>
      <c r="SOJ9" s="928"/>
      <c r="SOK9" s="928"/>
      <c r="SOL9" s="928"/>
      <c r="SOM9" s="928"/>
      <c r="SON9" s="928"/>
      <c r="SOO9" s="928"/>
      <c r="SOP9" s="928"/>
      <c r="SOQ9" s="928"/>
      <c r="SOR9" s="928"/>
      <c r="SOS9" s="928"/>
      <c r="SOT9" s="928"/>
      <c r="SOU9" s="928"/>
      <c r="SOV9" s="928"/>
      <c r="SOW9" s="928"/>
      <c r="SOX9" s="928"/>
      <c r="SOY9" s="928"/>
      <c r="SOZ9" s="928"/>
      <c r="SPA9" s="928"/>
      <c r="SPB9" s="928"/>
      <c r="SPC9" s="928"/>
      <c r="SPD9" s="928"/>
      <c r="SPE9" s="928"/>
      <c r="SPF9" s="928"/>
      <c r="SPG9" s="928"/>
      <c r="SPH9" s="928"/>
      <c r="SPI9" s="928"/>
      <c r="SPJ9" s="928"/>
      <c r="SPK9" s="928"/>
      <c r="SPL9" s="928"/>
      <c r="SPM9" s="928"/>
      <c r="SPN9" s="928"/>
      <c r="SPO9" s="928"/>
      <c r="SPP9" s="928"/>
      <c r="SPQ9" s="928"/>
      <c r="SPR9" s="928"/>
      <c r="SPS9" s="928"/>
      <c r="SPT9" s="928"/>
      <c r="SPU9" s="928"/>
      <c r="SPV9" s="928"/>
      <c r="SPW9" s="928"/>
      <c r="SPX9" s="928"/>
      <c r="SPY9" s="928"/>
      <c r="SPZ9" s="928"/>
      <c r="SQA9" s="928"/>
      <c r="SQB9" s="928"/>
      <c r="SQC9" s="928"/>
      <c r="SQD9" s="928"/>
      <c r="SQE9" s="928"/>
      <c r="SQF9" s="928"/>
      <c r="SQG9" s="928"/>
      <c r="SQH9" s="928"/>
      <c r="SQI9" s="928"/>
      <c r="SQJ9" s="928"/>
      <c r="SQK9" s="928"/>
      <c r="SQL9" s="928"/>
      <c r="SQM9" s="928"/>
      <c r="SQN9" s="928"/>
      <c r="SQO9" s="928"/>
      <c r="SQP9" s="928"/>
      <c r="SQQ9" s="928"/>
      <c r="SQR9" s="928"/>
      <c r="SQS9" s="928"/>
      <c r="SQT9" s="928"/>
      <c r="SQU9" s="928"/>
      <c r="SQV9" s="928"/>
      <c r="SQW9" s="928"/>
      <c r="SQX9" s="928"/>
      <c r="SQY9" s="928"/>
      <c r="SQZ9" s="928"/>
      <c r="SRA9" s="928"/>
      <c r="SRB9" s="928"/>
      <c r="SRC9" s="928"/>
      <c r="SRD9" s="928"/>
      <c r="SRE9" s="928"/>
      <c r="SRF9" s="928"/>
      <c r="SRG9" s="928"/>
      <c r="SRH9" s="928"/>
      <c r="SRI9" s="928"/>
      <c r="SRJ9" s="928"/>
      <c r="SRK9" s="928"/>
      <c r="SRL9" s="928"/>
      <c r="SRM9" s="928"/>
      <c r="SRN9" s="928"/>
      <c r="SRO9" s="928"/>
      <c r="SRP9" s="928"/>
      <c r="SRQ9" s="928"/>
      <c r="SRR9" s="928"/>
      <c r="SRS9" s="928"/>
      <c r="SRT9" s="928"/>
      <c r="SRU9" s="928"/>
      <c r="SRV9" s="928"/>
      <c r="SRW9" s="928"/>
      <c r="SRX9" s="928"/>
      <c r="SRY9" s="928"/>
      <c r="SRZ9" s="928"/>
      <c r="SSA9" s="928"/>
      <c r="SSB9" s="928"/>
      <c r="SSC9" s="928"/>
      <c r="SSD9" s="928"/>
      <c r="SSE9" s="928"/>
      <c r="SSF9" s="928"/>
      <c r="SSG9" s="928"/>
      <c r="SSH9" s="928"/>
      <c r="SSI9" s="928"/>
      <c r="SSJ9" s="928"/>
      <c r="SSK9" s="928"/>
      <c r="SSL9" s="928"/>
      <c r="SSM9" s="928"/>
      <c r="SSN9" s="928"/>
      <c r="SSO9" s="928"/>
      <c r="SSP9" s="928"/>
      <c r="SSQ9" s="928"/>
      <c r="SSR9" s="928"/>
      <c r="SSS9" s="928"/>
      <c r="SST9" s="928"/>
      <c r="SSU9" s="928"/>
      <c r="SSV9" s="928"/>
      <c r="SSW9" s="928"/>
      <c r="SSX9" s="928"/>
      <c r="SSY9" s="928"/>
      <c r="SSZ9" s="928"/>
      <c r="STA9" s="928"/>
      <c r="STB9" s="928"/>
      <c r="STC9" s="928"/>
      <c r="STD9" s="928"/>
      <c r="STE9" s="928"/>
      <c r="STF9" s="928"/>
      <c r="STG9" s="928"/>
      <c r="STH9" s="928"/>
      <c r="STI9" s="928"/>
      <c r="STJ9" s="928"/>
      <c r="STK9" s="928"/>
      <c r="STL9" s="928"/>
      <c r="STM9" s="928"/>
      <c r="STN9" s="928"/>
      <c r="STO9" s="928"/>
      <c r="STP9" s="928"/>
      <c r="STQ9" s="928"/>
      <c r="STR9" s="928"/>
      <c r="STS9" s="928"/>
      <c r="STT9" s="928"/>
      <c r="STU9" s="928"/>
      <c r="STV9" s="928"/>
      <c r="STW9" s="928"/>
      <c r="STX9" s="928"/>
      <c r="STY9" s="928"/>
      <c r="STZ9" s="928"/>
      <c r="SUA9" s="928"/>
      <c r="SUB9" s="928"/>
      <c r="SUC9" s="928"/>
      <c r="SUD9" s="928"/>
      <c r="SUE9" s="928"/>
      <c r="SUF9" s="928"/>
      <c r="SUG9" s="928"/>
      <c r="SUH9" s="928"/>
      <c r="SUI9" s="928"/>
      <c r="SUJ9" s="928"/>
      <c r="SUK9" s="928"/>
      <c r="SUL9" s="928"/>
      <c r="SUM9" s="928"/>
      <c r="SUN9" s="928"/>
      <c r="SUO9" s="928"/>
      <c r="SUP9" s="928"/>
      <c r="SUQ9" s="928"/>
      <c r="SUR9" s="928"/>
      <c r="SUS9" s="928"/>
      <c r="SUT9" s="928"/>
      <c r="SUU9" s="928"/>
      <c r="SUV9" s="928"/>
      <c r="SUW9" s="928"/>
      <c r="SUX9" s="928"/>
      <c r="SUY9" s="928"/>
      <c r="SUZ9" s="928"/>
      <c r="SVA9" s="928"/>
      <c r="SVB9" s="928"/>
      <c r="SVC9" s="928"/>
      <c r="SVD9" s="928"/>
      <c r="SVE9" s="928"/>
      <c r="SVF9" s="928"/>
      <c r="SVG9" s="928"/>
      <c r="SVH9" s="928"/>
      <c r="SVI9" s="928"/>
      <c r="SVJ9" s="928"/>
      <c r="SVK9" s="928"/>
      <c r="SVL9" s="928"/>
      <c r="SVM9" s="928"/>
      <c r="SVN9" s="928"/>
      <c r="SVO9" s="928"/>
      <c r="SVP9" s="928"/>
      <c r="SVQ9" s="928"/>
      <c r="SVR9" s="928"/>
      <c r="SVS9" s="928"/>
      <c r="SVT9" s="928"/>
      <c r="SVU9" s="928"/>
      <c r="SVV9" s="928"/>
      <c r="SVW9" s="928"/>
      <c r="SVX9" s="928"/>
      <c r="SVY9" s="928"/>
      <c r="SVZ9" s="928"/>
      <c r="SWA9" s="928"/>
      <c r="SWB9" s="928"/>
      <c r="SWC9" s="928"/>
      <c r="SWD9" s="928"/>
      <c r="SWE9" s="928"/>
      <c r="SWF9" s="928"/>
      <c r="SWG9" s="928"/>
      <c r="SWH9" s="928"/>
      <c r="SWI9" s="928"/>
      <c r="SWJ9" s="928"/>
      <c r="SWK9" s="928"/>
      <c r="SWL9" s="928"/>
      <c r="SWM9" s="928"/>
      <c r="SWN9" s="928"/>
      <c r="SWO9" s="928"/>
      <c r="SWP9" s="928"/>
      <c r="SWQ9" s="928"/>
      <c r="SWR9" s="928"/>
      <c r="SWS9" s="928"/>
      <c r="SWT9" s="928"/>
      <c r="SWU9" s="928"/>
      <c r="SWV9" s="928"/>
      <c r="SWW9" s="928"/>
      <c r="SWX9" s="928"/>
      <c r="SWY9" s="928"/>
      <c r="SWZ9" s="928"/>
      <c r="SXA9" s="928"/>
      <c r="SXB9" s="928"/>
      <c r="SXC9" s="928"/>
      <c r="SXD9" s="928"/>
      <c r="SXE9" s="928"/>
      <c r="SXF9" s="928"/>
      <c r="SXG9" s="928"/>
      <c r="SXH9" s="928"/>
      <c r="SXI9" s="928"/>
      <c r="SXJ9" s="928"/>
      <c r="SXK9" s="928"/>
      <c r="SXL9" s="928"/>
      <c r="SXM9" s="928"/>
      <c r="SXN9" s="928"/>
      <c r="SXO9" s="928"/>
      <c r="SXP9" s="928"/>
      <c r="SXQ9" s="928"/>
      <c r="SXR9" s="928"/>
      <c r="SXS9" s="928"/>
      <c r="SXT9" s="928"/>
      <c r="SXU9" s="928"/>
      <c r="SXV9" s="928"/>
      <c r="SXW9" s="928"/>
      <c r="SXX9" s="928"/>
      <c r="SXY9" s="928"/>
      <c r="SXZ9" s="928"/>
      <c r="SYA9" s="928"/>
      <c r="SYB9" s="928"/>
      <c r="SYC9" s="928"/>
      <c r="SYD9" s="928"/>
      <c r="SYE9" s="928"/>
      <c r="SYF9" s="928"/>
      <c r="SYG9" s="928"/>
      <c r="SYH9" s="928"/>
      <c r="SYI9" s="928"/>
      <c r="SYJ9" s="928"/>
      <c r="SYK9" s="928"/>
      <c r="SYL9" s="928"/>
      <c r="SYM9" s="928"/>
      <c r="SYN9" s="928"/>
      <c r="SYO9" s="928"/>
      <c r="SYP9" s="928"/>
      <c r="SYQ9" s="928"/>
      <c r="SYR9" s="928"/>
      <c r="SYS9" s="928"/>
      <c r="SYT9" s="928"/>
      <c r="SYU9" s="928"/>
      <c r="SYV9" s="928"/>
      <c r="SYW9" s="928"/>
      <c r="SYX9" s="928"/>
      <c r="SYY9" s="928"/>
      <c r="SYZ9" s="928"/>
      <c r="SZA9" s="928"/>
      <c r="SZB9" s="928"/>
      <c r="SZC9" s="928"/>
      <c r="SZD9" s="928"/>
      <c r="SZE9" s="928"/>
      <c r="SZF9" s="928"/>
      <c r="SZG9" s="928"/>
      <c r="SZH9" s="928"/>
      <c r="SZI9" s="928"/>
      <c r="SZJ9" s="928"/>
      <c r="SZK9" s="928"/>
      <c r="SZL9" s="928"/>
      <c r="SZM9" s="928"/>
      <c r="SZN9" s="928"/>
      <c r="SZO9" s="928"/>
      <c r="SZP9" s="928"/>
      <c r="SZQ9" s="928"/>
      <c r="SZR9" s="928"/>
      <c r="SZS9" s="928"/>
      <c r="SZT9" s="928"/>
      <c r="SZU9" s="928"/>
      <c r="SZV9" s="928"/>
      <c r="SZW9" s="928"/>
      <c r="SZX9" s="928"/>
      <c r="SZY9" s="928"/>
      <c r="SZZ9" s="928"/>
      <c r="TAA9" s="928"/>
      <c r="TAB9" s="928"/>
      <c r="TAC9" s="928"/>
      <c r="TAD9" s="928"/>
      <c r="TAE9" s="928"/>
      <c r="TAF9" s="928"/>
      <c r="TAG9" s="928"/>
      <c r="TAH9" s="928"/>
      <c r="TAI9" s="928"/>
      <c r="TAJ9" s="928"/>
      <c r="TAK9" s="928"/>
      <c r="TAL9" s="928"/>
      <c r="TAM9" s="928"/>
      <c r="TAN9" s="928"/>
      <c r="TAO9" s="928"/>
      <c r="TAP9" s="928"/>
      <c r="TAQ9" s="928"/>
      <c r="TAR9" s="928"/>
      <c r="TAS9" s="928"/>
      <c r="TAT9" s="928"/>
      <c r="TAU9" s="928"/>
      <c r="TAV9" s="928"/>
      <c r="TAW9" s="928"/>
      <c r="TAX9" s="928"/>
      <c r="TAY9" s="928"/>
      <c r="TAZ9" s="928"/>
      <c r="TBA9" s="928"/>
      <c r="TBB9" s="928"/>
      <c r="TBC9" s="928"/>
      <c r="TBD9" s="928"/>
      <c r="TBE9" s="928"/>
      <c r="TBF9" s="928"/>
      <c r="TBG9" s="928"/>
      <c r="TBH9" s="928"/>
      <c r="TBI9" s="928"/>
      <c r="TBJ9" s="928"/>
      <c r="TBK9" s="928"/>
      <c r="TBL9" s="928"/>
      <c r="TBM9" s="928"/>
      <c r="TBN9" s="928"/>
      <c r="TBO9" s="928"/>
      <c r="TBP9" s="928"/>
      <c r="TBQ9" s="928"/>
      <c r="TBR9" s="928"/>
      <c r="TBS9" s="928"/>
      <c r="TBT9" s="928"/>
      <c r="TBU9" s="928"/>
      <c r="TBV9" s="928"/>
      <c r="TBW9" s="928"/>
      <c r="TBX9" s="928"/>
      <c r="TBY9" s="928"/>
      <c r="TBZ9" s="928"/>
      <c r="TCA9" s="928"/>
      <c r="TCB9" s="928"/>
      <c r="TCC9" s="928"/>
      <c r="TCD9" s="928"/>
      <c r="TCE9" s="928"/>
      <c r="TCF9" s="928"/>
      <c r="TCG9" s="928"/>
      <c r="TCH9" s="928"/>
      <c r="TCI9" s="928"/>
      <c r="TCJ9" s="928"/>
      <c r="TCK9" s="928"/>
      <c r="TCL9" s="928"/>
      <c r="TCM9" s="928"/>
      <c r="TCN9" s="928"/>
      <c r="TCO9" s="928"/>
      <c r="TCP9" s="928"/>
      <c r="TCQ9" s="928"/>
      <c r="TCR9" s="928"/>
      <c r="TCS9" s="928"/>
      <c r="TCT9" s="928"/>
      <c r="TCU9" s="928"/>
      <c r="TCV9" s="928"/>
      <c r="TCW9" s="928"/>
      <c r="TCX9" s="928"/>
      <c r="TCY9" s="928"/>
      <c r="TCZ9" s="928"/>
      <c r="TDA9" s="928"/>
      <c r="TDB9" s="928"/>
      <c r="TDC9" s="928"/>
      <c r="TDD9" s="928"/>
      <c r="TDE9" s="928"/>
      <c r="TDF9" s="928"/>
      <c r="TDG9" s="928"/>
      <c r="TDH9" s="928"/>
      <c r="TDI9" s="928"/>
      <c r="TDJ9" s="928"/>
      <c r="TDK9" s="928"/>
      <c r="TDL9" s="928"/>
      <c r="TDM9" s="928"/>
      <c r="TDN9" s="928"/>
      <c r="TDO9" s="928"/>
      <c r="TDP9" s="928"/>
      <c r="TDQ9" s="928"/>
      <c r="TDR9" s="928"/>
      <c r="TDS9" s="928"/>
      <c r="TDT9" s="928"/>
      <c r="TDU9" s="928"/>
      <c r="TDV9" s="928"/>
      <c r="TDW9" s="928"/>
      <c r="TDX9" s="928"/>
      <c r="TDY9" s="928"/>
      <c r="TDZ9" s="928"/>
      <c r="TEA9" s="928"/>
      <c r="TEB9" s="928"/>
      <c r="TEC9" s="928"/>
      <c r="TED9" s="928"/>
      <c r="TEE9" s="928"/>
      <c r="TEF9" s="928"/>
      <c r="TEG9" s="928"/>
      <c r="TEH9" s="928"/>
      <c r="TEI9" s="928"/>
      <c r="TEJ9" s="928"/>
      <c r="TEK9" s="928"/>
      <c r="TEL9" s="928"/>
      <c r="TEM9" s="928"/>
      <c r="TEN9" s="928"/>
      <c r="TEO9" s="928"/>
      <c r="TEP9" s="928"/>
      <c r="TEQ9" s="928"/>
      <c r="TER9" s="928"/>
      <c r="TES9" s="928"/>
      <c r="TET9" s="928"/>
      <c r="TEU9" s="928"/>
      <c r="TEV9" s="928"/>
      <c r="TEW9" s="928"/>
      <c r="TEX9" s="928"/>
      <c r="TEY9" s="928"/>
      <c r="TEZ9" s="928"/>
      <c r="TFA9" s="928"/>
      <c r="TFB9" s="928"/>
      <c r="TFC9" s="928"/>
      <c r="TFD9" s="928"/>
      <c r="TFE9" s="928"/>
      <c r="TFF9" s="928"/>
      <c r="TFG9" s="928"/>
      <c r="TFH9" s="928"/>
      <c r="TFI9" s="928"/>
      <c r="TFJ9" s="928"/>
      <c r="TFK9" s="928"/>
      <c r="TFL9" s="928"/>
      <c r="TFM9" s="928"/>
      <c r="TFN9" s="928"/>
      <c r="TFO9" s="928"/>
      <c r="TFP9" s="928"/>
      <c r="TFQ9" s="928"/>
      <c r="TFR9" s="928"/>
      <c r="TFS9" s="928"/>
      <c r="TFT9" s="928"/>
      <c r="TFU9" s="928"/>
      <c r="TFV9" s="928"/>
      <c r="TFW9" s="928"/>
      <c r="TFX9" s="928"/>
      <c r="TFY9" s="928"/>
      <c r="TFZ9" s="928"/>
      <c r="TGA9" s="928"/>
      <c r="TGB9" s="928"/>
      <c r="TGC9" s="928"/>
      <c r="TGD9" s="928"/>
      <c r="TGE9" s="928"/>
      <c r="TGF9" s="928"/>
      <c r="TGG9" s="928"/>
      <c r="TGH9" s="928"/>
      <c r="TGI9" s="928"/>
      <c r="TGJ9" s="928"/>
      <c r="TGK9" s="928"/>
      <c r="TGL9" s="928"/>
      <c r="TGM9" s="928"/>
      <c r="TGN9" s="928"/>
      <c r="TGO9" s="928"/>
      <c r="TGP9" s="928"/>
      <c r="TGQ9" s="928"/>
      <c r="TGR9" s="928"/>
      <c r="TGS9" s="928"/>
      <c r="TGT9" s="928"/>
      <c r="TGU9" s="928"/>
      <c r="TGV9" s="928"/>
      <c r="TGW9" s="928"/>
      <c r="TGX9" s="928"/>
      <c r="TGY9" s="928"/>
      <c r="TGZ9" s="928"/>
      <c r="THA9" s="928"/>
      <c r="THB9" s="928"/>
      <c r="THC9" s="928"/>
      <c r="THD9" s="928"/>
      <c r="THE9" s="928"/>
      <c r="THF9" s="928"/>
      <c r="THG9" s="928"/>
      <c r="THH9" s="928"/>
      <c r="THI9" s="928"/>
      <c r="THJ9" s="928"/>
      <c r="THK9" s="928"/>
      <c r="THL9" s="928"/>
      <c r="THM9" s="928"/>
      <c r="THN9" s="928"/>
      <c r="THO9" s="928"/>
      <c r="THP9" s="928"/>
      <c r="THQ9" s="928"/>
      <c r="THR9" s="928"/>
      <c r="THS9" s="928"/>
      <c r="THT9" s="928"/>
      <c r="THU9" s="928"/>
      <c r="THV9" s="928"/>
      <c r="THW9" s="928"/>
      <c r="THX9" s="928"/>
      <c r="THY9" s="928"/>
      <c r="THZ9" s="928"/>
      <c r="TIA9" s="928"/>
      <c r="TIB9" s="928"/>
      <c r="TIC9" s="928"/>
      <c r="TID9" s="928"/>
      <c r="TIE9" s="928"/>
      <c r="TIF9" s="928"/>
      <c r="TIG9" s="928"/>
      <c r="TIH9" s="928"/>
      <c r="TII9" s="928"/>
      <c r="TIJ9" s="928"/>
      <c r="TIK9" s="928"/>
      <c r="TIL9" s="928"/>
      <c r="TIM9" s="928"/>
      <c r="TIN9" s="928"/>
      <c r="TIO9" s="928"/>
      <c r="TIP9" s="928"/>
      <c r="TIQ9" s="928"/>
      <c r="TIR9" s="928"/>
      <c r="TIS9" s="928"/>
      <c r="TIT9" s="928"/>
      <c r="TIU9" s="928"/>
      <c r="TIV9" s="928"/>
      <c r="TIW9" s="928"/>
      <c r="TIX9" s="928"/>
      <c r="TIY9" s="928"/>
      <c r="TIZ9" s="928"/>
      <c r="TJA9" s="928"/>
      <c r="TJB9" s="928"/>
      <c r="TJC9" s="928"/>
      <c r="TJD9" s="928"/>
      <c r="TJE9" s="928"/>
      <c r="TJF9" s="928"/>
      <c r="TJG9" s="928"/>
      <c r="TJH9" s="928"/>
      <c r="TJI9" s="928"/>
      <c r="TJJ9" s="928"/>
      <c r="TJK9" s="928"/>
      <c r="TJL9" s="928"/>
      <c r="TJM9" s="928"/>
      <c r="TJN9" s="928"/>
      <c r="TJO9" s="928"/>
      <c r="TJP9" s="928"/>
      <c r="TJQ9" s="928"/>
      <c r="TJR9" s="928"/>
      <c r="TJS9" s="928"/>
      <c r="TJT9" s="928"/>
      <c r="TJU9" s="928"/>
      <c r="TJV9" s="928"/>
      <c r="TJW9" s="928"/>
      <c r="TJX9" s="928"/>
      <c r="TJY9" s="928"/>
      <c r="TJZ9" s="928"/>
      <c r="TKA9" s="928"/>
      <c r="TKB9" s="928"/>
      <c r="TKC9" s="928"/>
      <c r="TKD9" s="928"/>
      <c r="TKE9" s="928"/>
      <c r="TKF9" s="928"/>
      <c r="TKG9" s="928"/>
      <c r="TKH9" s="928"/>
      <c r="TKI9" s="928"/>
      <c r="TKJ9" s="928"/>
      <c r="TKK9" s="928"/>
      <c r="TKL9" s="928"/>
      <c r="TKM9" s="928"/>
      <c r="TKN9" s="928"/>
      <c r="TKO9" s="928"/>
      <c r="TKP9" s="928"/>
      <c r="TKQ9" s="928"/>
      <c r="TKR9" s="928"/>
      <c r="TKS9" s="928"/>
      <c r="TKT9" s="928"/>
      <c r="TKU9" s="928"/>
      <c r="TKV9" s="928"/>
      <c r="TKW9" s="928"/>
      <c r="TKX9" s="928"/>
      <c r="TKY9" s="928"/>
      <c r="TKZ9" s="928"/>
      <c r="TLA9" s="928"/>
      <c r="TLB9" s="928"/>
      <c r="TLC9" s="928"/>
      <c r="TLD9" s="928"/>
      <c r="TLE9" s="928"/>
      <c r="TLF9" s="928"/>
      <c r="TLG9" s="928"/>
      <c r="TLH9" s="928"/>
      <c r="TLI9" s="928"/>
      <c r="TLJ9" s="928"/>
      <c r="TLK9" s="928"/>
      <c r="TLL9" s="928"/>
      <c r="TLM9" s="928"/>
      <c r="TLN9" s="928"/>
      <c r="TLO9" s="928"/>
      <c r="TLP9" s="928"/>
      <c r="TLQ9" s="928"/>
      <c r="TLR9" s="928"/>
      <c r="TLS9" s="928"/>
      <c r="TLT9" s="928"/>
      <c r="TLU9" s="928"/>
      <c r="TLV9" s="928"/>
      <c r="TLW9" s="928"/>
      <c r="TLX9" s="928"/>
      <c r="TLY9" s="928"/>
      <c r="TLZ9" s="928"/>
      <c r="TMA9" s="928"/>
      <c r="TMB9" s="928"/>
      <c r="TMC9" s="928"/>
      <c r="TMD9" s="928"/>
      <c r="TME9" s="928"/>
      <c r="TMF9" s="928"/>
      <c r="TMG9" s="928"/>
      <c r="TMH9" s="928"/>
      <c r="TMI9" s="928"/>
      <c r="TMJ9" s="928"/>
      <c r="TMK9" s="928"/>
      <c r="TML9" s="928"/>
      <c r="TMM9" s="928"/>
      <c r="TMN9" s="928"/>
      <c r="TMO9" s="928"/>
      <c r="TMP9" s="928"/>
      <c r="TMQ9" s="928"/>
      <c r="TMR9" s="928"/>
      <c r="TMS9" s="928"/>
      <c r="TMT9" s="928"/>
      <c r="TMU9" s="928"/>
      <c r="TMV9" s="928"/>
      <c r="TMW9" s="928"/>
      <c r="TMX9" s="928"/>
      <c r="TMY9" s="928"/>
      <c r="TMZ9" s="928"/>
      <c r="TNA9" s="928"/>
      <c r="TNB9" s="928"/>
      <c r="TNC9" s="928"/>
      <c r="TND9" s="928"/>
      <c r="TNE9" s="928"/>
      <c r="TNF9" s="928"/>
      <c r="TNG9" s="928"/>
      <c r="TNH9" s="928"/>
      <c r="TNI9" s="928"/>
      <c r="TNJ9" s="928"/>
      <c r="TNK9" s="928"/>
      <c r="TNL9" s="928"/>
      <c r="TNM9" s="928"/>
      <c r="TNN9" s="928"/>
      <c r="TNO9" s="928"/>
      <c r="TNP9" s="928"/>
      <c r="TNQ9" s="928"/>
      <c r="TNR9" s="928"/>
      <c r="TNS9" s="928"/>
      <c r="TNT9" s="928"/>
      <c r="TNU9" s="928"/>
      <c r="TNV9" s="928"/>
      <c r="TNW9" s="928"/>
      <c r="TNX9" s="928"/>
      <c r="TNY9" s="928"/>
      <c r="TNZ9" s="928"/>
      <c r="TOA9" s="928"/>
      <c r="TOB9" s="928"/>
      <c r="TOC9" s="928"/>
      <c r="TOD9" s="928"/>
      <c r="TOE9" s="928"/>
      <c r="TOF9" s="928"/>
      <c r="TOG9" s="928"/>
      <c r="TOH9" s="928"/>
      <c r="TOI9" s="928"/>
      <c r="TOJ9" s="928"/>
      <c r="TOK9" s="928"/>
      <c r="TOL9" s="928"/>
      <c r="TOM9" s="928"/>
      <c r="TON9" s="928"/>
      <c r="TOO9" s="928"/>
      <c r="TOP9" s="928"/>
      <c r="TOQ9" s="928"/>
      <c r="TOR9" s="928"/>
      <c r="TOS9" s="928"/>
      <c r="TOT9" s="928"/>
      <c r="TOU9" s="928"/>
      <c r="TOV9" s="928"/>
      <c r="TOW9" s="928"/>
      <c r="TOX9" s="928"/>
      <c r="TOY9" s="928"/>
      <c r="TOZ9" s="928"/>
      <c r="TPA9" s="928"/>
      <c r="TPB9" s="928"/>
      <c r="TPC9" s="928"/>
      <c r="TPD9" s="928"/>
      <c r="TPE9" s="928"/>
      <c r="TPF9" s="928"/>
      <c r="TPG9" s="928"/>
      <c r="TPH9" s="928"/>
      <c r="TPI9" s="928"/>
      <c r="TPJ9" s="928"/>
      <c r="TPK9" s="928"/>
      <c r="TPL9" s="928"/>
      <c r="TPM9" s="928"/>
      <c r="TPN9" s="928"/>
      <c r="TPO9" s="928"/>
      <c r="TPP9" s="928"/>
      <c r="TPQ9" s="928"/>
      <c r="TPR9" s="928"/>
      <c r="TPS9" s="928"/>
      <c r="TPT9" s="928"/>
      <c r="TPU9" s="928"/>
      <c r="TPV9" s="928"/>
      <c r="TPW9" s="928"/>
      <c r="TPX9" s="928"/>
      <c r="TPY9" s="928"/>
      <c r="TPZ9" s="928"/>
      <c r="TQA9" s="928"/>
      <c r="TQB9" s="928"/>
      <c r="TQC9" s="928"/>
      <c r="TQD9" s="928"/>
      <c r="TQE9" s="928"/>
      <c r="TQF9" s="928"/>
      <c r="TQG9" s="928"/>
      <c r="TQH9" s="928"/>
      <c r="TQI9" s="928"/>
      <c r="TQJ9" s="928"/>
      <c r="TQK9" s="928"/>
      <c r="TQL9" s="928"/>
      <c r="TQM9" s="928"/>
      <c r="TQN9" s="928"/>
      <c r="TQO9" s="928"/>
      <c r="TQP9" s="928"/>
      <c r="TQQ9" s="928"/>
      <c r="TQR9" s="928"/>
      <c r="TQS9" s="928"/>
      <c r="TQT9" s="928"/>
      <c r="TQU9" s="928"/>
      <c r="TQV9" s="928"/>
      <c r="TQW9" s="928"/>
      <c r="TQX9" s="928"/>
      <c r="TQY9" s="928"/>
      <c r="TQZ9" s="928"/>
      <c r="TRA9" s="928"/>
      <c r="TRB9" s="928"/>
      <c r="TRC9" s="928"/>
      <c r="TRD9" s="928"/>
      <c r="TRE9" s="928"/>
      <c r="TRF9" s="928"/>
      <c r="TRG9" s="928"/>
      <c r="TRH9" s="928"/>
      <c r="TRI9" s="928"/>
      <c r="TRJ9" s="928"/>
      <c r="TRK9" s="928"/>
      <c r="TRL9" s="928"/>
      <c r="TRM9" s="928"/>
      <c r="TRN9" s="928"/>
      <c r="TRO9" s="928"/>
      <c r="TRP9" s="928"/>
      <c r="TRQ9" s="928"/>
      <c r="TRR9" s="928"/>
      <c r="TRS9" s="928"/>
      <c r="TRT9" s="928"/>
      <c r="TRU9" s="928"/>
      <c r="TRV9" s="928"/>
      <c r="TRW9" s="928"/>
      <c r="TRX9" s="928"/>
      <c r="TRY9" s="928"/>
      <c r="TRZ9" s="928"/>
      <c r="TSA9" s="928"/>
      <c r="TSB9" s="928"/>
      <c r="TSC9" s="928"/>
      <c r="TSD9" s="928"/>
      <c r="TSE9" s="928"/>
      <c r="TSF9" s="928"/>
      <c r="TSG9" s="928"/>
      <c r="TSH9" s="928"/>
      <c r="TSI9" s="928"/>
      <c r="TSJ9" s="928"/>
      <c r="TSK9" s="928"/>
      <c r="TSL9" s="928"/>
      <c r="TSM9" s="928"/>
      <c r="TSN9" s="928"/>
      <c r="TSO9" s="928"/>
      <c r="TSP9" s="928"/>
      <c r="TSQ9" s="928"/>
      <c r="TSR9" s="928"/>
      <c r="TSS9" s="928"/>
      <c r="TST9" s="928"/>
      <c r="TSU9" s="928"/>
      <c r="TSV9" s="928"/>
      <c r="TSW9" s="928"/>
      <c r="TSX9" s="928"/>
      <c r="TSY9" s="928"/>
      <c r="TSZ9" s="928"/>
      <c r="TTA9" s="928"/>
      <c r="TTB9" s="928"/>
      <c r="TTC9" s="928"/>
      <c r="TTD9" s="928"/>
      <c r="TTE9" s="928"/>
      <c r="TTF9" s="928"/>
      <c r="TTG9" s="928"/>
      <c r="TTH9" s="928"/>
      <c r="TTI9" s="928"/>
      <c r="TTJ9" s="928"/>
      <c r="TTK9" s="928"/>
      <c r="TTL9" s="928"/>
      <c r="TTM9" s="928"/>
      <c r="TTN9" s="928"/>
      <c r="TTO9" s="928"/>
      <c r="TTP9" s="928"/>
      <c r="TTQ9" s="928"/>
      <c r="TTR9" s="928"/>
      <c r="TTS9" s="928"/>
      <c r="TTT9" s="928"/>
      <c r="TTU9" s="928"/>
      <c r="TTV9" s="928"/>
      <c r="TTW9" s="928"/>
      <c r="TTX9" s="928"/>
      <c r="TTY9" s="928"/>
      <c r="TTZ9" s="928"/>
      <c r="TUA9" s="928"/>
      <c r="TUB9" s="928"/>
      <c r="TUC9" s="928"/>
      <c r="TUD9" s="928"/>
      <c r="TUE9" s="928"/>
      <c r="TUF9" s="928"/>
      <c r="TUG9" s="928"/>
      <c r="TUH9" s="928"/>
      <c r="TUI9" s="928"/>
      <c r="TUJ9" s="928"/>
      <c r="TUK9" s="928"/>
      <c r="TUL9" s="928"/>
      <c r="TUM9" s="928"/>
      <c r="TUN9" s="928"/>
      <c r="TUO9" s="928"/>
      <c r="TUP9" s="928"/>
      <c r="TUQ9" s="928"/>
      <c r="TUR9" s="928"/>
      <c r="TUS9" s="928"/>
      <c r="TUT9" s="928"/>
      <c r="TUU9" s="928"/>
      <c r="TUV9" s="928"/>
      <c r="TUW9" s="928"/>
      <c r="TUX9" s="928"/>
      <c r="TUY9" s="928"/>
      <c r="TUZ9" s="928"/>
      <c r="TVA9" s="928"/>
      <c r="TVB9" s="928"/>
      <c r="TVC9" s="928"/>
      <c r="TVD9" s="928"/>
      <c r="TVE9" s="928"/>
      <c r="TVF9" s="928"/>
      <c r="TVG9" s="928"/>
      <c r="TVH9" s="928"/>
      <c r="TVI9" s="928"/>
      <c r="TVJ9" s="928"/>
      <c r="TVK9" s="928"/>
      <c r="TVL9" s="928"/>
      <c r="TVM9" s="928"/>
      <c r="TVN9" s="928"/>
      <c r="TVO9" s="928"/>
      <c r="TVP9" s="928"/>
      <c r="TVQ9" s="928"/>
      <c r="TVR9" s="928"/>
      <c r="TVS9" s="928"/>
      <c r="TVT9" s="928"/>
      <c r="TVU9" s="928"/>
      <c r="TVV9" s="928"/>
      <c r="TVW9" s="928"/>
      <c r="TVX9" s="928"/>
      <c r="TVY9" s="928"/>
      <c r="TVZ9" s="928"/>
      <c r="TWA9" s="928"/>
      <c r="TWB9" s="928"/>
      <c r="TWC9" s="928"/>
      <c r="TWD9" s="928"/>
      <c r="TWE9" s="928"/>
      <c r="TWF9" s="928"/>
      <c r="TWG9" s="928"/>
      <c r="TWH9" s="928"/>
      <c r="TWI9" s="928"/>
      <c r="TWJ9" s="928"/>
      <c r="TWK9" s="928"/>
      <c r="TWL9" s="928"/>
      <c r="TWM9" s="928"/>
      <c r="TWN9" s="928"/>
      <c r="TWO9" s="928"/>
      <c r="TWP9" s="928"/>
      <c r="TWQ9" s="928"/>
      <c r="TWR9" s="928"/>
      <c r="TWS9" s="928"/>
      <c r="TWT9" s="928"/>
      <c r="TWU9" s="928"/>
      <c r="TWV9" s="928"/>
      <c r="TWW9" s="928"/>
      <c r="TWX9" s="928"/>
      <c r="TWY9" s="928"/>
      <c r="TWZ9" s="928"/>
      <c r="TXA9" s="928"/>
      <c r="TXB9" s="928"/>
      <c r="TXC9" s="928"/>
      <c r="TXD9" s="928"/>
      <c r="TXE9" s="928"/>
      <c r="TXF9" s="928"/>
      <c r="TXG9" s="928"/>
      <c r="TXH9" s="928"/>
      <c r="TXI9" s="928"/>
      <c r="TXJ9" s="928"/>
      <c r="TXK9" s="928"/>
      <c r="TXL9" s="928"/>
      <c r="TXM9" s="928"/>
      <c r="TXN9" s="928"/>
      <c r="TXO9" s="928"/>
      <c r="TXP9" s="928"/>
      <c r="TXQ9" s="928"/>
      <c r="TXR9" s="928"/>
      <c r="TXS9" s="928"/>
      <c r="TXT9" s="928"/>
      <c r="TXU9" s="928"/>
      <c r="TXV9" s="928"/>
      <c r="TXW9" s="928"/>
      <c r="TXX9" s="928"/>
      <c r="TXY9" s="928"/>
      <c r="TXZ9" s="928"/>
      <c r="TYA9" s="928"/>
      <c r="TYB9" s="928"/>
      <c r="TYC9" s="928"/>
      <c r="TYD9" s="928"/>
      <c r="TYE9" s="928"/>
      <c r="TYF9" s="928"/>
      <c r="TYG9" s="928"/>
      <c r="TYH9" s="928"/>
      <c r="TYI9" s="928"/>
      <c r="TYJ9" s="928"/>
      <c r="TYK9" s="928"/>
      <c r="TYL9" s="928"/>
      <c r="TYM9" s="928"/>
      <c r="TYN9" s="928"/>
      <c r="TYO9" s="928"/>
      <c r="TYP9" s="928"/>
      <c r="TYQ9" s="928"/>
      <c r="TYR9" s="928"/>
      <c r="TYS9" s="928"/>
      <c r="TYT9" s="928"/>
      <c r="TYU9" s="928"/>
      <c r="TYV9" s="928"/>
      <c r="TYW9" s="928"/>
      <c r="TYX9" s="928"/>
      <c r="TYY9" s="928"/>
      <c r="TYZ9" s="928"/>
      <c r="TZA9" s="928"/>
      <c r="TZB9" s="928"/>
      <c r="TZC9" s="928"/>
      <c r="TZD9" s="928"/>
      <c r="TZE9" s="928"/>
      <c r="TZF9" s="928"/>
      <c r="TZG9" s="928"/>
      <c r="TZH9" s="928"/>
      <c r="TZI9" s="928"/>
      <c r="TZJ9" s="928"/>
      <c r="TZK9" s="928"/>
      <c r="TZL9" s="928"/>
      <c r="TZM9" s="928"/>
      <c r="TZN9" s="928"/>
      <c r="TZO9" s="928"/>
      <c r="TZP9" s="928"/>
      <c r="TZQ9" s="928"/>
      <c r="TZR9" s="928"/>
      <c r="TZS9" s="928"/>
      <c r="TZT9" s="928"/>
      <c r="TZU9" s="928"/>
      <c r="TZV9" s="928"/>
      <c r="TZW9" s="928"/>
      <c r="TZX9" s="928"/>
      <c r="TZY9" s="928"/>
      <c r="TZZ9" s="928"/>
      <c r="UAA9" s="928"/>
      <c r="UAB9" s="928"/>
      <c r="UAC9" s="928"/>
      <c r="UAD9" s="928"/>
      <c r="UAE9" s="928"/>
      <c r="UAF9" s="928"/>
      <c r="UAG9" s="928"/>
      <c r="UAH9" s="928"/>
      <c r="UAI9" s="928"/>
      <c r="UAJ9" s="928"/>
      <c r="UAK9" s="928"/>
      <c r="UAL9" s="928"/>
      <c r="UAM9" s="928"/>
      <c r="UAN9" s="928"/>
      <c r="UAO9" s="928"/>
      <c r="UAP9" s="928"/>
      <c r="UAQ9" s="928"/>
      <c r="UAR9" s="928"/>
      <c r="UAS9" s="928"/>
      <c r="UAT9" s="928"/>
      <c r="UAU9" s="928"/>
      <c r="UAV9" s="928"/>
      <c r="UAW9" s="928"/>
      <c r="UAX9" s="928"/>
      <c r="UAY9" s="928"/>
      <c r="UAZ9" s="928"/>
      <c r="UBA9" s="928"/>
      <c r="UBB9" s="928"/>
      <c r="UBC9" s="928"/>
      <c r="UBD9" s="928"/>
      <c r="UBE9" s="928"/>
      <c r="UBF9" s="928"/>
      <c r="UBG9" s="928"/>
      <c r="UBH9" s="928"/>
      <c r="UBI9" s="928"/>
      <c r="UBJ9" s="928"/>
      <c r="UBK9" s="928"/>
      <c r="UBL9" s="928"/>
      <c r="UBM9" s="928"/>
      <c r="UBN9" s="928"/>
      <c r="UBO9" s="928"/>
      <c r="UBP9" s="928"/>
      <c r="UBQ9" s="928"/>
      <c r="UBR9" s="928"/>
      <c r="UBS9" s="928"/>
      <c r="UBT9" s="928"/>
      <c r="UBU9" s="928"/>
      <c r="UBV9" s="928"/>
      <c r="UBW9" s="928"/>
      <c r="UBX9" s="928"/>
      <c r="UBY9" s="928"/>
      <c r="UBZ9" s="928"/>
      <c r="UCA9" s="928"/>
      <c r="UCB9" s="928"/>
      <c r="UCC9" s="928"/>
      <c r="UCD9" s="928"/>
      <c r="UCE9" s="928"/>
      <c r="UCF9" s="928"/>
      <c r="UCG9" s="928"/>
      <c r="UCH9" s="928"/>
      <c r="UCI9" s="928"/>
      <c r="UCJ9" s="928"/>
      <c r="UCK9" s="928"/>
      <c r="UCL9" s="928"/>
      <c r="UCM9" s="928"/>
      <c r="UCN9" s="928"/>
      <c r="UCO9" s="928"/>
      <c r="UCP9" s="928"/>
      <c r="UCQ9" s="928"/>
      <c r="UCR9" s="928"/>
      <c r="UCS9" s="928"/>
      <c r="UCT9" s="928"/>
      <c r="UCU9" s="928"/>
      <c r="UCV9" s="928"/>
      <c r="UCW9" s="928"/>
      <c r="UCX9" s="928"/>
      <c r="UCY9" s="928"/>
      <c r="UCZ9" s="928"/>
      <c r="UDA9" s="928"/>
      <c r="UDB9" s="928"/>
      <c r="UDC9" s="928"/>
      <c r="UDD9" s="928"/>
      <c r="UDE9" s="928"/>
      <c r="UDF9" s="928"/>
      <c r="UDG9" s="928"/>
      <c r="UDH9" s="928"/>
      <c r="UDI9" s="928"/>
      <c r="UDJ9" s="928"/>
      <c r="UDK9" s="928"/>
      <c r="UDL9" s="928"/>
      <c r="UDM9" s="928"/>
      <c r="UDN9" s="928"/>
      <c r="UDO9" s="928"/>
      <c r="UDP9" s="928"/>
      <c r="UDQ9" s="928"/>
      <c r="UDR9" s="928"/>
      <c r="UDS9" s="928"/>
      <c r="UDT9" s="928"/>
      <c r="UDU9" s="928"/>
      <c r="UDV9" s="928"/>
      <c r="UDW9" s="928"/>
      <c r="UDX9" s="928"/>
      <c r="UDY9" s="928"/>
      <c r="UDZ9" s="928"/>
      <c r="UEA9" s="928"/>
      <c r="UEB9" s="928"/>
      <c r="UEC9" s="928"/>
      <c r="UED9" s="928"/>
      <c r="UEE9" s="928"/>
      <c r="UEF9" s="928"/>
      <c r="UEG9" s="928"/>
      <c r="UEH9" s="928"/>
      <c r="UEI9" s="928"/>
      <c r="UEJ9" s="928"/>
      <c r="UEK9" s="928"/>
      <c r="UEL9" s="928"/>
      <c r="UEM9" s="928"/>
      <c r="UEN9" s="928"/>
      <c r="UEO9" s="928"/>
      <c r="UEP9" s="928"/>
      <c r="UEQ9" s="928"/>
      <c r="UER9" s="928"/>
      <c r="UES9" s="928"/>
      <c r="UET9" s="928"/>
      <c r="UEU9" s="928"/>
      <c r="UEV9" s="928"/>
      <c r="UEW9" s="928"/>
      <c r="UEX9" s="928"/>
      <c r="UEY9" s="928"/>
      <c r="UEZ9" s="928"/>
      <c r="UFA9" s="928"/>
      <c r="UFB9" s="928"/>
      <c r="UFC9" s="928"/>
      <c r="UFD9" s="928"/>
      <c r="UFE9" s="928"/>
      <c r="UFF9" s="928"/>
      <c r="UFG9" s="928"/>
      <c r="UFH9" s="928"/>
      <c r="UFI9" s="928"/>
      <c r="UFJ9" s="928"/>
      <c r="UFK9" s="928"/>
      <c r="UFL9" s="928"/>
      <c r="UFM9" s="928"/>
      <c r="UFN9" s="928"/>
      <c r="UFO9" s="928"/>
      <c r="UFP9" s="928"/>
      <c r="UFQ9" s="928"/>
      <c r="UFR9" s="928"/>
      <c r="UFS9" s="928"/>
      <c r="UFT9" s="928"/>
      <c r="UFU9" s="928"/>
      <c r="UFV9" s="928"/>
      <c r="UFW9" s="928"/>
      <c r="UFX9" s="928"/>
      <c r="UFY9" s="928"/>
      <c r="UFZ9" s="928"/>
      <c r="UGA9" s="928"/>
      <c r="UGB9" s="928"/>
      <c r="UGC9" s="928"/>
      <c r="UGD9" s="928"/>
      <c r="UGE9" s="928"/>
      <c r="UGF9" s="928"/>
      <c r="UGG9" s="928"/>
      <c r="UGH9" s="928"/>
      <c r="UGI9" s="928"/>
      <c r="UGJ9" s="928"/>
      <c r="UGK9" s="928"/>
      <c r="UGL9" s="928"/>
      <c r="UGM9" s="928"/>
      <c r="UGN9" s="928"/>
      <c r="UGO9" s="928"/>
      <c r="UGP9" s="928"/>
      <c r="UGQ9" s="928"/>
      <c r="UGR9" s="928"/>
      <c r="UGS9" s="928"/>
      <c r="UGT9" s="928"/>
      <c r="UGU9" s="928"/>
      <c r="UGV9" s="928"/>
      <c r="UGW9" s="928"/>
      <c r="UGX9" s="928"/>
      <c r="UGY9" s="928"/>
      <c r="UGZ9" s="928"/>
      <c r="UHA9" s="928"/>
      <c r="UHB9" s="928"/>
      <c r="UHC9" s="928"/>
      <c r="UHD9" s="928"/>
      <c r="UHE9" s="928"/>
      <c r="UHF9" s="928"/>
      <c r="UHG9" s="928"/>
      <c r="UHH9" s="928"/>
      <c r="UHI9" s="928"/>
      <c r="UHJ9" s="928"/>
      <c r="UHK9" s="928"/>
      <c r="UHL9" s="928"/>
      <c r="UHM9" s="928"/>
      <c r="UHN9" s="928"/>
      <c r="UHO9" s="928"/>
      <c r="UHP9" s="928"/>
      <c r="UHQ9" s="928"/>
      <c r="UHR9" s="928"/>
      <c r="UHS9" s="928"/>
      <c r="UHT9" s="928"/>
      <c r="UHU9" s="928"/>
      <c r="UHV9" s="928"/>
      <c r="UHW9" s="928"/>
      <c r="UHX9" s="928"/>
      <c r="UHY9" s="928"/>
      <c r="UHZ9" s="928"/>
      <c r="UIA9" s="928"/>
      <c r="UIB9" s="928"/>
      <c r="UIC9" s="928"/>
      <c r="UID9" s="928"/>
      <c r="UIE9" s="928"/>
      <c r="UIF9" s="928"/>
      <c r="UIG9" s="928"/>
      <c r="UIH9" s="928"/>
      <c r="UII9" s="928"/>
      <c r="UIJ9" s="928"/>
      <c r="UIK9" s="928"/>
      <c r="UIL9" s="928"/>
      <c r="UIM9" s="928"/>
      <c r="UIN9" s="928"/>
      <c r="UIO9" s="928"/>
      <c r="UIP9" s="928"/>
      <c r="UIQ9" s="928"/>
      <c r="UIR9" s="928"/>
      <c r="UIS9" s="928"/>
      <c r="UIT9" s="928"/>
      <c r="UIU9" s="928"/>
      <c r="UIV9" s="928"/>
      <c r="UIW9" s="928"/>
      <c r="UIX9" s="928"/>
      <c r="UIY9" s="928"/>
      <c r="UIZ9" s="928"/>
      <c r="UJA9" s="928"/>
      <c r="UJB9" s="928"/>
      <c r="UJC9" s="928"/>
      <c r="UJD9" s="928"/>
      <c r="UJE9" s="928"/>
      <c r="UJF9" s="928"/>
      <c r="UJG9" s="928"/>
      <c r="UJH9" s="928"/>
      <c r="UJI9" s="928"/>
      <c r="UJJ9" s="928"/>
      <c r="UJK9" s="928"/>
      <c r="UJL9" s="928"/>
      <c r="UJM9" s="928"/>
      <c r="UJN9" s="928"/>
      <c r="UJO9" s="928"/>
      <c r="UJP9" s="928"/>
      <c r="UJQ9" s="928"/>
      <c r="UJR9" s="928"/>
      <c r="UJS9" s="928"/>
      <c r="UJT9" s="928"/>
      <c r="UJU9" s="928"/>
      <c r="UJV9" s="928"/>
      <c r="UJW9" s="928"/>
      <c r="UJX9" s="928"/>
      <c r="UJY9" s="928"/>
      <c r="UJZ9" s="928"/>
      <c r="UKA9" s="928"/>
      <c r="UKB9" s="928"/>
      <c r="UKC9" s="928"/>
      <c r="UKD9" s="928"/>
      <c r="UKE9" s="928"/>
      <c r="UKF9" s="928"/>
      <c r="UKG9" s="928"/>
      <c r="UKH9" s="928"/>
      <c r="UKI9" s="928"/>
      <c r="UKJ9" s="928"/>
      <c r="UKK9" s="928"/>
      <c r="UKL9" s="928"/>
      <c r="UKM9" s="928"/>
      <c r="UKN9" s="928"/>
      <c r="UKO9" s="928"/>
      <c r="UKP9" s="928"/>
      <c r="UKQ9" s="928"/>
      <c r="UKR9" s="928"/>
      <c r="UKS9" s="928"/>
      <c r="UKT9" s="928"/>
      <c r="UKU9" s="928"/>
      <c r="UKV9" s="928"/>
      <c r="UKW9" s="928"/>
      <c r="UKX9" s="928"/>
      <c r="UKY9" s="928"/>
      <c r="UKZ9" s="928"/>
      <c r="ULA9" s="928"/>
      <c r="ULB9" s="928"/>
      <c r="ULC9" s="928"/>
      <c r="ULD9" s="928"/>
      <c r="ULE9" s="928"/>
      <c r="ULF9" s="928"/>
      <c r="ULG9" s="928"/>
      <c r="ULH9" s="928"/>
      <c r="ULI9" s="928"/>
      <c r="ULJ9" s="928"/>
      <c r="ULK9" s="928"/>
      <c r="ULL9" s="928"/>
      <c r="ULM9" s="928"/>
      <c r="ULN9" s="928"/>
      <c r="ULO9" s="928"/>
      <c r="ULP9" s="928"/>
      <c r="ULQ9" s="928"/>
      <c r="ULR9" s="928"/>
      <c r="ULS9" s="928"/>
      <c r="ULT9" s="928"/>
      <c r="ULU9" s="928"/>
      <c r="ULV9" s="928"/>
      <c r="ULW9" s="928"/>
      <c r="ULX9" s="928"/>
      <c r="ULY9" s="928"/>
      <c r="ULZ9" s="928"/>
      <c r="UMA9" s="928"/>
      <c r="UMB9" s="928"/>
      <c r="UMC9" s="928"/>
      <c r="UMD9" s="928"/>
      <c r="UME9" s="928"/>
      <c r="UMF9" s="928"/>
      <c r="UMG9" s="928"/>
      <c r="UMH9" s="928"/>
      <c r="UMI9" s="928"/>
      <c r="UMJ9" s="928"/>
      <c r="UMK9" s="928"/>
      <c r="UML9" s="928"/>
      <c r="UMM9" s="928"/>
      <c r="UMN9" s="928"/>
      <c r="UMO9" s="928"/>
      <c r="UMP9" s="928"/>
      <c r="UMQ9" s="928"/>
      <c r="UMR9" s="928"/>
      <c r="UMS9" s="928"/>
      <c r="UMT9" s="928"/>
      <c r="UMU9" s="928"/>
      <c r="UMV9" s="928"/>
      <c r="UMW9" s="928"/>
      <c r="UMX9" s="928"/>
      <c r="UMY9" s="928"/>
      <c r="UMZ9" s="928"/>
      <c r="UNA9" s="928"/>
      <c r="UNB9" s="928"/>
      <c r="UNC9" s="928"/>
      <c r="UND9" s="928"/>
      <c r="UNE9" s="928"/>
      <c r="UNF9" s="928"/>
      <c r="UNG9" s="928"/>
      <c r="UNH9" s="928"/>
      <c r="UNI9" s="928"/>
      <c r="UNJ9" s="928"/>
      <c r="UNK9" s="928"/>
      <c r="UNL9" s="928"/>
      <c r="UNM9" s="928"/>
      <c r="UNN9" s="928"/>
      <c r="UNO9" s="928"/>
      <c r="UNP9" s="928"/>
      <c r="UNQ9" s="928"/>
      <c r="UNR9" s="928"/>
      <c r="UNS9" s="928"/>
      <c r="UNT9" s="928"/>
      <c r="UNU9" s="928"/>
      <c r="UNV9" s="928"/>
      <c r="UNW9" s="928"/>
      <c r="UNX9" s="928"/>
      <c r="UNY9" s="928"/>
      <c r="UNZ9" s="928"/>
      <c r="UOA9" s="928"/>
      <c r="UOB9" s="928"/>
      <c r="UOC9" s="928"/>
      <c r="UOD9" s="928"/>
      <c r="UOE9" s="928"/>
      <c r="UOF9" s="928"/>
      <c r="UOG9" s="928"/>
      <c r="UOH9" s="928"/>
      <c r="UOI9" s="928"/>
      <c r="UOJ9" s="928"/>
      <c r="UOK9" s="928"/>
      <c r="UOL9" s="928"/>
      <c r="UOM9" s="928"/>
      <c r="UON9" s="928"/>
      <c r="UOO9" s="928"/>
      <c r="UOP9" s="928"/>
      <c r="UOQ9" s="928"/>
      <c r="UOR9" s="928"/>
      <c r="UOS9" s="928"/>
      <c r="UOT9" s="928"/>
      <c r="UOU9" s="928"/>
      <c r="UOV9" s="928"/>
      <c r="UOW9" s="928"/>
      <c r="UOX9" s="928"/>
      <c r="UOY9" s="928"/>
      <c r="UOZ9" s="928"/>
      <c r="UPA9" s="928"/>
      <c r="UPB9" s="928"/>
      <c r="UPC9" s="928"/>
      <c r="UPD9" s="928"/>
      <c r="UPE9" s="928"/>
      <c r="UPF9" s="928"/>
      <c r="UPG9" s="928"/>
      <c r="UPH9" s="928"/>
      <c r="UPI9" s="928"/>
      <c r="UPJ9" s="928"/>
      <c r="UPK9" s="928"/>
      <c r="UPL9" s="928"/>
      <c r="UPM9" s="928"/>
      <c r="UPN9" s="928"/>
      <c r="UPO9" s="928"/>
      <c r="UPP9" s="928"/>
      <c r="UPQ9" s="928"/>
      <c r="UPR9" s="928"/>
      <c r="UPS9" s="928"/>
      <c r="UPT9" s="928"/>
      <c r="UPU9" s="928"/>
      <c r="UPV9" s="928"/>
      <c r="UPW9" s="928"/>
      <c r="UPX9" s="928"/>
      <c r="UPY9" s="928"/>
      <c r="UPZ9" s="928"/>
      <c r="UQA9" s="928"/>
      <c r="UQB9" s="928"/>
      <c r="UQC9" s="928"/>
      <c r="UQD9" s="928"/>
      <c r="UQE9" s="928"/>
      <c r="UQF9" s="928"/>
      <c r="UQG9" s="928"/>
      <c r="UQH9" s="928"/>
      <c r="UQI9" s="928"/>
      <c r="UQJ9" s="928"/>
      <c r="UQK9" s="928"/>
      <c r="UQL9" s="928"/>
      <c r="UQM9" s="928"/>
      <c r="UQN9" s="928"/>
      <c r="UQO9" s="928"/>
      <c r="UQP9" s="928"/>
      <c r="UQQ9" s="928"/>
      <c r="UQR9" s="928"/>
      <c r="UQS9" s="928"/>
      <c r="UQT9" s="928"/>
      <c r="UQU9" s="928"/>
      <c r="UQV9" s="928"/>
      <c r="UQW9" s="928"/>
      <c r="UQX9" s="928"/>
      <c r="UQY9" s="928"/>
      <c r="UQZ9" s="928"/>
      <c r="URA9" s="928"/>
      <c r="URB9" s="928"/>
      <c r="URC9" s="928"/>
      <c r="URD9" s="928"/>
      <c r="URE9" s="928"/>
      <c r="URF9" s="928"/>
      <c r="URG9" s="928"/>
      <c r="URH9" s="928"/>
      <c r="URI9" s="928"/>
      <c r="URJ9" s="928"/>
      <c r="URK9" s="928"/>
      <c r="URL9" s="928"/>
      <c r="URM9" s="928"/>
      <c r="URN9" s="928"/>
      <c r="URO9" s="928"/>
      <c r="URP9" s="928"/>
      <c r="URQ9" s="928"/>
      <c r="URR9" s="928"/>
      <c r="URS9" s="928"/>
      <c r="URT9" s="928"/>
      <c r="URU9" s="928"/>
      <c r="URV9" s="928"/>
      <c r="URW9" s="928"/>
      <c r="URX9" s="928"/>
      <c r="URY9" s="928"/>
      <c r="URZ9" s="928"/>
      <c r="USA9" s="928"/>
      <c r="USB9" s="928"/>
      <c r="USC9" s="928"/>
      <c r="USD9" s="928"/>
      <c r="USE9" s="928"/>
      <c r="USF9" s="928"/>
      <c r="USG9" s="928"/>
      <c r="USH9" s="928"/>
      <c r="USI9" s="928"/>
      <c r="USJ9" s="928"/>
      <c r="USK9" s="928"/>
      <c r="USL9" s="928"/>
      <c r="USM9" s="928"/>
      <c r="USN9" s="928"/>
      <c r="USO9" s="928"/>
      <c r="USP9" s="928"/>
      <c r="USQ9" s="928"/>
      <c r="USR9" s="928"/>
      <c r="USS9" s="928"/>
      <c r="UST9" s="928"/>
      <c r="USU9" s="928"/>
      <c r="USV9" s="928"/>
      <c r="USW9" s="928"/>
      <c r="USX9" s="928"/>
      <c r="USY9" s="928"/>
      <c r="USZ9" s="928"/>
      <c r="UTA9" s="928"/>
      <c r="UTB9" s="928"/>
      <c r="UTC9" s="928"/>
      <c r="UTD9" s="928"/>
      <c r="UTE9" s="928"/>
      <c r="UTF9" s="928"/>
      <c r="UTG9" s="928"/>
      <c r="UTH9" s="928"/>
      <c r="UTI9" s="928"/>
      <c r="UTJ9" s="928"/>
      <c r="UTK9" s="928"/>
      <c r="UTL9" s="928"/>
      <c r="UTM9" s="928"/>
      <c r="UTN9" s="928"/>
      <c r="UTO9" s="928"/>
      <c r="UTP9" s="928"/>
      <c r="UTQ9" s="928"/>
      <c r="UTR9" s="928"/>
      <c r="UTS9" s="928"/>
      <c r="UTT9" s="928"/>
      <c r="UTU9" s="928"/>
      <c r="UTV9" s="928"/>
      <c r="UTW9" s="928"/>
      <c r="UTX9" s="928"/>
      <c r="UTY9" s="928"/>
      <c r="UTZ9" s="928"/>
      <c r="UUA9" s="928"/>
      <c r="UUB9" s="928"/>
      <c r="UUC9" s="928"/>
      <c r="UUD9" s="928"/>
      <c r="UUE9" s="928"/>
      <c r="UUF9" s="928"/>
      <c r="UUG9" s="928"/>
      <c r="UUH9" s="928"/>
      <c r="UUI9" s="928"/>
      <c r="UUJ9" s="928"/>
      <c r="UUK9" s="928"/>
      <c r="UUL9" s="928"/>
      <c r="UUM9" s="928"/>
      <c r="UUN9" s="928"/>
      <c r="UUO9" s="928"/>
      <c r="UUP9" s="928"/>
      <c r="UUQ9" s="928"/>
      <c r="UUR9" s="928"/>
      <c r="UUS9" s="928"/>
      <c r="UUT9" s="928"/>
      <c r="UUU9" s="928"/>
      <c r="UUV9" s="928"/>
      <c r="UUW9" s="928"/>
      <c r="UUX9" s="928"/>
      <c r="UUY9" s="928"/>
      <c r="UUZ9" s="928"/>
      <c r="UVA9" s="928"/>
      <c r="UVB9" s="928"/>
      <c r="UVC9" s="928"/>
      <c r="UVD9" s="928"/>
      <c r="UVE9" s="928"/>
      <c r="UVF9" s="928"/>
      <c r="UVG9" s="928"/>
      <c r="UVH9" s="928"/>
      <c r="UVI9" s="928"/>
      <c r="UVJ9" s="928"/>
      <c r="UVK9" s="928"/>
      <c r="UVL9" s="928"/>
      <c r="UVM9" s="928"/>
      <c r="UVN9" s="928"/>
      <c r="UVO9" s="928"/>
      <c r="UVP9" s="928"/>
      <c r="UVQ9" s="928"/>
      <c r="UVR9" s="928"/>
      <c r="UVS9" s="928"/>
      <c r="UVT9" s="928"/>
      <c r="UVU9" s="928"/>
      <c r="UVV9" s="928"/>
      <c r="UVW9" s="928"/>
      <c r="UVX9" s="928"/>
      <c r="UVY9" s="928"/>
      <c r="UVZ9" s="928"/>
      <c r="UWA9" s="928"/>
      <c r="UWB9" s="928"/>
      <c r="UWC9" s="928"/>
      <c r="UWD9" s="928"/>
      <c r="UWE9" s="928"/>
      <c r="UWF9" s="928"/>
      <c r="UWG9" s="928"/>
      <c r="UWH9" s="928"/>
      <c r="UWI9" s="928"/>
      <c r="UWJ9" s="928"/>
      <c r="UWK9" s="928"/>
      <c r="UWL9" s="928"/>
      <c r="UWM9" s="928"/>
      <c r="UWN9" s="928"/>
      <c r="UWO9" s="928"/>
      <c r="UWP9" s="928"/>
      <c r="UWQ9" s="928"/>
      <c r="UWR9" s="928"/>
      <c r="UWS9" s="928"/>
      <c r="UWT9" s="928"/>
      <c r="UWU9" s="928"/>
      <c r="UWV9" s="928"/>
      <c r="UWW9" s="928"/>
      <c r="UWX9" s="928"/>
      <c r="UWY9" s="928"/>
      <c r="UWZ9" s="928"/>
      <c r="UXA9" s="928"/>
      <c r="UXB9" s="928"/>
      <c r="UXC9" s="928"/>
      <c r="UXD9" s="928"/>
      <c r="UXE9" s="928"/>
      <c r="UXF9" s="928"/>
      <c r="UXG9" s="928"/>
      <c r="UXH9" s="928"/>
      <c r="UXI9" s="928"/>
      <c r="UXJ9" s="928"/>
      <c r="UXK9" s="928"/>
      <c r="UXL9" s="928"/>
      <c r="UXM9" s="928"/>
      <c r="UXN9" s="928"/>
      <c r="UXO9" s="928"/>
      <c r="UXP9" s="928"/>
      <c r="UXQ9" s="928"/>
      <c r="UXR9" s="928"/>
      <c r="UXS9" s="928"/>
      <c r="UXT9" s="928"/>
      <c r="UXU9" s="928"/>
      <c r="UXV9" s="928"/>
      <c r="UXW9" s="928"/>
      <c r="UXX9" s="928"/>
      <c r="UXY9" s="928"/>
      <c r="UXZ9" s="928"/>
      <c r="UYA9" s="928"/>
      <c r="UYB9" s="928"/>
      <c r="UYC9" s="928"/>
      <c r="UYD9" s="928"/>
      <c r="UYE9" s="928"/>
      <c r="UYF9" s="928"/>
      <c r="UYG9" s="928"/>
      <c r="UYH9" s="928"/>
      <c r="UYI9" s="928"/>
      <c r="UYJ9" s="928"/>
      <c r="UYK9" s="928"/>
      <c r="UYL9" s="928"/>
      <c r="UYM9" s="928"/>
      <c r="UYN9" s="928"/>
      <c r="UYO9" s="928"/>
      <c r="UYP9" s="928"/>
      <c r="UYQ9" s="928"/>
      <c r="UYR9" s="928"/>
      <c r="UYS9" s="928"/>
      <c r="UYT9" s="928"/>
      <c r="UYU9" s="928"/>
      <c r="UYV9" s="928"/>
      <c r="UYW9" s="928"/>
      <c r="UYX9" s="928"/>
      <c r="UYY9" s="928"/>
      <c r="UYZ9" s="928"/>
      <c r="UZA9" s="928"/>
      <c r="UZB9" s="928"/>
      <c r="UZC9" s="928"/>
      <c r="UZD9" s="928"/>
      <c r="UZE9" s="928"/>
      <c r="UZF9" s="928"/>
      <c r="UZG9" s="928"/>
      <c r="UZH9" s="928"/>
      <c r="UZI9" s="928"/>
      <c r="UZJ9" s="928"/>
      <c r="UZK9" s="928"/>
      <c r="UZL9" s="928"/>
      <c r="UZM9" s="928"/>
      <c r="UZN9" s="928"/>
      <c r="UZO9" s="928"/>
      <c r="UZP9" s="928"/>
      <c r="UZQ9" s="928"/>
      <c r="UZR9" s="928"/>
      <c r="UZS9" s="928"/>
      <c r="UZT9" s="928"/>
      <c r="UZU9" s="928"/>
      <c r="UZV9" s="928"/>
      <c r="UZW9" s="928"/>
      <c r="UZX9" s="928"/>
      <c r="UZY9" s="928"/>
      <c r="UZZ9" s="928"/>
      <c r="VAA9" s="928"/>
      <c r="VAB9" s="928"/>
      <c r="VAC9" s="928"/>
      <c r="VAD9" s="928"/>
      <c r="VAE9" s="928"/>
      <c r="VAF9" s="928"/>
      <c r="VAG9" s="928"/>
      <c r="VAH9" s="928"/>
      <c r="VAI9" s="928"/>
      <c r="VAJ9" s="928"/>
      <c r="VAK9" s="928"/>
      <c r="VAL9" s="928"/>
      <c r="VAM9" s="928"/>
      <c r="VAN9" s="928"/>
      <c r="VAO9" s="928"/>
      <c r="VAP9" s="928"/>
      <c r="VAQ9" s="928"/>
      <c r="VAR9" s="928"/>
      <c r="VAS9" s="928"/>
      <c r="VAT9" s="928"/>
      <c r="VAU9" s="928"/>
      <c r="VAV9" s="928"/>
      <c r="VAW9" s="928"/>
      <c r="VAX9" s="928"/>
      <c r="VAY9" s="928"/>
      <c r="VAZ9" s="928"/>
      <c r="VBA9" s="928"/>
      <c r="VBB9" s="928"/>
      <c r="VBC9" s="928"/>
      <c r="VBD9" s="928"/>
      <c r="VBE9" s="928"/>
      <c r="VBF9" s="928"/>
      <c r="VBG9" s="928"/>
      <c r="VBH9" s="928"/>
      <c r="VBI9" s="928"/>
      <c r="VBJ9" s="928"/>
      <c r="VBK9" s="928"/>
      <c r="VBL9" s="928"/>
      <c r="VBM9" s="928"/>
      <c r="VBN9" s="928"/>
      <c r="VBO9" s="928"/>
      <c r="VBP9" s="928"/>
      <c r="VBQ9" s="928"/>
      <c r="VBR9" s="928"/>
      <c r="VBS9" s="928"/>
      <c r="VBT9" s="928"/>
      <c r="VBU9" s="928"/>
      <c r="VBV9" s="928"/>
      <c r="VBW9" s="928"/>
      <c r="VBX9" s="928"/>
      <c r="VBY9" s="928"/>
      <c r="VBZ9" s="928"/>
      <c r="VCA9" s="928"/>
      <c r="VCB9" s="928"/>
      <c r="VCC9" s="928"/>
      <c r="VCD9" s="928"/>
      <c r="VCE9" s="928"/>
      <c r="VCF9" s="928"/>
      <c r="VCG9" s="928"/>
      <c r="VCH9" s="928"/>
      <c r="VCI9" s="928"/>
      <c r="VCJ9" s="928"/>
      <c r="VCK9" s="928"/>
      <c r="VCL9" s="928"/>
      <c r="VCM9" s="928"/>
      <c r="VCN9" s="928"/>
      <c r="VCO9" s="928"/>
      <c r="VCP9" s="928"/>
      <c r="VCQ9" s="928"/>
      <c r="VCR9" s="928"/>
      <c r="VCS9" s="928"/>
      <c r="VCT9" s="928"/>
      <c r="VCU9" s="928"/>
      <c r="VCV9" s="928"/>
      <c r="VCW9" s="928"/>
      <c r="VCX9" s="928"/>
      <c r="VCY9" s="928"/>
      <c r="VCZ9" s="928"/>
      <c r="VDA9" s="928"/>
      <c r="VDB9" s="928"/>
      <c r="VDC9" s="928"/>
      <c r="VDD9" s="928"/>
      <c r="VDE9" s="928"/>
      <c r="VDF9" s="928"/>
      <c r="VDG9" s="928"/>
      <c r="VDH9" s="928"/>
      <c r="VDI9" s="928"/>
      <c r="VDJ9" s="928"/>
      <c r="VDK9" s="928"/>
      <c r="VDL9" s="928"/>
      <c r="VDM9" s="928"/>
      <c r="VDN9" s="928"/>
      <c r="VDO9" s="928"/>
      <c r="VDP9" s="928"/>
      <c r="VDQ9" s="928"/>
      <c r="VDR9" s="928"/>
      <c r="VDS9" s="928"/>
      <c r="VDT9" s="928"/>
      <c r="VDU9" s="928"/>
      <c r="VDV9" s="928"/>
      <c r="VDW9" s="928"/>
      <c r="VDX9" s="928"/>
      <c r="VDY9" s="928"/>
      <c r="VDZ9" s="928"/>
      <c r="VEA9" s="928"/>
      <c r="VEB9" s="928"/>
      <c r="VEC9" s="928"/>
      <c r="VED9" s="928"/>
      <c r="VEE9" s="928"/>
      <c r="VEF9" s="928"/>
      <c r="VEG9" s="928"/>
      <c r="VEH9" s="928"/>
      <c r="VEI9" s="928"/>
      <c r="VEJ9" s="928"/>
      <c r="VEK9" s="928"/>
      <c r="VEL9" s="928"/>
      <c r="VEM9" s="928"/>
      <c r="VEN9" s="928"/>
      <c r="VEO9" s="928"/>
      <c r="VEP9" s="928"/>
      <c r="VEQ9" s="928"/>
      <c r="VER9" s="928"/>
      <c r="VES9" s="928"/>
      <c r="VET9" s="928"/>
      <c r="VEU9" s="928"/>
      <c r="VEV9" s="928"/>
      <c r="VEW9" s="928"/>
      <c r="VEX9" s="928"/>
      <c r="VEY9" s="928"/>
      <c r="VEZ9" s="928"/>
      <c r="VFA9" s="928"/>
      <c r="VFB9" s="928"/>
      <c r="VFC9" s="928"/>
      <c r="VFD9" s="928"/>
      <c r="VFE9" s="928"/>
      <c r="VFF9" s="928"/>
      <c r="VFG9" s="928"/>
      <c r="VFH9" s="928"/>
      <c r="VFI9" s="928"/>
      <c r="VFJ9" s="928"/>
      <c r="VFK9" s="928"/>
      <c r="VFL9" s="928"/>
      <c r="VFM9" s="928"/>
      <c r="VFN9" s="928"/>
      <c r="VFO9" s="928"/>
      <c r="VFP9" s="928"/>
      <c r="VFQ9" s="928"/>
      <c r="VFR9" s="928"/>
      <c r="VFS9" s="928"/>
      <c r="VFT9" s="928"/>
      <c r="VFU9" s="928"/>
      <c r="VFV9" s="928"/>
      <c r="VFW9" s="928"/>
      <c r="VFX9" s="928"/>
      <c r="VFY9" s="928"/>
      <c r="VFZ9" s="928"/>
      <c r="VGA9" s="928"/>
      <c r="VGB9" s="928"/>
      <c r="VGC9" s="928"/>
      <c r="VGD9" s="928"/>
      <c r="VGE9" s="928"/>
      <c r="VGF9" s="928"/>
      <c r="VGG9" s="928"/>
      <c r="VGH9" s="928"/>
      <c r="VGI9" s="928"/>
      <c r="VGJ9" s="928"/>
      <c r="VGK9" s="928"/>
      <c r="VGL9" s="928"/>
      <c r="VGM9" s="928"/>
      <c r="VGN9" s="928"/>
      <c r="VGO9" s="928"/>
      <c r="VGP9" s="928"/>
      <c r="VGQ9" s="928"/>
      <c r="VGR9" s="928"/>
      <c r="VGS9" s="928"/>
      <c r="VGT9" s="928"/>
      <c r="VGU9" s="928"/>
      <c r="VGV9" s="928"/>
      <c r="VGW9" s="928"/>
      <c r="VGX9" s="928"/>
      <c r="VGY9" s="928"/>
      <c r="VGZ9" s="928"/>
      <c r="VHA9" s="928"/>
      <c r="VHB9" s="928"/>
      <c r="VHC9" s="928"/>
      <c r="VHD9" s="928"/>
      <c r="VHE9" s="928"/>
      <c r="VHF9" s="928"/>
      <c r="VHG9" s="928"/>
      <c r="VHH9" s="928"/>
      <c r="VHI9" s="928"/>
      <c r="VHJ9" s="928"/>
      <c r="VHK9" s="928"/>
      <c r="VHL9" s="928"/>
      <c r="VHM9" s="928"/>
      <c r="VHN9" s="928"/>
      <c r="VHO9" s="928"/>
      <c r="VHP9" s="928"/>
      <c r="VHQ9" s="928"/>
      <c r="VHR9" s="928"/>
      <c r="VHS9" s="928"/>
      <c r="VHT9" s="928"/>
      <c r="VHU9" s="928"/>
      <c r="VHV9" s="928"/>
      <c r="VHW9" s="928"/>
      <c r="VHX9" s="928"/>
      <c r="VHY9" s="928"/>
      <c r="VHZ9" s="928"/>
      <c r="VIA9" s="928"/>
      <c r="VIB9" s="928"/>
      <c r="VIC9" s="928"/>
      <c r="VID9" s="928"/>
      <c r="VIE9" s="928"/>
      <c r="VIF9" s="928"/>
      <c r="VIG9" s="928"/>
      <c r="VIH9" s="928"/>
      <c r="VII9" s="928"/>
      <c r="VIJ9" s="928"/>
      <c r="VIK9" s="928"/>
      <c r="VIL9" s="928"/>
      <c r="VIM9" s="928"/>
      <c r="VIN9" s="928"/>
      <c r="VIO9" s="928"/>
      <c r="VIP9" s="928"/>
      <c r="VIQ9" s="928"/>
      <c r="VIR9" s="928"/>
      <c r="VIS9" s="928"/>
      <c r="VIT9" s="928"/>
      <c r="VIU9" s="928"/>
      <c r="VIV9" s="928"/>
      <c r="VIW9" s="928"/>
      <c r="VIX9" s="928"/>
      <c r="VIY9" s="928"/>
      <c r="VIZ9" s="928"/>
      <c r="VJA9" s="928"/>
      <c r="VJB9" s="928"/>
      <c r="VJC9" s="928"/>
      <c r="VJD9" s="928"/>
      <c r="VJE9" s="928"/>
      <c r="VJF9" s="928"/>
      <c r="VJG9" s="928"/>
      <c r="VJH9" s="928"/>
      <c r="VJI9" s="928"/>
      <c r="VJJ9" s="928"/>
      <c r="VJK9" s="928"/>
      <c r="VJL9" s="928"/>
      <c r="VJM9" s="928"/>
      <c r="VJN9" s="928"/>
      <c r="VJO9" s="928"/>
      <c r="VJP9" s="928"/>
      <c r="VJQ9" s="928"/>
      <c r="VJR9" s="928"/>
      <c r="VJS9" s="928"/>
      <c r="VJT9" s="928"/>
      <c r="VJU9" s="928"/>
      <c r="VJV9" s="928"/>
      <c r="VJW9" s="928"/>
      <c r="VJX9" s="928"/>
      <c r="VJY9" s="928"/>
      <c r="VJZ9" s="928"/>
      <c r="VKA9" s="928"/>
      <c r="VKB9" s="928"/>
      <c r="VKC9" s="928"/>
      <c r="VKD9" s="928"/>
      <c r="VKE9" s="928"/>
      <c r="VKF9" s="928"/>
      <c r="VKG9" s="928"/>
      <c r="VKH9" s="928"/>
      <c r="VKI9" s="928"/>
      <c r="VKJ9" s="928"/>
      <c r="VKK9" s="928"/>
      <c r="VKL9" s="928"/>
      <c r="VKM9" s="928"/>
      <c r="VKN9" s="928"/>
      <c r="VKO9" s="928"/>
      <c r="VKP9" s="928"/>
      <c r="VKQ9" s="928"/>
      <c r="VKR9" s="928"/>
      <c r="VKS9" s="928"/>
      <c r="VKT9" s="928"/>
      <c r="VKU9" s="928"/>
      <c r="VKV9" s="928"/>
      <c r="VKW9" s="928"/>
      <c r="VKX9" s="928"/>
      <c r="VKY9" s="928"/>
      <c r="VKZ9" s="928"/>
      <c r="VLA9" s="928"/>
      <c r="VLB9" s="928"/>
      <c r="VLC9" s="928"/>
      <c r="VLD9" s="928"/>
      <c r="VLE9" s="928"/>
      <c r="VLF9" s="928"/>
      <c r="VLG9" s="928"/>
      <c r="VLH9" s="928"/>
      <c r="VLI9" s="928"/>
      <c r="VLJ9" s="928"/>
      <c r="VLK9" s="928"/>
      <c r="VLL9" s="928"/>
      <c r="VLM9" s="928"/>
      <c r="VLN9" s="928"/>
      <c r="VLO9" s="928"/>
      <c r="VLP9" s="928"/>
      <c r="VLQ9" s="928"/>
      <c r="VLR9" s="928"/>
      <c r="VLS9" s="928"/>
      <c r="VLT9" s="928"/>
      <c r="VLU9" s="928"/>
      <c r="VLV9" s="928"/>
      <c r="VLW9" s="928"/>
      <c r="VLX9" s="928"/>
      <c r="VLY9" s="928"/>
      <c r="VLZ9" s="928"/>
      <c r="VMA9" s="928"/>
      <c r="VMB9" s="928"/>
      <c r="VMC9" s="928"/>
      <c r="VMD9" s="928"/>
      <c r="VME9" s="928"/>
      <c r="VMF9" s="928"/>
      <c r="VMG9" s="928"/>
      <c r="VMH9" s="928"/>
      <c r="VMI9" s="928"/>
      <c r="VMJ9" s="928"/>
      <c r="VMK9" s="928"/>
      <c r="VML9" s="928"/>
      <c r="VMM9" s="928"/>
      <c r="VMN9" s="928"/>
      <c r="VMO9" s="928"/>
      <c r="VMP9" s="928"/>
      <c r="VMQ9" s="928"/>
      <c r="VMR9" s="928"/>
      <c r="VMS9" s="928"/>
      <c r="VMT9" s="928"/>
      <c r="VMU9" s="928"/>
      <c r="VMV9" s="928"/>
      <c r="VMW9" s="928"/>
      <c r="VMX9" s="928"/>
      <c r="VMY9" s="928"/>
      <c r="VMZ9" s="928"/>
      <c r="VNA9" s="928"/>
      <c r="VNB9" s="928"/>
      <c r="VNC9" s="928"/>
      <c r="VND9" s="928"/>
      <c r="VNE9" s="928"/>
      <c r="VNF9" s="928"/>
      <c r="VNG9" s="928"/>
      <c r="VNH9" s="928"/>
      <c r="VNI9" s="928"/>
      <c r="VNJ9" s="928"/>
      <c r="VNK9" s="928"/>
      <c r="VNL9" s="928"/>
      <c r="VNM9" s="928"/>
      <c r="VNN9" s="928"/>
      <c r="VNO9" s="928"/>
      <c r="VNP9" s="928"/>
      <c r="VNQ9" s="928"/>
      <c r="VNR9" s="928"/>
      <c r="VNS9" s="928"/>
      <c r="VNT9" s="928"/>
      <c r="VNU9" s="928"/>
      <c r="VNV9" s="928"/>
      <c r="VNW9" s="928"/>
      <c r="VNX9" s="928"/>
      <c r="VNY9" s="928"/>
      <c r="VNZ9" s="928"/>
      <c r="VOA9" s="928"/>
      <c r="VOB9" s="928"/>
      <c r="VOC9" s="928"/>
      <c r="VOD9" s="928"/>
      <c r="VOE9" s="928"/>
      <c r="VOF9" s="928"/>
      <c r="VOG9" s="928"/>
      <c r="VOH9" s="928"/>
      <c r="VOI9" s="928"/>
      <c r="VOJ9" s="928"/>
      <c r="VOK9" s="928"/>
      <c r="VOL9" s="928"/>
      <c r="VOM9" s="928"/>
      <c r="VON9" s="928"/>
      <c r="VOO9" s="928"/>
      <c r="VOP9" s="928"/>
      <c r="VOQ9" s="928"/>
      <c r="VOR9" s="928"/>
      <c r="VOS9" s="928"/>
      <c r="VOT9" s="928"/>
      <c r="VOU9" s="928"/>
      <c r="VOV9" s="928"/>
      <c r="VOW9" s="928"/>
      <c r="VOX9" s="928"/>
      <c r="VOY9" s="928"/>
      <c r="VOZ9" s="928"/>
      <c r="VPA9" s="928"/>
      <c r="VPB9" s="928"/>
      <c r="VPC9" s="928"/>
      <c r="VPD9" s="928"/>
      <c r="VPE9" s="928"/>
      <c r="VPF9" s="928"/>
      <c r="VPG9" s="928"/>
      <c r="VPH9" s="928"/>
      <c r="VPI9" s="928"/>
      <c r="VPJ9" s="928"/>
      <c r="VPK9" s="928"/>
      <c r="VPL9" s="928"/>
      <c r="VPM9" s="928"/>
      <c r="VPN9" s="928"/>
      <c r="VPO9" s="928"/>
      <c r="VPP9" s="928"/>
      <c r="VPQ9" s="928"/>
      <c r="VPR9" s="928"/>
      <c r="VPS9" s="928"/>
      <c r="VPT9" s="928"/>
      <c r="VPU9" s="928"/>
      <c r="VPV9" s="928"/>
      <c r="VPW9" s="928"/>
      <c r="VPX9" s="928"/>
      <c r="VPY9" s="928"/>
      <c r="VPZ9" s="928"/>
      <c r="VQA9" s="928"/>
      <c r="VQB9" s="928"/>
      <c r="VQC9" s="928"/>
      <c r="VQD9" s="928"/>
      <c r="VQE9" s="928"/>
      <c r="VQF9" s="928"/>
      <c r="VQG9" s="928"/>
      <c r="VQH9" s="928"/>
      <c r="VQI9" s="928"/>
      <c r="VQJ9" s="928"/>
      <c r="VQK9" s="928"/>
      <c r="VQL9" s="928"/>
      <c r="VQM9" s="928"/>
      <c r="VQN9" s="928"/>
      <c r="VQO9" s="928"/>
      <c r="VQP9" s="928"/>
      <c r="VQQ9" s="928"/>
      <c r="VQR9" s="928"/>
      <c r="VQS9" s="928"/>
      <c r="VQT9" s="928"/>
      <c r="VQU9" s="928"/>
      <c r="VQV9" s="928"/>
      <c r="VQW9" s="928"/>
      <c r="VQX9" s="928"/>
      <c r="VQY9" s="928"/>
      <c r="VQZ9" s="928"/>
      <c r="VRA9" s="928"/>
      <c r="VRB9" s="928"/>
      <c r="VRC9" s="928"/>
      <c r="VRD9" s="928"/>
      <c r="VRE9" s="928"/>
      <c r="VRF9" s="928"/>
      <c r="VRG9" s="928"/>
      <c r="VRH9" s="928"/>
      <c r="VRI9" s="928"/>
      <c r="VRJ9" s="928"/>
      <c r="VRK9" s="928"/>
      <c r="VRL9" s="928"/>
      <c r="VRM9" s="928"/>
      <c r="VRN9" s="928"/>
      <c r="VRO9" s="928"/>
      <c r="VRP9" s="928"/>
      <c r="VRQ9" s="928"/>
      <c r="VRR9" s="928"/>
      <c r="VRS9" s="928"/>
      <c r="VRT9" s="928"/>
      <c r="VRU9" s="928"/>
      <c r="VRV9" s="928"/>
      <c r="VRW9" s="928"/>
      <c r="VRX9" s="928"/>
      <c r="VRY9" s="928"/>
      <c r="VRZ9" s="928"/>
      <c r="VSA9" s="928"/>
      <c r="VSB9" s="928"/>
      <c r="VSC9" s="928"/>
      <c r="VSD9" s="928"/>
      <c r="VSE9" s="928"/>
      <c r="VSF9" s="928"/>
      <c r="VSG9" s="928"/>
      <c r="VSH9" s="928"/>
      <c r="VSI9" s="928"/>
      <c r="VSJ9" s="928"/>
      <c r="VSK9" s="928"/>
      <c r="VSL9" s="928"/>
      <c r="VSM9" s="928"/>
      <c r="VSN9" s="928"/>
      <c r="VSO9" s="928"/>
      <c r="VSP9" s="928"/>
      <c r="VSQ9" s="928"/>
      <c r="VSR9" s="928"/>
      <c r="VSS9" s="928"/>
      <c r="VST9" s="928"/>
      <c r="VSU9" s="928"/>
      <c r="VSV9" s="928"/>
      <c r="VSW9" s="928"/>
      <c r="VSX9" s="928"/>
      <c r="VSY9" s="928"/>
      <c r="VSZ9" s="928"/>
      <c r="VTA9" s="928"/>
      <c r="VTB9" s="928"/>
      <c r="VTC9" s="928"/>
      <c r="VTD9" s="928"/>
      <c r="VTE9" s="928"/>
      <c r="VTF9" s="928"/>
      <c r="VTG9" s="928"/>
      <c r="VTH9" s="928"/>
      <c r="VTI9" s="928"/>
      <c r="VTJ9" s="928"/>
      <c r="VTK9" s="928"/>
      <c r="VTL9" s="928"/>
      <c r="VTM9" s="928"/>
      <c r="VTN9" s="928"/>
      <c r="VTO9" s="928"/>
      <c r="VTP9" s="928"/>
      <c r="VTQ9" s="928"/>
      <c r="VTR9" s="928"/>
      <c r="VTS9" s="928"/>
      <c r="VTT9" s="928"/>
      <c r="VTU9" s="928"/>
      <c r="VTV9" s="928"/>
      <c r="VTW9" s="928"/>
      <c r="VTX9" s="928"/>
      <c r="VTY9" s="928"/>
      <c r="VTZ9" s="928"/>
      <c r="VUA9" s="928"/>
      <c r="VUB9" s="928"/>
      <c r="VUC9" s="928"/>
      <c r="VUD9" s="928"/>
      <c r="VUE9" s="928"/>
      <c r="VUF9" s="928"/>
      <c r="VUG9" s="928"/>
      <c r="VUH9" s="928"/>
      <c r="VUI9" s="928"/>
      <c r="VUJ9" s="928"/>
      <c r="VUK9" s="928"/>
      <c r="VUL9" s="928"/>
      <c r="VUM9" s="928"/>
      <c r="VUN9" s="928"/>
      <c r="VUO9" s="928"/>
      <c r="VUP9" s="928"/>
      <c r="VUQ9" s="928"/>
      <c r="VUR9" s="928"/>
      <c r="VUS9" s="928"/>
      <c r="VUT9" s="928"/>
      <c r="VUU9" s="928"/>
      <c r="VUV9" s="928"/>
      <c r="VUW9" s="928"/>
      <c r="VUX9" s="928"/>
      <c r="VUY9" s="928"/>
      <c r="VUZ9" s="928"/>
      <c r="VVA9" s="928"/>
      <c r="VVB9" s="928"/>
      <c r="VVC9" s="928"/>
      <c r="VVD9" s="928"/>
      <c r="VVE9" s="928"/>
      <c r="VVF9" s="928"/>
      <c r="VVG9" s="928"/>
      <c r="VVH9" s="928"/>
      <c r="VVI9" s="928"/>
      <c r="VVJ9" s="928"/>
      <c r="VVK9" s="928"/>
      <c r="VVL9" s="928"/>
      <c r="VVM9" s="928"/>
      <c r="VVN9" s="928"/>
      <c r="VVO9" s="928"/>
      <c r="VVP9" s="928"/>
      <c r="VVQ9" s="928"/>
      <c r="VVR9" s="928"/>
      <c r="VVS9" s="928"/>
      <c r="VVT9" s="928"/>
      <c r="VVU9" s="928"/>
      <c r="VVV9" s="928"/>
      <c r="VVW9" s="928"/>
      <c r="VVX9" s="928"/>
      <c r="VVY9" s="928"/>
      <c r="VVZ9" s="928"/>
      <c r="VWA9" s="928"/>
      <c r="VWB9" s="928"/>
      <c r="VWC9" s="928"/>
      <c r="VWD9" s="928"/>
      <c r="VWE9" s="928"/>
      <c r="VWF9" s="928"/>
      <c r="VWG9" s="928"/>
      <c r="VWH9" s="928"/>
      <c r="VWI9" s="928"/>
      <c r="VWJ9" s="928"/>
      <c r="VWK9" s="928"/>
      <c r="VWL9" s="928"/>
      <c r="VWM9" s="928"/>
      <c r="VWN9" s="928"/>
      <c r="VWO9" s="928"/>
      <c r="VWP9" s="928"/>
      <c r="VWQ9" s="928"/>
      <c r="VWR9" s="928"/>
      <c r="VWS9" s="928"/>
      <c r="VWT9" s="928"/>
      <c r="VWU9" s="928"/>
      <c r="VWV9" s="928"/>
      <c r="VWW9" s="928"/>
      <c r="VWX9" s="928"/>
      <c r="VWY9" s="928"/>
      <c r="VWZ9" s="928"/>
      <c r="VXA9" s="928"/>
      <c r="VXB9" s="928"/>
      <c r="VXC9" s="928"/>
      <c r="VXD9" s="928"/>
      <c r="VXE9" s="928"/>
      <c r="VXF9" s="928"/>
      <c r="VXG9" s="928"/>
      <c r="VXH9" s="928"/>
      <c r="VXI9" s="928"/>
      <c r="VXJ9" s="928"/>
      <c r="VXK9" s="928"/>
      <c r="VXL9" s="928"/>
      <c r="VXM9" s="928"/>
      <c r="VXN9" s="928"/>
      <c r="VXO9" s="928"/>
      <c r="VXP9" s="928"/>
      <c r="VXQ9" s="928"/>
      <c r="VXR9" s="928"/>
      <c r="VXS9" s="928"/>
      <c r="VXT9" s="928"/>
      <c r="VXU9" s="928"/>
      <c r="VXV9" s="928"/>
      <c r="VXW9" s="928"/>
      <c r="VXX9" s="928"/>
      <c r="VXY9" s="928"/>
      <c r="VXZ9" s="928"/>
      <c r="VYA9" s="928"/>
      <c r="VYB9" s="928"/>
      <c r="VYC9" s="928"/>
      <c r="VYD9" s="928"/>
      <c r="VYE9" s="928"/>
      <c r="VYF9" s="928"/>
      <c r="VYG9" s="928"/>
      <c r="VYH9" s="928"/>
      <c r="VYI9" s="928"/>
      <c r="VYJ9" s="928"/>
      <c r="VYK9" s="928"/>
      <c r="VYL9" s="928"/>
      <c r="VYM9" s="928"/>
      <c r="VYN9" s="928"/>
      <c r="VYO9" s="928"/>
      <c r="VYP9" s="928"/>
      <c r="VYQ9" s="928"/>
      <c r="VYR9" s="928"/>
      <c r="VYS9" s="928"/>
      <c r="VYT9" s="928"/>
      <c r="VYU9" s="928"/>
      <c r="VYV9" s="928"/>
      <c r="VYW9" s="928"/>
      <c r="VYX9" s="928"/>
      <c r="VYY9" s="928"/>
      <c r="VYZ9" s="928"/>
      <c r="VZA9" s="928"/>
      <c r="VZB9" s="928"/>
      <c r="VZC9" s="928"/>
      <c r="VZD9" s="928"/>
      <c r="VZE9" s="928"/>
      <c r="VZF9" s="928"/>
      <c r="VZG9" s="928"/>
      <c r="VZH9" s="928"/>
      <c r="VZI9" s="928"/>
      <c r="VZJ9" s="928"/>
      <c r="VZK9" s="928"/>
      <c r="VZL9" s="928"/>
      <c r="VZM9" s="928"/>
      <c r="VZN9" s="928"/>
      <c r="VZO9" s="928"/>
      <c r="VZP9" s="928"/>
      <c r="VZQ9" s="928"/>
      <c r="VZR9" s="928"/>
      <c r="VZS9" s="928"/>
      <c r="VZT9" s="928"/>
      <c r="VZU9" s="928"/>
      <c r="VZV9" s="928"/>
      <c r="VZW9" s="928"/>
      <c r="VZX9" s="928"/>
      <c r="VZY9" s="928"/>
      <c r="VZZ9" s="928"/>
      <c r="WAA9" s="928"/>
      <c r="WAB9" s="928"/>
      <c r="WAC9" s="928"/>
      <c r="WAD9" s="928"/>
      <c r="WAE9" s="928"/>
      <c r="WAF9" s="928"/>
      <c r="WAG9" s="928"/>
      <c r="WAH9" s="928"/>
      <c r="WAI9" s="928"/>
      <c r="WAJ9" s="928"/>
      <c r="WAK9" s="928"/>
      <c r="WAL9" s="928"/>
      <c r="WAM9" s="928"/>
      <c r="WAN9" s="928"/>
      <c r="WAO9" s="928"/>
      <c r="WAP9" s="928"/>
      <c r="WAQ9" s="928"/>
      <c r="WAR9" s="928"/>
      <c r="WAS9" s="928"/>
      <c r="WAT9" s="928"/>
      <c r="WAU9" s="928"/>
      <c r="WAV9" s="928"/>
      <c r="WAW9" s="928"/>
      <c r="WAX9" s="928"/>
      <c r="WAY9" s="928"/>
      <c r="WAZ9" s="928"/>
      <c r="WBA9" s="928"/>
      <c r="WBB9" s="928"/>
      <c r="WBC9" s="928"/>
      <c r="WBD9" s="928"/>
      <c r="WBE9" s="928"/>
      <c r="WBF9" s="928"/>
      <c r="WBG9" s="928"/>
      <c r="WBH9" s="928"/>
      <c r="WBI9" s="928"/>
      <c r="WBJ9" s="928"/>
      <c r="WBK9" s="928"/>
      <c r="WBL9" s="928"/>
      <c r="WBM9" s="928"/>
      <c r="WBN9" s="928"/>
      <c r="WBO9" s="928"/>
      <c r="WBP9" s="928"/>
      <c r="WBQ9" s="928"/>
      <c r="WBR9" s="928"/>
      <c r="WBS9" s="928"/>
      <c r="WBT9" s="928"/>
      <c r="WBU9" s="928"/>
      <c r="WBV9" s="928"/>
      <c r="WBW9" s="928"/>
      <c r="WBX9" s="928"/>
      <c r="WBY9" s="928"/>
      <c r="WBZ9" s="928"/>
      <c r="WCA9" s="928"/>
      <c r="WCB9" s="928"/>
      <c r="WCC9" s="928"/>
      <c r="WCD9" s="928"/>
      <c r="WCE9" s="928"/>
      <c r="WCF9" s="928"/>
      <c r="WCG9" s="928"/>
      <c r="WCH9" s="928"/>
      <c r="WCI9" s="928"/>
      <c r="WCJ9" s="928"/>
      <c r="WCK9" s="928"/>
      <c r="WCL9" s="928"/>
      <c r="WCM9" s="928"/>
      <c r="WCN9" s="928"/>
      <c r="WCO9" s="928"/>
      <c r="WCP9" s="928"/>
      <c r="WCQ9" s="928"/>
      <c r="WCR9" s="928"/>
      <c r="WCS9" s="928"/>
      <c r="WCT9" s="928"/>
      <c r="WCU9" s="928"/>
      <c r="WCV9" s="928"/>
      <c r="WCW9" s="928"/>
      <c r="WCX9" s="928"/>
      <c r="WCY9" s="928"/>
      <c r="WCZ9" s="928"/>
      <c r="WDA9" s="928"/>
      <c r="WDB9" s="928"/>
      <c r="WDC9" s="928"/>
      <c r="WDD9" s="928"/>
      <c r="WDE9" s="928"/>
      <c r="WDF9" s="928"/>
      <c r="WDG9" s="928"/>
      <c r="WDH9" s="928"/>
      <c r="WDI9" s="928"/>
      <c r="WDJ9" s="928"/>
      <c r="WDK9" s="928"/>
      <c r="WDL9" s="928"/>
      <c r="WDM9" s="928"/>
      <c r="WDN9" s="928"/>
      <c r="WDO9" s="928"/>
      <c r="WDP9" s="928"/>
      <c r="WDQ9" s="928"/>
      <c r="WDR9" s="928"/>
      <c r="WDS9" s="928"/>
      <c r="WDT9" s="928"/>
      <c r="WDU9" s="928"/>
      <c r="WDV9" s="928"/>
      <c r="WDW9" s="928"/>
      <c r="WDX9" s="928"/>
      <c r="WDY9" s="928"/>
      <c r="WDZ9" s="928"/>
      <c r="WEA9" s="928"/>
      <c r="WEB9" s="928"/>
      <c r="WEC9" s="928"/>
      <c r="WED9" s="928"/>
      <c r="WEE9" s="928"/>
      <c r="WEF9" s="928"/>
      <c r="WEG9" s="928"/>
      <c r="WEH9" s="928"/>
      <c r="WEI9" s="928"/>
      <c r="WEJ9" s="928"/>
      <c r="WEK9" s="928"/>
      <c r="WEL9" s="928"/>
      <c r="WEM9" s="928"/>
      <c r="WEN9" s="928"/>
      <c r="WEO9" s="928"/>
      <c r="WEP9" s="928"/>
      <c r="WEQ9" s="928"/>
      <c r="WER9" s="928"/>
      <c r="WES9" s="928"/>
      <c r="WET9" s="928"/>
      <c r="WEU9" s="928"/>
      <c r="WEV9" s="928"/>
      <c r="WEW9" s="928"/>
      <c r="WEX9" s="928"/>
      <c r="WEY9" s="928"/>
      <c r="WEZ9" s="928"/>
      <c r="WFA9" s="928"/>
      <c r="WFB9" s="928"/>
      <c r="WFC9" s="928"/>
      <c r="WFD9" s="928"/>
      <c r="WFE9" s="928"/>
      <c r="WFF9" s="928"/>
      <c r="WFG9" s="928"/>
      <c r="WFH9" s="928"/>
      <c r="WFI9" s="928"/>
      <c r="WFJ9" s="928"/>
      <c r="WFK9" s="928"/>
      <c r="WFL9" s="928"/>
      <c r="WFM9" s="928"/>
      <c r="WFN9" s="928"/>
      <c r="WFO9" s="928"/>
      <c r="WFP9" s="928"/>
      <c r="WFQ9" s="928"/>
      <c r="WFR9" s="928"/>
      <c r="WFS9" s="928"/>
      <c r="WFT9" s="928"/>
      <c r="WFU9" s="928"/>
      <c r="WFV9" s="928"/>
      <c r="WFW9" s="928"/>
      <c r="WFX9" s="928"/>
      <c r="WFY9" s="928"/>
      <c r="WFZ9" s="928"/>
      <c r="WGA9" s="928"/>
      <c r="WGB9" s="928"/>
      <c r="WGC9" s="928"/>
      <c r="WGD9" s="928"/>
      <c r="WGE9" s="928"/>
      <c r="WGF9" s="928"/>
      <c r="WGG9" s="928"/>
      <c r="WGH9" s="928"/>
      <c r="WGI9" s="928"/>
      <c r="WGJ9" s="928"/>
      <c r="WGK9" s="928"/>
      <c r="WGL9" s="928"/>
      <c r="WGM9" s="928"/>
      <c r="WGN9" s="928"/>
      <c r="WGO9" s="928"/>
      <c r="WGP9" s="928"/>
      <c r="WGQ9" s="928"/>
      <c r="WGR9" s="928"/>
      <c r="WGS9" s="928"/>
      <c r="WGT9" s="928"/>
      <c r="WGU9" s="928"/>
      <c r="WGV9" s="928"/>
      <c r="WGW9" s="928"/>
      <c r="WGX9" s="928"/>
      <c r="WGY9" s="928"/>
      <c r="WGZ9" s="928"/>
      <c r="WHA9" s="928"/>
      <c r="WHB9" s="928"/>
      <c r="WHC9" s="928"/>
      <c r="WHD9" s="928"/>
      <c r="WHE9" s="928"/>
      <c r="WHF9" s="928"/>
      <c r="WHG9" s="928"/>
      <c r="WHH9" s="928"/>
      <c r="WHI9" s="928"/>
      <c r="WHJ9" s="928"/>
      <c r="WHK9" s="928"/>
      <c r="WHL9" s="928"/>
      <c r="WHM9" s="928"/>
      <c r="WHN9" s="928"/>
      <c r="WHO9" s="928"/>
      <c r="WHP9" s="928"/>
      <c r="WHQ9" s="928"/>
      <c r="WHR9" s="928"/>
      <c r="WHS9" s="928"/>
      <c r="WHT9" s="928"/>
      <c r="WHU9" s="928"/>
      <c r="WHV9" s="928"/>
      <c r="WHW9" s="928"/>
      <c r="WHX9" s="928"/>
      <c r="WHY9" s="928"/>
      <c r="WHZ9" s="928"/>
      <c r="WIA9" s="928"/>
      <c r="WIB9" s="928"/>
      <c r="WIC9" s="928"/>
      <c r="WID9" s="928"/>
      <c r="WIE9" s="928"/>
      <c r="WIF9" s="928"/>
      <c r="WIG9" s="928"/>
      <c r="WIH9" s="928"/>
      <c r="WII9" s="928"/>
      <c r="WIJ9" s="928"/>
      <c r="WIK9" s="928"/>
      <c r="WIL9" s="928"/>
      <c r="WIM9" s="928"/>
      <c r="WIN9" s="928"/>
      <c r="WIO9" s="928"/>
      <c r="WIP9" s="928"/>
      <c r="WIQ9" s="928"/>
      <c r="WIR9" s="928"/>
      <c r="WIS9" s="928"/>
      <c r="WIT9" s="928"/>
      <c r="WIU9" s="928"/>
      <c r="WIV9" s="928"/>
      <c r="WIW9" s="928"/>
      <c r="WIX9" s="928"/>
      <c r="WIY9" s="928"/>
      <c r="WIZ9" s="928"/>
      <c r="WJA9" s="928"/>
      <c r="WJB9" s="928"/>
      <c r="WJC9" s="928"/>
      <c r="WJD9" s="928"/>
      <c r="WJE9" s="928"/>
      <c r="WJF9" s="928"/>
      <c r="WJG9" s="928"/>
      <c r="WJH9" s="928"/>
      <c r="WJI9" s="928"/>
      <c r="WJJ9" s="928"/>
      <c r="WJK9" s="928"/>
      <c r="WJL9" s="928"/>
      <c r="WJM9" s="928"/>
      <c r="WJN9" s="928"/>
      <c r="WJO9" s="928"/>
      <c r="WJP9" s="928"/>
      <c r="WJQ9" s="928"/>
      <c r="WJR9" s="928"/>
      <c r="WJS9" s="928"/>
      <c r="WJT9" s="928"/>
      <c r="WJU9" s="928"/>
      <c r="WJV9" s="928"/>
      <c r="WJW9" s="928"/>
      <c r="WJX9" s="928"/>
      <c r="WJY9" s="928"/>
      <c r="WJZ9" s="928"/>
      <c r="WKA9" s="928"/>
      <c r="WKB9" s="928"/>
      <c r="WKC9" s="928"/>
      <c r="WKD9" s="928"/>
      <c r="WKE9" s="928"/>
      <c r="WKF9" s="928"/>
      <c r="WKG9" s="928"/>
      <c r="WKH9" s="928"/>
      <c r="WKI9" s="928"/>
      <c r="WKJ9" s="928"/>
      <c r="WKK9" s="928"/>
      <c r="WKL9" s="928"/>
      <c r="WKM9" s="928"/>
      <c r="WKN9" s="928"/>
      <c r="WKO9" s="928"/>
      <c r="WKP9" s="928"/>
      <c r="WKQ9" s="928"/>
      <c r="WKR9" s="928"/>
      <c r="WKS9" s="928"/>
      <c r="WKT9" s="928"/>
      <c r="WKU9" s="928"/>
      <c r="WKV9" s="928"/>
      <c r="WKW9" s="928"/>
      <c r="WKX9" s="928"/>
      <c r="WKY9" s="928"/>
      <c r="WKZ9" s="928"/>
      <c r="WLA9" s="928"/>
      <c r="WLB9" s="928"/>
      <c r="WLC9" s="928"/>
      <c r="WLD9" s="928"/>
      <c r="WLE9" s="928"/>
      <c r="WLF9" s="928"/>
      <c r="WLG9" s="928"/>
      <c r="WLH9" s="928"/>
      <c r="WLI9" s="928"/>
      <c r="WLJ9" s="928"/>
      <c r="WLK9" s="928"/>
      <c r="WLL9" s="928"/>
      <c r="WLM9" s="928"/>
      <c r="WLN9" s="928"/>
      <c r="WLO9" s="928"/>
      <c r="WLP9" s="928"/>
      <c r="WLQ9" s="928"/>
      <c r="WLR9" s="928"/>
      <c r="WLS9" s="928"/>
      <c r="WLT9" s="928"/>
      <c r="WLU9" s="928"/>
      <c r="WLV9" s="928"/>
      <c r="WLW9" s="928"/>
      <c r="WLX9" s="928"/>
      <c r="WLY9" s="928"/>
      <c r="WLZ9" s="928"/>
      <c r="WMA9" s="928"/>
      <c r="WMB9" s="928"/>
      <c r="WMC9" s="928"/>
      <c r="WMD9" s="928"/>
      <c r="WME9" s="928"/>
      <c r="WMF9" s="928"/>
      <c r="WMG9" s="928"/>
      <c r="WMH9" s="928"/>
      <c r="WMI9" s="928"/>
      <c r="WMJ9" s="928"/>
      <c r="WMK9" s="928"/>
      <c r="WML9" s="928"/>
      <c r="WMM9" s="928"/>
      <c r="WMN9" s="928"/>
      <c r="WMO9" s="928"/>
      <c r="WMP9" s="928"/>
      <c r="WMQ9" s="928"/>
      <c r="WMR9" s="928"/>
      <c r="WMS9" s="928"/>
      <c r="WMT9" s="928"/>
      <c r="WMU9" s="928"/>
      <c r="WMV9" s="928"/>
      <c r="WMW9" s="928"/>
      <c r="WMX9" s="928"/>
      <c r="WMY9" s="928"/>
      <c r="WMZ9" s="928"/>
      <c r="WNA9" s="928"/>
      <c r="WNB9" s="928"/>
      <c r="WNC9" s="928"/>
      <c r="WND9" s="928"/>
      <c r="WNE9" s="928"/>
      <c r="WNF9" s="928"/>
      <c r="WNG9" s="928"/>
      <c r="WNH9" s="928"/>
      <c r="WNI9" s="928"/>
      <c r="WNJ9" s="928"/>
      <c r="WNK9" s="928"/>
      <c r="WNL9" s="928"/>
      <c r="WNM9" s="928"/>
      <c r="WNN9" s="928"/>
      <c r="WNO9" s="928"/>
      <c r="WNP9" s="928"/>
      <c r="WNQ9" s="928"/>
      <c r="WNR9" s="928"/>
      <c r="WNS9" s="928"/>
      <c r="WNT9" s="928"/>
      <c r="WNU9" s="928"/>
      <c r="WNV9" s="928"/>
      <c r="WNW9" s="928"/>
      <c r="WNX9" s="928"/>
      <c r="WNY9" s="928"/>
      <c r="WNZ9" s="928"/>
      <c r="WOA9" s="928"/>
      <c r="WOB9" s="928"/>
      <c r="WOC9" s="928"/>
      <c r="WOD9" s="928"/>
      <c r="WOE9" s="928"/>
      <c r="WOF9" s="928"/>
      <c r="WOG9" s="928"/>
      <c r="WOH9" s="928"/>
      <c r="WOI9" s="928"/>
      <c r="WOJ9" s="928"/>
      <c r="WOK9" s="928"/>
      <c r="WOL9" s="928"/>
      <c r="WOM9" s="928"/>
      <c r="WON9" s="928"/>
      <c r="WOO9" s="928"/>
      <c r="WOP9" s="928"/>
      <c r="WOQ9" s="928"/>
      <c r="WOR9" s="928"/>
      <c r="WOS9" s="928"/>
      <c r="WOT9" s="928"/>
      <c r="WOU9" s="928"/>
      <c r="WOV9" s="928"/>
      <c r="WOW9" s="928"/>
      <c r="WOX9" s="928"/>
      <c r="WOY9" s="928"/>
      <c r="WOZ9" s="928"/>
      <c r="WPA9" s="928"/>
      <c r="WPB9" s="928"/>
      <c r="WPC9" s="928"/>
      <c r="WPD9" s="928"/>
      <c r="WPE9" s="928"/>
      <c r="WPF9" s="928"/>
      <c r="WPG9" s="928"/>
      <c r="WPH9" s="928"/>
      <c r="WPI9" s="928"/>
      <c r="WPJ9" s="928"/>
      <c r="WPK9" s="928"/>
      <c r="WPL9" s="928"/>
      <c r="WPM9" s="928"/>
      <c r="WPN9" s="928"/>
      <c r="WPO9" s="928"/>
      <c r="WPP9" s="928"/>
      <c r="WPQ9" s="928"/>
      <c r="WPR9" s="928"/>
      <c r="WPS9" s="928"/>
      <c r="WPT9" s="928"/>
      <c r="WPU9" s="928"/>
      <c r="WPV9" s="928"/>
      <c r="WPW9" s="928"/>
      <c r="WPX9" s="928"/>
      <c r="WPY9" s="928"/>
      <c r="WPZ9" s="928"/>
      <c r="WQA9" s="928"/>
      <c r="WQB9" s="928"/>
      <c r="WQC9" s="928"/>
      <c r="WQD9" s="928"/>
      <c r="WQE9" s="928"/>
      <c r="WQF9" s="928"/>
      <c r="WQG9" s="928"/>
      <c r="WQH9" s="928"/>
      <c r="WQI9" s="928"/>
      <c r="WQJ9" s="928"/>
      <c r="WQK9" s="928"/>
      <c r="WQL9" s="928"/>
      <c r="WQM9" s="928"/>
      <c r="WQN9" s="928"/>
      <c r="WQO9" s="928"/>
      <c r="WQP9" s="928"/>
      <c r="WQQ9" s="928"/>
      <c r="WQR9" s="928"/>
      <c r="WQS9" s="928"/>
      <c r="WQT9" s="928"/>
      <c r="WQU9" s="928"/>
      <c r="WQV9" s="928"/>
      <c r="WQW9" s="928"/>
      <c r="WQX9" s="928"/>
      <c r="WQY9" s="928"/>
      <c r="WQZ9" s="928"/>
      <c r="WRA9" s="928"/>
      <c r="WRB9" s="928"/>
      <c r="WRC9" s="928"/>
      <c r="WRD9" s="928"/>
      <c r="WRE9" s="928"/>
      <c r="WRF9" s="928"/>
      <c r="WRG9" s="928"/>
      <c r="WRH9" s="928"/>
      <c r="WRI9" s="928"/>
      <c r="WRJ9" s="928"/>
      <c r="WRK9" s="928"/>
      <c r="WRL9" s="928"/>
      <c r="WRM9" s="928"/>
      <c r="WRN9" s="928"/>
      <c r="WRO9" s="928"/>
      <c r="WRP9" s="928"/>
      <c r="WRQ9" s="928"/>
      <c r="WRR9" s="928"/>
      <c r="WRS9" s="928"/>
      <c r="WRT9" s="928"/>
      <c r="WRU9" s="928"/>
      <c r="WRV9" s="928"/>
      <c r="WRW9" s="928"/>
      <c r="WRX9" s="928"/>
      <c r="WRY9" s="928"/>
      <c r="WRZ9" s="928"/>
      <c r="WSA9" s="928"/>
      <c r="WSB9" s="928"/>
      <c r="WSC9" s="928"/>
      <c r="WSD9" s="928"/>
      <c r="WSE9" s="928"/>
      <c r="WSF9" s="928"/>
      <c r="WSG9" s="928"/>
      <c r="WSH9" s="928"/>
      <c r="WSI9" s="928"/>
      <c r="WSJ9" s="928"/>
      <c r="WSK9" s="928"/>
      <c r="WSL9" s="928"/>
      <c r="WSM9" s="928"/>
      <c r="WSN9" s="928"/>
      <c r="WSO9" s="928"/>
      <c r="WSP9" s="928"/>
      <c r="WSQ9" s="928"/>
      <c r="WSR9" s="928"/>
      <c r="WSS9" s="928"/>
      <c r="WST9" s="928"/>
      <c r="WSU9" s="928"/>
      <c r="WSV9" s="928"/>
      <c r="WSW9" s="928"/>
      <c r="WSX9" s="928"/>
      <c r="WSY9" s="928"/>
      <c r="WSZ9" s="928"/>
      <c r="WTA9" s="928"/>
      <c r="WTB9" s="928"/>
      <c r="WTC9" s="928"/>
      <c r="WTD9" s="928"/>
      <c r="WTE9" s="928"/>
      <c r="WTF9" s="928"/>
      <c r="WTG9" s="928"/>
      <c r="WTH9" s="928"/>
      <c r="WTI9" s="928"/>
      <c r="WTJ9" s="928"/>
      <c r="WTK9" s="928"/>
      <c r="WTL9" s="928"/>
      <c r="WTM9" s="928"/>
      <c r="WTN9" s="928"/>
      <c r="WTO9" s="928"/>
      <c r="WTP9" s="928"/>
      <c r="WTQ9" s="928"/>
      <c r="WTR9" s="928"/>
      <c r="WTS9" s="928"/>
      <c r="WTT9" s="928"/>
      <c r="WTU9" s="928"/>
      <c r="WTV9" s="928"/>
      <c r="WTW9" s="928"/>
      <c r="WTX9" s="928"/>
      <c r="WTY9" s="928"/>
      <c r="WTZ9" s="928"/>
      <c r="WUA9" s="928"/>
      <c r="WUB9" s="928"/>
      <c r="WUC9" s="928"/>
      <c r="WUD9" s="928"/>
      <c r="WUE9" s="928"/>
      <c r="WUF9" s="928"/>
      <c r="WUG9" s="928"/>
      <c r="WUH9" s="928"/>
      <c r="WUI9" s="928"/>
      <c r="WUJ9" s="928"/>
      <c r="WUK9" s="928"/>
      <c r="WUL9" s="928"/>
      <c r="WUM9" s="928"/>
      <c r="WUN9" s="928"/>
      <c r="WUO9" s="928"/>
      <c r="WUP9" s="928"/>
      <c r="WUQ9" s="928"/>
      <c r="WUR9" s="928"/>
      <c r="WUS9" s="928"/>
      <c r="WUT9" s="928"/>
      <c r="WUU9" s="928"/>
      <c r="WUV9" s="928"/>
      <c r="WUW9" s="928"/>
      <c r="WUX9" s="928"/>
      <c r="WUY9" s="928"/>
      <c r="WUZ9" s="928"/>
      <c r="WVA9" s="928"/>
      <c r="WVB9" s="928"/>
      <c r="WVC9" s="928"/>
      <c r="WVD9" s="928"/>
      <c r="WVE9" s="928"/>
      <c r="WVF9" s="928"/>
      <c r="WVG9" s="928"/>
      <c r="WVH9" s="928"/>
      <c r="WVI9" s="928"/>
      <c r="WVJ9" s="928"/>
      <c r="WVK9" s="928"/>
      <c r="WVL9" s="928"/>
      <c r="WVM9" s="928"/>
      <c r="WVN9" s="928"/>
      <c r="WVO9" s="928"/>
      <c r="WVP9" s="928"/>
      <c r="WVQ9" s="928"/>
      <c r="WVR9" s="928"/>
      <c r="WVS9" s="928"/>
      <c r="WVT9" s="928"/>
      <c r="WVU9" s="928"/>
      <c r="WVV9" s="928"/>
      <c r="WVW9" s="928"/>
      <c r="WVX9" s="928"/>
      <c r="WVY9" s="928"/>
      <c r="WVZ9" s="928"/>
      <c r="WWA9" s="928"/>
      <c r="WWB9" s="928"/>
      <c r="WWC9" s="928"/>
      <c r="WWD9" s="928"/>
      <c r="WWE9" s="928"/>
      <c r="WWF9" s="928"/>
      <c r="WWG9" s="928"/>
      <c r="WWH9" s="928"/>
      <c r="WWI9" s="928"/>
      <c r="WWJ9" s="928"/>
      <c r="WWK9" s="928"/>
      <c r="WWL9" s="928"/>
      <c r="WWM9" s="928"/>
      <c r="WWN9" s="928"/>
      <c r="WWO9" s="928"/>
      <c r="WWP9" s="928"/>
      <c r="WWQ9" s="928"/>
      <c r="WWR9" s="928"/>
      <c r="WWS9" s="928"/>
      <c r="WWT9" s="928"/>
      <c r="WWU9" s="928"/>
      <c r="WWV9" s="928"/>
      <c r="WWW9" s="928"/>
      <c r="WWX9" s="928"/>
      <c r="WWY9" s="928"/>
      <c r="WWZ9" s="928"/>
      <c r="WXA9" s="928"/>
      <c r="WXB9" s="928"/>
      <c r="WXC9" s="928"/>
      <c r="WXD9" s="928"/>
      <c r="WXE9" s="928"/>
      <c r="WXF9" s="928"/>
      <c r="WXG9" s="928"/>
      <c r="WXH9" s="928"/>
      <c r="WXI9" s="928"/>
      <c r="WXJ9" s="928"/>
      <c r="WXK9" s="928"/>
      <c r="WXL9" s="928"/>
      <c r="WXM9" s="928"/>
      <c r="WXN9" s="928"/>
      <c r="WXO9" s="928"/>
      <c r="WXP9" s="928"/>
      <c r="WXQ9" s="928"/>
      <c r="WXR9" s="928"/>
      <c r="WXS9" s="928"/>
      <c r="WXT9" s="928"/>
      <c r="WXU9" s="928"/>
      <c r="WXV9" s="928"/>
      <c r="WXW9" s="928"/>
      <c r="WXX9" s="928"/>
      <c r="WXY9" s="928"/>
      <c r="WXZ9" s="928"/>
      <c r="WYA9" s="928"/>
      <c r="WYB9" s="928"/>
      <c r="WYC9" s="928"/>
      <c r="WYD9" s="928"/>
      <c r="WYE9" s="928"/>
      <c r="WYF9" s="928"/>
      <c r="WYG9" s="928"/>
      <c r="WYH9" s="928"/>
      <c r="WYI9" s="928"/>
      <c r="WYJ9" s="928"/>
      <c r="WYK9" s="928"/>
      <c r="WYL9" s="928"/>
      <c r="WYM9" s="928"/>
      <c r="WYN9" s="928"/>
      <c r="WYO9" s="928"/>
      <c r="WYP9" s="928"/>
      <c r="WYQ9" s="928"/>
      <c r="WYR9" s="928"/>
      <c r="WYS9" s="928"/>
      <c r="WYT9" s="928"/>
      <c r="WYU9" s="928"/>
      <c r="WYV9" s="928"/>
      <c r="WYW9" s="928"/>
      <c r="WYX9" s="928"/>
      <c r="WYY9" s="928"/>
      <c r="WYZ9" s="928"/>
      <c r="WZA9" s="928"/>
      <c r="WZB9" s="928"/>
      <c r="WZC9" s="928"/>
      <c r="WZD9" s="928"/>
      <c r="WZE9" s="928"/>
      <c r="WZF9" s="928"/>
      <c r="WZG9" s="928"/>
      <c r="WZH9" s="928"/>
      <c r="WZI9" s="928"/>
      <c r="WZJ9" s="928"/>
      <c r="WZK9" s="928"/>
      <c r="WZL9" s="928"/>
      <c r="WZM9" s="928"/>
      <c r="WZN9" s="928"/>
      <c r="WZO9" s="928"/>
      <c r="WZP9" s="928"/>
      <c r="WZQ9" s="928"/>
      <c r="WZR9" s="928"/>
      <c r="WZS9" s="928"/>
      <c r="WZT9" s="928"/>
      <c r="WZU9" s="928"/>
      <c r="WZV9" s="928"/>
      <c r="WZW9" s="928"/>
      <c r="WZX9" s="928"/>
      <c r="WZY9" s="928"/>
      <c r="WZZ9" s="928"/>
      <c r="XAA9" s="928"/>
      <c r="XAB9" s="928"/>
      <c r="XAC9" s="928"/>
      <c r="XAD9" s="928"/>
      <c r="XAE9" s="928"/>
      <c r="XAF9" s="928"/>
      <c r="XAG9" s="928"/>
      <c r="XAH9" s="928"/>
      <c r="XAI9" s="928"/>
      <c r="XAJ9" s="928"/>
      <c r="XAK9" s="928"/>
      <c r="XAL9" s="928"/>
      <c r="XAM9" s="928"/>
      <c r="XAN9" s="928"/>
      <c r="XAO9" s="928"/>
      <c r="XAP9" s="928"/>
      <c r="XAQ9" s="928"/>
      <c r="XAR9" s="928"/>
      <c r="XAS9" s="928"/>
      <c r="XAT9" s="928"/>
      <c r="XAU9" s="928"/>
      <c r="XAV9" s="928"/>
      <c r="XAW9" s="928"/>
      <c r="XAX9" s="928"/>
      <c r="XAY9" s="928"/>
      <c r="XAZ9" s="928"/>
      <c r="XBA9" s="928"/>
      <c r="XBB9" s="928"/>
      <c r="XBC9" s="928"/>
      <c r="XBD9" s="928"/>
      <c r="XBE9" s="928"/>
      <c r="XBF9" s="928"/>
      <c r="XBG9" s="928"/>
      <c r="XBH9" s="928"/>
      <c r="XBI9" s="928"/>
      <c r="XBJ9" s="928"/>
      <c r="XBK9" s="928"/>
      <c r="XBL9" s="928"/>
      <c r="XBM9" s="928"/>
      <c r="XBN9" s="928"/>
      <c r="XBO9" s="928"/>
      <c r="XBP9" s="928"/>
      <c r="XBQ9" s="928"/>
      <c r="XBR9" s="928"/>
      <c r="XBS9" s="928"/>
      <c r="XBT9" s="928"/>
      <c r="XBU9" s="928"/>
      <c r="XBV9" s="928"/>
      <c r="XBW9" s="928"/>
      <c r="XBX9" s="928"/>
      <c r="XBY9" s="928"/>
      <c r="XBZ9" s="928"/>
      <c r="XCA9" s="928"/>
      <c r="XCB9" s="928"/>
      <c r="XCC9" s="928"/>
      <c r="XCD9" s="928"/>
      <c r="XCE9" s="928"/>
      <c r="XCF9" s="928"/>
      <c r="XCG9" s="928"/>
      <c r="XCH9" s="928"/>
      <c r="XCI9" s="928"/>
      <c r="XCJ9" s="928"/>
      <c r="XCK9" s="928"/>
      <c r="XCL9" s="928"/>
      <c r="XCM9" s="928"/>
      <c r="XCN9" s="928"/>
      <c r="XCO9" s="928"/>
      <c r="XCP9" s="928"/>
      <c r="XCQ9" s="928"/>
      <c r="XCR9" s="928"/>
      <c r="XCS9" s="928"/>
      <c r="XCT9" s="928"/>
      <c r="XCU9" s="928"/>
      <c r="XCV9" s="928"/>
      <c r="XCW9" s="928"/>
      <c r="XCX9" s="928"/>
      <c r="XCY9" s="928"/>
      <c r="XCZ9" s="928"/>
      <c r="XDA9" s="928"/>
      <c r="XDB9" s="928"/>
      <c r="XDC9" s="928"/>
      <c r="XDD9" s="928"/>
      <c r="XDE9" s="928"/>
      <c r="XDF9" s="928"/>
      <c r="XDG9" s="928"/>
      <c r="XDH9" s="928"/>
      <c r="XDI9" s="928"/>
      <c r="XDJ9" s="928"/>
      <c r="XDK9" s="928"/>
      <c r="XDL9" s="928"/>
      <c r="XDM9" s="928"/>
      <c r="XDN9" s="928"/>
      <c r="XDO9" s="928"/>
      <c r="XDP9" s="928"/>
      <c r="XDQ9" s="928"/>
      <c r="XDR9" s="928"/>
      <c r="XDS9" s="928"/>
      <c r="XDT9" s="928"/>
      <c r="XDU9" s="928"/>
      <c r="XDV9" s="928"/>
      <c r="XDW9" s="928"/>
      <c r="XDX9" s="928"/>
      <c r="XDY9" s="928"/>
      <c r="XDZ9" s="928"/>
      <c r="XEA9" s="928"/>
      <c r="XEB9" s="928"/>
      <c r="XEC9" s="928"/>
      <c r="XED9" s="928"/>
      <c r="XEE9" s="928"/>
      <c r="XEF9" s="928"/>
      <c r="XEG9" s="928"/>
      <c r="XEH9" s="928"/>
      <c r="XEI9" s="928"/>
      <c r="XEJ9" s="928"/>
      <c r="XEK9" s="928"/>
      <c r="XEL9" s="928"/>
      <c r="XEM9" s="928"/>
      <c r="XEN9" s="928"/>
      <c r="XEO9" s="928"/>
      <c r="XEP9" s="928"/>
      <c r="XEQ9" s="928"/>
      <c r="XER9" s="928"/>
      <c r="XES9" s="928"/>
      <c r="XET9" s="928"/>
      <c r="XEU9" s="928"/>
      <c r="XEV9" s="928"/>
      <c r="XEW9" s="928"/>
      <c r="XEX9" s="928"/>
      <c r="XEY9" s="928"/>
      <c r="XEZ9" s="928"/>
      <c r="XFA9" s="928"/>
      <c r="XFB9" s="928"/>
      <c r="XFC9" s="928"/>
      <c r="XFD9" s="928"/>
    </row>
    <row r="10" spans="2:16384" s="931" customFormat="1" ht="18.75" customHeight="1" x14ac:dyDescent="0.25">
      <c r="B10" s="919" t="s">
        <v>2027</v>
      </c>
      <c r="C10" s="930">
        <v>19</v>
      </c>
      <c r="D10" s="930"/>
      <c r="E10" s="1789">
        <f t="shared" si="0"/>
        <v>19</v>
      </c>
      <c r="F10" s="466">
        <v>3</v>
      </c>
      <c r="G10" s="466">
        <v>1</v>
      </c>
      <c r="H10" s="466">
        <v>12</v>
      </c>
      <c r="I10" s="466">
        <v>3</v>
      </c>
      <c r="J10" s="928"/>
      <c r="K10" s="928"/>
      <c r="L10" s="928"/>
      <c r="M10" s="928"/>
      <c r="N10" s="928"/>
      <c r="O10" s="928"/>
      <c r="P10" s="928"/>
      <c r="Q10" s="928"/>
      <c r="R10" s="928"/>
      <c r="S10" s="928"/>
      <c r="T10" s="928"/>
      <c r="U10" s="928"/>
      <c r="V10" s="928"/>
      <c r="W10" s="928"/>
      <c r="X10" s="928"/>
      <c r="Y10" s="928"/>
      <c r="Z10" s="928"/>
      <c r="AA10" s="928"/>
      <c r="AB10" s="928"/>
      <c r="AC10" s="928"/>
      <c r="AD10" s="928"/>
      <c r="AE10" s="928"/>
      <c r="AF10" s="928"/>
      <c r="AG10" s="928"/>
      <c r="AH10" s="928"/>
      <c r="AI10" s="928"/>
      <c r="AJ10" s="928"/>
      <c r="AK10" s="928"/>
      <c r="AL10" s="928"/>
      <c r="AM10" s="928"/>
      <c r="AN10" s="928"/>
      <c r="AO10" s="928"/>
      <c r="AP10" s="928"/>
      <c r="AQ10" s="928"/>
      <c r="AR10" s="928"/>
      <c r="AS10" s="928"/>
      <c r="AT10" s="928"/>
      <c r="AU10" s="928"/>
      <c r="AV10" s="928"/>
      <c r="AW10" s="928"/>
      <c r="AX10" s="928"/>
      <c r="AY10" s="928"/>
      <c r="AZ10" s="928"/>
      <c r="BA10" s="928"/>
      <c r="BB10" s="928"/>
      <c r="BC10" s="928"/>
      <c r="BD10" s="928"/>
      <c r="BE10" s="928"/>
      <c r="BF10" s="928"/>
      <c r="BG10" s="928"/>
      <c r="BH10" s="928"/>
      <c r="BI10" s="928"/>
      <c r="BJ10" s="928"/>
      <c r="BK10" s="928"/>
      <c r="BL10" s="928"/>
      <c r="BM10" s="928"/>
      <c r="BN10" s="928"/>
      <c r="BO10" s="928"/>
      <c r="BP10" s="928"/>
      <c r="BQ10" s="928"/>
      <c r="BR10" s="928"/>
      <c r="BS10" s="928"/>
      <c r="BT10" s="928"/>
      <c r="BU10" s="928"/>
      <c r="BV10" s="928"/>
      <c r="BW10" s="928"/>
      <c r="BX10" s="928"/>
      <c r="BY10" s="928"/>
      <c r="BZ10" s="928"/>
      <c r="CA10" s="928"/>
      <c r="CB10" s="928"/>
      <c r="CC10" s="928"/>
      <c r="CD10" s="928"/>
      <c r="CE10" s="928"/>
      <c r="CF10" s="928"/>
      <c r="CG10" s="928"/>
      <c r="CH10" s="928"/>
      <c r="CI10" s="928"/>
      <c r="CJ10" s="928"/>
      <c r="CK10" s="928"/>
      <c r="CL10" s="928"/>
      <c r="CM10" s="928"/>
      <c r="CN10" s="928"/>
      <c r="CO10" s="928"/>
      <c r="CP10" s="928"/>
      <c r="CQ10" s="928"/>
      <c r="CR10" s="928"/>
      <c r="CS10" s="928"/>
      <c r="CT10" s="928"/>
      <c r="CU10" s="928"/>
      <c r="CV10" s="928"/>
      <c r="CW10" s="928"/>
      <c r="CX10" s="928"/>
      <c r="CY10" s="928"/>
      <c r="CZ10" s="928"/>
      <c r="DA10" s="928"/>
      <c r="DB10" s="928"/>
      <c r="DC10" s="928"/>
      <c r="DD10" s="928"/>
      <c r="DE10" s="928"/>
      <c r="DF10" s="928"/>
      <c r="DG10" s="928"/>
      <c r="DH10" s="928"/>
      <c r="DI10" s="928"/>
      <c r="DJ10" s="928"/>
      <c r="DK10" s="928"/>
      <c r="DL10" s="928"/>
      <c r="DM10" s="928"/>
      <c r="DN10" s="928"/>
      <c r="DO10" s="928"/>
      <c r="DP10" s="928"/>
      <c r="DQ10" s="928"/>
      <c r="DR10" s="928"/>
      <c r="DS10" s="928"/>
      <c r="DT10" s="928"/>
      <c r="DU10" s="928"/>
      <c r="DV10" s="928"/>
      <c r="DW10" s="928"/>
      <c r="DX10" s="928"/>
      <c r="DY10" s="928"/>
      <c r="DZ10" s="928"/>
      <c r="EA10" s="928"/>
      <c r="EB10" s="928"/>
      <c r="EC10" s="928"/>
      <c r="ED10" s="928"/>
      <c r="EE10" s="928"/>
      <c r="EF10" s="928"/>
      <c r="EG10" s="928"/>
      <c r="EH10" s="928"/>
      <c r="EI10" s="928"/>
      <c r="EJ10" s="928"/>
      <c r="EK10" s="928"/>
      <c r="EL10" s="928"/>
      <c r="EM10" s="928"/>
      <c r="EN10" s="928"/>
      <c r="EO10" s="928"/>
      <c r="EP10" s="928"/>
      <c r="EQ10" s="928"/>
      <c r="ER10" s="928"/>
      <c r="ES10" s="928"/>
      <c r="ET10" s="928"/>
      <c r="EU10" s="928"/>
      <c r="EV10" s="928"/>
      <c r="EW10" s="928"/>
      <c r="EX10" s="928"/>
      <c r="EY10" s="928"/>
      <c r="EZ10" s="928"/>
      <c r="FA10" s="928"/>
      <c r="FB10" s="928"/>
      <c r="FC10" s="928"/>
      <c r="FD10" s="928"/>
      <c r="FE10" s="928"/>
      <c r="FF10" s="928"/>
      <c r="FG10" s="928"/>
      <c r="FH10" s="928"/>
      <c r="FI10" s="928"/>
      <c r="FJ10" s="928"/>
      <c r="FK10" s="928"/>
      <c r="FL10" s="928"/>
      <c r="FM10" s="928"/>
      <c r="FN10" s="928"/>
      <c r="FO10" s="928"/>
      <c r="FP10" s="928"/>
      <c r="FQ10" s="928"/>
      <c r="FR10" s="928"/>
      <c r="FS10" s="928"/>
      <c r="FT10" s="928"/>
      <c r="FU10" s="928"/>
      <c r="FV10" s="928"/>
      <c r="FW10" s="928"/>
      <c r="FX10" s="928"/>
      <c r="FY10" s="928"/>
      <c r="FZ10" s="928"/>
      <c r="GA10" s="928"/>
      <c r="GB10" s="928"/>
      <c r="GC10" s="928"/>
      <c r="GD10" s="928"/>
      <c r="GE10" s="928"/>
      <c r="GF10" s="928"/>
      <c r="GG10" s="928"/>
      <c r="GH10" s="928"/>
      <c r="GI10" s="928"/>
      <c r="GJ10" s="928"/>
      <c r="GK10" s="928"/>
      <c r="GL10" s="928"/>
      <c r="GM10" s="928"/>
      <c r="GN10" s="928"/>
      <c r="GO10" s="928"/>
      <c r="GP10" s="928"/>
      <c r="GQ10" s="928"/>
      <c r="GR10" s="928"/>
      <c r="GS10" s="928"/>
      <c r="GT10" s="928"/>
      <c r="GU10" s="928"/>
      <c r="GV10" s="928"/>
      <c r="GW10" s="928"/>
      <c r="GX10" s="928"/>
      <c r="GY10" s="928"/>
      <c r="GZ10" s="928"/>
      <c r="HA10" s="928"/>
      <c r="HB10" s="928"/>
      <c r="HC10" s="928"/>
      <c r="HD10" s="928"/>
      <c r="HE10" s="928"/>
      <c r="HF10" s="928"/>
      <c r="HG10" s="928"/>
      <c r="HH10" s="928"/>
      <c r="HI10" s="928"/>
      <c r="HJ10" s="928"/>
      <c r="HK10" s="928"/>
      <c r="HL10" s="928"/>
      <c r="HM10" s="928"/>
      <c r="HN10" s="928"/>
      <c r="HO10" s="928"/>
      <c r="HP10" s="928"/>
      <c r="HQ10" s="928"/>
      <c r="HR10" s="928"/>
      <c r="HS10" s="928"/>
      <c r="HT10" s="928"/>
      <c r="HU10" s="928"/>
      <c r="HV10" s="928"/>
      <c r="HW10" s="928"/>
      <c r="HX10" s="928"/>
      <c r="HY10" s="928"/>
      <c r="HZ10" s="928"/>
      <c r="IA10" s="928"/>
      <c r="IB10" s="928"/>
      <c r="IC10" s="928"/>
      <c r="ID10" s="928"/>
      <c r="IE10" s="928"/>
      <c r="IF10" s="928"/>
      <c r="IG10" s="928"/>
      <c r="IH10" s="928"/>
      <c r="II10" s="928"/>
      <c r="IJ10" s="928"/>
      <c r="IK10" s="928"/>
      <c r="IL10" s="928"/>
      <c r="IM10" s="928"/>
      <c r="IN10" s="928"/>
      <c r="IO10" s="928"/>
      <c r="IP10" s="928"/>
      <c r="IQ10" s="928"/>
      <c r="IR10" s="928"/>
      <c r="IS10" s="928"/>
      <c r="IT10" s="928"/>
      <c r="IU10" s="928"/>
      <c r="IV10" s="928"/>
      <c r="IW10" s="928"/>
      <c r="IX10" s="928"/>
      <c r="IY10" s="928"/>
      <c r="IZ10" s="928"/>
      <c r="JA10" s="928"/>
      <c r="JB10" s="928"/>
      <c r="JC10" s="928"/>
      <c r="JD10" s="928"/>
      <c r="JE10" s="928"/>
      <c r="JF10" s="928"/>
      <c r="JG10" s="928"/>
      <c r="JH10" s="928"/>
      <c r="JI10" s="928"/>
      <c r="JJ10" s="928"/>
      <c r="JK10" s="928"/>
      <c r="JL10" s="928"/>
      <c r="JM10" s="928"/>
      <c r="JN10" s="928"/>
      <c r="JO10" s="928"/>
      <c r="JP10" s="928"/>
      <c r="JQ10" s="928"/>
      <c r="JR10" s="928"/>
      <c r="JS10" s="928"/>
      <c r="JT10" s="928"/>
      <c r="JU10" s="928"/>
      <c r="JV10" s="928"/>
      <c r="JW10" s="928"/>
      <c r="JX10" s="928"/>
      <c r="JY10" s="928"/>
      <c r="JZ10" s="928"/>
      <c r="KA10" s="928"/>
      <c r="KB10" s="928"/>
      <c r="KC10" s="928"/>
      <c r="KD10" s="928"/>
      <c r="KE10" s="928"/>
      <c r="KF10" s="928"/>
      <c r="KG10" s="928"/>
      <c r="KH10" s="928"/>
      <c r="KI10" s="928"/>
      <c r="KJ10" s="928"/>
      <c r="KK10" s="928"/>
      <c r="KL10" s="928"/>
      <c r="KM10" s="928"/>
      <c r="KN10" s="928"/>
      <c r="KO10" s="928"/>
      <c r="KP10" s="928"/>
      <c r="KQ10" s="928"/>
      <c r="KR10" s="928"/>
      <c r="KS10" s="928"/>
      <c r="KT10" s="928"/>
      <c r="KU10" s="928"/>
      <c r="KV10" s="928"/>
      <c r="KW10" s="928"/>
      <c r="KX10" s="928"/>
      <c r="KY10" s="928"/>
      <c r="KZ10" s="928"/>
      <c r="LA10" s="928"/>
      <c r="LB10" s="928"/>
      <c r="LC10" s="928"/>
      <c r="LD10" s="928"/>
      <c r="LE10" s="928"/>
      <c r="LF10" s="928"/>
      <c r="LG10" s="928"/>
      <c r="LH10" s="928"/>
      <c r="LI10" s="928"/>
      <c r="LJ10" s="928"/>
      <c r="LK10" s="928"/>
      <c r="LL10" s="928"/>
      <c r="LM10" s="928"/>
      <c r="LN10" s="928"/>
      <c r="LO10" s="928"/>
      <c r="LP10" s="928"/>
      <c r="LQ10" s="928"/>
      <c r="LR10" s="928"/>
      <c r="LS10" s="928"/>
      <c r="LT10" s="928"/>
      <c r="LU10" s="928"/>
      <c r="LV10" s="928"/>
      <c r="LW10" s="928"/>
      <c r="LX10" s="928"/>
      <c r="LY10" s="928"/>
      <c r="LZ10" s="928"/>
      <c r="MA10" s="928"/>
      <c r="MB10" s="928"/>
      <c r="MC10" s="928"/>
      <c r="MD10" s="928"/>
      <c r="ME10" s="928"/>
      <c r="MF10" s="928"/>
      <c r="MG10" s="928"/>
      <c r="MH10" s="928"/>
      <c r="MI10" s="928"/>
      <c r="MJ10" s="928"/>
      <c r="MK10" s="928"/>
      <c r="ML10" s="928"/>
      <c r="MM10" s="928"/>
      <c r="MN10" s="928"/>
      <c r="MO10" s="928"/>
      <c r="MP10" s="928"/>
      <c r="MQ10" s="928"/>
      <c r="MR10" s="928"/>
      <c r="MS10" s="928"/>
      <c r="MT10" s="928"/>
      <c r="MU10" s="928"/>
      <c r="MV10" s="928"/>
      <c r="MW10" s="928"/>
      <c r="MX10" s="928"/>
      <c r="MY10" s="928"/>
      <c r="MZ10" s="928"/>
      <c r="NA10" s="928"/>
      <c r="NB10" s="928"/>
      <c r="NC10" s="928"/>
      <c r="ND10" s="928"/>
      <c r="NE10" s="928"/>
      <c r="NF10" s="928"/>
      <c r="NG10" s="928"/>
      <c r="NH10" s="928"/>
      <c r="NI10" s="928"/>
      <c r="NJ10" s="928"/>
      <c r="NK10" s="928"/>
      <c r="NL10" s="928"/>
      <c r="NM10" s="928"/>
      <c r="NN10" s="928"/>
      <c r="NO10" s="928"/>
      <c r="NP10" s="928"/>
      <c r="NQ10" s="928"/>
      <c r="NR10" s="928"/>
      <c r="NS10" s="928"/>
      <c r="NT10" s="928"/>
      <c r="NU10" s="928"/>
      <c r="NV10" s="928"/>
      <c r="NW10" s="928"/>
      <c r="NX10" s="928"/>
      <c r="NY10" s="928"/>
      <c r="NZ10" s="928"/>
      <c r="OA10" s="928"/>
      <c r="OB10" s="928"/>
      <c r="OC10" s="928"/>
      <c r="OD10" s="928"/>
      <c r="OE10" s="928"/>
      <c r="OF10" s="928"/>
      <c r="OG10" s="928"/>
      <c r="OH10" s="928"/>
      <c r="OI10" s="928"/>
      <c r="OJ10" s="928"/>
      <c r="OK10" s="928"/>
      <c r="OL10" s="928"/>
      <c r="OM10" s="928"/>
      <c r="ON10" s="928"/>
      <c r="OO10" s="928"/>
      <c r="OP10" s="928"/>
      <c r="OQ10" s="928"/>
      <c r="OR10" s="928"/>
      <c r="OS10" s="928"/>
      <c r="OT10" s="928"/>
      <c r="OU10" s="928"/>
      <c r="OV10" s="928"/>
      <c r="OW10" s="928"/>
      <c r="OX10" s="928"/>
      <c r="OY10" s="928"/>
      <c r="OZ10" s="928"/>
      <c r="PA10" s="928"/>
      <c r="PB10" s="928"/>
      <c r="PC10" s="928"/>
      <c r="PD10" s="928"/>
      <c r="PE10" s="928"/>
      <c r="PF10" s="928"/>
      <c r="PG10" s="928"/>
      <c r="PH10" s="928"/>
      <c r="PI10" s="928"/>
      <c r="PJ10" s="928"/>
      <c r="PK10" s="928"/>
      <c r="PL10" s="928"/>
      <c r="PM10" s="928"/>
      <c r="PN10" s="928"/>
      <c r="PO10" s="928"/>
      <c r="PP10" s="928"/>
      <c r="PQ10" s="928"/>
      <c r="PR10" s="928"/>
      <c r="PS10" s="928"/>
      <c r="PT10" s="928"/>
      <c r="PU10" s="928"/>
      <c r="PV10" s="928"/>
      <c r="PW10" s="928"/>
      <c r="PX10" s="928"/>
      <c r="PY10" s="928"/>
      <c r="PZ10" s="928"/>
      <c r="QA10" s="928"/>
      <c r="QB10" s="928"/>
      <c r="QC10" s="928"/>
      <c r="QD10" s="928"/>
      <c r="QE10" s="928"/>
      <c r="QF10" s="928"/>
      <c r="QG10" s="928"/>
      <c r="QH10" s="928"/>
      <c r="QI10" s="928"/>
      <c r="QJ10" s="928"/>
      <c r="QK10" s="928"/>
      <c r="QL10" s="928"/>
      <c r="QM10" s="928"/>
      <c r="QN10" s="928"/>
      <c r="QO10" s="928"/>
      <c r="QP10" s="928"/>
      <c r="QQ10" s="928"/>
      <c r="QR10" s="928"/>
      <c r="QS10" s="928"/>
      <c r="QT10" s="928"/>
      <c r="QU10" s="928"/>
      <c r="QV10" s="928"/>
      <c r="QW10" s="928"/>
      <c r="QX10" s="928"/>
      <c r="QY10" s="928"/>
      <c r="QZ10" s="928"/>
      <c r="RA10" s="928"/>
      <c r="RB10" s="928"/>
      <c r="RC10" s="928"/>
      <c r="RD10" s="928"/>
      <c r="RE10" s="928"/>
      <c r="RF10" s="928"/>
      <c r="RG10" s="928"/>
      <c r="RH10" s="928"/>
      <c r="RI10" s="928"/>
      <c r="RJ10" s="928"/>
      <c r="RK10" s="928"/>
      <c r="RL10" s="928"/>
      <c r="RM10" s="928"/>
      <c r="RN10" s="928"/>
      <c r="RO10" s="928"/>
      <c r="RP10" s="928"/>
      <c r="RQ10" s="928"/>
      <c r="RR10" s="928"/>
      <c r="RS10" s="928"/>
      <c r="RT10" s="928"/>
      <c r="RU10" s="928"/>
      <c r="RV10" s="928"/>
      <c r="RW10" s="928"/>
      <c r="RX10" s="928"/>
      <c r="RY10" s="928"/>
      <c r="RZ10" s="928"/>
      <c r="SA10" s="928"/>
      <c r="SB10" s="928"/>
      <c r="SC10" s="928"/>
      <c r="SD10" s="928"/>
      <c r="SE10" s="928"/>
      <c r="SF10" s="928"/>
      <c r="SG10" s="928"/>
      <c r="SH10" s="928"/>
      <c r="SI10" s="928"/>
      <c r="SJ10" s="928"/>
      <c r="SK10" s="928"/>
      <c r="SL10" s="928"/>
      <c r="SM10" s="928"/>
      <c r="SN10" s="928"/>
      <c r="SO10" s="928"/>
      <c r="SP10" s="928"/>
      <c r="SQ10" s="928"/>
      <c r="SR10" s="928"/>
      <c r="SS10" s="928"/>
      <c r="ST10" s="928"/>
      <c r="SU10" s="928"/>
      <c r="SV10" s="928"/>
      <c r="SW10" s="928"/>
      <c r="SX10" s="928"/>
      <c r="SY10" s="928"/>
      <c r="SZ10" s="928"/>
      <c r="TA10" s="928"/>
      <c r="TB10" s="928"/>
      <c r="TC10" s="928"/>
      <c r="TD10" s="928"/>
      <c r="TE10" s="928"/>
      <c r="TF10" s="928"/>
      <c r="TG10" s="928"/>
      <c r="TH10" s="928"/>
      <c r="TI10" s="928"/>
      <c r="TJ10" s="928"/>
      <c r="TK10" s="928"/>
      <c r="TL10" s="928"/>
      <c r="TM10" s="928"/>
      <c r="TN10" s="928"/>
      <c r="TO10" s="928"/>
      <c r="TP10" s="928"/>
      <c r="TQ10" s="928"/>
      <c r="TR10" s="928"/>
      <c r="TS10" s="928"/>
      <c r="TT10" s="928"/>
      <c r="TU10" s="928"/>
      <c r="TV10" s="928"/>
      <c r="TW10" s="928"/>
      <c r="TX10" s="928"/>
      <c r="TY10" s="928"/>
      <c r="TZ10" s="928"/>
      <c r="UA10" s="928"/>
      <c r="UB10" s="928"/>
      <c r="UC10" s="928"/>
      <c r="UD10" s="928"/>
      <c r="UE10" s="928"/>
      <c r="UF10" s="928"/>
      <c r="UG10" s="928"/>
      <c r="UH10" s="928"/>
      <c r="UI10" s="928"/>
      <c r="UJ10" s="928"/>
      <c r="UK10" s="928"/>
      <c r="UL10" s="928"/>
      <c r="UM10" s="928"/>
      <c r="UN10" s="928"/>
      <c r="UO10" s="928"/>
      <c r="UP10" s="928"/>
      <c r="UQ10" s="928"/>
      <c r="UR10" s="928"/>
      <c r="US10" s="928"/>
      <c r="UT10" s="928"/>
      <c r="UU10" s="928"/>
      <c r="UV10" s="928"/>
      <c r="UW10" s="928"/>
      <c r="UX10" s="928"/>
      <c r="UY10" s="928"/>
      <c r="UZ10" s="928"/>
      <c r="VA10" s="928"/>
      <c r="VB10" s="928"/>
      <c r="VC10" s="928"/>
      <c r="VD10" s="928"/>
      <c r="VE10" s="928"/>
      <c r="VF10" s="928"/>
      <c r="VG10" s="928"/>
      <c r="VH10" s="928"/>
      <c r="VI10" s="928"/>
      <c r="VJ10" s="928"/>
      <c r="VK10" s="928"/>
      <c r="VL10" s="928"/>
      <c r="VM10" s="928"/>
      <c r="VN10" s="928"/>
      <c r="VO10" s="928"/>
      <c r="VP10" s="928"/>
      <c r="VQ10" s="928"/>
      <c r="VR10" s="928"/>
      <c r="VS10" s="928"/>
      <c r="VT10" s="928"/>
      <c r="VU10" s="928"/>
      <c r="VV10" s="928"/>
      <c r="VW10" s="928"/>
      <c r="VX10" s="928"/>
      <c r="VY10" s="928"/>
      <c r="VZ10" s="928"/>
      <c r="WA10" s="928"/>
      <c r="WB10" s="928"/>
      <c r="WC10" s="928"/>
      <c r="WD10" s="928"/>
      <c r="WE10" s="928"/>
      <c r="WF10" s="928"/>
      <c r="WG10" s="928"/>
      <c r="WH10" s="928"/>
      <c r="WI10" s="928"/>
      <c r="WJ10" s="928"/>
      <c r="WK10" s="928"/>
      <c r="WL10" s="928"/>
      <c r="WM10" s="928"/>
      <c r="WN10" s="928"/>
      <c r="WO10" s="928"/>
      <c r="WP10" s="928"/>
      <c r="WQ10" s="928"/>
      <c r="WR10" s="928"/>
      <c r="WS10" s="928"/>
      <c r="WT10" s="928"/>
      <c r="WU10" s="928"/>
      <c r="WV10" s="928"/>
      <c r="WW10" s="928"/>
      <c r="WX10" s="928"/>
      <c r="WY10" s="928"/>
      <c r="WZ10" s="928"/>
      <c r="XA10" s="928"/>
      <c r="XB10" s="928"/>
      <c r="XC10" s="928"/>
      <c r="XD10" s="928"/>
      <c r="XE10" s="928"/>
      <c r="XF10" s="928"/>
      <c r="XG10" s="928"/>
      <c r="XH10" s="928"/>
      <c r="XI10" s="928"/>
      <c r="XJ10" s="928"/>
      <c r="XK10" s="928"/>
      <c r="XL10" s="928"/>
      <c r="XM10" s="928"/>
      <c r="XN10" s="928"/>
      <c r="XO10" s="928"/>
      <c r="XP10" s="928"/>
      <c r="XQ10" s="928"/>
      <c r="XR10" s="928"/>
      <c r="XS10" s="928"/>
      <c r="XT10" s="928"/>
      <c r="XU10" s="928"/>
      <c r="XV10" s="928"/>
      <c r="XW10" s="928"/>
      <c r="XX10" s="928"/>
      <c r="XY10" s="928"/>
      <c r="XZ10" s="928"/>
      <c r="YA10" s="928"/>
      <c r="YB10" s="928"/>
      <c r="YC10" s="928"/>
      <c r="YD10" s="928"/>
      <c r="YE10" s="928"/>
      <c r="YF10" s="928"/>
      <c r="YG10" s="928"/>
      <c r="YH10" s="928"/>
      <c r="YI10" s="928"/>
      <c r="YJ10" s="928"/>
      <c r="YK10" s="928"/>
      <c r="YL10" s="928"/>
      <c r="YM10" s="928"/>
      <c r="YN10" s="928"/>
      <c r="YO10" s="928"/>
      <c r="YP10" s="928"/>
      <c r="YQ10" s="928"/>
      <c r="YR10" s="928"/>
      <c r="YS10" s="928"/>
      <c r="YT10" s="928"/>
      <c r="YU10" s="928"/>
      <c r="YV10" s="928"/>
      <c r="YW10" s="928"/>
      <c r="YX10" s="928"/>
      <c r="YY10" s="928"/>
      <c r="YZ10" s="928"/>
      <c r="ZA10" s="928"/>
      <c r="ZB10" s="928"/>
      <c r="ZC10" s="928"/>
      <c r="ZD10" s="928"/>
      <c r="ZE10" s="928"/>
      <c r="ZF10" s="928"/>
      <c r="ZG10" s="928"/>
      <c r="ZH10" s="928"/>
      <c r="ZI10" s="928"/>
      <c r="ZJ10" s="928"/>
      <c r="ZK10" s="928"/>
      <c r="ZL10" s="928"/>
      <c r="ZM10" s="928"/>
      <c r="ZN10" s="928"/>
      <c r="ZO10" s="928"/>
      <c r="ZP10" s="928"/>
      <c r="ZQ10" s="928"/>
      <c r="ZR10" s="928"/>
      <c r="ZS10" s="928"/>
      <c r="ZT10" s="928"/>
      <c r="ZU10" s="928"/>
      <c r="ZV10" s="928"/>
      <c r="ZW10" s="928"/>
      <c r="ZX10" s="928"/>
      <c r="ZY10" s="928"/>
      <c r="ZZ10" s="928"/>
      <c r="AAA10" s="928"/>
      <c r="AAB10" s="928"/>
      <c r="AAC10" s="928"/>
      <c r="AAD10" s="928"/>
      <c r="AAE10" s="928"/>
      <c r="AAF10" s="928"/>
      <c r="AAG10" s="928"/>
      <c r="AAH10" s="928"/>
      <c r="AAI10" s="928"/>
      <c r="AAJ10" s="928"/>
      <c r="AAK10" s="928"/>
      <c r="AAL10" s="928"/>
      <c r="AAM10" s="928"/>
      <c r="AAN10" s="928"/>
      <c r="AAO10" s="928"/>
      <c r="AAP10" s="928"/>
      <c r="AAQ10" s="928"/>
      <c r="AAR10" s="928"/>
      <c r="AAS10" s="928"/>
      <c r="AAT10" s="928"/>
      <c r="AAU10" s="928"/>
      <c r="AAV10" s="928"/>
      <c r="AAW10" s="928"/>
      <c r="AAX10" s="928"/>
      <c r="AAY10" s="928"/>
      <c r="AAZ10" s="928"/>
      <c r="ABA10" s="928"/>
      <c r="ABB10" s="928"/>
      <c r="ABC10" s="928"/>
      <c r="ABD10" s="928"/>
      <c r="ABE10" s="928"/>
      <c r="ABF10" s="928"/>
      <c r="ABG10" s="928"/>
      <c r="ABH10" s="928"/>
      <c r="ABI10" s="928"/>
      <c r="ABJ10" s="928"/>
      <c r="ABK10" s="928"/>
      <c r="ABL10" s="928"/>
      <c r="ABM10" s="928"/>
      <c r="ABN10" s="928"/>
      <c r="ABO10" s="928"/>
      <c r="ABP10" s="928"/>
      <c r="ABQ10" s="928"/>
      <c r="ABR10" s="928"/>
      <c r="ABS10" s="928"/>
      <c r="ABT10" s="928"/>
      <c r="ABU10" s="928"/>
      <c r="ABV10" s="928"/>
      <c r="ABW10" s="928"/>
      <c r="ABX10" s="928"/>
      <c r="ABY10" s="928"/>
      <c r="ABZ10" s="928"/>
      <c r="ACA10" s="928"/>
      <c r="ACB10" s="928"/>
      <c r="ACC10" s="928"/>
      <c r="ACD10" s="928"/>
      <c r="ACE10" s="928"/>
      <c r="ACF10" s="928"/>
      <c r="ACG10" s="928"/>
      <c r="ACH10" s="928"/>
      <c r="ACI10" s="928"/>
      <c r="ACJ10" s="928"/>
      <c r="ACK10" s="928"/>
      <c r="ACL10" s="928"/>
      <c r="ACM10" s="928"/>
      <c r="ACN10" s="928"/>
      <c r="ACO10" s="928"/>
      <c r="ACP10" s="928"/>
      <c r="ACQ10" s="928"/>
      <c r="ACR10" s="928"/>
      <c r="ACS10" s="928"/>
      <c r="ACT10" s="928"/>
      <c r="ACU10" s="928"/>
      <c r="ACV10" s="928"/>
      <c r="ACW10" s="928"/>
      <c r="ACX10" s="928"/>
      <c r="ACY10" s="928"/>
      <c r="ACZ10" s="928"/>
      <c r="ADA10" s="928"/>
      <c r="ADB10" s="928"/>
      <c r="ADC10" s="928"/>
      <c r="ADD10" s="928"/>
      <c r="ADE10" s="928"/>
      <c r="ADF10" s="928"/>
      <c r="ADG10" s="928"/>
      <c r="ADH10" s="928"/>
      <c r="ADI10" s="928"/>
      <c r="ADJ10" s="928"/>
      <c r="ADK10" s="928"/>
      <c r="ADL10" s="928"/>
      <c r="ADM10" s="928"/>
      <c r="ADN10" s="928"/>
      <c r="ADO10" s="928"/>
      <c r="ADP10" s="928"/>
      <c r="ADQ10" s="928"/>
      <c r="ADR10" s="928"/>
      <c r="ADS10" s="928"/>
      <c r="ADT10" s="928"/>
      <c r="ADU10" s="928"/>
      <c r="ADV10" s="928"/>
      <c r="ADW10" s="928"/>
      <c r="ADX10" s="928"/>
      <c r="ADY10" s="928"/>
      <c r="ADZ10" s="928"/>
      <c r="AEA10" s="928"/>
      <c r="AEB10" s="928"/>
      <c r="AEC10" s="928"/>
      <c r="AED10" s="928"/>
      <c r="AEE10" s="928"/>
      <c r="AEF10" s="928"/>
      <c r="AEG10" s="928"/>
      <c r="AEH10" s="928"/>
      <c r="AEI10" s="928"/>
      <c r="AEJ10" s="928"/>
      <c r="AEK10" s="928"/>
      <c r="AEL10" s="928"/>
      <c r="AEM10" s="928"/>
      <c r="AEN10" s="928"/>
      <c r="AEO10" s="928"/>
      <c r="AEP10" s="928"/>
      <c r="AEQ10" s="928"/>
      <c r="AER10" s="928"/>
      <c r="AES10" s="928"/>
      <c r="AET10" s="928"/>
      <c r="AEU10" s="928"/>
      <c r="AEV10" s="928"/>
      <c r="AEW10" s="928"/>
      <c r="AEX10" s="928"/>
      <c r="AEY10" s="928"/>
      <c r="AEZ10" s="928"/>
      <c r="AFA10" s="928"/>
      <c r="AFB10" s="928"/>
      <c r="AFC10" s="928"/>
      <c r="AFD10" s="928"/>
      <c r="AFE10" s="928"/>
      <c r="AFF10" s="928"/>
      <c r="AFG10" s="928"/>
      <c r="AFH10" s="928"/>
      <c r="AFI10" s="928"/>
      <c r="AFJ10" s="928"/>
      <c r="AFK10" s="928"/>
      <c r="AFL10" s="928"/>
      <c r="AFM10" s="928"/>
      <c r="AFN10" s="928"/>
      <c r="AFO10" s="928"/>
      <c r="AFP10" s="928"/>
      <c r="AFQ10" s="928"/>
      <c r="AFR10" s="928"/>
      <c r="AFS10" s="928"/>
      <c r="AFT10" s="928"/>
      <c r="AFU10" s="928"/>
      <c r="AFV10" s="928"/>
      <c r="AFW10" s="928"/>
      <c r="AFX10" s="928"/>
      <c r="AFY10" s="928"/>
      <c r="AFZ10" s="928"/>
      <c r="AGA10" s="928"/>
      <c r="AGB10" s="928"/>
      <c r="AGC10" s="928"/>
      <c r="AGD10" s="928"/>
      <c r="AGE10" s="928"/>
      <c r="AGF10" s="928"/>
      <c r="AGG10" s="928"/>
      <c r="AGH10" s="928"/>
      <c r="AGI10" s="928"/>
      <c r="AGJ10" s="928"/>
      <c r="AGK10" s="928"/>
      <c r="AGL10" s="928"/>
      <c r="AGM10" s="928"/>
      <c r="AGN10" s="928"/>
      <c r="AGO10" s="928"/>
      <c r="AGP10" s="928"/>
      <c r="AGQ10" s="928"/>
      <c r="AGR10" s="928"/>
      <c r="AGS10" s="928"/>
      <c r="AGT10" s="928"/>
      <c r="AGU10" s="928"/>
      <c r="AGV10" s="928"/>
      <c r="AGW10" s="928"/>
      <c r="AGX10" s="928"/>
      <c r="AGY10" s="928"/>
      <c r="AGZ10" s="928"/>
      <c r="AHA10" s="928"/>
      <c r="AHB10" s="928"/>
      <c r="AHC10" s="928"/>
      <c r="AHD10" s="928"/>
      <c r="AHE10" s="928"/>
      <c r="AHF10" s="928"/>
      <c r="AHG10" s="928"/>
      <c r="AHH10" s="928"/>
      <c r="AHI10" s="928"/>
      <c r="AHJ10" s="928"/>
      <c r="AHK10" s="928"/>
      <c r="AHL10" s="928"/>
      <c r="AHM10" s="928"/>
      <c r="AHN10" s="928"/>
      <c r="AHO10" s="928"/>
      <c r="AHP10" s="928"/>
      <c r="AHQ10" s="928"/>
      <c r="AHR10" s="928"/>
      <c r="AHS10" s="928"/>
      <c r="AHT10" s="928"/>
      <c r="AHU10" s="928"/>
      <c r="AHV10" s="928"/>
      <c r="AHW10" s="928"/>
      <c r="AHX10" s="928"/>
      <c r="AHY10" s="928"/>
      <c r="AHZ10" s="928"/>
      <c r="AIA10" s="928"/>
      <c r="AIB10" s="928"/>
      <c r="AIC10" s="928"/>
      <c r="AID10" s="928"/>
      <c r="AIE10" s="928"/>
      <c r="AIF10" s="928"/>
      <c r="AIG10" s="928"/>
      <c r="AIH10" s="928"/>
      <c r="AII10" s="928"/>
      <c r="AIJ10" s="928"/>
      <c r="AIK10" s="928"/>
      <c r="AIL10" s="928"/>
      <c r="AIM10" s="928"/>
      <c r="AIN10" s="928"/>
      <c r="AIO10" s="928"/>
      <c r="AIP10" s="928"/>
      <c r="AIQ10" s="928"/>
      <c r="AIR10" s="928"/>
      <c r="AIS10" s="928"/>
      <c r="AIT10" s="928"/>
      <c r="AIU10" s="928"/>
      <c r="AIV10" s="928"/>
      <c r="AIW10" s="928"/>
      <c r="AIX10" s="928"/>
      <c r="AIY10" s="928"/>
      <c r="AIZ10" s="928"/>
      <c r="AJA10" s="928"/>
      <c r="AJB10" s="928"/>
      <c r="AJC10" s="928"/>
      <c r="AJD10" s="928"/>
      <c r="AJE10" s="928"/>
      <c r="AJF10" s="928"/>
      <c r="AJG10" s="928"/>
      <c r="AJH10" s="928"/>
      <c r="AJI10" s="928"/>
      <c r="AJJ10" s="928"/>
      <c r="AJK10" s="928"/>
      <c r="AJL10" s="928"/>
      <c r="AJM10" s="928"/>
      <c r="AJN10" s="928"/>
      <c r="AJO10" s="928"/>
      <c r="AJP10" s="928"/>
      <c r="AJQ10" s="928"/>
      <c r="AJR10" s="928"/>
      <c r="AJS10" s="928"/>
      <c r="AJT10" s="928"/>
      <c r="AJU10" s="928"/>
      <c r="AJV10" s="928"/>
      <c r="AJW10" s="928"/>
      <c r="AJX10" s="928"/>
      <c r="AJY10" s="928"/>
      <c r="AJZ10" s="928"/>
      <c r="AKA10" s="928"/>
      <c r="AKB10" s="928"/>
      <c r="AKC10" s="928"/>
      <c r="AKD10" s="928"/>
      <c r="AKE10" s="928"/>
      <c r="AKF10" s="928"/>
      <c r="AKG10" s="928"/>
      <c r="AKH10" s="928"/>
      <c r="AKI10" s="928"/>
      <c r="AKJ10" s="928"/>
      <c r="AKK10" s="928"/>
      <c r="AKL10" s="928"/>
      <c r="AKM10" s="928"/>
      <c r="AKN10" s="928"/>
      <c r="AKO10" s="928"/>
      <c r="AKP10" s="928"/>
      <c r="AKQ10" s="928"/>
      <c r="AKR10" s="928"/>
      <c r="AKS10" s="928"/>
      <c r="AKT10" s="928"/>
      <c r="AKU10" s="928"/>
      <c r="AKV10" s="928"/>
      <c r="AKW10" s="928"/>
      <c r="AKX10" s="928"/>
      <c r="AKY10" s="928"/>
      <c r="AKZ10" s="928"/>
      <c r="ALA10" s="928"/>
      <c r="ALB10" s="928"/>
      <c r="ALC10" s="928"/>
      <c r="ALD10" s="928"/>
      <c r="ALE10" s="928"/>
      <c r="ALF10" s="928"/>
      <c r="ALG10" s="928"/>
      <c r="ALH10" s="928"/>
      <c r="ALI10" s="928"/>
      <c r="ALJ10" s="928"/>
      <c r="ALK10" s="928"/>
      <c r="ALL10" s="928"/>
      <c r="ALM10" s="928"/>
      <c r="ALN10" s="928"/>
      <c r="ALO10" s="928"/>
      <c r="ALP10" s="928"/>
      <c r="ALQ10" s="928"/>
      <c r="ALR10" s="928"/>
      <c r="ALS10" s="928"/>
      <c r="ALT10" s="928"/>
      <c r="ALU10" s="928"/>
      <c r="ALV10" s="928"/>
      <c r="ALW10" s="928"/>
      <c r="ALX10" s="928"/>
      <c r="ALY10" s="928"/>
      <c r="ALZ10" s="928"/>
      <c r="AMA10" s="928"/>
      <c r="AMB10" s="928"/>
      <c r="AMC10" s="928"/>
      <c r="AMD10" s="928"/>
      <c r="AME10" s="928"/>
      <c r="AMF10" s="928"/>
      <c r="AMG10" s="928"/>
      <c r="AMH10" s="928"/>
      <c r="AMI10" s="928"/>
      <c r="AMJ10" s="928"/>
      <c r="AMK10" s="928"/>
      <c r="AML10" s="928"/>
      <c r="AMM10" s="928"/>
      <c r="AMN10" s="928"/>
      <c r="AMO10" s="928"/>
      <c r="AMP10" s="928"/>
      <c r="AMQ10" s="928"/>
      <c r="AMR10" s="928"/>
      <c r="AMS10" s="928"/>
      <c r="AMT10" s="928"/>
      <c r="AMU10" s="928"/>
      <c r="AMV10" s="928"/>
      <c r="AMW10" s="928"/>
      <c r="AMX10" s="928"/>
      <c r="AMY10" s="928"/>
      <c r="AMZ10" s="928"/>
      <c r="ANA10" s="928"/>
      <c r="ANB10" s="928"/>
      <c r="ANC10" s="928"/>
      <c r="AND10" s="928"/>
      <c r="ANE10" s="928"/>
      <c r="ANF10" s="928"/>
      <c r="ANG10" s="928"/>
      <c r="ANH10" s="928"/>
      <c r="ANI10" s="928"/>
      <c r="ANJ10" s="928"/>
      <c r="ANK10" s="928"/>
      <c r="ANL10" s="928"/>
      <c r="ANM10" s="928"/>
      <c r="ANN10" s="928"/>
      <c r="ANO10" s="928"/>
      <c r="ANP10" s="928"/>
      <c r="ANQ10" s="928"/>
      <c r="ANR10" s="928"/>
      <c r="ANS10" s="928"/>
      <c r="ANT10" s="928"/>
      <c r="ANU10" s="928"/>
      <c r="ANV10" s="928"/>
      <c r="ANW10" s="928"/>
      <c r="ANX10" s="928"/>
      <c r="ANY10" s="928"/>
      <c r="ANZ10" s="928"/>
      <c r="AOA10" s="928"/>
      <c r="AOB10" s="928"/>
      <c r="AOC10" s="928"/>
      <c r="AOD10" s="928"/>
      <c r="AOE10" s="928"/>
      <c r="AOF10" s="928"/>
      <c r="AOG10" s="928"/>
      <c r="AOH10" s="928"/>
      <c r="AOI10" s="928"/>
      <c r="AOJ10" s="928"/>
      <c r="AOK10" s="928"/>
      <c r="AOL10" s="928"/>
      <c r="AOM10" s="928"/>
      <c r="AON10" s="928"/>
      <c r="AOO10" s="928"/>
      <c r="AOP10" s="928"/>
      <c r="AOQ10" s="928"/>
      <c r="AOR10" s="928"/>
      <c r="AOS10" s="928"/>
      <c r="AOT10" s="928"/>
      <c r="AOU10" s="928"/>
      <c r="AOV10" s="928"/>
      <c r="AOW10" s="928"/>
      <c r="AOX10" s="928"/>
      <c r="AOY10" s="928"/>
      <c r="AOZ10" s="928"/>
      <c r="APA10" s="928"/>
      <c r="APB10" s="928"/>
      <c r="APC10" s="928"/>
      <c r="APD10" s="928"/>
      <c r="APE10" s="928"/>
      <c r="APF10" s="928"/>
      <c r="APG10" s="928"/>
      <c r="APH10" s="928"/>
      <c r="API10" s="928"/>
      <c r="APJ10" s="928"/>
      <c r="APK10" s="928"/>
      <c r="APL10" s="928"/>
      <c r="APM10" s="928"/>
      <c r="APN10" s="928"/>
      <c r="APO10" s="928"/>
      <c r="APP10" s="928"/>
      <c r="APQ10" s="928"/>
      <c r="APR10" s="928"/>
      <c r="APS10" s="928"/>
      <c r="APT10" s="928"/>
      <c r="APU10" s="928"/>
      <c r="APV10" s="928"/>
      <c r="APW10" s="928"/>
      <c r="APX10" s="928"/>
      <c r="APY10" s="928"/>
      <c r="APZ10" s="928"/>
      <c r="AQA10" s="928"/>
      <c r="AQB10" s="928"/>
      <c r="AQC10" s="928"/>
      <c r="AQD10" s="928"/>
      <c r="AQE10" s="928"/>
      <c r="AQF10" s="928"/>
      <c r="AQG10" s="928"/>
      <c r="AQH10" s="928"/>
      <c r="AQI10" s="928"/>
      <c r="AQJ10" s="928"/>
      <c r="AQK10" s="928"/>
      <c r="AQL10" s="928"/>
      <c r="AQM10" s="928"/>
      <c r="AQN10" s="928"/>
      <c r="AQO10" s="928"/>
      <c r="AQP10" s="928"/>
      <c r="AQQ10" s="928"/>
      <c r="AQR10" s="928"/>
      <c r="AQS10" s="928"/>
      <c r="AQT10" s="928"/>
      <c r="AQU10" s="928"/>
      <c r="AQV10" s="928"/>
      <c r="AQW10" s="928"/>
      <c r="AQX10" s="928"/>
      <c r="AQY10" s="928"/>
      <c r="AQZ10" s="928"/>
      <c r="ARA10" s="928"/>
      <c r="ARB10" s="928"/>
      <c r="ARC10" s="928"/>
      <c r="ARD10" s="928"/>
      <c r="ARE10" s="928"/>
      <c r="ARF10" s="928"/>
      <c r="ARG10" s="928"/>
      <c r="ARH10" s="928"/>
      <c r="ARI10" s="928"/>
      <c r="ARJ10" s="928"/>
      <c r="ARK10" s="928"/>
      <c r="ARL10" s="928"/>
      <c r="ARM10" s="928"/>
      <c r="ARN10" s="928"/>
      <c r="ARO10" s="928"/>
      <c r="ARP10" s="928"/>
      <c r="ARQ10" s="928"/>
      <c r="ARR10" s="928"/>
      <c r="ARS10" s="928"/>
      <c r="ART10" s="928"/>
      <c r="ARU10" s="928"/>
      <c r="ARV10" s="928"/>
      <c r="ARW10" s="928"/>
      <c r="ARX10" s="928"/>
      <c r="ARY10" s="928"/>
      <c r="ARZ10" s="928"/>
      <c r="ASA10" s="928"/>
      <c r="ASB10" s="928"/>
      <c r="ASC10" s="928"/>
      <c r="ASD10" s="928"/>
      <c r="ASE10" s="928"/>
      <c r="ASF10" s="928"/>
      <c r="ASG10" s="928"/>
      <c r="ASH10" s="928"/>
      <c r="ASI10" s="928"/>
      <c r="ASJ10" s="928"/>
      <c r="ASK10" s="928"/>
      <c r="ASL10" s="928"/>
      <c r="ASM10" s="928"/>
      <c r="ASN10" s="928"/>
      <c r="ASO10" s="928"/>
      <c r="ASP10" s="928"/>
      <c r="ASQ10" s="928"/>
      <c r="ASR10" s="928"/>
      <c r="ASS10" s="928"/>
      <c r="AST10" s="928"/>
      <c r="ASU10" s="928"/>
      <c r="ASV10" s="928"/>
      <c r="ASW10" s="928"/>
      <c r="ASX10" s="928"/>
      <c r="ASY10" s="928"/>
      <c r="ASZ10" s="928"/>
      <c r="ATA10" s="928"/>
      <c r="ATB10" s="928"/>
      <c r="ATC10" s="928"/>
      <c r="ATD10" s="928"/>
      <c r="ATE10" s="928"/>
      <c r="ATF10" s="928"/>
      <c r="ATG10" s="928"/>
      <c r="ATH10" s="928"/>
      <c r="ATI10" s="928"/>
      <c r="ATJ10" s="928"/>
      <c r="ATK10" s="928"/>
      <c r="ATL10" s="928"/>
      <c r="ATM10" s="928"/>
      <c r="ATN10" s="928"/>
      <c r="ATO10" s="928"/>
      <c r="ATP10" s="928"/>
      <c r="ATQ10" s="928"/>
      <c r="ATR10" s="928"/>
      <c r="ATS10" s="928"/>
      <c r="ATT10" s="928"/>
      <c r="ATU10" s="928"/>
      <c r="ATV10" s="928"/>
      <c r="ATW10" s="928"/>
      <c r="ATX10" s="928"/>
      <c r="ATY10" s="928"/>
      <c r="ATZ10" s="928"/>
      <c r="AUA10" s="928"/>
      <c r="AUB10" s="928"/>
      <c r="AUC10" s="928"/>
      <c r="AUD10" s="928"/>
      <c r="AUE10" s="928"/>
      <c r="AUF10" s="928"/>
      <c r="AUG10" s="928"/>
      <c r="AUH10" s="928"/>
      <c r="AUI10" s="928"/>
      <c r="AUJ10" s="928"/>
      <c r="AUK10" s="928"/>
      <c r="AUL10" s="928"/>
      <c r="AUM10" s="928"/>
      <c r="AUN10" s="928"/>
      <c r="AUO10" s="928"/>
      <c r="AUP10" s="928"/>
      <c r="AUQ10" s="928"/>
      <c r="AUR10" s="928"/>
      <c r="AUS10" s="928"/>
      <c r="AUT10" s="928"/>
      <c r="AUU10" s="928"/>
      <c r="AUV10" s="928"/>
      <c r="AUW10" s="928"/>
      <c r="AUX10" s="928"/>
      <c r="AUY10" s="928"/>
      <c r="AUZ10" s="928"/>
      <c r="AVA10" s="928"/>
      <c r="AVB10" s="928"/>
      <c r="AVC10" s="928"/>
      <c r="AVD10" s="928"/>
      <c r="AVE10" s="928"/>
      <c r="AVF10" s="928"/>
      <c r="AVG10" s="928"/>
      <c r="AVH10" s="928"/>
      <c r="AVI10" s="928"/>
      <c r="AVJ10" s="928"/>
      <c r="AVK10" s="928"/>
      <c r="AVL10" s="928"/>
      <c r="AVM10" s="928"/>
      <c r="AVN10" s="928"/>
      <c r="AVO10" s="928"/>
      <c r="AVP10" s="928"/>
      <c r="AVQ10" s="928"/>
      <c r="AVR10" s="928"/>
      <c r="AVS10" s="928"/>
      <c r="AVT10" s="928"/>
      <c r="AVU10" s="928"/>
      <c r="AVV10" s="928"/>
      <c r="AVW10" s="928"/>
      <c r="AVX10" s="928"/>
      <c r="AVY10" s="928"/>
      <c r="AVZ10" s="928"/>
      <c r="AWA10" s="928"/>
      <c r="AWB10" s="928"/>
      <c r="AWC10" s="928"/>
      <c r="AWD10" s="928"/>
      <c r="AWE10" s="928"/>
      <c r="AWF10" s="928"/>
      <c r="AWG10" s="928"/>
      <c r="AWH10" s="928"/>
      <c r="AWI10" s="928"/>
      <c r="AWJ10" s="928"/>
      <c r="AWK10" s="928"/>
      <c r="AWL10" s="928"/>
      <c r="AWM10" s="928"/>
      <c r="AWN10" s="928"/>
      <c r="AWO10" s="928"/>
      <c r="AWP10" s="928"/>
      <c r="AWQ10" s="928"/>
      <c r="AWR10" s="928"/>
      <c r="AWS10" s="928"/>
      <c r="AWT10" s="928"/>
      <c r="AWU10" s="928"/>
      <c r="AWV10" s="928"/>
      <c r="AWW10" s="928"/>
      <c r="AWX10" s="928"/>
      <c r="AWY10" s="928"/>
      <c r="AWZ10" s="928"/>
      <c r="AXA10" s="928"/>
      <c r="AXB10" s="928"/>
      <c r="AXC10" s="928"/>
      <c r="AXD10" s="928"/>
      <c r="AXE10" s="928"/>
      <c r="AXF10" s="928"/>
      <c r="AXG10" s="928"/>
      <c r="AXH10" s="928"/>
      <c r="AXI10" s="928"/>
      <c r="AXJ10" s="928"/>
      <c r="AXK10" s="928"/>
      <c r="AXL10" s="928"/>
      <c r="AXM10" s="928"/>
      <c r="AXN10" s="928"/>
      <c r="AXO10" s="928"/>
      <c r="AXP10" s="928"/>
      <c r="AXQ10" s="928"/>
      <c r="AXR10" s="928"/>
      <c r="AXS10" s="928"/>
      <c r="AXT10" s="928"/>
      <c r="AXU10" s="928"/>
      <c r="AXV10" s="928"/>
      <c r="AXW10" s="928"/>
      <c r="AXX10" s="928"/>
      <c r="AXY10" s="928"/>
      <c r="AXZ10" s="928"/>
      <c r="AYA10" s="928"/>
      <c r="AYB10" s="928"/>
      <c r="AYC10" s="928"/>
      <c r="AYD10" s="928"/>
      <c r="AYE10" s="928"/>
      <c r="AYF10" s="928"/>
      <c r="AYG10" s="928"/>
      <c r="AYH10" s="928"/>
      <c r="AYI10" s="928"/>
      <c r="AYJ10" s="928"/>
      <c r="AYK10" s="928"/>
      <c r="AYL10" s="928"/>
      <c r="AYM10" s="928"/>
      <c r="AYN10" s="928"/>
      <c r="AYO10" s="928"/>
      <c r="AYP10" s="928"/>
      <c r="AYQ10" s="928"/>
      <c r="AYR10" s="928"/>
      <c r="AYS10" s="928"/>
      <c r="AYT10" s="928"/>
      <c r="AYU10" s="928"/>
      <c r="AYV10" s="928"/>
      <c r="AYW10" s="928"/>
      <c r="AYX10" s="928"/>
      <c r="AYY10" s="928"/>
      <c r="AYZ10" s="928"/>
      <c r="AZA10" s="928"/>
      <c r="AZB10" s="928"/>
      <c r="AZC10" s="928"/>
      <c r="AZD10" s="928"/>
      <c r="AZE10" s="928"/>
      <c r="AZF10" s="928"/>
      <c r="AZG10" s="928"/>
      <c r="AZH10" s="928"/>
      <c r="AZI10" s="928"/>
      <c r="AZJ10" s="928"/>
      <c r="AZK10" s="928"/>
      <c r="AZL10" s="928"/>
      <c r="AZM10" s="928"/>
      <c r="AZN10" s="928"/>
      <c r="AZO10" s="928"/>
      <c r="AZP10" s="928"/>
      <c r="AZQ10" s="928"/>
      <c r="AZR10" s="928"/>
      <c r="AZS10" s="928"/>
      <c r="AZT10" s="928"/>
      <c r="AZU10" s="928"/>
      <c r="AZV10" s="928"/>
      <c r="AZW10" s="928"/>
      <c r="AZX10" s="928"/>
      <c r="AZY10" s="928"/>
      <c r="AZZ10" s="928"/>
      <c r="BAA10" s="928"/>
      <c r="BAB10" s="928"/>
      <c r="BAC10" s="928"/>
      <c r="BAD10" s="928"/>
      <c r="BAE10" s="928"/>
      <c r="BAF10" s="928"/>
      <c r="BAG10" s="928"/>
      <c r="BAH10" s="928"/>
      <c r="BAI10" s="928"/>
      <c r="BAJ10" s="928"/>
      <c r="BAK10" s="928"/>
      <c r="BAL10" s="928"/>
      <c r="BAM10" s="928"/>
      <c r="BAN10" s="928"/>
      <c r="BAO10" s="928"/>
      <c r="BAP10" s="928"/>
      <c r="BAQ10" s="928"/>
      <c r="BAR10" s="928"/>
      <c r="BAS10" s="928"/>
      <c r="BAT10" s="928"/>
      <c r="BAU10" s="928"/>
      <c r="BAV10" s="928"/>
      <c r="BAW10" s="928"/>
      <c r="BAX10" s="928"/>
      <c r="BAY10" s="928"/>
      <c r="BAZ10" s="928"/>
      <c r="BBA10" s="928"/>
      <c r="BBB10" s="928"/>
      <c r="BBC10" s="928"/>
      <c r="BBD10" s="928"/>
      <c r="BBE10" s="928"/>
      <c r="BBF10" s="928"/>
      <c r="BBG10" s="928"/>
      <c r="BBH10" s="928"/>
      <c r="BBI10" s="928"/>
      <c r="BBJ10" s="928"/>
      <c r="BBK10" s="928"/>
      <c r="BBL10" s="928"/>
      <c r="BBM10" s="928"/>
      <c r="BBN10" s="928"/>
      <c r="BBO10" s="928"/>
      <c r="BBP10" s="928"/>
      <c r="BBQ10" s="928"/>
      <c r="BBR10" s="928"/>
      <c r="BBS10" s="928"/>
      <c r="BBT10" s="928"/>
      <c r="BBU10" s="928"/>
      <c r="BBV10" s="928"/>
      <c r="BBW10" s="928"/>
      <c r="BBX10" s="928"/>
      <c r="BBY10" s="928"/>
      <c r="BBZ10" s="928"/>
      <c r="BCA10" s="928"/>
      <c r="BCB10" s="928"/>
      <c r="BCC10" s="928"/>
      <c r="BCD10" s="928"/>
      <c r="BCE10" s="928"/>
      <c r="BCF10" s="928"/>
      <c r="BCG10" s="928"/>
      <c r="BCH10" s="928"/>
      <c r="BCI10" s="928"/>
      <c r="BCJ10" s="928"/>
      <c r="BCK10" s="928"/>
      <c r="BCL10" s="928"/>
      <c r="BCM10" s="928"/>
      <c r="BCN10" s="928"/>
      <c r="BCO10" s="928"/>
      <c r="BCP10" s="928"/>
      <c r="BCQ10" s="928"/>
      <c r="BCR10" s="928"/>
      <c r="BCS10" s="928"/>
      <c r="BCT10" s="928"/>
      <c r="BCU10" s="928"/>
      <c r="BCV10" s="928"/>
      <c r="BCW10" s="928"/>
      <c r="BCX10" s="928"/>
      <c r="BCY10" s="928"/>
      <c r="BCZ10" s="928"/>
      <c r="BDA10" s="928"/>
      <c r="BDB10" s="928"/>
      <c r="BDC10" s="928"/>
      <c r="BDD10" s="928"/>
      <c r="BDE10" s="928"/>
      <c r="BDF10" s="928"/>
      <c r="BDG10" s="928"/>
      <c r="BDH10" s="928"/>
      <c r="BDI10" s="928"/>
      <c r="BDJ10" s="928"/>
      <c r="BDK10" s="928"/>
      <c r="BDL10" s="928"/>
      <c r="BDM10" s="928"/>
      <c r="BDN10" s="928"/>
      <c r="BDO10" s="928"/>
      <c r="BDP10" s="928"/>
      <c r="BDQ10" s="928"/>
      <c r="BDR10" s="928"/>
      <c r="BDS10" s="928"/>
      <c r="BDT10" s="928"/>
      <c r="BDU10" s="928"/>
      <c r="BDV10" s="928"/>
      <c r="BDW10" s="928"/>
      <c r="BDX10" s="928"/>
      <c r="BDY10" s="928"/>
      <c r="BDZ10" s="928"/>
      <c r="BEA10" s="928"/>
      <c r="BEB10" s="928"/>
      <c r="BEC10" s="928"/>
      <c r="BED10" s="928"/>
      <c r="BEE10" s="928"/>
      <c r="BEF10" s="928"/>
      <c r="BEG10" s="928"/>
      <c r="BEH10" s="928"/>
      <c r="BEI10" s="928"/>
      <c r="BEJ10" s="928"/>
      <c r="BEK10" s="928"/>
      <c r="BEL10" s="928"/>
      <c r="BEM10" s="928"/>
      <c r="BEN10" s="928"/>
      <c r="BEO10" s="928"/>
      <c r="BEP10" s="928"/>
      <c r="BEQ10" s="928"/>
      <c r="BER10" s="928"/>
      <c r="BES10" s="928"/>
      <c r="BET10" s="928"/>
      <c r="BEU10" s="928"/>
      <c r="BEV10" s="928"/>
      <c r="BEW10" s="928"/>
      <c r="BEX10" s="928"/>
      <c r="BEY10" s="928"/>
      <c r="BEZ10" s="928"/>
      <c r="BFA10" s="928"/>
      <c r="BFB10" s="928"/>
      <c r="BFC10" s="928"/>
      <c r="BFD10" s="928"/>
      <c r="BFE10" s="928"/>
      <c r="BFF10" s="928"/>
      <c r="BFG10" s="928"/>
      <c r="BFH10" s="928"/>
      <c r="BFI10" s="928"/>
      <c r="BFJ10" s="928"/>
      <c r="BFK10" s="928"/>
      <c r="BFL10" s="928"/>
      <c r="BFM10" s="928"/>
      <c r="BFN10" s="928"/>
      <c r="BFO10" s="928"/>
      <c r="BFP10" s="928"/>
      <c r="BFQ10" s="928"/>
      <c r="BFR10" s="928"/>
      <c r="BFS10" s="928"/>
      <c r="BFT10" s="928"/>
      <c r="BFU10" s="928"/>
      <c r="BFV10" s="928"/>
      <c r="BFW10" s="928"/>
      <c r="BFX10" s="928"/>
      <c r="BFY10" s="928"/>
      <c r="BFZ10" s="928"/>
      <c r="BGA10" s="928"/>
      <c r="BGB10" s="928"/>
      <c r="BGC10" s="928"/>
      <c r="BGD10" s="928"/>
      <c r="BGE10" s="928"/>
      <c r="BGF10" s="928"/>
      <c r="BGG10" s="928"/>
      <c r="BGH10" s="928"/>
      <c r="BGI10" s="928"/>
      <c r="BGJ10" s="928"/>
      <c r="BGK10" s="928"/>
      <c r="BGL10" s="928"/>
      <c r="BGM10" s="928"/>
      <c r="BGN10" s="928"/>
      <c r="BGO10" s="928"/>
      <c r="BGP10" s="928"/>
      <c r="BGQ10" s="928"/>
      <c r="BGR10" s="928"/>
      <c r="BGS10" s="928"/>
      <c r="BGT10" s="928"/>
      <c r="BGU10" s="928"/>
      <c r="BGV10" s="928"/>
      <c r="BGW10" s="928"/>
      <c r="BGX10" s="928"/>
      <c r="BGY10" s="928"/>
      <c r="BGZ10" s="928"/>
      <c r="BHA10" s="928"/>
      <c r="BHB10" s="928"/>
      <c r="BHC10" s="928"/>
      <c r="BHD10" s="928"/>
      <c r="BHE10" s="928"/>
      <c r="BHF10" s="928"/>
      <c r="BHG10" s="928"/>
      <c r="BHH10" s="928"/>
      <c r="BHI10" s="928"/>
      <c r="BHJ10" s="928"/>
      <c r="BHK10" s="928"/>
      <c r="BHL10" s="928"/>
      <c r="BHM10" s="928"/>
      <c r="BHN10" s="928"/>
      <c r="BHO10" s="928"/>
      <c r="BHP10" s="928"/>
      <c r="BHQ10" s="928"/>
      <c r="BHR10" s="928"/>
      <c r="BHS10" s="928"/>
      <c r="BHT10" s="928"/>
      <c r="BHU10" s="928"/>
      <c r="BHV10" s="928"/>
      <c r="BHW10" s="928"/>
      <c r="BHX10" s="928"/>
      <c r="BHY10" s="928"/>
      <c r="BHZ10" s="928"/>
      <c r="BIA10" s="928"/>
      <c r="BIB10" s="928"/>
      <c r="BIC10" s="928"/>
      <c r="BID10" s="928"/>
      <c r="BIE10" s="928"/>
      <c r="BIF10" s="928"/>
      <c r="BIG10" s="928"/>
      <c r="BIH10" s="928"/>
      <c r="BII10" s="928"/>
      <c r="BIJ10" s="928"/>
      <c r="BIK10" s="928"/>
      <c r="BIL10" s="928"/>
      <c r="BIM10" s="928"/>
      <c r="BIN10" s="928"/>
      <c r="BIO10" s="928"/>
      <c r="BIP10" s="928"/>
      <c r="BIQ10" s="928"/>
      <c r="BIR10" s="928"/>
      <c r="BIS10" s="928"/>
      <c r="BIT10" s="928"/>
      <c r="BIU10" s="928"/>
      <c r="BIV10" s="928"/>
      <c r="BIW10" s="928"/>
      <c r="BIX10" s="928"/>
      <c r="BIY10" s="928"/>
      <c r="BIZ10" s="928"/>
      <c r="BJA10" s="928"/>
      <c r="BJB10" s="928"/>
      <c r="BJC10" s="928"/>
      <c r="BJD10" s="928"/>
      <c r="BJE10" s="928"/>
      <c r="BJF10" s="928"/>
      <c r="BJG10" s="928"/>
      <c r="BJH10" s="928"/>
      <c r="BJI10" s="928"/>
      <c r="BJJ10" s="928"/>
      <c r="BJK10" s="928"/>
      <c r="BJL10" s="928"/>
      <c r="BJM10" s="928"/>
      <c r="BJN10" s="928"/>
      <c r="BJO10" s="928"/>
      <c r="BJP10" s="928"/>
      <c r="BJQ10" s="928"/>
      <c r="BJR10" s="928"/>
      <c r="BJS10" s="928"/>
      <c r="BJT10" s="928"/>
      <c r="BJU10" s="928"/>
      <c r="BJV10" s="928"/>
      <c r="BJW10" s="928"/>
      <c r="BJX10" s="928"/>
      <c r="BJY10" s="928"/>
      <c r="BJZ10" s="928"/>
      <c r="BKA10" s="928"/>
      <c r="BKB10" s="928"/>
      <c r="BKC10" s="928"/>
      <c r="BKD10" s="928"/>
      <c r="BKE10" s="928"/>
      <c r="BKF10" s="928"/>
      <c r="BKG10" s="928"/>
      <c r="BKH10" s="928"/>
      <c r="BKI10" s="928"/>
      <c r="BKJ10" s="928"/>
      <c r="BKK10" s="928"/>
      <c r="BKL10" s="928"/>
      <c r="BKM10" s="928"/>
      <c r="BKN10" s="928"/>
      <c r="BKO10" s="928"/>
      <c r="BKP10" s="928"/>
      <c r="BKQ10" s="928"/>
      <c r="BKR10" s="928"/>
      <c r="BKS10" s="928"/>
      <c r="BKT10" s="928"/>
      <c r="BKU10" s="928"/>
      <c r="BKV10" s="928"/>
      <c r="BKW10" s="928"/>
      <c r="BKX10" s="928"/>
      <c r="BKY10" s="928"/>
      <c r="BKZ10" s="928"/>
      <c r="BLA10" s="928"/>
      <c r="BLB10" s="928"/>
      <c r="BLC10" s="928"/>
      <c r="BLD10" s="928"/>
      <c r="BLE10" s="928"/>
      <c r="BLF10" s="928"/>
      <c r="BLG10" s="928"/>
      <c r="BLH10" s="928"/>
      <c r="BLI10" s="928"/>
      <c r="BLJ10" s="928"/>
      <c r="BLK10" s="928"/>
      <c r="BLL10" s="928"/>
      <c r="BLM10" s="928"/>
      <c r="BLN10" s="928"/>
      <c r="BLO10" s="928"/>
      <c r="BLP10" s="928"/>
      <c r="BLQ10" s="928"/>
      <c r="BLR10" s="928"/>
      <c r="BLS10" s="928"/>
      <c r="BLT10" s="928"/>
      <c r="BLU10" s="928"/>
      <c r="BLV10" s="928"/>
      <c r="BLW10" s="928"/>
      <c r="BLX10" s="928"/>
      <c r="BLY10" s="928"/>
      <c r="BLZ10" s="928"/>
      <c r="BMA10" s="928"/>
      <c r="BMB10" s="928"/>
      <c r="BMC10" s="928"/>
      <c r="BMD10" s="928"/>
      <c r="BME10" s="928"/>
      <c r="BMF10" s="928"/>
      <c r="BMG10" s="928"/>
      <c r="BMH10" s="928"/>
      <c r="BMI10" s="928"/>
      <c r="BMJ10" s="928"/>
      <c r="BMK10" s="928"/>
      <c r="BML10" s="928"/>
      <c r="BMM10" s="928"/>
      <c r="BMN10" s="928"/>
      <c r="BMO10" s="928"/>
      <c r="BMP10" s="928"/>
      <c r="BMQ10" s="928"/>
      <c r="BMR10" s="928"/>
      <c r="BMS10" s="928"/>
      <c r="BMT10" s="928"/>
      <c r="BMU10" s="928"/>
      <c r="BMV10" s="928"/>
      <c r="BMW10" s="928"/>
      <c r="BMX10" s="928"/>
      <c r="BMY10" s="928"/>
      <c r="BMZ10" s="928"/>
      <c r="BNA10" s="928"/>
      <c r="BNB10" s="928"/>
      <c r="BNC10" s="928"/>
      <c r="BND10" s="928"/>
      <c r="BNE10" s="928"/>
      <c r="BNF10" s="928"/>
      <c r="BNG10" s="928"/>
      <c r="BNH10" s="928"/>
      <c r="BNI10" s="928"/>
      <c r="BNJ10" s="928"/>
      <c r="BNK10" s="928"/>
      <c r="BNL10" s="928"/>
      <c r="BNM10" s="928"/>
      <c r="BNN10" s="928"/>
      <c r="BNO10" s="928"/>
      <c r="BNP10" s="928"/>
      <c r="BNQ10" s="928"/>
      <c r="BNR10" s="928"/>
      <c r="BNS10" s="928"/>
      <c r="BNT10" s="928"/>
      <c r="BNU10" s="928"/>
      <c r="BNV10" s="928"/>
      <c r="BNW10" s="928"/>
      <c r="BNX10" s="928"/>
      <c r="BNY10" s="928"/>
      <c r="BNZ10" s="928"/>
      <c r="BOA10" s="928"/>
      <c r="BOB10" s="928"/>
      <c r="BOC10" s="928"/>
      <c r="BOD10" s="928"/>
      <c r="BOE10" s="928"/>
      <c r="BOF10" s="928"/>
      <c r="BOG10" s="928"/>
      <c r="BOH10" s="928"/>
      <c r="BOI10" s="928"/>
      <c r="BOJ10" s="928"/>
      <c r="BOK10" s="928"/>
      <c r="BOL10" s="928"/>
      <c r="BOM10" s="928"/>
      <c r="BON10" s="928"/>
      <c r="BOO10" s="928"/>
      <c r="BOP10" s="928"/>
      <c r="BOQ10" s="928"/>
      <c r="BOR10" s="928"/>
      <c r="BOS10" s="928"/>
      <c r="BOT10" s="928"/>
      <c r="BOU10" s="928"/>
      <c r="BOV10" s="928"/>
      <c r="BOW10" s="928"/>
      <c r="BOX10" s="928"/>
      <c r="BOY10" s="928"/>
      <c r="BOZ10" s="928"/>
      <c r="BPA10" s="928"/>
      <c r="BPB10" s="928"/>
      <c r="BPC10" s="928"/>
      <c r="BPD10" s="928"/>
      <c r="BPE10" s="928"/>
      <c r="BPF10" s="928"/>
      <c r="BPG10" s="928"/>
      <c r="BPH10" s="928"/>
      <c r="BPI10" s="928"/>
      <c r="BPJ10" s="928"/>
      <c r="BPK10" s="928"/>
      <c r="BPL10" s="928"/>
      <c r="BPM10" s="928"/>
      <c r="BPN10" s="928"/>
      <c r="BPO10" s="928"/>
      <c r="BPP10" s="928"/>
      <c r="BPQ10" s="928"/>
      <c r="BPR10" s="928"/>
      <c r="BPS10" s="928"/>
      <c r="BPT10" s="928"/>
      <c r="BPU10" s="928"/>
      <c r="BPV10" s="928"/>
      <c r="BPW10" s="928"/>
      <c r="BPX10" s="928"/>
      <c r="BPY10" s="928"/>
      <c r="BPZ10" s="928"/>
      <c r="BQA10" s="928"/>
      <c r="BQB10" s="928"/>
      <c r="BQC10" s="928"/>
      <c r="BQD10" s="928"/>
      <c r="BQE10" s="928"/>
      <c r="BQF10" s="928"/>
      <c r="BQG10" s="928"/>
      <c r="BQH10" s="928"/>
      <c r="BQI10" s="928"/>
      <c r="BQJ10" s="928"/>
      <c r="BQK10" s="928"/>
      <c r="BQL10" s="928"/>
      <c r="BQM10" s="928"/>
      <c r="BQN10" s="928"/>
      <c r="BQO10" s="928"/>
      <c r="BQP10" s="928"/>
      <c r="BQQ10" s="928"/>
      <c r="BQR10" s="928"/>
      <c r="BQS10" s="928"/>
      <c r="BQT10" s="928"/>
      <c r="BQU10" s="928"/>
      <c r="BQV10" s="928"/>
      <c r="BQW10" s="928"/>
      <c r="BQX10" s="928"/>
      <c r="BQY10" s="928"/>
      <c r="BQZ10" s="928"/>
      <c r="BRA10" s="928"/>
      <c r="BRB10" s="928"/>
      <c r="BRC10" s="928"/>
      <c r="BRD10" s="928"/>
      <c r="BRE10" s="928"/>
      <c r="BRF10" s="928"/>
      <c r="BRG10" s="928"/>
      <c r="BRH10" s="928"/>
      <c r="BRI10" s="928"/>
      <c r="BRJ10" s="928"/>
      <c r="BRK10" s="928"/>
      <c r="BRL10" s="928"/>
      <c r="BRM10" s="928"/>
      <c r="BRN10" s="928"/>
      <c r="BRO10" s="928"/>
      <c r="BRP10" s="928"/>
      <c r="BRQ10" s="928"/>
      <c r="BRR10" s="928"/>
      <c r="BRS10" s="928"/>
      <c r="BRT10" s="928"/>
      <c r="BRU10" s="928"/>
      <c r="BRV10" s="928"/>
      <c r="BRW10" s="928"/>
      <c r="BRX10" s="928"/>
      <c r="BRY10" s="928"/>
      <c r="BRZ10" s="928"/>
      <c r="BSA10" s="928"/>
      <c r="BSB10" s="928"/>
      <c r="BSC10" s="928"/>
      <c r="BSD10" s="928"/>
      <c r="BSE10" s="928"/>
      <c r="BSF10" s="928"/>
      <c r="BSG10" s="928"/>
      <c r="BSH10" s="928"/>
      <c r="BSI10" s="928"/>
      <c r="BSJ10" s="928"/>
      <c r="BSK10" s="928"/>
      <c r="BSL10" s="928"/>
      <c r="BSM10" s="928"/>
      <c r="BSN10" s="928"/>
      <c r="BSO10" s="928"/>
      <c r="BSP10" s="928"/>
      <c r="BSQ10" s="928"/>
      <c r="BSR10" s="928"/>
      <c r="BSS10" s="928"/>
      <c r="BST10" s="928"/>
      <c r="BSU10" s="928"/>
      <c r="BSV10" s="928"/>
      <c r="BSW10" s="928"/>
      <c r="BSX10" s="928"/>
      <c r="BSY10" s="928"/>
      <c r="BSZ10" s="928"/>
      <c r="BTA10" s="928"/>
      <c r="BTB10" s="928"/>
      <c r="BTC10" s="928"/>
      <c r="BTD10" s="928"/>
      <c r="BTE10" s="928"/>
      <c r="BTF10" s="928"/>
      <c r="BTG10" s="928"/>
      <c r="BTH10" s="928"/>
      <c r="BTI10" s="928"/>
      <c r="BTJ10" s="928"/>
      <c r="BTK10" s="928"/>
      <c r="BTL10" s="928"/>
      <c r="BTM10" s="928"/>
      <c r="BTN10" s="928"/>
      <c r="BTO10" s="928"/>
      <c r="BTP10" s="928"/>
      <c r="BTQ10" s="928"/>
      <c r="BTR10" s="928"/>
      <c r="BTS10" s="928"/>
      <c r="BTT10" s="928"/>
      <c r="BTU10" s="928"/>
      <c r="BTV10" s="928"/>
      <c r="BTW10" s="928"/>
      <c r="BTX10" s="928"/>
      <c r="BTY10" s="928"/>
      <c r="BTZ10" s="928"/>
      <c r="BUA10" s="928"/>
      <c r="BUB10" s="928"/>
      <c r="BUC10" s="928"/>
      <c r="BUD10" s="928"/>
      <c r="BUE10" s="928"/>
      <c r="BUF10" s="928"/>
      <c r="BUG10" s="928"/>
      <c r="BUH10" s="928"/>
      <c r="BUI10" s="928"/>
      <c r="BUJ10" s="928"/>
      <c r="BUK10" s="928"/>
      <c r="BUL10" s="928"/>
      <c r="BUM10" s="928"/>
      <c r="BUN10" s="928"/>
      <c r="BUO10" s="928"/>
      <c r="BUP10" s="928"/>
      <c r="BUQ10" s="928"/>
      <c r="BUR10" s="928"/>
      <c r="BUS10" s="928"/>
      <c r="BUT10" s="928"/>
      <c r="BUU10" s="928"/>
      <c r="BUV10" s="928"/>
      <c r="BUW10" s="928"/>
      <c r="BUX10" s="928"/>
      <c r="BUY10" s="928"/>
      <c r="BUZ10" s="928"/>
      <c r="BVA10" s="928"/>
      <c r="BVB10" s="928"/>
      <c r="BVC10" s="928"/>
      <c r="BVD10" s="928"/>
      <c r="BVE10" s="928"/>
      <c r="BVF10" s="928"/>
      <c r="BVG10" s="928"/>
      <c r="BVH10" s="928"/>
      <c r="BVI10" s="928"/>
      <c r="BVJ10" s="928"/>
      <c r="BVK10" s="928"/>
      <c r="BVL10" s="928"/>
      <c r="BVM10" s="928"/>
      <c r="BVN10" s="928"/>
      <c r="BVO10" s="928"/>
      <c r="BVP10" s="928"/>
      <c r="BVQ10" s="928"/>
      <c r="BVR10" s="928"/>
      <c r="BVS10" s="928"/>
      <c r="BVT10" s="928"/>
      <c r="BVU10" s="928"/>
      <c r="BVV10" s="928"/>
      <c r="BVW10" s="928"/>
      <c r="BVX10" s="928"/>
      <c r="BVY10" s="928"/>
      <c r="BVZ10" s="928"/>
      <c r="BWA10" s="928"/>
      <c r="BWB10" s="928"/>
      <c r="BWC10" s="928"/>
      <c r="BWD10" s="928"/>
      <c r="BWE10" s="928"/>
      <c r="BWF10" s="928"/>
      <c r="BWG10" s="928"/>
      <c r="BWH10" s="928"/>
      <c r="BWI10" s="928"/>
      <c r="BWJ10" s="928"/>
      <c r="BWK10" s="928"/>
      <c r="BWL10" s="928"/>
      <c r="BWM10" s="928"/>
      <c r="BWN10" s="928"/>
      <c r="BWO10" s="928"/>
      <c r="BWP10" s="928"/>
      <c r="BWQ10" s="928"/>
      <c r="BWR10" s="928"/>
      <c r="BWS10" s="928"/>
      <c r="BWT10" s="928"/>
      <c r="BWU10" s="928"/>
      <c r="BWV10" s="928"/>
      <c r="BWW10" s="928"/>
      <c r="BWX10" s="928"/>
      <c r="BWY10" s="928"/>
      <c r="BWZ10" s="928"/>
      <c r="BXA10" s="928"/>
      <c r="BXB10" s="928"/>
      <c r="BXC10" s="928"/>
      <c r="BXD10" s="928"/>
      <c r="BXE10" s="928"/>
      <c r="BXF10" s="928"/>
      <c r="BXG10" s="928"/>
      <c r="BXH10" s="928"/>
      <c r="BXI10" s="928"/>
      <c r="BXJ10" s="928"/>
      <c r="BXK10" s="928"/>
      <c r="BXL10" s="928"/>
      <c r="BXM10" s="928"/>
      <c r="BXN10" s="928"/>
      <c r="BXO10" s="928"/>
      <c r="BXP10" s="928"/>
      <c r="BXQ10" s="928"/>
      <c r="BXR10" s="928"/>
      <c r="BXS10" s="928"/>
      <c r="BXT10" s="928"/>
      <c r="BXU10" s="928"/>
      <c r="BXV10" s="928"/>
      <c r="BXW10" s="928"/>
      <c r="BXX10" s="928"/>
      <c r="BXY10" s="928"/>
      <c r="BXZ10" s="928"/>
      <c r="BYA10" s="928"/>
      <c r="BYB10" s="928"/>
      <c r="BYC10" s="928"/>
      <c r="BYD10" s="928"/>
      <c r="BYE10" s="928"/>
      <c r="BYF10" s="928"/>
      <c r="BYG10" s="928"/>
      <c r="BYH10" s="928"/>
      <c r="BYI10" s="928"/>
      <c r="BYJ10" s="928"/>
      <c r="BYK10" s="928"/>
      <c r="BYL10" s="928"/>
      <c r="BYM10" s="928"/>
      <c r="BYN10" s="928"/>
      <c r="BYO10" s="928"/>
      <c r="BYP10" s="928"/>
      <c r="BYQ10" s="928"/>
      <c r="BYR10" s="928"/>
      <c r="BYS10" s="928"/>
      <c r="BYT10" s="928"/>
      <c r="BYU10" s="928"/>
      <c r="BYV10" s="928"/>
      <c r="BYW10" s="928"/>
      <c r="BYX10" s="928"/>
      <c r="BYY10" s="928"/>
      <c r="BYZ10" s="928"/>
      <c r="BZA10" s="928"/>
      <c r="BZB10" s="928"/>
      <c r="BZC10" s="928"/>
      <c r="BZD10" s="928"/>
      <c r="BZE10" s="928"/>
      <c r="BZF10" s="928"/>
      <c r="BZG10" s="928"/>
      <c r="BZH10" s="928"/>
      <c r="BZI10" s="928"/>
      <c r="BZJ10" s="928"/>
      <c r="BZK10" s="928"/>
      <c r="BZL10" s="928"/>
      <c r="BZM10" s="928"/>
      <c r="BZN10" s="928"/>
      <c r="BZO10" s="928"/>
      <c r="BZP10" s="928"/>
      <c r="BZQ10" s="928"/>
      <c r="BZR10" s="928"/>
      <c r="BZS10" s="928"/>
      <c r="BZT10" s="928"/>
      <c r="BZU10" s="928"/>
      <c r="BZV10" s="928"/>
      <c r="BZW10" s="928"/>
      <c r="BZX10" s="928"/>
      <c r="BZY10" s="928"/>
      <c r="BZZ10" s="928"/>
      <c r="CAA10" s="928"/>
      <c r="CAB10" s="928"/>
      <c r="CAC10" s="928"/>
      <c r="CAD10" s="928"/>
      <c r="CAE10" s="928"/>
      <c r="CAF10" s="928"/>
      <c r="CAG10" s="928"/>
      <c r="CAH10" s="928"/>
      <c r="CAI10" s="928"/>
      <c r="CAJ10" s="928"/>
      <c r="CAK10" s="928"/>
      <c r="CAL10" s="928"/>
      <c r="CAM10" s="928"/>
      <c r="CAN10" s="928"/>
      <c r="CAO10" s="928"/>
      <c r="CAP10" s="928"/>
      <c r="CAQ10" s="928"/>
      <c r="CAR10" s="928"/>
      <c r="CAS10" s="928"/>
      <c r="CAT10" s="928"/>
      <c r="CAU10" s="928"/>
      <c r="CAV10" s="928"/>
      <c r="CAW10" s="928"/>
      <c r="CAX10" s="928"/>
      <c r="CAY10" s="928"/>
      <c r="CAZ10" s="928"/>
      <c r="CBA10" s="928"/>
      <c r="CBB10" s="928"/>
      <c r="CBC10" s="928"/>
      <c r="CBD10" s="928"/>
      <c r="CBE10" s="928"/>
      <c r="CBF10" s="928"/>
      <c r="CBG10" s="928"/>
      <c r="CBH10" s="928"/>
      <c r="CBI10" s="928"/>
      <c r="CBJ10" s="928"/>
      <c r="CBK10" s="928"/>
      <c r="CBL10" s="928"/>
      <c r="CBM10" s="928"/>
      <c r="CBN10" s="928"/>
      <c r="CBO10" s="928"/>
      <c r="CBP10" s="928"/>
      <c r="CBQ10" s="928"/>
      <c r="CBR10" s="928"/>
      <c r="CBS10" s="928"/>
      <c r="CBT10" s="928"/>
      <c r="CBU10" s="928"/>
      <c r="CBV10" s="928"/>
      <c r="CBW10" s="928"/>
      <c r="CBX10" s="928"/>
      <c r="CBY10" s="928"/>
      <c r="CBZ10" s="928"/>
      <c r="CCA10" s="928"/>
      <c r="CCB10" s="928"/>
      <c r="CCC10" s="928"/>
      <c r="CCD10" s="928"/>
      <c r="CCE10" s="928"/>
      <c r="CCF10" s="928"/>
      <c r="CCG10" s="928"/>
      <c r="CCH10" s="928"/>
      <c r="CCI10" s="928"/>
      <c r="CCJ10" s="928"/>
      <c r="CCK10" s="928"/>
      <c r="CCL10" s="928"/>
      <c r="CCM10" s="928"/>
      <c r="CCN10" s="928"/>
      <c r="CCO10" s="928"/>
      <c r="CCP10" s="928"/>
      <c r="CCQ10" s="928"/>
      <c r="CCR10" s="928"/>
      <c r="CCS10" s="928"/>
      <c r="CCT10" s="928"/>
      <c r="CCU10" s="928"/>
      <c r="CCV10" s="928"/>
      <c r="CCW10" s="928"/>
      <c r="CCX10" s="928"/>
      <c r="CCY10" s="928"/>
      <c r="CCZ10" s="928"/>
      <c r="CDA10" s="928"/>
      <c r="CDB10" s="928"/>
      <c r="CDC10" s="928"/>
      <c r="CDD10" s="928"/>
      <c r="CDE10" s="928"/>
      <c r="CDF10" s="928"/>
      <c r="CDG10" s="928"/>
      <c r="CDH10" s="928"/>
      <c r="CDI10" s="928"/>
      <c r="CDJ10" s="928"/>
      <c r="CDK10" s="928"/>
      <c r="CDL10" s="928"/>
      <c r="CDM10" s="928"/>
      <c r="CDN10" s="928"/>
      <c r="CDO10" s="928"/>
      <c r="CDP10" s="928"/>
      <c r="CDQ10" s="928"/>
      <c r="CDR10" s="928"/>
      <c r="CDS10" s="928"/>
      <c r="CDT10" s="928"/>
      <c r="CDU10" s="928"/>
      <c r="CDV10" s="928"/>
      <c r="CDW10" s="928"/>
      <c r="CDX10" s="928"/>
      <c r="CDY10" s="928"/>
      <c r="CDZ10" s="928"/>
      <c r="CEA10" s="928"/>
      <c r="CEB10" s="928"/>
      <c r="CEC10" s="928"/>
      <c r="CED10" s="928"/>
      <c r="CEE10" s="928"/>
      <c r="CEF10" s="928"/>
      <c r="CEG10" s="928"/>
      <c r="CEH10" s="928"/>
      <c r="CEI10" s="928"/>
      <c r="CEJ10" s="928"/>
      <c r="CEK10" s="928"/>
      <c r="CEL10" s="928"/>
      <c r="CEM10" s="928"/>
      <c r="CEN10" s="928"/>
      <c r="CEO10" s="928"/>
      <c r="CEP10" s="928"/>
      <c r="CEQ10" s="928"/>
      <c r="CER10" s="928"/>
      <c r="CES10" s="928"/>
      <c r="CET10" s="928"/>
      <c r="CEU10" s="928"/>
      <c r="CEV10" s="928"/>
      <c r="CEW10" s="928"/>
      <c r="CEX10" s="928"/>
      <c r="CEY10" s="928"/>
      <c r="CEZ10" s="928"/>
      <c r="CFA10" s="928"/>
      <c r="CFB10" s="928"/>
      <c r="CFC10" s="928"/>
      <c r="CFD10" s="928"/>
      <c r="CFE10" s="928"/>
      <c r="CFF10" s="928"/>
      <c r="CFG10" s="928"/>
      <c r="CFH10" s="928"/>
      <c r="CFI10" s="928"/>
      <c r="CFJ10" s="928"/>
      <c r="CFK10" s="928"/>
      <c r="CFL10" s="928"/>
      <c r="CFM10" s="928"/>
      <c r="CFN10" s="928"/>
      <c r="CFO10" s="928"/>
      <c r="CFP10" s="928"/>
      <c r="CFQ10" s="928"/>
      <c r="CFR10" s="928"/>
      <c r="CFS10" s="928"/>
      <c r="CFT10" s="928"/>
      <c r="CFU10" s="928"/>
      <c r="CFV10" s="928"/>
      <c r="CFW10" s="928"/>
      <c r="CFX10" s="928"/>
      <c r="CFY10" s="928"/>
      <c r="CFZ10" s="928"/>
      <c r="CGA10" s="928"/>
      <c r="CGB10" s="928"/>
      <c r="CGC10" s="928"/>
      <c r="CGD10" s="928"/>
      <c r="CGE10" s="928"/>
      <c r="CGF10" s="928"/>
      <c r="CGG10" s="928"/>
      <c r="CGH10" s="928"/>
      <c r="CGI10" s="928"/>
      <c r="CGJ10" s="928"/>
      <c r="CGK10" s="928"/>
      <c r="CGL10" s="928"/>
      <c r="CGM10" s="928"/>
      <c r="CGN10" s="928"/>
      <c r="CGO10" s="928"/>
      <c r="CGP10" s="928"/>
      <c r="CGQ10" s="928"/>
      <c r="CGR10" s="928"/>
      <c r="CGS10" s="928"/>
      <c r="CGT10" s="928"/>
      <c r="CGU10" s="928"/>
      <c r="CGV10" s="928"/>
      <c r="CGW10" s="928"/>
      <c r="CGX10" s="928"/>
      <c r="CGY10" s="928"/>
      <c r="CGZ10" s="928"/>
      <c r="CHA10" s="928"/>
      <c r="CHB10" s="928"/>
      <c r="CHC10" s="928"/>
      <c r="CHD10" s="928"/>
      <c r="CHE10" s="928"/>
      <c r="CHF10" s="928"/>
      <c r="CHG10" s="928"/>
      <c r="CHH10" s="928"/>
      <c r="CHI10" s="928"/>
      <c r="CHJ10" s="928"/>
      <c r="CHK10" s="928"/>
      <c r="CHL10" s="928"/>
      <c r="CHM10" s="928"/>
      <c r="CHN10" s="928"/>
      <c r="CHO10" s="928"/>
      <c r="CHP10" s="928"/>
      <c r="CHQ10" s="928"/>
      <c r="CHR10" s="928"/>
      <c r="CHS10" s="928"/>
      <c r="CHT10" s="928"/>
      <c r="CHU10" s="928"/>
      <c r="CHV10" s="928"/>
      <c r="CHW10" s="928"/>
      <c r="CHX10" s="928"/>
      <c r="CHY10" s="928"/>
      <c r="CHZ10" s="928"/>
      <c r="CIA10" s="928"/>
      <c r="CIB10" s="928"/>
      <c r="CIC10" s="928"/>
      <c r="CID10" s="928"/>
      <c r="CIE10" s="928"/>
      <c r="CIF10" s="928"/>
      <c r="CIG10" s="928"/>
      <c r="CIH10" s="928"/>
      <c r="CII10" s="928"/>
      <c r="CIJ10" s="928"/>
      <c r="CIK10" s="928"/>
      <c r="CIL10" s="928"/>
      <c r="CIM10" s="928"/>
      <c r="CIN10" s="928"/>
      <c r="CIO10" s="928"/>
      <c r="CIP10" s="928"/>
      <c r="CIQ10" s="928"/>
      <c r="CIR10" s="928"/>
      <c r="CIS10" s="928"/>
      <c r="CIT10" s="928"/>
      <c r="CIU10" s="928"/>
      <c r="CIV10" s="928"/>
      <c r="CIW10" s="928"/>
      <c r="CIX10" s="928"/>
      <c r="CIY10" s="928"/>
      <c r="CIZ10" s="928"/>
      <c r="CJA10" s="928"/>
      <c r="CJB10" s="928"/>
      <c r="CJC10" s="928"/>
      <c r="CJD10" s="928"/>
      <c r="CJE10" s="928"/>
      <c r="CJF10" s="928"/>
      <c r="CJG10" s="928"/>
      <c r="CJH10" s="928"/>
      <c r="CJI10" s="928"/>
      <c r="CJJ10" s="928"/>
      <c r="CJK10" s="928"/>
      <c r="CJL10" s="928"/>
      <c r="CJM10" s="928"/>
      <c r="CJN10" s="928"/>
      <c r="CJO10" s="928"/>
      <c r="CJP10" s="928"/>
      <c r="CJQ10" s="928"/>
      <c r="CJR10" s="928"/>
      <c r="CJS10" s="928"/>
      <c r="CJT10" s="928"/>
      <c r="CJU10" s="928"/>
      <c r="CJV10" s="928"/>
      <c r="CJW10" s="928"/>
      <c r="CJX10" s="928"/>
      <c r="CJY10" s="928"/>
      <c r="CJZ10" s="928"/>
      <c r="CKA10" s="928"/>
      <c r="CKB10" s="928"/>
      <c r="CKC10" s="928"/>
      <c r="CKD10" s="928"/>
      <c r="CKE10" s="928"/>
      <c r="CKF10" s="928"/>
      <c r="CKG10" s="928"/>
      <c r="CKH10" s="928"/>
      <c r="CKI10" s="928"/>
      <c r="CKJ10" s="928"/>
      <c r="CKK10" s="928"/>
      <c r="CKL10" s="928"/>
      <c r="CKM10" s="928"/>
      <c r="CKN10" s="928"/>
      <c r="CKO10" s="928"/>
      <c r="CKP10" s="928"/>
      <c r="CKQ10" s="928"/>
      <c r="CKR10" s="928"/>
      <c r="CKS10" s="928"/>
      <c r="CKT10" s="928"/>
      <c r="CKU10" s="928"/>
      <c r="CKV10" s="928"/>
      <c r="CKW10" s="928"/>
      <c r="CKX10" s="928"/>
      <c r="CKY10" s="928"/>
      <c r="CKZ10" s="928"/>
      <c r="CLA10" s="928"/>
      <c r="CLB10" s="928"/>
      <c r="CLC10" s="928"/>
      <c r="CLD10" s="928"/>
      <c r="CLE10" s="928"/>
      <c r="CLF10" s="928"/>
      <c r="CLG10" s="928"/>
      <c r="CLH10" s="928"/>
      <c r="CLI10" s="928"/>
      <c r="CLJ10" s="928"/>
      <c r="CLK10" s="928"/>
      <c r="CLL10" s="928"/>
      <c r="CLM10" s="928"/>
      <c r="CLN10" s="928"/>
      <c r="CLO10" s="928"/>
      <c r="CLP10" s="928"/>
      <c r="CLQ10" s="928"/>
      <c r="CLR10" s="928"/>
      <c r="CLS10" s="928"/>
      <c r="CLT10" s="928"/>
      <c r="CLU10" s="928"/>
      <c r="CLV10" s="928"/>
      <c r="CLW10" s="928"/>
      <c r="CLX10" s="928"/>
      <c r="CLY10" s="928"/>
      <c r="CLZ10" s="928"/>
      <c r="CMA10" s="928"/>
      <c r="CMB10" s="928"/>
      <c r="CMC10" s="928"/>
      <c r="CMD10" s="928"/>
      <c r="CME10" s="928"/>
      <c r="CMF10" s="928"/>
      <c r="CMG10" s="928"/>
      <c r="CMH10" s="928"/>
      <c r="CMI10" s="928"/>
      <c r="CMJ10" s="928"/>
      <c r="CMK10" s="928"/>
      <c r="CML10" s="928"/>
      <c r="CMM10" s="928"/>
      <c r="CMN10" s="928"/>
      <c r="CMO10" s="928"/>
      <c r="CMP10" s="928"/>
      <c r="CMQ10" s="928"/>
      <c r="CMR10" s="928"/>
      <c r="CMS10" s="928"/>
      <c r="CMT10" s="928"/>
      <c r="CMU10" s="928"/>
      <c r="CMV10" s="928"/>
      <c r="CMW10" s="928"/>
      <c r="CMX10" s="928"/>
      <c r="CMY10" s="928"/>
      <c r="CMZ10" s="928"/>
      <c r="CNA10" s="928"/>
      <c r="CNB10" s="928"/>
      <c r="CNC10" s="928"/>
      <c r="CND10" s="928"/>
      <c r="CNE10" s="928"/>
      <c r="CNF10" s="928"/>
      <c r="CNG10" s="928"/>
      <c r="CNH10" s="928"/>
      <c r="CNI10" s="928"/>
      <c r="CNJ10" s="928"/>
      <c r="CNK10" s="928"/>
      <c r="CNL10" s="928"/>
      <c r="CNM10" s="928"/>
      <c r="CNN10" s="928"/>
      <c r="CNO10" s="928"/>
      <c r="CNP10" s="928"/>
      <c r="CNQ10" s="928"/>
      <c r="CNR10" s="928"/>
      <c r="CNS10" s="928"/>
      <c r="CNT10" s="928"/>
      <c r="CNU10" s="928"/>
      <c r="CNV10" s="928"/>
      <c r="CNW10" s="928"/>
      <c r="CNX10" s="928"/>
      <c r="CNY10" s="928"/>
      <c r="CNZ10" s="928"/>
      <c r="COA10" s="928"/>
      <c r="COB10" s="928"/>
      <c r="COC10" s="928"/>
      <c r="COD10" s="928"/>
      <c r="COE10" s="928"/>
      <c r="COF10" s="928"/>
      <c r="COG10" s="928"/>
      <c r="COH10" s="928"/>
      <c r="COI10" s="928"/>
      <c r="COJ10" s="928"/>
      <c r="COK10" s="928"/>
      <c r="COL10" s="928"/>
      <c r="COM10" s="928"/>
      <c r="CON10" s="928"/>
      <c r="COO10" s="928"/>
      <c r="COP10" s="928"/>
      <c r="COQ10" s="928"/>
      <c r="COR10" s="928"/>
      <c r="COS10" s="928"/>
      <c r="COT10" s="928"/>
      <c r="COU10" s="928"/>
      <c r="COV10" s="928"/>
      <c r="COW10" s="928"/>
      <c r="COX10" s="928"/>
      <c r="COY10" s="928"/>
      <c r="COZ10" s="928"/>
      <c r="CPA10" s="928"/>
      <c r="CPB10" s="928"/>
      <c r="CPC10" s="928"/>
      <c r="CPD10" s="928"/>
      <c r="CPE10" s="928"/>
      <c r="CPF10" s="928"/>
      <c r="CPG10" s="928"/>
      <c r="CPH10" s="928"/>
      <c r="CPI10" s="928"/>
      <c r="CPJ10" s="928"/>
      <c r="CPK10" s="928"/>
      <c r="CPL10" s="928"/>
      <c r="CPM10" s="928"/>
      <c r="CPN10" s="928"/>
      <c r="CPO10" s="928"/>
      <c r="CPP10" s="928"/>
      <c r="CPQ10" s="928"/>
      <c r="CPR10" s="928"/>
      <c r="CPS10" s="928"/>
      <c r="CPT10" s="928"/>
      <c r="CPU10" s="928"/>
      <c r="CPV10" s="928"/>
      <c r="CPW10" s="928"/>
      <c r="CPX10" s="928"/>
      <c r="CPY10" s="928"/>
      <c r="CPZ10" s="928"/>
      <c r="CQA10" s="928"/>
      <c r="CQB10" s="928"/>
      <c r="CQC10" s="928"/>
      <c r="CQD10" s="928"/>
      <c r="CQE10" s="928"/>
      <c r="CQF10" s="928"/>
      <c r="CQG10" s="928"/>
      <c r="CQH10" s="928"/>
      <c r="CQI10" s="928"/>
      <c r="CQJ10" s="928"/>
      <c r="CQK10" s="928"/>
      <c r="CQL10" s="928"/>
      <c r="CQM10" s="928"/>
      <c r="CQN10" s="928"/>
      <c r="CQO10" s="928"/>
      <c r="CQP10" s="928"/>
      <c r="CQQ10" s="928"/>
      <c r="CQR10" s="928"/>
      <c r="CQS10" s="928"/>
      <c r="CQT10" s="928"/>
      <c r="CQU10" s="928"/>
      <c r="CQV10" s="928"/>
      <c r="CQW10" s="928"/>
      <c r="CQX10" s="928"/>
      <c r="CQY10" s="928"/>
      <c r="CQZ10" s="928"/>
      <c r="CRA10" s="928"/>
      <c r="CRB10" s="928"/>
      <c r="CRC10" s="928"/>
      <c r="CRD10" s="928"/>
      <c r="CRE10" s="928"/>
      <c r="CRF10" s="928"/>
      <c r="CRG10" s="928"/>
      <c r="CRH10" s="928"/>
      <c r="CRI10" s="928"/>
      <c r="CRJ10" s="928"/>
      <c r="CRK10" s="928"/>
      <c r="CRL10" s="928"/>
      <c r="CRM10" s="928"/>
      <c r="CRN10" s="928"/>
      <c r="CRO10" s="928"/>
      <c r="CRP10" s="928"/>
      <c r="CRQ10" s="928"/>
      <c r="CRR10" s="928"/>
      <c r="CRS10" s="928"/>
      <c r="CRT10" s="928"/>
      <c r="CRU10" s="928"/>
      <c r="CRV10" s="928"/>
      <c r="CRW10" s="928"/>
      <c r="CRX10" s="928"/>
      <c r="CRY10" s="928"/>
      <c r="CRZ10" s="928"/>
      <c r="CSA10" s="928"/>
      <c r="CSB10" s="928"/>
      <c r="CSC10" s="928"/>
      <c r="CSD10" s="928"/>
      <c r="CSE10" s="928"/>
      <c r="CSF10" s="928"/>
      <c r="CSG10" s="928"/>
      <c r="CSH10" s="928"/>
      <c r="CSI10" s="928"/>
      <c r="CSJ10" s="928"/>
      <c r="CSK10" s="928"/>
      <c r="CSL10" s="928"/>
      <c r="CSM10" s="928"/>
      <c r="CSN10" s="928"/>
      <c r="CSO10" s="928"/>
      <c r="CSP10" s="928"/>
      <c r="CSQ10" s="928"/>
      <c r="CSR10" s="928"/>
      <c r="CSS10" s="928"/>
      <c r="CST10" s="928"/>
      <c r="CSU10" s="928"/>
      <c r="CSV10" s="928"/>
      <c r="CSW10" s="928"/>
      <c r="CSX10" s="928"/>
      <c r="CSY10" s="928"/>
      <c r="CSZ10" s="928"/>
      <c r="CTA10" s="928"/>
      <c r="CTB10" s="928"/>
      <c r="CTC10" s="928"/>
      <c r="CTD10" s="928"/>
      <c r="CTE10" s="928"/>
      <c r="CTF10" s="928"/>
      <c r="CTG10" s="928"/>
      <c r="CTH10" s="928"/>
      <c r="CTI10" s="928"/>
      <c r="CTJ10" s="928"/>
      <c r="CTK10" s="928"/>
      <c r="CTL10" s="928"/>
      <c r="CTM10" s="928"/>
      <c r="CTN10" s="928"/>
      <c r="CTO10" s="928"/>
      <c r="CTP10" s="928"/>
      <c r="CTQ10" s="928"/>
      <c r="CTR10" s="928"/>
      <c r="CTS10" s="928"/>
      <c r="CTT10" s="928"/>
      <c r="CTU10" s="928"/>
      <c r="CTV10" s="928"/>
      <c r="CTW10" s="928"/>
      <c r="CTX10" s="928"/>
      <c r="CTY10" s="928"/>
      <c r="CTZ10" s="928"/>
      <c r="CUA10" s="928"/>
      <c r="CUB10" s="928"/>
      <c r="CUC10" s="928"/>
      <c r="CUD10" s="928"/>
      <c r="CUE10" s="928"/>
      <c r="CUF10" s="928"/>
      <c r="CUG10" s="928"/>
      <c r="CUH10" s="928"/>
      <c r="CUI10" s="928"/>
      <c r="CUJ10" s="928"/>
      <c r="CUK10" s="928"/>
      <c r="CUL10" s="928"/>
      <c r="CUM10" s="928"/>
      <c r="CUN10" s="928"/>
      <c r="CUO10" s="928"/>
      <c r="CUP10" s="928"/>
      <c r="CUQ10" s="928"/>
      <c r="CUR10" s="928"/>
      <c r="CUS10" s="928"/>
      <c r="CUT10" s="928"/>
      <c r="CUU10" s="928"/>
      <c r="CUV10" s="928"/>
      <c r="CUW10" s="928"/>
      <c r="CUX10" s="928"/>
      <c r="CUY10" s="928"/>
      <c r="CUZ10" s="928"/>
      <c r="CVA10" s="928"/>
      <c r="CVB10" s="928"/>
      <c r="CVC10" s="928"/>
      <c r="CVD10" s="928"/>
      <c r="CVE10" s="928"/>
      <c r="CVF10" s="928"/>
      <c r="CVG10" s="928"/>
      <c r="CVH10" s="928"/>
      <c r="CVI10" s="928"/>
      <c r="CVJ10" s="928"/>
      <c r="CVK10" s="928"/>
      <c r="CVL10" s="928"/>
      <c r="CVM10" s="928"/>
      <c r="CVN10" s="928"/>
      <c r="CVO10" s="928"/>
      <c r="CVP10" s="928"/>
      <c r="CVQ10" s="928"/>
      <c r="CVR10" s="928"/>
      <c r="CVS10" s="928"/>
      <c r="CVT10" s="928"/>
      <c r="CVU10" s="928"/>
      <c r="CVV10" s="928"/>
      <c r="CVW10" s="928"/>
      <c r="CVX10" s="928"/>
      <c r="CVY10" s="928"/>
      <c r="CVZ10" s="928"/>
      <c r="CWA10" s="928"/>
      <c r="CWB10" s="928"/>
      <c r="CWC10" s="928"/>
      <c r="CWD10" s="928"/>
      <c r="CWE10" s="928"/>
      <c r="CWF10" s="928"/>
      <c r="CWG10" s="928"/>
      <c r="CWH10" s="928"/>
      <c r="CWI10" s="928"/>
      <c r="CWJ10" s="928"/>
      <c r="CWK10" s="928"/>
      <c r="CWL10" s="928"/>
      <c r="CWM10" s="928"/>
      <c r="CWN10" s="928"/>
      <c r="CWO10" s="928"/>
      <c r="CWP10" s="928"/>
      <c r="CWQ10" s="928"/>
      <c r="CWR10" s="928"/>
      <c r="CWS10" s="928"/>
      <c r="CWT10" s="928"/>
      <c r="CWU10" s="928"/>
      <c r="CWV10" s="928"/>
      <c r="CWW10" s="928"/>
      <c r="CWX10" s="928"/>
      <c r="CWY10" s="928"/>
      <c r="CWZ10" s="928"/>
      <c r="CXA10" s="928"/>
      <c r="CXB10" s="928"/>
      <c r="CXC10" s="928"/>
      <c r="CXD10" s="928"/>
      <c r="CXE10" s="928"/>
      <c r="CXF10" s="928"/>
      <c r="CXG10" s="928"/>
      <c r="CXH10" s="928"/>
      <c r="CXI10" s="928"/>
      <c r="CXJ10" s="928"/>
      <c r="CXK10" s="928"/>
      <c r="CXL10" s="928"/>
      <c r="CXM10" s="928"/>
      <c r="CXN10" s="928"/>
      <c r="CXO10" s="928"/>
      <c r="CXP10" s="928"/>
      <c r="CXQ10" s="928"/>
      <c r="CXR10" s="928"/>
      <c r="CXS10" s="928"/>
      <c r="CXT10" s="928"/>
      <c r="CXU10" s="928"/>
      <c r="CXV10" s="928"/>
      <c r="CXW10" s="928"/>
      <c r="CXX10" s="928"/>
      <c r="CXY10" s="928"/>
      <c r="CXZ10" s="928"/>
      <c r="CYA10" s="928"/>
      <c r="CYB10" s="928"/>
      <c r="CYC10" s="928"/>
      <c r="CYD10" s="928"/>
      <c r="CYE10" s="928"/>
      <c r="CYF10" s="928"/>
      <c r="CYG10" s="928"/>
      <c r="CYH10" s="928"/>
      <c r="CYI10" s="928"/>
      <c r="CYJ10" s="928"/>
      <c r="CYK10" s="928"/>
      <c r="CYL10" s="928"/>
      <c r="CYM10" s="928"/>
      <c r="CYN10" s="928"/>
      <c r="CYO10" s="928"/>
      <c r="CYP10" s="928"/>
      <c r="CYQ10" s="928"/>
      <c r="CYR10" s="928"/>
      <c r="CYS10" s="928"/>
      <c r="CYT10" s="928"/>
      <c r="CYU10" s="928"/>
      <c r="CYV10" s="928"/>
      <c r="CYW10" s="928"/>
      <c r="CYX10" s="928"/>
      <c r="CYY10" s="928"/>
      <c r="CYZ10" s="928"/>
      <c r="CZA10" s="928"/>
      <c r="CZB10" s="928"/>
      <c r="CZC10" s="928"/>
      <c r="CZD10" s="928"/>
      <c r="CZE10" s="928"/>
      <c r="CZF10" s="928"/>
      <c r="CZG10" s="928"/>
      <c r="CZH10" s="928"/>
      <c r="CZI10" s="928"/>
      <c r="CZJ10" s="928"/>
      <c r="CZK10" s="928"/>
      <c r="CZL10" s="928"/>
      <c r="CZM10" s="928"/>
      <c r="CZN10" s="928"/>
      <c r="CZO10" s="928"/>
      <c r="CZP10" s="928"/>
      <c r="CZQ10" s="928"/>
      <c r="CZR10" s="928"/>
      <c r="CZS10" s="928"/>
      <c r="CZT10" s="928"/>
      <c r="CZU10" s="928"/>
      <c r="CZV10" s="928"/>
      <c r="CZW10" s="928"/>
      <c r="CZX10" s="928"/>
      <c r="CZY10" s="928"/>
      <c r="CZZ10" s="928"/>
      <c r="DAA10" s="928"/>
      <c r="DAB10" s="928"/>
      <c r="DAC10" s="928"/>
      <c r="DAD10" s="928"/>
      <c r="DAE10" s="928"/>
      <c r="DAF10" s="928"/>
      <c r="DAG10" s="928"/>
      <c r="DAH10" s="928"/>
      <c r="DAI10" s="928"/>
      <c r="DAJ10" s="928"/>
      <c r="DAK10" s="928"/>
      <c r="DAL10" s="928"/>
      <c r="DAM10" s="928"/>
      <c r="DAN10" s="928"/>
      <c r="DAO10" s="928"/>
      <c r="DAP10" s="928"/>
      <c r="DAQ10" s="928"/>
      <c r="DAR10" s="928"/>
      <c r="DAS10" s="928"/>
      <c r="DAT10" s="928"/>
      <c r="DAU10" s="928"/>
      <c r="DAV10" s="928"/>
      <c r="DAW10" s="928"/>
      <c r="DAX10" s="928"/>
      <c r="DAY10" s="928"/>
      <c r="DAZ10" s="928"/>
      <c r="DBA10" s="928"/>
      <c r="DBB10" s="928"/>
      <c r="DBC10" s="928"/>
      <c r="DBD10" s="928"/>
      <c r="DBE10" s="928"/>
      <c r="DBF10" s="928"/>
      <c r="DBG10" s="928"/>
      <c r="DBH10" s="928"/>
      <c r="DBI10" s="928"/>
      <c r="DBJ10" s="928"/>
      <c r="DBK10" s="928"/>
      <c r="DBL10" s="928"/>
      <c r="DBM10" s="928"/>
      <c r="DBN10" s="928"/>
      <c r="DBO10" s="928"/>
      <c r="DBP10" s="928"/>
      <c r="DBQ10" s="928"/>
      <c r="DBR10" s="928"/>
      <c r="DBS10" s="928"/>
      <c r="DBT10" s="928"/>
      <c r="DBU10" s="928"/>
      <c r="DBV10" s="928"/>
      <c r="DBW10" s="928"/>
      <c r="DBX10" s="928"/>
      <c r="DBY10" s="928"/>
      <c r="DBZ10" s="928"/>
      <c r="DCA10" s="928"/>
      <c r="DCB10" s="928"/>
      <c r="DCC10" s="928"/>
      <c r="DCD10" s="928"/>
      <c r="DCE10" s="928"/>
      <c r="DCF10" s="928"/>
      <c r="DCG10" s="928"/>
      <c r="DCH10" s="928"/>
      <c r="DCI10" s="928"/>
      <c r="DCJ10" s="928"/>
      <c r="DCK10" s="928"/>
      <c r="DCL10" s="928"/>
      <c r="DCM10" s="928"/>
      <c r="DCN10" s="928"/>
      <c r="DCO10" s="928"/>
      <c r="DCP10" s="928"/>
      <c r="DCQ10" s="928"/>
      <c r="DCR10" s="928"/>
      <c r="DCS10" s="928"/>
      <c r="DCT10" s="928"/>
      <c r="DCU10" s="928"/>
      <c r="DCV10" s="928"/>
      <c r="DCW10" s="928"/>
      <c r="DCX10" s="928"/>
      <c r="DCY10" s="928"/>
      <c r="DCZ10" s="928"/>
      <c r="DDA10" s="928"/>
      <c r="DDB10" s="928"/>
      <c r="DDC10" s="928"/>
      <c r="DDD10" s="928"/>
      <c r="DDE10" s="928"/>
      <c r="DDF10" s="928"/>
      <c r="DDG10" s="928"/>
      <c r="DDH10" s="928"/>
      <c r="DDI10" s="928"/>
      <c r="DDJ10" s="928"/>
      <c r="DDK10" s="928"/>
      <c r="DDL10" s="928"/>
      <c r="DDM10" s="928"/>
      <c r="DDN10" s="928"/>
      <c r="DDO10" s="928"/>
      <c r="DDP10" s="928"/>
      <c r="DDQ10" s="928"/>
      <c r="DDR10" s="928"/>
      <c r="DDS10" s="928"/>
      <c r="DDT10" s="928"/>
      <c r="DDU10" s="928"/>
      <c r="DDV10" s="928"/>
      <c r="DDW10" s="928"/>
      <c r="DDX10" s="928"/>
      <c r="DDY10" s="928"/>
      <c r="DDZ10" s="928"/>
      <c r="DEA10" s="928"/>
      <c r="DEB10" s="928"/>
      <c r="DEC10" s="928"/>
      <c r="DED10" s="928"/>
      <c r="DEE10" s="928"/>
      <c r="DEF10" s="928"/>
      <c r="DEG10" s="928"/>
      <c r="DEH10" s="928"/>
      <c r="DEI10" s="928"/>
      <c r="DEJ10" s="928"/>
      <c r="DEK10" s="928"/>
      <c r="DEL10" s="928"/>
      <c r="DEM10" s="928"/>
      <c r="DEN10" s="928"/>
      <c r="DEO10" s="928"/>
      <c r="DEP10" s="928"/>
      <c r="DEQ10" s="928"/>
      <c r="DER10" s="928"/>
      <c r="DES10" s="928"/>
      <c r="DET10" s="928"/>
      <c r="DEU10" s="928"/>
      <c r="DEV10" s="928"/>
      <c r="DEW10" s="928"/>
      <c r="DEX10" s="928"/>
      <c r="DEY10" s="928"/>
      <c r="DEZ10" s="928"/>
      <c r="DFA10" s="928"/>
      <c r="DFB10" s="928"/>
      <c r="DFC10" s="928"/>
      <c r="DFD10" s="928"/>
      <c r="DFE10" s="928"/>
      <c r="DFF10" s="928"/>
      <c r="DFG10" s="928"/>
      <c r="DFH10" s="928"/>
      <c r="DFI10" s="928"/>
      <c r="DFJ10" s="928"/>
      <c r="DFK10" s="928"/>
      <c r="DFL10" s="928"/>
      <c r="DFM10" s="928"/>
      <c r="DFN10" s="928"/>
      <c r="DFO10" s="928"/>
      <c r="DFP10" s="928"/>
      <c r="DFQ10" s="928"/>
      <c r="DFR10" s="928"/>
      <c r="DFS10" s="928"/>
      <c r="DFT10" s="928"/>
      <c r="DFU10" s="928"/>
      <c r="DFV10" s="928"/>
      <c r="DFW10" s="928"/>
      <c r="DFX10" s="928"/>
      <c r="DFY10" s="928"/>
      <c r="DFZ10" s="928"/>
      <c r="DGA10" s="928"/>
      <c r="DGB10" s="928"/>
      <c r="DGC10" s="928"/>
      <c r="DGD10" s="928"/>
      <c r="DGE10" s="928"/>
      <c r="DGF10" s="928"/>
      <c r="DGG10" s="928"/>
      <c r="DGH10" s="928"/>
      <c r="DGI10" s="928"/>
      <c r="DGJ10" s="928"/>
      <c r="DGK10" s="928"/>
      <c r="DGL10" s="928"/>
      <c r="DGM10" s="928"/>
      <c r="DGN10" s="928"/>
      <c r="DGO10" s="928"/>
      <c r="DGP10" s="928"/>
      <c r="DGQ10" s="928"/>
      <c r="DGR10" s="928"/>
      <c r="DGS10" s="928"/>
      <c r="DGT10" s="928"/>
      <c r="DGU10" s="928"/>
      <c r="DGV10" s="928"/>
      <c r="DGW10" s="928"/>
      <c r="DGX10" s="928"/>
      <c r="DGY10" s="928"/>
      <c r="DGZ10" s="928"/>
      <c r="DHA10" s="928"/>
      <c r="DHB10" s="928"/>
      <c r="DHC10" s="928"/>
      <c r="DHD10" s="928"/>
      <c r="DHE10" s="928"/>
      <c r="DHF10" s="928"/>
      <c r="DHG10" s="928"/>
      <c r="DHH10" s="928"/>
      <c r="DHI10" s="928"/>
      <c r="DHJ10" s="928"/>
      <c r="DHK10" s="928"/>
      <c r="DHL10" s="928"/>
      <c r="DHM10" s="928"/>
      <c r="DHN10" s="928"/>
      <c r="DHO10" s="928"/>
      <c r="DHP10" s="928"/>
      <c r="DHQ10" s="928"/>
      <c r="DHR10" s="928"/>
      <c r="DHS10" s="928"/>
      <c r="DHT10" s="928"/>
      <c r="DHU10" s="928"/>
      <c r="DHV10" s="928"/>
      <c r="DHW10" s="928"/>
      <c r="DHX10" s="928"/>
      <c r="DHY10" s="928"/>
      <c r="DHZ10" s="928"/>
      <c r="DIA10" s="928"/>
      <c r="DIB10" s="928"/>
      <c r="DIC10" s="928"/>
      <c r="DID10" s="928"/>
      <c r="DIE10" s="928"/>
      <c r="DIF10" s="928"/>
      <c r="DIG10" s="928"/>
      <c r="DIH10" s="928"/>
      <c r="DII10" s="928"/>
      <c r="DIJ10" s="928"/>
      <c r="DIK10" s="928"/>
      <c r="DIL10" s="928"/>
      <c r="DIM10" s="928"/>
      <c r="DIN10" s="928"/>
      <c r="DIO10" s="928"/>
      <c r="DIP10" s="928"/>
      <c r="DIQ10" s="928"/>
      <c r="DIR10" s="928"/>
      <c r="DIS10" s="928"/>
      <c r="DIT10" s="928"/>
      <c r="DIU10" s="928"/>
      <c r="DIV10" s="928"/>
      <c r="DIW10" s="928"/>
      <c r="DIX10" s="928"/>
      <c r="DIY10" s="928"/>
      <c r="DIZ10" s="928"/>
      <c r="DJA10" s="928"/>
      <c r="DJB10" s="928"/>
      <c r="DJC10" s="928"/>
      <c r="DJD10" s="928"/>
      <c r="DJE10" s="928"/>
      <c r="DJF10" s="928"/>
      <c r="DJG10" s="928"/>
      <c r="DJH10" s="928"/>
      <c r="DJI10" s="928"/>
      <c r="DJJ10" s="928"/>
      <c r="DJK10" s="928"/>
      <c r="DJL10" s="928"/>
      <c r="DJM10" s="928"/>
      <c r="DJN10" s="928"/>
      <c r="DJO10" s="928"/>
      <c r="DJP10" s="928"/>
      <c r="DJQ10" s="928"/>
      <c r="DJR10" s="928"/>
      <c r="DJS10" s="928"/>
      <c r="DJT10" s="928"/>
      <c r="DJU10" s="928"/>
      <c r="DJV10" s="928"/>
      <c r="DJW10" s="928"/>
      <c r="DJX10" s="928"/>
      <c r="DJY10" s="928"/>
      <c r="DJZ10" s="928"/>
      <c r="DKA10" s="928"/>
      <c r="DKB10" s="928"/>
      <c r="DKC10" s="928"/>
      <c r="DKD10" s="928"/>
      <c r="DKE10" s="928"/>
      <c r="DKF10" s="928"/>
      <c r="DKG10" s="928"/>
      <c r="DKH10" s="928"/>
      <c r="DKI10" s="928"/>
      <c r="DKJ10" s="928"/>
      <c r="DKK10" s="928"/>
      <c r="DKL10" s="928"/>
      <c r="DKM10" s="928"/>
      <c r="DKN10" s="928"/>
      <c r="DKO10" s="928"/>
      <c r="DKP10" s="928"/>
      <c r="DKQ10" s="928"/>
      <c r="DKR10" s="928"/>
      <c r="DKS10" s="928"/>
      <c r="DKT10" s="928"/>
      <c r="DKU10" s="928"/>
      <c r="DKV10" s="928"/>
      <c r="DKW10" s="928"/>
      <c r="DKX10" s="928"/>
      <c r="DKY10" s="928"/>
      <c r="DKZ10" s="928"/>
      <c r="DLA10" s="928"/>
      <c r="DLB10" s="928"/>
      <c r="DLC10" s="928"/>
      <c r="DLD10" s="928"/>
      <c r="DLE10" s="928"/>
      <c r="DLF10" s="928"/>
      <c r="DLG10" s="928"/>
      <c r="DLH10" s="928"/>
      <c r="DLI10" s="928"/>
      <c r="DLJ10" s="928"/>
      <c r="DLK10" s="928"/>
      <c r="DLL10" s="928"/>
      <c r="DLM10" s="928"/>
      <c r="DLN10" s="928"/>
      <c r="DLO10" s="928"/>
      <c r="DLP10" s="928"/>
      <c r="DLQ10" s="928"/>
      <c r="DLR10" s="928"/>
      <c r="DLS10" s="928"/>
      <c r="DLT10" s="928"/>
      <c r="DLU10" s="928"/>
      <c r="DLV10" s="928"/>
      <c r="DLW10" s="928"/>
      <c r="DLX10" s="928"/>
      <c r="DLY10" s="928"/>
      <c r="DLZ10" s="928"/>
      <c r="DMA10" s="928"/>
      <c r="DMB10" s="928"/>
      <c r="DMC10" s="928"/>
      <c r="DMD10" s="928"/>
      <c r="DME10" s="928"/>
      <c r="DMF10" s="928"/>
      <c r="DMG10" s="928"/>
      <c r="DMH10" s="928"/>
      <c r="DMI10" s="928"/>
      <c r="DMJ10" s="928"/>
      <c r="DMK10" s="928"/>
      <c r="DML10" s="928"/>
      <c r="DMM10" s="928"/>
      <c r="DMN10" s="928"/>
      <c r="DMO10" s="928"/>
      <c r="DMP10" s="928"/>
      <c r="DMQ10" s="928"/>
      <c r="DMR10" s="928"/>
      <c r="DMS10" s="928"/>
      <c r="DMT10" s="928"/>
      <c r="DMU10" s="928"/>
      <c r="DMV10" s="928"/>
      <c r="DMW10" s="928"/>
      <c r="DMX10" s="928"/>
      <c r="DMY10" s="928"/>
      <c r="DMZ10" s="928"/>
      <c r="DNA10" s="928"/>
      <c r="DNB10" s="928"/>
      <c r="DNC10" s="928"/>
      <c r="DND10" s="928"/>
      <c r="DNE10" s="928"/>
      <c r="DNF10" s="928"/>
      <c r="DNG10" s="928"/>
      <c r="DNH10" s="928"/>
      <c r="DNI10" s="928"/>
      <c r="DNJ10" s="928"/>
      <c r="DNK10" s="928"/>
      <c r="DNL10" s="928"/>
      <c r="DNM10" s="928"/>
      <c r="DNN10" s="928"/>
      <c r="DNO10" s="928"/>
      <c r="DNP10" s="928"/>
      <c r="DNQ10" s="928"/>
      <c r="DNR10" s="928"/>
      <c r="DNS10" s="928"/>
      <c r="DNT10" s="928"/>
      <c r="DNU10" s="928"/>
      <c r="DNV10" s="928"/>
      <c r="DNW10" s="928"/>
      <c r="DNX10" s="928"/>
      <c r="DNY10" s="928"/>
      <c r="DNZ10" s="928"/>
      <c r="DOA10" s="928"/>
      <c r="DOB10" s="928"/>
      <c r="DOC10" s="928"/>
      <c r="DOD10" s="928"/>
      <c r="DOE10" s="928"/>
      <c r="DOF10" s="928"/>
      <c r="DOG10" s="928"/>
      <c r="DOH10" s="928"/>
      <c r="DOI10" s="928"/>
      <c r="DOJ10" s="928"/>
      <c r="DOK10" s="928"/>
      <c r="DOL10" s="928"/>
      <c r="DOM10" s="928"/>
      <c r="DON10" s="928"/>
      <c r="DOO10" s="928"/>
      <c r="DOP10" s="928"/>
      <c r="DOQ10" s="928"/>
      <c r="DOR10" s="928"/>
      <c r="DOS10" s="928"/>
      <c r="DOT10" s="928"/>
      <c r="DOU10" s="928"/>
      <c r="DOV10" s="928"/>
      <c r="DOW10" s="928"/>
      <c r="DOX10" s="928"/>
      <c r="DOY10" s="928"/>
      <c r="DOZ10" s="928"/>
      <c r="DPA10" s="928"/>
      <c r="DPB10" s="928"/>
      <c r="DPC10" s="928"/>
      <c r="DPD10" s="928"/>
      <c r="DPE10" s="928"/>
      <c r="DPF10" s="928"/>
      <c r="DPG10" s="928"/>
      <c r="DPH10" s="928"/>
      <c r="DPI10" s="928"/>
      <c r="DPJ10" s="928"/>
      <c r="DPK10" s="928"/>
      <c r="DPL10" s="928"/>
      <c r="DPM10" s="928"/>
      <c r="DPN10" s="928"/>
      <c r="DPO10" s="928"/>
      <c r="DPP10" s="928"/>
      <c r="DPQ10" s="928"/>
      <c r="DPR10" s="928"/>
      <c r="DPS10" s="928"/>
      <c r="DPT10" s="928"/>
      <c r="DPU10" s="928"/>
      <c r="DPV10" s="928"/>
      <c r="DPW10" s="928"/>
      <c r="DPX10" s="928"/>
      <c r="DPY10" s="928"/>
      <c r="DPZ10" s="928"/>
      <c r="DQA10" s="928"/>
      <c r="DQB10" s="928"/>
      <c r="DQC10" s="928"/>
      <c r="DQD10" s="928"/>
      <c r="DQE10" s="928"/>
      <c r="DQF10" s="928"/>
      <c r="DQG10" s="928"/>
      <c r="DQH10" s="928"/>
      <c r="DQI10" s="928"/>
      <c r="DQJ10" s="928"/>
      <c r="DQK10" s="928"/>
      <c r="DQL10" s="928"/>
      <c r="DQM10" s="928"/>
      <c r="DQN10" s="928"/>
      <c r="DQO10" s="928"/>
      <c r="DQP10" s="928"/>
      <c r="DQQ10" s="928"/>
      <c r="DQR10" s="928"/>
      <c r="DQS10" s="928"/>
      <c r="DQT10" s="928"/>
      <c r="DQU10" s="928"/>
      <c r="DQV10" s="928"/>
      <c r="DQW10" s="928"/>
      <c r="DQX10" s="928"/>
      <c r="DQY10" s="928"/>
      <c r="DQZ10" s="928"/>
      <c r="DRA10" s="928"/>
      <c r="DRB10" s="928"/>
      <c r="DRC10" s="928"/>
      <c r="DRD10" s="928"/>
      <c r="DRE10" s="928"/>
      <c r="DRF10" s="928"/>
      <c r="DRG10" s="928"/>
      <c r="DRH10" s="928"/>
      <c r="DRI10" s="928"/>
      <c r="DRJ10" s="928"/>
      <c r="DRK10" s="928"/>
      <c r="DRL10" s="928"/>
      <c r="DRM10" s="928"/>
      <c r="DRN10" s="928"/>
      <c r="DRO10" s="928"/>
      <c r="DRP10" s="928"/>
      <c r="DRQ10" s="928"/>
      <c r="DRR10" s="928"/>
      <c r="DRS10" s="928"/>
      <c r="DRT10" s="928"/>
      <c r="DRU10" s="928"/>
      <c r="DRV10" s="928"/>
      <c r="DRW10" s="928"/>
      <c r="DRX10" s="928"/>
      <c r="DRY10" s="928"/>
      <c r="DRZ10" s="928"/>
      <c r="DSA10" s="928"/>
      <c r="DSB10" s="928"/>
      <c r="DSC10" s="928"/>
      <c r="DSD10" s="928"/>
      <c r="DSE10" s="928"/>
      <c r="DSF10" s="928"/>
      <c r="DSG10" s="928"/>
      <c r="DSH10" s="928"/>
      <c r="DSI10" s="928"/>
      <c r="DSJ10" s="928"/>
      <c r="DSK10" s="928"/>
      <c r="DSL10" s="928"/>
      <c r="DSM10" s="928"/>
      <c r="DSN10" s="928"/>
      <c r="DSO10" s="928"/>
      <c r="DSP10" s="928"/>
      <c r="DSQ10" s="928"/>
      <c r="DSR10" s="928"/>
      <c r="DSS10" s="928"/>
      <c r="DST10" s="928"/>
      <c r="DSU10" s="928"/>
      <c r="DSV10" s="928"/>
      <c r="DSW10" s="928"/>
      <c r="DSX10" s="928"/>
      <c r="DSY10" s="928"/>
      <c r="DSZ10" s="928"/>
      <c r="DTA10" s="928"/>
      <c r="DTB10" s="928"/>
      <c r="DTC10" s="928"/>
      <c r="DTD10" s="928"/>
      <c r="DTE10" s="928"/>
      <c r="DTF10" s="928"/>
      <c r="DTG10" s="928"/>
      <c r="DTH10" s="928"/>
      <c r="DTI10" s="928"/>
      <c r="DTJ10" s="928"/>
      <c r="DTK10" s="928"/>
      <c r="DTL10" s="928"/>
      <c r="DTM10" s="928"/>
      <c r="DTN10" s="928"/>
      <c r="DTO10" s="928"/>
      <c r="DTP10" s="928"/>
      <c r="DTQ10" s="928"/>
      <c r="DTR10" s="928"/>
      <c r="DTS10" s="928"/>
      <c r="DTT10" s="928"/>
      <c r="DTU10" s="928"/>
      <c r="DTV10" s="928"/>
      <c r="DTW10" s="928"/>
      <c r="DTX10" s="928"/>
      <c r="DTY10" s="928"/>
      <c r="DTZ10" s="928"/>
      <c r="DUA10" s="928"/>
      <c r="DUB10" s="928"/>
      <c r="DUC10" s="928"/>
      <c r="DUD10" s="928"/>
      <c r="DUE10" s="928"/>
      <c r="DUF10" s="928"/>
      <c r="DUG10" s="928"/>
      <c r="DUH10" s="928"/>
      <c r="DUI10" s="928"/>
      <c r="DUJ10" s="928"/>
      <c r="DUK10" s="928"/>
      <c r="DUL10" s="928"/>
      <c r="DUM10" s="928"/>
      <c r="DUN10" s="928"/>
      <c r="DUO10" s="928"/>
      <c r="DUP10" s="928"/>
      <c r="DUQ10" s="928"/>
      <c r="DUR10" s="928"/>
      <c r="DUS10" s="928"/>
      <c r="DUT10" s="928"/>
      <c r="DUU10" s="928"/>
      <c r="DUV10" s="928"/>
      <c r="DUW10" s="928"/>
      <c r="DUX10" s="928"/>
      <c r="DUY10" s="928"/>
      <c r="DUZ10" s="928"/>
      <c r="DVA10" s="928"/>
      <c r="DVB10" s="928"/>
      <c r="DVC10" s="928"/>
      <c r="DVD10" s="928"/>
      <c r="DVE10" s="928"/>
      <c r="DVF10" s="928"/>
      <c r="DVG10" s="928"/>
      <c r="DVH10" s="928"/>
      <c r="DVI10" s="928"/>
      <c r="DVJ10" s="928"/>
      <c r="DVK10" s="928"/>
      <c r="DVL10" s="928"/>
      <c r="DVM10" s="928"/>
      <c r="DVN10" s="928"/>
      <c r="DVO10" s="928"/>
      <c r="DVP10" s="928"/>
      <c r="DVQ10" s="928"/>
      <c r="DVR10" s="928"/>
      <c r="DVS10" s="928"/>
      <c r="DVT10" s="928"/>
      <c r="DVU10" s="928"/>
      <c r="DVV10" s="928"/>
      <c r="DVW10" s="928"/>
      <c r="DVX10" s="928"/>
      <c r="DVY10" s="928"/>
      <c r="DVZ10" s="928"/>
      <c r="DWA10" s="928"/>
      <c r="DWB10" s="928"/>
      <c r="DWC10" s="928"/>
      <c r="DWD10" s="928"/>
      <c r="DWE10" s="928"/>
      <c r="DWF10" s="928"/>
      <c r="DWG10" s="928"/>
      <c r="DWH10" s="928"/>
      <c r="DWI10" s="928"/>
      <c r="DWJ10" s="928"/>
      <c r="DWK10" s="928"/>
      <c r="DWL10" s="928"/>
      <c r="DWM10" s="928"/>
      <c r="DWN10" s="928"/>
      <c r="DWO10" s="928"/>
      <c r="DWP10" s="928"/>
      <c r="DWQ10" s="928"/>
      <c r="DWR10" s="928"/>
      <c r="DWS10" s="928"/>
      <c r="DWT10" s="928"/>
      <c r="DWU10" s="928"/>
      <c r="DWV10" s="928"/>
      <c r="DWW10" s="928"/>
      <c r="DWX10" s="928"/>
      <c r="DWY10" s="928"/>
      <c r="DWZ10" s="928"/>
      <c r="DXA10" s="928"/>
      <c r="DXB10" s="928"/>
      <c r="DXC10" s="928"/>
      <c r="DXD10" s="928"/>
      <c r="DXE10" s="928"/>
      <c r="DXF10" s="928"/>
      <c r="DXG10" s="928"/>
      <c r="DXH10" s="928"/>
      <c r="DXI10" s="928"/>
      <c r="DXJ10" s="928"/>
      <c r="DXK10" s="928"/>
      <c r="DXL10" s="928"/>
      <c r="DXM10" s="928"/>
      <c r="DXN10" s="928"/>
      <c r="DXO10" s="928"/>
      <c r="DXP10" s="928"/>
      <c r="DXQ10" s="928"/>
      <c r="DXR10" s="928"/>
      <c r="DXS10" s="928"/>
      <c r="DXT10" s="928"/>
      <c r="DXU10" s="928"/>
      <c r="DXV10" s="928"/>
      <c r="DXW10" s="928"/>
      <c r="DXX10" s="928"/>
      <c r="DXY10" s="928"/>
      <c r="DXZ10" s="928"/>
      <c r="DYA10" s="928"/>
      <c r="DYB10" s="928"/>
      <c r="DYC10" s="928"/>
      <c r="DYD10" s="928"/>
      <c r="DYE10" s="928"/>
      <c r="DYF10" s="928"/>
      <c r="DYG10" s="928"/>
      <c r="DYH10" s="928"/>
      <c r="DYI10" s="928"/>
      <c r="DYJ10" s="928"/>
      <c r="DYK10" s="928"/>
      <c r="DYL10" s="928"/>
      <c r="DYM10" s="928"/>
      <c r="DYN10" s="928"/>
      <c r="DYO10" s="928"/>
      <c r="DYP10" s="928"/>
      <c r="DYQ10" s="928"/>
      <c r="DYR10" s="928"/>
      <c r="DYS10" s="928"/>
      <c r="DYT10" s="928"/>
      <c r="DYU10" s="928"/>
      <c r="DYV10" s="928"/>
      <c r="DYW10" s="928"/>
      <c r="DYX10" s="928"/>
      <c r="DYY10" s="928"/>
      <c r="DYZ10" s="928"/>
      <c r="DZA10" s="928"/>
      <c r="DZB10" s="928"/>
      <c r="DZC10" s="928"/>
      <c r="DZD10" s="928"/>
      <c r="DZE10" s="928"/>
      <c r="DZF10" s="928"/>
      <c r="DZG10" s="928"/>
      <c r="DZH10" s="928"/>
      <c r="DZI10" s="928"/>
      <c r="DZJ10" s="928"/>
      <c r="DZK10" s="928"/>
      <c r="DZL10" s="928"/>
      <c r="DZM10" s="928"/>
      <c r="DZN10" s="928"/>
      <c r="DZO10" s="928"/>
      <c r="DZP10" s="928"/>
      <c r="DZQ10" s="928"/>
      <c r="DZR10" s="928"/>
      <c r="DZS10" s="928"/>
      <c r="DZT10" s="928"/>
      <c r="DZU10" s="928"/>
      <c r="DZV10" s="928"/>
      <c r="DZW10" s="928"/>
      <c r="DZX10" s="928"/>
      <c r="DZY10" s="928"/>
      <c r="DZZ10" s="928"/>
      <c r="EAA10" s="928"/>
      <c r="EAB10" s="928"/>
      <c r="EAC10" s="928"/>
      <c r="EAD10" s="928"/>
      <c r="EAE10" s="928"/>
      <c r="EAF10" s="928"/>
      <c r="EAG10" s="928"/>
      <c r="EAH10" s="928"/>
      <c r="EAI10" s="928"/>
      <c r="EAJ10" s="928"/>
      <c r="EAK10" s="928"/>
      <c r="EAL10" s="928"/>
      <c r="EAM10" s="928"/>
      <c r="EAN10" s="928"/>
      <c r="EAO10" s="928"/>
      <c r="EAP10" s="928"/>
      <c r="EAQ10" s="928"/>
      <c r="EAR10" s="928"/>
      <c r="EAS10" s="928"/>
      <c r="EAT10" s="928"/>
      <c r="EAU10" s="928"/>
      <c r="EAV10" s="928"/>
      <c r="EAW10" s="928"/>
      <c r="EAX10" s="928"/>
      <c r="EAY10" s="928"/>
      <c r="EAZ10" s="928"/>
      <c r="EBA10" s="928"/>
      <c r="EBB10" s="928"/>
      <c r="EBC10" s="928"/>
      <c r="EBD10" s="928"/>
      <c r="EBE10" s="928"/>
      <c r="EBF10" s="928"/>
      <c r="EBG10" s="928"/>
      <c r="EBH10" s="928"/>
      <c r="EBI10" s="928"/>
      <c r="EBJ10" s="928"/>
      <c r="EBK10" s="928"/>
      <c r="EBL10" s="928"/>
      <c r="EBM10" s="928"/>
      <c r="EBN10" s="928"/>
      <c r="EBO10" s="928"/>
      <c r="EBP10" s="928"/>
      <c r="EBQ10" s="928"/>
      <c r="EBR10" s="928"/>
      <c r="EBS10" s="928"/>
      <c r="EBT10" s="928"/>
      <c r="EBU10" s="928"/>
      <c r="EBV10" s="928"/>
      <c r="EBW10" s="928"/>
      <c r="EBX10" s="928"/>
      <c r="EBY10" s="928"/>
      <c r="EBZ10" s="928"/>
      <c r="ECA10" s="928"/>
      <c r="ECB10" s="928"/>
      <c r="ECC10" s="928"/>
      <c r="ECD10" s="928"/>
      <c r="ECE10" s="928"/>
      <c r="ECF10" s="928"/>
      <c r="ECG10" s="928"/>
      <c r="ECH10" s="928"/>
      <c r="ECI10" s="928"/>
      <c r="ECJ10" s="928"/>
      <c r="ECK10" s="928"/>
      <c r="ECL10" s="928"/>
      <c r="ECM10" s="928"/>
      <c r="ECN10" s="928"/>
      <c r="ECO10" s="928"/>
      <c r="ECP10" s="928"/>
      <c r="ECQ10" s="928"/>
      <c r="ECR10" s="928"/>
      <c r="ECS10" s="928"/>
      <c r="ECT10" s="928"/>
      <c r="ECU10" s="928"/>
      <c r="ECV10" s="928"/>
      <c r="ECW10" s="928"/>
      <c r="ECX10" s="928"/>
      <c r="ECY10" s="928"/>
      <c r="ECZ10" s="928"/>
      <c r="EDA10" s="928"/>
      <c r="EDB10" s="928"/>
      <c r="EDC10" s="928"/>
      <c r="EDD10" s="928"/>
      <c r="EDE10" s="928"/>
      <c r="EDF10" s="928"/>
      <c r="EDG10" s="928"/>
      <c r="EDH10" s="928"/>
      <c r="EDI10" s="928"/>
      <c r="EDJ10" s="928"/>
      <c r="EDK10" s="928"/>
      <c r="EDL10" s="928"/>
      <c r="EDM10" s="928"/>
      <c r="EDN10" s="928"/>
      <c r="EDO10" s="928"/>
      <c r="EDP10" s="928"/>
      <c r="EDQ10" s="928"/>
      <c r="EDR10" s="928"/>
      <c r="EDS10" s="928"/>
      <c r="EDT10" s="928"/>
      <c r="EDU10" s="928"/>
      <c r="EDV10" s="928"/>
      <c r="EDW10" s="928"/>
      <c r="EDX10" s="928"/>
      <c r="EDY10" s="928"/>
      <c r="EDZ10" s="928"/>
      <c r="EEA10" s="928"/>
      <c r="EEB10" s="928"/>
      <c r="EEC10" s="928"/>
      <c r="EED10" s="928"/>
      <c r="EEE10" s="928"/>
      <c r="EEF10" s="928"/>
      <c r="EEG10" s="928"/>
      <c r="EEH10" s="928"/>
      <c r="EEI10" s="928"/>
      <c r="EEJ10" s="928"/>
      <c r="EEK10" s="928"/>
      <c r="EEL10" s="928"/>
      <c r="EEM10" s="928"/>
      <c r="EEN10" s="928"/>
      <c r="EEO10" s="928"/>
      <c r="EEP10" s="928"/>
      <c r="EEQ10" s="928"/>
      <c r="EER10" s="928"/>
      <c r="EES10" s="928"/>
      <c r="EET10" s="928"/>
      <c r="EEU10" s="928"/>
      <c r="EEV10" s="928"/>
      <c r="EEW10" s="928"/>
      <c r="EEX10" s="928"/>
      <c r="EEY10" s="928"/>
      <c r="EEZ10" s="928"/>
      <c r="EFA10" s="928"/>
      <c r="EFB10" s="928"/>
      <c r="EFC10" s="928"/>
      <c r="EFD10" s="928"/>
      <c r="EFE10" s="928"/>
      <c r="EFF10" s="928"/>
      <c r="EFG10" s="928"/>
      <c r="EFH10" s="928"/>
      <c r="EFI10" s="928"/>
      <c r="EFJ10" s="928"/>
      <c r="EFK10" s="928"/>
      <c r="EFL10" s="928"/>
      <c r="EFM10" s="928"/>
      <c r="EFN10" s="928"/>
      <c r="EFO10" s="928"/>
      <c r="EFP10" s="928"/>
      <c r="EFQ10" s="928"/>
      <c r="EFR10" s="928"/>
      <c r="EFS10" s="928"/>
      <c r="EFT10" s="928"/>
      <c r="EFU10" s="928"/>
      <c r="EFV10" s="928"/>
      <c r="EFW10" s="928"/>
      <c r="EFX10" s="928"/>
      <c r="EFY10" s="928"/>
      <c r="EFZ10" s="928"/>
      <c r="EGA10" s="928"/>
      <c r="EGB10" s="928"/>
      <c r="EGC10" s="928"/>
      <c r="EGD10" s="928"/>
      <c r="EGE10" s="928"/>
      <c r="EGF10" s="928"/>
      <c r="EGG10" s="928"/>
      <c r="EGH10" s="928"/>
      <c r="EGI10" s="928"/>
      <c r="EGJ10" s="928"/>
      <c r="EGK10" s="928"/>
      <c r="EGL10" s="928"/>
      <c r="EGM10" s="928"/>
      <c r="EGN10" s="928"/>
      <c r="EGO10" s="928"/>
      <c r="EGP10" s="928"/>
      <c r="EGQ10" s="928"/>
      <c r="EGR10" s="928"/>
      <c r="EGS10" s="928"/>
      <c r="EGT10" s="928"/>
      <c r="EGU10" s="928"/>
      <c r="EGV10" s="928"/>
      <c r="EGW10" s="928"/>
      <c r="EGX10" s="928"/>
      <c r="EGY10" s="928"/>
      <c r="EGZ10" s="928"/>
      <c r="EHA10" s="928"/>
      <c r="EHB10" s="928"/>
      <c r="EHC10" s="928"/>
      <c r="EHD10" s="928"/>
      <c r="EHE10" s="928"/>
      <c r="EHF10" s="928"/>
      <c r="EHG10" s="928"/>
      <c r="EHH10" s="928"/>
      <c r="EHI10" s="928"/>
      <c r="EHJ10" s="928"/>
      <c r="EHK10" s="928"/>
      <c r="EHL10" s="928"/>
      <c r="EHM10" s="928"/>
      <c r="EHN10" s="928"/>
      <c r="EHO10" s="928"/>
      <c r="EHP10" s="928"/>
      <c r="EHQ10" s="928"/>
      <c r="EHR10" s="928"/>
      <c r="EHS10" s="928"/>
      <c r="EHT10" s="928"/>
      <c r="EHU10" s="928"/>
      <c r="EHV10" s="928"/>
      <c r="EHW10" s="928"/>
      <c r="EHX10" s="928"/>
      <c r="EHY10" s="928"/>
      <c r="EHZ10" s="928"/>
      <c r="EIA10" s="928"/>
      <c r="EIB10" s="928"/>
      <c r="EIC10" s="928"/>
      <c r="EID10" s="928"/>
      <c r="EIE10" s="928"/>
      <c r="EIF10" s="928"/>
      <c r="EIG10" s="928"/>
      <c r="EIH10" s="928"/>
      <c r="EII10" s="928"/>
      <c r="EIJ10" s="928"/>
      <c r="EIK10" s="928"/>
      <c r="EIL10" s="928"/>
      <c r="EIM10" s="928"/>
      <c r="EIN10" s="928"/>
      <c r="EIO10" s="928"/>
      <c r="EIP10" s="928"/>
      <c r="EIQ10" s="928"/>
      <c r="EIR10" s="928"/>
      <c r="EIS10" s="928"/>
      <c r="EIT10" s="928"/>
      <c r="EIU10" s="928"/>
      <c r="EIV10" s="928"/>
      <c r="EIW10" s="928"/>
      <c r="EIX10" s="928"/>
      <c r="EIY10" s="928"/>
      <c r="EIZ10" s="928"/>
      <c r="EJA10" s="928"/>
      <c r="EJB10" s="928"/>
      <c r="EJC10" s="928"/>
      <c r="EJD10" s="928"/>
      <c r="EJE10" s="928"/>
      <c r="EJF10" s="928"/>
      <c r="EJG10" s="928"/>
      <c r="EJH10" s="928"/>
      <c r="EJI10" s="928"/>
      <c r="EJJ10" s="928"/>
      <c r="EJK10" s="928"/>
      <c r="EJL10" s="928"/>
      <c r="EJM10" s="928"/>
      <c r="EJN10" s="928"/>
      <c r="EJO10" s="928"/>
      <c r="EJP10" s="928"/>
      <c r="EJQ10" s="928"/>
      <c r="EJR10" s="928"/>
      <c r="EJS10" s="928"/>
      <c r="EJT10" s="928"/>
      <c r="EJU10" s="928"/>
      <c r="EJV10" s="928"/>
      <c r="EJW10" s="928"/>
      <c r="EJX10" s="928"/>
      <c r="EJY10" s="928"/>
      <c r="EJZ10" s="928"/>
      <c r="EKA10" s="928"/>
      <c r="EKB10" s="928"/>
      <c r="EKC10" s="928"/>
      <c r="EKD10" s="928"/>
      <c r="EKE10" s="928"/>
      <c r="EKF10" s="928"/>
      <c r="EKG10" s="928"/>
      <c r="EKH10" s="928"/>
      <c r="EKI10" s="928"/>
      <c r="EKJ10" s="928"/>
      <c r="EKK10" s="928"/>
      <c r="EKL10" s="928"/>
      <c r="EKM10" s="928"/>
      <c r="EKN10" s="928"/>
      <c r="EKO10" s="928"/>
      <c r="EKP10" s="928"/>
      <c r="EKQ10" s="928"/>
      <c r="EKR10" s="928"/>
      <c r="EKS10" s="928"/>
      <c r="EKT10" s="928"/>
      <c r="EKU10" s="928"/>
      <c r="EKV10" s="928"/>
      <c r="EKW10" s="928"/>
      <c r="EKX10" s="928"/>
      <c r="EKY10" s="928"/>
      <c r="EKZ10" s="928"/>
      <c r="ELA10" s="928"/>
      <c r="ELB10" s="928"/>
      <c r="ELC10" s="928"/>
      <c r="ELD10" s="928"/>
      <c r="ELE10" s="928"/>
      <c r="ELF10" s="928"/>
      <c r="ELG10" s="928"/>
      <c r="ELH10" s="928"/>
      <c r="ELI10" s="928"/>
      <c r="ELJ10" s="928"/>
      <c r="ELK10" s="928"/>
      <c r="ELL10" s="928"/>
      <c r="ELM10" s="928"/>
      <c r="ELN10" s="928"/>
      <c r="ELO10" s="928"/>
      <c r="ELP10" s="928"/>
      <c r="ELQ10" s="928"/>
      <c r="ELR10" s="928"/>
      <c r="ELS10" s="928"/>
      <c r="ELT10" s="928"/>
      <c r="ELU10" s="928"/>
      <c r="ELV10" s="928"/>
      <c r="ELW10" s="928"/>
      <c r="ELX10" s="928"/>
      <c r="ELY10" s="928"/>
      <c r="ELZ10" s="928"/>
      <c r="EMA10" s="928"/>
      <c r="EMB10" s="928"/>
      <c r="EMC10" s="928"/>
      <c r="EMD10" s="928"/>
      <c r="EME10" s="928"/>
      <c r="EMF10" s="928"/>
      <c r="EMG10" s="928"/>
      <c r="EMH10" s="928"/>
      <c r="EMI10" s="928"/>
      <c r="EMJ10" s="928"/>
      <c r="EMK10" s="928"/>
      <c r="EML10" s="928"/>
      <c r="EMM10" s="928"/>
      <c r="EMN10" s="928"/>
      <c r="EMO10" s="928"/>
      <c r="EMP10" s="928"/>
      <c r="EMQ10" s="928"/>
      <c r="EMR10" s="928"/>
      <c r="EMS10" s="928"/>
      <c r="EMT10" s="928"/>
      <c r="EMU10" s="928"/>
      <c r="EMV10" s="928"/>
      <c r="EMW10" s="928"/>
      <c r="EMX10" s="928"/>
      <c r="EMY10" s="928"/>
      <c r="EMZ10" s="928"/>
      <c r="ENA10" s="928"/>
      <c r="ENB10" s="928"/>
      <c r="ENC10" s="928"/>
      <c r="END10" s="928"/>
      <c r="ENE10" s="928"/>
      <c r="ENF10" s="928"/>
      <c r="ENG10" s="928"/>
      <c r="ENH10" s="928"/>
      <c r="ENI10" s="928"/>
      <c r="ENJ10" s="928"/>
      <c r="ENK10" s="928"/>
      <c r="ENL10" s="928"/>
      <c r="ENM10" s="928"/>
      <c r="ENN10" s="928"/>
      <c r="ENO10" s="928"/>
      <c r="ENP10" s="928"/>
      <c r="ENQ10" s="928"/>
      <c r="ENR10" s="928"/>
      <c r="ENS10" s="928"/>
      <c r="ENT10" s="928"/>
      <c r="ENU10" s="928"/>
      <c r="ENV10" s="928"/>
      <c r="ENW10" s="928"/>
      <c r="ENX10" s="928"/>
      <c r="ENY10" s="928"/>
      <c r="ENZ10" s="928"/>
      <c r="EOA10" s="928"/>
      <c r="EOB10" s="928"/>
      <c r="EOC10" s="928"/>
      <c r="EOD10" s="928"/>
      <c r="EOE10" s="928"/>
      <c r="EOF10" s="928"/>
      <c r="EOG10" s="928"/>
      <c r="EOH10" s="928"/>
      <c r="EOI10" s="928"/>
      <c r="EOJ10" s="928"/>
      <c r="EOK10" s="928"/>
      <c r="EOL10" s="928"/>
      <c r="EOM10" s="928"/>
      <c r="EON10" s="928"/>
      <c r="EOO10" s="928"/>
      <c r="EOP10" s="928"/>
      <c r="EOQ10" s="928"/>
      <c r="EOR10" s="928"/>
      <c r="EOS10" s="928"/>
      <c r="EOT10" s="928"/>
      <c r="EOU10" s="928"/>
      <c r="EOV10" s="928"/>
      <c r="EOW10" s="928"/>
      <c r="EOX10" s="928"/>
      <c r="EOY10" s="928"/>
      <c r="EOZ10" s="928"/>
      <c r="EPA10" s="928"/>
      <c r="EPB10" s="928"/>
      <c r="EPC10" s="928"/>
      <c r="EPD10" s="928"/>
      <c r="EPE10" s="928"/>
      <c r="EPF10" s="928"/>
      <c r="EPG10" s="928"/>
      <c r="EPH10" s="928"/>
      <c r="EPI10" s="928"/>
      <c r="EPJ10" s="928"/>
      <c r="EPK10" s="928"/>
      <c r="EPL10" s="928"/>
      <c r="EPM10" s="928"/>
      <c r="EPN10" s="928"/>
      <c r="EPO10" s="928"/>
      <c r="EPP10" s="928"/>
      <c r="EPQ10" s="928"/>
      <c r="EPR10" s="928"/>
      <c r="EPS10" s="928"/>
      <c r="EPT10" s="928"/>
      <c r="EPU10" s="928"/>
      <c r="EPV10" s="928"/>
      <c r="EPW10" s="928"/>
      <c r="EPX10" s="928"/>
      <c r="EPY10" s="928"/>
      <c r="EPZ10" s="928"/>
      <c r="EQA10" s="928"/>
      <c r="EQB10" s="928"/>
      <c r="EQC10" s="928"/>
      <c r="EQD10" s="928"/>
      <c r="EQE10" s="928"/>
      <c r="EQF10" s="928"/>
      <c r="EQG10" s="928"/>
      <c r="EQH10" s="928"/>
      <c r="EQI10" s="928"/>
      <c r="EQJ10" s="928"/>
      <c r="EQK10" s="928"/>
      <c r="EQL10" s="928"/>
      <c r="EQM10" s="928"/>
      <c r="EQN10" s="928"/>
      <c r="EQO10" s="928"/>
      <c r="EQP10" s="928"/>
      <c r="EQQ10" s="928"/>
      <c r="EQR10" s="928"/>
      <c r="EQS10" s="928"/>
      <c r="EQT10" s="928"/>
      <c r="EQU10" s="928"/>
      <c r="EQV10" s="928"/>
      <c r="EQW10" s="928"/>
      <c r="EQX10" s="928"/>
      <c r="EQY10" s="928"/>
      <c r="EQZ10" s="928"/>
      <c r="ERA10" s="928"/>
      <c r="ERB10" s="928"/>
      <c r="ERC10" s="928"/>
      <c r="ERD10" s="928"/>
      <c r="ERE10" s="928"/>
      <c r="ERF10" s="928"/>
      <c r="ERG10" s="928"/>
      <c r="ERH10" s="928"/>
      <c r="ERI10" s="928"/>
      <c r="ERJ10" s="928"/>
      <c r="ERK10" s="928"/>
      <c r="ERL10" s="928"/>
      <c r="ERM10" s="928"/>
      <c r="ERN10" s="928"/>
      <c r="ERO10" s="928"/>
      <c r="ERP10" s="928"/>
      <c r="ERQ10" s="928"/>
      <c r="ERR10" s="928"/>
      <c r="ERS10" s="928"/>
      <c r="ERT10" s="928"/>
      <c r="ERU10" s="928"/>
      <c r="ERV10" s="928"/>
      <c r="ERW10" s="928"/>
      <c r="ERX10" s="928"/>
      <c r="ERY10" s="928"/>
      <c r="ERZ10" s="928"/>
      <c r="ESA10" s="928"/>
      <c r="ESB10" s="928"/>
      <c r="ESC10" s="928"/>
      <c r="ESD10" s="928"/>
      <c r="ESE10" s="928"/>
      <c r="ESF10" s="928"/>
      <c r="ESG10" s="928"/>
      <c r="ESH10" s="928"/>
      <c r="ESI10" s="928"/>
      <c r="ESJ10" s="928"/>
      <c r="ESK10" s="928"/>
      <c r="ESL10" s="928"/>
      <c r="ESM10" s="928"/>
      <c r="ESN10" s="928"/>
      <c r="ESO10" s="928"/>
      <c r="ESP10" s="928"/>
      <c r="ESQ10" s="928"/>
      <c r="ESR10" s="928"/>
      <c r="ESS10" s="928"/>
      <c r="EST10" s="928"/>
      <c r="ESU10" s="928"/>
      <c r="ESV10" s="928"/>
      <c r="ESW10" s="928"/>
      <c r="ESX10" s="928"/>
      <c r="ESY10" s="928"/>
      <c r="ESZ10" s="928"/>
      <c r="ETA10" s="928"/>
      <c r="ETB10" s="928"/>
      <c r="ETC10" s="928"/>
      <c r="ETD10" s="928"/>
      <c r="ETE10" s="928"/>
      <c r="ETF10" s="928"/>
      <c r="ETG10" s="928"/>
      <c r="ETH10" s="928"/>
      <c r="ETI10" s="928"/>
      <c r="ETJ10" s="928"/>
      <c r="ETK10" s="928"/>
      <c r="ETL10" s="928"/>
      <c r="ETM10" s="928"/>
      <c r="ETN10" s="928"/>
      <c r="ETO10" s="928"/>
      <c r="ETP10" s="928"/>
      <c r="ETQ10" s="928"/>
      <c r="ETR10" s="928"/>
      <c r="ETS10" s="928"/>
      <c r="ETT10" s="928"/>
      <c r="ETU10" s="928"/>
      <c r="ETV10" s="928"/>
      <c r="ETW10" s="928"/>
      <c r="ETX10" s="928"/>
      <c r="ETY10" s="928"/>
      <c r="ETZ10" s="928"/>
      <c r="EUA10" s="928"/>
      <c r="EUB10" s="928"/>
      <c r="EUC10" s="928"/>
      <c r="EUD10" s="928"/>
      <c r="EUE10" s="928"/>
      <c r="EUF10" s="928"/>
      <c r="EUG10" s="928"/>
      <c r="EUH10" s="928"/>
      <c r="EUI10" s="928"/>
      <c r="EUJ10" s="928"/>
      <c r="EUK10" s="928"/>
      <c r="EUL10" s="928"/>
      <c r="EUM10" s="928"/>
      <c r="EUN10" s="928"/>
      <c r="EUO10" s="928"/>
      <c r="EUP10" s="928"/>
      <c r="EUQ10" s="928"/>
      <c r="EUR10" s="928"/>
      <c r="EUS10" s="928"/>
      <c r="EUT10" s="928"/>
      <c r="EUU10" s="928"/>
      <c r="EUV10" s="928"/>
      <c r="EUW10" s="928"/>
      <c r="EUX10" s="928"/>
      <c r="EUY10" s="928"/>
      <c r="EUZ10" s="928"/>
      <c r="EVA10" s="928"/>
      <c r="EVB10" s="928"/>
      <c r="EVC10" s="928"/>
      <c r="EVD10" s="928"/>
      <c r="EVE10" s="928"/>
      <c r="EVF10" s="928"/>
      <c r="EVG10" s="928"/>
      <c r="EVH10" s="928"/>
      <c r="EVI10" s="928"/>
      <c r="EVJ10" s="928"/>
      <c r="EVK10" s="928"/>
      <c r="EVL10" s="928"/>
      <c r="EVM10" s="928"/>
      <c r="EVN10" s="928"/>
      <c r="EVO10" s="928"/>
      <c r="EVP10" s="928"/>
      <c r="EVQ10" s="928"/>
      <c r="EVR10" s="928"/>
      <c r="EVS10" s="928"/>
      <c r="EVT10" s="928"/>
      <c r="EVU10" s="928"/>
      <c r="EVV10" s="928"/>
      <c r="EVW10" s="928"/>
      <c r="EVX10" s="928"/>
      <c r="EVY10" s="928"/>
      <c r="EVZ10" s="928"/>
      <c r="EWA10" s="928"/>
      <c r="EWB10" s="928"/>
      <c r="EWC10" s="928"/>
      <c r="EWD10" s="928"/>
      <c r="EWE10" s="928"/>
      <c r="EWF10" s="928"/>
      <c r="EWG10" s="928"/>
      <c r="EWH10" s="928"/>
      <c r="EWI10" s="928"/>
      <c r="EWJ10" s="928"/>
      <c r="EWK10" s="928"/>
      <c r="EWL10" s="928"/>
      <c r="EWM10" s="928"/>
      <c r="EWN10" s="928"/>
      <c r="EWO10" s="928"/>
      <c r="EWP10" s="928"/>
      <c r="EWQ10" s="928"/>
      <c r="EWR10" s="928"/>
      <c r="EWS10" s="928"/>
      <c r="EWT10" s="928"/>
      <c r="EWU10" s="928"/>
      <c r="EWV10" s="928"/>
      <c r="EWW10" s="928"/>
      <c r="EWX10" s="928"/>
      <c r="EWY10" s="928"/>
      <c r="EWZ10" s="928"/>
      <c r="EXA10" s="928"/>
      <c r="EXB10" s="928"/>
      <c r="EXC10" s="928"/>
      <c r="EXD10" s="928"/>
      <c r="EXE10" s="928"/>
      <c r="EXF10" s="928"/>
      <c r="EXG10" s="928"/>
      <c r="EXH10" s="928"/>
      <c r="EXI10" s="928"/>
      <c r="EXJ10" s="928"/>
      <c r="EXK10" s="928"/>
      <c r="EXL10" s="928"/>
      <c r="EXM10" s="928"/>
      <c r="EXN10" s="928"/>
      <c r="EXO10" s="928"/>
      <c r="EXP10" s="928"/>
      <c r="EXQ10" s="928"/>
      <c r="EXR10" s="928"/>
      <c r="EXS10" s="928"/>
      <c r="EXT10" s="928"/>
      <c r="EXU10" s="928"/>
      <c r="EXV10" s="928"/>
      <c r="EXW10" s="928"/>
      <c r="EXX10" s="928"/>
      <c r="EXY10" s="928"/>
      <c r="EXZ10" s="928"/>
      <c r="EYA10" s="928"/>
      <c r="EYB10" s="928"/>
      <c r="EYC10" s="928"/>
      <c r="EYD10" s="928"/>
      <c r="EYE10" s="928"/>
      <c r="EYF10" s="928"/>
      <c r="EYG10" s="928"/>
      <c r="EYH10" s="928"/>
      <c r="EYI10" s="928"/>
      <c r="EYJ10" s="928"/>
      <c r="EYK10" s="928"/>
      <c r="EYL10" s="928"/>
      <c r="EYM10" s="928"/>
      <c r="EYN10" s="928"/>
      <c r="EYO10" s="928"/>
      <c r="EYP10" s="928"/>
      <c r="EYQ10" s="928"/>
      <c r="EYR10" s="928"/>
      <c r="EYS10" s="928"/>
      <c r="EYT10" s="928"/>
      <c r="EYU10" s="928"/>
      <c r="EYV10" s="928"/>
      <c r="EYW10" s="928"/>
      <c r="EYX10" s="928"/>
      <c r="EYY10" s="928"/>
      <c r="EYZ10" s="928"/>
      <c r="EZA10" s="928"/>
      <c r="EZB10" s="928"/>
      <c r="EZC10" s="928"/>
      <c r="EZD10" s="928"/>
      <c r="EZE10" s="928"/>
      <c r="EZF10" s="928"/>
      <c r="EZG10" s="928"/>
      <c r="EZH10" s="928"/>
      <c r="EZI10" s="928"/>
      <c r="EZJ10" s="928"/>
      <c r="EZK10" s="928"/>
      <c r="EZL10" s="928"/>
      <c r="EZM10" s="928"/>
      <c r="EZN10" s="928"/>
      <c r="EZO10" s="928"/>
      <c r="EZP10" s="928"/>
      <c r="EZQ10" s="928"/>
      <c r="EZR10" s="928"/>
      <c r="EZS10" s="928"/>
      <c r="EZT10" s="928"/>
      <c r="EZU10" s="928"/>
      <c r="EZV10" s="928"/>
      <c r="EZW10" s="928"/>
      <c r="EZX10" s="928"/>
      <c r="EZY10" s="928"/>
      <c r="EZZ10" s="928"/>
      <c r="FAA10" s="928"/>
      <c r="FAB10" s="928"/>
      <c r="FAC10" s="928"/>
      <c r="FAD10" s="928"/>
      <c r="FAE10" s="928"/>
      <c r="FAF10" s="928"/>
      <c r="FAG10" s="928"/>
      <c r="FAH10" s="928"/>
      <c r="FAI10" s="928"/>
      <c r="FAJ10" s="928"/>
      <c r="FAK10" s="928"/>
      <c r="FAL10" s="928"/>
      <c r="FAM10" s="928"/>
      <c r="FAN10" s="928"/>
      <c r="FAO10" s="928"/>
      <c r="FAP10" s="928"/>
      <c r="FAQ10" s="928"/>
      <c r="FAR10" s="928"/>
      <c r="FAS10" s="928"/>
      <c r="FAT10" s="928"/>
      <c r="FAU10" s="928"/>
      <c r="FAV10" s="928"/>
      <c r="FAW10" s="928"/>
      <c r="FAX10" s="928"/>
      <c r="FAY10" s="928"/>
      <c r="FAZ10" s="928"/>
      <c r="FBA10" s="928"/>
      <c r="FBB10" s="928"/>
      <c r="FBC10" s="928"/>
      <c r="FBD10" s="928"/>
      <c r="FBE10" s="928"/>
      <c r="FBF10" s="928"/>
      <c r="FBG10" s="928"/>
      <c r="FBH10" s="928"/>
      <c r="FBI10" s="928"/>
      <c r="FBJ10" s="928"/>
      <c r="FBK10" s="928"/>
      <c r="FBL10" s="928"/>
      <c r="FBM10" s="928"/>
      <c r="FBN10" s="928"/>
      <c r="FBO10" s="928"/>
      <c r="FBP10" s="928"/>
      <c r="FBQ10" s="928"/>
      <c r="FBR10" s="928"/>
      <c r="FBS10" s="928"/>
      <c r="FBT10" s="928"/>
      <c r="FBU10" s="928"/>
      <c r="FBV10" s="928"/>
      <c r="FBW10" s="928"/>
      <c r="FBX10" s="928"/>
      <c r="FBY10" s="928"/>
      <c r="FBZ10" s="928"/>
      <c r="FCA10" s="928"/>
      <c r="FCB10" s="928"/>
      <c r="FCC10" s="928"/>
      <c r="FCD10" s="928"/>
      <c r="FCE10" s="928"/>
      <c r="FCF10" s="928"/>
      <c r="FCG10" s="928"/>
      <c r="FCH10" s="928"/>
      <c r="FCI10" s="928"/>
      <c r="FCJ10" s="928"/>
      <c r="FCK10" s="928"/>
      <c r="FCL10" s="928"/>
      <c r="FCM10" s="928"/>
      <c r="FCN10" s="928"/>
      <c r="FCO10" s="928"/>
      <c r="FCP10" s="928"/>
      <c r="FCQ10" s="928"/>
      <c r="FCR10" s="928"/>
      <c r="FCS10" s="928"/>
      <c r="FCT10" s="928"/>
      <c r="FCU10" s="928"/>
      <c r="FCV10" s="928"/>
      <c r="FCW10" s="928"/>
      <c r="FCX10" s="928"/>
      <c r="FCY10" s="928"/>
      <c r="FCZ10" s="928"/>
      <c r="FDA10" s="928"/>
      <c r="FDB10" s="928"/>
      <c r="FDC10" s="928"/>
      <c r="FDD10" s="928"/>
      <c r="FDE10" s="928"/>
      <c r="FDF10" s="928"/>
      <c r="FDG10" s="928"/>
      <c r="FDH10" s="928"/>
      <c r="FDI10" s="928"/>
      <c r="FDJ10" s="928"/>
      <c r="FDK10" s="928"/>
      <c r="FDL10" s="928"/>
      <c r="FDM10" s="928"/>
      <c r="FDN10" s="928"/>
      <c r="FDO10" s="928"/>
      <c r="FDP10" s="928"/>
      <c r="FDQ10" s="928"/>
      <c r="FDR10" s="928"/>
      <c r="FDS10" s="928"/>
      <c r="FDT10" s="928"/>
      <c r="FDU10" s="928"/>
      <c r="FDV10" s="928"/>
      <c r="FDW10" s="928"/>
      <c r="FDX10" s="928"/>
      <c r="FDY10" s="928"/>
      <c r="FDZ10" s="928"/>
      <c r="FEA10" s="928"/>
      <c r="FEB10" s="928"/>
      <c r="FEC10" s="928"/>
      <c r="FED10" s="928"/>
      <c r="FEE10" s="928"/>
      <c r="FEF10" s="928"/>
      <c r="FEG10" s="928"/>
      <c r="FEH10" s="928"/>
      <c r="FEI10" s="928"/>
      <c r="FEJ10" s="928"/>
      <c r="FEK10" s="928"/>
      <c r="FEL10" s="928"/>
      <c r="FEM10" s="928"/>
      <c r="FEN10" s="928"/>
      <c r="FEO10" s="928"/>
      <c r="FEP10" s="928"/>
      <c r="FEQ10" s="928"/>
      <c r="FER10" s="928"/>
      <c r="FES10" s="928"/>
      <c r="FET10" s="928"/>
      <c r="FEU10" s="928"/>
      <c r="FEV10" s="928"/>
      <c r="FEW10" s="928"/>
      <c r="FEX10" s="928"/>
      <c r="FEY10" s="928"/>
      <c r="FEZ10" s="928"/>
      <c r="FFA10" s="928"/>
      <c r="FFB10" s="928"/>
      <c r="FFC10" s="928"/>
      <c r="FFD10" s="928"/>
      <c r="FFE10" s="928"/>
      <c r="FFF10" s="928"/>
      <c r="FFG10" s="928"/>
      <c r="FFH10" s="928"/>
      <c r="FFI10" s="928"/>
      <c r="FFJ10" s="928"/>
      <c r="FFK10" s="928"/>
      <c r="FFL10" s="928"/>
      <c r="FFM10" s="928"/>
      <c r="FFN10" s="928"/>
      <c r="FFO10" s="928"/>
      <c r="FFP10" s="928"/>
      <c r="FFQ10" s="928"/>
      <c r="FFR10" s="928"/>
      <c r="FFS10" s="928"/>
      <c r="FFT10" s="928"/>
      <c r="FFU10" s="928"/>
      <c r="FFV10" s="928"/>
      <c r="FFW10" s="928"/>
      <c r="FFX10" s="928"/>
      <c r="FFY10" s="928"/>
      <c r="FFZ10" s="928"/>
      <c r="FGA10" s="928"/>
      <c r="FGB10" s="928"/>
      <c r="FGC10" s="928"/>
      <c r="FGD10" s="928"/>
      <c r="FGE10" s="928"/>
      <c r="FGF10" s="928"/>
      <c r="FGG10" s="928"/>
      <c r="FGH10" s="928"/>
      <c r="FGI10" s="928"/>
      <c r="FGJ10" s="928"/>
      <c r="FGK10" s="928"/>
      <c r="FGL10" s="928"/>
      <c r="FGM10" s="928"/>
      <c r="FGN10" s="928"/>
      <c r="FGO10" s="928"/>
      <c r="FGP10" s="928"/>
      <c r="FGQ10" s="928"/>
      <c r="FGR10" s="928"/>
      <c r="FGS10" s="928"/>
      <c r="FGT10" s="928"/>
      <c r="FGU10" s="928"/>
      <c r="FGV10" s="928"/>
      <c r="FGW10" s="928"/>
      <c r="FGX10" s="928"/>
      <c r="FGY10" s="928"/>
      <c r="FGZ10" s="928"/>
      <c r="FHA10" s="928"/>
      <c r="FHB10" s="928"/>
      <c r="FHC10" s="928"/>
      <c r="FHD10" s="928"/>
      <c r="FHE10" s="928"/>
      <c r="FHF10" s="928"/>
      <c r="FHG10" s="928"/>
      <c r="FHH10" s="928"/>
      <c r="FHI10" s="928"/>
      <c r="FHJ10" s="928"/>
      <c r="FHK10" s="928"/>
      <c r="FHL10" s="928"/>
      <c r="FHM10" s="928"/>
      <c r="FHN10" s="928"/>
      <c r="FHO10" s="928"/>
      <c r="FHP10" s="928"/>
      <c r="FHQ10" s="928"/>
      <c r="FHR10" s="928"/>
      <c r="FHS10" s="928"/>
      <c r="FHT10" s="928"/>
      <c r="FHU10" s="928"/>
      <c r="FHV10" s="928"/>
      <c r="FHW10" s="928"/>
      <c r="FHX10" s="928"/>
      <c r="FHY10" s="928"/>
      <c r="FHZ10" s="928"/>
      <c r="FIA10" s="928"/>
      <c r="FIB10" s="928"/>
      <c r="FIC10" s="928"/>
      <c r="FID10" s="928"/>
      <c r="FIE10" s="928"/>
      <c r="FIF10" s="928"/>
      <c r="FIG10" s="928"/>
      <c r="FIH10" s="928"/>
      <c r="FII10" s="928"/>
      <c r="FIJ10" s="928"/>
      <c r="FIK10" s="928"/>
      <c r="FIL10" s="928"/>
      <c r="FIM10" s="928"/>
      <c r="FIN10" s="928"/>
      <c r="FIO10" s="928"/>
      <c r="FIP10" s="928"/>
      <c r="FIQ10" s="928"/>
      <c r="FIR10" s="928"/>
      <c r="FIS10" s="928"/>
      <c r="FIT10" s="928"/>
      <c r="FIU10" s="928"/>
      <c r="FIV10" s="928"/>
      <c r="FIW10" s="928"/>
      <c r="FIX10" s="928"/>
      <c r="FIY10" s="928"/>
      <c r="FIZ10" s="928"/>
      <c r="FJA10" s="928"/>
      <c r="FJB10" s="928"/>
      <c r="FJC10" s="928"/>
      <c r="FJD10" s="928"/>
      <c r="FJE10" s="928"/>
      <c r="FJF10" s="928"/>
      <c r="FJG10" s="928"/>
      <c r="FJH10" s="928"/>
      <c r="FJI10" s="928"/>
      <c r="FJJ10" s="928"/>
      <c r="FJK10" s="928"/>
      <c r="FJL10" s="928"/>
      <c r="FJM10" s="928"/>
      <c r="FJN10" s="928"/>
      <c r="FJO10" s="928"/>
      <c r="FJP10" s="928"/>
      <c r="FJQ10" s="928"/>
      <c r="FJR10" s="928"/>
      <c r="FJS10" s="928"/>
      <c r="FJT10" s="928"/>
      <c r="FJU10" s="928"/>
      <c r="FJV10" s="928"/>
      <c r="FJW10" s="928"/>
      <c r="FJX10" s="928"/>
      <c r="FJY10" s="928"/>
      <c r="FJZ10" s="928"/>
      <c r="FKA10" s="928"/>
      <c r="FKB10" s="928"/>
      <c r="FKC10" s="928"/>
      <c r="FKD10" s="928"/>
      <c r="FKE10" s="928"/>
      <c r="FKF10" s="928"/>
      <c r="FKG10" s="928"/>
      <c r="FKH10" s="928"/>
      <c r="FKI10" s="928"/>
      <c r="FKJ10" s="928"/>
      <c r="FKK10" s="928"/>
      <c r="FKL10" s="928"/>
      <c r="FKM10" s="928"/>
      <c r="FKN10" s="928"/>
      <c r="FKO10" s="928"/>
      <c r="FKP10" s="928"/>
      <c r="FKQ10" s="928"/>
      <c r="FKR10" s="928"/>
      <c r="FKS10" s="928"/>
      <c r="FKT10" s="928"/>
      <c r="FKU10" s="928"/>
      <c r="FKV10" s="928"/>
      <c r="FKW10" s="928"/>
      <c r="FKX10" s="928"/>
      <c r="FKY10" s="928"/>
      <c r="FKZ10" s="928"/>
      <c r="FLA10" s="928"/>
      <c r="FLB10" s="928"/>
      <c r="FLC10" s="928"/>
      <c r="FLD10" s="928"/>
      <c r="FLE10" s="928"/>
      <c r="FLF10" s="928"/>
      <c r="FLG10" s="928"/>
      <c r="FLH10" s="928"/>
      <c r="FLI10" s="928"/>
      <c r="FLJ10" s="928"/>
      <c r="FLK10" s="928"/>
      <c r="FLL10" s="928"/>
      <c r="FLM10" s="928"/>
      <c r="FLN10" s="928"/>
      <c r="FLO10" s="928"/>
      <c r="FLP10" s="928"/>
      <c r="FLQ10" s="928"/>
      <c r="FLR10" s="928"/>
      <c r="FLS10" s="928"/>
      <c r="FLT10" s="928"/>
      <c r="FLU10" s="928"/>
      <c r="FLV10" s="928"/>
      <c r="FLW10" s="928"/>
      <c r="FLX10" s="928"/>
      <c r="FLY10" s="928"/>
      <c r="FLZ10" s="928"/>
      <c r="FMA10" s="928"/>
      <c r="FMB10" s="928"/>
      <c r="FMC10" s="928"/>
      <c r="FMD10" s="928"/>
      <c r="FME10" s="928"/>
      <c r="FMF10" s="928"/>
      <c r="FMG10" s="928"/>
      <c r="FMH10" s="928"/>
      <c r="FMI10" s="928"/>
      <c r="FMJ10" s="928"/>
      <c r="FMK10" s="928"/>
      <c r="FML10" s="928"/>
      <c r="FMM10" s="928"/>
      <c r="FMN10" s="928"/>
      <c r="FMO10" s="928"/>
      <c r="FMP10" s="928"/>
      <c r="FMQ10" s="928"/>
      <c r="FMR10" s="928"/>
      <c r="FMS10" s="928"/>
      <c r="FMT10" s="928"/>
      <c r="FMU10" s="928"/>
      <c r="FMV10" s="928"/>
      <c r="FMW10" s="928"/>
      <c r="FMX10" s="928"/>
      <c r="FMY10" s="928"/>
      <c r="FMZ10" s="928"/>
      <c r="FNA10" s="928"/>
      <c r="FNB10" s="928"/>
      <c r="FNC10" s="928"/>
      <c r="FND10" s="928"/>
      <c r="FNE10" s="928"/>
      <c r="FNF10" s="928"/>
      <c r="FNG10" s="928"/>
      <c r="FNH10" s="928"/>
      <c r="FNI10" s="928"/>
      <c r="FNJ10" s="928"/>
      <c r="FNK10" s="928"/>
      <c r="FNL10" s="928"/>
      <c r="FNM10" s="928"/>
      <c r="FNN10" s="928"/>
      <c r="FNO10" s="928"/>
      <c r="FNP10" s="928"/>
      <c r="FNQ10" s="928"/>
      <c r="FNR10" s="928"/>
      <c r="FNS10" s="928"/>
      <c r="FNT10" s="928"/>
      <c r="FNU10" s="928"/>
      <c r="FNV10" s="928"/>
      <c r="FNW10" s="928"/>
      <c r="FNX10" s="928"/>
      <c r="FNY10" s="928"/>
      <c r="FNZ10" s="928"/>
      <c r="FOA10" s="928"/>
      <c r="FOB10" s="928"/>
      <c r="FOC10" s="928"/>
      <c r="FOD10" s="928"/>
      <c r="FOE10" s="928"/>
      <c r="FOF10" s="928"/>
      <c r="FOG10" s="928"/>
      <c r="FOH10" s="928"/>
      <c r="FOI10" s="928"/>
      <c r="FOJ10" s="928"/>
      <c r="FOK10" s="928"/>
      <c r="FOL10" s="928"/>
      <c r="FOM10" s="928"/>
      <c r="FON10" s="928"/>
      <c r="FOO10" s="928"/>
      <c r="FOP10" s="928"/>
      <c r="FOQ10" s="928"/>
      <c r="FOR10" s="928"/>
      <c r="FOS10" s="928"/>
      <c r="FOT10" s="928"/>
      <c r="FOU10" s="928"/>
      <c r="FOV10" s="928"/>
      <c r="FOW10" s="928"/>
      <c r="FOX10" s="928"/>
      <c r="FOY10" s="928"/>
      <c r="FOZ10" s="928"/>
      <c r="FPA10" s="928"/>
      <c r="FPB10" s="928"/>
      <c r="FPC10" s="928"/>
      <c r="FPD10" s="928"/>
      <c r="FPE10" s="928"/>
      <c r="FPF10" s="928"/>
      <c r="FPG10" s="928"/>
      <c r="FPH10" s="928"/>
      <c r="FPI10" s="928"/>
      <c r="FPJ10" s="928"/>
      <c r="FPK10" s="928"/>
      <c r="FPL10" s="928"/>
      <c r="FPM10" s="928"/>
      <c r="FPN10" s="928"/>
      <c r="FPO10" s="928"/>
      <c r="FPP10" s="928"/>
      <c r="FPQ10" s="928"/>
      <c r="FPR10" s="928"/>
      <c r="FPS10" s="928"/>
      <c r="FPT10" s="928"/>
      <c r="FPU10" s="928"/>
      <c r="FPV10" s="928"/>
      <c r="FPW10" s="928"/>
      <c r="FPX10" s="928"/>
      <c r="FPY10" s="928"/>
      <c r="FPZ10" s="928"/>
      <c r="FQA10" s="928"/>
      <c r="FQB10" s="928"/>
      <c r="FQC10" s="928"/>
      <c r="FQD10" s="928"/>
      <c r="FQE10" s="928"/>
      <c r="FQF10" s="928"/>
      <c r="FQG10" s="928"/>
      <c r="FQH10" s="928"/>
      <c r="FQI10" s="928"/>
      <c r="FQJ10" s="928"/>
      <c r="FQK10" s="928"/>
      <c r="FQL10" s="928"/>
      <c r="FQM10" s="928"/>
      <c r="FQN10" s="928"/>
      <c r="FQO10" s="928"/>
      <c r="FQP10" s="928"/>
      <c r="FQQ10" s="928"/>
      <c r="FQR10" s="928"/>
      <c r="FQS10" s="928"/>
      <c r="FQT10" s="928"/>
      <c r="FQU10" s="928"/>
      <c r="FQV10" s="928"/>
      <c r="FQW10" s="928"/>
      <c r="FQX10" s="928"/>
      <c r="FQY10" s="928"/>
      <c r="FQZ10" s="928"/>
      <c r="FRA10" s="928"/>
      <c r="FRB10" s="928"/>
      <c r="FRC10" s="928"/>
      <c r="FRD10" s="928"/>
      <c r="FRE10" s="928"/>
      <c r="FRF10" s="928"/>
      <c r="FRG10" s="928"/>
      <c r="FRH10" s="928"/>
      <c r="FRI10" s="928"/>
      <c r="FRJ10" s="928"/>
      <c r="FRK10" s="928"/>
      <c r="FRL10" s="928"/>
      <c r="FRM10" s="928"/>
      <c r="FRN10" s="928"/>
      <c r="FRO10" s="928"/>
      <c r="FRP10" s="928"/>
      <c r="FRQ10" s="928"/>
      <c r="FRR10" s="928"/>
      <c r="FRS10" s="928"/>
      <c r="FRT10" s="928"/>
      <c r="FRU10" s="928"/>
      <c r="FRV10" s="928"/>
      <c r="FRW10" s="928"/>
      <c r="FRX10" s="928"/>
      <c r="FRY10" s="928"/>
      <c r="FRZ10" s="928"/>
      <c r="FSA10" s="928"/>
      <c r="FSB10" s="928"/>
      <c r="FSC10" s="928"/>
      <c r="FSD10" s="928"/>
      <c r="FSE10" s="928"/>
      <c r="FSF10" s="928"/>
      <c r="FSG10" s="928"/>
      <c r="FSH10" s="928"/>
      <c r="FSI10" s="928"/>
      <c r="FSJ10" s="928"/>
      <c r="FSK10" s="928"/>
      <c r="FSL10" s="928"/>
      <c r="FSM10" s="928"/>
      <c r="FSN10" s="928"/>
      <c r="FSO10" s="928"/>
      <c r="FSP10" s="928"/>
      <c r="FSQ10" s="928"/>
      <c r="FSR10" s="928"/>
      <c r="FSS10" s="928"/>
      <c r="FST10" s="928"/>
      <c r="FSU10" s="928"/>
      <c r="FSV10" s="928"/>
      <c r="FSW10" s="928"/>
      <c r="FSX10" s="928"/>
      <c r="FSY10" s="928"/>
      <c r="FSZ10" s="928"/>
      <c r="FTA10" s="928"/>
      <c r="FTB10" s="928"/>
      <c r="FTC10" s="928"/>
      <c r="FTD10" s="928"/>
      <c r="FTE10" s="928"/>
      <c r="FTF10" s="928"/>
      <c r="FTG10" s="928"/>
      <c r="FTH10" s="928"/>
      <c r="FTI10" s="928"/>
      <c r="FTJ10" s="928"/>
      <c r="FTK10" s="928"/>
      <c r="FTL10" s="928"/>
      <c r="FTM10" s="928"/>
      <c r="FTN10" s="928"/>
      <c r="FTO10" s="928"/>
      <c r="FTP10" s="928"/>
      <c r="FTQ10" s="928"/>
      <c r="FTR10" s="928"/>
      <c r="FTS10" s="928"/>
      <c r="FTT10" s="928"/>
      <c r="FTU10" s="928"/>
      <c r="FTV10" s="928"/>
      <c r="FTW10" s="928"/>
      <c r="FTX10" s="928"/>
      <c r="FTY10" s="928"/>
      <c r="FTZ10" s="928"/>
      <c r="FUA10" s="928"/>
      <c r="FUB10" s="928"/>
      <c r="FUC10" s="928"/>
      <c r="FUD10" s="928"/>
      <c r="FUE10" s="928"/>
      <c r="FUF10" s="928"/>
      <c r="FUG10" s="928"/>
      <c r="FUH10" s="928"/>
      <c r="FUI10" s="928"/>
      <c r="FUJ10" s="928"/>
      <c r="FUK10" s="928"/>
      <c r="FUL10" s="928"/>
      <c r="FUM10" s="928"/>
      <c r="FUN10" s="928"/>
      <c r="FUO10" s="928"/>
      <c r="FUP10" s="928"/>
      <c r="FUQ10" s="928"/>
      <c r="FUR10" s="928"/>
      <c r="FUS10" s="928"/>
      <c r="FUT10" s="928"/>
      <c r="FUU10" s="928"/>
      <c r="FUV10" s="928"/>
      <c r="FUW10" s="928"/>
      <c r="FUX10" s="928"/>
      <c r="FUY10" s="928"/>
      <c r="FUZ10" s="928"/>
      <c r="FVA10" s="928"/>
      <c r="FVB10" s="928"/>
      <c r="FVC10" s="928"/>
      <c r="FVD10" s="928"/>
      <c r="FVE10" s="928"/>
      <c r="FVF10" s="928"/>
      <c r="FVG10" s="928"/>
      <c r="FVH10" s="928"/>
      <c r="FVI10" s="928"/>
      <c r="FVJ10" s="928"/>
      <c r="FVK10" s="928"/>
      <c r="FVL10" s="928"/>
      <c r="FVM10" s="928"/>
      <c r="FVN10" s="928"/>
      <c r="FVO10" s="928"/>
      <c r="FVP10" s="928"/>
      <c r="FVQ10" s="928"/>
      <c r="FVR10" s="928"/>
      <c r="FVS10" s="928"/>
      <c r="FVT10" s="928"/>
      <c r="FVU10" s="928"/>
      <c r="FVV10" s="928"/>
      <c r="FVW10" s="928"/>
      <c r="FVX10" s="928"/>
      <c r="FVY10" s="928"/>
      <c r="FVZ10" s="928"/>
      <c r="FWA10" s="928"/>
      <c r="FWB10" s="928"/>
      <c r="FWC10" s="928"/>
      <c r="FWD10" s="928"/>
      <c r="FWE10" s="928"/>
      <c r="FWF10" s="928"/>
      <c r="FWG10" s="928"/>
      <c r="FWH10" s="928"/>
      <c r="FWI10" s="928"/>
      <c r="FWJ10" s="928"/>
      <c r="FWK10" s="928"/>
      <c r="FWL10" s="928"/>
      <c r="FWM10" s="928"/>
      <c r="FWN10" s="928"/>
      <c r="FWO10" s="928"/>
      <c r="FWP10" s="928"/>
      <c r="FWQ10" s="928"/>
      <c r="FWR10" s="928"/>
      <c r="FWS10" s="928"/>
      <c r="FWT10" s="928"/>
      <c r="FWU10" s="928"/>
      <c r="FWV10" s="928"/>
      <c r="FWW10" s="928"/>
      <c r="FWX10" s="928"/>
      <c r="FWY10" s="928"/>
      <c r="FWZ10" s="928"/>
      <c r="FXA10" s="928"/>
      <c r="FXB10" s="928"/>
      <c r="FXC10" s="928"/>
      <c r="FXD10" s="928"/>
      <c r="FXE10" s="928"/>
      <c r="FXF10" s="928"/>
      <c r="FXG10" s="928"/>
      <c r="FXH10" s="928"/>
      <c r="FXI10" s="928"/>
      <c r="FXJ10" s="928"/>
      <c r="FXK10" s="928"/>
      <c r="FXL10" s="928"/>
      <c r="FXM10" s="928"/>
      <c r="FXN10" s="928"/>
      <c r="FXO10" s="928"/>
      <c r="FXP10" s="928"/>
      <c r="FXQ10" s="928"/>
      <c r="FXR10" s="928"/>
      <c r="FXS10" s="928"/>
      <c r="FXT10" s="928"/>
      <c r="FXU10" s="928"/>
      <c r="FXV10" s="928"/>
      <c r="FXW10" s="928"/>
      <c r="FXX10" s="928"/>
      <c r="FXY10" s="928"/>
      <c r="FXZ10" s="928"/>
      <c r="FYA10" s="928"/>
      <c r="FYB10" s="928"/>
      <c r="FYC10" s="928"/>
      <c r="FYD10" s="928"/>
      <c r="FYE10" s="928"/>
      <c r="FYF10" s="928"/>
      <c r="FYG10" s="928"/>
      <c r="FYH10" s="928"/>
      <c r="FYI10" s="928"/>
      <c r="FYJ10" s="928"/>
      <c r="FYK10" s="928"/>
      <c r="FYL10" s="928"/>
      <c r="FYM10" s="928"/>
      <c r="FYN10" s="928"/>
      <c r="FYO10" s="928"/>
      <c r="FYP10" s="928"/>
      <c r="FYQ10" s="928"/>
      <c r="FYR10" s="928"/>
      <c r="FYS10" s="928"/>
      <c r="FYT10" s="928"/>
      <c r="FYU10" s="928"/>
      <c r="FYV10" s="928"/>
      <c r="FYW10" s="928"/>
      <c r="FYX10" s="928"/>
      <c r="FYY10" s="928"/>
      <c r="FYZ10" s="928"/>
      <c r="FZA10" s="928"/>
      <c r="FZB10" s="928"/>
      <c r="FZC10" s="928"/>
      <c r="FZD10" s="928"/>
      <c r="FZE10" s="928"/>
      <c r="FZF10" s="928"/>
      <c r="FZG10" s="928"/>
      <c r="FZH10" s="928"/>
      <c r="FZI10" s="928"/>
      <c r="FZJ10" s="928"/>
      <c r="FZK10" s="928"/>
      <c r="FZL10" s="928"/>
      <c r="FZM10" s="928"/>
      <c r="FZN10" s="928"/>
      <c r="FZO10" s="928"/>
      <c r="FZP10" s="928"/>
      <c r="FZQ10" s="928"/>
      <c r="FZR10" s="928"/>
      <c r="FZS10" s="928"/>
      <c r="FZT10" s="928"/>
      <c r="FZU10" s="928"/>
      <c r="FZV10" s="928"/>
      <c r="FZW10" s="928"/>
      <c r="FZX10" s="928"/>
      <c r="FZY10" s="928"/>
      <c r="FZZ10" s="928"/>
      <c r="GAA10" s="928"/>
      <c r="GAB10" s="928"/>
      <c r="GAC10" s="928"/>
      <c r="GAD10" s="928"/>
      <c r="GAE10" s="928"/>
      <c r="GAF10" s="928"/>
      <c r="GAG10" s="928"/>
      <c r="GAH10" s="928"/>
      <c r="GAI10" s="928"/>
      <c r="GAJ10" s="928"/>
      <c r="GAK10" s="928"/>
      <c r="GAL10" s="928"/>
      <c r="GAM10" s="928"/>
      <c r="GAN10" s="928"/>
      <c r="GAO10" s="928"/>
      <c r="GAP10" s="928"/>
      <c r="GAQ10" s="928"/>
      <c r="GAR10" s="928"/>
      <c r="GAS10" s="928"/>
      <c r="GAT10" s="928"/>
      <c r="GAU10" s="928"/>
      <c r="GAV10" s="928"/>
      <c r="GAW10" s="928"/>
      <c r="GAX10" s="928"/>
      <c r="GAY10" s="928"/>
      <c r="GAZ10" s="928"/>
      <c r="GBA10" s="928"/>
      <c r="GBB10" s="928"/>
      <c r="GBC10" s="928"/>
      <c r="GBD10" s="928"/>
      <c r="GBE10" s="928"/>
      <c r="GBF10" s="928"/>
      <c r="GBG10" s="928"/>
      <c r="GBH10" s="928"/>
      <c r="GBI10" s="928"/>
      <c r="GBJ10" s="928"/>
      <c r="GBK10" s="928"/>
      <c r="GBL10" s="928"/>
      <c r="GBM10" s="928"/>
      <c r="GBN10" s="928"/>
      <c r="GBO10" s="928"/>
      <c r="GBP10" s="928"/>
      <c r="GBQ10" s="928"/>
      <c r="GBR10" s="928"/>
      <c r="GBS10" s="928"/>
      <c r="GBT10" s="928"/>
      <c r="GBU10" s="928"/>
      <c r="GBV10" s="928"/>
      <c r="GBW10" s="928"/>
      <c r="GBX10" s="928"/>
      <c r="GBY10" s="928"/>
      <c r="GBZ10" s="928"/>
      <c r="GCA10" s="928"/>
      <c r="GCB10" s="928"/>
      <c r="GCC10" s="928"/>
      <c r="GCD10" s="928"/>
      <c r="GCE10" s="928"/>
      <c r="GCF10" s="928"/>
      <c r="GCG10" s="928"/>
      <c r="GCH10" s="928"/>
      <c r="GCI10" s="928"/>
      <c r="GCJ10" s="928"/>
      <c r="GCK10" s="928"/>
      <c r="GCL10" s="928"/>
      <c r="GCM10" s="928"/>
      <c r="GCN10" s="928"/>
      <c r="GCO10" s="928"/>
      <c r="GCP10" s="928"/>
      <c r="GCQ10" s="928"/>
      <c r="GCR10" s="928"/>
      <c r="GCS10" s="928"/>
      <c r="GCT10" s="928"/>
      <c r="GCU10" s="928"/>
      <c r="GCV10" s="928"/>
      <c r="GCW10" s="928"/>
      <c r="GCX10" s="928"/>
      <c r="GCY10" s="928"/>
      <c r="GCZ10" s="928"/>
      <c r="GDA10" s="928"/>
      <c r="GDB10" s="928"/>
      <c r="GDC10" s="928"/>
      <c r="GDD10" s="928"/>
      <c r="GDE10" s="928"/>
      <c r="GDF10" s="928"/>
      <c r="GDG10" s="928"/>
      <c r="GDH10" s="928"/>
      <c r="GDI10" s="928"/>
      <c r="GDJ10" s="928"/>
      <c r="GDK10" s="928"/>
      <c r="GDL10" s="928"/>
      <c r="GDM10" s="928"/>
      <c r="GDN10" s="928"/>
      <c r="GDO10" s="928"/>
      <c r="GDP10" s="928"/>
      <c r="GDQ10" s="928"/>
      <c r="GDR10" s="928"/>
      <c r="GDS10" s="928"/>
      <c r="GDT10" s="928"/>
      <c r="GDU10" s="928"/>
      <c r="GDV10" s="928"/>
      <c r="GDW10" s="928"/>
      <c r="GDX10" s="928"/>
      <c r="GDY10" s="928"/>
      <c r="GDZ10" s="928"/>
      <c r="GEA10" s="928"/>
      <c r="GEB10" s="928"/>
      <c r="GEC10" s="928"/>
      <c r="GED10" s="928"/>
      <c r="GEE10" s="928"/>
      <c r="GEF10" s="928"/>
      <c r="GEG10" s="928"/>
      <c r="GEH10" s="928"/>
      <c r="GEI10" s="928"/>
      <c r="GEJ10" s="928"/>
      <c r="GEK10" s="928"/>
      <c r="GEL10" s="928"/>
      <c r="GEM10" s="928"/>
      <c r="GEN10" s="928"/>
      <c r="GEO10" s="928"/>
      <c r="GEP10" s="928"/>
      <c r="GEQ10" s="928"/>
      <c r="GER10" s="928"/>
      <c r="GES10" s="928"/>
      <c r="GET10" s="928"/>
      <c r="GEU10" s="928"/>
      <c r="GEV10" s="928"/>
      <c r="GEW10" s="928"/>
      <c r="GEX10" s="928"/>
      <c r="GEY10" s="928"/>
      <c r="GEZ10" s="928"/>
      <c r="GFA10" s="928"/>
      <c r="GFB10" s="928"/>
      <c r="GFC10" s="928"/>
      <c r="GFD10" s="928"/>
      <c r="GFE10" s="928"/>
      <c r="GFF10" s="928"/>
      <c r="GFG10" s="928"/>
      <c r="GFH10" s="928"/>
      <c r="GFI10" s="928"/>
      <c r="GFJ10" s="928"/>
      <c r="GFK10" s="928"/>
      <c r="GFL10" s="928"/>
      <c r="GFM10" s="928"/>
      <c r="GFN10" s="928"/>
      <c r="GFO10" s="928"/>
      <c r="GFP10" s="928"/>
      <c r="GFQ10" s="928"/>
      <c r="GFR10" s="928"/>
      <c r="GFS10" s="928"/>
      <c r="GFT10" s="928"/>
      <c r="GFU10" s="928"/>
      <c r="GFV10" s="928"/>
      <c r="GFW10" s="928"/>
      <c r="GFX10" s="928"/>
      <c r="GFY10" s="928"/>
      <c r="GFZ10" s="928"/>
      <c r="GGA10" s="928"/>
      <c r="GGB10" s="928"/>
      <c r="GGC10" s="928"/>
      <c r="GGD10" s="928"/>
      <c r="GGE10" s="928"/>
      <c r="GGF10" s="928"/>
      <c r="GGG10" s="928"/>
      <c r="GGH10" s="928"/>
      <c r="GGI10" s="928"/>
      <c r="GGJ10" s="928"/>
      <c r="GGK10" s="928"/>
      <c r="GGL10" s="928"/>
      <c r="GGM10" s="928"/>
      <c r="GGN10" s="928"/>
      <c r="GGO10" s="928"/>
      <c r="GGP10" s="928"/>
      <c r="GGQ10" s="928"/>
      <c r="GGR10" s="928"/>
      <c r="GGS10" s="928"/>
      <c r="GGT10" s="928"/>
      <c r="GGU10" s="928"/>
      <c r="GGV10" s="928"/>
      <c r="GGW10" s="928"/>
      <c r="GGX10" s="928"/>
      <c r="GGY10" s="928"/>
      <c r="GGZ10" s="928"/>
      <c r="GHA10" s="928"/>
      <c r="GHB10" s="928"/>
      <c r="GHC10" s="928"/>
      <c r="GHD10" s="928"/>
      <c r="GHE10" s="928"/>
      <c r="GHF10" s="928"/>
      <c r="GHG10" s="928"/>
      <c r="GHH10" s="928"/>
      <c r="GHI10" s="928"/>
      <c r="GHJ10" s="928"/>
      <c r="GHK10" s="928"/>
      <c r="GHL10" s="928"/>
      <c r="GHM10" s="928"/>
      <c r="GHN10" s="928"/>
      <c r="GHO10" s="928"/>
      <c r="GHP10" s="928"/>
      <c r="GHQ10" s="928"/>
      <c r="GHR10" s="928"/>
      <c r="GHS10" s="928"/>
      <c r="GHT10" s="928"/>
      <c r="GHU10" s="928"/>
      <c r="GHV10" s="928"/>
      <c r="GHW10" s="928"/>
      <c r="GHX10" s="928"/>
      <c r="GHY10" s="928"/>
      <c r="GHZ10" s="928"/>
      <c r="GIA10" s="928"/>
      <c r="GIB10" s="928"/>
      <c r="GIC10" s="928"/>
      <c r="GID10" s="928"/>
      <c r="GIE10" s="928"/>
      <c r="GIF10" s="928"/>
      <c r="GIG10" s="928"/>
      <c r="GIH10" s="928"/>
      <c r="GII10" s="928"/>
      <c r="GIJ10" s="928"/>
      <c r="GIK10" s="928"/>
      <c r="GIL10" s="928"/>
      <c r="GIM10" s="928"/>
      <c r="GIN10" s="928"/>
      <c r="GIO10" s="928"/>
      <c r="GIP10" s="928"/>
      <c r="GIQ10" s="928"/>
      <c r="GIR10" s="928"/>
      <c r="GIS10" s="928"/>
      <c r="GIT10" s="928"/>
      <c r="GIU10" s="928"/>
      <c r="GIV10" s="928"/>
      <c r="GIW10" s="928"/>
      <c r="GIX10" s="928"/>
      <c r="GIY10" s="928"/>
      <c r="GIZ10" s="928"/>
      <c r="GJA10" s="928"/>
      <c r="GJB10" s="928"/>
      <c r="GJC10" s="928"/>
      <c r="GJD10" s="928"/>
      <c r="GJE10" s="928"/>
      <c r="GJF10" s="928"/>
      <c r="GJG10" s="928"/>
      <c r="GJH10" s="928"/>
      <c r="GJI10" s="928"/>
      <c r="GJJ10" s="928"/>
      <c r="GJK10" s="928"/>
      <c r="GJL10" s="928"/>
      <c r="GJM10" s="928"/>
      <c r="GJN10" s="928"/>
      <c r="GJO10" s="928"/>
      <c r="GJP10" s="928"/>
      <c r="GJQ10" s="928"/>
      <c r="GJR10" s="928"/>
      <c r="GJS10" s="928"/>
      <c r="GJT10" s="928"/>
      <c r="GJU10" s="928"/>
      <c r="GJV10" s="928"/>
      <c r="GJW10" s="928"/>
      <c r="GJX10" s="928"/>
      <c r="GJY10" s="928"/>
      <c r="GJZ10" s="928"/>
      <c r="GKA10" s="928"/>
      <c r="GKB10" s="928"/>
      <c r="GKC10" s="928"/>
      <c r="GKD10" s="928"/>
      <c r="GKE10" s="928"/>
      <c r="GKF10" s="928"/>
      <c r="GKG10" s="928"/>
      <c r="GKH10" s="928"/>
      <c r="GKI10" s="928"/>
      <c r="GKJ10" s="928"/>
      <c r="GKK10" s="928"/>
      <c r="GKL10" s="928"/>
      <c r="GKM10" s="928"/>
      <c r="GKN10" s="928"/>
      <c r="GKO10" s="928"/>
      <c r="GKP10" s="928"/>
      <c r="GKQ10" s="928"/>
      <c r="GKR10" s="928"/>
      <c r="GKS10" s="928"/>
      <c r="GKT10" s="928"/>
      <c r="GKU10" s="928"/>
      <c r="GKV10" s="928"/>
      <c r="GKW10" s="928"/>
      <c r="GKX10" s="928"/>
      <c r="GKY10" s="928"/>
      <c r="GKZ10" s="928"/>
      <c r="GLA10" s="928"/>
      <c r="GLB10" s="928"/>
      <c r="GLC10" s="928"/>
      <c r="GLD10" s="928"/>
      <c r="GLE10" s="928"/>
      <c r="GLF10" s="928"/>
      <c r="GLG10" s="928"/>
      <c r="GLH10" s="928"/>
      <c r="GLI10" s="928"/>
      <c r="GLJ10" s="928"/>
      <c r="GLK10" s="928"/>
      <c r="GLL10" s="928"/>
      <c r="GLM10" s="928"/>
      <c r="GLN10" s="928"/>
      <c r="GLO10" s="928"/>
      <c r="GLP10" s="928"/>
      <c r="GLQ10" s="928"/>
      <c r="GLR10" s="928"/>
      <c r="GLS10" s="928"/>
      <c r="GLT10" s="928"/>
      <c r="GLU10" s="928"/>
      <c r="GLV10" s="928"/>
      <c r="GLW10" s="928"/>
      <c r="GLX10" s="928"/>
      <c r="GLY10" s="928"/>
      <c r="GLZ10" s="928"/>
      <c r="GMA10" s="928"/>
      <c r="GMB10" s="928"/>
      <c r="GMC10" s="928"/>
      <c r="GMD10" s="928"/>
      <c r="GME10" s="928"/>
      <c r="GMF10" s="928"/>
      <c r="GMG10" s="928"/>
      <c r="GMH10" s="928"/>
      <c r="GMI10" s="928"/>
      <c r="GMJ10" s="928"/>
      <c r="GMK10" s="928"/>
      <c r="GML10" s="928"/>
      <c r="GMM10" s="928"/>
      <c r="GMN10" s="928"/>
      <c r="GMO10" s="928"/>
      <c r="GMP10" s="928"/>
      <c r="GMQ10" s="928"/>
      <c r="GMR10" s="928"/>
      <c r="GMS10" s="928"/>
      <c r="GMT10" s="928"/>
      <c r="GMU10" s="928"/>
      <c r="GMV10" s="928"/>
      <c r="GMW10" s="928"/>
      <c r="GMX10" s="928"/>
      <c r="GMY10" s="928"/>
      <c r="GMZ10" s="928"/>
      <c r="GNA10" s="928"/>
      <c r="GNB10" s="928"/>
      <c r="GNC10" s="928"/>
      <c r="GND10" s="928"/>
      <c r="GNE10" s="928"/>
      <c r="GNF10" s="928"/>
      <c r="GNG10" s="928"/>
      <c r="GNH10" s="928"/>
      <c r="GNI10" s="928"/>
      <c r="GNJ10" s="928"/>
      <c r="GNK10" s="928"/>
      <c r="GNL10" s="928"/>
      <c r="GNM10" s="928"/>
      <c r="GNN10" s="928"/>
      <c r="GNO10" s="928"/>
      <c r="GNP10" s="928"/>
      <c r="GNQ10" s="928"/>
      <c r="GNR10" s="928"/>
      <c r="GNS10" s="928"/>
      <c r="GNT10" s="928"/>
      <c r="GNU10" s="928"/>
      <c r="GNV10" s="928"/>
      <c r="GNW10" s="928"/>
      <c r="GNX10" s="928"/>
      <c r="GNY10" s="928"/>
      <c r="GNZ10" s="928"/>
      <c r="GOA10" s="928"/>
      <c r="GOB10" s="928"/>
      <c r="GOC10" s="928"/>
      <c r="GOD10" s="928"/>
      <c r="GOE10" s="928"/>
      <c r="GOF10" s="928"/>
      <c r="GOG10" s="928"/>
      <c r="GOH10" s="928"/>
      <c r="GOI10" s="928"/>
      <c r="GOJ10" s="928"/>
      <c r="GOK10" s="928"/>
      <c r="GOL10" s="928"/>
      <c r="GOM10" s="928"/>
      <c r="GON10" s="928"/>
      <c r="GOO10" s="928"/>
      <c r="GOP10" s="928"/>
      <c r="GOQ10" s="928"/>
      <c r="GOR10" s="928"/>
      <c r="GOS10" s="928"/>
      <c r="GOT10" s="928"/>
      <c r="GOU10" s="928"/>
      <c r="GOV10" s="928"/>
      <c r="GOW10" s="928"/>
      <c r="GOX10" s="928"/>
      <c r="GOY10" s="928"/>
      <c r="GOZ10" s="928"/>
      <c r="GPA10" s="928"/>
      <c r="GPB10" s="928"/>
      <c r="GPC10" s="928"/>
      <c r="GPD10" s="928"/>
      <c r="GPE10" s="928"/>
      <c r="GPF10" s="928"/>
      <c r="GPG10" s="928"/>
      <c r="GPH10" s="928"/>
      <c r="GPI10" s="928"/>
      <c r="GPJ10" s="928"/>
      <c r="GPK10" s="928"/>
      <c r="GPL10" s="928"/>
      <c r="GPM10" s="928"/>
      <c r="GPN10" s="928"/>
      <c r="GPO10" s="928"/>
      <c r="GPP10" s="928"/>
      <c r="GPQ10" s="928"/>
      <c r="GPR10" s="928"/>
      <c r="GPS10" s="928"/>
      <c r="GPT10" s="928"/>
      <c r="GPU10" s="928"/>
      <c r="GPV10" s="928"/>
      <c r="GPW10" s="928"/>
      <c r="GPX10" s="928"/>
      <c r="GPY10" s="928"/>
      <c r="GPZ10" s="928"/>
      <c r="GQA10" s="928"/>
      <c r="GQB10" s="928"/>
      <c r="GQC10" s="928"/>
      <c r="GQD10" s="928"/>
      <c r="GQE10" s="928"/>
      <c r="GQF10" s="928"/>
      <c r="GQG10" s="928"/>
      <c r="GQH10" s="928"/>
      <c r="GQI10" s="928"/>
      <c r="GQJ10" s="928"/>
      <c r="GQK10" s="928"/>
      <c r="GQL10" s="928"/>
      <c r="GQM10" s="928"/>
      <c r="GQN10" s="928"/>
      <c r="GQO10" s="928"/>
      <c r="GQP10" s="928"/>
      <c r="GQQ10" s="928"/>
      <c r="GQR10" s="928"/>
      <c r="GQS10" s="928"/>
      <c r="GQT10" s="928"/>
      <c r="GQU10" s="928"/>
      <c r="GQV10" s="928"/>
      <c r="GQW10" s="928"/>
      <c r="GQX10" s="928"/>
      <c r="GQY10" s="928"/>
      <c r="GQZ10" s="928"/>
      <c r="GRA10" s="928"/>
      <c r="GRB10" s="928"/>
      <c r="GRC10" s="928"/>
      <c r="GRD10" s="928"/>
      <c r="GRE10" s="928"/>
      <c r="GRF10" s="928"/>
      <c r="GRG10" s="928"/>
      <c r="GRH10" s="928"/>
      <c r="GRI10" s="928"/>
      <c r="GRJ10" s="928"/>
      <c r="GRK10" s="928"/>
      <c r="GRL10" s="928"/>
      <c r="GRM10" s="928"/>
      <c r="GRN10" s="928"/>
      <c r="GRO10" s="928"/>
      <c r="GRP10" s="928"/>
      <c r="GRQ10" s="928"/>
      <c r="GRR10" s="928"/>
      <c r="GRS10" s="928"/>
      <c r="GRT10" s="928"/>
      <c r="GRU10" s="928"/>
      <c r="GRV10" s="928"/>
      <c r="GRW10" s="928"/>
      <c r="GRX10" s="928"/>
      <c r="GRY10" s="928"/>
      <c r="GRZ10" s="928"/>
      <c r="GSA10" s="928"/>
      <c r="GSB10" s="928"/>
      <c r="GSC10" s="928"/>
      <c r="GSD10" s="928"/>
      <c r="GSE10" s="928"/>
      <c r="GSF10" s="928"/>
      <c r="GSG10" s="928"/>
      <c r="GSH10" s="928"/>
      <c r="GSI10" s="928"/>
      <c r="GSJ10" s="928"/>
      <c r="GSK10" s="928"/>
      <c r="GSL10" s="928"/>
      <c r="GSM10" s="928"/>
      <c r="GSN10" s="928"/>
      <c r="GSO10" s="928"/>
      <c r="GSP10" s="928"/>
      <c r="GSQ10" s="928"/>
      <c r="GSR10" s="928"/>
      <c r="GSS10" s="928"/>
      <c r="GST10" s="928"/>
      <c r="GSU10" s="928"/>
      <c r="GSV10" s="928"/>
      <c r="GSW10" s="928"/>
      <c r="GSX10" s="928"/>
      <c r="GSY10" s="928"/>
      <c r="GSZ10" s="928"/>
      <c r="GTA10" s="928"/>
      <c r="GTB10" s="928"/>
      <c r="GTC10" s="928"/>
      <c r="GTD10" s="928"/>
      <c r="GTE10" s="928"/>
      <c r="GTF10" s="928"/>
      <c r="GTG10" s="928"/>
      <c r="GTH10" s="928"/>
      <c r="GTI10" s="928"/>
      <c r="GTJ10" s="928"/>
      <c r="GTK10" s="928"/>
      <c r="GTL10" s="928"/>
      <c r="GTM10" s="928"/>
      <c r="GTN10" s="928"/>
      <c r="GTO10" s="928"/>
      <c r="GTP10" s="928"/>
      <c r="GTQ10" s="928"/>
      <c r="GTR10" s="928"/>
      <c r="GTS10" s="928"/>
      <c r="GTT10" s="928"/>
      <c r="GTU10" s="928"/>
      <c r="GTV10" s="928"/>
      <c r="GTW10" s="928"/>
      <c r="GTX10" s="928"/>
      <c r="GTY10" s="928"/>
      <c r="GTZ10" s="928"/>
      <c r="GUA10" s="928"/>
      <c r="GUB10" s="928"/>
      <c r="GUC10" s="928"/>
      <c r="GUD10" s="928"/>
      <c r="GUE10" s="928"/>
      <c r="GUF10" s="928"/>
      <c r="GUG10" s="928"/>
      <c r="GUH10" s="928"/>
      <c r="GUI10" s="928"/>
      <c r="GUJ10" s="928"/>
      <c r="GUK10" s="928"/>
      <c r="GUL10" s="928"/>
      <c r="GUM10" s="928"/>
      <c r="GUN10" s="928"/>
      <c r="GUO10" s="928"/>
      <c r="GUP10" s="928"/>
      <c r="GUQ10" s="928"/>
      <c r="GUR10" s="928"/>
      <c r="GUS10" s="928"/>
      <c r="GUT10" s="928"/>
      <c r="GUU10" s="928"/>
      <c r="GUV10" s="928"/>
      <c r="GUW10" s="928"/>
      <c r="GUX10" s="928"/>
      <c r="GUY10" s="928"/>
      <c r="GUZ10" s="928"/>
      <c r="GVA10" s="928"/>
      <c r="GVB10" s="928"/>
      <c r="GVC10" s="928"/>
      <c r="GVD10" s="928"/>
      <c r="GVE10" s="928"/>
      <c r="GVF10" s="928"/>
      <c r="GVG10" s="928"/>
      <c r="GVH10" s="928"/>
      <c r="GVI10" s="928"/>
      <c r="GVJ10" s="928"/>
      <c r="GVK10" s="928"/>
      <c r="GVL10" s="928"/>
      <c r="GVM10" s="928"/>
      <c r="GVN10" s="928"/>
      <c r="GVO10" s="928"/>
      <c r="GVP10" s="928"/>
      <c r="GVQ10" s="928"/>
      <c r="GVR10" s="928"/>
      <c r="GVS10" s="928"/>
      <c r="GVT10" s="928"/>
      <c r="GVU10" s="928"/>
      <c r="GVV10" s="928"/>
      <c r="GVW10" s="928"/>
      <c r="GVX10" s="928"/>
      <c r="GVY10" s="928"/>
      <c r="GVZ10" s="928"/>
      <c r="GWA10" s="928"/>
      <c r="GWB10" s="928"/>
      <c r="GWC10" s="928"/>
      <c r="GWD10" s="928"/>
      <c r="GWE10" s="928"/>
      <c r="GWF10" s="928"/>
      <c r="GWG10" s="928"/>
      <c r="GWH10" s="928"/>
      <c r="GWI10" s="928"/>
      <c r="GWJ10" s="928"/>
      <c r="GWK10" s="928"/>
      <c r="GWL10" s="928"/>
      <c r="GWM10" s="928"/>
      <c r="GWN10" s="928"/>
      <c r="GWO10" s="928"/>
      <c r="GWP10" s="928"/>
      <c r="GWQ10" s="928"/>
      <c r="GWR10" s="928"/>
      <c r="GWS10" s="928"/>
      <c r="GWT10" s="928"/>
      <c r="GWU10" s="928"/>
      <c r="GWV10" s="928"/>
      <c r="GWW10" s="928"/>
      <c r="GWX10" s="928"/>
      <c r="GWY10" s="928"/>
      <c r="GWZ10" s="928"/>
      <c r="GXA10" s="928"/>
      <c r="GXB10" s="928"/>
      <c r="GXC10" s="928"/>
      <c r="GXD10" s="928"/>
      <c r="GXE10" s="928"/>
      <c r="GXF10" s="928"/>
      <c r="GXG10" s="928"/>
      <c r="GXH10" s="928"/>
      <c r="GXI10" s="928"/>
      <c r="GXJ10" s="928"/>
      <c r="GXK10" s="928"/>
      <c r="GXL10" s="928"/>
      <c r="GXM10" s="928"/>
      <c r="GXN10" s="928"/>
      <c r="GXO10" s="928"/>
      <c r="GXP10" s="928"/>
      <c r="GXQ10" s="928"/>
      <c r="GXR10" s="928"/>
      <c r="GXS10" s="928"/>
      <c r="GXT10" s="928"/>
      <c r="GXU10" s="928"/>
      <c r="GXV10" s="928"/>
      <c r="GXW10" s="928"/>
      <c r="GXX10" s="928"/>
      <c r="GXY10" s="928"/>
      <c r="GXZ10" s="928"/>
      <c r="GYA10" s="928"/>
      <c r="GYB10" s="928"/>
      <c r="GYC10" s="928"/>
      <c r="GYD10" s="928"/>
      <c r="GYE10" s="928"/>
      <c r="GYF10" s="928"/>
      <c r="GYG10" s="928"/>
      <c r="GYH10" s="928"/>
      <c r="GYI10" s="928"/>
      <c r="GYJ10" s="928"/>
      <c r="GYK10" s="928"/>
      <c r="GYL10" s="928"/>
      <c r="GYM10" s="928"/>
      <c r="GYN10" s="928"/>
      <c r="GYO10" s="928"/>
      <c r="GYP10" s="928"/>
      <c r="GYQ10" s="928"/>
      <c r="GYR10" s="928"/>
      <c r="GYS10" s="928"/>
      <c r="GYT10" s="928"/>
      <c r="GYU10" s="928"/>
      <c r="GYV10" s="928"/>
      <c r="GYW10" s="928"/>
      <c r="GYX10" s="928"/>
      <c r="GYY10" s="928"/>
      <c r="GYZ10" s="928"/>
      <c r="GZA10" s="928"/>
      <c r="GZB10" s="928"/>
      <c r="GZC10" s="928"/>
      <c r="GZD10" s="928"/>
      <c r="GZE10" s="928"/>
      <c r="GZF10" s="928"/>
      <c r="GZG10" s="928"/>
      <c r="GZH10" s="928"/>
      <c r="GZI10" s="928"/>
      <c r="GZJ10" s="928"/>
      <c r="GZK10" s="928"/>
      <c r="GZL10" s="928"/>
      <c r="GZM10" s="928"/>
      <c r="GZN10" s="928"/>
      <c r="GZO10" s="928"/>
      <c r="GZP10" s="928"/>
      <c r="GZQ10" s="928"/>
      <c r="GZR10" s="928"/>
      <c r="GZS10" s="928"/>
      <c r="GZT10" s="928"/>
      <c r="GZU10" s="928"/>
      <c r="GZV10" s="928"/>
      <c r="GZW10" s="928"/>
      <c r="GZX10" s="928"/>
      <c r="GZY10" s="928"/>
      <c r="GZZ10" s="928"/>
      <c r="HAA10" s="928"/>
      <c r="HAB10" s="928"/>
      <c r="HAC10" s="928"/>
      <c r="HAD10" s="928"/>
      <c r="HAE10" s="928"/>
      <c r="HAF10" s="928"/>
      <c r="HAG10" s="928"/>
      <c r="HAH10" s="928"/>
      <c r="HAI10" s="928"/>
      <c r="HAJ10" s="928"/>
      <c r="HAK10" s="928"/>
      <c r="HAL10" s="928"/>
      <c r="HAM10" s="928"/>
      <c r="HAN10" s="928"/>
      <c r="HAO10" s="928"/>
      <c r="HAP10" s="928"/>
      <c r="HAQ10" s="928"/>
      <c r="HAR10" s="928"/>
      <c r="HAS10" s="928"/>
      <c r="HAT10" s="928"/>
      <c r="HAU10" s="928"/>
      <c r="HAV10" s="928"/>
      <c r="HAW10" s="928"/>
      <c r="HAX10" s="928"/>
      <c r="HAY10" s="928"/>
      <c r="HAZ10" s="928"/>
      <c r="HBA10" s="928"/>
      <c r="HBB10" s="928"/>
      <c r="HBC10" s="928"/>
      <c r="HBD10" s="928"/>
      <c r="HBE10" s="928"/>
      <c r="HBF10" s="928"/>
      <c r="HBG10" s="928"/>
      <c r="HBH10" s="928"/>
      <c r="HBI10" s="928"/>
      <c r="HBJ10" s="928"/>
      <c r="HBK10" s="928"/>
      <c r="HBL10" s="928"/>
      <c r="HBM10" s="928"/>
      <c r="HBN10" s="928"/>
      <c r="HBO10" s="928"/>
      <c r="HBP10" s="928"/>
      <c r="HBQ10" s="928"/>
      <c r="HBR10" s="928"/>
      <c r="HBS10" s="928"/>
      <c r="HBT10" s="928"/>
      <c r="HBU10" s="928"/>
      <c r="HBV10" s="928"/>
      <c r="HBW10" s="928"/>
      <c r="HBX10" s="928"/>
      <c r="HBY10" s="928"/>
      <c r="HBZ10" s="928"/>
      <c r="HCA10" s="928"/>
      <c r="HCB10" s="928"/>
      <c r="HCC10" s="928"/>
      <c r="HCD10" s="928"/>
      <c r="HCE10" s="928"/>
      <c r="HCF10" s="928"/>
      <c r="HCG10" s="928"/>
      <c r="HCH10" s="928"/>
      <c r="HCI10" s="928"/>
      <c r="HCJ10" s="928"/>
      <c r="HCK10" s="928"/>
      <c r="HCL10" s="928"/>
      <c r="HCM10" s="928"/>
      <c r="HCN10" s="928"/>
      <c r="HCO10" s="928"/>
      <c r="HCP10" s="928"/>
      <c r="HCQ10" s="928"/>
      <c r="HCR10" s="928"/>
      <c r="HCS10" s="928"/>
      <c r="HCT10" s="928"/>
      <c r="HCU10" s="928"/>
      <c r="HCV10" s="928"/>
      <c r="HCW10" s="928"/>
      <c r="HCX10" s="928"/>
      <c r="HCY10" s="928"/>
      <c r="HCZ10" s="928"/>
      <c r="HDA10" s="928"/>
      <c r="HDB10" s="928"/>
      <c r="HDC10" s="928"/>
      <c r="HDD10" s="928"/>
      <c r="HDE10" s="928"/>
      <c r="HDF10" s="928"/>
      <c r="HDG10" s="928"/>
      <c r="HDH10" s="928"/>
      <c r="HDI10" s="928"/>
      <c r="HDJ10" s="928"/>
      <c r="HDK10" s="928"/>
      <c r="HDL10" s="928"/>
      <c r="HDM10" s="928"/>
      <c r="HDN10" s="928"/>
      <c r="HDO10" s="928"/>
      <c r="HDP10" s="928"/>
      <c r="HDQ10" s="928"/>
      <c r="HDR10" s="928"/>
      <c r="HDS10" s="928"/>
      <c r="HDT10" s="928"/>
      <c r="HDU10" s="928"/>
      <c r="HDV10" s="928"/>
      <c r="HDW10" s="928"/>
      <c r="HDX10" s="928"/>
      <c r="HDY10" s="928"/>
      <c r="HDZ10" s="928"/>
      <c r="HEA10" s="928"/>
      <c r="HEB10" s="928"/>
      <c r="HEC10" s="928"/>
      <c r="HED10" s="928"/>
      <c r="HEE10" s="928"/>
      <c r="HEF10" s="928"/>
      <c r="HEG10" s="928"/>
      <c r="HEH10" s="928"/>
      <c r="HEI10" s="928"/>
      <c r="HEJ10" s="928"/>
      <c r="HEK10" s="928"/>
      <c r="HEL10" s="928"/>
      <c r="HEM10" s="928"/>
      <c r="HEN10" s="928"/>
      <c r="HEO10" s="928"/>
      <c r="HEP10" s="928"/>
      <c r="HEQ10" s="928"/>
      <c r="HER10" s="928"/>
      <c r="HES10" s="928"/>
      <c r="HET10" s="928"/>
      <c r="HEU10" s="928"/>
      <c r="HEV10" s="928"/>
      <c r="HEW10" s="928"/>
      <c r="HEX10" s="928"/>
      <c r="HEY10" s="928"/>
      <c r="HEZ10" s="928"/>
      <c r="HFA10" s="928"/>
      <c r="HFB10" s="928"/>
      <c r="HFC10" s="928"/>
      <c r="HFD10" s="928"/>
      <c r="HFE10" s="928"/>
      <c r="HFF10" s="928"/>
      <c r="HFG10" s="928"/>
      <c r="HFH10" s="928"/>
      <c r="HFI10" s="928"/>
      <c r="HFJ10" s="928"/>
      <c r="HFK10" s="928"/>
      <c r="HFL10" s="928"/>
      <c r="HFM10" s="928"/>
      <c r="HFN10" s="928"/>
      <c r="HFO10" s="928"/>
      <c r="HFP10" s="928"/>
      <c r="HFQ10" s="928"/>
      <c r="HFR10" s="928"/>
      <c r="HFS10" s="928"/>
      <c r="HFT10" s="928"/>
      <c r="HFU10" s="928"/>
      <c r="HFV10" s="928"/>
      <c r="HFW10" s="928"/>
      <c r="HFX10" s="928"/>
      <c r="HFY10" s="928"/>
      <c r="HFZ10" s="928"/>
      <c r="HGA10" s="928"/>
      <c r="HGB10" s="928"/>
      <c r="HGC10" s="928"/>
      <c r="HGD10" s="928"/>
      <c r="HGE10" s="928"/>
      <c r="HGF10" s="928"/>
      <c r="HGG10" s="928"/>
      <c r="HGH10" s="928"/>
      <c r="HGI10" s="928"/>
      <c r="HGJ10" s="928"/>
      <c r="HGK10" s="928"/>
      <c r="HGL10" s="928"/>
      <c r="HGM10" s="928"/>
      <c r="HGN10" s="928"/>
      <c r="HGO10" s="928"/>
      <c r="HGP10" s="928"/>
      <c r="HGQ10" s="928"/>
      <c r="HGR10" s="928"/>
      <c r="HGS10" s="928"/>
      <c r="HGT10" s="928"/>
      <c r="HGU10" s="928"/>
      <c r="HGV10" s="928"/>
      <c r="HGW10" s="928"/>
      <c r="HGX10" s="928"/>
      <c r="HGY10" s="928"/>
      <c r="HGZ10" s="928"/>
      <c r="HHA10" s="928"/>
      <c r="HHB10" s="928"/>
      <c r="HHC10" s="928"/>
      <c r="HHD10" s="928"/>
      <c r="HHE10" s="928"/>
      <c r="HHF10" s="928"/>
      <c r="HHG10" s="928"/>
      <c r="HHH10" s="928"/>
      <c r="HHI10" s="928"/>
      <c r="HHJ10" s="928"/>
      <c r="HHK10" s="928"/>
      <c r="HHL10" s="928"/>
      <c r="HHM10" s="928"/>
      <c r="HHN10" s="928"/>
      <c r="HHO10" s="928"/>
      <c r="HHP10" s="928"/>
      <c r="HHQ10" s="928"/>
      <c r="HHR10" s="928"/>
      <c r="HHS10" s="928"/>
      <c r="HHT10" s="928"/>
      <c r="HHU10" s="928"/>
      <c r="HHV10" s="928"/>
      <c r="HHW10" s="928"/>
      <c r="HHX10" s="928"/>
      <c r="HHY10" s="928"/>
      <c r="HHZ10" s="928"/>
      <c r="HIA10" s="928"/>
      <c r="HIB10" s="928"/>
      <c r="HIC10" s="928"/>
      <c r="HID10" s="928"/>
      <c r="HIE10" s="928"/>
      <c r="HIF10" s="928"/>
      <c r="HIG10" s="928"/>
      <c r="HIH10" s="928"/>
      <c r="HII10" s="928"/>
      <c r="HIJ10" s="928"/>
      <c r="HIK10" s="928"/>
      <c r="HIL10" s="928"/>
      <c r="HIM10" s="928"/>
      <c r="HIN10" s="928"/>
      <c r="HIO10" s="928"/>
      <c r="HIP10" s="928"/>
      <c r="HIQ10" s="928"/>
      <c r="HIR10" s="928"/>
      <c r="HIS10" s="928"/>
      <c r="HIT10" s="928"/>
      <c r="HIU10" s="928"/>
      <c r="HIV10" s="928"/>
      <c r="HIW10" s="928"/>
      <c r="HIX10" s="928"/>
      <c r="HIY10" s="928"/>
      <c r="HIZ10" s="928"/>
      <c r="HJA10" s="928"/>
      <c r="HJB10" s="928"/>
      <c r="HJC10" s="928"/>
      <c r="HJD10" s="928"/>
      <c r="HJE10" s="928"/>
      <c r="HJF10" s="928"/>
      <c r="HJG10" s="928"/>
      <c r="HJH10" s="928"/>
      <c r="HJI10" s="928"/>
      <c r="HJJ10" s="928"/>
      <c r="HJK10" s="928"/>
      <c r="HJL10" s="928"/>
      <c r="HJM10" s="928"/>
      <c r="HJN10" s="928"/>
      <c r="HJO10" s="928"/>
      <c r="HJP10" s="928"/>
      <c r="HJQ10" s="928"/>
      <c r="HJR10" s="928"/>
      <c r="HJS10" s="928"/>
      <c r="HJT10" s="928"/>
      <c r="HJU10" s="928"/>
      <c r="HJV10" s="928"/>
      <c r="HJW10" s="928"/>
      <c r="HJX10" s="928"/>
      <c r="HJY10" s="928"/>
      <c r="HJZ10" s="928"/>
      <c r="HKA10" s="928"/>
      <c r="HKB10" s="928"/>
      <c r="HKC10" s="928"/>
      <c r="HKD10" s="928"/>
      <c r="HKE10" s="928"/>
      <c r="HKF10" s="928"/>
      <c r="HKG10" s="928"/>
      <c r="HKH10" s="928"/>
      <c r="HKI10" s="928"/>
      <c r="HKJ10" s="928"/>
      <c r="HKK10" s="928"/>
      <c r="HKL10" s="928"/>
      <c r="HKM10" s="928"/>
      <c r="HKN10" s="928"/>
      <c r="HKO10" s="928"/>
      <c r="HKP10" s="928"/>
      <c r="HKQ10" s="928"/>
      <c r="HKR10" s="928"/>
      <c r="HKS10" s="928"/>
      <c r="HKT10" s="928"/>
      <c r="HKU10" s="928"/>
      <c r="HKV10" s="928"/>
      <c r="HKW10" s="928"/>
      <c r="HKX10" s="928"/>
      <c r="HKY10" s="928"/>
      <c r="HKZ10" s="928"/>
      <c r="HLA10" s="928"/>
      <c r="HLB10" s="928"/>
      <c r="HLC10" s="928"/>
      <c r="HLD10" s="928"/>
      <c r="HLE10" s="928"/>
      <c r="HLF10" s="928"/>
      <c r="HLG10" s="928"/>
      <c r="HLH10" s="928"/>
      <c r="HLI10" s="928"/>
      <c r="HLJ10" s="928"/>
      <c r="HLK10" s="928"/>
      <c r="HLL10" s="928"/>
      <c r="HLM10" s="928"/>
      <c r="HLN10" s="928"/>
      <c r="HLO10" s="928"/>
      <c r="HLP10" s="928"/>
      <c r="HLQ10" s="928"/>
      <c r="HLR10" s="928"/>
      <c r="HLS10" s="928"/>
      <c r="HLT10" s="928"/>
      <c r="HLU10" s="928"/>
      <c r="HLV10" s="928"/>
      <c r="HLW10" s="928"/>
      <c r="HLX10" s="928"/>
      <c r="HLY10" s="928"/>
      <c r="HLZ10" s="928"/>
      <c r="HMA10" s="928"/>
      <c r="HMB10" s="928"/>
      <c r="HMC10" s="928"/>
      <c r="HMD10" s="928"/>
      <c r="HME10" s="928"/>
      <c r="HMF10" s="928"/>
      <c r="HMG10" s="928"/>
      <c r="HMH10" s="928"/>
      <c r="HMI10" s="928"/>
      <c r="HMJ10" s="928"/>
      <c r="HMK10" s="928"/>
      <c r="HML10" s="928"/>
      <c r="HMM10" s="928"/>
      <c r="HMN10" s="928"/>
      <c r="HMO10" s="928"/>
      <c r="HMP10" s="928"/>
      <c r="HMQ10" s="928"/>
      <c r="HMR10" s="928"/>
      <c r="HMS10" s="928"/>
      <c r="HMT10" s="928"/>
      <c r="HMU10" s="928"/>
      <c r="HMV10" s="928"/>
      <c r="HMW10" s="928"/>
      <c r="HMX10" s="928"/>
      <c r="HMY10" s="928"/>
      <c r="HMZ10" s="928"/>
      <c r="HNA10" s="928"/>
      <c r="HNB10" s="928"/>
      <c r="HNC10" s="928"/>
      <c r="HND10" s="928"/>
      <c r="HNE10" s="928"/>
      <c r="HNF10" s="928"/>
      <c r="HNG10" s="928"/>
      <c r="HNH10" s="928"/>
      <c r="HNI10" s="928"/>
      <c r="HNJ10" s="928"/>
      <c r="HNK10" s="928"/>
      <c r="HNL10" s="928"/>
      <c r="HNM10" s="928"/>
      <c r="HNN10" s="928"/>
      <c r="HNO10" s="928"/>
      <c r="HNP10" s="928"/>
      <c r="HNQ10" s="928"/>
      <c r="HNR10" s="928"/>
      <c r="HNS10" s="928"/>
      <c r="HNT10" s="928"/>
      <c r="HNU10" s="928"/>
      <c r="HNV10" s="928"/>
      <c r="HNW10" s="928"/>
      <c r="HNX10" s="928"/>
      <c r="HNY10" s="928"/>
      <c r="HNZ10" s="928"/>
      <c r="HOA10" s="928"/>
      <c r="HOB10" s="928"/>
      <c r="HOC10" s="928"/>
      <c r="HOD10" s="928"/>
      <c r="HOE10" s="928"/>
      <c r="HOF10" s="928"/>
      <c r="HOG10" s="928"/>
      <c r="HOH10" s="928"/>
      <c r="HOI10" s="928"/>
      <c r="HOJ10" s="928"/>
      <c r="HOK10" s="928"/>
      <c r="HOL10" s="928"/>
      <c r="HOM10" s="928"/>
      <c r="HON10" s="928"/>
      <c r="HOO10" s="928"/>
      <c r="HOP10" s="928"/>
      <c r="HOQ10" s="928"/>
      <c r="HOR10" s="928"/>
      <c r="HOS10" s="928"/>
      <c r="HOT10" s="928"/>
      <c r="HOU10" s="928"/>
      <c r="HOV10" s="928"/>
      <c r="HOW10" s="928"/>
      <c r="HOX10" s="928"/>
      <c r="HOY10" s="928"/>
      <c r="HOZ10" s="928"/>
      <c r="HPA10" s="928"/>
      <c r="HPB10" s="928"/>
      <c r="HPC10" s="928"/>
      <c r="HPD10" s="928"/>
      <c r="HPE10" s="928"/>
      <c r="HPF10" s="928"/>
      <c r="HPG10" s="928"/>
      <c r="HPH10" s="928"/>
      <c r="HPI10" s="928"/>
      <c r="HPJ10" s="928"/>
      <c r="HPK10" s="928"/>
      <c r="HPL10" s="928"/>
      <c r="HPM10" s="928"/>
      <c r="HPN10" s="928"/>
      <c r="HPO10" s="928"/>
      <c r="HPP10" s="928"/>
      <c r="HPQ10" s="928"/>
      <c r="HPR10" s="928"/>
      <c r="HPS10" s="928"/>
      <c r="HPT10" s="928"/>
      <c r="HPU10" s="928"/>
      <c r="HPV10" s="928"/>
      <c r="HPW10" s="928"/>
      <c r="HPX10" s="928"/>
      <c r="HPY10" s="928"/>
      <c r="HPZ10" s="928"/>
      <c r="HQA10" s="928"/>
      <c r="HQB10" s="928"/>
      <c r="HQC10" s="928"/>
      <c r="HQD10" s="928"/>
      <c r="HQE10" s="928"/>
      <c r="HQF10" s="928"/>
      <c r="HQG10" s="928"/>
      <c r="HQH10" s="928"/>
      <c r="HQI10" s="928"/>
      <c r="HQJ10" s="928"/>
      <c r="HQK10" s="928"/>
      <c r="HQL10" s="928"/>
      <c r="HQM10" s="928"/>
      <c r="HQN10" s="928"/>
      <c r="HQO10" s="928"/>
      <c r="HQP10" s="928"/>
      <c r="HQQ10" s="928"/>
      <c r="HQR10" s="928"/>
      <c r="HQS10" s="928"/>
      <c r="HQT10" s="928"/>
      <c r="HQU10" s="928"/>
      <c r="HQV10" s="928"/>
      <c r="HQW10" s="928"/>
      <c r="HQX10" s="928"/>
      <c r="HQY10" s="928"/>
      <c r="HQZ10" s="928"/>
      <c r="HRA10" s="928"/>
      <c r="HRB10" s="928"/>
      <c r="HRC10" s="928"/>
      <c r="HRD10" s="928"/>
      <c r="HRE10" s="928"/>
      <c r="HRF10" s="928"/>
      <c r="HRG10" s="928"/>
      <c r="HRH10" s="928"/>
      <c r="HRI10" s="928"/>
      <c r="HRJ10" s="928"/>
      <c r="HRK10" s="928"/>
      <c r="HRL10" s="928"/>
      <c r="HRM10" s="928"/>
      <c r="HRN10" s="928"/>
      <c r="HRO10" s="928"/>
      <c r="HRP10" s="928"/>
      <c r="HRQ10" s="928"/>
      <c r="HRR10" s="928"/>
      <c r="HRS10" s="928"/>
      <c r="HRT10" s="928"/>
      <c r="HRU10" s="928"/>
      <c r="HRV10" s="928"/>
      <c r="HRW10" s="928"/>
      <c r="HRX10" s="928"/>
      <c r="HRY10" s="928"/>
      <c r="HRZ10" s="928"/>
      <c r="HSA10" s="928"/>
      <c r="HSB10" s="928"/>
      <c r="HSC10" s="928"/>
      <c r="HSD10" s="928"/>
      <c r="HSE10" s="928"/>
      <c r="HSF10" s="928"/>
      <c r="HSG10" s="928"/>
      <c r="HSH10" s="928"/>
      <c r="HSI10" s="928"/>
      <c r="HSJ10" s="928"/>
      <c r="HSK10" s="928"/>
      <c r="HSL10" s="928"/>
      <c r="HSM10" s="928"/>
      <c r="HSN10" s="928"/>
      <c r="HSO10" s="928"/>
      <c r="HSP10" s="928"/>
      <c r="HSQ10" s="928"/>
      <c r="HSR10" s="928"/>
      <c r="HSS10" s="928"/>
      <c r="HST10" s="928"/>
      <c r="HSU10" s="928"/>
      <c r="HSV10" s="928"/>
      <c r="HSW10" s="928"/>
      <c r="HSX10" s="928"/>
      <c r="HSY10" s="928"/>
      <c r="HSZ10" s="928"/>
      <c r="HTA10" s="928"/>
      <c r="HTB10" s="928"/>
      <c r="HTC10" s="928"/>
      <c r="HTD10" s="928"/>
      <c r="HTE10" s="928"/>
      <c r="HTF10" s="928"/>
      <c r="HTG10" s="928"/>
      <c r="HTH10" s="928"/>
      <c r="HTI10" s="928"/>
      <c r="HTJ10" s="928"/>
      <c r="HTK10" s="928"/>
      <c r="HTL10" s="928"/>
      <c r="HTM10" s="928"/>
      <c r="HTN10" s="928"/>
      <c r="HTO10" s="928"/>
      <c r="HTP10" s="928"/>
      <c r="HTQ10" s="928"/>
      <c r="HTR10" s="928"/>
      <c r="HTS10" s="928"/>
      <c r="HTT10" s="928"/>
      <c r="HTU10" s="928"/>
      <c r="HTV10" s="928"/>
      <c r="HTW10" s="928"/>
      <c r="HTX10" s="928"/>
      <c r="HTY10" s="928"/>
      <c r="HTZ10" s="928"/>
      <c r="HUA10" s="928"/>
      <c r="HUB10" s="928"/>
      <c r="HUC10" s="928"/>
      <c r="HUD10" s="928"/>
      <c r="HUE10" s="928"/>
      <c r="HUF10" s="928"/>
      <c r="HUG10" s="928"/>
      <c r="HUH10" s="928"/>
      <c r="HUI10" s="928"/>
      <c r="HUJ10" s="928"/>
      <c r="HUK10" s="928"/>
      <c r="HUL10" s="928"/>
      <c r="HUM10" s="928"/>
      <c r="HUN10" s="928"/>
      <c r="HUO10" s="928"/>
      <c r="HUP10" s="928"/>
      <c r="HUQ10" s="928"/>
      <c r="HUR10" s="928"/>
      <c r="HUS10" s="928"/>
      <c r="HUT10" s="928"/>
      <c r="HUU10" s="928"/>
      <c r="HUV10" s="928"/>
      <c r="HUW10" s="928"/>
      <c r="HUX10" s="928"/>
      <c r="HUY10" s="928"/>
      <c r="HUZ10" s="928"/>
      <c r="HVA10" s="928"/>
      <c r="HVB10" s="928"/>
      <c r="HVC10" s="928"/>
      <c r="HVD10" s="928"/>
      <c r="HVE10" s="928"/>
      <c r="HVF10" s="928"/>
      <c r="HVG10" s="928"/>
      <c r="HVH10" s="928"/>
      <c r="HVI10" s="928"/>
      <c r="HVJ10" s="928"/>
      <c r="HVK10" s="928"/>
      <c r="HVL10" s="928"/>
      <c r="HVM10" s="928"/>
      <c r="HVN10" s="928"/>
      <c r="HVO10" s="928"/>
      <c r="HVP10" s="928"/>
      <c r="HVQ10" s="928"/>
      <c r="HVR10" s="928"/>
      <c r="HVS10" s="928"/>
      <c r="HVT10" s="928"/>
      <c r="HVU10" s="928"/>
      <c r="HVV10" s="928"/>
      <c r="HVW10" s="928"/>
      <c r="HVX10" s="928"/>
      <c r="HVY10" s="928"/>
      <c r="HVZ10" s="928"/>
      <c r="HWA10" s="928"/>
      <c r="HWB10" s="928"/>
      <c r="HWC10" s="928"/>
      <c r="HWD10" s="928"/>
      <c r="HWE10" s="928"/>
      <c r="HWF10" s="928"/>
      <c r="HWG10" s="928"/>
      <c r="HWH10" s="928"/>
      <c r="HWI10" s="928"/>
      <c r="HWJ10" s="928"/>
      <c r="HWK10" s="928"/>
      <c r="HWL10" s="928"/>
      <c r="HWM10" s="928"/>
      <c r="HWN10" s="928"/>
      <c r="HWO10" s="928"/>
      <c r="HWP10" s="928"/>
      <c r="HWQ10" s="928"/>
      <c r="HWR10" s="928"/>
      <c r="HWS10" s="928"/>
      <c r="HWT10" s="928"/>
      <c r="HWU10" s="928"/>
      <c r="HWV10" s="928"/>
      <c r="HWW10" s="928"/>
      <c r="HWX10" s="928"/>
      <c r="HWY10" s="928"/>
      <c r="HWZ10" s="928"/>
      <c r="HXA10" s="928"/>
      <c r="HXB10" s="928"/>
      <c r="HXC10" s="928"/>
      <c r="HXD10" s="928"/>
      <c r="HXE10" s="928"/>
      <c r="HXF10" s="928"/>
      <c r="HXG10" s="928"/>
      <c r="HXH10" s="928"/>
      <c r="HXI10" s="928"/>
      <c r="HXJ10" s="928"/>
      <c r="HXK10" s="928"/>
      <c r="HXL10" s="928"/>
      <c r="HXM10" s="928"/>
      <c r="HXN10" s="928"/>
      <c r="HXO10" s="928"/>
      <c r="HXP10" s="928"/>
      <c r="HXQ10" s="928"/>
      <c r="HXR10" s="928"/>
      <c r="HXS10" s="928"/>
      <c r="HXT10" s="928"/>
      <c r="HXU10" s="928"/>
      <c r="HXV10" s="928"/>
      <c r="HXW10" s="928"/>
      <c r="HXX10" s="928"/>
      <c r="HXY10" s="928"/>
      <c r="HXZ10" s="928"/>
      <c r="HYA10" s="928"/>
      <c r="HYB10" s="928"/>
      <c r="HYC10" s="928"/>
      <c r="HYD10" s="928"/>
      <c r="HYE10" s="928"/>
      <c r="HYF10" s="928"/>
      <c r="HYG10" s="928"/>
      <c r="HYH10" s="928"/>
      <c r="HYI10" s="928"/>
      <c r="HYJ10" s="928"/>
      <c r="HYK10" s="928"/>
      <c r="HYL10" s="928"/>
      <c r="HYM10" s="928"/>
      <c r="HYN10" s="928"/>
      <c r="HYO10" s="928"/>
      <c r="HYP10" s="928"/>
      <c r="HYQ10" s="928"/>
      <c r="HYR10" s="928"/>
      <c r="HYS10" s="928"/>
      <c r="HYT10" s="928"/>
      <c r="HYU10" s="928"/>
      <c r="HYV10" s="928"/>
      <c r="HYW10" s="928"/>
      <c r="HYX10" s="928"/>
      <c r="HYY10" s="928"/>
      <c r="HYZ10" s="928"/>
      <c r="HZA10" s="928"/>
      <c r="HZB10" s="928"/>
      <c r="HZC10" s="928"/>
      <c r="HZD10" s="928"/>
      <c r="HZE10" s="928"/>
      <c r="HZF10" s="928"/>
      <c r="HZG10" s="928"/>
      <c r="HZH10" s="928"/>
      <c r="HZI10" s="928"/>
      <c r="HZJ10" s="928"/>
      <c r="HZK10" s="928"/>
      <c r="HZL10" s="928"/>
      <c r="HZM10" s="928"/>
      <c r="HZN10" s="928"/>
      <c r="HZO10" s="928"/>
      <c r="HZP10" s="928"/>
      <c r="HZQ10" s="928"/>
      <c r="HZR10" s="928"/>
      <c r="HZS10" s="928"/>
      <c r="HZT10" s="928"/>
      <c r="HZU10" s="928"/>
      <c r="HZV10" s="928"/>
      <c r="HZW10" s="928"/>
      <c r="HZX10" s="928"/>
      <c r="HZY10" s="928"/>
      <c r="HZZ10" s="928"/>
      <c r="IAA10" s="928"/>
      <c r="IAB10" s="928"/>
      <c r="IAC10" s="928"/>
      <c r="IAD10" s="928"/>
      <c r="IAE10" s="928"/>
      <c r="IAF10" s="928"/>
      <c r="IAG10" s="928"/>
      <c r="IAH10" s="928"/>
      <c r="IAI10" s="928"/>
      <c r="IAJ10" s="928"/>
      <c r="IAK10" s="928"/>
      <c r="IAL10" s="928"/>
      <c r="IAM10" s="928"/>
      <c r="IAN10" s="928"/>
      <c r="IAO10" s="928"/>
      <c r="IAP10" s="928"/>
      <c r="IAQ10" s="928"/>
      <c r="IAR10" s="928"/>
      <c r="IAS10" s="928"/>
      <c r="IAT10" s="928"/>
      <c r="IAU10" s="928"/>
      <c r="IAV10" s="928"/>
      <c r="IAW10" s="928"/>
      <c r="IAX10" s="928"/>
      <c r="IAY10" s="928"/>
      <c r="IAZ10" s="928"/>
      <c r="IBA10" s="928"/>
      <c r="IBB10" s="928"/>
      <c r="IBC10" s="928"/>
      <c r="IBD10" s="928"/>
      <c r="IBE10" s="928"/>
      <c r="IBF10" s="928"/>
      <c r="IBG10" s="928"/>
      <c r="IBH10" s="928"/>
      <c r="IBI10" s="928"/>
      <c r="IBJ10" s="928"/>
      <c r="IBK10" s="928"/>
      <c r="IBL10" s="928"/>
      <c r="IBM10" s="928"/>
      <c r="IBN10" s="928"/>
      <c r="IBO10" s="928"/>
      <c r="IBP10" s="928"/>
      <c r="IBQ10" s="928"/>
      <c r="IBR10" s="928"/>
      <c r="IBS10" s="928"/>
      <c r="IBT10" s="928"/>
      <c r="IBU10" s="928"/>
      <c r="IBV10" s="928"/>
      <c r="IBW10" s="928"/>
      <c r="IBX10" s="928"/>
      <c r="IBY10" s="928"/>
      <c r="IBZ10" s="928"/>
      <c r="ICA10" s="928"/>
      <c r="ICB10" s="928"/>
      <c r="ICC10" s="928"/>
      <c r="ICD10" s="928"/>
      <c r="ICE10" s="928"/>
      <c r="ICF10" s="928"/>
      <c r="ICG10" s="928"/>
      <c r="ICH10" s="928"/>
      <c r="ICI10" s="928"/>
      <c r="ICJ10" s="928"/>
      <c r="ICK10" s="928"/>
      <c r="ICL10" s="928"/>
      <c r="ICM10" s="928"/>
      <c r="ICN10" s="928"/>
      <c r="ICO10" s="928"/>
      <c r="ICP10" s="928"/>
      <c r="ICQ10" s="928"/>
      <c r="ICR10" s="928"/>
      <c r="ICS10" s="928"/>
      <c r="ICT10" s="928"/>
      <c r="ICU10" s="928"/>
      <c r="ICV10" s="928"/>
      <c r="ICW10" s="928"/>
      <c r="ICX10" s="928"/>
      <c r="ICY10" s="928"/>
      <c r="ICZ10" s="928"/>
      <c r="IDA10" s="928"/>
      <c r="IDB10" s="928"/>
      <c r="IDC10" s="928"/>
      <c r="IDD10" s="928"/>
      <c r="IDE10" s="928"/>
      <c r="IDF10" s="928"/>
      <c r="IDG10" s="928"/>
      <c r="IDH10" s="928"/>
      <c r="IDI10" s="928"/>
      <c r="IDJ10" s="928"/>
      <c r="IDK10" s="928"/>
      <c r="IDL10" s="928"/>
      <c r="IDM10" s="928"/>
      <c r="IDN10" s="928"/>
      <c r="IDO10" s="928"/>
      <c r="IDP10" s="928"/>
      <c r="IDQ10" s="928"/>
      <c r="IDR10" s="928"/>
      <c r="IDS10" s="928"/>
      <c r="IDT10" s="928"/>
      <c r="IDU10" s="928"/>
      <c r="IDV10" s="928"/>
      <c r="IDW10" s="928"/>
      <c r="IDX10" s="928"/>
      <c r="IDY10" s="928"/>
      <c r="IDZ10" s="928"/>
      <c r="IEA10" s="928"/>
      <c r="IEB10" s="928"/>
      <c r="IEC10" s="928"/>
      <c r="IED10" s="928"/>
      <c r="IEE10" s="928"/>
      <c r="IEF10" s="928"/>
      <c r="IEG10" s="928"/>
      <c r="IEH10" s="928"/>
      <c r="IEI10" s="928"/>
      <c r="IEJ10" s="928"/>
      <c r="IEK10" s="928"/>
      <c r="IEL10" s="928"/>
      <c r="IEM10" s="928"/>
      <c r="IEN10" s="928"/>
      <c r="IEO10" s="928"/>
      <c r="IEP10" s="928"/>
      <c r="IEQ10" s="928"/>
      <c r="IER10" s="928"/>
      <c r="IES10" s="928"/>
      <c r="IET10" s="928"/>
      <c r="IEU10" s="928"/>
      <c r="IEV10" s="928"/>
      <c r="IEW10" s="928"/>
      <c r="IEX10" s="928"/>
      <c r="IEY10" s="928"/>
      <c r="IEZ10" s="928"/>
      <c r="IFA10" s="928"/>
      <c r="IFB10" s="928"/>
      <c r="IFC10" s="928"/>
      <c r="IFD10" s="928"/>
      <c r="IFE10" s="928"/>
      <c r="IFF10" s="928"/>
      <c r="IFG10" s="928"/>
      <c r="IFH10" s="928"/>
      <c r="IFI10" s="928"/>
      <c r="IFJ10" s="928"/>
      <c r="IFK10" s="928"/>
      <c r="IFL10" s="928"/>
      <c r="IFM10" s="928"/>
      <c r="IFN10" s="928"/>
      <c r="IFO10" s="928"/>
      <c r="IFP10" s="928"/>
      <c r="IFQ10" s="928"/>
      <c r="IFR10" s="928"/>
      <c r="IFS10" s="928"/>
      <c r="IFT10" s="928"/>
      <c r="IFU10" s="928"/>
      <c r="IFV10" s="928"/>
      <c r="IFW10" s="928"/>
      <c r="IFX10" s="928"/>
      <c r="IFY10" s="928"/>
      <c r="IFZ10" s="928"/>
      <c r="IGA10" s="928"/>
      <c r="IGB10" s="928"/>
      <c r="IGC10" s="928"/>
      <c r="IGD10" s="928"/>
      <c r="IGE10" s="928"/>
      <c r="IGF10" s="928"/>
      <c r="IGG10" s="928"/>
      <c r="IGH10" s="928"/>
      <c r="IGI10" s="928"/>
      <c r="IGJ10" s="928"/>
      <c r="IGK10" s="928"/>
      <c r="IGL10" s="928"/>
      <c r="IGM10" s="928"/>
      <c r="IGN10" s="928"/>
      <c r="IGO10" s="928"/>
      <c r="IGP10" s="928"/>
      <c r="IGQ10" s="928"/>
      <c r="IGR10" s="928"/>
      <c r="IGS10" s="928"/>
      <c r="IGT10" s="928"/>
      <c r="IGU10" s="928"/>
      <c r="IGV10" s="928"/>
      <c r="IGW10" s="928"/>
      <c r="IGX10" s="928"/>
      <c r="IGY10" s="928"/>
      <c r="IGZ10" s="928"/>
      <c r="IHA10" s="928"/>
      <c r="IHB10" s="928"/>
      <c r="IHC10" s="928"/>
      <c r="IHD10" s="928"/>
      <c r="IHE10" s="928"/>
      <c r="IHF10" s="928"/>
      <c r="IHG10" s="928"/>
      <c r="IHH10" s="928"/>
      <c r="IHI10" s="928"/>
      <c r="IHJ10" s="928"/>
      <c r="IHK10" s="928"/>
      <c r="IHL10" s="928"/>
      <c r="IHM10" s="928"/>
      <c r="IHN10" s="928"/>
      <c r="IHO10" s="928"/>
      <c r="IHP10" s="928"/>
      <c r="IHQ10" s="928"/>
      <c r="IHR10" s="928"/>
      <c r="IHS10" s="928"/>
      <c r="IHT10" s="928"/>
      <c r="IHU10" s="928"/>
      <c r="IHV10" s="928"/>
      <c r="IHW10" s="928"/>
      <c r="IHX10" s="928"/>
      <c r="IHY10" s="928"/>
      <c r="IHZ10" s="928"/>
      <c r="IIA10" s="928"/>
      <c r="IIB10" s="928"/>
      <c r="IIC10" s="928"/>
      <c r="IID10" s="928"/>
      <c r="IIE10" s="928"/>
      <c r="IIF10" s="928"/>
      <c r="IIG10" s="928"/>
      <c r="IIH10" s="928"/>
      <c r="III10" s="928"/>
      <c r="IIJ10" s="928"/>
      <c r="IIK10" s="928"/>
      <c r="IIL10" s="928"/>
      <c r="IIM10" s="928"/>
      <c r="IIN10" s="928"/>
      <c r="IIO10" s="928"/>
      <c r="IIP10" s="928"/>
      <c r="IIQ10" s="928"/>
      <c r="IIR10" s="928"/>
      <c r="IIS10" s="928"/>
      <c r="IIT10" s="928"/>
      <c r="IIU10" s="928"/>
      <c r="IIV10" s="928"/>
      <c r="IIW10" s="928"/>
      <c r="IIX10" s="928"/>
      <c r="IIY10" s="928"/>
      <c r="IIZ10" s="928"/>
      <c r="IJA10" s="928"/>
      <c r="IJB10" s="928"/>
      <c r="IJC10" s="928"/>
      <c r="IJD10" s="928"/>
      <c r="IJE10" s="928"/>
      <c r="IJF10" s="928"/>
      <c r="IJG10" s="928"/>
      <c r="IJH10" s="928"/>
      <c r="IJI10" s="928"/>
      <c r="IJJ10" s="928"/>
      <c r="IJK10" s="928"/>
      <c r="IJL10" s="928"/>
      <c r="IJM10" s="928"/>
      <c r="IJN10" s="928"/>
      <c r="IJO10" s="928"/>
      <c r="IJP10" s="928"/>
      <c r="IJQ10" s="928"/>
      <c r="IJR10" s="928"/>
      <c r="IJS10" s="928"/>
      <c r="IJT10" s="928"/>
      <c r="IJU10" s="928"/>
      <c r="IJV10" s="928"/>
      <c r="IJW10" s="928"/>
      <c r="IJX10" s="928"/>
      <c r="IJY10" s="928"/>
      <c r="IJZ10" s="928"/>
      <c r="IKA10" s="928"/>
      <c r="IKB10" s="928"/>
      <c r="IKC10" s="928"/>
      <c r="IKD10" s="928"/>
      <c r="IKE10" s="928"/>
      <c r="IKF10" s="928"/>
      <c r="IKG10" s="928"/>
      <c r="IKH10" s="928"/>
      <c r="IKI10" s="928"/>
      <c r="IKJ10" s="928"/>
      <c r="IKK10" s="928"/>
      <c r="IKL10" s="928"/>
      <c r="IKM10" s="928"/>
      <c r="IKN10" s="928"/>
      <c r="IKO10" s="928"/>
      <c r="IKP10" s="928"/>
      <c r="IKQ10" s="928"/>
      <c r="IKR10" s="928"/>
      <c r="IKS10" s="928"/>
      <c r="IKT10" s="928"/>
      <c r="IKU10" s="928"/>
      <c r="IKV10" s="928"/>
      <c r="IKW10" s="928"/>
      <c r="IKX10" s="928"/>
      <c r="IKY10" s="928"/>
      <c r="IKZ10" s="928"/>
      <c r="ILA10" s="928"/>
      <c r="ILB10" s="928"/>
      <c r="ILC10" s="928"/>
      <c r="ILD10" s="928"/>
      <c r="ILE10" s="928"/>
      <c r="ILF10" s="928"/>
      <c r="ILG10" s="928"/>
      <c r="ILH10" s="928"/>
      <c r="ILI10" s="928"/>
      <c r="ILJ10" s="928"/>
      <c r="ILK10" s="928"/>
      <c r="ILL10" s="928"/>
      <c r="ILM10" s="928"/>
      <c r="ILN10" s="928"/>
      <c r="ILO10" s="928"/>
      <c r="ILP10" s="928"/>
      <c r="ILQ10" s="928"/>
      <c r="ILR10" s="928"/>
      <c r="ILS10" s="928"/>
      <c r="ILT10" s="928"/>
      <c r="ILU10" s="928"/>
      <c r="ILV10" s="928"/>
      <c r="ILW10" s="928"/>
      <c r="ILX10" s="928"/>
      <c r="ILY10" s="928"/>
      <c r="ILZ10" s="928"/>
      <c r="IMA10" s="928"/>
      <c r="IMB10" s="928"/>
      <c r="IMC10" s="928"/>
      <c r="IMD10" s="928"/>
      <c r="IME10" s="928"/>
      <c r="IMF10" s="928"/>
      <c r="IMG10" s="928"/>
      <c r="IMH10" s="928"/>
      <c r="IMI10" s="928"/>
      <c r="IMJ10" s="928"/>
      <c r="IMK10" s="928"/>
      <c r="IML10" s="928"/>
      <c r="IMM10" s="928"/>
      <c r="IMN10" s="928"/>
      <c r="IMO10" s="928"/>
      <c r="IMP10" s="928"/>
      <c r="IMQ10" s="928"/>
      <c r="IMR10" s="928"/>
      <c r="IMS10" s="928"/>
      <c r="IMT10" s="928"/>
      <c r="IMU10" s="928"/>
      <c r="IMV10" s="928"/>
      <c r="IMW10" s="928"/>
      <c r="IMX10" s="928"/>
      <c r="IMY10" s="928"/>
      <c r="IMZ10" s="928"/>
      <c r="INA10" s="928"/>
      <c r="INB10" s="928"/>
      <c r="INC10" s="928"/>
      <c r="IND10" s="928"/>
      <c r="INE10" s="928"/>
      <c r="INF10" s="928"/>
      <c r="ING10" s="928"/>
      <c r="INH10" s="928"/>
      <c r="INI10" s="928"/>
      <c r="INJ10" s="928"/>
      <c r="INK10" s="928"/>
      <c r="INL10" s="928"/>
      <c r="INM10" s="928"/>
      <c r="INN10" s="928"/>
      <c r="INO10" s="928"/>
      <c r="INP10" s="928"/>
      <c r="INQ10" s="928"/>
      <c r="INR10" s="928"/>
      <c r="INS10" s="928"/>
      <c r="INT10" s="928"/>
      <c r="INU10" s="928"/>
      <c r="INV10" s="928"/>
      <c r="INW10" s="928"/>
      <c r="INX10" s="928"/>
      <c r="INY10" s="928"/>
      <c r="INZ10" s="928"/>
      <c r="IOA10" s="928"/>
      <c r="IOB10" s="928"/>
      <c r="IOC10" s="928"/>
      <c r="IOD10" s="928"/>
      <c r="IOE10" s="928"/>
      <c r="IOF10" s="928"/>
      <c r="IOG10" s="928"/>
      <c r="IOH10" s="928"/>
      <c r="IOI10" s="928"/>
      <c r="IOJ10" s="928"/>
      <c r="IOK10" s="928"/>
      <c r="IOL10" s="928"/>
      <c r="IOM10" s="928"/>
      <c r="ION10" s="928"/>
      <c r="IOO10" s="928"/>
      <c r="IOP10" s="928"/>
      <c r="IOQ10" s="928"/>
      <c r="IOR10" s="928"/>
      <c r="IOS10" s="928"/>
      <c r="IOT10" s="928"/>
      <c r="IOU10" s="928"/>
      <c r="IOV10" s="928"/>
      <c r="IOW10" s="928"/>
      <c r="IOX10" s="928"/>
      <c r="IOY10" s="928"/>
      <c r="IOZ10" s="928"/>
      <c r="IPA10" s="928"/>
      <c r="IPB10" s="928"/>
      <c r="IPC10" s="928"/>
      <c r="IPD10" s="928"/>
      <c r="IPE10" s="928"/>
      <c r="IPF10" s="928"/>
      <c r="IPG10" s="928"/>
      <c r="IPH10" s="928"/>
      <c r="IPI10" s="928"/>
      <c r="IPJ10" s="928"/>
      <c r="IPK10" s="928"/>
      <c r="IPL10" s="928"/>
      <c r="IPM10" s="928"/>
      <c r="IPN10" s="928"/>
      <c r="IPO10" s="928"/>
      <c r="IPP10" s="928"/>
      <c r="IPQ10" s="928"/>
      <c r="IPR10" s="928"/>
      <c r="IPS10" s="928"/>
      <c r="IPT10" s="928"/>
      <c r="IPU10" s="928"/>
      <c r="IPV10" s="928"/>
      <c r="IPW10" s="928"/>
      <c r="IPX10" s="928"/>
      <c r="IPY10" s="928"/>
      <c r="IPZ10" s="928"/>
      <c r="IQA10" s="928"/>
      <c r="IQB10" s="928"/>
      <c r="IQC10" s="928"/>
      <c r="IQD10" s="928"/>
      <c r="IQE10" s="928"/>
      <c r="IQF10" s="928"/>
      <c r="IQG10" s="928"/>
      <c r="IQH10" s="928"/>
      <c r="IQI10" s="928"/>
      <c r="IQJ10" s="928"/>
      <c r="IQK10" s="928"/>
      <c r="IQL10" s="928"/>
      <c r="IQM10" s="928"/>
      <c r="IQN10" s="928"/>
      <c r="IQO10" s="928"/>
      <c r="IQP10" s="928"/>
      <c r="IQQ10" s="928"/>
      <c r="IQR10" s="928"/>
      <c r="IQS10" s="928"/>
      <c r="IQT10" s="928"/>
      <c r="IQU10" s="928"/>
      <c r="IQV10" s="928"/>
      <c r="IQW10" s="928"/>
      <c r="IQX10" s="928"/>
      <c r="IQY10" s="928"/>
      <c r="IQZ10" s="928"/>
      <c r="IRA10" s="928"/>
      <c r="IRB10" s="928"/>
      <c r="IRC10" s="928"/>
      <c r="IRD10" s="928"/>
      <c r="IRE10" s="928"/>
      <c r="IRF10" s="928"/>
      <c r="IRG10" s="928"/>
      <c r="IRH10" s="928"/>
      <c r="IRI10" s="928"/>
      <c r="IRJ10" s="928"/>
      <c r="IRK10" s="928"/>
      <c r="IRL10" s="928"/>
      <c r="IRM10" s="928"/>
      <c r="IRN10" s="928"/>
      <c r="IRO10" s="928"/>
      <c r="IRP10" s="928"/>
      <c r="IRQ10" s="928"/>
      <c r="IRR10" s="928"/>
      <c r="IRS10" s="928"/>
      <c r="IRT10" s="928"/>
      <c r="IRU10" s="928"/>
      <c r="IRV10" s="928"/>
      <c r="IRW10" s="928"/>
      <c r="IRX10" s="928"/>
      <c r="IRY10" s="928"/>
      <c r="IRZ10" s="928"/>
      <c r="ISA10" s="928"/>
      <c r="ISB10" s="928"/>
      <c r="ISC10" s="928"/>
      <c r="ISD10" s="928"/>
      <c r="ISE10" s="928"/>
      <c r="ISF10" s="928"/>
      <c r="ISG10" s="928"/>
      <c r="ISH10" s="928"/>
      <c r="ISI10" s="928"/>
      <c r="ISJ10" s="928"/>
      <c r="ISK10" s="928"/>
      <c r="ISL10" s="928"/>
      <c r="ISM10" s="928"/>
      <c r="ISN10" s="928"/>
      <c r="ISO10" s="928"/>
      <c r="ISP10" s="928"/>
      <c r="ISQ10" s="928"/>
      <c r="ISR10" s="928"/>
      <c r="ISS10" s="928"/>
      <c r="IST10" s="928"/>
      <c r="ISU10" s="928"/>
      <c r="ISV10" s="928"/>
      <c r="ISW10" s="928"/>
      <c r="ISX10" s="928"/>
      <c r="ISY10" s="928"/>
      <c r="ISZ10" s="928"/>
      <c r="ITA10" s="928"/>
      <c r="ITB10" s="928"/>
      <c r="ITC10" s="928"/>
      <c r="ITD10" s="928"/>
      <c r="ITE10" s="928"/>
      <c r="ITF10" s="928"/>
      <c r="ITG10" s="928"/>
      <c r="ITH10" s="928"/>
      <c r="ITI10" s="928"/>
      <c r="ITJ10" s="928"/>
      <c r="ITK10" s="928"/>
      <c r="ITL10" s="928"/>
      <c r="ITM10" s="928"/>
      <c r="ITN10" s="928"/>
      <c r="ITO10" s="928"/>
      <c r="ITP10" s="928"/>
      <c r="ITQ10" s="928"/>
      <c r="ITR10" s="928"/>
      <c r="ITS10" s="928"/>
      <c r="ITT10" s="928"/>
      <c r="ITU10" s="928"/>
      <c r="ITV10" s="928"/>
      <c r="ITW10" s="928"/>
      <c r="ITX10" s="928"/>
      <c r="ITY10" s="928"/>
      <c r="ITZ10" s="928"/>
      <c r="IUA10" s="928"/>
      <c r="IUB10" s="928"/>
      <c r="IUC10" s="928"/>
      <c r="IUD10" s="928"/>
      <c r="IUE10" s="928"/>
      <c r="IUF10" s="928"/>
      <c r="IUG10" s="928"/>
      <c r="IUH10" s="928"/>
      <c r="IUI10" s="928"/>
      <c r="IUJ10" s="928"/>
      <c r="IUK10" s="928"/>
      <c r="IUL10" s="928"/>
      <c r="IUM10" s="928"/>
      <c r="IUN10" s="928"/>
      <c r="IUO10" s="928"/>
      <c r="IUP10" s="928"/>
      <c r="IUQ10" s="928"/>
      <c r="IUR10" s="928"/>
      <c r="IUS10" s="928"/>
      <c r="IUT10" s="928"/>
      <c r="IUU10" s="928"/>
      <c r="IUV10" s="928"/>
      <c r="IUW10" s="928"/>
      <c r="IUX10" s="928"/>
      <c r="IUY10" s="928"/>
      <c r="IUZ10" s="928"/>
      <c r="IVA10" s="928"/>
      <c r="IVB10" s="928"/>
      <c r="IVC10" s="928"/>
      <c r="IVD10" s="928"/>
      <c r="IVE10" s="928"/>
      <c r="IVF10" s="928"/>
      <c r="IVG10" s="928"/>
      <c r="IVH10" s="928"/>
      <c r="IVI10" s="928"/>
      <c r="IVJ10" s="928"/>
      <c r="IVK10" s="928"/>
      <c r="IVL10" s="928"/>
      <c r="IVM10" s="928"/>
      <c r="IVN10" s="928"/>
      <c r="IVO10" s="928"/>
      <c r="IVP10" s="928"/>
      <c r="IVQ10" s="928"/>
      <c r="IVR10" s="928"/>
      <c r="IVS10" s="928"/>
      <c r="IVT10" s="928"/>
      <c r="IVU10" s="928"/>
      <c r="IVV10" s="928"/>
      <c r="IVW10" s="928"/>
      <c r="IVX10" s="928"/>
      <c r="IVY10" s="928"/>
      <c r="IVZ10" s="928"/>
      <c r="IWA10" s="928"/>
      <c r="IWB10" s="928"/>
      <c r="IWC10" s="928"/>
      <c r="IWD10" s="928"/>
      <c r="IWE10" s="928"/>
      <c r="IWF10" s="928"/>
      <c r="IWG10" s="928"/>
      <c r="IWH10" s="928"/>
      <c r="IWI10" s="928"/>
      <c r="IWJ10" s="928"/>
      <c r="IWK10" s="928"/>
      <c r="IWL10" s="928"/>
      <c r="IWM10" s="928"/>
      <c r="IWN10" s="928"/>
      <c r="IWO10" s="928"/>
      <c r="IWP10" s="928"/>
      <c r="IWQ10" s="928"/>
      <c r="IWR10" s="928"/>
      <c r="IWS10" s="928"/>
      <c r="IWT10" s="928"/>
      <c r="IWU10" s="928"/>
      <c r="IWV10" s="928"/>
      <c r="IWW10" s="928"/>
      <c r="IWX10" s="928"/>
      <c r="IWY10" s="928"/>
      <c r="IWZ10" s="928"/>
      <c r="IXA10" s="928"/>
      <c r="IXB10" s="928"/>
      <c r="IXC10" s="928"/>
      <c r="IXD10" s="928"/>
      <c r="IXE10" s="928"/>
      <c r="IXF10" s="928"/>
      <c r="IXG10" s="928"/>
      <c r="IXH10" s="928"/>
      <c r="IXI10" s="928"/>
      <c r="IXJ10" s="928"/>
      <c r="IXK10" s="928"/>
      <c r="IXL10" s="928"/>
      <c r="IXM10" s="928"/>
      <c r="IXN10" s="928"/>
      <c r="IXO10" s="928"/>
      <c r="IXP10" s="928"/>
      <c r="IXQ10" s="928"/>
      <c r="IXR10" s="928"/>
      <c r="IXS10" s="928"/>
      <c r="IXT10" s="928"/>
      <c r="IXU10" s="928"/>
      <c r="IXV10" s="928"/>
      <c r="IXW10" s="928"/>
      <c r="IXX10" s="928"/>
      <c r="IXY10" s="928"/>
      <c r="IXZ10" s="928"/>
      <c r="IYA10" s="928"/>
      <c r="IYB10" s="928"/>
      <c r="IYC10" s="928"/>
      <c r="IYD10" s="928"/>
      <c r="IYE10" s="928"/>
      <c r="IYF10" s="928"/>
      <c r="IYG10" s="928"/>
      <c r="IYH10" s="928"/>
      <c r="IYI10" s="928"/>
      <c r="IYJ10" s="928"/>
      <c r="IYK10" s="928"/>
      <c r="IYL10" s="928"/>
      <c r="IYM10" s="928"/>
      <c r="IYN10" s="928"/>
      <c r="IYO10" s="928"/>
      <c r="IYP10" s="928"/>
      <c r="IYQ10" s="928"/>
      <c r="IYR10" s="928"/>
      <c r="IYS10" s="928"/>
      <c r="IYT10" s="928"/>
      <c r="IYU10" s="928"/>
      <c r="IYV10" s="928"/>
      <c r="IYW10" s="928"/>
      <c r="IYX10" s="928"/>
      <c r="IYY10" s="928"/>
      <c r="IYZ10" s="928"/>
      <c r="IZA10" s="928"/>
      <c r="IZB10" s="928"/>
      <c r="IZC10" s="928"/>
      <c r="IZD10" s="928"/>
      <c r="IZE10" s="928"/>
      <c r="IZF10" s="928"/>
      <c r="IZG10" s="928"/>
      <c r="IZH10" s="928"/>
      <c r="IZI10" s="928"/>
      <c r="IZJ10" s="928"/>
      <c r="IZK10" s="928"/>
      <c r="IZL10" s="928"/>
      <c r="IZM10" s="928"/>
      <c r="IZN10" s="928"/>
      <c r="IZO10" s="928"/>
      <c r="IZP10" s="928"/>
      <c r="IZQ10" s="928"/>
      <c r="IZR10" s="928"/>
      <c r="IZS10" s="928"/>
      <c r="IZT10" s="928"/>
      <c r="IZU10" s="928"/>
      <c r="IZV10" s="928"/>
      <c r="IZW10" s="928"/>
      <c r="IZX10" s="928"/>
      <c r="IZY10" s="928"/>
      <c r="IZZ10" s="928"/>
      <c r="JAA10" s="928"/>
      <c r="JAB10" s="928"/>
      <c r="JAC10" s="928"/>
      <c r="JAD10" s="928"/>
      <c r="JAE10" s="928"/>
      <c r="JAF10" s="928"/>
      <c r="JAG10" s="928"/>
      <c r="JAH10" s="928"/>
      <c r="JAI10" s="928"/>
      <c r="JAJ10" s="928"/>
      <c r="JAK10" s="928"/>
      <c r="JAL10" s="928"/>
      <c r="JAM10" s="928"/>
      <c r="JAN10" s="928"/>
      <c r="JAO10" s="928"/>
      <c r="JAP10" s="928"/>
      <c r="JAQ10" s="928"/>
      <c r="JAR10" s="928"/>
      <c r="JAS10" s="928"/>
      <c r="JAT10" s="928"/>
      <c r="JAU10" s="928"/>
      <c r="JAV10" s="928"/>
      <c r="JAW10" s="928"/>
      <c r="JAX10" s="928"/>
      <c r="JAY10" s="928"/>
      <c r="JAZ10" s="928"/>
      <c r="JBA10" s="928"/>
      <c r="JBB10" s="928"/>
      <c r="JBC10" s="928"/>
      <c r="JBD10" s="928"/>
      <c r="JBE10" s="928"/>
      <c r="JBF10" s="928"/>
      <c r="JBG10" s="928"/>
      <c r="JBH10" s="928"/>
      <c r="JBI10" s="928"/>
      <c r="JBJ10" s="928"/>
      <c r="JBK10" s="928"/>
      <c r="JBL10" s="928"/>
      <c r="JBM10" s="928"/>
      <c r="JBN10" s="928"/>
      <c r="JBO10" s="928"/>
      <c r="JBP10" s="928"/>
      <c r="JBQ10" s="928"/>
      <c r="JBR10" s="928"/>
      <c r="JBS10" s="928"/>
      <c r="JBT10" s="928"/>
      <c r="JBU10" s="928"/>
      <c r="JBV10" s="928"/>
      <c r="JBW10" s="928"/>
      <c r="JBX10" s="928"/>
      <c r="JBY10" s="928"/>
      <c r="JBZ10" s="928"/>
      <c r="JCA10" s="928"/>
      <c r="JCB10" s="928"/>
      <c r="JCC10" s="928"/>
      <c r="JCD10" s="928"/>
      <c r="JCE10" s="928"/>
      <c r="JCF10" s="928"/>
      <c r="JCG10" s="928"/>
      <c r="JCH10" s="928"/>
      <c r="JCI10" s="928"/>
      <c r="JCJ10" s="928"/>
      <c r="JCK10" s="928"/>
      <c r="JCL10" s="928"/>
      <c r="JCM10" s="928"/>
      <c r="JCN10" s="928"/>
      <c r="JCO10" s="928"/>
      <c r="JCP10" s="928"/>
      <c r="JCQ10" s="928"/>
      <c r="JCR10" s="928"/>
      <c r="JCS10" s="928"/>
      <c r="JCT10" s="928"/>
      <c r="JCU10" s="928"/>
      <c r="JCV10" s="928"/>
      <c r="JCW10" s="928"/>
      <c r="JCX10" s="928"/>
      <c r="JCY10" s="928"/>
      <c r="JCZ10" s="928"/>
      <c r="JDA10" s="928"/>
      <c r="JDB10" s="928"/>
      <c r="JDC10" s="928"/>
      <c r="JDD10" s="928"/>
      <c r="JDE10" s="928"/>
      <c r="JDF10" s="928"/>
      <c r="JDG10" s="928"/>
      <c r="JDH10" s="928"/>
      <c r="JDI10" s="928"/>
      <c r="JDJ10" s="928"/>
      <c r="JDK10" s="928"/>
      <c r="JDL10" s="928"/>
      <c r="JDM10" s="928"/>
      <c r="JDN10" s="928"/>
      <c r="JDO10" s="928"/>
      <c r="JDP10" s="928"/>
      <c r="JDQ10" s="928"/>
      <c r="JDR10" s="928"/>
      <c r="JDS10" s="928"/>
      <c r="JDT10" s="928"/>
      <c r="JDU10" s="928"/>
      <c r="JDV10" s="928"/>
      <c r="JDW10" s="928"/>
      <c r="JDX10" s="928"/>
      <c r="JDY10" s="928"/>
      <c r="JDZ10" s="928"/>
      <c r="JEA10" s="928"/>
      <c r="JEB10" s="928"/>
      <c r="JEC10" s="928"/>
      <c r="JED10" s="928"/>
      <c r="JEE10" s="928"/>
      <c r="JEF10" s="928"/>
      <c r="JEG10" s="928"/>
      <c r="JEH10" s="928"/>
      <c r="JEI10" s="928"/>
      <c r="JEJ10" s="928"/>
      <c r="JEK10" s="928"/>
      <c r="JEL10" s="928"/>
      <c r="JEM10" s="928"/>
      <c r="JEN10" s="928"/>
      <c r="JEO10" s="928"/>
      <c r="JEP10" s="928"/>
      <c r="JEQ10" s="928"/>
      <c r="JER10" s="928"/>
      <c r="JES10" s="928"/>
      <c r="JET10" s="928"/>
      <c r="JEU10" s="928"/>
      <c r="JEV10" s="928"/>
      <c r="JEW10" s="928"/>
      <c r="JEX10" s="928"/>
      <c r="JEY10" s="928"/>
      <c r="JEZ10" s="928"/>
      <c r="JFA10" s="928"/>
      <c r="JFB10" s="928"/>
      <c r="JFC10" s="928"/>
      <c r="JFD10" s="928"/>
      <c r="JFE10" s="928"/>
      <c r="JFF10" s="928"/>
      <c r="JFG10" s="928"/>
      <c r="JFH10" s="928"/>
      <c r="JFI10" s="928"/>
      <c r="JFJ10" s="928"/>
      <c r="JFK10" s="928"/>
      <c r="JFL10" s="928"/>
      <c r="JFM10" s="928"/>
      <c r="JFN10" s="928"/>
      <c r="JFO10" s="928"/>
      <c r="JFP10" s="928"/>
      <c r="JFQ10" s="928"/>
      <c r="JFR10" s="928"/>
      <c r="JFS10" s="928"/>
      <c r="JFT10" s="928"/>
      <c r="JFU10" s="928"/>
      <c r="JFV10" s="928"/>
      <c r="JFW10" s="928"/>
      <c r="JFX10" s="928"/>
      <c r="JFY10" s="928"/>
      <c r="JFZ10" s="928"/>
      <c r="JGA10" s="928"/>
      <c r="JGB10" s="928"/>
      <c r="JGC10" s="928"/>
      <c r="JGD10" s="928"/>
      <c r="JGE10" s="928"/>
      <c r="JGF10" s="928"/>
      <c r="JGG10" s="928"/>
      <c r="JGH10" s="928"/>
      <c r="JGI10" s="928"/>
      <c r="JGJ10" s="928"/>
      <c r="JGK10" s="928"/>
      <c r="JGL10" s="928"/>
      <c r="JGM10" s="928"/>
      <c r="JGN10" s="928"/>
      <c r="JGO10" s="928"/>
      <c r="JGP10" s="928"/>
      <c r="JGQ10" s="928"/>
      <c r="JGR10" s="928"/>
      <c r="JGS10" s="928"/>
      <c r="JGT10" s="928"/>
      <c r="JGU10" s="928"/>
      <c r="JGV10" s="928"/>
      <c r="JGW10" s="928"/>
      <c r="JGX10" s="928"/>
      <c r="JGY10" s="928"/>
      <c r="JGZ10" s="928"/>
      <c r="JHA10" s="928"/>
      <c r="JHB10" s="928"/>
      <c r="JHC10" s="928"/>
      <c r="JHD10" s="928"/>
      <c r="JHE10" s="928"/>
      <c r="JHF10" s="928"/>
      <c r="JHG10" s="928"/>
      <c r="JHH10" s="928"/>
      <c r="JHI10" s="928"/>
      <c r="JHJ10" s="928"/>
      <c r="JHK10" s="928"/>
      <c r="JHL10" s="928"/>
      <c r="JHM10" s="928"/>
      <c r="JHN10" s="928"/>
      <c r="JHO10" s="928"/>
      <c r="JHP10" s="928"/>
      <c r="JHQ10" s="928"/>
      <c r="JHR10" s="928"/>
      <c r="JHS10" s="928"/>
      <c r="JHT10" s="928"/>
      <c r="JHU10" s="928"/>
      <c r="JHV10" s="928"/>
      <c r="JHW10" s="928"/>
      <c r="JHX10" s="928"/>
      <c r="JHY10" s="928"/>
      <c r="JHZ10" s="928"/>
      <c r="JIA10" s="928"/>
      <c r="JIB10" s="928"/>
      <c r="JIC10" s="928"/>
      <c r="JID10" s="928"/>
      <c r="JIE10" s="928"/>
      <c r="JIF10" s="928"/>
      <c r="JIG10" s="928"/>
      <c r="JIH10" s="928"/>
      <c r="JII10" s="928"/>
      <c r="JIJ10" s="928"/>
      <c r="JIK10" s="928"/>
      <c r="JIL10" s="928"/>
      <c r="JIM10" s="928"/>
      <c r="JIN10" s="928"/>
      <c r="JIO10" s="928"/>
      <c r="JIP10" s="928"/>
      <c r="JIQ10" s="928"/>
      <c r="JIR10" s="928"/>
      <c r="JIS10" s="928"/>
      <c r="JIT10" s="928"/>
      <c r="JIU10" s="928"/>
      <c r="JIV10" s="928"/>
      <c r="JIW10" s="928"/>
      <c r="JIX10" s="928"/>
      <c r="JIY10" s="928"/>
      <c r="JIZ10" s="928"/>
      <c r="JJA10" s="928"/>
      <c r="JJB10" s="928"/>
      <c r="JJC10" s="928"/>
      <c r="JJD10" s="928"/>
      <c r="JJE10" s="928"/>
      <c r="JJF10" s="928"/>
      <c r="JJG10" s="928"/>
      <c r="JJH10" s="928"/>
      <c r="JJI10" s="928"/>
      <c r="JJJ10" s="928"/>
      <c r="JJK10" s="928"/>
      <c r="JJL10" s="928"/>
      <c r="JJM10" s="928"/>
      <c r="JJN10" s="928"/>
      <c r="JJO10" s="928"/>
      <c r="JJP10" s="928"/>
      <c r="JJQ10" s="928"/>
      <c r="JJR10" s="928"/>
      <c r="JJS10" s="928"/>
      <c r="JJT10" s="928"/>
      <c r="JJU10" s="928"/>
      <c r="JJV10" s="928"/>
      <c r="JJW10" s="928"/>
      <c r="JJX10" s="928"/>
      <c r="JJY10" s="928"/>
      <c r="JJZ10" s="928"/>
      <c r="JKA10" s="928"/>
      <c r="JKB10" s="928"/>
      <c r="JKC10" s="928"/>
      <c r="JKD10" s="928"/>
      <c r="JKE10" s="928"/>
      <c r="JKF10" s="928"/>
      <c r="JKG10" s="928"/>
      <c r="JKH10" s="928"/>
      <c r="JKI10" s="928"/>
      <c r="JKJ10" s="928"/>
      <c r="JKK10" s="928"/>
      <c r="JKL10" s="928"/>
      <c r="JKM10" s="928"/>
      <c r="JKN10" s="928"/>
      <c r="JKO10" s="928"/>
      <c r="JKP10" s="928"/>
      <c r="JKQ10" s="928"/>
      <c r="JKR10" s="928"/>
      <c r="JKS10" s="928"/>
      <c r="JKT10" s="928"/>
      <c r="JKU10" s="928"/>
      <c r="JKV10" s="928"/>
      <c r="JKW10" s="928"/>
      <c r="JKX10" s="928"/>
      <c r="JKY10" s="928"/>
      <c r="JKZ10" s="928"/>
      <c r="JLA10" s="928"/>
      <c r="JLB10" s="928"/>
      <c r="JLC10" s="928"/>
      <c r="JLD10" s="928"/>
      <c r="JLE10" s="928"/>
      <c r="JLF10" s="928"/>
      <c r="JLG10" s="928"/>
      <c r="JLH10" s="928"/>
      <c r="JLI10" s="928"/>
      <c r="JLJ10" s="928"/>
      <c r="JLK10" s="928"/>
      <c r="JLL10" s="928"/>
      <c r="JLM10" s="928"/>
      <c r="JLN10" s="928"/>
      <c r="JLO10" s="928"/>
      <c r="JLP10" s="928"/>
      <c r="JLQ10" s="928"/>
      <c r="JLR10" s="928"/>
      <c r="JLS10" s="928"/>
      <c r="JLT10" s="928"/>
      <c r="JLU10" s="928"/>
      <c r="JLV10" s="928"/>
      <c r="JLW10" s="928"/>
      <c r="JLX10" s="928"/>
      <c r="JLY10" s="928"/>
      <c r="JLZ10" s="928"/>
      <c r="JMA10" s="928"/>
      <c r="JMB10" s="928"/>
      <c r="JMC10" s="928"/>
      <c r="JMD10" s="928"/>
      <c r="JME10" s="928"/>
      <c r="JMF10" s="928"/>
      <c r="JMG10" s="928"/>
      <c r="JMH10" s="928"/>
      <c r="JMI10" s="928"/>
      <c r="JMJ10" s="928"/>
      <c r="JMK10" s="928"/>
      <c r="JML10" s="928"/>
      <c r="JMM10" s="928"/>
      <c r="JMN10" s="928"/>
      <c r="JMO10" s="928"/>
      <c r="JMP10" s="928"/>
      <c r="JMQ10" s="928"/>
      <c r="JMR10" s="928"/>
      <c r="JMS10" s="928"/>
      <c r="JMT10" s="928"/>
      <c r="JMU10" s="928"/>
      <c r="JMV10" s="928"/>
      <c r="JMW10" s="928"/>
      <c r="JMX10" s="928"/>
      <c r="JMY10" s="928"/>
      <c r="JMZ10" s="928"/>
      <c r="JNA10" s="928"/>
      <c r="JNB10" s="928"/>
      <c r="JNC10" s="928"/>
      <c r="JND10" s="928"/>
      <c r="JNE10" s="928"/>
      <c r="JNF10" s="928"/>
      <c r="JNG10" s="928"/>
      <c r="JNH10" s="928"/>
      <c r="JNI10" s="928"/>
      <c r="JNJ10" s="928"/>
      <c r="JNK10" s="928"/>
      <c r="JNL10" s="928"/>
      <c r="JNM10" s="928"/>
      <c r="JNN10" s="928"/>
      <c r="JNO10" s="928"/>
      <c r="JNP10" s="928"/>
      <c r="JNQ10" s="928"/>
      <c r="JNR10" s="928"/>
      <c r="JNS10" s="928"/>
      <c r="JNT10" s="928"/>
      <c r="JNU10" s="928"/>
      <c r="JNV10" s="928"/>
      <c r="JNW10" s="928"/>
      <c r="JNX10" s="928"/>
      <c r="JNY10" s="928"/>
      <c r="JNZ10" s="928"/>
      <c r="JOA10" s="928"/>
      <c r="JOB10" s="928"/>
      <c r="JOC10" s="928"/>
      <c r="JOD10" s="928"/>
      <c r="JOE10" s="928"/>
      <c r="JOF10" s="928"/>
      <c r="JOG10" s="928"/>
      <c r="JOH10" s="928"/>
      <c r="JOI10" s="928"/>
      <c r="JOJ10" s="928"/>
      <c r="JOK10" s="928"/>
      <c r="JOL10" s="928"/>
      <c r="JOM10" s="928"/>
      <c r="JON10" s="928"/>
      <c r="JOO10" s="928"/>
      <c r="JOP10" s="928"/>
      <c r="JOQ10" s="928"/>
      <c r="JOR10" s="928"/>
      <c r="JOS10" s="928"/>
      <c r="JOT10" s="928"/>
      <c r="JOU10" s="928"/>
      <c r="JOV10" s="928"/>
      <c r="JOW10" s="928"/>
      <c r="JOX10" s="928"/>
      <c r="JOY10" s="928"/>
      <c r="JOZ10" s="928"/>
      <c r="JPA10" s="928"/>
      <c r="JPB10" s="928"/>
      <c r="JPC10" s="928"/>
      <c r="JPD10" s="928"/>
      <c r="JPE10" s="928"/>
      <c r="JPF10" s="928"/>
      <c r="JPG10" s="928"/>
      <c r="JPH10" s="928"/>
      <c r="JPI10" s="928"/>
      <c r="JPJ10" s="928"/>
      <c r="JPK10" s="928"/>
      <c r="JPL10" s="928"/>
      <c r="JPM10" s="928"/>
      <c r="JPN10" s="928"/>
      <c r="JPO10" s="928"/>
      <c r="JPP10" s="928"/>
      <c r="JPQ10" s="928"/>
      <c r="JPR10" s="928"/>
      <c r="JPS10" s="928"/>
      <c r="JPT10" s="928"/>
      <c r="JPU10" s="928"/>
      <c r="JPV10" s="928"/>
      <c r="JPW10" s="928"/>
      <c r="JPX10" s="928"/>
      <c r="JPY10" s="928"/>
      <c r="JPZ10" s="928"/>
      <c r="JQA10" s="928"/>
      <c r="JQB10" s="928"/>
      <c r="JQC10" s="928"/>
      <c r="JQD10" s="928"/>
      <c r="JQE10" s="928"/>
      <c r="JQF10" s="928"/>
      <c r="JQG10" s="928"/>
      <c r="JQH10" s="928"/>
      <c r="JQI10" s="928"/>
      <c r="JQJ10" s="928"/>
      <c r="JQK10" s="928"/>
      <c r="JQL10" s="928"/>
      <c r="JQM10" s="928"/>
      <c r="JQN10" s="928"/>
      <c r="JQO10" s="928"/>
      <c r="JQP10" s="928"/>
      <c r="JQQ10" s="928"/>
      <c r="JQR10" s="928"/>
      <c r="JQS10" s="928"/>
      <c r="JQT10" s="928"/>
      <c r="JQU10" s="928"/>
      <c r="JQV10" s="928"/>
      <c r="JQW10" s="928"/>
      <c r="JQX10" s="928"/>
      <c r="JQY10" s="928"/>
      <c r="JQZ10" s="928"/>
      <c r="JRA10" s="928"/>
      <c r="JRB10" s="928"/>
      <c r="JRC10" s="928"/>
      <c r="JRD10" s="928"/>
      <c r="JRE10" s="928"/>
      <c r="JRF10" s="928"/>
      <c r="JRG10" s="928"/>
      <c r="JRH10" s="928"/>
      <c r="JRI10" s="928"/>
      <c r="JRJ10" s="928"/>
      <c r="JRK10" s="928"/>
      <c r="JRL10" s="928"/>
      <c r="JRM10" s="928"/>
      <c r="JRN10" s="928"/>
      <c r="JRO10" s="928"/>
      <c r="JRP10" s="928"/>
      <c r="JRQ10" s="928"/>
      <c r="JRR10" s="928"/>
      <c r="JRS10" s="928"/>
      <c r="JRT10" s="928"/>
      <c r="JRU10" s="928"/>
      <c r="JRV10" s="928"/>
      <c r="JRW10" s="928"/>
      <c r="JRX10" s="928"/>
      <c r="JRY10" s="928"/>
      <c r="JRZ10" s="928"/>
      <c r="JSA10" s="928"/>
      <c r="JSB10" s="928"/>
      <c r="JSC10" s="928"/>
      <c r="JSD10" s="928"/>
      <c r="JSE10" s="928"/>
      <c r="JSF10" s="928"/>
      <c r="JSG10" s="928"/>
      <c r="JSH10" s="928"/>
      <c r="JSI10" s="928"/>
      <c r="JSJ10" s="928"/>
      <c r="JSK10" s="928"/>
      <c r="JSL10" s="928"/>
      <c r="JSM10" s="928"/>
      <c r="JSN10" s="928"/>
      <c r="JSO10" s="928"/>
      <c r="JSP10" s="928"/>
      <c r="JSQ10" s="928"/>
      <c r="JSR10" s="928"/>
      <c r="JSS10" s="928"/>
      <c r="JST10" s="928"/>
      <c r="JSU10" s="928"/>
      <c r="JSV10" s="928"/>
      <c r="JSW10" s="928"/>
      <c r="JSX10" s="928"/>
      <c r="JSY10" s="928"/>
      <c r="JSZ10" s="928"/>
      <c r="JTA10" s="928"/>
      <c r="JTB10" s="928"/>
      <c r="JTC10" s="928"/>
      <c r="JTD10" s="928"/>
      <c r="JTE10" s="928"/>
      <c r="JTF10" s="928"/>
      <c r="JTG10" s="928"/>
      <c r="JTH10" s="928"/>
      <c r="JTI10" s="928"/>
      <c r="JTJ10" s="928"/>
      <c r="JTK10" s="928"/>
      <c r="JTL10" s="928"/>
      <c r="JTM10" s="928"/>
      <c r="JTN10" s="928"/>
      <c r="JTO10" s="928"/>
      <c r="JTP10" s="928"/>
      <c r="JTQ10" s="928"/>
      <c r="JTR10" s="928"/>
      <c r="JTS10" s="928"/>
      <c r="JTT10" s="928"/>
      <c r="JTU10" s="928"/>
      <c r="JTV10" s="928"/>
      <c r="JTW10" s="928"/>
      <c r="JTX10" s="928"/>
      <c r="JTY10" s="928"/>
      <c r="JTZ10" s="928"/>
      <c r="JUA10" s="928"/>
      <c r="JUB10" s="928"/>
      <c r="JUC10" s="928"/>
      <c r="JUD10" s="928"/>
      <c r="JUE10" s="928"/>
      <c r="JUF10" s="928"/>
      <c r="JUG10" s="928"/>
      <c r="JUH10" s="928"/>
      <c r="JUI10" s="928"/>
      <c r="JUJ10" s="928"/>
      <c r="JUK10" s="928"/>
      <c r="JUL10" s="928"/>
      <c r="JUM10" s="928"/>
      <c r="JUN10" s="928"/>
      <c r="JUO10" s="928"/>
      <c r="JUP10" s="928"/>
      <c r="JUQ10" s="928"/>
      <c r="JUR10" s="928"/>
      <c r="JUS10" s="928"/>
      <c r="JUT10" s="928"/>
      <c r="JUU10" s="928"/>
      <c r="JUV10" s="928"/>
      <c r="JUW10" s="928"/>
      <c r="JUX10" s="928"/>
      <c r="JUY10" s="928"/>
      <c r="JUZ10" s="928"/>
      <c r="JVA10" s="928"/>
      <c r="JVB10" s="928"/>
      <c r="JVC10" s="928"/>
      <c r="JVD10" s="928"/>
      <c r="JVE10" s="928"/>
      <c r="JVF10" s="928"/>
      <c r="JVG10" s="928"/>
      <c r="JVH10" s="928"/>
      <c r="JVI10" s="928"/>
      <c r="JVJ10" s="928"/>
      <c r="JVK10" s="928"/>
      <c r="JVL10" s="928"/>
      <c r="JVM10" s="928"/>
      <c r="JVN10" s="928"/>
      <c r="JVO10" s="928"/>
      <c r="JVP10" s="928"/>
      <c r="JVQ10" s="928"/>
      <c r="JVR10" s="928"/>
      <c r="JVS10" s="928"/>
      <c r="JVT10" s="928"/>
      <c r="JVU10" s="928"/>
      <c r="JVV10" s="928"/>
      <c r="JVW10" s="928"/>
      <c r="JVX10" s="928"/>
      <c r="JVY10" s="928"/>
      <c r="JVZ10" s="928"/>
      <c r="JWA10" s="928"/>
      <c r="JWB10" s="928"/>
      <c r="JWC10" s="928"/>
      <c r="JWD10" s="928"/>
      <c r="JWE10" s="928"/>
      <c r="JWF10" s="928"/>
      <c r="JWG10" s="928"/>
      <c r="JWH10" s="928"/>
      <c r="JWI10" s="928"/>
      <c r="JWJ10" s="928"/>
      <c r="JWK10" s="928"/>
      <c r="JWL10" s="928"/>
      <c r="JWM10" s="928"/>
      <c r="JWN10" s="928"/>
      <c r="JWO10" s="928"/>
      <c r="JWP10" s="928"/>
      <c r="JWQ10" s="928"/>
      <c r="JWR10" s="928"/>
      <c r="JWS10" s="928"/>
      <c r="JWT10" s="928"/>
      <c r="JWU10" s="928"/>
      <c r="JWV10" s="928"/>
      <c r="JWW10" s="928"/>
      <c r="JWX10" s="928"/>
      <c r="JWY10" s="928"/>
      <c r="JWZ10" s="928"/>
      <c r="JXA10" s="928"/>
      <c r="JXB10" s="928"/>
      <c r="JXC10" s="928"/>
      <c r="JXD10" s="928"/>
      <c r="JXE10" s="928"/>
      <c r="JXF10" s="928"/>
      <c r="JXG10" s="928"/>
      <c r="JXH10" s="928"/>
      <c r="JXI10" s="928"/>
      <c r="JXJ10" s="928"/>
      <c r="JXK10" s="928"/>
      <c r="JXL10" s="928"/>
      <c r="JXM10" s="928"/>
      <c r="JXN10" s="928"/>
      <c r="JXO10" s="928"/>
      <c r="JXP10" s="928"/>
      <c r="JXQ10" s="928"/>
      <c r="JXR10" s="928"/>
      <c r="JXS10" s="928"/>
      <c r="JXT10" s="928"/>
      <c r="JXU10" s="928"/>
      <c r="JXV10" s="928"/>
      <c r="JXW10" s="928"/>
      <c r="JXX10" s="928"/>
      <c r="JXY10" s="928"/>
      <c r="JXZ10" s="928"/>
      <c r="JYA10" s="928"/>
      <c r="JYB10" s="928"/>
      <c r="JYC10" s="928"/>
      <c r="JYD10" s="928"/>
      <c r="JYE10" s="928"/>
      <c r="JYF10" s="928"/>
      <c r="JYG10" s="928"/>
      <c r="JYH10" s="928"/>
      <c r="JYI10" s="928"/>
      <c r="JYJ10" s="928"/>
      <c r="JYK10" s="928"/>
      <c r="JYL10" s="928"/>
      <c r="JYM10" s="928"/>
      <c r="JYN10" s="928"/>
      <c r="JYO10" s="928"/>
      <c r="JYP10" s="928"/>
      <c r="JYQ10" s="928"/>
      <c r="JYR10" s="928"/>
      <c r="JYS10" s="928"/>
      <c r="JYT10" s="928"/>
      <c r="JYU10" s="928"/>
      <c r="JYV10" s="928"/>
      <c r="JYW10" s="928"/>
      <c r="JYX10" s="928"/>
      <c r="JYY10" s="928"/>
      <c r="JYZ10" s="928"/>
      <c r="JZA10" s="928"/>
      <c r="JZB10" s="928"/>
      <c r="JZC10" s="928"/>
      <c r="JZD10" s="928"/>
      <c r="JZE10" s="928"/>
      <c r="JZF10" s="928"/>
      <c r="JZG10" s="928"/>
      <c r="JZH10" s="928"/>
      <c r="JZI10" s="928"/>
      <c r="JZJ10" s="928"/>
      <c r="JZK10" s="928"/>
      <c r="JZL10" s="928"/>
      <c r="JZM10" s="928"/>
      <c r="JZN10" s="928"/>
      <c r="JZO10" s="928"/>
      <c r="JZP10" s="928"/>
      <c r="JZQ10" s="928"/>
      <c r="JZR10" s="928"/>
      <c r="JZS10" s="928"/>
      <c r="JZT10" s="928"/>
      <c r="JZU10" s="928"/>
      <c r="JZV10" s="928"/>
      <c r="JZW10" s="928"/>
      <c r="JZX10" s="928"/>
      <c r="JZY10" s="928"/>
      <c r="JZZ10" s="928"/>
      <c r="KAA10" s="928"/>
      <c r="KAB10" s="928"/>
      <c r="KAC10" s="928"/>
      <c r="KAD10" s="928"/>
      <c r="KAE10" s="928"/>
      <c r="KAF10" s="928"/>
      <c r="KAG10" s="928"/>
      <c r="KAH10" s="928"/>
      <c r="KAI10" s="928"/>
      <c r="KAJ10" s="928"/>
      <c r="KAK10" s="928"/>
      <c r="KAL10" s="928"/>
      <c r="KAM10" s="928"/>
      <c r="KAN10" s="928"/>
      <c r="KAO10" s="928"/>
      <c r="KAP10" s="928"/>
      <c r="KAQ10" s="928"/>
      <c r="KAR10" s="928"/>
      <c r="KAS10" s="928"/>
      <c r="KAT10" s="928"/>
      <c r="KAU10" s="928"/>
      <c r="KAV10" s="928"/>
      <c r="KAW10" s="928"/>
      <c r="KAX10" s="928"/>
      <c r="KAY10" s="928"/>
      <c r="KAZ10" s="928"/>
      <c r="KBA10" s="928"/>
      <c r="KBB10" s="928"/>
      <c r="KBC10" s="928"/>
      <c r="KBD10" s="928"/>
      <c r="KBE10" s="928"/>
      <c r="KBF10" s="928"/>
      <c r="KBG10" s="928"/>
      <c r="KBH10" s="928"/>
      <c r="KBI10" s="928"/>
      <c r="KBJ10" s="928"/>
      <c r="KBK10" s="928"/>
      <c r="KBL10" s="928"/>
      <c r="KBM10" s="928"/>
      <c r="KBN10" s="928"/>
      <c r="KBO10" s="928"/>
      <c r="KBP10" s="928"/>
      <c r="KBQ10" s="928"/>
      <c r="KBR10" s="928"/>
      <c r="KBS10" s="928"/>
      <c r="KBT10" s="928"/>
      <c r="KBU10" s="928"/>
      <c r="KBV10" s="928"/>
      <c r="KBW10" s="928"/>
      <c r="KBX10" s="928"/>
      <c r="KBY10" s="928"/>
      <c r="KBZ10" s="928"/>
      <c r="KCA10" s="928"/>
      <c r="KCB10" s="928"/>
      <c r="KCC10" s="928"/>
      <c r="KCD10" s="928"/>
      <c r="KCE10" s="928"/>
      <c r="KCF10" s="928"/>
      <c r="KCG10" s="928"/>
      <c r="KCH10" s="928"/>
      <c r="KCI10" s="928"/>
      <c r="KCJ10" s="928"/>
      <c r="KCK10" s="928"/>
      <c r="KCL10" s="928"/>
      <c r="KCM10" s="928"/>
      <c r="KCN10" s="928"/>
      <c r="KCO10" s="928"/>
      <c r="KCP10" s="928"/>
      <c r="KCQ10" s="928"/>
      <c r="KCR10" s="928"/>
      <c r="KCS10" s="928"/>
      <c r="KCT10" s="928"/>
      <c r="KCU10" s="928"/>
      <c r="KCV10" s="928"/>
      <c r="KCW10" s="928"/>
      <c r="KCX10" s="928"/>
      <c r="KCY10" s="928"/>
      <c r="KCZ10" s="928"/>
      <c r="KDA10" s="928"/>
      <c r="KDB10" s="928"/>
      <c r="KDC10" s="928"/>
      <c r="KDD10" s="928"/>
      <c r="KDE10" s="928"/>
      <c r="KDF10" s="928"/>
      <c r="KDG10" s="928"/>
      <c r="KDH10" s="928"/>
      <c r="KDI10" s="928"/>
      <c r="KDJ10" s="928"/>
      <c r="KDK10" s="928"/>
      <c r="KDL10" s="928"/>
      <c r="KDM10" s="928"/>
      <c r="KDN10" s="928"/>
      <c r="KDO10" s="928"/>
      <c r="KDP10" s="928"/>
      <c r="KDQ10" s="928"/>
      <c r="KDR10" s="928"/>
      <c r="KDS10" s="928"/>
      <c r="KDT10" s="928"/>
      <c r="KDU10" s="928"/>
      <c r="KDV10" s="928"/>
      <c r="KDW10" s="928"/>
      <c r="KDX10" s="928"/>
      <c r="KDY10" s="928"/>
      <c r="KDZ10" s="928"/>
      <c r="KEA10" s="928"/>
      <c r="KEB10" s="928"/>
      <c r="KEC10" s="928"/>
      <c r="KED10" s="928"/>
      <c r="KEE10" s="928"/>
      <c r="KEF10" s="928"/>
      <c r="KEG10" s="928"/>
      <c r="KEH10" s="928"/>
      <c r="KEI10" s="928"/>
      <c r="KEJ10" s="928"/>
      <c r="KEK10" s="928"/>
      <c r="KEL10" s="928"/>
      <c r="KEM10" s="928"/>
      <c r="KEN10" s="928"/>
      <c r="KEO10" s="928"/>
      <c r="KEP10" s="928"/>
      <c r="KEQ10" s="928"/>
      <c r="KER10" s="928"/>
      <c r="KES10" s="928"/>
      <c r="KET10" s="928"/>
      <c r="KEU10" s="928"/>
      <c r="KEV10" s="928"/>
      <c r="KEW10" s="928"/>
      <c r="KEX10" s="928"/>
      <c r="KEY10" s="928"/>
      <c r="KEZ10" s="928"/>
      <c r="KFA10" s="928"/>
      <c r="KFB10" s="928"/>
      <c r="KFC10" s="928"/>
      <c r="KFD10" s="928"/>
      <c r="KFE10" s="928"/>
      <c r="KFF10" s="928"/>
      <c r="KFG10" s="928"/>
      <c r="KFH10" s="928"/>
      <c r="KFI10" s="928"/>
      <c r="KFJ10" s="928"/>
      <c r="KFK10" s="928"/>
      <c r="KFL10" s="928"/>
      <c r="KFM10" s="928"/>
      <c r="KFN10" s="928"/>
      <c r="KFO10" s="928"/>
      <c r="KFP10" s="928"/>
      <c r="KFQ10" s="928"/>
      <c r="KFR10" s="928"/>
      <c r="KFS10" s="928"/>
      <c r="KFT10" s="928"/>
      <c r="KFU10" s="928"/>
      <c r="KFV10" s="928"/>
      <c r="KFW10" s="928"/>
      <c r="KFX10" s="928"/>
      <c r="KFY10" s="928"/>
      <c r="KFZ10" s="928"/>
      <c r="KGA10" s="928"/>
      <c r="KGB10" s="928"/>
      <c r="KGC10" s="928"/>
      <c r="KGD10" s="928"/>
      <c r="KGE10" s="928"/>
      <c r="KGF10" s="928"/>
      <c r="KGG10" s="928"/>
      <c r="KGH10" s="928"/>
      <c r="KGI10" s="928"/>
      <c r="KGJ10" s="928"/>
      <c r="KGK10" s="928"/>
      <c r="KGL10" s="928"/>
      <c r="KGM10" s="928"/>
      <c r="KGN10" s="928"/>
      <c r="KGO10" s="928"/>
      <c r="KGP10" s="928"/>
      <c r="KGQ10" s="928"/>
      <c r="KGR10" s="928"/>
      <c r="KGS10" s="928"/>
      <c r="KGT10" s="928"/>
      <c r="KGU10" s="928"/>
      <c r="KGV10" s="928"/>
      <c r="KGW10" s="928"/>
      <c r="KGX10" s="928"/>
      <c r="KGY10" s="928"/>
      <c r="KGZ10" s="928"/>
      <c r="KHA10" s="928"/>
      <c r="KHB10" s="928"/>
      <c r="KHC10" s="928"/>
      <c r="KHD10" s="928"/>
      <c r="KHE10" s="928"/>
      <c r="KHF10" s="928"/>
      <c r="KHG10" s="928"/>
      <c r="KHH10" s="928"/>
      <c r="KHI10" s="928"/>
      <c r="KHJ10" s="928"/>
      <c r="KHK10" s="928"/>
      <c r="KHL10" s="928"/>
      <c r="KHM10" s="928"/>
      <c r="KHN10" s="928"/>
      <c r="KHO10" s="928"/>
      <c r="KHP10" s="928"/>
      <c r="KHQ10" s="928"/>
      <c r="KHR10" s="928"/>
      <c r="KHS10" s="928"/>
      <c r="KHT10" s="928"/>
      <c r="KHU10" s="928"/>
      <c r="KHV10" s="928"/>
      <c r="KHW10" s="928"/>
      <c r="KHX10" s="928"/>
      <c r="KHY10" s="928"/>
      <c r="KHZ10" s="928"/>
      <c r="KIA10" s="928"/>
      <c r="KIB10" s="928"/>
      <c r="KIC10" s="928"/>
      <c r="KID10" s="928"/>
      <c r="KIE10" s="928"/>
      <c r="KIF10" s="928"/>
      <c r="KIG10" s="928"/>
      <c r="KIH10" s="928"/>
      <c r="KII10" s="928"/>
      <c r="KIJ10" s="928"/>
      <c r="KIK10" s="928"/>
      <c r="KIL10" s="928"/>
      <c r="KIM10" s="928"/>
      <c r="KIN10" s="928"/>
      <c r="KIO10" s="928"/>
      <c r="KIP10" s="928"/>
      <c r="KIQ10" s="928"/>
      <c r="KIR10" s="928"/>
      <c r="KIS10" s="928"/>
      <c r="KIT10" s="928"/>
      <c r="KIU10" s="928"/>
      <c r="KIV10" s="928"/>
      <c r="KIW10" s="928"/>
      <c r="KIX10" s="928"/>
      <c r="KIY10" s="928"/>
      <c r="KIZ10" s="928"/>
      <c r="KJA10" s="928"/>
      <c r="KJB10" s="928"/>
      <c r="KJC10" s="928"/>
      <c r="KJD10" s="928"/>
      <c r="KJE10" s="928"/>
      <c r="KJF10" s="928"/>
      <c r="KJG10" s="928"/>
      <c r="KJH10" s="928"/>
      <c r="KJI10" s="928"/>
      <c r="KJJ10" s="928"/>
      <c r="KJK10" s="928"/>
      <c r="KJL10" s="928"/>
      <c r="KJM10" s="928"/>
      <c r="KJN10" s="928"/>
      <c r="KJO10" s="928"/>
      <c r="KJP10" s="928"/>
      <c r="KJQ10" s="928"/>
      <c r="KJR10" s="928"/>
      <c r="KJS10" s="928"/>
      <c r="KJT10" s="928"/>
      <c r="KJU10" s="928"/>
      <c r="KJV10" s="928"/>
      <c r="KJW10" s="928"/>
      <c r="KJX10" s="928"/>
      <c r="KJY10" s="928"/>
      <c r="KJZ10" s="928"/>
      <c r="KKA10" s="928"/>
      <c r="KKB10" s="928"/>
      <c r="KKC10" s="928"/>
      <c r="KKD10" s="928"/>
      <c r="KKE10" s="928"/>
      <c r="KKF10" s="928"/>
      <c r="KKG10" s="928"/>
      <c r="KKH10" s="928"/>
      <c r="KKI10" s="928"/>
      <c r="KKJ10" s="928"/>
      <c r="KKK10" s="928"/>
      <c r="KKL10" s="928"/>
      <c r="KKM10" s="928"/>
      <c r="KKN10" s="928"/>
      <c r="KKO10" s="928"/>
      <c r="KKP10" s="928"/>
      <c r="KKQ10" s="928"/>
      <c r="KKR10" s="928"/>
      <c r="KKS10" s="928"/>
      <c r="KKT10" s="928"/>
      <c r="KKU10" s="928"/>
      <c r="KKV10" s="928"/>
      <c r="KKW10" s="928"/>
      <c r="KKX10" s="928"/>
      <c r="KKY10" s="928"/>
      <c r="KKZ10" s="928"/>
      <c r="KLA10" s="928"/>
      <c r="KLB10" s="928"/>
      <c r="KLC10" s="928"/>
      <c r="KLD10" s="928"/>
      <c r="KLE10" s="928"/>
      <c r="KLF10" s="928"/>
      <c r="KLG10" s="928"/>
      <c r="KLH10" s="928"/>
      <c r="KLI10" s="928"/>
      <c r="KLJ10" s="928"/>
      <c r="KLK10" s="928"/>
      <c r="KLL10" s="928"/>
      <c r="KLM10" s="928"/>
      <c r="KLN10" s="928"/>
      <c r="KLO10" s="928"/>
      <c r="KLP10" s="928"/>
      <c r="KLQ10" s="928"/>
      <c r="KLR10" s="928"/>
      <c r="KLS10" s="928"/>
      <c r="KLT10" s="928"/>
      <c r="KLU10" s="928"/>
      <c r="KLV10" s="928"/>
      <c r="KLW10" s="928"/>
      <c r="KLX10" s="928"/>
      <c r="KLY10" s="928"/>
      <c r="KLZ10" s="928"/>
      <c r="KMA10" s="928"/>
      <c r="KMB10" s="928"/>
      <c r="KMC10" s="928"/>
      <c r="KMD10" s="928"/>
      <c r="KME10" s="928"/>
      <c r="KMF10" s="928"/>
      <c r="KMG10" s="928"/>
      <c r="KMH10" s="928"/>
      <c r="KMI10" s="928"/>
      <c r="KMJ10" s="928"/>
      <c r="KMK10" s="928"/>
      <c r="KML10" s="928"/>
      <c r="KMM10" s="928"/>
      <c r="KMN10" s="928"/>
      <c r="KMO10" s="928"/>
      <c r="KMP10" s="928"/>
      <c r="KMQ10" s="928"/>
      <c r="KMR10" s="928"/>
      <c r="KMS10" s="928"/>
      <c r="KMT10" s="928"/>
      <c r="KMU10" s="928"/>
      <c r="KMV10" s="928"/>
      <c r="KMW10" s="928"/>
      <c r="KMX10" s="928"/>
      <c r="KMY10" s="928"/>
      <c r="KMZ10" s="928"/>
      <c r="KNA10" s="928"/>
      <c r="KNB10" s="928"/>
      <c r="KNC10" s="928"/>
      <c r="KND10" s="928"/>
      <c r="KNE10" s="928"/>
      <c r="KNF10" s="928"/>
      <c r="KNG10" s="928"/>
      <c r="KNH10" s="928"/>
      <c r="KNI10" s="928"/>
      <c r="KNJ10" s="928"/>
      <c r="KNK10" s="928"/>
      <c r="KNL10" s="928"/>
      <c r="KNM10" s="928"/>
      <c r="KNN10" s="928"/>
      <c r="KNO10" s="928"/>
      <c r="KNP10" s="928"/>
      <c r="KNQ10" s="928"/>
      <c r="KNR10" s="928"/>
      <c r="KNS10" s="928"/>
      <c r="KNT10" s="928"/>
      <c r="KNU10" s="928"/>
      <c r="KNV10" s="928"/>
      <c r="KNW10" s="928"/>
      <c r="KNX10" s="928"/>
      <c r="KNY10" s="928"/>
      <c r="KNZ10" s="928"/>
      <c r="KOA10" s="928"/>
      <c r="KOB10" s="928"/>
      <c r="KOC10" s="928"/>
      <c r="KOD10" s="928"/>
      <c r="KOE10" s="928"/>
      <c r="KOF10" s="928"/>
      <c r="KOG10" s="928"/>
      <c r="KOH10" s="928"/>
      <c r="KOI10" s="928"/>
      <c r="KOJ10" s="928"/>
      <c r="KOK10" s="928"/>
      <c r="KOL10" s="928"/>
      <c r="KOM10" s="928"/>
      <c r="KON10" s="928"/>
      <c r="KOO10" s="928"/>
      <c r="KOP10" s="928"/>
      <c r="KOQ10" s="928"/>
      <c r="KOR10" s="928"/>
      <c r="KOS10" s="928"/>
      <c r="KOT10" s="928"/>
      <c r="KOU10" s="928"/>
      <c r="KOV10" s="928"/>
      <c r="KOW10" s="928"/>
      <c r="KOX10" s="928"/>
      <c r="KOY10" s="928"/>
      <c r="KOZ10" s="928"/>
      <c r="KPA10" s="928"/>
      <c r="KPB10" s="928"/>
      <c r="KPC10" s="928"/>
      <c r="KPD10" s="928"/>
      <c r="KPE10" s="928"/>
      <c r="KPF10" s="928"/>
      <c r="KPG10" s="928"/>
      <c r="KPH10" s="928"/>
      <c r="KPI10" s="928"/>
      <c r="KPJ10" s="928"/>
      <c r="KPK10" s="928"/>
      <c r="KPL10" s="928"/>
      <c r="KPM10" s="928"/>
      <c r="KPN10" s="928"/>
      <c r="KPO10" s="928"/>
      <c r="KPP10" s="928"/>
      <c r="KPQ10" s="928"/>
      <c r="KPR10" s="928"/>
      <c r="KPS10" s="928"/>
      <c r="KPT10" s="928"/>
      <c r="KPU10" s="928"/>
      <c r="KPV10" s="928"/>
      <c r="KPW10" s="928"/>
      <c r="KPX10" s="928"/>
      <c r="KPY10" s="928"/>
      <c r="KPZ10" s="928"/>
      <c r="KQA10" s="928"/>
      <c r="KQB10" s="928"/>
      <c r="KQC10" s="928"/>
      <c r="KQD10" s="928"/>
      <c r="KQE10" s="928"/>
      <c r="KQF10" s="928"/>
      <c r="KQG10" s="928"/>
      <c r="KQH10" s="928"/>
      <c r="KQI10" s="928"/>
      <c r="KQJ10" s="928"/>
      <c r="KQK10" s="928"/>
      <c r="KQL10" s="928"/>
      <c r="KQM10" s="928"/>
      <c r="KQN10" s="928"/>
      <c r="KQO10" s="928"/>
      <c r="KQP10" s="928"/>
      <c r="KQQ10" s="928"/>
      <c r="KQR10" s="928"/>
      <c r="KQS10" s="928"/>
      <c r="KQT10" s="928"/>
      <c r="KQU10" s="928"/>
      <c r="KQV10" s="928"/>
      <c r="KQW10" s="928"/>
      <c r="KQX10" s="928"/>
      <c r="KQY10" s="928"/>
      <c r="KQZ10" s="928"/>
      <c r="KRA10" s="928"/>
      <c r="KRB10" s="928"/>
      <c r="KRC10" s="928"/>
      <c r="KRD10" s="928"/>
      <c r="KRE10" s="928"/>
      <c r="KRF10" s="928"/>
      <c r="KRG10" s="928"/>
      <c r="KRH10" s="928"/>
      <c r="KRI10" s="928"/>
      <c r="KRJ10" s="928"/>
      <c r="KRK10" s="928"/>
      <c r="KRL10" s="928"/>
      <c r="KRM10" s="928"/>
      <c r="KRN10" s="928"/>
      <c r="KRO10" s="928"/>
      <c r="KRP10" s="928"/>
      <c r="KRQ10" s="928"/>
      <c r="KRR10" s="928"/>
      <c r="KRS10" s="928"/>
      <c r="KRT10" s="928"/>
      <c r="KRU10" s="928"/>
      <c r="KRV10" s="928"/>
      <c r="KRW10" s="928"/>
      <c r="KRX10" s="928"/>
      <c r="KRY10" s="928"/>
      <c r="KRZ10" s="928"/>
      <c r="KSA10" s="928"/>
      <c r="KSB10" s="928"/>
      <c r="KSC10" s="928"/>
      <c r="KSD10" s="928"/>
      <c r="KSE10" s="928"/>
      <c r="KSF10" s="928"/>
      <c r="KSG10" s="928"/>
      <c r="KSH10" s="928"/>
      <c r="KSI10" s="928"/>
      <c r="KSJ10" s="928"/>
      <c r="KSK10" s="928"/>
      <c r="KSL10" s="928"/>
      <c r="KSM10" s="928"/>
      <c r="KSN10" s="928"/>
      <c r="KSO10" s="928"/>
      <c r="KSP10" s="928"/>
      <c r="KSQ10" s="928"/>
      <c r="KSR10" s="928"/>
      <c r="KSS10" s="928"/>
      <c r="KST10" s="928"/>
      <c r="KSU10" s="928"/>
      <c r="KSV10" s="928"/>
      <c r="KSW10" s="928"/>
      <c r="KSX10" s="928"/>
      <c r="KSY10" s="928"/>
      <c r="KSZ10" s="928"/>
      <c r="KTA10" s="928"/>
      <c r="KTB10" s="928"/>
      <c r="KTC10" s="928"/>
      <c r="KTD10" s="928"/>
      <c r="KTE10" s="928"/>
      <c r="KTF10" s="928"/>
      <c r="KTG10" s="928"/>
      <c r="KTH10" s="928"/>
      <c r="KTI10" s="928"/>
      <c r="KTJ10" s="928"/>
      <c r="KTK10" s="928"/>
      <c r="KTL10" s="928"/>
      <c r="KTM10" s="928"/>
      <c r="KTN10" s="928"/>
      <c r="KTO10" s="928"/>
      <c r="KTP10" s="928"/>
      <c r="KTQ10" s="928"/>
      <c r="KTR10" s="928"/>
      <c r="KTS10" s="928"/>
      <c r="KTT10" s="928"/>
      <c r="KTU10" s="928"/>
      <c r="KTV10" s="928"/>
      <c r="KTW10" s="928"/>
      <c r="KTX10" s="928"/>
      <c r="KTY10" s="928"/>
      <c r="KTZ10" s="928"/>
      <c r="KUA10" s="928"/>
      <c r="KUB10" s="928"/>
      <c r="KUC10" s="928"/>
      <c r="KUD10" s="928"/>
      <c r="KUE10" s="928"/>
      <c r="KUF10" s="928"/>
      <c r="KUG10" s="928"/>
      <c r="KUH10" s="928"/>
      <c r="KUI10" s="928"/>
      <c r="KUJ10" s="928"/>
      <c r="KUK10" s="928"/>
      <c r="KUL10" s="928"/>
      <c r="KUM10" s="928"/>
      <c r="KUN10" s="928"/>
      <c r="KUO10" s="928"/>
      <c r="KUP10" s="928"/>
      <c r="KUQ10" s="928"/>
      <c r="KUR10" s="928"/>
      <c r="KUS10" s="928"/>
      <c r="KUT10" s="928"/>
      <c r="KUU10" s="928"/>
      <c r="KUV10" s="928"/>
      <c r="KUW10" s="928"/>
      <c r="KUX10" s="928"/>
      <c r="KUY10" s="928"/>
      <c r="KUZ10" s="928"/>
      <c r="KVA10" s="928"/>
      <c r="KVB10" s="928"/>
      <c r="KVC10" s="928"/>
      <c r="KVD10" s="928"/>
      <c r="KVE10" s="928"/>
      <c r="KVF10" s="928"/>
      <c r="KVG10" s="928"/>
      <c r="KVH10" s="928"/>
      <c r="KVI10" s="928"/>
      <c r="KVJ10" s="928"/>
      <c r="KVK10" s="928"/>
      <c r="KVL10" s="928"/>
      <c r="KVM10" s="928"/>
      <c r="KVN10" s="928"/>
      <c r="KVO10" s="928"/>
      <c r="KVP10" s="928"/>
      <c r="KVQ10" s="928"/>
      <c r="KVR10" s="928"/>
      <c r="KVS10" s="928"/>
      <c r="KVT10" s="928"/>
      <c r="KVU10" s="928"/>
      <c r="KVV10" s="928"/>
      <c r="KVW10" s="928"/>
      <c r="KVX10" s="928"/>
      <c r="KVY10" s="928"/>
      <c r="KVZ10" s="928"/>
      <c r="KWA10" s="928"/>
      <c r="KWB10" s="928"/>
      <c r="KWC10" s="928"/>
      <c r="KWD10" s="928"/>
      <c r="KWE10" s="928"/>
      <c r="KWF10" s="928"/>
      <c r="KWG10" s="928"/>
      <c r="KWH10" s="928"/>
      <c r="KWI10" s="928"/>
      <c r="KWJ10" s="928"/>
      <c r="KWK10" s="928"/>
      <c r="KWL10" s="928"/>
      <c r="KWM10" s="928"/>
      <c r="KWN10" s="928"/>
      <c r="KWO10" s="928"/>
      <c r="KWP10" s="928"/>
      <c r="KWQ10" s="928"/>
      <c r="KWR10" s="928"/>
      <c r="KWS10" s="928"/>
      <c r="KWT10" s="928"/>
      <c r="KWU10" s="928"/>
      <c r="KWV10" s="928"/>
      <c r="KWW10" s="928"/>
      <c r="KWX10" s="928"/>
      <c r="KWY10" s="928"/>
      <c r="KWZ10" s="928"/>
      <c r="KXA10" s="928"/>
      <c r="KXB10" s="928"/>
      <c r="KXC10" s="928"/>
      <c r="KXD10" s="928"/>
      <c r="KXE10" s="928"/>
      <c r="KXF10" s="928"/>
      <c r="KXG10" s="928"/>
      <c r="KXH10" s="928"/>
      <c r="KXI10" s="928"/>
      <c r="KXJ10" s="928"/>
      <c r="KXK10" s="928"/>
      <c r="KXL10" s="928"/>
      <c r="KXM10" s="928"/>
      <c r="KXN10" s="928"/>
      <c r="KXO10" s="928"/>
      <c r="KXP10" s="928"/>
      <c r="KXQ10" s="928"/>
      <c r="KXR10" s="928"/>
      <c r="KXS10" s="928"/>
      <c r="KXT10" s="928"/>
      <c r="KXU10" s="928"/>
      <c r="KXV10" s="928"/>
      <c r="KXW10" s="928"/>
      <c r="KXX10" s="928"/>
      <c r="KXY10" s="928"/>
      <c r="KXZ10" s="928"/>
      <c r="KYA10" s="928"/>
      <c r="KYB10" s="928"/>
      <c r="KYC10" s="928"/>
      <c r="KYD10" s="928"/>
      <c r="KYE10" s="928"/>
      <c r="KYF10" s="928"/>
      <c r="KYG10" s="928"/>
      <c r="KYH10" s="928"/>
      <c r="KYI10" s="928"/>
      <c r="KYJ10" s="928"/>
      <c r="KYK10" s="928"/>
      <c r="KYL10" s="928"/>
      <c r="KYM10" s="928"/>
      <c r="KYN10" s="928"/>
      <c r="KYO10" s="928"/>
      <c r="KYP10" s="928"/>
      <c r="KYQ10" s="928"/>
      <c r="KYR10" s="928"/>
      <c r="KYS10" s="928"/>
      <c r="KYT10" s="928"/>
      <c r="KYU10" s="928"/>
      <c r="KYV10" s="928"/>
      <c r="KYW10" s="928"/>
      <c r="KYX10" s="928"/>
      <c r="KYY10" s="928"/>
      <c r="KYZ10" s="928"/>
      <c r="KZA10" s="928"/>
      <c r="KZB10" s="928"/>
      <c r="KZC10" s="928"/>
      <c r="KZD10" s="928"/>
      <c r="KZE10" s="928"/>
      <c r="KZF10" s="928"/>
      <c r="KZG10" s="928"/>
      <c r="KZH10" s="928"/>
      <c r="KZI10" s="928"/>
      <c r="KZJ10" s="928"/>
      <c r="KZK10" s="928"/>
      <c r="KZL10" s="928"/>
      <c r="KZM10" s="928"/>
      <c r="KZN10" s="928"/>
      <c r="KZO10" s="928"/>
      <c r="KZP10" s="928"/>
      <c r="KZQ10" s="928"/>
      <c r="KZR10" s="928"/>
      <c r="KZS10" s="928"/>
      <c r="KZT10" s="928"/>
      <c r="KZU10" s="928"/>
      <c r="KZV10" s="928"/>
      <c r="KZW10" s="928"/>
      <c r="KZX10" s="928"/>
      <c r="KZY10" s="928"/>
      <c r="KZZ10" s="928"/>
      <c r="LAA10" s="928"/>
      <c r="LAB10" s="928"/>
      <c r="LAC10" s="928"/>
      <c r="LAD10" s="928"/>
      <c r="LAE10" s="928"/>
      <c r="LAF10" s="928"/>
      <c r="LAG10" s="928"/>
      <c r="LAH10" s="928"/>
      <c r="LAI10" s="928"/>
      <c r="LAJ10" s="928"/>
      <c r="LAK10" s="928"/>
      <c r="LAL10" s="928"/>
      <c r="LAM10" s="928"/>
      <c r="LAN10" s="928"/>
      <c r="LAO10" s="928"/>
      <c r="LAP10" s="928"/>
      <c r="LAQ10" s="928"/>
      <c r="LAR10" s="928"/>
      <c r="LAS10" s="928"/>
      <c r="LAT10" s="928"/>
      <c r="LAU10" s="928"/>
      <c r="LAV10" s="928"/>
      <c r="LAW10" s="928"/>
      <c r="LAX10" s="928"/>
      <c r="LAY10" s="928"/>
      <c r="LAZ10" s="928"/>
      <c r="LBA10" s="928"/>
      <c r="LBB10" s="928"/>
      <c r="LBC10" s="928"/>
      <c r="LBD10" s="928"/>
      <c r="LBE10" s="928"/>
      <c r="LBF10" s="928"/>
      <c r="LBG10" s="928"/>
      <c r="LBH10" s="928"/>
      <c r="LBI10" s="928"/>
      <c r="LBJ10" s="928"/>
      <c r="LBK10" s="928"/>
      <c r="LBL10" s="928"/>
      <c r="LBM10" s="928"/>
      <c r="LBN10" s="928"/>
      <c r="LBO10" s="928"/>
      <c r="LBP10" s="928"/>
      <c r="LBQ10" s="928"/>
      <c r="LBR10" s="928"/>
      <c r="LBS10" s="928"/>
      <c r="LBT10" s="928"/>
      <c r="LBU10" s="928"/>
      <c r="LBV10" s="928"/>
      <c r="LBW10" s="928"/>
      <c r="LBX10" s="928"/>
      <c r="LBY10" s="928"/>
      <c r="LBZ10" s="928"/>
      <c r="LCA10" s="928"/>
      <c r="LCB10" s="928"/>
      <c r="LCC10" s="928"/>
      <c r="LCD10" s="928"/>
      <c r="LCE10" s="928"/>
      <c r="LCF10" s="928"/>
      <c r="LCG10" s="928"/>
      <c r="LCH10" s="928"/>
      <c r="LCI10" s="928"/>
      <c r="LCJ10" s="928"/>
      <c r="LCK10" s="928"/>
      <c r="LCL10" s="928"/>
      <c r="LCM10" s="928"/>
      <c r="LCN10" s="928"/>
      <c r="LCO10" s="928"/>
      <c r="LCP10" s="928"/>
      <c r="LCQ10" s="928"/>
      <c r="LCR10" s="928"/>
      <c r="LCS10" s="928"/>
      <c r="LCT10" s="928"/>
      <c r="LCU10" s="928"/>
      <c r="LCV10" s="928"/>
      <c r="LCW10" s="928"/>
      <c r="LCX10" s="928"/>
      <c r="LCY10" s="928"/>
      <c r="LCZ10" s="928"/>
      <c r="LDA10" s="928"/>
      <c r="LDB10" s="928"/>
      <c r="LDC10" s="928"/>
      <c r="LDD10" s="928"/>
      <c r="LDE10" s="928"/>
      <c r="LDF10" s="928"/>
      <c r="LDG10" s="928"/>
      <c r="LDH10" s="928"/>
      <c r="LDI10" s="928"/>
      <c r="LDJ10" s="928"/>
      <c r="LDK10" s="928"/>
      <c r="LDL10" s="928"/>
      <c r="LDM10" s="928"/>
      <c r="LDN10" s="928"/>
      <c r="LDO10" s="928"/>
      <c r="LDP10" s="928"/>
      <c r="LDQ10" s="928"/>
      <c r="LDR10" s="928"/>
      <c r="LDS10" s="928"/>
      <c r="LDT10" s="928"/>
      <c r="LDU10" s="928"/>
      <c r="LDV10" s="928"/>
      <c r="LDW10" s="928"/>
      <c r="LDX10" s="928"/>
      <c r="LDY10" s="928"/>
      <c r="LDZ10" s="928"/>
      <c r="LEA10" s="928"/>
      <c r="LEB10" s="928"/>
      <c r="LEC10" s="928"/>
      <c r="LED10" s="928"/>
      <c r="LEE10" s="928"/>
      <c r="LEF10" s="928"/>
      <c r="LEG10" s="928"/>
      <c r="LEH10" s="928"/>
      <c r="LEI10" s="928"/>
      <c r="LEJ10" s="928"/>
      <c r="LEK10" s="928"/>
      <c r="LEL10" s="928"/>
      <c r="LEM10" s="928"/>
      <c r="LEN10" s="928"/>
      <c r="LEO10" s="928"/>
      <c r="LEP10" s="928"/>
      <c r="LEQ10" s="928"/>
      <c r="LER10" s="928"/>
      <c r="LES10" s="928"/>
      <c r="LET10" s="928"/>
      <c r="LEU10" s="928"/>
      <c r="LEV10" s="928"/>
      <c r="LEW10" s="928"/>
      <c r="LEX10" s="928"/>
      <c r="LEY10" s="928"/>
      <c r="LEZ10" s="928"/>
      <c r="LFA10" s="928"/>
      <c r="LFB10" s="928"/>
      <c r="LFC10" s="928"/>
      <c r="LFD10" s="928"/>
      <c r="LFE10" s="928"/>
      <c r="LFF10" s="928"/>
      <c r="LFG10" s="928"/>
      <c r="LFH10" s="928"/>
      <c r="LFI10" s="928"/>
      <c r="LFJ10" s="928"/>
      <c r="LFK10" s="928"/>
      <c r="LFL10" s="928"/>
      <c r="LFM10" s="928"/>
      <c r="LFN10" s="928"/>
      <c r="LFO10" s="928"/>
      <c r="LFP10" s="928"/>
      <c r="LFQ10" s="928"/>
      <c r="LFR10" s="928"/>
      <c r="LFS10" s="928"/>
      <c r="LFT10" s="928"/>
      <c r="LFU10" s="928"/>
      <c r="LFV10" s="928"/>
      <c r="LFW10" s="928"/>
      <c r="LFX10" s="928"/>
      <c r="LFY10" s="928"/>
      <c r="LFZ10" s="928"/>
      <c r="LGA10" s="928"/>
      <c r="LGB10" s="928"/>
      <c r="LGC10" s="928"/>
      <c r="LGD10" s="928"/>
      <c r="LGE10" s="928"/>
      <c r="LGF10" s="928"/>
      <c r="LGG10" s="928"/>
      <c r="LGH10" s="928"/>
      <c r="LGI10" s="928"/>
      <c r="LGJ10" s="928"/>
      <c r="LGK10" s="928"/>
      <c r="LGL10" s="928"/>
      <c r="LGM10" s="928"/>
      <c r="LGN10" s="928"/>
      <c r="LGO10" s="928"/>
      <c r="LGP10" s="928"/>
      <c r="LGQ10" s="928"/>
      <c r="LGR10" s="928"/>
      <c r="LGS10" s="928"/>
      <c r="LGT10" s="928"/>
      <c r="LGU10" s="928"/>
      <c r="LGV10" s="928"/>
      <c r="LGW10" s="928"/>
      <c r="LGX10" s="928"/>
      <c r="LGY10" s="928"/>
      <c r="LGZ10" s="928"/>
      <c r="LHA10" s="928"/>
      <c r="LHB10" s="928"/>
      <c r="LHC10" s="928"/>
      <c r="LHD10" s="928"/>
      <c r="LHE10" s="928"/>
      <c r="LHF10" s="928"/>
      <c r="LHG10" s="928"/>
      <c r="LHH10" s="928"/>
      <c r="LHI10" s="928"/>
      <c r="LHJ10" s="928"/>
      <c r="LHK10" s="928"/>
      <c r="LHL10" s="928"/>
      <c r="LHM10" s="928"/>
      <c r="LHN10" s="928"/>
      <c r="LHO10" s="928"/>
      <c r="LHP10" s="928"/>
      <c r="LHQ10" s="928"/>
      <c r="LHR10" s="928"/>
      <c r="LHS10" s="928"/>
      <c r="LHT10" s="928"/>
      <c r="LHU10" s="928"/>
      <c r="LHV10" s="928"/>
      <c r="LHW10" s="928"/>
      <c r="LHX10" s="928"/>
      <c r="LHY10" s="928"/>
      <c r="LHZ10" s="928"/>
      <c r="LIA10" s="928"/>
      <c r="LIB10" s="928"/>
      <c r="LIC10" s="928"/>
      <c r="LID10" s="928"/>
      <c r="LIE10" s="928"/>
      <c r="LIF10" s="928"/>
      <c r="LIG10" s="928"/>
      <c r="LIH10" s="928"/>
      <c r="LII10" s="928"/>
      <c r="LIJ10" s="928"/>
      <c r="LIK10" s="928"/>
      <c r="LIL10" s="928"/>
      <c r="LIM10" s="928"/>
      <c r="LIN10" s="928"/>
      <c r="LIO10" s="928"/>
      <c r="LIP10" s="928"/>
      <c r="LIQ10" s="928"/>
      <c r="LIR10" s="928"/>
      <c r="LIS10" s="928"/>
      <c r="LIT10" s="928"/>
      <c r="LIU10" s="928"/>
      <c r="LIV10" s="928"/>
      <c r="LIW10" s="928"/>
      <c r="LIX10" s="928"/>
      <c r="LIY10" s="928"/>
      <c r="LIZ10" s="928"/>
      <c r="LJA10" s="928"/>
      <c r="LJB10" s="928"/>
      <c r="LJC10" s="928"/>
      <c r="LJD10" s="928"/>
      <c r="LJE10" s="928"/>
      <c r="LJF10" s="928"/>
      <c r="LJG10" s="928"/>
      <c r="LJH10" s="928"/>
      <c r="LJI10" s="928"/>
      <c r="LJJ10" s="928"/>
      <c r="LJK10" s="928"/>
      <c r="LJL10" s="928"/>
      <c r="LJM10" s="928"/>
      <c r="LJN10" s="928"/>
      <c r="LJO10" s="928"/>
      <c r="LJP10" s="928"/>
      <c r="LJQ10" s="928"/>
      <c r="LJR10" s="928"/>
      <c r="LJS10" s="928"/>
      <c r="LJT10" s="928"/>
      <c r="LJU10" s="928"/>
      <c r="LJV10" s="928"/>
      <c r="LJW10" s="928"/>
      <c r="LJX10" s="928"/>
      <c r="LJY10" s="928"/>
      <c r="LJZ10" s="928"/>
      <c r="LKA10" s="928"/>
      <c r="LKB10" s="928"/>
      <c r="LKC10" s="928"/>
      <c r="LKD10" s="928"/>
      <c r="LKE10" s="928"/>
      <c r="LKF10" s="928"/>
      <c r="LKG10" s="928"/>
      <c r="LKH10" s="928"/>
      <c r="LKI10" s="928"/>
      <c r="LKJ10" s="928"/>
      <c r="LKK10" s="928"/>
      <c r="LKL10" s="928"/>
      <c r="LKM10" s="928"/>
      <c r="LKN10" s="928"/>
      <c r="LKO10" s="928"/>
      <c r="LKP10" s="928"/>
      <c r="LKQ10" s="928"/>
      <c r="LKR10" s="928"/>
      <c r="LKS10" s="928"/>
      <c r="LKT10" s="928"/>
      <c r="LKU10" s="928"/>
      <c r="LKV10" s="928"/>
      <c r="LKW10" s="928"/>
      <c r="LKX10" s="928"/>
      <c r="LKY10" s="928"/>
      <c r="LKZ10" s="928"/>
      <c r="LLA10" s="928"/>
      <c r="LLB10" s="928"/>
      <c r="LLC10" s="928"/>
      <c r="LLD10" s="928"/>
      <c r="LLE10" s="928"/>
      <c r="LLF10" s="928"/>
      <c r="LLG10" s="928"/>
      <c r="LLH10" s="928"/>
      <c r="LLI10" s="928"/>
      <c r="LLJ10" s="928"/>
      <c r="LLK10" s="928"/>
      <c r="LLL10" s="928"/>
      <c r="LLM10" s="928"/>
      <c r="LLN10" s="928"/>
      <c r="LLO10" s="928"/>
      <c r="LLP10" s="928"/>
      <c r="LLQ10" s="928"/>
      <c r="LLR10" s="928"/>
      <c r="LLS10" s="928"/>
      <c r="LLT10" s="928"/>
      <c r="LLU10" s="928"/>
      <c r="LLV10" s="928"/>
      <c r="LLW10" s="928"/>
      <c r="LLX10" s="928"/>
      <c r="LLY10" s="928"/>
      <c r="LLZ10" s="928"/>
      <c r="LMA10" s="928"/>
      <c r="LMB10" s="928"/>
      <c r="LMC10" s="928"/>
      <c r="LMD10" s="928"/>
      <c r="LME10" s="928"/>
      <c r="LMF10" s="928"/>
      <c r="LMG10" s="928"/>
      <c r="LMH10" s="928"/>
      <c r="LMI10" s="928"/>
      <c r="LMJ10" s="928"/>
      <c r="LMK10" s="928"/>
      <c r="LML10" s="928"/>
      <c r="LMM10" s="928"/>
      <c r="LMN10" s="928"/>
      <c r="LMO10" s="928"/>
      <c r="LMP10" s="928"/>
      <c r="LMQ10" s="928"/>
      <c r="LMR10" s="928"/>
      <c r="LMS10" s="928"/>
      <c r="LMT10" s="928"/>
      <c r="LMU10" s="928"/>
      <c r="LMV10" s="928"/>
      <c r="LMW10" s="928"/>
      <c r="LMX10" s="928"/>
      <c r="LMY10" s="928"/>
      <c r="LMZ10" s="928"/>
      <c r="LNA10" s="928"/>
      <c r="LNB10" s="928"/>
      <c r="LNC10" s="928"/>
      <c r="LND10" s="928"/>
      <c r="LNE10" s="928"/>
      <c r="LNF10" s="928"/>
      <c r="LNG10" s="928"/>
      <c r="LNH10" s="928"/>
      <c r="LNI10" s="928"/>
      <c r="LNJ10" s="928"/>
      <c r="LNK10" s="928"/>
      <c r="LNL10" s="928"/>
      <c r="LNM10" s="928"/>
      <c r="LNN10" s="928"/>
      <c r="LNO10" s="928"/>
      <c r="LNP10" s="928"/>
      <c r="LNQ10" s="928"/>
      <c r="LNR10" s="928"/>
      <c r="LNS10" s="928"/>
      <c r="LNT10" s="928"/>
      <c r="LNU10" s="928"/>
      <c r="LNV10" s="928"/>
      <c r="LNW10" s="928"/>
      <c r="LNX10" s="928"/>
      <c r="LNY10" s="928"/>
      <c r="LNZ10" s="928"/>
      <c r="LOA10" s="928"/>
      <c r="LOB10" s="928"/>
      <c r="LOC10" s="928"/>
      <c r="LOD10" s="928"/>
      <c r="LOE10" s="928"/>
      <c r="LOF10" s="928"/>
      <c r="LOG10" s="928"/>
      <c r="LOH10" s="928"/>
      <c r="LOI10" s="928"/>
      <c r="LOJ10" s="928"/>
      <c r="LOK10" s="928"/>
      <c r="LOL10" s="928"/>
      <c r="LOM10" s="928"/>
      <c r="LON10" s="928"/>
      <c r="LOO10" s="928"/>
      <c r="LOP10" s="928"/>
      <c r="LOQ10" s="928"/>
      <c r="LOR10" s="928"/>
      <c r="LOS10" s="928"/>
      <c r="LOT10" s="928"/>
      <c r="LOU10" s="928"/>
      <c r="LOV10" s="928"/>
      <c r="LOW10" s="928"/>
      <c r="LOX10" s="928"/>
      <c r="LOY10" s="928"/>
      <c r="LOZ10" s="928"/>
      <c r="LPA10" s="928"/>
      <c r="LPB10" s="928"/>
      <c r="LPC10" s="928"/>
      <c r="LPD10" s="928"/>
      <c r="LPE10" s="928"/>
      <c r="LPF10" s="928"/>
      <c r="LPG10" s="928"/>
      <c r="LPH10" s="928"/>
      <c r="LPI10" s="928"/>
      <c r="LPJ10" s="928"/>
      <c r="LPK10" s="928"/>
      <c r="LPL10" s="928"/>
      <c r="LPM10" s="928"/>
      <c r="LPN10" s="928"/>
      <c r="LPO10" s="928"/>
      <c r="LPP10" s="928"/>
      <c r="LPQ10" s="928"/>
      <c r="LPR10" s="928"/>
      <c r="LPS10" s="928"/>
      <c r="LPT10" s="928"/>
      <c r="LPU10" s="928"/>
      <c r="LPV10" s="928"/>
      <c r="LPW10" s="928"/>
      <c r="LPX10" s="928"/>
      <c r="LPY10" s="928"/>
      <c r="LPZ10" s="928"/>
      <c r="LQA10" s="928"/>
      <c r="LQB10" s="928"/>
      <c r="LQC10" s="928"/>
      <c r="LQD10" s="928"/>
      <c r="LQE10" s="928"/>
      <c r="LQF10" s="928"/>
      <c r="LQG10" s="928"/>
      <c r="LQH10" s="928"/>
      <c r="LQI10" s="928"/>
      <c r="LQJ10" s="928"/>
      <c r="LQK10" s="928"/>
      <c r="LQL10" s="928"/>
      <c r="LQM10" s="928"/>
      <c r="LQN10" s="928"/>
      <c r="LQO10" s="928"/>
      <c r="LQP10" s="928"/>
      <c r="LQQ10" s="928"/>
      <c r="LQR10" s="928"/>
      <c r="LQS10" s="928"/>
      <c r="LQT10" s="928"/>
      <c r="LQU10" s="928"/>
      <c r="LQV10" s="928"/>
      <c r="LQW10" s="928"/>
      <c r="LQX10" s="928"/>
      <c r="LQY10" s="928"/>
      <c r="LQZ10" s="928"/>
      <c r="LRA10" s="928"/>
      <c r="LRB10" s="928"/>
      <c r="LRC10" s="928"/>
      <c r="LRD10" s="928"/>
      <c r="LRE10" s="928"/>
      <c r="LRF10" s="928"/>
      <c r="LRG10" s="928"/>
      <c r="LRH10" s="928"/>
      <c r="LRI10" s="928"/>
      <c r="LRJ10" s="928"/>
      <c r="LRK10" s="928"/>
      <c r="LRL10" s="928"/>
      <c r="LRM10" s="928"/>
      <c r="LRN10" s="928"/>
      <c r="LRO10" s="928"/>
      <c r="LRP10" s="928"/>
      <c r="LRQ10" s="928"/>
      <c r="LRR10" s="928"/>
      <c r="LRS10" s="928"/>
      <c r="LRT10" s="928"/>
      <c r="LRU10" s="928"/>
      <c r="LRV10" s="928"/>
      <c r="LRW10" s="928"/>
      <c r="LRX10" s="928"/>
      <c r="LRY10" s="928"/>
      <c r="LRZ10" s="928"/>
      <c r="LSA10" s="928"/>
      <c r="LSB10" s="928"/>
      <c r="LSC10" s="928"/>
      <c r="LSD10" s="928"/>
      <c r="LSE10" s="928"/>
      <c r="LSF10" s="928"/>
      <c r="LSG10" s="928"/>
      <c r="LSH10" s="928"/>
      <c r="LSI10" s="928"/>
      <c r="LSJ10" s="928"/>
      <c r="LSK10" s="928"/>
      <c r="LSL10" s="928"/>
      <c r="LSM10" s="928"/>
      <c r="LSN10" s="928"/>
      <c r="LSO10" s="928"/>
      <c r="LSP10" s="928"/>
      <c r="LSQ10" s="928"/>
      <c r="LSR10" s="928"/>
      <c r="LSS10" s="928"/>
      <c r="LST10" s="928"/>
      <c r="LSU10" s="928"/>
      <c r="LSV10" s="928"/>
      <c r="LSW10" s="928"/>
      <c r="LSX10" s="928"/>
      <c r="LSY10" s="928"/>
      <c r="LSZ10" s="928"/>
      <c r="LTA10" s="928"/>
      <c r="LTB10" s="928"/>
      <c r="LTC10" s="928"/>
      <c r="LTD10" s="928"/>
      <c r="LTE10" s="928"/>
      <c r="LTF10" s="928"/>
      <c r="LTG10" s="928"/>
      <c r="LTH10" s="928"/>
      <c r="LTI10" s="928"/>
      <c r="LTJ10" s="928"/>
      <c r="LTK10" s="928"/>
      <c r="LTL10" s="928"/>
      <c r="LTM10" s="928"/>
      <c r="LTN10" s="928"/>
      <c r="LTO10" s="928"/>
      <c r="LTP10" s="928"/>
      <c r="LTQ10" s="928"/>
      <c r="LTR10" s="928"/>
      <c r="LTS10" s="928"/>
      <c r="LTT10" s="928"/>
      <c r="LTU10" s="928"/>
      <c r="LTV10" s="928"/>
      <c r="LTW10" s="928"/>
      <c r="LTX10" s="928"/>
      <c r="LTY10" s="928"/>
      <c r="LTZ10" s="928"/>
      <c r="LUA10" s="928"/>
      <c r="LUB10" s="928"/>
      <c r="LUC10" s="928"/>
      <c r="LUD10" s="928"/>
      <c r="LUE10" s="928"/>
      <c r="LUF10" s="928"/>
      <c r="LUG10" s="928"/>
      <c r="LUH10" s="928"/>
      <c r="LUI10" s="928"/>
      <c r="LUJ10" s="928"/>
      <c r="LUK10" s="928"/>
      <c r="LUL10" s="928"/>
      <c r="LUM10" s="928"/>
      <c r="LUN10" s="928"/>
      <c r="LUO10" s="928"/>
      <c r="LUP10" s="928"/>
      <c r="LUQ10" s="928"/>
      <c r="LUR10" s="928"/>
      <c r="LUS10" s="928"/>
      <c r="LUT10" s="928"/>
      <c r="LUU10" s="928"/>
      <c r="LUV10" s="928"/>
      <c r="LUW10" s="928"/>
      <c r="LUX10" s="928"/>
      <c r="LUY10" s="928"/>
      <c r="LUZ10" s="928"/>
      <c r="LVA10" s="928"/>
      <c r="LVB10" s="928"/>
      <c r="LVC10" s="928"/>
      <c r="LVD10" s="928"/>
      <c r="LVE10" s="928"/>
      <c r="LVF10" s="928"/>
      <c r="LVG10" s="928"/>
      <c r="LVH10" s="928"/>
      <c r="LVI10" s="928"/>
      <c r="LVJ10" s="928"/>
      <c r="LVK10" s="928"/>
      <c r="LVL10" s="928"/>
      <c r="LVM10" s="928"/>
      <c r="LVN10" s="928"/>
      <c r="LVO10" s="928"/>
      <c r="LVP10" s="928"/>
      <c r="LVQ10" s="928"/>
      <c r="LVR10" s="928"/>
      <c r="LVS10" s="928"/>
      <c r="LVT10" s="928"/>
      <c r="LVU10" s="928"/>
      <c r="LVV10" s="928"/>
      <c r="LVW10" s="928"/>
      <c r="LVX10" s="928"/>
      <c r="LVY10" s="928"/>
      <c r="LVZ10" s="928"/>
      <c r="LWA10" s="928"/>
      <c r="LWB10" s="928"/>
      <c r="LWC10" s="928"/>
      <c r="LWD10" s="928"/>
      <c r="LWE10" s="928"/>
      <c r="LWF10" s="928"/>
      <c r="LWG10" s="928"/>
      <c r="LWH10" s="928"/>
      <c r="LWI10" s="928"/>
      <c r="LWJ10" s="928"/>
      <c r="LWK10" s="928"/>
      <c r="LWL10" s="928"/>
      <c r="LWM10" s="928"/>
      <c r="LWN10" s="928"/>
      <c r="LWO10" s="928"/>
      <c r="LWP10" s="928"/>
      <c r="LWQ10" s="928"/>
      <c r="LWR10" s="928"/>
      <c r="LWS10" s="928"/>
      <c r="LWT10" s="928"/>
      <c r="LWU10" s="928"/>
      <c r="LWV10" s="928"/>
      <c r="LWW10" s="928"/>
      <c r="LWX10" s="928"/>
      <c r="LWY10" s="928"/>
      <c r="LWZ10" s="928"/>
      <c r="LXA10" s="928"/>
      <c r="LXB10" s="928"/>
      <c r="LXC10" s="928"/>
      <c r="LXD10" s="928"/>
      <c r="LXE10" s="928"/>
      <c r="LXF10" s="928"/>
      <c r="LXG10" s="928"/>
      <c r="LXH10" s="928"/>
      <c r="LXI10" s="928"/>
      <c r="LXJ10" s="928"/>
      <c r="LXK10" s="928"/>
      <c r="LXL10" s="928"/>
      <c r="LXM10" s="928"/>
      <c r="LXN10" s="928"/>
      <c r="LXO10" s="928"/>
      <c r="LXP10" s="928"/>
      <c r="LXQ10" s="928"/>
      <c r="LXR10" s="928"/>
      <c r="LXS10" s="928"/>
      <c r="LXT10" s="928"/>
      <c r="LXU10" s="928"/>
      <c r="LXV10" s="928"/>
      <c r="LXW10" s="928"/>
      <c r="LXX10" s="928"/>
      <c r="LXY10" s="928"/>
      <c r="LXZ10" s="928"/>
      <c r="LYA10" s="928"/>
      <c r="LYB10" s="928"/>
      <c r="LYC10" s="928"/>
      <c r="LYD10" s="928"/>
      <c r="LYE10" s="928"/>
      <c r="LYF10" s="928"/>
      <c r="LYG10" s="928"/>
      <c r="LYH10" s="928"/>
      <c r="LYI10" s="928"/>
      <c r="LYJ10" s="928"/>
      <c r="LYK10" s="928"/>
      <c r="LYL10" s="928"/>
      <c r="LYM10" s="928"/>
      <c r="LYN10" s="928"/>
      <c r="LYO10" s="928"/>
      <c r="LYP10" s="928"/>
      <c r="LYQ10" s="928"/>
      <c r="LYR10" s="928"/>
      <c r="LYS10" s="928"/>
      <c r="LYT10" s="928"/>
      <c r="LYU10" s="928"/>
      <c r="LYV10" s="928"/>
      <c r="LYW10" s="928"/>
      <c r="LYX10" s="928"/>
      <c r="LYY10" s="928"/>
      <c r="LYZ10" s="928"/>
      <c r="LZA10" s="928"/>
      <c r="LZB10" s="928"/>
      <c r="LZC10" s="928"/>
      <c r="LZD10" s="928"/>
      <c r="LZE10" s="928"/>
      <c r="LZF10" s="928"/>
      <c r="LZG10" s="928"/>
      <c r="LZH10" s="928"/>
      <c r="LZI10" s="928"/>
      <c r="LZJ10" s="928"/>
      <c r="LZK10" s="928"/>
      <c r="LZL10" s="928"/>
      <c r="LZM10" s="928"/>
      <c r="LZN10" s="928"/>
      <c r="LZO10" s="928"/>
      <c r="LZP10" s="928"/>
      <c r="LZQ10" s="928"/>
      <c r="LZR10" s="928"/>
      <c r="LZS10" s="928"/>
      <c r="LZT10" s="928"/>
      <c r="LZU10" s="928"/>
      <c r="LZV10" s="928"/>
      <c r="LZW10" s="928"/>
      <c r="LZX10" s="928"/>
      <c r="LZY10" s="928"/>
      <c r="LZZ10" s="928"/>
      <c r="MAA10" s="928"/>
      <c r="MAB10" s="928"/>
      <c r="MAC10" s="928"/>
      <c r="MAD10" s="928"/>
      <c r="MAE10" s="928"/>
      <c r="MAF10" s="928"/>
      <c r="MAG10" s="928"/>
      <c r="MAH10" s="928"/>
      <c r="MAI10" s="928"/>
      <c r="MAJ10" s="928"/>
      <c r="MAK10" s="928"/>
      <c r="MAL10" s="928"/>
      <c r="MAM10" s="928"/>
      <c r="MAN10" s="928"/>
      <c r="MAO10" s="928"/>
      <c r="MAP10" s="928"/>
      <c r="MAQ10" s="928"/>
      <c r="MAR10" s="928"/>
      <c r="MAS10" s="928"/>
      <c r="MAT10" s="928"/>
      <c r="MAU10" s="928"/>
      <c r="MAV10" s="928"/>
      <c r="MAW10" s="928"/>
      <c r="MAX10" s="928"/>
      <c r="MAY10" s="928"/>
      <c r="MAZ10" s="928"/>
      <c r="MBA10" s="928"/>
      <c r="MBB10" s="928"/>
      <c r="MBC10" s="928"/>
      <c r="MBD10" s="928"/>
      <c r="MBE10" s="928"/>
      <c r="MBF10" s="928"/>
      <c r="MBG10" s="928"/>
      <c r="MBH10" s="928"/>
      <c r="MBI10" s="928"/>
      <c r="MBJ10" s="928"/>
      <c r="MBK10" s="928"/>
      <c r="MBL10" s="928"/>
      <c r="MBM10" s="928"/>
      <c r="MBN10" s="928"/>
      <c r="MBO10" s="928"/>
      <c r="MBP10" s="928"/>
      <c r="MBQ10" s="928"/>
      <c r="MBR10" s="928"/>
      <c r="MBS10" s="928"/>
      <c r="MBT10" s="928"/>
      <c r="MBU10" s="928"/>
      <c r="MBV10" s="928"/>
      <c r="MBW10" s="928"/>
      <c r="MBX10" s="928"/>
      <c r="MBY10" s="928"/>
      <c r="MBZ10" s="928"/>
      <c r="MCA10" s="928"/>
      <c r="MCB10" s="928"/>
      <c r="MCC10" s="928"/>
      <c r="MCD10" s="928"/>
      <c r="MCE10" s="928"/>
      <c r="MCF10" s="928"/>
      <c r="MCG10" s="928"/>
      <c r="MCH10" s="928"/>
      <c r="MCI10" s="928"/>
      <c r="MCJ10" s="928"/>
      <c r="MCK10" s="928"/>
      <c r="MCL10" s="928"/>
      <c r="MCM10" s="928"/>
      <c r="MCN10" s="928"/>
      <c r="MCO10" s="928"/>
      <c r="MCP10" s="928"/>
      <c r="MCQ10" s="928"/>
      <c r="MCR10" s="928"/>
      <c r="MCS10" s="928"/>
      <c r="MCT10" s="928"/>
      <c r="MCU10" s="928"/>
      <c r="MCV10" s="928"/>
      <c r="MCW10" s="928"/>
      <c r="MCX10" s="928"/>
      <c r="MCY10" s="928"/>
      <c r="MCZ10" s="928"/>
      <c r="MDA10" s="928"/>
      <c r="MDB10" s="928"/>
      <c r="MDC10" s="928"/>
      <c r="MDD10" s="928"/>
      <c r="MDE10" s="928"/>
      <c r="MDF10" s="928"/>
      <c r="MDG10" s="928"/>
      <c r="MDH10" s="928"/>
      <c r="MDI10" s="928"/>
      <c r="MDJ10" s="928"/>
      <c r="MDK10" s="928"/>
      <c r="MDL10" s="928"/>
      <c r="MDM10" s="928"/>
      <c r="MDN10" s="928"/>
      <c r="MDO10" s="928"/>
      <c r="MDP10" s="928"/>
      <c r="MDQ10" s="928"/>
      <c r="MDR10" s="928"/>
      <c r="MDS10" s="928"/>
      <c r="MDT10" s="928"/>
      <c r="MDU10" s="928"/>
      <c r="MDV10" s="928"/>
      <c r="MDW10" s="928"/>
      <c r="MDX10" s="928"/>
      <c r="MDY10" s="928"/>
      <c r="MDZ10" s="928"/>
      <c r="MEA10" s="928"/>
      <c r="MEB10" s="928"/>
      <c r="MEC10" s="928"/>
      <c r="MED10" s="928"/>
      <c r="MEE10" s="928"/>
      <c r="MEF10" s="928"/>
      <c r="MEG10" s="928"/>
      <c r="MEH10" s="928"/>
      <c r="MEI10" s="928"/>
      <c r="MEJ10" s="928"/>
      <c r="MEK10" s="928"/>
      <c r="MEL10" s="928"/>
      <c r="MEM10" s="928"/>
      <c r="MEN10" s="928"/>
      <c r="MEO10" s="928"/>
      <c r="MEP10" s="928"/>
      <c r="MEQ10" s="928"/>
      <c r="MER10" s="928"/>
      <c r="MES10" s="928"/>
      <c r="MET10" s="928"/>
      <c r="MEU10" s="928"/>
      <c r="MEV10" s="928"/>
      <c r="MEW10" s="928"/>
      <c r="MEX10" s="928"/>
      <c r="MEY10" s="928"/>
      <c r="MEZ10" s="928"/>
      <c r="MFA10" s="928"/>
      <c r="MFB10" s="928"/>
      <c r="MFC10" s="928"/>
      <c r="MFD10" s="928"/>
      <c r="MFE10" s="928"/>
      <c r="MFF10" s="928"/>
      <c r="MFG10" s="928"/>
      <c r="MFH10" s="928"/>
      <c r="MFI10" s="928"/>
      <c r="MFJ10" s="928"/>
      <c r="MFK10" s="928"/>
      <c r="MFL10" s="928"/>
      <c r="MFM10" s="928"/>
      <c r="MFN10" s="928"/>
      <c r="MFO10" s="928"/>
      <c r="MFP10" s="928"/>
      <c r="MFQ10" s="928"/>
      <c r="MFR10" s="928"/>
      <c r="MFS10" s="928"/>
      <c r="MFT10" s="928"/>
      <c r="MFU10" s="928"/>
      <c r="MFV10" s="928"/>
      <c r="MFW10" s="928"/>
      <c r="MFX10" s="928"/>
      <c r="MFY10" s="928"/>
      <c r="MFZ10" s="928"/>
      <c r="MGA10" s="928"/>
      <c r="MGB10" s="928"/>
      <c r="MGC10" s="928"/>
      <c r="MGD10" s="928"/>
      <c r="MGE10" s="928"/>
      <c r="MGF10" s="928"/>
      <c r="MGG10" s="928"/>
      <c r="MGH10" s="928"/>
      <c r="MGI10" s="928"/>
      <c r="MGJ10" s="928"/>
      <c r="MGK10" s="928"/>
      <c r="MGL10" s="928"/>
      <c r="MGM10" s="928"/>
      <c r="MGN10" s="928"/>
      <c r="MGO10" s="928"/>
      <c r="MGP10" s="928"/>
      <c r="MGQ10" s="928"/>
      <c r="MGR10" s="928"/>
      <c r="MGS10" s="928"/>
      <c r="MGT10" s="928"/>
      <c r="MGU10" s="928"/>
      <c r="MGV10" s="928"/>
      <c r="MGW10" s="928"/>
      <c r="MGX10" s="928"/>
      <c r="MGY10" s="928"/>
      <c r="MGZ10" s="928"/>
      <c r="MHA10" s="928"/>
      <c r="MHB10" s="928"/>
      <c r="MHC10" s="928"/>
      <c r="MHD10" s="928"/>
      <c r="MHE10" s="928"/>
      <c r="MHF10" s="928"/>
      <c r="MHG10" s="928"/>
      <c r="MHH10" s="928"/>
      <c r="MHI10" s="928"/>
      <c r="MHJ10" s="928"/>
      <c r="MHK10" s="928"/>
      <c r="MHL10" s="928"/>
      <c r="MHM10" s="928"/>
      <c r="MHN10" s="928"/>
      <c r="MHO10" s="928"/>
      <c r="MHP10" s="928"/>
      <c r="MHQ10" s="928"/>
      <c r="MHR10" s="928"/>
      <c r="MHS10" s="928"/>
      <c r="MHT10" s="928"/>
      <c r="MHU10" s="928"/>
      <c r="MHV10" s="928"/>
      <c r="MHW10" s="928"/>
      <c r="MHX10" s="928"/>
      <c r="MHY10" s="928"/>
      <c r="MHZ10" s="928"/>
      <c r="MIA10" s="928"/>
      <c r="MIB10" s="928"/>
      <c r="MIC10" s="928"/>
      <c r="MID10" s="928"/>
      <c r="MIE10" s="928"/>
      <c r="MIF10" s="928"/>
      <c r="MIG10" s="928"/>
      <c r="MIH10" s="928"/>
      <c r="MII10" s="928"/>
      <c r="MIJ10" s="928"/>
      <c r="MIK10" s="928"/>
      <c r="MIL10" s="928"/>
      <c r="MIM10" s="928"/>
      <c r="MIN10" s="928"/>
      <c r="MIO10" s="928"/>
      <c r="MIP10" s="928"/>
      <c r="MIQ10" s="928"/>
      <c r="MIR10" s="928"/>
      <c r="MIS10" s="928"/>
      <c r="MIT10" s="928"/>
      <c r="MIU10" s="928"/>
      <c r="MIV10" s="928"/>
      <c r="MIW10" s="928"/>
      <c r="MIX10" s="928"/>
      <c r="MIY10" s="928"/>
      <c r="MIZ10" s="928"/>
      <c r="MJA10" s="928"/>
      <c r="MJB10" s="928"/>
      <c r="MJC10" s="928"/>
      <c r="MJD10" s="928"/>
      <c r="MJE10" s="928"/>
      <c r="MJF10" s="928"/>
      <c r="MJG10" s="928"/>
      <c r="MJH10" s="928"/>
      <c r="MJI10" s="928"/>
      <c r="MJJ10" s="928"/>
      <c r="MJK10" s="928"/>
      <c r="MJL10" s="928"/>
      <c r="MJM10" s="928"/>
      <c r="MJN10" s="928"/>
      <c r="MJO10" s="928"/>
      <c r="MJP10" s="928"/>
      <c r="MJQ10" s="928"/>
      <c r="MJR10" s="928"/>
      <c r="MJS10" s="928"/>
      <c r="MJT10" s="928"/>
      <c r="MJU10" s="928"/>
      <c r="MJV10" s="928"/>
      <c r="MJW10" s="928"/>
      <c r="MJX10" s="928"/>
      <c r="MJY10" s="928"/>
      <c r="MJZ10" s="928"/>
      <c r="MKA10" s="928"/>
      <c r="MKB10" s="928"/>
      <c r="MKC10" s="928"/>
      <c r="MKD10" s="928"/>
      <c r="MKE10" s="928"/>
      <c r="MKF10" s="928"/>
      <c r="MKG10" s="928"/>
      <c r="MKH10" s="928"/>
      <c r="MKI10" s="928"/>
      <c r="MKJ10" s="928"/>
      <c r="MKK10" s="928"/>
      <c r="MKL10" s="928"/>
      <c r="MKM10" s="928"/>
      <c r="MKN10" s="928"/>
      <c r="MKO10" s="928"/>
      <c r="MKP10" s="928"/>
      <c r="MKQ10" s="928"/>
      <c r="MKR10" s="928"/>
      <c r="MKS10" s="928"/>
      <c r="MKT10" s="928"/>
      <c r="MKU10" s="928"/>
      <c r="MKV10" s="928"/>
      <c r="MKW10" s="928"/>
      <c r="MKX10" s="928"/>
      <c r="MKY10" s="928"/>
      <c r="MKZ10" s="928"/>
      <c r="MLA10" s="928"/>
      <c r="MLB10" s="928"/>
      <c r="MLC10" s="928"/>
      <c r="MLD10" s="928"/>
      <c r="MLE10" s="928"/>
      <c r="MLF10" s="928"/>
      <c r="MLG10" s="928"/>
      <c r="MLH10" s="928"/>
      <c r="MLI10" s="928"/>
      <c r="MLJ10" s="928"/>
      <c r="MLK10" s="928"/>
      <c r="MLL10" s="928"/>
      <c r="MLM10" s="928"/>
      <c r="MLN10" s="928"/>
      <c r="MLO10" s="928"/>
      <c r="MLP10" s="928"/>
      <c r="MLQ10" s="928"/>
      <c r="MLR10" s="928"/>
      <c r="MLS10" s="928"/>
      <c r="MLT10" s="928"/>
      <c r="MLU10" s="928"/>
      <c r="MLV10" s="928"/>
      <c r="MLW10" s="928"/>
      <c r="MLX10" s="928"/>
      <c r="MLY10" s="928"/>
      <c r="MLZ10" s="928"/>
      <c r="MMA10" s="928"/>
      <c r="MMB10" s="928"/>
      <c r="MMC10" s="928"/>
      <c r="MMD10" s="928"/>
      <c r="MME10" s="928"/>
      <c r="MMF10" s="928"/>
      <c r="MMG10" s="928"/>
      <c r="MMH10" s="928"/>
      <c r="MMI10" s="928"/>
      <c r="MMJ10" s="928"/>
      <c r="MMK10" s="928"/>
      <c r="MML10" s="928"/>
      <c r="MMM10" s="928"/>
      <c r="MMN10" s="928"/>
      <c r="MMO10" s="928"/>
      <c r="MMP10" s="928"/>
      <c r="MMQ10" s="928"/>
      <c r="MMR10" s="928"/>
      <c r="MMS10" s="928"/>
      <c r="MMT10" s="928"/>
      <c r="MMU10" s="928"/>
      <c r="MMV10" s="928"/>
      <c r="MMW10" s="928"/>
      <c r="MMX10" s="928"/>
      <c r="MMY10" s="928"/>
      <c r="MMZ10" s="928"/>
      <c r="MNA10" s="928"/>
      <c r="MNB10" s="928"/>
      <c r="MNC10" s="928"/>
      <c r="MND10" s="928"/>
      <c r="MNE10" s="928"/>
      <c r="MNF10" s="928"/>
      <c r="MNG10" s="928"/>
      <c r="MNH10" s="928"/>
      <c r="MNI10" s="928"/>
      <c r="MNJ10" s="928"/>
      <c r="MNK10" s="928"/>
      <c r="MNL10" s="928"/>
      <c r="MNM10" s="928"/>
      <c r="MNN10" s="928"/>
      <c r="MNO10" s="928"/>
      <c r="MNP10" s="928"/>
      <c r="MNQ10" s="928"/>
      <c r="MNR10" s="928"/>
      <c r="MNS10" s="928"/>
      <c r="MNT10" s="928"/>
      <c r="MNU10" s="928"/>
      <c r="MNV10" s="928"/>
      <c r="MNW10" s="928"/>
      <c r="MNX10" s="928"/>
      <c r="MNY10" s="928"/>
      <c r="MNZ10" s="928"/>
      <c r="MOA10" s="928"/>
      <c r="MOB10" s="928"/>
      <c r="MOC10" s="928"/>
      <c r="MOD10" s="928"/>
      <c r="MOE10" s="928"/>
      <c r="MOF10" s="928"/>
      <c r="MOG10" s="928"/>
      <c r="MOH10" s="928"/>
      <c r="MOI10" s="928"/>
      <c r="MOJ10" s="928"/>
      <c r="MOK10" s="928"/>
      <c r="MOL10" s="928"/>
      <c r="MOM10" s="928"/>
      <c r="MON10" s="928"/>
      <c r="MOO10" s="928"/>
      <c r="MOP10" s="928"/>
      <c r="MOQ10" s="928"/>
      <c r="MOR10" s="928"/>
      <c r="MOS10" s="928"/>
      <c r="MOT10" s="928"/>
      <c r="MOU10" s="928"/>
      <c r="MOV10" s="928"/>
      <c r="MOW10" s="928"/>
      <c r="MOX10" s="928"/>
      <c r="MOY10" s="928"/>
      <c r="MOZ10" s="928"/>
      <c r="MPA10" s="928"/>
      <c r="MPB10" s="928"/>
      <c r="MPC10" s="928"/>
      <c r="MPD10" s="928"/>
      <c r="MPE10" s="928"/>
      <c r="MPF10" s="928"/>
      <c r="MPG10" s="928"/>
      <c r="MPH10" s="928"/>
      <c r="MPI10" s="928"/>
      <c r="MPJ10" s="928"/>
      <c r="MPK10" s="928"/>
      <c r="MPL10" s="928"/>
      <c r="MPM10" s="928"/>
      <c r="MPN10" s="928"/>
      <c r="MPO10" s="928"/>
      <c r="MPP10" s="928"/>
      <c r="MPQ10" s="928"/>
      <c r="MPR10" s="928"/>
      <c r="MPS10" s="928"/>
      <c r="MPT10" s="928"/>
      <c r="MPU10" s="928"/>
      <c r="MPV10" s="928"/>
      <c r="MPW10" s="928"/>
      <c r="MPX10" s="928"/>
      <c r="MPY10" s="928"/>
      <c r="MPZ10" s="928"/>
      <c r="MQA10" s="928"/>
      <c r="MQB10" s="928"/>
      <c r="MQC10" s="928"/>
      <c r="MQD10" s="928"/>
      <c r="MQE10" s="928"/>
      <c r="MQF10" s="928"/>
      <c r="MQG10" s="928"/>
      <c r="MQH10" s="928"/>
      <c r="MQI10" s="928"/>
      <c r="MQJ10" s="928"/>
      <c r="MQK10" s="928"/>
      <c r="MQL10" s="928"/>
      <c r="MQM10" s="928"/>
      <c r="MQN10" s="928"/>
      <c r="MQO10" s="928"/>
      <c r="MQP10" s="928"/>
      <c r="MQQ10" s="928"/>
      <c r="MQR10" s="928"/>
      <c r="MQS10" s="928"/>
      <c r="MQT10" s="928"/>
      <c r="MQU10" s="928"/>
      <c r="MQV10" s="928"/>
      <c r="MQW10" s="928"/>
      <c r="MQX10" s="928"/>
      <c r="MQY10" s="928"/>
      <c r="MQZ10" s="928"/>
      <c r="MRA10" s="928"/>
      <c r="MRB10" s="928"/>
      <c r="MRC10" s="928"/>
      <c r="MRD10" s="928"/>
      <c r="MRE10" s="928"/>
      <c r="MRF10" s="928"/>
      <c r="MRG10" s="928"/>
      <c r="MRH10" s="928"/>
      <c r="MRI10" s="928"/>
      <c r="MRJ10" s="928"/>
      <c r="MRK10" s="928"/>
      <c r="MRL10" s="928"/>
      <c r="MRM10" s="928"/>
      <c r="MRN10" s="928"/>
      <c r="MRO10" s="928"/>
      <c r="MRP10" s="928"/>
      <c r="MRQ10" s="928"/>
      <c r="MRR10" s="928"/>
      <c r="MRS10" s="928"/>
      <c r="MRT10" s="928"/>
      <c r="MRU10" s="928"/>
      <c r="MRV10" s="928"/>
      <c r="MRW10" s="928"/>
      <c r="MRX10" s="928"/>
      <c r="MRY10" s="928"/>
      <c r="MRZ10" s="928"/>
      <c r="MSA10" s="928"/>
      <c r="MSB10" s="928"/>
      <c r="MSC10" s="928"/>
      <c r="MSD10" s="928"/>
      <c r="MSE10" s="928"/>
      <c r="MSF10" s="928"/>
      <c r="MSG10" s="928"/>
      <c r="MSH10" s="928"/>
      <c r="MSI10" s="928"/>
      <c r="MSJ10" s="928"/>
      <c r="MSK10" s="928"/>
      <c r="MSL10" s="928"/>
      <c r="MSM10" s="928"/>
      <c r="MSN10" s="928"/>
      <c r="MSO10" s="928"/>
      <c r="MSP10" s="928"/>
      <c r="MSQ10" s="928"/>
      <c r="MSR10" s="928"/>
      <c r="MSS10" s="928"/>
      <c r="MST10" s="928"/>
      <c r="MSU10" s="928"/>
      <c r="MSV10" s="928"/>
      <c r="MSW10" s="928"/>
      <c r="MSX10" s="928"/>
      <c r="MSY10" s="928"/>
      <c r="MSZ10" s="928"/>
      <c r="MTA10" s="928"/>
      <c r="MTB10" s="928"/>
      <c r="MTC10" s="928"/>
      <c r="MTD10" s="928"/>
      <c r="MTE10" s="928"/>
      <c r="MTF10" s="928"/>
      <c r="MTG10" s="928"/>
      <c r="MTH10" s="928"/>
      <c r="MTI10" s="928"/>
      <c r="MTJ10" s="928"/>
      <c r="MTK10" s="928"/>
      <c r="MTL10" s="928"/>
      <c r="MTM10" s="928"/>
      <c r="MTN10" s="928"/>
      <c r="MTO10" s="928"/>
      <c r="MTP10" s="928"/>
      <c r="MTQ10" s="928"/>
      <c r="MTR10" s="928"/>
      <c r="MTS10" s="928"/>
      <c r="MTT10" s="928"/>
      <c r="MTU10" s="928"/>
      <c r="MTV10" s="928"/>
      <c r="MTW10" s="928"/>
      <c r="MTX10" s="928"/>
      <c r="MTY10" s="928"/>
      <c r="MTZ10" s="928"/>
      <c r="MUA10" s="928"/>
      <c r="MUB10" s="928"/>
      <c r="MUC10" s="928"/>
      <c r="MUD10" s="928"/>
      <c r="MUE10" s="928"/>
      <c r="MUF10" s="928"/>
      <c r="MUG10" s="928"/>
      <c r="MUH10" s="928"/>
      <c r="MUI10" s="928"/>
      <c r="MUJ10" s="928"/>
      <c r="MUK10" s="928"/>
      <c r="MUL10" s="928"/>
      <c r="MUM10" s="928"/>
      <c r="MUN10" s="928"/>
      <c r="MUO10" s="928"/>
      <c r="MUP10" s="928"/>
      <c r="MUQ10" s="928"/>
      <c r="MUR10" s="928"/>
      <c r="MUS10" s="928"/>
      <c r="MUT10" s="928"/>
      <c r="MUU10" s="928"/>
      <c r="MUV10" s="928"/>
      <c r="MUW10" s="928"/>
      <c r="MUX10" s="928"/>
      <c r="MUY10" s="928"/>
      <c r="MUZ10" s="928"/>
      <c r="MVA10" s="928"/>
      <c r="MVB10" s="928"/>
      <c r="MVC10" s="928"/>
      <c r="MVD10" s="928"/>
      <c r="MVE10" s="928"/>
      <c r="MVF10" s="928"/>
      <c r="MVG10" s="928"/>
      <c r="MVH10" s="928"/>
      <c r="MVI10" s="928"/>
      <c r="MVJ10" s="928"/>
      <c r="MVK10" s="928"/>
      <c r="MVL10" s="928"/>
      <c r="MVM10" s="928"/>
      <c r="MVN10" s="928"/>
      <c r="MVO10" s="928"/>
      <c r="MVP10" s="928"/>
      <c r="MVQ10" s="928"/>
      <c r="MVR10" s="928"/>
      <c r="MVS10" s="928"/>
      <c r="MVT10" s="928"/>
      <c r="MVU10" s="928"/>
      <c r="MVV10" s="928"/>
      <c r="MVW10" s="928"/>
      <c r="MVX10" s="928"/>
      <c r="MVY10" s="928"/>
      <c r="MVZ10" s="928"/>
      <c r="MWA10" s="928"/>
      <c r="MWB10" s="928"/>
      <c r="MWC10" s="928"/>
      <c r="MWD10" s="928"/>
      <c r="MWE10" s="928"/>
      <c r="MWF10" s="928"/>
      <c r="MWG10" s="928"/>
      <c r="MWH10" s="928"/>
      <c r="MWI10" s="928"/>
      <c r="MWJ10" s="928"/>
      <c r="MWK10" s="928"/>
      <c r="MWL10" s="928"/>
      <c r="MWM10" s="928"/>
      <c r="MWN10" s="928"/>
      <c r="MWO10" s="928"/>
      <c r="MWP10" s="928"/>
      <c r="MWQ10" s="928"/>
      <c r="MWR10" s="928"/>
      <c r="MWS10" s="928"/>
      <c r="MWT10" s="928"/>
      <c r="MWU10" s="928"/>
      <c r="MWV10" s="928"/>
      <c r="MWW10" s="928"/>
      <c r="MWX10" s="928"/>
      <c r="MWY10" s="928"/>
      <c r="MWZ10" s="928"/>
      <c r="MXA10" s="928"/>
      <c r="MXB10" s="928"/>
      <c r="MXC10" s="928"/>
      <c r="MXD10" s="928"/>
      <c r="MXE10" s="928"/>
      <c r="MXF10" s="928"/>
      <c r="MXG10" s="928"/>
      <c r="MXH10" s="928"/>
      <c r="MXI10" s="928"/>
      <c r="MXJ10" s="928"/>
      <c r="MXK10" s="928"/>
      <c r="MXL10" s="928"/>
      <c r="MXM10" s="928"/>
      <c r="MXN10" s="928"/>
      <c r="MXO10" s="928"/>
      <c r="MXP10" s="928"/>
      <c r="MXQ10" s="928"/>
      <c r="MXR10" s="928"/>
      <c r="MXS10" s="928"/>
      <c r="MXT10" s="928"/>
      <c r="MXU10" s="928"/>
      <c r="MXV10" s="928"/>
      <c r="MXW10" s="928"/>
      <c r="MXX10" s="928"/>
      <c r="MXY10" s="928"/>
      <c r="MXZ10" s="928"/>
      <c r="MYA10" s="928"/>
      <c r="MYB10" s="928"/>
      <c r="MYC10" s="928"/>
      <c r="MYD10" s="928"/>
      <c r="MYE10" s="928"/>
      <c r="MYF10" s="928"/>
      <c r="MYG10" s="928"/>
      <c r="MYH10" s="928"/>
      <c r="MYI10" s="928"/>
      <c r="MYJ10" s="928"/>
      <c r="MYK10" s="928"/>
      <c r="MYL10" s="928"/>
      <c r="MYM10" s="928"/>
      <c r="MYN10" s="928"/>
      <c r="MYO10" s="928"/>
      <c r="MYP10" s="928"/>
      <c r="MYQ10" s="928"/>
      <c r="MYR10" s="928"/>
      <c r="MYS10" s="928"/>
      <c r="MYT10" s="928"/>
      <c r="MYU10" s="928"/>
      <c r="MYV10" s="928"/>
      <c r="MYW10" s="928"/>
      <c r="MYX10" s="928"/>
      <c r="MYY10" s="928"/>
      <c r="MYZ10" s="928"/>
      <c r="MZA10" s="928"/>
      <c r="MZB10" s="928"/>
      <c r="MZC10" s="928"/>
      <c r="MZD10" s="928"/>
      <c r="MZE10" s="928"/>
      <c r="MZF10" s="928"/>
      <c r="MZG10" s="928"/>
      <c r="MZH10" s="928"/>
      <c r="MZI10" s="928"/>
      <c r="MZJ10" s="928"/>
      <c r="MZK10" s="928"/>
      <c r="MZL10" s="928"/>
      <c r="MZM10" s="928"/>
      <c r="MZN10" s="928"/>
      <c r="MZO10" s="928"/>
      <c r="MZP10" s="928"/>
      <c r="MZQ10" s="928"/>
      <c r="MZR10" s="928"/>
      <c r="MZS10" s="928"/>
      <c r="MZT10" s="928"/>
      <c r="MZU10" s="928"/>
      <c r="MZV10" s="928"/>
      <c r="MZW10" s="928"/>
      <c r="MZX10" s="928"/>
      <c r="MZY10" s="928"/>
      <c r="MZZ10" s="928"/>
      <c r="NAA10" s="928"/>
      <c r="NAB10" s="928"/>
      <c r="NAC10" s="928"/>
      <c r="NAD10" s="928"/>
      <c r="NAE10" s="928"/>
      <c r="NAF10" s="928"/>
      <c r="NAG10" s="928"/>
      <c r="NAH10" s="928"/>
      <c r="NAI10" s="928"/>
      <c r="NAJ10" s="928"/>
      <c r="NAK10" s="928"/>
      <c r="NAL10" s="928"/>
      <c r="NAM10" s="928"/>
      <c r="NAN10" s="928"/>
      <c r="NAO10" s="928"/>
      <c r="NAP10" s="928"/>
      <c r="NAQ10" s="928"/>
      <c r="NAR10" s="928"/>
      <c r="NAS10" s="928"/>
      <c r="NAT10" s="928"/>
      <c r="NAU10" s="928"/>
      <c r="NAV10" s="928"/>
      <c r="NAW10" s="928"/>
      <c r="NAX10" s="928"/>
      <c r="NAY10" s="928"/>
      <c r="NAZ10" s="928"/>
      <c r="NBA10" s="928"/>
      <c r="NBB10" s="928"/>
      <c r="NBC10" s="928"/>
      <c r="NBD10" s="928"/>
      <c r="NBE10" s="928"/>
      <c r="NBF10" s="928"/>
      <c r="NBG10" s="928"/>
      <c r="NBH10" s="928"/>
      <c r="NBI10" s="928"/>
      <c r="NBJ10" s="928"/>
      <c r="NBK10" s="928"/>
      <c r="NBL10" s="928"/>
      <c r="NBM10" s="928"/>
      <c r="NBN10" s="928"/>
      <c r="NBO10" s="928"/>
      <c r="NBP10" s="928"/>
      <c r="NBQ10" s="928"/>
      <c r="NBR10" s="928"/>
      <c r="NBS10" s="928"/>
      <c r="NBT10" s="928"/>
      <c r="NBU10" s="928"/>
      <c r="NBV10" s="928"/>
      <c r="NBW10" s="928"/>
      <c r="NBX10" s="928"/>
      <c r="NBY10" s="928"/>
      <c r="NBZ10" s="928"/>
      <c r="NCA10" s="928"/>
      <c r="NCB10" s="928"/>
      <c r="NCC10" s="928"/>
      <c r="NCD10" s="928"/>
      <c r="NCE10" s="928"/>
      <c r="NCF10" s="928"/>
      <c r="NCG10" s="928"/>
      <c r="NCH10" s="928"/>
      <c r="NCI10" s="928"/>
      <c r="NCJ10" s="928"/>
      <c r="NCK10" s="928"/>
      <c r="NCL10" s="928"/>
      <c r="NCM10" s="928"/>
      <c r="NCN10" s="928"/>
      <c r="NCO10" s="928"/>
      <c r="NCP10" s="928"/>
      <c r="NCQ10" s="928"/>
      <c r="NCR10" s="928"/>
      <c r="NCS10" s="928"/>
      <c r="NCT10" s="928"/>
      <c r="NCU10" s="928"/>
      <c r="NCV10" s="928"/>
      <c r="NCW10" s="928"/>
      <c r="NCX10" s="928"/>
      <c r="NCY10" s="928"/>
      <c r="NCZ10" s="928"/>
      <c r="NDA10" s="928"/>
      <c r="NDB10" s="928"/>
      <c r="NDC10" s="928"/>
      <c r="NDD10" s="928"/>
      <c r="NDE10" s="928"/>
      <c r="NDF10" s="928"/>
      <c r="NDG10" s="928"/>
      <c r="NDH10" s="928"/>
      <c r="NDI10" s="928"/>
      <c r="NDJ10" s="928"/>
      <c r="NDK10" s="928"/>
      <c r="NDL10" s="928"/>
      <c r="NDM10" s="928"/>
      <c r="NDN10" s="928"/>
      <c r="NDO10" s="928"/>
      <c r="NDP10" s="928"/>
      <c r="NDQ10" s="928"/>
      <c r="NDR10" s="928"/>
      <c r="NDS10" s="928"/>
      <c r="NDT10" s="928"/>
      <c r="NDU10" s="928"/>
      <c r="NDV10" s="928"/>
      <c r="NDW10" s="928"/>
      <c r="NDX10" s="928"/>
      <c r="NDY10" s="928"/>
      <c r="NDZ10" s="928"/>
      <c r="NEA10" s="928"/>
      <c r="NEB10" s="928"/>
      <c r="NEC10" s="928"/>
      <c r="NED10" s="928"/>
      <c r="NEE10" s="928"/>
      <c r="NEF10" s="928"/>
      <c r="NEG10" s="928"/>
      <c r="NEH10" s="928"/>
      <c r="NEI10" s="928"/>
      <c r="NEJ10" s="928"/>
      <c r="NEK10" s="928"/>
      <c r="NEL10" s="928"/>
      <c r="NEM10" s="928"/>
      <c r="NEN10" s="928"/>
      <c r="NEO10" s="928"/>
      <c r="NEP10" s="928"/>
      <c r="NEQ10" s="928"/>
      <c r="NER10" s="928"/>
      <c r="NES10" s="928"/>
      <c r="NET10" s="928"/>
      <c r="NEU10" s="928"/>
      <c r="NEV10" s="928"/>
      <c r="NEW10" s="928"/>
      <c r="NEX10" s="928"/>
      <c r="NEY10" s="928"/>
      <c r="NEZ10" s="928"/>
      <c r="NFA10" s="928"/>
      <c r="NFB10" s="928"/>
      <c r="NFC10" s="928"/>
      <c r="NFD10" s="928"/>
      <c r="NFE10" s="928"/>
      <c r="NFF10" s="928"/>
      <c r="NFG10" s="928"/>
      <c r="NFH10" s="928"/>
      <c r="NFI10" s="928"/>
      <c r="NFJ10" s="928"/>
      <c r="NFK10" s="928"/>
      <c r="NFL10" s="928"/>
      <c r="NFM10" s="928"/>
      <c r="NFN10" s="928"/>
      <c r="NFO10" s="928"/>
      <c r="NFP10" s="928"/>
      <c r="NFQ10" s="928"/>
      <c r="NFR10" s="928"/>
      <c r="NFS10" s="928"/>
      <c r="NFT10" s="928"/>
      <c r="NFU10" s="928"/>
      <c r="NFV10" s="928"/>
      <c r="NFW10" s="928"/>
      <c r="NFX10" s="928"/>
      <c r="NFY10" s="928"/>
      <c r="NFZ10" s="928"/>
      <c r="NGA10" s="928"/>
      <c r="NGB10" s="928"/>
      <c r="NGC10" s="928"/>
      <c r="NGD10" s="928"/>
      <c r="NGE10" s="928"/>
      <c r="NGF10" s="928"/>
      <c r="NGG10" s="928"/>
      <c r="NGH10" s="928"/>
      <c r="NGI10" s="928"/>
      <c r="NGJ10" s="928"/>
      <c r="NGK10" s="928"/>
      <c r="NGL10" s="928"/>
      <c r="NGM10" s="928"/>
      <c r="NGN10" s="928"/>
      <c r="NGO10" s="928"/>
      <c r="NGP10" s="928"/>
      <c r="NGQ10" s="928"/>
      <c r="NGR10" s="928"/>
      <c r="NGS10" s="928"/>
      <c r="NGT10" s="928"/>
      <c r="NGU10" s="928"/>
      <c r="NGV10" s="928"/>
      <c r="NGW10" s="928"/>
      <c r="NGX10" s="928"/>
      <c r="NGY10" s="928"/>
      <c r="NGZ10" s="928"/>
      <c r="NHA10" s="928"/>
      <c r="NHB10" s="928"/>
      <c r="NHC10" s="928"/>
      <c r="NHD10" s="928"/>
      <c r="NHE10" s="928"/>
      <c r="NHF10" s="928"/>
      <c r="NHG10" s="928"/>
      <c r="NHH10" s="928"/>
      <c r="NHI10" s="928"/>
      <c r="NHJ10" s="928"/>
      <c r="NHK10" s="928"/>
      <c r="NHL10" s="928"/>
      <c r="NHM10" s="928"/>
      <c r="NHN10" s="928"/>
      <c r="NHO10" s="928"/>
      <c r="NHP10" s="928"/>
      <c r="NHQ10" s="928"/>
      <c r="NHR10" s="928"/>
      <c r="NHS10" s="928"/>
      <c r="NHT10" s="928"/>
      <c r="NHU10" s="928"/>
      <c r="NHV10" s="928"/>
      <c r="NHW10" s="928"/>
      <c r="NHX10" s="928"/>
      <c r="NHY10" s="928"/>
      <c r="NHZ10" s="928"/>
      <c r="NIA10" s="928"/>
      <c r="NIB10" s="928"/>
      <c r="NIC10" s="928"/>
      <c r="NID10" s="928"/>
      <c r="NIE10" s="928"/>
      <c r="NIF10" s="928"/>
      <c r="NIG10" s="928"/>
      <c r="NIH10" s="928"/>
      <c r="NII10" s="928"/>
      <c r="NIJ10" s="928"/>
      <c r="NIK10" s="928"/>
      <c r="NIL10" s="928"/>
      <c r="NIM10" s="928"/>
      <c r="NIN10" s="928"/>
      <c r="NIO10" s="928"/>
      <c r="NIP10" s="928"/>
      <c r="NIQ10" s="928"/>
      <c r="NIR10" s="928"/>
      <c r="NIS10" s="928"/>
      <c r="NIT10" s="928"/>
      <c r="NIU10" s="928"/>
      <c r="NIV10" s="928"/>
      <c r="NIW10" s="928"/>
      <c r="NIX10" s="928"/>
      <c r="NIY10" s="928"/>
      <c r="NIZ10" s="928"/>
      <c r="NJA10" s="928"/>
      <c r="NJB10" s="928"/>
      <c r="NJC10" s="928"/>
      <c r="NJD10" s="928"/>
      <c r="NJE10" s="928"/>
      <c r="NJF10" s="928"/>
      <c r="NJG10" s="928"/>
      <c r="NJH10" s="928"/>
      <c r="NJI10" s="928"/>
      <c r="NJJ10" s="928"/>
      <c r="NJK10" s="928"/>
      <c r="NJL10" s="928"/>
      <c r="NJM10" s="928"/>
      <c r="NJN10" s="928"/>
      <c r="NJO10" s="928"/>
      <c r="NJP10" s="928"/>
      <c r="NJQ10" s="928"/>
      <c r="NJR10" s="928"/>
      <c r="NJS10" s="928"/>
      <c r="NJT10" s="928"/>
      <c r="NJU10" s="928"/>
      <c r="NJV10" s="928"/>
      <c r="NJW10" s="928"/>
      <c r="NJX10" s="928"/>
      <c r="NJY10" s="928"/>
      <c r="NJZ10" s="928"/>
      <c r="NKA10" s="928"/>
      <c r="NKB10" s="928"/>
      <c r="NKC10" s="928"/>
      <c r="NKD10" s="928"/>
      <c r="NKE10" s="928"/>
      <c r="NKF10" s="928"/>
      <c r="NKG10" s="928"/>
      <c r="NKH10" s="928"/>
      <c r="NKI10" s="928"/>
      <c r="NKJ10" s="928"/>
      <c r="NKK10" s="928"/>
      <c r="NKL10" s="928"/>
      <c r="NKM10" s="928"/>
      <c r="NKN10" s="928"/>
      <c r="NKO10" s="928"/>
      <c r="NKP10" s="928"/>
      <c r="NKQ10" s="928"/>
      <c r="NKR10" s="928"/>
      <c r="NKS10" s="928"/>
      <c r="NKT10" s="928"/>
      <c r="NKU10" s="928"/>
      <c r="NKV10" s="928"/>
      <c r="NKW10" s="928"/>
      <c r="NKX10" s="928"/>
      <c r="NKY10" s="928"/>
      <c r="NKZ10" s="928"/>
      <c r="NLA10" s="928"/>
      <c r="NLB10" s="928"/>
      <c r="NLC10" s="928"/>
      <c r="NLD10" s="928"/>
      <c r="NLE10" s="928"/>
      <c r="NLF10" s="928"/>
      <c r="NLG10" s="928"/>
      <c r="NLH10" s="928"/>
      <c r="NLI10" s="928"/>
      <c r="NLJ10" s="928"/>
      <c r="NLK10" s="928"/>
      <c r="NLL10" s="928"/>
      <c r="NLM10" s="928"/>
      <c r="NLN10" s="928"/>
      <c r="NLO10" s="928"/>
      <c r="NLP10" s="928"/>
      <c r="NLQ10" s="928"/>
      <c r="NLR10" s="928"/>
      <c r="NLS10" s="928"/>
      <c r="NLT10" s="928"/>
      <c r="NLU10" s="928"/>
      <c r="NLV10" s="928"/>
      <c r="NLW10" s="928"/>
      <c r="NLX10" s="928"/>
      <c r="NLY10" s="928"/>
      <c r="NLZ10" s="928"/>
      <c r="NMA10" s="928"/>
      <c r="NMB10" s="928"/>
      <c r="NMC10" s="928"/>
      <c r="NMD10" s="928"/>
      <c r="NME10" s="928"/>
      <c r="NMF10" s="928"/>
      <c r="NMG10" s="928"/>
      <c r="NMH10" s="928"/>
      <c r="NMI10" s="928"/>
      <c r="NMJ10" s="928"/>
      <c r="NMK10" s="928"/>
      <c r="NML10" s="928"/>
      <c r="NMM10" s="928"/>
      <c r="NMN10" s="928"/>
      <c r="NMO10" s="928"/>
      <c r="NMP10" s="928"/>
      <c r="NMQ10" s="928"/>
      <c r="NMR10" s="928"/>
      <c r="NMS10" s="928"/>
      <c r="NMT10" s="928"/>
      <c r="NMU10" s="928"/>
      <c r="NMV10" s="928"/>
      <c r="NMW10" s="928"/>
      <c r="NMX10" s="928"/>
      <c r="NMY10" s="928"/>
      <c r="NMZ10" s="928"/>
      <c r="NNA10" s="928"/>
      <c r="NNB10" s="928"/>
      <c r="NNC10" s="928"/>
      <c r="NND10" s="928"/>
      <c r="NNE10" s="928"/>
      <c r="NNF10" s="928"/>
      <c r="NNG10" s="928"/>
      <c r="NNH10" s="928"/>
      <c r="NNI10" s="928"/>
      <c r="NNJ10" s="928"/>
      <c r="NNK10" s="928"/>
      <c r="NNL10" s="928"/>
      <c r="NNM10" s="928"/>
      <c r="NNN10" s="928"/>
      <c r="NNO10" s="928"/>
      <c r="NNP10" s="928"/>
      <c r="NNQ10" s="928"/>
      <c r="NNR10" s="928"/>
      <c r="NNS10" s="928"/>
      <c r="NNT10" s="928"/>
      <c r="NNU10" s="928"/>
      <c r="NNV10" s="928"/>
      <c r="NNW10" s="928"/>
      <c r="NNX10" s="928"/>
      <c r="NNY10" s="928"/>
      <c r="NNZ10" s="928"/>
      <c r="NOA10" s="928"/>
      <c r="NOB10" s="928"/>
      <c r="NOC10" s="928"/>
      <c r="NOD10" s="928"/>
      <c r="NOE10" s="928"/>
      <c r="NOF10" s="928"/>
      <c r="NOG10" s="928"/>
      <c r="NOH10" s="928"/>
      <c r="NOI10" s="928"/>
      <c r="NOJ10" s="928"/>
      <c r="NOK10" s="928"/>
      <c r="NOL10" s="928"/>
      <c r="NOM10" s="928"/>
      <c r="NON10" s="928"/>
      <c r="NOO10" s="928"/>
      <c r="NOP10" s="928"/>
      <c r="NOQ10" s="928"/>
      <c r="NOR10" s="928"/>
      <c r="NOS10" s="928"/>
      <c r="NOT10" s="928"/>
      <c r="NOU10" s="928"/>
      <c r="NOV10" s="928"/>
      <c r="NOW10" s="928"/>
      <c r="NOX10" s="928"/>
      <c r="NOY10" s="928"/>
      <c r="NOZ10" s="928"/>
      <c r="NPA10" s="928"/>
      <c r="NPB10" s="928"/>
      <c r="NPC10" s="928"/>
      <c r="NPD10" s="928"/>
      <c r="NPE10" s="928"/>
      <c r="NPF10" s="928"/>
      <c r="NPG10" s="928"/>
      <c r="NPH10" s="928"/>
      <c r="NPI10" s="928"/>
      <c r="NPJ10" s="928"/>
      <c r="NPK10" s="928"/>
      <c r="NPL10" s="928"/>
      <c r="NPM10" s="928"/>
      <c r="NPN10" s="928"/>
      <c r="NPO10" s="928"/>
      <c r="NPP10" s="928"/>
      <c r="NPQ10" s="928"/>
      <c r="NPR10" s="928"/>
      <c r="NPS10" s="928"/>
      <c r="NPT10" s="928"/>
      <c r="NPU10" s="928"/>
      <c r="NPV10" s="928"/>
      <c r="NPW10" s="928"/>
      <c r="NPX10" s="928"/>
      <c r="NPY10" s="928"/>
      <c r="NPZ10" s="928"/>
      <c r="NQA10" s="928"/>
      <c r="NQB10" s="928"/>
      <c r="NQC10" s="928"/>
      <c r="NQD10" s="928"/>
      <c r="NQE10" s="928"/>
      <c r="NQF10" s="928"/>
      <c r="NQG10" s="928"/>
      <c r="NQH10" s="928"/>
      <c r="NQI10" s="928"/>
      <c r="NQJ10" s="928"/>
      <c r="NQK10" s="928"/>
      <c r="NQL10" s="928"/>
      <c r="NQM10" s="928"/>
      <c r="NQN10" s="928"/>
      <c r="NQO10" s="928"/>
      <c r="NQP10" s="928"/>
      <c r="NQQ10" s="928"/>
      <c r="NQR10" s="928"/>
      <c r="NQS10" s="928"/>
      <c r="NQT10" s="928"/>
      <c r="NQU10" s="928"/>
      <c r="NQV10" s="928"/>
      <c r="NQW10" s="928"/>
      <c r="NQX10" s="928"/>
      <c r="NQY10" s="928"/>
      <c r="NQZ10" s="928"/>
      <c r="NRA10" s="928"/>
      <c r="NRB10" s="928"/>
      <c r="NRC10" s="928"/>
      <c r="NRD10" s="928"/>
      <c r="NRE10" s="928"/>
      <c r="NRF10" s="928"/>
      <c r="NRG10" s="928"/>
      <c r="NRH10" s="928"/>
      <c r="NRI10" s="928"/>
      <c r="NRJ10" s="928"/>
      <c r="NRK10" s="928"/>
      <c r="NRL10" s="928"/>
      <c r="NRM10" s="928"/>
      <c r="NRN10" s="928"/>
      <c r="NRO10" s="928"/>
      <c r="NRP10" s="928"/>
      <c r="NRQ10" s="928"/>
      <c r="NRR10" s="928"/>
      <c r="NRS10" s="928"/>
      <c r="NRT10" s="928"/>
      <c r="NRU10" s="928"/>
      <c r="NRV10" s="928"/>
      <c r="NRW10" s="928"/>
      <c r="NRX10" s="928"/>
      <c r="NRY10" s="928"/>
      <c r="NRZ10" s="928"/>
      <c r="NSA10" s="928"/>
      <c r="NSB10" s="928"/>
      <c r="NSC10" s="928"/>
      <c r="NSD10" s="928"/>
      <c r="NSE10" s="928"/>
      <c r="NSF10" s="928"/>
      <c r="NSG10" s="928"/>
      <c r="NSH10" s="928"/>
      <c r="NSI10" s="928"/>
      <c r="NSJ10" s="928"/>
      <c r="NSK10" s="928"/>
      <c r="NSL10" s="928"/>
      <c r="NSM10" s="928"/>
      <c r="NSN10" s="928"/>
      <c r="NSO10" s="928"/>
      <c r="NSP10" s="928"/>
      <c r="NSQ10" s="928"/>
      <c r="NSR10" s="928"/>
      <c r="NSS10" s="928"/>
      <c r="NST10" s="928"/>
      <c r="NSU10" s="928"/>
      <c r="NSV10" s="928"/>
      <c r="NSW10" s="928"/>
      <c r="NSX10" s="928"/>
      <c r="NSY10" s="928"/>
      <c r="NSZ10" s="928"/>
      <c r="NTA10" s="928"/>
      <c r="NTB10" s="928"/>
      <c r="NTC10" s="928"/>
      <c r="NTD10" s="928"/>
      <c r="NTE10" s="928"/>
      <c r="NTF10" s="928"/>
      <c r="NTG10" s="928"/>
      <c r="NTH10" s="928"/>
      <c r="NTI10" s="928"/>
      <c r="NTJ10" s="928"/>
      <c r="NTK10" s="928"/>
      <c r="NTL10" s="928"/>
      <c r="NTM10" s="928"/>
      <c r="NTN10" s="928"/>
      <c r="NTO10" s="928"/>
      <c r="NTP10" s="928"/>
      <c r="NTQ10" s="928"/>
      <c r="NTR10" s="928"/>
      <c r="NTS10" s="928"/>
      <c r="NTT10" s="928"/>
      <c r="NTU10" s="928"/>
      <c r="NTV10" s="928"/>
      <c r="NTW10" s="928"/>
      <c r="NTX10" s="928"/>
      <c r="NTY10" s="928"/>
      <c r="NTZ10" s="928"/>
      <c r="NUA10" s="928"/>
      <c r="NUB10" s="928"/>
      <c r="NUC10" s="928"/>
      <c r="NUD10" s="928"/>
      <c r="NUE10" s="928"/>
      <c r="NUF10" s="928"/>
      <c r="NUG10" s="928"/>
      <c r="NUH10" s="928"/>
      <c r="NUI10" s="928"/>
      <c r="NUJ10" s="928"/>
      <c r="NUK10" s="928"/>
      <c r="NUL10" s="928"/>
      <c r="NUM10" s="928"/>
      <c r="NUN10" s="928"/>
      <c r="NUO10" s="928"/>
      <c r="NUP10" s="928"/>
      <c r="NUQ10" s="928"/>
      <c r="NUR10" s="928"/>
      <c r="NUS10" s="928"/>
      <c r="NUT10" s="928"/>
      <c r="NUU10" s="928"/>
      <c r="NUV10" s="928"/>
      <c r="NUW10" s="928"/>
      <c r="NUX10" s="928"/>
      <c r="NUY10" s="928"/>
      <c r="NUZ10" s="928"/>
      <c r="NVA10" s="928"/>
      <c r="NVB10" s="928"/>
      <c r="NVC10" s="928"/>
      <c r="NVD10" s="928"/>
      <c r="NVE10" s="928"/>
      <c r="NVF10" s="928"/>
      <c r="NVG10" s="928"/>
      <c r="NVH10" s="928"/>
      <c r="NVI10" s="928"/>
      <c r="NVJ10" s="928"/>
      <c r="NVK10" s="928"/>
      <c r="NVL10" s="928"/>
      <c r="NVM10" s="928"/>
      <c r="NVN10" s="928"/>
      <c r="NVO10" s="928"/>
      <c r="NVP10" s="928"/>
      <c r="NVQ10" s="928"/>
      <c r="NVR10" s="928"/>
      <c r="NVS10" s="928"/>
      <c r="NVT10" s="928"/>
      <c r="NVU10" s="928"/>
      <c r="NVV10" s="928"/>
      <c r="NVW10" s="928"/>
      <c r="NVX10" s="928"/>
      <c r="NVY10" s="928"/>
      <c r="NVZ10" s="928"/>
      <c r="NWA10" s="928"/>
      <c r="NWB10" s="928"/>
      <c r="NWC10" s="928"/>
      <c r="NWD10" s="928"/>
      <c r="NWE10" s="928"/>
      <c r="NWF10" s="928"/>
      <c r="NWG10" s="928"/>
      <c r="NWH10" s="928"/>
      <c r="NWI10" s="928"/>
      <c r="NWJ10" s="928"/>
      <c r="NWK10" s="928"/>
      <c r="NWL10" s="928"/>
      <c r="NWM10" s="928"/>
      <c r="NWN10" s="928"/>
      <c r="NWO10" s="928"/>
      <c r="NWP10" s="928"/>
      <c r="NWQ10" s="928"/>
      <c r="NWR10" s="928"/>
      <c r="NWS10" s="928"/>
      <c r="NWT10" s="928"/>
      <c r="NWU10" s="928"/>
      <c r="NWV10" s="928"/>
      <c r="NWW10" s="928"/>
      <c r="NWX10" s="928"/>
      <c r="NWY10" s="928"/>
      <c r="NWZ10" s="928"/>
      <c r="NXA10" s="928"/>
      <c r="NXB10" s="928"/>
      <c r="NXC10" s="928"/>
      <c r="NXD10" s="928"/>
      <c r="NXE10" s="928"/>
      <c r="NXF10" s="928"/>
      <c r="NXG10" s="928"/>
      <c r="NXH10" s="928"/>
      <c r="NXI10" s="928"/>
      <c r="NXJ10" s="928"/>
      <c r="NXK10" s="928"/>
      <c r="NXL10" s="928"/>
      <c r="NXM10" s="928"/>
      <c r="NXN10" s="928"/>
      <c r="NXO10" s="928"/>
      <c r="NXP10" s="928"/>
      <c r="NXQ10" s="928"/>
      <c r="NXR10" s="928"/>
      <c r="NXS10" s="928"/>
      <c r="NXT10" s="928"/>
      <c r="NXU10" s="928"/>
      <c r="NXV10" s="928"/>
      <c r="NXW10" s="928"/>
      <c r="NXX10" s="928"/>
      <c r="NXY10" s="928"/>
      <c r="NXZ10" s="928"/>
      <c r="NYA10" s="928"/>
      <c r="NYB10" s="928"/>
      <c r="NYC10" s="928"/>
      <c r="NYD10" s="928"/>
      <c r="NYE10" s="928"/>
      <c r="NYF10" s="928"/>
      <c r="NYG10" s="928"/>
      <c r="NYH10" s="928"/>
      <c r="NYI10" s="928"/>
      <c r="NYJ10" s="928"/>
      <c r="NYK10" s="928"/>
      <c r="NYL10" s="928"/>
      <c r="NYM10" s="928"/>
      <c r="NYN10" s="928"/>
      <c r="NYO10" s="928"/>
      <c r="NYP10" s="928"/>
      <c r="NYQ10" s="928"/>
      <c r="NYR10" s="928"/>
      <c r="NYS10" s="928"/>
      <c r="NYT10" s="928"/>
      <c r="NYU10" s="928"/>
      <c r="NYV10" s="928"/>
      <c r="NYW10" s="928"/>
      <c r="NYX10" s="928"/>
      <c r="NYY10" s="928"/>
      <c r="NYZ10" s="928"/>
      <c r="NZA10" s="928"/>
      <c r="NZB10" s="928"/>
      <c r="NZC10" s="928"/>
      <c r="NZD10" s="928"/>
      <c r="NZE10" s="928"/>
      <c r="NZF10" s="928"/>
      <c r="NZG10" s="928"/>
      <c r="NZH10" s="928"/>
      <c r="NZI10" s="928"/>
      <c r="NZJ10" s="928"/>
      <c r="NZK10" s="928"/>
      <c r="NZL10" s="928"/>
      <c r="NZM10" s="928"/>
      <c r="NZN10" s="928"/>
      <c r="NZO10" s="928"/>
      <c r="NZP10" s="928"/>
      <c r="NZQ10" s="928"/>
      <c r="NZR10" s="928"/>
      <c r="NZS10" s="928"/>
      <c r="NZT10" s="928"/>
      <c r="NZU10" s="928"/>
      <c r="NZV10" s="928"/>
      <c r="NZW10" s="928"/>
      <c r="NZX10" s="928"/>
      <c r="NZY10" s="928"/>
      <c r="NZZ10" s="928"/>
      <c r="OAA10" s="928"/>
      <c r="OAB10" s="928"/>
      <c r="OAC10" s="928"/>
      <c r="OAD10" s="928"/>
      <c r="OAE10" s="928"/>
      <c r="OAF10" s="928"/>
      <c r="OAG10" s="928"/>
      <c r="OAH10" s="928"/>
      <c r="OAI10" s="928"/>
      <c r="OAJ10" s="928"/>
      <c r="OAK10" s="928"/>
      <c r="OAL10" s="928"/>
      <c r="OAM10" s="928"/>
      <c r="OAN10" s="928"/>
      <c r="OAO10" s="928"/>
      <c r="OAP10" s="928"/>
      <c r="OAQ10" s="928"/>
      <c r="OAR10" s="928"/>
      <c r="OAS10" s="928"/>
      <c r="OAT10" s="928"/>
      <c r="OAU10" s="928"/>
      <c r="OAV10" s="928"/>
      <c r="OAW10" s="928"/>
      <c r="OAX10" s="928"/>
      <c r="OAY10" s="928"/>
      <c r="OAZ10" s="928"/>
      <c r="OBA10" s="928"/>
      <c r="OBB10" s="928"/>
      <c r="OBC10" s="928"/>
      <c r="OBD10" s="928"/>
      <c r="OBE10" s="928"/>
      <c r="OBF10" s="928"/>
      <c r="OBG10" s="928"/>
      <c r="OBH10" s="928"/>
      <c r="OBI10" s="928"/>
      <c r="OBJ10" s="928"/>
      <c r="OBK10" s="928"/>
      <c r="OBL10" s="928"/>
      <c r="OBM10" s="928"/>
      <c r="OBN10" s="928"/>
      <c r="OBO10" s="928"/>
      <c r="OBP10" s="928"/>
      <c r="OBQ10" s="928"/>
      <c r="OBR10" s="928"/>
      <c r="OBS10" s="928"/>
      <c r="OBT10" s="928"/>
      <c r="OBU10" s="928"/>
      <c r="OBV10" s="928"/>
      <c r="OBW10" s="928"/>
      <c r="OBX10" s="928"/>
      <c r="OBY10" s="928"/>
      <c r="OBZ10" s="928"/>
      <c r="OCA10" s="928"/>
      <c r="OCB10" s="928"/>
      <c r="OCC10" s="928"/>
      <c r="OCD10" s="928"/>
      <c r="OCE10" s="928"/>
      <c r="OCF10" s="928"/>
      <c r="OCG10" s="928"/>
      <c r="OCH10" s="928"/>
      <c r="OCI10" s="928"/>
      <c r="OCJ10" s="928"/>
      <c r="OCK10" s="928"/>
      <c r="OCL10" s="928"/>
      <c r="OCM10" s="928"/>
      <c r="OCN10" s="928"/>
      <c r="OCO10" s="928"/>
      <c r="OCP10" s="928"/>
      <c r="OCQ10" s="928"/>
      <c r="OCR10" s="928"/>
      <c r="OCS10" s="928"/>
      <c r="OCT10" s="928"/>
      <c r="OCU10" s="928"/>
      <c r="OCV10" s="928"/>
      <c r="OCW10" s="928"/>
      <c r="OCX10" s="928"/>
      <c r="OCY10" s="928"/>
      <c r="OCZ10" s="928"/>
      <c r="ODA10" s="928"/>
      <c r="ODB10" s="928"/>
      <c r="ODC10" s="928"/>
      <c r="ODD10" s="928"/>
      <c r="ODE10" s="928"/>
      <c r="ODF10" s="928"/>
      <c r="ODG10" s="928"/>
      <c r="ODH10" s="928"/>
      <c r="ODI10" s="928"/>
      <c r="ODJ10" s="928"/>
      <c r="ODK10" s="928"/>
      <c r="ODL10" s="928"/>
      <c r="ODM10" s="928"/>
      <c r="ODN10" s="928"/>
      <c r="ODO10" s="928"/>
      <c r="ODP10" s="928"/>
      <c r="ODQ10" s="928"/>
      <c r="ODR10" s="928"/>
      <c r="ODS10" s="928"/>
      <c r="ODT10" s="928"/>
      <c r="ODU10" s="928"/>
      <c r="ODV10" s="928"/>
      <c r="ODW10" s="928"/>
      <c r="ODX10" s="928"/>
      <c r="ODY10" s="928"/>
      <c r="ODZ10" s="928"/>
      <c r="OEA10" s="928"/>
      <c r="OEB10" s="928"/>
      <c r="OEC10" s="928"/>
      <c r="OED10" s="928"/>
      <c r="OEE10" s="928"/>
      <c r="OEF10" s="928"/>
      <c r="OEG10" s="928"/>
      <c r="OEH10" s="928"/>
      <c r="OEI10" s="928"/>
      <c r="OEJ10" s="928"/>
      <c r="OEK10" s="928"/>
      <c r="OEL10" s="928"/>
      <c r="OEM10" s="928"/>
      <c r="OEN10" s="928"/>
      <c r="OEO10" s="928"/>
      <c r="OEP10" s="928"/>
      <c r="OEQ10" s="928"/>
      <c r="OER10" s="928"/>
      <c r="OES10" s="928"/>
      <c r="OET10" s="928"/>
      <c r="OEU10" s="928"/>
      <c r="OEV10" s="928"/>
      <c r="OEW10" s="928"/>
      <c r="OEX10" s="928"/>
      <c r="OEY10" s="928"/>
      <c r="OEZ10" s="928"/>
      <c r="OFA10" s="928"/>
      <c r="OFB10" s="928"/>
      <c r="OFC10" s="928"/>
      <c r="OFD10" s="928"/>
      <c r="OFE10" s="928"/>
      <c r="OFF10" s="928"/>
      <c r="OFG10" s="928"/>
      <c r="OFH10" s="928"/>
      <c r="OFI10" s="928"/>
      <c r="OFJ10" s="928"/>
      <c r="OFK10" s="928"/>
      <c r="OFL10" s="928"/>
      <c r="OFM10" s="928"/>
      <c r="OFN10" s="928"/>
      <c r="OFO10" s="928"/>
      <c r="OFP10" s="928"/>
      <c r="OFQ10" s="928"/>
      <c r="OFR10" s="928"/>
      <c r="OFS10" s="928"/>
      <c r="OFT10" s="928"/>
      <c r="OFU10" s="928"/>
      <c r="OFV10" s="928"/>
      <c r="OFW10" s="928"/>
      <c r="OFX10" s="928"/>
      <c r="OFY10" s="928"/>
      <c r="OFZ10" s="928"/>
      <c r="OGA10" s="928"/>
      <c r="OGB10" s="928"/>
      <c r="OGC10" s="928"/>
      <c r="OGD10" s="928"/>
      <c r="OGE10" s="928"/>
      <c r="OGF10" s="928"/>
      <c r="OGG10" s="928"/>
      <c r="OGH10" s="928"/>
      <c r="OGI10" s="928"/>
      <c r="OGJ10" s="928"/>
      <c r="OGK10" s="928"/>
      <c r="OGL10" s="928"/>
      <c r="OGM10" s="928"/>
      <c r="OGN10" s="928"/>
      <c r="OGO10" s="928"/>
      <c r="OGP10" s="928"/>
      <c r="OGQ10" s="928"/>
      <c r="OGR10" s="928"/>
      <c r="OGS10" s="928"/>
      <c r="OGT10" s="928"/>
      <c r="OGU10" s="928"/>
      <c r="OGV10" s="928"/>
      <c r="OGW10" s="928"/>
      <c r="OGX10" s="928"/>
      <c r="OGY10" s="928"/>
      <c r="OGZ10" s="928"/>
      <c r="OHA10" s="928"/>
      <c r="OHB10" s="928"/>
      <c r="OHC10" s="928"/>
      <c r="OHD10" s="928"/>
      <c r="OHE10" s="928"/>
      <c r="OHF10" s="928"/>
      <c r="OHG10" s="928"/>
      <c r="OHH10" s="928"/>
      <c r="OHI10" s="928"/>
      <c r="OHJ10" s="928"/>
      <c r="OHK10" s="928"/>
      <c r="OHL10" s="928"/>
      <c r="OHM10" s="928"/>
      <c r="OHN10" s="928"/>
      <c r="OHO10" s="928"/>
      <c r="OHP10" s="928"/>
      <c r="OHQ10" s="928"/>
      <c r="OHR10" s="928"/>
      <c r="OHS10" s="928"/>
      <c r="OHT10" s="928"/>
      <c r="OHU10" s="928"/>
      <c r="OHV10" s="928"/>
      <c r="OHW10" s="928"/>
      <c r="OHX10" s="928"/>
      <c r="OHY10" s="928"/>
      <c r="OHZ10" s="928"/>
      <c r="OIA10" s="928"/>
      <c r="OIB10" s="928"/>
      <c r="OIC10" s="928"/>
      <c r="OID10" s="928"/>
      <c r="OIE10" s="928"/>
      <c r="OIF10" s="928"/>
      <c r="OIG10" s="928"/>
      <c r="OIH10" s="928"/>
      <c r="OII10" s="928"/>
      <c r="OIJ10" s="928"/>
      <c r="OIK10" s="928"/>
      <c r="OIL10" s="928"/>
      <c r="OIM10" s="928"/>
      <c r="OIN10" s="928"/>
      <c r="OIO10" s="928"/>
      <c r="OIP10" s="928"/>
      <c r="OIQ10" s="928"/>
      <c r="OIR10" s="928"/>
      <c r="OIS10" s="928"/>
      <c r="OIT10" s="928"/>
      <c r="OIU10" s="928"/>
      <c r="OIV10" s="928"/>
      <c r="OIW10" s="928"/>
      <c r="OIX10" s="928"/>
      <c r="OIY10" s="928"/>
      <c r="OIZ10" s="928"/>
      <c r="OJA10" s="928"/>
      <c r="OJB10" s="928"/>
      <c r="OJC10" s="928"/>
      <c r="OJD10" s="928"/>
      <c r="OJE10" s="928"/>
      <c r="OJF10" s="928"/>
      <c r="OJG10" s="928"/>
      <c r="OJH10" s="928"/>
      <c r="OJI10" s="928"/>
      <c r="OJJ10" s="928"/>
      <c r="OJK10" s="928"/>
      <c r="OJL10" s="928"/>
      <c r="OJM10" s="928"/>
      <c r="OJN10" s="928"/>
      <c r="OJO10" s="928"/>
      <c r="OJP10" s="928"/>
      <c r="OJQ10" s="928"/>
      <c r="OJR10" s="928"/>
      <c r="OJS10" s="928"/>
      <c r="OJT10" s="928"/>
      <c r="OJU10" s="928"/>
      <c r="OJV10" s="928"/>
      <c r="OJW10" s="928"/>
      <c r="OJX10" s="928"/>
      <c r="OJY10" s="928"/>
      <c r="OJZ10" s="928"/>
      <c r="OKA10" s="928"/>
      <c r="OKB10" s="928"/>
      <c r="OKC10" s="928"/>
      <c r="OKD10" s="928"/>
      <c r="OKE10" s="928"/>
      <c r="OKF10" s="928"/>
      <c r="OKG10" s="928"/>
      <c r="OKH10" s="928"/>
      <c r="OKI10" s="928"/>
      <c r="OKJ10" s="928"/>
      <c r="OKK10" s="928"/>
      <c r="OKL10" s="928"/>
      <c r="OKM10" s="928"/>
      <c r="OKN10" s="928"/>
      <c r="OKO10" s="928"/>
      <c r="OKP10" s="928"/>
      <c r="OKQ10" s="928"/>
      <c r="OKR10" s="928"/>
      <c r="OKS10" s="928"/>
      <c r="OKT10" s="928"/>
      <c r="OKU10" s="928"/>
      <c r="OKV10" s="928"/>
      <c r="OKW10" s="928"/>
      <c r="OKX10" s="928"/>
      <c r="OKY10" s="928"/>
      <c r="OKZ10" s="928"/>
      <c r="OLA10" s="928"/>
      <c r="OLB10" s="928"/>
      <c r="OLC10" s="928"/>
      <c r="OLD10" s="928"/>
      <c r="OLE10" s="928"/>
      <c r="OLF10" s="928"/>
      <c r="OLG10" s="928"/>
      <c r="OLH10" s="928"/>
      <c r="OLI10" s="928"/>
      <c r="OLJ10" s="928"/>
      <c r="OLK10" s="928"/>
      <c r="OLL10" s="928"/>
      <c r="OLM10" s="928"/>
      <c r="OLN10" s="928"/>
      <c r="OLO10" s="928"/>
      <c r="OLP10" s="928"/>
      <c r="OLQ10" s="928"/>
      <c r="OLR10" s="928"/>
      <c r="OLS10" s="928"/>
      <c r="OLT10" s="928"/>
      <c r="OLU10" s="928"/>
      <c r="OLV10" s="928"/>
      <c r="OLW10" s="928"/>
      <c r="OLX10" s="928"/>
      <c r="OLY10" s="928"/>
      <c r="OLZ10" s="928"/>
      <c r="OMA10" s="928"/>
      <c r="OMB10" s="928"/>
      <c r="OMC10" s="928"/>
      <c r="OMD10" s="928"/>
      <c r="OME10" s="928"/>
      <c r="OMF10" s="928"/>
      <c r="OMG10" s="928"/>
      <c r="OMH10" s="928"/>
      <c r="OMI10" s="928"/>
      <c r="OMJ10" s="928"/>
      <c r="OMK10" s="928"/>
      <c r="OML10" s="928"/>
      <c r="OMM10" s="928"/>
      <c r="OMN10" s="928"/>
      <c r="OMO10" s="928"/>
      <c r="OMP10" s="928"/>
      <c r="OMQ10" s="928"/>
      <c r="OMR10" s="928"/>
      <c r="OMS10" s="928"/>
      <c r="OMT10" s="928"/>
      <c r="OMU10" s="928"/>
      <c r="OMV10" s="928"/>
      <c r="OMW10" s="928"/>
      <c r="OMX10" s="928"/>
      <c r="OMY10" s="928"/>
      <c r="OMZ10" s="928"/>
      <c r="ONA10" s="928"/>
      <c r="ONB10" s="928"/>
      <c r="ONC10" s="928"/>
      <c r="OND10" s="928"/>
      <c r="ONE10" s="928"/>
      <c r="ONF10" s="928"/>
      <c r="ONG10" s="928"/>
      <c r="ONH10" s="928"/>
      <c r="ONI10" s="928"/>
      <c r="ONJ10" s="928"/>
      <c r="ONK10" s="928"/>
      <c r="ONL10" s="928"/>
      <c r="ONM10" s="928"/>
      <c r="ONN10" s="928"/>
      <c r="ONO10" s="928"/>
      <c r="ONP10" s="928"/>
      <c r="ONQ10" s="928"/>
      <c r="ONR10" s="928"/>
      <c r="ONS10" s="928"/>
      <c r="ONT10" s="928"/>
      <c r="ONU10" s="928"/>
      <c r="ONV10" s="928"/>
      <c r="ONW10" s="928"/>
      <c r="ONX10" s="928"/>
      <c r="ONY10" s="928"/>
      <c r="ONZ10" s="928"/>
      <c r="OOA10" s="928"/>
      <c r="OOB10" s="928"/>
      <c r="OOC10" s="928"/>
      <c r="OOD10" s="928"/>
      <c r="OOE10" s="928"/>
      <c r="OOF10" s="928"/>
      <c r="OOG10" s="928"/>
      <c r="OOH10" s="928"/>
      <c r="OOI10" s="928"/>
      <c r="OOJ10" s="928"/>
      <c r="OOK10" s="928"/>
      <c r="OOL10" s="928"/>
      <c r="OOM10" s="928"/>
      <c r="OON10" s="928"/>
      <c r="OOO10" s="928"/>
      <c r="OOP10" s="928"/>
      <c r="OOQ10" s="928"/>
      <c r="OOR10" s="928"/>
      <c r="OOS10" s="928"/>
      <c r="OOT10" s="928"/>
      <c r="OOU10" s="928"/>
      <c r="OOV10" s="928"/>
      <c r="OOW10" s="928"/>
      <c r="OOX10" s="928"/>
      <c r="OOY10" s="928"/>
      <c r="OOZ10" s="928"/>
      <c r="OPA10" s="928"/>
      <c r="OPB10" s="928"/>
      <c r="OPC10" s="928"/>
      <c r="OPD10" s="928"/>
      <c r="OPE10" s="928"/>
      <c r="OPF10" s="928"/>
      <c r="OPG10" s="928"/>
      <c r="OPH10" s="928"/>
      <c r="OPI10" s="928"/>
      <c r="OPJ10" s="928"/>
      <c r="OPK10" s="928"/>
      <c r="OPL10" s="928"/>
      <c r="OPM10" s="928"/>
      <c r="OPN10" s="928"/>
      <c r="OPO10" s="928"/>
      <c r="OPP10" s="928"/>
      <c r="OPQ10" s="928"/>
      <c r="OPR10" s="928"/>
      <c r="OPS10" s="928"/>
      <c r="OPT10" s="928"/>
      <c r="OPU10" s="928"/>
      <c r="OPV10" s="928"/>
      <c r="OPW10" s="928"/>
      <c r="OPX10" s="928"/>
      <c r="OPY10" s="928"/>
      <c r="OPZ10" s="928"/>
      <c r="OQA10" s="928"/>
      <c r="OQB10" s="928"/>
      <c r="OQC10" s="928"/>
      <c r="OQD10" s="928"/>
      <c r="OQE10" s="928"/>
      <c r="OQF10" s="928"/>
      <c r="OQG10" s="928"/>
      <c r="OQH10" s="928"/>
      <c r="OQI10" s="928"/>
      <c r="OQJ10" s="928"/>
      <c r="OQK10" s="928"/>
      <c r="OQL10" s="928"/>
      <c r="OQM10" s="928"/>
      <c r="OQN10" s="928"/>
      <c r="OQO10" s="928"/>
      <c r="OQP10" s="928"/>
      <c r="OQQ10" s="928"/>
      <c r="OQR10" s="928"/>
      <c r="OQS10" s="928"/>
      <c r="OQT10" s="928"/>
      <c r="OQU10" s="928"/>
      <c r="OQV10" s="928"/>
      <c r="OQW10" s="928"/>
      <c r="OQX10" s="928"/>
      <c r="OQY10" s="928"/>
      <c r="OQZ10" s="928"/>
      <c r="ORA10" s="928"/>
      <c r="ORB10" s="928"/>
      <c r="ORC10" s="928"/>
      <c r="ORD10" s="928"/>
      <c r="ORE10" s="928"/>
      <c r="ORF10" s="928"/>
      <c r="ORG10" s="928"/>
      <c r="ORH10" s="928"/>
      <c r="ORI10" s="928"/>
      <c r="ORJ10" s="928"/>
      <c r="ORK10" s="928"/>
      <c r="ORL10" s="928"/>
      <c r="ORM10" s="928"/>
      <c r="ORN10" s="928"/>
      <c r="ORO10" s="928"/>
      <c r="ORP10" s="928"/>
      <c r="ORQ10" s="928"/>
      <c r="ORR10" s="928"/>
      <c r="ORS10" s="928"/>
      <c r="ORT10" s="928"/>
      <c r="ORU10" s="928"/>
      <c r="ORV10" s="928"/>
      <c r="ORW10" s="928"/>
      <c r="ORX10" s="928"/>
      <c r="ORY10" s="928"/>
      <c r="ORZ10" s="928"/>
      <c r="OSA10" s="928"/>
      <c r="OSB10" s="928"/>
      <c r="OSC10" s="928"/>
      <c r="OSD10" s="928"/>
      <c r="OSE10" s="928"/>
      <c r="OSF10" s="928"/>
      <c r="OSG10" s="928"/>
      <c r="OSH10" s="928"/>
      <c r="OSI10" s="928"/>
      <c r="OSJ10" s="928"/>
      <c r="OSK10" s="928"/>
      <c r="OSL10" s="928"/>
      <c r="OSM10" s="928"/>
      <c r="OSN10" s="928"/>
      <c r="OSO10" s="928"/>
      <c r="OSP10" s="928"/>
      <c r="OSQ10" s="928"/>
      <c r="OSR10" s="928"/>
      <c r="OSS10" s="928"/>
      <c r="OST10" s="928"/>
      <c r="OSU10" s="928"/>
      <c r="OSV10" s="928"/>
      <c r="OSW10" s="928"/>
      <c r="OSX10" s="928"/>
      <c r="OSY10" s="928"/>
      <c r="OSZ10" s="928"/>
      <c r="OTA10" s="928"/>
      <c r="OTB10" s="928"/>
      <c r="OTC10" s="928"/>
      <c r="OTD10" s="928"/>
      <c r="OTE10" s="928"/>
      <c r="OTF10" s="928"/>
      <c r="OTG10" s="928"/>
      <c r="OTH10" s="928"/>
      <c r="OTI10" s="928"/>
      <c r="OTJ10" s="928"/>
      <c r="OTK10" s="928"/>
      <c r="OTL10" s="928"/>
      <c r="OTM10" s="928"/>
      <c r="OTN10" s="928"/>
      <c r="OTO10" s="928"/>
      <c r="OTP10" s="928"/>
      <c r="OTQ10" s="928"/>
      <c r="OTR10" s="928"/>
      <c r="OTS10" s="928"/>
      <c r="OTT10" s="928"/>
      <c r="OTU10" s="928"/>
      <c r="OTV10" s="928"/>
      <c r="OTW10" s="928"/>
      <c r="OTX10" s="928"/>
      <c r="OTY10" s="928"/>
      <c r="OTZ10" s="928"/>
      <c r="OUA10" s="928"/>
      <c r="OUB10" s="928"/>
      <c r="OUC10" s="928"/>
      <c r="OUD10" s="928"/>
      <c r="OUE10" s="928"/>
      <c r="OUF10" s="928"/>
      <c r="OUG10" s="928"/>
      <c r="OUH10" s="928"/>
      <c r="OUI10" s="928"/>
      <c r="OUJ10" s="928"/>
      <c r="OUK10" s="928"/>
      <c r="OUL10" s="928"/>
      <c r="OUM10" s="928"/>
      <c r="OUN10" s="928"/>
      <c r="OUO10" s="928"/>
      <c r="OUP10" s="928"/>
      <c r="OUQ10" s="928"/>
      <c r="OUR10" s="928"/>
      <c r="OUS10" s="928"/>
      <c r="OUT10" s="928"/>
      <c r="OUU10" s="928"/>
      <c r="OUV10" s="928"/>
      <c r="OUW10" s="928"/>
      <c r="OUX10" s="928"/>
      <c r="OUY10" s="928"/>
      <c r="OUZ10" s="928"/>
      <c r="OVA10" s="928"/>
      <c r="OVB10" s="928"/>
      <c r="OVC10" s="928"/>
      <c r="OVD10" s="928"/>
      <c r="OVE10" s="928"/>
      <c r="OVF10" s="928"/>
      <c r="OVG10" s="928"/>
      <c r="OVH10" s="928"/>
      <c r="OVI10" s="928"/>
      <c r="OVJ10" s="928"/>
      <c r="OVK10" s="928"/>
      <c r="OVL10" s="928"/>
      <c r="OVM10" s="928"/>
      <c r="OVN10" s="928"/>
      <c r="OVO10" s="928"/>
      <c r="OVP10" s="928"/>
      <c r="OVQ10" s="928"/>
      <c r="OVR10" s="928"/>
      <c r="OVS10" s="928"/>
      <c r="OVT10" s="928"/>
      <c r="OVU10" s="928"/>
      <c r="OVV10" s="928"/>
      <c r="OVW10" s="928"/>
      <c r="OVX10" s="928"/>
      <c r="OVY10" s="928"/>
      <c r="OVZ10" s="928"/>
      <c r="OWA10" s="928"/>
      <c r="OWB10" s="928"/>
      <c r="OWC10" s="928"/>
      <c r="OWD10" s="928"/>
      <c r="OWE10" s="928"/>
      <c r="OWF10" s="928"/>
      <c r="OWG10" s="928"/>
      <c r="OWH10" s="928"/>
      <c r="OWI10" s="928"/>
      <c r="OWJ10" s="928"/>
      <c r="OWK10" s="928"/>
      <c r="OWL10" s="928"/>
      <c r="OWM10" s="928"/>
      <c r="OWN10" s="928"/>
      <c r="OWO10" s="928"/>
      <c r="OWP10" s="928"/>
      <c r="OWQ10" s="928"/>
      <c r="OWR10" s="928"/>
      <c r="OWS10" s="928"/>
      <c r="OWT10" s="928"/>
      <c r="OWU10" s="928"/>
      <c r="OWV10" s="928"/>
      <c r="OWW10" s="928"/>
      <c r="OWX10" s="928"/>
      <c r="OWY10" s="928"/>
      <c r="OWZ10" s="928"/>
      <c r="OXA10" s="928"/>
      <c r="OXB10" s="928"/>
      <c r="OXC10" s="928"/>
      <c r="OXD10" s="928"/>
      <c r="OXE10" s="928"/>
      <c r="OXF10" s="928"/>
      <c r="OXG10" s="928"/>
      <c r="OXH10" s="928"/>
      <c r="OXI10" s="928"/>
      <c r="OXJ10" s="928"/>
      <c r="OXK10" s="928"/>
      <c r="OXL10" s="928"/>
      <c r="OXM10" s="928"/>
      <c r="OXN10" s="928"/>
      <c r="OXO10" s="928"/>
      <c r="OXP10" s="928"/>
      <c r="OXQ10" s="928"/>
      <c r="OXR10" s="928"/>
      <c r="OXS10" s="928"/>
      <c r="OXT10" s="928"/>
      <c r="OXU10" s="928"/>
      <c r="OXV10" s="928"/>
      <c r="OXW10" s="928"/>
      <c r="OXX10" s="928"/>
      <c r="OXY10" s="928"/>
      <c r="OXZ10" s="928"/>
      <c r="OYA10" s="928"/>
      <c r="OYB10" s="928"/>
      <c r="OYC10" s="928"/>
      <c r="OYD10" s="928"/>
      <c r="OYE10" s="928"/>
      <c r="OYF10" s="928"/>
      <c r="OYG10" s="928"/>
      <c r="OYH10" s="928"/>
      <c r="OYI10" s="928"/>
      <c r="OYJ10" s="928"/>
      <c r="OYK10" s="928"/>
      <c r="OYL10" s="928"/>
      <c r="OYM10" s="928"/>
      <c r="OYN10" s="928"/>
      <c r="OYO10" s="928"/>
      <c r="OYP10" s="928"/>
      <c r="OYQ10" s="928"/>
      <c r="OYR10" s="928"/>
      <c r="OYS10" s="928"/>
      <c r="OYT10" s="928"/>
      <c r="OYU10" s="928"/>
      <c r="OYV10" s="928"/>
      <c r="OYW10" s="928"/>
      <c r="OYX10" s="928"/>
      <c r="OYY10" s="928"/>
      <c r="OYZ10" s="928"/>
      <c r="OZA10" s="928"/>
      <c r="OZB10" s="928"/>
      <c r="OZC10" s="928"/>
      <c r="OZD10" s="928"/>
      <c r="OZE10" s="928"/>
      <c r="OZF10" s="928"/>
      <c r="OZG10" s="928"/>
      <c r="OZH10" s="928"/>
      <c r="OZI10" s="928"/>
      <c r="OZJ10" s="928"/>
      <c r="OZK10" s="928"/>
      <c r="OZL10" s="928"/>
      <c r="OZM10" s="928"/>
      <c r="OZN10" s="928"/>
      <c r="OZO10" s="928"/>
      <c r="OZP10" s="928"/>
      <c r="OZQ10" s="928"/>
      <c r="OZR10" s="928"/>
      <c r="OZS10" s="928"/>
      <c r="OZT10" s="928"/>
      <c r="OZU10" s="928"/>
      <c r="OZV10" s="928"/>
      <c r="OZW10" s="928"/>
      <c r="OZX10" s="928"/>
      <c r="OZY10" s="928"/>
      <c r="OZZ10" s="928"/>
      <c r="PAA10" s="928"/>
      <c r="PAB10" s="928"/>
      <c r="PAC10" s="928"/>
      <c r="PAD10" s="928"/>
      <c r="PAE10" s="928"/>
      <c r="PAF10" s="928"/>
      <c r="PAG10" s="928"/>
      <c r="PAH10" s="928"/>
      <c r="PAI10" s="928"/>
      <c r="PAJ10" s="928"/>
      <c r="PAK10" s="928"/>
      <c r="PAL10" s="928"/>
      <c r="PAM10" s="928"/>
      <c r="PAN10" s="928"/>
      <c r="PAO10" s="928"/>
      <c r="PAP10" s="928"/>
      <c r="PAQ10" s="928"/>
      <c r="PAR10" s="928"/>
      <c r="PAS10" s="928"/>
      <c r="PAT10" s="928"/>
      <c r="PAU10" s="928"/>
      <c r="PAV10" s="928"/>
      <c r="PAW10" s="928"/>
      <c r="PAX10" s="928"/>
      <c r="PAY10" s="928"/>
      <c r="PAZ10" s="928"/>
      <c r="PBA10" s="928"/>
      <c r="PBB10" s="928"/>
      <c r="PBC10" s="928"/>
      <c r="PBD10" s="928"/>
      <c r="PBE10" s="928"/>
      <c r="PBF10" s="928"/>
      <c r="PBG10" s="928"/>
      <c r="PBH10" s="928"/>
      <c r="PBI10" s="928"/>
      <c r="PBJ10" s="928"/>
      <c r="PBK10" s="928"/>
      <c r="PBL10" s="928"/>
      <c r="PBM10" s="928"/>
      <c r="PBN10" s="928"/>
      <c r="PBO10" s="928"/>
      <c r="PBP10" s="928"/>
      <c r="PBQ10" s="928"/>
      <c r="PBR10" s="928"/>
      <c r="PBS10" s="928"/>
      <c r="PBT10" s="928"/>
      <c r="PBU10" s="928"/>
      <c r="PBV10" s="928"/>
      <c r="PBW10" s="928"/>
      <c r="PBX10" s="928"/>
      <c r="PBY10" s="928"/>
      <c r="PBZ10" s="928"/>
      <c r="PCA10" s="928"/>
      <c r="PCB10" s="928"/>
      <c r="PCC10" s="928"/>
      <c r="PCD10" s="928"/>
      <c r="PCE10" s="928"/>
      <c r="PCF10" s="928"/>
      <c r="PCG10" s="928"/>
      <c r="PCH10" s="928"/>
      <c r="PCI10" s="928"/>
      <c r="PCJ10" s="928"/>
      <c r="PCK10" s="928"/>
      <c r="PCL10" s="928"/>
      <c r="PCM10" s="928"/>
      <c r="PCN10" s="928"/>
      <c r="PCO10" s="928"/>
      <c r="PCP10" s="928"/>
      <c r="PCQ10" s="928"/>
      <c r="PCR10" s="928"/>
      <c r="PCS10" s="928"/>
      <c r="PCT10" s="928"/>
      <c r="PCU10" s="928"/>
      <c r="PCV10" s="928"/>
      <c r="PCW10" s="928"/>
      <c r="PCX10" s="928"/>
      <c r="PCY10" s="928"/>
      <c r="PCZ10" s="928"/>
      <c r="PDA10" s="928"/>
      <c r="PDB10" s="928"/>
      <c r="PDC10" s="928"/>
      <c r="PDD10" s="928"/>
      <c r="PDE10" s="928"/>
      <c r="PDF10" s="928"/>
      <c r="PDG10" s="928"/>
      <c r="PDH10" s="928"/>
      <c r="PDI10" s="928"/>
      <c r="PDJ10" s="928"/>
      <c r="PDK10" s="928"/>
      <c r="PDL10" s="928"/>
      <c r="PDM10" s="928"/>
      <c r="PDN10" s="928"/>
      <c r="PDO10" s="928"/>
      <c r="PDP10" s="928"/>
      <c r="PDQ10" s="928"/>
      <c r="PDR10" s="928"/>
      <c r="PDS10" s="928"/>
      <c r="PDT10" s="928"/>
      <c r="PDU10" s="928"/>
      <c r="PDV10" s="928"/>
      <c r="PDW10" s="928"/>
      <c r="PDX10" s="928"/>
      <c r="PDY10" s="928"/>
      <c r="PDZ10" s="928"/>
      <c r="PEA10" s="928"/>
      <c r="PEB10" s="928"/>
      <c r="PEC10" s="928"/>
      <c r="PED10" s="928"/>
      <c r="PEE10" s="928"/>
      <c r="PEF10" s="928"/>
      <c r="PEG10" s="928"/>
      <c r="PEH10" s="928"/>
      <c r="PEI10" s="928"/>
      <c r="PEJ10" s="928"/>
      <c r="PEK10" s="928"/>
      <c r="PEL10" s="928"/>
      <c r="PEM10" s="928"/>
      <c r="PEN10" s="928"/>
      <c r="PEO10" s="928"/>
      <c r="PEP10" s="928"/>
      <c r="PEQ10" s="928"/>
      <c r="PER10" s="928"/>
      <c r="PES10" s="928"/>
      <c r="PET10" s="928"/>
      <c r="PEU10" s="928"/>
      <c r="PEV10" s="928"/>
      <c r="PEW10" s="928"/>
      <c r="PEX10" s="928"/>
      <c r="PEY10" s="928"/>
      <c r="PEZ10" s="928"/>
      <c r="PFA10" s="928"/>
      <c r="PFB10" s="928"/>
      <c r="PFC10" s="928"/>
      <c r="PFD10" s="928"/>
      <c r="PFE10" s="928"/>
      <c r="PFF10" s="928"/>
      <c r="PFG10" s="928"/>
      <c r="PFH10" s="928"/>
      <c r="PFI10" s="928"/>
      <c r="PFJ10" s="928"/>
      <c r="PFK10" s="928"/>
      <c r="PFL10" s="928"/>
      <c r="PFM10" s="928"/>
      <c r="PFN10" s="928"/>
      <c r="PFO10" s="928"/>
      <c r="PFP10" s="928"/>
      <c r="PFQ10" s="928"/>
      <c r="PFR10" s="928"/>
      <c r="PFS10" s="928"/>
      <c r="PFT10" s="928"/>
      <c r="PFU10" s="928"/>
      <c r="PFV10" s="928"/>
      <c r="PFW10" s="928"/>
      <c r="PFX10" s="928"/>
      <c r="PFY10" s="928"/>
      <c r="PFZ10" s="928"/>
      <c r="PGA10" s="928"/>
      <c r="PGB10" s="928"/>
      <c r="PGC10" s="928"/>
      <c r="PGD10" s="928"/>
      <c r="PGE10" s="928"/>
      <c r="PGF10" s="928"/>
      <c r="PGG10" s="928"/>
      <c r="PGH10" s="928"/>
      <c r="PGI10" s="928"/>
      <c r="PGJ10" s="928"/>
      <c r="PGK10" s="928"/>
      <c r="PGL10" s="928"/>
      <c r="PGM10" s="928"/>
      <c r="PGN10" s="928"/>
      <c r="PGO10" s="928"/>
      <c r="PGP10" s="928"/>
      <c r="PGQ10" s="928"/>
      <c r="PGR10" s="928"/>
      <c r="PGS10" s="928"/>
      <c r="PGT10" s="928"/>
      <c r="PGU10" s="928"/>
      <c r="PGV10" s="928"/>
      <c r="PGW10" s="928"/>
      <c r="PGX10" s="928"/>
      <c r="PGY10" s="928"/>
      <c r="PGZ10" s="928"/>
      <c r="PHA10" s="928"/>
      <c r="PHB10" s="928"/>
      <c r="PHC10" s="928"/>
      <c r="PHD10" s="928"/>
      <c r="PHE10" s="928"/>
      <c r="PHF10" s="928"/>
      <c r="PHG10" s="928"/>
      <c r="PHH10" s="928"/>
      <c r="PHI10" s="928"/>
      <c r="PHJ10" s="928"/>
      <c r="PHK10" s="928"/>
      <c r="PHL10" s="928"/>
      <c r="PHM10" s="928"/>
      <c r="PHN10" s="928"/>
      <c r="PHO10" s="928"/>
      <c r="PHP10" s="928"/>
      <c r="PHQ10" s="928"/>
      <c r="PHR10" s="928"/>
      <c r="PHS10" s="928"/>
      <c r="PHT10" s="928"/>
      <c r="PHU10" s="928"/>
      <c r="PHV10" s="928"/>
      <c r="PHW10" s="928"/>
      <c r="PHX10" s="928"/>
      <c r="PHY10" s="928"/>
      <c r="PHZ10" s="928"/>
      <c r="PIA10" s="928"/>
      <c r="PIB10" s="928"/>
      <c r="PIC10" s="928"/>
      <c r="PID10" s="928"/>
      <c r="PIE10" s="928"/>
      <c r="PIF10" s="928"/>
      <c r="PIG10" s="928"/>
      <c r="PIH10" s="928"/>
      <c r="PII10" s="928"/>
      <c r="PIJ10" s="928"/>
      <c r="PIK10" s="928"/>
      <c r="PIL10" s="928"/>
      <c r="PIM10" s="928"/>
      <c r="PIN10" s="928"/>
      <c r="PIO10" s="928"/>
      <c r="PIP10" s="928"/>
      <c r="PIQ10" s="928"/>
      <c r="PIR10" s="928"/>
      <c r="PIS10" s="928"/>
      <c r="PIT10" s="928"/>
      <c r="PIU10" s="928"/>
      <c r="PIV10" s="928"/>
      <c r="PIW10" s="928"/>
      <c r="PIX10" s="928"/>
      <c r="PIY10" s="928"/>
      <c r="PIZ10" s="928"/>
      <c r="PJA10" s="928"/>
      <c r="PJB10" s="928"/>
      <c r="PJC10" s="928"/>
      <c r="PJD10" s="928"/>
      <c r="PJE10" s="928"/>
      <c r="PJF10" s="928"/>
      <c r="PJG10" s="928"/>
      <c r="PJH10" s="928"/>
      <c r="PJI10" s="928"/>
      <c r="PJJ10" s="928"/>
      <c r="PJK10" s="928"/>
      <c r="PJL10" s="928"/>
      <c r="PJM10" s="928"/>
      <c r="PJN10" s="928"/>
      <c r="PJO10" s="928"/>
      <c r="PJP10" s="928"/>
      <c r="PJQ10" s="928"/>
      <c r="PJR10" s="928"/>
      <c r="PJS10" s="928"/>
      <c r="PJT10" s="928"/>
      <c r="PJU10" s="928"/>
      <c r="PJV10" s="928"/>
      <c r="PJW10" s="928"/>
      <c r="PJX10" s="928"/>
      <c r="PJY10" s="928"/>
      <c r="PJZ10" s="928"/>
      <c r="PKA10" s="928"/>
      <c r="PKB10" s="928"/>
      <c r="PKC10" s="928"/>
      <c r="PKD10" s="928"/>
      <c r="PKE10" s="928"/>
      <c r="PKF10" s="928"/>
      <c r="PKG10" s="928"/>
      <c r="PKH10" s="928"/>
      <c r="PKI10" s="928"/>
      <c r="PKJ10" s="928"/>
      <c r="PKK10" s="928"/>
      <c r="PKL10" s="928"/>
      <c r="PKM10" s="928"/>
      <c r="PKN10" s="928"/>
      <c r="PKO10" s="928"/>
      <c r="PKP10" s="928"/>
      <c r="PKQ10" s="928"/>
      <c r="PKR10" s="928"/>
      <c r="PKS10" s="928"/>
      <c r="PKT10" s="928"/>
      <c r="PKU10" s="928"/>
      <c r="PKV10" s="928"/>
      <c r="PKW10" s="928"/>
      <c r="PKX10" s="928"/>
      <c r="PKY10" s="928"/>
      <c r="PKZ10" s="928"/>
      <c r="PLA10" s="928"/>
      <c r="PLB10" s="928"/>
      <c r="PLC10" s="928"/>
      <c r="PLD10" s="928"/>
      <c r="PLE10" s="928"/>
      <c r="PLF10" s="928"/>
      <c r="PLG10" s="928"/>
      <c r="PLH10" s="928"/>
      <c r="PLI10" s="928"/>
      <c r="PLJ10" s="928"/>
      <c r="PLK10" s="928"/>
      <c r="PLL10" s="928"/>
      <c r="PLM10" s="928"/>
      <c r="PLN10" s="928"/>
      <c r="PLO10" s="928"/>
      <c r="PLP10" s="928"/>
      <c r="PLQ10" s="928"/>
      <c r="PLR10" s="928"/>
      <c r="PLS10" s="928"/>
      <c r="PLT10" s="928"/>
      <c r="PLU10" s="928"/>
      <c r="PLV10" s="928"/>
      <c r="PLW10" s="928"/>
      <c r="PLX10" s="928"/>
      <c r="PLY10" s="928"/>
      <c r="PLZ10" s="928"/>
      <c r="PMA10" s="928"/>
      <c r="PMB10" s="928"/>
      <c r="PMC10" s="928"/>
      <c r="PMD10" s="928"/>
      <c r="PME10" s="928"/>
      <c r="PMF10" s="928"/>
      <c r="PMG10" s="928"/>
      <c r="PMH10" s="928"/>
      <c r="PMI10" s="928"/>
      <c r="PMJ10" s="928"/>
      <c r="PMK10" s="928"/>
      <c r="PML10" s="928"/>
      <c r="PMM10" s="928"/>
      <c r="PMN10" s="928"/>
      <c r="PMO10" s="928"/>
      <c r="PMP10" s="928"/>
      <c r="PMQ10" s="928"/>
      <c r="PMR10" s="928"/>
      <c r="PMS10" s="928"/>
      <c r="PMT10" s="928"/>
      <c r="PMU10" s="928"/>
      <c r="PMV10" s="928"/>
      <c r="PMW10" s="928"/>
      <c r="PMX10" s="928"/>
      <c r="PMY10" s="928"/>
      <c r="PMZ10" s="928"/>
      <c r="PNA10" s="928"/>
      <c r="PNB10" s="928"/>
      <c r="PNC10" s="928"/>
      <c r="PND10" s="928"/>
      <c r="PNE10" s="928"/>
      <c r="PNF10" s="928"/>
      <c r="PNG10" s="928"/>
      <c r="PNH10" s="928"/>
      <c r="PNI10" s="928"/>
      <c r="PNJ10" s="928"/>
      <c r="PNK10" s="928"/>
      <c r="PNL10" s="928"/>
      <c r="PNM10" s="928"/>
      <c r="PNN10" s="928"/>
      <c r="PNO10" s="928"/>
      <c r="PNP10" s="928"/>
      <c r="PNQ10" s="928"/>
      <c r="PNR10" s="928"/>
      <c r="PNS10" s="928"/>
      <c r="PNT10" s="928"/>
      <c r="PNU10" s="928"/>
      <c r="PNV10" s="928"/>
      <c r="PNW10" s="928"/>
      <c r="PNX10" s="928"/>
      <c r="PNY10" s="928"/>
      <c r="PNZ10" s="928"/>
      <c r="POA10" s="928"/>
      <c r="POB10" s="928"/>
      <c r="POC10" s="928"/>
      <c r="POD10" s="928"/>
      <c r="POE10" s="928"/>
      <c r="POF10" s="928"/>
      <c r="POG10" s="928"/>
      <c r="POH10" s="928"/>
      <c r="POI10" s="928"/>
      <c r="POJ10" s="928"/>
      <c r="POK10" s="928"/>
      <c r="POL10" s="928"/>
      <c r="POM10" s="928"/>
      <c r="PON10" s="928"/>
      <c r="POO10" s="928"/>
      <c r="POP10" s="928"/>
      <c r="POQ10" s="928"/>
      <c r="POR10" s="928"/>
      <c r="POS10" s="928"/>
      <c r="POT10" s="928"/>
      <c r="POU10" s="928"/>
      <c r="POV10" s="928"/>
      <c r="POW10" s="928"/>
      <c r="POX10" s="928"/>
      <c r="POY10" s="928"/>
      <c r="POZ10" s="928"/>
      <c r="PPA10" s="928"/>
      <c r="PPB10" s="928"/>
      <c r="PPC10" s="928"/>
      <c r="PPD10" s="928"/>
      <c r="PPE10" s="928"/>
      <c r="PPF10" s="928"/>
      <c r="PPG10" s="928"/>
      <c r="PPH10" s="928"/>
      <c r="PPI10" s="928"/>
      <c r="PPJ10" s="928"/>
      <c r="PPK10" s="928"/>
      <c r="PPL10" s="928"/>
      <c r="PPM10" s="928"/>
      <c r="PPN10" s="928"/>
      <c r="PPO10" s="928"/>
      <c r="PPP10" s="928"/>
      <c r="PPQ10" s="928"/>
      <c r="PPR10" s="928"/>
      <c r="PPS10" s="928"/>
      <c r="PPT10" s="928"/>
      <c r="PPU10" s="928"/>
      <c r="PPV10" s="928"/>
      <c r="PPW10" s="928"/>
      <c r="PPX10" s="928"/>
      <c r="PPY10" s="928"/>
      <c r="PPZ10" s="928"/>
      <c r="PQA10" s="928"/>
      <c r="PQB10" s="928"/>
      <c r="PQC10" s="928"/>
      <c r="PQD10" s="928"/>
      <c r="PQE10" s="928"/>
      <c r="PQF10" s="928"/>
      <c r="PQG10" s="928"/>
      <c r="PQH10" s="928"/>
      <c r="PQI10" s="928"/>
      <c r="PQJ10" s="928"/>
      <c r="PQK10" s="928"/>
      <c r="PQL10" s="928"/>
      <c r="PQM10" s="928"/>
      <c r="PQN10" s="928"/>
      <c r="PQO10" s="928"/>
      <c r="PQP10" s="928"/>
      <c r="PQQ10" s="928"/>
      <c r="PQR10" s="928"/>
      <c r="PQS10" s="928"/>
      <c r="PQT10" s="928"/>
      <c r="PQU10" s="928"/>
      <c r="PQV10" s="928"/>
      <c r="PQW10" s="928"/>
      <c r="PQX10" s="928"/>
      <c r="PQY10" s="928"/>
      <c r="PQZ10" s="928"/>
      <c r="PRA10" s="928"/>
      <c r="PRB10" s="928"/>
      <c r="PRC10" s="928"/>
      <c r="PRD10" s="928"/>
      <c r="PRE10" s="928"/>
      <c r="PRF10" s="928"/>
      <c r="PRG10" s="928"/>
      <c r="PRH10" s="928"/>
      <c r="PRI10" s="928"/>
      <c r="PRJ10" s="928"/>
      <c r="PRK10" s="928"/>
      <c r="PRL10" s="928"/>
      <c r="PRM10" s="928"/>
      <c r="PRN10" s="928"/>
      <c r="PRO10" s="928"/>
      <c r="PRP10" s="928"/>
      <c r="PRQ10" s="928"/>
      <c r="PRR10" s="928"/>
      <c r="PRS10" s="928"/>
      <c r="PRT10" s="928"/>
      <c r="PRU10" s="928"/>
      <c r="PRV10" s="928"/>
      <c r="PRW10" s="928"/>
      <c r="PRX10" s="928"/>
      <c r="PRY10" s="928"/>
      <c r="PRZ10" s="928"/>
      <c r="PSA10" s="928"/>
      <c r="PSB10" s="928"/>
      <c r="PSC10" s="928"/>
      <c r="PSD10" s="928"/>
      <c r="PSE10" s="928"/>
      <c r="PSF10" s="928"/>
      <c r="PSG10" s="928"/>
      <c r="PSH10" s="928"/>
      <c r="PSI10" s="928"/>
      <c r="PSJ10" s="928"/>
      <c r="PSK10" s="928"/>
      <c r="PSL10" s="928"/>
      <c r="PSM10" s="928"/>
      <c r="PSN10" s="928"/>
      <c r="PSO10" s="928"/>
      <c r="PSP10" s="928"/>
      <c r="PSQ10" s="928"/>
      <c r="PSR10" s="928"/>
      <c r="PSS10" s="928"/>
      <c r="PST10" s="928"/>
      <c r="PSU10" s="928"/>
      <c r="PSV10" s="928"/>
      <c r="PSW10" s="928"/>
      <c r="PSX10" s="928"/>
      <c r="PSY10" s="928"/>
      <c r="PSZ10" s="928"/>
      <c r="PTA10" s="928"/>
      <c r="PTB10" s="928"/>
      <c r="PTC10" s="928"/>
      <c r="PTD10" s="928"/>
      <c r="PTE10" s="928"/>
      <c r="PTF10" s="928"/>
      <c r="PTG10" s="928"/>
      <c r="PTH10" s="928"/>
      <c r="PTI10" s="928"/>
      <c r="PTJ10" s="928"/>
      <c r="PTK10" s="928"/>
      <c r="PTL10" s="928"/>
      <c r="PTM10" s="928"/>
      <c r="PTN10" s="928"/>
      <c r="PTO10" s="928"/>
      <c r="PTP10" s="928"/>
      <c r="PTQ10" s="928"/>
      <c r="PTR10" s="928"/>
      <c r="PTS10" s="928"/>
      <c r="PTT10" s="928"/>
      <c r="PTU10" s="928"/>
      <c r="PTV10" s="928"/>
      <c r="PTW10" s="928"/>
      <c r="PTX10" s="928"/>
      <c r="PTY10" s="928"/>
      <c r="PTZ10" s="928"/>
      <c r="PUA10" s="928"/>
      <c r="PUB10" s="928"/>
      <c r="PUC10" s="928"/>
      <c r="PUD10" s="928"/>
      <c r="PUE10" s="928"/>
      <c r="PUF10" s="928"/>
      <c r="PUG10" s="928"/>
      <c r="PUH10" s="928"/>
      <c r="PUI10" s="928"/>
      <c r="PUJ10" s="928"/>
      <c r="PUK10" s="928"/>
      <c r="PUL10" s="928"/>
      <c r="PUM10" s="928"/>
      <c r="PUN10" s="928"/>
      <c r="PUO10" s="928"/>
      <c r="PUP10" s="928"/>
      <c r="PUQ10" s="928"/>
      <c r="PUR10" s="928"/>
      <c r="PUS10" s="928"/>
      <c r="PUT10" s="928"/>
      <c r="PUU10" s="928"/>
      <c r="PUV10" s="928"/>
      <c r="PUW10" s="928"/>
      <c r="PUX10" s="928"/>
      <c r="PUY10" s="928"/>
      <c r="PUZ10" s="928"/>
      <c r="PVA10" s="928"/>
      <c r="PVB10" s="928"/>
      <c r="PVC10" s="928"/>
      <c r="PVD10" s="928"/>
      <c r="PVE10" s="928"/>
      <c r="PVF10" s="928"/>
      <c r="PVG10" s="928"/>
      <c r="PVH10" s="928"/>
      <c r="PVI10" s="928"/>
      <c r="PVJ10" s="928"/>
      <c r="PVK10" s="928"/>
      <c r="PVL10" s="928"/>
      <c r="PVM10" s="928"/>
      <c r="PVN10" s="928"/>
      <c r="PVO10" s="928"/>
      <c r="PVP10" s="928"/>
      <c r="PVQ10" s="928"/>
      <c r="PVR10" s="928"/>
      <c r="PVS10" s="928"/>
      <c r="PVT10" s="928"/>
      <c r="PVU10" s="928"/>
      <c r="PVV10" s="928"/>
      <c r="PVW10" s="928"/>
      <c r="PVX10" s="928"/>
      <c r="PVY10" s="928"/>
      <c r="PVZ10" s="928"/>
      <c r="PWA10" s="928"/>
      <c r="PWB10" s="928"/>
      <c r="PWC10" s="928"/>
      <c r="PWD10" s="928"/>
      <c r="PWE10" s="928"/>
      <c r="PWF10" s="928"/>
      <c r="PWG10" s="928"/>
      <c r="PWH10" s="928"/>
      <c r="PWI10" s="928"/>
      <c r="PWJ10" s="928"/>
      <c r="PWK10" s="928"/>
      <c r="PWL10" s="928"/>
      <c r="PWM10" s="928"/>
      <c r="PWN10" s="928"/>
      <c r="PWO10" s="928"/>
      <c r="PWP10" s="928"/>
      <c r="PWQ10" s="928"/>
      <c r="PWR10" s="928"/>
      <c r="PWS10" s="928"/>
      <c r="PWT10" s="928"/>
      <c r="PWU10" s="928"/>
      <c r="PWV10" s="928"/>
      <c r="PWW10" s="928"/>
      <c r="PWX10" s="928"/>
      <c r="PWY10" s="928"/>
      <c r="PWZ10" s="928"/>
      <c r="PXA10" s="928"/>
      <c r="PXB10" s="928"/>
      <c r="PXC10" s="928"/>
      <c r="PXD10" s="928"/>
      <c r="PXE10" s="928"/>
      <c r="PXF10" s="928"/>
      <c r="PXG10" s="928"/>
      <c r="PXH10" s="928"/>
      <c r="PXI10" s="928"/>
      <c r="PXJ10" s="928"/>
      <c r="PXK10" s="928"/>
      <c r="PXL10" s="928"/>
      <c r="PXM10" s="928"/>
      <c r="PXN10" s="928"/>
      <c r="PXO10" s="928"/>
      <c r="PXP10" s="928"/>
      <c r="PXQ10" s="928"/>
      <c r="PXR10" s="928"/>
      <c r="PXS10" s="928"/>
      <c r="PXT10" s="928"/>
      <c r="PXU10" s="928"/>
      <c r="PXV10" s="928"/>
      <c r="PXW10" s="928"/>
      <c r="PXX10" s="928"/>
      <c r="PXY10" s="928"/>
      <c r="PXZ10" s="928"/>
      <c r="PYA10" s="928"/>
      <c r="PYB10" s="928"/>
      <c r="PYC10" s="928"/>
      <c r="PYD10" s="928"/>
      <c r="PYE10" s="928"/>
      <c r="PYF10" s="928"/>
      <c r="PYG10" s="928"/>
      <c r="PYH10" s="928"/>
      <c r="PYI10" s="928"/>
      <c r="PYJ10" s="928"/>
      <c r="PYK10" s="928"/>
      <c r="PYL10" s="928"/>
      <c r="PYM10" s="928"/>
      <c r="PYN10" s="928"/>
      <c r="PYO10" s="928"/>
      <c r="PYP10" s="928"/>
      <c r="PYQ10" s="928"/>
      <c r="PYR10" s="928"/>
      <c r="PYS10" s="928"/>
      <c r="PYT10" s="928"/>
      <c r="PYU10" s="928"/>
      <c r="PYV10" s="928"/>
      <c r="PYW10" s="928"/>
      <c r="PYX10" s="928"/>
      <c r="PYY10" s="928"/>
      <c r="PYZ10" s="928"/>
      <c r="PZA10" s="928"/>
      <c r="PZB10" s="928"/>
      <c r="PZC10" s="928"/>
      <c r="PZD10" s="928"/>
      <c r="PZE10" s="928"/>
      <c r="PZF10" s="928"/>
      <c r="PZG10" s="928"/>
      <c r="PZH10" s="928"/>
      <c r="PZI10" s="928"/>
      <c r="PZJ10" s="928"/>
      <c r="PZK10" s="928"/>
      <c r="PZL10" s="928"/>
      <c r="PZM10" s="928"/>
      <c r="PZN10" s="928"/>
      <c r="PZO10" s="928"/>
      <c r="PZP10" s="928"/>
      <c r="PZQ10" s="928"/>
      <c r="PZR10" s="928"/>
      <c r="PZS10" s="928"/>
      <c r="PZT10" s="928"/>
      <c r="PZU10" s="928"/>
      <c r="PZV10" s="928"/>
      <c r="PZW10" s="928"/>
      <c r="PZX10" s="928"/>
      <c r="PZY10" s="928"/>
      <c r="PZZ10" s="928"/>
      <c r="QAA10" s="928"/>
      <c r="QAB10" s="928"/>
      <c r="QAC10" s="928"/>
      <c r="QAD10" s="928"/>
      <c r="QAE10" s="928"/>
      <c r="QAF10" s="928"/>
      <c r="QAG10" s="928"/>
      <c r="QAH10" s="928"/>
      <c r="QAI10" s="928"/>
      <c r="QAJ10" s="928"/>
      <c r="QAK10" s="928"/>
      <c r="QAL10" s="928"/>
      <c r="QAM10" s="928"/>
      <c r="QAN10" s="928"/>
      <c r="QAO10" s="928"/>
      <c r="QAP10" s="928"/>
      <c r="QAQ10" s="928"/>
      <c r="QAR10" s="928"/>
      <c r="QAS10" s="928"/>
      <c r="QAT10" s="928"/>
      <c r="QAU10" s="928"/>
      <c r="QAV10" s="928"/>
      <c r="QAW10" s="928"/>
      <c r="QAX10" s="928"/>
      <c r="QAY10" s="928"/>
      <c r="QAZ10" s="928"/>
      <c r="QBA10" s="928"/>
      <c r="QBB10" s="928"/>
      <c r="QBC10" s="928"/>
      <c r="QBD10" s="928"/>
      <c r="QBE10" s="928"/>
      <c r="QBF10" s="928"/>
      <c r="QBG10" s="928"/>
      <c r="QBH10" s="928"/>
      <c r="QBI10" s="928"/>
      <c r="QBJ10" s="928"/>
      <c r="QBK10" s="928"/>
      <c r="QBL10" s="928"/>
      <c r="QBM10" s="928"/>
      <c r="QBN10" s="928"/>
      <c r="QBO10" s="928"/>
      <c r="QBP10" s="928"/>
      <c r="QBQ10" s="928"/>
      <c r="QBR10" s="928"/>
      <c r="QBS10" s="928"/>
      <c r="QBT10" s="928"/>
      <c r="QBU10" s="928"/>
      <c r="QBV10" s="928"/>
      <c r="QBW10" s="928"/>
      <c r="QBX10" s="928"/>
      <c r="QBY10" s="928"/>
      <c r="QBZ10" s="928"/>
      <c r="QCA10" s="928"/>
      <c r="QCB10" s="928"/>
      <c r="QCC10" s="928"/>
      <c r="QCD10" s="928"/>
      <c r="QCE10" s="928"/>
      <c r="QCF10" s="928"/>
      <c r="QCG10" s="928"/>
      <c r="QCH10" s="928"/>
      <c r="QCI10" s="928"/>
      <c r="QCJ10" s="928"/>
      <c r="QCK10" s="928"/>
      <c r="QCL10" s="928"/>
      <c r="QCM10" s="928"/>
      <c r="QCN10" s="928"/>
      <c r="QCO10" s="928"/>
      <c r="QCP10" s="928"/>
      <c r="QCQ10" s="928"/>
      <c r="QCR10" s="928"/>
      <c r="QCS10" s="928"/>
      <c r="QCT10" s="928"/>
      <c r="QCU10" s="928"/>
      <c r="QCV10" s="928"/>
      <c r="QCW10" s="928"/>
      <c r="QCX10" s="928"/>
      <c r="QCY10" s="928"/>
      <c r="QCZ10" s="928"/>
      <c r="QDA10" s="928"/>
      <c r="QDB10" s="928"/>
      <c r="QDC10" s="928"/>
      <c r="QDD10" s="928"/>
      <c r="QDE10" s="928"/>
      <c r="QDF10" s="928"/>
      <c r="QDG10" s="928"/>
      <c r="QDH10" s="928"/>
      <c r="QDI10" s="928"/>
      <c r="QDJ10" s="928"/>
      <c r="QDK10" s="928"/>
      <c r="QDL10" s="928"/>
      <c r="QDM10" s="928"/>
      <c r="QDN10" s="928"/>
      <c r="QDO10" s="928"/>
      <c r="QDP10" s="928"/>
      <c r="QDQ10" s="928"/>
      <c r="QDR10" s="928"/>
      <c r="QDS10" s="928"/>
      <c r="QDT10" s="928"/>
      <c r="QDU10" s="928"/>
      <c r="QDV10" s="928"/>
      <c r="QDW10" s="928"/>
      <c r="QDX10" s="928"/>
      <c r="QDY10" s="928"/>
      <c r="QDZ10" s="928"/>
      <c r="QEA10" s="928"/>
      <c r="QEB10" s="928"/>
      <c r="QEC10" s="928"/>
      <c r="QED10" s="928"/>
      <c r="QEE10" s="928"/>
      <c r="QEF10" s="928"/>
      <c r="QEG10" s="928"/>
      <c r="QEH10" s="928"/>
      <c r="QEI10" s="928"/>
      <c r="QEJ10" s="928"/>
      <c r="QEK10" s="928"/>
      <c r="QEL10" s="928"/>
      <c r="QEM10" s="928"/>
      <c r="QEN10" s="928"/>
      <c r="QEO10" s="928"/>
      <c r="QEP10" s="928"/>
      <c r="QEQ10" s="928"/>
      <c r="QER10" s="928"/>
      <c r="QES10" s="928"/>
      <c r="QET10" s="928"/>
      <c r="QEU10" s="928"/>
      <c r="QEV10" s="928"/>
      <c r="QEW10" s="928"/>
      <c r="QEX10" s="928"/>
      <c r="QEY10" s="928"/>
      <c r="QEZ10" s="928"/>
      <c r="QFA10" s="928"/>
      <c r="QFB10" s="928"/>
      <c r="QFC10" s="928"/>
      <c r="QFD10" s="928"/>
      <c r="QFE10" s="928"/>
      <c r="QFF10" s="928"/>
      <c r="QFG10" s="928"/>
      <c r="QFH10" s="928"/>
      <c r="QFI10" s="928"/>
      <c r="QFJ10" s="928"/>
      <c r="QFK10" s="928"/>
      <c r="QFL10" s="928"/>
      <c r="QFM10" s="928"/>
      <c r="QFN10" s="928"/>
      <c r="QFO10" s="928"/>
      <c r="QFP10" s="928"/>
      <c r="QFQ10" s="928"/>
      <c r="QFR10" s="928"/>
      <c r="QFS10" s="928"/>
      <c r="QFT10" s="928"/>
      <c r="QFU10" s="928"/>
      <c r="QFV10" s="928"/>
      <c r="QFW10" s="928"/>
      <c r="QFX10" s="928"/>
      <c r="QFY10" s="928"/>
      <c r="QFZ10" s="928"/>
      <c r="QGA10" s="928"/>
      <c r="QGB10" s="928"/>
      <c r="QGC10" s="928"/>
      <c r="QGD10" s="928"/>
      <c r="QGE10" s="928"/>
      <c r="QGF10" s="928"/>
      <c r="QGG10" s="928"/>
      <c r="QGH10" s="928"/>
      <c r="QGI10" s="928"/>
      <c r="QGJ10" s="928"/>
      <c r="QGK10" s="928"/>
      <c r="QGL10" s="928"/>
      <c r="QGM10" s="928"/>
      <c r="QGN10" s="928"/>
      <c r="QGO10" s="928"/>
      <c r="QGP10" s="928"/>
      <c r="QGQ10" s="928"/>
      <c r="QGR10" s="928"/>
      <c r="QGS10" s="928"/>
      <c r="QGT10" s="928"/>
      <c r="QGU10" s="928"/>
      <c r="QGV10" s="928"/>
      <c r="QGW10" s="928"/>
      <c r="QGX10" s="928"/>
      <c r="QGY10" s="928"/>
      <c r="QGZ10" s="928"/>
      <c r="QHA10" s="928"/>
      <c r="QHB10" s="928"/>
      <c r="QHC10" s="928"/>
      <c r="QHD10" s="928"/>
      <c r="QHE10" s="928"/>
      <c r="QHF10" s="928"/>
      <c r="QHG10" s="928"/>
      <c r="QHH10" s="928"/>
      <c r="QHI10" s="928"/>
      <c r="QHJ10" s="928"/>
      <c r="QHK10" s="928"/>
      <c r="QHL10" s="928"/>
      <c r="QHM10" s="928"/>
      <c r="QHN10" s="928"/>
      <c r="QHO10" s="928"/>
      <c r="QHP10" s="928"/>
      <c r="QHQ10" s="928"/>
      <c r="QHR10" s="928"/>
      <c r="QHS10" s="928"/>
      <c r="QHT10" s="928"/>
      <c r="QHU10" s="928"/>
      <c r="QHV10" s="928"/>
      <c r="QHW10" s="928"/>
      <c r="QHX10" s="928"/>
      <c r="QHY10" s="928"/>
      <c r="QHZ10" s="928"/>
      <c r="QIA10" s="928"/>
      <c r="QIB10" s="928"/>
      <c r="QIC10" s="928"/>
      <c r="QID10" s="928"/>
      <c r="QIE10" s="928"/>
      <c r="QIF10" s="928"/>
      <c r="QIG10" s="928"/>
      <c r="QIH10" s="928"/>
      <c r="QII10" s="928"/>
      <c r="QIJ10" s="928"/>
      <c r="QIK10" s="928"/>
      <c r="QIL10" s="928"/>
      <c r="QIM10" s="928"/>
      <c r="QIN10" s="928"/>
      <c r="QIO10" s="928"/>
      <c r="QIP10" s="928"/>
      <c r="QIQ10" s="928"/>
      <c r="QIR10" s="928"/>
      <c r="QIS10" s="928"/>
      <c r="QIT10" s="928"/>
      <c r="QIU10" s="928"/>
      <c r="QIV10" s="928"/>
      <c r="QIW10" s="928"/>
      <c r="QIX10" s="928"/>
      <c r="QIY10" s="928"/>
      <c r="QIZ10" s="928"/>
      <c r="QJA10" s="928"/>
      <c r="QJB10" s="928"/>
      <c r="QJC10" s="928"/>
      <c r="QJD10" s="928"/>
      <c r="QJE10" s="928"/>
      <c r="QJF10" s="928"/>
      <c r="QJG10" s="928"/>
      <c r="QJH10" s="928"/>
      <c r="QJI10" s="928"/>
      <c r="QJJ10" s="928"/>
      <c r="QJK10" s="928"/>
      <c r="QJL10" s="928"/>
      <c r="QJM10" s="928"/>
      <c r="QJN10" s="928"/>
      <c r="QJO10" s="928"/>
      <c r="QJP10" s="928"/>
      <c r="QJQ10" s="928"/>
      <c r="QJR10" s="928"/>
      <c r="QJS10" s="928"/>
      <c r="QJT10" s="928"/>
      <c r="QJU10" s="928"/>
      <c r="QJV10" s="928"/>
      <c r="QJW10" s="928"/>
      <c r="QJX10" s="928"/>
      <c r="QJY10" s="928"/>
      <c r="QJZ10" s="928"/>
      <c r="QKA10" s="928"/>
      <c r="QKB10" s="928"/>
      <c r="QKC10" s="928"/>
      <c r="QKD10" s="928"/>
      <c r="QKE10" s="928"/>
      <c r="QKF10" s="928"/>
      <c r="QKG10" s="928"/>
      <c r="QKH10" s="928"/>
      <c r="QKI10" s="928"/>
      <c r="QKJ10" s="928"/>
      <c r="QKK10" s="928"/>
      <c r="QKL10" s="928"/>
      <c r="QKM10" s="928"/>
      <c r="QKN10" s="928"/>
      <c r="QKO10" s="928"/>
      <c r="QKP10" s="928"/>
      <c r="QKQ10" s="928"/>
      <c r="QKR10" s="928"/>
      <c r="QKS10" s="928"/>
      <c r="QKT10" s="928"/>
      <c r="QKU10" s="928"/>
      <c r="QKV10" s="928"/>
      <c r="QKW10" s="928"/>
      <c r="QKX10" s="928"/>
      <c r="QKY10" s="928"/>
      <c r="QKZ10" s="928"/>
      <c r="QLA10" s="928"/>
      <c r="QLB10" s="928"/>
      <c r="QLC10" s="928"/>
      <c r="QLD10" s="928"/>
      <c r="QLE10" s="928"/>
      <c r="QLF10" s="928"/>
      <c r="QLG10" s="928"/>
      <c r="QLH10" s="928"/>
      <c r="QLI10" s="928"/>
      <c r="QLJ10" s="928"/>
      <c r="QLK10" s="928"/>
      <c r="QLL10" s="928"/>
      <c r="QLM10" s="928"/>
      <c r="QLN10" s="928"/>
      <c r="QLO10" s="928"/>
      <c r="QLP10" s="928"/>
      <c r="QLQ10" s="928"/>
      <c r="QLR10" s="928"/>
      <c r="QLS10" s="928"/>
      <c r="QLT10" s="928"/>
      <c r="QLU10" s="928"/>
      <c r="QLV10" s="928"/>
      <c r="QLW10" s="928"/>
      <c r="QLX10" s="928"/>
      <c r="QLY10" s="928"/>
      <c r="QLZ10" s="928"/>
      <c r="QMA10" s="928"/>
      <c r="QMB10" s="928"/>
      <c r="QMC10" s="928"/>
      <c r="QMD10" s="928"/>
      <c r="QME10" s="928"/>
      <c r="QMF10" s="928"/>
      <c r="QMG10" s="928"/>
      <c r="QMH10" s="928"/>
      <c r="QMI10" s="928"/>
      <c r="QMJ10" s="928"/>
      <c r="QMK10" s="928"/>
      <c r="QML10" s="928"/>
      <c r="QMM10" s="928"/>
      <c r="QMN10" s="928"/>
      <c r="QMO10" s="928"/>
      <c r="QMP10" s="928"/>
      <c r="QMQ10" s="928"/>
      <c r="QMR10" s="928"/>
      <c r="QMS10" s="928"/>
      <c r="QMT10" s="928"/>
      <c r="QMU10" s="928"/>
      <c r="QMV10" s="928"/>
      <c r="QMW10" s="928"/>
      <c r="QMX10" s="928"/>
      <c r="QMY10" s="928"/>
      <c r="QMZ10" s="928"/>
      <c r="QNA10" s="928"/>
      <c r="QNB10" s="928"/>
      <c r="QNC10" s="928"/>
      <c r="QND10" s="928"/>
      <c r="QNE10" s="928"/>
      <c r="QNF10" s="928"/>
      <c r="QNG10" s="928"/>
      <c r="QNH10" s="928"/>
      <c r="QNI10" s="928"/>
      <c r="QNJ10" s="928"/>
      <c r="QNK10" s="928"/>
      <c r="QNL10" s="928"/>
      <c r="QNM10" s="928"/>
      <c r="QNN10" s="928"/>
      <c r="QNO10" s="928"/>
      <c r="QNP10" s="928"/>
      <c r="QNQ10" s="928"/>
      <c r="QNR10" s="928"/>
      <c r="QNS10" s="928"/>
      <c r="QNT10" s="928"/>
      <c r="QNU10" s="928"/>
      <c r="QNV10" s="928"/>
      <c r="QNW10" s="928"/>
      <c r="QNX10" s="928"/>
      <c r="QNY10" s="928"/>
      <c r="QNZ10" s="928"/>
      <c r="QOA10" s="928"/>
      <c r="QOB10" s="928"/>
      <c r="QOC10" s="928"/>
      <c r="QOD10" s="928"/>
      <c r="QOE10" s="928"/>
      <c r="QOF10" s="928"/>
      <c r="QOG10" s="928"/>
      <c r="QOH10" s="928"/>
      <c r="QOI10" s="928"/>
      <c r="QOJ10" s="928"/>
      <c r="QOK10" s="928"/>
      <c r="QOL10" s="928"/>
      <c r="QOM10" s="928"/>
      <c r="QON10" s="928"/>
      <c r="QOO10" s="928"/>
      <c r="QOP10" s="928"/>
      <c r="QOQ10" s="928"/>
      <c r="QOR10" s="928"/>
      <c r="QOS10" s="928"/>
      <c r="QOT10" s="928"/>
      <c r="QOU10" s="928"/>
      <c r="QOV10" s="928"/>
      <c r="QOW10" s="928"/>
      <c r="QOX10" s="928"/>
      <c r="QOY10" s="928"/>
      <c r="QOZ10" s="928"/>
      <c r="QPA10" s="928"/>
      <c r="QPB10" s="928"/>
      <c r="QPC10" s="928"/>
      <c r="QPD10" s="928"/>
      <c r="QPE10" s="928"/>
      <c r="QPF10" s="928"/>
      <c r="QPG10" s="928"/>
      <c r="QPH10" s="928"/>
      <c r="QPI10" s="928"/>
      <c r="QPJ10" s="928"/>
      <c r="QPK10" s="928"/>
      <c r="QPL10" s="928"/>
      <c r="QPM10" s="928"/>
      <c r="QPN10" s="928"/>
      <c r="QPO10" s="928"/>
      <c r="QPP10" s="928"/>
      <c r="QPQ10" s="928"/>
      <c r="QPR10" s="928"/>
      <c r="QPS10" s="928"/>
      <c r="QPT10" s="928"/>
      <c r="QPU10" s="928"/>
      <c r="QPV10" s="928"/>
      <c r="QPW10" s="928"/>
      <c r="QPX10" s="928"/>
      <c r="QPY10" s="928"/>
      <c r="QPZ10" s="928"/>
      <c r="QQA10" s="928"/>
      <c r="QQB10" s="928"/>
      <c r="QQC10" s="928"/>
      <c r="QQD10" s="928"/>
      <c r="QQE10" s="928"/>
      <c r="QQF10" s="928"/>
      <c r="QQG10" s="928"/>
      <c r="QQH10" s="928"/>
      <c r="QQI10" s="928"/>
      <c r="QQJ10" s="928"/>
      <c r="QQK10" s="928"/>
      <c r="QQL10" s="928"/>
      <c r="QQM10" s="928"/>
      <c r="QQN10" s="928"/>
      <c r="QQO10" s="928"/>
      <c r="QQP10" s="928"/>
      <c r="QQQ10" s="928"/>
      <c r="QQR10" s="928"/>
      <c r="QQS10" s="928"/>
      <c r="QQT10" s="928"/>
      <c r="QQU10" s="928"/>
      <c r="QQV10" s="928"/>
      <c r="QQW10" s="928"/>
      <c r="QQX10" s="928"/>
      <c r="QQY10" s="928"/>
      <c r="QQZ10" s="928"/>
      <c r="QRA10" s="928"/>
      <c r="QRB10" s="928"/>
      <c r="QRC10" s="928"/>
      <c r="QRD10" s="928"/>
      <c r="QRE10" s="928"/>
      <c r="QRF10" s="928"/>
      <c r="QRG10" s="928"/>
      <c r="QRH10" s="928"/>
      <c r="QRI10" s="928"/>
      <c r="QRJ10" s="928"/>
      <c r="QRK10" s="928"/>
      <c r="QRL10" s="928"/>
      <c r="QRM10" s="928"/>
      <c r="QRN10" s="928"/>
      <c r="QRO10" s="928"/>
      <c r="QRP10" s="928"/>
      <c r="QRQ10" s="928"/>
      <c r="QRR10" s="928"/>
      <c r="QRS10" s="928"/>
      <c r="QRT10" s="928"/>
      <c r="QRU10" s="928"/>
      <c r="QRV10" s="928"/>
      <c r="QRW10" s="928"/>
      <c r="QRX10" s="928"/>
      <c r="QRY10" s="928"/>
      <c r="QRZ10" s="928"/>
      <c r="QSA10" s="928"/>
      <c r="QSB10" s="928"/>
      <c r="QSC10" s="928"/>
      <c r="QSD10" s="928"/>
      <c r="QSE10" s="928"/>
      <c r="QSF10" s="928"/>
      <c r="QSG10" s="928"/>
      <c r="QSH10" s="928"/>
      <c r="QSI10" s="928"/>
      <c r="QSJ10" s="928"/>
      <c r="QSK10" s="928"/>
      <c r="QSL10" s="928"/>
      <c r="QSM10" s="928"/>
      <c r="QSN10" s="928"/>
      <c r="QSO10" s="928"/>
      <c r="QSP10" s="928"/>
      <c r="QSQ10" s="928"/>
      <c r="QSR10" s="928"/>
      <c r="QSS10" s="928"/>
      <c r="QST10" s="928"/>
      <c r="QSU10" s="928"/>
      <c r="QSV10" s="928"/>
      <c r="QSW10" s="928"/>
      <c r="QSX10" s="928"/>
      <c r="QSY10" s="928"/>
      <c r="QSZ10" s="928"/>
      <c r="QTA10" s="928"/>
      <c r="QTB10" s="928"/>
      <c r="QTC10" s="928"/>
      <c r="QTD10" s="928"/>
      <c r="QTE10" s="928"/>
      <c r="QTF10" s="928"/>
      <c r="QTG10" s="928"/>
      <c r="QTH10" s="928"/>
      <c r="QTI10" s="928"/>
      <c r="QTJ10" s="928"/>
      <c r="QTK10" s="928"/>
      <c r="QTL10" s="928"/>
      <c r="QTM10" s="928"/>
      <c r="QTN10" s="928"/>
      <c r="QTO10" s="928"/>
      <c r="QTP10" s="928"/>
      <c r="QTQ10" s="928"/>
      <c r="QTR10" s="928"/>
      <c r="QTS10" s="928"/>
      <c r="QTT10" s="928"/>
      <c r="QTU10" s="928"/>
      <c r="QTV10" s="928"/>
      <c r="QTW10" s="928"/>
      <c r="QTX10" s="928"/>
      <c r="QTY10" s="928"/>
      <c r="QTZ10" s="928"/>
      <c r="QUA10" s="928"/>
      <c r="QUB10" s="928"/>
      <c r="QUC10" s="928"/>
      <c r="QUD10" s="928"/>
      <c r="QUE10" s="928"/>
      <c r="QUF10" s="928"/>
      <c r="QUG10" s="928"/>
      <c r="QUH10" s="928"/>
      <c r="QUI10" s="928"/>
      <c r="QUJ10" s="928"/>
      <c r="QUK10" s="928"/>
      <c r="QUL10" s="928"/>
      <c r="QUM10" s="928"/>
      <c r="QUN10" s="928"/>
      <c r="QUO10" s="928"/>
      <c r="QUP10" s="928"/>
      <c r="QUQ10" s="928"/>
      <c r="QUR10" s="928"/>
      <c r="QUS10" s="928"/>
      <c r="QUT10" s="928"/>
      <c r="QUU10" s="928"/>
      <c r="QUV10" s="928"/>
      <c r="QUW10" s="928"/>
      <c r="QUX10" s="928"/>
      <c r="QUY10" s="928"/>
      <c r="QUZ10" s="928"/>
      <c r="QVA10" s="928"/>
      <c r="QVB10" s="928"/>
      <c r="QVC10" s="928"/>
      <c r="QVD10" s="928"/>
      <c r="QVE10" s="928"/>
      <c r="QVF10" s="928"/>
      <c r="QVG10" s="928"/>
      <c r="QVH10" s="928"/>
      <c r="QVI10" s="928"/>
      <c r="QVJ10" s="928"/>
      <c r="QVK10" s="928"/>
      <c r="QVL10" s="928"/>
      <c r="QVM10" s="928"/>
      <c r="QVN10" s="928"/>
      <c r="QVO10" s="928"/>
      <c r="QVP10" s="928"/>
      <c r="QVQ10" s="928"/>
      <c r="QVR10" s="928"/>
      <c r="QVS10" s="928"/>
      <c r="QVT10" s="928"/>
      <c r="QVU10" s="928"/>
      <c r="QVV10" s="928"/>
      <c r="QVW10" s="928"/>
      <c r="QVX10" s="928"/>
      <c r="QVY10" s="928"/>
      <c r="QVZ10" s="928"/>
      <c r="QWA10" s="928"/>
      <c r="QWB10" s="928"/>
      <c r="QWC10" s="928"/>
      <c r="QWD10" s="928"/>
      <c r="QWE10" s="928"/>
      <c r="QWF10" s="928"/>
      <c r="QWG10" s="928"/>
      <c r="QWH10" s="928"/>
      <c r="QWI10" s="928"/>
      <c r="QWJ10" s="928"/>
      <c r="QWK10" s="928"/>
      <c r="QWL10" s="928"/>
      <c r="QWM10" s="928"/>
      <c r="QWN10" s="928"/>
      <c r="QWO10" s="928"/>
      <c r="QWP10" s="928"/>
      <c r="QWQ10" s="928"/>
      <c r="QWR10" s="928"/>
      <c r="QWS10" s="928"/>
      <c r="QWT10" s="928"/>
      <c r="QWU10" s="928"/>
      <c r="QWV10" s="928"/>
      <c r="QWW10" s="928"/>
      <c r="QWX10" s="928"/>
      <c r="QWY10" s="928"/>
      <c r="QWZ10" s="928"/>
      <c r="QXA10" s="928"/>
      <c r="QXB10" s="928"/>
      <c r="QXC10" s="928"/>
      <c r="QXD10" s="928"/>
      <c r="QXE10" s="928"/>
      <c r="QXF10" s="928"/>
      <c r="QXG10" s="928"/>
      <c r="QXH10" s="928"/>
      <c r="QXI10" s="928"/>
      <c r="QXJ10" s="928"/>
      <c r="QXK10" s="928"/>
      <c r="QXL10" s="928"/>
      <c r="QXM10" s="928"/>
      <c r="QXN10" s="928"/>
      <c r="QXO10" s="928"/>
      <c r="QXP10" s="928"/>
      <c r="QXQ10" s="928"/>
      <c r="QXR10" s="928"/>
      <c r="QXS10" s="928"/>
      <c r="QXT10" s="928"/>
      <c r="QXU10" s="928"/>
      <c r="QXV10" s="928"/>
      <c r="QXW10" s="928"/>
      <c r="QXX10" s="928"/>
      <c r="QXY10" s="928"/>
      <c r="QXZ10" s="928"/>
      <c r="QYA10" s="928"/>
      <c r="QYB10" s="928"/>
      <c r="QYC10" s="928"/>
      <c r="QYD10" s="928"/>
      <c r="QYE10" s="928"/>
      <c r="QYF10" s="928"/>
      <c r="QYG10" s="928"/>
      <c r="QYH10" s="928"/>
      <c r="QYI10" s="928"/>
      <c r="QYJ10" s="928"/>
      <c r="QYK10" s="928"/>
      <c r="QYL10" s="928"/>
      <c r="QYM10" s="928"/>
      <c r="QYN10" s="928"/>
      <c r="QYO10" s="928"/>
      <c r="QYP10" s="928"/>
      <c r="QYQ10" s="928"/>
      <c r="QYR10" s="928"/>
      <c r="QYS10" s="928"/>
      <c r="QYT10" s="928"/>
      <c r="QYU10" s="928"/>
      <c r="QYV10" s="928"/>
      <c r="QYW10" s="928"/>
      <c r="QYX10" s="928"/>
      <c r="QYY10" s="928"/>
      <c r="QYZ10" s="928"/>
      <c r="QZA10" s="928"/>
      <c r="QZB10" s="928"/>
      <c r="QZC10" s="928"/>
      <c r="QZD10" s="928"/>
      <c r="QZE10" s="928"/>
      <c r="QZF10" s="928"/>
      <c r="QZG10" s="928"/>
      <c r="QZH10" s="928"/>
      <c r="QZI10" s="928"/>
      <c r="QZJ10" s="928"/>
      <c r="QZK10" s="928"/>
      <c r="QZL10" s="928"/>
      <c r="QZM10" s="928"/>
      <c r="QZN10" s="928"/>
      <c r="QZO10" s="928"/>
      <c r="QZP10" s="928"/>
      <c r="QZQ10" s="928"/>
      <c r="QZR10" s="928"/>
      <c r="QZS10" s="928"/>
      <c r="QZT10" s="928"/>
      <c r="QZU10" s="928"/>
      <c r="QZV10" s="928"/>
      <c r="QZW10" s="928"/>
      <c r="QZX10" s="928"/>
      <c r="QZY10" s="928"/>
      <c r="QZZ10" s="928"/>
      <c r="RAA10" s="928"/>
      <c r="RAB10" s="928"/>
      <c r="RAC10" s="928"/>
      <c r="RAD10" s="928"/>
      <c r="RAE10" s="928"/>
      <c r="RAF10" s="928"/>
      <c r="RAG10" s="928"/>
      <c r="RAH10" s="928"/>
      <c r="RAI10" s="928"/>
      <c r="RAJ10" s="928"/>
      <c r="RAK10" s="928"/>
      <c r="RAL10" s="928"/>
      <c r="RAM10" s="928"/>
      <c r="RAN10" s="928"/>
      <c r="RAO10" s="928"/>
      <c r="RAP10" s="928"/>
      <c r="RAQ10" s="928"/>
      <c r="RAR10" s="928"/>
      <c r="RAS10" s="928"/>
      <c r="RAT10" s="928"/>
      <c r="RAU10" s="928"/>
      <c r="RAV10" s="928"/>
      <c r="RAW10" s="928"/>
      <c r="RAX10" s="928"/>
      <c r="RAY10" s="928"/>
      <c r="RAZ10" s="928"/>
      <c r="RBA10" s="928"/>
      <c r="RBB10" s="928"/>
      <c r="RBC10" s="928"/>
      <c r="RBD10" s="928"/>
      <c r="RBE10" s="928"/>
      <c r="RBF10" s="928"/>
      <c r="RBG10" s="928"/>
      <c r="RBH10" s="928"/>
      <c r="RBI10" s="928"/>
      <c r="RBJ10" s="928"/>
      <c r="RBK10" s="928"/>
      <c r="RBL10" s="928"/>
      <c r="RBM10" s="928"/>
      <c r="RBN10" s="928"/>
      <c r="RBO10" s="928"/>
      <c r="RBP10" s="928"/>
      <c r="RBQ10" s="928"/>
      <c r="RBR10" s="928"/>
      <c r="RBS10" s="928"/>
      <c r="RBT10" s="928"/>
      <c r="RBU10" s="928"/>
      <c r="RBV10" s="928"/>
      <c r="RBW10" s="928"/>
      <c r="RBX10" s="928"/>
      <c r="RBY10" s="928"/>
      <c r="RBZ10" s="928"/>
      <c r="RCA10" s="928"/>
      <c r="RCB10" s="928"/>
      <c r="RCC10" s="928"/>
      <c r="RCD10" s="928"/>
      <c r="RCE10" s="928"/>
      <c r="RCF10" s="928"/>
      <c r="RCG10" s="928"/>
      <c r="RCH10" s="928"/>
      <c r="RCI10" s="928"/>
      <c r="RCJ10" s="928"/>
      <c r="RCK10" s="928"/>
      <c r="RCL10" s="928"/>
      <c r="RCM10" s="928"/>
      <c r="RCN10" s="928"/>
      <c r="RCO10" s="928"/>
      <c r="RCP10" s="928"/>
      <c r="RCQ10" s="928"/>
      <c r="RCR10" s="928"/>
      <c r="RCS10" s="928"/>
      <c r="RCT10" s="928"/>
      <c r="RCU10" s="928"/>
      <c r="RCV10" s="928"/>
      <c r="RCW10" s="928"/>
      <c r="RCX10" s="928"/>
      <c r="RCY10" s="928"/>
      <c r="RCZ10" s="928"/>
      <c r="RDA10" s="928"/>
      <c r="RDB10" s="928"/>
      <c r="RDC10" s="928"/>
      <c r="RDD10" s="928"/>
      <c r="RDE10" s="928"/>
      <c r="RDF10" s="928"/>
      <c r="RDG10" s="928"/>
      <c r="RDH10" s="928"/>
      <c r="RDI10" s="928"/>
      <c r="RDJ10" s="928"/>
      <c r="RDK10" s="928"/>
      <c r="RDL10" s="928"/>
      <c r="RDM10" s="928"/>
      <c r="RDN10" s="928"/>
      <c r="RDO10" s="928"/>
      <c r="RDP10" s="928"/>
      <c r="RDQ10" s="928"/>
      <c r="RDR10" s="928"/>
      <c r="RDS10" s="928"/>
      <c r="RDT10" s="928"/>
      <c r="RDU10" s="928"/>
      <c r="RDV10" s="928"/>
      <c r="RDW10" s="928"/>
      <c r="RDX10" s="928"/>
      <c r="RDY10" s="928"/>
      <c r="RDZ10" s="928"/>
      <c r="REA10" s="928"/>
      <c r="REB10" s="928"/>
      <c r="REC10" s="928"/>
      <c r="RED10" s="928"/>
      <c r="REE10" s="928"/>
      <c r="REF10" s="928"/>
      <c r="REG10" s="928"/>
      <c r="REH10" s="928"/>
      <c r="REI10" s="928"/>
      <c r="REJ10" s="928"/>
      <c r="REK10" s="928"/>
      <c r="REL10" s="928"/>
      <c r="REM10" s="928"/>
      <c r="REN10" s="928"/>
      <c r="REO10" s="928"/>
      <c r="REP10" s="928"/>
      <c r="REQ10" s="928"/>
      <c r="RER10" s="928"/>
      <c r="RES10" s="928"/>
      <c r="RET10" s="928"/>
      <c r="REU10" s="928"/>
      <c r="REV10" s="928"/>
      <c r="REW10" s="928"/>
      <c r="REX10" s="928"/>
      <c r="REY10" s="928"/>
      <c r="REZ10" s="928"/>
      <c r="RFA10" s="928"/>
      <c r="RFB10" s="928"/>
      <c r="RFC10" s="928"/>
      <c r="RFD10" s="928"/>
      <c r="RFE10" s="928"/>
      <c r="RFF10" s="928"/>
      <c r="RFG10" s="928"/>
      <c r="RFH10" s="928"/>
      <c r="RFI10" s="928"/>
      <c r="RFJ10" s="928"/>
      <c r="RFK10" s="928"/>
      <c r="RFL10" s="928"/>
      <c r="RFM10" s="928"/>
      <c r="RFN10" s="928"/>
      <c r="RFO10" s="928"/>
      <c r="RFP10" s="928"/>
      <c r="RFQ10" s="928"/>
      <c r="RFR10" s="928"/>
      <c r="RFS10" s="928"/>
      <c r="RFT10" s="928"/>
      <c r="RFU10" s="928"/>
      <c r="RFV10" s="928"/>
      <c r="RFW10" s="928"/>
      <c r="RFX10" s="928"/>
      <c r="RFY10" s="928"/>
      <c r="RFZ10" s="928"/>
      <c r="RGA10" s="928"/>
      <c r="RGB10" s="928"/>
      <c r="RGC10" s="928"/>
      <c r="RGD10" s="928"/>
      <c r="RGE10" s="928"/>
      <c r="RGF10" s="928"/>
      <c r="RGG10" s="928"/>
      <c r="RGH10" s="928"/>
      <c r="RGI10" s="928"/>
      <c r="RGJ10" s="928"/>
      <c r="RGK10" s="928"/>
      <c r="RGL10" s="928"/>
      <c r="RGM10" s="928"/>
      <c r="RGN10" s="928"/>
      <c r="RGO10" s="928"/>
      <c r="RGP10" s="928"/>
      <c r="RGQ10" s="928"/>
      <c r="RGR10" s="928"/>
      <c r="RGS10" s="928"/>
      <c r="RGT10" s="928"/>
      <c r="RGU10" s="928"/>
      <c r="RGV10" s="928"/>
      <c r="RGW10" s="928"/>
      <c r="RGX10" s="928"/>
      <c r="RGY10" s="928"/>
      <c r="RGZ10" s="928"/>
      <c r="RHA10" s="928"/>
      <c r="RHB10" s="928"/>
      <c r="RHC10" s="928"/>
      <c r="RHD10" s="928"/>
      <c r="RHE10" s="928"/>
      <c r="RHF10" s="928"/>
      <c r="RHG10" s="928"/>
      <c r="RHH10" s="928"/>
      <c r="RHI10" s="928"/>
      <c r="RHJ10" s="928"/>
      <c r="RHK10" s="928"/>
      <c r="RHL10" s="928"/>
      <c r="RHM10" s="928"/>
      <c r="RHN10" s="928"/>
      <c r="RHO10" s="928"/>
      <c r="RHP10" s="928"/>
      <c r="RHQ10" s="928"/>
      <c r="RHR10" s="928"/>
      <c r="RHS10" s="928"/>
      <c r="RHT10" s="928"/>
      <c r="RHU10" s="928"/>
      <c r="RHV10" s="928"/>
      <c r="RHW10" s="928"/>
      <c r="RHX10" s="928"/>
      <c r="RHY10" s="928"/>
      <c r="RHZ10" s="928"/>
      <c r="RIA10" s="928"/>
      <c r="RIB10" s="928"/>
      <c r="RIC10" s="928"/>
      <c r="RID10" s="928"/>
      <c r="RIE10" s="928"/>
      <c r="RIF10" s="928"/>
      <c r="RIG10" s="928"/>
      <c r="RIH10" s="928"/>
      <c r="RII10" s="928"/>
      <c r="RIJ10" s="928"/>
      <c r="RIK10" s="928"/>
      <c r="RIL10" s="928"/>
      <c r="RIM10" s="928"/>
      <c r="RIN10" s="928"/>
      <c r="RIO10" s="928"/>
      <c r="RIP10" s="928"/>
      <c r="RIQ10" s="928"/>
      <c r="RIR10" s="928"/>
      <c r="RIS10" s="928"/>
      <c r="RIT10" s="928"/>
      <c r="RIU10" s="928"/>
      <c r="RIV10" s="928"/>
      <c r="RIW10" s="928"/>
      <c r="RIX10" s="928"/>
      <c r="RIY10" s="928"/>
      <c r="RIZ10" s="928"/>
      <c r="RJA10" s="928"/>
      <c r="RJB10" s="928"/>
      <c r="RJC10" s="928"/>
      <c r="RJD10" s="928"/>
      <c r="RJE10" s="928"/>
      <c r="RJF10" s="928"/>
      <c r="RJG10" s="928"/>
      <c r="RJH10" s="928"/>
      <c r="RJI10" s="928"/>
      <c r="RJJ10" s="928"/>
      <c r="RJK10" s="928"/>
      <c r="RJL10" s="928"/>
      <c r="RJM10" s="928"/>
      <c r="RJN10" s="928"/>
      <c r="RJO10" s="928"/>
      <c r="RJP10" s="928"/>
      <c r="RJQ10" s="928"/>
      <c r="RJR10" s="928"/>
      <c r="RJS10" s="928"/>
      <c r="RJT10" s="928"/>
      <c r="RJU10" s="928"/>
      <c r="RJV10" s="928"/>
      <c r="RJW10" s="928"/>
      <c r="RJX10" s="928"/>
      <c r="RJY10" s="928"/>
      <c r="RJZ10" s="928"/>
      <c r="RKA10" s="928"/>
      <c r="RKB10" s="928"/>
      <c r="RKC10" s="928"/>
      <c r="RKD10" s="928"/>
      <c r="RKE10" s="928"/>
      <c r="RKF10" s="928"/>
      <c r="RKG10" s="928"/>
      <c r="RKH10" s="928"/>
      <c r="RKI10" s="928"/>
      <c r="RKJ10" s="928"/>
      <c r="RKK10" s="928"/>
      <c r="RKL10" s="928"/>
      <c r="RKM10" s="928"/>
      <c r="RKN10" s="928"/>
      <c r="RKO10" s="928"/>
      <c r="RKP10" s="928"/>
      <c r="RKQ10" s="928"/>
      <c r="RKR10" s="928"/>
      <c r="RKS10" s="928"/>
      <c r="RKT10" s="928"/>
      <c r="RKU10" s="928"/>
      <c r="RKV10" s="928"/>
      <c r="RKW10" s="928"/>
      <c r="RKX10" s="928"/>
      <c r="RKY10" s="928"/>
      <c r="RKZ10" s="928"/>
      <c r="RLA10" s="928"/>
      <c r="RLB10" s="928"/>
      <c r="RLC10" s="928"/>
      <c r="RLD10" s="928"/>
      <c r="RLE10" s="928"/>
      <c r="RLF10" s="928"/>
      <c r="RLG10" s="928"/>
      <c r="RLH10" s="928"/>
      <c r="RLI10" s="928"/>
      <c r="RLJ10" s="928"/>
      <c r="RLK10" s="928"/>
      <c r="RLL10" s="928"/>
      <c r="RLM10" s="928"/>
      <c r="RLN10" s="928"/>
      <c r="RLO10" s="928"/>
      <c r="RLP10" s="928"/>
      <c r="RLQ10" s="928"/>
      <c r="RLR10" s="928"/>
      <c r="RLS10" s="928"/>
      <c r="RLT10" s="928"/>
      <c r="RLU10" s="928"/>
      <c r="RLV10" s="928"/>
      <c r="RLW10" s="928"/>
      <c r="RLX10" s="928"/>
      <c r="RLY10" s="928"/>
      <c r="RLZ10" s="928"/>
      <c r="RMA10" s="928"/>
      <c r="RMB10" s="928"/>
      <c r="RMC10" s="928"/>
      <c r="RMD10" s="928"/>
      <c r="RME10" s="928"/>
      <c r="RMF10" s="928"/>
      <c r="RMG10" s="928"/>
      <c r="RMH10" s="928"/>
      <c r="RMI10" s="928"/>
      <c r="RMJ10" s="928"/>
      <c r="RMK10" s="928"/>
      <c r="RML10" s="928"/>
      <c r="RMM10" s="928"/>
      <c r="RMN10" s="928"/>
      <c r="RMO10" s="928"/>
      <c r="RMP10" s="928"/>
      <c r="RMQ10" s="928"/>
      <c r="RMR10" s="928"/>
      <c r="RMS10" s="928"/>
      <c r="RMT10" s="928"/>
      <c r="RMU10" s="928"/>
      <c r="RMV10" s="928"/>
      <c r="RMW10" s="928"/>
      <c r="RMX10" s="928"/>
      <c r="RMY10" s="928"/>
      <c r="RMZ10" s="928"/>
      <c r="RNA10" s="928"/>
      <c r="RNB10" s="928"/>
      <c r="RNC10" s="928"/>
      <c r="RND10" s="928"/>
      <c r="RNE10" s="928"/>
      <c r="RNF10" s="928"/>
      <c r="RNG10" s="928"/>
      <c r="RNH10" s="928"/>
      <c r="RNI10" s="928"/>
      <c r="RNJ10" s="928"/>
      <c r="RNK10" s="928"/>
      <c r="RNL10" s="928"/>
      <c r="RNM10" s="928"/>
      <c r="RNN10" s="928"/>
      <c r="RNO10" s="928"/>
      <c r="RNP10" s="928"/>
      <c r="RNQ10" s="928"/>
      <c r="RNR10" s="928"/>
      <c r="RNS10" s="928"/>
      <c r="RNT10" s="928"/>
      <c r="RNU10" s="928"/>
      <c r="RNV10" s="928"/>
      <c r="RNW10" s="928"/>
      <c r="RNX10" s="928"/>
      <c r="RNY10" s="928"/>
      <c r="RNZ10" s="928"/>
      <c r="ROA10" s="928"/>
      <c r="ROB10" s="928"/>
      <c r="ROC10" s="928"/>
      <c r="ROD10" s="928"/>
      <c r="ROE10" s="928"/>
      <c r="ROF10" s="928"/>
      <c r="ROG10" s="928"/>
      <c r="ROH10" s="928"/>
      <c r="ROI10" s="928"/>
      <c r="ROJ10" s="928"/>
      <c r="ROK10" s="928"/>
      <c r="ROL10" s="928"/>
      <c r="ROM10" s="928"/>
      <c r="RON10" s="928"/>
      <c r="ROO10" s="928"/>
      <c r="ROP10" s="928"/>
      <c r="ROQ10" s="928"/>
      <c r="ROR10" s="928"/>
      <c r="ROS10" s="928"/>
      <c r="ROT10" s="928"/>
      <c r="ROU10" s="928"/>
      <c r="ROV10" s="928"/>
      <c r="ROW10" s="928"/>
      <c r="ROX10" s="928"/>
      <c r="ROY10" s="928"/>
      <c r="ROZ10" s="928"/>
      <c r="RPA10" s="928"/>
      <c r="RPB10" s="928"/>
      <c r="RPC10" s="928"/>
      <c r="RPD10" s="928"/>
      <c r="RPE10" s="928"/>
      <c r="RPF10" s="928"/>
      <c r="RPG10" s="928"/>
      <c r="RPH10" s="928"/>
      <c r="RPI10" s="928"/>
      <c r="RPJ10" s="928"/>
      <c r="RPK10" s="928"/>
      <c r="RPL10" s="928"/>
      <c r="RPM10" s="928"/>
      <c r="RPN10" s="928"/>
      <c r="RPO10" s="928"/>
      <c r="RPP10" s="928"/>
      <c r="RPQ10" s="928"/>
      <c r="RPR10" s="928"/>
      <c r="RPS10" s="928"/>
      <c r="RPT10" s="928"/>
      <c r="RPU10" s="928"/>
      <c r="RPV10" s="928"/>
      <c r="RPW10" s="928"/>
      <c r="RPX10" s="928"/>
      <c r="RPY10" s="928"/>
      <c r="RPZ10" s="928"/>
      <c r="RQA10" s="928"/>
      <c r="RQB10" s="928"/>
      <c r="RQC10" s="928"/>
      <c r="RQD10" s="928"/>
      <c r="RQE10" s="928"/>
      <c r="RQF10" s="928"/>
      <c r="RQG10" s="928"/>
      <c r="RQH10" s="928"/>
      <c r="RQI10" s="928"/>
      <c r="RQJ10" s="928"/>
      <c r="RQK10" s="928"/>
      <c r="RQL10" s="928"/>
      <c r="RQM10" s="928"/>
      <c r="RQN10" s="928"/>
      <c r="RQO10" s="928"/>
      <c r="RQP10" s="928"/>
      <c r="RQQ10" s="928"/>
      <c r="RQR10" s="928"/>
      <c r="RQS10" s="928"/>
      <c r="RQT10" s="928"/>
      <c r="RQU10" s="928"/>
      <c r="RQV10" s="928"/>
      <c r="RQW10" s="928"/>
      <c r="RQX10" s="928"/>
      <c r="RQY10" s="928"/>
      <c r="RQZ10" s="928"/>
      <c r="RRA10" s="928"/>
      <c r="RRB10" s="928"/>
      <c r="RRC10" s="928"/>
      <c r="RRD10" s="928"/>
      <c r="RRE10" s="928"/>
      <c r="RRF10" s="928"/>
      <c r="RRG10" s="928"/>
      <c r="RRH10" s="928"/>
      <c r="RRI10" s="928"/>
      <c r="RRJ10" s="928"/>
      <c r="RRK10" s="928"/>
      <c r="RRL10" s="928"/>
      <c r="RRM10" s="928"/>
      <c r="RRN10" s="928"/>
      <c r="RRO10" s="928"/>
      <c r="RRP10" s="928"/>
      <c r="RRQ10" s="928"/>
      <c r="RRR10" s="928"/>
      <c r="RRS10" s="928"/>
      <c r="RRT10" s="928"/>
      <c r="RRU10" s="928"/>
      <c r="RRV10" s="928"/>
      <c r="RRW10" s="928"/>
      <c r="RRX10" s="928"/>
      <c r="RRY10" s="928"/>
      <c r="RRZ10" s="928"/>
      <c r="RSA10" s="928"/>
      <c r="RSB10" s="928"/>
      <c r="RSC10" s="928"/>
      <c r="RSD10" s="928"/>
      <c r="RSE10" s="928"/>
      <c r="RSF10" s="928"/>
      <c r="RSG10" s="928"/>
      <c r="RSH10" s="928"/>
      <c r="RSI10" s="928"/>
      <c r="RSJ10" s="928"/>
      <c r="RSK10" s="928"/>
      <c r="RSL10" s="928"/>
      <c r="RSM10" s="928"/>
      <c r="RSN10" s="928"/>
      <c r="RSO10" s="928"/>
      <c r="RSP10" s="928"/>
      <c r="RSQ10" s="928"/>
      <c r="RSR10" s="928"/>
      <c r="RSS10" s="928"/>
      <c r="RST10" s="928"/>
      <c r="RSU10" s="928"/>
      <c r="RSV10" s="928"/>
      <c r="RSW10" s="928"/>
      <c r="RSX10" s="928"/>
      <c r="RSY10" s="928"/>
      <c r="RSZ10" s="928"/>
      <c r="RTA10" s="928"/>
      <c r="RTB10" s="928"/>
      <c r="RTC10" s="928"/>
      <c r="RTD10" s="928"/>
      <c r="RTE10" s="928"/>
      <c r="RTF10" s="928"/>
      <c r="RTG10" s="928"/>
      <c r="RTH10" s="928"/>
      <c r="RTI10" s="928"/>
      <c r="RTJ10" s="928"/>
      <c r="RTK10" s="928"/>
      <c r="RTL10" s="928"/>
      <c r="RTM10" s="928"/>
      <c r="RTN10" s="928"/>
      <c r="RTO10" s="928"/>
      <c r="RTP10" s="928"/>
      <c r="RTQ10" s="928"/>
      <c r="RTR10" s="928"/>
      <c r="RTS10" s="928"/>
      <c r="RTT10" s="928"/>
      <c r="RTU10" s="928"/>
      <c r="RTV10" s="928"/>
      <c r="RTW10" s="928"/>
      <c r="RTX10" s="928"/>
      <c r="RTY10" s="928"/>
      <c r="RTZ10" s="928"/>
      <c r="RUA10" s="928"/>
      <c r="RUB10" s="928"/>
      <c r="RUC10" s="928"/>
      <c r="RUD10" s="928"/>
      <c r="RUE10" s="928"/>
      <c r="RUF10" s="928"/>
      <c r="RUG10" s="928"/>
      <c r="RUH10" s="928"/>
      <c r="RUI10" s="928"/>
      <c r="RUJ10" s="928"/>
      <c r="RUK10" s="928"/>
      <c r="RUL10" s="928"/>
      <c r="RUM10" s="928"/>
      <c r="RUN10" s="928"/>
      <c r="RUO10" s="928"/>
      <c r="RUP10" s="928"/>
      <c r="RUQ10" s="928"/>
      <c r="RUR10" s="928"/>
      <c r="RUS10" s="928"/>
      <c r="RUT10" s="928"/>
      <c r="RUU10" s="928"/>
      <c r="RUV10" s="928"/>
      <c r="RUW10" s="928"/>
      <c r="RUX10" s="928"/>
      <c r="RUY10" s="928"/>
      <c r="RUZ10" s="928"/>
      <c r="RVA10" s="928"/>
      <c r="RVB10" s="928"/>
      <c r="RVC10" s="928"/>
      <c r="RVD10" s="928"/>
      <c r="RVE10" s="928"/>
      <c r="RVF10" s="928"/>
      <c r="RVG10" s="928"/>
      <c r="RVH10" s="928"/>
      <c r="RVI10" s="928"/>
      <c r="RVJ10" s="928"/>
      <c r="RVK10" s="928"/>
      <c r="RVL10" s="928"/>
      <c r="RVM10" s="928"/>
      <c r="RVN10" s="928"/>
      <c r="RVO10" s="928"/>
      <c r="RVP10" s="928"/>
      <c r="RVQ10" s="928"/>
      <c r="RVR10" s="928"/>
      <c r="RVS10" s="928"/>
      <c r="RVT10" s="928"/>
      <c r="RVU10" s="928"/>
      <c r="RVV10" s="928"/>
      <c r="RVW10" s="928"/>
      <c r="RVX10" s="928"/>
      <c r="RVY10" s="928"/>
      <c r="RVZ10" s="928"/>
      <c r="RWA10" s="928"/>
      <c r="RWB10" s="928"/>
      <c r="RWC10" s="928"/>
      <c r="RWD10" s="928"/>
      <c r="RWE10" s="928"/>
      <c r="RWF10" s="928"/>
      <c r="RWG10" s="928"/>
      <c r="RWH10" s="928"/>
      <c r="RWI10" s="928"/>
      <c r="RWJ10" s="928"/>
      <c r="RWK10" s="928"/>
      <c r="RWL10" s="928"/>
      <c r="RWM10" s="928"/>
      <c r="RWN10" s="928"/>
      <c r="RWO10" s="928"/>
      <c r="RWP10" s="928"/>
      <c r="RWQ10" s="928"/>
      <c r="RWR10" s="928"/>
      <c r="RWS10" s="928"/>
      <c r="RWT10" s="928"/>
      <c r="RWU10" s="928"/>
      <c r="RWV10" s="928"/>
      <c r="RWW10" s="928"/>
      <c r="RWX10" s="928"/>
      <c r="RWY10" s="928"/>
      <c r="RWZ10" s="928"/>
      <c r="RXA10" s="928"/>
      <c r="RXB10" s="928"/>
      <c r="RXC10" s="928"/>
      <c r="RXD10" s="928"/>
      <c r="RXE10" s="928"/>
      <c r="RXF10" s="928"/>
      <c r="RXG10" s="928"/>
      <c r="RXH10" s="928"/>
      <c r="RXI10" s="928"/>
      <c r="RXJ10" s="928"/>
      <c r="RXK10" s="928"/>
      <c r="RXL10" s="928"/>
      <c r="RXM10" s="928"/>
      <c r="RXN10" s="928"/>
      <c r="RXO10" s="928"/>
      <c r="RXP10" s="928"/>
      <c r="RXQ10" s="928"/>
      <c r="RXR10" s="928"/>
      <c r="RXS10" s="928"/>
      <c r="RXT10" s="928"/>
      <c r="RXU10" s="928"/>
      <c r="RXV10" s="928"/>
      <c r="RXW10" s="928"/>
      <c r="RXX10" s="928"/>
      <c r="RXY10" s="928"/>
      <c r="RXZ10" s="928"/>
      <c r="RYA10" s="928"/>
      <c r="RYB10" s="928"/>
      <c r="RYC10" s="928"/>
      <c r="RYD10" s="928"/>
      <c r="RYE10" s="928"/>
      <c r="RYF10" s="928"/>
      <c r="RYG10" s="928"/>
      <c r="RYH10" s="928"/>
      <c r="RYI10" s="928"/>
      <c r="RYJ10" s="928"/>
      <c r="RYK10" s="928"/>
      <c r="RYL10" s="928"/>
      <c r="RYM10" s="928"/>
      <c r="RYN10" s="928"/>
      <c r="RYO10" s="928"/>
      <c r="RYP10" s="928"/>
      <c r="RYQ10" s="928"/>
      <c r="RYR10" s="928"/>
      <c r="RYS10" s="928"/>
      <c r="RYT10" s="928"/>
      <c r="RYU10" s="928"/>
      <c r="RYV10" s="928"/>
      <c r="RYW10" s="928"/>
      <c r="RYX10" s="928"/>
      <c r="RYY10" s="928"/>
      <c r="RYZ10" s="928"/>
      <c r="RZA10" s="928"/>
      <c r="RZB10" s="928"/>
      <c r="RZC10" s="928"/>
      <c r="RZD10" s="928"/>
      <c r="RZE10" s="928"/>
      <c r="RZF10" s="928"/>
      <c r="RZG10" s="928"/>
      <c r="RZH10" s="928"/>
      <c r="RZI10" s="928"/>
      <c r="RZJ10" s="928"/>
      <c r="RZK10" s="928"/>
      <c r="RZL10" s="928"/>
      <c r="RZM10" s="928"/>
      <c r="RZN10" s="928"/>
      <c r="RZO10" s="928"/>
      <c r="RZP10" s="928"/>
      <c r="RZQ10" s="928"/>
      <c r="RZR10" s="928"/>
      <c r="RZS10" s="928"/>
      <c r="RZT10" s="928"/>
      <c r="RZU10" s="928"/>
      <c r="RZV10" s="928"/>
      <c r="RZW10" s="928"/>
      <c r="RZX10" s="928"/>
      <c r="RZY10" s="928"/>
      <c r="RZZ10" s="928"/>
      <c r="SAA10" s="928"/>
      <c r="SAB10" s="928"/>
      <c r="SAC10" s="928"/>
      <c r="SAD10" s="928"/>
      <c r="SAE10" s="928"/>
      <c r="SAF10" s="928"/>
      <c r="SAG10" s="928"/>
      <c r="SAH10" s="928"/>
      <c r="SAI10" s="928"/>
      <c r="SAJ10" s="928"/>
      <c r="SAK10" s="928"/>
      <c r="SAL10" s="928"/>
      <c r="SAM10" s="928"/>
      <c r="SAN10" s="928"/>
      <c r="SAO10" s="928"/>
      <c r="SAP10" s="928"/>
      <c r="SAQ10" s="928"/>
      <c r="SAR10" s="928"/>
      <c r="SAS10" s="928"/>
      <c r="SAT10" s="928"/>
      <c r="SAU10" s="928"/>
      <c r="SAV10" s="928"/>
      <c r="SAW10" s="928"/>
      <c r="SAX10" s="928"/>
      <c r="SAY10" s="928"/>
      <c r="SAZ10" s="928"/>
      <c r="SBA10" s="928"/>
      <c r="SBB10" s="928"/>
      <c r="SBC10" s="928"/>
      <c r="SBD10" s="928"/>
      <c r="SBE10" s="928"/>
      <c r="SBF10" s="928"/>
      <c r="SBG10" s="928"/>
      <c r="SBH10" s="928"/>
      <c r="SBI10" s="928"/>
      <c r="SBJ10" s="928"/>
      <c r="SBK10" s="928"/>
      <c r="SBL10" s="928"/>
      <c r="SBM10" s="928"/>
      <c r="SBN10" s="928"/>
      <c r="SBO10" s="928"/>
      <c r="SBP10" s="928"/>
      <c r="SBQ10" s="928"/>
      <c r="SBR10" s="928"/>
      <c r="SBS10" s="928"/>
      <c r="SBT10" s="928"/>
      <c r="SBU10" s="928"/>
      <c r="SBV10" s="928"/>
      <c r="SBW10" s="928"/>
      <c r="SBX10" s="928"/>
      <c r="SBY10" s="928"/>
      <c r="SBZ10" s="928"/>
      <c r="SCA10" s="928"/>
      <c r="SCB10" s="928"/>
      <c r="SCC10" s="928"/>
      <c r="SCD10" s="928"/>
      <c r="SCE10" s="928"/>
      <c r="SCF10" s="928"/>
      <c r="SCG10" s="928"/>
      <c r="SCH10" s="928"/>
      <c r="SCI10" s="928"/>
      <c r="SCJ10" s="928"/>
      <c r="SCK10" s="928"/>
      <c r="SCL10" s="928"/>
      <c r="SCM10" s="928"/>
      <c r="SCN10" s="928"/>
      <c r="SCO10" s="928"/>
      <c r="SCP10" s="928"/>
      <c r="SCQ10" s="928"/>
      <c r="SCR10" s="928"/>
      <c r="SCS10" s="928"/>
      <c r="SCT10" s="928"/>
      <c r="SCU10" s="928"/>
      <c r="SCV10" s="928"/>
      <c r="SCW10" s="928"/>
      <c r="SCX10" s="928"/>
      <c r="SCY10" s="928"/>
      <c r="SCZ10" s="928"/>
      <c r="SDA10" s="928"/>
      <c r="SDB10" s="928"/>
      <c r="SDC10" s="928"/>
      <c r="SDD10" s="928"/>
      <c r="SDE10" s="928"/>
      <c r="SDF10" s="928"/>
      <c r="SDG10" s="928"/>
      <c r="SDH10" s="928"/>
      <c r="SDI10" s="928"/>
      <c r="SDJ10" s="928"/>
      <c r="SDK10" s="928"/>
      <c r="SDL10" s="928"/>
      <c r="SDM10" s="928"/>
      <c r="SDN10" s="928"/>
      <c r="SDO10" s="928"/>
      <c r="SDP10" s="928"/>
      <c r="SDQ10" s="928"/>
      <c r="SDR10" s="928"/>
      <c r="SDS10" s="928"/>
      <c r="SDT10" s="928"/>
      <c r="SDU10" s="928"/>
      <c r="SDV10" s="928"/>
      <c r="SDW10" s="928"/>
      <c r="SDX10" s="928"/>
      <c r="SDY10" s="928"/>
      <c r="SDZ10" s="928"/>
      <c r="SEA10" s="928"/>
      <c r="SEB10" s="928"/>
      <c r="SEC10" s="928"/>
      <c r="SED10" s="928"/>
      <c r="SEE10" s="928"/>
      <c r="SEF10" s="928"/>
      <c r="SEG10" s="928"/>
      <c r="SEH10" s="928"/>
      <c r="SEI10" s="928"/>
      <c r="SEJ10" s="928"/>
      <c r="SEK10" s="928"/>
      <c r="SEL10" s="928"/>
      <c r="SEM10" s="928"/>
      <c r="SEN10" s="928"/>
      <c r="SEO10" s="928"/>
      <c r="SEP10" s="928"/>
      <c r="SEQ10" s="928"/>
      <c r="SER10" s="928"/>
      <c r="SES10" s="928"/>
      <c r="SET10" s="928"/>
      <c r="SEU10" s="928"/>
      <c r="SEV10" s="928"/>
      <c r="SEW10" s="928"/>
      <c r="SEX10" s="928"/>
      <c r="SEY10" s="928"/>
      <c r="SEZ10" s="928"/>
      <c r="SFA10" s="928"/>
      <c r="SFB10" s="928"/>
      <c r="SFC10" s="928"/>
      <c r="SFD10" s="928"/>
      <c r="SFE10" s="928"/>
      <c r="SFF10" s="928"/>
      <c r="SFG10" s="928"/>
      <c r="SFH10" s="928"/>
      <c r="SFI10" s="928"/>
      <c r="SFJ10" s="928"/>
      <c r="SFK10" s="928"/>
      <c r="SFL10" s="928"/>
      <c r="SFM10" s="928"/>
      <c r="SFN10" s="928"/>
      <c r="SFO10" s="928"/>
      <c r="SFP10" s="928"/>
      <c r="SFQ10" s="928"/>
      <c r="SFR10" s="928"/>
      <c r="SFS10" s="928"/>
      <c r="SFT10" s="928"/>
      <c r="SFU10" s="928"/>
      <c r="SFV10" s="928"/>
      <c r="SFW10" s="928"/>
      <c r="SFX10" s="928"/>
      <c r="SFY10" s="928"/>
      <c r="SFZ10" s="928"/>
      <c r="SGA10" s="928"/>
      <c r="SGB10" s="928"/>
      <c r="SGC10" s="928"/>
      <c r="SGD10" s="928"/>
      <c r="SGE10" s="928"/>
      <c r="SGF10" s="928"/>
      <c r="SGG10" s="928"/>
      <c r="SGH10" s="928"/>
      <c r="SGI10" s="928"/>
      <c r="SGJ10" s="928"/>
      <c r="SGK10" s="928"/>
      <c r="SGL10" s="928"/>
      <c r="SGM10" s="928"/>
      <c r="SGN10" s="928"/>
      <c r="SGO10" s="928"/>
      <c r="SGP10" s="928"/>
      <c r="SGQ10" s="928"/>
      <c r="SGR10" s="928"/>
      <c r="SGS10" s="928"/>
      <c r="SGT10" s="928"/>
      <c r="SGU10" s="928"/>
      <c r="SGV10" s="928"/>
      <c r="SGW10" s="928"/>
      <c r="SGX10" s="928"/>
      <c r="SGY10" s="928"/>
      <c r="SGZ10" s="928"/>
      <c r="SHA10" s="928"/>
      <c r="SHB10" s="928"/>
      <c r="SHC10" s="928"/>
      <c r="SHD10" s="928"/>
      <c r="SHE10" s="928"/>
      <c r="SHF10" s="928"/>
      <c r="SHG10" s="928"/>
      <c r="SHH10" s="928"/>
      <c r="SHI10" s="928"/>
      <c r="SHJ10" s="928"/>
      <c r="SHK10" s="928"/>
      <c r="SHL10" s="928"/>
      <c r="SHM10" s="928"/>
      <c r="SHN10" s="928"/>
      <c r="SHO10" s="928"/>
      <c r="SHP10" s="928"/>
      <c r="SHQ10" s="928"/>
      <c r="SHR10" s="928"/>
      <c r="SHS10" s="928"/>
      <c r="SHT10" s="928"/>
      <c r="SHU10" s="928"/>
      <c r="SHV10" s="928"/>
      <c r="SHW10" s="928"/>
      <c r="SHX10" s="928"/>
      <c r="SHY10" s="928"/>
      <c r="SHZ10" s="928"/>
      <c r="SIA10" s="928"/>
      <c r="SIB10" s="928"/>
      <c r="SIC10" s="928"/>
      <c r="SID10" s="928"/>
      <c r="SIE10" s="928"/>
      <c r="SIF10" s="928"/>
      <c r="SIG10" s="928"/>
      <c r="SIH10" s="928"/>
      <c r="SII10" s="928"/>
      <c r="SIJ10" s="928"/>
      <c r="SIK10" s="928"/>
      <c r="SIL10" s="928"/>
      <c r="SIM10" s="928"/>
      <c r="SIN10" s="928"/>
      <c r="SIO10" s="928"/>
      <c r="SIP10" s="928"/>
      <c r="SIQ10" s="928"/>
      <c r="SIR10" s="928"/>
      <c r="SIS10" s="928"/>
      <c r="SIT10" s="928"/>
      <c r="SIU10" s="928"/>
      <c r="SIV10" s="928"/>
      <c r="SIW10" s="928"/>
      <c r="SIX10" s="928"/>
      <c r="SIY10" s="928"/>
      <c r="SIZ10" s="928"/>
      <c r="SJA10" s="928"/>
      <c r="SJB10" s="928"/>
      <c r="SJC10" s="928"/>
      <c r="SJD10" s="928"/>
      <c r="SJE10" s="928"/>
      <c r="SJF10" s="928"/>
      <c r="SJG10" s="928"/>
      <c r="SJH10" s="928"/>
      <c r="SJI10" s="928"/>
      <c r="SJJ10" s="928"/>
      <c r="SJK10" s="928"/>
      <c r="SJL10" s="928"/>
      <c r="SJM10" s="928"/>
      <c r="SJN10" s="928"/>
      <c r="SJO10" s="928"/>
      <c r="SJP10" s="928"/>
      <c r="SJQ10" s="928"/>
      <c r="SJR10" s="928"/>
      <c r="SJS10" s="928"/>
      <c r="SJT10" s="928"/>
      <c r="SJU10" s="928"/>
      <c r="SJV10" s="928"/>
      <c r="SJW10" s="928"/>
      <c r="SJX10" s="928"/>
      <c r="SJY10" s="928"/>
      <c r="SJZ10" s="928"/>
      <c r="SKA10" s="928"/>
      <c r="SKB10" s="928"/>
      <c r="SKC10" s="928"/>
      <c r="SKD10" s="928"/>
      <c r="SKE10" s="928"/>
      <c r="SKF10" s="928"/>
      <c r="SKG10" s="928"/>
      <c r="SKH10" s="928"/>
      <c r="SKI10" s="928"/>
      <c r="SKJ10" s="928"/>
      <c r="SKK10" s="928"/>
      <c r="SKL10" s="928"/>
      <c r="SKM10" s="928"/>
      <c r="SKN10" s="928"/>
      <c r="SKO10" s="928"/>
      <c r="SKP10" s="928"/>
      <c r="SKQ10" s="928"/>
      <c r="SKR10" s="928"/>
      <c r="SKS10" s="928"/>
      <c r="SKT10" s="928"/>
      <c r="SKU10" s="928"/>
      <c r="SKV10" s="928"/>
      <c r="SKW10" s="928"/>
      <c r="SKX10" s="928"/>
      <c r="SKY10" s="928"/>
      <c r="SKZ10" s="928"/>
      <c r="SLA10" s="928"/>
      <c r="SLB10" s="928"/>
      <c r="SLC10" s="928"/>
      <c r="SLD10" s="928"/>
      <c r="SLE10" s="928"/>
      <c r="SLF10" s="928"/>
      <c r="SLG10" s="928"/>
      <c r="SLH10" s="928"/>
      <c r="SLI10" s="928"/>
      <c r="SLJ10" s="928"/>
      <c r="SLK10" s="928"/>
      <c r="SLL10" s="928"/>
      <c r="SLM10" s="928"/>
      <c r="SLN10" s="928"/>
      <c r="SLO10" s="928"/>
      <c r="SLP10" s="928"/>
      <c r="SLQ10" s="928"/>
      <c r="SLR10" s="928"/>
      <c r="SLS10" s="928"/>
      <c r="SLT10" s="928"/>
      <c r="SLU10" s="928"/>
      <c r="SLV10" s="928"/>
      <c r="SLW10" s="928"/>
      <c r="SLX10" s="928"/>
      <c r="SLY10" s="928"/>
      <c r="SLZ10" s="928"/>
      <c r="SMA10" s="928"/>
      <c r="SMB10" s="928"/>
      <c r="SMC10" s="928"/>
      <c r="SMD10" s="928"/>
      <c r="SME10" s="928"/>
      <c r="SMF10" s="928"/>
      <c r="SMG10" s="928"/>
      <c r="SMH10" s="928"/>
      <c r="SMI10" s="928"/>
      <c r="SMJ10" s="928"/>
      <c r="SMK10" s="928"/>
      <c r="SML10" s="928"/>
      <c r="SMM10" s="928"/>
      <c r="SMN10" s="928"/>
      <c r="SMO10" s="928"/>
      <c r="SMP10" s="928"/>
      <c r="SMQ10" s="928"/>
      <c r="SMR10" s="928"/>
      <c r="SMS10" s="928"/>
      <c r="SMT10" s="928"/>
      <c r="SMU10" s="928"/>
      <c r="SMV10" s="928"/>
      <c r="SMW10" s="928"/>
      <c r="SMX10" s="928"/>
      <c r="SMY10" s="928"/>
      <c r="SMZ10" s="928"/>
      <c r="SNA10" s="928"/>
      <c r="SNB10" s="928"/>
      <c r="SNC10" s="928"/>
      <c r="SND10" s="928"/>
      <c r="SNE10" s="928"/>
      <c r="SNF10" s="928"/>
      <c r="SNG10" s="928"/>
      <c r="SNH10" s="928"/>
      <c r="SNI10" s="928"/>
      <c r="SNJ10" s="928"/>
      <c r="SNK10" s="928"/>
      <c r="SNL10" s="928"/>
      <c r="SNM10" s="928"/>
      <c r="SNN10" s="928"/>
      <c r="SNO10" s="928"/>
      <c r="SNP10" s="928"/>
      <c r="SNQ10" s="928"/>
      <c r="SNR10" s="928"/>
      <c r="SNS10" s="928"/>
      <c r="SNT10" s="928"/>
      <c r="SNU10" s="928"/>
      <c r="SNV10" s="928"/>
      <c r="SNW10" s="928"/>
      <c r="SNX10" s="928"/>
      <c r="SNY10" s="928"/>
      <c r="SNZ10" s="928"/>
      <c r="SOA10" s="928"/>
      <c r="SOB10" s="928"/>
      <c r="SOC10" s="928"/>
      <c r="SOD10" s="928"/>
      <c r="SOE10" s="928"/>
      <c r="SOF10" s="928"/>
      <c r="SOG10" s="928"/>
      <c r="SOH10" s="928"/>
      <c r="SOI10" s="928"/>
      <c r="SOJ10" s="928"/>
      <c r="SOK10" s="928"/>
      <c r="SOL10" s="928"/>
      <c r="SOM10" s="928"/>
      <c r="SON10" s="928"/>
      <c r="SOO10" s="928"/>
      <c r="SOP10" s="928"/>
      <c r="SOQ10" s="928"/>
      <c r="SOR10" s="928"/>
      <c r="SOS10" s="928"/>
      <c r="SOT10" s="928"/>
      <c r="SOU10" s="928"/>
      <c r="SOV10" s="928"/>
      <c r="SOW10" s="928"/>
      <c r="SOX10" s="928"/>
      <c r="SOY10" s="928"/>
      <c r="SOZ10" s="928"/>
      <c r="SPA10" s="928"/>
      <c r="SPB10" s="928"/>
      <c r="SPC10" s="928"/>
      <c r="SPD10" s="928"/>
      <c r="SPE10" s="928"/>
      <c r="SPF10" s="928"/>
      <c r="SPG10" s="928"/>
      <c r="SPH10" s="928"/>
      <c r="SPI10" s="928"/>
      <c r="SPJ10" s="928"/>
      <c r="SPK10" s="928"/>
      <c r="SPL10" s="928"/>
      <c r="SPM10" s="928"/>
      <c r="SPN10" s="928"/>
      <c r="SPO10" s="928"/>
      <c r="SPP10" s="928"/>
      <c r="SPQ10" s="928"/>
      <c r="SPR10" s="928"/>
      <c r="SPS10" s="928"/>
      <c r="SPT10" s="928"/>
      <c r="SPU10" s="928"/>
      <c r="SPV10" s="928"/>
      <c r="SPW10" s="928"/>
      <c r="SPX10" s="928"/>
      <c r="SPY10" s="928"/>
      <c r="SPZ10" s="928"/>
      <c r="SQA10" s="928"/>
      <c r="SQB10" s="928"/>
      <c r="SQC10" s="928"/>
      <c r="SQD10" s="928"/>
      <c r="SQE10" s="928"/>
      <c r="SQF10" s="928"/>
      <c r="SQG10" s="928"/>
      <c r="SQH10" s="928"/>
      <c r="SQI10" s="928"/>
      <c r="SQJ10" s="928"/>
      <c r="SQK10" s="928"/>
      <c r="SQL10" s="928"/>
      <c r="SQM10" s="928"/>
      <c r="SQN10" s="928"/>
      <c r="SQO10" s="928"/>
      <c r="SQP10" s="928"/>
      <c r="SQQ10" s="928"/>
      <c r="SQR10" s="928"/>
      <c r="SQS10" s="928"/>
      <c r="SQT10" s="928"/>
      <c r="SQU10" s="928"/>
      <c r="SQV10" s="928"/>
      <c r="SQW10" s="928"/>
      <c r="SQX10" s="928"/>
      <c r="SQY10" s="928"/>
      <c r="SQZ10" s="928"/>
      <c r="SRA10" s="928"/>
      <c r="SRB10" s="928"/>
      <c r="SRC10" s="928"/>
      <c r="SRD10" s="928"/>
      <c r="SRE10" s="928"/>
      <c r="SRF10" s="928"/>
      <c r="SRG10" s="928"/>
      <c r="SRH10" s="928"/>
      <c r="SRI10" s="928"/>
      <c r="SRJ10" s="928"/>
      <c r="SRK10" s="928"/>
      <c r="SRL10" s="928"/>
      <c r="SRM10" s="928"/>
      <c r="SRN10" s="928"/>
      <c r="SRO10" s="928"/>
      <c r="SRP10" s="928"/>
      <c r="SRQ10" s="928"/>
      <c r="SRR10" s="928"/>
      <c r="SRS10" s="928"/>
      <c r="SRT10" s="928"/>
      <c r="SRU10" s="928"/>
      <c r="SRV10" s="928"/>
      <c r="SRW10" s="928"/>
      <c r="SRX10" s="928"/>
      <c r="SRY10" s="928"/>
      <c r="SRZ10" s="928"/>
      <c r="SSA10" s="928"/>
      <c r="SSB10" s="928"/>
      <c r="SSC10" s="928"/>
      <c r="SSD10" s="928"/>
      <c r="SSE10" s="928"/>
      <c r="SSF10" s="928"/>
      <c r="SSG10" s="928"/>
      <c r="SSH10" s="928"/>
      <c r="SSI10" s="928"/>
      <c r="SSJ10" s="928"/>
      <c r="SSK10" s="928"/>
      <c r="SSL10" s="928"/>
      <c r="SSM10" s="928"/>
      <c r="SSN10" s="928"/>
      <c r="SSO10" s="928"/>
      <c r="SSP10" s="928"/>
      <c r="SSQ10" s="928"/>
      <c r="SSR10" s="928"/>
      <c r="SSS10" s="928"/>
      <c r="SST10" s="928"/>
      <c r="SSU10" s="928"/>
      <c r="SSV10" s="928"/>
      <c r="SSW10" s="928"/>
      <c r="SSX10" s="928"/>
      <c r="SSY10" s="928"/>
      <c r="SSZ10" s="928"/>
      <c r="STA10" s="928"/>
      <c r="STB10" s="928"/>
      <c r="STC10" s="928"/>
      <c r="STD10" s="928"/>
      <c r="STE10" s="928"/>
      <c r="STF10" s="928"/>
      <c r="STG10" s="928"/>
      <c r="STH10" s="928"/>
      <c r="STI10" s="928"/>
      <c r="STJ10" s="928"/>
      <c r="STK10" s="928"/>
      <c r="STL10" s="928"/>
      <c r="STM10" s="928"/>
      <c r="STN10" s="928"/>
      <c r="STO10" s="928"/>
      <c r="STP10" s="928"/>
      <c r="STQ10" s="928"/>
      <c r="STR10" s="928"/>
      <c r="STS10" s="928"/>
      <c r="STT10" s="928"/>
      <c r="STU10" s="928"/>
      <c r="STV10" s="928"/>
      <c r="STW10" s="928"/>
      <c r="STX10" s="928"/>
      <c r="STY10" s="928"/>
      <c r="STZ10" s="928"/>
      <c r="SUA10" s="928"/>
      <c r="SUB10" s="928"/>
      <c r="SUC10" s="928"/>
      <c r="SUD10" s="928"/>
      <c r="SUE10" s="928"/>
      <c r="SUF10" s="928"/>
      <c r="SUG10" s="928"/>
      <c r="SUH10" s="928"/>
      <c r="SUI10" s="928"/>
      <c r="SUJ10" s="928"/>
      <c r="SUK10" s="928"/>
      <c r="SUL10" s="928"/>
      <c r="SUM10" s="928"/>
      <c r="SUN10" s="928"/>
      <c r="SUO10" s="928"/>
      <c r="SUP10" s="928"/>
      <c r="SUQ10" s="928"/>
      <c r="SUR10" s="928"/>
      <c r="SUS10" s="928"/>
      <c r="SUT10" s="928"/>
      <c r="SUU10" s="928"/>
      <c r="SUV10" s="928"/>
      <c r="SUW10" s="928"/>
      <c r="SUX10" s="928"/>
      <c r="SUY10" s="928"/>
      <c r="SUZ10" s="928"/>
      <c r="SVA10" s="928"/>
      <c r="SVB10" s="928"/>
      <c r="SVC10" s="928"/>
      <c r="SVD10" s="928"/>
      <c r="SVE10" s="928"/>
      <c r="SVF10" s="928"/>
      <c r="SVG10" s="928"/>
      <c r="SVH10" s="928"/>
      <c r="SVI10" s="928"/>
      <c r="SVJ10" s="928"/>
      <c r="SVK10" s="928"/>
      <c r="SVL10" s="928"/>
      <c r="SVM10" s="928"/>
      <c r="SVN10" s="928"/>
      <c r="SVO10" s="928"/>
      <c r="SVP10" s="928"/>
      <c r="SVQ10" s="928"/>
      <c r="SVR10" s="928"/>
      <c r="SVS10" s="928"/>
      <c r="SVT10" s="928"/>
      <c r="SVU10" s="928"/>
      <c r="SVV10" s="928"/>
      <c r="SVW10" s="928"/>
      <c r="SVX10" s="928"/>
      <c r="SVY10" s="928"/>
      <c r="SVZ10" s="928"/>
      <c r="SWA10" s="928"/>
      <c r="SWB10" s="928"/>
      <c r="SWC10" s="928"/>
      <c r="SWD10" s="928"/>
      <c r="SWE10" s="928"/>
      <c r="SWF10" s="928"/>
      <c r="SWG10" s="928"/>
      <c r="SWH10" s="928"/>
      <c r="SWI10" s="928"/>
      <c r="SWJ10" s="928"/>
      <c r="SWK10" s="928"/>
      <c r="SWL10" s="928"/>
      <c r="SWM10" s="928"/>
      <c r="SWN10" s="928"/>
      <c r="SWO10" s="928"/>
      <c r="SWP10" s="928"/>
      <c r="SWQ10" s="928"/>
      <c r="SWR10" s="928"/>
      <c r="SWS10" s="928"/>
      <c r="SWT10" s="928"/>
      <c r="SWU10" s="928"/>
      <c r="SWV10" s="928"/>
      <c r="SWW10" s="928"/>
      <c r="SWX10" s="928"/>
      <c r="SWY10" s="928"/>
      <c r="SWZ10" s="928"/>
      <c r="SXA10" s="928"/>
      <c r="SXB10" s="928"/>
      <c r="SXC10" s="928"/>
      <c r="SXD10" s="928"/>
      <c r="SXE10" s="928"/>
      <c r="SXF10" s="928"/>
      <c r="SXG10" s="928"/>
      <c r="SXH10" s="928"/>
      <c r="SXI10" s="928"/>
      <c r="SXJ10" s="928"/>
      <c r="SXK10" s="928"/>
      <c r="SXL10" s="928"/>
      <c r="SXM10" s="928"/>
      <c r="SXN10" s="928"/>
      <c r="SXO10" s="928"/>
      <c r="SXP10" s="928"/>
      <c r="SXQ10" s="928"/>
      <c r="SXR10" s="928"/>
      <c r="SXS10" s="928"/>
      <c r="SXT10" s="928"/>
      <c r="SXU10" s="928"/>
      <c r="SXV10" s="928"/>
      <c r="SXW10" s="928"/>
      <c r="SXX10" s="928"/>
      <c r="SXY10" s="928"/>
      <c r="SXZ10" s="928"/>
      <c r="SYA10" s="928"/>
      <c r="SYB10" s="928"/>
      <c r="SYC10" s="928"/>
      <c r="SYD10" s="928"/>
      <c r="SYE10" s="928"/>
      <c r="SYF10" s="928"/>
      <c r="SYG10" s="928"/>
      <c r="SYH10" s="928"/>
      <c r="SYI10" s="928"/>
      <c r="SYJ10" s="928"/>
      <c r="SYK10" s="928"/>
      <c r="SYL10" s="928"/>
      <c r="SYM10" s="928"/>
      <c r="SYN10" s="928"/>
      <c r="SYO10" s="928"/>
      <c r="SYP10" s="928"/>
      <c r="SYQ10" s="928"/>
      <c r="SYR10" s="928"/>
      <c r="SYS10" s="928"/>
      <c r="SYT10" s="928"/>
      <c r="SYU10" s="928"/>
      <c r="SYV10" s="928"/>
      <c r="SYW10" s="928"/>
      <c r="SYX10" s="928"/>
      <c r="SYY10" s="928"/>
      <c r="SYZ10" s="928"/>
      <c r="SZA10" s="928"/>
      <c r="SZB10" s="928"/>
      <c r="SZC10" s="928"/>
      <c r="SZD10" s="928"/>
      <c r="SZE10" s="928"/>
      <c r="SZF10" s="928"/>
      <c r="SZG10" s="928"/>
      <c r="SZH10" s="928"/>
      <c r="SZI10" s="928"/>
      <c r="SZJ10" s="928"/>
      <c r="SZK10" s="928"/>
      <c r="SZL10" s="928"/>
      <c r="SZM10" s="928"/>
      <c r="SZN10" s="928"/>
      <c r="SZO10" s="928"/>
      <c r="SZP10" s="928"/>
      <c r="SZQ10" s="928"/>
      <c r="SZR10" s="928"/>
      <c r="SZS10" s="928"/>
      <c r="SZT10" s="928"/>
      <c r="SZU10" s="928"/>
      <c r="SZV10" s="928"/>
      <c r="SZW10" s="928"/>
      <c r="SZX10" s="928"/>
      <c r="SZY10" s="928"/>
      <c r="SZZ10" s="928"/>
      <c r="TAA10" s="928"/>
      <c r="TAB10" s="928"/>
      <c r="TAC10" s="928"/>
      <c r="TAD10" s="928"/>
      <c r="TAE10" s="928"/>
      <c r="TAF10" s="928"/>
      <c r="TAG10" s="928"/>
      <c r="TAH10" s="928"/>
      <c r="TAI10" s="928"/>
      <c r="TAJ10" s="928"/>
      <c r="TAK10" s="928"/>
      <c r="TAL10" s="928"/>
      <c r="TAM10" s="928"/>
      <c r="TAN10" s="928"/>
      <c r="TAO10" s="928"/>
      <c r="TAP10" s="928"/>
      <c r="TAQ10" s="928"/>
      <c r="TAR10" s="928"/>
      <c r="TAS10" s="928"/>
      <c r="TAT10" s="928"/>
      <c r="TAU10" s="928"/>
      <c r="TAV10" s="928"/>
      <c r="TAW10" s="928"/>
      <c r="TAX10" s="928"/>
      <c r="TAY10" s="928"/>
      <c r="TAZ10" s="928"/>
      <c r="TBA10" s="928"/>
      <c r="TBB10" s="928"/>
      <c r="TBC10" s="928"/>
      <c r="TBD10" s="928"/>
      <c r="TBE10" s="928"/>
      <c r="TBF10" s="928"/>
      <c r="TBG10" s="928"/>
      <c r="TBH10" s="928"/>
      <c r="TBI10" s="928"/>
      <c r="TBJ10" s="928"/>
      <c r="TBK10" s="928"/>
      <c r="TBL10" s="928"/>
      <c r="TBM10" s="928"/>
      <c r="TBN10" s="928"/>
      <c r="TBO10" s="928"/>
      <c r="TBP10" s="928"/>
      <c r="TBQ10" s="928"/>
      <c r="TBR10" s="928"/>
      <c r="TBS10" s="928"/>
      <c r="TBT10" s="928"/>
      <c r="TBU10" s="928"/>
      <c r="TBV10" s="928"/>
      <c r="TBW10" s="928"/>
      <c r="TBX10" s="928"/>
      <c r="TBY10" s="928"/>
      <c r="TBZ10" s="928"/>
      <c r="TCA10" s="928"/>
      <c r="TCB10" s="928"/>
      <c r="TCC10" s="928"/>
      <c r="TCD10" s="928"/>
      <c r="TCE10" s="928"/>
      <c r="TCF10" s="928"/>
      <c r="TCG10" s="928"/>
      <c r="TCH10" s="928"/>
      <c r="TCI10" s="928"/>
      <c r="TCJ10" s="928"/>
      <c r="TCK10" s="928"/>
      <c r="TCL10" s="928"/>
      <c r="TCM10" s="928"/>
      <c r="TCN10" s="928"/>
      <c r="TCO10" s="928"/>
      <c r="TCP10" s="928"/>
      <c r="TCQ10" s="928"/>
      <c r="TCR10" s="928"/>
      <c r="TCS10" s="928"/>
      <c r="TCT10" s="928"/>
      <c r="TCU10" s="928"/>
      <c r="TCV10" s="928"/>
      <c r="TCW10" s="928"/>
      <c r="TCX10" s="928"/>
      <c r="TCY10" s="928"/>
      <c r="TCZ10" s="928"/>
      <c r="TDA10" s="928"/>
      <c r="TDB10" s="928"/>
      <c r="TDC10" s="928"/>
      <c r="TDD10" s="928"/>
      <c r="TDE10" s="928"/>
      <c r="TDF10" s="928"/>
      <c r="TDG10" s="928"/>
      <c r="TDH10" s="928"/>
      <c r="TDI10" s="928"/>
      <c r="TDJ10" s="928"/>
      <c r="TDK10" s="928"/>
      <c r="TDL10" s="928"/>
      <c r="TDM10" s="928"/>
      <c r="TDN10" s="928"/>
      <c r="TDO10" s="928"/>
      <c r="TDP10" s="928"/>
      <c r="TDQ10" s="928"/>
      <c r="TDR10" s="928"/>
      <c r="TDS10" s="928"/>
      <c r="TDT10" s="928"/>
      <c r="TDU10" s="928"/>
      <c r="TDV10" s="928"/>
      <c r="TDW10" s="928"/>
      <c r="TDX10" s="928"/>
      <c r="TDY10" s="928"/>
      <c r="TDZ10" s="928"/>
      <c r="TEA10" s="928"/>
      <c r="TEB10" s="928"/>
      <c r="TEC10" s="928"/>
      <c r="TED10" s="928"/>
      <c r="TEE10" s="928"/>
      <c r="TEF10" s="928"/>
      <c r="TEG10" s="928"/>
      <c r="TEH10" s="928"/>
      <c r="TEI10" s="928"/>
      <c r="TEJ10" s="928"/>
      <c r="TEK10" s="928"/>
      <c r="TEL10" s="928"/>
      <c r="TEM10" s="928"/>
      <c r="TEN10" s="928"/>
      <c r="TEO10" s="928"/>
      <c r="TEP10" s="928"/>
      <c r="TEQ10" s="928"/>
      <c r="TER10" s="928"/>
      <c r="TES10" s="928"/>
      <c r="TET10" s="928"/>
      <c r="TEU10" s="928"/>
      <c r="TEV10" s="928"/>
      <c r="TEW10" s="928"/>
      <c r="TEX10" s="928"/>
      <c r="TEY10" s="928"/>
      <c r="TEZ10" s="928"/>
      <c r="TFA10" s="928"/>
      <c r="TFB10" s="928"/>
      <c r="TFC10" s="928"/>
      <c r="TFD10" s="928"/>
      <c r="TFE10" s="928"/>
      <c r="TFF10" s="928"/>
      <c r="TFG10" s="928"/>
      <c r="TFH10" s="928"/>
      <c r="TFI10" s="928"/>
      <c r="TFJ10" s="928"/>
      <c r="TFK10" s="928"/>
      <c r="TFL10" s="928"/>
      <c r="TFM10" s="928"/>
      <c r="TFN10" s="928"/>
      <c r="TFO10" s="928"/>
      <c r="TFP10" s="928"/>
      <c r="TFQ10" s="928"/>
      <c r="TFR10" s="928"/>
      <c r="TFS10" s="928"/>
      <c r="TFT10" s="928"/>
      <c r="TFU10" s="928"/>
      <c r="TFV10" s="928"/>
      <c r="TFW10" s="928"/>
      <c r="TFX10" s="928"/>
      <c r="TFY10" s="928"/>
      <c r="TFZ10" s="928"/>
      <c r="TGA10" s="928"/>
      <c r="TGB10" s="928"/>
      <c r="TGC10" s="928"/>
      <c r="TGD10" s="928"/>
      <c r="TGE10" s="928"/>
      <c r="TGF10" s="928"/>
      <c r="TGG10" s="928"/>
      <c r="TGH10" s="928"/>
      <c r="TGI10" s="928"/>
      <c r="TGJ10" s="928"/>
      <c r="TGK10" s="928"/>
      <c r="TGL10" s="928"/>
      <c r="TGM10" s="928"/>
      <c r="TGN10" s="928"/>
      <c r="TGO10" s="928"/>
      <c r="TGP10" s="928"/>
      <c r="TGQ10" s="928"/>
      <c r="TGR10" s="928"/>
      <c r="TGS10" s="928"/>
      <c r="TGT10" s="928"/>
      <c r="TGU10" s="928"/>
      <c r="TGV10" s="928"/>
      <c r="TGW10" s="928"/>
      <c r="TGX10" s="928"/>
      <c r="TGY10" s="928"/>
      <c r="TGZ10" s="928"/>
      <c r="THA10" s="928"/>
      <c r="THB10" s="928"/>
      <c r="THC10" s="928"/>
      <c r="THD10" s="928"/>
      <c r="THE10" s="928"/>
      <c r="THF10" s="928"/>
      <c r="THG10" s="928"/>
      <c r="THH10" s="928"/>
      <c r="THI10" s="928"/>
      <c r="THJ10" s="928"/>
      <c r="THK10" s="928"/>
      <c r="THL10" s="928"/>
      <c r="THM10" s="928"/>
      <c r="THN10" s="928"/>
      <c r="THO10" s="928"/>
      <c r="THP10" s="928"/>
      <c r="THQ10" s="928"/>
      <c r="THR10" s="928"/>
      <c r="THS10" s="928"/>
      <c r="THT10" s="928"/>
      <c r="THU10" s="928"/>
      <c r="THV10" s="928"/>
      <c r="THW10" s="928"/>
      <c r="THX10" s="928"/>
      <c r="THY10" s="928"/>
      <c r="THZ10" s="928"/>
      <c r="TIA10" s="928"/>
      <c r="TIB10" s="928"/>
      <c r="TIC10" s="928"/>
      <c r="TID10" s="928"/>
      <c r="TIE10" s="928"/>
      <c r="TIF10" s="928"/>
      <c r="TIG10" s="928"/>
      <c r="TIH10" s="928"/>
      <c r="TII10" s="928"/>
      <c r="TIJ10" s="928"/>
      <c r="TIK10" s="928"/>
      <c r="TIL10" s="928"/>
      <c r="TIM10" s="928"/>
      <c r="TIN10" s="928"/>
      <c r="TIO10" s="928"/>
      <c r="TIP10" s="928"/>
      <c r="TIQ10" s="928"/>
      <c r="TIR10" s="928"/>
      <c r="TIS10" s="928"/>
      <c r="TIT10" s="928"/>
      <c r="TIU10" s="928"/>
      <c r="TIV10" s="928"/>
      <c r="TIW10" s="928"/>
      <c r="TIX10" s="928"/>
      <c r="TIY10" s="928"/>
      <c r="TIZ10" s="928"/>
      <c r="TJA10" s="928"/>
      <c r="TJB10" s="928"/>
      <c r="TJC10" s="928"/>
      <c r="TJD10" s="928"/>
      <c r="TJE10" s="928"/>
      <c r="TJF10" s="928"/>
      <c r="TJG10" s="928"/>
      <c r="TJH10" s="928"/>
      <c r="TJI10" s="928"/>
      <c r="TJJ10" s="928"/>
      <c r="TJK10" s="928"/>
      <c r="TJL10" s="928"/>
      <c r="TJM10" s="928"/>
      <c r="TJN10" s="928"/>
      <c r="TJO10" s="928"/>
      <c r="TJP10" s="928"/>
      <c r="TJQ10" s="928"/>
      <c r="TJR10" s="928"/>
      <c r="TJS10" s="928"/>
      <c r="TJT10" s="928"/>
      <c r="TJU10" s="928"/>
      <c r="TJV10" s="928"/>
      <c r="TJW10" s="928"/>
      <c r="TJX10" s="928"/>
      <c r="TJY10" s="928"/>
      <c r="TJZ10" s="928"/>
      <c r="TKA10" s="928"/>
      <c r="TKB10" s="928"/>
      <c r="TKC10" s="928"/>
      <c r="TKD10" s="928"/>
      <c r="TKE10" s="928"/>
      <c r="TKF10" s="928"/>
      <c r="TKG10" s="928"/>
      <c r="TKH10" s="928"/>
      <c r="TKI10" s="928"/>
      <c r="TKJ10" s="928"/>
      <c r="TKK10" s="928"/>
      <c r="TKL10" s="928"/>
      <c r="TKM10" s="928"/>
      <c r="TKN10" s="928"/>
      <c r="TKO10" s="928"/>
      <c r="TKP10" s="928"/>
      <c r="TKQ10" s="928"/>
      <c r="TKR10" s="928"/>
      <c r="TKS10" s="928"/>
      <c r="TKT10" s="928"/>
      <c r="TKU10" s="928"/>
      <c r="TKV10" s="928"/>
      <c r="TKW10" s="928"/>
      <c r="TKX10" s="928"/>
      <c r="TKY10" s="928"/>
      <c r="TKZ10" s="928"/>
      <c r="TLA10" s="928"/>
      <c r="TLB10" s="928"/>
      <c r="TLC10" s="928"/>
      <c r="TLD10" s="928"/>
      <c r="TLE10" s="928"/>
      <c r="TLF10" s="928"/>
      <c r="TLG10" s="928"/>
      <c r="TLH10" s="928"/>
      <c r="TLI10" s="928"/>
      <c r="TLJ10" s="928"/>
      <c r="TLK10" s="928"/>
      <c r="TLL10" s="928"/>
      <c r="TLM10" s="928"/>
      <c r="TLN10" s="928"/>
      <c r="TLO10" s="928"/>
      <c r="TLP10" s="928"/>
      <c r="TLQ10" s="928"/>
      <c r="TLR10" s="928"/>
      <c r="TLS10" s="928"/>
      <c r="TLT10" s="928"/>
      <c r="TLU10" s="928"/>
      <c r="TLV10" s="928"/>
      <c r="TLW10" s="928"/>
      <c r="TLX10" s="928"/>
      <c r="TLY10" s="928"/>
      <c r="TLZ10" s="928"/>
      <c r="TMA10" s="928"/>
      <c r="TMB10" s="928"/>
      <c r="TMC10" s="928"/>
      <c r="TMD10" s="928"/>
      <c r="TME10" s="928"/>
      <c r="TMF10" s="928"/>
      <c r="TMG10" s="928"/>
      <c r="TMH10" s="928"/>
      <c r="TMI10" s="928"/>
      <c r="TMJ10" s="928"/>
      <c r="TMK10" s="928"/>
      <c r="TML10" s="928"/>
      <c r="TMM10" s="928"/>
      <c r="TMN10" s="928"/>
      <c r="TMO10" s="928"/>
      <c r="TMP10" s="928"/>
      <c r="TMQ10" s="928"/>
      <c r="TMR10" s="928"/>
      <c r="TMS10" s="928"/>
      <c r="TMT10" s="928"/>
      <c r="TMU10" s="928"/>
      <c r="TMV10" s="928"/>
      <c r="TMW10" s="928"/>
      <c r="TMX10" s="928"/>
      <c r="TMY10" s="928"/>
      <c r="TMZ10" s="928"/>
      <c r="TNA10" s="928"/>
      <c r="TNB10" s="928"/>
      <c r="TNC10" s="928"/>
      <c r="TND10" s="928"/>
      <c r="TNE10" s="928"/>
      <c r="TNF10" s="928"/>
      <c r="TNG10" s="928"/>
      <c r="TNH10" s="928"/>
      <c r="TNI10" s="928"/>
      <c r="TNJ10" s="928"/>
      <c r="TNK10" s="928"/>
      <c r="TNL10" s="928"/>
      <c r="TNM10" s="928"/>
      <c r="TNN10" s="928"/>
      <c r="TNO10" s="928"/>
      <c r="TNP10" s="928"/>
      <c r="TNQ10" s="928"/>
      <c r="TNR10" s="928"/>
      <c r="TNS10" s="928"/>
      <c r="TNT10" s="928"/>
      <c r="TNU10" s="928"/>
      <c r="TNV10" s="928"/>
      <c r="TNW10" s="928"/>
      <c r="TNX10" s="928"/>
      <c r="TNY10" s="928"/>
      <c r="TNZ10" s="928"/>
      <c r="TOA10" s="928"/>
      <c r="TOB10" s="928"/>
      <c r="TOC10" s="928"/>
      <c r="TOD10" s="928"/>
      <c r="TOE10" s="928"/>
      <c r="TOF10" s="928"/>
      <c r="TOG10" s="928"/>
      <c r="TOH10" s="928"/>
      <c r="TOI10" s="928"/>
      <c r="TOJ10" s="928"/>
      <c r="TOK10" s="928"/>
      <c r="TOL10" s="928"/>
      <c r="TOM10" s="928"/>
      <c r="TON10" s="928"/>
      <c r="TOO10" s="928"/>
      <c r="TOP10" s="928"/>
      <c r="TOQ10" s="928"/>
      <c r="TOR10" s="928"/>
      <c r="TOS10" s="928"/>
      <c r="TOT10" s="928"/>
      <c r="TOU10" s="928"/>
      <c r="TOV10" s="928"/>
      <c r="TOW10" s="928"/>
      <c r="TOX10" s="928"/>
      <c r="TOY10" s="928"/>
      <c r="TOZ10" s="928"/>
      <c r="TPA10" s="928"/>
      <c r="TPB10" s="928"/>
      <c r="TPC10" s="928"/>
      <c r="TPD10" s="928"/>
      <c r="TPE10" s="928"/>
      <c r="TPF10" s="928"/>
      <c r="TPG10" s="928"/>
      <c r="TPH10" s="928"/>
      <c r="TPI10" s="928"/>
      <c r="TPJ10" s="928"/>
      <c r="TPK10" s="928"/>
      <c r="TPL10" s="928"/>
      <c r="TPM10" s="928"/>
      <c r="TPN10" s="928"/>
      <c r="TPO10" s="928"/>
      <c r="TPP10" s="928"/>
      <c r="TPQ10" s="928"/>
      <c r="TPR10" s="928"/>
      <c r="TPS10" s="928"/>
      <c r="TPT10" s="928"/>
      <c r="TPU10" s="928"/>
      <c r="TPV10" s="928"/>
      <c r="TPW10" s="928"/>
      <c r="TPX10" s="928"/>
      <c r="TPY10" s="928"/>
      <c r="TPZ10" s="928"/>
      <c r="TQA10" s="928"/>
      <c r="TQB10" s="928"/>
      <c r="TQC10" s="928"/>
      <c r="TQD10" s="928"/>
      <c r="TQE10" s="928"/>
      <c r="TQF10" s="928"/>
      <c r="TQG10" s="928"/>
      <c r="TQH10" s="928"/>
      <c r="TQI10" s="928"/>
      <c r="TQJ10" s="928"/>
      <c r="TQK10" s="928"/>
      <c r="TQL10" s="928"/>
      <c r="TQM10" s="928"/>
      <c r="TQN10" s="928"/>
      <c r="TQO10" s="928"/>
      <c r="TQP10" s="928"/>
      <c r="TQQ10" s="928"/>
      <c r="TQR10" s="928"/>
      <c r="TQS10" s="928"/>
      <c r="TQT10" s="928"/>
      <c r="TQU10" s="928"/>
      <c r="TQV10" s="928"/>
      <c r="TQW10" s="928"/>
      <c r="TQX10" s="928"/>
      <c r="TQY10" s="928"/>
      <c r="TQZ10" s="928"/>
      <c r="TRA10" s="928"/>
      <c r="TRB10" s="928"/>
      <c r="TRC10" s="928"/>
      <c r="TRD10" s="928"/>
      <c r="TRE10" s="928"/>
      <c r="TRF10" s="928"/>
      <c r="TRG10" s="928"/>
      <c r="TRH10" s="928"/>
      <c r="TRI10" s="928"/>
      <c r="TRJ10" s="928"/>
      <c r="TRK10" s="928"/>
      <c r="TRL10" s="928"/>
      <c r="TRM10" s="928"/>
      <c r="TRN10" s="928"/>
      <c r="TRO10" s="928"/>
      <c r="TRP10" s="928"/>
      <c r="TRQ10" s="928"/>
      <c r="TRR10" s="928"/>
      <c r="TRS10" s="928"/>
      <c r="TRT10" s="928"/>
      <c r="TRU10" s="928"/>
      <c r="TRV10" s="928"/>
      <c r="TRW10" s="928"/>
      <c r="TRX10" s="928"/>
      <c r="TRY10" s="928"/>
      <c r="TRZ10" s="928"/>
      <c r="TSA10" s="928"/>
      <c r="TSB10" s="928"/>
      <c r="TSC10" s="928"/>
      <c r="TSD10" s="928"/>
      <c r="TSE10" s="928"/>
      <c r="TSF10" s="928"/>
      <c r="TSG10" s="928"/>
      <c r="TSH10" s="928"/>
      <c r="TSI10" s="928"/>
      <c r="TSJ10" s="928"/>
      <c r="TSK10" s="928"/>
      <c r="TSL10" s="928"/>
      <c r="TSM10" s="928"/>
      <c r="TSN10" s="928"/>
      <c r="TSO10" s="928"/>
      <c r="TSP10" s="928"/>
      <c r="TSQ10" s="928"/>
      <c r="TSR10" s="928"/>
      <c r="TSS10" s="928"/>
      <c r="TST10" s="928"/>
      <c r="TSU10" s="928"/>
      <c r="TSV10" s="928"/>
      <c r="TSW10" s="928"/>
      <c r="TSX10" s="928"/>
      <c r="TSY10" s="928"/>
      <c r="TSZ10" s="928"/>
      <c r="TTA10" s="928"/>
      <c r="TTB10" s="928"/>
      <c r="TTC10" s="928"/>
      <c r="TTD10" s="928"/>
      <c r="TTE10" s="928"/>
      <c r="TTF10" s="928"/>
      <c r="TTG10" s="928"/>
      <c r="TTH10" s="928"/>
      <c r="TTI10" s="928"/>
      <c r="TTJ10" s="928"/>
      <c r="TTK10" s="928"/>
      <c r="TTL10" s="928"/>
      <c r="TTM10" s="928"/>
      <c r="TTN10" s="928"/>
      <c r="TTO10" s="928"/>
      <c r="TTP10" s="928"/>
      <c r="TTQ10" s="928"/>
      <c r="TTR10" s="928"/>
      <c r="TTS10" s="928"/>
      <c r="TTT10" s="928"/>
      <c r="TTU10" s="928"/>
      <c r="TTV10" s="928"/>
      <c r="TTW10" s="928"/>
      <c r="TTX10" s="928"/>
      <c r="TTY10" s="928"/>
      <c r="TTZ10" s="928"/>
      <c r="TUA10" s="928"/>
      <c r="TUB10" s="928"/>
      <c r="TUC10" s="928"/>
      <c r="TUD10" s="928"/>
      <c r="TUE10" s="928"/>
      <c r="TUF10" s="928"/>
      <c r="TUG10" s="928"/>
      <c r="TUH10" s="928"/>
      <c r="TUI10" s="928"/>
      <c r="TUJ10" s="928"/>
      <c r="TUK10" s="928"/>
      <c r="TUL10" s="928"/>
      <c r="TUM10" s="928"/>
      <c r="TUN10" s="928"/>
      <c r="TUO10" s="928"/>
      <c r="TUP10" s="928"/>
      <c r="TUQ10" s="928"/>
      <c r="TUR10" s="928"/>
      <c r="TUS10" s="928"/>
      <c r="TUT10" s="928"/>
      <c r="TUU10" s="928"/>
      <c r="TUV10" s="928"/>
      <c r="TUW10" s="928"/>
      <c r="TUX10" s="928"/>
      <c r="TUY10" s="928"/>
      <c r="TUZ10" s="928"/>
      <c r="TVA10" s="928"/>
      <c r="TVB10" s="928"/>
      <c r="TVC10" s="928"/>
      <c r="TVD10" s="928"/>
      <c r="TVE10" s="928"/>
      <c r="TVF10" s="928"/>
      <c r="TVG10" s="928"/>
      <c r="TVH10" s="928"/>
      <c r="TVI10" s="928"/>
      <c r="TVJ10" s="928"/>
      <c r="TVK10" s="928"/>
      <c r="TVL10" s="928"/>
      <c r="TVM10" s="928"/>
      <c r="TVN10" s="928"/>
      <c r="TVO10" s="928"/>
      <c r="TVP10" s="928"/>
      <c r="TVQ10" s="928"/>
      <c r="TVR10" s="928"/>
      <c r="TVS10" s="928"/>
      <c r="TVT10" s="928"/>
      <c r="TVU10" s="928"/>
      <c r="TVV10" s="928"/>
      <c r="TVW10" s="928"/>
      <c r="TVX10" s="928"/>
      <c r="TVY10" s="928"/>
      <c r="TVZ10" s="928"/>
      <c r="TWA10" s="928"/>
      <c r="TWB10" s="928"/>
      <c r="TWC10" s="928"/>
      <c r="TWD10" s="928"/>
      <c r="TWE10" s="928"/>
      <c r="TWF10" s="928"/>
      <c r="TWG10" s="928"/>
      <c r="TWH10" s="928"/>
      <c r="TWI10" s="928"/>
      <c r="TWJ10" s="928"/>
      <c r="TWK10" s="928"/>
      <c r="TWL10" s="928"/>
      <c r="TWM10" s="928"/>
      <c r="TWN10" s="928"/>
      <c r="TWO10" s="928"/>
      <c r="TWP10" s="928"/>
      <c r="TWQ10" s="928"/>
      <c r="TWR10" s="928"/>
      <c r="TWS10" s="928"/>
      <c r="TWT10" s="928"/>
      <c r="TWU10" s="928"/>
      <c r="TWV10" s="928"/>
      <c r="TWW10" s="928"/>
      <c r="TWX10" s="928"/>
      <c r="TWY10" s="928"/>
      <c r="TWZ10" s="928"/>
      <c r="TXA10" s="928"/>
      <c r="TXB10" s="928"/>
      <c r="TXC10" s="928"/>
      <c r="TXD10" s="928"/>
      <c r="TXE10" s="928"/>
      <c r="TXF10" s="928"/>
      <c r="TXG10" s="928"/>
      <c r="TXH10" s="928"/>
      <c r="TXI10" s="928"/>
      <c r="TXJ10" s="928"/>
      <c r="TXK10" s="928"/>
      <c r="TXL10" s="928"/>
      <c r="TXM10" s="928"/>
      <c r="TXN10" s="928"/>
      <c r="TXO10" s="928"/>
      <c r="TXP10" s="928"/>
      <c r="TXQ10" s="928"/>
      <c r="TXR10" s="928"/>
      <c r="TXS10" s="928"/>
      <c r="TXT10" s="928"/>
      <c r="TXU10" s="928"/>
      <c r="TXV10" s="928"/>
      <c r="TXW10" s="928"/>
      <c r="TXX10" s="928"/>
      <c r="TXY10" s="928"/>
      <c r="TXZ10" s="928"/>
      <c r="TYA10" s="928"/>
      <c r="TYB10" s="928"/>
      <c r="TYC10" s="928"/>
      <c r="TYD10" s="928"/>
      <c r="TYE10" s="928"/>
      <c r="TYF10" s="928"/>
      <c r="TYG10" s="928"/>
      <c r="TYH10" s="928"/>
      <c r="TYI10" s="928"/>
      <c r="TYJ10" s="928"/>
      <c r="TYK10" s="928"/>
      <c r="TYL10" s="928"/>
      <c r="TYM10" s="928"/>
      <c r="TYN10" s="928"/>
      <c r="TYO10" s="928"/>
      <c r="TYP10" s="928"/>
      <c r="TYQ10" s="928"/>
      <c r="TYR10" s="928"/>
      <c r="TYS10" s="928"/>
      <c r="TYT10" s="928"/>
      <c r="TYU10" s="928"/>
      <c r="TYV10" s="928"/>
      <c r="TYW10" s="928"/>
      <c r="TYX10" s="928"/>
      <c r="TYY10" s="928"/>
      <c r="TYZ10" s="928"/>
      <c r="TZA10" s="928"/>
      <c r="TZB10" s="928"/>
      <c r="TZC10" s="928"/>
      <c r="TZD10" s="928"/>
      <c r="TZE10" s="928"/>
      <c r="TZF10" s="928"/>
      <c r="TZG10" s="928"/>
      <c r="TZH10" s="928"/>
      <c r="TZI10" s="928"/>
      <c r="TZJ10" s="928"/>
      <c r="TZK10" s="928"/>
      <c r="TZL10" s="928"/>
      <c r="TZM10" s="928"/>
      <c r="TZN10" s="928"/>
      <c r="TZO10" s="928"/>
      <c r="TZP10" s="928"/>
      <c r="TZQ10" s="928"/>
      <c r="TZR10" s="928"/>
      <c r="TZS10" s="928"/>
      <c r="TZT10" s="928"/>
      <c r="TZU10" s="928"/>
      <c r="TZV10" s="928"/>
      <c r="TZW10" s="928"/>
      <c r="TZX10" s="928"/>
      <c r="TZY10" s="928"/>
      <c r="TZZ10" s="928"/>
      <c r="UAA10" s="928"/>
      <c r="UAB10" s="928"/>
      <c r="UAC10" s="928"/>
      <c r="UAD10" s="928"/>
      <c r="UAE10" s="928"/>
      <c r="UAF10" s="928"/>
      <c r="UAG10" s="928"/>
      <c r="UAH10" s="928"/>
      <c r="UAI10" s="928"/>
      <c r="UAJ10" s="928"/>
      <c r="UAK10" s="928"/>
      <c r="UAL10" s="928"/>
      <c r="UAM10" s="928"/>
      <c r="UAN10" s="928"/>
      <c r="UAO10" s="928"/>
      <c r="UAP10" s="928"/>
      <c r="UAQ10" s="928"/>
      <c r="UAR10" s="928"/>
      <c r="UAS10" s="928"/>
      <c r="UAT10" s="928"/>
      <c r="UAU10" s="928"/>
      <c r="UAV10" s="928"/>
      <c r="UAW10" s="928"/>
      <c r="UAX10" s="928"/>
      <c r="UAY10" s="928"/>
      <c r="UAZ10" s="928"/>
      <c r="UBA10" s="928"/>
      <c r="UBB10" s="928"/>
      <c r="UBC10" s="928"/>
      <c r="UBD10" s="928"/>
      <c r="UBE10" s="928"/>
      <c r="UBF10" s="928"/>
      <c r="UBG10" s="928"/>
      <c r="UBH10" s="928"/>
      <c r="UBI10" s="928"/>
      <c r="UBJ10" s="928"/>
      <c r="UBK10" s="928"/>
      <c r="UBL10" s="928"/>
      <c r="UBM10" s="928"/>
      <c r="UBN10" s="928"/>
      <c r="UBO10" s="928"/>
      <c r="UBP10" s="928"/>
      <c r="UBQ10" s="928"/>
      <c r="UBR10" s="928"/>
      <c r="UBS10" s="928"/>
      <c r="UBT10" s="928"/>
      <c r="UBU10" s="928"/>
      <c r="UBV10" s="928"/>
      <c r="UBW10" s="928"/>
      <c r="UBX10" s="928"/>
      <c r="UBY10" s="928"/>
      <c r="UBZ10" s="928"/>
      <c r="UCA10" s="928"/>
      <c r="UCB10" s="928"/>
      <c r="UCC10" s="928"/>
      <c r="UCD10" s="928"/>
      <c r="UCE10" s="928"/>
      <c r="UCF10" s="928"/>
      <c r="UCG10" s="928"/>
      <c r="UCH10" s="928"/>
      <c r="UCI10" s="928"/>
      <c r="UCJ10" s="928"/>
      <c r="UCK10" s="928"/>
      <c r="UCL10" s="928"/>
      <c r="UCM10" s="928"/>
      <c r="UCN10" s="928"/>
      <c r="UCO10" s="928"/>
      <c r="UCP10" s="928"/>
      <c r="UCQ10" s="928"/>
      <c r="UCR10" s="928"/>
      <c r="UCS10" s="928"/>
      <c r="UCT10" s="928"/>
      <c r="UCU10" s="928"/>
      <c r="UCV10" s="928"/>
      <c r="UCW10" s="928"/>
      <c r="UCX10" s="928"/>
      <c r="UCY10" s="928"/>
      <c r="UCZ10" s="928"/>
      <c r="UDA10" s="928"/>
      <c r="UDB10" s="928"/>
      <c r="UDC10" s="928"/>
      <c r="UDD10" s="928"/>
      <c r="UDE10" s="928"/>
      <c r="UDF10" s="928"/>
      <c r="UDG10" s="928"/>
      <c r="UDH10" s="928"/>
      <c r="UDI10" s="928"/>
      <c r="UDJ10" s="928"/>
      <c r="UDK10" s="928"/>
      <c r="UDL10" s="928"/>
      <c r="UDM10" s="928"/>
      <c r="UDN10" s="928"/>
      <c r="UDO10" s="928"/>
      <c r="UDP10" s="928"/>
      <c r="UDQ10" s="928"/>
      <c r="UDR10" s="928"/>
      <c r="UDS10" s="928"/>
      <c r="UDT10" s="928"/>
      <c r="UDU10" s="928"/>
      <c r="UDV10" s="928"/>
      <c r="UDW10" s="928"/>
      <c r="UDX10" s="928"/>
      <c r="UDY10" s="928"/>
      <c r="UDZ10" s="928"/>
      <c r="UEA10" s="928"/>
      <c r="UEB10" s="928"/>
      <c r="UEC10" s="928"/>
      <c r="UED10" s="928"/>
      <c r="UEE10" s="928"/>
      <c r="UEF10" s="928"/>
      <c r="UEG10" s="928"/>
      <c r="UEH10" s="928"/>
      <c r="UEI10" s="928"/>
      <c r="UEJ10" s="928"/>
      <c r="UEK10" s="928"/>
      <c r="UEL10" s="928"/>
      <c r="UEM10" s="928"/>
      <c r="UEN10" s="928"/>
      <c r="UEO10" s="928"/>
      <c r="UEP10" s="928"/>
      <c r="UEQ10" s="928"/>
      <c r="UER10" s="928"/>
      <c r="UES10" s="928"/>
      <c r="UET10" s="928"/>
      <c r="UEU10" s="928"/>
      <c r="UEV10" s="928"/>
      <c r="UEW10" s="928"/>
      <c r="UEX10" s="928"/>
      <c r="UEY10" s="928"/>
      <c r="UEZ10" s="928"/>
      <c r="UFA10" s="928"/>
      <c r="UFB10" s="928"/>
      <c r="UFC10" s="928"/>
      <c r="UFD10" s="928"/>
      <c r="UFE10" s="928"/>
      <c r="UFF10" s="928"/>
      <c r="UFG10" s="928"/>
      <c r="UFH10" s="928"/>
      <c r="UFI10" s="928"/>
      <c r="UFJ10" s="928"/>
      <c r="UFK10" s="928"/>
      <c r="UFL10" s="928"/>
      <c r="UFM10" s="928"/>
      <c r="UFN10" s="928"/>
      <c r="UFO10" s="928"/>
      <c r="UFP10" s="928"/>
      <c r="UFQ10" s="928"/>
      <c r="UFR10" s="928"/>
      <c r="UFS10" s="928"/>
      <c r="UFT10" s="928"/>
      <c r="UFU10" s="928"/>
      <c r="UFV10" s="928"/>
      <c r="UFW10" s="928"/>
      <c r="UFX10" s="928"/>
      <c r="UFY10" s="928"/>
      <c r="UFZ10" s="928"/>
      <c r="UGA10" s="928"/>
      <c r="UGB10" s="928"/>
      <c r="UGC10" s="928"/>
      <c r="UGD10" s="928"/>
      <c r="UGE10" s="928"/>
      <c r="UGF10" s="928"/>
      <c r="UGG10" s="928"/>
      <c r="UGH10" s="928"/>
      <c r="UGI10" s="928"/>
      <c r="UGJ10" s="928"/>
      <c r="UGK10" s="928"/>
      <c r="UGL10" s="928"/>
      <c r="UGM10" s="928"/>
      <c r="UGN10" s="928"/>
      <c r="UGO10" s="928"/>
      <c r="UGP10" s="928"/>
      <c r="UGQ10" s="928"/>
      <c r="UGR10" s="928"/>
      <c r="UGS10" s="928"/>
      <c r="UGT10" s="928"/>
      <c r="UGU10" s="928"/>
      <c r="UGV10" s="928"/>
      <c r="UGW10" s="928"/>
      <c r="UGX10" s="928"/>
      <c r="UGY10" s="928"/>
      <c r="UGZ10" s="928"/>
      <c r="UHA10" s="928"/>
      <c r="UHB10" s="928"/>
      <c r="UHC10" s="928"/>
      <c r="UHD10" s="928"/>
      <c r="UHE10" s="928"/>
      <c r="UHF10" s="928"/>
      <c r="UHG10" s="928"/>
      <c r="UHH10" s="928"/>
      <c r="UHI10" s="928"/>
      <c r="UHJ10" s="928"/>
      <c r="UHK10" s="928"/>
      <c r="UHL10" s="928"/>
      <c r="UHM10" s="928"/>
      <c r="UHN10" s="928"/>
      <c r="UHO10" s="928"/>
      <c r="UHP10" s="928"/>
      <c r="UHQ10" s="928"/>
      <c r="UHR10" s="928"/>
      <c r="UHS10" s="928"/>
      <c r="UHT10" s="928"/>
      <c r="UHU10" s="928"/>
      <c r="UHV10" s="928"/>
      <c r="UHW10" s="928"/>
      <c r="UHX10" s="928"/>
      <c r="UHY10" s="928"/>
      <c r="UHZ10" s="928"/>
      <c r="UIA10" s="928"/>
      <c r="UIB10" s="928"/>
      <c r="UIC10" s="928"/>
      <c r="UID10" s="928"/>
      <c r="UIE10" s="928"/>
      <c r="UIF10" s="928"/>
      <c r="UIG10" s="928"/>
      <c r="UIH10" s="928"/>
      <c r="UII10" s="928"/>
      <c r="UIJ10" s="928"/>
      <c r="UIK10" s="928"/>
      <c r="UIL10" s="928"/>
      <c r="UIM10" s="928"/>
      <c r="UIN10" s="928"/>
      <c r="UIO10" s="928"/>
      <c r="UIP10" s="928"/>
      <c r="UIQ10" s="928"/>
      <c r="UIR10" s="928"/>
      <c r="UIS10" s="928"/>
      <c r="UIT10" s="928"/>
      <c r="UIU10" s="928"/>
      <c r="UIV10" s="928"/>
      <c r="UIW10" s="928"/>
      <c r="UIX10" s="928"/>
      <c r="UIY10" s="928"/>
      <c r="UIZ10" s="928"/>
      <c r="UJA10" s="928"/>
      <c r="UJB10" s="928"/>
      <c r="UJC10" s="928"/>
      <c r="UJD10" s="928"/>
      <c r="UJE10" s="928"/>
      <c r="UJF10" s="928"/>
      <c r="UJG10" s="928"/>
      <c r="UJH10" s="928"/>
      <c r="UJI10" s="928"/>
      <c r="UJJ10" s="928"/>
      <c r="UJK10" s="928"/>
      <c r="UJL10" s="928"/>
      <c r="UJM10" s="928"/>
      <c r="UJN10" s="928"/>
      <c r="UJO10" s="928"/>
      <c r="UJP10" s="928"/>
      <c r="UJQ10" s="928"/>
      <c r="UJR10" s="928"/>
      <c r="UJS10" s="928"/>
      <c r="UJT10" s="928"/>
      <c r="UJU10" s="928"/>
      <c r="UJV10" s="928"/>
      <c r="UJW10" s="928"/>
      <c r="UJX10" s="928"/>
      <c r="UJY10" s="928"/>
      <c r="UJZ10" s="928"/>
      <c r="UKA10" s="928"/>
      <c r="UKB10" s="928"/>
      <c r="UKC10" s="928"/>
      <c r="UKD10" s="928"/>
      <c r="UKE10" s="928"/>
      <c r="UKF10" s="928"/>
      <c r="UKG10" s="928"/>
      <c r="UKH10" s="928"/>
      <c r="UKI10" s="928"/>
      <c r="UKJ10" s="928"/>
      <c r="UKK10" s="928"/>
      <c r="UKL10" s="928"/>
      <c r="UKM10" s="928"/>
      <c r="UKN10" s="928"/>
      <c r="UKO10" s="928"/>
      <c r="UKP10" s="928"/>
      <c r="UKQ10" s="928"/>
      <c r="UKR10" s="928"/>
      <c r="UKS10" s="928"/>
      <c r="UKT10" s="928"/>
      <c r="UKU10" s="928"/>
      <c r="UKV10" s="928"/>
      <c r="UKW10" s="928"/>
      <c r="UKX10" s="928"/>
      <c r="UKY10" s="928"/>
      <c r="UKZ10" s="928"/>
      <c r="ULA10" s="928"/>
      <c r="ULB10" s="928"/>
      <c r="ULC10" s="928"/>
      <c r="ULD10" s="928"/>
      <c r="ULE10" s="928"/>
      <c r="ULF10" s="928"/>
      <c r="ULG10" s="928"/>
      <c r="ULH10" s="928"/>
      <c r="ULI10" s="928"/>
      <c r="ULJ10" s="928"/>
      <c r="ULK10" s="928"/>
      <c r="ULL10" s="928"/>
      <c r="ULM10" s="928"/>
      <c r="ULN10" s="928"/>
      <c r="ULO10" s="928"/>
      <c r="ULP10" s="928"/>
      <c r="ULQ10" s="928"/>
      <c r="ULR10" s="928"/>
      <c r="ULS10" s="928"/>
      <c r="ULT10" s="928"/>
      <c r="ULU10" s="928"/>
      <c r="ULV10" s="928"/>
      <c r="ULW10" s="928"/>
      <c r="ULX10" s="928"/>
      <c r="ULY10" s="928"/>
      <c r="ULZ10" s="928"/>
      <c r="UMA10" s="928"/>
      <c r="UMB10" s="928"/>
      <c r="UMC10" s="928"/>
      <c r="UMD10" s="928"/>
      <c r="UME10" s="928"/>
      <c r="UMF10" s="928"/>
      <c r="UMG10" s="928"/>
      <c r="UMH10" s="928"/>
      <c r="UMI10" s="928"/>
      <c r="UMJ10" s="928"/>
      <c r="UMK10" s="928"/>
      <c r="UML10" s="928"/>
      <c r="UMM10" s="928"/>
      <c r="UMN10" s="928"/>
      <c r="UMO10" s="928"/>
      <c r="UMP10" s="928"/>
      <c r="UMQ10" s="928"/>
      <c r="UMR10" s="928"/>
      <c r="UMS10" s="928"/>
      <c r="UMT10" s="928"/>
      <c r="UMU10" s="928"/>
      <c r="UMV10" s="928"/>
      <c r="UMW10" s="928"/>
      <c r="UMX10" s="928"/>
      <c r="UMY10" s="928"/>
      <c r="UMZ10" s="928"/>
      <c r="UNA10" s="928"/>
      <c r="UNB10" s="928"/>
      <c r="UNC10" s="928"/>
      <c r="UND10" s="928"/>
      <c r="UNE10" s="928"/>
      <c r="UNF10" s="928"/>
      <c r="UNG10" s="928"/>
      <c r="UNH10" s="928"/>
      <c r="UNI10" s="928"/>
      <c r="UNJ10" s="928"/>
      <c r="UNK10" s="928"/>
      <c r="UNL10" s="928"/>
      <c r="UNM10" s="928"/>
      <c r="UNN10" s="928"/>
      <c r="UNO10" s="928"/>
      <c r="UNP10" s="928"/>
      <c r="UNQ10" s="928"/>
      <c r="UNR10" s="928"/>
      <c r="UNS10" s="928"/>
      <c r="UNT10" s="928"/>
      <c r="UNU10" s="928"/>
      <c r="UNV10" s="928"/>
      <c r="UNW10" s="928"/>
      <c r="UNX10" s="928"/>
      <c r="UNY10" s="928"/>
      <c r="UNZ10" s="928"/>
      <c r="UOA10" s="928"/>
      <c r="UOB10" s="928"/>
      <c r="UOC10" s="928"/>
      <c r="UOD10" s="928"/>
      <c r="UOE10" s="928"/>
      <c r="UOF10" s="928"/>
      <c r="UOG10" s="928"/>
      <c r="UOH10" s="928"/>
      <c r="UOI10" s="928"/>
      <c r="UOJ10" s="928"/>
      <c r="UOK10" s="928"/>
      <c r="UOL10" s="928"/>
      <c r="UOM10" s="928"/>
      <c r="UON10" s="928"/>
      <c r="UOO10" s="928"/>
      <c r="UOP10" s="928"/>
      <c r="UOQ10" s="928"/>
      <c r="UOR10" s="928"/>
      <c r="UOS10" s="928"/>
      <c r="UOT10" s="928"/>
      <c r="UOU10" s="928"/>
      <c r="UOV10" s="928"/>
      <c r="UOW10" s="928"/>
      <c r="UOX10" s="928"/>
      <c r="UOY10" s="928"/>
      <c r="UOZ10" s="928"/>
      <c r="UPA10" s="928"/>
      <c r="UPB10" s="928"/>
      <c r="UPC10" s="928"/>
      <c r="UPD10" s="928"/>
      <c r="UPE10" s="928"/>
      <c r="UPF10" s="928"/>
      <c r="UPG10" s="928"/>
      <c r="UPH10" s="928"/>
      <c r="UPI10" s="928"/>
      <c r="UPJ10" s="928"/>
      <c r="UPK10" s="928"/>
      <c r="UPL10" s="928"/>
      <c r="UPM10" s="928"/>
      <c r="UPN10" s="928"/>
      <c r="UPO10" s="928"/>
      <c r="UPP10" s="928"/>
      <c r="UPQ10" s="928"/>
      <c r="UPR10" s="928"/>
      <c r="UPS10" s="928"/>
      <c r="UPT10" s="928"/>
      <c r="UPU10" s="928"/>
      <c r="UPV10" s="928"/>
      <c r="UPW10" s="928"/>
      <c r="UPX10" s="928"/>
      <c r="UPY10" s="928"/>
      <c r="UPZ10" s="928"/>
      <c r="UQA10" s="928"/>
      <c r="UQB10" s="928"/>
      <c r="UQC10" s="928"/>
      <c r="UQD10" s="928"/>
      <c r="UQE10" s="928"/>
      <c r="UQF10" s="928"/>
      <c r="UQG10" s="928"/>
      <c r="UQH10" s="928"/>
      <c r="UQI10" s="928"/>
      <c r="UQJ10" s="928"/>
      <c r="UQK10" s="928"/>
      <c r="UQL10" s="928"/>
      <c r="UQM10" s="928"/>
      <c r="UQN10" s="928"/>
      <c r="UQO10" s="928"/>
      <c r="UQP10" s="928"/>
      <c r="UQQ10" s="928"/>
      <c r="UQR10" s="928"/>
      <c r="UQS10" s="928"/>
      <c r="UQT10" s="928"/>
      <c r="UQU10" s="928"/>
      <c r="UQV10" s="928"/>
      <c r="UQW10" s="928"/>
      <c r="UQX10" s="928"/>
      <c r="UQY10" s="928"/>
      <c r="UQZ10" s="928"/>
      <c r="URA10" s="928"/>
      <c r="URB10" s="928"/>
      <c r="URC10" s="928"/>
      <c r="URD10" s="928"/>
      <c r="URE10" s="928"/>
      <c r="URF10" s="928"/>
      <c r="URG10" s="928"/>
      <c r="URH10" s="928"/>
      <c r="URI10" s="928"/>
      <c r="URJ10" s="928"/>
      <c r="URK10" s="928"/>
      <c r="URL10" s="928"/>
      <c r="URM10" s="928"/>
      <c r="URN10" s="928"/>
      <c r="URO10" s="928"/>
      <c r="URP10" s="928"/>
      <c r="URQ10" s="928"/>
      <c r="URR10" s="928"/>
      <c r="URS10" s="928"/>
      <c r="URT10" s="928"/>
      <c r="URU10" s="928"/>
      <c r="URV10" s="928"/>
      <c r="URW10" s="928"/>
      <c r="URX10" s="928"/>
      <c r="URY10" s="928"/>
      <c r="URZ10" s="928"/>
      <c r="USA10" s="928"/>
      <c r="USB10" s="928"/>
      <c r="USC10" s="928"/>
      <c r="USD10" s="928"/>
      <c r="USE10" s="928"/>
      <c r="USF10" s="928"/>
      <c r="USG10" s="928"/>
      <c r="USH10" s="928"/>
      <c r="USI10" s="928"/>
      <c r="USJ10" s="928"/>
      <c r="USK10" s="928"/>
      <c r="USL10" s="928"/>
      <c r="USM10" s="928"/>
      <c r="USN10" s="928"/>
      <c r="USO10" s="928"/>
      <c r="USP10" s="928"/>
      <c r="USQ10" s="928"/>
      <c r="USR10" s="928"/>
      <c r="USS10" s="928"/>
      <c r="UST10" s="928"/>
      <c r="USU10" s="928"/>
      <c r="USV10" s="928"/>
      <c r="USW10" s="928"/>
      <c r="USX10" s="928"/>
      <c r="USY10" s="928"/>
      <c r="USZ10" s="928"/>
      <c r="UTA10" s="928"/>
      <c r="UTB10" s="928"/>
      <c r="UTC10" s="928"/>
      <c r="UTD10" s="928"/>
      <c r="UTE10" s="928"/>
      <c r="UTF10" s="928"/>
      <c r="UTG10" s="928"/>
      <c r="UTH10" s="928"/>
      <c r="UTI10" s="928"/>
      <c r="UTJ10" s="928"/>
      <c r="UTK10" s="928"/>
      <c r="UTL10" s="928"/>
      <c r="UTM10" s="928"/>
      <c r="UTN10" s="928"/>
      <c r="UTO10" s="928"/>
      <c r="UTP10" s="928"/>
      <c r="UTQ10" s="928"/>
      <c r="UTR10" s="928"/>
      <c r="UTS10" s="928"/>
      <c r="UTT10" s="928"/>
      <c r="UTU10" s="928"/>
      <c r="UTV10" s="928"/>
      <c r="UTW10" s="928"/>
      <c r="UTX10" s="928"/>
      <c r="UTY10" s="928"/>
      <c r="UTZ10" s="928"/>
      <c r="UUA10" s="928"/>
      <c r="UUB10" s="928"/>
      <c r="UUC10" s="928"/>
      <c r="UUD10" s="928"/>
      <c r="UUE10" s="928"/>
      <c r="UUF10" s="928"/>
      <c r="UUG10" s="928"/>
      <c r="UUH10" s="928"/>
      <c r="UUI10" s="928"/>
      <c r="UUJ10" s="928"/>
      <c r="UUK10" s="928"/>
      <c r="UUL10" s="928"/>
      <c r="UUM10" s="928"/>
      <c r="UUN10" s="928"/>
      <c r="UUO10" s="928"/>
      <c r="UUP10" s="928"/>
      <c r="UUQ10" s="928"/>
      <c r="UUR10" s="928"/>
      <c r="UUS10" s="928"/>
      <c r="UUT10" s="928"/>
      <c r="UUU10" s="928"/>
      <c r="UUV10" s="928"/>
      <c r="UUW10" s="928"/>
      <c r="UUX10" s="928"/>
      <c r="UUY10" s="928"/>
      <c r="UUZ10" s="928"/>
      <c r="UVA10" s="928"/>
      <c r="UVB10" s="928"/>
      <c r="UVC10" s="928"/>
      <c r="UVD10" s="928"/>
      <c r="UVE10" s="928"/>
      <c r="UVF10" s="928"/>
      <c r="UVG10" s="928"/>
      <c r="UVH10" s="928"/>
      <c r="UVI10" s="928"/>
      <c r="UVJ10" s="928"/>
      <c r="UVK10" s="928"/>
      <c r="UVL10" s="928"/>
      <c r="UVM10" s="928"/>
      <c r="UVN10" s="928"/>
      <c r="UVO10" s="928"/>
      <c r="UVP10" s="928"/>
      <c r="UVQ10" s="928"/>
      <c r="UVR10" s="928"/>
      <c r="UVS10" s="928"/>
      <c r="UVT10" s="928"/>
      <c r="UVU10" s="928"/>
      <c r="UVV10" s="928"/>
      <c r="UVW10" s="928"/>
      <c r="UVX10" s="928"/>
      <c r="UVY10" s="928"/>
      <c r="UVZ10" s="928"/>
      <c r="UWA10" s="928"/>
      <c r="UWB10" s="928"/>
      <c r="UWC10" s="928"/>
      <c r="UWD10" s="928"/>
      <c r="UWE10" s="928"/>
      <c r="UWF10" s="928"/>
      <c r="UWG10" s="928"/>
      <c r="UWH10" s="928"/>
      <c r="UWI10" s="928"/>
      <c r="UWJ10" s="928"/>
      <c r="UWK10" s="928"/>
      <c r="UWL10" s="928"/>
      <c r="UWM10" s="928"/>
      <c r="UWN10" s="928"/>
      <c r="UWO10" s="928"/>
      <c r="UWP10" s="928"/>
      <c r="UWQ10" s="928"/>
      <c r="UWR10" s="928"/>
      <c r="UWS10" s="928"/>
      <c r="UWT10" s="928"/>
      <c r="UWU10" s="928"/>
      <c r="UWV10" s="928"/>
      <c r="UWW10" s="928"/>
      <c r="UWX10" s="928"/>
      <c r="UWY10" s="928"/>
      <c r="UWZ10" s="928"/>
      <c r="UXA10" s="928"/>
      <c r="UXB10" s="928"/>
      <c r="UXC10" s="928"/>
      <c r="UXD10" s="928"/>
      <c r="UXE10" s="928"/>
      <c r="UXF10" s="928"/>
      <c r="UXG10" s="928"/>
      <c r="UXH10" s="928"/>
      <c r="UXI10" s="928"/>
      <c r="UXJ10" s="928"/>
      <c r="UXK10" s="928"/>
      <c r="UXL10" s="928"/>
      <c r="UXM10" s="928"/>
      <c r="UXN10" s="928"/>
      <c r="UXO10" s="928"/>
      <c r="UXP10" s="928"/>
      <c r="UXQ10" s="928"/>
      <c r="UXR10" s="928"/>
      <c r="UXS10" s="928"/>
      <c r="UXT10" s="928"/>
      <c r="UXU10" s="928"/>
      <c r="UXV10" s="928"/>
      <c r="UXW10" s="928"/>
      <c r="UXX10" s="928"/>
      <c r="UXY10" s="928"/>
      <c r="UXZ10" s="928"/>
      <c r="UYA10" s="928"/>
      <c r="UYB10" s="928"/>
      <c r="UYC10" s="928"/>
      <c r="UYD10" s="928"/>
      <c r="UYE10" s="928"/>
      <c r="UYF10" s="928"/>
      <c r="UYG10" s="928"/>
      <c r="UYH10" s="928"/>
      <c r="UYI10" s="928"/>
      <c r="UYJ10" s="928"/>
      <c r="UYK10" s="928"/>
      <c r="UYL10" s="928"/>
      <c r="UYM10" s="928"/>
      <c r="UYN10" s="928"/>
      <c r="UYO10" s="928"/>
      <c r="UYP10" s="928"/>
      <c r="UYQ10" s="928"/>
      <c r="UYR10" s="928"/>
      <c r="UYS10" s="928"/>
      <c r="UYT10" s="928"/>
      <c r="UYU10" s="928"/>
      <c r="UYV10" s="928"/>
      <c r="UYW10" s="928"/>
      <c r="UYX10" s="928"/>
      <c r="UYY10" s="928"/>
      <c r="UYZ10" s="928"/>
      <c r="UZA10" s="928"/>
      <c r="UZB10" s="928"/>
      <c r="UZC10" s="928"/>
      <c r="UZD10" s="928"/>
      <c r="UZE10" s="928"/>
      <c r="UZF10" s="928"/>
      <c r="UZG10" s="928"/>
      <c r="UZH10" s="928"/>
      <c r="UZI10" s="928"/>
      <c r="UZJ10" s="928"/>
      <c r="UZK10" s="928"/>
      <c r="UZL10" s="928"/>
      <c r="UZM10" s="928"/>
      <c r="UZN10" s="928"/>
      <c r="UZO10" s="928"/>
      <c r="UZP10" s="928"/>
      <c r="UZQ10" s="928"/>
      <c r="UZR10" s="928"/>
      <c r="UZS10" s="928"/>
      <c r="UZT10" s="928"/>
      <c r="UZU10" s="928"/>
      <c r="UZV10" s="928"/>
      <c r="UZW10" s="928"/>
      <c r="UZX10" s="928"/>
      <c r="UZY10" s="928"/>
      <c r="UZZ10" s="928"/>
      <c r="VAA10" s="928"/>
      <c r="VAB10" s="928"/>
      <c r="VAC10" s="928"/>
      <c r="VAD10" s="928"/>
      <c r="VAE10" s="928"/>
      <c r="VAF10" s="928"/>
      <c r="VAG10" s="928"/>
      <c r="VAH10" s="928"/>
      <c r="VAI10" s="928"/>
      <c r="VAJ10" s="928"/>
      <c r="VAK10" s="928"/>
      <c r="VAL10" s="928"/>
      <c r="VAM10" s="928"/>
      <c r="VAN10" s="928"/>
      <c r="VAO10" s="928"/>
      <c r="VAP10" s="928"/>
      <c r="VAQ10" s="928"/>
      <c r="VAR10" s="928"/>
      <c r="VAS10" s="928"/>
      <c r="VAT10" s="928"/>
      <c r="VAU10" s="928"/>
      <c r="VAV10" s="928"/>
      <c r="VAW10" s="928"/>
      <c r="VAX10" s="928"/>
      <c r="VAY10" s="928"/>
      <c r="VAZ10" s="928"/>
      <c r="VBA10" s="928"/>
      <c r="VBB10" s="928"/>
      <c r="VBC10" s="928"/>
      <c r="VBD10" s="928"/>
      <c r="VBE10" s="928"/>
      <c r="VBF10" s="928"/>
      <c r="VBG10" s="928"/>
      <c r="VBH10" s="928"/>
      <c r="VBI10" s="928"/>
      <c r="VBJ10" s="928"/>
      <c r="VBK10" s="928"/>
      <c r="VBL10" s="928"/>
      <c r="VBM10" s="928"/>
      <c r="VBN10" s="928"/>
      <c r="VBO10" s="928"/>
      <c r="VBP10" s="928"/>
      <c r="VBQ10" s="928"/>
      <c r="VBR10" s="928"/>
      <c r="VBS10" s="928"/>
      <c r="VBT10" s="928"/>
      <c r="VBU10" s="928"/>
      <c r="VBV10" s="928"/>
      <c r="VBW10" s="928"/>
      <c r="VBX10" s="928"/>
      <c r="VBY10" s="928"/>
      <c r="VBZ10" s="928"/>
      <c r="VCA10" s="928"/>
      <c r="VCB10" s="928"/>
      <c r="VCC10" s="928"/>
      <c r="VCD10" s="928"/>
      <c r="VCE10" s="928"/>
      <c r="VCF10" s="928"/>
      <c r="VCG10" s="928"/>
      <c r="VCH10" s="928"/>
      <c r="VCI10" s="928"/>
      <c r="VCJ10" s="928"/>
      <c r="VCK10" s="928"/>
      <c r="VCL10" s="928"/>
      <c r="VCM10" s="928"/>
      <c r="VCN10" s="928"/>
      <c r="VCO10" s="928"/>
      <c r="VCP10" s="928"/>
      <c r="VCQ10" s="928"/>
      <c r="VCR10" s="928"/>
      <c r="VCS10" s="928"/>
      <c r="VCT10" s="928"/>
      <c r="VCU10" s="928"/>
      <c r="VCV10" s="928"/>
      <c r="VCW10" s="928"/>
      <c r="VCX10" s="928"/>
      <c r="VCY10" s="928"/>
      <c r="VCZ10" s="928"/>
      <c r="VDA10" s="928"/>
      <c r="VDB10" s="928"/>
      <c r="VDC10" s="928"/>
      <c r="VDD10" s="928"/>
      <c r="VDE10" s="928"/>
      <c r="VDF10" s="928"/>
      <c r="VDG10" s="928"/>
      <c r="VDH10" s="928"/>
      <c r="VDI10" s="928"/>
      <c r="VDJ10" s="928"/>
      <c r="VDK10" s="928"/>
      <c r="VDL10" s="928"/>
      <c r="VDM10" s="928"/>
      <c r="VDN10" s="928"/>
      <c r="VDO10" s="928"/>
      <c r="VDP10" s="928"/>
      <c r="VDQ10" s="928"/>
      <c r="VDR10" s="928"/>
      <c r="VDS10" s="928"/>
      <c r="VDT10" s="928"/>
      <c r="VDU10" s="928"/>
      <c r="VDV10" s="928"/>
      <c r="VDW10" s="928"/>
      <c r="VDX10" s="928"/>
      <c r="VDY10" s="928"/>
      <c r="VDZ10" s="928"/>
      <c r="VEA10" s="928"/>
      <c r="VEB10" s="928"/>
      <c r="VEC10" s="928"/>
      <c r="VED10" s="928"/>
      <c r="VEE10" s="928"/>
      <c r="VEF10" s="928"/>
      <c r="VEG10" s="928"/>
      <c r="VEH10" s="928"/>
      <c r="VEI10" s="928"/>
      <c r="VEJ10" s="928"/>
      <c r="VEK10" s="928"/>
      <c r="VEL10" s="928"/>
      <c r="VEM10" s="928"/>
      <c r="VEN10" s="928"/>
      <c r="VEO10" s="928"/>
      <c r="VEP10" s="928"/>
      <c r="VEQ10" s="928"/>
      <c r="VER10" s="928"/>
      <c r="VES10" s="928"/>
      <c r="VET10" s="928"/>
      <c r="VEU10" s="928"/>
      <c r="VEV10" s="928"/>
      <c r="VEW10" s="928"/>
      <c r="VEX10" s="928"/>
      <c r="VEY10" s="928"/>
      <c r="VEZ10" s="928"/>
      <c r="VFA10" s="928"/>
      <c r="VFB10" s="928"/>
      <c r="VFC10" s="928"/>
      <c r="VFD10" s="928"/>
      <c r="VFE10" s="928"/>
      <c r="VFF10" s="928"/>
      <c r="VFG10" s="928"/>
      <c r="VFH10" s="928"/>
      <c r="VFI10" s="928"/>
      <c r="VFJ10" s="928"/>
      <c r="VFK10" s="928"/>
      <c r="VFL10" s="928"/>
      <c r="VFM10" s="928"/>
      <c r="VFN10" s="928"/>
      <c r="VFO10" s="928"/>
      <c r="VFP10" s="928"/>
      <c r="VFQ10" s="928"/>
      <c r="VFR10" s="928"/>
      <c r="VFS10" s="928"/>
      <c r="VFT10" s="928"/>
      <c r="VFU10" s="928"/>
      <c r="VFV10" s="928"/>
      <c r="VFW10" s="928"/>
      <c r="VFX10" s="928"/>
      <c r="VFY10" s="928"/>
      <c r="VFZ10" s="928"/>
      <c r="VGA10" s="928"/>
      <c r="VGB10" s="928"/>
      <c r="VGC10" s="928"/>
      <c r="VGD10" s="928"/>
      <c r="VGE10" s="928"/>
      <c r="VGF10" s="928"/>
      <c r="VGG10" s="928"/>
      <c r="VGH10" s="928"/>
      <c r="VGI10" s="928"/>
      <c r="VGJ10" s="928"/>
      <c r="VGK10" s="928"/>
      <c r="VGL10" s="928"/>
      <c r="VGM10" s="928"/>
      <c r="VGN10" s="928"/>
      <c r="VGO10" s="928"/>
      <c r="VGP10" s="928"/>
      <c r="VGQ10" s="928"/>
      <c r="VGR10" s="928"/>
      <c r="VGS10" s="928"/>
      <c r="VGT10" s="928"/>
      <c r="VGU10" s="928"/>
      <c r="VGV10" s="928"/>
      <c r="VGW10" s="928"/>
      <c r="VGX10" s="928"/>
      <c r="VGY10" s="928"/>
      <c r="VGZ10" s="928"/>
      <c r="VHA10" s="928"/>
      <c r="VHB10" s="928"/>
      <c r="VHC10" s="928"/>
      <c r="VHD10" s="928"/>
      <c r="VHE10" s="928"/>
      <c r="VHF10" s="928"/>
      <c r="VHG10" s="928"/>
      <c r="VHH10" s="928"/>
      <c r="VHI10" s="928"/>
      <c r="VHJ10" s="928"/>
      <c r="VHK10" s="928"/>
      <c r="VHL10" s="928"/>
      <c r="VHM10" s="928"/>
      <c r="VHN10" s="928"/>
      <c r="VHO10" s="928"/>
      <c r="VHP10" s="928"/>
      <c r="VHQ10" s="928"/>
      <c r="VHR10" s="928"/>
      <c r="VHS10" s="928"/>
      <c r="VHT10" s="928"/>
      <c r="VHU10" s="928"/>
      <c r="VHV10" s="928"/>
      <c r="VHW10" s="928"/>
      <c r="VHX10" s="928"/>
      <c r="VHY10" s="928"/>
      <c r="VHZ10" s="928"/>
      <c r="VIA10" s="928"/>
      <c r="VIB10" s="928"/>
      <c r="VIC10" s="928"/>
      <c r="VID10" s="928"/>
      <c r="VIE10" s="928"/>
      <c r="VIF10" s="928"/>
      <c r="VIG10" s="928"/>
      <c r="VIH10" s="928"/>
      <c r="VII10" s="928"/>
      <c r="VIJ10" s="928"/>
      <c r="VIK10" s="928"/>
      <c r="VIL10" s="928"/>
      <c r="VIM10" s="928"/>
      <c r="VIN10" s="928"/>
      <c r="VIO10" s="928"/>
      <c r="VIP10" s="928"/>
      <c r="VIQ10" s="928"/>
      <c r="VIR10" s="928"/>
      <c r="VIS10" s="928"/>
      <c r="VIT10" s="928"/>
      <c r="VIU10" s="928"/>
      <c r="VIV10" s="928"/>
      <c r="VIW10" s="928"/>
      <c r="VIX10" s="928"/>
      <c r="VIY10" s="928"/>
      <c r="VIZ10" s="928"/>
      <c r="VJA10" s="928"/>
      <c r="VJB10" s="928"/>
      <c r="VJC10" s="928"/>
      <c r="VJD10" s="928"/>
      <c r="VJE10" s="928"/>
      <c r="VJF10" s="928"/>
      <c r="VJG10" s="928"/>
      <c r="VJH10" s="928"/>
      <c r="VJI10" s="928"/>
      <c r="VJJ10" s="928"/>
      <c r="VJK10" s="928"/>
      <c r="VJL10" s="928"/>
      <c r="VJM10" s="928"/>
      <c r="VJN10" s="928"/>
      <c r="VJO10" s="928"/>
      <c r="VJP10" s="928"/>
      <c r="VJQ10" s="928"/>
      <c r="VJR10" s="928"/>
      <c r="VJS10" s="928"/>
      <c r="VJT10" s="928"/>
      <c r="VJU10" s="928"/>
      <c r="VJV10" s="928"/>
      <c r="VJW10" s="928"/>
      <c r="VJX10" s="928"/>
      <c r="VJY10" s="928"/>
      <c r="VJZ10" s="928"/>
      <c r="VKA10" s="928"/>
      <c r="VKB10" s="928"/>
      <c r="VKC10" s="928"/>
      <c r="VKD10" s="928"/>
      <c r="VKE10" s="928"/>
      <c r="VKF10" s="928"/>
      <c r="VKG10" s="928"/>
      <c r="VKH10" s="928"/>
      <c r="VKI10" s="928"/>
      <c r="VKJ10" s="928"/>
      <c r="VKK10" s="928"/>
      <c r="VKL10" s="928"/>
      <c r="VKM10" s="928"/>
      <c r="VKN10" s="928"/>
      <c r="VKO10" s="928"/>
      <c r="VKP10" s="928"/>
      <c r="VKQ10" s="928"/>
      <c r="VKR10" s="928"/>
      <c r="VKS10" s="928"/>
      <c r="VKT10" s="928"/>
      <c r="VKU10" s="928"/>
      <c r="VKV10" s="928"/>
      <c r="VKW10" s="928"/>
      <c r="VKX10" s="928"/>
      <c r="VKY10" s="928"/>
      <c r="VKZ10" s="928"/>
      <c r="VLA10" s="928"/>
      <c r="VLB10" s="928"/>
      <c r="VLC10" s="928"/>
      <c r="VLD10" s="928"/>
      <c r="VLE10" s="928"/>
      <c r="VLF10" s="928"/>
      <c r="VLG10" s="928"/>
      <c r="VLH10" s="928"/>
      <c r="VLI10" s="928"/>
      <c r="VLJ10" s="928"/>
      <c r="VLK10" s="928"/>
      <c r="VLL10" s="928"/>
      <c r="VLM10" s="928"/>
      <c r="VLN10" s="928"/>
      <c r="VLO10" s="928"/>
      <c r="VLP10" s="928"/>
      <c r="VLQ10" s="928"/>
      <c r="VLR10" s="928"/>
      <c r="VLS10" s="928"/>
      <c r="VLT10" s="928"/>
      <c r="VLU10" s="928"/>
      <c r="VLV10" s="928"/>
      <c r="VLW10" s="928"/>
      <c r="VLX10" s="928"/>
      <c r="VLY10" s="928"/>
      <c r="VLZ10" s="928"/>
      <c r="VMA10" s="928"/>
      <c r="VMB10" s="928"/>
      <c r="VMC10" s="928"/>
      <c r="VMD10" s="928"/>
      <c r="VME10" s="928"/>
      <c r="VMF10" s="928"/>
      <c r="VMG10" s="928"/>
      <c r="VMH10" s="928"/>
      <c r="VMI10" s="928"/>
      <c r="VMJ10" s="928"/>
      <c r="VMK10" s="928"/>
      <c r="VML10" s="928"/>
      <c r="VMM10" s="928"/>
      <c r="VMN10" s="928"/>
      <c r="VMO10" s="928"/>
      <c r="VMP10" s="928"/>
      <c r="VMQ10" s="928"/>
      <c r="VMR10" s="928"/>
      <c r="VMS10" s="928"/>
      <c r="VMT10" s="928"/>
      <c r="VMU10" s="928"/>
      <c r="VMV10" s="928"/>
      <c r="VMW10" s="928"/>
      <c r="VMX10" s="928"/>
      <c r="VMY10" s="928"/>
      <c r="VMZ10" s="928"/>
      <c r="VNA10" s="928"/>
      <c r="VNB10" s="928"/>
      <c r="VNC10" s="928"/>
      <c r="VND10" s="928"/>
      <c r="VNE10" s="928"/>
      <c r="VNF10" s="928"/>
      <c r="VNG10" s="928"/>
      <c r="VNH10" s="928"/>
      <c r="VNI10" s="928"/>
      <c r="VNJ10" s="928"/>
      <c r="VNK10" s="928"/>
      <c r="VNL10" s="928"/>
      <c r="VNM10" s="928"/>
      <c r="VNN10" s="928"/>
      <c r="VNO10" s="928"/>
      <c r="VNP10" s="928"/>
      <c r="VNQ10" s="928"/>
      <c r="VNR10" s="928"/>
      <c r="VNS10" s="928"/>
      <c r="VNT10" s="928"/>
      <c r="VNU10" s="928"/>
      <c r="VNV10" s="928"/>
      <c r="VNW10" s="928"/>
      <c r="VNX10" s="928"/>
      <c r="VNY10" s="928"/>
      <c r="VNZ10" s="928"/>
      <c r="VOA10" s="928"/>
      <c r="VOB10" s="928"/>
      <c r="VOC10" s="928"/>
      <c r="VOD10" s="928"/>
      <c r="VOE10" s="928"/>
      <c r="VOF10" s="928"/>
      <c r="VOG10" s="928"/>
      <c r="VOH10" s="928"/>
      <c r="VOI10" s="928"/>
      <c r="VOJ10" s="928"/>
      <c r="VOK10" s="928"/>
      <c r="VOL10" s="928"/>
      <c r="VOM10" s="928"/>
      <c r="VON10" s="928"/>
      <c r="VOO10" s="928"/>
      <c r="VOP10" s="928"/>
      <c r="VOQ10" s="928"/>
      <c r="VOR10" s="928"/>
      <c r="VOS10" s="928"/>
      <c r="VOT10" s="928"/>
      <c r="VOU10" s="928"/>
      <c r="VOV10" s="928"/>
      <c r="VOW10" s="928"/>
      <c r="VOX10" s="928"/>
      <c r="VOY10" s="928"/>
      <c r="VOZ10" s="928"/>
      <c r="VPA10" s="928"/>
      <c r="VPB10" s="928"/>
      <c r="VPC10" s="928"/>
      <c r="VPD10" s="928"/>
      <c r="VPE10" s="928"/>
      <c r="VPF10" s="928"/>
      <c r="VPG10" s="928"/>
      <c r="VPH10" s="928"/>
      <c r="VPI10" s="928"/>
      <c r="VPJ10" s="928"/>
      <c r="VPK10" s="928"/>
      <c r="VPL10" s="928"/>
      <c r="VPM10" s="928"/>
      <c r="VPN10" s="928"/>
      <c r="VPO10" s="928"/>
      <c r="VPP10" s="928"/>
      <c r="VPQ10" s="928"/>
      <c r="VPR10" s="928"/>
      <c r="VPS10" s="928"/>
      <c r="VPT10" s="928"/>
      <c r="VPU10" s="928"/>
      <c r="VPV10" s="928"/>
      <c r="VPW10" s="928"/>
      <c r="VPX10" s="928"/>
      <c r="VPY10" s="928"/>
      <c r="VPZ10" s="928"/>
      <c r="VQA10" s="928"/>
      <c r="VQB10" s="928"/>
      <c r="VQC10" s="928"/>
      <c r="VQD10" s="928"/>
      <c r="VQE10" s="928"/>
      <c r="VQF10" s="928"/>
      <c r="VQG10" s="928"/>
      <c r="VQH10" s="928"/>
      <c r="VQI10" s="928"/>
      <c r="VQJ10" s="928"/>
      <c r="VQK10" s="928"/>
      <c r="VQL10" s="928"/>
      <c r="VQM10" s="928"/>
      <c r="VQN10" s="928"/>
      <c r="VQO10" s="928"/>
      <c r="VQP10" s="928"/>
      <c r="VQQ10" s="928"/>
      <c r="VQR10" s="928"/>
      <c r="VQS10" s="928"/>
      <c r="VQT10" s="928"/>
      <c r="VQU10" s="928"/>
      <c r="VQV10" s="928"/>
      <c r="VQW10" s="928"/>
      <c r="VQX10" s="928"/>
      <c r="VQY10" s="928"/>
      <c r="VQZ10" s="928"/>
      <c r="VRA10" s="928"/>
      <c r="VRB10" s="928"/>
      <c r="VRC10" s="928"/>
      <c r="VRD10" s="928"/>
      <c r="VRE10" s="928"/>
      <c r="VRF10" s="928"/>
      <c r="VRG10" s="928"/>
      <c r="VRH10" s="928"/>
      <c r="VRI10" s="928"/>
      <c r="VRJ10" s="928"/>
      <c r="VRK10" s="928"/>
      <c r="VRL10" s="928"/>
      <c r="VRM10" s="928"/>
      <c r="VRN10" s="928"/>
      <c r="VRO10" s="928"/>
      <c r="VRP10" s="928"/>
      <c r="VRQ10" s="928"/>
      <c r="VRR10" s="928"/>
      <c r="VRS10" s="928"/>
      <c r="VRT10" s="928"/>
      <c r="VRU10" s="928"/>
      <c r="VRV10" s="928"/>
      <c r="VRW10" s="928"/>
      <c r="VRX10" s="928"/>
      <c r="VRY10" s="928"/>
      <c r="VRZ10" s="928"/>
      <c r="VSA10" s="928"/>
      <c r="VSB10" s="928"/>
      <c r="VSC10" s="928"/>
      <c r="VSD10" s="928"/>
      <c r="VSE10" s="928"/>
      <c r="VSF10" s="928"/>
      <c r="VSG10" s="928"/>
      <c r="VSH10" s="928"/>
      <c r="VSI10" s="928"/>
      <c r="VSJ10" s="928"/>
      <c r="VSK10" s="928"/>
      <c r="VSL10" s="928"/>
      <c r="VSM10" s="928"/>
      <c r="VSN10" s="928"/>
      <c r="VSO10" s="928"/>
      <c r="VSP10" s="928"/>
      <c r="VSQ10" s="928"/>
      <c r="VSR10" s="928"/>
      <c r="VSS10" s="928"/>
      <c r="VST10" s="928"/>
      <c r="VSU10" s="928"/>
      <c r="VSV10" s="928"/>
      <c r="VSW10" s="928"/>
      <c r="VSX10" s="928"/>
      <c r="VSY10" s="928"/>
      <c r="VSZ10" s="928"/>
      <c r="VTA10" s="928"/>
      <c r="VTB10" s="928"/>
      <c r="VTC10" s="928"/>
      <c r="VTD10" s="928"/>
      <c r="VTE10" s="928"/>
      <c r="VTF10" s="928"/>
      <c r="VTG10" s="928"/>
      <c r="VTH10" s="928"/>
      <c r="VTI10" s="928"/>
      <c r="VTJ10" s="928"/>
      <c r="VTK10" s="928"/>
      <c r="VTL10" s="928"/>
      <c r="VTM10" s="928"/>
      <c r="VTN10" s="928"/>
      <c r="VTO10" s="928"/>
      <c r="VTP10" s="928"/>
      <c r="VTQ10" s="928"/>
      <c r="VTR10" s="928"/>
      <c r="VTS10" s="928"/>
      <c r="VTT10" s="928"/>
      <c r="VTU10" s="928"/>
      <c r="VTV10" s="928"/>
      <c r="VTW10" s="928"/>
      <c r="VTX10" s="928"/>
      <c r="VTY10" s="928"/>
      <c r="VTZ10" s="928"/>
      <c r="VUA10" s="928"/>
      <c r="VUB10" s="928"/>
      <c r="VUC10" s="928"/>
      <c r="VUD10" s="928"/>
      <c r="VUE10" s="928"/>
      <c r="VUF10" s="928"/>
      <c r="VUG10" s="928"/>
      <c r="VUH10" s="928"/>
      <c r="VUI10" s="928"/>
      <c r="VUJ10" s="928"/>
      <c r="VUK10" s="928"/>
      <c r="VUL10" s="928"/>
      <c r="VUM10" s="928"/>
      <c r="VUN10" s="928"/>
      <c r="VUO10" s="928"/>
      <c r="VUP10" s="928"/>
      <c r="VUQ10" s="928"/>
      <c r="VUR10" s="928"/>
      <c r="VUS10" s="928"/>
      <c r="VUT10" s="928"/>
      <c r="VUU10" s="928"/>
      <c r="VUV10" s="928"/>
      <c r="VUW10" s="928"/>
      <c r="VUX10" s="928"/>
      <c r="VUY10" s="928"/>
      <c r="VUZ10" s="928"/>
      <c r="VVA10" s="928"/>
      <c r="VVB10" s="928"/>
      <c r="VVC10" s="928"/>
      <c r="VVD10" s="928"/>
      <c r="VVE10" s="928"/>
      <c r="VVF10" s="928"/>
      <c r="VVG10" s="928"/>
      <c r="VVH10" s="928"/>
      <c r="VVI10" s="928"/>
      <c r="VVJ10" s="928"/>
      <c r="VVK10" s="928"/>
      <c r="VVL10" s="928"/>
      <c r="VVM10" s="928"/>
      <c r="VVN10" s="928"/>
      <c r="VVO10" s="928"/>
      <c r="VVP10" s="928"/>
      <c r="VVQ10" s="928"/>
      <c r="VVR10" s="928"/>
      <c r="VVS10" s="928"/>
      <c r="VVT10" s="928"/>
      <c r="VVU10" s="928"/>
      <c r="VVV10" s="928"/>
      <c r="VVW10" s="928"/>
      <c r="VVX10" s="928"/>
      <c r="VVY10" s="928"/>
      <c r="VVZ10" s="928"/>
      <c r="VWA10" s="928"/>
      <c r="VWB10" s="928"/>
      <c r="VWC10" s="928"/>
      <c r="VWD10" s="928"/>
      <c r="VWE10" s="928"/>
      <c r="VWF10" s="928"/>
      <c r="VWG10" s="928"/>
      <c r="VWH10" s="928"/>
      <c r="VWI10" s="928"/>
      <c r="VWJ10" s="928"/>
      <c r="VWK10" s="928"/>
      <c r="VWL10" s="928"/>
      <c r="VWM10" s="928"/>
      <c r="VWN10" s="928"/>
      <c r="VWO10" s="928"/>
      <c r="VWP10" s="928"/>
      <c r="VWQ10" s="928"/>
      <c r="VWR10" s="928"/>
      <c r="VWS10" s="928"/>
      <c r="VWT10" s="928"/>
      <c r="VWU10" s="928"/>
      <c r="VWV10" s="928"/>
      <c r="VWW10" s="928"/>
      <c r="VWX10" s="928"/>
      <c r="VWY10" s="928"/>
      <c r="VWZ10" s="928"/>
      <c r="VXA10" s="928"/>
      <c r="VXB10" s="928"/>
      <c r="VXC10" s="928"/>
      <c r="VXD10" s="928"/>
      <c r="VXE10" s="928"/>
      <c r="VXF10" s="928"/>
      <c r="VXG10" s="928"/>
      <c r="VXH10" s="928"/>
      <c r="VXI10" s="928"/>
      <c r="VXJ10" s="928"/>
      <c r="VXK10" s="928"/>
      <c r="VXL10" s="928"/>
      <c r="VXM10" s="928"/>
      <c r="VXN10" s="928"/>
      <c r="VXO10" s="928"/>
      <c r="VXP10" s="928"/>
      <c r="VXQ10" s="928"/>
      <c r="VXR10" s="928"/>
      <c r="VXS10" s="928"/>
      <c r="VXT10" s="928"/>
      <c r="VXU10" s="928"/>
      <c r="VXV10" s="928"/>
      <c r="VXW10" s="928"/>
      <c r="VXX10" s="928"/>
      <c r="VXY10" s="928"/>
      <c r="VXZ10" s="928"/>
      <c r="VYA10" s="928"/>
      <c r="VYB10" s="928"/>
      <c r="VYC10" s="928"/>
      <c r="VYD10" s="928"/>
      <c r="VYE10" s="928"/>
      <c r="VYF10" s="928"/>
      <c r="VYG10" s="928"/>
      <c r="VYH10" s="928"/>
      <c r="VYI10" s="928"/>
      <c r="VYJ10" s="928"/>
      <c r="VYK10" s="928"/>
      <c r="VYL10" s="928"/>
      <c r="VYM10" s="928"/>
      <c r="VYN10" s="928"/>
      <c r="VYO10" s="928"/>
      <c r="VYP10" s="928"/>
      <c r="VYQ10" s="928"/>
      <c r="VYR10" s="928"/>
      <c r="VYS10" s="928"/>
      <c r="VYT10" s="928"/>
      <c r="VYU10" s="928"/>
      <c r="VYV10" s="928"/>
      <c r="VYW10" s="928"/>
      <c r="VYX10" s="928"/>
      <c r="VYY10" s="928"/>
      <c r="VYZ10" s="928"/>
      <c r="VZA10" s="928"/>
      <c r="VZB10" s="928"/>
      <c r="VZC10" s="928"/>
      <c r="VZD10" s="928"/>
      <c r="VZE10" s="928"/>
      <c r="VZF10" s="928"/>
      <c r="VZG10" s="928"/>
      <c r="VZH10" s="928"/>
      <c r="VZI10" s="928"/>
      <c r="VZJ10" s="928"/>
      <c r="VZK10" s="928"/>
      <c r="VZL10" s="928"/>
      <c r="VZM10" s="928"/>
      <c r="VZN10" s="928"/>
      <c r="VZO10" s="928"/>
      <c r="VZP10" s="928"/>
      <c r="VZQ10" s="928"/>
      <c r="VZR10" s="928"/>
      <c r="VZS10" s="928"/>
      <c r="VZT10" s="928"/>
      <c r="VZU10" s="928"/>
      <c r="VZV10" s="928"/>
      <c r="VZW10" s="928"/>
      <c r="VZX10" s="928"/>
      <c r="VZY10" s="928"/>
      <c r="VZZ10" s="928"/>
      <c r="WAA10" s="928"/>
      <c r="WAB10" s="928"/>
      <c r="WAC10" s="928"/>
      <c r="WAD10" s="928"/>
      <c r="WAE10" s="928"/>
      <c r="WAF10" s="928"/>
      <c r="WAG10" s="928"/>
      <c r="WAH10" s="928"/>
      <c r="WAI10" s="928"/>
      <c r="WAJ10" s="928"/>
      <c r="WAK10" s="928"/>
      <c r="WAL10" s="928"/>
      <c r="WAM10" s="928"/>
      <c r="WAN10" s="928"/>
      <c r="WAO10" s="928"/>
      <c r="WAP10" s="928"/>
      <c r="WAQ10" s="928"/>
      <c r="WAR10" s="928"/>
      <c r="WAS10" s="928"/>
      <c r="WAT10" s="928"/>
      <c r="WAU10" s="928"/>
      <c r="WAV10" s="928"/>
      <c r="WAW10" s="928"/>
      <c r="WAX10" s="928"/>
      <c r="WAY10" s="928"/>
      <c r="WAZ10" s="928"/>
      <c r="WBA10" s="928"/>
      <c r="WBB10" s="928"/>
      <c r="WBC10" s="928"/>
      <c r="WBD10" s="928"/>
      <c r="WBE10" s="928"/>
      <c r="WBF10" s="928"/>
      <c r="WBG10" s="928"/>
      <c r="WBH10" s="928"/>
      <c r="WBI10" s="928"/>
      <c r="WBJ10" s="928"/>
      <c r="WBK10" s="928"/>
      <c r="WBL10" s="928"/>
      <c r="WBM10" s="928"/>
      <c r="WBN10" s="928"/>
      <c r="WBO10" s="928"/>
      <c r="WBP10" s="928"/>
      <c r="WBQ10" s="928"/>
      <c r="WBR10" s="928"/>
      <c r="WBS10" s="928"/>
      <c r="WBT10" s="928"/>
      <c r="WBU10" s="928"/>
      <c r="WBV10" s="928"/>
      <c r="WBW10" s="928"/>
      <c r="WBX10" s="928"/>
      <c r="WBY10" s="928"/>
      <c r="WBZ10" s="928"/>
      <c r="WCA10" s="928"/>
      <c r="WCB10" s="928"/>
      <c r="WCC10" s="928"/>
      <c r="WCD10" s="928"/>
      <c r="WCE10" s="928"/>
      <c r="WCF10" s="928"/>
      <c r="WCG10" s="928"/>
      <c r="WCH10" s="928"/>
      <c r="WCI10" s="928"/>
      <c r="WCJ10" s="928"/>
      <c r="WCK10" s="928"/>
      <c r="WCL10" s="928"/>
      <c r="WCM10" s="928"/>
      <c r="WCN10" s="928"/>
      <c r="WCO10" s="928"/>
      <c r="WCP10" s="928"/>
      <c r="WCQ10" s="928"/>
      <c r="WCR10" s="928"/>
      <c r="WCS10" s="928"/>
      <c r="WCT10" s="928"/>
      <c r="WCU10" s="928"/>
      <c r="WCV10" s="928"/>
      <c r="WCW10" s="928"/>
      <c r="WCX10" s="928"/>
      <c r="WCY10" s="928"/>
      <c r="WCZ10" s="928"/>
      <c r="WDA10" s="928"/>
      <c r="WDB10" s="928"/>
      <c r="WDC10" s="928"/>
      <c r="WDD10" s="928"/>
      <c r="WDE10" s="928"/>
      <c r="WDF10" s="928"/>
      <c r="WDG10" s="928"/>
      <c r="WDH10" s="928"/>
      <c r="WDI10" s="928"/>
      <c r="WDJ10" s="928"/>
      <c r="WDK10" s="928"/>
      <c r="WDL10" s="928"/>
      <c r="WDM10" s="928"/>
      <c r="WDN10" s="928"/>
      <c r="WDO10" s="928"/>
      <c r="WDP10" s="928"/>
      <c r="WDQ10" s="928"/>
      <c r="WDR10" s="928"/>
      <c r="WDS10" s="928"/>
      <c r="WDT10" s="928"/>
      <c r="WDU10" s="928"/>
      <c r="WDV10" s="928"/>
      <c r="WDW10" s="928"/>
      <c r="WDX10" s="928"/>
      <c r="WDY10" s="928"/>
      <c r="WDZ10" s="928"/>
      <c r="WEA10" s="928"/>
      <c r="WEB10" s="928"/>
      <c r="WEC10" s="928"/>
      <c r="WED10" s="928"/>
      <c r="WEE10" s="928"/>
      <c r="WEF10" s="928"/>
      <c r="WEG10" s="928"/>
      <c r="WEH10" s="928"/>
      <c r="WEI10" s="928"/>
      <c r="WEJ10" s="928"/>
      <c r="WEK10" s="928"/>
      <c r="WEL10" s="928"/>
      <c r="WEM10" s="928"/>
      <c r="WEN10" s="928"/>
      <c r="WEO10" s="928"/>
      <c r="WEP10" s="928"/>
      <c r="WEQ10" s="928"/>
      <c r="WER10" s="928"/>
      <c r="WES10" s="928"/>
      <c r="WET10" s="928"/>
      <c r="WEU10" s="928"/>
      <c r="WEV10" s="928"/>
      <c r="WEW10" s="928"/>
      <c r="WEX10" s="928"/>
      <c r="WEY10" s="928"/>
      <c r="WEZ10" s="928"/>
      <c r="WFA10" s="928"/>
      <c r="WFB10" s="928"/>
      <c r="WFC10" s="928"/>
      <c r="WFD10" s="928"/>
      <c r="WFE10" s="928"/>
      <c r="WFF10" s="928"/>
      <c r="WFG10" s="928"/>
      <c r="WFH10" s="928"/>
      <c r="WFI10" s="928"/>
      <c r="WFJ10" s="928"/>
      <c r="WFK10" s="928"/>
      <c r="WFL10" s="928"/>
      <c r="WFM10" s="928"/>
      <c r="WFN10" s="928"/>
      <c r="WFO10" s="928"/>
      <c r="WFP10" s="928"/>
      <c r="WFQ10" s="928"/>
      <c r="WFR10" s="928"/>
      <c r="WFS10" s="928"/>
      <c r="WFT10" s="928"/>
      <c r="WFU10" s="928"/>
      <c r="WFV10" s="928"/>
      <c r="WFW10" s="928"/>
      <c r="WFX10" s="928"/>
      <c r="WFY10" s="928"/>
      <c r="WFZ10" s="928"/>
      <c r="WGA10" s="928"/>
      <c r="WGB10" s="928"/>
      <c r="WGC10" s="928"/>
      <c r="WGD10" s="928"/>
      <c r="WGE10" s="928"/>
      <c r="WGF10" s="928"/>
      <c r="WGG10" s="928"/>
      <c r="WGH10" s="928"/>
      <c r="WGI10" s="928"/>
      <c r="WGJ10" s="928"/>
      <c r="WGK10" s="928"/>
      <c r="WGL10" s="928"/>
      <c r="WGM10" s="928"/>
      <c r="WGN10" s="928"/>
      <c r="WGO10" s="928"/>
      <c r="WGP10" s="928"/>
      <c r="WGQ10" s="928"/>
      <c r="WGR10" s="928"/>
      <c r="WGS10" s="928"/>
      <c r="WGT10" s="928"/>
      <c r="WGU10" s="928"/>
      <c r="WGV10" s="928"/>
      <c r="WGW10" s="928"/>
      <c r="WGX10" s="928"/>
      <c r="WGY10" s="928"/>
      <c r="WGZ10" s="928"/>
      <c r="WHA10" s="928"/>
      <c r="WHB10" s="928"/>
      <c r="WHC10" s="928"/>
      <c r="WHD10" s="928"/>
      <c r="WHE10" s="928"/>
      <c r="WHF10" s="928"/>
      <c r="WHG10" s="928"/>
      <c r="WHH10" s="928"/>
      <c r="WHI10" s="928"/>
      <c r="WHJ10" s="928"/>
      <c r="WHK10" s="928"/>
      <c r="WHL10" s="928"/>
      <c r="WHM10" s="928"/>
      <c r="WHN10" s="928"/>
      <c r="WHO10" s="928"/>
      <c r="WHP10" s="928"/>
      <c r="WHQ10" s="928"/>
      <c r="WHR10" s="928"/>
      <c r="WHS10" s="928"/>
      <c r="WHT10" s="928"/>
      <c r="WHU10" s="928"/>
      <c r="WHV10" s="928"/>
      <c r="WHW10" s="928"/>
      <c r="WHX10" s="928"/>
      <c r="WHY10" s="928"/>
      <c r="WHZ10" s="928"/>
      <c r="WIA10" s="928"/>
      <c r="WIB10" s="928"/>
      <c r="WIC10" s="928"/>
      <c r="WID10" s="928"/>
      <c r="WIE10" s="928"/>
      <c r="WIF10" s="928"/>
      <c r="WIG10" s="928"/>
      <c r="WIH10" s="928"/>
      <c r="WII10" s="928"/>
      <c r="WIJ10" s="928"/>
      <c r="WIK10" s="928"/>
      <c r="WIL10" s="928"/>
      <c r="WIM10" s="928"/>
      <c r="WIN10" s="928"/>
      <c r="WIO10" s="928"/>
      <c r="WIP10" s="928"/>
      <c r="WIQ10" s="928"/>
      <c r="WIR10" s="928"/>
      <c r="WIS10" s="928"/>
      <c r="WIT10" s="928"/>
      <c r="WIU10" s="928"/>
      <c r="WIV10" s="928"/>
      <c r="WIW10" s="928"/>
      <c r="WIX10" s="928"/>
      <c r="WIY10" s="928"/>
      <c r="WIZ10" s="928"/>
      <c r="WJA10" s="928"/>
      <c r="WJB10" s="928"/>
      <c r="WJC10" s="928"/>
      <c r="WJD10" s="928"/>
      <c r="WJE10" s="928"/>
      <c r="WJF10" s="928"/>
      <c r="WJG10" s="928"/>
      <c r="WJH10" s="928"/>
      <c r="WJI10" s="928"/>
      <c r="WJJ10" s="928"/>
      <c r="WJK10" s="928"/>
      <c r="WJL10" s="928"/>
      <c r="WJM10" s="928"/>
      <c r="WJN10" s="928"/>
      <c r="WJO10" s="928"/>
      <c r="WJP10" s="928"/>
      <c r="WJQ10" s="928"/>
      <c r="WJR10" s="928"/>
      <c r="WJS10" s="928"/>
      <c r="WJT10" s="928"/>
      <c r="WJU10" s="928"/>
      <c r="WJV10" s="928"/>
      <c r="WJW10" s="928"/>
      <c r="WJX10" s="928"/>
      <c r="WJY10" s="928"/>
      <c r="WJZ10" s="928"/>
      <c r="WKA10" s="928"/>
      <c r="WKB10" s="928"/>
      <c r="WKC10" s="928"/>
      <c r="WKD10" s="928"/>
      <c r="WKE10" s="928"/>
      <c r="WKF10" s="928"/>
      <c r="WKG10" s="928"/>
      <c r="WKH10" s="928"/>
      <c r="WKI10" s="928"/>
      <c r="WKJ10" s="928"/>
      <c r="WKK10" s="928"/>
      <c r="WKL10" s="928"/>
      <c r="WKM10" s="928"/>
      <c r="WKN10" s="928"/>
      <c r="WKO10" s="928"/>
      <c r="WKP10" s="928"/>
      <c r="WKQ10" s="928"/>
      <c r="WKR10" s="928"/>
      <c r="WKS10" s="928"/>
      <c r="WKT10" s="928"/>
      <c r="WKU10" s="928"/>
      <c r="WKV10" s="928"/>
      <c r="WKW10" s="928"/>
      <c r="WKX10" s="928"/>
      <c r="WKY10" s="928"/>
      <c r="WKZ10" s="928"/>
      <c r="WLA10" s="928"/>
      <c r="WLB10" s="928"/>
      <c r="WLC10" s="928"/>
      <c r="WLD10" s="928"/>
      <c r="WLE10" s="928"/>
      <c r="WLF10" s="928"/>
      <c r="WLG10" s="928"/>
      <c r="WLH10" s="928"/>
      <c r="WLI10" s="928"/>
      <c r="WLJ10" s="928"/>
      <c r="WLK10" s="928"/>
      <c r="WLL10" s="928"/>
      <c r="WLM10" s="928"/>
      <c r="WLN10" s="928"/>
      <c r="WLO10" s="928"/>
      <c r="WLP10" s="928"/>
      <c r="WLQ10" s="928"/>
      <c r="WLR10" s="928"/>
      <c r="WLS10" s="928"/>
      <c r="WLT10" s="928"/>
      <c r="WLU10" s="928"/>
      <c r="WLV10" s="928"/>
      <c r="WLW10" s="928"/>
      <c r="WLX10" s="928"/>
      <c r="WLY10" s="928"/>
      <c r="WLZ10" s="928"/>
      <c r="WMA10" s="928"/>
      <c r="WMB10" s="928"/>
      <c r="WMC10" s="928"/>
      <c r="WMD10" s="928"/>
      <c r="WME10" s="928"/>
      <c r="WMF10" s="928"/>
      <c r="WMG10" s="928"/>
      <c r="WMH10" s="928"/>
      <c r="WMI10" s="928"/>
      <c r="WMJ10" s="928"/>
      <c r="WMK10" s="928"/>
      <c r="WML10" s="928"/>
      <c r="WMM10" s="928"/>
      <c r="WMN10" s="928"/>
      <c r="WMO10" s="928"/>
      <c r="WMP10" s="928"/>
      <c r="WMQ10" s="928"/>
      <c r="WMR10" s="928"/>
      <c r="WMS10" s="928"/>
      <c r="WMT10" s="928"/>
      <c r="WMU10" s="928"/>
      <c r="WMV10" s="928"/>
      <c r="WMW10" s="928"/>
      <c r="WMX10" s="928"/>
      <c r="WMY10" s="928"/>
      <c r="WMZ10" s="928"/>
      <c r="WNA10" s="928"/>
      <c r="WNB10" s="928"/>
      <c r="WNC10" s="928"/>
      <c r="WND10" s="928"/>
      <c r="WNE10" s="928"/>
      <c r="WNF10" s="928"/>
      <c r="WNG10" s="928"/>
      <c r="WNH10" s="928"/>
      <c r="WNI10" s="928"/>
      <c r="WNJ10" s="928"/>
      <c r="WNK10" s="928"/>
      <c r="WNL10" s="928"/>
      <c r="WNM10" s="928"/>
      <c r="WNN10" s="928"/>
      <c r="WNO10" s="928"/>
      <c r="WNP10" s="928"/>
      <c r="WNQ10" s="928"/>
      <c r="WNR10" s="928"/>
      <c r="WNS10" s="928"/>
      <c r="WNT10" s="928"/>
      <c r="WNU10" s="928"/>
      <c r="WNV10" s="928"/>
      <c r="WNW10" s="928"/>
      <c r="WNX10" s="928"/>
      <c r="WNY10" s="928"/>
      <c r="WNZ10" s="928"/>
      <c r="WOA10" s="928"/>
      <c r="WOB10" s="928"/>
      <c r="WOC10" s="928"/>
      <c r="WOD10" s="928"/>
      <c r="WOE10" s="928"/>
      <c r="WOF10" s="928"/>
      <c r="WOG10" s="928"/>
      <c r="WOH10" s="928"/>
      <c r="WOI10" s="928"/>
      <c r="WOJ10" s="928"/>
      <c r="WOK10" s="928"/>
      <c r="WOL10" s="928"/>
      <c r="WOM10" s="928"/>
      <c r="WON10" s="928"/>
      <c r="WOO10" s="928"/>
      <c r="WOP10" s="928"/>
      <c r="WOQ10" s="928"/>
      <c r="WOR10" s="928"/>
      <c r="WOS10" s="928"/>
      <c r="WOT10" s="928"/>
      <c r="WOU10" s="928"/>
      <c r="WOV10" s="928"/>
      <c r="WOW10" s="928"/>
      <c r="WOX10" s="928"/>
      <c r="WOY10" s="928"/>
      <c r="WOZ10" s="928"/>
      <c r="WPA10" s="928"/>
      <c r="WPB10" s="928"/>
      <c r="WPC10" s="928"/>
      <c r="WPD10" s="928"/>
      <c r="WPE10" s="928"/>
      <c r="WPF10" s="928"/>
      <c r="WPG10" s="928"/>
      <c r="WPH10" s="928"/>
      <c r="WPI10" s="928"/>
      <c r="WPJ10" s="928"/>
      <c r="WPK10" s="928"/>
      <c r="WPL10" s="928"/>
      <c r="WPM10" s="928"/>
      <c r="WPN10" s="928"/>
      <c r="WPO10" s="928"/>
      <c r="WPP10" s="928"/>
      <c r="WPQ10" s="928"/>
      <c r="WPR10" s="928"/>
      <c r="WPS10" s="928"/>
      <c r="WPT10" s="928"/>
      <c r="WPU10" s="928"/>
      <c r="WPV10" s="928"/>
      <c r="WPW10" s="928"/>
      <c r="WPX10" s="928"/>
      <c r="WPY10" s="928"/>
      <c r="WPZ10" s="928"/>
      <c r="WQA10" s="928"/>
      <c r="WQB10" s="928"/>
      <c r="WQC10" s="928"/>
      <c r="WQD10" s="928"/>
      <c r="WQE10" s="928"/>
      <c r="WQF10" s="928"/>
      <c r="WQG10" s="928"/>
      <c r="WQH10" s="928"/>
      <c r="WQI10" s="928"/>
      <c r="WQJ10" s="928"/>
      <c r="WQK10" s="928"/>
      <c r="WQL10" s="928"/>
      <c r="WQM10" s="928"/>
      <c r="WQN10" s="928"/>
      <c r="WQO10" s="928"/>
      <c r="WQP10" s="928"/>
      <c r="WQQ10" s="928"/>
      <c r="WQR10" s="928"/>
      <c r="WQS10" s="928"/>
      <c r="WQT10" s="928"/>
      <c r="WQU10" s="928"/>
      <c r="WQV10" s="928"/>
      <c r="WQW10" s="928"/>
      <c r="WQX10" s="928"/>
      <c r="WQY10" s="928"/>
      <c r="WQZ10" s="928"/>
      <c r="WRA10" s="928"/>
      <c r="WRB10" s="928"/>
      <c r="WRC10" s="928"/>
      <c r="WRD10" s="928"/>
      <c r="WRE10" s="928"/>
      <c r="WRF10" s="928"/>
      <c r="WRG10" s="928"/>
      <c r="WRH10" s="928"/>
      <c r="WRI10" s="928"/>
      <c r="WRJ10" s="928"/>
      <c r="WRK10" s="928"/>
      <c r="WRL10" s="928"/>
      <c r="WRM10" s="928"/>
      <c r="WRN10" s="928"/>
      <c r="WRO10" s="928"/>
      <c r="WRP10" s="928"/>
      <c r="WRQ10" s="928"/>
      <c r="WRR10" s="928"/>
      <c r="WRS10" s="928"/>
      <c r="WRT10" s="928"/>
      <c r="WRU10" s="928"/>
      <c r="WRV10" s="928"/>
      <c r="WRW10" s="928"/>
      <c r="WRX10" s="928"/>
      <c r="WRY10" s="928"/>
      <c r="WRZ10" s="928"/>
      <c r="WSA10" s="928"/>
      <c r="WSB10" s="928"/>
      <c r="WSC10" s="928"/>
      <c r="WSD10" s="928"/>
      <c r="WSE10" s="928"/>
      <c r="WSF10" s="928"/>
      <c r="WSG10" s="928"/>
      <c r="WSH10" s="928"/>
      <c r="WSI10" s="928"/>
      <c r="WSJ10" s="928"/>
      <c r="WSK10" s="928"/>
      <c r="WSL10" s="928"/>
      <c r="WSM10" s="928"/>
      <c r="WSN10" s="928"/>
      <c r="WSO10" s="928"/>
      <c r="WSP10" s="928"/>
      <c r="WSQ10" s="928"/>
      <c r="WSR10" s="928"/>
      <c r="WSS10" s="928"/>
      <c r="WST10" s="928"/>
      <c r="WSU10" s="928"/>
      <c r="WSV10" s="928"/>
      <c r="WSW10" s="928"/>
      <c r="WSX10" s="928"/>
      <c r="WSY10" s="928"/>
      <c r="WSZ10" s="928"/>
      <c r="WTA10" s="928"/>
      <c r="WTB10" s="928"/>
      <c r="WTC10" s="928"/>
      <c r="WTD10" s="928"/>
      <c r="WTE10" s="928"/>
      <c r="WTF10" s="928"/>
      <c r="WTG10" s="928"/>
      <c r="WTH10" s="928"/>
      <c r="WTI10" s="928"/>
      <c r="WTJ10" s="928"/>
      <c r="WTK10" s="928"/>
      <c r="WTL10" s="928"/>
      <c r="WTM10" s="928"/>
      <c r="WTN10" s="928"/>
      <c r="WTO10" s="928"/>
      <c r="WTP10" s="928"/>
      <c r="WTQ10" s="928"/>
      <c r="WTR10" s="928"/>
      <c r="WTS10" s="928"/>
      <c r="WTT10" s="928"/>
      <c r="WTU10" s="928"/>
      <c r="WTV10" s="928"/>
      <c r="WTW10" s="928"/>
      <c r="WTX10" s="928"/>
      <c r="WTY10" s="928"/>
      <c r="WTZ10" s="928"/>
      <c r="WUA10" s="928"/>
      <c r="WUB10" s="928"/>
      <c r="WUC10" s="928"/>
      <c r="WUD10" s="928"/>
      <c r="WUE10" s="928"/>
      <c r="WUF10" s="928"/>
      <c r="WUG10" s="928"/>
      <c r="WUH10" s="928"/>
      <c r="WUI10" s="928"/>
      <c r="WUJ10" s="928"/>
      <c r="WUK10" s="928"/>
      <c r="WUL10" s="928"/>
      <c r="WUM10" s="928"/>
      <c r="WUN10" s="928"/>
      <c r="WUO10" s="928"/>
      <c r="WUP10" s="928"/>
      <c r="WUQ10" s="928"/>
      <c r="WUR10" s="928"/>
      <c r="WUS10" s="928"/>
      <c r="WUT10" s="928"/>
      <c r="WUU10" s="928"/>
      <c r="WUV10" s="928"/>
      <c r="WUW10" s="928"/>
      <c r="WUX10" s="928"/>
      <c r="WUY10" s="928"/>
      <c r="WUZ10" s="928"/>
      <c r="WVA10" s="928"/>
      <c r="WVB10" s="928"/>
      <c r="WVC10" s="928"/>
      <c r="WVD10" s="928"/>
      <c r="WVE10" s="928"/>
      <c r="WVF10" s="928"/>
      <c r="WVG10" s="928"/>
      <c r="WVH10" s="928"/>
      <c r="WVI10" s="928"/>
      <c r="WVJ10" s="928"/>
      <c r="WVK10" s="928"/>
      <c r="WVL10" s="928"/>
      <c r="WVM10" s="928"/>
      <c r="WVN10" s="928"/>
      <c r="WVO10" s="928"/>
      <c r="WVP10" s="928"/>
      <c r="WVQ10" s="928"/>
      <c r="WVR10" s="928"/>
      <c r="WVS10" s="928"/>
      <c r="WVT10" s="928"/>
      <c r="WVU10" s="928"/>
      <c r="WVV10" s="928"/>
      <c r="WVW10" s="928"/>
      <c r="WVX10" s="928"/>
      <c r="WVY10" s="928"/>
      <c r="WVZ10" s="928"/>
      <c r="WWA10" s="928"/>
      <c r="WWB10" s="928"/>
      <c r="WWC10" s="928"/>
      <c r="WWD10" s="928"/>
      <c r="WWE10" s="928"/>
      <c r="WWF10" s="928"/>
      <c r="WWG10" s="928"/>
      <c r="WWH10" s="928"/>
      <c r="WWI10" s="928"/>
      <c r="WWJ10" s="928"/>
      <c r="WWK10" s="928"/>
      <c r="WWL10" s="928"/>
      <c r="WWM10" s="928"/>
      <c r="WWN10" s="928"/>
      <c r="WWO10" s="928"/>
      <c r="WWP10" s="928"/>
      <c r="WWQ10" s="928"/>
      <c r="WWR10" s="928"/>
      <c r="WWS10" s="928"/>
      <c r="WWT10" s="928"/>
      <c r="WWU10" s="928"/>
      <c r="WWV10" s="928"/>
      <c r="WWW10" s="928"/>
      <c r="WWX10" s="928"/>
      <c r="WWY10" s="928"/>
      <c r="WWZ10" s="928"/>
      <c r="WXA10" s="928"/>
      <c r="WXB10" s="928"/>
      <c r="WXC10" s="928"/>
      <c r="WXD10" s="928"/>
      <c r="WXE10" s="928"/>
      <c r="WXF10" s="928"/>
      <c r="WXG10" s="928"/>
      <c r="WXH10" s="928"/>
      <c r="WXI10" s="928"/>
      <c r="WXJ10" s="928"/>
      <c r="WXK10" s="928"/>
      <c r="WXL10" s="928"/>
      <c r="WXM10" s="928"/>
      <c r="WXN10" s="928"/>
      <c r="WXO10" s="928"/>
      <c r="WXP10" s="928"/>
      <c r="WXQ10" s="928"/>
      <c r="WXR10" s="928"/>
      <c r="WXS10" s="928"/>
      <c r="WXT10" s="928"/>
      <c r="WXU10" s="928"/>
      <c r="WXV10" s="928"/>
      <c r="WXW10" s="928"/>
      <c r="WXX10" s="928"/>
      <c r="WXY10" s="928"/>
      <c r="WXZ10" s="928"/>
      <c r="WYA10" s="928"/>
      <c r="WYB10" s="928"/>
      <c r="WYC10" s="928"/>
      <c r="WYD10" s="928"/>
      <c r="WYE10" s="928"/>
      <c r="WYF10" s="928"/>
      <c r="WYG10" s="928"/>
      <c r="WYH10" s="928"/>
      <c r="WYI10" s="928"/>
      <c r="WYJ10" s="928"/>
      <c r="WYK10" s="928"/>
      <c r="WYL10" s="928"/>
      <c r="WYM10" s="928"/>
      <c r="WYN10" s="928"/>
      <c r="WYO10" s="928"/>
      <c r="WYP10" s="928"/>
      <c r="WYQ10" s="928"/>
      <c r="WYR10" s="928"/>
      <c r="WYS10" s="928"/>
      <c r="WYT10" s="928"/>
      <c r="WYU10" s="928"/>
      <c r="WYV10" s="928"/>
      <c r="WYW10" s="928"/>
      <c r="WYX10" s="928"/>
      <c r="WYY10" s="928"/>
      <c r="WYZ10" s="928"/>
      <c r="WZA10" s="928"/>
      <c r="WZB10" s="928"/>
      <c r="WZC10" s="928"/>
      <c r="WZD10" s="928"/>
      <c r="WZE10" s="928"/>
      <c r="WZF10" s="928"/>
      <c r="WZG10" s="928"/>
      <c r="WZH10" s="928"/>
      <c r="WZI10" s="928"/>
      <c r="WZJ10" s="928"/>
      <c r="WZK10" s="928"/>
      <c r="WZL10" s="928"/>
      <c r="WZM10" s="928"/>
      <c r="WZN10" s="928"/>
      <c r="WZO10" s="928"/>
      <c r="WZP10" s="928"/>
      <c r="WZQ10" s="928"/>
      <c r="WZR10" s="928"/>
      <c r="WZS10" s="928"/>
      <c r="WZT10" s="928"/>
      <c r="WZU10" s="928"/>
      <c r="WZV10" s="928"/>
      <c r="WZW10" s="928"/>
      <c r="WZX10" s="928"/>
      <c r="WZY10" s="928"/>
      <c r="WZZ10" s="928"/>
      <c r="XAA10" s="928"/>
      <c r="XAB10" s="928"/>
      <c r="XAC10" s="928"/>
      <c r="XAD10" s="928"/>
      <c r="XAE10" s="928"/>
      <c r="XAF10" s="928"/>
      <c r="XAG10" s="928"/>
      <c r="XAH10" s="928"/>
      <c r="XAI10" s="928"/>
      <c r="XAJ10" s="928"/>
      <c r="XAK10" s="928"/>
      <c r="XAL10" s="928"/>
      <c r="XAM10" s="928"/>
      <c r="XAN10" s="928"/>
      <c r="XAO10" s="928"/>
      <c r="XAP10" s="928"/>
      <c r="XAQ10" s="928"/>
      <c r="XAR10" s="928"/>
      <c r="XAS10" s="928"/>
      <c r="XAT10" s="928"/>
      <c r="XAU10" s="928"/>
      <c r="XAV10" s="928"/>
      <c r="XAW10" s="928"/>
      <c r="XAX10" s="928"/>
      <c r="XAY10" s="928"/>
      <c r="XAZ10" s="928"/>
      <c r="XBA10" s="928"/>
      <c r="XBB10" s="928"/>
      <c r="XBC10" s="928"/>
      <c r="XBD10" s="928"/>
      <c r="XBE10" s="928"/>
      <c r="XBF10" s="928"/>
      <c r="XBG10" s="928"/>
      <c r="XBH10" s="928"/>
      <c r="XBI10" s="928"/>
      <c r="XBJ10" s="928"/>
      <c r="XBK10" s="928"/>
      <c r="XBL10" s="928"/>
      <c r="XBM10" s="928"/>
      <c r="XBN10" s="928"/>
      <c r="XBO10" s="928"/>
      <c r="XBP10" s="928"/>
      <c r="XBQ10" s="928"/>
      <c r="XBR10" s="928"/>
      <c r="XBS10" s="928"/>
      <c r="XBT10" s="928"/>
      <c r="XBU10" s="928"/>
      <c r="XBV10" s="928"/>
      <c r="XBW10" s="928"/>
      <c r="XBX10" s="928"/>
      <c r="XBY10" s="928"/>
      <c r="XBZ10" s="928"/>
      <c r="XCA10" s="928"/>
      <c r="XCB10" s="928"/>
      <c r="XCC10" s="928"/>
      <c r="XCD10" s="928"/>
      <c r="XCE10" s="928"/>
      <c r="XCF10" s="928"/>
      <c r="XCG10" s="928"/>
      <c r="XCH10" s="928"/>
      <c r="XCI10" s="928"/>
      <c r="XCJ10" s="928"/>
      <c r="XCK10" s="928"/>
      <c r="XCL10" s="928"/>
      <c r="XCM10" s="928"/>
      <c r="XCN10" s="928"/>
      <c r="XCO10" s="928"/>
      <c r="XCP10" s="928"/>
      <c r="XCQ10" s="928"/>
      <c r="XCR10" s="928"/>
      <c r="XCS10" s="928"/>
      <c r="XCT10" s="928"/>
      <c r="XCU10" s="928"/>
      <c r="XCV10" s="928"/>
      <c r="XCW10" s="928"/>
      <c r="XCX10" s="928"/>
      <c r="XCY10" s="928"/>
      <c r="XCZ10" s="928"/>
      <c r="XDA10" s="928"/>
      <c r="XDB10" s="928"/>
      <c r="XDC10" s="928"/>
      <c r="XDD10" s="928"/>
      <c r="XDE10" s="928"/>
      <c r="XDF10" s="928"/>
      <c r="XDG10" s="928"/>
      <c r="XDH10" s="928"/>
      <c r="XDI10" s="928"/>
      <c r="XDJ10" s="928"/>
      <c r="XDK10" s="928"/>
      <c r="XDL10" s="928"/>
      <c r="XDM10" s="928"/>
      <c r="XDN10" s="928"/>
      <c r="XDO10" s="928"/>
      <c r="XDP10" s="928"/>
      <c r="XDQ10" s="928"/>
      <c r="XDR10" s="928"/>
      <c r="XDS10" s="928"/>
      <c r="XDT10" s="928"/>
      <c r="XDU10" s="928"/>
      <c r="XDV10" s="928"/>
      <c r="XDW10" s="928"/>
      <c r="XDX10" s="928"/>
      <c r="XDY10" s="928"/>
      <c r="XDZ10" s="928"/>
      <c r="XEA10" s="928"/>
      <c r="XEB10" s="928"/>
      <c r="XEC10" s="928"/>
      <c r="XED10" s="928"/>
      <c r="XEE10" s="928"/>
      <c r="XEF10" s="928"/>
      <c r="XEG10" s="928"/>
      <c r="XEH10" s="928"/>
      <c r="XEI10" s="928"/>
      <c r="XEJ10" s="928"/>
      <c r="XEK10" s="928"/>
      <c r="XEL10" s="928"/>
      <c r="XEM10" s="928"/>
      <c r="XEN10" s="928"/>
      <c r="XEO10" s="928"/>
      <c r="XEP10" s="928"/>
      <c r="XEQ10" s="928"/>
      <c r="XER10" s="928"/>
      <c r="XES10" s="928"/>
      <c r="XET10" s="928"/>
      <c r="XEU10" s="928"/>
      <c r="XEV10" s="928"/>
      <c r="XEW10" s="928"/>
      <c r="XEX10" s="928"/>
      <c r="XEY10" s="928"/>
      <c r="XEZ10" s="928"/>
      <c r="XFA10" s="928"/>
      <c r="XFB10" s="928"/>
      <c r="XFC10" s="928"/>
      <c r="XFD10" s="928"/>
    </row>
    <row r="11" spans="2:16384" s="931" customFormat="1" ht="18.75" customHeight="1" x14ac:dyDescent="0.25">
      <c r="B11" s="919" t="s">
        <v>814</v>
      </c>
      <c r="C11" s="930">
        <v>6</v>
      </c>
      <c r="D11" s="930"/>
      <c r="E11" s="1789">
        <f t="shared" si="0"/>
        <v>6</v>
      </c>
      <c r="F11" s="466"/>
      <c r="G11" s="466">
        <v>2</v>
      </c>
      <c r="H11" s="466">
        <v>4</v>
      </c>
      <c r="I11" s="466"/>
      <c r="J11" s="928"/>
      <c r="K11" s="928"/>
      <c r="L11" s="928"/>
      <c r="M11" s="928"/>
      <c r="N11" s="928"/>
      <c r="O11" s="928"/>
      <c r="P11" s="928"/>
      <c r="Q11" s="928"/>
      <c r="R11" s="928"/>
      <c r="S11" s="928"/>
      <c r="T11" s="928"/>
      <c r="U11" s="928"/>
      <c r="V11" s="928"/>
      <c r="W11" s="928"/>
      <c r="X11" s="928"/>
      <c r="Y11" s="928"/>
      <c r="Z11" s="928"/>
      <c r="AA11" s="928"/>
      <c r="AB11" s="928"/>
      <c r="AC11" s="928"/>
      <c r="AD11" s="928"/>
      <c r="AE11" s="928"/>
      <c r="AF11" s="928"/>
      <c r="AG11" s="928"/>
      <c r="AH11" s="928"/>
      <c r="AI11" s="928"/>
      <c r="AJ11" s="928"/>
      <c r="AK11" s="928"/>
      <c r="AL11" s="928"/>
      <c r="AM11" s="928"/>
      <c r="AN11" s="928"/>
      <c r="AO11" s="928"/>
      <c r="AP11" s="928"/>
      <c r="AQ11" s="928"/>
      <c r="AR11" s="928"/>
      <c r="AS11" s="928"/>
      <c r="AT11" s="928"/>
      <c r="AU11" s="928"/>
      <c r="AV11" s="928"/>
      <c r="AW11" s="928"/>
      <c r="AX11" s="928"/>
      <c r="AY11" s="928"/>
      <c r="AZ11" s="928"/>
      <c r="BA11" s="928"/>
      <c r="BB11" s="928"/>
      <c r="BC11" s="928"/>
      <c r="BD11" s="928"/>
      <c r="BE11" s="928"/>
      <c r="BF11" s="928"/>
      <c r="BG11" s="928"/>
      <c r="BH11" s="928"/>
      <c r="BI11" s="928"/>
      <c r="BJ11" s="928"/>
      <c r="BK11" s="928"/>
      <c r="BL11" s="928"/>
      <c r="BM11" s="928"/>
      <c r="BN11" s="928"/>
      <c r="BO11" s="928"/>
      <c r="BP11" s="928"/>
      <c r="BQ11" s="928"/>
      <c r="BR11" s="928"/>
      <c r="BS11" s="928"/>
      <c r="BT11" s="928"/>
      <c r="BU11" s="928"/>
      <c r="BV11" s="928"/>
      <c r="BW11" s="928"/>
      <c r="BX11" s="928"/>
      <c r="BY11" s="928"/>
      <c r="BZ11" s="928"/>
      <c r="CA11" s="928"/>
      <c r="CB11" s="928"/>
      <c r="CC11" s="928"/>
      <c r="CD11" s="928"/>
      <c r="CE11" s="928"/>
      <c r="CF11" s="928"/>
      <c r="CG11" s="928"/>
      <c r="CH11" s="928"/>
      <c r="CI11" s="928"/>
      <c r="CJ11" s="928"/>
      <c r="CK11" s="928"/>
      <c r="CL11" s="928"/>
      <c r="CM11" s="928"/>
      <c r="CN11" s="928"/>
      <c r="CO11" s="928"/>
      <c r="CP11" s="928"/>
      <c r="CQ11" s="928"/>
      <c r="CR11" s="928"/>
      <c r="CS11" s="928"/>
      <c r="CT11" s="928"/>
      <c r="CU11" s="928"/>
      <c r="CV11" s="928"/>
      <c r="CW11" s="928"/>
      <c r="CX11" s="928"/>
      <c r="CY11" s="928"/>
      <c r="CZ11" s="928"/>
      <c r="DA11" s="928"/>
      <c r="DB11" s="928"/>
      <c r="DC11" s="928"/>
      <c r="DD11" s="928"/>
      <c r="DE11" s="928"/>
      <c r="DF11" s="928"/>
      <c r="DG11" s="928"/>
      <c r="DH11" s="928"/>
      <c r="DI11" s="928"/>
      <c r="DJ11" s="928"/>
      <c r="DK11" s="928"/>
      <c r="DL11" s="928"/>
      <c r="DM11" s="928"/>
      <c r="DN11" s="928"/>
      <c r="DO11" s="928"/>
      <c r="DP11" s="928"/>
      <c r="DQ11" s="928"/>
      <c r="DR11" s="928"/>
      <c r="DS11" s="928"/>
      <c r="DT11" s="928"/>
      <c r="DU11" s="928"/>
      <c r="DV11" s="928"/>
      <c r="DW11" s="928"/>
      <c r="DX11" s="928"/>
      <c r="DY11" s="928"/>
      <c r="DZ11" s="928"/>
      <c r="EA11" s="928"/>
      <c r="EB11" s="928"/>
      <c r="EC11" s="928"/>
      <c r="ED11" s="928"/>
      <c r="EE11" s="928"/>
      <c r="EF11" s="928"/>
      <c r="EG11" s="928"/>
      <c r="EH11" s="928"/>
      <c r="EI11" s="928"/>
      <c r="EJ11" s="928"/>
      <c r="EK11" s="928"/>
      <c r="EL11" s="928"/>
      <c r="EM11" s="928"/>
      <c r="EN11" s="928"/>
      <c r="EO11" s="928"/>
      <c r="EP11" s="928"/>
      <c r="EQ11" s="928"/>
      <c r="ER11" s="928"/>
      <c r="ES11" s="928"/>
      <c r="ET11" s="928"/>
      <c r="EU11" s="928"/>
      <c r="EV11" s="928"/>
      <c r="EW11" s="928"/>
      <c r="EX11" s="928"/>
      <c r="EY11" s="928"/>
      <c r="EZ11" s="928"/>
      <c r="FA11" s="928"/>
      <c r="FB11" s="928"/>
      <c r="FC11" s="928"/>
      <c r="FD11" s="928"/>
      <c r="FE11" s="928"/>
      <c r="FF11" s="928"/>
      <c r="FG11" s="928"/>
      <c r="FH11" s="928"/>
      <c r="FI11" s="928"/>
      <c r="FJ11" s="928"/>
      <c r="FK11" s="928"/>
      <c r="FL11" s="928"/>
      <c r="FM11" s="928"/>
      <c r="FN11" s="928"/>
      <c r="FO11" s="928"/>
      <c r="FP11" s="928"/>
      <c r="FQ11" s="928"/>
      <c r="FR11" s="928"/>
      <c r="FS11" s="928"/>
      <c r="FT11" s="928"/>
      <c r="FU11" s="928"/>
      <c r="FV11" s="928"/>
      <c r="FW11" s="928"/>
      <c r="FX11" s="928"/>
      <c r="FY11" s="928"/>
      <c r="FZ11" s="928"/>
      <c r="GA11" s="928"/>
      <c r="GB11" s="928"/>
      <c r="GC11" s="928"/>
      <c r="GD11" s="928"/>
      <c r="GE11" s="928"/>
      <c r="GF11" s="928"/>
      <c r="GG11" s="928"/>
      <c r="GH11" s="928"/>
      <c r="GI11" s="928"/>
      <c r="GJ11" s="928"/>
      <c r="GK11" s="928"/>
      <c r="GL11" s="928"/>
      <c r="GM11" s="928"/>
      <c r="GN11" s="928"/>
      <c r="GO11" s="928"/>
      <c r="GP11" s="928"/>
      <c r="GQ11" s="928"/>
      <c r="GR11" s="928"/>
      <c r="GS11" s="928"/>
      <c r="GT11" s="928"/>
      <c r="GU11" s="928"/>
      <c r="GV11" s="928"/>
      <c r="GW11" s="928"/>
      <c r="GX11" s="928"/>
      <c r="GY11" s="928"/>
      <c r="GZ11" s="928"/>
      <c r="HA11" s="928"/>
      <c r="HB11" s="928"/>
      <c r="HC11" s="928"/>
      <c r="HD11" s="928"/>
      <c r="HE11" s="928"/>
      <c r="HF11" s="928"/>
      <c r="HG11" s="928"/>
      <c r="HH11" s="928"/>
      <c r="HI11" s="928"/>
      <c r="HJ11" s="928"/>
      <c r="HK11" s="928"/>
      <c r="HL11" s="928"/>
      <c r="HM11" s="928"/>
      <c r="HN11" s="928"/>
      <c r="HO11" s="928"/>
      <c r="HP11" s="928"/>
      <c r="HQ11" s="928"/>
      <c r="HR11" s="928"/>
      <c r="HS11" s="928"/>
      <c r="HT11" s="928"/>
      <c r="HU11" s="928"/>
      <c r="HV11" s="928"/>
      <c r="HW11" s="928"/>
      <c r="HX11" s="928"/>
      <c r="HY11" s="928"/>
      <c r="HZ11" s="928"/>
      <c r="IA11" s="928"/>
      <c r="IB11" s="928"/>
      <c r="IC11" s="928"/>
      <c r="ID11" s="928"/>
      <c r="IE11" s="928"/>
      <c r="IF11" s="928"/>
      <c r="IG11" s="928"/>
      <c r="IH11" s="928"/>
      <c r="II11" s="928"/>
      <c r="IJ11" s="928"/>
      <c r="IK11" s="928"/>
      <c r="IL11" s="928"/>
      <c r="IM11" s="928"/>
      <c r="IN11" s="928"/>
      <c r="IO11" s="928"/>
      <c r="IP11" s="928"/>
      <c r="IQ11" s="928"/>
      <c r="IR11" s="928"/>
      <c r="IS11" s="928"/>
      <c r="IT11" s="928"/>
      <c r="IU11" s="928"/>
      <c r="IV11" s="928"/>
      <c r="IW11" s="928"/>
      <c r="IX11" s="928"/>
      <c r="IY11" s="928"/>
      <c r="IZ11" s="928"/>
      <c r="JA11" s="928"/>
      <c r="JB11" s="928"/>
      <c r="JC11" s="928"/>
      <c r="JD11" s="928"/>
      <c r="JE11" s="928"/>
      <c r="JF11" s="928"/>
      <c r="JG11" s="928"/>
      <c r="JH11" s="928"/>
      <c r="JI11" s="928"/>
      <c r="JJ11" s="928"/>
      <c r="JK11" s="928"/>
      <c r="JL11" s="928"/>
      <c r="JM11" s="928"/>
      <c r="JN11" s="928"/>
      <c r="JO11" s="928"/>
      <c r="JP11" s="928"/>
      <c r="JQ11" s="928"/>
      <c r="JR11" s="928"/>
      <c r="JS11" s="928"/>
      <c r="JT11" s="928"/>
      <c r="JU11" s="928"/>
      <c r="JV11" s="928"/>
      <c r="JW11" s="928"/>
      <c r="JX11" s="928"/>
      <c r="JY11" s="928"/>
      <c r="JZ11" s="928"/>
      <c r="KA11" s="928"/>
      <c r="KB11" s="928"/>
      <c r="KC11" s="928"/>
      <c r="KD11" s="928"/>
      <c r="KE11" s="928"/>
      <c r="KF11" s="928"/>
      <c r="KG11" s="928"/>
      <c r="KH11" s="928"/>
      <c r="KI11" s="928"/>
      <c r="KJ11" s="928"/>
      <c r="KK11" s="928"/>
      <c r="KL11" s="928"/>
      <c r="KM11" s="928"/>
      <c r="KN11" s="928"/>
      <c r="KO11" s="928"/>
      <c r="KP11" s="928"/>
      <c r="KQ11" s="928"/>
      <c r="KR11" s="928"/>
      <c r="KS11" s="928"/>
      <c r="KT11" s="928"/>
      <c r="KU11" s="928"/>
      <c r="KV11" s="928"/>
      <c r="KW11" s="928"/>
      <c r="KX11" s="928"/>
      <c r="KY11" s="928"/>
      <c r="KZ11" s="928"/>
      <c r="LA11" s="928"/>
      <c r="LB11" s="928"/>
      <c r="LC11" s="928"/>
      <c r="LD11" s="928"/>
      <c r="LE11" s="928"/>
      <c r="LF11" s="928"/>
      <c r="LG11" s="928"/>
      <c r="LH11" s="928"/>
      <c r="LI11" s="928"/>
      <c r="LJ11" s="928"/>
      <c r="LK11" s="928"/>
      <c r="LL11" s="928"/>
      <c r="LM11" s="928"/>
      <c r="LN11" s="928"/>
      <c r="LO11" s="928"/>
      <c r="LP11" s="928"/>
      <c r="LQ11" s="928"/>
      <c r="LR11" s="928"/>
      <c r="LS11" s="928"/>
      <c r="LT11" s="928"/>
      <c r="LU11" s="928"/>
      <c r="LV11" s="928"/>
      <c r="LW11" s="928"/>
      <c r="LX11" s="928"/>
      <c r="LY11" s="928"/>
      <c r="LZ11" s="928"/>
      <c r="MA11" s="928"/>
      <c r="MB11" s="928"/>
      <c r="MC11" s="928"/>
      <c r="MD11" s="928"/>
      <c r="ME11" s="928"/>
      <c r="MF11" s="928"/>
      <c r="MG11" s="928"/>
      <c r="MH11" s="928"/>
      <c r="MI11" s="928"/>
      <c r="MJ11" s="928"/>
      <c r="MK11" s="928"/>
      <c r="ML11" s="928"/>
      <c r="MM11" s="928"/>
      <c r="MN11" s="928"/>
      <c r="MO11" s="928"/>
      <c r="MP11" s="928"/>
      <c r="MQ11" s="928"/>
      <c r="MR11" s="928"/>
      <c r="MS11" s="928"/>
      <c r="MT11" s="928"/>
      <c r="MU11" s="928"/>
      <c r="MV11" s="928"/>
      <c r="MW11" s="928"/>
      <c r="MX11" s="928"/>
      <c r="MY11" s="928"/>
      <c r="MZ11" s="928"/>
      <c r="NA11" s="928"/>
      <c r="NB11" s="928"/>
      <c r="NC11" s="928"/>
      <c r="ND11" s="928"/>
      <c r="NE11" s="928"/>
      <c r="NF11" s="928"/>
      <c r="NG11" s="928"/>
      <c r="NH11" s="928"/>
      <c r="NI11" s="928"/>
      <c r="NJ11" s="928"/>
      <c r="NK11" s="928"/>
      <c r="NL11" s="928"/>
      <c r="NM11" s="928"/>
      <c r="NN11" s="928"/>
      <c r="NO11" s="928"/>
      <c r="NP11" s="928"/>
      <c r="NQ11" s="928"/>
      <c r="NR11" s="928"/>
      <c r="NS11" s="928"/>
      <c r="NT11" s="928"/>
      <c r="NU11" s="928"/>
      <c r="NV11" s="928"/>
      <c r="NW11" s="928"/>
      <c r="NX11" s="928"/>
      <c r="NY11" s="928"/>
      <c r="NZ11" s="928"/>
      <c r="OA11" s="928"/>
      <c r="OB11" s="928"/>
      <c r="OC11" s="928"/>
      <c r="OD11" s="928"/>
      <c r="OE11" s="928"/>
      <c r="OF11" s="928"/>
      <c r="OG11" s="928"/>
      <c r="OH11" s="928"/>
      <c r="OI11" s="928"/>
      <c r="OJ11" s="928"/>
      <c r="OK11" s="928"/>
      <c r="OL11" s="928"/>
      <c r="OM11" s="928"/>
      <c r="ON11" s="928"/>
      <c r="OO11" s="928"/>
      <c r="OP11" s="928"/>
      <c r="OQ11" s="928"/>
      <c r="OR11" s="928"/>
      <c r="OS11" s="928"/>
      <c r="OT11" s="928"/>
      <c r="OU11" s="928"/>
      <c r="OV11" s="928"/>
      <c r="OW11" s="928"/>
      <c r="OX11" s="928"/>
      <c r="OY11" s="928"/>
      <c r="OZ11" s="928"/>
      <c r="PA11" s="928"/>
      <c r="PB11" s="928"/>
      <c r="PC11" s="928"/>
      <c r="PD11" s="928"/>
      <c r="PE11" s="928"/>
      <c r="PF11" s="928"/>
      <c r="PG11" s="928"/>
      <c r="PH11" s="928"/>
      <c r="PI11" s="928"/>
      <c r="PJ11" s="928"/>
      <c r="PK11" s="928"/>
      <c r="PL11" s="928"/>
      <c r="PM11" s="928"/>
      <c r="PN11" s="928"/>
      <c r="PO11" s="928"/>
      <c r="PP11" s="928"/>
      <c r="PQ11" s="928"/>
      <c r="PR11" s="928"/>
      <c r="PS11" s="928"/>
      <c r="PT11" s="928"/>
      <c r="PU11" s="928"/>
      <c r="PV11" s="928"/>
      <c r="PW11" s="928"/>
      <c r="PX11" s="928"/>
      <c r="PY11" s="928"/>
      <c r="PZ11" s="928"/>
      <c r="QA11" s="928"/>
      <c r="QB11" s="928"/>
      <c r="QC11" s="928"/>
      <c r="QD11" s="928"/>
      <c r="QE11" s="928"/>
      <c r="QF11" s="928"/>
      <c r="QG11" s="928"/>
      <c r="QH11" s="928"/>
      <c r="QI11" s="928"/>
      <c r="QJ11" s="928"/>
      <c r="QK11" s="928"/>
      <c r="QL11" s="928"/>
      <c r="QM11" s="928"/>
      <c r="QN11" s="928"/>
      <c r="QO11" s="928"/>
      <c r="QP11" s="928"/>
      <c r="QQ11" s="928"/>
      <c r="QR11" s="928"/>
      <c r="QS11" s="928"/>
      <c r="QT11" s="928"/>
      <c r="QU11" s="928"/>
      <c r="QV11" s="928"/>
      <c r="QW11" s="928"/>
      <c r="QX11" s="928"/>
      <c r="QY11" s="928"/>
      <c r="QZ11" s="928"/>
      <c r="RA11" s="928"/>
      <c r="RB11" s="928"/>
      <c r="RC11" s="928"/>
      <c r="RD11" s="928"/>
      <c r="RE11" s="928"/>
      <c r="RF11" s="928"/>
      <c r="RG11" s="928"/>
      <c r="RH11" s="928"/>
      <c r="RI11" s="928"/>
      <c r="RJ11" s="928"/>
      <c r="RK11" s="928"/>
      <c r="RL11" s="928"/>
      <c r="RM11" s="928"/>
      <c r="RN11" s="928"/>
      <c r="RO11" s="928"/>
      <c r="RP11" s="928"/>
      <c r="RQ11" s="928"/>
      <c r="RR11" s="928"/>
      <c r="RS11" s="928"/>
      <c r="RT11" s="928"/>
      <c r="RU11" s="928"/>
      <c r="RV11" s="928"/>
      <c r="RW11" s="928"/>
      <c r="RX11" s="928"/>
      <c r="RY11" s="928"/>
      <c r="RZ11" s="928"/>
      <c r="SA11" s="928"/>
      <c r="SB11" s="928"/>
      <c r="SC11" s="928"/>
      <c r="SD11" s="928"/>
      <c r="SE11" s="928"/>
      <c r="SF11" s="928"/>
      <c r="SG11" s="928"/>
      <c r="SH11" s="928"/>
      <c r="SI11" s="928"/>
      <c r="SJ11" s="928"/>
      <c r="SK11" s="928"/>
      <c r="SL11" s="928"/>
      <c r="SM11" s="928"/>
      <c r="SN11" s="928"/>
      <c r="SO11" s="928"/>
      <c r="SP11" s="928"/>
      <c r="SQ11" s="928"/>
      <c r="SR11" s="928"/>
      <c r="SS11" s="928"/>
      <c r="ST11" s="928"/>
      <c r="SU11" s="928"/>
      <c r="SV11" s="928"/>
      <c r="SW11" s="928"/>
      <c r="SX11" s="928"/>
      <c r="SY11" s="928"/>
      <c r="SZ11" s="928"/>
      <c r="TA11" s="928"/>
      <c r="TB11" s="928"/>
      <c r="TC11" s="928"/>
      <c r="TD11" s="928"/>
      <c r="TE11" s="928"/>
      <c r="TF11" s="928"/>
      <c r="TG11" s="928"/>
      <c r="TH11" s="928"/>
      <c r="TI11" s="928"/>
      <c r="TJ11" s="928"/>
      <c r="TK11" s="928"/>
      <c r="TL11" s="928"/>
      <c r="TM11" s="928"/>
      <c r="TN11" s="928"/>
      <c r="TO11" s="928"/>
      <c r="TP11" s="928"/>
      <c r="TQ11" s="928"/>
      <c r="TR11" s="928"/>
      <c r="TS11" s="928"/>
      <c r="TT11" s="928"/>
      <c r="TU11" s="928"/>
      <c r="TV11" s="928"/>
      <c r="TW11" s="928"/>
      <c r="TX11" s="928"/>
      <c r="TY11" s="928"/>
      <c r="TZ11" s="928"/>
      <c r="UA11" s="928"/>
      <c r="UB11" s="928"/>
      <c r="UC11" s="928"/>
      <c r="UD11" s="928"/>
      <c r="UE11" s="928"/>
      <c r="UF11" s="928"/>
      <c r="UG11" s="928"/>
      <c r="UH11" s="928"/>
      <c r="UI11" s="928"/>
      <c r="UJ11" s="928"/>
      <c r="UK11" s="928"/>
      <c r="UL11" s="928"/>
      <c r="UM11" s="928"/>
      <c r="UN11" s="928"/>
      <c r="UO11" s="928"/>
      <c r="UP11" s="928"/>
      <c r="UQ11" s="928"/>
      <c r="UR11" s="928"/>
      <c r="US11" s="928"/>
      <c r="UT11" s="928"/>
      <c r="UU11" s="928"/>
      <c r="UV11" s="928"/>
      <c r="UW11" s="928"/>
      <c r="UX11" s="928"/>
      <c r="UY11" s="928"/>
      <c r="UZ11" s="928"/>
      <c r="VA11" s="928"/>
      <c r="VB11" s="928"/>
      <c r="VC11" s="928"/>
      <c r="VD11" s="928"/>
      <c r="VE11" s="928"/>
      <c r="VF11" s="928"/>
      <c r="VG11" s="928"/>
      <c r="VH11" s="928"/>
      <c r="VI11" s="928"/>
      <c r="VJ11" s="928"/>
      <c r="VK11" s="928"/>
      <c r="VL11" s="928"/>
      <c r="VM11" s="928"/>
      <c r="VN11" s="928"/>
      <c r="VO11" s="928"/>
      <c r="VP11" s="928"/>
      <c r="VQ11" s="928"/>
      <c r="VR11" s="928"/>
      <c r="VS11" s="928"/>
      <c r="VT11" s="928"/>
      <c r="VU11" s="928"/>
      <c r="VV11" s="928"/>
      <c r="VW11" s="928"/>
      <c r="VX11" s="928"/>
      <c r="VY11" s="928"/>
      <c r="VZ11" s="928"/>
      <c r="WA11" s="928"/>
      <c r="WB11" s="928"/>
      <c r="WC11" s="928"/>
      <c r="WD11" s="928"/>
      <c r="WE11" s="928"/>
      <c r="WF11" s="928"/>
      <c r="WG11" s="928"/>
      <c r="WH11" s="928"/>
      <c r="WI11" s="928"/>
      <c r="WJ11" s="928"/>
      <c r="WK11" s="928"/>
      <c r="WL11" s="928"/>
      <c r="WM11" s="928"/>
      <c r="WN11" s="928"/>
      <c r="WO11" s="928"/>
      <c r="WP11" s="928"/>
      <c r="WQ11" s="928"/>
      <c r="WR11" s="928"/>
      <c r="WS11" s="928"/>
      <c r="WT11" s="928"/>
      <c r="WU11" s="928"/>
      <c r="WV11" s="928"/>
      <c r="WW11" s="928"/>
      <c r="WX11" s="928"/>
      <c r="WY11" s="928"/>
      <c r="WZ11" s="928"/>
      <c r="XA11" s="928"/>
      <c r="XB11" s="928"/>
      <c r="XC11" s="928"/>
      <c r="XD11" s="928"/>
      <c r="XE11" s="928"/>
      <c r="XF11" s="928"/>
      <c r="XG11" s="928"/>
      <c r="XH11" s="928"/>
      <c r="XI11" s="928"/>
      <c r="XJ11" s="928"/>
      <c r="XK11" s="928"/>
      <c r="XL11" s="928"/>
      <c r="XM11" s="928"/>
      <c r="XN11" s="928"/>
      <c r="XO11" s="928"/>
      <c r="XP11" s="928"/>
      <c r="XQ11" s="928"/>
      <c r="XR11" s="928"/>
      <c r="XS11" s="928"/>
      <c r="XT11" s="928"/>
      <c r="XU11" s="928"/>
      <c r="XV11" s="928"/>
      <c r="XW11" s="928"/>
      <c r="XX11" s="928"/>
      <c r="XY11" s="928"/>
      <c r="XZ11" s="928"/>
      <c r="YA11" s="928"/>
      <c r="YB11" s="928"/>
      <c r="YC11" s="928"/>
      <c r="YD11" s="928"/>
      <c r="YE11" s="928"/>
      <c r="YF11" s="928"/>
      <c r="YG11" s="928"/>
      <c r="YH11" s="928"/>
      <c r="YI11" s="928"/>
      <c r="YJ11" s="928"/>
      <c r="YK11" s="928"/>
      <c r="YL11" s="928"/>
      <c r="YM11" s="928"/>
      <c r="YN11" s="928"/>
      <c r="YO11" s="928"/>
      <c r="YP11" s="928"/>
      <c r="YQ11" s="928"/>
      <c r="YR11" s="928"/>
      <c r="YS11" s="928"/>
      <c r="YT11" s="928"/>
      <c r="YU11" s="928"/>
      <c r="YV11" s="928"/>
      <c r="YW11" s="928"/>
      <c r="YX11" s="928"/>
      <c r="YY11" s="928"/>
      <c r="YZ11" s="928"/>
      <c r="ZA11" s="928"/>
      <c r="ZB11" s="928"/>
      <c r="ZC11" s="928"/>
      <c r="ZD11" s="928"/>
      <c r="ZE11" s="928"/>
      <c r="ZF11" s="928"/>
      <c r="ZG11" s="928"/>
      <c r="ZH11" s="928"/>
      <c r="ZI11" s="928"/>
      <c r="ZJ11" s="928"/>
      <c r="ZK11" s="928"/>
      <c r="ZL11" s="928"/>
      <c r="ZM11" s="928"/>
      <c r="ZN11" s="928"/>
      <c r="ZO11" s="928"/>
      <c r="ZP11" s="928"/>
      <c r="ZQ11" s="928"/>
      <c r="ZR11" s="928"/>
      <c r="ZS11" s="928"/>
      <c r="ZT11" s="928"/>
      <c r="ZU11" s="928"/>
      <c r="ZV11" s="928"/>
      <c r="ZW11" s="928"/>
      <c r="ZX11" s="928"/>
      <c r="ZY11" s="928"/>
      <c r="ZZ11" s="928"/>
      <c r="AAA11" s="928"/>
      <c r="AAB11" s="928"/>
      <c r="AAC11" s="928"/>
      <c r="AAD11" s="928"/>
      <c r="AAE11" s="928"/>
      <c r="AAF11" s="928"/>
      <c r="AAG11" s="928"/>
      <c r="AAH11" s="928"/>
      <c r="AAI11" s="928"/>
      <c r="AAJ11" s="928"/>
      <c r="AAK11" s="928"/>
      <c r="AAL11" s="928"/>
      <c r="AAM11" s="928"/>
      <c r="AAN11" s="928"/>
      <c r="AAO11" s="928"/>
      <c r="AAP11" s="928"/>
      <c r="AAQ11" s="928"/>
      <c r="AAR11" s="928"/>
      <c r="AAS11" s="928"/>
      <c r="AAT11" s="928"/>
      <c r="AAU11" s="928"/>
      <c r="AAV11" s="928"/>
      <c r="AAW11" s="928"/>
      <c r="AAX11" s="928"/>
      <c r="AAY11" s="928"/>
      <c r="AAZ11" s="928"/>
      <c r="ABA11" s="928"/>
      <c r="ABB11" s="928"/>
      <c r="ABC11" s="928"/>
      <c r="ABD11" s="928"/>
      <c r="ABE11" s="928"/>
      <c r="ABF11" s="928"/>
      <c r="ABG11" s="928"/>
      <c r="ABH11" s="928"/>
      <c r="ABI11" s="928"/>
      <c r="ABJ11" s="928"/>
      <c r="ABK11" s="928"/>
      <c r="ABL11" s="928"/>
      <c r="ABM11" s="928"/>
      <c r="ABN11" s="928"/>
      <c r="ABO11" s="928"/>
      <c r="ABP11" s="928"/>
      <c r="ABQ11" s="928"/>
      <c r="ABR11" s="928"/>
      <c r="ABS11" s="928"/>
      <c r="ABT11" s="928"/>
      <c r="ABU11" s="928"/>
      <c r="ABV11" s="928"/>
      <c r="ABW11" s="928"/>
      <c r="ABX11" s="928"/>
      <c r="ABY11" s="928"/>
      <c r="ABZ11" s="928"/>
      <c r="ACA11" s="928"/>
      <c r="ACB11" s="928"/>
      <c r="ACC11" s="928"/>
      <c r="ACD11" s="928"/>
      <c r="ACE11" s="928"/>
      <c r="ACF11" s="928"/>
      <c r="ACG11" s="928"/>
      <c r="ACH11" s="928"/>
      <c r="ACI11" s="928"/>
      <c r="ACJ11" s="928"/>
      <c r="ACK11" s="928"/>
      <c r="ACL11" s="928"/>
      <c r="ACM11" s="928"/>
      <c r="ACN11" s="928"/>
      <c r="ACO11" s="928"/>
      <c r="ACP11" s="928"/>
      <c r="ACQ11" s="928"/>
      <c r="ACR11" s="928"/>
      <c r="ACS11" s="928"/>
      <c r="ACT11" s="928"/>
      <c r="ACU11" s="928"/>
      <c r="ACV11" s="928"/>
      <c r="ACW11" s="928"/>
      <c r="ACX11" s="928"/>
      <c r="ACY11" s="928"/>
      <c r="ACZ11" s="928"/>
      <c r="ADA11" s="928"/>
      <c r="ADB11" s="928"/>
      <c r="ADC11" s="928"/>
      <c r="ADD11" s="928"/>
      <c r="ADE11" s="928"/>
      <c r="ADF11" s="928"/>
      <c r="ADG11" s="928"/>
      <c r="ADH11" s="928"/>
      <c r="ADI11" s="928"/>
      <c r="ADJ11" s="928"/>
      <c r="ADK11" s="928"/>
      <c r="ADL11" s="928"/>
      <c r="ADM11" s="928"/>
      <c r="ADN11" s="928"/>
      <c r="ADO11" s="928"/>
      <c r="ADP11" s="928"/>
      <c r="ADQ11" s="928"/>
      <c r="ADR11" s="928"/>
      <c r="ADS11" s="928"/>
      <c r="ADT11" s="928"/>
      <c r="ADU11" s="928"/>
      <c r="ADV11" s="928"/>
      <c r="ADW11" s="928"/>
      <c r="ADX11" s="928"/>
      <c r="ADY11" s="928"/>
      <c r="ADZ11" s="928"/>
      <c r="AEA11" s="928"/>
      <c r="AEB11" s="928"/>
      <c r="AEC11" s="928"/>
      <c r="AED11" s="928"/>
      <c r="AEE11" s="928"/>
      <c r="AEF11" s="928"/>
      <c r="AEG11" s="928"/>
      <c r="AEH11" s="928"/>
      <c r="AEI11" s="928"/>
      <c r="AEJ11" s="928"/>
      <c r="AEK11" s="928"/>
      <c r="AEL11" s="928"/>
      <c r="AEM11" s="928"/>
      <c r="AEN11" s="928"/>
      <c r="AEO11" s="928"/>
      <c r="AEP11" s="928"/>
      <c r="AEQ11" s="928"/>
      <c r="AER11" s="928"/>
      <c r="AES11" s="928"/>
      <c r="AET11" s="928"/>
      <c r="AEU11" s="928"/>
      <c r="AEV11" s="928"/>
      <c r="AEW11" s="928"/>
      <c r="AEX11" s="928"/>
      <c r="AEY11" s="928"/>
      <c r="AEZ11" s="928"/>
      <c r="AFA11" s="928"/>
      <c r="AFB11" s="928"/>
      <c r="AFC11" s="928"/>
      <c r="AFD11" s="928"/>
      <c r="AFE11" s="928"/>
      <c r="AFF11" s="928"/>
      <c r="AFG11" s="928"/>
      <c r="AFH11" s="928"/>
      <c r="AFI11" s="928"/>
      <c r="AFJ11" s="928"/>
      <c r="AFK11" s="928"/>
      <c r="AFL11" s="928"/>
      <c r="AFM11" s="928"/>
      <c r="AFN11" s="928"/>
      <c r="AFO11" s="928"/>
      <c r="AFP11" s="928"/>
      <c r="AFQ11" s="928"/>
      <c r="AFR11" s="928"/>
      <c r="AFS11" s="928"/>
      <c r="AFT11" s="928"/>
      <c r="AFU11" s="928"/>
      <c r="AFV11" s="928"/>
      <c r="AFW11" s="928"/>
      <c r="AFX11" s="928"/>
      <c r="AFY11" s="928"/>
      <c r="AFZ11" s="928"/>
      <c r="AGA11" s="928"/>
      <c r="AGB11" s="928"/>
      <c r="AGC11" s="928"/>
      <c r="AGD11" s="928"/>
      <c r="AGE11" s="928"/>
      <c r="AGF11" s="928"/>
      <c r="AGG11" s="928"/>
      <c r="AGH11" s="928"/>
      <c r="AGI11" s="928"/>
      <c r="AGJ11" s="928"/>
      <c r="AGK11" s="928"/>
      <c r="AGL11" s="928"/>
      <c r="AGM11" s="928"/>
      <c r="AGN11" s="928"/>
      <c r="AGO11" s="928"/>
      <c r="AGP11" s="928"/>
      <c r="AGQ11" s="928"/>
      <c r="AGR11" s="928"/>
      <c r="AGS11" s="928"/>
      <c r="AGT11" s="928"/>
      <c r="AGU11" s="928"/>
      <c r="AGV11" s="928"/>
      <c r="AGW11" s="928"/>
      <c r="AGX11" s="928"/>
      <c r="AGY11" s="928"/>
      <c r="AGZ11" s="928"/>
      <c r="AHA11" s="928"/>
      <c r="AHB11" s="928"/>
      <c r="AHC11" s="928"/>
      <c r="AHD11" s="928"/>
      <c r="AHE11" s="928"/>
      <c r="AHF11" s="928"/>
      <c r="AHG11" s="928"/>
      <c r="AHH11" s="928"/>
      <c r="AHI11" s="928"/>
      <c r="AHJ11" s="928"/>
      <c r="AHK11" s="928"/>
      <c r="AHL11" s="928"/>
      <c r="AHM11" s="928"/>
      <c r="AHN11" s="928"/>
      <c r="AHO11" s="928"/>
      <c r="AHP11" s="928"/>
      <c r="AHQ11" s="928"/>
      <c r="AHR11" s="928"/>
      <c r="AHS11" s="928"/>
      <c r="AHT11" s="928"/>
      <c r="AHU11" s="928"/>
      <c r="AHV11" s="928"/>
      <c r="AHW11" s="928"/>
      <c r="AHX11" s="928"/>
      <c r="AHY11" s="928"/>
      <c r="AHZ11" s="928"/>
      <c r="AIA11" s="928"/>
      <c r="AIB11" s="928"/>
      <c r="AIC11" s="928"/>
      <c r="AID11" s="928"/>
      <c r="AIE11" s="928"/>
      <c r="AIF11" s="928"/>
      <c r="AIG11" s="928"/>
      <c r="AIH11" s="928"/>
      <c r="AII11" s="928"/>
      <c r="AIJ11" s="928"/>
      <c r="AIK11" s="928"/>
      <c r="AIL11" s="928"/>
      <c r="AIM11" s="928"/>
      <c r="AIN11" s="928"/>
      <c r="AIO11" s="928"/>
      <c r="AIP11" s="928"/>
      <c r="AIQ11" s="928"/>
      <c r="AIR11" s="928"/>
      <c r="AIS11" s="928"/>
      <c r="AIT11" s="928"/>
      <c r="AIU11" s="928"/>
      <c r="AIV11" s="928"/>
      <c r="AIW11" s="928"/>
      <c r="AIX11" s="928"/>
      <c r="AIY11" s="928"/>
      <c r="AIZ11" s="928"/>
      <c r="AJA11" s="928"/>
      <c r="AJB11" s="928"/>
      <c r="AJC11" s="928"/>
      <c r="AJD11" s="928"/>
      <c r="AJE11" s="928"/>
      <c r="AJF11" s="928"/>
      <c r="AJG11" s="928"/>
      <c r="AJH11" s="928"/>
      <c r="AJI11" s="928"/>
      <c r="AJJ11" s="928"/>
      <c r="AJK11" s="928"/>
      <c r="AJL11" s="928"/>
      <c r="AJM11" s="928"/>
      <c r="AJN11" s="928"/>
      <c r="AJO11" s="928"/>
      <c r="AJP11" s="928"/>
      <c r="AJQ11" s="928"/>
      <c r="AJR11" s="928"/>
      <c r="AJS11" s="928"/>
      <c r="AJT11" s="928"/>
      <c r="AJU11" s="928"/>
      <c r="AJV11" s="928"/>
      <c r="AJW11" s="928"/>
      <c r="AJX11" s="928"/>
      <c r="AJY11" s="928"/>
      <c r="AJZ11" s="928"/>
      <c r="AKA11" s="928"/>
      <c r="AKB11" s="928"/>
      <c r="AKC11" s="928"/>
      <c r="AKD11" s="928"/>
      <c r="AKE11" s="928"/>
      <c r="AKF11" s="928"/>
      <c r="AKG11" s="928"/>
      <c r="AKH11" s="928"/>
      <c r="AKI11" s="928"/>
      <c r="AKJ11" s="928"/>
      <c r="AKK11" s="928"/>
      <c r="AKL11" s="928"/>
      <c r="AKM11" s="928"/>
      <c r="AKN11" s="928"/>
      <c r="AKO11" s="928"/>
      <c r="AKP11" s="928"/>
      <c r="AKQ11" s="928"/>
      <c r="AKR11" s="928"/>
      <c r="AKS11" s="928"/>
      <c r="AKT11" s="928"/>
      <c r="AKU11" s="928"/>
      <c r="AKV11" s="928"/>
      <c r="AKW11" s="928"/>
      <c r="AKX11" s="928"/>
      <c r="AKY11" s="928"/>
      <c r="AKZ11" s="928"/>
      <c r="ALA11" s="928"/>
      <c r="ALB11" s="928"/>
      <c r="ALC11" s="928"/>
      <c r="ALD11" s="928"/>
      <c r="ALE11" s="928"/>
      <c r="ALF11" s="928"/>
      <c r="ALG11" s="928"/>
      <c r="ALH11" s="928"/>
      <c r="ALI11" s="928"/>
      <c r="ALJ11" s="928"/>
      <c r="ALK11" s="928"/>
      <c r="ALL11" s="928"/>
      <c r="ALM11" s="928"/>
      <c r="ALN11" s="928"/>
      <c r="ALO11" s="928"/>
      <c r="ALP11" s="928"/>
      <c r="ALQ11" s="928"/>
      <c r="ALR11" s="928"/>
      <c r="ALS11" s="928"/>
      <c r="ALT11" s="928"/>
      <c r="ALU11" s="928"/>
      <c r="ALV11" s="928"/>
      <c r="ALW11" s="928"/>
      <c r="ALX11" s="928"/>
      <c r="ALY11" s="928"/>
      <c r="ALZ11" s="928"/>
      <c r="AMA11" s="928"/>
      <c r="AMB11" s="928"/>
      <c r="AMC11" s="928"/>
      <c r="AMD11" s="928"/>
      <c r="AME11" s="928"/>
      <c r="AMF11" s="928"/>
      <c r="AMG11" s="928"/>
      <c r="AMH11" s="928"/>
      <c r="AMI11" s="928"/>
      <c r="AMJ11" s="928"/>
      <c r="AMK11" s="928"/>
      <c r="AML11" s="928"/>
      <c r="AMM11" s="928"/>
      <c r="AMN11" s="928"/>
      <c r="AMO11" s="928"/>
      <c r="AMP11" s="928"/>
      <c r="AMQ11" s="928"/>
      <c r="AMR11" s="928"/>
      <c r="AMS11" s="928"/>
      <c r="AMT11" s="928"/>
      <c r="AMU11" s="928"/>
      <c r="AMV11" s="928"/>
      <c r="AMW11" s="928"/>
      <c r="AMX11" s="928"/>
      <c r="AMY11" s="928"/>
      <c r="AMZ11" s="928"/>
      <c r="ANA11" s="928"/>
      <c r="ANB11" s="928"/>
      <c r="ANC11" s="928"/>
      <c r="AND11" s="928"/>
      <c r="ANE11" s="928"/>
      <c r="ANF11" s="928"/>
      <c r="ANG11" s="928"/>
      <c r="ANH11" s="928"/>
      <c r="ANI11" s="928"/>
      <c r="ANJ11" s="928"/>
      <c r="ANK11" s="928"/>
      <c r="ANL11" s="928"/>
      <c r="ANM11" s="928"/>
      <c r="ANN11" s="928"/>
      <c r="ANO11" s="928"/>
      <c r="ANP11" s="928"/>
      <c r="ANQ11" s="928"/>
      <c r="ANR11" s="928"/>
      <c r="ANS11" s="928"/>
      <c r="ANT11" s="928"/>
      <c r="ANU11" s="928"/>
      <c r="ANV11" s="928"/>
      <c r="ANW11" s="928"/>
      <c r="ANX11" s="928"/>
      <c r="ANY11" s="928"/>
      <c r="ANZ11" s="928"/>
      <c r="AOA11" s="928"/>
      <c r="AOB11" s="928"/>
      <c r="AOC11" s="928"/>
      <c r="AOD11" s="928"/>
      <c r="AOE11" s="928"/>
      <c r="AOF11" s="928"/>
      <c r="AOG11" s="928"/>
      <c r="AOH11" s="928"/>
      <c r="AOI11" s="928"/>
      <c r="AOJ11" s="928"/>
      <c r="AOK11" s="928"/>
      <c r="AOL11" s="928"/>
      <c r="AOM11" s="928"/>
      <c r="AON11" s="928"/>
      <c r="AOO11" s="928"/>
      <c r="AOP11" s="928"/>
      <c r="AOQ11" s="928"/>
      <c r="AOR11" s="928"/>
      <c r="AOS11" s="928"/>
      <c r="AOT11" s="928"/>
      <c r="AOU11" s="928"/>
      <c r="AOV11" s="928"/>
      <c r="AOW11" s="928"/>
      <c r="AOX11" s="928"/>
      <c r="AOY11" s="928"/>
      <c r="AOZ11" s="928"/>
      <c r="APA11" s="928"/>
      <c r="APB11" s="928"/>
      <c r="APC11" s="928"/>
      <c r="APD11" s="928"/>
      <c r="APE11" s="928"/>
      <c r="APF11" s="928"/>
      <c r="APG11" s="928"/>
      <c r="APH11" s="928"/>
      <c r="API11" s="928"/>
      <c r="APJ11" s="928"/>
      <c r="APK11" s="928"/>
      <c r="APL11" s="928"/>
      <c r="APM11" s="928"/>
      <c r="APN11" s="928"/>
      <c r="APO11" s="928"/>
      <c r="APP11" s="928"/>
      <c r="APQ11" s="928"/>
      <c r="APR11" s="928"/>
      <c r="APS11" s="928"/>
      <c r="APT11" s="928"/>
      <c r="APU11" s="928"/>
      <c r="APV11" s="928"/>
      <c r="APW11" s="928"/>
      <c r="APX11" s="928"/>
      <c r="APY11" s="928"/>
      <c r="APZ11" s="928"/>
      <c r="AQA11" s="928"/>
      <c r="AQB11" s="928"/>
      <c r="AQC11" s="928"/>
      <c r="AQD11" s="928"/>
      <c r="AQE11" s="928"/>
      <c r="AQF11" s="928"/>
      <c r="AQG11" s="928"/>
      <c r="AQH11" s="928"/>
      <c r="AQI11" s="928"/>
      <c r="AQJ11" s="928"/>
      <c r="AQK11" s="928"/>
      <c r="AQL11" s="928"/>
      <c r="AQM11" s="928"/>
      <c r="AQN11" s="928"/>
      <c r="AQO11" s="928"/>
      <c r="AQP11" s="928"/>
      <c r="AQQ11" s="928"/>
      <c r="AQR11" s="928"/>
      <c r="AQS11" s="928"/>
      <c r="AQT11" s="928"/>
      <c r="AQU11" s="928"/>
      <c r="AQV11" s="928"/>
      <c r="AQW11" s="928"/>
      <c r="AQX11" s="928"/>
      <c r="AQY11" s="928"/>
      <c r="AQZ11" s="928"/>
      <c r="ARA11" s="928"/>
      <c r="ARB11" s="928"/>
      <c r="ARC11" s="928"/>
      <c r="ARD11" s="928"/>
      <c r="ARE11" s="928"/>
      <c r="ARF11" s="928"/>
      <c r="ARG11" s="928"/>
      <c r="ARH11" s="928"/>
      <c r="ARI11" s="928"/>
      <c r="ARJ11" s="928"/>
      <c r="ARK11" s="928"/>
      <c r="ARL11" s="928"/>
      <c r="ARM11" s="928"/>
      <c r="ARN11" s="928"/>
      <c r="ARO11" s="928"/>
      <c r="ARP11" s="928"/>
      <c r="ARQ11" s="928"/>
      <c r="ARR11" s="928"/>
      <c r="ARS11" s="928"/>
      <c r="ART11" s="928"/>
      <c r="ARU11" s="928"/>
      <c r="ARV11" s="928"/>
      <c r="ARW11" s="928"/>
      <c r="ARX11" s="928"/>
      <c r="ARY11" s="928"/>
      <c r="ARZ11" s="928"/>
      <c r="ASA11" s="928"/>
      <c r="ASB11" s="928"/>
      <c r="ASC11" s="928"/>
      <c r="ASD11" s="928"/>
      <c r="ASE11" s="928"/>
      <c r="ASF11" s="928"/>
      <c r="ASG11" s="928"/>
      <c r="ASH11" s="928"/>
      <c r="ASI11" s="928"/>
      <c r="ASJ11" s="928"/>
      <c r="ASK11" s="928"/>
      <c r="ASL11" s="928"/>
      <c r="ASM11" s="928"/>
      <c r="ASN11" s="928"/>
      <c r="ASO11" s="928"/>
      <c r="ASP11" s="928"/>
      <c r="ASQ11" s="928"/>
      <c r="ASR11" s="928"/>
      <c r="ASS11" s="928"/>
      <c r="AST11" s="928"/>
      <c r="ASU11" s="928"/>
      <c r="ASV11" s="928"/>
      <c r="ASW11" s="928"/>
      <c r="ASX11" s="928"/>
      <c r="ASY11" s="928"/>
      <c r="ASZ11" s="928"/>
      <c r="ATA11" s="928"/>
      <c r="ATB11" s="928"/>
      <c r="ATC11" s="928"/>
      <c r="ATD11" s="928"/>
      <c r="ATE11" s="928"/>
      <c r="ATF11" s="928"/>
      <c r="ATG11" s="928"/>
      <c r="ATH11" s="928"/>
      <c r="ATI11" s="928"/>
      <c r="ATJ11" s="928"/>
      <c r="ATK11" s="928"/>
      <c r="ATL11" s="928"/>
      <c r="ATM11" s="928"/>
      <c r="ATN11" s="928"/>
      <c r="ATO11" s="928"/>
      <c r="ATP11" s="928"/>
      <c r="ATQ11" s="928"/>
      <c r="ATR11" s="928"/>
      <c r="ATS11" s="928"/>
      <c r="ATT11" s="928"/>
      <c r="ATU11" s="928"/>
      <c r="ATV11" s="928"/>
      <c r="ATW11" s="928"/>
      <c r="ATX11" s="928"/>
      <c r="ATY11" s="928"/>
      <c r="ATZ11" s="928"/>
      <c r="AUA11" s="928"/>
      <c r="AUB11" s="928"/>
      <c r="AUC11" s="928"/>
      <c r="AUD11" s="928"/>
      <c r="AUE11" s="928"/>
      <c r="AUF11" s="928"/>
      <c r="AUG11" s="928"/>
      <c r="AUH11" s="928"/>
      <c r="AUI11" s="928"/>
      <c r="AUJ11" s="928"/>
      <c r="AUK11" s="928"/>
      <c r="AUL11" s="928"/>
      <c r="AUM11" s="928"/>
      <c r="AUN11" s="928"/>
      <c r="AUO11" s="928"/>
      <c r="AUP11" s="928"/>
      <c r="AUQ11" s="928"/>
      <c r="AUR11" s="928"/>
      <c r="AUS11" s="928"/>
      <c r="AUT11" s="928"/>
      <c r="AUU11" s="928"/>
      <c r="AUV11" s="928"/>
      <c r="AUW11" s="928"/>
      <c r="AUX11" s="928"/>
      <c r="AUY11" s="928"/>
      <c r="AUZ11" s="928"/>
      <c r="AVA11" s="928"/>
      <c r="AVB11" s="928"/>
      <c r="AVC11" s="928"/>
      <c r="AVD11" s="928"/>
      <c r="AVE11" s="928"/>
      <c r="AVF11" s="928"/>
      <c r="AVG11" s="928"/>
      <c r="AVH11" s="928"/>
      <c r="AVI11" s="928"/>
      <c r="AVJ11" s="928"/>
      <c r="AVK11" s="928"/>
      <c r="AVL11" s="928"/>
      <c r="AVM11" s="928"/>
      <c r="AVN11" s="928"/>
      <c r="AVO11" s="928"/>
      <c r="AVP11" s="928"/>
      <c r="AVQ11" s="928"/>
      <c r="AVR11" s="928"/>
      <c r="AVS11" s="928"/>
      <c r="AVT11" s="928"/>
      <c r="AVU11" s="928"/>
      <c r="AVV11" s="928"/>
      <c r="AVW11" s="928"/>
      <c r="AVX11" s="928"/>
      <c r="AVY11" s="928"/>
      <c r="AVZ11" s="928"/>
      <c r="AWA11" s="928"/>
      <c r="AWB11" s="928"/>
      <c r="AWC11" s="928"/>
      <c r="AWD11" s="928"/>
      <c r="AWE11" s="928"/>
      <c r="AWF11" s="928"/>
      <c r="AWG11" s="928"/>
      <c r="AWH11" s="928"/>
      <c r="AWI11" s="928"/>
      <c r="AWJ11" s="928"/>
      <c r="AWK11" s="928"/>
      <c r="AWL11" s="928"/>
      <c r="AWM11" s="928"/>
      <c r="AWN11" s="928"/>
      <c r="AWO11" s="928"/>
      <c r="AWP11" s="928"/>
      <c r="AWQ11" s="928"/>
      <c r="AWR11" s="928"/>
      <c r="AWS11" s="928"/>
      <c r="AWT11" s="928"/>
      <c r="AWU11" s="928"/>
      <c r="AWV11" s="928"/>
      <c r="AWW11" s="928"/>
      <c r="AWX11" s="928"/>
      <c r="AWY11" s="928"/>
      <c r="AWZ11" s="928"/>
      <c r="AXA11" s="928"/>
      <c r="AXB11" s="928"/>
      <c r="AXC11" s="928"/>
      <c r="AXD11" s="928"/>
      <c r="AXE11" s="928"/>
      <c r="AXF11" s="928"/>
      <c r="AXG11" s="928"/>
      <c r="AXH11" s="928"/>
      <c r="AXI11" s="928"/>
      <c r="AXJ11" s="928"/>
      <c r="AXK11" s="928"/>
      <c r="AXL11" s="928"/>
      <c r="AXM11" s="928"/>
      <c r="AXN11" s="928"/>
      <c r="AXO11" s="928"/>
      <c r="AXP11" s="928"/>
      <c r="AXQ11" s="928"/>
      <c r="AXR11" s="928"/>
      <c r="AXS11" s="928"/>
      <c r="AXT11" s="928"/>
      <c r="AXU11" s="928"/>
      <c r="AXV11" s="928"/>
      <c r="AXW11" s="928"/>
      <c r="AXX11" s="928"/>
      <c r="AXY11" s="928"/>
      <c r="AXZ11" s="928"/>
      <c r="AYA11" s="928"/>
      <c r="AYB11" s="928"/>
      <c r="AYC11" s="928"/>
      <c r="AYD11" s="928"/>
      <c r="AYE11" s="928"/>
      <c r="AYF11" s="928"/>
      <c r="AYG11" s="928"/>
      <c r="AYH11" s="928"/>
      <c r="AYI11" s="928"/>
      <c r="AYJ11" s="928"/>
      <c r="AYK11" s="928"/>
      <c r="AYL11" s="928"/>
      <c r="AYM11" s="928"/>
      <c r="AYN11" s="928"/>
      <c r="AYO11" s="928"/>
      <c r="AYP11" s="928"/>
      <c r="AYQ11" s="928"/>
      <c r="AYR11" s="928"/>
      <c r="AYS11" s="928"/>
      <c r="AYT11" s="928"/>
      <c r="AYU11" s="928"/>
      <c r="AYV11" s="928"/>
      <c r="AYW11" s="928"/>
      <c r="AYX11" s="928"/>
      <c r="AYY11" s="928"/>
      <c r="AYZ11" s="928"/>
      <c r="AZA11" s="928"/>
      <c r="AZB11" s="928"/>
      <c r="AZC11" s="928"/>
      <c r="AZD11" s="928"/>
      <c r="AZE11" s="928"/>
      <c r="AZF11" s="928"/>
      <c r="AZG11" s="928"/>
      <c r="AZH11" s="928"/>
      <c r="AZI11" s="928"/>
      <c r="AZJ11" s="928"/>
      <c r="AZK11" s="928"/>
      <c r="AZL11" s="928"/>
      <c r="AZM11" s="928"/>
      <c r="AZN11" s="928"/>
      <c r="AZO11" s="928"/>
      <c r="AZP11" s="928"/>
      <c r="AZQ11" s="928"/>
      <c r="AZR11" s="928"/>
      <c r="AZS11" s="928"/>
      <c r="AZT11" s="928"/>
      <c r="AZU11" s="928"/>
      <c r="AZV11" s="928"/>
      <c r="AZW11" s="928"/>
      <c r="AZX11" s="928"/>
      <c r="AZY11" s="928"/>
      <c r="AZZ11" s="928"/>
      <c r="BAA11" s="928"/>
      <c r="BAB11" s="928"/>
      <c r="BAC11" s="928"/>
      <c r="BAD11" s="928"/>
      <c r="BAE11" s="928"/>
      <c r="BAF11" s="928"/>
      <c r="BAG11" s="928"/>
      <c r="BAH11" s="928"/>
      <c r="BAI11" s="928"/>
      <c r="BAJ11" s="928"/>
      <c r="BAK11" s="928"/>
      <c r="BAL11" s="928"/>
      <c r="BAM11" s="928"/>
      <c r="BAN11" s="928"/>
      <c r="BAO11" s="928"/>
      <c r="BAP11" s="928"/>
      <c r="BAQ11" s="928"/>
      <c r="BAR11" s="928"/>
      <c r="BAS11" s="928"/>
      <c r="BAT11" s="928"/>
      <c r="BAU11" s="928"/>
      <c r="BAV11" s="928"/>
      <c r="BAW11" s="928"/>
      <c r="BAX11" s="928"/>
      <c r="BAY11" s="928"/>
      <c r="BAZ11" s="928"/>
      <c r="BBA11" s="928"/>
      <c r="BBB11" s="928"/>
      <c r="BBC11" s="928"/>
      <c r="BBD11" s="928"/>
      <c r="BBE11" s="928"/>
      <c r="BBF11" s="928"/>
      <c r="BBG11" s="928"/>
      <c r="BBH11" s="928"/>
      <c r="BBI11" s="928"/>
      <c r="BBJ11" s="928"/>
      <c r="BBK11" s="928"/>
      <c r="BBL11" s="928"/>
      <c r="BBM11" s="928"/>
      <c r="BBN11" s="928"/>
      <c r="BBO11" s="928"/>
      <c r="BBP11" s="928"/>
      <c r="BBQ11" s="928"/>
      <c r="BBR11" s="928"/>
      <c r="BBS11" s="928"/>
      <c r="BBT11" s="928"/>
      <c r="BBU11" s="928"/>
      <c r="BBV11" s="928"/>
      <c r="BBW11" s="928"/>
      <c r="BBX11" s="928"/>
      <c r="BBY11" s="928"/>
      <c r="BBZ11" s="928"/>
      <c r="BCA11" s="928"/>
      <c r="BCB11" s="928"/>
      <c r="BCC11" s="928"/>
      <c r="BCD11" s="928"/>
      <c r="BCE11" s="928"/>
      <c r="BCF11" s="928"/>
      <c r="BCG11" s="928"/>
      <c r="BCH11" s="928"/>
      <c r="BCI11" s="928"/>
      <c r="BCJ11" s="928"/>
      <c r="BCK11" s="928"/>
      <c r="BCL11" s="928"/>
      <c r="BCM11" s="928"/>
      <c r="BCN11" s="928"/>
      <c r="BCO11" s="928"/>
      <c r="BCP11" s="928"/>
      <c r="BCQ11" s="928"/>
      <c r="BCR11" s="928"/>
      <c r="BCS11" s="928"/>
      <c r="BCT11" s="928"/>
      <c r="BCU11" s="928"/>
      <c r="BCV11" s="928"/>
      <c r="BCW11" s="928"/>
      <c r="BCX11" s="928"/>
      <c r="BCY11" s="928"/>
      <c r="BCZ11" s="928"/>
      <c r="BDA11" s="928"/>
      <c r="BDB11" s="928"/>
      <c r="BDC11" s="928"/>
      <c r="BDD11" s="928"/>
      <c r="BDE11" s="928"/>
      <c r="BDF11" s="928"/>
      <c r="BDG11" s="928"/>
      <c r="BDH11" s="928"/>
      <c r="BDI11" s="928"/>
      <c r="BDJ11" s="928"/>
      <c r="BDK11" s="928"/>
      <c r="BDL11" s="928"/>
      <c r="BDM11" s="928"/>
      <c r="BDN11" s="928"/>
      <c r="BDO11" s="928"/>
      <c r="BDP11" s="928"/>
      <c r="BDQ11" s="928"/>
      <c r="BDR11" s="928"/>
      <c r="BDS11" s="928"/>
      <c r="BDT11" s="928"/>
      <c r="BDU11" s="928"/>
      <c r="BDV11" s="928"/>
      <c r="BDW11" s="928"/>
      <c r="BDX11" s="928"/>
      <c r="BDY11" s="928"/>
      <c r="BDZ11" s="928"/>
      <c r="BEA11" s="928"/>
      <c r="BEB11" s="928"/>
      <c r="BEC11" s="928"/>
      <c r="BED11" s="928"/>
      <c r="BEE11" s="928"/>
      <c r="BEF11" s="928"/>
      <c r="BEG11" s="928"/>
      <c r="BEH11" s="928"/>
      <c r="BEI11" s="928"/>
      <c r="BEJ11" s="928"/>
      <c r="BEK11" s="928"/>
      <c r="BEL11" s="928"/>
      <c r="BEM11" s="928"/>
      <c r="BEN11" s="928"/>
      <c r="BEO11" s="928"/>
      <c r="BEP11" s="928"/>
      <c r="BEQ11" s="928"/>
      <c r="BER11" s="928"/>
      <c r="BES11" s="928"/>
      <c r="BET11" s="928"/>
      <c r="BEU11" s="928"/>
      <c r="BEV11" s="928"/>
      <c r="BEW11" s="928"/>
      <c r="BEX11" s="928"/>
      <c r="BEY11" s="928"/>
      <c r="BEZ11" s="928"/>
      <c r="BFA11" s="928"/>
      <c r="BFB11" s="928"/>
      <c r="BFC11" s="928"/>
      <c r="BFD11" s="928"/>
      <c r="BFE11" s="928"/>
      <c r="BFF11" s="928"/>
      <c r="BFG11" s="928"/>
      <c r="BFH11" s="928"/>
      <c r="BFI11" s="928"/>
      <c r="BFJ11" s="928"/>
      <c r="BFK11" s="928"/>
      <c r="BFL11" s="928"/>
      <c r="BFM11" s="928"/>
      <c r="BFN11" s="928"/>
      <c r="BFO11" s="928"/>
      <c r="BFP11" s="928"/>
      <c r="BFQ11" s="928"/>
      <c r="BFR11" s="928"/>
      <c r="BFS11" s="928"/>
      <c r="BFT11" s="928"/>
      <c r="BFU11" s="928"/>
      <c r="BFV11" s="928"/>
      <c r="BFW11" s="928"/>
      <c r="BFX11" s="928"/>
      <c r="BFY11" s="928"/>
      <c r="BFZ11" s="928"/>
      <c r="BGA11" s="928"/>
      <c r="BGB11" s="928"/>
      <c r="BGC11" s="928"/>
      <c r="BGD11" s="928"/>
      <c r="BGE11" s="928"/>
      <c r="BGF11" s="928"/>
      <c r="BGG11" s="928"/>
      <c r="BGH11" s="928"/>
      <c r="BGI11" s="928"/>
      <c r="BGJ11" s="928"/>
      <c r="BGK11" s="928"/>
      <c r="BGL11" s="928"/>
      <c r="BGM11" s="928"/>
      <c r="BGN11" s="928"/>
      <c r="BGO11" s="928"/>
      <c r="BGP11" s="928"/>
      <c r="BGQ11" s="928"/>
      <c r="BGR11" s="928"/>
      <c r="BGS11" s="928"/>
      <c r="BGT11" s="928"/>
      <c r="BGU11" s="928"/>
      <c r="BGV11" s="928"/>
      <c r="BGW11" s="928"/>
      <c r="BGX11" s="928"/>
      <c r="BGY11" s="928"/>
      <c r="BGZ11" s="928"/>
      <c r="BHA11" s="928"/>
      <c r="BHB11" s="928"/>
      <c r="BHC11" s="928"/>
      <c r="BHD11" s="928"/>
      <c r="BHE11" s="928"/>
      <c r="BHF11" s="928"/>
      <c r="BHG11" s="928"/>
      <c r="BHH11" s="928"/>
      <c r="BHI11" s="928"/>
      <c r="BHJ11" s="928"/>
      <c r="BHK11" s="928"/>
      <c r="BHL11" s="928"/>
      <c r="BHM11" s="928"/>
      <c r="BHN11" s="928"/>
      <c r="BHO11" s="928"/>
      <c r="BHP11" s="928"/>
      <c r="BHQ11" s="928"/>
      <c r="BHR11" s="928"/>
      <c r="BHS11" s="928"/>
      <c r="BHT11" s="928"/>
      <c r="BHU11" s="928"/>
      <c r="BHV11" s="928"/>
      <c r="BHW11" s="928"/>
      <c r="BHX11" s="928"/>
      <c r="BHY11" s="928"/>
      <c r="BHZ11" s="928"/>
      <c r="BIA11" s="928"/>
      <c r="BIB11" s="928"/>
      <c r="BIC11" s="928"/>
      <c r="BID11" s="928"/>
      <c r="BIE11" s="928"/>
      <c r="BIF11" s="928"/>
      <c r="BIG11" s="928"/>
      <c r="BIH11" s="928"/>
      <c r="BII11" s="928"/>
      <c r="BIJ11" s="928"/>
      <c r="BIK11" s="928"/>
      <c r="BIL11" s="928"/>
      <c r="BIM11" s="928"/>
      <c r="BIN11" s="928"/>
      <c r="BIO11" s="928"/>
      <c r="BIP11" s="928"/>
      <c r="BIQ11" s="928"/>
      <c r="BIR11" s="928"/>
      <c r="BIS11" s="928"/>
      <c r="BIT11" s="928"/>
      <c r="BIU11" s="928"/>
      <c r="BIV11" s="928"/>
      <c r="BIW11" s="928"/>
      <c r="BIX11" s="928"/>
      <c r="BIY11" s="928"/>
      <c r="BIZ11" s="928"/>
      <c r="BJA11" s="928"/>
      <c r="BJB11" s="928"/>
      <c r="BJC11" s="928"/>
      <c r="BJD11" s="928"/>
      <c r="BJE11" s="928"/>
      <c r="BJF11" s="928"/>
      <c r="BJG11" s="928"/>
      <c r="BJH11" s="928"/>
      <c r="BJI11" s="928"/>
      <c r="BJJ11" s="928"/>
      <c r="BJK11" s="928"/>
      <c r="BJL11" s="928"/>
      <c r="BJM11" s="928"/>
      <c r="BJN11" s="928"/>
      <c r="BJO11" s="928"/>
      <c r="BJP11" s="928"/>
      <c r="BJQ11" s="928"/>
      <c r="BJR11" s="928"/>
      <c r="BJS11" s="928"/>
      <c r="BJT11" s="928"/>
      <c r="BJU11" s="928"/>
      <c r="BJV11" s="928"/>
      <c r="BJW11" s="928"/>
      <c r="BJX11" s="928"/>
      <c r="BJY11" s="928"/>
      <c r="BJZ11" s="928"/>
      <c r="BKA11" s="928"/>
      <c r="BKB11" s="928"/>
      <c r="BKC11" s="928"/>
      <c r="BKD11" s="928"/>
      <c r="BKE11" s="928"/>
      <c r="BKF11" s="928"/>
      <c r="BKG11" s="928"/>
      <c r="BKH11" s="928"/>
      <c r="BKI11" s="928"/>
      <c r="BKJ11" s="928"/>
      <c r="BKK11" s="928"/>
      <c r="BKL11" s="928"/>
      <c r="BKM11" s="928"/>
      <c r="BKN11" s="928"/>
      <c r="BKO11" s="928"/>
      <c r="BKP11" s="928"/>
      <c r="BKQ11" s="928"/>
      <c r="BKR11" s="928"/>
      <c r="BKS11" s="928"/>
      <c r="BKT11" s="928"/>
      <c r="BKU11" s="928"/>
      <c r="BKV11" s="928"/>
      <c r="BKW11" s="928"/>
      <c r="BKX11" s="928"/>
      <c r="BKY11" s="928"/>
      <c r="BKZ11" s="928"/>
      <c r="BLA11" s="928"/>
      <c r="BLB11" s="928"/>
      <c r="BLC11" s="928"/>
      <c r="BLD11" s="928"/>
      <c r="BLE11" s="928"/>
      <c r="BLF11" s="928"/>
      <c r="BLG11" s="928"/>
      <c r="BLH11" s="928"/>
      <c r="BLI11" s="928"/>
      <c r="BLJ11" s="928"/>
      <c r="BLK11" s="928"/>
      <c r="BLL11" s="928"/>
      <c r="BLM11" s="928"/>
      <c r="BLN11" s="928"/>
      <c r="BLO11" s="928"/>
      <c r="BLP11" s="928"/>
      <c r="BLQ11" s="928"/>
      <c r="BLR11" s="928"/>
      <c r="BLS11" s="928"/>
      <c r="BLT11" s="928"/>
      <c r="BLU11" s="928"/>
      <c r="BLV11" s="928"/>
      <c r="BLW11" s="928"/>
      <c r="BLX11" s="928"/>
      <c r="BLY11" s="928"/>
      <c r="BLZ11" s="928"/>
      <c r="BMA11" s="928"/>
      <c r="BMB11" s="928"/>
      <c r="BMC11" s="928"/>
      <c r="BMD11" s="928"/>
      <c r="BME11" s="928"/>
      <c r="BMF11" s="928"/>
      <c r="BMG11" s="928"/>
      <c r="BMH11" s="928"/>
      <c r="BMI11" s="928"/>
      <c r="BMJ11" s="928"/>
      <c r="BMK11" s="928"/>
      <c r="BML11" s="928"/>
      <c r="BMM11" s="928"/>
      <c r="BMN11" s="928"/>
      <c r="BMO11" s="928"/>
      <c r="BMP11" s="928"/>
      <c r="BMQ11" s="928"/>
      <c r="BMR11" s="928"/>
      <c r="BMS11" s="928"/>
      <c r="BMT11" s="928"/>
      <c r="BMU11" s="928"/>
      <c r="BMV11" s="928"/>
      <c r="BMW11" s="928"/>
      <c r="BMX11" s="928"/>
      <c r="BMY11" s="928"/>
      <c r="BMZ11" s="928"/>
      <c r="BNA11" s="928"/>
      <c r="BNB11" s="928"/>
      <c r="BNC11" s="928"/>
      <c r="BND11" s="928"/>
      <c r="BNE11" s="928"/>
      <c r="BNF11" s="928"/>
      <c r="BNG11" s="928"/>
      <c r="BNH11" s="928"/>
      <c r="BNI11" s="928"/>
      <c r="BNJ11" s="928"/>
      <c r="BNK11" s="928"/>
      <c r="BNL11" s="928"/>
      <c r="BNM11" s="928"/>
      <c r="BNN11" s="928"/>
      <c r="BNO11" s="928"/>
      <c r="BNP11" s="928"/>
      <c r="BNQ11" s="928"/>
      <c r="BNR11" s="928"/>
      <c r="BNS11" s="928"/>
      <c r="BNT11" s="928"/>
      <c r="BNU11" s="928"/>
      <c r="BNV11" s="928"/>
      <c r="BNW11" s="928"/>
      <c r="BNX11" s="928"/>
      <c r="BNY11" s="928"/>
      <c r="BNZ11" s="928"/>
      <c r="BOA11" s="928"/>
      <c r="BOB11" s="928"/>
      <c r="BOC11" s="928"/>
      <c r="BOD11" s="928"/>
      <c r="BOE11" s="928"/>
      <c r="BOF11" s="928"/>
      <c r="BOG11" s="928"/>
      <c r="BOH11" s="928"/>
      <c r="BOI11" s="928"/>
      <c r="BOJ11" s="928"/>
      <c r="BOK11" s="928"/>
      <c r="BOL11" s="928"/>
      <c r="BOM11" s="928"/>
      <c r="BON11" s="928"/>
      <c r="BOO11" s="928"/>
      <c r="BOP11" s="928"/>
      <c r="BOQ11" s="928"/>
      <c r="BOR11" s="928"/>
      <c r="BOS11" s="928"/>
      <c r="BOT11" s="928"/>
      <c r="BOU11" s="928"/>
      <c r="BOV11" s="928"/>
      <c r="BOW11" s="928"/>
      <c r="BOX11" s="928"/>
      <c r="BOY11" s="928"/>
      <c r="BOZ11" s="928"/>
      <c r="BPA11" s="928"/>
      <c r="BPB11" s="928"/>
      <c r="BPC11" s="928"/>
      <c r="BPD11" s="928"/>
      <c r="BPE11" s="928"/>
      <c r="BPF11" s="928"/>
      <c r="BPG11" s="928"/>
      <c r="BPH11" s="928"/>
      <c r="BPI11" s="928"/>
      <c r="BPJ11" s="928"/>
      <c r="BPK11" s="928"/>
      <c r="BPL11" s="928"/>
      <c r="BPM11" s="928"/>
      <c r="BPN11" s="928"/>
      <c r="BPO11" s="928"/>
      <c r="BPP11" s="928"/>
      <c r="BPQ11" s="928"/>
      <c r="BPR11" s="928"/>
      <c r="BPS11" s="928"/>
      <c r="BPT11" s="928"/>
      <c r="BPU11" s="928"/>
      <c r="BPV11" s="928"/>
      <c r="BPW11" s="928"/>
      <c r="BPX11" s="928"/>
      <c r="BPY11" s="928"/>
      <c r="BPZ11" s="928"/>
      <c r="BQA11" s="928"/>
      <c r="BQB11" s="928"/>
      <c r="BQC11" s="928"/>
      <c r="BQD11" s="928"/>
      <c r="BQE11" s="928"/>
      <c r="BQF11" s="928"/>
      <c r="BQG11" s="928"/>
      <c r="BQH11" s="928"/>
      <c r="BQI11" s="928"/>
      <c r="BQJ11" s="928"/>
      <c r="BQK11" s="928"/>
      <c r="BQL11" s="928"/>
      <c r="BQM11" s="928"/>
      <c r="BQN11" s="928"/>
      <c r="BQO11" s="928"/>
      <c r="BQP11" s="928"/>
      <c r="BQQ11" s="928"/>
      <c r="BQR11" s="928"/>
      <c r="BQS11" s="928"/>
      <c r="BQT11" s="928"/>
      <c r="BQU11" s="928"/>
      <c r="BQV11" s="928"/>
      <c r="BQW11" s="928"/>
      <c r="BQX11" s="928"/>
      <c r="BQY11" s="928"/>
      <c r="BQZ11" s="928"/>
      <c r="BRA11" s="928"/>
      <c r="BRB11" s="928"/>
      <c r="BRC11" s="928"/>
      <c r="BRD11" s="928"/>
      <c r="BRE11" s="928"/>
      <c r="BRF11" s="928"/>
      <c r="BRG11" s="928"/>
      <c r="BRH11" s="928"/>
      <c r="BRI11" s="928"/>
      <c r="BRJ11" s="928"/>
      <c r="BRK11" s="928"/>
      <c r="BRL11" s="928"/>
      <c r="BRM11" s="928"/>
      <c r="BRN11" s="928"/>
      <c r="BRO11" s="928"/>
      <c r="BRP11" s="928"/>
      <c r="BRQ11" s="928"/>
      <c r="BRR11" s="928"/>
      <c r="BRS11" s="928"/>
      <c r="BRT11" s="928"/>
      <c r="BRU11" s="928"/>
      <c r="BRV11" s="928"/>
      <c r="BRW11" s="928"/>
      <c r="BRX11" s="928"/>
      <c r="BRY11" s="928"/>
      <c r="BRZ11" s="928"/>
      <c r="BSA11" s="928"/>
      <c r="BSB11" s="928"/>
      <c r="BSC11" s="928"/>
      <c r="BSD11" s="928"/>
      <c r="BSE11" s="928"/>
      <c r="BSF11" s="928"/>
      <c r="BSG11" s="928"/>
      <c r="BSH11" s="928"/>
      <c r="BSI11" s="928"/>
      <c r="BSJ11" s="928"/>
      <c r="BSK11" s="928"/>
      <c r="BSL11" s="928"/>
      <c r="BSM11" s="928"/>
      <c r="BSN11" s="928"/>
      <c r="BSO11" s="928"/>
      <c r="BSP11" s="928"/>
      <c r="BSQ11" s="928"/>
      <c r="BSR11" s="928"/>
      <c r="BSS11" s="928"/>
      <c r="BST11" s="928"/>
      <c r="BSU11" s="928"/>
      <c r="BSV11" s="928"/>
      <c r="BSW11" s="928"/>
      <c r="BSX11" s="928"/>
      <c r="BSY11" s="928"/>
      <c r="BSZ11" s="928"/>
      <c r="BTA11" s="928"/>
      <c r="BTB11" s="928"/>
      <c r="BTC11" s="928"/>
      <c r="BTD11" s="928"/>
      <c r="BTE11" s="928"/>
      <c r="BTF11" s="928"/>
      <c r="BTG11" s="928"/>
      <c r="BTH11" s="928"/>
      <c r="BTI11" s="928"/>
      <c r="BTJ11" s="928"/>
      <c r="BTK11" s="928"/>
      <c r="BTL11" s="928"/>
      <c r="BTM11" s="928"/>
      <c r="BTN11" s="928"/>
      <c r="BTO11" s="928"/>
      <c r="BTP11" s="928"/>
      <c r="BTQ11" s="928"/>
      <c r="BTR11" s="928"/>
      <c r="BTS11" s="928"/>
      <c r="BTT11" s="928"/>
      <c r="BTU11" s="928"/>
      <c r="BTV11" s="928"/>
      <c r="BTW11" s="928"/>
      <c r="BTX11" s="928"/>
      <c r="BTY11" s="928"/>
      <c r="BTZ11" s="928"/>
      <c r="BUA11" s="928"/>
      <c r="BUB11" s="928"/>
      <c r="BUC11" s="928"/>
      <c r="BUD11" s="928"/>
      <c r="BUE11" s="928"/>
      <c r="BUF11" s="928"/>
      <c r="BUG11" s="928"/>
      <c r="BUH11" s="928"/>
      <c r="BUI11" s="928"/>
      <c r="BUJ11" s="928"/>
      <c r="BUK11" s="928"/>
      <c r="BUL11" s="928"/>
      <c r="BUM11" s="928"/>
      <c r="BUN11" s="928"/>
      <c r="BUO11" s="928"/>
      <c r="BUP11" s="928"/>
      <c r="BUQ11" s="928"/>
      <c r="BUR11" s="928"/>
      <c r="BUS11" s="928"/>
      <c r="BUT11" s="928"/>
      <c r="BUU11" s="928"/>
      <c r="BUV11" s="928"/>
      <c r="BUW11" s="928"/>
      <c r="BUX11" s="928"/>
      <c r="BUY11" s="928"/>
      <c r="BUZ11" s="928"/>
      <c r="BVA11" s="928"/>
      <c r="BVB11" s="928"/>
      <c r="BVC11" s="928"/>
      <c r="BVD11" s="928"/>
      <c r="BVE11" s="928"/>
      <c r="BVF11" s="928"/>
      <c r="BVG11" s="928"/>
      <c r="BVH11" s="928"/>
      <c r="BVI11" s="928"/>
      <c r="BVJ11" s="928"/>
      <c r="BVK11" s="928"/>
      <c r="BVL11" s="928"/>
      <c r="BVM11" s="928"/>
      <c r="BVN11" s="928"/>
      <c r="BVO11" s="928"/>
      <c r="BVP11" s="928"/>
      <c r="BVQ11" s="928"/>
      <c r="BVR11" s="928"/>
      <c r="BVS11" s="928"/>
      <c r="BVT11" s="928"/>
      <c r="BVU11" s="928"/>
      <c r="BVV11" s="928"/>
      <c r="BVW11" s="928"/>
      <c r="BVX11" s="928"/>
      <c r="BVY11" s="928"/>
      <c r="BVZ11" s="928"/>
      <c r="BWA11" s="928"/>
      <c r="BWB11" s="928"/>
      <c r="BWC11" s="928"/>
      <c r="BWD11" s="928"/>
      <c r="BWE11" s="928"/>
      <c r="BWF11" s="928"/>
      <c r="BWG11" s="928"/>
      <c r="BWH11" s="928"/>
      <c r="BWI11" s="928"/>
      <c r="BWJ11" s="928"/>
      <c r="BWK11" s="928"/>
      <c r="BWL11" s="928"/>
      <c r="BWM11" s="928"/>
      <c r="BWN11" s="928"/>
      <c r="BWO11" s="928"/>
      <c r="BWP11" s="928"/>
      <c r="BWQ11" s="928"/>
      <c r="BWR11" s="928"/>
      <c r="BWS11" s="928"/>
      <c r="BWT11" s="928"/>
      <c r="BWU11" s="928"/>
      <c r="BWV11" s="928"/>
      <c r="BWW11" s="928"/>
      <c r="BWX11" s="928"/>
      <c r="BWY11" s="928"/>
      <c r="BWZ11" s="928"/>
      <c r="BXA11" s="928"/>
      <c r="BXB11" s="928"/>
      <c r="BXC11" s="928"/>
      <c r="BXD11" s="928"/>
      <c r="BXE11" s="928"/>
      <c r="BXF11" s="928"/>
      <c r="BXG11" s="928"/>
      <c r="BXH11" s="928"/>
      <c r="BXI11" s="928"/>
      <c r="BXJ11" s="928"/>
      <c r="BXK11" s="928"/>
      <c r="BXL11" s="928"/>
      <c r="BXM11" s="928"/>
      <c r="BXN11" s="928"/>
      <c r="BXO11" s="928"/>
      <c r="BXP11" s="928"/>
      <c r="BXQ11" s="928"/>
      <c r="BXR11" s="928"/>
      <c r="BXS11" s="928"/>
      <c r="BXT11" s="928"/>
      <c r="BXU11" s="928"/>
      <c r="BXV11" s="928"/>
      <c r="BXW11" s="928"/>
      <c r="BXX11" s="928"/>
      <c r="BXY11" s="928"/>
      <c r="BXZ11" s="928"/>
      <c r="BYA11" s="928"/>
      <c r="BYB11" s="928"/>
      <c r="BYC11" s="928"/>
      <c r="BYD11" s="928"/>
      <c r="BYE11" s="928"/>
      <c r="BYF11" s="928"/>
      <c r="BYG11" s="928"/>
      <c r="BYH11" s="928"/>
      <c r="BYI11" s="928"/>
      <c r="BYJ11" s="928"/>
      <c r="BYK11" s="928"/>
      <c r="BYL11" s="928"/>
      <c r="BYM11" s="928"/>
      <c r="BYN11" s="928"/>
      <c r="BYO11" s="928"/>
      <c r="BYP11" s="928"/>
      <c r="BYQ11" s="928"/>
      <c r="BYR11" s="928"/>
      <c r="BYS11" s="928"/>
      <c r="BYT11" s="928"/>
      <c r="BYU11" s="928"/>
      <c r="BYV11" s="928"/>
      <c r="BYW11" s="928"/>
      <c r="BYX11" s="928"/>
      <c r="BYY11" s="928"/>
      <c r="BYZ11" s="928"/>
      <c r="BZA11" s="928"/>
      <c r="BZB11" s="928"/>
      <c r="BZC11" s="928"/>
      <c r="BZD11" s="928"/>
      <c r="BZE11" s="928"/>
      <c r="BZF11" s="928"/>
      <c r="BZG11" s="928"/>
      <c r="BZH11" s="928"/>
      <c r="BZI11" s="928"/>
      <c r="BZJ11" s="928"/>
      <c r="BZK11" s="928"/>
      <c r="BZL11" s="928"/>
      <c r="BZM11" s="928"/>
      <c r="BZN11" s="928"/>
      <c r="BZO11" s="928"/>
      <c r="BZP11" s="928"/>
      <c r="BZQ11" s="928"/>
      <c r="BZR11" s="928"/>
      <c r="BZS11" s="928"/>
      <c r="BZT11" s="928"/>
      <c r="BZU11" s="928"/>
      <c r="BZV11" s="928"/>
      <c r="BZW11" s="928"/>
      <c r="BZX11" s="928"/>
      <c r="BZY11" s="928"/>
      <c r="BZZ11" s="928"/>
      <c r="CAA11" s="928"/>
      <c r="CAB11" s="928"/>
      <c r="CAC11" s="928"/>
      <c r="CAD11" s="928"/>
      <c r="CAE11" s="928"/>
      <c r="CAF11" s="928"/>
      <c r="CAG11" s="928"/>
      <c r="CAH11" s="928"/>
      <c r="CAI11" s="928"/>
      <c r="CAJ11" s="928"/>
      <c r="CAK11" s="928"/>
      <c r="CAL11" s="928"/>
      <c r="CAM11" s="928"/>
      <c r="CAN11" s="928"/>
      <c r="CAO11" s="928"/>
      <c r="CAP11" s="928"/>
      <c r="CAQ11" s="928"/>
      <c r="CAR11" s="928"/>
      <c r="CAS11" s="928"/>
      <c r="CAT11" s="928"/>
      <c r="CAU11" s="928"/>
      <c r="CAV11" s="928"/>
      <c r="CAW11" s="928"/>
      <c r="CAX11" s="928"/>
      <c r="CAY11" s="928"/>
      <c r="CAZ11" s="928"/>
      <c r="CBA11" s="928"/>
      <c r="CBB11" s="928"/>
      <c r="CBC11" s="928"/>
      <c r="CBD11" s="928"/>
      <c r="CBE11" s="928"/>
      <c r="CBF11" s="928"/>
      <c r="CBG11" s="928"/>
      <c r="CBH11" s="928"/>
      <c r="CBI11" s="928"/>
      <c r="CBJ11" s="928"/>
      <c r="CBK11" s="928"/>
      <c r="CBL11" s="928"/>
      <c r="CBM11" s="928"/>
      <c r="CBN11" s="928"/>
      <c r="CBO11" s="928"/>
      <c r="CBP11" s="928"/>
      <c r="CBQ11" s="928"/>
      <c r="CBR11" s="928"/>
      <c r="CBS11" s="928"/>
      <c r="CBT11" s="928"/>
      <c r="CBU11" s="928"/>
      <c r="CBV11" s="928"/>
      <c r="CBW11" s="928"/>
      <c r="CBX11" s="928"/>
      <c r="CBY11" s="928"/>
      <c r="CBZ11" s="928"/>
      <c r="CCA11" s="928"/>
      <c r="CCB11" s="928"/>
      <c r="CCC11" s="928"/>
      <c r="CCD11" s="928"/>
      <c r="CCE11" s="928"/>
      <c r="CCF11" s="928"/>
      <c r="CCG11" s="928"/>
      <c r="CCH11" s="928"/>
      <c r="CCI11" s="928"/>
      <c r="CCJ11" s="928"/>
      <c r="CCK11" s="928"/>
      <c r="CCL11" s="928"/>
      <c r="CCM11" s="928"/>
      <c r="CCN11" s="928"/>
      <c r="CCO11" s="928"/>
      <c r="CCP11" s="928"/>
      <c r="CCQ11" s="928"/>
      <c r="CCR11" s="928"/>
      <c r="CCS11" s="928"/>
      <c r="CCT11" s="928"/>
      <c r="CCU11" s="928"/>
      <c r="CCV11" s="928"/>
      <c r="CCW11" s="928"/>
      <c r="CCX11" s="928"/>
      <c r="CCY11" s="928"/>
      <c r="CCZ11" s="928"/>
      <c r="CDA11" s="928"/>
      <c r="CDB11" s="928"/>
      <c r="CDC11" s="928"/>
      <c r="CDD11" s="928"/>
      <c r="CDE11" s="928"/>
      <c r="CDF11" s="928"/>
      <c r="CDG11" s="928"/>
      <c r="CDH11" s="928"/>
      <c r="CDI11" s="928"/>
      <c r="CDJ11" s="928"/>
      <c r="CDK11" s="928"/>
      <c r="CDL11" s="928"/>
      <c r="CDM11" s="928"/>
      <c r="CDN11" s="928"/>
      <c r="CDO11" s="928"/>
      <c r="CDP11" s="928"/>
      <c r="CDQ11" s="928"/>
      <c r="CDR11" s="928"/>
      <c r="CDS11" s="928"/>
      <c r="CDT11" s="928"/>
      <c r="CDU11" s="928"/>
      <c r="CDV11" s="928"/>
      <c r="CDW11" s="928"/>
      <c r="CDX11" s="928"/>
      <c r="CDY11" s="928"/>
      <c r="CDZ11" s="928"/>
      <c r="CEA11" s="928"/>
      <c r="CEB11" s="928"/>
      <c r="CEC11" s="928"/>
      <c r="CED11" s="928"/>
      <c r="CEE11" s="928"/>
      <c r="CEF11" s="928"/>
      <c r="CEG11" s="928"/>
      <c r="CEH11" s="928"/>
      <c r="CEI11" s="928"/>
      <c r="CEJ11" s="928"/>
      <c r="CEK11" s="928"/>
      <c r="CEL11" s="928"/>
      <c r="CEM11" s="928"/>
      <c r="CEN11" s="928"/>
      <c r="CEO11" s="928"/>
      <c r="CEP11" s="928"/>
      <c r="CEQ11" s="928"/>
      <c r="CER11" s="928"/>
      <c r="CES11" s="928"/>
      <c r="CET11" s="928"/>
      <c r="CEU11" s="928"/>
      <c r="CEV11" s="928"/>
      <c r="CEW11" s="928"/>
      <c r="CEX11" s="928"/>
      <c r="CEY11" s="928"/>
      <c r="CEZ11" s="928"/>
      <c r="CFA11" s="928"/>
      <c r="CFB11" s="928"/>
      <c r="CFC11" s="928"/>
      <c r="CFD11" s="928"/>
      <c r="CFE11" s="928"/>
      <c r="CFF11" s="928"/>
      <c r="CFG11" s="928"/>
      <c r="CFH11" s="928"/>
      <c r="CFI11" s="928"/>
      <c r="CFJ11" s="928"/>
      <c r="CFK11" s="928"/>
      <c r="CFL11" s="928"/>
      <c r="CFM11" s="928"/>
      <c r="CFN11" s="928"/>
      <c r="CFO11" s="928"/>
      <c r="CFP11" s="928"/>
      <c r="CFQ11" s="928"/>
      <c r="CFR11" s="928"/>
      <c r="CFS11" s="928"/>
      <c r="CFT11" s="928"/>
      <c r="CFU11" s="928"/>
      <c r="CFV11" s="928"/>
      <c r="CFW11" s="928"/>
      <c r="CFX11" s="928"/>
      <c r="CFY11" s="928"/>
      <c r="CFZ11" s="928"/>
      <c r="CGA11" s="928"/>
      <c r="CGB11" s="928"/>
      <c r="CGC11" s="928"/>
      <c r="CGD11" s="928"/>
      <c r="CGE11" s="928"/>
      <c r="CGF11" s="928"/>
      <c r="CGG11" s="928"/>
      <c r="CGH11" s="928"/>
      <c r="CGI11" s="928"/>
      <c r="CGJ11" s="928"/>
      <c r="CGK11" s="928"/>
      <c r="CGL11" s="928"/>
      <c r="CGM11" s="928"/>
      <c r="CGN11" s="928"/>
      <c r="CGO11" s="928"/>
      <c r="CGP11" s="928"/>
      <c r="CGQ11" s="928"/>
      <c r="CGR11" s="928"/>
      <c r="CGS11" s="928"/>
      <c r="CGT11" s="928"/>
      <c r="CGU11" s="928"/>
      <c r="CGV11" s="928"/>
      <c r="CGW11" s="928"/>
      <c r="CGX11" s="928"/>
      <c r="CGY11" s="928"/>
      <c r="CGZ11" s="928"/>
      <c r="CHA11" s="928"/>
      <c r="CHB11" s="928"/>
      <c r="CHC11" s="928"/>
      <c r="CHD11" s="928"/>
      <c r="CHE11" s="928"/>
      <c r="CHF11" s="928"/>
      <c r="CHG11" s="928"/>
      <c r="CHH11" s="928"/>
      <c r="CHI11" s="928"/>
      <c r="CHJ11" s="928"/>
      <c r="CHK11" s="928"/>
      <c r="CHL11" s="928"/>
      <c r="CHM11" s="928"/>
      <c r="CHN11" s="928"/>
      <c r="CHO11" s="928"/>
      <c r="CHP11" s="928"/>
      <c r="CHQ11" s="928"/>
      <c r="CHR11" s="928"/>
      <c r="CHS11" s="928"/>
      <c r="CHT11" s="928"/>
      <c r="CHU11" s="928"/>
      <c r="CHV11" s="928"/>
      <c r="CHW11" s="928"/>
      <c r="CHX11" s="928"/>
      <c r="CHY11" s="928"/>
      <c r="CHZ11" s="928"/>
      <c r="CIA11" s="928"/>
      <c r="CIB11" s="928"/>
      <c r="CIC11" s="928"/>
      <c r="CID11" s="928"/>
      <c r="CIE11" s="928"/>
      <c r="CIF11" s="928"/>
      <c r="CIG11" s="928"/>
      <c r="CIH11" s="928"/>
      <c r="CII11" s="928"/>
      <c r="CIJ11" s="928"/>
      <c r="CIK11" s="928"/>
      <c r="CIL11" s="928"/>
      <c r="CIM11" s="928"/>
      <c r="CIN11" s="928"/>
      <c r="CIO11" s="928"/>
      <c r="CIP11" s="928"/>
      <c r="CIQ11" s="928"/>
      <c r="CIR11" s="928"/>
      <c r="CIS11" s="928"/>
      <c r="CIT11" s="928"/>
      <c r="CIU11" s="928"/>
      <c r="CIV11" s="928"/>
      <c r="CIW11" s="928"/>
      <c r="CIX11" s="928"/>
      <c r="CIY11" s="928"/>
      <c r="CIZ11" s="928"/>
      <c r="CJA11" s="928"/>
      <c r="CJB11" s="928"/>
      <c r="CJC11" s="928"/>
      <c r="CJD11" s="928"/>
      <c r="CJE11" s="928"/>
      <c r="CJF11" s="928"/>
      <c r="CJG11" s="928"/>
      <c r="CJH11" s="928"/>
      <c r="CJI11" s="928"/>
      <c r="CJJ11" s="928"/>
      <c r="CJK11" s="928"/>
      <c r="CJL11" s="928"/>
      <c r="CJM11" s="928"/>
      <c r="CJN11" s="928"/>
      <c r="CJO11" s="928"/>
      <c r="CJP11" s="928"/>
      <c r="CJQ11" s="928"/>
      <c r="CJR11" s="928"/>
      <c r="CJS11" s="928"/>
      <c r="CJT11" s="928"/>
      <c r="CJU11" s="928"/>
      <c r="CJV11" s="928"/>
      <c r="CJW11" s="928"/>
      <c r="CJX11" s="928"/>
      <c r="CJY11" s="928"/>
      <c r="CJZ11" s="928"/>
      <c r="CKA11" s="928"/>
      <c r="CKB11" s="928"/>
      <c r="CKC11" s="928"/>
      <c r="CKD11" s="928"/>
      <c r="CKE11" s="928"/>
      <c r="CKF11" s="928"/>
      <c r="CKG11" s="928"/>
      <c r="CKH11" s="928"/>
      <c r="CKI11" s="928"/>
      <c r="CKJ11" s="928"/>
      <c r="CKK11" s="928"/>
      <c r="CKL11" s="928"/>
      <c r="CKM11" s="928"/>
      <c r="CKN11" s="928"/>
      <c r="CKO11" s="928"/>
      <c r="CKP11" s="928"/>
      <c r="CKQ11" s="928"/>
      <c r="CKR11" s="928"/>
      <c r="CKS11" s="928"/>
      <c r="CKT11" s="928"/>
      <c r="CKU11" s="928"/>
      <c r="CKV11" s="928"/>
      <c r="CKW11" s="928"/>
      <c r="CKX11" s="928"/>
      <c r="CKY11" s="928"/>
      <c r="CKZ11" s="928"/>
      <c r="CLA11" s="928"/>
      <c r="CLB11" s="928"/>
      <c r="CLC11" s="928"/>
      <c r="CLD11" s="928"/>
      <c r="CLE11" s="928"/>
      <c r="CLF11" s="928"/>
      <c r="CLG11" s="928"/>
      <c r="CLH11" s="928"/>
      <c r="CLI11" s="928"/>
      <c r="CLJ11" s="928"/>
      <c r="CLK11" s="928"/>
      <c r="CLL11" s="928"/>
      <c r="CLM11" s="928"/>
      <c r="CLN11" s="928"/>
      <c r="CLO11" s="928"/>
      <c r="CLP11" s="928"/>
      <c r="CLQ11" s="928"/>
      <c r="CLR11" s="928"/>
      <c r="CLS11" s="928"/>
      <c r="CLT11" s="928"/>
      <c r="CLU11" s="928"/>
      <c r="CLV11" s="928"/>
      <c r="CLW11" s="928"/>
      <c r="CLX11" s="928"/>
      <c r="CLY11" s="928"/>
      <c r="CLZ11" s="928"/>
      <c r="CMA11" s="928"/>
      <c r="CMB11" s="928"/>
      <c r="CMC11" s="928"/>
      <c r="CMD11" s="928"/>
      <c r="CME11" s="928"/>
      <c r="CMF11" s="928"/>
      <c r="CMG11" s="928"/>
      <c r="CMH11" s="928"/>
      <c r="CMI11" s="928"/>
      <c r="CMJ11" s="928"/>
      <c r="CMK11" s="928"/>
      <c r="CML11" s="928"/>
      <c r="CMM11" s="928"/>
      <c r="CMN11" s="928"/>
      <c r="CMO11" s="928"/>
      <c r="CMP11" s="928"/>
      <c r="CMQ11" s="928"/>
      <c r="CMR11" s="928"/>
      <c r="CMS11" s="928"/>
      <c r="CMT11" s="928"/>
      <c r="CMU11" s="928"/>
      <c r="CMV11" s="928"/>
      <c r="CMW11" s="928"/>
      <c r="CMX11" s="928"/>
      <c r="CMY11" s="928"/>
      <c r="CMZ11" s="928"/>
      <c r="CNA11" s="928"/>
      <c r="CNB11" s="928"/>
      <c r="CNC11" s="928"/>
      <c r="CND11" s="928"/>
      <c r="CNE11" s="928"/>
      <c r="CNF11" s="928"/>
      <c r="CNG11" s="928"/>
      <c r="CNH11" s="928"/>
      <c r="CNI11" s="928"/>
      <c r="CNJ11" s="928"/>
      <c r="CNK11" s="928"/>
      <c r="CNL11" s="928"/>
      <c r="CNM11" s="928"/>
      <c r="CNN11" s="928"/>
      <c r="CNO11" s="928"/>
      <c r="CNP11" s="928"/>
      <c r="CNQ11" s="928"/>
      <c r="CNR11" s="928"/>
      <c r="CNS11" s="928"/>
      <c r="CNT11" s="928"/>
      <c r="CNU11" s="928"/>
      <c r="CNV11" s="928"/>
      <c r="CNW11" s="928"/>
      <c r="CNX11" s="928"/>
      <c r="CNY11" s="928"/>
      <c r="CNZ11" s="928"/>
      <c r="COA11" s="928"/>
      <c r="COB11" s="928"/>
      <c r="COC11" s="928"/>
      <c r="COD11" s="928"/>
      <c r="COE11" s="928"/>
      <c r="COF11" s="928"/>
      <c r="COG11" s="928"/>
      <c r="COH11" s="928"/>
      <c r="COI11" s="928"/>
      <c r="COJ11" s="928"/>
      <c r="COK11" s="928"/>
      <c r="COL11" s="928"/>
      <c r="COM11" s="928"/>
      <c r="CON11" s="928"/>
      <c r="COO11" s="928"/>
      <c r="COP11" s="928"/>
      <c r="COQ11" s="928"/>
      <c r="COR11" s="928"/>
      <c r="COS11" s="928"/>
      <c r="COT11" s="928"/>
      <c r="COU11" s="928"/>
      <c r="COV11" s="928"/>
      <c r="COW11" s="928"/>
      <c r="COX11" s="928"/>
      <c r="COY11" s="928"/>
      <c r="COZ11" s="928"/>
      <c r="CPA11" s="928"/>
      <c r="CPB11" s="928"/>
      <c r="CPC11" s="928"/>
      <c r="CPD11" s="928"/>
      <c r="CPE11" s="928"/>
      <c r="CPF11" s="928"/>
      <c r="CPG11" s="928"/>
      <c r="CPH11" s="928"/>
      <c r="CPI11" s="928"/>
      <c r="CPJ11" s="928"/>
      <c r="CPK11" s="928"/>
      <c r="CPL11" s="928"/>
      <c r="CPM11" s="928"/>
      <c r="CPN11" s="928"/>
      <c r="CPO11" s="928"/>
      <c r="CPP11" s="928"/>
      <c r="CPQ11" s="928"/>
      <c r="CPR11" s="928"/>
      <c r="CPS11" s="928"/>
      <c r="CPT11" s="928"/>
      <c r="CPU11" s="928"/>
      <c r="CPV11" s="928"/>
      <c r="CPW11" s="928"/>
      <c r="CPX11" s="928"/>
      <c r="CPY11" s="928"/>
      <c r="CPZ11" s="928"/>
      <c r="CQA11" s="928"/>
      <c r="CQB11" s="928"/>
      <c r="CQC11" s="928"/>
      <c r="CQD11" s="928"/>
      <c r="CQE11" s="928"/>
      <c r="CQF11" s="928"/>
      <c r="CQG11" s="928"/>
      <c r="CQH11" s="928"/>
      <c r="CQI11" s="928"/>
      <c r="CQJ11" s="928"/>
      <c r="CQK11" s="928"/>
      <c r="CQL11" s="928"/>
      <c r="CQM11" s="928"/>
      <c r="CQN11" s="928"/>
      <c r="CQO11" s="928"/>
      <c r="CQP11" s="928"/>
      <c r="CQQ11" s="928"/>
      <c r="CQR11" s="928"/>
      <c r="CQS11" s="928"/>
      <c r="CQT11" s="928"/>
      <c r="CQU11" s="928"/>
      <c r="CQV11" s="928"/>
      <c r="CQW11" s="928"/>
      <c r="CQX11" s="928"/>
      <c r="CQY11" s="928"/>
      <c r="CQZ11" s="928"/>
      <c r="CRA11" s="928"/>
      <c r="CRB11" s="928"/>
      <c r="CRC11" s="928"/>
      <c r="CRD11" s="928"/>
      <c r="CRE11" s="928"/>
      <c r="CRF11" s="928"/>
      <c r="CRG11" s="928"/>
      <c r="CRH11" s="928"/>
      <c r="CRI11" s="928"/>
      <c r="CRJ11" s="928"/>
      <c r="CRK11" s="928"/>
      <c r="CRL11" s="928"/>
      <c r="CRM11" s="928"/>
      <c r="CRN11" s="928"/>
      <c r="CRO11" s="928"/>
      <c r="CRP11" s="928"/>
      <c r="CRQ11" s="928"/>
      <c r="CRR11" s="928"/>
      <c r="CRS11" s="928"/>
      <c r="CRT11" s="928"/>
      <c r="CRU11" s="928"/>
      <c r="CRV11" s="928"/>
      <c r="CRW11" s="928"/>
      <c r="CRX11" s="928"/>
      <c r="CRY11" s="928"/>
      <c r="CRZ11" s="928"/>
      <c r="CSA11" s="928"/>
      <c r="CSB11" s="928"/>
      <c r="CSC11" s="928"/>
      <c r="CSD11" s="928"/>
      <c r="CSE11" s="928"/>
      <c r="CSF11" s="928"/>
      <c r="CSG11" s="928"/>
      <c r="CSH11" s="928"/>
      <c r="CSI11" s="928"/>
      <c r="CSJ11" s="928"/>
      <c r="CSK11" s="928"/>
      <c r="CSL11" s="928"/>
      <c r="CSM11" s="928"/>
      <c r="CSN11" s="928"/>
      <c r="CSO11" s="928"/>
      <c r="CSP11" s="928"/>
      <c r="CSQ11" s="928"/>
      <c r="CSR11" s="928"/>
      <c r="CSS11" s="928"/>
      <c r="CST11" s="928"/>
      <c r="CSU11" s="928"/>
      <c r="CSV11" s="928"/>
      <c r="CSW11" s="928"/>
      <c r="CSX11" s="928"/>
      <c r="CSY11" s="928"/>
      <c r="CSZ11" s="928"/>
      <c r="CTA11" s="928"/>
      <c r="CTB11" s="928"/>
      <c r="CTC11" s="928"/>
      <c r="CTD11" s="928"/>
      <c r="CTE11" s="928"/>
      <c r="CTF11" s="928"/>
      <c r="CTG11" s="928"/>
      <c r="CTH11" s="928"/>
      <c r="CTI11" s="928"/>
      <c r="CTJ11" s="928"/>
      <c r="CTK11" s="928"/>
      <c r="CTL11" s="928"/>
      <c r="CTM11" s="928"/>
      <c r="CTN11" s="928"/>
      <c r="CTO11" s="928"/>
      <c r="CTP11" s="928"/>
      <c r="CTQ11" s="928"/>
      <c r="CTR11" s="928"/>
      <c r="CTS11" s="928"/>
      <c r="CTT11" s="928"/>
      <c r="CTU11" s="928"/>
      <c r="CTV11" s="928"/>
      <c r="CTW11" s="928"/>
      <c r="CTX11" s="928"/>
      <c r="CTY11" s="928"/>
      <c r="CTZ11" s="928"/>
      <c r="CUA11" s="928"/>
      <c r="CUB11" s="928"/>
      <c r="CUC11" s="928"/>
      <c r="CUD11" s="928"/>
      <c r="CUE11" s="928"/>
      <c r="CUF11" s="928"/>
      <c r="CUG11" s="928"/>
      <c r="CUH11" s="928"/>
      <c r="CUI11" s="928"/>
      <c r="CUJ11" s="928"/>
      <c r="CUK11" s="928"/>
      <c r="CUL11" s="928"/>
      <c r="CUM11" s="928"/>
      <c r="CUN11" s="928"/>
      <c r="CUO11" s="928"/>
      <c r="CUP11" s="928"/>
      <c r="CUQ11" s="928"/>
      <c r="CUR11" s="928"/>
      <c r="CUS11" s="928"/>
      <c r="CUT11" s="928"/>
      <c r="CUU11" s="928"/>
      <c r="CUV11" s="928"/>
      <c r="CUW11" s="928"/>
      <c r="CUX11" s="928"/>
      <c r="CUY11" s="928"/>
      <c r="CUZ11" s="928"/>
      <c r="CVA11" s="928"/>
      <c r="CVB11" s="928"/>
      <c r="CVC11" s="928"/>
      <c r="CVD11" s="928"/>
      <c r="CVE11" s="928"/>
      <c r="CVF11" s="928"/>
      <c r="CVG11" s="928"/>
      <c r="CVH11" s="928"/>
      <c r="CVI11" s="928"/>
      <c r="CVJ11" s="928"/>
      <c r="CVK11" s="928"/>
      <c r="CVL11" s="928"/>
      <c r="CVM11" s="928"/>
      <c r="CVN11" s="928"/>
      <c r="CVO11" s="928"/>
      <c r="CVP11" s="928"/>
      <c r="CVQ11" s="928"/>
      <c r="CVR11" s="928"/>
      <c r="CVS11" s="928"/>
      <c r="CVT11" s="928"/>
      <c r="CVU11" s="928"/>
      <c r="CVV11" s="928"/>
      <c r="CVW11" s="928"/>
      <c r="CVX11" s="928"/>
      <c r="CVY11" s="928"/>
      <c r="CVZ11" s="928"/>
      <c r="CWA11" s="928"/>
      <c r="CWB11" s="928"/>
      <c r="CWC11" s="928"/>
      <c r="CWD11" s="928"/>
      <c r="CWE11" s="928"/>
      <c r="CWF11" s="928"/>
      <c r="CWG11" s="928"/>
      <c r="CWH11" s="928"/>
      <c r="CWI11" s="928"/>
      <c r="CWJ11" s="928"/>
      <c r="CWK11" s="928"/>
      <c r="CWL11" s="928"/>
      <c r="CWM11" s="928"/>
      <c r="CWN11" s="928"/>
      <c r="CWO11" s="928"/>
      <c r="CWP11" s="928"/>
      <c r="CWQ11" s="928"/>
      <c r="CWR11" s="928"/>
      <c r="CWS11" s="928"/>
      <c r="CWT11" s="928"/>
      <c r="CWU11" s="928"/>
      <c r="CWV11" s="928"/>
      <c r="CWW11" s="928"/>
      <c r="CWX11" s="928"/>
      <c r="CWY11" s="928"/>
      <c r="CWZ11" s="928"/>
      <c r="CXA11" s="928"/>
      <c r="CXB11" s="928"/>
      <c r="CXC11" s="928"/>
      <c r="CXD11" s="928"/>
      <c r="CXE11" s="928"/>
      <c r="CXF11" s="928"/>
      <c r="CXG11" s="928"/>
      <c r="CXH11" s="928"/>
      <c r="CXI11" s="928"/>
      <c r="CXJ11" s="928"/>
      <c r="CXK11" s="928"/>
      <c r="CXL11" s="928"/>
      <c r="CXM11" s="928"/>
      <c r="CXN11" s="928"/>
      <c r="CXO11" s="928"/>
      <c r="CXP11" s="928"/>
      <c r="CXQ11" s="928"/>
      <c r="CXR11" s="928"/>
      <c r="CXS11" s="928"/>
      <c r="CXT11" s="928"/>
      <c r="CXU11" s="928"/>
      <c r="CXV11" s="928"/>
      <c r="CXW11" s="928"/>
      <c r="CXX11" s="928"/>
      <c r="CXY11" s="928"/>
      <c r="CXZ11" s="928"/>
      <c r="CYA11" s="928"/>
      <c r="CYB11" s="928"/>
      <c r="CYC11" s="928"/>
      <c r="CYD11" s="928"/>
      <c r="CYE11" s="928"/>
      <c r="CYF11" s="928"/>
      <c r="CYG11" s="928"/>
      <c r="CYH11" s="928"/>
      <c r="CYI11" s="928"/>
      <c r="CYJ11" s="928"/>
      <c r="CYK11" s="928"/>
      <c r="CYL11" s="928"/>
      <c r="CYM11" s="928"/>
      <c r="CYN11" s="928"/>
      <c r="CYO11" s="928"/>
      <c r="CYP11" s="928"/>
      <c r="CYQ11" s="928"/>
      <c r="CYR11" s="928"/>
      <c r="CYS11" s="928"/>
      <c r="CYT11" s="928"/>
      <c r="CYU11" s="928"/>
      <c r="CYV11" s="928"/>
      <c r="CYW11" s="928"/>
      <c r="CYX11" s="928"/>
      <c r="CYY11" s="928"/>
      <c r="CYZ11" s="928"/>
      <c r="CZA11" s="928"/>
      <c r="CZB11" s="928"/>
      <c r="CZC11" s="928"/>
      <c r="CZD11" s="928"/>
      <c r="CZE11" s="928"/>
      <c r="CZF11" s="928"/>
      <c r="CZG11" s="928"/>
      <c r="CZH11" s="928"/>
      <c r="CZI11" s="928"/>
      <c r="CZJ11" s="928"/>
      <c r="CZK11" s="928"/>
      <c r="CZL11" s="928"/>
      <c r="CZM11" s="928"/>
      <c r="CZN11" s="928"/>
      <c r="CZO11" s="928"/>
      <c r="CZP11" s="928"/>
      <c r="CZQ11" s="928"/>
      <c r="CZR11" s="928"/>
      <c r="CZS11" s="928"/>
      <c r="CZT11" s="928"/>
      <c r="CZU11" s="928"/>
      <c r="CZV11" s="928"/>
      <c r="CZW11" s="928"/>
      <c r="CZX11" s="928"/>
      <c r="CZY11" s="928"/>
      <c r="CZZ11" s="928"/>
      <c r="DAA11" s="928"/>
      <c r="DAB11" s="928"/>
      <c r="DAC11" s="928"/>
      <c r="DAD11" s="928"/>
      <c r="DAE11" s="928"/>
      <c r="DAF11" s="928"/>
      <c r="DAG11" s="928"/>
      <c r="DAH11" s="928"/>
      <c r="DAI11" s="928"/>
      <c r="DAJ11" s="928"/>
      <c r="DAK11" s="928"/>
      <c r="DAL11" s="928"/>
      <c r="DAM11" s="928"/>
      <c r="DAN11" s="928"/>
      <c r="DAO11" s="928"/>
      <c r="DAP11" s="928"/>
      <c r="DAQ11" s="928"/>
      <c r="DAR11" s="928"/>
      <c r="DAS11" s="928"/>
      <c r="DAT11" s="928"/>
      <c r="DAU11" s="928"/>
      <c r="DAV11" s="928"/>
      <c r="DAW11" s="928"/>
      <c r="DAX11" s="928"/>
      <c r="DAY11" s="928"/>
      <c r="DAZ11" s="928"/>
      <c r="DBA11" s="928"/>
      <c r="DBB11" s="928"/>
      <c r="DBC11" s="928"/>
      <c r="DBD11" s="928"/>
      <c r="DBE11" s="928"/>
      <c r="DBF11" s="928"/>
      <c r="DBG11" s="928"/>
      <c r="DBH11" s="928"/>
      <c r="DBI11" s="928"/>
      <c r="DBJ11" s="928"/>
      <c r="DBK11" s="928"/>
      <c r="DBL11" s="928"/>
      <c r="DBM11" s="928"/>
      <c r="DBN11" s="928"/>
      <c r="DBO11" s="928"/>
      <c r="DBP11" s="928"/>
      <c r="DBQ11" s="928"/>
      <c r="DBR11" s="928"/>
      <c r="DBS11" s="928"/>
      <c r="DBT11" s="928"/>
      <c r="DBU11" s="928"/>
      <c r="DBV11" s="928"/>
      <c r="DBW11" s="928"/>
      <c r="DBX11" s="928"/>
      <c r="DBY11" s="928"/>
      <c r="DBZ11" s="928"/>
      <c r="DCA11" s="928"/>
      <c r="DCB11" s="928"/>
      <c r="DCC11" s="928"/>
      <c r="DCD11" s="928"/>
      <c r="DCE11" s="928"/>
      <c r="DCF11" s="928"/>
      <c r="DCG11" s="928"/>
      <c r="DCH11" s="928"/>
      <c r="DCI11" s="928"/>
      <c r="DCJ11" s="928"/>
      <c r="DCK11" s="928"/>
      <c r="DCL11" s="928"/>
      <c r="DCM11" s="928"/>
      <c r="DCN11" s="928"/>
      <c r="DCO11" s="928"/>
      <c r="DCP11" s="928"/>
      <c r="DCQ11" s="928"/>
      <c r="DCR11" s="928"/>
      <c r="DCS11" s="928"/>
      <c r="DCT11" s="928"/>
      <c r="DCU11" s="928"/>
      <c r="DCV11" s="928"/>
      <c r="DCW11" s="928"/>
      <c r="DCX11" s="928"/>
      <c r="DCY11" s="928"/>
      <c r="DCZ11" s="928"/>
      <c r="DDA11" s="928"/>
      <c r="DDB11" s="928"/>
      <c r="DDC11" s="928"/>
      <c r="DDD11" s="928"/>
      <c r="DDE11" s="928"/>
      <c r="DDF11" s="928"/>
      <c r="DDG11" s="928"/>
      <c r="DDH11" s="928"/>
      <c r="DDI11" s="928"/>
      <c r="DDJ11" s="928"/>
      <c r="DDK11" s="928"/>
      <c r="DDL11" s="928"/>
      <c r="DDM11" s="928"/>
      <c r="DDN11" s="928"/>
      <c r="DDO11" s="928"/>
      <c r="DDP11" s="928"/>
      <c r="DDQ11" s="928"/>
      <c r="DDR11" s="928"/>
      <c r="DDS11" s="928"/>
      <c r="DDT11" s="928"/>
      <c r="DDU11" s="928"/>
      <c r="DDV11" s="928"/>
      <c r="DDW11" s="928"/>
      <c r="DDX11" s="928"/>
      <c r="DDY11" s="928"/>
      <c r="DDZ11" s="928"/>
      <c r="DEA11" s="928"/>
      <c r="DEB11" s="928"/>
      <c r="DEC11" s="928"/>
      <c r="DED11" s="928"/>
      <c r="DEE11" s="928"/>
      <c r="DEF11" s="928"/>
      <c r="DEG11" s="928"/>
      <c r="DEH11" s="928"/>
      <c r="DEI11" s="928"/>
      <c r="DEJ11" s="928"/>
      <c r="DEK11" s="928"/>
      <c r="DEL11" s="928"/>
      <c r="DEM11" s="928"/>
      <c r="DEN11" s="928"/>
      <c r="DEO11" s="928"/>
      <c r="DEP11" s="928"/>
      <c r="DEQ11" s="928"/>
      <c r="DER11" s="928"/>
      <c r="DES11" s="928"/>
      <c r="DET11" s="928"/>
      <c r="DEU11" s="928"/>
      <c r="DEV11" s="928"/>
      <c r="DEW11" s="928"/>
      <c r="DEX11" s="928"/>
      <c r="DEY11" s="928"/>
      <c r="DEZ11" s="928"/>
      <c r="DFA11" s="928"/>
      <c r="DFB11" s="928"/>
      <c r="DFC11" s="928"/>
      <c r="DFD11" s="928"/>
      <c r="DFE11" s="928"/>
      <c r="DFF11" s="928"/>
      <c r="DFG11" s="928"/>
      <c r="DFH11" s="928"/>
      <c r="DFI11" s="928"/>
      <c r="DFJ11" s="928"/>
      <c r="DFK11" s="928"/>
      <c r="DFL11" s="928"/>
      <c r="DFM11" s="928"/>
      <c r="DFN11" s="928"/>
      <c r="DFO11" s="928"/>
      <c r="DFP11" s="928"/>
      <c r="DFQ11" s="928"/>
      <c r="DFR11" s="928"/>
      <c r="DFS11" s="928"/>
      <c r="DFT11" s="928"/>
      <c r="DFU11" s="928"/>
      <c r="DFV11" s="928"/>
      <c r="DFW11" s="928"/>
      <c r="DFX11" s="928"/>
      <c r="DFY11" s="928"/>
      <c r="DFZ11" s="928"/>
      <c r="DGA11" s="928"/>
      <c r="DGB11" s="928"/>
      <c r="DGC11" s="928"/>
      <c r="DGD11" s="928"/>
      <c r="DGE11" s="928"/>
      <c r="DGF11" s="928"/>
      <c r="DGG11" s="928"/>
      <c r="DGH11" s="928"/>
      <c r="DGI11" s="928"/>
      <c r="DGJ11" s="928"/>
      <c r="DGK11" s="928"/>
      <c r="DGL11" s="928"/>
      <c r="DGM11" s="928"/>
      <c r="DGN11" s="928"/>
      <c r="DGO11" s="928"/>
      <c r="DGP11" s="928"/>
      <c r="DGQ11" s="928"/>
      <c r="DGR11" s="928"/>
      <c r="DGS11" s="928"/>
      <c r="DGT11" s="928"/>
      <c r="DGU11" s="928"/>
      <c r="DGV11" s="928"/>
      <c r="DGW11" s="928"/>
      <c r="DGX11" s="928"/>
      <c r="DGY11" s="928"/>
      <c r="DGZ11" s="928"/>
      <c r="DHA11" s="928"/>
      <c r="DHB11" s="928"/>
      <c r="DHC11" s="928"/>
      <c r="DHD11" s="928"/>
      <c r="DHE11" s="928"/>
      <c r="DHF11" s="928"/>
      <c r="DHG11" s="928"/>
      <c r="DHH11" s="928"/>
      <c r="DHI11" s="928"/>
      <c r="DHJ11" s="928"/>
      <c r="DHK11" s="928"/>
      <c r="DHL11" s="928"/>
      <c r="DHM11" s="928"/>
      <c r="DHN11" s="928"/>
      <c r="DHO11" s="928"/>
      <c r="DHP11" s="928"/>
      <c r="DHQ11" s="928"/>
      <c r="DHR11" s="928"/>
      <c r="DHS11" s="928"/>
      <c r="DHT11" s="928"/>
      <c r="DHU11" s="928"/>
      <c r="DHV11" s="928"/>
      <c r="DHW11" s="928"/>
      <c r="DHX11" s="928"/>
      <c r="DHY11" s="928"/>
      <c r="DHZ11" s="928"/>
      <c r="DIA11" s="928"/>
      <c r="DIB11" s="928"/>
      <c r="DIC11" s="928"/>
      <c r="DID11" s="928"/>
      <c r="DIE11" s="928"/>
      <c r="DIF11" s="928"/>
      <c r="DIG11" s="928"/>
      <c r="DIH11" s="928"/>
      <c r="DII11" s="928"/>
      <c r="DIJ11" s="928"/>
      <c r="DIK11" s="928"/>
      <c r="DIL11" s="928"/>
      <c r="DIM11" s="928"/>
      <c r="DIN11" s="928"/>
      <c r="DIO11" s="928"/>
      <c r="DIP11" s="928"/>
      <c r="DIQ11" s="928"/>
      <c r="DIR11" s="928"/>
      <c r="DIS11" s="928"/>
      <c r="DIT11" s="928"/>
      <c r="DIU11" s="928"/>
      <c r="DIV11" s="928"/>
      <c r="DIW11" s="928"/>
      <c r="DIX11" s="928"/>
      <c r="DIY11" s="928"/>
      <c r="DIZ11" s="928"/>
      <c r="DJA11" s="928"/>
      <c r="DJB11" s="928"/>
      <c r="DJC11" s="928"/>
      <c r="DJD11" s="928"/>
      <c r="DJE11" s="928"/>
      <c r="DJF11" s="928"/>
      <c r="DJG11" s="928"/>
      <c r="DJH11" s="928"/>
      <c r="DJI11" s="928"/>
      <c r="DJJ11" s="928"/>
      <c r="DJK11" s="928"/>
      <c r="DJL11" s="928"/>
      <c r="DJM11" s="928"/>
      <c r="DJN11" s="928"/>
      <c r="DJO11" s="928"/>
      <c r="DJP11" s="928"/>
      <c r="DJQ11" s="928"/>
      <c r="DJR11" s="928"/>
      <c r="DJS11" s="928"/>
      <c r="DJT11" s="928"/>
      <c r="DJU11" s="928"/>
      <c r="DJV11" s="928"/>
      <c r="DJW11" s="928"/>
      <c r="DJX11" s="928"/>
      <c r="DJY11" s="928"/>
      <c r="DJZ11" s="928"/>
      <c r="DKA11" s="928"/>
      <c r="DKB11" s="928"/>
      <c r="DKC11" s="928"/>
      <c r="DKD11" s="928"/>
      <c r="DKE11" s="928"/>
      <c r="DKF11" s="928"/>
      <c r="DKG11" s="928"/>
      <c r="DKH11" s="928"/>
      <c r="DKI11" s="928"/>
      <c r="DKJ11" s="928"/>
      <c r="DKK11" s="928"/>
      <c r="DKL11" s="928"/>
      <c r="DKM11" s="928"/>
      <c r="DKN11" s="928"/>
      <c r="DKO11" s="928"/>
      <c r="DKP11" s="928"/>
      <c r="DKQ11" s="928"/>
      <c r="DKR11" s="928"/>
      <c r="DKS11" s="928"/>
      <c r="DKT11" s="928"/>
      <c r="DKU11" s="928"/>
      <c r="DKV11" s="928"/>
      <c r="DKW11" s="928"/>
      <c r="DKX11" s="928"/>
      <c r="DKY11" s="928"/>
      <c r="DKZ11" s="928"/>
      <c r="DLA11" s="928"/>
      <c r="DLB11" s="928"/>
      <c r="DLC11" s="928"/>
      <c r="DLD11" s="928"/>
      <c r="DLE11" s="928"/>
      <c r="DLF11" s="928"/>
      <c r="DLG11" s="928"/>
      <c r="DLH11" s="928"/>
      <c r="DLI11" s="928"/>
      <c r="DLJ11" s="928"/>
      <c r="DLK11" s="928"/>
      <c r="DLL11" s="928"/>
      <c r="DLM11" s="928"/>
      <c r="DLN11" s="928"/>
      <c r="DLO11" s="928"/>
      <c r="DLP11" s="928"/>
      <c r="DLQ11" s="928"/>
      <c r="DLR11" s="928"/>
      <c r="DLS11" s="928"/>
      <c r="DLT11" s="928"/>
      <c r="DLU11" s="928"/>
      <c r="DLV11" s="928"/>
      <c r="DLW11" s="928"/>
      <c r="DLX11" s="928"/>
      <c r="DLY11" s="928"/>
      <c r="DLZ11" s="928"/>
      <c r="DMA11" s="928"/>
      <c r="DMB11" s="928"/>
      <c r="DMC11" s="928"/>
      <c r="DMD11" s="928"/>
      <c r="DME11" s="928"/>
      <c r="DMF11" s="928"/>
      <c r="DMG11" s="928"/>
      <c r="DMH11" s="928"/>
      <c r="DMI11" s="928"/>
      <c r="DMJ11" s="928"/>
      <c r="DMK11" s="928"/>
      <c r="DML11" s="928"/>
      <c r="DMM11" s="928"/>
      <c r="DMN11" s="928"/>
      <c r="DMO11" s="928"/>
      <c r="DMP11" s="928"/>
      <c r="DMQ11" s="928"/>
      <c r="DMR11" s="928"/>
      <c r="DMS11" s="928"/>
      <c r="DMT11" s="928"/>
      <c r="DMU11" s="928"/>
      <c r="DMV11" s="928"/>
      <c r="DMW11" s="928"/>
      <c r="DMX11" s="928"/>
      <c r="DMY11" s="928"/>
      <c r="DMZ11" s="928"/>
      <c r="DNA11" s="928"/>
      <c r="DNB11" s="928"/>
      <c r="DNC11" s="928"/>
      <c r="DND11" s="928"/>
      <c r="DNE11" s="928"/>
      <c r="DNF11" s="928"/>
      <c r="DNG11" s="928"/>
      <c r="DNH11" s="928"/>
      <c r="DNI11" s="928"/>
      <c r="DNJ11" s="928"/>
      <c r="DNK11" s="928"/>
      <c r="DNL11" s="928"/>
      <c r="DNM11" s="928"/>
      <c r="DNN11" s="928"/>
      <c r="DNO11" s="928"/>
      <c r="DNP11" s="928"/>
      <c r="DNQ11" s="928"/>
      <c r="DNR11" s="928"/>
      <c r="DNS11" s="928"/>
      <c r="DNT11" s="928"/>
      <c r="DNU11" s="928"/>
      <c r="DNV11" s="928"/>
      <c r="DNW11" s="928"/>
      <c r="DNX11" s="928"/>
      <c r="DNY11" s="928"/>
      <c r="DNZ11" s="928"/>
      <c r="DOA11" s="928"/>
      <c r="DOB11" s="928"/>
      <c r="DOC11" s="928"/>
      <c r="DOD11" s="928"/>
      <c r="DOE11" s="928"/>
      <c r="DOF11" s="928"/>
      <c r="DOG11" s="928"/>
      <c r="DOH11" s="928"/>
      <c r="DOI11" s="928"/>
      <c r="DOJ11" s="928"/>
      <c r="DOK11" s="928"/>
      <c r="DOL11" s="928"/>
      <c r="DOM11" s="928"/>
      <c r="DON11" s="928"/>
      <c r="DOO11" s="928"/>
      <c r="DOP11" s="928"/>
      <c r="DOQ11" s="928"/>
      <c r="DOR11" s="928"/>
      <c r="DOS11" s="928"/>
      <c r="DOT11" s="928"/>
      <c r="DOU11" s="928"/>
      <c r="DOV11" s="928"/>
      <c r="DOW11" s="928"/>
      <c r="DOX11" s="928"/>
      <c r="DOY11" s="928"/>
      <c r="DOZ11" s="928"/>
      <c r="DPA11" s="928"/>
      <c r="DPB11" s="928"/>
      <c r="DPC11" s="928"/>
      <c r="DPD11" s="928"/>
      <c r="DPE11" s="928"/>
      <c r="DPF11" s="928"/>
      <c r="DPG11" s="928"/>
      <c r="DPH11" s="928"/>
      <c r="DPI11" s="928"/>
      <c r="DPJ11" s="928"/>
      <c r="DPK11" s="928"/>
      <c r="DPL11" s="928"/>
      <c r="DPM11" s="928"/>
      <c r="DPN11" s="928"/>
      <c r="DPO11" s="928"/>
      <c r="DPP11" s="928"/>
      <c r="DPQ11" s="928"/>
      <c r="DPR11" s="928"/>
      <c r="DPS11" s="928"/>
      <c r="DPT11" s="928"/>
      <c r="DPU11" s="928"/>
      <c r="DPV11" s="928"/>
      <c r="DPW11" s="928"/>
      <c r="DPX11" s="928"/>
      <c r="DPY11" s="928"/>
      <c r="DPZ11" s="928"/>
      <c r="DQA11" s="928"/>
      <c r="DQB11" s="928"/>
      <c r="DQC11" s="928"/>
      <c r="DQD11" s="928"/>
      <c r="DQE11" s="928"/>
      <c r="DQF11" s="928"/>
      <c r="DQG11" s="928"/>
      <c r="DQH11" s="928"/>
      <c r="DQI11" s="928"/>
      <c r="DQJ11" s="928"/>
      <c r="DQK11" s="928"/>
      <c r="DQL11" s="928"/>
      <c r="DQM11" s="928"/>
      <c r="DQN11" s="928"/>
      <c r="DQO11" s="928"/>
      <c r="DQP11" s="928"/>
      <c r="DQQ11" s="928"/>
      <c r="DQR11" s="928"/>
      <c r="DQS11" s="928"/>
      <c r="DQT11" s="928"/>
      <c r="DQU11" s="928"/>
      <c r="DQV11" s="928"/>
      <c r="DQW11" s="928"/>
      <c r="DQX11" s="928"/>
      <c r="DQY11" s="928"/>
      <c r="DQZ11" s="928"/>
      <c r="DRA11" s="928"/>
      <c r="DRB11" s="928"/>
      <c r="DRC11" s="928"/>
      <c r="DRD11" s="928"/>
      <c r="DRE11" s="928"/>
      <c r="DRF11" s="928"/>
      <c r="DRG11" s="928"/>
      <c r="DRH11" s="928"/>
      <c r="DRI11" s="928"/>
      <c r="DRJ11" s="928"/>
      <c r="DRK11" s="928"/>
      <c r="DRL11" s="928"/>
      <c r="DRM11" s="928"/>
      <c r="DRN11" s="928"/>
      <c r="DRO11" s="928"/>
      <c r="DRP11" s="928"/>
      <c r="DRQ11" s="928"/>
      <c r="DRR11" s="928"/>
      <c r="DRS11" s="928"/>
      <c r="DRT11" s="928"/>
      <c r="DRU11" s="928"/>
      <c r="DRV11" s="928"/>
      <c r="DRW11" s="928"/>
      <c r="DRX11" s="928"/>
      <c r="DRY11" s="928"/>
      <c r="DRZ11" s="928"/>
      <c r="DSA11" s="928"/>
      <c r="DSB11" s="928"/>
      <c r="DSC11" s="928"/>
      <c r="DSD11" s="928"/>
      <c r="DSE11" s="928"/>
      <c r="DSF11" s="928"/>
      <c r="DSG11" s="928"/>
      <c r="DSH11" s="928"/>
      <c r="DSI11" s="928"/>
      <c r="DSJ11" s="928"/>
      <c r="DSK11" s="928"/>
      <c r="DSL11" s="928"/>
      <c r="DSM11" s="928"/>
      <c r="DSN11" s="928"/>
      <c r="DSO11" s="928"/>
      <c r="DSP11" s="928"/>
      <c r="DSQ11" s="928"/>
      <c r="DSR11" s="928"/>
      <c r="DSS11" s="928"/>
      <c r="DST11" s="928"/>
      <c r="DSU11" s="928"/>
      <c r="DSV11" s="928"/>
      <c r="DSW11" s="928"/>
      <c r="DSX11" s="928"/>
      <c r="DSY11" s="928"/>
      <c r="DSZ11" s="928"/>
      <c r="DTA11" s="928"/>
      <c r="DTB11" s="928"/>
      <c r="DTC11" s="928"/>
      <c r="DTD11" s="928"/>
      <c r="DTE11" s="928"/>
      <c r="DTF11" s="928"/>
      <c r="DTG11" s="928"/>
      <c r="DTH11" s="928"/>
      <c r="DTI11" s="928"/>
      <c r="DTJ11" s="928"/>
      <c r="DTK11" s="928"/>
      <c r="DTL11" s="928"/>
      <c r="DTM11" s="928"/>
      <c r="DTN11" s="928"/>
      <c r="DTO11" s="928"/>
      <c r="DTP11" s="928"/>
      <c r="DTQ11" s="928"/>
      <c r="DTR11" s="928"/>
      <c r="DTS11" s="928"/>
      <c r="DTT11" s="928"/>
      <c r="DTU11" s="928"/>
      <c r="DTV11" s="928"/>
      <c r="DTW11" s="928"/>
      <c r="DTX11" s="928"/>
      <c r="DTY11" s="928"/>
      <c r="DTZ11" s="928"/>
      <c r="DUA11" s="928"/>
      <c r="DUB11" s="928"/>
      <c r="DUC11" s="928"/>
      <c r="DUD11" s="928"/>
      <c r="DUE11" s="928"/>
      <c r="DUF11" s="928"/>
      <c r="DUG11" s="928"/>
      <c r="DUH11" s="928"/>
      <c r="DUI11" s="928"/>
      <c r="DUJ11" s="928"/>
      <c r="DUK11" s="928"/>
      <c r="DUL11" s="928"/>
      <c r="DUM11" s="928"/>
      <c r="DUN11" s="928"/>
      <c r="DUO11" s="928"/>
      <c r="DUP11" s="928"/>
      <c r="DUQ11" s="928"/>
      <c r="DUR11" s="928"/>
      <c r="DUS11" s="928"/>
      <c r="DUT11" s="928"/>
      <c r="DUU11" s="928"/>
      <c r="DUV11" s="928"/>
      <c r="DUW11" s="928"/>
      <c r="DUX11" s="928"/>
      <c r="DUY11" s="928"/>
      <c r="DUZ11" s="928"/>
      <c r="DVA11" s="928"/>
      <c r="DVB11" s="928"/>
      <c r="DVC11" s="928"/>
      <c r="DVD11" s="928"/>
      <c r="DVE11" s="928"/>
      <c r="DVF11" s="928"/>
      <c r="DVG11" s="928"/>
      <c r="DVH11" s="928"/>
      <c r="DVI11" s="928"/>
      <c r="DVJ11" s="928"/>
      <c r="DVK11" s="928"/>
      <c r="DVL11" s="928"/>
      <c r="DVM11" s="928"/>
      <c r="DVN11" s="928"/>
      <c r="DVO11" s="928"/>
      <c r="DVP11" s="928"/>
      <c r="DVQ11" s="928"/>
      <c r="DVR11" s="928"/>
      <c r="DVS11" s="928"/>
      <c r="DVT11" s="928"/>
      <c r="DVU11" s="928"/>
      <c r="DVV11" s="928"/>
      <c r="DVW11" s="928"/>
      <c r="DVX11" s="928"/>
      <c r="DVY11" s="928"/>
      <c r="DVZ11" s="928"/>
      <c r="DWA11" s="928"/>
      <c r="DWB11" s="928"/>
      <c r="DWC11" s="928"/>
      <c r="DWD11" s="928"/>
      <c r="DWE11" s="928"/>
      <c r="DWF11" s="928"/>
      <c r="DWG11" s="928"/>
      <c r="DWH11" s="928"/>
      <c r="DWI11" s="928"/>
      <c r="DWJ11" s="928"/>
      <c r="DWK11" s="928"/>
      <c r="DWL11" s="928"/>
      <c r="DWM11" s="928"/>
      <c r="DWN11" s="928"/>
      <c r="DWO11" s="928"/>
      <c r="DWP11" s="928"/>
      <c r="DWQ11" s="928"/>
      <c r="DWR11" s="928"/>
      <c r="DWS11" s="928"/>
      <c r="DWT11" s="928"/>
      <c r="DWU11" s="928"/>
      <c r="DWV11" s="928"/>
      <c r="DWW11" s="928"/>
      <c r="DWX11" s="928"/>
      <c r="DWY11" s="928"/>
      <c r="DWZ11" s="928"/>
      <c r="DXA11" s="928"/>
      <c r="DXB11" s="928"/>
      <c r="DXC11" s="928"/>
      <c r="DXD11" s="928"/>
      <c r="DXE11" s="928"/>
      <c r="DXF11" s="928"/>
      <c r="DXG11" s="928"/>
      <c r="DXH11" s="928"/>
      <c r="DXI11" s="928"/>
      <c r="DXJ11" s="928"/>
      <c r="DXK11" s="928"/>
      <c r="DXL11" s="928"/>
      <c r="DXM11" s="928"/>
      <c r="DXN11" s="928"/>
      <c r="DXO11" s="928"/>
      <c r="DXP11" s="928"/>
      <c r="DXQ11" s="928"/>
      <c r="DXR11" s="928"/>
      <c r="DXS11" s="928"/>
      <c r="DXT11" s="928"/>
      <c r="DXU11" s="928"/>
      <c r="DXV11" s="928"/>
      <c r="DXW11" s="928"/>
      <c r="DXX11" s="928"/>
      <c r="DXY11" s="928"/>
      <c r="DXZ11" s="928"/>
      <c r="DYA11" s="928"/>
      <c r="DYB11" s="928"/>
      <c r="DYC11" s="928"/>
      <c r="DYD11" s="928"/>
      <c r="DYE11" s="928"/>
      <c r="DYF11" s="928"/>
      <c r="DYG11" s="928"/>
      <c r="DYH11" s="928"/>
      <c r="DYI11" s="928"/>
      <c r="DYJ11" s="928"/>
      <c r="DYK11" s="928"/>
      <c r="DYL11" s="928"/>
      <c r="DYM11" s="928"/>
      <c r="DYN11" s="928"/>
      <c r="DYO11" s="928"/>
      <c r="DYP11" s="928"/>
      <c r="DYQ11" s="928"/>
      <c r="DYR11" s="928"/>
      <c r="DYS11" s="928"/>
      <c r="DYT11" s="928"/>
      <c r="DYU11" s="928"/>
      <c r="DYV11" s="928"/>
      <c r="DYW11" s="928"/>
      <c r="DYX11" s="928"/>
      <c r="DYY11" s="928"/>
      <c r="DYZ11" s="928"/>
      <c r="DZA11" s="928"/>
      <c r="DZB11" s="928"/>
      <c r="DZC11" s="928"/>
      <c r="DZD11" s="928"/>
      <c r="DZE11" s="928"/>
      <c r="DZF11" s="928"/>
      <c r="DZG11" s="928"/>
      <c r="DZH11" s="928"/>
      <c r="DZI11" s="928"/>
      <c r="DZJ11" s="928"/>
      <c r="DZK11" s="928"/>
      <c r="DZL11" s="928"/>
      <c r="DZM11" s="928"/>
      <c r="DZN11" s="928"/>
      <c r="DZO11" s="928"/>
      <c r="DZP11" s="928"/>
      <c r="DZQ11" s="928"/>
      <c r="DZR11" s="928"/>
      <c r="DZS11" s="928"/>
      <c r="DZT11" s="928"/>
      <c r="DZU11" s="928"/>
      <c r="DZV11" s="928"/>
      <c r="DZW11" s="928"/>
      <c r="DZX11" s="928"/>
      <c r="DZY11" s="928"/>
      <c r="DZZ11" s="928"/>
      <c r="EAA11" s="928"/>
      <c r="EAB11" s="928"/>
      <c r="EAC11" s="928"/>
      <c r="EAD11" s="928"/>
      <c r="EAE11" s="928"/>
      <c r="EAF11" s="928"/>
      <c r="EAG11" s="928"/>
      <c r="EAH11" s="928"/>
      <c r="EAI11" s="928"/>
      <c r="EAJ11" s="928"/>
      <c r="EAK11" s="928"/>
      <c r="EAL11" s="928"/>
      <c r="EAM11" s="928"/>
      <c r="EAN11" s="928"/>
      <c r="EAO11" s="928"/>
      <c r="EAP11" s="928"/>
      <c r="EAQ11" s="928"/>
      <c r="EAR11" s="928"/>
      <c r="EAS11" s="928"/>
      <c r="EAT11" s="928"/>
      <c r="EAU11" s="928"/>
      <c r="EAV11" s="928"/>
      <c r="EAW11" s="928"/>
      <c r="EAX11" s="928"/>
      <c r="EAY11" s="928"/>
      <c r="EAZ11" s="928"/>
      <c r="EBA11" s="928"/>
      <c r="EBB11" s="928"/>
      <c r="EBC11" s="928"/>
      <c r="EBD11" s="928"/>
      <c r="EBE11" s="928"/>
      <c r="EBF11" s="928"/>
      <c r="EBG11" s="928"/>
      <c r="EBH11" s="928"/>
      <c r="EBI11" s="928"/>
      <c r="EBJ11" s="928"/>
      <c r="EBK11" s="928"/>
      <c r="EBL11" s="928"/>
      <c r="EBM11" s="928"/>
      <c r="EBN11" s="928"/>
      <c r="EBO11" s="928"/>
      <c r="EBP11" s="928"/>
      <c r="EBQ11" s="928"/>
      <c r="EBR11" s="928"/>
      <c r="EBS11" s="928"/>
      <c r="EBT11" s="928"/>
      <c r="EBU11" s="928"/>
      <c r="EBV11" s="928"/>
      <c r="EBW11" s="928"/>
      <c r="EBX11" s="928"/>
      <c r="EBY11" s="928"/>
      <c r="EBZ11" s="928"/>
      <c r="ECA11" s="928"/>
      <c r="ECB11" s="928"/>
      <c r="ECC11" s="928"/>
      <c r="ECD11" s="928"/>
      <c r="ECE11" s="928"/>
      <c r="ECF11" s="928"/>
      <c r="ECG11" s="928"/>
      <c r="ECH11" s="928"/>
      <c r="ECI11" s="928"/>
      <c r="ECJ11" s="928"/>
      <c r="ECK11" s="928"/>
      <c r="ECL11" s="928"/>
      <c r="ECM11" s="928"/>
      <c r="ECN11" s="928"/>
      <c r="ECO11" s="928"/>
      <c r="ECP11" s="928"/>
      <c r="ECQ11" s="928"/>
      <c r="ECR11" s="928"/>
      <c r="ECS11" s="928"/>
      <c r="ECT11" s="928"/>
      <c r="ECU11" s="928"/>
      <c r="ECV11" s="928"/>
      <c r="ECW11" s="928"/>
      <c r="ECX11" s="928"/>
      <c r="ECY11" s="928"/>
      <c r="ECZ11" s="928"/>
      <c r="EDA11" s="928"/>
      <c r="EDB11" s="928"/>
      <c r="EDC11" s="928"/>
      <c r="EDD11" s="928"/>
      <c r="EDE11" s="928"/>
      <c r="EDF11" s="928"/>
      <c r="EDG11" s="928"/>
      <c r="EDH11" s="928"/>
      <c r="EDI11" s="928"/>
      <c r="EDJ11" s="928"/>
      <c r="EDK11" s="928"/>
      <c r="EDL11" s="928"/>
      <c r="EDM11" s="928"/>
      <c r="EDN11" s="928"/>
      <c r="EDO11" s="928"/>
      <c r="EDP11" s="928"/>
      <c r="EDQ11" s="928"/>
      <c r="EDR11" s="928"/>
      <c r="EDS11" s="928"/>
      <c r="EDT11" s="928"/>
      <c r="EDU11" s="928"/>
      <c r="EDV11" s="928"/>
      <c r="EDW11" s="928"/>
      <c r="EDX11" s="928"/>
      <c r="EDY11" s="928"/>
      <c r="EDZ11" s="928"/>
      <c r="EEA11" s="928"/>
      <c r="EEB11" s="928"/>
      <c r="EEC11" s="928"/>
      <c r="EED11" s="928"/>
      <c r="EEE11" s="928"/>
      <c r="EEF11" s="928"/>
      <c r="EEG11" s="928"/>
      <c r="EEH11" s="928"/>
      <c r="EEI11" s="928"/>
      <c r="EEJ11" s="928"/>
      <c r="EEK11" s="928"/>
      <c r="EEL11" s="928"/>
      <c r="EEM11" s="928"/>
      <c r="EEN11" s="928"/>
      <c r="EEO11" s="928"/>
      <c r="EEP11" s="928"/>
      <c r="EEQ11" s="928"/>
      <c r="EER11" s="928"/>
      <c r="EES11" s="928"/>
      <c r="EET11" s="928"/>
      <c r="EEU11" s="928"/>
      <c r="EEV11" s="928"/>
      <c r="EEW11" s="928"/>
      <c r="EEX11" s="928"/>
      <c r="EEY11" s="928"/>
      <c r="EEZ11" s="928"/>
      <c r="EFA11" s="928"/>
      <c r="EFB11" s="928"/>
      <c r="EFC11" s="928"/>
      <c r="EFD11" s="928"/>
      <c r="EFE11" s="928"/>
      <c r="EFF11" s="928"/>
      <c r="EFG11" s="928"/>
      <c r="EFH11" s="928"/>
      <c r="EFI11" s="928"/>
      <c r="EFJ11" s="928"/>
      <c r="EFK11" s="928"/>
      <c r="EFL11" s="928"/>
      <c r="EFM11" s="928"/>
      <c r="EFN11" s="928"/>
      <c r="EFO11" s="928"/>
      <c r="EFP11" s="928"/>
      <c r="EFQ11" s="928"/>
      <c r="EFR11" s="928"/>
      <c r="EFS11" s="928"/>
      <c r="EFT11" s="928"/>
      <c r="EFU11" s="928"/>
      <c r="EFV11" s="928"/>
      <c r="EFW11" s="928"/>
      <c r="EFX11" s="928"/>
      <c r="EFY11" s="928"/>
      <c r="EFZ11" s="928"/>
      <c r="EGA11" s="928"/>
      <c r="EGB11" s="928"/>
      <c r="EGC11" s="928"/>
      <c r="EGD11" s="928"/>
      <c r="EGE11" s="928"/>
      <c r="EGF11" s="928"/>
      <c r="EGG11" s="928"/>
      <c r="EGH11" s="928"/>
      <c r="EGI11" s="928"/>
      <c r="EGJ11" s="928"/>
      <c r="EGK11" s="928"/>
      <c r="EGL11" s="928"/>
      <c r="EGM11" s="928"/>
      <c r="EGN11" s="928"/>
      <c r="EGO11" s="928"/>
      <c r="EGP11" s="928"/>
      <c r="EGQ11" s="928"/>
      <c r="EGR11" s="928"/>
      <c r="EGS11" s="928"/>
      <c r="EGT11" s="928"/>
      <c r="EGU11" s="928"/>
      <c r="EGV11" s="928"/>
      <c r="EGW11" s="928"/>
      <c r="EGX11" s="928"/>
      <c r="EGY11" s="928"/>
      <c r="EGZ11" s="928"/>
      <c r="EHA11" s="928"/>
      <c r="EHB11" s="928"/>
      <c r="EHC11" s="928"/>
      <c r="EHD11" s="928"/>
      <c r="EHE11" s="928"/>
      <c r="EHF11" s="928"/>
      <c r="EHG11" s="928"/>
      <c r="EHH11" s="928"/>
      <c r="EHI11" s="928"/>
      <c r="EHJ11" s="928"/>
      <c r="EHK11" s="928"/>
      <c r="EHL11" s="928"/>
      <c r="EHM11" s="928"/>
      <c r="EHN11" s="928"/>
      <c r="EHO11" s="928"/>
      <c r="EHP11" s="928"/>
      <c r="EHQ11" s="928"/>
      <c r="EHR11" s="928"/>
      <c r="EHS11" s="928"/>
      <c r="EHT11" s="928"/>
      <c r="EHU11" s="928"/>
      <c r="EHV11" s="928"/>
      <c r="EHW11" s="928"/>
      <c r="EHX11" s="928"/>
      <c r="EHY11" s="928"/>
      <c r="EHZ11" s="928"/>
      <c r="EIA11" s="928"/>
      <c r="EIB11" s="928"/>
      <c r="EIC11" s="928"/>
      <c r="EID11" s="928"/>
      <c r="EIE11" s="928"/>
      <c r="EIF11" s="928"/>
      <c r="EIG11" s="928"/>
      <c r="EIH11" s="928"/>
      <c r="EII11" s="928"/>
      <c r="EIJ11" s="928"/>
      <c r="EIK11" s="928"/>
      <c r="EIL11" s="928"/>
      <c r="EIM11" s="928"/>
      <c r="EIN11" s="928"/>
      <c r="EIO11" s="928"/>
      <c r="EIP11" s="928"/>
      <c r="EIQ11" s="928"/>
      <c r="EIR11" s="928"/>
      <c r="EIS11" s="928"/>
      <c r="EIT11" s="928"/>
      <c r="EIU11" s="928"/>
      <c r="EIV11" s="928"/>
      <c r="EIW11" s="928"/>
      <c r="EIX11" s="928"/>
      <c r="EIY11" s="928"/>
      <c r="EIZ11" s="928"/>
      <c r="EJA11" s="928"/>
      <c r="EJB11" s="928"/>
      <c r="EJC11" s="928"/>
      <c r="EJD11" s="928"/>
      <c r="EJE11" s="928"/>
      <c r="EJF11" s="928"/>
      <c r="EJG11" s="928"/>
      <c r="EJH11" s="928"/>
      <c r="EJI11" s="928"/>
      <c r="EJJ11" s="928"/>
      <c r="EJK11" s="928"/>
      <c r="EJL11" s="928"/>
      <c r="EJM11" s="928"/>
      <c r="EJN11" s="928"/>
      <c r="EJO11" s="928"/>
      <c r="EJP11" s="928"/>
      <c r="EJQ11" s="928"/>
      <c r="EJR11" s="928"/>
      <c r="EJS11" s="928"/>
      <c r="EJT11" s="928"/>
      <c r="EJU11" s="928"/>
      <c r="EJV11" s="928"/>
      <c r="EJW11" s="928"/>
      <c r="EJX11" s="928"/>
      <c r="EJY11" s="928"/>
      <c r="EJZ11" s="928"/>
      <c r="EKA11" s="928"/>
      <c r="EKB11" s="928"/>
      <c r="EKC11" s="928"/>
      <c r="EKD11" s="928"/>
      <c r="EKE11" s="928"/>
      <c r="EKF11" s="928"/>
      <c r="EKG11" s="928"/>
      <c r="EKH11" s="928"/>
      <c r="EKI11" s="928"/>
      <c r="EKJ11" s="928"/>
      <c r="EKK11" s="928"/>
      <c r="EKL11" s="928"/>
      <c r="EKM11" s="928"/>
      <c r="EKN11" s="928"/>
      <c r="EKO11" s="928"/>
      <c r="EKP11" s="928"/>
      <c r="EKQ11" s="928"/>
      <c r="EKR11" s="928"/>
      <c r="EKS11" s="928"/>
      <c r="EKT11" s="928"/>
      <c r="EKU11" s="928"/>
      <c r="EKV11" s="928"/>
      <c r="EKW11" s="928"/>
      <c r="EKX11" s="928"/>
      <c r="EKY11" s="928"/>
      <c r="EKZ11" s="928"/>
      <c r="ELA11" s="928"/>
      <c r="ELB11" s="928"/>
      <c r="ELC11" s="928"/>
      <c r="ELD11" s="928"/>
      <c r="ELE11" s="928"/>
      <c r="ELF11" s="928"/>
      <c r="ELG11" s="928"/>
      <c r="ELH11" s="928"/>
      <c r="ELI11" s="928"/>
      <c r="ELJ11" s="928"/>
      <c r="ELK11" s="928"/>
      <c r="ELL11" s="928"/>
      <c r="ELM11" s="928"/>
      <c r="ELN11" s="928"/>
      <c r="ELO11" s="928"/>
      <c r="ELP11" s="928"/>
      <c r="ELQ11" s="928"/>
      <c r="ELR11" s="928"/>
      <c r="ELS11" s="928"/>
      <c r="ELT11" s="928"/>
      <c r="ELU11" s="928"/>
      <c r="ELV11" s="928"/>
      <c r="ELW11" s="928"/>
      <c r="ELX11" s="928"/>
      <c r="ELY11" s="928"/>
      <c r="ELZ11" s="928"/>
      <c r="EMA11" s="928"/>
      <c r="EMB11" s="928"/>
      <c r="EMC11" s="928"/>
      <c r="EMD11" s="928"/>
      <c r="EME11" s="928"/>
      <c r="EMF11" s="928"/>
      <c r="EMG11" s="928"/>
      <c r="EMH11" s="928"/>
      <c r="EMI11" s="928"/>
      <c r="EMJ11" s="928"/>
      <c r="EMK11" s="928"/>
      <c r="EML11" s="928"/>
      <c r="EMM11" s="928"/>
      <c r="EMN11" s="928"/>
      <c r="EMO11" s="928"/>
      <c r="EMP11" s="928"/>
      <c r="EMQ11" s="928"/>
      <c r="EMR11" s="928"/>
      <c r="EMS11" s="928"/>
      <c r="EMT11" s="928"/>
      <c r="EMU11" s="928"/>
      <c r="EMV11" s="928"/>
      <c r="EMW11" s="928"/>
      <c r="EMX11" s="928"/>
      <c r="EMY11" s="928"/>
      <c r="EMZ11" s="928"/>
      <c r="ENA11" s="928"/>
      <c r="ENB11" s="928"/>
      <c r="ENC11" s="928"/>
      <c r="END11" s="928"/>
      <c r="ENE11" s="928"/>
      <c r="ENF11" s="928"/>
      <c r="ENG11" s="928"/>
      <c r="ENH11" s="928"/>
      <c r="ENI11" s="928"/>
      <c r="ENJ11" s="928"/>
      <c r="ENK11" s="928"/>
      <c r="ENL11" s="928"/>
      <c r="ENM11" s="928"/>
      <c r="ENN11" s="928"/>
      <c r="ENO11" s="928"/>
      <c r="ENP11" s="928"/>
      <c r="ENQ11" s="928"/>
      <c r="ENR11" s="928"/>
      <c r="ENS11" s="928"/>
      <c r="ENT11" s="928"/>
      <c r="ENU11" s="928"/>
      <c r="ENV11" s="928"/>
      <c r="ENW11" s="928"/>
      <c r="ENX11" s="928"/>
      <c r="ENY11" s="928"/>
      <c r="ENZ11" s="928"/>
      <c r="EOA11" s="928"/>
      <c r="EOB11" s="928"/>
      <c r="EOC11" s="928"/>
      <c r="EOD11" s="928"/>
      <c r="EOE11" s="928"/>
      <c r="EOF11" s="928"/>
      <c r="EOG11" s="928"/>
      <c r="EOH11" s="928"/>
      <c r="EOI11" s="928"/>
      <c r="EOJ11" s="928"/>
      <c r="EOK11" s="928"/>
      <c r="EOL11" s="928"/>
      <c r="EOM11" s="928"/>
      <c r="EON11" s="928"/>
      <c r="EOO11" s="928"/>
      <c r="EOP11" s="928"/>
      <c r="EOQ11" s="928"/>
      <c r="EOR11" s="928"/>
      <c r="EOS11" s="928"/>
      <c r="EOT11" s="928"/>
      <c r="EOU11" s="928"/>
      <c r="EOV11" s="928"/>
      <c r="EOW11" s="928"/>
      <c r="EOX11" s="928"/>
      <c r="EOY11" s="928"/>
      <c r="EOZ11" s="928"/>
      <c r="EPA11" s="928"/>
      <c r="EPB11" s="928"/>
      <c r="EPC11" s="928"/>
      <c r="EPD11" s="928"/>
      <c r="EPE11" s="928"/>
      <c r="EPF11" s="928"/>
      <c r="EPG11" s="928"/>
      <c r="EPH11" s="928"/>
      <c r="EPI11" s="928"/>
      <c r="EPJ11" s="928"/>
      <c r="EPK11" s="928"/>
      <c r="EPL11" s="928"/>
      <c r="EPM11" s="928"/>
      <c r="EPN11" s="928"/>
      <c r="EPO11" s="928"/>
      <c r="EPP11" s="928"/>
      <c r="EPQ11" s="928"/>
      <c r="EPR11" s="928"/>
      <c r="EPS11" s="928"/>
      <c r="EPT11" s="928"/>
      <c r="EPU11" s="928"/>
      <c r="EPV11" s="928"/>
      <c r="EPW11" s="928"/>
      <c r="EPX11" s="928"/>
      <c r="EPY11" s="928"/>
      <c r="EPZ11" s="928"/>
      <c r="EQA11" s="928"/>
      <c r="EQB11" s="928"/>
      <c r="EQC11" s="928"/>
      <c r="EQD11" s="928"/>
      <c r="EQE11" s="928"/>
      <c r="EQF11" s="928"/>
      <c r="EQG11" s="928"/>
      <c r="EQH11" s="928"/>
      <c r="EQI11" s="928"/>
      <c r="EQJ11" s="928"/>
      <c r="EQK11" s="928"/>
      <c r="EQL11" s="928"/>
      <c r="EQM11" s="928"/>
      <c r="EQN11" s="928"/>
      <c r="EQO11" s="928"/>
      <c r="EQP11" s="928"/>
      <c r="EQQ11" s="928"/>
      <c r="EQR11" s="928"/>
      <c r="EQS11" s="928"/>
      <c r="EQT11" s="928"/>
      <c r="EQU11" s="928"/>
      <c r="EQV11" s="928"/>
      <c r="EQW11" s="928"/>
      <c r="EQX11" s="928"/>
      <c r="EQY11" s="928"/>
      <c r="EQZ11" s="928"/>
      <c r="ERA11" s="928"/>
      <c r="ERB11" s="928"/>
      <c r="ERC11" s="928"/>
      <c r="ERD11" s="928"/>
      <c r="ERE11" s="928"/>
      <c r="ERF11" s="928"/>
      <c r="ERG11" s="928"/>
      <c r="ERH11" s="928"/>
      <c r="ERI11" s="928"/>
      <c r="ERJ11" s="928"/>
      <c r="ERK11" s="928"/>
      <c r="ERL11" s="928"/>
      <c r="ERM11" s="928"/>
      <c r="ERN11" s="928"/>
      <c r="ERO11" s="928"/>
      <c r="ERP11" s="928"/>
      <c r="ERQ11" s="928"/>
      <c r="ERR11" s="928"/>
      <c r="ERS11" s="928"/>
      <c r="ERT11" s="928"/>
      <c r="ERU11" s="928"/>
      <c r="ERV11" s="928"/>
      <c r="ERW11" s="928"/>
      <c r="ERX11" s="928"/>
      <c r="ERY11" s="928"/>
      <c r="ERZ11" s="928"/>
      <c r="ESA11" s="928"/>
      <c r="ESB11" s="928"/>
      <c r="ESC11" s="928"/>
      <c r="ESD11" s="928"/>
      <c r="ESE11" s="928"/>
      <c r="ESF11" s="928"/>
      <c r="ESG11" s="928"/>
      <c r="ESH11" s="928"/>
      <c r="ESI11" s="928"/>
      <c r="ESJ11" s="928"/>
      <c r="ESK11" s="928"/>
      <c r="ESL11" s="928"/>
      <c r="ESM11" s="928"/>
      <c r="ESN11" s="928"/>
      <c r="ESO11" s="928"/>
      <c r="ESP11" s="928"/>
      <c r="ESQ11" s="928"/>
      <c r="ESR11" s="928"/>
      <c r="ESS11" s="928"/>
      <c r="EST11" s="928"/>
      <c r="ESU11" s="928"/>
      <c r="ESV11" s="928"/>
      <c r="ESW11" s="928"/>
      <c r="ESX11" s="928"/>
      <c r="ESY11" s="928"/>
      <c r="ESZ11" s="928"/>
      <c r="ETA11" s="928"/>
      <c r="ETB11" s="928"/>
      <c r="ETC11" s="928"/>
      <c r="ETD11" s="928"/>
      <c r="ETE11" s="928"/>
      <c r="ETF11" s="928"/>
      <c r="ETG11" s="928"/>
      <c r="ETH11" s="928"/>
      <c r="ETI11" s="928"/>
      <c r="ETJ11" s="928"/>
      <c r="ETK11" s="928"/>
      <c r="ETL11" s="928"/>
      <c r="ETM11" s="928"/>
      <c r="ETN11" s="928"/>
      <c r="ETO11" s="928"/>
      <c r="ETP11" s="928"/>
      <c r="ETQ11" s="928"/>
      <c r="ETR11" s="928"/>
      <c r="ETS11" s="928"/>
      <c r="ETT11" s="928"/>
      <c r="ETU11" s="928"/>
      <c r="ETV11" s="928"/>
      <c r="ETW11" s="928"/>
      <c r="ETX11" s="928"/>
      <c r="ETY11" s="928"/>
      <c r="ETZ11" s="928"/>
      <c r="EUA11" s="928"/>
      <c r="EUB11" s="928"/>
      <c r="EUC11" s="928"/>
      <c r="EUD11" s="928"/>
      <c r="EUE11" s="928"/>
      <c r="EUF11" s="928"/>
      <c r="EUG11" s="928"/>
      <c r="EUH11" s="928"/>
      <c r="EUI11" s="928"/>
      <c r="EUJ11" s="928"/>
      <c r="EUK11" s="928"/>
      <c r="EUL11" s="928"/>
      <c r="EUM11" s="928"/>
      <c r="EUN11" s="928"/>
      <c r="EUO11" s="928"/>
      <c r="EUP11" s="928"/>
      <c r="EUQ11" s="928"/>
      <c r="EUR11" s="928"/>
      <c r="EUS11" s="928"/>
      <c r="EUT11" s="928"/>
      <c r="EUU11" s="928"/>
      <c r="EUV11" s="928"/>
      <c r="EUW11" s="928"/>
      <c r="EUX11" s="928"/>
      <c r="EUY11" s="928"/>
      <c r="EUZ11" s="928"/>
      <c r="EVA11" s="928"/>
      <c r="EVB11" s="928"/>
      <c r="EVC11" s="928"/>
      <c r="EVD11" s="928"/>
      <c r="EVE11" s="928"/>
      <c r="EVF11" s="928"/>
      <c r="EVG11" s="928"/>
      <c r="EVH11" s="928"/>
      <c r="EVI11" s="928"/>
      <c r="EVJ11" s="928"/>
      <c r="EVK11" s="928"/>
      <c r="EVL11" s="928"/>
      <c r="EVM11" s="928"/>
      <c r="EVN11" s="928"/>
      <c r="EVO11" s="928"/>
      <c r="EVP11" s="928"/>
      <c r="EVQ11" s="928"/>
      <c r="EVR11" s="928"/>
      <c r="EVS11" s="928"/>
      <c r="EVT11" s="928"/>
      <c r="EVU11" s="928"/>
      <c r="EVV11" s="928"/>
      <c r="EVW11" s="928"/>
      <c r="EVX11" s="928"/>
      <c r="EVY11" s="928"/>
      <c r="EVZ11" s="928"/>
      <c r="EWA11" s="928"/>
      <c r="EWB11" s="928"/>
      <c r="EWC11" s="928"/>
      <c r="EWD11" s="928"/>
      <c r="EWE11" s="928"/>
      <c r="EWF11" s="928"/>
      <c r="EWG11" s="928"/>
      <c r="EWH11" s="928"/>
      <c r="EWI11" s="928"/>
      <c r="EWJ11" s="928"/>
      <c r="EWK11" s="928"/>
      <c r="EWL11" s="928"/>
      <c r="EWM11" s="928"/>
      <c r="EWN11" s="928"/>
      <c r="EWO11" s="928"/>
      <c r="EWP11" s="928"/>
      <c r="EWQ11" s="928"/>
      <c r="EWR11" s="928"/>
      <c r="EWS11" s="928"/>
      <c r="EWT11" s="928"/>
      <c r="EWU11" s="928"/>
      <c r="EWV11" s="928"/>
      <c r="EWW11" s="928"/>
      <c r="EWX11" s="928"/>
      <c r="EWY11" s="928"/>
      <c r="EWZ11" s="928"/>
      <c r="EXA11" s="928"/>
      <c r="EXB11" s="928"/>
      <c r="EXC11" s="928"/>
      <c r="EXD11" s="928"/>
      <c r="EXE11" s="928"/>
      <c r="EXF11" s="928"/>
      <c r="EXG11" s="928"/>
      <c r="EXH11" s="928"/>
      <c r="EXI11" s="928"/>
      <c r="EXJ11" s="928"/>
      <c r="EXK11" s="928"/>
      <c r="EXL11" s="928"/>
      <c r="EXM11" s="928"/>
      <c r="EXN11" s="928"/>
      <c r="EXO11" s="928"/>
      <c r="EXP11" s="928"/>
      <c r="EXQ11" s="928"/>
      <c r="EXR11" s="928"/>
      <c r="EXS11" s="928"/>
      <c r="EXT11" s="928"/>
      <c r="EXU11" s="928"/>
      <c r="EXV11" s="928"/>
      <c r="EXW11" s="928"/>
      <c r="EXX11" s="928"/>
      <c r="EXY11" s="928"/>
      <c r="EXZ11" s="928"/>
      <c r="EYA11" s="928"/>
      <c r="EYB11" s="928"/>
      <c r="EYC11" s="928"/>
      <c r="EYD11" s="928"/>
      <c r="EYE11" s="928"/>
      <c r="EYF11" s="928"/>
      <c r="EYG11" s="928"/>
      <c r="EYH11" s="928"/>
      <c r="EYI11" s="928"/>
      <c r="EYJ11" s="928"/>
      <c r="EYK11" s="928"/>
      <c r="EYL11" s="928"/>
      <c r="EYM11" s="928"/>
      <c r="EYN11" s="928"/>
      <c r="EYO11" s="928"/>
      <c r="EYP11" s="928"/>
      <c r="EYQ11" s="928"/>
      <c r="EYR11" s="928"/>
      <c r="EYS11" s="928"/>
      <c r="EYT11" s="928"/>
      <c r="EYU11" s="928"/>
      <c r="EYV11" s="928"/>
      <c r="EYW11" s="928"/>
      <c r="EYX11" s="928"/>
      <c r="EYY11" s="928"/>
      <c r="EYZ11" s="928"/>
      <c r="EZA11" s="928"/>
      <c r="EZB11" s="928"/>
      <c r="EZC11" s="928"/>
      <c r="EZD11" s="928"/>
      <c r="EZE11" s="928"/>
      <c r="EZF11" s="928"/>
      <c r="EZG11" s="928"/>
      <c r="EZH11" s="928"/>
      <c r="EZI11" s="928"/>
      <c r="EZJ11" s="928"/>
      <c r="EZK11" s="928"/>
      <c r="EZL11" s="928"/>
      <c r="EZM11" s="928"/>
      <c r="EZN11" s="928"/>
      <c r="EZO11" s="928"/>
      <c r="EZP11" s="928"/>
      <c r="EZQ11" s="928"/>
      <c r="EZR11" s="928"/>
      <c r="EZS11" s="928"/>
      <c r="EZT11" s="928"/>
      <c r="EZU11" s="928"/>
      <c r="EZV11" s="928"/>
      <c r="EZW11" s="928"/>
      <c r="EZX11" s="928"/>
      <c r="EZY11" s="928"/>
      <c r="EZZ11" s="928"/>
      <c r="FAA11" s="928"/>
      <c r="FAB11" s="928"/>
      <c r="FAC11" s="928"/>
      <c r="FAD11" s="928"/>
      <c r="FAE11" s="928"/>
      <c r="FAF11" s="928"/>
      <c r="FAG11" s="928"/>
      <c r="FAH11" s="928"/>
      <c r="FAI11" s="928"/>
      <c r="FAJ11" s="928"/>
      <c r="FAK11" s="928"/>
      <c r="FAL11" s="928"/>
      <c r="FAM11" s="928"/>
      <c r="FAN11" s="928"/>
      <c r="FAO11" s="928"/>
      <c r="FAP11" s="928"/>
      <c r="FAQ11" s="928"/>
      <c r="FAR11" s="928"/>
      <c r="FAS11" s="928"/>
      <c r="FAT11" s="928"/>
      <c r="FAU11" s="928"/>
      <c r="FAV11" s="928"/>
      <c r="FAW11" s="928"/>
      <c r="FAX11" s="928"/>
      <c r="FAY11" s="928"/>
      <c r="FAZ11" s="928"/>
      <c r="FBA11" s="928"/>
      <c r="FBB11" s="928"/>
      <c r="FBC11" s="928"/>
      <c r="FBD11" s="928"/>
      <c r="FBE11" s="928"/>
      <c r="FBF11" s="928"/>
      <c r="FBG11" s="928"/>
      <c r="FBH11" s="928"/>
      <c r="FBI11" s="928"/>
      <c r="FBJ11" s="928"/>
      <c r="FBK11" s="928"/>
      <c r="FBL11" s="928"/>
      <c r="FBM11" s="928"/>
      <c r="FBN11" s="928"/>
      <c r="FBO11" s="928"/>
      <c r="FBP11" s="928"/>
      <c r="FBQ11" s="928"/>
      <c r="FBR11" s="928"/>
      <c r="FBS11" s="928"/>
      <c r="FBT11" s="928"/>
      <c r="FBU11" s="928"/>
      <c r="FBV11" s="928"/>
      <c r="FBW11" s="928"/>
      <c r="FBX11" s="928"/>
      <c r="FBY11" s="928"/>
      <c r="FBZ11" s="928"/>
      <c r="FCA11" s="928"/>
      <c r="FCB11" s="928"/>
      <c r="FCC11" s="928"/>
      <c r="FCD11" s="928"/>
      <c r="FCE11" s="928"/>
      <c r="FCF11" s="928"/>
      <c r="FCG11" s="928"/>
      <c r="FCH11" s="928"/>
      <c r="FCI11" s="928"/>
      <c r="FCJ11" s="928"/>
      <c r="FCK11" s="928"/>
      <c r="FCL11" s="928"/>
      <c r="FCM11" s="928"/>
      <c r="FCN11" s="928"/>
      <c r="FCO11" s="928"/>
      <c r="FCP11" s="928"/>
      <c r="FCQ11" s="928"/>
      <c r="FCR11" s="928"/>
      <c r="FCS11" s="928"/>
      <c r="FCT11" s="928"/>
      <c r="FCU11" s="928"/>
      <c r="FCV11" s="928"/>
      <c r="FCW11" s="928"/>
      <c r="FCX11" s="928"/>
      <c r="FCY11" s="928"/>
      <c r="FCZ11" s="928"/>
      <c r="FDA11" s="928"/>
      <c r="FDB11" s="928"/>
      <c r="FDC11" s="928"/>
      <c r="FDD11" s="928"/>
      <c r="FDE11" s="928"/>
      <c r="FDF11" s="928"/>
      <c r="FDG11" s="928"/>
      <c r="FDH11" s="928"/>
      <c r="FDI11" s="928"/>
      <c r="FDJ11" s="928"/>
      <c r="FDK11" s="928"/>
      <c r="FDL11" s="928"/>
      <c r="FDM11" s="928"/>
      <c r="FDN11" s="928"/>
      <c r="FDO11" s="928"/>
      <c r="FDP11" s="928"/>
      <c r="FDQ11" s="928"/>
      <c r="FDR11" s="928"/>
      <c r="FDS11" s="928"/>
      <c r="FDT11" s="928"/>
      <c r="FDU11" s="928"/>
      <c r="FDV11" s="928"/>
      <c r="FDW11" s="928"/>
      <c r="FDX11" s="928"/>
      <c r="FDY11" s="928"/>
      <c r="FDZ11" s="928"/>
      <c r="FEA11" s="928"/>
      <c r="FEB11" s="928"/>
      <c r="FEC11" s="928"/>
      <c r="FED11" s="928"/>
      <c r="FEE11" s="928"/>
      <c r="FEF11" s="928"/>
      <c r="FEG11" s="928"/>
      <c r="FEH11" s="928"/>
      <c r="FEI11" s="928"/>
      <c r="FEJ11" s="928"/>
      <c r="FEK11" s="928"/>
      <c r="FEL11" s="928"/>
      <c r="FEM11" s="928"/>
      <c r="FEN11" s="928"/>
      <c r="FEO11" s="928"/>
      <c r="FEP11" s="928"/>
      <c r="FEQ11" s="928"/>
      <c r="FER11" s="928"/>
      <c r="FES11" s="928"/>
      <c r="FET11" s="928"/>
      <c r="FEU11" s="928"/>
      <c r="FEV11" s="928"/>
      <c r="FEW11" s="928"/>
      <c r="FEX11" s="928"/>
      <c r="FEY11" s="928"/>
      <c r="FEZ11" s="928"/>
      <c r="FFA11" s="928"/>
      <c r="FFB11" s="928"/>
      <c r="FFC11" s="928"/>
      <c r="FFD11" s="928"/>
      <c r="FFE11" s="928"/>
      <c r="FFF11" s="928"/>
      <c r="FFG11" s="928"/>
      <c r="FFH11" s="928"/>
      <c r="FFI11" s="928"/>
      <c r="FFJ11" s="928"/>
      <c r="FFK11" s="928"/>
      <c r="FFL11" s="928"/>
      <c r="FFM11" s="928"/>
      <c r="FFN11" s="928"/>
      <c r="FFO11" s="928"/>
      <c r="FFP11" s="928"/>
      <c r="FFQ11" s="928"/>
      <c r="FFR11" s="928"/>
      <c r="FFS11" s="928"/>
      <c r="FFT11" s="928"/>
      <c r="FFU11" s="928"/>
      <c r="FFV11" s="928"/>
      <c r="FFW11" s="928"/>
      <c r="FFX11" s="928"/>
      <c r="FFY11" s="928"/>
      <c r="FFZ11" s="928"/>
      <c r="FGA11" s="928"/>
      <c r="FGB11" s="928"/>
      <c r="FGC11" s="928"/>
      <c r="FGD11" s="928"/>
      <c r="FGE11" s="928"/>
      <c r="FGF11" s="928"/>
      <c r="FGG11" s="928"/>
      <c r="FGH11" s="928"/>
      <c r="FGI11" s="928"/>
      <c r="FGJ11" s="928"/>
      <c r="FGK11" s="928"/>
      <c r="FGL11" s="928"/>
      <c r="FGM11" s="928"/>
      <c r="FGN11" s="928"/>
      <c r="FGO11" s="928"/>
      <c r="FGP11" s="928"/>
      <c r="FGQ11" s="928"/>
      <c r="FGR11" s="928"/>
      <c r="FGS11" s="928"/>
      <c r="FGT11" s="928"/>
      <c r="FGU11" s="928"/>
      <c r="FGV11" s="928"/>
      <c r="FGW11" s="928"/>
      <c r="FGX11" s="928"/>
      <c r="FGY11" s="928"/>
      <c r="FGZ11" s="928"/>
      <c r="FHA11" s="928"/>
      <c r="FHB11" s="928"/>
      <c r="FHC11" s="928"/>
      <c r="FHD11" s="928"/>
      <c r="FHE11" s="928"/>
      <c r="FHF11" s="928"/>
      <c r="FHG11" s="928"/>
      <c r="FHH11" s="928"/>
      <c r="FHI11" s="928"/>
      <c r="FHJ11" s="928"/>
      <c r="FHK11" s="928"/>
      <c r="FHL11" s="928"/>
      <c r="FHM11" s="928"/>
      <c r="FHN11" s="928"/>
      <c r="FHO11" s="928"/>
      <c r="FHP11" s="928"/>
      <c r="FHQ11" s="928"/>
      <c r="FHR11" s="928"/>
      <c r="FHS11" s="928"/>
      <c r="FHT11" s="928"/>
      <c r="FHU11" s="928"/>
      <c r="FHV11" s="928"/>
      <c r="FHW11" s="928"/>
      <c r="FHX11" s="928"/>
      <c r="FHY11" s="928"/>
      <c r="FHZ11" s="928"/>
      <c r="FIA11" s="928"/>
      <c r="FIB11" s="928"/>
      <c r="FIC11" s="928"/>
      <c r="FID11" s="928"/>
      <c r="FIE11" s="928"/>
      <c r="FIF11" s="928"/>
      <c r="FIG11" s="928"/>
      <c r="FIH11" s="928"/>
      <c r="FII11" s="928"/>
      <c r="FIJ11" s="928"/>
      <c r="FIK11" s="928"/>
      <c r="FIL11" s="928"/>
      <c r="FIM11" s="928"/>
      <c r="FIN11" s="928"/>
      <c r="FIO11" s="928"/>
      <c r="FIP11" s="928"/>
      <c r="FIQ11" s="928"/>
      <c r="FIR11" s="928"/>
      <c r="FIS11" s="928"/>
      <c r="FIT11" s="928"/>
      <c r="FIU11" s="928"/>
      <c r="FIV11" s="928"/>
      <c r="FIW11" s="928"/>
      <c r="FIX11" s="928"/>
      <c r="FIY11" s="928"/>
      <c r="FIZ11" s="928"/>
      <c r="FJA11" s="928"/>
      <c r="FJB11" s="928"/>
      <c r="FJC11" s="928"/>
      <c r="FJD11" s="928"/>
      <c r="FJE11" s="928"/>
      <c r="FJF11" s="928"/>
      <c r="FJG11" s="928"/>
      <c r="FJH11" s="928"/>
      <c r="FJI11" s="928"/>
      <c r="FJJ11" s="928"/>
      <c r="FJK11" s="928"/>
      <c r="FJL11" s="928"/>
      <c r="FJM11" s="928"/>
      <c r="FJN11" s="928"/>
      <c r="FJO11" s="928"/>
      <c r="FJP11" s="928"/>
      <c r="FJQ11" s="928"/>
      <c r="FJR11" s="928"/>
      <c r="FJS11" s="928"/>
      <c r="FJT11" s="928"/>
      <c r="FJU11" s="928"/>
      <c r="FJV11" s="928"/>
      <c r="FJW11" s="928"/>
      <c r="FJX11" s="928"/>
      <c r="FJY11" s="928"/>
      <c r="FJZ11" s="928"/>
      <c r="FKA11" s="928"/>
      <c r="FKB11" s="928"/>
      <c r="FKC11" s="928"/>
      <c r="FKD11" s="928"/>
      <c r="FKE11" s="928"/>
      <c r="FKF11" s="928"/>
      <c r="FKG11" s="928"/>
      <c r="FKH11" s="928"/>
      <c r="FKI11" s="928"/>
      <c r="FKJ11" s="928"/>
      <c r="FKK11" s="928"/>
      <c r="FKL11" s="928"/>
      <c r="FKM11" s="928"/>
      <c r="FKN11" s="928"/>
      <c r="FKO11" s="928"/>
      <c r="FKP11" s="928"/>
      <c r="FKQ11" s="928"/>
      <c r="FKR11" s="928"/>
      <c r="FKS11" s="928"/>
      <c r="FKT11" s="928"/>
      <c r="FKU11" s="928"/>
      <c r="FKV11" s="928"/>
      <c r="FKW11" s="928"/>
      <c r="FKX11" s="928"/>
      <c r="FKY11" s="928"/>
      <c r="FKZ11" s="928"/>
      <c r="FLA11" s="928"/>
      <c r="FLB11" s="928"/>
      <c r="FLC11" s="928"/>
      <c r="FLD11" s="928"/>
      <c r="FLE11" s="928"/>
      <c r="FLF11" s="928"/>
      <c r="FLG11" s="928"/>
      <c r="FLH11" s="928"/>
      <c r="FLI11" s="928"/>
      <c r="FLJ11" s="928"/>
      <c r="FLK11" s="928"/>
      <c r="FLL11" s="928"/>
      <c r="FLM11" s="928"/>
      <c r="FLN11" s="928"/>
      <c r="FLO11" s="928"/>
      <c r="FLP11" s="928"/>
      <c r="FLQ11" s="928"/>
      <c r="FLR11" s="928"/>
      <c r="FLS11" s="928"/>
      <c r="FLT11" s="928"/>
      <c r="FLU11" s="928"/>
      <c r="FLV11" s="928"/>
      <c r="FLW11" s="928"/>
      <c r="FLX11" s="928"/>
      <c r="FLY11" s="928"/>
      <c r="FLZ11" s="928"/>
      <c r="FMA11" s="928"/>
      <c r="FMB11" s="928"/>
      <c r="FMC11" s="928"/>
      <c r="FMD11" s="928"/>
      <c r="FME11" s="928"/>
      <c r="FMF11" s="928"/>
      <c r="FMG11" s="928"/>
      <c r="FMH11" s="928"/>
      <c r="FMI11" s="928"/>
      <c r="FMJ11" s="928"/>
      <c r="FMK11" s="928"/>
      <c r="FML11" s="928"/>
      <c r="FMM11" s="928"/>
      <c r="FMN11" s="928"/>
      <c r="FMO11" s="928"/>
      <c r="FMP11" s="928"/>
      <c r="FMQ11" s="928"/>
      <c r="FMR11" s="928"/>
      <c r="FMS11" s="928"/>
      <c r="FMT11" s="928"/>
      <c r="FMU11" s="928"/>
      <c r="FMV11" s="928"/>
      <c r="FMW11" s="928"/>
      <c r="FMX11" s="928"/>
      <c r="FMY11" s="928"/>
      <c r="FMZ11" s="928"/>
      <c r="FNA11" s="928"/>
      <c r="FNB11" s="928"/>
      <c r="FNC11" s="928"/>
      <c r="FND11" s="928"/>
      <c r="FNE11" s="928"/>
      <c r="FNF11" s="928"/>
      <c r="FNG11" s="928"/>
      <c r="FNH11" s="928"/>
      <c r="FNI11" s="928"/>
      <c r="FNJ11" s="928"/>
      <c r="FNK11" s="928"/>
      <c r="FNL11" s="928"/>
      <c r="FNM11" s="928"/>
      <c r="FNN11" s="928"/>
      <c r="FNO11" s="928"/>
      <c r="FNP11" s="928"/>
      <c r="FNQ11" s="928"/>
      <c r="FNR11" s="928"/>
      <c r="FNS11" s="928"/>
      <c r="FNT11" s="928"/>
      <c r="FNU11" s="928"/>
      <c r="FNV11" s="928"/>
      <c r="FNW11" s="928"/>
      <c r="FNX11" s="928"/>
      <c r="FNY11" s="928"/>
      <c r="FNZ11" s="928"/>
      <c r="FOA11" s="928"/>
      <c r="FOB11" s="928"/>
      <c r="FOC11" s="928"/>
      <c r="FOD11" s="928"/>
      <c r="FOE11" s="928"/>
      <c r="FOF11" s="928"/>
      <c r="FOG11" s="928"/>
      <c r="FOH11" s="928"/>
      <c r="FOI11" s="928"/>
      <c r="FOJ11" s="928"/>
      <c r="FOK11" s="928"/>
      <c r="FOL11" s="928"/>
      <c r="FOM11" s="928"/>
      <c r="FON11" s="928"/>
      <c r="FOO11" s="928"/>
      <c r="FOP11" s="928"/>
      <c r="FOQ11" s="928"/>
      <c r="FOR11" s="928"/>
      <c r="FOS11" s="928"/>
      <c r="FOT11" s="928"/>
      <c r="FOU11" s="928"/>
      <c r="FOV11" s="928"/>
      <c r="FOW11" s="928"/>
      <c r="FOX11" s="928"/>
      <c r="FOY11" s="928"/>
      <c r="FOZ11" s="928"/>
      <c r="FPA11" s="928"/>
      <c r="FPB11" s="928"/>
      <c r="FPC11" s="928"/>
      <c r="FPD11" s="928"/>
      <c r="FPE11" s="928"/>
      <c r="FPF11" s="928"/>
      <c r="FPG11" s="928"/>
      <c r="FPH11" s="928"/>
      <c r="FPI11" s="928"/>
      <c r="FPJ11" s="928"/>
      <c r="FPK11" s="928"/>
      <c r="FPL11" s="928"/>
      <c r="FPM11" s="928"/>
      <c r="FPN11" s="928"/>
      <c r="FPO11" s="928"/>
      <c r="FPP11" s="928"/>
      <c r="FPQ11" s="928"/>
      <c r="FPR11" s="928"/>
      <c r="FPS11" s="928"/>
      <c r="FPT11" s="928"/>
      <c r="FPU11" s="928"/>
      <c r="FPV11" s="928"/>
      <c r="FPW11" s="928"/>
      <c r="FPX11" s="928"/>
      <c r="FPY11" s="928"/>
      <c r="FPZ11" s="928"/>
      <c r="FQA11" s="928"/>
      <c r="FQB11" s="928"/>
      <c r="FQC11" s="928"/>
      <c r="FQD11" s="928"/>
      <c r="FQE11" s="928"/>
      <c r="FQF11" s="928"/>
      <c r="FQG11" s="928"/>
      <c r="FQH11" s="928"/>
      <c r="FQI11" s="928"/>
      <c r="FQJ11" s="928"/>
      <c r="FQK11" s="928"/>
      <c r="FQL11" s="928"/>
      <c r="FQM11" s="928"/>
      <c r="FQN11" s="928"/>
      <c r="FQO11" s="928"/>
      <c r="FQP11" s="928"/>
      <c r="FQQ11" s="928"/>
      <c r="FQR11" s="928"/>
      <c r="FQS11" s="928"/>
      <c r="FQT11" s="928"/>
      <c r="FQU11" s="928"/>
      <c r="FQV11" s="928"/>
      <c r="FQW11" s="928"/>
      <c r="FQX11" s="928"/>
      <c r="FQY11" s="928"/>
      <c r="FQZ11" s="928"/>
      <c r="FRA11" s="928"/>
      <c r="FRB11" s="928"/>
      <c r="FRC11" s="928"/>
      <c r="FRD11" s="928"/>
      <c r="FRE11" s="928"/>
      <c r="FRF11" s="928"/>
      <c r="FRG11" s="928"/>
      <c r="FRH11" s="928"/>
      <c r="FRI11" s="928"/>
      <c r="FRJ11" s="928"/>
      <c r="FRK11" s="928"/>
      <c r="FRL11" s="928"/>
      <c r="FRM11" s="928"/>
      <c r="FRN11" s="928"/>
      <c r="FRO11" s="928"/>
      <c r="FRP11" s="928"/>
      <c r="FRQ11" s="928"/>
      <c r="FRR11" s="928"/>
      <c r="FRS11" s="928"/>
      <c r="FRT11" s="928"/>
      <c r="FRU11" s="928"/>
      <c r="FRV11" s="928"/>
      <c r="FRW11" s="928"/>
      <c r="FRX11" s="928"/>
      <c r="FRY11" s="928"/>
      <c r="FRZ11" s="928"/>
      <c r="FSA11" s="928"/>
      <c r="FSB11" s="928"/>
      <c r="FSC11" s="928"/>
      <c r="FSD11" s="928"/>
      <c r="FSE11" s="928"/>
      <c r="FSF11" s="928"/>
      <c r="FSG11" s="928"/>
      <c r="FSH11" s="928"/>
      <c r="FSI11" s="928"/>
      <c r="FSJ11" s="928"/>
      <c r="FSK11" s="928"/>
      <c r="FSL11" s="928"/>
      <c r="FSM11" s="928"/>
      <c r="FSN11" s="928"/>
      <c r="FSO11" s="928"/>
      <c r="FSP11" s="928"/>
      <c r="FSQ11" s="928"/>
      <c r="FSR11" s="928"/>
      <c r="FSS11" s="928"/>
      <c r="FST11" s="928"/>
      <c r="FSU11" s="928"/>
      <c r="FSV11" s="928"/>
      <c r="FSW11" s="928"/>
      <c r="FSX11" s="928"/>
      <c r="FSY11" s="928"/>
      <c r="FSZ11" s="928"/>
      <c r="FTA11" s="928"/>
      <c r="FTB11" s="928"/>
      <c r="FTC11" s="928"/>
      <c r="FTD11" s="928"/>
      <c r="FTE11" s="928"/>
      <c r="FTF11" s="928"/>
      <c r="FTG11" s="928"/>
      <c r="FTH11" s="928"/>
      <c r="FTI11" s="928"/>
      <c r="FTJ11" s="928"/>
      <c r="FTK11" s="928"/>
      <c r="FTL11" s="928"/>
      <c r="FTM11" s="928"/>
      <c r="FTN11" s="928"/>
      <c r="FTO11" s="928"/>
      <c r="FTP11" s="928"/>
      <c r="FTQ11" s="928"/>
      <c r="FTR11" s="928"/>
      <c r="FTS11" s="928"/>
      <c r="FTT11" s="928"/>
      <c r="FTU11" s="928"/>
      <c r="FTV11" s="928"/>
      <c r="FTW11" s="928"/>
      <c r="FTX11" s="928"/>
      <c r="FTY11" s="928"/>
      <c r="FTZ11" s="928"/>
      <c r="FUA11" s="928"/>
      <c r="FUB11" s="928"/>
      <c r="FUC11" s="928"/>
      <c r="FUD11" s="928"/>
      <c r="FUE11" s="928"/>
      <c r="FUF11" s="928"/>
      <c r="FUG11" s="928"/>
      <c r="FUH11" s="928"/>
      <c r="FUI11" s="928"/>
      <c r="FUJ11" s="928"/>
      <c r="FUK11" s="928"/>
      <c r="FUL11" s="928"/>
      <c r="FUM11" s="928"/>
      <c r="FUN11" s="928"/>
      <c r="FUO11" s="928"/>
      <c r="FUP11" s="928"/>
      <c r="FUQ11" s="928"/>
      <c r="FUR11" s="928"/>
      <c r="FUS11" s="928"/>
      <c r="FUT11" s="928"/>
      <c r="FUU11" s="928"/>
      <c r="FUV11" s="928"/>
      <c r="FUW11" s="928"/>
      <c r="FUX11" s="928"/>
      <c r="FUY11" s="928"/>
      <c r="FUZ11" s="928"/>
      <c r="FVA11" s="928"/>
      <c r="FVB11" s="928"/>
      <c r="FVC11" s="928"/>
      <c r="FVD11" s="928"/>
      <c r="FVE11" s="928"/>
      <c r="FVF11" s="928"/>
      <c r="FVG11" s="928"/>
      <c r="FVH11" s="928"/>
      <c r="FVI11" s="928"/>
      <c r="FVJ11" s="928"/>
      <c r="FVK11" s="928"/>
      <c r="FVL11" s="928"/>
      <c r="FVM11" s="928"/>
      <c r="FVN11" s="928"/>
      <c r="FVO11" s="928"/>
      <c r="FVP11" s="928"/>
      <c r="FVQ11" s="928"/>
      <c r="FVR11" s="928"/>
      <c r="FVS11" s="928"/>
      <c r="FVT11" s="928"/>
      <c r="FVU11" s="928"/>
      <c r="FVV11" s="928"/>
      <c r="FVW11" s="928"/>
      <c r="FVX11" s="928"/>
      <c r="FVY11" s="928"/>
      <c r="FVZ11" s="928"/>
      <c r="FWA11" s="928"/>
      <c r="FWB11" s="928"/>
      <c r="FWC11" s="928"/>
      <c r="FWD11" s="928"/>
      <c r="FWE11" s="928"/>
      <c r="FWF11" s="928"/>
      <c r="FWG11" s="928"/>
      <c r="FWH11" s="928"/>
      <c r="FWI11" s="928"/>
      <c r="FWJ11" s="928"/>
      <c r="FWK11" s="928"/>
      <c r="FWL11" s="928"/>
      <c r="FWM11" s="928"/>
      <c r="FWN11" s="928"/>
      <c r="FWO11" s="928"/>
      <c r="FWP11" s="928"/>
      <c r="FWQ11" s="928"/>
      <c r="FWR11" s="928"/>
      <c r="FWS11" s="928"/>
      <c r="FWT11" s="928"/>
      <c r="FWU11" s="928"/>
      <c r="FWV11" s="928"/>
      <c r="FWW11" s="928"/>
      <c r="FWX11" s="928"/>
      <c r="FWY11" s="928"/>
      <c r="FWZ11" s="928"/>
      <c r="FXA11" s="928"/>
      <c r="FXB11" s="928"/>
      <c r="FXC11" s="928"/>
      <c r="FXD11" s="928"/>
      <c r="FXE11" s="928"/>
      <c r="FXF11" s="928"/>
      <c r="FXG11" s="928"/>
      <c r="FXH11" s="928"/>
      <c r="FXI11" s="928"/>
      <c r="FXJ11" s="928"/>
      <c r="FXK11" s="928"/>
      <c r="FXL11" s="928"/>
      <c r="FXM11" s="928"/>
      <c r="FXN11" s="928"/>
      <c r="FXO11" s="928"/>
      <c r="FXP11" s="928"/>
      <c r="FXQ11" s="928"/>
      <c r="FXR11" s="928"/>
      <c r="FXS11" s="928"/>
      <c r="FXT11" s="928"/>
      <c r="FXU11" s="928"/>
      <c r="FXV11" s="928"/>
      <c r="FXW11" s="928"/>
      <c r="FXX11" s="928"/>
      <c r="FXY11" s="928"/>
      <c r="FXZ11" s="928"/>
      <c r="FYA11" s="928"/>
      <c r="FYB11" s="928"/>
      <c r="FYC11" s="928"/>
      <c r="FYD11" s="928"/>
      <c r="FYE11" s="928"/>
      <c r="FYF11" s="928"/>
      <c r="FYG11" s="928"/>
      <c r="FYH11" s="928"/>
      <c r="FYI11" s="928"/>
      <c r="FYJ11" s="928"/>
      <c r="FYK11" s="928"/>
      <c r="FYL11" s="928"/>
      <c r="FYM11" s="928"/>
      <c r="FYN11" s="928"/>
      <c r="FYO11" s="928"/>
      <c r="FYP11" s="928"/>
      <c r="FYQ11" s="928"/>
      <c r="FYR11" s="928"/>
      <c r="FYS11" s="928"/>
      <c r="FYT11" s="928"/>
      <c r="FYU11" s="928"/>
      <c r="FYV11" s="928"/>
      <c r="FYW11" s="928"/>
      <c r="FYX11" s="928"/>
      <c r="FYY11" s="928"/>
      <c r="FYZ11" s="928"/>
      <c r="FZA11" s="928"/>
      <c r="FZB11" s="928"/>
      <c r="FZC11" s="928"/>
      <c r="FZD11" s="928"/>
      <c r="FZE11" s="928"/>
      <c r="FZF11" s="928"/>
      <c r="FZG11" s="928"/>
      <c r="FZH11" s="928"/>
      <c r="FZI11" s="928"/>
      <c r="FZJ11" s="928"/>
      <c r="FZK11" s="928"/>
      <c r="FZL11" s="928"/>
      <c r="FZM11" s="928"/>
      <c r="FZN11" s="928"/>
      <c r="FZO11" s="928"/>
      <c r="FZP11" s="928"/>
      <c r="FZQ11" s="928"/>
      <c r="FZR11" s="928"/>
      <c r="FZS11" s="928"/>
      <c r="FZT11" s="928"/>
      <c r="FZU11" s="928"/>
      <c r="FZV11" s="928"/>
      <c r="FZW11" s="928"/>
      <c r="FZX11" s="928"/>
      <c r="FZY11" s="928"/>
      <c r="FZZ11" s="928"/>
      <c r="GAA11" s="928"/>
      <c r="GAB11" s="928"/>
      <c r="GAC11" s="928"/>
      <c r="GAD11" s="928"/>
      <c r="GAE11" s="928"/>
      <c r="GAF11" s="928"/>
      <c r="GAG11" s="928"/>
      <c r="GAH11" s="928"/>
      <c r="GAI11" s="928"/>
      <c r="GAJ11" s="928"/>
      <c r="GAK11" s="928"/>
      <c r="GAL11" s="928"/>
      <c r="GAM11" s="928"/>
      <c r="GAN11" s="928"/>
      <c r="GAO11" s="928"/>
      <c r="GAP11" s="928"/>
      <c r="GAQ11" s="928"/>
      <c r="GAR11" s="928"/>
      <c r="GAS11" s="928"/>
      <c r="GAT11" s="928"/>
      <c r="GAU11" s="928"/>
      <c r="GAV11" s="928"/>
      <c r="GAW11" s="928"/>
      <c r="GAX11" s="928"/>
      <c r="GAY11" s="928"/>
      <c r="GAZ11" s="928"/>
      <c r="GBA11" s="928"/>
      <c r="GBB11" s="928"/>
      <c r="GBC11" s="928"/>
      <c r="GBD11" s="928"/>
      <c r="GBE11" s="928"/>
      <c r="GBF11" s="928"/>
      <c r="GBG11" s="928"/>
      <c r="GBH11" s="928"/>
      <c r="GBI11" s="928"/>
      <c r="GBJ11" s="928"/>
      <c r="GBK11" s="928"/>
      <c r="GBL11" s="928"/>
      <c r="GBM11" s="928"/>
      <c r="GBN11" s="928"/>
      <c r="GBO11" s="928"/>
      <c r="GBP11" s="928"/>
      <c r="GBQ11" s="928"/>
      <c r="GBR11" s="928"/>
      <c r="GBS11" s="928"/>
      <c r="GBT11" s="928"/>
      <c r="GBU11" s="928"/>
      <c r="GBV11" s="928"/>
      <c r="GBW11" s="928"/>
      <c r="GBX11" s="928"/>
      <c r="GBY11" s="928"/>
      <c r="GBZ11" s="928"/>
      <c r="GCA11" s="928"/>
      <c r="GCB11" s="928"/>
      <c r="GCC11" s="928"/>
      <c r="GCD11" s="928"/>
      <c r="GCE11" s="928"/>
      <c r="GCF11" s="928"/>
      <c r="GCG11" s="928"/>
      <c r="GCH11" s="928"/>
      <c r="GCI11" s="928"/>
      <c r="GCJ11" s="928"/>
      <c r="GCK11" s="928"/>
      <c r="GCL11" s="928"/>
      <c r="GCM11" s="928"/>
      <c r="GCN11" s="928"/>
      <c r="GCO11" s="928"/>
      <c r="GCP11" s="928"/>
      <c r="GCQ11" s="928"/>
      <c r="GCR11" s="928"/>
      <c r="GCS11" s="928"/>
      <c r="GCT11" s="928"/>
      <c r="GCU11" s="928"/>
      <c r="GCV11" s="928"/>
      <c r="GCW11" s="928"/>
      <c r="GCX11" s="928"/>
      <c r="GCY11" s="928"/>
      <c r="GCZ11" s="928"/>
      <c r="GDA11" s="928"/>
      <c r="GDB11" s="928"/>
      <c r="GDC11" s="928"/>
      <c r="GDD11" s="928"/>
      <c r="GDE11" s="928"/>
      <c r="GDF11" s="928"/>
      <c r="GDG11" s="928"/>
      <c r="GDH11" s="928"/>
      <c r="GDI11" s="928"/>
      <c r="GDJ11" s="928"/>
      <c r="GDK11" s="928"/>
      <c r="GDL11" s="928"/>
      <c r="GDM11" s="928"/>
      <c r="GDN11" s="928"/>
      <c r="GDO11" s="928"/>
      <c r="GDP11" s="928"/>
      <c r="GDQ11" s="928"/>
      <c r="GDR11" s="928"/>
      <c r="GDS11" s="928"/>
      <c r="GDT11" s="928"/>
      <c r="GDU11" s="928"/>
      <c r="GDV11" s="928"/>
      <c r="GDW11" s="928"/>
      <c r="GDX11" s="928"/>
      <c r="GDY11" s="928"/>
      <c r="GDZ11" s="928"/>
      <c r="GEA11" s="928"/>
      <c r="GEB11" s="928"/>
      <c r="GEC11" s="928"/>
      <c r="GED11" s="928"/>
      <c r="GEE11" s="928"/>
      <c r="GEF11" s="928"/>
      <c r="GEG11" s="928"/>
      <c r="GEH11" s="928"/>
      <c r="GEI11" s="928"/>
      <c r="GEJ11" s="928"/>
      <c r="GEK11" s="928"/>
      <c r="GEL11" s="928"/>
      <c r="GEM11" s="928"/>
      <c r="GEN11" s="928"/>
      <c r="GEO11" s="928"/>
      <c r="GEP11" s="928"/>
      <c r="GEQ11" s="928"/>
      <c r="GER11" s="928"/>
      <c r="GES11" s="928"/>
      <c r="GET11" s="928"/>
      <c r="GEU11" s="928"/>
      <c r="GEV11" s="928"/>
      <c r="GEW11" s="928"/>
      <c r="GEX11" s="928"/>
      <c r="GEY11" s="928"/>
      <c r="GEZ11" s="928"/>
      <c r="GFA11" s="928"/>
      <c r="GFB11" s="928"/>
      <c r="GFC11" s="928"/>
      <c r="GFD11" s="928"/>
      <c r="GFE11" s="928"/>
      <c r="GFF11" s="928"/>
      <c r="GFG11" s="928"/>
      <c r="GFH11" s="928"/>
      <c r="GFI11" s="928"/>
      <c r="GFJ11" s="928"/>
      <c r="GFK11" s="928"/>
      <c r="GFL11" s="928"/>
      <c r="GFM11" s="928"/>
      <c r="GFN11" s="928"/>
      <c r="GFO11" s="928"/>
      <c r="GFP11" s="928"/>
      <c r="GFQ11" s="928"/>
      <c r="GFR11" s="928"/>
      <c r="GFS11" s="928"/>
      <c r="GFT11" s="928"/>
      <c r="GFU11" s="928"/>
      <c r="GFV11" s="928"/>
      <c r="GFW11" s="928"/>
      <c r="GFX11" s="928"/>
      <c r="GFY11" s="928"/>
      <c r="GFZ11" s="928"/>
      <c r="GGA11" s="928"/>
      <c r="GGB11" s="928"/>
      <c r="GGC11" s="928"/>
      <c r="GGD11" s="928"/>
      <c r="GGE11" s="928"/>
      <c r="GGF11" s="928"/>
      <c r="GGG11" s="928"/>
      <c r="GGH11" s="928"/>
      <c r="GGI11" s="928"/>
      <c r="GGJ11" s="928"/>
      <c r="GGK11" s="928"/>
      <c r="GGL11" s="928"/>
      <c r="GGM11" s="928"/>
      <c r="GGN11" s="928"/>
      <c r="GGO11" s="928"/>
      <c r="GGP11" s="928"/>
      <c r="GGQ11" s="928"/>
      <c r="GGR11" s="928"/>
      <c r="GGS11" s="928"/>
      <c r="GGT11" s="928"/>
      <c r="GGU11" s="928"/>
      <c r="GGV11" s="928"/>
      <c r="GGW11" s="928"/>
      <c r="GGX11" s="928"/>
      <c r="GGY11" s="928"/>
      <c r="GGZ11" s="928"/>
      <c r="GHA11" s="928"/>
      <c r="GHB11" s="928"/>
      <c r="GHC11" s="928"/>
      <c r="GHD11" s="928"/>
      <c r="GHE11" s="928"/>
      <c r="GHF11" s="928"/>
      <c r="GHG11" s="928"/>
      <c r="GHH11" s="928"/>
      <c r="GHI11" s="928"/>
      <c r="GHJ11" s="928"/>
      <c r="GHK11" s="928"/>
      <c r="GHL11" s="928"/>
      <c r="GHM11" s="928"/>
      <c r="GHN11" s="928"/>
      <c r="GHO11" s="928"/>
      <c r="GHP11" s="928"/>
      <c r="GHQ11" s="928"/>
      <c r="GHR11" s="928"/>
      <c r="GHS11" s="928"/>
      <c r="GHT11" s="928"/>
      <c r="GHU11" s="928"/>
      <c r="GHV11" s="928"/>
      <c r="GHW11" s="928"/>
      <c r="GHX11" s="928"/>
      <c r="GHY11" s="928"/>
      <c r="GHZ11" s="928"/>
      <c r="GIA11" s="928"/>
      <c r="GIB11" s="928"/>
      <c r="GIC11" s="928"/>
      <c r="GID11" s="928"/>
      <c r="GIE11" s="928"/>
      <c r="GIF11" s="928"/>
      <c r="GIG11" s="928"/>
      <c r="GIH11" s="928"/>
      <c r="GII11" s="928"/>
      <c r="GIJ11" s="928"/>
      <c r="GIK11" s="928"/>
      <c r="GIL11" s="928"/>
      <c r="GIM11" s="928"/>
      <c r="GIN11" s="928"/>
      <c r="GIO11" s="928"/>
      <c r="GIP11" s="928"/>
      <c r="GIQ11" s="928"/>
      <c r="GIR11" s="928"/>
      <c r="GIS11" s="928"/>
      <c r="GIT11" s="928"/>
      <c r="GIU11" s="928"/>
      <c r="GIV11" s="928"/>
      <c r="GIW11" s="928"/>
      <c r="GIX11" s="928"/>
      <c r="GIY11" s="928"/>
      <c r="GIZ11" s="928"/>
      <c r="GJA11" s="928"/>
      <c r="GJB11" s="928"/>
      <c r="GJC11" s="928"/>
      <c r="GJD11" s="928"/>
      <c r="GJE11" s="928"/>
      <c r="GJF11" s="928"/>
      <c r="GJG11" s="928"/>
      <c r="GJH11" s="928"/>
      <c r="GJI11" s="928"/>
      <c r="GJJ11" s="928"/>
      <c r="GJK11" s="928"/>
      <c r="GJL11" s="928"/>
      <c r="GJM11" s="928"/>
      <c r="GJN11" s="928"/>
      <c r="GJO11" s="928"/>
      <c r="GJP11" s="928"/>
      <c r="GJQ11" s="928"/>
      <c r="GJR11" s="928"/>
      <c r="GJS11" s="928"/>
      <c r="GJT11" s="928"/>
      <c r="GJU11" s="928"/>
      <c r="GJV11" s="928"/>
      <c r="GJW11" s="928"/>
      <c r="GJX11" s="928"/>
      <c r="GJY11" s="928"/>
      <c r="GJZ11" s="928"/>
      <c r="GKA11" s="928"/>
      <c r="GKB11" s="928"/>
      <c r="GKC11" s="928"/>
      <c r="GKD11" s="928"/>
      <c r="GKE11" s="928"/>
      <c r="GKF11" s="928"/>
      <c r="GKG11" s="928"/>
      <c r="GKH11" s="928"/>
      <c r="GKI11" s="928"/>
      <c r="GKJ11" s="928"/>
      <c r="GKK11" s="928"/>
      <c r="GKL11" s="928"/>
      <c r="GKM11" s="928"/>
      <c r="GKN11" s="928"/>
      <c r="GKO11" s="928"/>
      <c r="GKP11" s="928"/>
      <c r="GKQ11" s="928"/>
      <c r="GKR11" s="928"/>
      <c r="GKS11" s="928"/>
      <c r="GKT11" s="928"/>
      <c r="GKU11" s="928"/>
      <c r="GKV11" s="928"/>
      <c r="GKW11" s="928"/>
      <c r="GKX11" s="928"/>
      <c r="GKY11" s="928"/>
      <c r="GKZ11" s="928"/>
      <c r="GLA11" s="928"/>
      <c r="GLB11" s="928"/>
      <c r="GLC11" s="928"/>
      <c r="GLD11" s="928"/>
      <c r="GLE11" s="928"/>
      <c r="GLF11" s="928"/>
      <c r="GLG11" s="928"/>
      <c r="GLH11" s="928"/>
      <c r="GLI11" s="928"/>
      <c r="GLJ11" s="928"/>
      <c r="GLK11" s="928"/>
      <c r="GLL11" s="928"/>
      <c r="GLM11" s="928"/>
      <c r="GLN11" s="928"/>
      <c r="GLO11" s="928"/>
      <c r="GLP11" s="928"/>
      <c r="GLQ11" s="928"/>
      <c r="GLR11" s="928"/>
      <c r="GLS11" s="928"/>
      <c r="GLT11" s="928"/>
      <c r="GLU11" s="928"/>
      <c r="GLV11" s="928"/>
      <c r="GLW11" s="928"/>
      <c r="GLX11" s="928"/>
      <c r="GLY11" s="928"/>
      <c r="GLZ11" s="928"/>
      <c r="GMA11" s="928"/>
      <c r="GMB11" s="928"/>
      <c r="GMC11" s="928"/>
      <c r="GMD11" s="928"/>
      <c r="GME11" s="928"/>
      <c r="GMF11" s="928"/>
      <c r="GMG11" s="928"/>
      <c r="GMH11" s="928"/>
      <c r="GMI11" s="928"/>
      <c r="GMJ11" s="928"/>
      <c r="GMK11" s="928"/>
      <c r="GML11" s="928"/>
      <c r="GMM11" s="928"/>
      <c r="GMN11" s="928"/>
      <c r="GMO11" s="928"/>
      <c r="GMP11" s="928"/>
      <c r="GMQ11" s="928"/>
      <c r="GMR11" s="928"/>
      <c r="GMS11" s="928"/>
      <c r="GMT11" s="928"/>
      <c r="GMU11" s="928"/>
      <c r="GMV11" s="928"/>
      <c r="GMW11" s="928"/>
      <c r="GMX11" s="928"/>
      <c r="GMY11" s="928"/>
      <c r="GMZ11" s="928"/>
      <c r="GNA11" s="928"/>
      <c r="GNB11" s="928"/>
      <c r="GNC11" s="928"/>
      <c r="GND11" s="928"/>
      <c r="GNE11" s="928"/>
      <c r="GNF11" s="928"/>
      <c r="GNG11" s="928"/>
      <c r="GNH11" s="928"/>
      <c r="GNI11" s="928"/>
      <c r="GNJ11" s="928"/>
      <c r="GNK11" s="928"/>
      <c r="GNL11" s="928"/>
      <c r="GNM11" s="928"/>
      <c r="GNN11" s="928"/>
      <c r="GNO11" s="928"/>
      <c r="GNP11" s="928"/>
      <c r="GNQ11" s="928"/>
      <c r="GNR11" s="928"/>
      <c r="GNS11" s="928"/>
      <c r="GNT11" s="928"/>
      <c r="GNU11" s="928"/>
      <c r="GNV11" s="928"/>
      <c r="GNW11" s="928"/>
      <c r="GNX11" s="928"/>
      <c r="GNY11" s="928"/>
      <c r="GNZ11" s="928"/>
      <c r="GOA11" s="928"/>
      <c r="GOB11" s="928"/>
      <c r="GOC11" s="928"/>
      <c r="GOD11" s="928"/>
      <c r="GOE11" s="928"/>
      <c r="GOF11" s="928"/>
      <c r="GOG11" s="928"/>
      <c r="GOH11" s="928"/>
      <c r="GOI11" s="928"/>
      <c r="GOJ11" s="928"/>
      <c r="GOK11" s="928"/>
      <c r="GOL11" s="928"/>
      <c r="GOM11" s="928"/>
      <c r="GON11" s="928"/>
      <c r="GOO11" s="928"/>
      <c r="GOP11" s="928"/>
      <c r="GOQ11" s="928"/>
      <c r="GOR11" s="928"/>
      <c r="GOS11" s="928"/>
      <c r="GOT11" s="928"/>
      <c r="GOU11" s="928"/>
      <c r="GOV11" s="928"/>
      <c r="GOW11" s="928"/>
      <c r="GOX11" s="928"/>
      <c r="GOY11" s="928"/>
      <c r="GOZ11" s="928"/>
      <c r="GPA11" s="928"/>
      <c r="GPB11" s="928"/>
      <c r="GPC11" s="928"/>
      <c r="GPD11" s="928"/>
      <c r="GPE11" s="928"/>
      <c r="GPF11" s="928"/>
      <c r="GPG11" s="928"/>
      <c r="GPH11" s="928"/>
      <c r="GPI11" s="928"/>
      <c r="GPJ11" s="928"/>
      <c r="GPK11" s="928"/>
      <c r="GPL11" s="928"/>
      <c r="GPM11" s="928"/>
      <c r="GPN11" s="928"/>
      <c r="GPO11" s="928"/>
      <c r="GPP11" s="928"/>
      <c r="GPQ11" s="928"/>
      <c r="GPR11" s="928"/>
      <c r="GPS11" s="928"/>
      <c r="GPT11" s="928"/>
      <c r="GPU11" s="928"/>
      <c r="GPV11" s="928"/>
      <c r="GPW11" s="928"/>
      <c r="GPX11" s="928"/>
      <c r="GPY11" s="928"/>
      <c r="GPZ11" s="928"/>
      <c r="GQA11" s="928"/>
      <c r="GQB11" s="928"/>
      <c r="GQC11" s="928"/>
      <c r="GQD11" s="928"/>
      <c r="GQE11" s="928"/>
      <c r="GQF11" s="928"/>
      <c r="GQG11" s="928"/>
      <c r="GQH11" s="928"/>
      <c r="GQI11" s="928"/>
      <c r="GQJ11" s="928"/>
      <c r="GQK11" s="928"/>
      <c r="GQL11" s="928"/>
      <c r="GQM11" s="928"/>
      <c r="GQN11" s="928"/>
      <c r="GQO11" s="928"/>
      <c r="GQP11" s="928"/>
      <c r="GQQ11" s="928"/>
      <c r="GQR11" s="928"/>
      <c r="GQS11" s="928"/>
      <c r="GQT11" s="928"/>
      <c r="GQU11" s="928"/>
      <c r="GQV11" s="928"/>
      <c r="GQW11" s="928"/>
      <c r="GQX11" s="928"/>
      <c r="GQY11" s="928"/>
      <c r="GQZ11" s="928"/>
      <c r="GRA11" s="928"/>
      <c r="GRB11" s="928"/>
      <c r="GRC11" s="928"/>
      <c r="GRD11" s="928"/>
      <c r="GRE11" s="928"/>
      <c r="GRF11" s="928"/>
      <c r="GRG11" s="928"/>
      <c r="GRH11" s="928"/>
      <c r="GRI11" s="928"/>
      <c r="GRJ11" s="928"/>
      <c r="GRK11" s="928"/>
      <c r="GRL11" s="928"/>
      <c r="GRM11" s="928"/>
      <c r="GRN11" s="928"/>
      <c r="GRO11" s="928"/>
      <c r="GRP11" s="928"/>
      <c r="GRQ11" s="928"/>
      <c r="GRR11" s="928"/>
      <c r="GRS11" s="928"/>
      <c r="GRT11" s="928"/>
      <c r="GRU11" s="928"/>
      <c r="GRV11" s="928"/>
      <c r="GRW11" s="928"/>
      <c r="GRX11" s="928"/>
      <c r="GRY11" s="928"/>
      <c r="GRZ11" s="928"/>
      <c r="GSA11" s="928"/>
      <c r="GSB11" s="928"/>
      <c r="GSC11" s="928"/>
      <c r="GSD11" s="928"/>
      <c r="GSE11" s="928"/>
      <c r="GSF11" s="928"/>
      <c r="GSG11" s="928"/>
      <c r="GSH11" s="928"/>
      <c r="GSI11" s="928"/>
      <c r="GSJ11" s="928"/>
      <c r="GSK11" s="928"/>
      <c r="GSL11" s="928"/>
      <c r="GSM11" s="928"/>
      <c r="GSN11" s="928"/>
      <c r="GSO11" s="928"/>
      <c r="GSP11" s="928"/>
      <c r="GSQ11" s="928"/>
      <c r="GSR11" s="928"/>
      <c r="GSS11" s="928"/>
      <c r="GST11" s="928"/>
      <c r="GSU11" s="928"/>
      <c r="GSV11" s="928"/>
      <c r="GSW11" s="928"/>
      <c r="GSX11" s="928"/>
      <c r="GSY11" s="928"/>
      <c r="GSZ11" s="928"/>
      <c r="GTA11" s="928"/>
      <c r="GTB11" s="928"/>
      <c r="GTC11" s="928"/>
      <c r="GTD11" s="928"/>
      <c r="GTE11" s="928"/>
      <c r="GTF11" s="928"/>
      <c r="GTG11" s="928"/>
      <c r="GTH11" s="928"/>
      <c r="GTI11" s="928"/>
      <c r="GTJ11" s="928"/>
      <c r="GTK11" s="928"/>
      <c r="GTL11" s="928"/>
      <c r="GTM11" s="928"/>
      <c r="GTN11" s="928"/>
      <c r="GTO11" s="928"/>
      <c r="GTP11" s="928"/>
      <c r="GTQ11" s="928"/>
      <c r="GTR11" s="928"/>
      <c r="GTS11" s="928"/>
      <c r="GTT11" s="928"/>
      <c r="GTU11" s="928"/>
      <c r="GTV11" s="928"/>
      <c r="GTW11" s="928"/>
      <c r="GTX11" s="928"/>
      <c r="GTY11" s="928"/>
      <c r="GTZ11" s="928"/>
      <c r="GUA11" s="928"/>
      <c r="GUB11" s="928"/>
      <c r="GUC11" s="928"/>
      <c r="GUD11" s="928"/>
      <c r="GUE11" s="928"/>
      <c r="GUF11" s="928"/>
      <c r="GUG11" s="928"/>
      <c r="GUH11" s="928"/>
      <c r="GUI11" s="928"/>
      <c r="GUJ11" s="928"/>
      <c r="GUK11" s="928"/>
      <c r="GUL11" s="928"/>
      <c r="GUM11" s="928"/>
      <c r="GUN11" s="928"/>
      <c r="GUO11" s="928"/>
      <c r="GUP11" s="928"/>
      <c r="GUQ11" s="928"/>
      <c r="GUR11" s="928"/>
      <c r="GUS11" s="928"/>
      <c r="GUT11" s="928"/>
      <c r="GUU11" s="928"/>
      <c r="GUV11" s="928"/>
      <c r="GUW11" s="928"/>
      <c r="GUX11" s="928"/>
      <c r="GUY11" s="928"/>
      <c r="GUZ11" s="928"/>
      <c r="GVA11" s="928"/>
      <c r="GVB11" s="928"/>
      <c r="GVC11" s="928"/>
      <c r="GVD11" s="928"/>
      <c r="GVE11" s="928"/>
      <c r="GVF11" s="928"/>
      <c r="GVG11" s="928"/>
      <c r="GVH11" s="928"/>
      <c r="GVI11" s="928"/>
      <c r="GVJ11" s="928"/>
      <c r="GVK11" s="928"/>
      <c r="GVL11" s="928"/>
      <c r="GVM11" s="928"/>
      <c r="GVN11" s="928"/>
      <c r="GVO11" s="928"/>
      <c r="GVP11" s="928"/>
      <c r="GVQ11" s="928"/>
      <c r="GVR11" s="928"/>
      <c r="GVS11" s="928"/>
      <c r="GVT11" s="928"/>
      <c r="GVU11" s="928"/>
      <c r="GVV11" s="928"/>
      <c r="GVW11" s="928"/>
      <c r="GVX11" s="928"/>
      <c r="GVY11" s="928"/>
      <c r="GVZ11" s="928"/>
      <c r="GWA11" s="928"/>
      <c r="GWB11" s="928"/>
      <c r="GWC11" s="928"/>
      <c r="GWD11" s="928"/>
      <c r="GWE11" s="928"/>
      <c r="GWF11" s="928"/>
      <c r="GWG11" s="928"/>
      <c r="GWH11" s="928"/>
      <c r="GWI11" s="928"/>
      <c r="GWJ11" s="928"/>
      <c r="GWK11" s="928"/>
      <c r="GWL11" s="928"/>
      <c r="GWM11" s="928"/>
      <c r="GWN11" s="928"/>
      <c r="GWO11" s="928"/>
      <c r="GWP11" s="928"/>
      <c r="GWQ11" s="928"/>
      <c r="GWR11" s="928"/>
      <c r="GWS11" s="928"/>
      <c r="GWT11" s="928"/>
      <c r="GWU11" s="928"/>
      <c r="GWV11" s="928"/>
      <c r="GWW11" s="928"/>
      <c r="GWX11" s="928"/>
      <c r="GWY11" s="928"/>
      <c r="GWZ11" s="928"/>
      <c r="GXA11" s="928"/>
      <c r="GXB11" s="928"/>
      <c r="GXC11" s="928"/>
      <c r="GXD11" s="928"/>
      <c r="GXE11" s="928"/>
      <c r="GXF11" s="928"/>
      <c r="GXG11" s="928"/>
      <c r="GXH11" s="928"/>
      <c r="GXI11" s="928"/>
      <c r="GXJ11" s="928"/>
      <c r="GXK11" s="928"/>
      <c r="GXL11" s="928"/>
      <c r="GXM11" s="928"/>
      <c r="GXN11" s="928"/>
      <c r="GXO11" s="928"/>
      <c r="GXP11" s="928"/>
      <c r="GXQ11" s="928"/>
      <c r="GXR11" s="928"/>
      <c r="GXS11" s="928"/>
      <c r="GXT11" s="928"/>
      <c r="GXU11" s="928"/>
      <c r="GXV11" s="928"/>
      <c r="GXW11" s="928"/>
      <c r="GXX11" s="928"/>
      <c r="GXY11" s="928"/>
      <c r="GXZ11" s="928"/>
      <c r="GYA11" s="928"/>
      <c r="GYB11" s="928"/>
      <c r="GYC11" s="928"/>
      <c r="GYD11" s="928"/>
      <c r="GYE11" s="928"/>
      <c r="GYF11" s="928"/>
      <c r="GYG11" s="928"/>
      <c r="GYH11" s="928"/>
      <c r="GYI11" s="928"/>
      <c r="GYJ11" s="928"/>
      <c r="GYK11" s="928"/>
      <c r="GYL11" s="928"/>
      <c r="GYM11" s="928"/>
      <c r="GYN11" s="928"/>
      <c r="GYO11" s="928"/>
      <c r="GYP11" s="928"/>
      <c r="GYQ11" s="928"/>
      <c r="GYR11" s="928"/>
      <c r="GYS11" s="928"/>
      <c r="GYT11" s="928"/>
      <c r="GYU11" s="928"/>
      <c r="GYV11" s="928"/>
      <c r="GYW11" s="928"/>
      <c r="GYX11" s="928"/>
      <c r="GYY11" s="928"/>
      <c r="GYZ11" s="928"/>
      <c r="GZA11" s="928"/>
      <c r="GZB11" s="928"/>
      <c r="GZC11" s="928"/>
      <c r="GZD11" s="928"/>
      <c r="GZE11" s="928"/>
      <c r="GZF11" s="928"/>
      <c r="GZG11" s="928"/>
      <c r="GZH11" s="928"/>
      <c r="GZI11" s="928"/>
      <c r="GZJ11" s="928"/>
      <c r="GZK11" s="928"/>
      <c r="GZL11" s="928"/>
      <c r="GZM11" s="928"/>
      <c r="GZN11" s="928"/>
      <c r="GZO11" s="928"/>
      <c r="GZP11" s="928"/>
      <c r="GZQ11" s="928"/>
      <c r="GZR11" s="928"/>
      <c r="GZS11" s="928"/>
      <c r="GZT11" s="928"/>
      <c r="GZU11" s="928"/>
      <c r="GZV11" s="928"/>
      <c r="GZW11" s="928"/>
      <c r="GZX11" s="928"/>
      <c r="GZY11" s="928"/>
      <c r="GZZ11" s="928"/>
      <c r="HAA11" s="928"/>
      <c r="HAB11" s="928"/>
      <c r="HAC11" s="928"/>
      <c r="HAD11" s="928"/>
      <c r="HAE11" s="928"/>
      <c r="HAF11" s="928"/>
      <c r="HAG11" s="928"/>
      <c r="HAH11" s="928"/>
      <c r="HAI11" s="928"/>
      <c r="HAJ11" s="928"/>
      <c r="HAK11" s="928"/>
      <c r="HAL11" s="928"/>
      <c r="HAM11" s="928"/>
      <c r="HAN11" s="928"/>
      <c r="HAO11" s="928"/>
      <c r="HAP11" s="928"/>
      <c r="HAQ11" s="928"/>
      <c r="HAR11" s="928"/>
      <c r="HAS11" s="928"/>
      <c r="HAT11" s="928"/>
      <c r="HAU11" s="928"/>
      <c r="HAV11" s="928"/>
      <c r="HAW11" s="928"/>
      <c r="HAX11" s="928"/>
      <c r="HAY11" s="928"/>
      <c r="HAZ11" s="928"/>
      <c r="HBA11" s="928"/>
      <c r="HBB11" s="928"/>
      <c r="HBC11" s="928"/>
      <c r="HBD11" s="928"/>
      <c r="HBE11" s="928"/>
      <c r="HBF11" s="928"/>
      <c r="HBG11" s="928"/>
      <c r="HBH11" s="928"/>
      <c r="HBI11" s="928"/>
      <c r="HBJ11" s="928"/>
      <c r="HBK11" s="928"/>
      <c r="HBL11" s="928"/>
      <c r="HBM11" s="928"/>
      <c r="HBN11" s="928"/>
      <c r="HBO11" s="928"/>
      <c r="HBP11" s="928"/>
      <c r="HBQ11" s="928"/>
      <c r="HBR11" s="928"/>
      <c r="HBS11" s="928"/>
      <c r="HBT11" s="928"/>
      <c r="HBU11" s="928"/>
      <c r="HBV11" s="928"/>
      <c r="HBW11" s="928"/>
      <c r="HBX11" s="928"/>
      <c r="HBY11" s="928"/>
      <c r="HBZ11" s="928"/>
      <c r="HCA11" s="928"/>
      <c r="HCB11" s="928"/>
      <c r="HCC11" s="928"/>
      <c r="HCD11" s="928"/>
      <c r="HCE11" s="928"/>
      <c r="HCF11" s="928"/>
      <c r="HCG11" s="928"/>
      <c r="HCH11" s="928"/>
      <c r="HCI11" s="928"/>
      <c r="HCJ11" s="928"/>
      <c r="HCK11" s="928"/>
      <c r="HCL11" s="928"/>
      <c r="HCM11" s="928"/>
      <c r="HCN11" s="928"/>
      <c r="HCO11" s="928"/>
      <c r="HCP11" s="928"/>
      <c r="HCQ11" s="928"/>
      <c r="HCR11" s="928"/>
      <c r="HCS11" s="928"/>
      <c r="HCT11" s="928"/>
      <c r="HCU11" s="928"/>
      <c r="HCV11" s="928"/>
      <c r="HCW11" s="928"/>
      <c r="HCX11" s="928"/>
      <c r="HCY11" s="928"/>
      <c r="HCZ11" s="928"/>
      <c r="HDA11" s="928"/>
      <c r="HDB11" s="928"/>
      <c r="HDC11" s="928"/>
      <c r="HDD11" s="928"/>
      <c r="HDE11" s="928"/>
      <c r="HDF11" s="928"/>
      <c r="HDG11" s="928"/>
      <c r="HDH11" s="928"/>
      <c r="HDI11" s="928"/>
      <c r="HDJ11" s="928"/>
      <c r="HDK11" s="928"/>
      <c r="HDL11" s="928"/>
      <c r="HDM11" s="928"/>
      <c r="HDN11" s="928"/>
      <c r="HDO11" s="928"/>
      <c r="HDP11" s="928"/>
      <c r="HDQ11" s="928"/>
      <c r="HDR11" s="928"/>
      <c r="HDS11" s="928"/>
      <c r="HDT11" s="928"/>
      <c r="HDU11" s="928"/>
      <c r="HDV11" s="928"/>
      <c r="HDW11" s="928"/>
      <c r="HDX11" s="928"/>
      <c r="HDY11" s="928"/>
      <c r="HDZ11" s="928"/>
      <c r="HEA11" s="928"/>
      <c r="HEB11" s="928"/>
      <c r="HEC11" s="928"/>
      <c r="HED11" s="928"/>
      <c r="HEE11" s="928"/>
      <c r="HEF11" s="928"/>
      <c r="HEG11" s="928"/>
      <c r="HEH11" s="928"/>
      <c r="HEI11" s="928"/>
      <c r="HEJ11" s="928"/>
      <c r="HEK11" s="928"/>
      <c r="HEL11" s="928"/>
      <c r="HEM11" s="928"/>
      <c r="HEN11" s="928"/>
      <c r="HEO11" s="928"/>
      <c r="HEP11" s="928"/>
      <c r="HEQ11" s="928"/>
      <c r="HER11" s="928"/>
      <c r="HES11" s="928"/>
      <c r="HET11" s="928"/>
      <c r="HEU11" s="928"/>
      <c r="HEV11" s="928"/>
      <c r="HEW11" s="928"/>
      <c r="HEX11" s="928"/>
      <c r="HEY11" s="928"/>
      <c r="HEZ11" s="928"/>
      <c r="HFA11" s="928"/>
      <c r="HFB11" s="928"/>
      <c r="HFC11" s="928"/>
      <c r="HFD11" s="928"/>
      <c r="HFE11" s="928"/>
      <c r="HFF11" s="928"/>
      <c r="HFG11" s="928"/>
      <c r="HFH11" s="928"/>
      <c r="HFI11" s="928"/>
      <c r="HFJ11" s="928"/>
      <c r="HFK11" s="928"/>
      <c r="HFL11" s="928"/>
      <c r="HFM11" s="928"/>
      <c r="HFN11" s="928"/>
      <c r="HFO11" s="928"/>
      <c r="HFP11" s="928"/>
      <c r="HFQ11" s="928"/>
      <c r="HFR11" s="928"/>
      <c r="HFS11" s="928"/>
      <c r="HFT11" s="928"/>
      <c r="HFU11" s="928"/>
      <c r="HFV11" s="928"/>
      <c r="HFW11" s="928"/>
      <c r="HFX11" s="928"/>
      <c r="HFY11" s="928"/>
      <c r="HFZ11" s="928"/>
      <c r="HGA11" s="928"/>
      <c r="HGB11" s="928"/>
      <c r="HGC11" s="928"/>
      <c r="HGD11" s="928"/>
      <c r="HGE11" s="928"/>
      <c r="HGF11" s="928"/>
      <c r="HGG11" s="928"/>
      <c r="HGH11" s="928"/>
      <c r="HGI11" s="928"/>
      <c r="HGJ11" s="928"/>
      <c r="HGK11" s="928"/>
      <c r="HGL11" s="928"/>
      <c r="HGM11" s="928"/>
      <c r="HGN11" s="928"/>
      <c r="HGO11" s="928"/>
      <c r="HGP11" s="928"/>
      <c r="HGQ11" s="928"/>
      <c r="HGR11" s="928"/>
      <c r="HGS11" s="928"/>
      <c r="HGT11" s="928"/>
      <c r="HGU11" s="928"/>
      <c r="HGV11" s="928"/>
      <c r="HGW11" s="928"/>
      <c r="HGX11" s="928"/>
      <c r="HGY11" s="928"/>
      <c r="HGZ11" s="928"/>
      <c r="HHA11" s="928"/>
      <c r="HHB11" s="928"/>
      <c r="HHC11" s="928"/>
      <c r="HHD11" s="928"/>
      <c r="HHE11" s="928"/>
      <c r="HHF11" s="928"/>
      <c r="HHG11" s="928"/>
      <c r="HHH11" s="928"/>
      <c r="HHI11" s="928"/>
      <c r="HHJ11" s="928"/>
      <c r="HHK11" s="928"/>
      <c r="HHL11" s="928"/>
      <c r="HHM11" s="928"/>
      <c r="HHN11" s="928"/>
      <c r="HHO11" s="928"/>
      <c r="HHP11" s="928"/>
      <c r="HHQ11" s="928"/>
      <c r="HHR11" s="928"/>
      <c r="HHS11" s="928"/>
      <c r="HHT11" s="928"/>
      <c r="HHU11" s="928"/>
      <c r="HHV11" s="928"/>
      <c r="HHW11" s="928"/>
      <c r="HHX11" s="928"/>
      <c r="HHY11" s="928"/>
      <c r="HHZ11" s="928"/>
      <c r="HIA11" s="928"/>
      <c r="HIB11" s="928"/>
      <c r="HIC11" s="928"/>
      <c r="HID11" s="928"/>
      <c r="HIE11" s="928"/>
      <c r="HIF11" s="928"/>
      <c r="HIG11" s="928"/>
      <c r="HIH11" s="928"/>
      <c r="HII11" s="928"/>
      <c r="HIJ11" s="928"/>
      <c r="HIK11" s="928"/>
      <c r="HIL11" s="928"/>
      <c r="HIM11" s="928"/>
      <c r="HIN11" s="928"/>
      <c r="HIO11" s="928"/>
      <c r="HIP11" s="928"/>
      <c r="HIQ11" s="928"/>
      <c r="HIR11" s="928"/>
      <c r="HIS11" s="928"/>
      <c r="HIT11" s="928"/>
      <c r="HIU11" s="928"/>
      <c r="HIV11" s="928"/>
      <c r="HIW11" s="928"/>
      <c r="HIX11" s="928"/>
      <c r="HIY11" s="928"/>
      <c r="HIZ11" s="928"/>
      <c r="HJA11" s="928"/>
      <c r="HJB11" s="928"/>
      <c r="HJC11" s="928"/>
      <c r="HJD11" s="928"/>
      <c r="HJE11" s="928"/>
      <c r="HJF11" s="928"/>
      <c r="HJG11" s="928"/>
      <c r="HJH11" s="928"/>
      <c r="HJI11" s="928"/>
      <c r="HJJ11" s="928"/>
      <c r="HJK11" s="928"/>
      <c r="HJL11" s="928"/>
      <c r="HJM11" s="928"/>
      <c r="HJN11" s="928"/>
      <c r="HJO11" s="928"/>
      <c r="HJP11" s="928"/>
      <c r="HJQ11" s="928"/>
      <c r="HJR11" s="928"/>
      <c r="HJS11" s="928"/>
      <c r="HJT11" s="928"/>
      <c r="HJU11" s="928"/>
      <c r="HJV11" s="928"/>
      <c r="HJW11" s="928"/>
      <c r="HJX11" s="928"/>
      <c r="HJY11" s="928"/>
      <c r="HJZ11" s="928"/>
      <c r="HKA11" s="928"/>
      <c r="HKB11" s="928"/>
      <c r="HKC11" s="928"/>
      <c r="HKD11" s="928"/>
      <c r="HKE11" s="928"/>
      <c r="HKF11" s="928"/>
      <c r="HKG11" s="928"/>
      <c r="HKH11" s="928"/>
      <c r="HKI11" s="928"/>
      <c r="HKJ11" s="928"/>
      <c r="HKK11" s="928"/>
      <c r="HKL11" s="928"/>
      <c r="HKM11" s="928"/>
      <c r="HKN11" s="928"/>
      <c r="HKO11" s="928"/>
      <c r="HKP11" s="928"/>
      <c r="HKQ11" s="928"/>
      <c r="HKR11" s="928"/>
      <c r="HKS11" s="928"/>
      <c r="HKT11" s="928"/>
      <c r="HKU11" s="928"/>
      <c r="HKV11" s="928"/>
      <c r="HKW11" s="928"/>
      <c r="HKX11" s="928"/>
      <c r="HKY11" s="928"/>
      <c r="HKZ11" s="928"/>
      <c r="HLA11" s="928"/>
      <c r="HLB11" s="928"/>
      <c r="HLC11" s="928"/>
      <c r="HLD11" s="928"/>
      <c r="HLE11" s="928"/>
      <c r="HLF11" s="928"/>
      <c r="HLG11" s="928"/>
      <c r="HLH11" s="928"/>
      <c r="HLI11" s="928"/>
      <c r="HLJ11" s="928"/>
      <c r="HLK11" s="928"/>
      <c r="HLL11" s="928"/>
      <c r="HLM11" s="928"/>
      <c r="HLN11" s="928"/>
      <c r="HLO11" s="928"/>
      <c r="HLP11" s="928"/>
      <c r="HLQ11" s="928"/>
      <c r="HLR11" s="928"/>
      <c r="HLS11" s="928"/>
      <c r="HLT11" s="928"/>
      <c r="HLU11" s="928"/>
      <c r="HLV11" s="928"/>
      <c r="HLW11" s="928"/>
      <c r="HLX11" s="928"/>
      <c r="HLY11" s="928"/>
      <c r="HLZ11" s="928"/>
      <c r="HMA11" s="928"/>
      <c r="HMB11" s="928"/>
      <c r="HMC11" s="928"/>
      <c r="HMD11" s="928"/>
      <c r="HME11" s="928"/>
      <c r="HMF11" s="928"/>
      <c r="HMG11" s="928"/>
      <c r="HMH11" s="928"/>
      <c r="HMI11" s="928"/>
      <c r="HMJ11" s="928"/>
      <c r="HMK11" s="928"/>
      <c r="HML11" s="928"/>
      <c r="HMM11" s="928"/>
      <c r="HMN11" s="928"/>
      <c r="HMO11" s="928"/>
      <c r="HMP11" s="928"/>
      <c r="HMQ11" s="928"/>
      <c r="HMR11" s="928"/>
      <c r="HMS11" s="928"/>
      <c r="HMT11" s="928"/>
      <c r="HMU11" s="928"/>
      <c r="HMV11" s="928"/>
      <c r="HMW11" s="928"/>
      <c r="HMX11" s="928"/>
      <c r="HMY11" s="928"/>
      <c r="HMZ11" s="928"/>
      <c r="HNA11" s="928"/>
      <c r="HNB11" s="928"/>
      <c r="HNC11" s="928"/>
      <c r="HND11" s="928"/>
      <c r="HNE11" s="928"/>
      <c r="HNF11" s="928"/>
      <c r="HNG11" s="928"/>
      <c r="HNH11" s="928"/>
      <c r="HNI11" s="928"/>
      <c r="HNJ11" s="928"/>
      <c r="HNK11" s="928"/>
      <c r="HNL11" s="928"/>
      <c r="HNM11" s="928"/>
      <c r="HNN11" s="928"/>
      <c r="HNO11" s="928"/>
      <c r="HNP11" s="928"/>
      <c r="HNQ11" s="928"/>
      <c r="HNR11" s="928"/>
      <c r="HNS11" s="928"/>
      <c r="HNT11" s="928"/>
      <c r="HNU11" s="928"/>
      <c r="HNV11" s="928"/>
      <c r="HNW11" s="928"/>
      <c r="HNX11" s="928"/>
      <c r="HNY11" s="928"/>
      <c r="HNZ11" s="928"/>
      <c r="HOA11" s="928"/>
      <c r="HOB11" s="928"/>
      <c r="HOC11" s="928"/>
      <c r="HOD11" s="928"/>
      <c r="HOE11" s="928"/>
      <c r="HOF11" s="928"/>
      <c r="HOG11" s="928"/>
      <c r="HOH11" s="928"/>
      <c r="HOI11" s="928"/>
      <c r="HOJ11" s="928"/>
      <c r="HOK11" s="928"/>
      <c r="HOL11" s="928"/>
      <c r="HOM11" s="928"/>
      <c r="HON11" s="928"/>
      <c r="HOO11" s="928"/>
      <c r="HOP11" s="928"/>
      <c r="HOQ11" s="928"/>
      <c r="HOR11" s="928"/>
      <c r="HOS11" s="928"/>
      <c r="HOT11" s="928"/>
      <c r="HOU11" s="928"/>
      <c r="HOV11" s="928"/>
      <c r="HOW11" s="928"/>
      <c r="HOX11" s="928"/>
      <c r="HOY11" s="928"/>
      <c r="HOZ11" s="928"/>
      <c r="HPA11" s="928"/>
      <c r="HPB11" s="928"/>
      <c r="HPC11" s="928"/>
      <c r="HPD11" s="928"/>
      <c r="HPE11" s="928"/>
      <c r="HPF11" s="928"/>
      <c r="HPG11" s="928"/>
      <c r="HPH11" s="928"/>
      <c r="HPI11" s="928"/>
      <c r="HPJ11" s="928"/>
      <c r="HPK11" s="928"/>
      <c r="HPL11" s="928"/>
      <c r="HPM11" s="928"/>
      <c r="HPN11" s="928"/>
      <c r="HPO11" s="928"/>
      <c r="HPP11" s="928"/>
      <c r="HPQ11" s="928"/>
      <c r="HPR11" s="928"/>
      <c r="HPS11" s="928"/>
      <c r="HPT11" s="928"/>
      <c r="HPU11" s="928"/>
      <c r="HPV11" s="928"/>
      <c r="HPW11" s="928"/>
      <c r="HPX11" s="928"/>
      <c r="HPY11" s="928"/>
      <c r="HPZ11" s="928"/>
      <c r="HQA11" s="928"/>
      <c r="HQB11" s="928"/>
      <c r="HQC11" s="928"/>
      <c r="HQD11" s="928"/>
      <c r="HQE11" s="928"/>
      <c r="HQF11" s="928"/>
      <c r="HQG11" s="928"/>
      <c r="HQH11" s="928"/>
      <c r="HQI11" s="928"/>
      <c r="HQJ11" s="928"/>
      <c r="HQK11" s="928"/>
      <c r="HQL11" s="928"/>
      <c r="HQM11" s="928"/>
      <c r="HQN11" s="928"/>
      <c r="HQO11" s="928"/>
      <c r="HQP11" s="928"/>
      <c r="HQQ11" s="928"/>
      <c r="HQR11" s="928"/>
      <c r="HQS11" s="928"/>
      <c r="HQT11" s="928"/>
      <c r="HQU11" s="928"/>
      <c r="HQV11" s="928"/>
      <c r="HQW11" s="928"/>
      <c r="HQX11" s="928"/>
      <c r="HQY11" s="928"/>
      <c r="HQZ11" s="928"/>
      <c r="HRA11" s="928"/>
      <c r="HRB11" s="928"/>
      <c r="HRC11" s="928"/>
      <c r="HRD11" s="928"/>
      <c r="HRE11" s="928"/>
      <c r="HRF11" s="928"/>
      <c r="HRG11" s="928"/>
      <c r="HRH11" s="928"/>
      <c r="HRI11" s="928"/>
      <c r="HRJ11" s="928"/>
      <c r="HRK11" s="928"/>
      <c r="HRL11" s="928"/>
      <c r="HRM11" s="928"/>
      <c r="HRN11" s="928"/>
      <c r="HRO11" s="928"/>
      <c r="HRP11" s="928"/>
      <c r="HRQ11" s="928"/>
      <c r="HRR11" s="928"/>
      <c r="HRS11" s="928"/>
      <c r="HRT11" s="928"/>
      <c r="HRU11" s="928"/>
      <c r="HRV11" s="928"/>
      <c r="HRW11" s="928"/>
      <c r="HRX11" s="928"/>
      <c r="HRY11" s="928"/>
      <c r="HRZ11" s="928"/>
      <c r="HSA11" s="928"/>
      <c r="HSB11" s="928"/>
      <c r="HSC11" s="928"/>
      <c r="HSD11" s="928"/>
      <c r="HSE11" s="928"/>
      <c r="HSF11" s="928"/>
      <c r="HSG11" s="928"/>
      <c r="HSH11" s="928"/>
      <c r="HSI11" s="928"/>
      <c r="HSJ11" s="928"/>
      <c r="HSK11" s="928"/>
      <c r="HSL11" s="928"/>
      <c r="HSM11" s="928"/>
      <c r="HSN11" s="928"/>
      <c r="HSO11" s="928"/>
      <c r="HSP11" s="928"/>
      <c r="HSQ11" s="928"/>
      <c r="HSR11" s="928"/>
      <c r="HSS11" s="928"/>
      <c r="HST11" s="928"/>
      <c r="HSU11" s="928"/>
      <c r="HSV11" s="928"/>
      <c r="HSW11" s="928"/>
      <c r="HSX11" s="928"/>
      <c r="HSY11" s="928"/>
      <c r="HSZ11" s="928"/>
      <c r="HTA11" s="928"/>
      <c r="HTB11" s="928"/>
      <c r="HTC11" s="928"/>
      <c r="HTD11" s="928"/>
      <c r="HTE11" s="928"/>
      <c r="HTF11" s="928"/>
      <c r="HTG11" s="928"/>
      <c r="HTH11" s="928"/>
      <c r="HTI11" s="928"/>
      <c r="HTJ11" s="928"/>
      <c r="HTK11" s="928"/>
      <c r="HTL11" s="928"/>
      <c r="HTM11" s="928"/>
      <c r="HTN11" s="928"/>
      <c r="HTO11" s="928"/>
      <c r="HTP11" s="928"/>
      <c r="HTQ11" s="928"/>
      <c r="HTR11" s="928"/>
      <c r="HTS11" s="928"/>
      <c r="HTT11" s="928"/>
      <c r="HTU11" s="928"/>
      <c r="HTV11" s="928"/>
      <c r="HTW11" s="928"/>
      <c r="HTX11" s="928"/>
      <c r="HTY11" s="928"/>
      <c r="HTZ11" s="928"/>
      <c r="HUA11" s="928"/>
      <c r="HUB11" s="928"/>
      <c r="HUC11" s="928"/>
      <c r="HUD11" s="928"/>
      <c r="HUE11" s="928"/>
      <c r="HUF11" s="928"/>
      <c r="HUG11" s="928"/>
      <c r="HUH11" s="928"/>
      <c r="HUI11" s="928"/>
      <c r="HUJ11" s="928"/>
      <c r="HUK11" s="928"/>
      <c r="HUL11" s="928"/>
      <c r="HUM11" s="928"/>
      <c r="HUN11" s="928"/>
      <c r="HUO11" s="928"/>
      <c r="HUP11" s="928"/>
      <c r="HUQ11" s="928"/>
      <c r="HUR11" s="928"/>
      <c r="HUS11" s="928"/>
      <c r="HUT11" s="928"/>
      <c r="HUU11" s="928"/>
      <c r="HUV11" s="928"/>
      <c r="HUW11" s="928"/>
      <c r="HUX11" s="928"/>
      <c r="HUY11" s="928"/>
      <c r="HUZ11" s="928"/>
      <c r="HVA11" s="928"/>
      <c r="HVB11" s="928"/>
      <c r="HVC11" s="928"/>
      <c r="HVD11" s="928"/>
      <c r="HVE11" s="928"/>
      <c r="HVF11" s="928"/>
      <c r="HVG11" s="928"/>
      <c r="HVH11" s="928"/>
      <c r="HVI11" s="928"/>
      <c r="HVJ11" s="928"/>
      <c r="HVK11" s="928"/>
      <c r="HVL11" s="928"/>
      <c r="HVM11" s="928"/>
      <c r="HVN11" s="928"/>
      <c r="HVO11" s="928"/>
      <c r="HVP11" s="928"/>
      <c r="HVQ11" s="928"/>
      <c r="HVR11" s="928"/>
      <c r="HVS11" s="928"/>
      <c r="HVT11" s="928"/>
      <c r="HVU11" s="928"/>
      <c r="HVV11" s="928"/>
      <c r="HVW11" s="928"/>
      <c r="HVX11" s="928"/>
      <c r="HVY11" s="928"/>
      <c r="HVZ11" s="928"/>
      <c r="HWA11" s="928"/>
      <c r="HWB11" s="928"/>
      <c r="HWC11" s="928"/>
      <c r="HWD11" s="928"/>
      <c r="HWE11" s="928"/>
      <c r="HWF11" s="928"/>
      <c r="HWG11" s="928"/>
      <c r="HWH11" s="928"/>
      <c r="HWI11" s="928"/>
      <c r="HWJ11" s="928"/>
      <c r="HWK11" s="928"/>
      <c r="HWL11" s="928"/>
      <c r="HWM11" s="928"/>
      <c r="HWN11" s="928"/>
      <c r="HWO11" s="928"/>
      <c r="HWP11" s="928"/>
      <c r="HWQ11" s="928"/>
      <c r="HWR11" s="928"/>
      <c r="HWS11" s="928"/>
      <c r="HWT11" s="928"/>
      <c r="HWU11" s="928"/>
      <c r="HWV11" s="928"/>
      <c r="HWW11" s="928"/>
      <c r="HWX11" s="928"/>
      <c r="HWY11" s="928"/>
      <c r="HWZ11" s="928"/>
      <c r="HXA11" s="928"/>
      <c r="HXB11" s="928"/>
      <c r="HXC11" s="928"/>
      <c r="HXD11" s="928"/>
      <c r="HXE11" s="928"/>
      <c r="HXF11" s="928"/>
      <c r="HXG11" s="928"/>
      <c r="HXH11" s="928"/>
      <c r="HXI11" s="928"/>
      <c r="HXJ11" s="928"/>
      <c r="HXK11" s="928"/>
      <c r="HXL11" s="928"/>
      <c r="HXM11" s="928"/>
      <c r="HXN11" s="928"/>
      <c r="HXO11" s="928"/>
      <c r="HXP11" s="928"/>
      <c r="HXQ11" s="928"/>
      <c r="HXR11" s="928"/>
      <c r="HXS11" s="928"/>
      <c r="HXT11" s="928"/>
      <c r="HXU11" s="928"/>
      <c r="HXV11" s="928"/>
      <c r="HXW11" s="928"/>
      <c r="HXX11" s="928"/>
      <c r="HXY11" s="928"/>
      <c r="HXZ11" s="928"/>
      <c r="HYA11" s="928"/>
      <c r="HYB11" s="928"/>
      <c r="HYC11" s="928"/>
      <c r="HYD11" s="928"/>
      <c r="HYE11" s="928"/>
      <c r="HYF11" s="928"/>
      <c r="HYG11" s="928"/>
      <c r="HYH11" s="928"/>
      <c r="HYI11" s="928"/>
      <c r="HYJ11" s="928"/>
      <c r="HYK11" s="928"/>
      <c r="HYL11" s="928"/>
      <c r="HYM11" s="928"/>
      <c r="HYN11" s="928"/>
      <c r="HYO11" s="928"/>
      <c r="HYP11" s="928"/>
      <c r="HYQ11" s="928"/>
      <c r="HYR11" s="928"/>
      <c r="HYS11" s="928"/>
      <c r="HYT11" s="928"/>
      <c r="HYU11" s="928"/>
      <c r="HYV11" s="928"/>
      <c r="HYW11" s="928"/>
      <c r="HYX11" s="928"/>
      <c r="HYY11" s="928"/>
      <c r="HYZ11" s="928"/>
      <c r="HZA11" s="928"/>
      <c r="HZB11" s="928"/>
      <c r="HZC11" s="928"/>
      <c r="HZD11" s="928"/>
      <c r="HZE11" s="928"/>
      <c r="HZF11" s="928"/>
      <c r="HZG11" s="928"/>
      <c r="HZH11" s="928"/>
      <c r="HZI11" s="928"/>
      <c r="HZJ11" s="928"/>
      <c r="HZK11" s="928"/>
      <c r="HZL11" s="928"/>
      <c r="HZM11" s="928"/>
      <c r="HZN11" s="928"/>
      <c r="HZO11" s="928"/>
      <c r="HZP11" s="928"/>
      <c r="HZQ11" s="928"/>
      <c r="HZR11" s="928"/>
      <c r="HZS11" s="928"/>
      <c r="HZT11" s="928"/>
      <c r="HZU11" s="928"/>
      <c r="HZV11" s="928"/>
      <c r="HZW11" s="928"/>
      <c r="HZX11" s="928"/>
      <c r="HZY11" s="928"/>
      <c r="HZZ11" s="928"/>
      <c r="IAA11" s="928"/>
      <c r="IAB11" s="928"/>
      <c r="IAC11" s="928"/>
      <c r="IAD11" s="928"/>
      <c r="IAE11" s="928"/>
      <c r="IAF11" s="928"/>
      <c r="IAG11" s="928"/>
      <c r="IAH11" s="928"/>
      <c r="IAI11" s="928"/>
      <c r="IAJ11" s="928"/>
      <c r="IAK11" s="928"/>
      <c r="IAL11" s="928"/>
      <c r="IAM11" s="928"/>
      <c r="IAN11" s="928"/>
      <c r="IAO11" s="928"/>
      <c r="IAP11" s="928"/>
      <c r="IAQ11" s="928"/>
      <c r="IAR11" s="928"/>
      <c r="IAS11" s="928"/>
      <c r="IAT11" s="928"/>
      <c r="IAU11" s="928"/>
      <c r="IAV11" s="928"/>
      <c r="IAW11" s="928"/>
      <c r="IAX11" s="928"/>
      <c r="IAY11" s="928"/>
      <c r="IAZ11" s="928"/>
      <c r="IBA11" s="928"/>
      <c r="IBB11" s="928"/>
      <c r="IBC11" s="928"/>
      <c r="IBD11" s="928"/>
      <c r="IBE11" s="928"/>
      <c r="IBF11" s="928"/>
      <c r="IBG11" s="928"/>
      <c r="IBH11" s="928"/>
      <c r="IBI11" s="928"/>
      <c r="IBJ11" s="928"/>
      <c r="IBK11" s="928"/>
      <c r="IBL11" s="928"/>
      <c r="IBM11" s="928"/>
      <c r="IBN11" s="928"/>
      <c r="IBO11" s="928"/>
      <c r="IBP11" s="928"/>
      <c r="IBQ11" s="928"/>
      <c r="IBR11" s="928"/>
      <c r="IBS11" s="928"/>
      <c r="IBT11" s="928"/>
      <c r="IBU11" s="928"/>
      <c r="IBV11" s="928"/>
      <c r="IBW11" s="928"/>
      <c r="IBX11" s="928"/>
      <c r="IBY11" s="928"/>
      <c r="IBZ11" s="928"/>
      <c r="ICA11" s="928"/>
      <c r="ICB11" s="928"/>
      <c r="ICC11" s="928"/>
      <c r="ICD11" s="928"/>
      <c r="ICE11" s="928"/>
      <c r="ICF11" s="928"/>
      <c r="ICG11" s="928"/>
      <c r="ICH11" s="928"/>
      <c r="ICI11" s="928"/>
      <c r="ICJ11" s="928"/>
      <c r="ICK11" s="928"/>
      <c r="ICL11" s="928"/>
      <c r="ICM11" s="928"/>
      <c r="ICN11" s="928"/>
      <c r="ICO11" s="928"/>
      <c r="ICP11" s="928"/>
      <c r="ICQ11" s="928"/>
      <c r="ICR11" s="928"/>
      <c r="ICS11" s="928"/>
      <c r="ICT11" s="928"/>
      <c r="ICU11" s="928"/>
      <c r="ICV11" s="928"/>
      <c r="ICW11" s="928"/>
      <c r="ICX11" s="928"/>
      <c r="ICY11" s="928"/>
      <c r="ICZ11" s="928"/>
      <c r="IDA11" s="928"/>
      <c r="IDB11" s="928"/>
      <c r="IDC11" s="928"/>
      <c r="IDD11" s="928"/>
      <c r="IDE11" s="928"/>
      <c r="IDF11" s="928"/>
      <c r="IDG11" s="928"/>
      <c r="IDH11" s="928"/>
      <c r="IDI11" s="928"/>
      <c r="IDJ11" s="928"/>
      <c r="IDK11" s="928"/>
      <c r="IDL11" s="928"/>
      <c r="IDM11" s="928"/>
      <c r="IDN11" s="928"/>
      <c r="IDO11" s="928"/>
      <c r="IDP11" s="928"/>
      <c r="IDQ11" s="928"/>
      <c r="IDR11" s="928"/>
      <c r="IDS11" s="928"/>
      <c r="IDT11" s="928"/>
      <c r="IDU11" s="928"/>
      <c r="IDV11" s="928"/>
      <c r="IDW11" s="928"/>
      <c r="IDX11" s="928"/>
      <c r="IDY11" s="928"/>
      <c r="IDZ11" s="928"/>
      <c r="IEA11" s="928"/>
      <c r="IEB11" s="928"/>
      <c r="IEC11" s="928"/>
      <c r="IED11" s="928"/>
      <c r="IEE11" s="928"/>
      <c r="IEF11" s="928"/>
      <c r="IEG11" s="928"/>
      <c r="IEH11" s="928"/>
      <c r="IEI11" s="928"/>
      <c r="IEJ11" s="928"/>
      <c r="IEK11" s="928"/>
      <c r="IEL11" s="928"/>
      <c r="IEM11" s="928"/>
      <c r="IEN11" s="928"/>
      <c r="IEO11" s="928"/>
      <c r="IEP11" s="928"/>
      <c r="IEQ11" s="928"/>
      <c r="IER11" s="928"/>
      <c r="IES11" s="928"/>
      <c r="IET11" s="928"/>
      <c r="IEU11" s="928"/>
      <c r="IEV11" s="928"/>
      <c r="IEW11" s="928"/>
      <c r="IEX11" s="928"/>
      <c r="IEY11" s="928"/>
      <c r="IEZ11" s="928"/>
      <c r="IFA11" s="928"/>
      <c r="IFB11" s="928"/>
      <c r="IFC11" s="928"/>
      <c r="IFD11" s="928"/>
      <c r="IFE11" s="928"/>
      <c r="IFF11" s="928"/>
      <c r="IFG11" s="928"/>
      <c r="IFH11" s="928"/>
      <c r="IFI11" s="928"/>
      <c r="IFJ11" s="928"/>
      <c r="IFK11" s="928"/>
      <c r="IFL11" s="928"/>
      <c r="IFM11" s="928"/>
      <c r="IFN11" s="928"/>
      <c r="IFO11" s="928"/>
      <c r="IFP11" s="928"/>
      <c r="IFQ11" s="928"/>
      <c r="IFR11" s="928"/>
      <c r="IFS11" s="928"/>
      <c r="IFT11" s="928"/>
      <c r="IFU11" s="928"/>
      <c r="IFV11" s="928"/>
      <c r="IFW11" s="928"/>
      <c r="IFX11" s="928"/>
      <c r="IFY11" s="928"/>
      <c r="IFZ11" s="928"/>
      <c r="IGA11" s="928"/>
      <c r="IGB11" s="928"/>
      <c r="IGC11" s="928"/>
      <c r="IGD11" s="928"/>
      <c r="IGE11" s="928"/>
      <c r="IGF11" s="928"/>
      <c r="IGG11" s="928"/>
      <c r="IGH11" s="928"/>
      <c r="IGI11" s="928"/>
      <c r="IGJ11" s="928"/>
      <c r="IGK11" s="928"/>
      <c r="IGL11" s="928"/>
      <c r="IGM11" s="928"/>
      <c r="IGN11" s="928"/>
      <c r="IGO11" s="928"/>
      <c r="IGP11" s="928"/>
      <c r="IGQ11" s="928"/>
      <c r="IGR11" s="928"/>
      <c r="IGS11" s="928"/>
      <c r="IGT11" s="928"/>
      <c r="IGU11" s="928"/>
      <c r="IGV11" s="928"/>
      <c r="IGW11" s="928"/>
      <c r="IGX11" s="928"/>
      <c r="IGY11" s="928"/>
      <c r="IGZ11" s="928"/>
      <c r="IHA11" s="928"/>
      <c r="IHB11" s="928"/>
      <c r="IHC11" s="928"/>
      <c r="IHD11" s="928"/>
      <c r="IHE11" s="928"/>
      <c r="IHF11" s="928"/>
      <c r="IHG11" s="928"/>
      <c r="IHH11" s="928"/>
      <c r="IHI11" s="928"/>
      <c r="IHJ11" s="928"/>
      <c r="IHK11" s="928"/>
      <c r="IHL11" s="928"/>
      <c r="IHM11" s="928"/>
      <c r="IHN11" s="928"/>
      <c r="IHO11" s="928"/>
      <c r="IHP11" s="928"/>
      <c r="IHQ11" s="928"/>
      <c r="IHR11" s="928"/>
      <c r="IHS11" s="928"/>
      <c r="IHT11" s="928"/>
      <c r="IHU11" s="928"/>
      <c r="IHV11" s="928"/>
      <c r="IHW11" s="928"/>
      <c r="IHX11" s="928"/>
      <c r="IHY11" s="928"/>
      <c r="IHZ11" s="928"/>
      <c r="IIA11" s="928"/>
      <c r="IIB11" s="928"/>
      <c r="IIC11" s="928"/>
      <c r="IID11" s="928"/>
      <c r="IIE11" s="928"/>
      <c r="IIF11" s="928"/>
      <c r="IIG11" s="928"/>
      <c r="IIH11" s="928"/>
      <c r="III11" s="928"/>
      <c r="IIJ11" s="928"/>
      <c r="IIK11" s="928"/>
      <c r="IIL11" s="928"/>
      <c r="IIM11" s="928"/>
      <c r="IIN11" s="928"/>
      <c r="IIO11" s="928"/>
      <c r="IIP11" s="928"/>
      <c r="IIQ11" s="928"/>
      <c r="IIR11" s="928"/>
      <c r="IIS11" s="928"/>
      <c r="IIT11" s="928"/>
      <c r="IIU11" s="928"/>
      <c r="IIV11" s="928"/>
      <c r="IIW11" s="928"/>
      <c r="IIX11" s="928"/>
      <c r="IIY11" s="928"/>
      <c r="IIZ11" s="928"/>
      <c r="IJA11" s="928"/>
      <c r="IJB11" s="928"/>
      <c r="IJC11" s="928"/>
      <c r="IJD11" s="928"/>
      <c r="IJE11" s="928"/>
      <c r="IJF11" s="928"/>
      <c r="IJG11" s="928"/>
      <c r="IJH11" s="928"/>
      <c r="IJI11" s="928"/>
      <c r="IJJ11" s="928"/>
      <c r="IJK11" s="928"/>
      <c r="IJL11" s="928"/>
      <c r="IJM11" s="928"/>
      <c r="IJN11" s="928"/>
      <c r="IJO11" s="928"/>
      <c r="IJP11" s="928"/>
      <c r="IJQ11" s="928"/>
      <c r="IJR11" s="928"/>
      <c r="IJS11" s="928"/>
      <c r="IJT11" s="928"/>
      <c r="IJU11" s="928"/>
      <c r="IJV11" s="928"/>
      <c r="IJW11" s="928"/>
      <c r="IJX11" s="928"/>
      <c r="IJY11" s="928"/>
      <c r="IJZ11" s="928"/>
      <c r="IKA11" s="928"/>
      <c r="IKB11" s="928"/>
      <c r="IKC11" s="928"/>
      <c r="IKD11" s="928"/>
      <c r="IKE11" s="928"/>
      <c r="IKF11" s="928"/>
      <c r="IKG11" s="928"/>
      <c r="IKH11" s="928"/>
      <c r="IKI11" s="928"/>
      <c r="IKJ11" s="928"/>
      <c r="IKK11" s="928"/>
      <c r="IKL11" s="928"/>
      <c r="IKM11" s="928"/>
      <c r="IKN11" s="928"/>
      <c r="IKO11" s="928"/>
      <c r="IKP11" s="928"/>
      <c r="IKQ11" s="928"/>
      <c r="IKR11" s="928"/>
      <c r="IKS11" s="928"/>
      <c r="IKT11" s="928"/>
      <c r="IKU11" s="928"/>
      <c r="IKV11" s="928"/>
      <c r="IKW11" s="928"/>
      <c r="IKX11" s="928"/>
      <c r="IKY11" s="928"/>
      <c r="IKZ11" s="928"/>
      <c r="ILA11" s="928"/>
      <c r="ILB11" s="928"/>
      <c r="ILC11" s="928"/>
      <c r="ILD11" s="928"/>
      <c r="ILE11" s="928"/>
      <c r="ILF11" s="928"/>
      <c r="ILG11" s="928"/>
      <c r="ILH11" s="928"/>
      <c r="ILI11" s="928"/>
      <c r="ILJ11" s="928"/>
      <c r="ILK11" s="928"/>
      <c r="ILL11" s="928"/>
      <c r="ILM11" s="928"/>
      <c r="ILN11" s="928"/>
      <c r="ILO11" s="928"/>
      <c r="ILP11" s="928"/>
      <c r="ILQ11" s="928"/>
      <c r="ILR11" s="928"/>
      <c r="ILS11" s="928"/>
      <c r="ILT11" s="928"/>
      <c r="ILU11" s="928"/>
      <c r="ILV11" s="928"/>
      <c r="ILW11" s="928"/>
      <c r="ILX11" s="928"/>
      <c r="ILY11" s="928"/>
      <c r="ILZ11" s="928"/>
      <c r="IMA11" s="928"/>
      <c r="IMB11" s="928"/>
      <c r="IMC11" s="928"/>
      <c r="IMD11" s="928"/>
      <c r="IME11" s="928"/>
      <c r="IMF11" s="928"/>
      <c r="IMG11" s="928"/>
      <c r="IMH11" s="928"/>
      <c r="IMI11" s="928"/>
      <c r="IMJ11" s="928"/>
      <c r="IMK11" s="928"/>
      <c r="IML11" s="928"/>
      <c r="IMM11" s="928"/>
      <c r="IMN11" s="928"/>
      <c r="IMO11" s="928"/>
      <c r="IMP11" s="928"/>
      <c r="IMQ11" s="928"/>
      <c r="IMR11" s="928"/>
      <c r="IMS11" s="928"/>
      <c r="IMT11" s="928"/>
      <c r="IMU11" s="928"/>
      <c r="IMV11" s="928"/>
      <c r="IMW11" s="928"/>
      <c r="IMX11" s="928"/>
      <c r="IMY11" s="928"/>
      <c r="IMZ11" s="928"/>
      <c r="INA11" s="928"/>
      <c r="INB11" s="928"/>
      <c r="INC11" s="928"/>
      <c r="IND11" s="928"/>
      <c r="INE11" s="928"/>
      <c r="INF11" s="928"/>
      <c r="ING11" s="928"/>
      <c r="INH11" s="928"/>
      <c r="INI11" s="928"/>
      <c r="INJ11" s="928"/>
      <c r="INK11" s="928"/>
      <c r="INL11" s="928"/>
      <c r="INM11" s="928"/>
      <c r="INN11" s="928"/>
      <c r="INO11" s="928"/>
      <c r="INP11" s="928"/>
      <c r="INQ11" s="928"/>
      <c r="INR11" s="928"/>
      <c r="INS11" s="928"/>
      <c r="INT11" s="928"/>
      <c r="INU11" s="928"/>
      <c r="INV11" s="928"/>
      <c r="INW11" s="928"/>
      <c r="INX11" s="928"/>
      <c r="INY11" s="928"/>
      <c r="INZ11" s="928"/>
      <c r="IOA11" s="928"/>
      <c r="IOB11" s="928"/>
      <c r="IOC11" s="928"/>
      <c r="IOD11" s="928"/>
      <c r="IOE11" s="928"/>
      <c r="IOF11" s="928"/>
      <c r="IOG11" s="928"/>
      <c r="IOH11" s="928"/>
      <c r="IOI11" s="928"/>
      <c r="IOJ11" s="928"/>
      <c r="IOK11" s="928"/>
      <c r="IOL11" s="928"/>
      <c r="IOM11" s="928"/>
      <c r="ION11" s="928"/>
      <c r="IOO11" s="928"/>
      <c r="IOP11" s="928"/>
      <c r="IOQ11" s="928"/>
      <c r="IOR11" s="928"/>
      <c r="IOS11" s="928"/>
      <c r="IOT11" s="928"/>
      <c r="IOU11" s="928"/>
      <c r="IOV11" s="928"/>
      <c r="IOW11" s="928"/>
      <c r="IOX11" s="928"/>
      <c r="IOY11" s="928"/>
      <c r="IOZ11" s="928"/>
      <c r="IPA11" s="928"/>
      <c r="IPB11" s="928"/>
      <c r="IPC11" s="928"/>
      <c r="IPD11" s="928"/>
      <c r="IPE11" s="928"/>
      <c r="IPF11" s="928"/>
      <c r="IPG11" s="928"/>
      <c r="IPH11" s="928"/>
      <c r="IPI11" s="928"/>
      <c r="IPJ11" s="928"/>
      <c r="IPK11" s="928"/>
      <c r="IPL11" s="928"/>
      <c r="IPM11" s="928"/>
      <c r="IPN11" s="928"/>
      <c r="IPO11" s="928"/>
      <c r="IPP11" s="928"/>
      <c r="IPQ11" s="928"/>
      <c r="IPR11" s="928"/>
      <c r="IPS11" s="928"/>
      <c r="IPT11" s="928"/>
      <c r="IPU11" s="928"/>
      <c r="IPV11" s="928"/>
      <c r="IPW11" s="928"/>
      <c r="IPX11" s="928"/>
      <c r="IPY11" s="928"/>
      <c r="IPZ11" s="928"/>
      <c r="IQA11" s="928"/>
      <c r="IQB11" s="928"/>
      <c r="IQC11" s="928"/>
      <c r="IQD11" s="928"/>
      <c r="IQE11" s="928"/>
      <c r="IQF11" s="928"/>
      <c r="IQG11" s="928"/>
      <c r="IQH11" s="928"/>
      <c r="IQI11" s="928"/>
      <c r="IQJ11" s="928"/>
      <c r="IQK11" s="928"/>
      <c r="IQL11" s="928"/>
      <c r="IQM11" s="928"/>
      <c r="IQN11" s="928"/>
      <c r="IQO11" s="928"/>
      <c r="IQP11" s="928"/>
      <c r="IQQ11" s="928"/>
      <c r="IQR11" s="928"/>
      <c r="IQS11" s="928"/>
      <c r="IQT11" s="928"/>
      <c r="IQU11" s="928"/>
      <c r="IQV11" s="928"/>
      <c r="IQW11" s="928"/>
      <c r="IQX11" s="928"/>
      <c r="IQY11" s="928"/>
      <c r="IQZ11" s="928"/>
      <c r="IRA11" s="928"/>
      <c r="IRB11" s="928"/>
      <c r="IRC11" s="928"/>
      <c r="IRD11" s="928"/>
      <c r="IRE11" s="928"/>
      <c r="IRF11" s="928"/>
      <c r="IRG11" s="928"/>
      <c r="IRH11" s="928"/>
      <c r="IRI11" s="928"/>
      <c r="IRJ11" s="928"/>
      <c r="IRK11" s="928"/>
      <c r="IRL11" s="928"/>
      <c r="IRM11" s="928"/>
      <c r="IRN11" s="928"/>
      <c r="IRO11" s="928"/>
      <c r="IRP11" s="928"/>
      <c r="IRQ11" s="928"/>
      <c r="IRR11" s="928"/>
      <c r="IRS11" s="928"/>
      <c r="IRT11" s="928"/>
      <c r="IRU11" s="928"/>
      <c r="IRV11" s="928"/>
      <c r="IRW11" s="928"/>
      <c r="IRX11" s="928"/>
      <c r="IRY11" s="928"/>
      <c r="IRZ11" s="928"/>
      <c r="ISA11" s="928"/>
      <c r="ISB11" s="928"/>
      <c r="ISC11" s="928"/>
      <c r="ISD11" s="928"/>
      <c r="ISE11" s="928"/>
      <c r="ISF11" s="928"/>
      <c r="ISG11" s="928"/>
      <c r="ISH11" s="928"/>
      <c r="ISI11" s="928"/>
      <c r="ISJ11" s="928"/>
      <c r="ISK11" s="928"/>
      <c r="ISL11" s="928"/>
      <c r="ISM11" s="928"/>
      <c r="ISN11" s="928"/>
      <c r="ISO11" s="928"/>
      <c r="ISP11" s="928"/>
      <c r="ISQ11" s="928"/>
      <c r="ISR11" s="928"/>
      <c r="ISS11" s="928"/>
      <c r="IST11" s="928"/>
      <c r="ISU11" s="928"/>
      <c r="ISV11" s="928"/>
      <c r="ISW11" s="928"/>
      <c r="ISX11" s="928"/>
      <c r="ISY11" s="928"/>
      <c r="ISZ11" s="928"/>
      <c r="ITA11" s="928"/>
      <c r="ITB11" s="928"/>
      <c r="ITC11" s="928"/>
      <c r="ITD11" s="928"/>
      <c r="ITE11" s="928"/>
      <c r="ITF11" s="928"/>
      <c r="ITG11" s="928"/>
      <c r="ITH11" s="928"/>
      <c r="ITI11" s="928"/>
      <c r="ITJ11" s="928"/>
      <c r="ITK11" s="928"/>
      <c r="ITL11" s="928"/>
      <c r="ITM11" s="928"/>
      <c r="ITN11" s="928"/>
      <c r="ITO11" s="928"/>
      <c r="ITP11" s="928"/>
      <c r="ITQ11" s="928"/>
      <c r="ITR11" s="928"/>
      <c r="ITS11" s="928"/>
      <c r="ITT11" s="928"/>
      <c r="ITU11" s="928"/>
      <c r="ITV11" s="928"/>
      <c r="ITW11" s="928"/>
      <c r="ITX11" s="928"/>
      <c r="ITY11" s="928"/>
      <c r="ITZ11" s="928"/>
      <c r="IUA11" s="928"/>
      <c r="IUB11" s="928"/>
      <c r="IUC11" s="928"/>
      <c r="IUD11" s="928"/>
      <c r="IUE11" s="928"/>
      <c r="IUF11" s="928"/>
      <c r="IUG11" s="928"/>
      <c r="IUH11" s="928"/>
      <c r="IUI11" s="928"/>
      <c r="IUJ11" s="928"/>
      <c r="IUK11" s="928"/>
      <c r="IUL11" s="928"/>
      <c r="IUM11" s="928"/>
      <c r="IUN11" s="928"/>
      <c r="IUO11" s="928"/>
      <c r="IUP11" s="928"/>
      <c r="IUQ11" s="928"/>
      <c r="IUR11" s="928"/>
      <c r="IUS11" s="928"/>
      <c r="IUT11" s="928"/>
      <c r="IUU11" s="928"/>
      <c r="IUV11" s="928"/>
      <c r="IUW11" s="928"/>
      <c r="IUX11" s="928"/>
      <c r="IUY11" s="928"/>
      <c r="IUZ11" s="928"/>
      <c r="IVA11" s="928"/>
      <c r="IVB11" s="928"/>
      <c r="IVC11" s="928"/>
      <c r="IVD11" s="928"/>
      <c r="IVE11" s="928"/>
      <c r="IVF11" s="928"/>
      <c r="IVG11" s="928"/>
      <c r="IVH11" s="928"/>
      <c r="IVI11" s="928"/>
      <c r="IVJ11" s="928"/>
      <c r="IVK11" s="928"/>
      <c r="IVL11" s="928"/>
      <c r="IVM11" s="928"/>
      <c r="IVN11" s="928"/>
      <c r="IVO11" s="928"/>
      <c r="IVP11" s="928"/>
      <c r="IVQ11" s="928"/>
      <c r="IVR11" s="928"/>
      <c r="IVS11" s="928"/>
      <c r="IVT11" s="928"/>
      <c r="IVU11" s="928"/>
      <c r="IVV11" s="928"/>
      <c r="IVW11" s="928"/>
      <c r="IVX11" s="928"/>
      <c r="IVY11" s="928"/>
      <c r="IVZ11" s="928"/>
      <c r="IWA11" s="928"/>
      <c r="IWB11" s="928"/>
      <c r="IWC11" s="928"/>
      <c r="IWD11" s="928"/>
      <c r="IWE11" s="928"/>
      <c r="IWF11" s="928"/>
      <c r="IWG11" s="928"/>
      <c r="IWH11" s="928"/>
      <c r="IWI11" s="928"/>
      <c r="IWJ11" s="928"/>
      <c r="IWK11" s="928"/>
      <c r="IWL11" s="928"/>
      <c r="IWM11" s="928"/>
      <c r="IWN11" s="928"/>
      <c r="IWO11" s="928"/>
      <c r="IWP11" s="928"/>
      <c r="IWQ11" s="928"/>
      <c r="IWR11" s="928"/>
      <c r="IWS11" s="928"/>
      <c r="IWT11" s="928"/>
      <c r="IWU11" s="928"/>
      <c r="IWV11" s="928"/>
      <c r="IWW11" s="928"/>
      <c r="IWX11" s="928"/>
      <c r="IWY11" s="928"/>
      <c r="IWZ11" s="928"/>
      <c r="IXA11" s="928"/>
      <c r="IXB11" s="928"/>
      <c r="IXC11" s="928"/>
      <c r="IXD11" s="928"/>
      <c r="IXE11" s="928"/>
      <c r="IXF11" s="928"/>
      <c r="IXG11" s="928"/>
      <c r="IXH11" s="928"/>
      <c r="IXI11" s="928"/>
      <c r="IXJ11" s="928"/>
      <c r="IXK11" s="928"/>
      <c r="IXL11" s="928"/>
      <c r="IXM11" s="928"/>
      <c r="IXN11" s="928"/>
      <c r="IXO11" s="928"/>
      <c r="IXP11" s="928"/>
      <c r="IXQ11" s="928"/>
      <c r="IXR11" s="928"/>
      <c r="IXS11" s="928"/>
      <c r="IXT11" s="928"/>
      <c r="IXU11" s="928"/>
      <c r="IXV11" s="928"/>
      <c r="IXW11" s="928"/>
      <c r="IXX11" s="928"/>
      <c r="IXY11" s="928"/>
      <c r="IXZ11" s="928"/>
      <c r="IYA11" s="928"/>
      <c r="IYB11" s="928"/>
      <c r="IYC11" s="928"/>
      <c r="IYD11" s="928"/>
      <c r="IYE11" s="928"/>
      <c r="IYF11" s="928"/>
      <c r="IYG11" s="928"/>
      <c r="IYH11" s="928"/>
      <c r="IYI11" s="928"/>
      <c r="IYJ11" s="928"/>
      <c r="IYK11" s="928"/>
      <c r="IYL11" s="928"/>
      <c r="IYM11" s="928"/>
      <c r="IYN11" s="928"/>
      <c r="IYO11" s="928"/>
      <c r="IYP11" s="928"/>
      <c r="IYQ11" s="928"/>
      <c r="IYR11" s="928"/>
      <c r="IYS11" s="928"/>
      <c r="IYT11" s="928"/>
      <c r="IYU11" s="928"/>
      <c r="IYV11" s="928"/>
      <c r="IYW11" s="928"/>
      <c r="IYX11" s="928"/>
      <c r="IYY11" s="928"/>
      <c r="IYZ11" s="928"/>
      <c r="IZA11" s="928"/>
      <c r="IZB11" s="928"/>
      <c r="IZC11" s="928"/>
      <c r="IZD11" s="928"/>
      <c r="IZE11" s="928"/>
      <c r="IZF11" s="928"/>
      <c r="IZG11" s="928"/>
      <c r="IZH11" s="928"/>
      <c r="IZI11" s="928"/>
      <c r="IZJ11" s="928"/>
      <c r="IZK11" s="928"/>
      <c r="IZL11" s="928"/>
      <c r="IZM11" s="928"/>
      <c r="IZN11" s="928"/>
      <c r="IZO11" s="928"/>
      <c r="IZP11" s="928"/>
      <c r="IZQ11" s="928"/>
      <c r="IZR11" s="928"/>
      <c r="IZS11" s="928"/>
      <c r="IZT11" s="928"/>
      <c r="IZU11" s="928"/>
      <c r="IZV11" s="928"/>
      <c r="IZW11" s="928"/>
      <c r="IZX11" s="928"/>
      <c r="IZY11" s="928"/>
      <c r="IZZ11" s="928"/>
      <c r="JAA11" s="928"/>
      <c r="JAB11" s="928"/>
      <c r="JAC11" s="928"/>
      <c r="JAD11" s="928"/>
      <c r="JAE11" s="928"/>
      <c r="JAF11" s="928"/>
      <c r="JAG11" s="928"/>
      <c r="JAH11" s="928"/>
      <c r="JAI11" s="928"/>
      <c r="JAJ11" s="928"/>
      <c r="JAK11" s="928"/>
      <c r="JAL11" s="928"/>
      <c r="JAM11" s="928"/>
      <c r="JAN11" s="928"/>
      <c r="JAO11" s="928"/>
      <c r="JAP11" s="928"/>
      <c r="JAQ11" s="928"/>
      <c r="JAR11" s="928"/>
      <c r="JAS11" s="928"/>
      <c r="JAT11" s="928"/>
      <c r="JAU11" s="928"/>
      <c r="JAV11" s="928"/>
      <c r="JAW11" s="928"/>
      <c r="JAX11" s="928"/>
      <c r="JAY11" s="928"/>
      <c r="JAZ11" s="928"/>
      <c r="JBA11" s="928"/>
      <c r="JBB11" s="928"/>
      <c r="JBC11" s="928"/>
      <c r="JBD11" s="928"/>
      <c r="JBE11" s="928"/>
      <c r="JBF11" s="928"/>
      <c r="JBG11" s="928"/>
      <c r="JBH11" s="928"/>
      <c r="JBI11" s="928"/>
      <c r="JBJ11" s="928"/>
      <c r="JBK11" s="928"/>
      <c r="JBL11" s="928"/>
      <c r="JBM11" s="928"/>
      <c r="JBN11" s="928"/>
      <c r="JBO11" s="928"/>
      <c r="JBP11" s="928"/>
      <c r="JBQ11" s="928"/>
      <c r="JBR11" s="928"/>
      <c r="JBS11" s="928"/>
      <c r="JBT11" s="928"/>
      <c r="JBU11" s="928"/>
      <c r="JBV11" s="928"/>
      <c r="JBW11" s="928"/>
      <c r="JBX11" s="928"/>
      <c r="JBY11" s="928"/>
      <c r="JBZ11" s="928"/>
      <c r="JCA11" s="928"/>
      <c r="JCB11" s="928"/>
      <c r="JCC11" s="928"/>
      <c r="JCD11" s="928"/>
      <c r="JCE11" s="928"/>
      <c r="JCF11" s="928"/>
      <c r="JCG11" s="928"/>
      <c r="JCH11" s="928"/>
      <c r="JCI11" s="928"/>
      <c r="JCJ11" s="928"/>
      <c r="JCK11" s="928"/>
      <c r="JCL11" s="928"/>
      <c r="JCM11" s="928"/>
      <c r="JCN11" s="928"/>
      <c r="JCO11" s="928"/>
      <c r="JCP11" s="928"/>
      <c r="JCQ11" s="928"/>
      <c r="JCR11" s="928"/>
      <c r="JCS11" s="928"/>
      <c r="JCT11" s="928"/>
      <c r="JCU11" s="928"/>
      <c r="JCV11" s="928"/>
      <c r="JCW11" s="928"/>
      <c r="JCX11" s="928"/>
      <c r="JCY11" s="928"/>
      <c r="JCZ11" s="928"/>
      <c r="JDA11" s="928"/>
      <c r="JDB11" s="928"/>
      <c r="JDC11" s="928"/>
      <c r="JDD11" s="928"/>
      <c r="JDE11" s="928"/>
      <c r="JDF11" s="928"/>
      <c r="JDG11" s="928"/>
      <c r="JDH11" s="928"/>
      <c r="JDI11" s="928"/>
      <c r="JDJ11" s="928"/>
      <c r="JDK11" s="928"/>
      <c r="JDL11" s="928"/>
      <c r="JDM11" s="928"/>
      <c r="JDN11" s="928"/>
      <c r="JDO11" s="928"/>
      <c r="JDP11" s="928"/>
      <c r="JDQ11" s="928"/>
      <c r="JDR11" s="928"/>
      <c r="JDS11" s="928"/>
      <c r="JDT11" s="928"/>
      <c r="JDU11" s="928"/>
      <c r="JDV11" s="928"/>
      <c r="JDW11" s="928"/>
      <c r="JDX11" s="928"/>
      <c r="JDY11" s="928"/>
      <c r="JDZ11" s="928"/>
      <c r="JEA11" s="928"/>
      <c r="JEB11" s="928"/>
      <c r="JEC11" s="928"/>
      <c r="JED11" s="928"/>
      <c r="JEE11" s="928"/>
      <c r="JEF11" s="928"/>
      <c r="JEG11" s="928"/>
      <c r="JEH11" s="928"/>
      <c r="JEI11" s="928"/>
      <c r="JEJ11" s="928"/>
      <c r="JEK11" s="928"/>
      <c r="JEL11" s="928"/>
      <c r="JEM11" s="928"/>
      <c r="JEN11" s="928"/>
      <c r="JEO11" s="928"/>
      <c r="JEP11" s="928"/>
      <c r="JEQ11" s="928"/>
      <c r="JER11" s="928"/>
      <c r="JES11" s="928"/>
      <c r="JET11" s="928"/>
      <c r="JEU11" s="928"/>
      <c r="JEV11" s="928"/>
      <c r="JEW11" s="928"/>
      <c r="JEX11" s="928"/>
      <c r="JEY11" s="928"/>
      <c r="JEZ11" s="928"/>
      <c r="JFA11" s="928"/>
      <c r="JFB11" s="928"/>
      <c r="JFC11" s="928"/>
      <c r="JFD11" s="928"/>
      <c r="JFE11" s="928"/>
      <c r="JFF11" s="928"/>
      <c r="JFG11" s="928"/>
      <c r="JFH11" s="928"/>
      <c r="JFI11" s="928"/>
      <c r="JFJ11" s="928"/>
      <c r="JFK11" s="928"/>
      <c r="JFL11" s="928"/>
      <c r="JFM11" s="928"/>
      <c r="JFN11" s="928"/>
      <c r="JFO11" s="928"/>
      <c r="JFP11" s="928"/>
      <c r="JFQ11" s="928"/>
      <c r="JFR11" s="928"/>
      <c r="JFS11" s="928"/>
      <c r="JFT11" s="928"/>
      <c r="JFU11" s="928"/>
      <c r="JFV11" s="928"/>
      <c r="JFW11" s="928"/>
      <c r="JFX11" s="928"/>
      <c r="JFY11" s="928"/>
      <c r="JFZ11" s="928"/>
      <c r="JGA11" s="928"/>
      <c r="JGB11" s="928"/>
      <c r="JGC11" s="928"/>
      <c r="JGD11" s="928"/>
      <c r="JGE11" s="928"/>
      <c r="JGF11" s="928"/>
      <c r="JGG11" s="928"/>
      <c r="JGH11" s="928"/>
      <c r="JGI11" s="928"/>
      <c r="JGJ11" s="928"/>
      <c r="JGK11" s="928"/>
      <c r="JGL11" s="928"/>
      <c r="JGM11" s="928"/>
      <c r="JGN11" s="928"/>
      <c r="JGO11" s="928"/>
      <c r="JGP11" s="928"/>
      <c r="JGQ11" s="928"/>
      <c r="JGR11" s="928"/>
      <c r="JGS11" s="928"/>
      <c r="JGT11" s="928"/>
      <c r="JGU11" s="928"/>
      <c r="JGV11" s="928"/>
      <c r="JGW11" s="928"/>
      <c r="JGX11" s="928"/>
      <c r="JGY11" s="928"/>
      <c r="JGZ11" s="928"/>
      <c r="JHA11" s="928"/>
      <c r="JHB11" s="928"/>
      <c r="JHC11" s="928"/>
      <c r="JHD11" s="928"/>
      <c r="JHE11" s="928"/>
      <c r="JHF11" s="928"/>
      <c r="JHG11" s="928"/>
      <c r="JHH11" s="928"/>
      <c r="JHI11" s="928"/>
      <c r="JHJ11" s="928"/>
      <c r="JHK11" s="928"/>
      <c r="JHL11" s="928"/>
      <c r="JHM11" s="928"/>
      <c r="JHN11" s="928"/>
      <c r="JHO11" s="928"/>
      <c r="JHP11" s="928"/>
      <c r="JHQ11" s="928"/>
      <c r="JHR11" s="928"/>
      <c r="JHS11" s="928"/>
      <c r="JHT11" s="928"/>
      <c r="JHU11" s="928"/>
      <c r="JHV11" s="928"/>
      <c r="JHW11" s="928"/>
      <c r="JHX11" s="928"/>
      <c r="JHY11" s="928"/>
      <c r="JHZ11" s="928"/>
      <c r="JIA11" s="928"/>
      <c r="JIB11" s="928"/>
      <c r="JIC11" s="928"/>
      <c r="JID11" s="928"/>
      <c r="JIE11" s="928"/>
      <c r="JIF11" s="928"/>
      <c r="JIG11" s="928"/>
      <c r="JIH11" s="928"/>
      <c r="JII11" s="928"/>
      <c r="JIJ11" s="928"/>
      <c r="JIK11" s="928"/>
      <c r="JIL11" s="928"/>
      <c r="JIM11" s="928"/>
      <c r="JIN11" s="928"/>
      <c r="JIO11" s="928"/>
      <c r="JIP11" s="928"/>
      <c r="JIQ11" s="928"/>
      <c r="JIR11" s="928"/>
      <c r="JIS11" s="928"/>
      <c r="JIT11" s="928"/>
      <c r="JIU11" s="928"/>
      <c r="JIV11" s="928"/>
      <c r="JIW11" s="928"/>
      <c r="JIX11" s="928"/>
      <c r="JIY11" s="928"/>
      <c r="JIZ11" s="928"/>
      <c r="JJA11" s="928"/>
      <c r="JJB11" s="928"/>
      <c r="JJC11" s="928"/>
      <c r="JJD11" s="928"/>
      <c r="JJE11" s="928"/>
      <c r="JJF11" s="928"/>
      <c r="JJG11" s="928"/>
      <c r="JJH11" s="928"/>
      <c r="JJI11" s="928"/>
      <c r="JJJ11" s="928"/>
      <c r="JJK11" s="928"/>
      <c r="JJL11" s="928"/>
      <c r="JJM11" s="928"/>
      <c r="JJN11" s="928"/>
      <c r="JJO11" s="928"/>
      <c r="JJP11" s="928"/>
      <c r="JJQ11" s="928"/>
      <c r="JJR11" s="928"/>
      <c r="JJS11" s="928"/>
      <c r="JJT11" s="928"/>
      <c r="JJU11" s="928"/>
      <c r="JJV11" s="928"/>
      <c r="JJW11" s="928"/>
      <c r="JJX11" s="928"/>
      <c r="JJY11" s="928"/>
      <c r="JJZ11" s="928"/>
      <c r="JKA11" s="928"/>
      <c r="JKB11" s="928"/>
      <c r="JKC11" s="928"/>
      <c r="JKD11" s="928"/>
      <c r="JKE11" s="928"/>
      <c r="JKF11" s="928"/>
      <c r="JKG11" s="928"/>
      <c r="JKH11" s="928"/>
      <c r="JKI11" s="928"/>
      <c r="JKJ11" s="928"/>
      <c r="JKK11" s="928"/>
      <c r="JKL11" s="928"/>
      <c r="JKM11" s="928"/>
      <c r="JKN11" s="928"/>
      <c r="JKO11" s="928"/>
      <c r="JKP11" s="928"/>
      <c r="JKQ11" s="928"/>
      <c r="JKR11" s="928"/>
      <c r="JKS11" s="928"/>
      <c r="JKT11" s="928"/>
      <c r="JKU11" s="928"/>
      <c r="JKV11" s="928"/>
      <c r="JKW11" s="928"/>
      <c r="JKX11" s="928"/>
      <c r="JKY11" s="928"/>
      <c r="JKZ11" s="928"/>
      <c r="JLA11" s="928"/>
      <c r="JLB11" s="928"/>
      <c r="JLC11" s="928"/>
      <c r="JLD11" s="928"/>
      <c r="JLE11" s="928"/>
      <c r="JLF11" s="928"/>
      <c r="JLG11" s="928"/>
      <c r="JLH11" s="928"/>
      <c r="JLI11" s="928"/>
      <c r="JLJ11" s="928"/>
      <c r="JLK11" s="928"/>
      <c r="JLL11" s="928"/>
      <c r="JLM11" s="928"/>
      <c r="JLN11" s="928"/>
      <c r="JLO11" s="928"/>
      <c r="JLP11" s="928"/>
      <c r="JLQ11" s="928"/>
      <c r="JLR11" s="928"/>
      <c r="JLS11" s="928"/>
      <c r="JLT11" s="928"/>
      <c r="JLU11" s="928"/>
      <c r="JLV11" s="928"/>
      <c r="JLW11" s="928"/>
      <c r="JLX11" s="928"/>
      <c r="JLY11" s="928"/>
      <c r="JLZ11" s="928"/>
      <c r="JMA11" s="928"/>
      <c r="JMB11" s="928"/>
      <c r="JMC11" s="928"/>
      <c r="JMD11" s="928"/>
      <c r="JME11" s="928"/>
      <c r="JMF11" s="928"/>
      <c r="JMG11" s="928"/>
      <c r="JMH11" s="928"/>
      <c r="JMI11" s="928"/>
      <c r="JMJ11" s="928"/>
      <c r="JMK11" s="928"/>
      <c r="JML11" s="928"/>
      <c r="JMM11" s="928"/>
      <c r="JMN11" s="928"/>
      <c r="JMO11" s="928"/>
      <c r="JMP11" s="928"/>
      <c r="JMQ11" s="928"/>
      <c r="JMR11" s="928"/>
      <c r="JMS11" s="928"/>
      <c r="JMT11" s="928"/>
      <c r="JMU11" s="928"/>
      <c r="JMV11" s="928"/>
      <c r="JMW11" s="928"/>
      <c r="JMX11" s="928"/>
      <c r="JMY11" s="928"/>
      <c r="JMZ11" s="928"/>
      <c r="JNA11" s="928"/>
      <c r="JNB11" s="928"/>
      <c r="JNC11" s="928"/>
      <c r="JND11" s="928"/>
      <c r="JNE11" s="928"/>
      <c r="JNF11" s="928"/>
      <c r="JNG11" s="928"/>
      <c r="JNH11" s="928"/>
      <c r="JNI11" s="928"/>
      <c r="JNJ11" s="928"/>
      <c r="JNK11" s="928"/>
      <c r="JNL11" s="928"/>
      <c r="JNM11" s="928"/>
      <c r="JNN11" s="928"/>
      <c r="JNO11" s="928"/>
      <c r="JNP11" s="928"/>
      <c r="JNQ11" s="928"/>
      <c r="JNR11" s="928"/>
      <c r="JNS11" s="928"/>
      <c r="JNT11" s="928"/>
      <c r="JNU11" s="928"/>
      <c r="JNV11" s="928"/>
      <c r="JNW11" s="928"/>
      <c r="JNX11" s="928"/>
      <c r="JNY11" s="928"/>
      <c r="JNZ11" s="928"/>
      <c r="JOA11" s="928"/>
      <c r="JOB11" s="928"/>
      <c r="JOC11" s="928"/>
      <c r="JOD11" s="928"/>
      <c r="JOE11" s="928"/>
      <c r="JOF11" s="928"/>
      <c r="JOG11" s="928"/>
      <c r="JOH11" s="928"/>
      <c r="JOI11" s="928"/>
      <c r="JOJ11" s="928"/>
      <c r="JOK11" s="928"/>
      <c r="JOL11" s="928"/>
      <c r="JOM11" s="928"/>
      <c r="JON11" s="928"/>
      <c r="JOO11" s="928"/>
      <c r="JOP11" s="928"/>
      <c r="JOQ11" s="928"/>
      <c r="JOR11" s="928"/>
      <c r="JOS11" s="928"/>
      <c r="JOT11" s="928"/>
      <c r="JOU11" s="928"/>
      <c r="JOV11" s="928"/>
      <c r="JOW11" s="928"/>
      <c r="JOX11" s="928"/>
      <c r="JOY11" s="928"/>
      <c r="JOZ11" s="928"/>
      <c r="JPA11" s="928"/>
      <c r="JPB11" s="928"/>
      <c r="JPC11" s="928"/>
      <c r="JPD11" s="928"/>
      <c r="JPE11" s="928"/>
      <c r="JPF11" s="928"/>
      <c r="JPG11" s="928"/>
      <c r="JPH11" s="928"/>
      <c r="JPI11" s="928"/>
      <c r="JPJ11" s="928"/>
      <c r="JPK11" s="928"/>
      <c r="JPL11" s="928"/>
      <c r="JPM11" s="928"/>
      <c r="JPN11" s="928"/>
      <c r="JPO11" s="928"/>
      <c r="JPP11" s="928"/>
      <c r="JPQ11" s="928"/>
      <c r="JPR11" s="928"/>
      <c r="JPS11" s="928"/>
      <c r="JPT11" s="928"/>
      <c r="JPU11" s="928"/>
      <c r="JPV11" s="928"/>
      <c r="JPW11" s="928"/>
      <c r="JPX11" s="928"/>
      <c r="JPY11" s="928"/>
      <c r="JPZ11" s="928"/>
      <c r="JQA11" s="928"/>
      <c r="JQB11" s="928"/>
      <c r="JQC11" s="928"/>
      <c r="JQD11" s="928"/>
      <c r="JQE11" s="928"/>
      <c r="JQF11" s="928"/>
      <c r="JQG11" s="928"/>
      <c r="JQH11" s="928"/>
      <c r="JQI11" s="928"/>
      <c r="JQJ11" s="928"/>
      <c r="JQK11" s="928"/>
      <c r="JQL11" s="928"/>
      <c r="JQM11" s="928"/>
      <c r="JQN11" s="928"/>
      <c r="JQO11" s="928"/>
      <c r="JQP11" s="928"/>
      <c r="JQQ11" s="928"/>
      <c r="JQR11" s="928"/>
      <c r="JQS11" s="928"/>
      <c r="JQT11" s="928"/>
      <c r="JQU11" s="928"/>
      <c r="JQV11" s="928"/>
      <c r="JQW11" s="928"/>
      <c r="JQX11" s="928"/>
      <c r="JQY11" s="928"/>
      <c r="JQZ11" s="928"/>
      <c r="JRA11" s="928"/>
      <c r="JRB11" s="928"/>
      <c r="JRC11" s="928"/>
      <c r="JRD11" s="928"/>
      <c r="JRE11" s="928"/>
      <c r="JRF11" s="928"/>
      <c r="JRG11" s="928"/>
      <c r="JRH11" s="928"/>
      <c r="JRI11" s="928"/>
      <c r="JRJ11" s="928"/>
      <c r="JRK11" s="928"/>
      <c r="JRL11" s="928"/>
      <c r="JRM11" s="928"/>
      <c r="JRN11" s="928"/>
      <c r="JRO11" s="928"/>
      <c r="JRP11" s="928"/>
      <c r="JRQ11" s="928"/>
      <c r="JRR11" s="928"/>
      <c r="JRS11" s="928"/>
      <c r="JRT11" s="928"/>
      <c r="JRU11" s="928"/>
      <c r="JRV11" s="928"/>
      <c r="JRW11" s="928"/>
      <c r="JRX11" s="928"/>
      <c r="JRY11" s="928"/>
      <c r="JRZ11" s="928"/>
      <c r="JSA11" s="928"/>
      <c r="JSB11" s="928"/>
      <c r="JSC11" s="928"/>
      <c r="JSD11" s="928"/>
      <c r="JSE11" s="928"/>
      <c r="JSF11" s="928"/>
      <c r="JSG11" s="928"/>
      <c r="JSH11" s="928"/>
      <c r="JSI11" s="928"/>
      <c r="JSJ11" s="928"/>
      <c r="JSK11" s="928"/>
      <c r="JSL11" s="928"/>
      <c r="JSM11" s="928"/>
      <c r="JSN11" s="928"/>
      <c r="JSO11" s="928"/>
      <c r="JSP11" s="928"/>
      <c r="JSQ11" s="928"/>
      <c r="JSR11" s="928"/>
      <c r="JSS11" s="928"/>
      <c r="JST11" s="928"/>
      <c r="JSU11" s="928"/>
      <c r="JSV11" s="928"/>
      <c r="JSW11" s="928"/>
      <c r="JSX11" s="928"/>
      <c r="JSY11" s="928"/>
      <c r="JSZ11" s="928"/>
      <c r="JTA11" s="928"/>
      <c r="JTB11" s="928"/>
      <c r="JTC11" s="928"/>
      <c r="JTD11" s="928"/>
      <c r="JTE11" s="928"/>
      <c r="JTF11" s="928"/>
      <c r="JTG11" s="928"/>
      <c r="JTH11" s="928"/>
      <c r="JTI11" s="928"/>
      <c r="JTJ11" s="928"/>
      <c r="JTK11" s="928"/>
      <c r="JTL11" s="928"/>
      <c r="JTM11" s="928"/>
      <c r="JTN11" s="928"/>
      <c r="JTO11" s="928"/>
      <c r="JTP11" s="928"/>
      <c r="JTQ11" s="928"/>
      <c r="JTR11" s="928"/>
      <c r="JTS11" s="928"/>
      <c r="JTT11" s="928"/>
      <c r="JTU11" s="928"/>
      <c r="JTV11" s="928"/>
      <c r="JTW11" s="928"/>
      <c r="JTX11" s="928"/>
      <c r="JTY11" s="928"/>
      <c r="JTZ11" s="928"/>
      <c r="JUA11" s="928"/>
      <c r="JUB11" s="928"/>
      <c r="JUC11" s="928"/>
      <c r="JUD11" s="928"/>
      <c r="JUE11" s="928"/>
      <c r="JUF11" s="928"/>
      <c r="JUG11" s="928"/>
      <c r="JUH11" s="928"/>
      <c r="JUI11" s="928"/>
      <c r="JUJ11" s="928"/>
      <c r="JUK11" s="928"/>
      <c r="JUL11" s="928"/>
      <c r="JUM11" s="928"/>
      <c r="JUN11" s="928"/>
      <c r="JUO11" s="928"/>
      <c r="JUP11" s="928"/>
      <c r="JUQ11" s="928"/>
      <c r="JUR11" s="928"/>
      <c r="JUS11" s="928"/>
      <c r="JUT11" s="928"/>
      <c r="JUU11" s="928"/>
      <c r="JUV11" s="928"/>
      <c r="JUW11" s="928"/>
      <c r="JUX11" s="928"/>
      <c r="JUY11" s="928"/>
      <c r="JUZ11" s="928"/>
      <c r="JVA11" s="928"/>
      <c r="JVB11" s="928"/>
      <c r="JVC11" s="928"/>
      <c r="JVD11" s="928"/>
      <c r="JVE11" s="928"/>
      <c r="JVF11" s="928"/>
      <c r="JVG11" s="928"/>
      <c r="JVH11" s="928"/>
      <c r="JVI11" s="928"/>
      <c r="JVJ11" s="928"/>
      <c r="JVK11" s="928"/>
      <c r="JVL11" s="928"/>
      <c r="JVM11" s="928"/>
      <c r="JVN11" s="928"/>
      <c r="JVO11" s="928"/>
      <c r="JVP11" s="928"/>
      <c r="JVQ11" s="928"/>
      <c r="JVR11" s="928"/>
      <c r="JVS11" s="928"/>
      <c r="JVT11" s="928"/>
      <c r="JVU11" s="928"/>
      <c r="JVV11" s="928"/>
      <c r="JVW11" s="928"/>
      <c r="JVX11" s="928"/>
      <c r="JVY11" s="928"/>
      <c r="JVZ11" s="928"/>
      <c r="JWA11" s="928"/>
      <c r="JWB11" s="928"/>
      <c r="JWC11" s="928"/>
      <c r="JWD11" s="928"/>
      <c r="JWE11" s="928"/>
      <c r="JWF11" s="928"/>
      <c r="JWG11" s="928"/>
      <c r="JWH11" s="928"/>
      <c r="JWI11" s="928"/>
      <c r="JWJ11" s="928"/>
      <c r="JWK11" s="928"/>
      <c r="JWL11" s="928"/>
      <c r="JWM11" s="928"/>
      <c r="JWN11" s="928"/>
      <c r="JWO11" s="928"/>
      <c r="JWP11" s="928"/>
      <c r="JWQ11" s="928"/>
      <c r="JWR11" s="928"/>
      <c r="JWS11" s="928"/>
      <c r="JWT11" s="928"/>
      <c r="JWU11" s="928"/>
      <c r="JWV11" s="928"/>
      <c r="JWW11" s="928"/>
      <c r="JWX11" s="928"/>
      <c r="JWY11" s="928"/>
      <c r="JWZ11" s="928"/>
      <c r="JXA11" s="928"/>
      <c r="JXB11" s="928"/>
      <c r="JXC11" s="928"/>
      <c r="JXD11" s="928"/>
      <c r="JXE11" s="928"/>
      <c r="JXF11" s="928"/>
      <c r="JXG11" s="928"/>
      <c r="JXH11" s="928"/>
      <c r="JXI11" s="928"/>
      <c r="JXJ11" s="928"/>
      <c r="JXK11" s="928"/>
      <c r="JXL11" s="928"/>
      <c r="JXM11" s="928"/>
      <c r="JXN11" s="928"/>
      <c r="JXO11" s="928"/>
      <c r="JXP11" s="928"/>
      <c r="JXQ11" s="928"/>
      <c r="JXR11" s="928"/>
      <c r="JXS11" s="928"/>
      <c r="JXT11" s="928"/>
      <c r="JXU11" s="928"/>
      <c r="JXV11" s="928"/>
      <c r="JXW11" s="928"/>
      <c r="JXX11" s="928"/>
      <c r="JXY11" s="928"/>
      <c r="JXZ11" s="928"/>
      <c r="JYA11" s="928"/>
      <c r="JYB11" s="928"/>
      <c r="JYC11" s="928"/>
      <c r="JYD11" s="928"/>
      <c r="JYE11" s="928"/>
      <c r="JYF11" s="928"/>
      <c r="JYG11" s="928"/>
      <c r="JYH11" s="928"/>
      <c r="JYI11" s="928"/>
      <c r="JYJ11" s="928"/>
      <c r="JYK11" s="928"/>
      <c r="JYL11" s="928"/>
      <c r="JYM11" s="928"/>
      <c r="JYN11" s="928"/>
      <c r="JYO11" s="928"/>
      <c r="JYP11" s="928"/>
      <c r="JYQ11" s="928"/>
      <c r="JYR11" s="928"/>
      <c r="JYS11" s="928"/>
      <c r="JYT11" s="928"/>
      <c r="JYU11" s="928"/>
      <c r="JYV11" s="928"/>
      <c r="JYW11" s="928"/>
      <c r="JYX11" s="928"/>
      <c r="JYY11" s="928"/>
      <c r="JYZ11" s="928"/>
      <c r="JZA11" s="928"/>
      <c r="JZB11" s="928"/>
      <c r="JZC11" s="928"/>
      <c r="JZD11" s="928"/>
      <c r="JZE11" s="928"/>
      <c r="JZF11" s="928"/>
      <c r="JZG11" s="928"/>
      <c r="JZH11" s="928"/>
      <c r="JZI11" s="928"/>
      <c r="JZJ11" s="928"/>
      <c r="JZK11" s="928"/>
      <c r="JZL11" s="928"/>
      <c r="JZM11" s="928"/>
      <c r="JZN11" s="928"/>
      <c r="JZO11" s="928"/>
      <c r="JZP11" s="928"/>
      <c r="JZQ11" s="928"/>
      <c r="JZR11" s="928"/>
      <c r="JZS11" s="928"/>
      <c r="JZT11" s="928"/>
      <c r="JZU11" s="928"/>
      <c r="JZV11" s="928"/>
      <c r="JZW11" s="928"/>
      <c r="JZX11" s="928"/>
      <c r="JZY11" s="928"/>
      <c r="JZZ11" s="928"/>
      <c r="KAA11" s="928"/>
      <c r="KAB11" s="928"/>
      <c r="KAC11" s="928"/>
      <c r="KAD11" s="928"/>
      <c r="KAE11" s="928"/>
      <c r="KAF11" s="928"/>
      <c r="KAG11" s="928"/>
      <c r="KAH11" s="928"/>
      <c r="KAI11" s="928"/>
      <c r="KAJ11" s="928"/>
      <c r="KAK11" s="928"/>
      <c r="KAL11" s="928"/>
      <c r="KAM11" s="928"/>
      <c r="KAN11" s="928"/>
      <c r="KAO11" s="928"/>
      <c r="KAP11" s="928"/>
      <c r="KAQ11" s="928"/>
      <c r="KAR11" s="928"/>
      <c r="KAS11" s="928"/>
      <c r="KAT11" s="928"/>
      <c r="KAU11" s="928"/>
      <c r="KAV11" s="928"/>
      <c r="KAW11" s="928"/>
      <c r="KAX11" s="928"/>
      <c r="KAY11" s="928"/>
      <c r="KAZ11" s="928"/>
      <c r="KBA11" s="928"/>
      <c r="KBB11" s="928"/>
      <c r="KBC11" s="928"/>
      <c r="KBD11" s="928"/>
      <c r="KBE11" s="928"/>
      <c r="KBF11" s="928"/>
      <c r="KBG11" s="928"/>
      <c r="KBH11" s="928"/>
      <c r="KBI11" s="928"/>
      <c r="KBJ11" s="928"/>
      <c r="KBK11" s="928"/>
      <c r="KBL11" s="928"/>
      <c r="KBM11" s="928"/>
      <c r="KBN11" s="928"/>
      <c r="KBO11" s="928"/>
      <c r="KBP11" s="928"/>
      <c r="KBQ11" s="928"/>
      <c r="KBR11" s="928"/>
      <c r="KBS11" s="928"/>
      <c r="KBT11" s="928"/>
      <c r="KBU11" s="928"/>
      <c r="KBV11" s="928"/>
      <c r="KBW11" s="928"/>
      <c r="KBX11" s="928"/>
      <c r="KBY11" s="928"/>
      <c r="KBZ11" s="928"/>
      <c r="KCA11" s="928"/>
      <c r="KCB11" s="928"/>
      <c r="KCC11" s="928"/>
      <c r="KCD11" s="928"/>
      <c r="KCE11" s="928"/>
      <c r="KCF11" s="928"/>
      <c r="KCG11" s="928"/>
      <c r="KCH11" s="928"/>
      <c r="KCI11" s="928"/>
      <c r="KCJ11" s="928"/>
      <c r="KCK11" s="928"/>
      <c r="KCL11" s="928"/>
      <c r="KCM11" s="928"/>
      <c r="KCN11" s="928"/>
      <c r="KCO11" s="928"/>
      <c r="KCP11" s="928"/>
      <c r="KCQ11" s="928"/>
      <c r="KCR11" s="928"/>
      <c r="KCS11" s="928"/>
      <c r="KCT11" s="928"/>
      <c r="KCU11" s="928"/>
      <c r="KCV11" s="928"/>
      <c r="KCW11" s="928"/>
      <c r="KCX11" s="928"/>
      <c r="KCY11" s="928"/>
      <c r="KCZ11" s="928"/>
      <c r="KDA11" s="928"/>
      <c r="KDB11" s="928"/>
      <c r="KDC11" s="928"/>
      <c r="KDD11" s="928"/>
      <c r="KDE11" s="928"/>
      <c r="KDF11" s="928"/>
      <c r="KDG11" s="928"/>
      <c r="KDH11" s="928"/>
      <c r="KDI11" s="928"/>
      <c r="KDJ11" s="928"/>
      <c r="KDK11" s="928"/>
      <c r="KDL11" s="928"/>
      <c r="KDM11" s="928"/>
      <c r="KDN11" s="928"/>
      <c r="KDO11" s="928"/>
      <c r="KDP11" s="928"/>
      <c r="KDQ11" s="928"/>
      <c r="KDR11" s="928"/>
      <c r="KDS11" s="928"/>
      <c r="KDT11" s="928"/>
      <c r="KDU11" s="928"/>
      <c r="KDV11" s="928"/>
      <c r="KDW11" s="928"/>
      <c r="KDX11" s="928"/>
      <c r="KDY11" s="928"/>
      <c r="KDZ11" s="928"/>
      <c r="KEA11" s="928"/>
      <c r="KEB11" s="928"/>
      <c r="KEC11" s="928"/>
      <c r="KED11" s="928"/>
      <c r="KEE11" s="928"/>
      <c r="KEF11" s="928"/>
      <c r="KEG11" s="928"/>
      <c r="KEH11" s="928"/>
      <c r="KEI11" s="928"/>
      <c r="KEJ11" s="928"/>
      <c r="KEK11" s="928"/>
      <c r="KEL11" s="928"/>
      <c r="KEM11" s="928"/>
      <c r="KEN11" s="928"/>
      <c r="KEO11" s="928"/>
      <c r="KEP11" s="928"/>
      <c r="KEQ11" s="928"/>
      <c r="KER11" s="928"/>
      <c r="KES11" s="928"/>
      <c r="KET11" s="928"/>
      <c r="KEU11" s="928"/>
      <c r="KEV11" s="928"/>
      <c r="KEW11" s="928"/>
      <c r="KEX11" s="928"/>
      <c r="KEY11" s="928"/>
      <c r="KEZ11" s="928"/>
      <c r="KFA11" s="928"/>
      <c r="KFB11" s="928"/>
      <c r="KFC11" s="928"/>
      <c r="KFD11" s="928"/>
      <c r="KFE11" s="928"/>
      <c r="KFF11" s="928"/>
      <c r="KFG11" s="928"/>
      <c r="KFH11" s="928"/>
      <c r="KFI11" s="928"/>
      <c r="KFJ11" s="928"/>
      <c r="KFK11" s="928"/>
      <c r="KFL11" s="928"/>
      <c r="KFM11" s="928"/>
      <c r="KFN11" s="928"/>
      <c r="KFO11" s="928"/>
      <c r="KFP11" s="928"/>
      <c r="KFQ11" s="928"/>
      <c r="KFR11" s="928"/>
      <c r="KFS11" s="928"/>
      <c r="KFT11" s="928"/>
      <c r="KFU11" s="928"/>
      <c r="KFV11" s="928"/>
      <c r="KFW11" s="928"/>
      <c r="KFX11" s="928"/>
      <c r="KFY11" s="928"/>
      <c r="KFZ11" s="928"/>
      <c r="KGA11" s="928"/>
      <c r="KGB11" s="928"/>
      <c r="KGC11" s="928"/>
      <c r="KGD11" s="928"/>
      <c r="KGE11" s="928"/>
      <c r="KGF11" s="928"/>
      <c r="KGG11" s="928"/>
      <c r="KGH11" s="928"/>
      <c r="KGI11" s="928"/>
      <c r="KGJ11" s="928"/>
      <c r="KGK11" s="928"/>
      <c r="KGL11" s="928"/>
      <c r="KGM11" s="928"/>
      <c r="KGN11" s="928"/>
      <c r="KGO11" s="928"/>
      <c r="KGP11" s="928"/>
      <c r="KGQ11" s="928"/>
      <c r="KGR11" s="928"/>
      <c r="KGS11" s="928"/>
      <c r="KGT11" s="928"/>
      <c r="KGU11" s="928"/>
      <c r="KGV11" s="928"/>
      <c r="KGW11" s="928"/>
      <c r="KGX11" s="928"/>
      <c r="KGY11" s="928"/>
      <c r="KGZ11" s="928"/>
      <c r="KHA11" s="928"/>
      <c r="KHB11" s="928"/>
      <c r="KHC11" s="928"/>
      <c r="KHD11" s="928"/>
      <c r="KHE11" s="928"/>
      <c r="KHF11" s="928"/>
      <c r="KHG11" s="928"/>
      <c r="KHH11" s="928"/>
      <c r="KHI11" s="928"/>
      <c r="KHJ11" s="928"/>
      <c r="KHK11" s="928"/>
      <c r="KHL11" s="928"/>
      <c r="KHM11" s="928"/>
      <c r="KHN11" s="928"/>
      <c r="KHO11" s="928"/>
      <c r="KHP11" s="928"/>
      <c r="KHQ11" s="928"/>
      <c r="KHR11" s="928"/>
      <c r="KHS11" s="928"/>
      <c r="KHT11" s="928"/>
      <c r="KHU11" s="928"/>
      <c r="KHV11" s="928"/>
      <c r="KHW11" s="928"/>
      <c r="KHX11" s="928"/>
      <c r="KHY11" s="928"/>
      <c r="KHZ11" s="928"/>
      <c r="KIA11" s="928"/>
      <c r="KIB11" s="928"/>
      <c r="KIC11" s="928"/>
      <c r="KID11" s="928"/>
      <c r="KIE11" s="928"/>
      <c r="KIF11" s="928"/>
      <c r="KIG11" s="928"/>
      <c r="KIH11" s="928"/>
      <c r="KII11" s="928"/>
      <c r="KIJ11" s="928"/>
      <c r="KIK11" s="928"/>
      <c r="KIL11" s="928"/>
      <c r="KIM11" s="928"/>
      <c r="KIN11" s="928"/>
      <c r="KIO11" s="928"/>
      <c r="KIP11" s="928"/>
      <c r="KIQ11" s="928"/>
      <c r="KIR11" s="928"/>
      <c r="KIS11" s="928"/>
      <c r="KIT11" s="928"/>
      <c r="KIU11" s="928"/>
      <c r="KIV11" s="928"/>
      <c r="KIW11" s="928"/>
      <c r="KIX11" s="928"/>
      <c r="KIY11" s="928"/>
      <c r="KIZ11" s="928"/>
      <c r="KJA11" s="928"/>
      <c r="KJB11" s="928"/>
      <c r="KJC11" s="928"/>
      <c r="KJD11" s="928"/>
      <c r="KJE11" s="928"/>
      <c r="KJF11" s="928"/>
      <c r="KJG11" s="928"/>
      <c r="KJH11" s="928"/>
      <c r="KJI11" s="928"/>
      <c r="KJJ11" s="928"/>
      <c r="KJK11" s="928"/>
      <c r="KJL11" s="928"/>
      <c r="KJM11" s="928"/>
      <c r="KJN11" s="928"/>
      <c r="KJO11" s="928"/>
      <c r="KJP11" s="928"/>
      <c r="KJQ11" s="928"/>
      <c r="KJR11" s="928"/>
      <c r="KJS11" s="928"/>
      <c r="KJT11" s="928"/>
      <c r="KJU11" s="928"/>
      <c r="KJV11" s="928"/>
      <c r="KJW11" s="928"/>
      <c r="KJX11" s="928"/>
      <c r="KJY11" s="928"/>
      <c r="KJZ11" s="928"/>
      <c r="KKA11" s="928"/>
      <c r="KKB11" s="928"/>
      <c r="KKC11" s="928"/>
      <c r="KKD11" s="928"/>
      <c r="KKE11" s="928"/>
      <c r="KKF11" s="928"/>
      <c r="KKG11" s="928"/>
      <c r="KKH11" s="928"/>
      <c r="KKI11" s="928"/>
      <c r="KKJ11" s="928"/>
      <c r="KKK11" s="928"/>
      <c r="KKL11" s="928"/>
      <c r="KKM11" s="928"/>
      <c r="KKN11" s="928"/>
      <c r="KKO11" s="928"/>
      <c r="KKP11" s="928"/>
      <c r="KKQ11" s="928"/>
      <c r="KKR11" s="928"/>
      <c r="KKS11" s="928"/>
      <c r="KKT11" s="928"/>
      <c r="KKU11" s="928"/>
      <c r="KKV11" s="928"/>
      <c r="KKW11" s="928"/>
      <c r="KKX11" s="928"/>
      <c r="KKY11" s="928"/>
      <c r="KKZ11" s="928"/>
      <c r="KLA11" s="928"/>
      <c r="KLB11" s="928"/>
      <c r="KLC11" s="928"/>
      <c r="KLD11" s="928"/>
      <c r="KLE11" s="928"/>
      <c r="KLF11" s="928"/>
      <c r="KLG11" s="928"/>
      <c r="KLH11" s="928"/>
      <c r="KLI11" s="928"/>
      <c r="KLJ11" s="928"/>
      <c r="KLK11" s="928"/>
      <c r="KLL11" s="928"/>
      <c r="KLM11" s="928"/>
      <c r="KLN11" s="928"/>
      <c r="KLO11" s="928"/>
      <c r="KLP11" s="928"/>
      <c r="KLQ11" s="928"/>
      <c r="KLR11" s="928"/>
      <c r="KLS11" s="928"/>
      <c r="KLT11" s="928"/>
      <c r="KLU11" s="928"/>
      <c r="KLV11" s="928"/>
      <c r="KLW11" s="928"/>
      <c r="KLX11" s="928"/>
      <c r="KLY11" s="928"/>
      <c r="KLZ11" s="928"/>
      <c r="KMA11" s="928"/>
      <c r="KMB11" s="928"/>
      <c r="KMC11" s="928"/>
      <c r="KMD11" s="928"/>
      <c r="KME11" s="928"/>
      <c r="KMF11" s="928"/>
      <c r="KMG11" s="928"/>
      <c r="KMH11" s="928"/>
      <c r="KMI11" s="928"/>
      <c r="KMJ11" s="928"/>
      <c r="KMK11" s="928"/>
      <c r="KML11" s="928"/>
      <c r="KMM11" s="928"/>
      <c r="KMN11" s="928"/>
      <c r="KMO11" s="928"/>
      <c r="KMP11" s="928"/>
      <c r="KMQ11" s="928"/>
      <c r="KMR11" s="928"/>
      <c r="KMS11" s="928"/>
      <c r="KMT11" s="928"/>
      <c r="KMU11" s="928"/>
      <c r="KMV11" s="928"/>
      <c r="KMW11" s="928"/>
      <c r="KMX11" s="928"/>
      <c r="KMY11" s="928"/>
      <c r="KMZ11" s="928"/>
      <c r="KNA11" s="928"/>
      <c r="KNB11" s="928"/>
      <c r="KNC11" s="928"/>
      <c r="KND11" s="928"/>
      <c r="KNE11" s="928"/>
      <c r="KNF11" s="928"/>
      <c r="KNG11" s="928"/>
      <c r="KNH11" s="928"/>
      <c r="KNI11" s="928"/>
      <c r="KNJ11" s="928"/>
      <c r="KNK11" s="928"/>
      <c r="KNL11" s="928"/>
      <c r="KNM11" s="928"/>
      <c r="KNN11" s="928"/>
      <c r="KNO11" s="928"/>
      <c r="KNP11" s="928"/>
      <c r="KNQ11" s="928"/>
      <c r="KNR11" s="928"/>
      <c r="KNS11" s="928"/>
      <c r="KNT11" s="928"/>
      <c r="KNU11" s="928"/>
      <c r="KNV11" s="928"/>
      <c r="KNW11" s="928"/>
      <c r="KNX11" s="928"/>
      <c r="KNY11" s="928"/>
      <c r="KNZ11" s="928"/>
      <c r="KOA11" s="928"/>
      <c r="KOB11" s="928"/>
      <c r="KOC11" s="928"/>
      <c r="KOD11" s="928"/>
      <c r="KOE11" s="928"/>
      <c r="KOF11" s="928"/>
      <c r="KOG11" s="928"/>
      <c r="KOH11" s="928"/>
      <c r="KOI11" s="928"/>
      <c r="KOJ11" s="928"/>
      <c r="KOK11" s="928"/>
      <c r="KOL11" s="928"/>
      <c r="KOM11" s="928"/>
      <c r="KON11" s="928"/>
      <c r="KOO11" s="928"/>
      <c r="KOP11" s="928"/>
      <c r="KOQ11" s="928"/>
      <c r="KOR11" s="928"/>
      <c r="KOS11" s="928"/>
      <c r="KOT11" s="928"/>
      <c r="KOU11" s="928"/>
      <c r="KOV11" s="928"/>
      <c r="KOW11" s="928"/>
      <c r="KOX11" s="928"/>
      <c r="KOY11" s="928"/>
      <c r="KOZ11" s="928"/>
      <c r="KPA11" s="928"/>
      <c r="KPB11" s="928"/>
      <c r="KPC11" s="928"/>
      <c r="KPD11" s="928"/>
      <c r="KPE11" s="928"/>
      <c r="KPF11" s="928"/>
      <c r="KPG11" s="928"/>
      <c r="KPH11" s="928"/>
      <c r="KPI11" s="928"/>
      <c r="KPJ11" s="928"/>
      <c r="KPK11" s="928"/>
      <c r="KPL11" s="928"/>
      <c r="KPM11" s="928"/>
      <c r="KPN11" s="928"/>
      <c r="KPO11" s="928"/>
      <c r="KPP11" s="928"/>
      <c r="KPQ11" s="928"/>
      <c r="KPR11" s="928"/>
      <c r="KPS11" s="928"/>
      <c r="KPT11" s="928"/>
      <c r="KPU11" s="928"/>
      <c r="KPV11" s="928"/>
      <c r="KPW11" s="928"/>
      <c r="KPX11" s="928"/>
      <c r="KPY11" s="928"/>
      <c r="KPZ11" s="928"/>
      <c r="KQA11" s="928"/>
      <c r="KQB11" s="928"/>
      <c r="KQC11" s="928"/>
      <c r="KQD11" s="928"/>
      <c r="KQE11" s="928"/>
      <c r="KQF11" s="928"/>
      <c r="KQG11" s="928"/>
      <c r="KQH11" s="928"/>
      <c r="KQI11" s="928"/>
      <c r="KQJ11" s="928"/>
      <c r="KQK11" s="928"/>
      <c r="KQL11" s="928"/>
      <c r="KQM11" s="928"/>
      <c r="KQN11" s="928"/>
      <c r="KQO11" s="928"/>
      <c r="KQP11" s="928"/>
      <c r="KQQ11" s="928"/>
      <c r="KQR11" s="928"/>
      <c r="KQS11" s="928"/>
      <c r="KQT11" s="928"/>
      <c r="KQU11" s="928"/>
      <c r="KQV11" s="928"/>
      <c r="KQW11" s="928"/>
      <c r="KQX11" s="928"/>
      <c r="KQY11" s="928"/>
      <c r="KQZ11" s="928"/>
      <c r="KRA11" s="928"/>
      <c r="KRB11" s="928"/>
      <c r="KRC11" s="928"/>
      <c r="KRD11" s="928"/>
      <c r="KRE11" s="928"/>
      <c r="KRF11" s="928"/>
      <c r="KRG11" s="928"/>
      <c r="KRH11" s="928"/>
      <c r="KRI11" s="928"/>
      <c r="KRJ11" s="928"/>
      <c r="KRK11" s="928"/>
      <c r="KRL11" s="928"/>
      <c r="KRM11" s="928"/>
      <c r="KRN11" s="928"/>
      <c r="KRO11" s="928"/>
      <c r="KRP11" s="928"/>
      <c r="KRQ11" s="928"/>
      <c r="KRR11" s="928"/>
      <c r="KRS11" s="928"/>
      <c r="KRT11" s="928"/>
      <c r="KRU11" s="928"/>
      <c r="KRV11" s="928"/>
      <c r="KRW11" s="928"/>
      <c r="KRX11" s="928"/>
      <c r="KRY11" s="928"/>
      <c r="KRZ11" s="928"/>
      <c r="KSA11" s="928"/>
      <c r="KSB11" s="928"/>
      <c r="KSC11" s="928"/>
      <c r="KSD11" s="928"/>
      <c r="KSE11" s="928"/>
      <c r="KSF11" s="928"/>
      <c r="KSG11" s="928"/>
      <c r="KSH11" s="928"/>
      <c r="KSI11" s="928"/>
      <c r="KSJ11" s="928"/>
      <c r="KSK11" s="928"/>
      <c r="KSL11" s="928"/>
      <c r="KSM11" s="928"/>
      <c r="KSN11" s="928"/>
      <c r="KSO11" s="928"/>
      <c r="KSP11" s="928"/>
      <c r="KSQ11" s="928"/>
      <c r="KSR11" s="928"/>
      <c r="KSS11" s="928"/>
      <c r="KST11" s="928"/>
      <c r="KSU11" s="928"/>
      <c r="KSV11" s="928"/>
      <c r="KSW11" s="928"/>
      <c r="KSX11" s="928"/>
      <c r="KSY11" s="928"/>
      <c r="KSZ11" s="928"/>
      <c r="KTA11" s="928"/>
      <c r="KTB11" s="928"/>
      <c r="KTC11" s="928"/>
      <c r="KTD11" s="928"/>
      <c r="KTE11" s="928"/>
      <c r="KTF11" s="928"/>
      <c r="KTG11" s="928"/>
      <c r="KTH11" s="928"/>
      <c r="KTI11" s="928"/>
      <c r="KTJ11" s="928"/>
      <c r="KTK11" s="928"/>
      <c r="KTL11" s="928"/>
      <c r="KTM11" s="928"/>
      <c r="KTN11" s="928"/>
      <c r="KTO11" s="928"/>
      <c r="KTP11" s="928"/>
      <c r="KTQ11" s="928"/>
      <c r="KTR11" s="928"/>
      <c r="KTS11" s="928"/>
      <c r="KTT11" s="928"/>
      <c r="KTU11" s="928"/>
      <c r="KTV11" s="928"/>
      <c r="KTW11" s="928"/>
      <c r="KTX11" s="928"/>
      <c r="KTY11" s="928"/>
      <c r="KTZ11" s="928"/>
      <c r="KUA11" s="928"/>
      <c r="KUB11" s="928"/>
      <c r="KUC11" s="928"/>
      <c r="KUD11" s="928"/>
      <c r="KUE11" s="928"/>
      <c r="KUF11" s="928"/>
      <c r="KUG11" s="928"/>
      <c r="KUH11" s="928"/>
      <c r="KUI11" s="928"/>
      <c r="KUJ11" s="928"/>
      <c r="KUK11" s="928"/>
      <c r="KUL11" s="928"/>
      <c r="KUM11" s="928"/>
      <c r="KUN11" s="928"/>
      <c r="KUO11" s="928"/>
      <c r="KUP11" s="928"/>
      <c r="KUQ11" s="928"/>
      <c r="KUR11" s="928"/>
      <c r="KUS11" s="928"/>
      <c r="KUT11" s="928"/>
      <c r="KUU11" s="928"/>
      <c r="KUV11" s="928"/>
      <c r="KUW11" s="928"/>
      <c r="KUX11" s="928"/>
      <c r="KUY11" s="928"/>
      <c r="KUZ11" s="928"/>
      <c r="KVA11" s="928"/>
      <c r="KVB11" s="928"/>
      <c r="KVC11" s="928"/>
      <c r="KVD11" s="928"/>
      <c r="KVE11" s="928"/>
      <c r="KVF11" s="928"/>
      <c r="KVG11" s="928"/>
      <c r="KVH11" s="928"/>
      <c r="KVI11" s="928"/>
      <c r="KVJ11" s="928"/>
      <c r="KVK11" s="928"/>
      <c r="KVL11" s="928"/>
      <c r="KVM11" s="928"/>
      <c r="KVN11" s="928"/>
      <c r="KVO11" s="928"/>
      <c r="KVP11" s="928"/>
      <c r="KVQ11" s="928"/>
      <c r="KVR11" s="928"/>
      <c r="KVS11" s="928"/>
      <c r="KVT11" s="928"/>
      <c r="KVU11" s="928"/>
      <c r="KVV11" s="928"/>
      <c r="KVW11" s="928"/>
      <c r="KVX11" s="928"/>
      <c r="KVY11" s="928"/>
      <c r="KVZ11" s="928"/>
      <c r="KWA11" s="928"/>
      <c r="KWB11" s="928"/>
      <c r="KWC11" s="928"/>
      <c r="KWD11" s="928"/>
      <c r="KWE11" s="928"/>
      <c r="KWF11" s="928"/>
      <c r="KWG11" s="928"/>
      <c r="KWH11" s="928"/>
      <c r="KWI11" s="928"/>
      <c r="KWJ11" s="928"/>
      <c r="KWK11" s="928"/>
      <c r="KWL11" s="928"/>
      <c r="KWM11" s="928"/>
      <c r="KWN11" s="928"/>
      <c r="KWO11" s="928"/>
      <c r="KWP11" s="928"/>
      <c r="KWQ11" s="928"/>
      <c r="KWR11" s="928"/>
      <c r="KWS11" s="928"/>
      <c r="KWT11" s="928"/>
      <c r="KWU11" s="928"/>
      <c r="KWV11" s="928"/>
      <c r="KWW11" s="928"/>
      <c r="KWX11" s="928"/>
      <c r="KWY11" s="928"/>
      <c r="KWZ11" s="928"/>
      <c r="KXA11" s="928"/>
      <c r="KXB11" s="928"/>
      <c r="KXC11" s="928"/>
      <c r="KXD11" s="928"/>
      <c r="KXE11" s="928"/>
      <c r="KXF11" s="928"/>
      <c r="KXG11" s="928"/>
      <c r="KXH11" s="928"/>
      <c r="KXI11" s="928"/>
      <c r="KXJ11" s="928"/>
      <c r="KXK11" s="928"/>
      <c r="KXL11" s="928"/>
      <c r="KXM11" s="928"/>
      <c r="KXN11" s="928"/>
      <c r="KXO11" s="928"/>
      <c r="KXP11" s="928"/>
      <c r="KXQ11" s="928"/>
      <c r="KXR11" s="928"/>
      <c r="KXS11" s="928"/>
      <c r="KXT11" s="928"/>
      <c r="KXU11" s="928"/>
      <c r="KXV11" s="928"/>
      <c r="KXW11" s="928"/>
      <c r="KXX11" s="928"/>
      <c r="KXY11" s="928"/>
      <c r="KXZ11" s="928"/>
      <c r="KYA11" s="928"/>
      <c r="KYB11" s="928"/>
      <c r="KYC11" s="928"/>
      <c r="KYD11" s="928"/>
      <c r="KYE11" s="928"/>
      <c r="KYF11" s="928"/>
      <c r="KYG11" s="928"/>
      <c r="KYH11" s="928"/>
      <c r="KYI11" s="928"/>
      <c r="KYJ11" s="928"/>
      <c r="KYK11" s="928"/>
      <c r="KYL11" s="928"/>
      <c r="KYM11" s="928"/>
      <c r="KYN11" s="928"/>
      <c r="KYO11" s="928"/>
      <c r="KYP11" s="928"/>
      <c r="KYQ11" s="928"/>
      <c r="KYR11" s="928"/>
      <c r="KYS11" s="928"/>
      <c r="KYT11" s="928"/>
      <c r="KYU11" s="928"/>
      <c r="KYV11" s="928"/>
      <c r="KYW11" s="928"/>
      <c r="KYX11" s="928"/>
      <c r="KYY11" s="928"/>
      <c r="KYZ11" s="928"/>
      <c r="KZA11" s="928"/>
      <c r="KZB11" s="928"/>
      <c r="KZC11" s="928"/>
      <c r="KZD11" s="928"/>
      <c r="KZE11" s="928"/>
      <c r="KZF11" s="928"/>
      <c r="KZG11" s="928"/>
      <c r="KZH11" s="928"/>
      <c r="KZI11" s="928"/>
      <c r="KZJ11" s="928"/>
      <c r="KZK11" s="928"/>
      <c r="KZL11" s="928"/>
      <c r="KZM11" s="928"/>
      <c r="KZN11" s="928"/>
      <c r="KZO11" s="928"/>
      <c r="KZP11" s="928"/>
      <c r="KZQ11" s="928"/>
      <c r="KZR11" s="928"/>
      <c r="KZS11" s="928"/>
      <c r="KZT11" s="928"/>
      <c r="KZU11" s="928"/>
      <c r="KZV11" s="928"/>
      <c r="KZW11" s="928"/>
      <c r="KZX11" s="928"/>
      <c r="KZY11" s="928"/>
      <c r="KZZ11" s="928"/>
      <c r="LAA11" s="928"/>
      <c r="LAB11" s="928"/>
      <c r="LAC11" s="928"/>
      <c r="LAD11" s="928"/>
      <c r="LAE11" s="928"/>
      <c r="LAF11" s="928"/>
      <c r="LAG11" s="928"/>
      <c r="LAH11" s="928"/>
      <c r="LAI11" s="928"/>
      <c r="LAJ11" s="928"/>
      <c r="LAK11" s="928"/>
      <c r="LAL11" s="928"/>
      <c r="LAM11" s="928"/>
      <c r="LAN11" s="928"/>
      <c r="LAO11" s="928"/>
      <c r="LAP11" s="928"/>
      <c r="LAQ11" s="928"/>
      <c r="LAR11" s="928"/>
      <c r="LAS11" s="928"/>
      <c r="LAT11" s="928"/>
      <c r="LAU11" s="928"/>
      <c r="LAV11" s="928"/>
      <c r="LAW11" s="928"/>
      <c r="LAX11" s="928"/>
      <c r="LAY11" s="928"/>
      <c r="LAZ11" s="928"/>
      <c r="LBA11" s="928"/>
      <c r="LBB11" s="928"/>
      <c r="LBC11" s="928"/>
      <c r="LBD11" s="928"/>
      <c r="LBE11" s="928"/>
      <c r="LBF11" s="928"/>
      <c r="LBG11" s="928"/>
      <c r="LBH11" s="928"/>
      <c r="LBI11" s="928"/>
      <c r="LBJ11" s="928"/>
      <c r="LBK11" s="928"/>
      <c r="LBL11" s="928"/>
      <c r="LBM11" s="928"/>
      <c r="LBN11" s="928"/>
      <c r="LBO11" s="928"/>
      <c r="LBP11" s="928"/>
      <c r="LBQ11" s="928"/>
      <c r="LBR11" s="928"/>
      <c r="LBS11" s="928"/>
      <c r="LBT11" s="928"/>
      <c r="LBU11" s="928"/>
      <c r="LBV11" s="928"/>
      <c r="LBW11" s="928"/>
      <c r="LBX11" s="928"/>
      <c r="LBY11" s="928"/>
      <c r="LBZ11" s="928"/>
      <c r="LCA11" s="928"/>
      <c r="LCB11" s="928"/>
      <c r="LCC11" s="928"/>
      <c r="LCD11" s="928"/>
      <c r="LCE11" s="928"/>
      <c r="LCF11" s="928"/>
      <c r="LCG11" s="928"/>
      <c r="LCH11" s="928"/>
      <c r="LCI11" s="928"/>
      <c r="LCJ11" s="928"/>
      <c r="LCK11" s="928"/>
      <c r="LCL11" s="928"/>
      <c r="LCM11" s="928"/>
      <c r="LCN11" s="928"/>
      <c r="LCO11" s="928"/>
      <c r="LCP11" s="928"/>
      <c r="LCQ11" s="928"/>
      <c r="LCR11" s="928"/>
      <c r="LCS11" s="928"/>
      <c r="LCT11" s="928"/>
      <c r="LCU11" s="928"/>
      <c r="LCV11" s="928"/>
      <c r="LCW11" s="928"/>
      <c r="LCX11" s="928"/>
      <c r="LCY11" s="928"/>
      <c r="LCZ11" s="928"/>
      <c r="LDA11" s="928"/>
      <c r="LDB11" s="928"/>
      <c r="LDC11" s="928"/>
      <c r="LDD11" s="928"/>
      <c r="LDE11" s="928"/>
      <c r="LDF11" s="928"/>
      <c r="LDG11" s="928"/>
      <c r="LDH11" s="928"/>
      <c r="LDI11" s="928"/>
      <c r="LDJ11" s="928"/>
      <c r="LDK11" s="928"/>
      <c r="LDL11" s="928"/>
      <c r="LDM11" s="928"/>
      <c r="LDN11" s="928"/>
      <c r="LDO11" s="928"/>
      <c r="LDP11" s="928"/>
      <c r="LDQ11" s="928"/>
      <c r="LDR11" s="928"/>
      <c r="LDS11" s="928"/>
      <c r="LDT11" s="928"/>
      <c r="LDU11" s="928"/>
      <c r="LDV11" s="928"/>
      <c r="LDW11" s="928"/>
      <c r="LDX11" s="928"/>
      <c r="LDY11" s="928"/>
      <c r="LDZ11" s="928"/>
      <c r="LEA11" s="928"/>
      <c r="LEB11" s="928"/>
      <c r="LEC11" s="928"/>
      <c r="LED11" s="928"/>
      <c r="LEE11" s="928"/>
      <c r="LEF11" s="928"/>
      <c r="LEG11" s="928"/>
      <c r="LEH11" s="928"/>
      <c r="LEI11" s="928"/>
      <c r="LEJ11" s="928"/>
      <c r="LEK11" s="928"/>
      <c r="LEL11" s="928"/>
      <c r="LEM11" s="928"/>
      <c r="LEN11" s="928"/>
      <c r="LEO11" s="928"/>
      <c r="LEP11" s="928"/>
      <c r="LEQ11" s="928"/>
      <c r="LER11" s="928"/>
      <c r="LES11" s="928"/>
      <c r="LET11" s="928"/>
      <c r="LEU11" s="928"/>
      <c r="LEV11" s="928"/>
      <c r="LEW11" s="928"/>
      <c r="LEX11" s="928"/>
      <c r="LEY11" s="928"/>
      <c r="LEZ11" s="928"/>
      <c r="LFA11" s="928"/>
      <c r="LFB11" s="928"/>
      <c r="LFC11" s="928"/>
      <c r="LFD11" s="928"/>
      <c r="LFE11" s="928"/>
      <c r="LFF11" s="928"/>
      <c r="LFG11" s="928"/>
      <c r="LFH11" s="928"/>
      <c r="LFI11" s="928"/>
      <c r="LFJ11" s="928"/>
      <c r="LFK11" s="928"/>
      <c r="LFL11" s="928"/>
      <c r="LFM11" s="928"/>
      <c r="LFN11" s="928"/>
      <c r="LFO11" s="928"/>
      <c r="LFP11" s="928"/>
      <c r="LFQ11" s="928"/>
      <c r="LFR11" s="928"/>
      <c r="LFS11" s="928"/>
      <c r="LFT11" s="928"/>
      <c r="LFU11" s="928"/>
      <c r="LFV11" s="928"/>
      <c r="LFW11" s="928"/>
      <c r="LFX11" s="928"/>
      <c r="LFY11" s="928"/>
      <c r="LFZ11" s="928"/>
      <c r="LGA11" s="928"/>
      <c r="LGB11" s="928"/>
      <c r="LGC11" s="928"/>
      <c r="LGD11" s="928"/>
      <c r="LGE11" s="928"/>
      <c r="LGF11" s="928"/>
      <c r="LGG11" s="928"/>
      <c r="LGH11" s="928"/>
      <c r="LGI11" s="928"/>
      <c r="LGJ11" s="928"/>
      <c r="LGK11" s="928"/>
      <c r="LGL11" s="928"/>
      <c r="LGM11" s="928"/>
      <c r="LGN11" s="928"/>
      <c r="LGO11" s="928"/>
      <c r="LGP11" s="928"/>
      <c r="LGQ11" s="928"/>
      <c r="LGR11" s="928"/>
      <c r="LGS11" s="928"/>
      <c r="LGT11" s="928"/>
      <c r="LGU11" s="928"/>
      <c r="LGV11" s="928"/>
      <c r="LGW11" s="928"/>
      <c r="LGX11" s="928"/>
      <c r="LGY11" s="928"/>
      <c r="LGZ11" s="928"/>
      <c r="LHA11" s="928"/>
      <c r="LHB11" s="928"/>
      <c r="LHC11" s="928"/>
      <c r="LHD11" s="928"/>
      <c r="LHE11" s="928"/>
      <c r="LHF11" s="928"/>
      <c r="LHG11" s="928"/>
      <c r="LHH11" s="928"/>
      <c r="LHI11" s="928"/>
      <c r="LHJ11" s="928"/>
      <c r="LHK11" s="928"/>
      <c r="LHL11" s="928"/>
      <c r="LHM11" s="928"/>
      <c r="LHN11" s="928"/>
      <c r="LHO11" s="928"/>
      <c r="LHP11" s="928"/>
      <c r="LHQ11" s="928"/>
      <c r="LHR11" s="928"/>
      <c r="LHS11" s="928"/>
      <c r="LHT11" s="928"/>
      <c r="LHU11" s="928"/>
      <c r="LHV11" s="928"/>
      <c r="LHW11" s="928"/>
      <c r="LHX11" s="928"/>
      <c r="LHY11" s="928"/>
      <c r="LHZ11" s="928"/>
      <c r="LIA11" s="928"/>
      <c r="LIB11" s="928"/>
      <c r="LIC11" s="928"/>
      <c r="LID11" s="928"/>
      <c r="LIE11" s="928"/>
      <c r="LIF11" s="928"/>
      <c r="LIG11" s="928"/>
      <c r="LIH11" s="928"/>
      <c r="LII11" s="928"/>
      <c r="LIJ11" s="928"/>
      <c r="LIK11" s="928"/>
      <c r="LIL11" s="928"/>
      <c r="LIM11" s="928"/>
      <c r="LIN11" s="928"/>
      <c r="LIO11" s="928"/>
      <c r="LIP11" s="928"/>
      <c r="LIQ11" s="928"/>
      <c r="LIR11" s="928"/>
      <c r="LIS11" s="928"/>
      <c r="LIT11" s="928"/>
      <c r="LIU11" s="928"/>
      <c r="LIV11" s="928"/>
      <c r="LIW11" s="928"/>
      <c r="LIX11" s="928"/>
      <c r="LIY11" s="928"/>
      <c r="LIZ11" s="928"/>
      <c r="LJA11" s="928"/>
      <c r="LJB11" s="928"/>
      <c r="LJC11" s="928"/>
      <c r="LJD11" s="928"/>
      <c r="LJE11" s="928"/>
      <c r="LJF11" s="928"/>
      <c r="LJG11" s="928"/>
      <c r="LJH11" s="928"/>
      <c r="LJI11" s="928"/>
      <c r="LJJ11" s="928"/>
      <c r="LJK11" s="928"/>
      <c r="LJL11" s="928"/>
      <c r="LJM11" s="928"/>
      <c r="LJN11" s="928"/>
      <c r="LJO11" s="928"/>
      <c r="LJP11" s="928"/>
      <c r="LJQ11" s="928"/>
      <c r="LJR11" s="928"/>
      <c r="LJS11" s="928"/>
      <c r="LJT11" s="928"/>
      <c r="LJU11" s="928"/>
      <c r="LJV11" s="928"/>
      <c r="LJW11" s="928"/>
      <c r="LJX11" s="928"/>
      <c r="LJY11" s="928"/>
      <c r="LJZ11" s="928"/>
      <c r="LKA11" s="928"/>
      <c r="LKB11" s="928"/>
      <c r="LKC11" s="928"/>
      <c r="LKD11" s="928"/>
      <c r="LKE11" s="928"/>
      <c r="LKF11" s="928"/>
      <c r="LKG11" s="928"/>
      <c r="LKH11" s="928"/>
      <c r="LKI11" s="928"/>
      <c r="LKJ11" s="928"/>
      <c r="LKK11" s="928"/>
      <c r="LKL11" s="928"/>
      <c r="LKM11" s="928"/>
      <c r="LKN11" s="928"/>
      <c r="LKO11" s="928"/>
      <c r="LKP11" s="928"/>
      <c r="LKQ11" s="928"/>
      <c r="LKR11" s="928"/>
      <c r="LKS11" s="928"/>
      <c r="LKT11" s="928"/>
      <c r="LKU11" s="928"/>
      <c r="LKV11" s="928"/>
      <c r="LKW11" s="928"/>
      <c r="LKX11" s="928"/>
      <c r="LKY11" s="928"/>
      <c r="LKZ11" s="928"/>
      <c r="LLA11" s="928"/>
      <c r="LLB11" s="928"/>
      <c r="LLC11" s="928"/>
      <c r="LLD11" s="928"/>
      <c r="LLE11" s="928"/>
      <c r="LLF11" s="928"/>
      <c r="LLG11" s="928"/>
      <c r="LLH11" s="928"/>
      <c r="LLI11" s="928"/>
      <c r="LLJ11" s="928"/>
      <c r="LLK11" s="928"/>
      <c r="LLL11" s="928"/>
      <c r="LLM11" s="928"/>
      <c r="LLN11" s="928"/>
      <c r="LLO11" s="928"/>
      <c r="LLP11" s="928"/>
      <c r="LLQ11" s="928"/>
      <c r="LLR11" s="928"/>
      <c r="LLS11" s="928"/>
      <c r="LLT11" s="928"/>
      <c r="LLU11" s="928"/>
      <c r="LLV11" s="928"/>
      <c r="LLW11" s="928"/>
      <c r="LLX11" s="928"/>
      <c r="LLY11" s="928"/>
      <c r="LLZ11" s="928"/>
      <c r="LMA11" s="928"/>
      <c r="LMB11" s="928"/>
      <c r="LMC11" s="928"/>
      <c r="LMD11" s="928"/>
      <c r="LME11" s="928"/>
      <c r="LMF11" s="928"/>
      <c r="LMG11" s="928"/>
      <c r="LMH11" s="928"/>
      <c r="LMI11" s="928"/>
      <c r="LMJ11" s="928"/>
      <c r="LMK11" s="928"/>
      <c r="LML11" s="928"/>
      <c r="LMM11" s="928"/>
      <c r="LMN11" s="928"/>
      <c r="LMO11" s="928"/>
      <c r="LMP11" s="928"/>
      <c r="LMQ11" s="928"/>
      <c r="LMR11" s="928"/>
      <c r="LMS11" s="928"/>
      <c r="LMT11" s="928"/>
      <c r="LMU11" s="928"/>
      <c r="LMV11" s="928"/>
      <c r="LMW11" s="928"/>
      <c r="LMX11" s="928"/>
      <c r="LMY11" s="928"/>
      <c r="LMZ11" s="928"/>
      <c r="LNA11" s="928"/>
      <c r="LNB11" s="928"/>
      <c r="LNC11" s="928"/>
      <c r="LND11" s="928"/>
      <c r="LNE11" s="928"/>
      <c r="LNF11" s="928"/>
      <c r="LNG11" s="928"/>
      <c r="LNH11" s="928"/>
      <c r="LNI11" s="928"/>
      <c r="LNJ11" s="928"/>
      <c r="LNK11" s="928"/>
      <c r="LNL11" s="928"/>
      <c r="LNM11" s="928"/>
      <c r="LNN11" s="928"/>
      <c r="LNO11" s="928"/>
      <c r="LNP11" s="928"/>
      <c r="LNQ11" s="928"/>
      <c r="LNR11" s="928"/>
      <c r="LNS11" s="928"/>
      <c r="LNT11" s="928"/>
      <c r="LNU11" s="928"/>
      <c r="LNV11" s="928"/>
      <c r="LNW11" s="928"/>
      <c r="LNX11" s="928"/>
      <c r="LNY11" s="928"/>
      <c r="LNZ11" s="928"/>
      <c r="LOA11" s="928"/>
      <c r="LOB11" s="928"/>
      <c r="LOC11" s="928"/>
      <c r="LOD11" s="928"/>
      <c r="LOE11" s="928"/>
      <c r="LOF11" s="928"/>
      <c r="LOG11" s="928"/>
      <c r="LOH11" s="928"/>
      <c r="LOI11" s="928"/>
      <c r="LOJ11" s="928"/>
      <c r="LOK11" s="928"/>
      <c r="LOL11" s="928"/>
      <c r="LOM11" s="928"/>
      <c r="LON11" s="928"/>
      <c r="LOO11" s="928"/>
      <c r="LOP11" s="928"/>
      <c r="LOQ11" s="928"/>
      <c r="LOR11" s="928"/>
      <c r="LOS11" s="928"/>
      <c r="LOT11" s="928"/>
      <c r="LOU11" s="928"/>
      <c r="LOV11" s="928"/>
      <c r="LOW11" s="928"/>
      <c r="LOX11" s="928"/>
      <c r="LOY11" s="928"/>
      <c r="LOZ11" s="928"/>
      <c r="LPA11" s="928"/>
      <c r="LPB11" s="928"/>
      <c r="LPC11" s="928"/>
      <c r="LPD11" s="928"/>
      <c r="LPE11" s="928"/>
      <c r="LPF11" s="928"/>
      <c r="LPG11" s="928"/>
      <c r="LPH11" s="928"/>
      <c r="LPI11" s="928"/>
      <c r="LPJ11" s="928"/>
      <c r="LPK11" s="928"/>
      <c r="LPL11" s="928"/>
      <c r="LPM11" s="928"/>
      <c r="LPN11" s="928"/>
      <c r="LPO11" s="928"/>
      <c r="LPP11" s="928"/>
      <c r="LPQ11" s="928"/>
      <c r="LPR11" s="928"/>
      <c r="LPS11" s="928"/>
      <c r="LPT11" s="928"/>
      <c r="LPU11" s="928"/>
      <c r="LPV11" s="928"/>
      <c r="LPW11" s="928"/>
      <c r="LPX11" s="928"/>
      <c r="LPY11" s="928"/>
      <c r="LPZ11" s="928"/>
      <c r="LQA11" s="928"/>
      <c r="LQB11" s="928"/>
      <c r="LQC11" s="928"/>
      <c r="LQD11" s="928"/>
      <c r="LQE11" s="928"/>
      <c r="LQF11" s="928"/>
      <c r="LQG11" s="928"/>
      <c r="LQH11" s="928"/>
      <c r="LQI11" s="928"/>
      <c r="LQJ11" s="928"/>
      <c r="LQK11" s="928"/>
      <c r="LQL11" s="928"/>
      <c r="LQM11" s="928"/>
      <c r="LQN11" s="928"/>
      <c r="LQO11" s="928"/>
      <c r="LQP11" s="928"/>
      <c r="LQQ11" s="928"/>
      <c r="LQR11" s="928"/>
      <c r="LQS11" s="928"/>
      <c r="LQT11" s="928"/>
      <c r="LQU11" s="928"/>
      <c r="LQV11" s="928"/>
      <c r="LQW11" s="928"/>
      <c r="LQX11" s="928"/>
      <c r="LQY11" s="928"/>
      <c r="LQZ11" s="928"/>
      <c r="LRA11" s="928"/>
      <c r="LRB11" s="928"/>
      <c r="LRC11" s="928"/>
      <c r="LRD11" s="928"/>
      <c r="LRE11" s="928"/>
      <c r="LRF11" s="928"/>
      <c r="LRG11" s="928"/>
      <c r="LRH11" s="928"/>
      <c r="LRI11" s="928"/>
      <c r="LRJ11" s="928"/>
      <c r="LRK11" s="928"/>
      <c r="LRL11" s="928"/>
      <c r="LRM11" s="928"/>
      <c r="LRN11" s="928"/>
      <c r="LRO11" s="928"/>
      <c r="LRP11" s="928"/>
      <c r="LRQ11" s="928"/>
      <c r="LRR11" s="928"/>
      <c r="LRS11" s="928"/>
      <c r="LRT11" s="928"/>
      <c r="LRU11" s="928"/>
      <c r="LRV11" s="928"/>
      <c r="LRW11" s="928"/>
      <c r="LRX11" s="928"/>
      <c r="LRY11" s="928"/>
      <c r="LRZ11" s="928"/>
      <c r="LSA11" s="928"/>
      <c r="LSB11" s="928"/>
      <c r="LSC11" s="928"/>
      <c r="LSD11" s="928"/>
      <c r="LSE11" s="928"/>
      <c r="LSF11" s="928"/>
      <c r="LSG11" s="928"/>
      <c r="LSH11" s="928"/>
      <c r="LSI11" s="928"/>
      <c r="LSJ11" s="928"/>
      <c r="LSK11" s="928"/>
      <c r="LSL11" s="928"/>
      <c r="LSM11" s="928"/>
      <c r="LSN11" s="928"/>
      <c r="LSO11" s="928"/>
      <c r="LSP11" s="928"/>
      <c r="LSQ11" s="928"/>
      <c r="LSR11" s="928"/>
      <c r="LSS11" s="928"/>
      <c r="LST11" s="928"/>
      <c r="LSU11" s="928"/>
      <c r="LSV11" s="928"/>
      <c r="LSW11" s="928"/>
      <c r="LSX11" s="928"/>
      <c r="LSY11" s="928"/>
      <c r="LSZ11" s="928"/>
      <c r="LTA11" s="928"/>
      <c r="LTB11" s="928"/>
      <c r="LTC11" s="928"/>
      <c r="LTD11" s="928"/>
      <c r="LTE11" s="928"/>
      <c r="LTF11" s="928"/>
      <c r="LTG11" s="928"/>
      <c r="LTH11" s="928"/>
      <c r="LTI11" s="928"/>
      <c r="LTJ11" s="928"/>
      <c r="LTK11" s="928"/>
      <c r="LTL11" s="928"/>
      <c r="LTM11" s="928"/>
      <c r="LTN11" s="928"/>
      <c r="LTO11" s="928"/>
      <c r="LTP11" s="928"/>
      <c r="LTQ11" s="928"/>
      <c r="LTR11" s="928"/>
      <c r="LTS11" s="928"/>
      <c r="LTT11" s="928"/>
      <c r="LTU11" s="928"/>
      <c r="LTV11" s="928"/>
      <c r="LTW11" s="928"/>
      <c r="LTX11" s="928"/>
      <c r="LTY11" s="928"/>
      <c r="LTZ11" s="928"/>
      <c r="LUA11" s="928"/>
      <c r="LUB11" s="928"/>
      <c r="LUC11" s="928"/>
      <c r="LUD11" s="928"/>
      <c r="LUE11" s="928"/>
      <c r="LUF11" s="928"/>
      <c r="LUG11" s="928"/>
      <c r="LUH11" s="928"/>
      <c r="LUI11" s="928"/>
      <c r="LUJ11" s="928"/>
      <c r="LUK11" s="928"/>
      <c r="LUL11" s="928"/>
      <c r="LUM11" s="928"/>
      <c r="LUN11" s="928"/>
      <c r="LUO11" s="928"/>
      <c r="LUP11" s="928"/>
      <c r="LUQ11" s="928"/>
      <c r="LUR11" s="928"/>
      <c r="LUS11" s="928"/>
      <c r="LUT11" s="928"/>
      <c r="LUU11" s="928"/>
      <c r="LUV11" s="928"/>
      <c r="LUW11" s="928"/>
      <c r="LUX11" s="928"/>
      <c r="LUY11" s="928"/>
      <c r="LUZ11" s="928"/>
      <c r="LVA11" s="928"/>
      <c r="LVB11" s="928"/>
      <c r="LVC11" s="928"/>
      <c r="LVD11" s="928"/>
      <c r="LVE11" s="928"/>
      <c r="LVF11" s="928"/>
      <c r="LVG11" s="928"/>
      <c r="LVH11" s="928"/>
      <c r="LVI11" s="928"/>
      <c r="LVJ11" s="928"/>
      <c r="LVK11" s="928"/>
      <c r="LVL11" s="928"/>
      <c r="LVM11" s="928"/>
      <c r="LVN11" s="928"/>
      <c r="LVO11" s="928"/>
      <c r="LVP11" s="928"/>
      <c r="LVQ11" s="928"/>
      <c r="LVR11" s="928"/>
      <c r="LVS11" s="928"/>
      <c r="LVT11" s="928"/>
      <c r="LVU11" s="928"/>
      <c r="LVV11" s="928"/>
      <c r="LVW11" s="928"/>
      <c r="LVX11" s="928"/>
      <c r="LVY11" s="928"/>
      <c r="LVZ11" s="928"/>
      <c r="LWA11" s="928"/>
      <c r="LWB11" s="928"/>
      <c r="LWC11" s="928"/>
      <c r="LWD11" s="928"/>
      <c r="LWE11" s="928"/>
      <c r="LWF11" s="928"/>
      <c r="LWG11" s="928"/>
      <c r="LWH11" s="928"/>
      <c r="LWI11" s="928"/>
      <c r="LWJ11" s="928"/>
      <c r="LWK11" s="928"/>
      <c r="LWL11" s="928"/>
      <c r="LWM11" s="928"/>
      <c r="LWN11" s="928"/>
      <c r="LWO11" s="928"/>
      <c r="LWP11" s="928"/>
      <c r="LWQ11" s="928"/>
      <c r="LWR11" s="928"/>
      <c r="LWS11" s="928"/>
      <c r="LWT11" s="928"/>
      <c r="LWU11" s="928"/>
      <c r="LWV11" s="928"/>
      <c r="LWW11" s="928"/>
      <c r="LWX11" s="928"/>
      <c r="LWY11" s="928"/>
      <c r="LWZ11" s="928"/>
      <c r="LXA11" s="928"/>
      <c r="LXB11" s="928"/>
      <c r="LXC11" s="928"/>
      <c r="LXD11" s="928"/>
      <c r="LXE11" s="928"/>
      <c r="LXF11" s="928"/>
      <c r="LXG11" s="928"/>
      <c r="LXH11" s="928"/>
      <c r="LXI11" s="928"/>
      <c r="LXJ11" s="928"/>
      <c r="LXK11" s="928"/>
      <c r="LXL11" s="928"/>
      <c r="LXM11" s="928"/>
      <c r="LXN11" s="928"/>
      <c r="LXO11" s="928"/>
      <c r="LXP11" s="928"/>
      <c r="LXQ11" s="928"/>
      <c r="LXR11" s="928"/>
      <c r="LXS11" s="928"/>
      <c r="LXT11" s="928"/>
      <c r="LXU11" s="928"/>
      <c r="LXV11" s="928"/>
      <c r="LXW11" s="928"/>
      <c r="LXX11" s="928"/>
      <c r="LXY11" s="928"/>
      <c r="LXZ11" s="928"/>
      <c r="LYA11" s="928"/>
      <c r="LYB11" s="928"/>
      <c r="LYC11" s="928"/>
      <c r="LYD11" s="928"/>
      <c r="LYE11" s="928"/>
      <c r="LYF11" s="928"/>
      <c r="LYG11" s="928"/>
      <c r="LYH11" s="928"/>
      <c r="LYI11" s="928"/>
      <c r="LYJ11" s="928"/>
      <c r="LYK11" s="928"/>
      <c r="LYL11" s="928"/>
      <c r="LYM11" s="928"/>
      <c r="LYN11" s="928"/>
      <c r="LYO11" s="928"/>
      <c r="LYP11" s="928"/>
      <c r="LYQ11" s="928"/>
      <c r="LYR11" s="928"/>
      <c r="LYS11" s="928"/>
      <c r="LYT11" s="928"/>
      <c r="LYU11" s="928"/>
      <c r="LYV11" s="928"/>
      <c r="LYW11" s="928"/>
      <c r="LYX11" s="928"/>
      <c r="LYY11" s="928"/>
      <c r="LYZ11" s="928"/>
      <c r="LZA11" s="928"/>
      <c r="LZB11" s="928"/>
      <c r="LZC11" s="928"/>
      <c r="LZD11" s="928"/>
      <c r="LZE11" s="928"/>
      <c r="LZF11" s="928"/>
      <c r="LZG11" s="928"/>
      <c r="LZH11" s="928"/>
      <c r="LZI11" s="928"/>
      <c r="LZJ11" s="928"/>
      <c r="LZK11" s="928"/>
      <c r="LZL11" s="928"/>
      <c r="LZM11" s="928"/>
      <c r="LZN11" s="928"/>
      <c r="LZO11" s="928"/>
      <c r="LZP11" s="928"/>
      <c r="LZQ11" s="928"/>
      <c r="LZR11" s="928"/>
      <c r="LZS11" s="928"/>
      <c r="LZT11" s="928"/>
      <c r="LZU11" s="928"/>
      <c r="LZV11" s="928"/>
      <c r="LZW11" s="928"/>
      <c r="LZX11" s="928"/>
      <c r="LZY11" s="928"/>
      <c r="LZZ11" s="928"/>
      <c r="MAA11" s="928"/>
      <c r="MAB11" s="928"/>
      <c r="MAC11" s="928"/>
      <c r="MAD11" s="928"/>
      <c r="MAE11" s="928"/>
      <c r="MAF11" s="928"/>
      <c r="MAG11" s="928"/>
      <c r="MAH11" s="928"/>
      <c r="MAI11" s="928"/>
      <c r="MAJ11" s="928"/>
      <c r="MAK11" s="928"/>
      <c r="MAL11" s="928"/>
      <c r="MAM11" s="928"/>
      <c r="MAN11" s="928"/>
      <c r="MAO11" s="928"/>
      <c r="MAP11" s="928"/>
      <c r="MAQ11" s="928"/>
      <c r="MAR11" s="928"/>
      <c r="MAS11" s="928"/>
      <c r="MAT11" s="928"/>
      <c r="MAU11" s="928"/>
      <c r="MAV11" s="928"/>
      <c r="MAW11" s="928"/>
      <c r="MAX11" s="928"/>
      <c r="MAY11" s="928"/>
      <c r="MAZ11" s="928"/>
      <c r="MBA11" s="928"/>
      <c r="MBB11" s="928"/>
      <c r="MBC11" s="928"/>
      <c r="MBD11" s="928"/>
      <c r="MBE11" s="928"/>
      <c r="MBF11" s="928"/>
      <c r="MBG11" s="928"/>
      <c r="MBH11" s="928"/>
      <c r="MBI11" s="928"/>
      <c r="MBJ11" s="928"/>
      <c r="MBK11" s="928"/>
      <c r="MBL11" s="928"/>
      <c r="MBM11" s="928"/>
      <c r="MBN11" s="928"/>
      <c r="MBO11" s="928"/>
      <c r="MBP11" s="928"/>
      <c r="MBQ11" s="928"/>
      <c r="MBR11" s="928"/>
      <c r="MBS11" s="928"/>
      <c r="MBT11" s="928"/>
      <c r="MBU11" s="928"/>
      <c r="MBV11" s="928"/>
      <c r="MBW11" s="928"/>
      <c r="MBX11" s="928"/>
      <c r="MBY11" s="928"/>
      <c r="MBZ11" s="928"/>
      <c r="MCA11" s="928"/>
      <c r="MCB11" s="928"/>
      <c r="MCC11" s="928"/>
      <c r="MCD11" s="928"/>
      <c r="MCE11" s="928"/>
      <c r="MCF11" s="928"/>
      <c r="MCG11" s="928"/>
      <c r="MCH11" s="928"/>
      <c r="MCI11" s="928"/>
      <c r="MCJ11" s="928"/>
      <c r="MCK11" s="928"/>
      <c r="MCL11" s="928"/>
      <c r="MCM11" s="928"/>
      <c r="MCN11" s="928"/>
      <c r="MCO11" s="928"/>
      <c r="MCP11" s="928"/>
      <c r="MCQ11" s="928"/>
      <c r="MCR11" s="928"/>
      <c r="MCS11" s="928"/>
      <c r="MCT11" s="928"/>
      <c r="MCU11" s="928"/>
      <c r="MCV11" s="928"/>
      <c r="MCW11" s="928"/>
      <c r="MCX11" s="928"/>
      <c r="MCY11" s="928"/>
      <c r="MCZ11" s="928"/>
      <c r="MDA11" s="928"/>
      <c r="MDB11" s="928"/>
      <c r="MDC11" s="928"/>
      <c r="MDD11" s="928"/>
      <c r="MDE11" s="928"/>
      <c r="MDF11" s="928"/>
      <c r="MDG11" s="928"/>
      <c r="MDH11" s="928"/>
      <c r="MDI11" s="928"/>
      <c r="MDJ11" s="928"/>
      <c r="MDK11" s="928"/>
      <c r="MDL11" s="928"/>
      <c r="MDM11" s="928"/>
      <c r="MDN11" s="928"/>
      <c r="MDO11" s="928"/>
      <c r="MDP11" s="928"/>
      <c r="MDQ11" s="928"/>
      <c r="MDR11" s="928"/>
      <c r="MDS11" s="928"/>
      <c r="MDT11" s="928"/>
      <c r="MDU11" s="928"/>
      <c r="MDV11" s="928"/>
      <c r="MDW11" s="928"/>
      <c r="MDX11" s="928"/>
      <c r="MDY11" s="928"/>
      <c r="MDZ11" s="928"/>
      <c r="MEA11" s="928"/>
      <c r="MEB11" s="928"/>
      <c r="MEC11" s="928"/>
      <c r="MED11" s="928"/>
      <c r="MEE11" s="928"/>
      <c r="MEF11" s="928"/>
      <c r="MEG11" s="928"/>
      <c r="MEH11" s="928"/>
      <c r="MEI11" s="928"/>
      <c r="MEJ11" s="928"/>
      <c r="MEK11" s="928"/>
      <c r="MEL11" s="928"/>
      <c r="MEM11" s="928"/>
      <c r="MEN11" s="928"/>
      <c r="MEO11" s="928"/>
      <c r="MEP11" s="928"/>
      <c r="MEQ11" s="928"/>
      <c r="MER11" s="928"/>
      <c r="MES11" s="928"/>
      <c r="MET11" s="928"/>
      <c r="MEU11" s="928"/>
      <c r="MEV11" s="928"/>
      <c r="MEW11" s="928"/>
      <c r="MEX11" s="928"/>
      <c r="MEY11" s="928"/>
      <c r="MEZ11" s="928"/>
      <c r="MFA11" s="928"/>
      <c r="MFB11" s="928"/>
      <c r="MFC11" s="928"/>
      <c r="MFD11" s="928"/>
      <c r="MFE11" s="928"/>
      <c r="MFF11" s="928"/>
      <c r="MFG11" s="928"/>
      <c r="MFH11" s="928"/>
      <c r="MFI11" s="928"/>
      <c r="MFJ11" s="928"/>
      <c r="MFK11" s="928"/>
      <c r="MFL11" s="928"/>
      <c r="MFM11" s="928"/>
      <c r="MFN11" s="928"/>
      <c r="MFO11" s="928"/>
      <c r="MFP11" s="928"/>
      <c r="MFQ11" s="928"/>
      <c r="MFR11" s="928"/>
      <c r="MFS11" s="928"/>
      <c r="MFT11" s="928"/>
      <c r="MFU11" s="928"/>
      <c r="MFV11" s="928"/>
      <c r="MFW11" s="928"/>
      <c r="MFX11" s="928"/>
      <c r="MFY11" s="928"/>
      <c r="MFZ11" s="928"/>
      <c r="MGA11" s="928"/>
      <c r="MGB11" s="928"/>
      <c r="MGC11" s="928"/>
      <c r="MGD11" s="928"/>
      <c r="MGE11" s="928"/>
      <c r="MGF11" s="928"/>
      <c r="MGG11" s="928"/>
      <c r="MGH11" s="928"/>
      <c r="MGI11" s="928"/>
      <c r="MGJ11" s="928"/>
      <c r="MGK11" s="928"/>
      <c r="MGL11" s="928"/>
      <c r="MGM11" s="928"/>
      <c r="MGN11" s="928"/>
      <c r="MGO11" s="928"/>
      <c r="MGP11" s="928"/>
      <c r="MGQ11" s="928"/>
      <c r="MGR11" s="928"/>
      <c r="MGS11" s="928"/>
      <c r="MGT11" s="928"/>
      <c r="MGU11" s="928"/>
      <c r="MGV11" s="928"/>
      <c r="MGW11" s="928"/>
      <c r="MGX11" s="928"/>
      <c r="MGY11" s="928"/>
      <c r="MGZ11" s="928"/>
      <c r="MHA11" s="928"/>
      <c r="MHB11" s="928"/>
      <c r="MHC11" s="928"/>
      <c r="MHD11" s="928"/>
      <c r="MHE11" s="928"/>
      <c r="MHF11" s="928"/>
      <c r="MHG11" s="928"/>
      <c r="MHH11" s="928"/>
      <c r="MHI11" s="928"/>
      <c r="MHJ11" s="928"/>
      <c r="MHK11" s="928"/>
      <c r="MHL11" s="928"/>
      <c r="MHM11" s="928"/>
      <c r="MHN11" s="928"/>
      <c r="MHO11" s="928"/>
      <c r="MHP11" s="928"/>
      <c r="MHQ11" s="928"/>
      <c r="MHR11" s="928"/>
      <c r="MHS11" s="928"/>
      <c r="MHT11" s="928"/>
      <c r="MHU11" s="928"/>
      <c r="MHV11" s="928"/>
      <c r="MHW11" s="928"/>
      <c r="MHX11" s="928"/>
      <c r="MHY11" s="928"/>
      <c r="MHZ11" s="928"/>
      <c r="MIA11" s="928"/>
      <c r="MIB11" s="928"/>
      <c r="MIC11" s="928"/>
      <c r="MID11" s="928"/>
      <c r="MIE11" s="928"/>
      <c r="MIF11" s="928"/>
      <c r="MIG11" s="928"/>
      <c r="MIH11" s="928"/>
      <c r="MII11" s="928"/>
      <c r="MIJ11" s="928"/>
      <c r="MIK11" s="928"/>
      <c r="MIL11" s="928"/>
      <c r="MIM11" s="928"/>
      <c r="MIN11" s="928"/>
      <c r="MIO11" s="928"/>
      <c r="MIP11" s="928"/>
      <c r="MIQ11" s="928"/>
      <c r="MIR11" s="928"/>
      <c r="MIS11" s="928"/>
      <c r="MIT11" s="928"/>
      <c r="MIU11" s="928"/>
      <c r="MIV11" s="928"/>
      <c r="MIW11" s="928"/>
      <c r="MIX11" s="928"/>
      <c r="MIY11" s="928"/>
      <c r="MIZ11" s="928"/>
      <c r="MJA11" s="928"/>
      <c r="MJB11" s="928"/>
      <c r="MJC11" s="928"/>
      <c r="MJD11" s="928"/>
      <c r="MJE11" s="928"/>
      <c r="MJF11" s="928"/>
      <c r="MJG11" s="928"/>
      <c r="MJH11" s="928"/>
      <c r="MJI11" s="928"/>
      <c r="MJJ11" s="928"/>
      <c r="MJK11" s="928"/>
      <c r="MJL11" s="928"/>
      <c r="MJM11" s="928"/>
      <c r="MJN11" s="928"/>
      <c r="MJO11" s="928"/>
      <c r="MJP11" s="928"/>
      <c r="MJQ11" s="928"/>
      <c r="MJR11" s="928"/>
      <c r="MJS11" s="928"/>
      <c r="MJT11" s="928"/>
      <c r="MJU11" s="928"/>
      <c r="MJV11" s="928"/>
      <c r="MJW11" s="928"/>
      <c r="MJX11" s="928"/>
      <c r="MJY11" s="928"/>
      <c r="MJZ11" s="928"/>
      <c r="MKA11" s="928"/>
      <c r="MKB11" s="928"/>
      <c r="MKC11" s="928"/>
      <c r="MKD11" s="928"/>
      <c r="MKE11" s="928"/>
      <c r="MKF11" s="928"/>
      <c r="MKG11" s="928"/>
      <c r="MKH11" s="928"/>
      <c r="MKI11" s="928"/>
      <c r="MKJ11" s="928"/>
      <c r="MKK11" s="928"/>
      <c r="MKL11" s="928"/>
      <c r="MKM11" s="928"/>
      <c r="MKN11" s="928"/>
      <c r="MKO11" s="928"/>
      <c r="MKP11" s="928"/>
      <c r="MKQ11" s="928"/>
      <c r="MKR11" s="928"/>
      <c r="MKS11" s="928"/>
      <c r="MKT11" s="928"/>
      <c r="MKU11" s="928"/>
      <c r="MKV11" s="928"/>
      <c r="MKW11" s="928"/>
      <c r="MKX11" s="928"/>
      <c r="MKY11" s="928"/>
      <c r="MKZ11" s="928"/>
      <c r="MLA11" s="928"/>
      <c r="MLB11" s="928"/>
      <c r="MLC11" s="928"/>
      <c r="MLD11" s="928"/>
      <c r="MLE11" s="928"/>
      <c r="MLF11" s="928"/>
      <c r="MLG11" s="928"/>
      <c r="MLH11" s="928"/>
      <c r="MLI11" s="928"/>
      <c r="MLJ11" s="928"/>
      <c r="MLK11" s="928"/>
      <c r="MLL11" s="928"/>
      <c r="MLM11" s="928"/>
      <c r="MLN11" s="928"/>
      <c r="MLO11" s="928"/>
      <c r="MLP11" s="928"/>
      <c r="MLQ11" s="928"/>
      <c r="MLR11" s="928"/>
      <c r="MLS11" s="928"/>
      <c r="MLT11" s="928"/>
      <c r="MLU11" s="928"/>
      <c r="MLV11" s="928"/>
      <c r="MLW11" s="928"/>
      <c r="MLX11" s="928"/>
      <c r="MLY11" s="928"/>
      <c r="MLZ11" s="928"/>
      <c r="MMA11" s="928"/>
      <c r="MMB11" s="928"/>
      <c r="MMC11" s="928"/>
      <c r="MMD11" s="928"/>
      <c r="MME11" s="928"/>
      <c r="MMF11" s="928"/>
      <c r="MMG11" s="928"/>
      <c r="MMH11" s="928"/>
      <c r="MMI11" s="928"/>
      <c r="MMJ11" s="928"/>
      <c r="MMK11" s="928"/>
      <c r="MML11" s="928"/>
      <c r="MMM11" s="928"/>
      <c r="MMN11" s="928"/>
      <c r="MMO11" s="928"/>
      <c r="MMP11" s="928"/>
      <c r="MMQ11" s="928"/>
      <c r="MMR11" s="928"/>
      <c r="MMS11" s="928"/>
      <c r="MMT11" s="928"/>
      <c r="MMU11" s="928"/>
      <c r="MMV11" s="928"/>
      <c r="MMW11" s="928"/>
      <c r="MMX11" s="928"/>
      <c r="MMY11" s="928"/>
      <c r="MMZ11" s="928"/>
      <c r="MNA11" s="928"/>
      <c r="MNB11" s="928"/>
      <c r="MNC11" s="928"/>
      <c r="MND11" s="928"/>
      <c r="MNE11" s="928"/>
      <c r="MNF11" s="928"/>
      <c r="MNG11" s="928"/>
      <c r="MNH11" s="928"/>
      <c r="MNI11" s="928"/>
      <c r="MNJ11" s="928"/>
      <c r="MNK11" s="928"/>
      <c r="MNL11" s="928"/>
      <c r="MNM11" s="928"/>
      <c r="MNN11" s="928"/>
      <c r="MNO11" s="928"/>
      <c r="MNP11" s="928"/>
      <c r="MNQ11" s="928"/>
      <c r="MNR11" s="928"/>
      <c r="MNS11" s="928"/>
      <c r="MNT11" s="928"/>
      <c r="MNU11" s="928"/>
      <c r="MNV11" s="928"/>
      <c r="MNW11" s="928"/>
      <c r="MNX11" s="928"/>
      <c r="MNY11" s="928"/>
      <c r="MNZ11" s="928"/>
      <c r="MOA11" s="928"/>
      <c r="MOB11" s="928"/>
      <c r="MOC11" s="928"/>
      <c r="MOD11" s="928"/>
      <c r="MOE11" s="928"/>
      <c r="MOF11" s="928"/>
      <c r="MOG11" s="928"/>
      <c r="MOH11" s="928"/>
      <c r="MOI11" s="928"/>
      <c r="MOJ11" s="928"/>
      <c r="MOK11" s="928"/>
      <c r="MOL11" s="928"/>
      <c r="MOM11" s="928"/>
      <c r="MON11" s="928"/>
      <c r="MOO11" s="928"/>
      <c r="MOP11" s="928"/>
      <c r="MOQ11" s="928"/>
      <c r="MOR11" s="928"/>
      <c r="MOS11" s="928"/>
      <c r="MOT11" s="928"/>
      <c r="MOU11" s="928"/>
      <c r="MOV11" s="928"/>
      <c r="MOW11" s="928"/>
      <c r="MOX11" s="928"/>
      <c r="MOY11" s="928"/>
      <c r="MOZ11" s="928"/>
      <c r="MPA11" s="928"/>
      <c r="MPB11" s="928"/>
      <c r="MPC11" s="928"/>
      <c r="MPD11" s="928"/>
      <c r="MPE11" s="928"/>
      <c r="MPF11" s="928"/>
      <c r="MPG11" s="928"/>
      <c r="MPH11" s="928"/>
      <c r="MPI11" s="928"/>
      <c r="MPJ11" s="928"/>
      <c r="MPK11" s="928"/>
      <c r="MPL11" s="928"/>
      <c r="MPM11" s="928"/>
      <c r="MPN11" s="928"/>
      <c r="MPO11" s="928"/>
      <c r="MPP11" s="928"/>
      <c r="MPQ11" s="928"/>
      <c r="MPR11" s="928"/>
      <c r="MPS11" s="928"/>
      <c r="MPT11" s="928"/>
      <c r="MPU11" s="928"/>
      <c r="MPV11" s="928"/>
      <c r="MPW11" s="928"/>
      <c r="MPX11" s="928"/>
      <c r="MPY11" s="928"/>
      <c r="MPZ11" s="928"/>
      <c r="MQA11" s="928"/>
      <c r="MQB11" s="928"/>
      <c r="MQC11" s="928"/>
      <c r="MQD11" s="928"/>
      <c r="MQE11" s="928"/>
      <c r="MQF11" s="928"/>
      <c r="MQG11" s="928"/>
      <c r="MQH11" s="928"/>
      <c r="MQI11" s="928"/>
      <c r="MQJ11" s="928"/>
      <c r="MQK11" s="928"/>
      <c r="MQL11" s="928"/>
      <c r="MQM11" s="928"/>
      <c r="MQN11" s="928"/>
      <c r="MQO11" s="928"/>
      <c r="MQP11" s="928"/>
      <c r="MQQ11" s="928"/>
      <c r="MQR11" s="928"/>
      <c r="MQS11" s="928"/>
      <c r="MQT11" s="928"/>
      <c r="MQU11" s="928"/>
      <c r="MQV11" s="928"/>
      <c r="MQW11" s="928"/>
      <c r="MQX11" s="928"/>
      <c r="MQY11" s="928"/>
      <c r="MQZ11" s="928"/>
      <c r="MRA11" s="928"/>
      <c r="MRB11" s="928"/>
      <c r="MRC11" s="928"/>
      <c r="MRD11" s="928"/>
      <c r="MRE11" s="928"/>
      <c r="MRF11" s="928"/>
      <c r="MRG11" s="928"/>
      <c r="MRH11" s="928"/>
      <c r="MRI11" s="928"/>
      <c r="MRJ11" s="928"/>
      <c r="MRK11" s="928"/>
      <c r="MRL11" s="928"/>
      <c r="MRM11" s="928"/>
      <c r="MRN11" s="928"/>
      <c r="MRO11" s="928"/>
      <c r="MRP11" s="928"/>
      <c r="MRQ11" s="928"/>
      <c r="MRR11" s="928"/>
      <c r="MRS11" s="928"/>
      <c r="MRT11" s="928"/>
      <c r="MRU11" s="928"/>
      <c r="MRV11" s="928"/>
      <c r="MRW11" s="928"/>
      <c r="MRX11" s="928"/>
      <c r="MRY11" s="928"/>
      <c r="MRZ11" s="928"/>
      <c r="MSA11" s="928"/>
      <c r="MSB11" s="928"/>
      <c r="MSC11" s="928"/>
      <c r="MSD11" s="928"/>
      <c r="MSE11" s="928"/>
      <c r="MSF11" s="928"/>
      <c r="MSG11" s="928"/>
      <c r="MSH11" s="928"/>
      <c r="MSI11" s="928"/>
      <c r="MSJ11" s="928"/>
      <c r="MSK11" s="928"/>
      <c r="MSL11" s="928"/>
      <c r="MSM11" s="928"/>
      <c r="MSN11" s="928"/>
      <c r="MSO11" s="928"/>
      <c r="MSP11" s="928"/>
      <c r="MSQ11" s="928"/>
      <c r="MSR11" s="928"/>
      <c r="MSS11" s="928"/>
      <c r="MST11" s="928"/>
      <c r="MSU11" s="928"/>
      <c r="MSV11" s="928"/>
      <c r="MSW11" s="928"/>
      <c r="MSX11" s="928"/>
      <c r="MSY11" s="928"/>
      <c r="MSZ11" s="928"/>
      <c r="MTA11" s="928"/>
      <c r="MTB11" s="928"/>
      <c r="MTC11" s="928"/>
      <c r="MTD11" s="928"/>
      <c r="MTE11" s="928"/>
      <c r="MTF11" s="928"/>
      <c r="MTG11" s="928"/>
      <c r="MTH11" s="928"/>
      <c r="MTI11" s="928"/>
      <c r="MTJ11" s="928"/>
      <c r="MTK11" s="928"/>
      <c r="MTL11" s="928"/>
      <c r="MTM11" s="928"/>
      <c r="MTN11" s="928"/>
      <c r="MTO11" s="928"/>
      <c r="MTP11" s="928"/>
      <c r="MTQ11" s="928"/>
      <c r="MTR11" s="928"/>
      <c r="MTS11" s="928"/>
      <c r="MTT11" s="928"/>
      <c r="MTU11" s="928"/>
      <c r="MTV11" s="928"/>
      <c r="MTW11" s="928"/>
      <c r="MTX11" s="928"/>
      <c r="MTY11" s="928"/>
      <c r="MTZ11" s="928"/>
      <c r="MUA11" s="928"/>
      <c r="MUB11" s="928"/>
      <c r="MUC11" s="928"/>
      <c r="MUD11" s="928"/>
      <c r="MUE11" s="928"/>
      <c r="MUF11" s="928"/>
      <c r="MUG11" s="928"/>
      <c r="MUH11" s="928"/>
      <c r="MUI11" s="928"/>
      <c r="MUJ11" s="928"/>
      <c r="MUK11" s="928"/>
      <c r="MUL11" s="928"/>
      <c r="MUM11" s="928"/>
      <c r="MUN11" s="928"/>
      <c r="MUO11" s="928"/>
      <c r="MUP11" s="928"/>
      <c r="MUQ11" s="928"/>
      <c r="MUR11" s="928"/>
      <c r="MUS11" s="928"/>
      <c r="MUT11" s="928"/>
      <c r="MUU11" s="928"/>
      <c r="MUV11" s="928"/>
      <c r="MUW11" s="928"/>
      <c r="MUX11" s="928"/>
      <c r="MUY11" s="928"/>
      <c r="MUZ11" s="928"/>
      <c r="MVA11" s="928"/>
      <c r="MVB11" s="928"/>
      <c r="MVC11" s="928"/>
      <c r="MVD11" s="928"/>
      <c r="MVE11" s="928"/>
      <c r="MVF11" s="928"/>
      <c r="MVG11" s="928"/>
      <c r="MVH11" s="928"/>
      <c r="MVI11" s="928"/>
      <c r="MVJ11" s="928"/>
      <c r="MVK11" s="928"/>
      <c r="MVL11" s="928"/>
      <c r="MVM11" s="928"/>
      <c r="MVN11" s="928"/>
      <c r="MVO11" s="928"/>
      <c r="MVP11" s="928"/>
      <c r="MVQ11" s="928"/>
      <c r="MVR11" s="928"/>
      <c r="MVS11" s="928"/>
      <c r="MVT11" s="928"/>
      <c r="MVU11" s="928"/>
      <c r="MVV11" s="928"/>
      <c r="MVW11" s="928"/>
      <c r="MVX11" s="928"/>
      <c r="MVY11" s="928"/>
      <c r="MVZ11" s="928"/>
      <c r="MWA11" s="928"/>
      <c r="MWB11" s="928"/>
      <c r="MWC11" s="928"/>
      <c r="MWD11" s="928"/>
      <c r="MWE11" s="928"/>
      <c r="MWF11" s="928"/>
      <c r="MWG11" s="928"/>
      <c r="MWH11" s="928"/>
      <c r="MWI11" s="928"/>
      <c r="MWJ11" s="928"/>
      <c r="MWK11" s="928"/>
      <c r="MWL11" s="928"/>
      <c r="MWM11" s="928"/>
      <c r="MWN11" s="928"/>
      <c r="MWO11" s="928"/>
      <c r="MWP11" s="928"/>
      <c r="MWQ11" s="928"/>
      <c r="MWR11" s="928"/>
      <c r="MWS11" s="928"/>
      <c r="MWT11" s="928"/>
      <c r="MWU11" s="928"/>
      <c r="MWV11" s="928"/>
      <c r="MWW11" s="928"/>
      <c r="MWX11" s="928"/>
      <c r="MWY11" s="928"/>
      <c r="MWZ11" s="928"/>
      <c r="MXA11" s="928"/>
      <c r="MXB11" s="928"/>
      <c r="MXC11" s="928"/>
      <c r="MXD11" s="928"/>
      <c r="MXE11" s="928"/>
      <c r="MXF11" s="928"/>
      <c r="MXG11" s="928"/>
      <c r="MXH11" s="928"/>
      <c r="MXI11" s="928"/>
      <c r="MXJ11" s="928"/>
      <c r="MXK11" s="928"/>
      <c r="MXL11" s="928"/>
      <c r="MXM11" s="928"/>
      <c r="MXN11" s="928"/>
      <c r="MXO11" s="928"/>
      <c r="MXP11" s="928"/>
      <c r="MXQ11" s="928"/>
      <c r="MXR11" s="928"/>
      <c r="MXS11" s="928"/>
      <c r="MXT11" s="928"/>
      <c r="MXU11" s="928"/>
      <c r="MXV11" s="928"/>
      <c r="MXW11" s="928"/>
      <c r="MXX11" s="928"/>
      <c r="MXY11" s="928"/>
      <c r="MXZ11" s="928"/>
      <c r="MYA11" s="928"/>
      <c r="MYB11" s="928"/>
      <c r="MYC11" s="928"/>
      <c r="MYD11" s="928"/>
      <c r="MYE11" s="928"/>
      <c r="MYF11" s="928"/>
      <c r="MYG11" s="928"/>
      <c r="MYH11" s="928"/>
      <c r="MYI11" s="928"/>
      <c r="MYJ11" s="928"/>
      <c r="MYK11" s="928"/>
      <c r="MYL11" s="928"/>
      <c r="MYM11" s="928"/>
      <c r="MYN11" s="928"/>
      <c r="MYO11" s="928"/>
      <c r="MYP11" s="928"/>
      <c r="MYQ11" s="928"/>
      <c r="MYR11" s="928"/>
      <c r="MYS11" s="928"/>
      <c r="MYT11" s="928"/>
      <c r="MYU11" s="928"/>
      <c r="MYV11" s="928"/>
      <c r="MYW11" s="928"/>
      <c r="MYX11" s="928"/>
      <c r="MYY11" s="928"/>
      <c r="MYZ11" s="928"/>
      <c r="MZA11" s="928"/>
      <c r="MZB11" s="928"/>
      <c r="MZC11" s="928"/>
      <c r="MZD11" s="928"/>
      <c r="MZE11" s="928"/>
      <c r="MZF11" s="928"/>
      <c r="MZG11" s="928"/>
      <c r="MZH11" s="928"/>
      <c r="MZI11" s="928"/>
      <c r="MZJ11" s="928"/>
      <c r="MZK11" s="928"/>
      <c r="MZL11" s="928"/>
      <c r="MZM11" s="928"/>
      <c r="MZN11" s="928"/>
      <c r="MZO11" s="928"/>
      <c r="MZP11" s="928"/>
      <c r="MZQ11" s="928"/>
      <c r="MZR11" s="928"/>
      <c r="MZS11" s="928"/>
      <c r="MZT11" s="928"/>
      <c r="MZU11" s="928"/>
      <c r="MZV11" s="928"/>
      <c r="MZW11" s="928"/>
      <c r="MZX11" s="928"/>
      <c r="MZY11" s="928"/>
      <c r="MZZ11" s="928"/>
      <c r="NAA11" s="928"/>
      <c r="NAB11" s="928"/>
      <c r="NAC11" s="928"/>
      <c r="NAD11" s="928"/>
      <c r="NAE11" s="928"/>
      <c r="NAF11" s="928"/>
      <c r="NAG11" s="928"/>
      <c r="NAH11" s="928"/>
      <c r="NAI11" s="928"/>
      <c r="NAJ11" s="928"/>
      <c r="NAK11" s="928"/>
      <c r="NAL11" s="928"/>
      <c r="NAM11" s="928"/>
      <c r="NAN11" s="928"/>
      <c r="NAO11" s="928"/>
      <c r="NAP11" s="928"/>
      <c r="NAQ11" s="928"/>
      <c r="NAR11" s="928"/>
      <c r="NAS11" s="928"/>
      <c r="NAT11" s="928"/>
      <c r="NAU11" s="928"/>
      <c r="NAV11" s="928"/>
      <c r="NAW11" s="928"/>
      <c r="NAX11" s="928"/>
      <c r="NAY11" s="928"/>
      <c r="NAZ11" s="928"/>
      <c r="NBA11" s="928"/>
      <c r="NBB11" s="928"/>
      <c r="NBC11" s="928"/>
      <c r="NBD11" s="928"/>
      <c r="NBE11" s="928"/>
      <c r="NBF11" s="928"/>
      <c r="NBG11" s="928"/>
      <c r="NBH11" s="928"/>
      <c r="NBI11" s="928"/>
      <c r="NBJ11" s="928"/>
      <c r="NBK11" s="928"/>
      <c r="NBL11" s="928"/>
      <c r="NBM11" s="928"/>
      <c r="NBN11" s="928"/>
      <c r="NBO11" s="928"/>
      <c r="NBP11" s="928"/>
      <c r="NBQ11" s="928"/>
      <c r="NBR11" s="928"/>
      <c r="NBS11" s="928"/>
      <c r="NBT11" s="928"/>
      <c r="NBU11" s="928"/>
      <c r="NBV11" s="928"/>
      <c r="NBW11" s="928"/>
      <c r="NBX11" s="928"/>
      <c r="NBY11" s="928"/>
      <c r="NBZ11" s="928"/>
      <c r="NCA11" s="928"/>
      <c r="NCB11" s="928"/>
      <c r="NCC11" s="928"/>
      <c r="NCD11" s="928"/>
      <c r="NCE11" s="928"/>
      <c r="NCF11" s="928"/>
      <c r="NCG11" s="928"/>
      <c r="NCH11" s="928"/>
      <c r="NCI11" s="928"/>
      <c r="NCJ11" s="928"/>
      <c r="NCK11" s="928"/>
      <c r="NCL11" s="928"/>
      <c r="NCM11" s="928"/>
      <c r="NCN11" s="928"/>
      <c r="NCO11" s="928"/>
      <c r="NCP11" s="928"/>
      <c r="NCQ11" s="928"/>
      <c r="NCR11" s="928"/>
      <c r="NCS11" s="928"/>
      <c r="NCT11" s="928"/>
      <c r="NCU11" s="928"/>
      <c r="NCV11" s="928"/>
      <c r="NCW11" s="928"/>
      <c r="NCX11" s="928"/>
      <c r="NCY11" s="928"/>
      <c r="NCZ11" s="928"/>
      <c r="NDA11" s="928"/>
      <c r="NDB11" s="928"/>
      <c r="NDC11" s="928"/>
      <c r="NDD11" s="928"/>
      <c r="NDE11" s="928"/>
      <c r="NDF11" s="928"/>
      <c r="NDG11" s="928"/>
      <c r="NDH11" s="928"/>
      <c r="NDI11" s="928"/>
      <c r="NDJ11" s="928"/>
      <c r="NDK11" s="928"/>
      <c r="NDL11" s="928"/>
      <c r="NDM11" s="928"/>
      <c r="NDN11" s="928"/>
      <c r="NDO11" s="928"/>
      <c r="NDP11" s="928"/>
      <c r="NDQ11" s="928"/>
      <c r="NDR11" s="928"/>
      <c r="NDS11" s="928"/>
      <c r="NDT11" s="928"/>
      <c r="NDU11" s="928"/>
      <c r="NDV11" s="928"/>
      <c r="NDW11" s="928"/>
      <c r="NDX11" s="928"/>
      <c r="NDY11" s="928"/>
      <c r="NDZ11" s="928"/>
      <c r="NEA11" s="928"/>
      <c r="NEB11" s="928"/>
      <c r="NEC11" s="928"/>
      <c r="NED11" s="928"/>
      <c r="NEE11" s="928"/>
      <c r="NEF11" s="928"/>
      <c r="NEG11" s="928"/>
      <c r="NEH11" s="928"/>
      <c r="NEI11" s="928"/>
      <c r="NEJ11" s="928"/>
      <c r="NEK11" s="928"/>
      <c r="NEL11" s="928"/>
      <c r="NEM11" s="928"/>
      <c r="NEN11" s="928"/>
      <c r="NEO11" s="928"/>
      <c r="NEP11" s="928"/>
      <c r="NEQ11" s="928"/>
      <c r="NER11" s="928"/>
      <c r="NES11" s="928"/>
      <c r="NET11" s="928"/>
      <c r="NEU11" s="928"/>
      <c r="NEV11" s="928"/>
      <c r="NEW11" s="928"/>
      <c r="NEX11" s="928"/>
      <c r="NEY11" s="928"/>
      <c r="NEZ11" s="928"/>
      <c r="NFA11" s="928"/>
      <c r="NFB11" s="928"/>
      <c r="NFC11" s="928"/>
      <c r="NFD11" s="928"/>
      <c r="NFE11" s="928"/>
      <c r="NFF11" s="928"/>
      <c r="NFG11" s="928"/>
      <c r="NFH11" s="928"/>
      <c r="NFI11" s="928"/>
      <c r="NFJ11" s="928"/>
      <c r="NFK11" s="928"/>
      <c r="NFL11" s="928"/>
      <c r="NFM11" s="928"/>
      <c r="NFN11" s="928"/>
      <c r="NFO11" s="928"/>
      <c r="NFP11" s="928"/>
      <c r="NFQ11" s="928"/>
      <c r="NFR11" s="928"/>
      <c r="NFS11" s="928"/>
      <c r="NFT11" s="928"/>
      <c r="NFU11" s="928"/>
      <c r="NFV11" s="928"/>
      <c r="NFW11" s="928"/>
      <c r="NFX11" s="928"/>
      <c r="NFY11" s="928"/>
      <c r="NFZ11" s="928"/>
      <c r="NGA11" s="928"/>
      <c r="NGB11" s="928"/>
      <c r="NGC11" s="928"/>
      <c r="NGD11" s="928"/>
      <c r="NGE11" s="928"/>
      <c r="NGF11" s="928"/>
      <c r="NGG11" s="928"/>
      <c r="NGH11" s="928"/>
      <c r="NGI11" s="928"/>
      <c r="NGJ11" s="928"/>
      <c r="NGK11" s="928"/>
      <c r="NGL11" s="928"/>
      <c r="NGM11" s="928"/>
      <c r="NGN11" s="928"/>
      <c r="NGO11" s="928"/>
      <c r="NGP11" s="928"/>
      <c r="NGQ11" s="928"/>
      <c r="NGR11" s="928"/>
      <c r="NGS11" s="928"/>
      <c r="NGT11" s="928"/>
      <c r="NGU11" s="928"/>
      <c r="NGV11" s="928"/>
      <c r="NGW11" s="928"/>
      <c r="NGX11" s="928"/>
      <c r="NGY11" s="928"/>
      <c r="NGZ11" s="928"/>
      <c r="NHA11" s="928"/>
      <c r="NHB11" s="928"/>
      <c r="NHC11" s="928"/>
      <c r="NHD11" s="928"/>
      <c r="NHE11" s="928"/>
      <c r="NHF11" s="928"/>
      <c r="NHG11" s="928"/>
      <c r="NHH11" s="928"/>
      <c r="NHI11" s="928"/>
      <c r="NHJ11" s="928"/>
      <c r="NHK11" s="928"/>
      <c r="NHL11" s="928"/>
      <c r="NHM11" s="928"/>
      <c r="NHN11" s="928"/>
      <c r="NHO11" s="928"/>
      <c r="NHP11" s="928"/>
      <c r="NHQ11" s="928"/>
      <c r="NHR11" s="928"/>
      <c r="NHS11" s="928"/>
      <c r="NHT11" s="928"/>
      <c r="NHU11" s="928"/>
      <c r="NHV11" s="928"/>
      <c r="NHW11" s="928"/>
      <c r="NHX11" s="928"/>
      <c r="NHY11" s="928"/>
      <c r="NHZ11" s="928"/>
      <c r="NIA11" s="928"/>
      <c r="NIB11" s="928"/>
      <c r="NIC11" s="928"/>
      <c r="NID11" s="928"/>
      <c r="NIE11" s="928"/>
      <c r="NIF11" s="928"/>
      <c r="NIG11" s="928"/>
      <c r="NIH11" s="928"/>
      <c r="NII11" s="928"/>
      <c r="NIJ11" s="928"/>
      <c r="NIK11" s="928"/>
      <c r="NIL11" s="928"/>
      <c r="NIM11" s="928"/>
      <c r="NIN11" s="928"/>
      <c r="NIO11" s="928"/>
      <c r="NIP11" s="928"/>
      <c r="NIQ11" s="928"/>
      <c r="NIR11" s="928"/>
      <c r="NIS11" s="928"/>
      <c r="NIT11" s="928"/>
      <c r="NIU11" s="928"/>
      <c r="NIV11" s="928"/>
      <c r="NIW11" s="928"/>
      <c r="NIX11" s="928"/>
      <c r="NIY11" s="928"/>
      <c r="NIZ11" s="928"/>
      <c r="NJA11" s="928"/>
      <c r="NJB11" s="928"/>
      <c r="NJC11" s="928"/>
      <c r="NJD11" s="928"/>
      <c r="NJE11" s="928"/>
      <c r="NJF11" s="928"/>
      <c r="NJG11" s="928"/>
      <c r="NJH11" s="928"/>
      <c r="NJI11" s="928"/>
      <c r="NJJ11" s="928"/>
      <c r="NJK11" s="928"/>
      <c r="NJL11" s="928"/>
      <c r="NJM11" s="928"/>
      <c r="NJN11" s="928"/>
      <c r="NJO11" s="928"/>
      <c r="NJP11" s="928"/>
      <c r="NJQ11" s="928"/>
      <c r="NJR11" s="928"/>
      <c r="NJS11" s="928"/>
      <c r="NJT11" s="928"/>
      <c r="NJU11" s="928"/>
      <c r="NJV11" s="928"/>
      <c r="NJW11" s="928"/>
      <c r="NJX11" s="928"/>
      <c r="NJY11" s="928"/>
      <c r="NJZ11" s="928"/>
      <c r="NKA11" s="928"/>
      <c r="NKB11" s="928"/>
      <c r="NKC11" s="928"/>
      <c r="NKD11" s="928"/>
      <c r="NKE11" s="928"/>
      <c r="NKF11" s="928"/>
      <c r="NKG11" s="928"/>
      <c r="NKH11" s="928"/>
      <c r="NKI11" s="928"/>
      <c r="NKJ11" s="928"/>
      <c r="NKK11" s="928"/>
      <c r="NKL11" s="928"/>
      <c r="NKM11" s="928"/>
      <c r="NKN11" s="928"/>
      <c r="NKO11" s="928"/>
      <c r="NKP11" s="928"/>
      <c r="NKQ11" s="928"/>
      <c r="NKR11" s="928"/>
      <c r="NKS11" s="928"/>
      <c r="NKT11" s="928"/>
      <c r="NKU11" s="928"/>
      <c r="NKV11" s="928"/>
      <c r="NKW11" s="928"/>
      <c r="NKX11" s="928"/>
      <c r="NKY11" s="928"/>
      <c r="NKZ11" s="928"/>
      <c r="NLA11" s="928"/>
      <c r="NLB11" s="928"/>
      <c r="NLC11" s="928"/>
      <c r="NLD11" s="928"/>
      <c r="NLE11" s="928"/>
      <c r="NLF11" s="928"/>
      <c r="NLG11" s="928"/>
      <c r="NLH11" s="928"/>
      <c r="NLI11" s="928"/>
      <c r="NLJ11" s="928"/>
      <c r="NLK11" s="928"/>
      <c r="NLL11" s="928"/>
      <c r="NLM11" s="928"/>
      <c r="NLN11" s="928"/>
      <c r="NLO11" s="928"/>
      <c r="NLP11" s="928"/>
      <c r="NLQ11" s="928"/>
      <c r="NLR11" s="928"/>
      <c r="NLS11" s="928"/>
      <c r="NLT11" s="928"/>
      <c r="NLU11" s="928"/>
      <c r="NLV11" s="928"/>
      <c r="NLW11" s="928"/>
      <c r="NLX11" s="928"/>
      <c r="NLY11" s="928"/>
      <c r="NLZ11" s="928"/>
      <c r="NMA11" s="928"/>
      <c r="NMB11" s="928"/>
      <c r="NMC11" s="928"/>
      <c r="NMD11" s="928"/>
      <c r="NME11" s="928"/>
      <c r="NMF11" s="928"/>
      <c r="NMG11" s="928"/>
      <c r="NMH11" s="928"/>
      <c r="NMI11" s="928"/>
      <c r="NMJ11" s="928"/>
      <c r="NMK11" s="928"/>
      <c r="NML11" s="928"/>
      <c r="NMM11" s="928"/>
      <c r="NMN11" s="928"/>
      <c r="NMO11" s="928"/>
      <c r="NMP11" s="928"/>
      <c r="NMQ11" s="928"/>
      <c r="NMR11" s="928"/>
      <c r="NMS11" s="928"/>
      <c r="NMT11" s="928"/>
      <c r="NMU11" s="928"/>
      <c r="NMV11" s="928"/>
      <c r="NMW11" s="928"/>
      <c r="NMX11" s="928"/>
      <c r="NMY11" s="928"/>
      <c r="NMZ11" s="928"/>
      <c r="NNA11" s="928"/>
      <c r="NNB11" s="928"/>
      <c r="NNC11" s="928"/>
      <c r="NND11" s="928"/>
      <c r="NNE11" s="928"/>
      <c r="NNF11" s="928"/>
      <c r="NNG11" s="928"/>
      <c r="NNH11" s="928"/>
      <c r="NNI11" s="928"/>
      <c r="NNJ11" s="928"/>
      <c r="NNK11" s="928"/>
      <c r="NNL11" s="928"/>
      <c r="NNM11" s="928"/>
      <c r="NNN11" s="928"/>
      <c r="NNO11" s="928"/>
      <c r="NNP11" s="928"/>
      <c r="NNQ11" s="928"/>
      <c r="NNR11" s="928"/>
      <c r="NNS11" s="928"/>
      <c r="NNT11" s="928"/>
      <c r="NNU11" s="928"/>
      <c r="NNV11" s="928"/>
      <c r="NNW11" s="928"/>
      <c r="NNX11" s="928"/>
      <c r="NNY11" s="928"/>
      <c r="NNZ11" s="928"/>
      <c r="NOA11" s="928"/>
      <c r="NOB11" s="928"/>
      <c r="NOC11" s="928"/>
      <c r="NOD11" s="928"/>
      <c r="NOE11" s="928"/>
      <c r="NOF11" s="928"/>
      <c r="NOG11" s="928"/>
      <c r="NOH11" s="928"/>
      <c r="NOI11" s="928"/>
      <c r="NOJ11" s="928"/>
      <c r="NOK11" s="928"/>
      <c r="NOL11" s="928"/>
      <c r="NOM11" s="928"/>
      <c r="NON11" s="928"/>
      <c r="NOO11" s="928"/>
      <c r="NOP11" s="928"/>
      <c r="NOQ11" s="928"/>
      <c r="NOR11" s="928"/>
      <c r="NOS11" s="928"/>
      <c r="NOT11" s="928"/>
      <c r="NOU11" s="928"/>
      <c r="NOV11" s="928"/>
      <c r="NOW11" s="928"/>
      <c r="NOX11" s="928"/>
      <c r="NOY11" s="928"/>
      <c r="NOZ11" s="928"/>
      <c r="NPA11" s="928"/>
      <c r="NPB11" s="928"/>
      <c r="NPC11" s="928"/>
      <c r="NPD11" s="928"/>
      <c r="NPE11" s="928"/>
      <c r="NPF11" s="928"/>
      <c r="NPG11" s="928"/>
      <c r="NPH11" s="928"/>
      <c r="NPI11" s="928"/>
      <c r="NPJ11" s="928"/>
      <c r="NPK11" s="928"/>
      <c r="NPL11" s="928"/>
      <c r="NPM11" s="928"/>
      <c r="NPN11" s="928"/>
      <c r="NPO11" s="928"/>
      <c r="NPP11" s="928"/>
      <c r="NPQ11" s="928"/>
      <c r="NPR11" s="928"/>
      <c r="NPS11" s="928"/>
      <c r="NPT11" s="928"/>
      <c r="NPU11" s="928"/>
      <c r="NPV11" s="928"/>
      <c r="NPW11" s="928"/>
      <c r="NPX11" s="928"/>
      <c r="NPY11" s="928"/>
      <c r="NPZ11" s="928"/>
      <c r="NQA11" s="928"/>
      <c r="NQB11" s="928"/>
      <c r="NQC11" s="928"/>
      <c r="NQD11" s="928"/>
      <c r="NQE11" s="928"/>
      <c r="NQF11" s="928"/>
      <c r="NQG11" s="928"/>
      <c r="NQH11" s="928"/>
      <c r="NQI11" s="928"/>
      <c r="NQJ11" s="928"/>
      <c r="NQK11" s="928"/>
      <c r="NQL11" s="928"/>
      <c r="NQM11" s="928"/>
      <c r="NQN11" s="928"/>
      <c r="NQO11" s="928"/>
      <c r="NQP11" s="928"/>
      <c r="NQQ11" s="928"/>
      <c r="NQR11" s="928"/>
      <c r="NQS11" s="928"/>
      <c r="NQT11" s="928"/>
      <c r="NQU11" s="928"/>
      <c r="NQV11" s="928"/>
      <c r="NQW11" s="928"/>
      <c r="NQX11" s="928"/>
      <c r="NQY11" s="928"/>
      <c r="NQZ11" s="928"/>
      <c r="NRA11" s="928"/>
      <c r="NRB11" s="928"/>
      <c r="NRC11" s="928"/>
      <c r="NRD11" s="928"/>
      <c r="NRE11" s="928"/>
      <c r="NRF11" s="928"/>
      <c r="NRG11" s="928"/>
      <c r="NRH11" s="928"/>
      <c r="NRI11" s="928"/>
      <c r="NRJ11" s="928"/>
      <c r="NRK11" s="928"/>
      <c r="NRL11" s="928"/>
      <c r="NRM11" s="928"/>
      <c r="NRN11" s="928"/>
      <c r="NRO11" s="928"/>
      <c r="NRP11" s="928"/>
      <c r="NRQ11" s="928"/>
      <c r="NRR11" s="928"/>
      <c r="NRS11" s="928"/>
      <c r="NRT11" s="928"/>
      <c r="NRU11" s="928"/>
      <c r="NRV11" s="928"/>
      <c r="NRW11" s="928"/>
      <c r="NRX11" s="928"/>
      <c r="NRY11" s="928"/>
      <c r="NRZ11" s="928"/>
      <c r="NSA11" s="928"/>
      <c r="NSB11" s="928"/>
      <c r="NSC11" s="928"/>
      <c r="NSD11" s="928"/>
      <c r="NSE11" s="928"/>
      <c r="NSF11" s="928"/>
      <c r="NSG11" s="928"/>
      <c r="NSH11" s="928"/>
      <c r="NSI11" s="928"/>
      <c r="NSJ11" s="928"/>
      <c r="NSK11" s="928"/>
      <c r="NSL11" s="928"/>
      <c r="NSM11" s="928"/>
      <c r="NSN11" s="928"/>
      <c r="NSO11" s="928"/>
      <c r="NSP11" s="928"/>
      <c r="NSQ11" s="928"/>
      <c r="NSR11" s="928"/>
      <c r="NSS11" s="928"/>
      <c r="NST11" s="928"/>
      <c r="NSU11" s="928"/>
      <c r="NSV11" s="928"/>
      <c r="NSW11" s="928"/>
      <c r="NSX11" s="928"/>
      <c r="NSY11" s="928"/>
      <c r="NSZ11" s="928"/>
      <c r="NTA11" s="928"/>
      <c r="NTB11" s="928"/>
      <c r="NTC11" s="928"/>
      <c r="NTD11" s="928"/>
      <c r="NTE11" s="928"/>
      <c r="NTF11" s="928"/>
      <c r="NTG11" s="928"/>
      <c r="NTH11" s="928"/>
      <c r="NTI11" s="928"/>
      <c r="NTJ11" s="928"/>
      <c r="NTK11" s="928"/>
      <c r="NTL11" s="928"/>
      <c r="NTM11" s="928"/>
      <c r="NTN11" s="928"/>
      <c r="NTO11" s="928"/>
      <c r="NTP11" s="928"/>
      <c r="NTQ11" s="928"/>
      <c r="NTR11" s="928"/>
      <c r="NTS11" s="928"/>
      <c r="NTT11" s="928"/>
      <c r="NTU11" s="928"/>
      <c r="NTV11" s="928"/>
      <c r="NTW11" s="928"/>
      <c r="NTX11" s="928"/>
      <c r="NTY11" s="928"/>
      <c r="NTZ11" s="928"/>
      <c r="NUA11" s="928"/>
      <c r="NUB11" s="928"/>
      <c r="NUC11" s="928"/>
      <c r="NUD11" s="928"/>
      <c r="NUE11" s="928"/>
      <c r="NUF11" s="928"/>
      <c r="NUG11" s="928"/>
      <c r="NUH11" s="928"/>
      <c r="NUI11" s="928"/>
      <c r="NUJ11" s="928"/>
      <c r="NUK11" s="928"/>
      <c r="NUL11" s="928"/>
      <c r="NUM11" s="928"/>
      <c r="NUN11" s="928"/>
      <c r="NUO11" s="928"/>
      <c r="NUP11" s="928"/>
      <c r="NUQ11" s="928"/>
      <c r="NUR11" s="928"/>
      <c r="NUS11" s="928"/>
      <c r="NUT11" s="928"/>
      <c r="NUU11" s="928"/>
      <c r="NUV11" s="928"/>
      <c r="NUW11" s="928"/>
      <c r="NUX11" s="928"/>
      <c r="NUY11" s="928"/>
      <c r="NUZ11" s="928"/>
      <c r="NVA11" s="928"/>
      <c r="NVB11" s="928"/>
      <c r="NVC11" s="928"/>
      <c r="NVD11" s="928"/>
      <c r="NVE11" s="928"/>
      <c r="NVF11" s="928"/>
      <c r="NVG11" s="928"/>
      <c r="NVH11" s="928"/>
      <c r="NVI11" s="928"/>
      <c r="NVJ11" s="928"/>
      <c r="NVK11" s="928"/>
      <c r="NVL11" s="928"/>
      <c r="NVM11" s="928"/>
      <c r="NVN11" s="928"/>
      <c r="NVO11" s="928"/>
      <c r="NVP11" s="928"/>
      <c r="NVQ11" s="928"/>
      <c r="NVR11" s="928"/>
      <c r="NVS11" s="928"/>
      <c r="NVT11" s="928"/>
      <c r="NVU11" s="928"/>
      <c r="NVV11" s="928"/>
      <c r="NVW11" s="928"/>
      <c r="NVX11" s="928"/>
      <c r="NVY11" s="928"/>
      <c r="NVZ11" s="928"/>
      <c r="NWA11" s="928"/>
      <c r="NWB11" s="928"/>
      <c r="NWC11" s="928"/>
      <c r="NWD11" s="928"/>
      <c r="NWE11" s="928"/>
      <c r="NWF11" s="928"/>
      <c r="NWG11" s="928"/>
      <c r="NWH11" s="928"/>
      <c r="NWI11" s="928"/>
      <c r="NWJ11" s="928"/>
      <c r="NWK11" s="928"/>
      <c r="NWL11" s="928"/>
      <c r="NWM11" s="928"/>
      <c r="NWN11" s="928"/>
      <c r="NWO11" s="928"/>
      <c r="NWP11" s="928"/>
      <c r="NWQ11" s="928"/>
      <c r="NWR11" s="928"/>
      <c r="NWS11" s="928"/>
      <c r="NWT11" s="928"/>
      <c r="NWU11" s="928"/>
      <c r="NWV11" s="928"/>
      <c r="NWW11" s="928"/>
      <c r="NWX11" s="928"/>
      <c r="NWY11" s="928"/>
      <c r="NWZ11" s="928"/>
      <c r="NXA11" s="928"/>
      <c r="NXB11" s="928"/>
      <c r="NXC11" s="928"/>
      <c r="NXD11" s="928"/>
      <c r="NXE11" s="928"/>
      <c r="NXF11" s="928"/>
      <c r="NXG11" s="928"/>
      <c r="NXH11" s="928"/>
      <c r="NXI11" s="928"/>
      <c r="NXJ11" s="928"/>
      <c r="NXK11" s="928"/>
      <c r="NXL11" s="928"/>
      <c r="NXM11" s="928"/>
      <c r="NXN11" s="928"/>
      <c r="NXO11" s="928"/>
      <c r="NXP11" s="928"/>
      <c r="NXQ11" s="928"/>
      <c r="NXR11" s="928"/>
      <c r="NXS11" s="928"/>
      <c r="NXT11" s="928"/>
      <c r="NXU11" s="928"/>
      <c r="NXV11" s="928"/>
      <c r="NXW11" s="928"/>
      <c r="NXX11" s="928"/>
      <c r="NXY11" s="928"/>
      <c r="NXZ11" s="928"/>
      <c r="NYA11" s="928"/>
      <c r="NYB11" s="928"/>
      <c r="NYC11" s="928"/>
      <c r="NYD11" s="928"/>
      <c r="NYE11" s="928"/>
      <c r="NYF11" s="928"/>
      <c r="NYG11" s="928"/>
      <c r="NYH11" s="928"/>
      <c r="NYI11" s="928"/>
      <c r="NYJ11" s="928"/>
      <c r="NYK11" s="928"/>
      <c r="NYL11" s="928"/>
      <c r="NYM11" s="928"/>
      <c r="NYN11" s="928"/>
      <c r="NYO11" s="928"/>
      <c r="NYP11" s="928"/>
      <c r="NYQ11" s="928"/>
      <c r="NYR11" s="928"/>
      <c r="NYS11" s="928"/>
      <c r="NYT11" s="928"/>
      <c r="NYU11" s="928"/>
      <c r="NYV11" s="928"/>
      <c r="NYW11" s="928"/>
      <c r="NYX11" s="928"/>
      <c r="NYY11" s="928"/>
      <c r="NYZ11" s="928"/>
      <c r="NZA11" s="928"/>
      <c r="NZB11" s="928"/>
      <c r="NZC11" s="928"/>
      <c r="NZD11" s="928"/>
      <c r="NZE11" s="928"/>
      <c r="NZF11" s="928"/>
      <c r="NZG11" s="928"/>
      <c r="NZH11" s="928"/>
      <c r="NZI11" s="928"/>
      <c r="NZJ11" s="928"/>
      <c r="NZK11" s="928"/>
      <c r="NZL11" s="928"/>
      <c r="NZM11" s="928"/>
      <c r="NZN11" s="928"/>
      <c r="NZO11" s="928"/>
      <c r="NZP11" s="928"/>
      <c r="NZQ11" s="928"/>
      <c r="NZR11" s="928"/>
      <c r="NZS11" s="928"/>
      <c r="NZT11" s="928"/>
      <c r="NZU11" s="928"/>
      <c r="NZV11" s="928"/>
      <c r="NZW11" s="928"/>
      <c r="NZX11" s="928"/>
      <c r="NZY11" s="928"/>
      <c r="NZZ11" s="928"/>
      <c r="OAA11" s="928"/>
      <c r="OAB11" s="928"/>
      <c r="OAC11" s="928"/>
      <c r="OAD11" s="928"/>
      <c r="OAE11" s="928"/>
      <c r="OAF11" s="928"/>
      <c r="OAG11" s="928"/>
      <c r="OAH11" s="928"/>
      <c r="OAI11" s="928"/>
      <c r="OAJ11" s="928"/>
      <c r="OAK11" s="928"/>
      <c r="OAL11" s="928"/>
      <c r="OAM11" s="928"/>
      <c r="OAN11" s="928"/>
      <c r="OAO11" s="928"/>
      <c r="OAP11" s="928"/>
      <c r="OAQ11" s="928"/>
      <c r="OAR11" s="928"/>
      <c r="OAS11" s="928"/>
      <c r="OAT11" s="928"/>
      <c r="OAU11" s="928"/>
      <c r="OAV11" s="928"/>
      <c r="OAW11" s="928"/>
      <c r="OAX11" s="928"/>
      <c r="OAY11" s="928"/>
      <c r="OAZ11" s="928"/>
      <c r="OBA11" s="928"/>
      <c r="OBB11" s="928"/>
      <c r="OBC11" s="928"/>
      <c r="OBD11" s="928"/>
      <c r="OBE11" s="928"/>
      <c r="OBF11" s="928"/>
      <c r="OBG11" s="928"/>
      <c r="OBH11" s="928"/>
      <c r="OBI11" s="928"/>
      <c r="OBJ11" s="928"/>
      <c r="OBK11" s="928"/>
      <c r="OBL11" s="928"/>
      <c r="OBM11" s="928"/>
      <c r="OBN11" s="928"/>
      <c r="OBO11" s="928"/>
      <c r="OBP11" s="928"/>
      <c r="OBQ11" s="928"/>
      <c r="OBR11" s="928"/>
      <c r="OBS11" s="928"/>
      <c r="OBT11" s="928"/>
      <c r="OBU11" s="928"/>
      <c r="OBV11" s="928"/>
      <c r="OBW11" s="928"/>
      <c r="OBX11" s="928"/>
      <c r="OBY11" s="928"/>
      <c r="OBZ11" s="928"/>
      <c r="OCA11" s="928"/>
      <c r="OCB11" s="928"/>
      <c r="OCC11" s="928"/>
      <c r="OCD11" s="928"/>
      <c r="OCE11" s="928"/>
      <c r="OCF11" s="928"/>
      <c r="OCG11" s="928"/>
      <c r="OCH11" s="928"/>
      <c r="OCI11" s="928"/>
      <c r="OCJ11" s="928"/>
      <c r="OCK11" s="928"/>
      <c r="OCL11" s="928"/>
      <c r="OCM11" s="928"/>
      <c r="OCN11" s="928"/>
      <c r="OCO11" s="928"/>
      <c r="OCP11" s="928"/>
      <c r="OCQ11" s="928"/>
      <c r="OCR11" s="928"/>
      <c r="OCS11" s="928"/>
      <c r="OCT11" s="928"/>
      <c r="OCU11" s="928"/>
      <c r="OCV11" s="928"/>
      <c r="OCW11" s="928"/>
      <c r="OCX11" s="928"/>
      <c r="OCY11" s="928"/>
      <c r="OCZ11" s="928"/>
      <c r="ODA11" s="928"/>
      <c r="ODB11" s="928"/>
      <c r="ODC11" s="928"/>
      <c r="ODD11" s="928"/>
      <c r="ODE11" s="928"/>
      <c r="ODF11" s="928"/>
      <c r="ODG11" s="928"/>
      <c r="ODH11" s="928"/>
      <c r="ODI11" s="928"/>
      <c r="ODJ11" s="928"/>
      <c r="ODK11" s="928"/>
      <c r="ODL11" s="928"/>
      <c r="ODM11" s="928"/>
      <c r="ODN11" s="928"/>
      <c r="ODO11" s="928"/>
      <c r="ODP11" s="928"/>
      <c r="ODQ11" s="928"/>
      <c r="ODR11" s="928"/>
      <c r="ODS11" s="928"/>
      <c r="ODT11" s="928"/>
      <c r="ODU11" s="928"/>
      <c r="ODV11" s="928"/>
      <c r="ODW11" s="928"/>
      <c r="ODX11" s="928"/>
      <c r="ODY11" s="928"/>
      <c r="ODZ11" s="928"/>
      <c r="OEA11" s="928"/>
      <c r="OEB11" s="928"/>
      <c r="OEC11" s="928"/>
      <c r="OED11" s="928"/>
      <c r="OEE11" s="928"/>
      <c r="OEF11" s="928"/>
      <c r="OEG11" s="928"/>
      <c r="OEH11" s="928"/>
      <c r="OEI11" s="928"/>
      <c r="OEJ11" s="928"/>
      <c r="OEK11" s="928"/>
      <c r="OEL11" s="928"/>
      <c r="OEM11" s="928"/>
      <c r="OEN11" s="928"/>
      <c r="OEO11" s="928"/>
      <c r="OEP11" s="928"/>
      <c r="OEQ11" s="928"/>
      <c r="OER11" s="928"/>
      <c r="OES11" s="928"/>
      <c r="OET11" s="928"/>
      <c r="OEU11" s="928"/>
      <c r="OEV11" s="928"/>
      <c r="OEW11" s="928"/>
      <c r="OEX11" s="928"/>
      <c r="OEY11" s="928"/>
      <c r="OEZ11" s="928"/>
      <c r="OFA11" s="928"/>
      <c r="OFB11" s="928"/>
      <c r="OFC11" s="928"/>
      <c r="OFD11" s="928"/>
      <c r="OFE11" s="928"/>
      <c r="OFF11" s="928"/>
      <c r="OFG11" s="928"/>
      <c r="OFH11" s="928"/>
      <c r="OFI11" s="928"/>
      <c r="OFJ11" s="928"/>
      <c r="OFK11" s="928"/>
      <c r="OFL11" s="928"/>
      <c r="OFM11" s="928"/>
      <c r="OFN11" s="928"/>
      <c r="OFO11" s="928"/>
      <c r="OFP11" s="928"/>
      <c r="OFQ11" s="928"/>
      <c r="OFR11" s="928"/>
      <c r="OFS11" s="928"/>
      <c r="OFT11" s="928"/>
      <c r="OFU11" s="928"/>
      <c r="OFV11" s="928"/>
      <c r="OFW11" s="928"/>
      <c r="OFX11" s="928"/>
      <c r="OFY11" s="928"/>
      <c r="OFZ11" s="928"/>
      <c r="OGA11" s="928"/>
      <c r="OGB11" s="928"/>
      <c r="OGC11" s="928"/>
      <c r="OGD11" s="928"/>
      <c r="OGE11" s="928"/>
      <c r="OGF11" s="928"/>
      <c r="OGG11" s="928"/>
      <c r="OGH11" s="928"/>
      <c r="OGI11" s="928"/>
      <c r="OGJ11" s="928"/>
      <c r="OGK11" s="928"/>
      <c r="OGL11" s="928"/>
      <c r="OGM11" s="928"/>
      <c r="OGN11" s="928"/>
      <c r="OGO11" s="928"/>
      <c r="OGP11" s="928"/>
      <c r="OGQ11" s="928"/>
      <c r="OGR11" s="928"/>
      <c r="OGS11" s="928"/>
      <c r="OGT11" s="928"/>
      <c r="OGU11" s="928"/>
      <c r="OGV11" s="928"/>
      <c r="OGW11" s="928"/>
      <c r="OGX11" s="928"/>
      <c r="OGY11" s="928"/>
      <c r="OGZ11" s="928"/>
      <c r="OHA11" s="928"/>
      <c r="OHB11" s="928"/>
      <c r="OHC11" s="928"/>
      <c r="OHD11" s="928"/>
      <c r="OHE11" s="928"/>
      <c r="OHF11" s="928"/>
      <c r="OHG11" s="928"/>
      <c r="OHH11" s="928"/>
      <c r="OHI11" s="928"/>
      <c r="OHJ11" s="928"/>
      <c r="OHK11" s="928"/>
      <c r="OHL11" s="928"/>
      <c r="OHM11" s="928"/>
      <c r="OHN11" s="928"/>
      <c r="OHO11" s="928"/>
      <c r="OHP11" s="928"/>
      <c r="OHQ11" s="928"/>
      <c r="OHR11" s="928"/>
      <c r="OHS11" s="928"/>
      <c r="OHT11" s="928"/>
      <c r="OHU11" s="928"/>
      <c r="OHV11" s="928"/>
      <c r="OHW11" s="928"/>
      <c r="OHX11" s="928"/>
      <c r="OHY11" s="928"/>
      <c r="OHZ11" s="928"/>
      <c r="OIA11" s="928"/>
      <c r="OIB11" s="928"/>
      <c r="OIC11" s="928"/>
      <c r="OID11" s="928"/>
      <c r="OIE11" s="928"/>
      <c r="OIF11" s="928"/>
      <c r="OIG11" s="928"/>
      <c r="OIH11" s="928"/>
      <c r="OII11" s="928"/>
      <c r="OIJ11" s="928"/>
      <c r="OIK11" s="928"/>
      <c r="OIL11" s="928"/>
      <c r="OIM11" s="928"/>
      <c r="OIN11" s="928"/>
      <c r="OIO11" s="928"/>
      <c r="OIP11" s="928"/>
      <c r="OIQ11" s="928"/>
      <c r="OIR11" s="928"/>
      <c r="OIS11" s="928"/>
      <c r="OIT11" s="928"/>
      <c r="OIU11" s="928"/>
      <c r="OIV11" s="928"/>
      <c r="OIW11" s="928"/>
      <c r="OIX11" s="928"/>
      <c r="OIY11" s="928"/>
      <c r="OIZ11" s="928"/>
      <c r="OJA11" s="928"/>
      <c r="OJB11" s="928"/>
      <c r="OJC11" s="928"/>
      <c r="OJD11" s="928"/>
      <c r="OJE11" s="928"/>
      <c r="OJF11" s="928"/>
      <c r="OJG11" s="928"/>
      <c r="OJH11" s="928"/>
      <c r="OJI11" s="928"/>
      <c r="OJJ11" s="928"/>
      <c r="OJK11" s="928"/>
      <c r="OJL11" s="928"/>
      <c r="OJM11" s="928"/>
      <c r="OJN11" s="928"/>
      <c r="OJO11" s="928"/>
      <c r="OJP11" s="928"/>
      <c r="OJQ11" s="928"/>
      <c r="OJR11" s="928"/>
      <c r="OJS11" s="928"/>
      <c r="OJT11" s="928"/>
      <c r="OJU11" s="928"/>
      <c r="OJV11" s="928"/>
      <c r="OJW11" s="928"/>
      <c r="OJX11" s="928"/>
      <c r="OJY11" s="928"/>
      <c r="OJZ11" s="928"/>
      <c r="OKA11" s="928"/>
      <c r="OKB11" s="928"/>
      <c r="OKC11" s="928"/>
      <c r="OKD11" s="928"/>
      <c r="OKE11" s="928"/>
      <c r="OKF11" s="928"/>
      <c r="OKG11" s="928"/>
      <c r="OKH11" s="928"/>
      <c r="OKI11" s="928"/>
      <c r="OKJ11" s="928"/>
      <c r="OKK11" s="928"/>
      <c r="OKL11" s="928"/>
      <c r="OKM11" s="928"/>
      <c r="OKN11" s="928"/>
      <c r="OKO11" s="928"/>
      <c r="OKP11" s="928"/>
      <c r="OKQ11" s="928"/>
      <c r="OKR11" s="928"/>
      <c r="OKS11" s="928"/>
      <c r="OKT11" s="928"/>
      <c r="OKU11" s="928"/>
      <c r="OKV11" s="928"/>
      <c r="OKW11" s="928"/>
      <c r="OKX11" s="928"/>
      <c r="OKY11" s="928"/>
      <c r="OKZ11" s="928"/>
      <c r="OLA11" s="928"/>
      <c r="OLB11" s="928"/>
      <c r="OLC11" s="928"/>
      <c r="OLD11" s="928"/>
      <c r="OLE11" s="928"/>
      <c r="OLF11" s="928"/>
      <c r="OLG11" s="928"/>
      <c r="OLH11" s="928"/>
      <c r="OLI11" s="928"/>
      <c r="OLJ11" s="928"/>
      <c r="OLK11" s="928"/>
      <c r="OLL11" s="928"/>
      <c r="OLM11" s="928"/>
      <c r="OLN11" s="928"/>
      <c r="OLO11" s="928"/>
      <c r="OLP11" s="928"/>
      <c r="OLQ11" s="928"/>
      <c r="OLR11" s="928"/>
      <c r="OLS11" s="928"/>
      <c r="OLT11" s="928"/>
      <c r="OLU11" s="928"/>
      <c r="OLV11" s="928"/>
      <c r="OLW11" s="928"/>
      <c r="OLX11" s="928"/>
      <c r="OLY11" s="928"/>
      <c r="OLZ11" s="928"/>
      <c r="OMA11" s="928"/>
      <c r="OMB11" s="928"/>
      <c r="OMC11" s="928"/>
      <c r="OMD11" s="928"/>
      <c r="OME11" s="928"/>
      <c r="OMF11" s="928"/>
      <c r="OMG11" s="928"/>
      <c r="OMH11" s="928"/>
      <c r="OMI11" s="928"/>
      <c r="OMJ11" s="928"/>
      <c r="OMK11" s="928"/>
      <c r="OML11" s="928"/>
      <c r="OMM11" s="928"/>
      <c r="OMN11" s="928"/>
      <c r="OMO11" s="928"/>
      <c r="OMP11" s="928"/>
      <c r="OMQ11" s="928"/>
      <c r="OMR11" s="928"/>
      <c r="OMS11" s="928"/>
      <c r="OMT11" s="928"/>
      <c r="OMU11" s="928"/>
      <c r="OMV11" s="928"/>
      <c r="OMW11" s="928"/>
      <c r="OMX11" s="928"/>
      <c r="OMY11" s="928"/>
      <c r="OMZ11" s="928"/>
      <c r="ONA11" s="928"/>
      <c r="ONB11" s="928"/>
      <c r="ONC11" s="928"/>
      <c r="OND11" s="928"/>
      <c r="ONE11" s="928"/>
      <c r="ONF11" s="928"/>
      <c r="ONG11" s="928"/>
      <c r="ONH11" s="928"/>
      <c r="ONI11" s="928"/>
      <c r="ONJ11" s="928"/>
      <c r="ONK11" s="928"/>
      <c r="ONL11" s="928"/>
      <c r="ONM11" s="928"/>
      <c r="ONN11" s="928"/>
      <c r="ONO11" s="928"/>
      <c r="ONP11" s="928"/>
      <c r="ONQ11" s="928"/>
      <c r="ONR11" s="928"/>
      <c r="ONS11" s="928"/>
      <c r="ONT11" s="928"/>
      <c r="ONU11" s="928"/>
      <c r="ONV11" s="928"/>
      <c r="ONW11" s="928"/>
      <c r="ONX11" s="928"/>
      <c r="ONY11" s="928"/>
      <c r="ONZ11" s="928"/>
      <c r="OOA11" s="928"/>
      <c r="OOB11" s="928"/>
      <c r="OOC11" s="928"/>
      <c r="OOD11" s="928"/>
      <c r="OOE11" s="928"/>
      <c r="OOF11" s="928"/>
      <c r="OOG11" s="928"/>
      <c r="OOH11" s="928"/>
      <c r="OOI11" s="928"/>
      <c r="OOJ11" s="928"/>
      <c r="OOK11" s="928"/>
      <c r="OOL11" s="928"/>
      <c r="OOM11" s="928"/>
      <c r="OON11" s="928"/>
      <c r="OOO11" s="928"/>
      <c r="OOP11" s="928"/>
      <c r="OOQ11" s="928"/>
      <c r="OOR11" s="928"/>
      <c r="OOS11" s="928"/>
      <c r="OOT11" s="928"/>
      <c r="OOU11" s="928"/>
      <c r="OOV11" s="928"/>
      <c r="OOW11" s="928"/>
      <c r="OOX11" s="928"/>
      <c r="OOY11" s="928"/>
      <c r="OOZ11" s="928"/>
      <c r="OPA11" s="928"/>
      <c r="OPB11" s="928"/>
      <c r="OPC11" s="928"/>
      <c r="OPD11" s="928"/>
      <c r="OPE11" s="928"/>
      <c r="OPF11" s="928"/>
      <c r="OPG11" s="928"/>
      <c r="OPH11" s="928"/>
      <c r="OPI11" s="928"/>
      <c r="OPJ11" s="928"/>
      <c r="OPK11" s="928"/>
      <c r="OPL11" s="928"/>
      <c r="OPM11" s="928"/>
      <c r="OPN11" s="928"/>
      <c r="OPO11" s="928"/>
      <c r="OPP11" s="928"/>
      <c r="OPQ11" s="928"/>
      <c r="OPR11" s="928"/>
      <c r="OPS11" s="928"/>
      <c r="OPT11" s="928"/>
      <c r="OPU11" s="928"/>
      <c r="OPV11" s="928"/>
      <c r="OPW11" s="928"/>
      <c r="OPX11" s="928"/>
      <c r="OPY11" s="928"/>
      <c r="OPZ11" s="928"/>
      <c r="OQA11" s="928"/>
      <c r="OQB11" s="928"/>
      <c r="OQC11" s="928"/>
      <c r="OQD11" s="928"/>
      <c r="OQE11" s="928"/>
      <c r="OQF11" s="928"/>
      <c r="OQG11" s="928"/>
      <c r="OQH11" s="928"/>
      <c r="OQI11" s="928"/>
      <c r="OQJ11" s="928"/>
      <c r="OQK11" s="928"/>
      <c r="OQL11" s="928"/>
      <c r="OQM11" s="928"/>
      <c r="OQN11" s="928"/>
      <c r="OQO11" s="928"/>
      <c r="OQP11" s="928"/>
      <c r="OQQ11" s="928"/>
      <c r="OQR11" s="928"/>
      <c r="OQS11" s="928"/>
      <c r="OQT11" s="928"/>
      <c r="OQU11" s="928"/>
      <c r="OQV11" s="928"/>
      <c r="OQW11" s="928"/>
      <c r="OQX11" s="928"/>
      <c r="OQY11" s="928"/>
      <c r="OQZ11" s="928"/>
      <c r="ORA11" s="928"/>
      <c r="ORB11" s="928"/>
      <c r="ORC11" s="928"/>
      <c r="ORD11" s="928"/>
      <c r="ORE11" s="928"/>
      <c r="ORF11" s="928"/>
      <c r="ORG11" s="928"/>
      <c r="ORH11" s="928"/>
      <c r="ORI11" s="928"/>
      <c r="ORJ11" s="928"/>
      <c r="ORK11" s="928"/>
      <c r="ORL11" s="928"/>
      <c r="ORM11" s="928"/>
      <c r="ORN11" s="928"/>
      <c r="ORO11" s="928"/>
      <c r="ORP11" s="928"/>
      <c r="ORQ11" s="928"/>
      <c r="ORR11" s="928"/>
      <c r="ORS11" s="928"/>
      <c r="ORT11" s="928"/>
      <c r="ORU11" s="928"/>
      <c r="ORV11" s="928"/>
      <c r="ORW11" s="928"/>
      <c r="ORX11" s="928"/>
      <c r="ORY11" s="928"/>
      <c r="ORZ11" s="928"/>
      <c r="OSA11" s="928"/>
      <c r="OSB11" s="928"/>
      <c r="OSC11" s="928"/>
      <c r="OSD11" s="928"/>
      <c r="OSE11" s="928"/>
      <c r="OSF11" s="928"/>
      <c r="OSG11" s="928"/>
      <c r="OSH11" s="928"/>
      <c r="OSI11" s="928"/>
      <c r="OSJ11" s="928"/>
      <c r="OSK11" s="928"/>
      <c r="OSL11" s="928"/>
      <c r="OSM11" s="928"/>
      <c r="OSN11" s="928"/>
      <c r="OSO11" s="928"/>
      <c r="OSP11" s="928"/>
      <c r="OSQ11" s="928"/>
      <c r="OSR11" s="928"/>
      <c r="OSS11" s="928"/>
      <c r="OST11" s="928"/>
      <c r="OSU11" s="928"/>
      <c r="OSV11" s="928"/>
      <c r="OSW11" s="928"/>
      <c r="OSX11" s="928"/>
      <c r="OSY11" s="928"/>
      <c r="OSZ11" s="928"/>
      <c r="OTA11" s="928"/>
      <c r="OTB11" s="928"/>
      <c r="OTC11" s="928"/>
      <c r="OTD11" s="928"/>
      <c r="OTE11" s="928"/>
      <c r="OTF11" s="928"/>
      <c r="OTG11" s="928"/>
      <c r="OTH11" s="928"/>
      <c r="OTI11" s="928"/>
      <c r="OTJ11" s="928"/>
      <c r="OTK11" s="928"/>
      <c r="OTL11" s="928"/>
      <c r="OTM11" s="928"/>
      <c r="OTN11" s="928"/>
      <c r="OTO11" s="928"/>
      <c r="OTP11" s="928"/>
      <c r="OTQ11" s="928"/>
      <c r="OTR11" s="928"/>
      <c r="OTS11" s="928"/>
      <c r="OTT11" s="928"/>
      <c r="OTU11" s="928"/>
      <c r="OTV11" s="928"/>
      <c r="OTW11" s="928"/>
      <c r="OTX11" s="928"/>
      <c r="OTY11" s="928"/>
      <c r="OTZ11" s="928"/>
      <c r="OUA11" s="928"/>
      <c r="OUB11" s="928"/>
      <c r="OUC11" s="928"/>
      <c r="OUD11" s="928"/>
      <c r="OUE11" s="928"/>
      <c r="OUF11" s="928"/>
      <c r="OUG11" s="928"/>
      <c r="OUH11" s="928"/>
      <c r="OUI11" s="928"/>
      <c r="OUJ11" s="928"/>
      <c r="OUK11" s="928"/>
      <c r="OUL11" s="928"/>
      <c r="OUM11" s="928"/>
      <c r="OUN11" s="928"/>
      <c r="OUO11" s="928"/>
      <c r="OUP11" s="928"/>
      <c r="OUQ11" s="928"/>
      <c r="OUR11" s="928"/>
      <c r="OUS11" s="928"/>
      <c r="OUT11" s="928"/>
      <c r="OUU11" s="928"/>
      <c r="OUV11" s="928"/>
      <c r="OUW11" s="928"/>
      <c r="OUX11" s="928"/>
      <c r="OUY11" s="928"/>
      <c r="OUZ11" s="928"/>
      <c r="OVA11" s="928"/>
      <c r="OVB11" s="928"/>
      <c r="OVC11" s="928"/>
      <c r="OVD11" s="928"/>
      <c r="OVE11" s="928"/>
      <c r="OVF11" s="928"/>
      <c r="OVG11" s="928"/>
      <c r="OVH11" s="928"/>
      <c r="OVI11" s="928"/>
      <c r="OVJ11" s="928"/>
      <c r="OVK11" s="928"/>
      <c r="OVL11" s="928"/>
      <c r="OVM11" s="928"/>
      <c r="OVN11" s="928"/>
      <c r="OVO11" s="928"/>
      <c r="OVP11" s="928"/>
      <c r="OVQ11" s="928"/>
      <c r="OVR11" s="928"/>
      <c r="OVS11" s="928"/>
      <c r="OVT11" s="928"/>
      <c r="OVU11" s="928"/>
      <c r="OVV11" s="928"/>
      <c r="OVW11" s="928"/>
      <c r="OVX11" s="928"/>
      <c r="OVY11" s="928"/>
      <c r="OVZ11" s="928"/>
      <c r="OWA11" s="928"/>
      <c r="OWB11" s="928"/>
      <c r="OWC11" s="928"/>
      <c r="OWD11" s="928"/>
      <c r="OWE11" s="928"/>
      <c r="OWF11" s="928"/>
      <c r="OWG11" s="928"/>
      <c r="OWH11" s="928"/>
      <c r="OWI11" s="928"/>
      <c r="OWJ11" s="928"/>
      <c r="OWK11" s="928"/>
      <c r="OWL11" s="928"/>
      <c r="OWM11" s="928"/>
      <c r="OWN11" s="928"/>
      <c r="OWO11" s="928"/>
      <c r="OWP11" s="928"/>
      <c r="OWQ11" s="928"/>
      <c r="OWR11" s="928"/>
      <c r="OWS11" s="928"/>
      <c r="OWT11" s="928"/>
      <c r="OWU11" s="928"/>
      <c r="OWV11" s="928"/>
      <c r="OWW11" s="928"/>
      <c r="OWX11" s="928"/>
      <c r="OWY11" s="928"/>
      <c r="OWZ11" s="928"/>
      <c r="OXA11" s="928"/>
      <c r="OXB11" s="928"/>
      <c r="OXC11" s="928"/>
      <c r="OXD11" s="928"/>
      <c r="OXE11" s="928"/>
      <c r="OXF11" s="928"/>
      <c r="OXG11" s="928"/>
      <c r="OXH11" s="928"/>
      <c r="OXI11" s="928"/>
      <c r="OXJ11" s="928"/>
      <c r="OXK11" s="928"/>
      <c r="OXL11" s="928"/>
      <c r="OXM11" s="928"/>
      <c r="OXN11" s="928"/>
      <c r="OXO11" s="928"/>
      <c r="OXP11" s="928"/>
      <c r="OXQ11" s="928"/>
      <c r="OXR11" s="928"/>
      <c r="OXS11" s="928"/>
      <c r="OXT11" s="928"/>
      <c r="OXU11" s="928"/>
      <c r="OXV11" s="928"/>
      <c r="OXW11" s="928"/>
      <c r="OXX11" s="928"/>
      <c r="OXY11" s="928"/>
      <c r="OXZ11" s="928"/>
      <c r="OYA11" s="928"/>
      <c r="OYB11" s="928"/>
      <c r="OYC11" s="928"/>
      <c r="OYD11" s="928"/>
      <c r="OYE11" s="928"/>
      <c r="OYF11" s="928"/>
      <c r="OYG11" s="928"/>
      <c r="OYH11" s="928"/>
      <c r="OYI11" s="928"/>
      <c r="OYJ11" s="928"/>
      <c r="OYK11" s="928"/>
      <c r="OYL11" s="928"/>
      <c r="OYM11" s="928"/>
      <c r="OYN11" s="928"/>
      <c r="OYO11" s="928"/>
      <c r="OYP11" s="928"/>
      <c r="OYQ11" s="928"/>
      <c r="OYR11" s="928"/>
      <c r="OYS11" s="928"/>
      <c r="OYT11" s="928"/>
      <c r="OYU11" s="928"/>
      <c r="OYV11" s="928"/>
      <c r="OYW11" s="928"/>
      <c r="OYX11" s="928"/>
      <c r="OYY11" s="928"/>
      <c r="OYZ11" s="928"/>
      <c r="OZA11" s="928"/>
      <c r="OZB11" s="928"/>
      <c r="OZC11" s="928"/>
      <c r="OZD11" s="928"/>
      <c r="OZE11" s="928"/>
      <c r="OZF11" s="928"/>
      <c r="OZG11" s="928"/>
      <c r="OZH11" s="928"/>
      <c r="OZI11" s="928"/>
      <c r="OZJ11" s="928"/>
      <c r="OZK11" s="928"/>
      <c r="OZL11" s="928"/>
      <c r="OZM11" s="928"/>
      <c r="OZN11" s="928"/>
      <c r="OZO11" s="928"/>
      <c r="OZP11" s="928"/>
      <c r="OZQ11" s="928"/>
      <c r="OZR11" s="928"/>
      <c r="OZS11" s="928"/>
      <c r="OZT11" s="928"/>
      <c r="OZU11" s="928"/>
      <c r="OZV11" s="928"/>
      <c r="OZW11" s="928"/>
      <c r="OZX11" s="928"/>
      <c r="OZY11" s="928"/>
      <c r="OZZ11" s="928"/>
      <c r="PAA11" s="928"/>
      <c r="PAB11" s="928"/>
      <c r="PAC11" s="928"/>
      <c r="PAD11" s="928"/>
      <c r="PAE11" s="928"/>
      <c r="PAF11" s="928"/>
      <c r="PAG11" s="928"/>
      <c r="PAH11" s="928"/>
      <c r="PAI11" s="928"/>
      <c r="PAJ11" s="928"/>
      <c r="PAK11" s="928"/>
      <c r="PAL11" s="928"/>
      <c r="PAM11" s="928"/>
      <c r="PAN11" s="928"/>
      <c r="PAO11" s="928"/>
      <c r="PAP11" s="928"/>
      <c r="PAQ11" s="928"/>
      <c r="PAR11" s="928"/>
      <c r="PAS11" s="928"/>
      <c r="PAT11" s="928"/>
      <c r="PAU11" s="928"/>
      <c r="PAV11" s="928"/>
      <c r="PAW11" s="928"/>
      <c r="PAX11" s="928"/>
      <c r="PAY11" s="928"/>
      <c r="PAZ11" s="928"/>
      <c r="PBA11" s="928"/>
      <c r="PBB11" s="928"/>
      <c r="PBC11" s="928"/>
      <c r="PBD11" s="928"/>
      <c r="PBE11" s="928"/>
      <c r="PBF11" s="928"/>
      <c r="PBG11" s="928"/>
      <c r="PBH11" s="928"/>
      <c r="PBI11" s="928"/>
      <c r="PBJ11" s="928"/>
      <c r="PBK11" s="928"/>
      <c r="PBL11" s="928"/>
      <c r="PBM11" s="928"/>
      <c r="PBN11" s="928"/>
      <c r="PBO11" s="928"/>
      <c r="PBP11" s="928"/>
      <c r="PBQ11" s="928"/>
      <c r="PBR11" s="928"/>
      <c r="PBS11" s="928"/>
      <c r="PBT11" s="928"/>
      <c r="PBU11" s="928"/>
      <c r="PBV11" s="928"/>
      <c r="PBW11" s="928"/>
      <c r="PBX11" s="928"/>
      <c r="PBY11" s="928"/>
      <c r="PBZ11" s="928"/>
      <c r="PCA11" s="928"/>
      <c r="PCB11" s="928"/>
      <c r="PCC11" s="928"/>
      <c r="PCD11" s="928"/>
      <c r="PCE11" s="928"/>
      <c r="PCF11" s="928"/>
      <c r="PCG11" s="928"/>
      <c r="PCH11" s="928"/>
      <c r="PCI11" s="928"/>
      <c r="PCJ11" s="928"/>
      <c r="PCK11" s="928"/>
      <c r="PCL11" s="928"/>
      <c r="PCM11" s="928"/>
      <c r="PCN11" s="928"/>
      <c r="PCO11" s="928"/>
      <c r="PCP11" s="928"/>
      <c r="PCQ11" s="928"/>
      <c r="PCR11" s="928"/>
      <c r="PCS11" s="928"/>
      <c r="PCT11" s="928"/>
      <c r="PCU11" s="928"/>
      <c r="PCV11" s="928"/>
      <c r="PCW11" s="928"/>
      <c r="PCX11" s="928"/>
      <c r="PCY11" s="928"/>
      <c r="PCZ11" s="928"/>
      <c r="PDA11" s="928"/>
      <c r="PDB11" s="928"/>
      <c r="PDC11" s="928"/>
      <c r="PDD11" s="928"/>
      <c r="PDE11" s="928"/>
      <c r="PDF11" s="928"/>
      <c r="PDG11" s="928"/>
      <c r="PDH11" s="928"/>
      <c r="PDI11" s="928"/>
      <c r="PDJ11" s="928"/>
      <c r="PDK11" s="928"/>
      <c r="PDL11" s="928"/>
      <c r="PDM11" s="928"/>
      <c r="PDN11" s="928"/>
      <c r="PDO11" s="928"/>
      <c r="PDP11" s="928"/>
      <c r="PDQ11" s="928"/>
      <c r="PDR11" s="928"/>
      <c r="PDS11" s="928"/>
      <c r="PDT11" s="928"/>
      <c r="PDU11" s="928"/>
      <c r="PDV11" s="928"/>
      <c r="PDW11" s="928"/>
      <c r="PDX11" s="928"/>
      <c r="PDY11" s="928"/>
      <c r="PDZ11" s="928"/>
      <c r="PEA11" s="928"/>
      <c r="PEB11" s="928"/>
      <c r="PEC11" s="928"/>
      <c r="PED11" s="928"/>
      <c r="PEE11" s="928"/>
      <c r="PEF11" s="928"/>
      <c r="PEG11" s="928"/>
      <c r="PEH11" s="928"/>
      <c r="PEI11" s="928"/>
      <c r="PEJ11" s="928"/>
      <c r="PEK11" s="928"/>
      <c r="PEL11" s="928"/>
      <c r="PEM11" s="928"/>
      <c r="PEN11" s="928"/>
      <c r="PEO11" s="928"/>
      <c r="PEP11" s="928"/>
      <c r="PEQ11" s="928"/>
      <c r="PER11" s="928"/>
      <c r="PES11" s="928"/>
      <c r="PET11" s="928"/>
      <c r="PEU11" s="928"/>
      <c r="PEV11" s="928"/>
      <c r="PEW11" s="928"/>
      <c r="PEX11" s="928"/>
      <c r="PEY11" s="928"/>
      <c r="PEZ11" s="928"/>
      <c r="PFA11" s="928"/>
      <c r="PFB11" s="928"/>
      <c r="PFC11" s="928"/>
      <c r="PFD11" s="928"/>
      <c r="PFE11" s="928"/>
      <c r="PFF11" s="928"/>
      <c r="PFG11" s="928"/>
      <c r="PFH11" s="928"/>
      <c r="PFI11" s="928"/>
      <c r="PFJ11" s="928"/>
      <c r="PFK11" s="928"/>
      <c r="PFL11" s="928"/>
      <c r="PFM11" s="928"/>
      <c r="PFN11" s="928"/>
      <c r="PFO11" s="928"/>
      <c r="PFP11" s="928"/>
      <c r="PFQ11" s="928"/>
      <c r="PFR11" s="928"/>
      <c r="PFS11" s="928"/>
      <c r="PFT11" s="928"/>
      <c r="PFU11" s="928"/>
      <c r="PFV11" s="928"/>
      <c r="PFW11" s="928"/>
      <c r="PFX11" s="928"/>
      <c r="PFY11" s="928"/>
      <c r="PFZ11" s="928"/>
      <c r="PGA11" s="928"/>
      <c r="PGB11" s="928"/>
      <c r="PGC11" s="928"/>
      <c r="PGD11" s="928"/>
      <c r="PGE11" s="928"/>
      <c r="PGF11" s="928"/>
      <c r="PGG11" s="928"/>
      <c r="PGH11" s="928"/>
      <c r="PGI11" s="928"/>
      <c r="PGJ11" s="928"/>
      <c r="PGK11" s="928"/>
      <c r="PGL11" s="928"/>
      <c r="PGM11" s="928"/>
      <c r="PGN11" s="928"/>
      <c r="PGO11" s="928"/>
      <c r="PGP11" s="928"/>
      <c r="PGQ11" s="928"/>
      <c r="PGR11" s="928"/>
      <c r="PGS11" s="928"/>
      <c r="PGT11" s="928"/>
      <c r="PGU11" s="928"/>
      <c r="PGV11" s="928"/>
      <c r="PGW11" s="928"/>
      <c r="PGX11" s="928"/>
      <c r="PGY11" s="928"/>
      <c r="PGZ11" s="928"/>
      <c r="PHA11" s="928"/>
      <c r="PHB11" s="928"/>
      <c r="PHC11" s="928"/>
      <c r="PHD11" s="928"/>
      <c r="PHE11" s="928"/>
      <c r="PHF11" s="928"/>
      <c r="PHG11" s="928"/>
      <c r="PHH11" s="928"/>
      <c r="PHI11" s="928"/>
      <c r="PHJ11" s="928"/>
      <c r="PHK11" s="928"/>
      <c r="PHL11" s="928"/>
      <c r="PHM11" s="928"/>
      <c r="PHN11" s="928"/>
      <c r="PHO11" s="928"/>
      <c r="PHP11" s="928"/>
      <c r="PHQ11" s="928"/>
      <c r="PHR11" s="928"/>
      <c r="PHS11" s="928"/>
      <c r="PHT11" s="928"/>
      <c r="PHU11" s="928"/>
      <c r="PHV11" s="928"/>
      <c r="PHW11" s="928"/>
      <c r="PHX11" s="928"/>
      <c r="PHY11" s="928"/>
      <c r="PHZ11" s="928"/>
      <c r="PIA11" s="928"/>
      <c r="PIB11" s="928"/>
      <c r="PIC11" s="928"/>
      <c r="PID11" s="928"/>
      <c r="PIE11" s="928"/>
      <c r="PIF11" s="928"/>
      <c r="PIG11" s="928"/>
      <c r="PIH11" s="928"/>
      <c r="PII11" s="928"/>
      <c r="PIJ11" s="928"/>
      <c r="PIK11" s="928"/>
      <c r="PIL11" s="928"/>
      <c r="PIM11" s="928"/>
      <c r="PIN11" s="928"/>
      <c r="PIO11" s="928"/>
      <c r="PIP11" s="928"/>
      <c r="PIQ11" s="928"/>
      <c r="PIR11" s="928"/>
      <c r="PIS11" s="928"/>
      <c r="PIT11" s="928"/>
      <c r="PIU11" s="928"/>
      <c r="PIV11" s="928"/>
      <c r="PIW11" s="928"/>
      <c r="PIX11" s="928"/>
      <c r="PIY11" s="928"/>
      <c r="PIZ11" s="928"/>
      <c r="PJA11" s="928"/>
      <c r="PJB11" s="928"/>
      <c r="PJC11" s="928"/>
      <c r="PJD11" s="928"/>
      <c r="PJE11" s="928"/>
      <c r="PJF11" s="928"/>
      <c r="PJG11" s="928"/>
      <c r="PJH11" s="928"/>
      <c r="PJI11" s="928"/>
      <c r="PJJ11" s="928"/>
      <c r="PJK11" s="928"/>
      <c r="PJL11" s="928"/>
      <c r="PJM11" s="928"/>
      <c r="PJN11" s="928"/>
      <c r="PJO11" s="928"/>
      <c r="PJP11" s="928"/>
      <c r="PJQ11" s="928"/>
      <c r="PJR11" s="928"/>
      <c r="PJS11" s="928"/>
      <c r="PJT11" s="928"/>
      <c r="PJU11" s="928"/>
      <c r="PJV11" s="928"/>
      <c r="PJW11" s="928"/>
      <c r="PJX11" s="928"/>
      <c r="PJY11" s="928"/>
      <c r="PJZ11" s="928"/>
      <c r="PKA11" s="928"/>
      <c r="PKB11" s="928"/>
      <c r="PKC11" s="928"/>
      <c r="PKD11" s="928"/>
      <c r="PKE11" s="928"/>
      <c r="PKF11" s="928"/>
      <c r="PKG11" s="928"/>
      <c r="PKH11" s="928"/>
      <c r="PKI11" s="928"/>
      <c r="PKJ11" s="928"/>
      <c r="PKK11" s="928"/>
      <c r="PKL11" s="928"/>
      <c r="PKM11" s="928"/>
      <c r="PKN11" s="928"/>
      <c r="PKO11" s="928"/>
      <c r="PKP11" s="928"/>
      <c r="PKQ11" s="928"/>
      <c r="PKR11" s="928"/>
      <c r="PKS11" s="928"/>
      <c r="PKT11" s="928"/>
      <c r="PKU11" s="928"/>
      <c r="PKV11" s="928"/>
      <c r="PKW11" s="928"/>
      <c r="PKX11" s="928"/>
      <c r="PKY11" s="928"/>
      <c r="PKZ11" s="928"/>
      <c r="PLA11" s="928"/>
      <c r="PLB11" s="928"/>
      <c r="PLC11" s="928"/>
      <c r="PLD11" s="928"/>
      <c r="PLE11" s="928"/>
      <c r="PLF11" s="928"/>
      <c r="PLG11" s="928"/>
      <c r="PLH11" s="928"/>
      <c r="PLI11" s="928"/>
      <c r="PLJ11" s="928"/>
      <c r="PLK11" s="928"/>
      <c r="PLL11" s="928"/>
      <c r="PLM11" s="928"/>
      <c r="PLN11" s="928"/>
      <c r="PLO11" s="928"/>
      <c r="PLP11" s="928"/>
      <c r="PLQ11" s="928"/>
      <c r="PLR11" s="928"/>
      <c r="PLS11" s="928"/>
      <c r="PLT11" s="928"/>
      <c r="PLU11" s="928"/>
      <c r="PLV11" s="928"/>
      <c r="PLW11" s="928"/>
      <c r="PLX11" s="928"/>
      <c r="PLY11" s="928"/>
      <c r="PLZ11" s="928"/>
      <c r="PMA11" s="928"/>
      <c r="PMB11" s="928"/>
      <c r="PMC11" s="928"/>
      <c r="PMD11" s="928"/>
      <c r="PME11" s="928"/>
      <c r="PMF11" s="928"/>
      <c r="PMG11" s="928"/>
      <c r="PMH11" s="928"/>
      <c r="PMI11" s="928"/>
      <c r="PMJ11" s="928"/>
      <c r="PMK11" s="928"/>
      <c r="PML11" s="928"/>
      <c r="PMM11" s="928"/>
      <c r="PMN11" s="928"/>
      <c r="PMO11" s="928"/>
      <c r="PMP11" s="928"/>
      <c r="PMQ11" s="928"/>
      <c r="PMR11" s="928"/>
      <c r="PMS11" s="928"/>
      <c r="PMT11" s="928"/>
      <c r="PMU11" s="928"/>
      <c r="PMV11" s="928"/>
      <c r="PMW11" s="928"/>
      <c r="PMX11" s="928"/>
      <c r="PMY11" s="928"/>
      <c r="PMZ11" s="928"/>
      <c r="PNA11" s="928"/>
      <c r="PNB11" s="928"/>
      <c r="PNC11" s="928"/>
      <c r="PND11" s="928"/>
      <c r="PNE11" s="928"/>
      <c r="PNF11" s="928"/>
      <c r="PNG11" s="928"/>
      <c r="PNH11" s="928"/>
      <c r="PNI11" s="928"/>
      <c r="PNJ11" s="928"/>
      <c r="PNK11" s="928"/>
      <c r="PNL11" s="928"/>
      <c r="PNM11" s="928"/>
      <c r="PNN11" s="928"/>
      <c r="PNO11" s="928"/>
      <c r="PNP11" s="928"/>
      <c r="PNQ11" s="928"/>
      <c r="PNR11" s="928"/>
      <c r="PNS11" s="928"/>
      <c r="PNT11" s="928"/>
      <c r="PNU11" s="928"/>
      <c r="PNV11" s="928"/>
      <c r="PNW11" s="928"/>
      <c r="PNX11" s="928"/>
      <c r="PNY11" s="928"/>
      <c r="PNZ11" s="928"/>
      <c r="POA11" s="928"/>
      <c r="POB11" s="928"/>
      <c r="POC11" s="928"/>
      <c r="POD11" s="928"/>
      <c r="POE11" s="928"/>
      <c r="POF11" s="928"/>
      <c r="POG11" s="928"/>
      <c r="POH11" s="928"/>
      <c r="POI11" s="928"/>
      <c r="POJ11" s="928"/>
      <c r="POK11" s="928"/>
      <c r="POL11" s="928"/>
      <c r="POM11" s="928"/>
      <c r="PON11" s="928"/>
      <c r="POO11" s="928"/>
      <c r="POP11" s="928"/>
      <c r="POQ11" s="928"/>
      <c r="POR11" s="928"/>
      <c r="POS11" s="928"/>
      <c r="POT11" s="928"/>
      <c r="POU11" s="928"/>
      <c r="POV11" s="928"/>
      <c r="POW11" s="928"/>
      <c r="POX11" s="928"/>
      <c r="POY11" s="928"/>
      <c r="POZ11" s="928"/>
      <c r="PPA11" s="928"/>
      <c r="PPB11" s="928"/>
      <c r="PPC11" s="928"/>
      <c r="PPD11" s="928"/>
      <c r="PPE11" s="928"/>
      <c r="PPF11" s="928"/>
      <c r="PPG11" s="928"/>
      <c r="PPH11" s="928"/>
      <c r="PPI11" s="928"/>
      <c r="PPJ11" s="928"/>
      <c r="PPK11" s="928"/>
      <c r="PPL11" s="928"/>
      <c r="PPM11" s="928"/>
      <c r="PPN11" s="928"/>
      <c r="PPO11" s="928"/>
      <c r="PPP11" s="928"/>
      <c r="PPQ11" s="928"/>
      <c r="PPR11" s="928"/>
      <c r="PPS11" s="928"/>
      <c r="PPT11" s="928"/>
      <c r="PPU11" s="928"/>
      <c r="PPV11" s="928"/>
      <c r="PPW11" s="928"/>
      <c r="PPX11" s="928"/>
      <c r="PPY11" s="928"/>
      <c r="PPZ11" s="928"/>
      <c r="PQA11" s="928"/>
      <c r="PQB11" s="928"/>
      <c r="PQC11" s="928"/>
      <c r="PQD11" s="928"/>
      <c r="PQE11" s="928"/>
      <c r="PQF11" s="928"/>
      <c r="PQG11" s="928"/>
      <c r="PQH11" s="928"/>
      <c r="PQI11" s="928"/>
      <c r="PQJ11" s="928"/>
      <c r="PQK11" s="928"/>
      <c r="PQL11" s="928"/>
      <c r="PQM11" s="928"/>
      <c r="PQN11" s="928"/>
      <c r="PQO11" s="928"/>
      <c r="PQP11" s="928"/>
      <c r="PQQ11" s="928"/>
      <c r="PQR11" s="928"/>
      <c r="PQS11" s="928"/>
      <c r="PQT11" s="928"/>
      <c r="PQU11" s="928"/>
      <c r="PQV11" s="928"/>
      <c r="PQW11" s="928"/>
      <c r="PQX11" s="928"/>
      <c r="PQY11" s="928"/>
      <c r="PQZ11" s="928"/>
      <c r="PRA11" s="928"/>
      <c r="PRB11" s="928"/>
      <c r="PRC11" s="928"/>
      <c r="PRD11" s="928"/>
      <c r="PRE11" s="928"/>
      <c r="PRF11" s="928"/>
      <c r="PRG11" s="928"/>
      <c r="PRH11" s="928"/>
      <c r="PRI11" s="928"/>
      <c r="PRJ11" s="928"/>
      <c r="PRK11" s="928"/>
      <c r="PRL11" s="928"/>
      <c r="PRM11" s="928"/>
      <c r="PRN11" s="928"/>
      <c r="PRO11" s="928"/>
      <c r="PRP11" s="928"/>
      <c r="PRQ11" s="928"/>
      <c r="PRR11" s="928"/>
      <c r="PRS11" s="928"/>
      <c r="PRT11" s="928"/>
      <c r="PRU11" s="928"/>
      <c r="PRV11" s="928"/>
      <c r="PRW11" s="928"/>
      <c r="PRX11" s="928"/>
      <c r="PRY11" s="928"/>
      <c r="PRZ11" s="928"/>
      <c r="PSA11" s="928"/>
      <c r="PSB11" s="928"/>
      <c r="PSC11" s="928"/>
      <c r="PSD11" s="928"/>
      <c r="PSE11" s="928"/>
      <c r="PSF11" s="928"/>
      <c r="PSG11" s="928"/>
      <c r="PSH11" s="928"/>
      <c r="PSI11" s="928"/>
      <c r="PSJ11" s="928"/>
      <c r="PSK11" s="928"/>
      <c r="PSL11" s="928"/>
      <c r="PSM11" s="928"/>
      <c r="PSN11" s="928"/>
      <c r="PSO11" s="928"/>
      <c r="PSP11" s="928"/>
      <c r="PSQ11" s="928"/>
      <c r="PSR11" s="928"/>
      <c r="PSS11" s="928"/>
      <c r="PST11" s="928"/>
      <c r="PSU11" s="928"/>
      <c r="PSV11" s="928"/>
      <c r="PSW11" s="928"/>
      <c r="PSX11" s="928"/>
      <c r="PSY11" s="928"/>
      <c r="PSZ11" s="928"/>
      <c r="PTA11" s="928"/>
      <c r="PTB11" s="928"/>
      <c r="PTC11" s="928"/>
      <c r="PTD11" s="928"/>
      <c r="PTE11" s="928"/>
      <c r="PTF11" s="928"/>
      <c r="PTG11" s="928"/>
      <c r="PTH11" s="928"/>
      <c r="PTI11" s="928"/>
      <c r="PTJ11" s="928"/>
      <c r="PTK11" s="928"/>
      <c r="PTL11" s="928"/>
      <c r="PTM11" s="928"/>
      <c r="PTN11" s="928"/>
      <c r="PTO11" s="928"/>
      <c r="PTP11" s="928"/>
      <c r="PTQ11" s="928"/>
      <c r="PTR11" s="928"/>
      <c r="PTS11" s="928"/>
      <c r="PTT11" s="928"/>
      <c r="PTU11" s="928"/>
      <c r="PTV11" s="928"/>
      <c r="PTW11" s="928"/>
      <c r="PTX11" s="928"/>
      <c r="PTY11" s="928"/>
      <c r="PTZ11" s="928"/>
      <c r="PUA11" s="928"/>
      <c r="PUB11" s="928"/>
      <c r="PUC11" s="928"/>
      <c r="PUD11" s="928"/>
      <c r="PUE11" s="928"/>
      <c r="PUF11" s="928"/>
      <c r="PUG11" s="928"/>
      <c r="PUH11" s="928"/>
      <c r="PUI11" s="928"/>
      <c r="PUJ11" s="928"/>
      <c r="PUK11" s="928"/>
      <c r="PUL11" s="928"/>
      <c r="PUM11" s="928"/>
      <c r="PUN11" s="928"/>
      <c r="PUO11" s="928"/>
      <c r="PUP11" s="928"/>
      <c r="PUQ11" s="928"/>
      <c r="PUR11" s="928"/>
      <c r="PUS11" s="928"/>
      <c r="PUT11" s="928"/>
      <c r="PUU11" s="928"/>
      <c r="PUV11" s="928"/>
      <c r="PUW11" s="928"/>
      <c r="PUX11" s="928"/>
      <c r="PUY11" s="928"/>
      <c r="PUZ11" s="928"/>
      <c r="PVA11" s="928"/>
      <c r="PVB11" s="928"/>
      <c r="PVC11" s="928"/>
      <c r="PVD11" s="928"/>
      <c r="PVE11" s="928"/>
      <c r="PVF11" s="928"/>
      <c r="PVG11" s="928"/>
      <c r="PVH11" s="928"/>
      <c r="PVI11" s="928"/>
      <c r="PVJ11" s="928"/>
      <c r="PVK11" s="928"/>
      <c r="PVL11" s="928"/>
      <c r="PVM11" s="928"/>
      <c r="PVN11" s="928"/>
      <c r="PVO11" s="928"/>
      <c r="PVP11" s="928"/>
      <c r="PVQ11" s="928"/>
      <c r="PVR11" s="928"/>
      <c r="PVS11" s="928"/>
      <c r="PVT11" s="928"/>
      <c r="PVU11" s="928"/>
      <c r="PVV11" s="928"/>
      <c r="PVW11" s="928"/>
      <c r="PVX11" s="928"/>
      <c r="PVY11" s="928"/>
      <c r="PVZ11" s="928"/>
      <c r="PWA11" s="928"/>
      <c r="PWB11" s="928"/>
      <c r="PWC11" s="928"/>
      <c r="PWD11" s="928"/>
      <c r="PWE11" s="928"/>
      <c r="PWF11" s="928"/>
      <c r="PWG11" s="928"/>
      <c r="PWH11" s="928"/>
      <c r="PWI11" s="928"/>
      <c r="PWJ11" s="928"/>
      <c r="PWK11" s="928"/>
      <c r="PWL11" s="928"/>
      <c r="PWM11" s="928"/>
      <c r="PWN11" s="928"/>
      <c r="PWO11" s="928"/>
      <c r="PWP11" s="928"/>
      <c r="PWQ11" s="928"/>
      <c r="PWR11" s="928"/>
      <c r="PWS11" s="928"/>
      <c r="PWT11" s="928"/>
      <c r="PWU11" s="928"/>
      <c r="PWV11" s="928"/>
      <c r="PWW11" s="928"/>
      <c r="PWX11" s="928"/>
      <c r="PWY11" s="928"/>
      <c r="PWZ11" s="928"/>
      <c r="PXA11" s="928"/>
      <c r="PXB11" s="928"/>
      <c r="PXC11" s="928"/>
      <c r="PXD11" s="928"/>
      <c r="PXE11" s="928"/>
      <c r="PXF11" s="928"/>
      <c r="PXG11" s="928"/>
      <c r="PXH11" s="928"/>
      <c r="PXI11" s="928"/>
      <c r="PXJ11" s="928"/>
      <c r="PXK11" s="928"/>
      <c r="PXL11" s="928"/>
      <c r="PXM11" s="928"/>
      <c r="PXN11" s="928"/>
      <c r="PXO11" s="928"/>
      <c r="PXP11" s="928"/>
      <c r="PXQ11" s="928"/>
      <c r="PXR11" s="928"/>
      <c r="PXS11" s="928"/>
      <c r="PXT11" s="928"/>
      <c r="PXU11" s="928"/>
      <c r="PXV11" s="928"/>
      <c r="PXW11" s="928"/>
      <c r="PXX11" s="928"/>
      <c r="PXY11" s="928"/>
      <c r="PXZ11" s="928"/>
      <c r="PYA11" s="928"/>
      <c r="PYB11" s="928"/>
      <c r="PYC11" s="928"/>
      <c r="PYD11" s="928"/>
      <c r="PYE11" s="928"/>
      <c r="PYF11" s="928"/>
      <c r="PYG11" s="928"/>
      <c r="PYH11" s="928"/>
      <c r="PYI11" s="928"/>
      <c r="PYJ11" s="928"/>
      <c r="PYK11" s="928"/>
      <c r="PYL11" s="928"/>
      <c r="PYM11" s="928"/>
      <c r="PYN11" s="928"/>
      <c r="PYO11" s="928"/>
      <c r="PYP11" s="928"/>
      <c r="PYQ11" s="928"/>
      <c r="PYR11" s="928"/>
      <c r="PYS11" s="928"/>
      <c r="PYT11" s="928"/>
      <c r="PYU11" s="928"/>
      <c r="PYV11" s="928"/>
      <c r="PYW11" s="928"/>
      <c r="PYX11" s="928"/>
      <c r="PYY11" s="928"/>
      <c r="PYZ11" s="928"/>
      <c r="PZA11" s="928"/>
      <c r="PZB11" s="928"/>
      <c r="PZC11" s="928"/>
      <c r="PZD11" s="928"/>
      <c r="PZE11" s="928"/>
      <c r="PZF11" s="928"/>
      <c r="PZG11" s="928"/>
      <c r="PZH11" s="928"/>
      <c r="PZI11" s="928"/>
      <c r="PZJ11" s="928"/>
      <c r="PZK11" s="928"/>
      <c r="PZL11" s="928"/>
      <c r="PZM11" s="928"/>
      <c r="PZN11" s="928"/>
      <c r="PZO11" s="928"/>
      <c r="PZP11" s="928"/>
      <c r="PZQ11" s="928"/>
      <c r="PZR11" s="928"/>
      <c r="PZS11" s="928"/>
      <c r="PZT11" s="928"/>
      <c r="PZU11" s="928"/>
      <c r="PZV11" s="928"/>
      <c r="PZW11" s="928"/>
      <c r="PZX11" s="928"/>
      <c r="PZY11" s="928"/>
      <c r="PZZ11" s="928"/>
      <c r="QAA11" s="928"/>
      <c r="QAB11" s="928"/>
      <c r="QAC11" s="928"/>
      <c r="QAD11" s="928"/>
      <c r="QAE11" s="928"/>
      <c r="QAF11" s="928"/>
      <c r="QAG11" s="928"/>
      <c r="QAH11" s="928"/>
      <c r="QAI11" s="928"/>
      <c r="QAJ11" s="928"/>
      <c r="QAK11" s="928"/>
      <c r="QAL11" s="928"/>
      <c r="QAM11" s="928"/>
      <c r="QAN11" s="928"/>
      <c r="QAO11" s="928"/>
      <c r="QAP11" s="928"/>
      <c r="QAQ11" s="928"/>
      <c r="QAR11" s="928"/>
      <c r="QAS11" s="928"/>
      <c r="QAT11" s="928"/>
      <c r="QAU11" s="928"/>
      <c r="QAV11" s="928"/>
      <c r="QAW11" s="928"/>
      <c r="QAX11" s="928"/>
      <c r="QAY11" s="928"/>
      <c r="QAZ11" s="928"/>
      <c r="QBA11" s="928"/>
      <c r="QBB11" s="928"/>
      <c r="QBC11" s="928"/>
      <c r="QBD11" s="928"/>
      <c r="QBE11" s="928"/>
      <c r="QBF11" s="928"/>
      <c r="QBG11" s="928"/>
      <c r="QBH11" s="928"/>
      <c r="QBI11" s="928"/>
      <c r="QBJ11" s="928"/>
      <c r="QBK11" s="928"/>
      <c r="QBL11" s="928"/>
      <c r="QBM11" s="928"/>
      <c r="QBN11" s="928"/>
      <c r="QBO11" s="928"/>
      <c r="QBP11" s="928"/>
      <c r="QBQ11" s="928"/>
      <c r="QBR11" s="928"/>
      <c r="QBS11" s="928"/>
      <c r="QBT11" s="928"/>
      <c r="QBU11" s="928"/>
      <c r="QBV11" s="928"/>
      <c r="QBW11" s="928"/>
      <c r="QBX11" s="928"/>
      <c r="QBY11" s="928"/>
      <c r="QBZ11" s="928"/>
      <c r="QCA11" s="928"/>
      <c r="QCB11" s="928"/>
      <c r="QCC11" s="928"/>
      <c r="QCD11" s="928"/>
      <c r="QCE11" s="928"/>
      <c r="QCF11" s="928"/>
      <c r="QCG11" s="928"/>
      <c r="QCH11" s="928"/>
      <c r="QCI11" s="928"/>
      <c r="QCJ11" s="928"/>
      <c r="QCK11" s="928"/>
      <c r="QCL11" s="928"/>
      <c r="QCM11" s="928"/>
      <c r="QCN11" s="928"/>
      <c r="QCO11" s="928"/>
      <c r="QCP11" s="928"/>
      <c r="QCQ11" s="928"/>
      <c r="QCR11" s="928"/>
      <c r="QCS11" s="928"/>
      <c r="QCT11" s="928"/>
      <c r="QCU11" s="928"/>
      <c r="QCV11" s="928"/>
      <c r="QCW11" s="928"/>
      <c r="QCX11" s="928"/>
      <c r="QCY11" s="928"/>
      <c r="QCZ11" s="928"/>
      <c r="QDA11" s="928"/>
      <c r="QDB11" s="928"/>
      <c r="QDC11" s="928"/>
      <c r="QDD11" s="928"/>
      <c r="QDE11" s="928"/>
      <c r="QDF11" s="928"/>
      <c r="QDG11" s="928"/>
      <c r="QDH11" s="928"/>
      <c r="QDI11" s="928"/>
      <c r="QDJ11" s="928"/>
      <c r="QDK11" s="928"/>
      <c r="QDL11" s="928"/>
      <c r="QDM11" s="928"/>
      <c r="QDN11" s="928"/>
      <c r="QDO11" s="928"/>
      <c r="QDP11" s="928"/>
      <c r="QDQ11" s="928"/>
      <c r="QDR11" s="928"/>
      <c r="QDS11" s="928"/>
      <c r="QDT11" s="928"/>
      <c r="QDU11" s="928"/>
      <c r="QDV11" s="928"/>
      <c r="QDW11" s="928"/>
      <c r="QDX11" s="928"/>
      <c r="QDY11" s="928"/>
      <c r="QDZ11" s="928"/>
      <c r="QEA11" s="928"/>
      <c r="QEB11" s="928"/>
      <c r="QEC11" s="928"/>
      <c r="QED11" s="928"/>
      <c r="QEE11" s="928"/>
      <c r="QEF11" s="928"/>
      <c r="QEG11" s="928"/>
      <c r="QEH11" s="928"/>
      <c r="QEI11" s="928"/>
      <c r="QEJ11" s="928"/>
      <c r="QEK11" s="928"/>
      <c r="QEL11" s="928"/>
      <c r="QEM11" s="928"/>
      <c r="QEN11" s="928"/>
      <c r="QEO11" s="928"/>
      <c r="QEP11" s="928"/>
      <c r="QEQ11" s="928"/>
      <c r="QER11" s="928"/>
      <c r="QES11" s="928"/>
      <c r="QET11" s="928"/>
      <c r="QEU11" s="928"/>
      <c r="QEV11" s="928"/>
      <c r="QEW11" s="928"/>
      <c r="QEX11" s="928"/>
      <c r="QEY11" s="928"/>
      <c r="QEZ11" s="928"/>
      <c r="QFA11" s="928"/>
      <c r="QFB11" s="928"/>
      <c r="QFC11" s="928"/>
      <c r="QFD11" s="928"/>
      <c r="QFE11" s="928"/>
      <c r="QFF11" s="928"/>
      <c r="QFG11" s="928"/>
      <c r="QFH11" s="928"/>
      <c r="QFI11" s="928"/>
      <c r="QFJ11" s="928"/>
      <c r="QFK11" s="928"/>
      <c r="QFL11" s="928"/>
      <c r="QFM11" s="928"/>
      <c r="QFN11" s="928"/>
      <c r="QFO11" s="928"/>
      <c r="QFP11" s="928"/>
      <c r="QFQ11" s="928"/>
      <c r="QFR11" s="928"/>
      <c r="QFS11" s="928"/>
      <c r="QFT11" s="928"/>
      <c r="QFU11" s="928"/>
      <c r="QFV11" s="928"/>
      <c r="QFW11" s="928"/>
      <c r="QFX11" s="928"/>
      <c r="QFY11" s="928"/>
      <c r="QFZ11" s="928"/>
      <c r="QGA11" s="928"/>
      <c r="QGB11" s="928"/>
      <c r="QGC11" s="928"/>
      <c r="QGD11" s="928"/>
      <c r="QGE11" s="928"/>
      <c r="QGF11" s="928"/>
      <c r="QGG11" s="928"/>
      <c r="QGH11" s="928"/>
      <c r="QGI11" s="928"/>
      <c r="QGJ11" s="928"/>
      <c r="QGK11" s="928"/>
      <c r="QGL11" s="928"/>
      <c r="QGM11" s="928"/>
      <c r="QGN11" s="928"/>
      <c r="QGO11" s="928"/>
      <c r="QGP11" s="928"/>
      <c r="QGQ11" s="928"/>
      <c r="QGR11" s="928"/>
      <c r="QGS11" s="928"/>
      <c r="QGT11" s="928"/>
      <c r="QGU11" s="928"/>
      <c r="QGV11" s="928"/>
      <c r="QGW11" s="928"/>
      <c r="QGX11" s="928"/>
      <c r="QGY11" s="928"/>
      <c r="QGZ11" s="928"/>
      <c r="QHA11" s="928"/>
      <c r="QHB11" s="928"/>
      <c r="QHC11" s="928"/>
      <c r="QHD11" s="928"/>
      <c r="QHE11" s="928"/>
      <c r="QHF11" s="928"/>
      <c r="QHG11" s="928"/>
      <c r="QHH11" s="928"/>
      <c r="QHI11" s="928"/>
      <c r="QHJ11" s="928"/>
      <c r="QHK11" s="928"/>
      <c r="QHL11" s="928"/>
      <c r="QHM11" s="928"/>
      <c r="QHN11" s="928"/>
      <c r="QHO11" s="928"/>
      <c r="QHP11" s="928"/>
      <c r="QHQ11" s="928"/>
      <c r="QHR11" s="928"/>
      <c r="QHS11" s="928"/>
      <c r="QHT11" s="928"/>
      <c r="QHU11" s="928"/>
      <c r="QHV11" s="928"/>
      <c r="QHW11" s="928"/>
      <c r="QHX11" s="928"/>
      <c r="QHY11" s="928"/>
      <c r="QHZ11" s="928"/>
      <c r="QIA11" s="928"/>
      <c r="QIB11" s="928"/>
      <c r="QIC11" s="928"/>
      <c r="QID11" s="928"/>
      <c r="QIE11" s="928"/>
      <c r="QIF11" s="928"/>
      <c r="QIG11" s="928"/>
      <c r="QIH11" s="928"/>
      <c r="QII11" s="928"/>
      <c r="QIJ11" s="928"/>
      <c r="QIK11" s="928"/>
      <c r="QIL11" s="928"/>
      <c r="QIM11" s="928"/>
      <c r="QIN11" s="928"/>
      <c r="QIO11" s="928"/>
      <c r="QIP11" s="928"/>
      <c r="QIQ11" s="928"/>
      <c r="QIR11" s="928"/>
      <c r="QIS11" s="928"/>
      <c r="QIT11" s="928"/>
      <c r="QIU11" s="928"/>
      <c r="QIV11" s="928"/>
      <c r="QIW11" s="928"/>
      <c r="QIX11" s="928"/>
      <c r="QIY11" s="928"/>
      <c r="QIZ11" s="928"/>
      <c r="QJA11" s="928"/>
      <c r="QJB11" s="928"/>
      <c r="QJC11" s="928"/>
      <c r="QJD11" s="928"/>
      <c r="QJE11" s="928"/>
      <c r="QJF11" s="928"/>
      <c r="QJG11" s="928"/>
      <c r="QJH11" s="928"/>
      <c r="QJI11" s="928"/>
      <c r="QJJ11" s="928"/>
      <c r="QJK11" s="928"/>
      <c r="QJL11" s="928"/>
      <c r="QJM11" s="928"/>
      <c r="QJN11" s="928"/>
      <c r="QJO11" s="928"/>
      <c r="QJP11" s="928"/>
      <c r="QJQ11" s="928"/>
      <c r="QJR11" s="928"/>
      <c r="QJS11" s="928"/>
      <c r="QJT11" s="928"/>
      <c r="QJU11" s="928"/>
      <c r="QJV11" s="928"/>
      <c r="QJW11" s="928"/>
      <c r="QJX11" s="928"/>
      <c r="QJY11" s="928"/>
      <c r="QJZ11" s="928"/>
      <c r="QKA11" s="928"/>
      <c r="QKB11" s="928"/>
      <c r="QKC11" s="928"/>
      <c r="QKD11" s="928"/>
      <c r="QKE11" s="928"/>
      <c r="QKF11" s="928"/>
      <c r="QKG11" s="928"/>
      <c r="QKH11" s="928"/>
      <c r="QKI11" s="928"/>
      <c r="QKJ11" s="928"/>
      <c r="QKK11" s="928"/>
      <c r="QKL11" s="928"/>
      <c r="QKM11" s="928"/>
      <c r="QKN11" s="928"/>
      <c r="QKO11" s="928"/>
      <c r="QKP11" s="928"/>
      <c r="QKQ11" s="928"/>
      <c r="QKR11" s="928"/>
      <c r="QKS11" s="928"/>
      <c r="QKT11" s="928"/>
      <c r="QKU11" s="928"/>
      <c r="QKV11" s="928"/>
      <c r="QKW11" s="928"/>
      <c r="QKX11" s="928"/>
      <c r="QKY11" s="928"/>
      <c r="QKZ11" s="928"/>
      <c r="QLA11" s="928"/>
      <c r="QLB11" s="928"/>
      <c r="QLC11" s="928"/>
      <c r="QLD11" s="928"/>
      <c r="QLE11" s="928"/>
      <c r="QLF11" s="928"/>
      <c r="QLG11" s="928"/>
      <c r="QLH11" s="928"/>
      <c r="QLI11" s="928"/>
      <c r="QLJ11" s="928"/>
      <c r="QLK11" s="928"/>
      <c r="QLL11" s="928"/>
      <c r="QLM11" s="928"/>
      <c r="QLN11" s="928"/>
      <c r="QLO11" s="928"/>
      <c r="QLP11" s="928"/>
      <c r="QLQ11" s="928"/>
      <c r="QLR11" s="928"/>
      <c r="QLS11" s="928"/>
      <c r="QLT11" s="928"/>
      <c r="QLU11" s="928"/>
      <c r="QLV11" s="928"/>
      <c r="QLW11" s="928"/>
      <c r="QLX11" s="928"/>
      <c r="QLY11" s="928"/>
      <c r="QLZ11" s="928"/>
      <c r="QMA11" s="928"/>
      <c r="QMB11" s="928"/>
      <c r="QMC11" s="928"/>
      <c r="QMD11" s="928"/>
      <c r="QME11" s="928"/>
      <c r="QMF11" s="928"/>
      <c r="QMG11" s="928"/>
      <c r="QMH11" s="928"/>
      <c r="QMI11" s="928"/>
      <c r="QMJ11" s="928"/>
      <c r="QMK11" s="928"/>
      <c r="QML11" s="928"/>
      <c r="QMM11" s="928"/>
      <c r="QMN11" s="928"/>
      <c r="QMO11" s="928"/>
      <c r="QMP11" s="928"/>
      <c r="QMQ11" s="928"/>
      <c r="QMR11" s="928"/>
      <c r="QMS11" s="928"/>
      <c r="QMT11" s="928"/>
      <c r="QMU11" s="928"/>
      <c r="QMV11" s="928"/>
      <c r="QMW11" s="928"/>
      <c r="QMX11" s="928"/>
      <c r="QMY11" s="928"/>
      <c r="QMZ11" s="928"/>
      <c r="QNA11" s="928"/>
      <c r="QNB11" s="928"/>
      <c r="QNC11" s="928"/>
      <c r="QND11" s="928"/>
      <c r="QNE11" s="928"/>
      <c r="QNF11" s="928"/>
      <c r="QNG11" s="928"/>
      <c r="QNH11" s="928"/>
      <c r="QNI11" s="928"/>
      <c r="QNJ11" s="928"/>
      <c r="QNK11" s="928"/>
      <c r="QNL11" s="928"/>
      <c r="QNM11" s="928"/>
      <c r="QNN11" s="928"/>
      <c r="QNO11" s="928"/>
      <c r="QNP11" s="928"/>
      <c r="QNQ11" s="928"/>
      <c r="QNR11" s="928"/>
      <c r="QNS11" s="928"/>
      <c r="QNT11" s="928"/>
      <c r="QNU11" s="928"/>
      <c r="QNV11" s="928"/>
      <c r="QNW11" s="928"/>
      <c r="QNX11" s="928"/>
      <c r="QNY11" s="928"/>
      <c r="QNZ11" s="928"/>
      <c r="QOA11" s="928"/>
      <c r="QOB11" s="928"/>
      <c r="QOC11" s="928"/>
      <c r="QOD11" s="928"/>
      <c r="QOE11" s="928"/>
      <c r="QOF11" s="928"/>
      <c r="QOG11" s="928"/>
      <c r="QOH11" s="928"/>
      <c r="QOI11" s="928"/>
      <c r="QOJ11" s="928"/>
      <c r="QOK11" s="928"/>
      <c r="QOL11" s="928"/>
      <c r="QOM11" s="928"/>
      <c r="QON11" s="928"/>
      <c r="QOO11" s="928"/>
      <c r="QOP11" s="928"/>
      <c r="QOQ11" s="928"/>
      <c r="QOR11" s="928"/>
      <c r="QOS11" s="928"/>
      <c r="QOT11" s="928"/>
      <c r="QOU11" s="928"/>
      <c r="QOV11" s="928"/>
      <c r="QOW11" s="928"/>
      <c r="QOX11" s="928"/>
      <c r="QOY11" s="928"/>
      <c r="QOZ11" s="928"/>
      <c r="QPA11" s="928"/>
      <c r="QPB11" s="928"/>
      <c r="QPC11" s="928"/>
      <c r="QPD11" s="928"/>
      <c r="QPE11" s="928"/>
      <c r="QPF11" s="928"/>
      <c r="QPG11" s="928"/>
      <c r="QPH11" s="928"/>
      <c r="QPI11" s="928"/>
      <c r="QPJ11" s="928"/>
      <c r="QPK11" s="928"/>
      <c r="QPL11" s="928"/>
      <c r="QPM11" s="928"/>
      <c r="QPN11" s="928"/>
      <c r="QPO11" s="928"/>
      <c r="QPP11" s="928"/>
      <c r="QPQ11" s="928"/>
      <c r="QPR11" s="928"/>
      <c r="QPS11" s="928"/>
      <c r="QPT11" s="928"/>
      <c r="QPU11" s="928"/>
      <c r="QPV11" s="928"/>
      <c r="QPW11" s="928"/>
      <c r="QPX11" s="928"/>
      <c r="QPY11" s="928"/>
      <c r="QPZ11" s="928"/>
      <c r="QQA11" s="928"/>
      <c r="QQB11" s="928"/>
      <c r="QQC11" s="928"/>
      <c r="QQD11" s="928"/>
      <c r="QQE11" s="928"/>
      <c r="QQF11" s="928"/>
      <c r="QQG11" s="928"/>
      <c r="QQH11" s="928"/>
      <c r="QQI11" s="928"/>
      <c r="QQJ11" s="928"/>
      <c r="QQK11" s="928"/>
      <c r="QQL11" s="928"/>
      <c r="QQM11" s="928"/>
      <c r="QQN11" s="928"/>
      <c r="QQO11" s="928"/>
      <c r="QQP11" s="928"/>
      <c r="QQQ11" s="928"/>
      <c r="QQR11" s="928"/>
      <c r="QQS11" s="928"/>
      <c r="QQT11" s="928"/>
      <c r="QQU11" s="928"/>
      <c r="QQV11" s="928"/>
      <c r="QQW11" s="928"/>
      <c r="QQX11" s="928"/>
      <c r="QQY11" s="928"/>
      <c r="QQZ11" s="928"/>
      <c r="QRA11" s="928"/>
      <c r="QRB11" s="928"/>
      <c r="QRC11" s="928"/>
      <c r="QRD11" s="928"/>
      <c r="QRE11" s="928"/>
      <c r="QRF11" s="928"/>
      <c r="QRG11" s="928"/>
      <c r="QRH11" s="928"/>
      <c r="QRI11" s="928"/>
      <c r="QRJ11" s="928"/>
      <c r="QRK11" s="928"/>
      <c r="QRL11" s="928"/>
      <c r="QRM11" s="928"/>
      <c r="QRN11" s="928"/>
      <c r="QRO11" s="928"/>
      <c r="QRP11" s="928"/>
      <c r="QRQ11" s="928"/>
      <c r="QRR11" s="928"/>
      <c r="QRS11" s="928"/>
      <c r="QRT11" s="928"/>
      <c r="QRU11" s="928"/>
      <c r="QRV11" s="928"/>
      <c r="QRW11" s="928"/>
      <c r="QRX11" s="928"/>
      <c r="QRY11" s="928"/>
      <c r="QRZ11" s="928"/>
      <c r="QSA11" s="928"/>
      <c r="QSB11" s="928"/>
      <c r="QSC11" s="928"/>
      <c r="QSD11" s="928"/>
      <c r="QSE11" s="928"/>
      <c r="QSF11" s="928"/>
      <c r="QSG11" s="928"/>
      <c r="QSH11" s="928"/>
      <c r="QSI11" s="928"/>
      <c r="QSJ11" s="928"/>
      <c r="QSK11" s="928"/>
      <c r="QSL11" s="928"/>
      <c r="QSM11" s="928"/>
      <c r="QSN11" s="928"/>
      <c r="QSO11" s="928"/>
      <c r="QSP11" s="928"/>
      <c r="QSQ11" s="928"/>
      <c r="QSR11" s="928"/>
      <c r="QSS11" s="928"/>
      <c r="QST11" s="928"/>
      <c r="QSU11" s="928"/>
      <c r="QSV11" s="928"/>
      <c r="QSW11" s="928"/>
      <c r="QSX11" s="928"/>
      <c r="QSY11" s="928"/>
      <c r="QSZ11" s="928"/>
      <c r="QTA11" s="928"/>
      <c r="QTB11" s="928"/>
      <c r="QTC11" s="928"/>
      <c r="QTD11" s="928"/>
      <c r="QTE11" s="928"/>
      <c r="QTF11" s="928"/>
      <c r="QTG11" s="928"/>
      <c r="QTH11" s="928"/>
      <c r="QTI11" s="928"/>
      <c r="QTJ11" s="928"/>
      <c r="QTK11" s="928"/>
      <c r="QTL11" s="928"/>
      <c r="QTM11" s="928"/>
      <c r="QTN11" s="928"/>
      <c r="QTO11" s="928"/>
      <c r="QTP11" s="928"/>
      <c r="QTQ11" s="928"/>
      <c r="QTR11" s="928"/>
      <c r="QTS11" s="928"/>
      <c r="QTT11" s="928"/>
      <c r="QTU11" s="928"/>
      <c r="QTV11" s="928"/>
      <c r="QTW11" s="928"/>
      <c r="QTX11" s="928"/>
      <c r="QTY11" s="928"/>
      <c r="QTZ11" s="928"/>
      <c r="QUA11" s="928"/>
      <c r="QUB11" s="928"/>
      <c r="QUC11" s="928"/>
      <c r="QUD11" s="928"/>
      <c r="QUE11" s="928"/>
      <c r="QUF11" s="928"/>
      <c r="QUG11" s="928"/>
      <c r="QUH11" s="928"/>
      <c r="QUI11" s="928"/>
      <c r="QUJ11" s="928"/>
      <c r="QUK11" s="928"/>
      <c r="QUL11" s="928"/>
      <c r="QUM11" s="928"/>
      <c r="QUN11" s="928"/>
      <c r="QUO11" s="928"/>
      <c r="QUP11" s="928"/>
      <c r="QUQ11" s="928"/>
      <c r="QUR11" s="928"/>
      <c r="QUS11" s="928"/>
      <c r="QUT11" s="928"/>
      <c r="QUU11" s="928"/>
      <c r="QUV11" s="928"/>
      <c r="QUW11" s="928"/>
      <c r="QUX11" s="928"/>
      <c r="QUY11" s="928"/>
      <c r="QUZ11" s="928"/>
      <c r="QVA11" s="928"/>
      <c r="QVB11" s="928"/>
      <c r="QVC11" s="928"/>
      <c r="QVD11" s="928"/>
      <c r="QVE11" s="928"/>
      <c r="QVF11" s="928"/>
      <c r="QVG11" s="928"/>
      <c r="QVH11" s="928"/>
      <c r="QVI11" s="928"/>
      <c r="QVJ11" s="928"/>
      <c r="QVK11" s="928"/>
      <c r="QVL11" s="928"/>
      <c r="QVM11" s="928"/>
      <c r="QVN11" s="928"/>
      <c r="QVO11" s="928"/>
      <c r="QVP11" s="928"/>
      <c r="QVQ11" s="928"/>
      <c r="QVR11" s="928"/>
      <c r="QVS11" s="928"/>
      <c r="QVT11" s="928"/>
      <c r="QVU11" s="928"/>
      <c r="QVV11" s="928"/>
      <c r="QVW11" s="928"/>
      <c r="QVX11" s="928"/>
      <c r="QVY11" s="928"/>
      <c r="QVZ11" s="928"/>
      <c r="QWA11" s="928"/>
      <c r="QWB11" s="928"/>
      <c r="QWC11" s="928"/>
      <c r="QWD11" s="928"/>
      <c r="QWE11" s="928"/>
      <c r="QWF11" s="928"/>
      <c r="QWG11" s="928"/>
      <c r="QWH11" s="928"/>
      <c r="QWI11" s="928"/>
      <c r="QWJ11" s="928"/>
      <c r="QWK11" s="928"/>
      <c r="QWL11" s="928"/>
      <c r="QWM11" s="928"/>
      <c r="QWN11" s="928"/>
      <c r="QWO11" s="928"/>
      <c r="QWP11" s="928"/>
      <c r="QWQ11" s="928"/>
      <c r="QWR11" s="928"/>
      <c r="QWS11" s="928"/>
      <c r="QWT11" s="928"/>
      <c r="QWU11" s="928"/>
      <c r="QWV11" s="928"/>
      <c r="QWW11" s="928"/>
      <c r="QWX11" s="928"/>
      <c r="QWY11" s="928"/>
      <c r="QWZ11" s="928"/>
      <c r="QXA11" s="928"/>
      <c r="QXB11" s="928"/>
      <c r="QXC11" s="928"/>
      <c r="QXD11" s="928"/>
      <c r="QXE11" s="928"/>
      <c r="QXF11" s="928"/>
      <c r="QXG11" s="928"/>
      <c r="QXH11" s="928"/>
      <c r="QXI11" s="928"/>
      <c r="QXJ11" s="928"/>
      <c r="QXK11" s="928"/>
      <c r="QXL11" s="928"/>
      <c r="QXM11" s="928"/>
      <c r="QXN11" s="928"/>
      <c r="QXO11" s="928"/>
      <c r="QXP11" s="928"/>
      <c r="QXQ11" s="928"/>
      <c r="QXR11" s="928"/>
      <c r="QXS11" s="928"/>
      <c r="QXT11" s="928"/>
      <c r="QXU11" s="928"/>
      <c r="QXV11" s="928"/>
      <c r="QXW11" s="928"/>
      <c r="QXX11" s="928"/>
      <c r="QXY11" s="928"/>
      <c r="QXZ11" s="928"/>
      <c r="QYA11" s="928"/>
      <c r="QYB11" s="928"/>
      <c r="QYC11" s="928"/>
      <c r="QYD11" s="928"/>
      <c r="QYE11" s="928"/>
      <c r="QYF11" s="928"/>
      <c r="QYG11" s="928"/>
      <c r="QYH11" s="928"/>
      <c r="QYI11" s="928"/>
      <c r="QYJ11" s="928"/>
      <c r="QYK11" s="928"/>
      <c r="QYL11" s="928"/>
      <c r="QYM11" s="928"/>
      <c r="QYN11" s="928"/>
      <c r="QYO11" s="928"/>
      <c r="QYP11" s="928"/>
      <c r="QYQ11" s="928"/>
      <c r="QYR11" s="928"/>
      <c r="QYS11" s="928"/>
      <c r="QYT11" s="928"/>
      <c r="QYU11" s="928"/>
      <c r="QYV11" s="928"/>
      <c r="QYW11" s="928"/>
      <c r="QYX11" s="928"/>
      <c r="QYY11" s="928"/>
      <c r="QYZ11" s="928"/>
      <c r="QZA11" s="928"/>
      <c r="QZB11" s="928"/>
      <c r="QZC11" s="928"/>
      <c r="QZD11" s="928"/>
      <c r="QZE11" s="928"/>
      <c r="QZF11" s="928"/>
      <c r="QZG11" s="928"/>
      <c r="QZH11" s="928"/>
      <c r="QZI11" s="928"/>
      <c r="QZJ11" s="928"/>
      <c r="QZK11" s="928"/>
      <c r="QZL11" s="928"/>
      <c r="QZM11" s="928"/>
      <c r="QZN11" s="928"/>
      <c r="QZO11" s="928"/>
      <c r="QZP11" s="928"/>
      <c r="QZQ11" s="928"/>
      <c r="QZR11" s="928"/>
      <c r="QZS11" s="928"/>
      <c r="QZT11" s="928"/>
      <c r="QZU11" s="928"/>
      <c r="QZV11" s="928"/>
      <c r="QZW11" s="928"/>
      <c r="QZX11" s="928"/>
      <c r="QZY11" s="928"/>
      <c r="QZZ11" s="928"/>
      <c r="RAA11" s="928"/>
      <c r="RAB11" s="928"/>
      <c r="RAC11" s="928"/>
      <c r="RAD11" s="928"/>
      <c r="RAE11" s="928"/>
      <c r="RAF11" s="928"/>
      <c r="RAG11" s="928"/>
      <c r="RAH11" s="928"/>
      <c r="RAI11" s="928"/>
      <c r="RAJ11" s="928"/>
      <c r="RAK11" s="928"/>
      <c r="RAL11" s="928"/>
      <c r="RAM11" s="928"/>
      <c r="RAN11" s="928"/>
      <c r="RAO11" s="928"/>
      <c r="RAP11" s="928"/>
      <c r="RAQ11" s="928"/>
      <c r="RAR11" s="928"/>
      <c r="RAS11" s="928"/>
      <c r="RAT11" s="928"/>
      <c r="RAU11" s="928"/>
      <c r="RAV11" s="928"/>
      <c r="RAW11" s="928"/>
      <c r="RAX11" s="928"/>
      <c r="RAY11" s="928"/>
      <c r="RAZ11" s="928"/>
      <c r="RBA11" s="928"/>
      <c r="RBB11" s="928"/>
      <c r="RBC11" s="928"/>
      <c r="RBD11" s="928"/>
      <c r="RBE11" s="928"/>
      <c r="RBF11" s="928"/>
      <c r="RBG11" s="928"/>
      <c r="RBH11" s="928"/>
      <c r="RBI11" s="928"/>
      <c r="RBJ11" s="928"/>
      <c r="RBK11" s="928"/>
      <c r="RBL11" s="928"/>
      <c r="RBM11" s="928"/>
      <c r="RBN11" s="928"/>
      <c r="RBO11" s="928"/>
      <c r="RBP11" s="928"/>
      <c r="RBQ11" s="928"/>
      <c r="RBR11" s="928"/>
      <c r="RBS11" s="928"/>
      <c r="RBT11" s="928"/>
      <c r="RBU11" s="928"/>
      <c r="RBV11" s="928"/>
      <c r="RBW11" s="928"/>
      <c r="RBX11" s="928"/>
      <c r="RBY11" s="928"/>
      <c r="RBZ11" s="928"/>
      <c r="RCA11" s="928"/>
      <c r="RCB11" s="928"/>
      <c r="RCC11" s="928"/>
      <c r="RCD11" s="928"/>
      <c r="RCE11" s="928"/>
      <c r="RCF11" s="928"/>
      <c r="RCG11" s="928"/>
      <c r="RCH11" s="928"/>
      <c r="RCI11" s="928"/>
      <c r="RCJ11" s="928"/>
      <c r="RCK11" s="928"/>
      <c r="RCL11" s="928"/>
      <c r="RCM11" s="928"/>
      <c r="RCN11" s="928"/>
      <c r="RCO11" s="928"/>
      <c r="RCP11" s="928"/>
      <c r="RCQ11" s="928"/>
      <c r="RCR11" s="928"/>
      <c r="RCS11" s="928"/>
      <c r="RCT11" s="928"/>
      <c r="RCU11" s="928"/>
      <c r="RCV11" s="928"/>
      <c r="RCW11" s="928"/>
      <c r="RCX11" s="928"/>
      <c r="RCY11" s="928"/>
      <c r="RCZ11" s="928"/>
      <c r="RDA11" s="928"/>
      <c r="RDB11" s="928"/>
      <c r="RDC11" s="928"/>
      <c r="RDD11" s="928"/>
      <c r="RDE11" s="928"/>
      <c r="RDF11" s="928"/>
      <c r="RDG11" s="928"/>
      <c r="RDH11" s="928"/>
      <c r="RDI11" s="928"/>
      <c r="RDJ11" s="928"/>
      <c r="RDK11" s="928"/>
      <c r="RDL11" s="928"/>
      <c r="RDM11" s="928"/>
      <c r="RDN11" s="928"/>
      <c r="RDO11" s="928"/>
      <c r="RDP11" s="928"/>
      <c r="RDQ11" s="928"/>
      <c r="RDR11" s="928"/>
      <c r="RDS11" s="928"/>
      <c r="RDT11" s="928"/>
      <c r="RDU11" s="928"/>
      <c r="RDV11" s="928"/>
      <c r="RDW11" s="928"/>
      <c r="RDX11" s="928"/>
      <c r="RDY11" s="928"/>
      <c r="RDZ11" s="928"/>
      <c r="REA11" s="928"/>
      <c r="REB11" s="928"/>
      <c r="REC11" s="928"/>
      <c r="RED11" s="928"/>
      <c r="REE11" s="928"/>
      <c r="REF11" s="928"/>
      <c r="REG11" s="928"/>
      <c r="REH11" s="928"/>
      <c r="REI11" s="928"/>
      <c r="REJ11" s="928"/>
      <c r="REK11" s="928"/>
      <c r="REL11" s="928"/>
      <c r="REM11" s="928"/>
      <c r="REN11" s="928"/>
      <c r="REO11" s="928"/>
      <c r="REP11" s="928"/>
      <c r="REQ11" s="928"/>
      <c r="RER11" s="928"/>
      <c r="RES11" s="928"/>
      <c r="RET11" s="928"/>
      <c r="REU11" s="928"/>
      <c r="REV11" s="928"/>
      <c r="REW11" s="928"/>
      <c r="REX11" s="928"/>
      <c r="REY11" s="928"/>
      <c r="REZ11" s="928"/>
      <c r="RFA11" s="928"/>
      <c r="RFB11" s="928"/>
      <c r="RFC11" s="928"/>
      <c r="RFD11" s="928"/>
      <c r="RFE11" s="928"/>
      <c r="RFF11" s="928"/>
      <c r="RFG11" s="928"/>
      <c r="RFH11" s="928"/>
      <c r="RFI11" s="928"/>
      <c r="RFJ11" s="928"/>
      <c r="RFK11" s="928"/>
      <c r="RFL11" s="928"/>
      <c r="RFM11" s="928"/>
      <c r="RFN11" s="928"/>
      <c r="RFO11" s="928"/>
      <c r="RFP11" s="928"/>
      <c r="RFQ11" s="928"/>
      <c r="RFR11" s="928"/>
      <c r="RFS11" s="928"/>
      <c r="RFT11" s="928"/>
      <c r="RFU11" s="928"/>
      <c r="RFV11" s="928"/>
      <c r="RFW11" s="928"/>
      <c r="RFX11" s="928"/>
      <c r="RFY11" s="928"/>
      <c r="RFZ11" s="928"/>
      <c r="RGA11" s="928"/>
      <c r="RGB11" s="928"/>
      <c r="RGC11" s="928"/>
      <c r="RGD11" s="928"/>
      <c r="RGE11" s="928"/>
      <c r="RGF11" s="928"/>
      <c r="RGG11" s="928"/>
      <c r="RGH11" s="928"/>
      <c r="RGI11" s="928"/>
      <c r="RGJ11" s="928"/>
      <c r="RGK11" s="928"/>
      <c r="RGL11" s="928"/>
      <c r="RGM11" s="928"/>
      <c r="RGN11" s="928"/>
      <c r="RGO11" s="928"/>
      <c r="RGP11" s="928"/>
      <c r="RGQ11" s="928"/>
      <c r="RGR11" s="928"/>
      <c r="RGS11" s="928"/>
      <c r="RGT11" s="928"/>
      <c r="RGU11" s="928"/>
      <c r="RGV11" s="928"/>
      <c r="RGW11" s="928"/>
      <c r="RGX11" s="928"/>
      <c r="RGY11" s="928"/>
      <c r="RGZ11" s="928"/>
      <c r="RHA11" s="928"/>
      <c r="RHB11" s="928"/>
      <c r="RHC11" s="928"/>
      <c r="RHD11" s="928"/>
      <c r="RHE11" s="928"/>
      <c r="RHF11" s="928"/>
      <c r="RHG11" s="928"/>
      <c r="RHH11" s="928"/>
      <c r="RHI11" s="928"/>
      <c r="RHJ11" s="928"/>
      <c r="RHK11" s="928"/>
      <c r="RHL11" s="928"/>
      <c r="RHM11" s="928"/>
      <c r="RHN11" s="928"/>
      <c r="RHO11" s="928"/>
      <c r="RHP11" s="928"/>
      <c r="RHQ11" s="928"/>
      <c r="RHR11" s="928"/>
      <c r="RHS11" s="928"/>
      <c r="RHT11" s="928"/>
      <c r="RHU11" s="928"/>
      <c r="RHV11" s="928"/>
      <c r="RHW11" s="928"/>
      <c r="RHX11" s="928"/>
      <c r="RHY11" s="928"/>
      <c r="RHZ11" s="928"/>
      <c r="RIA11" s="928"/>
      <c r="RIB11" s="928"/>
      <c r="RIC11" s="928"/>
      <c r="RID11" s="928"/>
      <c r="RIE11" s="928"/>
      <c r="RIF11" s="928"/>
      <c r="RIG11" s="928"/>
      <c r="RIH11" s="928"/>
      <c r="RII11" s="928"/>
      <c r="RIJ11" s="928"/>
      <c r="RIK11" s="928"/>
      <c r="RIL11" s="928"/>
      <c r="RIM11" s="928"/>
      <c r="RIN11" s="928"/>
      <c r="RIO11" s="928"/>
      <c r="RIP11" s="928"/>
      <c r="RIQ11" s="928"/>
      <c r="RIR11" s="928"/>
      <c r="RIS11" s="928"/>
      <c r="RIT11" s="928"/>
      <c r="RIU11" s="928"/>
      <c r="RIV11" s="928"/>
      <c r="RIW11" s="928"/>
      <c r="RIX11" s="928"/>
      <c r="RIY11" s="928"/>
      <c r="RIZ11" s="928"/>
      <c r="RJA11" s="928"/>
      <c r="RJB11" s="928"/>
      <c r="RJC11" s="928"/>
      <c r="RJD11" s="928"/>
      <c r="RJE11" s="928"/>
      <c r="RJF11" s="928"/>
      <c r="RJG11" s="928"/>
      <c r="RJH11" s="928"/>
      <c r="RJI11" s="928"/>
      <c r="RJJ11" s="928"/>
      <c r="RJK11" s="928"/>
      <c r="RJL11" s="928"/>
      <c r="RJM11" s="928"/>
      <c r="RJN11" s="928"/>
      <c r="RJO11" s="928"/>
      <c r="RJP11" s="928"/>
      <c r="RJQ11" s="928"/>
      <c r="RJR11" s="928"/>
      <c r="RJS11" s="928"/>
      <c r="RJT11" s="928"/>
      <c r="RJU11" s="928"/>
      <c r="RJV11" s="928"/>
      <c r="RJW11" s="928"/>
      <c r="RJX11" s="928"/>
      <c r="RJY11" s="928"/>
      <c r="RJZ11" s="928"/>
      <c r="RKA11" s="928"/>
      <c r="RKB11" s="928"/>
      <c r="RKC11" s="928"/>
      <c r="RKD11" s="928"/>
      <c r="RKE11" s="928"/>
      <c r="RKF11" s="928"/>
      <c r="RKG11" s="928"/>
      <c r="RKH11" s="928"/>
      <c r="RKI11" s="928"/>
      <c r="RKJ11" s="928"/>
      <c r="RKK11" s="928"/>
      <c r="RKL11" s="928"/>
      <c r="RKM11" s="928"/>
      <c r="RKN11" s="928"/>
      <c r="RKO11" s="928"/>
      <c r="RKP11" s="928"/>
      <c r="RKQ11" s="928"/>
      <c r="RKR11" s="928"/>
      <c r="RKS11" s="928"/>
      <c r="RKT11" s="928"/>
      <c r="RKU11" s="928"/>
      <c r="RKV11" s="928"/>
      <c r="RKW11" s="928"/>
      <c r="RKX11" s="928"/>
      <c r="RKY11" s="928"/>
      <c r="RKZ11" s="928"/>
      <c r="RLA11" s="928"/>
      <c r="RLB11" s="928"/>
      <c r="RLC11" s="928"/>
      <c r="RLD11" s="928"/>
      <c r="RLE11" s="928"/>
      <c r="RLF11" s="928"/>
      <c r="RLG11" s="928"/>
      <c r="RLH11" s="928"/>
      <c r="RLI11" s="928"/>
      <c r="RLJ11" s="928"/>
      <c r="RLK11" s="928"/>
      <c r="RLL11" s="928"/>
      <c r="RLM11" s="928"/>
      <c r="RLN11" s="928"/>
      <c r="RLO11" s="928"/>
      <c r="RLP11" s="928"/>
      <c r="RLQ11" s="928"/>
      <c r="RLR11" s="928"/>
      <c r="RLS11" s="928"/>
      <c r="RLT11" s="928"/>
      <c r="RLU11" s="928"/>
      <c r="RLV11" s="928"/>
      <c r="RLW11" s="928"/>
      <c r="RLX11" s="928"/>
      <c r="RLY11" s="928"/>
      <c r="RLZ11" s="928"/>
      <c r="RMA11" s="928"/>
      <c r="RMB11" s="928"/>
      <c r="RMC11" s="928"/>
      <c r="RMD11" s="928"/>
      <c r="RME11" s="928"/>
      <c r="RMF11" s="928"/>
      <c r="RMG11" s="928"/>
      <c r="RMH11" s="928"/>
      <c r="RMI11" s="928"/>
      <c r="RMJ11" s="928"/>
      <c r="RMK11" s="928"/>
      <c r="RML11" s="928"/>
      <c r="RMM11" s="928"/>
      <c r="RMN11" s="928"/>
      <c r="RMO11" s="928"/>
      <c r="RMP11" s="928"/>
      <c r="RMQ11" s="928"/>
      <c r="RMR11" s="928"/>
      <c r="RMS11" s="928"/>
      <c r="RMT11" s="928"/>
      <c r="RMU11" s="928"/>
      <c r="RMV11" s="928"/>
      <c r="RMW11" s="928"/>
      <c r="RMX11" s="928"/>
      <c r="RMY11" s="928"/>
      <c r="RMZ11" s="928"/>
      <c r="RNA11" s="928"/>
      <c r="RNB11" s="928"/>
      <c r="RNC11" s="928"/>
      <c r="RND11" s="928"/>
      <c r="RNE11" s="928"/>
      <c r="RNF11" s="928"/>
      <c r="RNG11" s="928"/>
      <c r="RNH11" s="928"/>
      <c r="RNI11" s="928"/>
      <c r="RNJ11" s="928"/>
      <c r="RNK11" s="928"/>
      <c r="RNL11" s="928"/>
      <c r="RNM11" s="928"/>
      <c r="RNN11" s="928"/>
      <c r="RNO11" s="928"/>
      <c r="RNP11" s="928"/>
      <c r="RNQ11" s="928"/>
      <c r="RNR11" s="928"/>
      <c r="RNS11" s="928"/>
      <c r="RNT11" s="928"/>
      <c r="RNU11" s="928"/>
      <c r="RNV11" s="928"/>
      <c r="RNW11" s="928"/>
      <c r="RNX11" s="928"/>
      <c r="RNY11" s="928"/>
      <c r="RNZ11" s="928"/>
      <c r="ROA11" s="928"/>
      <c r="ROB11" s="928"/>
      <c r="ROC11" s="928"/>
      <c r="ROD11" s="928"/>
      <c r="ROE11" s="928"/>
      <c r="ROF11" s="928"/>
      <c r="ROG11" s="928"/>
      <c r="ROH11" s="928"/>
      <c r="ROI11" s="928"/>
      <c r="ROJ11" s="928"/>
      <c r="ROK11" s="928"/>
      <c r="ROL11" s="928"/>
      <c r="ROM11" s="928"/>
      <c r="RON11" s="928"/>
      <c r="ROO11" s="928"/>
      <c r="ROP11" s="928"/>
      <c r="ROQ11" s="928"/>
      <c r="ROR11" s="928"/>
      <c r="ROS11" s="928"/>
      <c r="ROT11" s="928"/>
      <c r="ROU11" s="928"/>
      <c r="ROV11" s="928"/>
      <c r="ROW11" s="928"/>
      <c r="ROX11" s="928"/>
      <c r="ROY11" s="928"/>
      <c r="ROZ11" s="928"/>
      <c r="RPA11" s="928"/>
      <c r="RPB11" s="928"/>
      <c r="RPC11" s="928"/>
      <c r="RPD11" s="928"/>
      <c r="RPE11" s="928"/>
      <c r="RPF11" s="928"/>
      <c r="RPG11" s="928"/>
      <c r="RPH11" s="928"/>
      <c r="RPI11" s="928"/>
      <c r="RPJ11" s="928"/>
      <c r="RPK11" s="928"/>
      <c r="RPL11" s="928"/>
      <c r="RPM11" s="928"/>
      <c r="RPN11" s="928"/>
      <c r="RPO11" s="928"/>
      <c r="RPP11" s="928"/>
      <c r="RPQ11" s="928"/>
      <c r="RPR11" s="928"/>
      <c r="RPS11" s="928"/>
      <c r="RPT11" s="928"/>
      <c r="RPU11" s="928"/>
      <c r="RPV11" s="928"/>
      <c r="RPW11" s="928"/>
      <c r="RPX11" s="928"/>
      <c r="RPY11" s="928"/>
      <c r="RPZ11" s="928"/>
      <c r="RQA11" s="928"/>
      <c r="RQB11" s="928"/>
      <c r="RQC11" s="928"/>
      <c r="RQD11" s="928"/>
      <c r="RQE11" s="928"/>
      <c r="RQF11" s="928"/>
      <c r="RQG11" s="928"/>
      <c r="RQH11" s="928"/>
      <c r="RQI11" s="928"/>
      <c r="RQJ11" s="928"/>
      <c r="RQK11" s="928"/>
      <c r="RQL11" s="928"/>
      <c r="RQM11" s="928"/>
      <c r="RQN11" s="928"/>
      <c r="RQO11" s="928"/>
      <c r="RQP11" s="928"/>
      <c r="RQQ11" s="928"/>
      <c r="RQR11" s="928"/>
      <c r="RQS11" s="928"/>
      <c r="RQT11" s="928"/>
      <c r="RQU11" s="928"/>
      <c r="RQV11" s="928"/>
      <c r="RQW11" s="928"/>
      <c r="RQX11" s="928"/>
      <c r="RQY11" s="928"/>
      <c r="RQZ11" s="928"/>
      <c r="RRA11" s="928"/>
      <c r="RRB11" s="928"/>
      <c r="RRC11" s="928"/>
      <c r="RRD11" s="928"/>
      <c r="RRE11" s="928"/>
      <c r="RRF11" s="928"/>
      <c r="RRG11" s="928"/>
      <c r="RRH11" s="928"/>
      <c r="RRI11" s="928"/>
      <c r="RRJ11" s="928"/>
      <c r="RRK11" s="928"/>
      <c r="RRL11" s="928"/>
      <c r="RRM11" s="928"/>
      <c r="RRN11" s="928"/>
      <c r="RRO11" s="928"/>
      <c r="RRP11" s="928"/>
      <c r="RRQ11" s="928"/>
      <c r="RRR11" s="928"/>
      <c r="RRS11" s="928"/>
      <c r="RRT11" s="928"/>
      <c r="RRU11" s="928"/>
      <c r="RRV11" s="928"/>
      <c r="RRW11" s="928"/>
      <c r="RRX11" s="928"/>
      <c r="RRY11" s="928"/>
      <c r="RRZ11" s="928"/>
      <c r="RSA11" s="928"/>
      <c r="RSB11" s="928"/>
      <c r="RSC11" s="928"/>
      <c r="RSD11" s="928"/>
      <c r="RSE11" s="928"/>
      <c r="RSF11" s="928"/>
      <c r="RSG11" s="928"/>
      <c r="RSH11" s="928"/>
      <c r="RSI11" s="928"/>
      <c r="RSJ11" s="928"/>
      <c r="RSK11" s="928"/>
      <c r="RSL11" s="928"/>
      <c r="RSM11" s="928"/>
      <c r="RSN11" s="928"/>
      <c r="RSO11" s="928"/>
      <c r="RSP11" s="928"/>
      <c r="RSQ11" s="928"/>
      <c r="RSR11" s="928"/>
      <c r="RSS11" s="928"/>
      <c r="RST11" s="928"/>
      <c r="RSU11" s="928"/>
      <c r="RSV11" s="928"/>
      <c r="RSW11" s="928"/>
      <c r="RSX11" s="928"/>
      <c r="RSY11" s="928"/>
      <c r="RSZ11" s="928"/>
      <c r="RTA11" s="928"/>
      <c r="RTB11" s="928"/>
      <c r="RTC11" s="928"/>
      <c r="RTD11" s="928"/>
      <c r="RTE11" s="928"/>
      <c r="RTF11" s="928"/>
      <c r="RTG11" s="928"/>
      <c r="RTH11" s="928"/>
      <c r="RTI11" s="928"/>
      <c r="RTJ11" s="928"/>
      <c r="RTK11" s="928"/>
      <c r="RTL11" s="928"/>
      <c r="RTM11" s="928"/>
      <c r="RTN11" s="928"/>
      <c r="RTO11" s="928"/>
      <c r="RTP11" s="928"/>
      <c r="RTQ11" s="928"/>
      <c r="RTR11" s="928"/>
      <c r="RTS11" s="928"/>
      <c r="RTT11" s="928"/>
      <c r="RTU11" s="928"/>
      <c r="RTV11" s="928"/>
      <c r="RTW11" s="928"/>
      <c r="RTX11" s="928"/>
      <c r="RTY11" s="928"/>
      <c r="RTZ11" s="928"/>
      <c r="RUA11" s="928"/>
      <c r="RUB11" s="928"/>
      <c r="RUC11" s="928"/>
      <c r="RUD11" s="928"/>
      <c r="RUE11" s="928"/>
      <c r="RUF11" s="928"/>
      <c r="RUG11" s="928"/>
      <c r="RUH11" s="928"/>
      <c r="RUI11" s="928"/>
      <c r="RUJ11" s="928"/>
      <c r="RUK11" s="928"/>
      <c r="RUL11" s="928"/>
      <c r="RUM11" s="928"/>
      <c r="RUN11" s="928"/>
      <c r="RUO11" s="928"/>
      <c r="RUP11" s="928"/>
      <c r="RUQ11" s="928"/>
      <c r="RUR11" s="928"/>
      <c r="RUS11" s="928"/>
      <c r="RUT11" s="928"/>
      <c r="RUU11" s="928"/>
      <c r="RUV11" s="928"/>
      <c r="RUW11" s="928"/>
      <c r="RUX11" s="928"/>
      <c r="RUY11" s="928"/>
      <c r="RUZ11" s="928"/>
      <c r="RVA11" s="928"/>
      <c r="RVB11" s="928"/>
      <c r="RVC11" s="928"/>
      <c r="RVD11" s="928"/>
      <c r="RVE11" s="928"/>
      <c r="RVF11" s="928"/>
      <c r="RVG11" s="928"/>
      <c r="RVH11" s="928"/>
      <c r="RVI11" s="928"/>
      <c r="RVJ11" s="928"/>
      <c r="RVK11" s="928"/>
      <c r="RVL11" s="928"/>
      <c r="RVM11" s="928"/>
      <c r="RVN11" s="928"/>
      <c r="RVO11" s="928"/>
      <c r="RVP11" s="928"/>
      <c r="RVQ11" s="928"/>
      <c r="RVR11" s="928"/>
      <c r="RVS11" s="928"/>
      <c r="RVT11" s="928"/>
      <c r="RVU11" s="928"/>
      <c r="RVV11" s="928"/>
      <c r="RVW11" s="928"/>
      <c r="RVX11" s="928"/>
      <c r="RVY11" s="928"/>
      <c r="RVZ11" s="928"/>
      <c r="RWA11" s="928"/>
      <c r="RWB11" s="928"/>
      <c r="RWC11" s="928"/>
      <c r="RWD11" s="928"/>
      <c r="RWE11" s="928"/>
      <c r="RWF11" s="928"/>
      <c r="RWG11" s="928"/>
      <c r="RWH11" s="928"/>
      <c r="RWI11" s="928"/>
      <c r="RWJ11" s="928"/>
      <c r="RWK11" s="928"/>
      <c r="RWL11" s="928"/>
      <c r="RWM11" s="928"/>
      <c r="RWN11" s="928"/>
      <c r="RWO11" s="928"/>
      <c r="RWP11" s="928"/>
      <c r="RWQ11" s="928"/>
      <c r="RWR11" s="928"/>
      <c r="RWS11" s="928"/>
      <c r="RWT11" s="928"/>
      <c r="RWU11" s="928"/>
      <c r="RWV11" s="928"/>
      <c r="RWW11" s="928"/>
      <c r="RWX11" s="928"/>
      <c r="RWY11" s="928"/>
      <c r="RWZ11" s="928"/>
      <c r="RXA11" s="928"/>
      <c r="RXB11" s="928"/>
      <c r="RXC11" s="928"/>
      <c r="RXD11" s="928"/>
      <c r="RXE11" s="928"/>
      <c r="RXF11" s="928"/>
      <c r="RXG11" s="928"/>
      <c r="RXH11" s="928"/>
      <c r="RXI11" s="928"/>
      <c r="RXJ11" s="928"/>
      <c r="RXK11" s="928"/>
      <c r="RXL11" s="928"/>
      <c r="RXM11" s="928"/>
      <c r="RXN11" s="928"/>
      <c r="RXO11" s="928"/>
      <c r="RXP11" s="928"/>
      <c r="RXQ11" s="928"/>
      <c r="RXR11" s="928"/>
      <c r="RXS11" s="928"/>
      <c r="RXT11" s="928"/>
      <c r="RXU11" s="928"/>
      <c r="RXV11" s="928"/>
      <c r="RXW11" s="928"/>
      <c r="RXX11" s="928"/>
      <c r="RXY11" s="928"/>
      <c r="RXZ11" s="928"/>
      <c r="RYA11" s="928"/>
      <c r="RYB11" s="928"/>
      <c r="RYC11" s="928"/>
      <c r="RYD11" s="928"/>
      <c r="RYE11" s="928"/>
      <c r="RYF11" s="928"/>
      <c r="RYG11" s="928"/>
      <c r="RYH11" s="928"/>
      <c r="RYI11" s="928"/>
      <c r="RYJ11" s="928"/>
      <c r="RYK11" s="928"/>
      <c r="RYL11" s="928"/>
      <c r="RYM11" s="928"/>
      <c r="RYN11" s="928"/>
      <c r="RYO11" s="928"/>
      <c r="RYP11" s="928"/>
      <c r="RYQ11" s="928"/>
      <c r="RYR11" s="928"/>
      <c r="RYS11" s="928"/>
      <c r="RYT11" s="928"/>
      <c r="RYU11" s="928"/>
      <c r="RYV11" s="928"/>
      <c r="RYW11" s="928"/>
      <c r="RYX11" s="928"/>
      <c r="RYY11" s="928"/>
      <c r="RYZ11" s="928"/>
      <c r="RZA11" s="928"/>
      <c r="RZB11" s="928"/>
      <c r="RZC11" s="928"/>
      <c r="RZD11" s="928"/>
      <c r="RZE11" s="928"/>
      <c r="RZF11" s="928"/>
      <c r="RZG11" s="928"/>
      <c r="RZH11" s="928"/>
      <c r="RZI11" s="928"/>
      <c r="RZJ11" s="928"/>
      <c r="RZK11" s="928"/>
      <c r="RZL11" s="928"/>
      <c r="RZM11" s="928"/>
      <c r="RZN11" s="928"/>
      <c r="RZO11" s="928"/>
      <c r="RZP11" s="928"/>
      <c r="RZQ11" s="928"/>
      <c r="RZR11" s="928"/>
      <c r="RZS11" s="928"/>
      <c r="RZT11" s="928"/>
      <c r="RZU11" s="928"/>
      <c r="RZV11" s="928"/>
      <c r="RZW11" s="928"/>
      <c r="RZX11" s="928"/>
      <c r="RZY11" s="928"/>
      <c r="RZZ11" s="928"/>
      <c r="SAA11" s="928"/>
      <c r="SAB11" s="928"/>
      <c r="SAC11" s="928"/>
      <c r="SAD11" s="928"/>
      <c r="SAE11" s="928"/>
      <c r="SAF11" s="928"/>
      <c r="SAG11" s="928"/>
      <c r="SAH11" s="928"/>
      <c r="SAI11" s="928"/>
      <c r="SAJ11" s="928"/>
      <c r="SAK11" s="928"/>
      <c r="SAL11" s="928"/>
      <c r="SAM11" s="928"/>
      <c r="SAN11" s="928"/>
      <c r="SAO11" s="928"/>
      <c r="SAP11" s="928"/>
      <c r="SAQ11" s="928"/>
      <c r="SAR11" s="928"/>
      <c r="SAS11" s="928"/>
      <c r="SAT11" s="928"/>
      <c r="SAU11" s="928"/>
      <c r="SAV11" s="928"/>
      <c r="SAW11" s="928"/>
      <c r="SAX11" s="928"/>
      <c r="SAY11" s="928"/>
      <c r="SAZ11" s="928"/>
      <c r="SBA11" s="928"/>
      <c r="SBB11" s="928"/>
      <c r="SBC11" s="928"/>
      <c r="SBD11" s="928"/>
      <c r="SBE11" s="928"/>
      <c r="SBF11" s="928"/>
      <c r="SBG11" s="928"/>
      <c r="SBH11" s="928"/>
      <c r="SBI11" s="928"/>
      <c r="SBJ11" s="928"/>
      <c r="SBK11" s="928"/>
      <c r="SBL11" s="928"/>
      <c r="SBM11" s="928"/>
      <c r="SBN11" s="928"/>
      <c r="SBO11" s="928"/>
      <c r="SBP11" s="928"/>
      <c r="SBQ11" s="928"/>
      <c r="SBR11" s="928"/>
      <c r="SBS11" s="928"/>
      <c r="SBT11" s="928"/>
      <c r="SBU11" s="928"/>
      <c r="SBV11" s="928"/>
      <c r="SBW11" s="928"/>
      <c r="SBX11" s="928"/>
      <c r="SBY11" s="928"/>
      <c r="SBZ11" s="928"/>
      <c r="SCA11" s="928"/>
      <c r="SCB11" s="928"/>
      <c r="SCC11" s="928"/>
      <c r="SCD11" s="928"/>
      <c r="SCE11" s="928"/>
      <c r="SCF11" s="928"/>
      <c r="SCG11" s="928"/>
      <c r="SCH11" s="928"/>
      <c r="SCI11" s="928"/>
      <c r="SCJ11" s="928"/>
      <c r="SCK11" s="928"/>
      <c r="SCL11" s="928"/>
      <c r="SCM11" s="928"/>
      <c r="SCN11" s="928"/>
      <c r="SCO11" s="928"/>
      <c r="SCP11" s="928"/>
      <c r="SCQ11" s="928"/>
      <c r="SCR11" s="928"/>
      <c r="SCS11" s="928"/>
      <c r="SCT11" s="928"/>
      <c r="SCU11" s="928"/>
      <c r="SCV11" s="928"/>
      <c r="SCW11" s="928"/>
      <c r="SCX11" s="928"/>
      <c r="SCY11" s="928"/>
      <c r="SCZ11" s="928"/>
      <c r="SDA11" s="928"/>
      <c r="SDB11" s="928"/>
      <c r="SDC11" s="928"/>
      <c r="SDD11" s="928"/>
      <c r="SDE11" s="928"/>
      <c r="SDF11" s="928"/>
      <c r="SDG11" s="928"/>
      <c r="SDH11" s="928"/>
      <c r="SDI11" s="928"/>
      <c r="SDJ11" s="928"/>
      <c r="SDK11" s="928"/>
      <c r="SDL11" s="928"/>
      <c r="SDM11" s="928"/>
      <c r="SDN11" s="928"/>
      <c r="SDO11" s="928"/>
      <c r="SDP11" s="928"/>
      <c r="SDQ11" s="928"/>
      <c r="SDR11" s="928"/>
      <c r="SDS11" s="928"/>
      <c r="SDT11" s="928"/>
      <c r="SDU11" s="928"/>
      <c r="SDV11" s="928"/>
      <c r="SDW11" s="928"/>
      <c r="SDX11" s="928"/>
      <c r="SDY11" s="928"/>
      <c r="SDZ11" s="928"/>
      <c r="SEA11" s="928"/>
      <c r="SEB11" s="928"/>
      <c r="SEC11" s="928"/>
      <c r="SED11" s="928"/>
      <c r="SEE11" s="928"/>
      <c r="SEF11" s="928"/>
      <c r="SEG11" s="928"/>
      <c r="SEH11" s="928"/>
      <c r="SEI11" s="928"/>
      <c r="SEJ11" s="928"/>
      <c r="SEK11" s="928"/>
      <c r="SEL11" s="928"/>
      <c r="SEM11" s="928"/>
      <c r="SEN11" s="928"/>
      <c r="SEO11" s="928"/>
      <c r="SEP11" s="928"/>
      <c r="SEQ11" s="928"/>
      <c r="SER11" s="928"/>
      <c r="SES11" s="928"/>
      <c r="SET11" s="928"/>
      <c r="SEU11" s="928"/>
      <c r="SEV11" s="928"/>
      <c r="SEW11" s="928"/>
      <c r="SEX11" s="928"/>
      <c r="SEY11" s="928"/>
      <c r="SEZ11" s="928"/>
      <c r="SFA11" s="928"/>
      <c r="SFB11" s="928"/>
      <c r="SFC11" s="928"/>
      <c r="SFD11" s="928"/>
      <c r="SFE11" s="928"/>
      <c r="SFF11" s="928"/>
      <c r="SFG11" s="928"/>
      <c r="SFH11" s="928"/>
      <c r="SFI11" s="928"/>
      <c r="SFJ11" s="928"/>
      <c r="SFK11" s="928"/>
      <c r="SFL11" s="928"/>
      <c r="SFM11" s="928"/>
      <c r="SFN11" s="928"/>
      <c r="SFO11" s="928"/>
      <c r="SFP11" s="928"/>
      <c r="SFQ11" s="928"/>
      <c r="SFR11" s="928"/>
      <c r="SFS11" s="928"/>
      <c r="SFT11" s="928"/>
      <c r="SFU11" s="928"/>
      <c r="SFV11" s="928"/>
      <c r="SFW11" s="928"/>
      <c r="SFX11" s="928"/>
      <c r="SFY11" s="928"/>
      <c r="SFZ11" s="928"/>
      <c r="SGA11" s="928"/>
      <c r="SGB11" s="928"/>
      <c r="SGC11" s="928"/>
      <c r="SGD11" s="928"/>
      <c r="SGE11" s="928"/>
      <c r="SGF11" s="928"/>
      <c r="SGG11" s="928"/>
      <c r="SGH11" s="928"/>
      <c r="SGI11" s="928"/>
      <c r="SGJ11" s="928"/>
      <c r="SGK11" s="928"/>
      <c r="SGL11" s="928"/>
      <c r="SGM11" s="928"/>
      <c r="SGN11" s="928"/>
      <c r="SGO11" s="928"/>
      <c r="SGP11" s="928"/>
      <c r="SGQ11" s="928"/>
      <c r="SGR11" s="928"/>
      <c r="SGS11" s="928"/>
      <c r="SGT11" s="928"/>
      <c r="SGU11" s="928"/>
      <c r="SGV11" s="928"/>
      <c r="SGW11" s="928"/>
      <c r="SGX11" s="928"/>
      <c r="SGY11" s="928"/>
      <c r="SGZ11" s="928"/>
      <c r="SHA11" s="928"/>
      <c r="SHB11" s="928"/>
      <c r="SHC11" s="928"/>
      <c r="SHD11" s="928"/>
      <c r="SHE11" s="928"/>
      <c r="SHF11" s="928"/>
      <c r="SHG11" s="928"/>
      <c r="SHH11" s="928"/>
      <c r="SHI11" s="928"/>
      <c r="SHJ11" s="928"/>
      <c r="SHK11" s="928"/>
      <c r="SHL11" s="928"/>
      <c r="SHM11" s="928"/>
      <c r="SHN11" s="928"/>
      <c r="SHO11" s="928"/>
      <c r="SHP11" s="928"/>
      <c r="SHQ11" s="928"/>
      <c r="SHR11" s="928"/>
      <c r="SHS11" s="928"/>
      <c r="SHT11" s="928"/>
      <c r="SHU11" s="928"/>
      <c r="SHV11" s="928"/>
      <c r="SHW11" s="928"/>
      <c r="SHX11" s="928"/>
      <c r="SHY11" s="928"/>
      <c r="SHZ11" s="928"/>
      <c r="SIA11" s="928"/>
      <c r="SIB11" s="928"/>
      <c r="SIC11" s="928"/>
      <c r="SID11" s="928"/>
      <c r="SIE11" s="928"/>
      <c r="SIF11" s="928"/>
      <c r="SIG11" s="928"/>
      <c r="SIH11" s="928"/>
      <c r="SII11" s="928"/>
      <c r="SIJ11" s="928"/>
      <c r="SIK11" s="928"/>
      <c r="SIL11" s="928"/>
      <c r="SIM11" s="928"/>
      <c r="SIN11" s="928"/>
      <c r="SIO11" s="928"/>
      <c r="SIP11" s="928"/>
      <c r="SIQ11" s="928"/>
      <c r="SIR11" s="928"/>
      <c r="SIS11" s="928"/>
      <c r="SIT11" s="928"/>
      <c r="SIU11" s="928"/>
      <c r="SIV11" s="928"/>
      <c r="SIW11" s="928"/>
      <c r="SIX11" s="928"/>
      <c r="SIY11" s="928"/>
      <c r="SIZ11" s="928"/>
      <c r="SJA11" s="928"/>
      <c r="SJB11" s="928"/>
      <c r="SJC11" s="928"/>
      <c r="SJD11" s="928"/>
      <c r="SJE11" s="928"/>
      <c r="SJF11" s="928"/>
      <c r="SJG11" s="928"/>
      <c r="SJH11" s="928"/>
      <c r="SJI11" s="928"/>
      <c r="SJJ11" s="928"/>
      <c r="SJK11" s="928"/>
      <c r="SJL11" s="928"/>
      <c r="SJM11" s="928"/>
      <c r="SJN11" s="928"/>
      <c r="SJO11" s="928"/>
      <c r="SJP11" s="928"/>
      <c r="SJQ11" s="928"/>
      <c r="SJR11" s="928"/>
      <c r="SJS11" s="928"/>
      <c r="SJT11" s="928"/>
      <c r="SJU11" s="928"/>
      <c r="SJV11" s="928"/>
      <c r="SJW11" s="928"/>
      <c r="SJX11" s="928"/>
      <c r="SJY11" s="928"/>
      <c r="SJZ11" s="928"/>
      <c r="SKA11" s="928"/>
      <c r="SKB11" s="928"/>
      <c r="SKC11" s="928"/>
      <c r="SKD11" s="928"/>
      <c r="SKE11" s="928"/>
      <c r="SKF11" s="928"/>
      <c r="SKG11" s="928"/>
      <c r="SKH11" s="928"/>
      <c r="SKI11" s="928"/>
      <c r="SKJ11" s="928"/>
      <c r="SKK11" s="928"/>
      <c r="SKL11" s="928"/>
      <c r="SKM11" s="928"/>
      <c r="SKN11" s="928"/>
      <c r="SKO11" s="928"/>
      <c r="SKP11" s="928"/>
      <c r="SKQ11" s="928"/>
      <c r="SKR11" s="928"/>
      <c r="SKS11" s="928"/>
      <c r="SKT11" s="928"/>
      <c r="SKU11" s="928"/>
      <c r="SKV11" s="928"/>
      <c r="SKW11" s="928"/>
      <c r="SKX11" s="928"/>
      <c r="SKY11" s="928"/>
      <c r="SKZ11" s="928"/>
      <c r="SLA11" s="928"/>
      <c r="SLB11" s="928"/>
      <c r="SLC11" s="928"/>
      <c r="SLD11" s="928"/>
      <c r="SLE11" s="928"/>
      <c r="SLF11" s="928"/>
      <c r="SLG11" s="928"/>
      <c r="SLH11" s="928"/>
      <c r="SLI11" s="928"/>
      <c r="SLJ11" s="928"/>
      <c r="SLK11" s="928"/>
      <c r="SLL11" s="928"/>
      <c r="SLM11" s="928"/>
      <c r="SLN11" s="928"/>
      <c r="SLO11" s="928"/>
      <c r="SLP11" s="928"/>
      <c r="SLQ11" s="928"/>
      <c r="SLR11" s="928"/>
      <c r="SLS11" s="928"/>
      <c r="SLT11" s="928"/>
      <c r="SLU11" s="928"/>
      <c r="SLV11" s="928"/>
      <c r="SLW11" s="928"/>
      <c r="SLX11" s="928"/>
      <c r="SLY11" s="928"/>
      <c r="SLZ11" s="928"/>
      <c r="SMA11" s="928"/>
      <c r="SMB11" s="928"/>
      <c r="SMC11" s="928"/>
      <c r="SMD11" s="928"/>
      <c r="SME11" s="928"/>
      <c r="SMF11" s="928"/>
      <c r="SMG11" s="928"/>
      <c r="SMH11" s="928"/>
      <c r="SMI11" s="928"/>
      <c r="SMJ11" s="928"/>
      <c r="SMK11" s="928"/>
      <c r="SML11" s="928"/>
      <c r="SMM11" s="928"/>
      <c r="SMN11" s="928"/>
      <c r="SMO11" s="928"/>
      <c r="SMP11" s="928"/>
      <c r="SMQ11" s="928"/>
      <c r="SMR11" s="928"/>
      <c r="SMS11" s="928"/>
      <c r="SMT11" s="928"/>
      <c r="SMU11" s="928"/>
      <c r="SMV11" s="928"/>
      <c r="SMW11" s="928"/>
      <c r="SMX11" s="928"/>
      <c r="SMY11" s="928"/>
      <c r="SMZ11" s="928"/>
      <c r="SNA11" s="928"/>
      <c r="SNB11" s="928"/>
      <c r="SNC11" s="928"/>
      <c r="SND11" s="928"/>
      <c r="SNE11" s="928"/>
      <c r="SNF11" s="928"/>
      <c r="SNG11" s="928"/>
      <c r="SNH11" s="928"/>
      <c r="SNI11" s="928"/>
      <c r="SNJ11" s="928"/>
      <c r="SNK11" s="928"/>
      <c r="SNL11" s="928"/>
      <c r="SNM11" s="928"/>
      <c r="SNN11" s="928"/>
      <c r="SNO11" s="928"/>
      <c r="SNP11" s="928"/>
      <c r="SNQ11" s="928"/>
      <c r="SNR11" s="928"/>
      <c r="SNS11" s="928"/>
      <c r="SNT11" s="928"/>
      <c r="SNU11" s="928"/>
      <c r="SNV11" s="928"/>
      <c r="SNW11" s="928"/>
      <c r="SNX11" s="928"/>
      <c r="SNY11" s="928"/>
      <c r="SNZ11" s="928"/>
      <c r="SOA11" s="928"/>
      <c r="SOB11" s="928"/>
      <c r="SOC11" s="928"/>
      <c r="SOD11" s="928"/>
      <c r="SOE11" s="928"/>
      <c r="SOF11" s="928"/>
      <c r="SOG11" s="928"/>
      <c r="SOH11" s="928"/>
      <c r="SOI11" s="928"/>
      <c r="SOJ11" s="928"/>
      <c r="SOK11" s="928"/>
      <c r="SOL11" s="928"/>
      <c r="SOM11" s="928"/>
      <c r="SON11" s="928"/>
      <c r="SOO11" s="928"/>
      <c r="SOP11" s="928"/>
      <c r="SOQ11" s="928"/>
      <c r="SOR11" s="928"/>
      <c r="SOS11" s="928"/>
      <c r="SOT11" s="928"/>
      <c r="SOU11" s="928"/>
      <c r="SOV11" s="928"/>
      <c r="SOW11" s="928"/>
      <c r="SOX11" s="928"/>
      <c r="SOY11" s="928"/>
      <c r="SOZ11" s="928"/>
      <c r="SPA11" s="928"/>
      <c r="SPB11" s="928"/>
      <c r="SPC11" s="928"/>
      <c r="SPD11" s="928"/>
      <c r="SPE11" s="928"/>
      <c r="SPF11" s="928"/>
      <c r="SPG11" s="928"/>
      <c r="SPH11" s="928"/>
      <c r="SPI11" s="928"/>
      <c r="SPJ11" s="928"/>
      <c r="SPK11" s="928"/>
      <c r="SPL11" s="928"/>
      <c r="SPM11" s="928"/>
      <c r="SPN11" s="928"/>
      <c r="SPO11" s="928"/>
      <c r="SPP11" s="928"/>
      <c r="SPQ11" s="928"/>
      <c r="SPR11" s="928"/>
      <c r="SPS11" s="928"/>
      <c r="SPT11" s="928"/>
      <c r="SPU11" s="928"/>
      <c r="SPV11" s="928"/>
      <c r="SPW11" s="928"/>
      <c r="SPX11" s="928"/>
      <c r="SPY11" s="928"/>
      <c r="SPZ11" s="928"/>
      <c r="SQA11" s="928"/>
      <c r="SQB11" s="928"/>
      <c r="SQC11" s="928"/>
      <c r="SQD11" s="928"/>
      <c r="SQE11" s="928"/>
      <c r="SQF11" s="928"/>
      <c r="SQG11" s="928"/>
      <c r="SQH11" s="928"/>
      <c r="SQI11" s="928"/>
      <c r="SQJ11" s="928"/>
      <c r="SQK11" s="928"/>
      <c r="SQL11" s="928"/>
      <c r="SQM11" s="928"/>
      <c r="SQN11" s="928"/>
      <c r="SQO11" s="928"/>
      <c r="SQP11" s="928"/>
      <c r="SQQ11" s="928"/>
      <c r="SQR11" s="928"/>
      <c r="SQS11" s="928"/>
      <c r="SQT11" s="928"/>
      <c r="SQU11" s="928"/>
      <c r="SQV11" s="928"/>
      <c r="SQW11" s="928"/>
      <c r="SQX11" s="928"/>
      <c r="SQY11" s="928"/>
      <c r="SQZ11" s="928"/>
      <c r="SRA11" s="928"/>
      <c r="SRB11" s="928"/>
      <c r="SRC11" s="928"/>
      <c r="SRD11" s="928"/>
      <c r="SRE11" s="928"/>
      <c r="SRF11" s="928"/>
      <c r="SRG11" s="928"/>
      <c r="SRH11" s="928"/>
      <c r="SRI11" s="928"/>
      <c r="SRJ11" s="928"/>
      <c r="SRK11" s="928"/>
      <c r="SRL11" s="928"/>
      <c r="SRM11" s="928"/>
      <c r="SRN11" s="928"/>
      <c r="SRO11" s="928"/>
      <c r="SRP11" s="928"/>
      <c r="SRQ11" s="928"/>
      <c r="SRR11" s="928"/>
      <c r="SRS11" s="928"/>
      <c r="SRT11" s="928"/>
      <c r="SRU11" s="928"/>
      <c r="SRV11" s="928"/>
      <c r="SRW11" s="928"/>
      <c r="SRX11" s="928"/>
      <c r="SRY11" s="928"/>
      <c r="SRZ11" s="928"/>
      <c r="SSA11" s="928"/>
      <c r="SSB11" s="928"/>
      <c r="SSC11" s="928"/>
      <c r="SSD11" s="928"/>
      <c r="SSE11" s="928"/>
      <c r="SSF11" s="928"/>
      <c r="SSG11" s="928"/>
      <c r="SSH11" s="928"/>
      <c r="SSI11" s="928"/>
      <c r="SSJ11" s="928"/>
      <c r="SSK11" s="928"/>
      <c r="SSL11" s="928"/>
      <c r="SSM11" s="928"/>
      <c r="SSN11" s="928"/>
      <c r="SSO11" s="928"/>
      <c r="SSP11" s="928"/>
      <c r="SSQ11" s="928"/>
      <c r="SSR11" s="928"/>
      <c r="SSS11" s="928"/>
      <c r="SST11" s="928"/>
      <c r="SSU11" s="928"/>
      <c r="SSV11" s="928"/>
      <c r="SSW11" s="928"/>
      <c r="SSX11" s="928"/>
      <c r="SSY11" s="928"/>
      <c r="SSZ11" s="928"/>
      <c r="STA11" s="928"/>
      <c r="STB11" s="928"/>
      <c r="STC11" s="928"/>
      <c r="STD11" s="928"/>
      <c r="STE11" s="928"/>
      <c r="STF11" s="928"/>
      <c r="STG11" s="928"/>
      <c r="STH11" s="928"/>
      <c r="STI11" s="928"/>
      <c r="STJ11" s="928"/>
      <c r="STK11" s="928"/>
      <c r="STL11" s="928"/>
      <c r="STM11" s="928"/>
      <c r="STN11" s="928"/>
      <c r="STO11" s="928"/>
      <c r="STP11" s="928"/>
      <c r="STQ11" s="928"/>
      <c r="STR11" s="928"/>
      <c r="STS11" s="928"/>
      <c r="STT11" s="928"/>
      <c r="STU11" s="928"/>
      <c r="STV11" s="928"/>
      <c r="STW11" s="928"/>
      <c r="STX11" s="928"/>
      <c r="STY11" s="928"/>
      <c r="STZ11" s="928"/>
      <c r="SUA11" s="928"/>
      <c r="SUB11" s="928"/>
      <c r="SUC11" s="928"/>
      <c r="SUD11" s="928"/>
      <c r="SUE11" s="928"/>
      <c r="SUF11" s="928"/>
      <c r="SUG11" s="928"/>
      <c r="SUH11" s="928"/>
      <c r="SUI11" s="928"/>
      <c r="SUJ11" s="928"/>
      <c r="SUK11" s="928"/>
      <c r="SUL11" s="928"/>
      <c r="SUM11" s="928"/>
      <c r="SUN11" s="928"/>
      <c r="SUO11" s="928"/>
      <c r="SUP11" s="928"/>
      <c r="SUQ11" s="928"/>
      <c r="SUR11" s="928"/>
      <c r="SUS11" s="928"/>
      <c r="SUT11" s="928"/>
      <c r="SUU11" s="928"/>
      <c r="SUV11" s="928"/>
      <c r="SUW11" s="928"/>
      <c r="SUX11" s="928"/>
      <c r="SUY11" s="928"/>
      <c r="SUZ11" s="928"/>
      <c r="SVA11" s="928"/>
      <c r="SVB11" s="928"/>
      <c r="SVC11" s="928"/>
      <c r="SVD11" s="928"/>
      <c r="SVE11" s="928"/>
      <c r="SVF11" s="928"/>
      <c r="SVG11" s="928"/>
      <c r="SVH11" s="928"/>
      <c r="SVI11" s="928"/>
      <c r="SVJ11" s="928"/>
      <c r="SVK11" s="928"/>
      <c r="SVL11" s="928"/>
      <c r="SVM11" s="928"/>
      <c r="SVN11" s="928"/>
      <c r="SVO11" s="928"/>
      <c r="SVP11" s="928"/>
      <c r="SVQ11" s="928"/>
      <c r="SVR11" s="928"/>
      <c r="SVS11" s="928"/>
      <c r="SVT11" s="928"/>
      <c r="SVU11" s="928"/>
      <c r="SVV11" s="928"/>
      <c r="SVW11" s="928"/>
      <c r="SVX11" s="928"/>
      <c r="SVY11" s="928"/>
      <c r="SVZ11" s="928"/>
      <c r="SWA11" s="928"/>
      <c r="SWB11" s="928"/>
      <c r="SWC11" s="928"/>
      <c r="SWD11" s="928"/>
      <c r="SWE11" s="928"/>
      <c r="SWF11" s="928"/>
      <c r="SWG11" s="928"/>
      <c r="SWH11" s="928"/>
      <c r="SWI11" s="928"/>
      <c r="SWJ11" s="928"/>
      <c r="SWK11" s="928"/>
      <c r="SWL11" s="928"/>
      <c r="SWM11" s="928"/>
      <c r="SWN11" s="928"/>
      <c r="SWO11" s="928"/>
      <c r="SWP11" s="928"/>
      <c r="SWQ11" s="928"/>
      <c r="SWR11" s="928"/>
      <c r="SWS11" s="928"/>
      <c r="SWT11" s="928"/>
      <c r="SWU11" s="928"/>
      <c r="SWV11" s="928"/>
      <c r="SWW11" s="928"/>
      <c r="SWX11" s="928"/>
      <c r="SWY11" s="928"/>
      <c r="SWZ11" s="928"/>
      <c r="SXA11" s="928"/>
      <c r="SXB11" s="928"/>
      <c r="SXC11" s="928"/>
      <c r="SXD11" s="928"/>
      <c r="SXE11" s="928"/>
      <c r="SXF11" s="928"/>
      <c r="SXG11" s="928"/>
      <c r="SXH11" s="928"/>
      <c r="SXI11" s="928"/>
      <c r="SXJ11" s="928"/>
      <c r="SXK11" s="928"/>
      <c r="SXL11" s="928"/>
      <c r="SXM11" s="928"/>
      <c r="SXN11" s="928"/>
      <c r="SXO11" s="928"/>
      <c r="SXP11" s="928"/>
      <c r="SXQ11" s="928"/>
      <c r="SXR11" s="928"/>
      <c r="SXS11" s="928"/>
      <c r="SXT11" s="928"/>
      <c r="SXU11" s="928"/>
      <c r="SXV11" s="928"/>
      <c r="SXW11" s="928"/>
      <c r="SXX11" s="928"/>
      <c r="SXY11" s="928"/>
      <c r="SXZ11" s="928"/>
      <c r="SYA11" s="928"/>
      <c r="SYB11" s="928"/>
      <c r="SYC11" s="928"/>
      <c r="SYD11" s="928"/>
      <c r="SYE11" s="928"/>
      <c r="SYF11" s="928"/>
      <c r="SYG11" s="928"/>
      <c r="SYH11" s="928"/>
      <c r="SYI11" s="928"/>
      <c r="SYJ11" s="928"/>
      <c r="SYK11" s="928"/>
      <c r="SYL11" s="928"/>
      <c r="SYM11" s="928"/>
      <c r="SYN11" s="928"/>
      <c r="SYO11" s="928"/>
      <c r="SYP11" s="928"/>
      <c r="SYQ11" s="928"/>
      <c r="SYR11" s="928"/>
      <c r="SYS11" s="928"/>
      <c r="SYT11" s="928"/>
      <c r="SYU11" s="928"/>
      <c r="SYV11" s="928"/>
      <c r="SYW11" s="928"/>
      <c r="SYX11" s="928"/>
      <c r="SYY11" s="928"/>
      <c r="SYZ11" s="928"/>
      <c r="SZA11" s="928"/>
      <c r="SZB11" s="928"/>
      <c r="SZC11" s="928"/>
      <c r="SZD11" s="928"/>
      <c r="SZE11" s="928"/>
      <c r="SZF11" s="928"/>
      <c r="SZG11" s="928"/>
      <c r="SZH11" s="928"/>
      <c r="SZI11" s="928"/>
      <c r="SZJ11" s="928"/>
      <c r="SZK11" s="928"/>
      <c r="SZL11" s="928"/>
      <c r="SZM11" s="928"/>
      <c r="SZN11" s="928"/>
      <c r="SZO11" s="928"/>
      <c r="SZP11" s="928"/>
      <c r="SZQ11" s="928"/>
      <c r="SZR11" s="928"/>
      <c r="SZS11" s="928"/>
      <c r="SZT11" s="928"/>
      <c r="SZU11" s="928"/>
      <c r="SZV11" s="928"/>
      <c r="SZW11" s="928"/>
      <c r="SZX11" s="928"/>
      <c r="SZY11" s="928"/>
      <c r="SZZ11" s="928"/>
      <c r="TAA11" s="928"/>
      <c r="TAB11" s="928"/>
      <c r="TAC11" s="928"/>
      <c r="TAD11" s="928"/>
      <c r="TAE11" s="928"/>
      <c r="TAF11" s="928"/>
      <c r="TAG11" s="928"/>
      <c r="TAH11" s="928"/>
      <c r="TAI11" s="928"/>
      <c r="TAJ11" s="928"/>
      <c r="TAK11" s="928"/>
      <c r="TAL11" s="928"/>
      <c r="TAM11" s="928"/>
      <c r="TAN11" s="928"/>
      <c r="TAO11" s="928"/>
      <c r="TAP11" s="928"/>
      <c r="TAQ11" s="928"/>
      <c r="TAR11" s="928"/>
      <c r="TAS11" s="928"/>
      <c r="TAT11" s="928"/>
      <c r="TAU11" s="928"/>
      <c r="TAV11" s="928"/>
      <c r="TAW11" s="928"/>
      <c r="TAX11" s="928"/>
      <c r="TAY11" s="928"/>
      <c r="TAZ11" s="928"/>
      <c r="TBA11" s="928"/>
      <c r="TBB11" s="928"/>
      <c r="TBC11" s="928"/>
      <c r="TBD11" s="928"/>
      <c r="TBE11" s="928"/>
      <c r="TBF11" s="928"/>
      <c r="TBG11" s="928"/>
      <c r="TBH11" s="928"/>
      <c r="TBI11" s="928"/>
      <c r="TBJ11" s="928"/>
      <c r="TBK11" s="928"/>
      <c r="TBL11" s="928"/>
      <c r="TBM11" s="928"/>
      <c r="TBN11" s="928"/>
      <c r="TBO11" s="928"/>
      <c r="TBP11" s="928"/>
      <c r="TBQ11" s="928"/>
      <c r="TBR11" s="928"/>
      <c r="TBS11" s="928"/>
      <c r="TBT11" s="928"/>
      <c r="TBU11" s="928"/>
      <c r="TBV11" s="928"/>
      <c r="TBW11" s="928"/>
      <c r="TBX11" s="928"/>
      <c r="TBY11" s="928"/>
      <c r="TBZ11" s="928"/>
      <c r="TCA11" s="928"/>
      <c r="TCB11" s="928"/>
      <c r="TCC11" s="928"/>
      <c r="TCD11" s="928"/>
      <c r="TCE11" s="928"/>
      <c r="TCF11" s="928"/>
      <c r="TCG11" s="928"/>
      <c r="TCH11" s="928"/>
      <c r="TCI11" s="928"/>
      <c r="TCJ11" s="928"/>
      <c r="TCK11" s="928"/>
      <c r="TCL11" s="928"/>
      <c r="TCM11" s="928"/>
      <c r="TCN11" s="928"/>
      <c r="TCO11" s="928"/>
      <c r="TCP11" s="928"/>
      <c r="TCQ11" s="928"/>
      <c r="TCR11" s="928"/>
      <c r="TCS11" s="928"/>
      <c r="TCT11" s="928"/>
      <c r="TCU11" s="928"/>
      <c r="TCV11" s="928"/>
      <c r="TCW11" s="928"/>
      <c r="TCX11" s="928"/>
      <c r="TCY11" s="928"/>
      <c r="TCZ11" s="928"/>
      <c r="TDA11" s="928"/>
      <c r="TDB11" s="928"/>
      <c r="TDC11" s="928"/>
      <c r="TDD11" s="928"/>
      <c r="TDE11" s="928"/>
      <c r="TDF11" s="928"/>
      <c r="TDG11" s="928"/>
      <c r="TDH11" s="928"/>
      <c r="TDI11" s="928"/>
      <c r="TDJ11" s="928"/>
      <c r="TDK11" s="928"/>
      <c r="TDL11" s="928"/>
      <c r="TDM11" s="928"/>
      <c r="TDN11" s="928"/>
      <c r="TDO11" s="928"/>
      <c r="TDP11" s="928"/>
      <c r="TDQ11" s="928"/>
      <c r="TDR11" s="928"/>
      <c r="TDS11" s="928"/>
      <c r="TDT11" s="928"/>
      <c r="TDU11" s="928"/>
      <c r="TDV11" s="928"/>
      <c r="TDW11" s="928"/>
      <c r="TDX11" s="928"/>
      <c r="TDY11" s="928"/>
      <c r="TDZ11" s="928"/>
      <c r="TEA11" s="928"/>
      <c r="TEB11" s="928"/>
      <c r="TEC11" s="928"/>
      <c r="TED11" s="928"/>
      <c r="TEE11" s="928"/>
      <c r="TEF11" s="928"/>
      <c r="TEG11" s="928"/>
      <c r="TEH11" s="928"/>
      <c r="TEI11" s="928"/>
      <c r="TEJ11" s="928"/>
      <c r="TEK11" s="928"/>
      <c r="TEL11" s="928"/>
      <c r="TEM11" s="928"/>
      <c r="TEN11" s="928"/>
      <c r="TEO11" s="928"/>
      <c r="TEP11" s="928"/>
      <c r="TEQ11" s="928"/>
      <c r="TER11" s="928"/>
      <c r="TES11" s="928"/>
      <c r="TET11" s="928"/>
      <c r="TEU11" s="928"/>
      <c r="TEV11" s="928"/>
      <c r="TEW11" s="928"/>
      <c r="TEX11" s="928"/>
      <c r="TEY11" s="928"/>
      <c r="TEZ11" s="928"/>
      <c r="TFA11" s="928"/>
      <c r="TFB11" s="928"/>
      <c r="TFC11" s="928"/>
      <c r="TFD11" s="928"/>
      <c r="TFE11" s="928"/>
      <c r="TFF11" s="928"/>
      <c r="TFG11" s="928"/>
      <c r="TFH11" s="928"/>
      <c r="TFI11" s="928"/>
      <c r="TFJ11" s="928"/>
      <c r="TFK11" s="928"/>
      <c r="TFL11" s="928"/>
      <c r="TFM11" s="928"/>
      <c r="TFN11" s="928"/>
      <c r="TFO11" s="928"/>
      <c r="TFP11" s="928"/>
      <c r="TFQ11" s="928"/>
      <c r="TFR11" s="928"/>
      <c r="TFS11" s="928"/>
      <c r="TFT11" s="928"/>
      <c r="TFU11" s="928"/>
      <c r="TFV11" s="928"/>
      <c r="TFW11" s="928"/>
      <c r="TFX11" s="928"/>
      <c r="TFY11" s="928"/>
      <c r="TFZ11" s="928"/>
      <c r="TGA11" s="928"/>
      <c r="TGB11" s="928"/>
      <c r="TGC11" s="928"/>
      <c r="TGD11" s="928"/>
      <c r="TGE11" s="928"/>
      <c r="TGF11" s="928"/>
      <c r="TGG11" s="928"/>
      <c r="TGH11" s="928"/>
      <c r="TGI11" s="928"/>
      <c r="TGJ11" s="928"/>
      <c r="TGK11" s="928"/>
      <c r="TGL11" s="928"/>
      <c r="TGM11" s="928"/>
      <c r="TGN11" s="928"/>
      <c r="TGO11" s="928"/>
      <c r="TGP11" s="928"/>
      <c r="TGQ11" s="928"/>
      <c r="TGR11" s="928"/>
      <c r="TGS11" s="928"/>
      <c r="TGT11" s="928"/>
      <c r="TGU11" s="928"/>
      <c r="TGV11" s="928"/>
      <c r="TGW11" s="928"/>
      <c r="TGX11" s="928"/>
      <c r="TGY11" s="928"/>
      <c r="TGZ11" s="928"/>
      <c r="THA11" s="928"/>
      <c r="THB11" s="928"/>
      <c r="THC11" s="928"/>
      <c r="THD11" s="928"/>
      <c r="THE11" s="928"/>
      <c r="THF11" s="928"/>
      <c r="THG11" s="928"/>
      <c r="THH11" s="928"/>
      <c r="THI11" s="928"/>
      <c r="THJ11" s="928"/>
      <c r="THK11" s="928"/>
      <c r="THL11" s="928"/>
      <c r="THM11" s="928"/>
      <c r="THN11" s="928"/>
      <c r="THO11" s="928"/>
      <c r="THP11" s="928"/>
      <c r="THQ11" s="928"/>
      <c r="THR11" s="928"/>
      <c r="THS11" s="928"/>
      <c r="THT11" s="928"/>
      <c r="THU11" s="928"/>
      <c r="THV11" s="928"/>
      <c r="THW11" s="928"/>
      <c r="THX11" s="928"/>
      <c r="THY11" s="928"/>
      <c r="THZ11" s="928"/>
      <c r="TIA11" s="928"/>
      <c r="TIB11" s="928"/>
      <c r="TIC11" s="928"/>
      <c r="TID11" s="928"/>
      <c r="TIE11" s="928"/>
      <c r="TIF11" s="928"/>
      <c r="TIG11" s="928"/>
      <c r="TIH11" s="928"/>
      <c r="TII11" s="928"/>
      <c r="TIJ11" s="928"/>
      <c r="TIK11" s="928"/>
      <c r="TIL11" s="928"/>
      <c r="TIM11" s="928"/>
      <c r="TIN11" s="928"/>
      <c r="TIO11" s="928"/>
      <c r="TIP11" s="928"/>
      <c r="TIQ11" s="928"/>
      <c r="TIR11" s="928"/>
      <c r="TIS11" s="928"/>
      <c r="TIT11" s="928"/>
      <c r="TIU11" s="928"/>
      <c r="TIV11" s="928"/>
      <c r="TIW11" s="928"/>
      <c r="TIX11" s="928"/>
      <c r="TIY11" s="928"/>
      <c r="TIZ11" s="928"/>
      <c r="TJA11" s="928"/>
      <c r="TJB11" s="928"/>
      <c r="TJC11" s="928"/>
      <c r="TJD11" s="928"/>
      <c r="TJE11" s="928"/>
      <c r="TJF11" s="928"/>
      <c r="TJG11" s="928"/>
      <c r="TJH11" s="928"/>
      <c r="TJI11" s="928"/>
      <c r="TJJ11" s="928"/>
      <c r="TJK11" s="928"/>
      <c r="TJL11" s="928"/>
      <c r="TJM11" s="928"/>
      <c r="TJN11" s="928"/>
      <c r="TJO11" s="928"/>
      <c r="TJP11" s="928"/>
      <c r="TJQ11" s="928"/>
      <c r="TJR11" s="928"/>
      <c r="TJS11" s="928"/>
      <c r="TJT11" s="928"/>
      <c r="TJU11" s="928"/>
      <c r="TJV11" s="928"/>
      <c r="TJW11" s="928"/>
      <c r="TJX11" s="928"/>
      <c r="TJY11" s="928"/>
      <c r="TJZ11" s="928"/>
      <c r="TKA11" s="928"/>
      <c r="TKB11" s="928"/>
      <c r="TKC11" s="928"/>
      <c r="TKD11" s="928"/>
      <c r="TKE11" s="928"/>
      <c r="TKF11" s="928"/>
      <c r="TKG11" s="928"/>
      <c r="TKH11" s="928"/>
      <c r="TKI11" s="928"/>
      <c r="TKJ11" s="928"/>
      <c r="TKK11" s="928"/>
      <c r="TKL11" s="928"/>
      <c r="TKM11" s="928"/>
      <c r="TKN11" s="928"/>
      <c r="TKO11" s="928"/>
      <c r="TKP11" s="928"/>
      <c r="TKQ11" s="928"/>
      <c r="TKR11" s="928"/>
      <c r="TKS11" s="928"/>
      <c r="TKT11" s="928"/>
      <c r="TKU11" s="928"/>
      <c r="TKV11" s="928"/>
      <c r="TKW11" s="928"/>
      <c r="TKX11" s="928"/>
      <c r="TKY11" s="928"/>
      <c r="TKZ11" s="928"/>
      <c r="TLA11" s="928"/>
      <c r="TLB11" s="928"/>
      <c r="TLC11" s="928"/>
      <c r="TLD11" s="928"/>
      <c r="TLE11" s="928"/>
      <c r="TLF11" s="928"/>
      <c r="TLG11" s="928"/>
      <c r="TLH11" s="928"/>
      <c r="TLI11" s="928"/>
      <c r="TLJ11" s="928"/>
      <c r="TLK11" s="928"/>
      <c r="TLL11" s="928"/>
      <c r="TLM11" s="928"/>
      <c r="TLN11" s="928"/>
      <c r="TLO11" s="928"/>
      <c r="TLP11" s="928"/>
      <c r="TLQ11" s="928"/>
      <c r="TLR11" s="928"/>
      <c r="TLS11" s="928"/>
      <c r="TLT11" s="928"/>
      <c r="TLU11" s="928"/>
      <c r="TLV11" s="928"/>
      <c r="TLW11" s="928"/>
      <c r="TLX11" s="928"/>
      <c r="TLY11" s="928"/>
      <c r="TLZ11" s="928"/>
      <c r="TMA11" s="928"/>
      <c r="TMB11" s="928"/>
      <c r="TMC11" s="928"/>
      <c r="TMD11" s="928"/>
      <c r="TME11" s="928"/>
      <c r="TMF11" s="928"/>
      <c r="TMG11" s="928"/>
      <c r="TMH11" s="928"/>
      <c r="TMI11" s="928"/>
      <c r="TMJ11" s="928"/>
      <c r="TMK11" s="928"/>
      <c r="TML11" s="928"/>
      <c r="TMM11" s="928"/>
      <c r="TMN11" s="928"/>
      <c r="TMO11" s="928"/>
      <c r="TMP11" s="928"/>
      <c r="TMQ11" s="928"/>
      <c r="TMR11" s="928"/>
      <c r="TMS11" s="928"/>
      <c r="TMT11" s="928"/>
      <c r="TMU11" s="928"/>
      <c r="TMV11" s="928"/>
      <c r="TMW11" s="928"/>
      <c r="TMX11" s="928"/>
      <c r="TMY11" s="928"/>
      <c r="TMZ11" s="928"/>
      <c r="TNA11" s="928"/>
      <c r="TNB11" s="928"/>
      <c r="TNC11" s="928"/>
      <c r="TND11" s="928"/>
      <c r="TNE11" s="928"/>
      <c r="TNF11" s="928"/>
      <c r="TNG11" s="928"/>
      <c r="TNH11" s="928"/>
      <c r="TNI11" s="928"/>
      <c r="TNJ11" s="928"/>
      <c r="TNK11" s="928"/>
      <c r="TNL11" s="928"/>
      <c r="TNM11" s="928"/>
      <c r="TNN11" s="928"/>
      <c r="TNO11" s="928"/>
      <c r="TNP11" s="928"/>
      <c r="TNQ11" s="928"/>
      <c r="TNR11" s="928"/>
      <c r="TNS11" s="928"/>
      <c r="TNT11" s="928"/>
      <c r="TNU11" s="928"/>
      <c r="TNV11" s="928"/>
      <c r="TNW11" s="928"/>
      <c r="TNX11" s="928"/>
      <c r="TNY11" s="928"/>
      <c r="TNZ11" s="928"/>
      <c r="TOA11" s="928"/>
      <c r="TOB11" s="928"/>
      <c r="TOC11" s="928"/>
      <c r="TOD11" s="928"/>
      <c r="TOE11" s="928"/>
      <c r="TOF11" s="928"/>
      <c r="TOG11" s="928"/>
      <c r="TOH11" s="928"/>
      <c r="TOI11" s="928"/>
      <c r="TOJ11" s="928"/>
      <c r="TOK11" s="928"/>
      <c r="TOL11" s="928"/>
      <c r="TOM11" s="928"/>
      <c r="TON11" s="928"/>
      <c r="TOO11" s="928"/>
      <c r="TOP11" s="928"/>
      <c r="TOQ11" s="928"/>
      <c r="TOR11" s="928"/>
      <c r="TOS11" s="928"/>
      <c r="TOT11" s="928"/>
      <c r="TOU11" s="928"/>
      <c r="TOV11" s="928"/>
      <c r="TOW11" s="928"/>
      <c r="TOX11" s="928"/>
      <c r="TOY11" s="928"/>
      <c r="TOZ11" s="928"/>
      <c r="TPA11" s="928"/>
      <c r="TPB11" s="928"/>
      <c r="TPC11" s="928"/>
      <c r="TPD11" s="928"/>
      <c r="TPE11" s="928"/>
      <c r="TPF11" s="928"/>
      <c r="TPG11" s="928"/>
      <c r="TPH11" s="928"/>
      <c r="TPI11" s="928"/>
      <c r="TPJ11" s="928"/>
      <c r="TPK11" s="928"/>
      <c r="TPL11" s="928"/>
      <c r="TPM11" s="928"/>
      <c r="TPN11" s="928"/>
      <c r="TPO11" s="928"/>
      <c r="TPP11" s="928"/>
      <c r="TPQ11" s="928"/>
      <c r="TPR11" s="928"/>
      <c r="TPS11" s="928"/>
      <c r="TPT11" s="928"/>
      <c r="TPU11" s="928"/>
      <c r="TPV11" s="928"/>
      <c r="TPW11" s="928"/>
      <c r="TPX11" s="928"/>
      <c r="TPY11" s="928"/>
      <c r="TPZ11" s="928"/>
      <c r="TQA11" s="928"/>
      <c r="TQB11" s="928"/>
      <c r="TQC11" s="928"/>
      <c r="TQD11" s="928"/>
      <c r="TQE11" s="928"/>
      <c r="TQF11" s="928"/>
      <c r="TQG11" s="928"/>
      <c r="TQH11" s="928"/>
      <c r="TQI11" s="928"/>
      <c r="TQJ11" s="928"/>
      <c r="TQK11" s="928"/>
      <c r="TQL11" s="928"/>
      <c r="TQM11" s="928"/>
      <c r="TQN11" s="928"/>
      <c r="TQO11" s="928"/>
      <c r="TQP11" s="928"/>
      <c r="TQQ11" s="928"/>
      <c r="TQR11" s="928"/>
      <c r="TQS11" s="928"/>
      <c r="TQT11" s="928"/>
      <c r="TQU11" s="928"/>
      <c r="TQV11" s="928"/>
      <c r="TQW11" s="928"/>
      <c r="TQX11" s="928"/>
      <c r="TQY11" s="928"/>
      <c r="TQZ11" s="928"/>
      <c r="TRA11" s="928"/>
      <c r="TRB11" s="928"/>
      <c r="TRC11" s="928"/>
      <c r="TRD11" s="928"/>
      <c r="TRE11" s="928"/>
      <c r="TRF11" s="928"/>
      <c r="TRG11" s="928"/>
      <c r="TRH11" s="928"/>
      <c r="TRI11" s="928"/>
      <c r="TRJ11" s="928"/>
      <c r="TRK11" s="928"/>
      <c r="TRL11" s="928"/>
      <c r="TRM11" s="928"/>
      <c r="TRN11" s="928"/>
      <c r="TRO11" s="928"/>
      <c r="TRP11" s="928"/>
      <c r="TRQ11" s="928"/>
      <c r="TRR11" s="928"/>
      <c r="TRS11" s="928"/>
      <c r="TRT11" s="928"/>
      <c r="TRU11" s="928"/>
      <c r="TRV11" s="928"/>
      <c r="TRW11" s="928"/>
      <c r="TRX11" s="928"/>
      <c r="TRY11" s="928"/>
      <c r="TRZ11" s="928"/>
      <c r="TSA11" s="928"/>
      <c r="TSB11" s="928"/>
      <c r="TSC11" s="928"/>
      <c r="TSD11" s="928"/>
      <c r="TSE11" s="928"/>
      <c r="TSF11" s="928"/>
      <c r="TSG11" s="928"/>
      <c r="TSH11" s="928"/>
      <c r="TSI11" s="928"/>
      <c r="TSJ11" s="928"/>
      <c r="TSK11" s="928"/>
      <c r="TSL11" s="928"/>
      <c r="TSM11" s="928"/>
      <c r="TSN11" s="928"/>
      <c r="TSO11" s="928"/>
      <c r="TSP11" s="928"/>
      <c r="TSQ11" s="928"/>
      <c r="TSR11" s="928"/>
      <c r="TSS11" s="928"/>
      <c r="TST11" s="928"/>
      <c r="TSU11" s="928"/>
      <c r="TSV11" s="928"/>
      <c r="TSW11" s="928"/>
      <c r="TSX11" s="928"/>
      <c r="TSY11" s="928"/>
      <c r="TSZ11" s="928"/>
      <c r="TTA11" s="928"/>
      <c r="TTB11" s="928"/>
      <c r="TTC11" s="928"/>
      <c r="TTD11" s="928"/>
      <c r="TTE11" s="928"/>
      <c r="TTF11" s="928"/>
      <c r="TTG11" s="928"/>
      <c r="TTH11" s="928"/>
      <c r="TTI11" s="928"/>
      <c r="TTJ11" s="928"/>
      <c r="TTK11" s="928"/>
      <c r="TTL11" s="928"/>
      <c r="TTM11" s="928"/>
      <c r="TTN11" s="928"/>
      <c r="TTO11" s="928"/>
      <c r="TTP11" s="928"/>
      <c r="TTQ11" s="928"/>
      <c r="TTR11" s="928"/>
      <c r="TTS11" s="928"/>
      <c r="TTT11" s="928"/>
      <c r="TTU11" s="928"/>
      <c r="TTV11" s="928"/>
      <c r="TTW11" s="928"/>
      <c r="TTX11" s="928"/>
      <c r="TTY11" s="928"/>
      <c r="TTZ11" s="928"/>
      <c r="TUA11" s="928"/>
      <c r="TUB11" s="928"/>
      <c r="TUC11" s="928"/>
      <c r="TUD11" s="928"/>
      <c r="TUE11" s="928"/>
      <c r="TUF11" s="928"/>
      <c r="TUG11" s="928"/>
      <c r="TUH11" s="928"/>
      <c r="TUI11" s="928"/>
      <c r="TUJ11" s="928"/>
      <c r="TUK11" s="928"/>
      <c r="TUL11" s="928"/>
      <c r="TUM11" s="928"/>
      <c r="TUN11" s="928"/>
      <c r="TUO11" s="928"/>
      <c r="TUP11" s="928"/>
      <c r="TUQ11" s="928"/>
      <c r="TUR11" s="928"/>
      <c r="TUS11" s="928"/>
      <c r="TUT11" s="928"/>
      <c r="TUU11" s="928"/>
      <c r="TUV11" s="928"/>
      <c r="TUW11" s="928"/>
      <c r="TUX11" s="928"/>
      <c r="TUY11" s="928"/>
      <c r="TUZ11" s="928"/>
      <c r="TVA11" s="928"/>
      <c r="TVB11" s="928"/>
      <c r="TVC11" s="928"/>
      <c r="TVD11" s="928"/>
      <c r="TVE11" s="928"/>
      <c r="TVF11" s="928"/>
      <c r="TVG11" s="928"/>
      <c r="TVH11" s="928"/>
      <c r="TVI11" s="928"/>
      <c r="TVJ11" s="928"/>
      <c r="TVK11" s="928"/>
      <c r="TVL11" s="928"/>
      <c r="TVM11" s="928"/>
      <c r="TVN11" s="928"/>
      <c r="TVO11" s="928"/>
      <c r="TVP11" s="928"/>
      <c r="TVQ11" s="928"/>
      <c r="TVR11" s="928"/>
      <c r="TVS11" s="928"/>
      <c r="TVT11" s="928"/>
      <c r="TVU11" s="928"/>
      <c r="TVV11" s="928"/>
      <c r="TVW11" s="928"/>
      <c r="TVX11" s="928"/>
      <c r="TVY11" s="928"/>
      <c r="TVZ11" s="928"/>
      <c r="TWA11" s="928"/>
      <c r="TWB11" s="928"/>
      <c r="TWC11" s="928"/>
      <c r="TWD11" s="928"/>
      <c r="TWE11" s="928"/>
      <c r="TWF11" s="928"/>
      <c r="TWG11" s="928"/>
      <c r="TWH11" s="928"/>
      <c r="TWI11" s="928"/>
      <c r="TWJ11" s="928"/>
      <c r="TWK11" s="928"/>
      <c r="TWL11" s="928"/>
      <c r="TWM11" s="928"/>
      <c r="TWN11" s="928"/>
      <c r="TWO11" s="928"/>
      <c r="TWP11" s="928"/>
      <c r="TWQ11" s="928"/>
      <c r="TWR11" s="928"/>
      <c r="TWS11" s="928"/>
      <c r="TWT11" s="928"/>
      <c r="TWU11" s="928"/>
      <c r="TWV11" s="928"/>
      <c r="TWW11" s="928"/>
      <c r="TWX11" s="928"/>
      <c r="TWY11" s="928"/>
      <c r="TWZ11" s="928"/>
      <c r="TXA11" s="928"/>
      <c r="TXB11" s="928"/>
      <c r="TXC11" s="928"/>
      <c r="TXD11" s="928"/>
      <c r="TXE11" s="928"/>
      <c r="TXF11" s="928"/>
      <c r="TXG11" s="928"/>
      <c r="TXH11" s="928"/>
      <c r="TXI11" s="928"/>
      <c r="TXJ11" s="928"/>
      <c r="TXK11" s="928"/>
      <c r="TXL11" s="928"/>
      <c r="TXM11" s="928"/>
      <c r="TXN11" s="928"/>
      <c r="TXO11" s="928"/>
      <c r="TXP11" s="928"/>
      <c r="TXQ11" s="928"/>
      <c r="TXR11" s="928"/>
      <c r="TXS11" s="928"/>
      <c r="TXT11" s="928"/>
      <c r="TXU11" s="928"/>
      <c r="TXV11" s="928"/>
      <c r="TXW11" s="928"/>
      <c r="TXX11" s="928"/>
      <c r="TXY11" s="928"/>
      <c r="TXZ11" s="928"/>
      <c r="TYA11" s="928"/>
      <c r="TYB11" s="928"/>
      <c r="TYC11" s="928"/>
      <c r="TYD11" s="928"/>
      <c r="TYE11" s="928"/>
      <c r="TYF11" s="928"/>
      <c r="TYG11" s="928"/>
      <c r="TYH11" s="928"/>
      <c r="TYI11" s="928"/>
      <c r="TYJ11" s="928"/>
      <c r="TYK11" s="928"/>
      <c r="TYL11" s="928"/>
      <c r="TYM11" s="928"/>
      <c r="TYN11" s="928"/>
      <c r="TYO11" s="928"/>
      <c r="TYP11" s="928"/>
      <c r="TYQ11" s="928"/>
      <c r="TYR11" s="928"/>
      <c r="TYS11" s="928"/>
      <c r="TYT11" s="928"/>
      <c r="TYU11" s="928"/>
      <c r="TYV11" s="928"/>
      <c r="TYW11" s="928"/>
      <c r="TYX11" s="928"/>
      <c r="TYY11" s="928"/>
      <c r="TYZ11" s="928"/>
      <c r="TZA11" s="928"/>
      <c r="TZB11" s="928"/>
      <c r="TZC11" s="928"/>
      <c r="TZD11" s="928"/>
      <c r="TZE11" s="928"/>
      <c r="TZF11" s="928"/>
      <c r="TZG11" s="928"/>
      <c r="TZH11" s="928"/>
      <c r="TZI11" s="928"/>
      <c r="TZJ11" s="928"/>
      <c r="TZK11" s="928"/>
      <c r="TZL11" s="928"/>
      <c r="TZM11" s="928"/>
      <c r="TZN11" s="928"/>
      <c r="TZO11" s="928"/>
      <c r="TZP11" s="928"/>
      <c r="TZQ11" s="928"/>
      <c r="TZR11" s="928"/>
      <c r="TZS11" s="928"/>
      <c r="TZT11" s="928"/>
      <c r="TZU11" s="928"/>
      <c r="TZV11" s="928"/>
      <c r="TZW11" s="928"/>
      <c r="TZX11" s="928"/>
      <c r="TZY11" s="928"/>
      <c r="TZZ11" s="928"/>
      <c r="UAA11" s="928"/>
      <c r="UAB11" s="928"/>
      <c r="UAC11" s="928"/>
      <c r="UAD11" s="928"/>
      <c r="UAE11" s="928"/>
      <c r="UAF11" s="928"/>
      <c r="UAG11" s="928"/>
      <c r="UAH11" s="928"/>
      <c r="UAI11" s="928"/>
      <c r="UAJ11" s="928"/>
      <c r="UAK11" s="928"/>
      <c r="UAL11" s="928"/>
      <c r="UAM11" s="928"/>
      <c r="UAN11" s="928"/>
      <c r="UAO11" s="928"/>
      <c r="UAP11" s="928"/>
      <c r="UAQ11" s="928"/>
      <c r="UAR11" s="928"/>
      <c r="UAS11" s="928"/>
      <c r="UAT11" s="928"/>
      <c r="UAU11" s="928"/>
      <c r="UAV11" s="928"/>
      <c r="UAW11" s="928"/>
      <c r="UAX11" s="928"/>
      <c r="UAY11" s="928"/>
      <c r="UAZ11" s="928"/>
      <c r="UBA11" s="928"/>
      <c r="UBB11" s="928"/>
      <c r="UBC11" s="928"/>
      <c r="UBD11" s="928"/>
      <c r="UBE11" s="928"/>
      <c r="UBF11" s="928"/>
      <c r="UBG11" s="928"/>
      <c r="UBH11" s="928"/>
      <c r="UBI11" s="928"/>
      <c r="UBJ11" s="928"/>
      <c r="UBK11" s="928"/>
      <c r="UBL11" s="928"/>
      <c r="UBM11" s="928"/>
      <c r="UBN11" s="928"/>
      <c r="UBO11" s="928"/>
      <c r="UBP11" s="928"/>
      <c r="UBQ11" s="928"/>
      <c r="UBR11" s="928"/>
      <c r="UBS11" s="928"/>
      <c r="UBT11" s="928"/>
      <c r="UBU11" s="928"/>
      <c r="UBV11" s="928"/>
      <c r="UBW11" s="928"/>
      <c r="UBX11" s="928"/>
      <c r="UBY11" s="928"/>
      <c r="UBZ11" s="928"/>
      <c r="UCA11" s="928"/>
      <c r="UCB11" s="928"/>
      <c r="UCC11" s="928"/>
      <c r="UCD11" s="928"/>
      <c r="UCE11" s="928"/>
      <c r="UCF11" s="928"/>
      <c r="UCG11" s="928"/>
      <c r="UCH11" s="928"/>
      <c r="UCI11" s="928"/>
      <c r="UCJ11" s="928"/>
      <c r="UCK11" s="928"/>
      <c r="UCL11" s="928"/>
      <c r="UCM11" s="928"/>
      <c r="UCN11" s="928"/>
      <c r="UCO11" s="928"/>
      <c r="UCP11" s="928"/>
      <c r="UCQ11" s="928"/>
      <c r="UCR11" s="928"/>
      <c r="UCS11" s="928"/>
      <c r="UCT11" s="928"/>
      <c r="UCU11" s="928"/>
      <c r="UCV11" s="928"/>
      <c r="UCW11" s="928"/>
      <c r="UCX11" s="928"/>
      <c r="UCY11" s="928"/>
      <c r="UCZ11" s="928"/>
      <c r="UDA11" s="928"/>
      <c r="UDB11" s="928"/>
      <c r="UDC11" s="928"/>
      <c r="UDD11" s="928"/>
      <c r="UDE11" s="928"/>
      <c r="UDF11" s="928"/>
      <c r="UDG11" s="928"/>
      <c r="UDH11" s="928"/>
      <c r="UDI11" s="928"/>
      <c r="UDJ11" s="928"/>
      <c r="UDK11" s="928"/>
      <c r="UDL11" s="928"/>
      <c r="UDM11" s="928"/>
      <c r="UDN11" s="928"/>
      <c r="UDO11" s="928"/>
      <c r="UDP11" s="928"/>
      <c r="UDQ11" s="928"/>
      <c r="UDR11" s="928"/>
      <c r="UDS11" s="928"/>
      <c r="UDT11" s="928"/>
      <c r="UDU11" s="928"/>
      <c r="UDV11" s="928"/>
      <c r="UDW11" s="928"/>
      <c r="UDX11" s="928"/>
      <c r="UDY11" s="928"/>
      <c r="UDZ11" s="928"/>
      <c r="UEA11" s="928"/>
      <c r="UEB11" s="928"/>
      <c r="UEC11" s="928"/>
      <c r="UED11" s="928"/>
      <c r="UEE11" s="928"/>
      <c r="UEF11" s="928"/>
      <c r="UEG11" s="928"/>
      <c r="UEH11" s="928"/>
      <c r="UEI11" s="928"/>
      <c r="UEJ11" s="928"/>
      <c r="UEK11" s="928"/>
      <c r="UEL11" s="928"/>
      <c r="UEM11" s="928"/>
      <c r="UEN11" s="928"/>
      <c r="UEO11" s="928"/>
      <c r="UEP11" s="928"/>
      <c r="UEQ11" s="928"/>
      <c r="UER11" s="928"/>
      <c r="UES11" s="928"/>
      <c r="UET11" s="928"/>
      <c r="UEU11" s="928"/>
      <c r="UEV11" s="928"/>
      <c r="UEW11" s="928"/>
      <c r="UEX11" s="928"/>
      <c r="UEY11" s="928"/>
      <c r="UEZ11" s="928"/>
      <c r="UFA11" s="928"/>
      <c r="UFB11" s="928"/>
      <c r="UFC11" s="928"/>
      <c r="UFD11" s="928"/>
      <c r="UFE11" s="928"/>
      <c r="UFF11" s="928"/>
      <c r="UFG11" s="928"/>
      <c r="UFH11" s="928"/>
      <c r="UFI11" s="928"/>
      <c r="UFJ11" s="928"/>
      <c r="UFK11" s="928"/>
      <c r="UFL11" s="928"/>
      <c r="UFM11" s="928"/>
      <c r="UFN11" s="928"/>
      <c r="UFO11" s="928"/>
      <c r="UFP11" s="928"/>
      <c r="UFQ11" s="928"/>
      <c r="UFR11" s="928"/>
      <c r="UFS11" s="928"/>
      <c r="UFT11" s="928"/>
      <c r="UFU11" s="928"/>
      <c r="UFV11" s="928"/>
      <c r="UFW11" s="928"/>
      <c r="UFX11" s="928"/>
      <c r="UFY11" s="928"/>
      <c r="UFZ11" s="928"/>
      <c r="UGA11" s="928"/>
      <c r="UGB11" s="928"/>
      <c r="UGC11" s="928"/>
      <c r="UGD11" s="928"/>
      <c r="UGE11" s="928"/>
      <c r="UGF11" s="928"/>
      <c r="UGG11" s="928"/>
      <c r="UGH11" s="928"/>
      <c r="UGI11" s="928"/>
      <c r="UGJ11" s="928"/>
      <c r="UGK11" s="928"/>
      <c r="UGL11" s="928"/>
      <c r="UGM11" s="928"/>
      <c r="UGN11" s="928"/>
      <c r="UGO11" s="928"/>
      <c r="UGP11" s="928"/>
      <c r="UGQ11" s="928"/>
      <c r="UGR11" s="928"/>
      <c r="UGS11" s="928"/>
      <c r="UGT11" s="928"/>
      <c r="UGU11" s="928"/>
      <c r="UGV11" s="928"/>
      <c r="UGW11" s="928"/>
      <c r="UGX11" s="928"/>
      <c r="UGY11" s="928"/>
      <c r="UGZ11" s="928"/>
      <c r="UHA11" s="928"/>
      <c r="UHB11" s="928"/>
      <c r="UHC11" s="928"/>
      <c r="UHD11" s="928"/>
      <c r="UHE11" s="928"/>
      <c r="UHF11" s="928"/>
      <c r="UHG11" s="928"/>
      <c r="UHH11" s="928"/>
      <c r="UHI11" s="928"/>
      <c r="UHJ11" s="928"/>
      <c r="UHK11" s="928"/>
      <c r="UHL11" s="928"/>
      <c r="UHM11" s="928"/>
      <c r="UHN11" s="928"/>
      <c r="UHO11" s="928"/>
      <c r="UHP11" s="928"/>
      <c r="UHQ11" s="928"/>
      <c r="UHR11" s="928"/>
      <c r="UHS11" s="928"/>
      <c r="UHT11" s="928"/>
      <c r="UHU11" s="928"/>
      <c r="UHV11" s="928"/>
      <c r="UHW11" s="928"/>
      <c r="UHX11" s="928"/>
      <c r="UHY11" s="928"/>
      <c r="UHZ11" s="928"/>
      <c r="UIA11" s="928"/>
      <c r="UIB11" s="928"/>
      <c r="UIC11" s="928"/>
      <c r="UID11" s="928"/>
      <c r="UIE11" s="928"/>
      <c r="UIF11" s="928"/>
      <c r="UIG11" s="928"/>
      <c r="UIH11" s="928"/>
      <c r="UII11" s="928"/>
      <c r="UIJ11" s="928"/>
      <c r="UIK11" s="928"/>
      <c r="UIL11" s="928"/>
      <c r="UIM11" s="928"/>
      <c r="UIN11" s="928"/>
      <c r="UIO11" s="928"/>
      <c r="UIP11" s="928"/>
      <c r="UIQ11" s="928"/>
      <c r="UIR11" s="928"/>
      <c r="UIS11" s="928"/>
      <c r="UIT11" s="928"/>
      <c r="UIU11" s="928"/>
      <c r="UIV11" s="928"/>
      <c r="UIW11" s="928"/>
      <c r="UIX11" s="928"/>
      <c r="UIY11" s="928"/>
      <c r="UIZ11" s="928"/>
      <c r="UJA11" s="928"/>
      <c r="UJB11" s="928"/>
      <c r="UJC11" s="928"/>
      <c r="UJD11" s="928"/>
      <c r="UJE11" s="928"/>
      <c r="UJF11" s="928"/>
      <c r="UJG11" s="928"/>
      <c r="UJH11" s="928"/>
      <c r="UJI11" s="928"/>
      <c r="UJJ11" s="928"/>
      <c r="UJK11" s="928"/>
      <c r="UJL11" s="928"/>
      <c r="UJM11" s="928"/>
      <c r="UJN11" s="928"/>
      <c r="UJO11" s="928"/>
      <c r="UJP11" s="928"/>
      <c r="UJQ11" s="928"/>
      <c r="UJR11" s="928"/>
      <c r="UJS11" s="928"/>
      <c r="UJT11" s="928"/>
      <c r="UJU11" s="928"/>
      <c r="UJV11" s="928"/>
      <c r="UJW11" s="928"/>
      <c r="UJX11" s="928"/>
      <c r="UJY11" s="928"/>
      <c r="UJZ11" s="928"/>
      <c r="UKA11" s="928"/>
      <c r="UKB11" s="928"/>
      <c r="UKC11" s="928"/>
      <c r="UKD11" s="928"/>
      <c r="UKE11" s="928"/>
      <c r="UKF11" s="928"/>
      <c r="UKG11" s="928"/>
      <c r="UKH11" s="928"/>
      <c r="UKI11" s="928"/>
      <c r="UKJ11" s="928"/>
      <c r="UKK11" s="928"/>
      <c r="UKL11" s="928"/>
      <c r="UKM11" s="928"/>
      <c r="UKN11" s="928"/>
      <c r="UKO11" s="928"/>
      <c r="UKP11" s="928"/>
      <c r="UKQ11" s="928"/>
      <c r="UKR11" s="928"/>
      <c r="UKS11" s="928"/>
      <c r="UKT11" s="928"/>
      <c r="UKU11" s="928"/>
      <c r="UKV11" s="928"/>
      <c r="UKW11" s="928"/>
      <c r="UKX11" s="928"/>
      <c r="UKY11" s="928"/>
      <c r="UKZ11" s="928"/>
      <c r="ULA11" s="928"/>
      <c r="ULB11" s="928"/>
      <c r="ULC11" s="928"/>
      <c r="ULD11" s="928"/>
      <c r="ULE11" s="928"/>
      <c r="ULF11" s="928"/>
      <c r="ULG11" s="928"/>
      <c r="ULH11" s="928"/>
      <c r="ULI11" s="928"/>
      <c r="ULJ11" s="928"/>
      <c r="ULK11" s="928"/>
      <c r="ULL11" s="928"/>
      <c r="ULM11" s="928"/>
      <c r="ULN11" s="928"/>
      <c r="ULO11" s="928"/>
      <c r="ULP11" s="928"/>
      <c r="ULQ11" s="928"/>
      <c r="ULR11" s="928"/>
      <c r="ULS11" s="928"/>
      <c r="ULT11" s="928"/>
      <c r="ULU11" s="928"/>
      <c r="ULV11" s="928"/>
      <c r="ULW11" s="928"/>
      <c r="ULX11" s="928"/>
      <c r="ULY11" s="928"/>
      <c r="ULZ11" s="928"/>
      <c r="UMA11" s="928"/>
      <c r="UMB11" s="928"/>
      <c r="UMC11" s="928"/>
      <c r="UMD11" s="928"/>
      <c r="UME11" s="928"/>
      <c r="UMF11" s="928"/>
      <c r="UMG11" s="928"/>
      <c r="UMH11" s="928"/>
      <c r="UMI11" s="928"/>
      <c r="UMJ11" s="928"/>
      <c r="UMK11" s="928"/>
      <c r="UML11" s="928"/>
      <c r="UMM11" s="928"/>
      <c r="UMN11" s="928"/>
      <c r="UMO11" s="928"/>
      <c r="UMP11" s="928"/>
      <c r="UMQ11" s="928"/>
      <c r="UMR11" s="928"/>
      <c r="UMS11" s="928"/>
      <c r="UMT11" s="928"/>
      <c r="UMU11" s="928"/>
      <c r="UMV11" s="928"/>
      <c r="UMW11" s="928"/>
      <c r="UMX11" s="928"/>
      <c r="UMY11" s="928"/>
      <c r="UMZ11" s="928"/>
      <c r="UNA11" s="928"/>
      <c r="UNB11" s="928"/>
      <c r="UNC11" s="928"/>
      <c r="UND11" s="928"/>
      <c r="UNE11" s="928"/>
      <c r="UNF11" s="928"/>
      <c r="UNG11" s="928"/>
      <c r="UNH11" s="928"/>
      <c r="UNI11" s="928"/>
      <c r="UNJ11" s="928"/>
      <c r="UNK11" s="928"/>
      <c r="UNL11" s="928"/>
      <c r="UNM11" s="928"/>
      <c r="UNN11" s="928"/>
      <c r="UNO11" s="928"/>
      <c r="UNP11" s="928"/>
      <c r="UNQ11" s="928"/>
      <c r="UNR11" s="928"/>
      <c r="UNS11" s="928"/>
      <c r="UNT11" s="928"/>
      <c r="UNU11" s="928"/>
      <c r="UNV11" s="928"/>
      <c r="UNW11" s="928"/>
      <c r="UNX11" s="928"/>
      <c r="UNY11" s="928"/>
      <c r="UNZ11" s="928"/>
      <c r="UOA11" s="928"/>
      <c r="UOB11" s="928"/>
      <c r="UOC11" s="928"/>
      <c r="UOD11" s="928"/>
      <c r="UOE11" s="928"/>
      <c r="UOF11" s="928"/>
      <c r="UOG11" s="928"/>
      <c r="UOH11" s="928"/>
      <c r="UOI11" s="928"/>
      <c r="UOJ11" s="928"/>
      <c r="UOK11" s="928"/>
      <c r="UOL11" s="928"/>
      <c r="UOM11" s="928"/>
      <c r="UON11" s="928"/>
      <c r="UOO11" s="928"/>
      <c r="UOP11" s="928"/>
      <c r="UOQ11" s="928"/>
      <c r="UOR11" s="928"/>
      <c r="UOS11" s="928"/>
      <c r="UOT11" s="928"/>
      <c r="UOU11" s="928"/>
      <c r="UOV11" s="928"/>
      <c r="UOW11" s="928"/>
      <c r="UOX11" s="928"/>
      <c r="UOY11" s="928"/>
      <c r="UOZ11" s="928"/>
      <c r="UPA11" s="928"/>
      <c r="UPB11" s="928"/>
      <c r="UPC11" s="928"/>
      <c r="UPD11" s="928"/>
      <c r="UPE11" s="928"/>
      <c r="UPF11" s="928"/>
      <c r="UPG11" s="928"/>
      <c r="UPH11" s="928"/>
      <c r="UPI11" s="928"/>
      <c r="UPJ11" s="928"/>
      <c r="UPK11" s="928"/>
      <c r="UPL11" s="928"/>
      <c r="UPM11" s="928"/>
      <c r="UPN11" s="928"/>
      <c r="UPO11" s="928"/>
      <c r="UPP11" s="928"/>
      <c r="UPQ11" s="928"/>
      <c r="UPR11" s="928"/>
      <c r="UPS11" s="928"/>
      <c r="UPT11" s="928"/>
      <c r="UPU11" s="928"/>
      <c r="UPV11" s="928"/>
      <c r="UPW11" s="928"/>
      <c r="UPX11" s="928"/>
      <c r="UPY11" s="928"/>
      <c r="UPZ11" s="928"/>
      <c r="UQA11" s="928"/>
      <c r="UQB11" s="928"/>
      <c r="UQC11" s="928"/>
      <c r="UQD11" s="928"/>
      <c r="UQE11" s="928"/>
      <c r="UQF11" s="928"/>
      <c r="UQG11" s="928"/>
      <c r="UQH11" s="928"/>
      <c r="UQI11" s="928"/>
      <c r="UQJ11" s="928"/>
      <c r="UQK11" s="928"/>
      <c r="UQL11" s="928"/>
      <c r="UQM11" s="928"/>
      <c r="UQN11" s="928"/>
      <c r="UQO11" s="928"/>
      <c r="UQP11" s="928"/>
      <c r="UQQ11" s="928"/>
      <c r="UQR11" s="928"/>
      <c r="UQS11" s="928"/>
      <c r="UQT11" s="928"/>
      <c r="UQU11" s="928"/>
      <c r="UQV11" s="928"/>
      <c r="UQW11" s="928"/>
      <c r="UQX11" s="928"/>
      <c r="UQY11" s="928"/>
      <c r="UQZ11" s="928"/>
      <c r="URA11" s="928"/>
      <c r="URB11" s="928"/>
      <c r="URC11" s="928"/>
      <c r="URD11" s="928"/>
      <c r="URE11" s="928"/>
      <c r="URF11" s="928"/>
      <c r="URG11" s="928"/>
      <c r="URH11" s="928"/>
      <c r="URI11" s="928"/>
      <c r="URJ11" s="928"/>
      <c r="URK11" s="928"/>
      <c r="URL11" s="928"/>
      <c r="URM11" s="928"/>
      <c r="URN11" s="928"/>
      <c r="URO11" s="928"/>
      <c r="URP11" s="928"/>
      <c r="URQ11" s="928"/>
      <c r="URR11" s="928"/>
      <c r="URS11" s="928"/>
      <c r="URT11" s="928"/>
      <c r="URU11" s="928"/>
      <c r="URV11" s="928"/>
      <c r="URW11" s="928"/>
      <c r="URX11" s="928"/>
      <c r="URY11" s="928"/>
      <c r="URZ11" s="928"/>
      <c r="USA11" s="928"/>
      <c r="USB11" s="928"/>
      <c r="USC11" s="928"/>
      <c r="USD11" s="928"/>
      <c r="USE11" s="928"/>
      <c r="USF11" s="928"/>
      <c r="USG11" s="928"/>
      <c r="USH11" s="928"/>
      <c r="USI11" s="928"/>
      <c r="USJ11" s="928"/>
      <c r="USK11" s="928"/>
      <c r="USL11" s="928"/>
      <c r="USM11" s="928"/>
      <c r="USN11" s="928"/>
      <c r="USO11" s="928"/>
      <c r="USP11" s="928"/>
      <c r="USQ11" s="928"/>
      <c r="USR11" s="928"/>
      <c r="USS11" s="928"/>
      <c r="UST11" s="928"/>
      <c r="USU11" s="928"/>
      <c r="USV11" s="928"/>
      <c r="USW11" s="928"/>
      <c r="USX11" s="928"/>
      <c r="USY11" s="928"/>
      <c r="USZ11" s="928"/>
      <c r="UTA11" s="928"/>
      <c r="UTB11" s="928"/>
      <c r="UTC11" s="928"/>
      <c r="UTD11" s="928"/>
      <c r="UTE11" s="928"/>
      <c r="UTF11" s="928"/>
      <c r="UTG11" s="928"/>
      <c r="UTH11" s="928"/>
      <c r="UTI11" s="928"/>
      <c r="UTJ11" s="928"/>
      <c r="UTK11" s="928"/>
      <c r="UTL11" s="928"/>
      <c r="UTM11" s="928"/>
      <c r="UTN11" s="928"/>
      <c r="UTO11" s="928"/>
      <c r="UTP11" s="928"/>
      <c r="UTQ11" s="928"/>
      <c r="UTR11" s="928"/>
      <c r="UTS11" s="928"/>
      <c r="UTT11" s="928"/>
      <c r="UTU11" s="928"/>
      <c r="UTV11" s="928"/>
      <c r="UTW11" s="928"/>
      <c r="UTX11" s="928"/>
      <c r="UTY11" s="928"/>
      <c r="UTZ11" s="928"/>
      <c r="UUA11" s="928"/>
      <c r="UUB11" s="928"/>
      <c r="UUC11" s="928"/>
      <c r="UUD11" s="928"/>
      <c r="UUE11" s="928"/>
      <c r="UUF11" s="928"/>
      <c r="UUG11" s="928"/>
      <c r="UUH11" s="928"/>
      <c r="UUI11" s="928"/>
      <c r="UUJ11" s="928"/>
      <c r="UUK11" s="928"/>
      <c r="UUL11" s="928"/>
      <c r="UUM11" s="928"/>
      <c r="UUN11" s="928"/>
      <c r="UUO11" s="928"/>
      <c r="UUP11" s="928"/>
      <c r="UUQ11" s="928"/>
      <c r="UUR11" s="928"/>
      <c r="UUS11" s="928"/>
      <c r="UUT11" s="928"/>
      <c r="UUU11" s="928"/>
      <c r="UUV11" s="928"/>
      <c r="UUW11" s="928"/>
      <c r="UUX11" s="928"/>
      <c r="UUY11" s="928"/>
      <c r="UUZ11" s="928"/>
      <c r="UVA11" s="928"/>
      <c r="UVB11" s="928"/>
      <c r="UVC11" s="928"/>
      <c r="UVD11" s="928"/>
      <c r="UVE11" s="928"/>
      <c r="UVF11" s="928"/>
      <c r="UVG11" s="928"/>
      <c r="UVH11" s="928"/>
      <c r="UVI11" s="928"/>
      <c r="UVJ11" s="928"/>
      <c r="UVK11" s="928"/>
      <c r="UVL11" s="928"/>
      <c r="UVM11" s="928"/>
      <c r="UVN11" s="928"/>
      <c r="UVO11" s="928"/>
      <c r="UVP11" s="928"/>
      <c r="UVQ11" s="928"/>
      <c r="UVR11" s="928"/>
      <c r="UVS11" s="928"/>
      <c r="UVT11" s="928"/>
      <c r="UVU11" s="928"/>
      <c r="UVV11" s="928"/>
      <c r="UVW11" s="928"/>
      <c r="UVX11" s="928"/>
      <c r="UVY11" s="928"/>
      <c r="UVZ11" s="928"/>
      <c r="UWA11" s="928"/>
      <c r="UWB11" s="928"/>
      <c r="UWC11" s="928"/>
      <c r="UWD11" s="928"/>
      <c r="UWE11" s="928"/>
      <c r="UWF11" s="928"/>
      <c r="UWG11" s="928"/>
      <c r="UWH11" s="928"/>
      <c r="UWI11" s="928"/>
      <c r="UWJ11" s="928"/>
      <c r="UWK11" s="928"/>
      <c r="UWL11" s="928"/>
      <c r="UWM11" s="928"/>
      <c r="UWN11" s="928"/>
      <c r="UWO11" s="928"/>
      <c r="UWP11" s="928"/>
      <c r="UWQ11" s="928"/>
      <c r="UWR11" s="928"/>
      <c r="UWS11" s="928"/>
      <c r="UWT11" s="928"/>
      <c r="UWU11" s="928"/>
      <c r="UWV11" s="928"/>
      <c r="UWW11" s="928"/>
      <c r="UWX11" s="928"/>
      <c r="UWY11" s="928"/>
      <c r="UWZ11" s="928"/>
      <c r="UXA11" s="928"/>
      <c r="UXB11" s="928"/>
      <c r="UXC11" s="928"/>
      <c r="UXD11" s="928"/>
      <c r="UXE11" s="928"/>
      <c r="UXF11" s="928"/>
      <c r="UXG11" s="928"/>
      <c r="UXH11" s="928"/>
      <c r="UXI11" s="928"/>
      <c r="UXJ11" s="928"/>
      <c r="UXK11" s="928"/>
      <c r="UXL11" s="928"/>
      <c r="UXM11" s="928"/>
      <c r="UXN11" s="928"/>
      <c r="UXO11" s="928"/>
      <c r="UXP11" s="928"/>
      <c r="UXQ11" s="928"/>
      <c r="UXR11" s="928"/>
      <c r="UXS11" s="928"/>
      <c r="UXT11" s="928"/>
      <c r="UXU11" s="928"/>
      <c r="UXV11" s="928"/>
      <c r="UXW11" s="928"/>
      <c r="UXX11" s="928"/>
      <c r="UXY11" s="928"/>
      <c r="UXZ11" s="928"/>
      <c r="UYA11" s="928"/>
      <c r="UYB11" s="928"/>
      <c r="UYC11" s="928"/>
      <c r="UYD11" s="928"/>
      <c r="UYE11" s="928"/>
      <c r="UYF11" s="928"/>
      <c r="UYG11" s="928"/>
      <c r="UYH11" s="928"/>
      <c r="UYI11" s="928"/>
      <c r="UYJ11" s="928"/>
      <c r="UYK11" s="928"/>
      <c r="UYL11" s="928"/>
      <c r="UYM11" s="928"/>
      <c r="UYN11" s="928"/>
      <c r="UYO11" s="928"/>
      <c r="UYP11" s="928"/>
      <c r="UYQ11" s="928"/>
      <c r="UYR11" s="928"/>
      <c r="UYS11" s="928"/>
      <c r="UYT11" s="928"/>
      <c r="UYU11" s="928"/>
      <c r="UYV11" s="928"/>
      <c r="UYW11" s="928"/>
      <c r="UYX11" s="928"/>
      <c r="UYY11" s="928"/>
      <c r="UYZ11" s="928"/>
      <c r="UZA11" s="928"/>
      <c r="UZB11" s="928"/>
      <c r="UZC11" s="928"/>
      <c r="UZD11" s="928"/>
      <c r="UZE11" s="928"/>
      <c r="UZF11" s="928"/>
      <c r="UZG11" s="928"/>
      <c r="UZH11" s="928"/>
      <c r="UZI11" s="928"/>
      <c r="UZJ11" s="928"/>
      <c r="UZK11" s="928"/>
      <c r="UZL11" s="928"/>
      <c r="UZM11" s="928"/>
      <c r="UZN11" s="928"/>
      <c r="UZO11" s="928"/>
      <c r="UZP11" s="928"/>
      <c r="UZQ11" s="928"/>
      <c r="UZR11" s="928"/>
      <c r="UZS11" s="928"/>
      <c r="UZT11" s="928"/>
      <c r="UZU11" s="928"/>
      <c r="UZV11" s="928"/>
      <c r="UZW11" s="928"/>
      <c r="UZX11" s="928"/>
      <c r="UZY11" s="928"/>
      <c r="UZZ11" s="928"/>
      <c r="VAA11" s="928"/>
      <c r="VAB11" s="928"/>
      <c r="VAC11" s="928"/>
      <c r="VAD11" s="928"/>
      <c r="VAE11" s="928"/>
      <c r="VAF11" s="928"/>
      <c r="VAG11" s="928"/>
      <c r="VAH11" s="928"/>
      <c r="VAI11" s="928"/>
      <c r="VAJ11" s="928"/>
      <c r="VAK11" s="928"/>
      <c r="VAL11" s="928"/>
      <c r="VAM11" s="928"/>
      <c r="VAN11" s="928"/>
      <c r="VAO11" s="928"/>
      <c r="VAP11" s="928"/>
      <c r="VAQ11" s="928"/>
      <c r="VAR11" s="928"/>
      <c r="VAS11" s="928"/>
      <c r="VAT11" s="928"/>
      <c r="VAU11" s="928"/>
      <c r="VAV11" s="928"/>
      <c r="VAW11" s="928"/>
      <c r="VAX11" s="928"/>
      <c r="VAY11" s="928"/>
      <c r="VAZ11" s="928"/>
      <c r="VBA11" s="928"/>
      <c r="VBB11" s="928"/>
      <c r="VBC11" s="928"/>
      <c r="VBD11" s="928"/>
      <c r="VBE11" s="928"/>
      <c r="VBF11" s="928"/>
      <c r="VBG11" s="928"/>
      <c r="VBH11" s="928"/>
      <c r="VBI11" s="928"/>
      <c r="VBJ11" s="928"/>
      <c r="VBK11" s="928"/>
      <c r="VBL11" s="928"/>
      <c r="VBM11" s="928"/>
      <c r="VBN11" s="928"/>
      <c r="VBO11" s="928"/>
      <c r="VBP11" s="928"/>
      <c r="VBQ11" s="928"/>
      <c r="VBR11" s="928"/>
      <c r="VBS11" s="928"/>
      <c r="VBT11" s="928"/>
      <c r="VBU11" s="928"/>
      <c r="VBV11" s="928"/>
      <c r="VBW11" s="928"/>
      <c r="VBX11" s="928"/>
      <c r="VBY11" s="928"/>
      <c r="VBZ11" s="928"/>
      <c r="VCA11" s="928"/>
      <c r="VCB11" s="928"/>
      <c r="VCC11" s="928"/>
      <c r="VCD11" s="928"/>
      <c r="VCE11" s="928"/>
      <c r="VCF11" s="928"/>
      <c r="VCG11" s="928"/>
      <c r="VCH11" s="928"/>
      <c r="VCI11" s="928"/>
      <c r="VCJ11" s="928"/>
      <c r="VCK11" s="928"/>
      <c r="VCL11" s="928"/>
      <c r="VCM11" s="928"/>
      <c r="VCN11" s="928"/>
      <c r="VCO11" s="928"/>
      <c r="VCP11" s="928"/>
      <c r="VCQ11" s="928"/>
      <c r="VCR11" s="928"/>
      <c r="VCS11" s="928"/>
      <c r="VCT11" s="928"/>
      <c r="VCU11" s="928"/>
      <c r="VCV11" s="928"/>
      <c r="VCW11" s="928"/>
      <c r="VCX11" s="928"/>
      <c r="VCY11" s="928"/>
      <c r="VCZ11" s="928"/>
      <c r="VDA11" s="928"/>
      <c r="VDB11" s="928"/>
      <c r="VDC11" s="928"/>
      <c r="VDD11" s="928"/>
      <c r="VDE11" s="928"/>
      <c r="VDF11" s="928"/>
      <c r="VDG11" s="928"/>
      <c r="VDH11" s="928"/>
      <c r="VDI11" s="928"/>
      <c r="VDJ11" s="928"/>
      <c r="VDK11" s="928"/>
      <c r="VDL11" s="928"/>
      <c r="VDM11" s="928"/>
      <c r="VDN11" s="928"/>
      <c r="VDO11" s="928"/>
      <c r="VDP11" s="928"/>
      <c r="VDQ11" s="928"/>
      <c r="VDR11" s="928"/>
      <c r="VDS11" s="928"/>
      <c r="VDT11" s="928"/>
      <c r="VDU11" s="928"/>
      <c r="VDV11" s="928"/>
      <c r="VDW11" s="928"/>
      <c r="VDX11" s="928"/>
      <c r="VDY11" s="928"/>
      <c r="VDZ11" s="928"/>
      <c r="VEA11" s="928"/>
      <c r="VEB11" s="928"/>
      <c r="VEC11" s="928"/>
      <c r="VED11" s="928"/>
      <c r="VEE11" s="928"/>
      <c r="VEF11" s="928"/>
      <c r="VEG11" s="928"/>
      <c r="VEH11" s="928"/>
      <c r="VEI11" s="928"/>
      <c r="VEJ11" s="928"/>
      <c r="VEK11" s="928"/>
      <c r="VEL11" s="928"/>
      <c r="VEM11" s="928"/>
      <c r="VEN11" s="928"/>
      <c r="VEO11" s="928"/>
      <c r="VEP11" s="928"/>
      <c r="VEQ11" s="928"/>
      <c r="VER11" s="928"/>
      <c r="VES11" s="928"/>
      <c r="VET11" s="928"/>
      <c r="VEU11" s="928"/>
      <c r="VEV11" s="928"/>
      <c r="VEW11" s="928"/>
      <c r="VEX11" s="928"/>
      <c r="VEY11" s="928"/>
      <c r="VEZ11" s="928"/>
      <c r="VFA11" s="928"/>
      <c r="VFB11" s="928"/>
      <c r="VFC11" s="928"/>
      <c r="VFD11" s="928"/>
      <c r="VFE11" s="928"/>
      <c r="VFF11" s="928"/>
      <c r="VFG11" s="928"/>
      <c r="VFH11" s="928"/>
      <c r="VFI11" s="928"/>
      <c r="VFJ11" s="928"/>
      <c r="VFK11" s="928"/>
      <c r="VFL11" s="928"/>
      <c r="VFM11" s="928"/>
      <c r="VFN11" s="928"/>
      <c r="VFO11" s="928"/>
      <c r="VFP11" s="928"/>
      <c r="VFQ11" s="928"/>
      <c r="VFR11" s="928"/>
      <c r="VFS11" s="928"/>
      <c r="VFT11" s="928"/>
      <c r="VFU11" s="928"/>
      <c r="VFV11" s="928"/>
      <c r="VFW11" s="928"/>
      <c r="VFX11" s="928"/>
      <c r="VFY11" s="928"/>
      <c r="VFZ11" s="928"/>
      <c r="VGA11" s="928"/>
      <c r="VGB11" s="928"/>
      <c r="VGC11" s="928"/>
      <c r="VGD11" s="928"/>
      <c r="VGE11" s="928"/>
      <c r="VGF11" s="928"/>
      <c r="VGG11" s="928"/>
      <c r="VGH11" s="928"/>
      <c r="VGI11" s="928"/>
      <c r="VGJ11" s="928"/>
      <c r="VGK11" s="928"/>
      <c r="VGL11" s="928"/>
      <c r="VGM11" s="928"/>
      <c r="VGN11" s="928"/>
      <c r="VGO11" s="928"/>
      <c r="VGP11" s="928"/>
      <c r="VGQ11" s="928"/>
      <c r="VGR11" s="928"/>
      <c r="VGS11" s="928"/>
      <c r="VGT11" s="928"/>
      <c r="VGU11" s="928"/>
      <c r="VGV11" s="928"/>
      <c r="VGW11" s="928"/>
      <c r="VGX11" s="928"/>
      <c r="VGY11" s="928"/>
      <c r="VGZ11" s="928"/>
      <c r="VHA11" s="928"/>
      <c r="VHB11" s="928"/>
      <c r="VHC11" s="928"/>
      <c r="VHD11" s="928"/>
      <c r="VHE11" s="928"/>
      <c r="VHF11" s="928"/>
      <c r="VHG11" s="928"/>
      <c r="VHH11" s="928"/>
      <c r="VHI11" s="928"/>
      <c r="VHJ11" s="928"/>
      <c r="VHK11" s="928"/>
      <c r="VHL11" s="928"/>
      <c r="VHM11" s="928"/>
      <c r="VHN11" s="928"/>
      <c r="VHO11" s="928"/>
      <c r="VHP11" s="928"/>
      <c r="VHQ11" s="928"/>
      <c r="VHR11" s="928"/>
      <c r="VHS11" s="928"/>
      <c r="VHT11" s="928"/>
      <c r="VHU11" s="928"/>
      <c r="VHV11" s="928"/>
      <c r="VHW11" s="928"/>
      <c r="VHX11" s="928"/>
      <c r="VHY11" s="928"/>
      <c r="VHZ11" s="928"/>
      <c r="VIA11" s="928"/>
      <c r="VIB11" s="928"/>
      <c r="VIC11" s="928"/>
      <c r="VID11" s="928"/>
      <c r="VIE11" s="928"/>
      <c r="VIF11" s="928"/>
      <c r="VIG11" s="928"/>
      <c r="VIH11" s="928"/>
      <c r="VII11" s="928"/>
      <c r="VIJ11" s="928"/>
      <c r="VIK11" s="928"/>
      <c r="VIL11" s="928"/>
      <c r="VIM11" s="928"/>
      <c r="VIN11" s="928"/>
      <c r="VIO11" s="928"/>
      <c r="VIP11" s="928"/>
      <c r="VIQ11" s="928"/>
      <c r="VIR11" s="928"/>
      <c r="VIS11" s="928"/>
      <c r="VIT11" s="928"/>
      <c r="VIU11" s="928"/>
      <c r="VIV11" s="928"/>
      <c r="VIW11" s="928"/>
      <c r="VIX11" s="928"/>
      <c r="VIY11" s="928"/>
      <c r="VIZ11" s="928"/>
      <c r="VJA11" s="928"/>
      <c r="VJB11" s="928"/>
      <c r="VJC11" s="928"/>
      <c r="VJD11" s="928"/>
      <c r="VJE11" s="928"/>
      <c r="VJF11" s="928"/>
      <c r="VJG11" s="928"/>
      <c r="VJH11" s="928"/>
      <c r="VJI11" s="928"/>
      <c r="VJJ11" s="928"/>
      <c r="VJK11" s="928"/>
      <c r="VJL11" s="928"/>
      <c r="VJM11" s="928"/>
      <c r="VJN11" s="928"/>
      <c r="VJO11" s="928"/>
      <c r="VJP11" s="928"/>
      <c r="VJQ11" s="928"/>
      <c r="VJR11" s="928"/>
      <c r="VJS11" s="928"/>
      <c r="VJT11" s="928"/>
      <c r="VJU11" s="928"/>
      <c r="VJV11" s="928"/>
      <c r="VJW11" s="928"/>
      <c r="VJX11" s="928"/>
      <c r="VJY11" s="928"/>
      <c r="VJZ11" s="928"/>
      <c r="VKA11" s="928"/>
      <c r="VKB11" s="928"/>
      <c r="VKC11" s="928"/>
      <c r="VKD11" s="928"/>
      <c r="VKE11" s="928"/>
      <c r="VKF11" s="928"/>
      <c r="VKG11" s="928"/>
      <c r="VKH11" s="928"/>
      <c r="VKI11" s="928"/>
      <c r="VKJ11" s="928"/>
      <c r="VKK11" s="928"/>
      <c r="VKL11" s="928"/>
      <c r="VKM11" s="928"/>
      <c r="VKN11" s="928"/>
      <c r="VKO11" s="928"/>
      <c r="VKP11" s="928"/>
      <c r="VKQ11" s="928"/>
      <c r="VKR11" s="928"/>
      <c r="VKS11" s="928"/>
      <c r="VKT11" s="928"/>
      <c r="VKU11" s="928"/>
      <c r="VKV11" s="928"/>
      <c r="VKW11" s="928"/>
      <c r="VKX11" s="928"/>
      <c r="VKY11" s="928"/>
      <c r="VKZ11" s="928"/>
      <c r="VLA11" s="928"/>
      <c r="VLB11" s="928"/>
      <c r="VLC11" s="928"/>
      <c r="VLD11" s="928"/>
      <c r="VLE11" s="928"/>
      <c r="VLF11" s="928"/>
      <c r="VLG11" s="928"/>
      <c r="VLH11" s="928"/>
      <c r="VLI11" s="928"/>
      <c r="VLJ11" s="928"/>
      <c r="VLK11" s="928"/>
      <c r="VLL11" s="928"/>
      <c r="VLM11" s="928"/>
      <c r="VLN11" s="928"/>
      <c r="VLO11" s="928"/>
      <c r="VLP11" s="928"/>
      <c r="VLQ11" s="928"/>
      <c r="VLR11" s="928"/>
      <c r="VLS11" s="928"/>
      <c r="VLT11" s="928"/>
      <c r="VLU11" s="928"/>
      <c r="VLV11" s="928"/>
      <c r="VLW11" s="928"/>
      <c r="VLX11" s="928"/>
      <c r="VLY11" s="928"/>
      <c r="VLZ11" s="928"/>
      <c r="VMA11" s="928"/>
      <c r="VMB11" s="928"/>
      <c r="VMC11" s="928"/>
      <c r="VMD11" s="928"/>
      <c r="VME11" s="928"/>
      <c r="VMF11" s="928"/>
      <c r="VMG11" s="928"/>
      <c r="VMH11" s="928"/>
      <c r="VMI11" s="928"/>
      <c r="VMJ11" s="928"/>
      <c r="VMK11" s="928"/>
      <c r="VML11" s="928"/>
      <c r="VMM11" s="928"/>
      <c r="VMN11" s="928"/>
      <c r="VMO11" s="928"/>
      <c r="VMP11" s="928"/>
      <c r="VMQ11" s="928"/>
      <c r="VMR11" s="928"/>
      <c r="VMS11" s="928"/>
      <c r="VMT11" s="928"/>
      <c r="VMU11" s="928"/>
      <c r="VMV11" s="928"/>
      <c r="VMW11" s="928"/>
      <c r="VMX11" s="928"/>
      <c r="VMY11" s="928"/>
      <c r="VMZ11" s="928"/>
      <c r="VNA11" s="928"/>
      <c r="VNB11" s="928"/>
      <c r="VNC11" s="928"/>
      <c r="VND11" s="928"/>
      <c r="VNE11" s="928"/>
      <c r="VNF11" s="928"/>
      <c r="VNG11" s="928"/>
      <c r="VNH11" s="928"/>
      <c r="VNI11" s="928"/>
      <c r="VNJ11" s="928"/>
      <c r="VNK11" s="928"/>
      <c r="VNL11" s="928"/>
      <c r="VNM11" s="928"/>
      <c r="VNN11" s="928"/>
      <c r="VNO11" s="928"/>
      <c r="VNP11" s="928"/>
      <c r="VNQ11" s="928"/>
      <c r="VNR11" s="928"/>
      <c r="VNS11" s="928"/>
      <c r="VNT11" s="928"/>
      <c r="VNU11" s="928"/>
      <c r="VNV11" s="928"/>
      <c r="VNW11" s="928"/>
      <c r="VNX11" s="928"/>
      <c r="VNY11" s="928"/>
      <c r="VNZ11" s="928"/>
      <c r="VOA11" s="928"/>
      <c r="VOB11" s="928"/>
      <c r="VOC11" s="928"/>
      <c r="VOD11" s="928"/>
      <c r="VOE11" s="928"/>
      <c r="VOF11" s="928"/>
      <c r="VOG11" s="928"/>
      <c r="VOH11" s="928"/>
      <c r="VOI11" s="928"/>
      <c r="VOJ11" s="928"/>
      <c r="VOK11" s="928"/>
      <c r="VOL11" s="928"/>
      <c r="VOM11" s="928"/>
      <c r="VON11" s="928"/>
      <c r="VOO11" s="928"/>
      <c r="VOP11" s="928"/>
      <c r="VOQ11" s="928"/>
      <c r="VOR11" s="928"/>
      <c r="VOS11" s="928"/>
      <c r="VOT11" s="928"/>
      <c r="VOU11" s="928"/>
      <c r="VOV11" s="928"/>
      <c r="VOW11" s="928"/>
      <c r="VOX11" s="928"/>
      <c r="VOY11" s="928"/>
      <c r="VOZ11" s="928"/>
      <c r="VPA11" s="928"/>
      <c r="VPB11" s="928"/>
      <c r="VPC11" s="928"/>
      <c r="VPD11" s="928"/>
      <c r="VPE11" s="928"/>
      <c r="VPF11" s="928"/>
      <c r="VPG11" s="928"/>
      <c r="VPH11" s="928"/>
      <c r="VPI11" s="928"/>
      <c r="VPJ11" s="928"/>
      <c r="VPK11" s="928"/>
      <c r="VPL11" s="928"/>
      <c r="VPM11" s="928"/>
      <c r="VPN11" s="928"/>
      <c r="VPO11" s="928"/>
      <c r="VPP11" s="928"/>
      <c r="VPQ11" s="928"/>
      <c r="VPR11" s="928"/>
      <c r="VPS11" s="928"/>
      <c r="VPT11" s="928"/>
      <c r="VPU11" s="928"/>
      <c r="VPV11" s="928"/>
      <c r="VPW11" s="928"/>
      <c r="VPX11" s="928"/>
      <c r="VPY11" s="928"/>
      <c r="VPZ11" s="928"/>
      <c r="VQA11" s="928"/>
      <c r="VQB11" s="928"/>
      <c r="VQC11" s="928"/>
      <c r="VQD11" s="928"/>
      <c r="VQE11" s="928"/>
      <c r="VQF11" s="928"/>
      <c r="VQG11" s="928"/>
      <c r="VQH11" s="928"/>
      <c r="VQI11" s="928"/>
      <c r="VQJ11" s="928"/>
      <c r="VQK11" s="928"/>
      <c r="VQL11" s="928"/>
      <c r="VQM11" s="928"/>
      <c r="VQN11" s="928"/>
      <c r="VQO11" s="928"/>
      <c r="VQP11" s="928"/>
      <c r="VQQ11" s="928"/>
      <c r="VQR11" s="928"/>
      <c r="VQS11" s="928"/>
      <c r="VQT11" s="928"/>
      <c r="VQU11" s="928"/>
      <c r="VQV11" s="928"/>
      <c r="VQW11" s="928"/>
      <c r="VQX11" s="928"/>
      <c r="VQY11" s="928"/>
      <c r="VQZ11" s="928"/>
      <c r="VRA11" s="928"/>
      <c r="VRB11" s="928"/>
      <c r="VRC11" s="928"/>
      <c r="VRD11" s="928"/>
      <c r="VRE11" s="928"/>
      <c r="VRF11" s="928"/>
      <c r="VRG11" s="928"/>
      <c r="VRH11" s="928"/>
      <c r="VRI11" s="928"/>
      <c r="VRJ11" s="928"/>
      <c r="VRK11" s="928"/>
      <c r="VRL11" s="928"/>
      <c r="VRM11" s="928"/>
      <c r="VRN11" s="928"/>
      <c r="VRO11" s="928"/>
      <c r="VRP11" s="928"/>
      <c r="VRQ11" s="928"/>
      <c r="VRR11" s="928"/>
      <c r="VRS11" s="928"/>
      <c r="VRT11" s="928"/>
      <c r="VRU11" s="928"/>
      <c r="VRV11" s="928"/>
      <c r="VRW11" s="928"/>
      <c r="VRX11" s="928"/>
      <c r="VRY11" s="928"/>
      <c r="VRZ11" s="928"/>
      <c r="VSA11" s="928"/>
      <c r="VSB11" s="928"/>
      <c r="VSC11" s="928"/>
      <c r="VSD11" s="928"/>
      <c r="VSE11" s="928"/>
      <c r="VSF11" s="928"/>
      <c r="VSG11" s="928"/>
      <c r="VSH11" s="928"/>
      <c r="VSI11" s="928"/>
      <c r="VSJ11" s="928"/>
      <c r="VSK11" s="928"/>
      <c r="VSL11" s="928"/>
      <c r="VSM11" s="928"/>
      <c r="VSN11" s="928"/>
      <c r="VSO11" s="928"/>
      <c r="VSP11" s="928"/>
      <c r="VSQ11" s="928"/>
      <c r="VSR11" s="928"/>
      <c r="VSS11" s="928"/>
      <c r="VST11" s="928"/>
      <c r="VSU11" s="928"/>
      <c r="VSV11" s="928"/>
      <c r="VSW11" s="928"/>
      <c r="VSX11" s="928"/>
      <c r="VSY11" s="928"/>
      <c r="VSZ11" s="928"/>
      <c r="VTA11" s="928"/>
      <c r="VTB11" s="928"/>
      <c r="VTC11" s="928"/>
      <c r="VTD11" s="928"/>
      <c r="VTE11" s="928"/>
      <c r="VTF11" s="928"/>
      <c r="VTG11" s="928"/>
      <c r="VTH11" s="928"/>
      <c r="VTI11" s="928"/>
      <c r="VTJ11" s="928"/>
      <c r="VTK11" s="928"/>
      <c r="VTL11" s="928"/>
      <c r="VTM11" s="928"/>
      <c r="VTN11" s="928"/>
      <c r="VTO11" s="928"/>
      <c r="VTP11" s="928"/>
      <c r="VTQ11" s="928"/>
      <c r="VTR11" s="928"/>
      <c r="VTS11" s="928"/>
      <c r="VTT11" s="928"/>
      <c r="VTU11" s="928"/>
      <c r="VTV11" s="928"/>
      <c r="VTW11" s="928"/>
      <c r="VTX11" s="928"/>
      <c r="VTY11" s="928"/>
      <c r="VTZ11" s="928"/>
      <c r="VUA11" s="928"/>
      <c r="VUB11" s="928"/>
      <c r="VUC11" s="928"/>
      <c r="VUD11" s="928"/>
      <c r="VUE11" s="928"/>
      <c r="VUF11" s="928"/>
      <c r="VUG11" s="928"/>
      <c r="VUH11" s="928"/>
      <c r="VUI11" s="928"/>
      <c r="VUJ11" s="928"/>
      <c r="VUK11" s="928"/>
      <c r="VUL11" s="928"/>
      <c r="VUM11" s="928"/>
      <c r="VUN11" s="928"/>
      <c r="VUO11" s="928"/>
      <c r="VUP11" s="928"/>
      <c r="VUQ11" s="928"/>
      <c r="VUR11" s="928"/>
      <c r="VUS11" s="928"/>
      <c r="VUT11" s="928"/>
      <c r="VUU11" s="928"/>
      <c r="VUV11" s="928"/>
      <c r="VUW11" s="928"/>
      <c r="VUX11" s="928"/>
      <c r="VUY11" s="928"/>
      <c r="VUZ11" s="928"/>
      <c r="VVA11" s="928"/>
      <c r="VVB11" s="928"/>
      <c r="VVC11" s="928"/>
      <c r="VVD11" s="928"/>
      <c r="VVE11" s="928"/>
      <c r="VVF11" s="928"/>
      <c r="VVG11" s="928"/>
      <c r="VVH11" s="928"/>
      <c r="VVI11" s="928"/>
      <c r="VVJ11" s="928"/>
      <c r="VVK11" s="928"/>
      <c r="VVL11" s="928"/>
      <c r="VVM11" s="928"/>
      <c r="VVN11" s="928"/>
      <c r="VVO11" s="928"/>
      <c r="VVP11" s="928"/>
      <c r="VVQ11" s="928"/>
      <c r="VVR11" s="928"/>
      <c r="VVS11" s="928"/>
      <c r="VVT11" s="928"/>
      <c r="VVU11" s="928"/>
      <c r="VVV11" s="928"/>
      <c r="VVW11" s="928"/>
      <c r="VVX11" s="928"/>
      <c r="VVY11" s="928"/>
      <c r="VVZ11" s="928"/>
      <c r="VWA11" s="928"/>
      <c r="VWB11" s="928"/>
      <c r="VWC11" s="928"/>
      <c r="VWD11" s="928"/>
      <c r="VWE11" s="928"/>
      <c r="VWF11" s="928"/>
      <c r="VWG11" s="928"/>
      <c r="VWH11" s="928"/>
      <c r="VWI11" s="928"/>
      <c r="VWJ11" s="928"/>
      <c r="VWK11" s="928"/>
      <c r="VWL11" s="928"/>
      <c r="VWM11" s="928"/>
      <c r="VWN11" s="928"/>
      <c r="VWO11" s="928"/>
      <c r="VWP11" s="928"/>
      <c r="VWQ11" s="928"/>
      <c r="VWR11" s="928"/>
      <c r="VWS11" s="928"/>
      <c r="VWT11" s="928"/>
      <c r="VWU11" s="928"/>
      <c r="VWV11" s="928"/>
      <c r="VWW11" s="928"/>
      <c r="VWX11" s="928"/>
      <c r="VWY11" s="928"/>
      <c r="VWZ11" s="928"/>
      <c r="VXA11" s="928"/>
      <c r="VXB11" s="928"/>
      <c r="VXC11" s="928"/>
      <c r="VXD11" s="928"/>
      <c r="VXE11" s="928"/>
      <c r="VXF11" s="928"/>
      <c r="VXG11" s="928"/>
      <c r="VXH11" s="928"/>
      <c r="VXI11" s="928"/>
      <c r="VXJ11" s="928"/>
      <c r="VXK11" s="928"/>
      <c r="VXL11" s="928"/>
      <c r="VXM11" s="928"/>
      <c r="VXN11" s="928"/>
      <c r="VXO11" s="928"/>
      <c r="VXP11" s="928"/>
      <c r="VXQ11" s="928"/>
      <c r="VXR11" s="928"/>
      <c r="VXS11" s="928"/>
      <c r="VXT11" s="928"/>
      <c r="VXU11" s="928"/>
      <c r="VXV11" s="928"/>
      <c r="VXW11" s="928"/>
      <c r="VXX11" s="928"/>
      <c r="VXY11" s="928"/>
      <c r="VXZ11" s="928"/>
      <c r="VYA11" s="928"/>
      <c r="VYB11" s="928"/>
      <c r="VYC11" s="928"/>
      <c r="VYD11" s="928"/>
      <c r="VYE11" s="928"/>
      <c r="VYF11" s="928"/>
      <c r="VYG11" s="928"/>
      <c r="VYH11" s="928"/>
      <c r="VYI11" s="928"/>
      <c r="VYJ11" s="928"/>
      <c r="VYK11" s="928"/>
      <c r="VYL11" s="928"/>
      <c r="VYM11" s="928"/>
      <c r="VYN11" s="928"/>
      <c r="VYO11" s="928"/>
      <c r="VYP11" s="928"/>
      <c r="VYQ11" s="928"/>
      <c r="VYR11" s="928"/>
      <c r="VYS11" s="928"/>
      <c r="VYT11" s="928"/>
      <c r="VYU11" s="928"/>
      <c r="VYV11" s="928"/>
      <c r="VYW11" s="928"/>
      <c r="VYX11" s="928"/>
      <c r="VYY11" s="928"/>
      <c r="VYZ11" s="928"/>
      <c r="VZA11" s="928"/>
      <c r="VZB11" s="928"/>
      <c r="VZC11" s="928"/>
      <c r="VZD11" s="928"/>
      <c r="VZE11" s="928"/>
      <c r="VZF11" s="928"/>
      <c r="VZG11" s="928"/>
      <c r="VZH11" s="928"/>
      <c r="VZI11" s="928"/>
      <c r="VZJ11" s="928"/>
      <c r="VZK11" s="928"/>
      <c r="VZL11" s="928"/>
      <c r="VZM11" s="928"/>
      <c r="VZN11" s="928"/>
      <c r="VZO11" s="928"/>
      <c r="VZP11" s="928"/>
      <c r="VZQ11" s="928"/>
      <c r="VZR11" s="928"/>
      <c r="VZS11" s="928"/>
      <c r="VZT11" s="928"/>
      <c r="VZU11" s="928"/>
      <c r="VZV11" s="928"/>
      <c r="VZW11" s="928"/>
      <c r="VZX11" s="928"/>
      <c r="VZY11" s="928"/>
      <c r="VZZ11" s="928"/>
      <c r="WAA11" s="928"/>
      <c r="WAB11" s="928"/>
      <c r="WAC11" s="928"/>
      <c r="WAD11" s="928"/>
      <c r="WAE11" s="928"/>
      <c r="WAF11" s="928"/>
      <c r="WAG11" s="928"/>
      <c r="WAH11" s="928"/>
      <c r="WAI11" s="928"/>
      <c r="WAJ11" s="928"/>
      <c r="WAK11" s="928"/>
      <c r="WAL11" s="928"/>
      <c r="WAM11" s="928"/>
      <c r="WAN11" s="928"/>
      <c r="WAO11" s="928"/>
      <c r="WAP11" s="928"/>
      <c r="WAQ11" s="928"/>
      <c r="WAR11" s="928"/>
      <c r="WAS11" s="928"/>
      <c r="WAT11" s="928"/>
      <c r="WAU11" s="928"/>
      <c r="WAV11" s="928"/>
      <c r="WAW11" s="928"/>
      <c r="WAX11" s="928"/>
      <c r="WAY11" s="928"/>
      <c r="WAZ11" s="928"/>
      <c r="WBA11" s="928"/>
      <c r="WBB11" s="928"/>
      <c r="WBC11" s="928"/>
      <c r="WBD11" s="928"/>
      <c r="WBE11" s="928"/>
      <c r="WBF11" s="928"/>
      <c r="WBG11" s="928"/>
      <c r="WBH11" s="928"/>
      <c r="WBI11" s="928"/>
      <c r="WBJ11" s="928"/>
      <c r="WBK11" s="928"/>
      <c r="WBL11" s="928"/>
      <c r="WBM11" s="928"/>
      <c r="WBN11" s="928"/>
      <c r="WBO11" s="928"/>
      <c r="WBP11" s="928"/>
      <c r="WBQ11" s="928"/>
      <c r="WBR11" s="928"/>
      <c r="WBS11" s="928"/>
      <c r="WBT11" s="928"/>
      <c r="WBU11" s="928"/>
      <c r="WBV11" s="928"/>
      <c r="WBW11" s="928"/>
      <c r="WBX11" s="928"/>
      <c r="WBY11" s="928"/>
      <c r="WBZ11" s="928"/>
      <c r="WCA11" s="928"/>
      <c r="WCB11" s="928"/>
      <c r="WCC11" s="928"/>
      <c r="WCD11" s="928"/>
      <c r="WCE11" s="928"/>
      <c r="WCF11" s="928"/>
      <c r="WCG11" s="928"/>
      <c r="WCH11" s="928"/>
      <c r="WCI11" s="928"/>
      <c r="WCJ11" s="928"/>
      <c r="WCK11" s="928"/>
      <c r="WCL11" s="928"/>
      <c r="WCM11" s="928"/>
      <c r="WCN11" s="928"/>
      <c r="WCO11" s="928"/>
      <c r="WCP11" s="928"/>
      <c r="WCQ11" s="928"/>
      <c r="WCR11" s="928"/>
      <c r="WCS11" s="928"/>
      <c r="WCT11" s="928"/>
      <c r="WCU11" s="928"/>
      <c r="WCV11" s="928"/>
      <c r="WCW11" s="928"/>
      <c r="WCX11" s="928"/>
      <c r="WCY11" s="928"/>
      <c r="WCZ11" s="928"/>
      <c r="WDA11" s="928"/>
      <c r="WDB11" s="928"/>
      <c r="WDC11" s="928"/>
      <c r="WDD11" s="928"/>
      <c r="WDE11" s="928"/>
      <c r="WDF11" s="928"/>
      <c r="WDG11" s="928"/>
      <c r="WDH11" s="928"/>
      <c r="WDI11" s="928"/>
      <c r="WDJ11" s="928"/>
      <c r="WDK11" s="928"/>
      <c r="WDL11" s="928"/>
      <c r="WDM11" s="928"/>
      <c r="WDN11" s="928"/>
      <c r="WDO11" s="928"/>
      <c r="WDP11" s="928"/>
      <c r="WDQ11" s="928"/>
      <c r="WDR11" s="928"/>
      <c r="WDS11" s="928"/>
      <c r="WDT11" s="928"/>
      <c r="WDU11" s="928"/>
      <c r="WDV11" s="928"/>
      <c r="WDW11" s="928"/>
      <c r="WDX11" s="928"/>
      <c r="WDY11" s="928"/>
      <c r="WDZ11" s="928"/>
      <c r="WEA11" s="928"/>
      <c r="WEB11" s="928"/>
      <c r="WEC11" s="928"/>
      <c r="WED11" s="928"/>
      <c r="WEE11" s="928"/>
      <c r="WEF11" s="928"/>
      <c r="WEG11" s="928"/>
      <c r="WEH11" s="928"/>
      <c r="WEI11" s="928"/>
      <c r="WEJ11" s="928"/>
      <c r="WEK11" s="928"/>
      <c r="WEL11" s="928"/>
      <c r="WEM11" s="928"/>
      <c r="WEN11" s="928"/>
      <c r="WEO11" s="928"/>
      <c r="WEP11" s="928"/>
      <c r="WEQ11" s="928"/>
      <c r="WER11" s="928"/>
      <c r="WES11" s="928"/>
      <c r="WET11" s="928"/>
      <c r="WEU11" s="928"/>
      <c r="WEV11" s="928"/>
      <c r="WEW11" s="928"/>
      <c r="WEX11" s="928"/>
      <c r="WEY11" s="928"/>
      <c r="WEZ11" s="928"/>
      <c r="WFA11" s="928"/>
      <c r="WFB11" s="928"/>
      <c r="WFC11" s="928"/>
      <c r="WFD11" s="928"/>
      <c r="WFE11" s="928"/>
      <c r="WFF11" s="928"/>
      <c r="WFG11" s="928"/>
      <c r="WFH11" s="928"/>
      <c r="WFI11" s="928"/>
      <c r="WFJ11" s="928"/>
      <c r="WFK11" s="928"/>
      <c r="WFL11" s="928"/>
      <c r="WFM11" s="928"/>
      <c r="WFN11" s="928"/>
      <c r="WFO11" s="928"/>
      <c r="WFP11" s="928"/>
      <c r="WFQ11" s="928"/>
      <c r="WFR11" s="928"/>
      <c r="WFS11" s="928"/>
      <c r="WFT11" s="928"/>
      <c r="WFU11" s="928"/>
      <c r="WFV11" s="928"/>
      <c r="WFW11" s="928"/>
      <c r="WFX11" s="928"/>
      <c r="WFY11" s="928"/>
      <c r="WFZ11" s="928"/>
      <c r="WGA11" s="928"/>
      <c r="WGB11" s="928"/>
      <c r="WGC11" s="928"/>
      <c r="WGD11" s="928"/>
      <c r="WGE11" s="928"/>
      <c r="WGF11" s="928"/>
      <c r="WGG11" s="928"/>
      <c r="WGH11" s="928"/>
      <c r="WGI11" s="928"/>
      <c r="WGJ11" s="928"/>
      <c r="WGK11" s="928"/>
      <c r="WGL11" s="928"/>
      <c r="WGM11" s="928"/>
      <c r="WGN11" s="928"/>
      <c r="WGO11" s="928"/>
      <c r="WGP11" s="928"/>
      <c r="WGQ11" s="928"/>
      <c r="WGR11" s="928"/>
      <c r="WGS11" s="928"/>
      <c r="WGT11" s="928"/>
      <c r="WGU11" s="928"/>
      <c r="WGV11" s="928"/>
      <c r="WGW11" s="928"/>
      <c r="WGX11" s="928"/>
      <c r="WGY11" s="928"/>
      <c r="WGZ11" s="928"/>
      <c r="WHA11" s="928"/>
      <c r="WHB11" s="928"/>
      <c r="WHC11" s="928"/>
      <c r="WHD11" s="928"/>
      <c r="WHE11" s="928"/>
      <c r="WHF11" s="928"/>
      <c r="WHG11" s="928"/>
      <c r="WHH11" s="928"/>
      <c r="WHI11" s="928"/>
      <c r="WHJ11" s="928"/>
      <c r="WHK11" s="928"/>
      <c r="WHL11" s="928"/>
      <c r="WHM11" s="928"/>
      <c r="WHN11" s="928"/>
      <c r="WHO11" s="928"/>
      <c r="WHP11" s="928"/>
      <c r="WHQ11" s="928"/>
      <c r="WHR11" s="928"/>
      <c r="WHS11" s="928"/>
      <c r="WHT11" s="928"/>
      <c r="WHU11" s="928"/>
      <c r="WHV11" s="928"/>
      <c r="WHW11" s="928"/>
      <c r="WHX11" s="928"/>
      <c r="WHY11" s="928"/>
      <c r="WHZ11" s="928"/>
      <c r="WIA11" s="928"/>
      <c r="WIB11" s="928"/>
      <c r="WIC11" s="928"/>
      <c r="WID11" s="928"/>
      <c r="WIE11" s="928"/>
      <c r="WIF11" s="928"/>
      <c r="WIG11" s="928"/>
      <c r="WIH11" s="928"/>
      <c r="WII11" s="928"/>
      <c r="WIJ11" s="928"/>
      <c r="WIK11" s="928"/>
      <c r="WIL11" s="928"/>
      <c r="WIM11" s="928"/>
      <c r="WIN11" s="928"/>
      <c r="WIO11" s="928"/>
      <c r="WIP11" s="928"/>
      <c r="WIQ11" s="928"/>
      <c r="WIR11" s="928"/>
      <c r="WIS11" s="928"/>
      <c r="WIT11" s="928"/>
      <c r="WIU11" s="928"/>
      <c r="WIV11" s="928"/>
      <c r="WIW11" s="928"/>
      <c r="WIX11" s="928"/>
      <c r="WIY11" s="928"/>
      <c r="WIZ11" s="928"/>
      <c r="WJA11" s="928"/>
      <c r="WJB11" s="928"/>
      <c r="WJC11" s="928"/>
      <c r="WJD11" s="928"/>
      <c r="WJE11" s="928"/>
      <c r="WJF11" s="928"/>
      <c r="WJG11" s="928"/>
      <c r="WJH11" s="928"/>
      <c r="WJI11" s="928"/>
      <c r="WJJ11" s="928"/>
      <c r="WJK11" s="928"/>
      <c r="WJL11" s="928"/>
      <c r="WJM11" s="928"/>
      <c r="WJN11" s="928"/>
      <c r="WJO11" s="928"/>
      <c r="WJP11" s="928"/>
      <c r="WJQ11" s="928"/>
      <c r="WJR11" s="928"/>
      <c r="WJS11" s="928"/>
      <c r="WJT11" s="928"/>
      <c r="WJU11" s="928"/>
      <c r="WJV11" s="928"/>
      <c r="WJW11" s="928"/>
      <c r="WJX11" s="928"/>
      <c r="WJY11" s="928"/>
      <c r="WJZ11" s="928"/>
      <c r="WKA11" s="928"/>
      <c r="WKB11" s="928"/>
      <c r="WKC11" s="928"/>
      <c r="WKD11" s="928"/>
      <c r="WKE11" s="928"/>
      <c r="WKF11" s="928"/>
      <c r="WKG11" s="928"/>
      <c r="WKH11" s="928"/>
      <c r="WKI11" s="928"/>
      <c r="WKJ11" s="928"/>
      <c r="WKK11" s="928"/>
      <c r="WKL11" s="928"/>
      <c r="WKM11" s="928"/>
      <c r="WKN11" s="928"/>
      <c r="WKO11" s="928"/>
      <c r="WKP11" s="928"/>
      <c r="WKQ11" s="928"/>
      <c r="WKR11" s="928"/>
      <c r="WKS11" s="928"/>
      <c r="WKT11" s="928"/>
      <c r="WKU11" s="928"/>
      <c r="WKV11" s="928"/>
      <c r="WKW11" s="928"/>
      <c r="WKX11" s="928"/>
      <c r="WKY11" s="928"/>
      <c r="WKZ11" s="928"/>
      <c r="WLA11" s="928"/>
      <c r="WLB11" s="928"/>
      <c r="WLC11" s="928"/>
      <c r="WLD11" s="928"/>
      <c r="WLE11" s="928"/>
      <c r="WLF11" s="928"/>
      <c r="WLG11" s="928"/>
      <c r="WLH11" s="928"/>
      <c r="WLI11" s="928"/>
      <c r="WLJ11" s="928"/>
      <c r="WLK11" s="928"/>
      <c r="WLL11" s="928"/>
      <c r="WLM11" s="928"/>
      <c r="WLN11" s="928"/>
      <c r="WLO11" s="928"/>
      <c r="WLP11" s="928"/>
      <c r="WLQ11" s="928"/>
      <c r="WLR11" s="928"/>
      <c r="WLS11" s="928"/>
      <c r="WLT11" s="928"/>
      <c r="WLU11" s="928"/>
      <c r="WLV11" s="928"/>
      <c r="WLW11" s="928"/>
      <c r="WLX11" s="928"/>
      <c r="WLY11" s="928"/>
      <c r="WLZ11" s="928"/>
      <c r="WMA11" s="928"/>
      <c r="WMB11" s="928"/>
      <c r="WMC11" s="928"/>
      <c r="WMD11" s="928"/>
      <c r="WME11" s="928"/>
      <c r="WMF11" s="928"/>
      <c r="WMG11" s="928"/>
      <c r="WMH11" s="928"/>
      <c r="WMI11" s="928"/>
      <c r="WMJ11" s="928"/>
      <c r="WMK11" s="928"/>
      <c r="WML11" s="928"/>
      <c r="WMM11" s="928"/>
      <c r="WMN11" s="928"/>
      <c r="WMO11" s="928"/>
      <c r="WMP11" s="928"/>
      <c r="WMQ11" s="928"/>
      <c r="WMR11" s="928"/>
      <c r="WMS11" s="928"/>
      <c r="WMT11" s="928"/>
      <c r="WMU11" s="928"/>
      <c r="WMV11" s="928"/>
      <c r="WMW11" s="928"/>
      <c r="WMX11" s="928"/>
      <c r="WMY11" s="928"/>
      <c r="WMZ11" s="928"/>
      <c r="WNA11" s="928"/>
      <c r="WNB11" s="928"/>
      <c r="WNC11" s="928"/>
      <c r="WND11" s="928"/>
      <c r="WNE11" s="928"/>
      <c r="WNF11" s="928"/>
      <c r="WNG11" s="928"/>
      <c r="WNH11" s="928"/>
      <c r="WNI11" s="928"/>
      <c r="WNJ11" s="928"/>
      <c r="WNK11" s="928"/>
      <c r="WNL11" s="928"/>
      <c r="WNM11" s="928"/>
      <c r="WNN11" s="928"/>
      <c r="WNO11" s="928"/>
      <c r="WNP11" s="928"/>
      <c r="WNQ11" s="928"/>
      <c r="WNR11" s="928"/>
      <c r="WNS11" s="928"/>
      <c r="WNT11" s="928"/>
      <c r="WNU11" s="928"/>
      <c r="WNV11" s="928"/>
      <c r="WNW11" s="928"/>
      <c r="WNX11" s="928"/>
      <c r="WNY11" s="928"/>
      <c r="WNZ11" s="928"/>
      <c r="WOA11" s="928"/>
      <c r="WOB11" s="928"/>
      <c r="WOC11" s="928"/>
      <c r="WOD11" s="928"/>
      <c r="WOE11" s="928"/>
      <c r="WOF11" s="928"/>
      <c r="WOG11" s="928"/>
      <c r="WOH11" s="928"/>
      <c r="WOI11" s="928"/>
      <c r="WOJ11" s="928"/>
      <c r="WOK11" s="928"/>
      <c r="WOL11" s="928"/>
      <c r="WOM11" s="928"/>
      <c r="WON11" s="928"/>
      <c r="WOO11" s="928"/>
      <c r="WOP11" s="928"/>
      <c r="WOQ11" s="928"/>
      <c r="WOR11" s="928"/>
      <c r="WOS11" s="928"/>
      <c r="WOT11" s="928"/>
      <c r="WOU11" s="928"/>
      <c r="WOV11" s="928"/>
      <c r="WOW11" s="928"/>
      <c r="WOX11" s="928"/>
      <c r="WOY11" s="928"/>
      <c r="WOZ11" s="928"/>
      <c r="WPA11" s="928"/>
      <c r="WPB11" s="928"/>
      <c r="WPC11" s="928"/>
      <c r="WPD11" s="928"/>
      <c r="WPE11" s="928"/>
      <c r="WPF11" s="928"/>
      <c r="WPG11" s="928"/>
      <c r="WPH11" s="928"/>
      <c r="WPI11" s="928"/>
      <c r="WPJ11" s="928"/>
      <c r="WPK11" s="928"/>
      <c r="WPL11" s="928"/>
      <c r="WPM11" s="928"/>
      <c r="WPN11" s="928"/>
      <c r="WPO11" s="928"/>
      <c r="WPP11" s="928"/>
      <c r="WPQ11" s="928"/>
      <c r="WPR11" s="928"/>
      <c r="WPS11" s="928"/>
      <c r="WPT11" s="928"/>
      <c r="WPU11" s="928"/>
      <c r="WPV11" s="928"/>
      <c r="WPW11" s="928"/>
      <c r="WPX11" s="928"/>
      <c r="WPY11" s="928"/>
      <c r="WPZ11" s="928"/>
      <c r="WQA11" s="928"/>
      <c r="WQB11" s="928"/>
      <c r="WQC11" s="928"/>
      <c r="WQD11" s="928"/>
      <c r="WQE11" s="928"/>
      <c r="WQF11" s="928"/>
      <c r="WQG11" s="928"/>
      <c r="WQH11" s="928"/>
      <c r="WQI11" s="928"/>
      <c r="WQJ11" s="928"/>
      <c r="WQK11" s="928"/>
      <c r="WQL11" s="928"/>
      <c r="WQM11" s="928"/>
      <c r="WQN11" s="928"/>
      <c r="WQO11" s="928"/>
      <c r="WQP11" s="928"/>
      <c r="WQQ11" s="928"/>
      <c r="WQR11" s="928"/>
      <c r="WQS11" s="928"/>
      <c r="WQT11" s="928"/>
      <c r="WQU11" s="928"/>
      <c r="WQV11" s="928"/>
      <c r="WQW11" s="928"/>
      <c r="WQX11" s="928"/>
      <c r="WQY11" s="928"/>
      <c r="WQZ11" s="928"/>
      <c r="WRA11" s="928"/>
      <c r="WRB11" s="928"/>
      <c r="WRC11" s="928"/>
      <c r="WRD11" s="928"/>
      <c r="WRE11" s="928"/>
      <c r="WRF11" s="928"/>
      <c r="WRG11" s="928"/>
      <c r="WRH11" s="928"/>
      <c r="WRI11" s="928"/>
      <c r="WRJ11" s="928"/>
      <c r="WRK11" s="928"/>
      <c r="WRL11" s="928"/>
      <c r="WRM11" s="928"/>
      <c r="WRN11" s="928"/>
      <c r="WRO11" s="928"/>
      <c r="WRP11" s="928"/>
      <c r="WRQ11" s="928"/>
      <c r="WRR11" s="928"/>
      <c r="WRS11" s="928"/>
      <c r="WRT11" s="928"/>
      <c r="WRU11" s="928"/>
      <c r="WRV11" s="928"/>
      <c r="WRW11" s="928"/>
      <c r="WRX11" s="928"/>
      <c r="WRY11" s="928"/>
      <c r="WRZ11" s="928"/>
      <c r="WSA11" s="928"/>
      <c r="WSB11" s="928"/>
      <c r="WSC11" s="928"/>
      <c r="WSD11" s="928"/>
      <c r="WSE11" s="928"/>
      <c r="WSF11" s="928"/>
      <c r="WSG11" s="928"/>
      <c r="WSH11" s="928"/>
      <c r="WSI11" s="928"/>
      <c r="WSJ11" s="928"/>
      <c r="WSK11" s="928"/>
      <c r="WSL11" s="928"/>
      <c r="WSM11" s="928"/>
      <c r="WSN11" s="928"/>
      <c r="WSO11" s="928"/>
      <c r="WSP11" s="928"/>
      <c r="WSQ11" s="928"/>
      <c r="WSR11" s="928"/>
      <c r="WSS11" s="928"/>
      <c r="WST11" s="928"/>
      <c r="WSU11" s="928"/>
      <c r="WSV11" s="928"/>
      <c r="WSW11" s="928"/>
      <c r="WSX11" s="928"/>
      <c r="WSY11" s="928"/>
      <c r="WSZ11" s="928"/>
      <c r="WTA11" s="928"/>
      <c r="WTB11" s="928"/>
      <c r="WTC11" s="928"/>
      <c r="WTD11" s="928"/>
      <c r="WTE11" s="928"/>
      <c r="WTF11" s="928"/>
      <c r="WTG11" s="928"/>
      <c r="WTH11" s="928"/>
      <c r="WTI11" s="928"/>
      <c r="WTJ11" s="928"/>
      <c r="WTK11" s="928"/>
      <c r="WTL11" s="928"/>
      <c r="WTM11" s="928"/>
      <c r="WTN11" s="928"/>
      <c r="WTO11" s="928"/>
      <c r="WTP11" s="928"/>
      <c r="WTQ11" s="928"/>
      <c r="WTR11" s="928"/>
      <c r="WTS11" s="928"/>
      <c r="WTT11" s="928"/>
      <c r="WTU11" s="928"/>
      <c r="WTV11" s="928"/>
      <c r="WTW11" s="928"/>
      <c r="WTX11" s="928"/>
      <c r="WTY11" s="928"/>
      <c r="WTZ11" s="928"/>
      <c r="WUA11" s="928"/>
      <c r="WUB11" s="928"/>
      <c r="WUC11" s="928"/>
      <c r="WUD11" s="928"/>
      <c r="WUE11" s="928"/>
      <c r="WUF11" s="928"/>
      <c r="WUG11" s="928"/>
      <c r="WUH11" s="928"/>
      <c r="WUI11" s="928"/>
      <c r="WUJ11" s="928"/>
      <c r="WUK11" s="928"/>
      <c r="WUL11" s="928"/>
      <c r="WUM11" s="928"/>
      <c r="WUN11" s="928"/>
      <c r="WUO11" s="928"/>
      <c r="WUP11" s="928"/>
      <c r="WUQ11" s="928"/>
      <c r="WUR11" s="928"/>
      <c r="WUS11" s="928"/>
      <c r="WUT11" s="928"/>
      <c r="WUU11" s="928"/>
      <c r="WUV11" s="928"/>
      <c r="WUW11" s="928"/>
      <c r="WUX11" s="928"/>
      <c r="WUY11" s="928"/>
      <c r="WUZ11" s="928"/>
      <c r="WVA11" s="928"/>
      <c r="WVB11" s="928"/>
      <c r="WVC11" s="928"/>
      <c r="WVD11" s="928"/>
      <c r="WVE11" s="928"/>
      <c r="WVF11" s="928"/>
      <c r="WVG11" s="928"/>
      <c r="WVH11" s="928"/>
      <c r="WVI11" s="928"/>
      <c r="WVJ11" s="928"/>
      <c r="WVK11" s="928"/>
      <c r="WVL11" s="928"/>
      <c r="WVM11" s="928"/>
      <c r="WVN11" s="928"/>
      <c r="WVO11" s="928"/>
      <c r="WVP11" s="928"/>
      <c r="WVQ11" s="928"/>
      <c r="WVR11" s="928"/>
      <c r="WVS11" s="928"/>
      <c r="WVT11" s="928"/>
      <c r="WVU11" s="928"/>
      <c r="WVV11" s="928"/>
      <c r="WVW11" s="928"/>
      <c r="WVX11" s="928"/>
      <c r="WVY11" s="928"/>
      <c r="WVZ11" s="928"/>
      <c r="WWA11" s="928"/>
      <c r="WWB11" s="928"/>
      <c r="WWC11" s="928"/>
      <c r="WWD11" s="928"/>
      <c r="WWE11" s="928"/>
      <c r="WWF11" s="928"/>
      <c r="WWG11" s="928"/>
      <c r="WWH11" s="928"/>
      <c r="WWI11" s="928"/>
      <c r="WWJ11" s="928"/>
      <c r="WWK11" s="928"/>
      <c r="WWL11" s="928"/>
      <c r="WWM11" s="928"/>
      <c r="WWN11" s="928"/>
      <c r="WWO11" s="928"/>
      <c r="WWP11" s="928"/>
      <c r="WWQ11" s="928"/>
      <c r="WWR11" s="928"/>
      <c r="WWS11" s="928"/>
      <c r="WWT11" s="928"/>
      <c r="WWU11" s="928"/>
      <c r="WWV11" s="928"/>
      <c r="WWW11" s="928"/>
      <c r="WWX11" s="928"/>
      <c r="WWY11" s="928"/>
      <c r="WWZ11" s="928"/>
      <c r="WXA11" s="928"/>
      <c r="WXB11" s="928"/>
      <c r="WXC11" s="928"/>
      <c r="WXD11" s="928"/>
      <c r="WXE11" s="928"/>
      <c r="WXF11" s="928"/>
      <c r="WXG11" s="928"/>
      <c r="WXH11" s="928"/>
      <c r="WXI11" s="928"/>
      <c r="WXJ11" s="928"/>
      <c r="WXK11" s="928"/>
      <c r="WXL11" s="928"/>
      <c r="WXM11" s="928"/>
      <c r="WXN11" s="928"/>
      <c r="WXO11" s="928"/>
      <c r="WXP11" s="928"/>
      <c r="WXQ11" s="928"/>
      <c r="WXR11" s="928"/>
      <c r="WXS11" s="928"/>
      <c r="WXT11" s="928"/>
      <c r="WXU11" s="928"/>
      <c r="WXV11" s="928"/>
      <c r="WXW11" s="928"/>
      <c r="WXX11" s="928"/>
      <c r="WXY11" s="928"/>
      <c r="WXZ11" s="928"/>
      <c r="WYA11" s="928"/>
      <c r="WYB11" s="928"/>
      <c r="WYC11" s="928"/>
      <c r="WYD11" s="928"/>
      <c r="WYE11" s="928"/>
      <c r="WYF11" s="928"/>
      <c r="WYG11" s="928"/>
      <c r="WYH11" s="928"/>
      <c r="WYI11" s="928"/>
      <c r="WYJ11" s="928"/>
      <c r="WYK11" s="928"/>
      <c r="WYL11" s="928"/>
      <c r="WYM11" s="928"/>
      <c r="WYN11" s="928"/>
      <c r="WYO11" s="928"/>
      <c r="WYP11" s="928"/>
      <c r="WYQ11" s="928"/>
      <c r="WYR11" s="928"/>
      <c r="WYS11" s="928"/>
      <c r="WYT11" s="928"/>
      <c r="WYU11" s="928"/>
      <c r="WYV11" s="928"/>
      <c r="WYW11" s="928"/>
      <c r="WYX11" s="928"/>
      <c r="WYY11" s="928"/>
      <c r="WYZ11" s="928"/>
      <c r="WZA11" s="928"/>
      <c r="WZB11" s="928"/>
      <c r="WZC11" s="928"/>
      <c r="WZD11" s="928"/>
      <c r="WZE11" s="928"/>
      <c r="WZF11" s="928"/>
      <c r="WZG11" s="928"/>
      <c r="WZH11" s="928"/>
      <c r="WZI11" s="928"/>
      <c r="WZJ11" s="928"/>
      <c r="WZK11" s="928"/>
      <c r="WZL11" s="928"/>
      <c r="WZM11" s="928"/>
      <c r="WZN11" s="928"/>
      <c r="WZO11" s="928"/>
      <c r="WZP11" s="928"/>
      <c r="WZQ11" s="928"/>
      <c r="WZR11" s="928"/>
      <c r="WZS11" s="928"/>
      <c r="WZT11" s="928"/>
      <c r="WZU11" s="928"/>
      <c r="WZV11" s="928"/>
      <c r="WZW11" s="928"/>
      <c r="WZX11" s="928"/>
      <c r="WZY11" s="928"/>
      <c r="WZZ11" s="928"/>
      <c r="XAA11" s="928"/>
      <c r="XAB11" s="928"/>
      <c r="XAC11" s="928"/>
      <c r="XAD11" s="928"/>
      <c r="XAE11" s="928"/>
      <c r="XAF11" s="928"/>
      <c r="XAG11" s="928"/>
      <c r="XAH11" s="928"/>
      <c r="XAI11" s="928"/>
      <c r="XAJ11" s="928"/>
      <c r="XAK11" s="928"/>
      <c r="XAL11" s="928"/>
      <c r="XAM11" s="928"/>
      <c r="XAN11" s="928"/>
      <c r="XAO11" s="928"/>
      <c r="XAP11" s="928"/>
      <c r="XAQ11" s="928"/>
      <c r="XAR11" s="928"/>
      <c r="XAS11" s="928"/>
      <c r="XAT11" s="928"/>
      <c r="XAU11" s="928"/>
      <c r="XAV11" s="928"/>
      <c r="XAW11" s="928"/>
      <c r="XAX11" s="928"/>
      <c r="XAY11" s="928"/>
      <c r="XAZ11" s="928"/>
      <c r="XBA11" s="928"/>
      <c r="XBB11" s="928"/>
      <c r="XBC11" s="928"/>
      <c r="XBD11" s="928"/>
      <c r="XBE11" s="928"/>
      <c r="XBF11" s="928"/>
      <c r="XBG11" s="928"/>
      <c r="XBH11" s="928"/>
      <c r="XBI11" s="928"/>
      <c r="XBJ11" s="928"/>
      <c r="XBK11" s="928"/>
      <c r="XBL11" s="928"/>
      <c r="XBM11" s="928"/>
      <c r="XBN11" s="928"/>
      <c r="XBO11" s="928"/>
      <c r="XBP11" s="928"/>
      <c r="XBQ11" s="928"/>
      <c r="XBR11" s="928"/>
      <c r="XBS11" s="928"/>
      <c r="XBT11" s="928"/>
      <c r="XBU11" s="928"/>
      <c r="XBV11" s="928"/>
      <c r="XBW11" s="928"/>
      <c r="XBX11" s="928"/>
      <c r="XBY11" s="928"/>
      <c r="XBZ11" s="928"/>
      <c r="XCA11" s="928"/>
      <c r="XCB11" s="928"/>
      <c r="XCC11" s="928"/>
      <c r="XCD11" s="928"/>
      <c r="XCE11" s="928"/>
      <c r="XCF11" s="928"/>
      <c r="XCG11" s="928"/>
      <c r="XCH11" s="928"/>
      <c r="XCI11" s="928"/>
      <c r="XCJ11" s="928"/>
      <c r="XCK11" s="928"/>
      <c r="XCL11" s="928"/>
      <c r="XCM11" s="928"/>
      <c r="XCN11" s="928"/>
      <c r="XCO11" s="928"/>
      <c r="XCP11" s="928"/>
      <c r="XCQ11" s="928"/>
      <c r="XCR11" s="928"/>
      <c r="XCS11" s="928"/>
      <c r="XCT11" s="928"/>
      <c r="XCU11" s="928"/>
      <c r="XCV11" s="928"/>
      <c r="XCW11" s="928"/>
      <c r="XCX11" s="928"/>
      <c r="XCY11" s="928"/>
      <c r="XCZ11" s="928"/>
      <c r="XDA11" s="928"/>
      <c r="XDB11" s="928"/>
      <c r="XDC11" s="928"/>
      <c r="XDD11" s="928"/>
      <c r="XDE11" s="928"/>
      <c r="XDF11" s="928"/>
      <c r="XDG11" s="928"/>
      <c r="XDH11" s="928"/>
      <c r="XDI11" s="928"/>
      <c r="XDJ11" s="928"/>
      <c r="XDK11" s="928"/>
      <c r="XDL11" s="928"/>
      <c r="XDM11" s="928"/>
      <c r="XDN11" s="928"/>
      <c r="XDO11" s="928"/>
      <c r="XDP11" s="928"/>
      <c r="XDQ11" s="928"/>
      <c r="XDR11" s="928"/>
      <c r="XDS11" s="928"/>
      <c r="XDT11" s="928"/>
      <c r="XDU11" s="928"/>
      <c r="XDV11" s="928"/>
      <c r="XDW11" s="928"/>
      <c r="XDX11" s="928"/>
      <c r="XDY11" s="928"/>
      <c r="XDZ11" s="928"/>
      <c r="XEA11" s="928"/>
      <c r="XEB11" s="928"/>
      <c r="XEC11" s="928"/>
      <c r="XED11" s="928"/>
      <c r="XEE11" s="928"/>
      <c r="XEF11" s="928"/>
      <c r="XEG11" s="928"/>
      <c r="XEH11" s="928"/>
      <c r="XEI11" s="928"/>
      <c r="XEJ11" s="928"/>
      <c r="XEK11" s="928"/>
      <c r="XEL11" s="928"/>
      <c r="XEM11" s="928"/>
      <c r="XEN11" s="928"/>
      <c r="XEO11" s="928"/>
      <c r="XEP11" s="928"/>
      <c r="XEQ11" s="928"/>
      <c r="XER11" s="928"/>
      <c r="XES11" s="928"/>
      <c r="XET11" s="928"/>
      <c r="XEU11" s="928"/>
      <c r="XEV11" s="928"/>
      <c r="XEW11" s="928"/>
      <c r="XEX11" s="928"/>
      <c r="XEY11" s="928"/>
      <c r="XEZ11" s="928"/>
      <c r="XFA11" s="928"/>
      <c r="XFB11" s="928"/>
      <c r="XFC11" s="928"/>
      <c r="XFD11" s="928"/>
    </row>
    <row r="12" spans="2:16384" s="931" customFormat="1" ht="18.75" customHeight="1" x14ac:dyDescent="0.25">
      <c r="B12" s="919" t="s">
        <v>864</v>
      </c>
      <c r="C12" s="930">
        <v>3</v>
      </c>
      <c r="D12" s="930"/>
      <c r="E12" s="151">
        <f t="shared" si="0"/>
        <v>3</v>
      </c>
      <c r="F12" s="466"/>
      <c r="G12" s="466"/>
      <c r="H12" s="466">
        <v>3</v>
      </c>
      <c r="I12" s="466"/>
    </row>
    <row r="13" spans="2:16384" ht="18.75" customHeight="1" x14ac:dyDescent="0.25">
      <c r="B13" s="919" t="s">
        <v>2038</v>
      </c>
      <c r="C13" s="930">
        <v>1</v>
      </c>
      <c r="D13" s="930"/>
      <c r="E13" s="151">
        <f t="shared" si="0"/>
        <v>1</v>
      </c>
      <c r="F13" s="466"/>
      <c r="G13" s="466">
        <v>1</v>
      </c>
      <c r="H13" s="466"/>
      <c r="I13" s="466"/>
    </row>
    <row r="14" spans="2:16384" ht="18.75" customHeight="1" x14ac:dyDescent="0.25">
      <c r="B14" s="919" t="s">
        <v>817</v>
      </c>
      <c r="C14" s="930">
        <v>15</v>
      </c>
      <c r="D14" s="930"/>
      <c r="E14" s="151">
        <f t="shared" si="0"/>
        <v>15</v>
      </c>
      <c r="F14" s="466">
        <v>2</v>
      </c>
      <c r="G14" s="466">
        <v>5</v>
      </c>
      <c r="H14" s="466">
        <v>7</v>
      </c>
      <c r="I14" s="466">
        <v>1</v>
      </c>
    </row>
    <row r="15" spans="2:16384" ht="18.75" customHeight="1" x14ac:dyDescent="0.25">
      <c r="B15" s="919" t="s">
        <v>2035</v>
      </c>
      <c r="C15" s="930">
        <v>12</v>
      </c>
      <c r="D15" s="930">
        <v>6</v>
      </c>
      <c r="E15" s="151">
        <f t="shared" si="0"/>
        <v>18</v>
      </c>
      <c r="F15" s="466">
        <v>6</v>
      </c>
      <c r="G15" s="466">
        <v>1</v>
      </c>
      <c r="H15" s="466">
        <v>10</v>
      </c>
      <c r="I15" s="466">
        <v>1</v>
      </c>
    </row>
    <row r="16" spans="2:16384" ht="18.75" customHeight="1" x14ac:dyDescent="0.25">
      <c r="B16" s="919" t="s">
        <v>2036</v>
      </c>
      <c r="C16" s="930">
        <v>6</v>
      </c>
      <c r="D16" s="930">
        <v>39</v>
      </c>
      <c r="E16" s="151">
        <f t="shared" si="0"/>
        <v>45</v>
      </c>
      <c r="F16" s="466">
        <v>4</v>
      </c>
      <c r="G16" s="466">
        <v>7</v>
      </c>
      <c r="H16" s="466">
        <v>34</v>
      </c>
      <c r="I16" s="466"/>
    </row>
    <row r="17" spans="2:11" ht="18.75" customHeight="1" x14ac:dyDescent="0.25">
      <c r="B17" s="919" t="s">
        <v>2037</v>
      </c>
      <c r="C17" s="930">
        <v>8</v>
      </c>
      <c r="D17" s="930"/>
      <c r="E17" s="151">
        <f t="shared" si="0"/>
        <v>8</v>
      </c>
      <c r="F17" s="466">
        <v>4</v>
      </c>
      <c r="G17" s="466">
        <v>2</v>
      </c>
      <c r="H17" s="466">
        <v>1</v>
      </c>
      <c r="I17" s="466">
        <v>1</v>
      </c>
    </row>
    <row r="18" spans="2:11" ht="18.75" customHeight="1" x14ac:dyDescent="0.25">
      <c r="B18" s="919" t="s">
        <v>1103</v>
      </c>
      <c r="C18" s="930">
        <v>27</v>
      </c>
      <c r="D18" s="930"/>
      <c r="E18" s="151">
        <f t="shared" si="0"/>
        <v>27</v>
      </c>
      <c r="F18" s="466">
        <v>6</v>
      </c>
      <c r="G18" s="466">
        <v>3</v>
      </c>
      <c r="H18" s="466">
        <v>16</v>
      </c>
      <c r="I18" s="466">
        <v>2</v>
      </c>
    </row>
    <row r="19" spans="2:11" ht="18.75" customHeight="1" x14ac:dyDescent="0.25">
      <c r="B19" s="919" t="s">
        <v>822</v>
      </c>
      <c r="C19" s="930">
        <v>4</v>
      </c>
      <c r="D19" s="930"/>
      <c r="E19" s="151">
        <f t="shared" si="0"/>
        <v>4</v>
      </c>
      <c r="F19" s="466"/>
      <c r="G19" s="466"/>
      <c r="H19" s="466">
        <v>1</v>
      </c>
      <c r="I19" s="466">
        <v>3</v>
      </c>
    </row>
    <row r="20" spans="2:11" ht="18.75" customHeight="1" x14ac:dyDescent="0.25">
      <c r="B20" s="919" t="s">
        <v>414</v>
      </c>
      <c r="C20" s="930">
        <v>15</v>
      </c>
      <c r="D20" s="930"/>
      <c r="E20" s="151">
        <f t="shared" si="0"/>
        <v>15</v>
      </c>
      <c r="F20" s="466">
        <v>6</v>
      </c>
      <c r="G20" s="466">
        <v>1</v>
      </c>
      <c r="H20" s="466">
        <v>6</v>
      </c>
      <c r="I20" s="466">
        <v>2</v>
      </c>
    </row>
    <row r="21" spans="2:11" ht="18.75" customHeight="1" x14ac:dyDescent="0.25">
      <c r="B21" s="919" t="s">
        <v>2030</v>
      </c>
      <c r="C21" s="930">
        <v>4</v>
      </c>
      <c r="D21" s="930"/>
      <c r="E21" s="151">
        <f t="shared" si="0"/>
        <v>4</v>
      </c>
      <c r="F21" s="466"/>
      <c r="G21" s="466">
        <v>1</v>
      </c>
      <c r="H21" s="466">
        <v>3</v>
      </c>
      <c r="I21" s="466"/>
    </row>
    <row r="22" spans="2:11" ht="18.75" customHeight="1" x14ac:dyDescent="0.25">
      <c r="B22" s="919" t="s">
        <v>415</v>
      </c>
      <c r="C22" s="930">
        <v>14</v>
      </c>
      <c r="D22" s="930"/>
      <c r="E22" s="151">
        <f t="shared" si="0"/>
        <v>14</v>
      </c>
      <c r="F22" s="466">
        <v>3</v>
      </c>
      <c r="G22" s="466">
        <v>6</v>
      </c>
      <c r="H22" s="466">
        <v>4</v>
      </c>
      <c r="I22" s="466">
        <v>1</v>
      </c>
    </row>
    <row r="23" spans="2:11" ht="18.75" customHeight="1" x14ac:dyDescent="0.25">
      <c r="B23" s="919" t="s">
        <v>1966</v>
      </c>
      <c r="C23" s="930">
        <v>1</v>
      </c>
      <c r="D23" s="930"/>
      <c r="E23" s="151">
        <f t="shared" si="0"/>
        <v>1</v>
      </c>
      <c r="F23" s="466"/>
      <c r="G23" s="466"/>
      <c r="H23" s="466">
        <v>1</v>
      </c>
      <c r="I23" s="466"/>
    </row>
    <row r="24" spans="2:11" ht="18.75" customHeight="1" x14ac:dyDescent="0.25">
      <c r="B24" s="919" t="s">
        <v>1967</v>
      </c>
      <c r="C24" s="930">
        <v>2</v>
      </c>
      <c r="D24" s="930"/>
      <c r="E24" s="151">
        <f t="shared" si="0"/>
        <v>2</v>
      </c>
      <c r="F24" s="466"/>
      <c r="G24" s="466"/>
      <c r="H24" s="466">
        <v>1</v>
      </c>
      <c r="I24" s="466">
        <v>1</v>
      </c>
    </row>
    <row r="25" spans="2:11" ht="18.75" customHeight="1" x14ac:dyDescent="0.25">
      <c r="B25" s="919" t="s">
        <v>2039</v>
      </c>
      <c r="C25" s="930"/>
      <c r="D25" s="930"/>
      <c r="E25" s="151">
        <f t="shared" si="0"/>
        <v>0</v>
      </c>
      <c r="F25" s="466"/>
      <c r="G25" s="466"/>
      <c r="H25" s="466"/>
      <c r="I25" s="466"/>
    </row>
    <row r="26" spans="2:11" ht="18.75" customHeight="1" x14ac:dyDescent="0.25">
      <c r="B26" s="919" t="s">
        <v>2032</v>
      </c>
      <c r="C26" s="930">
        <v>8</v>
      </c>
      <c r="D26" s="930"/>
      <c r="E26" s="151">
        <f t="shared" si="0"/>
        <v>8</v>
      </c>
      <c r="F26" s="466">
        <v>1</v>
      </c>
      <c r="G26" s="466">
        <v>3</v>
      </c>
      <c r="H26" s="466">
        <v>4</v>
      </c>
      <c r="I26" s="466"/>
      <c r="J26" s="808"/>
      <c r="K26" s="808"/>
    </row>
    <row r="27" spans="2:11" ht="15.75" x14ac:dyDescent="0.25">
      <c r="B27" s="919" t="s">
        <v>3706</v>
      </c>
      <c r="C27" s="930">
        <v>2</v>
      </c>
      <c r="D27" s="930"/>
      <c r="E27" s="151">
        <f t="shared" si="0"/>
        <v>2</v>
      </c>
      <c r="F27" s="466"/>
      <c r="G27" s="466">
        <v>1</v>
      </c>
      <c r="H27" s="466">
        <v>1</v>
      </c>
      <c r="I27" s="466"/>
    </row>
    <row r="28" spans="2:11" ht="31.5" x14ac:dyDescent="0.25">
      <c r="B28" s="919" t="s">
        <v>2034</v>
      </c>
      <c r="C28" s="930">
        <v>11</v>
      </c>
      <c r="D28" s="930"/>
      <c r="E28" s="151">
        <f t="shared" si="0"/>
        <v>11</v>
      </c>
      <c r="F28" s="466">
        <v>5</v>
      </c>
      <c r="G28" s="466">
        <v>2</v>
      </c>
      <c r="H28" s="466">
        <v>4</v>
      </c>
      <c r="I28" s="466"/>
    </row>
    <row r="29" spans="2:11" ht="18.75" customHeight="1" x14ac:dyDescent="0.25">
      <c r="B29" s="919" t="s">
        <v>2033</v>
      </c>
      <c r="C29" s="930">
        <v>7</v>
      </c>
      <c r="D29" s="930"/>
      <c r="E29" s="151">
        <f t="shared" si="0"/>
        <v>7</v>
      </c>
      <c r="F29" s="466">
        <v>2</v>
      </c>
      <c r="G29" s="466">
        <v>3</v>
      </c>
      <c r="H29" s="466">
        <v>2</v>
      </c>
      <c r="I29" s="466"/>
      <c r="J29" s="808"/>
      <c r="K29" s="808"/>
    </row>
    <row r="30" spans="2:11" ht="18.75" customHeight="1" x14ac:dyDescent="0.25">
      <c r="B30" s="919" t="s">
        <v>1104</v>
      </c>
      <c r="C30" s="930">
        <v>10</v>
      </c>
      <c r="D30" s="930"/>
      <c r="E30" s="151">
        <f t="shared" si="0"/>
        <v>10</v>
      </c>
      <c r="F30" s="466">
        <v>4</v>
      </c>
      <c r="G30" s="466">
        <v>3</v>
      </c>
      <c r="H30" s="466">
        <v>3</v>
      </c>
      <c r="I30" s="466"/>
    </row>
    <row r="31" spans="2:11" ht="18.75" customHeight="1" x14ac:dyDescent="0.25">
      <c r="B31" s="919" t="s">
        <v>1968</v>
      </c>
      <c r="C31" s="930">
        <v>11</v>
      </c>
      <c r="D31" s="930"/>
      <c r="E31" s="151">
        <f t="shared" si="0"/>
        <v>11</v>
      </c>
      <c r="F31" s="466"/>
      <c r="G31" s="466">
        <v>5</v>
      </c>
      <c r="H31" s="466">
        <v>6</v>
      </c>
      <c r="I31" s="466"/>
    </row>
    <row r="32" spans="2:11" ht="18.75" customHeight="1" x14ac:dyDescent="0.25">
      <c r="B32" s="919" t="s">
        <v>2031</v>
      </c>
      <c r="C32" s="930">
        <v>12</v>
      </c>
      <c r="D32" s="930"/>
      <c r="E32" s="151">
        <f t="shared" si="0"/>
        <v>12</v>
      </c>
      <c r="F32" s="466">
        <v>2</v>
      </c>
      <c r="G32" s="466">
        <v>5</v>
      </c>
      <c r="H32" s="466">
        <v>5</v>
      </c>
      <c r="I32" s="466"/>
    </row>
    <row r="33" spans="2:11" ht="18.75" customHeight="1" x14ac:dyDescent="0.25">
      <c r="B33" s="919" t="s">
        <v>472</v>
      </c>
      <c r="C33" s="930">
        <v>5</v>
      </c>
      <c r="D33" s="930"/>
      <c r="E33" s="151">
        <f t="shared" si="0"/>
        <v>5</v>
      </c>
      <c r="F33" s="466">
        <v>1</v>
      </c>
      <c r="G33" s="466">
        <v>1</v>
      </c>
      <c r="H33" s="466">
        <v>3</v>
      </c>
      <c r="I33" s="466"/>
    </row>
    <row r="34" spans="2:11" ht="18.75" customHeight="1" x14ac:dyDescent="0.25">
      <c r="B34" s="919" t="s">
        <v>2029</v>
      </c>
      <c r="C34" s="930">
        <v>18</v>
      </c>
      <c r="D34" s="930"/>
      <c r="E34" s="151">
        <f t="shared" si="0"/>
        <v>18</v>
      </c>
      <c r="F34" s="466">
        <v>6</v>
      </c>
      <c r="G34" s="466">
        <v>5</v>
      </c>
      <c r="H34" s="466">
        <v>7</v>
      </c>
      <c r="I34" s="466"/>
    </row>
    <row r="35" spans="2:11" ht="18.75" customHeight="1" x14ac:dyDescent="0.25">
      <c r="B35" s="919" t="s">
        <v>863</v>
      </c>
      <c r="C35" s="930">
        <v>18</v>
      </c>
      <c r="D35" s="930">
        <v>1</v>
      </c>
      <c r="E35" s="151">
        <f t="shared" si="0"/>
        <v>19</v>
      </c>
      <c r="F35" s="466">
        <v>2</v>
      </c>
      <c r="G35" s="466">
        <v>3</v>
      </c>
      <c r="H35" s="466">
        <v>3</v>
      </c>
      <c r="I35" s="466">
        <v>11</v>
      </c>
    </row>
    <row r="36" spans="2:11" ht="18.75" customHeight="1" x14ac:dyDescent="0.25">
      <c r="B36" s="919" t="s">
        <v>1101</v>
      </c>
      <c r="C36" s="930">
        <v>6</v>
      </c>
      <c r="D36" s="930"/>
      <c r="E36" s="151">
        <f t="shared" si="0"/>
        <v>6</v>
      </c>
      <c r="F36" s="466"/>
      <c r="G36" s="466"/>
      <c r="H36" s="466">
        <v>6</v>
      </c>
      <c r="I36" s="466"/>
    </row>
    <row r="37" spans="2:11" ht="18.75" customHeight="1" x14ac:dyDescent="0.25">
      <c r="B37" s="919" t="s">
        <v>432</v>
      </c>
      <c r="C37" s="930">
        <v>16</v>
      </c>
      <c r="D37" s="930"/>
      <c r="E37" s="151">
        <f t="shared" si="0"/>
        <v>16</v>
      </c>
      <c r="F37" s="466">
        <v>4</v>
      </c>
      <c r="G37" s="466">
        <v>1</v>
      </c>
      <c r="H37" s="466">
        <v>11</v>
      </c>
      <c r="I37" s="466"/>
    </row>
    <row r="38" spans="2:11" ht="18.75" customHeight="1" x14ac:dyDescent="0.25">
      <c r="B38" s="919" t="s">
        <v>406</v>
      </c>
      <c r="C38" s="930">
        <v>12</v>
      </c>
      <c r="D38" s="930"/>
      <c r="E38" s="151">
        <f t="shared" si="0"/>
        <v>12</v>
      </c>
      <c r="F38" s="466">
        <v>1</v>
      </c>
      <c r="G38" s="466">
        <v>3</v>
      </c>
      <c r="H38" s="466">
        <v>8</v>
      </c>
      <c r="I38" s="466"/>
    </row>
    <row r="39" spans="2:11" ht="18.75" customHeight="1" x14ac:dyDescent="0.25">
      <c r="B39" s="919" t="s">
        <v>1102</v>
      </c>
      <c r="C39" s="930">
        <v>13</v>
      </c>
      <c r="D39" s="930"/>
      <c r="E39" s="151">
        <f t="shared" si="0"/>
        <v>13</v>
      </c>
      <c r="F39" s="466">
        <v>4</v>
      </c>
      <c r="G39" s="466">
        <v>2</v>
      </c>
      <c r="H39" s="466">
        <v>7</v>
      </c>
      <c r="I39" s="466"/>
    </row>
    <row r="40" spans="2:11" ht="18.75" customHeight="1" x14ac:dyDescent="0.25">
      <c r="B40" s="919" t="s">
        <v>2028</v>
      </c>
      <c r="C40" s="930">
        <v>9</v>
      </c>
      <c r="D40" s="930"/>
      <c r="E40" s="151">
        <f t="shared" si="0"/>
        <v>9</v>
      </c>
      <c r="F40" s="466">
        <v>3</v>
      </c>
      <c r="G40" s="466">
        <v>2</v>
      </c>
      <c r="H40" s="466">
        <v>4</v>
      </c>
      <c r="I40" s="466"/>
      <c r="J40" s="808"/>
      <c r="K40" s="808"/>
    </row>
    <row r="41" spans="2:11" ht="18.75" customHeight="1" x14ac:dyDescent="0.25">
      <c r="B41" s="608" t="s">
        <v>143</v>
      </c>
      <c r="C41" s="151">
        <f>SUM(C8:C40)</f>
        <v>316</v>
      </c>
      <c r="D41" s="151">
        <f t="shared" ref="D41:I41" si="1">SUM(D8:D40)</f>
        <v>46</v>
      </c>
      <c r="E41" s="151">
        <f t="shared" si="1"/>
        <v>362</v>
      </c>
      <c r="F41" s="151">
        <f t="shared" si="1"/>
        <v>77</v>
      </c>
      <c r="G41" s="151">
        <f t="shared" si="1"/>
        <v>75</v>
      </c>
      <c r="H41" s="151">
        <f t="shared" si="1"/>
        <v>183</v>
      </c>
      <c r="I41" s="151">
        <f t="shared" si="1"/>
        <v>27</v>
      </c>
      <c r="J41" s="808"/>
      <c r="K41" s="808"/>
    </row>
    <row r="42" spans="2:11" ht="11.25" customHeight="1" x14ac:dyDescent="0.25">
      <c r="B42" s="674" t="s">
        <v>648</v>
      </c>
      <c r="C42" s="924"/>
      <c r="D42" s="924"/>
      <c r="E42" s="924"/>
      <c r="F42" s="924"/>
      <c r="G42" s="924"/>
      <c r="H42" s="924"/>
      <c r="I42" s="924"/>
    </row>
    <row r="43" spans="2:11" ht="11.25" customHeight="1" x14ac:dyDescent="0.25">
      <c r="B43" s="674" t="s">
        <v>649</v>
      </c>
      <c r="C43" s="924"/>
      <c r="D43" s="924"/>
      <c r="E43" s="924"/>
      <c r="F43" s="924"/>
      <c r="G43" s="924"/>
      <c r="H43" s="924"/>
      <c r="I43" s="924"/>
    </row>
    <row r="44" spans="2:11" ht="15.75" x14ac:dyDescent="0.25">
      <c r="B44" s="925"/>
      <c r="C44" s="924"/>
      <c r="D44" s="924"/>
      <c r="E44" s="924"/>
      <c r="F44" s="924"/>
      <c r="G44" s="924"/>
      <c r="H44" s="924"/>
      <c r="I44" s="924"/>
    </row>
    <row r="45" spans="2:11" ht="15" hidden="1" customHeight="1" x14ac:dyDescent="0.25"/>
  </sheetData>
  <sheetProtection formatCells="0" formatColumns="0" formatRows="0" insertColumns="0" insertRows="0" deleteColumns="0" deleteRows="0" sort="0"/>
  <mergeCells count="6">
    <mergeCell ref="B1:I3"/>
    <mergeCell ref="B4:I4"/>
    <mergeCell ref="B6:B7"/>
    <mergeCell ref="C6:D6"/>
    <mergeCell ref="E6:E7"/>
    <mergeCell ref="F6:I6"/>
  </mergeCells>
  <pageMargins left="0.7" right="0.7" top="0.75" bottom="0.75" header="0.3" footer="0.3"/>
  <pageSetup paperSize="9" orientation="portrait" r:id="rId1"/>
  <drawing r:id="rId2"/>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sheetPr codeName="Hoja128"/>
  <dimension ref="A1:T308"/>
  <sheetViews>
    <sheetView showGridLines="0" zoomScaleNormal="100" workbookViewId="0">
      <pane xSplit="1" ySplit="4" topLeftCell="B17" activePane="bottomRight" state="frozen"/>
      <selection activeCell="I25" sqref="I25"/>
      <selection pane="topRight" activeCell="I25" sqref="I25"/>
      <selection pane="bottomLeft" activeCell="I25" sqref="I25"/>
      <selection pane="bottomRight" activeCell="B4" sqref="B4:L4"/>
    </sheetView>
  </sheetViews>
  <sheetFormatPr baseColWidth="10" defaultColWidth="0" defaultRowHeight="0" customHeight="1" zeroHeight="1" x14ac:dyDescent="0.25"/>
  <cols>
    <col min="1" max="1" width="3.5703125" customWidth="1"/>
    <col min="2" max="12" width="15" customWidth="1"/>
    <col min="13" max="13" width="5" customWidth="1"/>
    <col min="14" max="20" width="0" hidden="1" customWidth="1"/>
    <col min="21" max="16384" width="9.140625" hidden="1"/>
  </cols>
  <sheetData>
    <row r="1" spans="2:14" ht="15" x14ac:dyDescent="0.25">
      <c r="B1" s="1958"/>
      <c r="C1" s="1959"/>
      <c r="D1" s="1959"/>
      <c r="E1" s="1959"/>
      <c r="F1" s="1959"/>
      <c r="G1" s="1959"/>
      <c r="H1" s="1959"/>
      <c r="I1" s="1959"/>
      <c r="J1" s="1959"/>
      <c r="K1" s="1959"/>
      <c r="L1" s="1960"/>
    </row>
    <row r="2" spans="2:14" ht="15" x14ac:dyDescent="0.25">
      <c r="B2" s="1961"/>
      <c r="C2" s="1962"/>
      <c r="D2" s="1962"/>
      <c r="E2" s="1962"/>
      <c r="F2" s="1962"/>
      <c r="G2" s="1962"/>
      <c r="H2" s="1962"/>
      <c r="I2" s="1962"/>
      <c r="J2" s="1962"/>
      <c r="K2" s="1962"/>
      <c r="L2" s="1963"/>
    </row>
    <row r="3" spans="2:14" ht="16.5" thickBot="1" x14ac:dyDescent="0.3">
      <c r="B3" s="1964"/>
      <c r="C3" s="1965"/>
      <c r="D3" s="1965"/>
      <c r="E3" s="1965"/>
      <c r="F3" s="1965"/>
      <c r="G3" s="1965"/>
      <c r="H3" s="1965"/>
      <c r="I3" s="1965"/>
      <c r="J3" s="1965"/>
      <c r="K3" s="1965"/>
      <c r="L3" s="1966"/>
      <c r="M3" s="1"/>
      <c r="N3" s="1"/>
    </row>
    <row r="4" spans="2:14" ht="21.75" thickBot="1" x14ac:dyDescent="0.4">
      <c r="B4" s="1970" t="s">
        <v>2796</v>
      </c>
      <c r="C4" s="1971"/>
      <c r="D4" s="1971"/>
      <c r="E4" s="1971"/>
      <c r="F4" s="1971"/>
      <c r="G4" s="1971"/>
      <c r="H4" s="1971"/>
      <c r="I4" s="1971"/>
      <c r="J4" s="1971"/>
      <c r="K4" s="1971"/>
      <c r="L4" s="1972"/>
      <c r="M4" s="1"/>
      <c r="N4" s="1"/>
    </row>
    <row r="5" spans="2:14" s="2" customFormat="1" ht="15.75" x14ac:dyDescent="0.25">
      <c r="B5" s="1852"/>
      <c r="C5" s="1852"/>
      <c r="D5" s="1852"/>
      <c r="E5" s="1852"/>
      <c r="F5" s="1852"/>
      <c r="G5" s="1852"/>
      <c r="H5" s="1852"/>
      <c r="I5" s="1852"/>
      <c r="J5" s="1852"/>
      <c r="K5" s="1852"/>
      <c r="L5" s="1852"/>
      <c r="M5" s="5"/>
      <c r="N5" s="5"/>
    </row>
    <row r="6" spans="2:14" s="2" customFormat="1" ht="19.5" customHeight="1" x14ac:dyDescent="0.25">
      <c r="B6" s="398"/>
      <c r="C6" s="399"/>
      <c r="D6" s="399"/>
      <c r="E6" s="399"/>
      <c r="F6" s="399"/>
      <c r="G6" s="399"/>
      <c r="H6" s="399"/>
      <c r="I6" s="399"/>
      <c r="J6" s="399"/>
      <c r="K6" s="399"/>
      <c r="L6" s="400"/>
      <c r="M6" s="5"/>
      <c r="N6" s="5"/>
    </row>
    <row r="7" spans="2:14" s="2" customFormat="1" ht="18.75" customHeight="1" x14ac:dyDescent="0.25">
      <c r="B7" s="401"/>
      <c r="C7" s="397"/>
      <c r="D7" s="397"/>
      <c r="E7" s="397"/>
      <c r="F7" s="397"/>
      <c r="G7" s="397"/>
      <c r="H7" s="397"/>
      <c r="I7" s="397"/>
      <c r="J7" s="397"/>
      <c r="K7" s="397"/>
      <c r="L7" s="402"/>
      <c r="M7" s="5"/>
      <c r="N7" s="5"/>
    </row>
    <row r="8" spans="2:14" s="2" customFormat="1" ht="18.75" customHeight="1" x14ac:dyDescent="0.25">
      <c r="B8" s="401"/>
      <c r="C8" s="397"/>
      <c r="D8" s="397"/>
      <c r="E8" s="397"/>
      <c r="F8" s="397"/>
      <c r="G8" s="397"/>
      <c r="H8" s="397"/>
      <c r="I8" s="397"/>
      <c r="J8" s="397"/>
      <c r="K8" s="397"/>
      <c r="L8" s="402"/>
      <c r="M8" s="5"/>
      <c r="N8" s="5"/>
    </row>
    <row r="9" spans="2:14" s="2" customFormat="1" ht="18.75" customHeight="1" x14ac:dyDescent="0.25">
      <c r="B9" s="401"/>
      <c r="C9" s="397"/>
      <c r="D9" s="397"/>
      <c r="E9" s="397"/>
      <c r="F9" s="397"/>
      <c r="G9" s="397"/>
      <c r="H9" s="397"/>
      <c r="I9" s="397"/>
      <c r="J9" s="397"/>
      <c r="K9" s="397"/>
      <c r="L9" s="402"/>
    </row>
    <row r="10" spans="2:14" ht="18.75" customHeight="1" x14ac:dyDescent="0.25">
      <c r="B10" s="401"/>
      <c r="C10" s="397"/>
      <c r="D10" s="397"/>
      <c r="E10" s="397"/>
      <c r="F10" s="397"/>
      <c r="G10" s="397"/>
      <c r="H10" s="397"/>
      <c r="I10" s="397"/>
      <c r="J10" s="397"/>
      <c r="K10" s="397"/>
      <c r="L10" s="402"/>
    </row>
    <row r="11" spans="2:14" ht="18.75" customHeight="1" x14ac:dyDescent="0.25">
      <c r="B11" s="401"/>
      <c r="C11" s="397"/>
      <c r="D11" s="397"/>
      <c r="E11" s="397"/>
      <c r="F11" s="397"/>
      <c r="G11" s="397"/>
      <c r="H11" s="397"/>
      <c r="I11" s="397"/>
      <c r="J11" s="397"/>
      <c r="K11" s="397"/>
      <c r="L11" s="402"/>
    </row>
    <row r="12" spans="2:14" ht="18.75" customHeight="1" x14ac:dyDescent="0.25">
      <c r="B12" s="401"/>
      <c r="C12" s="397"/>
      <c r="D12" s="397"/>
      <c r="E12" s="397"/>
      <c r="F12" s="397"/>
      <c r="G12" s="397"/>
      <c r="H12" s="397"/>
      <c r="I12" s="397"/>
      <c r="J12" s="397"/>
      <c r="K12" s="397"/>
      <c r="L12" s="402"/>
    </row>
    <row r="13" spans="2:14" ht="18.75" customHeight="1" x14ac:dyDescent="0.25">
      <c r="B13" s="401"/>
      <c r="C13" s="397"/>
      <c r="D13" s="397"/>
      <c r="E13" s="397"/>
      <c r="F13" s="397"/>
      <c r="G13" s="397"/>
      <c r="H13" s="397"/>
      <c r="I13" s="397"/>
      <c r="J13" s="397"/>
      <c r="K13" s="397"/>
      <c r="L13" s="402"/>
    </row>
    <row r="14" spans="2:14" ht="18.75" customHeight="1" x14ac:dyDescent="0.25">
      <c r="B14" s="401"/>
      <c r="C14" s="397"/>
      <c r="D14" s="397"/>
      <c r="E14" s="397"/>
      <c r="F14" s="397"/>
      <c r="G14" s="397"/>
      <c r="H14" s="397"/>
      <c r="I14" s="397"/>
      <c r="J14" s="397"/>
      <c r="K14" s="397"/>
      <c r="L14" s="402"/>
    </row>
    <row r="15" spans="2:14" ht="18.75" customHeight="1" x14ac:dyDescent="0.25">
      <c r="B15" s="401"/>
      <c r="C15" s="397"/>
      <c r="D15" s="397"/>
      <c r="E15" s="397"/>
      <c r="F15" s="397"/>
      <c r="G15" s="397"/>
      <c r="H15" s="397"/>
      <c r="I15" s="397"/>
      <c r="J15" s="397"/>
      <c r="K15" s="397"/>
      <c r="L15" s="402"/>
    </row>
    <row r="16" spans="2:14" ht="18.75" customHeight="1" x14ac:dyDescent="0.25">
      <c r="B16" s="401"/>
      <c r="C16" s="397"/>
      <c r="D16" s="397"/>
      <c r="E16" s="397"/>
      <c r="F16" s="397"/>
      <c r="G16" s="397"/>
      <c r="H16" s="397"/>
      <c r="I16" s="397"/>
      <c r="J16" s="397"/>
      <c r="K16" s="397"/>
      <c r="L16" s="402"/>
    </row>
    <row r="17" spans="2:12" ht="18.75" customHeight="1" x14ac:dyDescent="0.25">
      <c r="B17" s="401"/>
      <c r="C17" s="397"/>
      <c r="D17" s="397"/>
      <c r="E17" s="397"/>
      <c r="F17" s="397"/>
      <c r="G17" s="397"/>
      <c r="H17" s="397"/>
      <c r="I17" s="397"/>
      <c r="J17" s="397"/>
      <c r="K17" s="397"/>
      <c r="L17" s="402"/>
    </row>
    <row r="18" spans="2:12" ht="18.75" customHeight="1" x14ac:dyDescent="0.25">
      <c r="B18" s="401"/>
      <c r="C18" s="397"/>
      <c r="D18" s="397"/>
      <c r="E18" s="397"/>
      <c r="F18" s="397"/>
      <c r="G18" s="397"/>
      <c r="H18" s="397"/>
      <c r="I18" s="397"/>
      <c r="J18" s="397"/>
      <c r="K18" s="397"/>
      <c r="L18" s="402"/>
    </row>
    <row r="19" spans="2:12" ht="18.75" customHeight="1" x14ac:dyDescent="0.25">
      <c r="B19" s="401"/>
      <c r="C19" s="397"/>
      <c r="D19" s="397"/>
      <c r="E19" s="397"/>
      <c r="F19" s="397"/>
      <c r="G19" s="397"/>
      <c r="H19" s="397"/>
      <c r="I19" s="397"/>
      <c r="J19" s="397"/>
      <c r="K19" s="397"/>
      <c r="L19" s="402"/>
    </row>
    <row r="20" spans="2:12" ht="18.75" customHeight="1" x14ac:dyDescent="0.25">
      <c r="B20" s="401"/>
      <c r="C20" s="397"/>
      <c r="D20" s="397"/>
      <c r="E20" s="397"/>
      <c r="F20" s="397"/>
      <c r="G20" s="397"/>
      <c r="H20" s="397"/>
      <c r="I20" s="397"/>
      <c r="J20" s="397"/>
      <c r="K20" s="397"/>
      <c r="L20" s="402"/>
    </row>
    <row r="21" spans="2:12" ht="18.75" customHeight="1" x14ac:dyDescent="0.25">
      <c r="B21" s="401"/>
      <c r="C21" s="397"/>
      <c r="D21" s="397"/>
      <c r="E21" s="397"/>
      <c r="F21" s="397"/>
      <c r="G21" s="397"/>
      <c r="H21" s="397"/>
      <c r="I21" s="397"/>
      <c r="J21" s="397"/>
      <c r="K21" s="397"/>
      <c r="L21" s="402"/>
    </row>
    <row r="22" spans="2:12" ht="18.75" customHeight="1" x14ac:dyDescent="0.25">
      <c r="B22" s="401"/>
      <c r="C22" s="397"/>
      <c r="D22" s="397"/>
      <c r="E22" s="397"/>
      <c r="F22" s="397"/>
      <c r="G22" s="397"/>
      <c r="H22" s="397"/>
      <c r="I22" s="397"/>
      <c r="J22" s="397"/>
      <c r="K22" s="397"/>
      <c r="L22" s="402"/>
    </row>
    <row r="23" spans="2:12" ht="18.75" customHeight="1" x14ac:dyDescent="0.25">
      <c r="B23" s="401"/>
      <c r="C23" s="397"/>
      <c r="D23" s="397"/>
      <c r="E23" s="397"/>
      <c r="F23" s="397"/>
      <c r="G23" s="397"/>
      <c r="H23" s="397"/>
      <c r="I23" s="397"/>
      <c r="J23" s="397"/>
      <c r="K23" s="397"/>
      <c r="L23" s="402"/>
    </row>
    <row r="24" spans="2:12" ht="18.75" customHeight="1" x14ac:dyDescent="0.25">
      <c r="B24" s="401"/>
      <c r="C24" s="397"/>
      <c r="D24" s="397"/>
      <c r="E24" s="397"/>
      <c r="F24" s="397"/>
      <c r="G24" s="397"/>
      <c r="H24" s="397"/>
      <c r="I24" s="397"/>
      <c r="J24" s="397"/>
      <c r="K24" s="397"/>
      <c r="L24" s="402"/>
    </row>
    <row r="25" spans="2:12" ht="18.75" customHeight="1" x14ac:dyDescent="0.25">
      <c r="B25" s="401"/>
      <c r="C25" s="397"/>
      <c r="D25" s="397"/>
      <c r="E25" s="397"/>
      <c r="F25" s="397"/>
      <c r="G25" s="397"/>
      <c r="H25" s="397"/>
      <c r="I25" s="397"/>
      <c r="J25" s="397"/>
      <c r="K25" s="397"/>
      <c r="L25" s="402"/>
    </row>
    <row r="26" spans="2:12" ht="18.75" customHeight="1" x14ac:dyDescent="0.25">
      <c r="B26" s="401"/>
      <c r="C26" s="397"/>
      <c r="D26" s="397"/>
      <c r="E26" s="397"/>
      <c r="F26" s="397"/>
      <c r="G26" s="397"/>
      <c r="H26" s="397"/>
      <c r="I26" s="397"/>
      <c r="J26" s="397"/>
      <c r="K26" s="397"/>
      <c r="L26" s="402"/>
    </row>
    <row r="27" spans="2:12" ht="18.75" customHeight="1" x14ac:dyDescent="0.25">
      <c r="B27" s="401"/>
      <c r="C27" s="397"/>
      <c r="D27" s="397"/>
      <c r="E27" s="397"/>
      <c r="F27" s="397"/>
      <c r="G27" s="397"/>
      <c r="H27" s="397"/>
      <c r="I27" s="397"/>
      <c r="J27" s="397"/>
      <c r="K27" s="397"/>
      <c r="L27" s="402"/>
    </row>
    <row r="28" spans="2:12" ht="18.75" customHeight="1" x14ac:dyDescent="0.25">
      <c r="B28" s="401"/>
      <c r="C28" s="397"/>
      <c r="D28" s="397"/>
      <c r="E28" s="397"/>
      <c r="F28" s="397"/>
      <c r="G28" s="397"/>
      <c r="H28" s="397"/>
      <c r="I28" s="397"/>
      <c r="J28" s="397"/>
      <c r="K28" s="397"/>
      <c r="L28" s="402"/>
    </row>
    <row r="29" spans="2:12" ht="18.75" customHeight="1" x14ac:dyDescent="0.25">
      <c r="B29" s="401"/>
      <c r="C29" s="397"/>
      <c r="D29" s="397"/>
      <c r="E29" s="397"/>
      <c r="F29" s="397"/>
      <c r="G29" s="397"/>
      <c r="H29" s="397"/>
      <c r="I29" s="397"/>
      <c r="J29" s="397"/>
      <c r="K29" s="397"/>
      <c r="L29" s="402"/>
    </row>
    <row r="30" spans="2:12" ht="18.75" customHeight="1" x14ac:dyDescent="0.25">
      <c r="B30" s="401"/>
      <c r="C30" s="397"/>
      <c r="D30" s="397"/>
      <c r="E30" s="397"/>
      <c r="F30" s="397"/>
      <c r="G30" s="397"/>
      <c r="H30" s="397"/>
      <c r="I30" s="397"/>
      <c r="J30" s="397"/>
      <c r="K30" s="397"/>
      <c r="L30" s="402"/>
    </row>
    <row r="31" spans="2:12" ht="18.75" customHeight="1" x14ac:dyDescent="0.25">
      <c r="B31" s="401"/>
      <c r="C31" s="397"/>
      <c r="D31" s="397"/>
      <c r="E31" s="397"/>
      <c r="F31" s="397"/>
      <c r="G31" s="397"/>
      <c r="H31" s="397"/>
      <c r="I31" s="397"/>
      <c r="J31" s="397"/>
      <c r="K31" s="397"/>
      <c r="L31" s="402"/>
    </row>
    <row r="32" spans="2:12" ht="18.75" customHeight="1" x14ac:dyDescent="0.25">
      <c r="B32" s="401"/>
      <c r="C32" s="397"/>
      <c r="D32" s="397"/>
      <c r="E32" s="397"/>
      <c r="F32" s="397"/>
      <c r="G32" s="397"/>
      <c r="H32" s="397"/>
      <c r="I32" s="397"/>
      <c r="J32" s="397"/>
      <c r="K32" s="397"/>
      <c r="L32" s="402"/>
    </row>
    <row r="33" spans="2:12" ht="18.75" customHeight="1" x14ac:dyDescent="0.25">
      <c r="B33" s="401"/>
      <c r="C33" s="397"/>
      <c r="D33" s="397"/>
      <c r="E33" s="397"/>
      <c r="F33" s="397"/>
      <c r="G33" s="397"/>
      <c r="H33" s="397"/>
      <c r="I33" s="397"/>
      <c r="J33" s="397"/>
      <c r="K33" s="397"/>
      <c r="L33" s="402"/>
    </row>
    <row r="34" spans="2:12" ht="18.75" customHeight="1" x14ac:dyDescent="0.25">
      <c r="B34" s="401"/>
      <c r="C34" s="397"/>
      <c r="D34" s="397"/>
      <c r="E34" s="397"/>
      <c r="F34" s="397"/>
      <c r="G34" s="397"/>
      <c r="H34" s="397"/>
      <c r="I34" s="397"/>
      <c r="J34" s="397"/>
      <c r="K34" s="397"/>
      <c r="L34" s="402"/>
    </row>
    <row r="35" spans="2:12" ht="18.75" customHeight="1" x14ac:dyDescent="0.25">
      <c r="B35" s="401"/>
      <c r="C35" s="397"/>
      <c r="D35" s="397"/>
      <c r="E35" s="397"/>
      <c r="F35" s="397"/>
      <c r="G35" s="397"/>
      <c r="H35" s="397"/>
      <c r="I35" s="397"/>
      <c r="J35" s="397"/>
      <c r="K35" s="397"/>
      <c r="L35" s="402"/>
    </row>
    <row r="36" spans="2:12" ht="18.75" customHeight="1" x14ac:dyDescent="0.25">
      <c r="B36" s="401"/>
      <c r="C36" s="397"/>
      <c r="D36" s="397"/>
      <c r="E36" s="397"/>
      <c r="F36" s="397"/>
      <c r="G36" s="397"/>
      <c r="H36" s="397"/>
      <c r="I36" s="397"/>
      <c r="J36" s="397"/>
      <c r="K36" s="397"/>
      <c r="L36" s="402"/>
    </row>
    <row r="37" spans="2:12" ht="18.75" customHeight="1" x14ac:dyDescent="0.25">
      <c r="B37" s="403"/>
      <c r="C37" s="404"/>
      <c r="D37" s="404"/>
      <c r="E37" s="404"/>
      <c r="F37" s="404"/>
      <c r="G37" s="404"/>
      <c r="H37" s="404"/>
      <c r="I37" s="404"/>
      <c r="J37" s="404"/>
      <c r="K37" s="404"/>
      <c r="L37" s="405"/>
    </row>
    <row r="38" spans="2:12" ht="15" customHeight="1" x14ac:dyDescent="0.25"/>
    <row r="39" spans="2:12" ht="15" hidden="1" customHeight="1" x14ac:dyDescent="0.25"/>
    <row r="40" spans="2:12" ht="15" hidden="1" customHeight="1" x14ac:dyDescent="0.25"/>
    <row r="41" spans="2:12" ht="15" hidden="1" customHeight="1" x14ac:dyDescent="0.25"/>
    <row r="42" spans="2:12" ht="15" hidden="1" customHeight="1" x14ac:dyDescent="0.25"/>
    <row r="43" spans="2:12" ht="15" hidden="1" customHeight="1" x14ac:dyDescent="0.25"/>
    <row r="44" spans="2:12" ht="15" hidden="1" customHeight="1" x14ac:dyDescent="0.25"/>
    <row r="45" spans="2:12" ht="15" hidden="1" customHeight="1" x14ac:dyDescent="0.25"/>
    <row r="46" spans="2:12" ht="15" hidden="1" customHeight="1" x14ac:dyDescent="0.25"/>
    <row r="47" spans="2:12" ht="15" hidden="1" customHeight="1" x14ac:dyDescent="0.25"/>
    <row r="48" spans="2:12" ht="15" hidden="1" customHeight="1" x14ac:dyDescent="0.25"/>
    <row r="49" ht="15" hidden="1" customHeight="1" x14ac:dyDescent="0.25"/>
    <row r="50" ht="15" hidden="1" customHeight="1" x14ac:dyDescent="0.25"/>
    <row r="51" ht="15" hidden="1" customHeight="1" x14ac:dyDescent="0.25"/>
    <row r="52" ht="15" hidden="1" customHeight="1" x14ac:dyDescent="0.25"/>
    <row r="53" ht="15" hidden="1" customHeight="1" x14ac:dyDescent="0.25"/>
    <row r="54" ht="15" hidden="1" customHeight="1" x14ac:dyDescent="0.25"/>
    <row r="55" ht="15" hidden="1" customHeight="1" x14ac:dyDescent="0.25"/>
    <row r="56" ht="15" hidden="1" customHeight="1" x14ac:dyDescent="0.25"/>
    <row r="57" ht="15" hidden="1" customHeight="1" x14ac:dyDescent="0.25"/>
    <row r="58" ht="15" hidden="1" customHeight="1" x14ac:dyDescent="0.25"/>
    <row r="59" ht="15" hidden="1" customHeight="1" x14ac:dyDescent="0.25"/>
    <row r="60" ht="15" hidden="1" customHeight="1" x14ac:dyDescent="0.25"/>
    <row r="61" ht="15" hidden="1" customHeight="1" x14ac:dyDescent="0.25"/>
    <row r="62" ht="15" hidden="1" customHeight="1" x14ac:dyDescent="0.25"/>
    <row r="63" ht="15" hidden="1" customHeight="1" x14ac:dyDescent="0.25"/>
    <row r="64" ht="15" hidden="1" customHeight="1" x14ac:dyDescent="0.25"/>
    <row r="65" ht="15" hidden="1" customHeight="1" x14ac:dyDescent="0.25"/>
    <row r="66" ht="15" hidden="1" customHeight="1" x14ac:dyDescent="0.25"/>
    <row r="67" ht="15" hidden="1" customHeight="1" x14ac:dyDescent="0.25"/>
    <row r="68" ht="15" hidden="1" customHeight="1" x14ac:dyDescent="0.25"/>
    <row r="69" ht="15" hidden="1" customHeight="1" x14ac:dyDescent="0.25"/>
    <row r="70" ht="15" hidden="1" customHeight="1" x14ac:dyDescent="0.25"/>
    <row r="71" ht="15" hidden="1" customHeight="1" x14ac:dyDescent="0.25"/>
    <row r="72" ht="15" hidden="1" customHeight="1" x14ac:dyDescent="0.25"/>
    <row r="73" ht="15" hidden="1" customHeight="1" x14ac:dyDescent="0.25"/>
    <row r="74" ht="15" hidden="1" customHeight="1" x14ac:dyDescent="0.25"/>
    <row r="75" ht="15" hidden="1" customHeight="1" x14ac:dyDescent="0.25"/>
    <row r="76" ht="15" hidden="1" customHeight="1" x14ac:dyDescent="0.25"/>
    <row r="77" ht="15" hidden="1" customHeight="1" x14ac:dyDescent="0.25"/>
    <row r="78" ht="15" hidden="1" customHeight="1" x14ac:dyDescent="0.25"/>
    <row r="79" ht="15" hidden="1" customHeight="1" x14ac:dyDescent="0.25"/>
    <row r="80" ht="15" hidden="1" customHeight="1" x14ac:dyDescent="0.25"/>
    <row r="81" ht="15" hidden="1" customHeight="1" x14ac:dyDescent="0.25"/>
    <row r="82" ht="15" hidden="1" customHeight="1" x14ac:dyDescent="0.25"/>
    <row r="83" ht="15" hidden="1" customHeight="1" x14ac:dyDescent="0.25"/>
    <row r="84" ht="15" hidden="1" customHeight="1" x14ac:dyDescent="0.25"/>
    <row r="85" ht="15" hidden="1" customHeight="1" x14ac:dyDescent="0.25"/>
    <row r="86" ht="15" hidden="1" customHeight="1" x14ac:dyDescent="0.25"/>
    <row r="87" ht="15" hidden="1" customHeight="1" x14ac:dyDescent="0.25"/>
    <row r="88" ht="15" hidden="1" customHeight="1" x14ac:dyDescent="0.25"/>
    <row r="89" ht="15" hidden="1" customHeight="1" x14ac:dyDescent="0.25"/>
    <row r="90" ht="15" hidden="1" customHeight="1" x14ac:dyDescent="0.25"/>
    <row r="91" ht="15" hidden="1" customHeight="1" x14ac:dyDescent="0.25"/>
    <row r="92" ht="15" hidden="1" customHeight="1" x14ac:dyDescent="0.25"/>
    <row r="93" ht="15" hidden="1" customHeight="1" x14ac:dyDescent="0.25"/>
    <row r="94" ht="15" hidden="1" customHeight="1" x14ac:dyDescent="0.25"/>
    <row r="95" ht="15" hidden="1" customHeight="1" x14ac:dyDescent="0.25"/>
    <row r="96" ht="15" hidden="1" customHeight="1" x14ac:dyDescent="0.25"/>
    <row r="97" ht="15" hidden="1" customHeight="1" x14ac:dyDescent="0.25"/>
    <row r="98" ht="15" hidden="1" customHeight="1" x14ac:dyDescent="0.25"/>
    <row r="99" ht="15" hidden="1" customHeight="1" x14ac:dyDescent="0.25"/>
    <row r="100" ht="15" hidden="1" customHeight="1" x14ac:dyDescent="0.25"/>
    <row r="101" ht="15" hidden="1" customHeight="1" x14ac:dyDescent="0.25"/>
    <row r="102" ht="15" hidden="1" customHeight="1" x14ac:dyDescent="0.25"/>
    <row r="103" ht="15" hidden="1" customHeight="1" x14ac:dyDescent="0.25"/>
    <row r="104" ht="15" hidden="1" customHeight="1" x14ac:dyDescent="0.25"/>
    <row r="105" ht="15" hidden="1" customHeight="1" x14ac:dyDescent="0.25"/>
    <row r="106" ht="15" hidden="1" customHeight="1" x14ac:dyDescent="0.25"/>
    <row r="107" ht="15" hidden="1" customHeight="1" x14ac:dyDescent="0.25"/>
    <row r="108" ht="15" hidden="1" customHeight="1" x14ac:dyDescent="0.25"/>
    <row r="109" ht="15" hidden="1" customHeight="1" x14ac:dyDescent="0.25"/>
    <row r="110" ht="15" hidden="1" customHeight="1" x14ac:dyDescent="0.25"/>
    <row r="111" ht="15" hidden="1" customHeight="1" x14ac:dyDescent="0.25"/>
    <row r="112" ht="15" hidden="1" customHeight="1" x14ac:dyDescent="0.25"/>
    <row r="113" ht="15" hidden="1" customHeight="1" x14ac:dyDescent="0.25"/>
    <row r="114" ht="15" hidden="1" customHeight="1" x14ac:dyDescent="0.25"/>
    <row r="115" ht="15" hidden="1" customHeight="1" x14ac:dyDescent="0.25"/>
    <row r="116" ht="15" hidden="1" customHeight="1" x14ac:dyDescent="0.25"/>
    <row r="117" ht="15" hidden="1" customHeight="1" x14ac:dyDescent="0.25"/>
    <row r="118" ht="15" hidden="1" customHeight="1" x14ac:dyDescent="0.25"/>
    <row r="119" ht="15" hidden="1" customHeight="1" x14ac:dyDescent="0.25"/>
    <row r="120" ht="15" hidden="1" customHeight="1" x14ac:dyDescent="0.25"/>
    <row r="121" ht="15" hidden="1" customHeight="1" x14ac:dyDescent="0.25"/>
    <row r="122" ht="15" hidden="1" customHeight="1" x14ac:dyDescent="0.25"/>
    <row r="123" ht="15" hidden="1" customHeight="1" x14ac:dyDescent="0.25"/>
    <row r="124" ht="15" hidden="1" customHeight="1" x14ac:dyDescent="0.25"/>
    <row r="125" ht="15" hidden="1" customHeight="1" x14ac:dyDescent="0.25"/>
    <row r="126" ht="15" hidden="1" customHeight="1" x14ac:dyDescent="0.25"/>
    <row r="127" ht="15" hidden="1" customHeight="1" x14ac:dyDescent="0.25"/>
    <row r="128" ht="15" hidden="1" customHeight="1" x14ac:dyDescent="0.25"/>
    <row r="129" ht="15" hidden="1" customHeight="1" x14ac:dyDescent="0.25"/>
    <row r="130" ht="15" hidden="1" customHeight="1" x14ac:dyDescent="0.25"/>
    <row r="131" ht="15" hidden="1" customHeight="1" x14ac:dyDescent="0.25"/>
    <row r="132" ht="15" hidden="1" customHeight="1" x14ac:dyDescent="0.25"/>
    <row r="133" ht="15" hidden="1" customHeight="1" x14ac:dyDescent="0.25"/>
    <row r="134" ht="15" hidden="1" customHeight="1" x14ac:dyDescent="0.25"/>
    <row r="135" ht="15" hidden="1" customHeight="1" x14ac:dyDescent="0.25"/>
    <row r="136" ht="15" hidden="1" customHeight="1" x14ac:dyDescent="0.25"/>
    <row r="137" ht="15" hidden="1" customHeight="1" x14ac:dyDescent="0.25"/>
    <row r="138" ht="15" hidden="1" customHeight="1" x14ac:dyDescent="0.25"/>
    <row r="139" ht="15" hidden="1" customHeight="1" x14ac:dyDescent="0.25"/>
    <row r="140" ht="15" hidden="1" customHeight="1" x14ac:dyDescent="0.25"/>
    <row r="141" ht="15" hidden="1" customHeight="1" x14ac:dyDescent="0.25"/>
    <row r="142" ht="15" hidden="1" customHeight="1" x14ac:dyDescent="0.25"/>
    <row r="143" ht="15" hidden="1" customHeight="1" x14ac:dyDescent="0.25"/>
    <row r="144" ht="15" hidden="1" customHeight="1" x14ac:dyDescent="0.25"/>
    <row r="145" ht="15" hidden="1" customHeight="1" x14ac:dyDescent="0.25"/>
    <row r="146" ht="15" hidden="1" customHeight="1" x14ac:dyDescent="0.25"/>
    <row r="147" ht="15" hidden="1" customHeight="1" x14ac:dyDescent="0.25"/>
    <row r="148" ht="15" hidden="1" customHeight="1" x14ac:dyDescent="0.25"/>
    <row r="149" ht="15" hidden="1" customHeight="1" x14ac:dyDescent="0.25"/>
    <row r="150" ht="15" hidden="1" customHeight="1" x14ac:dyDescent="0.25"/>
    <row r="151" ht="15" hidden="1" customHeight="1" x14ac:dyDescent="0.25"/>
    <row r="152" ht="15" hidden="1" customHeight="1" x14ac:dyDescent="0.25"/>
    <row r="153" ht="15" hidden="1" customHeight="1" x14ac:dyDescent="0.25"/>
    <row r="154" ht="15" hidden="1" customHeight="1" x14ac:dyDescent="0.25"/>
    <row r="155" ht="15" hidden="1" customHeight="1" x14ac:dyDescent="0.25"/>
    <row r="156" ht="15" hidden="1" customHeight="1" x14ac:dyDescent="0.25"/>
    <row r="157" ht="15" hidden="1" customHeight="1" x14ac:dyDescent="0.25"/>
    <row r="158" ht="15" hidden="1" customHeight="1" x14ac:dyDescent="0.25"/>
    <row r="159" ht="15" hidden="1" customHeight="1" x14ac:dyDescent="0.25"/>
    <row r="160" ht="15" hidden="1" customHeight="1" x14ac:dyDescent="0.25"/>
    <row r="161" ht="15" hidden="1" customHeight="1" x14ac:dyDescent="0.25"/>
    <row r="162" ht="15" hidden="1" customHeight="1" x14ac:dyDescent="0.25"/>
    <row r="163" ht="15" hidden="1" customHeight="1" x14ac:dyDescent="0.25"/>
    <row r="164" ht="15" hidden="1" customHeight="1" x14ac:dyDescent="0.25"/>
    <row r="165" ht="15" hidden="1" customHeight="1" x14ac:dyDescent="0.25"/>
    <row r="166" ht="15" hidden="1" customHeight="1" x14ac:dyDescent="0.25"/>
    <row r="167" ht="15" hidden="1" customHeight="1" x14ac:dyDescent="0.25"/>
    <row r="168" ht="15" hidden="1" customHeight="1" x14ac:dyDescent="0.25"/>
    <row r="169" ht="15" hidden="1" customHeight="1" x14ac:dyDescent="0.25"/>
    <row r="170" ht="15" hidden="1" customHeight="1" x14ac:dyDescent="0.25"/>
    <row r="171" ht="15" hidden="1" customHeight="1" x14ac:dyDescent="0.25"/>
    <row r="172" ht="15" hidden="1" customHeight="1" x14ac:dyDescent="0.25"/>
    <row r="173" ht="15" hidden="1" customHeight="1" x14ac:dyDescent="0.25"/>
    <row r="174" ht="15" hidden="1" customHeight="1" x14ac:dyDescent="0.25"/>
    <row r="175" ht="15" hidden="1" customHeight="1" x14ac:dyDescent="0.25"/>
    <row r="176" ht="15" hidden="1" customHeight="1" x14ac:dyDescent="0.25"/>
    <row r="177" ht="15" hidden="1" customHeight="1" x14ac:dyDescent="0.25"/>
    <row r="178" ht="15" hidden="1" customHeight="1" x14ac:dyDescent="0.25"/>
    <row r="179" ht="15" hidden="1" customHeight="1" x14ac:dyDescent="0.25"/>
    <row r="180" ht="15" hidden="1" customHeight="1" x14ac:dyDescent="0.25"/>
    <row r="181" ht="15" hidden="1" customHeight="1" x14ac:dyDescent="0.25"/>
    <row r="182" ht="15" hidden="1" customHeight="1" x14ac:dyDescent="0.25"/>
    <row r="183" ht="15" hidden="1" customHeight="1" x14ac:dyDescent="0.25"/>
    <row r="184" ht="15" hidden="1" customHeight="1" x14ac:dyDescent="0.25"/>
    <row r="185" ht="15" hidden="1" customHeight="1" x14ac:dyDescent="0.25"/>
    <row r="186" ht="15" hidden="1" customHeight="1" x14ac:dyDescent="0.25"/>
    <row r="187" ht="15" hidden="1" customHeight="1" x14ac:dyDescent="0.25"/>
    <row r="188" ht="15" hidden="1" customHeight="1" x14ac:dyDescent="0.25"/>
    <row r="189" ht="15" hidden="1" customHeight="1" x14ac:dyDescent="0.25"/>
    <row r="190" ht="15" hidden="1" customHeight="1" x14ac:dyDescent="0.25"/>
    <row r="191" ht="15" hidden="1" customHeight="1" x14ac:dyDescent="0.25"/>
    <row r="192" ht="15" hidden="1" customHeight="1" x14ac:dyDescent="0.25"/>
    <row r="193" ht="15" hidden="1" customHeight="1" x14ac:dyDescent="0.25"/>
    <row r="194" ht="15" hidden="1" customHeight="1" x14ac:dyDescent="0.25"/>
    <row r="195" ht="15" hidden="1" customHeight="1" x14ac:dyDescent="0.25"/>
    <row r="196" ht="15" hidden="1" customHeight="1" x14ac:dyDescent="0.25"/>
    <row r="197" ht="15" hidden="1" customHeight="1" x14ac:dyDescent="0.25"/>
    <row r="198" ht="15" hidden="1" customHeight="1" x14ac:dyDescent="0.25"/>
    <row r="199" ht="15" hidden="1" customHeight="1" x14ac:dyDescent="0.25"/>
    <row r="200" ht="15" hidden="1" customHeight="1" x14ac:dyDescent="0.25"/>
    <row r="201" ht="15" hidden="1" customHeight="1" x14ac:dyDescent="0.25"/>
    <row r="202" ht="15" hidden="1" customHeight="1" x14ac:dyDescent="0.25"/>
    <row r="203" ht="15" hidden="1" customHeight="1" x14ac:dyDescent="0.25"/>
    <row r="204" ht="15" hidden="1" customHeight="1" x14ac:dyDescent="0.25"/>
    <row r="205" ht="15" hidden="1" customHeight="1" x14ac:dyDescent="0.25"/>
    <row r="206" ht="15" hidden="1" customHeight="1" x14ac:dyDescent="0.25"/>
    <row r="207" ht="15" hidden="1" customHeight="1" x14ac:dyDescent="0.25"/>
    <row r="208" ht="15" hidden="1" customHeight="1" x14ac:dyDescent="0.25"/>
    <row r="209" ht="15" hidden="1" customHeight="1" x14ac:dyDescent="0.25"/>
    <row r="210" ht="15" hidden="1" customHeight="1" x14ac:dyDescent="0.25"/>
    <row r="211" ht="15" hidden="1" customHeight="1" x14ac:dyDescent="0.25"/>
    <row r="212" ht="15" hidden="1" customHeight="1" x14ac:dyDescent="0.25"/>
    <row r="213" ht="15" hidden="1" customHeight="1" x14ac:dyDescent="0.25"/>
    <row r="214" ht="15" hidden="1" customHeight="1" x14ac:dyDescent="0.25"/>
    <row r="215" ht="15" hidden="1" customHeight="1" x14ac:dyDescent="0.25"/>
    <row r="216" ht="15" hidden="1" customHeight="1" x14ac:dyDescent="0.25"/>
    <row r="217" ht="15" hidden="1" customHeight="1" x14ac:dyDescent="0.25"/>
    <row r="218" ht="15" hidden="1" customHeight="1" x14ac:dyDescent="0.25"/>
    <row r="219" ht="15" hidden="1" customHeight="1" x14ac:dyDescent="0.25"/>
    <row r="220" ht="15" hidden="1" customHeight="1" x14ac:dyDescent="0.25"/>
    <row r="221" ht="15" hidden="1" customHeight="1" x14ac:dyDescent="0.25"/>
    <row r="222" ht="15" hidden="1" customHeight="1" x14ac:dyDescent="0.25"/>
    <row r="223" ht="15" hidden="1" customHeight="1" x14ac:dyDescent="0.25"/>
    <row r="224" ht="15" hidden="1" customHeight="1" x14ac:dyDescent="0.25"/>
    <row r="225" ht="15" hidden="1" customHeight="1" x14ac:dyDescent="0.25"/>
    <row r="226" ht="15" hidden="1" customHeight="1" x14ac:dyDescent="0.25"/>
    <row r="227" ht="15" hidden="1" customHeight="1" x14ac:dyDescent="0.25"/>
    <row r="228" ht="15" hidden="1" customHeight="1" x14ac:dyDescent="0.25"/>
    <row r="229" ht="15" hidden="1" customHeight="1" x14ac:dyDescent="0.25"/>
    <row r="230" ht="15" hidden="1" customHeight="1" x14ac:dyDescent="0.25"/>
    <row r="231" ht="15" hidden="1" customHeight="1" x14ac:dyDescent="0.25"/>
    <row r="232" ht="15" hidden="1" customHeight="1" x14ac:dyDescent="0.25"/>
    <row r="233" ht="15" hidden="1" customHeight="1" x14ac:dyDescent="0.25"/>
    <row r="234" ht="15" hidden="1" customHeight="1" x14ac:dyDescent="0.25"/>
    <row r="235" ht="15" hidden="1" customHeight="1" x14ac:dyDescent="0.25"/>
    <row r="236" ht="15" hidden="1" customHeight="1" x14ac:dyDescent="0.25"/>
    <row r="237" ht="15" hidden="1" customHeight="1" x14ac:dyDescent="0.25"/>
    <row r="238" ht="15" hidden="1" customHeight="1" x14ac:dyDescent="0.25"/>
    <row r="239" ht="15" hidden="1" customHeight="1" x14ac:dyDescent="0.25"/>
    <row r="240" ht="15" hidden="1" customHeight="1" x14ac:dyDescent="0.25"/>
    <row r="241" ht="15" hidden="1" customHeight="1" x14ac:dyDescent="0.25"/>
    <row r="242" ht="15" hidden="1" customHeight="1" x14ac:dyDescent="0.25"/>
    <row r="243" ht="15" hidden="1" customHeight="1" x14ac:dyDescent="0.25"/>
    <row r="244" ht="15" hidden="1" customHeight="1" x14ac:dyDescent="0.25"/>
    <row r="245" ht="15" hidden="1" customHeight="1" x14ac:dyDescent="0.25"/>
    <row r="246" ht="15" hidden="1" customHeight="1" x14ac:dyDescent="0.25"/>
    <row r="247" ht="15" hidden="1" customHeight="1" x14ac:dyDescent="0.25"/>
    <row r="248" ht="15" hidden="1" customHeight="1" x14ac:dyDescent="0.25"/>
    <row r="249" ht="15" hidden="1" customHeight="1" x14ac:dyDescent="0.25"/>
    <row r="250" ht="15" hidden="1" customHeight="1" x14ac:dyDescent="0.25"/>
    <row r="251" ht="15" hidden="1" customHeight="1" x14ac:dyDescent="0.25"/>
    <row r="252" ht="15" hidden="1" customHeight="1" x14ac:dyDescent="0.25"/>
    <row r="253" ht="15" hidden="1" customHeight="1" x14ac:dyDescent="0.25"/>
    <row r="254" ht="15" hidden="1" customHeight="1" x14ac:dyDescent="0.25"/>
    <row r="255" ht="15" hidden="1" customHeight="1" x14ac:dyDescent="0.25"/>
    <row r="256" ht="15" hidden="1" customHeight="1" x14ac:dyDescent="0.25"/>
    <row r="257" ht="15" hidden="1" customHeight="1" x14ac:dyDescent="0.25"/>
    <row r="258" ht="15" hidden="1" customHeight="1" x14ac:dyDescent="0.25"/>
    <row r="259" ht="15" hidden="1" customHeight="1" x14ac:dyDescent="0.25"/>
    <row r="260" ht="15" hidden="1" customHeight="1" x14ac:dyDescent="0.25"/>
    <row r="261" ht="15" hidden="1" customHeight="1" x14ac:dyDescent="0.25"/>
    <row r="262" ht="15" hidden="1" customHeight="1" x14ac:dyDescent="0.25"/>
    <row r="263" ht="15" hidden="1" customHeight="1" x14ac:dyDescent="0.25"/>
    <row r="264" ht="15" hidden="1" customHeight="1" x14ac:dyDescent="0.25"/>
    <row r="265" ht="15" hidden="1" customHeight="1" x14ac:dyDescent="0.25"/>
    <row r="266" ht="15" hidden="1" customHeight="1" x14ac:dyDescent="0.25"/>
    <row r="267" ht="15" hidden="1" customHeight="1" x14ac:dyDescent="0.25"/>
    <row r="268" ht="15" hidden="1" customHeight="1" x14ac:dyDescent="0.25"/>
    <row r="269" ht="15" hidden="1" customHeight="1" x14ac:dyDescent="0.25"/>
    <row r="270" ht="15" hidden="1" customHeight="1" x14ac:dyDescent="0.25"/>
    <row r="271" ht="15" hidden="1" customHeight="1" x14ac:dyDescent="0.25"/>
    <row r="272" ht="15" hidden="1" customHeight="1" x14ac:dyDescent="0.25"/>
    <row r="273" ht="15" hidden="1" customHeight="1" x14ac:dyDescent="0.25"/>
    <row r="274" ht="15" hidden="1" customHeight="1" x14ac:dyDescent="0.25"/>
    <row r="275" ht="15" hidden="1" customHeight="1" x14ac:dyDescent="0.25"/>
    <row r="276" ht="15" hidden="1" customHeight="1" x14ac:dyDescent="0.25"/>
    <row r="277" ht="15" hidden="1" customHeight="1" x14ac:dyDescent="0.25"/>
    <row r="278" ht="15" hidden="1" customHeight="1" x14ac:dyDescent="0.25"/>
    <row r="279" ht="15" hidden="1" customHeight="1" x14ac:dyDescent="0.25"/>
    <row r="280" ht="15" hidden="1" customHeight="1" x14ac:dyDescent="0.25"/>
    <row r="281" ht="15" hidden="1" customHeight="1" x14ac:dyDescent="0.25"/>
    <row r="282" ht="15" hidden="1" customHeight="1" x14ac:dyDescent="0.25"/>
    <row r="283" ht="15" hidden="1" customHeight="1" x14ac:dyDescent="0.25"/>
    <row r="284" ht="15" hidden="1" customHeight="1" x14ac:dyDescent="0.25"/>
    <row r="285" ht="15" hidden="1" customHeight="1" x14ac:dyDescent="0.25"/>
    <row r="286" ht="15" hidden="1" customHeight="1" x14ac:dyDescent="0.25"/>
    <row r="287" ht="15" hidden="1" customHeight="1" x14ac:dyDescent="0.25"/>
    <row r="288" ht="15" hidden="1" customHeight="1" x14ac:dyDescent="0.25"/>
    <row r="289" ht="15" hidden="1" customHeight="1" x14ac:dyDescent="0.25"/>
    <row r="290" ht="15" hidden="1" customHeight="1" x14ac:dyDescent="0.25"/>
    <row r="291" ht="15" hidden="1" customHeight="1" x14ac:dyDescent="0.25"/>
    <row r="292" ht="15" hidden="1" customHeight="1" x14ac:dyDescent="0.25"/>
    <row r="293" ht="15" hidden="1" customHeight="1" x14ac:dyDescent="0.25"/>
    <row r="294" ht="15" hidden="1" customHeight="1" x14ac:dyDescent="0.25"/>
    <row r="295" ht="15" hidden="1" customHeight="1" x14ac:dyDescent="0.25"/>
    <row r="296" ht="15" hidden="1" customHeight="1" x14ac:dyDescent="0.25"/>
    <row r="297" ht="15" hidden="1" customHeight="1" x14ac:dyDescent="0.25"/>
    <row r="298" ht="15" hidden="1" customHeight="1" x14ac:dyDescent="0.25"/>
    <row r="299" ht="15" hidden="1" customHeight="1" x14ac:dyDescent="0.25"/>
    <row r="300" ht="15" hidden="1" customHeight="1" x14ac:dyDescent="0.25"/>
    <row r="301" ht="15" hidden="1" customHeight="1" x14ac:dyDescent="0.25"/>
    <row r="302" ht="15" hidden="1" customHeight="1" x14ac:dyDescent="0.25"/>
    <row r="303" ht="15" hidden="1" customHeight="1" x14ac:dyDescent="0.25"/>
    <row r="304" ht="15" hidden="1" customHeight="1" x14ac:dyDescent="0.25"/>
    <row r="305" ht="15" hidden="1" customHeight="1" x14ac:dyDescent="0.25"/>
    <row r="306" ht="15" hidden="1" customHeight="1" x14ac:dyDescent="0.25"/>
    <row r="307" ht="15" hidden="1" customHeight="1" x14ac:dyDescent="0.25"/>
    <row r="308" ht="15" hidden="1" customHeight="1" x14ac:dyDescent="0.25"/>
  </sheetData>
  <mergeCells count="3">
    <mergeCell ref="B1:L3"/>
    <mergeCell ref="B4:L4"/>
    <mergeCell ref="B5:L5"/>
  </mergeCells>
  <pageMargins left="0.7" right="0.7" top="0.75" bottom="0.75" header="0.3" footer="0.3"/>
  <pageSetup paperSize="9" orientation="portrait" r:id="rId1"/>
  <drawing r:id="rId2"/>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0-000000000000}">
  <sheetPr codeName="Hoja113"/>
  <dimension ref="A1:H43"/>
  <sheetViews>
    <sheetView showGridLines="0" zoomScaleNormal="100" workbookViewId="0">
      <pane xSplit="1" ySplit="7" topLeftCell="B35" activePane="bottomRight" state="frozen"/>
      <selection activeCell="I25" sqref="I25"/>
      <selection pane="topRight" activeCell="I25" sqref="I25"/>
      <selection pane="bottomLeft" activeCell="I25" sqref="I25"/>
      <selection pane="bottomRight" activeCell="B4" sqref="B4:G41"/>
    </sheetView>
  </sheetViews>
  <sheetFormatPr baseColWidth="10" defaultColWidth="0" defaultRowHeight="0" customHeight="1" zeroHeight="1" x14ac:dyDescent="0.25"/>
  <cols>
    <col min="1" max="1" width="4.28515625" style="567" customWidth="1"/>
    <col min="2" max="2" width="51.85546875" style="567" customWidth="1"/>
    <col min="3" max="3" width="17.140625" style="567" customWidth="1"/>
    <col min="4" max="5" width="15.140625" style="567" customWidth="1"/>
    <col min="6" max="6" width="17.140625" style="567" customWidth="1"/>
    <col min="7" max="7" width="18.28515625" style="567" customWidth="1"/>
    <col min="8" max="8" width="2.85546875" style="567" customWidth="1"/>
    <col min="9" max="16384" width="9.140625" style="567" hidden="1"/>
  </cols>
  <sheetData>
    <row r="1" spans="2:8" ht="15.75" x14ac:dyDescent="0.25">
      <c r="B1" s="2297"/>
      <c r="C1" s="2298"/>
      <c r="D1" s="2298"/>
      <c r="E1" s="2298"/>
      <c r="F1" s="2298"/>
      <c r="G1" s="2299"/>
    </row>
    <row r="2" spans="2:8" ht="15.75" x14ac:dyDescent="0.25">
      <c r="B2" s="2300"/>
      <c r="C2" s="2301"/>
      <c r="D2" s="2301"/>
      <c r="E2" s="2301"/>
      <c r="F2" s="2301"/>
      <c r="G2" s="2302"/>
    </row>
    <row r="3" spans="2:8" ht="16.5" thickBot="1" x14ac:dyDescent="0.3">
      <c r="B3" s="2303"/>
      <c r="C3" s="2304"/>
      <c r="D3" s="2304"/>
      <c r="E3" s="2304"/>
      <c r="F3" s="2304"/>
      <c r="G3" s="2305"/>
    </row>
    <row r="4" spans="2:8" ht="21.75" thickBot="1" x14ac:dyDescent="0.4">
      <c r="B4" s="2312" t="s">
        <v>3711</v>
      </c>
      <c r="C4" s="2313"/>
      <c r="D4" s="2313"/>
      <c r="E4" s="2313"/>
      <c r="F4" s="2313"/>
      <c r="G4" s="2314"/>
    </row>
    <row r="5" spans="2:8" s="568" customFormat="1" ht="15.75" x14ac:dyDescent="0.25">
      <c r="B5" s="801"/>
      <c r="C5" s="801"/>
      <c r="D5" s="801"/>
      <c r="E5" s="801"/>
      <c r="F5" s="801"/>
      <c r="G5" s="801"/>
    </row>
    <row r="6" spans="2:8" s="927" customFormat="1" ht="15.75" customHeight="1" x14ac:dyDescent="0.25">
      <c r="B6" s="2122" t="s">
        <v>2795</v>
      </c>
      <c r="C6" s="2122" t="s">
        <v>1098</v>
      </c>
      <c r="D6" s="2122"/>
      <c r="E6" s="2122" t="s">
        <v>1107</v>
      </c>
      <c r="F6" s="2122" t="s">
        <v>1118</v>
      </c>
      <c r="G6" s="2122"/>
    </row>
    <row r="7" spans="2:8" s="927" customFormat="1" ht="31.5" x14ac:dyDescent="0.25">
      <c r="B7" s="2122"/>
      <c r="C7" s="608" t="s">
        <v>155</v>
      </c>
      <c r="D7" s="608" t="s">
        <v>151</v>
      </c>
      <c r="E7" s="2122"/>
      <c r="F7" s="608" t="s">
        <v>276</v>
      </c>
      <c r="G7" s="608" t="s">
        <v>275</v>
      </c>
    </row>
    <row r="8" spans="2:8" s="931" customFormat="1" ht="18.75" customHeight="1" x14ac:dyDescent="0.25">
      <c r="B8" s="919" t="s">
        <v>851</v>
      </c>
      <c r="C8" s="29">
        <v>22</v>
      </c>
      <c r="D8" s="29"/>
      <c r="E8" s="215">
        <f>SUM(C8:D8)</f>
        <v>22</v>
      </c>
      <c r="F8" s="466">
        <v>21</v>
      </c>
      <c r="G8" s="466">
        <v>1</v>
      </c>
      <c r="H8" s="928"/>
    </row>
    <row r="9" spans="2:8" s="931" customFormat="1" ht="18.75" customHeight="1" x14ac:dyDescent="0.25">
      <c r="B9" s="919" t="s">
        <v>3707</v>
      </c>
      <c r="C9" s="29">
        <v>1</v>
      </c>
      <c r="D9" s="29"/>
      <c r="E9" s="215">
        <f t="shared" ref="E9:E11" si="0">SUM(C9:D9)</f>
        <v>1</v>
      </c>
      <c r="F9" s="466">
        <v>1</v>
      </c>
      <c r="G9" s="466"/>
      <c r="H9" s="928"/>
    </row>
    <row r="10" spans="2:8" s="931" customFormat="1" ht="18.75" customHeight="1" x14ac:dyDescent="0.25">
      <c r="B10" s="919" t="s">
        <v>2027</v>
      </c>
      <c r="C10" s="29">
        <v>18</v>
      </c>
      <c r="D10" s="29"/>
      <c r="E10" s="215">
        <f t="shared" si="0"/>
        <v>18</v>
      </c>
      <c r="F10" s="466">
        <v>12</v>
      </c>
      <c r="G10" s="466">
        <v>6</v>
      </c>
      <c r="H10" s="928"/>
    </row>
    <row r="11" spans="2:8" s="931" customFormat="1" ht="18.75" customHeight="1" x14ac:dyDescent="0.25">
      <c r="B11" s="919" t="s">
        <v>814</v>
      </c>
      <c r="C11" s="29">
        <v>6</v>
      </c>
      <c r="D11" s="29"/>
      <c r="E11" s="215">
        <f t="shared" si="0"/>
        <v>6</v>
      </c>
      <c r="F11" s="466">
        <v>5</v>
      </c>
      <c r="G11" s="466">
        <v>1</v>
      </c>
      <c r="H11" s="928"/>
    </row>
    <row r="12" spans="2:8" s="931" customFormat="1" ht="18.75" customHeight="1" x14ac:dyDescent="0.25">
      <c r="B12" s="919" t="s">
        <v>864</v>
      </c>
      <c r="C12" s="29">
        <v>2</v>
      </c>
      <c r="D12" s="29"/>
      <c r="E12" s="215">
        <f t="shared" ref="E12:E40" si="1">SUM(C12:D12)</f>
        <v>2</v>
      </c>
      <c r="F12" s="466">
        <v>1</v>
      </c>
      <c r="G12" s="466">
        <v>1</v>
      </c>
    </row>
    <row r="13" spans="2:8" ht="18.75" customHeight="1" x14ac:dyDescent="0.25">
      <c r="B13" s="919" t="s">
        <v>2038</v>
      </c>
      <c r="C13" s="29">
        <v>1</v>
      </c>
      <c r="D13" s="29"/>
      <c r="E13" s="215">
        <f t="shared" si="1"/>
        <v>1</v>
      </c>
      <c r="F13" s="466">
        <v>1</v>
      </c>
      <c r="G13" s="466"/>
    </row>
    <row r="14" spans="2:8" ht="18.75" customHeight="1" x14ac:dyDescent="0.25">
      <c r="B14" s="919" t="s">
        <v>817</v>
      </c>
      <c r="C14" s="29">
        <v>16</v>
      </c>
      <c r="D14" s="29"/>
      <c r="E14" s="215">
        <f t="shared" si="1"/>
        <v>16</v>
      </c>
      <c r="F14" s="466">
        <v>3</v>
      </c>
      <c r="G14" s="466">
        <v>13</v>
      </c>
    </row>
    <row r="15" spans="2:8" ht="18.75" customHeight="1" x14ac:dyDescent="0.25">
      <c r="B15" s="919" t="s">
        <v>2035</v>
      </c>
      <c r="C15" s="29">
        <v>14</v>
      </c>
      <c r="D15" s="29">
        <v>4</v>
      </c>
      <c r="E15" s="215">
        <f t="shared" si="1"/>
        <v>18</v>
      </c>
      <c r="F15" s="466">
        <v>14</v>
      </c>
      <c r="G15" s="466">
        <v>4</v>
      </c>
    </row>
    <row r="16" spans="2:8" ht="18.75" customHeight="1" x14ac:dyDescent="0.25">
      <c r="B16" s="919" t="s">
        <v>2036</v>
      </c>
      <c r="C16" s="29">
        <v>6</v>
      </c>
      <c r="D16" s="29">
        <v>42</v>
      </c>
      <c r="E16" s="215">
        <f t="shared" si="1"/>
        <v>48</v>
      </c>
      <c r="F16" s="466">
        <v>40</v>
      </c>
      <c r="G16" s="466">
        <v>8</v>
      </c>
    </row>
    <row r="17" spans="2:8" ht="18.75" customHeight="1" x14ac:dyDescent="0.25">
      <c r="B17" s="919" t="s">
        <v>2037</v>
      </c>
      <c r="C17" s="29">
        <v>7</v>
      </c>
      <c r="D17" s="29">
        <v>1</v>
      </c>
      <c r="E17" s="215">
        <f t="shared" si="1"/>
        <v>8</v>
      </c>
      <c r="F17" s="466">
        <v>3</v>
      </c>
      <c r="G17" s="466">
        <v>5</v>
      </c>
    </row>
    <row r="18" spans="2:8" ht="18.75" customHeight="1" x14ac:dyDescent="0.25">
      <c r="B18" s="919" t="s">
        <v>1103</v>
      </c>
      <c r="C18" s="29">
        <v>26</v>
      </c>
      <c r="D18" s="29"/>
      <c r="E18" s="215">
        <f t="shared" si="1"/>
        <v>26</v>
      </c>
      <c r="F18" s="466">
        <v>21</v>
      </c>
      <c r="G18" s="466">
        <v>5</v>
      </c>
    </row>
    <row r="19" spans="2:8" ht="18.75" customHeight="1" x14ac:dyDescent="0.25">
      <c r="B19" s="919" t="s">
        <v>822</v>
      </c>
      <c r="C19" s="29">
        <v>2</v>
      </c>
      <c r="D19" s="29"/>
      <c r="E19" s="215">
        <f t="shared" si="1"/>
        <v>2</v>
      </c>
      <c r="F19" s="466">
        <v>2</v>
      </c>
      <c r="G19" s="466"/>
    </row>
    <row r="20" spans="2:8" ht="18.75" customHeight="1" x14ac:dyDescent="0.25">
      <c r="B20" s="919" t="s">
        <v>414</v>
      </c>
      <c r="C20" s="29">
        <v>15</v>
      </c>
      <c r="D20" s="29"/>
      <c r="E20" s="215">
        <f t="shared" si="1"/>
        <v>15</v>
      </c>
      <c r="F20" s="466">
        <v>11</v>
      </c>
      <c r="G20" s="466">
        <v>4</v>
      </c>
    </row>
    <row r="21" spans="2:8" ht="18.75" customHeight="1" x14ac:dyDescent="0.25">
      <c r="B21" s="919" t="s">
        <v>2030</v>
      </c>
      <c r="C21" s="29">
        <v>4</v>
      </c>
      <c r="D21" s="29"/>
      <c r="E21" s="215">
        <f t="shared" si="1"/>
        <v>4</v>
      </c>
      <c r="F21" s="466">
        <v>4</v>
      </c>
      <c r="G21" s="466"/>
    </row>
    <row r="22" spans="2:8" ht="18.75" customHeight="1" x14ac:dyDescent="0.25">
      <c r="B22" s="919" t="s">
        <v>415</v>
      </c>
      <c r="C22" s="29">
        <v>13</v>
      </c>
      <c r="D22" s="29"/>
      <c r="E22" s="215">
        <f t="shared" si="1"/>
        <v>13</v>
      </c>
      <c r="F22" s="466">
        <v>13</v>
      </c>
      <c r="G22" s="466"/>
    </row>
    <row r="23" spans="2:8" ht="18.75" customHeight="1" x14ac:dyDescent="0.25">
      <c r="B23" s="919" t="s">
        <v>1966</v>
      </c>
      <c r="C23" s="29">
        <v>1</v>
      </c>
      <c r="D23" s="29"/>
      <c r="E23" s="215">
        <f t="shared" si="1"/>
        <v>1</v>
      </c>
      <c r="F23" s="466">
        <v>1</v>
      </c>
      <c r="G23" s="466"/>
    </row>
    <row r="24" spans="2:8" ht="18.75" customHeight="1" x14ac:dyDescent="0.25">
      <c r="B24" s="919" t="s">
        <v>1967</v>
      </c>
      <c r="C24" s="29">
        <v>2</v>
      </c>
      <c r="D24" s="29"/>
      <c r="E24" s="215">
        <f t="shared" si="1"/>
        <v>2</v>
      </c>
      <c r="F24" s="466">
        <v>2</v>
      </c>
      <c r="G24" s="466"/>
    </row>
    <row r="25" spans="2:8" ht="18.75" customHeight="1" x14ac:dyDescent="0.25">
      <c r="B25" s="919" t="s">
        <v>2039</v>
      </c>
      <c r="C25" s="29"/>
      <c r="D25" s="29"/>
      <c r="E25" s="215">
        <f t="shared" si="1"/>
        <v>0</v>
      </c>
      <c r="F25" s="466"/>
      <c r="G25" s="466"/>
    </row>
    <row r="26" spans="2:8" ht="18.75" customHeight="1" x14ac:dyDescent="0.25">
      <c r="B26" s="919" t="s">
        <v>2032</v>
      </c>
      <c r="C26" s="29">
        <v>8</v>
      </c>
      <c r="D26" s="29"/>
      <c r="E26" s="215">
        <f t="shared" si="1"/>
        <v>8</v>
      </c>
      <c r="F26" s="466">
        <v>6</v>
      </c>
      <c r="G26" s="466">
        <v>2</v>
      </c>
      <c r="H26" s="808"/>
    </row>
    <row r="27" spans="2:8" ht="15.75" x14ac:dyDescent="0.25">
      <c r="B27" s="919" t="s">
        <v>3706</v>
      </c>
      <c r="C27" s="29">
        <v>2</v>
      </c>
      <c r="D27" s="29"/>
      <c r="E27" s="215">
        <f t="shared" si="1"/>
        <v>2</v>
      </c>
      <c r="F27" s="466">
        <v>1</v>
      </c>
      <c r="G27" s="466">
        <v>1</v>
      </c>
    </row>
    <row r="28" spans="2:8" ht="31.5" x14ac:dyDescent="0.25">
      <c r="B28" s="919" t="s">
        <v>2034</v>
      </c>
      <c r="C28" s="29">
        <v>8</v>
      </c>
      <c r="D28" s="29"/>
      <c r="E28" s="215">
        <f t="shared" si="1"/>
        <v>8</v>
      </c>
      <c r="F28" s="466">
        <v>8</v>
      </c>
      <c r="G28" s="466"/>
    </row>
    <row r="29" spans="2:8" ht="18.75" customHeight="1" x14ac:dyDescent="0.25">
      <c r="B29" s="919" t="s">
        <v>2033</v>
      </c>
      <c r="C29" s="29">
        <v>7</v>
      </c>
      <c r="D29" s="29"/>
      <c r="E29" s="215">
        <f t="shared" si="1"/>
        <v>7</v>
      </c>
      <c r="F29" s="466">
        <v>6</v>
      </c>
      <c r="G29" s="466">
        <v>1</v>
      </c>
      <c r="H29" s="808"/>
    </row>
    <row r="30" spans="2:8" ht="18.75" customHeight="1" x14ac:dyDescent="0.25">
      <c r="B30" s="919" t="s">
        <v>1104</v>
      </c>
      <c r="C30" s="29">
        <v>10</v>
      </c>
      <c r="D30" s="29"/>
      <c r="E30" s="215">
        <f t="shared" si="1"/>
        <v>10</v>
      </c>
      <c r="F30" s="466">
        <v>3</v>
      </c>
      <c r="G30" s="466">
        <v>7</v>
      </c>
    </row>
    <row r="31" spans="2:8" ht="18.75" customHeight="1" x14ac:dyDescent="0.25">
      <c r="B31" s="919" t="s">
        <v>1968</v>
      </c>
      <c r="C31" s="29">
        <v>7</v>
      </c>
      <c r="D31" s="29"/>
      <c r="E31" s="215">
        <f t="shared" si="1"/>
        <v>7</v>
      </c>
      <c r="F31" s="466"/>
      <c r="G31" s="466">
        <v>7</v>
      </c>
    </row>
    <row r="32" spans="2:8" ht="18.75" customHeight="1" x14ac:dyDescent="0.25">
      <c r="B32" s="919" t="s">
        <v>2031</v>
      </c>
      <c r="C32" s="29">
        <v>11</v>
      </c>
      <c r="D32" s="29"/>
      <c r="E32" s="215">
        <f t="shared" si="1"/>
        <v>11</v>
      </c>
      <c r="F32" s="466">
        <v>8</v>
      </c>
      <c r="G32" s="466">
        <v>3</v>
      </c>
    </row>
    <row r="33" spans="2:7" ht="18.75" customHeight="1" x14ac:dyDescent="0.25">
      <c r="B33" s="919" t="s">
        <v>472</v>
      </c>
      <c r="C33" s="29">
        <v>5</v>
      </c>
      <c r="D33" s="29"/>
      <c r="E33" s="215">
        <f t="shared" si="1"/>
        <v>5</v>
      </c>
      <c r="F33" s="466">
        <v>3</v>
      </c>
      <c r="G33" s="466">
        <v>2</v>
      </c>
    </row>
    <row r="34" spans="2:7" ht="18.75" customHeight="1" x14ac:dyDescent="0.25">
      <c r="B34" s="919" t="s">
        <v>2029</v>
      </c>
      <c r="C34" s="29">
        <v>18</v>
      </c>
      <c r="D34" s="29"/>
      <c r="E34" s="215">
        <f t="shared" si="1"/>
        <v>18</v>
      </c>
      <c r="F34" s="466">
        <v>11</v>
      </c>
      <c r="G34" s="466">
        <v>7</v>
      </c>
    </row>
    <row r="35" spans="2:7" ht="18.75" customHeight="1" x14ac:dyDescent="0.25">
      <c r="B35" s="919" t="s">
        <v>863</v>
      </c>
      <c r="C35" s="29">
        <v>18</v>
      </c>
      <c r="D35" s="29">
        <v>1</v>
      </c>
      <c r="E35" s="215">
        <f t="shared" si="1"/>
        <v>19</v>
      </c>
      <c r="F35" s="466">
        <v>17</v>
      </c>
      <c r="G35" s="466">
        <v>2</v>
      </c>
    </row>
    <row r="36" spans="2:7" ht="18.75" customHeight="1" x14ac:dyDescent="0.25">
      <c r="B36" s="919" t="s">
        <v>1101</v>
      </c>
      <c r="C36" s="29">
        <v>6</v>
      </c>
      <c r="D36" s="29"/>
      <c r="E36" s="215">
        <f t="shared" si="1"/>
        <v>6</v>
      </c>
      <c r="F36" s="466">
        <v>3</v>
      </c>
      <c r="G36" s="466">
        <v>3</v>
      </c>
    </row>
    <row r="37" spans="2:7" ht="18.75" customHeight="1" x14ac:dyDescent="0.25">
      <c r="B37" s="919" t="s">
        <v>432</v>
      </c>
      <c r="C37" s="29">
        <v>16</v>
      </c>
      <c r="D37" s="29"/>
      <c r="E37" s="215">
        <f t="shared" si="1"/>
        <v>16</v>
      </c>
      <c r="F37" s="466">
        <v>9</v>
      </c>
      <c r="G37" s="466">
        <v>7</v>
      </c>
    </row>
    <row r="38" spans="2:7" ht="18.75" customHeight="1" x14ac:dyDescent="0.25">
      <c r="B38" s="919" t="s">
        <v>406</v>
      </c>
      <c r="C38" s="29">
        <v>13</v>
      </c>
      <c r="D38" s="29"/>
      <c r="E38" s="215">
        <f t="shared" si="1"/>
        <v>13</v>
      </c>
      <c r="F38" s="466">
        <v>7</v>
      </c>
      <c r="G38" s="466">
        <v>6</v>
      </c>
    </row>
    <row r="39" spans="2:7" ht="18.75" customHeight="1" x14ac:dyDescent="0.25">
      <c r="B39" s="919" t="s">
        <v>1102</v>
      </c>
      <c r="C39" s="29">
        <v>13</v>
      </c>
      <c r="D39" s="29"/>
      <c r="E39" s="215">
        <f t="shared" si="1"/>
        <v>13</v>
      </c>
      <c r="F39" s="466">
        <v>10</v>
      </c>
      <c r="G39" s="466">
        <v>3</v>
      </c>
    </row>
    <row r="40" spans="2:7" ht="18.75" customHeight="1" x14ac:dyDescent="0.25">
      <c r="B40" s="1200" t="s">
        <v>2028</v>
      </c>
      <c r="C40" s="29">
        <v>8</v>
      </c>
      <c r="D40" s="29"/>
      <c r="E40" s="215">
        <f t="shared" si="1"/>
        <v>8</v>
      </c>
      <c r="F40" s="466">
        <v>7</v>
      </c>
      <c r="G40" s="466">
        <v>1</v>
      </c>
    </row>
    <row r="41" spans="2:7" ht="11.25" customHeight="1" x14ac:dyDescent="0.25">
      <c r="B41" s="933" t="s">
        <v>143</v>
      </c>
      <c r="C41" s="934">
        <f>SUM(C8:C40)</f>
        <v>306</v>
      </c>
      <c r="D41" s="934">
        <f t="shared" ref="D41:G41" si="2">SUM(D8:D40)</f>
        <v>48</v>
      </c>
      <c r="E41" s="934">
        <f t="shared" si="2"/>
        <v>354</v>
      </c>
      <c r="F41" s="934">
        <f t="shared" si="2"/>
        <v>254</v>
      </c>
      <c r="G41" s="934">
        <f t="shared" si="2"/>
        <v>100</v>
      </c>
    </row>
    <row r="42" spans="2:7" ht="11.25" customHeight="1" x14ac:dyDescent="0.25">
      <c r="B42" s="674" t="s">
        <v>648</v>
      </c>
      <c r="C42" s="924"/>
      <c r="D42" s="924"/>
      <c r="E42" s="924"/>
      <c r="F42" s="924"/>
      <c r="G42" s="924"/>
    </row>
    <row r="43" spans="2:7" ht="15" customHeight="1" x14ac:dyDescent="0.25">
      <c r="B43" s="674" t="s">
        <v>649</v>
      </c>
      <c r="C43" s="924"/>
      <c r="D43" s="924"/>
      <c r="E43" s="924"/>
      <c r="F43" s="924"/>
      <c r="G43" s="924"/>
    </row>
  </sheetData>
  <sheetProtection formatCells="0" formatColumns="0" formatRows="0" insertColumns="0" insertRows="0" deleteColumns="0" deleteRows="0" sort="0"/>
  <mergeCells count="6">
    <mergeCell ref="B1:G3"/>
    <mergeCell ref="B4:G4"/>
    <mergeCell ref="B6:B7"/>
    <mergeCell ref="C6:D6"/>
    <mergeCell ref="E6:E7"/>
    <mergeCell ref="F6:G6"/>
  </mergeCells>
  <pageMargins left="0.7" right="0.7" top="0.75" bottom="0.75" header="0.3" footer="0.3"/>
  <pageSetup paperSize="9" orientation="portrait" r:id="rId1"/>
  <drawing r:id="rId2"/>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0-000000000000}">
  <sheetPr codeName="Hoja114"/>
  <dimension ref="A1:H44"/>
  <sheetViews>
    <sheetView showGridLines="0" zoomScaleNormal="100" workbookViewId="0">
      <pane xSplit="1" ySplit="7" topLeftCell="B36" activePane="bottomRight" state="frozen"/>
      <selection activeCell="I25" sqref="I25"/>
      <selection pane="topRight" activeCell="I25" sqref="I25"/>
      <selection pane="bottomLeft" activeCell="I25" sqref="I25"/>
      <selection pane="bottomRight" activeCell="B8" sqref="B8:B40"/>
    </sheetView>
  </sheetViews>
  <sheetFormatPr baseColWidth="10" defaultColWidth="0" defaultRowHeight="0" customHeight="1" zeroHeight="1" x14ac:dyDescent="0.25"/>
  <cols>
    <col min="1" max="1" width="5.5703125" style="567" customWidth="1"/>
    <col min="2" max="2" width="51.85546875" style="567" customWidth="1"/>
    <col min="3" max="3" width="17.140625" style="567" customWidth="1"/>
    <col min="4" max="4" width="15.140625" style="567" customWidth="1"/>
    <col min="5" max="5" width="15.140625" style="829" customWidth="1"/>
    <col min="6" max="6" width="17.140625" style="567" customWidth="1"/>
    <col min="7" max="7" width="18.28515625" style="567" customWidth="1"/>
    <col min="8" max="8" width="2.85546875" style="567" customWidth="1"/>
    <col min="9" max="16384" width="9.140625" style="567" hidden="1"/>
  </cols>
  <sheetData>
    <row r="1" spans="2:8" ht="15.75" x14ac:dyDescent="0.25">
      <c r="B1" s="2297"/>
      <c r="C1" s="2298"/>
      <c r="D1" s="2298"/>
      <c r="E1" s="2298"/>
      <c r="F1" s="2298"/>
      <c r="G1" s="2299"/>
    </row>
    <row r="2" spans="2:8" ht="15.75" x14ac:dyDescent="0.25">
      <c r="B2" s="2300"/>
      <c r="C2" s="2301"/>
      <c r="D2" s="2301"/>
      <c r="E2" s="2301"/>
      <c r="F2" s="2301"/>
      <c r="G2" s="2302"/>
    </row>
    <row r="3" spans="2:8" ht="16.5" thickBot="1" x14ac:dyDescent="0.3">
      <c r="B3" s="2303"/>
      <c r="C3" s="2304"/>
      <c r="D3" s="2304"/>
      <c r="E3" s="2304"/>
      <c r="F3" s="2304"/>
      <c r="G3" s="2305"/>
    </row>
    <row r="4" spans="2:8" ht="21.75" thickBot="1" x14ac:dyDescent="0.4">
      <c r="B4" s="2312" t="s">
        <v>3720</v>
      </c>
      <c r="C4" s="2313"/>
      <c r="D4" s="2313"/>
      <c r="E4" s="2313"/>
      <c r="F4" s="2313"/>
      <c r="G4" s="2314"/>
    </row>
    <row r="5" spans="2:8" s="568" customFormat="1" ht="15.75" x14ac:dyDescent="0.25">
      <c r="B5" s="801"/>
      <c r="C5" s="801"/>
      <c r="D5" s="801"/>
      <c r="E5" s="935"/>
      <c r="F5" s="801"/>
      <c r="G5" s="801"/>
    </row>
    <row r="6" spans="2:8" s="936" customFormat="1" ht="15.75" customHeight="1" x14ac:dyDescent="0.25">
      <c r="B6" s="2122" t="s">
        <v>2795</v>
      </c>
      <c r="C6" s="2122" t="s">
        <v>1098</v>
      </c>
      <c r="D6" s="2122"/>
      <c r="E6" s="2122" t="s">
        <v>1107</v>
      </c>
      <c r="F6" s="2122" t="s">
        <v>1118</v>
      </c>
      <c r="G6" s="2122"/>
    </row>
    <row r="7" spans="2:8" s="936" customFormat="1" ht="31.5" x14ac:dyDescent="0.25">
      <c r="B7" s="2122"/>
      <c r="C7" s="608" t="s">
        <v>155</v>
      </c>
      <c r="D7" s="608" t="s">
        <v>151</v>
      </c>
      <c r="E7" s="2122"/>
      <c r="F7" s="608" t="s">
        <v>276</v>
      </c>
      <c r="G7" s="608" t="s">
        <v>275</v>
      </c>
    </row>
    <row r="8" spans="2:8" s="931" customFormat="1" ht="18.75" customHeight="1" x14ac:dyDescent="0.25">
      <c r="B8" s="919" t="s">
        <v>851</v>
      </c>
      <c r="C8" s="930">
        <v>21</v>
      </c>
      <c r="D8" s="930"/>
      <c r="E8" s="215">
        <f t="shared" ref="E8:E40" si="0">SUM(C8:D8)</f>
        <v>21</v>
      </c>
      <c r="F8" s="921">
        <v>19</v>
      </c>
      <c r="G8" s="921">
        <v>2</v>
      </c>
      <c r="H8" s="928"/>
    </row>
    <row r="9" spans="2:8" s="931" customFormat="1" ht="18.75" customHeight="1" x14ac:dyDescent="0.25">
      <c r="B9" s="919" t="s">
        <v>3705</v>
      </c>
      <c r="C9" s="930"/>
      <c r="D9" s="930"/>
      <c r="E9" s="215">
        <f t="shared" si="0"/>
        <v>0</v>
      </c>
      <c r="F9" s="921"/>
      <c r="G9" s="921"/>
      <c r="H9" s="928"/>
    </row>
    <row r="10" spans="2:8" s="931" customFormat="1" ht="18.75" customHeight="1" x14ac:dyDescent="0.25">
      <c r="B10" s="919" t="s">
        <v>2027</v>
      </c>
      <c r="C10" s="930">
        <v>19</v>
      </c>
      <c r="D10" s="930"/>
      <c r="E10" s="215">
        <f t="shared" si="0"/>
        <v>19</v>
      </c>
      <c r="F10" s="921">
        <v>12</v>
      </c>
      <c r="G10" s="921">
        <v>7</v>
      </c>
      <c r="H10" s="928"/>
    </row>
    <row r="11" spans="2:8" s="931" customFormat="1" ht="18.75" customHeight="1" x14ac:dyDescent="0.25">
      <c r="B11" s="919" t="s">
        <v>814</v>
      </c>
      <c r="C11" s="930">
        <v>6</v>
      </c>
      <c r="D11" s="930"/>
      <c r="E11" s="215">
        <f t="shared" si="0"/>
        <v>6</v>
      </c>
      <c r="F11" s="921">
        <v>5</v>
      </c>
      <c r="G11" s="921">
        <v>1</v>
      </c>
      <c r="H11" s="928"/>
    </row>
    <row r="12" spans="2:8" s="931" customFormat="1" ht="18.75" customHeight="1" x14ac:dyDescent="0.25">
      <c r="B12" s="919" t="s">
        <v>864</v>
      </c>
      <c r="C12" s="930">
        <v>3</v>
      </c>
      <c r="D12" s="930"/>
      <c r="E12" s="215">
        <f t="shared" si="0"/>
        <v>3</v>
      </c>
      <c r="F12" s="921">
        <v>2</v>
      </c>
      <c r="G12" s="921">
        <v>1</v>
      </c>
    </row>
    <row r="13" spans="2:8" ht="18.75" customHeight="1" x14ac:dyDescent="0.25">
      <c r="B13" s="919" t="s">
        <v>2038</v>
      </c>
      <c r="C13" s="930">
        <v>1</v>
      </c>
      <c r="D13" s="930"/>
      <c r="E13" s="215">
        <f t="shared" si="0"/>
        <v>1</v>
      </c>
      <c r="F13" s="921">
        <v>1</v>
      </c>
      <c r="G13" s="921"/>
    </row>
    <row r="14" spans="2:8" ht="18.75" customHeight="1" x14ac:dyDescent="0.25">
      <c r="B14" s="919" t="s">
        <v>817</v>
      </c>
      <c r="C14" s="930">
        <v>15</v>
      </c>
      <c r="D14" s="930"/>
      <c r="E14" s="215">
        <f t="shared" si="0"/>
        <v>15</v>
      </c>
      <c r="F14" s="921">
        <v>3</v>
      </c>
      <c r="G14" s="921">
        <v>12</v>
      </c>
    </row>
    <row r="15" spans="2:8" ht="18.75" customHeight="1" x14ac:dyDescent="0.25">
      <c r="B15" s="919" t="s">
        <v>2035</v>
      </c>
      <c r="C15" s="930">
        <v>12</v>
      </c>
      <c r="D15" s="930">
        <v>6</v>
      </c>
      <c r="E15" s="215">
        <f t="shared" si="0"/>
        <v>18</v>
      </c>
      <c r="F15" s="921">
        <v>14</v>
      </c>
      <c r="G15" s="921">
        <v>4</v>
      </c>
    </row>
    <row r="16" spans="2:8" ht="18.75" customHeight="1" x14ac:dyDescent="0.25">
      <c r="B16" s="919" t="s">
        <v>2036</v>
      </c>
      <c r="C16" s="930">
        <v>6</v>
      </c>
      <c r="D16" s="930">
        <v>39</v>
      </c>
      <c r="E16" s="215">
        <f t="shared" si="0"/>
        <v>45</v>
      </c>
      <c r="F16" s="921">
        <v>38</v>
      </c>
      <c r="G16" s="921">
        <v>7</v>
      </c>
    </row>
    <row r="17" spans="2:8" ht="18.75" customHeight="1" x14ac:dyDescent="0.25">
      <c r="B17" s="919" t="s">
        <v>2037</v>
      </c>
      <c r="C17" s="930">
        <v>8</v>
      </c>
      <c r="D17" s="930"/>
      <c r="E17" s="215">
        <f t="shared" si="0"/>
        <v>8</v>
      </c>
      <c r="F17" s="921">
        <v>5</v>
      </c>
      <c r="G17" s="921">
        <v>3</v>
      </c>
    </row>
    <row r="18" spans="2:8" ht="18.75" customHeight="1" x14ac:dyDescent="0.25">
      <c r="B18" s="919" t="s">
        <v>1103</v>
      </c>
      <c r="C18" s="930">
        <v>27</v>
      </c>
      <c r="D18" s="930"/>
      <c r="E18" s="215">
        <f t="shared" si="0"/>
        <v>27</v>
      </c>
      <c r="F18" s="921">
        <v>24</v>
      </c>
      <c r="G18" s="921">
        <v>3</v>
      </c>
    </row>
    <row r="19" spans="2:8" ht="18.75" customHeight="1" x14ac:dyDescent="0.25">
      <c r="B19" s="919" t="s">
        <v>822</v>
      </c>
      <c r="C19" s="930">
        <v>4</v>
      </c>
      <c r="D19" s="930"/>
      <c r="E19" s="215">
        <f t="shared" si="0"/>
        <v>4</v>
      </c>
      <c r="F19" s="921">
        <v>4</v>
      </c>
      <c r="G19" s="921"/>
    </row>
    <row r="20" spans="2:8" ht="18.75" customHeight="1" x14ac:dyDescent="0.25">
      <c r="B20" s="919" t="s">
        <v>414</v>
      </c>
      <c r="C20" s="930">
        <v>15</v>
      </c>
      <c r="D20" s="930"/>
      <c r="E20" s="215">
        <f t="shared" si="0"/>
        <v>15</v>
      </c>
      <c r="F20" s="921">
        <v>12</v>
      </c>
      <c r="G20" s="921">
        <v>3</v>
      </c>
    </row>
    <row r="21" spans="2:8" ht="18.75" customHeight="1" x14ac:dyDescent="0.25">
      <c r="B21" s="919" t="s">
        <v>2030</v>
      </c>
      <c r="C21" s="930">
        <v>4</v>
      </c>
      <c r="D21" s="930"/>
      <c r="E21" s="215">
        <f t="shared" si="0"/>
        <v>4</v>
      </c>
      <c r="F21" s="921">
        <v>4</v>
      </c>
      <c r="G21" s="921"/>
    </row>
    <row r="22" spans="2:8" ht="18.75" customHeight="1" x14ac:dyDescent="0.25">
      <c r="B22" s="919" t="s">
        <v>415</v>
      </c>
      <c r="C22" s="930">
        <v>14</v>
      </c>
      <c r="D22" s="930"/>
      <c r="E22" s="215">
        <f t="shared" si="0"/>
        <v>14</v>
      </c>
      <c r="F22" s="921">
        <v>14</v>
      </c>
      <c r="G22" s="921"/>
    </row>
    <row r="23" spans="2:8" ht="18.75" customHeight="1" x14ac:dyDescent="0.25">
      <c r="B23" s="919" t="s">
        <v>1966</v>
      </c>
      <c r="C23" s="930">
        <v>1</v>
      </c>
      <c r="D23" s="930"/>
      <c r="E23" s="215">
        <f t="shared" si="0"/>
        <v>1</v>
      </c>
      <c r="F23" s="921">
        <v>1</v>
      </c>
      <c r="G23" s="921"/>
    </row>
    <row r="24" spans="2:8" ht="18.75" customHeight="1" x14ac:dyDescent="0.25">
      <c r="B24" s="919" t="s">
        <v>1967</v>
      </c>
      <c r="C24" s="930">
        <v>2</v>
      </c>
      <c r="D24" s="930"/>
      <c r="E24" s="215">
        <f t="shared" si="0"/>
        <v>2</v>
      </c>
      <c r="F24" s="921">
        <v>2</v>
      </c>
      <c r="G24" s="921"/>
    </row>
    <row r="25" spans="2:8" ht="18.75" customHeight="1" x14ac:dyDescent="0.25">
      <c r="B25" s="919" t="s">
        <v>2039</v>
      </c>
      <c r="C25" s="930"/>
      <c r="D25" s="930"/>
      <c r="E25" s="215">
        <f t="shared" si="0"/>
        <v>0</v>
      </c>
      <c r="F25" s="921"/>
      <c r="G25" s="921"/>
    </row>
    <row r="26" spans="2:8" ht="18.75" customHeight="1" x14ac:dyDescent="0.25">
      <c r="B26" s="919" t="s">
        <v>2032</v>
      </c>
      <c r="C26" s="930">
        <v>8</v>
      </c>
      <c r="D26" s="930"/>
      <c r="E26" s="215">
        <f t="shared" si="0"/>
        <v>8</v>
      </c>
      <c r="F26" s="921">
        <v>6</v>
      </c>
      <c r="G26" s="921">
        <v>2</v>
      </c>
    </row>
    <row r="27" spans="2:8" ht="18.75" customHeight="1" x14ac:dyDescent="0.25">
      <c r="B27" s="919" t="s">
        <v>3706</v>
      </c>
      <c r="C27" s="930">
        <v>2</v>
      </c>
      <c r="D27" s="930"/>
      <c r="E27" s="215">
        <f t="shared" si="0"/>
        <v>2</v>
      </c>
      <c r="F27" s="921">
        <v>1</v>
      </c>
      <c r="G27" s="921">
        <v>1</v>
      </c>
    </row>
    <row r="28" spans="2:8" ht="18.75" customHeight="1" x14ac:dyDescent="0.25">
      <c r="B28" s="919" t="s">
        <v>2034</v>
      </c>
      <c r="C28" s="930">
        <v>11</v>
      </c>
      <c r="D28" s="930"/>
      <c r="E28" s="215">
        <f t="shared" si="0"/>
        <v>11</v>
      </c>
      <c r="F28" s="921">
        <v>11</v>
      </c>
      <c r="G28" s="921"/>
    </row>
    <row r="29" spans="2:8" ht="18.75" customHeight="1" x14ac:dyDescent="0.25">
      <c r="B29" s="919" t="s">
        <v>2033</v>
      </c>
      <c r="C29" s="930">
        <v>7</v>
      </c>
      <c r="D29" s="930"/>
      <c r="E29" s="215">
        <f t="shared" si="0"/>
        <v>7</v>
      </c>
      <c r="F29" s="921">
        <v>6</v>
      </c>
      <c r="G29" s="921">
        <v>1</v>
      </c>
    </row>
    <row r="30" spans="2:8" ht="18.75" customHeight="1" x14ac:dyDescent="0.25">
      <c r="B30" s="919" t="s">
        <v>1104</v>
      </c>
      <c r="C30" s="930">
        <v>10</v>
      </c>
      <c r="D30" s="930"/>
      <c r="E30" s="215">
        <f t="shared" si="0"/>
        <v>10</v>
      </c>
      <c r="F30" s="921">
        <v>4</v>
      </c>
      <c r="G30" s="921">
        <v>6</v>
      </c>
      <c r="H30" s="808"/>
    </row>
    <row r="31" spans="2:8" ht="18.75" customHeight="1" x14ac:dyDescent="0.25">
      <c r="B31" s="919" t="s">
        <v>1968</v>
      </c>
      <c r="C31" s="930">
        <v>11</v>
      </c>
      <c r="D31" s="930"/>
      <c r="E31" s="215">
        <f t="shared" si="0"/>
        <v>11</v>
      </c>
      <c r="F31" s="921">
        <v>2</v>
      </c>
      <c r="G31" s="921">
        <v>9</v>
      </c>
    </row>
    <row r="32" spans="2:8" ht="18.75" customHeight="1" x14ac:dyDescent="0.25">
      <c r="B32" s="919" t="s">
        <v>2031</v>
      </c>
      <c r="C32" s="930">
        <v>12</v>
      </c>
      <c r="D32" s="930"/>
      <c r="E32" s="215">
        <f t="shared" si="0"/>
        <v>12</v>
      </c>
      <c r="F32" s="921">
        <v>8</v>
      </c>
      <c r="G32" s="921">
        <v>4</v>
      </c>
    </row>
    <row r="33" spans="2:8" ht="18.75" customHeight="1" x14ac:dyDescent="0.25">
      <c r="B33" s="919" t="s">
        <v>472</v>
      </c>
      <c r="C33" s="930">
        <v>5</v>
      </c>
      <c r="D33" s="930"/>
      <c r="E33" s="215">
        <f t="shared" si="0"/>
        <v>5</v>
      </c>
      <c r="F33" s="921">
        <v>3</v>
      </c>
      <c r="G33" s="921">
        <v>2</v>
      </c>
      <c r="H33" s="808"/>
    </row>
    <row r="34" spans="2:8" ht="18.75" customHeight="1" x14ac:dyDescent="0.25">
      <c r="B34" s="919" t="s">
        <v>2029</v>
      </c>
      <c r="C34" s="930">
        <v>18</v>
      </c>
      <c r="D34" s="930"/>
      <c r="E34" s="215">
        <f t="shared" si="0"/>
        <v>18</v>
      </c>
      <c r="F34" s="921">
        <v>9</v>
      </c>
      <c r="G34" s="921">
        <v>9</v>
      </c>
    </row>
    <row r="35" spans="2:8" ht="18.75" customHeight="1" x14ac:dyDescent="0.25">
      <c r="B35" s="919" t="s">
        <v>863</v>
      </c>
      <c r="C35" s="930">
        <v>18</v>
      </c>
      <c r="D35" s="930">
        <v>1</v>
      </c>
      <c r="E35" s="215">
        <f t="shared" si="0"/>
        <v>19</v>
      </c>
      <c r="F35" s="921">
        <v>17</v>
      </c>
      <c r="G35" s="921">
        <v>2</v>
      </c>
    </row>
    <row r="36" spans="2:8" ht="18.75" customHeight="1" x14ac:dyDescent="0.25">
      <c r="B36" s="919" t="s">
        <v>1101</v>
      </c>
      <c r="C36" s="930">
        <v>6</v>
      </c>
      <c r="D36" s="930"/>
      <c r="E36" s="215">
        <f t="shared" si="0"/>
        <v>6</v>
      </c>
      <c r="F36" s="921">
        <v>3</v>
      </c>
      <c r="G36" s="921">
        <v>3</v>
      </c>
    </row>
    <row r="37" spans="2:8" ht="18.75" customHeight="1" x14ac:dyDescent="0.25">
      <c r="B37" s="919" t="s">
        <v>432</v>
      </c>
      <c r="C37" s="930">
        <v>16</v>
      </c>
      <c r="D37" s="930"/>
      <c r="E37" s="215">
        <f t="shared" si="0"/>
        <v>16</v>
      </c>
      <c r="F37" s="921">
        <v>9</v>
      </c>
      <c r="G37" s="921">
        <v>7</v>
      </c>
    </row>
    <row r="38" spans="2:8" ht="18.75" customHeight="1" x14ac:dyDescent="0.25">
      <c r="B38" s="919" t="s">
        <v>406</v>
      </c>
      <c r="C38" s="930">
        <v>12</v>
      </c>
      <c r="D38" s="930"/>
      <c r="E38" s="215">
        <f t="shared" si="0"/>
        <v>12</v>
      </c>
      <c r="F38" s="921">
        <v>5</v>
      </c>
      <c r="G38" s="921">
        <v>7</v>
      </c>
    </row>
    <row r="39" spans="2:8" ht="18.75" customHeight="1" x14ac:dyDescent="0.25">
      <c r="B39" s="919" t="s">
        <v>1102</v>
      </c>
      <c r="C39" s="930">
        <v>13</v>
      </c>
      <c r="D39" s="930"/>
      <c r="E39" s="215">
        <f t="shared" si="0"/>
        <v>13</v>
      </c>
      <c r="F39" s="921">
        <v>10</v>
      </c>
      <c r="G39" s="921">
        <v>3</v>
      </c>
    </row>
    <row r="40" spans="2:8" ht="18.75" customHeight="1" x14ac:dyDescent="0.25">
      <c r="B40" s="919" t="s">
        <v>2028</v>
      </c>
      <c r="C40" s="930">
        <v>9</v>
      </c>
      <c r="D40" s="930"/>
      <c r="E40" s="215">
        <f t="shared" si="0"/>
        <v>9</v>
      </c>
      <c r="F40" s="921">
        <v>8</v>
      </c>
      <c r="G40" s="921">
        <v>1</v>
      </c>
    </row>
    <row r="41" spans="2:8" ht="18.75" customHeight="1" x14ac:dyDescent="0.25">
      <c r="B41" s="937" t="s">
        <v>143</v>
      </c>
      <c r="C41" s="939">
        <f>SUM(C8:C40)</f>
        <v>316</v>
      </c>
      <c r="D41" s="939">
        <f>SUM(D8:D40)</f>
        <v>46</v>
      </c>
      <c r="E41" s="151">
        <f>SUM(E8:E40)</f>
        <v>362</v>
      </c>
      <c r="F41" s="939">
        <f>SUM(F8:F40)</f>
        <v>262</v>
      </c>
      <c r="G41" s="939">
        <f>SUM(G8:G40)</f>
        <v>100</v>
      </c>
    </row>
    <row r="42" spans="2:8" ht="11.25" customHeight="1" x14ac:dyDescent="0.25">
      <c r="B42" s="674" t="s">
        <v>648</v>
      </c>
      <c r="C42" s="924"/>
      <c r="D42" s="924"/>
      <c r="E42" s="938"/>
      <c r="F42" s="924"/>
      <c r="G42" s="924"/>
    </row>
    <row r="43" spans="2:8" ht="11.25" customHeight="1" x14ac:dyDescent="0.25">
      <c r="B43" s="674" t="s">
        <v>649</v>
      </c>
      <c r="C43" s="924"/>
      <c r="D43" s="924"/>
      <c r="E43" s="938"/>
      <c r="F43" s="924"/>
      <c r="G43" s="924"/>
    </row>
    <row r="44" spans="2:8" ht="15" customHeight="1" x14ac:dyDescent="0.25"/>
  </sheetData>
  <sheetProtection formatCells="0" formatColumns="0" formatRows="0" insertColumns="0" insertRows="0" deleteColumns="0" deleteRows="0" sort="0"/>
  <mergeCells count="6">
    <mergeCell ref="B1:G3"/>
    <mergeCell ref="B4:G4"/>
    <mergeCell ref="B6:B7"/>
    <mergeCell ref="C6:D6"/>
    <mergeCell ref="E6:E7"/>
    <mergeCell ref="F6:G6"/>
  </mergeCells>
  <pageMargins left="0.7" right="0.7" top="0.75" bottom="0.75" header="0.3" footer="0.3"/>
  <pageSetup paperSize="9" orientation="portrait" r:id="rId1"/>
  <drawing r:id="rId2"/>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0-000000000000}">
  <sheetPr codeName="Hoja129"/>
  <dimension ref="A1:T308"/>
  <sheetViews>
    <sheetView showGridLines="0" zoomScale="70" zoomScaleNormal="70" workbookViewId="0">
      <pane xSplit="1" ySplit="4" topLeftCell="B5" activePane="bottomRight" state="frozen"/>
      <selection activeCell="I25" sqref="I25"/>
      <selection pane="topRight" activeCell="I25" sqref="I25"/>
      <selection pane="bottomLeft" activeCell="I25" sqref="I25"/>
      <selection pane="bottomRight" activeCell="I25" sqref="I25"/>
    </sheetView>
  </sheetViews>
  <sheetFormatPr baseColWidth="10" defaultColWidth="0" defaultRowHeight="0" customHeight="1" zeroHeight="1" x14ac:dyDescent="0.25"/>
  <cols>
    <col min="1" max="1" width="3.5703125" customWidth="1"/>
    <col min="2" max="12" width="15" customWidth="1"/>
    <col min="13" max="13" width="5" customWidth="1"/>
    <col min="14" max="20" width="0" hidden="1" customWidth="1"/>
    <col min="21" max="16384" width="9.140625" hidden="1"/>
  </cols>
  <sheetData>
    <row r="1" spans="2:14" ht="15" x14ac:dyDescent="0.25">
      <c r="B1" s="1958"/>
      <c r="C1" s="1959"/>
      <c r="D1" s="1959"/>
      <c r="E1" s="1959"/>
      <c r="F1" s="1959"/>
      <c r="G1" s="1959"/>
      <c r="H1" s="1959"/>
      <c r="I1" s="1959"/>
      <c r="J1" s="1959"/>
      <c r="K1" s="1959"/>
      <c r="L1" s="1960"/>
    </row>
    <row r="2" spans="2:14" ht="15" x14ac:dyDescent="0.25">
      <c r="B2" s="1961"/>
      <c r="C2" s="1962"/>
      <c r="D2" s="1962"/>
      <c r="E2" s="1962"/>
      <c r="F2" s="1962"/>
      <c r="G2" s="1962"/>
      <c r="H2" s="1962"/>
      <c r="I2" s="1962"/>
      <c r="J2" s="1962"/>
      <c r="K2" s="1962"/>
      <c r="L2" s="1963"/>
    </row>
    <row r="3" spans="2:14" ht="16.5" thickBot="1" x14ac:dyDescent="0.3">
      <c r="B3" s="1964"/>
      <c r="C3" s="1965"/>
      <c r="D3" s="1965"/>
      <c r="E3" s="1965"/>
      <c r="F3" s="1965"/>
      <c r="G3" s="1965"/>
      <c r="H3" s="1965"/>
      <c r="I3" s="1965"/>
      <c r="J3" s="1965"/>
      <c r="K3" s="1965"/>
      <c r="L3" s="1966"/>
      <c r="M3" s="1"/>
      <c r="N3" s="1"/>
    </row>
    <row r="4" spans="2:14" ht="21.75" thickBot="1" x14ac:dyDescent="0.4">
      <c r="B4" s="1970" t="s">
        <v>1862</v>
      </c>
      <c r="C4" s="1971"/>
      <c r="D4" s="1971"/>
      <c r="E4" s="1971"/>
      <c r="F4" s="1971"/>
      <c r="G4" s="1971"/>
      <c r="H4" s="1971"/>
      <c r="I4" s="1971"/>
      <c r="J4" s="1971"/>
      <c r="K4" s="1971"/>
      <c r="L4" s="1972"/>
      <c r="M4" s="1"/>
      <c r="N4" s="1"/>
    </row>
    <row r="5" spans="2:14" s="2" customFormat="1" ht="15.75" x14ac:dyDescent="0.25">
      <c r="B5" s="1852"/>
      <c r="C5" s="1852"/>
      <c r="D5" s="1852"/>
      <c r="E5" s="1852"/>
      <c r="F5" s="1852"/>
      <c r="G5" s="1852"/>
      <c r="H5" s="1852"/>
      <c r="I5" s="1852"/>
      <c r="J5" s="1852"/>
      <c r="K5" s="1852"/>
      <c r="L5" s="1852"/>
      <c r="M5" s="5"/>
      <c r="N5" s="5"/>
    </row>
    <row r="6" spans="2:14" s="2" customFormat="1" ht="19.5" customHeight="1" x14ac:dyDescent="0.25">
      <c r="B6" s="76"/>
      <c r="C6" s="77"/>
      <c r="D6" s="77"/>
      <c r="E6" s="77"/>
      <c r="F6" s="77"/>
      <c r="G6" s="77"/>
      <c r="H6" s="77"/>
      <c r="I6" s="77"/>
      <c r="J6" s="77"/>
      <c r="K6" s="77"/>
      <c r="L6" s="78"/>
      <c r="M6" s="5"/>
      <c r="N6" s="5"/>
    </row>
    <row r="7" spans="2:14" s="2" customFormat="1" ht="18.75" customHeight="1" x14ac:dyDescent="0.25">
      <c r="B7" s="79"/>
      <c r="C7" s="75"/>
      <c r="D7" s="75"/>
      <c r="E7" s="75"/>
      <c r="F7" s="75"/>
      <c r="G7" s="75"/>
      <c r="H7" s="75"/>
      <c r="I7" s="75"/>
      <c r="J7" s="75"/>
      <c r="K7" s="75"/>
      <c r="L7" s="80"/>
      <c r="M7" s="5"/>
      <c r="N7" s="5"/>
    </row>
    <row r="8" spans="2:14" s="2" customFormat="1" ht="18.75" customHeight="1" x14ac:dyDescent="0.25">
      <c r="B8" s="79"/>
      <c r="C8" s="75"/>
      <c r="D8" s="75"/>
      <c r="E8" s="75"/>
      <c r="F8" s="75"/>
      <c r="G8" s="75"/>
      <c r="H8" s="75"/>
      <c r="I8" s="75"/>
      <c r="J8" s="75"/>
      <c r="K8" s="75"/>
      <c r="L8" s="80"/>
      <c r="M8" s="5"/>
      <c r="N8" s="5"/>
    </row>
    <row r="9" spans="2:14" s="2" customFormat="1" ht="18.75" customHeight="1" x14ac:dyDescent="0.25">
      <c r="B9" s="79"/>
      <c r="C9" s="75"/>
      <c r="D9" s="75"/>
      <c r="E9" s="75"/>
      <c r="F9" s="75"/>
      <c r="G9" s="75"/>
      <c r="H9" s="75"/>
      <c r="I9" s="75"/>
      <c r="J9" s="75"/>
      <c r="K9" s="75"/>
      <c r="L9" s="80"/>
    </row>
    <row r="10" spans="2:14" ht="18.75" customHeight="1" x14ac:dyDescent="0.25">
      <c r="B10" s="79"/>
      <c r="C10" s="75"/>
      <c r="D10" s="75"/>
      <c r="E10" s="75"/>
      <c r="F10" s="75"/>
      <c r="G10" s="75"/>
      <c r="H10" s="75"/>
      <c r="I10" s="75"/>
      <c r="J10" s="75"/>
      <c r="K10" s="75"/>
      <c r="L10" s="80"/>
    </row>
    <row r="11" spans="2:14" ht="18.75" customHeight="1" x14ac:dyDescent="0.25">
      <c r="B11" s="79"/>
      <c r="C11" s="75"/>
      <c r="D11" s="75"/>
      <c r="E11" s="75"/>
      <c r="F11" s="75"/>
      <c r="G11" s="75"/>
      <c r="H11" s="75"/>
      <c r="I11" s="75"/>
      <c r="J11" s="75"/>
      <c r="K11" s="75"/>
      <c r="L11" s="80"/>
    </row>
    <row r="12" spans="2:14" ht="18.75" customHeight="1" x14ac:dyDescent="0.25">
      <c r="B12" s="79"/>
      <c r="C12" s="75"/>
      <c r="D12" s="75"/>
      <c r="E12" s="75"/>
      <c r="F12" s="75"/>
      <c r="G12" s="75"/>
      <c r="H12" s="75"/>
      <c r="I12" s="75"/>
      <c r="J12" s="75"/>
      <c r="K12" s="75"/>
      <c r="L12" s="80"/>
    </row>
    <row r="13" spans="2:14" ht="18.75" customHeight="1" x14ac:dyDescent="0.25">
      <c r="B13" s="79"/>
      <c r="C13" s="75"/>
      <c r="D13" s="75"/>
      <c r="E13" s="75"/>
      <c r="F13" s="75"/>
      <c r="G13" s="75"/>
      <c r="H13" s="75"/>
      <c r="I13" s="75"/>
      <c r="J13" s="75"/>
      <c r="K13" s="75"/>
      <c r="L13" s="80"/>
    </row>
    <row r="14" spans="2:14" ht="18.75" customHeight="1" x14ac:dyDescent="0.25">
      <c r="B14" s="79"/>
      <c r="C14" s="75"/>
      <c r="D14" s="75"/>
      <c r="E14" s="75"/>
      <c r="F14" s="75"/>
      <c r="G14" s="75"/>
      <c r="H14" s="75"/>
      <c r="I14" s="75"/>
      <c r="J14" s="75"/>
      <c r="K14" s="75"/>
      <c r="L14" s="80"/>
    </row>
    <row r="15" spans="2:14" ht="18.75" customHeight="1" x14ac:dyDescent="0.25">
      <c r="B15" s="79"/>
      <c r="C15" s="75"/>
      <c r="D15" s="75"/>
      <c r="E15" s="75"/>
      <c r="F15" s="75"/>
      <c r="G15" s="75"/>
      <c r="H15" s="75"/>
      <c r="I15" s="75"/>
      <c r="J15" s="75"/>
      <c r="K15" s="75"/>
      <c r="L15" s="80"/>
    </row>
    <row r="16" spans="2:14" ht="18.75" customHeight="1" x14ac:dyDescent="0.25">
      <c r="B16" s="79"/>
      <c r="C16" s="75"/>
      <c r="D16" s="75"/>
      <c r="E16" s="75"/>
      <c r="F16" s="75"/>
      <c r="G16" s="75"/>
      <c r="H16" s="75"/>
      <c r="I16" s="75"/>
      <c r="J16" s="75"/>
      <c r="K16" s="75"/>
      <c r="L16" s="80"/>
    </row>
    <row r="17" spans="2:12" ht="18.75" customHeight="1" x14ac:dyDescent="0.25">
      <c r="B17" s="79"/>
      <c r="C17" s="75"/>
      <c r="D17" s="75"/>
      <c r="E17" s="75"/>
      <c r="F17" s="75"/>
      <c r="G17" s="75"/>
      <c r="H17" s="75"/>
      <c r="I17" s="75"/>
      <c r="J17" s="75"/>
      <c r="K17" s="75"/>
      <c r="L17" s="80"/>
    </row>
    <row r="18" spans="2:12" ht="18.75" customHeight="1" x14ac:dyDescent="0.25">
      <c r="B18" s="79"/>
      <c r="C18" s="75"/>
      <c r="D18" s="75"/>
      <c r="E18" s="75"/>
      <c r="F18" s="75"/>
      <c r="G18" s="75"/>
      <c r="H18" s="75"/>
      <c r="I18" s="75"/>
      <c r="J18" s="75"/>
      <c r="K18" s="75"/>
      <c r="L18" s="80"/>
    </row>
    <row r="19" spans="2:12" ht="18.75" customHeight="1" x14ac:dyDescent="0.25">
      <c r="B19" s="79"/>
      <c r="C19" s="75"/>
      <c r="D19" s="75"/>
      <c r="E19" s="75"/>
      <c r="F19" s="75"/>
      <c r="G19" s="75"/>
      <c r="H19" s="75"/>
      <c r="I19" s="75"/>
      <c r="J19" s="75"/>
      <c r="K19" s="75"/>
      <c r="L19" s="80"/>
    </row>
    <row r="20" spans="2:12" ht="18.75" customHeight="1" x14ac:dyDescent="0.25">
      <c r="B20" s="79"/>
      <c r="C20" s="75"/>
      <c r="D20" s="75"/>
      <c r="E20" s="75"/>
      <c r="F20" s="75"/>
      <c r="G20" s="75"/>
      <c r="H20" s="75"/>
      <c r="I20" s="75"/>
      <c r="J20" s="75"/>
      <c r="K20" s="75"/>
      <c r="L20" s="80"/>
    </row>
    <row r="21" spans="2:12" ht="18.75" customHeight="1" x14ac:dyDescent="0.25">
      <c r="B21" s="79"/>
      <c r="C21" s="75"/>
      <c r="D21" s="75"/>
      <c r="E21" s="75"/>
      <c r="F21" s="75"/>
      <c r="G21" s="75"/>
      <c r="H21" s="75"/>
      <c r="I21" s="75"/>
      <c r="J21" s="75"/>
      <c r="K21" s="75"/>
      <c r="L21" s="80"/>
    </row>
    <row r="22" spans="2:12" ht="18.75" customHeight="1" x14ac:dyDescent="0.25">
      <c r="B22" s="79"/>
      <c r="C22" s="75"/>
      <c r="D22" s="75"/>
      <c r="E22" s="75"/>
      <c r="F22" s="75"/>
      <c r="G22" s="75"/>
      <c r="H22" s="75"/>
      <c r="I22" s="75"/>
      <c r="J22" s="75"/>
      <c r="K22" s="75"/>
      <c r="L22" s="80"/>
    </row>
    <row r="23" spans="2:12" ht="18.75" customHeight="1" x14ac:dyDescent="0.25">
      <c r="B23" s="79"/>
      <c r="C23" s="75"/>
      <c r="D23" s="75"/>
      <c r="E23" s="75"/>
      <c r="F23" s="75"/>
      <c r="G23" s="75"/>
      <c r="H23" s="75"/>
      <c r="I23" s="75"/>
      <c r="J23" s="75"/>
      <c r="K23" s="75"/>
      <c r="L23" s="80"/>
    </row>
    <row r="24" spans="2:12" ht="18.75" customHeight="1" x14ac:dyDescent="0.25">
      <c r="B24" s="79"/>
      <c r="C24" s="75"/>
      <c r="D24" s="75"/>
      <c r="E24" s="75"/>
      <c r="F24" s="75"/>
      <c r="G24" s="75"/>
      <c r="H24" s="75"/>
      <c r="I24" s="75"/>
      <c r="J24" s="75"/>
      <c r="K24" s="75"/>
      <c r="L24" s="80"/>
    </row>
    <row r="25" spans="2:12" ht="18.75" customHeight="1" x14ac:dyDescent="0.25">
      <c r="B25" s="79"/>
      <c r="C25" s="75"/>
      <c r="D25" s="75"/>
      <c r="E25" s="75"/>
      <c r="F25" s="75"/>
      <c r="G25" s="75"/>
      <c r="H25" s="75"/>
      <c r="I25" s="75"/>
      <c r="J25" s="75"/>
      <c r="K25" s="75"/>
      <c r="L25" s="80"/>
    </row>
    <row r="26" spans="2:12" ht="18.75" customHeight="1" x14ac:dyDescent="0.25">
      <c r="B26" s="79"/>
      <c r="C26" s="75"/>
      <c r="D26" s="75"/>
      <c r="E26" s="75"/>
      <c r="F26" s="75"/>
      <c r="G26" s="75"/>
      <c r="H26" s="75"/>
      <c r="I26" s="75"/>
      <c r="J26" s="75"/>
      <c r="K26" s="75"/>
      <c r="L26" s="80"/>
    </row>
    <row r="27" spans="2:12" ht="18.75" customHeight="1" x14ac:dyDescent="0.25">
      <c r="B27" s="79"/>
      <c r="C27" s="75"/>
      <c r="D27" s="75"/>
      <c r="E27" s="75"/>
      <c r="F27" s="75"/>
      <c r="G27" s="75"/>
      <c r="H27" s="75"/>
      <c r="I27" s="75"/>
      <c r="J27" s="75"/>
      <c r="K27" s="75"/>
      <c r="L27" s="80"/>
    </row>
    <row r="28" spans="2:12" ht="18.75" customHeight="1" x14ac:dyDescent="0.25">
      <c r="B28" s="79"/>
      <c r="C28" s="75"/>
      <c r="D28" s="75"/>
      <c r="E28" s="75"/>
      <c r="F28" s="75"/>
      <c r="G28" s="75"/>
      <c r="H28" s="75"/>
      <c r="I28" s="75"/>
      <c r="J28" s="75"/>
      <c r="K28" s="75"/>
      <c r="L28" s="80"/>
    </row>
    <row r="29" spans="2:12" ht="18.75" customHeight="1" x14ac:dyDescent="0.25">
      <c r="B29" s="79"/>
      <c r="C29" s="75"/>
      <c r="D29" s="75"/>
      <c r="E29" s="75"/>
      <c r="F29" s="75"/>
      <c r="G29" s="75"/>
      <c r="H29" s="75"/>
      <c r="I29" s="75"/>
      <c r="J29" s="75"/>
      <c r="K29" s="75"/>
      <c r="L29" s="80"/>
    </row>
    <row r="30" spans="2:12" ht="18.75" customHeight="1" x14ac:dyDescent="0.25">
      <c r="B30" s="79"/>
      <c r="C30" s="75"/>
      <c r="D30" s="75"/>
      <c r="E30" s="75"/>
      <c r="F30" s="75"/>
      <c r="G30" s="75"/>
      <c r="H30" s="75"/>
      <c r="I30" s="75"/>
      <c r="J30" s="75"/>
      <c r="K30" s="75"/>
      <c r="L30" s="80"/>
    </row>
    <row r="31" spans="2:12" ht="18.75" customHeight="1" x14ac:dyDescent="0.25">
      <c r="B31" s="79"/>
      <c r="C31" s="75"/>
      <c r="D31" s="75"/>
      <c r="E31" s="75"/>
      <c r="F31" s="75"/>
      <c r="G31" s="75"/>
      <c r="H31" s="75"/>
      <c r="I31" s="75"/>
      <c r="J31" s="75"/>
      <c r="K31" s="75"/>
      <c r="L31" s="80"/>
    </row>
    <row r="32" spans="2:12" ht="18.75" customHeight="1" x14ac:dyDescent="0.25">
      <c r="B32" s="79"/>
      <c r="C32" s="75"/>
      <c r="D32" s="75"/>
      <c r="E32" s="75"/>
      <c r="F32" s="75"/>
      <c r="G32" s="75"/>
      <c r="H32" s="75"/>
      <c r="I32" s="75"/>
      <c r="J32" s="75"/>
      <c r="K32" s="75"/>
      <c r="L32" s="80"/>
    </row>
    <row r="33" spans="2:12" ht="18.75" customHeight="1" x14ac:dyDescent="0.25">
      <c r="B33" s="79"/>
      <c r="C33" s="75"/>
      <c r="D33" s="75"/>
      <c r="E33" s="75"/>
      <c r="F33" s="75"/>
      <c r="G33" s="75"/>
      <c r="H33" s="75"/>
      <c r="I33" s="75"/>
      <c r="J33" s="75"/>
      <c r="K33" s="75"/>
      <c r="L33" s="80"/>
    </row>
    <row r="34" spans="2:12" ht="18.75" customHeight="1" x14ac:dyDescent="0.25">
      <c r="B34" s="79"/>
      <c r="C34" s="75"/>
      <c r="D34" s="75"/>
      <c r="E34" s="75"/>
      <c r="F34" s="75"/>
      <c r="G34" s="75"/>
      <c r="H34" s="75"/>
      <c r="I34" s="75"/>
      <c r="J34" s="75"/>
      <c r="K34" s="75"/>
      <c r="L34" s="80"/>
    </row>
    <row r="35" spans="2:12" ht="18.75" customHeight="1" x14ac:dyDescent="0.25">
      <c r="B35" s="79"/>
      <c r="C35" s="75"/>
      <c r="D35" s="75"/>
      <c r="E35" s="75"/>
      <c r="F35" s="75"/>
      <c r="G35" s="75"/>
      <c r="H35" s="75"/>
      <c r="I35" s="75"/>
      <c r="J35" s="75"/>
      <c r="K35" s="75"/>
      <c r="L35" s="80"/>
    </row>
    <row r="36" spans="2:12" ht="18.75" customHeight="1" x14ac:dyDescent="0.25">
      <c r="B36" s="79"/>
      <c r="C36" s="75"/>
      <c r="D36" s="75"/>
      <c r="E36" s="75"/>
      <c r="F36" s="75"/>
      <c r="G36" s="75"/>
      <c r="H36" s="75"/>
      <c r="I36" s="75"/>
      <c r="J36" s="75"/>
      <c r="K36" s="75"/>
      <c r="L36" s="80"/>
    </row>
    <row r="37" spans="2:12" ht="18.75" customHeight="1" x14ac:dyDescent="0.25">
      <c r="B37" s="81"/>
      <c r="C37" s="82"/>
      <c r="D37" s="82"/>
      <c r="E37" s="82"/>
      <c r="F37" s="82"/>
      <c r="G37" s="82"/>
      <c r="H37" s="82"/>
      <c r="I37" s="82"/>
      <c r="J37" s="82"/>
      <c r="K37" s="82"/>
      <c r="L37" s="83"/>
    </row>
    <row r="38" spans="2:12" ht="15" customHeight="1" x14ac:dyDescent="0.25"/>
    <row r="39" spans="2:12" ht="15" hidden="1" customHeight="1" x14ac:dyDescent="0.25"/>
    <row r="40" spans="2:12" ht="15" hidden="1" customHeight="1" x14ac:dyDescent="0.25"/>
    <row r="41" spans="2:12" ht="15" hidden="1" customHeight="1" x14ac:dyDescent="0.25"/>
    <row r="42" spans="2:12" ht="15" hidden="1" customHeight="1" x14ac:dyDescent="0.25"/>
    <row r="43" spans="2:12" ht="15" hidden="1" customHeight="1" x14ac:dyDescent="0.25"/>
    <row r="44" spans="2:12" ht="15" hidden="1" customHeight="1" x14ac:dyDescent="0.25"/>
    <row r="45" spans="2:12" ht="15" hidden="1" customHeight="1" x14ac:dyDescent="0.25"/>
    <row r="46" spans="2:12" ht="15" hidden="1" customHeight="1" x14ac:dyDescent="0.25"/>
    <row r="47" spans="2:12" ht="15" hidden="1" customHeight="1" x14ac:dyDescent="0.25"/>
    <row r="48" spans="2:12" ht="15" hidden="1" customHeight="1" x14ac:dyDescent="0.25"/>
    <row r="49" ht="15" hidden="1" customHeight="1" x14ac:dyDescent="0.25"/>
    <row r="50" ht="15" hidden="1" customHeight="1" x14ac:dyDescent="0.25"/>
    <row r="51" ht="15" hidden="1" customHeight="1" x14ac:dyDescent="0.25"/>
    <row r="52" ht="15" hidden="1" customHeight="1" x14ac:dyDescent="0.25"/>
    <row r="53" ht="15" hidden="1" customHeight="1" x14ac:dyDescent="0.25"/>
    <row r="54" ht="15" hidden="1" customHeight="1" x14ac:dyDescent="0.25"/>
    <row r="55" ht="15" hidden="1" customHeight="1" x14ac:dyDescent="0.25"/>
    <row r="56" ht="15" hidden="1" customHeight="1" x14ac:dyDescent="0.25"/>
    <row r="57" ht="15" hidden="1" customHeight="1" x14ac:dyDescent="0.25"/>
    <row r="58" ht="15" hidden="1" customHeight="1" x14ac:dyDescent="0.25"/>
    <row r="59" ht="15" hidden="1" customHeight="1" x14ac:dyDescent="0.25"/>
    <row r="60" ht="15" hidden="1" customHeight="1" x14ac:dyDescent="0.25"/>
    <row r="61" ht="15" hidden="1" customHeight="1" x14ac:dyDescent="0.25"/>
    <row r="62" ht="15" hidden="1" customHeight="1" x14ac:dyDescent="0.25"/>
    <row r="63" ht="15" hidden="1" customHeight="1" x14ac:dyDescent="0.25"/>
    <row r="64" ht="15" hidden="1" customHeight="1" x14ac:dyDescent="0.25"/>
    <row r="65" ht="15" hidden="1" customHeight="1" x14ac:dyDescent="0.25"/>
    <row r="66" ht="15" hidden="1" customHeight="1" x14ac:dyDescent="0.25"/>
    <row r="67" ht="15" hidden="1" customHeight="1" x14ac:dyDescent="0.25"/>
    <row r="68" ht="15" hidden="1" customHeight="1" x14ac:dyDescent="0.25"/>
    <row r="69" ht="15" hidden="1" customHeight="1" x14ac:dyDescent="0.25"/>
    <row r="70" ht="15" hidden="1" customHeight="1" x14ac:dyDescent="0.25"/>
    <row r="71" ht="15" hidden="1" customHeight="1" x14ac:dyDescent="0.25"/>
    <row r="72" ht="15" hidden="1" customHeight="1" x14ac:dyDescent="0.25"/>
    <row r="73" ht="15" hidden="1" customHeight="1" x14ac:dyDescent="0.25"/>
    <row r="74" ht="15" hidden="1" customHeight="1" x14ac:dyDescent="0.25"/>
    <row r="75" ht="15" hidden="1" customHeight="1" x14ac:dyDescent="0.25"/>
    <row r="76" ht="15" hidden="1" customHeight="1" x14ac:dyDescent="0.25"/>
    <row r="77" ht="15" hidden="1" customHeight="1" x14ac:dyDescent="0.25"/>
    <row r="78" ht="15" hidden="1" customHeight="1" x14ac:dyDescent="0.25"/>
    <row r="79" ht="15" hidden="1" customHeight="1" x14ac:dyDescent="0.25"/>
    <row r="80" ht="15" hidden="1" customHeight="1" x14ac:dyDescent="0.25"/>
    <row r="81" ht="15" hidden="1" customHeight="1" x14ac:dyDescent="0.25"/>
    <row r="82" ht="15" hidden="1" customHeight="1" x14ac:dyDescent="0.25"/>
    <row r="83" ht="15" hidden="1" customHeight="1" x14ac:dyDescent="0.25"/>
    <row r="84" ht="15" hidden="1" customHeight="1" x14ac:dyDescent="0.25"/>
    <row r="85" ht="15" hidden="1" customHeight="1" x14ac:dyDescent="0.25"/>
    <row r="86" ht="15" hidden="1" customHeight="1" x14ac:dyDescent="0.25"/>
    <row r="87" ht="15" hidden="1" customHeight="1" x14ac:dyDescent="0.25"/>
    <row r="88" ht="15" hidden="1" customHeight="1" x14ac:dyDescent="0.25"/>
    <row r="89" ht="15" hidden="1" customHeight="1" x14ac:dyDescent="0.25"/>
    <row r="90" ht="15" hidden="1" customHeight="1" x14ac:dyDescent="0.25"/>
    <row r="91" ht="15" hidden="1" customHeight="1" x14ac:dyDescent="0.25"/>
    <row r="92" ht="15" hidden="1" customHeight="1" x14ac:dyDescent="0.25"/>
    <row r="93" ht="15" hidden="1" customHeight="1" x14ac:dyDescent="0.25"/>
    <row r="94" ht="15" hidden="1" customHeight="1" x14ac:dyDescent="0.25"/>
    <row r="95" ht="15" hidden="1" customHeight="1" x14ac:dyDescent="0.25"/>
    <row r="96" ht="15" hidden="1" customHeight="1" x14ac:dyDescent="0.25"/>
    <row r="97" ht="15" hidden="1" customHeight="1" x14ac:dyDescent="0.25"/>
    <row r="98" ht="15" hidden="1" customHeight="1" x14ac:dyDescent="0.25"/>
    <row r="99" ht="15" hidden="1" customHeight="1" x14ac:dyDescent="0.25"/>
    <row r="100" ht="15" hidden="1" customHeight="1" x14ac:dyDescent="0.25"/>
    <row r="101" ht="15" hidden="1" customHeight="1" x14ac:dyDescent="0.25"/>
    <row r="102" ht="15" hidden="1" customHeight="1" x14ac:dyDescent="0.25"/>
    <row r="103" ht="15" hidden="1" customHeight="1" x14ac:dyDescent="0.25"/>
    <row r="104" ht="15" hidden="1" customHeight="1" x14ac:dyDescent="0.25"/>
    <row r="105" ht="15" hidden="1" customHeight="1" x14ac:dyDescent="0.25"/>
    <row r="106" ht="15" hidden="1" customHeight="1" x14ac:dyDescent="0.25"/>
    <row r="107" ht="15" hidden="1" customHeight="1" x14ac:dyDescent="0.25"/>
    <row r="108" ht="15" hidden="1" customHeight="1" x14ac:dyDescent="0.25"/>
    <row r="109" ht="15" hidden="1" customHeight="1" x14ac:dyDescent="0.25"/>
    <row r="110" ht="15" hidden="1" customHeight="1" x14ac:dyDescent="0.25"/>
    <row r="111" ht="15" hidden="1" customHeight="1" x14ac:dyDescent="0.25"/>
    <row r="112" ht="15" hidden="1" customHeight="1" x14ac:dyDescent="0.25"/>
    <row r="113" ht="15" hidden="1" customHeight="1" x14ac:dyDescent="0.25"/>
    <row r="114" ht="15" hidden="1" customHeight="1" x14ac:dyDescent="0.25"/>
    <row r="115" ht="15" hidden="1" customHeight="1" x14ac:dyDescent="0.25"/>
    <row r="116" ht="15" hidden="1" customHeight="1" x14ac:dyDescent="0.25"/>
    <row r="117" ht="15" hidden="1" customHeight="1" x14ac:dyDescent="0.25"/>
    <row r="118" ht="15" hidden="1" customHeight="1" x14ac:dyDescent="0.25"/>
    <row r="119" ht="15" hidden="1" customHeight="1" x14ac:dyDescent="0.25"/>
    <row r="120" ht="15" hidden="1" customHeight="1" x14ac:dyDescent="0.25"/>
    <row r="121" ht="15" hidden="1" customHeight="1" x14ac:dyDescent="0.25"/>
    <row r="122" ht="15" hidden="1" customHeight="1" x14ac:dyDescent="0.25"/>
    <row r="123" ht="15" hidden="1" customHeight="1" x14ac:dyDescent="0.25"/>
    <row r="124" ht="15" hidden="1" customHeight="1" x14ac:dyDescent="0.25"/>
    <row r="125" ht="15" hidden="1" customHeight="1" x14ac:dyDescent="0.25"/>
    <row r="126" ht="15" hidden="1" customHeight="1" x14ac:dyDescent="0.25"/>
    <row r="127" ht="15" hidden="1" customHeight="1" x14ac:dyDescent="0.25"/>
    <row r="128" ht="15" hidden="1" customHeight="1" x14ac:dyDescent="0.25"/>
    <row r="129" ht="15" hidden="1" customHeight="1" x14ac:dyDescent="0.25"/>
    <row r="130" ht="15" hidden="1" customHeight="1" x14ac:dyDescent="0.25"/>
    <row r="131" ht="15" hidden="1" customHeight="1" x14ac:dyDescent="0.25"/>
    <row r="132" ht="15" hidden="1" customHeight="1" x14ac:dyDescent="0.25"/>
    <row r="133" ht="15" hidden="1" customHeight="1" x14ac:dyDescent="0.25"/>
    <row r="134" ht="15" hidden="1" customHeight="1" x14ac:dyDescent="0.25"/>
    <row r="135" ht="15" hidden="1" customHeight="1" x14ac:dyDescent="0.25"/>
    <row r="136" ht="15" hidden="1" customHeight="1" x14ac:dyDescent="0.25"/>
    <row r="137" ht="15" hidden="1" customHeight="1" x14ac:dyDescent="0.25"/>
    <row r="138" ht="15" hidden="1" customHeight="1" x14ac:dyDescent="0.25"/>
    <row r="139" ht="15" hidden="1" customHeight="1" x14ac:dyDescent="0.25"/>
    <row r="140" ht="15" hidden="1" customHeight="1" x14ac:dyDescent="0.25"/>
    <row r="141" ht="15" hidden="1" customHeight="1" x14ac:dyDescent="0.25"/>
    <row r="142" ht="15" hidden="1" customHeight="1" x14ac:dyDescent="0.25"/>
    <row r="143" ht="15" hidden="1" customHeight="1" x14ac:dyDescent="0.25"/>
    <row r="144" ht="15" hidden="1" customHeight="1" x14ac:dyDescent="0.25"/>
    <row r="145" ht="15" hidden="1" customHeight="1" x14ac:dyDescent="0.25"/>
    <row r="146" ht="15" hidden="1" customHeight="1" x14ac:dyDescent="0.25"/>
    <row r="147" ht="15" hidden="1" customHeight="1" x14ac:dyDescent="0.25"/>
    <row r="148" ht="15" hidden="1" customHeight="1" x14ac:dyDescent="0.25"/>
    <row r="149" ht="15" hidden="1" customHeight="1" x14ac:dyDescent="0.25"/>
    <row r="150" ht="15" hidden="1" customHeight="1" x14ac:dyDescent="0.25"/>
    <row r="151" ht="15" hidden="1" customHeight="1" x14ac:dyDescent="0.25"/>
    <row r="152" ht="15" hidden="1" customHeight="1" x14ac:dyDescent="0.25"/>
    <row r="153" ht="15" hidden="1" customHeight="1" x14ac:dyDescent="0.25"/>
    <row r="154" ht="15" hidden="1" customHeight="1" x14ac:dyDescent="0.25"/>
    <row r="155" ht="15" hidden="1" customHeight="1" x14ac:dyDescent="0.25"/>
    <row r="156" ht="15" hidden="1" customHeight="1" x14ac:dyDescent="0.25"/>
    <row r="157" ht="15" hidden="1" customHeight="1" x14ac:dyDescent="0.25"/>
    <row r="158" ht="15" hidden="1" customHeight="1" x14ac:dyDescent="0.25"/>
    <row r="159" ht="15" hidden="1" customHeight="1" x14ac:dyDescent="0.25"/>
    <row r="160" ht="15" hidden="1" customHeight="1" x14ac:dyDescent="0.25"/>
    <row r="161" ht="15" hidden="1" customHeight="1" x14ac:dyDescent="0.25"/>
    <row r="162" ht="15" hidden="1" customHeight="1" x14ac:dyDescent="0.25"/>
    <row r="163" ht="15" hidden="1" customHeight="1" x14ac:dyDescent="0.25"/>
    <row r="164" ht="15" hidden="1" customHeight="1" x14ac:dyDescent="0.25"/>
    <row r="165" ht="15" hidden="1" customHeight="1" x14ac:dyDescent="0.25"/>
    <row r="166" ht="15" hidden="1" customHeight="1" x14ac:dyDescent="0.25"/>
    <row r="167" ht="15" hidden="1" customHeight="1" x14ac:dyDescent="0.25"/>
    <row r="168" ht="15" hidden="1" customHeight="1" x14ac:dyDescent="0.25"/>
    <row r="169" ht="15" hidden="1" customHeight="1" x14ac:dyDescent="0.25"/>
    <row r="170" ht="15" hidden="1" customHeight="1" x14ac:dyDescent="0.25"/>
    <row r="171" ht="15" hidden="1" customHeight="1" x14ac:dyDescent="0.25"/>
    <row r="172" ht="15" hidden="1" customHeight="1" x14ac:dyDescent="0.25"/>
    <row r="173" ht="15" hidden="1" customHeight="1" x14ac:dyDescent="0.25"/>
    <row r="174" ht="15" hidden="1" customHeight="1" x14ac:dyDescent="0.25"/>
    <row r="175" ht="15" hidden="1" customHeight="1" x14ac:dyDescent="0.25"/>
    <row r="176" ht="15" hidden="1" customHeight="1" x14ac:dyDescent="0.25"/>
    <row r="177" ht="15" hidden="1" customHeight="1" x14ac:dyDescent="0.25"/>
    <row r="178" ht="15" hidden="1" customHeight="1" x14ac:dyDescent="0.25"/>
    <row r="179" ht="15" hidden="1" customHeight="1" x14ac:dyDescent="0.25"/>
    <row r="180" ht="15" hidden="1" customHeight="1" x14ac:dyDescent="0.25"/>
    <row r="181" ht="15" hidden="1" customHeight="1" x14ac:dyDescent="0.25"/>
    <row r="182" ht="15" hidden="1" customHeight="1" x14ac:dyDescent="0.25"/>
    <row r="183" ht="15" hidden="1" customHeight="1" x14ac:dyDescent="0.25"/>
    <row r="184" ht="15" hidden="1" customHeight="1" x14ac:dyDescent="0.25"/>
    <row r="185" ht="15" hidden="1" customHeight="1" x14ac:dyDescent="0.25"/>
    <row r="186" ht="15" hidden="1" customHeight="1" x14ac:dyDescent="0.25"/>
    <row r="187" ht="15" hidden="1" customHeight="1" x14ac:dyDescent="0.25"/>
    <row r="188" ht="15" hidden="1" customHeight="1" x14ac:dyDescent="0.25"/>
    <row r="189" ht="15" hidden="1" customHeight="1" x14ac:dyDescent="0.25"/>
    <row r="190" ht="15" hidden="1" customHeight="1" x14ac:dyDescent="0.25"/>
    <row r="191" ht="15" hidden="1" customHeight="1" x14ac:dyDescent="0.25"/>
    <row r="192" ht="15" hidden="1" customHeight="1" x14ac:dyDescent="0.25"/>
    <row r="193" ht="15" hidden="1" customHeight="1" x14ac:dyDescent="0.25"/>
    <row r="194" ht="15" hidden="1" customHeight="1" x14ac:dyDescent="0.25"/>
    <row r="195" ht="15" hidden="1" customHeight="1" x14ac:dyDescent="0.25"/>
    <row r="196" ht="15" hidden="1" customHeight="1" x14ac:dyDescent="0.25"/>
    <row r="197" ht="15" hidden="1" customHeight="1" x14ac:dyDescent="0.25"/>
    <row r="198" ht="15" hidden="1" customHeight="1" x14ac:dyDescent="0.25"/>
    <row r="199" ht="15" hidden="1" customHeight="1" x14ac:dyDescent="0.25"/>
    <row r="200" ht="15" hidden="1" customHeight="1" x14ac:dyDescent="0.25"/>
    <row r="201" ht="15" hidden="1" customHeight="1" x14ac:dyDescent="0.25"/>
    <row r="202" ht="15" hidden="1" customHeight="1" x14ac:dyDescent="0.25"/>
    <row r="203" ht="15" hidden="1" customHeight="1" x14ac:dyDescent="0.25"/>
    <row r="204" ht="15" hidden="1" customHeight="1" x14ac:dyDescent="0.25"/>
    <row r="205" ht="15" hidden="1" customHeight="1" x14ac:dyDescent="0.25"/>
    <row r="206" ht="15" hidden="1" customHeight="1" x14ac:dyDescent="0.25"/>
    <row r="207" ht="15" hidden="1" customHeight="1" x14ac:dyDescent="0.25"/>
    <row r="208" ht="15" hidden="1" customHeight="1" x14ac:dyDescent="0.25"/>
    <row r="209" ht="15" hidden="1" customHeight="1" x14ac:dyDescent="0.25"/>
    <row r="210" ht="15" hidden="1" customHeight="1" x14ac:dyDescent="0.25"/>
    <row r="211" ht="15" hidden="1" customHeight="1" x14ac:dyDescent="0.25"/>
    <row r="212" ht="15" hidden="1" customHeight="1" x14ac:dyDescent="0.25"/>
    <row r="213" ht="15" hidden="1" customHeight="1" x14ac:dyDescent="0.25"/>
    <row r="214" ht="15" hidden="1" customHeight="1" x14ac:dyDescent="0.25"/>
    <row r="215" ht="15" hidden="1" customHeight="1" x14ac:dyDescent="0.25"/>
    <row r="216" ht="15" hidden="1" customHeight="1" x14ac:dyDescent="0.25"/>
    <row r="217" ht="15" hidden="1" customHeight="1" x14ac:dyDescent="0.25"/>
    <row r="218" ht="15" hidden="1" customHeight="1" x14ac:dyDescent="0.25"/>
    <row r="219" ht="15" hidden="1" customHeight="1" x14ac:dyDescent="0.25"/>
    <row r="220" ht="15" hidden="1" customHeight="1" x14ac:dyDescent="0.25"/>
    <row r="221" ht="15" hidden="1" customHeight="1" x14ac:dyDescent="0.25"/>
    <row r="222" ht="15" hidden="1" customHeight="1" x14ac:dyDescent="0.25"/>
    <row r="223" ht="15" hidden="1" customHeight="1" x14ac:dyDescent="0.25"/>
    <row r="224" ht="15" hidden="1" customHeight="1" x14ac:dyDescent="0.25"/>
    <row r="225" ht="15" hidden="1" customHeight="1" x14ac:dyDescent="0.25"/>
    <row r="226" ht="15" hidden="1" customHeight="1" x14ac:dyDescent="0.25"/>
    <row r="227" ht="15" hidden="1" customHeight="1" x14ac:dyDescent="0.25"/>
    <row r="228" ht="15" hidden="1" customHeight="1" x14ac:dyDescent="0.25"/>
    <row r="229" ht="15" hidden="1" customHeight="1" x14ac:dyDescent="0.25"/>
    <row r="230" ht="15" hidden="1" customHeight="1" x14ac:dyDescent="0.25"/>
    <row r="231" ht="15" hidden="1" customHeight="1" x14ac:dyDescent="0.25"/>
    <row r="232" ht="15" hidden="1" customHeight="1" x14ac:dyDescent="0.25"/>
    <row r="233" ht="15" hidden="1" customHeight="1" x14ac:dyDescent="0.25"/>
    <row r="234" ht="15" hidden="1" customHeight="1" x14ac:dyDescent="0.25"/>
    <row r="235" ht="15" hidden="1" customHeight="1" x14ac:dyDescent="0.25"/>
    <row r="236" ht="15" hidden="1" customHeight="1" x14ac:dyDescent="0.25"/>
    <row r="237" ht="15" hidden="1" customHeight="1" x14ac:dyDescent="0.25"/>
    <row r="238" ht="15" hidden="1" customHeight="1" x14ac:dyDescent="0.25"/>
    <row r="239" ht="15" hidden="1" customHeight="1" x14ac:dyDescent="0.25"/>
    <row r="240" ht="15" hidden="1" customHeight="1" x14ac:dyDescent="0.25"/>
    <row r="241" ht="15" hidden="1" customHeight="1" x14ac:dyDescent="0.25"/>
    <row r="242" ht="15" hidden="1" customHeight="1" x14ac:dyDescent="0.25"/>
    <row r="243" ht="15" hidden="1" customHeight="1" x14ac:dyDescent="0.25"/>
    <row r="244" ht="15" hidden="1" customHeight="1" x14ac:dyDescent="0.25"/>
    <row r="245" ht="15" hidden="1" customHeight="1" x14ac:dyDescent="0.25"/>
    <row r="246" ht="15" hidden="1" customHeight="1" x14ac:dyDescent="0.25"/>
    <row r="247" ht="15" hidden="1" customHeight="1" x14ac:dyDescent="0.25"/>
    <row r="248" ht="15" hidden="1" customHeight="1" x14ac:dyDescent="0.25"/>
    <row r="249" ht="15" hidden="1" customHeight="1" x14ac:dyDescent="0.25"/>
    <row r="250" ht="15" hidden="1" customHeight="1" x14ac:dyDescent="0.25"/>
    <row r="251" ht="15" hidden="1" customHeight="1" x14ac:dyDescent="0.25"/>
    <row r="252" ht="15" hidden="1" customHeight="1" x14ac:dyDescent="0.25"/>
    <row r="253" ht="15" hidden="1" customHeight="1" x14ac:dyDescent="0.25"/>
    <row r="254" ht="15" hidden="1" customHeight="1" x14ac:dyDescent="0.25"/>
    <row r="255" ht="15" hidden="1" customHeight="1" x14ac:dyDescent="0.25"/>
    <row r="256" ht="15" hidden="1" customHeight="1" x14ac:dyDescent="0.25"/>
    <row r="257" ht="15" hidden="1" customHeight="1" x14ac:dyDescent="0.25"/>
    <row r="258" ht="15" hidden="1" customHeight="1" x14ac:dyDescent="0.25"/>
    <row r="259" ht="15" hidden="1" customHeight="1" x14ac:dyDescent="0.25"/>
    <row r="260" ht="15" hidden="1" customHeight="1" x14ac:dyDescent="0.25"/>
    <row r="261" ht="15" hidden="1" customHeight="1" x14ac:dyDescent="0.25"/>
    <row r="262" ht="15" hidden="1" customHeight="1" x14ac:dyDescent="0.25"/>
    <row r="263" ht="15" hidden="1" customHeight="1" x14ac:dyDescent="0.25"/>
    <row r="264" ht="15" hidden="1" customHeight="1" x14ac:dyDescent="0.25"/>
    <row r="265" ht="15" hidden="1" customHeight="1" x14ac:dyDescent="0.25"/>
    <row r="266" ht="15" hidden="1" customHeight="1" x14ac:dyDescent="0.25"/>
    <row r="267" ht="15" hidden="1" customHeight="1" x14ac:dyDescent="0.25"/>
    <row r="268" ht="15" hidden="1" customHeight="1" x14ac:dyDescent="0.25"/>
    <row r="269" ht="15" hidden="1" customHeight="1" x14ac:dyDescent="0.25"/>
    <row r="270" ht="15" hidden="1" customHeight="1" x14ac:dyDescent="0.25"/>
    <row r="271" ht="15" hidden="1" customHeight="1" x14ac:dyDescent="0.25"/>
    <row r="272" ht="15" hidden="1" customHeight="1" x14ac:dyDescent="0.25"/>
    <row r="273" ht="15" hidden="1" customHeight="1" x14ac:dyDescent="0.25"/>
    <row r="274" ht="15" hidden="1" customHeight="1" x14ac:dyDescent="0.25"/>
    <row r="275" ht="15" hidden="1" customHeight="1" x14ac:dyDescent="0.25"/>
    <row r="276" ht="15" hidden="1" customHeight="1" x14ac:dyDescent="0.25"/>
    <row r="277" ht="15" hidden="1" customHeight="1" x14ac:dyDescent="0.25"/>
    <row r="278" ht="15" hidden="1" customHeight="1" x14ac:dyDescent="0.25"/>
    <row r="279" ht="15" hidden="1" customHeight="1" x14ac:dyDescent="0.25"/>
    <row r="280" ht="15" hidden="1" customHeight="1" x14ac:dyDescent="0.25"/>
    <row r="281" ht="15" hidden="1" customHeight="1" x14ac:dyDescent="0.25"/>
    <row r="282" ht="15" hidden="1" customHeight="1" x14ac:dyDescent="0.25"/>
    <row r="283" ht="15" hidden="1" customHeight="1" x14ac:dyDescent="0.25"/>
    <row r="284" ht="15" hidden="1" customHeight="1" x14ac:dyDescent="0.25"/>
    <row r="285" ht="15" hidden="1" customHeight="1" x14ac:dyDescent="0.25"/>
    <row r="286" ht="15" hidden="1" customHeight="1" x14ac:dyDescent="0.25"/>
    <row r="287" ht="15" hidden="1" customHeight="1" x14ac:dyDescent="0.25"/>
    <row r="288" ht="15" hidden="1" customHeight="1" x14ac:dyDescent="0.25"/>
    <row r="289" ht="15" hidden="1" customHeight="1" x14ac:dyDescent="0.25"/>
    <row r="290" ht="15" hidden="1" customHeight="1" x14ac:dyDescent="0.25"/>
    <row r="291" ht="15" hidden="1" customHeight="1" x14ac:dyDescent="0.25"/>
    <row r="292" ht="15" hidden="1" customHeight="1" x14ac:dyDescent="0.25"/>
    <row r="293" ht="15" hidden="1" customHeight="1" x14ac:dyDescent="0.25"/>
    <row r="294" ht="15" hidden="1" customHeight="1" x14ac:dyDescent="0.25"/>
    <row r="295" ht="15" hidden="1" customHeight="1" x14ac:dyDescent="0.25"/>
    <row r="296" ht="15" hidden="1" customHeight="1" x14ac:dyDescent="0.25"/>
    <row r="297" ht="15" hidden="1" customHeight="1" x14ac:dyDescent="0.25"/>
    <row r="298" ht="15" hidden="1" customHeight="1" x14ac:dyDescent="0.25"/>
    <row r="299" ht="15" hidden="1" customHeight="1" x14ac:dyDescent="0.25"/>
    <row r="300" ht="15" hidden="1" customHeight="1" x14ac:dyDescent="0.25"/>
    <row r="301" ht="15" hidden="1" customHeight="1" x14ac:dyDescent="0.25"/>
    <row r="302" ht="15" hidden="1" customHeight="1" x14ac:dyDescent="0.25"/>
    <row r="303" ht="15" hidden="1" customHeight="1" x14ac:dyDescent="0.25"/>
    <row r="304" ht="15" hidden="1" customHeight="1" x14ac:dyDescent="0.25"/>
    <row r="305" ht="15" hidden="1" customHeight="1" x14ac:dyDescent="0.25"/>
    <row r="306" ht="15" hidden="1" customHeight="1" x14ac:dyDescent="0.25"/>
    <row r="307" ht="15" hidden="1" customHeight="1" x14ac:dyDescent="0.25"/>
    <row r="308" ht="15" hidden="1" customHeight="1" x14ac:dyDescent="0.25"/>
  </sheetData>
  <mergeCells count="3">
    <mergeCell ref="B1:L3"/>
    <mergeCell ref="B4:L4"/>
    <mergeCell ref="B5:L5"/>
  </mergeCells>
  <pageMargins left="0.7" right="0.7" top="0.75" bottom="0.75" header="0.3" footer="0.3"/>
  <pageSetup paperSize="9" orientation="portrait" r:id="rId1"/>
  <drawing r:id="rId2"/>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808096-6A81-45AA-869F-7F274AFEF676}">
  <sheetPr codeName="Hoja163"/>
  <dimension ref="A1:R46"/>
  <sheetViews>
    <sheetView showGridLines="0" zoomScale="70" zoomScaleNormal="70" workbookViewId="0">
      <pane xSplit="1" ySplit="7" topLeftCell="B8" activePane="bottomRight" state="frozen"/>
      <selection activeCell="I25" sqref="I25"/>
      <selection pane="topRight" activeCell="I25" sqref="I25"/>
      <selection pane="bottomLeft" activeCell="I25" sqref="I25"/>
      <selection pane="bottomRight" activeCell="E7" sqref="E7"/>
    </sheetView>
  </sheetViews>
  <sheetFormatPr baseColWidth="10" defaultColWidth="0" defaultRowHeight="0" customHeight="1" zeroHeight="1" x14ac:dyDescent="0.25"/>
  <cols>
    <col min="1" max="1" width="5.5703125" style="567" customWidth="1"/>
    <col min="2" max="2" width="51.85546875" style="567" customWidth="1"/>
    <col min="3" max="9" width="17.140625" style="567" customWidth="1"/>
    <col min="10" max="12" width="15.140625" style="567" customWidth="1"/>
    <col min="13" max="13" width="17.140625" style="567" customWidth="1"/>
    <col min="14" max="14" width="2.85546875" style="567" customWidth="1"/>
    <col min="15" max="18" width="0" style="567" hidden="1" customWidth="1"/>
    <col min="19" max="16384" width="9.140625" style="567" hidden="1"/>
  </cols>
  <sheetData>
    <row r="1" spans="1:14" ht="15.75" x14ac:dyDescent="0.25">
      <c r="B1" s="2297"/>
      <c r="C1" s="2298"/>
      <c r="D1" s="2298"/>
      <c r="E1" s="2298"/>
      <c r="F1" s="2298"/>
      <c r="G1" s="2298"/>
      <c r="H1" s="2298"/>
      <c r="I1" s="2298"/>
      <c r="J1" s="2298"/>
      <c r="K1" s="2298"/>
      <c r="L1" s="2298"/>
      <c r="M1" s="2298"/>
    </row>
    <row r="2" spans="1:14" ht="15.75" x14ac:dyDescent="0.25">
      <c r="B2" s="2300"/>
      <c r="C2" s="2301"/>
      <c r="D2" s="2301"/>
      <c r="E2" s="2301"/>
      <c r="F2" s="2301"/>
      <c r="G2" s="2301"/>
      <c r="H2" s="2301"/>
      <c r="I2" s="2301"/>
      <c r="J2" s="2301"/>
      <c r="K2" s="2301"/>
      <c r="L2" s="2301"/>
      <c r="M2" s="2301"/>
    </row>
    <row r="3" spans="1:14" ht="16.5" thickBot="1" x14ac:dyDescent="0.3">
      <c r="B3" s="2303"/>
      <c r="C3" s="2304"/>
      <c r="D3" s="2304"/>
      <c r="E3" s="2304"/>
      <c r="F3" s="2304"/>
      <c r="G3" s="2304"/>
      <c r="H3" s="2304"/>
      <c r="I3" s="2304"/>
      <c r="J3" s="2304"/>
      <c r="K3" s="2304"/>
      <c r="L3" s="2304"/>
      <c r="M3" s="2304"/>
    </row>
    <row r="4" spans="1:14" ht="21.75" thickBot="1" x14ac:dyDescent="0.4">
      <c r="B4" s="2312" t="s">
        <v>3712</v>
      </c>
      <c r="C4" s="2313"/>
      <c r="D4" s="2313"/>
      <c r="E4" s="2313"/>
      <c r="F4" s="2313"/>
      <c r="G4" s="2313"/>
      <c r="H4" s="2313"/>
      <c r="I4" s="2313"/>
      <c r="J4" s="2313"/>
      <c r="K4" s="2313"/>
      <c r="L4" s="2313"/>
      <c r="M4" s="2313"/>
    </row>
    <row r="5" spans="1:14" s="568" customFormat="1" ht="15.75" x14ac:dyDescent="0.25">
      <c r="B5" s="801"/>
      <c r="C5" s="801"/>
      <c r="D5" s="801"/>
      <c r="E5" s="801"/>
      <c r="F5" s="801"/>
      <c r="G5" s="801"/>
      <c r="H5" s="801"/>
      <c r="I5" s="801"/>
      <c r="J5" s="801"/>
      <c r="K5" s="801"/>
      <c r="L5" s="801"/>
      <c r="M5" s="801"/>
    </row>
    <row r="6" spans="1:14" s="927" customFormat="1" ht="15.75" customHeight="1" x14ac:dyDescent="0.25">
      <c r="A6" s="940"/>
      <c r="B6" s="2061" t="s">
        <v>2793</v>
      </c>
      <c r="C6" s="2140" t="s">
        <v>2046</v>
      </c>
      <c r="D6" s="2139"/>
      <c r="E6" s="2140" t="s">
        <v>2047</v>
      </c>
      <c r="F6" s="2328"/>
      <c r="G6" s="2328"/>
      <c r="H6" s="2139"/>
      <c r="I6" s="2140" t="s">
        <v>2048</v>
      </c>
      <c r="J6" s="2328"/>
      <c r="K6" s="2328"/>
      <c r="L6" s="2139"/>
      <c r="M6" s="2329" t="s">
        <v>2045</v>
      </c>
    </row>
    <row r="7" spans="1:14" s="927" customFormat="1" ht="18.75" x14ac:dyDescent="0.25">
      <c r="A7" s="940"/>
      <c r="B7" s="2061"/>
      <c r="C7" s="923" t="s">
        <v>2043</v>
      </c>
      <c r="D7" s="923" t="s">
        <v>2044</v>
      </c>
      <c r="E7" s="923" t="s">
        <v>1109</v>
      </c>
      <c r="F7" s="923" t="s">
        <v>1110</v>
      </c>
      <c r="G7" s="923" t="s">
        <v>1111</v>
      </c>
      <c r="H7" s="923" t="s">
        <v>1112</v>
      </c>
      <c r="I7" s="923" t="s">
        <v>1114</v>
      </c>
      <c r="J7" s="923" t="s">
        <v>1115</v>
      </c>
      <c r="K7" s="923" t="s">
        <v>1116</v>
      </c>
      <c r="L7" s="923" t="s">
        <v>1117</v>
      </c>
      <c r="M7" s="2330"/>
    </row>
    <row r="8" spans="1:14" s="931" customFormat="1" ht="18.75" customHeight="1" x14ac:dyDescent="0.25">
      <c r="B8" s="919" t="s">
        <v>851</v>
      </c>
      <c r="C8" s="921">
        <v>23</v>
      </c>
      <c r="D8" s="921">
        <v>8</v>
      </c>
      <c r="E8" s="986">
        <v>0</v>
      </c>
      <c r="F8" s="986">
        <v>16</v>
      </c>
      <c r="G8" s="987">
        <v>15</v>
      </c>
      <c r="H8" s="987">
        <v>0</v>
      </c>
      <c r="I8" s="989">
        <v>0</v>
      </c>
      <c r="J8" s="989">
        <v>1</v>
      </c>
      <c r="K8" s="989">
        <v>19</v>
      </c>
      <c r="L8" s="989">
        <v>11</v>
      </c>
      <c r="M8" s="215">
        <f>C8+D8</f>
        <v>31</v>
      </c>
      <c r="N8" s="928"/>
    </row>
    <row r="9" spans="1:14" s="931" customFormat="1" ht="18.75" customHeight="1" x14ac:dyDescent="0.25">
      <c r="B9" s="919" t="s">
        <v>3707</v>
      </c>
      <c r="C9" s="921">
        <v>2</v>
      </c>
      <c r="D9" s="921">
        <v>1</v>
      </c>
      <c r="E9" s="986">
        <v>0</v>
      </c>
      <c r="F9" s="986">
        <v>2</v>
      </c>
      <c r="G9" s="987">
        <v>1</v>
      </c>
      <c r="H9" s="987">
        <v>0</v>
      </c>
      <c r="I9" s="989">
        <v>0</v>
      </c>
      <c r="J9" s="989">
        <v>0</v>
      </c>
      <c r="K9" s="989">
        <v>3</v>
      </c>
      <c r="L9" s="989">
        <v>0</v>
      </c>
      <c r="M9" s="215">
        <f t="shared" ref="M9:M40" si="0">C9+D9</f>
        <v>3</v>
      </c>
      <c r="N9" s="928"/>
    </row>
    <row r="10" spans="1:14" s="931" customFormat="1" ht="18.75" customHeight="1" x14ac:dyDescent="0.25">
      <c r="B10" s="919" t="s">
        <v>2027</v>
      </c>
      <c r="C10" s="921">
        <v>14</v>
      </c>
      <c r="D10" s="921">
        <v>3</v>
      </c>
      <c r="E10" s="986">
        <v>1</v>
      </c>
      <c r="F10" s="986">
        <v>4</v>
      </c>
      <c r="G10" s="987">
        <v>12</v>
      </c>
      <c r="H10" s="987">
        <v>0</v>
      </c>
      <c r="I10" s="989">
        <v>1</v>
      </c>
      <c r="J10" s="989">
        <v>1</v>
      </c>
      <c r="K10" s="989">
        <v>5</v>
      </c>
      <c r="L10" s="989">
        <v>10</v>
      </c>
      <c r="M10" s="215">
        <f t="shared" si="0"/>
        <v>17</v>
      </c>
      <c r="N10" s="928"/>
    </row>
    <row r="11" spans="1:14" s="931" customFormat="1" ht="18.75" customHeight="1" x14ac:dyDescent="0.25">
      <c r="B11" s="919" t="s">
        <v>814</v>
      </c>
      <c r="C11" s="921">
        <v>7</v>
      </c>
      <c r="D11" s="921">
        <v>0</v>
      </c>
      <c r="E11" s="986">
        <v>0</v>
      </c>
      <c r="F11" s="986">
        <v>4</v>
      </c>
      <c r="G11" s="987">
        <v>3</v>
      </c>
      <c r="H11" s="987">
        <v>0</v>
      </c>
      <c r="I11" s="989">
        <v>0</v>
      </c>
      <c r="J11" s="989">
        <v>0</v>
      </c>
      <c r="K11" s="989">
        <v>5</v>
      </c>
      <c r="L11" s="989">
        <v>2</v>
      </c>
      <c r="M11" s="215">
        <f t="shared" si="0"/>
        <v>7</v>
      </c>
      <c r="N11" s="928"/>
    </row>
    <row r="12" spans="1:14" s="931" customFormat="1" ht="18.75" customHeight="1" x14ac:dyDescent="0.25">
      <c r="B12" s="919" t="s">
        <v>864</v>
      </c>
      <c r="C12" s="921">
        <v>2</v>
      </c>
      <c r="D12" s="921">
        <v>1</v>
      </c>
      <c r="E12" s="986">
        <v>0</v>
      </c>
      <c r="F12" s="986">
        <v>2</v>
      </c>
      <c r="G12" s="987">
        <v>1</v>
      </c>
      <c r="H12" s="987">
        <v>0</v>
      </c>
      <c r="I12" s="989">
        <v>0</v>
      </c>
      <c r="J12" s="989">
        <v>0</v>
      </c>
      <c r="K12" s="989">
        <v>2</v>
      </c>
      <c r="L12" s="989">
        <v>1</v>
      </c>
      <c r="M12" s="215">
        <f t="shared" si="0"/>
        <v>3</v>
      </c>
    </row>
    <row r="13" spans="1:14" ht="18.75" customHeight="1" x14ac:dyDescent="0.25">
      <c r="B13" s="919" t="s">
        <v>2038</v>
      </c>
      <c r="C13" s="921">
        <v>2</v>
      </c>
      <c r="D13" s="921">
        <v>0</v>
      </c>
      <c r="E13" s="986">
        <v>0</v>
      </c>
      <c r="F13" s="986">
        <v>1</v>
      </c>
      <c r="G13" s="987">
        <v>1</v>
      </c>
      <c r="H13" s="987">
        <v>0</v>
      </c>
      <c r="I13" s="989">
        <v>0</v>
      </c>
      <c r="J13" s="989">
        <v>0</v>
      </c>
      <c r="K13" s="989">
        <v>1</v>
      </c>
      <c r="L13" s="989">
        <v>1</v>
      </c>
      <c r="M13" s="215">
        <f t="shared" si="0"/>
        <v>2</v>
      </c>
    </row>
    <row r="14" spans="1:14" s="829" customFormat="1" ht="18.75" customHeight="1" x14ac:dyDescent="0.25">
      <c r="B14" s="919" t="s">
        <v>817</v>
      </c>
      <c r="C14" s="921">
        <v>12</v>
      </c>
      <c r="D14" s="921">
        <v>29</v>
      </c>
      <c r="E14" s="986">
        <v>1</v>
      </c>
      <c r="F14" s="986">
        <v>7</v>
      </c>
      <c r="G14" s="987">
        <v>23</v>
      </c>
      <c r="H14" s="987">
        <v>10</v>
      </c>
      <c r="I14" s="989">
        <v>0</v>
      </c>
      <c r="J14" s="989">
        <v>0</v>
      </c>
      <c r="K14" s="989">
        <v>6</v>
      </c>
      <c r="L14" s="989">
        <v>35</v>
      </c>
      <c r="M14" s="215">
        <f t="shared" si="0"/>
        <v>41</v>
      </c>
    </row>
    <row r="15" spans="1:14" ht="18.75" customHeight="1" x14ac:dyDescent="0.25">
      <c r="B15" s="919" t="s">
        <v>2035</v>
      </c>
      <c r="C15" s="921">
        <v>10</v>
      </c>
      <c r="D15" s="921">
        <v>1</v>
      </c>
      <c r="E15" s="986">
        <v>0</v>
      </c>
      <c r="F15" s="986">
        <v>6</v>
      </c>
      <c r="G15" s="987">
        <v>2</v>
      </c>
      <c r="H15" s="987">
        <v>3</v>
      </c>
      <c r="I15" s="989">
        <v>0</v>
      </c>
      <c r="J15" s="989">
        <v>1</v>
      </c>
      <c r="K15" s="989">
        <v>6</v>
      </c>
      <c r="L15" s="989">
        <v>4</v>
      </c>
      <c r="M15" s="215">
        <f t="shared" si="0"/>
        <v>11</v>
      </c>
    </row>
    <row r="16" spans="1:14" ht="18.75" customHeight="1" x14ac:dyDescent="0.25">
      <c r="B16" s="919" t="s">
        <v>2036</v>
      </c>
      <c r="C16" s="921">
        <v>45</v>
      </c>
      <c r="D16" s="921">
        <v>19</v>
      </c>
      <c r="E16" s="986">
        <v>0</v>
      </c>
      <c r="F16" s="986">
        <v>25</v>
      </c>
      <c r="G16" s="987">
        <v>36</v>
      </c>
      <c r="H16" s="987">
        <v>3</v>
      </c>
      <c r="I16" s="989">
        <v>2</v>
      </c>
      <c r="J16" s="989">
        <v>4</v>
      </c>
      <c r="K16" s="989">
        <v>54</v>
      </c>
      <c r="L16" s="989">
        <v>4</v>
      </c>
      <c r="M16" s="215">
        <f t="shared" si="0"/>
        <v>64</v>
      </c>
    </row>
    <row r="17" spans="2:14" s="829" customFormat="1" ht="18.75" customHeight="1" x14ac:dyDescent="0.25">
      <c r="B17" s="919" t="s">
        <v>2037</v>
      </c>
      <c r="C17" s="921">
        <v>4</v>
      </c>
      <c r="D17" s="921">
        <v>1</v>
      </c>
      <c r="E17" s="986">
        <v>0</v>
      </c>
      <c r="F17" s="986">
        <v>3</v>
      </c>
      <c r="G17" s="987">
        <v>2</v>
      </c>
      <c r="H17" s="987">
        <v>0</v>
      </c>
      <c r="I17" s="989">
        <v>0</v>
      </c>
      <c r="J17" s="989">
        <v>0</v>
      </c>
      <c r="K17" s="989">
        <v>4</v>
      </c>
      <c r="L17" s="989">
        <v>1</v>
      </c>
      <c r="M17" s="215">
        <f t="shared" si="0"/>
        <v>5</v>
      </c>
    </row>
    <row r="18" spans="2:14" ht="18.75" customHeight="1" x14ac:dyDescent="0.25">
      <c r="B18" s="919" t="s">
        <v>1103</v>
      </c>
      <c r="C18" s="921">
        <v>26</v>
      </c>
      <c r="D18" s="921">
        <v>9</v>
      </c>
      <c r="E18" s="986">
        <v>0</v>
      </c>
      <c r="F18" s="986">
        <v>10</v>
      </c>
      <c r="G18" s="987">
        <v>8</v>
      </c>
      <c r="H18" s="987">
        <v>17</v>
      </c>
      <c r="I18" s="989">
        <v>1</v>
      </c>
      <c r="J18" s="989">
        <v>1</v>
      </c>
      <c r="K18" s="989">
        <v>11</v>
      </c>
      <c r="L18" s="989">
        <v>22</v>
      </c>
      <c r="M18" s="215">
        <f t="shared" si="0"/>
        <v>35</v>
      </c>
    </row>
    <row r="19" spans="2:14" ht="18.75" customHeight="1" x14ac:dyDescent="0.25">
      <c r="B19" s="919" t="s">
        <v>822</v>
      </c>
      <c r="C19" s="921">
        <v>5</v>
      </c>
      <c r="D19" s="921">
        <v>0</v>
      </c>
      <c r="E19" s="986">
        <v>0</v>
      </c>
      <c r="F19" s="986">
        <v>0</v>
      </c>
      <c r="G19" s="987">
        <v>5</v>
      </c>
      <c r="H19" s="987">
        <v>0</v>
      </c>
      <c r="I19" s="989">
        <v>0</v>
      </c>
      <c r="J19" s="989">
        <v>0</v>
      </c>
      <c r="K19" s="989">
        <v>0</v>
      </c>
      <c r="L19" s="989">
        <v>5</v>
      </c>
      <c r="M19" s="215">
        <f t="shared" si="0"/>
        <v>5</v>
      </c>
    </row>
    <row r="20" spans="2:14" s="829" customFormat="1" ht="18.75" customHeight="1" x14ac:dyDescent="0.25">
      <c r="B20" s="919" t="s">
        <v>414</v>
      </c>
      <c r="C20" s="921">
        <v>2</v>
      </c>
      <c r="D20" s="921">
        <v>1</v>
      </c>
      <c r="E20" s="986">
        <v>0</v>
      </c>
      <c r="F20" s="986">
        <v>1</v>
      </c>
      <c r="G20" s="987">
        <v>2</v>
      </c>
      <c r="H20" s="987">
        <v>0</v>
      </c>
      <c r="I20" s="989">
        <v>0</v>
      </c>
      <c r="J20" s="989">
        <v>1</v>
      </c>
      <c r="K20" s="989">
        <v>2</v>
      </c>
      <c r="L20" s="989">
        <v>0</v>
      </c>
      <c r="M20" s="215">
        <f t="shared" si="0"/>
        <v>3</v>
      </c>
    </row>
    <row r="21" spans="2:14" ht="18.75" customHeight="1" x14ac:dyDescent="0.25">
      <c r="B21" s="919" t="s">
        <v>2030</v>
      </c>
      <c r="C21" s="921">
        <v>8</v>
      </c>
      <c r="D21" s="921">
        <v>1</v>
      </c>
      <c r="E21" s="986">
        <v>0</v>
      </c>
      <c r="F21" s="986">
        <v>3</v>
      </c>
      <c r="G21" s="987">
        <v>5</v>
      </c>
      <c r="H21" s="987">
        <v>1</v>
      </c>
      <c r="I21" s="989">
        <v>0</v>
      </c>
      <c r="J21" s="989">
        <v>0</v>
      </c>
      <c r="K21" s="989">
        <v>3</v>
      </c>
      <c r="L21" s="989">
        <v>6</v>
      </c>
      <c r="M21" s="215">
        <f t="shared" si="0"/>
        <v>9</v>
      </c>
    </row>
    <row r="22" spans="2:14" ht="18.75" customHeight="1" x14ac:dyDescent="0.25">
      <c r="B22" s="919" t="s">
        <v>415</v>
      </c>
      <c r="C22" s="921">
        <v>4</v>
      </c>
      <c r="D22" s="921">
        <v>0</v>
      </c>
      <c r="E22" s="986">
        <v>0</v>
      </c>
      <c r="F22" s="986">
        <v>3</v>
      </c>
      <c r="G22" s="987">
        <v>0</v>
      </c>
      <c r="H22" s="987">
        <v>1</v>
      </c>
      <c r="I22" s="989">
        <v>1</v>
      </c>
      <c r="J22" s="989">
        <v>0</v>
      </c>
      <c r="K22" s="989">
        <v>2</v>
      </c>
      <c r="L22" s="989">
        <v>1</v>
      </c>
      <c r="M22" s="215">
        <f t="shared" si="0"/>
        <v>4</v>
      </c>
    </row>
    <row r="23" spans="2:14" ht="18.75" customHeight="1" x14ac:dyDescent="0.25">
      <c r="B23" s="919" t="s">
        <v>1966</v>
      </c>
      <c r="C23" s="921">
        <v>4</v>
      </c>
      <c r="D23" s="921">
        <v>2</v>
      </c>
      <c r="E23" s="986">
        <v>0</v>
      </c>
      <c r="F23" s="986">
        <v>2</v>
      </c>
      <c r="G23" s="987">
        <v>3</v>
      </c>
      <c r="H23" s="987">
        <v>1</v>
      </c>
      <c r="I23" s="989">
        <v>0</v>
      </c>
      <c r="J23" s="989">
        <v>0</v>
      </c>
      <c r="K23" s="989">
        <v>3</v>
      </c>
      <c r="L23" s="989">
        <v>3</v>
      </c>
      <c r="M23" s="215">
        <f t="shared" si="0"/>
        <v>6</v>
      </c>
    </row>
    <row r="24" spans="2:14" ht="18.75" customHeight="1" x14ac:dyDescent="0.25">
      <c r="B24" s="919" t="s">
        <v>1967</v>
      </c>
      <c r="C24" s="921">
        <v>5</v>
      </c>
      <c r="D24" s="921">
        <v>4</v>
      </c>
      <c r="E24" s="986">
        <v>0</v>
      </c>
      <c r="F24" s="986">
        <v>4</v>
      </c>
      <c r="G24" s="987">
        <v>4</v>
      </c>
      <c r="H24" s="987">
        <v>1</v>
      </c>
      <c r="I24" s="989">
        <v>0</v>
      </c>
      <c r="J24" s="989">
        <v>0</v>
      </c>
      <c r="K24" s="989">
        <v>6</v>
      </c>
      <c r="L24" s="989">
        <v>3</v>
      </c>
      <c r="M24" s="215">
        <f t="shared" si="0"/>
        <v>9</v>
      </c>
    </row>
    <row r="25" spans="2:14" ht="18.75" customHeight="1" x14ac:dyDescent="0.25">
      <c r="B25" s="919" t="s">
        <v>2039</v>
      </c>
      <c r="C25" s="921"/>
      <c r="D25" s="921"/>
      <c r="E25" s="986"/>
      <c r="F25" s="986"/>
      <c r="G25" s="987"/>
      <c r="H25" s="987"/>
      <c r="I25" s="989"/>
      <c r="J25" s="989"/>
      <c r="K25" s="989"/>
      <c r="L25" s="989"/>
      <c r="M25" s="215">
        <f t="shared" si="0"/>
        <v>0</v>
      </c>
    </row>
    <row r="26" spans="2:14" s="829" customFormat="1" ht="18.75" customHeight="1" x14ac:dyDescent="0.25">
      <c r="B26" s="919" t="s">
        <v>2032</v>
      </c>
      <c r="C26" s="921">
        <v>13</v>
      </c>
      <c r="D26" s="921">
        <v>8</v>
      </c>
      <c r="E26" s="986">
        <v>0</v>
      </c>
      <c r="F26" s="986">
        <v>12</v>
      </c>
      <c r="G26" s="987">
        <v>7</v>
      </c>
      <c r="H26" s="987">
        <v>2</v>
      </c>
      <c r="I26" s="989">
        <v>0</v>
      </c>
      <c r="J26" s="989">
        <v>1</v>
      </c>
      <c r="K26" s="989">
        <v>13</v>
      </c>
      <c r="L26" s="989">
        <v>7</v>
      </c>
      <c r="M26" s="215">
        <f t="shared" si="0"/>
        <v>21</v>
      </c>
    </row>
    <row r="27" spans="2:14" ht="15.75" x14ac:dyDescent="0.25">
      <c r="B27" s="919" t="s">
        <v>3706</v>
      </c>
      <c r="C27" s="921"/>
      <c r="D27" s="921"/>
      <c r="E27" s="986"/>
      <c r="F27" s="986"/>
      <c r="G27" s="987"/>
      <c r="H27" s="987"/>
      <c r="I27" s="989"/>
      <c r="J27" s="989"/>
      <c r="K27" s="989"/>
      <c r="L27" s="989"/>
      <c r="M27" s="215">
        <f t="shared" si="0"/>
        <v>0</v>
      </c>
      <c r="N27" s="808"/>
    </row>
    <row r="28" spans="2:14" ht="31.5" x14ac:dyDescent="0.25">
      <c r="B28" s="919" t="s">
        <v>2034</v>
      </c>
      <c r="C28" s="921">
        <v>34</v>
      </c>
      <c r="D28" s="921">
        <v>6</v>
      </c>
      <c r="E28" s="986">
        <v>0</v>
      </c>
      <c r="F28" s="986">
        <v>23</v>
      </c>
      <c r="G28" s="987">
        <v>11</v>
      </c>
      <c r="H28" s="987">
        <v>6</v>
      </c>
      <c r="I28" s="989">
        <v>3</v>
      </c>
      <c r="J28" s="989">
        <v>0</v>
      </c>
      <c r="K28" s="989">
        <v>18</v>
      </c>
      <c r="L28" s="989">
        <v>19</v>
      </c>
      <c r="M28" s="215">
        <f t="shared" si="0"/>
        <v>40</v>
      </c>
    </row>
    <row r="29" spans="2:14" ht="18.75" customHeight="1" x14ac:dyDescent="0.25">
      <c r="B29" s="919" t="s">
        <v>2033</v>
      </c>
      <c r="C29" s="921">
        <v>13</v>
      </c>
      <c r="D29" s="921">
        <v>4</v>
      </c>
      <c r="E29" s="986">
        <v>0</v>
      </c>
      <c r="F29" s="986">
        <v>4</v>
      </c>
      <c r="G29" s="987">
        <v>3</v>
      </c>
      <c r="H29" s="987">
        <v>10</v>
      </c>
      <c r="I29" s="989">
        <v>0</v>
      </c>
      <c r="J29" s="989">
        <v>0</v>
      </c>
      <c r="K29" s="989">
        <v>3</v>
      </c>
      <c r="L29" s="989">
        <v>14</v>
      </c>
      <c r="M29" s="215">
        <f t="shared" si="0"/>
        <v>17</v>
      </c>
    </row>
    <row r="30" spans="2:14" ht="18.75" customHeight="1" x14ac:dyDescent="0.25">
      <c r="B30" s="919" t="s">
        <v>1104</v>
      </c>
      <c r="C30" s="921">
        <v>9</v>
      </c>
      <c r="D30" s="921">
        <v>12</v>
      </c>
      <c r="E30" s="986">
        <v>0</v>
      </c>
      <c r="F30" s="986">
        <v>13</v>
      </c>
      <c r="G30" s="987">
        <v>6</v>
      </c>
      <c r="H30" s="987">
        <v>2</v>
      </c>
      <c r="I30" s="989">
        <v>4</v>
      </c>
      <c r="J30" s="989">
        <v>1</v>
      </c>
      <c r="K30" s="989">
        <v>11</v>
      </c>
      <c r="L30" s="989">
        <v>5</v>
      </c>
      <c r="M30" s="215">
        <f t="shared" si="0"/>
        <v>21</v>
      </c>
      <c r="N30" s="808"/>
    </row>
    <row r="31" spans="2:14" ht="18.75" customHeight="1" x14ac:dyDescent="0.25">
      <c r="B31" s="919" t="s">
        <v>1968</v>
      </c>
      <c r="C31" s="921">
        <v>0</v>
      </c>
      <c r="D31" s="921">
        <v>21</v>
      </c>
      <c r="E31" s="986">
        <v>0</v>
      </c>
      <c r="F31" s="986">
        <v>12</v>
      </c>
      <c r="G31" s="987">
        <v>8</v>
      </c>
      <c r="H31" s="987">
        <v>1</v>
      </c>
      <c r="I31" s="989">
        <v>0</v>
      </c>
      <c r="J31" s="989">
        <v>1</v>
      </c>
      <c r="K31" s="989">
        <v>14</v>
      </c>
      <c r="L31" s="989">
        <v>6</v>
      </c>
      <c r="M31" s="215">
        <f t="shared" si="0"/>
        <v>21</v>
      </c>
    </row>
    <row r="32" spans="2:14" ht="18.75" customHeight="1" x14ac:dyDescent="0.25">
      <c r="B32" s="919" t="s">
        <v>2031</v>
      </c>
      <c r="C32" s="921">
        <v>27</v>
      </c>
      <c r="D32" s="921">
        <v>22</v>
      </c>
      <c r="E32" s="986">
        <v>1</v>
      </c>
      <c r="F32" s="986">
        <v>32</v>
      </c>
      <c r="G32" s="987">
        <v>4</v>
      </c>
      <c r="H32" s="987">
        <v>12</v>
      </c>
      <c r="I32" s="989">
        <v>0</v>
      </c>
      <c r="J32" s="989">
        <v>1</v>
      </c>
      <c r="K32" s="989">
        <v>35</v>
      </c>
      <c r="L32" s="989">
        <v>13</v>
      </c>
      <c r="M32" s="215">
        <f t="shared" si="0"/>
        <v>49</v>
      </c>
    </row>
    <row r="33" spans="2:13" ht="18.75" customHeight="1" x14ac:dyDescent="0.25">
      <c r="B33" s="919" t="s">
        <v>472</v>
      </c>
      <c r="C33" s="921">
        <v>7</v>
      </c>
      <c r="D33" s="921">
        <v>3</v>
      </c>
      <c r="E33" s="986">
        <v>0</v>
      </c>
      <c r="F33" s="986">
        <v>8</v>
      </c>
      <c r="G33" s="987">
        <v>2</v>
      </c>
      <c r="H33" s="987">
        <v>0</v>
      </c>
      <c r="I33" s="989">
        <v>0</v>
      </c>
      <c r="J33" s="989">
        <v>1</v>
      </c>
      <c r="K33" s="989">
        <v>9</v>
      </c>
      <c r="L33" s="989">
        <v>0</v>
      </c>
      <c r="M33" s="215">
        <f t="shared" si="0"/>
        <v>10</v>
      </c>
    </row>
    <row r="34" spans="2:13" s="829" customFormat="1" ht="18.75" customHeight="1" x14ac:dyDescent="0.25">
      <c r="B34" s="919" t="s">
        <v>2029</v>
      </c>
      <c r="C34" s="921">
        <v>12</v>
      </c>
      <c r="D34" s="921">
        <v>7</v>
      </c>
      <c r="E34" s="986">
        <v>2</v>
      </c>
      <c r="F34" s="986">
        <v>14</v>
      </c>
      <c r="G34" s="987">
        <v>2</v>
      </c>
      <c r="H34" s="987">
        <v>1</v>
      </c>
      <c r="I34" s="989">
        <v>2</v>
      </c>
      <c r="J34" s="989">
        <v>2</v>
      </c>
      <c r="K34" s="989">
        <v>12</v>
      </c>
      <c r="L34" s="989">
        <v>3</v>
      </c>
      <c r="M34" s="215">
        <f t="shared" si="0"/>
        <v>19</v>
      </c>
    </row>
    <row r="35" spans="2:13" ht="18.75" customHeight="1" x14ac:dyDescent="0.25">
      <c r="B35" s="919" t="s">
        <v>863</v>
      </c>
      <c r="C35" s="921">
        <v>43</v>
      </c>
      <c r="D35" s="921">
        <v>13</v>
      </c>
      <c r="E35" s="986">
        <v>0</v>
      </c>
      <c r="F35" s="986">
        <v>11</v>
      </c>
      <c r="G35" s="987">
        <v>44</v>
      </c>
      <c r="H35" s="987">
        <v>1</v>
      </c>
      <c r="I35" s="989">
        <v>0</v>
      </c>
      <c r="J35" s="989">
        <v>1</v>
      </c>
      <c r="K35" s="989">
        <v>11</v>
      </c>
      <c r="L35" s="989">
        <v>44</v>
      </c>
      <c r="M35" s="215">
        <f t="shared" si="0"/>
        <v>56</v>
      </c>
    </row>
    <row r="36" spans="2:13" ht="18.75" customHeight="1" x14ac:dyDescent="0.25">
      <c r="B36" s="919" t="s">
        <v>1101</v>
      </c>
      <c r="C36" s="921">
        <v>7</v>
      </c>
      <c r="D36" s="921">
        <v>3</v>
      </c>
      <c r="E36" s="986">
        <v>0</v>
      </c>
      <c r="F36" s="986">
        <v>7</v>
      </c>
      <c r="G36" s="987">
        <v>2</v>
      </c>
      <c r="H36" s="987">
        <v>1</v>
      </c>
      <c r="I36" s="989">
        <v>0</v>
      </c>
      <c r="J36" s="989">
        <v>0</v>
      </c>
      <c r="K36" s="989">
        <v>8</v>
      </c>
      <c r="L36" s="989">
        <v>2</v>
      </c>
      <c r="M36" s="215">
        <f t="shared" si="0"/>
        <v>10</v>
      </c>
    </row>
    <row r="37" spans="2:13" ht="18.75" customHeight="1" x14ac:dyDescent="0.25">
      <c r="B37" s="919" t="s">
        <v>432</v>
      </c>
      <c r="C37" s="921">
        <v>4</v>
      </c>
      <c r="D37" s="921">
        <v>6</v>
      </c>
      <c r="E37" s="986">
        <v>1</v>
      </c>
      <c r="F37" s="986">
        <v>5</v>
      </c>
      <c r="G37" s="987">
        <v>3</v>
      </c>
      <c r="H37" s="987">
        <v>1</v>
      </c>
      <c r="I37" s="989">
        <v>1</v>
      </c>
      <c r="J37" s="989">
        <v>1</v>
      </c>
      <c r="K37" s="989">
        <v>5</v>
      </c>
      <c r="L37" s="989">
        <v>3</v>
      </c>
      <c r="M37" s="215">
        <f t="shared" si="0"/>
        <v>10</v>
      </c>
    </row>
    <row r="38" spans="2:13" ht="18.75" customHeight="1" x14ac:dyDescent="0.25">
      <c r="B38" s="919" t="s">
        <v>406</v>
      </c>
      <c r="C38" s="921">
        <v>7</v>
      </c>
      <c r="D38" s="921">
        <v>16</v>
      </c>
      <c r="E38" s="986">
        <v>3</v>
      </c>
      <c r="F38" s="986">
        <v>13</v>
      </c>
      <c r="G38" s="987">
        <v>6</v>
      </c>
      <c r="H38" s="987">
        <v>1</v>
      </c>
      <c r="I38" s="989">
        <v>0</v>
      </c>
      <c r="J38" s="989">
        <v>0</v>
      </c>
      <c r="K38" s="989">
        <v>20</v>
      </c>
      <c r="L38" s="989">
        <v>3</v>
      </c>
      <c r="M38" s="215">
        <f t="shared" si="0"/>
        <v>23</v>
      </c>
    </row>
    <row r="39" spans="2:13" ht="18.75" customHeight="1" x14ac:dyDescent="0.25">
      <c r="B39" s="919" t="s">
        <v>1102</v>
      </c>
      <c r="C39" s="921">
        <v>22</v>
      </c>
      <c r="D39" s="921">
        <v>11</v>
      </c>
      <c r="E39" s="986">
        <v>1</v>
      </c>
      <c r="F39" s="986">
        <v>24</v>
      </c>
      <c r="G39" s="987">
        <v>6</v>
      </c>
      <c r="H39" s="987">
        <v>2</v>
      </c>
      <c r="I39" s="989">
        <v>0</v>
      </c>
      <c r="J39" s="989">
        <v>1</v>
      </c>
      <c r="K39" s="989">
        <v>23</v>
      </c>
      <c r="L39" s="989">
        <v>9</v>
      </c>
      <c r="M39" s="215">
        <f t="shared" si="0"/>
        <v>33</v>
      </c>
    </row>
    <row r="40" spans="2:13" ht="18.75" customHeight="1" x14ac:dyDescent="0.25">
      <c r="B40" s="919" t="s">
        <v>2028</v>
      </c>
      <c r="C40" s="921">
        <v>42</v>
      </c>
      <c r="D40" s="921">
        <v>8</v>
      </c>
      <c r="E40" s="986">
        <v>0</v>
      </c>
      <c r="F40" s="986">
        <v>32</v>
      </c>
      <c r="G40" s="987">
        <v>15</v>
      </c>
      <c r="H40" s="987">
        <v>3</v>
      </c>
      <c r="I40" s="989">
        <v>1</v>
      </c>
      <c r="J40" s="989">
        <v>1</v>
      </c>
      <c r="K40" s="989">
        <v>40</v>
      </c>
      <c r="L40" s="989">
        <v>8</v>
      </c>
      <c r="M40" s="215">
        <f t="shared" si="0"/>
        <v>50</v>
      </c>
    </row>
    <row r="41" spans="2:13" s="829" customFormat="1" ht="15.75" x14ac:dyDescent="0.25">
      <c r="B41" s="608" t="s">
        <v>143</v>
      </c>
      <c r="C41" s="156">
        <f>SUM(C8:C40)</f>
        <v>415</v>
      </c>
      <c r="D41" s="156">
        <f t="shared" ref="D41:L41" si="1">SUM(D8:D40)</f>
        <v>220</v>
      </c>
      <c r="E41" s="156">
        <f t="shared" si="1"/>
        <v>10</v>
      </c>
      <c r="F41" s="156">
        <f t="shared" si="1"/>
        <v>303</v>
      </c>
      <c r="G41" s="156">
        <f t="shared" si="1"/>
        <v>242</v>
      </c>
      <c r="H41" s="156">
        <f t="shared" si="1"/>
        <v>80</v>
      </c>
      <c r="I41" s="156">
        <f t="shared" si="1"/>
        <v>16</v>
      </c>
      <c r="J41" s="156">
        <f t="shared" si="1"/>
        <v>20</v>
      </c>
      <c r="K41" s="156">
        <f t="shared" si="1"/>
        <v>354</v>
      </c>
      <c r="L41" s="156">
        <f t="shared" si="1"/>
        <v>245</v>
      </c>
      <c r="M41" s="156">
        <f>SUM(M8:M40)</f>
        <v>635</v>
      </c>
    </row>
    <row r="42" spans="2:13" ht="15.75" x14ac:dyDescent="0.25">
      <c r="B42" s="941" t="s">
        <v>1129</v>
      </c>
      <c r="C42" s="941"/>
      <c r="D42" s="941"/>
      <c r="E42" s="941"/>
      <c r="F42" s="941"/>
      <c r="G42" s="941"/>
      <c r="H42" s="941"/>
      <c r="I42" s="941"/>
      <c r="J42" s="941"/>
      <c r="K42" s="942"/>
      <c r="L42" s="942"/>
      <c r="M42" s="942"/>
    </row>
    <row r="43" spans="2:13" ht="15.75" x14ac:dyDescent="0.25">
      <c r="B43" s="2327" t="s">
        <v>1130</v>
      </c>
      <c r="C43" s="2327"/>
      <c r="D43" s="2327"/>
      <c r="E43" s="2327"/>
      <c r="F43" s="2327"/>
      <c r="G43" s="2327"/>
      <c r="H43" s="2327"/>
      <c r="I43" s="2327"/>
      <c r="J43" s="2327"/>
      <c r="K43" s="942"/>
      <c r="L43" s="942"/>
      <c r="M43" s="942"/>
    </row>
    <row r="44" spans="2:13" ht="15.75" x14ac:dyDescent="0.25"/>
    <row r="45" spans="2:13" ht="15.75" hidden="1" x14ac:dyDescent="0.25"/>
    <row r="46" spans="2:13" ht="15.75" hidden="1" x14ac:dyDescent="0.25"/>
  </sheetData>
  <mergeCells count="8">
    <mergeCell ref="B1:M3"/>
    <mergeCell ref="B4:M4"/>
    <mergeCell ref="B6:B7"/>
    <mergeCell ref="B43:J43"/>
    <mergeCell ref="C6:D6"/>
    <mergeCell ref="E6:H6"/>
    <mergeCell ref="I6:L6"/>
    <mergeCell ref="M6:M7"/>
  </mergeCells>
  <pageMargins left="0.7" right="0.7" top="0.75" bottom="0.75" header="0.3" footer="0.3"/>
  <pageSetup paperSize="9" orientation="portrait" r:id="rId1"/>
  <drawing r:id="rId2"/>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FB4A37-1EB2-4BA5-8F75-2875321B4E1A}">
  <sheetPr codeName="Hoja165"/>
  <dimension ref="A1:R46"/>
  <sheetViews>
    <sheetView showGridLines="0" zoomScale="80" zoomScaleNormal="80" workbookViewId="0">
      <pane xSplit="1" ySplit="7" topLeftCell="B36" activePane="bottomRight" state="frozen"/>
      <selection activeCell="I25" sqref="I25"/>
      <selection pane="topRight" activeCell="I25" sqref="I25"/>
      <selection pane="bottomLeft" activeCell="I25" sqref="I25"/>
      <selection pane="bottomRight" activeCell="B4" sqref="B4:M4"/>
    </sheetView>
  </sheetViews>
  <sheetFormatPr baseColWidth="10" defaultColWidth="0" defaultRowHeight="0" customHeight="1" zeroHeight="1" x14ac:dyDescent="0.25"/>
  <cols>
    <col min="1" max="1" width="5.5703125" style="567" customWidth="1"/>
    <col min="2" max="2" width="51.85546875" style="567" customWidth="1"/>
    <col min="3" max="9" width="17.140625" style="567" customWidth="1"/>
    <col min="10" max="12" width="15.140625" style="567" customWidth="1"/>
    <col min="13" max="13" width="17.140625" style="567" customWidth="1"/>
    <col min="14" max="14" width="2.85546875" style="567" customWidth="1"/>
    <col min="15" max="18" width="0" style="567" hidden="1" customWidth="1"/>
    <col min="19" max="16384" width="9.140625" style="567" hidden="1"/>
  </cols>
  <sheetData>
    <row r="1" spans="1:14" ht="15.75" x14ac:dyDescent="0.25">
      <c r="B1" s="2297"/>
      <c r="C1" s="2298"/>
      <c r="D1" s="2298"/>
      <c r="E1" s="2298"/>
      <c r="F1" s="2298"/>
      <c r="G1" s="2298"/>
      <c r="H1" s="2298"/>
      <c r="I1" s="2298"/>
      <c r="J1" s="2298"/>
      <c r="K1" s="2298"/>
      <c r="L1" s="2298"/>
      <c r="M1" s="2298"/>
    </row>
    <row r="2" spans="1:14" ht="15.75" x14ac:dyDescent="0.25">
      <c r="B2" s="2300"/>
      <c r="C2" s="2301"/>
      <c r="D2" s="2301"/>
      <c r="E2" s="2301"/>
      <c r="F2" s="2301"/>
      <c r="G2" s="2301"/>
      <c r="H2" s="2301"/>
      <c r="I2" s="2301"/>
      <c r="J2" s="2301"/>
      <c r="K2" s="2301"/>
      <c r="L2" s="2301"/>
      <c r="M2" s="2301"/>
    </row>
    <row r="3" spans="1:14" ht="16.5" thickBot="1" x14ac:dyDescent="0.3">
      <c r="B3" s="2303"/>
      <c r="C3" s="2304"/>
      <c r="D3" s="2304"/>
      <c r="E3" s="2304"/>
      <c r="F3" s="2304"/>
      <c r="G3" s="2304"/>
      <c r="H3" s="2304"/>
      <c r="I3" s="2304"/>
      <c r="J3" s="2304"/>
      <c r="K3" s="2304"/>
      <c r="L3" s="2304"/>
      <c r="M3" s="2304"/>
    </row>
    <row r="4" spans="1:14" ht="21.75" thickBot="1" x14ac:dyDescent="0.4">
      <c r="B4" s="2312" t="s">
        <v>3721</v>
      </c>
      <c r="C4" s="2313"/>
      <c r="D4" s="2313"/>
      <c r="E4" s="2313"/>
      <c r="F4" s="2313"/>
      <c r="G4" s="2313"/>
      <c r="H4" s="2313"/>
      <c r="I4" s="2313"/>
      <c r="J4" s="2313"/>
      <c r="K4" s="2313"/>
      <c r="L4" s="2313"/>
      <c r="M4" s="2313"/>
    </row>
    <row r="5" spans="1:14" s="568" customFormat="1" ht="15.75" x14ac:dyDescent="0.25">
      <c r="B5" s="801"/>
      <c r="C5" s="801"/>
      <c r="D5" s="801"/>
      <c r="E5" s="801"/>
      <c r="F5" s="801"/>
      <c r="G5" s="801"/>
      <c r="H5" s="801"/>
      <c r="I5" s="801"/>
      <c r="J5" s="801"/>
      <c r="K5" s="801"/>
      <c r="L5" s="801"/>
      <c r="M5" s="801"/>
    </row>
    <row r="6" spans="1:14" s="927" customFormat="1" ht="15.75" customHeight="1" x14ac:dyDescent="0.25">
      <c r="A6" s="940"/>
      <c r="B6" s="2061" t="s">
        <v>1096</v>
      </c>
      <c r="C6" s="2140" t="s">
        <v>2046</v>
      </c>
      <c r="D6" s="2139"/>
      <c r="E6" s="2140" t="s">
        <v>2047</v>
      </c>
      <c r="F6" s="2328"/>
      <c r="G6" s="2328"/>
      <c r="H6" s="2139"/>
      <c r="I6" s="2140" t="s">
        <v>2797</v>
      </c>
      <c r="J6" s="2328"/>
      <c r="K6" s="2328"/>
      <c r="L6" s="2139"/>
      <c r="M6" s="2329" t="s">
        <v>2798</v>
      </c>
    </row>
    <row r="7" spans="1:14" s="927" customFormat="1" ht="18.75" x14ac:dyDescent="0.25">
      <c r="A7" s="940"/>
      <c r="B7" s="2061"/>
      <c r="C7" s="923" t="s">
        <v>2043</v>
      </c>
      <c r="D7" s="923" t="s">
        <v>2044</v>
      </c>
      <c r="E7" s="923" t="s">
        <v>1109</v>
      </c>
      <c r="F7" s="923" t="s">
        <v>1110</v>
      </c>
      <c r="G7" s="923" t="s">
        <v>1111</v>
      </c>
      <c r="H7" s="923" t="s">
        <v>1112</v>
      </c>
      <c r="I7" s="923" t="s">
        <v>1114</v>
      </c>
      <c r="J7" s="923" t="s">
        <v>1115</v>
      </c>
      <c r="K7" s="923" t="s">
        <v>1116</v>
      </c>
      <c r="L7" s="923" t="s">
        <v>1117</v>
      </c>
      <c r="M7" s="2330"/>
    </row>
    <row r="8" spans="1:14" s="931" customFormat="1" ht="18.75" customHeight="1" x14ac:dyDescent="0.25">
      <c r="B8" s="919" t="s">
        <v>851</v>
      </c>
      <c r="C8" s="921">
        <v>22</v>
      </c>
      <c r="D8" s="921">
        <v>6</v>
      </c>
      <c r="E8" s="986">
        <v>0</v>
      </c>
      <c r="F8" s="986">
        <v>15</v>
      </c>
      <c r="G8" s="987">
        <v>13</v>
      </c>
      <c r="H8" s="987">
        <v>0</v>
      </c>
      <c r="I8" s="988">
        <v>0</v>
      </c>
      <c r="J8" s="988">
        <v>1</v>
      </c>
      <c r="K8" s="988">
        <v>18</v>
      </c>
      <c r="L8" s="988">
        <v>9</v>
      </c>
      <c r="M8" s="215">
        <f>SUM(C8:D8)</f>
        <v>28</v>
      </c>
      <c r="N8" s="928"/>
    </row>
    <row r="9" spans="1:14" s="931" customFormat="1" ht="18.75" customHeight="1" x14ac:dyDescent="0.25">
      <c r="B9" s="919" t="s">
        <v>3705</v>
      </c>
      <c r="C9" s="921"/>
      <c r="D9" s="921">
        <v>1</v>
      </c>
      <c r="E9" s="986">
        <v>0</v>
      </c>
      <c r="F9" s="986">
        <v>1</v>
      </c>
      <c r="G9" s="987">
        <v>0</v>
      </c>
      <c r="H9" s="987">
        <v>0</v>
      </c>
      <c r="I9" s="988">
        <v>0</v>
      </c>
      <c r="J9" s="988">
        <v>0</v>
      </c>
      <c r="K9" s="988">
        <v>1</v>
      </c>
      <c r="L9" s="988">
        <v>0</v>
      </c>
      <c r="M9" s="215">
        <f t="shared" ref="M9:M12" si="0">SUM(C9:D9)</f>
        <v>1</v>
      </c>
      <c r="N9" s="928"/>
    </row>
    <row r="10" spans="1:14" s="931" customFormat="1" ht="18.75" customHeight="1" x14ac:dyDescent="0.25">
      <c r="B10" s="919" t="s">
        <v>2027</v>
      </c>
      <c r="C10" s="921">
        <v>13</v>
      </c>
      <c r="D10" s="921">
        <v>5</v>
      </c>
      <c r="E10" s="986">
        <v>1</v>
      </c>
      <c r="F10" s="986">
        <v>6</v>
      </c>
      <c r="G10" s="987">
        <v>11</v>
      </c>
      <c r="H10" s="987">
        <v>0</v>
      </c>
      <c r="I10" s="988">
        <v>0</v>
      </c>
      <c r="J10" s="988">
        <v>2</v>
      </c>
      <c r="K10" s="988">
        <v>6</v>
      </c>
      <c r="L10" s="988">
        <v>10</v>
      </c>
      <c r="M10" s="215">
        <f t="shared" si="0"/>
        <v>18</v>
      </c>
      <c r="N10" s="928"/>
    </row>
    <row r="11" spans="1:14" s="931" customFormat="1" ht="18.75" customHeight="1" x14ac:dyDescent="0.25">
      <c r="B11" s="919" t="s">
        <v>814</v>
      </c>
      <c r="C11" s="921">
        <v>8</v>
      </c>
      <c r="D11" s="921"/>
      <c r="E11" s="986">
        <v>0</v>
      </c>
      <c r="F11" s="986">
        <v>5</v>
      </c>
      <c r="G11" s="987">
        <v>3</v>
      </c>
      <c r="H11" s="987">
        <v>0</v>
      </c>
      <c r="I11" s="988">
        <v>0</v>
      </c>
      <c r="J11" s="988">
        <v>0</v>
      </c>
      <c r="K11" s="988">
        <v>6</v>
      </c>
      <c r="L11" s="988">
        <v>2</v>
      </c>
      <c r="M11" s="215">
        <f t="shared" si="0"/>
        <v>8</v>
      </c>
      <c r="N11" s="928"/>
    </row>
    <row r="12" spans="1:14" s="931" customFormat="1" ht="18.75" customHeight="1" x14ac:dyDescent="0.25">
      <c r="B12" s="919" t="s">
        <v>864</v>
      </c>
      <c r="C12" s="921">
        <v>3</v>
      </c>
      <c r="D12" s="921"/>
      <c r="E12" s="986">
        <v>0</v>
      </c>
      <c r="F12" s="986">
        <v>3</v>
      </c>
      <c r="G12" s="987">
        <v>0</v>
      </c>
      <c r="H12" s="987">
        <v>0</v>
      </c>
      <c r="I12" s="988">
        <v>0</v>
      </c>
      <c r="J12" s="988">
        <v>0</v>
      </c>
      <c r="K12" s="988">
        <v>3</v>
      </c>
      <c r="L12" s="988">
        <v>0</v>
      </c>
      <c r="M12" s="215">
        <f t="shared" si="0"/>
        <v>3</v>
      </c>
    </row>
    <row r="13" spans="1:14" ht="18.75" customHeight="1" x14ac:dyDescent="0.25">
      <c r="B13" s="919" t="s">
        <v>2038</v>
      </c>
      <c r="C13" s="921">
        <v>1</v>
      </c>
      <c r="D13" s="921"/>
      <c r="E13" s="986">
        <v>0</v>
      </c>
      <c r="F13" s="986">
        <v>0</v>
      </c>
      <c r="G13" s="987">
        <v>1</v>
      </c>
      <c r="H13" s="987">
        <v>0</v>
      </c>
      <c r="I13" s="988">
        <v>0</v>
      </c>
      <c r="J13" s="988">
        <v>0</v>
      </c>
      <c r="K13" s="988">
        <v>0</v>
      </c>
      <c r="L13" s="988">
        <v>1</v>
      </c>
      <c r="M13" s="215">
        <f t="shared" ref="M13:M40" si="1">SUM(C13:D13)</f>
        <v>1</v>
      </c>
    </row>
    <row r="14" spans="1:14" s="829" customFormat="1" ht="18.75" customHeight="1" x14ac:dyDescent="0.25">
      <c r="B14" s="919" t="s">
        <v>817</v>
      </c>
      <c r="C14" s="921">
        <v>11</v>
      </c>
      <c r="D14" s="921">
        <v>28</v>
      </c>
      <c r="E14" s="986">
        <v>1</v>
      </c>
      <c r="F14" s="986">
        <v>6</v>
      </c>
      <c r="G14" s="987">
        <v>22</v>
      </c>
      <c r="H14" s="987">
        <v>10</v>
      </c>
      <c r="I14" s="988">
        <v>0</v>
      </c>
      <c r="J14" s="988">
        <v>0</v>
      </c>
      <c r="K14" s="988">
        <v>7</v>
      </c>
      <c r="L14" s="988">
        <v>32</v>
      </c>
      <c r="M14" s="215">
        <f t="shared" si="1"/>
        <v>39</v>
      </c>
    </row>
    <row r="15" spans="1:14" ht="18.75" customHeight="1" x14ac:dyDescent="0.25">
      <c r="B15" s="919" t="s">
        <v>2035</v>
      </c>
      <c r="C15" s="921">
        <v>8</v>
      </c>
      <c r="D15" s="921">
        <v>2</v>
      </c>
      <c r="E15" s="986">
        <v>0</v>
      </c>
      <c r="F15" s="986">
        <v>6</v>
      </c>
      <c r="G15" s="987">
        <v>0</v>
      </c>
      <c r="H15" s="987">
        <v>4</v>
      </c>
      <c r="I15" s="988">
        <v>0</v>
      </c>
      <c r="J15" s="988">
        <v>1</v>
      </c>
      <c r="K15" s="988">
        <v>5</v>
      </c>
      <c r="L15" s="988">
        <v>4</v>
      </c>
      <c r="M15" s="215">
        <f t="shared" si="1"/>
        <v>10</v>
      </c>
    </row>
    <row r="16" spans="1:14" ht="18.75" customHeight="1" x14ac:dyDescent="0.25">
      <c r="B16" s="919" t="s">
        <v>2036</v>
      </c>
      <c r="C16" s="921">
        <v>47</v>
      </c>
      <c r="D16" s="921">
        <v>15</v>
      </c>
      <c r="E16" s="986">
        <v>0</v>
      </c>
      <c r="F16" s="986">
        <v>29</v>
      </c>
      <c r="G16" s="987">
        <v>28</v>
      </c>
      <c r="H16" s="987">
        <v>5</v>
      </c>
      <c r="I16" s="988">
        <v>3</v>
      </c>
      <c r="J16" s="988">
        <v>2</v>
      </c>
      <c r="K16" s="988">
        <v>54</v>
      </c>
      <c r="L16" s="988">
        <v>3</v>
      </c>
      <c r="M16" s="215">
        <f t="shared" si="1"/>
        <v>62</v>
      </c>
    </row>
    <row r="17" spans="2:14" s="829" customFormat="1" ht="18.75" customHeight="1" x14ac:dyDescent="0.25">
      <c r="B17" s="919" t="s">
        <v>2037</v>
      </c>
      <c r="C17" s="921">
        <v>5</v>
      </c>
      <c r="D17" s="921">
        <v>1</v>
      </c>
      <c r="E17" s="986">
        <v>0</v>
      </c>
      <c r="F17" s="986">
        <v>6</v>
      </c>
      <c r="G17" s="987">
        <v>0</v>
      </c>
      <c r="H17" s="987">
        <v>0</v>
      </c>
      <c r="I17" s="988">
        <v>0</v>
      </c>
      <c r="J17" s="988">
        <v>0</v>
      </c>
      <c r="K17" s="988">
        <v>5</v>
      </c>
      <c r="L17" s="988">
        <v>1</v>
      </c>
      <c r="M17" s="215">
        <f t="shared" si="1"/>
        <v>6</v>
      </c>
    </row>
    <row r="18" spans="2:14" ht="18.75" customHeight="1" x14ac:dyDescent="0.25">
      <c r="B18" s="919" t="s">
        <v>1103</v>
      </c>
      <c r="C18" s="921">
        <v>26</v>
      </c>
      <c r="D18" s="921">
        <v>7</v>
      </c>
      <c r="E18" s="986">
        <v>0</v>
      </c>
      <c r="F18" s="986">
        <v>12</v>
      </c>
      <c r="G18" s="987">
        <v>7</v>
      </c>
      <c r="H18" s="987">
        <v>14</v>
      </c>
      <c r="I18" s="988">
        <v>1</v>
      </c>
      <c r="J18" s="988">
        <v>1</v>
      </c>
      <c r="K18" s="988">
        <v>12</v>
      </c>
      <c r="L18" s="988">
        <v>19</v>
      </c>
      <c r="M18" s="215">
        <f t="shared" si="1"/>
        <v>33</v>
      </c>
    </row>
    <row r="19" spans="2:14" ht="18.75" customHeight="1" x14ac:dyDescent="0.25">
      <c r="B19" s="919" t="s">
        <v>822</v>
      </c>
      <c r="C19" s="921">
        <v>7</v>
      </c>
      <c r="D19" s="921">
        <v>1</v>
      </c>
      <c r="E19" s="986">
        <v>2</v>
      </c>
      <c r="F19" s="986">
        <v>0</v>
      </c>
      <c r="G19" s="987">
        <v>5</v>
      </c>
      <c r="H19" s="987">
        <v>1</v>
      </c>
      <c r="I19" s="988">
        <v>0</v>
      </c>
      <c r="J19" s="988">
        <v>0</v>
      </c>
      <c r="K19" s="988">
        <v>2</v>
      </c>
      <c r="L19" s="988">
        <v>6</v>
      </c>
      <c r="M19" s="215">
        <f t="shared" si="1"/>
        <v>8</v>
      </c>
    </row>
    <row r="20" spans="2:14" s="829" customFormat="1" ht="18.75" customHeight="1" x14ac:dyDescent="0.25">
      <c r="B20" s="919" t="s">
        <v>414</v>
      </c>
      <c r="C20" s="921">
        <v>1</v>
      </c>
      <c r="D20" s="921">
        <v>1</v>
      </c>
      <c r="E20" s="986">
        <v>0</v>
      </c>
      <c r="F20" s="986">
        <v>1</v>
      </c>
      <c r="G20" s="987">
        <v>1</v>
      </c>
      <c r="H20" s="987">
        <v>0</v>
      </c>
      <c r="I20" s="988">
        <v>0</v>
      </c>
      <c r="J20" s="988">
        <v>0</v>
      </c>
      <c r="K20" s="988">
        <v>2</v>
      </c>
      <c r="L20" s="988">
        <v>0</v>
      </c>
      <c r="M20" s="215">
        <f t="shared" si="1"/>
        <v>2</v>
      </c>
    </row>
    <row r="21" spans="2:14" ht="18.75" customHeight="1" x14ac:dyDescent="0.25">
      <c r="B21" s="919" t="s">
        <v>2030</v>
      </c>
      <c r="C21" s="921">
        <v>6</v>
      </c>
      <c r="D21" s="921"/>
      <c r="E21" s="986">
        <v>0</v>
      </c>
      <c r="F21" s="986">
        <v>3</v>
      </c>
      <c r="G21" s="987">
        <v>4</v>
      </c>
      <c r="H21" s="987">
        <v>1</v>
      </c>
      <c r="I21" s="988">
        <v>0</v>
      </c>
      <c r="J21" s="988">
        <v>0</v>
      </c>
      <c r="K21" s="988">
        <v>3</v>
      </c>
      <c r="L21" s="988">
        <v>5</v>
      </c>
      <c r="M21" s="215">
        <f t="shared" si="1"/>
        <v>6</v>
      </c>
    </row>
    <row r="22" spans="2:14" ht="18.75" customHeight="1" x14ac:dyDescent="0.25">
      <c r="B22" s="919" t="s">
        <v>415</v>
      </c>
      <c r="C22" s="921">
        <v>2</v>
      </c>
      <c r="D22" s="921"/>
      <c r="E22" s="986">
        <v>0</v>
      </c>
      <c r="F22" s="986">
        <v>2</v>
      </c>
      <c r="G22" s="987">
        <v>0</v>
      </c>
      <c r="H22" s="987">
        <v>0</v>
      </c>
      <c r="I22" s="988">
        <v>1</v>
      </c>
      <c r="J22" s="988">
        <v>0</v>
      </c>
      <c r="K22" s="988">
        <v>1</v>
      </c>
      <c r="L22" s="988">
        <v>0</v>
      </c>
      <c r="M22" s="215">
        <f t="shared" si="1"/>
        <v>2</v>
      </c>
    </row>
    <row r="23" spans="2:14" ht="18.75" customHeight="1" x14ac:dyDescent="0.25">
      <c r="B23" s="919" t="s">
        <v>1966</v>
      </c>
      <c r="C23" s="921">
        <v>1</v>
      </c>
      <c r="D23" s="921">
        <v>2</v>
      </c>
      <c r="E23" s="986">
        <v>0</v>
      </c>
      <c r="F23" s="986">
        <v>0</v>
      </c>
      <c r="G23" s="987">
        <v>3</v>
      </c>
      <c r="H23" s="987">
        <v>0</v>
      </c>
      <c r="I23" s="988">
        <v>0</v>
      </c>
      <c r="J23" s="988">
        <v>0</v>
      </c>
      <c r="K23" s="988">
        <v>0</v>
      </c>
      <c r="L23" s="988">
        <v>3</v>
      </c>
      <c r="M23" s="215">
        <f t="shared" si="1"/>
        <v>3</v>
      </c>
    </row>
    <row r="24" spans="2:14" ht="18.75" customHeight="1" x14ac:dyDescent="0.25">
      <c r="B24" s="919" t="s">
        <v>1967</v>
      </c>
      <c r="C24" s="921">
        <v>6</v>
      </c>
      <c r="D24" s="921">
        <v>4</v>
      </c>
      <c r="E24" s="986">
        <v>0</v>
      </c>
      <c r="F24" s="986">
        <v>4</v>
      </c>
      <c r="G24" s="987">
        <v>5</v>
      </c>
      <c r="H24" s="987">
        <v>1</v>
      </c>
      <c r="I24" s="988">
        <v>0</v>
      </c>
      <c r="J24" s="988">
        <v>0</v>
      </c>
      <c r="K24" s="988">
        <v>6</v>
      </c>
      <c r="L24" s="988">
        <v>4</v>
      </c>
      <c r="M24" s="215">
        <f t="shared" si="1"/>
        <v>10</v>
      </c>
    </row>
    <row r="25" spans="2:14" ht="18.75" customHeight="1" x14ac:dyDescent="0.25">
      <c r="B25" s="919" t="s">
        <v>2039</v>
      </c>
      <c r="C25" s="921">
        <v>3</v>
      </c>
      <c r="D25" s="921">
        <v>1</v>
      </c>
      <c r="E25" s="986">
        <v>0</v>
      </c>
      <c r="F25" s="986">
        <v>1</v>
      </c>
      <c r="G25" s="987">
        <v>1</v>
      </c>
      <c r="H25" s="987">
        <v>2</v>
      </c>
      <c r="I25" s="988">
        <v>0</v>
      </c>
      <c r="J25" s="988">
        <v>0</v>
      </c>
      <c r="K25" s="988">
        <v>1</v>
      </c>
      <c r="L25" s="988">
        <v>3</v>
      </c>
      <c r="M25" s="215">
        <f t="shared" si="1"/>
        <v>4</v>
      </c>
    </row>
    <row r="26" spans="2:14" s="829" customFormat="1" ht="18.75" customHeight="1" x14ac:dyDescent="0.25">
      <c r="B26" s="919" t="s">
        <v>2032</v>
      </c>
      <c r="C26" s="921">
        <v>12</v>
      </c>
      <c r="D26" s="921">
        <v>12</v>
      </c>
      <c r="E26" s="986">
        <v>1</v>
      </c>
      <c r="F26" s="986">
        <v>15</v>
      </c>
      <c r="G26" s="987">
        <v>6</v>
      </c>
      <c r="H26" s="987">
        <v>2</v>
      </c>
      <c r="I26" s="988">
        <v>0</v>
      </c>
      <c r="J26" s="988">
        <v>1</v>
      </c>
      <c r="K26" s="988">
        <v>17</v>
      </c>
      <c r="L26" s="988">
        <v>6</v>
      </c>
      <c r="M26" s="215">
        <f t="shared" si="1"/>
        <v>24</v>
      </c>
    </row>
    <row r="27" spans="2:14" ht="15.75" x14ac:dyDescent="0.25">
      <c r="B27" s="919" t="s">
        <v>3706</v>
      </c>
      <c r="C27" s="921"/>
      <c r="D27" s="921"/>
      <c r="E27" s="986"/>
      <c r="F27" s="986"/>
      <c r="G27" s="987"/>
      <c r="H27" s="987"/>
      <c r="I27" s="988"/>
      <c r="J27" s="988"/>
      <c r="K27" s="988"/>
      <c r="L27" s="988"/>
      <c r="M27" s="215">
        <f t="shared" si="1"/>
        <v>0</v>
      </c>
      <c r="N27" s="808"/>
    </row>
    <row r="28" spans="2:14" ht="31.5" x14ac:dyDescent="0.25">
      <c r="B28" s="919" t="s">
        <v>2034</v>
      </c>
      <c r="C28" s="921">
        <v>36</v>
      </c>
      <c r="D28" s="921">
        <v>7</v>
      </c>
      <c r="E28" s="986">
        <v>0</v>
      </c>
      <c r="F28" s="986">
        <v>25</v>
      </c>
      <c r="G28" s="987">
        <v>12</v>
      </c>
      <c r="H28" s="987">
        <v>6</v>
      </c>
      <c r="I28" s="988">
        <v>2</v>
      </c>
      <c r="J28" s="988">
        <v>0</v>
      </c>
      <c r="K28" s="988">
        <v>20</v>
      </c>
      <c r="L28" s="988">
        <v>21</v>
      </c>
      <c r="M28" s="215">
        <f t="shared" si="1"/>
        <v>43</v>
      </c>
    </row>
    <row r="29" spans="2:14" ht="18.75" customHeight="1" x14ac:dyDescent="0.25">
      <c r="B29" s="919" t="s">
        <v>2033</v>
      </c>
      <c r="C29" s="921">
        <v>11</v>
      </c>
      <c r="D29" s="921">
        <v>6</v>
      </c>
      <c r="E29" s="986">
        <v>0</v>
      </c>
      <c r="F29" s="986">
        <v>5</v>
      </c>
      <c r="G29" s="987">
        <v>3</v>
      </c>
      <c r="H29" s="987">
        <v>9</v>
      </c>
      <c r="I29" s="988">
        <v>0</v>
      </c>
      <c r="J29" s="988">
        <v>0</v>
      </c>
      <c r="K29" s="988">
        <v>3</v>
      </c>
      <c r="L29" s="988">
        <v>14</v>
      </c>
      <c r="M29" s="215">
        <f t="shared" si="1"/>
        <v>17</v>
      </c>
    </row>
    <row r="30" spans="2:14" ht="18.75" customHeight="1" x14ac:dyDescent="0.25">
      <c r="B30" s="919" t="s">
        <v>1104</v>
      </c>
      <c r="C30" s="921">
        <v>9</v>
      </c>
      <c r="D30" s="921">
        <v>15</v>
      </c>
      <c r="E30" s="986">
        <v>0</v>
      </c>
      <c r="F30" s="986">
        <v>15</v>
      </c>
      <c r="G30" s="987">
        <v>6</v>
      </c>
      <c r="H30" s="987">
        <v>3</v>
      </c>
      <c r="I30" s="988">
        <v>4</v>
      </c>
      <c r="J30" s="988">
        <v>1</v>
      </c>
      <c r="K30" s="988">
        <v>14</v>
      </c>
      <c r="L30" s="988">
        <v>5</v>
      </c>
      <c r="M30" s="215">
        <f t="shared" si="1"/>
        <v>24</v>
      </c>
      <c r="N30" s="808"/>
    </row>
    <row r="31" spans="2:14" ht="18.75" customHeight="1" x14ac:dyDescent="0.25">
      <c r="B31" s="919" t="s">
        <v>1968</v>
      </c>
      <c r="C31" s="921"/>
      <c r="D31" s="921">
        <v>11</v>
      </c>
      <c r="E31" s="986">
        <v>0</v>
      </c>
      <c r="F31" s="986">
        <v>8</v>
      </c>
      <c r="G31" s="987">
        <v>3</v>
      </c>
      <c r="H31" s="987">
        <v>0</v>
      </c>
      <c r="I31" s="988">
        <v>0</v>
      </c>
      <c r="J31" s="988">
        <v>0</v>
      </c>
      <c r="K31" s="988">
        <v>9</v>
      </c>
      <c r="L31" s="988">
        <v>2</v>
      </c>
      <c r="M31" s="215">
        <f t="shared" si="1"/>
        <v>11</v>
      </c>
    </row>
    <row r="32" spans="2:14" ht="18.75" customHeight="1" x14ac:dyDescent="0.25">
      <c r="B32" s="919" t="s">
        <v>2031</v>
      </c>
      <c r="C32" s="921">
        <v>23</v>
      </c>
      <c r="D32" s="921">
        <v>31</v>
      </c>
      <c r="E32" s="986">
        <v>1</v>
      </c>
      <c r="F32" s="986">
        <v>34</v>
      </c>
      <c r="G32" s="987">
        <v>6</v>
      </c>
      <c r="H32" s="987">
        <v>13</v>
      </c>
      <c r="I32" s="988">
        <v>0</v>
      </c>
      <c r="J32" s="988">
        <v>1</v>
      </c>
      <c r="K32" s="988">
        <v>39</v>
      </c>
      <c r="L32" s="988">
        <v>14</v>
      </c>
      <c r="M32" s="215">
        <f t="shared" si="1"/>
        <v>54</v>
      </c>
    </row>
    <row r="33" spans="2:13" ht="18.75" customHeight="1" x14ac:dyDescent="0.25">
      <c r="B33" s="919" t="s">
        <v>472</v>
      </c>
      <c r="C33" s="921">
        <v>9</v>
      </c>
      <c r="D33" s="921">
        <v>5</v>
      </c>
      <c r="E33" s="986">
        <v>0</v>
      </c>
      <c r="F33" s="986">
        <v>12</v>
      </c>
      <c r="G33" s="987">
        <v>2</v>
      </c>
      <c r="H33" s="987">
        <v>0</v>
      </c>
      <c r="I33" s="988">
        <v>0</v>
      </c>
      <c r="J33" s="988">
        <v>1</v>
      </c>
      <c r="K33" s="988">
        <v>13</v>
      </c>
      <c r="L33" s="988">
        <v>0</v>
      </c>
      <c r="M33" s="215">
        <f t="shared" si="1"/>
        <v>14</v>
      </c>
    </row>
    <row r="34" spans="2:13" s="829" customFormat="1" ht="18.75" customHeight="1" x14ac:dyDescent="0.25">
      <c r="B34" s="919" t="s">
        <v>2029</v>
      </c>
      <c r="C34" s="921">
        <v>14</v>
      </c>
      <c r="D34" s="921">
        <v>6</v>
      </c>
      <c r="E34" s="986">
        <v>2</v>
      </c>
      <c r="F34" s="986">
        <v>14</v>
      </c>
      <c r="G34" s="987">
        <v>3</v>
      </c>
      <c r="H34" s="987">
        <v>1</v>
      </c>
      <c r="I34" s="988">
        <v>1</v>
      </c>
      <c r="J34" s="988">
        <v>2</v>
      </c>
      <c r="K34" s="988">
        <v>13</v>
      </c>
      <c r="L34" s="988">
        <v>4</v>
      </c>
      <c r="M34" s="215">
        <f t="shared" si="1"/>
        <v>20</v>
      </c>
    </row>
    <row r="35" spans="2:13" ht="18.75" customHeight="1" x14ac:dyDescent="0.25">
      <c r="B35" s="919" t="s">
        <v>863</v>
      </c>
      <c r="C35" s="921">
        <v>31</v>
      </c>
      <c r="D35" s="921">
        <v>19</v>
      </c>
      <c r="E35" s="986">
        <v>0</v>
      </c>
      <c r="F35" s="986">
        <v>11</v>
      </c>
      <c r="G35" s="987">
        <v>38</v>
      </c>
      <c r="H35" s="987">
        <v>1</v>
      </c>
      <c r="I35" s="988">
        <v>0</v>
      </c>
      <c r="J35" s="988">
        <v>1</v>
      </c>
      <c r="K35" s="988">
        <v>11</v>
      </c>
      <c r="L35" s="988">
        <v>38</v>
      </c>
      <c r="M35" s="215">
        <f t="shared" si="1"/>
        <v>50</v>
      </c>
    </row>
    <row r="36" spans="2:13" ht="18.75" customHeight="1" x14ac:dyDescent="0.25">
      <c r="B36" s="919" t="s">
        <v>1101</v>
      </c>
      <c r="C36" s="921">
        <v>8</v>
      </c>
      <c r="D36" s="921">
        <v>2</v>
      </c>
      <c r="E36" s="986">
        <v>0</v>
      </c>
      <c r="F36" s="986">
        <v>7</v>
      </c>
      <c r="G36" s="987">
        <v>2</v>
      </c>
      <c r="H36" s="987">
        <v>1</v>
      </c>
      <c r="I36" s="988">
        <v>0</v>
      </c>
      <c r="J36" s="988">
        <v>0</v>
      </c>
      <c r="K36" s="988">
        <v>8</v>
      </c>
      <c r="L36" s="988">
        <v>2</v>
      </c>
      <c r="M36" s="215">
        <f t="shared" si="1"/>
        <v>10</v>
      </c>
    </row>
    <row r="37" spans="2:13" ht="18.75" customHeight="1" x14ac:dyDescent="0.25">
      <c r="B37" s="919" t="s">
        <v>432</v>
      </c>
      <c r="C37" s="921">
        <v>3</v>
      </c>
      <c r="D37" s="921">
        <v>5</v>
      </c>
      <c r="E37" s="986">
        <v>2</v>
      </c>
      <c r="F37" s="986">
        <v>3</v>
      </c>
      <c r="G37" s="987">
        <v>2</v>
      </c>
      <c r="H37" s="987">
        <v>1</v>
      </c>
      <c r="I37" s="988">
        <v>1</v>
      </c>
      <c r="J37" s="988">
        <v>1</v>
      </c>
      <c r="K37" s="988">
        <v>4</v>
      </c>
      <c r="L37" s="988">
        <v>2</v>
      </c>
      <c r="M37" s="215">
        <f t="shared" si="1"/>
        <v>8</v>
      </c>
    </row>
    <row r="38" spans="2:13" ht="18.75" customHeight="1" x14ac:dyDescent="0.25">
      <c r="B38" s="919" t="s">
        <v>406</v>
      </c>
      <c r="C38" s="921">
        <v>9</v>
      </c>
      <c r="D38" s="921">
        <v>19</v>
      </c>
      <c r="E38" s="986">
        <v>3</v>
      </c>
      <c r="F38" s="986">
        <v>17</v>
      </c>
      <c r="G38" s="987">
        <v>7</v>
      </c>
      <c r="H38" s="987">
        <v>1</v>
      </c>
      <c r="I38" s="988">
        <v>0</v>
      </c>
      <c r="J38" s="988">
        <v>0</v>
      </c>
      <c r="K38" s="988">
        <v>24</v>
      </c>
      <c r="L38" s="988">
        <v>4</v>
      </c>
      <c r="M38" s="215">
        <f t="shared" si="1"/>
        <v>28</v>
      </c>
    </row>
    <row r="39" spans="2:13" ht="18.75" customHeight="1" x14ac:dyDescent="0.25">
      <c r="B39" s="919" t="s">
        <v>1102</v>
      </c>
      <c r="C39" s="921">
        <v>23</v>
      </c>
      <c r="D39" s="921">
        <v>10</v>
      </c>
      <c r="E39" s="986">
        <v>2</v>
      </c>
      <c r="F39" s="986">
        <v>23</v>
      </c>
      <c r="G39" s="987">
        <v>6</v>
      </c>
      <c r="H39" s="987">
        <v>2</v>
      </c>
      <c r="I39" s="988">
        <v>0</v>
      </c>
      <c r="J39" s="988">
        <v>1</v>
      </c>
      <c r="K39" s="988">
        <v>23</v>
      </c>
      <c r="L39" s="988">
        <v>9</v>
      </c>
      <c r="M39" s="215">
        <f t="shared" si="1"/>
        <v>33</v>
      </c>
    </row>
    <row r="40" spans="2:13" ht="18.75" customHeight="1" x14ac:dyDescent="0.25">
      <c r="B40" s="919" t="s">
        <v>2028</v>
      </c>
      <c r="C40" s="921">
        <v>39</v>
      </c>
      <c r="D40" s="921">
        <v>9</v>
      </c>
      <c r="E40" s="986">
        <v>0</v>
      </c>
      <c r="F40" s="986">
        <v>32</v>
      </c>
      <c r="G40" s="987">
        <v>13</v>
      </c>
      <c r="H40" s="987">
        <v>3</v>
      </c>
      <c r="I40" s="988">
        <v>1</v>
      </c>
      <c r="J40" s="988">
        <v>1</v>
      </c>
      <c r="K40" s="988">
        <v>39</v>
      </c>
      <c r="L40" s="988">
        <v>7</v>
      </c>
      <c r="M40" s="215">
        <f t="shared" si="1"/>
        <v>48</v>
      </c>
    </row>
    <row r="41" spans="2:13" s="829" customFormat="1" ht="15.75" x14ac:dyDescent="0.25">
      <c r="B41" s="608" t="s">
        <v>143</v>
      </c>
      <c r="C41" s="156">
        <f>SUM(C8:C40)</f>
        <v>397</v>
      </c>
      <c r="D41" s="156">
        <f t="shared" ref="D41:L41" si="2">SUM(D8:D40)</f>
        <v>231</v>
      </c>
      <c r="E41" s="156">
        <f t="shared" si="2"/>
        <v>15</v>
      </c>
      <c r="F41" s="156">
        <f t="shared" si="2"/>
        <v>321</v>
      </c>
      <c r="G41" s="156">
        <f t="shared" si="2"/>
        <v>213</v>
      </c>
      <c r="H41" s="156">
        <f t="shared" si="2"/>
        <v>81</v>
      </c>
      <c r="I41" s="156">
        <f t="shared" si="2"/>
        <v>14</v>
      </c>
      <c r="J41" s="156">
        <f t="shared" si="2"/>
        <v>17</v>
      </c>
      <c r="K41" s="156">
        <f t="shared" si="2"/>
        <v>369</v>
      </c>
      <c r="L41" s="156">
        <f t="shared" si="2"/>
        <v>230</v>
      </c>
      <c r="M41" s="156">
        <f>SUM(M8:M40)</f>
        <v>628</v>
      </c>
    </row>
    <row r="42" spans="2:13" ht="15.75" x14ac:dyDescent="0.25">
      <c r="B42" s="941" t="s">
        <v>1129</v>
      </c>
      <c r="C42" s="941"/>
      <c r="D42" s="941"/>
      <c r="E42" s="941"/>
      <c r="F42" s="941"/>
      <c r="G42" s="941"/>
      <c r="H42" s="941"/>
      <c r="I42" s="941"/>
      <c r="J42" s="941"/>
      <c r="K42" s="942"/>
      <c r="L42" s="942"/>
      <c r="M42" s="942"/>
    </row>
    <row r="43" spans="2:13" ht="15.75" x14ac:dyDescent="0.25">
      <c r="B43" s="2327" t="s">
        <v>1130</v>
      </c>
      <c r="C43" s="2327"/>
      <c r="D43" s="2327"/>
      <c r="E43" s="2327"/>
      <c r="F43" s="2327"/>
      <c r="G43" s="2327"/>
      <c r="H43" s="2327"/>
      <c r="I43" s="2327"/>
      <c r="J43" s="2327"/>
      <c r="K43" s="942"/>
      <c r="L43" s="942"/>
      <c r="M43" s="942"/>
    </row>
    <row r="44" spans="2:13" ht="15.75" x14ac:dyDescent="0.25"/>
    <row r="45" spans="2:13" ht="15.75" hidden="1" x14ac:dyDescent="0.25"/>
    <row r="46" spans="2:13" ht="15.75" hidden="1" x14ac:dyDescent="0.25"/>
  </sheetData>
  <sheetProtection formatCells="0" formatColumns="0" formatRows="0" insertColumns="0" insertRows="0" deleteColumns="0" deleteRows="0" sort="0"/>
  <mergeCells count="8">
    <mergeCell ref="B43:J43"/>
    <mergeCell ref="B1:M3"/>
    <mergeCell ref="B4:M4"/>
    <mergeCell ref="B6:B7"/>
    <mergeCell ref="C6:D6"/>
    <mergeCell ref="E6:H6"/>
    <mergeCell ref="I6:L6"/>
    <mergeCell ref="M6:M7"/>
  </mergeCells>
  <pageMargins left="0.7" right="0.7" top="0.75" bottom="0.75" header="0.3" footer="0.3"/>
  <pageSetup paperSize="9" orientation="portrait" r:id="rId1"/>
  <drawing r:id="rId2"/>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0-000000000000}">
  <sheetPr codeName="Hoja115"/>
  <dimension ref="A1:I50"/>
  <sheetViews>
    <sheetView showGridLines="0" zoomScaleNormal="100" workbookViewId="0">
      <pane xSplit="1" ySplit="7" topLeftCell="B42" activePane="bottomRight" state="frozen"/>
      <selection activeCell="I25" sqref="I25"/>
      <selection pane="topRight" activeCell="I25" sqref="I25"/>
      <selection pane="bottomLeft" activeCell="I25" sqref="I25"/>
      <selection pane="bottomRight" activeCell="H49" sqref="H49"/>
    </sheetView>
  </sheetViews>
  <sheetFormatPr baseColWidth="10" defaultColWidth="0" defaultRowHeight="15.75" zeroHeight="1" x14ac:dyDescent="0.25"/>
  <cols>
    <col min="1" max="1" width="5.5703125" style="567" customWidth="1"/>
    <col min="2" max="2" width="51.85546875" style="567" customWidth="1"/>
    <col min="3" max="3" width="17.140625" style="567" customWidth="1"/>
    <col min="4" max="6" width="15.140625" style="567" customWidth="1"/>
    <col min="7" max="7" width="17.140625" style="567" customWidth="1"/>
    <col min="8" max="8" width="18.28515625" style="829" customWidth="1"/>
    <col min="9" max="9" width="2.85546875" style="567" customWidth="1"/>
    <col min="10" max="16384" width="9.140625" style="567" hidden="1"/>
  </cols>
  <sheetData>
    <row r="1" spans="1:9" x14ac:dyDescent="0.25">
      <c r="B1" s="2297"/>
      <c r="C1" s="2298"/>
      <c r="D1" s="2298"/>
      <c r="E1" s="2298"/>
      <c r="F1" s="2298"/>
      <c r="G1" s="2298"/>
      <c r="H1" s="2299"/>
    </row>
    <row r="2" spans="1:9" x14ac:dyDescent="0.25">
      <c r="B2" s="2300"/>
      <c r="C2" s="2301"/>
      <c r="D2" s="2301"/>
      <c r="E2" s="2301"/>
      <c r="F2" s="2301"/>
      <c r="G2" s="2301"/>
      <c r="H2" s="2302"/>
    </row>
    <row r="3" spans="1:9" ht="16.5" thickBot="1" x14ac:dyDescent="0.3">
      <c r="B3" s="2303"/>
      <c r="C3" s="2304"/>
      <c r="D3" s="2304"/>
      <c r="E3" s="2304"/>
      <c r="F3" s="2304"/>
      <c r="G3" s="2304"/>
      <c r="H3" s="2305"/>
    </row>
    <row r="4" spans="1:9" ht="21.75" thickBot="1" x14ac:dyDescent="0.4">
      <c r="B4" s="2312" t="s">
        <v>3715</v>
      </c>
      <c r="C4" s="2313"/>
      <c r="D4" s="2313"/>
      <c r="E4" s="2313"/>
      <c r="F4" s="2313"/>
      <c r="G4" s="2313"/>
      <c r="H4" s="2314"/>
    </row>
    <row r="5" spans="1:9" s="568" customFormat="1" x14ac:dyDescent="0.25">
      <c r="B5" s="801"/>
      <c r="C5" s="801"/>
      <c r="D5" s="801"/>
      <c r="E5" s="801"/>
      <c r="F5" s="801"/>
      <c r="G5" s="801"/>
      <c r="H5" s="935"/>
    </row>
    <row r="6" spans="1:9" s="927" customFormat="1" ht="15.75" customHeight="1" x14ac:dyDescent="0.25">
      <c r="A6" s="940"/>
      <c r="B6" s="2061" t="s">
        <v>2799</v>
      </c>
      <c r="C6" s="2122" t="s">
        <v>1119</v>
      </c>
      <c r="D6" s="2122"/>
      <c r="E6" s="2122"/>
      <c r="F6" s="2122"/>
      <c r="G6" s="2122"/>
      <c r="H6" s="2122"/>
    </row>
    <row r="7" spans="1:9" s="927" customFormat="1" ht="31.5" x14ac:dyDescent="0.25">
      <c r="A7" s="940"/>
      <c r="B7" s="2061"/>
      <c r="C7" s="923" t="s">
        <v>1109</v>
      </c>
      <c r="D7" s="923" t="s">
        <v>1110</v>
      </c>
      <c r="E7" s="923" t="s">
        <v>1111</v>
      </c>
      <c r="F7" s="923" t="s">
        <v>277</v>
      </c>
      <c r="G7" s="923" t="s">
        <v>1120</v>
      </c>
      <c r="H7" s="608" t="s">
        <v>1121</v>
      </c>
    </row>
    <row r="8" spans="1:9" s="931" customFormat="1" ht="18.75" customHeight="1" x14ac:dyDescent="0.25">
      <c r="B8" s="943" t="s">
        <v>225</v>
      </c>
      <c r="C8" s="156">
        <f>SUM(C9:C10)</f>
        <v>96</v>
      </c>
      <c r="D8" s="156">
        <f t="shared" ref="D8:F8" si="0">SUM(D9:D10)</f>
        <v>11992</v>
      </c>
      <c r="E8" s="156">
        <f t="shared" si="0"/>
        <v>4428</v>
      </c>
      <c r="F8" s="156">
        <f t="shared" si="0"/>
        <v>1212</v>
      </c>
      <c r="G8" s="156">
        <f>SUM(C8:F8)</f>
        <v>17728</v>
      </c>
      <c r="H8" s="945">
        <f t="shared" ref="H8:H36" si="1">G8/$H$49</f>
        <v>24.622222222222224</v>
      </c>
      <c r="I8" s="928"/>
    </row>
    <row r="9" spans="1:9" s="931" customFormat="1" ht="18.75" customHeight="1" x14ac:dyDescent="0.25">
      <c r="B9" s="919" t="s">
        <v>1102</v>
      </c>
      <c r="C9" s="950">
        <v>96</v>
      </c>
      <c r="D9" s="950">
        <v>4848</v>
      </c>
      <c r="E9" s="950">
        <v>1232</v>
      </c>
      <c r="F9" s="950">
        <v>464</v>
      </c>
      <c r="G9" s="946">
        <f>SUM(C9:F9)</f>
        <v>6640</v>
      </c>
      <c r="H9" s="945">
        <f t="shared" si="1"/>
        <v>9.2222222222222214</v>
      </c>
    </row>
    <row r="10" spans="1:9" ht="18.75" customHeight="1" x14ac:dyDescent="0.25">
      <c r="B10" s="919" t="s">
        <v>1122</v>
      </c>
      <c r="C10" s="950" t="s">
        <v>563</v>
      </c>
      <c r="D10" s="950">
        <v>7144</v>
      </c>
      <c r="E10" s="950">
        <v>3196</v>
      </c>
      <c r="F10" s="950">
        <v>748</v>
      </c>
      <c r="G10" s="946">
        <f>SUM(C10:F10)</f>
        <v>11088</v>
      </c>
      <c r="H10" s="945">
        <f t="shared" si="1"/>
        <v>15.4</v>
      </c>
    </row>
    <row r="11" spans="1:9" s="829" customFormat="1" ht="18.75" customHeight="1" x14ac:dyDescent="0.25">
      <c r="B11" s="943" t="s">
        <v>576</v>
      </c>
      <c r="C11" s="156">
        <f>SUM(C12:C13)</f>
        <v>872</v>
      </c>
      <c r="D11" s="156">
        <f t="shared" ref="D11" si="2">SUM(D12:D13)</f>
        <v>4068</v>
      </c>
      <c r="E11" s="156">
        <f t="shared" ref="E11" si="3">SUM(E12:E13)</f>
        <v>1893</v>
      </c>
      <c r="F11" s="156">
        <f t="shared" ref="F11" si="4">SUM(F12:F13)</f>
        <v>400</v>
      </c>
      <c r="G11" s="156">
        <f t="shared" ref="G11:G47" si="5">SUM(C11:F11)</f>
        <v>7233</v>
      </c>
      <c r="H11" s="945">
        <f t="shared" si="1"/>
        <v>10.045833333333333</v>
      </c>
    </row>
    <row r="12" spans="1:9" ht="18.75" customHeight="1" x14ac:dyDescent="0.25">
      <c r="B12" s="919" t="s">
        <v>620</v>
      </c>
      <c r="C12" s="950">
        <v>208</v>
      </c>
      <c r="D12" s="950">
        <v>1152</v>
      </c>
      <c r="E12" s="950">
        <v>592</v>
      </c>
      <c r="F12" s="950">
        <v>160</v>
      </c>
      <c r="G12" s="946">
        <f t="shared" si="5"/>
        <v>2112</v>
      </c>
      <c r="H12" s="945">
        <f t="shared" si="1"/>
        <v>2.9333333333333331</v>
      </c>
    </row>
    <row r="13" spans="1:9" ht="18.75" customHeight="1" x14ac:dyDescent="0.25">
      <c r="B13" s="919" t="s">
        <v>621</v>
      </c>
      <c r="C13" s="950">
        <v>664</v>
      </c>
      <c r="D13" s="950">
        <v>2916</v>
      </c>
      <c r="E13" s="950">
        <v>1301</v>
      </c>
      <c r="F13" s="950">
        <v>240</v>
      </c>
      <c r="G13" s="946">
        <f t="shared" si="5"/>
        <v>5121</v>
      </c>
      <c r="H13" s="945">
        <f t="shared" si="1"/>
        <v>7.1124999999999998</v>
      </c>
    </row>
    <row r="14" spans="1:9" s="829" customFormat="1" ht="18.75" customHeight="1" x14ac:dyDescent="0.25">
      <c r="B14" s="943" t="s">
        <v>335</v>
      </c>
      <c r="C14" s="156">
        <f>SUM(C15:C16)</f>
        <v>0</v>
      </c>
      <c r="D14" s="156">
        <f t="shared" ref="D14" si="6">SUM(D15:D16)</f>
        <v>3066</v>
      </c>
      <c r="E14" s="156">
        <f t="shared" ref="E14" si="7">SUM(E15:E16)</f>
        <v>8052</v>
      </c>
      <c r="F14" s="156">
        <f t="shared" ref="F14" si="8">SUM(F15:F16)</f>
        <v>340</v>
      </c>
      <c r="G14" s="156">
        <f t="shared" si="5"/>
        <v>11458</v>
      </c>
      <c r="H14" s="945">
        <f t="shared" si="1"/>
        <v>15.91388888888889</v>
      </c>
    </row>
    <row r="15" spans="1:9" ht="18.75" customHeight="1" x14ac:dyDescent="0.25">
      <c r="B15" s="919" t="s">
        <v>863</v>
      </c>
      <c r="C15" s="950" t="s">
        <v>563</v>
      </c>
      <c r="D15" s="950">
        <v>1824</v>
      </c>
      <c r="E15" s="950">
        <v>7668</v>
      </c>
      <c r="F15" s="950">
        <v>192</v>
      </c>
      <c r="G15" s="946">
        <f t="shared" si="5"/>
        <v>9684</v>
      </c>
      <c r="H15" s="945">
        <f t="shared" si="1"/>
        <v>13.45</v>
      </c>
    </row>
    <row r="16" spans="1:9" ht="18.75" customHeight="1" x14ac:dyDescent="0.25">
      <c r="B16" s="919" t="s">
        <v>1123</v>
      </c>
      <c r="C16" s="950" t="s">
        <v>563</v>
      </c>
      <c r="D16" s="950">
        <v>1242</v>
      </c>
      <c r="E16" s="950">
        <v>384</v>
      </c>
      <c r="F16" s="950">
        <v>148</v>
      </c>
      <c r="G16" s="946">
        <f t="shared" si="5"/>
        <v>1774</v>
      </c>
      <c r="H16" s="945">
        <f t="shared" si="1"/>
        <v>2.463888888888889</v>
      </c>
    </row>
    <row r="17" spans="2:9" s="829" customFormat="1" ht="18.75" customHeight="1" x14ac:dyDescent="0.25">
      <c r="B17" s="943" t="s">
        <v>2800</v>
      </c>
      <c r="C17" s="156">
        <f>SUM(C18:C23)</f>
        <v>256</v>
      </c>
      <c r="D17" s="156">
        <f>SUM(D18:D23)</f>
        <v>5716</v>
      </c>
      <c r="E17" s="156">
        <f>SUM(E18:E23)</f>
        <v>6946</v>
      </c>
      <c r="F17" s="156">
        <f>SUM(F18:F23)</f>
        <v>0</v>
      </c>
      <c r="G17" s="156">
        <f t="shared" si="5"/>
        <v>12918</v>
      </c>
      <c r="H17" s="945">
        <f t="shared" si="1"/>
        <v>17.941666666666666</v>
      </c>
    </row>
    <row r="18" spans="2:9" ht="18.75" customHeight="1" x14ac:dyDescent="0.25">
      <c r="B18" s="919" t="s">
        <v>1124</v>
      </c>
      <c r="C18" s="950" t="s">
        <v>563</v>
      </c>
      <c r="D18" s="950">
        <v>3050</v>
      </c>
      <c r="E18" s="950">
        <v>3353</v>
      </c>
      <c r="F18" s="950" t="s">
        <v>563</v>
      </c>
      <c r="G18" s="946">
        <f t="shared" si="5"/>
        <v>6403</v>
      </c>
      <c r="H18" s="945">
        <f t="shared" si="1"/>
        <v>8.8930555555555557</v>
      </c>
    </row>
    <row r="19" spans="2:9" ht="18.75" customHeight="1" x14ac:dyDescent="0.25">
      <c r="B19" s="919" t="s">
        <v>3714</v>
      </c>
      <c r="C19" s="950" t="s">
        <v>563</v>
      </c>
      <c r="D19" s="950">
        <v>336</v>
      </c>
      <c r="E19" s="950">
        <v>192</v>
      </c>
      <c r="F19" s="950" t="s">
        <v>563</v>
      </c>
      <c r="G19" s="946">
        <f t="shared" si="5"/>
        <v>528</v>
      </c>
      <c r="H19" s="945">
        <f t="shared" si="1"/>
        <v>0.73333333333333328</v>
      </c>
    </row>
    <row r="20" spans="2:9" ht="18.75" customHeight="1" x14ac:dyDescent="0.25">
      <c r="B20" s="919" t="s">
        <v>1125</v>
      </c>
      <c r="C20" s="950">
        <v>256</v>
      </c>
      <c r="D20" s="950">
        <v>836</v>
      </c>
      <c r="E20" s="950">
        <v>2442</v>
      </c>
      <c r="F20" s="950"/>
      <c r="G20" s="946">
        <f t="shared" si="5"/>
        <v>3534</v>
      </c>
      <c r="H20" s="945">
        <f t="shared" si="1"/>
        <v>4.9083333333333332</v>
      </c>
    </row>
    <row r="21" spans="2:9" ht="18.75" customHeight="1" x14ac:dyDescent="0.25">
      <c r="B21" s="919" t="s">
        <v>399</v>
      </c>
      <c r="C21" s="950" t="s">
        <v>563</v>
      </c>
      <c r="D21" s="950">
        <v>886</v>
      </c>
      <c r="E21" s="950">
        <v>544</v>
      </c>
      <c r="F21" s="950"/>
      <c r="G21" s="946">
        <f t="shared" si="5"/>
        <v>1430</v>
      </c>
      <c r="H21" s="945">
        <f t="shared" si="1"/>
        <v>1.9861111111111112</v>
      </c>
    </row>
    <row r="22" spans="2:9" ht="18.75" customHeight="1" x14ac:dyDescent="0.25">
      <c r="B22" s="919" t="s">
        <v>864</v>
      </c>
      <c r="C22" s="950"/>
      <c r="D22" s="950">
        <v>412</v>
      </c>
      <c r="E22" s="950">
        <v>206</v>
      </c>
      <c r="F22" s="950"/>
      <c r="G22" s="946">
        <f t="shared" si="5"/>
        <v>618</v>
      </c>
      <c r="H22" s="945">
        <f t="shared" si="1"/>
        <v>0.85833333333333328</v>
      </c>
    </row>
    <row r="23" spans="2:9" ht="18.75" customHeight="1" x14ac:dyDescent="0.25">
      <c r="B23" s="919" t="s">
        <v>1126</v>
      </c>
      <c r="C23" s="950"/>
      <c r="D23" s="950">
        <v>196</v>
      </c>
      <c r="E23" s="950">
        <v>209</v>
      </c>
      <c r="F23" s="950"/>
      <c r="G23" s="946">
        <f t="shared" si="5"/>
        <v>405</v>
      </c>
      <c r="H23" s="945">
        <f t="shared" si="1"/>
        <v>0.5625</v>
      </c>
    </row>
    <row r="24" spans="2:9" s="829" customFormat="1" ht="18.75" customHeight="1" x14ac:dyDescent="0.25">
      <c r="B24" s="943" t="s">
        <v>2801</v>
      </c>
      <c r="C24" s="156">
        <f>SUM(C25:C32)</f>
        <v>0</v>
      </c>
      <c r="D24" s="156">
        <f t="shared" ref="D24:G24" si="9">SUM(D25:D32)</f>
        <v>2776</v>
      </c>
      <c r="E24" s="156">
        <f t="shared" si="9"/>
        <v>3440</v>
      </c>
      <c r="F24" s="156">
        <f t="shared" si="9"/>
        <v>3840</v>
      </c>
      <c r="G24" s="156">
        <f t="shared" si="9"/>
        <v>10056</v>
      </c>
      <c r="H24" s="945">
        <f t="shared" si="1"/>
        <v>13.966666666666667</v>
      </c>
    </row>
    <row r="25" spans="2:9" ht="18.75" customHeight="1" x14ac:dyDescent="0.25">
      <c r="B25" s="919" t="s">
        <v>1103</v>
      </c>
      <c r="C25" s="950"/>
      <c r="D25" s="950">
        <v>1912</v>
      </c>
      <c r="E25" s="950">
        <v>1904</v>
      </c>
      <c r="F25" s="950">
        <v>3052</v>
      </c>
      <c r="G25" s="946">
        <f t="shared" si="5"/>
        <v>6868</v>
      </c>
      <c r="H25" s="945">
        <f t="shared" si="1"/>
        <v>9.5388888888888896</v>
      </c>
      <c r="I25" s="808"/>
    </row>
    <row r="26" spans="2:9" ht="18.75" customHeight="1" x14ac:dyDescent="0.25">
      <c r="B26" s="919" t="s">
        <v>822</v>
      </c>
      <c r="C26" s="950"/>
      <c r="D26" s="950" t="s">
        <v>563</v>
      </c>
      <c r="E26" s="950">
        <v>1072</v>
      </c>
      <c r="F26" s="950" t="s">
        <v>563</v>
      </c>
      <c r="G26" s="946">
        <f t="shared" si="5"/>
        <v>1072</v>
      </c>
      <c r="H26" s="945">
        <f t="shared" si="1"/>
        <v>1.4888888888888889</v>
      </c>
    </row>
    <row r="27" spans="2:9" ht="18.75" customHeight="1" x14ac:dyDescent="0.25">
      <c r="B27" s="919" t="s">
        <v>414</v>
      </c>
      <c r="C27" s="950"/>
      <c r="D27" s="950">
        <v>176</v>
      </c>
      <c r="E27" s="950">
        <v>316</v>
      </c>
      <c r="F27" s="950"/>
      <c r="G27" s="946">
        <f t="shared" si="5"/>
        <v>492</v>
      </c>
      <c r="H27" s="945">
        <f t="shared" si="1"/>
        <v>0.68333333333333335</v>
      </c>
    </row>
    <row r="28" spans="2:9" ht="18.75" customHeight="1" x14ac:dyDescent="0.25">
      <c r="B28" s="919" t="s">
        <v>2030</v>
      </c>
      <c r="C28" s="950"/>
      <c r="D28" s="950" t="s">
        <v>563</v>
      </c>
      <c r="E28" s="950" t="s">
        <v>563</v>
      </c>
      <c r="F28" s="950">
        <v>224</v>
      </c>
      <c r="G28" s="946">
        <f t="shared" si="5"/>
        <v>224</v>
      </c>
      <c r="H28" s="945">
        <f t="shared" si="1"/>
        <v>0.31111111111111112</v>
      </c>
      <c r="I28" s="808"/>
    </row>
    <row r="29" spans="2:9" ht="18.75" customHeight="1" x14ac:dyDescent="0.25">
      <c r="B29" s="919" t="s">
        <v>415</v>
      </c>
      <c r="C29" s="950"/>
      <c r="D29" s="950">
        <v>416</v>
      </c>
      <c r="E29" s="950" t="s">
        <v>563</v>
      </c>
      <c r="F29" s="950">
        <v>208</v>
      </c>
      <c r="G29" s="946">
        <f t="shared" si="5"/>
        <v>624</v>
      </c>
      <c r="H29" s="945">
        <f t="shared" si="1"/>
        <v>0.8666666666666667</v>
      </c>
    </row>
    <row r="30" spans="2:9" ht="18.75" customHeight="1" x14ac:dyDescent="0.25">
      <c r="B30" s="919" t="s">
        <v>1966</v>
      </c>
      <c r="C30" s="950"/>
      <c r="D30" s="950">
        <v>272</v>
      </c>
      <c r="E30" s="950">
        <v>148</v>
      </c>
      <c r="F30" s="950">
        <v>132</v>
      </c>
      <c r="G30" s="946">
        <f t="shared" si="5"/>
        <v>552</v>
      </c>
      <c r="H30" s="945">
        <f t="shared" si="1"/>
        <v>0.76666666666666672</v>
      </c>
    </row>
    <row r="31" spans="2:9" ht="18.75" customHeight="1" x14ac:dyDescent="0.25">
      <c r="B31" s="919" t="s">
        <v>1967</v>
      </c>
      <c r="C31" s="950"/>
      <c r="D31" s="950" t="s">
        <v>563</v>
      </c>
      <c r="E31" s="950" t="s">
        <v>563</v>
      </c>
      <c r="F31" s="950">
        <v>224</v>
      </c>
      <c r="G31" s="946">
        <f t="shared" si="5"/>
        <v>224</v>
      </c>
      <c r="H31" s="945">
        <f t="shared" si="1"/>
        <v>0.31111111111111112</v>
      </c>
    </row>
    <row r="32" spans="2:9" s="829" customFormat="1" ht="18.75" customHeight="1" x14ac:dyDescent="0.25">
      <c r="B32" s="919" t="s">
        <v>2294</v>
      </c>
      <c r="C32" s="950"/>
      <c r="D32" s="950"/>
      <c r="E32" s="950"/>
      <c r="F32" s="950"/>
      <c r="G32" s="946">
        <f t="shared" si="5"/>
        <v>0</v>
      </c>
      <c r="H32" s="945">
        <f t="shared" si="1"/>
        <v>0</v>
      </c>
    </row>
    <row r="33" spans="2:8" ht="18.75" customHeight="1" x14ac:dyDescent="0.25">
      <c r="B33" s="943" t="s">
        <v>570</v>
      </c>
      <c r="C33" s="156">
        <f>SUM(C34:C42)</f>
        <v>496</v>
      </c>
      <c r="D33" s="156">
        <f t="shared" ref="D33:F33" si="10">SUM(D34:D42)</f>
        <v>25278</v>
      </c>
      <c r="E33" s="156">
        <f t="shared" si="10"/>
        <v>9871</v>
      </c>
      <c r="F33" s="156">
        <f t="shared" si="10"/>
        <v>7006</v>
      </c>
      <c r="G33" s="156">
        <f t="shared" si="5"/>
        <v>42651</v>
      </c>
      <c r="H33" s="945">
        <f t="shared" si="1"/>
        <v>59.237499999999997</v>
      </c>
    </row>
    <row r="34" spans="2:8" ht="18.75" customHeight="1" x14ac:dyDescent="0.25">
      <c r="B34" s="919" t="s">
        <v>2032</v>
      </c>
      <c r="C34" s="950"/>
      <c r="D34" s="950">
        <v>2488</v>
      </c>
      <c r="E34" s="950">
        <v>1456</v>
      </c>
      <c r="F34" s="950">
        <v>544</v>
      </c>
      <c r="G34" s="946">
        <f t="shared" si="5"/>
        <v>4488</v>
      </c>
      <c r="H34" s="945">
        <f t="shared" si="1"/>
        <v>6.2333333333333334</v>
      </c>
    </row>
    <row r="35" spans="2:8" ht="18.75" customHeight="1" x14ac:dyDescent="0.25">
      <c r="B35" s="919" t="s">
        <v>3706</v>
      </c>
      <c r="C35" s="950"/>
      <c r="D35" s="950"/>
      <c r="E35" s="950"/>
      <c r="F35" s="950"/>
      <c r="G35" s="946">
        <f t="shared" si="5"/>
        <v>0</v>
      </c>
      <c r="H35" s="945">
        <f t="shared" si="1"/>
        <v>0</v>
      </c>
    </row>
    <row r="36" spans="2:8" ht="18.75" customHeight="1" x14ac:dyDescent="0.25">
      <c r="B36" s="919" t="s">
        <v>2034</v>
      </c>
      <c r="C36" s="950"/>
      <c r="D36" s="950">
        <v>5136</v>
      </c>
      <c r="E36" s="950">
        <v>2580</v>
      </c>
      <c r="F36" s="950">
        <v>1076</v>
      </c>
      <c r="G36" s="946">
        <f t="shared" si="5"/>
        <v>8792</v>
      </c>
      <c r="H36" s="945">
        <f t="shared" si="1"/>
        <v>12.21111111111111</v>
      </c>
    </row>
    <row r="37" spans="2:8" ht="18.75" customHeight="1" x14ac:dyDescent="0.25">
      <c r="B37" s="919" t="s">
        <v>2033</v>
      </c>
      <c r="C37" s="950"/>
      <c r="D37" s="950">
        <v>1026</v>
      </c>
      <c r="E37" s="950">
        <v>603</v>
      </c>
      <c r="F37" s="950">
        <v>2062</v>
      </c>
      <c r="G37" s="946"/>
      <c r="H37" s="945"/>
    </row>
    <row r="38" spans="2:8" ht="18.75" customHeight="1" x14ac:dyDescent="0.25">
      <c r="B38" s="919" t="s">
        <v>1104</v>
      </c>
      <c r="C38" s="950"/>
      <c r="D38" s="950">
        <v>3176</v>
      </c>
      <c r="E38" s="950">
        <v>1260</v>
      </c>
      <c r="F38" s="950">
        <v>288</v>
      </c>
      <c r="G38" s="946">
        <f t="shared" si="5"/>
        <v>4724</v>
      </c>
      <c r="H38" s="945">
        <f t="shared" ref="H38:H47" si="11">G38/$H$49</f>
        <v>6.5611111111111109</v>
      </c>
    </row>
    <row r="39" spans="2:8" ht="18.75" customHeight="1" x14ac:dyDescent="0.25">
      <c r="B39" s="919" t="s">
        <v>1968</v>
      </c>
      <c r="C39" s="950"/>
      <c r="D39" s="950">
        <v>2728</v>
      </c>
      <c r="E39" s="950">
        <v>2084</v>
      </c>
      <c r="F39" s="950">
        <v>252</v>
      </c>
      <c r="G39" s="946">
        <f t="shared" si="5"/>
        <v>5064</v>
      </c>
      <c r="H39" s="945">
        <f t="shared" si="11"/>
        <v>7.0333333333333332</v>
      </c>
    </row>
    <row r="40" spans="2:8" ht="18.75" customHeight="1" x14ac:dyDescent="0.25">
      <c r="B40" s="919" t="s">
        <v>2031</v>
      </c>
      <c r="C40" s="950">
        <v>128</v>
      </c>
      <c r="D40" s="950">
        <v>6308</v>
      </c>
      <c r="E40" s="950">
        <v>920</v>
      </c>
      <c r="F40" s="950">
        <v>2624</v>
      </c>
      <c r="G40" s="946">
        <f t="shared" si="5"/>
        <v>9980</v>
      </c>
      <c r="H40" s="945">
        <f t="shared" si="11"/>
        <v>13.861111111111111</v>
      </c>
    </row>
    <row r="41" spans="2:8" ht="18.75" customHeight="1" x14ac:dyDescent="0.25">
      <c r="B41" s="919" t="s">
        <v>472</v>
      </c>
      <c r="C41" s="950" t="s">
        <v>563</v>
      </c>
      <c r="D41" s="950">
        <v>1800</v>
      </c>
      <c r="E41" s="950">
        <v>472</v>
      </c>
      <c r="F41" s="950" t="s">
        <v>563</v>
      </c>
      <c r="G41" s="946">
        <f t="shared" si="5"/>
        <v>2272</v>
      </c>
      <c r="H41" s="945">
        <f t="shared" si="11"/>
        <v>3.1555555555555554</v>
      </c>
    </row>
    <row r="42" spans="2:8" s="829" customFormat="1" ht="18.75" customHeight="1" x14ac:dyDescent="0.25">
      <c r="B42" s="919" t="s">
        <v>2029</v>
      </c>
      <c r="C42" s="950">
        <v>368</v>
      </c>
      <c r="D42" s="950">
        <v>2616</v>
      </c>
      <c r="E42" s="950">
        <v>496</v>
      </c>
      <c r="F42" s="950">
        <v>160</v>
      </c>
      <c r="G42" s="946">
        <f t="shared" si="5"/>
        <v>3640</v>
      </c>
      <c r="H42" s="945">
        <f t="shared" si="11"/>
        <v>5.0555555555555554</v>
      </c>
    </row>
    <row r="43" spans="2:8" ht="18.75" customHeight="1" x14ac:dyDescent="0.25">
      <c r="B43" s="943" t="s">
        <v>251</v>
      </c>
      <c r="C43" s="156">
        <f>SUM(C44:C47)</f>
        <v>224</v>
      </c>
      <c r="D43" s="156">
        <f t="shared" ref="D43:F43" si="12">SUM(D44:D47)</f>
        <v>9090</v>
      </c>
      <c r="E43" s="156">
        <f t="shared" si="12"/>
        <v>14092</v>
      </c>
      <c r="F43" s="156">
        <f t="shared" si="12"/>
        <v>3272</v>
      </c>
      <c r="G43" s="156">
        <f t="shared" si="5"/>
        <v>26678</v>
      </c>
      <c r="H43" s="945">
        <f t="shared" si="11"/>
        <v>37.052777777777777</v>
      </c>
    </row>
    <row r="44" spans="2:8" ht="18.75" customHeight="1" x14ac:dyDescent="0.25">
      <c r="B44" s="919" t="s">
        <v>817</v>
      </c>
      <c r="C44" s="951">
        <v>224</v>
      </c>
      <c r="D44" s="951">
        <v>1392</v>
      </c>
      <c r="E44" s="951">
        <v>5090</v>
      </c>
      <c r="F44" s="951">
        <v>2032</v>
      </c>
      <c r="G44" s="946">
        <f t="shared" si="5"/>
        <v>8738</v>
      </c>
      <c r="H44" s="945">
        <f t="shared" si="11"/>
        <v>12.136111111111111</v>
      </c>
    </row>
    <row r="45" spans="2:8" ht="18.75" customHeight="1" x14ac:dyDescent="0.25">
      <c r="B45" s="919" t="s">
        <v>2295</v>
      </c>
      <c r="C45" s="951"/>
      <c r="D45" s="951">
        <v>1290</v>
      </c>
      <c r="E45" s="951">
        <v>230</v>
      </c>
      <c r="F45" s="951">
        <v>628</v>
      </c>
      <c r="G45" s="946">
        <f t="shared" si="5"/>
        <v>2148</v>
      </c>
      <c r="H45" s="945">
        <f t="shared" si="11"/>
        <v>2.9833333333333334</v>
      </c>
    </row>
    <row r="46" spans="2:8" ht="18.75" customHeight="1" x14ac:dyDescent="0.25">
      <c r="B46" s="919" t="s">
        <v>2296</v>
      </c>
      <c r="C46" s="951"/>
      <c r="D46" s="951">
        <v>5706</v>
      </c>
      <c r="E46" s="951">
        <v>8436</v>
      </c>
      <c r="F46" s="951">
        <v>612</v>
      </c>
      <c r="G46" s="946">
        <f t="shared" si="5"/>
        <v>14754</v>
      </c>
      <c r="H46" s="945">
        <f t="shared" si="11"/>
        <v>20.491666666666667</v>
      </c>
    </row>
    <row r="47" spans="2:8" s="829" customFormat="1" x14ac:dyDescent="0.25">
      <c r="B47" s="919" t="s">
        <v>2037</v>
      </c>
      <c r="C47" s="951"/>
      <c r="D47" s="951">
        <v>702</v>
      </c>
      <c r="E47" s="951">
        <v>336</v>
      </c>
      <c r="F47" s="951"/>
      <c r="G47" s="946">
        <f t="shared" si="5"/>
        <v>1038</v>
      </c>
      <c r="H47" s="945">
        <f t="shared" si="11"/>
        <v>1.4416666666666667</v>
      </c>
    </row>
    <row r="48" spans="2:8" x14ac:dyDescent="0.25">
      <c r="B48" s="608" t="s">
        <v>143</v>
      </c>
      <c r="C48" s="156">
        <f>C8+C11+C14+C17+C24+C33+C43</f>
        <v>1944</v>
      </c>
      <c r="D48" s="156">
        <f>D8+D11+D14+D17+D24+D33+D43</f>
        <v>61986</v>
      </c>
      <c r="E48" s="156">
        <f>E8+E11+E14+E17+E24+E33+E43</f>
        <v>48722</v>
      </c>
      <c r="F48" s="156">
        <f>F8+F11+F14+F17+F24+F33+F43</f>
        <v>16070</v>
      </c>
      <c r="G48" s="156">
        <f>G8+G11+G14+G17+G24+G33+G43</f>
        <v>128722</v>
      </c>
      <c r="H48" s="945">
        <f>H8+H11+H17+H24+H33+H43+H14</f>
        <v>178.78055555555557</v>
      </c>
    </row>
    <row r="49" spans="2:8" x14ac:dyDescent="0.25">
      <c r="B49" s="941" t="s">
        <v>1129</v>
      </c>
      <c r="C49" s="947">
        <f>IFERROR(C48/$H$49,0)</f>
        <v>2.7</v>
      </c>
      <c r="D49" s="947">
        <f t="shared" ref="D49:G49" si="13">IFERROR(D48/$H$49,0)</f>
        <v>86.091666666666669</v>
      </c>
      <c r="E49" s="947">
        <f t="shared" si="13"/>
        <v>67.669444444444451</v>
      </c>
      <c r="F49" s="947">
        <f t="shared" si="13"/>
        <v>22.319444444444443</v>
      </c>
      <c r="G49" s="947">
        <f t="shared" si="13"/>
        <v>178.78055555555557</v>
      </c>
      <c r="H49" s="948">
        <v>720</v>
      </c>
    </row>
    <row r="50" spans="2:8" x14ac:dyDescent="0.25">
      <c r="B50" s="2327" t="s">
        <v>1130</v>
      </c>
      <c r="C50" s="2327"/>
      <c r="D50" s="2327"/>
      <c r="E50" s="942"/>
      <c r="F50" s="942"/>
      <c r="G50" s="942"/>
      <c r="H50" s="944"/>
    </row>
  </sheetData>
  <sheetProtection formatCells="0" formatColumns="0" formatRows="0" insertColumns="0" insertRows="0" deleteColumns="0" deleteRows="0" sort="0"/>
  <mergeCells count="5">
    <mergeCell ref="B50:D50"/>
    <mergeCell ref="B4:H4"/>
    <mergeCell ref="B6:B7"/>
    <mergeCell ref="C6:H6"/>
    <mergeCell ref="B1:H3"/>
  </mergeCells>
  <pageMargins left="0.7" right="0.7" top="0.75" bottom="0.75" header="0.3" footer="0.3"/>
  <pageSetup paperSize="9" orientation="portrait" r:id="rId1"/>
  <drawing r:id="rId2"/>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700-000000000000}">
  <sheetPr codeName="Hoja116"/>
  <dimension ref="A1:XFB50"/>
  <sheetViews>
    <sheetView showGridLines="0" zoomScaleNormal="100" workbookViewId="0">
      <pane xSplit="1" ySplit="7" topLeftCell="B42" activePane="bottomRight" state="frozen"/>
      <selection activeCell="I25" sqref="I25"/>
      <selection pane="topRight" activeCell="I25" sqref="I25"/>
      <selection pane="bottomLeft" activeCell="I25" sqref="I25"/>
      <selection pane="bottomRight" activeCell="B4" sqref="B4:H4"/>
    </sheetView>
  </sheetViews>
  <sheetFormatPr baseColWidth="10" defaultColWidth="0" defaultRowHeight="15.75" x14ac:dyDescent="0.25"/>
  <cols>
    <col min="1" max="1" width="5.5703125" style="567" customWidth="1"/>
    <col min="2" max="2" width="51.85546875" style="567" customWidth="1"/>
    <col min="3" max="3" width="17.140625" style="567" customWidth="1"/>
    <col min="4" max="6" width="15.140625" style="567" customWidth="1"/>
    <col min="7" max="7" width="17.140625" style="567" customWidth="1"/>
    <col min="8" max="8" width="18.28515625" style="829" customWidth="1"/>
    <col min="9" max="9" width="2.85546875" style="567" customWidth="1"/>
    <col min="10" max="16384" width="9.140625" style="567" hidden="1"/>
  </cols>
  <sheetData>
    <row r="1" spans="2:16382" x14ac:dyDescent="0.25">
      <c r="B1" s="2297"/>
      <c r="C1" s="2298"/>
      <c r="D1" s="2298"/>
      <c r="E1" s="2298"/>
      <c r="F1" s="2298"/>
      <c r="G1" s="2298"/>
      <c r="H1" s="2299"/>
    </row>
    <row r="2" spans="2:16382" x14ac:dyDescent="0.25">
      <c r="B2" s="2300"/>
      <c r="C2" s="2301"/>
      <c r="D2" s="2301"/>
      <c r="E2" s="2301"/>
      <c r="F2" s="2301"/>
      <c r="G2" s="2301"/>
      <c r="H2" s="2302"/>
    </row>
    <row r="3" spans="2:16382" ht="16.5" thickBot="1" x14ac:dyDescent="0.3">
      <c r="B3" s="2303"/>
      <c r="C3" s="2304"/>
      <c r="D3" s="2304"/>
      <c r="E3" s="2304"/>
      <c r="F3" s="2304"/>
      <c r="G3" s="2304"/>
      <c r="H3" s="2305"/>
    </row>
    <row r="4" spans="2:16382" ht="21.75" thickBot="1" x14ac:dyDescent="0.4">
      <c r="B4" s="2312" t="s">
        <v>2042</v>
      </c>
      <c r="C4" s="2313"/>
      <c r="D4" s="2313"/>
      <c r="E4" s="2313"/>
      <c r="F4" s="2313"/>
      <c r="G4" s="2313"/>
      <c r="H4" s="2314"/>
    </row>
    <row r="5" spans="2:16382" s="568" customFormat="1" x14ac:dyDescent="0.25">
      <c r="B5" s="801"/>
      <c r="C5" s="801"/>
      <c r="D5" s="801"/>
      <c r="E5" s="801"/>
      <c r="F5" s="801"/>
      <c r="G5" s="801"/>
      <c r="H5" s="935"/>
    </row>
    <row r="6" spans="2:16382" s="927" customFormat="1" ht="15.75" customHeight="1" x14ac:dyDescent="0.25">
      <c r="B6" s="2331" t="s">
        <v>2793</v>
      </c>
      <c r="C6" s="2122" t="s">
        <v>1119</v>
      </c>
      <c r="D6" s="2122"/>
      <c r="E6" s="2122"/>
      <c r="F6" s="2122"/>
      <c r="G6" s="2122"/>
      <c r="H6" s="2122"/>
    </row>
    <row r="7" spans="2:16382" s="927" customFormat="1" ht="31.5" x14ac:dyDescent="0.25">
      <c r="B7" s="2331"/>
      <c r="C7" s="608" t="s">
        <v>1109</v>
      </c>
      <c r="D7" s="608" t="s">
        <v>1110</v>
      </c>
      <c r="E7" s="608" t="s">
        <v>1111</v>
      </c>
      <c r="F7" s="608" t="s">
        <v>277</v>
      </c>
      <c r="G7" s="608" t="s">
        <v>1120</v>
      </c>
      <c r="H7" s="608" t="s">
        <v>2802</v>
      </c>
    </row>
    <row r="8" spans="2:16382" s="931" customFormat="1" ht="18.75" customHeight="1" x14ac:dyDescent="0.25">
      <c r="B8" s="943" t="s">
        <v>225</v>
      </c>
      <c r="C8" s="156">
        <f>SUM(C9:C10)</f>
        <v>273</v>
      </c>
      <c r="D8" s="156">
        <f t="shared" ref="D8:F8" si="0">SUM(D9:D10)</f>
        <v>11850</v>
      </c>
      <c r="E8" s="156">
        <f t="shared" si="0"/>
        <v>3746</v>
      </c>
      <c r="F8" s="156">
        <f t="shared" si="0"/>
        <v>1190</v>
      </c>
      <c r="G8" s="156">
        <f>SUM(C8:F8)</f>
        <v>17059</v>
      </c>
      <c r="H8" s="945">
        <f t="shared" ref="H8:H48" si="1">G8/$H$49</f>
        <v>23.693055555555556</v>
      </c>
      <c r="I8" s="928"/>
      <c r="J8" s="928"/>
      <c r="K8" s="928"/>
      <c r="L8" s="928"/>
      <c r="M8" s="928"/>
      <c r="N8" s="928"/>
      <c r="O8" s="928"/>
      <c r="P8" s="928"/>
      <c r="Q8" s="928"/>
      <c r="R8" s="928"/>
      <c r="S8" s="928"/>
      <c r="T8" s="928"/>
      <c r="U8" s="928"/>
      <c r="V8" s="928"/>
      <c r="W8" s="928"/>
      <c r="X8" s="928"/>
      <c r="Y8" s="928"/>
      <c r="Z8" s="928"/>
      <c r="AA8" s="928"/>
      <c r="AB8" s="928"/>
      <c r="AC8" s="928"/>
      <c r="AD8" s="928"/>
      <c r="AE8" s="928"/>
      <c r="AF8" s="928"/>
      <c r="AG8" s="928"/>
      <c r="AH8" s="928"/>
      <c r="AI8" s="928"/>
      <c r="AJ8" s="928"/>
      <c r="AK8" s="928"/>
      <c r="AL8" s="928"/>
      <c r="AM8" s="928"/>
      <c r="AN8" s="928"/>
      <c r="AO8" s="928"/>
      <c r="AP8" s="928"/>
      <c r="AQ8" s="928"/>
      <c r="AR8" s="928"/>
      <c r="AS8" s="928"/>
      <c r="AT8" s="928"/>
      <c r="AU8" s="928"/>
      <c r="AV8" s="928"/>
      <c r="AW8" s="928"/>
      <c r="AX8" s="928"/>
      <c r="AY8" s="928"/>
      <c r="AZ8" s="928"/>
      <c r="BA8" s="928"/>
      <c r="BB8" s="928"/>
      <c r="BC8" s="928"/>
      <c r="BD8" s="928"/>
      <c r="BE8" s="928"/>
      <c r="BF8" s="928"/>
      <c r="BG8" s="928"/>
      <c r="BH8" s="928"/>
      <c r="BI8" s="928"/>
      <c r="BJ8" s="928"/>
      <c r="BK8" s="928"/>
      <c r="BL8" s="928"/>
      <c r="BM8" s="928"/>
      <c r="BN8" s="928"/>
      <c r="BO8" s="928"/>
      <c r="BP8" s="928"/>
      <c r="BQ8" s="928"/>
      <c r="BR8" s="928"/>
      <c r="BS8" s="928"/>
      <c r="BT8" s="928"/>
      <c r="BU8" s="928"/>
      <c r="BV8" s="928"/>
      <c r="BW8" s="928"/>
      <c r="BX8" s="928"/>
      <c r="BY8" s="928"/>
      <c r="BZ8" s="928"/>
      <c r="CA8" s="928"/>
      <c r="CB8" s="928"/>
      <c r="CC8" s="928"/>
      <c r="CD8" s="928"/>
      <c r="CE8" s="928"/>
      <c r="CF8" s="928"/>
      <c r="CG8" s="928"/>
      <c r="CH8" s="928"/>
      <c r="CI8" s="928"/>
      <c r="CJ8" s="928"/>
      <c r="CK8" s="928"/>
      <c r="CL8" s="928"/>
      <c r="CM8" s="928"/>
      <c r="CN8" s="928"/>
      <c r="CO8" s="928"/>
      <c r="CP8" s="928"/>
      <c r="CQ8" s="928"/>
      <c r="CR8" s="928"/>
      <c r="CS8" s="928"/>
      <c r="CT8" s="928"/>
      <c r="CU8" s="928"/>
      <c r="CV8" s="928"/>
      <c r="CW8" s="928"/>
      <c r="CX8" s="928"/>
      <c r="CY8" s="928"/>
      <c r="CZ8" s="928"/>
      <c r="DA8" s="928"/>
      <c r="DB8" s="928"/>
      <c r="DC8" s="928"/>
      <c r="DD8" s="928"/>
      <c r="DE8" s="928"/>
      <c r="DF8" s="928"/>
      <c r="DG8" s="928"/>
      <c r="DH8" s="928"/>
      <c r="DI8" s="928"/>
      <c r="DJ8" s="928"/>
      <c r="DK8" s="928"/>
      <c r="DL8" s="928"/>
      <c r="DM8" s="928"/>
      <c r="DN8" s="928"/>
      <c r="DO8" s="928"/>
      <c r="DP8" s="928"/>
      <c r="DQ8" s="928"/>
      <c r="DR8" s="928"/>
      <c r="DS8" s="928"/>
      <c r="DT8" s="928"/>
      <c r="DU8" s="928"/>
      <c r="DV8" s="928"/>
      <c r="DW8" s="928"/>
      <c r="DX8" s="928"/>
      <c r="DY8" s="928"/>
      <c r="DZ8" s="928"/>
      <c r="EA8" s="928"/>
      <c r="EB8" s="928"/>
      <c r="EC8" s="928"/>
      <c r="ED8" s="928"/>
      <c r="EE8" s="928"/>
      <c r="EF8" s="928"/>
      <c r="EG8" s="928"/>
      <c r="EH8" s="928"/>
      <c r="EI8" s="928"/>
      <c r="EJ8" s="928"/>
      <c r="EK8" s="928"/>
      <c r="EL8" s="928"/>
      <c r="EM8" s="928"/>
      <c r="EN8" s="928"/>
      <c r="EO8" s="928"/>
      <c r="EP8" s="928"/>
      <c r="EQ8" s="928"/>
      <c r="ER8" s="928"/>
      <c r="ES8" s="928"/>
      <c r="ET8" s="928"/>
      <c r="EU8" s="928"/>
      <c r="EV8" s="928"/>
      <c r="EW8" s="928"/>
      <c r="EX8" s="928"/>
      <c r="EY8" s="928"/>
      <c r="EZ8" s="928"/>
      <c r="FA8" s="928"/>
      <c r="FB8" s="928"/>
      <c r="FC8" s="928"/>
      <c r="FD8" s="928"/>
      <c r="FE8" s="928"/>
      <c r="FF8" s="928"/>
      <c r="FG8" s="928"/>
      <c r="FH8" s="928"/>
      <c r="FI8" s="928"/>
      <c r="FJ8" s="928"/>
      <c r="FK8" s="928"/>
      <c r="FL8" s="928"/>
      <c r="FM8" s="928"/>
      <c r="FN8" s="928"/>
      <c r="FO8" s="928"/>
      <c r="FP8" s="928"/>
      <c r="FQ8" s="928"/>
      <c r="FR8" s="928"/>
      <c r="FS8" s="928"/>
      <c r="FT8" s="928"/>
      <c r="FU8" s="928"/>
      <c r="FV8" s="928"/>
      <c r="FW8" s="928"/>
      <c r="FX8" s="928"/>
      <c r="FY8" s="928"/>
      <c r="FZ8" s="928"/>
      <c r="GA8" s="928"/>
      <c r="GB8" s="928"/>
      <c r="GC8" s="928"/>
      <c r="GD8" s="928"/>
      <c r="GE8" s="928"/>
      <c r="GF8" s="928"/>
      <c r="GG8" s="928"/>
      <c r="GH8" s="928"/>
      <c r="GI8" s="928"/>
      <c r="GJ8" s="928"/>
      <c r="GK8" s="928"/>
      <c r="GL8" s="928"/>
      <c r="GM8" s="928"/>
      <c r="GN8" s="928"/>
      <c r="GO8" s="928"/>
      <c r="GP8" s="928"/>
      <c r="GQ8" s="928"/>
      <c r="GR8" s="928"/>
      <c r="GS8" s="928"/>
      <c r="GT8" s="928"/>
      <c r="GU8" s="928"/>
      <c r="GV8" s="928"/>
      <c r="GW8" s="928"/>
      <c r="GX8" s="928"/>
      <c r="GY8" s="928"/>
      <c r="GZ8" s="928"/>
      <c r="HA8" s="928"/>
      <c r="HB8" s="928"/>
      <c r="HC8" s="928"/>
      <c r="HD8" s="928"/>
      <c r="HE8" s="928"/>
      <c r="HF8" s="928"/>
      <c r="HG8" s="928"/>
      <c r="HH8" s="928"/>
      <c r="HI8" s="928"/>
      <c r="HJ8" s="928"/>
      <c r="HK8" s="928"/>
      <c r="HL8" s="928"/>
      <c r="HM8" s="928"/>
      <c r="HN8" s="928"/>
      <c r="HO8" s="928"/>
      <c r="HP8" s="928"/>
      <c r="HQ8" s="928"/>
      <c r="HR8" s="928"/>
      <c r="HS8" s="928"/>
      <c r="HT8" s="928"/>
      <c r="HU8" s="928"/>
      <c r="HV8" s="928"/>
      <c r="HW8" s="928"/>
      <c r="HX8" s="928"/>
      <c r="HY8" s="928"/>
      <c r="HZ8" s="928"/>
      <c r="IA8" s="928"/>
      <c r="IB8" s="928"/>
      <c r="IC8" s="928"/>
      <c r="ID8" s="928"/>
      <c r="IE8" s="928"/>
      <c r="IF8" s="928"/>
      <c r="IG8" s="928"/>
      <c r="IH8" s="928"/>
      <c r="II8" s="928"/>
      <c r="IJ8" s="928"/>
      <c r="IK8" s="928"/>
      <c r="IL8" s="928"/>
      <c r="IM8" s="928"/>
      <c r="IN8" s="928"/>
      <c r="IO8" s="928"/>
      <c r="IP8" s="928"/>
      <c r="IQ8" s="928"/>
      <c r="IR8" s="928"/>
      <c r="IS8" s="928"/>
      <c r="IT8" s="928"/>
      <c r="IU8" s="928"/>
      <c r="IV8" s="928"/>
      <c r="IW8" s="928"/>
      <c r="IX8" s="928"/>
      <c r="IY8" s="928"/>
      <c r="IZ8" s="928"/>
      <c r="JA8" s="928"/>
      <c r="JB8" s="928"/>
      <c r="JC8" s="928"/>
      <c r="JD8" s="928"/>
      <c r="JE8" s="928"/>
      <c r="JF8" s="928"/>
      <c r="JG8" s="928"/>
      <c r="JH8" s="928"/>
      <c r="JI8" s="928"/>
      <c r="JJ8" s="928"/>
      <c r="JK8" s="928"/>
      <c r="JL8" s="928"/>
      <c r="JM8" s="928"/>
      <c r="JN8" s="928"/>
      <c r="JO8" s="928"/>
      <c r="JP8" s="928"/>
      <c r="JQ8" s="928"/>
      <c r="JR8" s="928"/>
      <c r="JS8" s="928"/>
      <c r="JT8" s="928"/>
      <c r="JU8" s="928"/>
      <c r="JV8" s="928"/>
      <c r="JW8" s="928"/>
      <c r="JX8" s="928"/>
      <c r="JY8" s="928"/>
      <c r="JZ8" s="928"/>
      <c r="KA8" s="928"/>
      <c r="KB8" s="928"/>
      <c r="KC8" s="928"/>
      <c r="KD8" s="928"/>
      <c r="KE8" s="928"/>
      <c r="KF8" s="928"/>
      <c r="KG8" s="928"/>
      <c r="KH8" s="928"/>
      <c r="KI8" s="928"/>
      <c r="KJ8" s="928"/>
      <c r="KK8" s="928"/>
      <c r="KL8" s="928"/>
      <c r="KM8" s="928"/>
      <c r="KN8" s="928"/>
      <c r="KO8" s="928"/>
      <c r="KP8" s="928"/>
      <c r="KQ8" s="928"/>
      <c r="KR8" s="928"/>
      <c r="KS8" s="928"/>
      <c r="KT8" s="928"/>
      <c r="KU8" s="928"/>
      <c r="KV8" s="928"/>
      <c r="KW8" s="928"/>
      <c r="KX8" s="928"/>
      <c r="KY8" s="928"/>
      <c r="KZ8" s="928"/>
      <c r="LA8" s="928"/>
      <c r="LB8" s="928"/>
      <c r="LC8" s="928"/>
      <c r="LD8" s="928"/>
      <c r="LE8" s="928"/>
      <c r="LF8" s="928"/>
      <c r="LG8" s="928"/>
      <c r="LH8" s="928"/>
      <c r="LI8" s="928"/>
      <c r="LJ8" s="928"/>
      <c r="LK8" s="928"/>
      <c r="LL8" s="928"/>
      <c r="LM8" s="928"/>
      <c r="LN8" s="928"/>
      <c r="LO8" s="928"/>
      <c r="LP8" s="928"/>
      <c r="LQ8" s="928"/>
      <c r="LR8" s="928"/>
      <c r="LS8" s="928"/>
      <c r="LT8" s="928"/>
      <c r="LU8" s="928"/>
      <c r="LV8" s="928"/>
      <c r="LW8" s="928"/>
      <c r="LX8" s="928"/>
      <c r="LY8" s="928"/>
      <c r="LZ8" s="928"/>
      <c r="MA8" s="928"/>
      <c r="MB8" s="928"/>
      <c r="MC8" s="928"/>
      <c r="MD8" s="928"/>
      <c r="ME8" s="928"/>
      <c r="MF8" s="928"/>
      <c r="MG8" s="928"/>
      <c r="MH8" s="928"/>
      <c r="MI8" s="928"/>
      <c r="MJ8" s="928"/>
      <c r="MK8" s="928"/>
      <c r="ML8" s="928"/>
      <c r="MM8" s="928"/>
      <c r="MN8" s="928"/>
      <c r="MO8" s="928"/>
      <c r="MP8" s="928"/>
      <c r="MQ8" s="928"/>
      <c r="MR8" s="928"/>
      <c r="MS8" s="928"/>
      <c r="MT8" s="928"/>
      <c r="MU8" s="928"/>
      <c r="MV8" s="928"/>
      <c r="MW8" s="928"/>
      <c r="MX8" s="928"/>
      <c r="MY8" s="928"/>
      <c r="MZ8" s="928"/>
      <c r="NA8" s="928"/>
      <c r="NB8" s="928"/>
      <c r="NC8" s="928"/>
      <c r="ND8" s="928"/>
      <c r="NE8" s="928"/>
      <c r="NF8" s="928"/>
      <c r="NG8" s="928"/>
      <c r="NH8" s="928"/>
      <c r="NI8" s="928"/>
      <c r="NJ8" s="928"/>
      <c r="NK8" s="928"/>
      <c r="NL8" s="928"/>
      <c r="NM8" s="928"/>
      <c r="NN8" s="928"/>
      <c r="NO8" s="928"/>
      <c r="NP8" s="928"/>
      <c r="NQ8" s="928"/>
      <c r="NR8" s="928"/>
      <c r="NS8" s="928"/>
      <c r="NT8" s="928"/>
      <c r="NU8" s="928"/>
      <c r="NV8" s="928"/>
      <c r="NW8" s="928"/>
      <c r="NX8" s="928"/>
      <c r="NY8" s="928"/>
      <c r="NZ8" s="928"/>
      <c r="OA8" s="928"/>
      <c r="OB8" s="928"/>
      <c r="OC8" s="928"/>
      <c r="OD8" s="928"/>
      <c r="OE8" s="928"/>
      <c r="OF8" s="928"/>
      <c r="OG8" s="928"/>
      <c r="OH8" s="928"/>
      <c r="OI8" s="928"/>
      <c r="OJ8" s="928"/>
      <c r="OK8" s="928"/>
      <c r="OL8" s="928"/>
      <c r="OM8" s="928"/>
      <c r="ON8" s="928"/>
      <c r="OO8" s="928"/>
      <c r="OP8" s="928"/>
      <c r="OQ8" s="928"/>
      <c r="OR8" s="928"/>
      <c r="OS8" s="928"/>
      <c r="OT8" s="928"/>
      <c r="OU8" s="928"/>
      <c r="OV8" s="928"/>
      <c r="OW8" s="928"/>
      <c r="OX8" s="928"/>
      <c r="OY8" s="928"/>
      <c r="OZ8" s="928"/>
      <c r="PA8" s="928"/>
      <c r="PB8" s="928"/>
      <c r="PC8" s="928"/>
      <c r="PD8" s="928"/>
      <c r="PE8" s="928"/>
      <c r="PF8" s="928"/>
      <c r="PG8" s="928"/>
      <c r="PH8" s="928"/>
      <c r="PI8" s="928"/>
      <c r="PJ8" s="928"/>
      <c r="PK8" s="928"/>
      <c r="PL8" s="928"/>
      <c r="PM8" s="928"/>
      <c r="PN8" s="928"/>
      <c r="PO8" s="928"/>
      <c r="PP8" s="928"/>
      <c r="PQ8" s="928"/>
      <c r="PR8" s="928"/>
      <c r="PS8" s="928"/>
      <c r="PT8" s="928"/>
      <c r="PU8" s="928"/>
      <c r="PV8" s="928"/>
      <c r="PW8" s="928"/>
      <c r="PX8" s="928"/>
      <c r="PY8" s="928"/>
      <c r="PZ8" s="928"/>
      <c r="QA8" s="928"/>
      <c r="QB8" s="928"/>
      <c r="QC8" s="928"/>
      <c r="QD8" s="928"/>
      <c r="QE8" s="928"/>
      <c r="QF8" s="928"/>
      <c r="QG8" s="928"/>
      <c r="QH8" s="928"/>
      <c r="QI8" s="928"/>
      <c r="QJ8" s="928"/>
      <c r="QK8" s="928"/>
      <c r="QL8" s="928"/>
      <c r="QM8" s="928"/>
      <c r="QN8" s="928"/>
      <c r="QO8" s="928"/>
      <c r="QP8" s="928"/>
      <c r="QQ8" s="928"/>
      <c r="QR8" s="928"/>
      <c r="QS8" s="928"/>
      <c r="QT8" s="928"/>
      <c r="QU8" s="928"/>
      <c r="QV8" s="928"/>
      <c r="QW8" s="928"/>
      <c r="QX8" s="928"/>
      <c r="QY8" s="928"/>
      <c r="QZ8" s="928"/>
      <c r="RA8" s="928"/>
      <c r="RB8" s="928"/>
      <c r="RC8" s="928"/>
      <c r="RD8" s="928"/>
      <c r="RE8" s="928"/>
      <c r="RF8" s="928"/>
      <c r="RG8" s="928"/>
      <c r="RH8" s="928"/>
      <c r="RI8" s="928"/>
      <c r="RJ8" s="928"/>
      <c r="RK8" s="928"/>
      <c r="RL8" s="928"/>
      <c r="RM8" s="928"/>
      <c r="RN8" s="928"/>
      <c r="RO8" s="928"/>
      <c r="RP8" s="928"/>
      <c r="RQ8" s="928"/>
      <c r="RR8" s="928"/>
      <c r="RS8" s="928"/>
      <c r="RT8" s="928"/>
      <c r="RU8" s="928"/>
      <c r="RV8" s="928"/>
      <c r="RW8" s="928"/>
      <c r="RX8" s="928"/>
      <c r="RY8" s="928"/>
      <c r="RZ8" s="928"/>
      <c r="SA8" s="928"/>
      <c r="SB8" s="928"/>
      <c r="SC8" s="928"/>
      <c r="SD8" s="928"/>
      <c r="SE8" s="928"/>
      <c r="SF8" s="928"/>
      <c r="SG8" s="928"/>
      <c r="SH8" s="928"/>
      <c r="SI8" s="928"/>
      <c r="SJ8" s="928"/>
      <c r="SK8" s="928"/>
      <c r="SL8" s="928"/>
      <c r="SM8" s="928"/>
      <c r="SN8" s="928"/>
      <c r="SO8" s="928"/>
      <c r="SP8" s="928"/>
      <c r="SQ8" s="928"/>
      <c r="SR8" s="928"/>
      <c r="SS8" s="928"/>
      <c r="ST8" s="928"/>
      <c r="SU8" s="928"/>
      <c r="SV8" s="928"/>
      <c r="SW8" s="928"/>
      <c r="SX8" s="928"/>
      <c r="SY8" s="928"/>
      <c r="SZ8" s="928"/>
      <c r="TA8" s="928"/>
      <c r="TB8" s="928"/>
      <c r="TC8" s="928"/>
      <c r="TD8" s="928"/>
      <c r="TE8" s="928"/>
      <c r="TF8" s="928"/>
      <c r="TG8" s="928"/>
      <c r="TH8" s="928"/>
      <c r="TI8" s="928"/>
      <c r="TJ8" s="928"/>
      <c r="TK8" s="928"/>
      <c r="TL8" s="928"/>
      <c r="TM8" s="928"/>
      <c r="TN8" s="928"/>
      <c r="TO8" s="928"/>
      <c r="TP8" s="928"/>
      <c r="TQ8" s="928"/>
      <c r="TR8" s="928"/>
      <c r="TS8" s="928"/>
      <c r="TT8" s="928"/>
      <c r="TU8" s="928"/>
      <c r="TV8" s="928"/>
      <c r="TW8" s="928"/>
      <c r="TX8" s="928"/>
      <c r="TY8" s="928"/>
      <c r="TZ8" s="928"/>
      <c r="UA8" s="928"/>
      <c r="UB8" s="928"/>
      <c r="UC8" s="928"/>
      <c r="UD8" s="928"/>
      <c r="UE8" s="928"/>
      <c r="UF8" s="928"/>
      <c r="UG8" s="928"/>
      <c r="UH8" s="928"/>
      <c r="UI8" s="928"/>
      <c r="UJ8" s="928"/>
      <c r="UK8" s="928"/>
      <c r="UL8" s="928"/>
      <c r="UM8" s="928"/>
      <c r="UN8" s="928"/>
      <c r="UO8" s="928"/>
      <c r="UP8" s="928"/>
      <c r="UQ8" s="928"/>
      <c r="UR8" s="928"/>
      <c r="US8" s="928"/>
      <c r="UT8" s="928"/>
      <c r="UU8" s="928"/>
      <c r="UV8" s="928"/>
      <c r="UW8" s="928"/>
      <c r="UX8" s="928"/>
      <c r="UY8" s="928"/>
      <c r="UZ8" s="928"/>
      <c r="VA8" s="928"/>
      <c r="VB8" s="928"/>
      <c r="VC8" s="928"/>
      <c r="VD8" s="928"/>
      <c r="VE8" s="928"/>
      <c r="VF8" s="928"/>
      <c r="VG8" s="928"/>
      <c r="VH8" s="928"/>
      <c r="VI8" s="928"/>
      <c r="VJ8" s="928"/>
      <c r="VK8" s="928"/>
      <c r="VL8" s="928"/>
      <c r="VM8" s="928"/>
      <c r="VN8" s="928"/>
      <c r="VO8" s="928"/>
      <c r="VP8" s="928"/>
      <c r="VQ8" s="928"/>
      <c r="VR8" s="928"/>
      <c r="VS8" s="928"/>
      <c r="VT8" s="928"/>
      <c r="VU8" s="928"/>
      <c r="VV8" s="928"/>
      <c r="VW8" s="928"/>
      <c r="VX8" s="928"/>
      <c r="VY8" s="928"/>
      <c r="VZ8" s="928"/>
      <c r="WA8" s="928"/>
      <c r="WB8" s="928"/>
      <c r="WC8" s="928"/>
      <c r="WD8" s="928"/>
      <c r="WE8" s="928"/>
      <c r="WF8" s="928"/>
      <c r="WG8" s="928"/>
      <c r="WH8" s="928"/>
      <c r="WI8" s="928"/>
      <c r="WJ8" s="928"/>
      <c r="WK8" s="928"/>
      <c r="WL8" s="928"/>
      <c r="WM8" s="928"/>
      <c r="WN8" s="928"/>
      <c r="WO8" s="928"/>
      <c r="WP8" s="928"/>
      <c r="WQ8" s="928"/>
      <c r="WR8" s="928"/>
      <c r="WS8" s="928"/>
      <c r="WT8" s="928"/>
      <c r="WU8" s="928"/>
      <c r="WV8" s="928"/>
      <c r="WW8" s="928"/>
      <c r="WX8" s="928"/>
      <c r="WY8" s="928"/>
      <c r="WZ8" s="928"/>
      <c r="XA8" s="928"/>
      <c r="XB8" s="928"/>
      <c r="XC8" s="928"/>
      <c r="XD8" s="928"/>
      <c r="XE8" s="928"/>
      <c r="XF8" s="928"/>
      <c r="XG8" s="928"/>
      <c r="XH8" s="928"/>
      <c r="XI8" s="928"/>
      <c r="XJ8" s="928"/>
      <c r="XK8" s="928"/>
      <c r="XL8" s="928"/>
      <c r="XM8" s="928"/>
      <c r="XN8" s="928"/>
      <c r="XO8" s="928"/>
      <c r="XP8" s="928"/>
      <c r="XQ8" s="928"/>
      <c r="XR8" s="928"/>
      <c r="XS8" s="928"/>
      <c r="XT8" s="928"/>
      <c r="XU8" s="928"/>
      <c r="XV8" s="928"/>
      <c r="XW8" s="928"/>
      <c r="XX8" s="928"/>
      <c r="XY8" s="928"/>
      <c r="XZ8" s="928"/>
      <c r="YA8" s="928"/>
      <c r="YB8" s="928"/>
      <c r="YC8" s="928"/>
      <c r="YD8" s="928"/>
      <c r="YE8" s="928"/>
      <c r="YF8" s="928"/>
      <c r="YG8" s="928"/>
      <c r="YH8" s="928"/>
      <c r="YI8" s="928"/>
      <c r="YJ8" s="928"/>
      <c r="YK8" s="928"/>
      <c r="YL8" s="928"/>
      <c r="YM8" s="928"/>
      <c r="YN8" s="928"/>
      <c r="YO8" s="928"/>
      <c r="YP8" s="928"/>
      <c r="YQ8" s="928"/>
      <c r="YR8" s="928"/>
      <c r="YS8" s="928"/>
      <c r="YT8" s="928"/>
      <c r="YU8" s="928"/>
      <c r="YV8" s="928"/>
      <c r="YW8" s="928"/>
      <c r="YX8" s="928"/>
      <c r="YY8" s="928"/>
      <c r="YZ8" s="928"/>
      <c r="ZA8" s="928"/>
      <c r="ZB8" s="928"/>
      <c r="ZC8" s="928"/>
      <c r="ZD8" s="928"/>
      <c r="ZE8" s="928"/>
      <c r="ZF8" s="928"/>
      <c r="ZG8" s="928"/>
      <c r="ZH8" s="928"/>
      <c r="ZI8" s="928"/>
      <c r="ZJ8" s="928"/>
      <c r="ZK8" s="928"/>
      <c r="ZL8" s="928"/>
      <c r="ZM8" s="928"/>
      <c r="ZN8" s="928"/>
      <c r="ZO8" s="928"/>
      <c r="ZP8" s="928"/>
      <c r="ZQ8" s="928"/>
      <c r="ZR8" s="928"/>
      <c r="ZS8" s="928"/>
      <c r="ZT8" s="928"/>
      <c r="ZU8" s="928"/>
      <c r="ZV8" s="928"/>
      <c r="ZW8" s="928"/>
      <c r="ZX8" s="928"/>
      <c r="ZY8" s="928"/>
      <c r="ZZ8" s="928"/>
      <c r="AAA8" s="928"/>
      <c r="AAB8" s="928"/>
      <c r="AAC8" s="928"/>
      <c r="AAD8" s="928"/>
      <c r="AAE8" s="928"/>
      <c r="AAF8" s="928"/>
      <c r="AAG8" s="928"/>
      <c r="AAH8" s="928"/>
      <c r="AAI8" s="928"/>
      <c r="AAJ8" s="928"/>
      <c r="AAK8" s="928"/>
      <c r="AAL8" s="928"/>
      <c r="AAM8" s="928"/>
      <c r="AAN8" s="928"/>
      <c r="AAO8" s="928"/>
      <c r="AAP8" s="928"/>
      <c r="AAQ8" s="928"/>
      <c r="AAR8" s="928"/>
      <c r="AAS8" s="928"/>
      <c r="AAT8" s="928"/>
      <c r="AAU8" s="928"/>
      <c r="AAV8" s="928"/>
      <c r="AAW8" s="928"/>
      <c r="AAX8" s="928"/>
      <c r="AAY8" s="928"/>
      <c r="AAZ8" s="928"/>
      <c r="ABA8" s="928"/>
      <c r="ABB8" s="928"/>
      <c r="ABC8" s="928"/>
      <c r="ABD8" s="928"/>
      <c r="ABE8" s="928"/>
      <c r="ABF8" s="928"/>
      <c r="ABG8" s="928"/>
      <c r="ABH8" s="928"/>
      <c r="ABI8" s="928"/>
      <c r="ABJ8" s="928"/>
      <c r="ABK8" s="928"/>
      <c r="ABL8" s="928"/>
      <c r="ABM8" s="928"/>
      <c r="ABN8" s="928"/>
      <c r="ABO8" s="928"/>
      <c r="ABP8" s="928"/>
      <c r="ABQ8" s="928"/>
      <c r="ABR8" s="928"/>
      <c r="ABS8" s="928"/>
      <c r="ABT8" s="928"/>
      <c r="ABU8" s="928"/>
      <c r="ABV8" s="928"/>
      <c r="ABW8" s="928"/>
      <c r="ABX8" s="928"/>
      <c r="ABY8" s="928"/>
      <c r="ABZ8" s="928"/>
      <c r="ACA8" s="928"/>
      <c r="ACB8" s="928"/>
      <c r="ACC8" s="928"/>
      <c r="ACD8" s="928"/>
      <c r="ACE8" s="928"/>
      <c r="ACF8" s="928"/>
      <c r="ACG8" s="928"/>
      <c r="ACH8" s="928"/>
      <c r="ACI8" s="928"/>
      <c r="ACJ8" s="928"/>
      <c r="ACK8" s="928"/>
      <c r="ACL8" s="928"/>
      <c r="ACM8" s="928"/>
      <c r="ACN8" s="928"/>
      <c r="ACO8" s="928"/>
      <c r="ACP8" s="928"/>
      <c r="ACQ8" s="928"/>
      <c r="ACR8" s="928"/>
      <c r="ACS8" s="928"/>
      <c r="ACT8" s="928"/>
      <c r="ACU8" s="928"/>
      <c r="ACV8" s="928"/>
      <c r="ACW8" s="928"/>
      <c r="ACX8" s="928"/>
      <c r="ACY8" s="928"/>
      <c r="ACZ8" s="928"/>
      <c r="ADA8" s="928"/>
      <c r="ADB8" s="928"/>
      <c r="ADC8" s="928"/>
      <c r="ADD8" s="928"/>
      <c r="ADE8" s="928"/>
      <c r="ADF8" s="928"/>
      <c r="ADG8" s="928"/>
      <c r="ADH8" s="928"/>
      <c r="ADI8" s="928"/>
      <c r="ADJ8" s="928"/>
      <c r="ADK8" s="928"/>
      <c r="ADL8" s="928"/>
      <c r="ADM8" s="928"/>
      <c r="ADN8" s="928"/>
      <c r="ADO8" s="928"/>
      <c r="ADP8" s="928"/>
      <c r="ADQ8" s="928"/>
      <c r="ADR8" s="928"/>
      <c r="ADS8" s="928"/>
      <c r="ADT8" s="928"/>
      <c r="ADU8" s="928"/>
      <c r="ADV8" s="928"/>
      <c r="ADW8" s="928"/>
      <c r="ADX8" s="928"/>
      <c r="ADY8" s="928"/>
      <c r="ADZ8" s="928"/>
      <c r="AEA8" s="928"/>
      <c r="AEB8" s="928"/>
      <c r="AEC8" s="928"/>
      <c r="AED8" s="928"/>
      <c r="AEE8" s="928"/>
      <c r="AEF8" s="928"/>
      <c r="AEG8" s="928"/>
      <c r="AEH8" s="928"/>
      <c r="AEI8" s="928"/>
      <c r="AEJ8" s="928"/>
      <c r="AEK8" s="928"/>
      <c r="AEL8" s="928"/>
      <c r="AEM8" s="928"/>
      <c r="AEN8" s="928"/>
      <c r="AEO8" s="928"/>
      <c r="AEP8" s="928"/>
      <c r="AEQ8" s="928"/>
      <c r="AER8" s="928"/>
      <c r="AES8" s="928"/>
      <c r="AET8" s="928"/>
      <c r="AEU8" s="928"/>
      <c r="AEV8" s="928"/>
      <c r="AEW8" s="928"/>
      <c r="AEX8" s="928"/>
      <c r="AEY8" s="928"/>
      <c r="AEZ8" s="928"/>
      <c r="AFA8" s="928"/>
      <c r="AFB8" s="928"/>
      <c r="AFC8" s="928"/>
      <c r="AFD8" s="928"/>
      <c r="AFE8" s="928"/>
      <c r="AFF8" s="928"/>
      <c r="AFG8" s="928"/>
      <c r="AFH8" s="928"/>
      <c r="AFI8" s="928"/>
      <c r="AFJ8" s="928"/>
      <c r="AFK8" s="928"/>
      <c r="AFL8" s="928"/>
      <c r="AFM8" s="928"/>
      <c r="AFN8" s="928"/>
      <c r="AFO8" s="928"/>
      <c r="AFP8" s="928"/>
      <c r="AFQ8" s="928"/>
      <c r="AFR8" s="928"/>
      <c r="AFS8" s="928"/>
      <c r="AFT8" s="928"/>
      <c r="AFU8" s="928"/>
      <c r="AFV8" s="928"/>
      <c r="AFW8" s="928"/>
      <c r="AFX8" s="928"/>
      <c r="AFY8" s="928"/>
      <c r="AFZ8" s="928"/>
      <c r="AGA8" s="928"/>
      <c r="AGB8" s="928"/>
      <c r="AGC8" s="928"/>
      <c r="AGD8" s="928"/>
      <c r="AGE8" s="928"/>
      <c r="AGF8" s="928"/>
      <c r="AGG8" s="928"/>
      <c r="AGH8" s="928"/>
      <c r="AGI8" s="928"/>
      <c r="AGJ8" s="928"/>
      <c r="AGK8" s="928"/>
      <c r="AGL8" s="928"/>
      <c r="AGM8" s="928"/>
      <c r="AGN8" s="928"/>
      <c r="AGO8" s="928"/>
      <c r="AGP8" s="928"/>
      <c r="AGQ8" s="928"/>
      <c r="AGR8" s="928"/>
      <c r="AGS8" s="928"/>
      <c r="AGT8" s="928"/>
      <c r="AGU8" s="928"/>
      <c r="AGV8" s="928"/>
      <c r="AGW8" s="928"/>
      <c r="AGX8" s="928"/>
      <c r="AGY8" s="928"/>
      <c r="AGZ8" s="928"/>
      <c r="AHA8" s="928"/>
      <c r="AHB8" s="928"/>
      <c r="AHC8" s="928"/>
      <c r="AHD8" s="928"/>
      <c r="AHE8" s="928"/>
      <c r="AHF8" s="928"/>
      <c r="AHG8" s="928"/>
      <c r="AHH8" s="928"/>
      <c r="AHI8" s="928"/>
      <c r="AHJ8" s="928"/>
      <c r="AHK8" s="928"/>
      <c r="AHL8" s="928"/>
      <c r="AHM8" s="928"/>
      <c r="AHN8" s="928"/>
      <c r="AHO8" s="928"/>
      <c r="AHP8" s="928"/>
      <c r="AHQ8" s="928"/>
      <c r="AHR8" s="928"/>
      <c r="AHS8" s="928"/>
      <c r="AHT8" s="928"/>
      <c r="AHU8" s="928"/>
      <c r="AHV8" s="928"/>
      <c r="AHW8" s="928"/>
      <c r="AHX8" s="928"/>
      <c r="AHY8" s="928"/>
      <c r="AHZ8" s="928"/>
      <c r="AIA8" s="928"/>
      <c r="AIB8" s="928"/>
      <c r="AIC8" s="928"/>
      <c r="AID8" s="928"/>
      <c r="AIE8" s="928"/>
      <c r="AIF8" s="928"/>
      <c r="AIG8" s="928"/>
      <c r="AIH8" s="928"/>
      <c r="AII8" s="928"/>
      <c r="AIJ8" s="928"/>
      <c r="AIK8" s="928"/>
      <c r="AIL8" s="928"/>
      <c r="AIM8" s="928"/>
      <c r="AIN8" s="928"/>
      <c r="AIO8" s="928"/>
      <c r="AIP8" s="928"/>
      <c r="AIQ8" s="928"/>
      <c r="AIR8" s="928"/>
      <c r="AIS8" s="928"/>
      <c r="AIT8" s="928"/>
      <c r="AIU8" s="928"/>
      <c r="AIV8" s="928"/>
      <c r="AIW8" s="928"/>
      <c r="AIX8" s="928"/>
      <c r="AIY8" s="928"/>
      <c r="AIZ8" s="928"/>
      <c r="AJA8" s="928"/>
      <c r="AJB8" s="928"/>
      <c r="AJC8" s="928"/>
      <c r="AJD8" s="928"/>
      <c r="AJE8" s="928"/>
      <c r="AJF8" s="928"/>
      <c r="AJG8" s="928"/>
      <c r="AJH8" s="928"/>
      <c r="AJI8" s="928"/>
      <c r="AJJ8" s="928"/>
      <c r="AJK8" s="928"/>
      <c r="AJL8" s="928"/>
      <c r="AJM8" s="928"/>
      <c r="AJN8" s="928"/>
      <c r="AJO8" s="928"/>
      <c r="AJP8" s="928"/>
      <c r="AJQ8" s="928"/>
      <c r="AJR8" s="928"/>
      <c r="AJS8" s="928"/>
      <c r="AJT8" s="928"/>
      <c r="AJU8" s="928"/>
      <c r="AJV8" s="928"/>
      <c r="AJW8" s="928"/>
      <c r="AJX8" s="928"/>
      <c r="AJY8" s="928"/>
      <c r="AJZ8" s="928"/>
      <c r="AKA8" s="928"/>
      <c r="AKB8" s="928"/>
      <c r="AKC8" s="928"/>
      <c r="AKD8" s="928"/>
      <c r="AKE8" s="928"/>
      <c r="AKF8" s="928"/>
      <c r="AKG8" s="928"/>
      <c r="AKH8" s="928"/>
      <c r="AKI8" s="928"/>
      <c r="AKJ8" s="928"/>
      <c r="AKK8" s="928"/>
      <c r="AKL8" s="928"/>
      <c r="AKM8" s="928"/>
      <c r="AKN8" s="928"/>
      <c r="AKO8" s="928"/>
      <c r="AKP8" s="928"/>
      <c r="AKQ8" s="928"/>
      <c r="AKR8" s="928"/>
      <c r="AKS8" s="928"/>
      <c r="AKT8" s="928"/>
      <c r="AKU8" s="928"/>
      <c r="AKV8" s="928"/>
      <c r="AKW8" s="928"/>
      <c r="AKX8" s="928"/>
      <c r="AKY8" s="928"/>
      <c r="AKZ8" s="928"/>
      <c r="ALA8" s="928"/>
      <c r="ALB8" s="928"/>
      <c r="ALC8" s="928"/>
      <c r="ALD8" s="928"/>
      <c r="ALE8" s="928"/>
      <c r="ALF8" s="928"/>
      <c r="ALG8" s="928"/>
      <c r="ALH8" s="928"/>
      <c r="ALI8" s="928"/>
      <c r="ALJ8" s="928"/>
      <c r="ALK8" s="928"/>
      <c r="ALL8" s="928"/>
      <c r="ALM8" s="928"/>
      <c r="ALN8" s="928"/>
      <c r="ALO8" s="928"/>
      <c r="ALP8" s="928"/>
      <c r="ALQ8" s="928"/>
      <c r="ALR8" s="928"/>
      <c r="ALS8" s="928"/>
      <c r="ALT8" s="928"/>
      <c r="ALU8" s="928"/>
      <c r="ALV8" s="928"/>
      <c r="ALW8" s="928"/>
      <c r="ALX8" s="928"/>
      <c r="ALY8" s="928"/>
      <c r="ALZ8" s="928"/>
      <c r="AMA8" s="928"/>
      <c r="AMB8" s="928"/>
      <c r="AMC8" s="928"/>
      <c r="AMD8" s="928"/>
      <c r="AME8" s="928"/>
      <c r="AMF8" s="928"/>
      <c r="AMG8" s="928"/>
      <c r="AMH8" s="928"/>
      <c r="AMI8" s="928"/>
      <c r="AMJ8" s="928"/>
      <c r="AMK8" s="928"/>
      <c r="AML8" s="928"/>
      <c r="AMM8" s="928"/>
      <c r="AMN8" s="928"/>
      <c r="AMO8" s="928"/>
      <c r="AMP8" s="928"/>
      <c r="AMQ8" s="928"/>
      <c r="AMR8" s="928"/>
      <c r="AMS8" s="928"/>
      <c r="AMT8" s="928"/>
      <c r="AMU8" s="928"/>
      <c r="AMV8" s="928"/>
      <c r="AMW8" s="928"/>
      <c r="AMX8" s="928"/>
      <c r="AMY8" s="928"/>
      <c r="AMZ8" s="928"/>
      <c r="ANA8" s="928"/>
      <c r="ANB8" s="928"/>
      <c r="ANC8" s="928"/>
      <c r="AND8" s="928"/>
      <c r="ANE8" s="928"/>
      <c r="ANF8" s="928"/>
      <c r="ANG8" s="928"/>
      <c r="ANH8" s="928"/>
      <c r="ANI8" s="928"/>
      <c r="ANJ8" s="928"/>
      <c r="ANK8" s="928"/>
      <c r="ANL8" s="928"/>
      <c r="ANM8" s="928"/>
      <c r="ANN8" s="928"/>
      <c r="ANO8" s="928"/>
      <c r="ANP8" s="928"/>
      <c r="ANQ8" s="928"/>
      <c r="ANR8" s="928"/>
      <c r="ANS8" s="928"/>
      <c r="ANT8" s="928"/>
      <c r="ANU8" s="928"/>
      <c r="ANV8" s="928"/>
      <c r="ANW8" s="928"/>
      <c r="ANX8" s="928"/>
      <c r="ANY8" s="928"/>
      <c r="ANZ8" s="928"/>
      <c r="AOA8" s="928"/>
      <c r="AOB8" s="928"/>
      <c r="AOC8" s="928"/>
      <c r="AOD8" s="928"/>
      <c r="AOE8" s="928"/>
      <c r="AOF8" s="928"/>
      <c r="AOG8" s="928"/>
      <c r="AOH8" s="928"/>
      <c r="AOI8" s="928"/>
      <c r="AOJ8" s="928"/>
      <c r="AOK8" s="928"/>
      <c r="AOL8" s="928"/>
      <c r="AOM8" s="928"/>
      <c r="AON8" s="928"/>
      <c r="AOO8" s="928"/>
      <c r="AOP8" s="928"/>
      <c r="AOQ8" s="928"/>
      <c r="AOR8" s="928"/>
      <c r="AOS8" s="928"/>
      <c r="AOT8" s="928"/>
      <c r="AOU8" s="928"/>
      <c r="AOV8" s="928"/>
      <c r="AOW8" s="928"/>
      <c r="AOX8" s="928"/>
      <c r="AOY8" s="928"/>
      <c r="AOZ8" s="928"/>
      <c r="APA8" s="928"/>
      <c r="APB8" s="928"/>
      <c r="APC8" s="928"/>
      <c r="APD8" s="928"/>
      <c r="APE8" s="928"/>
      <c r="APF8" s="928"/>
      <c r="APG8" s="928"/>
      <c r="APH8" s="928"/>
      <c r="API8" s="928"/>
      <c r="APJ8" s="928"/>
      <c r="APK8" s="928"/>
      <c r="APL8" s="928"/>
      <c r="APM8" s="928"/>
      <c r="APN8" s="928"/>
      <c r="APO8" s="928"/>
      <c r="APP8" s="928"/>
      <c r="APQ8" s="928"/>
      <c r="APR8" s="928"/>
      <c r="APS8" s="928"/>
      <c r="APT8" s="928"/>
      <c r="APU8" s="928"/>
      <c r="APV8" s="928"/>
      <c r="APW8" s="928"/>
      <c r="APX8" s="928"/>
      <c r="APY8" s="928"/>
      <c r="APZ8" s="928"/>
      <c r="AQA8" s="928"/>
      <c r="AQB8" s="928"/>
      <c r="AQC8" s="928"/>
      <c r="AQD8" s="928"/>
      <c r="AQE8" s="928"/>
      <c r="AQF8" s="928"/>
      <c r="AQG8" s="928"/>
      <c r="AQH8" s="928"/>
      <c r="AQI8" s="928"/>
      <c r="AQJ8" s="928"/>
      <c r="AQK8" s="928"/>
      <c r="AQL8" s="928"/>
      <c r="AQM8" s="928"/>
      <c r="AQN8" s="928"/>
      <c r="AQO8" s="928"/>
      <c r="AQP8" s="928"/>
      <c r="AQQ8" s="928"/>
      <c r="AQR8" s="928"/>
      <c r="AQS8" s="928"/>
      <c r="AQT8" s="928"/>
      <c r="AQU8" s="928"/>
      <c r="AQV8" s="928"/>
      <c r="AQW8" s="928"/>
      <c r="AQX8" s="928"/>
      <c r="AQY8" s="928"/>
      <c r="AQZ8" s="928"/>
      <c r="ARA8" s="928"/>
      <c r="ARB8" s="928"/>
      <c r="ARC8" s="928"/>
      <c r="ARD8" s="928"/>
      <c r="ARE8" s="928"/>
      <c r="ARF8" s="928"/>
      <c r="ARG8" s="928"/>
      <c r="ARH8" s="928"/>
      <c r="ARI8" s="928"/>
      <c r="ARJ8" s="928"/>
      <c r="ARK8" s="928"/>
      <c r="ARL8" s="928"/>
      <c r="ARM8" s="928"/>
      <c r="ARN8" s="928"/>
      <c r="ARO8" s="928"/>
      <c r="ARP8" s="928"/>
      <c r="ARQ8" s="928"/>
      <c r="ARR8" s="928"/>
      <c r="ARS8" s="928"/>
      <c r="ART8" s="928"/>
      <c r="ARU8" s="928"/>
      <c r="ARV8" s="928"/>
      <c r="ARW8" s="928"/>
      <c r="ARX8" s="928"/>
      <c r="ARY8" s="928"/>
      <c r="ARZ8" s="928"/>
      <c r="ASA8" s="928"/>
      <c r="ASB8" s="928"/>
      <c r="ASC8" s="928"/>
      <c r="ASD8" s="928"/>
      <c r="ASE8" s="928"/>
      <c r="ASF8" s="928"/>
      <c r="ASG8" s="928"/>
      <c r="ASH8" s="928"/>
      <c r="ASI8" s="928"/>
      <c r="ASJ8" s="928"/>
      <c r="ASK8" s="928"/>
      <c r="ASL8" s="928"/>
      <c r="ASM8" s="928"/>
      <c r="ASN8" s="928"/>
      <c r="ASO8" s="928"/>
      <c r="ASP8" s="928"/>
      <c r="ASQ8" s="928"/>
      <c r="ASR8" s="928"/>
      <c r="ASS8" s="928"/>
      <c r="AST8" s="928"/>
      <c r="ASU8" s="928"/>
      <c r="ASV8" s="928"/>
      <c r="ASW8" s="928"/>
      <c r="ASX8" s="928"/>
      <c r="ASY8" s="928"/>
      <c r="ASZ8" s="928"/>
      <c r="ATA8" s="928"/>
      <c r="ATB8" s="928"/>
      <c r="ATC8" s="928"/>
      <c r="ATD8" s="928"/>
      <c r="ATE8" s="928"/>
      <c r="ATF8" s="928"/>
      <c r="ATG8" s="928"/>
      <c r="ATH8" s="928"/>
      <c r="ATI8" s="928"/>
      <c r="ATJ8" s="928"/>
      <c r="ATK8" s="928"/>
      <c r="ATL8" s="928"/>
      <c r="ATM8" s="928"/>
      <c r="ATN8" s="928"/>
      <c r="ATO8" s="928"/>
      <c r="ATP8" s="928"/>
      <c r="ATQ8" s="928"/>
      <c r="ATR8" s="928"/>
      <c r="ATS8" s="928"/>
      <c r="ATT8" s="928"/>
      <c r="ATU8" s="928"/>
      <c r="ATV8" s="928"/>
      <c r="ATW8" s="928"/>
      <c r="ATX8" s="928"/>
      <c r="ATY8" s="928"/>
      <c r="ATZ8" s="928"/>
      <c r="AUA8" s="928"/>
      <c r="AUB8" s="928"/>
      <c r="AUC8" s="928"/>
      <c r="AUD8" s="928"/>
      <c r="AUE8" s="928"/>
      <c r="AUF8" s="928"/>
      <c r="AUG8" s="928"/>
      <c r="AUH8" s="928"/>
      <c r="AUI8" s="928"/>
      <c r="AUJ8" s="928"/>
      <c r="AUK8" s="928"/>
      <c r="AUL8" s="928"/>
      <c r="AUM8" s="928"/>
      <c r="AUN8" s="928"/>
      <c r="AUO8" s="928"/>
      <c r="AUP8" s="928"/>
      <c r="AUQ8" s="928"/>
      <c r="AUR8" s="928"/>
      <c r="AUS8" s="928"/>
      <c r="AUT8" s="928"/>
      <c r="AUU8" s="928"/>
      <c r="AUV8" s="928"/>
      <c r="AUW8" s="928"/>
      <c r="AUX8" s="928"/>
      <c r="AUY8" s="928"/>
      <c r="AUZ8" s="928"/>
      <c r="AVA8" s="928"/>
      <c r="AVB8" s="928"/>
      <c r="AVC8" s="928"/>
      <c r="AVD8" s="928"/>
      <c r="AVE8" s="928"/>
      <c r="AVF8" s="928"/>
      <c r="AVG8" s="928"/>
      <c r="AVH8" s="928"/>
      <c r="AVI8" s="928"/>
      <c r="AVJ8" s="928"/>
      <c r="AVK8" s="928"/>
      <c r="AVL8" s="928"/>
      <c r="AVM8" s="928"/>
      <c r="AVN8" s="928"/>
      <c r="AVO8" s="928"/>
      <c r="AVP8" s="928"/>
      <c r="AVQ8" s="928"/>
      <c r="AVR8" s="928"/>
      <c r="AVS8" s="928"/>
      <c r="AVT8" s="928"/>
      <c r="AVU8" s="928"/>
      <c r="AVV8" s="928"/>
      <c r="AVW8" s="928"/>
      <c r="AVX8" s="928"/>
      <c r="AVY8" s="928"/>
      <c r="AVZ8" s="928"/>
      <c r="AWA8" s="928"/>
      <c r="AWB8" s="928"/>
      <c r="AWC8" s="928"/>
      <c r="AWD8" s="928"/>
      <c r="AWE8" s="928"/>
      <c r="AWF8" s="928"/>
      <c r="AWG8" s="928"/>
      <c r="AWH8" s="928"/>
      <c r="AWI8" s="928"/>
      <c r="AWJ8" s="928"/>
      <c r="AWK8" s="928"/>
      <c r="AWL8" s="928"/>
      <c r="AWM8" s="928"/>
      <c r="AWN8" s="928"/>
      <c r="AWO8" s="928"/>
      <c r="AWP8" s="928"/>
      <c r="AWQ8" s="928"/>
      <c r="AWR8" s="928"/>
      <c r="AWS8" s="928"/>
      <c r="AWT8" s="928"/>
      <c r="AWU8" s="928"/>
      <c r="AWV8" s="928"/>
      <c r="AWW8" s="928"/>
      <c r="AWX8" s="928"/>
      <c r="AWY8" s="928"/>
      <c r="AWZ8" s="928"/>
      <c r="AXA8" s="928"/>
      <c r="AXB8" s="928"/>
      <c r="AXC8" s="928"/>
      <c r="AXD8" s="928"/>
      <c r="AXE8" s="928"/>
      <c r="AXF8" s="928"/>
      <c r="AXG8" s="928"/>
      <c r="AXH8" s="928"/>
      <c r="AXI8" s="928"/>
      <c r="AXJ8" s="928"/>
      <c r="AXK8" s="928"/>
      <c r="AXL8" s="928"/>
      <c r="AXM8" s="928"/>
      <c r="AXN8" s="928"/>
      <c r="AXO8" s="928"/>
      <c r="AXP8" s="928"/>
      <c r="AXQ8" s="928"/>
      <c r="AXR8" s="928"/>
      <c r="AXS8" s="928"/>
      <c r="AXT8" s="928"/>
      <c r="AXU8" s="928"/>
      <c r="AXV8" s="928"/>
      <c r="AXW8" s="928"/>
      <c r="AXX8" s="928"/>
      <c r="AXY8" s="928"/>
      <c r="AXZ8" s="928"/>
      <c r="AYA8" s="928"/>
      <c r="AYB8" s="928"/>
      <c r="AYC8" s="928"/>
      <c r="AYD8" s="928"/>
      <c r="AYE8" s="928"/>
      <c r="AYF8" s="928"/>
      <c r="AYG8" s="928"/>
      <c r="AYH8" s="928"/>
      <c r="AYI8" s="928"/>
      <c r="AYJ8" s="928"/>
      <c r="AYK8" s="928"/>
      <c r="AYL8" s="928"/>
      <c r="AYM8" s="928"/>
      <c r="AYN8" s="928"/>
      <c r="AYO8" s="928"/>
      <c r="AYP8" s="928"/>
      <c r="AYQ8" s="928"/>
      <c r="AYR8" s="928"/>
      <c r="AYS8" s="928"/>
      <c r="AYT8" s="928"/>
      <c r="AYU8" s="928"/>
      <c r="AYV8" s="928"/>
      <c r="AYW8" s="928"/>
      <c r="AYX8" s="928"/>
      <c r="AYY8" s="928"/>
      <c r="AYZ8" s="928"/>
      <c r="AZA8" s="928"/>
      <c r="AZB8" s="928"/>
      <c r="AZC8" s="928"/>
      <c r="AZD8" s="928"/>
      <c r="AZE8" s="928"/>
      <c r="AZF8" s="928"/>
      <c r="AZG8" s="928"/>
      <c r="AZH8" s="928"/>
      <c r="AZI8" s="928"/>
      <c r="AZJ8" s="928"/>
      <c r="AZK8" s="928"/>
      <c r="AZL8" s="928"/>
      <c r="AZM8" s="928"/>
      <c r="AZN8" s="928"/>
      <c r="AZO8" s="928"/>
      <c r="AZP8" s="928"/>
      <c r="AZQ8" s="928"/>
      <c r="AZR8" s="928"/>
      <c r="AZS8" s="928"/>
      <c r="AZT8" s="928"/>
      <c r="AZU8" s="928"/>
      <c r="AZV8" s="928"/>
      <c r="AZW8" s="928"/>
      <c r="AZX8" s="928"/>
      <c r="AZY8" s="928"/>
      <c r="AZZ8" s="928"/>
      <c r="BAA8" s="928"/>
      <c r="BAB8" s="928"/>
      <c r="BAC8" s="928"/>
      <c r="BAD8" s="928"/>
      <c r="BAE8" s="928"/>
      <c r="BAF8" s="928"/>
      <c r="BAG8" s="928"/>
      <c r="BAH8" s="928"/>
      <c r="BAI8" s="928"/>
      <c r="BAJ8" s="928"/>
      <c r="BAK8" s="928"/>
      <c r="BAL8" s="928"/>
      <c r="BAM8" s="928"/>
      <c r="BAN8" s="928"/>
      <c r="BAO8" s="928"/>
      <c r="BAP8" s="928"/>
      <c r="BAQ8" s="928"/>
      <c r="BAR8" s="928"/>
      <c r="BAS8" s="928"/>
      <c r="BAT8" s="928"/>
      <c r="BAU8" s="928"/>
      <c r="BAV8" s="928"/>
      <c r="BAW8" s="928"/>
      <c r="BAX8" s="928"/>
      <c r="BAY8" s="928"/>
      <c r="BAZ8" s="928"/>
      <c r="BBA8" s="928"/>
      <c r="BBB8" s="928"/>
      <c r="BBC8" s="928"/>
      <c r="BBD8" s="928"/>
      <c r="BBE8" s="928"/>
      <c r="BBF8" s="928"/>
      <c r="BBG8" s="928"/>
      <c r="BBH8" s="928"/>
      <c r="BBI8" s="928"/>
      <c r="BBJ8" s="928"/>
      <c r="BBK8" s="928"/>
      <c r="BBL8" s="928"/>
      <c r="BBM8" s="928"/>
      <c r="BBN8" s="928"/>
      <c r="BBO8" s="928"/>
      <c r="BBP8" s="928"/>
      <c r="BBQ8" s="928"/>
      <c r="BBR8" s="928"/>
      <c r="BBS8" s="928"/>
      <c r="BBT8" s="928"/>
      <c r="BBU8" s="928"/>
      <c r="BBV8" s="928"/>
      <c r="BBW8" s="928"/>
      <c r="BBX8" s="928"/>
      <c r="BBY8" s="928"/>
      <c r="BBZ8" s="928"/>
      <c r="BCA8" s="928"/>
      <c r="BCB8" s="928"/>
      <c r="BCC8" s="928"/>
      <c r="BCD8" s="928"/>
      <c r="BCE8" s="928"/>
      <c r="BCF8" s="928"/>
      <c r="BCG8" s="928"/>
      <c r="BCH8" s="928"/>
      <c r="BCI8" s="928"/>
      <c r="BCJ8" s="928"/>
      <c r="BCK8" s="928"/>
      <c r="BCL8" s="928"/>
      <c r="BCM8" s="928"/>
      <c r="BCN8" s="928"/>
      <c r="BCO8" s="928"/>
      <c r="BCP8" s="928"/>
      <c r="BCQ8" s="928"/>
      <c r="BCR8" s="928"/>
      <c r="BCS8" s="928"/>
      <c r="BCT8" s="928"/>
      <c r="BCU8" s="928"/>
      <c r="BCV8" s="928"/>
      <c r="BCW8" s="928"/>
      <c r="BCX8" s="928"/>
      <c r="BCY8" s="928"/>
      <c r="BCZ8" s="928"/>
      <c r="BDA8" s="928"/>
      <c r="BDB8" s="928"/>
      <c r="BDC8" s="928"/>
      <c r="BDD8" s="928"/>
      <c r="BDE8" s="928"/>
      <c r="BDF8" s="928"/>
      <c r="BDG8" s="928"/>
      <c r="BDH8" s="928"/>
      <c r="BDI8" s="928"/>
      <c r="BDJ8" s="928"/>
      <c r="BDK8" s="928"/>
      <c r="BDL8" s="928"/>
      <c r="BDM8" s="928"/>
      <c r="BDN8" s="928"/>
      <c r="BDO8" s="928"/>
      <c r="BDP8" s="928"/>
      <c r="BDQ8" s="928"/>
      <c r="BDR8" s="928"/>
      <c r="BDS8" s="928"/>
      <c r="BDT8" s="928"/>
      <c r="BDU8" s="928"/>
      <c r="BDV8" s="928"/>
      <c r="BDW8" s="928"/>
      <c r="BDX8" s="928"/>
      <c r="BDY8" s="928"/>
      <c r="BDZ8" s="928"/>
      <c r="BEA8" s="928"/>
      <c r="BEB8" s="928"/>
      <c r="BEC8" s="928"/>
      <c r="BED8" s="928"/>
      <c r="BEE8" s="928"/>
      <c r="BEF8" s="928"/>
      <c r="BEG8" s="928"/>
      <c r="BEH8" s="928"/>
      <c r="BEI8" s="928"/>
      <c r="BEJ8" s="928"/>
      <c r="BEK8" s="928"/>
      <c r="BEL8" s="928"/>
      <c r="BEM8" s="928"/>
      <c r="BEN8" s="928"/>
      <c r="BEO8" s="928"/>
      <c r="BEP8" s="928"/>
      <c r="BEQ8" s="928"/>
      <c r="BER8" s="928"/>
      <c r="BES8" s="928"/>
      <c r="BET8" s="928"/>
      <c r="BEU8" s="928"/>
      <c r="BEV8" s="928"/>
      <c r="BEW8" s="928"/>
      <c r="BEX8" s="928"/>
      <c r="BEY8" s="928"/>
      <c r="BEZ8" s="928"/>
      <c r="BFA8" s="928"/>
      <c r="BFB8" s="928"/>
      <c r="BFC8" s="928"/>
      <c r="BFD8" s="928"/>
      <c r="BFE8" s="928"/>
      <c r="BFF8" s="928"/>
      <c r="BFG8" s="928"/>
      <c r="BFH8" s="928"/>
      <c r="BFI8" s="928"/>
      <c r="BFJ8" s="928"/>
      <c r="BFK8" s="928"/>
      <c r="BFL8" s="928"/>
      <c r="BFM8" s="928"/>
      <c r="BFN8" s="928"/>
      <c r="BFO8" s="928"/>
      <c r="BFP8" s="928"/>
      <c r="BFQ8" s="928"/>
      <c r="BFR8" s="928"/>
      <c r="BFS8" s="928"/>
      <c r="BFT8" s="928"/>
      <c r="BFU8" s="928"/>
      <c r="BFV8" s="928"/>
      <c r="BFW8" s="928"/>
      <c r="BFX8" s="928"/>
      <c r="BFY8" s="928"/>
      <c r="BFZ8" s="928"/>
      <c r="BGA8" s="928"/>
      <c r="BGB8" s="928"/>
      <c r="BGC8" s="928"/>
      <c r="BGD8" s="928"/>
      <c r="BGE8" s="928"/>
      <c r="BGF8" s="928"/>
      <c r="BGG8" s="928"/>
      <c r="BGH8" s="928"/>
      <c r="BGI8" s="928"/>
      <c r="BGJ8" s="928"/>
      <c r="BGK8" s="928"/>
      <c r="BGL8" s="928"/>
      <c r="BGM8" s="928"/>
      <c r="BGN8" s="928"/>
      <c r="BGO8" s="928"/>
      <c r="BGP8" s="928"/>
      <c r="BGQ8" s="928"/>
      <c r="BGR8" s="928"/>
      <c r="BGS8" s="928"/>
      <c r="BGT8" s="928"/>
      <c r="BGU8" s="928"/>
      <c r="BGV8" s="928"/>
      <c r="BGW8" s="928"/>
      <c r="BGX8" s="928"/>
      <c r="BGY8" s="928"/>
      <c r="BGZ8" s="928"/>
      <c r="BHA8" s="928"/>
      <c r="BHB8" s="928"/>
      <c r="BHC8" s="928"/>
      <c r="BHD8" s="928"/>
      <c r="BHE8" s="928"/>
      <c r="BHF8" s="928"/>
      <c r="BHG8" s="928"/>
      <c r="BHH8" s="928"/>
      <c r="BHI8" s="928"/>
      <c r="BHJ8" s="928"/>
      <c r="BHK8" s="928"/>
      <c r="BHL8" s="928"/>
      <c r="BHM8" s="928"/>
      <c r="BHN8" s="928"/>
      <c r="BHO8" s="928"/>
      <c r="BHP8" s="928"/>
      <c r="BHQ8" s="928"/>
      <c r="BHR8" s="928"/>
      <c r="BHS8" s="928"/>
      <c r="BHT8" s="928"/>
      <c r="BHU8" s="928"/>
      <c r="BHV8" s="928"/>
      <c r="BHW8" s="928"/>
      <c r="BHX8" s="928"/>
      <c r="BHY8" s="928"/>
      <c r="BHZ8" s="928"/>
      <c r="BIA8" s="928"/>
      <c r="BIB8" s="928"/>
      <c r="BIC8" s="928"/>
      <c r="BID8" s="928"/>
      <c r="BIE8" s="928"/>
      <c r="BIF8" s="928"/>
      <c r="BIG8" s="928"/>
      <c r="BIH8" s="928"/>
      <c r="BII8" s="928"/>
      <c r="BIJ8" s="928"/>
      <c r="BIK8" s="928"/>
      <c r="BIL8" s="928"/>
      <c r="BIM8" s="928"/>
      <c r="BIN8" s="928"/>
      <c r="BIO8" s="928"/>
      <c r="BIP8" s="928"/>
      <c r="BIQ8" s="928"/>
      <c r="BIR8" s="928"/>
      <c r="BIS8" s="928"/>
      <c r="BIT8" s="928"/>
      <c r="BIU8" s="928"/>
      <c r="BIV8" s="928"/>
      <c r="BIW8" s="928"/>
      <c r="BIX8" s="928"/>
      <c r="BIY8" s="928"/>
      <c r="BIZ8" s="928"/>
      <c r="BJA8" s="928"/>
      <c r="BJB8" s="928"/>
      <c r="BJC8" s="928"/>
      <c r="BJD8" s="928"/>
      <c r="BJE8" s="928"/>
      <c r="BJF8" s="928"/>
      <c r="BJG8" s="928"/>
      <c r="BJH8" s="928"/>
      <c r="BJI8" s="928"/>
      <c r="BJJ8" s="928"/>
      <c r="BJK8" s="928"/>
      <c r="BJL8" s="928"/>
      <c r="BJM8" s="928"/>
      <c r="BJN8" s="928"/>
      <c r="BJO8" s="928"/>
      <c r="BJP8" s="928"/>
      <c r="BJQ8" s="928"/>
      <c r="BJR8" s="928"/>
      <c r="BJS8" s="928"/>
      <c r="BJT8" s="928"/>
      <c r="BJU8" s="928"/>
      <c r="BJV8" s="928"/>
      <c r="BJW8" s="928"/>
      <c r="BJX8" s="928"/>
      <c r="BJY8" s="928"/>
      <c r="BJZ8" s="928"/>
      <c r="BKA8" s="928"/>
      <c r="BKB8" s="928"/>
      <c r="BKC8" s="928"/>
      <c r="BKD8" s="928"/>
      <c r="BKE8" s="928"/>
      <c r="BKF8" s="928"/>
      <c r="BKG8" s="928"/>
      <c r="BKH8" s="928"/>
      <c r="BKI8" s="928"/>
      <c r="BKJ8" s="928"/>
      <c r="BKK8" s="928"/>
      <c r="BKL8" s="928"/>
      <c r="BKM8" s="928"/>
      <c r="BKN8" s="928"/>
      <c r="BKO8" s="928"/>
      <c r="BKP8" s="928"/>
      <c r="BKQ8" s="928"/>
      <c r="BKR8" s="928"/>
      <c r="BKS8" s="928"/>
      <c r="BKT8" s="928"/>
      <c r="BKU8" s="928"/>
      <c r="BKV8" s="928"/>
      <c r="BKW8" s="928"/>
      <c r="BKX8" s="928"/>
      <c r="BKY8" s="928"/>
      <c r="BKZ8" s="928"/>
      <c r="BLA8" s="928"/>
      <c r="BLB8" s="928"/>
      <c r="BLC8" s="928"/>
      <c r="BLD8" s="928"/>
      <c r="BLE8" s="928"/>
      <c r="BLF8" s="928"/>
      <c r="BLG8" s="928"/>
      <c r="BLH8" s="928"/>
      <c r="BLI8" s="928"/>
      <c r="BLJ8" s="928"/>
      <c r="BLK8" s="928"/>
      <c r="BLL8" s="928"/>
      <c r="BLM8" s="928"/>
      <c r="BLN8" s="928"/>
      <c r="BLO8" s="928"/>
      <c r="BLP8" s="928"/>
      <c r="BLQ8" s="928"/>
      <c r="BLR8" s="928"/>
      <c r="BLS8" s="928"/>
      <c r="BLT8" s="928"/>
      <c r="BLU8" s="928"/>
      <c r="BLV8" s="928"/>
      <c r="BLW8" s="928"/>
      <c r="BLX8" s="928"/>
      <c r="BLY8" s="928"/>
      <c r="BLZ8" s="928"/>
      <c r="BMA8" s="928"/>
      <c r="BMB8" s="928"/>
      <c r="BMC8" s="928"/>
      <c r="BMD8" s="928"/>
      <c r="BME8" s="928"/>
      <c r="BMF8" s="928"/>
      <c r="BMG8" s="928"/>
      <c r="BMH8" s="928"/>
      <c r="BMI8" s="928"/>
      <c r="BMJ8" s="928"/>
      <c r="BMK8" s="928"/>
      <c r="BML8" s="928"/>
      <c r="BMM8" s="928"/>
      <c r="BMN8" s="928"/>
      <c r="BMO8" s="928"/>
      <c r="BMP8" s="928"/>
      <c r="BMQ8" s="928"/>
      <c r="BMR8" s="928"/>
      <c r="BMS8" s="928"/>
      <c r="BMT8" s="928"/>
      <c r="BMU8" s="928"/>
      <c r="BMV8" s="928"/>
      <c r="BMW8" s="928"/>
      <c r="BMX8" s="928"/>
      <c r="BMY8" s="928"/>
      <c r="BMZ8" s="928"/>
      <c r="BNA8" s="928"/>
      <c r="BNB8" s="928"/>
      <c r="BNC8" s="928"/>
      <c r="BND8" s="928"/>
      <c r="BNE8" s="928"/>
      <c r="BNF8" s="928"/>
      <c r="BNG8" s="928"/>
      <c r="BNH8" s="928"/>
      <c r="BNI8" s="928"/>
      <c r="BNJ8" s="928"/>
      <c r="BNK8" s="928"/>
      <c r="BNL8" s="928"/>
      <c r="BNM8" s="928"/>
      <c r="BNN8" s="928"/>
      <c r="BNO8" s="928"/>
      <c r="BNP8" s="928"/>
      <c r="BNQ8" s="928"/>
      <c r="BNR8" s="928"/>
      <c r="BNS8" s="928"/>
      <c r="BNT8" s="928"/>
      <c r="BNU8" s="928"/>
      <c r="BNV8" s="928"/>
      <c r="BNW8" s="928"/>
      <c r="BNX8" s="928"/>
      <c r="BNY8" s="928"/>
      <c r="BNZ8" s="928"/>
      <c r="BOA8" s="928"/>
      <c r="BOB8" s="928"/>
      <c r="BOC8" s="928"/>
      <c r="BOD8" s="928"/>
      <c r="BOE8" s="928"/>
      <c r="BOF8" s="928"/>
      <c r="BOG8" s="928"/>
      <c r="BOH8" s="928"/>
      <c r="BOI8" s="928"/>
      <c r="BOJ8" s="928"/>
      <c r="BOK8" s="928"/>
      <c r="BOL8" s="928"/>
      <c r="BOM8" s="928"/>
      <c r="BON8" s="928"/>
      <c r="BOO8" s="928"/>
      <c r="BOP8" s="928"/>
      <c r="BOQ8" s="928"/>
      <c r="BOR8" s="928"/>
      <c r="BOS8" s="928"/>
      <c r="BOT8" s="928"/>
      <c r="BOU8" s="928"/>
      <c r="BOV8" s="928"/>
      <c r="BOW8" s="928"/>
      <c r="BOX8" s="928"/>
      <c r="BOY8" s="928"/>
      <c r="BOZ8" s="928"/>
      <c r="BPA8" s="928"/>
      <c r="BPB8" s="928"/>
      <c r="BPC8" s="928"/>
      <c r="BPD8" s="928"/>
      <c r="BPE8" s="928"/>
      <c r="BPF8" s="928"/>
      <c r="BPG8" s="928"/>
      <c r="BPH8" s="928"/>
      <c r="BPI8" s="928"/>
      <c r="BPJ8" s="928"/>
      <c r="BPK8" s="928"/>
      <c r="BPL8" s="928"/>
      <c r="BPM8" s="928"/>
      <c r="BPN8" s="928"/>
      <c r="BPO8" s="928"/>
      <c r="BPP8" s="928"/>
      <c r="BPQ8" s="928"/>
      <c r="BPR8" s="928"/>
      <c r="BPS8" s="928"/>
      <c r="BPT8" s="928"/>
      <c r="BPU8" s="928"/>
      <c r="BPV8" s="928"/>
      <c r="BPW8" s="928"/>
      <c r="BPX8" s="928"/>
      <c r="BPY8" s="928"/>
      <c r="BPZ8" s="928"/>
      <c r="BQA8" s="928"/>
      <c r="BQB8" s="928"/>
      <c r="BQC8" s="928"/>
      <c r="BQD8" s="928"/>
      <c r="BQE8" s="928"/>
      <c r="BQF8" s="928"/>
      <c r="BQG8" s="928"/>
      <c r="BQH8" s="928"/>
      <c r="BQI8" s="928"/>
      <c r="BQJ8" s="928"/>
      <c r="BQK8" s="928"/>
      <c r="BQL8" s="928"/>
      <c r="BQM8" s="928"/>
      <c r="BQN8" s="928"/>
      <c r="BQO8" s="928"/>
      <c r="BQP8" s="928"/>
      <c r="BQQ8" s="928"/>
      <c r="BQR8" s="928"/>
      <c r="BQS8" s="928"/>
      <c r="BQT8" s="928"/>
      <c r="BQU8" s="928"/>
      <c r="BQV8" s="928"/>
      <c r="BQW8" s="928"/>
      <c r="BQX8" s="928"/>
      <c r="BQY8" s="928"/>
      <c r="BQZ8" s="928"/>
      <c r="BRA8" s="928"/>
      <c r="BRB8" s="928"/>
      <c r="BRC8" s="928"/>
      <c r="BRD8" s="928"/>
      <c r="BRE8" s="928"/>
      <c r="BRF8" s="928"/>
      <c r="BRG8" s="928"/>
      <c r="BRH8" s="928"/>
      <c r="BRI8" s="928"/>
      <c r="BRJ8" s="928"/>
      <c r="BRK8" s="928"/>
      <c r="BRL8" s="928"/>
      <c r="BRM8" s="928"/>
      <c r="BRN8" s="928"/>
      <c r="BRO8" s="928"/>
      <c r="BRP8" s="928"/>
      <c r="BRQ8" s="928"/>
      <c r="BRR8" s="928"/>
      <c r="BRS8" s="928"/>
      <c r="BRT8" s="928"/>
      <c r="BRU8" s="928"/>
      <c r="BRV8" s="928"/>
      <c r="BRW8" s="928"/>
      <c r="BRX8" s="928"/>
      <c r="BRY8" s="928"/>
      <c r="BRZ8" s="928"/>
      <c r="BSA8" s="928"/>
      <c r="BSB8" s="928"/>
      <c r="BSC8" s="928"/>
      <c r="BSD8" s="928"/>
      <c r="BSE8" s="928"/>
      <c r="BSF8" s="928"/>
      <c r="BSG8" s="928"/>
      <c r="BSH8" s="928"/>
      <c r="BSI8" s="928"/>
      <c r="BSJ8" s="928"/>
      <c r="BSK8" s="928"/>
      <c r="BSL8" s="928"/>
      <c r="BSM8" s="928"/>
      <c r="BSN8" s="928"/>
      <c r="BSO8" s="928"/>
      <c r="BSP8" s="928"/>
      <c r="BSQ8" s="928"/>
      <c r="BSR8" s="928"/>
      <c r="BSS8" s="928"/>
      <c r="BST8" s="928"/>
      <c r="BSU8" s="928"/>
      <c r="BSV8" s="928"/>
      <c r="BSW8" s="928"/>
      <c r="BSX8" s="928"/>
      <c r="BSY8" s="928"/>
      <c r="BSZ8" s="928"/>
      <c r="BTA8" s="928"/>
      <c r="BTB8" s="928"/>
      <c r="BTC8" s="928"/>
      <c r="BTD8" s="928"/>
      <c r="BTE8" s="928"/>
      <c r="BTF8" s="928"/>
      <c r="BTG8" s="928"/>
      <c r="BTH8" s="928"/>
      <c r="BTI8" s="928"/>
      <c r="BTJ8" s="928"/>
      <c r="BTK8" s="928"/>
      <c r="BTL8" s="928"/>
      <c r="BTM8" s="928"/>
      <c r="BTN8" s="928"/>
      <c r="BTO8" s="928"/>
      <c r="BTP8" s="928"/>
      <c r="BTQ8" s="928"/>
      <c r="BTR8" s="928"/>
      <c r="BTS8" s="928"/>
      <c r="BTT8" s="928"/>
      <c r="BTU8" s="928"/>
      <c r="BTV8" s="928"/>
      <c r="BTW8" s="928"/>
      <c r="BTX8" s="928"/>
      <c r="BTY8" s="928"/>
      <c r="BTZ8" s="928"/>
      <c r="BUA8" s="928"/>
      <c r="BUB8" s="928"/>
      <c r="BUC8" s="928"/>
      <c r="BUD8" s="928"/>
      <c r="BUE8" s="928"/>
      <c r="BUF8" s="928"/>
      <c r="BUG8" s="928"/>
      <c r="BUH8" s="928"/>
      <c r="BUI8" s="928"/>
      <c r="BUJ8" s="928"/>
      <c r="BUK8" s="928"/>
      <c r="BUL8" s="928"/>
      <c r="BUM8" s="928"/>
      <c r="BUN8" s="928"/>
      <c r="BUO8" s="928"/>
      <c r="BUP8" s="928"/>
      <c r="BUQ8" s="928"/>
      <c r="BUR8" s="928"/>
      <c r="BUS8" s="928"/>
      <c r="BUT8" s="928"/>
      <c r="BUU8" s="928"/>
      <c r="BUV8" s="928"/>
      <c r="BUW8" s="928"/>
      <c r="BUX8" s="928"/>
      <c r="BUY8" s="928"/>
      <c r="BUZ8" s="928"/>
      <c r="BVA8" s="928"/>
      <c r="BVB8" s="928"/>
      <c r="BVC8" s="928"/>
      <c r="BVD8" s="928"/>
      <c r="BVE8" s="928"/>
      <c r="BVF8" s="928"/>
      <c r="BVG8" s="928"/>
      <c r="BVH8" s="928"/>
      <c r="BVI8" s="928"/>
      <c r="BVJ8" s="928"/>
      <c r="BVK8" s="928"/>
      <c r="BVL8" s="928"/>
      <c r="BVM8" s="928"/>
      <c r="BVN8" s="928"/>
      <c r="BVO8" s="928"/>
      <c r="BVP8" s="928"/>
      <c r="BVQ8" s="928"/>
      <c r="BVR8" s="928"/>
      <c r="BVS8" s="928"/>
      <c r="BVT8" s="928"/>
      <c r="BVU8" s="928"/>
      <c r="BVV8" s="928"/>
      <c r="BVW8" s="928"/>
      <c r="BVX8" s="928"/>
      <c r="BVY8" s="928"/>
      <c r="BVZ8" s="928"/>
      <c r="BWA8" s="928"/>
      <c r="BWB8" s="928"/>
      <c r="BWC8" s="928"/>
      <c r="BWD8" s="928"/>
      <c r="BWE8" s="928"/>
      <c r="BWF8" s="928"/>
      <c r="BWG8" s="928"/>
      <c r="BWH8" s="928"/>
      <c r="BWI8" s="928"/>
      <c r="BWJ8" s="928"/>
      <c r="BWK8" s="928"/>
      <c r="BWL8" s="928"/>
      <c r="BWM8" s="928"/>
      <c r="BWN8" s="928"/>
      <c r="BWO8" s="928"/>
      <c r="BWP8" s="928"/>
      <c r="BWQ8" s="928"/>
      <c r="BWR8" s="928"/>
      <c r="BWS8" s="928"/>
      <c r="BWT8" s="928"/>
      <c r="BWU8" s="928"/>
      <c r="BWV8" s="928"/>
      <c r="BWW8" s="928"/>
      <c r="BWX8" s="928"/>
      <c r="BWY8" s="928"/>
      <c r="BWZ8" s="928"/>
      <c r="BXA8" s="928"/>
      <c r="BXB8" s="928"/>
      <c r="BXC8" s="928"/>
      <c r="BXD8" s="928"/>
      <c r="BXE8" s="928"/>
      <c r="BXF8" s="928"/>
      <c r="BXG8" s="928"/>
      <c r="BXH8" s="928"/>
      <c r="BXI8" s="928"/>
      <c r="BXJ8" s="928"/>
      <c r="BXK8" s="928"/>
      <c r="BXL8" s="928"/>
      <c r="BXM8" s="928"/>
      <c r="BXN8" s="928"/>
      <c r="BXO8" s="928"/>
      <c r="BXP8" s="928"/>
      <c r="BXQ8" s="928"/>
      <c r="BXR8" s="928"/>
      <c r="BXS8" s="928"/>
      <c r="BXT8" s="928"/>
      <c r="BXU8" s="928"/>
      <c r="BXV8" s="928"/>
      <c r="BXW8" s="928"/>
      <c r="BXX8" s="928"/>
      <c r="BXY8" s="928"/>
      <c r="BXZ8" s="928"/>
      <c r="BYA8" s="928"/>
      <c r="BYB8" s="928"/>
      <c r="BYC8" s="928"/>
      <c r="BYD8" s="928"/>
      <c r="BYE8" s="928"/>
      <c r="BYF8" s="928"/>
      <c r="BYG8" s="928"/>
      <c r="BYH8" s="928"/>
      <c r="BYI8" s="928"/>
      <c r="BYJ8" s="928"/>
      <c r="BYK8" s="928"/>
      <c r="BYL8" s="928"/>
      <c r="BYM8" s="928"/>
      <c r="BYN8" s="928"/>
      <c r="BYO8" s="928"/>
      <c r="BYP8" s="928"/>
      <c r="BYQ8" s="928"/>
      <c r="BYR8" s="928"/>
      <c r="BYS8" s="928"/>
      <c r="BYT8" s="928"/>
      <c r="BYU8" s="928"/>
      <c r="BYV8" s="928"/>
      <c r="BYW8" s="928"/>
      <c r="BYX8" s="928"/>
      <c r="BYY8" s="928"/>
      <c r="BYZ8" s="928"/>
      <c r="BZA8" s="928"/>
      <c r="BZB8" s="928"/>
      <c r="BZC8" s="928"/>
      <c r="BZD8" s="928"/>
      <c r="BZE8" s="928"/>
      <c r="BZF8" s="928"/>
      <c r="BZG8" s="928"/>
      <c r="BZH8" s="928"/>
      <c r="BZI8" s="928"/>
      <c r="BZJ8" s="928"/>
      <c r="BZK8" s="928"/>
      <c r="BZL8" s="928"/>
      <c r="BZM8" s="928"/>
      <c r="BZN8" s="928"/>
      <c r="BZO8" s="928"/>
      <c r="BZP8" s="928"/>
      <c r="BZQ8" s="928"/>
      <c r="BZR8" s="928"/>
      <c r="BZS8" s="928"/>
      <c r="BZT8" s="928"/>
      <c r="BZU8" s="928"/>
      <c r="BZV8" s="928"/>
      <c r="BZW8" s="928"/>
      <c r="BZX8" s="928"/>
      <c r="BZY8" s="928"/>
      <c r="BZZ8" s="928"/>
      <c r="CAA8" s="928"/>
      <c r="CAB8" s="928"/>
      <c r="CAC8" s="928"/>
      <c r="CAD8" s="928"/>
      <c r="CAE8" s="928"/>
      <c r="CAF8" s="928"/>
      <c r="CAG8" s="928"/>
      <c r="CAH8" s="928"/>
      <c r="CAI8" s="928"/>
      <c r="CAJ8" s="928"/>
      <c r="CAK8" s="928"/>
      <c r="CAL8" s="928"/>
      <c r="CAM8" s="928"/>
      <c r="CAN8" s="928"/>
      <c r="CAO8" s="928"/>
      <c r="CAP8" s="928"/>
      <c r="CAQ8" s="928"/>
      <c r="CAR8" s="928"/>
      <c r="CAS8" s="928"/>
      <c r="CAT8" s="928"/>
      <c r="CAU8" s="928"/>
      <c r="CAV8" s="928"/>
      <c r="CAW8" s="928"/>
      <c r="CAX8" s="928"/>
      <c r="CAY8" s="928"/>
      <c r="CAZ8" s="928"/>
      <c r="CBA8" s="928"/>
      <c r="CBB8" s="928"/>
      <c r="CBC8" s="928"/>
      <c r="CBD8" s="928"/>
      <c r="CBE8" s="928"/>
      <c r="CBF8" s="928"/>
      <c r="CBG8" s="928"/>
      <c r="CBH8" s="928"/>
      <c r="CBI8" s="928"/>
      <c r="CBJ8" s="928"/>
      <c r="CBK8" s="928"/>
      <c r="CBL8" s="928"/>
      <c r="CBM8" s="928"/>
      <c r="CBN8" s="928"/>
      <c r="CBO8" s="928"/>
      <c r="CBP8" s="928"/>
      <c r="CBQ8" s="928"/>
      <c r="CBR8" s="928"/>
      <c r="CBS8" s="928"/>
      <c r="CBT8" s="928"/>
      <c r="CBU8" s="928"/>
      <c r="CBV8" s="928"/>
      <c r="CBW8" s="928"/>
      <c r="CBX8" s="928"/>
      <c r="CBY8" s="928"/>
      <c r="CBZ8" s="928"/>
      <c r="CCA8" s="928"/>
      <c r="CCB8" s="928"/>
      <c r="CCC8" s="928"/>
      <c r="CCD8" s="928"/>
      <c r="CCE8" s="928"/>
      <c r="CCF8" s="928"/>
      <c r="CCG8" s="928"/>
      <c r="CCH8" s="928"/>
      <c r="CCI8" s="928"/>
      <c r="CCJ8" s="928"/>
      <c r="CCK8" s="928"/>
      <c r="CCL8" s="928"/>
      <c r="CCM8" s="928"/>
      <c r="CCN8" s="928"/>
      <c r="CCO8" s="928"/>
      <c r="CCP8" s="928"/>
      <c r="CCQ8" s="928"/>
      <c r="CCR8" s="928"/>
      <c r="CCS8" s="928"/>
      <c r="CCT8" s="928"/>
      <c r="CCU8" s="928"/>
      <c r="CCV8" s="928"/>
      <c r="CCW8" s="928"/>
      <c r="CCX8" s="928"/>
      <c r="CCY8" s="928"/>
      <c r="CCZ8" s="928"/>
      <c r="CDA8" s="928"/>
      <c r="CDB8" s="928"/>
      <c r="CDC8" s="928"/>
      <c r="CDD8" s="928"/>
      <c r="CDE8" s="928"/>
      <c r="CDF8" s="928"/>
      <c r="CDG8" s="928"/>
      <c r="CDH8" s="928"/>
      <c r="CDI8" s="928"/>
      <c r="CDJ8" s="928"/>
      <c r="CDK8" s="928"/>
      <c r="CDL8" s="928"/>
      <c r="CDM8" s="928"/>
      <c r="CDN8" s="928"/>
      <c r="CDO8" s="928"/>
      <c r="CDP8" s="928"/>
      <c r="CDQ8" s="928"/>
      <c r="CDR8" s="928"/>
      <c r="CDS8" s="928"/>
      <c r="CDT8" s="928"/>
      <c r="CDU8" s="928"/>
      <c r="CDV8" s="928"/>
      <c r="CDW8" s="928"/>
      <c r="CDX8" s="928"/>
      <c r="CDY8" s="928"/>
      <c r="CDZ8" s="928"/>
      <c r="CEA8" s="928"/>
      <c r="CEB8" s="928"/>
      <c r="CEC8" s="928"/>
      <c r="CED8" s="928"/>
      <c r="CEE8" s="928"/>
      <c r="CEF8" s="928"/>
      <c r="CEG8" s="928"/>
      <c r="CEH8" s="928"/>
      <c r="CEI8" s="928"/>
      <c r="CEJ8" s="928"/>
      <c r="CEK8" s="928"/>
      <c r="CEL8" s="928"/>
      <c r="CEM8" s="928"/>
      <c r="CEN8" s="928"/>
      <c r="CEO8" s="928"/>
      <c r="CEP8" s="928"/>
      <c r="CEQ8" s="928"/>
      <c r="CER8" s="928"/>
      <c r="CES8" s="928"/>
      <c r="CET8" s="928"/>
      <c r="CEU8" s="928"/>
      <c r="CEV8" s="928"/>
      <c r="CEW8" s="928"/>
      <c r="CEX8" s="928"/>
      <c r="CEY8" s="928"/>
      <c r="CEZ8" s="928"/>
      <c r="CFA8" s="928"/>
      <c r="CFB8" s="928"/>
      <c r="CFC8" s="928"/>
      <c r="CFD8" s="928"/>
      <c r="CFE8" s="928"/>
      <c r="CFF8" s="928"/>
      <c r="CFG8" s="928"/>
      <c r="CFH8" s="928"/>
      <c r="CFI8" s="928"/>
      <c r="CFJ8" s="928"/>
      <c r="CFK8" s="928"/>
      <c r="CFL8" s="928"/>
      <c r="CFM8" s="928"/>
      <c r="CFN8" s="928"/>
      <c r="CFO8" s="928"/>
      <c r="CFP8" s="928"/>
      <c r="CFQ8" s="928"/>
      <c r="CFR8" s="928"/>
      <c r="CFS8" s="928"/>
      <c r="CFT8" s="928"/>
      <c r="CFU8" s="928"/>
      <c r="CFV8" s="928"/>
      <c r="CFW8" s="928"/>
      <c r="CFX8" s="928"/>
      <c r="CFY8" s="928"/>
      <c r="CFZ8" s="928"/>
      <c r="CGA8" s="928"/>
      <c r="CGB8" s="928"/>
      <c r="CGC8" s="928"/>
      <c r="CGD8" s="928"/>
      <c r="CGE8" s="928"/>
      <c r="CGF8" s="928"/>
      <c r="CGG8" s="928"/>
      <c r="CGH8" s="928"/>
      <c r="CGI8" s="928"/>
      <c r="CGJ8" s="928"/>
      <c r="CGK8" s="928"/>
      <c r="CGL8" s="928"/>
      <c r="CGM8" s="928"/>
      <c r="CGN8" s="928"/>
      <c r="CGO8" s="928"/>
      <c r="CGP8" s="928"/>
      <c r="CGQ8" s="928"/>
      <c r="CGR8" s="928"/>
      <c r="CGS8" s="928"/>
      <c r="CGT8" s="928"/>
      <c r="CGU8" s="928"/>
      <c r="CGV8" s="928"/>
      <c r="CGW8" s="928"/>
      <c r="CGX8" s="928"/>
      <c r="CGY8" s="928"/>
      <c r="CGZ8" s="928"/>
      <c r="CHA8" s="928"/>
      <c r="CHB8" s="928"/>
      <c r="CHC8" s="928"/>
      <c r="CHD8" s="928"/>
      <c r="CHE8" s="928"/>
      <c r="CHF8" s="928"/>
      <c r="CHG8" s="928"/>
      <c r="CHH8" s="928"/>
      <c r="CHI8" s="928"/>
      <c r="CHJ8" s="928"/>
      <c r="CHK8" s="928"/>
      <c r="CHL8" s="928"/>
      <c r="CHM8" s="928"/>
      <c r="CHN8" s="928"/>
      <c r="CHO8" s="928"/>
      <c r="CHP8" s="928"/>
      <c r="CHQ8" s="928"/>
      <c r="CHR8" s="928"/>
      <c r="CHS8" s="928"/>
      <c r="CHT8" s="928"/>
      <c r="CHU8" s="928"/>
      <c r="CHV8" s="928"/>
      <c r="CHW8" s="928"/>
      <c r="CHX8" s="928"/>
      <c r="CHY8" s="928"/>
      <c r="CHZ8" s="928"/>
      <c r="CIA8" s="928"/>
      <c r="CIB8" s="928"/>
      <c r="CIC8" s="928"/>
      <c r="CID8" s="928"/>
      <c r="CIE8" s="928"/>
      <c r="CIF8" s="928"/>
      <c r="CIG8" s="928"/>
      <c r="CIH8" s="928"/>
      <c r="CII8" s="928"/>
      <c r="CIJ8" s="928"/>
      <c r="CIK8" s="928"/>
      <c r="CIL8" s="928"/>
      <c r="CIM8" s="928"/>
      <c r="CIN8" s="928"/>
      <c r="CIO8" s="928"/>
      <c r="CIP8" s="928"/>
      <c r="CIQ8" s="928"/>
      <c r="CIR8" s="928"/>
      <c r="CIS8" s="928"/>
      <c r="CIT8" s="928"/>
      <c r="CIU8" s="928"/>
      <c r="CIV8" s="928"/>
      <c r="CIW8" s="928"/>
      <c r="CIX8" s="928"/>
      <c r="CIY8" s="928"/>
      <c r="CIZ8" s="928"/>
      <c r="CJA8" s="928"/>
      <c r="CJB8" s="928"/>
      <c r="CJC8" s="928"/>
      <c r="CJD8" s="928"/>
      <c r="CJE8" s="928"/>
      <c r="CJF8" s="928"/>
      <c r="CJG8" s="928"/>
      <c r="CJH8" s="928"/>
      <c r="CJI8" s="928"/>
      <c r="CJJ8" s="928"/>
      <c r="CJK8" s="928"/>
      <c r="CJL8" s="928"/>
      <c r="CJM8" s="928"/>
      <c r="CJN8" s="928"/>
      <c r="CJO8" s="928"/>
      <c r="CJP8" s="928"/>
      <c r="CJQ8" s="928"/>
      <c r="CJR8" s="928"/>
      <c r="CJS8" s="928"/>
      <c r="CJT8" s="928"/>
      <c r="CJU8" s="928"/>
      <c r="CJV8" s="928"/>
      <c r="CJW8" s="928"/>
      <c r="CJX8" s="928"/>
      <c r="CJY8" s="928"/>
      <c r="CJZ8" s="928"/>
      <c r="CKA8" s="928"/>
      <c r="CKB8" s="928"/>
      <c r="CKC8" s="928"/>
      <c r="CKD8" s="928"/>
      <c r="CKE8" s="928"/>
      <c r="CKF8" s="928"/>
      <c r="CKG8" s="928"/>
      <c r="CKH8" s="928"/>
      <c r="CKI8" s="928"/>
      <c r="CKJ8" s="928"/>
      <c r="CKK8" s="928"/>
      <c r="CKL8" s="928"/>
      <c r="CKM8" s="928"/>
      <c r="CKN8" s="928"/>
      <c r="CKO8" s="928"/>
      <c r="CKP8" s="928"/>
      <c r="CKQ8" s="928"/>
      <c r="CKR8" s="928"/>
      <c r="CKS8" s="928"/>
      <c r="CKT8" s="928"/>
      <c r="CKU8" s="928"/>
      <c r="CKV8" s="928"/>
      <c r="CKW8" s="928"/>
      <c r="CKX8" s="928"/>
      <c r="CKY8" s="928"/>
      <c r="CKZ8" s="928"/>
      <c r="CLA8" s="928"/>
      <c r="CLB8" s="928"/>
      <c r="CLC8" s="928"/>
      <c r="CLD8" s="928"/>
      <c r="CLE8" s="928"/>
      <c r="CLF8" s="928"/>
      <c r="CLG8" s="928"/>
      <c r="CLH8" s="928"/>
      <c r="CLI8" s="928"/>
      <c r="CLJ8" s="928"/>
      <c r="CLK8" s="928"/>
      <c r="CLL8" s="928"/>
      <c r="CLM8" s="928"/>
      <c r="CLN8" s="928"/>
      <c r="CLO8" s="928"/>
      <c r="CLP8" s="928"/>
      <c r="CLQ8" s="928"/>
      <c r="CLR8" s="928"/>
      <c r="CLS8" s="928"/>
      <c r="CLT8" s="928"/>
      <c r="CLU8" s="928"/>
      <c r="CLV8" s="928"/>
      <c r="CLW8" s="928"/>
      <c r="CLX8" s="928"/>
      <c r="CLY8" s="928"/>
      <c r="CLZ8" s="928"/>
      <c r="CMA8" s="928"/>
      <c r="CMB8" s="928"/>
      <c r="CMC8" s="928"/>
      <c r="CMD8" s="928"/>
      <c r="CME8" s="928"/>
      <c r="CMF8" s="928"/>
      <c r="CMG8" s="928"/>
      <c r="CMH8" s="928"/>
      <c r="CMI8" s="928"/>
      <c r="CMJ8" s="928"/>
      <c r="CMK8" s="928"/>
      <c r="CML8" s="928"/>
      <c r="CMM8" s="928"/>
      <c r="CMN8" s="928"/>
      <c r="CMO8" s="928"/>
      <c r="CMP8" s="928"/>
      <c r="CMQ8" s="928"/>
      <c r="CMR8" s="928"/>
      <c r="CMS8" s="928"/>
      <c r="CMT8" s="928"/>
      <c r="CMU8" s="928"/>
      <c r="CMV8" s="928"/>
      <c r="CMW8" s="928"/>
      <c r="CMX8" s="928"/>
      <c r="CMY8" s="928"/>
      <c r="CMZ8" s="928"/>
      <c r="CNA8" s="928"/>
      <c r="CNB8" s="928"/>
      <c r="CNC8" s="928"/>
      <c r="CND8" s="928"/>
      <c r="CNE8" s="928"/>
      <c r="CNF8" s="928"/>
      <c r="CNG8" s="928"/>
      <c r="CNH8" s="928"/>
      <c r="CNI8" s="928"/>
      <c r="CNJ8" s="928"/>
      <c r="CNK8" s="928"/>
      <c r="CNL8" s="928"/>
      <c r="CNM8" s="928"/>
      <c r="CNN8" s="928"/>
      <c r="CNO8" s="928"/>
      <c r="CNP8" s="928"/>
      <c r="CNQ8" s="928"/>
      <c r="CNR8" s="928"/>
      <c r="CNS8" s="928"/>
      <c r="CNT8" s="928"/>
      <c r="CNU8" s="928"/>
      <c r="CNV8" s="928"/>
      <c r="CNW8" s="928"/>
      <c r="CNX8" s="928"/>
      <c r="CNY8" s="928"/>
      <c r="CNZ8" s="928"/>
      <c r="COA8" s="928"/>
      <c r="COB8" s="928"/>
      <c r="COC8" s="928"/>
      <c r="COD8" s="928"/>
      <c r="COE8" s="928"/>
      <c r="COF8" s="928"/>
      <c r="COG8" s="928"/>
      <c r="COH8" s="928"/>
      <c r="COI8" s="928"/>
      <c r="COJ8" s="928"/>
      <c r="COK8" s="928"/>
      <c r="COL8" s="928"/>
      <c r="COM8" s="928"/>
      <c r="CON8" s="928"/>
      <c r="COO8" s="928"/>
      <c r="COP8" s="928"/>
      <c r="COQ8" s="928"/>
      <c r="COR8" s="928"/>
      <c r="COS8" s="928"/>
      <c r="COT8" s="928"/>
      <c r="COU8" s="928"/>
      <c r="COV8" s="928"/>
      <c r="COW8" s="928"/>
      <c r="COX8" s="928"/>
      <c r="COY8" s="928"/>
      <c r="COZ8" s="928"/>
      <c r="CPA8" s="928"/>
      <c r="CPB8" s="928"/>
      <c r="CPC8" s="928"/>
      <c r="CPD8" s="928"/>
      <c r="CPE8" s="928"/>
      <c r="CPF8" s="928"/>
      <c r="CPG8" s="928"/>
      <c r="CPH8" s="928"/>
      <c r="CPI8" s="928"/>
      <c r="CPJ8" s="928"/>
      <c r="CPK8" s="928"/>
      <c r="CPL8" s="928"/>
      <c r="CPM8" s="928"/>
      <c r="CPN8" s="928"/>
      <c r="CPO8" s="928"/>
      <c r="CPP8" s="928"/>
      <c r="CPQ8" s="928"/>
      <c r="CPR8" s="928"/>
      <c r="CPS8" s="928"/>
      <c r="CPT8" s="928"/>
      <c r="CPU8" s="928"/>
      <c r="CPV8" s="928"/>
      <c r="CPW8" s="928"/>
      <c r="CPX8" s="928"/>
      <c r="CPY8" s="928"/>
      <c r="CPZ8" s="928"/>
      <c r="CQA8" s="928"/>
      <c r="CQB8" s="928"/>
      <c r="CQC8" s="928"/>
      <c r="CQD8" s="928"/>
      <c r="CQE8" s="928"/>
      <c r="CQF8" s="928"/>
      <c r="CQG8" s="928"/>
      <c r="CQH8" s="928"/>
      <c r="CQI8" s="928"/>
      <c r="CQJ8" s="928"/>
      <c r="CQK8" s="928"/>
      <c r="CQL8" s="928"/>
      <c r="CQM8" s="928"/>
      <c r="CQN8" s="928"/>
      <c r="CQO8" s="928"/>
      <c r="CQP8" s="928"/>
      <c r="CQQ8" s="928"/>
      <c r="CQR8" s="928"/>
      <c r="CQS8" s="928"/>
      <c r="CQT8" s="928"/>
      <c r="CQU8" s="928"/>
      <c r="CQV8" s="928"/>
      <c r="CQW8" s="928"/>
      <c r="CQX8" s="928"/>
      <c r="CQY8" s="928"/>
      <c r="CQZ8" s="928"/>
      <c r="CRA8" s="928"/>
      <c r="CRB8" s="928"/>
      <c r="CRC8" s="928"/>
      <c r="CRD8" s="928"/>
      <c r="CRE8" s="928"/>
      <c r="CRF8" s="928"/>
      <c r="CRG8" s="928"/>
      <c r="CRH8" s="928"/>
      <c r="CRI8" s="928"/>
      <c r="CRJ8" s="928"/>
      <c r="CRK8" s="928"/>
      <c r="CRL8" s="928"/>
      <c r="CRM8" s="928"/>
      <c r="CRN8" s="928"/>
      <c r="CRO8" s="928"/>
      <c r="CRP8" s="928"/>
      <c r="CRQ8" s="928"/>
      <c r="CRR8" s="928"/>
      <c r="CRS8" s="928"/>
      <c r="CRT8" s="928"/>
      <c r="CRU8" s="928"/>
      <c r="CRV8" s="928"/>
      <c r="CRW8" s="928"/>
      <c r="CRX8" s="928"/>
      <c r="CRY8" s="928"/>
      <c r="CRZ8" s="928"/>
      <c r="CSA8" s="928"/>
      <c r="CSB8" s="928"/>
      <c r="CSC8" s="928"/>
      <c r="CSD8" s="928"/>
      <c r="CSE8" s="928"/>
      <c r="CSF8" s="928"/>
      <c r="CSG8" s="928"/>
      <c r="CSH8" s="928"/>
      <c r="CSI8" s="928"/>
      <c r="CSJ8" s="928"/>
      <c r="CSK8" s="928"/>
      <c r="CSL8" s="928"/>
      <c r="CSM8" s="928"/>
      <c r="CSN8" s="928"/>
      <c r="CSO8" s="928"/>
      <c r="CSP8" s="928"/>
      <c r="CSQ8" s="928"/>
      <c r="CSR8" s="928"/>
      <c r="CSS8" s="928"/>
      <c r="CST8" s="928"/>
      <c r="CSU8" s="928"/>
      <c r="CSV8" s="928"/>
      <c r="CSW8" s="928"/>
      <c r="CSX8" s="928"/>
      <c r="CSY8" s="928"/>
      <c r="CSZ8" s="928"/>
      <c r="CTA8" s="928"/>
      <c r="CTB8" s="928"/>
      <c r="CTC8" s="928"/>
      <c r="CTD8" s="928"/>
      <c r="CTE8" s="928"/>
      <c r="CTF8" s="928"/>
      <c r="CTG8" s="928"/>
      <c r="CTH8" s="928"/>
      <c r="CTI8" s="928"/>
      <c r="CTJ8" s="928"/>
      <c r="CTK8" s="928"/>
      <c r="CTL8" s="928"/>
      <c r="CTM8" s="928"/>
      <c r="CTN8" s="928"/>
      <c r="CTO8" s="928"/>
      <c r="CTP8" s="928"/>
      <c r="CTQ8" s="928"/>
      <c r="CTR8" s="928"/>
      <c r="CTS8" s="928"/>
      <c r="CTT8" s="928"/>
      <c r="CTU8" s="928"/>
      <c r="CTV8" s="928"/>
      <c r="CTW8" s="928"/>
      <c r="CTX8" s="928"/>
      <c r="CTY8" s="928"/>
      <c r="CTZ8" s="928"/>
      <c r="CUA8" s="928"/>
      <c r="CUB8" s="928"/>
      <c r="CUC8" s="928"/>
      <c r="CUD8" s="928"/>
      <c r="CUE8" s="928"/>
      <c r="CUF8" s="928"/>
      <c r="CUG8" s="928"/>
      <c r="CUH8" s="928"/>
      <c r="CUI8" s="928"/>
      <c r="CUJ8" s="928"/>
      <c r="CUK8" s="928"/>
      <c r="CUL8" s="928"/>
      <c r="CUM8" s="928"/>
      <c r="CUN8" s="928"/>
      <c r="CUO8" s="928"/>
      <c r="CUP8" s="928"/>
      <c r="CUQ8" s="928"/>
      <c r="CUR8" s="928"/>
      <c r="CUS8" s="928"/>
      <c r="CUT8" s="928"/>
      <c r="CUU8" s="928"/>
      <c r="CUV8" s="928"/>
      <c r="CUW8" s="928"/>
      <c r="CUX8" s="928"/>
      <c r="CUY8" s="928"/>
      <c r="CUZ8" s="928"/>
      <c r="CVA8" s="928"/>
      <c r="CVB8" s="928"/>
      <c r="CVC8" s="928"/>
      <c r="CVD8" s="928"/>
      <c r="CVE8" s="928"/>
      <c r="CVF8" s="928"/>
      <c r="CVG8" s="928"/>
      <c r="CVH8" s="928"/>
      <c r="CVI8" s="928"/>
      <c r="CVJ8" s="928"/>
      <c r="CVK8" s="928"/>
      <c r="CVL8" s="928"/>
      <c r="CVM8" s="928"/>
      <c r="CVN8" s="928"/>
      <c r="CVO8" s="928"/>
      <c r="CVP8" s="928"/>
      <c r="CVQ8" s="928"/>
      <c r="CVR8" s="928"/>
      <c r="CVS8" s="928"/>
      <c r="CVT8" s="928"/>
      <c r="CVU8" s="928"/>
      <c r="CVV8" s="928"/>
      <c r="CVW8" s="928"/>
      <c r="CVX8" s="928"/>
      <c r="CVY8" s="928"/>
      <c r="CVZ8" s="928"/>
      <c r="CWA8" s="928"/>
      <c r="CWB8" s="928"/>
      <c r="CWC8" s="928"/>
      <c r="CWD8" s="928"/>
      <c r="CWE8" s="928"/>
      <c r="CWF8" s="928"/>
      <c r="CWG8" s="928"/>
      <c r="CWH8" s="928"/>
      <c r="CWI8" s="928"/>
      <c r="CWJ8" s="928"/>
      <c r="CWK8" s="928"/>
      <c r="CWL8" s="928"/>
      <c r="CWM8" s="928"/>
      <c r="CWN8" s="928"/>
      <c r="CWO8" s="928"/>
      <c r="CWP8" s="928"/>
      <c r="CWQ8" s="928"/>
      <c r="CWR8" s="928"/>
      <c r="CWS8" s="928"/>
      <c r="CWT8" s="928"/>
      <c r="CWU8" s="928"/>
      <c r="CWV8" s="928"/>
      <c r="CWW8" s="928"/>
      <c r="CWX8" s="928"/>
      <c r="CWY8" s="928"/>
      <c r="CWZ8" s="928"/>
      <c r="CXA8" s="928"/>
      <c r="CXB8" s="928"/>
      <c r="CXC8" s="928"/>
      <c r="CXD8" s="928"/>
      <c r="CXE8" s="928"/>
      <c r="CXF8" s="928"/>
      <c r="CXG8" s="928"/>
      <c r="CXH8" s="928"/>
      <c r="CXI8" s="928"/>
      <c r="CXJ8" s="928"/>
      <c r="CXK8" s="928"/>
      <c r="CXL8" s="928"/>
      <c r="CXM8" s="928"/>
      <c r="CXN8" s="928"/>
      <c r="CXO8" s="928"/>
      <c r="CXP8" s="928"/>
      <c r="CXQ8" s="928"/>
      <c r="CXR8" s="928"/>
      <c r="CXS8" s="928"/>
      <c r="CXT8" s="928"/>
      <c r="CXU8" s="928"/>
      <c r="CXV8" s="928"/>
      <c r="CXW8" s="928"/>
      <c r="CXX8" s="928"/>
      <c r="CXY8" s="928"/>
      <c r="CXZ8" s="928"/>
      <c r="CYA8" s="928"/>
      <c r="CYB8" s="928"/>
      <c r="CYC8" s="928"/>
      <c r="CYD8" s="928"/>
      <c r="CYE8" s="928"/>
      <c r="CYF8" s="928"/>
      <c r="CYG8" s="928"/>
      <c r="CYH8" s="928"/>
      <c r="CYI8" s="928"/>
      <c r="CYJ8" s="928"/>
      <c r="CYK8" s="928"/>
      <c r="CYL8" s="928"/>
      <c r="CYM8" s="928"/>
      <c r="CYN8" s="928"/>
      <c r="CYO8" s="928"/>
      <c r="CYP8" s="928"/>
      <c r="CYQ8" s="928"/>
      <c r="CYR8" s="928"/>
      <c r="CYS8" s="928"/>
      <c r="CYT8" s="928"/>
      <c r="CYU8" s="928"/>
      <c r="CYV8" s="928"/>
      <c r="CYW8" s="928"/>
      <c r="CYX8" s="928"/>
      <c r="CYY8" s="928"/>
      <c r="CYZ8" s="928"/>
      <c r="CZA8" s="928"/>
      <c r="CZB8" s="928"/>
      <c r="CZC8" s="928"/>
      <c r="CZD8" s="928"/>
      <c r="CZE8" s="928"/>
      <c r="CZF8" s="928"/>
      <c r="CZG8" s="928"/>
      <c r="CZH8" s="928"/>
      <c r="CZI8" s="928"/>
      <c r="CZJ8" s="928"/>
      <c r="CZK8" s="928"/>
      <c r="CZL8" s="928"/>
      <c r="CZM8" s="928"/>
      <c r="CZN8" s="928"/>
      <c r="CZO8" s="928"/>
      <c r="CZP8" s="928"/>
      <c r="CZQ8" s="928"/>
      <c r="CZR8" s="928"/>
      <c r="CZS8" s="928"/>
      <c r="CZT8" s="928"/>
      <c r="CZU8" s="928"/>
      <c r="CZV8" s="928"/>
      <c r="CZW8" s="928"/>
      <c r="CZX8" s="928"/>
      <c r="CZY8" s="928"/>
      <c r="CZZ8" s="928"/>
      <c r="DAA8" s="928"/>
      <c r="DAB8" s="928"/>
      <c r="DAC8" s="928"/>
      <c r="DAD8" s="928"/>
      <c r="DAE8" s="928"/>
      <c r="DAF8" s="928"/>
      <c r="DAG8" s="928"/>
      <c r="DAH8" s="928"/>
      <c r="DAI8" s="928"/>
      <c r="DAJ8" s="928"/>
      <c r="DAK8" s="928"/>
      <c r="DAL8" s="928"/>
      <c r="DAM8" s="928"/>
      <c r="DAN8" s="928"/>
      <c r="DAO8" s="928"/>
      <c r="DAP8" s="928"/>
      <c r="DAQ8" s="928"/>
      <c r="DAR8" s="928"/>
      <c r="DAS8" s="928"/>
      <c r="DAT8" s="928"/>
      <c r="DAU8" s="928"/>
      <c r="DAV8" s="928"/>
      <c r="DAW8" s="928"/>
      <c r="DAX8" s="928"/>
      <c r="DAY8" s="928"/>
      <c r="DAZ8" s="928"/>
      <c r="DBA8" s="928"/>
      <c r="DBB8" s="928"/>
      <c r="DBC8" s="928"/>
      <c r="DBD8" s="928"/>
      <c r="DBE8" s="928"/>
      <c r="DBF8" s="928"/>
      <c r="DBG8" s="928"/>
      <c r="DBH8" s="928"/>
      <c r="DBI8" s="928"/>
      <c r="DBJ8" s="928"/>
      <c r="DBK8" s="928"/>
      <c r="DBL8" s="928"/>
      <c r="DBM8" s="928"/>
      <c r="DBN8" s="928"/>
      <c r="DBO8" s="928"/>
      <c r="DBP8" s="928"/>
      <c r="DBQ8" s="928"/>
      <c r="DBR8" s="928"/>
      <c r="DBS8" s="928"/>
      <c r="DBT8" s="928"/>
      <c r="DBU8" s="928"/>
      <c r="DBV8" s="928"/>
      <c r="DBW8" s="928"/>
      <c r="DBX8" s="928"/>
      <c r="DBY8" s="928"/>
      <c r="DBZ8" s="928"/>
      <c r="DCA8" s="928"/>
      <c r="DCB8" s="928"/>
      <c r="DCC8" s="928"/>
      <c r="DCD8" s="928"/>
      <c r="DCE8" s="928"/>
      <c r="DCF8" s="928"/>
      <c r="DCG8" s="928"/>
      <c r="DCH8" s="928"/>
      <c r="DCI8" s="928"/>
      <c r="DCJ8" s="928"/>
      <c r="DCK8" s="928"/>
      <c r="DCL8" s="928"/>
      <c r="DCM8" s="928"/>
      <c r="DCN8" s="928"/>
      <c r="DCO8" s="928"/>
      <c r="DCP8" s="928"/>
      <c r="DCQ8" s="928"/>
      <c r="DCR8" s="928"/>
      <c r="DCS8" s="928"/>
      <c r="DCT8" s="928"/>
      <c r="DCU8" s="928"/>
      <c r="DCV8" s="928"/>
      <c r="DCW8" s="928"/>
      <c r="DCX8" s="928"/>
      <c r="DCY8" s="928"/>
      <c r="DCZ8" s="928"/>
      <c r="DDA8" s="928"/>
      <c r="DDB8" s="928"/>
      <c r="DDC8" s="928"/>
      <c r="DDD8" s="928"/>
      <c r="DDE8" s="928"/>
      <c r="DDF8" s="928"/>
      <c r="DDG8" s="928"/>
      <c r="DDH8" s="928"/>
      <c r="DDI8" s="928"/>
      <c r="DDJ8" s="928"/>
      <c r="DDK8" s="928"/>
      <c r="DDL8" s="928"/>
      <c r="DDM8" s="928"/>
      <c r="DDN8" s="928"/>
      <c r="DDO8" s="928"/>
      <c r="DDP8" s="928"/>
      <c r="DDQ8" s="928"/>
      <c r="DDR8" s="928"/>
      <c r="DDS8" s="928"/>
      <c r="DDT8" s="928"/>
      <c r="DDU8" s="928"/>
      <c r="DDV8" s="928"/>
      <c r="DDW8" s="928"/>
      <c r="DDX8" s="928"/>
      <c r="DDY8" s="928"/>
      <c r="DDZ8" s="928"/>
      <c r="DEA8" s="928"/>
      <c r="DEB8" s="928"/>
      <c r="DEC8" s="928"/>
      <c r="DED8" s="928"/>
      <c r="DEE8" s="928"/>
      <c r="DEF8" s="928"/>
      <c r="DEG8" s="928"/>
      <c r="DEH8" s="928"/>
      <c r="DEI8" s="928"/>
      <c r="DEJ8" s="928"/>
      <c r="DEK8" s="928"/>
      <c r="DEL8" s="928"/>
      <c r="DEM8" s="928"/>
      <c r="DEN8" s="928"/>
      <c r="DEO8" s="928"/>
      <c r="DEP8" s="928"/>
      <c r="DEQ8" s="928"/>
      <c r="DER8" s="928"/>
      <c r="DES8" s="928"/>
      <c r="DET8" s="928"/>
      <c r="DEU8" s="928"/>
      <c r="DEV8" s="928"/>
      <c r="DEW8" s="928"/>
      <c r="DEX8" s="928"/>
      <c r="DEY8" s="928"/>
      <c r="DEZ8" s="928"/>
      <c r="DFA8" s="928"/>
      <c r="DFB8" s="928"/>
      <c r="DFC8" s="928"/>
      <c r="DFD8" s="928"/>
      <c r="DFE8" s="928"/>
      <c r="DFF8" s="928"/>
      <c r="DFG8" s="928"/>
      <c r="DFH8" s="928"/>
      <c r="DFI8" s="928"/>
      <c r="DFJ8" s="928"/>
      <c r="DFK8" s="928"/>
      <c r="DFL8" s="928"/>
      <c r="DFM8" s="928"/>
      <c r="DFN8" s="928"/>
      <c r="DFO8" s="928"/>
      <c r="DFP8" s="928"/>
      <c r="DFQ8" s="928"/>
      <c r="DFR8" s="928"/>
      <c r="DFS8" s="928"/>
      <c r="DFT8" s="928"/>
      <c r="DFU8" s="928"/>
      <c r="DFV8" s="928"/>
      <c r="DFW8" s="928"/>
      <c r="DFX8" s="928"/>
      <c r="DFY8" s="928"/>
      <c r="DFZ8" s="928"/>
      <c r="DGA8" s="928"/>
      <c r="DGB8" s="928"/>
      <c r="DGC8" s="928"/>
      <c r="DGD8" s="928"/>
      <c r="DGE8" s="928"/>
      <c r="DGF8" s="928"/>
      <c r="DGG8" s="928"/>
      <c r="DGH8" s="928"/>
      <c r="DGI8" s="928"/>
      <c r="DGJ8" s="928"/>
      <c r="DGK8" s="928"/>
      <c r="DGL8" s="928"/>
      <c r="DGM8" s="928"/>
      <c r="DGN8" s="928"/>
      <c r="DGO8" s="928"/>
      <c r="DGP8" s="928"/>
      <c r="DGQ8" s="928"/>
      <c r="DGR8" s="928"/>
      <c r="DGS8" s="928"/>
      <c r="DGT8" s="928"/>
      <c r="DGU8" s="928"/>
      <c r="DGV8" s="928"/>
      <c r="DGW8" s="928"/>
      <c r="DGX8" s="928"/>
      <c r="DGY8" s="928"/>
      <c r="DGZ8" s="928"/>
      <c r="DHA8" s="928"/>
      <c r="DHB8" s="928"/>
      <c r="DHC8" s="928"/>
      <c r="DHD8" s="928"/>
      <c r="DHE8" s="928"/>
      <c r="DHF8" s="928"/>
      <c r="DHG8" s="928"/>
      <c r="DHH8" s="928"/>
      <c r="DHI8" s="928"/>
      <c r="DHJ8" s="928"/>
      <c r="DHK8" s="928"/>
      <c r="DHL8" s="928"/>
      <c r="DHM8" s="928"/>
      <c r="DHN8" s="928"/>
      <c r="DHO8" s="928"/>
      <c r="DHP8" s="928"/>
      <c r="DHQ8" s="928"/>
      <c r="DHR8" s="928"/>
      <c r="DHS8" s="928"/>
      <c r="DHT8" s="928"/>
      <c r="DHU8" s="928"/>
      <c r="DHV8" s="928"/>
      <c r="DHW8" s="928"/>
      <c r="DHX8" s="928"/>
      <c r="DHY8" s="928"/>
      <c r="DHZ8" s="928"/>
      <c r="DIA8" s="928"/>
      <c r="DIB8" s="928"/>
      <c r="DIC8" s="928"/>
      <c r="DID8" s="928"/>
      <c r="DIE8" s="928"/>
      <c r="DIF8" s="928"/>
      <c r="DIG8" s="928"/>
      <c r="DIH8" s="928"/>
      <c r="DII8" s="928"/>
      <c r="DIJ8" s="928"/>
      <c r="DIK8" s="928"/>
      <c r="DIL8" s="928"/>
      <c r="DIM8" s="928"/>
      <c r="DIN8" s="928"/>
      <c r="DIO8" s="928"/>
      <c r="DIP8" s="928"/>
      <c r="DIQ8" s="928"/>
      <c r="DIR8" s="928"/>
      <c r="DIS8" s="928"/>
      <c r="DIT8" s="928"/>
      <c r="DIU8" s="928"/>
      <c r="DIV8" s="928"/>
      <c r="DIW8" s="928"/>
      <c r="DIX8" s="928"/>
      <c r="DIY8" s="928"/>
      <c r="DIZ8" s="928"/>
      <c r="DJA8" s="928"/>
      <c r="DJB8" s="928"/>
      <c r="DJC8" s="928"/>
      <c r="DJD8" s="928"/>
      <c r="DJE8" s="928"/>
      <c r="DJF8" s="928"/>
      <c r="DJG8" s="928"/>
      <c r="DJH8" s="928"/>
      <c r="DJI8" s="928"/>
      <c r="DJJ8" s="928"/>
      <c r="DJK8" s="928"/>
      <c r="DJL8" s="928"/>
      <c r="DJM8" s="928"/>
      <c r="DJN8" s="928"/>
      <c r="DJO8" s="928"/>
      <c r="DJP8" s="928"/>
      <c r="DJQ8" s="928"/>
      <c r="DJR8" s="928"/>
      <c r="DJS8" s="928"/>
      <c r="DJT8" s="928"/>
      <c r="DJU8" s="928"/>
      <c r="DJV8" s="928"/>
      <c r="DJW8" s="928"/>
      <c r="DJX8" s="928"/>
      <c r="DJY8" s="928"/>
      <c r="DJZ8" s="928"/>
      <c r="DKA8" s="928"/>
      <c r="DKB8" s="928"/>
      <c r="DKC8" s="928"/>
      <c r="DKD8" s="928"/>
      <c r="DKE8" s="928"/>
      <c r="DKF8" s="928"/>
      <c r="DKG8" s="928"/>
      <c r="DKH8" s="928"/>
      <c r="DKI8" s="928"/>
      <c r="DKJ8" s="928"/>
      <c r="DKK8" s="928"/>
      <c r="DKL8" s="928"/>
      <c r="DKM8" s="928"/>
      <c r="DKN8" s="928"/>
      <c r="DKO8" s="928"/>
      <c r="DKP8" s="928"/>
      <c r="DKQ8" s="928"/>
      <c r="DKR8" s="928"/>
      <c r="DKS8" s="928"/>
      <c r="DKT8" s="928"/>
      <c r="DKU8" s="928"/>
      <c r="DKV8" s="928"/>
      <c r="DKW8" s="928"/>
      <c r="DKX8" s="928"/>
      <c r="DKY8" s="928"/>
      <c r="DKZ8" s="928"/>
      <c r="DLA8" s="928"/>
      <c r="DLB8" s="928"/>
      <c r="DLC8" s="928"/>
      <c r="DLD8" s="928"/>
      <c r="DLE8" s="928"/>
      <c r="DLF8" s="928"/>
      <c r="DLG8" s="928"/>
      <c r="DLH8" s="928"/>
      <c r="DLI8" s="928"/>
      <c r="DLJ8" s="928"/>
      <c r="DLK8" s="928"/>
      <c r="DLL8" s="928"/>
      <c r="DLM8" s="928"/>
      <c r="DLN8" s="928"/>
      <c r="DLO8" s="928"/>
      <c r="DLP8" s="928"/>
      <c r="DLQ8" s="928"/>
      <c r="DLR8" s="928"/>
      <c r="DLS8" s="928"/>
      <c r="DLT8" s="928"/>
      <c r="DLU8" s="928"/>
      <c r="DLV8" s="928"/>
      <c r="DLW8" s="928"/>
      <c r="DLX8" s="928"/>
      <c r="DLY8" s="928"/>
      <c r="DLZ8" s="928"/>
      <c r="DMA8" s="928"/>
      <c r="DMB8" s="928"/>
      <c r="DMC8" s="928"/>
      <c r="DMD8" s="928"/>
      <c r="DME8" s="928"/>
      <c r="DMF8" s="928"/>
      <c r="DMG8" s="928"/>
      <c r="DMH8" s="928"/>
      <c r="DMI8" s="928"/>
      <c r="DMJ8" s="928"/>
      <c r="DMK8" s="928"/>
      <c r="DML8" s="928"/>
      <c r="DMM8" s="928"/>
      <c r="DMN8" s="928"/>
      <c r="DMO8" s="928"/>
      <c r="DMP8" s="928"/>
      <c r="DMQ8" s="928"/>
      <c r="DMR8" s="928"/>
      <c r="DMS8" s="928"/>
      <c r="DMT8" s="928"/>
      <c r="DMU8" s="928"/>
      <c r="DMV8" s="928"/>
      <c r="DMW8" s="928"/>
      <c r="DMX8" s="928"/>
      <c r="DMY8" s="928"/>
      <c r="DMZ8" s="928"/>
      <c r="DNA8" s="928"/>
      <c r="DNB8" s="928"/>
      <c r="DNC8" s="928"/>
      <c r="DND8" s="928"/>
      <c r="DNE8" s="928"/>
      <c r="DNF8" s="928"/>
      <c r="DNG8" s="928"/>
      <c r="DNH8" s="928"/>
      <c r="DNI8" s="928"/>
      <c r="DNJ8" s="928"/>
      <c r="DNK8" s="928"/>
      <c r="DNL8" s="928"/>
      <c r="DNM8" s="928"/>
      <c r="DNN8" s="928"/>
      <c r="DNO8" s="928"/>
      <c r="DNP8" s="928"/>
      <c r="DNQ8" s="928"/>
      <c r="DNR8" s="928"/>
      <c r="DNS8" s="928"/>
      <c r="DNT8" s="928"/>
      <c r="DNU8" s="928"/>
      <c r="DNV8" s="928"/>
      <c r="DNW8" s="928"/>
      <c r="DNX8" s="928"/>
      <c r="DNY8" s="928"/>
      <c r="DNZ8" s="928"/>
      <c r="DOA8" s="928"/>
      <c r="DOB8" s="928"/>
      <c r="DOC8" s="928"/>
      <c r="DOD8" s="928"/>
      <c r="DOE8" s="928"/>
      <c r="DOF8" s="928"/>
      <c r="DOG8" s="928"/>
      <c r="DOH8" s="928"/>
      <c r="DOI8" s="928"/>
      <c r="DOJ8" s="928"/>
      <c r="DOK8" s="928"/>
      <c r="DOL8" s="928"/>
      <c r="DOM8" s="928"/>
      <c r="DON8" s="928"/>
      <c r="DOO8" s="928"/>
      <c r="DOP8" s="928"/>
      <c r="DOQ8" s="928"/>
      <c r="DOR8" s="928"/>
      <c r="DOS8" s="928"/>
      <c r="DOT8" s="928"/>
      <c r="DOU8" s="928"/>
      <c r="DOV8" s="928"/>
      <c r="DOW8" s="928"/>
      <c r="DOX8" s="928"/>
      <c r="DOY8" s="928"/>
      <c r="DOZ8" s="928"/>
      <c r="DPA8" s="928"/>
      <c r="DPB8" s="928"/>
      <c r="DPC8" s="928"/>
      <c r="DPD8" s="928"/>
      <c r="DPE8" s="928"/>
      <c r="DPF8" s="928"/>
      <c r="DPG8" s="928"/>
      <c r="DPH8" s="928"/>
      <c r="DPI8" s="928"/>
      <c r="DPJ8" s="928"/>
      <c r="DPK8" s="928"/>
      <c r="DPL8" s="928"/>
      <c r="DPM8" s="928"/>
      <c r="DPN8" s="928"/>
      <c r="DPO8" s="928"/>
      <c r="DPP8" s="928"/>
      <c r="DPQ8" s="928"/>
      <c r="DPR8" s="928"/>
      <c r="DPS8" s="928"/>
      <c r="DPT8" s="928"/>
      <c r="DPU8" s="928"/>
      <c r="DPV8" s="928"/>
      <c r="DPW8" s="928"/>
      <c r="DPX8" s="928"/>
      <c r="DPY8" s="928"/>
      <c r="DPZ8" s="928"/>
      <c r="DQA8" s="928"/>
      <c r="DQB8" s="928"/>
      <c r="DQC8" s="928"/>
      <c r="DQD8" s="928"/>
      <c r="DQE8" s="928"/>
      <c r="DQF8" s="928"/>
      <c r="DQG8" s="928"/>
      <c r="DQH8" s="928"/>
      <c r="DQI8" s="928"/>
      <c r="DQJ8" s="928"/>
      <c r="DQK8" s="928"/>
      <c r="DQL8" s="928"/>
      <c r="DQM8" s="928"/>
      <c r="DQN8" s="928"/>
      <c r="DQO8" s="928"/>
      <c r="DQP8" s="928"/>
      <c r="DQQ8" s="928"/>
      <c r="DQR8" s="928"/>
      <c r="DQS8" s="928"/>
      <c r="DQT8" s="928"/>
      <c r="DQU8" s="928"/>
      <c r="DQV8" s="928"/>
      <c r="DQW8" s="928"/>
      <c r="DQX8" s="928"/>
      <c r="DQY8" s="928"/>
      <c r="DQZ8" s="928"/>
      <c r="DRA8" s="928"/>
      <c r="DRB8" s="928"/>
      <c r="DRC8" s="928"/>
      <c r="DRD8" s="928"/>
      <c r="DRE8" s="928"/>
      <c r="DRF8" s="928"/>
      <c r="DRG8" s="928"/>
      <c r="DRH8" s="928"/>
      <c r="DRI8" s="928"/>
      <c r="DRJ8" s="928"/>
      <c r="DRK8" s="928"/>
      <c r="DRL8" s="928"/>
      <c r="DRM8" s="928"/>
      <c r="DRN8" s="928"/>
      <c r="DRO8" s="928"/>
      <c r="DRP8" s="928"/>
      <c r="DRQ8" s="928"/>
      <c r="DRR8" s="928"/>
      <c r="DRS8" s="928"/>
      <c r="DRT8" s="928"/>
      <c r="DRU8" s="928"/>
      <c r="DRV8" s="928"/>
      <c r="DRW8" s="928"/>
      <c r="DRX8" s="928"/>
      <c r="DRY8" s="928"/>
      <c r="DRZ8" s="928"/>
      <c r="DSA8" s="928"/>
      <c r="DSB8" s="928"/>
      <c r="DSC8" s="928"/>
      <c r="DSD8" s="928"/>
      <c r="DSE8" s="928"/>
      <c r="DSF8" s="928"/>
      <c r="DSG8" s="928"/>
      <c r="DSH8" s="928"/>
      <c r="DSI8" s="928"/>
      <c r="DSJ8" s="928"/>
      <c r="DSK8" s="928"/>
      <c r="DSL8" s="928"/>
      <c r="DSM8" s="928"/>
      <c r="DSN8" s="928"/>
      <c r="DSO8" s="928"/>
      <c r="DSP8" s="928"/>
      <c r="DSQ8" s="928"/>
      <c r="DSR8" s="928"/>
      <c r="DSS8" s="928"/>
      <c r="DST8" s="928"/>
      <c r="DSU8" s="928"/>
      <c r="DSV8" s="928"/>
      <c r="DSW8" s="928"/>
      <c r="DSX8" s="928"/>
      <c r="DSY8" s="928"/>
      <c r="DSZ8" s="928"/>
      <c r="DTA8" s="928"/>
      <c r="DTB8" s="928"/>
      <c r="DTC8" s="928"/>
      <c r="DTD8" s="928"/>
      <c r="DTE8" s="928"/>
      <c r="DTF8" s="928"/>
      <c r="DTG8" s="928"/>
      <c r="DTH8" s="928"/>
      <c r="DTI8" s="928"/>
      <c r="DTJ8" s="928"/>
      <c r="DTK8" s="928"/>
      <c r="DTL8" s="928"/>
      <c r="DTM8" s="928"/>
      <c r="DTN8" s="928"/>
      <c r="DTO8" s="928"/>
      <c r="DTP8" s="928"/>
      <c r="DTQ8" s="928"/>
      <c r="DTR8" s="928"/>
      <c r="DTS8" s="928"/>
      <c r="DTT8" s="928"/>
      <c r="DTU8" s="928"/>
      <c r="DTV8" s="928"/>
      <c r="DTW8" s="928"/>
      <c r="DTX8" s="928"/>
      <c r="DTY8" s="928"/>
      <c r="DTZ8" s="928"/>
      <c r="DUA8" s="928"/>
      <c r="DUB8" s="928"/>
      <c r="DUC8" s="928"/>
      <c r="DUD8" s="928"/>
      <c r="DUE8" s="928"/>
      <c r="DUF8" s="928"/>
      <c r="DUG8" s="928"/>
      <c r="DUH8" s="928"/>
      <c r="DUI8" s="928"/>
      <c r="DUJ8" s="928"/>
      <c r="DUK8" s="928"/>
      <c r="DUL8" s="928"/>
      <c r="DUM8" s="928"/>
      <c r="DUN8" s="928"/>
      <c r="DUO8" s="928"/>
      <c r="DUP8" s="928"/>
      <c r="DUQ8" s="928"/>
      <c r="DUR8" s="928"/>
      <c r="DUS8" s="928"/>
      <c r="DUT8" s="928"/>
      <c r="DUU8" s="928"/>
      <c r="DUV8" s="928"/>
      <c r="DUW8" s="928"/>
      <c r="DUX8" s="928"/>
      <c r="DUY8" s="928"/>
      <c r="DUZ8" s="928"/>
      <c r="DVA8" s="928"/>
      <c r="DVB8" s="928"/>
      <c r="DVC8" s="928"/>
      <c r="DVD8" s="928"/>
      <c r="DVE8" s="928"/>
      <c r="DVF8" s="928"/>
      <c r="DVG8" s="928"/>
      <c r="DVH8" s="928"/>
      <c r="DVI8" s="928"/>
      <c r="DVJ8" s="928"/>
      <c r="DVK8" s="928"/>
      <c r="DVL8" s="928"/>
      <c r="DVM8" s="928"/>
      <c r="DVN8" s="928"/>
      <c r="DVO8" s="928"/>
      <c r="DVP8" s="928"/>
      <c r="DVQ8" s="928"/>
      <c r="DVR8" s="928"/>
      <c r="DVS8" s="928"/>
      <c r="DVT8" s="928"/>
      <c r="DVU8" s="928"/>
      <c r="DVV8" s="928"/>
      <c r="DVW8" s="928"/>
      <c r="DVX8" s="928"/>
      <c r="DVY8" s="928"/>
      <c r="DVZ8" s="928"/>
      <c r="DWA8" s="928"/>
      <c r="DWB8" s="928"/>
      <c r="DWC8" s="928"/>
      <c r="DWD8" s="928"/>
      <c r="DWE8" s="928"/>
      <c r="DWF8" s="928"/>
      <c r="DWG8" s="928"/>
      <c r="DWH8" s="928"/>
      <c r="DWI8" s="928"/>
      <c r="DWJ8" s="928"/>
      <c r="DWK8" s="928"/>
      <c r="DWL8" s="928"/>
      <c r="DWM8" s="928"/>
      <c r="DWN8" s="928"/>
      <c r="DWO8" s="928"/>
      <c r="DWP8" s="928"/>
      <c r="DWQ8" s="928"/>
      <c r="DWR8" s="928"/>
      <c r="DWS8" s="928"/>
      <c r="DWT8" s="928"/>
      <c r="DWU8" s="928"/>
      <c r="DWV8" s="928"/>
      <c r="DWW8" s="928"/>
      <c r="DWX8" s="928"/>
      <c r="DWY8" s="928"/>
      <c r="DWZ8" s="928"/>
      <c r="DXA8" s="928"/>
      <c r="DXB8" s="928"/>
      <c r="DXC8" s="928"/>
      <c r="DXD8" s="928"/>
      <c r="DXE8" s="928"/>
      <c r="DXF8" s="928"/>
      <c r="DXG8" s="928"/>
      <c r="DXH8" s="928"/>
      <c r="DXI8" s="928"/>
      <c r="DXJ8" s="928"/>
      <c r="DXK8" s="928"/>
      <c r="DXL8" s="928"/>
      <c r="DXM8" s="928"/>
      <c r="DXN8" s="928"/>
      <c r="DXO8" s="928"/>
      <c r="DXP8" s="928"/>
      <c r="DXQ8" s="928"/>
      <c r="DXR8" s="928"/>
      <c r="DXS8" s="928"/>
      <c r="DXT8" s="928"/>
      <c r="DXU8" s="928"/>
      <c r="DXV8" s="928"/>
      <c r="DXW8" s="928"/>
      <c r="DXX8" s="928"/>
      <c r="DXY8" s="928"/>
      <c r="DXZ8" s="928"/>
      <c r="DYA8" s="928"/>
      <c r="DYB8" s="928"/>
      <c r="DYC8" s="928"/>
      <c r="DYD8" s="928"/>
      <c r="DYE8" s="928"/>
      <c r="DYF8" s="928"/>
      <c r="DYG8" s="928"/>
      <c r="DYH8" s="928"/>
      <c r="DYI8" s="928"/>
      <c r="DYJ8" s="928"/>
      <c r="DYK8" s="928"/>
      <c r="DYL8" s="928"/>
      <c r="DYM8" s="928"/>
      <c r="DYN8" s="928"/>
      <c r="DYO8" s="928"/>
      <c r="DYP8" s="928"/>
      <c r="DYQ8" s="928"/>
      <c r="DYR8" s="928"/>
      <c r="DYS8" s="928"/>
      <c r="DYT8" s="928"/>
      <c r="DYU8" s="928"/>
      <c r="DYV8" s="928"/>
      <c r="DYW8" s="928"/>
      <c r="DYX8" s="928"/>
      <c r="DYY8" s="928"/>
      <c r="DYZ8" s="928"/>
      <c r="DZA8" s="928"/>
      <c r="DZB8" s="928"/>
      <c r="DZC8" s="928"/>
      <c r="DZD8" s="928"/>
      <c r="DZE8" s="928"/>
      <c r="DZF8" s="928"/>
      <c r="DZG8" s="928"/>
      <c r="DZH8" s="928"/>
      <c r="DZI8" s="928"/>
      <c r="DZJ8" s="928"/>
      <c r="DZK8" s="928"/>
      <c r="DZL8" s="928"/>
      <c r="DZM8" s="928"/>
      <c r="DZN8" s="928"/>
      <c r="DZO8" s="928"/>
      <c r="DZP8" s="928"/>
      <c r="DZQ8" s="928"/>
      <c r="DZR8" s="928"/>
      <c r="DZS8" s="928"/>
      <c r="DZT8" s="928"/>
      <c r="DZU8" s="928"/>
      <c r="DZV8" s="928"/>
      <c r="DZW8" s="928"/>
      <c r="DZX8" s="928"/>
      <c r="DZY8" s="928"/>
      <c r="DZZ8" s="928"/>
      <c r="EAA8" s="928"/>
      <c r="EAB8" s="928"/>
      <c r="EAC8" s="928"/>
      <c r="EAD8" s="928"/>
      <c r="EAE8" s="928"/>
      <c r="EAF8" s="928"/>
      <c r="EAG8" s="928"/>
      <c r="EAH8" s="928"/>
      <c r="EAI8" s="928"/>
      <c r="EAJ8" s="928"/>
      <c r="EAK8" s="928"/>
      <c r="EAL8" s="928"/>
      <c r="EAM8" s="928"/>
      <c r="EAN8" s="928"/>
      <c r="EAO8" s="928"/>
      <c r="EAP8" s="928"/>
      <c r="EAQ8" s="928"/>
      <c r="EAR8" s="928"/>
      <c r="EAS8" s="928"/>
      <c r="EAT8" s="928"/>
      <c r="EAU8" s="928"/>
      <c r="EAV8" s="928"/>
      <c r="EAW8" s="928"/>
      <c r="EAX8" s="928"/>
      <c r="EAY8" s="928"/>
      <c r="EAZ8" s="928"/>
      <c r="EBA8" s="928"/>
      <c r="EBB8" s="928"/>
      <c r="EBC8" s="928"/>
      <c r="EBD8" s="928"/>
      <c r="EBE8" s="928"/>
      <c r="EBF8" s="928"/>
      <c r="EBG8" s="928"/>
      <c r="EBH8" s="928"/>
      <c r="EBI8" s="928"/>
      <c r="EBJ8" s="928"/>
      <c r="EBK8" s="928"/>
      <c r="EBL8" s="928"/>
      <c r="EBM8" s="928"/>
      <c r="EBN8" s="928"/>
      <c r="EBO8" s="928"/>
      <c r="EBP8" s="928"/>
      <c r="EBQ8" s="928"/>
      <c r="EBR8" s="928"/>
      <c r="EBS8" s="928"/>
      <c r="EBT8" s="928"/>
      <c r="EBU8" s="928"/>
      <c r="EBV8" s="928"/>
      <c r="EBW8" s="928"/>
      <c r="EBX8" s="928"/>
      <c r="EBY8" s="928"/>
      <c r="EBZ8" s="928"/>
      <c r="ECA8" s="928"/>
      <c r="ECB8" s="928"/>
      <c r="ECC8" s="928"/>
      <c r="ECD8" s="928"/>
      <c r="ECE8" s="928"/>
      <c r="ECF8" s="928"/>
      <c r="ECG8" s="928"/>
      <c r="ECH8" s="928"/>
      <c r="ECI8" s="928"/>
      <c r="ECJ8" s="928"/>
      <c r="ECK8" s="928"/>
      <c r="ECL8" s="928"/>
      <c r="ECM8" s="928"/>
      <c r="ECN8" s="928"/>
      <c r="ECO8" s="928"/>
      <c r="ECP8" s="928"/>
      <c r="ECQ8" s="928"/>
      <c r="ECR8" s="928"/>
      <c r="ECS8" s="928"/>
      <c r="ECT8" s="928"/>
      <c r="ECU8" s="928"/>
      <c r="ECV8" s="928"/>
      <c r="ECW8" s="928"/>
      <c r="ECX8" s="928"/>
      <c r="ECY8" s="928"/>
      <c r="ECZ8" s="928"/>
      <c r="EDA8" s="928"/>
      <c r="EDB8" s="928"/>
      <c r="EDC8" s="928"/>
      <c r="EDD8" s="928"/>
      <c r="EDE8" s="928"/>
      <c r="EDF8" s="928"/>
      <c r="EDG8" s="928"/>
      <c r="EDH8" s="928"/>
      <c r="EDI8" s="928"/>
      <c r="EDJ8" s="928"/>
      <c r="EDK8" s="928"/>
      <c r="EDL8" s="928"/>
      <c r="EDM8" s="928"/>
      <c r="EDN8" s="928"/>
      <c r="EDO8" s="928"/>
      <c r="EDP8" s="928"/>
      <c r="EDQ8" s="928"/>
      <c r="EDR8" s="928"/>
      <c r="EDS8" s="928"/>
      <c r="EDT8" s="928"/>
      <c r="EDU8" s="928"/>
      <c r="EDV8" s="928"/>
      <c r="EDW8" s="928"/>
      <c r="EDX8" s="928"/>
      <c r="EDY8" s="928"/>
      <c r="EDZ8" s="928"/>
      <c r="EEA8" s="928"/>
      <c r="EEB8" s="928"/>
      <c r="EEC8" s="928"/>
      <c r="EED8" s="928"/>
      <c r="EEE8" s="928"/>
      <c r="EEF8" s="928"/>
      <c r="EEG8" s="928"/>
      <c r="EEH8" s="928"/>
      <c r="EEI8" s="928"/>
      <c r="EEJ8" s="928"/>
      <c r="EEK8" s="928"/>
      <c r="EEL8" s="928"/>
      <c r="EEM8" s="928"/>
      <c r="EEN8" s="928"/>
      <c r="EEO8" s="928"/>
      <c r="EEP8" s="928"/>
      <c r="EEQ8" s="928"/>
      <c r="EER8" s="928"/>
      <c r="EES8" s="928"/>
      <c r="EET8" s="928"/>
      <c r="EEU8" s="928"/>
      <c r="EEV8" s="928"/>
      <c r="EEW8" s="928"/>
      <c r="EEX8" s="928"/>
      <c r="EEY8" s="928"/>
      <c r="EEZ8" s="928"/>
      <c r="EFA8" s="928"/>
      <c r="EFB8" s="928"/>
      <c r="EFC8" s="928"/>
      <c r="EFD8" s="928"/>
      <c r="EFE8" s="928"/>
      <c r="EFF8" s="928"/>
      <c r="EFG8" s="928"/>
      <c r="EFH8" s="928"/>
      <c r="EFI8" s="928"/>
      <c r="EFJ8" s="928"/>
      <c r="EFK8" s="928"/>
      <c r="EFL8" s="928"/>
      <c r="EFM8" s="928"/>
      <c r="EFN8" s="928"/>
      <c r="EFO8" s="928"/>
      <c r="EFP8" s="928"/>
      <c r="EFQ8" s="928"/>
      <c r="EFR8" s="928"/>
      <c r="EFS8" s="928"/>
      <c r="EFT8" s="928"/>
      <c r="EFU8" s="928"/>
      <c r="EFV8" s="928"/>
      <c r="EFW8" s="928"/>
      <c r="EFX8" s="928"/>
      <c r="EFY8" s="928"/>
      <c r="EFZ8" s="928"/>
      <c r="EGA8" s="928"/>
      <c r="EGB8" s="928"/>
      <c r="EGC8" s="928"/>
      <c r="EGD8" s="928"/>
      <c r="EGE8" s="928"/>
      <c r="EGF8" s="928"/>
      <c r="EGG8" s="928"/>
      <c r="EGH8" s="928"/>
      <c r="EGI8" s="928"/>
      <c r="EGJ8" s="928"/>
      <c r="EGK8" s="928"/>
      <c r="EGL8" s="928"/>
      <c r="EGM8" s="928"/>
      <c r="EGN8" s="928"/>
      <c r="EGO8" s="928"/>
      <c r="EGP8" s="928"/>
      <c r="EGQ8" s="928"/>
      <c r="EGR8" s="928"/>
      <c r="EGS8" s="928"/>
      <c r="EGT8" s="928"/>
      <c r="EGU8" s="928"/>
      <c r="EGV8" s="928"/>
      <c r="EGW8" s="928"/>
      <c r="EGX8" s="928"/>
      <c r="EGY8" s="928"/>
      <c r="EGZ8" s="928"/>
      <c r="EHA8" s="928"/>
      <c r="EHB8" s="928"/>
      <c r="EHC8" s="928"/>
      <c r="EHD8" s="928"/>
      <c r="EHE8" s="928"/>
      <c r="EHF8" s="928"/>
      <c r="EHG8" s="928"/>
      <c r="EHH8" s="928"/>
      <c r="EHI8" s="928"/>
      <c r="EHJ8" s="928"/>
      <c r="EHK8" s="928"/>
      <c r="EHL8" s="928"/>
      <c r="EHM8" s="928"/>
      <c r="EHN8" s="928"/>
      <c r="EHO8" s="928"/>
      <c r="EHP8" s="928"/>
      <c r="EHQ8" s="928"/>
      <c r="EHR8" s="928"/>
      <c r="EHS8" s="928"/>
      <c r="EHT8" s="928"/>
      <c r="EHU8" s="928"/>
      <c r="EHV8" s="928"/>
      <c r="EHW8" s="928"/>
      <c r="EHX8" s="928"/>
      <c r="EHY8" s="928"/>
      <c r="EHZ8" s="928"/>
      <c r="EIA8" s="928"/>
      <c r="EIB8" s="928"/>
      <c r="EIC8" s="928"/>
      <c r="EID8" s="928"/>
      <c r="EIE8" s="928"/>
      <c r="EIF8" s="928"/>
      <c r="EIG8" s="928"/>
      <c r="EIH8" s="928"/>
      <c r="EII8" s="928"/>
      <c r="EIJ8" s="928"/>
      <c r="EIK8" s="928"/>
      <c r="EIL8" s="928"/>
      <c r="EIM8" s="928"/>
      <c r="EIN8" s="928"/>
      <c r="EIO8" s="928"/>
      <c r="EIP8" s="928"/>
      <c r="EIQ8" s="928"/>
      <c r="EIR8" s="928"/>
      <c r="EIS8" s="928"/>
      <c r="EIT8" s="928"/>
      <c r="EIU8" s="928"/>
      <c r="EIV8" s="928"/>
      <c r="EIW8" s="928"/>
      <c r="EIX8" s="928"/>
      <c r="EIY8" s="928"/>
      <c r="EIZ8" s="928"/>
      <c r="EJA8" s="928"/>
      <c r="EJB8" s="928"/>
      <c r="EJC8" s="928"/>
      <c r="EJD8" s="928"/>
      <c r="EJE8" s="928"/>
      <c r="EJF8" s="928"/>
      <c r="EJG8" s="928"/>
      <c r="EJH8" s="928"/>
      <c r="EJI8" s="928"/>
      <c r="EJJ8" s="928"/>
      <c r="EJK8" s="928"/>
      <c r="EJL8" s="928"/>
      <c r="EJM8" s="928"/>
      <c r="EJN8" s="928"/>
      <c r="EJO8" s="928"/>
      <c r="EJP8" s="928"/>
      <c r="EJQ8" s="928"/>
      <c r="EJR8" s="928"/>
      <c r="EJS8" s="928"/>
      <c r="EJT8" s="928"/>
      <c r="EJU8" s="928"/>
      <c r="EJV8" s="928"/>
      <c r="EJW8" s="928"/>
      <c r="EJX8" s="928"/>
      <c r="EJY8" s="928"/>
      <c r="EJZ8" s="928"/>
      <c r="EKA8" s="928"/>
      <c r="EKB8" s="928"/>
      <c r="EKC8" s="928"/>
      <c r="EKD8" s="928"/>
      <c r="EKE8" s="928"/>
      <c r="EKF8" s="928"/>
      <c r="EKG8" s="928"/>
      <c r="EKH8" s="928"/>
      <c r="EKI8" s="928"/>
      <c r="EKJ8" s="928"/>
      <c r="EKK8" s="928"/>
      <c r="EKL8" s="928"/>
      <c r="EKM8" s="928"/>
      <c r="EKN8" s="928"/>
      <c r="EKO8" s="928"/>
      <c r="EKP8" s="928"/>
      <c r="EKQ8" s="928"/>
      <c r="EKR8" s="928"/>
      <c r="EKS8" s="928"/>
      <c r="EKT8" s="928"/>
      <c r="EKU8" s="928"/>
      <c r="EKV8" s="928"/>
      <c r="EKW8" s="928"/>
      <c r="EKX8" s="928"/>
      <c r="EKY8" s="928"/>
      <c r="EKZ8" s="928"/>
      <c r="ELA8" s="928"/>
      <c r="ELB8" s="928"/>
      <c r="ELC8" s="928"/>
      <c r="ELD8" s="928"/>
      <c r="ELE8" s="928"/>
      <c r="ELF8" s="928"/>
      <c r="ELG8" s="928"/>
      <c r="ELH8" s="928"/>
      <c r="ELI8" s="928"/>
      <c r="ELJ8" s="928"/>
      <c r="ELK8" s="928"/>
      <c r="ELL8" s="928"/>
      <c r="ELM8" s="928"/>
      <c r="ELN8" s="928"/>
      <c r="ELO8" s="928"/>
      <c r="ELP8" s="928"/>
      <c r="ELQ8" s="928"/>
      <c r="ELR8" s="928"/>
      <c r="ELS8" s="928"/>
      <c r="ELT8" s="928"/>
      <c r="ELU8" s="928"/>
      <c r="ELV8" s="928"/>
      <c r="ELW8" s="928"/>
      <c r="ELX8" s="928"/>
      <c r="ELY8" s="928"/>
      <c r="ELZ8" s="928"/>
      <c r="EMA8" s="928"/>
      <c r="EMB8" s="928"/>
      <c r="EMC8" s="928"/>
      <c r="EMD8" s="928"/>
      <c r="EME8" s="928"/>
      <c r="EMF8" s="928"/>
      <c r="EMG8" s="928"/>
      <c r="EMH8" s="928"/>
      <c r="EMI8" s="928"/>
      <c r="EMJ8" s="928"/>
      <c r="EMK8" s="928"/>
      <c r="EML8" s="928"/>
      <c r="EMM8" s="928"/>
      <c r="EMN8" s="928"/>
      <c r="EMO8" s="928"/>
      <c r="EMP8" s="928"/>
      <c r="EMQ8" s="928"/>
      <c r="EMR8" s="928"/>
      <c r="EMS8" s="928"/>
      <c r="EMT8" s="928"/>
      <c r="EMU8" s="928"/>
      <c r="EMV8" s="928"/>
      <c r="EMW8" s="928"/>
      <c r="EMX8" s="928"/>
      <c r="EMY8" s="928"/>
      <c r="EMZ8" s="928"/>
      <c r="ENA8" s="928"/>
      <c r="ENB8" s="928"/>
      <c r="ENC8" s="928"/>
      <c r="END8" s="928"/>
      <c r="ENE8" s="928"/>
      <c r="ENF8" s="928"/>
      <c r="ENG8" s="928"/>
      <c r="ENH8" s="928"/>
      <c r="ENI8" s="928"/>
      <c r="ENJ8" s="928"/>
      <c r="ENK8" s="928"/>
      <c r="ENL8" s="928"/>
      <c r="ENM8" s="928"/>
      <c r="ENN8" s="928"/>
      <c r="ENO8" s="928"/>
      <c r="ENP8" s="928"/>
      <c r="ENQ8" s="928"/>
      <c r="ENR8" s="928"/>
      <c r="ENS8" s="928"/>
      <c r="ENT8" s="928"/>
      <c r="ENU8" s="928"/>
      <c r="ENV8" s="928"/>
      <c r="ENW8" s="928"/>
      <c r="ENX8" s="928"/>
      <c r="ENY8" s="928"/>
      <c r="ENZ8" s="928"/>
      <c r="EOA8" s="928"/>
      <c r="EOB8" s="928"/>
      <c r="EOC8" s="928"/>
      <c r="EOD8" s="928"/>
      <c r="EOE8" s="928"/>
      <c r="EOF8" s="928"/>
      <c r="EOG8" s="928"/>
      <c r="EOH8" s="928"/>
      <c r="EOI8" s="928"/>
      <c r="EOJ8" s="928"/>
      <c r="EOK8" s="928"/>
      <c r="EOL8" s="928"/>
      <c r="EOM8" s="928"/>
      <c r="EON8" s="928"/>
      <c r="EOO8" s="928"/>
      <c r="EOP8" s="928"/>
      <c r="EOQ8" s="928"/>
      <c r="EOR8" s="928"/>
      <c r="EOS8" s="928"/>
      <c r="EOT8" s="928"/>
      <c r="EOU8" s="928"/>
      <c r="EOV8" s="928"/>
      <c r="EOW8" s="928"/>
      <c r="EOX8" s="928"/>
      <c r="EOY8" s="928"/>
      <c r="EOZ8" s="928"/>
      <c r="EPA8" s="928"/>
      <c r="EPB8" s="928"/>
      <c r="EPC8" s="928"/>
      <c r="EPD8" s="928"/>
      <c r="EPE8" s="928"/>
      <c r="EPF8" s="928"/>
      <c r="EPG8" s="928"/>
      <c r="EPH8" s="928"/>
      <c r="EPI8" s="928"/>
      <c r="EPJ8" s="928"/>
      <c r="EPK8" s="928"/>
      <c r="EPL8" s="928"/>
      <c r="EPM8" s="928"/>
      <c r="EPN8" s="928"/>
      <c r="EPO8" s="928"/>
      <c r="EPP8" s="928"/>
      <c r="EPQ8" s="928"/>
      <c r="EPR8" s="928"/>
      <c r="EPS8" s="928"/>
      <c r="EPT8" s="928"/>
      <c r="EPU8" s="928"/>
      <c r="EPV8" s="928"/>
      <c r="EPW8" s="928"/>
      <c r="EPX8" s="928"/>
      <c r="EPY8" s="928"/>
      <c r="EPZ8" s="928"/>
      <c r="EQA8" s="928"/>
      <c r="EQB8" s="928"/>
      <c r="EQC8" s="928"/>
      <c r="EQD8" s="928"/>
      <c r="EQE8" s="928"/>
      <c r="EQF8" s="928"/>
      <c r="EQG8" s="928"/>
      <c r="EQH8" s="928"/>
      <c r="EQI8" s="928"/>
      <c r="EQJ8" s="928"/>
      <c r="EQK8" s="928"/>
      <c r="EQL8" s="928"/>
      <c r="EQM8" s="928"/>
      <c r="EQN8" s="928"/>
      <c r="EQO8" s="928"/>
      <c r="EQP8" s="928"/>
      <c r="EQQ8" s="928"/>
      <c r="EQR8" s="928"/>
      <c r="EQS8" s="928"/>
      <c r="EQT8" s="928"/>
      <c r="EQU8" s="928"/>
      <c r="EQV8" s="928"/>
      <c r="EQW8" s="928"/>
      <c r="EQX8" s="928"/>
      <c r="EQY8" s="928"/>
      <c r="EQZ8" s="928"/>
      <c r="ERA8" s="928"/>
      <c r="ERB8" s="928"/>
      <c r="ERC8" s="928"/>
      <c r="ERD8" s="928"/>
      <c r="ERE8" s="928"/>
      <c r="ERF8" s="928"/>
      <c r="ERG8" s="928"/>
      <c r="ERH8" s="928"/>
      <c r="ERI8" s="928"/>
      <c r="ERJ8" s="928"/>
      <c r="ERK8" s="928"/>
      <c r="ERL8" s="928"/>
      <c r="ERM8" s="928"/>
      <c r="ERN8" s="928"/>
      <c r="ERO8" s="928"/>
      <c r="ERP8" s="928"/>
      <c r="ERQ8" s="928"/>
      <c r="ERR8" s="928"/>
      <c r="ERS8" s="928"/>
      <c r="ERT8" s="928"/>
      <c r="ERU8" s="928"/>
      <c r="ERV8" s="928"/>
      <c r="ERW8" s="928"/>
      <c r="ERX8" s="928"/>
      <c r="ERY8" s="928"/>
      <c r="ERZ8" s="928"/>
      <c r="ESA8" s="928"/>
      <c r="ESB8" s="928"/>
      <c r="ESC8" s="928"/>
      <c r="ESD8" s="928"/>
      <c r="ESE8" s="928"/>
      <c r="ESF8" s="928"/>
      <c r="ESG8" s="928"/>
      <c r="ESH8" s="928"/>
      <c r="ESI8" s="928"/>
      <c r="ESJ8" s="928"/>
      <c r="ESK8" s="928"/>
      <c r="ESL8" s="928"/>
      <c r="ESM8" s="928"/>
      <c r="ESN8" s="928"/>
      <c r="ESO8" s="928"/>
      <c r="ESP8" s="928"/>
      <c r="ESQ8" s="928"/>
      <c r="ESR8" s="928"/>
      <c r="ESS8" s="928"/>
      <c r="EST8" s="928"/>
      <c r="ESU8" s="928"/>
      <c r="ESV8" s="928"/>
      <c r="ESW8" s="928"/>
      <c r="ESX8" s="928"/>
      <c r="ESY8" s="928"/>
      <c r="ESZ8" s="928"/>
      <c r="ETA8" s="928"/>
      <c r="ETB8" s="928"/>
      <c r="ETC8" s="928"/>
      <c r="ETD8" s="928"/>
      <c r="ETE8" s="928"/>
      <c r="ETF8" s="928"/>
      <c r="ETG8" s="928"/>
      <c r="ETH8" s="928"/>
      <c r="ETI8" s="928"/>
      <c r="ETJ8" s="928"/>
      <c r="ETK8" s="928"/>
      <c r="ETL8" s="928"/>
      <c r="ETM8" s="928"/>
      <c r="ETN8" s="928"/>
      <c r="ETO8" s="928"/>
      <c r="ETP8" s="928"/>
      <c r="ETQ8" s="928"/>
      <c r="ETR8" s="928"/>
      <c r="ETS8" s="928"/>
      <c r="ETT8" s="928"/>
      <c r="ETU8" s="928"/>
      <c r="ETV8" s="928"/>
      <c r="ETW8" s="928"/>
      <c r="ETX8" s="928"/>
      <c r="ETY8" s="928"/>
      <c r="ETZ8" s="928"/>
      <c r="EUA8" s="928"/>
      <c r="EUB8" s="928"/>
      <c r="EUC8" s="928"/>
      <c r="EUD8" s="928"/>
      <c r="EUE8" s="928"/>
      <c r="EUF8" s="928"/>
      <c r="EUG8" s="928"/>
      <c r="EUH8" s="928"/>
      <c r="EUI8" s="928"/>
      <c r="EUJ8" s="928"/>
      <c r="EUK8" s="928"/>
      <c r="EUL8" s="928"/>
      <c r="EUM8" s="928"/>
      <c r="EUN8" s="928"/>
      <c r="EUO8" s="928"/>
      <c r="EUP8" s="928"/>
      <c r="EUQ8" s="928"/>
      <c r="EUR8" s="928"/>
      <c r="EUS8" s="928"/>
      <c r="EUT8" s="928"/>
      <c r="EUU8" s="928"/>
      <c r="EUV8" s="928"/>
      <c r="EUW8" s="928"/>
      <c r="EUX8" s="928"/>
      <c r="EUY8" s="928"/>
      <c r="EUZ8" s="928"/>
      <c r="EVA8" s="928"/>
      <c r="EVB8" s="928"/>
      <c r="EVC8" s="928"/>
      <c r="EVD8" s="928"/>
      <c r="EVE8" s="928"/>
      <c r="EVF8" s="928"/>
      <c r="EVG8" s="928"/>
      <c r="EVH8" s="928"/>
      <c r="EVI8" s="928"/>
      <c r="EVJ8" s="928"/>
      <c r="EVK8" s="928"/>
      <c r="EVL8" s="928"/>
      <c r="EVM8" s="928"/>
      <c r="EVN8" s="928"/>
      <c r="EVO8" s="928"/>
      <c r="EVP8" s="928"/>
      <c r="EVQ8" s="928"/>
      <c r="EVR8" s="928"/>
      <c r="EVS8" s="928"/>
      <c r="EVT8" s="928"/>
      <c r="EVU8" s="928"/>
      <c r="EVV8" s="928"/>
      <c r="EVW8" s="928"/>
      <c r="EVX8" s="928"/>
      <c r="EVY8" s="928"/>
      <c r="EVZ8" s="928"/>
      <c r="EWA8" s="928"/>
      <c r="EWB8" s="928"/>
      <c r="EWC8" s="928"/>
      <c r="EWD8" s="928"/>
      <c r="EWE8" s="928"/>
      <c r="EWF8" s="928"/>
      <c r="EWG8" s="928"/>
      <c r="EWH8" s="928"/>
      <c r="EWI8" s="928"/>
      <c r="EWJ8" s="928"/>
      <c r="EWK8" s="928"/>
      <c r="EWL8" s="928"/>
      <c r="EWM8" s="928"/>
      <c r="EWN8" s="928"/>
      <c r="EWO8" s="928"/>
      <c r="EWP8" s="928"/>
      <c r="EWQ8" s="928"/>
      <c r="EWR8" s="928"/>
      <c r="EWS8" s="928"/>
      <c r="EWT8" s="928"/>
      <c r="EWU8" s="928"/>
      <c r="EWV8" s="928"/>
      <c r="EWW8" s="928"/>
      <c r="EWX8" s="928"/>
      <c r="EWY8" s="928"/>
      <c r="EWZ8" s="928"/>
      <c r="EXA8" s="928"/>
      <c r="EXB8" s="928"/>
      <c r="EXC8" s="928"/>
      <c r="EXD8" s="928"/>
      <c r="EXE8" s="928"/>
      <c r="EXF8" s="928"/>
      <c r="EXG8" s="928"/>
      <c r="EXH8" s="928"/>
      <c r="EXI8" s="928"/>
      <c r="EXJ8" s="928"/>
      <c r="EXK8" s="928"/>
      <c r="EXL8" s="928"/>
      <c r="EXM8" s="928"/>
      <c r="EXN8" s="928"/>
      <c r="EXO8" s="928"/>
      <c r="EXP8" s="928"/>
      <c r="EXQ8" s="928"/>
      <c r="EXR8" s="928"/>
      <c r="EXS8" s="928"/>
      <c r="EXT8" s="928"/>
      <c r="EXU8" s="928"/>
      <c r="EXV8" s="928"/>
      <c r="EXW8" s="928"/>
      <c r="EXX8" s="928"/>
      <c r="EXY8" s="928"/>
      <c r="EXZ8" s="928"/>
      <c r="EYA8" s="928"/>
      <c r="EYB8" s="928"/>
      <c r="EYC8" s="928"/>
      <c r="EYD8" s="928"/>
      <c r="EYE8" s="928"/>
      <c r="EYF8" s="928"/>
      <c r="EYG8" s="928"/>
      <c r="EYH8" s="928"/>
      <c r="EYI8" s="928"/>
      <c r="EYJ8" s="928"/>
      <c r="EYK8" s="928"/>
      <c r="EYL8" s="928"/>
      <c r="EYM8" s="928"/>
      <c r="EYN8" s="928"/>
      <c r="EYO8" s="928"/>
      <c r="EYP8" s="928"/>
      <c r="EYQ8" s="928"/>
      <c r="EYR8" s="928"/>
      <c r="EYS8" s="928"/>
      <c r="EYT8" s="928"/>
      <c r="EYU8" s="928"/>
      <c r="EYV8" s="928"/>
      <c r="EYW8" s="928"/>
      <c r="EYX8" s="928"/>
      <c r="EYY8" s="928"/>
      <c r="EYZ8" s="928"/>
      <c r="EZA8" s="928"/>
      <c r="EZB8" s="928"/>
      <c r="EZC8" s="928"/>
      <c r="EZD8" s="928"/>
      <c r="EZE8" s="928"/>
      <c r="EZF8" s="928"/>
      <c r="EZG8" s="928"/>
      <c r="EZH8" s="928"/>
      <c r="EZI8" s="928"/>
      <c r="EZJ8" s="928"/>
      <c r="EZK8" s="928"/>
      <c r="EZL8" s="928"/>
      <c r="EZM8" s="928"/>
      <c r="EZN8" s="928"/>
      <c r="EZO8" s="928"/>
      <c r="EZP8" s="928"/>
      <c r="EZQ8" s="928"/>
      <c r="EZR8" s="928"/>
      <c r="EZS8" s="928"/>
      <c r="EZT8" s="928"/>
      <c r="EZU8" s="928"/>
      <c r="EZV8" s="928"/>
      <c r="EZW8" s="928"/>
      <c r="EZX8" s="928"/>
      <c r="EZY8" s="928"/>
      <c r="EZZ8" s="928"/>
      <c r="FAA8" s="928"/>
      <c r="FAB8" s="928"/>
      <c r="FAC8" s="928"/>
      <c r="FAD8" s="928"/>
      <c r="FAE8" s="928"/>
      <c r="FAF8" s="928"/>
      <c r="FAG8" s="928"/>
      <c r="FAH8" s="928"/>
      <c r="FAI8" s="928"/>
      <c r="FAJ8" s="928"/>
      <c r="FAK8" s="928"/>
      <c r="FAL8" s="928"/>
      <c r="FAM8" s="928"/>
      <c r="FAN8" s="928"/>
      <c r="FAO8" s="928"/>
      <c r="FAP8" s="928"/>
      <c r="FAQ8" s="928"/>
      <c r="FAR8" s="928"/>
      <c r="FAS8" s="928"/>
      <c r="FAT8" s="928"/>
      <c r="FAU8" s="928"/>
      <c r="FAV8" s="928"/>
      <c r="FAW8" s="928"/>
      <c r="FAX8" s="928"/>
      <c r="FAY8" s="928"/>
      <c r="FAZ8" s="928"/>
      <c r="FBA8" s="928"/>
      <c r="FBB8" s="928"/>
      <c r="FBC8" s="928"/>
      <c r="FBD8" s="928"/>
      <c r="FBE8" s="928"/>
      <c r="FBF8" s="928"/>
      <c r="FBG8" s="928"/>
      <c r="FBH8" s="928"/>
      <c r="FBI8" s="928"/>
      <c r="FBJ8" s="928"/>
      <c r="FBK8" s="928"/>
      <c r="FBL8" s="928"/>
      <c r="FBM8" s="928"/>
      <c r="FBN8" s="928"/>
      <c r="FBO8" s="928"/>
      <c r="FBP8" s="928"/>
      <c r="FBQ8" s="928"/>
      <c r="FBR8" s="928"/>
      <c r="FBS8" s="928"/>
      <c r="FBT8" s="928"/>
      <c r="FBU8" s="928"/>
      <c r="FBV8" s="928"/>
      <c r="FBW8" s="928"/>
      <c r="FBX8" s="928"/>
      <c r="FBY8" s="928"/>
      <c r="FBZ8" s="928"/>
      <c r="FCA8" s="928"/>
      <c r="FCB8" s="928"/>
      <c r="FCC8" s="928"/>
      <c r="FCD8" s="928"/>
      <c r="FCE8" s="928"/>
      <c r="FCF8" s="928"/>
      <c r="FCG8" s="928"/>
      <c r="FCH8" s="928"/>
      <c r="FCI8" s="928"/>
      <c r="FCJ8" s="928"/>
      <c r="FCK8" s="928"/>
      <c r="FCL8" s="928"/>
      <c r="FCM8" s="928"/>
      <c r="FCN8" s="928"/>
      <c r="FCO8" s="928"/>
      <c r="FCP8" s="928"/>
      <c r="FCQ8" s="928"/>
      <c r="FCR8" s="928"/>
      <c r="FCS8" s="928"/>
      <c r="FCT8" s="928"/>
      <c r="FCU8" s="928"/>
      <c r="FCV8" s="928"/>
      <c r="FCW8" s="928"/>
      <c r="FCX8" s="928"/>
      <c r="FCY8" s="928"/>
      <c r="FCZ8" s="928"/>
      <c r="FDA8" s="928"/>
      <c r="FDB8" s="928"/>
      <c r="FDC8" s="928"/>
      <c r="FDD8" s="928"/>
      <c r="FDE8" s="928"/>
      <c r="FDF8" s="928"/>
      <c r="FDG8" s="928"/>
      <c r="FDH8" s="928"/>
      <c r="FDI8" s="928"/>
      <c r="FDJ8" s="928"/>
      <c r="FDK8" s="928"/>
      <c r="FDL8" s="928"/>
      <c r="FDM8" s="928"/>
      <c r="FDN8" s="928"/>
      <c r="FDO8" s="928"/>
      <c r="FDP8" s="928"/>
      <c r="FDQ8" s="928"/>
      <c r="FDR8" s="928"/>
      <c r="FDS8" s="928"/>
      <c r="FDT8" s="928"/>
      <c r="FDU8" s="928"/>
      <c r="FDV8" s="928"/>
      <c r="FDW8" s="928"/>
      <c r="FDX8" s="928"/>
      <c r="FDY8" s="928"/>
      <c r="FDZ8" s="928"/>
      <c r="FEA8" s="928"/>
      <c r="FEB8" s="928"/>
      <c r="FEC8" s="928"/>
      <c r="FED8" s="928"/>
      <c r="FEE8" s="928"/>
      <c r="FEF8" s="928"/>
      <c r="FEG8" s="928"/>
      <c r="FEH8" s="928"/>
      <c r="FEI8" s="928"/>
      <c r="FEJ8" s="928"/>
      <c r="FEK8" s="928"/>
      <c r="FEL8" s="928"/>
      <c r="FEM8" s="928"/>
      <c r="FEN8" s="928"/>
      <c r="FEO8" s="928"/>
      <c r="FEP8" s="928"/>
      <c r="FEQ8" s="928"/>
      <c r="FER8" s="928"/>
      <c r="FES8" s="928"/>
      <c r="FET8" s="928"/>
      <c r="FEU8" s="928"/>
      <c r="FEV8" s="928"/>
      <c r="FEW8" s="928"/>
      <c r="FEX8" s="928"/>
      <c r="FEY8" s="928"/>
      <c r="FEZ8" s="928"/>
      <c r="FFA8" s="928"/>
      <c r="FFB8" s="928"/>
      <c r="FFC8" s="928"/>
      <c r="FFD8" s="928"/>
      <c r="FFE8" s="928"/>
      <c r="FFF8" s="928"/>
      <c r="FFG8" s="928"/>
      <c r="FFH8" s="928"/>
      <c r="FFI8" s="928"/>
      <c r="FFJ8" s="928"/>
      <c r="FFK8" s="928"/>
      <c r="FFL8" s="928"/>
      <c r="FFM8" s="928"/>
      <c r="FFN8" s="928"/>
      <c r="FFO8" s="928"/>
      <c r="FFP8" s="928"/>
      <c r="FFQ8" s="928"/>
      <c r="FFR8" s="928"/>
      <c r="FFS8" s="928"/>
      <c r="FFT8" s="928"/>
      <c r="FFU8" s="928"/>
      <c r="FFV8" s="928"/>
      <c r="FFW8" s="928"/>
      <c r="FFX8" s="928"/>
      <c r="FFY8" s="928"/>
      <c r="FFZ8" s="928"/>
      <c r="FGA8" s="928"/>
      <c r="FGB8" s="928"/>
      <c r="FGC8" s="928"/>
      <c r="FGD8" s="928"/>
      <c r="FGE8" s="928"/>
      <c r="FGF8" s="928"/>
      <c r="FGG8" s="928"/>
      <c r="FGH8" s="928"/>
      <c r="FGI8" s="928"/>
      <c r="FGJ8" s="928"/>
      <c r="FGK8" s="928"/>
      <c r="FGL8" s="928"/>
      <c r="FGM8" s="928"/>
      <c r="FGN8" s="928"/>
      <c r="FGO8" s="928"/>
      <c r="FGP8" s="928"/>
      <c r="FGQ8" s="928"/>
      <c r="FGR8" s="928"/>
      <c r="FGS8" s="928"/>
      <c r="FGT8" s="928"/>
      <c r="FGU8" s="928"/>
      <c r="FGV8" s="928"/>
      <c r="FGW8" s="928"/>
      <c r="FGX8" s="928"/>
      <c r="FGY8" s="928"/>
      <c r="FGZ8" s="928"/>
      <c r="FHA8" s="928"/>
      <c r="FHB8" s="928"/>
      <c r="FHC8" s="928"/>
      <c r="FHD8" s="928"/>
      <c r="FHE8" s="928"/>
      <c r="FHF8" s="928"/>
      <c r="FHG8" s="928"/>
      <c r="FHH8" s="928"/>
      <c r="FHI8" s="928"/>
      <c r="FHJ8" s="928"/>
      <c r="FHK8" s="928"/>
      <c r="FHL8" s="928"/>
      <c r="FHM8" s="928"/>
      <c r="FHN8" s="928"/>
      <c r="FHO8" s="928"/>
      <c r="FHP8" s="928"/>
      <c r="FHQ8" s="928"/>
      <c r="FHR8" s="928"/>
      <c r="FHS8" s="928"/>
      <c r="FHT8" s="928"/>
      <c r="FHU8" s="928"/>
      <c r="FHV8" s="928"/>
      <c r="FHW8" s="928"/>
      <c r="FHX8" s="928"/>
      <c r="FHY8" s="928"/>
      <c r="FHZ8" s="928"/>
      <c r="FIA8" s="928"/>
      <c r="FIB8" s="928"/>
      <c r="FIC8" s="928"/>
      <c r="FID8" s="928"/>
      <c r="FIE8" s="928"/>
      <c r="FIF8" s="928"/>
      <c r="FIG8" s="928"/>
      <c r="FIH8" s="928"/>
      <c r="FII8" s="928"/>
      <c r="FIJ8" s="928"/>
      <c r="FIK8" s="928"/>
      <c r="FIL8" s="928"/>
      <c r="FIM8" s="928"/>
      <c r="FIN8" s="928"/>
      <c r="FIO8" s="928"/>
      <c r="FIP8" s="928"/>
      <c r="FIQ8" s="928"/>
      <c r="FIR8" s="928"/>
      <c r="FIS8" s="928"/>
      <c r="FIT8" s="928"/>
      <c r="FIU8" s="928"/>
      <c r="FIV8" s="928"/>
      <c r="FIW8" s="928"/>
      <c r="FIX8" s="928"/>
      <c r="FIY8" s="928"/>
      <c r="FIZ8" s="928"/>
      <c r="FJA8" s="928"/>
      <c r="FJB8" s="928"/>
      <c r="FJC8" s="928"/>
      <c r="FJD8" s="928"/>
      <c r="FJE8" s="928"/>
      <c r="FJF8" s="928"/>
      <c r="FJG8" s="928"/>
      <c r="FJH8" s="928"/>
      <c r="FJI8" s="928"/>
      <c r="FJJ8" s="928"/>
      <c r="FJK8" s="928"/>
      <c r="FJL8" s="928"/>
      <c r="FJM8" s="928"/>
      <c r="FJN8" s="928"/>
      <c r="FJO8" s="928"/>
      <c r="FJP8" s="928"/>
      <c r="FJQ8" s="928"/>
      <c r="FJR8" s="928"/>
      <c r="FJS8" s="928"/>
      <c r="FJT8" s="928"/>
      <c r="FJU8" s="928"/>
      <c r="FJV8" s="928"/>
      <c r="FJW8" s="928"/>
      <c r="FJX8" s="928"/>
      <c r="FJY8" s="928"/>
      <c r="FJZ8" s="928"/>
      <c r="FKA8" s="928"/>
      <c r="FKB8" s="928"/>
      <c r="FKC8" s="928"/>
      <c r="FKD8" s="928"/>
      <c r="FKE8" s="928"/>
      <c r="FKF8" s="928"/>
      <c r="FKG8" s="928"/>
      <c r="FKH8" s="928"/>
      <c r="FKI8" s="928"/>
      <c r="FKJ8" s="928"/>
      <c r="FKK8" s="928"/>
      <c r="FKL8" s="928"/>
      <c r="FKM8" s="928"/>
      <c r="FKN8" s="928"/>
      <c r="FKO8" s="928"/>
      <c r="FKP8" s="928"/>
      <c r="FKQ8" s="928"/>
      <c r="FKR8" s="928"/>
      <c r="FKS8" s="928"/>
      <c r="FKT8" s="928"/>
      <c r="FKU8" s="928"/>
      <c r="FKV8" s="928"/>
      <c r="FKW8" s="928"/>
      <c r="FKX8" s="928"/>
      <c r="FKY8" s="928"/>
      <c r="FKZ8" s="928"/>
      <c r="FLA8" s="928"/>
      <c r="FLB8" s="928"/>
      <c r="FLC8" s="928"/>
      <c r="FLD8" s="928"/>
      <c r="FLE8" s="928"/>
      <c r="FLF8" s="928"/>
      <c r="FLG8" s="928"/>
      <c r="FLH8" s="928"/>
      <c r="FLI8" s="928"/>
      <c r="FLJ8" s="928"/>
      <c r="FLK8" s="928"/>
      <c r="FLL8" s="928"/>
      <c r="FLM8" s="928"/>
      <c r="FLN8" s="928"/>
      <c r="FLO8" s="928"/>
      <c r="FLP8" s="928"/>
      <c r="FLQ8" s="928"/>
      <c r="FLR8" s="928"/>
      <c r="FLS8" s="928"/>
      <c r="FLT8" s="928"/>
      <c r="FLU8" s="928"/>
      <c r="FLV8" s="928"/>
      <c r="FLW8" s="928"/>
      <c r="FLX8" s="928"/>
      <c r="FLY8" s="928"/>
      <c r="FLZ8" s="928"/>
      <c r="FMA8" s="928"/>
      <c r="FMB8" s="928"/>
      <c r="FMC8" s="928"/>
      <c r="FMD8" s="928"/>
      <c r="FME8" s="928"/>
      <c r="FMF8" s="928"/>
      <c r="FMG8" s="928"/>
      <c r="FMH8" s="928"/>
      <c r="FMI8" s="928"/>
      <c r="FMJ8" s="928"/>
      <c r="FMK8" s="928"/>
      <c r="FML8" s="928"/>
      <c r="FMM8" s="928"/>
      <c r="FMN8" s="928"/>
      <c r="FMO8" s="928"/>
      <c r="FMP8" s="928"/>
      <c r="FMQ8" s="928"/>
      <c r="FMR8" s="928"/>
      <c r="FMS8" s="928"/>
      <c r="FMT8" s="928"/>
      <c r="FMU8" s="928"/>
      <c r="FMV8" s="928"/>
      <c r="FMW8" s="928"/>
      <c r="FMX8" s="928"/>
      <c r="FMY8" s="928"/>
      <c r="FMZ8" s="928"/>
      <c r="FNA8" s="928"/>
      <c r="FNB8" s="928"/>
      <c r="FNC8" s="928"/>
      <c r="FND8" s="928"/>
      <c r="FNE8" s="928"/>
      <c r="FNF8" s="928"/>
      <c r="FNG8" s="928"/>
      <c r="FNH8" s="928"/>
      <c r="FNI8" s="928"/>
      <c r="FNJ8" s="928"/>
      <c r="FNK8" s="928"/>
      <c r="FNL8" s="928"/>
      <c r="FNM8" s="928"/>
      <c r="FNN8" s="928"/>
      <c r="FNO8" s="928"/>
      <c r="FNP8" s="928"/>
      <c r="FNQ8" s="928"/>
      <c r="FNR8" s="928"/>
      <c r="FNS8" s="928"/>
      <c r="FNT8" s="928"/>
      <c r="FNU8" s="928"/>
      <c r="FNV8" s="928"/>
      <c r="FNW8" s="928"/>
      <c r="FNX8" s="928"/>
      <c r="FNY8" s="928"/>
      <c r="FNZ8" s="928"/>
      <c r="FOA8" s="928"/>
      <c r="FOB8" s="928"/>
      <c r="FOC8" s="928"/>
      <c r="FOD8" s="928"/>
      <c r="FOE8" s="928"/>
      <c r="FOF8" s="928"/>
      <c r="FOG8" s="928"/>
      <c r="FOH8" s="928"/>
      <c r="FOI8" s="928"/>
      <c r="FOJ8" s="928"/>
      <c r="FOK8" s="928"/>
      <c r="FOL8" s="928"/>
      <c r="FOM8" s="928"/>
      <c r="FON8" s="928"/>
      <c r="FOO8" s="928"/>
      <c r="FOP8" s="928"/>
      <c r="FOQ8" s="928"/>
      <c r="FOR8" s="928"/>
      <c r="FOS8" s="928"/>
      <c r="FOT8" s="928"/>
      <c r="FOU8" s="928"/>
      <c r="FOV8" s="928"/>
      <c r="FOW8" s="928"/>
      <c r="FOX8" s="928"/>
      <c r="FOY8" s="928"/>
      <c r="FOZ8" s="928"/>
      <c r="FPA8" s="928"/>
      <c r="FPB8" s="928"/>
      <c r="FPC8" s="928"/>
      <c r="FPD8" s="928"/>
      <c r="FPE8" s="928"/>
      <c r="FPF8" s="928"/>
      <c r="FPG8" s="928"/>
      <c r="FPH8" s="928"/>
      <c r="FPI8" s="928"/>
      <c r="FPJ8" s="928"/>
      <c r="FPK8" s="928"/>
      <c r="FPL8" s="928"/>
      <c r="FPM8" s="928"/>
      <c r="FPN8" s="928"/>
      <c r="FPO8" s="928"/>
      <c r="FPP8" s="928"/>
      <c r="FPQ8" s="928"/>
      <c r="FPR8" s="928"/>
      <c r="FPS8" s="928"/>
      <c r="FPT8" s="928"/>
      <c r="FPU8" s="928"/>
      <c r="FPV8" s="928"/>
      <c r="FPW8" s="928"/>
      <c r="FPX8" s="928"/>
      <c r="FPY8" s="928"/>
      <c r="FPZ8" s="928"/>
      <c r="FQA8" s="928"/>
      <c r="FQB8" s="928"/>
      <c r="FQC8" s="928"/>
      <c r="FQD8" s="928"/>
      <c r="FQE8" s="928"/>
      <c r="FQF8" s="928"/>
      <c r="FQG8" s="928"/>
      <c r="FQH8" s="928"/>
      <c r="FQI8" s="928"/>
      <c r="FQJ8" s="928"/>
      <c r="FQK8" s="928"/>
      <c r="FQL8" s="928"/>
      <c r="FQM8" s="928"/>
      <c r="FQN8" s="928"/>
      <c r="FQO8" s="928"/>
      <c r="FQP8" s="928"/>
      <c r="FQQ8" s="928"/>
      <c r="FQR8" s="928"/>
      <c r="FQS8" s="928"/>
      <c r="FQT8" s="928"/>
      <c r="FQU8" s="928"/>
      <c r="FQV8" s="928"/>
      <c r="FQW8" s="928"/>
      <c r="FQX8" s="928"/>
      <c r="FQY8" s="928"/>
      <c r="FQZ8" s="928"/>
      <c r="FRA8" s="928"/>
      <c r="FRB8" s="928"/>
      <c r="FRC8" s="928"/>
      <c r="FRD8" s="928"/>
      <c r="FRE8" s="928"/>
      <c r="FRF8" s="928"/>
      <c r="FRG8" s="928"/>
      <c r="FRH8" s="928"/>
      <c r="FRI8" s="928"/>
      <c r="FRJ8" s="928"/>
      <c r="FRK8" s="928"/>
      <c r="FRL8" s="928"/>
      <c r="FRM8" s="928"/>
      <c r="FRN8" s="928"/>
      <c r="FRO8" s="928"/>
      <c r="FRP8" s="928"/>
      <c r="FRQ8" s="928"/>
      <c r="FRR8" s="928"/>
      <c r="FRS8" s="928"/>
      <c r="FRT8" s="928"/>
      <c r="FRU8" s="928"/>
      <c r="FRV8" s="928"/>
      <c r="FRW8" s="928"/>
      <c r="FRX8" s="928"/>
      <c r="FRY8" s="928"/>
      <c r="FRZ8" s="928"/>
      <c r="FSA8" s="928"/>
      <c r="FSB8" s="928"/>
      <c r="FSC8" s="928"/>
      <c r="FSD8" s="928"/>
      <c r="FSE8" s="928"/>
      <c r="FSF8" s="928"/>
      <c r="FSG8" s="928"/>
      <c r="FSH8" s="928"/>
      <c r="FSI8" s="928"/>
      <c r="FSJ8" s="928"/>
      <c r="FSK8" s="928"/>
      <c r="FSL8" s="928"/>
      <c r="FSM8" s="928"/>
      <c r="FSN8" s="928"/>
      <c r="FSO8" s="928"/>
      <c r="FSP8" s="928"/>
      <c r="FSQ8" s="928"/>
      <c r="FSR8" s="928"/>
      <c r="FSS8" s="928"/>
      <c r="FST8" s="928"/>
      <c r="FSU8" s="928"/>
      <c r="FSV8" s="928"/>
      <c r="FSW8" s="928"/>
      <c r="FSX8" s="928"/>
      <c r="FSY8" s="928"/>
      <c r="FSZ8" s="928"/>
      <c r="FTA8" s="928"/>
      <c r="FTB8" s="928"/>
      <c r="FTC8" s="928"/>
      <c r="FTD8" s="928"/>
      <c r="FTE8" s="928"/>
      <c r="FTF8" s="928"/>
      <c r="FTG8" s="928"/>
      <c r="FTH8" s="928"/>
      <c r="FTI8" s="928"/>
      <c r="FTJ8" s="928"/>
      <c r="FTK8" s="928"/>
      <c r="FTL8" s="928"/>
      <c r="FTM8" s="928"/>
      <c r="FTN8" s="928"/>
      <c r="FTO8" s="928"/>
      <c r="FTP8" s="928"/>
      <c r="FTQ8" s="928"/>
      <c r="FTR8" s="928"/>
      <c r="FTS8" s="928"/>
      <c r="FTT8" s="928"/>
      <c r="FTU8" s="928"/>
      <c r="FTV8" s="928"/>
      <c r="FTW8" s="928"/>
      <c r="FTX8" s="928"/>
      <c r="FTY8" s="928"/>
      <c r="FTZ8" s="928"/>
      <c r="FUA8" s="928"/>
      <c r="FUB8" s="928"/>
      <c r="FUC8" s="928"/>
      <c r="FUD8" s="928"/>
      <c r="FUE8" s="928"/>
      <c r="FUF8" s="928"/>
      <c r="FUG8" s="928"/>
      <c r="FUH8" s="928"/>
      <c r="FUI8" s="928"/>
      <c r="FUJ8" s="928"/>
      <c r="FUK8" s="928"/>
      <c r="FUL8" s="928"/>
      <c r="FUM8" s="928"/>
      <c r="FUN8" s="928"/>
      <c r="FUO8" s="928"/>
      <c r="FUP8" s="928"/>
      <c r="FUQ8" s="928"/>
      <c r="FUR8" s="928"/>
      <c r="FUS8" s="928"/>
      <c r="FUT8" s="928"/>
      <c r="FUU8" s="928"/>
      <c r="FUV8" s="928"/>
      <c r="FUW8" s="928"/>
      <c r="FUX8" s="928"/>
      <c r="FUY8" s="928"/>
      <c r="FUZ8" s="928"/>
      <c r="FVA8" s="928"/>
      <c r="FVB8" s="928"/>
      <c r="FVC8" s="928"/>
      <c r="FVD8" s="928"/>
      <c r="FVE8" s="928"/>
      <c r="FVF8" s="928"/>
      <c r="FVG8" s="928"/>
      <c r="FVH8" s="928"/>
      <c r="FVI8" s="928"/>
      <c r="FVJ8" s="928"/>
      <c r="FVK8" s="928"/>
      <c r="FVL8" s="928"/>
      <c r="FVM8" s="928"/>
      <c r="FVN8" s="928"/>
      <c r="FVO8" s="928"/>
      <c r="FVP8" s="928"/>
      <c r="FVQ8" s="928"/>
      <c r="FVR8" s="928"/>
      <c r="FVS8" s="928"/>
      <c r="FVT8" s="928"/>
      <c r="FVU8" s="928"/>
      <c r="FVV8" s="928"/>
      <c r="FVW8" s="928"/>
      <c r="FVX8" s="928"/>
      <c r="FVY8" s="928"/>
      <c r="FVZ8" s="928"/>
      <c r="FWA8" s="928"/>
      <c r="FWB8" s="928"/>
      <c r="FWC8" s="928"/>
      <c r="FWD8" s="928"/>
      <c r="FWE8" s="928"/>
      <c r="FWF8" s="928"/>
      <c r="FWG8" s="928"/>
      <c r="FWH8" s="928"/>
      <c r="FWI8" s="928"/>
      <c r="FWJ8" s="928"/>
      <c r="FWK8" s="928"/>
      <c r="FWL8" s="928"/>
      <c r="FWM8" s="928"/>
      <c r="FWN8" s="928"/>
      <c r="FWO8" s="928"/>
      <c r="FWP8" s="928"/>
      <c r="FWQ8" s="928"/>
      <c r="FWR8" s="928"/>
      <c r="FWS8" s="928"/>
      <c r="FWT8" s="928"/>
      <c r="FWU8" s="928"/>
      <c r="FWV8" s="928"/>
      <c r="FWW8" s="928"/>
      <c r="FWX8" s="928"/>
      <c r="FWY8" s="928"/>
      <c r="FWZ8" s="928"/>
      <c r="FXA8" s="928"/>
      <c r="FXB8" s="928"/>
      <c r="FXC8" s="928"/>
      <c r="FXD8" s="928"/>
      <c r="FXE8" s="928"/>
      <c r="FXF8" s="928"/>
      <c r="FXG8" s="928"/>
      <c r="FXH8" s="928"/>
      <c r="FXI8" s="928"/>
      <c r="FXJ8" s="928"/>
      <c r="FXK8" s="928"/>
      <c r="FXL8" s="928"/>
      <c r="FXM8" s="928"/>
      <c r="FXN8" s="928"/>
      <c r="FXO8" s="928"/>
      <c r="FXP8" s="928"/>
      <c r="FXQ8" s="928"/>
      <c r="FXR8" s="928"/>
      <c r="FXS8" s="928"/>
      <c r="FXT8" s="928"/>
      <c r="FXU8" s="928"/>
      <c r="FXV8" s="928"/>
      <c r="FXW8" s="928"/>
      <c r="FXX8" s="928"/>
      <c r="FXY8" s="928"/>
      <c r="FXZ8" s="928"/>
      <c r="FYA8" s="928"/>
      <c r="FYB8" s="928"/>
      <c r="FYC8" s="928"/>
      <c r="FYD8" s="928"/>
      <c r="FYE8" s="928"/>
      <c r="FYF8" s="928"/>
      <c r="FYG8" s="928"/>
      <c r="FYH8" s="928"/>
      <c r="FYI8" s="928"/>
      <c r="FYJ8" s="928"/>
      <c r="FYK8" s="928"/>
      <c r="FYL8" s="928"/>
      <c r="FYM8" s="928"/>
      <c r="FYN8" s="928"/>
      <c r="FYO8" s="928"/>
      <c r="FYP8" s="928"/>
      <c r="FYQ8" s="928"/>
      <c r="FYR8" s="928"/>
      <c r="FYS8" s="928"/>
      <c r="FYT8" s="928"/>
      <c r="FYU8" s="928"/>
      <c r="FYV8" s="928"/>
      <c r="FYW8" s="928"/>
      <c r="FYX8" s="928"/>
      <c r="FYY8" s="928"/>
      <c r="FYZ8" s="928"/>
      <c r="FZA8" s="928"/>
      <c r="FZB8" s="928"/>
      <c r="FZC8" s="928"/>
      <c r="FZD8" s="928"/>
      <c r="FZE8" s="928"/>
      <c r="FZF8" s="928"/>
      <c r="FZG8" s="928"/>
      <c r="FZH8" s="928"/>
      <c r="FZI8" s="928"/>
      <c r="FZJ8" s="928"/>
      <c r="FZK8" s="928"/>
      <c r="FZL8" s="928"/>
      <c r="FZM8" s="928"/>
      <c r="FZN8" s="928"/>
      <c r="FZO8" s="928"/>
      <c r="FZP8" s="928"/>
      <c r="FZQ8" s="928"/>
      <c r="FZR8" s="928"/>
      <c r="FZS8" s="928"/>
      <c r="FZT8" s="928"/>
      <c r="FZU8" s="928"/>
      <c r="FZV8" s="928"/>
      <c r="FZW8" s="928"/>
      <c r="FZX8" s="928"/>
      <c r="FZY8" s="928"/>
      <c r="FZZ8" s="928"/>
      <c r="GAA8" s="928"/>
      <c r="GAB8" s="928"/>
      <c r="GAC8" s="928"/>
      <c r="GAD8" s="928"/>
      <c r="GAE8" s="928"/>
      <c r="GAF8" s="928"/>
      <c r="GAG8" s="928"/>
      <c r="GAH8" s="928"/>
      <c r="GAI8" s="928"/>
      <c r="GAJ8" s="928"/>
      <c r="GAK8" s="928"/>
      <c r="GAL8" s="928"/>
      <c r="GAM8" s="928"/>
      <c r="GAN8" s="928"/>
      <c r="GAO8" s="928"/>
      <c r="GAP8" s="928"/>
      <c r="GAQ8" s="928"/>
      <c r="GAR8" s="928"/>
      <c r="GAS8" s="928"/>
      <c r="GAT8" s="928"/>
      <c r="GAU8" s="928"/>
      <c r="GAV8" s="928"/>
      <c r="GAW8" s="928"/>
      <c r="GAX8" s="928"/>
      <c r="GAY8" s="928"/>
      <c r="GAZ8" s="928"/>
      <c r="GBA8" s="928"/>
      <c r="GBB8" s="928"/>
      <c r="GBC8" s="928"/>
      <c r="GBD8" s="928"/>
      <c r="GBE8" s="928"/>
      <c r="GBF8" s="928"/>
      <c r="GBG8" s="928"/>
      <c r="GBH8" s="928"/>
      <c r="GBI8" s="928"/>
      <c r="GBJ8" s="928"/>
      <c r="GBK8" s="928"/>
      <c r="GBL8" s="928"/>
      <c r="GBM8" s="928"/>
      <c r="GBN8" s="928"/>
      <c r="GBO8" s="928"/>
      <c r="GBP8" s="928"/>
      <c r="GBQ8" s="928"/>
      <c r="GBR8" s="928"/>
      <c r="GBS8" s="928"/>
      <c r="GBT8" s="928"/>
      <c r="GBU8" s="928"/>
      <c r="GBV8" s="928"/>
      <c r="GBW8" s="928"/>
      <c r="GBX8" s="928"/>
      <c r="GBY8" s="928"/>
      <c r="GBZ8" s="928"/>
      <c r="GCA8" s="928"/>
      <c r="GCB8" s="928"/>
      <c r="GCC8" s="928"/>
      <c r="GCD8" s="928"/>
      <c r="GCE8" s="928"/>
      <c r="GCF8" s="928"/>
      <c r="GCG8" s="928"/>
      <c r="GCH8" s="928"/>
      <c r="GCI8" s="928"/>
      <c r="GCJ8" s="928"/>
      <c r="GCK8" s="928"/>
      <c r="GCL8" s="928"/>
      <c r="GCM8" s="928"/>
      <c r="GCN8" s="928"/>
      <c r="GCO8" s="928"/>
      <c r="GCP8" s="928"/>
      <c r="GCQ8" s="928"/>
      <c r="GCR8" s="928"/>
      <c r="GCS8" s="928"/>
      <c r="GCT8" s="928"/>
      <c r="GCU8" s="928"/>
      <c r="GCV8" s="928"/>
      <c r="GCW8" s="928"/>
      <c r="GCX8" s="928"/>
      <c r="GCY8" s="928"/>
      <c r="GCZ8" s="928"/>
      <c r="GDA8" s="928"/>
      <c r="GDB8" s="928"/>
      <c r="GDC8" s="928"/>
      <c r="GDD8" s="928"/>
      <c r="GDE8" s="928"/>
      <c r="GDF8" s="928"/>
      <c r="GDG8" s="928"/>
      <c r="GDH8" s="928"/>
      <c r="GDI8" s="928"/>
      <c r="GDJ8" s="928"/>
      <c r="GDK8" s="928"/>
      <c r="GDL8" s="928"/>
      <c r="GDM8" s="928"/>
      <c r="GDN8" s="928"/>
      <c r="GDO8" s="928"/>
      <c r="GDP8" s="928"/>
      <c r="GDQ8" s="928"/>
      <c r="GDR8" s="928"/>
      <c r="GDS8" s="928"/>
      <c r="GDT8" s="928"/>
      <c r="GDU8" s="928"/>
      <c r="GDV8" s="928"/>
      <c r="GDW8" s="928"/>
      <c r="GDX8" s="928"/>
      <c r="GDY8" s="928"/>
      <c r="GDZ8" s="928"/>
      <c r="GEA8" s="928"/>
      <c r="GEB8" s="928"/>
      <c r="GEC8" s="928"/>
      <c r="GED8" s="928"/>
      <c r="GEE8" s="928"/>
      <c r="GEF8" s="928"/>
      <c r="GEG8" s="928"/>
      <c r="GEH8" s="928"/>
      <c r="GEI8" s="928"/>
      <c r="GEJ8" s="928"/>
      <c r="GEK8" s="928"/>
      <c r="GEL8" s="928"/>
      <c r="GEM8" s="928"/>
      <c r="GEN8" s="928"/>
      <c r="GEO8" s="928"/>
      <c r="GEP8" s="928"/>
      <c r="GEQ8" s="928"/>
      <c r="GER8" s="928"/>
      <c r="GES8" s="928"/>
      <c r="GET8" s="928"/>
      <c r="GEU8" s="928"/>
      <c r="GEV8" s="928"/>
      <c r="GEW8" s="928"/>
      <c r="GEX8" s="928"/>
      <c r="GEY8" s="928"/>
      <c r="GEZ8" s="928"/>
      <c r="GFA8" s="928"/>
      <c r="GFB8" s="928"/>
      <c r="GFC8" s="928"/>
      <c r="GFD8" s="928"/>
      <c r="GFE8" s="928"/>
      <c r="GFF8" s="928"/>
      <c r="GFG8" s="928"/>
      <c r="GFH8" s="928"/>
      <c r="GFI8" s="928"/>
      <c r="GFJ8" s="928"/>
      <c r="GFK8" s="928"/>
      <c r="GFL8" s="928"/>
      <c r="GFM8" s="928"/>
      <c r="GFN8" s="928"/>
      <c r="GFO8" s="928"/>
      <c r="GFP8" s="928"/>
      <c r="GFQ8" s="928"/>
      <c r="GFR8" s="928"/>
      <c r="GFS8" s="928"/>
      <c r="GFT8" s="928"/>
      <c r="GFU8" s="928"/>
      <c r="GFV8" s="928"/>
      <c r="GFW8" s="928"/>
      <c r="GFX8" s="928"/>
      <c r="GFY8" s="928"/>
      <c r="GFZ8" s="928"/>
      <c r="GGA8" s="928"/>
      <c r="GGB8" s="928"/>
      <c r="GGC8" s="928"/>
      <c r="GGD8" s="928"/>
      <c r="GGE8" s="928"/>
      <c r="GGF8" s="928"/>
      <c r="GGG8" s="928"/>
      <c r="GGH8" s="928"/>
      <c r="GGI8" s="928"/>
      <c r="GGJ8" s="928"/>
      <c r="GGK8" s="928"/>
      <c r="GGL8" s="928"/>
      <c r="GGM8" s="928"/>
      <c r="GGN8" s="928"/>
      <c r="GGO8" s="928"/>
      <c r="GGP8" s="928"/>
      <c r="GGQ8" s="928"/>
      <c r="GGR8" s="928"/>
      <c r="GGS8" s="928"/>
      <c r="GGT8" s="928"/>
      <c r="GGU8" s="928"/>
      <c r="GGV8" s="928"/>
      <c r="GGW8" s="928"/>
      <c r="GGX8" s="928"/>
      <c r="GGY8" s="928"/>
      <c r="GGZ8" s="928"/>
      <c r="GHA8" s="928"/>
      <c r="GHB8" s="928"/>
      <c r="GHC8" s="928"/>
      <c r="GHD8" s="928"/>
      <c r="GHE8" s="928"/>
      <c r="GHF8" s="928"/>
      <c r="GHG8" s="928"/>
      <c r="GHH8" s="928"/>
      <c r="GHI8" s="928"/>
      <c r="GHJ8" s="928"/>
      <c r="GHK8" s="928"/>
      <c r="GHL8" s="928"/>
      <c r="GHM8" s="928"/>
      <c r="GHN8" s="928"/>
      <c r="GHO8" s="928"/>
      <c r="GHP8" s="928"/>
      <c r="GHQ8" s="928"/>
      <c r="GHR8" s="928"/>
      <c r="GHS8" s="928"/>
      <c r="GHT8" s="928"/>
      <c r="GHU8" s="928"/>
      <c r="GHV8" s="928"/>
      <c r="GHW8" s="928"/>
      <c r="GHX8" s="928"/>
      <c r="GHY8" s="928"/>
      <c r="GHZ8" s="928"/>
      <c r="GIA8" s="928"/>
      <c r="GIB8" s="928"/>
      <c r="GIC8" s="928"/>
      <c r="GID8" s="928"/>
      <c r="GIE8" s="928"/>
      <c r="GIF8" s="928"/>
      <c r="GIG8" s="928"/>
      <c r="GIH8" s="928"/>
      <c r="GII8" s="928"/>
      <c r="GIJ8" s="928"/>
      <c r="GIK8" s="928"/>
      <c r="GIL8" s="928"/>
      <c r="GIM8" s="928"/>
      <c r="GIN8" s="928"/>
      <c r="GIO8" s="928"/>
      <c r="GIP8" s="928"/>
      <c r="GIQ8" s="928"/>
      <c r="GIR8" s="928"/>
      <c r="GIS8" s="928"/>
      <c r="GIT8" s="928"/>
      <c r="GIU8" s="928"/>
      <c r="GIV8" s="928"/>
      <c r="GIW8" s="928"/>
      <c r="GIX8" s="928"/>
      <c r="GIY8" s="928"/>
      <c r="GIZ8" s="928"/>
      <c r="GJA8" s="928"/>
      <c r="GJB8" s="928"/>
      <c r="GJC8" s="928"/>
      <c r="GJD8" s="928"/>
      <c r="GJE8" s="928"/>
      <c r="GJF8" s="928"/>
      <c r="GJG8" s="928"/>
      <c r="GJH8" s="928"/>
      <c r="GJI8" s="928"/>
      <c r="GJJ8" s="928"/>
      <c r="GJK8" s="928"/>
      <c r="GJL8" s="928"/>
      <c r="GJM8" s="928"/>
      <c r="GJN8" s="928"/>
      <c r="GJO8" s="928"/>
      <c r="GJP8" s="928"/>
      <c r="GJQ8" s="928"/>
      <c r="GJR8" s="928"/>
      <c r="GJS8" s="928"/>
      <c r="GJT8" s="928"/>
      <c r="GJU8" s="928"/>
      <c r="GJV8" s="928"/>
      <c r="GJW8" s="928"/>
      <c r="GJX8" s="928"/>
      <c r="GJY8" s="928"/>
      <c r="GJZ8" s="928"/>
      <c r="GKA8" s="928"/>
      <c r="GKB8" s="928"/>
      <c r="GKC8" s="928"/>
      <c r="GKD8" s="928"/>
      <c r="GKE8" s="928"/>
      <c r="GKF8" s="928"/>
      <c r="GKG8" s="928"/>
      <c r="GKH8" s="928"/>
      <c r="GKI8" s="928"/>
      <c r="GKJ8" s="928"/>
      <c r="GKK8" s="928"/>
      <c r="GKL8" s="928"/>
      <c r="GKM8" s="928"/>
      <c r="GKN8" s="928"/>
      <c r="GKO8" s="928"/>
      <c r="GKP8" s="928"/>
      <c r="GKQ8" s="928"/>
      <c r="GKR8" s="928"/>
      <c r="GKS8" s="928"/>
      <c r="GKT8" s="928"/>
      <c r="GKU8" s="928"/>
      <c r="GKV8" s="928"/>
      <c r="GKW8" s="928"/>
      <c r="GKX8" s="928"/>
      <c r="GKY8" s="928"/>
      <c r="GKZ8" s="928"/>
      <c r="GLA8" s="928"/>
      <c r="GLB8" s="928"/>
      <c r="GLC8" s="928"/>
      <c r="GLD8" s="928"/>
      <c r="GLE8" s="928"/>
      <c r="GLF8" s="928"/>
      <c r="GLG8" s="928"/>
      <c r="GLH8" s="928"/>
      <c r="GLI8" s="928"/>
      <c r="GLJ8" s="928"/>
      <c r="GLK8" s="928"/>
      <c r="GLL8" s="928"/>
      <c r="GLM8" s="928"/>
      <c r="GLN8" s="928"/>
      <c r="GLO8" s="928"/>
      <c r="GLP8" s="928"/>
      <c r="GLQ8" s="928"/>
      <c r="GLR8" s="928"/>
      <c r="GLS8" s="928"/>
      <c r="GLT8" s="928"/>
      <c r="GLU8" s="928"/>
      <c r="GLV8" s="928"/>
      <c r="GLW8" s="928"/>
      <c r="GLX8" s="928"/>
      <c r="GLY8" s="928"/>
      <c r="GLZ8" s="928"/>
      <c r="GMA8" s="928"/>
      <c r="GMB8" s="928"/>
      <c r="GMC8" s="928"/>
      <c r="GMD8" s="928"/>
      <c r="GME8" s="928"/>
      <c r="GMF8" s="928"/>
      <c r="GMG8" s="928"/>
      <c r="GMH8" s="928"/>
      <c r="GMI8" s="928"/>
      <c r="GMJ8" s="928"/>
      <c r="GMK8" s="928"/>
      <c r="GML8" s="928"/>
      <c r="GMM8" s="928"/>
      <c r="GMN8" s="928"/>
      <c r="GMO8" s="928"/>
      <c r="GMP8" s="928"/>
      <c r="GMQ8" s="928"/>
      <c r="GMR8" s="928"/>
      <c r="GMS8" s="928"/>
      <c r="GMT8" s="928"/>
      <c r="GMU8" s="928"/>
      <c r="GMV8" s="928"/>
      <c r="GMW8" s="928"/>
      <c r="GMX8" s="928"/>
      <c r="GMY8" s="928"/>
      <c r="GMZ8" s="928"/>
      <c r="GNA8" s="928"/>
      <c r="GNB8" s="928"/>
      <c r="GNC8" s="928"/>
      <c r="GND8" s="928"/>
      <c r="GNE8" s="928"/>
      <c r="GNF8" s="928"/>
      <c r="GNG8" s="928"/>
      <c r="GNH8" s="928"/>
      <c r="GNI8" s="928"/>
      <c r="GNJ8" s="928"/>
      <c r="GNK8" s="928"/>
      <c r="GNL8" s="928"/>
      <c r="GNM8" s="928"/>
      <c r="GNN8" s="928"/>
      <c r="GNO8" s="928"/>
      <c r="GNP8" s="928"/>
      <c r="GNQ8" s="928"/>
      <c r="GNR8" s="928"/>
      <c r="GNS8" s="928"/>
      <c r="GNT8" s="928"/>
      <c r="GNU8" s="928"/>
      <c r="GNV8" s="928"/>
      <c r="GNW8" s="928"/>
      <c r="GNX8" s="928"/>
      <c r="GNY8" s="928"/>
      <c r="GNZ8" s="928"/>
      <c r="GOA8" s="928"/>
      <c r="GOB8" s="928"/>
      <c r="GOC8" s="928"/>
      <c r="GOD8" s="928"/>
      <c r="GOE8" s="928"/>
      <c r="GOF8" s="928"/>
      <c r="GOG8" s="928"/>
      <c r="GOH8" s="928"/>
      <c r="GOI8" s="928"/>
      <c r="GOJ8" s="928"/>
      <c r="GOK8" s="928"/>
      <c r="GOL8" s="928"/>
      <c r="GOM8" s="928"/>
      <c r="GON8" s="928"/>
      <c r="GOO8" s="928"/>
      <c r="GOP8" s="928"/>
      <c r="GOQ8" s="928"/>
      <c r="GOR8" s="928"/>
      <c r="GOS8" s="928"/>
      <c r="GOT8" s="928"/>
      <c r="GOU8" s="928"/>
      <c r="GOV8" s="928"/>
      <c r="GOW8" s="928"/>
      <c r="GOX8" s="928"/>
      <c r="GOY8" s="928"/>
      <c r="GOZ8" s="928"/>
      <c r="GPA8" s="928"/>
      <c r="GPB8" s="928"/>
      <c r="GPC8" s="928"/>
      <c r="GPD8" s="928"/>
      <c r="GPE8" s="928"/>
      <c r="GPF8" s="928"/>
      <c r="GPG8" s="928"/>
      <c r="GPH8" s="928"/>
      <c r="GPI8" s="928"/>
      <c r="GPJ8" s="928"/>
      <c r="GPK8" s="928"/>
      <c r="GPL8" s="928"/>
      <c r="GPM8" s="928"/>
      <c r="GPN8" s="928"/>
      <c r="GPO8" s="928"/>
      <c r="GPP8" s="928"/>
      <c r="GPQ8" s="928"/>
      <c r="GPR8" s="928"/>
      <c r="GPS8" s="928"/>
      <c r="GPT8" s="928"/>
      <c r="GPU8" s="928"/>
      <c r="GPV8" s="928"/>
      <c r="GPW8" s="928"/>
      <c r="GPX8" s="928"/>
      <c r="GPY8" s="928"/>
      <c r="GPZ8" s="928"/>
      <c r="GQA8" s="928"/>
      <c r="GQB8" s="928"/>
      <c r="GQC8" s="928"/>
      <c r="GQD8" s="928"/>
      <c r="GQE8" s="928"/>
      <c r="GQF8" s="928"/>
      <c r="GQG8" s="928"/>
      <c r="GQH8" s="928"/>
      <c r="GQI8" s="928"/>
      <c r="GQJ8" s="928"/>
      <c r="GQK8" s="928"/>
      <c r="GQL8" s="928"/>
      <c r="GQM8" s="928"/>
      <c r="GQN8" s="928"/>
      <c r="GQO8" s="928"/>
      <c r="GQP8" s="928"/>
      <c r="GQQ8" s="928"/>
      <c r="GQR8" s="928"/>
      <c r="GQS8" s="928"/>
      <c r="GQT8" s="928"/>
      <c r="GQU8" s="928"/>
      <c r="GQV8" s="928"/>
      <c r="GQW8" s="928"/>
      <c r="GQX8" s="928"/>
      <c r="GQY8" s="928"/>
      <c r="GQZ8" s="928"/>
      <c r="GRA8" s="928"/>
      <c r="GRB8" s="928"/>
      <c r="GRC8" s="928"/>
      <c r="GRD8" s="928"/>
      <c r="GRE8" s="928"/>
      <c r="GRF8" s="928"/>
      <c r="GRG8" s="928"/>
      <c r="GRH8" s="928"/>
      <c r="GRI8" s="928"/>
      <c r="GRJ8" s="928"/>
      <c r="GRK8" s="928"/>
      <c r="GRL8" s="928"/>
      <c r="GRM8" s="928"/>
      <c r="GRN8" s="928"/>
      <c r="GRO8" s="928"/>
      <c r="GRP8" s="928"/>
      <c r="GRQ8" s="928"/>
      <c r="GRR8" s="928"/>
      <c r="GRS8" s="928"/>
      <c r="GRT8" s="928"/>
      <c r="GRU8" s="928"/>
      <c r="GRV8" s="928"/>
      <c r="GRW8" s="928"/>
      <c r="GRX8" s="928"/>
      <c r="GRY8" s="928"/>
      <c r="GRZ8" s="928"/>
      <c r="GSA8" s="928"/>
      <c r="GSB8" s="928"/>
      <c r="GSC8" s="928"/>
      <c r="GSD8" s="928"/>
      <c r="GSE8" s="928"/>
      <c r="GSF8" s="928"/>
      <c r="GSG8" s="928"/>
      <c r="GSH8" s="928"/>
      <c r="GSI8" s="928"/>
      <c r="GSJ8" s="928"/>
      <c r="GSK8" s="928"/>
      <c r="GSL8" s="928"/>
      <c r="GSM8" s="928"/>
      <c r="GSN8" s="928"/>
      <c r="GSO8" s="928"/>
      <c r="GSP8" s="928"/>
      <c r="GSQ8" s="928"/>
      <c r="GSR8" s="928"/>
      <c r="GSS8" s="928"/>
      <c r="GST8" s="928"/>
      <c r="GSU8" s="928"/>
      <c r="GSV8" s="928"/>
      <c r="GSW8" s="928"/>
      <c r="GSX8" s="928"/>
      <c r="GSY8" s="928"/>
      <c r="GSZ8" s="928"/>
      <c r="GTA8" s="928"/>
      <c r="GTB8" s="928"/>
      <c r="GTC8" s="928"/>
      <c r="GTD8" s="928"/>
      <c r="GTE8" s="928"/>
      <c r="GTF8" s="928"/>
      <c r="GTG8" s="928"/>
      <c r="GTH8" s="928"/>
      <c r="GTI8" s="928"/>
      <c r="GTJ8" s="928"/>
      <c r="GTK8" s="928"/>
      <c r="GTL8" s="928"/>
      <c r="GTM8" s="928"/>
      <c r="GTN8" s="928"/>
      <c r="GTO8" s="928"/>
      <c r="GTP8" s="928"/>
      <c r="GTQ8" s="928"/>
      <c r="GTR8" s="928"/>
      <c r="GTS8" s="928"/>
      <c r="GTT8" s="928"/>
      <c r="GTU8" s="928"/>
      <c r="GTV8" s="928"/>
      <c r="GTW8" s="928"/>
      <c r="GTX8" s="928"/>
      <c r="GTY8" s="928"/>
      <c r="GTZ8" s="928"/>
      <c r="GUA8" s="928"/>
      <c r="GUB8" s="928"/>
      <c r="GUC8" s="928"/>
      <c r="GUD8" s="928"/>
      <c r="GUE8" s="928"/>
      <c r="GUF8" s="928"/>
      <c r="GUG8" s="928"/>
      <c r="GUH8" s="928"/>
      <c r="GUI8" s="928"/>
      <c r="GUJ8" s="928"/>
      <c r="GUK8" s="928"/>
      <c r="GUL8" s="928"/>
      <c r="GUM8" s="928"/>
      <c r="GUN8" s="928"/>
      <c r="GUO8" s="928"/>
      <c r="GUP8" s="928"/>
      <c r="GUQ8" s="928"/>
      <c r="GUR8" s="928"/>
      <c r="GUS8" s="928"/>
      <c r="GUT8" s="928"/>
      <c r="GUU8" s="928"/>
      <c r="GUV8" s="928"/>
      <c r="GUW8" s="928"/>
      <c r="GUX8" s="928"/>
      <c r="GUY8" s="928"/>
      <c r="GUZ8" s="928"/>
      <c r="GVA8" s="928"/>
      <c r="GVB8" s="928"/>
      <c r="GVC8" s="928"/>
      <c r="GVD8" s="928"/>
      <c r="GVE8" s="928"/>
      <c r="GVF8" s="928"/>
      <c r="GVG8" s="928"/>
      <c r="GVH8" s="928"/>
      <c r="GVI8" s="928"/>
      <c r="GVJ8" s="928"/>
      <c r="GVK8" s="928"/>
      <c r="GVL8" s="928"/>
      <c r="GVM8" s="928"/>
      <c r="GVN8" s="928"/>
      <c r="GVO8" s="928"/>
      <c r="GVP8" s="928"/>
      <c r="GVQ8" s="928"/>
      <c r="GVR8" s="928"/>
      <c r="GVS8" s="928"/>
      <c r="GVT8" s="928"/>
      <c r="GVU8" s="928"/>
      <c r="GVV8" s="928"/>
      <c r="GVW8" s="928"/>
      <c r="GVX8" s="928"/>
      <c r="GVY8" s="928"/>
      <c r="GVZ8" s="928"/>
      <c r="GWA8" s="928"/>
      <c r="GWB8" s="928"/>
      <c r="GWC8" s="928"/>
      <c r="GWD8" s="928"/>
      <c r="GWE8" s="928"/>
      <c r="GWF8" s="928"/>
      <c r="GWG8" s="928"/>
      <c r="GWH8" s="928"/>
      <c r="GWI8" s="928"/>
      <c r="GWJ8" s="928"/>
      <c r="GWK8" s="928"/>
      <c r="GWL8" s="928"/>
      <c r="GWM8" s="928"/>
      <c r="GWN8" s="928"/>
      <c r="GWO8" s="928"/>
      <c r="GWP8" s="928"/>
      <c r="GWQ8" s="928"/>
      <c r="GWR8" s="928"/>
      <c r="GWS8" s="928"/>
      <c r="GWT8" s="928"/>
      <c r="GWU8" s="928"/>
      <c r="GWV8" s="928"/>
      <c r="GWW8" s="928"/>
      <c r="GWX8" s="928"/>
      <c r="GWY8" s="928"/>
      <c r="GWZ8" s="928"/>
      <c r="GXA8" s="928"/>
      <c r="GXB8" s="928"/>
      <c r="GXC8" s="928"/>
      <c r="GXD8" s="928"/>
      <c r="GXE8" s="928"/>
      <c r="GXF8" s="928"/>
      <c r="GXG8" s="928"/>
      <c r="GXH8" s="928"/>
      <c r="GXI8" s="928"/>
      <c r="GXJ8" s="928"/>
      <c r="GXK8" s="928"/>
      <c r="GXL8" s="928"/>
      <c r="GXM8" s="928"/>
      <c r="GXN8" s="928"/>
      <c r="GXO8" s="928"/>
      <c r="GXP8" s="928"/>
      <c r="GXQ8" s="928"/>
      <c r="GXR8" s="928"/>
      <c r="GXS8" s="928"/>
      <c r="GXT8" s="928"/>
      <c r="GXU8" s="928"/>
      <c r="GXV8" s="928"/>
      <c r="GXW8" s="928"/>
      <c r="GXX8" s="928"/>
      <c r="GXY8" s="928"/>
      <c r="GXZ8" s="928"/>
      <c r="GYA8" s="928"/>
      <c r="GYB8" s="928"/>
      <c r="GYC8" s="928"/>
      <c r="GYD8" s="928"/>
      <c r="GYE8" s="928"/>
      <c r="GYF8" s="928"/>
      <c r="GYG8" s="928"/>
      <c r="GYH8" s="928"/>
      <c r="GYI8" s="928"/>
      <c r="GYJ8" s="928"/>
      <c r="GYK8" s="928"/>
      <c r="GYL8" s="928"/>
      <c r="GYM8" s="928"/>
      <c r="GYN8" s="928"/>
      <c r="GYO8" s="928"/>
      <c r="GYP8" s="928"/>
      <c r="GYQ8" s="928"/>
      <c r="GYR8" s="928"/>
      <c r="GYS8" s="928"/>
      <c r="GYT8" s="928"/>
      <c r="GYU8" s="928"/>
      <c r="GYV8" s="928"/>
      <c r="GYW8" s="928"/>
      <c r="GYX8" s="928"/>
      <c r="GYY8" s="928"/>
      <c r="GYZ8" s="928"/>
      <c r="GZA8" s="928"/>
      <c r="GZB8" s="928"/>
      <c r="GZC8" s="928"/>
      <c r="GZD8" s="928"/>
      <c r="GZE8" s="928"/>
      <c r="GZF8" s="928"/>
      <c r="GZG8" s="928"/>
      <c r="GZH8" s="928"/>
      <c r="GZI8" s="928"/>
      <c r="GZJ8" s="928"/>
      <c r="GZK8" s="928"/>
      <c r="GZL8" s="928"/>
      <c r="GZM8" s="928"/>
      <c r="GZN8" s="928"/>
      <c r="GZO8" s="928"/>
      <c r="GZP8" s="928"/>
      <c r="GZQ8" s="928"/>
      <c r="GZR8" s="928"/>
      <c r="GZS8" s="928"/>
      <c r="GZT8" s="928"/>
      <c r="GZU8" s="928"/>
      <c r="GZV8" s="928"/>
      <c r="GZW8" s="928"/>
      <c r="GZX8" s="928"/>
      <c r="GZY8" s="928"/>
      <c r="GZZ8" s="928"/>
      <c r="HAA8" s="928"/>
      <c r="HAB8" s="928"/>
      <c r="HAC8" s="928"/>
      <c r="HAD8" s="928"/>
      <c r="HAE8" s="928"/>
      <c r="HAF8" s="928"/>
      <c r="HAG8" s="928"/>
      <c r="HAH8" s="928"/>
      <c r="HAI8" s="928"/>
      <c r="HAJ8" s="928"/>
      <c r="HAK8" s="928"/>
      <c r="HAL8" s="928"/>
      <c r="HAM8" s="928"/>
      <c r="HAN8" s="928"/>
      <c r="HAO8" s="928"/>
      <c r="HAP8" s="928"/>
      <c r="HAQ8" s="928"/>
      <c r="HAR8" s="928"/>
      <c r="HAS8" s="928"/>
      <c r="HAT8" s="928"/>
      <c r="HAU8" s="928"/>
      <c r="HAV8" s="928"/>
      <c r="HAW8" s="928"/>
      <c r="HAX8" s="928"/>
      <c r="HAY8" s="928"/>
      <c r="HAZ8" s="928"/>
      <c r="HBA8" s="928"/>
      <c r="HBB8" s="928"/>
      <c r="HBC8" s="928"/>
      <c r="HBD8" s="928"/>
      <c r="HBE8" s="928"/>
      <c r="HBF8" s="928"/>
      <c r="HBG8" s="928"/>
      <c r="HBH8" s="928"/>
      <c r="HBI8" s="928"/>
      <c r="HBJ8" s="928"/>
      <c r="HBK8" s="928"/>
      <c r="HBL8" s="928"/>
      <c r="HBM8" s="928"/>
      <c r="HBN8" s="928"/>
      <c r="HBO8" s="928"/>
      <c r="HBP8" s="928"/>
      <c r="HBQ8" s="928"/>
      <c r="HBR8" s="928"/>
      <c r="HBS8" s="928"/>
      <c r="HBT8" s="928"/>
      <c r="HBU8" s="928"/>
      <c r="HBV8" s="928"/>
      <c r="HBW8" s="928"/>
      <c r="HBX8" s="928"/>
      <c r="HBY8" s="928"/>
      <c r="HBZ8" s="928"/>
      <c r="HCA8" s="928"/>
      <c r="HCB8" s="928"/>
      <c r="HCC8" s="928"/>
      <c r="HCD8" s="928"/>
      <c r="HCE8" s="928"/>
      <c r="HCF8" s="928"/>
      <c r="HCG8" s="928"/>
      <c r="HCH8" s="928"/>
      <c r="HCI8" s="928"/>
      <c r="HCJ8" s="928"/>
      <c r="HCK8" s="928"/>
      <c r="HCL8" s="928"/>
      <c r="HCM8" s="928"/>
      <c r="HCN8" s="928"/>
      <c r="HCO8" s="928"/>
      <c r="HCP8" s="928"/>
      <c r="HCQ8" s="928"/>
      <c r="HCR8" s="928"/>
      <c r="HCS8" s="928"/>
      <c r="HCT8" s="928"/>
      <c r="HCU8" s="928"/>
      <c r="HCV8" s="928"/>
      <c r="HCW8" s="928"/>
      <c r="HCX8" s="928"/>
      <c r="HCY8" s="928"/>
      <c r="HCZ8" s="928"/>
      <c r="HDA8" s="928"/>
      <c r="HDB8" s="928"/>
      <c r="HDC8" s="928"/>
      <c r="HDD8" s="928"/>
      <c r="HDE8" s="928"/>
      <c r="HDF8" s="928"/>
      <c r="HDG8" s="928"/>
      <c r="HDH8" s="928"/>
      <c r="HDI8" s="928"/>
      <c r="HDJ8" s="928"/>
      <c r="HDK8" s="928"/>
      <c r="HDL8" s="928"/>
      <c r="HDM8" s="928"/>
      <c r="HDN8" s="928"/>
      <c r="HDO8" s="928"/>
      <c r="HDP8" s="928"/>
      <c r="HDQ8" s="928"/>
      <c r="HDR8" s="928"/>
      <c r="HDS8" s="928"/>
      <c r="HDT8" s="928"/>
      <c r="HDU8" s="928"/>
      <c r="HDV8" s="928"/>
      <c r="HDW8" s="928"/>
      <c r="HDX8" s="928"/>
      <c r="HDY8" s="928"/>
      <c r="HDZ8" s="928"/>
      <c r="HEA8" s="928"/>
      <c r="HEB8" s="928"/>
      <c r="HEC8" s="928"/>
      <c r="HED8" s="928"/>
      <c r="HEE8" s="928"/>
      <c r="HEF8" s="928"/>
      <c r="HEG8" s="928"/>
      <c r="HEH8" s="928"/>
      <c r="HEI8" s="928"/>
      <c r="HEJ8" s="928"/>
      <c r="HEK8" s="928"/>
      <c r="HEL8" s="928"/>
      <c r="HEM8" s="928"/>
      <c r="HEN8" s="928"/>
      <c r="HEO8" s="928"/>
      <c r="HEP8" s="928"/>
      <c r="HEQ8" s="928"/>
      <c r="HER8" s="928"/>
      <c r="HES8" s="928"/>
      <c r="HET8" s="928"/>
      <c r="HEU8" s="928"/>
      <c r="HEV8" s="928"/>
      <c r="HEW8" s="928"/>
      <c r="HEX8" s="928"/>
      <c r="HEY8" s="928"/>
      <c r="HEZ8" s="928"/>
      <c r="HFA8" s="928"/>
      <c r="HFB8" s="928"/>
      <c r="HFC8" s="928"/>
      <c r="HFD8" s="928"/>
      <c r="HFE8" s="928"/>
      <c r="HFF8" s="928"/>
      <c r="HFG8" s="928"/>
      <c r="HFH8" s="928"/>
      <c r="HFI8" s="928"/>
      <c r="HFJ8" s="928"/>
      <c r="HFK8" s="928"/>
      <c r="HFL8" s="928"/>
      <c r="HFM8" s="928"/>
      <c r="HFN8" s="928"/>
      <c r="HFO8" s="928"/>
      <c r="HFP8" s="928"/>
      <c r="HFQ8" s="928"/>
      <c r="HFR8" s="928"/>
      <c r="HFS8" s="928"/>
      <c r="HFT8" s="928"/>
      <c r="HFU8" s="928"/>
      <c r="HFV8" s="928"/>
      <c r="HFW8" s="928"/>
      <c r="HFX8" s="928"/>
      <c r="HFY8" s="928"/>
      <c r="HFZ8" s="928"/>
      <c r="HGA8" s="928"/>
      <c r="HGB8" s="928"/>
      <c r="HGC8" s="928"/>
      <c r="HGD8" s="928"/>
      <c r="HGE8" s="928"/>
      <c r="HGF8" s="928"/>
      <c r="HGG8" s="928"/>
      <c r="HGH8" s="928"/>
      <c r="HGI8" s="928"/>
      <c r="HGJ8" s="928"/>
      <c r="HGK8" s="928"/>
      <c r="HGL8" s="928"/>
      <c r="HGM8" s="928"/>
      <c r="HGN8" s="928"/>
      <c r="HGO8" s="928"/>
      <c r="HGP8" s="928"/>
      <c r="HGQ8" s="928"/>
      <c r="HGR8" s="928"/>
      <c r="HGS8" s="928"/>
      <c r="HGT8" s="928"/>
      <c r="HGU8" s="928"/>
      <c r="HGV8" s="928"/>
      <c r="HGW8" s="928"/>
      <c r="HGX8" s="928"/>
      <c r="HGY8" s="928"/>
      <c r="HGZ8" s="928"/>
      <c r="HHA8" s="928"/>
      <c r="HHB8" s="928"/>
      <c r="HHC8" s="928"/>
      <c r="HHD8" s="928"/>
      <c r="HHE8" s="928"/>
      <c r="HHF8" s="928"/>
      <c r="HHG8" s="928"/>
      <c r="HHH8" s="928"/>
      <c r="HHI8" s="928"/>
      <c r="HHJ8" s="928"/>
      <c r="HHK8" s="928"/>
      <c r="HHL8" s="928"/>
      <c r="HHM8" s="928"/>
      <c r="HHN8" s="928"/>
      <c r="HHO8" s="928"/>
      <c r="HHP8" s="928"/>
      <c r="HHQ8" s="928"/>
      <c r="HHR8" s="928"/>
      <c r="HHS8" s="928"/>
      <c r="HHT8" s="928"/>
      <c r="HHU8" s="928"/>
      <c r="HHV8" s="928"/>
      <c r="HHW8" s="928"/>
      <c r="HHX8" s="928"/>
      <c r="HHY8" s="928"/>
      <c r="HHZ8" s="928"/>
      <c r="HIA8" s="928"/>
      <c r="HIB8" s="928"/>
      <c r="HIC8" s="928"/>
      <c r="HID8" s="928"/>
      <c r="HIE8" s="928"/>
      <c r="HIF8" s="928"/>
      <c r="HIG8" s="928"/>
      <c r="HIH8" s="928"/>
      <c r="HII8" s="928"/>
      <c r="HIJ8" s="928"/>
      <c r="HIK8" s="928"/>
      <c r="HIL8" s="928"/>
      <c r="HIM8" s="928"/>
      <c r="HIN8" s="928"/>
      <c r="HIO8" s="928"/>
      <c r="HIP8" s="928"/>
      <c r="HIQ8" s="928"/>
      <c r="HIR8" s="928"/>
      <c r="HIS8" s="928"/>
      <c r="HIT8" s="928"/>
      <c r="HIU8" s="928"/>
      <c r="HIV8" s="928"/>
      <c r="HIW8" s="928"/>
      <c r="HIX8" s="928"/>
      <c r="HIY8" s="928"/>
      <c r="HIZ8" s="928"/>
      <c r="HJA8" s="928"/>
      <c r="HJB8" s="928"/>
      <c r="HJC8" s="928"/>
      <c r="HJD8" s="928"/>
      <c r="HJE8" s="928"/>
      <c r="HJF8" s="928"/>
      <c r="HJG8" s="928"/>
      <c r="HJH8" s="928"/>
      <c r="HJI8" s="928"/>
      <c r="HJJ8" s="928"/>
      <c r="HJK8" s="928"/>
      <c r="HJL8" s="928"/>
      <c r="HJM8" s="928"/>
      <c r="HJN8" s="928"/>
      <c r="HJO8" s="928"/>
      <c r="HJP8" s="928"/>
      <c r="HJQ8" s="928"/>
      <c r="HJR8" s="928"/>
      <c r="HJS8" s="928"/>
      <c r="HJT8" s="928"/>
      <c r="HJU8" s="928"/>
      <c r="HJV8" s="928"/>
      <c r="HJW8" s="928"/>
      <c r="HJX8" s="928"/>
      <c r="HJY8" s="928"/>
      <c r="HJZ8" s="928"/>
      <c r="HKA8" s="928"/>
      <c r="HKB8" s="928"/>
      <c r="HKC8" s="928"/>
      <c r="HKD8" s="928"/>
      <c r="HKE8" s="928"/>
      <c r="HKF8" s="928"/>
      <c r="HKG8" s="928"/>
      <c r="HKH8" s="928"/>
      <c r="HKI8" s="928"/>
      <c r="HKJ8" s="928"/>
      <c r="HKK8" s="928"/>
      <c r="HKL8" s="928"/>
      <c r="HKM8" s="928"/>
      <c r="HKN8" s="928"/>
      <c r="HKO8" s="928"/>
      <c r="HKP8" s="928"/>
      <c r="HKQ8" s="928"/>
      <c r="HKR8" s="928"/>
      <c r="HKS8" s="928"/>
      <c r="HKT8" s="928"/>
      <c r="HKU8" s="928"/>
      <c r="HKV8" s="928"/>
      <c r="HKW8" s="928"/>
      <c r="HKX8" s="928"/>
      <c r="HKY8" s="928"/>
      <c r="HKZ8" s="928"/>
      <c r="HLA8" s="928"/>
      <c r="HLB8" s="928"/>
      <c r="HLC8" s="928"/>
      <c r="HLD8" s="928"/>
      <c r="HLE8" s="928"/>
      <c r="HLF8" s="928"/>
      <c r="HLG8" s="928"/>
      <c r="HLH8" s="928"/>
      <c r="HLI8" s="928"/>
      <c r="HLJ8" s="928"/>
      <c r="HLK8" s="928"/>
      <c r="HLL8" s="928"/>
      <c r="HLM8" s="928"/>
      <c r="HLN8" s="928"/>
      <c r="HLO8" s="928"/>
      <c r="HLP8" s="928"/>
      <c r="HLQ8" s="928"/>
      <c r="HLR8" s="928"/>
      <c r="HLS8" s="928"/>
      <c r="HLT8" s="928"/>
      <c r="HLU8" s="928"/>
      <c r="HLV8" s="928"/>
      <c r="HLW8" s="928"/>
      <c r="HLX8" s="928"/>
      <c r="HLY8" s="928"/>
      <c r="HLZ8" s="928"/>
      <c r="HMA8" s="928"/>
      <c r="HMB8" s="928"/>
      <c r="HMC8" s="928"/>
      <c r="HMD8" s="928"/>
      <c r="HME8" s="928"/>
      <c r="HMF8" s="928"/>
      <c r="HMG8" s="928"/>
      <c r="HMH8" s="928"/>
      <c r="HMI8" s="928"/>
      <c r="HMJ8" s="928"/>
      <c r="HMK8" s="928"/>
      <c r="HML8" s="928"/>
      <c r="HMM8" s="928"/>
      <c r="HMN8" s="928"/>
      <c r="HMO8" s="928"/>
      <c r="HMP8" s="928"/>
      <c r="HMQ8" s="928"/>
      <c r="HMR8" s="928"/>
      <c r="HMS8" s="928"/>
      <c r="HMT8" s="928"/>
      <c r="HMU8" s="928"/>
      <c r="HMV8" s="928"/>
      <c r="HMW8" s="928"/>
      <c r="HMX8" s="928"/>
      <c r="HMY8" s="928"/>
      <c r="HMZ8" s="928"/>
      <c r="HNA8" s="928"/>
      <c r="HNB8" s="928"/>
      <c r="HNC8" s="928"/>
      <c r="HND8" s="928"/>
      <c r="HNE8" s="928"/>
      <c r="HNF8" s="928"/>
      <c r="HNG8" s="928"/>
      <c r="HNH8" s="928"/>
      <c r="HNI8" s="928"/>
      <c r="HNJ8" s="928"/>
      <c r="HNK8" s="928"/>
      <c r="HNL8" s="928"/>
      <c r="HNM8" s="928"/>
      <c r="HNN8" s="928"/>
      <c r="HNO8" s="928"/>
      <c r="HNP8" s="928"/>
      <c r="HNQ8" s="928"/>
      <c r="HNR8" s="928"/>
      <c r="HNS8" s="928"/>
      <c r="HNT8" s="928"/>
      <c r="HNU8" s="928"/>
      <c r="HNV8" s="928"/>
      <c r="HNW8" s="928"/>
      <c r="HNX8" s="928"/>
      <c r="HNY8" s="928"/>
      <c r="HNZ8" s="928"/>
      <c r="HOA8" s="928"/>
      <c r="HOB8" s="928"/>
      <c r="HOC8" s="928"/>
      <c r="HOD8" s="928"/>
      <c r="HOE8" s="928"/>
      <c r="HOF8" s="928"/>
      <c r="HOG8" s="928"/>
      <c r="HOH8" s="928"/>
      <c r="HOI8" s="928"/>
      <c r="HOJ8" s="928"/>
      <c r="HOK8" s="928"/>
      <c r="HOL8" s="928"/>
      <c r="HOM8" s="928"/>
      <c r="HON8" s="928"/>
      <c r="HOO8" s="928"/>
      <c r="HOP8" s="928"/>
      <c r="HOQ8" s="928"/>
      <c r="HOR8" s="928"/>
      <c r="HOS8" s="928"/>
      <c r="HOT8" s="928"/>
      <c r="HOU8" s="928"/>
      <c r="HOV8" s="928"/>
      <c r="HOW8" s="928"/>
      <c r="HOX8" s="928"/>
      <c r="HOY8" s="928"/>
      <c r="HOZ8" s="928"/>
      <c r="HPA8" s="928"/>
      <c r="HPB8" s="928"/>
      <c r="HPC8" s="928"/>
      <c r="HPD8" s="928"/>
      <c r="HPE8" s="928"/>
      <c r="HPF8" s="928"/>
      <c r="HPG8" s="928"/>
      <c r="HPH8" s="928"/>
      <c r="HPI8" s="928"/>
      <c r="HPJ8" s="928"/>
      <c r="HPK8" s="928"/>
      <c r="HPL8" s="928"/>
      <c r="HPM8" s="928"/>
      <c r="HPN8" s="928"/>
      <c r="HPO8" s="928"/>
      <c r="HPP8" s="928"/>
      <c r="HPQ8" s="928"/>
      <c r="HPR8" s="928"/>
      <c r="HPS8" s="928"/>
      <c r="HPT8" s="928"/>
      <c r="HPU8" s="928"/>
      <c r="HPV8" s="928"/>
      <c r="HPW8" s="928"/>
      <c r="HPX8" s="928"/>
      <c r="HPY8" s="928"/>
      <c r="HPZ8" s="928"/>
      <c r="HQA8" s="928"/>
      <c r="HQB8" s="928"/>
      <c r="HQC8" s="928"/>
      <c r="HQD8" s="928"/>
      <c r="HQE8" s="928"/>
      <c r="HQF8" s="928"/>
      <c r="HQG8" s="928"/>
      <c r="HQH8" s="928"/>
      <c r="HQI8" s="928"/>
      <c r="HQJ8" s="928"/>
      <c r="HQK8" s="928"/>
      <c r="HQL8" s="928"/>
      <c r="HQM8" s="928"/>
      <c r="HQN8" s="928"/>
      <c r="HQO8" s="928"/>
      <c r="HQP8" s="928"/>
      <c r="HQQ8" s="928"/>
      <c r="HQR8" s="928"/>
      <c r="HQS8" s="928"/>
      <c r="HQT8" s="928"/>
      <c r="HQU8" s="928"/>
      <c r="HQV8" s="928"/>
      <c r="HQW8" s="928"/>
      <c r="HQX8" s="928"/>
      <c r="HQY8" s="928"/>
      <c r="HQZ8" s="928"/>
      <c r="HRA8" s="928"/>
      <c r="HRB8" s="928"/>
      <c r="HRC8" s="928"/>
      <c r="HRD8" s="928"/>
      <c r="HRE8" s="928"/>
      <c r="HRF8" s="928"/>
      <c r="HRG8" s="928"/>
      <c r="HRH8" s="928"/>
      <c r="HRI8" s="928"/>
      <c r="HRJ8" s="928"/>
      <c r="HRK8" s="928"/>
      <c r="HRL8" s="928"/>
      <c r="HRM8" s="928"/>
      <c r="HRN8" s="928"/>
      <c r="HRO8" s="928"/>
      <c r="HRP8" s="928"/>
      <c r="HRQ8" s="928"/>
      <c r="HRR8" s="928"/>
      <c r="HRS8" s="928"/>
      <c r="HRT8" s="928"/>
      <c r="HRU8" s="928"/>
      <c r="HRV8" s="928"/>
      <c r="HRW8" s="928"/>
      <c r="HRX8" s="928"/>
      <c r="HRY8" s="928"/>
      <c r="HRZ8" s="928"/>
      <c r="HSA8" s="928"/>
      <c r="HSB8" s="928"/>
      <c r="HSC8" s="928"/>
      <c r="HSD8" s="928"/>
      <c r="HSE8" s="928"/>
      <c r="HSF8" s="928"/>
      <c r="HSG8" s="928"/>
      <c r="HSH8" s="928"/>
      <c r="HSI8" s="928"/>
      <c r="HSJ8" s="928"/>
      <c r="HSK8" s="928"/>
      <c r="HSL8" s="928"/>
      <c r="HSM8" s="928"/>
      <c r="HSN8" s="928"/>
      <c r="HSO8" s="928"/>
      <c r="HSP8" s="928"/>
      <c r="HSQ8" s="928"/>
      <c r="HSR8" s="928"/>
      <c r="HSS8" s="928"/>
      <c r="HST8" s="928"/>
      <c r="HSU8" s="928"/>
      <c r="HSV8" s="928"/>
      <c r="HSW8" s="928"/>
      <c r="HSX8" s="928"/>
      <c r="HSY8" s="928"/>
      <c r="HSZ8" s="928"/>
      <c r="HTA8" s="928"/>
      <c r="HTB8" s="928"/>
      <c r="HTC8" s="928"/>
      <c r="HTD8" s="928"/>
      <c r="HTE8" s="928"/>
      <c r="HTF8" s="928"/>
      <c r="HTG8" s="928"/>
      <c r="HTH8" s="928"/>
      <c r="HTI8" s="928"/>
      <c r="HTJ8" s="928"/>
      <c r="HTK8" s="928"/>
      <c r="HTL8" s="928"/>
      <c r="HTM8" s="928"/>
      <c r="HTN8" s="928"/>
      <c r="HTO8" s="928"/>
      <c r="HTP8" s="928"/>
      <c r="HTQ8" s="928"/>
      <c r="HTR8" s="928"/>
      <c r="HTS8" s="928"/>
      <c r="HTT8" s="928"/>
      <c r="HTU8" s="928"/>
      <c r="HTV8" s="928"/>
      <c r="HTW8" s="928"/>
      <c r="HTX8" s="928"/>
      <c r="HTY8" s="928"/>
      <c r="HTZ8" s="928"/>
      <c r="HUA8" s="928"/>
      <c r="HUB8" s="928"/>
      <c r="HUC8" s="928"/>
      <c r="HUD8" s="928"/>
      <c r="HUE8" s="928"/>
      <c r="HUF8" s="928"/>
      <c r="HUG8" s="928"/>
      <c r="HUH8" s="928"/>
      <c r="HUI8" s="928"/>
      <c r="HUJ8" s="928"/>
      <c r="HUK8" s="928"/>
      <c r="HUL8" s="928"/>
      <c r="HUM8" s="928"/>
      <c r="HUN8" s="928"/>
      <c r="HUO8" s="928"/>
      <c r="HUP8" s="928"/>
      <c r="HUQ8" s="928"/>
      <c r="HUR8" s="928"/>
      <c r="HUS8" s="928"/>
      <c r="HUT8" s="928"/>
      <c r="HUU8" s="928"/>
      <c r="HUV8" s="928"/>
      <c r="HUW8" s="928"/>
      <c r="HUX8" s="928"/>
      <c r="HUY8" s="928"/>
      <c r="HUZ8" s="928"/>
      <c r="HVA8" s="928"/>
      <c r="HVB8" s="928"/>
      <c r="HVC8" s="928"/>
      <c r="HVD8" s="928"/>
      <c r="HVE8" s="928"/>
      <c r="HVF8" s="928"/>
      <c r="HVG8" s="928"/>
      <c r="HVH8" s="928"/>
      <c r="HVI8" s="928"/>
      <c r="HVJ8" s="928"/>
      <c r="HVK8" s="928"/>
      <c r="HVL8" s="928"/>
      <c r="HVM8" s="928"/>
      <c r="HVN8" s="928"/>
      <c r="HVO8" s="928"/>
      <c r="HVP8" s="928"/>
      <c r="HVQ8" s="928"/>
      <c r="HVR8" s="928"/>
      <c r="HVS8" s="928"/>
      <c r="HVT8" s="928"/>
      <c r="HVU8" s="928"/>
      <c r="HVV8" s="928"/>
      <c r="HVW8" s="928"/>
      <c r="HVX8" s="928"/>
      <c r="HVY8" s="928"/>
      <c r="HVZ8" s="928"/>
      <c r="HWA8" s="928"/>
      <c r="HWB8" s="928"/>
      <c r="HWC8" s="928"/>
      <c r="HWD8" s="928"/>
      <c r="HWE8" s="928"/>
      <c r="HWF8" s="928"/>
      <c r="HWG8" s="928"/>
      <c r="HWH8" s="928"/>
      <c r="HWI8" s="928"/>
      <c r="HWJ8" s="928"/>
      <c r="HWK8" s="928"/>
      <c r="HWL8" s="928"/>
      <c r="HWM8" s="928"/>
      <c r="HWN8" s="928"/>
      <c r="HWO8" s="928"/>
      <c r="HWP8" s="928"/>
      <c r="HWQ8" s="928"/>
      <c r="HWR8" s="928"/>
      <c r="HWS8" s="928"/>
      <c r="HWT8" s="928"/>
      <c r="HWU8" s="928"/>
      <c r="HWV8" s="928"/>
      <c r="HWW8" s="928"/>
      <c r="HWX8" s="928"/>
      <c r="HWY8" s="928"/>
      <c r="HWZ8" s="928"/>
      <c r="HXA8" s="928"/>
      <c r="HXB8" s="928"/>
      <c r="HXC8" s="928"/>
      <c r="HXD8" s="928"/>
      <c r="HXE8" s="928"/>
      <c r="HXF8" s="928"/>
      <c r="HXG8" s="928"/>
      <c r="HXH8" s="928"/>
      <c r="HXI8" s="928"/>
      <c r="HXJ8" s="928"/>
      <c r="HXK8" s="928"/>
      <c r="HXL8" s="928"/>
      <c r="HXM8" s="928"/>
      <c r="HXN8" s="928"/>
      <c r="HXO8" s="928"/>
      <c r="HXP8" s="928"/>
      <c r="HXQ8" s="928"/>
      <c r="HXR8" s="928"/>
      <c r="HXS8" s="928"/>
      <c r="HXT8" s="928"/>
      <c r="HXU8" s="928"/>
      <c r="HXV8" s="928"/>
      <c r="HXW8" s="928"/>
      <c r="HXX8" s="928"/>
      <c r="HXY8" s="928"/>
      <c r="HXZ8" s="928"/>
      <c r="HYA8" s="928"/>
      <c r="HYB8" s="928"/>
      <c r="HYC8" s="928"/>
      <c r="HYD8" s="928"/>
      <c r="HYE8" s="928"/>
      <c r="HYF8" s="928"/>
      <c r="HYG8" s="928"/>
      <c r="HYH8" s="928"/>
      <c r="HYI8" s="928"/>
      <c r="HYJ8" s="928"/>
      <c r="HYK8" s="928"/>
      <c r="HYL8" s="928"/>
      <c r="HYM8" s="928"/>
      <c r="HYN8" s="928"/>
      <c r="HYO8" s="928"/>
      <c r="HYP8" s="928"/>
      <c r="HYQ8" s="928"/>
      <c r="HYR8" s="928"/>
      <c r="HYS8" s="928"/>
      <c r="HYT8" s="928"/>
      <c r="HYU8" s="928"/>
      <c r="HYV8" s="928"/>
      <c r="HYW8" s="928"/>
      <c r="HYX8" s="928"/>
      <c r="HYY8" s="928"/>
      <c r="HYZ8" s="928"/>
      <c r="HZA8" s="928"/>
      <c r="HZB8" s="928"/>
      <c r="HZC8" s="928"/>
      <c r="HZD8" s="928"/>
      <c r="HZE8" s="928"/>
      <c r="HZF8" s="928"/>
      <c r="HZG8" s="928"/>
      <c r="HZH8" s="928"/>
      <c r="HZI8" s="928"/>
      <c r="HZJ8" s="928"/>
      <c r="HZK8" s="928"/>
      <c r="HZL8" s="928"/>
      <c r="HZM8" s="928"/>
      <c r="HZN8" s="928"/>
      <c r="HZO8" s="928"/>
      <c r="HZP8" s="928"/>
      <c r="HZQ8" s="928"/>
      <c r="HZR8" s="928"/>
      <c r="HZS8" s="928"/>
      <c r="HZT8" s="928"/>
      <c r="HZU8" s="928"/>
      <c r="HZV8" s="928"/>
      <c r="HZW8" s="928"/>
      <c r="HZX8" s="928"/>
      <c r="HZY8" s="928"/>
      <c r="HZZ8" s="928"/>
      <c r="IAA8" s="928"/>
      <c r="IAB8" s="928"/>
      <c r="IAC8" s="928"/>
      <c r="IAD8" s="928"/>
      <c r="IAE8" s="928"/>
      <c r="IAF8" s="928"/>
      <c r="IAG8" s="928"/>
      <c r="IAH8" s="928"/>
      <c r="IAI8" s="928"/>
      <c r="IAJ8" s="928"/>
      <c r="IAK8" s="928"/>
      <c r="IAL8" s="928"/>
      <c r="IAM8" s="928"/>
      <c r="IAN8" s="928"/>
      <c r="IAO8" s="928"/>
      <c r="IAP8" s="928"/>
      <c r="IAQ8" s="928"/>
      <c r="IAR8" s="928"/>
      <c r="IAS8" s="928"/>
      <c r="IAT8" s="928"/>
      <c r="IAU8" s="928"/>
      <c r="IAV8" s="928"/>
      <c r="IAW8" s="928"/>
      <c r="IAX8" s="928"/>
      <c r="IAY8" s="928"/>
      <c r="IAZ8" s="928"/>
      <c r="IBA8" s="928"/>
      <c r="IBB8" s="928"/>
      <c r="IBC8" s="928"/>
      <c r="IBD8" s="928"/>
      <c r="IBE8" s="928"/>
      <c r="IBF8" s="928"/>
      <c r="IBG8" s="928"/>
      <c r="IBH8" s="928"/>
      <c r="IBI8" s="928"/>
      <c r="IBJ8" s="928"/>
      <c r="IBK8" s="928"/>
      <c r="IBL8" s="928"/>
      <c r="IBM8" s="928"/>
      <c r="IBN8" s="928"/>
      <c r="IBO8" s="928"/>
      <c r="IBP8" s="928"/>
      <c r="IBQ8" s="928"/>
      <c r="IBR8" s="928"/>
      <c r="IBS8" s="928"/>
      <c r="IBT8" s="928"/>
      <c r="IBU8" s="928"/>
      <c r="IBV8" s="928"/>
      <c r="IBW8" s="928"/>
      <c r="IBX8" s="928"/>
      <c r="IBY8" s="928"/>
      <c r="IBZ8" s="928"/>
      <c r="ICA8" s="928"/>
      <c r="ICB8" s="928"/>
      <c r="ICC8" s="928"/>
      <c r="ICD8" s="928"/>
      <c r="ICE8" s="928"/>
      <c r="ICF8" s="928"/>
      <c r="ICG8" s="928"/>
      <c r="ICH8" s="928"/>
      <c r="ICI8" s="928"/>
      <c r="ICJ8" s="928"/>
      <c r="ICK8" s="928"/>
      <c r="ICL8" s="928"/>
      <c r="ICM8" s="928"/>
      <c r="ICN8" s="928"/>
      <c r="ICO8" s="928"/>
      <c r="ICP8" s="928"/>
      <c r="ICQ8" s="928"/>
      <c r="ICR8" s="928"/>
      <c r="ICS8" s="928"/>
      <c r="ICT8" s="928"/>
      <c r="ICU8" s="928"/>
      <c r="ICV8" s="928"/>
      <c r="ICW8" s="928"/>
      <c r="ICX8" s="928"/>
      <c r="ICY8" s="928"/>
      <c r="ICZ8" s="928"/>
      <c r="IDA8" s="928"/>
      <c r="IDB8" s="928"/>
      <c r="IDC8" s="928"/>
      <c r="IDD8" s="928"/>
      <c r="IDE8" s="928"/>
      <c r="IDF8" s="928"/>
      <c r="IDG8" s="928"/>
      <c r="IDH8" s="928"/>
      <c r="IDI8" s="928"/>
      <c r="IDJ8" s="928"/>
      <c r="IDK8" s="928"/>
      <c r="IDL8" s="928"/>
      <c r="IDM8" s="928"/>
      <c r="IDN8" s="928"/>
      <c r="IDO8" s="928"/>
      <c r="IDP8" s="928"/>
      <c r="IDQ8" s="928"/>
      <c r="IDR8" s="928"/>
      <c r="IDS8" s="928"/>
      <c r="IDT8" s="928"/>
      <c r="IDU8" s="928"/>
      <c r="IDV8" s="928"/>
      <c r="IDW8" s="928"/>
      <c r="IDX8" s="928"/>
      <c r="IDY8" s="928"/>
      <c r="IDZ8" s="928"/>
      <c r="IEA8" s="928"/>
      <c r="IEB8" s="928"/>
      <c r="IEC8" s="928"/>
      <c r="IED8" s="928"/>
      <c r="IEE8" s="928"/>
      <c r="IEF8" s="928"/>
      <c r="IEG8" s="928"/>
      <c r="IEH8" s="928"/>
      <c r="IEI8" s="928"/>
      <c r="IEJ8" s="928"/>
      <c r="IEK8" s="928"/>
      <c r="IEL8" s="928"/>
      <c r="IEM8" s="928"/>
      <c r="IEN8" s="928"/>
      <c r="IEO8" s="928"/>
      <c r="IEP8" s="928"/>
      <c r="IEQ8" s="928"/>
      <c r="IER8" s="928"/>
      <c r="IES8" s="928"/>
      <c r="IET8" s="928"/>
      <c r="IEU8" s="928"/>
      <c r="IEV8" s="928"/>
      <c r="IEW8" s="928"/>
      <c r="IEX8" s="928"/>
      <c r="IEY8" s="928"/>
      <c r="IEZ8" s="928"/>
      <c r="IFA8" s="928"/>
      <c r="IFB8" s="928"/>
      <c r="IFC8" s="928"/>
      <c r="IFD8" s="928"/>
      <c r="IFE8" s="928"/>
      <c r="IFF8" s="928"/>
      <c r="IFG8" s="928"/>
      <c r="IFH8" s="928"/>
      <c r="IFI8" s="928"/>
      <c r="IFJ8" s="928"/>
      <c r="IFK8" s="928"/>
      <c r="IFL8" s="928"/>
      <c r="IFM8" s="928"/>
      <c r="IFN8" s="928"/>
      <c r="IFO8" s="928"/>
      <c r="IFP8" s="928"/>
      <c r="IFQ8" s="928"/>
      <c r="IFR8" s="928"/>
      <c r="IFS8" s="928"/>
      <c r="IFT8" s="928"/>
      <c r="IFU8" s="928"/>
      <c r="IFV8" s="928"/>
      <c r="IFW8" s="928"/>
      <c r="IFX8" s="928"/>
      <c r="IFY8" s="928"/>
      <c r="IFZ8" s="928"/>
      <c r="IGA8" s="928"/>
      <c r="IGB8" s="928"/>
      <c r="IGC8" s="928"/>
      <c r="IGD8" s="928"/>
      <c r="IGE8" s="928"/>
      <c r="IGF8" s="928"/>
      <c r="IGG8" s="928"/>
      <c r="IGH8" s="928"/>
      <c r="IGI8" s="928"/>
      <c r="IGJ8" s="928"/>
      <c r="IGK8" s="928"/>
      <c r="IGL8" s="928"/>
      <c r="IGM8" s="928"/>
      <c r="IGN8" s="928"/>
      <c r="IGO8" s="928"/>
      <c r="IGP8" s="928"/>
      <c r="IGQ8" s="928"/>
      <c r="IGR8" s="928"/>
      <c r="IGS8" s="928"/>
      <c r="IGT8" s="928"/>
      <c r="IGU8" s="928"/>
      <c r="IGV8" s="928"/>
      <c r="IGW8" s="928"/>
      <c r="IGX8" s="928"/>
      <c r="IGY8" s="928"/>
      <c r="IGZ8" s="928"/>
      <c r="IHA8" s="928"/>
      <c r="IHB8" s="928"/>
      <c r="IHC8" s="928"/>
      <c r="IHD8" s="928"/>
      <c r="IHE8" s="928"/>
      <c r="IHF8" s="928"/>
      <c r="IHG8" s="928"/>
      <c r="IHH8" s="928"/>
      <c r="IHI8" s="928"/>
      <c r="IHJ8" s="928"/>
      <c r="IHK8" s="928"/>
      <c r="IHL8" s="928"/>
      <c r="IHM8" s="928"/>
      <c r="IHN8" s="928"/>
      <c r="IHO8" s="928"/>
      <c r="IHP8" s="928"/>
      <c r="IHQ8" s="928"/>
      <c r="IHR8" s="928"/>
      <c r="IHS8" s="928"/>
      <c r="IHT8" s="928"/>
      <c r="IHU8" s="928"/>
      <c r="IHV8" s="928"/>
      <c r="IHW8" s="928"/>
      <c r="IHX8" s="928"/>
      <c r="IHY8" s="928"/>
      <c r="IHZ8" s="928"/>
      <c r="IIA8" s="928"/>
      <c r="IIB8" s="928"/>
      <c r="IIC8" s="928"/>
      <c r="IID8" s="928"/>
      <c r="IIE8" s="928"/>
      <c r="IIF8" s="928"/>
      <c r="IIG8" s="928"/>
      <c r="IIH8" s="928"/>
      <c r="III8" s="928"/>
      <c r="IIJ8" s="928"/>
      <c r="IIK8" s="928"/>
      <c r="IIL8" s="928"/>
      <c r="IIM8" s="928"/>
      <c r="IIN8" s="928"/>
      <c r="IIO8" s="928"/>
      <c r="IIP8" s="928"/>
      <c r="IIQ8" s="928"/>
      <c r="IIR8" s="928"/>
      <c r="IIS8" s="928"/>
      <c r="IIT8" s="928"/>
      <c r="IIU8" s="928"/>
      <c r="IIV8" s="928"/>
      <c r="IIW8" s="928"/>
      <c r="IIX8" s="928"/>
      <c r="IIY8" s="928"/>
      <c r="IIZ8" s="928"/>
      <c r="IJA8" s="928"/>
      <c r="IJB8" s="928"/>
      <c r="IJC8" s="928"/>
      <c r="IJD8" s="928"/>
      <c r="IJE8" s="928"/>
      <c r="IJF8" s="928"/>
      <c r="IJG8" s="928"/>
      <c r="IJH8" s="928"/>
      <c r="IJI8" s="928"/>
      <c r="IJJ8" s="928"/>
      <c r="IJK8" s="928"/>
      <c r="IJL8" s="928"/>
      <c r="IJM8" s="928"/>
      <c r="IJN8" s="928"/>
      <c r="IJO8" s="928"/>
      <c r="IJP8" s="928"/>
      <c r="IJQ8" s="928"/>
      <c r="IJR8" s="928"/>
      <c r="IJS8" s="928"/>
      <c r="IJT8" s="928"/>
      <c r="IJU8" s="928"/>
      <c r="IJV8" s="928"/>
      <c r="IJW8" s="928"/>
      <c r="IJX8" s="928"/>
      <c r="IJY8" s="928"/>
      <c r="IJZ8" s="928"/>
      <c r="IKA8" s="928"/>
      <c r="IKB8" s="928"/>
      <c r="IKC8" s="928"/>
      <c r="IKD8" s="928"/>
      <c r="IKE8" s="928"/>
      <c r="IKF8" s="928"/>
      <c r="IKG8" s="928"/>
      <c r="IKH8" s="928"/>
      <c r="IKI8" s="928"/>
      <c r="IKJ8" s="928"/>
      <c r="IKK8" s="928"/>
      <c r="IKL8" s="928"/>
      <c r="IKM8" s="928"/>
      <c r="IKN8" s="928"/>
      <c r="IKO8" s="928"/>
      <c r="IKP8" s="928"/>
      <c r="IKQ8" s="928"/>
      <c r="IKR8" s="928"/>
      <c r="IKS8" s="928"/>
      <c r="IKT8" s="928"/>
      <c r="IKU8" s="928"/>
      <c r="IKV8" s="928"/>
      <c r="IKW8" s="928"/>
      <c r="IKX8" s="928"/>
      <c r="IKY8" s="928"/>
      <c r="IKZ8" s="928"/>
      <c r="ILA8" s="928"/>
      <c r="ILB8" s="928"/>
      <c r="ILC8" s="928"/>
      <c r="ILD8" s="928"/>
      <c r="ILE8" s="928"/>
      <c r="ILF8" s="928"/>
      <c r="ILG8" s="928"/>
      <c r="ILH8" s="928"/>
      <c r="ILI8" s="928"/>
      <c r="ILJ8" s="928"/>
      <c r="ILK8" s="928"/>
      <c r="ILL8" s="928"/>
      <c r="ILM8" s="928"/>
      <c r="ILN8" s="928"/>
      <c r="ILO8" s="928"/>
      <c r="ILP8" s="928"/>
      <c r="ILQ8" s="928"/>
      <c r="ILR8" s="928"/>
      <c r="ILS8" s="928"/>
      <c r="ILT8" s="928"/>
      <c r="ILU8" s="928"/>
      <c r="ILV8" s="928"/>
      <c r="ILW8" s="928"/>
      <c r="ILX8" s="928"/>
      <c r="ILY8" s="928"/>
      <c r="ILZ8" s="928"/>
      <c r="IMA8" s="928"/>
      <c r="IMB8" s="928"/>
      <c r="IMC8" s="928"/>
      <c r="IMD8" s="928"/>
      <c r="IME8" s="928"/>
      <c r="IMF8" s="928"/>
      <c r="IMG8" s="928"/>
      <c r="IMH8" s="928"/>
      <c r="IMI8" s="928"/>
      <c r="IMJ8" s="928"/>
      <c r="IMK8" s="928"/>
      <c r="IML8" s="928"/>
      <c r="IMM8" s="928"/>
      <c r="IMN8" s="928"/>
      <c r="IMO8" s="928"/>
      <c r="IMP8" s="928"/>
      <c r="IMQ8" s="928"/>
      <c r="IMR8" s="928"/>
      <c r="IMS8" s="928"/>
      <c r="IMT8" s="928"/>
      <c r="IMU8" s="928"/>
      <c r="IMV8" s="928"/>
      <c r="IMW8" s="928"/>
      <c r="IMX8" s="928"/>
      <c r="IMY8" s="928"/>
      <c r="IMZ8" s="928"/>
      <c r="INA8" s="928"/>
      <c r="INB8" s="928"/>
      <c r="INC8" s="928"/>
      <c r="IND8" s="928"/>
      <c r="INE8" s="928"/>
      <c r="INF8" s="928"/>
      <c r="ING8" s="928"/>
      <c r="INH8" s="928"/>
      <c r="INI8" s="928"/>
      <c r="INJ8" s="928"/>
      <c r="INK8" s="928"/>
      <c r="INL8" s="928"/>
      <c r="INM8" s="928"/>
      <c r="INN8" s="928"/>
      <c r="INO8" s="928"/>
      <c r="INP8" s="928"/>
      <c r="INQ8" s="928"/>
      <c r="INR8" s="928"/>
      <c r="INS8" s="928"/>
      <c r="INT8" s="928"/>
      <c r="INU8" s="928"/>
      <c r="INV8" s="928"/>
      <c r="INW8" s="928"/>
      <c r="INX8" s="928"/>
      <c r="INY8" s="928"/>
      <c r="INZ8" s="928"/>
      <c r="IOA8" s="928"/>
      <c r="IOB8" s="928"/>
      <c r="IOC8" s="928"/>
      <c r="IOD8" s="928"/>
      <c r="IOE8" s="928"/>
      <c r="IOF8" s="928"/>
      <c r="IOG8" s="928"/>
      <c r="IOH8" s="928"/>
      <c r="IOI8" s="928"/>
      <c r="IOJ8" s="928"/>
      <c r="IOK8" s="928"/>
      <c r="IOL8" s="928"/>
      <c r="IOM8" s="928"/>
      <c r="ION8" s="928"/>
      <c r="IOO8" s="928"/>
      <c r="IOP8" s="928"/>
      <c r="IOQ8" s="928"/>
      <c r="IOR8" s="928"/>
      <c r="IOS8" s="928"/>
      <c r="IOT8" s="928"/>
      <c r="IOU8" s="928"/>
      <c r="IOV8" s="928"/>
      <c r="IOW8" s="928"/>
      <c r="IOX8" s="928"/>
      <c r="IOY8" s="928"/>
      <c r="IOZ8" s="928"/>
      <c r="IPA8" s="928"/>
      <c r="IPB8" s="928"/>
      <c r="IPC8" s="928"/>
      <c r="IPD8" s="928"/>
      <c r="IPE8" s="928"/>
      <c r="IPF8" s="928"/>
      <c r="IPG8" s="928"/>
      <c r="IPH8" s="928"/>
      <c r="IPI8" s="928"/>
      <c r="IPJ8" s="928"/>
      <c r="IPK8" s="928"/>
      <c r="IPL8" s="928"/>
      <c r="IPM8" s="928"/>
      <c r="IPN8" s="928"/>
      <c r="IPO8" s="928"/>
      <c r="IPP8" s="928"/>
      <c r="IPQ8" s="928"/>
      <c r="IPR8" s="928"/>
      <c r="IPS8" s="928"/>
      <c r="IPT8" s="928"/>
      <c r="IPU8" s="928"/>
      <c r="IPV8" s="928"/>
      <c r="IPW8" s="928"/>
      <c r="IPX8" s="928"/>
      <c r="IPY8" s="928"/>
      <c r="IPZ8" s="928"/>
      <c r="IQA8" s="928"/>
      <c r="IQB8" s="928"/>
      <c r="IQC8" s="928"/>
      <c r="IQD8" s="928"/>
      <c r="IQE8" s="928"/>
      <c r="IQF8" s="928"/>
      <c r="IQG8" s="928"/>
      <c r="IQH8" s="928"/>
      <c r="IQI8" s="928"/>
      <c r="IQJ8" s="928"/>
      <c r="IQK8" s="928"/>
      <c r="IQL8" s="928"/>
      <c r="IQM8" s="928"/>
      <c r="IQN8" s="928"/>
      <c r="IQO8" s="928"/>
      <c r="IQP8" s="928"/>
      <c r="IQQ8" s="928"/>
      <c r="IQR8" s="928"/>
      <c r="IQS8" s="928"/>
      <c r="IQT8" s="928"/>
      <c r="IQU8" s="928"/>
      <c r="IQV8" s="928"/>
      <c r="IQW8" s="928"/>
      <c r="IQX8" s="928"/>
      <c r="IQY8" s="928"/>
      <c r="IQZ8" s="928"/>
      <c r="IRA8" s="928"/>
      <c r="IRB8" s="928"/>
      <c r="IRC8" s="928"/>
      <c r="IRD8" s="928"/>
      <c r="IRE8" s="928"/>
      <c r="IRF8" s="928"/>
      <c r="IRG8" s="928"/>
      <c r="IRH8" s="928"/>
      <c r="IRI8" s="928"/>
      <c r="IRJ8" s="928"/>
      <c r="IRK8" s="928"/>
      <c r="IRL8" s="928"/>
      <c r="IRM8" s="928"/>
      <c r="IRN8" s="928"/>
      <c r="IRO8" s="928"/>
      <c r="IRP8" s="928"/>
      <c r="IRQ8" s="928"/>
      <c r="IRR8" s="928"/>
      <c r="IRS8" s="928"/>
      <c r="IRT8" s="928"/>
      <c r="IRU8" s="928"/>
      <c r="IRV8" s="928"/>
      <c r="IRW8" s="928"/>
      <c r="IRX8" s="928"/>
      <c r="IRY8" s="928"/>
      <c r="IRZ8" s="928"/>
      <c r="ISA8" s="928"/>
      <c r="ISB8" s="928"/>
      <c r="ISC8" s="928"/>
      <c r="ISD8" s="928"/>
      <c r="ISE8" s="928"/>
      <c r="ISF8" s="928"/>
      <c r="ISG8" s="928"/>
      <c r="ISH8" s="928"/>
      <c r="ISI8" s="928"/>
      <c r="ISJ8" s="928"/>
      <c r="ISK8" s="928"/>
      <c r="ISL8" s="928"/>
      <c r="ISM8" s="928"/>
      <c r="ISN8" s="928"/>
      <c r="ISO8" s="928"/>
      <c r="ISP8" s="928"/>
      <c r="ISQ8" s="928"/>
      <c r="ISR8" s="928"/>
      <c r="ISS8" s="928"/>
      <c r="IST8" s="928"/>
      <c r="ISU8" s="928"/>
      <c r="ISV8" s="928"/>
      <c r="ISW8" s="928"/>
      <c r="ISX8" s="928"/>
      <c r="ISY8" s="928"/>
      <c r="ISZ8" s="928"/>
      <c r="ITA8" s="928"/>
      <c r="ITB8" s="928"/>
      <c r="ITC8" s="928"/>
      <c r="ITD8" s="928"/>
      <c r="ITE8" s="928"/>
      <c r="ITF8" s="928"/>
      <c r="ITG8" s="928"/>
      <c r="ITH8" s="928"/>
      <c r="ITI8" s="928"/>
      <c r="ITJ8" s="928"/>
      <c r="ITK8" s="928"/>
      <c r="ITL8" s="928"/>
      <c r="ITM8" s="928"/>
      <c r="ITN8" s="928"/>
      <c r="ITO8" s="928"/>
      <c r="ITP8" s="928"/>
      <c r="ITQ8" s="928"/>
      <c r="ITR8" s="928"/>
      <c r="ITS8" s="928"/>
      <c r="ITT8" s="928"/>
      <c r="ITU8" s="928"/>
      <c r="ITV8" s="928"/>
      <c r="ITW8" s="928"/>
      <c r="ITX8" s="928"/>
      <c r="ITY8" s="928"/>
      <c r="ITZ8" s="928"/>
      <c r="IUA8" s="928"/>
      <c r="IUB8" s="928"/>
      <c r="IUC8" s="928"/>
      <c r="IUD8" s="928"/>
      <c r="IUE8" s="928"/>
      <c r="IUF8" s="928"/>
      <c r="IUG8" s="928"/>
      <c r="IUH8" s="928"/>
      <c r="IUI8" s="928"/>
      <c r="IUJ8" s="928"/>
      <c r="IUK8" s="928"/>
      <c r="IUL8" s="928"/>
      <c r="IUM8" s="928"/>
      <c r="IUN8" s="928"/>
      <c r="IUO8" s="928"/>
      <c r="IUP8" s="928"/>
      <c r="IUQ8" s="928"/>
      <c r="IUR8" s="928"/>
      <c r="IUS8" s="928"/>
      <c r="IUT8" s="928"/>
      <c r="IUU8" s="928"/>
      <c r="IUV8" s="928"/>
      <c r="IUW8" s="928"/>
      <c r="IUX8" s="928"/>
      <c r="IUY8" s="928"/>
      <c r="IUZ8" s="928"/>
      <c r="IVA8" s="928"/>
      <c r="IVB8" s="928"/>
      <c r="IVC8" s="928"/>
      <c r="IVD8" s="928"/>
      <c r="IVE8" s="928"/>
      <c r="IVF8" s="928"/>
      <c r="IVG8" s="928"/>
      <c r="IVH8" s="928"/>
      <c r="IVI8" s="928"/>
      <c r="IVJ8" s="928"/>
      <c r="IVK8" s="928"/>
      <c r="IVL8" s="928"/>
      <c r="IVM8" s="928"/>
      <c r="IVN8" s="928"/>
      <c r="IVO8" s="928"/>
      <c r="IVP8" s="928"/>
      <c r="IVQ8" s="928"/>
      <c r="IVR8" s="928"/>
      <c r="IVS8" s="928"/>
      <c r="IVT8" s="928"/>
      <c r="IVU8" s="928"/>
      <c r="IVV8" s="928"/>
      <c r="IVW8" s="928"/>
      <c r="IVX8" s="928"/>
      <c r="IVY8" s="928"/>
      <c r="IVZ8" s="928"/>
      <c r="IWA8" s="928"/>
      <c r="IWB8" s="928"/>
      <c r="IWC8" s="928"/>
      <c r="IWD8" s="928"/>
      <c r="IWE8" s="928"/>
      <c r="IWF8" s="928"/>
      <c r="IWG8" s="928"/>
      <c r="IWH8" s="928"/>
      <c r="IWI8" s="928"/>
      <c r="IWJ8" s="928"/>
      <c r="IWK8" s="928"/>
      <c r="IWL8" s="928"/>
      <c r="IWM8" s="928"/>
      <c r="IWN8" s="928"/>
      <c r="IWO8" s="928"/>
      <c r="IWP8" s="928"/>
      <c r="IWQ8" s="928"/>
      <c r="IWR8" s="928"/>
      <c r="IWS8" s="928"/>
      <c r="IWT8" s="928"/>
      <c r="IWU8" s="928"/>
      <c r="IWV8" s="928"/>
      <c r="IWW8" s="928"/>
      <c r="IWX8" s="928"/>
      <c r="IWY8" s="928"/>
      <c r="IWZ8" s="928"/>
      <c r="IXA8" s="928"/>
      <c r="IXB8" s="928"/>
      <c r="IXC8" s="928"/>
      <c r="IXD8" s="928"/>
      <c r="IXE8" s="928"/>
      <c r="IXF8" s="928"/>
      <c r="IXG8" s="928"/>
      <c r="IXH8" s="928"/>
      <c r="IXI8" s="928"/>
      <c r="IXJ8" s="928"/>
      <c r="IXK8" s="928"/>
      <c r="IXL8" s="928"/>
      <c r="IXM8" s="928"/>
      <c r="IXN8" s="928"/>
      <c r="IXO8" s="928"/>
      <c r="IXP8" s="928"/>
      <c r="IXQ8" s="928"/>
      <c r="IXR8" s="928"/>
      <c r="IXS8" s="928"/>
      <c r="IXT8" s="928"/>
      <c r="IXU8" s="928"/>
      <c r="IXV8" s="928"/>
      <c r="IXW8" s="928"/>
      <c r="IXX8" s="928"/>
      <c r="IXY8" s="928"/>
      <c r="IXZ8" s="928"/>
      <c r="IYA8" s="928"/>
      <c r="IYB8" s="928"/>
      <c r="IYC8" s="928"/>
      <c r="IYD8" s="928"/>
      <c r="IYE8" s="928"/>
      <c r="IYF8" s="928"/>
      <c r="IYG8" s="928"/>
      <c r="IYH8" s="928"/>
      <c r="IYI8" s="928"/>
      <c r="IYJ8" s="928"/>
      <c r="IYK8" s="928"/>
      <c r="IYL8" s="928"/>
      <c r="IYM8" s="928"/>
      <c r="IYN8" s="928"/>
      <c r="IYO8" s="928"/>
      <c r="IYP8" s="928"/>
      <c r="IYQ8" s="928"/>
      <c r="IYR8" s="928"/>
      <c r="IYS8" s="928"/>
      <c r="IYT8" s="928"/>
      <c r="IYU8" s="928"/>
      <c r="IYV8" s="928"/>
      <c r="IYW8" s="928"/>
      <c r="IYX8" s="928"/>
      <c r="IYY8" s="928"/>
      <c r="IYZ8" s="928"/>
      <c r="IZA8" s="928"/>
      <c r="IZB8" s="928"/>
      <c r="IZC8" s="928"/>
      <c r="IZD8" s="928"/>
      <c r="IZE8" s="928"/>
      <c r="IZF8" s="928"/>
      <c r="IZG8" s="928"/>
      <c r="IZH8" s="928"/>
      <c r="IZI8" s="928"/>
      <c r="IZJ8" s="928"/>
      <c r="IZK8" s="928"/>
      <c r="IZL8" s="928"/>
      <c r="IZM8" s="928"/>
      <c r="IZN8" s="928"/>
      <c r="IZO8" s="928"/>
      <c r="IZP8" s="928"/>
      <c r="IZQ8" s="928"/>
      <c r="IZR8" s="928"/>
      <c r="IZS8" s="928"/>
      <c r="IZT8" s="928"/>
      <c r="IZU8" s="928"/>
      <c r="IZV8" s="928"/>
      <c r="IZW8" s="928"/>
      <c r="IZX8" s="928"/>
      <c r="IZY8" s="928"/>
      <c r="IZZ8" s="928"/>
      <c r="JAA8" s="928"/>
      <c r="JAB8" s="928"/>
      <c r="JAC8" s="928"/>
      <c r="JAD8" s="928"/>
      <c r="JAE8" s="928"/>
      <c r="JAF8" s="928"/>
      <c r="JAG8" s="928"/>
      <c r="JAH8" s="928"/>
      <c r="JAI8" s="928"/>
      <c r="JAJ8" s="928"/>
      <c r="JAK8" s="928"/>
      <c r="JAL8" s="928"/>
      <c r="JAM8" s="928"/>
      <c r="JAN8" s="928"/>
      <c r="JAO8" s="928"/>
      <c r="JAP8" s="928"/>
      <c r="JAQ8" s="928"/>
      <c r="JAR8" s="928"/>
      <c r="JAS8" s="928"/>
      <c r="JAT8" s="928"/>
      <c r="JAU8" s="928"/>
      <c r="JAV8" s="928"/>
      <c r="JAW8" s="928"/>
      <c r="JAX8" s="928"/>
      <c r="JAY8" s="928"/>
      <c r="JAZ8" s="928"/>
      <c r="JBA8" s="928"/>
      <c r="JBB8" s="928"/>
      <c r="JBC8" s="928"/>
      <c r="JBD8" s="928"/>
      <c r="JBE8" s="928"/>
      <c r="JBF8" s="928"/>
      <c r="JBG8" s="928"/>
      <c r="JBH8" s="928"/>
      <c r="JBI8" s="928"/>
      <c r="JBJ8" s="928"/>
      <c r="JBK8" s="928"/>
      <c r="JBL8" s="928"/>
      <c r="JBM8" s="928"/>
      <c r="JBN8" s="928"/>
      <c r="JBO8" s="928"/>
      <c r="JBP8" s="928"/>
      <c r="JBQ8" s="928"/>
      <c r="JBR8" s="928"/>
      <c r="JBS8" s="928"/>
      <c r="JBT8" s="928"/>
      <c r="JBU8" s="928"/>
      <c r="JBV8" s="928"/>
      <c r="JBW8" s="928"/>
      <c r="JBX8" s="928"/>
      <c r="JBY8" s="928"/>
      <c r="JBZ8" s="928"/>
      <c r="JCA8" s="928"/>
      <c r="JCB8" s="928"/>
      <c r="JCC8" s="928"/>
      <c r="JCD8" s="928"/>
      <c r="JCE8" s="928"/>
      <c r="JCF8" s="928"/>
      <c r="JCG8" s="928"/>
      <c r="JCH8" s="928"/>
      <c r="JCI8" s="928"/>
      <c r="JCJ8" s="928"/>
      <c r="JCK8" s="928"/>
      <c r="JCL8" s="928"/>
      <c r="JCM8" s="928"/>
      <c r="JCN8" s="928"/>
      <c r="JCO8" s="928"/>
      <c r="JCP8" s="928"/>
      <c r="JCQ8" s="928"/>
      <c r="JCR8" s="928"/>
      <c r="JCS8" s="928"/>
      <c r="JCT8" s="928"/>
      <c r="JCU8" s="928"/>
      <c r="JCV8" s="928"/>
      <c r="JCW8" s="928"/>
      <c r="JCX8" s="928"/>
      <c r="JCY8" s="928"/>
      <c r="JCZ8" s="928"/>
      <c r="JDA8" s="928"/>
      <c r="JDB8" s="928"/>
      <c r="JDC8" s="928"/>
      <c r="JDD8" s="928"/>
      <c r="JDE8" s="928"/>
      <c r="JDF8" s="928"/>
      <c r="JDG8" s="928"/>
      <c r="JDH8" s="928"/>
      <c r="JDI8" s="928"/>
      <c r="JDJ8" s="928"/>
      <c r="JDK8" s="928"/>
      <c r="JDL8" s="928"/>
      <c r="JDM8" s="928"/>
      <c r="JDN8" s="928"/>
      <c r="JDO8" s="928"/>
      <c r="JDP8" s="928"/>
      <c r="JDQ8" s="928"/>
      <c r="JDR8" s="928"/>
      <c r="JDS8" s="928"/>
      <c r="JDT8" s="928"/>
      <c r="JDU8" s="928"/>
      <c r="JDV8" s="928"/>
      <c r="JDW8" s="928"/>
      <c r="JDX8" s="928"/>
      <c r="JDY8" s="928"/>
      <c r="JDZ8" s="928"/>
      <c r="JEA8" s="928"/>
      <c r="JEB8" s="928"/>
      <c r="JEC8" s="928"/>
      <c r="JED8" s="928"/>
      <c r="JEE8" s="928"/>
      <c r="JEF8" s="928"/>
      <c r="JEG8" s="928"/>
      <c r="JEH8" s="928"/>
      <c r="JEI8" s="928"/>
      <c r="JEJ8" s="928"/>
      <c r="JEK8" s="928"/>
      <c r="JEL8" s="928"/>
      <c r="JEM8" s="928"/>
      <c r="JEN8" s="928"/>
      <c r="JEO8" s="928"/>
      <c r="JEP8" s="928"/>
      <c r="JEQ8" s="928"/>
      <c r="JER8" s="928"/>
      <c r="JES8" s="928"/>
      <c r="JET8" s="928"/>
      <c r="JEU8" s="928"/>
      <c r="JEV8" s="928"/>
      <c r="JEW8" s="928"/>
      <c r="JEX8" s="928"/>
      <c r="JEY8" s="928"/>
      <c r="JEZ8" s="928"/>
      <c r="JFA8" s="928"/>
      <c r="JFB8" s="928"/>
      <c r="JFC8" s="928"/>
      <c r="JFD8" s="928"/>
      <c r="JFE8" s="928"/>
      <c r="JFF8" s="928"/>
      <c r="JFG8" s="928"/>
      <c r="JFH8" s="928"/>
      <c r="JFI8" s="928"/>
      <c r="JFJ8" s="928"/>
      <c r="JFK8" s="928"/>
      <c r="JFL8" s="928"/>
      <c r="JFM8" s="928"/>
      <c r="JFN8" s="928"/>
      <c r="JFO8" s="928"/>
      <c r="JFP8" s="928"/>
      <c r="JFQ8" s="928"/>
      <c r="JFR8" s="928"/>
      <c r="JFS8" s="928"/>
      <c r="JFT8" s="928"/>
      <c r="JFU8" s="928"/>
      <c r="JFV8" s="928"/>
      <c r="JFW8" s="928"/>
      <c r="JFX8" s="928"/>
      <c r="JFY8" s="928"/>
      <c r="JFZ8" s="928"/>
      <c r="JGA8" s="928"/>
      <c r="JGB8" s="928"/>
      <c r="JGC8" s="928"/>
      <c r="JGD8" s="928"/>
      <c r="JGE8" s="928"/>
      <c r="JGF8" s="928"/>
      <c r="JGG8" s="928"/>
      <c r="JGH8" s="928"/>
      <c r="JGI8" s="928"/>
      <c r="JGJ8" s="928"/>
      <c r="JGK8" s="928"/>
      <c r="JGL8" s="928"/>
      <c r="JGM8" s="928"/>
      <c r="JGN8" s="928"/>
      <c r="JGO8" s="928"/>
      <c r="JGP8" s="928"/>
      <c r="JGQ8" s="928"/>
      <c r="JGR8" s="928"/>
      <c r="JGS8" s="928"/>
      <c r="JGT8" s="928"/>
      <c r="JGU8" s="928"/>
      <c r="JGV8" s="928"/>
      <c r="JGW8" s="928"/>
      <c r="JGX8" s="928"/>
      <c r="JGY8" s="928"/>
      <c r="JGZ8" s="928"/>
      <c r="JHA8" s="928"/>
      <c r="JHB8" s="928"/>
      <c r="JHC8" s="928"/>
      <c r="JHD8" s="928"/>
      <c r="JHE8" s="928"/>
      <c r="JHF8" s="928"/>
      <c r="JHG8" s="928"/>
      <c r="JHH8" s="928"/>
      <c r="JHI8" s="928"/>
      <c r="JHJ8" s="928"/>
      <c r="JHK8" s="928"/>
      <c r="JHL8" s="928"/>
      <c r="JHM8" s="928"/>
      <c r="JHN8" s="928"/>
      <c r="JHO8" s="928"/>
      <c r="JHP8" s="928"/>
      <c r="JHQ8" s="928"/>
      <c r="JHR8" s="928"/>
      <c r="JHS8" s="928"/>
      <c r="JHT8" s="928"/>
      <c r="JHU8" s="928"/>
      <c r="JHV8" s="928"/>
      <c r="JHW8" s="928"/>
      <c r="JHX8" s="928"/>
      <c r="JHY8" s="928"/>
      <c r="JHZ8" s="928"/>
      <c r="JIA8" s="928"/>
      <c r="JIB8" s="928"/>
      <c r="JIC8" s="928"/>
      <c r="JID8" s="928"/>
      <c r="JIE8" s="928"/>
      <c r="JIF8" s="928"/>
      <c r="JIG8" s="928"/>
      <c r="JIH8" s="928"/>
      <c r="JII8" s="928"/>
      <c r="JIJ8" s="928"/>
      <c r="JIK8" s="928"/>
      <c r="JIL8" s="928"/>
      <c r="JIM8" s="928"/>
      <c r="JIN8" s="928"/>
      <c r="JIO8" s="928"/>
      <c r="JIP8" s="928"/>
      <c r="JIQ8" s="928"/>
      <c r="JIR8" s="928"/>
      <c r="JIS8" s="928"/>
      <c r="JIT8" s="928"/>
      <c r="JIU8" s="928"/>
      <c r="JIV8" s="928"/>
      <c r="JIW8" s="928"/>
      <c r="JIX8" s="928"/>
      <c r="JIY8" s="928"/>
      <c r="JIZ8" s="928"/>
      <c r="JJA8" s="928"/>
      <c r="JJB8" s="928"/>
      <c r="JJC8" s="928"/>
      <c r="JJD8" s="928"/>
      <c r="JJE8" s="928"/>
      <c r="JJF8" s="928"/>
      <c r="JJG8" s="928"/>
      <c r="JJH8" s="928"/>
      <c r="JJI8" s="928"/>
      <c r="JJJ8" s="928"/>
      <c r="JJK8" s="928"/>
      <c r="JJL8" s="928"/>
      <c r="JJM8" s="928"/>
      <c r="JJN8" s="928"/>
      <c r="JJO8" s="928"/>
      <c r="JJP8" s="928"/>
      <c r="JJQ8" s="928"/>
      <c r="JJR8" s="928"/>
      <c r="JJS8" s="928"/>
      <c r="JJT8" s="928"/>
      <c r="JJU8" s="928"/>
      <c r="JJV8" s="928"/>
      <c r="JJW8" s="928"/>
      <c r="JJX8" s="928"/>
      <c r="JJY8" s="928"/>
      <c r="JJZ8" s="928"/>
      <c r="JKA8" s="928"/>
      <c r="JKB8" s="928"/>
      <c r="JKC8" s="928"/>
      <c r="JKD8" s="928"/>
      <c r="JKE8" s="928"/>
      <c r="JKF8" s="928"/>
      <c r="JKG8" s="928"/>
      <c r="JKH8" s="928"/>
      <c r="JKI8" s="928"/>
      <c r="JKJ8" s="928"/>
      <c r="JKK8" s="928"/>
      <c r="JKL8" s="928"/>
      <c r="JKM8" s="928"/>
      <c r="JKN8" s="928"/>
      <c r="JKO8" s="928"/>
      <c r="JKP8" s="928"/>
      <c r="JKQ8" s="928"/>
      <c r="JKR8" s="928"/>
      <c r="JKS8" s="928"/>
      <c r="JKT8" s="928"/>
      <c r="JKU8" s="928"/>
      <c r="JKV8" s="928"/>
      <c r="JKW8" s="928"/>
      <c r="JKX8" s="928"/>
      <c r="JKY8" s="928"/>
      <c r="JKZ8" s="928"/>
      <c r="JLA8" s="928"/>
      <c r="JLB8" s="928"/>
      <c r="JLC8" s="928"/>
      <c r="JLD8" s="928"/>
      <c r="JLE8" s="928"/>
      <c r="JLF8" s="928"/>
      <c r="JLG8" s="928"/>
      <c r="JLH8" s="928"/>
      <c r="JLI8" s="928"/>
      <c r="JLJ8" s="928"/>
      <c r="JLK8" s="928"/>
      <c r="JLL8" s="928"/>
      <c r="JLM8" s="928"/>
      <c r="JLN8" s="928"/>
      <c r="JLO8" s="928"/>
      <c r="JLP8" s="928"/>
      <c r="JLQ8" s="928"/>
      <c r="JLR8" s="928"/>
      <c r="JLS8" s="928"/>
      <c r="JLT8" s="928"/>
      <c r="JLU8" s="928"/>
      <c r="JLV8" s="928"/>
      <c r="JLW8" s="928"/>
      <c r="JLX8" s="928"/>
      <c r="JLY8" s="928"/>
      <c r="JLZ8" s="928"/>
      <c r="JMA8" s="928"/>
      <c r="JMB8" s="928"/>
      <c r="JMC8" s="928"/>
      <c r="JMD8" s="928"/>
      <c r="JME8" s="928"/>
      <c r="JMF8" s="928"/>
      <c r="JMG8" s="928"/>
      <c r="JMH8" s="928"/>
      <c r="JMI8" s="928"/>
      <c r="JMJ8" s="928"/>
      <c r="JMK8" s="928"/>
      <c r="JML8" s="928"/>
      <c r="JMM8" s="928"/>
      <c r="JMN8" s="928"/>
      <c r="JMO8" s="928"/>
      <c r="JMP8" s="928"/>
      <c r="JMQ8" s="928"/>
      <c r="JMR8" s="928"/>
      <c r="JMS8" s="928"/>
      <c r="JMT8" s="928"/>
      <c r="JMU8" s="928"/>
      <c r="JMV8" s="928"/>
      <c r="JMW8" s="928"/>
      <c r="JMX8" s="928"/>
      <c r="JMY8" s="928"/>
      <c r="JMZ8" s="928"/>
      <c r="JNA8" s="928"/>
      <c r="JNB8" s="928"/>
      <c r="JNC8" s="928"/>
      <c r="JND8" s="928"/>
      <c r="JNE8" s="928"/>
      <c r="JNF8" s="928"/>
      <c r="JNG8" s="928"/>
      <c r="JNH8" s="928"/>
      <c r="JNI8" s="928"/>
      <c r="JNJ8" s="928"/>
      <c r="JNK8" s="928"/>
      <c r="JNL8" s="928"/>
      <c r="JNM8" s="928"/>
      <c r="JNN8" s="928"/>
      <c r="JNO8" s="928"/>
      <c r="JNP8" s="928"/>
      <c r="JNQ8" s="928"/>
      <c r="JNR8" s="928"/>
      <c r="JNS8" s="928"/>
      <c r="JNT8" s="928"/>
      <c r="JNU8" s="928"/>
      <c r="JNV8" s="928"/>
      <c r="JNW8" s="928"/>
      <c r="JNX8" s="928"/>
      <c r="JNY8" s="928"/>
      <c r="JNZ8" s="928"/>
      <c r="JOA8" s="928"/>
      <c r="JOB8" s="928"/>
      <c r="JOC8" s="928"/>
      <c r="JOD8" s="928"/>
      <c r="JOE8" s="928"/>
      <c r="JOF8" s="928"/>
      <c r="JOG8" s="928"/>
      <c r="JOH8" s="928"/>
      <c r="JOI8" s="928"/>
      <c r="JOJ8" s="928"/>
      <c r="JOK8" s="928"/>
      <c r="JOL8" s="928"/>
      <c r="JOM8" s="928"/>
      <c r="JON8" s="928"/>
      <c r="JOO8" s="928"/>
      <c r="JOP8" s="928"/>
      <c r="JOQ8" s="928"/>
      <c r="JOR8" s="928"/>
      <c r="JOS8" s="928"/>
      <c r="JOT8" s="928"/>
      <c r="JOU8" s="928"/>
      <c r="JOV8" s="928"/>
      <c r="JOW8" s="928"/>
      <c r="JOX8" s="928"/>
      <c r="JOY8" s="928"/>
      <c r="JOZ8" s="928"/>
      <c r="JPA8" s="928"/>
      <c r="JPB8" s="928"/>
      <c r="JPC8" s="928"/>
      <c r="JPD8" s="928"/>
      <c r="JPE8" s="928"/>
      <c r="JPF8" s="928"/>
      <c r="JPG8" s="928"/>
      <c r="JPH8" s="928"/>
      <c r="JPI8" s="928"/>
      <c r="JPJ8" s="928"/>
      <c r="JPK8" s="928"/>
      <c r="JPL8" s="928"/>
      <c r="JPM8" s="928"/>
      <c r="JPN8" s="928"/>
      <c r="JPO8" s="928"/>
      <c r="JPP8" s="928"/>
      <c r="JPQ8" s="928"/>
      <c r="JPR8" s="928"/>
      <c r="JPS8" s="928"/>
      <c r="JPT8" s="928"/>
      <c r="JPU8" s="928"/>
      <c r="JPV8" s="928"/>
      <c r="JPW8" s="928"/>
      <c r="JPX8" s="928"/>
      <c r="JPY8" s="928"/>
      <c r="JPZ8" s="928"/>
      <c r="JQA8" s="928"/>
      <c r="JQB8" s="928"/>
      <c r="JQC8" s="928"/>
      <c r="JQD8" s="928"/>
      <c r="JQE8" s="928"/>
      <c r="JQF8" s="928"/>
      <c r="JQG8" s="928"/>
      <c r="JQH8" s="928"/>
      <c r="JQI8" s="928"/>
      <c r="JQJ8" s="928"/>
      <c r="JQK8" s="928"/>
      <c r="JQL8" s="928"/>
      <c r="JQM8" s="928"/>
      <c r="JQN8" s="928"/>
      <c r="JQO8" s="928"/>
      <c r="JQP8" s="928"/>
      <c r="JQQ8" s="928"/>
      <c r="JQR8" s="928"/>
      <c r="JQS8" s="928"/>
      <c r="JQT8" s="928"/>
      <c r="JQU8" s="928"/>
      <c r="JQV8" s="928"/>
      <c r="JQW8" s="928"/>
      <c r="JQX8" s="928"/>
      <c r="JQY8" s="928"/>
      <c r="JQZ8" s="928"/>
      <c r="JRA8" s="928"/>
      <c r="JRB8" s="928"/>
      <c r="JRC8" s="928"/>
      <c r="JRD8" s="928"/>
      <c r="JRE8" s="928"/>
      <c r="JRF8" s="928"/>
      <c r="JRG8" s="928"/>
      <c r="JRH8" s="928"/>
      <c r="JRI8" s="928"/>
      <c r="JRJ8" s="928"/>
      <c r="JRK8" s="928"/>
      <c r="JRL8" s="928"/>
      <c r="JRM8" s="928"/>
      <c r="JRN8" s="928"/>
      <c r="JRO8" s="928"/>
      <c r="JRP8" s="928"/>
      <c r="JRQ8" s="928"/>
      <c r="JRR8" s="928"/>
      <c r="JRS8" s="928"/>
      <c r="JRT8" s="928"/>
      <c r="JRU8" s="928"/>
      <c r="JRV8" s="928"/>
      <c r="JRW8" s="928"/>
      <c r="JRX8" s="928"/>
      <c r="JRY8" s="928"/>
      <c r="JRZ8" s="928"/>
      <c r="JSA8" s="928"/>
      <c r="JSB8" s="928"/>
      <c r="JSC8" s="928"/>
      <c r="JSD8" s="928"/>
      <c r="JSE8" s="928"/>
      <c r="JSF8" s="928"/>
      <c r="JSG8" s="928"/>
      <c r="JSH8" s="928"/>
      <c r="JSI8" s="928"/>
      <c r="JSJ8" s="928"/>
      <c r="JSK8" s="928"/>
      <c r="JSL8" s="928"/>
      <c r="JSM8" s="928"/>
      <c r="JSN8" s="928"/>
      <c r="JSO8" s="928"/>
      <c r="JSP8" s="928"/>
      <c r="JSQ8" s="928"/>
      <c r="JSR8" s="928"/>
      <c r="JSS8" s="928"/>
      <c r="JST8" s="928"/>
      <c r="JSU8" s="928"/>
      <c r="JSV8" s="928"/>
      <c r="JSW8" s="928"/>
      <c r="JSX8" s="928"/>
      <c r="JSY8" s="928"/>
      <c r="JSZ8" s="928"/>
      <c r="JTA8" s="928"/>
      <c r="JTB8" s="928"/>
      <c r="JTC8" s="928"/>
      <c r="JTD8" s="928"/>
      <c r="JTE8" s="928"/>
      <c r="JTF8" s="928"/>
      <c r="JTG8" s="928"/>
      <c r="JTH8" s="928"/>
      <c r="JTI8" s="928"/>
      <c r="JTJ8" s="928"/>
      <c r="JTK8" s="928"/>
      <c r="JTL8" s="928"/>
      <c r="JTM8" s="928"/>
      <c r="JTN8" s="928"/>
      <c r="JTO8" s="928"/>
      <c r="JTP8" s="928"/>
      <c r="JTQ8" s="928"/>
      <c r="JTR8" s="928"/>
      <c r="JTS8" s="928"/>
      <c r="JTT8" s="928"/>
      <c r="JTU8" s="928"/>
      <c r="JTV8" s="928"/>
      <c r="JTW8" s="928"/>
      <c r="JTX8" s="928"/>
      <c r="JTY8" s="928"/>
      <c r="JTZ8" s="928"/>
      <c r="JUA8" s="928"/>
      <c r="JUB8" s="928"/>
      <c r="JUC8" s="928"/>
      <c r="JUD8" s="928"/>
      <c r="JUE8" s="928"/>
      <c r="JUF8" s="928"/>
      <c r="JUG8" s="928"/>
      <c r="JUH8" s="928"/>
      <c r="JUI8" s="928"/>
      <c r="JUJ8" s="928"/>
      <c r="JUK8" s="928"/>
      <c r="JUL8" s="928"/>
      <c r="JUM8" s="928"/>
      <c r="JUN8" s="928"/>
      <c r="JUO8" s="928"/>
      <c r="JUP8" s="928"/>
      <c r="JUQ8" s="928"/>
      <c r="JUR8" s="928"/>
      <c r="JUS8" s="928"/>
      <c r="JUT8" s="928"/>
      <c r="JUU8" s="928"/>
      <c r="JUV8" s="928"/>
      <c r="JUW8" s="928"/>
      <c r="JUX8" s="928"/>
      <c r="JUY8" s="928"/>
      <c r="JUZ8" s="928"/>
      <c r="JVA8" s="928"/>
      <c r="JVB8" s="928"/>
      <c r="JVC8" s="928"/>
      <c r="JVD8" s="928"/>
      <c r="JVE8" s="928"/>
      <c r="JVF8" s="928"/>
      <c r="JVG8" s="928"/>
      <c r="JVH8" s="928"/>
      <c r="JVI8" s="928"/>
      <c r="JVJ8" s="928"/>
      <c r="JVK8" s="928"/>
      <c r="JVL8" s="928"/>
      <c r="JVM8" s="928"/>
      <c r="JVN8" s="928"/>
      <c r="JVO8" s="928"/>
      <c r="JVP8" s="928"/>
      <c r="JVQ8" s="928"/>
      <c r="JVR8" s="928"/>
      <c r="JVS8" s="928"/>
      <c r="JVT8" s="928"/>
      <c r="JVU8" s="928"/>
      <c r="JVV8" s="928"/>
      <c r="JVW8" s="928"/>
      <c r="JVX8" s="928"/>
      <c r="JVY8" s="928"/>
      <c r="JVZ8" s="928"/>
      <c r="JWA8" s="928"/>
      <c r="JWB8" s="928"/>
      <c r="JWC8" s="928"/>
      <c r="JWD8" s="928"/>
      <c r="JWE8" s="928"/>
      <c r="JWF8" s="928"/>
      <c r="JWG8" s="928"/>
      <c r="JWH8" s="928"/>
      <c r="JWI8" s="928"/>
      <c r="JWJ8" s="928"/>
      <c r="JWK8" s="928"/>
      <c r="JWL8" s="928"/>
      <c r="JWM8" s="928"/>
      <c r="JWN8" s="928"/>
      <c r="JWO8" s="928"/>
      <c r="JWP8" s="928"/>
      <c r="JWQ8" s="928"/>
      <c r="JWR8" s="928"/>
      <c r="JWS8" s="928"/>
      <c r="JWT8" s="928"/>
      <c r="JWU8" s="928"/>
      <c r="JWV8" s="928"/>
      <c r="JWW8" s="928"/>
      <c r="JWX8" s="928"/>
      <c r="JWY8" s="928"/>
      <c r="JWZ8" s="928"/>
      <c r="JXA8" s="928"/>
      <c r="JXB8" s="928"/>
      <c r="JXC8" s="928"/>
      <c r="JXD8" s="928"/>
      <c r="JXE8" s="928"/>
      <c r="JXF8" s="928"/>
      <c r="JXG8" s="928"/>
      <c r="JXH8" s="928"/>
      <c r="JXI8" s="928"/>
      <c r="JXJ8" s="928"/>
      <c r="JXK8" s="928"/>
      <c r="JXL8" s="928"/>
      <c r="JXM8" s="928"/>
      <c r="JXN8" s="928"/>
      <c r="JXO8" s="928"/>
      <c r="JXP8" s="928"/>
      <c r="JXQ8" s="928"/>
      <c r="JXR8" s="928"/>
      <c r="JXS8" s="928"/>
      <c r="JXT8" s="928"/>
      <c r="JXU8" s="928"/>
      <c r="JXV8" s="928"/>
      <c r="JXW8" s="928"/>
      <c r="JXX8" s="928"/>
      <c r="JXY8" s="928"/>
      <c r="JXZ8" s="928"/>
      <c r="JYA8" s="928"/>
      <c r="JYB8" s="928"/>
      <c r="JYC8" s="928"/>
      <c r="JYD8" s="928"/>
      <c r="JYE8" s="928"/>
      <c r="JYF8" s="928"/>
      <c r="JYG8" s="928"/>
      <c r="JYH8" s="928"/>
      <c r="JYI8" s="928"/>
      <c r="JYJ8" s="928"/>
      <c r="JYK8" s="928"/>
      <c r="JYL8" s="928"/>
      <c r="JYM8" s="928"/>
      <c r="JYN8" s="928"/>
      <c r="JYO8" s="928"/>
      <c r="JYP8" s="928"/>
      <c r="JYQ8" s="928"/>
      <c r="JYR8" s="928"/>
      <c r="JYS8" s="928"/>
      <c r="JYT8" s="928"/>
      <c r="JYU8" s="928"/>
      <c r="JYV8" s="928"/>
      <c r="JYW8" s="928"/>
      <c r="JYX8" s="928"/>
      <c r="JYY8" s="928"/>
      <c r="JYZ8" s="928"/>
      <c r="JZA8" s="928"/>
      <c r="JZB8" s="928"/>
      <c r="JZC8" s="928"/>
      <c r="JZD8" s="928"/>
      <c r="JZE8" s="928"/>
      <c r="JZF8" s="928"/>
      <c r="JZG8" s="928"/>
      <c r="JZH8" s="928"/>
      <c r="JZI8" s="928"/>
      <c r="JZJ8" s="928"/>
      <c r="JZK8" s="928"/>
      <c r="JZL8" s="928"/>
      <c r="JZM8" s="928"/>
      <c r="JZN8" s="928"/>
      <c r="JZO8" s="928"/>
      <c r="JZP8" s="928"/>
      <c r="JZQ8" s="928"/>
      <c r="JZR8" s="928"/>
      <c r="JZS8" s="928"/>
      <c r="JZT8" s="928"/>
      <c r="JZU8" s="928"/>
      <c r="JZV8" s="928"/>
      <c r="JZW8" s="928"/>
      <c r="JZX8" s="928"/>
      <c r="JZY8" s="928"/>
      <c r="JZZ8" s="928"/>
      <c r="KAA8" s="928"/>
      <c r="KAB8" s="928"/>
      <c r="KAC8" s="928"/>
      <c r="KAD8" s="928"/>
      <c r="KAE8" s="928"/>
      <c r="KAF8" s="928"/>
      <c r="KAG8" s="928"/>
      <c r="KAH8" s="928"/>
      <c r="KAI8" s="928"/>
      <c r="KAJ8" s="928"/>
      <c r="KAK8" s="928"/>
      <c r="KAL8" s="928"/>
      <c r="KAM8" s="928"/>
      <c r="KAN8" s="928"/>
      <c r="KAO8" s="928"/>
      <c r="KAP8" s="928"/>
      <c r="KAQ8" s="928"/>
      <c r="KAR8" s="928"/>
      <c r="KAS8" s="928"/>
      <c r="KAT8" s="928"/>
      <c r="KAU8" s="928"/>
      <c r="KAV8" s="928"/>
      <c r="KAW8" s="928"/>
      <c r="KAX8" s="928"/>
      <c r="KAY8" s="928"/>
      <c r="KAZ8" s="928"/>
      <c r="KBA8" s="928"/>
      <c r="KBB8" s="928"/>
      <c r="KBC8" s="928"/>
      <c r="KBD8" s="928"/>
      <c r="KBE8" s="928"/>
      <c r="KBF8" s="928"/>
      <c r="KBG8" s="928"/>
      <c r="KBH8" s="928"/>
      <c r="KBI8" s="928"/>
      <c r="KBJ8" s="928"/>
      <c r="KBK8" s="928"/>
      <c r="KBL8" s="928"/>
      <c r="KBM8" s="928"/>
      <c r="KBN8" s="928"/>
      <c r="KBO8" s="928"/>
      <c r="KBP8" s="928"/>
      <c r="KBQ8" s="928"/>
      <c r="KBR8" s="928"/>
      <c r="KBS8" s="928"/>
      <c r="KBT8" s="928"/>
      <c r="KBU8" s="928"/>
      <c r="KBV8" s="928"/>
      <c r="KBW8" s="928"/>
      <c r="KBX8" s="928"/>
      <c r="KBY8" s="928"/>
      <c r="KBZ8" s="928"/>
      <c r="KCA8" s="928"/>
      <c r="KCB8" s="928"/>
      <c r="KCC8" s="928"/>
      <c r="KCD8" s="928"/>
      <c r="KCE8" s="928"/>
      <c r="KCF8" s="928"/>
      <c r="KCG8" s="928"/>
      <c r="KCH8" s="928"/>
      <c r="KCI8" s="928"/>
      <c r="KCJ8" s="928"/>
      <c r="KCK8" s="928"/>
      <c r="KCL8" s="928"/>
      <c r="KCM8" s="928"/>
      <c r="KCN8" s="928"/>
      <c r="KCO8" s="928"/>
      <c r="KCP8" s="928"/>
      <c r="KCQ8" s="928"/>
      <c r="KCR8" s="928"/>
      <c r="KCS8" s="928"/>
      <c r="KCT8" s="928"/>
      <c r="KCU8" s="928"/>
      <c r="KCV8" s="928"/>
      <c r="KCW8" s="928"/>
      <c r="KCX8" s="928"/>
      <c r="KCY8" s="928"/>
      <c r="KCZ8" s="928"/>
      <c r="KDA8" s="928"/>
      <c r="KDB8" s="928"/>
      <c r="KDC8" s="928"/>
      <c r="KDD8" s="928"/>
      <c r="KDE8" s="928"/>
      <c r="KDF8" s="928"/>
      <c r="KDG8" s="928"/>
      <c r="KDH8" s="928"/>
      <c r="KDI8" s="928"/>
      <c r="KDJ8" s="928"/>
      <c r="KDK8" s="928"/>
      <c r="KDL8" s="928"/>
      <c r="KDM8" s="928"/>
      <c r="KDN8" s="928"/>
      <c r="KDO8" s="928"/>
      <c r="KDP8" s="928"/>
      <c r="KDQ8" s="928"/>
      <c r="KDR8" s="928"/>
      <c r="KDS8" s="928"/>
      <c r="KDT8" s="928"/>
      <c r="KDU8" s="928"/>
      <c r="KDV8" s="928"/>
      <c r="KDW8" s="928"/>
      <c r="KDX8" s="928"/>
      <c r="KDY8" s="928"/>
      <c r="KDZ8" s="928"/>
      <c r="KEA8" s="928"/>
      <c r="KEB8" s="928"/>
      <c r="KEC8" s="928"/>
      <c r="KED8" s="928"/>
      <c r="KEE8" s="928"/>
      <c r="KEF8" s="928"/>
      <c r="KEG8" s="928"/>
      <c r="KEH8" s="928"/>
      <c r="KEI8" s="928"/>
      <c r="KEJ8" s="928"/>
      <c r="KEK8" s="928"/>
      <c r="KEL8" s="928"/>
      <c r="KEM8" s="928"/>
      <c r="KEN8" s="928"/>
      <c r="KEO8" s="928"/>
      <c r="KEP8" s="928"/>
      <c r="KEQ8" s="928"/>
      <c r="KER8" s="928"/>
      <c r="KES8" s="928"/>
      <c r="KET8" s="928"/>
      <c r="KEU8" s="928"/>
      <c r="KEV8" s="928"/>
      <c r="KEW8" s="928"/>
      <c r="KEX8" s="928"/>
      <c r="KEY8" s="928"/>
      <c r="KEZ8" s="928"/>
      <c r="KFA8" s="928"/>
      <c r="KFB8" s="928"/>
      <c r="KFC8" s="928"/>
      <c r="KFD8" s="928"/>
      <c r="KFE8" s="928"/>
      <c r="KFF8" s="928"/>
      <c r="KFG8" s="928"/>
      <c r="KFH8" s="928"/>
      <c r="KFI8" s="928"/>
      <c r="KFJ8" s="928"/>
      <c r="KFK8" s="928"/>
      <c r="KFL8" s="928"/>
      <c r="KFM8" s="928"/>
      <c r="KFN8" s="928"/>
      <c r="KFO8" s="928"/>
      <c r="KFP8" s="928"/>
      <c r="KFQ8" s="928"/>
      <c r="KFR8" s="928"/>
      <c r="KFS8" s="928"/>
      <c r="KFT8" s="928"/>
      <c r="KFU8" s="928"/>
      <c r="KFV8" s="928"/>
      <c r="KFW8" s="928"/>
      <c r="KFX8" s="928"/>
      <c r="KFY8" s="928"/>
      <c r="KFZ8" s="928"/>
      <c r="KGA8" s="928"/>
      <c r="KGB8" s="928"/>
      <c r="KGC8" s="928"/>
      <c r="KGD8" s="928"/>
      <c r="KGE8" s="928"/>
      <c r="KGF8" s="928"/>
      <c r="KGG8" s="928"/>
      <c r="KGH8" s="928"/>
      <c r="KGI8" s="928"/>
      <c r="KGJ8" s="928"/>
      <c r="KGK8" s="928"/>
      <c r="KGL8" s="928"/>
      <c r="KGM8" s="928"/>
      <c r="KGN8" s="928"/>
      <c r="KGO8" s="928"/>
      <c r="KGP8" s="928"/>
      <c r="KGQ8" s="928"/>
      <c r="KGR8" s="928"/>
      <c r="KGS8" s="928"/>
      <c r="KGT8" s="928"/>
      <c r="KGU8" s="928"/>
      <c r="KGV8" s="928"/>
      <c r="KGW8" s="928"/>
      <c r="KGX8" s="928"/>
      <c r="KGY8" s="928"/>
      <c r="KGZ8" s="928"/>
      <c r="KHA8" s="928"/>
      <c r="KHB8" s="928"/>
      <c r="KHC8" s="928"/>
      <c r="KHD8" s="928"/>
      <c r="KHE8" s="928"/>
      <c r="KHF8" s="928"/>
      <c r="KHG8" s="928"/>
      <c r="KHH8" s="928"/>
      <c r="KHI8" s="928"/>
      <c r="KHJ8" s="928"/>
      <c r="KHK8" s="928"/>
      <c r="KHL8" s="928"/>
      <c r="KHM8" s="928"/>
      <c r="KHN8" s="928"/>
      <c r="KHO8" s="928"/>
      <c r="KHP8" s="928"/>
      <c r="KHQ8" s="928"/>
      <c r="KHR8" s="928"/>
      <c r="KHS8" s="928"/>
      <c r="KHT8" s="928"/>
      <c r="KHU8" s="928"/>
      <c r="KHV8" s="928"/>
      <c r="KHW8" s="928"/>
      <c r="KHX8" s="928"/>
      <c r="KHY8" s="928"/>
      <c r="KHZ8" s="928"/>
      <c r="KIA8" s="928"/>
      <c r="KIB8" s="928"/>
      <c r="KIC8" s="928"/>
      <c r="KID8" s="928"/>
      <c r="KIE8" s="928"/>
      <c r="KIF8" s="928"/>
      <c r="KIG8" s="928"/>
      <c r="KIH8" s="928"/>
      <c r="KII8" s="928"/>
      <c r="KIJ8" s="928"/>
      <c r="KIK8" s="928"/>
      <c r="KIL8" s="928"/>
      <c r="KIM8" s="928"/>
      <c r="KIN8" s="928"/>
      <c r="KIO8" s="928"/>
      <c r="KIP8" s="928"/>
      <c r="KIQ8" s="928"/>
      <c r="KIR8" s="928"/>
      <c r="KIS8" s="928"/>
      <c r="KIT8" s="928"/>
      <c r="KIU8" s="928"/>
      <c r="KIV8" s="928"/>
      <c r="KIW8" s="928"/>
      <c r="KIX8" s="928"/>
      <c r="KIY8" s="928"/>
      <c r="KIZ8" s="928"/>
      <c r="KJA8" s="928"/>
      <c r="KJB8" s="928"/>
      <c r="KJC8" s="928"/>
      <c r="KJD8" s="928"/>
      <c r="KJE8" s="928"/>
      <c r="KJF8" s="928"/>
      <c r="KJG8" s="928"/>
      <c r="KJH8" s="928"/>
      <c r="KJI8" s="928"/>
      <c r="KJJ8" s="928"/>
      <c r="KJK8" s="928"/>
      <c r="KJL8" s="928"/>
      <c r="KJM8" s="928"/>
      <c r="KJN8" s="928"/>
      <c r="KJO8" s="928"/>
      <c r="KJP8" s="928"/>
      <c r="KJQ8" s="928"/>
      <c r="KJR8" s="928"/>
      <c r="KJS8" s="928"/>
      <c r="KJT8" s="928"/>
      <c r="KJU8" s="928"/>
      <c r="KJV8" s="928"/>
      <c r="KJW8" s="928"/>
      <c r="KJX8" s="928"/>
      <c r="KJY8" s="928"/>
      <c r="KJZ8" s="928"/>
      <c r="KKA8" s="928"/>
      <c r="KKB8" s="928"/>
      <c r="KKC8" s="928"/>
      <c r="KKD8" s="928"/>
      <c r="KKE8" s="928"/>
      <c r="KKF8" s="928"/>
      <c r="KKG8" s="928"/>
      <c r="KKH8" s="928"/>
      <c r="KKI8" s="928"/>
      <c r="KKJ8" s="928"/>
      <c r="KKK8" s="928"/>
      <c r="KKL8" s="928"/>
      <c r="KKM8" s="928"/>
      <c r="KKN8" s="928"/>
      <c r="KKO8" s="928"/>
      <c r="KKP8" s="928"/>
      <c r="KKQ8" s="928"/>
      <c r="KKR8" s="928"/>
      <c r="KKS8" s="928"/>
      <c r="KKT8" s="928"/>
      <c r="KKU8" s="928"/>
      <c r="KKV8" s="928"/>
      <c r="KKW8" s="928"/>
      <c r="KKX8" s="928"/>
      <c r="KKY8" s="928"/>
      <c r="KKZ8" s="928"/>
      <c r="KLA8" s="928"/>
      <c r="KLB8" s="928"/>
      <c r="KLC8" s="928"/>
      <c r="KLD8" s="928"/>
      <c r="KLE8" s="928"/>
      <c r="KLF8" s="928"/>
      <c r="KLG8" s="928"/>
      <c r="KLH8" s="928"/>
      <c r="KLI8" s="928"/>
      <c r="KLJ8" s="928"/>
      <c r="KLK8" s="928"/>
      <c r="KLL8" s="928"/>
      <c r="KLM8" s="928"/>
      <c r="KLN8" s="928"/>
      <c r="KLO8" s="928"/>
      <c r="KLP8" s="928"/>
      <c r="KLQ8" s="928"/>
      <c r="KLR8" s="928"/>
      <c r="KLS8" s="928"/>
      <c r="KLT8" s="928"/>
      <c r="KLU8" s="928"/>
      <c r="KLV8" s="928"/>
      <c r="KLW8" s="928"/>
      <c r="KLX8" s="928"/>
      <c r="KLY8" s="928"/>
      <c r="KLZ8" s="928"/>
      <c r="KMA8" s="928"/>
      <c r="KMB8" s="928"/>
      <c r="KMC8" s="928"/>
      <c r="KMD8" s="928"/>
      <c r="KME8" s="928"/>
      <c r="KMF8" s="928"/>
      <c r="KMG8" s="928"/>
      <c r="KMH8" s="928"/>
      <c r="KMI8" s="928"/>
      <c r="KMJ8" s="928"/>
      <c r="KMK8" s="928"/>
      <c r="KML8" s="928"/>
      <c r="KMM8" s="928"/>
      <c r="KMN8" s="928"/>
      <c r="KMO8" s="928"/>
      <c r="KMP8" s="928"/>
      <c r="KMQ8" s="928"/>
      <c r="KMR8" s="928"/>
      <c r="KMS8" s="928"/>
      <c r="KMT8" s="928"/>
      <c r="KMU8" s="928"/>
      <c r="KMV8" s="928"/>
      <c r="KMW8" s="928"/>
      <c r="KMX8" s="928"/>
      <c r="KMY8" s="928"/>
      <c r="KMZ8" s="928"/>
      <c r="KNA8" s="928"/>
      <c r="KNB8" s="928"/>
      <c r="KNC8" s="928"/>
      <c r="KND8" s="928"/>
      <c r="KNE8" s="928"/>
      <c r="KNF8" s="928"/>
      <c r="KNG8" s="928"/>
      <c r="KNH8" s="928"/>
      <c r="KNI8" s="928"/>
      <c r="KNJ8" s="928"/>
      <c r="KNK8" s="928"/>
      <c r="KNL8" s="928"/>
      <c r="KNM8" s="928"/>
      <c r="KNN8" s="928"/>
      <c r="KNO8" s="928"/>
      <c r="KNP8" s="928"/>
      <c r="KNQ8" s="928"/>
      <c r="KNR8" s="928"/>
      <c r="KNS8" s="928"/>
      <c r="KNT8" s="928"/>
      <c r="KNU8" s="928"/>
      <c r="KNV8" s="928"/>
      <c r="KNW8" s="928"/>
      <c r="KNX8" s="928"/>
      <c r="KNY8" s="928"/>
      <c r="KNZ8" s="928"/>
      <c r="KOA8" s="928"/>
      <c r="KOB8" s="928"/>
      <c r="KOC8" s="928"/>
      <c r="KOD8" s="928"/>
      <c r="KOE8" s="928"/>
      <c r="KOF8" s="928"/>
      <c r="KOG8" s="928"/>
      <c r="KOH8" s="928"/>
      <c r="KOI8" s="928"/>
      <c r="KOJ8" s="928"/>
      <c r="KOK8" s="928"/>
      <c r="KOL8" s="928"/>
      <c r="KOM8" s="928"/>
      <c r="KON8" s="928"/>
      <c r="KOO8" s="928"/>
      <c r="KOP8" s="928"/>
      <c r="KOQ8" s="928"/>
      <c r="KOR8" s="928"/>
      <c r="KOS8" s="928"/>
      <c r="KOT8" s="928"/>
      <c r="KOU8" s="928"/>
      <c r="KOV8" s="928"/>
      <c r="KOW8" s="928"/>
      <c r="KOX8" s="928"/>
      <c r="KOY8" s="928"/>
      <c r="KOZ8" s="928"/>
      <c r="KPA8" s="928"/>
      <c r="KPB8" s="928"/>
      <c r="KPC8" s="928"/>
      <c r="KPD8" s="928"/>
      <c r="KPE8" s="928"/>
      <c r="KPF8" s="928"/>
      <c r="KPG8" s="928"/>
      <c r="KPH8" s="928"/>
      <c r="KPI8" s="928"/>
      <c r="KPJ8" s="928"/>
      <c r="KPK8" s="928"/>
      <c r="KPL8" s="928"/>
      <c r="KPM8" s="928"/>
      <c r="KPN8" s="928"/>
      <c r="KPO8" s="928"/>
      <c r="KPP8" s="928"/>
      <c r="KPQ8" s="928"/>
      <c r="KPR8" s="928"/>
      <c r="KPS8" s="928"/>
      <c r="KPT8" s="928"/>
      <c r="KPU8" s="928"/>
      <c r="KPV8" s="928"/>
      <c r="KPW8" s="928"/>
      <c r="KPX8" s="928"/>
      <c r="KPY8" s="928"/>
      <c r="KPZ8" s="928"/>
      <c r="KQA8" s="928"/>
      <c r="KQB8" s="928"/>
      <c r="KQC8" s="928"/>
      <c r="KQD8" s="928"/>
      <c r="KQE8" s="928"/>
      <c r="KQF8" s="928"/>
      <c r="KQG8" s="928"/>
      <c r="KQH8" s="928"/>
      <c r="KQI8" s="928"/>
      <c r="KQJ8" s="928"/>
      <c r="KQK8" s="928"/>
      <c r="KQL8" s="928"/>
      <c r="KQM8" s="928"/>
      <c r="KQN8" s="928"/>
      <c r="KQO8" s="928"/>
      <c r="KQP8" s="928"/>
      <c r="KQQ8" s="928"/>
      <c r="KQR8" s="928"/>
      <c r="KQS8" s="928"/>
      <c r="KQT8" s="928"/>
      <c r="KQU8" s="928"/>
      <c r="KQV8" s="928"/>
      <c r="KQW8" s="928"/>
      <c r="KQX8" s="928"/>
      <c r="KQY8" s="928"/>
      <c r="KQZ8" s="928"/>
      <c r="KRA8" s="928"/>
      <c r="KRB8" s="928"/>
      <c r="KRC8" s="928"/>
      <c r="KRD8" s="928"/>
      <c r="KRE8" s="928"/>
      <c r="KRF8" s="928"/>
      <c r="KRG8" s="928"/>
      <c r="KRH8" s="928"/>
      <c r="KRI8" s="928"/>
      <c r="KRJ8" s="928"/>
      <c r="KRK8" s="928"/>
      <c r="KRL8" s="928"/>
      <c r="KRM8" s="928"/>
      <c r="KRN8" s="928"/>
      <c r="KRO8" s="928"/>
      <c r="KRP8" s="928"/>
      <c r="KRQ8" s="928"/>
      <c r="KRR8" s="928"/>
      <c r="KRS8" s="928"/>
      <c r="KRT8" s="928"/>
      <c r="KRU8" s="928"/>
      <c r="KRV8" s="928"/>
      <c r="KRW8" s="928"/>
      <c r="KRX8" s="928"/>
      <c r="KRY8" s="928"/>
      <c r="KRZ8" s="928"/>
      <c r="KSA8" s="928"/>
      <c r="KSB8" s="928"/>
      <c r="KSC8" s="928"/>
      <c r="KSD8" s="928"/>
      <c r="KSE8" s="928"/>
      <c r="KSF8" s="928"/>
      <c r="KSG8" s="928"/>
      <c r="KSH8" s="928"/>
      <c r="KSI8" s="928"/>
      <c r="KSJ8" s="928"/>
      <c r="KSK8" s="928"/>
      <c r="KSL8" s="928"/>
      <c r="KSM8" s="928"/>
      <c r="KSN8" s="928"/>
      <c r="KSO8" s="928"/>
      <c r="KSP8" s="928"/>
      <c r="KSQ8" s="928"/>
      <c r="KSR8" s="928"/>
      <c r="KSS8" s="928"/>
      <c r="KST8" s="928"/>
      <c r="KSU8" s="928"/>
      <c r="KSV8" s="928"/>
      <c r="KSW8" s="928"/>
      <c r="KSX8" s="928"/>
      <c r="KSY8" s="928"/>
      <c r="KSZ8" s="928"/>
      <c r="KTA8" s="928"/>
      <c r="KTB8" s="928"/>
      <c r="KTC8" s="928"/>
      <c r="KTD8" s="928"/>
      <c r="KTE8" s="928"/>
      <c r="KTF8" s="928"/>
      <c r="KTG8" s="928"/>
      <c r="KTH8" s="928"/>
      <c r="KTI8" s="928"/>
      <c r="KTJ8" s="928"/>
      <c r="KTK8" s="928"/>
      <c r="KTL8" s="928"/>
      <c r="KTM8" s="928"/>
      <c r="KTN8" s="928"/>
      <c r="KTO8" s="928"/>
      <c r="KTP8" s="928"/>
      <c r="KTQ8" s="928"/>
      <c r="KTR8" s="928"/>
      <c r="KTS8" s="928"/>
      <c r="KTT8" s="928"/>
      <c r="KTU8" s="928"/>
      <c r="KTV8" s="928"/>
      <c r="KTW8" s="928"/>
      <c r="KTX8" s="928"/>
      <c r="KTY8" s="928"/>
      <c r="KTZ8" s="928"/>
      <c r="KUA8" s="928"/>
      <c r="KUB8" s="928"/>
      <c r="KUC8" s="928"/>
      <c r="KUD8" s="928"/>
      <c r="KUE8" s="928"/>
      <c r="KUF8" s="928"/>
      <c r="KUG8" s="928"/>
      <c r="KUH8" s="928"/>
      <c r="KUI8" s="928"/>
      <c r="KUJ8" s="928"/>
      <c r="KUK8" s="928"/>
      <c r="KUL8" s="928"/>
      <c r="KUM8" s="928"/>
      <c r="KUN8" s="928"/>
      <c r="KUO8" s="928"/>
      <c r="KUP8" s="928"/>
      <c r="KUQ8" s="928"/>
      <c r="KUR8" s="928"/>
      <c r="KUS8" s="928"/>
      <c r="KUT8" s="928"/>
      <c r="KUU8" s="928"/>
      <c r="KUV8" s="928"/>
      <c r="KUW8" s="928"/>
      <c r="KUX8" s="928"/>
      <c r="KUY8" s="928"/>
      <c r="KUZ8" s="928"/>
      <c r="KVA8" s="928"/>
      <c r="KVB8" s="928"/>
      <c r="KVC8" s="928"/>
      <c r="KVD8" s="928"/>
      <c r="KVE8" s="928"/>
      <c r="KVF8" s="928"/>
      <c r="KVG8" s="928"/>
      <c r="KVH8" s="928"/>
      <c r="KVI8" s="928"/>
      <c r="KVJ8" s="928"/>
      <c r="KVK8" s="928"/>
      <c r="KVL8" s="928"/>
      <c r="KVM8" s="928"/>
      <c r="KVN8" s="928"/>
      <c r="KVO8" s="928"/>
      <c r="KVP8" s="928"/>
      <c r="KVQ8" s="928"/>
      <c r="KVR8" s="928"/>
      <c r="KVS8" s="928"/>
      <c r="KVT8" s="928"/>
      <c r="KVU8" s="928"/>
      <c r="KVV8" s="928"/>
      <c r="KVW8" s="928"/>
      <c r="KVX8" s="928"/>
      <c r="KVY8" s="928"/>
      <c r="KVZ8" s="928"/>
      <c r="KWA8" s="928"/>
      <c r="KWB8" s="928"/>
      <c r="KWC8" s="928"/>
      <c r="KWD8" s="928"/>
      <c r="KWE8" s="928"/>
      <c r="KWF8" s="928"/>
      <c r="KWG8" s="928"/>
      <c r="KWH8" s="928"/>
      <c r="KWI8" s="928"/>
      <c r="KWJ8" s="928"/>
      <c r="KWK8" s="928"/>
      <c r="KWL8" s="928"/>
      <c r="KWM8" s="928"/>
      <c r="KWN8" s="928"/>
      <c r="KWO8" s="928"/>
      <c r="KWP8" s="928"/>
      <c r="KWQ8" s="928"/>
      <c r="KWR8" s="928"/>
      <c r="KWS8" s="928"/>
      <c r="KWT8" s="928"/>
      <c r="KWU8" s="928"/>
      <c r="KWV8" s="928"/>
      <c r="KWW8" s="928"/>
      <c r="KWX8" s="928"/>
      <c r="KWY8" s="928"/>
      <c r="KWZ8" s="928"/>
      <c r="KXA8" s="928"/>
      <c r="KXB8" s="928"/>
      <c r="KXC8" s="928"/>
      <c r="KXD8" s="928"/>
      <c r="KXE8" s="928"/>
      <c r="KXF8" s="928"/>
      <c r="KXG8" s="928"/>
      <c r="KXH8" s="928"/>
      <c r="KXI8" s="928"/>
      <c r="KXJ8" s="928"/>
      <c r="KXK8" s="928"/>
      <c r="KXL8" s="928"/>
      <c r="KXM8" s="928"/>
      <c r="KXN8" s="928"/>
      <c r="KXO8" s="928"/>
      <c r="KXP8" s="928"/>
      <c r="KXQ8" s="928"/>
      <c r="KXR8" s="928"/>
      <c r="KXS8" s="928"/>
      <c r="KXT8" s="928"/>
      <c r="KXU8" s="928"/>
      <c r="KXV8" s="928"/>
      <c r="KXW8" s="928"/>
      <c r="KXX8" s="928"/>
      <c r="KXY8" s="928"/>
      <c r="KXZ8" s="928"/>
      <c r="KYA8" s="928"/>
      <c r="KYB8" s="928"/>
      <c r="KYC8" s="928"/>
      <c r="KYD8" s="928"/>
      <c r="KYE8" s="928"/>
      <c r="KYF8" s="928"/>
      <c r="KYG8" s="928"/>
      <c r="KYH8" s="928"/>
      <c r="KYI8" s="928"/>
      <c r="KYJ8" s="928"/>
      <c r="KYK8" s="928"/>
      <c r="KYL8" s="928"/>
      <c r="KYM8" s="928"/>
      <c r="KYN8" s="928"/>
      <c r="KYO8" s="928"/>
      <c r="KYP8" s="928"/>
      <c r="KYQ8" s="928"/>
      <c r="KYR8" s="928"/>
      <c r="KYS8" s="928"/>
      <c r="KYT8" s="928"/>
      <c r="KYU8" s="928"/>
      <c r="KYV8" s="928"/>
      <c r="KYW8" s="928"/>
      <c r="KYX8" s="928"/>
      <c r="KYY8" s="928"/>
      <c r="KYZ8" s="928"/>
      <c r="KZA8" s="928"/>
      <c r="KZB8" s="928"/>
      <c r="KZC8" s="928"/>
      <c r="KZD8" s="928"/>
      <c r="KZE8" s="928"/>
      <c r="KZF8" s="928"/>
      <c r="KZG8" s="928"/>
      <c r="KZH8" s="928"/>
      <c r="KZI8" s="928"/>
      <c r="KZJ8" s="928"/>
      <c r="KZK8" s="928"/>
      <c r="KZL8" s="928"/>
      <c r="KZM8" s="928"/>
      <c r="KZN8" s="928"/>
      <c r="KZO8" s="928"/>
      <c r="KZP8" s="928"/>
      <c r="KZQ8" s="928"/>
      <c r="KZR8" s="928"/>
      <c r="KZS8" s="928"/>
      <c r="KZT8" s="928"/>
      <c r="KZU8" s="928"/>
      <c r="KZV8" s="928"/>
      <c r="KZW8" s="928"/>
      <c r="KZX8" s="928"/>
      <c r="KZY8" s="928"/>
      <c r="KZZ8" s="928"/>
      <c r="LAA8" s="928"/>
      <c r="LAB8" s="928"/>
      <c r="LAC8" s="928"/>
      <c r="LAD8" s="928"/>
      <c r="LAE8" s="928"/>
      <c r="LAF8" s="928"/>
      <c r="LAG8" s="928"/>
      <c r="LAH8" s="928"/>
      <c r="LAI8" s="928"/>
      <c r="LAJ8" s="928"/>
      <c r="LAK8" s="928"/>
      <c r="LAL8" s="928"/>
      <c r="LAM8" s="928"/>
      <c r="LAN8" s="928"/>
      <c r="LAO8" s="928"/>
      <c r="LAP8" s="928"/>
      <c r="LAQ8" s="928"/>
      <c r="LAR8" s="928"/>
      <c r="LAS8" s="928"/>
      <c r="LAT8" s="928"/>
      <c r="LAU8" s="928"/>
      <c r="LAV8" s="928"/>
      <c r="LAW8" s="928"/>
      <c r="LAX8" s="928"/>
      <c r="LAY8" s="928"/>
      <c r="LAZ8" s="928"/>
      <c r="LBA8" s="928"/>
      <c r="LBB8" s="928"/>
      <c r="LBC8" s="928"/>
      <c r="LBD8" s="928"/>
      <c r="LBE8" s="928"/>
      <c r="LBF8" s="928"/>
      <c r="LBG8" s="928"/>
      <c r="LBH8" s="928"/>
      <c r="LBI8" s="928"/>
      <c r="LBJ8" s="928"/>
      <c r="LBK8" s="928"/>
      <c r="LBL8" s="928"/>
      <c r="LBM8" s="928"/>
      <c r="LBN8" s="928"/>
      <c r="LBO8" s="928"/>
      <c r="LBP8" s="928"/>
      <c r="LBQ8" s="928"/>
      <c r="LBR8" s="928"/>
      <c r="LBS8" s="928"/>
      <c r="LBT8" s="928"/>
      <c r="LBU8" s="928"/>
      <c r="LBV8" s="928"/>
      <c r="LBW8" s="928"/>
      <c r="LBX8" s="928"/>
      <c r="LBY8" s="928"/>
      <c r="LBZ8" s="928"/>
      <c r="LCA8" s="928"/>
      <c r="LCB8" s="928"/>
      <c r="LCC8" s="928"/>
      <c r="LCD8" s="928"/>
      <c r="LCE8" s="928"/>
      <c r="LCF8" s="928"/>
      <c r="LCG8" s="928"/>
      <c r="LCH8" s="928"/>
      <c r="LCI8" s="928"/>
      <c r="LCJ8" s="928"/>
      <c r="LCK8" s="928"/>
      <c r="LCL8" s="928"/>
      <c r="LCM8" s="928"/>
      <c r="LCN8" s="928"/>
      <c r="LCO8" s="928"/>
      <c r="LCP8" s="928"/>
      <c r="LCQ8" s="928"/>
      <c r="LCR8" s="928"/>
      <c r="LCS8" s="928"/>
      <c r="LCT8" s="928"/>
      <c r="LCU8" s="928"/>
      <c r="LCV8" s="928"/>
      <c r="LCW8" s="928"/>
      <c r="LCX8" s="928"/>
      <c r="LCY8" s="928"/>
      <c r="LCZ8" s="928"/>
      <c r="LDA8" s="928"/>
      <c r="LDB8" s="928"/>
      <c r="LDC8" s="928"/>
      <c r="LDD8" s="928"/>
      <c r="LDE8" s="928"/>
      <c r="LDF8" s="928"/>
      <c r="LDG8" s="928"/>
      <c r="LDH8" s="928"/>
      <c r="LDI8" s="928"/>
      <c r="LDJ8" s="928"/>
      <c r="LDK8" s="928"/>
      <c r="LDL8" s="928"/>
      <c r="LDM8" s="928"/>
      <c r="LDN8" s="928"/>
      <c r="LDO8" s="928"/>
      <c r="LDP8" s="928"/>
      <c r="LDQ8" s="928"/>
      <c r="LDR8" s="928"/>
      <c r="LDS8" s="928"/>
      <c r="LDT8" s="928"/>
      <c r="LDU8" s="928"/>
      <c r="LDV8" s="928"/>
      <c r="LDW8" s="928"/>
      <c r="LDX8" s="928"/>
      <c r="LDY8" s="928"/>
      <c r="LDZ8" s="928"/>
      <c r="LEA8" s="928"/>
      <c r="LEB8" s="928"/>
      <c r="LEC8" s="928"/>
      <c r="LED8" s="928"/>
      <c r="LEE8" s="928"/>
      <c r="LEF8" s="928"/>
      <c r="LEG8" s="928"/>
      <c r="LEH8" s="928"/>
      <c r="LEI8" s="928"/>
      <c r="LEJ8" s="928"/>
      <c r="LEK8" s="928"/>
      <c r="LEL8" s="928"/>
      <c r="LEM8" s="928"/>
      <c r="LEN8" s="928"/>
      <c r="LEO8" s="928"/>
      <c r="LEP8" s="928"/>
      <c r="LEQ8" s="928"/>
      <c r="LER8" s="928"/>
      <c r="LES8" s="928"/>
      <c r="LET8" s="928"/>
      <c r="LEU8" s="928"/>
      <c r="LEV8" s="928"/>
      <c r="LEW8" s="928"/>
      <c r="LEX8" s="928"/>
      <c r="LEY8" s="928"/>
      <c r="LEZ8" s="928"/>
      <c r="LFA8" s="928"/>
      <c r="LFB8" s="928"/>
      <c r="LFC8" s="928"/>
      <c r="LFD8" s="928"/>
      <c r="LFE8" s="928"/>
      <c r="LFF8" s="928"/>
      <c r="LFG8" s="928"/>
      <c r="LFH8" s="928"/>
      <c r="LFI8" s="928"/>
      <c r="LFJ8" s="928"/>
      <c r="LFK8" s="928"/>
      <c r="LFL8" s="928"/>
      <c r="LFM8" s="928"/>
      <c r="LFN8" s="928"/>
      <c r="LFO8" s="928"/>
      <c r="LFP8" s="928"/>
      <c r="LFQ8" s="928"/>
      <c r="LFR8" s="928"/>
      <c r="LFS8" s="928"/>
      <c r="LFT8" s="928"/>
      <c r="LFU8" s="928"/>
      <c r="LFV8" s="928"/>
      <c r="LFW8" s="928"/>
      <c r="LFX8" s="928"/>
      <c r="LFY8" s="928"/>
      <c r="LFZ8" s="928"/>
      <c r="LGA8" s="928"/>
      <c r="LGB8" s="928"/>
      <c r="LGC8" s="928"/>
      <c r="LGD8" s="928"/>
      <c r="LGE8" s="928"/>
      <c r="LGF8" s="928"/>
      <c r="LGG8" s="928"/>
      <c r="LGH8" s="928"/>
      <c r="LGI8" s="928"/>
      <c r="LGJ8" s="928"/>
      <c r="LGK8" s="928"/>
      <c r="LGL8" s="928"/>
      <c r="LGM8" s="928"/>
      <c r="LGN8" s="928"/>
      <c r="LGO8" s="928"/>
      <c r="LGP8" s="928"/>
      <c r="LGQ8" s="928"/>
      <c r="LGR8" s="928"/>
      <c r="LGS8" s="928"/>
      <c r="LGT8" s="928"/>
      <c r="LGU8" s="928"/>
      <c r="LGV8" s="928"/>
      <c r="LGW8" s="928"/>
      <c r="LGX8" s="928"/>
      <c r="LGY8" s="928"/>
      <c r="LGZ8" s="928"/>
      <c r="LHA8" s="928"/>
      <c r="LHB8" s="928"/>
      <c r="LHC8" s="928"/>
      <c r="LHD8" s="928"/>
      <c r="LHE8" s="928"/>
      <c r="LHF8" s="928"/>
      <c r="LHG8" s="928"/>
      <c r="LHH8" s="928"/>
      <c r="LHI8" s="928"/>
      <c r="LHJ8" s="928"/>
      <c r="LHK8" s="928"/>
      <c r="LHL8" s="928"/>
      <c r="LHM8" s="928"/>
      <c r="LHN8" s="928"/>
      <c r="LHO8" s="928"/>
      <c r="LHP8" s="928"/>
      <c r="LHQ8" s="928"/>
      <c r="LHR8" s="928"/>
      <c r="LHS8" s="928"/>
      <c r="LHT8" s="928"/>
      <c r="LHU8" s="928"/>
      <c r="LHV8" s="928"/>
      <c r="LHW8" s="928"/>
      <c r="LHX8" s="928"/>
      <c r="LHY8" s="928"/>
      <c r="LHZ8" s="928"/>
      <c r="LIA8" s="928"/>
      <c r="LIB8" s="928"/>
      <c r="LIC8" s="928"/>
      <c r="LID8" s="928"/>
      <c r="LIE8" s="928"/>
      <c r="LIF8" s="928"/>
      <c r="LIG8" s="928"/>
      <c r="LIH8" s="928"/>
      <c r="LII8" s="928"/>
      <c r="LIJ8" s="928"/>
      <c r="LIK8" s="928"/>
      <c r="LIL8" s="928"/>
      <c r="LIM8" s="928"/>
      <c r="LIN8" s="928"/>
      <c r="LIO8" s="928"/>
      <c r="LIP8" s="928"/>
      <c r="LIQ8" s="928"/>
      <c r="LIR8" s="928"/>
      <c r="LIS8" s="928"/>
      <c r="LIT8" s="928"/>
      <c r="LIU8" s="928"/>
      <c r="LIV8" s="928"/>
      <c r="LIW8" s="928"/>
      <c r="LIX8" s="928"/>
      <c r="LIY8" s="928"/>
      <c r="LIZ8" s="928"/>
      <c r="LJA8" s="928"/>
      <c r="LJB8" s="928"/>
      <c r="LJC8" s="928"/>
      <c r="LJD8" s="928"/>
      <c r="LJE8" s="928"/>
      <c r="LJF8" s="928"/>
      <c r="LJG8" s="928"/>
      <c r="LJH8" s="928"/>
      <c r="LJI8" s="928"/>
      <c r="LJJ8" s="928"/>
      <c r="LJK8" s="928"/>
      <c r="LJL8" s="928"/>
      <c r="LJM8" s="928"/>
      <c r="LJN8" s="928"/>
      <c r="LJO8" s="928"/>
      <c r="LJP8" s="928"/>
      <c r="LJQ8" s="928"/>
      <c r="LJR8" s="928"/>
      <c r="LJS8" s="928"/>
      <c r="LJT8" s="928"/>
      <c r="LJU8" s="928"/>
      <c r="LJV8" s="928"/>
      <c r="LJW8" s="928"/>
      <c r="LJX8" s="928"/>
      <c r="LJY8" s="928"/>
      <c r="LJZ8" s="928"/>
      <c r="LKA8" s="928"/>
      <c r="LKB8" s="928"/>
      <c r="LKC8" s="928"/>
      <c r="LKD8" s="928"/>
      <c r="LKE8" s="928"/>
      <c r="LKF8" s="928"/>
      <c r="LKG8" s="928"/>
      <c r="LKH8" s="928"/>
      <c r="LKI8" s="928"/>
      <c r="LKJ8" s="928"/>
      <c r="LKK8" s="928"/>
      <c r="LKL8" s="928"/>
      <c r="LKM8" s="928"/>
      <c r="LKN8" s="928"/>
      <c r="LKO8" s="928"/>
      <c r="LKP8" s="928"/>
      <c r="LKQ8" s="928"/>
      <c r="LKR8" s="928"/>
      <c r="LKS8" s="928"/>
      <c r="LKT8" s="928"/>
      <c r="LKU8" s="928"/>
      <c r="LKV8" s="928"/>
      <c r="LKW8" s="928"/>
      <c r="LKX8" s="928"/>
      <c r="LKY8" s="928"/>
      <c r="LKZ8" s="928"/>
      <c r="LLA8" s="928"/>
      <c r="LLB8" s="928"/>
      <c r="LLC8" s="928"/>
      <c r="LLD8" s="928"/>
      <c r="LLE8" s="928"/>
      <c r="LLF8" s="928"/>
      <c r="LLG8" s="928"/>
      <c r="LLH8" s="928"/>
      <c r="LLI8" s="928"/>
      <c r="LLJ8" s="928"/>
      <c r="LLK8" s="928"/>
      <c r="LLL8" s="928"/>
      <c r="LLM8" s="928"/>
      <c r="LLN8" s="928"/>
      <c r="LLO8" s="928"/>
      <c r="LLP8" s="928"/>
      <c r="LLQ8" s="928"/>
      <c r="LLR8" s="928"/>
      <c r="LLS8" s="928"/>
      <c r="LLT8" s="928"/>
      <c r="LLU8" s="928"/>
      <c r="LLV8" s="928"/>
      <c r="LLW8" s="928"/>
      <c r="LLX8" s="928"/>
      <c r="LLY8" s="928"/>
      <c r="LLZ8" s="928"/>
      <c r="LMA8" s="928"/>
      <c r="LMB8" s="928"/>
      <c r="LMC8" s="928"/>
      <c r="LMD8" s="928"/>
      <c r="LME8" s="928"/>
      <c r="LMF8" s="928"/>
      <c r="LMG8" s="928"/>
      <c r="LMH8" s="928"/>
      <c r="LMI8" s="928"/>
      <c r="LMJ8" s="928"/>
      <c r="LMK8" s="928"/>
      <c r="LML8" s="928"/>
      <c r="LMM8" s="928"/>
      <c r="LMN8" s="928"/>
      <c r="LMO8" s="928"/>
      <c r="LMP8" s="928"/>
      <c r="LMQ8" s="928"/>
      <c r="LMR8" s="928"/>
      <c r="LMS8" s="928"/>
      <c r="LMT8" s="928"/>
      <c r="LMU8" s="928"/>
      <c r="LMV8" s="928"/>
      <c r="LMW8" s="928"/>
      <c r="LMX8" s="928"/>
      <c r="LMY8" s="928"/>
      <c r="LMZ8" s="928"/>
      <c r="LNA8" s="928"/>
      <c r="LNB8" s="928"/>
      <c r="LNC8" s="928"/>
      <c r="LND8" s="928"/>
      <c r="LNE8" s="928"/>
      <c r="LNF8" s="928"/>
      <c r="LNG8" s="928"/>
      <c r="LNH8" s="928"/>
      <c r="LNI8" s="928"/>
      <c r="LNJ8" s="928"/>
      <c r="LNK8" s="928"/>
      <c r="LNL8" s="928"/>
      <c r="LNM8" s="928"/>
      <c r="LNN8" s="928"/>
      <c r="LNO8" s="928"/>
      <c r="LNP8" s="928"/>
      <c r="LNQ8" s="928"/>
      <c r="LNR8" s="928"/>
      <c r="LNS8" s="928"/>
      <c r="LNT8" s="928"/>
      <c r="LNU8" s="928"/>
      <c r="LNV8" s="928"/>
      <c r="LNW8" s="928"/>
      <c r="LNX8" s="928"/>
      <c r="LNY8" s="928"/>
      <c r="LNZ8" s="928"/>
      <c r="LOA8" s="928"/>
      <c r="LOB8" s="928"/>
      <c r="LOC8" s="928"/>
      <c r="LOD8" s="928"/>
      <c r="LOE8" s="928"/>
      <c r="LOF8" s="928"/>
      <c r="LOG8" s="928"/>
      <c r="LOH8" s="928"/>
      <c r="LOI8" s="928"/>
      <c r="LOJ8" s="928"/>
      <c r="LOK8" s="928"/>
      <c r="LOL8" s="928"/>
      <c r="LOM8" s="928"/>
      <c r="LON8" s="928"/>
      <c r="LOO8" s="928"/>
      <c r="LOP8" s="928"/>
      <c r="LOQ8" s="928"/>
      <c r="LOR8" s="928"/>
      <c r="LOS8" s="928"/>
      <c r="LOT8" s="928"/>
      <c r="LOU8" s="928"/>
      <c r="LOV8" s="928"/>
      <c r="LOW8" s="928"/>
      <c r="LOX8" s="928"/>
      <c r="LOY8" s="928"/>
      <c r="LOZ8" s="928"/>
      <c r="LPA8" s="928"/>
      <c r="LPB8" s="928"/>
      <c r="LPC8" s="928"/>
      <c r="LPD8" s="928"/>
      <c r="LPE8" s="928"/>
      <c r="LPF8" s="928"/>
      <c r="LPG8" s="928"/>
      <c r="LPH8" s="928"/>
      <c r="LPI8" s="928"/>
      <c r="LPJ8" s="928"/>
      <c r="LPK8" s="928"/>
      <c r="LPL8" s="928"/>
      <c r="LPM8" s="928"/>
      <c r="LPN8" s="928"/>
      <c r="LPO8" s="928"/>
      <c r="LPP8" s="928"/>
      <c r="LPQ8" s="928"/>
      <c r="LPR8" s="928"/>
      <c r="LPS8" s="928"/>
      <c r="LPT8" s="928"/>
      <c r="LPU8" s="928"/>
      <c r="LPV8" s="928"/>
      <c r="LPW8" s="928"/>
      <c r="LPX8" s="928"/>
      <c r="LPY8" s="928"/>
      <c r="LPZ8" s="928"/>
      <c r="LQA8" s="928"/>
      <c r="LQB8" s="928"/>
      <c r="LQC8" s="928"/>
      <c r="LQD8" s="928"/>
      <c r="LQE8" s="928"/>
      <c r="LQF8" s="928"/>
      <c r="LQG8" s="928"/>
      <c r="LQH8" s="928"/>
      <c r="LQI8" s="928"/>
      <c r="LQJ8" s="928"/>
      <c r="LQK8" s="928"/>
      <c r="LQL8" s="928"/>
      <c r="LQM8" s="928"/>
      <c r="LQN8" s="928"/>
      <c r="LQO8" s="928"/>
      <c r="LQP8" s="928"/>
      <c r="LQQ8" s="928"/>
      <c r="LQR8" s="928"/>
      <c r="LQS8" s="928"/>
      <c r="LQT8" s="928"/>
      <c r="LQU8" s="928"/>
      <c r="LQV8" s="928"/>
      <c r="LQW8" s="928"/>
      <c r="LQX8" s="928"/>
      <c r="LQY8" s="928"/>
      <c r="LQZ8" s="928"/>
      <c r="LRA8" s="928"/>
      <c r="LRB8" s="928"/>
      <c r="LRC8" s="928"/>
      <c r="LRD8" s="928"/>
      <c r="LRE8" s="928"/>
      <c r="LRF8" s="928"/>
      <c r="LRG8" s="928"/>
      <c r="LRH8" s="928"/>
      <c r="LRI8" s="928"/>
      <c r="LRJ8" s="928"/>
      <c r="LRK8" s="928"/>
      <c r="LRL8" s="928"/>
      <c r="LRM8" s="928"/>
      <c r="LRN8" s="928"/>
      <c r="LRO8" s="928"/>
      <c r="LRP8" s="928"/>
      <c r="LRQ8" s="928"/>
      <c r="LRR8" s="928"/>
      <c r="LRS8" s="928"/>
      <c r="LRT8" s="928"/>
      <c r="LRU8" s="928"/>
      <c r="LRV8" s="928"/>
      <c r="LRW8" s="928"/>
      <c r="LRX8" s="928"/>
      <c r="LRY8" s="928"/>
      <c r="LRZ8" s="928"/>
      <c r="LSA8" s="928"/>
      <c r="LSB8" s="928"/>
      <c r="LSC8" s="928"/>
      <c r="LSD8" s="928"/>
      <c r="LSE8" s="928"/>
      <c r="LSF8" s="928"/>
      <c r="LSG8" s="928"/>
      <c r="LSH8" s="928"/>
      <c r="LSI8" s="928"/>
      <c r="LSJ8" s="928"/>
      <c r="LSK8" s="928"/>
      <c r="LSL8" s="928"/>
      <c r="LSM8" s="928"/>
      <c r="LSN8" s="928"/>
      <c r="LSO8" s="928"/>
      <c r="LSP8" s="928"/>
      <c r="LSQ8" s="928"/>
      <c r="LSR8" s="928"/>
      <c r="LSS8" s="928"/>
      <c r="LST8" s="928"/>
      <c r="LSU8" s="928"/>
      <c r="LSV8" s="928"/>
      <c r="LSW8" s="928"/>
      <c r="LSX8" s="928"/>
      <c r="LSY8" s="928"/>
      <c r="LSZ8" s="928"/>
      <c r="LTA8" s="928"/>
      <c r="LTB8" s="928"/>
      <c r="LTC8" s="928"/>
      <c r="LTD8" s="928"/>
      <c r="LTE8" s="928"/>
      <c r="LTF8" s="928"/>
      <c r="LTG8" s="928"/>
      <c r="LTH8" s="928"/>
      <c r="LTI8" s="928"/>
      <c r="LTJ8" s="928"/>
      <c r="LTK8" s="928"/>
      <c r="LTL8" s="928"/>
      <c r="LTM8" s="928"/>
      <c r="LTN8" s="928"/>
      <c r="LTO8" s="928"/>
      <c r="LTP8" s="928"/>
      <c r="LTQ8" s="928"/>
      <c r="LTR8" s="928"/>
      <c r="LTS8" s="928"/>
      <c r="LTT8" s="928"/>
      <c r="LTU8" s="928"/>
      <c r="LTV8" s="928"/>
      <c r="LTW8" s="928"/>
      <c r="LTX8" s="928"/>
      <c r="LTY8" s="928"/>
      <c r="LTZ8" s="928"/>
      <c r="LUA8" s="928"/>
      <c r="LUB8" s="928"/>
      <c r="LUC8" s="928"/>
      <c r="LUD8" s="928"/>
      <c r="LUE8" s="928"/>
      <c r="LUF8" s="928"/>
      <c r="LUG8" s="928"/>
      <c r="LUH8" s="928"/>
      <c r="LUI8" s="928"/>
      <c r="LUJ8" s="928"/>
      <c r="LUK8" s="928"/>
      <c r="LUL8" s="928"/>
      <c r="LUM8" s="928"/>
      <c r="LUN8" s="928"/>
      <c r="LUO8" s="928"/>
      <c r="LUP8" s="928"/>
      <c r="LUQ8" s="928"/>
      <c r="LUR8" s="928"/>
      <c r="LUS8" s="928"/>
      <c r="LUT8" s="928"/>
      <c r="LUU8" s="928"/>
      <c r="LUV8" s="928"/>
      <c r="LUW8" s="928"/>
      <c r="LUX8" s="928"/>
      <c r="LUY8" s="928"/>
      <c r="LUZ8" s="928"/>
      <c r="LVA8" s="928"/>
      <c r="LVB8" s="928"/>
      <c r="LVC8" s="928"/>
      <c r="LVD8" s="928"/>
      <c r="LVE8" s="928"/>
      <c r="LVF8" s="928"/>
      <c r="LVG8" s="928"/>
      <c r="LVH8" s="928"/>
      <c r="LVI8" s="928"/>
      <c r="LVJ8" s="928"/>
      <c r="LVK8" s="928"/>
      <c r="LVL8" s="928"/>
      <c r="LVM8" s="928"/>
      <c r="LVN8" s="928"/>
      <c r="LVO8" s="928"/>
      <c r="LVP8" s="928"/>
      <c r="LVQ8" s="928"/>
      <c r="LVR8" s="928"/>
      <c r="LVS8" s="928"/>
      <c r="LVT8" s="928"/>
      <c r="LVU8" s="928"/>
      <c r="LVV8" s="928"/>
      <c r="LVW8" s="928"/>
      <c r="LVX8" s="928"/>
      <c r="LVY8" s="928"/>
      <c r="LVZ8" s="928"/>
      <c r="LWA8" s="928"/>
      <c r="LWB8" s="928"/>
      <c r="LWC8" s="928"/>
      <c r="LWD8" s="928"/>
      <c r="LWE8" s="928"/>
      <c r="LWF8" s="928"/>
      <c r="LWG8" s="928"/>
      <c r="LWH8" s="928"/>
      <c r="LWI8" s="928"/>
      <c r="LWJ8" s="928"/>
      <c r="LWK8" s="928"/>
      <c r="LWL8" s="928"/>
      <c r="LWM8" s="928"/>
      <c r="LWN8" s="928"/>
      <c r="LWO8" s="928"/>
      <c r="LWP8" s="928"/>
      <c r="LWQ8" s="928"/>
      <c r="LWR8" s="928"/>
      <c r="LWS8" s="928"/>
      <c r="LWT8" s="928"/>
      <c r="LWU8" s="928"/>
      <c r="LWV8" s="928"/>
      <c r="LWW8" s="928"/>
      <c r="LWX8" s="928"/>
      <c r="LWY8" s="928"/>
      <c r="LWZ8" s="928"/>
      <c r="LXA8" s="928"/>
      <c r="LXB8" s="928"/>
      <c r="LXC8" s="928"/>
      <c r="LXD8" s="928"/>
      <c r="LXE8" s="928"/>
      <c r="LXF8" s="928"/>
      <c r="LXG8" s="928"/>
      <c r="LXH8" s="928"/>
      <c r="LXI8" s="928"/>
      <c r="LXJ8" s="928"/>
      <c r="LXK8" s="928"/>
      <c r="LXL8" s="928"/>
      <c r="LXM8" s="928"/>
      <c r="LXN8" s="928"/>
      <c r="LXO8" s="928"/>
      <c r="LXP8" s="928"/>
      <c r="LXQ8" s="928"/>
      <c r="LXR8" s="928"/>
      <c r="LXS8" s="928"/>
      <c r="LXT8" s="928"/>
      <c r="LXU8" s="928"/>
      <c r="LXV8" s="928"/>
      <c r="LXW8" s="928"/>
      <c r="LXX8" s="928"/>
      <c r="LXY8" s="928"/>
      <c r="LXZ8" s="928"/>
      <c r="LYA8" s="928"/>
      <c r="LYB8" s="928"/>
      <c r="LYC8" s="928"/>
      <c r="LYD8" s="928"/>
      <c r="LYE8" s="928"/>
      <c r="LYF8" s="928"/>
      <c r="LYG8" s="928"/>
      <c r="LYH8" s="928"/>
      <c r="LYI8" s="928"/>
      <c r="LYJ8" s="928"/>
      <c r="LYK8" s="928"/>
      <c r="LYL8" s="928"/>
      <c r="LYM8" s="928"/>
      <c r="LYN8" s="928"/>
      <c r="LYO8" s="928"/>
      <c r="LYP8" s="928"/>
      <c r="LYQ8" s="928"/>
      <c r="LYR8" s="928"/>
      <c r="LYS8" s="928"/>
      <c r="LYT8" s="928"/>
      <c r="LYU8" s="928"/>
      <c r="LYV8" s="928"/>
      <c r="LYW8" s="928"/>
      <c r="LYX8" s="928"/>
      <c r="LYY8" s="928"/>
      <c r="LYZ8" s="928"/>
      <c r="LZA8" s="928"/>
      <c r="LZB8" s="928"/>
      <c r="LZC8" s="928"/>
      <c r="LZD8" s="928"/>
      <c r="LZE8" s="928"/>
      <c r="LZF8" s="928"/>
      <c r="LZG8" s="928"/>
      <c r="LZH8" s="928"/>
      <c r="LZI8" s="928"/>
      <c r="LZJ8" s="928"/>
      <c r="LZK8" s="928"/>
      <c r="LZL8" s="928"/>
      <c r="LZM8" s="928"/>
      <c r="LZN8" s="928"/>
      <c r="LZO8" s="928"/>
      <c r="LZP8" s="928"/>
      <c r="LZQ8" s="928"/>
      <c r="LZR8" s="928"/>
      <c r="LZS8" s="928"/>
      <c r="LZT8" s="928"/>
      <c r="LZU8" s="928"/>
      <c r="LZV8" s="928"/>
      <c r="LZW8" s="928"/>
      <c r="LZX8" s="928"/>
      <c r="LZY8" s="928"/>
      <c r="LZZ8" s="928"/>
      <c r="MAA8" s="928"/>
      <c r="MAB8" s="928"/>
      <c r="MAC8" s="928"/>
      <c r="MAD8" s="928"/>
      <c r="MAE8" s="928"/>
      <c r="MAF8" s="928"/>
      <c r="MAG8" s="928"/>
      <c r="MAH8" s="928"/>
      <c r="MAI8" s="928"/>
      <c r="MAJ8" s="928"/>
      <c r="MAK8" s="928"/>
      <c r="MAL8" s="928"/>
      <c r="MAM8" s="928"/>
      <c r="MAN8" s="928"/>
      <c r="MAO8" s="928"/>
      <c r="MAP8" s="928"/>
      <c r="MAQ8" s="928"/>
      <c r="MAR8" s="928"/>
      <c r="MAS8" s="928"/>
      <c r="MAT8" s="928"/>
      <c r="MAU8" s="928"/>
      <c r="MAV8" s="928"/>
      <c r="MAW8" s="928"/>
      <c r="MAX8" s="928"/>
      <c r="MAY8" s="928"/>
      <c r="MAZ8" s="928"/>
      <c r="MBA8" s="928"/>
      <c r="MBB8" s="928"/>
      <c r="MBC8" s="928"/>
      <c r="MBD8" s="928"/>
      <c r="MBE8" s="928"/>
      <c r="MBF8" s="928"/>
      <c r="MBG8" s="928"/>
      <c r="MBH8" s="928"/>
      <c r="MBI8" s="928"/>
      <c r="MBJ8" s="928"/>
      <c r="MBK8" s="928"/>
      <c r="MBL8" s="928"/>
      <c r="MBM8" s="928"/>
      <c r="MBN8" s="928"/>
      <c r="MBO8" s="928"/>
      <c r="MBP8" s="928"/>
      <c r="MBQ8" s="928"/>
      <c r="MBR8" s="928"/>
      <c r="MBS8" s="928"/>
      <c r="MBT8" s="928"/>
      <c r="MBU8" s="928"/>
      <c r="MBV8" s="928"/>
      <c r="MBW8" s="928"/>
      <c r="MBX8" s="928"/>
      <c r="MBY8" s="928"/>
      <c r="MBZ8" s="928"/>
      <c r="MCA8" s="928"/>
      <c r="MCB8" s="928"/>
      <c r="MCC8" s="928"/>
      <c r="MCD8" s="928"/>
      <c r="MCE8" s="928"/>
      <c r="MCF8" s="928"/>
      <c r="MCG8" s="928"/>
      <c r="MCH8" s="928"/>
      <c r="MCI8" s="928"/>
      <c r="MCJ8" s="928"/>
      <c r="MCK8" s="928"/>
      <c r="MCL8" s="928"/>
      <c r="MCM8" s="928"/>
      <c r="MCN8" s="928"/>
      <c r="MCO8" s="928"/>
      <c r="MCP8" s="928"/>
      <c r="MCQ8" s="928"/>
      <c r="MCR8" s="928"/>
      <c r="MCS8" s="928"/>
      <c r="MCT8" s="928"/>
      <c r="MCU8" s="928"/>
      <c r="MCV8" s="928"/>
      <c r="MCW8" s="928"/>
      <c r="MCX8" s="928"/>
      <c r="MCY8" s="928"/>
      <c r="MCZ8" s="928"/>
      <c r="MDA8" s="928"/>
      <c r="MDB8" s="928"/>
      <c r="MDC8" s="928"/>
      <c r="MDD8" s="928"/>
      <c r="MDE8" s="928"/>
      <c r="MDF8" s="928"/>
      <c r="MDG8" s="928"/>
      <c r="MDH8" s="928"/>
      <c r="MDI8" s="928"/>
      <c r="MDJ8" s="928"/>
      <c r="MDK8" s="928"/>
      <c r="MDL8" s="928"/>
      <c r="MDM8" s="928"/>
      <c r="MDN8" s="928"/>
      <c r="MDO8" s="928"/>
      <c r="MDP8" s="928"/>
      <c r="MDQ8" s="928"/>
      <c r="MDR8" s="928"/>
      <c r="MDS8" s="928"/>
      <c r="MDT8" s="928"/>
      <c r="MDU8" s="928"/>
      <c r="MDV8" s="928"/>
      <c r="MDW8" s="928"/>
      <c r="MDX8" s="928"/>
      <c r="MDY8" s="928"/>
      <c r="MDZ8" s="928"/>
      <c r="MEA8" s="928"/>
      <c r="MEB8" s="928"/>
      <c r="MEC8" s="928"/>
      <c r="MED8" s="928"/>
      <c r="MEE8" s="928"/>
      <c r="MEF8" s="928"/>
      <c r="MEG8" s="928"/>
      <c r="MEH8" s="928"/>
      <c r="MEI8" s="928"/>
      <c r="MEJ8" s="928"/>
      <c r="MEK8" s="928"/>
      <c r="MEL8" s="928"/>
      <c r="MEM8" s="928"/>
      <c r="MEN8" s="928"/>
      <c r="MEO8" s="928"/>
      <c r="MEP8" s="928"/>
      <c r="MEQ8" s="928"/>
      <c r="MER8" s="928"/>
      <c r="MES8" s="928"/>
      <c r="MET8" s="928"/>
      <c r="MEU8" s="928"/>
      <c r="MEV8" s="928"/>
      <c r="MEW8" s="928"/>
      <c r="MEX8" s="928"/>
      <c r="MEY8" s="928"/>
      <c r="MEZ8" s="928"/>
      <c r="MFA8" s="928"/>
      <c r="MFB8" s="928"/>
      <c r="MFC8" s="928"/>
      <c r="MFD8" s="928"/>
      <c r="MFE8" s="928"/>
      <c r="MFF8" s="928"/>
      <c r="MFG8" s="928"/>
      <c r="MFH8" s="928"/>
      <c r="MFI8" s="928"/>
      <c r="MFJ8" s="928"/>
      <c r="MFK8" s="928"/>
      <c r="MFL8" s="928"/>
      <c r="MFM8" s="928"/>
      <c r="MFN8" s="928"/>
      <c r="MFO8" s="928"/>
      <c r="MFP8" s="928"/>
      <c r="MFQ8" s="928"/>
      <c r="MFR8" s="928"/>
      <c r="MFS8" s="928"/>
      <c r="MFT8" s="928"/>
      <c r="MFU8" s="928"/>
      <c r="MFV8" s="928"/>
      <c r="MFW8" s="928"/>
      <c r="MFX8" s="928"/>
      <c r="MFY8" s="928"/>
      <c r="MFZ8" s="928"/>
      <c r="MGA8" s="928"/>
      <c r="MGB8" s="928"/>
      <c r="MGC8" s="928"/>
      <c r="MGD8" s="928"/>
      <c r="MGE8" s="928"/>
      <c r="MGF8" s="928"/>
      <c r="MGG8" s="928"/>
      <c r="MGH8" s="928"/>
      <c r="MGI8" s="928"/>
      <c r="MGJ8" s="928"/>
      <c r="MGK8" s="928"/>
      <c r="MGL8" s="928"/>
      <c r="MGM8" s="928"/>
      <c r="MGN8" s="928"/>
      <c r="MGO8" s="928"/>
      <c r="MGP8" s="928"/>
      <c r="MGQ8" s="928"/>
      <c r="MGR8" s="928"/>
      <c r="MGS8" s="928"/>
      <c r="MGT8" s="928"/>
      <c r="MGU8" s="928"/>
      <c r="MGV8" s="928"/>
      <c r="MGW8" s="928"/>
      <c r="MGX8" s="928"/>
      <c r="MGY8" s="928"/>
      <c r="MGZ8" s="928"/>
      <c r="MHA8" s="928"/>
      <c r="MHB8" s="928"/>
      <c r="MHC8" s="928"/>
      <c r="MHD8" s="928"/>
      <c r="MHE8" s="928"/>
      <c r="MHF8" s="928"/>
      <c r="MHG8" s="928"/>
      <c r="MHH8" s="928"/>
      <c r="MHI8" s="928"/>
      <c r="MHJ8" s="928"/>
      <c r="MHK8" s="928"/>
      <c r="MHL8" s="928"/>
      <c r="MHM8" s="928"/>
      <c r="MHN8" s="928"/>
      <c r="MHO8" s="928"/>
      <c r="MHP8" s="928"/>
      <c r="MHQ8" s="928"/>
      <c r="MHR8" s="928"/>
      <c r="MHS8" s="928"/>
      <c r="MHT8" s="928"/>
      <c r="MHU8" s="928"/>
      <c r="MHV8" s="928"/>
      <c r="MHW8" s="928"/>
      <c r="MHX8" s="928"/>
      <c r="MHY8" s="928"/>
      <c r="MHZ8" s="928"/>
      <c r="MIA8" s="928"/>
      <c r="MIB8" s="928"/>
      <c r="MIC8" s="928"/>
      <c r="MID8" s="928"/>
      <c r="MIE8" s="928"/>
      <c r="MIF8" s="928"/>
      <c r="MIG8" s="928"/>
      <c r="MIH8" s="928"/>
      <c r="MII8" s="928"/>
      <c r="MIJ8" s="928"/>
      <c r="MIK8" s="928"/>
      <c r="MIL8" s="928"/>
      <c r="MIM8" s="928"/>
      <c r="MIN8" s="928"/>
      <c r="MIO8" s="928"/>
      <c r="MIP8" s="928"/>
      <c r="MIQ8" s="928"/>
      <c r="MIR8" s="928"/>
      <c r="MIS8" s="928"/>
      <c r="MIT8" s="928"/>
      <c r="MIU8" s="928"/>
      <c r="MIV8" s="928"/>
      <c r="MIW8" s="928"/>
      <c r="MIX8" s="928"/>
      <c r="MIY8" s="928"/>
      <c r="MIZ8" s="928"/>
      <c r="MJA8" s="928"/>
      <c r="MJB8" s="928"/>
      <c r="MJC8" s="928"/>
      <c r="MJD8" s="928"/>
      <c r="MJE8" s="928"/>
      <c r="MJF8" s="928"/>
      <c r="MJG8" s="928"/>
      <c r="MJH8" s="928"/>
      <c r="MJI8" s="928"/>
      <c r="MJJ8" s="928"/>
      <c r="MJK8" s="928"/>
      <c r="MJL8" s="928"/>
      <c r="MJM8" s="928"/>
      <c r="MJN8" s="928"/>
      <c r="MJO8" s="928"/>
      <c r="MJP8" s="928"/>
      <c r="MJQ8" s="928"/>
      <c r="MJR8" s="928"/>
      <c r="MJS8" s="928"/>
      <c r="MJT8" s="928"/>
      <c r="MJU8" s="928"/>
      <c r="MJV8" s="928"/>
      <c r="MJW8" s="928"/>
      <c r="MJX8" s="928"/>
      <c r="MJY8" s="928"/>
      <c r="MJZ8" s="928"/>
      <c r="MKA8" s="928"/>
      <c r="MKB8" s="928"/>
      <c r="MKC8" s="928"/>
      <c r="MKD8" s="928"/>
      <c r="MKE8" s="928"/>
      <c r="MKF8" s="928"/>
      <c r="MKG8" s="928"/>
      <c r="MKH8" s="928"/>
      <c r="MKI8" s="928"/>
      <c r="MKJ8" s="928"/>
      <c r="MKK8" s="928"/>
      <c r="MKL8" s="928"/>
      <c r="MKM8" s="928"/>
      <c r="MKN8" s="928"/>
      <c r="MKO8" s="928"/>
      <c r="MKP8" s="928"/>
      <c r="MKQ8" s="928"/>
      <c r="MKR8" s="928"/>
      <c r="MKS8" s="928"/>
      <c r="MKT8" s="928"/>
      <c r="MKU8" s="928"/>
      <c r="MKV8" s="928"/>
      <c r="MKW8" s="928"/>
      <c r="MKX8" s="928"/>
      <c r="MKY8" s="928"/>
      <c r="MKZ8" s="928"/>
      <c r="MLA8" s="928"/>
      <c r="MLB8" s="928"/>
      <c r="MLC8" s="928"/>
      <c r="MLD8" s="928"/>
      <c r="MLE8" s="928"/>
      <c r="MLF8" s="928"/>
      <c r="MLG8" s="928"/>
      <c r="MLH8" s="928"/>
      <c r="MLI8" s="928"/>
      <c r="MLJ8" s="928"/>
      <c r="MLK8" s="928"/>
      <c r="MLL8" s="928"/>
      <c r="MLM8" s="928"/>
      <c r="MLN8" s="928"/>
      <c r="MLO8" s="928"/>
      <c r="MLP8" s="928"/>
      <c r="MLQ8" s="928"/>
      <c r="MLR8" s="928"/>
      <c r="MLS8" s="928"/>
      <c r="MLT8" s="928"/>
      <c r="MLU8" s="928"/>
      <c r="MLV8" s="928"/>
      <c r="MLW8" s="928"/>
      <c r="MLX8" s="928"/>
      <c r="MLY8" s="928"/>
      <c r="MLZ8" s="928"/>
      <c r="MMA8" s="928"/>
      <c r="MMB8" s="928"/>
      <c r="MMC8" s="928"/>
      <c r="MMD8" s="928"/>
      <c r="MME8" s="928"/>
      <c r="MMF8" s="928"/>
      <c r="MMG8" s="928"/>
      <c r="MMH8" s="928"/>
      <c r="MMI8" s="928"/>
      <c r="MMJ8" s="928"/>
      <c r="MMK8" s="928"/>
      <c r="MML8" s="928"/>
      <c r="MMM8" s="928"/>
      <c r="MMN8" s="928"/>
      <c r="MMO8" s="928"/>
      <c r="MMP8" s="928"/>
      <c r="MMQ8" s="928"/>
      <c r="MMR8" s="928"/>
      <c r="MMS8" s="928"/>
      <c r="MMT8" s="928"/>
      <c r="MMU8" s="928"/>
      <c r="MMV8" s="928"/>
      <c r="MMW8" s="928"/>
      <c r="MMX8" s="928"/>
      <c r="MMY8" s="928"/>
      <c r="MMZ8" s="928"/>
      <c r="MNA8" s="928"/>
      <c r="MNB8" s="928"/>
      <c r="MNC8" s="928"/>
      <c r="MND8" s="928"/>
      <c r="MNE8" s="928"/>
      <c r="MNF8" s="928"/>
      <c r="MNG8" s="928"/>
      <c r="MNH8" s="928"/>
      <c r="MNI8" s="928"/>
      <c r="MNJ8" s="928"/>
      <c r="MNK8" s="928"/>
      <c r="MNL8" s="928"/>
      <c r="MNM8" s="928"/>
      <c r="MNN8" s="928"/>
      <c r="MNO8" s="928"/>
      <c r="MNP8" s="928"/>
      <c r="MNQ8" s="928"/>
      <c r="MNR8" s="928"/>
      <c r="MNS8" s="928"/>
      <c r="MNT8" s="928"/>
      <c r="MNU8" s="928"/>
      <c r="MNV8" s="928"/>
      <c r="MNW8" s="928"/>
      <c r="MNX8" s="928"/>
      <c r="MNY8" s="928"/>
      <c r="MNZ8" s="928"/>
      <c r="MOA8" s="928"/>
      <c r="MOB8" s="928"/>
      <c r="MOC8" s="928"/>
      <c r="MOD8" s="928"/>
      <c r="MOE8" s="928"/>
      <c r="MOF8" s="928"/>
      <c r="MOG8" s="928"/>
      <c r="MOH8" s="928"/>
      <c r="MOI8" s="928"/>
      <c r="MOJ8" s="928"/>
      <c r="MOK8" s="928"/>
      <c r="MOL8" s="928"/>
      <c r="MOM8" s="928"/>
      <c r="MON8" s="928"/>
      <c r="MOO8" s="928"/>
      <c r="MOP8" s="928"/>
      <c r="MOQ8" s="928"/>
      <c r="MOR8" s="928"/>
      <c r="MOS8" s="928"/>
      <c r="MOT8" s="928"/>
      <c r="MOU8" s="928"/>
      <c r="MOV8" s="928"/>
      <c r="MOW8" s="928"/>
      <c r="MOX8" s="928"/>
      <c r="MOY8" s="928"/>
      <c r="MOZ8" s="928"/>
      <c r="MPA8" s="928"/>
      <c r="MPB8" s="928"/>
      <c r="MPC8" s="928"/>
      <c r="MPD8" s="928"/>
      <c r="MPE8" s="928"/>
      <c r="MPF8" s="928"/>
      <c r="MPG8" s="928"/>
      <c r="MPH8" s="928"/>
      <c r="MPI8" s="928"/>
      <c r="MPJ8" s="928"/>
      <c r="MPK8" s="928"/>
      <c r="MPL8" s="928"/>
      <c r="MPM8" s="928"/>
      <c r="MPN8" s="928"/>
      <c r="MPO8" s="928"/>
      <c r="MPP8" s="928"/>
      <c r="MPQ8" s="928"/>
      <c r="MPR8" s="928"/>
      <c r="MPS8" s="928"/>
      <c r="MPT8" s="928"/>
      <c r="MPU8" s="928"/>
      <c r="MPV8" s="928"/>
      <c r="MPW8" s="928"/>
      <c r="MPX8" s="928"/>
      <c r="MPY8" s="928"/>
      <c r="MPZ8" s="928"/>
      <c r="MQA8" s="928"/>
      <c r="MQB8" s="928"/>
      <c r="MQC8" s="928"/>
      <c r="MQD8" s="928"/>
      <c r="MQE8" s="928"/>
      <c r="MQF8" s="928"/>
      <c r="MQG8" s="928"/>
      <c r="MQH8" s="928"/>
      <c r="MQI8" s="928"/>
      <c r="MQJ8" s="928"/>
      <c r="MQK8" s="928"/>
      <c r="MQL8" s="928"/>
      <c r="MQM8" s="928"/>
      <c r="MQN8" s="928"/>
      <c r="MQO8" s="928"/>
      <c r="MQP8" s="928"/>
      <c r="MQQ8" s="928"/>
      <c r="MQR8" s="928"/>
      <c r="MQS8" s="928"/>
      <c r="MQT8" s="928"/>
      <c r="MQU8" s="928"/>
      <c r="MQV8" s="928"/>
      <c r="MQW8" s="928"/>
      <c r="MQX8" s="928"/>
      <c r="MQY8" s="928"/>
      <c r="MQZ8" s="928"/>
      <c r="MRA8" s="928"/>
      <c r="MRB8" s="928"/>
      <c r="MRC8" s="928"/>
      <c r="MRD8" s="928"/>
      <c r="MRE8" s="928"/>
      <c r="MRF8" s="928"/>
      <c r="MRG8" s="928"/>
      <c r="MRH8" s="928"/>
      <c r="MRI8" s="928"/>
      <c r="MRJ8" s="928"/>
      <c r="MRK8" s="928"/>
      <c r="MRL8" s="928"/>
      <c r="MRM8" s="928"/>
      <c r="MRN8" s="928"/>
      <c r="MRO8" s="928"/>
      <c r="MRP8" s="928"/>
      <c r="MRQ8" s="928"/>
      <c r="MRR8" s="928"/>
      <c r="MRS8" s="928"/>
      <c r="MRT8" s="928"/>
      <c r="MRU8" s="928"/>
      <c r="MRV8" s="928"/>
      <c r="MRW8" s="928"/>
      <c r="MRX8" s="928"/>
      <c r="MRY8" s="928"/>
      <c r="MRZ8" s="928"/>
      <c r="MSA8" s="928"/>
      <c r="MSB8" s="928"/>
      <c r="MSC8" s="928"/>
      <c r="MSD8" s="928"/>
      <c r="MSE8" s="928"/>
      <c r="MSF8" s="928"/>
      <c r="MSG8" s="928"/>
      <c r="MSH8" s="928"/>
      <c r="MSI8" s="928"/>
      <c r="MSJ8" s="928"/>
      <c r="MSK8" s="928"/>
      <c r="MSL8" s="928"/>
      <c r="MSM8" s="928"/>
      <c r="MSN8" s="928"/>
      <c r="MSO8" s="928"/>
      <c r="MSP8" s="928"/>
      <c r="MSQ8" s="928"/>
      <c r="MSR8" s="928"/>
      <c r="MSS8" s="928"/>
      <c r="MST8" s="928"/>
      <c r="MSU8" s="928"/>
      <c r="MSV8" s="928"/>
      <c r="MSW8" s="928"/>
      <c r="MSX8" s="928"/>
      <c r="MSY8" s="928"/>
      <c r="MSZ8" s="928"/>
      <c r="MTA8" s="928"/>
      <c r="MTB8" s="928"/>
      <c r="MTC8" s="928"/>
      <c r="MTD8" s="928"/>
      <c r="MTE8" s="928"/>
      <c r="MTF8" s="928"/>
      <c r="MTG8" s="928"/>
      <c r="MTH8" s="928"/>
      <c r="MTI8" s="928"/>
      <c r="MTJ8" s="928"/>
      <c r="MTK8" s="928"/>
      <c r="MTL8" s="928"/>
      <c r="MTM8" s="928"/>
      <c r="MTN8" s="928"/>
      <c r="MTO8" s="928"/>
      <c r="MTP8" s="928"/>
      <c r="MTQ8" s="928"/>
      <c r="MTR8" s="928"/>
      <c r="MTS8" s="928"/>
      <c r="MTT8" s="928"/>
      <c r="MTU8" s="928"/>
      <c r="MTV8" s="928"/>
      <c r="MTW8" s="928"/>
      <c r="MTX8" s="928"/>
      <c r="MTY8" s="928"/>
      <c r="MTZ8" s="928"/>
      <c r="MUA8" s="928"/>
      <c r="MUB8" s="928"/>
      <c r="MUC8" s="928"/>
      <c r="MUD8" s="928"/>
      <c r="MUE8" s="928"/>
      <c r="MUF8" s="928"/>
      <c r="MUG8" s="928"/>
      <c r="MUH8" s="928"/>
      <c r="MUI8" s="928"/>
      <c r="MUJ8" s="928"/>
      <c r="MUK8" s="928"/>
      <c r="MUL8" s="928"/>
      <c r="MUM8" s="928"/>
      <c r="MUN8" s="928"/>
      <c r="MUO8" s="928"/>
      <c r="MUP8" s="928"/>
      <c r="MUQ8" s="928"/>
      <c r="MUR8" s="928"/>
      <c r="MUS8" s="928"/>
      <c r="MUT8" s="928"/>
      <c r="MUU8" s="928"/>
      <c r="MUV8" s="928"/>
      <c r="MUW8" s="928"/>
      <c r="MUX8" s="928"/>
      <c r="MUY8" s="928"/>
      <c r="MUZ8" s="928"/>
      <c r="MVA8" s="928"/>
      <c r="MVB8" s="928"/>
      <c r="MVC8" s="928"/>
      <c r="MVD8" s="928"/>
      <c r="MVE8" s="928"/>
      <c r="MVF8" s="928"/>
      <c r="MVG8" s="928"/>
      <c r="MVH8" s="928"/>
      <c r="MVI8" s="928"/>
      <c r="MVJ8" s="928"/>
      <c r="MVK8" s="928"/>
      <c r="MVL8" s="928"/>
      <c r="MVM8" s="928"/>
      <c r="MVN8" s="928"/>
      <c r="MVO8" s="928"/>
      <c r="MVP8" s="928"/>
      <c r="MVQ8" s="928"/>
      <c r="MVR8" s="928"/>
      <c r="MVS8" s="928"/>
      <c r="MVT8" s="928"/>
      <c r="MVU8" s="928"/>
      <c r="MVV8" s="928"/>
      <c r="MVW8" s="928"/>
      <c r="MVX8" s="928"/>
      <c r="MVY8" s="928"/>
      <c r="MVZ8" s="928"/>
      <c r="MWA8" s="928"/>
      <c r="MWB8" s="928"/>
      <c r="MWC8" s="928"/>
      <c r="MWD8" s="928"/>
      <c r="MWE8" s="928"/>
      <c r="MWF8" s="928"/>
      <c r="MWG8" s="928"/>
      <c r="MWH8" s="928"/>
      <c r="MWI8" s="928"/>
      <c r="MWJ8" s="928"/>
      <c r="MWK8" s="928"/>
      <c r="MWL8" s="928"/>
      <c r="MWM8" s="928"/>
      <c r="MWN8" s="928"/>
      <c r="MWO8" s="928"/>
      <c r="MWP8" s="928"/>
      <c r="MWQ8" s="928"/>
      <c r="MWR8" s="928"/>
      <c r="MWS8" s="928"/>
      <c r="MWT8" s="928"/>
      <c r="MWU8" s="928"/>
      <c r="MWV8" s="928"/>
      <c r="MWW8" s="928"/>
      <c r="MWX8" s="928"/>
      <c r="MWY8" s="928"/>
      <c r="MWZ8" s="928"/>
      <c r="MXA8" s="928"/>
      <c r="MXB8" s="928"/>
      <c r="MXC8" s="928"/>
      <c r="MXD8" s="928"/>
      <c r="MXE8" s="928"/>
      <c r="MXF8" s="928"/>
      <c r="MXG8" s="928"/>
      <c r="MXH8" s="928"/>
      <c r="MXI8" s="928"/>
      <c r="MXJ8" s="928"/>
      <c r="MXK8" s="928"/>
      <c r="MXL8" s="928"/>
      <c r="MXM8" s="928"/>
      <c r="MXN8" s="928"/>
      <c r="MXO8" s="928"/>
      <c r="MXP8" s="928"/>
      <c r="MXQ8" s="928"/>
      <c r="MXR8" s="928"/>
      <c r="MXS8" s="928"/>
      <c r="MXT8" s="928"/>
      <c r="MXU8" s="928"/>
      <c r="MXV8" s="928"/>
      <c r="MXW8" s="928"/>
      <c r="MXX8" s="928"/>
      <c r="MXY8" s="928"/>
      <c r="MXZ8" s="928"/>
      <c r="MYA8" s="928"/>
      <c r="MYB8" s="928"/>
      <c r="MYC8" s="928"/>
      <c r="MYD8" s="928"/>
      <c r="MYE8" s="928"/>
      <c r="MYF8" s="928"/>
      <c r="MYG8" s="928"/>
      <c r="MYH8" s="928"/>
      <c r="MYI8" s="928"/>
      <c r="MYJ8" s="928"/>
      <c r="MYK8" s="928"/>
      <c r="MYL8" s="928"/>
      <c r="MYM8" s="928"/>
      <c r="MYN8" s="928"/>
      <c r="MYO8" s="928"/>
      <c r="MYP8" s="928"/>
      <c r="MYQ8" s="928"/>
      <c r="MYR8" s="928"/>
      <c r="MYS8" s="928"/>
      <c r="MYT8" s="928"/>
      <c r="MYU8" s="928"/>
      <c r="MYV8" s="928"/>
      <c r="MYW8" s="928"/>
      <c r="MYX8" s="928"/>
      <c r="MYY8" s="928"/>
      <c r="MYZ8" s="928"/>
      <c r="MZA8" s="928"/>
      <c r="MZB8" s="928"/>
      <c r="MZC8" s="928"/>
      <c r="MZD8" s="928"/>
      <c r="MZE8" s="928"/>
      <c r="MZF8" s="928"/>
      <c r="MZG8" s="928"/>
      <c r="MZH8" s="928"/>
      <c r="MZI8" s="928"/>
      <c r="MZJ8" s="928"/>
      <c r="MZK8" s="928"/>
      <c r="MZL8" s="928"/>
      <c r="MZM8" s="928"/>
      <c r="MZN8" s="928"/>
      <c r="MZO8" s="928"/>
      <c r="MZP8" s="928"/>
      <c r="MZQ8" s="928"/>
      <c r="MZR8" s="928"/>
      <c r="MZS8" s="928"/>
      <c r="MZT8" s="928"/>
      <c r="MZU8" s="928"/>
      <c r="MZV8" s="928"/>
      <c r="MZW8" s="928"/>
      <c r="MZX8" s="928"/>
      <c r="MZY8" s="928"/>
      <c r="MZZ8" s="928"/>
      <c r="NAA8" s="928"/>
      <c r="NAB8" s="928"/>
      <c r="NAC8" s="928"/>
      <c r="NAD8" s="928"/>
      <c r="NAE8" s="928"/>
      <c r="NAF8" s="928"/>
      <c r="NAG8" s="928"/>
      <c r="NAH8" s="928"/>
      <c r="NAI8" s="928"/>
      <c r="NAJ8" s="928"/>
      <c r="NAK8" s="928"/>
      <c r="NAL8" s="928"/>
      <c r="NAM8" s="928"/>
      <c r="NAN8" s="928"/>
      <c r="NAO8" s="928"/>
      <c r="NAP8" s="928"/>
      <c r="NAQ8" s="928"/>
      <c r="NAR8" s="928"/>
      <c r="NAS8" s="928"/>
      <c r="NAT8" s="928"/>
      <c r="NAU8" s="928"/>
      <c r="NAV8" s="928"/>
      <c r="NAW8" s="928"/>
      <c r="NAX8" s="928"/>
      <c r="NAY8" s="928"/>
      <c r="NAZ8" s="928"/>
      <c r="NBA8" s="928"/>
      <c r="NBB8" s="928"/>
      <c r="NBC8" s="928"/>
      <c r="NBD8" s="928"/>
      <c r="NBE8" s="928"/>
      <c r="NBF8" s="928"/>
      <c r="NBG8" s="928"/>
      <c r="NBH8" s="928"/>
      <c r="NBI8" s="928"/>
      <c r="NBJ8" s="928"/>
      <c r="NBK8" s="928"/>
      <c r="NBL8" s="928"/>
      <c r="NBM8" s="928"/>
      <c r="NBN8" s="928"/>
      <c r="NBO8" s="928"/>
      <c r="NBP8" s="928"/>
      <c r="NBQ8" s="928"/>
      <c r="NBR8" s="928"/>
      <c r="NBS8" s="928"/>
      <c r="NBT8" s="928"/>
      <c r="NBU8" s="928"/>
      <c r="NBV8" s="928"/>
      <c r="NBW8" s="928"/>
      <c r="NBX8" s="928"/>
      <c r="NBY8" s="928"/>
      <c r="NBZ8" s="928"/>
      <c r="NCA8" s="928"/>
      <c r="NCB8" s="928"/>
      <c r="NCC8" s="928"/>
      <c r="NCD8" s="928"/>
      <c r="NCE8" s="928"/>
      <c r="NCF8" s="928"/>
      <c r="NCG8" s="928"/>
      <c r="NCH8" s="928"/>
      <c r="NCI8" s="928"/>
      <c r="NCJ8" s="928"/>
      <c r="NCK8" s="928"/>
      <c r="NCL8" s="928"/>
      <c r="NCM8" s="928"/>
      <c r="NCN8" s="928"/>
      <c r="NCO8" s="928"/>
      <c r="NCP8" s="928"/>
      <c r="NCQ8" s="928"/>
      <c r="NCR8" s="928"/>
      <c r="NCS8" s="928"/>
      <c r="NCT8" s="928"/>
      <c r="NCU8" s="928"/>
      <c r="NCV8" s="928"/>
      <c r="NCW8" s="928"/>
      <c r="NCX8" s="928"/>
      <c r="NCY8" s="928"/>
      <c r="NCZ8" s="928"/>
      <c r="NDA8" s="928"/>
      <c r="NDB8" s="928"/>
      <c r="NDC8" s="928"/>
      <c r="NDD8" s="928"/>
      <c r="NDE8" s="928"/>
      <c r="NDF8" s="928"/>
      <c r="NDG8" s="928"/>
      <c r="NDH8" s="928"/>
      <c r="NDI8" s="928"/>
      <c r="NDJ8" s="928"/>
      <c r="NDK8" s="928"/>
      <c r="NDL8" s="928"/>
      <c r="NDM8" s="928"/>
      <c r="NDN8" s="928"/>
      <c r="NDO8" s="928"/>
      <c r="NDP8" s="928"/>
      <c r="NDQ8" s="928"/>
      <c r="NDR8" s="928"/>
      <c r="NDS8" s="928"/>
      <c r="NDT8" s="928"/>
      <c r="NDU8" s="928"/>
      <c r="NDV8" s="928"/>
      <c r="NDW8" s="928"/>
      <c r="NDX8" s="928"/>
      <c r="NDY8" s="928"/>
      <c r="NDZ8" s="928"/>
      <c r="NEA8" s="928"/>
      <c r="NEB8" s="928"/>
      <c r="NEC8" s="928"/>
      <c r="NED8" s="928"/>
      <c r="NEE8" s="928"/>
      <c r="NEF8" s="928"/>
      <c r="NEG8" s="928"/>
      <c r="NEH8" s="928"/>
      <c r="NEI8" s="928"/>
      <c r="NEJ8" s="928"/>
      <c r="NEK8" s="928"/>
      <c r="NEL8" s="928"/>
      <c r="NEM8" s="928"/>
      <c r="NEN8" s="928"/>
      <c r="NEO8" s="928"/>
      <c r="NEP8" s="928"/>
      <c r="NEQ8" s="928"/>
      <c r="NER8" s="928"/>
      <c r="NES8" s="928"/>
      <c r="NET8" s="928"/>
      <c r="NEU8" s="928"/>
      <c r="NEV8" s="928"/>
      <c r="NEW8" s="928"/>
      <c r="NEX8" s="928"/>
      <c r="NEY8" s="928"/>
      <c r="NEZ8" s="928"/>
      <c r="NFA8" s="928"/>
      <c r="NFB8" s="928"/>
      <c r="NFC8" s="928"/>
      <c r="NFD8" s="928"/>
      <c r="NFE8" s="928"/>
      <c r="NFF8" s="928"/>
      <c r="NFG8" s="928"/>
      <c r="NFH8" s="928"/>
      <c r="NFI8" s="928"/>
      <c r="NFJ8" s="928"/>
      <c r="NFK8" s="928"/>
      <c r="NFL8" s="928"/>
      <c r="NFM8" s="928"/>
      <c r="NFN8" s="928"/>
      <c r="NFO8" s="928"/>
      <c r="NFP8" s="928"/>
      <c r="NFQ8" s="928"/>
      <c r="NFR8" s="928"/>
      <c r="NFS8" s="928"/>
      <c r="NFT8" s="928"/>
      <c r="NFU8" s="928"/>
      <c r="NFV8" s="928"/>
      <c r="NFW8" s="928"/>
      <c r="NFX8" s="928"/>
      <c r="NFY8" s="928"/>
      <c r="NFZ8" s="928"/>
      <c r="NGA8" s="928"/>
      <c r="NGB8" s="928"/>
      <c r="NGC8" s="928"/>
      <c r="NGD8" s="928"/>
      <c r="NGE8" s="928"/>
      <c r="NGF8" s="928"/>
      <c r="NGG8" s="928"/>
      <c r="NGH8" s="928"/>
      <c r="NGI8" s="928"/>
      <c r="NGJ8" s="928"/>
      <c r="NGK8" s="928"/>
      <c r="NGL8" s="928"/>
      <c r="NGM8" s="928"/>
      <c r="NGN8" s="928"/>
      <c r="NGO8" s="928"/>
      <c r="NGP8" s="928"/>
      <c r="NGQ8" s="928"/>
      <c r="NGR8" s="928"/>
      <c r="NGS8" s="928"/>
      <c r="NGT8" s="928"/>
      <c r="NGU8" s="928"/>
      <c r="NGV8" s="928"/>
      <c r="NGW8" s="928"/>
      <c r="NGX8" s="928"/>
      <c r="NGY8" s="928"/>
      <c r="NGZ8" s="928"/>
      <c r="NHA8" s="928"/>
      <c r="NHB8" s="928"/>
      <c r="NHC8" s="928"/>
      <c r="NHD8" s="928"/>
      <c r="NHE8" s="928"/>
      <c r="NHF8" s="928"/>
      <c r="NHG8" s="928"/>
      <c r="NHH8" s="928"/>
      <c r="NHI8" s="928"/>
      <c r="NHJ8" s="928"/>
      <c r="NHK8" s="928"/>
      <c r="NHL8" s="928"/>
      <c r="NHM8" s="928"/>
      <c r="NHN8" s="928"/>
      <c r="NHO8" s="928"/>
      <c r="NHP8" s="928"/>
      <c r="NHQ8" s="928"/>
      <c r="NHR8" s="928"/>
      <c r="NHS8" s="928"/>
      <c r="NHT8" s="928"/>
      <c r="NHU8" s="928"/>
      <c r="NHV8" s="928"/>
      <c r="NHW8" s="928"/>
      <c r="NHX8" s="928"/>
      <c r="NHY8" s="928"/>
      <c r="NHZ8" s="928"/>
      <c r="NIA8" s="928"/>
      <c r="NIB8" s="928"/>
      <c r="NIC8" s="928"/>
      <c r="NID8" s="928"/>
      <c r="NIE8" s="928"/>
      <c r="NIF8" s="928"/>
      <c r="NIG8" s="928"/>
      <c r="NIH8" s="928"/>
      <c r="NII8" s="928"/>
      <c r="NIJ8" s="928"/>
      <c r="NIK8" s="928"/>
      <c r="NIL8" s="928"/>
      <c r="NIM8" s="928"/>
      <c r="NIN8" s="928"/>
      <c r="NIO8" s="928"/>
      <c r="NIP8" s="928"/>
      <c r="NIQ8" s="928"/>
      <c r="NIR8" s="928"/>
      <c r="NIS8" s="928"/>
      <c r="NIT8" s="928"/>
      <c r="NIU8" s="928"/>
      <c r="NIV8" s="928"/>
      <c r="NIW8" s="928"/>
      <c r="NIX8" s="928"/>
      <c r="NIY8" s="928"/>
      <c r="NIZ8" s="928"/>
      <c r="NJA8" s="928"/>
      <c r="NJB8" s="928"/>
      <c r="NJC8" s="928"/>
      <c r="NJD8" s="928"/>
      <c r="NJE8" s="928"/>
      <c r="NJF8" s="928"/>
      <c r="NJG8" s="928"/>
      <c r="NJH8" s="928"/>
      <c r="NJI8" s="928"/>
      <c r="NJJ8" s="928"/>
      <c r="NJK8" s="928"/>
      <c r="NJL8" s="928"/>
      <c r="NJM8" s="928"/>
      <c r="NJN8" s="928"/>
      <c r="NJO8" s="928"/>
      <c r="NJP8" s="928"/>
      <c r="NJQ8" s="928"/>
      <c r="NJR8" s="928"/>
      <c r="NJS8" s="928"/>
      <c r="NJT8" s="928"/>
      <c r="NJU8" s="928"/>
      <c r="NJV8" s="928"/>
      <c r="NJW8" s="928"/>
      <c r="NJX8" s="928"/>
      <c r="NJY8" s="928"/>
      <c r="NJZ8" s="928"/>
      <c r="NKA8" s="928"/>
      <c r="NKB8" s="928"/>
      <c r="NKC8" s="928"/>
      <c r="NKD8" s="928"/>
      <c r="NKE8" s="928"/>
      <c r="NKF8" s="928"/>
      <c r="NKG8" s="928"/>
      <c r="NKH8" s="928"/>
      <c r="NKI8" s="928"/>
      <c r="NKJ8" s="928"/>
      <c r="NKK8" s="928"/>
      <c r="NKL8" s="928"/>
      <c r="NKM8" s="928"/>
      <c r="NKN8" s="928"/>
      <c r="NKO8" s="928"/>
      <c r="NKP8" s="928"/>
      <c r="NKQ8" s="928"/>
      <c r="NKR8" s="928"/>
      <c r="NKS8" s="928"/>
      <c r="NKT8" s="928"/>
      <c r="NKU8" s="928"/>
      <c r="NKV8" s="928"/>
      <c r="NKW8" s="928"/>
      <c r="NKX8" s="928"/>
      <c r="NKY8" s="928"/>
      <c r="NKZ8" s="928"/>
      <c r="NLA8" s="928"/>
      <c r="NLB8" s="928"/>
      <c r="NLC8" s="928"/>
      <c r="NLD8" s="928"/>
      <c r="NLE8" s="928"/>
      <c r="NLF8" s="928"/>
      <c r="NLG8" s="928"/>
      <c r="NLH8" s="928"/>
      <c r="NLI8" s="928"/>
      <c r="NLJ8" s="928"/>
      <c r="NLK8" s="928"/>
      <c r="NLL8" s="928"/>
      <c r="NLM8" s="928"/>
      <c r="NLN8" s="928"/>
      <c r="NLO8" s="928"/>
      <c r="NLP8" s="928"/>
      <c r="NLQ8" s="928"/>
      <c r="NLR8" s="928"/>
      <c r="NLS8" s="928"/>
      <c r="NLT8" s="928"/>
      <c r="NLU8" s="928"/>
      <c r="NLV8" s="928"/>
      <c r="NLW8" s="928"/>
      <c r="NLX8" s="928"/>
      <c r="NLY8" s="928"/>
      <c r="NLZ8" s="928"/>
      <c r="NMA8" s="928"/>
      <c r="NMB8" s="928"/>
      <c r="NMC8" s="928"/>
      <c r="NMD8" s="928"/>
      <c r="NME8" s="928"/>
      <c r="NMF8" s="928"/>
      <c r="NMG8" s="928"/>
      <c r="NMH8" s="928"/>
      <c r="NMI8" s="928"/>
      <c r="NMJ8" s="928"/>
      <c r="NMK8" s="928"/>
      <c r="NML8" s="928"/>
      <c r="NMM8" s="928"/>
      <c r="NMN8" s="928"/>
      <c r="NMO8" s="928"/>
      <c r="NMP8" s="928"/>
      <c r="NMQ8" s="928"/>
      <c r="NMR8" s="928"/>
      <c r="NMS8" s="928"/>
      <c r="NMT8" s="928"/>
      <c r="NMU8" s="928"/>
      <c r="NMV8" s="928"/>
      <c r="NMW8" s="928"/>
      <c r="NMX8" s="928"/>
      <c r="NMY8" s="928"/>
      <c r="NMZ8" s="928"/>
      <c r="NNA8" s="928"/>
      <c r="NNB8" s="928"/>
      <c r="NNC8" s="928"/>
      <c r="NND8" s="928"/>
      <c r="NNE8" s="928"/>
      <c r="NNF8" s="928"/>
      <c r="NNG8" s="928"/>
      <c r="NNH8" s="928"/>
      <c r="NNI8" s="928"/>
      <c r="NNJ8" s="928"/>
      <c r="NNK8" s="928"/>
      <c r="NNL8" s="928"/>
      <c r="NNM8" s="928"/>
      <c r="NNN8" s="928"/>
      <c r="NNO8" s="928"/>
      <c r="NNP8" s="928"/>
      <c r="NNQ8" s="928"/>
      <c r="NNR8" s="928"/>
      <c r="NNS8" s="928"/>
      <c r="NNT8" s="928"/>
      <c r="NNU8" s="928"/>
      <c r="NNV8" s="928"/>
      <c r="NNW8" s="928"/>
      <c r="NNX8" s="928"/>
      <c r="NNY8" s="928"/>
      <c r="NNZ8" s="928"/>
      <c r="NOA8" s="928"/>
      <c r="NOB8" s="928"/>
      <c r="NOC8" s="928"/>
      <c r="NOD8" s="928"/>
      <c r="NOE8" s="928"/>
      <c r="NOF8" s="928"/>
      <c r="NOG8" s="928"/>
      <c r="NOH8" s="928"/>
      <c r="NOI8" s="928"/>
      <c r="NOJ8" s="928"/>
      <c r="NOK8" s="928"/>
      <c r="NOL8" s="928"/>
      <c r="NOM8" s="928"/>
      <c r="NON8" s="928"/>
      <c r="NOO8" s="928"/>
      <c r="NOP8" s="928"/>
      <c r="NOQ8" s="928"/>
      <c r="NOR8" s="928"/>
      <c r="NOS8" s="928"/>
      <c r="NOT8" s="928"/>
      <c r="NOU8" s="928"/>
      <c r="NOV8" s="928"/>
      <c r="NOW8" s="928"/>
      <c r="NOX8" s="928"/>
      <c r="NOY8" s="928"/>
      <c r="NOZ8" s="928"/>
      <c r="NPA8" s="928"/>
      <c r="NPB8" s="928"/>
      <c r="NPC8" s="928"/>
      <c r="NPD8" s="928"/>
      <c r="NPE8" s="928"/>
      <c r="NPF8" s="928"/>
      <c r="NPG8" s="928"/>
      <c r="NPH8" s="928"/>
      <c r="NPI8" s="928"/>
      <c r="NPJ8" s="928"/>
      <c r="NPK8" s="928"/>
      <c r="NPL8" s="928"/>
      <c r="NPM8" s="928"/>
      <c r="NPN8" s="928"/>
      <c r="NPO8" s="928"/>
      <c r="NPP8" s="928"/>
      <c r="NPQ8" s="928"/>
      <c r="NPR8" s="928"/>
      <c r="NPS8" s="928"/>
      <c r="NPT8" s="928"/>
      <c r="NPU8" s="928"/>
      <c r="NPV8" s="928"/>
      <c r="NPW8" s="928"/>
      <c r="NPX8" s="928"/>
      <c r="NPY8" s="928"/>
      <c r="NPZ8" s="928"/>
      <c r="NQA8" s="928"/>
      <c r="NQB8" s="928"/>
      <c r="NQC8" s="928"/>
      <c r="NQD8" s="928"/>
      <c r="NQE8" s="928"/>
      <c r="NQF8" s="928"/>
      <c r="NQG8" s="928"/>
      <c r="NQH8" s="928"/>
      <c r="NQI8" s="928"/>
      <c r="NQJ8" s="928"/>
      <c r="NQK8" s="928"/>
      <c r="NQL8" s="928"/>
      <c r="NQM8" s="928"/>
      <c r="NQN8" s="928"/>
      <c r="NQO8" s="928"/>
      <c r="NQP8" s="928"/>
      <c r="NQQ8" s="928"/>
      <c r="NQR8" s="928"/>
      <c r="NQS8" s="928"/>
      <c r="NQT8" s="928"/>
      <c r="NQU8" s="928"/>
      <c r="NQV8" s="928"/>
      <c r="NQW8" s="928"/>
      <c r="NQX8" s="928"/>
      <c r="NQY8" s="928"/>
      <c r="NQZ8" s="928"/>
      <c r="NRA8" s="928"/>
      <c r="NRB8" s="928"/>
      <c r="NRC8" s="928"/>
      <c r="NRD8" s="928"/>
      <c r="NRE8" s="928"/>
      <c r="NRF8" s="928"/>
      <c r="NRG8" s="928"/>
      <c r="NRH8" s="928"/>
      <c r="NRI8" s="928"/>
      <c r="NRJ8" s="928"/>
      <c r="NRK8" s="928"/>
      <c r="NRL8" s="928"/>
      <c r="NRM8" s="928"/>
      <c r="NRN8" s="928"/>
      <c r="NRO8" s="928"/>
      <c r="NRP8" s="928"/>
      <c r="NRQ8" s="928"/>
      <c r="NRR8" s="928"/>
      <c r="NRS8" s="928"/>
      <c r="NRT8" s="928"/>
      <c r="NRU8" s="928"/>
      <c r="NRV8" s="928"/>
      <c r="NRW8" s="928"/>
      <c r="NRX8" s="928"/>
      <c r="NRY8" s="928"/>
      <c r="NRZ8" s="928"/>
      <c r="NSA8" s="928"/>
      <c r="NSB8" s="928"/>
      <c r="NSC8" s="928"/>
      <c r="NSD8" s="928"/>
      <c r="NSE8" s="928"/>
      <c r="NSF8" s="928"/>
      <c r="NSG8" s="928"/>
      <c r="NSH8" s="928"/>
      <c r="NSI8" s="928"/>
      <c r="NSJ8" s="928"/>
      <c r="NSK8" s="928"/>
      <c r="NSL8" s="928"/>
      <c r="NSM8" s="928"/>
      <c r="NSN8" s="928"/>
      <c r="NSO8" s="928"/>
      <c r="NSP8" s="928"/>
      <c r="NSQ8" s="928"/>
      <c r="NSR8" s="928"/>
      <c r="NSS8" s="928"/>
      <c r="NST8" s="928"/>
      <c r="NSU8" s="928"/>
      <c r="NSV8" s="928"/>
      <c r="NSW8" s="928"/>
      <c r="NSX8" s="928"/>
      <c r="NSY8" s="928"/>
      <c r="NSZ8" s="928"/>
      <c r="NTA8" s="928"/>
      <c r="NTB8" s="928"/>
      <c r="NTC8" s="928"/>
      <c r="NTD8" s="928"/>
      <c r="NTE8" s="928"/>
      <c r="NTF8" s="928"/>
      <c r="NTG8" s="928"/>
      <c r="NTH8" s="928"/>
      <c r="NTI8" s="928"/>
      <c r="NTJ8" s="928"/>
      <c r="NTK8" s="928"/>
      <c r="NTL8" s="928"/>
      <c r="NTM8" s="928"/>
      <c r="NTN8" s="928"/>
      <c r="NTO8" s="928"/>
      <c r="NTP8" s="928"/>
      <c r="NTQ8" s="928"/>
      <c r="NTR8" s="928"/>
      <c r="NTS8" s="928"/>
      <c r="NTT8" s="928"/>
      <c r="NTU8" s="928"/>
      <c r="NTV8" s="928"/>
      <c r="NTW8" s="928"/>
      <c r="NTX8" s="928"/>
      <c r="NTY8" s="928"/>
      <c r="NTZ8" s="928"/>
      <c r="NUA8" s="928"/>
      <c r="NUB8" s="928"/>
      <c r="NUC8" s="928"/>
      <c r="NUD8" s="928"/>
      <c r="NUE8" s="928"/>
      <c r="NUF8" s="928"/>
      <c r="NUG8" s="928"/>
      <c r="NUH8" s="928"/>
      <c r="NUI8" s="928"/>
      <c r="NUJ8" s="928"/>
      <c r="NUK8" s="928"/>
      <c r="NUL8" s="928"/>
      <c r="NUM8" s="928"/>
      <c r="NUN8" s="928"/>
      <c r="NUO8" s="928"/>
      <c r="NUP8" s="928"/>
      <c r="NUQ8" s="928"/>
      <c r="NUR8" s="928"/>
      <c r="NUS8" s="928"/>
      <c r="NUT8" s="928"/>
      <c r="NUU8" s="928"/>
      <c r="NUV8" s="928"/>
      <c r="NUW8" s="928"/>
      <c r="NUX8" s="928"/>
      <c r="NUY8" s="928"/>
      <c r="NUZ8" s="928"/>
      <c r="NVA8" s="928"/>
      <c r="NVB8" s="928"/>
      <c r="NVC8" s="928"/>
      <c r="NVD8" s="928"/>
      <c r="NVE8" s="928"/>
      <c r="NVF8" s="928"/>
      <c r="NVG8" s="928"/>
      <c r="NVH8" s="928"/>
      <c r="NVI8" s="928"/>
      <c r="NVJ8" s="928"/>
      <c r="NVK8" s="928"/>
      <c r="NVL8" s="928"/>
      <c r="NVM8" s="928"/>
      <c r="NVN8" s="928"/>
      <c r="NVO8" s="928"/>
      <c r="NVP8" s="928"/>
      <c r="NVQ8" s="928"/>
      <c r="NVR8" s="928"/>
      <c r="NVS8" s="928"/>
      <c r="NVT8" s="928"/>
      <c r="NVU8" s="928"/>
      <c r="NVV8" s="928"/>
      <c r="NVW8" s="928"/>
      <c r="NVX8" s="928"/>
      <c r="NVY8" s="928"/>
      <c r="NVZ8" s="928"/>
      <c r="NWA8" s="928"/>
      <c r="NWB8" s="928"/>
      <c r="NWC8" s="928"/>
      <c r="NWD8" s="928"/>
      <c r="NWE8" s="928"/>
      <c r="NWF8" s="928"/>
      <c r="NWG8" s="928"/>
      <c r="NWH8" s="928"/>
      <c r="NWI8" s="928"/>
      <c r="NWJ8" s="928"/>
      <c r="NWK8" s="928"/>
      <c r="NWL8" s="928"/>
      <c r="NWM8" s="928"/>
      <c r="NWN8" s="928"/>
      <c r="NWO8" s="928"/>
      <c r="NWP8" s="928"/>
      <c r="NWQ8" s="928"/>
      <c r="NWR8" s="928"/>
      <c r="NWS8" s="928"/>
      <c r="NWT8" s="928"/>
      <c r="NWU8" s="928"/>
      <c r="NWV8" s="928"/>
      <c r="NWW8" s="928"/>
      <c r="NWX8" s="928"/>
      <c r="NWY8" s="928"/>
      <c r="NWZ8" s="928"/>
      <c r="NXA8" s="928"/>
      <c r="NXB8" s="928"/>
      <c r="NXC8" s="928"/>
      <c r="NXD8" s="928"/>
      <c r="NXE8" s="928"/>
      <c r="NXF8" s="928"/>
      <c r="NXG8" s="928"/>
      <c r="NXH8" s="928"/>
      <c r="NXI8" s="928"/>
      <c r="NXJ8" s="928"/>
      <c r="NXK8" s="928"/>
      <c r="NXL8" s="928"/>
      <c r="NXM8" s="928"/>
      <c r="NXN8" s="928"/>
      <c r="NXO8" s="928"/>
      <c r="NXP8" s="928"/>
      <c r="NXQ8" s="928"/>
      <c r="NXR8" s="928"/>
      <c r="NXS8" s="928"/>
      <c r="NXT8" s="928"/>
      <c r="NXU8" s="928"/>
      <c r="NXV8" s="928"/>
      <c r="NXW8" s="928"/>
      <c r="NXX8" s="928"/>
      <c r="NXY8" s="928"/>
      <c r="NXZ8" s="928"/>
      <c r="NYA8" s="928"/>
      <c r="NYB8" s="928"/>
      <c r="NYC8" s="928"/>
      <c r="NYD8" s="928"/>
      <c r="NYE8" s="928"/>
      <c r="NYF8" s="928"/>
      <c r="NYG8" s="928"/>
      <c r="NYH8" s="928"/>
      <c r="NYI8" s="928"/>
      <c r="NYJ8" s="928"/>
      <c r="NYK8" s="928"/>
      <c r="NYL8" s="928"/>
      <c r="NYM8" s="928"/>
      <c r="NYN8" s="928"/>
      <c r="NYO8" s="928"/>
      <c r="NYP8" s="928"/>
      <c r="NYQ8" s="928"/>
      <c r="NYR8" s="928"/>
      <c r="NYS8" s="928"/>
      <c r="NYT8" s="928"/>
      <c r="NYU8" s="928"/>
      <c r="NYV8" s="928"/>
      <c r="NYW8" s="928"/>
      <c r="NYX8" s="928"/>
      <c r="NYY8" s="928"/>
      <c r="NYZ8" s="928"/>
      <c r="NZA8" s="928"/>
      <c r="NZB8" s="928"/>
      <c r="NZC8" s="928"/>
      <c r="NZD8" s="928"/>
      <c r="NZE8" s="928"/>
      <c r="NZF8" s="928"/>
      <c r="NZG8" s="928"/>
      <c r="NZH8" s="928"/>
      <c r="NZI8" s="928"/>
      <c r="NZJ8" s="928"/>
      <c r="NZK8" s="928"/>
      <c r="NZL8" s="928"/>
      <c r="NZM8" s="928"/>
      <c r="NZN8" s="928"/>
      <c r="NZO8" s="928"/>
      <c r="NZP8" s="928"/>
      <c r="NZQ8" s="928"/>
      <c r="NZR8" s="928"/>
      <c r="NZS8" s="928"/>
      <c r="NZT8" s="928"/>
      <c r="NZU8" s="928"/>
      <c r="NZV8" s="928"/>
      <c r="NZW8" s="928"/>
      <c r="NZX8" s="928"/>
      <c r="NZY8" s="928"/>
      <c r="NZZ8" s="928"/>
      <c r="OAA8" s="928"/>
      <c r="OAB8" s="928"/>
      <c r="OAC8" s="928"/>
      <c r="OAD8" s="928"/>
      <c r="OAE8" s="928"/>
      <c r="OAF8" s="928"/>
      <c r="OAG8" s="928"/>
      <c r="OAH8" s="928"/>
      <c r="OAI8" s="928"/>
      <c r="OAJ8" s="928"/>
      <c r="OAK8" s="928"/>
      <c r="OAL8" s="928"/>
      <c r="OAM8" s="928"/>
      <c r="OAN8" s="928"/>
      <c r="OAO8" s="928"/>
      <c r="OAP8" s="928"/>
      <c r="OAQ8" s="928"/>
      <c r="OAR8" s="928"/>
      <c r="OAS8" s="928"/>
      <c r="OAT8" s="928"/>
      <c r="OAU8" s="928"/>
      <c r="OAV8" s="928"/>
      <c r="OAW8" s="928"/>
      <c r="OAX8" s="928"/>
      <c r="OAY8" s="928"/>
      <c r="OAZ8" s="928"/>
      <c r="OBA8" s="928"/>
      <c r="OBB8" s="928"/>
      <c r="OBC8" s="928"/>
      <c r="OBD8" s="928"/>
      <c r="OBE8" s="928"/>
      <c r="OBF8" s="928"/>
      <c r="OBG8" s="928"/>
      <c r="OBH8" s="928"/>
      <c r="OBI8" s="928"/>
      <c r="OBJ8" s="928"/>
      <c r="OBK8" s="928"/>
      <c r="OBL8" s="928"/>
      <c r="OBM8" s="928"/>
      <c r="OBN8" s="928"/>
      <c r="OBO8" s="928"/>
      <c r="OBP8" s="928"/>
      <c r="OBQ8" s="928"/>
      <c r="OBR8" s="928"/>
      <c r="OBS8" s="928"/>
      <c r="OBT8" s="928"/>
      <c r="OBU8" s="928"/>
      <c r="OBV8" s="928"/>
      <c r="OBW8" s="928"/>
      <c r="OBX8" s="928"/>
      <c r="OBY8" s="928"/>
      <c r="OBZ8" s="928"/>
      <c r="OCA8" s="928"/>
      <c r="OCB8" s="928"/>
      <c r="OCC8" s="928"/>
      <c r="OCD8" s="928"/>
      <c r="OCE8" s="928"/>
      <c r="OCF8" s="928"/>
      <c r="OCG8" s="928"/>
      <c r="OCH8" s="928"/>
      <c r="OCI8" s="928"/>
      <c r="OCJ8" s="928"/>
      <c r="OCK8" s="928"/>
      <c r="OCL8" s="928"/>
      <c r="OCM8" s="928"/>
      <c r="OCN8" s="928"/>
      <c r="OCO8" s="928"/>
      <c r="OCP8" s="928"/>
      <c r="OCQ8" s="928"/>
      <c r="OCR8" s="928"/>
      <c r="OCS8" s="928"/>
      <c r="OCT8" s="928"/>
      <c r="OCU8" s="928"/>
      <c r="OCV8" s="928"/>
      <c r="OCW8" s="928"/>
      <c r="OCX8" s="928"/>
      <c r="OCY8" s="928"/>
      <c r="OCZ8" s="928"/>
      <c r="ODA8" s="928"/>
      <c r="ODB8" s="928"/>
      <c r="ODC8" s="928"/>
      <c r="ODD8" s="928"/>
      <c r="ODE8" s="928"/>
      <c r="ODF8" s="928"/>
      <c r="ODG8" s="928"/>
      <c r="ODH8" s="928"/>
      <c r="ODI8" s="928"/>
      <c r="ODJ8" s="928"/>
      <c r="ODK8" s="928"/>
      <c r="ODL8" s="928"/>
      <c r="ODM8" s="928"/>
      <c r="ODN8" s="928"/>
      <c r="ODO8" s="928"/>
      <c r="ODP8" s="928"/>
      <c r="ODQ8" s="928"/>
      <c r="ODR8" s="928"/>
      <c r="ODS8" s="928"/>
      <c r="ODT8" s="928"/>
      <c r="ODU8" s="928"/>
      <c r="ODV8" s="928"/>
      <c r="ODW8" s="928"/>
      <c r="ODX8" s="928"/>
      <c r="ODY8" s="928"/>
      <c r="ODZ8" s="928"/>
      <c r="OEA8" s="928"/>
      <c r="OEB8" s="928"/>
      <c r="OEC8" s="928"/>
      <c r="OED8" s="928"/>
      <c r="OEE8" s="928"/>
      <c r="OEF8" s="928"/>
      <c r="OEG8" s="928"/>
      <c r="OEH8" s="928"/>
      <c r="OEI8" s="928"/>
      <c r="OEJ8" s="928"/>
      <c r="OEK8" s="928"/>
      <c r="OEL8" s="928"/>
      <c r="OEM8" s="928"/>
      <c r="OEN8" s="928"/>
      <c r="OEO8" s="928"/>
      <c r="OEP8" s="928"/>
      <c r="OEQ8" s="928"/>
      <c r="OER8" s="928"/>
      <c r="OES8" s="928"/>
      <c r="OET8" s="928"/>
      <c r="OEU8" s="928"/>
      <c r="OEV8" s="928"/>
      <c r="OEW8" s="928"/>
      <c r="OEX8" s="928"/>
      <c r="OEY8" s="928"/>
      <c r="OEZ8" s="928"/>
      <c r="OFA8" s="928"/>
      <c r="OFB8" s="928"/>
      <c r="OFC8" s="928"/>
      <c r="OFD8" s="928"/>
      <c r="OFE8" s="928"/>
      <c r="OFF8" s="928"/>
      <c r="OFG8" s="928"/>
      <c r="OFH8" s="928"/>
      <c r="OFI8" s="928"/>
      <c r="OFJ8" s="928"/>
      <c r="OFK8" s="928"/>
      <c r="OFL8" s="928"/>
      <c r="OFM8" s="928"/>
      <c r="OFN8" s="928"/>
      <c r="OFO8" s="928"/>
      <c r="OFP8" s="928"/>
      <c r="OFQ8" s="928"/>
      <c r="OFR8" s="928"/>
      <c r="OFS8" s="928"/>
      <c r="OFT8" s="928"/>
      <c r="OFU8" s="928"/>
      <c r="OFV8" s="928"/>
      <c r="OFW8" s="928"/>
      <c r="OFX8" s="928"/>
      <c r="OFY8" s="928"/>
      <c r="OFZ8" s="928"/>
      <c r="OGA8" s="928"/>
      <c r="OGB8" s="928"/>
      <c r="OGC8" s="928"/>
      <c r="OGD8" s="928"/>
      <c r="OGE8" s="928"/>
      <c r="OGF8" s="928"/>
      <c r="OGG8" s="928"/>
      <c r="OGH8" s="928"/>
      <c r="OGI8" s="928"/>
      <c r="OGJ8" s="928"/>
      <c r="OGK8" s="928"/>
      <c r="OGL8" s="928"/>
      <c r="OGM8" s="928"/>
      <c r="OGN8" s="928"/>
      <c r="OGO8" s="928"/>
      <c r="OGP8" s="928"/>
      <c r="OGQ8" s="928"/>
      <c r="OGR8" s="928"/>
      <c r="OGS8" s="928"/>
      <c r="OGT8" s="928"/>
      <c r="OGU8" s="928"/>
      <c r="OGV8" s="928"/>
      <c r="OGW8" s="928"/>
      <c r="OGX8" s="928"/>
      <c r="OGY8" s="928"/>
      <c r="OGZ8" s="928"/>
      <c r="OHA8" s="928"/>
      <c r="OHB8" s="928"/>
      <c r="OHC8" s="928"/>
      <c r="OHD8" s="928"/>
      <c r="OHE8" s="928"/>
      <c r="OHF8" s="928"/>
      <c r="OHG8" s="928"/>
      <c r="OHH8" s="928"/>
      <c r="OHI8" s="928"/>
      <c r="OHJ8" s="928"/>
      <c r="OHK8" s="928"/>
      <c r="OHL8" s="928"/>
      <c r="OHM8" s="928"/>
      <c r="OHN8" s="928"/>
      <c r="OHO8" s="928"/>
      <c r="OHP8" s="928"/>
      <c r="OHQ8" s="928"/>
      <c r="OHR8" s="928"/>
      <c r="OHS8" s="928"/>
      <c r="OHT8" s="928"/>
      <c r="OHU8" s="928"/>
      <c r="OHV8" s="928"/>
      <c r="OHW8" s="928"/>
      <c r="OHX8" s="928"/>
      <c r="OHY8" s="928"/>
      <c r="OHZ8" s="928"/>
      <c r="OIA8" s="928"/>
      <c r="OIB8" s="928"/>
      <c r="OIC8" s="928"/>
      <c r="OID8" s="928"/>
      <c r="OIE8" s="928"/>
      <c r="OIF8" s="928"/>
      <c r="OIG8" s="928"/>
      <c r="OIH8" s="928"/>
      <c r="OII8" s="928"/>
      <c r="OIJ8" s="928"/>
      <c r="OIK8" s="928"/>
      <c r="OIL8" s="928"/>
      <c r="OIM8" s="928"/>
      <c r="OIN8" s="928"/>
      <c r="OIO8" s="928"/>
      <c r="OIP8" s="928"/>
      <c r="OIQ8" s="928"/>
      <c r="OIR8" s="928"/>
      <c r="OIS8" s="928"/>
      <c r="OIT8" s="928"/>
      <c r="OIU8" s="928"/>
      <c r="OIV8" s="928"/>
      <c r="OIW8" s="928"/>
      <c r="OIX8" s="928"/>
      <c r="OIY8" s="928"/>
      <c r="OIZ8" s="928"/>
      <c r="OJA8" s="928"/>
      <c r="OJB8" s="928"/>
      <c r="OJC8" s="928"/>
      <c r="OJD8" s="928"/>
      <c r="OJE8" s="928"/>
      <c r="OJF8" s="928"/>
      <c r="OJG8" s="928"/>
      <c r="OJH8" s="928"/>
      <c r="OJI8" s="928"/>
      <c r="OJJ8" s="928"/>
      <c r="OJK8" s="928"/>
      <c r="OJL8" s="928"/>
      <c r="OJM8" s="928"/>
      <c r="OJN8" s="928"/>
      <c r="OJO8" s="928"/>
      <c r="OJP8" s="928"/>
      <c r="OJQ8" s="928"/>
      <c r="OJR8" s="928"/>
      <c r="OJS8" s="928"/>
      <c r="OJT8" s="928"/>
      <c r="OJU8" s="928"/>
      <c r="OJV8" s="928"/>
      <c r="OJW8" s="928"/>
      <c r="OJX8" s="928"/>
      <c r="OJY8" s="928"/>
      <c r="OJZ8" s="928"/>
      <c r="OKA8" s="928"/>
      <c r="OKB8" s="928"/>
      <c r="OKC8" s="928"/>
      <c r="OKD8" s="928"/>
      <c r="OKE8" s="928"/>
      <c r="OKF8" s="928"/>
      <c r="OKG8" s="928"/>
      <c r="OKH8" s="928"/>
      <c r="OKI8" s="928"/>
      <c r="OKJ8" s="928"/>
      <c r="OKK8" s="928"/>
      <c r="OKL8" s="928"/>
      <c r="OKM8" s="928"/>
      <c r="OKN8" s="928"/>
      <c r="OKO8" s="928"/>
      <c r="OKP8" s="928"/>
      <c r="OKQ8" s="928"/>
      <c r="OKR8" s="928"/>
      <c r="OKS8" s="928"/>
      <c r="OKT8" s="928"/>
      <c r="OKU8" s="928"/>
      <c r="OKV8" s="928"/>
      <c r="OKW8" s="928"/>
      <c r="OKX8" s="928"/>
      <c r="OKY8" s="928"/>
      <c r="OKZ8" s="928"/>
      <c r="OLA8" s="928"/>
      <c r="OLB8" s="928"/>
      <c r="OLC8" s="928"/>
      <c r="OLD8" s="928"/>
      <c r="OLE8" s="928"/>
      <c r="OLF8" s="928"/>
      <c r="OLG8" s="928"/>
      <c r="OLH8" s="928"/>
      <c r="OLI8" s="928"/>
      <c r="OLJ8" s="928"/>
      <c r="OLK8" s="928"/>
      <c r="OLL8" s="928"/>
      <c r="OLM8" s="928"/>
      <c r="OLN8" s="928"/>
      <c r="OLO8" s="928"/>
      <c r="OLP8" s="928"/>
      <c r="OLQ8" s="928"/>
      <c r="OLR8" s="928"/>
      <c r="OLS8" s="928"/>
      <c r="OLT8" s="928"/>
      <c r="OLU8" s="928"/>
      <c r="OLV8" s="928"/>
      <c r="OLW8" s="928"/>
      <c r="OLX8" s="928"/>
      <c r="OLY8" s="928"/>
      <c r="OLZ8" s="928"/>
      <c r="OMA8" s="928"/>
      <c r="OMB8" s="928"/>
      <c r="OMC8" s="928"/>
      <c r="OMD8" s="928"/>
      <c r="OME8" s="928"/>
      <c r="OMF8" s="928"/>
      <c r="OMG8" s="928"/>
      <c r="OMH8" s="928"/>
      <c r="OMI8" s="928"/>
      <c r="OMJ8" s="928"/>
      <c r="OMK8" s="928"/>
      <c r="OML8" s="928"/>
      <c r="OMM8" s="928"/>
      <c r="OMN8" s="928"/>
      <c r="OMO8" s="928"/>
      <c r="OMP8" s="928"/>
      <c r="OMQ8" s="928"/>
      <c r="OMR8" s="928"/>
      <c r="OMS8" s="928"/>
      <c r="OMT8" s="928"/>
      <c r="OMU8" s="928"/>
      <c r="OMV8" s="928"/>
      <c r="OMW8" s="928"/>
      <c r="OMX8" s="928"/>
      <c r="OMY8" s="928"/>
      <c r="OMZ8" s="928"/>
      <c r="ONA8" s="928"/>
      <c r="ONB8" s="928"/>
      <c r="ONC8" s="928"/>
      <c r="OND8" s="928"/>
      <c r="ONE8" s="928"/>
      <c r="ONF8" s="928"/>
      <c r="ONG8" s="928"/>
      <c r="ONH8" s="928"/>
      <c r="ONI8" s="928"/>
      <c r="ONJ8" s="928"/>
      <c r="ONK8" s="928"/>
      <c r="ONL8" s="928"/>
      <c r="ONM8" s="928"/>
      <c r="ONN8" s="928"/>
      <c r="ONO8" s="928"/>
      <c r="ONP8" s="928"/>
      <c r="ONQ8" s="928"/>
      <c r="ONR8" s="928"/>
      <c r="ONS8" s="928"/>
      <c r="ONT8" s="928"/>
      <c r="ONU8" s="928"/>
      <c r="ONV8" s="928"/>
      <c r="ONW8" s="928"/>
      <c r="ONX8" s="928"/>
      <c r="ONY8" s="928"/>
      <c r="ONZ8" s="928"/>
      <c r="OOA8" s="928"/>
      <c r="OOB8" s="928"/>
      <c r="OOC8" s="928"/>
      <c r="OOD8" s="928"/>
      <c r="OOE8" s="928"/>
      <c r="OOF8" s="928"/>
      <c r="OOG8" s="928"/>
      <c r="OOH8" s="928"/>
      <c r="OOI8" s="928"/>
      <c r="OOJ8" s="928"/>
      <c r="OOK8" s="928"/>
      <c r="OOL8" s="928"/>
      <c r="OOM8" s="928"/>
      <c r="OON8" s="928"/>
      <c r="OOO8" s="928"/>
      <c r="OOP8" s="928"/>
      <c r="OOQ8" s="928"/>
      <c r="OOR8" s="928"/>
      <c r="OOS8" s="928"/>
      <c r="OOT8" s="928"/>
      <c r="OOU8" s="928"/>
      <c r="OOV8" s="928"/>
      <c r="OOW8" s="928"/>
      <c r="OOX8" s="928"/>
      <c r="OOY8" s="928"/>
      <c r="OOZ8" s="928"/>
      <c r="OPA8" s="928"/>
      <c r="OPB8" s="928"/>
      <c r="OPC8" s="928"/>
      <c r="OPD8" s="928"/>
      <c r="OPE8" s="928"/>
      <c r="OPF8" s="928"/>
      <c r="OPG8" s="928"/>
      <c r="OPH8" s="928"/>
      <c r="OPI8" s="928"/>
      <c r="OPJ8" s="928"/>
      <c r="OPK8" s="928"/>
      <c r="OPL8" s="928"/>
      <c r="OPM8" s="928"/>
      <c r="OPN8" s="928"/>
      <c r="OPO8" s="928"/>
      <c r="OPP8" s="928"/>
      <c r="OPQ8" s="928"/>
      <c r="OPR8" s="928"/>
      <c r="OPS8" s="928"/>
      <c r="OPT8" s="928"/>
      <c r="OPU8" s="928"/>
      <c r="OPV8" s="928"/>
      <c r="OPW8" s="928"/>
      <c r="OPX8" s="928"/>
      <c r="OPY8" s="928"/>
      <c r="OPZ8" s="928"/>
      <c r="OQA8" s="928"/>
      <c r="OQB8" s="928"/>
      <c r="OQC8" s="928"/>
      <c r="OQD8" s="928"/>
      <c r="OQE8" s="928"/>
      <c r="OQF8" s="928"/>
      <c r="OQG8" s="928"/>
      <c r="OQH8" s="928"/>
      <c r="OQI8" s="928"/>
      <c r="OQJ8" s="928"/>
      <c r="OQK8" s="928"/>
      <c r="OQL8" s="928"/>
      <c r="OQM8" s="928"/>
      <c r="OQN8" s="928"/>
      <c r="OQO8" s="928"/>
      <c r="OQP8" s="928"/>
      <c r="OQQ8" s="928"/>
      <c r="OQR8" s="928"/>
      <c r="OQS8" s="928"/>
      <c r="OQT8" s="928"/>
      <c r="OQU8" s="928"/>
      <c r="OQV8" s="928"/>
      <c r="OQW8" s="928"/>
      <c r="OQX8" s="928"/>
      <c r="OQY8" s="928"/>
      <c r="OQZ8" s="928"/>
      <c r="ORA8" s="928"/>
      <c r="ORB8" s="928"/>
      <c r="ORC8" s="928"/>
      <c r="ORD8" s="928"/>
      <c r="ORE8" s="928"/>
      <c r="ORF8" s="928"/>
      <c r="ORG8" s="928"/>
      <c r="ORH8" s="928"/>
      <c r="ORI8" s="928"/>
      <c r="ORJ8" s="928"/>
      <c r="ORK8" s="928"/>
      <c r="ORL8" s="928"/>
      <c r="ORM8" s="928"/>
      <c r="ORN8" s="928"/>
      <c r="ORO8" s="928"/>
      <c r="ORP8" s="928"/>
      <c r="ORQ8" s="928"/>
      <c r="ORR8" s="928"/>
      <c r="ORS8" s="928"/>
      <c r="ORT8" s="928"/>
      <c r="ORU8" s="928"/>
      <c r="ORV8" s="928"/>
      <c r="ORW8" s="928"/>
      <c r="ORX8" s="928"/>
      <c r="ORY8" s="928"/>
      <c r="ORZ8" s="928"/>
      <c r="OSA8" s="928"/>
      <c r="OSB8" s="928"/>
      <c r="OSC8" s="928"/>
      <c r="OSD8" s="928"/>
      <c r="OSE8" s="928"/>
      <c r="OSF8" s="928"/>
      <c r="OSG8" s="928"/>
      <c r="OSH8" s="928"/>
      <c r="OSI8" s="928"/>
      <c r="OSJ8" s="928"/>
      <c r="OSK8" s="928"/>
      <c r="OSL8" s="928"/>
      <c r="OSM8" s="928"/>
      <c r="OSN8" s="928"/>
      <c r="OSO8" s="928"/>
      <c r="OSP8" s="928"/>
      <c r="OSQ8" s="928"/>
      <c r="OSR8" s="928"/>
      <c r="OSS8" s="928"/>
      <c r="OST8" s="928"/>
      <c r="OSU8" s="928"/>
      <c r="OSV8" s="928"/>
      <c r="OSW8" s="928"/>
      <c r="OSX8" s="928"/>
      <c r="OSY8" s="928"/>
      <c r="OSZ8" s="928"/>
      <c r="OTA8" s="928"/>
      <c r="OTB8" s="928"/>
      <c r="OTC8" s="928"/>
      <c r="OTD8" s="928"/>
      <c r="OTE8" s="928"/>
      <c r="OTF8" s="928"/>
      <c r="OTG8" s="928"/>
      <c r="OTH8" s="928"/>
      <c r="OTI8" s="928"/>
      <c r="OTJ8" s="928"/>
      <c r="OTK8" s="928"/>
      <c r="OTL8" s="928"/>
      <c r="OTM8" s="928"/>
      <c r="OTN8" s="928"/>
      <c r="OTO8" s="928"/>
      <c r="OTP8" s="928"/>
      <c r="OTQ8" s="928"/>
      <c r="OTR8" s="928"/>
      <c r="OTS8" s="928"/>
      <c r="OTT8" s="928"/>
      <c r="OTU8" s="928"/>
      <c r="OTV8" s="928"/>
      <c r="OTW8" s="928"/>
      <c r="OTX8" s="928"/>
      <c r="OTY8" s="928"/>
      <c r="OTZ8" s="928"/>
      <c r="OUA8" s="928"/>
      <c r="OUB8" s="928"/>
      <c r="OUC8" s="928"/>
      <c r="OUD8" s="928"/>
      <c r="OUE8" s="928"/>
      <c r="OUF8" s="928"/>
      <c r="OUG8" s="928"/>
      <c r="OUH8" s="928"/>
      <c r="OUI8" s="928"/>
      <c r="OUJ8" s="928"/>
      <c r="OUK8" s="928"/>
      <c r="OUL8" s="928"/>
      <c r="OUM8" s="928"/>
      <c r="OUN8" s="928"/>
      <c r="OUO8" s="928"/>
      <c r="OUP8" s="928"/>
      <c r="OUQ8" s="928"/>
      <c r="OUR8" s="928"/>
      <c r="OUS8" s="928"/>
      <c r="OUT8" s="928"/>
      <c r="OUU8" s="928"/>
      <c r="OUV8" s="928"/>
      <c r="OUW8" s="928"/>
      <c r="OUX8" s="928"/>
      <c r="OUY8" s="928"/>
      <c r="OUZ8" s="928"/>
      <c r="OVA8" s="928"/>
      <c r="OVB8" s="928"/>
      <c r="OVC8" s="928"/>
      <c r="OVD8" s="928"/>
      <c r="OVE8" s="928"/>
      <c r="OVF8" s="928"/>
      <c r="OVG8" s="928"/>
      <c r="OVH8" s="928"/>
      <c r="OVI8" s="928"/>
      <c r="OVJ8" s="928"/>
      <c r="OVK8" s="928"/>
      <c r="OVL8" s="928"/>
      <c r="OVM8" s="928"/>
      <c r="OVN8" s="928"/>
      <c r="OVO8" s="928"/>
      <c r="OVP8" s="928"/>
      <c r="OVQ8" s="928"/>
      <c r="OVR8" s="928"/>
      <c r="OVS8" s="928"/>
      <c r="OVT8" s="928"/>
      <c r="OVU8" s="928"/>
      <c r="OVV8" s="928"/>
      <c r="OVW8" s="928"/>
      <c r="OVX8" s="928"/>
      <c r="OVY8" s="928"/>
      <c r="OVZ8" s="928"/>
      <c r="OWA8" s="928"/>
      <c r="OWB8" s="928"/>
      <c r="OWC8" s="928"/>
      <c r="OWD8" s="928"/>
      <c r="OWE8" s="928"/>
      <c r="OWF8" s="928"/>
      <c r="OWG8" s="928"/>
      <c r="OWH8" s="928"/>
      <c r="OWI8" s="928"/>
      <c r="OWJ8" s="928"/>
      <c r="OWK8" s="928"/>
      <c r="OWL8" s="928"/>
      <c r="OWM8" s="928"/>
      <c r="OWN8" s="928"/>
      <c r="OWO8" s="928"/>
      <c r="OWP8" s="928"/>
      <c r="OWQ8" s="928"/>
      <c r="OWR8" s="928"/>
      <c r="OWS8" s="928"/>
      <c r="OWT8" s="928"/>
      <c r="OWU8" s="928"/>
      <c r="OWV8" s="928"/>
      <c r="OWW8" s="928"/>
      <c r="OWX8" s="928"/>
      <c r="OWY8" s="928"/>
      <c r="OWZ8" s="928"/>
      <c r="OXA8" s="928"/>
      <c r="OXB8" s="928"/>
      <c r="OXC8" s="928"/>
      <c r="OXD8" s="928"/>
      <c r="OXE8" s="928"/>
      <c r="OXF8" s="928"/>
      <c r="OXG8" s="928"/>
      <c r="OXH8" s="928"/>
      <c r="OXI8" s="928"/>
      <c r="OXJ8" s="928"/>
      <c r="OXK8" s="928"/>
      <c r="OXL8" s="928"/>
      <c r="OXM8" s="928"/>
      <c r="OXN8" s="928"/>
      <c r="OXO8" s="928"/>
      <c r="OXP8" s="928"/>
      <c r="OXQ8" s="928"/>
      <c r="OXR8" s="928"/>
      <c r="OXS8" s="928"/>
      <c r="OXT8" s="928"/>
      <c r="OXU8" s="928"/>
      <c r="OXV8" s="928"/>
      <c r="OXW8" s="928"/>
      <c r="OXX8" s="928"/>
      <c r="OXY8" s="928"/>
      <c r="OXZ8" s="928"/>
      <c r="OYA8" s="928"/>
      <c r="OYB8" s="928"/>
      <c r="OYC8" s="928"/>
      <c r="OYD8" s="928"/>
      <c r="OYE8" s="928"/>
      <c r="OYF8" s="928"/>
      <c r="OYG8" s="928"/>
      <c r="OYH8" s="928"/>
      <c r="OYI8" s="928"/>
      <c r="OYJ8" s="928"/>
      <c r="OYK8" s="928"/>
      <c r="OYL8" s="928"/>
      <c r="OYM8" s="928"/>
      <c r="OYN8" s="928"/>
      <c r="OYO8" s="928"/>
      <c r="OYP8" s="928"/>
      <c r="OYQ8" s="928"/>
      <c r="OYR8" s="928"/>
      <c r="OYS8" s="928"/>
      <c r="OYT8" s="928"/>
      <c r="OYU8" s="928"/>
      <c r="OYV8" s="928"/>
      <c r="OYW8" s="928"/>
      <c r="OYX8" s="928"/>
      <c r="OYY8" s="928"/>
      <c r="OYZ8" s="928"/>
      <c r="OZA8" s="928"/>
      <c r="OZB8" s="928"/>
      <c r="OZC8" s="928"/>
      <c r="OZD8" s="928"/>
      <c r="OZE8" s="928"/>
      <c r="OZF8" s="928"/>
      <c r="OZG8" s="928"/>
      <c r="OZH8" s="928"/>
      <c r="OZI8" s="928"/>
      <c r="OZJ8" s="928"/>
      <c r="OZK8" s="928"/>
      <c r="OZL8" s="928"/>
      <c r="OZM8" s="928"/>
      <c r="OZN8" s="928"/>
      <c r="OZO8" s="928"/>
      <c r="OZP8" s="928"/>
      <c r="OZQ8" s="928"/>
      <c r="OZR8" s="928"/>
      <c r="OZS8" s="928"/>
      <c r="OZT8" s="928"/>
      <c r="OZU8" s="928"/>
      <c r="OZV8" s="928"/>
      <c r="OZW8" s="928"/>
      <c r="OZX8" s="928"/>
      <c r="OZY8" s="928"/>
      <c r="OZZ8" s="928"/>
      <c r="PAA8" s="928"/>
      <c r="PAB8" s="928"/>
      <c r="PAC8" s="928"/>
      <c r="PAD8" s="928"/>
      <c r="PAE8" s="928"/>
      <c r="PAF8" s="928"/>
      <c r="PAG8" s="928"/>
      <c r="PAH8" s="928"/>
      <c r="PAI8" s="928"/>
      <c r="PAJ8" s="928"/>
      <c r="PAK8" s="928"/>
      <c r="PAL8" s="928"/>
      <c r="PAM8" s="928"/>
      <c r="PAN8" s="928"/>
      <c r="PAO8" s="928"/>
      <c r="PAP8" s="928"/>
      <c r="PAQ8" s="928"/>
      <c r="PAR8" s="928"/>
      <c r="PAS8" s="928"/>
      <c r="PAT8" s="928"/>
      <c r="PAU8" s="928"/>
      <c r="PAV8" s="928"/>
      <c r="PAW8" s="928"/>
      <c r="PAX8" s="928"/>
      <c r="PAY8" s="928"/>
      <c r="PAZ8" s="928"/>
      <c r="PBA8" s="928"/>
      <c r="PBB8" s="928"/>
      <c r="PBC8" s="928"/>
      <c r="PBD8" s="928"/>
      <c r="PBE8" s="928"/>
      <c r="PBF8" s="928"/>
      <c r="PBG8" s="928"/>
      <c r="PBH8" s="928"/>
      <c r="PBI8" s="928"/>
      <c r="PBJ8" s="928"/>
      <c r="PBK8" s="928"/>
      <c r="PBL8" s="928"/>
      <c r="PBM8" s="928"/>
      <c r="PBN8" s="928"/>
      <c r="PBO8" s="928"/>
      <c r="PBP8" s="928"/>
      <c r="PBQ8" s="928"/>
      <c r="PBR8" s="928"/>
      <c r="PBS8" s="928"/>
      <c r="PBT8" s="928"/>
      <c r="PBU8" s="928"/>
      <c r="PBV8" s="928"/>
      <c r="PBW8" s="928"/>
      <c r="PBX8" s="928"/>
      <c r="PBY8" s="928"/>
      <c r="PBZ8" s="928"/>
      <c r="PCA8" s="928"/>
      <c r="PCB8" s="928"/>
      <c r="PCC8" s="928"/>
      <c r="PCD8" s="928"/>
      <c r="PCE8" s="928"/>
      <c r="PCF8" s="928"/>
      <c r="PCG8" s="928"/>
      <c r="PCH8" s="928"/>
      <c r="PCI8" s="928"/>
      <c r="PCJ8" s="928"/>
      <c r="PCK8" s="928"/>
      <c r="PCL8" s="928"/>
      <c r="PCM8" s="928"/>
      <c r="PCN8" s="928"/>
      <c r="PCO8" s="928"/>
      <c r="PCP8" s="928"/>
      <c r="PCQ8" s="928"/>
      <c r="PCR8" s="928"/>
      <c r="PCS8" s="928"/>
      <c r="PCT8" s="928"/>
      <c r="PCU8" s="928"/>
      <c r="PCV8" s="928"/>
      <c r="PCW8" s="928"/>
      <c r="PCX8" s="928"/>
      <c r="PCY8" s="928"/>
      <c r="PCZ8" s="928"/>
      <c r="PDA8" s="928"/>
      <c r="PDB8" s="928"/>
      <c r="PDC8" s="928"/>
      <c r="PDD8" s="928"/>
      <c r="PDE8" s="928"/>
      <c r="PDF8" s="928"/>
      <c r="PDG8" s="928"/>
      <c r="PDH8" s="928"/>
      <c r="PDI8" s="928"/>
      <c r="PDJ8" s="928"/>
      <c r="PDK8" s="928"/>
      <c r="PDL8" s="928"/>
      <c r="PDM8" s="928"/>
      <c r="PDN8" s="928"/>
      <c r="PDO8" s="928"/>
      <c r="PDP8" s="928"/>
      <c r="PDQ8" s="928"/>
      <c r="PDR8" s="928"/>
      <c r="PDS8" s="928"/>
      <c r="PDT8" s="928"/>
      <c r="PDU8" s="928"/>
      <c r="PDV8" s="928"/>
      <c r="PDW8" s="928"/>
      <c r="PDX8" s="928"/>
      <c r="PDY8" s="928"/>
      <c r="PDZ8" s="928"/>
      <c r="PEA8" s="928"/>
      <c r="PEB8" s="928"/>
      <c r="PEC8" s="928"/>
      <c r="PED8" s="928"/>
      <c r="PEE8" s="928"/>
      <c r="PEF8" s="928"/>
      <c r="PEG8" s="928"/>
      <c r="PEH8" s="928"/>
      <c r="PEI8" s="928"/>
      <c r="PEJ8" s="928"/>
      <c r="PEK8" s="928"/>
      <c r="PEL8" s="928"/>
      <c r="PEM8" s="928"/>
      <c r="PEN8" s="928"/>
      <c r="PEO8" s="928"/>
      <c r="PEP8" s="928"/>
      <c r="PEQ8" s="928"/>
      <c r="PER8" s="928"/>
      <c r="PES8" s="928"/>
      <c r="PET8" s="928"/>
      <c r="PEU8" s="928"/>
      <c r="PEV8" s="928"/>
      <c r="PEW8" s="928"/>
      <c r="PEX8" s="928"/>
      <c r="PEY8" s="928"/>
      <c r="PEZ8" s="928"/>
      <c r="PFA8" s="928"/>
      <c r="PFB8" s="928"/>
      <c r="PFC8" s="928"/>
      <c r="PFD8" s="928"/>
      <c r="PFE8" s="928"/>
      <c r="PFF8" s="928"/>
      <c r="PFG8" s="928"/>
      <c r="PFH8" s="928"/>
      <c r="PFI8" s="928"/>
      <c r="PFJ8" s="928"/>
      <c r="PFK8" s="928"/>
      <c r="PFL8" s="928"/>
      <c r="PFM8" s="928"/>
      <c r="PFN8" s="928"/>
      <c r="PFO8" s="928"/>
      <c r="PFP8" s="928"/>
      <c r="PFQ8" s="928"/>
      <c r="PFR8" s="928"/>
      <c r="PFS8" s="928"/>
      <c r="PFT8" s="928"/>
      <c r="PFU8" s="928"/>
      <c r="PFV8" s="928"/>
      <c r="PFW8" s="928"/>
      <c r="PFX8" s="928"/>
      <c r="PFY8" s="928"/>
      <c r="PFZ8" s="928"/>
      <c r="PGA8" s="928"/>
      <c r="PGB8" s="928"/>
      <c r="PGC8" s="928"/>
      <c r="PGD8" s="928"/>
      <c r="PGE8" s="928"/>
      <c r="PGF8" s="928"/>
      <c r="PGG8" s="928"/>
      <c r="PGH8" s="928"/>
      <c r="PGI8" s="928"/>
      <c r="PGJ8" s="928"/>
      <c r="PGK8" s="928"/>
      <c r="PGL8" s="928"/>
      <c r="PGM8" s="928"/>
      <c r="PGN8" s="928"/>
      <c r="PGO8" s="928"/>
      <c r="PGP8" s="928"/>
      <c r="PGQ8" s="928"/>
      <c r="PGR8" s="928"/>
      <c r="PGS8" s="928"/>
      <c r="PGT8" s="928"/>
      <c r="PGU8" s="928"/>
      <c r="PGV8" s="928"/>
      <c r="PGW8" s="928"/>
      <c r="PGX8" s="928"/>
      <c r="PGY8" s="928"/>
      <c r="PGZ8" s="928"/>
      <c r="PHA8" s="928"/>
      <c r="PHB8" s="928"/>
      <c r="PHC8" s="928"/>
      <c r="PHD8" s="928"/>
      <c r="PHE8" s="928"/>
      <c r="PHF8" s="928"/>
      <c r="PHG8" s="928"/>
      <c r="PHH8" s="928"/>
      <c r="PHI8" s="928"/>
      <c r="PHJ8" s="928"/>
      <c r="PHK8" s="928"/>
      <c r="PHL8" s="928"/>
      <c r="PHM8" s="928"/>
      <c r="PHN8" s="928"/>
      <c r="PHO8" s="928"/>
      <c r="PHP8" s="928"/>
      <c r="PHQ8" s="928"/>
      <c r="PHR8" s="928"/>
      <c r="PHS8" s="928"/>
      <c r="PHT8" s="928"/>
      <c r="PHU8" s="928"/>
      <c r="PHV8" s="928"/>
      <c r="PHW8" s="928"/>
      <c r="PHX8" s="928"/>
      <c r="PHY8" s="928"/>
      <c r="PHZ8" s="928"/>
      <c r="PIA8" s="928"/>
      <c r="PIB8" s="928"/>
      <c r="PIC8" s="928"/>
      <c r="PID8" s="928"/>
      <c r="PIE8" s="928"/>
      <c r="PIF8" s="928"/>
      <c r="PIG8" s="928"/>
      <c r="PIH8" s="928"/>
      <c r="PII8" s="928"/>
      <c r="PIJ8" s="928"/>
      <c r="PIK8" s="928"/>
      <c r="PIL8" s="928"/>
      <c r="PIM8" s="928"/>
      <c r="PIN8" s="928"/>
      <c r="PIO8" s="928"/>
      <c r="PIP8" s="928"/>
      <c r="PIQ8" s="928"/>
      <c r="PIR8" s="928"/>
      <c r="PIS8" s="928"/>
      <c r="PIT8" s="928"/>
      <c r="PIU8" s="928"/>
      <c r="PIV8" s="928"/>
      <c r="PIW8" s="928"/>
      <c r="PIX8" s="928"/>
      <c r="PIY8" s="928"/>
      <c r="PIZ8" s="928"/>
      <c r="PJA8" s="928"/>
      <c r="PJB8" s="928"/>
      <c r="PJC8" s="928"/>
      <c r="PJD8" s="928"/>
      <c r="PJE8" s="928"/>
      <c r="PJF8" s="928"/>
      <c r="PJG8" s="928"/>
      <c r="PJH8" s="928"/>
      <c r="PJI8" s="928"/>
      <c r="PJJ8" s="928"/>
      <c r="PJK8" s="928"/>
      <c r="PJL8" s="928"/>
      <c r="PJM8" s="928"/>
      <c r="PJN8" s="928"/>
      <c r="PJO8" s="928"/>
      <c r="PJP8" s="928"/>
      <c r="PJQ8" s="928"/>
      <c r="PJR8" s="928"/>
      <c r="PJS8" s="928"/>
      <c r="PJT8" s="928"/>
      <c r="PJU8" s="928"/>
      <c r="PJV8" s="928"/>
      <c r="PJW8" s="928"/>
      <c r="PJX8" s="928"/>
      <c r="PJY8" s="928"/>
      <c r="PJZ8" s="928"/>
      <c r="PKA8" s="928"/>
      <c r="PKB8" s="928"/>
      <c r="PKC8" s="928"/>
      <c r="PKD8" s="928"/>
      <c r="PKE8" s="928"/>
      <c r="PKF8" s="928"/>
      <c r="PKG8" s="928"/>
      <c r="PKH8" s="928"/>
      <c r="PKI8" s="928"/>
      <c r="PKJ8" s="928"/>
      <c r="PKK8" s="928"/>
      <c r="PKL8" s="928"/>
      <c r="PKM8" s="928"/>
      <c r="PKN8" s="928"/>
      <c r="PKO8" s="928"/>
      <c r="PKP8" s="928"/>
      <c r="PKQ8" s="928"/>
      <c r="PKR8" s="928"/>
      <c r="PKS8" s="928"/>
      <c r="PKT8" s="928"/>
      <c r="PKU8" s="928"/>
      <c r="PKV8" s="928"/>
      <c r="PKW8" s="928"/>
      <c r="PKX8" s="928"/>
      <c r="PKY8" s="928"/>
      <c r="PKZ8" s="928"/>
      <c r="PLA8" s="928"/>
      <c r="PLB8" s="928"/>
      <c r="PLC8" s="928"/>
      <c r="PLD8" s="928"/>
      <c r="PLE8" s="928"/>
      <c r="PLF8" s="928"/>
      <c r="PLG8" s="928"/>
      <c r="PLH8" s="928"/>
      <c r="PLI8" s="928"/>
      <c r="PLJ8" s="928"/>
      <c r="PLK8" s="928"/>
      <c r="PLL8" s="928"/>
      <c r="PLM8" s="928"/>
      <c r="PLN8" s="928"/>
      <c r="PLO8" s="928"/>
      <c r="PLP8" s="928"/>
      <c r="PLQ8" s="928"/>
      <c r="PLR8" s="928"/>
      <c r="PLS8" s="928"/>
      <c r="PLT8" s="928"/>
      <c r="PLU8" s="928"/>
      <c r="PLV8" s="928"/>
      <c r="PLW8" s="928"/>
      <c r="PLX8" s="928"/>
      <c r="PLY8" s="928"/>
      <c r="PLZ8" s="928"/>
      <c r="PMA8" s="928"/>
      <c r="PMB8" s="928"/>
      <c r="PMC8" s="928"/>
      <c r="PMD8" s="928"/>
      <c r="PME8" s="928"/>
      <c r="PMF8" s="928"/>
      <c r="PMG8" s="928"/>
      <c r="PMH8" s="928"/>
      <c r="PMI8" s="928"/>
      <c r="PMJ8" s="928"/>
      <c r="PMK8" s="928"/>
      <c r="PML8" s="928"/>
      <c r="PMM8" s="928"/>
      <c r="PMN8" s="928"/>
      <c r="PMO8" s="928"/>
      <c r="PMP8" s="928"/>
      <c r="PMQ8" s="928"/>
      <c r="PMR8" s="928"/>
      <c r="PMS8" s="928"/>
      <c r="PMT8" s="928"/>
      <c r="PMU8" s="928"/>
      <c r="PMV8" s="928"/>
      <c r="PMW8" s="928"/>
      <c r="PMX8" s="928"/>
      <c r="PMY8" s="928"/>
      <c r="PMZ8" s="928"/>
      <c r="PNA8" s="928"/>
      <c r="PNB8" s="928"/>
      <c r="PNC8" s="928"/>
      <c r="PND8" s="928"/>
      <c r="PNE8" s="928"/>
      <c r="PNF8" s="928"/>
      <c r="PNG8" s="928"/>
      <c r="PNH8" s="928"/>
      <c r="PNI8" s="928"/>
      <c r="PNJ8" s="928"/>
      <c r="PNK8" s="928"/>
      <c r="PNL8" s="928"/>
      <c r="PNM8" s="928"/>
      <c r="PNN8" s="928"/>
      <c r="PNO8" s="928"/>
      <c r="PNP8" s="928"/>
      <c r="PNQ8" s="928"/>
      <c r="PNR8" s="928"/>
      <c r="PNS8" s="928"/>
      <c r="PNT8" s="928"/>
      <c r="PNU8" s="928"/>
      <c r="PNV8" s="928"/>
      <c r="PNW8" s="928"/>
      <c r="PNX8" s="928"/>
      <c r="PNY8" s="928"/>
      <c r="PNZ8" s="928"/>
      <c r="POA8" s="928"/>
      <c r="POB8" s="928"/>
      <c r="POC8" s="928"/>
      <c r="POD8" s="928"/>
      <c r="POE8" s="928"/>
      <c r="POF8" s="928"/>
      <c r="POG8" s="928"/>
      <c r="POH8" s="928"/>
      <c r="POI8" s="928"/>
      <c r="POJ8" s="928"/>
      <c r="POK8" s="928"/>
      <c r="POL8" s="928"/>
      <c r="POM8" s="928"/>
      <c r="PON8" s="928"/>
      <c r="POO8" s="928"/>
      <c r="POP8" s="928"/>
      <c r="POQ8" s="928"/>
      <c r="POR8" s="928"/>
      <c r="POS8" s="928"/>
      <c r="POT8" s="928"/>
      <c r="POU8" s="928"/>
      <c r="POV8" s="928"/>
      <c r="POW8" s="928"/>
      <c r="POX8" s="928"/>
      <c r="POY8" s="928"/>
      <c r="POZ8" s="928"/>
      <c r="PPA8" s="928"/>
      <c r="PPB8" s="928"/>
      <c r="PPC8" s="928"/>
      <c r="PPD8" s="928"/>
      <c r="PPE8" s="928"/>
      <c r="PPF8" s="928"/>
      <c r="PPG8" s="928"/>
      <c r="PPH8" s="928"/>
      <c r="PPI8" s="928"/>
      <c r="PPJ8" s="928"/>
      <c r="PPK8" s="928"/>
      <c r="PPL8" s="928"/>
      <c r="PPM8" s="928"/>
      <c r="PPN8" s="928"/>
      <c r="PPO8" s="928"/>
      <c r="PPP8" s="928"/>
      <c r="PPQ8" s="928"/>
      <c r="PPR8" s="928"/>
      <c r="PPS8" s="928"/>
      <c r="PPT8" s="928"/>
      <c r="PPU8" s="928"/>
      <c r="PPV8" s="928"/>
      <c r="PPW8" s="928"/>
      <c r="PPX8" s="928"/>
      <c r="PPY8" s="928"/>
      <c r="PPZ8" s="928"/>
      <c r="PQA8" s="928"/>
      <c r="PQB8" s="928"/>
      <c r="PQC8" s="928"/>
      <c r="PQD8" s="928"/>
      <c r="PQE8" s="928"/>
      <c r="PQF8" s="928"/>
      <c r="PQG8" s="928"/>
      <c r="PQH8" s="928"/>
      <c r="PQI8" s="928"/>
      <c r="PQJ8" s="928"/>
      <c r="PQK8" s="928"/>
      <c r="PQL8" s="928"/>
      <c r="PQM8" s="928"/>
      <c r="PQN8" s="928"/>
      <c r="PQO8" s="928"/>
      <c r="PQP8" s="928"/>
      <c r="PQQ8" s="928"/>
      <c r="PQR8" s="928"/>
      <c r="PQS8" s="928"/>
      <c r="PQT8" s="928"/>
      <c r="PQU8" s="928"/>
      <c r="PQV8" s="928"/>
      <c r="PQW8" s="928"/>
      <c r="PQX8" s="928"/>
      <c r="PQY8" s="928"/>
      <c r="PQZ8" s="928"/>
      <c r="PRA8" s="928"/>
      <c r="PRB8" s="928"/>
      <c r="PRC8" s="928"/>
      <c r="PRD8" s="928"/>
      <c r="PRE8" s="928"/>
      <c r="PRF8" s="928"/>
      <c r="PRG8" s="928"/>
      <c r="PRH8" s="928"/>
      <c r="PRI8" s="928"/>
      <c r="PRJ8" s="928"/>
      <c r="PRK8" s="928"/>
      <c r="PRL8" s="928"/>
      <c r="PRM8" s="928"/>
      <c r="PRN8" s="928"/>
      <c r="PRO8" s="928"/>
      <c r="PRP8" s="928"/>
      <c r="PRQ8" s="928"/>
      <c r="PRR8" s="928"/>
      <c r="PRS8" s="928"/>
      <c r="PRT8" s="928"/>
      <c r="PRU8" s="928"/>
      <c r="PRV8" s="928"/>
      <c r="PRW8" s="928"/>
      <c r="PRX8" s="928"/>
      <c r="PRY8" s="928"/>
      <c r="PRZ8" s="928"/>
      <c r="PSA8" s="928"/>
      <c r="PSB8" s="928"/>
      <c r="PSC8" s="928"/>
      <c r="PSD8" s="928"/>
      <c r="PSE8" s="928"/>
      <c r="PSF8" s="928"/>
      <c r="PSG8" s="928"/>
      <c r="PSH8" s="928"/>
      <c r="PSI8" s="928"/>
      <c r="PSJ8" s="928"/>
      <c r="PSK8" s="928"/>
      <c r="PSL8" s="928"/>
      <c r="PSM8" s="928"/>
      <c r="PSN8" s="928"/>
      <c r="PSO8" s="928"/>
      <c r="PSP8" s="928"/>
      <c r="PSQ8" s="928"/>
      <c r="PSR8" s="928"/>
      <c r="PSS8" s="928"/>
      <c r="PST8" s="928"/>
      <c r="PSU8" s="928"/>
      <c r="PSV8" s="928"/>
      <c r="PSW8" s="928"/>
      <c r="PSX8" s="928"/>
      <c r="PSY8" s="928"/>
      <c r="PSZ8" s="928"/>
      <c r="PTA8" s="928"/>
      <c r="PTB8" s="928"/>
      <c r="PTC8" s="928"/>
      <c r="PTD8" s="928"/>
      <c r="PTE8" s="928"/>
      <c r="PTF8" s="928"/>
      <c r="PTG8" s="928"/>
      <c r="PTH8" s="928"/>
      <c r="PTI8" s="928"/>
      <c r="PTJ8" s="928"/>
      <c r="PTK8" s="928"/>
      <c r="PTL8" s="928"/>
      <c r="PTM8" s="928"/>
      <c r="PTN8" s="928"/>
      <c r="PTO8" s="928"/>
      <c r="PTP8" s="928"/>
      <c r="PTQ8" s="928"/>
      <c r="PTR8" s="928"/>
      <c r="PTS8" s="928"/>
      <c r="PTT8" s="928"/>
      <c r="PTU8" s="928"/>
      <c r="PTV8" s="928"/>
      <c r="PTW8" s="928"/>
      <c r="PTX8" s="928"/>
      <c r="PTY8" s="928"/>
      <c r="PTZ8" s="928"/>
      <c r="PUA8" s="928"/>
      <c r="PUB8" s="928"/>
      <c r="PUC8" s="928"/>
      <c r="PUD8" s="928"/>
      <c r="PUE8" s="928"/>
      <c r="PUF8" s="928"/>
      <c r="PUG8" s="928"/>
      <c r="PUH8" s="928"/>
      <c r="PUI8" s="928"/>
      <c r="PUJ8" s="928"/>
      <c r="PUK8" s="928"/>
      <c r="PUL8" s="928"/>
      <c r="PUM8" s="928"/>
      <c r="PUN8" s="928"/>
      <c r="PUO8" s="928"/>
      <c r="PUP8" s="928"/>
      <c r="PUQ8" s="928"/>
      <c r="PUR8" s="928"/>
      <c r="PUS8" s="928"/>
      <c r="PUT8" s="928"/>
      <c r="PUU8" s="928"/>
      <c r="PUV8" s="928"/>
      <c r="PUW8" s="928"/>
      <c r="PUX8" s="928"/>
      <c r="PUY8" s="928"/>
      <c r="PUZ8" s="928"/>
      <c r="PVA8" s="928"/>
      <c r="PVB8" s="928"/>
      <c r="PVC8" s="928"/>
      <c r="PVD8" s="928"/>
      <c r="PVE8" s="928"/>
      <c r="PVF8" s="928"/>
      <c r="PVG8" s="928"/>
      <c r="PVH8" s="928"/>
      <c r="PVI8" s="928"/>
      <c r="PVJ8" s="928"/>
      <c r="PVK8" s="928"/>
      <c r="PVL8" s="928"/>
      <c r="PVM8" s="928"/>
      <c r="PVN8" s="928"/>
      <c r="PVO8" s="928"/>
      <c r="PVP8" s="928"/>
      <c r="PVQ8" s="928"/>
      <c r="PVR8" s="928"/>
      <c r="PVS8" s="928"/>
      <c r="PVT8" s="928"/>
      <c r="PVU8" s="928"/>
      <c r="PVV8" s="928"/>
      <c r="PVW8" s="928"/>
      <c r="PVX8" s="928"/>
      <c r="PVY8" s="928"/>
      <c r="PVZ8" s="928"/>
      <c r="PWA8" s="928"/>
      <c r="PWB8" s="928"/>
      <c r="PWC8" s="928"/>
      <c r="PWD8" s="928"/>
      <c r="PWE8" s="928"/>
      <c r="PWF8" s="928"/>
      <c r="PWG8" s="928"/>
      <c r="PWH8" s="928"/>
      <c r="PWI8" s="928"/>
      <c r="PWJ8" s="928"/>
      <c r="PWK8" s="928"/>
      <c r="PWL8" s="928"/>
      <c r="PWM8" s="928"/>
      <c r="PWN8" s="928"/>
      <c r="PWO8" s="928"/>
      <c r="PWP8" s="928"/>
      <c r="PWQ8" s="928"/>
      <c r="PWR8" s="928"/>
      <c r="PWS8" s="928"/>
      <c r="PWT8" s="928"/>
      <c r="PWU8" s="928"/>
      <c r="PWV8" s="928"/>
      <c r="PWW8" s="928"/>
      <c r="PWX8" s="928"/>
      <c r="PWY8" s="928"/>
      <c r="PWZ8" s="928"/>
      <c r="PXA8" s="928"/>
      <c r="PXB8" s="928"/>
      <c r="PXC8" s="928"/>
      <c r="PXD8" s="928"/>
      <c r="PXE8" s="928"/>
      <c r="PXF8" s="928"/>
      <c r="PXG8" s="928"/>
      <c r="PXH8" s="928"/>
      <c r="PXI8" s="928"/>
      <c r="PXJ8" s="928"/>
      <c r="PXK8" s="928"/>
      <c r="PXL8" s="928"/>
      <c r="PXM8" s="928"/>
      <c r="PXN8" s="928"/>
      <c r="PXO8" s="928"/>
      <c r="PXP8" s="928"/>
      <c r="PXQ8" s="928"/>
      <c r="PXR8" s="928"/>
      <c r="PXS8" s="928"/>
      <c r="PXT8" s="928"/>
      <c r="PXU8" s="928"/>
      <c r="PXV8" s="928"/>
      <c r="PXW8" s="928"/>
      <c r="PXX8" s="928"/>
      <c r="PXY8" s="928"/>
      <c r="PXZ8" s="928"/>
      <c r="PYA8" s="928"/>
      <c r="PYB8" s="928"/>
      <c r="PYC8" s="928"/>
      <c r="PYD8" s="928"/>
      <c r="PYE8" s="928"/>
      <c r="PYF8" s="928"/>
      <c r="PYG8" s="928"/>
      <c r="PYH8" s="928"/>
      <c r="PYI8" s="928"/>
      <c r="PYJ8" s="928"/>
      <c r="PYK8" s="928"/>
      <c r="PYL8" s="928"/>
      <c r="PYM8" s="928"/>
      <c r="PYN8" s="928"/>
      <c r="PYO8" s="928"/>
      <c r="PYP8" s="928"/>
      <c r="PYQ8" s="928"/>
      <c r="PYR8" s="928"/>
      <c r="PYS8" s="928"/>
      <c r="PYT8" s="928"/>
      <c r="PYU8" s="928"/>
      <c r="PYV8" s="928"/>
      <c r="PYW8" s="928"/>
      <c r="PYX8" s="928"/>
      <c r="PYY8" s="928"/>
      <c r="PYZ8" s="928"/>
      <c r="PZA8" s="928"/>
      <c r="PZB8" s="928"/>
      <c r="PZC8" s="928"/>
      <c r="PZD8" s="928"/>
      <c r="PZE8" s="928"/>
      <c r="PZF8" s="928"/>
      <c r="PZG8" s="928"/>
      <c r="PZH8" s="928"/>
      <c r="PZI8" s="928"/>
      <c r="PZJ8" s="928"/>
      <c r="PZK8" s="928"/>
      <c r="PZL8" s="928"/>
      <c r="PZM8" s="928"/>
      <c r="PZN8" s="928"/>
      <c r="PZO8" s="928"/>
      <c r="PZP8" s="928"/>
      <c r="PZQ8" s="928"/>
      <c r="PZR8" s="928"/>
      <c r="PZS8" s="928"/>
      <c r="PZT8" s="928"/>
      <c r="PZU8" s="928"/>
      <c r="PZV8" s="928"/>
      <c r="PZW8" s="928"/>
      <c r="PZX8" s="928"/>
      <c r="PZY8" s="928"/>
      <c r="PZZ8" s="928"/>
      <c r="QAA8" s="928"/>
      <c r="QAB8" s="928"/>
      <c r="QAC8" s="928"/>
      <c r="QAD8" s="928"/>
      <c r="QAE8" s="928"/>
      <c r="QAF8" s="928"/>
      <c r="QAG8" s="928"/>
      <c r="QAH8" s="928"/>
      <c r="QAI8" s="928"/>
      <c r="QAJ8" s="928"/>
      <c r="QAK8" s="928"/>
      <c r="QAL8" s="928"/>
      <c r="QAM8" s="928"/>
      <c r="QAN8" s="928"/>
      <c r="QAO8" s="928"/>
      <c r="QAP8" s="928"/>
      <c r="QAQ8" s="928"/>
      <c r="QAR8" s="928"/>
      <c r="QAS8" s="928"/>
      <c r="QAT8" s="928"/>
      <c r="QAU8" s="928"/>
      <c r="QAV8" s="928"/>
      <c r="QAW8" s="928"/>
      <c r="QAX8" s="928"/>
      <c r="QAY8" s="928"/>
      <c r="QAZ8" s="928"/>
      <c r="QBA8" s="928"/>
      <c r="QBB8" s="928"/>
      <c r="QBC8" s="928"/>
      <c r="QBD8" s="928"/>
      <c r="QBE8" s="928"/>
      <c r="QBF8" s="928"/>
      <c r="QBG8" s="928"/>
      <c r="QBH8" s="928"/>
      <c r="QBI8" s="928"/>
      <c r="QBJ8" s="928"/>
      <c r="QBK8" s="928"/>
      <c r="QBL8" s="928"/>
      <c r="QBM8" s="928"/>
      <c r="QBN8" s="928"/>
      <c r="QBO8" s="928"/>
      <c r="QBP8" s="928"/>
      <c r="QBQ8" s="928"/>
      <c r="QBR8" s="928"/>
      <c r="QBS8" s="928"/>
      <c r="QBT8" s="928"/>
      <c r="QBU8" s="928"/>
      <c r="QBV8" s="928"/>
      <c r="QBW8" s="928"/>
      <c r="QBX8" s="928"/>
      <c r="QBY8" s="928"/>
      <c r="QBZ8" s="928"/>
      <c r="QCA8" s="928"/>
      <c r="QCB8" s="928"/>
      <c r="QCC8" s="928"/>
      <c r="QCD8" s="928"/>
      <c r="QCE8" s="928"/>
      <c r="QCF8" s="928"/>
      <c r="QCG8" s="928"/>
      <c r="QCH8" s="928"/>
      <c r="QCI8" s="928"/>
      <c r="QCJ8" s="928"/>
      <c r="QCK8" s="928"/>
      <c r="QCL8" s="928"/>
      <c r="QCM8" s="928"/>
      <c r="QCN8" s="928"/>
      <c r="QCO8" s="928"/>
      <c r="QCP8" s="928"/>
      <c r="QCQ8" s="928"/>
      <c r="QCR8" s="928"/>
      <c r="QCS8" s="928"/>
      <c r="QCT8" s="928"/>
      <c r="QCU8" s="928"/>
      <c r="QCV8" s="928"/>
      <c r="QCW8" s="928"/>
      <c r="QCX8" s="928"/>
      <c r="QCY8" s="928"/>
      <c r="QCZ8" s="928"/>
      <c r="QDA8" s="928"/>
      <c r="QDB8" s="928"/>
      <c r="QDC8" s="928"/>
      <c r="QDD8" s="928"/>
      <c r="QDE8" s="928"/>
      <c r="QDF8" s="928"/>
      <c r="QDG8" s="928"/>
      <c r="QDH8" s="928"/>
      <c r="QDI8" s="928"/>
      <c r="QDJ8" s="928"/>
      <c r="QDK8" s="928"/>
      <c r="QDL8" s="928"/>
      <c r="QDM8" s="928"/>
      <c r="QDN8" s="928"/>
      <c r="QDO8" s="928"/>
      <c r="QDP8" s="928"/>
      <c r="QDQ8" s="928"/>
      <c r="QDR8" s="928"/>
      <c r="QDS8" s="928"/>
      <c r="QDT8" s="928"/>
      <c r="QDU8" s="928"/>
      <c r="QDV8" s="928"/>
      <c r="QDW8" s="928"/>
      <c r="QDX8" s="928"/>
      <c r="QDY8" s="928"/>
      <c r="QDZ8" s="928"/>
      <c r="QEA8" s="928"/>
      <c r="QEB8" s="928"/>
      <c r="QEC8" s="928"/>
      <c r="QED8" s="928"/>
      <c r="QEE8" s="928"/>
      <c r="QEF8" s="928"/>
      <c r="QEG8" s="928"/>
      <c r="QEH8" s="928"/>
      <c r="QEI8" s="928"/>
      <c r="QEJ8" s="928"/>
      <c r="QEK8" s="928"/>
      <c r="QEL8" s="928"/>
      <c r="QEM8" s="928"/>
      <c r="QEN8" s="928"/>
      <c r="QEO8" s="928"/>
      <c r="QEP8" s="928"/>
      <c r="QEQ8" s="928"/>
      <c r="QER8" s="928"/>
      <c r="QES8" s="928"/>
      <c r="QET8" s="928"/>
      <c r="QEU8" s="928"/>
      <c r="QEV8" s="928"/>
      <c r="QEW8" s="928"/>
      <c r="QEX8" s="928"/>
      <c r="QEY8" s="928"/>
      <c r="QEZ8" s="928"/>
      <c r="QFA8" s="928"/>
      <c r="QFB8" s="928"/>
      <c r="QFC8" s="928"/>
      <c r="QFD8" s="928"/>
      <c r="QFE8" s="928"/>
      <c r="QFF8" s="928"/>
      <c r="QFG8" s="928"/>
      <c r="QFH8" s="928"/>
      <c r="QFI8" s="928"/>
      <c r="QFJ8" s="928"/>
      <c r="QFK8" s="928"/>
      <c r="QFL8" s="928"/>
      <c r="QFM8" s="928"/>
      <c r="QFN8" s="928"/>
      <c r="QFO8" s="928"/>
      <c r="QFP8" s="928"/>
      <c r="QFQ8" s="928"/>
      <c r="QFR8" s="928"/>
      <c r="QFS8" s="928"/>
      <c r="QFT8" s="928"/>
      <c r="QFU8" s="928"/>
      <c r="QFV8" s="928"/>
      <c r="QFW8" s="928"/>
      <c r="QFX8" s="928"/>
      <c r="QFY8" s="928"/>
      <c r="QFZ8" s="928"/>
      <c r="QGA8" s="928"/>
      <c r="QGB8" s="928"/>
      <c r="QGC8" s="928"/>
      <c r="QGD8" s="928"/>
      <c r="QGE8" s="928"/>
      <c r="QGF8" s="928"/>
      <c r="QGG8" s="928"/>
      <c r="QGH8" s="928"/>
      <c r="QGI8" s="928"/>
      <c r="QGJ8" s="928"/>
      <c r="QGK8" s="928"/>
      <c r="QGL8" s="928"/>
      <c r="QGM8" s="928"/>
      <c r="QGN8" s="928"/>
      <c r="QGO8" s="928"/>
      <c r="QGP8" s="928"/>
      <c r="QGQ8" s="928"/>
      <c r="QGR8" s="928"/>
      <c r="QGS8" s="928"/>
      <c r="QGT8" s="928"/>
      <c r="QGU8" s="928"/>
      <c r="QGV8" s="928"/>
      <c r="QGW8" s="928"/>
      <c r="QGX8" s="928"/>
      <c r="QGY8" s="928"/>
      <c r="QGZ8" s="928"/>
      <c r="QHA8" s="928"/>
      <c r="QHB8" s="928"/>
      <c r="QHC8" s="928"/>
      <c r="QHD8" s="928"/>
      <c r="QHE8" s="928"/>
      <c r="QHF8" s="928"/>
      <c r="QHG8" s="928"/>
      <c r="QHH8" s="928"/>
      <c r="QHI8" s="928"/>
      <c r="QHJ8" s="928"/>
      <c r="QHK8" s="928"/>
      <c r="QHL8" s="928"/>
      <c r="QHM8" s="928"/>
      <c r="QHN8" s="928"/>
      <c r="QHO8" s="928"/>
      <c r="QHP8" s="928"/>
      <c r="QHQ8" s="928"/>
      <c r="QHR8" s="928"/>
      <c r="QHS8" s="928"/>
      <c r="QHT8" s="928"/>
      <c r="QHU8" s="928"/>
      <c r="QHV8" s="928"/>
      <c r="QHW8" s="928"/>
      <c r="QHX8" s="928"/>
      <c r="QHY8" s="928"/>
      <c r="QHZ8" s="928"/>
      <c r="QIA8" s="928"/>
      <c r="QIB8" s="928"/>
      <c r="QIC8" s="928"/>
      <c r="QID8" s="928"/>
      <c r="QIE8" s="928"/>
      <c r="QIF8" s="928"/>
      <c r="QIG8" s="928"/>
      <c r="QIH8" s="928"/>
      <c r="QII8" s="928"/>
      <c r="QIJ8" s="928"/>
      <c r="QIK8" s="928"/>
      <c r="QIL8" s="928"/>
      <c r="QIM8" s="928"/>
      <c r="QIN8" s="928"/>
      <c r="QIO8" s="928"/>
      <c r="QIP8" s="928"/>
      <c r="QIQ8" s="928"/>
      <c r="QIR8" s="928"/>
      <c r="QIS8" s="928"/>
      <c r="QIT8" s="928"/>
      <c r="QIU8" s="928"/>
      <c r="QIV8" s="928"/>
      <c r="QIW8" s="928"/>
      <c r="QIX8" s="928"/>
      <c r="QIY8" s="928"/>
      <c r="QIZ8" s="928"/>
      <c r="QJA8" s="928"/>
      <c r="QJB8" s="928"/>
      <c r="QJC8" s="928"/>
      <c r="QJD8" s="928"/>
      <c r="QJE8" s="928"/>
      <c r="QJF8" s="928"/>
      <c r="QJG8" s="928"/>
      <c r="QJH8" s="928"/>
      <c r="QJI8" s="928"/>
      <c r="QJJ8" s="928"/>
      <c r="QJK8" s="928"/>
      <c r="QJL8" s="928"/>
      <c r="QJM8" s="928"/>
      <c r="QJN8" s="928"/>
      <c r="QJO8" s="928"/>
      <c r="QJP8" s="928"/>
      <c r="QJQ8" s="928"/>
      <c r="QJR8" s="928"/>
      <c r="QJS8" s="928"/>
      <c r="QJT8" s="928"/>
      <c r="QJU8" s="928"/>
      <c r="QJV8" s="928"/>
      <c r="QJW8" s="928"/>
      <c r="QJX8" s="928"/>
      <c r="QJY8" s="928"/>
      <c r="QJZ8" s="928"/>
      <c r="QKA8" s="928"/>
      <c r="QKB8" s="928"/>
      <c r="QKC8" s="928"/>
      <c r="QKD8" s="928"/>
      <c r="QKE8" s="928"/>
      <c r="QKF8" s="928"/>
      <c r="QKG8" s="928"/>
      <c r="QKH8" s="928"/>
      <c r="QKI8" s="928"/>
      <c r="QKJ8" s="928"/>
      <c r="QKK8" s="928"/>
      <c r="QKL8" s="928"/>
      <c r="QKM8" s="928"/>
      <c r="QKN8" s="928"/>
      <c r="QKO8" s="928"/>
      <c r="QKP8" s="928"/>
      <c r="QKQ8" s="928"/>
      <c r="QKR8" s="928"/>
      <c r="QKS8" s="928"/>
      <c r="QKT8" s="928"/>
      <c r="QKU8" s="928"/>
      <c r="QKV8" s="928"/>
      <c r="QKW8" s="928"/>
      <c r="QKX8" s="928"/>
      <c r="QKY8" s="928"/>
      <c r="QKZ8" s="928"/>
      <c r="QLA8" s="928"/>
      <c r="QLB8" s="928"/>
      <c r="QLC8" s="928"/>
      <c r="QLD8" s="928"/>
      <c r="QLE8" s="928"/>
      <c r="QLF8" s="928"/>
      <c r="QLG8" s="928"/>
      <c r="QLH8" s="928"/>
      <c r="QLI8" s="928"/>
      <c r="QLJ8" s="928"/>
      <c r="QLK8" s="928"/>
      <c r="QLL8" s="928"/>
      <c r="QLM8" s="928"/>
      <c r="QLN8" s="928"/>
      <c r="QLO8" s="928"/>
      <c r="QLP8" s="928"/>
      <c r="QLQ8" s="928"/>
      <c r="QLR8" s="928"/>
      <c r="QLS8" s="928"/>
      <c r="QLT8" s="928"/>
      <c r="QLU8" s="928"/>
      <c r="QLV8" s="928"/>
      <c r="QLW8" s="928"/>
      <c r="QLX8" s="928"/>
      <c r="QLY8" s="928"/>
      <c r="QLZ8" s="928"/>
      <c r="QMA8" s="928"/>
      <c r="QMB8" s="928"/>
      <c r="QMC8" s="928"/>
      <c r="QMD8" s="928"/>
      <c r="QME8" s="928"/>
      <c r="QMF8" s="928"/>
      <c r="QMG8" s="928"/>
      <c r="QMH8" s="928"/>
      <c r="QMI8" s="928"/>
      <c r="QMJ8" s="928"/>
      <c r="QMK8" s="928"/>
      <c r="QML8" s="928"/>
      <c r="QMM8" s="928"/>
      <c r="QMN8" s="928"/>
      <c r="QMO8" s="928"/>
      <c r="QMP8" s="928"/>
      <c r="QMQ8" s="928"/>
      <c r="QMR8" s="928"/>
      <c r="QMS8" s="928"/>
      <c r="QMT8" s="928"/>
      <c r="QMU8" s="928"/>
      <c r="QMV8" s="928"/>
      <c r="QMW8" s="928"/>
      <c r="QMX8" s="928"/>
      <c r="QMY8" s="928"/>
      <c r="QMZ8" s="928"/>
      <c r="QNA8" s="928"/>
      <c r="QNB8" s="928"/>
      <c r="QNC8" s="928"/>
      <c r="QND8" s="928"/>
      <c r="QNE8" s="928"/>
      <c r="QNF8" s="928"/>
      <c r="QNG8" s="928"/>
      <c r="QNH8" s="928"/>
      <c r="QNI8" s="928"/>
      <c r="QNJ8" s="928"/>
      <c r="QNK8" s="928"/>
      <c r="QNL8" s="928"/>
      <c r="QNM8" s="928"/>
      <c r="QNN8" s="928"/>
      <c r="QNO8" s="928"/>
      <c r="QNP8" s="928"/>
      <c r="QNQ8" s="928"/>
      <c r="QNR8" s="928"/>
      <c r="QNS8" s="928"/>
      <c r="QNT8" s="928"/>
      <c r="QNU8" s="928"/>
      <c r="QNV8" s="928"/>
      <c r="QNW8" s="928"/>
      <c r="QNX8" s="928"/>
      <c r="QNY8" s="928"/>
      <c r="QNZ8" s="928"/>
      <c r="QOA8" s="928"/>
      <c r="QOB8" s="928"/>
      <c r="QOC8" s="928"/>
      <c r="QOD8" s="928"/>
      <c r="QOE8" s="928"/>
      <c r="QOF8" s="928"/>
      <c r="QOG8" s="928"/>
      <c r="QOH8" s="928"/>
      <c r="QOI8" s="928"/>
      <c r="QOJ8" s="928"/>
      <c r="QOK8" s="928"/>
      <c r="QOL8" s="928"/>
      <c r="QOM8" s="928"/>
      <c r="QON8" s="928"/>
      <c r="QOO8" s="928"/>
      <c r="QOP8" s="928"/>
      <c r="QOQ8" s="928"/>
      <c r="QOR8" s="928"/>
      <c r="QOS8" s="928"/>
      <c r="QOT8" s="928"/>
      <c r="QOU8" s="928"/>
      <c r="QOV8" s="928"/>
      <c r="QOW8" s="928"/>
      <c r="QOX8" s="928"/>
      <c r="QOY8" s="928"/>
      <c r="QOZ8" s="928"/>
      <c r="QPA8" s="928"/>
      <c r="QPB8" s="928"/>
      <c r="QPC8" s="928"/>
      <c r="QPD8" s="928"/>
      <c r="QPE8" s="928"/>
      <c r="QPF8" s="928"/>
      <c r="QPG8" s="928"/>
      <c r="QPH8" s="928"/>
      <c r="QPI8" s="928"/>
      <c r="QPJ8" s="928"/>
      <c r="QPK8" s="928"/>
      <c r="QPL8" s="928"/>
      <c r="QPM8" s="928"/>
      <c r="QPN8" s="928"/>
      <c r="QPO8" s="928"/>
      <c r="QPP8" s="928"/>
      <c r="QPQ8" s="928"/>
      <c r="QPR8" s="928"/>
      <c r="QPS8" s="928"/>
      <c r="QPT8" s="928"/>
      <c r="QPU8" s="928"/>
      <c r="QPV8" s="928"/>
      <c r="QPW8" s="928"/>
      <c r="QPX8" s="928"/>
      <c r="QPY8" s="928"/>
      <c r="QPZ8" s="928"/>
      <c r="QQA8" s="928"/>
      <c r="QQB8" s="928"/>
      <c r="QQC8" s="928"/>
      <c r="QQD8" s="928"/>
      <c r="QQE8" s="928"/>
      <c r="QQF8" s="928"/>
      <c r="QQG8" s="928"/>
      <c r="QQH8" s="928"/>
      <c r="QQI8" s="928"/>
      <c r="QQJ8" s="928"/>
      <c r="QQK8" s="928"/>
      <c r="QQL8" s="928"/>
      <c r="QQM8" s="928"/>
      <c r="QQN8" s="928"/>
      <c r="QQO8" s="928"/>
      <c r="QQP8" s="928"/>
      <c r="QQQ8" s="928"/>
      <c r="QQR8" s="928"/>
      <c r="QQS8" s="928"/>
      <c r="QQT8" s="928"/>
      <c r="QQU8" s="928"/>
      <c r="QQV8" s="928"/>
      <c r="QQW8" s="928"/>
      <c r="QQX8" s="928"/>
      <c r="QQY8" s="928"/>
      <c r="QQZ8" s="928"/>
      <c r="QRA8" s="928"/>
      <c r="QRB8" s="928"/>
      <c r="QRC8" s="928"/>
      <c r="QRD8" s="928"/>
      <c r="QRE8" s="928"/>
      <c r="QRF8" s="928"/>
      <c r="QRG8" s="928"/>
      <c r="QRH8" s="928"/>
      <c r="QRI8" s="928"/>
      <c r="QRJ8" s="928"/>
      <c r="QRK8" s="928"/>
      <c r="QRL8" s="928"/>
      <c r="QRM8" s="928"/>
      <c r="QRN8" s="928"/>
      <c r="QRO8" s="928"/>
      <c r="QRP8" s="928"/>
      <c r="QRQ8" s="928"/>
      <c r="QRR8" s="928"/>
      <c r="QRS8" s="928"/>
      <c r="QRT8" s="928"/>
      <c r="QRU8" s="928"/>
      <c r="QRV8" s="928"/>
      <c r="QRW8" s="928"/>
      <c r="QRX8" s="928"/>
      <c r="QRY8" s="928"/>
      <c r="QRZ8" s="928"/>
      <c r="QSA8" s="928"/>
      <c r="QSB8" s="928"/>
      <c r="QSC8" s="928"/>
      <c r="QSD8" s="928"/>
      <c r="QSE8" s="928"/>
      <c r="QSF8" s="928"/>
      <c r="QSG8" s="928"/>
      <c r="QSH8" s="928"/>
      <c r="QSI8" s="928"/>
      <c r="QSJ8" s="928"/>
      <c r="QSK8" s="928"/>
      <c r="QSL8" s="928"/>
      <c r="QSM8" s="928"/>
      <c r="QSN8" s="928"/>
      <c r="QSO8" s="928"/>
      <c r="QSP8" s="928"/>
      <c r="QSQ8" s="928"/>
      <c r="QSR8" s="928"/>
      <c r="QSS8" s="928"/>
      <c r="QST8" s="928"/>
      <c r="QSU8" s="928"/>
      <c r="QSV8" s="928"/>
      <c r="QSW8" s="928"/>
      <c r="QSX8" s="928"/>
      <c r="QSY8" s="928"/>
      <c r="QSZ8" s="928"/>
      <c r="QTA8" s="928"/>
      <c r="QTB8" s="928"/>
      <c r="QTC8" s="928"/>
      <c r="QTD8" s="928"/>
      <c r="QTE8" s="928"/>
      <c r="QTF8" s="928"/>
      <c r="QTG8" s="928"/>
      <c r="QTH8" s="928"/>
      <c r="QTI8" s="928"/>
      <c r="QTJ8" s="928"/>
      <c r="QTK8" s="928"/>
      <c r="QTL8" s="928"/>
      <c r="QTM8" s="928"/>
      <c r="QTN8" s="928"/>
      <c r="QTO8" s="928"/>
      <c r="QTP8" s="928"/>
      <c r="QTQ8" s="928"/>
      <c r="QTR8" s="928"/>
      <c r="QTS8" s="928"/>
      <c r="QTT8" s="928"/>
      <c r="QTU8" s="928"/>
      <c r="QTV8" s="928"/>
      <c r="QTW8" s="928"/>
      <c r="QTX8" s="928"/>
      <c r="QTY8" s="928"/>
      <c r="QTZ8" s="928"/>
      <c r="QUA8" s="928"/>
      <c r="QUB8" s="928"/>
      <c r="QUC8" s="928"/>
      <c r="QUD8" s="928"/>
      <c r="QUE8" s="928"/>
      <c r="QUF8" s="928"/>
      <c r="QUG8" s="928"/>
      <c r="QUH8" s="928"/>
      <c r="QUI8" s="928"/>
      <c r="QUJ8" s="928"/>
      <c r="QUK8" s="928"/>
      <c r="QUL8" s="928"/>
      <c r="QUM8" s="928"/>
      <c r="QUN8" s="928"/>
      <c r="QUO8" s="928"/>
      <c r="QUP8" s="928"/>
      <c r="QUQ8" s="928"/>
      <c r="QUR8" s="928"/>
      <c r="QUS8" s="928"/>
      <c r="QUT8" s="928"/>
      <c r="QUU8" s="928"/>
      <c r="QUV8" s="928"/>
      <c r="QUW8" s="928"/>
      <c r="QUX8" s="928"/>
      <c r="QUY8" s="928"/>
      <c r="QUZ8" s="928"/>
      <c r="QVA8" s="928"/>
      <c r="QVB8" s="928"/>
      <c r="QVC8" s="928"/>
      <c r="QVD8" s="928"/>
      <c r="QVE8" s="928"/>
      <c r="QVF8" s="928"/>
      <c r="QVG8" s="928"/>
      <c r="QVH8" s="928"/>
      <c r="QVI8" s="928"/>
      <c r="QVJ8" s="928"/>
      <c r="QVK8" s="928"/>
      <c r="QVL8" s="928"/>
      <c r="QVM8" s="928"/>
      <c r="QVN8" s="928"/>
      <c r="QVO8" s="928"/>
      <c r="QVP8" s="928"/>
      <c r="QVQ8" s="928"/>
      <c r="QVR8" s="928"/>
      <c r="QVS8" s="928"/>
      <c r="QVT8" s="928"/>
      <c r="QVU8" s="928"/>
      <c r="QVV8" s="928"/>
      <c r="QVW8" s="928"/>
      <c r="QVX8" s="928"/>
      <c r="QVY8" s="928"/>
      <c r="QVZ8" s="928"/>
      <c r="QWA8" s="928"/>
      <c r="QWB8" s="928"/>
      <c r="QWC8" s="928"/>
      <c r="QWD8" s="928"/>
      <c r="QWE8" s="928"/>
      <c r="QWF8" s="928"/>
      <c r="QWG8" s="928"/>
      <c r="QWH8" s="928"/>
      <c r="QWI8" s="928"/>
      <c r="QWJ8" s="928"/>
      <c r="QWK8" s="928"/>
      <c r="QWL8" s="928"/>
      <c r="QWM8" s="928"/>
      <c r="QWN8" s="928"/>
      <c r="QWO8" s="928"/>
      <c r="QWP8" s="928"/>
      <c r="QWQ8" s="928"/>
      <c r="QWR8" s="928"/>
      <c r="QWS8" s="928"/>
      <c r="QWT8" s="928"/>
      <c r="QWU8" s="928"/>
      <c r="QWV8" s="928"/>
      <c r="QWW8" s="928"/>
      <c r="QWX8" s="928"/>
      <c r="QWY8" s="928"/>
      <c r="QWZ8" s="928"/>
      <c r="QXA8" s="928"/>
      <c r="QXB8" s="928"/>
      <c r="QXC8" s="928"/>
      <c r="QXD8" s="928"/>
      <c r="QXE8" s="928"/>
      <c r="QXF8" s="928"/>
      <c r="QXG8" s="928"/>
      <c r="QXH8" s="928"/>
      <c r="QXI8" s="928"/>
      <c r="QXJ8" s="928"/>
      <c r="QXK8" s="928"/>
      <c r="QXL8" s="928"/>
      <c r="QXM8" s="928"/>
      <c r="QXN8" s="928"/>
      <c r="QXO8" s="928"/>
      <c r="QXP8" s="928"/>
      <c r="QXQ8" s="928"/>
      <c r="QXR8" s="928"/>
      <c r="QXS8" s="928"/>
      <c r="QXT8" s="928"/>
      <c r="QXU8" s="928"/>
      <c r="QXV8" s="928"/>
      <c r="QXW8" s="928"/>
      <c r="QXX8" s="928"/>
      <c r="QXY8" s="928"/>
      <c r="QXZ8" s="928"/>
      <c r="QYA8" s="928"/>
      <c r="QYB8" s="928"/>
      <c r="QYC8" s="928"/>
      <c r="QYD8" s="928"/>
      <c r="QYE8" s="928"/>
      <c r="QYF8" s="928"/>
      <c r="QYG8" s="928"/>
      <c r="QYH8" s="928"/>
      <c r="QYI8" s="928"/>
      <c r="QYJ8" s="928"/>
      <c r="QYK8" s="928"/>
      <c r="QYL8" s="928"/>
      <c r="QYM8" s="928"/>
      <c r="QYN8" s="928"/>
      <c r="QYO8" s="928"/>
      <c r="QYP8" s="928"/>
      <c r="QYQ8" s="928"/>
      <c r="QYR8" s="928"/>
      <c r="QYS8" s="928"/>
      <c r="QYT8" s="928"/>
      <c r="QYU8" s="928"/>
      <c r="QYV8" s="928"/>
      <c r="QYW8" s="928"/>
      <c r="QYX8" s="928"/>
      <c r="QYY8" s="928"/>
      <c r="QYZ8" s="928"/>
      <c r="QZA8" s="928"/>
      <c r="QZB8" s="928"/>
      <c r="QZC8" s="928"/>
      <c r="QZD8" s="928"/>
      <c r="QZE8" s="928"/>
      <c r="QZF8" s="928"/>
      <c r="QZG8" s="928"/>
      <c r="QZH8" s="928"/>
      <c r="QZI8" s="928"/>
      <c r="QZJ8" s="928"/>
      <c r="QZK8" s="928"/>
      <c r="QZL8" s="928"/>
      <c r="QZM8" s="928"/>
      <c r="QZN8" s="928"/>
      <c r="QZO8" s="928"/>
      <c r="QZP8" s="928"/>
      <c r="QZQ8" s="928"/>
      <c r="QZR8" s="928"/>
      <c r="QZS8" s="928"/>
      <c r="QZT8" s="928"/>
      <c r="QZU8" s="928"/>
      <c r="QZV8" s="928"/>
      <c r="QZW8" s="928"/>
      <c r="QZX8" s="928"/>
      <c r="QZY8" s="928"/>
      <c r="QZZ8" s="928"/>
      <c r="RAA8" s="928"/>
      <c r="RAB8" s="928"/>
      <c r="RAC8" s="928"/>
      <c r="RAD8" s="928"/>
      <c r="RAE8" s="928"/>
      <c r="RAF8" s="928"/>
      <c r="RAG8" s="928"/>
      <c r="RAH8" s="928"/>
      <c r="RAI8" s="928"/>
      <c r="RAJ8" s="928"/>
      <c r="RAK8" s="928"/>
      <c r="RAL8" s="928"/>
      <c r="RAM8" s="928"/>
      <c r="RAN8" s="928"/>
      <c r="RAO8" s="928"/>
      <c r="RAP8" s="928"/>
      <c r="RAQ8" s="928"/>
      <c r="RAR8" s="928"/>
      <c r="RAS8" s="928"/>
      <c r="RAT8" s="928"/>
      <c r="RAU8" s="928"/>
      <c r="RAV8" s="928"/>
      <c r="RAW8" s="928"/>
      <c r="RAX8" s="928"/>
      <c r="RAY8" s="928"/>
      <c r="RAZ8" s="928"/>
      <c r="RBA8" s="928"/>
      <c r="RBB8" s="928"/>
      <c r="RBC8" s="928"/>
      <c r="RBD8" s="928"/>
      <c r="RBE8" s="928"/>
      <c r="RBF8" s="928"/>
      <c r="RBG8" s="928"/>
      <c r="RBH8" s="928"/>
      <c r="RBI8" s="928"/>
      <c r="RBJ8" s="928"/>
      <c r="RBK8" s="928"/>
      <c r="RBL8" s="928"/>
      <c r="RBM8" s="928"/>
      <c r="RBN8" s="928"/>
      <c r="RBO8" s="928"/>
      <c r="RBP8" s="928"/>
      <c r="RBQ8" s="928"/>
      <c r="RBR8" s="928"/>
      <c r="RBS8" s="928"/>
      <c r="RBT8" s="928"/>
      <c r="RBU8" s="928"/>
      <c r="RBV8" s="928"/>
      <c r="RBW8" s="928"/>
      <c r="RBX8" s="928"/>
      <c r="RBY8" s="928"/>
      <c r="RBZ8" s="928"/>
      <c r="RCA8" s="928"/>
      <c r="RCB8" s="928"/>
      <c r="RCC8" s="928"/>
      <c r="RCD8" s="928"/>
      <c r="RCE8" s="928"/>
      <c r="RCF8" s="928"/>
      <c r="RCG8" s="928"/>
      <c r="RCH8" s="928"/>
      <c r="RCI8" s="928"/>
      <c r="RCJ8" s="928"/>
      <c r="RCK8" s="928"/>
      <c r="RCL8" s="928"/>
      <c r="RCM8" s="928"/>
      <c r="RCN8" s="928"/>
      <c r="RCO8" s="928"/>
      <c r="RCP8" s="928"/>
      <c r="RCQ8" s="928"/>
      <c r="RCR8" s="928"/>
      <c r="RCS8" s="928"/>
      <c r="RCT8" s="928"/>
      <c r="RCU8" s="928"/>
      <c r="RCV8" s="928"/>
      <c r="RCW8" s="928"/>
      <c r="RCX8" s="928"/>
      <c r="RCY8" s="928"/>
      <c r="RCZ8" s="928"/>
      <c r="RDA8" s="928"/>
      <c r="RDB8" s="928"/>
      <c r="RDC8" s="928"/>
      <c r="RDD8" s="928"/>
      <c r="RDE8" s="928"/>
      <c r="RDF8" s="928"/>
      <c r="RDG8" s="928"/>
      <c r="RDH8" s="928"/>
      <c r="RDI8" s="928"/>
      <c r="RDJ8" s="928"/>
      <c r="RDK8" s="928"/>
      <c r="RDL8" s="928"/>
      <c r="RDM8" s="928"/>
      <c r="RDN8" s="928"/>
      <c r="RDO8" s="928"/>
      <c r="RDP8" s="928"/>
      <c r="RDQ8" s="928"/>
      <c r="RDR8" s="928"/>
      <c r="RDS8" s="928"/>
      <c r="RDT8" s="928"/>
      <c r="RDU8" s="928"/>
      <c r="RDV8" s="928"/>
      <c r="RDW8" s="928"/>
      <c r="RDX8" s="928"/>
      <c r="RDY8" s="928"/>
      <c r="RDZ8" s="928"/>
      <c r="REA8" s="928"/>
      <c r="REB8" s="928"/>
      <c r="REC8" s="928"/>
      <c r="RED8" s="928"/>
      <c r="REE8" s="928"/>
      <c r="REF8" s="928"/>
      <c r="REG8" s="928"/>
      <c r="REH8" s="928"/>
      <c r="REI8" s="928"/>
      <c r="REJ8" s="928"/>
      <c r="REK8" s="928"/>
      <c r="REL8" s="928"/>
      <c r="REM8" s="928"/>
      <c r="REN8" s="928"/>
      <c r="REO8" s="928"/>
      <c r="REP8" s="928"/>
      <c r="REQ8" s="928"/>
      <c r="RER8" s="928"/>
      <c r="RES8" s="928"/>
      <c r="RET8" s="928"/>
      <c r="REU8" s="928"/>
      <c r="REV8" s="928"/>
      <c r="REW8" s="928"/>
      <c r="REX8" s="928"/>
      <c r="REY8" s="928"/>
      <c r="REZ8" s="928"/>
      <c r="RFA8" s="928"/>
      <c r="RFB8" s="928"/>
      <c r="RFC8" s="928"/>
      <c r="RFD8" s="928"/>
      <c r="RFE8" s="928"/>
      <c r="RFF8" s="928"/>
      <c r="RFG8" s="928"/>
      <c r="RFH8" s="928"/>
      <c r="RFI8" s="928"/>
      <c r="RFJ8" s="928"/>
      <c r="RFK8" s="928"/>
      <c r="RFL8" s="928"/>
      <c r="RFM8" s="928"/>
      <c r="RFN8" s="928"/>
      <c r="RFO8" s="928"/>
      <c r="RFP8" s="928"/>
      <c r="RFQ8" s="928"/>
      <c r="RFR8" s="928"/>
      <c r="RFS8" s="928"/>
      <c r="RFT8" s="928"/>
      <c r="RFU8" s="928"/>
      <c r="RFV8" s="928"/>
      <c r="RFW8" s="928"/>
      <c r="RFX8" s="928"/>
      <c r="RFY8" s="928"/>
      <c r="RFZ8" s="928"/>
      <c r="RGA8" s="928"/>
      <c r="RGB8" s="928"/>
      <c r="RGC8" s="928"/>
      <c r="RGD8" s="928"/>
      <c r="RGE8" s="928"/>
      <c r="RGF8" s="928"/>
      <c r="RGG8" s="928"/>
      <c r="RGH8" s="928"/>
      <c r="RGI8" s="928"/>
      <c r="RGJ8" s="928"/>
      <c r="RGK8" s="928"/>
      <c r="RGL8" s="928"/>
      <c r="RGM8" s="928"/>
      <c r="RGN8" s="928"/>
      <c r="RGO8" s="928"/>
      <c r="RGP8" s="928"/>
      <c r="RGQ8" s="928"/>
      <c r="RGR8" s="928"/>
      <c r="RGS8" s="928"/>
      <c r="RGT8" s="928"/>
      <c r="RGU8" s="928"/>
      <c r="RGV8" s="928"/>
      <c r="RGW8" s="928"/>
      <c r="RGX8" s="928"/>
      <c r="RGY8" s="928"/>
      <c r="RGZ8" s="928"/>
      <c r="RHA8" s="928"/>
      <c r="RHB8" s="928"/>
      <c r="RHC8" s="928"/>
      <c r="RHD8" s="928"/>
      <c r="RHE8" s="928"/>
      <c r="RHF8" s="928"/>
      <c r="RHG8" s="928"/>
      <c r="RHH8" s="928"/>
      <c r="RHI8" s="928"/>
      <c r="RHJ8" s="928"/>
      <c r="RHK8" s="928"/>
      <c r="RHL8" s="928"/>
      <c r="RHM8" s="928"/>
      <c r="RHN8" s="928"/>
      <c r="RHO8" s="928"/>
      <c r="RHP8" s="928"/>
      <c r="RHQ8" s="928"/>
      <c r="RHR8" s="928"/>
      <c r="RHS8" s="928"/>
      <c r="RHT8" s="928"/>
      <c r="RHU8" s="928"/>
      <c r="RHV8" s="928"/>
      <c r="RHW8" s="928"/>
      <c r="RHX8" s="928"/>
      <c r="RHY8" s="928"/>
      <c r="RHZ8" s="928"/>
      <c r="RIA8" s="928"/>
      <c r="RIB8" s="928"/>
      <c r="RIC8" s="928"/>
      <c r="RID8" s="928"/>
      <c r="RIE8" s="928"/>
      <c r="RIF8" s="928"/>
      <c r="RIG8" s="928"/>
      <c r="RIH8" s="928"/>
      <c r="RII8" s="928"/>
      <c r="RIJ8" s="928"/>
      <c r="RIK8" s="928"/>
      <c r="RIL8" s="928"/>
      <c r="RIM8" s="928"/>
      <c r="RIN8" s="928"/>
      <c r="RIO8" s="928"/>
      <c r="RIP8" s="928"/>
      <c r="RIQ8" s="928"/>
      <c r="RIR8" s="928"/>
      <c r="RIS8" s="928"/>
      <c r="RIT8" s="928"/>
      <c r="RIU8" s="928"/>
      <c r="RIV8" s="928"/>
      <c r="RIW8" s="928"/>
      <c r="RIX8" s="928"/>
      <c r="RIY8" s="928"/>
      <c r="RIZ8" s="928"/>
      <c r="RJA8" s="928"/>
      <c r="RJB8" s="928"/>
      <c r="RJC8" s="928"/>
      <c r="RJD8" s="928"/>
      <c r="RJE8" s="928"/>
      <c r="RJF8" s="928"/>
      <c r="RJG8" s="928"/>
      <c r="RJH8" s="928"/>
      <c r="RJI8" s="928"/>
      <c r="RJJ8" s="928"/>
      <c r="RJK8" s="928"/>
      <c r="RJL8" s="928"/>
      <c r="RJM8" s="928"/>
      <c r="RJN8" s="928"/>
      <c r="RJO8" s="928"/>
      <c r="RJP8" s="928"/>
      <c r="RJQ8" s="928"/>
      <c r="RJR8" s="928"/>
      <c r="RJS8" s="928"/>
      <c r="RJT8" s="928"/>
      <c r="RJU8" s="928"/>
      <c r="RJV8" s="928"/>
      <c r="RJW8" s="928"/>
      <c r="RJX8" s="928"/>
      <c r="RJY8" s="928"/>
      <c r="RJZ8" s="928"/>
      <c r="RKA8" s="928"/>
      <c r="RKB8" s="928"/>
      <c r="RKC8" s="928"/>
      <c r="RKD8" s="928"/>
      <c r="RKE8" s="928"/>
      <c r="RKF8" s="928"/>
      <c r="RKG8" s="928"/>
      <c r="RKH8" s="928"/>
      <c r="RKI8" s="928"/>
      <c r="RKJ8" s="928"/>
      <c r="RKK8" s="928"/>
      <c r="RKL8" s="928"/>
      <c r="RKM8" s="928"/>
      <c r="RKN8" s="928"/>
      <c r="RKO8" s="928"/>
      <c r="RKP8" s="928"/>
      <c r="RKQ8" s="928"/>
      <c r="RKR8" s="928"/>
      <c r="RKS8" s="928"/>
      <c r="RKT8" s="928"/>
      <c r="RKU8" s="928"/>
      <c r="RKV8" s="928"/>
      <c r="RKW8" s="928"/>
      <c r="RKX8" s="928"/>
      <c r="RKY8" s="928"/>
      <c r="RKZ8" s="928"/>
      <c r="RLA8" s="928"/>
      <c r="RLB8" s="928"/>
      <c r="RLC8" s="928"/>
      <c r="RLD8" s="928"/>
      <c r="RLE8" s="928"/>
      <c r="RLF8" s="928"/>
      <c r="RLG8" s="928"/>
      <c r="RLH8" s="928"/>
      <c r="RLI8" s="928"/>
      <c r="RLJ8" s="928"/>
      <c r="RLK8" s="928"/>
      <c r="RLL8" s="928"/>
      <c r="RLM8" s="928"/>
      <c r="RLN8" s="928"/>
      <c r="RLO8" s="928"/>
      <c r="RLP8" s="928"/>
      <c r="RLQ8" s="928"/>
      <c r="RLR8" s="928"/>
      <c r="RLS8" s="928"/>
      <c r="RLT8" s="928"/>
      <c r="RLU8" s="928"/>
      <c r="RLV8" s="928"/>
      <c r="RLW8" s="928"/>
      <c r="RLX8" s="928"/>
      <c r="RLY8" s="928"/>
      <c r="RLZ8" s="928"/>
      <c r="RMA8" s="928"/>
      <c r="RMB8" s="928"/>
      <c r="RMC8" s="928"/>
      <c r="RMD8" s="928"/>
      <c r="RME8" s="928"/>
      <c r="RMF8" s="928"/>
      <c r="RMG8" s="928"/>
      <c r="RMH8" s="928"/>
      <c r="RMI8" s="928"/>
      <c r="RMJ8" s="928"/>
      <c r="RMK8" s="928"/>
      <c r="RML8" s="928"/>
      <c r="RMM8" s="928"/>
      <c r="RMN8" s="928"/>
      <c r="RMO8" s="928"/>
      <c r="RMP8" s="928"/>
      <c r="RMQ8" s="928"/>
      <c r="RMR8" s="928"/>
      <c r="RMS8" s="928"/>
      <c r="RMT8" s="928"/>
      <c r="RMU8" s="928"/>
      <c r="RMV8" s="928"/>
      <c r="RMW8" s="928"/>
      <c r="RMX8" s="928"/>
      <c r="RMY8" s="928"/>
      <c r="RMZ8" s="928"/>
      <c r="RNA8" s="928"/>
      <c r="RNB8" s="928"/>
      <c r="RNC8" s="928"/>
      <c r="RND8" s="928"/>
      <c r="RNE8" s="928"/>
      <c r="RNF8" s="928"/>
      <c r="RNG8" s="928"/>
      <c r="RNH8" s="928"/>
      <c r="RNI8" s="928"/>
      <c r="RNJ8" s="928"/>
      <c r="RNK8" s="928"/>
      <c r="RNL8" s="928"/>
      <c r="RNM8" s="928"/>
      <c r="RNN8" s="928"/>
      <c r="RNO8" s="928"/>
      <c r="RNP8" s="928"/>
      <c r="RNQ8" s="928"/>
      <c r="RNR8" s="928"/>
      <c r="RNS8" s="928"/>
      <c r="RNT8" s="928"/>
      <c r="RNU8" s="928"/>
      <c r="RNV8" s="928"/>
      <c r="RNW8" s="928"/>
      <c r="RNX8" s="928"/>
      <c r="RNY8" s="928"/>
      <c r="RNZ8" s="928"/>
      <c r="ROA8" s="928"/>
      <c r="ROB8" s="928"/>
      <c r="ROC8" s="928"/>
      <c r="ROD8" s="928"/>
      <c r="ROE8" s="928"/>
      <c r="ROF8" s="928"/>
      <c r="ROG8" s="928"/>
      <c r="ROH8" s="928"/>
      <c r="ROI8" s="928"/>
      <c r="ROJ8" s="928"/>
      <c r="ROK8" s="928"/>
      <c r="ROL8" s="928"/>
      <c r="ROM8" s="928"/>
      <c r="RON8" s="928"/>
      <c r="ROO8" s="928"/>
      <c r="ROP8" s="928"/>
      <c r="ROQ8" s="928"/>
      <c r="ROR8" s="928"/>
      <c r="ROS8" s="928"/>
      <c r="ROT8" s="928"/>
      <c r="ROU8" s="928"/>
      <c r="ROV8" s="928"/>
      <c r="ROW8" s="928"/>
      <c r="ROX8" s="928"/>
      <c r="ROY8" s="928"/>
      <c r="ROZ8" s="928"/>
      <c r="RPA8" s="928"/>
      <c r="RPB8" s="928"/>
      <c r="RPC8" s="928"/>
      <c r="RPD8" s="928"/>
      <c r="RPE8" s="928"/>
      <c r="RPF8" s="928"/>
      <c r="RPG8" s="928"/>
      <c r="RPH8" s="928"/>
      <c r="RPI8" s="928"/>
      <c r="RPJ8" s="928"/>
      <c r="RPK8" s="928"/>
      <c r="RPL8" s="928"/>
      <c r="RPM8" s="928"/>
      <c r="RPN8" s="928"/>
      <c r="RPO8" s="928"/>
      <c r="RPP8" s="928"/>
      <c r="RPQ8" s="928"/>
      <c r="RPR8" s="928"/>
      <c r="RPS8" s="928"/>
      <c r="RPT8" s="928"/>
      <c r="RPU8" s="928"/>
      <c r="RPV8" s="928"/>
      <c r="RPW8" s="928"/>
      <c r="RPX8" s="928"/>
      <c r="RPY8" s="928"/>
      <c r="RPZ8" s="928"/>
      <c r="RQA8" s="928"/>
      <c r="RQB8" s="928"/>
      <c r="RQC8" s="928"/>
      <c r="RQD8" s="928"/>
      <c r="RQE8" s="928"/>
      <c r="RQF8" s="928"/>
      <c r="RQG8" s="928"/>
      <c r="RQH8" s="928"/>
      <c r="RQI8" s="928"/>
      <c r="RQJ8" s="928"/>
      <c r="RQK8" s="928"/>
      <c r="RQL8" s="928"/>
      <c r="RQM8" s="928"/>
      <c r="RQN8" s="928"/>
      <c r="RQO8" s="928"/>
      <c r="RQP8" s="928"/>
      <c r="RQQ8" s="928"/>
      <c r="RQR8" s="928"/>
      <c r="RQS8" s="928"/>
      <c r="RQT8" s="928"/>
      <c r="RQU8" s="928"/>
      <c r="RQV8" s="928"/>
      <c r="RQW8" s="928"/>
      <c r="RQX8" s="928"/>
      <c r="RQY8" s="928"/>
      <c r="RQZ8" s="928"/>
      <c r="RRA8" s="928"/>
      <c r="RRB8" s="928"/>
      <c r="RRC8" s="928"/>
      <c r="RRD8" s="928"/>
      <c r="RRE8" s="928"/>
      <c r="RRF8" s="928"/>
      <c r="RRG8" s="928"/>
      <c r="RRH8" s="928"/>
      <c r="RRI8" s="928"/>
      <c r="RRJ8" s="928"/>
      <c r="RRK8" s="928"/>
      <c r="RRL8" s="928"/>
      <c r="RRM8" s="928"/>
      <c r="RRN8" s="928"/>
      <c r="RRO8" s="928"/>
      <c r="RRP8" s="928"/>
      <c r="RRQ8" s="928"/>
      <c r="RRR8" s="928"/>
      <c r="RRS8" s="928"/>
      <c r="RRT8" s="928"/>
      <c r="RRU8" s="928"/>
      <c r="RRV8" s="928"/>
      <c r="RRW8" s="928"/>
      <c r="RRX8" s="928"/>
      <c r="RRY8" s="928"/>
      <c r="RRZ8" s="928"/>
      <c r="RSA8" s="928"/>
      <c r="RSB8" s="928"/>
      <c r="RSC8" s="928"/>
      <c r="RSD8" s="928"/>
      <c r="RSE8" s="928"/>
      <c r="RSF8" s="928"/>
      <c r="RSG8" s="928"/>
      <c r="RSH8" s="928"/>
      <c r="RSI8" s="928"/>
      <c r="RSJ8" s="928"/>
      <c r="RSK8" s="928"/>
      <c r="RSL8" s="928"/>
      <c r="RSM8" s="928"/>
      <c r="RSN8" s="928"/>
      <c r="RSO8" s="928"/>
      <c r="RSP8" s="928"/>
      <c r="RSQ8" s="928"/>
      <c r="RSR8" s="928"/>
      <c r="RSS8" s="928"/>
      <c r="RST8" s="928"/>
      <c r="RSU8" s="928"/>
      <c r="RSV8" s="928"/>
      <c r="RSW8" s="928"/>
      <c r="RSX8" s="928"/>
      <c r="RSY8" s="928"/>
      <c r="RSZ8" s="928"/>
      <c r="RTA8" s="928"/>
      <c r="RTB8" s="928"/>
      <c r="RTC8" s="928"/>
      <c r="RTD8" s="928"/>
      <c r="RTE8" s="928"/>
      <c r="RTF8" s="928"/>
      <c r="RTG8" s="928"/>
      <c r="RTH8" s="928"/>
      <c r="RTI8" s="928"/>
      <c r="RTJ8" s="928"/>
      <c r="RTK8" s="928"/>
      <c r="RTL8" s="928"/>
      <c r="RTM8" s="928"/>
      <c r="RTN8" s="928"/>
      <c r="RTO8" s="928"/>
      <c r="RTP8" s="928"/>
      <c r="RTQ8" s="928"/>
      <c r="RTR8" s="928"/>
      <c r="RTS8" s="928"/>
      <c r="RTT8" s="928"/>
      <c r="RTU8" s="928"/>
      <c r="RTV8" s="928"/>
      <c r="RTW8" s="928"/>
      <c r="RTX8" s="928"/>
      <c r="RTY8" s="928"/>
      <c r="RTZ8" s="928"/>
      <c r="RUA8" s="928"/>
      <c r="RUB8" s="928"/>
      <c r="RUC8" s="928"/>
      <c r="RUD8" s="928"/>
      <c r="RUE8" s="928"/>
      <c r="RUF8" s="928"/>
      <c r="RUG8" s="928"/>
      <c r="RUH8" s="928"/>
      <c r="RUI8" s="928"/>
      <c r="RUJ8" s="928"/>
      <c r="RUK8" s="928"/>
      <c r="RUL8" s="928"/>
      <c r="RUM8" s="928"/>
      <c r="RUN8" s="928"/>
      <c r="RUO8" s="928"/>
      <c r="RUP8" s="928"/>
      <c r="RUQ8" s="928"/>
      <c r="RUR8" s="928"/>
      <c r="RUS8" s="928"/>
      <c r="RUT8" s="928"/>
      <c r="RUU8" s="928"/>
      <c r="RUV8" s="928"/>
      <c r="RUW8" s="928"/>
      <c r="RUX8" s="928"/>
      <c r="RUY8" s="928"/>
      <c r="RUZ8" s="928"/>
      <c r="RVA8" s="928"/>
      <c r="RVB8" s="928"/>
      <c r="RVC8" s="928"/>
      <c r="RVD8" s="928"/>
      <c r="RVE8" s="928"/>
      <c r="RVF8" s="928"/>
      <c r="RVG8" s="928"/>
      <c r="RVH8" s="928"/>
      <c r="RVI8" s="928"/>
      <c r="RVJ8" s="928"/>
      <c r="RVK8" s="928"/>
      <c r="RVL8" s="928"/>
      <c r="RVM8" s="928"/>
      <c r="RVN8" s="928"/>
      <c r="RVO8" s="928"/>
      <c r="RVP8" s="928"/>
      <c r="RVQ8" s="928"/>
      <c r="RVR8" s="928"/>
      <c r="RVS8" s="928"/>
      <c r="RVT8" s="928"/>
      <c r="RVU8" s="928"/>
      <c r="RVV8" s="928"/>
      <c r="RVW8" s="928"/>
      <c r="RVX8" s="928"/>
      <c r="RVY8" s="928"/>
      <c r="RVZ8" s="928"/>
      <c r="RWA8" s="928"/>
      <c r="RWB8" s="928"/>
      <c r="RWC8" s="928"/>
      <c r="RWD8" s="928"/>
      <c r="RWE8" s="928"/>
      <c r="RWF8" s="928"/>
      <c r="RWG8" s="928"/>
      <c r="RWH8" s="928"/>
      <c r="RWI8" s="928"/>
      <c r="RWJ8" s="928"/>
      <c r="RWK8" s="928"/>
      <c r="RWL8" s="928"/>
      <c r="RWM8" s="928"/>
      <c r="RWN8" s="928"/>
      <c r="RWO8" s="928"/>
      <c r="RWP8" s="928"/>
      <c r="RWQ8" s="928"/>
      <c r="RWR8" s="928"/>
      <c r="RWS8" s="928"/>
      <c r="RWT8" s="928"/>
      <c r="RWU8" s="928"/>
      <c r="RWV8" s="928"/>
      <c r="RWW8" s="928"/>
      <c r="RWX8" s="928"/>
      <c r="RWY8" s="928"/>
      <c r="RWZ8" s="928"/>
      <c r="RXA8" s="928"/>
      <c r="RXB8" s="928"/>
      <c r="RXC8" s="928"/>
      <c r="RXD8" s="928"/>
      <c r="RXE8" s="928"/>
      <c r="RXF8" s="928"/>
      <c r="RXG8" s="928"/>
      <c r="RXH8" s="928"/>
      <c r="RXI8" s="928"/>
      <c r="RXJ8" s="928"/>
      <c r="RXK8" s="928"/>
      <c r="RXL8" s="928"/>
      <c r="RXM8" s="928"/>
      <c r="RXN8" s="928"/>
      <c r="RXO8" s="928"/>
      <c r="RXP8" s="928"/>
      <c r="RXQ8" s="928"/>
      <c r="RXR8" s="928"/>
      <c r="RXS8" s="928"/>
      <c r="RXT8" s="928"/>
      <c r="RXU8" s="928"/>
      <c r="RXV8" s="928"/>
      <c r="RXW8" s="928"/>
      <c r="RXX8" s="928"/>
      <c r="RXY8" s="928"/>
      <c r="RXZ8" s="928"/>
      <c r="RYA8" s="928"/>
      <c r="RYB8" s="928"/>
      <c r="RYC8" s="928"/>
      <c r="RYD8" s="928"/>
      <c r="RYE8" s="928"/>
      <c r="RYF8" s="928"/>
      <c r="RYG8" s="928"/>
      <c r="RYH8" s="928"/>
      <c r="RYI8" s="928"/>
      <c r="RYJ8" s="928"/>
      <c r="RYK8" s="928"/>
      <c r="RYL8" s="928"/>
      <c r="RYM8" s="928"/>
      <c r="RYN8" s="928"/>
      <c r="RYO8" s="928"/>
      <c r="RYP8" s="928"/>
      <c r="RYQ8" s="928"/>
      <c r="RYR8" s="928"/>
      <c r="RYS8" s="928"/>
      <c r="RYT8" s="928"/>
      <c r="RYU8" s="928"/>
      <c r="RYV8" s="928"/>
      <c r="RYW8" s="928"/>
      <c r="RYX8" s="928"/>
      <c r="RYY8" s="928"/>
      <c r="RYZ8" s="928"/>
      <c r="RZA8" s="928"/>
      <c r="RZB8" s="928"/>
      <c r="RZC8" s="928"/>
      <c r="RZD8" s="928"/>
      <c r="RZE8" s="928"/>
      <c r="RZF8" s="928"/>
      <c r="RZG8" s="928"/>
      <c r="RZH8" s="928"/>
      <c r="RZI8" s="928"/>
      <c r="RZJ8" s="928"/>
      <c r="RZK8" s="928"/>
      <c r="RZL8" s="928"/>
      <c r="RZM8" s="928"/>
      <c r="RZN8" s="928"/>
      <c r="RZO8" s="928"/>
      <c r="RZP8" s="928"/>
      <c r="RZQ8" s="928"/>
      <c r="RZR8" s="928"/>
      <c r="RZS8" s="928"/>
      <c r="RZT8" s="928"/>
      <c r="RZU8" s="928"/>
      <c r="RZV8" s="928"/>
      <c r="RZW8" s="928"/>
      <c r="RZX8" s="928"/>
      <c r="RZY8" s="928"/>
      <c r="RZZ8" s="928"/>
      <c r="SAA8" s="928"/>
      <c r="SAB8" s="928"/>
      <c r="SAC8" s="928"/>
      <c r="SAD8" s="928"/>
      <c r="SAE8" s="928"/>
      <c r="SAF8" s="928"/>
      <c r="SAG8" s="928"/>
      <c r="SAH8" s="928"/>
      <c r="SAI8" s="928"/>
      <c r="SAJ8" s="928"/>
      <c r="SAK8" s="928"/>
      <c r="SAL8" s="928"/>
      <c r="SAM8" s="928"/>
      <c r="SAN8" s="928"/>
      <c r="SAO8" s="928"/>
      <c r="SAP8" s="928"/>
      <c r="SAQ8" s="928"/>
      <c r="SAR8" s="928"/>
      <c r="SAS8" s="928"/>
      <c r="SAT8" s="928"/>
      <c r="SAU8" s="928"/>
      <c r="SAV8" s="928"/>
      <c r="SAW8" s="928"/>
      <c r="SAX8" s="928"/>
      <c r="SAY8" s="928"/>
      <c r="SAZ8" s="928"/>
      <c r="SBA8" s="928"/>
      <c r="SBB8" s="928"/>
      <c r="SBC8" s="928"/>
      <c r="SBD8" s="928"/>
      <c r="SBE8" s="928"/>
      <c r="SBF8" s="928"/>
      <c r="SBG8" s="928"/>
      <c r="SBH8" s="928"/>
      <c r="SBI8" s="928"/>
      <c r="SBJ8" s="928"/>
      <c r="SBK8" s="928"/>
      <c r="SBL8" s="928"/>
      <c r="SBM8" s="928"/>
      <c r="SBN8" s="928"/>
      <c r="SBO8" s="928"/>
      <c r="SBP8" s="928"/>
      <c r="SBQ8" s="928"/>
      <c r="SBR8" s="928"/>
      <c r="SBS8" s="928"/>
      <c r="SBT8" s="928"/>
      <c r="SBU8" s="928"/>
      <c r="SBV8" s="928"/>
      <c r="SBW8" s="928"/>
      <c r="SBX8" s="928"/>
      <c r="SBY8" s="928"/>
      <c r="SBZ8" s="928"/>
      <c r="SCA8" s="928"/>
      <c r="SCB8" s="928"/>
      <c r="SCC8" s="928"/>
      <c r="SCD8" s="928"/>
      <c r="SCE8" s="928"/>
      <c r="SCF8" s="928"/>
      <c r="SCG8" s="928"/>
      <c r="SCH8" s="928"/>
      <c r="SCI8" s="928"/>
      <c r="SCJ8" s="928"/>
      <c r="SCK8" s="928"/>
      <c r="SCL8" s="928"/>
      <c r="SCM8" s="928"/>
      <c r="SCN8" s="928"/>
      <c r="SCO8" s="928"/>
      <c r="SCP8" s="928"/>
      <c r="SCQ8" s="928"/>
      <c r="SCR8" s="928"/>
      <c r="SCS8" s="928"/>
      <c r="SCT8" s="928"/>
      <c r="SCU8" s="928"/>
      <c r="SCV8" s="928"/>
      <c r="SCW8" s="928"/>
      <c r="SCX8" s="928"/>
      <c r="SCY8" s="928"/>
      <c r="SCZ8" s="928"/>
      <c r="SDA8" s="928"/>
      <c r="SDB8" s="928"/>
      <c r="SDC8" s="928"/>
      <c r="SDD8" s="928"/>
      <c r="SDE8" s="928"/>
      <c r="SDF8" s="928"/>
      <c r="SDG8" s="928"/>
      <c r="SDH8" s="928"/>
      <c r="SDI8" s="928"/>
      <c r="SDJ8" s="928"/>
      <c r="SDK8" s="928"/>
      <c r="SDL8" s="928"/>
      <c r="SDM8" s="928"/>
      <c r="SDN8" s="928"/>
      <c r="SDO8" s="928"/>
      <c r="SDP8" s="928"/>
      <c r="SDQ8" s="928"/>
      <c r="SDR8" s="928"/>
      <c r="SDS8" s="928"/>
      <c r="SDT8" s="928"/>
      <c r="SDU8" s="928"/>
      <c r="SDV8" s="928"/>
      <c r="SDW8" s="928"/>
      <c r="SDX8" s="928"/>
      <c r="SDY8" s="928"/>
      <c r="SDZ8" s="928"/>
      <c r="SEA8" s="928"/>
      <c r="SEB8" s="928"/>
      <c r="SEC8" s="928"/>
      <c r="SED8" s="928"/>
      <c r="SEE8" s="928"/>
      <c r="SEF8" s="928"/>
      <c r="SEG8" s="928"/>
      <c r="SEH8" s="928"/>
      <c r="SEI8" s="928"/>
      <c r="SEJ8" s="928"/>
      <c r="SEK8" s="928"/>
      <c r="SEL8" s="928"/>
      <c r="SEM8" s="928"/>
      <c r="SEN8" s="928"/>
      <c r="SEO8" s="928"/>
      <c r="SEP8" s="928"/>
      <c r="SEQ8" s="928"/>
      <c r="SER8" s="928"/>
      <c r="SES8" s="928"/>
      <c r="SET8" s="928"/>
      <c r="SEU8" s="928"/>
      <c r="SEV8" s="928"/>
      <c r="SEW8" s="928"/>
      <c r="SEX8" s="928"/>
      <c r="SEY8" s="928"/>
      <c r="SEZ8" s="928"/>
      <c r="SFA8" s="928"/>
      <c r="SFB8" s="928"/>
      <c r="SFC8" s="928"/>
      <c r="SFD8" s="928"/>
      <c r="SFE8" s="928"/>
      <c r="SFF8" s="928"/>
      <c r="SFG8" s="928"/>
      <c r="SFH8" s="928"/>
      <c r="SFI8" s="928"/>
      <c r="SFJ8" s="928"/>
      <c r="SFK8" s="928"/>
      <c r="SFL8" s="928"/>
      <c r="SFM8" s="928"/>
      <c r="SFN8" s="928"/>
      <c r="SFO8" s="928"/>
      <c r="SFP8" s="928"/>
      <c r="SFQ8" s="928"/>
      <c r="SFR8" s="928"/>
      <c r="SFS8" s="928"/>
      <c r="SFT8" s="928"/>
      <c r="SFU8" s="928"/>
      <c r="SFV8" s="928"/>
      <c r="SFW8" s="928"/>
      <c r="SFX8" s="928"/>
      <c r="SFY8" s="928"/>
      <c r="SFZ8" s="928"/>
      <c r="SGA8" s="928"/>
      <c r="SGB8" s="928"/>
      <c r="SGC8" s="928"/>
      <c r="SGD8" s="928"/>
      <c r="SGE8" s="928"/>
      <c r="SGF8" s="928"/>
      <c r="SGG8" s="928"/>
      <c r="SGH8" s="928"/>
      <c r="SGI8" s="928"/>
      <c r="SGJ8" s="928"/>
      <c r="SGK8" s="928"/>
      <c r="SGL8" s="928"/>
      <c r="SGM8" s="928"/>
      <c r="SGN8" s="928"/>
      <c r="SGO8" s="928"/>
      <c r="SGP8" s="928"/>
      <c r="SGQ8" s="928"/>
      <c r="SGR8" s="928"/>
      <c r="SGS8" s="928"/>
      <c r="SGT8" s="928"/>
      <c r="SGU8" s="928"/>
      <c r="SGV8" s="928"/>
      <c r="SGW8" s="928"/>
      <c r="SGX8" s="928"/>
      <c r="SGY8" s="928"/>
      <c r="SGZ8" s="928"/>
      <c r="SHA8" s="928"/>
      <c r="SHB8" s="928"/>
      <c r="SHC8" s="928"/>
      <c r="SHD8" s="928"/>
      <c r="SHE8" s="928"/>
      <c r="SHF8" s="928"/>
      <c r="SHG8" s="928"/>
      <c r="SHH8" s="928"/>
      <c r="SHI8" s="928"/>
      <c r="SHJ8" s="928"/>
      <c r="SHK8" s="928"/>
      <c r="SHL8" s="928"/>
      <c r="SHM8" s="928"/>
      <c r="SHN8" s="928"/>
      <c r="SHO8" s="928"/>
      <c r="SHP8" s="928"/>
      <c r="SHQ8" s="928"/>
      <c r="SHR8" s="928"/>
      <c r="SHS8" s="928"/>
      <c r="SHT8" s="928"/>
      <c r="SHU8" s="928"/>
      <c r="SHV8" s="928"/>
      <c r="SHW8" s="928"/>
      <c r="SHX8" s="928"/>
      <c r="SHY8" s="928"/>
      <c r="SHZ8" s="928"/>
      <c r="SIA8" s="928"/>
      <c r="SIB8" s="928"/>
      <c r="SIC8" s="928"/>
      <c r="SID8" s="928"/>
      <c r="SIE8" s="928"/>
      <c r="SIF8" s="928"/>
      <c r="SIG8" s="928"/>
      <c r="SIH8" s="928"/>
      <c r="SII8" s="928"/>
      <c r="SIJ8" s="928"/>
      <c r="SIK8" s="928"/>
      <c r="SIL8" s="928"/>
      <c r="SIM8" s="928"/>
      <c r="SIN8" s="928"/>
      <c r="SIO8" s="928"/>
      <c r="SIP8" s="928"/>
      <c r="SIQ8" s="928"/>
      <c r="SIR8" s="928"/>
      <c r="SIS8" s="928"/>
      <c r="SIT8" s="928"/>
      <c r="SIU8" s="928"/>
      <c r="SIV8" s="928"/>
      <c r="SIW8" s="928"/>
      <c r="SIX8" s="928"/>
      <c r="SIY8" s="928"/>
      <c r="SIZ8" s="928"/>
      <c r="SJA8" s="928"/>
      <c r="SJB8" s="928"/>
      <c r="SJC8" s="928"/>
      <c r="SJD8" s="928"/>
      <c r="SJE8" s="928"/>
      <c r="SJF8" s="928"/>
      <c r="SJG8" s="928"/>
      <c r="SJH8" s="928"/>
      <c r="SJI8" s="928"/>
      <c r="SJJ8" s="928"/>
      <c r="SJK8" s="928"/>
      <c r="SJL8" s="928"/>
      <c r="SJM8" s="928"/>
      <c r="SJN8" s="928"/>
      <c r="SJO8" s="928"/>
      <c r="SJP8" s="928"/>
      <c r="SJQ8" s="928"/>
      <c r="SJR8" s="928"/>
      <c r="SJS8" s="928"/>
      <c r="SJT8" s="928"/>
      <c r="SJU8" s="928"/>
      <c r="SJV8" s="928"/>
      <c r="SJW8" s="928"/>
      <c r="SJX8" s="928"/>
      <c r="SJY8" s="928"/>
      <c r="SJZ8" s="928"/>
      <c r="SKA8" s="928"/>
      <c r="SKB8" s="928"/>
      <c r="SKC8" s="928"/>
      <c r="SKD8" s="928"/>
      <c r="SKE8" s="928"/>
      <c r="SKF8" s="928"/>
      <c r="SKG8" s="928"/>
      <c r="SKH8" s="928"/>
      <c r="SKI8" s="928"/>
      <c r="SKJ8" s="928"/>
      <c r="SKK8" s="928"/>
      <c r="SKL8" s="928"/>
      <c r="SKM8" s="928"/>
      <c r="SKN8" s="928"/>
      <c r="SKO8" s="928"/>
      <c r="SKP8" s="928"/>
      <c r="SKQ8" s="928"/>
      <c r="SKR8" s="928"/>
      <c r="SKS8" s="928"/>
      <c r="SKT8" s="928"/>
      <c r="SKU8" s="928"/>
      <c r="SKV8" s="928"/>
      <c r="SKW8" s="928"/>
      <c r="SKX8" s="928"/>
      <c r="SKY8" s="928"/>
      <c r="SKZ8" s="928"/>
      <c r="SLA8" s="928"/>
      <c r="SLB8" s="928"/>
      <c r="SLC8" s="928"/>
      <c r="SLD8" s="928"/>
      <c r="SLE8" s="928"/>
      <c r="SLF8" s="928"/>
      <c r="SLG8" s="928"/>
      <c r="SLH8" s="928"/>
      <c r="SLI8" s="928"/>
      <c r="SLJ8" s="928"/>
      <c r="SLK8" s="928"/>
      <c r="SLL8" s="928"/>
      <c r="SLM8" s="928"/>
      <c r="SLN8" s="928"/>
      <c r="SLO8" s="928"/>
      <c r="SLP8" s="928"/>
      <c r="SLQ8" s="928"/>
      <c r="SLR8" s="928"/>
      <c r="SLS8" s="928"/>
      <c r="SLT8" s="928"/>
      <c r="SLU8" s="928"/>
      <c r="SLV8" s="928"/>
      <c r="SLW8" s="928"/>
      <c r="SLX8" s="928"/>
      <c r="SLY8" s="928"/>
      <c r="SLZ8" s="928"/>
      <c r="SMA8" s="928"/>
      <c r="SMB8" s="928"/>
      <c r="SMC8" s="928"/>
      <c r="SMD8" s="928"/>
      <c r="SME8" s="928"/>
      <c r="SMF8" s="928"/>
      <c r="SMG8" s="928"/>
      <c r="SMH8" s="928"/>
      <c r="SMI8" s="928"/>
      <c r="SMJ8" s="928"/>
      <c r="SMK8" s="928"/>
      <c r="SML8" s="928"/>
      <c r="SMM8" s="928"/>
      <c r="SMN8" s="928"/>
      <c r="SMO8" s="928"/>
      <c r="SMP8" s="928"/>
      <c r="SMQ8" s="928"/>
      <c r="SMR8" s="928"/>
      <c r="SMS8" s="928"/>
      <c r="SMT8" s="928"/>
      <c r="SMU8" s="928"/>
      <c r="SMV8" s="928"/>
      <c r="SMW8" s="928"/>
      <c r="SMX8" s="928"/>
      <c r="SMY8" s="928"/>
      <c r="SMZ8" s="928"/>
      <c r="SNA8" s="928"/>
      <c r="SNB8" s="928"/>
      <c r="SNC8" s="928"/>
      <c r="SND8" s="928"/>
      <c r="SNE8" s="928"/>
      <c r="SNF8" s="928"/>
      <c r="SNG8" s="928"/>
      <c r="SNH8" s="928"/>
      <c r="SNI8" s="928"/>
      <c r="SNJ8" s="928"/>
      <c r="SNK8" s="928"/>
      <c r="SNL8" s="928"/>
      <c r="SNM8" s="928"/>
      <c r="SNN8" s="928"/>
      <c r="SNO8" s="928"/>
      <c r="SNP8" s="928"/>
      <c r="SNQ8" s="928"/>
      <c r="SNR8" s="928"/>
      <c r="SNS8" s="928"/>
      <c r="SNT8" s="928"/>
      <c r="SNU8" s="928"/>
      <c r="SNV8" s="928"/>
      <c r="SNW8" s="928"/>
      <c r="SNX8" s="928"/>
      <c r="SNY8" s="928"/>
      <c r="SNZ8" s="928"/>
      <c r="SOA8" s="928"/>
      <c r="SOB8" s="928"/>
      <c r="SOC8" s="928"/>
      <c r="SOD8" s="928"/>
      <c r="SOE8" s="928"/>
      <c r="SOF8" s="928"/>
      <c r="SOG8" s="928"/>
      <c r="SOH8" s="928"/>
      <c r="SOI8" s="928"/>
      <c r="SOJ8" s="928"/>
      <c r="SOK8" s="928"/>
      <c r="SOL8" s="928"/>
      <c r="SOM8" s="928"/>
      <c r="SON8" s="928"/>
      <c r="SOO8" s="928"/>
      <c r="SOP8" s="928"/>
      <c r="SOQ8" s="928"/>
      <c r="SOR8" s="928"/>
      <c r="SOS8" s="928"/>
      <c r="SOT8" s="928"/>
      <c r="SOU8" s="928"/>
      <c r="SOV8" s="928"/>
      <c r="SOW8" s="928"/>
      <c r="SOX8" s="928"/>
      <c r="SOY8" s="928"/>
      <c r="SOZ8" s="928"/>
      <c r="SPA8" s="928"/>
      <c r="SPB8" s="928"/>
      <c r="SPC8" s="928"/>
      <c r="SPD8" s="928"/>
      <c r="SPE8" s="928"/>
      <c r="SPF8" s="928"/>
      <c r="SPG8" s="928"/>
      <c r="SPH8" s="928"/>
      <c r="SPI8" s="928"/>
      <c r="SPJ8" s="928"/>
      <c r="SPK8" s="928"/>
      <c r="SPL8" s="928"/>
      <c r="SPM8" s="928"/>
      <c r="SPN8" s="928"/>
      <c r="SPO8" s="928"/>
      <c r="SPP8" s="928"/>
      <c r="SPQ8" s="928"/>
      <c r="SPR8" s="928"/>
      <c r="SPS8" s="928"/>
      <c r="SPT8" s="928"/>
      <c r="SPU8" s="928"/>
      <c r="SPV8" s="928"/>
      <c r="SPW8" s="928"/>
      <c r="SPX8" s="928"/>
      <c r="SPY8" s="928"/>
      <c r="SPZ8" s="928"/>
      <c r="SQA8" s="928"/>
      <c r="SQB8" s="928"/>
      <c r="SQC8" s="928"/>
      <c r="SQD8" s="928"/>
      <c r="SQE8" s="928"/>
      <c r="SQF8" s="928"/>
      <c r="SQG8" s="928"/>
      <c r="SQH8" s="928"/>
      <c r="SQI8" s="928"/>
      <c r="SQJ8" s="928"/>
      <c r="SQK8" s="928"/>
      <c r="SQL8" s="928"/>
      <c r="SQM8" s="928"/>
      <c r="SQN8" s="928"/>
      <c r="SQO8" s="928"/>
      <c r="SQP8" s="928"/>
      <c r="SQQ8" s="928"/>
      <c r="SQR8" s="928"/>
      <c r="SQS8" s="928"/>
      <c r="SQT8" s="928"/>
      <c r="SQU8" s="928"/>
      <c r="SQV8" s="928"/>
      <c r="SQW8" s="928"/>
      <c r="SQX8" s="928"/>
      <c r="SQY8" s="928"/>
      <c r="SQZ8" s="928"/>
      <c r="SRA8" s="928"/>
      <c r="SRB8" s="928"/>
      <c r="SRC8" s="928"/>
      <c r="SRD8" s="928"/>
      <c r="SRE8" s="928"/>
      <c r="SRF8" s="928"/>
      <c r="SRG8" s="928"/>
      <c r="SRH8" s="928"/>
      <c r="SRI8" s="928"/>
      <c r="SRJ8" s="928"/>
      <c r="SRK8" s="928"/>
      <c r="SRL8" s="928"/>
      <c r="SRM8" s="928"/>
      <c r="SRN8" s="928"/>
      <c r="SRO8" s="928"/>
      <c r="SRP8" s="928"/>
      <c r="SRQ8" s="928"/>
      <c r="SRR8" s="928"/>
      <c r="SRS8" s="928"/>
      <c r="SRT8" s="928"/>
      <c r="SRU8" s="928"/>
      <c r="SRV8" s="928"/>
      <c r="SRW8" s="928"/>
      <c r="SRX8" s="928"/>
      <c r="SRY8" s="928"/>
      <c r="SRZ8" s="928"/>
      <c r="SSA8" s="928"/>
      <c r="SSB8" s="928"/>
      <c r="SSC8" s="928"/>
      <c r="SSD8" s="928"/>
      <c r="SSE8" s="928"/>
      <c r="SSF8" s="928"/>
      <c r="SSG8" s="928"/>
      <c r="SSH8" s="928"/>
      <c r="SSI8" s="928"/>
      <c r="SSJ8" s="928"/>
      <c r="SSK8" s="928"/>
      <c r="SSL8" s="928"/>
      <c r="SSM8" s="928"/>
      <c r="SSN8" s="928"/>
      <c r="SSO8" s="928"/>
      <c r="SSP8" s="928"/>
      <c r="SSQ8" s="928"/>
      <c r="SSR8" s="928"/>
      <c r="SSS8" s="928"/>
      <c r="SST8" s="928"/>
      <c r="SSU8" s="928"/>
      <c r="SSV8" s="928"/>
      <c r="SSW8" s="928"/>
      <c r="SSX8" s="928"/>
      <c r="SSY8" s="928"/>
      <c r="SSZ8" s="928"/>
      <c r="STA8" s="928"/>
      <c r="STB8" s="928"/>
      <c r="STC8" s="928"/>
      <c r="STD8" s="928"/>
      <c r="STE8" s="928"/>
      <c r="STF8" s="928"/>
      <c r="STG8" s="928"/>
      <c r="STH8" s="928"/>
      <c r="STI8" s="928"/>
      <c r="STJ8" s="928"/>
      <c r="STK8" s="928"/>
      <c r="STL8" s="928"/>
      <c r="STM8" s="928"/>
      <c r="STN8" s="928"/>
      <c r="STO8" s="928"/>
      <c r="STP8" s="928"/>
      <c r="STQ8" s="928"/>
      <c r="STR8" s="928"/>
      <c r="STS8" s="928"/>
      <c r="STT8" s="928"/>
      <c r="STU8" s="928"/>
      <c r="STV8" s="928"/>
      <c r="STW8" s="928"/>
      <c r="STX8" s="928"/>
      <c r="STY8" s="928"/>
      <c r="STZ8" s="928"/>
      <c r="SUA8" s="928"/>
      <c r="SUB8" s="928"/>
      <c r="SUC8" s="928"/>
      <c r="SUD8" s="928"/>
      <c r="SUE8" s="928"/>
      <c r="SUF8" s="928"/>
      <c r="SUG8" s="928"/>
      <c r="SUH8" s="928"/>
      <c r="SUI8" s="928"/>
      <c r="SUJ8" s="928"/>
      <c r="SUK8" s="928"/>
      <c r="SUL8" s="928"/>
      <c r="SUM8" s="928"/>
      <c r="SUN8" s="928"/>
      <c r="SUO8" s="928"/>
      <c r="SUP8" s="928"/>
      <c r="SUQ8" s="928"/>
      <c r="SUR8" s="928"/>
      <c r="SUS8" s="928"/>
      <c r="SUT8" s="928"/>
      <c r="SUU8" s="928"/>
      <c r="SUV8" s="928"/>
      <c r="SUW8" s="928"/>
      <c r="SUX8" s="928"/>
      <c r="SUY8" s="928"/>
      <c r="SUZ8" s="928"/>
      <c r="SVA8" s="928"/>
      <c r="SVB8" s="928"/>
      <c r="SVC8" s="928"/>
      <c r="SVD8" s="928"/>
      <c r="SVE8" s="928"/>
      <c r="SVF8" s="928"/>
      <c r="SVG8" s="928"/>
      <c r="SVH8" s="928"/>
      <c r="SVI8" s="928"/>
      <c r="SVJ8" s="928"/>
      <c r="SVK8" s="928"/>
      <c r="SVL8" s="928"/>
      <c r="SVM8" s="928"/>
      <c r="SVN8" s="928"/>
      <c r="SVO8" s="928"/>
      <c r="SVP8" s="928"/>
      <c r="SVQ8" s="928"/>
      <c r="SVR8" s="928"/>
      <c r="SVS8" s="928"/>
      <c r="SVT8" s="928"/>
      <c r="SVU8" s="928"/>
      <c r="SVV8" s="928"/>
      <c r="SVW8" s="928"/>
      <c r="SVX8" s="928"/>
      <c r="SVY8" s="928"/>
      <c r="SVZ8" s="928"/>
      <c r="SWA8" s="928"/>
      <c r="SWB8" s="928"/>
      <c r="SWC8" s="928"/>
      <c r="SWD8" s="928"/>
      <c r="SWE8" s="928"/>
      <c r="SWF8" s="928"/>
      <c r="SWG8" s="928"/>
      <c r="SWH8" s="928"/>
      <c r="SWI8" s="928"/>
      <c r="SWJ8" s="928"/>
      <c r="SWK8" s="928"/>
      <c r="SWL8" s="928"/>
      <c r="SWM8" s="928"/>
      <c r="SWN8" s="928"/>
      <c r="SWO8" s="928"/>
      <c r="SWP8" s="928"/>
      <c r="SWQ8" s="928"/>
      <c r="SWR8" s="928"/>
      <c r="SWS8" s="928"/>
      <c r="SWT8" s="928"/>
      <c r="SWU8" s="928"/>
      <c r="SWV8" s="928"/>
      <c r="SWW8" s="928"/>
      <c r="SWX8" s="928"/>
      <c r="SWY8" s="928"/>
      <c r="SWZ8" s="928"/>
      <c r="SXA8" s="928"/>
      <c r="SXB8" s="928"/>
      <c r="SXC8" s="928"/>
      <c r="SXD8" s="928"/>
      <c r="SXE8" s="928"/>
      <c r="SXF8" s="928"/>
      <c r="SXG8" s="928"/>
      <c r="SXH8" s="928"/>
      <c r="SXI8" s="928"/>
      <c r="SXJ8" s="928"/>
      <c r="SXK8" s="928"/>
      <c r="SXL8" s="928"/>
      <c r="SXM8" s="928"/>
      <c r="SXN8" s="928"/>
      <c r="SXO8" s="928"/>
      <c r="SXP8" s="928"/>
      <c r="SXQ8" s="928"/>
      <c r="SXR8" s="928"/>
      <c r="SXS8" s="928"/>
      <c r="SXT8" s="928"/>
      <c r="SXU8" s="928"/>
      <c r="SXV8" s="928"/>
      <c r="SXW8" s="928"/>
      <c r="SXX8" s="928"/>
      <c r="SXY8" s="928"/>
      <c r="SXZ8" s="928"/>
      <c r="SYA8" s="928"/>
      <c r="SYB8" s="928"/>
      <c r="SYC8" s="928"/>
      <c r="SYD8" s="928"/>
      <c r="SYE8" s="928"/>
      <c r="SYF8" s="928"/>
      <c r="SYG8" s="928"/>
      <c r="SYH8" s="928"/>
      <c r="SYI8" s="928"/>
      <c r="SYJ8" s="928"/>
      <c r="SYK8" s="928"/>
      <c r="SYL8" s="928"/>
      <c r="SYM8" s="928"/>
      <c r="SYN8" s="928"/>
      <c r="SYO8" s="928"/>
      <c r="SYP8" s="928"/>
      <c r="SYQ8" s="928"/>
      <c r="SYR8" s="928"/>
      <c r="SYS8" s="928"/>
      <c r="SYT8" s="928"/>
      <c r="SYU8" s="928"/>
      <c r="SYV8" s="928"/>
      <c r="SYW8" s="928"/>
      <c r="SYX8" s="928"/>
      <c r="SYY8" s="928"/>
      <c r="SYZ8" s="928"/>
      <c r="SZA8" s="928"/>
      <c r="SZB8" s="928"/>
      <c r="SZC8" s="928"/>
      <c r="SZD8" s="928"/>
      <c r="SZE8" s="928"/>
      <c r="SZF8" s="928"/>
      <c r="SZG8" s="928"/>
      <c r="SZH8" s="928"/>
      <c r="SZI8" s="928"/>
      <c r="SZJ8" s="928"/>
      <c r="SZK8" s="928"/>
      <c r="SZL8" s="928"/>
      <c r="SZM8" s="928"/>
      <c r="SZN8" s="928"/>
      <c r="SZO8" s="928"/>
      <c r="SZP8" s="928"/>
      <c r="SZQ8" s="928"/>
      <c r="SZR8" s="928"/>
      <c r="SZS8" s="928"/>
      <c r="SZT8" s="928"/>
      <c r="SZU8" s="928"/>
      <c r="SZV8" s="928"/>
      <c r="SZW8" s="928"/>
      <c r="SZX8" s="928"/>
      <c r="SZY8" s="928"/>
      <c r="SZZ8" s="928"/>
      <c r="TAA8" s="928"/>
      <c r="TAB8" s="928"/>
      <c r="TAC8" s="928"/>
      <c r="TAD8" s="928"/>
      <c r="TAE8" s="928"/>
      <c r="TAF8" s="928"/>
      <c r="TAG8" s="928"/>
      <c r="TAH8" s="928"/>
      <c r="TAI8" s="928"/>
      <c r="TAJ8" s="928"/>
      <c r="TAK8" s="928"/>
      <c r="TAL8" s="928"/>
      <c r="TAM8" s="928"/>
      <c r="TAN8" s="928"/>
      <c r="TAO8" s="928"/>
      <c r="TAP8" s="928"/>
      <c r="TAQ8" s="928"/>
      <c r="TAR8" s="928"/>
      <c r="TAS8" s="928"/>
      <c r="TAT8" s="928"/>
      <c r="TAU8" s="928"/>
      <c r="TAV8" s="928"/>
      <c r="TAW8" s="928"/>
      <c r="TAX8" s="928"/>
      <c r="TAY8" s="928"/>
      <c r="TAZ8" s="928"/>
      <c r="TBA8" s="928"/>
      <c r="TBB8" s="928"/>
      <c r="TBC8" s="928"/>
      <c r="TBD8" s="928"/>
      <c r="TBE8" s="928"/>
      <c r="TBF8" s="928"/>
      <c r="TBG8" s="928"/>
      <c r="TBH8" s="928"/>
      <c r="TBI8" s="928"/>
      <c r="TBJ8" s="928"/>
      <c r="TBK8" s="928"/>
      <c r="TBL8" s="928"/>
      <c r="TBM8" s="928"/>
      <c r="TBN8" s="928"/>
      <c r="TBO8" s="928"/>
      <c r="TBP8" s="928"/>
      <c r="TBQ8" s="928"/>
      <c r="TBR8" s="928"/>
      <c r="TBS8" s="928"/>
      <c r="TBT8" s="928"/>
      <c r="TBU8" s="928"/>
      <c r="TBV8" s="928"/>
      <c r="TBW8" s="928"/>
      <c r="TBX8" s="928"/>
      <c r="TBY8" s="928"/>
      <c r="TBZ8" s="928"/>
      <c r="TCA8" s="928"/>
      <c r="TCB8" s="928"/>
      <c r="TCC8" s="928"/>
      <c r="TCD8" s="928"/>
      <c r="TCE8" s="928"/>
      <c r="TCF8" s="928"/>
      <c r="TCG8" s="928"/>
      <c r="TCH8" s="928"/>
      <c r="TCI8" s="928"/>
      <c r="TCJ8" s="928"/>
      <c r="TCK8" s="928"/>
      <c r="TCL8" s="928"/>
      <c r="TCM8" s="928"/>
      <c r="TCN8" s="928"/>
      <c r="TCO8" s="928"/>
      <c r="TCP8" s="928"/>
      <c r="TCQ8" s="928"/>
      <c r="TCR8" s="928"/>
      <c r="TCS8" s="928"/>
      <c r="TCT8" s="928"/>
      <c r="TCU8" s="928"/>
      <c r="TCV8" s="928"/>
      <c r="TCW8" s="928"/>
      <c r="TCX8" s="928"/>
      <c r="TCY8" s="928"/>
      <c r="TCZ8" s="928"/>
      <c r="TDA8" s="928"/>
      <c r="TDB8" s="928"/>
      <c r="TDC8" s="928"/>
      <c r="TDD8" s="928"/>
      <c r="TDE8" s="928"/>
      <c r="TDF8" s="928"/>
      <c r="TDG8" s="928"/>
      <c r="TDH8" s="928"/>
      <c r="TDI8" s="928"/>
      <c r="TDJ8" s="928"/>
      <c r="TDK8" s="928"/>
      <c r="TDL8" s="928"/>
      <c r="TDM8" s="928"/>
      <c r="TDN8" s="928"/>
      <c r="TDO8" s="928"/>
      <c r="TDP8" s="928"/>
      <c r="TDQ8" s="928"/>
      <c r="TDR8" s="928"/>
      <c r="TDS8" s="928"/>
      <c r="TDT8" s="928"/>
      <c r="TDU8" s="928"/>
      <c r="TDV8" s="928"/>
      <c r="TDW8" s="928"/>
      <c r="TDX8" s="928"/>
      <c r="TDY8" s="928"/>
      <c r="TDZ8" s="928"/>
      <c r="TEA8" s="928"/>
      <c r="TEB8" s="928"/>
      <c r="TEC8" s="928"/>
      <c r="TED8" s="928"/>
      <c r="TEE8" s="928"/>
      <c r="TEF8" s="928"/>
      <c r="TEG8" s="928"/>
      <c r="TEH8" s="928"/>
      <c r="TEI8" s="928"/>
      <c r="TEJ8" s="928"/>
      <c r="TEK8" s="928"/>
      <c r="TEL8" s="928"/>
      <c r="TEM8" s="928"/>
      <c r="TEN8" s="928"/>
      <c r="TEO8" s="928"/>
      <c r="TEP8" s="928"/>
      <c r="TEQ8" s="928"/>
      <c r="TER8" s="928"/>
      <c r="TES8" s="928"/>
      <c r="TET8" s="928"/>
      <c r="TEU8" s="928"/>
      <c r="TEV8" s="928"/>
      <c r="TEW8" s="928"/>
      <c r="TEX8" s="928"/>
      <c r="TEY8" s="928"/>
      <c r="TEZ8" s="928"/>
      <c r="TFA8" s="928"/>
      <c r="TFB8" s="928"/>
      <c r="TFC8" s="928"/>
      <c r="TFD8" s="928"/>
      <c r="TFE8" s="928"/>
      <c r="TFF8" s="928"/>
      <c r="TFG8" s="928"/>
      <c r="TFH8" s="928"/>
      <c r="TFI8" s="928"/>
      <c r="TFJ8" s="928"/>
      <c r="TFK8" s="928"/>
      <c r="TFL8" s="928"/>
      <c r="TFM8" s="928"/>
      <c r="TFN8" s="928"/>
      <c r="TFO8" s="928"/>
      <c r="TFP8" s="928"/>
      <c r="TFQ8" s="928"/>
      <c r="TFR8" s="928"/>
      <c r="TFS8" s="928"/>
      <c r="TFT8" s="928"/>
      <c r="TFU8" s="928"/>
      <c r="TFV8" s="928"/>
      <c r="TFW8" s="928"/>
      <c r="TFX8" s="928"/>
      <c r="TFY8" s="928"/>
      <c r="TFZ8" s="928"/>
      <c r="TGA8" s="928"/>
      <c r="TGB8" s="928"/>
      <c r="TGC8" s="928"/>
      <c r="TGD8" s="928"/>
      <c r="TGE8" s="928"/>
      <c r="TGF8" s="928"/>
      <c r="TGG8" s="928"/>
      <c r="TGH8" s="928"/>
      <c r="TGI8" s="928"/>
      <c r="TGJ8" s="928"/>
      <c r="TGK8" s="928"/>
      <c r="TGL8" s="928"/>
      <c r="TGM8" s="928"/>
      <c r="TGN8" s="928"/>
      <c r="TGO8" s="928"/>
      <c r="TGP8" s="928"/>
      <c r="TGQ8" s="928"/>
      <c r="TGR8" s="928"/>
      <c r="TGS8" s="928"/>
      <c r="TGT8" s="928"/>
      <c r="TGU8" s="928"/>
      <c r="TGV8" s="928"/>
      <c r="TGW8" s="928"/>
      <c r="TGX8" s="928"/>
      <c r="TGY8" s="928"/>
      <c r="TGZ8" s="928"/>
      <c r="THA8" s="928"/>
      <c r="THB8" s="928"/>
      <c r="THC8" s="928"/>
      <c r="THD8" s="928"/>
      <c r="THE8" s="928"/>
      <c r="THF8" s="928"/>
      <c r="THG8" s="928"/>
      <c r="THH8" s="928"/>
      <c r="THI8" s="928"/>
      <c r="THJ8" s="928"/>
      <c r="THK8" s="928"/>
      <c r="THL8" s="928"/>
      <c r="THM8" s="928"/>
      <c r="THN8" s="928"/>
      <c r="THO8" s="928"/>
      <c r="THP8" s="928"/>
      <c r="THQ8" s="928"/>
      <c r="THR8" s="928"/>
      <c r="THS8" s="928"/>
      <c r="THT8" s="928"/>
      <c r="THU8" s="928"/>
      <c r="THV8" s="928"/>
      <c r="THW8" s="928"/>
      <c r="THX8" s="928"/>
      <c r="THY8" s="928"/>
      <c r="THZ8" s="928"/>
      <c r="TIA8" s="928"/>
      <c r="TIB8" s="928"/>
      <c r="TIC8" s="928"/>
      <c r="TID8" s="928"/>
      <c r="TIE8" s="928"/>
      <c r="TIF8" s="928"/>
      <c r="TIG8" s="928"/>
      <c r="TIH8" s="928"/>
      <c r="TII8" s="928"/>
      <c r="TIJ8" s="928"/>
      <c r="TIK8" s="928"/>
      <c r="TIL8" s="928"/>
      <c r="TIM8" s="928"/>
      <c r="TIN8" s="928"/>
      <c r="TIO8" s="928"/>
      <c r="TIP8" s="928"/>
      <c r="TIQ8" s="928"/>
      <c r="TIR8" s="928"/>
      <c r="TIS8" s="928"/>
      <c r="TIT8" s="928"/>
      <c r="TIU8" s="928"/>
      <c r="TIV8" s="928"/>
      <c r="TIW8" s="928"/>
      <c r="TIX8" s="928"/>
      <c r="TIY8" s="928"/>
      <c r="TIZ8" s="928"/>
      <c r="TJA8" s="928"/>
      <c r="TJB8" s="928"/>
      <c r="TJC8" s="928"/>
      <c r="TJD8" s="928"/>
      <c r="TJE8" s="928"/>
      <c r="TJF8" s="928"/>
      <c r="TJG8" s="928"/>
      <c r="TJH8" s="928"/>
      <c r="TJI8" s="928"/>
      <c r="TJJ8" s="928"/>
      <c r="TJK8" s="928"/>
      <c r="TJL8" s="928"/>
      <c r="TJM8" s="928"/>
      <c r="TJN8" s="928"/>
      <c r="TJO8" s="928"/>
      <c r="TJP8" s="928"/>
      <c r="TJQ8" s="928"/>
      <c r="TJR8" s="928"/>
      <c r="TJS8" s="928"/>
      <c r="TJT8" s="928"/>
      <c r="TJU8" s="928"/>
      <c r="TJV8" s="928"/>
      <c r="TJW8" s="928"/>
      <c r="TJX8" s="928"/>
      <c r="TJY8" s="928"/>
      <c r="TJZ8" s="928"/>
      <c r="TKA8" s="928"/>
      <c r="TKB8" s="928"/>
      <c r="TKC8" s="928"/>
      <c r="TKD8" s="928"/>
      <c r="TKE8" s="928"/>
      <c r="TKF8" s="928"/>
      <c r="TKG8" s="928"/>
      <c r="TKH8" s="928"/>
      <c r="TKI8" s="928"/>
      <c r="TKJ8" s="928"/>
      <c r="TKK8" s="928"/>
      <c r="TKL8" s="928"/>
      <c r="TKM8" s="928"/>
      <c r="TKN8" s="928"/>
      <c r="TKO8" s="928"/>
      <c r="TKP8" s="928"/>
      <c r="TKQ8" s="928"/>
      <c r="TKR8" s="928"/>
      <c r="TKS8" s="928"/>
      <c r="TKT8" s="928"/>
      <c r="TKU8" s="928"/>
      <c r="TKV8" s="928"/>
      <c r="TKW8" s="928"/>
      <c r="TKX8" s="928"/>
      <c r="TKY8" s="928"/>
      <c r="TKZ8" s="928"/>
      <c r="TLA8" s="928"/>
      <c r="TLB8" s="928"/>
      <c r="TLC8" s="928"/>
      <c r="TLD8" s="928"/>
      <c r="TLE8" s="928"/>
      <c r="TLF8" s="928"/>
      <c r="TLG8" s="928"/>
      <c r="TLH8" s="928"/>
      <c r="TLI8" s="928"/>
      <c r="TLJ8" s="928"/>
      <c r="TLK8" s="928"/>
      <c r="TLL8" s="928"/>
      <c r="TLM8" s="928"/>
      <c r="TLN8" s="928"/>
      <c r="TLO8" s="928"/>
      <c r="TLP8" s="928"/>
      <c r="TLQ8" s="928"/>
      <c r="TLR8" s="928"/>
      <c r="TLS8" s="928"/>
      <c r="TLT8" s="928"/>
      <c r="TLU8" s="928"/>
      <c r="TLV8" s="928"/>
      <c r="TLW8" s="928"/>
      <c r="TLX8" s="928"/>
      <c r="TLY8" s="928"/>
      <c r="TLZ8" s="928"/>
      <c r="TMA8" s="928"/>
      <c r="TMB8" s="928"/>
      <c r="TMC8" s="928"/>
      <c r="TMD8" s="928"/>
      <c r="TME8" s="928"/>
      <c r="TMF8" s="928"/>
      <c r="TMG8" s="928"/>
      <c r="TMH8" s="928"/>
      <c r="TMI8" s="928"/>
      <c r="TMJ8" s="928"/>
      <c r="TMK8" s="928"/>
      <c r="TML8" s="928"/>
      <c r="TMM8" s="928"/>
      <c r="TMN8" s="928"/>
      <c r="TMO8" s="928"/>
      <c r="TMP8" s="928"/>
      <c r="TMQ8" s="928"/>
      <c r="TMR8" s="928"/>
      <c r="TMS8" s="928"/>
      <c r="TMT8" s="928"/>
      <c r="TMU8" s="928"/>
      <c r="TMV8" s="928"/>
      <c r="TMW8" s="928"/>
      <c r="TMX8" s="928"/>
      <c r="TMY8" s="928"/>
      <c r="TMZ8" s="928"/>
      <c r="TNA8" s="928"/>
      <c r="TNB8" s="928"/>
      <c r="TNC8" s="928"/>
      <c r="TND8" s="928"/>
      <c r="TNE8" s="928"/>
      <c r="TNF8" s="928"/>
      <c r="TNG8" s="928"/>
      <c r="TNH8" s="928"/>
      <c r="TNI8" s="928"/>
      <c r="TNJ8" s="928"/>
      <c r="TNK8" s="928"/>
      <c r="TNL8" s="928"/>
      <c r="TNM8" s="928"/>
      <c r="TNN8" s="928"/>
      <c r="TNO8" s="928"/>
      <c r="TNP8" s="928"/>
      <c r="TNQ8" s="928"/>
      <c r="TNR8" s="928"/>
      <c r="TNS8" s="928"/>
      <c r="TNT8" s="928"/>
      <c r="TNU8" s="928"/>
      <c r="TNV8" s="928"/>
      <c r="TNW8" s="928"/>
      <c r="TNX8" s="928"/>
      <c r="TNY8" s="928"/>
      <c r="TNZ8" s="928"/>
      <c r="TOA8" s="928"/>
      <c r="TOB8" s="928"/>
      <c r="TOC8" s="928"/>
      <c r="TOD8" s="928"/>
      <c r="TOE8" s="928"/>
      <c r="TOF8" s="928"/>
      <c r="TOG8" s="928"/>
      <c r="TOH8" s="928"/>
      <c r="TOI8" s="928"/>
      <c r="TOJ8" s="928"/>
      <c r="TOK8" s="928"/>
      <c r="TOL8" s="928"/>
      <c r="TOM8" s="928"/>
      <c r="TON8" s="928"/>
      <c r="TOO8" s="928"/>
      <c r="TOP8" s="928"/>
      <c r="TOQ8" s="928"/>
      <c r="TOR8" s="928"/>
      <c r="TOS8" s="928"/>
      <c r="TOT8" s="928"/>
      <c r="TOU8" s="928"/>
      <c r="TOV8" s="928"/>
      <c r="TOW8" s="928"/>
      <c r="TOX8" s="928"/>
      <c r="TOY8" s="928"/>
      <c r="TOZ8" s="928"/>
      <c r="TPA8" s="928"/>
      <c r="TPB8" s="928"/>
      <c r="TPC8" s="928"/>
      <c r="TPD8" s="928"/>
      <c r="TPE8" s="928"/>
      <c r="TPF8" s="928"/>
      <c r="TPG8" s="928"/>
      <c r="TPH8" s="928"/>
      <c r="TPI8" s="928"/>
      <c r="TPJ8" s="928"/>
      <c r="TPK8" s="928"/>
      <c r="TPL8" s="928"/>
      <c r="TPM8" s="928"/>
      <c r="TPN8" s="928"/>
      <c r="TPO8" s="928"/>
      <c r="TPP8" s="928"/>
      <c r="TPQ8" s="928"/>
      <c r="TPR8" s="928"/>
      <c r="TPS8" s="928"/>
      <c r="TPT8" s="928"/>
      <c r="TPU8" s="928"/>
      <c r="TPV8" s="928"/>
      <c r="TPW8" s="928"/>
      <c r="TPX8" s="928"/>
      <c r="TPY8" s="928"/>
      <c r="TPZ8" s="928"/>
      <c r="TQA8" s="928"/>
      <c r="TQB8" s="928"/>
      <c r="TQC8" s="928"/>
      <c r="TQD8" s="928"/>
      <c r="TQE8" s="928"/>
      <c r="TQF8" s="928"/>
      <c r="TQG8" s="928"/>
      <c r="TQH8" s="928"/>
      <c r="TQI8" s="928"/>
      <c r="TQJ8" s="928"/>
      <c r="TQK8" s="928"/>
      <c r="TQL8" s="928"/>
      <c r="TQM8" s="928"/>
      <c r="TQN8" s="928"/>
      <c r="TQO8" s="928"/>
      <c r="TQP8" s="928"/>
      <c r="TQQ8" s="928"/>
      <c r="TQR8" s="928"/>
      <c r="TQS8" s="928"/>
      <c r="TQT8" s="928"/>
      <c r="TQU8" s="928"/>
      <c r="TQV8" s="928"/>
      <c r="TQW8" s="928"/>
      <c r="TQX8" s="928"/>
      <c r="TQY8" s="928"/>
      <c r="TQZ8" s="928"/>
      <c r="TRA8" s="928"/>
      <c r="TRB8" s="928"/>
      <c r="TRC8" s="928"/>
      <c r="TRD8" s="928"/>
      <c r="TRE8" s="928"/>
      <c r="TRF8" s="928"/>
      <c r="TRG8" s="928"/>
      <c r="TRH8" s="928"/>
      <c r="TRI8" s="928"/>
      <c r="TRJ8" s="928"/>
      <c r="TRK8" s="928"/>
      <c r="TRL8" s="928"/>
      <c r="TRM8" s="928"/>
      <c r="TRN8" s="928"/>
      <c r="TRO8" s="928"/>
      <c r="TRP8" s="928"/>
      <c r="TRQ8" s="928"/>
      <c r="TRR8" s="928"/>
      <c r="TRS8" s="928"/>
      <c r="TRT8" s="928"/>
      <c r="TRU8" s="928"/>
      <c r="TRV8" s="928"/>
      <c r="TRW8" s="928"/>
      <c r="TRX8" s="928"/>
      <c r="TRY8" s="928"/>
      <c r="TRZ8" s="928"/>
      <c r="TSA8" s="928"/>
      <c r="TSB8" s="928"/>
      <c r="TSC8" s="928"/>
      <c r="TSD8" s="928"/>
      <c r="TSE8" s="928"/>
      <c r="TSF8" s="928"/>
      <c r="TSG8" s="928"/>
      <c r="TSH8" s="928"/>
      <c r="TSI8" s="928"/>
      <c r="TSJ8" s="928"/>
      <c r="TSK8" s="928"/>
      <c r="TSL8" s="928"/>
      <c r="TSM8" s="928"/>
      <c r="TSN8" s="928"/>
      <c r="TSO8" s="928"/>
      <c r="TSP8" s="928"/>
      <c r="TSQ8" s="928"/>
      <c r="TSR8" s="928"/>
      <c r="TSS8" s="928"/>
      <c r="TST8" s="928"/>
      <c r="TSU8" s="928"/>
      <c r="TSV8" s="928"/>
      <c r="TSW8" s="928"/>
      <c r="TSX8" s="928"/>
      <c r="TSY8" s="928"/>
      <c r="TSZ8" s="928"/>
      <c r="TTA8" s="928"/>
      <c r="TTB8" s="928"/>
      <c r="TTC8" s="928"/>
      <c r="TTD8" s="928"/>
      <c r="TTE8" s="928"/>
      <c r="TTF8" s="928"/>
      <c r="TTG8" s="928"/>
      <c r="TTH8" s="928"/>
      <c r="TTI8" s="928"/>
      <c r="TTJ8" s="928"/>
      <c r="TTK8" s="928"/>
      <c r="TTL8" s="928"/>
      <c r="TTM8" s="928"/>
      <c r="TTN8" s="928"/>
      <c r="TTO8" s="928"/>
      <c r="TTP8" s="928"/>
      <c r="TTQ8" s="928"/>
      <c r="TTR8" s="928"/>
      <c r="TTS8" s="928"/>
      <c r="TTT8" s="928"/>
      <c r="TTU8" s="928"/>
      <c r="TTV8" s="928"/>
      <c r="TTW8" s="928"/>
      <c r="TTX8" s="928"/>
      <c r="TTY8" s="928"/>
      <c r="TTZ8" s="928"/>
      <c r="TUA8" s="928"/>
      <c r="TUB8" s="928"/>
      <c r="TUC8" s="928"/>
      <c r="TUD8" s="928"/>
      <c r="TUE8" s="928"/>
      <c r="TUF8" s="928"/>
      <c r="TUG8" s="928"/>
      <c r="TUH8" s="928"/>
      <c r="TUI8" s="928"/>
      <c r="TUJ8" s="928"/>
      <c r="TUK8" s="928"/>
      <c r="TUL8" s="928"/>
      <c r="TUM8" s="928"/>
      <c r="TUN8" s="928"/>
      <c r="TUO8" s="928"/>
      <c r="TUP8" s="928"/>
      <c r="TUQ8" s="928"/>
      <c r="TUR8" s="928"/>
      <c r="TUS8" s="928"/>
      <c r="TUT8" s="928"/>
      <c r="TUU8" s="928"/>
      <c r="TUV8" s="928"/>
      <c r="TUW8" s="928"/>
      <c r="TUX8" s="928"/>
      <c r="TUY8" s="928"/>
      <c r="TUZ8" s="928"/>
      <c r="TVA8" s="928"/>
      <c r="TVB8" s="928"/>
      <c r="TVC8" s="928"/>
      <c r="TVD8" s="928"/>
      <c r="TVE8" s="928"/>
      <c r="TVF8" s="928"/>
      <c r="TVG8" s="928"/>
      <c r="TVH8" s="928"/>
      <c r="TVI8" s="928"/>
      <c r="TVJ8" s="928"/>
      <c r="TVK8" s="928"/>
      <c r="TVL8" s="928"/>
      <c r="TVM8" s="928"/>
      <c r="TVN8" s="928"/>
      <c r="TVO8" s="928"/>
      <c r="TVP8" s="928"/>
      <c r="TVQ8" s="928"/>
      <c r="TVR8" s="928"/>
      <c r="TVS8" s="928"/>
      <c r="TVT8" s="928"/>
      <c r="TVU8" s="928"/>
      <c r="TVV8" s="928"/>
      <c r="TVW8" s="928"/>
      <c r="TVX8" s="928"/>
      <c r="TVY8" s="928"/>
      <c r="TVZ8" s="928"/>
      <c r="TWA8" s="928"/>
      <c r="TWB8" s="928"/>
      <c r="TWC8" s="928"/>
      <c r="TWD8" s="928"/>
      <c r="TWE8" s="928"/>
      <c r="TWF8" s="928"/>
      <c r="TWG8" s="928"/>
      <c r="TWH8" s="928"/>
      <c r="TWI8" s="928"/>
      <c r="TWJ8" s="928"/>
      <c r="TWK8" s="928"/>
      <c r="TWL8" s="928"/>
      <c r="TWM8" s="928"/>
      <c r="TWN8" s="928"/>
      <c r="TWO8" s="928"/>
      <c r="TWP8" s="928"/>
      <c r="TWQ8" s="928"/>
      <c r="TWR8" s="928"/>
      <c r="TWS8" s="928"/>
      <c r="TWT8" s="928"/>
      <c r="TWU8" s="928"/>
      <c r="TWV8" s="928"/>
      <c r="TWW8" s="928"/>
      <c r="TWX8" s="928"/>
      <c r="TWY8" s="928"/>
      <c r="TWZ8" s="928"/>
      <c r="TXA8" s="928"/>
      <c r="TXB8" s="928"/>
      <c r="TXC8" s="928"/>
      <c r="TXD8" s="928"/>
      <c r="TXE8" s="928"/>
      <c r="TXF8" s="928"/>
      <c r="TXG8" s="928"/>
      <c r="TXH8" s="928"/>
      <c r="TXI8" s="928"/>
      <c r="TXJ8" s="928"/>
      <c r="TXK8" s="928"/>
      <c r="TXL8" s="928"/>
      <c r="TXM8" s="928"/>
      <c r="TXN8" s="928"/>
      <c r="TXO8" s="928"/>
      <c r="TXP8" s="928"/>
      <c r="TXQ8" s="928"/>
      <c r="TXR8" s="928"/>
      <c r="TXS8" s="928"/>
      <c r="TXT8" s="928"/>
      <c r="TXU8" s="928"/>
      <c r="TXV8" s="928"/>
      <c r="TXW8" s="928"/>
      <c r="TXX8" s="928"/>
      <c r="TXY8" s="928"/>
      <c r="TXZ8" s="928"/>
      <c r="TYA8" s="928"/>
      <c r="TYB8" s="928"/>
      <c r="TYC8" s="928"/>
      <c r="TYD8" s="928"/>
      <c r="TYE8" s="928"/>
      <c r="TYF8" s="928"/>
      <c r="TYG8" s="928"/>
      <c r="TYH8" s="928"/>
      <c r="TYI8" s="928"/>
      <c r="TYJ8" s="928"/>
      <c r="TYK8" s="928"/>
      <c r="TYL8" s="928"/>
      <c r="TYM8" s="928"/>
      <c r="TYN8" s="928"/>
      <c r="TYO8" s="928"/>
      <c r="TYP8" s="928"/>
      <c r="TYQ8" s="928"/>
      <c r="TYR8" s="928"/>
      <c r="TYS8" s="928"/>
      <c r="TYT8" s="928"/>
      <c r="TYU8" s="928"/>
      <c r="TYV8" s="928"/>
      <c r="TYW8" s="928"/>
      <c r="TYX8" s="928"/>
      <c r="TYY8" s="928"/>
      <c r="TYZ8" s="928"/>
      <c r="TZA8" s="928"/>
      <c r="TZB8" s="928"/>
      <c r="TZC8" s="928"/>
      <c r="TZD8" s="928"/>
      <c r="TZE8" s="928"/>
      <c r="TZF8" s="928"/>
      <c r="TZG8" s="928"/>
      <c r="TZH8" s="928"/>
      <c r="TZI8" s="928"/>
      <c r="TZJ8" s="928"/>
      <c r="TZK8" s="928"/>
      <c r="TZL8" s="928"/>
      <c r="TZM8" s="928"/>
      <c r="TZN8" s="928"/>
      <c r="TZO8" s="928"/>
      <c r="TZP8" s="928"/>
      <c r="TZQ8" s="928"/>
      <c r="TZR8" s="928"/>
      <c r="TZS8" s="928"/>
      <c r="TZT8" s="928"/>
      <c r="TZU8" s="928"/>
      <c r="TZV8" s="928"/>
      <c r="TZW8" s="928"/>
      <c r="TZX8" s="928"/>
      <c r="TZY8" s="928"/>
      <c r="TZZ8" s="928"/>
      <c r="UAA8" s="928"/>
      <c r="UAB8" s="928"/>
      <c r="UAC8" s="928"/>
      <c r="UAD8" s="928"/>
      <c r="UAE8" s="928"/>
      <c r="UAF8" s="928"/>
      <c r="UAG8" s="928"/>
      <c r="UAH8" s="928"/>
      <c r="UAI8" s="928"/>
      <c r="UAJ8" s="928"/>
      <c r="UAK8" s="928"/>
      <c r="UAL8" s="928"/>
      <c r="UAM8" s="928"/>
      <c r="UAN8" s="928"/>
      <c r="UAO8" s="928"/>
      <c r="UAP8" s="928"/>
      <c r="UAQ8" s="928"/>
      <c r="UAR8" s="928"/>
      <c r="UAS8" s="928"/>
      <c r="UAT8" s="928"/>
      <c r="UAU8" s="928"/>
      <c r="UAV8" s="928"/>
      <c r="UAW8" s="928"/>
      <c r="UAX8" s="928"/>
      <c r="UAY8" s="928"/>
      <c r="UAZ8" s="928"/>
      <c r="UBA8" s="928"/>
      <c r="UBB8" s="928"/>
      <c r="UBC8" s="928"/>
      <c r="UBD8" s="928"/>
      <c r="UBE8" s="928"/>
      <c r="UBF8" s="928"/>
      <c r="UBG8" s="928"/>
      <c r="UBH8" s="928"/>
      <c r="UBI8" s="928"/>
      <c r="UBJ8" s="928"/>
      <c r="UBK8" s="928"/>
      <c r="UBL8" s="928"/>
      <c r="UBM8" s="928"/>
      <c r="UBN8" s="928"/>
      <c r="UBO8" s="928"/>
      <c r="UBP8" s="928"/>
      <c r="UBQ8" s="928"/>
      <c r="UBR8" s="928"/>
      <c r="UBS8" s="928"/>
      <c r="UBT8" s="928"/>
      <c r="UBU8" s="928"/>
      <c r="UBV8" s="928"/>
      <c r="UBW8" s="928"/>
      <c r="UBX8" s="928"/>
      <c r="UBY8" s="928"/>
      <c r="UBZ8" s="928"/>
      <c r="UCA8" s="928"/>
      <c r="UCB8" s="928"/>
      <c r="UCC8" s="928"/>
      <c r="UCD8" s="928"/>
      <c r="UCE8" s="928"/>
      <c r="UCF8" s="928"/>
      <c r="UCG8" s="928"/>
      <c r="UCH8" s="928"/>
      <c r="UCI8" s="928"/>
      <c r="UCJ8" s="928"/>
      <c r="UCK8" s="928"/>
      <c r="UCL8" s="928"/>
      <c r="UCM8" s="928"/>
      <c r="UCN8" s="928"/>
      <c r="UCO8" s="928"/>
      <c r="UCP8" s="928"/>
      <c r="UCQ8" s="928"/>
      <c r="UCR8" s="928"/>
      <c r="UCS8" s="928"/>
      <c r="UCT8" s="928"/>
      <c r="UCU8" s="928"/>
      <c r="UCV8" s="928"/>
      <c r="UCW8" s="928"/>
      <c r="UCX8" s="928"/>
      <c r="UCY8" s="928"/>
      <c r="UCZ8" s="928"/>
      <c r="UDA8" s="928"/>
      <c r="UDB8" s="928"/>
      <c r="UDC8" s="928"/>
      <c r="UDD8" s="928"/>
      <c r="UDE8" s="928"/>
      <c r="UDF8" s="928"/>
      <c r="UDG8" s="928"/>
      <c r="UDH8" s="928"/>
      <c r="UDI8" s="928"/>
      <c r="UDJ8" s="928"/>
      <c r="UDK8" s="928"/>
      <c r="UDL8" s="928"/>
      <c r="UDM8" s="928"/>
      <c r="UDN8" s="928"/>
      <c r="UDO8" s="928"/>
      <c r="UDP8" s="928"/>
      <c r="UDQ8" s="928"/>
      <c r="UDR8" s="928"/>
      <c r="UDS8" s="928"/>
      <c r="UDT8" s="928"/>
      <c r="UDU8" s="928"/>
      <c r="UDV8" s="928"/>
      <c r="UDW8" s="928"/>
      <c r="UDX8" s="928"/>
      <c r="UDY8" s="928"/>
      <c r="UDZ8" s="928"/>
      <c r="UEA8" s="928"/>
      <c r="UEB8" s="928"/>
      <c r="UEC8" s="928"/>
      <c r="UED8" s="928"/>
      <c r="UEE8" s="928"/>
      <c r="UEF8" s="928"/>
      <c r="UEG8" s="928"/>
      <c r="UEH8" s="928"/>
      <c r="UEI8" s="928"/>
      <c r="UEJ8" s="928"/>
      <c r="UEK8" s="928"/>
      <c r="UEL8" s="928"/>
      <c r="UEM8" s="928"/>
      <c r="UEN8" s="928"/>
      <c r="UEO8" s="928"/>
      <c r="UEP8" s="928"/>
      <c r="UEQ8" s="928"/>
      <c r="UER8" s="928"/>
      <c r="UES8" s="928"/>
      <c r="UET8" s="928"/>
      <c r="UEU8" s="928"/>
      <c r="UEV8" s="928"/>
      <c r="UEW8" s="928"/>
      <c r="UEX8" s="928"/>
      <c r="UEY8" s="928"/>
      <c r="UEZ8" s="928"/>
      <c r="UFA8" s="928"/>
      <c r="UFB8" s="928"/>
      <c r="UFC8" s="928"/>
      <c r="UFD8" s="928"/>
      <c r="UFE8" s="928"/>
      <c r="UFF8" s="928"/>
      <c r="UFG8" s="928"/>
      <c r="UFH8" s="928"/>
      <c r="UFI8" s="928"/>
      <c r="UFJ8" s="928"/>
      <c r="UFK8" s="928"/>
      <c r="UFL8" s="928"/>
      <c r="UFM8" s="928"/>
      <c r="UFN8" s="928"/>
      <c r="UFO8" s="928"/>
      <c r="UFP8" s="928"/>
      <c r="UFQ8" s="928"/>
      <c r="UFR8" s="928"/>
      <c r="UFS8" s="928"/>
      <c r="UFT8" s="928"/>
      <c r="UFU8" s="928"/>
      <c r="UFV8" s="928"/>
      <c r="UFW8" s="928"/>
      <c r="UFX8" s="928"/>
      <c r="UFY8" s="928"/>
      <c r="UFZ8" s="928"/>
      <c r="UGA8" s="928"/>
      <c r="UGB8" s="928"/>
      <c r="UGC8" s="928"/>
      <c r="UGD8" s="928"/>
      <c r="UGE8" s="928"/>
      <c r="UGF8" s="928"/>
      <c r="UGG8" s="928"/>
      <c r="UGH8" s="928"/>
      <c r="UGI8" s="928"/>
      <c r="UGJ8" s="928"/>
      <c r="UGK8" s="928"/>
      <c r="UGL8" s="928"/>
      <c r="UGM8" s="928"/>
      <c r="UGN8" s="928"/>
      <c r="UGO8" s="928"/>
      <c r="UGP8" s="928"/>
      <c r="UGQ8" s="928"/>
      <c r="UGR8" s="928"/>
      <c r="UGS8" s="928"/>
      <c r="UGT8" s="928"/>
      <c r="UGU8" s="928"/>
      <c r="UGV8" s="928"/>
      <c r="UGW8" s="928"/>
      <c r="UGX8" s="928"/>
      <c r="UGY8" s="928"/>
      <c r="UGZ8" s="928"/>
      <c r="UHA8" s="928"/>
      <c r="UHB8" s="928"/>
      <c r="UHC8" s="928"/>
      <c r="UHD8" s="928"/>
      <c r="UHE8" s="928"/>
      <c r="UHF8" s="928"/>
      <c r="UHG8" s="928"/>
      <c r="UHH8" s="928"/>
      <c r="UHI8" s="928"/>
      <c r="UHJ8" s="928"/>
      <c r="UHK8" s="928"/>
      <c r="UHL8" s="928"/>
      <c r="UHM8" s="928"/>
      <c r="UHN8" s="928"/>
      <c r="UHO8" s="928"/>
      <c r="UHP8" s="928"/>
      <c r="UHQ8" s="928"/>
      <c r="UHR8" s="928"/>
      <c r="UHS8" s="928"/>
      <c r="UHT8" s="928"/>
      <c r="UHU8" s="928"/>
      <c r="UHV8" s="928"/>
      <c r="UHW8" s="928"/>
      <c r="UHX8" s="928"/>
      <c r="UHY8" s="928"/>
      <c r="UHZ8" s="928"/>
      <c r="UIA8" s="928"/>
      <c r="UIB8" s="928"/>
      <c r="UIC8" s="928"/>
      <c r="UID8" s="928"/>
      <c r="UIE8" s="928"/>
      <c r="UIF8" s="928"/>
      <c r="UIG8" s="928"/>
      <c r="UIH8" s="928"/>
      <c r="UII8" s="928"/>
      <c r="UIJ8" s="928"/>
      <c r="UIK8" s="928"/>
      <c r="UIL8" s="928"/>
      <c r="UIM8" s="928"/>
      <c r="UIN8" s="928"/>
      <c r="UIO8" s="928"/>
      <c r="UIP8" s="928"/>
      <c r="UIQ8" s="928"/>
      <c r="UIR8" s="928"/>
      <c r="UIS8" s="928"/>
      <c r="UIT8" s="928"/>
      <c r="UIU8" s="928"/>
      <c r="UIV8" s="928"/>
      <c r="UIW8" s="928"/>
      <c r="UIX8" s="928"/>
      <c r="UIY8" s="928"/>
      <c r="UIZ8" s="928"/>
      <c r="UJA8" s="928"/>
      <c r="UJB8" s="928"/>
      <c r="UJC8" s="928"/>
      <c r="UJD8" s="928"/>
      <c r="UJE8" s="928"/>
      <c r="UJF8" s="928"/>
      <c r="UJG8" s="928"/>
      <c r="UJH8" s="928"/>
      <c r="UJI8" s="928"/>
      <c r="UJJ8" s="928"/>
      <c r="UJK8" s="928"/>
      <c r="UJL8" s="928"/>
      <c r="UJM8" s="928"/>
      <c r="UJN8" s="928"/>
      <c r="UJO8" s="928"/>
      <c r="UJP8" s="928"/>
      <c r="UJQ8" s="928"/>
      <c r="UJR8" s="928"/>
      <c r="UJS8" s="928"/>
      <c r="UJT8" s="928"/>
      <c r="UJU8" s="928"/>
      <c r="UJV8" s="928"/>
      <c r="UJW8" s="928"/>
      <c r="UJX8" s="928"/>
      <c r="UJY8" s="928"/>
      <c r="UJZ8" s="928"/>
      <c r="UKA8" s="928"/>
      <c r="UKB8" s="928"/>
      <c r="UKC8" s="928"/>
      <c r="UKD8" s="928"/>
      <c r="UKE8" s="928"/>
      <c r="UKF8" s="928"/>
      <c r="UKG8" s="928"/>
      <c r="UKH8" s="928"/>
      <c r="UKI8" s="928"/>
      <c r="UKJ8" s="928"/>
      <c r="UKK8" s="928"/>
      <c r="UKL8" s="928"/>
      <c r="UKM8" s="928"/>
      <c r="UKN8" s="928"/>
      <c r="UKO8" s="928"/>
      <c r="UKP8" s="928"/>
      <c r="UKQ8" s="928"/>
      <c r="UKR8" s="928"/>
      <c r="UKS8" s="928"/>
      <c r="UKT8" s="928"/>
      <c r="UKU8" s="928"/>
      <c r="UKV8" s="928"/>
      <c r="UKW8" s="928"/>
      <c r="UKX8" s="928"/>
      <c r="UKY8" s="928"/>
      <c r="UKZ8" s="928"/>
      <c r="ULA8" s="928"/>
      <c r="ULB8" s="928"/>
      <c r="ULC8" s="928"/>
      <c r="ULD8" s="928"/>
      <c r="ULE8" s="928"/>
      <c r="ULF8" s="928"/>
      <c r="ULG8" s="928"/>
      <c r="ULH8" s="928"/>
      <c r="ULI8" s="928"/>
      <c r="ULJ8" s="928"/>
      <c r="ULK8" s="928"/>
      <c r="ULL8" s="928"/>
      <c r="ULM8" s="928"/>
      <c r="ULN8" s="928"/>
      <c r="ULO8" s="928"/>
      <c r="ULP8" s="928"/>
      <c r="ULQ8" s="928"/>
      <c r="ULR8" s="928"/>
      <c r="ULS8" s="928"/>
      <c r="ULT8" s="928"/>
      <c r="ULU8" s="928"/>
      <c r="ULV8" s="928"/>
      <c r="ULW8" s="928"/>
      <c r="ULX8" s="928"/>
      <c r="ULY8" s="928"/>
      <c r="ULZ8" s="928"/>
      <c r="UMA8" s="928"/>
      <c r="UMB8" s="928"/>
      <c r="UMC8" s="928"/>
      <c r="UMD8" s="928"/>
      <c r="UME8" s="928"/>
      <c r="UMF8" s="928"/>
      <c r="UMG8" s="928"/>
      <c r="UMH8" s="928"/>
      <c r="UMI8" s="928"/>
      <c r="UMJ8" s="928"/>
      <c r="UMK8" s="928"/>
      <c r="UML8" s="928"/>
      <c r="UMM8" s="928"/>
      <c r="UMN8" s="928"/>
      <c r="UMO8" s="928"/>
      <c r="UMP8" s="928"/>
      <c r="UMQ8" s="928"/>
      <c r="UMR8" s="928"/>
      <c r="UMS8" s="928"/>
      <c r="UMT8" s="928"/>
      <c r="UMU8" s="928"/>
      <c r="UMV8" s="928"/>
      <c r="UMW8" s="928"/>
      <c r="UMX8" s="928"/>
      <c r="UMY8" s="928"/>
      <c r="UMZ8" s="928"/>
      <c r="UNA8" s="928"/>
      <c r="UNB8" s="928"/>
      <c r="UNC8" s="928"/>
      <c r="UND8" s="928"/>
      <c r="UNE8" s="928"/>
      <c r="UNF8" s="928"/>
      <c r="UNG8" s="928"/>
      <c r="UNH8" s="928"/>
      <c r="UNI8" s="928"/>
      <c r="UNJ8" s="928"/>
      <c r="UNK8" s="928"/>
      <c r="UNL8" s="928"/>
      <c r="UNM8" s="928"/>
      <c r="UNN8" s="928"/>
      <c r="UNO8" s="928"/>
      <c r="UNP8" s="928"/>
      <c r="UNQ8" s="928"/>
      <c r="UNR8" s="928"/>
      <c r="UNS8" s="928"/>
      <c r="UNT8" s="928"/>
      <c r="UNU8" s="928"/>
      <c r="UNV8" s="928"/>
      <c r="UNW8" s="928"/>
      <c r="UNX8" s="928"/>
      <c r="UNY8" s="928"/>
      <c r="UNZ8" s="928"/>
      <c r="UOA8" s="928"/>
      <c r="UOB8" s="928"/>
      <c r="UOC8" s="928"/>
      <c r="UOD8" s="928"/>
      <c r="UOE8" s="928"/>
      <c r="UOF8" s="928"/>
      <c r="UOG8" s="928"/>
      <c r="UOH8" s="928"/>
      <c r="UOI8" s="928"/>
      <c r="UOJ8" s="928"/>
      <c r="UOK8" s="928"/>
      <c r="UOL8" s="928"/>
      <c r="UOM8" s="928"/>
      <c r="UON8" s="928"/>
      <c r="UOO8" s="928"/>
      <c r="UOP8" s="928"/>
      <c r="UOQ8" s="928"/>
      <c r="UOR8" s="928"/>
      <c r="UOS8" s="928"/>
      <c r="UOT8" s="928"/>
      <c r="UOU8" s="928"/>
      <c r="UOV8" s="928"/>
      <c r="UOW8" s="928"/>
      <c r="UOX8" s="928"/>
      <c r="UOY8" s="928"/>
      <c r="UOZ8" s="928"/>
      <c r="UPA8" s="928"/>
      <c r="UPB8" s="928"/>
      <c r="UPC8" s="928"/>
      <c r="UPD8" s="928"/>
      <c r="UPE8" s="928"/>
      <c r="UPF8" s="928"/>
      <c r="UPG8" s="928"/>
      <c r="UPH8" s="928"/>
      <c r="UPI8" s="928"/>
      <c r="UPJ8" s="928"/>
      <c r="UPK8" s="928"/>
      <c r="UPL8" s="928"/>
      <c r="UPM8" s="928"/>
      <c r="UPN8" s="928"/>
      <c r="UPO8" s="928"/>
      <c r="UPP8" s="928"/>
      <c r="UPQ8" s="928"/>
      <c r="UPR8" s="928"/>
      <c r="UPS8" s="928"/>
      <c r="UPT8" s="928"/>
      <c r="UPU8" s="928"/>
      <c r="UPV8" s="928"/>
      <c r="UPW8" s="928"/>
      <c r="UPX8" s="928"/>
      <c r="UPY8" s="928"/>
      <c r="UPZ8" s="928"/>
      <c r="UQA8" s="928"/>
      <c r="UQB8" s="928"/>
      <c r="UQC8" s="928"/>
      <c r="UQD8" s="928"/>
      <c r="UQE8" s="928"/>
      <c r="UQF8" s="928"/>
      <c r="UQG8" s="928"/>
      <c r="UQH8" s="928"/>
      <c r="UQI8" s="928"/>
      <c r="UQJ8" s="928"/>
      <c r="UQK8" s="928"/>
      <c r="UQL8" s="928"/>
      <c r="UQM8" s="928"/>
      <c r="UQN8" s="928"/>
      <c r="UQO8" s="928"/>
      <c r="UQP8" s="928"/>
      <c r="UQQ8" s="928"/>
      <c r="UQR8" s="928"/>
      <c r="UQS8" s="928"/>
      <c r="UQT8" s="928"/>
      <c r="UQU8" s="928"/>
      <c r="UQV8" s="928"/>
      <c r="UQW8" s="928"/>
      <c r="UQX8" s="928"/>
      <c r="UQY8" s="928"/>
      <c r="UQZ8" s="928"/>
      <c r="URA8" s="928"/>
      <c r="URB8" s="928"/>
      <c r="URC8" s="928"/>
      <c r="URD8" s="928"/>
      <c r="URE8" s="928"/>
      <c r="URF8" s="928"/>
      <c r="URG8" s="928"/>
      <c r="URH8" s="928"/>
      <c r="URI8" s="928"/>
      <c r="URJ8" s="928"/>
      <c r="URK8" s="928"/>
      <c r="URL8" s="928"/>
      <c r="URM8" s="928"/>
      <c r="URN8" s="928"/>
      <c r="URO8" s="928"/>
      <c r="URP8" s="928"/>
      <c r="URQ8" s="928"/>
      <c r="URR8" s="928"/>
      <c r="URS8" s="928"/>
      <c r="URT8" s="928"/>
      <c r="URU8" s="928"/>
      <c r="URV8" s="928"/>
      <c r="URW8" s="928"/>
      <c r="URX8" s="928"/>
      <c r="URY8" s="928"/>
      <c r="URZ8" s="928"/>
      <c r="USA8" s="928"/>
      <c r="USB8" s="928"/>
      <c r="USC8" s="928"/>
      <c r="USD8" s="928"/>
      <c r="USE8" s="928"/>
      <c r="USF8" s="928"/>
      <c r="USG8" s="928"/>
      <c r="USH8" s="928"/>
      <c r="USI8" s="928"/>
      <c r="USJ8" s="928"/>
      <c r="USK8" s="928"/>
      <c r="USL8" s="928"/>
      <c r="USM8" s="928"/>
      <c r="USN8" s="928"/>
      <c r="USO8" s="928"/>
      <c r="USP8" s="928"/>
      <c r="USQ8" s="928"/>
      <c r="USR8" s="928"/>
      <c r="USS8" s="928"/>
      <c r="UST8" s="928"/>
      <c r="USU8" s="928"/>
      <c r="USV8" s="928"/>
      <c r="USW8" s="928"/>
      <c r="USX8" s="928"/>
      <c r="USY8" s="928"/>
      <c r="USZ8" s="928"/>
      <c r="UTA8" s="928"/>
      <c r="UTB8" s="928"/>
      <c r="UTC8" s="928"/>
      <c r="UTD8" s="928"/>
      <c r="UTE8" s="928"/>
      <c r="UTF8" s="928"/>
      <c r="UTG8" s="928"/>
      <c r="UTH8" s="928"/>
      <c r="UTI8" s="928"/>
      <c r="UTJ8" s="928"/>
      <c r="UTK8" s="928"/>
      <c r="UTL8" s="928"/>
      <c r="UTM8" s="928"/>
      <c r="UTN8" s="928"/>
      <c r="UTO8" s="928"/>
      <c r="UTP8" s="928"/>
      <c r="UTQ8" s="928"/>
      <c r="UTR8" s="928"/>
      <c r="UTS8" s="928"/>
      <c r="UTT8" s="928"/>
      <c r="UTU8" s="928"/>
      <c r="UTV8" s="928"/>
      <c r="UTW8" s="928"/>
      <c r="UTX8" s="928"/>
      <c r="UTY8" s="928"/>
      <c r="UTZ8" s="928"/>
      <c r="UUA8" s="928"/>
      <c r="UUB8" s="928"/>
      <c r="UUC8" s="928"/>
      <c r="UUD8" s="928"/>
      <c r="UUE8" s="928"/>
      <c r="UUF8" s="928"/>
      <c r="UUG8" s="928"/>
      <c r="UUH8" s="928"/>
      <c r="UUI8" s="928"/>
      <c r="UUJ8" s="928"/>
      <c r="UUK8" s="928"/>
      <c r="UUL8" s="928"/>
      <c r="UUM8" s="928"/>
      <c r="UUN8" s="928"/>
      <c r="UUO8" s="928"/>
      <c r="UUP8" s="928"/>
      <c r="UUQ8" s="928"/>
      <c r="UUR8" s="928"/>
      <c r="UUS8" s="928"/>
      <c r="UUT8" s="928"/>
      <c r="UUU8" s="928"/>
      <c r="UUV8" s="928"/>
      <c r="UUW8" s="928"/>
      <c r="UUX8" s="928"/>
      <c r="UUY8" s="928"/>
      <c r="UUZ8" s="928"/>
      <c r="UVA8" s="928"/>
      <c r="UVB8" s="928"/>
      <c r="UVC8" s="928"/>
      <c r="UVD8" s="928"/>
      <c r="UVE8" s="928"/>
      <c r="UVF8" s="928"/>
      <c r="UVG8" s="928"/>
      <c r="UVH8" s="928"/>
      <c r="UVI8" s="928"/>
      <c r="UVJ8" s="928"/>
      <c r="UVK8" s="928"/>
      <c r="UVL8" s="928"/>
      <c r="UVM8" s="928"/>
      <c r="UVN8" s="928"/>
      <c r="UVO8" s="928"/>
      <c r="UVP8" s="928"/>
      <c r="UVQ8" s="928"/>
      <c r="UVR8" s="928"/>
      <c r="UVS8" s="928"/>
      <c r="UVT8" s="928"/>
      <c r="UVU8" s="928"/>
      <c r="UVV8" s="928"/>
      <c r="UVW8" s="928"/>
      <c r="UVX8" s="928"/>
      <c r="UVY8" s="928"/>
      <c r="UVZ8" s="928"/>
      <c r="UWA8" s="928"/>
      <c r="UWB8" s="928"/>
      <c r="UWC8" s="928"/>
      <c r="UWD8" s="928"/>
      <c r="UWE8" s="928"/>
      <c r="UWF8" s="928"/>
      <c r="UWG8" s="928"/>
      <c r="UWH8" s="928"/>
      <c r="UWI8" s="928"/>
      <c r="UWJ8" s="928"/>
      <c r="UWK8" s="928"/>
      <c r="UWL8" s="928"/>
      <c r="UWM8" s="928"/>
      <c r="UWN8" s="928"/>
      <c r="UWO8" s="928"/>
      <c r="UWP8" s="928"/>
      <c r="UWQ8" s="928"/>
      <c r="UWR8" s="928"/>
      <c r="UWS8" s="928"/>
      <c r="UWT8" s="928"/>
      <c r="UWU8" s="928"/>
      <c r="UWV8" s="928"/>
      <c r="UWW8" s="928"/>
      <c r="UWX8" s="928"/>
      <c r="UWY8" s="928"/>
      <c r="UWZ8" s="928"/>
      <c r="UXA8" s="928"/>
      <c r="UXB8" s="928"/>
      <c r="UXC8" s="928"/>
      <c r="UXD8" s="928"/>
      <c r="UXE8" s="928"/>
      <c r="UXF8" s="928"/>
      <c r="UXG8" s="928"/>
      <c r="UXH8" s="928"/>
      <c r="UXI8" s="928"/>
      <c r="UXJ8" s="928"/>
      <c r="UXK8" s="928"/>
      <c r="UXL8" s="928"/>
      <c r="UXM8" s="928"/>
      <c r="UXN8" s="928"/>
      <c r="UXO8" s="928"/>
      <c r="UXP8" s="928"/>
      <c r="UXQ8" s="928"/>
      <c r="UXR8" s="928"/>
      <c r="UXS8" s="928"/>
      <c r="UXT8" s="928"/>
      <c r="UXU8" s="928"/>
      <c r="UXV8" s="928"/>
      <c r="UXW8" s="928"/>
      <c r="UXX8" s="928"/>
      <c r="UXY8" s="928"/>
      <c r="UXZ8" s="928"/>
      <c r="UYA8" s="928"/>
      <c r="UYB8" s="928"/>
      <c r="UYC8" s="928"/>
      <c r="UYD8" s="928"/>
      <c r="UYE8" s="928"/>
      <c r="UYF8" s="928"/>
      <c r="UYG8" s="928"/>
      <c r="UYH8" s="928"/>
      <c r="UYI8" s="928"/>
      <c r="UYJ8" s="928"/>
      <c r="UYK8" s="928"/>
      <c r="UYL8" s="928"/>
      <c r="UYM8" s="928"/>
      <c r="UYN8" s="928"/>
      <c r="UYO8" s="928"/>
      <c r="UYP8" s="928"/>
      <c r="UYQ8" s="928"/>
      <c r="UYR8" s="928"/>
      <c r="UYS8" s="928"/>
      <c r="UYT8" s="928"/>
      <c r="UYU8" s="928"/>
      <c r="UYV8" s="928"/>
      <c r="UYW8" s="928"/>
      <c r="UYX8" s="928"/>
      <c r="UYY8" s="928"/>
      <c r="UYZ8" s="928"/>
      <c r="UZA8" s="928"/>
      <c r="UZB8" s="928"/>
      <c r="UZC8" s="928"/>
      <c r="UZD8" s="928"/>
      <c r="UZE8" s="928"/>
      <c r="UZF8" s="928"/>
      <c r="UZG8" s="928"/>
      <c r="UZH8" s="928"/>
      <c r="UZI8" s="928"/>
      <c r="UZJ8" s="928"/>
      <c r="UZK8" s="928"/>
      <c r="UZL8" s="928"/>
      <c r="UZM8" s="928"/>
      <c r="UZN8" s="928"/>
      <c r="UZO8" s="928"/>
      <c r="UZP8" s="928"/>
      <c r="UZQ8" s="928"/>
      <c r="UZR8" s="928"/>
      <c r="UZS8" s="928"/>
      <c r="UZT8" s="928"/>
      <c r="UZU8" s="928"/>
      <c r="UZV8" s="928"/>
      <c r="UZW8" s="928"/>
      <c r="UZX8" s="928"/>
      <c r="UZY8" s="928"/>
      <c r="UZZ8" s="928"/>
      <c r="VAA8" s="928"/>
      <c r="VAB8" s="928"/>
      <c r="VAC8" s="928"/>
      <c r="VAD8" s="928"/>
      <c r="VAE8" s="928"/>
      <c r="VAF8" s="928"/>
      <c r="VAG8" s="928"/>
      <c r="VAH8" s="928"/>
      <c r="VAI8" s="928"/>
      <c r="VAJ8" s="928"/>
      <c r="VAK8" s="928"/>
      <c r="VAL8" s="928"/>
      <c r="VAM8" s="928"/>
      <c r="VAN8" s="928"/>
      <c r="VAO8" s="928"/>
      <c r="VAP8" s="928"/>
      <c r="VAQ8" s="928"/>
      <c r="VAR8" s="928"/>
      <c r="VAS8" s="928"/>
      <c r="VAT8" s="928"/>
      <c r="VAU8" s="928"/>
      <c r="VAV8" s="928"/>
      <c r="VAW8" s="928"/>
      <c r="VAX8" s="928"/>
      <c r="VAY8" s="928"/>
      <c r="VAZ8" s="928"/>
      <c r="VBA8" s="928"/>
      <c r="VBB8" s="928"/>
      <c r="VBC8" s="928"/>
      <c r="VBD8" s="928"/>
      <c r="VBE8" s="928"/>
      <c r="VBF8" s="928"/>
      <c r="VBG8" s="928"/>
      <c r="VBH8" s="928"/>
      <c r="VBI8" s="928"/>
      <c r="VBJ8" s="928"/>
      <c r="VBK8" s="928"/>
      <c r="VBL8" s="928"/>
      <c r="VBM8" s="928"/>
      <c r="VBN8" s="928"/>
      <c r="VBO8" s="928"/>
      <c r="VBP8" s="928"/>
      <c r="VBQ8" s="928"/>
      <c r="VBR8" s="928"/>
      <c r="VBS8" s="928"/>
      <c r="VBT8" s="928"/>
      <c r="VBU8" s="928"/>
      <c r="VBV8" s="928"/>
      <c r="VBW8" s="928"/>
      <c r="VBX8" s="928"/>
      <c r="VBY8" s="928"/>
      <c r="VBZ8" s="928"/>
      <c r="VCA8" s="928"/>
      <c r="VCB8" s="928"/>
      <c r="VCC8" s="928"/>
      <c r="VCD8" s="928"/>
      <c r="VCE8" s="928"/>
      <c r="VCF8" s="928"/>
      <c r="VCG8" s="928"/>
      <c r="VCH8" s="928"/>
      <c r="VCI8" s="928"/>
      <c r="VCJ8" s="928"/>
      <c r="VCK8" s="928"/>
      <c r="VCL8" s="928"/>
      <c r="VCM8" s="928"/>
      <c r="VCN8" s="928"/>
      <c r="VCO8" s="928"/>
      <c r="VCP8" s="928"/>
      <c r="VCQ8" s="928"/>
      <c r="VCR8" s="928"/>
      <c r="VCS8" s="928"/>
      <c r="VCT8" s="928"/>
      <c r="VCU8" s="928"/>
      <c r="VCV8" s="928"/>
      <c r="VCW8" s="928"/>
      <c r="VCX8" s="928"/>
      <c r="VCY8" s="928"/>
      <c r="VCZ8" s="928"/>
      <c r="VDA8" s="928"/>
      <c r="VDB8" s="928"/>
      <c r="VDC8" s="928"/>
      <c r="VDD8" s="928"/>
      <c r="VDE8" s="928"/>
      <c r="VDF8" s="928"/>
      <c r="VDG8" s="928"/>
      <c r="VDH8" s="928"/>
      <c r="VDI8" s="928"/>
      <c r="VDJ8" s="928"/>
      <c r="VDK8" s="928"/>
      <c r="VDL8" s="928"/>
      <c r="VDM8" s="928"/>
      <c r="VDN8" s="928"/>
      <c r="VDO8" s="928"/>
      <c r="VDP8" s="928"/>
      <c r="VDQ8" s="928"/>
      <c r="VDR8" s="928"/>
      <c r="VDS8" s="928"/>
      <c r="VDT8" s="928"/>
      <c r="VDU8" s="928"/>
      <c r="VDV8" s="928"/>
      <c r="VDW8" s="928"/>
      <c r="VDX8" s="928"/>
      <c r="VDY8" s="928"/>
      <c r="VDZ8" s="928"/>
      <c r="VEA8" s="928"/>
      <c r="VEB8" s="928"/>
      <c r="VEC8" s="928"/>
      <c r="VED8" s="928"/>
      <c r="VEE8" s="928"/>
      <c r="VEF8" s="928"/>
      <c r="VEG8" s="928"/>
      <c r="VEH8" s="928"/>
      <c r="VEI8" s="928"/>
      <c r="VEJ8" s="928"/>
      <c r="VEK8" s="928"/>
      <c r="VEL8" s="928"/>
      <c r="VEM8" s="928"/>
      <c r="VEN8" s="928"/>
      <c r="VEO8" s="928"/>
      <c r="VEP8" s="928"/>
      <c r="VEQ8" s="928"/>
      <c r="VER8" s="928"/>
      <c r="VES8" s="928"/>
      <c r="VET8" s="928"/>
      <c r="VEU8" s="928"/>
      <c r="VEV8" s="928"/>
      <c r="VEW8" s="928"/>
      <c r="VEX8" s="928"/>
      <c r="VEY8" s="928"/>
      <c r="VEZ8" s="928"/>
      <c r="VFA8" s="928"/>
      <c r="VFB8" s="928"/>
      <c r="VFC8" s="928"/>
      <c r="VFD8" s="928"/>
      <c r="VFE8" s="928"/>
      <c r="VFF8" s="928"/>
      <c r="VFG8" s="928"/>
      <c r="VFH8" s="928"/>
      <c r="VFI8" s="928"/>
      <c r="VFJ8" s="928"/>
      <c r="VFK8" s="928"/>
      <c r="VFL8" s="928"/>
      <c r="VFM8" s="928"/>
      <c r="VFN8" s="928"/>
      <c r="VFO8" s="928"/>
      <c r="VFP8" s="928"/>
      <c r="VFQ8" s="928"/>
      <c r="VFR8" s="928"/>
      <c r="VFS8" s="928"/>
      <c r="VFT8" s="928"/>
      <c r="VFU8" s="928"/>
      <c r="VFV8" s="928"/>
      <c r="VFW8" s="928"/>
      <c r="VFX8" s="928"/>
      <c r="VFY8" s="928"/>
      <c r="VFZ8" s="928"/>
      <c r="VGA8" s="928"/>
      <c r="VGB8" s="928"/>
      <c r="VGC8" s="928"/>
      <c r="VGD8" s="928"/>
      <c r="VGE8" s="928"/>
      <c r="VGF8" s="928"/>
      <c r="VGG8" s="928"/>
      <c r="VGH8" s="928"/>
      <c r="VGI8" s="928"/>
      <c r="VGJ8" s="928"/>
      <c r="VGK8" s="928"/>
      <c r="VGL8" s="928"/>
      <c r="VGM8" s="928"/>
      <c r="VGN8" s="928"/>
      <c r="VGO8" s="928"/>
      <c r="VGP8" s="928"/>
      <c r="VGQ8" s="928"/>
      <c r="VGR8" s="928"/>
      <c r="VGS8" s="928"/>
      <c r="VGT8" s="928"/>
      <c r="VGU8" s="928"/>
      <c r="VGV8" s="928"/>
      <c r="VGW8" s="928"/>
      <c r="VGX8" s="928"/>
      <c r="VGY8" s="928"/>
      <c r="VGZ8" s="928"/>
      <c r="VHA8" s="928"/>
      <c r="VHB8" s="928"/>
      <c r="VHC8" s="928"/>
      <c r="VHD8" s="928"/>
      <c r="VHE8" s="928"/>
      <c r="VHF8" s="928"/>
      <c r="VHG8" s="928"/>
      <c r="VHH8" s="928"/>
      <c r="VHI8" s="928"/>
      <c r="VHJ8" s="928"/>
      <c r="VHK8" s="928"/>
      <c r="VHL8" s="928"/>
      <c r="VHM8" s="928"/>
      <c r="VHN8" s="928"/>
      <c r="VHO8" s="928"/>
      <c r="VHP8" s="928"/>
      <c r="VHQ8" s="928"/>
      <c r="VHR8" s="928"/>
      <c r="VHS8" s="928"/>
      <c r="VHT8" s="928"/>
      <c r="VHU8" s="928"/>
      <c r="VHV8" s="928"/>
      <c r="VHW8" s="928"/>
      <c r="VHX8" s="928"/>
      <c r="VHY8" s="928"/>
      <c r="VHZ8" s="928"/>
      <c r="VIA8" s="928"/>
      <c r="VIB8" s="928"/>
      <c r="VIC8" s="928"/>
      <c r="VID8" s="928"/>
      <c r="VIE8" s="928"/>
      <c r="VIF8" s="928"/>
      <c r="VIG8" s="928"/>
      <c r="VIH8" s="928"/>
      <c r="VII8" s="928"/>
      <c r="VIJ8" s="928"/>
      <c r="VIK8" s="928"/>
      <c r="VIL8" s="928"/>
      <c r="VIM8" s="928"/>
      <c r="VIN8" s="928"/>
      <c r="VIO8" s="928"/>
      <c r="VIP8" s="928"/>
      <c r="VIQ8" s="928"/>
      <c r="VIR8" s="928"/>
      <c r="VIS8" s="928"/>
      <c r="VIT8" s="928"/>
      <c r="VIU8" s="928"/>
      <c r="VIV8" s="928"/>
      <c r="VIW8" s="928"/>
      <c r="VIX8" s="928"/>
      <c r="VIY8" s="928"/>
      <c r="VIZ8" s="928"/>
      <c r="VJA8" s="928"/>
      <c r="VJB8" s="928"/>
      <c r="VJC8" s="928"/>
      <c r="VJD8" s="928"/>
      <c r="VJE8" s="928"/>
      <c r="VJF8" s="928"/>
      <c r="VJG8" s="928"/>
      <c r="VJH8" s="928"/>
      <c r="VJI8" s="928"/>
      <c r="VJJ8" s="928"/>
      <c r="VJK8" s="928"/>
      <c r="VJL8" s="928"/>
      <c r="VJM8" s="928"/>
      <c r="VJN8" s="928"/>
      <c r="VJO8" s="928"/>
      <c r="VJP8" s="928"/>
      <c r="VJQ8" s="928"/>
      <c r="VJR8" s="928"/>
      <c r="VJS8" s="928"/>
      <c r="VJT8" s="928"/>
      <c r="VJU8" s="928"/>
      <c r="VJV8" s="928"/>
      <c r="VJW8" s="928"/>
      <c r="VJX8" s="928"/>
      <c r="VJY8" s="928"/>
      <c r="VJZ8" s="928"/>
      <c r="VKA8" s="928"/>
      <c r="VKB8" s="928"/>
      <c r="VKC8" s="928"/>
      <c r="VKD8" s="928"/>
      <c r="VKE8" s="928"/>
      <c r="VKF8" s="928"/>
      <c r="VKG8" s="928"/>
      <c r="VKH8" s="928"/>
      <c r="VKI8" s="928"/>
      <c r="VKJ8" s="928"/>
      <c r="VKK8" s="928"/>
      <c r="VKL8" s="928"/>
      <c r="VKM8" s="928"/>
      <c r="VKN8" s="928"/>
      <c r="VKO8" s="928"/>
      <c r="VKP8" s="928"/>
      <c r="VKQ8" s="928"/>
      <c r="VKR8" s="928"/>
      <c r="VKS8" s="928"/>
      <c r="VKT8" s="928"/>
      <c r="VKU8" s="928"/>
      <c r="VKV8" s="928"/>
      <c r="VKW8" s="928"/>
      <c r="VKX8" s="928"/>
      <c r="VKY8" s="928"/>
      <c r="VKZ8" s="928"/>
      <c r="VLA8" s="928"/>
      <c r="VLB8" s="928"/>
      <c r="VLC8" s="928"/>
      <c r="VLD8" s="928"/>
      <c r="VLE8" s="928"/>
      <c r="VLF8" s="928"/>
      <c r="VLG8" s="928"/>
      <c r="VLH8" s="928"/>
      <c r="VLI8" s="928"/>
      <c r="VLJ8" s="928"/>
      <c r="VLK8" s="928"/>
      <c r="VLL8" s="928"/>
      <c r="VLM8" s="928"/>
      <c r="VLN8" s="928"/>
      <c r="VLO8" s="928"/>
      <c r="VLP8" s="928"/>
      <c r="VLQ8" s="928"/>
      <c r="VLR8" s="928"/>
      <c r="VLS8" s="928"/>
      <c r="VLT8" s="928"/>
      <c r="VLU8" s="928"/>
      <c r="VLV8" s="928"/>
      <c r="VLW8" s="928"/>
      <c r="VLX8" s="928"/>
      <c r="VLY8" s="928"/>
      <c r="VLZ8" s="928"/>
      <c r="VMA8" s="928"/>
      <c r="VMB8" s="928"/>
      <c r="VMC8" s="928"/>
      <c r="VMD8" s="928"/>
      <c r="VME8" s="928"/>
      <c r="VMF8" s="928"/>
      <c r="VMG8" s="928"/>
      <c r="VMH8" s="928"/>
      <c r="VMI8" s="928"/>
      <c r="VMJ8" s="928"/>
      <c r="VMK8" s="928"/>
      <c r="VML8" s="928"/>
      <c r="VMM8" s="928"/>
      <c r="VMN8" s="928"/>
      <c r="VMO8" s="928"/>
      <c r="VMP8" s="928"/>
      <c r="VMQ8" s="928"/>
      <c r="VMR8" s="928"/>
      <c r="VMS8" s="928"/>
      <c r="VMT8" s="928"/>
      <c r="VMU8" s="928"/>
      <c r="VMV8" s="928"/>
      <c r="VMW8" s="928"/>
      <c r="VMX8" s="928"/>
      <c r="VMY8" s="928"/>
      <c r="VMZ8" s="928"/>
      <c r="VNA8" s="928"/>
      <c r="VNB8" s="928"/>
      <c r="VNC8" s="928"/>
      <c r="VND8" s="928"/>
      <c r="VNE8" s="928"/>
      <c r="VNF8" s="928"/>
      <c r="VNG8" s="928"/>
      <c r="VNH8" s="928"/>
      <c r="VNI8" s="928"/>
      <c r="VNJ8" s="928"/>
      <c r="VNK8" s="928"/>
      <c r="VNL8" s="928"/>
      <c r="VNM8" s="928"/>
      <c r="VNN8" s="928"/>
      <c r="VNO8" s="928"/>
      <c r="VNP8" s="928"/>
      <c r="VNQ8" s="928"/>
      <c r="VNR8" s="928"/>
      <c r="VNS8" s="928"/>
      <c r="VNT8" s="928"/>
      <c r="VNU8" s="928"/>
      <c r="VNV8" s="928"/>
      <c r="VNW8" s="928"/>
      <c r="VNX8" s="928"/>
      <c r="VNY8" s="928"/>
      <c r="VNZ8" s="928"/>
      <c r="VOA8" s="928"/>
      <c r="VOB8" s="928"/>
      <c r="VOC8" s="928"/>
      <c r="VOD8" s="928"/>
      <c r="VOE8" s="928"/>
      <c r="VOF8" s="928"/>
      <c r="VOG8" s="928"/>
      <c r="VOH8" s="928"/>
      <c r="VOI8" s="928"/>
      <c r="VOJ8" s="928"/>
      <c r="VOK8" s="928"/>
      <c r="VOL8" s="928"/>
      <c r="VOM8" s="928"/>
      <c r="VON8" s="928"/>
      <c r="VOO8" s="928"/>
      <c r="VOP8" s="928"/>
      <c r="VOQ8" s="928"/>
      <c r="VOR8" s="928"/>
      <c r="VOS8" s="928"/>
      <c r="VOT8" s="928"/>
      <c r="VOU8" s="928"/>
      <c r="VOV8" s="928"/>
      <c r="VOW8" s="928"/>
      <c r="VOX8" s="928"/>
      <c r="VOY8" s="928"/>
      <c r="VOZ8" s="928"/>
      <c r="VPA8" s="928"/>
      <c r="VPB8" s="928"/>
      <c r="VPC8" s="928"/>
      <c r="VPD8" s="928"/>
      <c r="VPE8" s="928"/>
      <c r="VPF8" s="928"/>
      <c r="VPG8" s="928"/>
      <c r="VPH8" s="928"/>
      <c r="VPI8" s="928"/>
      <c r="VPJ8" s="928"/>
      <c r="VPK8" s="928"/>
      <c r="VPL8" s="928"/>
      <c r="VPM8" s="928"/>
      <c r="VPN8" s="928"/>
      <c r="VPO8" s="928"/>
      <c r="VPP8" s="928"/>
      <c r="VPQ8" s="928"/>
      <c r="VPR8" s="928"/>
      <c r="VPS8" s="928"/>
      <c r="VPT8" s="928"/>
      <c r="VPU8" s="928"/>
      <c r="VPV8" s="928"/>
      <c r="VPW8" s="928"/>
      <c r="VPX8" s="928"/>
      <c r="VPY8" s="928"/>
      <c r="VPZ8" s="928"/>
      <c r="VQA8" s="928"/>
      <c r="VQB8" s="928"/>
      <c r="VQC8" s="928"/>
      <c r="VQD8" s="928"/>
      <c r="VQE8" s="928"/>
      <c r="VQF8" s="928"/>
      <c r="VQG8" s="928"/>
      <c r="VQH8" s="928"/>
      <c r="VQI8" s="928"/>
      <c r="VQJ8" s="928"/>
      <c r="VQK8" s="928"/>
      <c r="VQL8" s="928"/>
      <c r="VQM8" s="928"/>
      <c r="VQN8" s="928"/>
      <c r="VQO8" s="928"/>
      <c r="VQP8" s="928"/>
      <c r="VQQ8" s="928"/>
      <c r="VQR8" s="928"/>
      <c r="VQS8" s="928"/>
      <c r="VQT8" s="928"/>
      <c r="VQU8" s="928"/>
      <c r="VQV8" s="928"/>
      <c r="VQW8" s="928"/>
      <c r="VQX8" s="928"/>
      <c r="VQY8" s="928"/>
      <c r="VQZ8" s="928"/>
      <c r="VRA8" s="928"/>
      <c r="VRB8" s="928"/>
      <c r="VRC8" s="928"/>
      <c r="VRD8" s="928"/>
      <c r="VRE8" s="928"/>
      <c r="VRF8" s="928"/>
      <c r="VRG8" s="928"/>
      <c r="VRH8" s="928"/>
      <c r="VRI8" s="928"/>
      <c r="VRJ8" s="928"/>
      <c r="VRK8" s="928"/>
      <c r="VRL8" s="928"/>
      <c r="VRM8" s="928"/>
      <c r="VRN8" s="928"/>
      <c r="VRO8" s="928"/>
      <c r="VRP8" s="928"/>
      <c r="VRQ8" s="928"/>
      <c r="VRR8" s="928"/>
      <c r="VRS8" s="928"/>
      <c r="VRT8" s="928"/>
      <c r="VRU8" s="928"/>
      <c r="VRV8" s="928"/>
      <c r="VRW8" s="928"/>
      <c r="VRX8" s="928"/>
      <c r="VRY8" s="928"/>
      <c r="VRZ8" s="928"/>
      <c r="VSA8" s="928"/>
      <c r="VSB8" s="928"/>
      <c r="VSC8" s="928"/>
      <c r="VSD8" s="928"/>
      <c r="VSE8" s="928"/>
      <c r="VSF8" s="928"/>
      <c r="VSG8" s="928"/>
      <c r="VSH8" s="928"/>
      <c r="VSI8" s="928"/>
      <c r="VSJ8" s="928"/>
      <c r="VSK8" s="928"/>
      <c r="VSL8" s="928"/>
      <c r="VSM8" s="928"/>
      <c r="VSN8" s="928"/>
      <c r="VSO8" s="928"/>
      <c r="VSP8" s="928"/>
      <c r="VSQ8" s="928"/>
      <c r="VSR8" s="928"/>
      <c r="VSS8" s="928"/>
      <c r="VST8" s="928"/>
      <c r="VSU8" s="928"/>
      <c r="VSV8" s="928"/>
      <c r="VSW8" s="928"/>
      <c r="VSX8" s="928"/>
      <c r="VSY8" s="928"/>
      <c r="VSZ8" s="928"/>
      <c r="VTA8" s="928"/>
      <c r="VTB8" s="928"/>
      <c r="VTC8" s="928"/>
      <c r="VTD8" s="928"/>
      <c r="VTE8" s="928"/>
      <c r="VTF8" s="928"/>
      <c r="VTG8" s="928"/>
      <c r="VTH8" s="928"/>
      <c r="VTI8" s="928"/>
      <c r="VTJ8" s="928"/>
      <c r="VTK8" s="928"/>
      <c r="VTL8" s="928"/>
      <c r="VTM8" s="928"/>
      <c r="VTN8" s="928"/>
      <c r="VTO8" s="928"/>
      <c r="VTP8" s="928"/>
      <c r="VTQ8" s="928"/>
      <c r="VTR8" s="928"/>
      <c r="VTS8" s="928"/>
      <c r="VTT8" s="928"/>
      <c r="VTU8" s="928"/>
      <c r="VTV8" s="928"/>
      <c r="VTW8" s="928"/>
      <c r="VTX8" s="928"/>
      <c r="VTY8" s="928"/>
      <c r="VTZ8" s="928"/>
      <c r="VUA8" s="928"/>
      <c r="VUB8" s="928"/>
      <c r="VUC8" s="928"/>
      <c r="VUD8" s="928"/>
      <c r="VUE8" s="928"/>
      <c r="VUF8" s="928"/>
      <c r="VUG8" s="928"/>
      <c r="VUH8" s="928"/>
      <c r="VUI8" s="928"/>
      <c r="VUJ8" s="928"/>
      <c r="VUK8" s="928"/>
      <c r="VUL8" s="928"/>
      <c r="VUM8" s="928"/>
      <c r="VUN8" s="928"/>
      <c r="VUO8" s="928"/>
      <c r="VUP8" s="928"/>
      <c r="VUQ8" s="928"/>
      <c r="VUR8" s="928"/>
      <c r="VUS8" s="928"/>
      <c r="VUT8" s="928"/>
      <c r="VUU8" s="928"/>
      <c r="VUV8" s="928"/>
      <c r="VUW8" s="928"/>
      <c r="VUX8" s="928"/>
      <c r="VUY8" s="928"/>
      <c r="VUZ8" s="928"/>
      <c r="VVA8" s="928"/>
      <c r="VVB8" s="928"/>
      <c r="VVC8" s="928"/>
      <c r="VVD8" s="928"/>
      <c r="VVE8" s="928"/>
      <c r="VVF8" s="928"/>
      <c r="VVG8" s="928"/>
      <c r="VVH8" s="928"/>
      <c r="VVI8" s="928"/>
      <c r="VVJ8" s="928"/>
      <c r="VVK8" s="928"/>
      <c r="VVL8" s="928"/>
      <c r="VVM8" s="928"/>
      <c r="VVN8" s="928"/>
      <c r="VVO8" s="928"/>
      <c r="VVP8" s="928"/>
      <c r="VVQ8" s="928"/>
      <c r="VVR8" s="928"/>
      <c r="VVS8" s="928"/>
      <c r="VVT8" s="928"/>
      <c r="VVU8" s="928"/>
      <c r="VVV8" s="928"/>
      <c r="VVW8" s="928"/>
      <c r="VVX8" s="928"/>
      <c r="VVY8" s="928"/>
      <c r="VVZ8" s="928"/>
      <c r="VWA8" s="928"/>
      <c r="VWB8" s="928"/>
      <c r="VWC8" s="928"/>
      <c r="VWD8" s="928"/>
      <c r="VWE8" s="928"/>
      <c r="VWF8" s="928"/>
      <c r="VWG8" s="928"/>
      <c r="VWH8" s="928"/>
      <c r="VWI8" s="928"/>
      <c r="VWJ8" s="928"/>
      <c r="VWK8" s="928"/>
      <c r="VWL8" s="928"/>
      <c r="VWM8" s="928"/>
      <c r="VWN8" s="928"/>
      <c r="VWO8" s="928"/>
      <c r="VWP8" s="928"/>
      <c r="VWQ8" s="928"/>
      <c r="VWR8" s="928"/>
      <c r="VWS8" s="928"/>
      <c r="VWT8" s="928"/>
      <c r="VWU8" s="928"/>
      <c r="VWV8" s="928"/>
      <c r="VWW8" s="928"/>
      <c r="VWX8" s="928"/>
      <c r="VWY8" s="928"/>
      <c r="VWZ8" s="928"/>
      <c r="VXA8" s="928"/>
      <c r="VXB8" s="928"/>
      <c r="VXC8" s="928"/>
      <c r="VXD8" s="928"/>
      <c r="VXE8" s="928"/>
      <c r="VXF8" s="928"/>
      <c r="VXG8" s="928"/>
      <c r="VXH8" s="928"/>
      <c r="VXI8" s="928"/>
      <c r="VXJ8" s="928"/>
      <c r="VXK8" s="928"/>
      <c r="VXL8" s="928"/>
      <c r="VXM8" s="928"/>
      <c r="VXN8" s="928"/>
      <c r="VXO8" s="928"/>
      <c r="VXP8" s="928"/>
      <c r="VXQ8" s="928"/>
      <c r="VXR8" s="928"/>
      <c r="VXS8" s="928"/>
      <c r="VXT8" s="928"/>
      <c r="VXU8" s="928"/>
      <c r="VXV8" s="928"/>
      <c r="VXW8" s="928"/>
      <c r="VXX8" s="928"/>
      <c r="VXY8" s="928"/>
      <c r="VXZ8" s="928"/>
      <c r="VYA8" s="928"/>
      <c r="VYB8" s="928"/>
      <c r="VYC8" s="928"/>
      <c r="VYD8" s="928"/>
      <c r="VYE8" s="928"/>
      <c r="VYF8" s="928"/>
      <c r="VYG8" s="928"/>
      <c r="VYH8" s="928"/>
      <c r="VYI8" s="928"/>
      <c r="VYJ8" s="928"/>
      <c r="VYK8" s="928"/>
      <c r="VYL8" s="928"/>
      <c r="VYM8" s="928"/>
      <c r="VYN8" s="928"/>
      <c r="VYO8" s="928"/>
      <c r="VYP8" s="928"/>
      <c r="VYQ8" s="928"/>
      <c r="VYR8" s="928"/>
      <c r="VYS8" s="928"/>
      <c r="VYT8" s="928"/>
      <c r="VYU8" s="928"/>
      <c r="VYV8" s="928"/>
      <c r="VYW8" s="928"/>
      <c r="VYX8" s="928"/>
      <c r="VYY8" s="928"/>
      <c r="VYZ8" s="928"/>
      <c r="VZA8" s="928"/>
      <c r="VZB8" s="928"/>
      <c r="VZC8" s="928"/>
      <c r="VZD8" s="928"/>
      <c r="VZE8" s="928"/>
      <c r="VZF8" s="928"/>
      <c r="VZG8" s="928"/>
      <c r="VZH8" s="928"/>
      <c r="VZI8" s="928"/>
      <c r="VZJ8" s="928"/>
      <c r="VZK8" s="928"/>
      <c r="VZL8" s="928"/>
      <c r="VZM8" s="928"/>
      <c r="VZN8" s="928"/>
      <c r="VZO8" s="928"/>
      <c r="VZP8" s="928"/>
      <c r="VZQ8" s="928"/>
      <c r="VZR8" s="928"/>
      <c r="VZS8" s="928"/>
      <c r="VZT8" s="928"/>
      <c r="VZU8" s="928"/>
      <c r="VZV8" s="928"/>
      <c r="VZW8" s="928"/>
      <c r="VZX8" s="928"/>
      <c r="VZY8" s="928"/>
      <c r="VZZ8" s="928"/>
      <c r="WAA8" s="928"/>
      <c r="WAB8" s="928"/>
      <c r="WAC8" s="928"/>
      <c r="WAD8" s="928"/>
      <c r="WAE8" s="928"/>
      <c r="WAF8" s="928"/>
      <c r="WAG8" s="928"/>
      <c r="WAH8" s="928"/>
      <c r="WAI8" s="928"/>
      <c r="WAJ8" s="928"/>
      <c r="WAK8" s="928"/>
      <c r="WAL8" s="928"/>
      <c r="WAM8" s="928"/>
      <c r="WAN8" s="928"/>
      <c r="WAO8" s="928"/>
      <c r="WAP8" s="928"/>
      <c r="WAQ8" s="928"/>
      <c r="WAR8" s="928"/>
      <c r="WAS8" s="928"/>
      <c r="WAT8" s="928"/>
      <c r="WAU8" s="928"/>
      <c r="WAV8" s="928"/>
      <c r="WAW8" s="928"/>
      <c r="WAX8" s="928"/>
      <c r="WAY8" s="928"/>
      <c r="WAZ8" s="928"/>
      <c r="WBA8" s="928"/>
      <c r="WBB8" s="928"/>
      <c r="WBC8" s="928"/>
      <c r="WBD8" s="928"/>
      <c r="WBE8" s="928"/>
      <c r="WBF8" s="928"/>
      <c r="WBG8" s="928"/>
      <c r="WBH8" s="928"/>
      <c r="WBI8" s="928"/>
      <c r="WBJ8" s="928"/>
      <c r="WBK8" s="928"/>
      <c r="WBL8" s="928"/>
      <c r="WBM8" s="928"/>
      <c r="WBN8" s="928"/>
      <c r="WBO8" s="928"/>
      <c r="WBP8" s="928"/>
      <c r="WBQ8" s="928"/>
      <c r="WBR8" s="928"/>
      <c r="WBS8" s="928"/>
      <c r="WBT8" s="928"/>
      <c r="WBU8" s="928"/>
      <c r="WBV8" s="928"/>
      <c r="WBW8" s="928"/>
      <c r="WBX8" s="928"/>
      <c r="WBY8" s="928"/>
      <c r="WBZ8" s="928"/>
      <c r="WCA8" s="928"/>
      <c r="WCB8" s="928"/>
      <c r="WCC8" s="928"/>
      <c r="WCD8" s="928"/>
      <c r="WCE8" s="928"/>
      <c r="WCF8" s="928"/>
      <c r="WCG8" s="928"/>
      <c r="WCH8" s="928"/>
      <c r="WCI8" s="928"/>
      <c r="WCJ8" s="928"/>
      <c r="WCK8" s="928"/>
      <c r="WCL8" s="928"/>
      <c r="WCM8" s="928"/>
      <c r="WCN8" s="928"/>
      <c r="WCO8" s="928"/>
      <c r="WCP8" s="928"/>
      <c r="WCQ8" s="928"/>
      <c r="WCR8" s="928"/>
      <c r="WCS8" s="928"/>
      <c r="WCT8" s="928"/>
      <c r="WCU8" s="928"/>
      <c r="WCV8" s="928"/>
      <c r="WCW8" s="928"/>
      <c r="WCX8" s="928"/>
      <c r="WCY8" s="928"/>
      <c r="WCZ8" s="928"/>
      <c r="WDA8" s="928"/>
      <c r="WDB8" s="928"/>
      <c r="WDC8" s="928"/>
      <c r="WDD8" s="928"/>
      <c r="WDE8" s="928"/>
      <c r="WDF8" s="928"/>
      <c r="WDG8" s="928"/>
      <c r="WDH8" s="928"/>
      <c r="WDI8" s="928"/>
      <c r="WDJ8" s="928"/>
      <c r="WDK8" s="928"/>
      <c r="WDL8" s="928"/>
      <c r="WDM8" s="928"/>
      <c r="WDN8" s="928"/>
      <c r="WDO8" s="928"/>
      <c r="WDP8" s="928"/>
      <c r="WDQ8" s="928"/>
      <c r="WDR8" s="928"/>
      <c r="WDS8" s="928"/>
      <c r="WDT8" s="928"/>
      <c r="WDU8" s="928"/>
      <c r="WDV8" s="928"/>
      <c r="WDW8" s="928"/>
      <c r="WDX8" s="928"/>
      <c r="WDY8" s="928"/>
      <c r="WDZ8" s="928"/>
      <c r="WEA8" s="928"/>
      <c r="WEB8" s="928"/>
      <c r="WEC8" s="928"/>
      <c r="WED8" s="928"/>
      <c r="WEE8" s="928"/>
      <c r="WEF8" s="928"/>
      <c r="WEG8" s="928"/>
      <c r="WEH8" s="928"/>
      <c r="WEI8" s="928"/>
      <c r="WEJ8" s="928"/>
      <c r="WEK8" s="928"/>
      <c r="WEL8" s="928"/>
      <c r="WEM8" s="928"/>
      <c r="WEN8" s="928"/>
      <c r="WEO8" s="928"/>
      <c r="WEP8" s="928"/>
      <c r="WEQ8" s="928"/>
      <c r="WER8" s="928"/>
      <c r="WES8" s="928"/>
      <c r="WET8" s="928"/>
      <c r="WEU8" s="928"/>
      <c r="WEV8" s="928"/>
      <c r="WEW8" s="928"/>
      <c r="WEX8" s="928"/>
      <c r="WEY8" s="928"/>
      <c r="WEZ8" s="928"/>
      <c r="WFA8" s="928"/>
      <c r="WFB8" s="928"/>
      <c r="WFC8" s="928"/>
      <c r="WFD8" s="928"/>
      <c r="WFE8" s="928"/>
      <c r="WFF8" s="928"/>
      <c r="WFG8" s="928"/>
      <c r="WFH8" s="928"/>
      <c r="WFI8" s="928"/>
      <c r="WFJ8" s="928"/>
      <c r="WFK8" s="928"/>
      <c r="WFL8" s="928"/>
      <c r="WFM8" s="928"/>
      <c r="WFN8" s="928"/>
      <c r="WFO8" s="928"/>
      <c r="WFP8" s="928"/>
      <c r="WFQ8" s="928"/>
      <c r="WFR8" s="928"/>
      <c r="WFS8" s="928"/>
      <c r="WFT8" s="928"/>
      <c r="WFU8" s="928"/>
      <c r="WFV8" s="928"/>
      <c r="WFW8" s="928"/>
      <c r="WFX8" s="928"/>
      <c r="WFY8" s="928"/>
      <c r="WFZ8" s="928"/>
      <c r="WGA8" s="928"/>
      <c r="WGB8" s="928"/>
      <c r="WGC8" s="928"/>
      <c r="WGD8" s="928"/>
      <c r="WGE8" s="928"/>
      <c r="WGF8" s="928"/>
      <c r="WGG8" s="928"/>
      <c r="WGH8" s="928"/>
      <c r="WGI8" s="928"/>
      <c r="WGJ8" s="928"/>
      <c r="WGK8" s="928"/>
      <c r="WGL8" s="928"/>
      <c r="WGM8" s="928"/>
      <c r="WGN8" s="928"/>
      <c r="WGO8" s="928"/>
      <c r="WGP8" s="928"/>
      <c r="WGQ8" s="928"/>
      <c r="WGR8" s="928"/>
      <c r="WGS8" s="928"/>
      <c r="WGT8" s="928"/>
      <c r="WGU8" s="928"/>
      <c r="WGV8" s="928"/>
      <c r="WGW8" s="928"/>
      <c r="WGX8" s="928"/>
      <c r="WGY8" s="928"/>
      <c r="WGZ8" s="928"/>
      <c r="WHA8" s="928"/>
      <c r="WHB8" s="928"/>
      <c r="WHC8" s="928"/>
      <c r="WHD8" s="928"/>
      <c r="WHE8" s="928"/>
      <c r="WHF8" s="928"/>
      <c r="WHG8" s="928"/>
      <c r="WHH8" s="928"/>
      <c r="WHI8" s="928"/>
      <c r="WHJ8" s="928"/>
      <c r="WHK8" s="928"/>
      <c r="WHL8" s="928"/>
      <c r="WHM8" s="928"/>
      <c r="WHN8" s="928"/>
      <c r="WHO8" s="928"/>
      <c r="WHP8" s="928"/>
      <c r="WHQ8" s="928"/>
      <c r="WHR8" s="928"/>
      <c r="WHS8" s="928"/>
      <c r="WHT8" s="928"/>
      <c r="WHU8" s="928"/>
      <c r="WHV8" s="928"/>
      <c r="WHW8" s="928"/>
      <c r="WHX8" s="928"/>
      <c r="WHY8" s="928"/>
      <c r="WHZ8" s="928"/>
      <c r="WIA8" s="928"/>
      <c r="WIB8" s="928"/>
      <c r="WIC8" s="928"/>
      <c r="WID8" s="928"/>
      <c r="WIE8" s="928"/>
      <c r="WIF8" s="928"/>
      <c r="WIG8" s="928"/>
      <c r="WIH8" s="928"/>
      <c r="WII8" s="928"/>
      <c r="WIJ8" s="928"/>
      <c r="WIK8" s="928"/>
      <c r="WIL8" s="928"/>
      <c r="WIM8" s="928"/>
      <c r="WIN8" s="928"/>
      <c r="WIO8" s="928"/>
      <c r="WIP8" s="928"/>
      <c r="WIQ8" s="928"/>
      <c r="WIR8" s="928"/>
      <c r="WIS8" s="928"/>
      <c r="WIT8" s="928"/>
      <c r="WIU8" s="928"/>
      <c r="WIV8" s="928"/>
      <c r="WIW8" s="928"/>
      <c r="WIX8" s="928"/>
      <c r="WIY8" s="928"/>
      <c r="WIZ8" s="928"/>
      <c r="WJA8" s="928"/>
      <c r="WJB8" s="928"/>
      <c r="WJC8" s="928"/>
      <c r="WJD8" s="928"/>
      <c r="WJE8" s="928"/>
      <c r="WJF8" s="928"/>
      <c r="WJG8" s="928"/>
      <c r="WJH8" s="928"/>
      <c r="WJI8" s="928"/>
      <c r="WJJ8" s="928"/>
      <c r="WJK8" s="928"/>
      <c r="WJL8" s="928"/>
      <c r="WJM8" s="928"/>
      <c r="WJN8" s="928"/>
      <c r="WJO8" s="928"/>
      <c r="WJP8" s="928"/>
      <c r="WJQ8" s="928"/>
      <c r="WJR8" s="928"/>
      <c r="WJS8" s="928"/>
      <c r="WJT8" s="928"/>
      <c r="WJU8" s="928"/>
      <c r="WJV8" s="928"/>
      <c r="WJW8" s="928"/>
      <c r="WJX8" s="928"/>
      <c r="WJY8" s="928"/>
      <c r="WJZ8" s="928"/>
      <c r="WKA8" s="928"/>
      <c r="WKB8" s="928"/>
      <c r="WKC8" s="928"/>
      <c r="WKD8" s="928"/>
      <c r="WKE8" s="928"/>
      <c r="WKF8" s="928"/>
      <c r="WKG8" s="928"/>
      <c r="WKH8" s="928"/>
      <c r="WKI8" s="928"/>
      <c r="WKJ8" s="928"/>
      <c r="WKK8" s="928"/>
      <c r="WKL8" s="928"/>
      <c r="WKM8" s="928"/>
      <c r="WKN8" s="928"/>
      <c r="WKO8" s="928"/>
      <c r="WKP8" s="928"/>
      <c r="WKQ8" s="928"/>
      <c r="WKR8" s="928"/>
      <c r="WKS8" s="928"/>
      <c r="WKT8" s="928"/>
      <c r="WKU8" s="928"/>
      <c r="WKV8" s="928"/>
      <c r="WKW8" s="928"/>
      <c r="WKX8" s="928"/>
      <c r="WKY8" s="928"/>
      <c r="WKZ8" s="928"/>
      <c r="WLA8" s="928"/>
      <c r="WLB8" s="928"/>
      <c r="WLC8" s="928"/>
      <c r="WLD8" s="928"/>
      <c r="WLE8" s="928"/>
      <c r="WLF8" s="928"/>
      <c r="WLG8" s="928"/>
      <c r="WLH8" s="928"/>
      <c r="WLI8" s="928"/>
      <c r="WLJ8" s="928"/>
      <c r="WLK8" s="928"/>
      <c r="WLL8" s="928"/>
      <c r="WLM8" s="928"/>
      <c r="WLN8" s="928"/>
      <c r="WLO8" s="928"/>
      <c r="WLP8" s="928"/>
      <c r="WLQ8" s="928"/>
      <c r="WLR8" s="928"/>
      <c r="WLS8" s="928"/>
      <c r="WLT8" s="928"/>
      <c r="WLU8" s="928"/>
      <c r="WLV8" s="928"/>
      <c r="WLW8" s="928"/>
      <c r="WLX8" s="928"/>
      <c r="WLY8" s="928"/>
      <c r="WLZ8" s="928"/>
      <c r="WMA8" s="928"/>
      <c r="WMB8" s="928"/>
      <c r="WMC8" s="928"/>
      <c r="WMD8" s="928"/>
      <c r="WME8" s="928"/>
      <c r="WMF8" s="928"/>
      <c r="WMG8" s="928"/>
      <c r="WMH8" s="928"/>
      <c r="WMI8" s="928"/>
      <c r="WMJ8" s="928"/>
      <c r="WMK8" s="928"/>
      <c r="WML8" s="928"/>
      <c r="WMM8" s="928"/>
      <c r="WMN8" s="928"/>
      <c r="WMO8" s="928"/>
      <c r="WMP8" s="928"/>
      <c r="WMQ8" s="928"/>
      <c r="WMR8" s="928"/>
      <c r="WMS8" s="928"/>
      <c r="WMT8" s="928"/>
      <c r="WMU8" s="928"/>
      <c r="WMV8" s="928"/>
      <c r="WMW8" s="928"/>
      <c r="WMX8" s="928"/>
      <c r="WMY8" s="928"/>
      <c r="WMZ8" s="928"/>
      <c r="WNA8" s="928"/>
      <c r="WNB8" s="928"/>
      <c r="WNC8" s="928"/>
      <c r="WND8" s="928"/>
      <c r="WNE8" s="928"/>
      <c r="WNF8" s="928"/>
      <c r="WNG8" s="928"/>
      <c r="WNH8" s="928"/>
      <c r="WNI8" s="928"/>
      <c r="WNJ8" s="928"/>
      <c r="WNK8" s="928"/>
      <c r="WNL8" s="928"/>
      <c r="WNM8" s="928"/>
      <c r="WNN8" s="928"/>
      <c r="WNO8" s="928"/>
      <c r="WNP8" s="928"/>
      <c r="WNQ8" s="928"/>
      <c r="WNR8" s="928"/>
      <c r="WNS8" s="928"/>
      <c r="WNT8" s="928"/>
      <c r="WNU8" s="928"/>
      <c r="WNV8" s="928"/>
      <c r="WNW8" s="928"/>
      <c r="WNX8" s="928"/>
      <c r="WNY8" s="928"/>
      <c r="WNZ8" s="928"/>
      <c r="WOA8" s="928"/>
      <c r="WOB8" s="928"/>
      <c r="WOC8" s="928"/>
      <c r="WOD8" s="928"/>
      <c r="WOE8" s="928"/>
      <c r="WOF8" s="928"/>
      <c r="WOG8" s="928"/>
      <c r="WOH8" s="928"/>
      <c r="WOI8" s="928"/>
      <c r="WOJ8" s="928"/>
      <c r="WOK8" s="928"/>
      <c r="WOL8" s="928"/>
      <c r="WOM8" s="928"/>
      <c r="WON8" s="928"/>
      <c r="WOO8" s="928"/>
      <c r="WOP8" s="928"/>
      <c r="WOQ8" s="928"/>
      <c r="WOR8" s="928"/>
      <c r="WOS8" s="928"/>
      <c r="WOT8" s="928"/>
      <c r="WOU8" s="928"/>
      <c r="WOV8" s="928"/>
      <c r="WOW8" s="928"/>
      <c r="WOX8" s="928"/>
      <c r="WOY8" s="928"/>
      <c r="WOZ8" s="928"/>
      <c r="WPA8" s="928"/>
      <c r="WPB8" s="928"/>
      <c r="WPC8" s="928"/>
      <c r="WPD8" s="928"/>
      <c r="WPE8" s="928"/>
      <c r="WPF8" s="928"/>
      <c r="WPG8" s="928"/>
      <c r="WPH8" s="928"/>
      <c r="WPI8" s="928"/>
      <c r="WPJ8" s="928"/>
      <c r="WPK8" s="928"/>
      <c r="WPL8" s="928"/>
      <c r="WPM8" s="928"/>
      <c r="WPN8" s="928"/>
      <c r="WPO8" s="928"/>
      <c r="WPP8" s="928"/>
      <c r="WPQ8" s="928"/>
      <c r="WPR8" s="928"/>
      <c r="WPS8" s="928"/>
      <c r="WPT8" s="928"/>
      <c r="WPU8" s="928"/>
      <c r="WPV8" s="928"/>
      <c r="WPW8" s="928"/>
      <c r="WPX8" s="928"/>
      <c r="WPY8" s="928"/>
      <c r="WPZ8" s="928"/>
      <c r="WQA8" s="928"/>
      <c r="WQB8" s="928"/>
      <c r="WQC8" s="928"/>
      <c r="WQD8" s="928"/>
      <c r="WQE8" s="928"/>
      <c r="WQF8" s="928"/>
      <c r="WQG8" s="928"/>
      <c r="WQH8" s="928"/>
      <c r="WQI8" s="928"/>
      <c r="WQJ8" s="928"/>
      <c r="WQK8" s="928"/>
      <c r="WQL8" s="928"/>
      <c r="WQM8" s="928"/>
      <c r="WQN8" s="928"/>
      <c r="WQO8" s="928"/>
      <c r="WQP8" s="928"/>
      <c r="WQQ8" s="928"/>
      <c r="WQR8" s="928"/>
      <c r="WQS8" s="928"/>
      <c r="WQT8" s="928"/>
      <c r="WQU8" s="928"/>
      <c r="WQV8" s="928"/>
      <c r="WQW8" s="928"/>
      <c r="WQX8" s="928"/>
      <c r="WQY8" s="928"/>
      <c r="WQZ8" s="928"/>
      <c r="WRA8" s="928"/>
      <c r="WRB8" s="928"/>
      <c r="WRC8" s="928"/>
      <c r="WRD8" s="928"/>
      <c r="WRE8" s="928"/>
      <c r="WRF8" s="928"/>
      <c r="WRG8" s="928"/>
      <c r="WRH8" s="928"/>
      <c r="WRI8" s="928"/>
      <c r="WRJ8" s="928"/>
      <c r="WRK8" s="928"/>
      <c r="WRL8" s="928"/>
      <c r="WRM8" s="928"/>
      <c r="WRN8" s="928"/>
      <c r="WRO8" s="928"/>
      <c r="WRP8" s="928"/>
      <c r="WRQ8" s="928"/>
      <c r="WRR8" s="928"/>
      <c r="WRS8" s="928"/>
      <c r="WRT8" s="928"/>
      <c r="WRU8" s="928"/>
      <c r="WRV8" s="928"/>
      <c r="WRW8" s="928"/>
      <c r="WRX8" s="928"/>
      <c r="WRY8" s="928"/>
      <c r="WRZ8" s="928"/>
      <c r="WSA8" s="928"/>
      <c r="WSB8" s="928"/>
      <c r="WSC8" s="928"/>
      <c r="WSD8" s="928"/>
      <c r="WSE8" s="928"/>
      <c r="WSF8" s="928"/>
      <c r="WSG8" s="928"/>
      <c r="WSH8" s="928"/>
      <c r="WSI8" s="928"/>
      <c r="WSJ8" s="928"/>
      <c r="WSK8" s="928"/>
      <c r="WSL8" s="928"/>
      <c r="WSM8" s="928"/>
      <c r="WSN8" s="928"/>
      <c r="WSO8" s="928"/>
      <c r="WSP8" s="928"/>
      <c r="WSQ8" s="928"/>
      <c r="WSR8" s="928"/>
      <c r="WSS8" s="928"/>
      <c r="WST8" s="928"/>
      <c r="WSU8" s="928"/>
      <c r="WSV8" s="928"/>
      <c r="WSW8" s="928"/>
      <c r="WSX8" s="928"/>
      <c r="WSY8" s="928"/>
      <c r="WSZ8" s="928"/>
      <c r="WTA8" s="928"/>
      <c r="WTB8" s="928"/>
      <c r="WTC8" s="928"/>
      <c r="WTD8" s="928"/>
      <c r="WTE8" s="928"/>
      <c r="WTF8" s="928"/>
      <c r="WTG8" s="928"/>
      <c r="WTH8" s="928"/>
      <c r="WTI8" s="928"/>
      <c r="WTJ8" s="928"/>
      <c r="WTK8" s="928"/>
      <c r="WTL8" s="928"/>
      <c r="WTM8" s="928"/>
      <c r="WTN8" s="928"/>
      <c r="WTO8" s="928"/>
      <c r="WTP8" s="928"/>
      <c r="WTQ8" s="928"/>
      <c r="WTR8" s="928"/>
      <c r="WTS8" s="928"/>
      <c r="WTT8" s="928"/>
      <c r="WTU8" s="928"/>
      <c r="WTV8" s="928"/>
      <c r="WTW8" s="928"/>
      <c r="WTX8" s="928"/>
      <c r="WTY8" s="928"/>
      <c r="WTZ8" s="928"/>
      <c r="WUA8" s="928"/>
      <c r="WUB8" s="928"/>
      <c r="WUC8" s="928"/>
      <c r="WUD8" s="928"/>
      <c r="WUE8" s="928"/>
      <c r="WUF8" s="928"/>
      <c r="WUG8" s="928"/>
      <c r="WUH8" s="928"/>
      <c r="WUI8" s="928"/>
      <c r="WUJ8" s="928"/>
      <c r="WUK8" s="928"/>
      <c r="WUL8" s="928"/>
      <c r="WUM8" s="928"/>
      <c r="WUN8" s="928"/>
      <c r="WUO8" s="928"/>
      <c r="WUP8" s="928"/>
      <c r="WUQ8" s="928"/>
      <c r="WUR8" s="928"/>
      <c r="WUS8" s="928"/>
      <c r="WUT8" s="928"/>
      <c r="WUU8" s="928"/>
      <c r="WUV8" s="928"/>
      <c r="WUW8" s="928"/>
      <c r="WUX8" s="928"/>
      <c r="WUY8" s="928"/>
      <c r="WUZ8" s="928"/>
      <c r="WVA8" s="928"/>
      <c r="WVB8" s="928"/>
      <c r="WVC8" s="928"/>
      <c r="WVD8" s="928"/>
      <c r="WVE8" s="928"/>
      <c r="WVF8" s="928"/>
      <c r="WVG8" s="928"/>
      <c r="WVH8" s="928"/>
      <c r="WVI8" s="928"/>
      <c r="WVJ8" s="928"/>
      <c r="WVK8" s="928"/>
      <c r="WVL8" s="928"/>
      <c r="WVM8" s="928"/>
      <c r="WVN8" s="928"/>
      <c r="WVO8" s="928"/>
      <c r="WVP8" s="928"/>
      <c r="WVQ8" s="928"/>
      <c r="WVR8" s="928"/>
      <c r="WVS8" s="928"/>
      <c r="WVT8" s="928"/>
      <c r="WVU8" s="928"/>
      <c r="WVV8" s="928"/>
      <c r="WVW8" s="928"/>
      <c r="WVX8" s="928"/>
      <c r="WVY8" s="928"/>
      <c r="WVZ8" s="928"/>
      <c r="WWA8" s="928"/>
      <c r="WWB8" s="928"/>
      <c r="WWC8" s="928"/>
      <c r="WWD8" s="928"/>
      <c r="WWE8" s="928"/>
      <c r="WWF8" s="928"/>
      <c r="WWG8" s="928"/>
      <c r="WWH8" s="928"/>
      <c r="WWI8" s="928"/>
      <c r="WWJ8" s="928"/>
      <c r="WWK8" s="928"/>
      <c r="WWL8" s="928"/>
      <c r="WWM8" s="928"/>
      <c r="WWN8" s="928"/>
      <c r="WWO8" s="928"/>
      <c r="WWP8" s="928"/>
      <c r="WWQ8" s="928"/>
      <c r="WWR8" s="928"/>
      <c r="WWS8" s="928"/>
      <c r="WWT8" s="928"/>
      <c r="WWU8" s="928"/>
      <c r="WWV8" s="928"/>
      <c r="WWW8" s="928"/>
      <c r="WWX8" s="928"/>
      <c r="WWY8" s="928"/>
      <c r="WWZ8" s="928"/>
      <c r="WXA8" s="928"/>
      <c r="WXB8" s="928"/>
      <c r="WXC8" s="928"/>
      <c r="WXD8" s="928"/>
      <c r="WXE8" s="928"/>
      <c r="WXF8" s="928"/>
      <c r="WXG8" s="928"/>
      <c r="WXH8" s="928"/>
      <c r="WXI8" s="928"/>
      <c r="WXJ8" s="928"/>
      <c r="WXK8" s="928"/>
      <c r="WXL8" s="928"/>
      <c r="WXM8" s="928"/>
      <c r="WXN8" s="928"/>
      <c r="WXO8" s="928"/>
      <c r="WXP8" s="928"/>
      <c r="WXQ8" s="928"/>
      <c r="WXR8" s="928"/>
      <c r="WXS8" s="928"/>
      <c r="WXT8" s="928"/>
      <c r="WXU8" s="928"/>
      <c r="WXV8" s="928"/>
      <c r="WXW8" s="928"/>
      <c r="WXX8" s="928"/>
      <c r="WXY8" s="928"/>
      <c r="WXZ8" s="928"/>
      <c r="WYA8" s="928"/>
      <c r="WYB8" s="928"/>
      <c r="WYC8" s="928"/>
      <c r="WYD8" s="928"/>
      <c r="WYE8" s="928"/>
      <c r="WYF8" s="928"/>
      <c r="WYG8" s="928"/>
      <c r="WYH8" s="928"/>
      <c r="WYI8" s="928"/>
      <c r="WYJ8" s="928"/>
      <c r="WYK8" s="928"/>
      <c r="WYL8" s="928"/>
      <c r="WYM8" s="928"/>
      <c r="WYN8" s="928"/>
      <c r="WYO8" s="928"/>
      <c r="WYP8" s="928"/>
      <c r="WYQ8" s="928"/>
      <c r="WYR8" s="928"/>
      <c r="WYS8" s="928"/>
      <c r="WYT8" s="928"/>
      <c r="WYU8" s="928"/>
      <c r="WYV8" s="928"/>
      <c r="WYW8" s="928"/>
      <c r="WYX8" s="928"/>
      <c r="WYY8" s="928"/>
      <c r="WYZ8" s="928"/>
      <c r="WZA8" s="928"/>
      <c r="WZB8" s="928"/>
      <c r="WZC8" s="928"/>
      <c r="WZD8" s="928"/>
      <c r="WZE8" s="928"/>
      <c r="WZF8" s="928"/>
      <c r="WZG8" s="928"/>
      <c r="WZH8" s="928"/>
      <c r="WZI8" s="928"/>
      <c r="WZJ8" s="928"/>
      <c r="WZK8" s="928"/>
      <c r="WZL8" s="928"/>
      <c r="WZM8" s="928"/>
      <c r="WZN8" s="928"/>
      <c r="WZO8" s="928"/>
      <c r="WZP8" s="928"/>
      <c r="WZQ8" s="928"/>
      <c r="WZR8" s="928"/>
      <c r="WZS8" s="928"/>
      <c r="WZT8" s="928"/>
      <c r="WZU8" s="928"/>
      <c r="WZV8" s="928"/>
      <c r="WZW8" s="928"/>
      <c r="WZX8" s="928"/>
      <c r="WZY8" s="928"/>
      <c r="WZZ8" s="928"/>
      <c r="XAA8" s="928"/>
      <c r="XAB8" s="928"/>
      <c r="XAC8" s="928"/>
      <c r="XAD8" s="928"/>
      <c r="XAE8" s="928"/>
      <c r="XAF8" s="928"/>
      <c r="XAG8" s="928"/>
      <c r="XAH8" s="928"/>
      <c r="XAI8" s="928"/>
      <c r="XAJ8" s="928"/>
      <c r="XAK8" s="928"/>
      <c r="XAL8" s="928"/>
      <c r="XAM8" s="928"/>
      <c r="XAN8" s="928"/>
      <c r="XAO8" s="928"/>
      <c r="XAP8" s="928"/>
      <c r="XAQ8" s="928"/>
      <c r="XAR8" s="928"/>
      <c r="XAS8" s="928"/>
      <c r="XAT8" s="928"/>
      <c r="XAU8" s="928"/>
      <c r="XAV8" s="928"/>
      <c r="XAW8" s="928"/>
      <c r="XAX8" s="928"/>
      <c r="XAY8" s="928"/>
      <c r="XAZ8" s="928"/>
      <c r="XBA8" s="928"/>
      <c r="XBB8" s="928"/>
      <c r="XBC8" s="928"/>
      <c r="XBD8" s="928"/>
      <c r="XBE8" s="928"/>
      <c r="XBF8" s="928"/>
      <c r="XBG8" s="928"/>
      <c r="XBH8" s="928"/>
      <c r="XBI8" s="928"/>
      <c r="XBJ8" s="928"/>
      <c r="XBK8" s="928"/>
      <c r="XBL8" s="928"/>
      <c r="XBM8" s="928"/>
      <c r="XBN8" s="928"/>
      <c r="XBO8" s="928"/>
      <c r="XBP8" s="928"/>
      <c r="XBQ8" s="928"/>
      <c r="XBR8" s="928"/>
      <c r="XBS8" s="928"/>
      <c r="XBT8" s="928"/>
      <c r="XBU8" s="928"/>
      <c r="XBV8" s="928"/>
      <c r="XBW8" s="928"/>
      <c r="XBX8" s="928"/>
      <c r="XBY8" s="928"/>
      <c r="XBZ8" s="928"/>
      <c r="XCA8" s="928"/>
      <c r="XCB8" s="928"/>
      <c r="XCC8" s="928"/>
      <c r="XCD8" s="928"/>
      <c r="XCE8" s="928"/>
      <c r="XCF8" s="928"/>
      <c r="XCG8" s="928"/>
      <c r="XCH8" s="928"/>
      <c r="XCI8" s="928"/>
      <c r="XCJ8" s="928"/>
      <c r="XCK8" s="928"/>
      <c r="XCL8" s="928"/>
      <c r="XCM8" s="928"/>
      <c r="XCN8" s="928"/>
      <c r="XCO8" s="928"/>
      <c r="XCP8" s="928"/>
      <c r="XCQ8" s="928"/>
      <c r="XCR8" s="928"/>
      <c r="XCS8" s="928"/>
      <c r="XCT8" s="928"/>
      <c r="XCU8" s="928"/>
      <c r="XCV8" s="928"/>
      <c r="XCW8" s="928"/>
      <c r="XCX8" s="928"/>
      <c r="XCY8" s="928"/>
      <c r="XCZ8" s="928"/>
      <c r="XDA8" s="928"/>
      <c r="XDB8" s="928"/>
      <c r="XDC8" s="928"/>
      <c r="XDD8" s="928"/>
      <c r="XDE8" s="928"/>
      <c r="XDF8" s="928"/>
      <c r="XDG8" s="928"/>
      <c r="XDH8" s="928"/>
      <c r="XDI8" s="928"/>
      <c r="XDJ8" s="928"/>
      <c r="XDK8" s="928"/>
      <c r="XDL8" s="928"/>
      <c r="XDM8" s="928"/>
      <c r="XDN8" s="928"/>
      <c r="XDO8" s="928"/>
      <c r="XDP8" s="928"/>
      <c r="XDQ8" s="928"/>
      <c r="XDR8" s="928"/>
      <c r="XDS8" s="928"/>
      <c r="XDT8" s="928"/>
      <c r="XDU8" s="928"/>
      <c r="XDV8" s="928"/>
      <c r="XDW8" s="928"/>
      <c r="XDX8" s="928"/>
      <c r="XDY8" s="928"/>
      <c r="XDZ8" s="928"/>
      <c r="XEA8" s="928"/>
      <c r="XEB8" s="928"/>
      <c r="XEC8" s="928"/>
      <c r="XED8" s="928"/>
      <c r="XEE8" s="928"/>
      <c r="XEF8" s="928"/>
      <c r="XEG8" s="928"/>
      <c r="XEH8" s="928"/>
      <c r="XEI8" s="928"/>
      <c r="XEJ8" s="928"/>
      <c r="XEK8" s="928"/>
      <c r="XEL8" s="928"/>
      <c r="XEM8" s="928"/>
      <c r="XEN8" s="928"/>
      <c r="XEO8" s="928"/>
      <c r="XEP8" s="928"/>
      <c r="XEQ8" s="928"/>
      <c r="XER8" s="928"/>
      <c r="XES8" s="928"/>
      <c r="XET8" s="928"/>
      <c r="XEU8" s="928"/>
      <c r="XEV8" s="928"/>
      <c r="XEW8" s="928"/>
      <c r="XEX8" s="928"/>
      <c r="XEY8" s="928"/>
      <c r="XEZ8" s="928"/>
      <c r="XFA8" s="928"/>
      <c r="XFB8" s="928"/>
    </row>
    <row r="9" spans="2:16382" s="931" customFormat="1" ht="18.75" customHeight="1" x14ac:dyDescent="0.25">
      <c r="B9" s="919" t="s">
        <v>1102</v>
      </c>
      <c r="C9" s="950">
        <v>273</v>
      </c>
      <c r="D9" s="950">
        <v>4614</v>
      </c>
      <c r="E9" s="950">
        <v>896</v>
      </c>
      <c r="F9" s="950">
        <v>480</v>
      </c>
      <c r="G9" s="946">
        <f>SUM(C9:F9)</f>
        <v>6263</v>
      </c>
      <c r="H9" s="945">
        <f t="shared" si="1"/>
        <v>8.6986111111111111</v>
      </c>
    </row>
    <row r="10" spans="2:16382" ht="18.75" customHeight="1" x14ac:dyDescent="0.25">
      <c r="B10" s="919" t="s">
        <v>1122</v>
      </c>
      <c r="C10" s="950"/>
      <c r="D10" s="950">
        <v>7236</v>
      </c>
      <c r="E10" s="950">
        <v>2850</v>
      </c>
      <c r="F10" s="950">
        <v>710</v>
      </c>
      <c r="G10" s="946">
        <f t="shared" ref="G10:G47" si="2">SUM(C10:F10)</f>
        <v>10796</v>
      </c>
      <c r="H10" s="945">
        <f t="shared" si="1"/>
        <v>14.994444444444444</v>
      </c>
    </row>
    <row r="11" spans="2:16382" s="829" customFormat="1" ht="18.75" customHeight="1" x14ac:dyDescent="0.25">
      <c r="B11" s="943" t="s">
        <v>576</v>
      </c>
      <c r="C11" s="156">
        <f>SUM(C12:C13)</f>
        <v>1136</v>
      </c>
      <c r="D11" s="156">
        <f t="shared" ref="D11" si="3">SUM(D12:D13)</f>
        <v>4555</v>
      </c>
      <c r="E11" s="156">
        <f t="shared" ref="E11" si="4">SUM(E12:E13)</f>
        <v>2088</v>
      </c>
      <c r="F11" s="156">
        <f t="shared" ref="F11" si="5">SUM(F12:F13)</f>
        <v>232</v>
      </c>
      <c r="G11" s="156">
        <f>SUM(C11:F11)</f>
        <v>8011</v>
      </c>
      <c r="H11" s="945">
        <f t="shared" si="1"/>
        <v>11.126388888888888</v>
      </c>
    </row>
    <row r="12" spans="2:16382" ht="18.75" customHeight="1" x14ac:dyDescent="0.25">
      <c r="B12" s="919" t="s">
        <v>620</v>
      </c>
      <c r="C12" s="950">
        <v>472</v>
      </c>
      <c r="D12" s="950">
        <v>800</v>
      </c>
      <c r="E12" s="950">
        <v>400</v>
      </c>
      <c r="F12" s="950">
        <v>72</v>
      </c>
      <c r="G12" s="946">
        <f t="shared" si="2"/>
        <v>1744</v>
      </c>
      <c r="H12" s="945">
        <f t="shared" si="1"/>
        <v>2.4222222222222221</v>
      </c>
    </row>
    <row r="13" spans="2:16382" ht="18.75" customHeight="1" x14ac:dyDescent="0.25">
      <c r="B13" s="919" t="s">
        <v>621</v>
      </c>
      <c r="C13" s="950">
        <v>664</v>
      </c>
      <c r="D13" s="950">
        <v>3755</v>
      </c>
      <c r="E13" s="950">
        <v>1688</v>
      </c>
      <c r="F13" s="950">
        <v>160</v>
      </c>
      <c r="G13" s="946">
        <f t="shared" si="2"/>
        <v>6267</v>
      </c>
      <c r="H13" s="945">
        <f t="shared" si="1"/>
        <v>8.7041666666666675</v>
      </c>
    </row>
    <row r="14" spans="2:16382" s="829" customFormat="1" ht="18.75" customHeight="1" x14ac:dyDescent="0.25">
      <c r="B14" s="943" t="s">
        <v>335</v>
      </c>
      <c r="C14" s="156">
        <f>SUM(C15:C16)</f>
        <v>0</v>
      </c>
      <c r="D14" s="156">
        <f t="shared" ref="D14" si="6">SUM(D15:D16)</f>
        <v>3328</v>
      </c>
      <c r="E14" s="156">
        <f t="shared" ref="E14" si="7">SUM(E15:E16)</f>
        <v>8281</v>
      </c>
      <c r="F14" s="156">
        <f t="shared" ref="F14" si="8">SUM(F15:F16)</f>
        <v>320</v>
      </c>
      <c r="G14" s="156">
        <f>SUM(C14:F14)</f>
        <v>11929</v>
      </c>
      <c r="H14" s="945">
        <f t="shared" si="1"/>
        <v>16.568055555555556</v>
      </c>
    </row>
    <row r="15" spans="2:16382" ht="18.75" customHeight="1" x14ac:dyDescent="0.25">
      <c r="B15" s="919" t="s">
        <v>863</v>
      </c>
      <c r="C15" s="950"/>
      <c r="D15" s="950">
        <v>1888</v>
      </c>
      <c r="E15" s="950">
        <v>8025</v>
      </c>
      <c r="F15" s="950">
        <v>192</v>
      </c>
      <c r="G15" s="946">
        <f t="shared" si="2"/>
        <v>10105</v>
      </c>
      <c r="H15" s="945">
        <f t="shared" si="1"/>
        <v>14.034722222222221</v>
      </c>
    </row>
    <row r="16" spans="2:16382" ht="18.75" customHeight="1" x14ac:dyDescent="0.25">
      <c r="B16" s="919" t="s">
        <v>622</v>
      </c>
      <c r="C16" s="950"/>
      <c r="D16" s="950">
        <v>1440</v>
      </c>
      <c r="E16" s="950">
        <v>256</v>
      </c>
      <c r="F16" s="950">
        <v>128</v>
      </c>
      <c r="G16" s="946">
        <f t="shared" si="2"/>
        <v>1824</v>
      </c>
      <c r="H16" s="945">
        <f t="shared" si="1"/>
        <v>2.5333333333333332</v>
      </c>
    </row>
    <row r="17" spans="2:9" s="829" customFormat="1" ht="18.75" customHeight="1" x14ac:dyDescent="0.25">
      <c r="B17" s="943" t="s">
        <v>2800</v>
      </c>
      <c r="C17" s="156">
        <f>SUM(C18:C23)</f>
        <v>256</v>
      </c>
      <c r="D17" s="156">
        <f t="shared" ref="D17:F17" si="9">SUM(D18:D23)</f>
        <v>6415</v>
      </c>
      <c r="E17" s="156">
        <f t="shared" si="9"/>
        <v>6605</v>
      </c>
      <c r="F17" s="156">
        <f t="shared" si="9"/>
        <v>0</v>
      </c>
      <c r="G17" s="156">
        <f>SUM(C17:F17)</f>
        <v>13276</v>
      </c>
      <c r="H17" s="945">
        <f t="shared" si="1"/>
        <v>18.43888888888889</v>
      </c>
    </row>
    <row r="18" spans="2:9" ht="18.75" customHeight="1" x14ac:dyDescent="0.25">
      <c r="B18" s="919" t="s">
        <v>851</v>
      </c>
      <c r="C18" s="950"/>
      <c r="D18" s="950">
        <v>3206</v>
      </c>
      <c r="E18" s="950">
        <v>3216</v>
      </c>
      <c r="F18" s="950"/>
      <c r="G18" s="946">
        <f t="shared" si="2"/>
        <v>6422</v>
      </c>
      <c r="H18" s="945">
        <f t="shared" si="1"/>
        <v>8.9194444444444443</v>
      </c>
    </row>
    <row r="19" spans="2:9" ht="18.75" customHeight="1" x14ac:dyDescent="0.25">
      <c r="B19" s="919" t="s">
        <v>3705</v>
      </c>
      <c r="C19" s="950"/>
      <c r="D19" s="950">
        <v>192</v>
      </c>
      <c r="E19" s="950"/>
      <c r="F19" s="950"/>
      <c r="G19" s="946">
        <f t="shared" si="2"/>
        <v>192</v>
      </c>
      <c r="H19" s="945">
        <f t="shared" si="1"/>
        <v>0.26666666666666666</v>
      </c>
    </row>
    <row r="20" spans="2:9" ht="18.75" customHeight="1" x14ac:dyDescent="0.25">
      <c r="B20" s="919" t="s">
        <v>2027</v>
      </c>
      <c r="C20" s="950">
        <v>256</v>
      </c>
      <c r="D20" s="950">
        <v>1272</v>
      </c>
      <c r="E20" s="950">
        <v>2451</v>
      </c>
      <c r="F20" s="950"/>
      <c r="G20" s="946">
        <f t="shared" si="2"/>
        <v>3979</v>
      </c>
      <c r="H20" s="945">
        <f t="shared" si="1"/>
        <v>5.5263888888888886</v>
      </c>
    </row>
    <row r="21" spans="2:9" ht="18.75" customHeight="1" x14ac:dyDescent="0.25">
      <c r="B21" s="919" t="s">
        <v>814</v>
      </c>
      <c r="C21" s="950"/>
      <c r="D21" s="950">
        <v>1128</v>
      </c>
      <c r="E21" s="950">
        <v>714</v>
      </c>
      <c r="F21" s="950"/>
      <c r="G21" s="946">
        <f t="shared" si="2"/>
        <v>1842</v>
      </c>
      <c r="H21" s="945">
        <f t="shared" si="1"/>
        <v>2.5583333333333331</v>
      </c>
    </row>
    <row r="22" spans="2:9" ht="18.75" customHeight="1" x14ac:dyDescent="0.25">
      <c r="B22" s="919" t="s">
        <v>864</v>
      </c>
      <c r="C22" s="950"/>
      <c r="D22" s="950">
        <v>617</v>
      </c>
      <c r="E22" s="950"/>
      <c r="F22" s="950"/>
      <c r="G22" s="946">
        <f t="shared" si="2"/>
        <v>617</v>
      </c>
      <c r="H22" s="945">
        <f t="shared" si="1"/>
        <v>0.8569444444444444</v>
      </c>
    </row>
    <row r="23" spans="2:9" ht="18.75" customHeight="1" x14ac:dyDescent="0.25">
      <c r="B23" s="919" t="s">
        <v>2038</v>
      </c>
      <c r="C23" s="950"/>
      <c r="D23" s="950"/>
      <c r="E23" s="950">
        <v>224</v>
      </c>
      <c r="F23" s="950"/>
      <c r="G23" s="946">
        <f t="shared" si="2"/>
        <v>224</v>
      </c>
      <c r="H23" s="945">
        <f t="shared" si="1"/>
        <v>0.31111111111111112</v>
      </c>
    </row>
    <row r="24" spans="2:9" s="829" customFormat="1" ht="18.75" customHeight="1" x14ac:dyDescent="0.25">
      <c r="B24" s="943" t="s">
        <v>2801</v>
      </c>
      <c r="C24" s="156">
        <f>SUM(C25:C32)</f>
        <v>270</v>
      </c>
      <c r="D24" s="156">
        <f>SUM(D25:D32)</f>
        <v>4418</v>
      </c>
      <c r="E24" s="156">
        <f>SUM(E25:E32)</f>
        <v>5294</v>
      </c>
      <c r="F24" s="156">
        <f>SUM(F25:F32)</f>
        <v>4112</v>
      </c>
      <c r="G24" s="156">
        <f>SUM(C24:F24)</f>
        <v>14094</v>
      </c>
      <c r="H24" s="945">
        <f t="shared" si="1"/>
        <v>19.574999999999999</v>
      </c>
    </row>
    <row r="25" spans="2:9" ht="18.75" customHeight="1" x14ac:dyDescent="0.25">
      <c r="B25" s="919" t="s">
        <v>1103</v>
      </c>
      <c r="C25" s="950"/>
      <c r="D25" s="950">
        <v>2194</v>
      </c>
      <c r="E25" s="950">
        <v>1600</v>
      </c>
      <c r="F25" s="950">
        <v>3008</v>
      </c>
      <c r="G25" s="946">
        <f t="shared" si="2"/>
        <v>6802</v>
      </c>
      <c r="H25" s="945">
        <f t="shared" si="1"/>
        <v>9.4472222222222229</v>
      </c>
      <c r="I25" s="808"/>
    </row>
    <row r="26" spans="2:9" ht="18.75" customHeight="1" x14ac:dyDescent="0.25">
      <c r="B26" s="919" t="s">
        <v>822</v>
      </c>
      <c r="C26" s="950">
        <v>270</v>
      </c>
      <c r="D26" s="950"/>
      <c r="E26" s="950">
        <v>1006</v>
      </c>
      <c r="F26" s="950">
        <v>192</v>
      </c>
      <c r="G26" s="946">
        <f t="shared" si="2"/>
        <v>1468</v>
      </c>
      <c r="H26" s="945">
        <f t="shared" si="1"/>
        <v>2.0388888888888888</v>
      </c>
    </row>
    <row r="27" spans="2:9" ht="18.75" customHeight="1" x14ac:dyDescent="0.25">
      <c r="B27" s="919" t="s">
        <v>414</v>
      </c>
      <c r="C27" s="950"/>
      <c r="D27" s="950">
        <v>176</v>
      </c>
      <c r="E27" s="950">
        <v>256</v>
      </c>
      <c r="F27" s="950"/>
      <c r="G27" s="946">
        <f t="shared" si="2"/>
        <v>432</v>
      </c>
      <c r="H27" s="945">
        <f t="shared" si="1"/>
        <v>0.6</v>
      </c>
    </row>
    <row r="28" spans="2:9" ht="18.75" customHeight="1" x14ac:dyDescent="0.25">
      <c r="B28" s="919" t="s">
        <v>2030</v>
      </c>
      <c r="C28" s="950"/>
      <c r="D28" s="950">
        <v>688</v>
      </c>
      <c r="E28" s="950">
        <v>896</v>
      </c>
      <c r="F28" s="950">
        <v>240</v>
      </c>
      <c r="G28" s="946">
        <f t="shared" si="2"/>
        <v>1824</v>
      </c>
      <c r="H28" s="945">
        <f t="shared" si="1"/>
        <v>2.5333333333333332</v>
      </c>
    </row>
    <row r="29" spans="2:9" ht="18.75" customHeight="1" x14ac:dyDescent="0.25">
      <c r="B29" s="919" t="s">
        <v>415</v>
      </c>
      <c r="C29" s="950"/>
      <c r="D29" s="950">
        <v>336</v>
      </c>
      <c r="E29" s="950"/>
      <c r="F29" s="950"/>
      <c r="G29" s="946">
        <f t="shared" si="2"/>
        <v>336</v>
      </c>
      <c r="H29" s="945">
        <f t="shared" si="1"/>
        <v>0.46666666666666667</v>
      </c>
    </row>
    <row r="30" spans="2:9" ht="18.75" customHeight="1" x14ac:dyDescent="0.25">
      <c r="B30" s="919" t="s">
        <v>1966</v>
      </c>
      <c r="C30" s="950"/>
      <c r="D30" s="950"/>
      <c r="E30" s="950">
        <v>464</v>
      </c>
      <c r="F30" s="950"/>
      <c r="G30" s="946">
        <f t="shared" si="2"/>
        <v>464</v>
      </c>
      <c r="H30" s="945">
        <f t="shared" si="1"/>
        <v>0.64444444444444449</v>
      </c>
      <c r="I30" s="808"/>
    </row>
    <row r="31" spans="2:9" ht="18.75" customHeight="1" x14ac:dyDescent="0.25">
      <c r="B31" s="919" t="s">
        <v>1967</v>
      </c>
      <c r="C31" s="950"/>
      <c r="D31" s="950">
        <v>896</v>
      </c>
      <c r="E31" s="950">
        <v>944</v>
      </c>
      <c r="F31" s="950">
        <v>256</v>
      </c>
      <c r="G31" s="946">
        <f t="shared" si="2"/>
        <v>2096</v>
      </c>
      <c r="H31" s="945">
        <f t="shared" si="1"/>
        <v>2.911111111111111</v>
      </c>
    </row>
    <row r="32" spans="2:9" ht="18.75" customHeight="1" x14ac:dyDescent="0.25">
      <c r="B32" s="919" t="s">
        <v>2039</v>
      </c>
      <c r="C32" s="950"/>
      <c r="D32" s="950">
        <v>128</v>
      </c>
      <c r="E32" s="950">
        <v>128</v>
      </c>
      <c r="F32" s="950">
        <v>416</v>
      </c>
      <c r="G32" s="946">
        <f t="shared" si="2"/>
        <v>672</v>
      </c>
      <c r="H32" s="945">
        <f t="shared" si="1"/>
        <v>0.93333333333333335</v>
      </c>
    </row>
    <row r="33" spans="2:8" s="829" customFormat="1" ht="18.75" customHeight="1" x14ac:dyDescent="0.25">
      <c r="B33" s="943" t="s">
        <v>570</v>
      </c>
      <c r="C33" s="156">
        <f>SUM(C34:C42)</f>
        <v>800</v>
      </c>
      <c r="D33" s="156">
        <f>SUM(D34:D42)</f>
        <v>28470</v>
      </c>
      <c r="E33" s="156">
        <f>SUM(E34:E42)</f>
        <v>8471</v>
      </c>
      <c r="F33" s="156">
        <f>SUM(F34:F42)</f>
        <v>7270</v>
      </c>
      <c r="G33" s="156">
        <f>SUM(C33:F33)</f>
        <v>45011</v>
      </c>
      <c r="H33" s="945">
        <f t="shared" si="1"/>
        <v>62.515277777777776</v>
      </c>
    </row>
    <row r="34" spans="2:8" ht="18.75" customHeight="1" x14ac:dyDescent="0.25">
      <c r="B34" s="919" t="s">
        <v>2032</v>
      </c>
      <c r="C34" s="950">
        <v>288</v>
      </c>
      <c r="D34" s="950">
        <v>3788</v>
      </c>
      <c r="E34" s="950">
        <v>1388</v>
      </c>
      <c r="F34" s="950">
        <v>488</v>
      </c>
      <c r="G34" s="946">
        <f t="shared" si="2"/>
        <v>5952</v>
      </c>
      <c r="H34" s="945">
        <f t="shared" si="1"/>
        <v>8.2666666666666675</v>
      </c>
    </row>
    <row r="35" spans="2:8" ht="18.75" customHeight="1" x14ac:dyDescent="0.25">
      <c r="B35" s="919" t="s">
        <v>3706</v>
      </c>
      <c r="C35" s="950"/>
      <c r="D35" s="950"/>
      <c r="E35" s="950"/>
      <c r="F35" s="950"/>
      <c r="G35" s="946">
        <f t="shared" si="2"/>
        <v>0</v>
      </c>
      <c r="H35" s="945">
        <f t="shared" si="1"/>
        <v>0</v>
      </c>
    </row>
    <row r="36" spans="2:8" ht="18.75" customHeight="1" x14ac:dyDescent="0.25">
      <c r="B36" s="919" t="s">
        <v>2034</v>
      </c>
      <c r="C36" s="950"/>
      <c r="D36" s="950">
        <v>4988</v>
      </c>
      <c r="E36" s="950">
        <v>2236</v>
      </c>
      <c r="F36" s="950">
        <v>1140</v>
      </c>
      <c r="G36" s="946">
        <f t="shared" si="2"/>
        <v>8364</v>
      </c>
      <c r="H36" s="945">
        <f t="shared" si="1"/>
        <v>11.616666666666667</v>
      </c>
    </row>
    <row r="37" spans="2:8" ht="18.75" customHeight="1" x14ac:dyDescent="0.25">
      <c r="B37" s="919" t="s">
        <v>2033</v>
      </c>
      <c r="C37" s="950"/>
      <c r="D37" s="950">
        <v>1076</v>
      </c>
      <c r="E37" s="950">
        <v>672</v>
      </c>
      <c r="F37" s="950">
        <v>2056</v>
      </c>
      <c r="G37" s="946">
        <f t="shared" si="2"/>
        <v>3804</v>
      </c>
      <c r="H37" s="945">
        <f t="shared" si="1"/>
        <v>5.2833333333333332</v>
      </c>
    </row>
    <row r="38" spans="2:8" ht="18.75" customHeight="1" x14ac:dyDescent="0.25">
      <c r="B38" s="919" t="s">
        <v>1104</v>
      </c>
      <c r="C38" s="950"/>
      <c r="D38" s="950">
        <v>3924</v>
      </c>
      <c r="E38" s="950">
        <v>1408</v>
      </c>
      <c r="F38" s="950">
        <v>642</v>
      </c>
      <c r="G38" s="946">
        <f t="shared" si="2"/>
        <v>5974</v>
      </c>
      <c r="H38" s="945">
        <f t="shared" si="1"/>
        <v>8.2972222222222225</v>
      </c>
    </row>
    <row r="39" spans="2:8" ht="18.75" customHeight="1" x14ac:dyDescent="0.25">
      <c r="B39" s="919" t="s">
        <v>1968</v>
      </c>
      <c r="C39" s="950"/>
      <c r="D39" s="950">
        <v>2094</v>
      </c>
      <c r="E39" s="950">
        <v>706</v>
      </c>
      <c r="F39" s="950"/>
      <c r="G39" s="946">
        <f t="shared" si="2"/>
        <v>2800</v>
      </c>
      <c r="H39" s="945">
        <f t="shared" si="1"/>
        <v>3.8888888888888888</v>
      </c>
    </row>
    <row r="40" spans="2:8" ht="18.75" customHeight="1" x14ac:dyDescent="0.25">
      <c r="B40" s="919" t="s">
        <v>2031</v>
      </c>
      <c r="C40" s="950">
        <v>128</v>
      </c>
      <c r="D40" s="950">
        <v>7096</v>
      </c>
      <c r="E40" s="950">
        <v>1076</v>
      </c>
      <c r="F40" s="950">
        <v>2720</v>
      </c>
      <c r="G40" s="946">
        <f t="shared" si="2"/>
        <v>11020</v>
      </c>
      <c r="H40" s="945">
        <f t="shared" si="1"/>
        <v>15.305555555555555</v>
      </c>
    </row>
    <row r="41" spans="2:8" ht="18.75" customHeight="1" x14ac:dyDescent="0.25">
      <c r="B41" s="919" t="s">
        <v>472</v>
      </c>
      <c r="C41" s="950"/>
      <c r="D41" s="950">
        <v>2828</v>
      </c>
      <c r="E41" s="950">
        <v>456</v>
      </c>
      <c r="F41" s="950"/>
      <c r="G41" s="946">
        <f t="shared" si="2"/>
        <v>3284</v>
      </c>
      <c r="H41" s="945">
        <f t="shared" si="1"/>
        <v>4.5611111111111109</v>
      </c>
    </row>
    <row r="42" spans="2:8" ht="18.75" customHeight="1" x14ac:dyDescent="0.25">
      <c r="B42" s="919" t="s">
        <v>2029</v>
      </c>
      <c r="C42" s="950">
        <v>384</v>
      </c>
      <c r="D42" s="950">
        <v>2676</v>
      </c>
      <c r="E42" s="950">
        <v>529</v>
      </c>
      <c r="F42" s="950">
        <v>224</v>
      </c>
      <c r="G42" s="946">
        <f t="shared" si="2"/>
        <v>3813</v>
      </c>
      <c r="H42" s="945">
        <f t="shared" si="1"/>
        <v>5.2958333333333334</v>
      </c>
    </row>
    <row r="43" spans="2:8" s="829" customFormat="1" ht="18.75" customHeight="1" x14ac:dyDescent="0.25">
      <c r="B43" s="943" t="s">
        <v>251</v>
      </c>
      <c r="C43" s="156">
        <f>SUM(C44:C47)</f>
        <v>224</v>
      </c>
      <c r="D43" s="156">
        <f t="shared" ref="D43:F43" si="10">SUM(D44:D47)</f>
        <v>9767</v>
      </c>
      <c r="E43" s="156">
        <f t="shared" si="10"/>
        <v>12574</v>
      </c>
      <c r="F43" s="156">
        <f t="shared" si="10"/>
        <v>4002</v>
      </c>
      <c r="G43" s="156">
        <f>SUM(C43:F43)</f>
        <v>26567</v>
      </c>
      <c r="H43" s="945">
        <f t="shared" si="1"/>
        <v>36.898611111111109</v>
      </c>
    </row>
    <row r="44" spans="2:8" ht="18.75" customHeight="1" x14ac:dyDescent="0.25">
      <c r="B44" s="919" t="s">
        <v>404</v>
      </c>
      <c r="C44" s="950">
        <v>224</v>
      </c>
      <c r="D44" s="950">
        <v>1344</v>
      </c>
      <c r="E44" s="950">
        <v>4758</v>
      </c>
      <c r="F44" s="950">
        <v>2170</v>
      </c>
      <c r="G44" s="946">
        <f t="shared" si="2"/>
        <v>8496</v>
      </c>
      <c r="H44" s="945">
        <f t="shared" si="1"/>
        <v>11.8</v>
      </c>
    </row>
    <row r="45" spans="2:8" ht="18.75" customHeight="1" x14ac:dyDescent="0.25">
      <c r="B45" s="919" t="s">
        <v>1127</v>
      </c>
      <c r="C45" s="950"/>
      <c r="D45" s="950">
        <v>1236</v>
      </c>
      <c r="E45" s="950"/>
      <c r="F45" s="950">
        <v>796</v>
      </c>
      <c r="G45" s="946">
        <f t="shared" si="2"/>
        <v>2032</v>
      </c>
      <c r="H45" s="945">
        <f t="shared" si="1"/>
        <v>2.8222222222222224</v>
      </c>
    </row>
    <row r="46" spans="2:8" ht="18.75" customHeight="1" x14ac:dyDescent="0.25">
      <c r="B46" s="919" t="s">
        <v>1128</v>
      </c>
      <c r="C46" s="950"/>
      <c r="D46" s="950">
        <v>6025</v>
      </c>
      <c r="E46" s="950">
        <v>7816</v>
      </c>
      <c r="F46" s="950">
        <v>1036</v>
      </c>
      <c r="G46" s="946">
        <f t="shared" si="2"/>
        <v>14877</v>
      </c>
      <c r="H46" s="945">
        <f t="shared" si="1"/>
        <v>20.662500000000001</v>
      </c>
    </row>
    <row r="47" spans="2:8" ht="18.75" customHeight="1" x14ac:dyDescent="0.25">
      <c r="B47" s="919" t="s">
        <v>1105</v>
      </c>
      <c r="C47" s="950"/>
      <c r="D47" s="950">
        <v>1162</v>
      </c>
      <c r="E47" s="950"/>
      <c r="F47" s="950"/>
      <c r="G47" s="946">
        <f t="shared" si="2"/>
        <v>1162</v>
      </c>
      <c r="H47" s="945">
        <f t="shared" si="1"/>
        <v>1.6138888888888889</v>
      </c>
    </row>
    <row r="48" spans="2:8" ht="18.75" customHeight="1" x14ac:dyDescent="0.25">
      <c r="B48" s="701" t="s">
        <v>143</v>
      </c>
      <c r="C48" s="151">
        <f>C8+C11+C14+C17+C24+C33+C43</f>
        <v>2959</v>
      </c>
      <c r="D48" s="151">
        <f>D8+D11+D14+D17+D24+D33+D43</f>
        <v>68803</v>
      </c>
      <c r="E48" s="151">
        <f>E8+E11+E14+E17+E24+E33+E43</f>
        <v>47059</v>
      </c>
      <c r="F48" s="156">
        <f>F8+F11+F14+F17+F24+F33+F43</f>
        <v>17126</v>
      </c>
      <c r="G48" s="156">
        <f>G8+G11+G14+G17+G24+G33+G43</f>
        <v>135947</v>
      </c>
      <c r="H48" s="945">
        <f t="shared" si="1"/>
        <v>188.81527777777777</v>
      </c>
    </row>
    <row r="49" spans="2:8" ht="14.25" customHeight="1" x14ac:dyDescent="0.25">
      <c r="B49" s="941" t="s">
        <v>1129</v>
      </c>
      <c r="C49" s="947">
        <f>IFERROR(C48/$H49,0)</f>
        <v>4.1097222222222225</v>
      </c>
      <c r="D49" s="947">
        <f t="shared" ref="D49:G49" si="11">IFERROR(D48/$H49,0)</f>
        <v>95.55972222222222</v>
      </c>
      <c r="E49" s="947">
        <f t="shared" si="11"/>
        <v>65.359722222222217</v>
      </c>
      <c r="F49" s="947">
        <f t="shared" si="11"/>
        <v>23.786111111111111</v>
      </c>
      <c r="G49" s="947">
        <f t="shared" si="11"/>
        <v>188.81527777777777</v>
      </c>
      <c r="H49" s="948">
        <v>720</v>
      </c>
    </row>
    <row r="50" spans="2:8" ht="11.25" customHeight="1" x14ac:dyDescent="0.25">
      <c r="B50" s="2327" t="s">
        <v>1130</v>
      </c>
      <c r="C50" s="2327"/>
      <c r="D50" s="942"/>
      <c r="E50" s="942"/>
      <c r="F50" s="942"/>
      <c r="G50" s="942"/>
      <c r="H50" s="944"/>
    </row>
  </sheetData>
  <sheetProtection formatCells="0" formatColumns="0" formatRows="0" insertColumns="0" insertRows="0" deleteColumns="0" deleteRows="0" sort="0"/>
  <mergeCells count="5">
    <mergeCell ref="B4:H4"/>
    <mergeCell ref="B6:B7"/>
    <mergeCell ref="C6:H6"/>
    <mergeCell ref="B50:C50"/>
    <mergeCell ref="B1:H3"/>
  </mergeCells>
  <pageMargins left="0.7" right="0.7" top="0.75" bottom="0.75" header="0.3" footer="0.3"/>
  <pageSetup paperSize="9" orientation="portrait" r:id="rId1"/>
  <drawing r:id="rId2"/>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800-000000000000}">
  <sheetPr codeName="Hoja130"/>
  <dimension ref="A1:T308"/>
  <sheetViews>
    <sheetView showGridLines="0" zoomScaleNormal="100" workbookViewId="0">
      <pane xSplit="1" ySplit="4" topLeftCell="B17" activePane="bottomRight" state="frozen"/>
      <selection activeCell="I25" sqref="I25"/>
      <selection pane="topRight" activeCell="I25" sqref="I25"/>
      <selection pane="bottomLeft" activeCell="I25" sqref="I25"/>
      <selection pane="bottomRight" activeCell="B4" sqref="B4:L4"/>
    </sheetView>
  </sheetViews>
  <sheetFormatPr baseColWidth="10" defaultColWidth="0" defaultRowHeight="0" customHeight="1" zeroHeight="1" x14ac:dyDescent="0.25"/>
  <cols>
    <col min="1" max="1" width="3.5703125" customWidth="1"/>
    <col min="2" max="12" width="15" customWidth="1"/>
    <col min="13" max="13" width="5" customWidth="1"/>
    <col min="14" max="20" width="0" hidden="1" customWidth="1"/>
    <col min="21" max="16384" width="9.140625" hidden="1"/>
  </cols>
  <sheetData>
    <row r="1" spans="2:14" ht="15" x14ac:dyDescent="0.25">
      <c r="B1" s="1958"/>
      <c r="C1" s="1959"/>
      <c r="D1" s="1959"/>
      <c r="E1" s="1959"/>
      <c r="F1" s="1959"/>
      <c r="G1" s="1959"/>
      <c r="H1" s="1959"/>
      <c r="I1" s="1959"/>
      <c r="J1" s="1959"/>
      <c r="K1" s="1959"/>
      <c r="L1" s="1960"/>
    </row>
    <row r="2" spans="2:14" ht="15" x14ac:dyDescent="0.25">
      <c r="B2" s="1961"/>
      <c r="C2" s="1962"/>
      <c r="D2" s="1962"/>
      <c r="E2" s="1962"/>
      <c r="F2" s="1962"/>
      <c r="G2" s="1962"/>
      <c r="H2" s="1962"/>
      <c r="I2" s="1962"/>
      <c r="J2" s="1962"/>
      <c r="K2" s="1962"/>
      <c r="L2" s="1963"/>
    </row>
    <row r="3" spans="2:14" ht="16.5" thickBot="1" x14ac:dyDescent="0.3">
      <c r="B3" s="1964"/>
      <c r="C3" s="1965"/>
      <c r="D3" s="1965"/>
      <c r="E3" s="1965"/>
      <c r="F3" s="1965"/>
      <c r="G3" s="1965"/>
      <c r="H3" s="1965"/>
      <c r="I3" s="1965"/>
      <c r="J3" s="1965"/>
      <c r="K3" s="1965"/>
      <c r="L3" s="1966"/>
      <c r="M3" s="1"/>
      <c r="N3" s="1"/>
    </row>
    <row r="4" spans="2:14" ht="21.75" thickBot="1" x14ac:dyDescent="0.4">
      <c r="B4" s="1970" t="s">
        <v>2803</v>
      </c>
      <c r="C4" s="1971"/>
      <c r="D4" s="1971"/>
      <c r="E4" s="1971"/>
      <c r="F4" s="1971"/>
      <c r="G4" s="1971"/>
      <c r="H4" s="1971"/>
      <c r="I4" s="1971"/>
      <c r="J4" s="1971"/>
      <c r="K4" s="1971"/>
      <c r="L4" s="1972"/>
      <c r="M4" s="1"/>
      <c r="N4" s="1"/>
    </row>
    <row r="5" spans="2:14" s="2" customFormat="1" ht="15.75" x14ac:dyDescent="0.25">
      <c r="B5" s="1852"/>
      <c r="C5" s="1852"/>
      <c r="D5" s="1852"/>
      <c r="E5" s="1852"/>
      <c r="F5" s="1852"/>
      <c r="G5" s="1852"/>
      <c r="H5" s="1852"/>
      <c r="I5" s="1852"/>
      <c r="J5" s="1852"/>
      <c r="K5" s="1852"/>
      <c r="L5" s="1852"/>
      <c r="M5" s="5"/>
      <c r="N5" s="5"/>
    </row>
    <row r="6" spans="2:14" s="2" customFormat="1" ht="19.5" customHeight="1" x14ac:dyDescent="0.25">
      <c r="B6" s="76"/>
      <c r="C6" s="77"/>
      <c r="D6" s="77"/>
      <c r="E6" s="77"/>
      <c r="F6" s="77"/>
      <c r="G6" s="77"/>
      <c r="H6" s="77"/>
      <c r="I6" s="77"/>
      <c r="J6" s="77"/>
      <c r="K6" s="77"/>
      <c r="L6" s="78"/>
      <c r="M6" s="5"/>
      <c r="N6" s="5"/>
    </row>
    <row r="7" spans="2:14" s="2" customFormat="1" ht="18.75" customHeight="1" x14ac:dyDescent="0.25">
      <c r="B7" s="79"/>
      <c r="C7" s="75"/>
      <c r="D7" s="75"/>
      <c r="E7" s="75"/>
      <c r="F7" s="75"/>
      <c r="G7" s="75"/>
      <c r="H7" s="75"/>
      <c r="I7" s="75"/>
      <c r="J7" s="75"/>
      <c r="K7" s="75"/>
      <c r="L7" s="80"/>
      <c r="M7" s="5"/>
      <c r="N7" s="5"/>
    </row>
    <row r="8" spans="2:14" s="2" customFormat="1" ht="18.75" customHeight="1" x14ac:dyDescent="0.25">
      <c r="B8" s="79"/>
      <c r="C8" s="75"/>
      <c r="D8" s="75"/>
      <c r="E8" s="75"/>
      <c r="F8" s="75"/>
      <c r="G8" s="75"/>
      <c r="H8" s="75"/>
      <c r="I8" s="75"/>
      <c r="J8" s="75"/>
      <c r="K8" s="75"/>
      <c r="L8" s="80"/>
      <c r="M8" s="5"/>
      <c r="N8" s="5"/>
    </row>
    <row r="9" spans="2:14" s="2" customFormat="1" ht="18.75" customHeight="1" x14ac:dyDescent="0.25">
      <c r="B9" s="79"/>
      <c r="C9" s="75"/>
      <c r="D9" s="75"/>
      <c r="E9" s="75"/>
      <c r="F9" s="75"/>
      <c r="G9" s="75"/>
      <c r="H9" s="75"/>
      <c r="I9" s="75"/>
      <c r="J9" s="75"/>
      <c r="K9" s="75"/>
      <c r="L9" s="80"/>
    </row>
    <row r="10" spans="2:14" ht="18.75" customHeight="1" x14ac:dyDescent="0.25">
      <c r="B10" s="79"/>
      <c r="C10" s="75"/>
      <c r="D10" s="75"/>
      <c r="E10" s="75"/>
      <c r="F10" s="75"/>
      <c r="G10" s="75"/>
      <c r="H10" s="75"/>
      <c r="I10" s="75"/>
      <c r="J10" s="75"/>
      <c r="K10" s="75"/>
      <c r="L10" s="80"/>
    </row>
    <row r="11" spans="2:14" ht="18.75" customHeight="1" x14ac:dyDescent="0.25">
      <c r="B11" s="79"/>
      <c r="C11" s="75"/>
      <c r="D11" s="75"/>
      <c r="E11" s="75"/>
      <c r="F11" s="75"/>
      <c r="G11" s="75"/>
      <c r="H11" s="75"/>
      <c r="I11" s="75"/>
      <c r="J11" s="75"/>
      <c r="K11" s="75"/>
      <c r="L11" s="80"/>
    </row>
    <row r="12" spans="2:14" ht="18.75" customHeight="1" x14ac:dyDescent="0.25">
      <c r="B12" s="79"/>
      <c r="C12" s="75"/>
      <c r="D12" s="75"/>
      <c r="E12" s="75"/>
      <c r="F12" s="75"/>
      <c r="G12" s="75"/>
      <c r="H12" s="75"/>
      <c r="I12" s="75"/>
      <c r="J12" s="75"/>
      <c r="K12" s="75"/>
      <c r="L12" s="80"/>
    </row>
    <row r="13" spans="2:14" ht="18.75" customHeight="1" x14ac:dyDescent="0.25">
      <c r="B13" s="79"/>
      <c r="C13" s="75"/>
      <c r="D13" s="75"/>
      <c r="E13" s="75"/>
      <c r="F13" s="75"/>
      <c r="G13" s="75"/>
      <c r="H13" s="75"/>
      <c r="I13" s="75"/>
      <c r="J13" s="75"/>
      <c r="K13" s="75"/>
      <c r="L13" s="80"/>
    </row>
    <row r="14" spans="2:14" ht="18.75" customHeight="1" x14ac:dyDescent="0.25">
      <c r="B14" s="79"/>
      <c r="C14" s="75"/>
      <c r="D14" s="75"/>
      <c r="E14" s="75"/>
      <c r="F14" s="75"/>
      <c r="G14" s="75"/>
      <c r="H14" s="75"/>
      <c r="I14" s="75"/>
      <c r="J14" s="75"/>
      <c r="K14" s="75"/>
      <c r="L14" s="80"/>
    </row>
    <row r="15" spans="2:14" ht="18.75" customHeight="1" x14ac:dyDescent="0.25">
      <c r="B15" s="79"/>
      <c r="C15" s="75"/>
      <c r="D15" s="75"/>
      <c r="E15" s="75"/>
      <c r="F15" s="75"/>
      <c r="G15" s="75"/>
      <c r="H15" s="75"/>
      <c r="I15" s="75"/>
      <c r="J15" s="75"/>
      <c r="K15" s="75"/>
      <c r="L15" s="80"/>
    </row>
    <row r="16" spans="2:14" ht="18.75" customHeight="1" x14ac:dyDescent="0.25">
      <c r="B16" s="79"/>
      <c r="C16" s="75"/>
      <c r="D16" s="75"/>
      <c r="E16" s="75"/>
      <c r="F16" s="75"/>
      <c r="G16" s="75"/>
      <c r="H16" s="75"/>
      <c r="I16" s="75"/>
      <c r="J16" s="75"/>
      <c r="K16" s="75"/>
      <c r="L16" s="80"/>
    </row>
    <row r="17" spans="2:12" ht="18.75" customHeight="1" x14ac:dyDescent="0.25">
      <c r="B17" s="79"/>
      <c r="C17" s="75"/>
      <c r="D17" s="75"/>
      <c r="E17" s="75"/>
      <c r="F17" s="75"/>
      <c r="G17" s="75"/>
      <c r="H17" s="75"/>
      <c r="I17" s="75"/>
      <c r="J17" s="75"/>
      <c r="K17" s="75"/>
      <c r="L17" s="80"/>
    </row>
    <row r="18" spans="2:12" ht="18.75" customHeight="1" x14ac:dyDescent="0.25">
      <c r="B18" s="79"/>
      <c r="C18" s="75"/>
      <c r="D18" s="75"/>
      <c r="E18" s="75"/>
      <c r="F18" s="75"/>
      <c r="G18" s="75"/>
      <c r="H18" s="75"/>
      <c r="I18" s="75"/>
      <c r="J18" s="75"/>
      <c r="K18" s="75"/>
      <c r="L18" s="80"/>
    </row>
    <row r="19" spans="2:12" ht="18.75" customHeight="1" x14ac:dyDescent="0.25">
      <c r="B19" s="79"/>
      <c r="C19" s="75"/>
      <c r="D19" s="75"/>
      <c r="E19" s="75"/>
      <c r="F19" s="75"/>
      <c r="G19" s="75"/>
      <c r="H19" s="75"/>
      <c r="I19" s="75"/>
      <c r="J19" s="75"/>
      <c r="K19" s="75"/>
      <c r="L19" s="80"/>
    </row>
    <row r="20" spans="2:12" ht="18.75" customHeight="1" x14ac:dyDescent="0.25">
      <c r="B20" s="79"/>
      <c r="C20" s="75"/>
      <c r="D20" s="75"/>
      <c r="E20" s="75"/>
      <c r="F20" s="75"/>
      <c r="G20" s="75"/>
      <c r="H20" s="75"/>
      <c r="I20" s="75"/>
      <c r="J20" s="75"/>
      <c r="K20" s="75"/>
      <c r="L20" s="80"/>
    </row>
    <row r="21" spans="2:12" ht="18.75" customHeight="1" x14ac:dyDescent="0.25">
      <c r="B21" s="79"/>
      <c r="C21" s="75"/>
      <c r="D21" s="75"/>
      <c r="E21" s="75"/>
      <c r="F21" s="75"/>
      <c r="G21" s="75"/>
      <c r="H21" s="75"/>
      <c r="I21" s="75"/>
      <c r="J21" s="75"/>
      <c r="K21" s="75"/>
      <c r="L21" s="80"/>
    </row>
    <row r="22" spans="2:12" ht="18.75" customHeight="1" x14ac:dyDescent="0.25">
      <c r="B22" s="79"/>
      <c r="C22" s="75"/>
      <c r="D22" s="75"/>
      <c r="E22" s="75"/>
      <c r="F22" s="75"/>
      <c r="G22" s="75"/>
      <c r="H22" s="75"/>
      <c r="I22" s="75"/>
      <c r="J22" s="75"/>
      <c r="K22" s="75"/>
      <c r="L22" s="80"/>
    </row>
    <row r="23" spans="2:12" ht="18.75" customHeight="1" x14ac:dyDescent="0.25">
      <c r="B23" s="79"/>
      <c r="C23" s="75"/>
      <c r="D23" s="75"/>
      <c r="E23" s="75"/>
      <c r="F23" s="75"/>
      <c r="G23" s="75"/>
      <c r="H23" s="75"/>
      <c r="I23" s="75"/>
      <c r="J23" s="75"/>
      <c r="K23" s="75"/>
      <c r="L23" s="80"/>
    </row>
    <row r="24" spans="2:12" ht="18.75" customHeight="1" x14ac:dyDescent="0.25">
      <c r="B24" s="79"/>
      <c r="C24" s="75"/>
      <c r="D24" s="75"/>
      <c r="E24" s="75"/>
      <c r="F24" s="75"/>
      <c r="G24" s="75"/>
      <c r="H24" s="75"/>
      <c r="I24" s="75"/>
      <c r="J24" s="75"/>
      <c r="K24" s="75"/>
      <c r="L24" s="80"/>
    </row>
    <row r="25" spans="2:12" ht="18.75" customHeight="1" x14ac:dyDescent="0.25">
      <c r="B25" s="79"/>
      <c r="C25" s="75"/>
      <c r="D25" s="75"/>
      <c r="E25" s="75"/>
      <c r="F25" s="75"/>
      <c r="G25" s="75"/>
      <c r="H25" s="75"/>
      <c r="I25" s="75"/>
      <c r="J25" s="75"/>
      <c r="K25" s="75"/>
      <c r="L25" s="80"/>
    </row>
    <row r="26" spans="2:12" ht="18.75" customHeight="1" x14ac:dyDescent="0.25">
      <c r="B26" s="79"/>
      <c r="C26" s="75"/>
      <c r="D26" s="75"/>
      <c r="E26" s="75"/>
      <c r="F26" s="75"/>
      <c r="G26" s="75"/>
      <c r="H26" s="75"/>
      <c r="I26" s="75"/>
      <c r="J26" s="75"/>
      <c r="K26" s="75"/>
      <c r="L26" s="80"/>
    </row>
    <row r="27" spans="2:12" ht="18.75" customHeight="1" x14ac:dyDescent="0.25">
      <c r="B27" s="79"/>
      <c r="C27" s="75"/>
      <c r="D27" s="75"/>
      <c r="E27" s="75"/>
      <c r="F27" s="75"/>
      <c r="G27" s="75"/>
      <c r="H27" s="75"/>
      <c r="I27" s="75"/>
      <c r="J27" s="75"/>
      <c r="K27" s="75"/>
      <c r="L27" s="80"/>
    </row>
    <row r="28" spans="2:12" ht="18.75" customHeight="1" x14ac:dyDescent="0.25">
      <c r="B28" s="79"/>
      <c r="C28" s="75"/>
      <c r="D28" s="75"/>
      <c r="E28" s="75"/>
      <c r="F28" s="75"/>
      <c r="G28" s="75"/>
      <c r="H28" s="75"/>
      <c r="I28" s="75"/>
      <c r="J28" s="75"/>
      <c r="K28" s="75"/>
      <c r="L28" s="80"/>
    </row>
    <row r="29" spans="2:12" ht="18.75" customHeight="1" x14ac:dyDescent="0.25">
      <c r="B29" s="79"/>
      <c r="C29" s="75"/>
      <c r="D29" s="75"/>
      <c r="E29" s="75"/>
      <c r="F29" s="75"/>
      <c r="G29" s="75"/>
      <c r="H29" s="75"/>
      <c r="I29" s="75"/>
      <c r="J29" s="75"/>
      <c r="K29" s="75"/>
      <c r="L29" s="80"/>
    </row>
    <row r="30" spans="2:12" ht="18.75" customHeight="1" x14ac:dyDescent="0.25">
      <c r="B30" s="79"/>
      <c r="C30" s="75"/>
      <c r="D30" s="75"/>
      <c r="E30" s="75"/>
      <c r="F30" s="75"/>
      <c r="G30" s="75"/>
      <c r="H30" s="75"/>
      <c r="I30" s="75"/>
      <c r="J30" s="75"/>
      <c r="K30" s="75"/>
      <c r="L30" s="80"/>
    </row>
    <row r="31" spans="2:12" ht="18.75" customHeight="1" x14ac:dyDescent="0.25">
      <c r="B31" s="79"/>
      <c r="C31" s="75"/>
      <c r="D31" s="75"/>
      <c r="E31" s="75"/>
      <c r="F31" s="75"/>
      <c r="G31" s="75"/>
      <c r="H31" s="75"/>
      <c r="I31" s="75"/>
      <c r="J31" s="75"/>
      <c r="K31" s="75"/>
      <c r="L31" s="80"/>
    </row>
    <row r="32" spans="2:12" ht="18.75" customHeight="1" x14ac:dyDescent="0.25">
      <c r="B32" s="79"/>
      <c r="C32" s="75"/>
      <c r="D32" s="75"/>
      <c r="E32" s="75"/>
      <c r="F32" s="75"/>
      <c r="G32" s="75"/>
      <c r="H32" s="75"/>
      <c r="I32" s="75"/>
      <c r="J32" s="75"/>
      <c r="K32" s="75"/>
      <c r="L32" s="80"/>
    </row>
    <row r="33" spans="2:12" ht="18.75" customHeight="1" x14ac:dyDescent="0.25">
      <c r="B33" s="79"/>
      <c r="C33" s="75"/>
      <c r="D33" s="75"/>
      <c r="E33" s="75"/>
      <c r="F33" s="75"/>
      <c r="G33" s="75"/>
      <c r="H33" s="75"/>
      <c r="I33" s="75"/>
      <c r="J33" s="75"/>
      <c r="K33" s="75"/>
      <c r="L33" s="80"/>
    </row>
    <row r="34" spans="2:12" ht="18.75" customHeight="1" x14ac:dyDescent="0.25">
      <c r="B34" s="79"/>
      <c r="C34" s="75"/>
      <c r="D34" s="75"/>
      <c r="E34" s="75"/>
      <c r="F34" s="75"/>
      <c r="G34" s="75"/>
      <c r="H34" s="75"/>
      <c r="I34" s="75"/>
      <c r="J34" s="75"/>
      <c r="K34" s="75"/>
      <c r="L34" s="80"/>
    </row>
    <row r="35" spans="2:12" ht="18.75" customHeight="1" x14ac:dyDescent="0.25">
      <c r="B35" s="79"/>
      <c r="C35" s="75"/>
      <c r="D35" s="75"/>
      <c r="E35" s="75"/>
      <c r="F35" s="75"/>
      <c r="G35" s="75"/>
      <c r="H35" s="75"/>
      <c r="I35" s="75"/>
      <c r="J35" s="75"/>
      <c r="K35" s="75"/>
      <c r="L35" s="80"/>
    </row>
    <row r="36" spans="2:12" ht="18.75" customHeight="1" x14ac:dyDescent="0.25">
      <c r="B36" s="79"/>
      <c r="C36" s="75"/>
      <c r="D36" s="75"/>
      <c r="E36" s="75"/>
      <c r="F36" s="75"/>
      <c r="G36" s="75"/>
      <c r="H36" s="75"/>
      <c r="I36" s="75"/>
      <c r="J36" s="75"/>
      <c r="K36" s="75"/>
      <c r="L36" s="80"/>
    </row>
    <row r="37" spans="2:12" ht="18.75" customHeight="1" x14ac:dyDescent="0.25">
      <c r="B37" s="81"/>
      <c r="C37" s="82"/>
      <c r="D37" s="82"/>
      <c r="E37" s="82"/>
      <c r="F37" s="82"/>
      <c r="G37" s="82"/>
      <c r="H37" s="82"/>
      <c r="I37" s="82"/>
      <c r="J37" s="82"/>
      <c r="K37" s="82"/>
      <c r="L37" s="83"/>
    </row>
    <row r="38" spans="2:12" ht="15" customHeight="1" x14ac:dyDescent="0.25"/>
    <row r="39" spans="2:12" ht="15" hidden="1" customHeight="1" x14ac:dyDescent="0.25"/>
    <row r="40" spans="2:12" ht="15" hidden="1" customHeight="1" x14ac:dyDescent="0.25"/>
    <row r="41" spans="2:12" ht="15" hidden="1" customHeight="1" x14ac:dyDescent="0.25"/>
    <row r="42" spans="2:12" ht="15" hidden="1" customHeight="1" x14ac:dyDescent="0.25"/>
    <row r="43" spans="2:12" ht="15" hidden="1" customHeight="1" x14ac:dyDescent="0.25"/>
    <row r="44" spans="2:12" ht="15" hidden="1" customHeight="1" x14ac:dyDescent="0.25"/>
    <row r="45" spans="2:12" ht="15" hidden="1" customHeight="1" x14ac:dyDescent="0.25"/>
    <row r="46" spans="2:12" ht="15" hidden="1" customHeight="1" x14ac:dyDescent="0.25"/>
    <row r="47" spans="2:12" ht="15" hidden="1" customHeight="1" x14ac:dyDescent="0.25"/>
    <row r="48" spans="2:12" ht="15" hidden="1" customHeight="1" x14ac:dyDescent="0.25"/>
    <row r="49" ht="15" hidden="1" customHeight="1" x14ac:dyDescent="0.25"/>
    <row r="50" ht="15" hidden="1" customHeight="1" x14ac:dyDescent="0.25"/>
    <row r="51" ht="15" hidden="1" customHeight="1" x14ac:dyDescent="0.25"/>
    <row r="52" ht="15" hidden="1" customHeight="1" x14ac:dyDescent="0.25"/>
    <row r="53" ht="15" hidden="1" customHeight="1" x14ac:dyDescent="0.25"/>
    <row r="54" ht="15" hidden="1" customHeight="1" x14ac:dyDescent="0.25"/>
    <row r="55" ht="15" hidden="1" customHeight="1" x14ac:dyDescent="0.25"/>
    <row r="56" ht="15" hidden="1" customHeight="1" x14ac:dyDescent="0.25"/>
    <row r="57" ht="15" hidden="1" customHeight="1" x14ac:dyDescent="0.25"/>
    <row r="58" ht="15" hidden="1" customHeight="1" x14ac:dyDescent="0.25"/>
    <row r="59" ht="15" hidden="1" customHeight="1" x14ac:dyDescent="0.25"/>
    <row r="60" ht="15" hidden="1" customHeight="1" x14ac:dyDescent="0.25"/>
    <row r="61" ht="15" hidden="1" customHeight="1" x14ac:dyDescent="0.25"/>
    <row r="62" ht="15" hidden="1" customHeight="1" x14ac:dyDescent="0.25"/>
    <row r="63" ht="15" hidden="1" customHeight="1" x14ac:dyDescent="0.25"/>
    <row r="64" ht="15" hidden="1" customHeight="1" x14ac:dyDescent="0.25"/>
    <row r="65" ht="15" hidden="1" customHeight="1" x14ac:dyDescent="0.25"/>
    <row r="66" ht="15" hidden="1" customHeight="1" x14ac:dyDescent="0.25"/>
    <row r="67" ht="15" hidden="1" customHeight="1" x14ac:dyDescent="0.25"/>
    <row r="68" ht="15" hidden="1" customHeight="1" x14ac:dyDescent="0.25"/>
    <row r="69" ht="15" hidden="1" customHeight="1" x14ac:dyDescent="0.25"/>
    <row r="70" ht="15" hidden="1" customHeight="1" x14ac:dyDescent="0.25"/>
    <row r="71" ht="15" hidden="1" customHeight="1" x14ac:dyDescent="0.25"/>
    <row r="72" ht="15" hidden="1" customHeight="1" x14ac:dyDescent="0.25"/>
    <row r="73" ht="15" hidden="1" customHeight="1" x14ac:dyDescent="0.25"/>
    <row r="74" ht="15" hidden="1" customHeight="1" x14ac:dyDescent="0.25"/>
    <row r="75" ht="15" hidden="1" customHeight="1" x14ac:dyDescent="0.25"/>
    <row r="76" ht="15" hidden="1" customHeight="1" x14ac:dyDescent="0.25"/>
    <row r="77" ht="15" hidden="1" customHeight="1" x14ac:dyDescent="0.25"/>
    <row r="78" ht="15" hidden="1" customHeight="1" x14ac:dyDescent="0.25"/>
    <row r="79" ht="15" hidden="1" customHeight="1" x14ac:dyDescent="0.25"/>
    <row r="80" ht="15" hidden="1" customHeight="1" x14ac:dyDescent="0.25"/>
    <row r="81" ht="15" hidden="1" customHeight="1" x14ac:dyDescent="0.25"/>
    <row r="82" ht="15" hidden="1" customHeight="1" x14ac:dyDescent="0.25"/>
    <row r="83" ht="15" hidden="1" customHeight="1" x14ac:dyDescent="0.25"/>
    <row r="84" ht="15" hidden="1" customHeight="1" x14ac:dyDescent="0.25"/>
    <row r="85" ht="15" hidden="1" customHeight="1" x14ac:dyDescent="0.25"/>
    <row r="86" ht="15" hidden="1" customHeight="1" x14ac:dyDescent="0.25"/>
    <row r="87" ht="15" hidden="1" customHeight="1" x14ac:dyDescent="0.25"/>
    <row r="88" ht="15" hidden="1" customHeight="1" x14ac:dyDescent="0.25"/>
    <row r="89" ht="15" hidden="1" customHeight="1" x14ac:dyDescent="0.25"/>
    <row r="90" ht="15" hidden="1" customHeight="1" x14ac:dyDescent="0.25"/>
    <row r="91" ht="15" hidden="1" customHeight="1" x14ac:dyDescent="0.25"/>
    <row r="92" ht="15" hidden="1" customHeight="1" x14ac:dyDescent="0.25"/>
    <row r="93" ht="15" hidden="1" customHeight="1" x14ac:dyDescent="0.25"/>
    <row r="94" ht="15" hidden="1" customHeight="1" x14ac:dyDescent="0.25"/>
    <row r="95" ht="15" hidden="1" customHeight="1" x14ac:dyDescent="0.25"/>
    <row r="96" ht="15" hidden="1" customHeight="1" x14ac:dyDescent="0.25"/>
    <row r="97" ht="15" hidden="1" customHeight="1" x14ac:dyDescent="0.25"/>
    <row r="98" ht="15" hidden="1" customHeight="1" x14ac:dyDescent="0.25"/>
    <row r="99" ht="15" hidden="1" customHeight="1" x14ac:dyDescent="0.25"/>
    <row r="100" ht="15" hidden="1" customHeight="1" x14ac:dyDescent="0.25"/>
    <row r="101" ht="15" hidden="1" customHeight="1" x14ac:dyDescent="0.25"/>
    <row r="102" ht="15" hidden="1" customHeight="1" x14ac:dyDescent="0.25"/>
    <row r="103" ht="15" hidden="1" customHeight="1" x14ac:dyDescent="0.25"/>
    <row r="104" ht="15" hidden="1" customHeight="1" x14ac:dyDescent="0.25"/>
    <row r="105" ht="15" hidden="1" customHeight="1" x14ac:dyDescent="0.25"/>
    <row r="106" ht="15" hidden="1" customHeight="1" x14ac:dyDescent="0.25"/>
    <row r="107" ht="15" hidden="1" customHeight="1" x14ac:dyDescent="0.25"/>
    <row r="108" ht="15" hidden="1" customHeight="1" x14ac:dyDescent="0.25"/>
    <row r="109" ht="15" hidden="1" customHeight="1" x14ac:dyDescent="0.25"/>
    <row r="110" ht="15" hidden="1" customHeight="1" x14ac:dyDescent="0.25"/>
    <row r="111" ht="15" hidden="1" customHeight="1" x14ac:dyDescent="0.25"/>
    <row r="112" ht="15" hidden="1" customHeight="1" x14ac:dyDescent="0.25"/>
    <row r="113" ht="15" hidden="1" customHeight="1" x14ac:dyDescent="0.25"/>
    <row r="114" ht="15" hidden="1" customHeight="1" x14ac:dyDescent="0.25"/>
    <row r="115" ht="15" hidden="1" customHeight="1" x14ac:dyDescent="0.25"/>
    <row r="116" ht="15" hidden="1" customHeight="1" x14ac:dyDescent="0.25"/>
    <row r="117" ht="15" hidden="1" customHeight="1" x14ac:dyDescent="0.25"/>
    <row r="118" ht="15" hidden="1" customHeight="1" x14ac:dyDescent="0.25"/>
    <row r="119" ht="15" hidden="1" customHeight="1" x14ac:dyDescent="0.25"/>
    <row r="120" ht="15" hidden="1" customHeight="1" x14ac:dyDescent="0.25"/>
    <row r="121" ht="15" hidden="1" customHeight="1" x14ac:dyDescent="0.25"/>
    <row r="122" ht="15" hidden="1" customHeight="1" x14ac:dyDescent="0.25"/>
    <row r="123" ht="15" hidden="1" customHeight="1" x14ac:dyDescent="0.25"/>
    <row r="124" ht="15" hidden="1" customHeight="1" x14ac:dyDescent="0.25"/>
    <row r="125" ht="15" hidden="1" customHeight="1" x14ac:dyDescent="0.25"/>
    <row r="126" ht="15" hidden="1" customHeight="1" x14ac:dyDescent="0.25"/>
    <row r="127" ht="15" hidden="1" customHeight="1" x14ac:dyDescent="0.25"/>
    <row r="128" ht="15" hidden="1" customHeight="1" x14ac:dyDescent="0.25"/>
    <row r="129" ht="15" hidden="1" customHeight="1" x14ac:dyDescent="0.25"/>
    <row r="130" ht="15" hidden="1" customHeight="1" x14ac:dyDescent="0.25"/>
    <row r="131" ht="15" hidden="1" customHeight="1" x14ac:dyDescent="0.25"/>
    <row r="132" ht="15" hidden="1" customHeight="1" x14ac:dyDescent="0.25"/>
    <row r="133" ht="15" hidden="1" customHeight="1" x14ac:dyDescent="0.25"/>
    <row r="134" ht="15" hidden="1" customHeight="1" x14ac:dyDescent="0.25"/>
    <row r="135" ht="15" hidden="1" customHeight="1" x14ac:dyDescent="0.25"/>
    <row r="136" ht="15" hidden="1" customHeight="1" x14ac:dyDescent="0.25"/>
    <row r="137" ht="15" hidden="1" customHeight="1" x14ac:dyDescent="0.25"/>
    <row r="138" ht="15" hidden="1" customHeight="1" x14ac:dyDescent="0.25"/>
    <row r="139" ht="15" hidden="1" customHeight="1" x14ac:dyDescent="0.25"/>
    <row r="140" ht="15" hidden="1" customHeight="1" x14ac:dyDescent="0.25"/>
    <row r="141" ht="15" hidden="1" customHeight="1" x14ac:dyDescent="0.25"/>
    <row r="142" ht="15" hidden="1" customHeight="1" x14ac:dyDescent="0.25"/>
    <row r="143" ht="15" hidden="1" customHeight="1" x14ac:dyDescent="0.25"/>
    <row r="144" ht="15" hidden="1" customHeight="1" x14ac:dyDescent="0.25"/>
    <row r="145" ht="15" hidden="1" customHeight="1" x14ac:dyDescent="0.25"/>
    <row r="146" ht="15" hidden="1" customHeight="1" x14ac:dyDescent="0.25"/>
    <row r="147" ht="15" hidden="1" customHeight="1" x14ac:dyDescent="0.25"/>
    <row r="148" ht="15" hidden="1" customHeight="1" x14ac:dyDescent="0.25"/>
    <row r="149" ht="15" hidden="1" customHeight="1" x14ac:dyDescent="0.25"/>
    <row r="150" ht="15" hidden="1" customHeight="1" x14ac:dyDescent="0.25"/>
    <row r="151" ht="15" hidden="1" customHeight="1" x14ac:dyDescent="0.25"/>
    <row r="152" ht="15" hidden="1" customHeight="1" x14ac:dyDescent="0.25"/>
    <row r="153" ht="15" hidden="1" customHeight="1" x14ac:dyDescent="0.25"/>
    <row r="154" ht="15" hidden="1" customHeight="1" x14ac:dyDescent="0.25"/>
    <row r="155" ht="15" hidden="1" customHeight="1" x14ac:dyDescent="0.25"/>
    <row r="156" ht="15" hidden="1" customHeight="1" x14ac:dyDescent="0.25"/>
    <row r="157" ht="15" hidden="1" customHeight="1" x14ac:dyDescent="0.25"/>
    <row r="158" ht="15" hidden="1" customHeight="1" x14ac:dyDescent="0.25"/>
    <row r="159" ht="15" hidden="1" customHeight="1" x14ac:dyDescent="0.25"/>
    <row r="160" ht="15" hidden="1" customHeight="1" x14ac:dyDescent="0.25"/>
    <row r="161" ht="15" hidden="1" customHeight="1" x14ac:dyDescent="0.25"/>
    <row r="162" ht="15" hidden="1" customHeight="1" x14ac:dyDescent="0.25"/>
    <row r="163" ht="15" hidden="1" customHeight="1" x14ac:dyDescent="0.25"/>
    <row r="164" ht="15" hidden="1" customHeight="1" x14ac:dyDescent="0.25"/>
    <row r="165" ht="15" hidden="1" customHeight="1" x14ac:dyDescent="0.25"/>
    <row r="166" ht="15" hidden="1" customHeight="1" x14ac:dyDescent="0.25"/>
    <row r="167" ht="15" hidden="1" customHeight="1" x14ac:dyDescent="0.25"/>
    <row r="168" ht="15" hidden="1" customHeight="1" x14ac:dyDescent="0.25"/>
    <row r="169" ht="15" hidden="1" customHeight="1" x14ac:dyDescent="0.25"/>
    <row r="170" ht="15" hidden="1" customHeight="1" x14ac:dyDescent="0.25"/>
    <row r="171" ht="15" hidden="1" customHeight="1" x14ac:dyDescent="0.25"/>
    <row r="172" ht="15" hidden="1" customHeight="1" x14ac:dyDescent="0.25"/>
    <row r="173" ht="15" hidden="1" customHeight="1" x14ac:dyDescent="0.25"/>
    <row r="174" ht="15" hidden="1" customHeight="1" x14ac:dyDescent="0.25"/>
    <row r="175" ht="15" hidden="1" customHeight="1" x14ac:dyDescent="0.25"/>
    <row r="176" ht="15" hidden="1" customHeight="1" x14ac:dyDescent="0.25"/>
    <row r="177" ht="15" hidden="1" customHeight="1" x14ac:dyDescent="0.25"/>
    <row r="178" ht="15" hidden="1" customHeight="1" x14ac:dyDescent="0.25"/>
    <row r="179" ht="15" hidden="1" customHeight="1" x14ac:dyDescent="0.25"/>
    <row r="180" ht="15" hidden="1" customHeight="1" x14ac:dyDescent="0.25"/>
    <row r="181" ht="15" hidden="1" customHeight="1" x14ac:dyDescent="0.25"/>
    <row r="182" ht="15" hidden="1" customHeight="1" x14ac:dyDescent="0.25"/>
    <row r="183" ht="15" hidden="1" customHeight="1" x14ac:dyDescent="0.25"/>
    <row r="184" ht="15" hidden="1" customHeight="1" x14ac:dyDescent="0.25"/>
    <row r="185" ht="15" hidden="1" customHeight="1" x14ac:dyDescent="0.25"/>
    <row r="186" ht="15" hidden="1" customHeight="1" x14ac:dyDescent="0.25"/>
    <row r="187" ht="15" hidden="1" customHeight="1" x14ac:dyDescent="0.25"/>
    <row r="188" ht="15" hidden="1" customHeight="1" x14ac:dyDescent="0.25"/>
    <row r="189" ht="15" hidden="1" customHeight="1" x14ac:dyDescent="0.25"/>
    <row r="190" ht="15" hidden="1" customHeight="1" x14ac:dyDescent="0.25"/>
    <row r="191" ht="15" hidden="1" customHeight="1" x14ac:dyDescent="0.25"/>
    <row r="192" ht="15" hidden="1" customHeight="1" x14ac:dyDescent="0.25"/>
    <row r="193" ht="15" hidden="1" customHeight="1" x14ac:dyDescent="0.25"/>
    <row r="194" ht="15" hidden="1" customHeight="1" x14ac:dyDescent="0.25"/>
    <row r="195" ht="15" hidden="1" customHeight="1" x14ac:dyDescent="0.25"/>
    <row r="196" ht="15" hidden="1" customHeight="1" x14ac:dyDescent="0.25"/>
    <row r="197" ht="15" hidden="1" customHeight="1" x14ac:dyDescent="0.25"/>
    <row r="198" ht="15" hidden="1" customHeight="1" x14ac:dyDescent="0.25"/>
    <row r="199" ht="15" hidden="1" customHeight="1" x14ac:dyDescent="0.25"/>
    <row r="200" ht="15" hidden="1" customHeight="1" x14ac:dyDescent="0.25"/>
    <row r="201" ht="15" hidden="1" customHeight="1" x14ac:dyDescent="0.25"/>
    <row r="202" ht="15" hidden="1" customHeight="1" x14ac:dyDescent="0.25"/>
    <row r="203" ht="15" hidden="1" customHeight="1" x14ac:dyDescent="0.25"/>
    <row r="204" ht="15" hidden="1" customHeight="1" x14ac:dyDescent="0.25"/>
    <row r="205" ht="15" hidden="1" customHeight="1" x14ac:dyDescent="0.25"/>
    <row r="206" ht="15" hidden="1" customHeight="1" x14ac:dyDescent="0.25"/>
    <row r="207" ht="15" hidden="1" customHeight="1" x14ac:dyDescent="0.25"/>
    <row r="208" ht="15" hidden="1" customHeight="1" x14ac:dyDescent="0.25"/>
    <row r="209" ht="15" hidden="1" customHeight="1" x14ac:dyDescent="0.25"/>
    <row r="210" ht="15" hidden="1" customHeight="1" x14ac:dyDescent="0.25"/>
    <row r="211" ht="15" hidden="1" customHeight="1" x14ac:dyDescent="0.25"/>
    <row r="212" ht="15" hidden="1" customHeight="1" x14ac:dyDescent="0.25"/>
    <row r="213" ht="15" hidden="1" customHeight="1" x14ac:dyDescent="0.25"/>
    <row r="214" ht="15" hidden="1" customHeight="1" x14ac:dyDescent="0.25"/>
    <row r="215" ht="15" hidden="1" customHeight="1" x14ac:dyDescent="0.25"/>
    <row r="216" ht="15" hidden="1" customHeight="1" x14ac:dyDescent="0.25"/>
    <row r="217" ht="15" hidden="1" customHeight="1" x14ac:dyDescent="0.25"/>
    <row r="218" ht="15" hidden="1" customHeight="1" x14ac:dyDescent="0.25"/>
    <row r="219" ht="15" hidden="1" customHeight="1" x14ac:dyDescent="0.25"/>
    <row r="220" ht="15" hidden="1" customHeight="1" x14ac:dyDescent="0.25"/>
    <row r="221" ht="15" hidden="1" customHeight="1" x14ac:dyDescent="0.25"/>
    <row r="222" ht="15" hidden="1" customHeight="1" x14ac:dyDescent="0.25"/>
    <row r="223" ht="15" hidden="1" customHeight="1" x14ac:dyDescent="0.25"/>
    <row r="224" ht="15" hidden="1" customHeight="1" x14ac:dyDescent="0.25"/>
    <row r="225" ht="15" hidden="1" customHeight="1" x14ac:dyDescent="0.25"/>
    <row r="226" ht="15" hidden="1" customHeight="1" x14ac:dyDescent="0.25"/>
    <row r="227" ht="15" hidden="1" customHeight="1" x14ac:dyDescent="0.25"/>
    <row r="228" ht="15" hidden="1" customHeight="1" x14ac:dyDescent="0.25"/>
    <row r="229" ht="15" hidden="1" customHeight="1" x14ac:dyDescent="0.25"/>
    <row r="230" ht="15" hidden="1" customHeight="1" x14ac:dyDescent="0.25"/>
    <row r="231" ht="15" hidden="1" customHeight="1" x14ac:dyDescent="0.25"/>
    <row r="232" ht="15" hidden="1" customHeight="1" x14ac:dyDescent="0.25"/>
    <row r="233" ht="15" hidden="1" customHeight="1" x14ac:dyDescent="0.25"/>
    <row r="234" ht="15" hidden="1" customHeight="1" x14ac:dyDescent="0.25"/>
    <row r="235" ht="15" hidden="1" customHeight="1" x14ac:dyDescent="0.25"/>
    <row r="236" ht="15" hidden="1" customHeight="1" x14ac:dyDescent="0.25"/>
    <row r="237" ht="15" hidden="1" customHeight="1" x14ac:dyDescent="0.25"/>
    <row r="238" ht="15" hidden="1" customHeight="1" x14ac:dyDescent="0.25"/>
    <row r="239" ht="15" hidden="1" customHeight="1" x14ac:dyDescent="0.25"/>
    <row r="240" ht="15" hidden="1" customHeight="1" x14ac:dyDescent="0.25"/>
    <row r="241" ht="15" hidden="1" customHeight="1" x14ac:dyDescent="0.25"/>
    <row r="242" ht="15" hidden="1" customHeight="1" x14ac:dyDescent="0.25"/>
    <row r="243" ht="15" hidden="1" customHeight="1" x14ac:dyDescent="0.25"/>
    <row r="244" ht="15" hidden="1" customHeight="1" x14ac:dyDescent="0.25"/>
    <row r="245" ht="15" hidden="1" customHeight="1" x14ac:dyDescent="0.25"/>
    <row r="246" ht="15" hidden="1" customHeight="1" x14ac:dyDescent="0.25"/>
    <row r="247" ht="15" hidden="1" customHeight="1" x14ac:dyDescent="0.25"/>
    <row r="248" ht="15" hidden="1" customHeight="1" x14ac:dyDescent="0.25"/>
    <row r="249" ht="15" hidden="1" customHeight="1" x14ac:dyDescent="0.25"/>
    <row r="250" ht="15" hidden="1" customHeight="1" x14ac:dyDescent="0.25"/>
    <row r="251" ht="15" hidden="1" customHeight="1" x14ac:dyDescent="0.25"/>
    <row r="252" ht="15" hidden="1" customHeight="1" x14ac:dyDescent="0.25"/>
    <row r="253" ht="15" hidden="1" customHeight="1" x14ac:dyDescent="0.25"/>
    <row r="254" ht="15" hidden="1" customHeight="1" x14ac:dyDescent="0.25"/>
    <row r="255" ht="15" hidden="1" customHeight="1" x14ac:dyDescent="0.25"/>
    <row r="256" ht="15" hidden="1" customHeight="1" x14ac:dyDescent="0.25"/>
    <row r="257" ht="15" hidden="1" customHeight="1" x14ac:dyDescent="0.25"/>
    <row r="258" ht="15" hidden="1" customHeight="1" x14ac:dyDescent="0.25"/>
    <row r="259" ht="15" hidden="1" customHeight="1" x14ac:dyDescent="0.25"/>
    <row r="260" ht="15" hidden="1" customHeight="1" x14ac:dyDescent="0.25"/>
    <row r="261" ht="15" hidden="1" customHeight="1" x14ac:dyDescent="0.25"/>
    <row r="262" ht="15" hidden="1" customHeight="1" x14ac:dyDescent="0.25"/>
    <row r="263" ht="15" hidden="1" customHeight="1" x14ac:dyDescent="0.25"/>
    <row r="264" ht="15" hidden="1" customHeight="1" x14ac:dyDescent="0.25"/>
    <row r="265" ht="15" hidden="1" customHeight="1" x14ac:dyDescent="0.25"/>
    <row r="266" ht="15" hidden="1" customHeight="1" x14ac:dyDescent="0.25"/>
    <row r="267" ht="15" hidden="1" customHeight="1" x14ac:dyDescent="0.25"/>
    <row r="268" ht="15" hidden="1" customHeight="1" x14ac:dyDescent="0.25"/>
    <row r="269" ht="15" hidden="1" customHeight="1" x14ac:dyDescent="0.25"/>
    <row r="270" ht="15" hidden="1" customHeight="1" x14ac:dyDescent="0.25"/>
    <row r="271" ht="15" hidden="1" customHeight="1" x14ac:dyDescent="0.25"/>
    <row r="272" ht="15" hidden="1" customHeight="1" x14ac:dyDescent="0.25"/>
    <row r="273" ht="15" hidden="1" customHeight="1" x14ac:dyDescent="0.25"/>
    <row r="274" ht="15" hidden="1" customHeight="1" x14ac:dyDescent="0.25"/>
    <row r="275" ht="15" hidden="1" customHeight="1" x14ac:dyDescent="0.25"/>
    <row r="276" ht="15" hidden="1" customHeight="1" x14ac:dyDescent="0.25"/>
    <row r="277" ht="15" hidden="1" customHeight="1" x14ac:dyDescent="0.25"/>
    <row r="278" ht="15" hidden="1" customHeight="1" x14ac:dyDescent="0.25"/>
    <row r="279" ht="15" hidden="1" customHeight="1" x14ac:dyDescent="0.25"/>
    <row r="280" ht="15" hidden="1" customHeight="1" x14ac:dyDescent="0.25"/>
    <row r="281" ht="15" hidden="1" customHeight="1" x14ac:dyDescent="0.25"/>
    <row r="282" ht="15" hidden="1" customHeight="1" x14ac:dyDescent="0.25"/>
    <row r="283" ht="15" hidden="1" customHeight="1" x14ac:dyDescent="0.25"/>
    <row r="284" ht="15" hidden="1" customHeight="1" x14ac:dyDescent="0.25"/>
    <row r="285" ht="15" hidden="1" customHeight="1" x14ac:dyDescent="0.25"/>
    <row r="286" ht="15" hidden="1" customHeight="1" x14ac:dyDescent="0.25"/>
    <row r="287" ht="15" hidden="1" customHeight="1" x14ac:dyDescent="0.25"/>
    <row r="288" ht="15" hidden="1" customHeight="1" x14ac:dyDescent="0.25"/>
    <row r="289" ht="15" hidden="1" customHeight="1" x14ac:dyDescent="0.25"/>
    <row r="290" ht="15" hidden="1" customHeight="1" x14ac:dyDescent="0.25"/>
    <row r="291" ht="15" hidden="1" customHeight="1" x14ac:dyDescent="0.25"/>
    <row r="292" ht="15" hidden="1" customHeight="1" x14ac:dyDescent="0.25"/>
    <row r="293" ht="15" hidden="1" customHeight="1" x14ac:dyDescent="0.25"/>
    <row r="294" ht="15" hidden="1" customHeight="1" x14ac:dyDescent="0.25"/>
    <row r="295" ht="15" hidden="1" customHeight="1" x14ac:dyDescent="0.25"/>
    <row r="296" ht="15" hidden="1" customHeight="1" x14ac:dyDescent="0.25"/>
    <row r="297" ht="15" hidden="1" customHeight="1" x14ac:dyDescent="0.25"/>
    <row r="298" ht="15" hidden="1" customHeight="1" x14ac:dyDescent="0.25"/>
    <row r="299" ht="15" hidden="1" customHeight="1" x14ac:dyDescent="0.25"/>
    <row r="300" ht="15" hidden="1" customHeight="1" x14ac:dyDescent="0.25"/>
    <row r="301" ht="15" hidden="1" customHeight="1" x14ac:dyDescent="0.25"/>
    <row r="302" ht="15" hidden="1" customHeight="1" x14ac:dyDescent="0.25"/>
    <row r="303" ht="15" hidden="1" customHeight="1" x14ac:dyDescent="0.25"/>
    <row r="304" ht="15" hidden="1" customHeight="1" x14ac:dyDescent="0.25"/>
    <row r="305" ht="15" hidden="1" customHeight="1" x14ac:dyDescent="0.25"/>
    <row r="306" ht="15" hidden="1" customHeight="1" x14ac:dyDescent="0.25"/>
    <row r="307" ht="15" hidden="1" customHeight="1" x14ac:dyDescent="0.25"/>
    <row r="308" ht="15" hidden="1" customHeight="1" x14ac:dyDescent="0.25"/>
  </sheetData>
  <mergeCells count="3">
    <mergeCell ref="B1:L3"/>
    <mergeCell ref="B4:L4"/>
    <mergeCell ref="B5:L5"/>
  </mergeCells>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2"/>
  <dimension ref="A1:J51"/>
  <sheetViews>
    <sheetView showGridLines="0" zoomScaleNormal="100" workbookViewId="0">
      <pane ySplit="6" topLeftCell="A25" activePane="bottomLeft" state="frozen"/>
      <selection activeCell="I25" sqref="I25"/>
      <selection pane="bottomLeft"/>
    </sheetView>
  </sheetViews>
  <sheetFormatPr baseColWidth="10" defaultColWidth="0" defaultRowHeight="15" customHeight="1" zeroHeight="1" x14ac:dyDescent="0.25"/>
  <cols>
    <col min="1" max="1" width="3.5703125" customWidth="1"/>
    <col min="2" max="4" width="24.28515625" customWidth="1"/>
    <col min="5" max="5" width="16.140625" bestFit="1" customWidth="1"/>
    <col min="6" max="8" width="15" customWidth="1"/>
    <col min="9" max="9" width="5" customWidth="1"/>
    <col min="10" max="10" width="0" hidden="1" customWidth="1"/>
    <col min="11" max="16384" width="9.140625" hidden="1"/>
  </cols>
  <sheetData>
    <row r="1" spans="2:10" x14ac:dyDescent="0.25">
      <c r="B1" s="1958"/>
      <c r="C1" s="1959"/>
      <c r="D1" s="1959"/>
      <c r="E1" s="1959"/>
      <c r="F1" s="1959"/>
      <c r="G1" s="1959"/>
      <c r="H1" s="1960"/>
    </row>
    <row r="2" spans="2:10" x14ac:dyDescent="0.25">
      <c r="B2" s="1961"/>
      <c r="C2" s="1962"/>
      <c r="D2" s="1962"/>
      <c r="E2" s="1962"/>
      <c r="F2" s="1962"/>
      <c r="G2" s="1962"/>
      <c r="H2" s="1963"/>
    </row>
    <row r="3" spans="2:10" ht="16.5" thickBot="1" x14ac:dyDescent="0.3">
      <c r="B3" s="1964"/>
      <c r="C3" s="1965"/>
      <c r="D3" s="1965"/>
      <c r="E3" s="1965"/>
      <c r="F3" s="1965"/>
      <c r="G3" s="1965"/>
      <c r="H3" s="1966"/>
      <c r="I3" s="1"/>
      <c r="J3" s="1"/>
    </row>
    <row r="4" spans="2:10" ht="21.75" thickBot="1" x14ac:dyDescent="0.4">
      <c r="B4" s="1849" t="s">
        <v>3160</v>
      </c>
      <c r="C4" s="1850"/>
      <c r="D4" s="1850"/>
      <c r="E4" s="1850"/>
      <c r="F4" s="1850"/>
      <c r="G4" s="1850"/>
      <c r="H4" s="1851"/>
      <c r="I4" s="1"/>
      <c r="J4" s="1"/>
    </row>
    <row r="5" spans="2:10" s="2" customFormat="1" ht="15.75" x14ac:dyDescent="0.25">
      <c r="B5" s="1852"/>
      <c r="C5" s="1852"/>
      <c r="D5" s="1852"/>
      <c r="E5" s="1852"/>
      <c r="F5" s="1852"/>
      <c r="G5" s="1852"/>
      <c r="H5" s="1852"/>
      <c r="I5" s="5"/>
      <c r="J5" s="5"/>
    </row>
    <row r="6" spans="2:10" s="2" customFormat="1" ht="18.75" customHeight="1" x14ac:dyDescent="0.25">
      <c r="B6" s="2005" t="s">
        <v>187</v>
      </c>
      <c r="C6" s="2005"/>
      <c r="D6" s="2005"/>
      <c r="E6" s="91" t="s">
        <v>188</v>
      </c>
      <c r="F6" s="91" t="s">
        <v>189</v>
      </c>
      <c r="G6" s="91" t="s">
        <v>190</v>
      </c>
      <c r="H6" s="91" t="s">
        <v>191</v>
      </c>
      <c r="I6" s="5"/>
      <c r="J6" s="5"/>
    </row>
    <row r="7" spans="2:10" s="2" customFormat="1" ht="18.75" customHeight="1" x14ac:dyDescent="0.3">
      <c r="B7" s="92" t="s">
        <v>192</v>
      </c>
      <c r="C7" s="93"/>
      <c r="D7" s="93"/>
      <c r="E7" s="93"/>
      <c r="F7" s="93"/>
      <c r="G7" s="93"/>
      <c r="H7" s="94"/>
    </row>
    <row r="8" spans="2:10" ht="18.75" customHeight="1" x14ac:dyDescent="0.25">
      <c r="B8" s="2006" t="s">
        <v>193</v>
      </c>
      <c r="C8" s="2007"/>
      <c r="D8" s="2008"/>
      <c r="E8" s="263" t="s">
        <v>134</v>
      </c>
      <c r="F8" s="263">
        <v>154</v>
      </c>
      <c r="G8" s="263">
        <v>50</v>
      </c>
      <c r="H8" s="263" t="s">
        <v>194</v>
      </c>
    </row>
    <row r="9" spans="2:10" ht="18.75" customHeight="1" x14ac:dyDescent="0.25">
      <c r="B9" s="2006" t="s">
        <v>193</v>
      </c>
      <c r="C9" s="2007"/>
      <c r="D9" s="2008"/>
      <c r="E9" s="263" t="s">
        <v>134</v>
      </c>
      <c r="F9" s="263">
        <v>154</v>
      </c>
      <c r="G9" s="263">
        <v>50</v>
      </c>
      <c r="H9" s="263" t="s">
        <v>195</v>
      </c>
    </row>
    <row r="10" spans="2:10" ht="18.75" customHeight="1" x14ac:dyDescent="0.25">
      <c r="B10" s="2006" t="s">
        <v>196</v>
      </c>
      <c r="C10" s="2007"/>
      <c r="D10" s="2008"/>
      <c r="E10" s="263" t="s">
        <v>134</v>
      </c>
      <c r="F10" s="263">
        <v>159</v>
      </c>
      <c r="G10" s="263">
        <v>50</v>
      </c>
      <c r="H10" s="263" t="s">
        <v>194</v>
      </c>
    </row>
    <row r="11" spans="2:10" ht="18.75" customHeight="1" x14ac:dyDescent="0.25">
      <c r="B11" s="2006" t="s">
        <v>196</v>
      </c>
      <c r="C11" s="2007"/>
      <c r="D11" s="2008"/>
      <c r="E11" s="263" t="s">
        <v>134</v>
      </c>
      <c r="F11" s="263">
        <v>159</v>
      </c>
      <c r="G11" s="263">
        <v>50</v>
      </c>
      <c r="H11" s="263" t="s">
        <v>195</v>
      </c>
    </row>
    <row r="12" spans="2:10" ht="18.75" customHeight="1" x14ac:dyDescent="0.25">
      <c r="B12" s="2006" t="s">
        <v>197</v>
      </c>
      <c r="C12" s="2007"/>
      <c r="D12" s="2008"/>
      <c r="E12" s="263" t="s">
        <v>134</v>
      </c>
      <c r="F12" s="263">
        <v>151</v>
      </c>
      <c r="G12" s="263">
        <v>50</v>
      </c>
      <c r="H12" s="263" t="s">
        <v>198</v>
      </c>
    </row>
    <row r="13" spans="2:10" ht="18.75" customHeight="1" x14ac:dyDescent="0.25">
      <c r="B13" s="2006" t="s">
        <v>199</v>
      </c>
      <c r="C13" s="2007"/>
      <c r="D13" s="2008"/>
      <c r="E13" s="263" t="s">
        <v>135</v>
      </c>
      <c r="F13" s="263">
        <v>69</v>
      </c>
      <c r="G13" s="263">
        <v>50</v>
      </c>
      <c r="H13" s="263" t="s">
        <v>195</v>
      </c>
    </row>
    <row r="14" spans="2:10" ht="18.75" customHeight="1" x14ac:dyDescent="0.25">
      <c r="B14" s="2000" t="s">
        <v>200</v>
      </c>
      <c r="C14" s="2001"/>
      <c r="D14" s="2001"/>
      <c r="E14" s="97"/>
      <c r="F14" s="97"/>
      <c r="G14" s="97"/>
      <c r="H14" s="98"/>
    </row>
    <row r="15" spans="2:10" ht="18.75" customHeight="1" x14ac:dyDescent="0.25">
      <c r="B15" s="1999" t="s">
        <v>201</v>
      </c>
      <c r="C15" s="1999"/>
      <c r="D15" s="1999"/>
      <c r="E15" s="263" t="s">
        <v>134</v>
      </c>
      <c r="F15" s="263">
        <v>169</v>
      </c>
      <c r="G15" s="263">
        <v>45</v>
      </c>
      <c r="H15" s="263" t="s">
        <v>198</v>
      </c>
    </row>
    <row r="16" spans="2:10" ht="18.75" customHeight="1" x14ac:dyDescent="0.25">
      <c r="B16" s="1999" t="s">
        <v>202</v>
      </c>
      <c r="C16" s="1999"/>
      <c r="D16" s="1999"/>
      <c r="E16" s="263" t="s">
        <v>134</v>
      </c>
      <c r="F16" s="263">
        <v>163</v>
      </c>
      <c r="G16" s="263">
        <v>45</v>
      </c>
      <c r="H16" s="263" t="s">
        <v>198</v>
      </c>
    </row>
    <row r="17" spans="2:8" ht="18.75" customHeight="1" x14ac:dyDescent="0.25">
      <c r="B17" s="1999" t="s">
        <v>203</v>
      </c>
      <c r="C17" s="1999"/>
      <c r="D17" s="1999"/>
      <c r="E17" s="263" t="s">
        <v>134</v>
      </c>
      <c r="F17" s="263">
        <v>163</v>
      </c>
      <c r="G17" s="263">
        <v>45</v>
      </c>
      <c r="H17" s="263" t="s">
        <v>198</v>
      </c>
    </row>
    <row r="18" spans="2:8" ht="18.75" customHeight="1" x14ac:dyDescent="0.25">
      <c r="B18" s="1999" t="s">
        <v>204</v>
      </c>
      <c r="C18" s="1999"/>
      <c r="D18" s="1999"/>
      <c r="E18" s="263" t="s">
        <v>134</v>
      </c>
      <c r="F18" s="263">
        <v>165</v>
      </c>
      <c r="G18" s="263">
        <v>45</v>
      </c>
      <c r="H18" s="263" t="s">
        <v>198</v>
      </c>
    </row>
    <row r="19" spans="2:8" ht="18.75" customHeight="1" x14ac:dyDescent="0.25">
      <c r="B19" s="1999" t="s">
        <v>205</v>
      </c>
      <c r="C19" s="1999"/>
      <c r="D19" s="1999"/>
      <c r="E19" s="263" t="s">
        <v>134</v>
      </c>
      <c r="F19" s="263">
        <v>165</v>
      </c>
      <c r="G19" s="263">
        <v>45</v>
      </c>
      <c r="H19" s="263" t="s">
        <v>198</v>
      </c>
    </row>
    <row r="20" spans="2:8" ht="18.75" customHeight="1" x14ac:dyDescent="0.25">
      <c r="B20" s="1999" t="s">
        <v>1904</v>
      </c>
      <c r="C20" s="1999"/>
      <c r="D20" s="1999"/>
      <c r="E20" s="263" t="s">
        <v>134</v>
      </c>
      <c r="F20" s="263">
        <v>165</v>
      </c>
      <c r="G20" s="263">
        <v>45</v>
      </c>
      <c r="H20" s="263" t="s">
        <v>198</v>
      </c>
    </row>
    <row r="21" spans="2:8" ht="18.75" customHeight="1" x14ac:dyDescent="0.25">
      <c r="B21" s="1999" t="s">
        <v>206</v>
      </c>
      <c r="C21" s="1999"/>
      <c r="D21" s="1999"/>
      <c r="E21" s="263" t="s">
        <v>134</v>
      </c>
      <c r="F21" s="263">
        <v>85</v>
      </c>
      <c r="G21" s="263">
        <v>45</v>
      </c>
      <c r="H21" s="263" t="s">
        <v>198</v>
      </c>
    </row>
    <row r="22" spans="2:8" ht="37.5" customHeight="1" x14ac:dyDescent="0.25">
      <c r="B22" s="1999" t="s">
        <v>207</v>
      </c>
      <c r="C22" s="1999"/>
      <c r="D22" s="1999"/>
      <c r="E22" s="263" t="s">
        <v>134</v>
      </c>
      <c r="F22" s="263">
        <v>104</v>
      </c>
      <c r="G22" s="263">
        <v>40</v>
      </c>
      <c r="H22" s="263" t="s">
        <v>198</v>
      </c>
    </row>
    <row r="23" spans="2:8" ht="18.75" customHeight="1" x14ac:dyDescent="0.25">
      <c r="B23" s="2000" t="s">
        <v>208</v>
      </c>
      <c r="C23" s="2001"/>
      <c r="D23" s="2001"/>
      <c r="E23" s="97"/>
      <c r="F23" s="97"/>
      <c r="G23" s="97"/>
      <c r="H23" s="98"/>
    </row>
    <row r="24" spans="2:8" ht="18.75" customHeight="1" x14ac:dyDescent="0.25">
      <c r="B24" s="1999" t="s">
        <v>209</v>
      </c>
      <c r="C24" s="1999"/>
      <c r="D24" s="1999"/>
      <c r="E24" s="263" t="s">
        <v>134</v>
      </c>
      <c r="F24" s="264">
        <v>161</v>
      </c>
      <c r="G24" s="264">
        <v>45</v>
      </c>
      <c r="H24" s="263" t="s">
        <v>198</v>
      </c>
    </row>
    <row r="25" spans="2:8" ht="18.75" customHeight="1" x14ac:dyDescent="0.25">
      <c r="B25" s="1999" t="s">
        <v>210</v>
      </c>
      <c r="C25" s="1999"/>
      <c r="D25" s="1999"/>
      <c r="E25" s="263" t="s">
        <v>134</v>
      </c>
      <c r="F25" s="264">
        <v>209</v>
      </c>
      <c r="G25" s="264">
        <v>40</v>
      </c>
      <c r="H25" s="263" t="s">
        <v>198</v>
      </c>
    </row>
    <row r="26" spans="2:8" ht="18.75" customHeight="1" x14ac:dyDescent="0.25">
      <c r="B26" s="2000" t="s">
        <v>570</v>
      </c>
      <c r="C26" s="2001"/>
      <c r="D26" s="2001"/>
      <c r="E26" s="95"/>
      <c r="F26" s="95"/>
      <c r="G26" s="95"/>
      <c r="H26" s="96"/>
    </row>
    <row r="27" spans="2:8" ht="18.75" customHeight="1" x14ac:dyDescent="0.25">
      <c r="B27" s="1999" t="s">
        <v>212</v>
      </c>
      <c r="C27" s="1999"/>
      <c r="D27" s="1999"/>
      <c r="E27" s="263" t="s">
        <v>134</v>
      </c>
      <c r="F27" s="264">
        <v>154</v>
      </c>
      <c r="G27" s="264">
        <v>45</v>
      </c>
      <c r="H27" s="263" t="s">
        <v>195</v>
      </c>
    </row>
    <row r="28" spans="2:8" ht="18.75" customHeight="1" x14ac:dyDescent="0.25">
      <c r="B28" s="1999" t="s">
        <v>213</v>
      </c>
      <c r="C28" s="1999"/>
      <c r="D28" s="1999"/>
      <c r="E28" s="263" t="s">
        <v>134</v>
      </c>
      <c r="F28" s="264">
        <v>149</v>
      </c>
      <c r="G28" s="264">
        <v>40</v>
      </c>
      <c r="H28" s="263" t="s">
        <v>195</v>
      </c>
    </row>
    <row r="29" spans="2:8" s="1741" customFormat="1" ht="18.75" customHeight="1" x14ac:dyDescent="0.25">
      <c r="B29" s="1999" t="s">
        <v>4743</v>
      </c>
      <c r="C29" s="1999"/>
      <c r="D29" s="1999"/>
      <c r="E29" s="263" t="s">
        <v>134</v>
      </c>
      <c r="F29" s="264">
        <v>162</v>
      </c>
      <c r="G29" s="264">
        <v>50</v>
      </c>
      <c r="H29" s="263" t="s">
        <v>195</v>
      </c>
    </row>
    <row r="30" spans="2:8" ht="18.75" customHeight="1" x14ac:dyDescent="0.25">
      <c r="B30" s="1999" t="s">
        <v>214</v>
      </c>
      <c r="C30" s="1999"/>
      <c r="D30" s="1999"/>
      <c r="E30" s="263" t="s">
        <v>134</v>
      </c>
      <c r="F30" s="264">
        <v>165</v>
      </c>
      <c r="G30" s="264">
        <v>35</v>
      </c>
      <c r="H30" s="263" t="s">
        <v>195</v>
      </c>
    </row>
    <row r="31" spans="2:8" ht="18.75" customHeight="1" x14ac:dyDescent="0.25">
      <c r="B31" s="1999" t="s">
        <v>215</v>
      </c>
      <c r="C31" s="1999"/>
      <c r="D31" s="1999"/>
      <c r="E31" s="263" t="s">
        <v>134</v>
      </c>
      <c r="F31" s="264">
        <v>143</v>
      </c>
      <c r="G31" s="264">
        <v>50</v>
      </c>
      <c r="H31" s="263" t="s">
        <v>195</v>
      </c>
    </row>
    <row r="32" spans="2:8" ht="18.75" customHeight="1" x14ac:dyDescent="0.25">
      <c r="B32" s="1999" t="s">
        <v>216</v>
      </c>
      <c r="C32" s="1999"/>
      <c r="D32" s="1999"/>
      <c r="E32" s="263" t="s">
        <v>134</v>
      </c>
      <c r="F32" s="264">
        <v>148</v>
      </c>
      <c r="G32" s="264">
        <v>50</v>
      </c>
      <c r="H32" s="263" t="s">
        <v>195</v>
      </c>
    </row>
    <row r="33" spans="2:8" ht="33.75" customHeight="1" x14ac:dyDescent="0.25">
      <c r="B33" s="1999" t="s">
        <v>217</v>
      </c>
      <c r="C33" s="1999"/>
      <c r="D33" s="1999"/>
      <c r="E33" s="263" t="s">
        <v>134</v>
      </c>
      <c r="F33" s="264">
        <v>159</v>
      </c>
      <c r="G33" s="264">
        <v>60</v>
      </c>
      <c r="H33" s="263" t="s">
        <v>195</v>
      </c>
    </row>
    <row r="34" spans="2:8" ht="33.75" customHeight="1" x14ac:dyDescent="0.25">
      <c r="B34" s="1999" t="s">
        <v>218</v>
      </c>
      <c r="C34" s="1999"/>
      <c r="D34" s="1999"/>
      <c r="E34" s="263" t="s">
        <v>134</v>
      </c>
      <c r="F34" s="264">
        <v>150</v>
      </c>
      <c r="G34" s="264">
        <v>40</v>
      </c>
      <c r="H34" s="263" t="s">
        <v>195</v>
      </c>
    </row>
    <row r="35" spans="2:8" ht="18.75" customHeight="1" x14ac:dyDescent="0.25">
      <c r="B35" s="2000" t="s">
        <v>2281</v>
      </c>
      <c r="C35" s="2001"/>
      <c r="D35" s="2001"/>
      <c r="E35" s="97"/>
      <c r="F35" s="97"/>
      <c r="G35" s="97"/>
      <c r="H35" s="98"/>
    </row>
    <row r="36" spans="2:8" ht="18.75" customHeight="1" x14ac:dyDescent="0.25">
      <c r="B36" s="1999" t="s">
        <v>220</v>
      </c>
      <c r="C36" s="1999"/>
      <c r="D36" s="1999"/>
      <c r="E36" s="263" t="s">
        <v>134</v>
      </c>
      <c r="F36" s="264">
        <v>159</v>
      </c>
      <c r="G36" s="264">
        <v>45</v>
      </c>
      <c r="H36" s="263" t="s">
        <v>194</v>
      </c>
    </row>
    <row r="37" spans="2:8" ht="18.75" customHeight="1" x14ac:dyDescent="0.25">
      <c r="B37" s="1999" t="s">
        <v>220</v>
      </c>
      <c r="C37" s="1999"/>
      <c r="D37" s="1999"/>
      <c r="E37" s="263" t="s">
        <v>134</v>
      </c>
      <c r="F37" s="264">
        <v>159</v>
      </c>
      <c r="G37" s="264">
        <v>45</v>
      </c>
      <c r="H37" s="263" t="s">
        <v>195</v>
      </c>
    </row>
    <row r="38" spans="2:8" ht="18.75" customHeight="1" x14ac:dyDescent="0.25">
      <c r="B38" s="1999" t="s">
        <v>221</v>
      </c>
      <c r="C38" s="1999"/>
      <c r="D38" s="1999"/>
      <c r="E38" s="263" t="s">
        <v>134</v>
      </c>
      <c r="F38" s="264">
        <v>154</v>
      </c>
      <c r="G38" s="264">
        <v>45</v>
      </c>
      <c r="H38" s="263" t="s">
        <v>194</v>
      </c>
    </row>
    <row r="39" spans="2:8" ht="18.75" customHeight="1" x14ac:dyDescent="0.25">
      <c r="B39" s="2000" t="s">
        <v>222</v>
      </c>
      <c r="C39" s="2001"/>
      <c r="D39" s="2001"/>
      <c r="E39" s="97"/>
      <c r="F39" s="97"/>
      <c r="G39" s="97"/>
      <c r="H39" s="98"/>
    </row>
    <row r="40" spans="2:8" ht="18.75" customHeight="1" x14ac:dyDescent="0.25">
      <c r="B40" s="1999" t="s">
        <v>223</v>
      </c>
      <c r="C40" s="1999"/>
      <c r="D40" s="1999"/>
      <c r="E40" s="263" t="s">
        <v>134</v>
      </c>
      <c r="F40" s="264">
        <v>160</v>
      </c>
      <c r="G40" s="264">
        <v>45</v>
      </c>
      <c r="H40" s="263" t="s">
        <v>198</v>
      </c>
    </row>
    <row r="41" spans="2:8" ht="18.75" customHeight="1" x14ac:dyDescent="0.25">
      <c r="B41" s="1999" t="s">
        <v>224</v>
      </c>
      <c r="C41" s="1999"/>
      <c r="D41" s="1999"/>
      <c r="E41" s="263" t="s">
        <v>134</v>
      </c>
      <c r="F41" s="264">
        <v>141</v>
      </c>
      <c r="G41" s="264">
        <v>45</v>
      </c>
      <c r="H41" s="263" t="s">
        <v>198</v>
      </c>
    </row>
    <row r="42" spans="2:8" ht="18.75" customHeight="1" x14ac:dyDescent="0.25">
      <c r="B42" s="2000" t="s">
        <v>225</v>
      </c>
      <c r="C42" s="2001"/>
      <c r="D42" s="2001"/>
      <c r="E42" s="97"/>
      <c r="F42" s="97"/>
      <c r="G42" s="97"/>
      <c r="H42" s="98"/>
    </row>
    <row r="43" spans="2:8" ht="18.75" customHeight="1" x14ac:dyDescent="0.25">
      <c r="B43" s="2004" t="s">
        <v>226</v>
      </c>
      <c r="C43" s="2004"/>
      <c r="D43" s="2004"/>
      <c r="E43" s="263" t="s">
        <v>134</v>
      </c>
      <c r="F43" s="266">
        <v>156</v>
      </c>
      <c r="G43" s="266">
        <v>45</v>
      </c>
      <c r="H43" s="265" t="s">
        <v>195</v>
      </c>
    </row>
    <row r="44" spans="2:8" ht="18.75" customHeight="1" x14ac:dyDescent="0.25">
      <c r="B44" s="1999" t="s">
        <v>227</v>
      </c>
      <c r="C44" s="1999"/>
      <c r="D44" s="1999"/>
      <c r="E44" s="263" t="s">
        <v>134</v>
      </c>
      <c r="F44" s="267">
        <v>157</v>
      </c>
      <c r="G44" s="267">
        <v>45</v>
      </c>
      <c r="H44" s="263" t="s">
        <v>195</v>
      </c>
    </row>
    <row r="45" spans="2:8" ht="18.75" customHeight="1" x14ac:dyDescent="0.25">
      <c r="B45" s="1999" t="s">
        <v>2663</v>
      </c>
      <c r="C45" s="1999"/>
      <c r="D45" s="1999"/>
      <c r="E45" s="263" t="s">
        <v>134</v>
      </c>
      <c r="F45" s="267">
        <v>165</v>
      </c>
      <c r="G45" s="267">
        <v>45</v>
      </c>
      <c r="H45" s="263" t="s">
        <v>195</v>
      </c>
    </row>
    <row r="46" spans="2:8" x14ac:dyDescent="0.25">
      <c r="B46" s="2002" t="s">
        <v>228</v>
      </c>
      <c r="C46" s="2002"/>
      <c r="D46" s="2002"/>
      <c r="E46" s="2002"/>
      <c r="F46" s="2002"/>
      <c r="G46" s="2002"/>
      <c r="H46" s="2002"/>
    </row>
    <row r="47" spans="2:8" x14ac:dyDescent="0.25">
      <c r="B47" s="2003" t="s">
        <v>229</v>
      </c>
      <c r="C47" s="2003"/>
      <c r="D47" s="2003"/>
      <c r="E47" s="2003"/>
      <c r="F47" s="2003"/>
      <c r="G47" s="2003"/>
      <c r="H47" s="2003"/>
    </row>
    <row r="48" spans="2:8" x14ac:dyDescent="0.25">
      <c r="B48" s="99"/>
      <c r="C48" s="99"/>
      <c r="D48" s="99"/>
      <c r="E48" s="100"/>
      <c r="F48" s="100"/>
      <c r="G48" s="100"/>
      <c r="H48" s="100"/>
    </row>
    <row r="49" ht="15" customHeight="1" x14ac:dyDescent="0.25"/>
    <row r="51" ht="15" customHeight="1" x14ac:dyDescent="0.25"/>
  </sheetData>
  <mergeCells count="44">
    <mergeCell ref="B26:D26"/>
    <mergeCell ref="B1:H3"/>
    <mergeCell ref="B4:H4"/>
    <mergeCell ref="B5:H5"/>
    <mergeCell ref="B6:D6"/>
    <mergeCell ref="B13:D13"/>
    <mergeCell ref="B8:D8"/>
    <mergeCell ref="B9:D9"/>
    <mergeCell ref="B10:D10"/>
    <mergeCell ref="B11:D11"/>
    <mergeCell ref="B12:D12"/>
    <mergeCell ref="B20:D20"/>
    <mergeCell ref="B15:D15"/>
    <mergeCell ref="B16:D16"/>
    <mergeCell ref="B17:D17"/>
    <mergeCell ref="B18:D18"/>
    <mergeCell ref="B35:D35"/>
    <mergeCell ref="B46:H46"/>
    <mergeCell ref="B47:H47"/>
    <mergeCell ref="B36:D36"/>
    <mergeCell ref="B37:D37"/>
    <mergeCell ref="B38:D38"/>
    <mergeCell ref="B40:D40"/>
    <mergeCell ref="B41:D41"/>
    <mergeCell ref="B43:D43"/>
    <mergeCell ref="B42:D42"/>
    <mergeCell ref="B39:D39"/>
    <mergeCell ref="B45:D45"/>
    <mergeCell ref="B29:D29"/>
    <mergeCell ref="B23:D23"/>
    <mergeCell ref="B14:D14"/>
    <mergeCell ref="B44:D44"/>
    <mergeCell ref="B28:D28"/>
    <mergeCell ref="B30:D30"/>
    <mergeCell ref="B31:D31"/>
    <mergeCell ref="B32:D32"/>
    <mergeCell ref="B33:D33"/>
    <mergeCell ref="B34:D34"/>
    <mergeCell ref="B19:D19"/>
    <mergeCell ref="B21:D21"/>
    <mergeCell ref="B22:D22"/>
    <mergeCell ref="B24:D24"/>
    <mergeCell ref="B25:D25"/>
    <mergeCell ref="B27:D27"/>
  </mergeCells>
  <pageMargins left="0.7" right="0.7" top="0.75" bottom="0.75" header="0.3" footer="0.3"/>
  <pageSetup paperSize="9" orientation="portrait" r:id="rId1"/>
  <drawing r:id="rId2"/>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900-000000000000}">
  <sheetPr codeName="Hoja117"/>
  <dimension ref="A1:XFB52"/>
  <sheetViews>
    <sheetView showGridLines="0" zoomScale="85" zoomScaleNormal="85" workbookViewId="0">
      <pane xSplit="1" ySplit="7" topLeftCell="B18" activePane="bottomRight" state="frozen"/>
      <selection activeCell="I25" sqref="I25"/>
      <selection pane="topRight" activeCell="I25" sqref="I25"/>
      <selection pane="bottomLeft" activeCell="I25" sqref="I25"/>
      <selection pane="bottomRight" activeCell="C39" sqref="C39"/>
    </sheetView>
  </sheetViews>
  <sheetFormatPr baseColWidth="10" defaultColWidth="0" defaultRowHeight="15.75" zeroHeight="1" x14ac:dyDescent="0.25"/>
  <cols>
    <col min="1" max="1" width="5.5703125" style="567" customWidth="1"/>
    <col min="2" max="2" width="51.85546875" style="567" customWidth="1"/>
    <col min="3" max="6" width="25.140625" style="567" customWidth="1"/>
    <col min="7" max="7" width="22" style="567" customWidth="1"/>
    <col min="8" max="8" width="2.85546875" style="567" customWidth="1"/>
    <col min="9" max="9" width="3" style="567" customWidth="1"/>
    <col min="10" max="16384" width="9.140625" style="567" hidden="1"/>
  </cols>
  <sheetData>
    <row r="1" spans="2:16382" x14ac:dyDescent="0.25">
      <c r="B1" s="2297"/>
      <c r="C1" s="2298"/>
      <c r="D1" s="2298"/>
      <c r="E1" s="2298"/>
      <c r="F1" s="2298"/>
      <c r="G1" s="2299"/>
    </row>
    <row r="2" spans="2:16382" x14ac:dyDescent="0.25">
      <c r="B2" s="2300"/>
      <c r="C2" s="2301"/>
      <c r="D2" s="2301"/>
      <c r="E2" s="2301"/>
      <c r="F2" s="2301"/>
      <c r="G2" s="2302"/>
    </row>
    <row r="3" spans="2:16382" ht="16.5" thickBot="1" x14ac:dyDescent="0.3">
      <c r="B3" s="2303"/>
      <c r="C3" s="2304"/>
      <c r="D3" s="2304"/>
      <c r="E3" s="2304"/>
      <c r="F3" s="2304"/>
      <c r="G3" s="2305"/>
    </row>
    <row r="4" spans="2:16382" ht="21.75" thickBot="1" x14ac:dyDescent="0.4">
      <c r="B4" s="2312" t="s">
        <v>3716</v>
      </c>
      <c r="C4" s="2313"/>
      <c r="D4" s="2313"/>
      <c r="E4" s="2313"/>
      <c r="F4" s="2313"/>
      <c r="G4" s="2314"/>
    </row>
    <row r="5" spans="2:16382" s="568" customFormat="1" x14ac:dyDescent="0.25">
      <c r="B5" s="801"/>
      <c r="C5" s="801"/>
      <c r="D5" s="801"/>
      <c r="E5" s="801"/>
      <c r="F5" s="801"/>
      <c r="G5" s="801"/>
    </row>
    <row r="6" spans="2:16382" s="927" customFormat="1" ht="15.75" customHeight="1" x14ac:dyDescent="0.25">
      <c r="B6" s="2331" t="s">
        <v>2793</v>
      </c>
      <c r="C6" s="2140" t="s">
        <v>1119</v>
      </c>
      <c r="D6" s="2328"/>
      <c r="E6" s="2328"/>
      <c r="F6" s="2328"/>
      <c r="G6" s="2139"/>
    </row>
    <row r="7" spans="2:16382" s="927" customFormat="1" ht="75" x14ac:dyDescent="0.25">
      <c r="B7" s="2331"/>
      <c r="C7" s="949" t="s">
        <v>2805</v>
      </c>
      <c r="D7" s="949" t="s">
        <v>2806</v>
      </c>
      <c r="E7" s="949" t="s">
        <v>1131</v>
      </c>
      <c r="F7" s="949" t="s">
        <v>2807</v>
      </c>
      <c r="G7" s="949" t="s">
        <v>2808</v>
      </c>
    </row>
    <row r="8" spans="2:16382" s="931" customFormat="1" ht="18.75" customHeight="1" x14ac:dyDescent="0.25">
      <c r="B8" s="943" t="s">
        <v>225</v>
      </c>
      <c r="C8" s="151">
        <f>C9+C10</f>
        <v>21</v>
      </c>
      <c r="D8" s="151">
        <f>D9+D10</f>
        <v>0</v>
      </c>
      <c r="E8" s="952">
        <f>C8+(D8/2)</f>
        <v>21</v>
      </c>
      <c r="F8" s="945">
        <f>'A. Horas Catedra Titulo'!H8</f>
        <v>24.622222222222224</v>
      </c>
      <c r="G8" s="952">
        <f>E8+F8</f>
        <v>45.62222222222222</v>
      </c>
      <c r="H8" s="928"/>
      <c r="I8" s="928"/>
      <c r="J8" s="928"/>
      <c r="K8" s="928"/>
      <c r="L8" s="928"/>
      <c r="M8" s="928"/>
      <c r="N8" s="928"/>
      <c r="O8" s="928"/>
      <c r="P8" s="928"/>
      <c r="Q8" s="928"/>
      <c r="R8" s="928"/>
      <c r="S8" s="928"/>
      <c r="T8" s="928"/>
      <c r="U8" s="928"/>
      <c r="V8" s="928"/>
      <c r="W8" s="928"/>
      <c r="X8" s="928"/>
      <c r="Y8" s="928"/>
      <c r="Z8" s="928"/>
      <c r="AA8" s="928"/>
      <c r="AB8" s="928"/>
      <c r="AC8" s="928"/>
      <c r="AD8" s="928"/>
      <c r="AE8" s="928"/>
      <c r="AF8" s="928"/>
      <c r="AG8" s="928"/>
      <c r="AH8" s="928"/>
      <c r="AI8" s="928"/>
      <c r="AJ8" s="928"/>
      <c r="AK8" s="928"/>
      <c r="AL8" s="928"/>
      <c r="AM8" s="928"/>
      <c r="AN8" s="928"/>
      <c r="AO8" s="928"/>
      <c r="AP8" s="928"/>
      <c r="AQ8" s="928"/>
      <c r="AR8" s="928"/>
      <c r="AS8" s="928"/>
      <c r="AT8" s="928"/>
      <c r="AU8" s="928"/>
      <c r="AV8" s="928"/>
      <c r="AW8" s="928"/>
      <c r="AX8" s="928"/>
      <c r="AY8" s="928"/>
      <c r="AZ8" s="928"/>
      <c r="BA8" s="928"/>
      <c r="BB8" s="928"/>
      <c r="BC8" s="928"/>
      <c r="BD8" s="928"/>
      <c r="BE8" s="928"/>
      <c r="BF8" s="928"/>
      <c r="BG8" s="928"/>
      <c r="BH8" s="928"/>
      <c r="BI8" s="928"/>
      <c r="BJ8" s="928"/>
      <c r="BK8" s="928"/>
      <c r="BL8" s="928"/>
      <c r="BM8" s="928"/>
      <c r="BN8" s="928"/>
      <c r="BO8" s="928"/>
      <c r="BP8" s="928"/>
      <c r="BQ8" s="928"/>
      <c r="BR8" s="928"/>
      <c r="BS8" s="928"/>
      <c r="BT8" s="928"/>
      <c r="BU8" s="928"/>
      <c r="BV8" s="928"/>
      <c r="BW8" s="928"/>
      <c r="BX8" s="928"/>
      <c r="BY8" s="928"/>
      <c r="BZ8" s="928"/>
      <c r="CA8" s="928"/>
      <c r="CB8" s="928"/>
      <c r="CC8" s="928"/>
      <c r="CD8" s="928"/>
      <c r="CE8" s="928"/>
      <c r="CF8" s="928"/>
      <c r="CG8" s="928"/>
      <c r="CH8" s="928"/>
      <c r="CI8" s="928"/>
      <c r="CJ8" s="928"/>
      <c r="CK8" s="928"/>
      <c r="CL8" s="928"/>
      <c r="CM8" s="928"/>
      <c r="CN8" s="928"/>
      <c r="CO8" s="928"/>
      <c r="CP8" s="928"/>
      <c r="CQ8" s="928"/>
      <c r="CR8" s="928"/>
      <c r="CS8" s="928"/>
      <c r="CT8" s="928"/>
      <c r="CU8" s="928"/>
      <c r="CV8" s="928"/>
      <c r="CW8" s="928"/>
      <c r="CX8" s="928"/>
      <c r="CY8" s="928"/>
      <c r="CZ8" s="928"/>
      <c r="DA8" s="928"/>
      <c r="DB8" s="928"/>
      <c r="DC8" s="928"/>
      <c r="DD8" s="928"/>
      <c r="DE8" s="928"/>
      <c r="DF8" s="928"/>
      <c r="DG8" s="928"/>
      <c r="DH8" s="928"/>
      <c r="DI8" s="928"/>
      <c r="DJ8" s="928"/>
      <c r="DK8" s="928"/>
      <c r="DL8" s="928"/>
      <c r="DM8" s="928"/>
      <c r="DN8" s="928"/>
      <c r="DO8" s="928"/>
      <c r="DP8" s="928"/>
      <c r="DQ8" s="928"/>
      <c r="DR8" s="928"/>
      <c r="DS8" s="928"/>
      <c r="DT8" s="928"/>
      <c r="DU8" s="928"/>
      <c r="DV8" s="928"/>
      <c r="DW8" s="928"/>
      <c r="DX8" s="928"/>
      <c r="DY8" s="928"/>
      <c r="DZ8" s="928"/>
      <c r="EA8" s="928"/>
      <c r="EB8" s="928"/>
      <c r="EC8" s="928"/>
      <c r="ED8" s="928"/>
      <c r="EE8" s="928"/>
      <c r="EF8" s="928"/>
      <c r="EG8" s="928"/>
      <c r="EH8" s="928"/>
      <c r="EI8" s="928"/>
      <c r="EJ8" s="928"/>
      <c r="EK8" s="928"/>
      <c r="EL8" s="928"/>
      <c r="EM8" s="928"/>
      <c r="EN8" s="928"/>
      <c r="EO8" s="928"/>
      <c r="EP8" s="928"/>
      <c r="EQ8" s="928"/>
      <c r="ER8" s="928"/>
      <c r="ES8" s="928"/>
      <c r="ET8" s="928"/>
      <c r="EU8" s="928"/>
      <c r="EV8" s="928"/>
      <c r="EW8" s="928"/>
      <c r="EX8" s="928"/>
      <c r="EY8" s="928"/>
      <c r="EZ8" s="928"/>
      <c r="FA8" s="928"/>
      <c r="FB8" s="928"/>
      <c r="FC8" s="928"/>
      <c r="FD8" s="928"/>
      <c r="FE8" s="928"/>
      <c r="FF8" s="928"/>
      <c r="FG8" s="928"/>
      <c r="FH8" s="928"/>
      <c r="FI8" s="928"/>
      <c r="FJ8" s="928"/>
      <c r="FK8" s="928"/>
      <c r="FL8" s="928"/>
      <c r="FM8" s="928"/>
      <c r="FN8" s="928"/>
      <c r="FO8" s="928"/>
      <c r="FP8" s="928"/>
      <c r="FQ8" s="928"/>
      <c r="FR8" s="928"/>
      <c r="FS8" s="928"/>
      <c r="FT8" s="928"/>
      <c r="FU8" s="928"/>
      <c r="FV8" s="928"/>
      <c r="FW8" s="928"/>
      <c r="FX8" s="928"/>
      <c r="FY8" s="928"/>
      <c r="FZ8" s="928"/>
      <c r="GA8" s="928"/>
      <c r="GB8" s="928"/>
      <c r="GC8" s="928"/>
      <c r="GD8" s="928"/>
      <c r="GE8" s="928"/>
      <c r="GF8" s="928"/>
      <c r="GG8" s="928"/>
      <c r="GH8" s="928"/>
      <c r="GI8" s="928"/>
      <c r="GJ8" s="928"/>
      <c r="GK8" s="928"/>
      <c r="GL8" s="928"/>
      <c r="GM8" s="928"/>
      <c r="GN8" s="928"/>
      <c r="GO8" s="928"/>
      <c r="GP8" s="928"/>
      <c r="GQ8" s="928"/>
      <c r="GR8" s="928"/>
      <c r="GS8" s="928"/>
      <c r="GT8" s="928"/>
      <c r="GU8" s="928"/>
      <c r="GV8" s="928"/>
      <c r="GW8" s="928"/>
      <c r="GX8" s="928"/>
      <c r="GY8" s="928"/>
      <c r="GZ8" s="928"/>
      <c r="HA8" s="928"/>
      <c r="HB8" s="928"/>
      <c r="HC8" s="928"/>
      <c r="HD8" s="928"/>
      <c r="HE8" s="928"/>
      <c r="HF8" s="928"/>
      <c r="HG8" s="928"/>
      <c r="HH8" s="928"/>
      <c r="HI8" s="928"/>
      <c r="HJ8" s="928"/>
      <c r="HK8" s="928"/>
      <c r="HL8" s="928"/>
      <c r="HM8" s="928"/>
      <c r="HN8" s="928"/>
      <c r="HO8" s="928"/>
      <c r="HP8" s="928"/>
      <c r="HQ8" s="928"/>
      <c r="HR8" s="928"/>
      <c r="HS8" s="928"/>
      <c r="HT8" s="928"/>
      <c r="HU8" s="928"/>
      <c r="HV8" s="928"/>
      <c r="HW8" s="928"/>
      <c r="HX8" s="928"/>
      <c r="HY8" s="928"/>
      <c r="HZ8" s="928"/>
      <c r="IA8" s="928"/>
      <c r="IB8" s="928"/>
      <c r="IC8" s="928"/>
      <c r="ID8" s="928"/>
      <c r="IE8" s="928"/>
      <c r="IF8" s="928"/>
      <c r="IG8" s="928"/>
      <c r="IH8" s="928"/>
      <c r="II8" s="928"/>
      <c r="IJ8" s="928"/>
      <c r="IK8" s="928"/>
      <c r="IL8" s="928"/>
      <c r="IM8" s="928"/>
      <c r="IN8" s="928"/>
      <c r="IO8" s="928"/>
      <c r="IP8" s="928"/>
      <c r="IQ8" s="928"/>
      <c r="IR8" s="928"/>
      <c r="IS8" s="928"/>
      <c r="IT8" s="928"/>
      <c r="IU8" s="928"/>
      <c r="IV8" s="928"/>
      <c r="IW8" s="928"/>
      <c r="IX8" s="928"/>
      <c r="IY8" s="928"/>
      <c r="IZ8" s="928"/>
      <c r="JA8" s="928"/>
      <c r="JB8" s="928"/>
      <c r="JC8" s="928"/>
      <c r="JD8" s="928"/>
      <c r="JE8" s="928"/>
      <c r="JF8" s="928"/>
      <c r="JG8" s="928"/>
      <c r="JH8" s="928"/>
      <c r="JI8" s="928"/>
      <c r="JJ8" s="928"/>
      <c r="JK8" s="928"/>
      <c r="JL8" s="928"/>
      <c r="JM8" s="928"/>
      <c r="JN8" s="928"/>
      <c r="JO8" s="928"/>
      <c r="JP8" s="928"/>
      <c r="JQ8" s="928"/>
      <c r="JR8" s="928"/>
      <c r="JS8" s="928"/>
      <c r="JT8" s="928"/>
      <c r="JU8" s="928"/>
      <c r="JV8" s="928"/>
      <c r="JW8" s="928"/>
      <c r="JX8" s="928"/>
      <c r="JY8" s="928"/>
      <c r="JZ8" s="928"/>
      <c r="KA8" s="928"/>
      <c r="KB8" s="928"/>
      <c r="KC8" s="928"/>
      <c r="KD8" s="928"/>
      <c r="KE8" s="928"/>
      <c r="KF8" s="928"/>
      <c r="KG8" s="928"/>
      <c r="KH8" s="928"/>
      <c r="KI8" s="928"/>
      <c r="KJ8" s="928"/>
      <c r="KK8" s="928"/>
      <c r="KL8" s="928"/>
      <c r="KM8" s="928"/>
      <c r="KN8" s="928"/>
      <c r="KO8" s="928"/>
      <c r="KP8" s="928"/>
      <c r="KQ8" s="928"/>
      <c r="KR8" s="928"/>
      <c r="KS8" s="928"/>
      <c r="KT8" s="928"/>
      <c r="KU8" s="928"/>
      <c r="KV8" s="928"/>
      <c r="KW8" s="928"/>
      <c r="KX8" s="928"/>
      <c r="KY8" s="928"/>
      <c r="KZ8" s="928"/>
      <c r="LA8" s="928"/>
      <c r="LB8" s="928"/>
      <c r="LC8" s="928"/>
      <c r="LD8" s="928"/>
      <c r="LE8" s="928"/>
      <c r="LF8" s="928"/>
      <c r="LG8" s="928"/>
      <c r="LH8" s="928"/>
      <c r="LI8" s="928"/>
      <c r="LJ8" s="928"/>
      <c r="LK8" s="928"/>
      <c r="LL8" s="928"/>
      <c r="LM8" s="928"/>
      <c r="LN8" s="928"/>
      <c r="LO8" s="928"/>
      <c r="LP8" s="928"/>
      <c r="LQ8" s="928"/>
      <c r="LR8" s="928"/>
      <c r="LS8" s="928"/>
      <c r="LT8" s="928"/>
      <c r="LU8" s="928"/>
      <c r="LV8" s="928"/>
      <c r="LW8" s="928"/>
      <c r="LX8" s="928"/>
      <c r="LY8" s="928"/>
      <c r="LZ8" s="928"/>
      <c r="MA8" s="928"/>
      <c r="MB8" s="928"/>
      <c r="MC8" s="928"/>
      <c r="MD8" s="928"/>
      <c r="ME8" s="928"/>
      <c r="MF8" s="928"/>
      <c r="MG8" s="928"/>
      <c r="MH8" s="928"/>
      <c r="MI8" s="928"/>
      <c r="MJ8" s="928"/>
      <c r="MK8" s="928"/>
      <c r="ML8" s="928"/>
      <c r="MM8" s="928"/>
      <c r="MN8" s="928"/>
      <c r="MO8" s="928"/>
      <c r="MP8" s="928"/>
      <c r="MQ8" s="928"/>
      <c r="MR8" s="928"/>
      <c r="MS8" s="928"/>
      <c r="MT8" s="928"/>
      <c r="MU8" s="928"/>
      <c r="MV8" s="928"/>
      <c r="MW8" s="928"/>
      <c r="MX8" s="928"/>
      <c r="MY8" s="928"/>
      <c r="MZ8" s="928"/>
      <c r="NA8" s="928"/>
      <c r="NB8" s="928"/>
      <c r="NC8" s="928"/>
      <c r="ND8" s="928"/>
      <c r="NE8" s="928"/>
      <c r="NF8" s="928"/>
      <c r="NG8" s="928"/>
      <c r="NH8" s="928"/>
      <c r="NI8" s="928"/>
      <c r="NJ8" s="928"/>
      <c r="NK8" s="928"/>
      <c r="NL8" s="928"/>
      <c r="NM8" s="928"/>
      <c r="NN8" s="928"/>
      <c r="NO8" s="928"/>
      <c r="NP8" s="928"/>
      <c r="NQ8" s="928"/>
      <c r="NR8" s="928"/>
      <c r="NS8" s="928"/>
      <c r="NT8" s="928"/>
      <c r="NU8" s="928"/>
      <c r="NV8" s="928"/>
      <c r="NW8" s="928"/>
      <c r="NX8" s="928"/>
      <c r="NY8" s="928"/>
      <c r="NZ8" s="928"/>
      <c r="OA8" s="928"/>
      <c r="OB8" s="928"/>
      <c r="OC8" s="928"/>
      <c r="OD8" s="928"/>
      <c r="OE8" s="928"/>
      <c r="OF8" s="928"/>
      <c r="OG8" s="928"/>
      <c r="OH8" s="928"/>
      <c r="OI8" s="928"/>
      <c r="OJ8" s="928"/>
      <c r="OK8" s="928"/>
      <c r="OL8" s="928"/>
      <c r="OM8" s="928"/>
      <c r="ON8" s="928"/>
      <c r="OO8" s="928"/>
      <c r="OP8" s="928"/>
      <c r="OQ8" s="928"/>
      <c r="OR8" s="928"/>
      <c r="OS8" s="928"/>
      <c r="OT8" s="928"/>
      <c r="OU8" s="928"/>
      <c r="OV8" s="928"/>
      <c r="OW8" s="928"/>
      <c r="OX8" s="928"/>
      <c r="OY8" s="928"/>
      <c r="OZ8" s="928"/>
      <c r="PA8" s="928"/>
      <c r="PB8" s="928"/>
      <c r="PC8" s="928"/>
      <c r="PD8" s="928"/>
      <c r="PE8" s="928"/>
      <c r="PF8" s="928"/>
      <c r="PG8" s="928"/>
      <c r="PH8" s="928"/>
      <c r="PI8" s="928"/>
      <c r="PJ8" s="928"/>
      <c r="PK8" s="928"/>
      <c r="PL8" s="928"/>
      <c r="PM8" s="928"/>
      <c r="PN8" s="928"/>
      <c r="PO8" s="928"/>
      <c r="PP8" s="928"/>
      <c r="PQ8" s="928"/>
      <c r="PR8" s="928"/>
      <c r="PS8" s="928"/>
      <c r="PT8" s="928"/>
      <c r="PU8" s="928"/>
      <c r="PV8" s="928"/>
      <c r="PW8" s="928"/>
      <c r="PX8" s="928"/>
      <c r="PY8" s="928"/>
      <c r="PZ8" s="928"/>
      <c r="QA8" s="928"/>
      <c r="QB8" s="928"/>
      <c r="QC8" s="928"/>
      <c r="QD8" s="928"/>
      <c r="QE8" s="928"/>
      <c r="QF8" s="928"/>
      <c r="QG8" s="928"/>
      <c r="QH8" s="928"/>
      <c r="QI8" s="928"/>
      <c r="QJ8" s="928"/>
      <c r="QK8" s="928"/>
      <c r="QL8" s="928"/>
      <c r="QM8" s="928"/>
      <c r="QN8" s="928"/>
      <c r="QO8" s="928"/>
      <c r="QP8" s="928"/>
      <c r="QQ8" s="928"/>
      <c r="QR8" s="928"/>
      <c r="QS8" s="928"/>
      <c r="QT8" s="928"/>
      <c r="QU8" s="928"/>
      <c r="QV8" s="928"/>
      <c r="QW8" s="928"/>
      <c r="QX8" s="928"/>
      <c r="QY8" s="928"/>
      <c r="QZ8" s="928"/>
      <c r="RA8" s="928"/>
      <c r="RB8" s="928"/>
      <c r="RC8" s="928"/>
      <c r="RD8" s="928"/>
      <c r="RE8" s="928"/>
      <c r="RF8" s="928"/>
      <c r="RG8" s="928"/>
      <c r="RH8" s="928"/>
      <c r="RI8" s="928"/>
      <c r="RJ8" s="928"/>
      <c r="RK8" s="928"/>
      <c r="RL8" s="928"/>
      <c r="RM8" s="928"/>
      <c r="RN8" s="928"/>
      <c r="RO8" s="928"/>
      <c r="RP8" s="928"/>
      <c r="RQ8" s="928"/>
      <c r="RR8" s="928"/>
      <c r="RS8" s="928"/>
      <c r="RT8" s="928"/>
      <c r="RU8" s="928"/>
      <c r="RV8" s="928"/>
      <c r="RW8" s="928"/>
      <c r="RX8" s="928"/>
      <c r="RY8" s="928"/>
      <c r="RZ8" s="928"/>
      <c r="SA8" s="928"/>
      <c r="SB8" s="928"/>
      <c r="SC8" s="928"/>
      <c r="SD8" s="928"/>
      <c r="SE8" s="928"/>
      <c r="SF8" s="928"/>
      <c r="SG8" s="928"/>
      <c r="SH8" s="928"/>
      <c r="SI8" s="928"/>
      <c r="SJ8" s="928"/>
      <c r="SK8" s="928"/>
      <c r="SL8" s="928"/>
      <c r="SM8" s="928"/>
      <c r="SN8" s="928"/>
      <c r="SO8" s="928"/>
      <c r="SP8" s="928"/>
      <c r="SQ8" s="928"/>
      <c r="SR8" s="928"/>
      <c r="SS8" s="928"/>
      <c r="ST8" s="928"/>
      <c r="SU8" s="928"/>
      <c r="SV8" s="928"/>
      <c r="SW8" s="928"/>
      <c r="SX8" s="928"/>
      <c r="SY8" s="928"/>
      <c r="SZ8" s="928"/>
      <c r="TA8" s="928"/>
      <c r="TB8" s="928"/>
      <c r="TC8" s="928"/>
      <c r="TD8" s="928"/>
      <c r="TE8" s="928"/>
      <c r="TF8" s="928"/>
      <c r="TG8" s="928"/>
      <c r="TH8" s="928"/>
      <c r="TI8" s="928"/>
      <c r="TJ8" s="928"/>
      <c r="TK8" s="928"/>
      <c r="TL8" s="928"/>
      <c r="TM8" s="928"/>
      <c r="TN8" s="928"/>
      <c r="TO8" s="928"/>
      <c r="TP8" s="928"/>
      <c r="TQ8" s="928"/>
      <c r="TR8" s="928"/>
      <c r="TS8" s="928"/>
      <c r="TT8" s="928"/>
      <c r="TU8" s="928"/>
      <c r="TV8" s="928"/>
      <c r="TW8" s="928"/>
      <c r="TX8" s="928"/>
      <c r="TY8" s="928"/>
      <c r="TZ8" s="928"/>
      <c r="UA8" s="928"/>
      <c r="UB8" s="928"/>
      <c r="UC8" s="928"/>
      <c r="UD8" s="928"/>
      <c r="UE8" s="928"/>
      <c r="UF8" s="928"/>
      <c r="UG8" s="928"/>
      <c r="UH8" s="928"/>
      <c r="UI8" s="928"/>
      <c r="UJ8" s="928"/>
      <c r="UK8" s="928"/>
      <c r="UL8" s="928"/>
      <c r="UM8" s="928"/>
      <c r="UN8" s="928"/>
      <c r="UO8" s="928"/>
      <c r="UP8" s="928"/>
      <c r="UQ8" s="928"/>
      <c r="UR8" s="928"/>
      <c r="US8" s="928"/>
      <c r="UT8" s="928"/>
      <c r="UU8" s="928"/>
      <c r="UV8" s="928"/>
      <c r="UW8" s="928"/>
      <c r="UX8" s="928"/>
      <c r="UY8" s="928"/>
      <c r="UZ8" s="928"/>
      <c r="VA8" s="928"/>
      <c r="VB8" s="928"/>
      <c r="VC8" s="928"/>
      <c r="VD8" s="928"/>
      <c r="VE8" s="928"/>
      <c r="VF8" s="928"/>
      <c r="VG8" s="928"/>
      <c r="VH8" s="928"/>
      <c r="VI8" s="928"/>
      <c r="VJ8" s="928"/>
      <c r="VK8" s="928"/>
      <c r="VL8" s="928"/>
      <c r="VM8" s="928"/>
      <c r="VN8" s="928"/>
      <c r="VO8" s="928"/>
      <c r="VP8" s="928"/>
      <c r="VQ8" s="928"/>
      <c r="VR8" s="928"/>
      <c r="VS8" s="928"/>
      <c r="VT8" s="928"/>
      <c r="VU8" s="928"/>
      <c r="VV8" s="928"/>
      <c r="VW8" s="928"/>
      <c r="VX8" s="928"/>
      <c r="VY8" s="928"/>
      <c r="VZ8" s="928"/>
      <c r="WA8" s="928"/>
      <c r="WB8" s="928"/>
      <c r="WC8" s="928"/>
      <c r="WD8" s="928"/>
      <c r="WE8" s="928"/>
      <c r="WF8" s="928"/>
      <c r="WG8" s="928"/>
      <c r="WH8" s="928"/>
      <c r="WI8" s="928"/>
      <c r="WJ8" s="928"/>
      <c r="WK8" s="928"/>
      <c r="WL8" s="928"/>
      <c r="WM8" s="928"/>
      <c r="WN8" s="928"/>
      <c r="WO8" s="928"/>
      <c r="WP8" s="928"/>
      <c r="WQ8" s="928"/>
      <c r="WR8" s="928"/>
      <c r="WS8" s="928"/>
      <c r="WT8" s="928"/>
      <c r="WU8" s="928"/>
      <c r="WV8" s="928"/>
      <c r="WW8" s="928"/>
      <c r="WX8" s="928"/>
      <c r="WY8" s="928"/>
      <c r="WZ8" s="928"/>
      <c r="XA8" s="928"/>
      <c r="XB8" s="928"/>
      <c r="XC8" s="928"/>
      <c r="XD8" s="928"/>
      <c r="XE8" s="928"/>
      <c r="XF8" s="928"/>
      <c r="XG8" s="928"/>
      <c r="XH8" s="928"/>
      <c r="XI8" s="928"/>
      <c r="XJ8" s="928"/>
      <c r="XK8" s="928"/>
      <c r="XL8" s="928"/>
      <c r="XM8" s="928"/>
      <c r="XN8" s="928"/>
      <c r="XO8" s="928"/>
      <c r="XP8" s="928"/>
      <c r="XQ8" s="928"/>
      <c r="XR8" s="928"/>
      <c r="XS8" s="928"/>
      <c r="XT8" s="928"/>
      <c r="XU8" s="928"/>
      <c r="XV8" s="928"/>
      <c r="XW8" s="928"/>
      <c r="XX8" s="928"/>
      <c r="XY8" s="928"/>
      <c r="XZ8" s="928"/>
      <c r="YA8" s="928"/>
      <c r="YB8" s="928"/>
      <c r="YC8" s="928"/>
      <c r="YD8" s="928"/>
      <c r="YE8" s="928"/>
      <c r="YF8" s="928"/>
      <c r="YG8" s="928"/>
      <c r="YH8" s="928"/>
      <c r="YI8" s="928"/>
      <c r="YJ8" s="928"/>
      <c r="YK8" s="928"/>
      <c r="YL8" s="928"/>
      <c r="YM8" s="928"/>
      <c r="YN8" s="928"/>
      <c r="YO8" s="928"/>
      <c r="YP8" s="928"/>
      <c r="YQ8" s="928"/>
      <c r="YR8" s="928"/>
      <c r="YS8" s="928"/>
      <c r="YT8" s="928"/>
      <c r="YU8" s="928"/>
      <c r="YV8" s="928"/>
      <c r="YW8" s="928"/>
      <c r="YX8" s="928"/>
      <c r="YY8" s="928"/>
      <c r="YZ8" s="928"/>
      <c r="ZA8" s="928"/>
      <c r="ZB8" s="928"/>
      <c r="ZC8" s="928"/>
      <c r="ZD8" s="928"/>
      <c r="ZE8" s="928"/>
      <c r="ZF8" s="928"/>
      <c r="ZG8" s="928"/>
      <c r="ZH8" s="928"/>
      <c r="ZI8" s="928"/>
      <c r="ZJ8" s="928"/>
      <c r="ZK8" s="928"/>
      <c r="ZL8" s="928"/>
      <c r="ZM8" s="928"/>
      <c r="ZN8" s="928"/>
      <c r="ZO8" s="928"/>
      <c r="ZP8" s="928"/>
      <c r="ZQ8" s="928"/>
      <c r="ZR8" s="928"/>
      <c r="ZS8" s="928"/>
      <c r="ZT8" s="928"/>
      <c r="ZU8" s="928"/>
      <c r="ZV8" s="928"/>
      <c r="ZW8" s="928"/>
      <c r="ZX8" s="928"/>
      <c r="ZY8" s="928"/>
      <c r="ZZ8" s="928"/>
      <c r="AAA8" s="928"/>
      <c r="AAB8" s="928"/>
      <c r="AAC8" s="928"/>
      <c r="AAD8" s="928"/>
      <c r="AAE8" s="928"/>
      <c r="AAF8" s="928"/>
      <c r="AAG8" s="928"/>
      <c r="AAH8" s="928"/>
      <c r="AAI8" s="928"/>
      <c r="AAJ8" s="928"/>
      <c r="AAK8" s="928"/>
      <c r="AAL8" s="928"/>
      <c r="AAM8" s="928"/>
      <c r="AAN8" s="928"/>
      <c r="AAO8" s="928"/>
      <c r="AAP8" s="928"/>
      <c r="AAQ8" s="928"/>
      <c r="AAR8" s="928"/>
      <c r="AAS8" s="928"/>
      <c r="AAT8" s="928"/>
      <c r="AAU8" s="928"/>
      <c r="AAV8" s="928"/>
      <c r="AAW8" s="928"/>
      <c r="AAX8" s="928"/>
      <c r="AAY8" s="928"/>
      <c r="AAZ8" s="928"/>
      <c r="ABA8" s="928"/>
      <c r="ABB8" s="928"/>
      <c r="ABC8" s="928"/>
      <c r="ABD8" s="928"/>
      <c r="ABE8" s="928"/>
      <c r="ABF8" s="928"/>
      <c r="ABG8" s="928"/>
      <c r="ABH8" s="928"/>
      <c r="ABI8" s="928"/>
      <c r="ABJ8" s="928"/>
      <c r="ABK8" s="928"/>
      <c r="ABL8" s="928"/>
      <c r="ABM8" s="928"/>
      <c r="ABN8" s="928"/>
      <c r="ABO8" s="928"/>
      <c r="ABP8" s="928"/>
      <c r="ABQ8" s="928"/>
      <c r="ABR8" s="928"/>
      <c r="ABS8" s="928"/>
      <c r="ABT8" s="928"/>
      <c r="ABU8" s="928"/>
      <c r="ABV8" s="928"/>
      <c r="ABW8" s="928"/>
      <c r="ABX8" s="928"/>
      <c r="ABY8" s="928"/>
      <c r="ABZ8" s="928"/>
      <c r="ACA8" s="928"/>
      <c r="ACB8" s="928"/>
      <c r="ACC8" s="928"/>
      <c r="ACD8" s="928"/>
      <c r="ACE8" s="928"/>
      <c r="ACF8" s="928"/>
      <c r="ACG8" s="928"/>
      <c r="ACH8" s="928"/>
      <c r="ACI8" s="928"/>
      <c r="ACJ8" s="928"/>
      <c r="ACK8" s="928"/>
      <c r="ACL8" s="928"/>
      <c r="ACM8" s="928"/>
      <c r="ACN8" s="928"/>
      <c r="ACO8" s="928"/>
      <c r="ACP8" s="928"/>
      <c r="ACQ8" s="928"/>
      <c r="ACR8" s="928"/>
      <c r="ACS8" s="928"/>
      <c r="ACT8" s="928"/>
      <c r="ACU8" s="928"/>
      <c r="ACV8" s="928"/>
      <c r="ACW8" s="928"/>
      <c r="ACX8" s="928"/>
      <c r="ACY8" s="928"/>
      <c r="ACZ8" s="928"/>
      <c r="ADA8" s="928"/>
      <c r="ADB8" s="928"/>
      <c r="ADC8" s="928"/>
      <c r="ADD8" s="928"/>
      <c r="ADE8" s="928"/>
      <c r="ADF8" s="928"/>
      <c r="ADG8" s="928"/>
      <c r="ADH8" s="928"/>
      <c r="ADI8" s="928"/>
      <c r="ADJ8" s="928"/>
      <c r="ADK8" s="928"/>
      <c r="ADL8" s="928"/>
      <c r="ADM8" s="928"/>
      <c r="ADN8" s="928"/>
      <c r="ADO8" s="928"/>
      <c r="ADP8" s="928"/>
      <c r="ADQ8" s="928"/>
      <c r="ADR8" s="928"/>
      <c r="ADS8" s="928"/>
      <c r="ADT8" s="928"/>
      <c r="ADU8" s="928"/>
      <c r="ADV8" s="928"/>
      <c r="ADW8" s="928"/>
      <c r="ADX8" s="928"/>
      <c r="ADY8" s="928"/>
      <c r="ADZ8" s="928"/>
      <c r="AEA8" s="928"/>
      <c r="AEB8" s="928"/>
      <c r="AEC8" s="928"/>
      <c r="AED8" s="928"/>
      <c r="AEE8" s="928"/>
      <c r="AEF8" s="928"/>
      <c r="AEG8" s="928"/>
      <c r="AEH8" s="928"/>
      <c r="AEI8" s="928"/>
      <c r="AEJ8" s="928"/>
      <c r="AEK8" s="928"/>
      <c r="AEL8" s="928"/>
      <c r="AEM8" s="928"/>
      <c r="AEN8" s="928"/>
      <c r="AEO8" s="928"/>
      <c r="AEP8" s="928"/>
      <c r="AEQ8" s="928"/>
      <c r="AER8" s="928"/>
      <c r="AES8" s="928"/>
      <c r="AET8" s="928"/>
      <c r="AEU8" s="928"/>
      <c r="AEV8" s="928"/>
      <c r="AEW8" s="928"/>
      <c r="AEX8" s="928"/>
      <c r="AEY8" s="928"/>
      <c r="AEZ8" s="928"/>
      <c r="AFA8" s="928"/>
      <c r="AFB8" s="928"/>
      <c r="AFC8" s="928"/>
      <c r="AFD8" s="928"/>
      <c r="AFE8" s="928"/>
      <c r="AFF8" s="928"/>
      <c r="AFG8" s="928"/>
      <c r="AFH8" s="928"/>
      <c r="AFI8" s="928"/>
      <c r="AFJ8" s="928"/>
      <c r="AFK8" s="928"/>
      <c r="AFL8" s="928"/>
      <c r="AFM8" s="928"/>
      <c r="AFN8" s="928"/>
      <c r="AFO8" s="928"/>
      <c r="AFP8" s="928"/>
      <c r="AFQ8" s="928"/>
      <c r="AFR8" s="928"/>
      <c r="AFS8" s="928"/>
      <c r="AFT8" s="928"/>
      <c r="AFU8" s="928"/>
      <c r="AFV8" s="928"/>
      <c r="AFW8" s="928"/>
      <c r="AFX8" s="928"/>
      <c r="AFY8" s="928"/>
      <c r="AFZ8" s="928"/>
      <c r="AGA8" s="928"/>
      <c r="AGB8" s="928"/>
      <c r="AGC8" s="928"/>
      <c r="AGD8" s="928"/>
      <c r="AGE8" s="928"/>
      <c r="AGF8" s="928"/>
      <c r="AGG8" s="928"/>
      <c r="AGH8" s="928"/>
      <c r="AGI8" s="928"/>
      <c r="AGJ8" s="928"/>
      <c r="AGK8" s="928"/>
      <c r="AGL8" s="928"/>
      <c r="AGM8" s="928"/>
      <c r="AGN8" s="928"/>
      <c r="AGO8" s="928"/>
      <c r="AGP8" s="928"/>
      <c r="AGQ8" s="928"/>
      <c r="AGR8" s="928"/>
      <c r="AGS8" s="928"/>
      <c r="AGT8" s="928"/>
      <c r="AGU8" s="928"/>
      <c r="AGV8" s="928"/>
      <c r="AGW8" s="928"/>
      <c r="AGX8" s="928"/>
      <c r="AGY8" s="928"/>
      <c r="AGZ8" s="928"/>
      <c r="AHA8" s="928"/>
      <c r="AHB8" s="928"/>
      <c r="AHC8" s="928"/>
      <c r="AHD8" s="928"/>
      <c r="AHE8" s="928"/>
      <c r="AHF8" s="928"/>
      <c r="AHG8" s="928"/>
      <c r="AHH8" s="928"/>
      <c r="AHI8" s="928"/>
      <c r="AHJ8" s="928"/>
      <c r="AHK8" s="928"/>
      <c r="AHL8" s="928"/>
      <c r="AHM8" s="928"/>
      <c r="AHN8" s="928"/>
      <c r="AHO8" s="928"/>
      <c r="AHP8" s="928"/>
      <c r="AHQ8" s="928"/>
      <c r="AHR8" s="928"/>
      <c r="AHS8" s="928"/>
      <c r="AHT8" s="928"/>
      <c r="AHU8" s="928"/>
      <c r="AHV8" s="928"/>
      <c r="AHW8" s="928"/>
      <c r="AHX8" s="928"/>
      <c r="AHY8" s="928"/>
      <c r="AHZ8" s="928"/>
      <c r="AIA8" s="928"/>
      <c r="AIB8" s="928"/>
      <c r="AIC8" s="928"/>
      <c r="AID8" s="928"/>
      <c r="AIE8" s="928"/>
      <c r="AIF8" s="928"/>
      <c r="AIG8" s="928"/>
      <c r="AIH8" s="928"/>
      <c r="AII8" s="928"/>
      <c r="AIJ8" s="928"/>
      <c r="AIK8" s="928"/>
      <c r="AIL8" s="928"/>
      <c r="AIM8" s="928"/>
      <c r="AIN8" s="928"/>
      <c r="AIO8" s="928"/>
      <c r="AIP8" s="928"/>
      <c r="AIQ8" s="928"/>
      <c r="AIR8" s="928"/>
      <c r="AIS8" s="928"/>
      <c r="AIT8" s="928"/>
      <c r="AIU8" s="928"/>
      <c r="AIV8" s="928"/>
      <c r="AIW8" s="928"/>
      <c r="AIX8" s="928"/>
      <c r="AIY8" s="928"/>
      <c r="AIZ8" s="928"/>
      <c r="AJA8" s="928"/>
      <c r="AJB8" s="928"/>
      <c r="AJC8" s="928"/>
      <c r="AJD8" s="928"/>
      <c r="AJE8" s="928"/>
      <c r="AJF8" s="928"/>
      <c r="AJG8" s="928"/>
      <c r="AJH8" s="928"/>
      <c r="AJI8" s="928"/>
      <c r="AJJ8" s="928"/>
      <c r="AJK8" s="928"/>
      <c r="AJL8" s="928"/>
      <c r="AJM8" s="928"/>
      <c r="AJN8" s="928"/>
      <c r="AJO8" s="928"/>
      <c r="AJP8" s="928"/>
      <c r="AJQ8" s="928"/>
      <c r="AJR8" s="928"/>
      <c r="AJS8" s="928"/>
      <c r="AJT8" s="928"/>
      <c r="AJU8" s="928"/>
      <c r="AJV8" s="928"/>
      <c r="AJW8" s="928"/>
      <c r="AJX8" s="928"/>
      <c r="AJY8" s="928"/>
      <c r="AJZ8" s="928"/>
      <c r="AKA8" s="928"/>
      <c r="AKB8" s="928"/>
      <c r="AKC8" s="928"/>
      <c r="AKD8" s="928"/>
      <c r="AKE8" s="928"/>
      <c r="AKF8" s="928"/>
      <c r="AKG8" s="928"/>
      <c r="AKH8" s="928"/>
      <c r="AKI8" s="928"/>
      <c r="AKJ8" s="928"/>
      <c r="AKK8" s="928"/>
      <c r="AKL8" s="928"/>
      <c r="AKM8" s="928"/>
      <c r="AKN8" s="928"/>
      <c r="AKO8" s="928"/>
      <c r="AKP8" s="928"/>
      <c r="AKQ8" s="928"/>
      <c r="AKR8" s="928"/>
      <c r="AKS8" s="928"/>
      <c r="AKT8" s="928"/>
      <c r="AKU8" s="928"/>
      <c r="AKV8" s="928"/>
      <c r="AKW8" s="928"/>
      <c r="AKX8" s="928"/>
      <c r="AKY8" s="928"/>
      <c r="AKZ8" s="928"/>
      <c r="ALA8" s="928"/>
      <c r="ALB8" s="928"/>
      <c r="ALC8" s="928"/>
      <c r="ALD8" s="928"/>
      <c r="ALE8" s="928"/>
      <c r="ALF8" s="928"/>
      <c r="ALG8" s="928"/>
      <c r="ALH8" s="928"/>
      <c r="ALI8" s="928"/>
      <c r="ALJ8" s="928"/>
      <c r="ALK8" s="928"/>
      <c r="ALL8" s="928"/>
      <c r="ALM8" s="928"/>
      <c r="ALN8" s="928"/>
      <c r="ALO8" s="928"/>
      <c r="ALP8" s="928"/>
      <c r="ALQ8" s="928"/>
      <c r="ALR8" s="928"/>
      <c r="ALS8" s="928"/>
      <c r="ALT8" s="928"/>
      <c r="ALU8" s="928"/>
      <c r="ALV8" s="928"/>
      <c r="ALW8" s="928"/>
      <c r="ALX8" s="928"/>
      <c r="ALY8" s="928"/>
      <c r="ALZ8" s="928"/>
      <c r="AMA8" s="928"/>
      <c r="AMB8" s="928"/>
      <c r="AMC8" s="928"/>
      <c r="AMD8" s="928"/>
      <c r="AME8" s="928"/>
      <c r="AMF8" s="928"/>
      <c r="AMG8" s="928"/>
      <c r="AMH8" s="928"/>
      <c r="AMI8" s="928"/>
      <c r="AMJ8" s="928"/>
      <c r="AMK8" s="928"/>
      <c r="AML8" s="928"/>
      <c r="AMM8" s="928"/>
      <c r="AMN8" s="928"/>
      <c r="AMO8" s="928"/>
      <c r="AMP8" s="928"/>
      <c r="AMQ8" s="928"/>
      <c r="AMR8" s="928"/>
      <c r="AMS8" s="928"/>
      <c r="AMT8" s="928"/>
      <c r="AMU8" s="928"/>
      <c r="AMV8" s="928"/>
      <c r="AMW8" s="928"/>
      <c r="AMX8" s="928"/>
      <c r="AMY8" s="928"/>
      <c r="AMZ8" s="928"/>
      <c r="ANA8" s="928"/>
      <c r="ANB8" s="928"/>
      <c r="ANC8" s="928"/>
      <c r="AND8" s="928"/>
      <c r="ANE8" s="928"/>
      <c r="ANF8" s="928"/>
      <c r="ANG8" s="928"/>
      <c r="ANH8" s="928"/>
      <c r="ANI8" s="928"/>
      <c r="ANJ8" s="928"/>
      <c r="ANK8" s="928"/>
      <c r="ANL8" s="928"/>
      <c r="ANM8" s="928"/>
      <c r="ANN8" s="928"/>
      <c r="ANO8" s="928"/>
      <c r="ANP8" s="928"/>
      <c r="ANQ8" s="928"/>
      <c r="ANR8" s="928"/>
      <c r="ANS8" s="928"/>
      <c r="ANT8" s="928"/>
      <c r="ANU8" s="928"/>
      <c r="ANV8" s="928"/>
      <c r="ANW8" s="928"/>
      <c r="ANX8" s="928"/>
      <c r="ANY8" s="928"/>
      <c r="ANZ8" s="928"/>
      <c r="AOA8" s="928"/>
      <c r="AOB8" s="928"/>
      <c r="AOC8" s="928"/>
      <c r="AOD8" s="928"/>
      <c r="AOE8" s="928"/>
      <c r="AOF8" s="928"/>
      <c r="AOG8" s="928"/>
      <c r="AOH8" s="928"/>
      <c r="AOI8" s="928"/>
      <c r="AOJ8" s="928"/>
      <c r="AOK8" s="928"/>
      <c r="AOL8" s="928"/>
      <c r="AOM8" s="928"/>
      <c r="AON8" s="928"/>
      <c r="AOO8" s="928"/>
      <c r="AOP8" s="928"/>
      <c r="AOQ8" s="928"/>
      <c r="AOR8" s="928"/>
      <c r="AOS8" s="928"/>
      <c r="AOT8" s="928"/>
      <c r="AOU8" s="928"/>
      <c r="AOV8" s="928"/>
      <c r="AOW8" s="928"/>
      <c r="AOX8" s="928"/>
      <c r="AOY8" s="928"/>
      <c r="AOZ8" s="928"/>
      <c r="APA8" s="928"/>
      <c r="APB8" s="928"/>
      <c r="APC8" s="928"/>
      <c r="APD8" s="928"/>
      <c r="APE8" s="928"/>
      <c r="APF8" s="928"/>
      <c r="APG8" s="928"/>
      <c r="APH8" s="928"/>
      <c r="API8" s="928"/>
      <c r="APJ8" s="928"/>
      <c r="APK8" s="928"/>
      <c r="APL8" s="928"/>
      <c r="APM8" s="928"/>
      <c r="APN8" s="928"/>
      <c r="APO8" s="928"/>
      <c r="APP8" s="928"/>
      <c r="APQ8" s="928"/>
      <c r="APR8" s="928"/>
      <c r="APS8" s="928"/>
      <c r="APT8" s="928"/>
      <c r="APU8" s="928"/>
      <c r="APV8" s="928"/>
      <c r="APW8" s="928"/>
      <c r="APX8" s="928"/>
      <c r="APY8" s="928"/>
      <c r="APZ8" s="928"/>
      <c r="AQA8" s="928"/>
      <c r="AQB8" s="928"/>
      <c r="AQC8" s="928"/>
      <c r="AQD8" s="928"/>
      <c r="AQE8" s="928"/>
      <c r="AQF8" s="928"/>
      <c r="AQG8" s="928"/>
      <c r="AQH8" s="928"/>
      <c r="AQI8" s="928"/>
      <c r="AQJ8" s="928"/>
      <c r="AQK8" s="928"/>
      <c r="AQL8" s="928"/>
      <c r="AQM8" s="928"/>
      <c r="AQN8" s="928"/>
      <c r="AQO8" s="928"/>
      <c r="AQP8" s="928"/>
      <c r="AQQ8" s="928"/>
      <c r="AQR8" s="928"/>
      <c r="AQS8" s="928"/>
      <c r="AQT8" s="928"/>
      <c r="AQU8" s="928"/>
      <c r="AQV8" s="928"/>
      <c r="AQW8" s="928"/>
      <c r="AQX8" s="928"/>
      <c r="AQY8" s="928"/>
      <c r="AQZ8" s="928"/>
      <c r="ARA8" s="928"/>
      <c r="ARB8" s="928"/>
      <c r="ARC8" s="928"/>
      <c r="ARD8" s="928"/>
      <c r="ARE8" s="928"/>
      <c r="ARF8" s="928"/>
      <c r="ARG8" s="928"/>
      <c r="ARH8" s="928"/>
      <c r="ARI8" s="928"/>
      <c r="ARJ8" s="928"/>
      <c r="ARK8" s="928"/>
      <c r="ARL8" s="928"/>
      <c r="ARM8" s="928"/>
      <c r="ARN8" s="928"/>
      <c r="ARO8" s="928"/>
      <c r="ARP8" s="928"/>
      <c r="ARQ8" s="928"/>
      <c r="ARR8" s="928"/>
      <c r="ARS8" s="928"/>
      <c r="ART8" s="928"/>
      <c r="ARU8" s="928"/>
      <c r="ARV8" s="928"/>
      <c r="ARW8" s="928"/>
      <c r="ARX8" s="928"/>
      <c r="ARY8" s="928"/>
      <c r="ARZ8" s="928"/>
      <c r="ASA8" s="928"/>
      <c r="ASB8" s="928"/>
      <c r="ASC8" s="928"/>
      <c r="ASD8" s="928"/>
      <c r="ASE8" s="928"/>
      <c r="ASF8" s="928"/>
      <c r="ASG8" s="928"/>
      <c r="ASH8" s="928"/>
      <c r="ASI8" s="928"/>
      <c r="ASJ8" s="928"/>
      <c r="ASK8" s="928"/>
      <c r="ASL8" s="928"/>
      <c r="ASM8" s="928"/>
      <c r="ASN8" s="928"/>
      <c r="ASO8" s="928"/>
      <c r="ASP8" s="928"/>
      <c r="ASQ8" s="928"/>
      <c r="ASR8" s="928"/>
      <c r="ASS8" s="928"/>
      <c r="AST8" s="928"/>
      <c r="ASU8" s="928"/>
      <c r="ASV8" s="928"/>
      <c r="ASW8" s="928"/>
      <c r="ASX8" s="928"/>
      <c r="ASY8" s="928"/>
      <c r="ASZ8" s="928"/>
      <c r="ATA8" s="928"/>
      <c r="ATB8" s="928"/>
      <c r="ATC8" s="928"/>
      <c r="ATD8" s="928"/>
      <c r="ATE8" s="928"/>
      <c r="ATF8" s="928"/>
      <c r="ATG8" s="928"/>
      <c r="ATH8" s="928"/>
      <c r="ATI8" s="928"/>
      <c r="ATJ8" s="928"/>
      <c r="ATK8" s="928"/>
      <c r="ATL8" s="928"/>
      <c r="ATM8" s="928"/>
      <c r="ATN8" s="928"/>
      <c r="ATO8" s="928"/>
      <c r="ATP8" s="928"/>
      <c r="ATQ8" s="928"/>
      <c r="ATR8" s="928"/>
      <c r="ATS8" s="928"/>
      <c r="ATT8" s="928"/>
      <c r="ATU8" s="928"/>
      <c r="ATV8" s="928"/>
      <c r="ATW8" s="928"/>
      <c r="ATX8" s="928"/>
      <c r="ATY8" s="928"/>
      <c r="ATZ8" s="928"/>
      <c r="AUA8" s="928"/>
      <c r="AUB8" s="928"/>
      <c r="AUC8" s="928"/>
      <c r="AUD8" s="928"/>
      <c r="AUE8" s="928"/>
      <c r="AUF8" s="928"/>
      <c r="AUG8" s="928"/>
      <c r="AUH8" s="928"/>
      <c r="AUI8" s="928"/>
      <c r="AUJ8" s="928"/>
      <c r="AUK8" s="928"/>
      <c r="AUL8" s="928"/>
      <c r="AUM8" s="928"/>
      <c r="AUN8" s="928"/>
      <c r="AUO8" s="928"/>
      <c r="AUP8" s="928"/>
      <c r="AUQ8" s="928"/>
      <c r="AUR8" s="928"/>
      <c r="AUS8" s="928"/>
      <c r="AUT8" s="928"/>
      <c r="AUU8" s="928"/>
      <c r="AUV8" s="928"/>
      <c r="AUW8" s="928"/>
      <c r="AUX8" s="928"/>
      <c r="AUY8" s="928"/>
      <c r="AUZ8" s="928"/>
      <c r="AVA8" s="928"/>
      <c r="AVB8" s="928"/>
      <c r="AVC8" s="928"/>
      <c r="AVD8" s="928"/>
      <c r="AVE8" s="928"/>
      <c r="AVF8" s="928"/>
      <c r="AVG8" s="928"/>
      <c r="AVH8" s="928"/>
      <c r="AVI8" s="928"/>
      <c r="AVJ8" s="928"/>
      <c r="AVK8" s="928"/>
      <c r="AVL8" s="928"/>
      <c r="AVM8" s="928"/>
      <c r="AVN8" s="928"/>
      <c r="AVO8" s="928"/>
      <c r="AVP8" s="928"/>
      <c r="AVQ8" s="928"/>
      <c r="AVR8" s="928"/>
      <c r="AVS8" s="928"/>
      <c r="AVT8" s="928"/>
      <c r="AVU8" s="928"/>
      <c r="AVV8" s="928"/>
      <c r="AVW8" s="928"/>
      <c r="AVX8" s="928"/>
      <c r="AVY8" s="928"/>
      <c r="AVZ8" s="928"/>
      <c r="AWA8" s="928"/>
      <c r="AWB8" s="928"/>
      <c r="AWC8" s="928"/>
      <c r="AWD8" s="928"/>
      <c r="AWE8" s="928"/>
      <c r="AWF8" s="928"/>
      <c r="AWG8" s="928"/>
      <c r="AWH8" s="928"/>
      <c r="AWI8" s="928"/>
      <c r="AWJ8" s="928"/>
      <c r="AWK8" s="928"/>
      <c r="AWL8" s="928"/>
      <c r="AWM8" s="928"/>
      <c r="AWN8" s="928"/>
      <c r="AWO8" s="928"/>
      <c r="AWP8" s="928"/>
      <c r="AWQ8" s="928"/>
      <c r="AWR8" s="928"/>
      <c r="AWS8" s="928"/>
      <c r="AWT8" s="928"/>
      <c r="AWU8" s="928"/>
      <c r="AWV8" s="928"/>
      <c r="AWW8" s="928"/>
      <c r="AWX8" s="928"/>
      <c r="AWY8" s="928"/>
      <c r="AWZ8" s="928"/>
      <c r="AXA8" s="928"/>
      <c r="AXB8" s="928"/>
      <c r="AXC8" s="928"/>
      <c r="AXD8" s="928"/>
      <c r="AXE8" s="928"/>
      <c r="AXF8" s="928"/>
      <c r="AXG8" s="928"/>
      <c r="AXH8" s="928"/>
      <c r="AXI8" s="928"/>
      <c r="AXJ8" s="928"/>
      <c r="AXK8" s="928"/>
      <c r="AXL8" s="928"/>
      <c r="AXM8" s="928"/>
      <c r="AXN8" s="928"/>
      <c r="AXO8" s="928"/>
      <c r="AXP8" s="928"/>
      <c r="AXQ8" s="928"/>
      <c r="AXR8" s="928"/>
      <c r="AXS8" s="928"/>
      <c r="AXT8" s="928"/>
      <c r="AXU8" s="928"/>
      <c r="AXV8" s="928"/>
      <c r="AXW8" s="928"/>
      <c r="AXX8" s="928"/>
      <c r="AXY8" s="928"/>
      <c r="AXZ8" s="928"/>
      <c r="AYA8" s="928"/>
      <c r="AYB8" s="928"/>
      <c r="AYC8" s="928"/>
      <c r="AYD8" s="928"/>
      <c r="AYE8" s="928"/>
      <c r="AYF8" s="928"/>
      <c r="AYG8" s="928"/>
      <c r="AYH8" s="928"/>
      <c r="AYI8" s="928"/>
      <c r="AYJ8" s="928"/>
      <c r="AYK8" s="928"/>
      <c r="AYL8" s="928"/>
      <c r="AYM8" s="928"/>
      <c r="AYN8" s="928"/>
      <c r="AYO8" s="928"/>
      <c r="AYP8" s="928"/>
      <c r="AYQ8" s="928"/>
      <c r="AYR8" s="928"/>
      <c r="AYS8" s="928"/>
      <c r="AYT8" s="928"/>
      <c r="AYU8" s="928"/>
      <c r="AYV8" s="928"/>
      <c r="AYW8" s="928"/>
      <c r="AYX8" s="928"/>
      <c r="AYY8" s="928"/>
      <c r="AYZ8" s="928"/>
      <c r="AZA8" s="928"/>
      <c r="AZB8" s="928"/>
      <c r="AZC8" s="928"/>
      <c r="AZD8" s="928"/>
      <c r="AZE8" s="928"/>
      <c r="AZF8" s="928"/>
      <c r="AZG8" s="928"/>
      <c r="AZH8" s="928"/>
      <c r="AZI8" s="928"/>
      <c r="AZJ8" s="928"/>
      <c r="AZK8" s="928"/>
      <c r="AZL8" s="928"/>
      <c r="AZM8" s="928"/>
      <c r="AZN8" s="928"/>
      <c r="AZO8" s="928"/>
      <c r="AZP8" s="928"/>
      <c r="AZQ8" s="928"/>
      <c r="AZR8" s="928"/>
      <c r="AZS8" s="928"/>
      <c r="AZT8" s="928"/>
      <c r="AZU8" s="928"/>
      <c r="AZV8" s="928"/>
      <c r="AZW8" s="928"/>
      <c r="AZX8" s="928"/>
      <c r="AZY8" s="928"/>
      <c r="AZZ8" s="928"/>
      <c r="BAA8" s="928"/>
      <c r="BAB8" s="928"/>
      <c r="BAC8" s="928"/>
      <c r="BAD8" s="928"/>
      <c r="BAE8" s="928"/>
      <c r="BAF8" s="928"/>
      <c r="BAG8" s="928"/>
      <c r="BAH8" s="928"/>
      <c r="BAI8" s="928"/>
      <c r="BAJ8" s="928"/>
      <c r="BAK8" s="928"/>
      <c r="BAL8" s="928"/>
      <c r="BAM8" s="928"/>
      <c r="BAN8" s="928"/>
      <c r="BAO8" s="928"/>
      <c r="BAP8" s="928"/>
      <c r="BAQ8" s="928"/>
      <c r="BAR8" s="928"/>
      <c r="BAS8" s="928"/>
      <c r="BAT8" s="928"/>
      <c r="BAU8" s="928"/>
      <c r="BAV8" s="928"/>
      <c r="BAW8" s="928"/>
      <c r="BAX8" s="928"/>
      <c r="BAY8" s="928"/>
      <c r="BAZ8" s="928"/>
      <c r="BBA8" s="928"/>
      <c r="BBB8" s="928"/>
      <c r="BBC8" s="928"/>
      <c r="BBD8" s="928"/>
      <c r="BBE8" s="928"/>
      <c r="BBF8" s="928"/>
      <c r="BBG8" s="928"/>
      <c r="BBH8" s="928"/>
      <c r="BBI8" s="928"/>
      <c r="BBJ8" s="928"/>
      <c r="BBK8" s="928"/>
      <c r="BBL8" s="928"/>
      <c r="BBM8" s="928"/>
      <c r="BBN8" s="928"/>
      <c r="BBO8" s="928"/>
      <c r="BBP8" s="928"/>
      <c r="BBQ8" s="928"/>
      <c r="BBR8" s="928"/>
      <c r="BBS8" s="928"/>
      <c r="BBT8" s="928"/>
      <c r="BBU8" s="928"/>
      <c r="BBV8" s="928"/>
      <c r="BBW8" s="928"/>
      <c r="BBX8" s="928"/>
      <c r="BBY8" s="928"/>
      <c r="BBZ8" s="928"/>
      <c r="BCA8" s="928"/>
      <c r="BCB8" s="928"/>
      <c r="BCC8" s="928"/>
      <c r="BCD8" s="928"/>
      <c r="BCE8" s="928"/>
      <c r="BCF8" s="928"/>
      <c r="BCG8" s="928"/>
      <c r="BCH8" s="928"/>
      <c r="BCI8" s="928"/>
      <c r="BCJ8" s="928"/>
      <c r="BCK8" s="928"/>
      <c r="BCL8" s="928"/>
      <c r="BCM8" s="928"/>
      <c r="BCN8" s="928"/>
      <c r="BCO8" s="928"/>
      <c r="BCP8" s="928"/>
      <c r="BCQ8" s="928"/>
      <c r="BCR8" s="928"/>
      <c r="BCS8" s="928"/>
      <c r="BCT8" s="928"/>
      <c r="BCU8" s="928"/>
      <c r="BCV8" s="928"/>
      <c r="BCW8" s="928"/>
      <c r="BCX8" s="928"/>
      <c r="BCY8" s="928"/>
      <c r="BCZ8" s="928"/>
      <c r="BDA8" s="928"/>
      <c r="BDB8" s="928"/>
      <c r="BDC8" s="928"/>
      <c r="BDD8" s="928"/>
      <c r="BDE8" s="928"/>
      <c r="BDF8" s="928"/>
      <c r="BDG8" s="928"/>
      <c r="BDH8" s="928"/>
      <c r="BDI8" s="928"/>
      <c r="BDJ8" s="928"/>
      <c r="BDK8" s="928"/>
      <c r="BDL8" s="928"/>
      <c r="BDM8" s="928"/>
      <c r="BDN8" s="928"/>
      <c r="BDO8" s="928"/>
      <c r="BDP8" s="928"/>
      <c r="BDQ8" s="928"/>
      <c r="BDR8" s="928"/>
      <c r="BDS8" s="928"/>
      <c r="BDT8" s="928"/>
      <c r="BDU8" s="928"/>
      <c r="BDV8" s="928"/>
      <c r="BDW8" s="928"/>
      <c r="BDX8" s="928"/>
      <c r="BDY8" s="928"/>
      <c r="BDZ8" s="928"/>
      <c r="BEA8" s="928"/>
      <c r="BEB8" s="928"/>
      <c r="BEC8" s="928"/>
      <c r="BED8" s="928"/>
      <c r="BEE8" s="928"/>
      <c r="BEF8" s="928"/>
      <c r="BEG8" s="928"/>
      <c r="BEH8" s="928"/>
      <c r="BEI8" s="928"/>
      <c r="BEJ8" s="928"/>
      <c r="BEK8" s="928"/>
      <c r="BEL8" s="928"/>
      <c r="BEM8" s="928"/>
      <c r="BEN8" s="928"/>
      <c r="BEO8" s="928"/>
      <c r="BEP8" s="928"/>
      <c r="BEQ8" s="928"/>
      <c r="BER8" s="928"/>
      <c r="BES8" s="928"/>
      <c r="BET8" s="928"/>
      <c r="BEU8" s="928"/>
      <c r="BEV8" s="928"/>
      <c r="BEW8" s="928"/>
      <c r="BEX8" s="928"/>
      <c r="BEY8" s="928"/>
      <c r="BEZ8" s="928"/>
      <c r="BFA8" s="928"/>
      <c r="BFB8" s="928"/>
      <c r="BFC8" s="928"/>
      <c r="BFD8" s="928"/>
      <c r="BFE8" s="928"/>
      <c r="BFF8" s="928"/>
      <c r="BFG8" s="928"/>
      <c r="BFH8" s="928"/>
      <c r="BFI8" s="928"/>
      <c r="BFJ8" s="928"/>
      <c r="BFK8" s="928"/>
      <c r="BFL8" s="928"/>
      <c r="BFM8" s="928"/>
      <c r="BFN8" s="928"/>
      <c r="BFO8" s="928"/>
      <c r="BFP8" s="928"/>
      <c r="BFQ8" s="928"/>
      <c r="BFR8" s="928"/>
      <c r="BFS8" s="928"/>
      <c r="BFT8" s="928"/>
      <c r="BFU8" s="928"/>
      <c r="BFV8" s="928"/>
      <c r="BFW8" s="928"/>
      <c r="BFX8" s="928"/>
      <c r="BFY8" s="928"/>
      <c r="BFZ8" s="928"/>
      <c r="BGA8" s="928"/>
      <c r="BGB8" s="928"/>
      <c r="BGC8" s="928"/>
      <c r="BGD8" s="928"/>
      <c r="BGE8" s="928"/>
      <c r="BGF8" s="928"/>
      <c r="BGG8" s="928"/>
      <c r="BGH8" s="928"/>
      <c r="BGI8" s="928"/>
      <c r="BGJ8" s="928"/>
      <c r="BGK8" s="928"/>
      <c r="BGL8" s="928"/>
      <c r="BGM8" s="928"/>
      <c r="BGN8" s="928"/>
      <c r="BGO8" s="928"/>
      <c r="BGP8" s="928"/>
      <c r="BGQ8" s="928"/>
      <c r="BGR8" s="928"/>
      <c r="BGS8" s="928"/>
      <c r="BGT8" s="928"/>
      <c r="BGU8" s="928"/>
      <c r="BGV8" s="928"/>
      <c r="BGW8" s="928"/>
      <c r="BGX8" s="928"/>
      <c r="BGY8" s="928"/>
      <c r="BGZ8" s="928"/>
      <c r="BHA8" s="928"/>
      <c r="BHB8" s="928"/>
      <c r="BHC8" s="928"/>
      <c r="BHD8" s="928"/>
      <c r="BHE8" s="928"/>
      <c r="BHF8" s="928"/>
      <c r="BHG8" s="928"/>
      <c r="BHH8" s="928"/>
      <c r="BHI8" s="928"/>
      <c r="BHJ8" s="928"/>
      <c r="BHK8" s="928"/>
      <c r="BHL8" s="928"/>
      <c r="BHM8" s="928"/>
      <c r="BHN8" s="928"/>
      <c r="BHO8" s="928"/>
      <c r="BHP8" s="928"/>
      <c r="BHQ8" s="928"/>
      <c r="BHR8" s="928"/>
      <c r="BHS8" s="928"/>
      <c r="BHT8" s="928"/>
      <c r="BHU8" s="928"/>
      <c r="BHV8" s="928"/>
      <c r="BHW8" s="928"/>
      <c r="BHX8" s="928"/>
      <c r="BHY8" s="928"/>
      <c r="BHZ8" s="928"/>
      <c r="BIA8" s="928"/>
      <c r="BIB8" s="928"/>
      <c r="BIC8" s="928"/>
      <c r="BID8" s="928"/>
      <c r="BIE8" s="928"/>
      <c r="BIF8" s="928"/>
      <c r="BIG8" s="928"/>
      <c r="BIH8" s="928"/>
      <c r="BII8" s="928"/>
      <c r="BIJ8" s="928"/>
      <c r="BIK8" s="928"/>
      <c r="BIL8" s="928"/>
      <c r="BIM8" s="928"/>
      <c r="BIN8" s="928"/>
      <c r="BIO8" s="928"/>
      <c r="BIP8" s="928"/>
      <c r="BIQ8" s="928"/>
      <c r="BIR8" s="928"/>
      <c r="BIS8" s="928"/>
      <c r="BIT8" s="928"/>
      <c r="BIU8" s="928"/>
      <c r="BIV8" s="928"/>
      <c r="BIW8" s="928"/>
      <c r="BIX8" s="928"/>
      <c r="BIY8" s="928"/>
      <c r="BIZ8" s="928"/>
      <c r="BJA8" s="928"/>
      <c r="BJB8" s="928"/>
      <c r="BJC8" s="928"/>
      <c r="BJD8" s="928"/>
      <c r="BJE8" s="928"/>
      <c r="BJF8" s="928"/>
      <c r="BJG8" s="928"/>
      <c r="BJH8" s="928"/>
      <c r="BJI8" s="928"/>
      <c r="BJJ8" s="928"/>
      <c r="BJK8" s="928"/>
      <c r="BJL8" s="928"/>
      <c r="BJM8" s="928"/>
      <c r="BJN8" s="928"/>
      <c r="BJO8" s="928"/>
      <c r="BJP8" s="928"/>
      <c r="BJQ8" s="928"/>
      <c r="BJR8" s="928"/>
      <c r="BJS8" s="928"/>
      <c r="BJT8" s="928"/>
      <c r="BJU8" s="928"/>
      <c r="BJV8" s="928"/>
      <c r="BJW8" s="928"/>
      <c r="BJX8" s="928"/>
      <c r="BJY8" s="928"/>
      <c r="BJZ8" s="928"/>
      <c r="BKA8" s="928"/>
      <c r="BKB8" s="928"/>
      <c r="BKC8" s="928"/>
      <c r="BKD8" s="928"/>
      <c r="BKE8" s="928"/>
      <c r="BKF8" s="928"/>
      <c r="BKG8" s="928"/>
      <c r="BKH8" s="928"/>
      <c r="BKI8" s="928"/>
      <c r="BKJ8" s="928"/>
      <c r="BKK8" s="928"/>
      <c r="BKL8" s="928"/>
      <c r="BKM8" s="928"/>
      <c r="BKN8" s="928"/>
      <c r="BKO8" s="928"/>
      <c r="BKP8" s="928"/>
      <c r="BKQ8" s="928"/>
      <c r="BKR8" s="928"/>
      <c r="BKS8" s="928"/>
      <c r="BKT8" s="928"/>
      <c r="BKU8" s="928"/>
      <c r="BKV8" s="928"/>
      <c r="BKW8" s="928"/>
      <c r="BKX8" s="928"/>
      <c r="BKY8" s="928"/>
      <c r="BKZ8" s="928"/>
      <c r="BLA8" s="928"/>
      <c r="BLB8" s="928"/>
      <c r="BLC8" s="928"/>
      <c r="BLD8" s="928"/>
      <c r="BLE8" s="928"/>
      <c r="BLF8" s="928"/>
      <c r="BLG8" s="928"/>
      <c r="BLH8" s="928"/>
      <c r="BLI8" s="928"/>
      <c r="BLJ8" s="928"/>
      <c r="BLK8" s="928"/>
      <c r="BLL8" s="928"/>
      <c r="BLM8" s="928"/>
      <c r="BLN8" s="928"/>
      <c r="BLO8" s="928"/>
      <c r="BLP8" s="928"/>
      <c r="BLQ8" s="928"/>
      <c r="BLR8" s="928"/>
      <c r="BLS8" s="928"/>
      <c r="BLT8" s="928"/>
      <c r="BLU8" s="928"/>
      <c r="BLV8" s="928"/>
      <c r="BLW8" s="928"/>
      <c r="BLX8" s="928"/>
      <c r="BLY8" s="928"/>
      <c r="BLZ8" s="928"/>
      <c r="BMA8" s="928"/>
      <c r="BMB8" s="928"/>
      <c r="BMC8" s="928"/>
      <c r="BMD8" s="928"/>
      <c r="BME8" s="928"/>
      <c r="BMF8" s="928"/>
      <c r="BMG8" s="928"/>
      <c r="BMH8" s="928"/>
      <c r="BMI8" s="928"/>
      <c r="BMJ8" s="928"/>
      <c r="BMK8" s="928"/>
      <c r="BML8" s="928"/>
      <c r="BMM8" s="928"/>
      <c r="BMN8" s="928"/>
      <c r="BMO8" s="928"/>
      <c r="BMP8" s="928"/>
      <c r="BMQ8" s="928"/>
      <c r="BMR8" s="928"/>
      <c r="BMS8" s="928"/>
      <c r="BMT8" s="928"/>
      <c r="BMU8" s="928"/>
      <c r="BMV8" s="928"/>
      <c r="BMW8" s="928"/>
      <c r="BMX8" s="928"/>
      <c r="BMY8" s="928"/>
      <c r="BMZ8" s="928"/>
      <c r="BNA8" s="928"/>
      <c r="BNB8" s="928"/>
      <c r="BNC8" s="928"/>
      <c r="BND8" s="928"/>
      <c r="BNE8" s="928"/>
      <c r="BNF8" s="928"/>
      <c r="BNG8" s="928"/>
      <c r="BNH8" s="928"/>
      <c r="BNI8" s="928"/>
      <c r="BNJ8" s="928"/>
      <c r="BNK8" s="928"/>
      <c r="BNL8" s="928"/>
      <c r="BNM8" s="928"/>
      <c r="BNN8" s="928"/>
      <c r="BNO8" s="928"/>
      <c r="BNP8" s="928"/>
      <c r="BNQ8" s="928"/>
      <c r="BNR8" s="928"/>
      <c r="BNS8" s="928"/>
      <c r="BNT8" s="928"/>
      <c r="BNU8" s="928"/>
      <c r="BNV8" s="928"/>
      <c r="BNW8" s="928"/>
      <c r="BNX8" s="928"/>
      <c r="BNY8" s="928"/>
      <c r="BNZ8" s="928"/>
      <c r="BOA8" s="928"/>
      <c r="BOB8" s="928"/>
      <c r="BOC8" s="928"/>
      <c r="BOD8" s="928"/>
      <c r="BOE8" s="928"/>
      <c r="BOF8" s="928"/>
      <c r="BOG8" s="928"/>
      <c r="BOH8" s="928"/>
      <c r="BOI8" s="928"/>
      <c r="BOJ8" s="928"/>
      <c r="BOK8" s="928"/>
      <c r="BOL8" s="928"/>
      <c r="BOM8" s="928"/>
      <c r="BON8" s="928"/>
      <c r="BOO8" s="928"/>
      <c r="BOP8" s="928"/>
      <c r="BOQ8" s="928"/>
      <c r="BOR8" s="928"/>
      <c r="BOS8" s="928"/>
      <c r="BOT8" s="928"/>
      <c r="BOU8" s="928"/>
      <c r="BOV8" s="928"/>
      <c r="BOW8" s="928"/>
      <c r="BOX8" s="928"/>
      <c r="BOY8" s="928"/>
      <c r="BOZ8" s="928"/>
      <c r="BPA8" s="928"/>
      <c r="BPB8" s="928"/>
      <c r="BPC8" s="928"/>
      <c r="BPD8" s="928"/>
      <c r="BPE8" s="928"/>
      <c r="BPF8" s="928"/>
      <c r="BPG8" s="928"/>
      <c r="BPH8" s="928"/>
      <c r="BPI8" s="928"/>
      <c r="BPJ8" s="928"/>
      <c r="BPK8" s="928"/>
      <c r="BPL8" s="928"/>
      <c r="BPM8" s="928"/>
      <c r="BPN8" s="928"/>
      <c r="BPO8" s="928"/>
      <c r="BPP8" s="928"/>
      <c r="BPQ8" s="928"/>
      <c r="BPR8" s="928"/>
      <c r="BPS8" s="928"/>
      <c r="BPT8" s="928"/>
      <c r="BPU8" s="928"/>
      <c r="BPV8" s="928"/>
      <c r="BPW8" s="928"/>
      <c r="BPX8" s="928"/>
      <c r="BPY8" s="928"/>
      <c r="BPZ8" s="928"/>
      <c r="BQA8" s="928"/>
      <c r="BQB8" s="928"/>
      <c r="BQC8" s="928"/>
      <c r="BQD8" s="928"/>
      <c r="BQE8" s="928"/>
      <c r="BQF8" s="928"/>
      <c r="BQG8" s="928"/>
      <c r="BQH8" s="928"/>
      <c r="BQI8" s="928"/>
      <c r="BQJ8" s="928"/>
      <c r="BQK8" s="928"/>
      <c r="BQL8" s="928"/>
      <c r="BQM8" s="928"/>
      <c r="BQN8" s="928"/>
      <c r="BQO8" s="928"/>
      <c r="BQP8" s="928"/>
      <c r="BQQ8" s="928"/>
      <c r="BQR8" s="928"/>
      <c r="BQS8" s="928"/>
      <c r="BQT8" s="928"/>
      <c r="BQU8" s="928"/>
      <c r="BQV8" s="928"/>
      <c r="BQW8" s="928"/>
      <c r="BQX8" s="928"/>
      <c r="BQY8" s="928"/>
      <c r="BQZ8" s="928"/>
      <c r="BRA8" s="928"/>
      <c r="BRB8" s="928"/>
      <c r="BRC8" s="928"/>
      <c r="BRD8" s="928"/>
      <c r="BRE8" s="928"/>
      <c r="BRF8" s="928"/>
      <c r="BRG8" s="928"/>
      <c r="BRH8" s="928"/>
      <c r="BRI8" s="928"/>
      <c r="BRJ8" s="928"/>
      <c r="BRK8" s="928"/>
      <c r="BRL8" s="928"/>
      <c r="BRM8" s="928"/>
      <c r="BRN8" s="928"/>
      <c r="BRO8" s="928"/>
      <c r="BRP8" s="928"/>
      <c r="BRQ8" s="928"/>
      <c r="BRR8" s="928"/>
      <c r="BRS8" s="928"/>
      <c r="BRT8" s="928"/>
      <c r="BRU8" s="928"/>
      <c r="BRV8" s="928"/>
      <c r="BRW8" s="928"/>
      <c r="BRX8" s="928"/>
      <c r="BRY8" s="928"/>
      <c r="BRZ8" s="928"/>
      <c r="BSA8" s="928"/>
      <c r="BSB8" s="928"/>
      <c r="BSC8" s="928"/>
      <c r="BSD8" s="928"/>
      <c r="BSE8" s="928"/>
      <c r="BSF8" s="928"/>
      <c r="BSG8" s="928"/>
      <c r="BSH8" s="928"/>
      <c r="BSI8" s="928"/>
      <c r="BSJ8" s="928"/>
      <c r="BSK8" s="928"/>
      <c r="BSL8" s="928"/>
      <c r="BSM8" s="928"/>
      <c r="BSN8" s="928"/>
      <c r="BSO8" s="928"/>
      <c r="BSP8" s="928"/>
      <c r="BSQ8" s="928"/>
      <c r="BSR8" s="928"/>
      <c r="BSS8" s="928"/>
      <c r="BST8" s="928"/>
      <c r="BSU8" s="928"/>
      <c r="BSV8" s="928"/>
      <c r="BSW8" s="928"/>
      <c r="BSX8" s="928"/>
      <c r="BSY8" s="928"/>
      <c r="BSZ8" s="928"/>
      <c r="BTA8" s="928"/>
      <c r="BTB8" s="928"/>
      <c r="BTC8" s="928"/>
      <c r="BTD8" s="928"/>
      <c r="BTE8" s="928"/>
      <c r="BTF8" s="928"/>
      <c r="BTG8" s="928"/>
      <c r="BTH8" s="928"/>
      <c r="BTI8" s="928"/>
      <c r="BTJ8" s="928"/>
      <c r="BTK8" s="928"/>
      <c r="BTL8" s="928"/>
      <c r="BTM8" s="928"/>
      <c r="BTN8" s="928"/>
      <c r="BTO8" s="928"/>
      <c r="BTP8" s="928"/>
      <c r="BTQ8" s="928"/>
      <c r="BTR8" s="928"/>
      <c r="BTS8" s="928"/>
      <c r="BTT8" s="928"/>
      <c r="BTU8" s="928"/>
      <c r="BTV8" s="928"/>
      <c r="BTW8" s="928"/>
      <c r="BTX8" s="928"/>
      <c r="BTY8" s="928"/>
      <c r="BTZ8" s="928"/>
      <c r="BUA8" s="928"/>
      <c r="BUB8" s="928"/>
      <c r="BUC8" s="928"/>
      <c r="BUD8" s="928"/>
      <c r="BUE8" s="928"/>
      <c r="BUF8" s="928"/>
      <c r="BUG8" s="928"/>
      <c r="BUH8" s="928"/>
      <c r="BUI8" s="928"/>
      <c r="BUJ8" s="928"/>
      <c r="BUK8" s="928"/>
      <c r="BUL8" s="928"/>
      <c r="BUM8" s="928"/>
      <c r="BUN8" s="928"/>
      <c r="BUO8" s="928"/>
      <c r="BUP8" s="928"/>
      <c r="BUQ8" s="928"/>
      <c r="BUR8" s="928"/>
      <c r="BUS8" s="928"/>
      <c r="BUT8" s="928"/>
      <c r="BUU8" s="928"/>
      <c r="BUV8" s="928"/>
      <c r="BUW8" s="928"/>
      <c r="BUX8" s="928"/>
      <c r="BUY8" s="928"/>
      <c r="BUZ8" s="928"/>
      <c r="BVA8" s="928"/>
      <c r="BVB8" s="928"/>
      <c r="BVC8" s="928"/>
      <c r="BVD8" s="928"/>
      <c r="BVE8" s="928"/>
      <c r="BVF8" s="928"/>
      <c r="BVG8" s="928"/>
      <c r="BVH8" s="928"/>
      <c r="BVI8" s="928"/>
      <c r="BVJ8" s="928"/>
      <c r="BVK8" s="928"/>
      <c r="BVL8" s="928"/>
      <c r="BVM8" s="928"/>
      <c r="BVN8" s="928"/>
      <c r="BVO8" s="928"/>
      <c r="BVP8" s="928"/>
      <c r="BVQ8" s="928"/>
      <c r="BVR8" s="928"/>
      <c r="BVS8" s="928"/>
      <c r="BVT8" s="928"/>
      <c r="BVU8" s="928"/>
      <c r="BVV8" s="928"/>
      <c r="BVW8" s="928"/>
      <c r="BVX8" s="928"/>
      <c r="BVY8" s="928"/>
      <c r="BVZ8" s="928"/>
      <c r="BWA8" s="928"/>
      <c r="BWB8" s="928"/>
      <c r="BWC8" s="928"/>
      <c r="BWD8" s="928"/>
      <c r="BWE8" s="928"/>
      <c r="BWF8" s="928"/>
      <c r="BWG8" s="928"/>
      <c r="BWH8" s="928"/>
      <c r="BWI8" s="928"/>
      <c r="BWJ8" s="928"/>
      <c r="BWK8" s="928"/>
      <c r="BWL8" s="928"/>
      <c r="BWM8" s="928"/>
      <c r="BWN8" s="928"/>
      <c r="BWO8" s="928"/>
      <c r="BWP8" s="928"/>
      <c r="BWQ8" s="928"/>
      <c r="BWR8" s="928"/>
      <c r="BWS8" s="928"/>
      <c r="BWT8" s="928"/>
      <c r="BWU8" s="928"/>
      <c r="BWV8" s="928"/>
      <c r="BWW8" s="928"/>
      <c r="BWX8" s="928"/>
      <c r="BWY8" s="928"/>
      <c r="BWZ8" s="928"/>
      <c r="BXA8" s="928"/>
      <c r="BXB8" s="928"/>
      <c r="BXC8" s="928"/>
      <c r="BXD8" s="928"/>
      <c r="BXE8" s="928"/>
      <c r="BXF8" s="928"/>
      <c r="BXG8" s="928"/>
      <c r="BXH8" s="928"/>
      <c r="BXI8" s="928"/>
      <c r="BXJ8" s="928"/>
      <c r="BXK8" s="928"/>
      <c r="BXL8" s="928"/>
      <c r="BXM8" s="928"/>
      <c r="BXN8" s="928"/>
      <c r="BXO8" s="928"/>
      <c r="BXP8" s="928"/>
      <c r="BXQ8" s="928"/>
      <c r="BXR8" s="928"/>
      <c r="BXS8" s="928"/>
      <c r="BXT8" s="928"/>
      <c r="BXU8" s="928"/>
      <c r="BXV8" s="928"/>
      <c r="BXW8" s="928"/>
      <c r="BXX8" s="928"/>
      <c r="BXY8" s="928"/>
      <c r="BXZ8" s="928"/>
      <c r="BYA8" s="928"/>
      <c r="BYB8" s="928"/>
      <c r="BYC8" s="928"/>
      <c r="BYD8" s="928"/>
      <c r="BYE8" s="928"/>
      <c r="BYF8" s="928"/>
      <c r="BYG8" s="928"/>
      <c r="BYH8" s="928"/>
      <c r="BYI8" s="928"/>
      <c r="BYJ8" s="928"/>
      <c r="BYK8" s="928"/>
      <c r="BYL8" s="928"/>
      <c r="BYM8" s="928"/>
      <c r="BYN8" s="928"/>
      <c r="BYO8" s="928"/>
      <c r="BYP8" s="928"/>
      <c r="BYQ8" s="928"/>
      <c r="BYR8" s="928"/>
      <c r="BYS8" s="928"/>
      <c r="BYT8" s="928"/>
      <c r="BYU8" s="928"/>
      <c r="BYV8" s="928"/>
      <c r="BYW8" s="928"/>
      <c r="BYX8" s="928"/>
      <c r="BYY8" s="928"/>
      <c r="BYZ8" s="928"/>
      <c r="BZA8" s="928"/>
      <c r="BZB8" s="928"/>
      <c r="BZC8" s="928"/>
      <c r="BZD8" s="928"/>
      <c r="BZE8" s="928"/>
      <c r="BZF8" s="928"/>
      <c r="BZG8" s="928"/>
      <c r="BZH8" s="928"/>
      <c r="BZI8" s="928"/>
      <c r="BZJ8" s="928"/>
      <c r="BZK8" s="928"/>
      <c r="BZL8" s="928"/>
      <c r="BZM8" s="928"/>
      <c r="BZN8" s="928"/>
      <c r="BZO8" s="928"/>
      <c r="BZP8" s="928"/>
      <c r="BZQ8" s="928"/>
      <c r="BZR8" s="928"/>
      <c r="BZS8" s="928"/>
      <c r="BZT8" s="928"/>
      <c r="BZU8" s="928"/>
      <c r="BZV8" s="928"/>
      <c r="BZW8" s="928"/>
      <c r="BZX8" s="928"/>
      <c r="BZY8" s="928"/>
      <c r="BZZ8" s="928"/>
      <c r="CAA8" s="928"/>
      <c r="CAB8" s="928"/>
      <c r="CAC8" s="928"/>
      <c r="CAD8" s="928"/>
      <c r="CAE8" s="928"/>
      <c r="CAF8" s="928"/>
      <c r="CAG8" s="928"/>
      <c r="CAH8" s="928"/>
      <c r="CAI8" s="928"/>
      <c r="CAJ8" s="928"/>
      <c r="CAK8" s="928"/>
      <c r="CAL8" s="928"/>
      <c r="CAM8" s="928"/>
      <c r="CAN8" s="928"/>
      <c r="CAO8" s="928"/>
      <c r="CAP8" s="928"/>
      <c r="CAQ8" s="928"/>
      <c r="CAR8" s="928"/>
      <c r="CAS8" s="928"/>
      <c r="CAT8" s="928"/>
      <c r="CAU8" s="928"/>
      <c r="CAV8" s="928"/>
      <c r="CAW8" s="928"/>
      <c r="CAX8" s="928"/>
      <c r="CAY8" s="928"/>
      <c r="CAZ8" s="928"/>
      <c r="CBA8" s="928"/>
      <c r="CBB8" s="928"/>
      <c r="CBC8" s="928"/>
      <c r="CBD8" s="928"/>
      <c r="CBE8" s="928"/>
      <c r="CBF8" s="928"/>
      <c r="CBG8" s="928"/>
      <c r="CBH8" s="928"/>
      <c r="CBI8" s="928"/>
      <c r="CBJ8" s="928"/>
      <c r="CBK8" s="928"/>
      <c r="CBL8" s="928"/>
      <c r="CBM8" s="928"/>
      <c r="CBN8" s="928"/>
      <c r="CBO8" s="928"/>
      <c r="CBP8" s="928"/>
      <c r="CBQ8" s="928"/>
      <c r="CBR8" s="928"/>
      <c r="CBS8" s="928"/>
      <c r="CBT8" s="928"/>
      <c r="CBU8" s="928"/>
      <c r="CBV8" s="928"/>
      <c r="CBW8" s="928"/>
      <c r="CBX8" s="928"/>
      <c r="CBY8" s="928"/>
      <c r="CBZ8" s="928"/>
      <c r="CCA8" s="928"/>
      <c r="CCB8" s="928"/>
      <c r="CCC8" s="928"/>
      <c r="CCD8" s="928"/>
      <c r="CCE8" s="928"/>
      <c r="CCF8" s="928"/>
      <c r="CCG8" s="928"/>
      <c r="CCH8" s="928"/>
      <c r="CCI8" s="928"/>
      <c r="CCJ8" s="928"/>
      <c r="CCK8" s="928"/>
      <c r="CCL8" s="928"/>
      <c r="CCM8" s="928"/>
      <c r="CCN8" s="928"/>
      <c r="CCO8" s="928"/>
      <c r="CCP8" s="928"/>
      <c r="CCQ8" s="928"/>
      <c r="CCR8" s="928"/>
      <c r="CCS8" s="928"/>
      <c r="CCT8" s="928"/>
      <c r="CCU8" s="928"/>
      <c r="CCV8" s="928"/>
      <c r="CCW8" s="928"/>
      <c r="CCX8" s="928"/>
      <c r="CCY8" s="928"/>
      <c r="CCZ8" s="928"/>
      <c r="CDA8" s="928"/>
      <c r="CDB8" s="928"/>
      <c r="CDC8" s="928"/>
      <c r="CDD8" s="928"/>
      <c r="CDE8" s="928"/>
      <c r="CDF8" s="928"/>
      <c r="CDG8" s="928"/>
      <c r="CDH8" s="928"/>
      <c r="CDI8" s="928"/>
      <c r="CDJ8" s="928"/>
      <c r="CDK8" s="928"/>
      <c r="CDL8" s="928"/>
      <c r="CDM8" s="928"/>
      <c r="CDN8" s="928"/>
      <c r="CDO8" s="928"/>
      <c r="CDP8" s="928"/>
      <c r="CDQ8" s="928"/>
      <c r="CDR8" s="928"/>
      <c r="CDS8" s="928"/>
      <c r="CDT8" s="928"/>
      <c r="CDU8" s="928"/>
      <c r="CDV8" s="928"/>
      <c r="CDW8" s="928"/>
      <c r="CDX8" s="928"/>
      <c r="CDY8" s="928"/>
      <c r="CDZ8" s="928"/>
      <c r="CEA8" s="928"/>
      <c r="CEB8" s="928"/>
      <c r="CEC8" s="928"/>
      <c r="CED8" s="928"/>
      <c r="CEE8" s="928"/>
      <c r="CEF8" s="928"/>
      <c r="CEG8" s="928"/>
      <c r="CEH8" s="928"/>
      <c r="CEI8" s="928"/>
      <c r="CEJ8" s="928"/>
      <c r="CEK8" s="928"/>
      <c r="CEL8" s="928"/>
      <c r="CEM8" s="928"/>
      <c r="CEN8" s="928"/>
      <c r="CEO8" s="928"/>
      <c r="CEP8" s="928"/>
      <c r="CEQ8" s="928"/>
      <c r="CER8" s="928"/>
      <c r="CES8" s="928"/>
      <c r="CET8" s="928"/>
      <c r="CEU8" s="928"/>
      <c r="CEV8" s="928"/>
      <c r="CEW8" s="928"/>
      <c r="CEX8" s="928"/>
      <c r="CEY8" s="928"/>
      <c r="CEZ8" s="928"/>
      <c r="CFA8" s="928"/>
      <c r="CFB8" s="928"/>
      <c r="CFC8" s="928"/>
      <c r="CFD8" s="928"/>
      <c r="CFE8" s="928"/>
      <c r="CFF8" s="928"/>
      <c r="CFG8" s="928"/>
      <c r="CFH8" s="928"/>
      <c r="CFI8" s="928"/>
      <c r="CFJ8" s="928"/>
      <c r="CFK8" s="928"/>
      <c r="CFL8" s="928"/>
      <c r="CFM8" s="928"/>
      <c r="CFN8" s="928"/>
      <c r="CFO8" s="928"/>
      <c r="CFP8" s="928"/>
      <c r="CFQ8" s="928"/>
      <c r="CFR8" s="928"/>
      <c r="CFS8" s="928"/>
      <c r="CFT8" s="928"/>
      <c r="CFU8" s="928"/>
      <c r="CFV8" s="928"/>
      <c r="CFW8" s="928"/>
      <c r="CFX8" s="928"/>
      <c r="CFY8" s="928"/>
      <c r="CFZ8" s="928"/>
      <c r="CGA8" s="928"/>
      <c r="CGB8" s="928"/>
      <c r="CGC8" s="928"/>
      <c r="CGD8" s="928"/>
      <c r="CGE8" s="928"/>
      <c r="CGF8" s="928"/>
      <c r="CGG8" s="928"/>
      <c r="CGH8" s="928"/>
      <c r="CGI8" s="928"/>
      <c r="CGJ8" s="928"/>
      <c r="CGK8" s="928"/>
      <c r="CGL8" s="928"/>
      <c r="CGM8" s="928"/>
      <c r="CGN8" s="928"/>
      <c r="CGO8" s="928"/>
      <c r="CGP8" s="928"/>
      <c r="CGQ8" s="928"/>
      <c r="CGR8" s="928"/>
      <c r="CGS8" s="928"/>
      <c r="CGT8" s="928"/>
      <c r="CGU8" s="928"/>
      <c r="CGV8" s="928"/>
      <c r="CGW8" s="928"/>
      <c r="CGX8" s="928"/>
      <c r="CGY8" s="928"/>
      <c r="CGZ8" s="928"/>
      <c r="CHA8" s="928"/>
      <c r="CHB8" s="928"/>
      <c r="CHC8" s="928"/>
      <c r="CHD8" s="928"/>
      <c r="CHE8" s="928"/>
      <c r="CHF8" s="928"/>
      <c r="CHG8" s="928"/>
      <c r="CHH8" s="928"/>
      <c r="CHI8" s="928"/>
      <c r="CHJ8" s="928"/>
      <c r="CHK8" s="928"/>
      <c r="CHL8" s="928"/>
      <c r="CHM8" s="928"/>
      <c r="CHN8" s="928"/>
      <c r="CHO8" s="928"/>
      <c r="CHP8" s="928"/>
      <c r="CHQ8" s="928"/>
      <c r="CHR8" s="928"/>
      <c r="CHS8" s="928"/>
      <c r="CHT8" s="928"/>
      <c r="CHU8" s="928"/>
      <c r="CHV8" s="928"/>
      <c r="CHW8" s="928"/>
      <c r="CHX8" s="928"/>
      <c r="CHY8" s="928"/>
      <c r="CHZ8" s="928"/>
      <c r="CIA8" s="928"/>
      <c r="CIB8" s="928"/>
      <c r="CIC8" s="928"/>
      <c r="CID8" s="928"/>
      <c r="CIE8" s="928"/>
      <c r="CIF8" s="928"/>
      <c r="CIG8" s="928"/>
      <c r="CIH8" s="928"/>
      <c r="CII8" s="928"/>
      <c r="CIJ8" s="928"/>
      <c r="CIK8" s="928"/>
      <c r="CIL8" s="928"/>
      <c r="CIM8" s="928"/>
      <c r="CIN8" s="928"/>
      <c r="CIO8" s="928"/>
      <c r="CIP8" s="928"/>
      <c r="CIQ8" s="928"/>
      <c r="CIR8" s="928"/>
      <c r="CIS8" s="928"/>
      <c r="CIT8" s="928"/>
      <c r="CIU8" s="928"/>
      <c r="CIV8" s="928"/>
      <c r="CIW8" s="928"/>
      <c r="CIX8" s="928"/>
      <c r="CIY8" s="928"/>
      <c r="CIZ8" s="928"/>
      <c r="CJA8" s="928"/>
      <c r="CJB8" s="928"/>
      <c r="CJC8" s="928"/>
      <c r="CJD8" s="928"/>
      <c r="CJE8" s="928"/>
      <c r="CJF8" s="928"/>
      <c r="CJG8" s="928"/>
      <c r="CJH8" s="928"/>
      <c r="CJI8" s="928"/>
      <c r="CJJ8" s="928"/>
      <c r="CJK8" s="928"/>
      <c r="CJL8" s="928"/>
      <c r="CJM8" s="928"/>
      <c r="CJN8" s="928"/>
      <c r="CJO8" s="928"/>
      <c r="CJP8" s="928"/>
      <c r="CJQ8" s="928"/>
      <c r="CJR8" s="928"/>
      <c r="CJS8" s="928"/>
      <c r="CJT8" s="928"/>
      <c r="CJU8" s="928"/>
      <c r="CJV8" s="928"/>
      <c r="CJW8" s="928"/>
      <c r="CJX8" s="928"/>
      <c r="CJY8" s="928"/>
      <c r="CJZ8" s="928"/>
      <c r="CKA8" s="928"/>
      <c r="CKB8" s="928"/>
      <c r="CKC8" s="928"/>
      <c r="CKD8" s="928"/>
      <c r="CKE8" s="928"/>
      <c r="CKF8" s="928"/>
      <c r="CKG8" s="928"/>
      <c r="CKH8" s="928"/>
      <c r="CKI8" s="928"/>
      <c r="CKJ8" s="928"/>
      <c r="CKK8" s="928"/>
      <c r="CKL8" s="928"/>
      <c r="CKM8" s="928"/>
      <c r="CKN8" s="928"/>
      <c r="CKO8" s="928"/>
      <c r="CKP8" s="928"/>
      <c r="CKQ8" s="928"/>
      <c r="CKR8" s="928"/>
      <c r="CKS8" s="928"/>
      <c r="CKT8" s="928"/>
      <c r="CKU8" s="928"/>
      <c r="CKV8" s="928"/>
      <c r="CKW8" s="928"/>
      <c r="CKX8" s="928"/>
      <c r="CKY8" s="928"/>
      <c r="CKZ8" s="928"/>
      <c r="CLA8" s="928"/>
      <c r="CLB8" s="928"/>
      <c r="CLC8" s="928"/>
      <c r="CLD8" s="928"/>
      <c r="CLE8" s="928"/>
      <c r="CLF8" s="928"/>
      <c r="CLG8" s="928"/>
      <c r="CLH8" s="928"/>
      <c r="CLI8" s="928"/>
      <c r="CLJ8" s="928"/>
      <c r="CLK8" s="928"/>
      <c r="CLL8" s="928"/>
      <c r="CLM8" s="928"/>
      <c r="CLN8" s="928"/>
      <c r="CLO8" s="928"/>
      <c r="CLP8" s="928"/>
      <c r="CLQ8" s="928"/>
      <c r="CLR8" s="928"/>
      <c r="CLS8" s="928"/>
      <c r="CLT8" s="928"/>
      <c r="CLU8" s="928"/>
      <c r="CLV8" s="928"/>
      <c r="CLW8" s="928"/>
      <c r="CLX8" s="928"/>
      <c r="CLY8" s="928"/>
      <c r="CLZ8" s="928"/>
      <c r="CMA8" s="928"/>
      <c r="CMB8" s="928"/>
      <c r="CMC8" s="928"/>
      <c r="CMD8" s="928"/>
      <c r="CME8" s="928"/>
      <c r="CMF8" s="928"/>
      <c r="CMG8" s="928"/>
      <c r="CMH8" s="928"/>
      <c r="CMI8" s="928"/>
      <c r="CMJ8" s="928"/>
      <c r="CMK8" s="928"/>
      <c r="CML8" s="928"/>
      <c r="CMM8" s="928"/>
      <c r="CMN8" s="928"/>
      <c r="CMO8" s="928"/>
      <c r="CMP8" s="928"/>
      <c r="CMQ8" s="928"/>
      <c r="CMR8" s="928"/>
      <c r="CMS8" s="928"/>
      <c r="CMT8" s="928"/>
      <c r="CMU8" s="928"/>
      <c r="CMV8" s="928"/>
      <c r="CMW8" s="928"/>
      <c r="CMX8" s="928"/>
      <c r="CMY8" s="928"/>
      <c r="CMZ8" s="928"/>
      <c r="CNA8" s="928"/>
      <c r="CNB8" s="928"/>
      <c r="CNC8" s="928"/>
      <c r="CND8" s="928"/>
      <c r="CNE8" s="928"/>
      <c r="CNF8" s="928"/>
      <c r="CNG8" s="928"/>
      <c r="CNH8" s="928"/>
      <c r="CNI8" s="928"/>
      <c r="CNJ8" s="928"/>
      <c r="CNK8" s="928"/>
      <c r="CNL8" s="928"/>
      <c r="CNM8" s="928"/>
      <c r="CNN8" s="928"/>
      <c r="CNO8" s="928"/>
      <c r="CNP8" s="928"/>
      <c r="CNQ8" s="928"/>
      <c r="CNR8" s="928"/>
      <c r="CNS8" s="928"/>
      <c r="CNT8" s="928"/>
      <c r="CNU8" s="928"/>
      <c r="CNV8" s="928"/>
      <c r="CNW8" s="928"/>
      <c r="CNX8" s="928"/>
      <c r="CNY8" s="928"/>
      <c r="CNZ8" s="928"/>
      <c r="COA8" s="928"/>
      <c r="COB8" s="928"/>
      <c r="COC8" s="928"/>
      <c r="COD8" s="928"/>
      <c r="COE8" s="928"/>
      <c r="COF8" s="928"/>
      <c r="COG8" s="928"/>
      <c r="COH8" s="928"/>
      <c r="COI8" s="928"/>
      <c r="COJ8" s="928"/>
      <c r="COK8" s="928"/>
      <c r="COL8" s="928"/>
      <c r="COM8" s="928"/>
      <c r="CON8" s="928"/>
      <c r="COO8" s="928"/>
      <c r="COP8" s="928"/>
      <c r="COQ8" s="928"/>
      <c r="COR8" s="928"/>
      <c r="COS8" s="928"/>
      <c r="COT8" s="928"/>
      <c r="COU8" s="928"/>
      <c r="COV8" s="928"/>
      <c r="COW8" s="928"/>
      <c r="COX8" s="928"/>
      <c r="COY8" s="928"/>
      <c r="COZ8" s="928"/>
      <c r="CPA8" s="928"/>
      <c r="CPB8" s="928"/>
      <c r="CPC8" s="928"/>
      <c r="CPD8" s="928"/>
      <c r="CPE8" s="928"/>
      <c r="CPF8" s="928"/>
      <c r="CPG8" s="928"/>
      <c r="CPH8" s="928"/>
      <c r="CPI8" s="928"/>
      <c r="CPJ8" s="928"/>
      <c r="CPK8" s="928"/>
      <c r="CPL8" s="928"/>
      <c r="CPM8" s="928"/>
      <c r="CPN8" s="928"/>
      <c r="CPO8" s="928"/>
      <c r="CPP8" s="928"/>
      <c r="CPQ8" s="928"/>
      <c r="CPR8" s="928"/>
      <c r="CPS8" s="928"/>
      <c r="CPT8" s="928"/>
      <c r="CPU8" s="928"/>
      <c r="CPV8" s="928"/>
      <c r="CPW8" s="928"/>
      <c r="CPX8" s="928"/>
      <c r="CPY8" s="928"/>
      <c r="CPZ8" s="928"/>
      <c r="CQA8" s="928"/>
      <c r="CQB8" s="928"/>
      <c r="CQC8" s="928"/>
      <c r="CQD8" s="928"/>
      <c r="CQE8" s="928"/>
      <c r="CQF8" s="928"/>
      <c r="CQG8" s="928"/>
      <c r="CQH8" s="928"/>
      <c r="CQI8" s="928"/>
      <c r="CQJ8" s="928"/>
      <c r="CQK8" s="928"/>
      <c r="CQL8" s="928"/>
      <c r="CQM8" s="928"/>
      <c r="CQN8" s="928"/>
      <c r="CQO8" s="928"/>
      <c r="CQP8" s="928"/>
      <c r="CQQ8" s="928"/>
      <c r="CQR8" s="928"/>
      <c r="CQS8" s="928"/>
      <c r="CQT8" s="928"/>
      <c r="CQU8" s="928"/>
      <c r="CQV8" s="928"/>
      <c r="CQW8" s="928"/>
      <c r="CQX8" s="928"/>
      <c r="CQY8" s="928"/>
      <c r="CQZ8" s="928"/>
      <c r="CRA8" s="928"/>
      <c r="CRB8" s="928"/>
      <c r="CRC8" s="928"/>
      <c r="CRD8" s="928"/>
      <c r="CRE8" s="928"/>
      <c r="CRF8" s="928"/>
      <c r="CRG8" s="928"/>
      <c r="CRH8" s="928"/>
      <c r="CRI8" s="928"/>
      <c r="CRJ8" s="928"/>
      <c r="CRK8" s="928"/>
      <c r="CRL8" s="928"/>
      <c r="CRM8" s="928"/>
      <c r="CRN8" s="928"/>
      <c r="CRO8" s="928"/>
      <c r="CRP8" s="928"/>
      <c r="CRQ8" s="928"/>
      <c r="CRR8" s="928"/>
      <c r="CRS8" s="928"/>
      <c r="CRT8" s="928"/>
      <c r="CRU8" s="928"/>
      <c r="CRV8" s="928"/>
      <c r="CRW8" s="928"/>
      <c r="CRX8" s="928"/>
      <c r="CRY8" s="928"/>
      <c r="CRZ8" s="928"/>
      <c r="CSA8" s="928"/>
      <c r="CSB8" s="928"/>
      <c r="CSC8" s="928"/>
      <c r="CSD8" s="928"/>
      <c r="CSE8" s="928"/>
      <c r="CSF8" s="928"/>
      <c r="CSG8" s="928"/>
      <c r="CSH8" s="928"/>
      <c r="CSI8" s="928"/>
      <c r="CSJ8" s="928"/>
      <c r="CSK8" s="928"/>
      <c r="CSL8" s="928"/>
      <c r="CSM8" s="928"/>
      <c r="CSN8" s="928"/>
      <c r="CSO8" s="928"/>
      <c r="CSP8" s="928"/>
      <c r="CSQ8" s="928"/>
      <c r="CSR8" s="928"/>
      <c r="CSS8" s="928"/>
      <c r="CST8" s="928"/>
      <c r="CSU8" s="928"/>
      <c r="CSV8" s="928"/>
      <c r="CSW8" s="928"/>
      <c r="CSX8" s="928"/>
      <c r="CSY8" s="928"/>
      <c r="CSZ8" s="928"/>
      <c r="CTA8" s="928"/>
      <c r="CTB8" s="928"/>
      <c r="CTC8" s="928"/>
      <c r="CTD8" s="928"/>
      <c r="CTE8" s="928"/>
      <c r="CTF8" s="928"/>
      <c r="CTG8" s="928"/>
      <c r="CTH8" s="928"/>
      <c r="CTI8" s="928"/>
      <c r="CTJ8" s="928"/>
      <c r="CTK8" s="928"/>
      <c r="CTL8" s="928"/>
      <c r="CTM8" s="928"/>
      <c r="CTN8" s="928"/>
      <c r="CTO8" s="928"/>
      <c r="CTP8" s="928"/>
      <c r="CTQ8" s="928"/>
      <c r="CTR8" s="928"/>
      <c r="CTS8" s="928"/>
      <c r="CTT8" s="928"/>
      <c r="CTU8" s="928"/>
      <c r="CTV8" s="928"/>
      <c r="CTW8" s="928"/>
      <c r="CTX8" s="928"/>
      <c r="CTY8" s="928"/>
      <c r="CTZ8" s="928"/>
      <c r="CUA8" s="928"/>
      <c r="CUB8" s="928"/>
      <c r="CUC8" s="928"/>
      <c r="CUD8" s="928"/>
      <c r="CUE8" s="928"/>
      <c r="CUF8" s="928"/>
      <c r="CUG8" s="928"/>
      <c r="CUH8" s="928"/>
      <c r="CUI8" s="928"/>
      <c r="CUJ8" s="928"/>
      <c r="CUK8" s="928"/>
      <c r="CUL8" s="928"/>
      <c r="CUM8" s="928"/>
      <c r="CUN8" s="928"/>
      <c r="CUO8" s="928"/>
      <c r="CUP8" s="928"/>
      <c r="CUQ8" s="928"/>
      <c r="CUR8" s="928"/>
      <c r="CUS8" s="928"/>
      <c r="CUT8" s="928"/>
      <c r="CUU8" s="928"/>
      <c r="CUV8" s="928"/>
      <c r="CUW8" s="928"/>
      <c r="CUX8" s="928"/>
      <c r="CUY8" s="928"/>
      <c r="CUZ8" s="928"/>
      <c r="CVA8" s="928"/>
      <c r="CVB8" s="928"/>
      <c r="CVC8" s="928"/>
      <c r="CVD8" s="928"/>
      <c r="CVE8" s="928"/>
      <c r="CVF8" s="928"/>
      <c r="CVG8" s="928"/>
      <c r="CVH8" s="928"/>
      <c r="CVI8" s="928"/>
      <c r="CVJ8" s="928"/>
      <c r="CVK8" s="928"/>
      <c r="CVL8" s="928"/>
      <c r="CVM8" s="928"/>
      <c r="CVN8" s="928"/>
      <c r="CVO8" s="928"/>
      <c r="CVP8" s="928"/>
      <c r="CVQ8" s="928"/>
      <c r="CVR8" s="928"/>
      <c r="CVS8" s="928"/>
      <c r="CVT8" s="928"/>
      <c r="CVU8" s="928"/>
      <c r="CVV8" s="928"/>
      <c r="CVW8" s="928"/>
      <c r="CVX8" s="928"/>
      <c r="CVY8" s="928"/>
      <c r="CVZ8" s="928"/>
      <c r="CWA8" s="928"/>
      <c r="CWB8" s="928"/>
      <c r="CWC8" s="928"/>
      <c r="CWD8" s="928"/>
      <c r="CWE8" s="928"/>
      <c r="CWF8" s="928"/>
      <c r="CWG8" s="928"/>
      <c r="CWH8" s="928"/>
      <c r="CWI8" s="928"/>
      <c r="CWJ8" s="928"/>
      <c r="CWK8" s="928"/>
      <c r="CWL8" s="928"/>
      <c r="CWM8" s="928"/>
      <c r="CWN8" s="928"/>
      <c r="CWO8" s="928"/>
      <c r="CWP8" s="928"/>
      <c r="CWQ8" s="928"/>
      <c r="CWR8" s="928"/>
      <c r="CWS8" s="928"/>
      <c r="CWT8" s="928"/>
      <c r="CWU8" s="928"/>
      <c r="CWV8" s="928"/>
      <c r="CWW8" s="928"/>
      <c r="CWX8" s="928"/>
      <c r="CWY8" s="928"/>
      <c r="CWZ8" s="928"/>
      <c r="CXA8" s="928"/>
      <c r="CXB8" s="928"/>
      <c r="CXC8" s="928"/>
      <c r="CXD8" s="928"/>
      <c r="CXE8" s="928"/>
      <c r="CXF8" s="928"/>
      <c r="CXG8" s="928"/>
      <c r="CXH8" s="928"/>
      <c r="CXI8" s="928"/>
      <c r="CXJ8" s="928"/>
      <c r="CXK8" s="928"/>
      <c r="CXL8" s="928"/>
      <c r="CXM8" s="928"/>
      <c r="CXN8" s="928"/>
      <c r="CXO8" s="928"/>
      <c r="CXP8" s="928"/>
      <c r="CXQ8" s="928"/>
      <c r="CXR8" s="928"/>
      <c r="CXS8" s="928"/>
      <c r="CXT8" s="928"/>
      <c r="CXU8" s="928"/>
      <c r="CXV8" s="928"/>
      <c r="CXW8" s="928"/>
      <c r="CXX8" s="928"/>
      <c r="CXY8" s="928"/>
      <c r="CXZ8" s="928"/>
      <c r="CYA8" s="928"/>
      <c r="CYB8" s="928"/>
      <c r="CYC8" s="928"/>
      <c r="CYD8" s="928"/>
      <c r="CYE8" s="928"/>
      <c r="CYF8" s="928"/>
      <c r="CYG8" s="928"/>
      <c r="CYH8" s="928"/>
      <c r="CYI8" s="928"/>
      <c r="CYJ8" s="928"/>
      <c r="CYK8" s="928"/>
      <c r="CYL8" s="928"/>
      <c r="CYM8" s="928"/>
      <c r="CYN8" s="928"/>
      <c r="CYO8" s="928"/>
      <c r="CYP8" s="928"/>
      <c r="CYQ8" s="928"/>
      <c r="CYR8" s="928"/>
      <c r="CYS8" s="928"/>
      <c r="CYT8" s="928"/>
      <c r="CYU8" s="928"/>
      <c r="CYV8" s="928"/>
      <c r="CYW8" s="928"/>
      <c r="CYX8" s="928"/>
      <c r="CYY8" s="928"/>
      <c r="CYZ8" s="928"/>
      <c r="CZA8" s="928"/>
      <c r="CZB8" s="928"/>
      <c r="CZC8" s="928"/>
      <c r="CZD8" s="928"/>
      <c r="CZE8" s="928"/>
      <c r="CZF8" s="928"/>
      <c r="CZG8" s="928"/>
      <c r="CZH8" s="928"/>
      <c r="CZI8" s="928"/>
      <c r="CZJ8" s="928"/>
      <c r="CZK8" s="928"/>
      <c r="CZL8" s="928"/>
      <c r="CZM8" s="928"/>
      <c r="CZN8" s="928"/>
      <c r="CZO8" s="928"/>
      <c r="CZP8" s="928"/>
      <c r="CZQ8" s="928"/>
      <c r="CZR8" s="928"/>
      <c r="CZS8" s="928"/>
      <c r="CZT8" s="928"/>
      <c r="CZU8" s="928"/>
      <c r="CZV8" s="928"/>
      <c r="CZW8" s="928"/>
      <c r="CZX8" s="928"/>
      <c r="CZY8" s="928"/>
      <c r="CZZ8" s="928"/>
      <c r="DAA8" s="928"/>
      <c r="DAB8" s="928"/>
      <c r="DAC8" s="928"/>
      <c r="DAD8" s="928"/>
      <c r="DAE8" s="928"/>
      <c r="DAF8" s="928"/>
      <c r="DAG8" s="928"/>
      <c r="DAH8" s="928"/>
      <c r="DAI8" s="928"/>
      <c r="DAJ8" s="928"/>
      <c r="DAK8" s="928"/>
      <c r="DAL8" s="928"/>
      <c r="DAM8" s="928"/>
      <c r="DAN8" s="928"/>
      <c r="DAO8" s="928"/>
      <c r="DAP8" s="928"/>
      <c r="DAQ8" s="928"/>
      <c r="DAR8" s="928"/>
      <c r="DAS8" s="928"/>
      <c r="DAT8" s="928"/>
      <c r="DAU8" s="928"/>
      <c r="DAV8" s="928"/>
      <c r="DAW8" s="928"/>
      <c r="DAX8" s="928"/>
      <c r="DAY8" s="928"/>
      <c r="DAZ8" s="928"/>
      <c r="DBA8" s="928"/>
      <c r="DBB8" s="928"/>
      <c r="DBC8" s="928"/>
      <c r="DBD8" s="928"/>
      <c r="DBE8" s="928"/>
      <c r="DBF8" s="928"/>
      <c r="DBG8" s="928"/>
      <c r="DBH8" s="928"/>
      <c r="DBI8" s="928"/>
      <c r="DBJ8" s="928"/>
      <c r="DBK8" s="928"/>
      <c r="DBL8" s="928"/>
      <c r="DBM8" s="928"/>
      <c r="DBN8" s="928"/>
      <c r="DBO8" s="928"/>
      <c r="DBP8" s="928"/>
      <c r="DBQ8" s="928"/>
      <c r="DBR8" s="928"/>
      <c r="DBS8" s="928"/>
      <c r="DBT8" s="928"/>
      <c r="DBU8" s="928"/>
      <c r="DBV8" s="928"/>
      <c r="DBW8" s="928"/>
      <c r="DBX8" s="928"/>
      <c r="DBY8" s="928"/>
      <c r="DBZ8" s="928"/>
      <c r="DCA8" s="928"/>
      <c r="DCB8" s="928"/>
      <c r="DCC8" s="928"/>
      <c r="DCD8" s="928"/>
      <c r="DCE8" s="928"/>
      <c r="DCF8" s="928"/>
      <c r="DCG8" s="928"/>
      <c r="DCH8" s="928"/>
      <c r="DCI8" s="928"/>
      <c r="DCJ8" s="928"/>
      <c r="DCK8" s="928"/>
      <c r="DCL8" s="928"/>
      <c r="DCM8" s="928"/>
      <c r="DCN8" s="928"/>
      <c r="DCO8" s="928"/>
      <c r="DCP8" s="928"/>
      <c r="DCQ8" s="928"/>
      <c r="DCR8" s="928"/>
      <c r="DCS8" s="928"/>
      <c r="DCT8" s="928"/>
      <c r="DCU8" s="928"/>
      <c r="DCV8" s="928"/>
      <c r="DCW8" s="928"/>
      <c r="DCX8" s="928"/>
      <c r="DCY8" s="928"/>
      <c r="DCZ8" s="928"/>
      <c r="DDA8" s="928"/>
      <c r="DDB8" s="928"/>
      <c r="DDC8" s="928"/>
      <c r="DDD8" s="928"/>
      <c r="DDE8" s="928"/>
      <c r="DDF8" s="928"/>
      <c r="DDG8" s="928"/>
      <c r="DDH8" s="928"/>
      <c r="DDI8" s="928"/>
      <c r="DDJ8" s="928"/>
      <c r="DDK8" s="928"/>
      <c r="DDL8" s="928"/>
      <c r="DDM8" s="928"/>
      <c r="DDN8" s="928"/>
      <c r="DDO8" s="928"/>
      <c r="DDP8" s="928"/>
      <c r="DDQ8" s="928"/>
      <c r="DDR8" s="928"/>
      <c r="DDS8" s="928"/>
      <c r="DDT8" s="928"/>
      <c r="DDU8" s="928"/>
      <c r="DDV8" s="928"/>
      <c r="DDW8" s="928"/>
      <c r="DDX8" s="928"/>
      <c r="DDY8" s="928"/>
      <c r="DDZ8" s="928"/>
      <c r="DEA8" s="928"/>
      <c r="DEB8" s="928"/>
      <c r="DEC8" s="928"/>
      <c r="DED8" s="928"/>
      <c r="DEE8" s="928"/>
      <c r="DEF8" s="928"/>
      <c r="DEG8" s="928"/>
      <c r="DEH8" s="928"/>
      <c r="DEI8" s="928"/>
      <c r="DEJ8" s="928"/>
      <c r="DEK8" s="928"/>
      <c r="DEL8" s="928"/>
      <c r="DEM8" s="928"/>
      <c r="DEN8" s="928"/>
      <c r="DEO8" s="928"/>
      <c r="DEP8" s="928"/>
      <c r="DEQ8" s="928"/>
      <c r="DER8" s="928"/>
      <c r="DES8" s="928"/>
      <c r="DET8" s="928"/>
      <c r="DEU8" s="928"/>
      <c r="DEV8" s="928"/>
      <c r="DEW8" s="928"/>
      <c r="DEX8" s="928"/>
      <c r="DEY8" s="928"/>
      <c r="DEZ8" s="928"/>
      <c r="DFA8" s="928"/>
      <c r="DFB8" s="928"/>
      <c r="DFC8" s="928"/>
      <c r="DFD8" s="928"/>
      <c r="DFE8" s="928"/>
      <c r="DFF8" s="928"/>
      <c r="DFG8" s="928"/>
      <c r="DFH8" s="928"/>
      <c r="DFI8" s="928"/>
      <c r="DFJ8" s="928"/>
      <c r="DFK8" s="928"/>
      <c r="DFL8" s="928"/>
      <c r="DFM8" s="928"/>
      <c r="DFN8" s="928"/>
      <c r="DFO8" s="928"/>
      <c r="DFP8" s="928"/>
      <c r="DFQ8" s="928"/>
      <c r="DFR8" s="928"/>
      <c r="DFS8" s="928"/>
      <c r="DFT8" s="928"/>
      <c r="DFU8" s="928"/>
      <c r="DFV8" s="928"/>
      <c r="DFW8" s="928"/>
      <c r="DFX8" s="928"/>
      <c r="DFY8" s="928"/>
      <c r="DFZ8" s="928"/>
      <c r="DGA8" s="928"/>
      <c r="DGB8" s="928"/>
      <c r="DGC8" s="928"/>
      <c r="DGD8" s="928"/>
      <c r="DGE8" s="928"/>
      <c r="DGF8" s="928"/>
      <c r="DGG8" s="928"/>
      <c r="DGH8" s="928"/>
      <c r="DGI8" s="928"/>
      <c r="DGJ8" s="928"/>
      <c r="DGK8" s="928"/>
      <c r="DGL8" s="928"/>
      <c r="DGM8" s="928"/>
      <c r="DGN8" s="928"/>
      <c r="DGO8" s="928"/>
      <c r="DGP8" s="928"/>
      <c r="DGQ8" s="928"/>
      <c r="DGR8" s="928"/>
      <c r="DGS8" s="928"/>
      <c r="DGT8" s="928"/>
      <c r="DGU8" s="928"/>
      <c r="DGV8" s="928"/>
      <c r="DGW8" s="928"/>
      <c r="DGX8" s="928"/>
      <c r="DGY8" s="928"/>
      <c r="DGZ8" s="928"/>
      <c r="DHA8" s="928"/>
      <c r="DHB8" s="928"/>
      <c r="DHC8" s="928"/>
      <c r="DHD8" s="928"/>
      <c r="DHE8" s="928"/>
      <c r="DHF8" s="928"/>
      <c r="DHG8" s="928"/>
      <c r="DHH8" s="928"/>
      <c r="DHI8" s="928"/>
      <c r="DHJ8" s="928"/>
      <c r="DHK8" s="928"/>
      <c r="DHL8" s="928"/>
      <c r="DHM8" s="928"/>
      <c r="DHN8" s="928"/>
      <c r="DHO8" s="928"/>
      <c r="DHP8" s="928"/>
      <c r="DHQ8" s="928"/>
      <c r="DHR8" s="928"/>
      <c r="DHS8" s="928"/>
      <c r="DHT8" s="928"/>
      <c r="DHU8" s="928"/>
      <c r="DHV8" s="928"/>
      <c r="DHW8" s="928"/>
      <c r="DHX8" s="928"/>
      <c r="DHY8" s="928"/>
      <c r="DHZ8" s="928"/>
      <c r="DIA8" s="928"/>
      <c r="DIB8" s="928"/>
      <c r="DIC8" s="928"/>
      <c r="DID8" s="928"/>
      <c r="DIE8" s="928"/>
      <c r="DIF8" s="928"/>
      <c r="DIG8" s="928"/>
      <c r="DIH8" s="928"/>
      <c r="DII8" s="928"/>
      <c r="DIJ8" s="928"/>
      <c r="DIK8" s="928"/>
      <c r="DIL8" s="928"/>
      <c r="DIM8" s="928"/>
      <c r="DIN8" s="928"/>
      <c r="DIO8" s="928"/>
      <c r="DIP8" s="928"/>
      <c r="DIQ8" s="928"/>
      <c r="DIR8" s="928"/>
      <c r="DIS8" s="928"/>
      <c r="DIT8" s="928"/>
      <c r="DIU8" s="928"/>
      <c r="DIV8" s="928"/>
      <c r="DIW8" s="928"/>
      <c r="DIX8" s="928"/>
      <c r="DIY8" s="928"/>
      <c r="DIZ8" s="928"/>
      <c r="DJA8" s="928"/>
      <c r="DJB8" s="928"/>
      <c r="DJC8" s="928"/>
      <c r="DJD8" s="928"/>
      <c r="DJE8" s="928"/>
      <c r="DJF8" s="928"/>
      <c r="DJG8" s="928"/>
      <c r="DJH8" s="928"/>
      <c r="DJI8" s="928"/>
      <c r="DJJ8" s="928"/>
      <c r="DJK8" s="928"/>
      <c r="DJL8" s="928"/>
      <c r="DJM8" s="928"/>
      <c r="DJN8" s="928"/>
      <c r="DJO8" s="928"/>
      <c r="DJP8" s="928"/>
      <c r="DJQ8" s="928"/>
      <c r="DJR8" s="928"/>
      <c r="DJS8" s="928"/>
      <c r="DJT8" s="928"/>
      <c r="DJU8" s="928"/>
      <c r="DJV8" s="928"/>
      <c r="DJW8" s="928"/>
      <c r="DJX8" s="928"/>
      <c r="DJY8" s="928"/>
      <c r="DJZ8" s="928"/>
      <c r="DKA8" s="928"/>
      <c r="DKB8" s="928"/>
      <c r="DKC8" s="928"/>
      <c r="DKD8" s="928"/>
      <c r="DKE8" s="928"/>
      <c r="DKF8" s="928"/>
      <c r="DKG8" s="928"/>
      <c r="DKH8" s="928"/>
      <c r="DKI8" s="928"/>
      <c r="DKJ8" s="928"/>
      <c r="DKK8" s="928"/>
      <c r="DKL8" s="928"/>
      <c r="DKM8" s="928"/>
      <c r="DKN8" s="928"/>
      <c r="DKO8" s="928"/>
      <c r="DKP8" s="928"/>
      <c r="DKQ8" s="928"/>
      <c r="DKR8" s="928"/>
      <c r="DKS8" s="928"/>
      <c r="DKT8" s="928"/>
      <c r="DKU8" s="928"/>
      <c r="DKV8" s="928"/>
      <c r="DKW8" s="928"/>
      <c r="DKX8" s="928"/>
      <c r="DKY8" s="928"/>
      <c r="DKZ8" s="928"/>
      <c r="DLA8" s="928"/>
      <c r="DLB8" s="928"/>
      <c r="DLC8" s="928"/>
      <c r="DLD8" s="928"/>
      <c r="DLE8" s="928"/>
      <c r="DLF8" s="928"/>
      <c r="DLG8" s="928"/>
      <c r="DLH8" s="928"/>
      <c r="DLI8" s="928"/>
      <c r="DLJ8" s="928"/>
      <c r="DLK8" s="928"/>
      <c r="DLL8" s="928"/>
      <c r="DLM8" s="928"/>
      <c r="DLN8" s="928"/>
      <c r="DLO8" s="928"/>
      <c r="DLP8" s="928"/>
      <c r="DLQ8" s="928"/>
      <c r="DLR8" s="928"/>
      <c r="DLS8" s="928"/>
      <c r="DLT8" s="928"/>
      <c r="DLU8" s="928"/>
      <c r="DLV8" s="928"/>
      <c r="DLW8" s="928"/>
      <c r="DLX8" s="928"/>
      <c r="DLY8" s="928"/>
      <c r="DLZ8" s="928"/>
      <c r="DMA8" s="928"/>
      <c r="DMB8" s="928"/>
      <c r="DMC8" s="928"/>
      <c r="DMD8" s="928"/>
      <c r="DME8" s="928"/>
      <c r="DMF8" s="928"/>
      <c r="DMG8" s="928"/>
      <c r="DMH8" s="928"/>
      <c r="DMI8" s="928"/>
      <c r="DMJ8" s="928"/>
      <c r="DMK8" s="928"/>
      <c r="DML8" s="928"/>
      <c r="DMM8" s="928"/>
      <c r="DMN8" s="928"/>
      <c r="DMO8" s="928"/>
      <c r="DMP8" s="928"/>
      <c r="DMQ8" s="928"/>
      <c r="DMR8" s="928"/>
      <c r="DMS8" s="928"/>
      <c r="DMT8" s="928"/>
      <c r="DMU8" s="928"/>
      <c r="DMV8" s="928"/>
      <c r="DMW8" s="928"/>
      <c r="DMX8" s="928"/>
      <c r="DMY8" s="928"/>
      <c r="DMZ8" s="928"/>
      <c r="DNA8" s="928"/>
      <c r="DNB8" s="928"/>
      <c r="DNC8" s="928"/>
      <c r="DND8" s="928"/>
      <c r="DNE8" s="928"/>
      <c r="DNF8" s="928"/>
      <c r="DNG8" s="928"/>
      <c r="DNH8" s="928"/>
      <c r="DNI8" s="928"/>
      <c r="DNJ8" s="928"/>
      <c r="DNK8" s="928"/>
      <c r="DNL8" s="928"/>
      <c r="DNM8" s="928"/>
      <c r="DNN8" s="928"/>
      <c r="DNO8" s="928"/>
      <c r="DNP8" s="928"/>
      <c r="DNQ8" s="928"/>
      <c r="DNR8" s="928"/>
      <c r="DNS8" s="928"/>
      <c r="DNT8" s="928"/>
      <c r="DNU8" s="928"/>
      <c r="DNV8" s="928"/>
      <c r="DNW8" s="928"/>
      <c r="DNX8" s="928"/>
      <c r="DNY8" s="928"/>
      <c r="DNZ8" s="928"/>
      <c r="DOA8" s="928"/>
      <c r="DOB8" s="928"/>
      <c r="DOC8" s="928"/>
      <c r="DOD8" s="928"/>
      <c r="DOE8" s="928"/>
      <c r="DOF8" s="928"/>
      <c r="DOG8" s="928"/>
      <c r="DOH8" s="928"/>
      <c r="DOI8" s="928"/>
      <c r="DOJ8" s="928"/>
      <c r="DOK8" s="928"/>
      <c r="DOL8" s="928"/>
      <c r="DOM8" s="928"/>
      <c r="DON8" s="928"/>
      <c r="DOO8" s="928"/>
      <c r="DOP8" s="928"/>
      <c r="DOQ8" s="928"/>
      <c r="DOR8" s="928"/>
      <c r="DOS8" s="928"/>
      <c r="DOT8" s="928"/>
      <c r="DOU8" s="928"/>
      <c r="DOV8" s="928"/>
      <c r="DOW8" s="928"/>
      <c r="DOX8" s="928"/>
      <c r="DOY8" s="928"/>
      <c r="DOZ8" s="928"/>
      <c r="DPA8" s="928"/>
      <c r="DPB8" s="928"/>
      <c r="DPC8" s="928"/>
      <c r="DPD8" s="928"/>
      <c r="DPE8" s="928"/>
      <c r="DPF8" s="928"/>
      <c r="DPG8" s="928"/>
      <c r="DPH8" s="928"/>
      <c r="DPI8" s="928"/>
      <c r="DPJ8" s="928"/>
      <c r="DPK8" s="928"/>
      <c r="DPL8" s="928"/>
      <c r="DPM8" s="928"/>
      <c r="DPN8" s="928"/>
      <c r="DPO8" s="928"/>
      <c r="DPP8" s="928"/>
      <c r="DPQ8" s="928"/>
      <c r="DPR8" s="928"/>
      <c r="DPS8" s="928"/>
      <c r="DPT8" s="928"/>
      <c r="DPU8" s="928"/>
      <c r="DPV8" s="928"/>
      <c r="DPW8" s="928"/>
      <c r="DPX8" s="928"/>
      <c r="DPY8" s="928"/>
      <c r="DPZ8" s="928"/>
      <c r="DQA8" s="928"/>
      <c r="DQB8" s="928"/>
      <c r="DQC8" s="928"/>
      <c r="DQD8" s="928"/>
      <c r="DQE8" s="928"/>
      <c r="DQF8" s="928"/>
      <c r="DQG8" s="928"/>
      <c r="DQH8" s="928"/>
      <c r="DQI8" s="928"/>
      <c r="DQJ8" s="928"/>
      <c r="DQK8" s="928"/>
      <c r="DQL8" s="928"/>
      <c r="DQM8" s="928"/>
      <c r="DQN8" s="928"/>
      <c r="DQO8" s="928"/>
      <c r="DQP8" s="928"/>
      <c r="DQQ8" s="928"/>
      <c r="DQR8" s="928"/>
      <c r="DQS8" s="928"/>
      <c r="DQT8" s="928"/>
      <c r="DQU8" s="928"/>
      <c r="DQV8" s="928"/>
      <c r="DQW8" s="928"/>
      <c r="DQX8" s="928"/>
      <c r="DQY8" s="928"/>
      <c r="DQZ8" s="928"/>
      <c r="DRA8" s="928"/>
      <c r="DRB8" s="928"/>
      <c r="DRC8" s="928"/>
      <c r="DRD8" s="928"/>
      <c r="DRE8" s="928"/>
      <c r="DRF8" s="928"/>
      <c r="DRG8" s="928"/>
      <c r="DRH8" s="928"/>
      <c r="DRI8" s="928"/>
      <c r="DRJ8" s="928"/>
      <c r="DRK8" s="928"/>
      <c r="DRL8" s="928"/>
      <c r="DRM8" s="928"/>
      <c r="DRN8" s="928"/>
      <c r="DRO8" s="928"/>
      <c r="DRP8" s="928"/>
      <c r="DRQ8" s="928"/>
      <c r="DRR8" s="928"/>
      <c r="DRS8" s="928"/>
      <c r="DRT8" s="928"/>
      <c r="DRU8" s="928"/>
      <c r="DRV8" s="928"/>
      <c r="DRW8" s="928"/>
      <c r="DRX8" s="928"/>
      <c r="DRY8" s="928"/>
      <c r="DRZ8" s="928"/>
      <c r="DSA8" s="928"/>
      <c r="DSB8" s="928"/>
      <c r="DSC8" s="928"/>
      <c r="DSD8" s="928"/>
      <c r="DSE8" s="928"/>
      <c r="DSF8" s="928"/>
      <c r="DSG8" s="928"/>
      <c r="DSH8" s="928"/>
      <c r="DSI8" s="928"/>
      <c r="DSJ8" s="928"/>
      <c r="DSK8" s="928"/>
      <c r="DSL8" s="928"/>
      <c r="DSM8" s="928"/>
      <c r="DSN8" s="928"/>
      <c r="DSO8" s="928"/>
      <c r="DSP8" s="928"/>
      <c r="DSQ8" s="928"/>
      <c r="DSR8" s="928"/>
      <c r="DSS8" s="928"/>
      <c r="DST8" s="928"/>
      <c r="DSU8" s="928"/>
      <c r="DSV8" s="928"/>
      <c r="DSW8" s="928"/>
      <c r="DSX8" s="928"/>
      <c r="DSY8" s="928"/>
      <c r="DSZ8" s="928"/>
      <c r="DTA8" s="928"/>
      <c r="DTB8" s="928"/>
      <c r="DTC8" s="928"/>
      <c r="DTD8" s="928"/>
      <c r="DTE8" s="928"/>
      <c r="DTF8" s="928"/>
      <c r="DTG8" s="928"/>
      <c r="DTH8" s="928"/>
      <c r="DTI8" s="928"/>
      <c r="DTJ8" s="928"/>
      <c r="DTK8" s="928"/>
      <c r="DTL8" s="928"/>
      <c r="DTM8" s="928"/>
      <c r="DTN8" s="928"/>
      <c r="DTO8" s="928"/>
      <c r="DTP8" s="928"/>
      <c r="DTQ8" s="928"/>
      <c r="DTR8" s="928"/>
      <c r="DTS8" s="928"/>
      <c r="DTT8" s="928"/>
      <c r="DTU8" s="928"/>
      <c r="DTV8" s="928"/>
      <c r="DTW8" s="928"/>
      <c r="DTX8" s="928"/>
      <c r="DTY8" s="928"/>
      <c r="DTZ8" s="928"/>
      <c r="DUA8" s="928"/>
      <c r="DUB8" s="928"/>
      <c r="DUC8" s="928"/>
      <c r="DUD8" s="928"/>
      <c r="DUE8" s="928"/>
      <c r="DUF8" s="928"/>
      <c r="DUG8" s="928"/>
      <c r="DUH8" s="928"/>
      <c r="DUI8" s="928"/>
      <c r="DUJ8" s="928"/>
      <c r="DUK8" s="928"/>
      <c r="DUL8" s="928"/>
      <c r="DUM8" s="928"/>
      <c r="DUN8" s="928"/>
      <c r="DUO8" s="928"/>
      <c r="DUP8" s="928"/>
      <c r="DUQ8" s="928"/>
      <c r="DUR8" s="928"/>
      <c r="DUS8" s="928"/>
      <c r="DUT8" s="928"/>
      <c r="DUU8" s="928"/>
      <c r="DUV8" s="928"/>
      <c r="DUW8" s="928"/>
      <c r="DUX8" s="928"/>
      <c r="DUY8" s="928"/>
      <c r="DUZ8" s="928"/>
      <c r="DVA8" s="928"/>
      <c r="DVB8" s="928"/>
      <c r="DVC8" s="928"/>
      <c r="DVD8" s="928"/>
      <c r="DVE8" s="928"/>
      <c r="DVF8" s="928"/>
      <c r="DVG8" s="928"/>
      <c r="DVH8" s="928"/>
      <c r="DVI8" s="928"/>
      <c r="DVJ8" s="928"/>
      <c r="DVK8" s="928"/>
      <c r="DVL8" s="928"/>
      <c r="DVM8" s="928"/>
      <c r="DVN8" s="928"/>
      <c r="DVO8" s="928"/>
      <c r="DVP8" s="928"/>
      <c r="DVQ8" s="928"/>
      <c r="DVR8" s="928"/>
      <c r="DVS8" s="928"/>
      <c r="DVT8" s="928"/>
      <c r="DVU8" s="928"/>
      <c r="DVV8" s="928"/>
      <c r="DVW8" s="928"/>
      <c r="DVX8" s="928"/>
      <c r="DVY8" s="928"/>
      <c r="DVZ8" s="928"/>
      <c r="DWA8" s="928"/>
      <c r="DWB8" s="928"/>
      <c r="DWC8" s="928"/>
      <c r="DWD8" s="928"/>
      <c r="DWE8" s="928"/>
      <c r="DWF8" s="928"/>
      <c r="DWG8" s="928"/>
      <c r="DWH8" s="928"/>
      <c r="DWI8" s="928"/>
      <c r="DWJ8" s="928"/>
      <c r="DWK8" s="928"/>
      <c r="DWL8" s="928"/>
      <c r="DWM8" s="928"/>
      <c r="DWN8" s="928"/>
      <c r="DWO8" s="928"/>
      <c r="DWP8" s="928"/>
      <c r="DWQ8" s="928"/>
      <c r="DWR8" s="928"/>
      <c r="DWS8" s="928"/>
      <c r="DWT8" s="928"/>
      <c r="DWU8" s="928"/>
      <c r="DWV8" s="928"/>
      <c r="DWW8" s="928"/>
      <c r="DWX8" s="928"/>
      <c r="DWY8" s="928"/>
      <c r="DWZ8" s="928"/>
      <c r="DXA8" s="928"/>
      <c r="DXB8" s="928"/>
      <c r="DXC8" s="928"/>
      <c r="DXD8" s="928"/>
      <c r="DXE8" s="928"/>
      <c r="DXF8" s="928"/>
      <c r="DXG8" s="928"/>
      <c r="DXH8" s="928"/>
      <c r="DXI8" s="928"/>
      <c r="DXJ8" s="928"/>
      <c r="DXK8" s="928"/>
      <c r="DXL8" s="928"/>
      <c r="DXM8" s="928"/>
      <c r="DXN8" s="928"/>
      <c r="DXO8" s="928"/>
      <c r="DXP8" s="928"/>
      <c r="DXQ8" s="928"/>
      <c r="DXR8" s="928"/>
      <c r="DXS8" s="928"/>
      <c r="DXT8" s="928"/>
      <c r="DXU8" s="928"/>
      <c r="DXV8" s="928"/>
      <c r="DXW8" s="928"/>
      <c r="DXX8" s="928"/>
      <c r="DXY8" s="928"/>
      <c r="DXZ8" s="928"/>
      <c r="DYA8" s="928"/>
      <c r="DYB8" s="928"/>
      <c r="DYC8" s="928"/>
      <c r="DYD8" s="928"/>
      <c r="DYE8" s="928"/>
      <c r="DYF8" s="928"/>
      <c r="DYG8" s="928"/>
      <c r="DYH8" s="928"/>
      <c r="DYI8" s="928"/>
      <c r="DYJ8" s="928"/>
      <c r="DYK8" s="928"/>
      <c r="DYL8" s="928"/>
      <c r="DYM8" s="928"/>
      <c r="DYN8" s="928"/>
      <c r="DYO8" s="928"/>
      <c r="DYP8" s="928"/>
      <c r="DYQ8" s="928"/>
      <c r="DYR8" s="928"/>
      <c r="DYS8" s="928"/>
      <c r="DYT8" s="928"/>
      <c r="DYU8" s="928"/>
      <c r="DYV8" s="928"/>
      <c r="DYW8" s="928"/>
      <c r="DYX8" s="928"/>
      <c r="DYY8" s="928"/>
      <c r="DYZ8" s="928"/>
      <c r="DZA8" s="928"/>
      <c r="DZB8" s="928"/>
      <c r="DZC8" s="928"/>
      <c r="DZD8" s="928"/>
      <c r="DZE8" s="928"/>
      <c r="DZF8" s="928"/>
      <c r="DZG8" s="928"/>
      <c r="DZH8" s="928"/>
      <c r="DZI8" s="928"/>
      <c r="DZJ8" s="928"/>
      <c r="DZK8" s="928"/>
      <c r="DZL8" s="928"/>
      <c r="DZM8" s="928"/>
      <c r="DZN8" s="928"/>
      <c r="DZO8" s="928"/>
      <c r="DZP8" s="928"/>
      <c r="DZQ8" s="928"/>
      <c r="DZR8" s="928"/>
      <c r="DZS8" s="928"/>
      <c r="DZT8" s="928"/>
      <c r="DZU8" s="928"/>
      <c r="DZV8" s="928"/>
      <c r="DZW8" s="928"/>
      <c r="DZX8" s="928"/>
      <c r="DZY8" s="928"/>
      <c r="DZZ8" s="928"/>
      <c r="EAA8" s="928"/>
      <c r="EAB8" s="928"/>
      <c r="EAC8" s="928"/>
      <c r="EAD8" s="928"/>
      <c r="EAE8" s="928"/>
      <c r="EAF8" s="928"/>
      <c r="EAG8" s="928"/>
      <c r="EAH8" s="928"/>
      <c r="EAI8" s="928"/>
      <c r="EAJ8" s="928"/>
      <c r="EAK8" s="928"/>
      <c r="EAL8" s="928"/>
      <c r="EAM8" s="928"/>
      <c r="EAN8" s="928"/>
      <c r="EAO8" s="928"/>
      <c r="EAP8" s="928"/>
      <c r="EAQ8" s="928"/>
      <c r="EAR8" s="928"/>
      <c r="EAS8" s="928"/>
      <c r="EAT8" s="928"/>
      <c r="EAU8" s="928"/>
      <c r="EAV8" s="928"/>
      <c r="EAW8" s="928"/>
      <c r="EAX8" s="928"/>
      <c r="EAY8" s="928"/>
      <c r="EAZ8" s="928"/>
      <c r="EBA8" s="928"/>
      <c r="EBB8" s="928"/>
      <c r="EBC8" s="928"/>
      <c r="EBD8" s="928"/>
      <c r="EBE8" s="928"/>
      <c r="EBF8" s="928"/>
      <c r="EBG8" s="928"/>
      <c r="EBH8" s="928"/>
      <c r="EBI8" s="928"/>
      <c r="EBJ8" s="928"/>
      <c r="EBK8" s="928"/>
      <c r="EBL8" s="928"/>
      <c r="EBM8" s="928"/>
      <c r="EBN8" s="928"/>
      <c r="EBO8" s="928"/>
      <c r="EBP8" s="928"/>
      <c r="EBQ8" s="928"/>
      <c r="EBR8" s="928"/>
      <c r="EBS8" s="928"/>
      <c r="EBT8" s="928"/>
      <c r="EBU8" s="928"/>
      <c r="EBV8" s="928"/>
      <c r="EBW8" s="928"/>
      <c r="EBX8" s="928"/>
      <c r="EBY8" s="928"/>
      <c r="EBZ8" s="928"/>
      <c r="ECA8" s="928"/>
      <c r="ECB8" s="928"/>
      <c r="ECC8" s="928"/>
      <c r="ECD8" s="928"/>
      <c r="ECE8" s="928"/>
      <c r="ECF8" s="928"/>
      <c r="ECG8" s="928"/>
      <c r="ECH8" s="928"/>
      <c r="ECI8" s="928"/>
      <c r="ECJ8" s="928"/>
      <c r="ECK8" s="928"/>
      <c r="ECL8" s="928"/>
      <c r="ECM8" s="928"/>
      <c r="ECN8" s="928"/>
      <c r="ECO8" s="928"/>
      <c r="ECP8" s="928"/>
      <c r="ECQ8" s="928"/>
      <c r="ECR8" s="928"/>
      <c r="ECS8" s="928"/>
      <c r="ECT8" s="928"/>
      <c r="ECU8" s="928"/>
      <c r="ECV8" s="928"/>
      <c r="ECW8" s="928"/>
      <c r="ECX8" s="928"/>
      <c r="ECY8" s="928"/>
      <c r="ECZ8" s="928"/>
      <c r="EDA8" s="928"/>
      <c r="EDB8" s="928"/>
      <c r="EDC8" s="928"/>
      <c r="EDD8" s="928"/>
      <c r="EDE8" s="928"/>
      <c r="EDF8" s="928"/>
      <c r="EDG8" s="928"/>
      <c r="EDH8" s="928"/>
      <c r="EDI8" s="928"/>
      <c r="EDJ8" s="928"/>
      <c r="EDK8" s="928"/>
      <c r="EDL8" s="928"/>
      <c r="EDM8" s="928"/>
      <c r="EDN8" s="928"/>
      <c r="EDO8" s="928"/>
      <c r="EDP8" s="928"/>
      <c r="EDQ8" s="928"/>
      <c r="EDR8" s="928"/>
      <c r="EDS8" s="928"/>
      <c r="EDT8" s="928"/>
      <c r="EDU8" s="928"/>
      <c r="EDV8" s="928"/>
      <c r="EDW8" s="928"/>
      <c r="EDX8" s="928"/>
      <c r="EDY8" s="928"/>
      <c r="EDZ8" s="928"/>
      <c r="EEA8" s="928"/>
      <c r="EEB8" s="928"/>
      <c r="EEC8" s="928"/>
      <c r="EED8" s="928"/>
      <c r="EEE8" s="928"/>
      <c r="EEF8" s="928"/>
      <c r="EEG8" s="928"/>
      <c r="EEH8" s="928"/>
      <c r="EEI8" s="928"/>
      <c r="EEJ8" s="928"/>
      <c r="EEK8" s="928"/>
      <c r="EEL8" s="928"/>
      <c r="EEM8" s="928"/>
      <c r="EEN8" s="928"/>
      <c r="EEO8" s="928"/>
      <c r="EEP8" s="928"/>
      <c r="EEQ8" s="928"/>
      <c r="EER8" s="928"/>
      <c r="EES8" s="928"/>
      <c r="EET8" s="928"/>
      <c r="EEU8" s="928"/>
      <c r="EEV8" s="928"/>
      <c r="EEW8" s="928"/>
      <c r="EEX8" s="928"/>
      <c r="EEY8" s="928"/>
      <c r="EEZ8" s="928"/>
      <c r="EFA8" s="928"/>
      <c r="EFB8" s="928"/>
      <c r="EFC8" s="928"/>
      <c r="EFD8" s="928"/>
      <c r="EFE8" s="928"/>
      <c r="EFF8" s="928"/>
      <c r="EFG8" s="928"/>
      <c r="EFH8" s="928"/>
      <c r="EFI8" s="928"/>
      <c r="EFJ8" s="928"/>
      <c r="EFK8" s="928"/>
      <c r="EFL8" s="928"/>
      <c r="EFM8" s="928"/>
      <c r="EFN8" s="928"/>
      <c r="EFO8" s="928"/>
      <c r="EFP8" s="928"/>
      <c r="EFQ8" s="928"/>
      <c r="EFR8" s="928"/>
      <c r="EFS8" s="928"/>
      <c r="EFT8" s="928"/>
      <c r="EFU8" s="928"/>
      <c r="EFV8" s="928"/>
      <c r="EFW8" s="928"/>
      <c r="EFX8" s="928"/>
      <c r="EFY8" s="928"/>
      <c r="EFZ8" s="928"/>
      <c r="EGA8" s="928"/>
      <c r="EGB8" s="928"/>
      <c r="EGC8" s="928"/>
      <c r="EGD8" s="928"/>
      <c r="EGE8" s="928"/>
      <c r="EGF8" s="928"/>
      <c r="EGG8" s="928"/>
      <c r="EGH8" s="928"/>
      <c r="EGI8" s="928"/>
      <c r="EGJ8" s="928"/>
      <c r="EGK8" s="928"/>
      <c r="EGL8" s="928"/>
      <c r="EGM8" s="928"/>
      <c r="EGN8" s="928"/>
      <c r="EGO8" s="928"/>
      <c r="EGP8" s="928"/>
      <c r="EGQ8" s="928"/>
      <c r="EGR8" s="928"/>
      <c r="EGS8" s="928"/>
      <c r="EGT8" s="928"/>
      <c r="EGU8" s="928"/>
      <c r="EGV8" s="928"/>
      <c r="EGW8" s="928"/>
      <c r="EGX8" s="928"/>
      <c r="EGY8" s="928"/>
      <c r="EGZ8" s="928"/>
      <c r="EHA8" s="928"/>
      <c r="EHB8" s="928"/>
      <c r="EHC8" s="928"/>
      <c r="EHD8" s="928"/>
      <c r="EHE8" s="928"/>
      <c r="EHF8" s="928"/>
      <c r="EHG8" s="928"/>
      <c r="EHH8" s="928"/>
      <c r="EHI8" s="928"/>
      <c r="EHJ8" s="928"/>
      <c r="EHK8" s="928"/>
      <c r="EHL8" s="928"/>
      <c r="EHM8" s="928"/>
      <c r="EHN8" s="928"/>
      <c r="EHO8" s="928"/>
      <c r="EHP8" s="928"/>
      <c r="EHQ8" s="928"/>
      <c r="EHR8" s="928"/>
      <c r="EHS8" s="928"/>
      <c r="EHT8" s="928"/>
      <c r="EHU8" s="928"/>
      <c r="EHV8" s="928"/>
      <c r="EHW8" s="928"/>
      <c r="EHX8" s="928"/>
      <c r="EHY8" s="928"/>
      <c r="EHZ8" s="928"/>
      <c r="EIA8" s="928"/>
      <c r="EIB8" s="928"/>
      <c r="EIC8" s="928"/>
      <c r="EID8" s="928"/>
      <c r="EIE8" s="928"/>
      <c r="EIF8" s="928"/>
      <c r="EIG8" s="928"/>
      <c r="EIH8" s="928"/>
      <c r="EII8" s="928"/>
      <c r="EIJ8" s="928"/>
      <c r="EIK8" s="928"/>
      <c r="EIL8" s="928"/>
      <c r="EIM8" s="928"/>
      <c r="EIN8" s="928"/>
      <c r="EIO8" s="928"/>
      <c r="EIP8" s="928"/>
      <c r="EIQ8" s="928"/>
      <c r="EIR8" s="928"/>
      <c r="EIS8" s="928"/>
      <c r="EIT8" s="928"/>
      <c r="EIU8" s="928"/>
      <c r="EIV8" s="928"/>
      <c r="EIW8" s="928"/>
      <c r="EIX8" s="928"/>
      <c r="EIY8" s="928"/>
      <c r="EIZ8" s="928"/>
      <c r="EJA8" s="928"/>
      <c r="EJB8" s="928"/>
      <c r="EJC8" s="928"/>
      <c r="EJD8" s="928"/>
      <c r="EJE8" s="928"/>
      <c r="EJF8" s="928"/>
      <c r="EJG8" s="928"/>
      <c r="EJH8" s="928"/>
      <c r="EJI8" s="928"/>
      <c r="EJJ8" s="928"/>
      <c r="EJK8" s="928"/>
      <c r="EJL8" s="928"/>
      <c r="EJM8" s="928"/>
      <c r="EJN8" s="928"/>
      <c r="EJO8" s="928"/>
      <c r="EJP8" s="928"/>
      <c r="EJQ8" s="928"/>
      <c r="EJR8" s="928"/>
      <c r="EJS8" s="928"/>
      <c r="EJT8" s="928"/>
      <c r="EJU8" s="928"/>
      <c r="EJV8" s="928"/>
      <c r="EJW8" s="928"/>
      <c r="EJX8" s="928"/>
      <c r="EJY8" s="928"/>
      <c r="EJZ8" s="928"/>
      <c r="EKA8" s="928"/>
      <c r="EKB8" s="928"/>
      <c r="EKC8" s="928"/>
      <c r="EKD8" s="928"/>
      <c r="EKE8" s="928"/>
      <c r="EKF8" s="928"/>
      <c r="EKG8" s="928"/>
      <c r="EKH8" s="928"/>
      <c r="EKI8" s="928"/>
      <c r="EKJ8" s="928"/>
      <c r="EKK8" s="928"/>
      <c r="EKL8" s="928"/>
      <c r="EKM8" s="928"/>
      <c r="EKN8" s="928"/>
      <c r="EKO8" s="928"/>
      <c r="EKP8" s="928"/>
      <c r="EKQ8" s="928"/>
      <c r="EKR8" s="928"/>
      <c r="EKS8" s="928"/>
      <c r="EKT8" s="928"/>
      <c r="EKU8" s="928"/>
      <c r="EKV8" s="928"/>
      <c r="EKW8" s="928"/>
      <c r="EKX8" s="928"/>
      <c r="EKY8" s="928"/>
      <c r="EKZ8" s="928"/>
      <c r="ELA8" s="928"/>
      <c r="ELB8" s="928"/>
      <c r="ELC8" s="928"/>
      <c r="ELD8" s="928"/>
      <c r="ELE8" s="928"/>
      <c r="ELF8" s="928"/>
      <c r="ELG8" s="928"/>
      <c r="ELH8" s="928"/>
      <c r="ELI8" s="928"/>
      <c r="ELJ8" s="928"/>
      <c r="ELK8" s="928"/>
      <c r="ELL8" s="928"/>
      <c r="ELM8" s="928"/>
      <c r="ELN8" s="928"/>
      <c r="ELO8" s="928"/>
      <c r="ELP8" s="928"/>
      <c r="ELQ8" s="928"/>
      <c r="ELR8" s="928"/>
      <c r="ELS8" s="928"/>
      <c r="ELT8" s="928"/>
      <c r="ELU8" s="928"/>
      <c r="ELV8" s="928"/>
      <c r="ELW8" s="928"/>
      <c r="ELX8" s="928"/>
      <c r="ELY8" s="928"/>
      <c r="ELZ8" s="928"/>
      <c r="EMA8" s="928"/>
      <c r="EMB8" s="928"/>
      <c r="EMC8" s="928"/>
      <c r="EMD8" s="928"/>
      <c r="EME8" s="928"/>
      <c r="EMF8" s="928"/>
      <c r="EMG8" s="928"/>
      <c r="EMH8" s="928"/>
      <c r="EMI8" s="928"/>
      <c r="EMJ8" s="928"/>
      <c r="EMK8" s="928"/>
      <c r="EML8" s="928"/>
      <c r="EMM8" s="928"/>
      <c r="EMN8" s="928"/>
      <c r="EMO8" s="928"/>
      <c r="EMP8" s="928"/>
      <c r="EMQ8" s="928"/>
      <c r="EMR8" s="928"/>
      <c r="EMS8" s="928"/>
      <c r="EMT8" s="928"/>
      <c r="EMU8" s="928"/>
      <c r="EMV8" s="928"/>
      <c r="EMW8" s="928"/>
      <c r="EMX8" s="928"/>
      <c r="EMY8" s="928"/>
      <c r="EMZ8" s="928"/>
      <c r="ENA8" s="928"/>
      <c r="ENB8" s="928"/>
      <c r="ENC8" s="928"/>
      <c r="END8" s="928"/>
      <c r="ENE8" s="928"/>
      <c r="ENF8" s="928"/>
      <c r="ENG8" s="928"/>
      <c r="ENH8" s="928"/>
      <c r="ENI8" s="928"/>
      <c r="ENJ8" s="928"/>
      <c r="ENK8" s="928"/>
      <c r="ENL8" s="928"/>
      <c r="ENM8" s="928"/>
      <c r="ENN8" s="928"/>
      <c r="ENO8" s="928"/>
      <c r="ENP8" s="928"/>
      <c r="ENQ8" s="928"/>
      <c r="ENR8" s="928"/>
      <c r="ENS8" s="928"/>
      <c r="ENT8" s="928"/>
      <c r="ENU8" s="928"/>
      <c r="ENV8" s="928"/>
      <c r="ENW8" s="928"/>
      <c r="ENX8" s="928"/>
      <c r="ENY8" s="928"/>
      <c r="ENZ8" s="928"/>
      <c r="EOA8" s="928"/>
      <c r="EOB8" s="928"/>
      <c r="EOC8" s="928"/>
      <c r="EOD8" s="928"/>
      <c r="EOE8" s="928"/>
      <c r="EOF8" s="928"/>
      <c r="EOG8" s="928"/>
      <c r="EOH8" s="928"/>
      <c r="EOI8" s="928"/>
      <c r="EOJ8" s="928"/>
      <c r="EOK8" s="928"/>
      <c r="EOL8" s="928"/>
      <c r="EOM8" s="928"/>
      <c r="EON8" s="928"/>
      <c r="EOO8" s="928"/>
      <c r="EOP8" s="928"/>
      <c r="EOQ8" s="928"/>
      <c r="EOR8" s="928"/>
      <c r="EOS8" s="928"/>
      <c r="EOT8" s="928"/>
      <c r="EOU8" s="928"/>
      <c r="EOV8" s="928"/>
      <c r="EOW8" s="928"/>
      <c r="EOX8" s="928"/>
      <c r="EOY8" s="928"/>
      <c r="EOZ8" s="928"/>
      <c r="EPA8" s="928"/>
      <c r="EPB8" s="928"/>
      <c r="EPC8" s="928"/>
      <c r="EPD8" s="928"/>
      <c r="EPE8" s="928"/>
      <c r="EPF8" s="928"/>
      <c r="EPG8" s="928"/>
      <c r="EPH8" s="928"/>
      <c r="EPI8" s="928"/>
      <c r="EPJ8" s="928"/>
      <c r="EPK8" s="928"/>
      <c r="EPL8" s="928"/>
      <c r="EPM8" s="928"/>
      <c r="EPN8" s="928"/>
      <c r="EPO8" s="928"/>
      <c r="EPP8" s="928"/>
      <c r="EPQ8" s="928"/>
      <c r="EPR8" s="928"/>
      <c r="EPS8" s="928"/>
      <c r="EPT8" s="928"/>
      <c r="EPU8" s="928"/>
      <c r="EPV8" s="928"/>
      <c r="EPW8" s="928"/>
      <c r="EPX8" s="928"/>
      <c r="EPY8" s="928"/>
      <c r="EPZ8" s="928"/>
      <c r="EQA8" s="928"/>
      <c r="EQB8" s="928"/>
      <c r="EQC8" s="928"/>
      <c r="EQD8" s="928"/>
      <c r="EQE8" s="928"/>
      <c r="EQF8" s="928"/>
      <c r="EQG8" s="928"/>
      <c r="EQH8" s="928"/>
      <c r="EQI8" s="928"/>
      <c r="EQJ8" s="928"/>
      <c r="EQK8" s="928"/>
      <c r="EQL8" s="928"/>
      <c r="EQM8" s="928"/>
      <c r="EQN8" s="928"/>
      <c r="EQO8" s="928"/>
      <c r="EQP8" s="928"/>
      <c r="EQQ8" s="928"/>
      <c r="EQR8" s="928"/>
      <c r="EQS8" s="928"/>
      <c r="EQT8" s="928"/>
      <c r="EQU8" s="928"/>
      <c r="EQV8" s="928"/>
      <c r="EQW8" s="928"/>
      <c r="EQX8" s="928"/>
      <c r="EQY8" s="928"/>
      <c r="EQZ8" s="928"/>
      <c r="ERA8" s="928"/>
      <c r="ERB8" s="928"/>
      <c r="ERC8" s="928"/>
      <c r="ERD8" s="928"/>
      <c r="ERE8" s="928"/>
      <c r="ERF8" s="928"/>
      <c r="ERG8" s="928"/>
      <c r="ERH8" s="928"/>
      <c r="ERI8" s="928"/>
      <c r="ERJ8" s="928"/>
      <c r="ERK8" s="928"/>
      <c r="ERL8" s="928"/>
      <c r="ERM8" s="928"/>
      <c r="ERN8" s="928"/>
      <c r="ERO8" s="928"/>
      <c r="ERP8" s="928"/>
      <c r="ERQ8" s="928"/>
      <c r="ERR8" s="928"/>
      <c r="ERS8" s="928"/>
      <c r="ERT8" s="928"/>
      <c r="ERU8" s="928"/>
      <c r="ERV8" s="928"/>
      <c r="ERW8" s="928"/>
      <c r="ERX8" s="928"/>
      <c r="ERY8" s="928"/>
      <c r="ERZ8" s="928"/>
      <c r="ESA8" s="928"/>
      <c r="ESB8" s="928"/>
      <c r="ESC8" s="928"/>
      <c r="ESD8" s="928"/>
      <c r="ESE8" s="928"/>
      <c r="ESF8" s="928"/>
      <c r="ESG8" s="928"/>
      <c r="ESH8" s="928"/>
      <c r="ESI8" s="928"/>
      <c r="ESJ8" s="928"/>
      <c r="ESK8" s="928"/>
      <c r="ESL8" s="928"/>
      <c r="ESM8" s="928"/>
      <c r="ESN8" s="928"/>
      <c r="ESO8" s="928"/>
      <c r="ESP8" s="928"/>
      <c r="ESQ8" s="928"/>
      <c r="ESR8" s="928"/>
      <c r="ESS8" s="928"/>
      <c r="EST8" s="928"/>
      <c r="ESU8" s="928"/>
      <c r="ESV8" s="928"/>
      <c r="ESW8" s="928"/>
      <c r="ESX8" s="928"/>
      <c r="ESY8" s="928"/>
      <c r="ESZ8" s="928"/>
      <c r="ETA8" s="928"/>
      <c r="ETB8" s="928"/>
      <c r="ETC8" s="928"/>
      <c r="ETD8" s="928"/>
      <c r="ETE8" s="928"/>
      <c r="ETF8" s="928"/>
      <c r="ETG8" s="928"/>
      <c r="ETH8" s="928"/>
      <c r="ETI8" s="928"/>
      <c r="ETJ8" s="928"/>
      <c r="ETK8" s="928"/>
      <c r="ETL8" s="928"/>
      <c r="ETM8" s="928"/>
      <c r="ETN8" s="928"/>
      <c r="ETO8" s="928"/>
      <c r="ETP8" s="928"/>
      <c r="ETQ8" s="928"/>
      <c r="ETR8" s="928"/>
      <c r="ETS8" s="928"/>
      <c r="ETT8" s="928"/>
      <c r="ETU8" s="928"/>
      <c r="ETV8" s="928"/>
      <c r="ETW8" s="928"/>
      <c r="ETX8" s="928"/>
      <c r="ETY8" s="928"/>
      <c r="ETZ8" s="928"/>
      <c r="EUA8" s="928"/>
      <c r="EUB8" s="928"/>
      <c r="EUC8" s="928"/>
      <c r="EUD8" s="928"/>
      <c r="EUE8" s="928"/>
      <c r="EUF8" s="928"/>
      <c r="EUG8" s="928"/>
      <c r="EUH8" s="928"/>
      <c r="EUI8" s="928"/>
      <c r="EUJ8" s="928"/>
      <c r="EUK8" s="928"/>
      <c r="EUL8" s="928"/>
      <c r="EUM8" s="928"/>
      <c r="EUN8" s="928"/>
      <c r="EUO8" s="928"/>
      <c r="EUP8" s="928"/>
      <c r="EUQ8" s="928"/>
      <c r="EUR8" s="928"/>
      <c r="EUS8" s="928"/>
      <c r="EUT8" s="928"/>
      <c r="EUU8" s="928"/>
      <c r="EUV8" s="928"/>
      <c r="EUW8" s="928"/>
      <c r="EUX8" s="928"/>
      <c r="EUY8" s="928"/>
      <c r="EUZ8" s="928"/>
      <c r="EVA8" s="928"/>
      <c r="EVB8" s="928"/>
      <c r="EVC8" s="928"/>
      <c r="EVD8" s="928"/>
      <c r="EVE8" s="928"/>
      <c r="EVF8" s="928"/>
      <c r="EVG8" s="928"/>
      <c r="EVH8" s="928"/>
      <c r="EVI8" s="928"/>
      <c r="EVJ8" s="928"/>
      <c r="EVK8" s="928"/>
      <c r="EVL8" s="928"/>
      <c r="EVM8" s="928"/>
      <c r="EVN8" s="928"/>
      <c r="EVO8" s="928"/>
      <c r="EVP8" s="928"/>
      <c r="EVQ8" s="928"/>
      <c r="EVR8" s="928"/>
      <c r="EVS8" s="928"/>
      <c r="EVT8" s="928"/>
      <c r="EVU8" s="928"/>
      <c r="EVV8" s="928"/>
      <c r="EVW8" s="928"/>
      <c r="EVX8" s="928"/>
      <c r="EVY8" s="928"/>
      <c r="EVZ8" s="928"/>
      <c r="EWA8" s="928"/>
      <c r="EWB8" s="928"/>
      <c r="EWC8" s="928"/>
      <c r="EWD8" s="928"/>
      <c r="EWE8" s="928"/>
      <c r="EWF8" s="928"/>
      <c r="EWG8" s="928"/>
      <c r="EWH8" s="928"/>
      <c r="EWI8" s="928"/>
      <c r="EWJ8" s="928"/>
      <c r="EWK8" s="928"/>
      <c r="EWL8" s="928"/>
      <c r="EWM8" s="928"/>
      <c r="EWN8" s="928"/>
      <c r="EWO8" s="928"/>
      <c r="EWP8" s="928"/>
      <c r="EWQ8" s="928"/>
      <c r="EWR8" s="928"/>
      <c r="EWS8" s="928"/>
      <c r="EWT8" s="928"/>
      <c r="EWU8" s="928"/>
      <c r="EWV8" s="928"/>
      <c r="EWW8" s="928"/>
      <c r="EWX8" s="928"/>
      <c r="EWY8" s="928"/>
      <c r="EWZ8" s="928"/>
      <c r="EXA8" s="928"/>
      <c r="EXB8" s="928"/>
      <c r="EXC8" s="928"/>
      <c r="EXD8" s="928"/>
      <c r="EXE8" s="928"/>
      <c r="EXF8" s="928"/>
      <c r="EXG8" s="928"/>
      <c r="EXH8" s="928"/>
      <c r="EXI8" s="928"/>
      <c r="EXJ8" s="928"/>
      <c r="EXK8" s="928"/>
      <c r="EXL8" s="928"/>
      <c r="EXM8" s="928"/>
      <c r="EXN8" s="928"/>
      <c r="EXO8" s="928"/>
      <c r="EXP8" s="928"/>
      <c r="EXQ8" s="928"/>
      <c r="EXR8" s="928"/>
      <c r="EXS8" s="928"/>
      <c r="EXT8" s="928"/>
      <c r="EXU8" s="928"/>
      <c r="EXV8" s="928"/>
      <c r="EXW8" s="928"/>
      <c r="EXX8" s="928"/>
      <c r="EXY8" s="928"/>
      <c r="EXZ8" s="928"/>
      <c r="EYA8" s="928"/>
      <c r="EYB8" s="928"/>
      <c r="EYC8" s="928"/>
      <c r="EYD8" s="928"/>
      <c r="EYE8" s="928"/>
      <c r="EYF8" s="928"/>
      <c r="EYG8" s="928"/>
      <c r="EYH8" s="928"/>
      <c r="EYI8" s="928"/>
      <c r="EYJ8" s="928"/>
      <c r="EYK8" s="928"/>
      <c r="EYL8" s="928"/>
      <c r="EYM8" s="928"/>
      <c r="EYN8" s="928"/>
      <c r="EYO8" s="928"/>
      <c r="EYP8" s="928"/>
      <c r="EYQ8" s="928"/>
      <c r="EYR8" s="928"/>
      <c r="EYS8" s="928"/>
      <c r="EYT8" s="928"/>
      <c r="EYU8" s="928"/>
      <c r="EYV8" s="928"/>
      <c r="EYW8" s="928"/>
      <c r="EYX8" s="928"/>
      <c r="EYY8" s="928"/>
      <c r="EYZ8" s="928"/>
      <c r="EZA8" s="928"/>
      <c r="EZB8" s="928"/>
      <c r="EZC8" s="928"/>
      <c r="EZD8" s="928"/>
      <c r="EZE8" s="928"/>
      <c r="EZF8" s="928"/>
      <c r="EZG8" s="928"/>
      <c r="EZH8" s="928"/>
      <c r="EZI8" s="928"/>
      <c r="EZJ8" s="928"/>
      <c r="EZK8" s="928"/>
      <c r="EZL8" s="928"/>
      <c r="EZM8" s="928"/>
      <c r="EZN8" s="928"/>
      <c r="EZO8" s="928"/>
      <c r="EZP8" s="928"/>
      <c r="EZQ8" s="928"/>
      <c r="EZR8" s="928"/>
      <c r="EZS8" s="928"/>
      <c r="EZT8" s="928"/>
      <c r="EZU8" s="928"/>
      <c r="EZV8" s="928"/>
      <c r="EZW8" s="928"/>
      <c r="EZX8" s="928"/>
      <c r="EZY8" s="928"/>
      <c r="EZZ8" s="928"/>
      <c r="FAA8" s="928"/>
      <c r="FAB8" s="928"/>
      <c r="FAC8" s="928"/>
      <c r="FAD8" s="928"/>
      <c r="FAE8" s="928"/>
      <c r="FAF8" s="928"/>
      <c r="FAG8" s="928"/>
      <c r="FAH8" s="928"/>
      <c r="FAI8" s="928"/>
      <c r="FAJ8" s="928"/>
      <c r="FAK8" s="928"/>
      <c r="FAL8" s="928"/>
      <c r="FAM8" s="928"/>
      <c r="FAN8" s="928"/>
      <c r="FAO8" s="928"/>
      <c r="FAP8" s="928"/>
      <c r="FAQ8" s="928"/>
      <c r="FAR8" s="928"/>
      <c r="FAS8" s="928"/>
      <c r="FAT8" s="928"/>
      <c r="FAU8" s="928"/>
      <c r="FAV8" s="928"/>
      <c r="FAW8" s="928"/>
      <c r="FAX8" s="928"/>
      <c r="FAY8" s="928"/>
      <c r="FAZ8" s="928"/>
      <c r="FBA8" s="928"/>
      <c r="FBB8" s="928"/>
      <c r="FBC8" s="928"/>
      <c r="FBD8" s="928"/>
      <c r="FBE8" s="928"/>
      <c r="FBF8" s="928"/>
      <c r="FBG8" s="928"/>
      <c r="FBH8" s="928"/>
      <c r="FBI8" s="928"/>
      <c r="FBJ8" s="928"/>
      <c r="FBK8" s="928"/>
      <c r="FBL8" s="928"/>
      <c r="FBM8" s="928"/>
      <c r="FBN8" s="928"/>
      <c r="FBO8" s="928"/>
      <c r="FBP8" s="928"/>
      <c r="FBQ8" s="928"/>
      <c r="FBR8" s="928"/>
      <c r="FBS8" s="928"/>
      <c r="FBT8" s="928"/>
      <c r="FBU8" s="928"/>
      <c r="FBV8" s="928"/>
      <c r="FBW8" s="928"/>
      <c r="FBX8" s="928"/>
      <c r="FBY8" s="928"/>
      <c r="FBZ8" s="928"/>
      <c r="FCA8" s="928"/>
      <c r="FCB8" s="928"/>
      <c r="FCC8" s="928"/>
      <c r="FCD8" s="928"/>
      <c r="FCE8" s="928"/>
      <c r="FCF8" s="928"/>
      <c r="FCG8" s="928"/>
      <c r="FCH8" s="928"/>
      <c r="FCI8" s="928"/>
      <c r="FCJ8" s="928"/>
      <c r="FCK8" s="928"/>
      <c r="FCL8" s="928"/>
      <c r="FCM8" s="928"/>
      <c r="FCN8" s="928"/>
      <c r="FCO8" s="928"/>
      <c r="FCP8" s="928"/>
      <c r="FCQ8" s="928"/>
      <c r="FCR8" s="928"/>
      <c r="FCS8" s="928"/>
      <c r="FCT8" s="928"/>
      <c r="FCU8" s="928"/>
      <c r="FCV8" s="928"/>
      <c r="FCW8" s="928"/>
      <c r="FCX8" s="928"/>
      <c r="FCY8" s="928"/>
      <c r="FCZ8" s="928"/>
      <c r="FDA8" s="928"/>
      <c r="FDB8" s="928"/>
      <c r="FDC8" s="928"/>
      <c r="FDD8" s="928"/>
      <c r="FDE8" s="928"/>
      <c r="FDF8" s="928"/>
      <c r="FDG8" s="928"/>
      <c r="FDH8" s="928"/>
      <c r="FDI8" s="928"/>
      <c r="FDJ8" s="928"/>
      <c r="FDK8" s="928"/>
      <c r="FDL8" s="928"/>
      <c r="FDM8" s="928"/>
      <c r="FDN8" s="928"/>
      <c r="FDO8" s="928"/>
      <c r="FDP8" s="928"/>
      <c r="FDQ8" s="928"/>
      <c r="FDR8" s="928"/>
      <c r="FDS8" s="928"/>
      <c r="FDT8" s="928"/>
      <c r="FDU8" s="928"/>
      <c r="FDV8" s="928"/>
      <c r="FDW8" s="928"/>
      <c r="FDX8" s="928"/>
      <c r="FDY8" s="928"/>
      <c r="FDZ8" s="928"/>
      <c r="FEA8" s="928"/>
      <c r="FEB8" s="928"/>
      <c r="FEC8" s="928"/>
      <c r="FED8" s="928"/>
      <c r="FEE8" s="928"/>
      <c r="FEF8" s="928"/>
      <c r="FEG8" s="928"/>
      <c r="FEH8" s="928"/>
      <c r="FEI8" s="928"/>
      <c r="FEJ8" s="928"/>
      <c r="FEK8" s="928"/>
      <c r="FEL8" s="928"/>
      <c r="FEM8" s="928"/>
      <c r="FEN8" s="928"/>
      <c r="FEO8" s="928"/>
      <c r="FEP8" s="928"/>
      <c r="FEQ8" s="928"/>
      <c r="FER8" s="928"/>
      <c r="FES8" s="928"/>
      <c r="FET8" s="928"/>
      <c r="FEU8" s="928"/>
      <c r="FEV8" s="928"/>
      <c r="FEW8" s="928"/>
      <c r="FEX8" s="928"/>
      <c r="FEY8" s="928"/>
      <c r="FEZ8" s="928"/>
      <c r="FFA8" s="928"/>
      <c r="FFB8" s="928"/>
      <c r="FFC8" s="928"/>
      <c r="FFD8" s="928"/>
      <c r="FFE8" s="928"/>
      <c r="FFF8" s="928"/>
      <c r="FFG8" s="928"/>
      <c r="FFH8" s="928"/>
      <c r="FFI8" s="928"/>
      <c r="FFJ8" s="928"/>
      <c r="FFK8" s="928"/>
      <c r="FFL8" s="928"/>
      <c r="FFM8" s="928"/>
      <c r="FFN8" s="928"/>
      <c r="FFO8" s="928"/>
      <c r="FFP8" s="928"/>
      <c r="FFQ8" s="928"/>
      <c r="FFR8" s="928"/>
      <c r="FFS8" s="928"/>
      <c r="FFT8" s="928"/>
      <c r="FFU8" s="928"/>
      <c r="FFV8" s="928"/>
      <c r="FFW8" s="928"/>
      <c r="FFX8" s="928"/>
      <c r="FFY8" s="928"/>
      <c r="FFZ8" s="928"/>
      <c r="FGA8" s="928"/>
      <c r="FGB8" s="928"/>
      <c r="FGC8" s="928"/>
      <c r="FGD8" s="928"/>
      <c r="FGE8" s="928"/>
      <c r="FGF8" s="928"/>
      <c r="FGG8" s="928"/>
      <c r="FGH8" s="928"/>
      <c r="FGI8" s="928"/>
      <c r="FGJ8" s="928"/>
      <c r="FGK8" s="928"/>
      <c r="FGL8" s="928"/>
      <c r="FGM8" s="928"/>
      <c r="FGN8" s="928"/>
      <c r="FGO8" s="928"/>
      <c r="FGP8" s="928"/>
      <c r="FGQ8" s="928"/>
      <c r="FGR8" s="928"/>
      <c r="FGS8" s="928"/>
      <c r="FGT8" s="928"/>
      <c r="FGU8" s="928"/>
      <c r="FGV8" s="928"/>
      <c r="FGW8" s="928"/>
      <c r="FGX8" s="928"/>
      <c r="FGY8" s="928"/>
      <c r="FGZ8" s="928"/>
      <c r="FHA8" s="928"/>
      <c r="FHB8" s="928"/>
      <c r="FHC8" s="928"/>
      <c r="FHD8" s="928"/>
      <c r="FHE8" s="928"/>
      <c r="FHF8" s="928"/>
      <c r="FHG8" s="928"/>
      <c r="FHH8" s="928"/>
      <c r="FHI8" s="928"/>
      <c r="FHJ8" s="928"/>
      <c r="FHK8" s="928"/>
      <c r="FHL8" s="928"/>
      <c r="FHM8" s="928"/>
      <c r="FHN8" s="928"/>
      <c r="FHO8" s="928"/>
      <c r="FHP8" s="928"/>
      <c r="FHQ8" s="928"/>
      <c r="FHR8" s="928"/>
      <c r="FHS8" s="928"/>
      <c r="FHT8" s="928"/>
      <c r="FHU8" s="928"/>
      <c r="FHV8" s="928"/>
      <c r="FHW8" s="928"/>
      <c r="FHX8" s="928"/>
      <c r="FHY8" s="928"/>
      <c r="FHZ8" s="928"/>
      <c r="FIA8" s="928"/>
      <c r="FIB8" s="928"/>
      <c r="FIC8" s="928"/>
      <c r="FID8" s="928"/>
      <c r="FIE8" s="928"/>
      <c r="FIF8" s="928"/>
      <c r="FIG8" s="928"/>
      <c r="FIH8" s="928"/>
      <c r="FII8" s="928"/>
      <c r="FIJ8" s="928"/>
      <c r="FIK8" s="928"/>
      <c r="FIL8" s="928"/>
      <c r="FIM8" s="928"/>
      <c r="FIN8" s="928"/>
      <c r="FIO8" s="928"/>
      <c r="FIP8" s="928"/>
      <c r="FIQ8" s="928"/>
      <c r="FIR8" s="928"/>
      <c r="FIS8" s="928"/>
      <c r="FIT8" s="928"/>
      <c r="FIU8" s="928"/>
      <c r="FIV8" s="928"/>
      <c r="FIW8" s="928"/>
      <c r="FIX8" s="928"/>
      <c r="FIY8" s="928"/>
      <c r="FIZ8" s="928"/>
      <c r="FJA8" s="928"/>
      <c r="FJB8" s="928"/>
      <c r="FJC8" s="928"/>
      <c r="FJD8" s="928"/>
      <c r="FJE8" s="928"/>
      <c r="FJF8" s="928"/>
      <c r="FJG8" s="928"/>
      <c r="FJH8" s="928"/>
      <c r="FJI8" s="928"/>
      <c r="FJJ8" s="928"/>
      <c r="FJK8" s="928"/>
      <c r="FJL8" s="928"/>
      <c r="FJM8" s="928"/>
      <c r="FJN8" s="928"/>
      <c r="FJO8" s="928"/>
      <c r="FJP8" s="928"/>
      <c r="FJQ8" s="928"/>
      <c r="FJR8" s="928"/>
      <c r="FJS8" s="928"/>
      <c r="FJT8" s="928"/>
      <c r="FJU8" s="928"/>
      <c r="FJV8" s="928"/>
      <c r="FJW8" s="928"/>
      <c r="FJX8" s="928"/>
      <c r="FJY8" s="928"/>
      <c r="FJZ8" s="928"/>
      <c r="FKA8" s="928"/>
      <c r="FKB8" s="928"/>
      <c r="FKC8" s="928"/>
      <c r="FKD8" s="928"/>
      <c r="FKE8" s="928"/>
      <c r="FKF8" s="928"/>
      <c r="FKG8" s="928"/>
      <c r="FKH8" s="928"/>
      <c r="FKI8" s="928"/>
      <c r="FKJ8" s="928"/>
      <c r="FKK8" s="928"/>
      <c r="FKL8" s="928"/>
      <c r="FKM8" s="928"/>
      <c r="FKN8" s="928"/>
      <c r="FKO8" s="928"/>
      <c r="FKP8" s="928"/>
      <c r="FKQ8" s="928"/>
      <c r="FKR8" s="928"/>
      <c r="FKS8" s="928"/>
      <c r="FKT8" s="928"/>
      <c r="FKU8" s="928"/>
      <c r="FKV8" s="928"/>
      <c r="FKW8" s="928"/>
      <c r="FKX8" s="928"/>
      <c r="FKY8" s="928"/>
      <c r="FKZ8" s="928"/>
      <c r="FLA8" s="928"/>
      <c r="FLB8" s="928"/>
      <c r="FLC8" s="928"/>
      <c r="FLD8" s="928"/>
      <c r="FLE8" s="928"/>
      <c r="FLF8" s="928"/>
      <c r="FLG8" s="928"/>
      <c r="FLH8" s="928"/>
      <c r="FLI8" s="928"/>
      <c r="FLJ8" s="928"/>
      <c r="FLK8" s="928"/>
      <c r="FLL8" s="928"/>
      <c r="FLM8" s="928"/>
      <c r="FLN8" s="928"/>
      <c r="FLO8" s="928"/>
      <c r="FLP8" s="928"/>
      <c r="FLQ8" s="928"/>
      <c r="FLR8" s="928"/>
      <c r="FLS8" s="928"/>
      <c r="FLT8" s="928"/>
      <c r="FLU8" s="928"/>
      <c r="FLV8" s="928"/>
      <c r="FLW8" s="928"/>
      <c r="FLX8" s="928"/>
      <c r="FLY8" s="928"/>
      <c r="FLZ8" s="928"/>
      <c r="FMA8" s="928"/>
      <c r="FMB8" s="928"/>
      <c r="FMC8" s="928"/>
      <c r="FMD8" s="928"/>
      <c r="FME8" s="928"/>
      <c r="FMF8" s="928"/>
      <c r="FMG8" s="928"/>
      <c r="FMH8" s="928"/>
      <c r="FMI8" s="928"/>
      <c r="FMJ8" s="928"/>
      <c r="FMK8" s="928"/>
      <c r="FML8" s="928"/>
      <c r="FMM8" s="928"/>
      <c r="FMN8" s="928"/>
      <c r="FMO8" s="928"/>
      <c r="FMP8" s="928"/>
      <c r="FMQ8" s="928"/>
      <c r="FMR8" s="928"/>
      <c r="FMS8" s="928"/>
      <c r="FMT8" s="928"/>
      <c r="FMU8" s="928"/>
      <c r="FMV8" s="928"/>
      <c r="FMW8" s="928"/>
      <c r="FMX8" s="928"/>
      <c r="FMY8" s="928"/>
      <c r="FMZ8" s="928"/>
      <c r="FNA8" s="928"/>
      <c r="FNB8" s="928"/>
      <c r="FNC8" s="928"/>
      <c r="FND8" s="928"/>
      <c r="FNE8" s="928"/>
      <c r="FNF8" s="928"/>
      <c r="FNG8" s="928"/>
      <c r="FNH8" s="928"/>
      <c r="FNI8" s="928"/>
      <c r="FNJ8" s="928"/>
      <c r="FNK8" s="928"/>
      <c r="FNL8" s="928"/>
      <c r="FNM8" s="928"/>
      <c r="FNN8" s="928"/>
      <c r="FNO8" s="928"/>
      <c r="FNP8" s="928"/>
      <c r="FNQ8" s="928"/>
      <c r="FNR8" s="928"/>
      <c r="FNS8" s="928"/>
      <c r="FNT8" s="928"/>
      <c r="FNU8" s="928"/>
      <c r="FNV8" s="928"/>
      <c r="FNW8" s="928"/>
      <c r="FNX8" s="928"/>
      <c r="FNY8" s="928"/>
      <c r="FNZ8" s="928"/>
      <c r="FOA8" s="928"/>
      <c r="FOB8" s="928"/>
      <c r="FOC8" s="928"/>
      <c r="FOD8" s="928"/>
      <c r="FOE8" s="928"/>
      <c r="FOF8" s="928"/>
      <c r="FOG8" s="928"/>
      <c r="FOH8" s="928"/>
      <c r="FOI8" s="928"/>
      <c r="FOJ8" s="928"/>
      <c r="FOK8" s="928"/>
      <c r="FOL8" s="928"/>
      <c r="FOM8" s="928"/>
      <c r="FON8" s="928"/>
      <c r="FOO8" s="928"/>
      <c r="FOP8" s="928"/>
      <c r="FOQ8" s="928"/>
      <c r="FOR8" s="928"/>
      <c r="FOS8" s="928"/>
      <c r="FOT8" s="928"/>
      <c r="FOU8" s="928"/>
      <c r="FOV8" s="928"/>
      <c r="FOW8" s="928"/>
      <c r="FOX8" s="928"/>
      <c r="FOY8" s="928"/>
      <c r="FOZ8" s="928"/>
      <c r="FPA8" s="928"/>
      <c r="FPB8" s="928"/>
      <c r="FPC8" s="928"/>
      <c r="FPD8" s="928"/>
      <c r="FPE8" s="928"/>
      <c r="FPF8" s="928"/>
      <c r="FPG8" s="928"/>
      <c r="FPH8" s="928"/>
      <c r="FPI8" s="928"/>
      <c r="FPJ8" s="928"/>
      <c r="FPK8" s="928"/>
      <c r="FPL8" s="928"/>
      <c r="FPM8" s="928"/>
      <c r="FPN8" s="928"/>
      <c r="FPO8" s="928"/>
      <c r="FPP8" s="928"/>
      <c r="FPQ8" s="928"/>
      <c r="FPR8" s="928"/>
      <c r="FPS8" s="928"/>
      <c r="FPT8" s="928"/>
      <c r="FPU8" s="928"/>
      <c r="FPV8" s="928"/>
      <c r="FPW8" s="928"/>
      <c r="FPX8" s="928"/>
      <c r="FPY8" s="928"/>
      <c r="FPZ8" s="928"/>
      <c r="FQA8" s="928"/>
      <c r="FQB8" s="928"/>
      <c r="FQC8" s="928"/>
      <c r="FQD8" s="928"/>
      <c r="FQE8" s="928"/>
      <c r="FQF8" s="928"/>
      <c r="FQG8" s="928"/>
      <c r="FQH8" s="928"/>
      <c r="FQI8" s="928"/>
      <c r="FQJ8" s="928"/>
      <c r="FQK8" s="928"/>
      <c r="FQL8" s="928"/>
      <c r="FQM8" s="928"/>
      <c r="FQN8" s="928"/>
      <c r="FQO8" s="928"/>
      <c r="FQP8" s="928"/>
      <c r="FQQ8" s="928"/>
      <c r="FQR8" s="928"/>
      <c r="FQS8" s="928"/>
      <c r="FQT8" s="928"/>
      <c r="FQU8" s="928"/>
      <c r="FQV8" s="928"/>
      <c r="FQW8" s="928"/>
      <c r="FQX8" s="928"/>
      <c r="FQY8" s="928"/>
      <c r="FQZ8" s="928"/>
      <c r="FRA8" s="928"/>
      <c r="FRB8" s="928"/>
      <c r="FRC8" s="928"/>
      <c r="FRD8" s="928"/>
      <c r="FRE8" s="928"/>
      <c r="FRF8" s="928"/>
      <c r="FRG8" s="928"/>
      <c r="FRH8" s="928"/>
      <c r="FRI8" s="928"/>
      <c r="FRJ8" s="928"/>
      <c r="FRK8" s="928"/>
      <c r="FRL8" s="928"/>
      <c r="FRM8" s="928"/>
      <c r="FRN8" s="928"/>
      <c r="FRO8" s="928"/>
      <c r="FRP8" s="928"/>
      <c r="FRQ8" s="928"/>
      <c r="FRR8" s="928"/>
      <c r="FRS8" s="928"/>
      <c r="FRT8" s="928"/>
      <c r="FRU8" s="928"/>
      <c r="FRV8" s="928"/>
      <c r="FRW8" s="928"/>
      <c r="FRX8" s="928"/>
      <c r="FRY8" s="928"/>
      <c r="FRZ8" s="928"/>
      <c r="FSA8" s="928"/>
      <c r="FSB8" s="928"/>
      <c r="FSC8" s="928"/>
      <c r="FSD8" s="928"/>
      <c r="FSE8" s="928"/>
      <c r="FSF8" s="928"/>
      <c r="FSG8" s="928"/>
      <c r="FSH8" s="928"/>
      <c r="FSI8" s="928"/>
      <c r="FSJ8" s="928"/>
      <c r="FSK8" s="928"/>
      <c r="FSL8" s="928"/>
      <c r="FSM8" s="928"/>
      <c r="FSN8" s="928"/>
      <c r="FSO8" s="928"/>
      <c r="FSP8" s="928"/>
      <c r="FSQ8" s="928"/>
      <c r="FSR8" s="928"/>
      <c r="FSS8" s="928"/>
      <c r="FST8" s="928"/>
      <c r="FSU8" s="928"/>
      <c r="FSV8" s="928"/>
      <c r="FSW8" s="928"/>
      <c r="FSX8" s="928"/>
      <c r="FSY8" s="928"/>
      <c r="FSZ8" s="928"/>
      <c r="FTA8" s="928"/>
      <c r="FTB8" s="928"/>
      <c r="FTC8" s="928"/>
      <c r="FTD8" s="928"/>
      <c r="FTE8" s="928"/>
      <c r="FTF8" s="928"/>
      <c r="FTG8" s="928"/>
      <c r="FTH8" s="928"/>
      <c r="FTI8" s="928"/>
      <c r="FTJ8" s="928"/>
      <c r="FTK8" s="928"/>
      <c r="FTL8" s="928"/>
      <c r="FTM8" s="928"/>
      <c r="FTN8" s="928"/>
      <c r="FTO8" s="928"/>
      <c r="FTP8" s="928"/>
      <c r="FTQ8" s="928"/>
      <c r="FTR8" s="928"/>
      <c r="FTS8" s="928"/>
      <c r="FTT8" s="928"/>
      <c r="FTU8" s="928"/>
      <c r="FTV8" s="928"/>
      <c r="FTW8" s="928"/>
      <c r="FTX8" s="928"/>
      <c r="FTY8" s="928"/>
      <c r="FTZ8" s="928"/>
      <c r="FUA8" s="928"/>
      <c r="FUB8" s="928"/>
      <c r="FUC8" s="928"/>
      <c r="FUD8" s="928"/>
      <c r="FUE8" s="928"/>
      <c r="FUF8" s="928"/>
      <c r="FUG8" s="928"/>
      <c r="FUH8" s="928"/>
      <c r="FUI8" s="928"/>
      <c r="FUJ8" s="928"/>
      <c r="FUK8" s="928"/>
      <c r="FUL8" s="928"/>
      <c r="FUM8" s="928"/>
      <c r="FUN8" s="928"/>
      <c r="FUO8" s="928"/>
      <c r="FUP8" s="928"/>
      <c r="FUQ8" s="928"/>
      <c r="FUR8" s="928"/>
      <c r="FUS8" s="928"/>
      <c r="FUT8" s="928"/>
      <c r="FUU8" s="928"/>
      <c r="FUV8" s="928"/>
      <c r="FUW8" s="928"/>
      <c r="FUX8" s="928"/>
      <c r="FUY8" s="928"/>
      <c r="FUZ8" s="928"/>
      <c r="FVA8" s="928"/>
      <c r="FVB8" s="928"/>
      <c r="FVC8" s="928"/>
      <c r="FVD8" s="928"/>
      <c r="FVE8" s="928"/>
      <c r="FVF8" s="928"/>
      <c r="FVG8" s="928"/>
      <c r="FVH8" s="928"/>
      <c r="FVI8" s="928"/>
      <c r="FVJ8" s="928"/>
      <c r="FVK8" s="928"/>
      <c r="FVL8" s="928"/>
      <c r="FVM8" s="928"/>
      <c r="FVN8" s="928"/>
      <c r="FVO8" s="928"/>
      <c r="FVP8" s="928"/>
      <c r="FVQ8" s="928"/>
      <c r="FVR8" s="928"/>
      <c r="FVS8" s="928"/>
      <c r="FVT8" s="928"/>
      <c r="FVU8" s="928"/>
      <c r="FVV8" s="928"/>
      <c r="FVW8" s="928"/>
      <c r="FVX8" s="928"/>
      <c r="FVY8" s="928"/>
      <c r="FVZ8" s="928"/>
      <c r="FWA8" s="928"/>
      <c r="FWB8" s="928"/>
      <c r="FWC8" s="928"/>
      <c r="FWD8" s="928"/>
      <c r="FWE8" s="928"/>
      <c r="FWF8" s="928"/>
      <c r="FWG8" s="928"/>
      <c r="FWH8" s="928"/>
      <c r="FWI8" s="928"/>
      <c r="FWJ8" s="928"/>
      <c r="FWK8" s="928"/>
      <c r="FWL8" s="928"/>
      <c r="FWM8" s="928"/>
      <c r="FWN8" s="928"/>
      <c r="FWO8" s="928"/>
      <c r="FWP8" s="928"/>
      <c r="FWQ8" s="928"/>
      <c r="FWR8" s="928"/>
      <c r="FWS8" s="928"/>
      <c r="FWT8" s="928"/>
      <c r="FWU8" s="928"/>
      <c r="FWV8" s="928"/>
      <c r="FWW8" s="928"/>
      <c r="FWX8" s="928"/>
      <c r="FWY8" s="928"/>
      <c r="FWZ8" s="928"/>
      <c r="FXA8" s="928"/>
      <c r="FXB8" s="928"/>
      <c r="FXC8" s="928"/>
      <c r="FXD8" s="928"/>
      <c r="FXE8" s="928"/>
      <c r="FXF8" s="928"/>
      <c r="FXG8" s="928"/>
      <c r="FXH8" s="928"/>
      <c r="FXI8" s="928"/>
      <c r="FXJ8" s="928"/>
      <c r="FXK8" s="928"/>
      <c r="FXL8" s="928"/>
      <c r="FXM8" s="928"/>
      <c r="FXN8" s="928"/>
      <c r="FXO8" s="928"/>
      <c r="FXP8" s="928"/>
      <c r="FXQ8" s="928"/>
      <c r="FXR8" s="928"/>
      <c r="FXS8" s="928"/>
      <c r="FXT8" s="928"/>
      <c r="FXU8" s="928"/>
      <c r="FXV8" s="928"/>
      <c r="FXW8" s="928"/>
      <c r="FXX8" s="928"/>
      <c r="FXY8" s="928"/>
      <c r="FXZ8" s="928"/>
      <c r="FYA8" s="928"/>
      <c r="FYB8" s="928"/>
      <c r="FYC8" s="928"/>
      <c r="FYD8" s="928"/>
      <c r="FYE8" s="928"/>
      <c r="FYF8" s="928"/>
      <c r="FYG8" s="928"/>
      <c r="FYH8" s="928"/>
      <c r="FYI8" s="928"/>
      <c r="FYJ8" s="928"/>
      <c r="FYK8" s="928"/>
      <c r="FYL8" s="928"/>
      <c r="FYM8" s="928"/>
      <c r="FYN8" s="928"/>
      <c r="FYO8" s="928"/>
      <c r="FYP8" s="928"/>
      <c r="FYQ8" s="928"/>
      <c r="FYR8" s="928"/>
      <c r="FYS8" s="928"/>
      <c r="FYT8" s="928"/>
      <c r="FYU8" s="928"/>
      <c r="FYV8" s="928"/>
      <c r="FYW8" s="928"/>
      <c r="FYX8" s="928"/>
      <c r="FYY8" s="928"/>
      <c r="FYZ8" s="928"/>
      <c r="FZA8" s="928"/>
      <c r="FZB8" s="928"/>
      <c r="FZC8" s="928"/>
      <c r="FZD8" s="928"/>
      <c r="FZE8" s="928"/>
      <c r="FZF8" s="928"/>
      <c r="FZG8" s="928"/>
      <c r="FZH8" s="928"/>
      <c r="FZI8" s="928"/>
      <c r="FZJ8" s="928"/>
      <c r="FZK8" s="928"/>
      <c r="FZL8" s="928"/>
      <c r="FZM8" s="928"/>
      <c r="FZN8" s="928"/>
      <c r="FZO8" s="928"/>
      <c r="FZP8" s="928"/>
      <c r="FZQ8" s="928"/>
      <c r="FZR8" s="928"/>
      <c r="FZS8" s="928"/>
      <c r="FZT8" s="928"/>
      <c r="FZU8" s="928"/>
      <c r="FZV8" s="928"/>
      <c r="FZW8" s="928"/>
      <c r="FZX8" s="928"/>
      <c r="FZY8" s="928"/>
      <c r="FZZ8" s="928"/>
      <c r="GAA8" s="928"/>
      <c r="GAB8" s="928"/>
      <c r="GAC8" s="928"/>
      <c r="GAD8" s="928"/>
      <c r="GAE8" s="928"/>
      <c r="GAF8" s="928"/>
      <c r="GAG8" s="928"/>
      <c r="GAH8" s="928"/>
      <c r="GAI8" s="928"/>
      <c r="GAJ8" s="928"/>
      <c r="GAK8" s="928"/>
      <c r="GAL8" s="928"/>
      <c r="GAM8" s="928"/>
      <c r="GAN8" s="928"/>
      <c r="GAO8" s="928"/>
      <c r="GAP8" s="928"/>
      <c r="GAQ8" s="928"/>
      <c r="GAR8" s="928"/>
      <c r="GAS8" s="928"/>
      <c r="GAT8" s="928"/>
      <c r="GAU8" s="928"/>
      <c r="GAV8" s="928"/>
      <c r="GAW8" s="928"/>
      <c r="GAX8" s="928"/>
      <c r="GAY8" s="928"/>
      <c r="GAZ8" s="928"/>
      <c r="GBA8" s="928"/>
      <c r="GBB8" s="928"/>
      <c r="GBC8" s="928"/>
      <c r="GBD8" s="928"/>
      <c r="GBE8" s="928"/>
      <c r="GBF8" s="928"/>
      <c r="GBG8" s="928"/>
      <c r="GBH8" s="928"/>
      <c r="GBI8" s="928"/>
      <c r="GBJ8" s="928"/>
      <c r="GBK8" s="928"/>
      <c r="GBL8" s="928"/>
      <c r="GBM8" s="928"/>
      <c r="GBN8" s="928"/>
      <c r="GBO8" s="928"/>
      <c r="GBP8" s="928"/>
      <c r="GBQ8" s="928"/>
      <c r="GBR8" s="928"/>
      <c r="GBS8" s="928"/>
      <c r="GBT8" s="928"/>
      <c r="GBU8" s="928"/>
      <c r="GBV8" s="928"/>
      <c r="GBW8" s="928"/>
      <c r="GBX8" s="928"/>
      <c r="GBY8" s="928"/>
      <c r="GBZ8" s="928"/>
      <c r="GCA8" s="928"/>
      <c r="GCB8" s="928"/>
      <c r="GCC8" s="928"/>
      <c r="GCD8" s="928"/>
      <c r="GCE8" s="928"/>
      <c r="GCF8" s="928"/>
      <c r="GCG8" s="928"/>
      <c r="GCH8" s="928"/>
      <c r="GCI8" s="928"/>
      <c r="GCJ8" s="928"/>
      <c r="GCK8" s="928"/>
      <c r="GCL8" s="928"/>
      <c r="GCM8" s="928"/>
      <c r="GCN8" s="928"/>
      <c r="GCO8" s="928"/>
      <c r="GCP8" s="928"/>
      <c r="GCQ8" s="928"/>
      <c r="GCR8" s="928"/>
      <c r="GCS8" s="928"/>
      <c r="GCT8" s="928"/>
      <c r="GCU8" s="928"/>
      <c r="GCV8" s="928"/>
      <c r="GCW8" s="928"/>
      <c r="GCX8" s="928"/>
      <c r="GCY8" s="928"/>
      <c r="GCZ8" s="928"/>
      <c r="GDA8" s="928"/>
      <c r="GDB8" s="928"/>
      <c r="GDC8" s="928"/>
      <c r="GDD8" s="928"/>
      <c r="GDE8" s="928"/>
      <c r="GDF8" s="928"/>
      <c r="GDG8" s="928"/>
      <c r="GDH8" s="928"/>
      <c r="GDI8" s="928"/>
      <c r="GDJ8" s="928"/>
      <c r="GDK8" s="928"/>
      <c r="GDL8" s="928"/>
      <c r="GDM8" s="928"/>
      <c r="GDN8" s="928"/>
      <c r="GDO8" s="928"/>
      <c r="GDP8" s="928"/>
      <c r="GDQ8" s="928"/>
      <c r="GDR8" s="928"/>
      <c r="GDS8" s="928"/>
      <c r="GDT8" s="928"/>
      <c r="GDU8" s="928"/>
      <c r="GDV8" s="928"/>
      <c r="GDW8" s="928"/>
      <c r="GDX8" s="928"/>
      <c r="GDY8" s="928"/>
      <c r="GDZ8" s="928"/>
      <c r="GEA8" s="928"/>
      <c r="GEB8" s="928"/>
      <c r="GEC8" s="928"/>
      <c r="GED8" s="928"/>
      <c r="GEE8" s="928"/>
      <c r="GEF8" s="928"/>
      <c r="GEG8" s="928"/>
      <c r="GEH8" s="928"/>
      <c r="GEI8" s="928"/>
      <c r="GEJ8" s="928"/>
      <c r="GEK8" s="928"/>
      <c r="GEL8" s="928"/>
      <c r="GEM8" s="928"/>
      <c r="GEN8" s="928"/>
      <c r="GEO8" s="928"/>
      <c r="GEP8" s="928"/>
      <c r="GEQ8" s="928"/>
      <c r="GER8" s="928"/>
      <c r="GES8" s="928"/>
      <c r="GET8" s="928"/>
      <c r="GEU8" s="928"/>
      <c r="GEV8" s="928"/>
      <c r="GEW8" s="928"/>
      <c r="GEX8" s="928"/>
      <c r="GEY8" s="928"/>
      <c r="GEZ8" s="928"/>
      <c r="GFA8" s="928"/>
      <c r="GFB8" s="928"/>
      <c r="GFC8" s="928"/>
      <c r="GFD8" s="928"/>
      <c r="GFE8" s="928"/>
      <c r="GFF8" s="928"/>
      <c r="GFG8" s="928"/>
      <c r="GFH8" s="928"/>
      <c r="GFI8" s="928"/>
      <c r="GFJ8" s="928"/>
      <c r="GFK8" s="928"/>
      <c r="GFL8" s="928"/>
      <c r="GFM8" s="928"/>
      <c r="GFN8" s="928"/>
      <c r="GFO8" s="928"/>
      <c r="GFP8" s="928"/>
      <c r="GFQ8" s="928"/>
      <c r="GFR8" s="928"/>
      <c r="GFS8" s="928"/>
      <c r="GFT8" s="928"/>
      <c r="GFU8" s="928"/>
      <c r="GFV8" s="928"/>
      <c r="GFW8" s="928"/>
      <c r="GFX8" s="928"/>
      <c r="GFY8" s="928"/>
      <c r="GFZ8" s="928"/>
      <c r="GGA8" s="928"/>
      <c r="GGB8" s="928"/>
      <c r="GGC8" s="928"/>
      <c r="GGD8" s="928"/>
      <c r="GGE8" s="928"/>
      <c r="GGF8" s="928"/>
      <c r="GGG8" s="928"/>
      <c r="GGH8" s="928"/>
      <c r="GGI8" s="928"/>
      <c r="GGJ8" s="928"/>
      <c r="GGK8" s="928"/>
      <c r="GGL8" s="928"/>
      <c r="GGM8" s="928"/>
      <c r="GGN8" s="928"/>
      <c r="GGO8" s="928"/>
      <c r="GGP8" s="928"/>
      <c r="GGQ8" s="928"/>
      <c r="GGR8" s="928"/>
      <c r="GGS8" s="928"/>
      <c r="GGT8" s="928"/>
      <c r="GGU8" s="928"/>
      <c r="GGV8" s="928"/>
      <c r="GGW8" s="928"/>
      <c r="GGX8" s="928"/>
      <c r="GGY8" s="928"/>
      <c r="GGZ8" s="928"/>
      <c r="GHA8" s="928"/>
      <c r="GHB8" s="928"/>
      <c r="GHC8" s="928"/>
      <c r="GHD8" s="928"/>
      <c r="GHE8" s="928"/>
      <c r="GHF8" s="928"/>
      <c r="GHG8" s="928"/>
      <c r="GHH8" s="928"/>
      <c r="GHI8" s="928"/>
      <c r="GHJ8" s="928"/>
      <c r="GHK8" s="928"/>
      <c r="GHL8" s="928"/>
      <c r="GHM8" s="928"/>
      <c r="GHN8" s="928"/>
      <c r="GHO8" s="928"/>
      <c r="GHP8" s="928"/>
      <c r="GHQ8" s="928"/>
      <c r="GHR8" s="928"/>
      <c r="GHS8" s="928"/>
      <c r="GHT8" s="928"/>
      <c r="GHU8" s="928"/>
      <c r="GHV8" s="928"/>
      <c r="GHW8" s="928"/>
      <c r="GHX8" s="928"/>
      <c r="GHY8" s="928"/>
      <c r="GHZ8" s="928"/>
      <c r="GIA8" s="928"/>
      <c r="GIB8" s="928"/>
      <c r="GIC8" s="928"/>
      <c r="GID8" s="928"/>
      <c r="GIE8" s="928"/>
      <c r="GIF8" s="928"/>
      <c r="GIG8" s="928"/>
      <c r="GIH8" s="928"/>
      <c r="GII8" s="928"/>
      <c r="GIJ8" s="928"/>
      <c r="GIK8" s="928"/>
      <c r="GIL8" s="928"/>
      <c r="GIM8" s="928"/>
      <c r="GIN8" s="928"/>
      <c r="GIO8" s="928"/>
      <c r="GIP8" s="928"/>
      <c r="GIQ8" s="928"/>
      <c r="GIR8" s="928"/>
      <c r="GIS8" s="928"/>
      <c r="GIT8" s="928"/>
      <c r="GIU8" s="928"/>
      <c r="GIV8" s="928"/>
      <c r="GIW8" s="928"/>
      <c r="GIX8" s="928"/>
      <c r="GIY8" s="928"/>
      <c r="GIZ8" s="928"/>
      <c r="GJA8" s="928"/>
      <c r="GJB8" s="928"/>
      <c r="GJC8" s="928"/>
      <c r="GJD8" s="928"/>
      <c r="GJE8" s="928"/>
      <c r="GJF8" s="928"/>
      <c r="GJG8" s="928"/>
      <c r="GJH8" s="928"/>
      <c r="GJI8" s="928"/>
      <c r="GJJ8" s="928"/>
      <c r="GJK8" s="928"/>
      <c r="GJL8" s="928"/>
      <c r="GJM8" s="928"/>
      <c r="GJN8" s="928"/>
      <c r="GJO8" s="928"/>
      <c r="GJP8" s="928"/>
      <c r="GJQ8" s="928"/>
      <c r="GJR8" s="928"/>
      <c r="GJS8" s="928"/>
      <c r="GJT8" s="928"/>
      <c r="GJU8" s="928"/>
      <c r="GJV8" s="928"/>
      <c r="GJW8" s="928"/>
      <c r="GJX8" s="928"/>
      <c r="GJY8" s="928"/>
      <c r="GJZ8" s="928"/>
      <c r="GKA8" s="928"/>
      <c r="GKB8" s="928"/>
      <c r="GKC8" s="928"/>
      <c r="GKD8" s="928"/>
      <c r="GKE8" s="928"/>
      <c r="GKF8" s="928"/>
      <c r="GKG8" s="928"/>
      <c r="GKH8" s="928"/>
      <c r="GKI8" s="928"/>
      <c r="GKJ8" s="928"/>
      <c r="GKK8" s="928"/>
      <c r="GKL8" s="928"/>
      <c r="GKM8" s="928"/>
      <c r="GKN8" s="928"/>
      <c r="GKO8" s="928"/>
      <c r="GKP8" s="928"/>
      <c r="GKQ8" s="928"/>
      <c r="GKR8" s="928"/>
      <c r="GKS8" s="928"/>
      <c r="GKT8" s="928"/>
      <c r="GKU8" s="928"/>
      <c r="GKV8" s="928"/>
      <c r="GKW8" s="928"/>
      <c r="GKX8" s="928"/>
      <c r="GKY8" s="928"/>
      <c r="GKZ8" s="928"/>
      <c r="GLA8" s="928"/>
      <c r="GLB8" s="928"/>
      <c r="GLC8" s="928"/>
      <c r="GLD8" s="928"/>
      <c r="GLE8" s="928"/>
      <c r="GLF8" s="928"/>
      <c r="GLG8" s="928"/>
      <c r="GLH8" s="928"/>
      <c r="GLI8" s="928"/>
      <c r="GLJ8" s="928"/>
      <c r="GLK8" s="928"/>
      <c r="GLL8" s="928"/>
      <c r="GLM8" s="928"/>
      <c r="GLN8" s="928"/>
      <c r="GLO8" s="928"/>
      <c r="GLP8" s="928"/>
      <c r="GLQ8" s="928"/>
      <c r="GLR8" s="928"/>
      <c r="GLS8" s="928"/>
      <c r="GLT8" s="928"/>
      <c r="GLU8" s="928"/>
      <c r="GLV8" s="928"/>
      <c r="GLW8" s="928"/>
      <c r="GLX8" s="928"/>
      <c r="GLY8" s="928"/>
      <c r="GLZ8" s="928"/>
      <c r="GMA8" s="928"/>
      <c r="GMB8" s="928"/>
      <c r="GMC8" s="928"/>
      <c r="GMD8" s="928"/>
      <c r="GME8" s="928"/>
      <c r="GMF8" s="928"/>
      <c r="GMG8" s="928"/>
      <c r="GMH8" s="928"/>
      <c r="GMI8" s="928"/>
      <c r="GMJ8" s="928"/>
      <c r="GMK8" s="928"/>
      <c r="GML8" s="928"/>
      <c r="GMM8" s="928"/>
      <c r="GMN8" s="928"/>
      <c r="GMO8" s="928"/>
      <c r="GMP8" s="928"/>
      <c r="GMQ8" s="928"/>
      <c r="GMR8" s="928"/>
      <c r="GMS8" s="928"/>
      <c r="GMT8" s="928"/>
      <c r="GMU8" s="928"/>
      <c r="GMV8" s="928"/>
      <c r="GMW8" s="928"/>
      <c r="GMX8" s="928"/>
      <c r="GMY8" s="928"/>
      <c r="GMZ8" s="928"/>
      <c r="GNA8" s="928"/>
      <c r="GNB8" s="928"/>
      <c r="GNC8" s="928"/>
      <c r="GND8" s="928"/>
      <c r="GNE8" s="928"/>
      <c r="GNF8" s="928"/>
      <c r="GNG8" s="928"/>
      <c r="GNH8" s="928"/>
      <c r="GNI8" s="928"/>
      <c r="GNJ8" s="928"/>
      <c r="GNK8" s="928"/>
      <c r="GNL8" s="928"/>
      <c r="GNM8" s="928"/>
      <c r="GNN8" s="928"/>
      <c r="GNO8" s="928"/>
      <c r="GNP8" s="928"/>
      <c r="GNQ8" s="928"/>
      <c r="GNR8" s="928"/>
      <c r="GNS8" s="928"/>
      <c r="GNT8" s="928"/>
      <c r="GNU8" s="928"/>
      <c r="GNV8" s="928"/>
      <c r="GNW8" s="928"/>
      <c r="GNX8" s="928"/>
      <c r="GNY8" s="928"/>
      <c r="GNZ8" s="928"/>
      <c r="GOA8" s="928"/>
      <c r="GOB8" s="928"/>
      <c r="GOC8" s="928"/>
      <c r="GOD8" s="928"/>
      <c r="GOE8" s="928"/>
      <c r="GOF8" s="928"/>
      <c r="GOG8" s="928"/>
      <c r="GOH8" s="928"/>
      <c r="GOI8" s="928"/>
      <c r="GOJ8" s="928"/>
      <c r="GOK8" s="928"/>
      <c r="GOL8" s="928"/>
      <c r="GOM8" s="928"/>
      <c r="GON8" s="928"/>
      <c r="GOO8" s="928"/>
      <c r="GOP8" s="928"/>
      <c r="GOQ8" s="928"/>
      <c r="GOR8" s="928"/>
      <c r="GOS8" s="928"/>
      <c r="GOT8" s="928"/>
      <c r="GOU8" s="928"/>
      <c r="GOV8" s="928"/>
      <c r="GOW8" s="928"/>
      <c r="GOX8" s="928"/>
      <c r="GOY8" s="928"/>
      <c r="GOZ8" s="928"/>
      <c r="GPA8" s="928"/>
      <c r="GPB8" s="928"/>
      <c r="GPC8" s="928"/>
      <c r="GPD8" s="928"/>
      <c r="GPE8" s="928"/>
      <c r="GPF8" s="928"/>
      <c r="GPG8" s="928"/>
      <c r="GPH8" s="928"/>
      <c r="GPI8" s="928"/>
      <c r="GPJ8" s="928"/>
      <c r="GPK8" s="928"/>
      <c r="GPL8" s="928"/>
      <c r="GPM8" s="928"/>
      <c r="GPN8" s="928"/>
      <c r="GPO8" s="928"/>
      <c r="GPP8" s="928"/>
      <c r="GPQ8" s="928"/>
      <c r="GPR8" s="928"/>
      <c r="GPS8" s="928"/>
      <c r="GPT8" s="928"/>
      <c r="GPU8" s="928"/>
      <c r="GPV8" s="928"/>
      <c r="GPW8" s="928"/>
      <c r="GPX8" s="928"/>
      <c r="GPY8" s="928"/>
      <c r="GPZ8" s="928"/>
      <c r="GQA8" s="928"/>
      <c r="GQB8" s="928"/>
      <c r="GQC8" s="928"/>
      <c r="GQD8" s="928"/>
      <c r="GQE8" s="928"/>
      <c r="GQF8" s="928"/>
      <c r="GQG8" s="928"/>
      <c r="GQH8" s="928"/>
      <c r="GQI8" s="928"/>
      <c r="GQJ8" s="928"/>
      <c r="GQK8" s="928"/>
      <c r="GQL8" s="928"/>
      <c r="GQM8" s="928"/>
      <c r="GQN8" s="928"/>
      <c r="GQO8" s="928"/>
      <c r="GQP8" s="928"/>
      <c r="GQQ8" s="928"/>
      <c r="GQR8" s="928"/>
      <c r="GQS8" s="928"/>
      <c r="GQT8" s="928"/>
      <c r="GQU8" s="928"/>
      <c r="GQV8" s="928"/>
      <c r="GQW8" s="928"/>
      <c r="GQX8" s="928"/>
      <c r="GQY8" s="928"/>
      <c r="GQZ8" s="928"/>
      <c r="GRA8" s="928"/>
      <c r="GRB8" s="928"/>
      <c r="GRC8" s="928"/>
      <c r="GRD8" s="928"/>
      <c r="GRE8" s="928"/>
      <c r="GRF8" s="928"/>
      <c r="GRG8" s="928"/>
      <c r="GRH8" s="928"/>
      <c r="GRI8" s="928"/>
      <c r="GRJ8" s="928"/>
      <c r="GRK8" s="928"/>
      <c r="GRL8" s="928"/>
      <c r="GRM8" s="928"/>
      <c r="GRN8" s="928"/>
      <c r="GRO8" s="928"/>
      <c r="GRP8" s="928"/>
      <c r="GRQ8" s="928"/>
      <c r="GRR8" s="928"/>
      <c r="GRS8" s="928"/>
      <c r="GRT8" s="928"/>
      <c r="GRU8" s="928"/>
      <c r="GRV8" s="928"/>
      <c r="GRW8" s="928"/>
      <c r="GRX8" s="928"/>
      <c r="GRY8" s="928"/>
      <c r="GRZ8" s="928"/>
      <c r="GSA8" s="928"/>
      <c r="GSB8" s="928"/>
      <c r="GSC8" s="928"/>
      <c r="GSD8" s="928"/>
      <c r="GSE8" s="928"/>
      <c r="GSF8" s="928"/>
      <c r="GSG8" s="928"/>
      <c r="GSH8" s="928"/>
      <c r="GSI8" s="928"/>
      <c r="GSJ8" s="928"/>
      <c r="GSK8" s="928"/>
      <c r="GSL8" s="928"/>
      <c r="GSM8" s="928"/>
      <c r="GSN8" s="928"/>
      <c r="GSO8" s="928"/>
      <c r="GSP8" s="928"/>
      <c r="GSQ8" s="928"/>
      <c r="GSR8" s="928"/>
      <c r="GSS8" s="928"/>
      <c r="GST8" s="928"/>
      <c r="GSU8" s="928"/>
      <c r="GSV8" s="928"/>
      <c r="GSW8" s="928"/>
      <c r="GSX8" s="928"/>
      <c r="GSY8" s="928"/>
      <c r="GSZ8" s="928"/>
      <c r="GTA8" s="928"/>
      <c r="GTB8" s="928"/>
      <c r="GTC8" s="928"/>
      <c r="GTD8" s="928"/>
      <c r="GTE8" s="928"/>
      <c r="GTF8" s="928"/>
      <c r="GTG8" s="928"/>
      <c r="GTH8" s="928"/>
      <c r="GTI8" s="928"/>
      <c r="GTJ8" s="928"/>
      <c r="GTK8" s="928"/>
      <c r="GTL8" s="928"/>
      <c r="GTM8" s="928"/>
      <c r="GTN8" s="928"/>
      <c r="GTO8" s="928"/>
      <c r="GTP8" s="928"/>
      <c r="GTQ8" s="928"/>
      <c r="GTR8" s="928"/>
      <c r="GTS8" s="928"/>
      <c r="GTT8" s="928"/>
      <c r="GTU8" s="928"/>
      <c r="GTV8" s="928"/>
      <c r="GTW8" s="928"/>
      <c r="GTX8" s="928"/>
      <c r="GTY8" s="928"/>
      <c r="GTZ8" s="928"/>
      <c r="GUA8" s="928"/>
      <c r="GUB8" s="928"/>
      <c r="GUC8" s="928"/>
      <c r="GUD8" s="928"/>
      <c r="GUE8" s="928"/>
      <c r="GUF8" s="928"/>
      <c r="GUG8" s="928"/>
      <c r="GUH8" s="928"/>
      <c r="GUI8" s="928"/>
      <c r="GUJ8" s="928"/>
      <c r="GUK8" s="928"/>
      <c r="GUL8" s="928"/>
      <c r="GUM8" s="928"/>
      <c r="GUN8" s="928"/>
      <c r="GUO8" s="928"/>
      <c r="GUP8" s="928"/>
      <c r="GUQ8" s="928"/>
      <c r="GUR8" s="928"/>
      <c r="GUS8" s="928"/>
      <c r="GUT8" s="928"/>
      <c r="GUU8" s="928"/>
      <c r="GUV8" s="928"/>
      <c r="GUW8" s="928"/>
      <c r="GUX8" s="928"/>
      <c r="GUY8" s="928"/>
      <c r="GUZ8" s="928"/>
      <c r="GVA8" s="928"/>
      <c r="GVB8" s="928"/>
      <c r="GVC8" s="928"/>
      <c r="GVD8" s="928"/>
      <c r="GVE8" s="928"/>
      <c r="GVF8" s="928"/>
      <c r="GVG8" s="928"/>
      <c r="GVH8" s="928"/>
      <c r="GVI8" s="928"/>
      <c r="GVJ8" s="928"/>
      <c r="GVK8" s="928"/>
      <c r="GVL8" s="928"/>
      <c r="GVM8" s="928"/>
      <c r="GVN8" s="928"/>
      <c r="GVO8" s="928"/>
      <c r="GVP8" s="928"/>
      <c r="GVQ8" s="928"/>
      <c r="GVR8" s="928"/>
      <c r="GVS8" s="928"/>
      <c r="GVT8" s="928"/>
      <c r="GVU8" s="928"/>
      <c r="GVV8" s="928"/>
      <c r="GVW8" s="928"/>
      <c r="GVX8" s="928"/>
      <c r="GVY8" s="928"/>
      <c r="GVZ8" s="928"/>
      <c r="GWA8" s="928"/>
      <c r="GWB8" s="928"/>
      <c r="GWC8" s="928"/>
      <c r="GWD8" s="928"/>
      <c r="GWE8" s="928"/>
      <c r="GWF8" s="928"/>
      <c r="GWG8" s="928"/>
      <c r="GWH8" s="928"/>
      <c r="GWI8" s="928"/>
      <c r="GWJ8" s="928"/>
      <c r="GWK8" s="928"/>
      <c r="GWL8" s="928"/>
      <c r="GWM8" s="928"/>
      <c r="GWN8" s="928"/>
      <c r="GWO8" s="928"/>
      <c r="GWP8" s="928"/>
      <c r="GWQ8" s="928"/>
      <c r="GWR8" s="928"/>
      <c r="GWS8" s="928"/>
      <c r="GWT8" s="928"/>
      <c r="GWU8" s="928"/>
      <c r="GWV8" s="928"/>
      <c r="GWW8" s="928"/>
      <c r="GWX8" s="928"/>
      <c r="GWY8" s="928"/>
      <c r="GWZ8" s="928"/>
      <c r="GXA8" s="928"/>
      <c r="GXB8" s="928"/>
      <c r="GXC8" s="928"/>
      <c r="GXD8" s="928"/>
      <c r="GXE8" s="928"/>
      <c r="GXF8" s="928"/>
      <c r="GXG8" s="928"/>
      <c r="GXH8" s="928"/>
      <c r="GXI8" s="928"/>
      <c r="GXJ8" s="928"/>
      <c r="GXK8" s="928"/>
      <c r="GXL8" s="928"/>
      <c r="GXM8" s="928"/>
      <c r="GXN8" s="928"/>
      <c r="GXO8" s="928"/>
      <c r="GXP8" s="928"/>
      <c r="GXQ8" s="928"/>
      <c r="GXR8" s="928"/>
      <c r="GXS8" s="928"/>
      <c r="GXT8" s="928"/>
      <c r="GXU8" s="928"/>
      <c r="GXV8" s="928"/>
      <c r="GXW8" s="928"/>
      <c r="GXX8" s="928"/>
      <c r="GXY8" s="928"/>
      <c r="GXZ8" s="928"/>
      <c r="GYA8" s="928"/>
      <c r="GYB8" s="928"/>
      <c r="GYC8" s="928"/>
      <c r="GYD8" s="928"/>
      <c r="GYE8" s="928"/>
      <c r="GYF8" s="928"/>
      <c r="GYG8" s="928"/>
      <c r="GYH8" s="928"/>
      <c r="GYI8" s="928"/>
      <c r="GYJ8" s="928"/>
      <c r="GYK8" s="928"/>
      <c r="GYL8" s="928"/>
      <c r="GYM8" s="928"/>
      <c r="GYN8" s="928"/>
      <c r="GYO8" s="928"/>
      <c r="GYP8" s="928"/>
      <c r="GYQ8" s="928"/>
      <c r="GYR8" s="928"/>
      <c r="GYS8" s="928"/>
      <c r="GYT8" s="928"/>
      <c r="GYU8" s="928"/>
      <c r="GYV8" s="928"/>
      <c r="GYW8" s="928"/>
      <c r="GYX8" s="928"/>
      <c r="GYY8" s="928"/>
      <c r="GYZ8" s="928"/>
      <c r="GZA8" s="928"/>
      <c r="GZB8" s="928"/>
      <c r="GZC8" s="928"/>
      <c r="GZD8" s="928"/>
      <c r="GZE8" s="928"/>
      <c r="GZF8" s="928"/>
      <c r="GZG8" s="928"/>
      <c r="GZH8" s="928"/>
      <c r="GZI8" s="928"/>
      <c r="GZJ8" s="928"/>
      <c r="GZK8" s="928"/>
      <c r="GZL8" s="928"/>
      <c r="GZM8" s="928"/>
      <c r="GZN8" s="928"/>
      <c r="GZO8" s="928"/>
      <c r="GZP8" s="928"/>
      <c r="GZQ8" s="928"/>
      <c r="GZR8" s="928"/>
      <c r="GZS8" s="928"/>
      <c r="GZT8" s="928"/>
      <c r="GZU8" s="928"/>
      <c r="GZV8" s="928"/>
      <c r="GZW8" s="928"/>
      <c r="GZX8" s="928"/>
      <c r="GZY8" s="928"/>
      <c r="GZZ8" s="928"/>
      <c r="HAA8" s="928"/>
      <c r="HAB8" s="928"/>
      <c r="HAC8" s="928"/>
      <c r="HAD8" s="928"/>
      <c r="HAE8" s="928"/>
      <c r="HAF8" s="928"/>
      <c r="HAG8" s="928"/>
      <c r="HAH8" s="928"/>
      <c r="HAI8" s="928"/>
      <c r="HAJ8" s="928"/>
      <c r="HAK8" s="928"/>
      <c r="HAL8" s="928"/>
      <c r="HAM8" s="928"/>
      <c r="HAN8" s="928"/>
      <c r="HAO8" s="928"/>
      <c r="HAP8" s="928"/>
      <c r="HAQ8" s="928"/>
      <c r="HAR8" s="928"/>
      <c r="HAS8" s="928"/>
      <c r="HAT8" s="928"/>
      <c r="HAU8" s="928"/>
      <c r="HAV8" s="928"/>
      <c r="HAW8" s="928"/>
      <c r="HAX8" s="928"/>
      <c r="HAY8" s="928"/>
      <c r="HAZ8" s="928"/>
      <c r="HBA8" s="928"/>
      <c r="HBB8" s="928"/>
      <c r="HBC8" s="928"/>
      <c r="HBD8" s="928"/>
      <c r="HBE8" s="928"/>
      <c r="HBF8" s="928"/>
      <c r="HBG8" s="928"/>
      <c r="HBH8" s="928"/>
      <c r="HBI8" s="928"/>
      <c r="HBJ8" s="928"/>
      <c r="HBK8" s="928"/>
      <c r="HBL8" s="928"/>
      <c r="HBM8" s="928"/>
      <c r="HBN8" s="928"/>
      <c r="HBO8" s="928"/>
      <c r="HBP8" s="928"/>
      <c r="HBQ8" s="928"/>
      <c r="HBR8" s="928"/>
      <c r="HBS8" s="928"/>
      <c r="HBT8" s="928"/>
      <c r="HBU8" s="928"/>
      <c r="HBV8" s="928"/>
      <c r="HBW8" s="928"/>
      <c r="HBX8" s="928"/>
      <c r="HBY8" s="928"/>
      <c r="HBZ8" s="928"/>
      <c r="HCA8" s="928"/>
      <c r="HCB8" s="928"/>
      <c r="HCC8" s="928"/>
      <c r="HCD8" s="928"/>
      <c r="HCE8" s="928"/>
      <c r="HCF8" s="928"/>
      <c r="HCG8" s="928"/>
      <c r="HCH8" s="928"/>
      <c r="HCI8" s="928"/>
      <c r="HCJ8" s="928"/>
      <c r="HCK8" s="928"/>
      <c r="HCL8" s="928"/>
      <c r="HCM8" s="928"/>
      <c r="HCN8" s="928"/>
      <c r="HCO8" s="928"/>
      <c r="HCP8" s="928"/>
      <c r="HCQ8" s="928"/>
      <c r="HCR8" s="928"/>
      <c r="HCS8" s="928"/>
      <c r="HCT8" s="928"/>
      <c r="HCU8" s="928"/>
      <c r="HCV8" s="928"/>
      <c r="HCW8" s="928"/>
      <c r="HCX8" s="928"/>
      <c r="HCY8" s="928"/>
      <c r="HCZ8" s="928"/>
      <c r="HDA8" s="928"/>
      <c r="HDB8" s="928"/>
      <c r="HDC8" s="928"/>
      <c r="HDD8" s="928"/>
      <c r="HDE8" s="928"/>
      <c r="HDF8" s="928"/>
      <c r="HDG8" s="928"/>
      <c r="HDH8" s="928"/>
      <c r="HDI8" s="928"/>
      <c r="HDJ8" s="928"/>
      <c r="HDK8" s="928"/>
      <c r="HDL8" s="928"/>
      <c r="HDM8" s="928"/>
      <c r="HDN8" s="928"/>
      <c r="HDO8" s="928"/>
      <c r="HDP8" s="928"/>
      <c r="HDQ8" s="928"/>
      <c r="HDR8" s="928"/>
      <c r="HDS8" s="928"/>
      <c r="HDT8" s="928"/>
      <c r="HDU8" s="928"/>
      <c r="HDV8" s="928"/>
      <c r="HDW8" s="928"/>
      <c r="HDX8" s="928"/>
      <c r="HDY8" s="928"/>
      <c r="HDZ8" s="928"/>
      <c r="HEA8" s="928"/>
      <c r="HEB8" s="928"/>
      <c r="HEC8" s="928"/>
      <c r="HED8" s="928"/>
      <c r="HEE8" s="928"/>
      <c r="HEF8" s="928"/>
      <c r="HEG8" s="928"/>
      <c r="HEH8" s="928"/>
      <c r="HEI8" s="928"/>
      <c r="HEJ8" s="928"/>
      <c r="HEK8" s="928"/>
      <c r="HEL8" s="928"/>
      <c r="HEM8" s="928"/>
      <c r="HEN8" s="928"/>
      <c r="HEO8" s="928"/>
      <c r="HEP8" s="928"/>
      <c r="HEQ8" s="928"/>
      <c r="HER8" s="928"/>
      <c r="HES8" s="928"/>
      <c r="HET8" s="928"/>
      <c r="HEU8" s="928"/>
      <c r="HEV8" s="928"/>
      <c r="HEW8" s="928"/>
      <c r="HEX8" s="928"/>
      <c r="HEY8" s="928"/>
      <c r="HEZ8" s="928"/>
      <c r="HFA8" s="928"/>
      <c r="HFB8" s="928"/>
      <c r="HFC8" s="928"/>
      <c r="HFD8" s="928"/>
      <c r="HFE8" s="928"/>
      <c r="HFF8" s="928"/>
      <c r="HFG8" s="928"/>
      <c r="HFH8" s="928"/>
      <c r="HFI8" s="928"/>
      <c r="HFJ8" s="928"/>
      <c r="HFK8" s="928"/>
      <c r="HFL8" s="928"/>
      <c r="HFM8" s="928"/>
      <c r="HFN8" s="928"/>
      <c r="HFO8" s="928"/>
      <c r="HFP8" s="928"/>
      <c r="HFQ8" s="928"/>
      <c r="HFR8" s="928"/>
      <c r="HFS8" s="928"/>
      <c r="HFT8" s="928"/>
      <c r="HFU8" s="928"/>
      <c r="HFV8" s="928"/>
      <c r="HFW8" s="928"/>
      <c r="HFX8" s="928"/>
      <c r="HFY8" s="928"/>
      <c r="HFZ8" s="928"/>
      <c r="HGA8" s="928"/>
      <c r="HGB8" s="928"/>
      <c r="HGC8" s="928"/>
      <c r="HGD8" s="928"/>
      <c r="HGE8" s="928"/>
      <c r="HGF8" s="928"/>
      <c r="HGG8" s="928"/>
      <c r="HGH8" s="928"/>
      <c r="HGI8" s="928"/>
      <c r="HGJ8" s="928"/>
      <c r="HGK8" s="928"/>
      <c r="HGL8" s="928"/>
      <c r="HGM8" s="928"/>
      <c r="HGN8" s="928"/>
      <c r="HGO8" s="928"/>
      <c r="HGP8" s="928"/>
      <c r="HGQ8" s="928"/>
      <c r="HGR8" s="928"/>
      <c r="HGS8" s="928"/>
      <c r="HGT8" s="928"/>
      <c r="HGU8" s="928"/>
      <c r="HGV8" s="928"/>
      <c r="HGW8" s="928"/>
      <c r="HGX8" s="928"/>
      <c r="HGY8" s="928"/>
      <c r="HGZ8" s="928"/>
      <c r="HHA8" s="928"/>
      <c r="HHB8" s="928"/>
      <c r="HHC8" s="928"/>
      <c r="HHD8" s="928"/>
      <c r="HHE8" s="928"/>
      <c r="HHF8" s="928"/>
      <c r="HHG8" s="928"/>
      <c r="HHH8" s="928"/>
      <c r="HHI8" s="928"/>
      <c r="HHJ8" s="928"/>
      <c r="HHK8" s="928"/>
      <c r="HHL8" s="928"/>
      <c r="HHM8" s="928"/>
      <c r="HHN8" s="928"/>
      <c r="HHO8" s="928"/>
      <c r="HHP8" s="928"/>
      <c r="HHQ8" s="928"/>
      <c r="HHR8" s="928"/>
      <c r="HHS8" s="928"/>
      <c r="HHT8" s="928"/>
      <c r="HHU8" s="928"/>
      <c r="HHV8" s="928"/>
      <c r="HHW8" s="928"/>
      <c r="HHX8" s="928"/>
      <c r="HHY8" s="928"/>
      <c r="HHZ8" s="928"/>
      <c r="HIA8" s="928"/>
      <c r="HIB8" s="928"/>
      <c r="HIC8" s="928"/>
      <c r="HID8" s="928"/>
      <c r="HIE8" s="928"/>
      <c r="HIF8" s="928"/>
      <c r="HIG8" s="928"/>
      <c r="HIH8" s="928"/>
      <c r="HII8" s="928"/>
      <c r="HIJ8" s="928"/>
      <c r="HIK8" s="928"/>
      <c r="HIL8" s="928"/>
      <c r="HIM8" s="928"/>
      <c r="HIN8" s="928"/>
      <c r="HIO8" s="928"/>
      <c r="HIP8" s="928"/>
      <c r="HIQ8" s="928"/>
      <c r="HIR8" s="928"/>
      <c r="HIS8" s="928"/>
      <c r="HIT8" s="928"/>
      <c r="HIU8" s="928"/>
      <c r="HIV8" s="928"/>
      <c r="HIW8" s="928"/>
      <c r="HIX8" s="928"/>
      <c r="HIY8" s="928"/>
      <c r="HIZ8" s="928"/>
      <c r="HJA8" s="928"/>
      <c r="HJB8" s="928"/>
      <c r="HJC8" s="928"/>
      <c r="HJD8" s="928"/>
      <c r="HJE8" s="928"/>
      <c r="HJF8" s="928"/>
      <c r="HJG8" s="928"/>
      <c r="HJH8" s="928"/>
      <c r="HJI8" s="928"/>
      <c r="HJJ8" s="928"/>
      <c r="HJK8" s="928"/>
      <c r="HJL8" s="928"/>
      <c r="HJM8" s="928"/>
      <c r="HJN8" s="928"/>
      <c r="HJO8" s="928"/>
      <c r="HJP8" s="928"/>
      <c r="HJQ8" s="928"/>
      <c r="HJR8" s="928"/>
      <c r="HJS8" s="928"/>
      <c r="HJT8" s="928"/>
      <c r="HJU8" s="928"/>
      <c r="HJV8" s="928"/>
      <c r="HJW8" s="928"/>
      <c r="HJX8" s="928"/>
      <c r="HJY8" s="928"/>
      <c r="HJZ8" s="928"/>
      <c r="HKA8" s="928"/>
      <c r="HKB8" s="928"/>
      <c r="HKC8" s="928"/>
      <c r="HKD8" s="928"/>
      <c r="HKE8" s="928"/>
      <c r="HKF8" s="928"/>
      <c r="HKG8" s="928"/>
      <c r="HKH8" s="928"/>
      <c r="HKI8" s="928"/>
      <c r="HKJ8" s="928"/>
      <c r="HKK8" s="928"/>
      <c r="HKL8" s="928"/>
      <c r="HKM8" s="928"/>
      <c r="HKN8" s="928"/>
      <c r="HKO8" s="928"/>
      <c r="HKP8" s="928"/>
      <c r="HKQ8" s="928"/>
      <c r="HKR8" s="928"/>
      <c r="HKS8" s="928"/>
      <c r="HKT8" s="928"/>
      <c r="HKU8" s="928"/>
      <c r="HKV8" s="928"/>
      <c r="HKW8" s="928"/>
      <c r="HKX8" s="928"/>
      <c r="HKY8" s="928"/>
      <c r="HKZ8" s="928"/>
      <c r="HLA8" s="928"/>
      <c r="HLB8" s="928"/>
      <c r="HLC8" s="928"/>
      <c r="HLD8" s="928"/>
      <c r="HLE8" s="928"/>
      <c r="HLF8" s="928"/>
      <c r="HLG8" s="928"/>
      <c r="HLH8" s="928"/>
      <c r="HLI8" s="928"/>
      <c r="HLJ8" s="928"/>
      <c r="HLK8" s="928"/>
      <c r="HLL8" s="928"/>
      <c r="HLM8" s="928"/>
      <c r="HLN8" s="928"/>
      <c r="HLO8" s="928"/>
      <c r="HLP8" s="928"/>
      <c r="HLQ8" s="928"/>
      <c r="HLR8" s="928"/>
      <c r="HLS8" s="928"/>
      <c r="HLT8" s="928"/>
      <c r="HLU8" s="928"/>
      <c r="HLV8" s="928"/>
      <c r="HLW8" s="928"/>
      <c r="HLX8" s="928"/>
      <c r="HLY8" s="928"/>
      <c r="HLZ8" s="928"/>
      <c r="HMA8" s="928"/>
      <c r="HMB8" s="928"/>
      <c r="HMC8" s="928"/>
      <c r="HMD8" s="928"/>
      <c r="HME8" s="928"/>
      <c r="HMF8" s="928"/>
      <c r="HMG8" s="928"/>
      <c r="HMH8" s="928"/>
      <c r="HMI8" s="928"/>
      <c r="HMJ8" s="928"/>
      <c r="HMK8" s="928"/>
      <c r="HML8" s="928"/>
      <c r="HMM8" s="928"/>
      <c r="HMN8" s="928"/>
      <c r="HMO8" s="928"/>
      <c r="HMP8" s="928"/>
      <c r="HMQ8" s="928"/>
      <c r="HMR8" s="928"/>
      <c r="HMS8" s="928"/>
      <c r="HMT8" s="928"/>
      <c r="HMU8" s="928"/>
      <c r="HMV8" s="928"/>
      <c r="HMW8" s="928"/>
      <c r="HMX8" s="928"/>
      <c r="HMY8" s="928"/>
      <c r="HMZ8" s="928"/>
      <c r="HNA8" s="928"/>
      <c r="HNB8" s="928"/>
      <c r="HNC8" s="928"/>
      <c r="HND8" s="928"/>
      <c r="HNE8" s="928"/>
      <c r="HNF8" s="928"/>
      <c r="HNG8" s="928"/>
      <c r="HNH8" s="928"/>
      <c r="HNI8" s="928"/>
      <c r="HNJ8" s="928"/>
      <c r="HNK8" s="928"/>
      <c r="HNL8" s="928"/>
      <c r="HNM8" s="928"/>
      <c r="HNN8" s="928"/>
      <c r="HNO8" s="928"/>
      <c r="HNP8" s="928"/>
      <c r="HNQ8" s="928"/>
      <c r="HNR8" s="928"/>
      <c r="HNS8" s="928"/>
      <c r="HNT8" s="928"/>
      <c r="HNU8" s="928"/>
      <c r="HNV8" s="928"/>
      <c r="HNW8" s="928"/>
      <c r="HNX8" s="928"/>
      <c r="HNY8" s="928"/>
      <c r="HNZ8" s="928"/>
      <c r="HOA8" s="928"/>
      <c r="HOB8" s="928"/>
      <c r="HOC8" s="928"/>
      <c r="HOD8" s="928"/>
      <c r="HOE8" s="928"/>
      <c r="HOF8" s="928"/>
      <c r="HOG8" s="928"/>
      <c r="HOH8" s="928"/>
      <c r="HOI8" s="928"/>
      <c r="HOJ8" s="928"/>
      <c r="HOK8" s="928"/>
      <c r="HOL8" s="928"/>
      <c r="HOM8" s="928"/>
      <c r="HON8" s="928"/>
      <c r="HOO8" s="928"/>
      <c r="HOP8" s="928"/>
      <c r="HOQ8" s="928"/>
      <c r="HOR8" s="928"/>
      <c r="HOS8" s="928"/>
      <c r="HOT8" s="928"/>
      <c r="HOU8" s="928"/>
      <c r="HOV8" s="928"/>
      <c r="HOW8" s="928"/>
      <c r="HOX8" s="928"/>
      <c r="HOY8" s="928"/>
      <c r="HOZ8" s="928"/>
      <c r="HPA8" s="928"/>
      <c r="HPB8" s="928"/>
      <c r="HPC8" s="928"/>
      <c r="HPD8" s="928"/>
      <c r="HPE8" s="928"/>
      <c r="HPF8" s="928"/>
      <c r="HPG8" s="928"/>
      <c r="HPH8" s="928"/>
      <c r="HPI8" s="928"/>
      <c r="HPJ8" s="928"/>
      <c r="HPK8" s="928"/>
      <c r="HPL8" s="928"/>
      <c r="HPM8" s="928"/>
      <c r="HPN8" s="928"/>
      <c r="HPO8" s="928"/>
      <c r="HPP8" s="928"/>
      <c r="HPQ8" s="928"/>
      <c r="HPR8" s="928"/>
      <c r="HPS8" s="928"/>
      <c r="HPT8" s="928"/>
      <c r="HPU8" s="928"/>
      <c r="HPV8" s="928"/>
      <c r="HPW8" s="928"/>
      <c r="HPX8" s="928"/>
      <c r="HPY8" s="928"/>
      <c r="HPZ8" s="928"/>
      <c r="HQA8" s="928"/>
      <c r="HQB8" s="928"/>
      <c r="HQC8" s="928"/>
      <c r="HQD8" s="928"/>
      <c r="HQE8" s="928"/>
      <c r="HQF8" s="928"/>
      <c r="HQG8" s="928"/>
      <c r="HQH8" s="928"/>
      <c r="HQI8" s="928"/>
      <c r="HQJ8" s="928"/>
      <c r="HQK8" s="928"/>
      <c r="HQL8" s="928"/>
      <c r="HQM8" s="928"/>
      <c r="HQN8" s="928"/>
      <c r="HQO8" s="928"/>
      <c r="HQP8" s="928"/>
      <c r="HQQ8" s="928"/>
      <c r="HQR8" s="928"/>
      <c r="HQS8" s="928"/>
      <c r="HQT8" s="928"/>
      <c r="HQU8" s="928"/>
      <c r="HQV8" s="928"/>
      <c r="HQW8" s="928"/>
      <c r="HQX8" s="928"/>
      <c r="HQY8" s="928"/>
      <c r="HQZ8" s="928"/>
      <c r="HRA8" s="928"/>
      <c r="HRB8" s="928"/>
      <c r="HRC8" s="928"/>
      <c r="HRD8" s="928"/>
      <c r="HRE8" s="928"/>
      <c r="HRF8" s="928"/>
      <c r="HRG8" s="928"/>
      <c r="HRH8" s="928"/>
      <c r="HRI8" s="928"/>
      <c r="HRJ8" s="928"/>
      <c r="HRK8" s="928"/>
      <c r="HRL8" s="928"/>
      <c r="HRM8" s="928"/>
      <c r="HRN8" s="928"/>
      <c r="HRO8" s="928"/>
      <c r="HRP8" s="928"/>
      <c r="HRQ8" s="928"/>
      <c r="HRR8" s="928"/>
      <c r="HRS8" s="928"/>
      <c r="HRT8" s="928"/>
      <c r="HRU8" s="928"/>
      <c r="HRV8" s="928"/>
      <c r="HRW8" s="928"/>
      <c r="HRX8" s="928"/>
      <c r="HRY8" s="928"/>
      <c r="HRZ8" s="928"/>
      <c r="HSA8" s="928"/>
      <c r="HSB8" s="928"/>
      <c r="HSC8" s="928"/>
      <c r="HSD8" s="928"/>
      <c r="HSE8" s="928"/>
      <c r="HSF8" s="928"/>
      <c r="HSG8" s="928"/>
      <c r="HSH8" s="928"/>
      <c r="HSI8" s="928"/>
      <c r="HSJ8" s="928"/>
      <c r="HSK8" s="928"/>
      <c r="HSL8" s="928"/>
      <c r="HSM8" s="928"/>
      <c r="HSN8" s="928"/>
      <c r="HSO8" s="928"/>
      <c r="HSP8" s="928"/>
      <c r="HSQ8" s="928"/>
      <c r="HSR8" s="928"/>
      <c r="HSS8" s="928"/>
      <c r="HST8" s="928"/>
      <c r="HSU8" s="928"/>
      <c r="HSV8" s="928"/>
      <c r="HSW8" s="928"/>
      <c r="HSX8" s="928"/>
      <c r="HSY8" s="928"/>
      <c r="HSZ8" s="928"/>
      <c r="HTA8" s="928"/>
      <c r="HTB8" s="928"/>
      <c r="HTC8" s="928"/>
      <c r="HTD8" s="928"/>
      <c r="HTE8" s="928"/>
      <c r="HTF8" s="928"/>
      <c r="HTG8" s="928"/>
      <c r="HTH8" s="928"/>
      <c r="HTI8" s="928"/>
      <c r="HTJ8" s="928"/>
      <c r="HTK8" s="928"/>
      <c r="HTL8" s="928"/>
      <c r="HTM8" s="928"/>
      <c r="HTN8" s="928"/>
      <c r="HTO8" s="928"/>
      <c r="HTP8" s="928"/>
      <c r="HTQ8" s="928"/>
      <c r="HTR8" s="928"/>
      <c r="HTS8" s="928"/>
      <c r="HTT8" s="928"/>
      <c r="HTU8" s="928"/>
      <c r="HTV8" s="928"/>
      <c r="HTW8" s="928"/>
      <c r="HTX8" s="928"/>
      <c r="HTY8" s="928"/>
      <c r="HTZ8" s="928"/>
      <c r="HUA8" s="928"/>
      <c r="HUB8" s="928"/>
      <c r="HUC8" s="928"/>
      <c r="HUD8" s="928"/>
      <c r="HUE8" s="928"/>
      <c r="HUF8" s="928"/>
      <c r="HUG8" s="928"/>
      <c r="HUH8" s="928"/>
      <c r="HUI8" s="928"/>
      <c r="HUJ8" s="928"/>
      <c r="HUK8" s="928"/>
      <c r="HUL8" s="928"/>
      <c r="HUM8" s="928"/>
      <c r="HUN8" s="928"/>
      <c r="HUO8" s="928"/>
      <c r="HUP8" s="928"/>
      <c r="HUQ8" s="928"/>
      <c r="HUR8" s="928"/>
      <c r="HUS8" s="928"/>
      <c r="HUT8" s="928"/>
      <c r="HUU8" s="928"/>
      <c r="HUV8" s="928"/>
      <c r="HUW8" s="928"/>
      <c r="HUX8" s="928"/>
      <c r="HUY8" s="928"/>
      <c r="HUZ8" s="928"/>
      <c r="HVA8" s="928"/>
      <c r="HVB8" s="928"/>
      <c r="HVC8" s="928"/>
      <c r="HVD8" s="928"/>
      <c r="HVE8" s="928"/>
      <c r="HVF8" s="928"/>
      <c r="HVG8" s="928"/>
      <c r="HVH8" s="928"/>
      <c r="HVI8" s="928"/>
      <c r="HVJ8" s="928"/>
      <c r="HVK8" s="928"/>
      <c r="HVL8" s="928"/>
      <c r="HVM8" s="928"/>
      <c r="HVN8" s="928"/>
      <c r="HVO8" s="928"/>
      <c r="HVP8" s="928"/>
      <c r="HVQ8" s="928"/>
      <c r="HVR8" s="928"/>
      <c r="HVS8" s="928"/>
      <c r="HVT8" s="928"/>
      <c r="HVU8" s="928"/>
      <c r="HVV8" s="928"/>
      <c r="HVW8" s="928"/>
      <c r="HVX8" s="928"/>
      <c r="HVY8" s="928"/>
      <c r="HVZ8" s="928"/>
      <c r="HWA8" s="928"/>
      <c r="HWB8" s="928"/>
      <c r="HWC8" s="928"/>
      <c r="HWD8" s="928"/>
      <c r="HWE8" s="928"/>
      <c r="HWF8" s="928"/>
      <c r="HWG8" s="928"/>
      <c r="HWH8" s="928"/>
      <c r="HWI8" s="928"/>
      <c r="HWJ8" s="928"/>
      <c r="HWK8" s="928"/>
      <c r="HWL8" s="928"/>
      <c r="HWM8" s="928"/>
      <c r="HWN8" s="928"/>
      <c r="HWO8" s="928"/>
      <c r="HWP8" s="928"/>
      <c r="HWQ8" s="928"/>
      <c r="HWR8" s="928"/>
      <c r="HWS8" s="928"/>
      <c r="HWT8" s="928"/>
      <c r="HWU8" s="928"/>
      <c r="HWV8" s="928"/>
      <c r="HWW8" s="928"/>
      <c r="HWX8" s="928"/>
      <c r="HWY8" s="928"/>
      <c r="HWZ8" s="928"/>
      <c r="HXA8" s="928"/>
      <c r="HXB8" s="928"/>
      <c r="HXC8" s="928"/>
      <c r="HXD8" s="928"/>
      <c r="HXE8" s="928"/>
      <c r="HXF8" s="928"/>
      <c r="HXG8" s="928"/>
      <c r="HXH8" s="928"/>
      <c r="HXI8" s="928"/>
      <c r="HXJ8" s="928"/>
      <c r="HXK8" s="928"/>
      <c r="HXL8" s="928"/>
      <c r="HXM8" s="928"/>
      <c r="HXN8" s="928"/>
      <c r="HXO8" s="928"/>
      <c r="HXP8" s="928"/>
      <c r="HXQ8" s="928"/>
      <c r="HXR8" s="928"/>
      <c r="HXS8" s="928"/>
      <c r="HXT8" s="928"/>
      <c r="HXU8" s="928"/>
      <c r="HXV8" s="928"/>
      <c r="HXW8" s="928"/>
      <c r="HXX8" s="928"/>
      <c r="HXY8" s="928"/>
      <c r="HXZ8" s="928"/>
      <c r="HYA8" s="928"/>
      <c r="HYB8" s="928"/>
      <c r="HYC8" s="928"/>
      <c r="HYD8" s="928"/>
      <c r="HYE8" s="928"/>
      <c r="HYF8" s="928"/>
      <c r="HYG8" s="928"/>
      <c r="HYH8" s="928"/>
      <c r="HYI8" s="928"/>
      <c r="HYJ8" s="928"/>
      <c r="HYK8" s="928"/>
      <c r="HYL8" s="928"/>
      <c r="HYM8" s="928"/>
      <c r="HYN8" s="928"/>
      <c r="HYO8" s="928"/>
      <c r="HYP8" s="928"/>
      <c r="HYQ8" s="928"/>
      <c r="HYR8" s="928"/>
      <c r="HYS8" s="928"/>
      <c r="HYT8" s="928"/>
      <c r="HYU8" s="928"/>
      <c r="HYV8" s="928"/>
      <c r="HYW8" s="928"/>
      <c r="HYX8" s="928"/>
      <c r="HYY8" s="928"/>
      <c r="HYZ8" s="928"/>
      <c r="HZA8" s="928"/>
      <c r="HZB8" s="928"/>
      <c r="HZC8" s="928"/>
      <c r="HZD8" s="928"/>
      <c r="HZE8" s="928"/>
      <c r="HZF8" s="928"/>
      <c r="HZG8" s="928"/>
      <c r="HZH8" s="928"/>
      <c r="HZI8" s="928"/>
      <c r="HZJ8" s="928"/>
      <c r="HZK8" s="928"/>
      <c r="HZL8" s="928"/>
      <c r="HZM8" s="928"/>
      <c r="HZN8" s="928"/>
      <c r="HZO8" s="928"/>
      <c r="HZP8" s="928"/>
      <c r="HZQ8" s="928"/>
      <c r="HZR8" s="928"/>
      <c r="HZS8" s="928"/>
      <c r="HZT8" s="928"/>
      <c r="HZU8" s="928"/>
      <c r="HZV8" s="928"/>
      <c r="HZW8" s="928"/>
      <c r="HZX8" s="928"/>
      <c r="HZY8" s="928"/>
      <c r="HZZ8" s="928"/>
      <c r="IAA8" s="928"/>
      <c r="IAB8" s="928"/>
      <c r="IAC8" s="928"/>
      <c r="IAD8" s="928"/>
      <c r="IAE8" s="928"/>
      <c r="IAF8" s="928"/>
      <c r="IAG8" s="928"/>
      <c r="IAH8" s="928"/>
      <c r="IAI8" s="928"/>
      <c r="IAJ8" s="928"/>
      <c r="IAK8" s="928"/>
      <c r="IAL8" s="928"/>
      <c r="IAM8" s="928"/>
      <c r="IAN8" s="928"/>
      <c r="IAO8" s="928"/>
      <c r="IAP8" s="928"/>
      <c r="IAQ8" s="928"/>
      <c r="IAR8" s="928"/>
      <c r="IAS8" s="928"/>
      <c r="IAT8" s="928"/>
      <c r="IAU8" s="928"/>
      <c r="IAV8" s="928"/>
      <c r="IAW8" s="928"/>
      <c r="IAX8" s="928"/>
      <c r="IAY8" s="928"/>
      <c r="IAZ8" s="928"/>
      <c r="IBA8" s="928"/>
      <c r="IBB8" s="928"/>
      <c r="IBC8" s="928"/>
      <c r="IBD8" s="928"/>
      <c r="IBE8" s="928"/>
      <c r="IBF8" s="928"/>
      <c r="IBG8" s="928"/>
      <c r="IBH8" s="928"/>
      <c r="IBI8" s="928"/>
      <c r="IBJ8" s="928"/>
      <c r="IBK8" s="928"/>
      <c r="IBL8" s="928"/>
      <c r="IBM8" s="928"/>
      <c r="IBN8" s="928"/>
      <c r="IBO8" s="928"/>
      <c r="IBP8" s="928"/>
      <c r="IBQ8" s="928"/>
      <c r="IBR8" s="928"/>
      <c r="IBS8" s="928"/>
      <c r="IBT8" s="928"/>
      <c r="IBU8" s="928"/>
      <c r="IBV8" s="928"/>
      <c r="IBW8" s="928"/>
      <c r="IBX8" s="928"/>
      <c r="IBY8" s="928"/>
      <c r="IBZ8" s="928"/>
      <c r="ICA8" s="928"/>
      <c r="ICB8" s="928"/>
      <c r="ICC8" s="928"/>
      <c r="ICD8" s="928"/>
      <c r="ICE8" s="928"/>
      <c r="ICF8" s="928"/>
      <c r="ICG8" s="928"/>
      <c r="ICH8" s="928"/>
      <c r="ICI8" s="928"/>
      <c r="ICJ8" s="928"/>
      <c r="ICK8" s="928"/>
      <c r="ICL8" s="928"/>
      <c r="ICM8" s="928"/>
      <c r="ICN8" s="928"/>
      <c r="ICO8" s="928"/>
      <c r="ICP8" s="928"/>
      <c r="ICQ8" s="928"/>
      <c r="ICR8" s="928"/>
      <c r="ICS8" s="928"/>
      <c r="ICT8" s="928"/>
      <c r="ICU8" s="928"/>
      <c r="ICV8" s="928"/>
      <c r="ICW8" s="928"/>
      <c r="ICX8" s="928"/>
      <c r="ICY8" s="928"/>
      <c r="ICZ8" s="928"/>
      <c r="IDA8" s="928"/>
      <c r="IDB8" s="928"/>
      <c r="IDC8" s="928"/>
      <c r="IDD8" s="928"/>
      <c r="IDE8" s="928"/>
      <c r="IDF8" s="928"/>
      <c r="IDG8" s="928"/>
      <c r="IDH8" s="928"/>
      <c r="IDI8" s="928"/>
      <c r="IDJ8" s="928"/>
      <c r="IDK8" s="928"/>
      <c r="IDL8" s="928"/>
      <c r="IDM8" s="928"/>
      <c r="IDN8" s="928"/>
      <c r="IDO8" s="928"/>
      <c r="IDP8" s="928"/>
      <c r="IDQ8" s="928"/>
      <c r="IDR8" s="928"/>
      <c r="IDS8" s="928"/>
      <c r="IDT8" s="928"/>
      <c r="IDU8" s="928"/>
      <c r="IDV8" s="928"/>
      <c r="IDW8" s="928"/>
      <c r="IDX8" s="928"/>
      <c r="IDY8" s="928"/>
      <c r="IDZ8" s="928"/>
      <c r="IEA8" s="928"/>
      <c r="IEB8" s="928"/>
      <c r="IEC8" s="928"/>
      <c r="IED8" s="928"/>
      <c r="IEE8" s="928"/>
      <c r="IEF8" s="928"/>
      <c r="IEG8" s="928"/>
      <c r="IEH8" s="928"/>
      <c r="IEI8" s="928"/>
      <c r="IEJ8" s="928"/>
      <c r="IEK8" s="928"/>
      <c r="IEL8" s="928"/>
      <c r="IEM8" s="928"/>
      <c r="IEN8" s="928"/>
      <c r="IEO8" s="928"/>
      <c r="IEP8" s="928"/>
      <c r="IEQ8" s="928"/>
      <c r="IER8" s="928"/>
      <c r="IES8" s="928"/>
      <c r="IET8" s="928"/>
      <c r="IEU8" s="928"/>
      <c r="IEV8" s="928"/>
      <c r="IEW8" s="928"/>
      <c r="IEX8" s="928"/>
      <c r="IEY8" s="928"/>
      <c r="IEZ8" s="928"/>
      <c r="IFA8" s="928"/>
      <c r="IFB8" s="928"/>
      <c r="IFC8" s="928"/>
      <c r="IFD8" s="928"/>
      <c r="IFE8" s="928"/>
      <c r="IFF8" s="928"/>
      <c r="IFG8" s="928"/>
      <c r="IFH8" s="928"/>
      <c r="IFI8" s="928"/>
      <c r="IFJ8" s="928"/>
      <c r="IFK8" s="928"/>
      <c r="IFL8" s="928"/>
      <c r="IFM8" s="928"/>
      <c r="IFN8" s="928"/>
      <c r="IFO8" s="928"/>
      <c r="IFP8" s="928"/>
      <c r="IFQ8" s="928"/>
      <c r="IFR8" s="928"/>
      <c r="IFS8" s="928"/>
      <c r="IFT8" s="928"/>
      <c r="IFU8" s="928"/>
      <c r="IFV8" s="928"/>
      <c r="IFW8" s="928"/>
      <c r="IFX8" s="928"/>
      <c r="IFY8" s="928"/>
      <c r="IFZ8" s="928"/>
      <c r="IGA8" s="928"/>
      <c r="IGB8" s="928"/>
      <c r="IGC8" s="928"/>
      <c r="IGD8" s="928"/>
      <c r="IGE8" s="928"/>
      <c r="IGF8" s="928"/>
      <c r="IGG8" s="928"/>
      <c r="IGH8" s="928"/>
      <c r="IGI8" s="928"/>
      <c r="IGJ8" s="928"/>
      <c r="IGK8" s="928"/>
      <c r="IGL8" s="928"/>
      <c r="IGM8" s="928"/>
      <c r="IGN8" s="928"/>
      <c r="IGO8" s="928"/>
      <c r="IGP8" s="928"/>
      <c r="IGQ8" s="928"/>
      <c r="IGR8" s="928"/>
      <c r="IGS8" s="928"/>
      <c r="IGT8" s="928"/>
      <c r="IGU8" s="928"/>
      <c r="IGV8" s="928"/>
      <c r="IGW8" s="928"/>
      <c r="IGX8" s="928"/>
      <c r="IGY8" s="928"/>
      <c r="IGZ8" s="928"/>
      <c r="IHA8" s="928"/>
      <c r="IHB8" s="928"/>
      <c r="IHC8" s="928"/>
      <c r="IHD8" s="928"/>
      <c r="IHE8" s="928"/>
      <c r="IHF8" s="928"/>
      <c r="IHG8" s="928"/>
      <c r="IHH8" s="928"/>
      <c r="IHI8" s="928"/>
      <c r="IHJ8" s="928"/>
      <c r="IHK8" s="928"/>
      <c r="IHL8" s="928"/>
      <c r="IHM8" s="928"/>
      <c r="IHN8" s="928"/>
      <c r="IHO8" s="928"/>
      <c r="IHP8" s="928"/>
      <c r="IHQ8" s="928"/>
      <c r="IHR8" s="928"/>
      <c r="IHS8" s="928"/>
      <c r="IHT8" s="928"/>
      <c r="IHU8" s="928"/>
      <c r="IHV8" s="928"/>
      <c r="IHW8" s="928"/>
      <c r="IHX8" s="928"/>
      <c r="IHY8" s="928"/>
      <c r="IHZ8" s="928"/>
      <c r="IIA8" s="928"/>
      <c r="IIB8" s="928"/>
      <c r="IIC8" s="928"/>
      <c r="IID8" s="928"/>
      <c r="IIE8" s="928"/>
      <c r="IIF8" s="928"/>
      <c r="IIG8" s="928"/>
      <c r="IIH8" s="928"/>
      <c r="III8" s="928"/>
      <c r="IIJ8" s="928"/>
      <c r="IIK8" s="928"/>
      <c r="IIL8" s="928"/>
      <c r="IIM8" s="928"/>
      <c r="IIN8" s="928"/>
      <c r="IIO8" s="928"/>
      <c r="IIP8" s="928"/>
      <c r="IIQ8" s="928"/>
      <c r="IIR8" s="928"/>
      <c r="IIS8" s="928"/>
      <c r="IIT8" s="928"/>
      <c r="IIU8" s="928"/>
      <c r="IIV8" s="928"/>
      <c r="IIW8" s="928"/>
      <c r="IIX8" s="928"/>
      <c r="IIY8" s="928"/>
      <c r="IIZ8" s="928"/>
      <c r="IJA8" s="928"/>
      <c r="IJB8" s="928"/>
      <c r="IJC8" s="928"/>
      <c r="IJD8" s="928"/>
      <c r="IJE8" s="928"/>
      <c r="IJF8" s="928"/>
      <c r="IJG8" s="928"/>
      <c r="IJH8" s="928"/>
      <c r="IJI8" s="928"/>
      <c r="IJJ8" s="928"/>
      <c r="IJK8" s="928"/>
      <c r="IJL8" s="928"/>
      <c r="IJM8" s="928"/>
      <c r="IJN8" s="928"/>
      <c r="IJO8" s="928"/>
      <c r="IJP8" s="928"/>
      <c r="IJQ8" s="928"/>
      <c r="IJR8" s="928"/>
      <c r="IJS8" s="928"/>
      <c r="IJT8" s="928"/>
      <c r="IJU8" s="928"/>
      <c r="IJV8" s="928"/>
      <c r="IJW8" s="928"/>
      <c r="IJX8" s="928"/>
      <c r="IJY8" s="928"/>
      <c r="IJZ8" s="928"/>
      <c r="IKA8" s="928"/>
      <c r="IKB8" s="928"/>
      <c r="IKC8" s="928"/>
      <c r="IKD8" s="928"/>
      <c r="IKE8" s="928"/>
      <c r="IKF8" s="928"/>
      <c r="IKG8" s="928"/>
      <c r="IKH8" s="928"/>
      <c r="IKI8" s="928"/>
      <c r="IKJ8" s="928"/>
      <c r="IKK8" s="928"/>
      <c r="IKL8" s="928"/>
      <c r="IKM8" s="928"/>
      <c r="IKN8" s="928"/>
      <c r="IKO8" s="928"/>
      <c r="IKP8" s="928"/>
      <c r="IKQ8" s="928"/>
      <c r="IKR8" s="928"/>
      <c r="IKS8" s="928"/>
      <c r="IKT8" s="928"/>
      <c r="IKU8" s="928"/>
      <c r="IKV8" s="928"/>
      <c r="IKW8" s="928"/>
      <c r="IKX8" s="928"/>
      <c r="IKY8" s="928"/>
      <c r="IKZ8" s="928"/>
      <c r="ILA8" s="928"/>
      <c r="ILB8" s="928"/>
      <c r="ILC8" s="928"/>
      <c r="ILD8" s="928"/>
      <c r="ILE8" s="928"/>
      <c r="ILF8" s="928"/>
      <c r="ILG8" s="928"/>
      <c r="ILH8" s="928"/>
      <c r="ILI8" s="928"/>
      <c r="ILJ8" s="928"/>
      <c r="ILK8" s="928"/>
      <c r="ILL8" s="928"/>
      <c r="ILM8" s="928"/>
      <c r="ILN8" s="928"/>
      <c r="ILO8" s="928"/>
      <c r="ILP8" s="928"/>
      <c r="ILQ8" s="928"/>
      <c r="ILR8" s="928"/>
      <c r="ILS8" s="928"/>
      <c r="ILT8" s="928"/>
      <c r="ILU8" s="928"/>
      <c r="ILV8" s="928"/>
      <c r="ILW8" s="928"/>
      <c r="ILX8" s="928"/>
      <c r="ILY8" s="928"/>
      <c r="ILZ8" s="928"/>
      <c r="IMA8" s="928"/>
      <c r="IMB8" s="928"/>
      <c r="IMC8" s="928"/>
      <c r="IMD8" s="928"/>
      <c r="IME8" s="928"/>
      <c r="IMF8" s="928"/>
      <c r="IMG8" s="928"/>
      <c r="IMH8" s="928"/>
      <c r="IMI8" s="928"/>
      <c r="IMJ8" s="928"/>
      <c r="IMK8" s="928"/>
      <c r="IML8" s="928"/>
      <c r="IMM8" s="928"/>
      <c r="IMN8" s="928"/>
      <c r="IMO8" s="928"/>
      <c r="IMP8" s="928"/>
      <c r="IMQ8" s="928"/>
      <c r="IMR8" s="928"/>
      <c r="IMS8" s="928"/>
      <c r="IMT8" s="928"/>
      <c r="IMU8" s="928"/>
      <c r="IMV8" s="928"/>
      <c r="IMW8" s="928"/>
      <c r="IMX8" s="928"/>
      <c r="IMY8" s="928"/>
      <c r="IMZ8" s="928"/>
      <c r="INA8" s="928"/>
      <c r="INB8" s="928"/>
      <c r="INC8" s="928"/>
      <c r="IND8" s="928"/>
      <c r="INE8" s="928"/>
      <c r="INF8" s="928"/>
      <c r="ING8" s="928"/>
      <c r="INH8" s="928"/>
      <c r="INI8" s="928"/>
      <c r="INJ8" s="928"/>
      <c r="INK8" s="928"/>
      <c r="INL8" s="928"/>
      <c r="INM8" s="928"/>
      <c r="INN8" s="928"/>
      <c r="INO8" s="928"/>
      <c r="INP8" s="928"/>
      <c r="INQ8" s="928"/>
      <c r="INR8" s="928"/>
      <c r="INS8" s="928"/>
      <c r="INT8" s="928"/>
      <c r="INU8" s="928"/>
      <c r="INV8" s="928"/>
      <c r="INW8" s="928"/>
      <c r="INX8" s="928"/>
      <c r="INY8" s="928"/>
      <c r="INZ8" s="928"/>
      <c r="IOA8" s="928"/>
      <c r="IOB8" s="928"/>
      <c r="IOC8" s="928"/>
      <c r="IOD8" s="928"/>
      <c r="IOE8" s="928"/>
      <c r="IOF8" s="928"/>
      <c r="IOG8" s="928"/>
      <c r="IOH8" s="928"/>
      <c r="IOI8" s="928"/>
      <c r="IOJ8" s="928"/>
      <c r="IOK8" s="928"/>
      <c r="IOL8" s="928"/>
      <c r="IOM8" s="928"/>
      <c r="ION8" s="928"/>
      <c r="IOO8" s="928"/>
      <c r="IOP8" s="928"/>
      <c r="IOQ8" s="928"/>
      <c r="IOR8" s="928"/>
      <c r="IOS8" s="928"/>
      <c r="IOT8" s="928"/>
      <c r="IOU8" s="928"/>
      <c r="IOV8" s="928"/>
      <c r="IOW8" s="928"/>
      <c r="IOX8" s="928"/>
      <c r="IOY8" s="928"/>
      <c r="IOZ8" s="928"/>
      <c r="IPA8" s="928"/>
      <c r="IPB8" s="928"/>
      <c r="IPC8" s="928"/>
      <c r="IPD8" s="928"/>
      <c r="IPE8" s="928"/>
      <c r="IPF8" s="928"/>
      <c r="IPG8" s="928"/>
      <c r="IPH8" s="928"/>
      <c r="IPI8" s="928"/>
      <c r="IPJ8" s="928"/>
      <c r="IPK8" s="928"/>
      <c r="IPL8" s="928"/>
      <c r="IPM8" s="928"/>
      <c r="IPN8" s="928"/>
      <c r="IPO8" s="928"/>
      <c r="IPP8" s="928"/>
      <c r="IPQ8" s="928"/>
      <c r="IPR8" s="928"/>
      <c r="IPS8" s="928"/>
      <c r="IPT8" s="928"/>
      <c r="IPU8" s="928"/>
      <c r="IPV8" s="928"/>
      <c r="IPW8" s="928"/>
      <c r="IPX8" s="928"/>
      <c r="IPY8" s="928"/>
      <c r="IPZ8" s="928"/>
      <c r="IQA8" s="928"/>
      <c r="IQB8" s="928"/>
      <c r="IQC8" s="928"/>
      <c r="IQD8" s="928"/>
      <c r="IQE8" s="928"/>
      <c r="IQF8" s="928"/>
      <c r="IQG8" s="928"/>
      <c r="IQH8" s="928"/>
      <c r="IQI8" s="928"/>
      <c r="IQJ8" s="928"/>
      <c r="IQK8" s="928"/>
      <c r="IQL8" s="928"/>
      <c r="IQM8" s="928"/>
      <c r="IQN8" s="928"/>
      <c r="IQO8" s="928"/>
      <c r="IQP8" s="928"/>
      <c r="IQQ8" s="928"/>
      <c r="IQR8" s="928"/>
      <c r="IQS8" s="928"/>
      <c r="IQT8" s="928"/>
      <c r="IQU8" s="928"/>
      <c r="IQV8" s="928"/>
      <c r="IQW8" s="928"/>
      <c r="IQX8" s="928"/>
      <c r="IQY8" s="928"/>
      <c r="IQZ8" s="928"/>
      <c r="IRA8" s="928"/>
      <c r="IRB8" s="928"/>
      <c r="IRC8" s="928"/>
      <c r="IRD8" s="928"/>
      <c r="IRE8" s="928"/>
      <c r="IRF8" s="928"/>
      <c r="IRG8" s="928"/>
      <c r="IRH8" s="928"/>
      <c r="IRI8" s="928"/>
      <c r="IRJ8" s="928"/>
      <c r="IRK8" s="928"/>
      <c r="IRL8" s="928"/>
      <c r="IRM8" s="928"/>
      <c r="IRN8" s="928"/>
      <c r="IRO8" s="928"/>
      <c r="IRP8" s="928"/>
      <c r="IRQ8" s="928"/>
      <c r="IRR8" s="928"/>
      <c r="IRS8" s="928"/>
      <c r="IRT8" s="928"/>
      <c r="IRU8" s="928"/>
      <c r="IRV8" s="928"/>
      <c r="IRW8" s="928"/>
      <c r="IRX8" s="928"/>
      <c r="IRY8" s="928"/>
      <c r="IRZ8" s="928"/>
      <c r="ISA8" s="928"/>
      <c r="ISB8" s="928"/>
      <c r="ISC8" s="928"/>
      <c r="ISD8" s="928"/>
      <c r="ISE8" s="928"/>
      <c r="ISF8" s="928"/>
      <c r="ISG8" s="928"/>
      <c r="ISH8" s="928"/>
      <c r="ISI8" s="928"/>
      <c r="ISJ8" s="928"/>
      <c r="ISK8" s="928"/>
      <c r="ISL8" s="928"/>
      <c r="ISM8" s="928"/>
      <c r="ISN8" s="928"/>
      <c r="ISO8" s="928"/>
      <c r="ISP8" s="928"/>
      <c r="ISQ8" s="928"/>
      <c r="ISR8" s="928"/>
      <c r="ISS8" s="928"/>
      <c r="IST8" s="928"/>
      <c r="ISU8" s="928"/>
      <c r="ISV8" s="928"/>
      <c r="ISW8" s="928"/>
      <c r="ISX8" s="928"/>
      <c r="ISY8" s="928"/>
      <c r="ISZ8" s="928"/>
      <c r="ITA8" s="928"/>
      <c r="ITB8" s="928"/>
      <c r="ITC8" s="928"/>
      <c r="ITD8" s="928"/>
      <c r="ITE8" s="928"/>
      <c r="ITF8" s="928"/>
      <c r="ITG8" s="928"/>
      <c r="ITH8" s="928"/>
      <c r="ITI8" s="928"/>
      <c r="ITJ8" s="928"/>
      <c r="ITK8" s="928"/>
      <c r="ITL8" s="928"/>
      <c r="ITM8" s="928"/>
      <c r="ITN8" s="928"/>
      <c r="ITO8" s="928"/>
      <c r="ITP8" s="928"/>
      <c r="ITQ8" s="928"/>
      <c r="ITR8" s="928"/>
      <c r="ITS8" s="928"/>
      <c r="ITT8" s="928"/>
      <c r="ITU8" s="928"/>
      <c r="ITV8" s="928"/>
      <c r="ITW8" s="928"/>
      <c r="ITX8" s="928"/>
      <c r="ITY8" s="928"/>
      <c r="ITZ8" s="928"/>
      <c r="IUA8" s="928"/>
      <c r="IUB8" s="928"/>
      <c r="IUC8" s="928"/>
      <c r="IUD8" s="928"/>
      <c r="IUE8" s="928"/>
      <c r="IUF8" s="928"/>
      <c r="IUG8" s="928"/>
      <c r="IUH8" s="928"/>
      <c r="IUI8" s="928"/>
      <c r="IUJ8" s="928"/>
      <c r="IUK8" s="928"/>
      <c r="IUL8" s="928"/>
      <c r="IUM8" s="928"/>
      <c r="IUN8" s="928"/>
      <c r="IUO8" s="928"/>
      <c r="IUP8" s="928"/>
      <c r="IUQ8" s="928"/>
      <c r="IUR8" s="928"/>
      <c r="IUS8" s="928"/>
      <c r="IUT8" s="928"/>
      <c r="IUU8" s="928"/>
      <c r="IUV8" s="928"/>
      <c r="IUW8" s="928"/>
      <c r="IUX8" s="928"/>
      <c r="IUY8" s="928"/>
      <c r="IUZ8" s="928"/>
      <c r="IVA8" s="928"/>
      <c r="IVB8" s="928"/>
      <c r="IVC8" s="928"/>
      <c r="IVD8" s="928"/>
      <c r="IVE8" s="928"/>
      <c r="IVF8" s="928"/>
      <c r="IVG8" s="928"/>
      <c r="IVH8" s="928"/>
      <c r="IVI8" s="928"/>
      <c r="IVJ8" s="928"/>
      <c r="IVK8" s="928"/>
      <c r="IVL8" s="928"/>
      <c r="IVM8" s="928"/>
      <c r="IVN8" s="928"/>
      <c r="IVO8" s="928"/>
      <c r="IVP8" s="928"/>
      <c r="IVQ8" s="928"/>
      <c r="IVR8" s="928"/>
      <c r="IVS8" s="928"/>
      <c r="IVT8" s="928"/>
      <c r="IVU8" s="928"/>
      <c r="IVV8" s="928"/>
      <c r="IVW8" s="928"/>
      <c r="IVX8" s="928"/>
      <c r="IVY8" s="928"/>
      <c r="IVZ8" s="928"/>
      <c r="IWA8" s="928"/>
      <c r="IWB8" s="928"/>
      <c r="IWC8" s="928"/>
      <c r="IWD8" s="928"/>
      <c r="IWE8" s="928"/>
      <c r="IWF8" s="928"/>
      <c r="IWG8" s="928"/>
      <c r="IWH8" s="928"/>
      <c r="IWI8" s="928"/>
      <c r="IWJ8" s="928"/>
      <c r="IWK8" s="928"/>
      <c r="IWL8" s="928"/>
      <c r="IWM8" s="928"/>
      <c r="IWN8" s="928"/>
      <c r="IWO8" s="928"/>
      <c r="IWP8" s="928"/>
      <c r="IWQ8" s="928"/>
      <c r="IWR8" s="928"/>
      <c r="IWS8" s="928"/>
      <c r="IWT8" s="928"/>
      <c r="IWU8" s="928"/>
      <c r="IWV8" s="928"/>
      <c r="IWW8" s="928"/>
      <c r="IWX8" s="928"/>
      <c r="IWY8" s="928"/>
      <c r="IWZ8" s="928"/>
      <c r="IXA8" s="928"/>
      <c r="IXB8" s="928"/>
      <c r="IXC8" s="928"/>
      <c r="IXD8" s="928"/>
      <c r="IXE8" s="928"/>
      <c r="IXF8" s="928"/>
      <c r="IXG8" s="928"/>
      <c r="IXH8" s="928"/>
      <c r="IXI8" s="928"/>
      <c r="IXJ8" s="928"/>
      <c r="IXK8" s="928"/>
      <c r="IXL8" s="928"/>
      <c r="IXM8" s="928"/>
      <c r="IXN8" s="928"/>
      <c r="IXO8" s="928"/>
      <c r="IXP8" s="928"/>
      <c r="IXQ8" s="928"/>
      <c r="IXR8" s="928"/>
      <c r="IXS8" s="928"/>
      <c r="IXT8" s="928"/>
      <c r="IXU8" s="928"/>
      <c r="IXV8" s="928"/>
      <c r="IXW8" s="928"/>
      <c r="IXX8" s="928"/>
      <c r="IXY8" s="928"/>
      <c r="IXZ8" s="928"/>
      <c r="IYA8" s="928"/>
      <c r="IYB8" s="928"/>
      <c r="IYC8" s="928"/>
      <c r="IYD8" s="928"/>
      <c r="IYE8" s="928"/>
      <c r="IYF8" s="928"/>
      <c r="IYG8" s="928"/>
      <c r="IYH8" s="928"/>
      <c r="IYI8" s="928"/>
      <c r="IYJ8" s="928"/>
      <c r="IYK8" s="928"/>
      <c r="IYL8" s="928"/>
      <c r="IYM8" s="928"/>
      <c r="IYN8" s="928"/>
      <c r="IYO8" s="928"/>
      <c r="IYP8" s="928"/>
      <c r="IYQ8" s="928"/>
      <c r="IYR8" s="928"/>
      <c r="IYS8" s="928"/>
      <c r="IYT8" s="928"/>
      <c r="IYU8" s="928"/>
      <c r="IYV8" s="928"/>
      <c r="IYW8" s="928"/>
      <c r="IYX8" s="928"/>
      <c r="IYY8" s="928"/>
      <c r="IYZ8" s="928"/>
      <c r="IZA8" s="928"/>
      <c r="IZB8" s="928"/>
      <c r="IZC8" s="928"/>
      <c r="IZD8" s="928"/>
      <c r="IZE8" s="928"/>
      <c r="IZF8" s="928"/>
      <c r="IZG8" s="928"/>
      <c r="IZH8" s="928"/>
      <c r="IZI8" s="928"/>
      <c r="IZJ8" s="928"/>
      <c r="IZK8" s="928"/>
      <c r="IZL8" s="928"/>
      <c r="IZM8" s="928"/>
      <c r="IZN8" s="928"/>
      <c r="IZO8" s="928"/>
      <c r="IZP8" s="928"/>
      <c r="IZQ8" s="928"/>
      <c r="IZR8" s="928"/>
      <c r="IZS8" s="928"/>
      <c r="IZT8" s="928"/>
      <c r="IZU8" s="928"/>
      <c r="IZV8" s="928"/>
      <c r="IZW8" s="928"/>
      <c r="IZX8" s="928"/>
      <c r="IZY8" s="928"/>
      <c r="IZZ8" s="928"/>
      <c r="JAA8" s="928"/>
      <c r="JAB8" s="928"/>
      <c r="JAC8" s="928"/>
      <c r="JAD8" s="928"/>
      <c r="JAE8" s="928"/>
      <c r="JAF8" s="928"/>
      <c r="JAG8" s="928"/>
      <c r="JAH8" s="928"/>
      <c r="JAI8" s="928"/>
      <c r="JAJ8" s="928"/>
      <c r="JAK8" s="928"/>
      <c r="JAL8" s="928"/>
      <c r="JAM8" s="928"/>
      <c r="JAN8" s="928"/>
      <c r="JAO8" s="928"/>
      <c r="JAP8" s="928"/>
      <c r="JAQ8" s="928"/>
      <c r="JAR8" s="928"/>
      <c r="JAS8" s="928"/>
      <c r="JAT8" s="928"/>
      <c r="JAU8" s="928"/>
      <c r="JAV8" s="928"/>
      <c r="JAW8" s="928"/>
      <c r="JAX8" s="928"/>
      <c r="JAY8" s="928"/>
      <c r="JAZ8" s="928"/>
      <c r="JBA8" s="928"/>
      <c r="JBB8" s="928"/>
      <c r="JBC8" s="928"/>
      <c r="JBD8" s="928"/>
      <c r="JBE8" s="928"/>
      <c r="JBF8" s="928"/>
      <c r="JBG8" s="928"/>
      <c r="JBH8" s="928"/>
      <c r="JBI8" s="928"/>
      <c r="JBJ8" s="928"/>
      <c r="JBK8" s="928"/>
      <c r="JBL8" s="928"/>
      <c r="JBM8" s="928"/>
      <c r="JBN8" s="928"/>
      <c r="JBO8" s="928"/>
      <c r="JBP8" s="928"/>
      <c r="JBQ8" s="928"/>
      <c r="JBR8" s="928"/>
      <c r="JBS8" s="928"/>
      <c r="JBT8" s="928"/>
      <c r="JBU8" s="928"/>
      <c r="JBV8" s="928"/>
      <c r="JBW8" s="928"/>
      <c r="JBX8" s="928"/>
      <c r="JBY8" s="928"/>
      <c r="JBZ8" s="928"/>
      <c r="JCA8" s="928"/>
      <c r="JCB8" s="928"/>
      <c r="JCC8" s="928"/>
      <c r="JCD8" s="928"/>
      <c r="JCE8" s="928"/>
      <c r="JCF8" s="928"/>
      <c r="JCG8" s="928"/>
      <c r="JCH8" s="928"/>
      <c r="JCI8" s="928"/>
      <c r="JCJ8" s="928"/>
      <c r="JCK8" s="928"/>
      <c r="JCL8" s="928"/>
      <c r="JCM8" s="928"/>
      <c r="JCN8" s="928"/>
      <c r="JCO8" s="928"/>
      <c r="JCP8" s="928"/>
      <c r="JCQ8" s="928"/>
      <c r="JCR8" s="928"/>
      <c r="JCS8" s="928"/>
      <c r="JCT8" s="928"/>
      <c r="JCU8" s="928"/>
      <c r="JCV8" s="928"/>
      <c r="JCW8" s="928"/>
      <c r="JCX8" s="928"/>
      <c r="JCY8" s="928"/>
      <c r="JCZ8" s="928"/>
      <c r="JDA8" s="928"/>
      <c r="JDB8" s="928"/>
      <c r="JDC8" s="928"/>
      <c r="JDD8" s="928"/>
      <c r="JDE8" s="928"/>
      <c r="JDF8" s="928"/>
      <c r="JDG8" s="928"/>
      <c r="JDH8" s="928"/>
      <c r="JDI8" s="928"/>
      <c r="JDJ8" s="928"/>
      <c r="JDK8" s="928"/>
      <c r="JDL8" s="928"/>
      <c r="JDM8" s="928"/>
      <c r="JDN8" s="928"/>
      <c r="JDO8" s="928"/>
      <c r="JDP8" s="928"/>
      <c r="JDQ8" s="928"/>
      <c r="JDR8" s="928"/>
      <c r="JDS8" s="928"/>
      <c r="JDT8" s="928"/>
      <c r="JDU8" s="928"/>
      <c r="JDV8" s="928"/>
      <c r="JDW8" s="928"/>
      <c r="JDX8" s="928"/>
      <c r="JDY8" s="928"/>
      <c r="JDZ8" s="928"/>
      <c r="JEA8" s="928"/>
      <c r="JEB8" s="928"/>
      <c r="JEC8" s="928"/>
      <c r="JED8" s="928"/>
      <c r="JEE8" s="928"/>
      <c r="JEF8" s="928"/>
      <c r="JEG8" s="928"/>
      <c r="JEH8" s="928"/>
      <c r="JEI8" s="928"/>
      <c r="JEJ8" s="928"/>
      <c r="JEK8" s="928"/>
      <c r="JEL8" s="928"/>
      <c r="JEM8" s="928"/>
      <c r="JEN8" s="928"/>
      <c r="JEO8" s="928"/>
      <c r="JEP8" s="928"/>
      <c r="JEQ8" s="928"/>
      <c r="JER8" s="928"/>
      <c r="JES8" s="928"/>
      <c r="JET8" s="928"/>
      <c r="JEU8" s="928"/>
      <c r="JEV8" s="928"/>
      <c r="JEW8" s="928"/>
      <c r="JEX8" s="928"/>
      <c r="JEY8" s="928"/>
      <c r="JEZ8" s="928"/>
      <c r="JFA8" s="928"/>
      <c r="JFB8" s="928"/>
      <c r="JFC8" s="928"/>
      <c r="JFD8" s="928"/>
      <c r="JFE8" s="928"/>
      <c r="JFF8" s="928"/>
      <c r="JFG8" s="928"/>
      <c r="JFH8" s="928"/>
      <c r="JFI8" s="928"/>
      <c r="JFJ8" s="928"/>
      <c r="JFK8" s="928"/>
      <c r="JFL8" s="928"/>
      <c r="JFM8" s="928"/>
      <c r="JFN8" s="928"/>
      <c r="JFO8" s="928"/>
      <c r="JFP8" s="928"/>
      <c r="JFQ8" s="928"/>
      <c r="JFR8" s="928"/>
      <c r="JFS8" s="928"/>
      <c r="JFT8" s="928"/>
      <c r="JFU8" s="928"/>
      <c r="JFV8" s="928"/>
      <c r="JFW8" s="928"/>
      <c r="JFX8" s="928"/>
      <c r="JFY8" s="928"/>
      <c r="JFZ8" s="928"/>
      <c r="JGA8" s="928"/>
      <c r="JGB8" s="928"/>
      <c r="JGC8" s="928"/>
      <c r="JGD8" s="928"/>
      <c r="JGE8" s="928"/>
      <c r="JGF8" s="928"/>
      <c r="JGG8" s="928"/>
      <c r="JGH8" s="928"/>
      <c r="JGI8" s="928"/>
      <c r="JGJ8" s="928"/>
      <c r="JGK8" s="928"/>
      <c r="JGL8" s="928"/>
      <c r="JGM8" s="928"/>
      <c r="JGN8" s="928"/>
      <c r="JGO8" s="928"/>
      <c r="JGP8" s="928"/>
      <c r="JGQ8" s="928"/>
      <c r="JGR8" s="928"/>
      <c r="JGS8" s="928"/>
      <c r="JGT8" s="928"/>
      <c r="JGU8" s="928"/>
      <c r="JGV8" s="928"/>
      <c r="JGW8" s="928"/>
      <c r="JGX8" s="928"/>
      <c r="JGY8" s="928"/>
      <c r="JGZ8" s="928"/>
      <c r="JHA8" s="928"/>
      <c r="JHB8" s="928"/>
      <c r="JHC8" s="928"/>
      <c r="JHD8" s="928"/>
      <c r="JHE8" s="928"/>
      <c r="JHF8" s="928"/>
      <c r="JHG8" s="928"/>
      <c r="JHH8" s="928"/>
      <c r="JHI8" s="928"/>
      <c r="JHJ8" s="928"/>
      <c r="JHK8" s="928"/>
      <c r="JHL8" s="928"/>
      <c r="JHM8" s="928"/>
      <c r="JHN8" s="928"/>
      <c r="JHO8" s="928"/>
      <c r="JHP8" s="928"/>
      <c r="JHQ8" s="928"/>
      <c r="JHR8" s="928"/>
      <c r="JHS8" s="928"/>
      <c r="JHT8" s="928"/>
      <c r="JHU8" s="928"/>
      <c r="JHV8" s="928"/>
      <c r="JHW8" s="928"/>
      <c r="JHX8" s="928"/>
      <c r="JHY8" s="928"/>
      <c r="JHZ8" s="928"/>
      <c r="JIA8" s="928"/>
      <c r="JIB8" s="928"/>
      <c r="JIC8" s="928"/>
      <c r="JID8" s="928"/>
      <c r="JIE8" s="928"/>
      <c r="JIF8" s="928"/>
      <c r="JIG8" s="928"/>
      <c r="JIH8" s="928"/>
      <c r="JII8" s="928"/>
      <c r="JIJ8" s="928"/>
      <c r="JIK8" s="928"/>
      <c r="JIL8" s="928"/>
      <c r="JIM8" s="928"/>
      <c r="JIN8" s="928"/>
      <c r="JIO8" s="928"/>
      <c r="JIP8" s="928"/>
      <c r="JIQ8" s="928"/>
      <c r="JIR8" s="928"/>
      <c r="JIS8" s="928"/>
      <c r="JIT8" s="928"/>
      <c r="JIU8" s="928"/>
      <c r="JIV8" s="928"/>
      <c r="JIW8" s="928"/>
      <c r="JIX8" s="928"/>
      <c r="JIY8" s="928"/>
      <c r="JIZ8" s="928"/>
      <c r="JJA8" s="928"/>
      <c r="JJB8" s="928"/>
      <c r="JJC8" s="928"/>
      <c r="JJD8" s="928"/>
      <c r="JJE8" s="928"/>
      <c r="JJF8" s="928"/>
      <c r="JJG8" s="928"/>
      <c r="JJH8" s="928"/>
      <c r="JJI8" s="928"/>
      <c r="JJJ8" s="928"/>
      <c r="JJK8" s="928"/>
      <c r="JJL8" s="928"/>
      <c r="JJM8" s="928"/>
      <c r="JJN8" s="928"/>
      <c r="JJO8" s="928"/>
      <c r="JJP8" s="928"/>
      <c r="JJQ8" s="928"/>
      <c r="JJR8" s="928"/>
      <c r="JJS8" s="928"/>
      <c r="JJT8" s="928"/>
      <c r="JJU8" s="928"/>
      <c r="JJV8" s="928"/>
      <c r="JJW8" s="928"/>
      <c r="JJX8" s="928"/>
      <c r="JJY8" s="928"/>
      <c r="JJZ8" s="928"/>
      <c r="JKA8" s="928"/>
      <c r="JKB8" s="928"/>
      <c r="JKC8" s="928"/>
      <c r="JKD8" s="928"/>
      <c r="JKE8" s="928"/>
      <c r="JKF8" s="928"/>
      <c r="JKG8" s="928"/>
      <c r="JKH8" s="928"/>
      <c r="JKI8" s="928"/>
      <c r="JKJ8" s="928"/>
      <c r="JKK8" s="928"/>
      <c r="JKL8" s="928"/>
      <c r="JKM8" s="928"/>
      <c r="JKN8" s="928"/>
      <c r="JKO8" s="928"/>
      <c r="JKP8" s="928"/>
      <c r="JKQ8" s="928"/>
      <c r="JKR8" s="928"/>
      <c r="JKS8" s="928"/>
      <c r="JKT8" s="928"/>
      <c r="JKU8" s="928"/>
      <c r="JKV8" s="928"/>
      <c r="JKW8" s="928"/>
      <c r="JKX8" s="928"/>
      <c r="JKY8" s="928"/>
      <c r="JKZ8" s="928"/>
      <c r="JLA8" s="928"/>
      <c r="JLB8" s="928"/>
      <c r="JLC8" s="928"/>
      <c r="JLD8" s="928"/>
      <c r="JLE8" s="928"/>
      <c r="JLF8" s="928"/>
      <c r="JLG8" s="928"/>
      <c r="JLH8" s="928"/>
      <c r="JLI8" s="928"/>
      <c r="JLJ8" s="928"/>
      <c r="JLK8" s="928"/>
      <c r="JLL8" s="928"/>
      <c r="JLM8" s="928"/>
      <c r="JLN8" s="928"/>
      <c r="JLO8" s="928"/>
      <c r="JLP8" s="928"/>
      <c r="JLQ8" s="928"/>
      <c r="JLR8" s="928"/>
      <c r="JLS8" s="928"/>
      <c r="JLT8" s="928"/>
      <c r="JLU8" s="928"/>
      <c r="JLV8" s="928"/>
      <c r="JLW8" s="928"/>
      <c r="JLX8" s="928"/>
      <c r="JLY8" s="928"/>
      <c r="JLZ8" s="928"/>
      <c r="JMA8" s="928"/>
      <c r="JMB8" s="928"/>
      <c r="JMC8" s="928"/>
      <c r="JMD8" s="928"/>
      <c r="JME8" s="928"/>
      <c r="JMF8" s="928"/>
      <c r="JMG8" s="928"/>
      <c r="JMH8" s="928"/>
      <c r="JMI8" s="928"/>
      <c r="JMJ8" s="928"/>
      <c r="JMK8" s="928"/>
      <c r="JML8" s="928"/>
      <c r="JMM8" s="928"/>
      <c r="JMN8" s="928"/>
      <c r="JMO8" s="928"/>
      <c r="JMP8" s="928"/>
      <c r="JMQ8" s="928"/>
      <c r="JMR8" s="928"/>
      <c r="JMS8" s="928"/>
      <c r="JMT8" s="928"/>
      <c r="JMU8" s="928"/>
      <c r="JMV8" s="928"/>
      <c r="JMW8" s="928"/>
      <c r="JMX8" s="928"/>
      <c r="JMY8" s="928"/>
      <c r="JMZ8" s="928"/>
      <c r="JNA8" s="928"/>
      <c r="JNB8" s="928"/>
      <c r="JNC8" s="928"/>
      <c r="JND8" s="928"/>
      <c r="JNE8" s="928"/>
      <c r="JNF8" s="928"/>
      <c r="JNG8" s="928"/>
      <c r="JNH8" s="928"/>
      <c r="JNI8" s="928"/>
      <c r="JNJ8" s="928"/>
      <c r="JNK8" s="928"/>
      <c r="JNL8" s="928"/>
      <c r="JNM8" s="928"/>
      <c r="JNN8" s="928"/>
      <c r="JNO8" s="928"/>
      <c r="JNP8" s="928"/>
      <c r="JNQ8" s="928"/>
      <c r="JNR8" s="928"/>
      <c r="JNS8" s="928"/>
      <c r="JNT8" s="928"/>
      <c r="JNU8" s="928"/>
      <c r="JNV8" s="928"/>
      <c r="JNW8" s="928"/>
      <c r="JNX8" s="928"/>
      <c r="JNY8" s="928"/>
      <c r="JNZ8" s="928"/>
      <c r="JOA8" s="928"/>
      <c r="JOB8" s="928"/>
      <c r="JOC8" s="928"/>
      <c r="JOD8" s="928"/>
      <c r="JOE8" s="928"/>
      <c r="JOF8" s="928"/>
      <c r="JOG8" s="928"/>
      <c r="JOH8" s="928"/>
      <c r="JOI8" s="928"/>
      <c r="JOJ8" s="928"/>
      <c r="JOK8" s="928"/>
      <c r="JOL8" s="928"/>
      <c r="JOM8" s="928"/>
      <c r="JON8" s="928"/>
      <c r="JOO8" s="928"/>
      <c r="JOP8" s="928"/>
      <c r="JOQ8" s="928"/>
      <c r="JOR8" s="928"/>
      <c r="JOS8" s="928"/>
      <c r="JOT8" s="928"/>
      <c r="JOU8" s="928"/>
      <c r="JOV8" s="928"/>
      <c r="JOW8" s="928"/>
      <c r="JOX8" s="928"/>
      <c r="JOY8" s="928"/>
      <c r="JOZ8" s="928"/>
      <c r="JPA8" s="928"/>
      <c r="JPB8" s="928"/>
      <c r="JPC8" s="928"/>
      <c r="JPD8" s="928"/>
      <c r="JPE8" s="928"/>
      <c r="JPF8" s="928"/>
      <c r="JPG8" s="928"/>
      <c r="JPH8" s="928"/>
      <c r="JPI8" s="928"/>
      <c r="JPJ8" s="928"/>
      <c r="JPK8" s="928"/>
      <c r="JPL8" s="928"/>
      <c r="JPM8" s="928"/>
      <c r="JPN8" s="928"/>
      <c r="JPO8" s="928"/>
      <c r="JPP8" s="928"/>
      <c r="JPQ8" s="928"/>
      <c r="JPR8" s="928"/>
      <c r="JPS8" s="928"/>
      <c r="JPT8" s="928"/>
      <c r="JPU8" s="928"/>
      <c r="JPV8" s="928"/>
      <c r="JPW8" s="928"/>
      <c r="JPX8" s="928"/>
      <c r="JPY8" s="928"/>
      <c r="JPZ8" s="928"/>
      <c r="JQA8" s="928"/>
      <c r="JQB8" s="928"/>
      <c r="JQC8" s="928"/>
      <c r="JQD8" s="928"/>
      <c r="JQE8" s="928"/>
      <c r="JQF8" s="928"/>
      <c r="JQG8" s="928"/>
      <c r="JQH8" s="928"/>
      <c r="JQI8" s="928"/>
      <c r="JQJ8" s="928"/>
      <c r="JQK8" s="928"/>
      <c r="JQL8" s="928"/>
      <c r="JQM8" s="928"/>
      <c r="JQN8" s="928"/>
      <c r="JQO8" s="928"/>
      <c r="JQP8" s="928"/>
      <c r="JQQ8" s="928"/>
      <c r="JQR8" s="928"/>
      <c r="JQS8" s="928"/>
      <c r="JQT8" s="928"/>
      <c r="JQU8" s="928"/>
      <c r="JQV8" s="928"/>
      <c r="JQW8" s="928"/>
      <c r="JQX8" s="928"/>
      <c r="JQY8" s="928"/>
      <c r="JQZ8" s="928"/>
      <c r="JRA8" s="928"/>
      <c r="JRB8" s="928"/>
      <c r="JRC8" s="928"/>
      <c r="JRD8" s="928"/>
      <c r="JRE8" s="928"/>
      <c r="JRF8" s="928"/>
      <c r="JRG8" s="928"/>
      <c r="JRH8" s="928"/>
      <c r="JRI8" s="928"/>
      <c r="JRJ8" s="928"/>
      <c r="JRK8" s="928"/>
      <c r="JRL8" s="928"/>
      <c r="JRM8" s="928"/>
      <c r="JRN8" s="928"/>
      <c r="JRO8" s="928"/>
      <c r="JRP8" s="928"/>
      <c r="JRQ8" s="928"/>
      <c r="JRR8" s="928"/>
      <c r="JRS8" s="928"/>
      <c r="JRT8" s="928"/>
      <c r="JRU8" s="928"/>
      <c r="JRV8" s="928"/>
      <c r="JRW8" s="928"/>
      <c r="JRX8" s="928"/>
      <c r="JRY8" s="928"/>
      <c r="JRZ8" s="928"/>
      <c r="JSA8" s="928"/>
      <c r="JSB8" s="928"/>
      <c r="JSC8" s="928"/>
      <c r="JSD8" s="928"/>
      <c r="JSE8" s="928"/>
      <c r="JSF8" s="928"/>
      <c r="JSG8" s="928"/>
      <c r="JSH8" s="928"/>
      <c r="JSI8" s="928"/>
      <c r="JSJ8" s="928"/>
      <c r="JSK8" s="928"/>
      <c r="JSL8" s="928"/>
      <c r="JSM8" s="928"/>
      <c r="JSN8" s="928"/>
      <c r="JSO8" s="928"/>
      <c r="JSP8" s="928"/>
      <c r="JSQ8" s="928"/>
      <c r="JSR8" s="928"/>
      <c r="JSS8" s="928"/>
      <c r="JST8" s="928"/>
      <c r="JSU8" s="928"/>
      <c r="JSV8" s="928"/>
      <c r="JSW8" s="928"/>
      <c r="JSX8" s="928"/>
      <c r="JSY8" s="928"/>
      <c r="JSZ8" s="928"/>
      <c r="JTA8" s="928"/>
      <c r="JTB8" s="928"/>
      <c r="JTC8" s="928"/>
      <c r="JTD8" s="928"/>
      <c r="JTE8" s="928"/>
      <c r="JTF8" s="928"/>
      <c r="JTG8" s="928"/>
      <c r="JTH8" s="928"/>
      <c r="JTI8" s="928"/>
      <c r="JTJ8" s="928"/>
      <c r="JTK8" s="928"/>
      <c r="JTL8" s="928"/>
      <c r="JTM8" s="928"/>
      <c r="JTN8" s="928"/>
      <c r="JTO8" s="928"/>
      <c r="JTP8" s="928"/>
      <c r="JTQ8" s="928"/>
      <c r="JTR8" s="928"/>
      <c r="JTS8" s="928"/>
      <c r="JTT8" s="928"/>
      <c r="JTU8" s="928"/>
      <c r="JTV8" s="928"/>
      <c r="JTW8" s="928"/>
      <c r="JTX8" s="928"/>
      <c r="JTY8" s="928"/>
      <c r="JTZ8" s="928"/>
      <c r="JUA8" s="928"/>
      <c r="JUB8" s="928"/>
      <c r="JUC8" s="928"/>
      <c r="JUD8" s="928"/>
      <c r="JUE8" s="928"/>
      <c r="JUF8" s="928"/>
      <c r="JUG8" s="928"/>
      <c r="JUH8" s="928"/>
      <c r="JUI8" s="928"/>
      <c r="JUJ8" s="928"/>
      <c r="JUK8" s="928"/>
      <c r="JUL8" s="928"/>
      <c r="JUM8" s="928"/>
      <c r="JUN8" s="928"/>
      <c r="JUO8" s="928"/>
      <c r="JUP8" s="928"/>
      <c r="JUQ8" s="928"/>
      <c r="JUR8" s="928"/>
      <c r="JUS8" s="928"/>
      <c r="JUT8" s="928"/>
      <c r="JUU8" s="928"/>
      <c r="JUV8" s="928"/>
      <c r="JUW8" s="928"/>
      <c r="JUX8" s="928"/>
      <c r="JUY8" s="928"/>
      <c r="JUZ8" s="928"/>
      <c r="JVA8" s="928"/>
      <c r="JVB8" s="928"/>
      <c r="JVC8" s="928"/>
      <c r="JVD8" s="928"/>
      <c r="JVE8" s="928"/>
      <c r="JVF8" s="928"/>
      <c r="JVG8" s="928"/>
      <c r="JVH8" s="928"/>
      <c r="JVI8" s="928"/>
      <c r="JVJ8" s="928"/>
      <c r="JVK8" s="928"/>
      <c r="JVL8" s="928"/>
      <c r="JVM8" s="928"/>
      <c r="JVN8" s="928"/>
      <c r="JVO8" s="928"/>
      <c r="JVP8" s="928"/>
      <c r="JVQ8" s="928"/>
      <c r="JVR8" s="928"/>
      <c r="JVS8" s="928"/>
      <c r="JVT8" s="928"/>
      <c r="JVU8" s="928"/>
      <c r="JVV8" s="928"/>
      <c r="JVW8" s="928"/>
      <c r="JVX8" s="928"/>
      <c r="JVY8" s="928"/>
      <c r="JVZ8" s="928"/>
      <c r="JWA8" s="928"/>
      <c r="JWB8" s="928"/>
      <c r="JWC8" s="928"/>
      <c r="JWD8" s="928"/>
      <c r="JWE8" s="928"/>
      <c r="JWF8" s="928"/>
      <c r="JWG8" s="928"/>
      <c r="JWH8" s="928"/>
      <c r="JWI8" s="928"/>
      <c r="JWJ8" s="928"/>
      <c r="JWK8" s="928"/>
      <c r="JWL8" s="928"/>
      <c r="JWM8" s="928"/>
      <c r="JWN8" s="928"/>
      <c r="JWO8" s="928"/>
      <c r="JWP8" s="928"/>
      <c r="JWQ8" s="928"/>
      <c r="JWR8" s="928"/>
      <c r="JWS8" s="928"/>
      <c r="JWT8" s="928"/>
      <c r="JWU8" s="928"/>
      <c r="JWV8" s="928"/>
      <c r="JWW8" s="928"/>
      <c r="JWX8" s="928"/>
      <c r="JWY8" s="928"/>
      <c r="JWZ8" s="928"/>
      <c r="JXA8" s="928"/>
      <c r="JXB8" s="928"/>
      <c r="JXC8" s="928"/>
      <c r="JXD8" s="928"/>
      <c r="JXE8" s="928"/>
      <c r="JXF8" s="928"/>
      <c r="JXG8" s="928"/>
      <c r="JXH8" s="928"/>
      <c r="JXI8" s="928"/>
      <c r="JXJ8" s="928"/>
      <c r="JXK8" s="928"/>
      <c r="JXL8" s="928"/>
      <c r="JXM8" s="928"/>
      <c r="JXN8" s="928"/>
      <c r="JXO8" s="928"/>
      <c r="JXP8" s="928"/>
      <c r="JXQ8" s="928"/>
      <c r="JXR8" s="928"/>
      <c r="JXS8" s="928"/>
      <c r="JXT8" s="928"/>
      <c r="JXU8" s="928"/>
      <c r="JXV8" s="928"/>
      <c r="JXW8" s="928"/>
      <c r="JXX8" s="928"/>
      <c r="JXY8" s="928"/>
      <c r="JXZ8" s="928"/>
      <c r="JYA8" s="928"/>
      <c r="JYB8" s="928"/>
      <c r="JYC8" s="928"/>
      <c r="JYD8" s="928"/>
      <c r="JYE8" s="928"/>
      <c r="JYF8" s="928"/>
      <c r="JYG8" s="928"/>
      <c r="JYH8" s="928"/>
      <c r="JYI8" s="928"/>
      <c r="JYJ8" s="928"/>
      <c r="JYK8" s="928"/>
      <c r="JYL8" s="928"/>
      <c r="JYM8" s="928"/>
      <c r="JYN8" s="928"/>
      <c r="JYO8" s="928"/>
      <c r="JYP8" s="928"/>
      <c r="JYQ8" s="928"/>
      <c r="JYR8" s="928"/>
      <c r="JYS8" s="928"/>
      <c r="JYT8" s="928"/>
      <c r="JYU8" s="928"/>
      <c r="JYV8" s="928"/>
      <c r="JYW8" s="928"/>
      <c r="JYX8" s="928"/>
      <c r="JYY8" s="928"/>
      <c r="JYZ8" s="928"/>
      <c r="JZA8" s="928"/>
      <c r="JZB8" s="928"/>
      <c r="JZC8" s="928"/>
      <c r="JZD8" s="928"/>
      <c r="JZE8" s="928"/>
      <c r="JZF8" s="928"/>
      <c r="JZG8" s="928"/>
      <c r="JZH8" s="928"/>
      <c r="JZI8" s="928"/>
      <c r="JZJ8" s="928"/>
      <c r="JZK8" s="928"/>
      <c r="JZL8" s="928"/>
      <c r="JZM8" s="928"/>
      <c r="JZN8" s="928"/>
      <c r="JZO8" s="928"/>
      <c r="JZP8" s="928"/>
      <c r="JZQ8" s="928"/>
      <c r="JZR8" s="928"/>
      <c r="JZS8" s="928"/>
      <c r="JZT8" s="928"/>
      <c r="JZU8" s="928"/>
      <c r="JZV8" s="928"/>
      <c r="JZW8" s="928"/>
      <c r="JZX8" s="928"/>
      <c r="JZY8" s="928"/>
      <c r="JZZ8" s="928"/>
      <c r="KAA8" s="928"/>
      <c r="KAB8" s="928"/>
      <c r="KAC8" s="928"/>
      <c r="KAD8" s="928"/>
      <c r="KAE8" s="928"/>
      <c r="KAF8" s="928"/>
      <c r="KAG8" s="928"/>
      <c r="KAH8" s="928"/>
      <c r="KAI8" s="928"/>
      <c r="KAJ8" s="928"/>
      <c r="KAK8" s="928"/>
      <c r="KAL8" s="928"/>
      <c r="KAM8" s="928"/>
      <c r="KAN8" s="928"/>
      <c r="KAO8" s="928"/>
      <c r="KAP8" s="928"/>
      <c r="KAQ8" s="928"/>
      <c r="KAR8" s="928"/>
      <c r="KAS8" s="928"/>
      <c r="KAT8" s="928"/>
      <c r="KAU8" s="928"/>
      <c r="KAV8" s="928"/>
      <c r="KAW8" s="928"/>
      <c r="KAX8" s="928"/>
      <c r="KAY8" s="928"/>
      <c r="KAZ8" s="928"/>
      <c r="KBA8" s="928"/>
      <c r="KBB8" s="928"/>
      <c r="KBC8" s="928"/>
      <c r="KBD8" s="928"/>
      <c r="KBE8" s="928"/>
      <c r="KBF8" s="928"/>
      <c r="KBG8" s="928"/>
      <c r="KBH8" s="928"/>
      <c r="KBI8" s="928"/>
      <c r="KBJ8" s="928"/>
      <c r="KBK8" s="928"/>
      <c r="KBL8" s="928"/>
      <c r="KBM8" s="928"/>
      <c r="KBN8" s="928"/>
      <c r="KBO8" s="928"/>
      <c r="KBP8" s="928"/>
      <c r="KBQ8" s="928"/>
      <c r="KBR8" s="928"/>
      <c r="KBS8" s="928"/>
      <c r="KBT8" s="928"/>
      <c r="KBU8" s="928"/>
      <c r="KBV8" s="928"/>
      <c r="KBW8" s="928"/>
      <c r="KBX8" s="928"/>
      <c r="KBY8" s="928"/>
      <c r="KBZ8" s="928"/>
      <c r="KCA8" s="928"/>
      <c r="KCB8" s="928"/>
      <c r="KCC8" s="928"/>
      <c r="KCD8" s="928"/>
      <c r="KCE8" s="928"/>
      <c r="KCF8" s="928"/>
      <c r="KCG8" s="928"/>
      <c r="KCH8" s="928"/>
      <c r="KCI8" s="928"/>
      <c r="KCJ8" s="928"/>
      <c r="KCK8" s="928"/>
      <c r="KCL8" s="928"/>
      <c r="KCM8" s="928"/>
      <c r="KCN8" s="928"/>
      <c r="KCO8" s="928"/>
      <c r="KCP8" s="928"/>
      <c r="KCQ8" s="928"/>
      <c r="KCR8" s="928"/>
      <c r="KCS8" s="928"/>
      <c r="KCT8" s="928"/>
      <c r="KCU8" s="928"/>
      <c r="KCV8" s="928"/>
      <c r="KCW8" s="928"/>
      <c r="KCX8" s="928"/>
      <c r="KCY8" s="928"/>
      <c r="KCZ8" s="928"/>
      <c r="KDA8" s="928"/>
      <c r="KDB8" s="928"/>
      <c r="KDC8" s="928"/>
      <c r="KDD8" s="928"/>
      <c r="KDE8" s="928"/>
      <c r="KDF8" s="928"/>
      <c r="KDG8" s="928"/>
      <c r="KDH8" s="928"/>
      <c r="KDI8" s="928"/>
      <c r="KDJ8" s="928"/>
      <c r="KDK8" s="928"/>
      <c r="KDL8" s="928"/>
      <c r="KDM8" s="928"/>
      <c r="KDN8" s="928"/>
      <c r="KDO8" s="928"/>
      <c r="KDP8" s="928"/>
      <c r="KDQ8" s="928"/>
      <c r="KDR8" s="928"/>
      <c r="KDS8" s="928"/>
      <c r="KDT8" s="928"/>
      <c r="KDU8" s="928"/>
      <c r="KDV8" s="928"/>
      <c r="KDW8" s="928"/>
      <c r="KDX8" s="928"/>
      <c r="KDY8" s="928"/>
      <c r="KDZ8" s="928"/>
      <c r="KEA8" s="928"/>
      <c r="KEB8" s="928"/>
      <c r="KEC8" s="928"/>
      <c r="KED8" s="928"/>
      <c r="KEE8" s="928"/>
      <c r="KEF8" s="928"/>
      <c r="KEG8" s="928"/>
      <c r="KEH8" s="928"/>
      <c r="KEI8" s="928"/>
      <c r="KEJ8" s="928"/>
      <c r="KEK8" s="928"/>
      <c r="KEL8" s="928"/>
      <c r="KEM8" s="928"/>
      <c r="KEN8" s="928"/>
      <c r="KEO8" s="928"/>
      <c r="KEP8" s="928"/>
      <c r="KEQ8" s="928"/>
      <c r="KER8" s="928"/>
      <c r="KES8" s="928"/>
      <c r="KET8" s="928"/>
      <c r="KEU8" s="928"/>
      <c r="KEV8" s="928"/>
      <c r="KEW8" s="928"/>
      <c r="KEX8" s="928"/>
      <c r="KEY8" s="928"/>
      <c r="KEZ8" s="928"/>
      <c r="KFA8" s="928"/>
      <c r="KFB8" s="928"/>
      <c r="KFC8" s="928"/>
      <c r="KFD8" s="928"/>
      <c r="KFE8" s="928"/>
      <c r="KFF8" s="928"/>
      <c r="KFG8" s="928"/>
      <c r="KFH8" s="928"/>
      <c r="KFI8" s="928"/>
      <c r="KFJ8" s="928"/>
      <c r="KFK8" s="928"/>
      <c r="KFL8" s="928"/>
      <c r="KFM8" s="928"/>
      <c r="KFN8" s="928"/>
      <c r="KFO8" s="928"/>
      <c r="KFP8" s="928"/>
      <c r="KFQ8" s="928"/>
      <c r="KFR8" s="928"/>
      <c r="KFS8" s="928"/>
      <c r="KFT8" s="928"/>
      <c r="KFU8" s="928"/>
      <c r="KFV8" s="928"/>
      <c r="KFW8" s="928"/>
      <c r="KFX8" s="928"/>
      <c r="KFY8" s="928"/>
      <c r="KFZ8" s="928"/>
      <c r="KGA8" s="928"/>
      <c r="KGB8" s="928"/>
      <c r="KGC8" s="928"/>
      <c r="KGD8" s="928"/>
      <c r="KGE8" s="928"/>
      <c r="KGF8" s="928"/>
      <c r="KGG8" s="928"/>
      <c r="KGH8" s="928"/>
      <c r="KGI8" s="928"/>
      <c r="KGJ8" s="928"/>
      <c r="KGK8" s="928"/>
      <c r="KGL8" s="928"/>
      <c r="KGM8" s="928"/>
      <c r="KGN8" s="928"/>
      <c r="KGO8" s="928"/>
      <c r="KGP8" s="928"/>
      <c r="KGQ8" s="928"/>
      <c r="KGR8" s="928"/>
      <c r="KGS8" s="928"/>
      <c r="KGT8" s="928"/>
      <c r="KGU8" s="928"/>
      <c r="KGV8" s="928"/>
      <c r="KGW8" s="928"/>
      <c r="KGX8" s="928"/>
      <c r="KGY8" s="928"/>
      <c r="KGZ8" s="928"/>
      <c r="KHA8" s="928"/>
      <c r="KHB8" s="928"/>
      <c r="KHC8" s="928"/>
      <c r="KHD8" s="928"/>
      <c r="KHE8" s="928"/>
      <c r="KHF8" s="928"/>
      <c r="KHG8" s="928"/>
      <c r="KHH8" s="928"/>
      <c r="KHI8" s="928"/>
      <c r="KHJ8" s="928"/>
      <c r="KHK8" s="928"/>
      <c r="KHL8" s="928"/>
      <c r="KHM8" s="928"/>
      <c r="KHN8" s="928"/>
      <c r="KHO8" s="928"/>
      <c r="KHP8" s="928"/>
      <c r="KHQ8" s="928"/>
      <c r="KHR8" s="928"/>
      <c r="KHS8" s="928"/>
      <c r="KHT8" s="928"/>
      <c r="KHU8" s="928"/>
      <c r="KHV8" s="928"/>
      <c r="KHW8" s="928"/>
      <c r="KHX8" s="928"/>
      <c r="KHY8" s="928"/>
      <c r="KHZ8" s="928"/>
      <c r="KIA8" s="928"/>
      <c r="KIB8" s="928"/>
      <c r="KIC8" s="928"/>
      <c r="KID8" s="928"/>
      <c r="KIE8" s="928"/>
      <c r="KIF8" s="928"/>
      <c r="KIG8" s="928"/>
      <c r="KIH8" s="928"/>
      <c r="KII8" s="928"/>
      <c r="KIJ8" s="928"/>
      <c r="KIK8" s="928"/>
      <c r="KIL8" s="928"/>
      <c r="KIM8" s="928"/>
      <c r="KIN8" s="928"/>
      <c r="KIO8" s="928"/>
      <c r="KIP8" s="928"/>
      <c r="KIQ8" s="928"/>
      <c r="KIR8" s="928"/>
      <c r="KIS8" s="928"/>
      <c r="KIT8" s="928"/>
      <c r="KIU8" s="928"/>
      <c r="KIV8" s="928"/>
      <c r="KIW8" s="928"/>
      <c r="KIX8" s="928"/>
      <c r="KIY8" s="928"/>
      <c r="KIZ8" s="928"/>
      <c r="KJA8" s="928"/>
      <c r="KJB8" s="928"/>
      <c r="KJC8" s="928"/>
      <c r="KJD8" s="928"/>
      <c r="KJE8" s="928"/>
      <c r="KJF8" s="928"/>
      <c r="KJG8" s="928"/>
      <c r="KJH8" s="928"/>
      <c r="KJI8" s="928"/>
      <c r="KJJ8" s="928"/>
      <c r="KJK8" s="928"/>
      <c r="KJL8" s="928"/>
      <c r="KJM8" s="928"/>
      <c r="KJN8" s="928"/>
      <c r="KJO8" s="928"/>
      <c r="KJP8" s="928"/>
      <c r="KJQ8" s="928"/>
      <c r="KJR8" s="928"/>
      <c r="KJS8" s="928"/>
      <c r="KJT8" s="928"/>
      <c r="KJU8" s="928"/>
      <c r="KJV8" s="928"/>
      <c r="KJW8" s="928"/>
      <c r="KJX8" s="928"/>
      <c r="KJY8" s="928"/>
      <c r="KJZ8" s="928"/>
      <c r="KKA8" s="928"/>
      <c r="KKB8" s="928"/>
      <c r="KKC8" s="928"/>
      <c r="KKD8" s="928"/>
      <c r="KKE8" s="928"/>
      <c r="KKF8" s="928"/>
      <c r="KKG8" s="928"/>
      <c r="KKH8" s="928"/>
      <c r="KKI8" s="928"/>
      <c r="KKJ8" s="928"/>
      <c r="KKK8" s="928"/>
      <c r="KKL8" s="928"/>
      <c r="KKM8" s="928"/>
      <c r="KKN8" s="928"/>
      <c r="KKO8" s="928"/>
      <c r="KKP8" s="928"/>
      <c r="KKQ8" s="928"/>
      <c r="KKR8" s="928"/>
      <c r="KKS8" s="928"/>
      <c r="KKT8" s="928"/>
      <c r="KKU8" s="928"/>
      <c r="KKV8" s="928"/>
      <c r="KKW8" s="928"/>
      <c r="KKX8" s="928"/>
      <c r="KKY8" s="928"/>
      <c r="KKZ8" s="928"/>
      <c r="KLA8" s="928"/>
      <c r="KLB8" s="928"/>
      <c r="KLC8" s="928"/>
      <c r="KLD8" s="928"/>
      <c r="KLE8" s="928"/>
      <c r="KLF8" s="928"/>
      <c r="KLG8" s="928"/>
      <c r="KLH8" s="928"/>
      <c r="KLI8" s="928"/>
      <c r="KLJ8" s="928"/>
      <c r="KLK8" s="928"/>
      <c r="KLL8" s="928"/>
      <c r="KLM8" s="928"/>
      <c r="KLN8" s="928"/>
      <c r="KLO8" s="928"/>
      <c r="KLP8" s="928"/>
      <c r="KLQ8" s="928"/>
      <c r="KLR8" s="928"/>
      <c r="KLS8" s="928"/>
      <c r="KLT8" s="928"/>
      <c r="KLU8" s="928"/>
      <c r="KLV8" s="928"/>
      <c r="KLW8" s="928"/>
      <c r="KLX8" s="928"/>
      <c r="KLY8" s="928"/>
      <c r="KLZ8" s="928"/>
      <c r="KMA8" s="928"/>
      <c r="KMB8" s="928"/>
      <c r="KMC8" s="928"/>
      <c r="KMD8" s="928"/>
      <c r="KME8" s="928"/>
      <c r="KMF8" s="928"/>
      <c r="KMG8" s="928"/>
      <c r="KMH8" s="928"/>
      <c r="KMI8" s="928"/>
      <c r="KMJ8" s="928"/>
      <c r="KMK8" s="928"/>
      <c r="KML8" s="928"/>
      <c r="KMM8" s="928"/>
      <c r="KMN8" s="928"/>
      <c r="KMO8" s="928"/>
      <c r="KMP8" s="928"/>
      <c r="KMQ8" s="928"/>
      <c r="KMR8" s="928"/>
      <c r="KMS8" s="928"/>
      <c r="KMT8" s="928"/>
      <c r="KMU8" s="928"/>
      <c r="KMV8" s="928"/>
      <c r="KMW8" s="928"/>
      <c r="KMX8" s="928"/>
      <c r="KMY8" s="928"/>
      <c r="KMZ8" s="928"/>
      <c r="KNA8" s="928"/>
      <c r="KNB8" s="928"/>
      <c r="KNC8" s="928"/>
      <c r="KND8" s="928"/>
      <c r="KNE8" s="928"/>
      <c r="KNF8" s="928"/>
      <c r="KNG8" s="928"/>
      <c r="KNH8" s="928"/>
      <c r="KNI8" s="928"/>
      <c r="KNJ8" s="928"/>
      <c r="KNK8" s="928"/>
      <c r="KNL8" s="928"/>
      <c r="KNM8" s="928"/>
      <c r="KNN8" s="928"/>
      <c r="KNO8" s="928"/>
      <c r="KNP8" s="928"/>
      <c r="KNQ8" s="928"/>
      <c r="KNR8" s="928"/>
      <c r="KNS8" s="928"/>
      <c r="KNT8" s="928"/>
      <c r="KNU8" s="928"/>
      <c r="KNV8" s="928"/>
      <c r="KNW8" s="928"/>
      <c r="KNX8" s="928"/>
      <c r="KNY8" s="928"/>
      <c r="KNZ8" s="928"/>
      <c r="KOA8" s="928"/>
      <c r="KOB8" s="928"/>
      <c r="KOC8" s="928"/>
      <c r="KOD8" s="928"/>
      <c r="KOE8" s="928"/>
      <c r="KOF8" s="928"/>
      <c r="KOG8" s="928"/>
      <c r="KOH8" s="928"/>
      <c r="KOI8" s="928"/>
      <c r="KOJ8" s="928"/>
      <c r="KOK8" s="928"/>
      <c r="KOL8" s="928"/>
      <c r="KOM8" s="928"/>
      <c r="KON8" s="928"/>
      <c r="KOO8" s="928"/>
      <c r="KOP8" s="928"/>
      <c r="KOQ8" s="928"/>
      <c r="KOR8" s="928"/>
      <c r="KOS8" s="928"/>
      <c r="KOT8" s="928"/>
      <c r="KOU8" s="928"/>
      <c r="KOV8" s="928"/>
      <c r="KOW8" s="928"/>
      <c r="KOX8" s="928"/>
      <c r="KOY8" s="928"/>
      <c r="KOZ8" s="928"/>
      <c r="KPA8" s="928"/>
      <c r="KPB8" s="928"/>
      <c r="KPC8" s="928"/>
      <c r="KPD8" s="928"/>
      <c r="KPE8" s="928"/>
      <c r="KPF8" s="928"/>
      <c r="KPG8" s="928"/>
      <c r="KPH8" s="928"/>
      <c r="KPI8" s="928"/>
      <c r="KPJ8" s="928"/>
      <c r="KPK8" s="928"/>
      <c r="KPL8" s="928"/>
      <c r="KPM8" s="928"/>
      <c r="KPN8" s="928"/>
      <c r="KPO8" s="928"/>
      <c r="KPP8" s="928"/>
      <c r="KPQ8" s="928"/>
      <c r="KPR8" s="928"/>
      <c r="KPS8" s="928"/>
      <c r="KPT8" s="928"/>
      <c r="KPU8" s="928"/>
      <c r="KPV8" s="928"/>
      <c r="KPW8" s="928"/>
      <c r="KPX8" s="928"/>
      <c r="KPY8" s="928"/>
      <c r="KPZ8" s="928"/>
      <c r="KQA8" s="928"/>
      <c r="KQB8" s="928"/>
      <c r="KQC8" s="928"/>
      <c r="KQD8" s="928"/>
      <c r="KQE8" s="928"/>
      <c r="KQF8" s="928"/>
      <c r="KQG8" s="928"/>
      <c r="KQH8" s="928"/>
      <c r="KQI8" s="928"/>
      <c r="KQJ8" s="928"/>
      <c r="KQK8" s="928"/>
      <c r="KQL8" s="928"/>
      <c r="KQM8" s="928"/>
      <c r="KQN8" s="928"/>
      <c r="KQO8" s="928"/>
      <c r="KQP8" s="928"/>
      <c r="KQQ8" s="928"/>
      <c r="KQR8" s="928"/>
      <c r="KQS8" s="928"/>
      <c r="KQT8" s="928"/>
      <c r="KQU8" s="928"/>
      <c r="KQV8" s="928"/>
      <c r="KQW8" s="928"/>
      <c r="KQX8" s="928"/>
      <c r="KQY8" s="928"/>
      <c r="KQZ8" s="928"/>
      <c r="KRA8" s="928"/>
      <c r="KRB8" s="928"/>
      <c r="KRC8" s="928"/>
      <c r="KRD8" s="928"/>
      <c r="KRE8" s="928"/>
      <c r="KRF8" s="928"/>
      <c r="KRG8" s="928"/>
      <c r="KRH8" s="928"/>
      <c r="KRI8" s="928"/>
      <c r="KRJ8" s="928"/>
      <c r="KRK8" s="928"/>
      <c r="KRL8" s="928"/>
      <c r="KRM8" s="928"/>
      <c r="KRN8" s="928"/>
      <c r="KRO8" s="928"/>
      <c r="KRP8" s="928"/>
      <c r="KRQ8" s="928"/>
      <c r="KRR8" s="928"/>
      <c r="KRS8" s="928"/>
      <c r="KRT8" s="928"/>
      <c r="KRU8" s="928"/>
      <c r="KRV8" s="928"/>
      <c r="KRW8" s="928"/>
      <c r="KRX8" s="928"/>
      <c r="KRY8" s="928"/>
      <c r="KRZ8" s="928"/>
      <c r="KSA8" s="928"/>
      <c r="KSB8" s="928"/>
      <c r="KSC8" s="928"/>
      <c r="KSD8" s="928"/>
      <c r="KSE8" s="928"/>
      <c r="KSF8" s="928"/>
      <c r="KSG8" s="928"/>
      <c r="KSH8" s="928"/>
      <c r="KSI8" s="928"/>
      <c r="KSJ8" s="928"/>
      <c r="KSK8" s="928"/>
      <c r="KSL8" s="928"/>
      <c r="KSM8" s="928"/>
      <c r="KSN8" s="928"/>
      <c r="KSO8" s="928"/>
      <c r="KSP8" s="928"/>
      <c r="KSQ8" s="928"/>
      <c r="KSR8" s="928"/>
      <c r="KSS8" s="928"/>
      <c r="KST8" s="928"/>
      <c r="KSU8" s="928"/>
      <c r="KSV8" s="928"/>
      <c r="KSW8" s="928"/>
      <c r="KSX8" s="928"/>
      <c r="KSY8" s="928"/>
      <c r="KSZ8" s="928"/>
      <c r="KTA8" s="928"/>
      <c r="KTB8" s="928"/>
      <c r="KTC8" s="928"/>
      <c r="KTD8" s="928"/>
      <c r="KTE8" s="928"/>
      <c r="KTF8" s="928"/>
      <c r="KTG8" s="928"/>
      <c r="KTH8" s="928"/>
      <c r="KTI8" s="928"/>
      <c r="KTJ8" s="928"/>
      <c r="KTK8" s="928"/>
      <c r="KTL8" s="928"/>
      <c r="KTM8" s="928"/>
      <c r="KTN8" s="928"/>
      <c r="KTO8" s="928"/>
      <c r="KTP8" s="928"/>
      <c r="KTQ8" s="928"/>
      <c r="KTR8" s="928"/>
      <c r="KTS8" s="928"/>
      <c r="KTT8" s="928"/>
      <c r="KTU8" s="928"/>
      <c r="KTV8" s="928"/>
      <c r="KTW8" s="928"/>
      <c r="KTX8" s="928"/>
      <c r="KTY8" s="928"/>
      <c r="KTZ8" s="928"/>
      <c r="KUA8" s="928"/>
      <c r="KUB8" s="928"/>
      <c r="KUC8" s="928"/>
      <c r="KUD8" s="928"/>
      <c r="KUE8" s="928"/>
      <c r="KUF8" s="928"/>
      <c r="KUG8" s="928"/>
      <c r="KUH8" s="928"/>
      <c r="KUI8" s="928"/>
      <c r="KUJ8" s="928"/>
      <c r="KUK8" s="928"/>
      <c r="KUL8" s="928"/>
      <c r="KUM8" s="928"/>
      <c r="KUN8" s="928"/>
      <c r="KUO8" s="928"/>
      <c r="KUP8" s="928"/>
      <c r="KUQ8" s="928"/>
      <c r="KUR8" s="928"/>
      <c r="KUS8" s="928"/>
      <c r="KUT8" s="928"/>
      <c r="KUU8" s="928"/>
      <c r="KUV8" s="928"/>
      <c r="KUW8" s="928"/>
      <c r="KUX8" s="928"/>
      <c r="KUY8" s="928"/>
      <c r="KUZ8" s="928"/>
      <c r="KVA8" s="928"/>
      <c r="KVB8" s="928"/>
      <c r="KVC8" s="928"/>
      <c r="KVD8" s="928"/>
      <c r="KVE8" s="928"/>
      <c r="KVF8" s="928"/>
      <c r="KVG8" s="928"/>
      <c r="KVH8" s="928"/>
      <c r="KVI8" s="928"/>
      <c r="KVJ8" s="928"/>
      <c r="KVK8" s="928"/>
      <c r="KVL8" s="928"/>
      <c r="KVM8" s="928"/>
      <c r="KVN8" s="928"/>
      <c r="KVO8" s="928"/>
      <c r="KVP8" s="928"/>
      <c r="KVQ8" s="928"/>
      <c r="KVR8" s="928"/>
      <c r="KVS8" s="928"/>
      <c r="KVT8" s="928"/>
      <c r="KVU8" s="928"/>
      <c r="KVV8" s="928"/>
      <c r="KVW8" s="928"/>
      <c r="KVX8" s="928"/>
      <c r="KVY8" s="928"/>
      <c r="KVZ8" s="928"/>
      <c r="KWA8" s="928"/>
      <c r="KWB8" s="928"/>
      <c r="KWC8" s="928"/>
      <c r="KWD8" s="928"/>
      <c r="KWE8" s="928"/>
      <c r="KWF8" s="928"/>
      <c r="KWG8" s="928"/>
      <c r="KWH8" s="928"/>
      <c r="KWI8" s="928"/>
      <c r="KWJ8" s="928"/>
      <c r="KWK8" s="928"/>
      <c r="KWL8" s="928"/>
      <c r="KWM8" s="928"/>
      <c r="KWN8" s="928"/>
      <c r="KWO8" s="928"/>
      <c r="KWP8" s="928"/>
      <c r="KWQ8" s="928"/>
      <c r="KWR8" s="928"/>
      <c r="KWS8" s="928"/>
      <c r="KWT8" s="928"/>
      <c r="KWU8" s="928"/>
      <c r="KWV8" s="928"/>
      <c r="KWW8" s="928"/>
      <c r="KWX8" s="928"/>
      <c r="KWY8" s="928"/>
      <c r="KWZ8" s="928"/>
      <c r="KXA8" s="928"/>
      <c r="KXB8" s="928"/>
      <c r="KXC8" s="928"/>
      <c r="KXD8" s="928"/>
      <c r="KXE8" s="928"/>
      <c r="KXF8" s="928"/>
      <c r="KXG8" s="928"/>
      <c r="KXH8" s="928"/>
      <c r="KXI8" s="928"/>
      <c r="KXJ8" s="928"/>
      <c r="KXK8" s="928"/>
      <c r="KXL8" s="928"/>
      <c r="KXM8" s="928"/>
      <c r="KXN8" s="928"/>
      <c r="KXO8" s="928"/>
      <c r="KXP8" s="928"/>
      <c r="KXQ8" s="928"/>
      <c r="KXR8" s="928"/>
      <c r="KXS8" s="928"/>
      <c r="KXT8" s="928"/>
      <c r="KXU8" s="928"/>
      <c r="KXV8" s="928"/>
      <c r="KXW8" s="928"/>
      <c r="KXX8" s="928"/>
      <c r="KXY8" s="928"/>
      <c r="KXZ8" s="928"/>
      <c r="KYA8" s="928"/>
      <c r="KYB8" s="928"/>
      <c r="KYC8" s="928"/>
      <c r="KYD8" s="928"/>
      <c r="KYE8" s="928"/>
      <c r="KYF8" s="928"/>
      <c r="KYG8" s="928"/>
      <c r="KYH8" s="928"/>
      <c r="KYI8" s="928"/>
      <c r="KYJ8" s="928"/>
      <c r="KYK8" s="928"/>
      <c r="KYL8" s="928"/>
      <c r="KYM8" s="928"/>
      <c r="KYN8" s="928"/>
      <c r="KYO8" s="928"/>
      <c r="KYP8" s="928"/>
      <c r="KYQ8" s="928"/>
      <c r="KYR8" s="928"/>
      <c r="KYS8" s="928"/>
      <c r="KYT8" s="928"/>
      <c r="KYU8" s="928"/>
      <c r="KYV8" s="928"/>
      <c r="KYW8" s="928"/>
      <c r="KYX8" s="928"/>
      <c r="KYY8" s="928"/>
      <c r="KYZ8" s="928"/>
      <c r="KZA8" s="928"/>
      <c r="KZB8" s="928"/>
      <c r="KZC8" s="928"/>
      <c r="KZD8" s="928"/>
      <c r="KZE8" s="928"/>
      <c r="KZF8" s="928"/>
      <c r="KZG8" s="928"/>
      <c r="KZH8" s="928"/>
      <c r="KZI8" s="928"/>
      <c r="KZJ8" s="928"/>
      <c r="KZK8" s="928"/>
      <c r="KZL8" s="928"/>
      <c r="KZM8" s="928"/>
      <c r="KZN8" s="928"/>
      <c r="KZO8" s="928"/>
      <c r="KZP8" s="928"/>
      <c r="KZQ8" s="928"/>
      <c r="KZR8" s="928"/>
      <c r="KZS8" s="928"/>
      <c r="KZT8" s="928"/>
      <c r="KZU8" s="928"/>
      <c r="KZV8" s="928"/>
      <c r="KZW8" s="928"/>
      <c r="KZX8" s="928"/>
      <c r="KZY8" s="928"/>
      <c r="KZZ8" s="928"/>
      <c r="LAA8" s="928"/>
      <c r="LAB8" s="928"/>
      <c r="LAC8" s="928"/>
      <c r="LAD8" s="928"/>
      <c r="LAE8" s="928"/>
      <c r="LAF8" s="928"/>
      <c r="LAG8" s="928"/>
      <c r="LAH8" s="928"/>
      <c r="LAI8" s="928"/>
      <c r="LAJ8" s="928"/>
      <c r="LAK8" s="928"/>
      <c r="LAL8" s="928"/>
      <c r="LAM8" s="928"/>
      <c r="LAN8" s="928"/>
      <c r="LAO8" s="928"/>
      <c r="LAP8" s="928"/>
      <c r="LAQ8" s="928"/>
      <c r="LAR8" s="928"/>
      <c r="LAS8" s="928"/>
      <c r="LAT8" s="928"/>
      <c r="LAU8" s="928"/>
      <c r="LAV8" s="928"/>
      <c r="LAW8" s="928"/>
      <c r="LAX8" s="928"/>
      <c r="LAY8" s="928"/>
      <c r="LAZ8" s="928"/>
      <c r="LBA8" s="928"/>
      <c r="LBB8" s="928"/>
      <c r="LBC8" s="928"/>
      <c r="LBD8" s="928"/>
      <c r="LBE8" s="928"/>
      <c r="LBF8" s="928"/>
      <c r="LBG8" s="928"/>
      <c r="LBH8" s="928"/>
      <c r="LBI8" s="928"/>
      <c r="LBJ8" s="928"/>
      <c r="LBK8" s="928"/>
      <c r="LBL8" s="928"/>
      <c r="LBM8" s="928"/>
      <c r="LBN8" s="928"/>
      <c r="LBO8" s="928"/>
      <c r="LBP8" s="928"/>
      <c r="LBQ8" s="928"/>
      <c r="LBR8" s="928"/>
      <c r="LBS8" s="928"/>
      <c r="LBT8" s="928"/>
      <c r="LBU8" s="928"/>
      <c r="LBV8" s="928"/>
      <c r="LBW8" s="928"/>
      <c r="LBX8" s="928"/>
      <c r="LBY8" s="928"/>
      <c r="LBZ8" s="928"/>
      <c r="LCA8" s="928"/>
      <c r="LCB8" s="928"/>
      <c r="LCC8" s="928"/>
      <c r="LCD8" s="928"/>
      <c r="LCE8" s="928"/>
      <c r="LCF8" s="928"/>
      <c r="LCG8" s="928"/>
      <c r="LCH8" s="928"/>
      <c r="LCI8" s="928"/>
      <c r="LCJ8" s="928"/>
      <c r="LCK8" s="928"/>
      <c r="LCL8" s="928"/>
      <c r="LCM8" s="928"/>
      <c r="LCN8" s="928"/>
      <c r="LCO8" s="928"/>
      <c r="LCP8" s="928"/>
      <c r="LCQ8" s="928"/>
      <c r="LCR8" s="928"/>
      <c r="LCS8" s="928"/>
      <c r="LCT8" s="928"/>
      <c r="LCU8" s="928"/>
      <c r="LCV8" s="928"/>
      <c r="LCW8" s="928"/>
      <c r="LCX8" s="928"/>
      <c r="LCY8" s="928"/>
      <c r="LCZ8" s="928"/>
      <c r="LDA8" s="928"/>
      <c r="LDB8" s="928"/>
      <c r="LDC8" s="928"/>
      <c r="LDD8" s="928"/>
      <c r="LDE8" s="928"/>
      <c r="LDF8" s="928"/>
      <c r="LDG8" s="928"/>
      <c r="LDH8" s="928"/>
      <c r="LDI8" s="928"/>
      <c r="LDJ8" s="928"/>
      <c r="LDK8" s="928"/>
      <c r="LDL8" s="928"/>
      <c r="LDM8" s="928"/>
      <c r="LDN8" s="928"/>
      <c r="LDO8" s="928"/>
      <c r="LDP8" s="928"/>
      <c r="LDQ8" s="928"/>
      <c r="LDR8" s="928"/>
      <c r="LDS8" s="928"/>
      <c r="LDT8" s="928"/>
      <c r="LDU8" s="928"/>
      <c r="LDV8" s="928"/>
      <c r="LDW8" s="928"/>
      <c r="LDX8" s="928"/>
      <c r="LDY8" s="928"/>
      <c r="LDZ8" s="928"/>
      <c r="LEA8" s="928"/>
      <c r="LEB8" s="928"/>
      <c r="LEC8" s="928"/>
      <c r="LED8" s="928"/>
      <c r="LEE8" s="928"/>
      <c r="LEF8" s="928"/>
      <c r="LEG8" s="928"/>
      <c r="LEH8" s="928"/>
      <c r="LEI8" s="928"/>
      <c r="LEJ8" s="928"/>
      <c r="LEK8" s="928"/>
      <c r="LEL8" s="928"/>
      <c r="LEM8" s="928"/>
      <c r="LEN8" s="928"/>
      <c r="LEO8" s="928"/>
      <c r="LEP8" s="928"/>
      <c r="LEQ8" s="928"/>
      <c r="LER8" s="928"/>
      <c r="LES8" s="928"/>
      <c r="LET8" s="928"/>
      <c r="LEU8" s="928"/>
      <c r="LEV8" s="928"/>
      <c r="LEW8" s="928"/>
      <c r="LEX8" s="928"/>
      <c r="LEY8" s="928"/>
      <c r="LEZ8" s="928"/>
      <c r="LFA8" s="928"/>
      <c r="LFB8" s="928"/>
      <c r="LFC8" s="928"/>
      <c r="LFD8" s="928"/>
      <c r="LFE8" s="928"/>
      <c r="LFF8" s="928"/>
      <c r="LFG8" s="928"/>
      <c r="LFH8" s="928"/>
      <c r="LFI8" s="928"/>
      <c r="LFJ8" s="928"/>
      <c r="LFK8" s="928"/>
      <c r="LFL8" s="928"/>
      <c r="LFM8" s="928"/>
      <c r="LFN8" s="928"/>
      <c r="LFO8" s="928"/>
      <c r="LFP8" s="928"/>
      <c r="LFQ8" s="928"/>
      <c r="LFR8" s="928"/>
      <c r="LFS8" s="928"/>
      <c r="LFT8" s="928"/>
      <c r="LFU8" s="928"/>
      <c r="LFV8" s="928"/>
      <c r="LFW8" s="928"/>
      <c r="LFX8" s="928"/>
      <c r="LFY8" s="928"/>
      <c r="LFZ8" s="928"/>
      <c r="LGA8" s="928"/>
      <c r="LGB8" s="928"/>
      <c r="LGC8" s="928"/>
      <c r="LGD8" s="928"/>
      <c r="LGE8" s="928"/>
      <c r="LGF8" s="928"/>
      <c r="LGG8" s="928"/>
      <c r="LGH8" s="928"/>
      <c r="LGI8" s="928"/>
      <c r="LGJ8" s="928"/>
      <c r="LGK8" s="928"/>
      <c r="LGL8" s="928"/>
      <c r="LGM8" s="928"/>
      <c r="LGN8" s="928"/>
      <c r="LGO8" s="928"/>
      <c r="LGP8" s="928"/>
      <c r="LGQ8" s="928"/>
      <c r="LGR8" s="928"/>
      <c r="LGS8" s="928"/>
      <c r="LGT8" s="928"/>
      <c r="LGU8" s="928"/>
      <c r="LGV8" s="928"/>
      <c r="LGW8" s="928"/>
      <c r="LGX8" s="928"/>
      <c r="LGY8" s="928"/>
      <c r="LGZ8" s="928"/>
      <c r="LHA8" s="928"/>
      <c r="LHB8" s="928"/>
      <c r="LHC8" s="928"/>
      <c r="LHD8" s="928"/>
      <c r="LHE8" s="928"/>
      <c r="LHF8" s="928"/>
      <c r="LHG8" s="928"/>
      <c r="LHH8" s="928"/>
      <c r="LHI8" s="928"/>
      <c r="LHJ8" s="928"/>
      <c r="LHK8" s="928"/>
      <c r="LHL8" s="928"/>
      <c r="LHM8" s="928"/>
      <c r="LHN8" s="928"/>
      <c r="LHO8" s="928"/>
      <c r="LHP8" s="928"/>
      <c r="LHQ8" s="928"/>
      <c r="LHR8" s="928"/>
      <c r="LHS8" s="928"/>
      <c r="LHT8" s="928"/>
      <c r="LHU8" s="928"/>
      <c r="LHV8" s="928"/>
      <c r="LHW8" s="928"/>
      <c r="LHX8" s="928"/>
      <c r="LHY8" s="928"/>
      <c r="LHZ8" s="928"/>
      <c r="LIA8" s="928"/>
      <c r="LIB8" s="928"/>
      <c r="LIC8" s="928"/>
      <c r="LID8" s="928"/>
      <c r="LIE8" s="928"/>
      <c r="LIF8" s="928"/>
      <c r="LIG8" s="928"/>
      <c r="LIH8" s="928"/>
      <c r="LII8" s="928"/>
      <c r="LIJ8" s="928"/>
      <c r="LIK8" s="928"/>
      <c r="LIL8" s="928"/>
      <c r="LIM8" s="928"/>
      <c r="LIN8" s="928"/>
      <c r="LIO8" s="928"/>
      <c r="LIP8" s="928"/>
      <c r="LIQ8" s="928"/>
      <c r="LIR8" s="928"/>
      <c r="LIS8" s="928"/>
      <c r="LIT8" s="928"/>
      <c r="LIU8" s="928"/>
      <c r="LIV8" s="928"/>
      <c r="LIW8" s="928"/>
      <c r="LIX8" s="928"/>
      <c r="LIY8" s="928"/>
      <c r="LIZ8" s="928"/>
      <c r="LJA8" s="928"/>
      <c r="LJB8" s="928"/>
      <c r="LJC8" s="928"/>
      <c r="LJD8" s="928"/>
      <c r="LJE8" s="928"/>
      <c r="LJF8" s="928"/>
      <c r="LJG8" s="928"/>
      <c r="LJH8" s="928"/>
      <c r="LJI8" s="928"/>
      <c r="LJJ8" s="928"/>
      <c r="LJK8" s="928"/>
      <c r="LJL8" s="928"/>
      <c r="LJM8" s="928"/>
      <c r="LJN8" s="928"/>
      <c r="LJO8" s="928"/>
      <c r="LJP8" s="928"/>
      <c r="LJQ8" s="928"/>
      <c r="LJR8" s="928"/>
      <c r="LJS8" s="928"/>
      <c r="LJT8" s="928"/>
      <c r="LJU8" s="928"/>
      <c r="LJV8" s="928"/>
      <c r="LJW8" s="928"/>
      <c r="LJX8" s="928"/>
      <c r="LJY8" s="928"/>
      <c r="LJZ8" s="928"/>
      <c r="LKA8" s="928"/>
      <c r="LKB8" s="928"/>
      <c r="LKC8" s="928"/>
      <c r="LKD8" s="928"/>
      <c r="LKE8" s="928"/>
      <c r="LKF8" s="928"/>
      <c r="LKG8" s="928"/>
      <c r="LKH8" s="928"/>
      <c r="LKI8" s="928"/>
      <c r="LKJ8" s="928"/>
      <c r="LKK8" s="928"/>
      <c r="LKL8" s="928"/>
      <c r="LKM8" s="928"/>
      <c r="LKN8" s="928"/>
      <c r="LKO8" s="928"/>
      <c r="LKP8" s="928"/>
      <c r="LKQ8" s="928"/>
      <c r="LKR8" s="928"/>
      <c r="LKS8" s="928"/>
      <c r="LKT8" s="928"/>
      <c r="LKU8" s="928"/>
      <c r="LKV8" s="928"/>
      <c r="LKW8" s="928"/>
      <c r="LKX8" s="928"/>
      <c r="LKY8" s="928"/>
      <c r="LKZ8" s="928"/>
      <c r="LLA8" s="928"/>
      <c r="LLB8" s="928"/>
      <c r="LLC8" s="928"/>
      <c r="LLD8" s="928"/>
      <c r="LLE8" s="928"/>
      <c r="LLF8" s="928"/>
      <c r="LLG8" s="928"/>
      <c r="LLH8" s="928"/>
      <c r="LLI8" s="928"/>
      <c r="LLJ8" s="928"/>
      <c r="LLK8" s="928"/>
      <c r="LLL8" s="928"/>
      <c r="LLM8" s="928"/>
      <c r="LLN8" s="928"/>
      <c r="LLO8" s="928"/>
      <c r="LLP8" s="928"/>
      <c r="LLQ8" s="928"/>
      <c r="LLR8" s="928"/>
      <c r="LLS8" s="928"/>
      <c r="LLT8" s="928"/>
      <c r="LLU8" s="928"/>
      <c r="LLV8" s="928"/>
      <c r="LLW8" s="928"/>
      <c r="LLX8" s="928"/>
      <c r="LLY8" s="928"/>
      <c r="LLZ8" s="928"/>
      <c r="LMA8" s="928"/>
      <c r="LMB8" s="928"/>
      <c r="LMC8" s="928"/>
      <c r="LMD8" s="928"/>
      <c r="LME8" s="928"/>
      <c r="LMF8" s="928"/>
      <c r="LMG8" s="928"/>
      <c r="LMH8" s="928"/>
      <c r="LMI8" s="928"/>
      <c r="LMJ8" s="928"/>
      <c r="LMK8" s="928"/>
      <c r="LML8" s="928"/>
      <c r="LMM8" s="928"/>
      <c r="LMN8" s="928"/>
      <c r="LMO8" s="928"/>
      <c r="LMP8" s="928"/>
      <c r="LMQ8" s="928"/>
      <c r="LMR8" s="928"/>
      <c r="LMS8" s="928"/>
      <c r="LMT8" s="928"/>
      <c r="LMU8" s="928"/>
      <c r="LMV8" s="928"/>
      <c r="LMW8" s="928"/>
      <c r="LMX8" s="928"/>
      <c r="LMY8" s="928"/>
      <c r="LMZ8" s="928"/>
      <c r="LNA8" s="928"/>
      <c r="LNB8" s="928"/>
      <c r="LNC8" s="928"/>
      <c r="LND8" s="928"/>
      <c r="LNE8" s="928"/>
      <c r="LNF8" s="928"/>
      <c r="LNG8" s="928"/>
      <c r="LNH8" s="928"/>
      <c r="LNI8" s="928"/>
      <c r="LNJ8" s="928"/>
      <c r="LNK8" s="928"/>
      <c r="LNL8" s="928"/>
      <c r="LNM8" s="928"/>
      <c r="LNN8" s="928"/>
      <c r="LNO8" s="928"/>
      <c r="LNP8" s="928"/>
      <c r="LNQ8" s="928"/>
      <c r="LNR8" s="928"/>
      <c r="LNS8" s="928"/>
      <c r="LNT8" s="928"/>
      <c r="LNU8" s="928"/>
      <c r="LNV8" s="928"/>
      <c r="LNW8" s="928"/>
      <c r="LNX8" s="928"/>
      <c r="LNY8" s="928"/>
      <c r="LNZ8" s="928"/>
      <c r="LOA8" s="928"/>
      <c r="LOB8" s="928"/>
      <c r="LOC8" s="928"/>
      <c r="LOD8" s="928"/>
      <c r="LOE8" s="928"/>
      <c r="LOF8" s="928"/>
      <c r="LOG8" s="928"/>
      <c r="LOH8" s="928"/>
      <c r="LOI8" s="928"/>
      <c r="LOJ8" s="928"/>
      <c r="LOK8" s="928"/>
      <c r="LOL8" s="928"/>
      <c r="LOM8" s="928"/>
      <c r="LON8" s="928"/>
      <c r="LOO8" s="928"/>
      <c r="LOP8" s="928"/>
      <c r="LOQ8" s="928"/>
      <c r="LOR8" s="928"/>
      <c r="LOS8" s="928"/>
      <c r="LOT8" s="928"/>
      <c r="LOU8" s="928"/>
      <c r="LOV8" s="928"/>
      <c r="LOW8" s="928"/>
      <c r="LOX8" s="928"/>
      <c r="LOY8" s="928"/>
      <c r="LOZ8" s="928"/>
      <c r="LPA8" s="928"/>
      <c r="LPB8" s="928"/>
      <c r="LPC8" s="928"/>
      <c r="LPD8" s="928"/>
      <c r="LPE8" s="928"/>
      <c r="LPF8" s="928"/>
      <c r="LPG8" s="928"/>
      <c r="LPH8" s="928"/>
      <c r="LPI8" s="928"/>
      <c r="LPJ8" s="928"/>
      <c r="LPK8" s="928"/>
      <c r="LPL8" s="928"/>
      <c r="LPM8" s="928"/>
      <c r="LPN8" s="928"/>
      <c r="LPO8" s="928"/>
      <c r="LPP8" s="928"/>
      <c r="LPQ8" s="928"/>
      <c r="LPR8" s="928"/>
      <c r="LPS8" s="928"/>
      <c r="LPT8" s="928"/>
      <c r="LPU8" s="928"/>
      <c r="LPV8" s="928"/>
      <c r="LPW8" s="928"/>
      <c r="LPX8" s="928"/>
      <c r="LPY8" s="928"/>
      <c r="LPZ8" s="928"/>
      <c r="LQA8" s="928"/>
      <c r="LQB8" s="928"/>
      <c r="LQC8" s="928"/>
      <c r="LQD8" s="928"/>
      <c r="LQE8" s="928"/>
      <c r="LQF8" s="928"/>
      <c r="LQG8" s="928"/>
      <c r="LQH8" s="928"/>
      <c r="LQI8" s="928"/>
      <c r="LQJ8" s="928"/>
      <c r="LQK8" s="928"/>
      <c r="LQL8" s="928"/>
      <c r="LQM8" s="928"/>
      <c r="LQN8" s="928"/>
      <c r="LQO8" s="928"/>
      <c r="LQP8" s="928"/>
      <c r="LQQ8" s="928"/>
      <c r="LQR8" s="928"/>
      <c r="LQS8" s="928"/>
      <c r="LQT8" s="928"/>
      <c r="LQU8" s="928"/>
      <c r="LQV8" s="928"/>
      <c r="LQW8" s="928"/>
      <c r="LQX8" s="928"/>
      <c r="LQY8" s="928"/>
      <c r="LQZ8" s="928"/>
      <c r="LRA8" s="928"/>
      <c r="LRB8" s="928"/>
      <c r="LRC8" s="928"/>
      <c r="LRD8" s="928"/>
      <c r="LRE8" s="928"/>
      <c r="LRF8" s="928"/>
      <c r="LRG8" s="928"/>
      <c r="LRH8" s="928"/>
      <c r="LRI8" s="928"/>
      <c r="LRJ8" s="928"/>
      <c r="LRK8" s="928"/>
      <c r="LRL8" s="928"/>
      <c r="LRM8" s="928"/>
      <c r="LRN8" s="928"/>
      <c r="LRO8" s="928"/>
      <c r="LRP8" s="928"/>
      <c r="LRQ8" s="928"/>
      <c r="LRR8" s="928"/>
      <c r="LRS8" s="928"/>
      <c r="LRT8" s="928"/>
      <c r="LRU8" s="928"/>
      <c r="LRV8" s="928"/>
      <c r="LRW8" s="928"/>
      <c r="LRX8" s="928"/>
      <c r="LRY8" s="928"/>
      <c r="LRZ8" s="928"/>
      <c r="LSA8" s="928"/>
      <c r="LSB8" s="928"/>
      <c r="LSC8" s="928"/>
      <c r="LSD8" s="928"/>
      <c r="LSE8" s="928"/>
      <c r="LSF8" s="928"/>
      <c r="LSG8" s="928"/>
      <c r="LSH8" s="928"/>
      <c r="LSI8" s="928"/>
      <c r="LSJ8" s="928"/>
      <c r="LSK8" s="928"/>
      <c r="LSL8" s="928"/>
      <c r="LSM8" s="928"/>
      <c r="LSN8" s="928"/>
      <c r="LSO8" s="928"/>
      <c r="LSP8" s="928"/>
      <c r="LSQ8" s="928"/>
      <c r="LSR8" s="928"/>
      <c r="LSS8" s="928"/>
      <c r="LST8" s="928"/>
      <c r="LSU8" s="928"/>
      <c r="LSV8" s="928"/>
      <c r="LSW8" s="928"/>
      <c r="LSX8" s="928"/>
      <c r="LSY8" s="928"/>
      <c r="LSZ8" s="928"/>
      <c r="LTA8" s="928"/>
      <c r="LTB8" s="928"/>
      <c r="LTC8" s="928"/>
      <c r="LTD8" s="928"/>
      <c r="LTE8" s="928"/>
      <c r="LTF8" s="928"/>
      <c r="LTG8" s="928"/>
      <c r="LTH8" s="928"/>
      <c r="LTI8" s="928"/>
      <c r="LTJ8" s="928"/>
      <c r="LTK8" s="928"/>
      <c r="LTL8" s="928"/>
      <c r="LTM8" s="928"/>
      <c r="LTN8" s="928"/>
      <c r="LTO8" s="928"/>
      <c r="LTP8" s="928"/>
      <c r="LTQ8" s="928"/>
      <c r="LTR8" s="928"/>
      <c r="LTS8" s="928"/>
      <c r="LTT8" s="928"/>
      <c r="LTU8" s="928"/>
      <c r="LTV8" s="928"/>
      <c r="LTW8" s="928"/>
      <c r="LTX8" s="928"/>
      <c r="LTY8" s="928"/>
      <c r="LTZ8" s="928"/>
      <c r="LUA8" s="928"/>
      <c r="LUB8" s="928"/>
      <c r="LUC8" s="928"/>
      <c r="LUD8" s="928"/>
      <c r="LUE8" s="928"/>
      <c r="LUF8" s="928"/>
      <c r="LUG8" s="928"/>
      <c r="LUH8" s="928"/>
      <c r="LUI8" s="928"/>
      <c r="LUJ8" s="928"/>
      <c r="LUK8" s="928"/>
      <c r="LUL8" s="928"/>
      <c r="LUM8" s="928"/>
      <c r="LUN8" s="928"/>
      <c r="LUO8" s="928"/>
      <c r="LUP8" s="928"/>
      <c r="LUQ8" s="928"/>
      <c r="LUR8" s="928"/>
      <c r="LUS8" s="928"/>
      <c r="LUT8" s="928"/>
      <c r="LUU8" s="928"/>
      <c r="LUV8" s="928"/>
      <c r="LUW8" s="928"/>
      <c r="LUX8" s="928"/>
      <c r="LUY8" s="928"/>
      <c r="LUZ8" s="928"/>
      <c r="LVA8" s="928"/>
      <c r="LVB8" s="928"/>
      <c r="LVC8" s="928"/>
      <c r="LVD8" s="928"/>
      <c r="LVE8" s="928"/>
      <c r="LVF8" s="928"/>
      <c r="LVG8" s="928"/>
      <c r="LVH8" s="928"/>
      <c r="LVI8" s="928"/>
      <c r="LVJ8" s="928"/>
      <c r="LVK8" s="928"/>
      <c r="LVL8" s="928"/>
      <c r="LVM8" s="928"/>
      <c r="LVN8" s="928"/>
      <c r="LVO8" s="928"/>
      <c r="LVP8" s="928"/>
      <c r="LVQ8" s="928"/>
      <c r="LVR8" s="928"/>
      <c r="LVS8" s="928"/>
      <c r="LVT8" s="928"/>
      <c r="LVU8" s="928"/>
      <c r="LVV8" s="928"/>
      <c r="LVW8" s="928"/>
      <c r="LVX8" s="928"/>
      <c r="LVY8" s="928"/>
      <c r="LVZ8" s="928"/>
      <c r="LWA8" s="928"/>
      <c r="LWB8" s="928"/>
      <c r="LWC8" s="928"/>
      <c r="LWD8" s="928"/>
      <c r="LWE8" s="928"/>
      <c r="LWF8" s="928"/>
      <c r="LWG8" s="928"/>
      <c r="LWH8" s="928"/>
      <c r="LWI8" s="928"/>
      <c r="LWJ8" s="928"/>
      <c r="LWK8" s="928"/>
      <c r="LWL8" s="928"/>
      <c r="LWM8" s="928"/>
      <c r="LWN8" s="928"/>
      <c r="LWO8" s="928"/>
      <c r="LWP8" s="928"/>
      <c r="LWQ8" s="928"/>
      <c r="LWR8" s="928"/>
      <c r="LWS8" s="928"/>
      <c r="LWT8" s="928"/>
      <c r="LWU8" s="928"/>
      <c r="LWV8" s="928"/>
      <c r="LWW8" s="928"/>
      <c r="LWX8" s="928"/>
      <c r="LWY8" s="928"/>
      <c r="LWZ8" s="928"/>
      <c r="LXA8" s="928"/>
      <c r="LXB8" s="928"/>
      <c r="LXC8" s="928"/>
      <c r="LXD8" s="928"/>
      <c r="LXE8" s="928"/>
      <c r="LXF8" s="928"/>
      <c r="LXG8" s="928"/>
      <c r="LXH8" s="928"/>
      <c r="LXI8" s="928"/>
      <c r="LXJ8" s="928"/>
      <c r="LXK8" s="928"/>
      <c r="LXL8" s="928"/>
      <c r="LXM8" s="928"/>
      <c r="LXN8" s="928"/>
      <c r="LXO8" s="928"/>
      <c r="LXP8" s="928"/>
      <c r="LXQ8" s="928"/>
      <c r="LXR8" s="928"/>
      <c r="LXS8" s="928"/>
      <c r="LXT8" s="928"/>
      <c r="LXU8" s="928"/>
      <c r="LXV8" s="928"/>
      <c r="LXW8" s="928"/>
      <c r="LXX8" s="928"/>
      <c r="LXY8" s="928"/>
      <c r="LXZ8" s="928"/>
      <c r="LYA8" s="928"/>
      <c r="LYB8" s="928"/>
      <c r="LYC8" s="928"/>
      <c r="LYD8" s="928"/>
      <c r="LYE8" s="928"/>
      <c r="LYF8" s="928"/>
      <c r="LYG8" s="928"/>
      <c r="LYH8" s="928"/>
      <c r="LYI8" s="928"/>
      <c r="LYJ8" s="928"/>
      <c r="LYK8" s="928"/>
      <c r="LYL8" s="928"/>
      <c r="LYM8" s="928"/>
      <c r="LYN8" s="928"/>
      <c r="LYO8" s="928"/>
      <c r="LYP8" s="928"/>
      <c r="LYQ8" s="928"/>
      <c r="LYR8" s="928"/>
      <c r="LYS8" s="928"/>
      <c r="LYT8" s="928"/>
      <c r="LYU8" s="928"/>
      <c r="LYV8" s="928"/>
      <c r="LYW8" s="928"/>
      <c r="LYX8" s="928"/>
      <c r="LYY8" s="928"/>
      <c r="LYZ8" s="928"/>
      <c r="LZA8" s="928"/>
      <c r="LZB8" s="928"/>
      <c r="LZC8" s="928"/>
      <c r="LZD8" s="928"/>
      <c r="LZE8" s="928"/>
      <c r="LZF8" s="928"/>
      <c r="LZG8" s="928"/>
      <c r="LZH8" s="928"/>
      <c r="LZI8" s="928"/>
      <c r="LZJ8" s="928"/>
      <c r="LZK8" s="928"/>
      <c r="LZL8" s="928"/>
      <c r="LZM8" s="928"/>
      <c r="LZN8" s="928"/>
      <c r="LZO8" s="928"/>
      <c r="LZP8" s="928"/>
      <c r="LZQ8" s="928"/>
      <c r="LZR8" s="928"/>
      <c r="LZS8" s="928"/>
      <c r="LZT8" s="928"/>
      <c r="LZU8" s="928"/>
      <c r="LZV8" s="928"/>
      <c r="LZW8" s="928"/>
      <c r="LZX8" s="928"/>
      <c r="LZY8" s="928"/>
      <c r="LZZ8" s="928"/>
      <c r="MAA8" s="928"/>
      <c r="MAB8" s="928"/>
      <c r="MAC8" s="928"/>
      <c r="MAD8" s="928"/>
      <c r="MAE8" s="928"/>
      <c r="MAF8" s="928"/>
      <c r="MAG8" s="928"/>
      <c r="MAH8" s="928"/>
      <c r="MAI8" s="928"/>
      <c r="MAJ8" s="928"/>
      <c r="MAK8" s="928"/>
      <c r="MAL8" s="928"/>
      <c r="MAM8" s="928"/>
      <c r="MAN8" s="928"/>
      <c r="MAO8" s="928"/>
      <c r="MAP8" s="928"/>
      <c r="MAQ8" s="928"/>
      <c r="MAR8" s="928"/>
      <c r="MAS8" s="928"/>
      <c r="MAT8" s="928"/>
      <c r="MAU8" s="928"/>
      <c r="MAV8" s="928"/>
      <c r="MAW8" s="928"/>
      <c r="MAX8" s="928"/>
      <c r="MAY8" s="928"/>
      <c r="MAZ8" s="928"/>
      <c r="MBA8" s="928"/>
      <c r="MBB8" s="928"/>
      <c r="MBC8" s="928"/>
      <c r="MBD8" s="928"/>
      <c r="MBE8" s="928"/>
      <c r="MBF8" s="928"/>
      <c r="MBG8" s="928"/>
      <c r="MBH8" s="928"/>
      <c r="MBI8" s="928"/>
      <c r="MBJ8" s="928"/>
      <c r="MBK8" s="928"/>
      <c r="MBL8" s="928"/>
      <c r="MBM8" s="928"/>
      <c r="MBN8" s="928"/>
      <c r="MBO8" s="928"/>
      <c r="MBP8" s="928"/>
      <c r="MBQ8" s="928"/>
      <c r="MBR8" s="928"/>
      <c r="MBS8" s="928"/>
      <c r="MBT8" s="928"/>
      <c r="MBU8" s="928"/>
      <c r="MBV8" s="928"/>
      <c r="MBW8" s="928"/>
      <c r="MBX8" s="928"/>
      <c r="MBY8" s="928"/>
      <c r="MBZ8" s="928"/>
      <c r="MCA8" s="928"/>
      <c r="MCB8" s="928"/>
      <c r="MCC8" s="928"/>
      <c r="MCD8" s="928"/>
      <c r="MCE8" s="928"/>
      <c r="MCF8" s="928"/>
      <c r="MCG8" s="928"/>
      <c r="MCH8" s="928"/>
      <c r="MCI8" s="928"/>
      <c r="MCJ8" s="928"/>
      <c r="MCK8" s="928"/>
      <c r="MCL8" s="928"/>
      <c r="MCM8" s="928"/>
      <c r="MCN8" s="928"/>
      <c r="MCO8" s="928"/>
      <c r="MCP8" s="928"/>
      <c r="MCQ8" s="928"/>
      <c r="MCR8" s="928"/>
      <c r="MCS8" s="928"/>
      <c r="MCT8" s="928"/>
      <c r="MCU8" s="928"/>
      <c r="MCV8" s="928"/>
      <c r="MCW8" s="928"/>
      <c r="MCX8" s="928"/>
      <c r="MCY8" s="928"/>
      <c r="MCZ8" s="928"/>
      <c r="MDA8" s="928"/>
      <c r="MDB8" s="928"/>
      <c r="MDC8" s="928"/>
      <c r="MDD8" s="928"/>
      <c r="MDE8" s="928"/>
      <c r="MDF8" s="928"/>
      <c r="MDG8" s="928"/>
      <c r="MDH8" s="928"/>
      <c r="MDI8" s="928"/>
      <c r="MDJ8" s="928"/>
      <c r="MDK8" s="928"/>
      <c r="MDL8" s="928"/>
      <c r="MDM8" s="928"/>
      <c r="MDN8" s="928"/>
      <c r="MDO8" s="928"/>
      <c r="MDP8" s="928"/>
      <c r="MDQ8" s="928"/>
      <c r="MDR8" s="928"/>
      <c r="MDS8" s="928"/>
      <c r="MDT8" s="928"/>
      <c r="MDU8" s="928"/>
      <c r="MDV8" s="928"/>
      <c r="MDW8" s="928"/>
      <c r="MDX8" s="928"/>
      <c r="MDY8" s="928"/>
      <c r="MDZ8" s="928"/>
      <c r="MEA8" s="928"/>
      <c r="MEB8" s="928"/>
      <c r="MEC8" s="928"/>
      <c r="MED8" s="928"/>
      <c r="MEE8" s="928"/>
      <c r="MEF8" s="928"/>
      <c r="MEG8" s="928"/>
      <c r="MEH8" s="928"/>
      <c r="MEI8" s="928"/>
      <c r="MEJ8" s="928"/>
      <c r="MEK8" s="928"/>
      <c r="MEL8" s="928"/>
      <c r="MEM8" s="928"/>
      <c r="MEN8" s="928"/>
      <c r="MEO8" s="928"/>
      <c r="MEP8" s="928"/>
      <c r="MEQ8" s="928"/>
      <c r="MER8" s="928"/>
      <c r="MES8" s="928"/>
      <c r="MET8" s="928"/>
      <c r="MEU8" s="928"/>
      <c r="MEV8" s="928"/>
      <c r="MEW8" s="928"/>
      <c r="MEX8" s="928"/>
      <c r="MEY8" s="928"/>
      <c r="MEZ8" s="928"/>
      <c r="MFA8" s="928"/>
      <c r="MFB8" s="928"/>
      <c r="MFC8" s="928"/>
      <c r="MFD8" s="928"/>
      <c r="MFE8" s="928"/>
      <c r="MFF8" s="928"/>
      <c r="MFG8" s="928"/>
      <c r="MFH8" s="928"/>
      <c r="MFI8" s="928"/>
      <c r="MFJ8" s="928"/>
      <c r="MFK8" s="928"/>
      <c r="MFL8" s="928"/>
      <c r="MFM8" s="928"/>
      <c r="MFN8" s="928"/>
      <c r="MFO8" s="928"/>
      <c r="MFP8" s="928"/>
      <c r="MFQ8" s="928"/>
      <c r="MFR8" s="928"/>
      <c r="MFS8" s="928"/>
      <c r="MFT8" s="928"/>
      <c r="MFU8" s="928"/>
      <c r="MFV8" s="928"/>
      <c r="MFW8" s="928"/>
      <c r="MFX8" s="928"/>
      <c r="MFY8" s="928"/>
      <c r="MFZ8" s="928"/>
      <c r="MGA8" s="928"/>
      <c r="MGB8" s="928"/>
      <c r="MGC8" s="928"/>
      <c r="MGD8" s="928"/>
      <c r="MGE8" s="928"/>
      <c r="MGF8" s="928"/>
      <c r="MGG8" s="928"/>
      <c r="MGH8" s="928"/>
      <c r="MGI8" s="928"/>
      <c r="MGJ8" s="928"/>
      <c r="MGK8" s="928"/>
      <c r="MGL8" s="928"/>
      <c r="MGM8" s="928"/>
      <c r="MGN8" s="928"/>
      <c r="MGO8" s="928"/>
      <c r="MGP8" s="928"/>
      <c r="MGQ8" s="928"/>
      <c r="MGR8" s="928"/>
      <c r="MGS8" s="928"/>
      <c r="MGT8" s="928"/>
      <c r="MGU8" s="928"/>
      <c r="MGV8" s="928"/>
      <c r="MGW8" s="928"/>
      <c r="MGX8" s="928"/>
      <c r="MGY8" s="928"/>
      <c r="MGZ8" s="928"/>
      <c r="MHA8" s="928"/>
      <c r="MHB8" s="928"/>
      <c r="MHC8" s="928"/>
      <c r="MHD8" s="928"/>
      <c r="MHE8" s="928"/>
      <c r="MHF8" s="928"/>
      <c r="MHG8" s="928"/>
      <c r="MHH8" s="928"/>
      <c r="MHI8" s="928"/>
      <c r="MHJ8" s="928"/>
      <c r="MHK8" s="928"/>
      <c r="MHL8" s="928"/>
      <c r="MHM8" s="928"/>
      <c r="MHN8" s="928"/>
      <c r="MHO8" s="928"/>
      <c r="MHP8" s="928"/>
      <c r="MHQ8" s="928"/>
      <c r="MHR8" s="928"/>
      <c r="MHS8" s="928"/>
      <c r="MHT8" s="928"/>
      <c r="MHU8" s="928"/>
      <c r="MHV8" s="928"/>
      <c r="MHW8" s="928"/>
      <c r="MHX8" s="928"/>
      <c r="MHY8" s="928"/>
      <c r="MHZ8" s="928"/>
      <c r="MIA8" s="928"/>
      <c r="MIB8" s="928"/>
      <c r="MIC8" s="928"/>
      <c r="MID8" s="928"/>
      <c r="MIE8" s="928"/>
      <c r="MIF8" s="928"/>
      <c r="MIG8" s="928"/>
      <c r="MIH8" s="928"/>
      <c r="MII8" s="928"/>
      <c r="MIJ8" s="928"/>
      <c r="MIK8" s="928"/>
      <c r="MIL8" s="928"/>
      <c r="MIM8" s="928"/>
      <c r="MIN8" s="928"/>
      <c r="MIO8" s="928"/>
      <c r="MIP8" s="928"/>
      <c r="MIQ8" s="928"/>
      <c r="MIR8" s="928"/>
      <c r="MIS8" s="928"/>
      <c r="MIT8" s="928"/>
      <c r="MIU8" s="928"/>
      <c r="MIV8" s="928"/>
      <c r="MIW8" s="928"/>
      <c r="MIX8" s="928"/>
      <c r="MIY8" s="928"/>
      <c r="MIZ8" s="928"/>
      <c r="MJA8" s="928"/>
      <c r="MJB8" s="928"/>
      <c r="MJC8" s="928"/>
      <c r="MJD8" s="928"/>
      <c r="MJE8" s="928"/>
      <c r="MJF8" s="928"/>
      <c r="MJG8" s="928"/>
      <c r="MJH8" s="928"/>
      <c r="MJI8" s="928"/>
      <c r="MJJ8" s="928"/>
      <c r="MJK8" s="928"/>
      <c r="MJL8" s="928"/>
      <c r="MJM8" s="928"/>
      <c r="MJN8" s="928"/>
      <c r="MJO8" s="928"/>
      <c r="MJP8" s="928"/>
      <c r="MJQ8" s="928"/>
      <c r="MJR8" s="928"/>
      <c r="MJS8" s="928"/>
      <c r="MJT8" s="928"/>
      <c r="MJU8" s="928"/>
      <c r="MJV8" s="928"/>
      <c r="MJW8" s="928"/>
      <c r="MJX8" s="928"/>
      <c r="MJY8" s="928"/>
      <c r="MJZ8" s="928"/>
      <c r="MKA8" s="928"/>
      <c r="MKB8" s="928"/>
      <c r="MKC8" s="928"/>
      <c r="MKD8" s="928"/>
      <c r="MKE8" s="928"/>
      <c r="MKF8" s="928"/>
      <c r="MKG8" s="928"/>
      <c r="MKH8" s="928"/>
      <c r="MKI8" s="928"/>
      <c r="MKJ8" s="928"/>
      <c r="MKK8" s="928"/>
      <c r="MKL8" s="928"/>
      <c r="MKM8" s="928"/>
      <c r="MKN8" s="928"/>
      <c r="MKO8" s="928"/>
      <c r="MKP8" s="928"/>
      <c r="MKQ8" s="928"/>
      <c r="MKR8" s="928"/>
      <c r="MKS8" s="928"/>
      <c r="MKT8" s="928"/>
      <c r="MKU8" s="928"/>
      <c r="MKV8" s="928"/>
      <c r="MKW8" s="928"/>
      <c r="MKX8" s="928"/>
      <c r="MKY8" s="928"/>
      <c r="MKZ8" s="928"/>
      <c r="MLA8" s="928"/>
      <c r="MLB8" s="928"/>
      <c r="MLC8" s="928"/>
      <c r="MLD8" s="928"/>
      <c r="MLE8" s="928"/>
      <c r="MLF8" s="928"/>
      <c r="MLG8" s="928"/>
      <c r="MLH8" s="928"/>
      <c r="MLI8" s="928"/>
      <c r="MLJ8" s="928"/>
      <c r="MLK8" s="928"/>
      <c r="MLL8" s="928"/>
      <c r="MLM8" s="928"/>
      <c r="MLN8" s="928"/>
      <c r="MLO8" s="928"/>
      <c r="MLP8" s="928"/>
      <c r="MLQ8" s="928"/>
      <c r="MLR8" s="928"/>
      <c r="MLS8" s="928"/>
      <c r="MLT8" s="928"/>
      <c r="MLU8" s="928"/>
      <c r="MLV8" s="928"/>
      <c r="MLW8" s="928"/>
      <c r="MLX8" s="928"/>
      <c r="MLY8" s="928"/>
      <c r="MLZ8" s="928"/>
      <c r="MMA8" s="928"/>
      <c r="MMB8" s="928"/>
      <c r="MMC8" s="928"/>
      <c r="MMD8" s="928"/>
      <c r="MME8" s="928"/>
      <c r="MMF8" s="928"/>
      <c r="MMG8" s="928"/>
      <c r="MMH8" s="928"/>
      <c r="MMI8" s="928"/>
      <c r="MMJ8" s="928"/>
      <c r="MMK8" s="928"/>
      <c r="MML8" s="928"/>
      <c r="MMM8" s="928"/>
      <c r="MMN8" s="928"/>
      <c r="MMO8" s="928"/>
      <c r="MMP8" s="928"/>
      <c r="MMQ8" s="928"/>
      <c r="MMR8" s="928"/>
      <c r="MMS8" s="928"/>
      <c r="MMT8" s="928"/>
      <c r="MMU8" s="928"/>
      <c r="MMV8" s="928"/>
      <c r="MMW8" s="928"/>
      <c r="MMX8" s="928"/>
      <c r="MMY8" s="928"/>
      <c r="MMZ8" s="928"/>
      <c r="MNA8" s="928"/>
      <c r="MNB8" s="928"/>
      <c r="MNC8" s="928"/>
      <c r="MND8" s="928"/>
      <c r="MNE8" s="928"/>
      <c r="MNF8" s="928"/>
      <c r="MNG8" s="928"/>
      <c r="MNH8" s="928"/>
      <c r="MNI8" s="928"/>
      <c r="MNJ8" s="928"/>
      <c r="MNK8" s="928"/>
      <c r="MNL8" s="928"/>
      <c r="MNM8" s="928"/>
      <c r="MNN8" s="928"/>
      <c r="MNO8" s="928"/>
      <c r="MNP8" s="928"/>
      <c r="MNQ8" s="928"/>
      <c r="MNR8" s="928"/>
      <c r="MNS8" s="928"/>
      <c r="MNT8" s="928"/>
      <c r="MNU8" s="928"/>
      <c r="MNV8" s="928"/>
      <c r="MNW8" s="928"/>
      <c r="MNX8" s="928"/>
      <c r="MNY8" s="928"/>
      <c r="MNZ8" s="928"/>
      <c r="MOA8" s="928"/>
      <c r="MOB8" s="928"/>
      <c r="MOC8" s="928"/>
      <c r="MOD8" s="928"/>
      <c r="MOE8" s="928"/>
      <c r="MOF8" s="928"/>
      <c r="MOG8" s="928"/>
      <c r="MOH8" s="928"/>
      <c r="MOI8" s="928"/>
      <c r="MOJ8" s="928"/>
      <c r="MOK8" s="928"/>
      <c r="MOL8" s="928"/>
      <c r="MOM8" s="928"/>
      <c r="MON8" s="928"/>
      <c r="MOO8" s="928"/>
      <c r="MOP8" s="928"/>
      <c r="MOQ8" s="928"/>
      <c r="MOR8" s="928"/>
      <c r="MOS8" s="928"/>
      <c r="MOT8" s="928"/>
      <c r="MOU8" s="928"/>
      <c r="MOV8" s="928"/>
      <c r="MOW8" s="928"/>
      <c r="MOX8" s="928"/>
      <c r="MOY8" s="928"/>
      <c r="MOZ8" s="928"/>
      <c r="MPA8" s="928"/>
      <c r="MPB8" s="928"/>
      <c r="MPC8" s="928"/>
      <c r="MPD8" s="928"/>
      <c r="MPE8" s="928"/>
      <c r="MPF8" s="928"/>
      <c r="MPG8" s="928"/>
      <c r="MPH8" s="928"/>
      <c r="MPI8" s="928"/>
      <c r="MPJ8" s="928"/>
      <c r="MPK8" s="928"/>
      <c r="MPL8" s="928"/>
      <c r="MPM8" s="928"/>
      <c r="MPN8" s="928"/>
      <c r="MPO8" s="928"/>
      <c r="MPP8" s="928"/>
      <c r="MPQ8" s="928"/>
      <c r="MPR8" s="928"/>
      <c r="MPS8" s="928"/>
      <c r="MPT8" s="928"/>
      <c r="MPU8" s="928"/>
      <c r="MPV8" s="928"/>
      <c r="MPW8" s="928"/>
      <c r="MPX8" s="928"/>
      <c r="MPY8" s="928"/>
      <c r="MPZ8" s="928"/>
      <c r="MQA8" s="928"/>
      <c r="MQB8" s="928"/>
      <c r="MQC8" s="928"/>
      <c r="MQD8" s="928"/>
      <c r="MQE8" s="928"/>
      <c r="MQF8" s="928"/>
      <c r="MQG8" s="928"/>
      <c r="MQH8" s="928"/>
      <c r="MQI8" s="928"/>
      <c r="MQJ8" s="928"/>
      <c r="MQK8" s="928"/>
      <c r="MQL8" s="928"/>
      <c r="MQM8" s="928"/>
      <c r="MQN8" s="928"/>
      <c r="MQO8" s="928"/>
      <c r="MQP8" s="928"/>
      <c r="MQQ8" s="928"/>
      <c r="MQR8" s="928"/>
      <c r="MQS8" s="928"/>
      <c r="MQT8" s="928"/>
      <c r="MQU8" s="928"/>
      <c r="MQV8" s="928"/>
      <c r="MQW8" s="928"/>
      <c r="MQX8" s="928"/>
      <c r="MQY8" s="928"/>
      <c r="MQZ8" s="928"/>
      <c r="MRA8" s="928"/>
      <c r="MRB8" s="928"/>
      <c r="MRC8" s="928"/>
      <c r="MRD8" s="928"/>
      <c r="MRE8" s="928"/>
      <c r="MRF8" s="928"/>
      <c r="MRG8" s="928"/>
      <c r="MRH8" s="928"/>
      <c r="MRI8" s="928"/>
      <c r="MRJ8" s="928"/>
      <c r="MRK8" s="928"/>
      <c r="MRL8" s="928"/>
      <c r="MRM8" s="928"/>
      <c r="MRN8" s="928"/>
      <c r="MRO8" s="928"/>
      <c r="MRP8" s="928"/>
      <c r="MRQ8" s="928"/>
      <c r="MRR8" s="928"/>
      <c r="MRS8" s="928"/>
      <c r="MRT8" s="928"/>
      <c r="MRU8" s="928"/>
      <c r="MRV8" s="928"/>
      <c r="MRW8" s="928"/>
      <c r="MRX8" s="928"/>
      <c r="MRY8" s="928"/>
      <c r="MRZ8" s="928"/>
      <c r="MSA8" s="928"/>
      <c r="MSB8" s="928"/>
      <c r="MSC8" s="928"/>
      <c r="MSD8" s="928"/>
      <c r="MSE8" s="928"/>
      <c r="MSF8" s="928"/>
      <c r="MSG8" s="928"/>
      <c r="MSH8" s="928"/>
      <c r="MSI8" s="928"/>
      <c r="MSJ8" s="928"/>
      <c r="MSK8" s="928"/>
      <c r="MSL8" s="928"/>
      <c r="MSM8" s="928"/>
      <c r="MSN8" s="928"/>
      <c r="MSO8" s="928"/>
      <c r="MSP8" s="928"/>
      <c r="MSQ8" s="928"/>
      <c r="MSR8" s="928"/>
      <c r="MSS8" s="928"/>
      <c r="MST8" s="928"/>
      <c r="MSU8" s="928"/>
      <c r="MSV8" s="928"/>
      <c r="MSW8" s="928"/>
      <c r="MSX8" s="928"/>
      <c r="MSY8" s="928"/>
      <c r="MSZ8" s="928"/>
      <c r="MTA8" s="928"/>
      <c r="MTB8" s="928"/>
      <c r="MTC8" s="928"/>
      <c r="MTD8" s="928"/>
      <c r="MTE8" s="928"/>
      <c r="MTF8" s="928"/>
      <c r="MTG8" s="928"/>
      <c r="MTH8" s="928"/>
      <c r="MTI8" s="928"/>
      <c r="MTJ8" s="928"/>
      <c r="MTK8" s="928"/>
      <c r="MTL8" s="928"/>
      <c r="MTM8" s="928"/>
      <c r="MTN8" s="928"/>
      <c r="MTO8" s="928"/>
      <c r="MTP8" s="928"/>
      <c r="MTQ8" s="928"/>
      <c r="MTR8" s="928"/>
      <c r="MTS8" s="928"/>
      <c r="MTT8" s="928"/>
      <c r="MTU8" s="928"/>
      <c r="MTV8" s="928"/>
      <c r="MTW8" s="928"/>
      <c r="MTX8" s="928"/>
      <c r="MTY8" s="928"/>
      <c r="MTZ8" s="928"/>
      <c r="MUA8" s="928"/>
      <c r="MUB8" s="928"/>
      <c r="MUC8" s="928"/>
      <c r="MUD8" s="928"/>
      <c r="MUE8" s="928"/>
      <c r="MUF8" s="928"/>
      <c r="MUG8" s="928"/>
      <c r="MUH8" s="928"/>
      <c r="MUI8" s="928"/>
      <c r="MUJ8" s="928"/>
      <c r="MUK8" s="928"/>
      <c r="MUL8" s="928"/>
      <c r="MUM8" s="928"/>
      <c r="MUN8" s="928"/>
      <c r="MUO8" s="928"/>
      <c r="MUP8" s="928"/>
      <c r="MUQ8" s="928"/>
      <c r="MUR8" s="928"/>
      <c r="MUS8" s="928"/>
      <c r="MUT8" s="928"/>
      <c r="MUU8" s="928"/>
      <c r="MUV8" s="928"/>
      <c r="MUW8" s="928"/>
      <c r="MUX8" s="928"/>
      <c r="MUY8" s="928"/>
      <c r="MUZ8" s="928"/>
      <c r="MVA8" s="928"/>
      <c r="MVB8" s="928"/>
      <c r="MVC8" s="928"/>
      <c r="MVD8" s="928"/>
      <c r="MVE8" s="928"/>
      <c r="MVF8" s="928"/>
      <c r="MVG8" s="928"/>
      <c r="MVH8" s="928"/>
      <c r="MVI8" s="928"/>
      <c r="MVJ8" s="928"/>
      <c r="MVK8" s="928"/>
      <c r="MVL8" s="928"/>
      <c r="MVM8" s="928"/>
      <c r="MVN8" s="928"/>
      <c r="MVO8" s="928"/>
      <c r="MVP8" s="928"/>
      <c r="MVQ8" s="928"/>
      <c r="MVR8" s="928"/>
      <c r="MVS8" s="928"/>
      <c r="MVT8" s="928"/>
      <c r="MVU8" s="928"/>
      <c r="MVV8" s="928"/>
      <c r="MVW8" s="928"/>
      <c r="MVX8" s="928"/>
      <c r="MVY8" s="928"/>
      <c r="MVZ8" s="928"/>
      <c r="MWA8" s="928"/>
      <c r="MWB8" s="928"/>
      <c r="MWC8" s="928"/>
      <c r="MWD8" s="928"/>
      <c r="MWE8" s="928"/>
      <c r="MWF8" s="928"/>
      <c r="MWG8" s="928"/>
      <c r="MWH8" s="928"/>
      <c r="MWI8" s="928"/>
      <c r="MWJ8" s="928"/>
      <c r="MWK8" s="928"/>
      <c r="MWL8" s="928"/>
      <c r="MWM8" s="928"/>
      <c r="MWN8" s="928"/>
      <c r="MWO8" s="928"/>
      <c r="MWP8" s="928"/>
      <c r="MWQ8" s="928"/>
      <c r="MWR8" s="928"/>
      <c r="MWS8" s="928"/>
      <c r="MWT8" s="928"/>
      <c r="MWU8" s="928"/>
      <c r="MWV8" s="928"/>
      <c r="MWW8" s="928"/>
      <c r="MWX8" s="928"/>
      <c r="MWY8" s="928"/>
      <c r="MWZ8" s="928"/>
      <c r="MXA8" s="928"/>
      <c r="MXB8" s="928"/>
      <c r="MXC8" s="928"/>
      <c r="MXD8" s="928"/>
      <c r="MXE8" s="928"/>
      <c r="MXF8" s="928"/>
      <c r="MXG8" s="928"/>
      <c r="MXH8" s="928"/>
      <c r="MXI8" s="928"/>
      <c r="MXJ8" s="928"/>
      <c r="MXK8" s="928"/>
      <c r="MXL8" s="928"/>
      <c r="MXM8" s="928"/>
      <c r="MXN8" s="928"/>
      <c r="MXO8" s="928"/>
      <c r="MXP8" s="928"/>
      <c r="MXQ8" s="928"/>
      <c r="MXR8" s="928"/>
      <c r="MXS8" s="928"/>
      <c r="MXT8" s="928"/>
      <c r="MXU8" s="928"/>
      <c r="MXV8" s="928"/>
      <c r="MXW8" s="928"/>
      <c r="MXX8" s="928"/>
      <c r="MXY8" s="928"/>
      <c r="MXZ8" s="928"/>
      <c r="MYA8" s="928"/>
      <c r="MYB8" s="928"/>
      <c r="MYC8" s="928"/>
      <c r="MYD8" s="928"/>
      <c r="MYE8" s="928"/>
      <c r="MYF8" s="928"/>
      <c r="MYG8" s="928"/>
      <c r="MYH8" s="928"/>
      <c r="MYI8" s="928"/>
      <c r="MYJ8" s="928"/>
      <c r="MYK8" s="928"/>
      <c r="MYL8" s="928"/>
      <c r="MYM8" s="928"/>
      <c r="MYN8" s="928"/>
      <c r="MYO8" s="928"/>
      <c r="MYP8" s="928"/>
      <c r="MYQ8" s="928"/>
      <c r="MYR8" s="928"/>
      <c r="MYS8" s="928"/>
      <c r="MYT8" s="928"/>
      <c r="MYU8" s="928"/>
      <c r="MYV8" s="928"/>
      <c r="MYW8" s="928"/>
      <c r="MYX8" s="928"/>
      <c r="MYY8" s="928"/>
      <c r="MYZ8" s="928"/>
      <c r="MZA8" s="928"/>
      <c r="MZB8" s="928"/>
      <c r="MZC8" s="928"/>
      <c r="MZD8" s="928"/>
      <c r="MZE8" s="928"/>
      <c r="MZF8" s="928"/>
      <c r="MZG8" s="928"/>
      <c r="MZH8" s="928"/>
      <c r="MZI8" s="928"/>
      <c r="MZJ8" s="928"/>
      <c r="MZK8" s="928"/>
      <c r="MZL8" s="928"/>
      <c r="MZM8" s="928"/>
      <c r="MZN8" s="928"/>
      <c r="MZO8" s="928"/>
      <c r="MZP8" s="928"/>
      <c r="MZQ8" s="928"/>
      <c r="MZR8" s="928"/>
      <c r="MZS8" s="928"/>
      <c r="MZT8" s="928"/>
      <c r="MZU8" s="928"/>
      <c r="MZV8" s="928"/>
      <c r="MZW8" s="928"/>
      <c r="MZX8" s="928"/>
      <c r="MZY8" s="928"/>
      <c r="MZZ8" s="928"/>
      <c r="NAA8" s="928"/>
      <c r="NAB8" s="928"/>
      <c r="NAC8" s="928"/>
      <c r="NAD8" s="928"/>
      <c r="NAE8" s="928"/>
      <c r="NAF8" s="928"/>
      <c r="NAG8" s="928"/>
      <c r="NAH8" s="928"/>
      <c r="NAI8" s="928"/>
      <c r="NAJ8" s="928"/>
      <c r="NAK8" s="928"/>
      <c r="NAL8" s="928"/>
      <c r="NAM8" s="928"/>
      <c r="NAN8" s="928"/>
      <c r="NAO8" s="928"/>
      <c r="NAP8" s="928"/>
      <c r="NAQ8" s="928"/>
      <c r="NAR8" s="928"/>
      <c r="NAS8" s="928"/>
      <c r="NAT8" s="928"/>
      <c r="NAU8" s="928"/>
      <c r="NAV8" s="928"/>
      <c r="NAW8" s="928"/>
      <c r="NAX8" s="928"/>
      <c r="NAY8" s="928"/>
      <c r="NAZ8" s="928"/>
      <c r="NBA8" s="928"/>
      <c r="NBB8" s="928"/>
      <c r="NBC8" s="928"/>
      <c r="NBD8" s="928"/>
      <c r="NBE8" s="928"/>
      <c r="NBF8" s="928"/>
      <c r="NBG8" s="928"/>
      <c r="NBH8" s="928"/>
      <c r="NBI8" s="928"/>
      <c r="NBJ8" s="928"/>
      <c r="NBK8" s="928"/>
      <c r="NBL8" s="928"/>
      <c r="NBM8" s="928"/>
      <c r="NBN8" s="928"/>
      <c r="NBO8" s="928"/>
      <c r="NBP8" s="928"/>
      <c r="NBQ8" s="928"/>
      <c r="NBR8" s="928"/>
      <c r="NBS8" s="928"/>
      <c r="NBT8" s="928"/>
      <c r="NBU8" s="928"/>
      <c r="NBV8" s="928"/>
      <c r="NBW8" s="928"/>
      <c r="NBX8" s="928"/>
      <c r="NBY8" s="928"/>
      <c r="NBZ8" s="928"/>
      <c r="NCA8" s="928"/>
      <c r="NCB8" s="928"/>
      <c r="NCC8" s="928"/>
      <c r="NCD8" s="928"/>
      <c r="NCE8" s="928"/>
      <c r="NCF8" s="928"/>
      <c r="NCG8" s="928"/>
      <c r="NCH8" s="928"/>
      <c r="NCI8" s="928"/>
      <c r="NCJ8" s="928"/>
      <c r="NCK8" s="928"/>
      <c r="NCL8" s="928"/>
      <c r="NCM8" s="928"/>
      <c r="NCN8" s="928"/>
      <c r="NCO8" s="928"/>
      <c r="NCP8" s="928"/>
      <c r="NCQ8" s="928"/>
      <c r="NCR8" s="928"/>
      <c r="NCS8" s="928"/>
      <c r="NCT8" s="928"/>
      <c r="NCU8" s="928"/>
      <c r="NCV8" s="928"/>
      <c r="NCW8" s="928"/>
      <c r="NCX8" s="928"/>
      <c r="NCY8" s="928"/>
      <c r="NCZ8" s="928"/>
      <c r="NDA8" s="928"/>
      <c r="NDB8" s="928"/>
      <c r="NDC8" s="928"/>
      <c r="NDD8" s="928"/>
      <c r="NDE8" s="928"/>
      <c r="NDF8" s="928"/>
      <c r="NDG8" s="928"/>
      <c r="NDH8" s="928"/>
      <c r="NDI8" s="928"/>
      <c r="NDJ8" s="928"/>
      <c r="NDK8" s="928"/>
      <c r="NDL8" s="928"/>
      <c r="NDM8" s="928"/>
      <c r="NDN8" s="928"/>
      <c r="NDO8" s="928"/>
      <c r="NDP8" s="928"/>
      <c r="NDQ8" s="928"/>
      <c r="NDR8" s="928"/>
      <c r="NDS8" s="928"/>
      <c r="NDT8" s="928"/>
      <c r="NDU8" s="928"/>
      <c r="NDV8" s="928"/>
      <c r="NDW8" s="928"/>
      <c r="NDX8" s="928"/>
      <c r="NDY8" s="928"/>
      <c r="NDZ8" s="928"/>
      <c r="NEA8" s="928"/>
      <c r="NEB8" s="928"/>
      <c r="NEC8" s="928"/>
      <c r="NED8" s="928"/>
      <c r="NEE8" s="928"/>
      <c r="NEF8" s="928"/>
      <c r="NEG8" s="928"/>
      <c r="NEH8" s="928"/>
      <c r="NEI8" s="928"/>
      <c r="NEJ8" s="928"/>
      <c r="NEK8" s="928"/>
      <c r="NEL8" s="928"/>
      <c r="NEM8" s="928"/>
      <c r="NEN8" s="928"/>
      <c r="NEO8" s="928"/>
      <c r="NEP8" s="928"/>
      <c r="NEQ8" s="928"/>
      <c r="NER8" s="928"/>
      <c r="NES8" s="928"/>
      <c r="NET8" s="928"/>
      <c r="NEU8" s="928"/>
      <c r="NEV8" s="928"/>
      <c r="NEW8" s="928"/>
      <c r="NEX8" s="928"/>
      <c r="NEY8" s="928"/>
      <c r="NEZ8" s="928"/>
      <c r="NFA8" s="928"/>
      <c r="NFB8" s="928"/>
      <c r="NFC8" s="928"/>
      <c r="NFD8" s="928"/>
      <c r="NFE8" s="928"/>
      <c r="NFF8" s="928"/>
      <c r="NFG8" s="928"/>
      <c r="NFH8" s="928"/>
      <c r="NFI8" s="928"/>
      <c r="NFJ8" s="928"/>
      <c r="NFK8" s="928"/>
      <c r="NFL8" s="928"/>
      <c r="NFM8" s="928"/>
      <c r="NFN8" s="928"/>
      <c r="NFO8" s="928"/>
      <c r="NFP8" s="928"/>
      <c r="NFQ8" s="928"/>
      <c r="NFR8" s="928"/>
      <c r="NFS8" s="928"/>
      <c r="NFT8" s="928"/>
      <c r="NFU8" s="928"/>
      <c r="NFV8" s="928"/>
      <c r="NFW8" s="928"/>
      <c r="NFX8" s="928"/>
      <c r="NFY8" s="928"/>
      <c r="NFZ8" s="928"/>
      <c r="NGA8" s="928"/>
      <c r="NGB8" s="928"/>
      <c r="NGC8" s="928"/>
      <c r="NGD8" s="928"/>
      <c r="NGE8" s="928"/>
      <c r="NGF8" s="928"/>
      <c r="NGG8" s="928"/>
      <c r="NGH8" s="928"/>
      <c r="NGI8" s="928"/>
      <c r="NGJ8" s="928"/>
      <c r="NGK8" s="928"/>
      <c r="NGL8" s="928"/>
      <c r="NGM8" s="928"/>
      <c r="NGN8" s="928"/>
      <c r="NGO8" s="928"/>
      <c r="NGP8" s="928"/>
      <c r="NGQ8" s="928"/>
      <c r="NGR8" s="928"/>
      <c r="NGS8" s="928"/>
      <c r="NGT8" s="928"/>
      <c r="NGU8" s="928"/>
      <c r="NGV8" s="928"/>
      <c r="NGW8" s="928"/>
      <c r="NGX8" s="928"/>
      <c r="NGY8" s="928"/>
      <c r="NGZ8" s="928"/>
      <c r="NHA8" s="928"/>
      <c r="NHB8" s="928"/>
      <c r="NHC8" s="928"/>
      <c r="NHD8" s="928"/>
      <c r="NHE8" s="928"/>
      <c r="NHF8" s="928"/>
      <c r="NHG8" s="928"/>
      <c r="NHH8" s="928"/>
      <c r="NHI8" s="928"/>
      <c r="NHJ8" s="928"/>
      <c r="NHK8" s="928"/>
      <c r="NHL8" s="928"/>
      <c r="NHM8" s="928"/>
      <c r="NHN8" s="928"/>
      <c r="NHO8" s="928"/>
      <c r="NHP8" s="928"/>
      <c r="NHQ8" s="928"/>
      <c r="NHR8" s="928"/>
      <c r="NHS8" s="928"/>
      <c r="NHT8" s="928"/>
      <c r="NHU8" s="928"/>
      <c r="NHV8" s="928"/>
      <c r="NHW8" s="928"/>
      <c r="NHX8" s="928"/>
      <c r="NHY8" s="928"/>
      <c r="NHZ8" s="928"/>
      <c r="NIA8" s="928"/>
      <c r="NIB8" s="928"/>
      <c r="NIC8" s="928"/>
      <c r="NID8" s="928"/>
      <c r="NIE8" s="928"/>
      <c r="NIF8" s="928"/>
      <c r="NIG8" s="928"/>
      <c r="NIH8" s="928"/>
      <c r="NII8" s="928"/>
      <c r="NIJ8" s="928"/>
      <c r="NIK8" s="928"/>
      <c r="NIL8" s="928"/>
      <c r="NIM8" s="928"/>
      <c r="NIN8" s="928"/>
      <c r="NIO8" s="928"/>
      <c r="NIP8" s="928"/>
      <c r="NIQ8" s="928"/>
      <c r="NIR8" s="928"/>
      <c r="NIS8" s="928"/>
      <c r="NIT8" s="928"/>
      <c r="NIU8" s="928"/>
      <c r="NIV8" s="928"/>
      <c r="NIW8" s="928"/>
      <c r="NIX8" s="928"/>
      <c r="NIY8" s="928"/>
      <c r="NIZ8" s="928"/>
      <c r="NJA8" s="928"/>
      <c r="NJB8" s="928"/>
      <c r="NJC8" s="928"/>
      <c r="NJD8" s="928"/>
      <c r="NJE8" s="928"/>
      <c r="NJF8" s="928"/>
      <c r="NJG8" s="928"/>
      <c r="NJH8" s="928"/>
      <c r="NJI8" s="928"/>
      <c r="NJJ8" s="928"/>
      <c r="NJK8" s="928"/>
      <c r="NJL8" s="928"/>
      <c r="NJM8" s="928"/>
      <c r="NJN8" s="928"/>
      <c r="NJO8" s="928"/>
      <c r="NJP8" s="928"/>
      <c r="NJQ8" s="928"/>
      <c r="NJR8" s="928"/>
      <c r="NJS8" s="928"/>
      <c r="NJT8" s="928"/>
      <c r="NJU8" s="928"/>
      <c r="NJV8" s="928"/>
      <c r="NJW8" s="928"/>
      <c r="NJX8" s="928"/>
      <c r="NJY8" s="928"/>
      <c r="NJZ8" s="928"/>
      <c r="NKA8" s="928"/>
      <c r="NKB8" s="928"/>
      <c r="NKC8" s="928"/>
      <c r="NKD8" s="928"/>
      <c r="NKE8" s="928"/>
      <c r="NKF8" s="928"/>
      <c r="NKG8" s="928"/>
      <c r="NKH8" s="928"/>
      <c r="NKI8" s="928"/>
      <c r="NKJ8" s="928"/>
      <c r="NKK8" s="928"/>
      <c r="NKL8" s="928"/>
      <c r="NKM8" s="928"/>
      <c r="NKN8" s="928"/>
      <c r="NKO8" s="928"/>
      <c r="NKP8" s="928"/>
      <c r="NKQ8" s="928"/>
      <c r="NKR8" s="928"/>
      <c r="NKS8" s="928"/>
      <c r="NKT8" s="928"/>
      <c r="NKU8" s="928"/>
      <c r="NKV8" s="928"/>
      <c r="NKW8" s="928"/>
      <c r="NKX8" s="928"/>
      <c r="NKY8" s="928"/>
      <c r="NKZ8" s="928"/>
      <c r="NLA8" s="928"/>
      <c r="NLB8" s="928"/>
      <c r="NLC8" s="928"/>
      <c r="NLD8" s="928"/>
      <c r="NLE8" s="928"/>
      <c r="NLF8" s="928"/>
      <c r="NLG8" s="928"/>
      <c r="NLH8" s="928"/>
      <c r="NLI8" s="928"/>
      <c r="NLJ8" s="928"/>
      <c r="NLK8" s="928"/>
      <c r="NLL8" s="928"/>
      <c r="NLM8" s="928"/>
      <c r="NLN8" s="928"/>
      <c r="NLO8" s="928"/>
      <c r="NLP8" s="928"/>
      <c r="NLQ8" s="928"/>
      <c r="NLR8" s="928"/>
      <c r="NLS8" s="928"/>
      <c r="NLT8" s="928"/>
      <c r="NLU8" s="928"/>
      <c r="NLV8" s="928"/>
      <c r="NLW8" s="928"/>
      <c r="NLX8" s="928"/>
      <c r="NLY8" s="928"/>
      <c r="NLZ8" s="928"/>
      <c r="NMA8" s="928"/>
      <c r="NMB8" s="928"/>
      <c r="NMC8" s="928"/>
      <c r="NMD8" s="928"/>
      <c r="NME8" s="928"/>
      <c r="NMF8" s="928"/>
      <c r="NMG8" s="928"/>
      <c r="NMH8" s="928"/>
      <c r="NMI8" s="928"/>
      <c r="NMJ8" s="928"/>
      <c r="NMK8" s="928"/>
      <c r="NML8" s="928"/>
      <c r="NMM8" s="928"/>
      <c r="NMN8" s="928"/>
      <c r="NMO8" s="928"/>
      <c r="NMP8" s="928"/>
      <c r="NMQ8" s="928"/>
      <c r="NMR8" s="928"/>
      <c r="NMS8" s="928"/>
      <c r="NMT8" s="928"/>
      <c r="NMU8" s="928"/>
      <c r="NMV8" s="928"/>
      <c r="NMW8" s="928"/>
      <c r="NMX8" s="928"/>
      <c r="NMY8" s="928"/>
      <c r="NMZ8" s="928"/>
      <c r="NNA8" s="928"/>
      <c r="NNB8" s="928"/>
      <c r="NNC8" s="928"/>
      <c r="NND8" s="928"/>
      <c r="NNE8" s="928"/>
      <c r="NNF8" s="928"/>
      <c r="NNG8" s="928"/>
      <c r="NNH8" s="928"/>
      <c r="NNI8" s="928"/>
      <c r="NNJ8" s="928"/>
      <c r="NNK8" s="928"/>
      <c r="NNL8" s="928"/>
      <c r="NNM8" s="928"/>
      <c r="NNN8" s="928"/>
      <c r="NNO8" s="928"/>
      <c r="NNP8" s="928"/>
      <c r="NNQ8" s="928"/>
      <c r="NNR8" s="928"/>
      <c r="NNS8" s="928"/>
      <c r="NNT8" s="928"/>
      <c r="NNU8" s="928"/>
      <c r="NNV8" s="928"/>
      <c r="NNW8" s="928"/>
      <c r="NNX8" s="928"/>
      <c r="NNY8" s="928"/>
      <c r="NNZ8" s="928"/>
      <c r="NOA8" s="928"/>
      <c r="NOB8" s="928"/>
      <c r="NOC8" s="928"/>
      <c r="NOD8" s="928"/>
      <c r="NOE8" s="928"/>
      <c r="NOF8" s="928"/>
      <c r="NOG8" s="928"/>
      <c r="NOH8" s="928"/>
      <c r="NOI8" s="928"/>
      <c r="NOJ8" s="928"/>
      <c r="NOK8" s="928"/>
      <c r="NOL8" s="928"/>
      <c r="NOM8" s="928"/>
      <c r="NON8" s="928"/>
      <c r="NOO8" s="928"/>
      <c r="NOP8" s="928"/>
      <c r="NOQ8" s="928"/>
      <c r="NOR8" s="928"/>
      <c r="NOS8" s="928"/>
      <c r="NOT8" s="928"/>
      <c r="NOU8" s="928"/>
      <c r="NOV8" s="928"/>
      <c r="NOW8" s="928"/>
      <c r="NOX8" s="928"/>
      <c r="NOY8" s="928"/>
      <c r="NOZ8" s="928"/>
      <c r="NPA8" s="928"/>
      <c r="NPB8" s="928"/>
      <c r="NPC8" s="928"/>
      <c r="NPD8" s="928"/>
      <c r="NPE8" s="928"/>
      <c r="NPF8" s="928"/>
      <c r="NPG8" s="928"/>
      <c r="NPH8" s="928"/>
      <c r="NPI8" s="928"/>
      <c r="NPJ8" s="928"/>
      <c r="NPK8" s="928"/>
      <c r="NPL8" s="928"/>
      <c r="NPM8" s="928"/>
      <c r="NPN8" s="928"/>
      <c r="NPO8" s="928"/>
      <c r="NPP8" s="928"/>
      <c r="NPQ8" s="928"/>
      <c r="NPR8" s="928"/>
      <c r="NPS8" s="928"/>
      <c r="NPT8" s="928"/>
      <c r="NPU8" s="928"/>
      <c r="NPV8" s="928"/>
      <c r="NPW8" s="928"/>
      <c r="NPX8" s="928"/>
      <c r="NPY8" s="928"/>
      <c r="NPZ8" s="928"/>
      <c r="NQA8" s="928"/>
      <c r="NQB8" s="928"/>
      <c r="NQC8" s="928"/>
      <c r="NQD8" s="928"/>
      <c r="NQE8" s="928"/>
      <c r="NQF8" s="928"/>
      <c r="NQG8" s="928"/>
      <c r="NQH8" s="928"/>
      <c r="NQI8" s="928"/>
      <c r="NQJ8" s="928"/>
      <c r="NQK8" s="928"/>
      <c r="NQL8" s="928"/>
      <c r="NQM8" s="928"/>
      <c r="NQN8" s="928"/>
      <c r="NQO8" s="928"/>
      <c r="NQP8" s="928"/>
      <c r="NQQ8" s="928"/>
      <c r="NQR8" s="928"/>
      <c r="NQS8" s="928"/>
      <c r="NQT8" s="928"/>
      <c r="NQU8" s="928"/>
      <c r="NQV8" s="928"/>
      <c r="NQW8" s="928"/>
      <c r="NQX8" s="928"/>
      <c r="NQY8" s="928"/>
      <c r="NQZ8" s="928"/>
      <c r="NRA8" s="928"/>
      <c r="NRB8" s="928"/>
      <c r="NRC8" s="928"/>
      <c r="NRD8" s="928"/>
      <c r="NRE8" s="928"/>
      <c r="NRF8" s="928"/>
      <c r="NRG8" s="928"/>
      <c r="NRH8" s="928"/>
      <c r="NRI8" s="928"/>
      <c r="NRJ8" s="928"/>
      <c r="NRK8" s="928"/>
      <c r="NRL8" s="928"/>
      <c r="NRM8" s="928"/>
      <c r="NRN8" s="928"/>
      <c r="NRO8" s="928"/>
      <c r="NRP8" s="928"/>
      <c r="NRQ8" s="928"/>
      <c r="NRR8" s="928"/>
      <c r="NRS8" s="928"/>
      <c r="NRT8" s="928"/>
      <c r="NRU8" s="928"/>
      <c r="NRV8" s="928"/>
      <c r="NRW8" s="928"/>
      <c r="NRX8" s="928"/>
      <c r="NRY8" s="928"/>
      <c r="NRZ8" s="928"/>
      <c r="NSA8" s="928"/>
      <c r="NSB8" s="928"/>
      <c r="NSC8" s="928"/>
      <c r="NSD8" s="928"/>
      <c r="NSE8" s="928"/>
      <c r="NSF8" s="928"/>
      <c r="NSG8" s="928"/>
      <c r="NSH8" s="928"/>
      <c r="NSI8" s="928"/>
      <c r="NSJ8" s="928"/>
      <c r="NSK8" s="928"/>
      <c r="NSL8" s="928"/>
      <c r="NSM8" s="928"/>
      <c r="NSN8" s="928"/>
      <c r="NSO8" s="928"/>
      <c r="NSP8" s="928"/>
      <c r="NSQ8" s="928"/>
      <c r="NSR8" s="928"/>
      <c r="NSS8" s="928"/>
      <c r="NST8" s="928"/>
      <c r="NSU8" s="928"/>
      <c r="NSV8" s="928"/>
      <c r="NSW8" s="928"/>
      <c r="NSX8" s="928"/>
      <c r="NSY8" s="928"/>
      <c r="NSZ8" s="928"/>
      <c r="NTA8" s="928"/>
      <c r="NTB8" s="928"/>
      <c r="NTC8" s="928"/>
      <c r="NTD8" s="928"/>
      <c r="NTE8" s="928"/>
      <c r="NTF8" s="928"/>
      <c r="NTG8" s="928"/>
      <c r="NTH8" s="928"/>
      <c r="NTI8" s="928"/>
      <c r="NTJ8" s="928"/>
      <c r="NTK8" s="928"/>
      <c r="NTL8" s="928"/>
      <c r="NTM8" s="928"/>
      <c r="NTN8" s="928"/>
      <c r="NTO8" s="928"/>
      <c r="NTP8" s="928"/>
      <c r="NTQ8" s="928"/>
      <c r="NTR8" s="928"/>
      <c r="NTS8" s="928"/>
      <c r="NTT8" s="928"/>
      <c r="NTU8" s="928"/>
      <c r="NTV8" s="928"/>
      <c r="NTW8" s="928"/>
      <c r="NTX8" s="928"/>
      <c r="NTY8" s="928"/>
      <c r="NTZ8" s="928"/>
      <c r="NUA8" s="928"/>
      <c r="NUB8" s="928"/>
      <c r="NUC8" s="928"/>
      <c r="NUD8" s="928"/>
      <c r="NUE8" s="928"/>
      <c r="NUF8" s="928"/>
      <c r="NUG8" s="928"/>
      <c r="NUH8" s="928"/>
      <c r="NUI8" s="928"/>
      <c r="NUJ8" s="928"/>
      <c r="NUK8" s="928"/>
      <c r="NUL8" s="928"/>
      <c r="NUM8" s="928"/>
      <c r="NUN8" s="928"/>
      <c r="NUO8" s="928"/>
      <c r="NUP8" s="928"/>
      <c r="NUQ8" s="928"/>
      <c r="NUR8" s="928"/>
      <c r="NUS8" s="928"/>
      <c r="NUT8" s="928"/>
      <c r="NUU8" s="928"/>
      <c r="NUV8" s="928"/>
      <c r="NUW8" s="928"/>
      <c r="NUX8" s="928"/>
      <c r="NUY8" s="928"/>
      <c r="NUZ8" s="928"/>
      <c r="NVA8" s="928"/>
      <c r="NVB8" s="928"/>
      <c r="NVC8" s="928"/>
      <c r="NVD8" s="928"/>
      <c r="NVE8" s="928"/>
      <c r="NVF8" s="928"/>
      <c r="NVG8" s="928"/>
      <c r="NVH8" s="928"/>
      <c r="NVI8" s="928"/>
      <c r="NVJ8" s="928"/>
      <c r="NVK8" s="928"/>
      <c r="NVL8" s="928"/>
      <c r="NVM8" s="928"/>
      <c r="NVN8" s="928"/>
      <c r="NVO8" s="928"/>
      <c r="NVP8" s="928"/>
      <c r="NVQ8" s="928"/>
      <c r="NVR8" s="928"/>
      <c r="NVS8" s="928"/>
      <c r="NVT8" s="928"/>
      <c r="NVU8" s="928"/>
      <c r="NVV8" s="928"/>
      <c r="NVW8" s="928"/>
      <c r="NVX8" s="928"/>
      <c r="NVY8" s="928"/>
      <c r="NVZ8" s="928"/>
      <c r="NWA8" s="928"/>
      <c r="NWB8" s="928"/>
      <c r="NWC8" s="928"/>
      <c r="NWD8" s="928"/>
      <c r="NWE8" s="928"/>
      <c r="NWF8" s="928"/>
      <c r="NWG8" s="928"/>
      <c r="NWH8" s="928"/>
      <c r="NWI8" s="928"/>
      <c r="NWJ8" s="928"/>
      <c r="NWK8" s="928"/>
      <c r="NWL8" s="928"/>
      <c r="NWM8" s="928"/>
      <c r="NWN8" s="928"/>
      <c r="NWO8" s="928"/>
      <c r="NWP8" s="928"/>
      <c r="NWQ8" s="928"/>
      <c r="NWR8" s="928"/>
      <c r="NWS8" s="928"/>
      <c r="NWT8" s="928"/>
      <c r="NWU8" s="928"/>
      <c r="NWV8" s="928"/>
      <c r="NWW8" s="928"/>
      <c r="NWX8" s="928"/>
      <c r="NWY8" s="928"/>
      <c r="NWZ8" s="928"/>
      <c r="NXA8" s="928"/>
      <c r="NXB8" s="928"/>
      <c r="NXC8" s="928"/>
      <c r="NXD8" s="928"/>
      <c r="NXE8" s="928"/>
      <c r="NXF8" s="928"/>
      <c r="NXG8" s="928"/>
      <c r="NXH8" s="928"/>
      <c r="NXI8" s="928"/>
      <c r="NXJ8" s="928"/>
      <c r="NXK8" s="928"/>
      <c r="NXL8" s="928"/>
      <c r="NXM8" s="928"/>
      <c r="NXN8" s="928"/>
      <c r="NXO8" s="928"/>
      <c r="NXP8" s="928"/>
      <c r="NXQ8" s="928"/>
      <c r="NXR8" s="928"/>
      <c r="NXS8" s="928"/>
      <c r="NXT8" s="928"/>
      <c r="NXU8" s="928"/>
      <c r="NXV8" s="928"/>
      <c r="NXW8" s="928"/>
      <c r="NXX8" s="928"/>
      <c r="NXY8" s="928"/>
      <c r="NXZ8" s="928"/>
      <c r="NYA8" s="928"/>
      <c r="NYB8" s="928"/>
      <c r="NYC8" s="928"/>
      <c r="NYD8" s="928"/>
      <c r="NYE8" s="928"/>
      <c r="NYF8" s="928"/>
      <c r="NYG8" s="928"/>
      <c r="NYH8" s="928"/>
      <c r="NYI8" s="928"/>
      <c r="NYJ8" s="928"/>
      <c r="NYK8" s="928"/>
      <c r="NYL8" s="928"/>
      <c r="NYM8" s="928"/>
      <c r="NYN8" s="928"/>
      <c r="NYO8" s="928"/>
      <c r="NYP8" s="928"/>
      <c r="NYQ8" s="928"/>
      <c r="NYR8" s="928"/>
      <c r="NYS8" s="928"/>
      <c r="NYT8" s="928"/>
      <c r="NYU8" s="928"/>
      <c r="NYV8" s="928"/>
      <c r="NYW8" s="928"/>
      <c r="NYX8" s="928"/>
      <c r="NYY8" s="928"/>
      <c r="NYZ8" s="928"/>
      <c r="NZA8" s="928"/>
      <c r="NZB8" s="928"/>
      <c r="NZC8" s="928"/>
      <c r="NZD8" s="928"/>
      <c r="NZE8" s="928"/>
      <c r="NZF8" s="928"/>
      <c r="NZG8" s="928"/>
      <c r="NZH8" s="928"/>
      <c r="NZI8" s="928"/>
      <c r="NZJ8" s="928"/>
      <c r="NZK8" s="928"/>
      <c r="NZL8" s="928"/>
      <c r="NZM8" s="928"/>
      <c r="NZN8" s="928"/>
      <c r="NZO8" s="928"/>
      <c r="NZP8" s="928"/>
      <c r="NZQ8" s="928"/>
      <c r="NZR8" s="928"/>
      <c r="NZS8" s="928"/>
      <c r="NZT8" s="928"/>
      <c r="NZU8" s="928"/>
      <c r="NZV8" s="928"/>
      <c r="NZW8" s="928"/>
      <c r="NZX8" s="928"/>
      <c r="NZY8" s="928"/>
      <c r="NZZ8" s="928"/>
      <c r="OAA8" s="928"/>
      <c r="OAB8" s="928"/>
      <c r="OAC8" s="928"/>
      <c r="OAD8" s="928"/>
      <c r="OAE8" s="928"/>
      <c r="OAF8" s="928"/>
      <c r="OAG8" s="928"/>
      <c r="OAH8" s="928"/>
      <c r="OAI8" s="928"/>
      <c r="OAJ8" s="928"/>
      <c r="OAK8" s="928"/>
      <c r="OAL8" s="928"/>
      <c r="OAM8" s="928"/>
      <c r="OAN8" s="928"/>
      <c r="OAO8" s="928"/>
      <c r="OAP8" s="928"/>
      <c r="OAQ8" s="928"/>
      <c r="OAR8" s="928"/>
      <c r="OAS8" s="928"/>
      <c r="OAT8" s="928"/>
      <c r="OAU8" s="928"/>
      <c r="OAV8" s="928"/>
      <c r="OAW8" s="928"/>
      <c r="OAX8" s="928"/>
      <c r="OAY8" s="928"/>
      <c r="OAZ8" s="928"/>
      <c r="OBA8" s="928"/>
      <c r="OBB8" s="928"/>
      <c r="OBC8" s="928"/>
      <c r="OBD8" s="928"/>
      <c r="OBE8" s="928"/>
      <c r="OBF8" s="928"/>
      <c r="OBG8" s="928"/>
      <c r="OBH8" s="928"/>
      <c r="OBI8" s="928"/>
      <c r="OBJ8" s="928"/>
      <c r="OBK8" s="928"/>
      <c r="OBL8" s="928"/>
      <c r="OBM8" s="928"/>
      <c r="OBN8" s="928"/>
      <c r="OBO8" s="928"/>
      <c r="OBP8" s="928"/>
      <c r="OBQ8" s="928"/>
      <c r="OBR8" s="928"/>
      <c r="OBS8" s="928"/>
      <c r="OBT8" s="928"/>
      <c r="OBU8" s="928"/>
      <c r="OBV8" s="928"/>
      <c r="OBW8" s="928"/>
      <c r="OBX8" s="928"/>
      <c r="OBY8" s="928"/>
      <c r="OBZ8" s="928"/>
      <c r="OCA8" s="928"/>
      <c r="OCB8" s="928"/>
      <c r="OCC8" s="928"/>
      <c r="OCD8" s="928"/>
      <c r="OCE8" s="928"/>
      <c r="OCF8" s="928"/>
      <c r="OCG8" s="928"/>
      <c r="OCH8" s="928"/>
      <c r="OCI8" s="928"/>
      <c r="OCJ8" s="928"/>
      <c r="OCK8" s="928"/>
      <c r="OCL8" s="928"/>
      <c r="OCM8" s="928"/>
      <c r="OCN8" s="928"/>
      <c r="OCO8" s="928"/>
      <c r="OCP8" s="928"/>
      <c r="OCQ8" s="928"/>
      <c r="OCR8" s="928"/>
      <c r="OCS8" s="928"/>
      <c r="OCT8" s="928"/>
      <c r="OCU8" s="928"/>
      <c r="OCV8" s="928"/>
      <c r="OCW8" s="928"/>
      <c r="OCX8" s="928"/>
      <c r="OCY8" s="928"/>
      <c r="OCZ8" s="928"/>
      <c r="ODA8" s="928"/>
      <c r="ODB8" s="928"/>
      <c r="ODC8" s="928"/>
      <c r="ODD8" s="928"/>
      <c r="ODE8" s="928"/>
      <c r="ODF8" s="928"/>
      <c r="ODG8" s="928"/>
      <c r="ODH8" s="928"/>
      <c r="ODI8" s="928"/>
      <c r="ODJ8" s="928"/>
      <c r="ODK8" s="928"/>
      <c r="ODL8" s="928"/>
      <c r="ODM8" s="928"/>
      <c r="ODN8" s="928"/>
      <c r="ODO8" s="928"/>
      <c r="ODP8" s="928"/>
      <c r="ODQ8" s="928"/>
      <c r="ODR8" s="928"/>
      <c r="ODS8" s="928"/>
      <c r="ODT8" s="928"/>
      <c r="ODU8" s="928"/>
      <c r="ODV8" s="928"/>
      <c r="ODW8" s="928"/>
      <c r="ODX8" s="928"/>
      <c r="ODY8" s="928"/>
      <c r="ODZ8" s="928"/>
      <c r="OEA8" s="928"/>
      <c r="OEB8" s="928"/>
      <c r="OEC8" s="928"/>
      <c r="OED8" s="928"/>
      <c r="OEE8" s="928"/>
      <c r="OEF8" s="928"/>
      <c r="OEG8" s="928"/>
      <c r="OEH8" s="928"/>
      <c r="OEI8" s="928"/>
      <c r="OEJ8" s="928"/>
      <c r="OEK8" s="928"/>
      <c r="OEL8" s="928"/>
      <c r="OEM8" s="928"/>
      <c r="OEN8" s="928"/>
      <c r="OEO8" s="928"/>
      <c r="OEP8" s="928"/>
      <c r="OEQ8" s="928"/>
      <c r="OER8" s="928"/>
      <c r="OES8" s="928"/>
      <c r="OET8" s="928"/>
      <c r="OEU8" s="928"/>
      <c r="OEV8" s="928"/>
      <c r="OEW8" s="928"/>
      <c r="OEX8" s="928"/>
      <c r="OEY8" s="928"/>
      <c r="OEZ8" s="928"/>
      <c r="OFA8" s="928"/>
      <c r="OFB8" s="928"/>
      <c r="OFC8" s="928"/>
      <c r="OFD8" s="928"/>
      <c r="OFE8" s="928"/>
      <c r="OFF8" s="928"/>
      <c r="OFG8" s="928"/>
      <c r="OFH8" s="928"/>
      <c r="OFI8" s="928"/>
      <c r="OFJ8" s="928"/>
      <c r="OFK8" s="928"/>
      <c r="OFL8" s="928"/>
      <c r="OFM8" s="928"/>
      <c r="OFN8" s="928"/>
      <c r="OFO8" s="928"/>
      <c r="OFP8" s="928"/>
      <c r="OFQ8" s="928"/>
      <c r="OFR8" s="928"/>
      <c r="OFS8" s="928"/>
      <c r="OFT8" s="928"/>
      <c r="OFU8" s="928"/>
      <c r="OFV8" s="928"/>
      <c r="OFW8" s="928"/>
      <c r="OFX8" s="928"/>
      <c r="OFY8" s="928"/>
      <c r="OFZ8" s="928"/>
      <c r="OGA8" s="928"/>
      <c r="OGB8" s="928"/>
      <c r="OGC8" s="928"/>
      <c r="OGD8" s="928"/>
      <c r="OGE8" s="928"/>
      <c r="OGF8" s="928"/>
      <c r="OGG8" s="928"/>
      <c r="OGH8" s="928"/>
      <c r="OGI8" s="928"/>
      <c r="OGJ8" s="928"/>
      <c r="OGK8" s="928"/>
      <c r="OGL8" s="928"/>
      <c r="OGM8" s="928"/>
      <c r="OGN8" s="928"/>
      <c r="OGO8" s="928"/>
      <c r="OGP8" s="928"/>
      <c r="OGQ8" s="928"/>
      <c r="OGR8" s="928"/>
      <c r="OGS8" s="928"/>
      <c r="OGT8" s="928"/>
      <c r="OGU8" s="928"/>
      <c r="OGV8" s="928"/>
      <c r="OGW8" s="928"/>
      <c r="OGX8" s="928"/>
      <c r="OGY8" s="928"/>
      <c r="OGZ8" s="928"/>
      <c r="OHA8" s="928"/>
      <c r="OHB8" s="928"/>
      <c r="OHC8" s="928"/>
      <c r="OHD8" s="928"/>
      <c r="OHE8" s="928"/>
      <c r="OHF8" s="928"/>
      <c r="OHG8" s="928"/>
      <c r="OHH8" s="928"/>
      <c r="OHI8" s="928"/>
      <c r="OHJ8" s="928"/>
      <c r="OHK8" s="928"/>
      <c r="OHL8" s="928"/>
      <c r="OHM8" s="928"/>
      <c r="OHN8" s="928"/>
      <c r="OHO8" s="928"/>
      <c r="OHP8" s="928"/>
      <c r="OHQ8" s="928"/>
      <c r="OHR8" s="928"/>
      <c r="OHS8" s="928"/>
      <c r="OHT8" s="928"/>
      <c r="OHU8" s="928"/>
      <c r="OHV8" s="928"/>
      <c r="OHW8" s="928"/>
      <c r="OHX8" s="928"/>
      <c r="OHY8" s="928"/>
      <c r="OHZ8" s="928"/>
      <c r="OIA8" s="928"/>
      <c r="OIB8" s="928"/>
      <c r="OIC8" s="928"/>
      <c r="OID8" s="928"/>
      <c r="OIE8" s="928"/>
      <c r="OIF8" s="928"/>
      <c r="OIG8" s="928"/>
      <c r="OIH8" s="928"/>
      <c r="OII8" s="928"/>
      <c r="OIJ8" s="928"/>
      <c r="OIK8" s="928"/>
      <c r="OIL8" s="928"/>
      <c r="OIM8" s="928"/>
      <c r="OIN8" s="928"/>
      <c r="OIO8" s="928"/>
      <c r="OIP8" s="928"/>
      <c r="OIQ8" s="928"/>
      <c r="OIR8" s="928"/>
      <c r="OIS8" s="928"/>
      <c r="OIT8" s="928"/>
      <c r="OIU8" s="928"/>
      <c r="OIV8" s="928"/>
      <c r="OIW8" s="928"/>
      <c r="OIX8" s="928"/>
      <c r="OIY8" s="928"/>
      <c r="OIZ8" s="928"/>
      <c r="OJA8" s="928"/>
      <c r="OJB8" s="928"/>
      <c r="OJC8" s="928"/>
      <c r="OJD8" s="928"/>
      <c r="OJE8" s="928"/>
      <c r="OJF8" s="928"/>
      <c r="OJG8" s="928"/>
      <c r="OJH8" s="928"/>
      <c r="OJI8" s="928"/>
      <c r="OJJ8" s="928"/>
      <c r="OJK8" s="928"/>
      <c r="OJL8" s="928"/>
      <c r="OJM8" s="928"/>
      <c r="OJN8" s="928"/>
      <c r="OJO8" s="928"/>
      <c r="OJP8" s="928"/>
      <c r="OJQ8" s="928"/>
      <c r="OJR8" s="928"/>
      <c r="OJS8" s="928"/>
      <c r="OJT8" s="928"/>
      <c r="OJU8" s="928"/>
      <c r="OJV8" s="928"/>
      <c r="OJW8" s="928"/>
      <c r="OJX8" s="928"/>
      <c r="OJY8" s="928"/>
      <c r="OJZ8" s="928"/>
      <c r="OKA8" s="928"/>
      <c r="OKB8" s="928"/>
      <c r="OKC8" s="928"/>
      <c r="OKD8" s="928"/>
      <c r="OKE8" s="928"/>
      <c r="OKF8" s="928"/>
      <c r="OKG8" s="928"/>
      <c r="OKH8" s="928"/>
      <c r="OKI8" s="928"/>
      <c r="OKJ8" s="928"/>
      <c r="OKK8" s="928"/>
      <c r="OKL8" s="928"/>
      <c r="OKM8" s="928"/>
      <c r="OKN8" s="928"/>
      <c r="OKO8" s="928"/>
      <c r="OKP8" s="928"/>
      <c r="OKQ8" s="928"/>
      <c r="OKR8" s="928"/>
      <c r="OKS8" s="928"/>
      <c r="OKT8" s="928"/>
      <c r="OKU8" s="928"/>
      <c r="OKV8" s="928"/>
      <c r="OKW8" s="928"/>
      <c r="OKX8" s="928"/>
      <c r="OKY8" s="928"/>
      <c r="OKZ8" s="928"/>
      <c r="OLA8" s="928"/>
      <c r="OLB8" s="928"/>
      <c r="OLC8" s="928"/>
      <c r="OLD8" s="928"/>
      <c r="OLE8" s="928"/>
      <c r="OLF8" s="928"/>
      <c r="OLG8" s="928"/>
      <c r="OLH8" s="928"/>
      <c r="OLI8" s="928"/>
      <c r="OLJ8" s="928"/>
      <c r="OLK8" s="928"/>
      <c r="OLL8" s="928"/>
      <c r="OLM8" s="928"/>
      <c r="OLN8" s="928"/>
      <c r="OLO8" s="928"/>
      <c r="OLP8" s="928"/>
      <c r="OLQ8" s="928"/>
      <c r="OLR8" s="928"/>
      <c r="OLS8" s="928"/>
      <c r="OLT8" s="928"/>
      <c r="OLU8" s="928"/>
      <c r="OLV8" s="928"/>
      <c r="OLW8" s="928"/>
      <c r="OLX8" s="928"/>
      <c r="OLY8" s="928"/>
      <c r="OLZ8" s="928"/>
      <c r="OMA8" s="928"/>
      <c r="OMB8" s="928"/>
      <c r="OMC8" s="928"/>
      <c r="OMD8" s="928"/>
      <c r="OME8" s="928"/>
      <c r="OMF8" s="928"/>
      <c r="OMG8" s="928"/>
      <c r="OMH8" s="928"/>
      <c r="OMI8" s="928"/>
      <c r="OMJ8" s="928"/>
      <c r="OMK8" s="928"/>
      <c r="OML8" s="928"/>
      <c r="OMM8" s="928"/>
      <c r="OMN8" s="928"/>
      <c r="OMO8" s="928"/>
      <c r="OMP8" s="928"/>
      <c r="OMQ8" s="928"/>
      <c r="OMR8" s="928"/>
      <c r="OMS8" s="928"/>
      <c r="OMT8" s="928"/>
      <c r="OMU8" s="928"/>
      <c r="OMV8" s="928"/>
      <c r="OMW8" s="928"/>
      <c r="OMX8" s="928"/>
      <c r="OMY8" s="928"/>
      <c r="OMZ8" s="928"/>
      <c r="ONA8" s="928"/>
      <c r="ONB8" s="928"/>
      <c r="ONC8" s="928"/>
      <c r="OND8" s="928"/>
      <c r="ONE8" s="928"/>
      <c r="ONF8" s="928"/>
      <c r="ONG8" s="928"/>
      <c r="ONH8" s="928"/>
      <c r="ONI8" s="928"/>
      <c r="ONJ8" s="928"/>
      <c r="ONK8" s="928"/>
      <c r="ONL8" s="928"/>
      <c r="ONM8" s="928"/>
      <c r="ONN8" s="928"/>
      <c r="ONO8" s="928"/>
      <c r="ONP8" s="928"/>
      <c r="ONQ8" s="928"/>
      <c r="ONR8" s="928"/>
      <c r="ONS8" s="928"/>
      <c r="ONT8" s="928"/>
      <c r="ONU8" s="928"/>
      <c r="ONV8" s="928"/>
      <c r="ONW8" s="928"/>
      <c r="ONX8" s="928"/>
      <c r="ONY8" s="928"/>
      <c r="ONZ8" s="928"/>
      <c r="OOA8" s="928"/>
      <c r="OOB8" s="928"/>
      <c r="OOC8" s="928"/>
      <c r="OOD8" s="928"/>
      <c r="OOE8" s="928"/>
      <c r="OOF8" s="928"/>
      <c r="OOG8" s="928"/>
      <c r="OOH8" s="928"/>
      <c r="OOI8" s="928"/>
      <c r="OOJ8" s="928"/>
      <c r="OOK8" s="928"/>
      <c r="OOL8" s="928"/>
      <c r="OOM8" s="928"/>
      <c r="OON8" s="928"/>
      <c r="OOO8" s="928"/>
      <c r="OOP8" s="928"/>
      <c r="OOQ8" s="928"/>
      <c r="OOR8" s="928"/>
      <c r="OOS8" s="928"/>
      <c r="OOT8" s="928"/>
      <c r="OOU8" s="928"/>
      <c r="OOV8" s="928"/>
      <c r="OOW8" s="928"/>
      <c r="OOX8" s="928"/>
      <c r="OOY8" s="928"/>
      <c r="OOZ8" s="928"/>
      <c r="OPA8" s="928"/>
      <c r="OPB8" s="928"/>
      <c r="OPC8" s="928"/>
      <c r="OPD8" s="928"/>
      <c r="OPE8" s="928"/>
      <c r="OPF8" s="928"/>
      <c r="OPG8" s="928"/>
      <c r="OPH8" s="928"/>
      <c r="OPI8" s="928"/>
      <c r="OPJ8" s="928"/>
      <c r="OPK8" s="928"/>
      <c r="OPL8" s="928"/>
      <c r="OPM8" s="928"/>
      <c r="OPN8" s="928"/>
      <c r="OPO8" s="928"/>
      <c r="OPP8" s="928"/>
      <c r="OPQ8" s="928"/>
      <c r="OPR8" s="928"/>
      <c r="OPS8" s="928"/>
      <c r="OPT8" s="928"/>
      <c r="OPU8" s="928"/>
      <c r="OPV8" s="928"/>
      <c r="OPW8" s="928"/>
      <c r="OPX8" s="928"/>
      <c r="OPY8" s="928"/>
      <c r="OPZ8" s="928"/>
      <c r="OQA8" s="928"/>
      <c r="OQB8" s="928"/>
      <c r="OQC8" s="928"/>
      <c r="OQD8" s="928"/>
      <c r="OQE8" s="928"/>
      <c r="OQF8" s="928"/>
      <c r="OQG8" s="928"/>
      <c r="OQH8" s="928"/>
      <c r="OQI8" s="928"/>
      <c r="OQJ8" s="928"/>
      <c r="OQK8" s="928"/>
      <c r="OQL8" s="928"/>
      <c r="OQM8" s="928"/>
      <c r="OQN8" s="928"/>
      <c r="OQO8" s="928"/>
      <c r="OQP8" s="928"/>
      <c r="OQQ8" s="928"/>
      <c r="OQR8" s="928"/>
      <c r="OQS8" s="928"/>
      <c r="OQT8" s="928"/>
      <c r="OQU8" s="928"/>
      <c r="OQV8" s="928"/>
      <c r="OQW8" s="928"/>
      <c r="OQX8" s="928"/>
      <c r="OQY8" s="928"/>
      <c r="OQZ8" s="928"/>
      <c r="ORA8" s="928"/>
      <c r="ORB8" s="928"/>
      <c r="ORC8" s="928"/>
      <c r="ORD8" s="928"/>
      <c r="ORE8" s="928"/>
      <c r="ORF8" s="928"/>
      <c r="ORG8" s="928"/>
      <c r="ORH8" s="928"/>
      <c r="ORI8" s="928"/>
      <c r="ORJ8" s="928"/>
      <c r="ORK8" s="928"/>
      <c r="ORL8" s="928"/>
      <c r="ORM8" s="928"/>
      <c r="ORN8" s="928"/>
      <c r="ORO8" s="928"/>
      <c r="ORP8" s="928"/>
      <c r="ORQ8" s="928"/>
      <c r="ORR8" s="928"/>
      <c r="ORS8" s="928"/>
      <c r="ORT8" s="928"/>
      <c r="ORU8" s="928"/>
      <c r="ORV8" s="928"/>
      <c r="ORW8" s="928"/>
      <c r="ORX8" s="928"/>
      <c r="ORY8" s="928"/>
      <c r="ORZ8" s="928"/>
      <c r="OSA8" s="928"/>
      <c r="OSB8" s="928"/>
      <c r="OSC8" s="928"/>
      <c r="OSD8" s="928"/>
      <c r="OSE8" s="928"/>
      <c r="OSF8" s="928"/>
      <c r="OSG8" s="928"/>
      <c r="OSH8" s="928"/>
      <c r="OSI8" s="928"/>
      <c r="OSJ8" s="928"/>
      <c r="OSK8" s="928"/>
      <c r="OSL8" s="928"/>
      <c r="OSM8" s="928"/>
      <c r="OSN8" s="928"/>
      <c r="OSO8" s="928"/>
      <c r="OSP8" s="928"/>
      <c r="OSQ8" s="928"/>
      <c r="OSR8" s="928"/>
      <c r="OSS8" s="928"/>
      <c r="OST8" s="928"/>
      <c r="OSU8" s="928"/>
      <c r="OSV8" s="928"/>
      <c r="OSW8" s="928"/>
      <c r="OSX8" s="928"/>
      <c r="OSY8" s="928"/>
      <c r="OSZ8" s="928"/>
      <c r="OTA8" s="928"/>
      <c r="OTB8" s="928"/>
      <c r="OTC8" s="928"/>
      <c r="OTD8" s="928"/>
      <c r="OTE8" s="928"/>
      <c r="OTF8" s="928"/>
      <c r="OTG8" s="928"/>
      <c r="OTH8" s="928"/>
      <c r="OTI8" s="928"/>
      <c r="OTJ8" s="928"/>
      <c r="OTK8" s="928"/>
      <c r="OTL8" s="928"/>
      <c r="OTM8" s="928"/>
      <c r="OTN8" s="928"/>
      <c r="OTO8" s="928"/>
      <c r="OTP8" s="928"/>
      <c r="OTQ8" s="928"/>
      <c r="OTR8" s="928"/>
      <c r="OTS8" s="928"/>
      <c r="OTT8" s="928"/>
      <c r="OTU8" s="928"/>
      <c r="OTV8" s="928"/>
      <c r="OTW8" s="928"/>
      <c r="OTX8" s="928"/>
      <c r="OTY8" s="928"/>
      <c r="OTZ8" s="928"/>
      <c r="OUA8" s="928"/>
      <c r="OUB8" s="928"/>
      <c r="OUC8" s="928"/>
      <c r="OUD8" s="928"/>
      <c r="OUE8" s="928"/>
      <c r="OUF8" s="928"/>
      <c r="OUG8" s="928"/>
      <c r="OUH8" s="928"/>
      <c r="OUI8" s="928"/>
      <c r="OUJ8" s="928"/>
      <c r="OUK8" s="928"/>
      <c r="OUL8" s="928"/>
      <c r="OUM8" s="928"/>
      <c r="OUN8" s="928"/>
      <c r="OUO8" s="928"/>
      <c r="OUP8" s="928"/>
      <c r="OUQ8" s="928"/>
      <c r="OUR8" s="928"/>
      <c r="OUS8" s="928"/>
      <c r="OUT8" s="928"/>
      <c r="OUU8" s="928"/>
      <c r="OUV8" s="928"/>
      <c r="OUW8" s="928"/>
      <c r="OUX8" s="928"/>
      <c r="OUY8" s="928"/>
      <c r="OUZ8" s="928"/>
      <c r="OVA8" s="928"/>
      <c r="OVB8" s="928"/>
      <c r="OVC8" s="928"/>
      <c r="OVD8" s="928"/>
      <c r="OVE8" s="928"/>
      <c r="OVF8" s="928"/>
      <c r="OVG8" s="928"/>
      <c r="OVH8" s="928"/>
      <c r="OVI8" s="928"/>
      <c r="OVJ8" s="928"/>
      <c r="OVK8" s="928"/>
      <c r="OVL8" s="928"/>
      <c r="OVM8" s="928"/>
      <c r="OVN8" s="928"/>
      <c r="OVO8" s="928"/>
      <c r="OVP8" s="928"/>
      <c r="OVQ8" s="928"/>
      <c r="OVR8" s="928"/>
      <c r="OVS8" s="928"/>
      <c r="OVT8" s="928"/>
      <c r="OVU8" s="928"/>
      <c r="OVV8" s="928"/>
      <c r="OVW8" s="928"/>
      <c r="OVX8" s="928"/>
      <c r="OVY8" s="928"/>
      <c r="OVZ8" s="928"/>
      <c r="OWA8" s="928"/>
      <c r="OWB8" s="928"/>
      <c r="OWC8" s="928"/>
      <c r="OWD8" s="928"/>
      <c r="OWE8" s="928"/>
      <c r="OWF8" s="928"/>
      <c r="OWG8" s="928"/>
      <c r="OWH8" s="928"/>
      <c r="OWI8" s="928"/>
      <c r="OWJ8" s="928"/>
      <c r="OWK8" s="928"/>
      <c r="OWL8" s="928"/>
      <c r="OWM8" s="928"/>
      <c r="OWN8" s="928"/>
      <c r="OWO8" s="928"/>
      <c r="OWP8" s="928"/>
      <c r="OWQ8" s="928"/>
      <c r="OWR8" s="928"/>
      <c r="OWS8" s="928"/>
      <c r="OWT8" s="928"/>
      <c r="OWU8" s="928"/>
      <c r="OWV8" s="928"/>
      <c r="OWW8" s="928"/>
      <c r="OWX8" s="928"/>
      <c r="OWY8" s="928"/>
      <c r="OWZ8" s="928"/>
      <c r="OXA8" s="928"/>
      <c r="OXB8" s="928"/>
      <c r="OXC8" s="928"/>
      <c r="OXD8" s="928"/>
      <c r="OXE8" s="928"/>
      <c r="OXF8" s="928"/>
      <c r="OXG8" s="928"/>
      <c r="OXH8" s="928"/>
      <c r="OXI8" s="928"/>
      <c r="OXJ8" s="928"/>
      <c r="OXK8" s="928"/>
      <c r="OXL8" s="928"/>
      <c r="OXM8" s="928"/>
      <c r="OXN8" s="928"/>
      <c r="OXO8" s="928"/>
      <c r="OXP8" s="928"/>
      <c r="OXQ8" s="928"/>
      <c r="OXR8" s="928"/>
      <c r="OXS8" s="928"/>
      <c r="OXT8" s="928"/>
      <c r="OXU8" s="928"/>
      <c r="OXV8" s="928"/>
      <c r="OXW8" s="928"/>
      <c r="OXX8" s="928"/>
      <c r="OXY8" s="928"/>
      <c r="OXZ8" s="928"/>
      <c r="OYA8" s="928"/>
      <c r="OYB8" s="928"/>
      <c r="OYC8" s="928"/>
      <c r="OYD8" s="928"/>
      <c r="OYE8" s="928"/>
      <c r="OYF8" s="928"/>
      <c r="OYG8" s="928"/>
      <c r="OYH8" s="928"/>
      <c r="OYI8" s="928"/>
      <c r="OYJ8" s="928"/>
      <c r="OYK8" s="928"/>
      <c r="OYL8" s="928"/>
      <c r="OYM8" s="928"/>
      <c r="OYN8" s="928"/>
      <c r="OYO8" s="928"/>
      <c r="OYP8" s="928"/>
      <c r="OYQ8" s="928"/>
      <c r="OYR8" s="928"/>
      <c r="OYS8" s="928"/>
      <c r="OYT8" s="928"/>
      <c r="OYU8" s="928"/>
      <c r="OYV8" s="928"/>
      <c r="OYW8" s="928"/>
      <c r="OYX8" s="928"/>
      <c r="OYY8" s="928"/>
      <c r="OYZ8" s="928"/>
      <c r="OZA8" s="928"/>
      <c r="OZB8" s="928"/>
      <c r="OZC8" s="928"/>
      <c r="OZD8" s="928"/>
      <c r="OZE8" s="928"/>
      <c r="OZF8" s="928"/>
      <c r="OZG8" s="928"/>
      <c r="OZH8" s="928"/>
      <c r="OZI8" s="928"/>
      <c r="OZJ8" s="928"/>
      <c r="OZK8" s="928"/>
      <c r="OZL8" s="928"/>
      <c r="OZM8" s="928"/>
      <c r="OZN8" s="928"/>
      <c r="OZO8" s="928"/>
      <c r="OZP8" s="928"/>
      <c r="OZQ8" s="928"/>
      <c r="OZR8" s="928"/>
      <c r="OZS8" s="928"/>
      <c r="OZT8" s="928"/>
      <c r="OZU8" s="928"/>
      <c r="OZV8" s="928"/>
      <c r="OZW8" s="928"/>
      <c r="OZX8" s="928"/>
      <c r="OZY8" s="928"/>
      <c r="OZZ8" s="928"/>
      <c r="PAA8" s="928"/>
      <c r="PAB8" s="928"/>
      <c r="PAC8" s="928"/>
      <c r="PAD8" s="928"/>
      <c r="PAE8" s="928"/>
      <c r="PAF8" s="928"/>
      <c r="PAG8" s="928"/>
      <c r="PAH8" s="928"/>
      <c r="PAI8" s="928"/>
      <c r="PAJ8" s="928"/>
      <c r="PAK8" s="928"/>
      <c r="PAL8" s="928"/>
      <c r="PAM8" s="928"/>
      <c r="PAN8" s="928"/>
      <c r="PAO8" s="928"/>
      <c r="PAP8" s="928"/>
      <c r="PAQ8" s="928"/>
      <c r="PAR8" s="928"/>
      <c r="PAS8" s="928"/>
      <c r="PAT8" s="928"/>
      <c r="PAU8" s="928"/>
      <c r="PAV8" s="928"/>
      <c r="PAW8" s="928"/>
      <c r="PAX8" s="928"/>
      <c r="PAY8" s="928"/>
      <c r="PAZ8" s="928"/>
      <c r="PBA8" s="928"/>
      <c r="PBB8" s="928"/>
      <c r="PBC8" s="928"/>
      <c r="PBD8" s="928"/>
      <c r="PBE8" s="928"/>
      <c r="PBF8" s="928"/>
      <c r="PBG8" s="928"/>
      <c r="PBH8" s="928"/>
      <c r="PBI8" s="928"/>
      <c r="PBJ8" s="928"/>
      <c r="PBK8" s="928"/>
      <c r="PBL8" s="928"/>
      <c r="PBM8" s="928"/>
      <c r="PBN8" s="928"/>
      <c r="PBO8" s="928"/>
      <c r="PBP8" s="928"/>
      <c r="PBQ8" s="928"/>
      <c r="PBR8" s="928"/>
      <c r="PBS8" s="928"/>
      <c r="PBT8" s="928"/>
      <c r="PBU8" s="928"/>
      <c r="PBV8" s="928"/>
      <c r="PBW8" s="928"/>
      <c r="PBX8" s="928"/>
      <c r="PBY8" s="928"/>
      <c r="PBZ8" s="928"/>
      <c r="PCA8" s="928"/>
      <c r="PCB8" s="928"/>
      <c r="PCC8" s="928"/>
      <c r="PCD8" s="928"/>
      <c r="PCE8" s="928"/>
      <c r="PCF8" s="928"/>
      <c r="PCG8" s="928"/>
      <c r="PCH8" s="928"/>
      <c r="PCI8" s="928"/>
      <c r="PCJ8" s="928"/>
      <c r="PCK8" s="928"/>
      <c r="PCL8" s="928"/>
      <c r="PCM8" s="928"/>
      <c r="PCN8" s="928"/>
      <c r="PCO8" s="928"/>
      <c r="PCP8" s="928"/>
      <c r="PCQ8" s="928"/>
      <c r="PCR8" s="928"/>
      <c r="PCS8" s="928"/>
      <c r="PCT8" s="928"/>
      <c r="PCU8" s="928"/>
      <c r="PCV8" s="928"/>
      <c r="PCW8" s="928"/>
      <c r="PCX8" s="928"/>
      <c r="PCY8" s="928"/>
      <c r="PCZ8" s="928"/>
      <c r="PDA8" s="928"/>
      <c r="PDB8" s="928"/>
      <c r="PDC8" s="928"/>
      <c r="PDD8" s="928"/>
      <c r="PDE8" s="928"/>
      <c r="PDF8" s="928"/>
      <c r="PDG8" s="928"/>
      <c r="PDH8" s="928"/>
      <c r="PDI8" s="928"/>
      <c r="PDJ8" s="928"/>
      <c r="PDK8" s="928"/>
      <c r="PDL8" s="928"/>
      <c r="PDM8" s="928"/>
      <c r="PDN8" s="928"/>
      <c r="PDO8" s="928"/>
      <c r="PDP8" s="928"/>
      <c r="PDQ8" s="928"/>
      <c r="PDR8" s="928"/>
      <c r="PDS8" s="928"/>
      <c r="PDT8" s="928"/>
      <c r="PDU8" s="928"/>
      <c r="PDV8" s="928"/>
      <c r="PDW8" s="928"/>
      <c r="PDX8" s="928"/>
      <c r="PDY8" s="928"/>
      <c r="PDZ8" s="928"/>
      <c r="PEA8" s="928"/>
      <c r="PEB8" s="928"/>
      <c r="PEC8" s="928"/>
      <c r="PED8" s="928"/>
      <c r="PEE8" s="928"/>
      <c r="PEF8" s="928"/>
      <c r="PEG8" s="928"/>
      <c r="PEH8" s="928"/>
      <c r="PEI8" s="928"/>
      <c r="PEJ8" s="928"/>
      <c r="PEK8" s="928"/>
      <c r="PEL8" s="928"/>
      <c r="PEM8" s="928"/>
      <c r="PEN8" s="928"/>
      <c r="PEO8" s="928"/>
      <c r="PEP8" s="928"/>
      <c r="PEQ8" s="928"/>
      <c r="PER8" s="928"/>
      <c r="PES8" s="928"/>
      <c r="PET8" s="928"/>
      <c r="PEU8" s="928"/>
      <c r="PEV8" s="928"/>
      <c r="PEW8" s="928"/>
      <c r="PEX8" s="928"/>
      <c r="PEY8" s="928"/>
      <c r="PEZ8" s="928"/>
      <c r="PFA8" s="928"/>
      <c r="PFB8" s="928"/>
      <c r="PFC8" s="928"/>
      <c r="PFD8" s="928"/>
      <c r="PFE8" s="928"/>
      <c r="PFF8" s="928"/>
      <c r="PFG8" s="928"/>
      <c r="PFH8" s="928"/>
      <c r="PFI8" s="928"/>
      <c r="PFJ8" s="928"/>
      <c r="PFK8" s="928"/>
      <c r="PFL8" s="928"/>
      <c r="PFM8" s="928"/>
      <c r="PFN8" s="928"/>
      <c r="PFO8" s="928"/>
      <c r="PFP8" s="928"/>
      <c r="PFQ8" s="928"/>
      <c r="PFR8" s="928"/>
      <c r="PFS8" s="928"/>
      <c r="PFT8" s="928"/>
      <c r="PFU8" s="928"/>
      <c r="PFV8" s="928"/>
      <c r="PFW8" s="928"/>
      <c r="PFX8" s="928"/>
      <c r="PFY8" s="928"/>
      <c r="PFZ8" s="928"/>
      <c r="PGA8" s="928"/>
      <c r="PGB8" s="928"/>
      <c r="PGC8" s="928"/>
      <c r="PGD8" s="928"/>
      <c r="PGE8" s="928"/>
      <c r="PGF8" s="928"/>
      <c r="PGG8" s="928"/>
      <c r="PGH8" s="928"/>
      <c r="PGI8" s="928"/>
      <c r="PGJ8" s="928"/>
      <c r="PGK8" s="928"/>
      <c r="PGL8" s="928"/>
      <c r="PGM8" s="928"/>
      <c r="PGN8" s="928"/>
      <c r="PGO8" s="928"/>
      <c r="PGP8" s="928"/>
      <c r="PGQ8" s="928"/>
      <c r="PGR8" s="928"/>
      <c r="PGS8" s="928"/>
      <c r="PGT8" s="928"/>
      <c r="PGU8" s="928"/>
      <c r="PGV8" s="928"/>
      <c r="PGW8" s="928"/>
      <c r="PGX8" s="928"/>
      <c r="PGY8" s="928"/>
      <c r="PGZ8" s="928"/>
      <c r="PHA8" s="928"/>
      <c r="PHB8" s="928"/>
      <c r="PHC8" s="928"/>
      <c r="PHD8" s="928"/>
      <c r="PHE8" s="928"/>
      <c r="PHF8" s="928"/>
      <c r="PHG8" s="928"/>
      <c r="PHH8" s="928"/>
      <c r="PHI8" s="928"/>
      <c r="PHJ8" s="928"/>
      <c r="PHK8" s="928"/>
      <c r="PHL8" s="928"/>
      <c r="PHM8" s="928"/>
      <c r="PHN8" s="928"/>
      <c r="PHO8" s="928"/>
      <c r="PHP8" s="928"/>
      <c r="PHQ8" s="928"/>
      <c r="PHR8" s="928"/>
      <c r="PHS8" s="928"/>
      <c r="PHT8" s="928"/>
      <c r="PHU8" s="928"/>
      <c r="PHV8" s="928"/>
      <c r="PHW8" s="928"/>
      <c r="PHX8" s="928"/>
      <c r="PHY8" s="928"/>
      <c r="PHZ8" s="928"/>
      <c r="PIA8" s="928"/>
      <c r="PIB8" s="928"/>
      <c r="PIC8" s="928"/>
      <c r="PID8" s="928"/>
      <c r="PIE8" s="928"/>
      <c r="PIF8" s="928"/>
      <c r="PIG8" s="928"/>
      <c r="PIH8" s="928"/>
      <c r="PII8" s="928"/>
      <c r="PIJ8" s="928"/>
      <c r="PIK8" s="928"/>
      <c r="PIL8" s="928"/>
      <c r="PIM8" s="928"/>
      <c r="PIN8" s="928"/>
      <c r="PIO8" s="928"/>
      <c r="PIP8" s="928"/>
      <c r="PIQ8" s="928"/>
      <c r="PIR8" s="928"/>
      <c r="PIS8" s="928"/>
      <c r="PIT8" s="928"/>
      <c r="PIU8" s="928"/>
      <c r="PIV8" s="928"/>
      <c r="PIW8" s="928"/>
      <c r="PIX8" s="928"/>
      <c r="PIY8" s="928"/>
      <c r="PIZ8" s="928"/>
      <c r="PJA8" s="928"/>
      <c r="PJB8" s="928"/>
      <c r="PJC8" s="928"/>
      <c r="PJD8" s="928"/>
      <c r="PJE8" s="928"/>
      <c r="PJF8" s="928"/>
      <c r="PJG8" s="928"/>
      <c r="PJH8" s="928"/>
      <c r="PJI8" s="928"/>
      <c r="PJJ8" s="928"/>
      <c r="PJK8" s="928"/>
      <c r="PJL8" s="928"/>
      <c r="PJM8" s="928"/>
      <c r="PJN8" s="928"/>
      <c r="PJO8" s="928"/>
      <c r="PJP8" s="928"/>
      <c r="PJQ8" s="928"/>
      <c r="PJR8" s="928"/>
      <c r="PJS8" s="928"/>
      <c r="PJT8" s="928"/>
      <c r="PJU8" s="928"/>
      <c r="PJV8" s="928"/>
      <c r="PJW8" s="928"/>
      <c r="PJX8" s="928"/>
      <c r="PJY8" s="928"/>
      <c r="PJZ8" s="928"/>
      <c r="PKA8" s="928"/>
      <c r="PKB8" s="928"/>
      <c r="PKC8" s="928"/>
      <c r="PKD8" s="928"/>
      <c r="PKE8" s="928"/>
      <c r="PKF8" s="928"/>
      <c r="PKG8" s="928"/>
      <c r="PKH8" s="928"/>
      <c r="PKI8" s="928"/>
      <c r="PKJ8" s="928"/>
      <c r="PKK8" s="928"/>
      <c r="PKL8" s="928"/>
      <c r="PKM8" s="928"/>
      <c r="PKN8" s="928"/>
      <c r="PKO8" s="928"/>
      <c r="PKP8" s="928"/>
      <c r="PKQ8" s="928"/>
      <c r="PKR8" s="928"/>
      <c r="PKS8" s="928"/>
      <c r="PKT8" s="928"/>
      <c r="PKU8" s="928"/>
      <c r="PKV8" s="928"/>
      <c r="PKW8" s="928"/>
      <c r="PKX8" s="928"/>
      <c r="PKY8" s="928"/>
      <c r="PKZ8" s="928"/>
      <c r="PLA8" s="928"/>
      <c r="PLB8" s="928"/>
      <c r="PLC8" s="928"/>
      <c r="PLD8" s="928"/>
      <c r="PLE8" s="928"/>
      <c r="PLF8" s="928"/>
      <c r="PLG8" s="928"/>
      <c r="PLH8" s="928"/>
      <c r="PLI8" s="928"/>
      <c r="PLJ8" s="928"/>
      <c r="PLK8" s="928"/>
      <c r="PLL8" s="928"/>
      <c r="PLM8" s="928"/>
      <c r="PLN8" s="928"/>
      <c r="PLO8" s="928"/>
      <c r="PLP8" s="928"/>
      <c r="PLQ8" s="928"/>
      <c r="PLR8" s="928"/>
      <c r="PLS8" s="928"/>
      <c r="PLT8" s="928"/>
      <c r="PLU8" s="928"/>
      <c r="PLV8" s="928"/>
      <c r="PLW8" s="928"/>
      <c r="PLX8" s="928"/>
      <c r="PLY8" s="928"/>
      <c r="PLZ8" s="928"/>
      <c r="PMA8" s="928"/>
      <c r="PMB8" s="928"/>
      <c r="PMC8" s="928"/>
      <c r="PMD8" s="928"/>
      <c r="PME8" s="928"/>
      <c r="PMF8" s="928"/>
      <c r="PMG8" s="928"/>
      <c r="PMH8" s="928"/>
      <c r="PMI8" s="928"/>
      <c r="PMJ8" s="928"/>
      <c r="PMK8" s="928"/>
      <c r="PML8" s="928"/>
      <c r="PMM8" s="928"/>
      <c r="PMN8" s="928"/>
      <c r="PMO8" s="928"/>
      <c r="PMP8" s="928"/>
      <c r="PMQ8" s="928"/>
      <c r="PMR8" s="928"/>
      <c r="PMS8" s="928"/>
      <c r="PMT8" s="928"/>
      <c r="PMU8" s="928"/>
      <c r="PMV8" s="928"/>
      <c r="PMW8" s="928"/>
      <c r="PMX8" s="928"/>
      <c r="PMY8" s="928"/>
      <c r="PMZ8" s="928"/>
      <c r="PNA8" s="928"/>
      <c r="PNB8" s="928"/>
      <c r="PNC8" s="928"/>
      <c r="PND8" s="928"/>
      <c r="PNE8" s="928"/>
      <c r="PNF8" s="928"/>
      <c r="PNG8" s="928"/>
      <c r="PNH8" s="928"/>
      <c r="PNI8" s="928"/>
      <c r="PNJ8" s="928"/>
      <c r="PNK8" s="928"/>
      <c r="PNL8" s="928"/>
      <c r="PNM8" s="928"/>
      <c r="PNN8" s="928"/>
      <c r="PNO8" s="928"/>
      <c r="PNP8" s="928"/>
      <c r="PNQ8" s="928"/>
      <c r="PNR8" s="928"/>
      <c r="PNS8" s="928"/>
      <c r="PNT8" s="928"/>
      <c r="PNU8" s="928"/>
      <c r="PNV8" s="928"/>
      <c r="PNW8" s="928"/>
      <c r="PNX8" s="928"/>
      <c r="PNY8" s="928"/>
      <c r="PNZ8" s="928"/>
      <c r="POA8" s="928"/>
      <c r="POB8" s="928"/>
      <c r="POC8" s="928"/>
      <c r="POD8" s="928"/>
      <c r="POE8" s="928"/>
      <c r="POF8" s="928"/>
      <c r="POG8" s="928"/>
      <c r="POH8" s="928"/>
      <c r="POI8" s="928"/>
      <c r="POJ8" s="928"/>
      <c r="POK8" s="928"/>
      <c r="POL8" s="928"/>
      <c r="POM8" s="928"/>
      <c r="PON8" s="928"/>
      <c r="POO8" s="928"/>
      <c r="POP8" s="928"/>
      <c r="POQ8" s="928"/>
      <c r="POR8" s="928"/>
      <c r="POS8" s="928"/>
      <c r="POT8" s="928"/>
      <c r="POU8" s="928"/>
      <c r="POV8" s="928"/>
      <c r="POW8" s="928"/>
      <c r="POX8" s="928"/>
      <c r="POY8" s="928"/>
      <c r="POZ8" s="928"/>
      <c r="PPA8" s="928"/>
      <c r="PPB8" s="928"/>
      <c r="PPC8" s="928"/>
      <c r="PPD8" s="928"/>
      <c r="PPE8" s="928"/>
      <c r="PPF8" s="928"/>
      <c r="PPG8" s="928"/>
      <c r="PPH8" s="928"/>
      <c r="PPI8" s="928"/>
      <c r="PPJ8" s="928"/>
      <c r="PPK8" s="928"/>
      <c r="PPL8" s="928"/>
      <c r="PPM8" s="928"/>
      <c r="PPN8" s="928"/>
      <c r="PPO8" s="928"/>
      <c r="PPP8" s="928"/>
      <c r="PPQ8" s="928"/>
      <c r="PPR8" s="928"/>
      <c r="PPS8" s="928"/>
      <c r="PPT8" s="928"/>
      <c r="PPU8" s="928"/>
      <c r="PPV8" s="928"/>
      <c r="PPW8" s="928"/>
      <c r="PPX8" s="928"/>
      <c r="PPY8" s="928"/>
      <c r="PPZ8" s="928"/>
      <c r="PQA8" s="928"/>
      <c r="PQB8" s="928"/>
      <c r="PQC8" s="928"/>
      <c r="PQD8" s="928"/>
      <c r="PQE8" s="928"/>
      <c r="PQF8" s="928"/>
      <c r="PQG8" s="928"/>
      <c r="PQH8" s="928"/>
      <c r="PQI8" s="928"/>
      <c r="PQJ8" s="928"/>
      <c r="PQK8" s="928"/>
      <c r="PQL8" s="928"/>
      <c r="PQM8" s="928"/>
      <c r="PQN8" s="928"/>
      <c r="PQO8" s="928"/>
      <c r="PQP8" s="928"/>
      <c r="PQQ8" s="928"/>
      <c r="PQR8" s="928"/>
      <c r="PQS8" s="928"/>
      <c r="PQT8" s="928"/>
      <c r="PQU8" s="928"/>
      <c r="PQV8" s="928"/>
      <c r="PQW8" s="928"/>
      <c r="PQX8" s="928"/>
      <c r="PQY8" s="928"/>
      <c r="PQZ8" s="928"/>
      <c r="PRA8" s="928"/>
      <c r="PRB8" s="928"/>
      <c r="PRC8" s="928"/>
      <c r="PRD8" s="928"/>
      <c r="PRE8" s="928"/>
      <c r="PRF8" s="928"/>
      <c r="PRG8" s="928"/>
      <c r="PRH8" s="928"/>
      <c r="PRI8" s="928"/>
      <c r="PRJ8" s="928"/>
      <c r="PRK8" s="928"/>
      <c r="PRL8" s="928"/>
      <c r="PRM8" s="928"/>
      <c r="PRN8" s="928"/>
      <c r="PRO8" s="928"/>
      <c r="PRP8" s="928"/>
      <c r="PRQ8" s="928"/>
      <c r="PRR8" s="928"/>
      <c r="PRS8" s="928"/>
      <c r="PRT8" s="928"/>
      <c r="PRU8" s="928"/>
      <c r="PRV8" s="928"/>
      <c r="PRW8" s="928"/>
      <c r="PRX8" s="928"/>
      <c r="PRY8" s="928"/>
      <c r="PRZ8" s="928"/>
      <c r="PSA8" s="928"/>
      <c r="PSB8" s="928"/>
      <c r="PSC8" s="928"/>
      <c r="PSD8" s="928"/>
      <c r="PSE8" s="928"/>
      <c r="PSF8" s="928"/>
      <c r="PSG8" s="928"/>
      <c r="PSH8" s="928"/>
      <c r="PSI8" s="928"/>
      <c r="PSJ8" s="928"/>
      <c r="PSK8" s="928"/>
      <c r="PSL8" s="928"/>
      <c r="PSM8" s="928"/>
      <c r="PSN8" s="928"/>
      <c r="PSO8" s="928"/>
      <c r="PSP8" s="928"/>
      <c r="PSQ8" s="928"/>
      <c r="PSR8" s="928"/>
      <c r="PSS8" s="928"/>
      <c r="PST8" s="928"/>
      <c r="PSU8" s="928"/>
      <c r="PSV8" s="928"/>
      <c r="PSW8" s="928"/>
      <c r="PSX8" s="928"/>
      <c r="PSY8" s="928"/>
      <c r="PSZ8" s="928"/>
      <c r="PTA8" s="928"/>
      <c r="PTB8" s="928"/>
      <c r="PTC8" s="928"/>
      <c r="PTD8" s="928"/>
      <c r="PTE8" s="928"/>
      <c r="PTF8" s="928"/>
      <c r="PTG8" s="928"/>
      <c r="PTH8" s="928"/>
      <c r="PTI8" s="928"/>
      <c r="PTJ8" s="928"/>
      <c r="PTK8" s="928"/>
      <c r="PTL8" s="928"/>
      <c r="PTM8" s="928"/>
      <c r="PTN8" s="928"/>
      <c r="PTO8" s="928"/>
      <c r="PTP8" s="928"/>
      <c r="PTQ8" s="928"/>
      <c r="PTR8" s="928"/>
      <c r="PTS8" s="928"/>
      <c r="PTT8" s="928"/>
      <c r="PTU8" s="928"/>
      <c r="PTV8" s="928"/>
      <c r="PTW8" s="928"/>
      <c r="PTX8" s="928"/>
      <c r="PTY8" s="928"/>
      <c r="PTZ8" s="928"/>
      <c r="PUA8" s="928"/>
      <c r="PUB8" s="928"/>
      <c r="PUC8" s="928"/>
      <c r="PUD8" s="928"/>
      <c r="PUE8" s="928"/>
      <c r="PUF8" s="928"/>
      <c r="PUG8" s="928"/>
      <c r="PUH8" s="928"/>
      <c r="PUI8" s="928"/>
      <c r="PUJ8" s="928"/>
      <c r="PUK8" s="928"/>
      <c r="PUL8" s="928"/>
      <c r="PUM8" s="928"/>
      <c r="PUN8" s="928"/>
      <c r="PUO8" s="928"/>
      <c r="PUP8" s="928"/>
      <c r="PUQ8" s="928"/>
      <c r="PUR8" s="928"/>
      <c r="PUS8" s="928"/>
      <c r="PUT8" s="928"/>
      <c r="PUU8" s="928"/>
      <c r="PUV8" s="928"/>
      <c r="PUW8" s="928"/>
      <c r="PUX8" s="928"/>
      <c r="PUY8" s="928"/>
      <c r="PUZ8" s="928"/>
      <c r="PVA8" s="928"/>
      <c r="PVB8" s="928"/>
      <c r="PVC8" s="928"/>
      <c r="PVD8" s="928"/>
      <c r="PVE8" s="928"/>
      <c r="PVF8" s="928"/>
      <c r="PVG8" s="928"/>
      <c r="PVH8" s="928"/>
      <c r="PVI8" s="928"/>
      <c r="PVJ8" s="928"/>
      <c r="PVK8" s="928"/>
      <c r="PVL8" s="928"/>
      <c r="PVM8" s="928"/>
      <c r="PVN8" s="928"/>
      <c r="PVO8" s="928"/>
      <c r="PVP8" s="928"/>
      <c r="PVQ8" s="928"/>
      <c r="PVR8" s="928"/>
      <c r="PVS8" s="928"/>
      <c r="PVT8" s="928"/>
      <c r="PVU8" s="928"/>
      <c r="PVV8" s="928"/>
      <c r="PVW8" s="928"/>
      <c r="PVX8" s="928"/>
      <c r="PVY8" s="928"/>
      <c r="PVZ8" s="928"/>
      <c r="PWA8" s="928"/>
      <c r="PWB8" s="928"/>
      <c r="PWC8" s="928"/>
      <c r="PWD8" s="928"/>
      <c r="PWE8" s="928"/>
      <c r="PWF8" s="928"/>
      <c r="PWG8" s="928"/>
      <c r="PWH8" s="928"/>
      <c r="PWI8" s="928"/>
      <c r="PWJ8" s="928"/>
      <c r="PWK8" s="928"/>
      <c r="PWL8" s="928"/>
      <c r="PWM8" s="928"/>
      <c r="PWN8" s="928"/>
      <c r="PWO8" s="928"/>
      <c r="PWP8" s="928"/>
      <c r="PWQ8" s="928"/>
      <c r="PWR8" s="928"/>
      <c r="PWS8" s="928"/>
      <c r="PWT8" s="928"/>
      <c r="PWU8" s="928"/>
      <c r="PWV8" s="928"/>
      <c r="PWW8" s="928"/>
      <c r="PWX8" s="928"/>
      <c r="PWY8" s="928"/>
      <c r="PWZ8" s="928"/>
      <c r="PXA8" s="928"/>
      <c r="PXB8" s="928"/>
      <c r="PXC8" s="928"/>
      <c r="PXD8" s="928"/>
      <c r="PXE8" s="928"/>
      <c r="PXF8" s="928"/>
      <c r="PXG8" s="928"/>
      <c r="PXH8" s="928"/>
      <c r="PXI8" s="928"/>
      <c r="PXJ8" s="928"/>
      <c r="PXK8" s="928"/>
      <c r="PXL8" s="928"/>
      <c r="PXM8" s="928"/>
      <c r="PXN8" s="928"/>
      <c r="PXO8" s="928"/>
      <c r="PXP8" s="928"/>
      <c r="PXQ8" s="928"/>
      <c r="PXR8" s="928"/>
      <c r="PXS8" s="928"/>
      <c r="PXT8" s="928"/>
      <c r="PXU8" s="928"/>
      <c r="PXV8" s="928"/>
      <c r="PXW8" s="928"/>
      <c r="PXX8" s="928"/>
      <c r="PXY8" s="928"/>
      <c r="PXZ8" s="928"/>
      <c r="PYA8" s="928"/>
      <c r="PYB8" s="928"/>
      <c r="PYC8" s="928"/>
      <c r="PYD8" s="928"/>
      <c r="PYE8" s="928"/>
      <c r="PYF8" s="928"/>
      <c r="PYG8" s="928"/>
      <c r="PYH8" s="928"/>
      <c r="PYI8" s="928"/>
      <c r="PYJ8" s="928"/>
      <c r="PYK8" s="928"/>
      <c r="PYL8" s="928"/>
      <c r="PYM8" s="928"/>
      <c r="PYN8" s="928"/>
      <c r="PYO8" s="928"/>
      <c r="PYP8" s="928"/>
      <c r="PYQ8" s="928"/>
      <c r="PYR8" s="928"/>
      <c r="PYS8" s="928"/>
      <c r="PYT8" s="928"/>
      <c r="PYU8" s="928"/>
      <c r="PYV8" s="928"/>
      <c r="PYW8" s="928"/>
      <c r="PYX8" s="928"/>
      <c r="PYY8" s="928"/>
      <c r="PYZ8" s="928"/>
      <c r="PZA8" s="928"/>
      <c r="PZB8" s="928"/>
      <c r="PZC8" s="928"/>
      <c r="PZD8" s="928"/>
      <c r="PZE8" s="928"/>
      <c r="PZF8" s="928"/>
      <c r="PZG8" s="928"/>
      <c r="PZH8" s="928"/>
      <c r="PZI8" s="928"/>
      <c r="PZJ8" s="928"/>
      <c r="PZK8" s="928"/>
      <c r="PZL8" s="928"/>
      <c r="PZM8" s="928"/>
      <c r="PZN8" s="928"/>
      <c r="PZO8" s="928"/>
      <c r="PZP8" s="928"/>
      <c r="PZQ8" s="928"/>
      <c r="PZR8" s="928"/>
      <c r="PZS8" s="928"/>
      <c r="PZT8" s="928"/>
      <c r="PZU8" s="928"/>
      <c r="PZV8" s="928"/>
      <c r="PZW8" s="928"/>
      <c r="PZX8" s="928"/>
      <c r="PZY8" s="928"/>
      <c r="PZZ8" s="928"/>
      <c r="QAA8" s="928"/>
      <c r="QAB8" s="928"/>
      <c r="QAC8" s="928"/>
      <c r="QAD8" s="928"/>
      <c r="QAE8" s="928"/>
      <c r="QAF8" s="928"/>
      <c r="QAG8" s="928"/>
      <c r="QAH8" s="928"/>
      <c r="QAI8" s="928"/>
      <c r="QAJ8" s="928"/>
      <c r="QAK8" s="928"/>
      <c r="QAL8" s="928"/>
      <c r="QAM8" s="928"/>
      <c r="QAN8" s="928"/>
      <c r="QAO8" s="928"/>
      <c r="QAP8" s="928"/>
      <c r="QAQ8" s="928"/>
      <c r="QAR8" s="928"/>
      <c r="QAS8" s="928"/>
      <c r="QAT8" s="928"/>
      <c r="QAU8" s="928"/>
      <c r="QAV8" s="928"/>
      <c r="QAW8" s="928"/>
      <c r="QAX8" s="928"/>
      <c r="QAY8" s="928"/>
      <c r="QAZ8" s="928"/>
      <c r="QBA8" s="928"/>
      <c r="QBB8" s="928"/>
      <c r="QBC8" s="928"/>
      <c r="QBD8" s="928"/>
      <c r="QBE8" s="928"/>
      <c r="QBF8" s="928"/>
      <c r="QBG8" s="928"/>
      <c r="QBH8" s="928"/>
      <c r="QBI8" s="928"/>
      <c r="QBJ8" s="928"/>
      <c r="QBK8" s="928"/>
      <c r="QBL8" s="928"/>
      <c r="QBM8" s="928"/>
      <c r="QBN8" s="928"/>
      <c r="QBO8" s="928"/>
      <c r="QBP8" s="928"/>
      <c r="QBQ8" s="928"/>
      <c r="QBR8" s="928"/>
      <c r="QBS8" s="928"/>
      <c r="QBT8" s="928"/>
      <c r="QBU8" s="928"/>
      <c r="QBV8" s="928"/>
      <c r="QBW8" s="928"/>
      <c r="QBX8" s="928"/>
      <c r="QBY8" s="928"/>
      <c r="QBZ8" s="928"/>
      <c r="QCA8" s="928"/>
      <c r="QCB8" s="928"/>
      <c r="QCC8" s="928"/>
      <c r="QCD8" s="928"/>
      <c r="QCE8" s="928"/>
      <c r="QCF8" s="928"/>
      <c r="QCG8" s="928"/>
      <c r="QCH8" s="928"/>
      <c r="QCI8" s="928"/>
      <c r="QCJ8" s="928"/>
      <c r="QCK8" s="928"/>
      <c r="QCL8" s="928"/>
      <c r="QCM8" s="928"/>
      <c r="QCN8" s="928"/>
      <c r="QCO8" s="928"/>
      <c r="QCP8" s="928"/>
      <c r="QCQ8" s="928"/>
      <c r="QCR8" s="928"/>
      <c r="QCS8" s="928"/>
      <c r="QCT8" s="928"/>
      <c r="QCU8" s="928"/>
      <c r="QCV8" s="928"/>
      <c r="QCW8" s="928"/>
      <c r="QCX8" s="928"/>
      <c r="QCY8" s="928"/>
      <c r="QCZ8" s="928"/>
      <c r="QDA8" s="928"/>
      <c r="QDB8" s="928"/>
      <c r="QDC8" s="928"/>
      <c r="QDD8" s="928"/>
      <c r="QDE8" s="928"/>
      <c r="QDF8" s="928"/>
      <c r="QDG8" s="928"/>
      <c r="QDH8" s="928"/>
      <c r="QDI8" s="928"/>
      <c r="QDJ8" s="928"/>
      <c r="QDK8" s="928"/>
      <c r="QDL8" s="928"/>
      <c r="QDM8" s="928"/>
      <c r="QDN8" s="928"/>
      <c r="QDO8" s="928"/>
      <c r="QDP8" s="928"/>
      <c r="QDQ8" s="928"/>
      <c r="QDR8" s="928"/>
      <c r="QDS8" s="928"/>
      <c r="QDT8" s="928"/>
      <c r="QDU8" s="928"/>
      <c r="QDV8" s="928"/>
      <c r="QDW8" s="928"/>
      <c r="QDX8" s="928"/>
      <c r="QDY8" s="928"/>
      <c r="QDZ8" s="928"/>
      <c r="QEA8" s="928"/>
      <c r="QEB8" s="928"/>
      <c r="QEC8" s="928"/>
      <c r="QED8" s="928"/>
      <c r="QEE8" s="928"/>
      <c r="QEF8" s="928"/>
      <c r="QEG8" s="928"/>
      <c r="QEH8" s="928"/>
      <c r="QEI8" s="928"/>
      <c r="QEJ8" s="928"/>
      <c r="QEK8" s="928"/>
      <c r="QEL8" s="928"/>
      <c r="QEM8" s="928"/>
      <c r="QEN8" s="928"/>
      <c r="QEO8" s="928"/>
      <c r="QEP8" s="928"/>
      <c r="QEQ8" s="928"/>
      <c r="QER8" s="928"/>
      <c r="QES8" s="928"/>
      <c r="QET8" s="928"/>
      <c r="QEU8" s="928"/>
      <c r="QEV8" s="928"/>
      <c r="QEW8" s="928"/>
      <c r="QEX8" s="928"/>
      <c r="QEY8" s="928"/>
      <c r="QEZ8" s="928"/>
      <c r="QFA8" s="928"/>
      <c r="QFB8" s="928"/>
      <c r="QFC8" s="928"/>
      <c r="QFD8" s="928"/>
      <c r="QFE8" s="928"/>
      <c r="QFF8" s="928"/>
      <c r="QFG8" s="928"/>
      <c r="QFH8" s="928"/>
      <c r="QFI8" s="928"/>
      <c r="QFJ8" s="928"/>
      <c r="QFK8" s="928"/>
      <c r="QFL8" s="928"/>
      <c r="QFM8" s="928"/>
      <c r="QFN8" s="928"/>
      <c r="QFO8" s="928"/>
      <c r="QFP8" s="928"/>
      <c r="QFQ8" s="928"/>
      <c r="QFR8" s="928"/>
      <c r="QFS8" s="928"/>
      <c r="QFT8" s="928"/>
      <c r="QFU8" s="928"/>
      <c r="QFV8" s="928"/>
      <c r="QFW8" s="928"/>
      <c r="QFX8" s="928"/>
      <c r="QFY8" s="928"/>
      <c r="QFZ8" s="928"/>
      <c r="QGA8" s="928"/>
      <c r="QGB8" s="928"/>
      <c r="QGC8" s="928"/>
      <c r="QGD8" s="928"/>
      <c r="QGE8" s="928"/>
      <c r="QGF8" s="928"/>
      <c r="QGG8" s="928"/>
      <c r="QGH8" s="928"/>
      <c r="QGI8" s="928"/>
      <c r="QGJ8" s="928"/>
      <c r="QGK8" s="928"/>
      <c r="QGL8" s="928"/>
      <c r="QGM8" s="928"/>
      <c r="QGN8" s="928"/>
      <c r="QGO8" s="928"/>
      <c r="QGP8" s="928"/>
      <c r="QGQ8" s="928"/>
      <c r="QGR8" s="928"/>
      <c r="QGS8" s="928"/>
      <c r="QGT8" s="928"/>
      <c r="QGU8" s="928"/>
      <c r="QGV8" s="928"/>
      <c r="QGW8" s="928"/>
      <c r="QGX8" s="928"/>
      <c r="QGY8" s="928"/>
      <c r="QGZ8" s="928"/>
      <c r="QHA8" s="928"/>
      <c r="QHB8" s="928"/>
      <c r="QHC8" s="928"/>
      <c r="QHD8" s="928"/>
      <c r="QHE8" s="928"/>
      <c r="QHF8" s="928"/>
      <c r="QHG8" s="928"/>
      <c r="QHH8" s="928"/>
      <c r="QHI8" s="928"/>
      <c r="QHJ8" s="928"/>
      <c r="QHK8" s="928"/>
      <c r="QHL8" s="928"/>
      <c r="QHM8" s="928"/>
      <c r="QHN8" s="928"/>
      <c r="QHO8" s="928"/>
      <c r="QHP8" s="928"/>
      <c r="QHQ8" s="928"/>
      <c r="QHR8" s="928"/>
      <c r="QHS8" s="928"/>
      <c r="QHT8" s="928"/>
      <c r="QHU8" s="928"/>
      <c r="QHV8" s="928"/>
      <c r="QHW8" s="928"/>
      <c r="QHX8" s="928"/>
      <c r="QHY8" s="928"/>
      <c r="QHZ8" s="928"/>
      <c r="QIA8" s="928"/>
      <c r="QIB8" s="928"/>
      <c r="QIC8" s="928"/>
      <c r="QID8" s="928"/>
      <c r="QIE8" s="928"/>
      <c r="QIF8" s="928"/>
      <c r="QIG8" s="928"/>
      <c r="QIH8" s="928"/>
      <c r="QII8" s="928"/>
      <c r="QIJ8" s="928"/>
      <c r="QIK8" s="928"/>
      <c r="QIL8" s="928"/>
      <c r="QIM8" s="928"/>
      <c r="QIN8" s="928"/>
      <c r="QIO8" s="928"/>
      <c r="QIP8" s="928"/>
      <c r="QIQ8" s="928"/>
      <c r="QIR8" s="928"/>
      <c r="QIS8" s="928"/>
      <c r="QIT8" s="928"/>
      <c r="QIU8" s="928"/>
      <c r="QIV8" s="928"/>
      <c r="QIW8" s="928"/>
      <c r="QIX8" s="928"/>
      <c r="QIY8" s="928"/>
      <c r="QIZ8" s="928"/>
      <c r="QJA8" s="928"/>
      <c r="QJB8" s="928"/>
      <c r="QJC8" s="928"/>
      <c r="QJD8" s="928"/>
      <c r="QJE8" s="928"/>
      <c r="QJF8" s="928"/>
      <c r="QJG8" s="928"/>
      <c r="QJH8" s="928"/>
      <c r="QJI8" s="928"/>
      <c r="QJJ8" s="928"/>
      <c r="QJK8" s="928"/>
      <c r="QJL8" s="928"/>
      <c r="QJM8" s="928"/>
      <c r="QJN8" s="928"/>
      <c r="QJO8" s="928"/>
      <c r="QJP8" s="928"/>
      <c r="QJQ8" s="928"/>
      <c r="QJR8" s="928"/>
      <c r="QJS8" s="928"/>
      <c r="QJT8" s="928"/>
      <c r="QJU8" s="928"/>
      <c r="QJV8" s="928"/>
      <c r="QJW8" s="928"/>
      <c r="QJX8" s="928"/>
      <c r="QJY8" s="928"/>
      <c r="QJZ8" s="928"/>
      <c r="QKA8" s="928"/>
      <c r="QKB8" s="928"/>
      <c r="QKC8" s="928"/>
      <c r="QKD8" s="928"/>
      <c r="QKE8" s="928"/>
      <c r="QKF8" s="928"/>
      <c r="QKG8" s="928"/>
      <c r="QKH8" s="928"/>
      <c r="QKI8" s="928"/>
      <c r="QKJ8" s="928"/>
      <c r="QKK8" s="928"/>
      <c r="QKL8" s="928"/>
      <c r="QKM8" s="928"/>
      <c r="QKN8" s="928"/>
      <c r="QKO8" s="928"/>
      <c r="QKP8" s="928"/>
      <c r="QKQ8" s="928"/>
      <c r="QKR8" s="928"/>
      <c r="QKS8" s="928"/>
      <c r="QKT8" s="928"/>
      <c r="QKU8" s="928"/>
      <c r="QKV8" s="928"/>
      <c r="QKW8" s="928"/>
      <c r="QKX8" s="928"/>
      <c r="QKY8" s="928"/>
      <c r="QKZ8" s="928"/>
      <c r="QLA8" s="928"/>
      <c r="QLB8" s="928"/>
      <c r="QLC8" s="928"/>
      <c r="QLD8" s="928"/>
      <c r="QLE8" s="928"/>
      <c r="QLF8" s="928"/>
      <c r="QLG8" s="928"/>
      <c r="QLH8" s="928"/>
      <c r="QLI8" s="928"/>
      <c r="QLJ8" s="928"/>
      <c r="QLK8" s="928"/>
      <c r="QLL8" s="928"/>
      <c r="QLM8" s="928"/>
      <c r="QLN8" s="928"/>
      <c r="QLO8" s="928"/>
      <c r="QLP8" s="928"/>
      <c r="QLQ8" s="928"/>
      <c r="QLR8" s="928"/>
      <c r="QLS8" s="928"/>
      <c r="QLT8" s="928"/>
      <c r="QLU8" s="928"/>
      <c r="QLV8" s="928"/>
      <c r="QLW8" s="928"/>
      <c r="QLX8" s="928"/>
      <c r="QLY8" s="928"/>
      <c r="QLZ8" s="928"/>
      <c r="QMA8" s="928"/>
      <c r="QMB8" s="928"/>
      <c r="QMC8" s="928"/>
      <c r="QMD8" s="928"/>
      <c r="QME8" s="928"/>
      <c r="QMF8" s="928"/>
      <c r="QMG8" s="928"/>
      <c r="QMH8" s="928"/>
      <c r="QMI8" s="928"/>
      <c r="QMJ8" s="928"/>
      <c r="QMK8" s="928"/>
      <c r="QML8" s="928"/>
      <c r="QMM8" s="928"/>
      <c r="QMN8" s="928"/>
      <c r="QMO8" s="928"/>
      <c r="QMP8" s="928"/>
      <c r="QMQ8" s="928"/>
      <c r="QMR8" s="928"/>
      <c r="QMS8" s="928"/>
      <c r="QMT8" s="928"/>
      <c r="QMU8" s="928"/>
      <c r="QMV8" s="928"/>
      <c r="QMW8" s="928"/>
      <c r="QMX8" s="928"/>
      <c r="QMY8" s="928"/>
      <c r="QMZ8" s="928"/>
      <c r="QNA8" s="928"/>
      <c r="QNB8" s="928"/>
      <c r="QNC8" s="928"/>
      <c r="QND8" s="928"/>
      <c r="QNE8" s="928"/>
      <c r="QNF8" s="928"/>
      <c r="QNG8" s="928"/>
      <c r="QNH8" s="928"/>
      <c r="QNI8" s="928"/>
      <c r="QNJ8" s="928"/>
      <c r="QNK8" s="928"/>
      <c r="QNL8" s="928"/>
      <c r="QNM8" s="928"/>
      <c r="QNN8" s="928"/>
      <c r="QNO8" s="928"/>
      <c r="QNP8" s="928"/>
      <c r="QNQ8" s="928"/>
      <c r="QNR8" s="928"/>
      <c r="QNS8" s="928"/>
      <c r="QNT8" s="928"/>
      <c r="QNU8" s="928"/>
      <c r="QNV8" s="928"/>
      <c r="QNW8" s="928"/>
      <c r="QNX8" s="928"/>
      <c r="QNY8" s="928"/>
      <c r="QNZ8" s="928"/>
      <c r="QOA8" s="928"/>
      <c r="QOB8" s="928"/>
      <c r="QOC8" s="928"/>
      <c r="QOD8" s="928"/>
      <c r="QOE8" s="928"/>
      <c r="QOF8" s="928"/>
      <c r="QOG8" s="928"/>
      <c r="QOH8" s="928"/>
      <c r="QOI8" s="928"/>
      <c r="QOJ8" s="928"/>
      <c r="QOK8" s="928"/>
      <c r="QOL8" s="928"/>
      <c r="QOM8" s="928"/>
      <c r="QON8" s="928"/>
      <c r="QOO8" s="928"/>
      <c r="QOP8" s="928"/>
      <c r="QOQ8" s="928"/>
      <c r="QOR8" s="928"/>
      <c r="QOS8" s="928"/>
      <c r="QOT8" s="928"/>
      <c r="QOU8" s="928"/>
      <c r="QOV8" s="928"/>
      <c r="QOW8" s="928"/>
      <c r="QOX8" s="928"/>
      <c r="QOY8" s="928"/>
      <c r="QOZ8" s="928"/>
      <c r="QPA8" s="928"/>
      <c r="QPB8" s="928"/>
      <c r="QPC8" s="928"/>
      <c r="QPD8" s="928"/>
      <c r="QPE8" s="928"/>
      <c r="QPF8" s="928"/>
      <c r="QPG8" s="928"/>
      <c r="QPH8" s="928"/>
      <c r="QPI8" s="928"/>
      <c r="QPJ8" s="928"/>
      <c r="QPK8" s="928"/>
      <c r="QPL8" s="928"/>
      <c r="QPM8" s="928"/>
      <c r="QPN8" s="928"/>
      <c r="QPO8" s="928"/>
      <c r="QPP8" s="928"/>
      <c r="QPQ8" s="928"/>
      <c r="QPR8" s="928"/>
      <c r="QPS8" s="928"/>
      <c r="QPT8" s="928"/>
      <c r="QPU8" s="928"/>
      <c r="QPV8" s="928"/>
      <c r="QPW8" s="928"/>
      <c r="QPX8" s="928"/>
      <c r="QPY8" s="928"/>
      <c r="QPZ8" s="928"/>
      <c r="QQA8" s="928"/>
      <c r="QQB8" s="928"/>
      <c r="QQC8" s="928"/>
      <c r="QQD8" s="928"/>
      <c r="QQE8" s="928"/>
      <c r="QQF8" s="928"/>
      <c r="QQG8" s="928"/>
      <c r="QQH8" s="928"/>
      <c r="QQI8" s="928"/>
      <c r="QQJ8" s="928"/>
      <c r="QQK8" s="928"/>
      <c r="QQL8" s="928"/>
      <c r="QQM8" s="928"/>
      <c r="QQN8" s="928"/>
      <c r="QQO8" s="928"/>
      <c r="QQP8" s="928"/>
      <c r="QQQ8" s="928"/>
      <c r="QQR8" s="928"/>
      <c r="QQS8" s="928"/>
      <c r="QQT8" s="928"/>
      <c r="QQU8" s="928"/>
      <c r="QQV8" s="928"/>
      <c r="QQW8" s="928"/>
      <c r="QQX8" s="928"/>
      <c r="QQY8" s="928"/>
      <c r="QQZ8" s="928"/>
      <c r="QRA8" s="928"/>
      <c r="QRB8" s="928"/>
      <c r="QRC8" s="928"/>
      <c r="QRD8" s="928"/>
      <c r="QRE8" s="928"/>
      <c r="QRF8" s="928"/>
      <c r="QRG8" s="928"/>
      <c r="QRH8" s="928"/>
      <c r="QRI8" s="928"/>
      <c r="QRJ8" s="928"/>
      <c r="QRK8" s="928"/>
      <c r="QRL8" s="928"/>
      <c r="QRM8" s="928"/>
      <c r="QRN8" s="928"/>
      <c r="QRO8" s="928"/>
      <c r="QRP8" s="928"/>
      <c r="QRQ8" s="928"/>
      <c r="QRR8" s="928"/>
      <c r="QRS8" s="928"/>
      <c r="QRT8" s="928"/>
      <c r="QRU8" s="928"/>
      <c r="QRV8" s="928"/>
      <c r="QRW8" s="928"/>
      <c r="QRX8" s="928"/>
      <c r="QRY8" s="928"/>
      <c r="QRZ8" s="928"/>
      <c r="QSA8" s="928"/>
      <c r="QSB8" s="928"/>
      <c r="QSC8" s="928"/>
      <c r="QSD8" s="928"/>
      <c r="QSE8" s="928"/>
      <c r="QSF8" s="928"/>
      <c r="QSG8" s="928"/>
      <c r="QSH8" s="928"/>
      <c r="QSI8" s="928"/>
      <c r="QSJ8" s="928"/>
      <c r="QSK8" s="928"/>
      <c r="QSL8" s="928"/>
      <c r="QSM8" s="928"/>
      <c r="QSN8" s="928"/>
      <c r="QSO8" s="928"/>
      <c r="QSP8" s="928"/>
      <c r="QSQ8" s="928"/>
      <c r="QSR8" s="928"/>
      <c r="QSS8" s="928"/>
      <c r="QST8" s="928"/>
      <c r="QSU8" s="928"/>
      <c r="QSV8" s="928"/>
      <c r="QSW8" s="928"/>
      <c r="QSX8" s="928"/>
      <c r="QSY8" s="928"/>
      <c r="QSZ8" s="928"/>
      <c r="QTA8" s="928"/>
      <c r="QTB8" s="928"/>
      <c r="QTC8" s="928"/>
      <c r="QTD8" s="928"/>
      <c r="QTE8" s="928"/>
      <c r="QTF8" s="928"/>
      <c r="QTG8" s="928"/>
      <c r="QTH8" s="928"/>
      <c r="QTI8" s="928"/>
      <c r="QTJ8" s="928"/>
      <c r="QTK8" s="928"/>
      <c r="QTL8" s="928"/>
      <c r="QTM8" s="928"/>
      <c r="QTN8" s="928"/>
      <c r="QTO8" s="928"/>
      <c r="QTP8" s="928"/>
      <c r="QTQ8" s="928"/>
      <c r="QTR8" s="928"/>
      <c r="QTS8" s="928"/>
      <c r="QTT8" s="928"/>
      <c r="QTU8" s="928"/>
      <c r="QTV8" s="928"/>
      <c r="QTW8" s="928"/>
      <c r="QTX8" s="928"/>
      <c r="QTY8" s="928"/>
      <c r="QTZ8" s="928"/>
      <c r="QUA8" s="928"/>
      <c r="QUB8" s="928"/>
      <c r="QUC8" s="928"/>
      <c r="QUD8" s="928"/>
      <c r="QUE8" s="928"/>
      <c r="QUF8" s="928"/>
      <c r="QUG8" s="928"/>
      <c r="QUH8" s="928"/>
      <c r="QUI8" s="928"/>
      <c r="QUJ8" s="928"/>
      <c r="QUK8" s="928"/>
      <c r="QUL8" s="928"/>
      <c r="QUM8" s="928"/>
      <c r="QUN8" s="928"/>
      <c r="QUO8" s="928"/>
      <c r="QUP8" s="928"/>
      <c r="QUQ8" s="928"/>
      <c r="QUR8" s="928"/>
      <c r="QUS8" s="928"/>
      <c r="QUT8" s="928"/>
      <c r="QUU8" s="928"/>
      <c r="QUV8" s="928"/>
      <c r="QUW8" s="928"/>
      <c r="QUX8" s="928"/>
      <c r="QUY8" s="928"/>
      <c r="QUZ8" s="928"/>
      <c r="QVA8" s="928"/>
      <c r="QVB8" s="928"/>
      <c r="QVC8" s="928"/>
      <c r="QVD8" s="928"/>
      <c r="QVE8" s="928"/>
      <c r="QVF8" s="928"/>
      <c r="QVG8" s="928"/>
      <c r="QVH8" s="928"/>
      <c r="QVI8" s="928"/>
      <c r="QVJ8" s="928"/>
      <c r="QVK8" s="928"/>
      <c r="QVL8" s="928"/>
      <c r="QVM8" s="928"/>
      <c r="QVN8" s="928"/>
      <c r="QVO8" s="928"/>
      <c r="QVP8" s="928"/>
      <c r="QVQ8" s="928"/>
      <c r="QVR8" s="928"/>
      <c r="QVS8" s="928"/>
      <c r="QVT8" s="928"/>
      <c r="QVU8" s="928"/>
      <c r="QVV8" s="928"/>
      <c r="QVW8" s="928"/>
      <c r="QVX8" s="928"/>
      <c r="QVY8" s="928"/>
      <c r="QVZ8" s="928"/>
      <c r="QWA8" s="928"/>
      <c r="QWB8" s="928"/>
      <c r="QWC8" s="928"/>
      <c r="QWD8" s="928"/>
      <c r="QWE8" s="928"/>
      <c r="QWF8" s="928"/>
      <c r="QWG8" s="928"/>
      <c r="QWH8" s="928"/>
      <c r="QWI8" s="928"/>
      <c r="QWJ8" s="928"/>
      <c r="QWK8" s="928"/>
      <c r="QWL8" s="928"/>
      <c r="QWM8" s="928"/>
      <c r="QWN8" s="928"/>
      <c r="QWO8" s="928"/>
      <c r="QWP8" s="928"/>
      <c r="QWQ8" s="928"/>
      <c r="QWR8" s="928"/>
      <c r="QWS8" s="928"/>
      <c r="QWT8" s="928"/>
      <c r="QWU8" s="928"/>
      <c r="QWV8" s="928"/>
      <c r="QWW8" s="928"/>
      <c r="QWX8" s="928"/>
      <c r="QWY8" s="928"/>
      <c r="QWZ8" s="928"/>
      <c r="QXA8" s="928"/>
      <c r="QXB8" s="928"/>
      <c r="QXC8" s="928"/>
      <c r="QXD8" s="928"/>
      <c r="QXE8" s="928"/>
      <c r="QXF8" s="928"/>
      <c r="QXG8" s="928"/>
      <c r="QXH8" s="928"/>
      <c r="QXI8" s="928"/>
      <c r="QXJ8" s="928"/>
      <c r="QXK8" s="928"/>
      <c r="QXL8" s="928"/>
      <c r="QXM8" s="928"/>
      <c r="QXN8" s="928"/>
      <c r="QXO8" s="928"/>
      <c r="QXP8" s="928"/>
      <c r="QXQ8" s="928"/>
      <c r="QXR8" s="928"/>
      <c r="QXS8" s="928"/>
      <c r="QXT8" s="928"/>
      <c r="QXU8" s="928"/>
      <c r="QXV8" s="928"/>
      <c r="QXW8" s="928"/>
      <c r="QXX8" s="928"/>
      <c r="QXY8" s="928"/>
      <c r="QXZ8" s="928"/>
      <c r="QYA8" s="928"/>
      <c r="QYB8" s="928"/>
      <c r="QYC8" s="928"/>
      <c r="QYD8" s="928"/>
      <c r="QYE8" s="928"/>
      <c r="QYF8" s="928"/>
      <c r="QYG8" s="928"/>
      <c r="QYH8" s="928"/>
      <c r="QYI8" s="928"/>
      <c r="QYJ8" s="928"/>
      <c r="QYK8" s="928"/>
      <c r="QYL8" s="928"/>
      <c r="QYM8" s="928"/>
      <c r="QYN8" s="928"/>
      <c r="QYO8" s="928"/>
      <c r="QYP8" s="928"/>
      <c r="QYQ8" s="928"/>
      <c r="QYR8" s="928"/>
      <c r="QYS8" s="928"/>
      <c r="QYT8" s="928"/>
      <c r="QYU8" s="928"/>
      <c r="QYV8" s="928"/>
      <c r="QYW8" s="928"/>
      <c r="QYX8" s="928"/>
      <c r="QYY8" s="928"/>
      <c r="QYZ8" s="928"/>
      <c r="QZA8" s="928"/>
      <c r="QZB8" s="928"/>
      <c r="QZC8" s="928"/>
      <c r="QZD8" s="928"/>
      <c r="QZE8" s="928"/>
      <c r="QZF8" s="928"/>
      <c r="QZG8" s="928"/>
      <c r="QZH8" s="928"/>
      <c r="QZI8" s="928"/>
      <c r="QZJ8" s="928"/>
      <c r="QZK8" s="928"/>
      <c r="QZL8" s="928"/>
      <c r="QZM8" s="928"/>
      <c r="QZN8" s="928"/>
      <c r="QZO8" s="928"/>
      <c r="QZP8" s="928"/>
      <c r="QZQ8" s="928"/>
      <c r="QZR8" s="928"/>
      <c r="QZS8" s="928"/>
      <c r="QZT8" s="928"/>
      <c r="QZU8" s="928"/>
      <c r="QZV8" s="928"/>
      <c r="QZW8" s="928"/>
      <c r="QZX8" s="928"/>
      <c r="QZY8" s="928"/>
      <c r="QZZ8" s="928"/>
      <c r="RAA8" s="928"/>
      <c r="RAB8" s="928"/>
      <c r="RAC8" s="928"/>
      <c r="RAD8" s="928"/>
      <c r="RAE8" s="928"/>
      <c r="RAF8" s="928"/>
      <c r="RAG8" s="928"/>
      <c r="RAH8" s="928"/>
      <c r="RAI8" s="928"/>
      <c r="RAJ8" s="928"/>
      <c r="RAK8" s="928"/>
      <c r="RAL8" s="928"/>
      <c r="RAM8" s="928"/>
      <c r="RAN8" s="928"/>
      <c r="RAO8" s="928"/>
      <c r="RAP8" s="928"/>
      <c r="RAQ8" s="928"/>
      <c r="RAR8" s="928"/>
      <c r="RAS8" s="928"/>
      <c r="RAT8" s="928"/>
      <c r="RAU8" s="928"/>
      <c r="RAV8" s="928"/>
      <c r="RAW8" s="928"/>
      <c r="RAX8" s="928"/>
      <c r="RAY8" s="928"/>
      <c r="RAZ8" s="928"/>
      <c r="RBA8" s="928"/>
      <c r="RBB8" s="928"/>
      <c r="RBC8" s="928"/>
      <c r="RBD8" s="928"/>
      <c r="RBE8" s="928"/>
      <c r="RBF8" s="928"/>
      <c r="RBG8" s="928"/>
      <c r="RBH8" s="928"/>
      <c r="RBI8" s="928"/>
      <c r="RBJ8" s="928"/>
      <c r="RBK8" s="928"/>
      <c r="RBL8" s="928"/>
      <c r="RBM8" s="928"/>
      <c r="RBN8" s="928"/>
      <c r="RBO8" s="928"/>
      <c r="RBP8" s="928"/>
      <c r="RBQ8" s="928"/>
      <c r="RBR8" s="928"/>
      <c r="RBS8" s="928"/>
      <c r="RBT8" s="928"/>
      <c r="RBU8" s="928"/>
      <c r="RBV8" s="928"/>
      <c r="RBW8" s="928"/>
      <c r="RBX8" s="928"/>
      <c r="RBY8" s="928"/>
      <c r="RBZ8" s="928"/>
      <c r="RCA8" s="928"/>
      <c r="RCB8" s="928"/>
      <c r="RCC8" s="928"/>
      <c r="RCD8" s="928"/>
      <c r="RCE8" s="928"/>
      <c r="RCF8" s="928"/>
      <c r="RCG8" s="928"/>
      <c r="RCH8" s="928"/>
      <c r="RCI8" s="928"/>
      <c r="RCJ8" s="928"/>
      <c r="RCK8" s="928"/>
      <c r="RCL8" s="928"/>
      <c r="RCM8" s="928"/>
      <c r="RCN8" s="928"/>
      <c r="RCO8" s="928"/>
      <c r="RCP8" s="928"/>
      <c r="RCQ8" s="928"/>
      <c r="RCR8" s="928"/>
      <c r="RCS8" s="928"/>
      <c r="RCT8" s="928"/>
      <c r="RCU8" s="928"/>
      <c r="RCV8" s="928"/>
      <c r="RCW8" s="928"/>
      <c r="RCX8" s="928"/>
      <c r="RCY8" s="928"/>
      <c r="RCZ8" s="928"/>
      <c r="RDA8" s="928"/>
      <c r="RDB8" s="928"/>
      <c r="RDC8" s="928"/>
      <c r="RDD8" s="928"/>
      <c r="RDE8" s="928"/>
      <c r="RDF8" s="928"/>
      <c r="RDG8" s="928"/>
      <c r="RDH8" s="928"/>
      <c r="RDI8" s="928"/>
      <c r="RDJ8" s="928"/>
      <c r="RDK8" s="928"/>
      <c r="RDL8" s="928"/>
      <c r="RDM8" s="928"/>
      <c r="RDN8" s="928"/>
      <c r="RDO8" s="928"/>
      <c r="RDP8" s="928"/>
      <c r="RDQ8" s="928"/>
      <c r="RDR8" s="928"/>
      <c r="RDS8" s="928"/>
      <c r="RDT8" s="928"/>
      <c r="RDU8" s="928"/>
      <c r="RDV8" s="928"/>
      <c r="RDW8" s="928"/>
      <c r="RDX8" s="928"/>
      <c r="RDY8" s="928"/>
      <c r="RDZ8" s="928"/>
      <c r="REA8" s="928"/>
      <c r="REB8" s="928"/>
      <c r="REC8" s="928"/>
      <c r="RED8" s="928"/>
      <c r="REE8" s="928"/>
      <c r="REF8" s="928"/>
      <c r="REG8" s="928"/>
      <c r="REH8" s="928"/>
      <c r="REI8" s="928"/>
      <c r="REJ8" s="928"/>
      <c r="REK8" s="928"/>
      <c r="REL8" s="928"/>
      <c r="REM8" s="928"/>
      <c r="REN8" s="928"/>
      <c r="REO8" s="928"/>
      <c r="REP8" s="928"/>
      <c r="REQ8" s="928"/>
      <c r="RER8" s="928"/>
      <c r="RES8" s="928"/>
      <c r="RET8" s="928"/>
      <c r="REU8" s="928"/>
      <c r="REV8" s="928"/>
      <c r="REW8" s="928"/>
      <c r="REX8" s="928"/>
      <c r="REY8" s="928"/>
      <c r="REZ8" s="928"/>
      <c r="RFA8" s="928"/>
      <c r="RFB8" s="928"/>
      <c r="RFC8" s="928"/>
      <c r="RFD8" s="928"/>
      <c r="RFE8" s="928"/>
      <c r="RFF8" s="928"/>
      <c r="RFG8" s="928"/>
      <c r="RFH8" s="928"/>
      <c r="RFI8" s="928"/>
      <c r="RFJ8" s="928"/>
      <c r="RFK8" s="928"/>
      <c r="RFL8" s="928"/>
      <c r="RFM8" s="928"/>
      <c r="RFN8" s="928"/>
      <c r="RFO8" s="928"/>
      <c r="RFP8" s="928"/>
      <c r="RFQ8" s="928"/>
      <c r="RFR8" s="928"/>
      <c r="RFS8" s="928"/>
      <c r="RFT8" s="928"/>
      <c r="RFU8" s="928"/>
      <c r="RFV8" s="928"/>
      <c r="RFW8" s="928"/>
      <c r="RFX8" s="928"/>
      <c r="RFY8" s="928"/>
      <c r="RFZ8" s="928"/>
      <c r="RGA8" s="928"/>
      <c r="RGB8" s="928"/>
      <c r="RGC8" s="928"/>
      <c r="RGD8" s="928"/>
      <c r="RGE8" s="928"/>
      <c r="RGF8" s="928"/>
      <c r="RGG8" s="928"/>
      <c r="RGH8" s="928"/>
      <c r="RGI8" s="928"/>
      <c r="RGJ8" s="928"/>
      <c r="RGK8" s="928"/>
      <c r="RGL8" s="928"/>
      <c r="RGM8" s="928"/>
      <c r="RGN8" s="928"/>
      <c r="RGO8" s="928"/>
      <c r="RGP8" s="928"/>
      <c r="RGQ8" s="928"/>
      <c r="RGR8" s="928"/>
      <c r="RGS8" s="928"/>
      <c r="RGT8" s="928"/>
      <c r="RGU8" s="928"/>
      <c r="RGV8" s="928"/>
      <c r="RGW8" s="928"/>
      <c r="RGX8" s="928"/>
      <c r="RGY8" s="928"/>
      <c r="RGZ8" s="928"/>
      <c r="RHA8" s="928"/>
      <c r="RHB8" s="928"/>
      <c r="RHC8" s="928"/>
      <c r="RHD8" s="928"/>
      <c r="RHE8" s="928"/>
      <c r="RHF8" s="928"/>
      <c r="RHG8" s="928"/>
      <c r="RHH8" s="928"/>
      <c r="RHI8" s="928"/>
      <c r="RHJ8" s="928"/>
      <c r="RHK8" s="928"/>
      <c r="RHL8" s="928"/>
      <c r="RHM8" s="928"/>
      <c r="RHN8" s="928"/>
      <c r="RHO8" s="928"/>
      <c r="RHP8" s="928"/>
      <c r="RHQ8" s="928"/>
      <c r="RHR8" s="928"/>
      <c r="RHS8" s="928"/>
      <c r="RHT8" s="928"/>
      <c r="RHU8" s="928"/>
      <c r="RHV8" s="928"/>
      <c r="RHW8" s="928"/>
      <c r="RHX8" s="928"/>
      <c r="RHY8" s="928"/>
      <c r="RHZ8" s="928"/>
      <c r="RIA8" s="928"/>
      <c r="RIB8" s="928"/>
      <c r="RIC8" s="928"/>
      <c r="RID8" s="928"/>
      <c r="RIE8" s="928"/>
      <c r="RIF8" s="928"/>
      <c r="RIG8" s="928"/>
      <c r="RIH8" s="928"/>
      <c r="RII8" s="928"/>
      <c r="RIJ8" s="928"/>
      <c r="RIK8" s="928"/>
      <c r="RIL8" s="928"/>
      <c r="RIM8" s="928"/>
      <c r="RIN8" s="928"/>
      <c r="RIO8" s="928"/>
      <c r="RIP8" s="928"/>
      <c r="RIQ8" s="928"/>
      <c r="RIR8" s="928"/>
      <c r="RIS8" s="928"/>
      <c r="RIT8" s="928"/>
      <c r="RIU8" s="928"/>
      <c r="RIV8" s="928"/>
      <c r="RIW8" s="928"/>
      <c r="RIX8" s="928"/>
      <c r="RIY8" s="928"/>
      <c r="RIZ8" s="928"/>
      <c r="RJA8" s="928"/>
      <c r="RJB8" s="928"/>
      <c r="RJC8" s="928"/>
      <c r="RJD8" s="928"/>
      <c r="RJE8" s="928"/>
      <c r="RJF8" s="928"/>
      <c r="RJG8" s="928"/>
      <c r="RJH8" s="928"/>
      <c r="RJI8" s="928"/>
      <c r="RJJ8" s="928"/>
      <c r="RJK8" s="928"/>
      <c r="RJL8" s="928"/>
      <c r="RJM8" s="928"/>
      <c r="RJN8" s="928"/>
      <c r="RJO8" s="928"/>
      <c r="RJP8" s="928"/>
      <c r="RJQ8" s="928"/>
      <c r="RJR8" s="928"/>
      <c r="RJS8" s="928"/>
      <c r="RJT8" s="928"/>
      <c r="RJU8" s="928"/>
      <c r="RJV8" s="928"/>
      <c r="RJW8" s="928"/>
      <c r="RJX8" s="928"/>
      <c r="RJY8" s="928"/>
      <c r="RJZ8" s="928"/>
      <c r="RKA8" s="928"/>
      <c r="RKB8" s="928"/>
      <c r="RKC8" s="928"/>
      <c r="RKD8" s="928"/>
      <c r="RKE8" s="928"/>
      <c r="RKF8" s="928"/>
      <c r="RKG8" s="928"/>
      <c r="RKH8" s="928"/>
      <c r="RKI8" s="928"/>
      <c r="RKJ8" s="928"/>
      <c r="RKK8" s="928"/>
      <c r="RKL8" s="928"/>
      <c r="RKM8" s="928"/>
      <c r="RKN8" s="928"/>
      <c r="RKO8" s="928"/>
      <c r="RKP8" s="928"/>
      <c r="RKQ8" s="928"/>
      <c r="RKR8" s="928"/>
      <c r="RKS8" s="928"/>
      <c r="RKT8" s="928"/>
      <c r="RKU8" s="928"/>
      <c r="RKV8" s="928"/>
      <c r="RKW8" s="928"/>
      <c r="RKX8" s="928"/>
      <c r="RKY8" s="928"/>
      <c r="RKZ8" s="928"/>
      <c r="RLA8" s="928"/>
      <c r="RLB8" s="928"/>
      <c r="RLC8" s="928"/>
      <c r="RLD8" s="928"/>
      <c r="RLE8" s="928"/>
      <c r="RLF8" s="928"/>
      <c r="RLG8" s="928"/>
      <c r="RLH8" s="928"/>
      <c r="RLI8" s="928"/>
      <c r="RLJ8" s="928"/>
      <c r="RLK8" s="928"/>
      <c r="RLL8" s="928"/>
      <c r="RLM8" s="928"/>
      <c r="RLN8" s="928"/>
      <c r="RLO8" s="928"/>
      <c r="RLP8" s="928"/>
      <c r="RLQ8" s="928"/>
      <c r="RLR8" s="928"/>
      <c r="RLS8" s="928"/>
      <c r="RLT8" s="928"/>
      <c r="RLU8" s="928"/>
      <c r="RLV8" s="928"/>
      <c r="RLW8" s="928"/>
      <c r="RLX8" s="928"/>
      <c r="RLY8" s="928"/>
      <c r="RLZ8" s="928"/>
      <c r="RMA8" s="928"/>
      <c r="RMB8" s="928"/>
      <c r="RMC8" s="928"/>
      <c r="RMD8" s="928"/>
      <c r="RME8" s="928"/>
      <c r="RMF8" s="928"/>
      <c r="RMG8" s="928"/>
      <c r="RMH8" s="928"/>
      <c r="RMI8" s="928"/>
      <c r="RMJ8" s="928"/>
      <c r="RMK8" s="928"/>
      <c r="RML8" s="928"/>
      <c r="RMM8" s="928"/>
      <c r="RMN8" s="928"/>
      <c r="RMO8" s="928"/>
      <c r="RMP8" s="928"/>
      <c r="RMQ8" s="928"/>
      <c r="RMR8" s="928"/>
      <c r="RMS8" s="928"/>
      <c r="RMT8" s="928"/>
      <c r="RMU8" s="928"/>
      <c r="RMV8" s="928"/>
      <c r="RMW8" s="928"/>
      <c r="RMX8" s="928"/>
      <c r="RMY8" s="928"/>
      <c r="RMZ8" s="928"/>
      <c r="RNA8" s="928"/>
      <c r="RNB8" s="928"/>
      <c r="RNC8" s="928"/>
      <c r="RND8" s="928"/>
      <c r="RNE8" s="928"/>
      <c r="RNF8" s="928"/>
      <c r="RNG8" s="928"/>
      <c r="RNH8" s="928"/>
      <c r="RNI8" s="928"/>
      <c r="RNJ8" s="928"/>
      <c r="RNK8" s="928"/>
      <c r="RNL8" s="928"/>
      <c r="RNM8" s="928"/>
      <c r="RNN8" s="928"/>
      <c r="RNO8" s="928"/>
      <c r="RNP8" s="928"/>
      <c r="RNQ8" s="928"/>
      <c r="RNR8" s="928"/>
      <c r="RNS8" s="928"/>
      <c r="RNT8" s="928"/>
      <c r="RNU8" s="928"/>
      <c r="RNV8" s="928"/>
      <c r="RNW8" s="928"/>
      <c r="RNX8" s="928"/>
      <c r="RNY8" s="928"/>
      <c r="RNZ8" s="928"/>
      <c r="ROA8" s="928"/>
      <c r="ROB8" s="928"/>
      <c r="ROC8" s="928"/>
      <c r="ROD8" s="928"/>
      <c r="ROE8" s="928"/>
      <c r="ROF8" s="928"/>
      <c r="ROG8" s="928"/>
      <c r="ROH8" s="928"/>
      <c r="ROI8" s="928"/>
      <c r="ROJ8" s="928"/>
      <c r="ROK8" s="928"/>
      <c r="ROL8" s="928"/>
      <c r="ROM8" s="928"/>
      <c r="RON8" s="928"/>
      <c r="ROO8" s="928"/>
      <c r="ROP8" s="928"/>
      <c r="ROQ8" s="928"/>
      <c r="ROR8" s="928"/>
      <c r="ROS8" s="928"/>
      <c r="ROT8" s="928"/>
      <c r="ROU8" s="928"/>
      <c r="ROV8" s="928"/>
      <c r="ROW8" s="928"/>
      <c r="ROX8" s="928"/>
      <c r="ROY8" s="928"/>
      <c r="ROZ8" s="928"/>
      <c r="RPA8" s="928"/>
      <c r="RPB8" s="928"/>
      <c r="RPC8" s="928"/>
      <c r="RPD8" s="928"/>
      <c r="RPE8" s="928"/>
      <c r="RPF8" s="928"/>
      <c r="RPG8" s="928"/>
      <c r="RPH8" s="928"/>
      <c r="RPI8" s="928"/>
      <c r="RPJ8" s="928"/>
      <c r="RPK8" s="928"/>
      <c r="RPL8" s="928"/>
      <c r="RPM8" s="928"/>
      <c r="RPN8" s="928"/>
      <c r="RPO8" s="928"/>
      <c r="RPP8" s="928"/>
      <c r="RPQ8" s="928"/>
      <c r="RPR8" s="928"/>
      <c r="RPS8" s="928"/>
      <c r="RPT8" s="928"/>
      <c r="RPU8" s="928"/>
      <c r="RPV8" s="928"/>
      <c r="RPW8" s="928"/>
      <c r="RPX8" s="928"/>
      <c r="RPY8" s="928"/>
      <c r="RPZ8" s="928"/>
      <c r="RQA8" s="928"/>
      <c r="RQB8" s="928"/>
      <c r="RQC8" s="928"/>
      <c r="RQD8" s="928"/>
      <c r="RQE8" s="928"/>
      <c r="RQF8" s="928"/>
      <c r="RQG8" s="928"/>
      <c r="RQH8" s="928"/>
      <c r="RQI8" s="928"/>
      <c r="RQJ8" s="928"/>
      <c r="RQK8" s="928"/>
      <c r="RQL8" s="928"/>
      <c r="RQM8" s="928"/>
      <c r="RQN8" s="928"/>
      <c r="RQO8" s="928"/>
      <c r="RQP8" s="928"/>
      <c r="RQQ8" s="928"/>
      <c r="RQR8" s="928"/>
      <c r="RQS8" s="928"/>
      <c r="RQT8" s="928"/>
      <c r="RQU8" s="928"/>
      <c r="RQV8" s="928"/>
      <c r="RQW8" s="928"/>
      <c r="RQX8" s="928"/>
      <c r="RQY8" s="928"/>
      <c r="RQZ8" s="928"/>
      <c r="RRA8" s="928"/>
      <c r="RRB8" s="928"/>
      <c r="RRC8" s="928"/>
      <c r="RRD8" s="928"/>
      <c r="RRE8" s="928"/>
      <c r="RRF8" s="928"/>
      <c r="RRG8" s="928"/>
      <c r="RRH8" s="928"/>
      <c r="RRI8" s="928"/>
      <c r="RRJ8" s="928"/>
      <c r="RRK8" s="928"/>
      <c r="RRL8" s="928"/>
      <c r="RRM8" s="928"/>
      <c r="RRN8" s="928"/>
      <c r="RRO8" s="928"/>
      <c r="RRP8" s="928"/>
      <c r="RRQ8" s="928"/>
      <c r="RRR8" s="928"/>
      <c r="RRS8" s="928"/>
      <c r="RRT8" s="928"/>
      <c r="RRU8" s="928"/>
      <c r="RRV8" s="928"/>
      <c r="RRW8" s="928"/>
      <c r="RRX8" s="928"/>
      <c r="RRY8" s="928"/>
      <c r="RRZ8" s="928"/>
      <c r="RSA8" s="928"/>
      <c r="RSB8" s="928"/>
      <c r="RSC8" s="928"/>
      <c r="RSD8" s="928"/>
      <c r="RSE8" s="928"/>
      <c r="RSF8" s="928"/>
      <c r="RSG8" s="928"/>
      <c r="RSH8" s="928"/>
      <c r="RSI8" s="928"/>
      <c r="RSJ8" s="928"/>
      <c r="RSK8" s="928"/>
      <c r="RSL8" s="928"/>
      <c r="RSM8" s="928"/>
      <c r="RSN8" s="928"/>
      <c r="RSO8" s="928"/>
      <c r="RSP8" s="928"/>
      <c r="RSQ8" s="928"/>
      <c r="RSR8" s="928"/>
      <c r="RSS8" s="928"/>
      <c r="RST8" s="928"/>
      <c r="RSU8" s="928"/>
      <c r="RSV8" s="928"/>
      <c r="RSW8" s="928"/>
      <c r="RSX8" s="928"/>
      <c r="RSY8" s="928"/>
      <c r="RSZ8" s="928"/>
      <c r="RTA8" s="928"/>
      <c r="RTB8" s="928"/>
      <c r="RTC8" s="928"/>
      <c r="RTD8" s="928"/>
      <c r="RTE8" s="928"/>
      <c r="RTF8" s="928"/>
      <c r="RTG8" s="928"/>
      <c r="RTH8" s="928"/>
      <c r="RTI8" s="928"/>
      <c r="RTJ8" s="928"/>
      <c r="RTK8" s="928"/>
      <c r="RTL8" s="928"/>
      <c r="RTM8" s="928"/>
      <c r="RTN8" s="928"/>
      <c r="RTO8" s="928"/>
      <c r="RTP8" s="928"/>
      <c r="RTQ8" s="928"/>
      <c r="RTR8" s="928"/>
      <c r="RTS8" s="928"/>
      <c r="RTT8" s="928"/>
      <c r="RTU8" s="928"/>
      <c r="RTV8" s="928"/>
      <c r="RTW8" s="928"/>
      <c r="RTX8" s="928"/>
      <c r="RTY8" s="928"/>
      <c r="RTZ8" s="928"/>
      <c r="RUA8" s="928"/>
      <c r="RUB8" s="928"/>
      <c r="RUC8" s="928"/>
      <c r="RUD8" s="928"/>
      <c r="RUE8" s="928"/>
      <c r="RUF8" s="928"/>
      <c r="RUG8" s="928"/>
      <c r="RUH8" s="928"/>
      <c r="RUI8" s="928"/>
      <c r="RUJ8" s="928"/>
      <c r="RUK8" s="928"/>
      <c r="RUL8" s="928"/>
      <c r="RUM8" s="928"/>
      <c r="RUN8" s="928"/>
      <c r="RUO8" s="928"/>
      <c r="RUP8" s="928"/>
      <c r="RUQ8" s="928"/>
      <c r="RUR8" s="928"/>
      <c r="RUS8" s="928"/>
      <c r="RUT8" s="928"/>
      <c r="RUU8" s="928"/>
      <c r="RUV8" s="928"/>
      <c r="RUW8" s="928"/>
      <c r="RUX8" s="928"/>
      <c r="RUY8" s="928"/>
      <c r="RUZ8" s="928"/>
      <c r="RVA8" s="928"/>
      <c r="RVB8" s="928"/>
      <c r="RVC8" s="928"/>
      <c r="RVD8" s="928"/>
      <c r="RVE8" s="928"/>
      <c r="RVF8" s="928"/>
      <c r="RVG8" s="928"/>
      <c r="RVH8" s="928"/>
      <c r="RVI8" s="928"/>
      <c r="RVJ8" s="928"/>
      <c r="RVK8" s="928"/>
      <c r="RVL8" s="928"/>
      <c r="RVM8" s="928"/>
      <c r="RVN8" s="928"/>
      <c r="RVO8" s="928"/>
      <c r="RVP8" s="928"/>
      <c r="RVQ8" s="928"/>
      <c r="RVR8" s="928"/>
      <c r="RVS8" s="928"/>
      <c r="RVT8" s="928"/>
      <c r="RVU8" s="928"/>
      <c r="RVV8" s="928"/>
      <c r="RVW8" s="928"/>
      <c r="RVX8" s="928"/>
      <c r="RVY8" s="928"/>
      <c r="RVZ8" s="928"/>
      <c r="RWA8" s="928"/>
      <c r="RWB8" s="928"/>
      <c r="RWC8" s="928"/>
      <c r="RWD8" s="928"/>
      <c r="RWE8" s="928"/>
      <c r="RWF8" s="928"/>
      <c r="RWG8" s="928"/>
      <c r="RWH8" s="928"/>
      <c r="RWI8" s="928"/>
      <c r="RWJ8" s="928"/>
      <c r="RWK8" s="928"/>
      <c r="RWL8" s="928"/>
      <c r="RWM8" s="928"/>
      <c r="RWN8" s="928"/>
      <c r="RWO8" s="928"/>
      <c r="RWP8" s="928"/>
      <c r="RWQ8" s="928"/>
      <c r="RWR8" s="928"/>
      <c r="RWS8" s="928"/>
      <c r="RWT8" s="928"/>
      <c r="RWU8" s="928"/>
      <c r="RWV8" s="928"/>
      <c r="RWW8" s="928"/>
      <c r="RWX8" s="928"/>
      <c r="RWY8" s="928"/>
      <c r="RWZ8" s="928"/>
      <c r="RXA8" s="928"/>
      <c r="RXB8" s="928"/>
      <c r="RXC8" s="928"/>
      <c r="RXD8" s="928"/>
      <c r="RXE8" s="928"/>
      <c r="RXF8" s="928"/>
      <c r="RXG8" s="928"/>
      <c r="RXH8" s="928"/>
      <c r="RXI8" s="928"/>
      <c r="RXJ8" s="928"/>
      <c r="RXK8" s="928"/>
      <c r="RXL8" s="928"/>
      <c r="RXM8" s="928"/>
      <c r="RXN8" s="928"/>
      <c r="RXO8" s="928"/>
      <c r="RXP8" s="928"/>
      <c r="RXQ8" s="928"/>
      <c r="RXR8" s="928"/>
      <c r="RXS8" s="928"/>
      <c r="RXT8" s="928"/>
      <c r="RXU8" s="928"/>
      <c r="RXV8" s="928"/>
      <c r="RXW8" s="928"/>
      <c r="RXX8" s="928"/>
      <c r="RXY8" s="928"/>
      <c r="RXZ8" s="928"/>
      <c r="RYA8" s="928"/>
      <c r="RYB8" s="928"/>
      <c r="RYC8" s="928"/>
      <c r="RYD8" s="928"/>
      <c r="RYE8" s="928"/>
      <c r="RYF8" s="928"/>
      <c r="RYG8" s="928"/>
      <c r="RYH8" s="928"/>
      <c r="RYI8" s="928"/>
      <c r="RYJ8" s="928"/>
      <c r="RYK8" s="928"/>
      <c r="RYL8" s="928"/>
      <c r="RYM8" s="928"/>
      <c r="RYN8" s="928"/>
      <c r="RYO8" s="928"/>
      <c r="RYP8" s="928"/>
      <c r="RYQ8" s="928"/>
      <c r="RYR8" s="928"/>
      <c r="RYS8" s="928"/>
      <c r="RYT8" s="928"/>
      <c r="RYU8" s="928"/>
      <c r="RYV8" s="928"/>
      <c r="RYW8" s="928"/>
      <c r="RYX8" s="928"/>
      <c r="RYY8" s="928"/>
      <c r="RYZ8" s="928"/>
      <c r="RZA8" s="928"/>
      <c r="RZB8" s="928"/>
      <c r="RZC8" s="928"/>
      <c r="RZD8" s="928"/>
      <c r="RZE8" s="928"/>
      <c r="RZF8" s="928"/>
      <c r="RZG8" s="928"/>
      <c r="RZH8" s="928"/>
      <c r="RZI8" s="928"/>
      <c r="RZJ8" s="928"/>
      <c r="RZK8" s="928"/>
      <c r="RZL8" s="928"/>
      <c r="RZM8" s="928"/>
      <c r="RZN8" s="928"/>
      <c r="RZO8" s="928"/>
      <c r="RZP8" s="928"/>
      <c r="RZQ8" s="928"/>
      <c r="RZR8" s="928"/>
      <c r="RZS8" s="928"/>
      <c r="RZT8" s="928"/>
      <c r="RZU8" s="928"/>
      <c r="RZV8" s="928"/>
      <c r="RZW8" s="928"/>
      <c r="RZX8" s="928"/>
      <c r="RZY8" s="928"/>
      <c r="RZZ8" s="928"/>
      <c r="SAA8" s="928"/>
      <c r="SAB8" s="928"/>
      <c r="SAC8" s="928"/>
      <c r="SAD8" s="928"/>
      <c r="SAE8" s="928"/>
      <c r="SAF8" s="928"/>
      <c r="SAG8" s="928"/>
      <c r="SAH8" s="928"/>
      <c r="SAI8" s="928"/>
      <c r="SAJ8" s="928"/>
      <c r="SAK8" s="928"/>
      <c r="SAL8" s="928"/>
      <c r="SAM8" s="928"/>
      <c r="SAN8" s="928"/>
      <c r="SAO8" s="928"/>
      <c r="SAP8" s="928"/>
      <c r="SAQ8" s="928"/>
      <c r="SAR8" s="928"/>
      <c r="SAS8" s="928"/>
      <c r="SAT8" s="928"/>
      <c r="SAU8" s="928"/>
      <c r="SAV8" s="928"/>
      <c r="SAW8" s="928"/>
      <c r="SAX8" s="928"/>
      <c r="SAY8" s="928"/>
      <c r="SAZ8" s="928"/>
      <c r="SBA8" s="928"/>
      <c r="SBB8" s="928"/>
      <c r="SBC8" s="928"/>
      <c r="SBD8" s="928"/>
      <c r="SBE8" s="928"/>
      <c r="SBF8" s="928"/>
      <c r="SBG8" s="928"/>
      <c r="SBH8" s="928"/>
      <c r="SBI8" s="928"/>
      <c r="SBJ8" s="928"/>
      <c r="SBK8" s="928"/>
      <c r="SBL8" s="928"/>
      <c r="SBM8" s="928"/>
      <c r="SBN8" s="928"/>
      <c r="SBO8" s="928"/>
      <c r="SBP8" s="928"/>
      <c r="SBQ8" s="928"/>
      <c r="SBR8" s="928"/>
      <c r="SBS8" s="928"/>
      <c r="SBT8" s="928"/>
      <c r="SBU8" s="928"/>
      <c r="SBV8" s="928"/>
      <c r="SBW8" s="928"/>
      <c r="SBX8" s="928"/>
      <c r="SBY8" s="928"/>
      <c r="SBZ8" s="928"/>
      <c r="SCA8" s="928"/>
      <c r="SCB8" s="928"/>
      <c r="SCC8" s="928"/>
      <c r="SCD8" s="928"/>
      <c r="SCE8" s="928"/>
      <c r="SCF8" s="928"/>
      <c r="SCG8" s="928"/>
      <c r="SCH8" s="928"/>
      <c r="SCI8" s="928"/>
      <c r="SCJ8" s="928"/>
      <c r="SCK8" s="928"/>
      <c r="SCL8" s="928"/>
      <c r="SCM8" s="928"/>
      <c r="SCN8" s="928"/>
      <c r="SCO8" s="928"/>
      <c r="SCP8" s="928"/>
      <c r="SCQ8" s="928"/>
      <c r="SCR8" s="928"/>
      <c r="SCS8" s="928"/>
      <c r="SCT8" s="928"/>
      <c r="SCU8" s="928"/>
      <c r="SCV8" s="928"/>
      <c r="SCW8" s="928"/>
      <c r="SCX8" s="928"/>
      <c r="SCY8" s="928"/>
      <c r="SCZ8" s="928"/>
      <c r="SDA8" s="928"/>
      <c r="SDB8" s="928"/>
      <c r="SDC8" s="928"/>
      <c r="SDD8" s="928"/>
      <c r="SDE8" s="928"/>
      <c r="SDF8" s="928"/>
      <c r="SDG8" s="928"/>
      <c r="SDH8" s="928"/>
      <c r="SDI8" s="928"/>
      <c r="SDJ8" s="928"/>
      <c r="SDK8" s="928"/>
      <c r="SDL8" s="928"/>
      <c r="SDM8" s="928"/>
      <c r="SDN8" s="928"/>
      <c r="SDO8" s="928"/>
      <c r="SDP8" s="928"/>
      <c r="SDQ8" s="928"/>
      <c r="SDR8" s="928"/>
      <c r="SDS8" s="928"/>
      <c r="SDT8" s="928"/>
      <c r="SDU8" s="928"/>
      <c r="SDV8" s="928"/>
      <c r="SDW8" s="928"/>
      <c r="SDX8" s="928"/>
      <c r="SDY8" s="928"/>
      <c r="SDZ8" s="928"/>
      <c r="SEA8" s="928"/>
      <c r="SEB8" s="928"/>
      <c r="SEC8" s="928"/>
      <c r="SED8" s="928"/>
      <c r="SEE8" s="928"/>
      <c r="SEF8" s="928"/>
      <c r="SEG8" s="928"/>
      <c r="SEH8" s="928"/>
      <c r="SEI8" s="928"/>
      <c r="SEJ8" s="928"/>
      <c r="SEK8" s="928"/>
      <c r="SEL8" s="928"/>
      <c r="SEM8" s="928"/>
      <c r="SEN8" s="928"/>
      <c r="SEO8" s="928"/>
      <c r="SEP8" s="928"/>
      <c r="SEQ8" s="928"/>
      <c r="SER8" s="928"/>
      <c r="SES8" s="928"/>
      <c r="SET8" s="928"/>
      <c r="SEU8" s="928"/>
      <c r="SEV8" s="928"/>
      <c r="SEW8" s="928"/>
      <c r="SEX8" s="928"/>
      <c r="SEY8" s="928"/>
      <c r="SEZ8" s="928"/>
      <c r="SFA8" s="928"/>
      <c r="SFB8" s="928"/>
      <c r="SFC8" s="928"/>
      <c r="SFD8" s="928"/>
      <c r="SFE8" s="928"/>
      <c r="SFF8" s="928"/>
      <c r="SFG8" s="928"/>
      <c r="SFH8" s="928"/>
      <c r="SFI8" s="928"/>
      <c r="SFJ8" s="928"/>
      <c r="SFK8" s="928"/>
      <c r="SFL8" s="928"/>
      <c r="SFM8" s="928"/>
      <c r="SFN8" s="928"/>
      <c r="SFO8" s="928"/>
      <c r="SFP8" s="928"/>
      <c r="SFQ8" s="928"/>
      <c r="SFR8" s="928"/>
      <c r="SFS8" s="928"/>
      <c r="SFT8" s="928"/>
      <c r="SFU8" s="928"/>
      <c r="SFV8" s="928"/>
      <c r="SFW8" s="928"/>
      <c r="SFX8" s="928"/>
      <c r="SFY8" s="928"/>
      <c r="SFZ8" s="928"/>
      <c r="SGA8" s="928"/>
      <c r="SGB8" s="928"/>
      <c r="SGC8" s="928"/>
      <c r="SGD8" s="928"/>
      <c r="SGE8" s="928"/>
      <c r="SGF8" s="928"/>
      <c r="SGG8" s="928"/>
      <c r="SGH8" s="928"/>
      <c r="SGI8" s="928"/>
      <c r="SGJ8" s="928"/>
      <c r="SGK8" s="928"/>
      <c r="SGL8" s="928"/>
      <c r="SGM8" s="928"/>
      <c r="SGN8" s="928"/>
      <c r="SGO8" s="928"/>
      <c r="SGP8" s="928"/>
      <c r="SGQ8" s="928"/>
      <c r="SGR8" s="928"/>
      <c r="SGS8" s="928"/>
      <c r="SGT8" s="928"/>
      <c r="SGU8" s="928"/>
      <c r="SGV8" s="928"/>
      <c r="SGW8" s="928"/>
      <c r="SGX8" s="928"/>
      <c r="SGY8" s="928"/>
      <c r="SGZ8" s="928"/>
      <c r="SHA8" s="928"/>
      <c r="SHB8" s="928"/>
      <c r="SHC8" s="928"/>
      <c r="SHD8" s="928"/>
      <c r="SHE8" s="928"/>
      <c r="SHF8" s="928"/>
      <c r="SHG8" s="928"/>
      <c r="SHH8" s="928"/>
      <c r="SHI8" s="928"/>
      <c r="SHJ8" s="928"/>
      <c r="SHK8" s="928"/>
      <c r="SHL8" s="928"/>
      <c r="SHM8" s="928"/>
      <c r="SHN8" s="928"/>
      <c r="SHO8" s="928"/>
      <c r="SHP8" s="928"/>
      <c r="SHQ8" s="928"/>
      <c r="SHR8" s="928"/>
      <c r="SHS8" s="928"/>
      <c r="SHT8" s="928"/>
      <c r="SHU8" s="928"/>
      <c r="SHV8" s="928"/>
      <c r="SHW8" s="928"/>
      <c r="SHX8" s="928"/>
      <c r="SHY8" s="928"/>
      <c r="SHZ8" s="928"/>
      <c r="SIA8" s="928"/>
      <c r="SIB8" s="928"/>
      <c r="SIC8" s="928"/>
      <c r="SID8" s="928"/>
      <c r="SIE8" s="928"/>
      <c r="SIF8" s="928"/>
      <c r="SIG8" s="928"/>
      <c r="SIH8" s="928"/>
      <c r="SII8" s="928"/>
      <c r="SIJ8" s="928"/>
      <c r="SIK8" s="928"/>
      <c r="SIL8" s="928"/>
      <c r="SIM8" s="928"/>
      <c r="SIN8" s="928"/>
      <c r="SIO8" s="928"/>
      <c r="SIP8" s="928"/>
      <c r="SIQ8" s="928"/>
      <c r="SIR8" s="928"/>
      <c r="SIS8" s="928"/>
      <c r="SIT8" s="928"/>
      <c r="SIU8" s="928"/>
      <c r="SIV8" s="928"/>
      <c r="SIW8" s="928"/>
      <c r="SIX8" s="928"/>
      <c r="SIY8" s="928"/>
      <c r="SIZ8" s="928"/>
      <c r="SJA8" s="928"/>
      <c r="SJB8" s="928"/>
      <c r="SJC8" s="928"/>
      <c r="SJD8" s="928"/>
      <c r="SJE8" s="928"/>
      <c r="SJF8" s="928"/>
      <c r="SJG8" s="928"/>
      <c r="SJH8" s="928"/>
      <c r="SJI8" s="928"/>
      <c r="SJJ8" s="928"/>
      <c r="SJK8" s="928"/>
      <c r="SJL8" s="928"/>
      <c r="SJM8" s="928"/>
      <c r="SJN8" s="928"/>
      <c r="SJO8" s="928"/>
      <c r="SJP8" s="928"/>
      <c r="SJQ8" s="928"/>
      <c r="SJR8" s="928"/>
      <c r="SJS8" s="928"/>
      <c r="SJT8" s="928"/>
      <c r="SJU8" s="928"/>
      <c r="SJV8" s="928"/>
      <c r="SJW8" s="928"/>
      <c r="SJX8" s="928"/>
      <c r="SJY8" s="928"/>
      <c r="SJZ8" s="928"/>
      <c r="SKA8" s="928"/>
      <c r="SKB8" s="928"/>
      <c r="SKC8" s="928"/>
      <c r="SKD8" s="928"/>
      <c r="SKE8" s="928"/>
      <c r="SKF8" s="928"/>
      <c r="SKG8" s="928"/>
      <c r="SKH8" s="928"/>
      <c r="SKI8" s="928"/>
      <c r="SKJ8" s="928"/>
      <c r="SKK8" s="928"/>
      <c r="SKL8" s="928"/>
      <c r="SKM8" s="928"/>
      <c r="SKN8" s="928"/>
      <c r="SKO8" s="928"/>
      <c r="SKP8" s="928"/>
      <c r="SKQ8" s="928"/>
      <c r="SKR8" s="928"/>
      <c r="SKS8" s="928"/>
      <c r="SKT8" s="928"/>
      <c r="SKU8" s="928"/>
      <c r="SKV8" s="928"/>
      <c r="SKW8" s="928"/>
      <c r="SKX8" s="928"/>
      <c r="SKY8" s="928"/>
      <c r="SKZ8" s="928"/>
      <c r="SLA8" s="928"/>
      <c r="SLB8" s="928"/>
      <c r="SLC8" s="928"/>
      <c r="SLD8" s="928"/>
      <c r="SLE8" s="928"/>
      <c r="SLF8" s="928"/>
      <c r="SLG8" s="928"/>
      <c r="SLH8" s="928"/>
      <c r="SLI8" s="928"/>
      <c r="SLJ8" s="928"/>
      <c r="SLK8" s="928"/>
      <c r="SLL8" s="928"/>
      <c r="SLM8" s="928"/>
      <c r="SLN8" s="928"/>
      <c r="SLO8" s="928"/>
      <c r="SLP8" s="928"/>
      <c r="SLQ8" s="928"/>
      <c r="SLR8" s="928"/>
      <c r="SLS8" s="928"/>
      <c r="SLT8" s="928"/>
      <c r="SLU8" s="928"/>
      <c r="SLV8" s="928"/>
      <c r="SLW8" s="928"/>
      <c r="SLX8" s="928"/>
      <c r="SLY8" s="928"/>
      <c r="SLZ8" s="928"/>
      <c r="SMA8" s="928"/>
      <c r="SMB8" s="928"/>
      <c r="SMC8" s="928"/>
      <c r="SMD8" s="928"/>
      <c r="SME8" s="928"/>
      <c r="SMF8" s="928"/>
      <c r="SMG8" s="928"/>
      <c r="SMH8" s="928"/>
      <c r="SMI8" s="928"/>
      <c r="SMJ8" s="928"/>
      <c r="SMK8" s="928"/>
      <c r="SML8" s="928"/>
      <c r="SMM8" s="928"/>
      <c r="SMN8" s="928"/>
      <c r="SMO8" s="928"/>
      <c r="SMP8" s="928"/>
      <c r="SMQ8" s="928"/>
      <c r="SMR8" s="928"/>
      <c r="SMS8" s="928"/>
      <c r="SMT8" s="928"/>
      <c r="SMU8" s="928"/>
      <c r="SMV8" s="928"/>
      <c r="SMW8" s="928"/>
      <c r="SMX8" s="928"/>
      <c r="SMY8" s="928"/>
      <c r="SMZ8" s="928"/>
      <c r="SNA8" s="928"/>
      <c r="SNB8" s="928"/>
      <c r="SNC8" s="928"/>
      <c r="SND8" s="928"/>
      <c r="SNE8" s="928"/>
      <c r="SNF8" s="928"/>
      <c r="SNG8" s="928"/>
      <c r="SNH8" s="928"/>
      <c r="SNI8" s="928"/>
      <c r="SNJ8" s="928"/>
      <c r="SNK8" s="928"/>
      <c r="SNL8" s="928"/>
      <c r="SNM8" s="928"/>
      <c r="SNN8" s="928"/>
      <c r="SNO8" s="928"/>
      <c r="SNP8" s="928"/>
      <c r="SNQ8" s="928"/>
      <c r="SNR8" s="928"/>
      <c r="SNS8" s="928"/>
      <c r="SNT8" s="928"/>
      <c r="SNU8" s="928"/>
      <c r="SNV8" s="928"/>
      <c r="SNW8" s="928"/>
      <c r="SNX8" s="928"/>
      <c r="SNY8" s="928"/>
      <c r="SNZ8" s="928"/>
      <c r="SOA8" s="928"/>
      <c r="SOB8" s="928"/>
      <c r="SOC8" s="928"/>
      <c r="SOD8" s="928"/>
      <c r="SOE8" s="928"/>
      <c r="SOF8" s="928"/>
      <c r="SOG8" s="928"/>
      <c r="SOH8" s="928"/>
      <c r="SOI8" s="928"/>
      <c r="SOJ8" s="928"/>
      <c r="SOK8" s="928"/>
      <c r="SOL8" s="928"/>
      <c r="SOM8" s="928"/>
      <c r="SON8" s="928"/>
      <c r="SOO8" s="928"/>
      <c r="SOP8" s="928"/>
      <c r="SOQ8" s="928"/>
      <c r="SOR8" s="928"/>
      <c r="SOS8" s="928"/>
      <c r="SOT8" s="928"/>
      <c r="SOU8" s="928"/>
      <c r="SOV8" s="928"/>
      <c r="SOW8" s="928"/>
      <c r="SOX8" s="928"/>
      <c r="SOY8" s="928"/>
      <c r="SOZ8" s="928"/>
      <c r="SPA8" s="928"/>
      <c r="SPB8" s="928"/>
      <c r="SPC8" s="928"/>
      <c r="SPD8" s="928"/>
      <c r="SPE8" s="928"/>
      <c r="SPF8" s="928"/>
      <c r="SPG8" s="928"/>
      <c r="SPH8" s="928"/>
      <c r="SPI8" s="928"/>
      <c r="SPJ8" s="928"/>
      <c r="SPK8" s="928"/>
      <c r="SPL8" s="928"/>
      <c r="SPM8" s="928"/>
      <c r="SPN8" s="928"/>
      <c r="SPO8" s="928"/>
      <c r="SPP8" s="928"/>
      <c r="SPQ8" s="928"/>
      <c r="SPR8" s="928"/>
      <c r="SPS8" s="928"/>
      <c r="SPT8" s="928"/>
      <c r="SPU8" s="928"/>
      <c r="SPV8" s="928"/>
      <c r="SPW8" s="928"/>
      <c r="SPX8" s="928"/>
      <c r="SPY8" s="928"/>
      <c r="SPZ8" s="928"/>
      <c r="SQA8" s="928"/>
      <c r="SQB8" s="928"/>
      <c r="SQC8" s="928"/>
      <c r="SQD8" s="928"/>
      <c r="SQE8" s="928"/>
      <c r="SQF8" s="928"/>
      <c r="SQG8" s="928"/>
      <c r="SQH8" s="928"/>
      <c r="SQI8" s="928"/>
      <c r="SQJ8" s="928"/>
      <c r="SQK8" s="928"/>
      <c r="SQL8" s="928"/>
      <c r="SQM8" s="928"/>
      <c r="SQN8" s="928"/>
      <c r="SQO8" s="928"/>
      <c r="SQP8" s="928"/>
      <c r="SQQ8" s="928"/>
      <c r="SQR8" s="928"/>
      <c r="SQS8" s="928"/>
      <c r="SQT8" s="928"/>
      <c r="SQU8" s="928"/>
      <c r="SQV8" s="928"/>
      <c r="SQW8" s="928"/>
      <c r="SQX8" s="928"/>
      <c r="SQY8" s="928"/>
      <c r="SQZ8" s="928"/>
      <c r="SRA8" s="928"/>
      <c r="SRB8" s="928"/>
      <c r="SRC8" s="928"/>
      <c r="SRD8" s="928"/>
      <c r="SRE8" s="928"/>
      <c r="SRF8" s="928"/>
      <c r="SRG8" s="928"/>
      <c r="SRH8" s="928"/>
      <c r="SRI8" s="928"/>
      <c r="SRJ8" s="928"/>
      <c r="SRK8" s="928"/>
      <c r="SRL8" s="928"/>
      <c r="SRM8" s="928"/>
      <c r="SRN8" s="928"/>
      <c r="SRO8" s="928"/>
      <c r="SRP8" s="928"/>
      <c r="SRQ8" s="928"/>
      <c r="SRR8" s="928"/>
      <c r="SRS8" s="928"/>
      <c r="SRT8" s="928"/>
      <c r="SRU8" s="928"/>
      <c r="SRV8" s="928"/>
      <c r="SRW8" s="928"/>
      <c r="SRX8" s="928"/>
      <c r="SRY8" s="928"/>
      <c r="SRZ8" s="928"/>
      <c r="SSA8" s="928"/>
      <c r="SSB8" s="928"/>
      <c r="SSC8" s="928"/>
      <c r="SSD8" s="928"/>
      <c r="SSE8" s="928"/>
      <c r="SSF8" s="928"/>
      <c r="SSG8" s="928"/>
      <c r="SSH8" s="928"/>
      <c r="SSI8" s="928"/>
      <c r="SSJ8" s="928"/>
      <c r="SSK8" s="928"/>
      <c r="SSL8" s="928"/>
      <c r="SSM8" s="928"/>
      <c r="SSN8" s="928"/>
      <c r="SSO8" s="928"/>
      <c r="SSP8" s="928"/>
      <c r="SSQ8" s="928"/>
      <c r="SSR8" s="928"/>
      <c r="SSS8" s="928"/>
      <c r="SST8" s="928"/>
      <c r="SSU8" s="928"/>
      <c r="SSV8" s="928"/>
      <c r="SSW8" s="928"/>
      <c r="SSX8" s="928"/>
      <c r="SSY8" s="928"/>
      <c r="SSZ8" s="928"/>
      <c r="STA8" s="928"/>
      <c r="STB8" s="928"/>
      <c r="STC8" s="928"/>
      <c r="STD8" s="928"/>
      <c r="STE8" s="928"/>
      <c r="STF8" s="928"/>
      <c r="STG8" s="928"/>
      <c r="STH8" s="928"/>
      <c r="STI8" s="928"/>
      <c r="STJ8" s="928"/>
      <c r="STK8" s="928"/>
      <c r="STL8" s="928"/>
      <c r="STM8" s="928"/>
      <c r="STN8" s="928"/>
      <c r="STO8" s="928"/>
      <c r="STP8" s="928"/>
      <c r="STQ8" s="928"/>
      <c r="STR8" s="928"/>
      <c r="STS8" s="928"/>
      <c r="STT8" s="928"/>
      <c r="STU8" s="928"/>
      <c r="STV8" s="928"/>
      <c r="STW8" s="928"/>
      <c r="STX8" s="928"/>
      <c r="STY8" s="928"/>
      <c r="STZ8" s="928"/>
      <c r="SUA8" s="928"/>
      <c r="SUB8" s="928"/>
      <c r="SUC8" s="928"/>
      <c r="SUD8" s="928"/>
      <c r="SUE8" s="928"/>
      <c r="SUF8" s="928"/>
      <c r="SUG8" s="928"/>
      <c r="SUH8" s="928"/>
      <c r="SUI8" s="928"/>
      <c r="SUJ8" s="928"/>
      <c r="SUK8" s="928"/>
      <c r="SUL8" s="928"/>
      <c r="SUM8" s="928"/>
      <c r="SUN8" s="928"/>
      <c r="SUO8" s="928"/>
      <c r="SUP8" s="928"/>
      <c r="SUQ8" s="928"/>
      <c r="SUR8" s="928"/>
      <c r="SUS8" s="928"/>
      <c r="SUT8" s="928"/>
      <c r="SUU8" s="928"/>
      <c r="SUV8" s="928"/>
      <c r="SUW8" s="928"/>
      <c r="SUX8" s="928"/>
      <c r="SUY8" s="928"/>
      <c r="SUZ8" s="928"/>
      <c r="SVA8" s="928"/>
      <c r="SVB8" s="928"/>
      <c r="SVC8" s="928"/>
      <c r="SVD8" s="928"/>
      <c r="SVE8" s="928"/>
      <c r="SVF8" s="928"/>
      <c r="SVG8" s="928"/>
      <c r="SVH8" s="928"/>
      <c r="SVI8" s="928"/>
      <c r="SVJ8" s="928"/>
      <c r="SVK8" s="928"/>
      <c r="SVL8" s="928"/>
      <c r="SVM8" s="928"/>
      <c r="SVN8" s="928"/>
      <c r="SVO8" s="928"/>
      <c r="SVP8" s="928"/>
      <c r="SVQ8" s="928"/>
      <c r="SVR8" s="928"/>
      <c r="SVS8" s="928"/>
      <c r="SVT8" s="928"/>
      <c r="SVU8" s="928"/>
      <c r="SVV8" s="928"/>
      <c r="SVW8" s="928"/>
      <c r="SVX8" s="928"/>
      <c r="SVY8" s="928"/>
      <c r="SVZ8" s="928"/>
      <c r="SWA8" s="928"/>
      <c r="SWB8" s="928"/>
      <c r="SWC8" s="928"/>
      <c r="SWD8" s="928"/>
      <c r="SWE8" s="928"/>
      <c r="SWF8" s="928"/>
      <c r="SWG8" s="928"/>
      <c r="SWH8" s="928"/>
      <c r="SWI8" s="928"/>
      <c r="SWJ8" s="928"/>
      <c r="SWK8" s="928"/>
      <c r="SWL8" s="928"/>
      <c r="SWM8" s="928"/>
      <c r="SWN8" s="928"/>
      <c r="SWO8" s="928"/>
      <c r="SWP8" s="928"/>
      <c r="SWQ8" s="928"/>
      <c r="SWR8" s="928"/>
      <c r="SWS8" s="928"/>
      <c r="SWT8" s="928"/>
      <c r="SWU8" s="928"/>
      <c r="SWV8" s="928"/>
      <c r="SWW8" s="928"/>
      <c r="SWX8" s="928"/>
      <c r="SWY8" s="928"/>
      <c r="SWZ8" s="928"/>
      <c r="SXA8" s="928"/>
      <c r="SXB8" s="928"/>
      <c r="SXC8" s="928"/>
      <c r="SXD8" s="928"/>
      <c r="SXE8" s="928"/>
      <c r="SXF8" s="928"/>
      <c r="SXG8" s="928"/>
      <c r="SXH8" s="928"/>
      <c r="SXI8" s="928"/>
      <c r="SXJ8" s="928"/>
      <c r="SXK8" s="928"/>
      <c r="SXL8" s="928"/>
      <c r="SXM8" s="928"/>
      <c r="SXN8" s="928"/>
      <c r="SXO8" s="928"/>
      <c r="SXP8" s="928"/>
      <c r="SXQ8" s="928"/>
      <c r="SXR8" s="928"/>
      <c r="SXS8" s="928"/>
      <c r="SXT8" s="928"/>
      <c r="SXU8" s="928"/>
      <c r="SXV8" s="928"/>
      <c r="SXW8" s="928"/>
      <c r="SXX8" s="928"/>
      <c r="SXY8" s="928"/>
      <c r="SXZ8" s="928"/>
      <c r="SYA8" s="928"/>
      <c r="SYB8" s="928"/>
      <c r="SYC8" s="928"/>
      <c r="SYD8" s="928"/>
      <c r="SYE8" s="928"/>
      <c r="SYF8" s="928"/>
      <c r="SYG8" s="928"/>
      <c r="SYH8" s="928"/>
      <c r="SYI8" s="928"/>
      <c r="SYJ8" s="928"/>
      <c r="SYK8" s="928"/>
      <c r="SYL8" s="928"/>
      <c r="SYM8" s="928"/>
      <c r="SYN8" s="928"/>
      <c r="SYO8" s="928"/>
      <c r="SYP8" s="928"/>
      <c r="SYQ8" s="928"/>
      <c r="SYR8" s="928"/>
      <c r="SYS8" s="928"/>
      <c r="SYT8" s="928"/>
      <c r="SYU8" s="928"/>
      <c r="SYV8" s="928"/>
      <c r="SYW8" s="928"/>
      <c r="SYX8" s="928"/>
      <c r="SYY8" s="928"/>
      <c r="SYZ8" s="928"/>
      <c r="SZA8" s="928"/>
      <c r="SZB8" s="928"/>
      <c r="SZC8" s="928"/>
      <c r="SZD8" s="928"/>
      <c r="SZE8" s="928"/>
      <c r="SZF8" s="928"/>
      <c r="SZG8" s="928"/>
      <c r="SZH8" s="928"/>
      <c r="SZI8" s="928"/>
      <c r="SZJ8" s="928"/>
      <c r="SZK8" s="928"/>
      <c r="SZL8" s="928"/>
      <c r="SZM8" s="928"/>
      <c r="SZN8" s="928"/>
      <c r="SZO8" s="928"/>
      <c r="SZP8" s="928"/>
      <c r="SZQ8" s="928"/>
      <c r="SZR8" s="928"/>
      <c r="SZS8" s="928"/>
      <c r="SZT8" s="928"/>
      <c r="SZU8" s="928"/>
      <c r="SZV8" s="928"/>
      <c r="SZW8" s="928"/>
      <c r="SZX8" s="928"/>
      <c r="SZY8" s="928"/>
      <c r="SZZ8" s="928"/>
      <c r="TAA8" s="928"/>
      <c r="TAB8" s="928"/>
      <c r="TAC8" s="928"/>
      <c r="TAD8" s="928"/>
      <c r="TAE8" s="928"/>
      <c r="TAF8" s="928"/>
      <c r="TAG8" s="928"/>
      <c r="TAH8" s="928"/>
      <c r="TAI8" s="928"/>
      <c r="TAJ8" s="928"/>
      <c r="TAK8" s="928"/>
      <c r="TAL8" s="928"/>
      <c r="TAM8" s="928"/>
      <c r="TAN8" s="928"/>
      <c r="TAO8" s="928"/>
      <c r="TAP8" s="928"/>
      <c r="TAQ8" s="928"/>
      <c r="TAR8" s="928"/>
      <c r="TAS8" s="928"/>
      <c r="TAT8" s="928"/>
      <c r="TAU8" s="928"/>
      <c r="TAV8" s="928"/>
      <c r="TAW8" s="928"/>
      <c r="TAX8" s="928"/>
      <c r="TAY8" s="928"/>
      <c r="TAZ8" s="928"/>
      <c r="TBA8" s="928"/>
      <c r="TBB8" s="928"/>
      <c r="TBC8" s="928"/>
      <c r="TBD8" s="928"/>
      <c r="TBE8" s="928"/>
      <c r="TBF8" s="928"/>
      <c r="TBG8" s="928"/>
      <c r="TBH8" s="928"/>
      <c r="TBI8" s="928"/>
      <c r="TBJ8" s="928"/>
      <c r="TBK8" s="928"/>
      <c r="TBL8" s="928"/>
      <c r="TBM8" s="928"/>
      <c r="TBN8" s="928"/>
      <c r="TBO8" s="928"/>
      <c r="TBP8" s="928"/>
      <c r="TBQ8" s="928"/>
      <c r="TBR8" s="928"/>
      <c r="TBS8" s="928"/>
      <c r="TBT8" s="928"/>
      <c r="TBU8" s="928"/>
      <c r="TBV8" s="928"/>
      <c r="TBW8" s="928"/>
      <c r="TBX8" s="928"/>
      <c r="TBY8" s="928"/>
      <c r="TBZ8" s="928"/>
      <c r="TCA8" s="928"/>
      <c r="TCB8" s="928"/>
      <c r="TCC8" s="928"/>
      <c r="TCD8" s="928"/>
      <c r="TCE8" s="928"/>
      <c r="TCF8" s="928"/>
      <c r="TCG8" s="928"/>
      <c r="TCH8" s="928"/>
      <c r="TCI8" s="928"/>
      <c r="TCJ8" s="928"/>
      <c r="TCK8" s="928"/>
      <c r="TCL8" s="928"/>
      <c r="TCM8" s="928"/>
      <c r="TCN8" s="928"/>
      <c r="TCO8" s="928"/>
      <c r="TCP8" s="928"/>
      <c r="TCQ8" s="928"/>
      <c r="TCR8" s="928"/>
      <c r="TCS8" s="928"/>
      <c r="TCT8" s="928"/>
      <c r="TCU8" s="928"/>
      <c r="TCV8" s="928"/>
      <c r="TCW8" s="928"/>
      <c r="TCX8" s="928"/>
      <c r="TCY8" s="928"/>
      <c r="TCZ8" s="928"/>
      <c r="TDA8" s="928"/>
      <c r="TDB8" s="928"/>
      <c r="TDC8" s="928"/>
      <c r="TDD8" s="928"/>
      <c r="TDE8" s="928"/>
      <c r="TDF8" s="928"/>
      <c r="TDG8" s="928"/>
      <c r="TDH8" s="928"/>
      <c r="TDI8" s="928"/>
      <c r="TDJ8" s="928"/>
      <c r="TDK8" s="928"/>
      <c r="TDL8" s="928"/>
      <c r="TDM8" s="928"/>
      <c r="TDN8" s="928"/>
      <c r="TDO8" s="928"/>
      <c r="TDP8" s="928"/>
      <c r="TDQ8" s="928"/>
      <c r="TDR8" s="928"/>
      <c r="TDS8" s="928"/>
      <c r="TDT8" s="928"/>
      <c r="TDU8" s="928"/>
      <c r="TDV8" s="928"/>
      <c r="TDW8" s="928"/>
      <c r="TDX8" s="928"/>
      <c r="TDY8" s="928"/>
      <c r="TDZ8" s="928"/>
      <c r="TEA8" s="928"/>
      <c r="TEB8" s="928"/>
      <c r="TEC8" s="928"/>
      <c r="TED8" s="928"/>
      <c r="TEE8" s="928"/>
      <c r="TEF8" s="928"/>
      <c r="TEG8" s="928"/>
      <c r="TEH8" s="928"/>
      <c r="TEI8" s="928"/>
      <c r="TEJ8" s="928"/>
      <c r="TEK8" s="928"/>
      <c r="TEL8" s="928"/>
      <c r="TEM8" s="928"/>
      <c r="TEN8" s="928"/>
      <c r="TEO8" s="928"/>
      <c r="TEP8" s="928"/>
      <c r="TEQ8" s="928"/>
      <c r="TER8" s="928"/>
      <c r="TES8" s="928"/>
      <c r="TET8" s="928"/>
      <c r="TEU8" s="928"/>
      <c r="TEV8" s="928"/>
      <c r="TEW8" s="928"/>
      <c r="TEX8" s="928"/>
      <c r="TEY8" s="928"/>
      <c r="TEZ8" s="928"/>
      <c r="TFA8" s="928"/>
      <c r="TFB8" s="928"/>
      <c r="TFC8" s="928"/>
      <c r="TFD8" s="928"/>
      <c r="TFE8" s="928"/>
      <c r="TFF8" s="928"/>
      <c r="TFG8" s="928"/>
      <c r="TFH8" s="928"/>
      <c r="TFI8" s="928"/>
      <c r="TFJ8" s="928"/>
      <c r="TFK8" s="928"/>
      <c r="TFL8" s="928"/>
      <c r="TFM8" s="928"/>
      <c r="TFN8" s="928"/>
      <c r="TFO8" s="928"/>
      <c r="TFP8" s="928"/>
      <c r="TFQ8" s="928"/>
      <c r="TFR8" s="928"/>
      <c r="TFS8" s="928"/>
      <c r="TFT8" s="928"/>
      <c r="TFU8" s="928"/>
      <c r="TFV8" s="928"/>
      <c r="TFW8" s="928"/>
      <c r="TFX8" s="928"/>
      <c r="TFY8" s="928"/>
      <c r="TFZ8" s="928"/>
      <c r="TGA8" s="928"/>
      <c r="TGB8" s="928"/>
      <c r="TGC8" s="928"/>
      <c r="TGD8" s="928"/>
      <c r="TGE8" s="928"/>
      <c r="TGF8" s="928"/>
      <c r="TGG8" s="928"/>
      <c r="TGH8" s="928"/>
      <c r="TGI8" s="928"/>
      <c r="TGJ8" s="928"/>
      <c r="TGK8" s="928"/>
      <c r="TGL8" s="928"/>
      <c r="TGM8" s="928"/>
      <c r="TGN8" s="928"/>
      <c r="TGO8" s="928"/>
      <c r="TGP8" s="928"/>
      <c r="TGQ8" s="928"/>
      <c r="TGR8" s="928"/>
      <c r="TGS8" s="928"/>
      <c r="TGT8" s="928"/>
      <c r="TGU8" s="928"/>
      <c r="TGV8" s="928"/>
      <c r="TGW8" s="928"/>
      <c r="TGX8" s="928"/>
      <c r="TGY8" s="928"/>
      <c r="TGZ8" s="928"/>
      <c r="THA8" s="928"/>
      <c r="THB8" s="928"/>
      <c r="THC8" s="928"/>
      <c r="THD8" s="928"/>
      <c r="THE8" s="928"/>
      <c r="THF8" s="928"/>
      <c r="THG8" s="928"/>
      <c r="THH8" s="928"/>
      <c r="THI8" s="928"/>
      <c r="THJ8" s="928"/>
      <c r="THK8" s="928"/>
      <c r="THL8" s="928"/>
      <c r="THM8" s="928"/>
      <c r="THN8" s="928"/>
      <c r="THO8" s="928"/>
      <c r="THP8" s="928"/>
      <c r="THQ8" s="928"/>
      <c r="THR8" s="928"/>
      <c r="THS8" s="928"/>
      <c r="THT8" s="928"/>
      <c r="THU8" s="928"/>
      <c r="THV8" s="928"/>
      <c r="THW8" s="928"/>
      <c r="THX8" s="928"/>
      <c r="THY8" s="928"/>
      <c r="THZ8" s="928"/>
      <c r="TIA8" s="928"/>
      <c r="TIB8" s="928"/>
      <c r="TIC8" s="928"/>
      <c r="TID8" s="928"/>
      <c r="TIE8" s="928"/>
      <c r="TIF8" s="928"/>
      <c r="TIG8" s="928"/>
      <c r="TIH8" s="928"/>
      <c r="TII8" s="928"/>
      <c r="TIJ8" s="928"/>
      <c r="TIK8" s="928"/>
      <c r="TIL8" s="928"/>
      <c r="TIM8" s="928"/>
      <c r="TIN8" s="928"/>
      <c r="TIO8" s="928"/>
      <c r="TIP8" s="928"/>
      <c r="TIQ8" s="928"/>
      <c r="TIR8" s="928"/>
      <c r="TIS8" s="928"/>
      <c r="TIT8" s="928"/>
      <c r="TIU8" s="928"/>
      <c r="TIV8" s="928"/>
      <c r="TIW8" s="928"/>
      <c r="TIX8" s="928"/>
      <c r="TIY8" s="928"/>
      <c r="TIZ8" s="928"/>
      <c r="TJA8" s="928"/>
      <c r="TJB8" s="928"/>
      <c r="TJC8" s="928"/>
      <c r="TJD8" s="928"/>
      <c r="TJE8" s="928"/>
      <c r="TJF8" s="928"/>
      <c r="TJG8" s="928"/>
      <c r="TJH8" s="928"/>
      <c r="TJI8" s="928"/>
      <c r="TJJ8" s="928"/>
      <c r="TJK8" s="928"/>
      <c r="TJL8" s="928"/>
      <c r="TJM8" s="928"/>
      <c r="TJN8" s="928"/>
      <c r="TJO8" s="928"/>
      <c r="TJP8" s="928"/>
      <c r="TJQ8" s="928"/>
      <c r="TJR8" s="928"/>
      <c r="TJS8" s="928"/>
      <c r="TJT8" s="928"/>
      <c r="TJU8" s="928"/>
      <c r="TJV8" s="928"/>
      <c r="TJW8" s="928"/>
      <c r="TJX8" s="928"/>
      <c r="TJY8" s="928"/>
      <c r="TJZ8" s="928"/>
      <c r="TKA8" s="928"/>
      <c r="TKB8" s="928"/>
      <c r="TKC8" s="928"/>
      <c r="TKD8" s="928"/>
      <c r="TKE8" s="928"/>
      <c r="TKF8" s="928"/>
      <c r="TKG8" s="928"/>
      <c r="TKH8" s="928"/>
      <c r="TKI8" s="928"/>
      <c r="TKJ8" s="928"/>
      <c r="TKK8" s="928"/>
      <c r="TKL8" s="928"/>
      <c r="TKM8" s="928"/>
      <c r="TKN8" s="928"/>
      <c r="TKO8" s="928"/>
      <c r="TKP8" s="928"/>
      <c r="TKQ8" s="928"/>
      <c r="TKR8" s="928"/>
      <c r="TKS8" s="928"/>
      <c r="TKT8" s="928"/>
      <c r="TKU8" s="928"/>
      <c r="TKV8" s="928"/>
      <c r="TKW8" s="928"/>
      <c r="TKX8" s="928"/>
      <c r="TKY8" s="928"/>
      <c r="TKZ8" s="928"/>
      <c r="TLA8" s="928"/>
      <c r="TLB8" s="928"/>
      <c r="TLC8" s="928"/>
      <c r="TLD8" s="928"/>
      <c r="TLE8" s="928"/>
      <c r="TLF8" s="928"/>
      <c r="TLG8" s="928"/>
      <c r="TLH8" s="928"/>
      <c r="TLI8" s="928"/>
      <c r="TLJ8" s="928"/>
      <c r="TLK8" s="928"/>
      <c r="TLL8" s="928"/>
      <c r="TLM8" s="928"/>
      <c r="TLN8" s="928"/>
      <c r="TLO8" s="928"/>
      <c r="TLP8" s="928"/>
      <c r="TLQ8" s="928"/>
      <c r="TLR8" s="928"/>
      <c r="TLS8" s="928"/>
      <c r="TLT8" s="928"/>
      <c r="TLU8" s="928"/>
      <c r="TLV8" s="928"/>
      <c r="TLW8" s="928"/>
      <c r="TLX8" s="928"/>
      <c r="TLY8" s="928"/>
      <c r="TLZ8" s="928"/>
      <c r="TMA8" s="928"/>
      <c r="TMB8" s="928"/>
      <c r="TMC8" s="928"/>
      <c r="TMD8" s="928"/>
      <c r="TME8" s="928"/>
      <c r="TMF8" s="928"/>
      <c r="TMG8" s="928"/>
      <c r="TMH8" s="928"/>
      <c r="TMI8" s="928"/>
      <c r="TMJ8" s="928"/>
      <c r="TMK8" s="928"/>
      <c r="TML8" s="928"/>
      <c r="TMM8" s="928"/>
      <c r="TMN8" s="928"/>
      <c r="TMO8" s="928"/>
      <c r="TMP8" s="928"/>
      <c r="TMQ8" s="928"/>
      <c r="TMR8" s="928"/>
      <c r="TMS8" s="928"/>
      <c r="TMT8" s="928"/>
      <c r="TMU8" s="928"/>
      <c r="TMV8" s="928"/>
      <c r="TMW8" s="928"/>
      <c r="TMX8" s="928"/>
      <c r="TMY8" s="928"/>
      <c r="TMZ8" s="928"/>
      <c r="TNA8" s="928"/>
      <c r="TNB8" s="928"/>
      <c r="TNC8" s="928"/>
      <c r="TND8" s="928"/>
      <c r="TNE8" s="928"/>
      <c r="TNF8" s="928"/>
      <c r="TNG8" s="928"/>
      <c r="TNH8" s="928"/>
      <c r="TNI8" s="928"/>
      <c r="TNJ8" s="928"/>
      <c r="TNK8" s="928"/>
      <c r="TNL8" s="928"/>
      <c r="TNM8" s="928"/>
      <c r="TNN8" s="928"/>
      <c r="TNO8" s="928"/>
      <c r="TNP8" s="928"/>
      <c r="TNQ8" s="928"/>
      <c r="TNR8" s="928"/>
      <c r="TNS8" s="928"/>
      <c r="TNT8" s="928"/>
      <c r="TNU8" s="928"/>
      <c r="TNV8" s="928"/>
      <c r="TNW8" s="928"/>
      <c r="TNX8" s="928"/>
      <c r="TNY8" s="928"/>
      <c r="TNZ8" s="928"/>
      <c r="TOA8" s="928"/>
      <c r="TOB8" s="928"/>
      <c r="TOC8" s="928"/>
      <c r="TOD8" s="928"/>
      <c r="TOE8" s="928"/>
      <c r="TOF8" s="928"/>
      <c r="TOG8" s="928"/>
      <c r="TOH8" s="928"/>
      <c r="TOI8" s="928"/>
      <c r="TOJ8" s="928"/>
      <c r="TOK8" s="928"/>
      <c r="TOL8" s="928"/>
      <c r="TOM8" s="928"/>
      <c r="TON8" s="928"/>
      <c r="TOO8" s="928"/>
      <c r="TOP8" s="928"/>
      <c r="TOQ8" s="928"/>
      <c r="TOR8" s="928"/>
      <c r="TOS8" s="928"/>
      <c r="TOT8" s="928"/>
      <c r="TOU8" s="928"/>
      <c r="TOV8" s="928"/>
      <c r="TOW8" s="928"/>
      <c r="TOX8" s="928"/>
      <c r="TOY8" s="928"/>
      <c r="TOZ8" s="928"/>
      <c r="TPA8" s="928"/>
      <c r="TPB8" s="928"/>
      <c r="TPC8" s="928"/>
      <c r="TPD8" s="928"/>
      <c r="TPE8" s="928"/>
      <c r="TPF8" s="928"/>
      <c r="TPG8" s="928"/>
      <c r="TPH8" s="928"/>
      <c r="TPI8" s="928"/>
      <c r="TPJ8" s="928"/>
      <c r="TPK8" s="928"/>
      <c r="TPL8" s="928"/>
      <c r="TPM8" s="928"/>
      <c r="TPN8" s="928"/>
      <c r="TPO8" s="928"/>
      <c r="TPP8" s="928"/>
      <c r="TPQ8" s="928"/>
      <c r="TPR8" s="928"/>
      <c r="TPS8" s="928"/>
      <c r="TPT8" s="928"/>
      <c r="TPU8" s="928"/>
      <c r="TPV8" s="928"/>
      <c r="TPW8" s="928"/>
      <c r="TPX8" s="928"/>
      <c r="TPY8" s="928"/>
      <c r="TPZ8" s="928"/>
      <c r="TQA8" s="928"/>
      <c r="TQB8" s="928"/>
      <c r="TQC8" s="928"/>
      <c r="TQD8" s="928"/>
      <c r="TQE8" s="928"/>
      <c r="TQF8" s="928"/>
      <c r="TQG8" s="928"/>
      <c r="TQH8" s="928"/>
      <c r="TQI8" s="928"/>
      <c r="TQJ8" s="928"/>
      <c r="TQK8" s="928"/>
      <c r="TQL8" s="928"/>
      <c r="TQM8" s="928"/>
      <c r="TQN8" s="928"/>
      <c r="TQO8" s="928"/>
      <c r="TQP8" s="928"/>
      <c r="TQQ8" s="928"/>
      <c r="TQR8" s="928"/>
      <c r="TQS8" s="928"/>
      <c r="TQT8" s="928"/>
      <c r="TQU8" s="928"/>
      <c r="TQV8" s="928"/>
      <c r="TQW8" s="928"/>
      <c r="TQX8" s="928"/>
      <c r="TQY8" s="928"/>
      <c r="TQZ8" s="928"/>
      <c r="TRA8" s="928"/>
      <c r="TRB8" s="928"/>
      <c r="TRC8" s="928"/>
      <c r="TRD8" s="928"/>
      <c r="TRE8" s="928"/>
      <c r="TRF8" s="928"/>
      <c r="TRG8" s="928"/>
      <c r="TRH8" s="928"/>
      <c r="TRI8" s="928"/>
      <c r="TRJ8" s="928"/>
      <c r="TRK8" s="928"/>
      <c r="TRL8" s="928"/>
      <c r="TRM8" s="928"/>
      <c r="TRN8" s="928"/>
      <c r="TRO8" s="928"/>
      <c r="TRP8" s="928"/>
      <c r="TRQ8" s="928"/>
      <c r="TRR8" s="928"/>
      <c r="TRS8" s="928"/>
      <c r="TRT8" s="928"/>
      <c r="TRU8" s="928"/>
      <c r="TRV8" s="928"/>
      <c r="TRW8" s="928"/>
      <c r="TRX8" s="928"/>
      <c r="TRY8" s="928"/>
      <c r="TRZ8" s="928"/>
      <c r="TSA8" s="928"/>
      <c r="TSB8" s="928"/>
      <c r="TSC8" s="928"/>
      <c r="TSD8" s="928"/>
      <c r="TSE8" s="928"/>
      <c r="TSF8" s="928"/>
      <c r="TSG8" s="928"/>
      <c r="TSH8" s="928"/>
      <c r="TSI8" s="928"/>
      <c r="TSJ8" s="928"/>
      <c r="TSK8" s="928"/>
      <c r="TSL8" s="928"/>
      <c r="TSM8" s="928"/>
      <c r="TSN8" s="928"/>
      <c r="TSO8" s="928"/>
      <c r="TSP8" s="928"/>
      <c r="TSQ8" s="928"/>
      <c r="TSR8" s="928"/>
      <c r="TSS8" s="928"/>
      <c r="TST8" s="928"/>
      <c r="TSU8" s="928"/>
      <c r="TSV8" s="928"/>
      <c r="TSW8" s="928"/>
      <c r="TSX8" s="928"/>
      <c r="TSY8" s="928"/>
      <c r="TSZ8" s="928"/>
      <c r="TTA8" s="928"/>
      <c r="TTB8" s="928"/>
      <c r="TTC8" s="928"/>
      <c r="TTD8" s="928"/>
      <c r="TTE8" s="928"/>
      <c r="TTF8" s="928"/>
      <c r="TTG8" s="928"/>
      <c r="TTH8" s="928"/>
      <c r="TTI8" s="928"/>
      <c r="TTJ8" s="928"/>
      <c r="TTK8" s="928"/>
      <c r="TTL8" s="928"/>
      <c r="TTM8" s="928"/>
      <c r="TTN8" s="928"/>
      <c r="TTO8" s="928"/>
      <c r="TTP8" s="928"/>
      <c r="TTQ8" s="928"/>
      <c r="TTR8" s="928"/>
      <c r="TTS8" s="928"/>
      <c r="TTT8" s="928"/>
      <c r="TTU8" s="928"/>
      <c r="TTV8" s="928"/>
      <c r="TTW8" s="928"/>
      <c r="TTX8" s="928"/>
      <c r="TTY8" s="928"/>
      <c r="TTZ8" s="928"/>
      <c r="TUA8" s="928"/>
      <c r="TUB8" s="928"/>
      <c r="TUC8" s="928"/>
      <c r="TUD8" s="928"/>
      <c r="TUE8" s="928"/>
      <c r="TUF8" s="928"/>
      <c r="TUG8" s="928"/>
      <c r="TUH8" s="928"/>
      <c r="TUI8" s="928"/>
      <c r="TUJ8" s="928"/>
      <c r="TUK8" s="928"/>
      <c r="TUL8" s="928"/>
      <c r="TUM8" s="928"/>
      <c r="TUN8" s="928"/>
      <c r="TUO8" s="928"/>
      <c r="TUP8" s="928"/>
      <c r="TUQ8" s="928"/>
      <c r="TUR8" s="928"/>
      <c r="TUS8" s="928"/>
      <c r="TUT8" s="928"/>
      <c r="TUU8" s="928"/>
      <c r="TUV8" s="928"/>
      <c r="TUW8" s="928"/>
      <c r="TUX8" s="928"/>
      <c r="TUY8" s="928"/>
      <c r="TUZ8" s="928"/>
      <c r="TVA8" s="928"/>
      <c r="TVB8" s="928"/>
      <c r="TVC8" s="928"/>
      <c r="TVD8" s="928"/>
      <c r="TVE8" s="928"/>
      <c r="TVF8" s="928"/>
      <c r="TVG8" s="928"/>
      <c r="TVH8" s="928"/>
      <c r="TVI8" s="928"/>
      <c r="TVJ8" s="928"/>
      <c r="TVK8" s="928"/>
      <c r="TVL8" s="928"/>
      <c r="TVM8" s="928"/>
      <c r="TVN8" s="928"/>
      <c r="TVO8" s="928"/>
      <c r="TVP8" s="928"/>
      <c r="TVQ8" s="928"/>
      <c r="TVR8" s="928"/>
      <c r="TVS8" s="928"/>
      <c r="TVT8" s="928"/>
      <c r="TVU8" s="928"/>
      <c r="TVV8" s="928"/>
      <c r="TVW8" s="928"/>
      <c r="TVX8" s="928"/>
      <c r="TVY8" s="928"/>
      <c r="TVZ8" s="928"/>
      <c r="TWA8" s="928"/>
      <c r="TWB8" s="928"/>
      <c r="TWC8" s="928"/>
      <c r="TWD8" s="928"/>
      <c r="TWE8" s="928"/>
      <c r="TWF8" s="928"/>
      <c r="TWG8" s="928"/>
      <c r="TWH8" s="928"/>
      <c r="TWI8" s="928"/>
      <c r="TWJ8" s="928"/>
      <c r="TWK8" s="928"/>
      <c r="TWL8" s="928"/>
      <c r="TWM8" s="928"/>
      <c r="TWN8" s="928"/>
      <c r="TWO8" s="928"/>
      <c r="TWP8" s="928"/>
      <c r="TWQ8" s="928"/>
      <c r="TWR8" s="928"/>
      <c r="TWS8" s="928"/>
      <c r="TWT8" s="928"/>
      <c r="TWU8" s="928"/>
      <c r="TWV8" s="928"/>
      <c r="TWW8" s="928"/>
      <c r="TWX8" s="928"/>
      <c r="TWY8" s="928"/>
      <c r="TWZ8" s="928"/>
      <c r="TXA8" s="928"/>
      <c r="TXB8" s="928"/>
      <c r="TXC8" s="928"/>
      <c r="TXD8" s="928"/>
      <c r="TXE8" s="928"/>
      <c r="TXF8" s="928"/>
      <c r="TXG8" s="928"/>
      <c r="TXH8" s="928"/>
      <c r="TXI8" s="928"/>
      <c r="TXJ8" s="928"/>
      <c r="TXK8" s="928"/>
      <c r="TXL8" s="928"/>
      <c r="TXM8" s="928"/>
      <c r="TXN8" s="928"/>
      <c r="TXO8" s="928"/>
      <c r="TXP8" s="928"/>
      <c r="TXQ8" s="928"/>
      <c r="TXR8" s="928"/>
      <c r="TXS8" s="928"/>
      <c r="TXT8" s="928"/>
      <c r="TXU8" s="928"/>
      <c r="TXV8" s="928"/>
      <c r="TXW8" s="928"/>
      <c r="TXX8" s="928"/>
      <c r="TXY8" s="928"/>
      <c r="TXZ8" s="928"/>
      <c r="TYA8" s="928"/>
      <c r="TYB8" s="928"/>
      <c r="TYC8" s="928"/>
      <c r="TYD8" s="928"/>
      <c r="TYE8" s="928"/>
      <c r="TYF8" s="928"/>
      <c r="TYG8" s="928"/>
      <c r="TYH8" s="928"/>
      <c r="TYI8" s="928"/>
      <c r="TYJ8" s="928"/>
      <c r="TYK8" s="928"/>
      <c r="TYL8" s="928"/>
      <c r="TYM8" s="928"/>
      <c r="TYN8" s="928"/>
      <c r="TYO8" s="928"/>
      <c r="TYP8" s="928"/>
      <c r="TYQ8" s="928"/>
      <c r="TYR8" s="928"/>
      <c r="TYS8" s="928"/>
      <c r="TYT8" s="928"/>
      <c r="TYU8" s="928"/>
      <c r="TYV8" s="928"/>
      <c r="TYW8" s="928"/>
      <c r="TYX8" s="928"/>
      <c r="TYY8" s="928"/>
      <c r="TYZ8" s="928"/>
      <c r="TZA8" s="928"/>
      <c r="TZB8" s="928"/>
      <c r="TZC8" s="928"/>
      <c r="TZD8" s="928"/>
      <c r="TZE8" s="928"/>
      <c r="TZF8" s="928"/>
      <c r="TZG8" s="928"/>
      <c r="TZH8" s="928"/>
      <c r="TZI8" s="928"/>
      <c r="TZJ8" s="928"/>
      <c r="TZK8" s="928"/>
      <c r="TZL8" s="928"/>
      <c r="TZM8" s="928"/>
      <c r="TZN8" s="928"/>
      <c r="TZO8" s="928"/>
      <c r="TZP8" s="928"/>
      <c r="TZQ8" s="928"/>
      <c r="TZR8" s="928"/>
      <c r="TZS8" s="928"/>
      <c r="TZT8" s="928"/>
      <c r="TZU8" s="928"/>
      <c r="TZV8" s="928"/>
      <c r="TZW8" s="928"/>
      <c r="TZX8" s="928"/>
      <c r="TZY8" s="928"/>
      <c r="TZZ8" s="928"/>
      <c r="UAA8" s="928"/>
      <c r="UAB8" s="928"/>
      <c r="UAC8" s="928"/>
      <c r="UAD8" s="928"/>
      <c r="UAE8" s="928"/>
      <c r="UAF8" s="928"/>
      <c r="UAG8" s="928"/>
      <c r="UAH8" s="928"/>
      <c r="UAI8" s="928"/>
      <c r="UAJ8" s="928"/>
      <c r="UAK8" s="928"/>
      <c r="UAL8" s="928"/>
      <c r="UAM8" s="928"/>
      <c r="UAN8" s="928"/>
      <c r="UAO8" s="928"/>
      <c r="UAP8" s="928"/>
      <c r="UAQ8" s="928"/>
      <c r="UAR8" s="928"/>
      <c r="UAS8" s="928"/>
      <c r="UAT8" s="928"/>
      <c r="UAU8" s="928"/>
      <c r="UAV8" s="928"/>
      <c r="UAW8" s="928"/>
      <c r="UAX8" s="928"/>
      <c r="UAY8" s="928"/>
      <c r="UAZ8" s="928"/>
      <c r="UBA8" s="928"/>
      <c r="UBB8" s="928"/>
      <c r="UBC8" s="928"/>
      <c r="UBD8" s="928"/>
      <c r="UBE8" s="928"/>
      <c r="UBF8" s="928"/>
      <c r="UBG8" s="928"/>
      <c r="UBH8" s="928"/>
      <c r="UBI8" s="928"/>
      <c r="UBJ8" s="928"/>
      <c r="UBK8" s="928"/>
      <c r="UBL8" s="928"/>
      <c r="UBM8" s="928"/>
      <c r="UBN8" s="928"/>
      <c r="UBO8" s="928"/>
      <c r="UBP8" s="928"/>
      <c r="UBQ8" s="928"/>
      <c r="UBR8" s="928"/>
      <c r="UBS8" s="928"/>
      <c r="UBT8" s="928"/>
      <c r="UBU8" s="928"/>
      <c r="UBV8" s="928"/>
      <c r="UBW8" s="928"/>
      <c r="UBX8" s="928"/>
      <c r="UBY8" s="928"/>
      <c r="UBZ8" s="928"/>
      <c r="UCA8" s="928"/>
      <c r="UCB8" s="928"/>
      <c r="UCC8" s="928"/>
      <c r="UCD8" s="928"/>
      <c r="UCE8" s="928"/>
      <c r="UCF8" s="928"/>
      <c r="UCG8" s="928"/>
      <c r="UCH8" s="928"/>
      <c r="UCI8" s="928"/>
      <c r="UCJ8" s="928"/>
      <c r="UCK8" s="928"/>
      <c r="UCL8" s="928"/>
      <c r="UCM8" s="928"/>
      <c r="UCN8" s="928"/>
      <c r="UCO8" s="928"/>
      <c r="UCP8" s="928"/>
      <c r="UCQ8" s="928"/>
      <c r="UCR8" s="928"/>
      <c r="UCS8" s="928"/>
      <c r="UCT8" s="928"/>
      <c r="UCU8" s="928"/>
      <c r="UCV8" s="928"/>
      <c r="UCW8" s="928"/>
      <c r="UCX8" s="928"/>
      <c r="UCY8" s="928"/>
      <c r="UCZ8" s="928"/>
      <c r="UDA8" s="928"/>
      <c r="UDB8" s="928"/>
      <c r="UDC8" s="928"/>
      <c r="UDD8" s="928"/>
      <c r="UDE8" s="928"/>
      <c r="UDF8" s="928"/>
      <c r="UDG8" s="928"/>
      <c r="UDH8" s="928"/>
      <c r="UDI8" s="928"/>
      <c r="UDJ8" s="928"/>
      <c r="UDK8" s="928"/>
      <c r="UDL8" s="928"/>
      <c r="UDM8" s="928"/>
      <c r="UDN8" s="928"/>
      <c r="UDO8" s="928"/>
      <c r="UDP8" s="928"/>
      <c r="UDQ8" s="928"/>
      <c r="UDR8" s="928"/>
      <c r="UDS8" s="928"/>
      <c r="UDT8" s="928"/>
      <c r="UDU8" s="928"/>
      <c r="UDV8" s="928"/>
      <c r="UDW8" s="928"/>
      <c r="UDX8" s="928"/>
      <c r="UDY8" s="928"/>
      <c r="UDZ8" s="928"/>
      <c r="UEA8" s="928"/>
      <c r="UEB8" s="928"/>
      <c r="UEC8" s="928"/>
      <c r="UED8" s="928"/>
      <c r="UEE8" s="928"/>
      <c r="UEF8" s="928"/>
      <c r="UEG8" s="928"/>
      <c r="UEH8" s="928"/>
      <c r="UEI8" s="928"/>
      <c r="UEJ8" s="928"/>
      <c r="UEK8" s="928"/>
      <c r="UEL8" s="928"/>
      <c r="UEM8" s="928"/>
      <c r="UEN8" s="928"/>
      <c r="UEO8" s="928"/>
      <c r="UEP8" s="928"/>
      <c r="UEQ8" s="928"/>
      <c r="UER8" s="928"/>
      <c r="UES8" s="928"/>
      <c r="UET8" s="928"/>
      <c r="UEU8" s="928"/>
      <c r="UEV8" s="928"/>
      <c r="UEW8" s="928"/>
      <c r="UEX8" s="928"/>
      <c r="UEY8" s="928"/>
      <c r="UEZ8" s="928"/>
      <c r="UFA8" s="928"/>
      <c r="UFB8" s="928"/>
      <c r="UFC8" s="928"/>
      <c r="UFD8" s="928"/>
      <c r="UFE8" s="928"/>
      <c r="UFF8" s="928"/>
      <c r="UFG8" s="928"/>
      <c r="UFH8" s="928"/>
      <c r="UFI8" s="928"/>
      <c r="UFJ8" s="928"/>
      <c r="UFK8" s="928"/>
      <c r="UFL8" s="928"/>
      <c r="UFM8" s="928"/>
      <c r="UFN8" s="928"/>
      <c r="UFO8" s="928"/>
      <c r="UFP8" s="928"/>
      <c r="UFQ8" s="928"/>
      <c r="UFR8" s="928"/>
      <c r="UFS8" s="928"/>
      <c r="UFT8" s="928"/>
      <c r="UFU8" s="928"/>
      <c r="UFV8" s="928"/>
      <c r="UFW8" s="928"/>
      <c r="UFX8" s="928"/>
      <c r="UFY8" s="928"/>
      <c r="UFZ8" s="928"/>
      <c r="UGA8" s="928"/>
      <c r="UGB8" s="928"/>
      <c r="UGC8" s="928"/>
      <c r="UGD8" s="928"/>
      <c r="UGE8" s="928"/>
      <c r="UGF8" s="928"/>
      <c r="UGG8" s="928"/>
      <c r="UGH8" s="928"/>
      <c r="UGI8" s="928"/>
      <c r="UGJ8" s="928"/>
      <c r="UGK8" s="928"/>
      <c r="UGL8" s="928"/>
      <c r="UGM8" s="928"/>
      <c r="UGN8" s="928"/>
      <c r="UGO8" s="928"/>
      <c r="UGP8" s="928"/>
      <c r="UGQ8" s="928"/>
      <c r="UGR8" s="928"/>
      <c r="UGS8" s="928"/>
      <c r="UGT8" s="928"/>
      <c r="UGU8" s="928"/>
      <c r="UGV8" s="928"/>
      <c r="UGW8" s="928"/>
      <c r="UGX8" s="928"/>
      <c r="UGY8" s="928"/>
      <c r="UGZ8" s="928"/>
      <c r="UHA8" s="928"/>
      <c r="UHB8" s="928"/>
      <c r="UHC8" s="928"/>
      <c r="UHD8" s="928"/>
      <c r="UHE8" s="928"/>
      <c r="UHF8" s="928"/>
      <c r="UHG8" s="928"/>
      <c r="UHH8" s="928"/>
      <c r="UHI8" s="928"/>
      <c r="UHJ8" s="928"/>
      <c r="UHK8" s="928"/>
      <c r="UHL8" s="928"/>
      <c r="UHM8" s="928"/>
      <c r="UHN8" s="928"/>
      <c r="UHO8" s="928"/>
      <c r="UHP8" s="928"/>
      <c r="UHQ8" s="928"/>
      <c r="UHR8" s="928"/>
      <c r="UHS8" s="928"/>
      <c r="UHT8" s="928"/>
      <c r="UHU8" s="928"/>
      <c r="UHV8" s="928"/>
      <c r="UHW8" s="928"/>
      <c r="UHX8" s="928"/>
      <c r="UHY8" s="928"/>
      <c r="UHZ8" s="928"/>
      <c r="UIA8" s="928"/>
      <c r="UIB8" s="928"/>
      <c r="UIC8" s="928"/>
      <c r="UID8" s="928"/>
      <c r="UIE8" s="928"/>
      <c r="UIF8" s="928"/>
      <c r="UIG8" s="928"/>
      <c r="UIH8" s="928"/>
      <c r="UII8" s="928"/>
      <c r="UIJ8" s="928"/>
      <c r="UIK8" s="928"/>
      <c r="UIL8" s="928"/>
      <c r="UIM8" s="928"/>
      <c r="UIN8" s="928"/>
      <c r="UIO8" s="928"/>
      <c r="UIP8" s="928"/>
      <c r="UIQ8" s="928"/>
      <c r="UIR8" s="928"/>
      <c r="UIS8" s="928"/>
      <c r="UIT8" s="928"/>
      <c r="UIU8" s="928"/>
      <c r="UIV8" s="928"/>
      <c r="UIW8" s="928"/>
      <c r="UIX8" s="928"/>
      <c r="UIY8" s="928"/>
      <c r="UIZ8" s="928"/>
      <c r="UJA8" s="928"/>
      <c r="UJB8" s="928"/>
      <c r="UJC8" s="928"/>
      <c r="UJD8" s="928"/>
      <c r="UJE8" s="928"/>
      <c r="UJF8" s="928"/>
      <c r="UJG8" s="928"/>
      <c r="UJH8" s="928"/>
      <c r="UJI8" s="928"/>
      <c r="UJJ8" s="928"/>
      <c r="UJK8" s="928"/>
      <c r="UJL8" s="928"/>
      <c r="UJM8" s="928"/>
      <c r="UJN8" s="928"/>
      <c r="UJO8" s="928"/>
      <c r="UJP8" s="928"/>
      <c r="UJQ8" s="928"/>
      <c r="UJR8" s="928"/>
      <c r="UJS8" s="928"/>
      <c r="UJT8" s="928"/>
      <c r="UJU8" s="928"/>
      <c r="UJV8" s="928"/>
      <c r="UJW8" s="928"/>
      <c r="UJX8" s="928"/>
      <c r="UJY8" s="928"/>
      <c r="UJZ8" s="928"/>
      <c r="UKA8" s="928"/>
      <c r="UKB8" s="928"/>
      <c r="UKC8" s="928"/>
      <c r="UKD8" s="928"/>
      <c r="UKE8" s="928"/>
      <c r="UKF8" s="928"/>
      <c r="UKG8" s="928"/>
      <c r="UKH8" s="928"/>
      <c r="UKI8" s="928"/>
      <c r="UKJ8" s="928"/>
      <c r="UKK8" s="928"/>
      <c r="UKL8" s="928"/>
      <c r="UKM8" s="928"/>
      <c r="UKN8" s="928"/>
      <c r="UKO8" s="928"/>
      <c r="UKP8" s="928"/>
      <c r="UKQ8" s="928"/>
      <c r="UKR8" s="928"/>
      <c r="UKS8" s="928"/>
      <c r="UKT8" s="928"/>
      <c r="UKU8" s="928"/>
      <c r="UKV8" s="928"/>
      <c r="UKW8" s="928"/>
      <c r="UKX8" s="928"/>
      <c r="UKY8" s="928"/>
      <c r="UKZ8" s="928"/>
      <c r="ULA8" s="928"/>
      <c r="ULB8" s="928"/>
      <c r="ULC8" s="928"/>
      <c r="ULD8" s="928"/>
      <c r="ULE8" s="928"/>
      <c r="ULF8" s="928"/>
      <c r="ULG8" s="928"/>
      <c r="ULH8" s="928"/>
      <c r="ULI8" s="928"/>
      <c r="ULJ8" s="928"/>
      <c r="ULK8" s="928"/>
      <c r="ULL8" s="928"/>
      <c r="ULM8" s="928"/>
      <c r="ULN8" s="928"/>
      <c r="ULO8" s="928"/>
      <c r="ULP8" s="928"/>
      <c r="ULQ8" s="928"/>
      <c r="ULR8" s="928"/>
      <c r="ULS8" s="928"/>
      <c r="ULT8" s="928"/>
      <c r="ULU8" s="928"/>
      <c r="ULV8" s="928"/>
      <c r="ULW8" s="928"/>
      <c r="ULX8" s="928"/>
      <c r="ULY8" s="928"/>
      <c r="ULZ8" s="928"/>
      <c r="UMA8" s="928"/>
      <c r="UMB8" s="928"/>
      <c r="UMC8" s="928"/>
      <c r="UMD8" s="928"/>
      <c r="UME8" s="928"/>
      <c r="UMF8" s="928"/>
      <c r="UMG8" s="928"/>
      <c r="UMH8" s="928"/>
      <c r="UMI8" s="928"/>
      <c r="UMJ8" s="928"/>
      <c r="UMK8" s="928"/>
      <c r="UML8" s="928"/>
      <c r="UMM8" s="928"/>
      <c r="UMN8" s="928"/>
      <c r="UMO8" s="928"/>
      <c r="UMP8" s="928"/>
      <c r="UMQ8" s="928"/>
      <c r="UMR8" s="928"/>
      <c r="UMS8" s="928"/>
      <c r="UMT8" s="928"/>
      <c r="UMU8" s="928"/>
      <c r="UMV8" s="928"/>
      <c r="UMW8" s="928"/>
      <c r="UMX8" s="928"/>
      <c r="UMY8" s="928"/>
      <c r="UMZ8" s="928"/>
      <c r="UNA8" s="928"/>
      <c r="UNB8" s="928"/>
      <c r="UNC8" s="928"/>
      <c r="UND8" s="928"/>
      <c r="UNE8" s="928"/>
      <c r="UNF8" s="928"/>
      <c r="UNG8" s="928"/>
      <c r="UNH8" s="928"/>
      <c r="UNI8" s="928"/>
      <c r="UNJ8" s="928"/>
      <c r="UNK8" s="928"/>
      <c r="UNL8" s="928"/>
      <c r="UNM8" s="928"/>
      <c r="UNN8" s="928"/>
      <c r="UNO8" s="928"/>
      <c r="UNP8" s="928"/>
      <c r="UNQ8" s="928"/>
      <c r="UNR8" s="928"/>
      <c r="UNS8" s="928"/>
      <c r="UNT8" s="928"/>
      <c r="UNU8" s="928"/>
      <c r="UNV8" s="928"/>
      <c r="UNW8" s="928"/>
      <c r="UNX8" s="928"/>
      <c r="UNY8" s="928"/>
      <c r="UNZ8" s="928"/>
      <c r="UOA8" s="928"/>
      <c r="UOB8" s="928"/>
      <c r="UOC8" s="928"/>
      <c r="UOD8" s="928"/>
      <c r="UOE8" s="928"/>
      <c r="UOF8" s="928"/>
      <c r="UOG8" s="928"/>
      <c r="UOH8" s="928"/>
      <c r="UOI8" s="928"/>
      <c r="UOJ8" s="928"/>
      <c r="UOK8" s="928"/>
      <c r="UOL8" s="928"/>
      <c r="UOM8" s="928"/>
      <c r="UON8" s="928"/>
      <c r="UOO8" s="928"/>
      <c r="UOP8" s="928"/>
      <c r="UOQ8" s="928"/>
      <c r="UOR8" s="928"/>
      <c r="UOS8" s="928"/>
      <c r="UOT8" s="928"/>
      <c r="UOU8" s="928"/>
      <c r="UOV8" s="928"/>
      <c r="UOW8" s="928"/>
      <c r="UOX8" s="928"/>
      <c r="UOY8" s="928"/>
      <c r="UOZ8" s="928"/>
      <c r="UPA8" s="928"/>
      <c r="UPB8" s="928"/>
      <c r="UPC8" s="928"/>
      <c r="UPD8" s="928"/>
      <c r="UPE8" s="928"/>
      <c r="UPF8" s="928"/>
      <c r="UPG8" s="928"/>
      <c r="UPH8" s="928"/>
      <c r="UPI8" s="928"/>
      <c r="UPJ8" s="928"/>
      <c r="UPK8" s="928"/>
      <c r="UPL8" s="928"/>
      <c r="UPM8" s="928"/>
      <c r="UPN8" s="928"/>
      <c r="UPO8" s="928"/>
      <c r="UPP8" s="928"/>
      <c r="UPQ8" s="928"/>
      <c r="UPR8" s="928"/>
      <c r="UPS8" s="928"/>
      <c r="UPT8" s="928"/>
      <c r="UPU8" s="928"/>
      <c r="UPV8" s="928"/>
      <c r="UPW8" s="928"/>
      <c r="UPX8" s="928"/>
      <c r="UPY8" s="928"/>
      <c r="UPZ8" s="928"/>
      <c r="UQA8" s="928"/>
      <c r="UQB8" s="928"/>
      <c r="UQC8" s="928"/>
      <c r="UQD8" s="928"/>
      <c r="UQE8" s="928"/>
      <c r="UQF8" s="928"/>
      <c r="UQG8" s="928"/>
      <c r="UQH8" s="928"/>
      <c r="UQI8" s="928"/>
      <c r="UQJ8" s="928"/>
      <c r="UQK8" s="928"/>
      <c r="UQL8" s="928"/>
      <c r="UQM8" s="928"/>
      <c r="UQN8" s="928"/>
      <c r="UQO8" s="928"/>
      <c r="UQP8" s="928"/>
      <c r="UQQ8" s="928"/>
      <c r="UQR8" s="928"/>
      <c r="UQS8" s="928"/>
      <c r="UQT8" s="928"/>
      <c r="UQU8" s="928"/>
      <c r="UQV8" s="928"/>
      <c r="UQW8" s="928"/>
      <c r="UQX8" s="928"/>
      <c r="UQY8" s="928"/>
      <c r="UQZ8" s="928"/>
      <c r="URA8" s="928"/>
      <c r="URB8" s="928"/>
      <c r="URC8" s="928"/>
      <c r="URD8" s="928"/>
      <c r="URE8" s="928"/>
      <c r="URF8" s="928"/>
      <c r="URG8" s="928"/>
      <c r="URH8" s="928"/>
      <c r="URI8" s="928"/>
      <c r="URJ8" s="928"/>
      <c r="URK8" s="928"/>
      <c r="URL8" s="928"/>
      <c r="URM8" s="928"/>
      <c r="URN8" s="928"/>
      <c r="URO8" s="928"/>
      <c r="URP8" s="928"/>
      <c r="URQ8" s="928"/>
      <c r="URR8" s="928"/>
      <c r="URS8" s="928"/>
      <c r="URT8" s="928"/>
      <c r="URU8" s="928"/>
      <c r="URV8" s="928"/>
      <c r="URW8" s="928"/>
      <c r="URX8" s="928"/>
      <c r="URY8" s="928"/>
      <c r="URZ8" s="928"/>
      <c r="USA8" s="928"/>
      <c r="USB8" s="928"/>
      <c r="USC8" s="928"/>
      <c r="USD8" s="928"/>
      <c r="USE8" s="928"/>
      <c r="USF8" s="928"/>
      <c r="USG8" s="928"/>
      <c r="USH8" s="928"/>
      <c r="USI8" s="928"/>
      <c r="USJ8" s="928"/>
      <c r="USK8" s="928"/>
      <c r="USL8" s="928"/>
      <c r="USM8" s="928"/>
      <c r="USN8" s="928"/>
      <c r="USO8" s="928"/>
      <c r="USP8" s="928"/>
      <c r="USQ8" s="928"/>
      <c r="USR8" s="928"/>
      <c r="USS8" s="928"/>
      <c r="UST8" s="928"/>
      <c r="USU8" s="928"/>
      <c r="USV8" s="928"/>
      <c r="USW8" s="928"/>
      <c r="USX8" s="928"/>
      <c r="USY8" s="928"/>
      <c r="USZ8" s="928"/>
      <c r="UTA8" s="928"/>
      <c r="UTB8" s="928"/>
      <c r="UTC8" s="928"/>
      <c r="UTD8" s="928"/>
      <c r="UTE8" s="928"/>
      <c r="UTF8" s="928"/>
      <c r="UTG8" s="928"/>
      <c r="UTH8" s="928"/>
      <c r="UTI8" s="928"/>
      <c r="UTJ8" s="928"/>
      <c r="UTK8" s="928"/>
      <c r="UTL8" s="928"/>
      <c r="UTM8" s="928"/>
      <c r="UTN8" s="928"/>
      <c r="UTO8" s="928"/>
      <c r="UTP8" s="928"/>
      <c r="UTQ8" s="928"/>
      <c r="UTR8" s="928"/>
      <c r="UTS8" s="928"/>
      <c r="UTT8" s="928"/>
      <c r="UTU8" s="928"/>
      <c r="UTV8" s="928"/>
      <c r="UTW8" s="928"/>
      <c r="UTX8" s="928"/>
      <c r="UTY8" s="928"/>
      <c r="UTZ8" s="928"/>
      <c r="UUA8" s="928"/>
      <c r="UUB8" s="928"/>
      <c r="UUC8" s="928"/>
      <c r="UUD8" s="928"/>
      <c r="UUE8" s="928"/>
      <c r="UUF8" s="928"/>
      <c r="UUG8" s="928"/>
      <c r="UUH8" s="928"/>
      <c r="UUI8" s="928"/>
      <c r="UUJ8" s="928"/>
      <c r="UUK8" s="928"/>
      <c r="UUL8" s="928"/>
      <c r="UUM8" s="928"/>
      <c r="UUN8" s="928"/>
      <c r="UUO8" s="928"/>
      <c r="UUP8" s="928"/>
      <c r="UUQ8" s="928"/>
      <c r="UUR8" s="928"/>
      <c r="UUS8" s="928"/>
      <c r="UUT8" s="928"/>
      <c r="UUU8" s="928"/>
      <c r="UUV8" s="928"/>
      <c r="UUW8" s="928"/>
      <c r="UUX8" s="928"/>
      <c r="UUY8" s="928"/>
      <c r="UUZ8" s="928"/>
      <c r="UVA8" s="928"/>
      <c r="UVB8" s="928"/>
      <c r="UVC8" s="928"/>
      <c r="UVD8" s="928"/>
      <c r="UVE8" s="928"/>
      <c r="UVF8" s="928"/>
      <c r="UVG8" s="928"/>
      <c r="UVH8" s="928"/>
      <c r="UVI8" s="928"/>
      <c r="UVJ8" s="928"/>
      <c r="UVK8" s="928"/>
      <c r="UVL8" s="928"/>
      <c r="UVM8" s="928"/>
      <c r="UVN8" s="928"/>
      <c r="UVO8" s="928"/>
      <c r="UVP8" s="928"/>
      <c r="UVQ8" s="928"/>
      <c r="UVR8" s="928"/>
      <c r="UVS8" s="928"/>
      <c r="UVT8" s="928"/>
      <c r="UVU8" s="928"/>
      <c r="UVV8" s="928"/>
      <c r="UVW8" s="928"/>
      <c r="UVX8" s="928"/>
      <c r="UVY8" s="928"/>
      <c r="UVZ8" s="928"/>
      <c r="UWA8" s="928"/>
      <c r="UWB8" s="928"/>
      <c r="UWC8" s="928"/>
      <c r="UWD8" s="928"/>
      <c r="UWE8" s="928"/>
      <c r="UWF8" s="928"/>
      <c r="UWG8" s="928"/>
      <c r="UWH8" s="928"/>
      <c r="UWI8" s="928"/>
      <c r="UWJ8" s="928"/>
      <c r="UWK8" s="928"/>
      <c r="UWL8" s="928"/>
      <c r="UWM8" s="928"/>
      <c r="UWN8" s="928"/>
      <c r="UWO8" s="928"/>
      <c r="UWP8" s="928"/>
      <c r="UWQ8" s="928"/>
      <c r="UWR8" s="928"/>
      <c r="UWS8" s="928"/>
      <c r="UWT8" s="928"/>
      <c r="UWU8" s="928"/>
      <c r="UWV8" s="928"/>
      <c r="UWW8" s="928"/>
      <c r="UWX8" s="928"/>
      <c r="UWY8" s="928"/>
      <c r="UWZ8" s="928"/>
      <c r="UXA8" s="928"/>
      <c r="UXB8" s="928"/>
      <c r="UXC8" s="928"/>
      <c r="UXD8" s="928"/>
      <c r="UXE8" s="928"/>
      <c r="UXF8" s="928"/>
      <c r="UXG8" s="928"/>
      <c r="UXH8" s="928"/>
      <c r="UXI8" s="928"/>
      <c r="UXJ8" s="928"/>
      <c r="UXK8" s="928"/>
      <c r="UXL8" s="928"/>
      <c r="UXM8" s="928"/>
      <c r="UXN8" s="928"/>
      <c r="UXO8" s="928"/>
      <c r="UXP8" s="928"/>
      <c r="UXQ8" s="928"/>
      <c r="UXR8" s="928"/>
      <c r="UXS8" s="928"/>
      <c r="UXT8" s="928"/>
      <c r="UXU8" s="928"/>
      <c r="UXV8" s="928"/>
      <c r="UXW8" s="928"/>
      <c r="UXX8" s="928"/>
      <c r="UXY8" s="928"/>
      <c r="UXZ8" s="928"/>
      <c r="UYA8" s="928"/>
      <c r="UYB8" s="928"/>
      <c r="UYC8" s="928"/>
      <c r="UYD8" s="928"/>
      <c r="UYE8" s="928"/>
      <c r="UYF8" s="928"/>
      <c r="UYG8" s="928"/>
      <c r="UYH8" s="928"/>
      <c r="UYI8" s="928"/>
      <c r="UYJ8" s="928"/>
      <c r="UYK8" s="928"/>
      <c r="UYL8" s="928"/>
      <c r="UYM8" s="928"/>
      <c r="UYN8" s="928"/>
      <c r="UYO8" s="928"/>
      <c r="UYP8" s="928"/>
      <c r="UYQ8" s="928"/>
      <c r="UYR8" s="928"/>
      <c r="UYS8" s="928"/>
      <c r="UYT8" s="928"/>
      <c r="UYU8" s="928"/>
      <c r="UYV8" s="928"/>
      <c r="UYW8" s="928"/>
      <c r="UYX8" s="928"/>
      <c r="UYY8" s="928"/>
      <c r="UYZ8" s="928"/>
      <c r="UZA8" s="928"/>
      <c r="UZB8" s="928"/>
      <c r="UZC8" s="928"/>
      <c r="UZD8" s="928"/>
      <c r="UZE8" s="928"/>
      <c r="UZF8" s="928"/>
      <c r="UZG8" s="928"/>
      <c r="UZH8" s="928"/>
      <c r="UZI8" s="928"/>
      <c r="UZJ8" s="928"/>
      <c r="UZK8" s="928"/>
      <c r="UZL8" s="928"/>
      <c r="UZM8" s="928"/>
      <c r="UZN8" s="928"/>
      <c r="UZO8" s="928"/>
      <c r="UZP8" s="928"/>
      <c r="UZQ8" s="928"/>
      <c r="UZR8" s="928"/>
      <c r="UZS8" s="928"/>
      <c r="UZT8" s="928"/>
      <c r="UZU8" s="928"/>
      <c r="UZV8" s="928"/>
      <c r="UZW8" s="928"/>
      <c r="UZX8" s="928"/>
      <c r="UZY8" s="928"/>
      <c r="UZZ8" s="928"/>
      <c r="VAA8" s="928"/>
      <c r="VAB8" s="928"/>
      <c r="VAC8" s="928"/>
      <c r="VAD8" s="928"/>
      <c r="VAE8" s="928"/>
      <c r="VAF8" s="928"/>
      <c r="VAG8" s="928"/>
      <c r="VAH8" s="928"/>
      <c r="VAI8" s="928"/>
      <c r="VAJ8" s="928"/>
      <c r="VAK8" s="928"/>
      <c r="VAL8" s="928"/>
      <c r="VAM8" s="928"/>
      <c r="VAN8" s="928"/>
      <c r="VAO8" s="928"/>
      <c r="VAP8" s="928"/>
      <c r="VAQ8" s="928"/>
      <c r="VAR8" s="928"/>
      <c r="VAS8" s="928"/>
      <c r="VAT8" s="928"/>
      <c r="VAU8" s="928"/>
      <c r="VAV8" s="928"/>
      <c r="VAW8" s="928"/>
      <c r="VAX8" s="928"/>
      <c r="VAY8" s="928"/>
      <c r="VAZ8" s="928"/>
      <c r="VBA8" s="928"/>
      <c r="VBB8" s="928"/>
      <c r="VBC8" s="928"/>
      <c r="VBD8" s="928"/>
      <c r="VBE8" s="928"/>
      <c r="VBF8" s="928"/>
      <c r="VBG8" s="928"/>
      <c r="VBH8" s="928"/>
      <c r="VBI8" s="928"/>
      <c r="VBJ8" s="928"/>
      <c r="VBK8" s="928"/>
      <c r="VBL8" s="928"/>
      <c r="VBM8" s="928"/>
      <c r="VBN8" s="928"/>
      <c r="VBO8" s="928"/>
      <c r="VBP8" s="928"/>
      <c r="VBQ8" s="928"/>
      <c r="VBR8" s="928"/>
      <c r="VBS8" s="928"/>
      <c r="VBT8" s="928"/>
      <c r="VBU8" s="928"/>
      <c r="VBV8" s="928"/>
      <c r="VBW8" s="928"/>
      <c r="VBX8" s="928"/>
      <c r="VBY8" s="928"/>
      <c r="VBZ8" s="928"/>
      <c r="VCA8" s="928"/>
      <c r="VCB8" s="928"/>
      <c r="VCC8" s="928"/>
      <c r="VCD8" s="928"/>
      <c r="VCE8" s="928"/>
      <c r="VCF8" s="928"/>
      <c r="VCG8" s="928"/>
      <c r="VCH8" s="928"/>
      <c r="VCI8" s="928"/>
      <c r="VCJ8" s="928"/>
      <c r="VCK8" s="928"/>
      <c r="VCL8" s="928"/>
      <c r="VCM8" s="928"/>
      <c r="VCN8" s="928"/>
      <c r="VCO8" s="928"/>
      <c r="VCP8" s="928"/>
      <c r="VCQ8" s="928"/>
      <c r="VCR8" s="928"/>
      <c r="VCS8" s="928"/>
      <c r="VCT8" s="928"/>
      <c r="VCU8" s="928"/>
      <c r="VCV8" s="928"/>
      <c r="VCW8" s="928"/>
      <c r="VCX8" s="928"/>
      <c r="VCY8" s="928"/>
      <c r="VCZ8" s="928"/>
      <c r="VDA8" s="928"/>
      <c r="VDB8" s="928"/>
      <c r="VDC8" s="928"/>
      <c r="VDD8" s="928"/>
      <c r="VDE8" s="928"/>
      <c r="VDF8" s="928"/>
      <c r="VDG8" s="928"/>
      <c r="VDH8" s="928"/>
      <c r="VDI8" s="928"/>
      <c r="VDJ8" s="928"/>
      <c r="VDK8" s="928"/>
      <c r="VDL8" s="928"/>
      <c r="VDM8" s="928"/>
      <c r="VDN8" s="928"/>
      <c r="VDO8" s="928"/>
      <c r="VDP8" s="928"/>
      <c r="VDQ8" s="928"/>
      <c r="VDR8" s="928"/>
      <c r="VDS8" s="928"/>
      <c r="VDT8" s="928"/>
      <c r="VDU8" s="928"/>
      <c r="VDV8" s="928"/>
      <c r="VDW8" s="928"/>
      <c r="VDX8" s="928"/>
      <c r="VDY8" s="928"/>
      <c r="VDZ8" s="928"/>
      <c r="VEA8" s="928"/>
      <c r="VEB8" s="928"/>
      <c r="VEC8" s="928"/>
      <c r="VED8" s="928"/>
      <c r="VEE8" s="928"/>
      <c r="VEF8" s="928"/>
      <c r="VEG8" s="928"/>
      <c r="VEH8" s="928"/>
      <c r="VEI8" s="928"/>
      <c r="VEJ8" s="928"/>
      <c r="VEK8" s="928"/>
      <c r="VEL8" s="928"/>
      <c r="VEM8" s="928"/>
      <c r="VEN8" s="928"/>
      <c r="VEO8" s="928"/>
      <c r="VEP8" s="928"/>
      <c r="VEQ8" s="928"/>
      <c r="VER8" s="928"/>
      <c r="VES8" s="928"/>
      <c r="VET8" s="928"/>
      <c r="VEU8" s="928"/>
      <c r="VEV8" s="928"/>
      <c r="VEW8" s="928"/>
      <c r="VEX8" s="928"/>
      <c r="VEY8" s="928"/>
      <c r="VEZ8" s="928"/>
      <c r="VFA8" s="928"/>
      <c r="VFB8" s="928"/>
      <c r="VFC8" s="928"/>
      <c r="VFD8" s="928"/>
      <c r="VFE8" s="928"/>
      <c r="VFF8" s="928"/>
      <c r="VFG8" s="928"/>
      <c r="VFH8" s="928"/>
      <c r="VFI8" s="928"/>
      <c r="VFJ8" s="928"/>
      <c r="VFK8" s="928"/>
      <c r="VFL8" s="928"/>
      <c r="VFM8" s="928"/>
      <c r="VFN8" s="928"/>
      <c r="VFO8" s="928"/>
      <c r="VFP8" s="928"/>
      <c r="VFQ8" s="928"/>
      <c r="VFR8" s="928"/>
      <c r="VFS8" s="928"/>
      <c r="VFT8" s="928"/>
      <c r="VFU8" s="928"/>
      <c r="VFV8" s="928"/>
      <c r="VFW8" s="928"/>
      <c r="VFX8" s="928"/>
      <c r="VFY8" s="928"/>
      <c r="VFZ8" s="928"/>
      <c r="VGA8" s="928"/>
      <c r="VGB8" s="928"/>
      <c r="VGC8" s="928"/>
      <c r="VGD8" s="928"/>
      <c r="VGE8" s="928"/>
      <c r="VGF8" s="928"/>
      <c r="VGG8" s="928"/>
      <c r="VGH8" s="928"/>
      <c r="VGI8" s="928"/>
      <c r="VGJ8" s="928"/>
      <c r="VGK8" s="928"/>
      <c r="VGL8" s="928"/>
      <c r="VGM8" s="928"/>
      <c r="VGN8" s="928"/>
      <c r="VGO8" s="928"/>
      <c r="VGP8" s="928"/>
      <c r="VGQ8" s="928"/>
      <c r="VGR8" s="928"/>
      <c r="VGS8" s="928"/>
      <c r="VGT8" s="928"/>
      <c r="VGU8" s="928"/>
      <c r="VGV8" s="928"/>
      <c r="VGW8" s="928"/>
      <c r="VGX8" s="928"/>
      <c r="VGY8" s="928"/>
      <c r="VGZ8" s="928"/>
      <c r="VHA8" s="928"/>
      <c r="VHB8" s="928"/>
      <c r="VHC8" s="928"/>
      <c r="VHD8" s="928"/>
      <c r="VHE8" s="928"/>
      <c r="VHF8" s="928"/>
      <c r="VHG8" s="928"/>
      <c r="VHH8" s="928"/>
      <c r="VHI8" s="928"/>
      <c r="VHJ8" s="928"/>
      <c r="VHK8" s="928"/>
      <c r="VHL8" s="928"/>
      <c r="VHM8" s="928"/>
      <c r="VHN8" s="928"/>
      <c r="VHO8" s="928"/>
      <c r="VHP8" s="928"/>
      <c r="VHQ8" s="928"/>
      <c r="VHR8" s="928"/>
      <c r="VHS8" s="928"/>
      <c r="VHT8" s="928"/>
      <c r="VHU8" s="928"/>
      <c r="VHV8" s="928"/>
      <c r="VHW8" s="928"/>
      <c r="VHX8" s="928"/>
      <c r="VHY8" s="928"/>
      <c r="VHZ8" s="928"/>
      <c r="VIA8" s="928"/>
      <c r="VIB8" s="928"/>
      <c r="VIC8" s="928"/>
      <c r="VID8" s="928"/>
      <c r="VIE8" s="928"/>
      <c r="VIF8" s="928"/>
      <c r="VIG8" s="928"/>
      <c r="VIH8" s="928"/>
      <c r="VII8" s="928"/>
      <c r="VIJ8" s="928"/>
      <c r="VIK8" s="928"/>
      <c r="VIL8" s="928"/>
      <c r="VIM8" s="928"/>
      <c r="VIN8" s="928"/>
      <c r="VIO8" s="928"/>
      <c r="VIP8" s="928"/>
      <c r="VIQ8" s="928"/>
      <c r="VIR8" s="928"/>
      <c r="VIS8" s="928"/>
      <c r="VIT8" s="928"/>
      <c r="VIU8" s="928"/>
      <c r="VIV8" s="928"/>
      <c r="VIW8" s="928"/>
      <c r="VIX8" s="928"/>
      <c r="VIY8" s="928"/>
      <c r="VIZ8" s="928"/>
      <c r="VJA8" s="928"/>
      <c r="VJB8" s="928"/>
      <c r="VJC8" s="928"/>
      <c r="VJD8" s="928"/>
      <c r="VJE8" s="928"/>
      <c r="VJF8" s="928"/>
      <c r="VJG8" s="928"/>
      <c r="VJH8" s="928"/>
      <c r="VJI8" s="928"/>
      <c r="VJJ8" s="928"/>
      <c r="VJK8" s="928"/>
      <c r="VJL8" s="928"/>
      <c r="VJM8" s="928"/>
      <c r="VJN8" s="928"/>
      <c r="VJO8" s="928"/>
      <c r="VJP8" s="928"/>
      <c r="VJQ8" s="928"/>
      <c r="VJR8" s="928"/>
      <c r="VJS8" s="928"/>
      <c r="VJT8" s="928"/>
      <c r="VJU8" s="928"/>
      <c r="VJV8" s="928"/>
      <c r="VJW8" s="928"/>
      <c r="VJX8" s="928"/>
      <c r="VJY8" s="928"/>
      <c r="VJZ8" s="928"/>
      <c r="VKA8" s="928"/>
      <c r="VKB8" s="928"/>
      <c r="VKC8" s="928"/>
      <c r="VKD8" s="928"/>
      <c r="VKE8" s="928"/>
      <c r="VKF8" s="928"/>
      <c r="VKG8" s="928"/>
      <c r="VKH8" s="928"/>
      <c r="VKI8" s="928"/>
      <c r="VKJ8" s="928"/>
      <c r="VKK8" s="928"/>
      <c r="VKL8" s="928"/>
      <c r="VKM8" s="928"/>
      <c r="VKN8" s="928"/>
      <c r="VKO8" s="928"/>
      <c r="VKP8" s="928"/>
      <c r="VKQ8" s="928"/>
      <c r="VKR8" s="928"/>
      <c r="VKS8" s="928"/>
      <c r="VKT8" s="928"/>
      <c r="VKU8" s="928"/>
      <c r="VKV8" s="928"/>
      <c r="VKW8" s="928"/>
      <c r="VKX8" s="928"/>
      <c r="VKY8" s="928"/>
      <c r="VKZ8" s="928"/>
      <c r="VLA8" s="928"/>
      <c r="VLB8" s="928"/>
      <c r="VLC8" s="928"/>
      <c r="VLD8" s="928"/>
      <c r="VLE8" s="928"/>
      <c r="VLF8" s="928"/>
      <c r="VLG8" s="928"/>
      <c r="VLH8" s="928"/>
      <c r="VLI8" s="928"/>
      <c r="VLJ8" s="928"/>
      <c r="VLK8" s="928"/>
      <c r="VLL8" s="928"/>
      <c r="VLM8" s="928"/>
      <c r="VLN8" s="928"/>
      <c r="VLO8" s="928"/>
      <c r="VLP8" s="928"/>
      <c r="VLQ8" s="928"/>
      <c r="VLR8" s="928"/>
      <c r="VLS8" s="928"/>
      <c r="VLT8" s="928"/>
      <c r="VLU8" s="928"/>
      <c r="VLV8" s="928"/>
      <c r="VLW8" s="928"/>
      <c r="VLX8" s="928"/>
      <c r="VLY8" s="928"/>
      <c r="VLZ8" s="928"/>
      <c r="VMA8" s="928"/>
      <c r="VMB8" s="928"/>
      <c r="VMC8" s="928"/>
      <c r="VMD8" s="928"/>
      <c r="VME8" s="928"/>
      <c r="VMF8" s="928"/>
      <c r="VMG8" s="928"/>
      <c r="VMH8" s="928"/>
      <c r="VMI8" s="928"/>
      <c r="VMJ8" s="928"/>
      <c r="VMK8" s="928"/>
      <c r="VML8" s="928"/>
      <c r="VMM8" s="928"/>
      <c r="VMN8" s="928"/>
      <c r="VMO8" s="928"/>
      <c r="VMP8" s="928"/>
      <c r="VMQ8" s="928"/>
      <c r="VMR8" s="928"/>
      <c r="VMS8" s="928"/>
      <c r="VMT8" s="928"/>
      <c r="VMU8" s="928"/>
      <c r="VMV8" s="928"/>
      <c r="VMW8" s="928"/>
      <c r="VMX8" s="928"/>
      <c r="VMY8" s="928"/>
      <c r="VMZ8" s="928"/>
      <c r="VNA8" s="928"/>
      <c r="VNB8" s="928"/>
      <c r="VNC8" s="928"/>
      <c r="VND8" s="928"/>
      <c r="VNE8" s="928"/>
      <c r="VNF8" s="928"/>
      <c r="VNG8" s="928"/>
      <c r="VNH8" s="928"/>
      <c r="VNI8" s="928"/>
      <c r="VNJ8" s="928"/>
      <c r="VNK8" s="928"/>
      <c r="VNL8" s="928"/>
      <c r="VNM8" s="928"/>
      <c r="VNN8" s="928"/>
      <c r="VNO8" s="928"/>
      <c r="VNP8" s="928"/>
      <c r="VNQ8" s="928"/>
      <c r="VNR8" s="928"/>
      <c r="VNS8" s="928"/>
      <c r="VNT8" s="928"/>
      <c r="VNU8" s="928"/>
      <c r="VNV8" s="928"/>
      <c r="VNW8" s="928"/>
      <c r="VNX8" s="928"/>
      <c r="VNY8" s="928"/>
      <c r="VNZ8" s="928"/>
      <c r="VOA8" s="928"/>
      <c r="VOB8" s="928"/>
      <c r="VOC8" s="928"/>
      <c r="VOD8" s="928"/>
      <c r="VOE8" s="928"/>
      <c r="VOF8" s="928"/>
      <c r="VOG8" s="928"/>
      <c r="VOH8" s="928"/>
      <c r="VOI8" s="928"/>
      <c r="VOJ8" s="928"/>
      <c r="VOK8" s="928"/>
      <c r="VOL8" s="928"/>
      <c r="VOM8" s="928"/>
      <c r="VON8" s="928"/>
      <c r="VOO8" s="928"/>
      <c r="VOP8" s="928"/>
      <c r="VOQ8" s="928"/>
      <c r="VOR8" s="928"/>
      <c r="VOS8" s="928"/>
      <c r="VOT8" s="928"/>
      <c r="VOU8" s="928"/>
      <c r="VOV8" s="928"/>
      <c r="VOW8" s="928"/>
      <c r="VOX8" s="928"/>
      <c r="VOY8" s="928"/>
      <c r="VOZ8" s="928"/>
      <c r="VPA8" s="928"/>
      <c r="VPB8" s="928"/>
      <c r="VPC8" s="928"/>
      <c r="VPD8" s="928"/>
      <c r="VPE8" s="928"/>
      <c r="VPF8" s="928"/>
      <c r="VPG8" s="928"/>
      <c r="VPH8" s="928"/>
      <c r="VPI8" s="928"/>
      <c r="VPJ8" s="928"/>
      <c r="VPK8" s="928"/>
      <c r="VPL8" s="928"/>
      <c r="VPM8" s="928"/>
      <c r="VPN8" s="928"/>
      <c r="VPO8" s="928"/>
      <c r="VPP8" s="928"/>
      <c r="VPQ8" s="928"/>
      <c r="VPR8" s="928"/>
      <c r="VPS8" s="928"/>
      <c r="VPT8" s="928"/>
      <c r="VPU8" s="928"/>
      <c r="VPV8" s="928"/>
      <c r="VPW8" s="928"/>
      <c r="VPX8" s="928"/>
      <c r="VPY8" s="928"/>
      <c r="VPZ8" s="928"/>
      <c r="VQA8" s="928"/>
      <c r="VQB8" s="928"/>
      <c r="VQC8" s="928"/>
      <c r="VQD8" s="928"/>
      <c r="VQE8" s="928"/>
      <c r="VQF8" s="928"/>
      <c r="VQG8" s="928"/>
      <c r="VQH8" s="928"/>
      <c r="VQI8" s="928"/>
      <c r="VQJ8" s="928"/>
      <c r="VQK8" s="928"/>
      <c r="VQL8" s="928"/>
      <c r="VQM8" s="928"/>
      <c r="VQN8" s="928"/>
      <c r="VQO8" s="928"/>
      <c r="VQP8" s="928"/>
      <c r="VQQ8" s="928"/>
      <c r="VQR8" s="928"/>
      <c r="VQS8" s="928"/>
      <c r="VQT8" s="928"/>
      <c r="VQU8" s="928"/>
      <c r="VQV8" s="928"/>
      <c r="VQW8" s="928"/>
      <c r="VQX8" s="928"/>
      <c r="VQY8" s="928"/>
      <c r="VQZ8" s="928"/>
      <c r="VRA8" s="928"/>
      <c r="VRB8" s="928"/>
      <c r="VRC8" s="928"/>
      <c r="VRD8" s="928"/>
      <c r="VRE8" s="928"/>
      <c r="VRF8" s="928"/>
      <c r="VRG8" s="928"/>
      <c r="VRH8" s="928"/>
      <c r="VRI8" s="928"/>
      <c r="VRJ8" s="928"/>
      <c r="VRK8" s="928"/>
      <c r="VRL8" s="928"/>
      <c r="VRM8" s="928"/>
      <c r="VRN8" s="928"/>
      <c r="VRO8" s="928"/>
      <c r="VRP8" s="928"/>
      <c r="VRQ8" s="928"/>
      <c r="VRR8" s="928"/>
      <c r="VRS8" s="928"/>
      <c r="VRT8" s="928"/>
      <c r="VRU8" s="928"/>
      <c r="VRV8" s="928"/>
      <c r="VRW8" s="928"/>
      <c r="VRX8" s="928"/>
      <c r="VRY8" s="928"/>
      <c r="VRZ8" s="928"/>
      <c r="VSA8" s="928"/>
      <c r="VSB8" s="928"/>
      <c r="VSC8" s="928"/>
      <c r="VSD8" s="928"/>
      <c r="VSE8" s="928"/>
      <c r="VSF8" s="928"/>
      <c r="VSG8" s="928"/>
      <c r="VSH8" s="928"/>
      <c r="VSI8" s="928"/>
      <c r="VSJ8" s="928"/>
      <c r="VSK8" s="928"/>
      <c r="VSL8" s="928"/>
      <c r="VSM8" s="928"/>
      <c r="VSN8" s="928"/>
      <c r="VSO8" s="928"/>
      <c r="VSP8" s="928"/>
      <c r="VSQ8" s="928"/>
      <c r="VSR8" s="928"/>
      <c r="VSS8" s="928"/>
      <c r="VST8" s="928"/>
      <c r="VSU8" s="928"/>
      <c r="VSV8" s="928"/>
      <c r="VSW8" s="928"/>
      <c r="VSX8" s="928"/>
      <c r="VSY8" s="928"/>
      <c r="VSZ8" s="928"/>
      <c r="VTA8" s="928"/>
      <c r="VTB8" s="928"/>
      <c r="VTC8" s="928"/>
      <c r="VTD8" s="928"/>
      <c r="VTE8" s="928"/>
      <c r="VTF8" s="928"/>
      <c r="VTG8" s="928"/>
      <c r="VTH8" s="928"/>
      <c r="VTI8" s="928"/>
      <c r="VTJ8" s="928"/>
      <c r="VTK8" s="928"/>
      <c r="VTL8" s="928"/>
      <c r="VTM8" s="928"/>
      <c r="VTN8" s="928"/>
      <c r="VTO8" s="928"/>
      <c r="VTP8" s="928"/>
      <c r="VTQ8" s="928"/>
      <c r="VTR8" s="928"/>
      <c r="VTS8" s="928"/>
      <c r="VTT8" s="928"/>
      <c r="VTU8" s="928"/>
      <c r="VTV8" s="928"/>
      <c r="VTW8" s="928"/>
      <c r="VTX8" s="928"/>
      <c r="VTY8" s="928"/>
      <c r="VTZ8" s="928"/>
      <c r="VUA8" s="928"/>
      <c r="VUB8" s="928"/>
      <c r="VUC8" s="928"/>
      <c r="VUD8" s="928"/>
      <c r="VUE8" s="928"/>
      <c r="VUF8" s="928"/>
      <c r="VUG8" s="928"/>
      <c r="VUH8" s="928"/>
      <c r="VUI8" s="928"/>
      <c r="VUJ8" s="928"/>
      <c r="VUK8" s="928"/>
      <c r="VUL8" s="928"/>
      <c r="VUM8" s="928"/>
      <c r="VUN8" s="928"/>
      <c r="VUO8" s="928"/>
      <c r="VUP8" s="928"/>
      <c r="VUQ8" s="928"/>
      <c r="VUR8" s="928"/>
      <c r="VUS8" s="928"/>
      <c r="VUT8" s="928"/>
      <c r="VUU8" s="928"/>
      <c r="VUV8" s="928"/>
      <c r="VUW8" s="928"/>
      <c r="VUX8" s="928"/>
      <c r="VUY8" s="928"/>
      <c r="VUZ8" s="928"/>
      <c r="VVA8" s="928"/>
      <c r="VVB8" s="928"/>
      <c r="VVC8" s="928"/>
      <c r="VVD8" s="928"/>
      <c r="VVE8" s="928"/>
      <c r="VVF8" s="928"/>
      <c r="VVG8" s="928"/>
      <c r="VVH8" s="928"/>
      <c r="VVI8" s="928"/>
      <c r="VVJ8" s="928"/>
      <c r="VVK8" s="928"/>
      <c r="VVL8" s="928"/>
      <c r="VVM8" s="928"/>
      <c r="VVN8" s="928"/>
      <c r="VVO8" s="928"/>
      <c r="VVP8" s="928"/>
      <c r="VVQ8" s="928"/>
      <c r="VVR8" s="928"/>
      <c r="VVS8" s="928"/>
      <c r="VVT8" s="928"/>
      <c r="VVU8" s="928"/>
      <c r="VVV8" s="928"/>
      <c r="VVW8" s="928"/>
      <c r="VVX8" s="928"/>
      <c r="VVY8" s="928"/>
      <c r="VVZ8" s="928"/>
      <c r="VWA8" s="928"/>
      <c r="VWB8" s="928"/>
      <c r="VWC8" s="928"/>
      <c r="VWD8" s="928"/>
      <c r="VWE8" s="928"/>
      <c r="VWF8" s="928"/>
      <c r="VWG8" s="928"/>
      <c r="VWH8" s="928"/>
      <c r="VWI8" s="928"/>
      <c r="VWJ8" s="928"/>
      <c r="VWK8" s="928"/>
      <c r="VWL8" s="928"/>
      <c r="VWM8" s="928"/>
      <c r="VWN8" s="928"/>
      <c r="VWO8" s="928"/>
      <c r="VWP8" s="928"/>
      <c r="VWQ8" s="928"/>
      <c r="VWR8" s="928"/>
      <c r="VWS8" s="928"/>
      <c r="VWT8" s="928"/>
      <c r="VWU8" s="928"/>
      <c r="VWV8" s="928"/>
      <c r="VWW8" s="928"/>
      <c r="VWX8" s="928"/>
      <c r="VWY8" s="928"/>
      <c r="VWZ8" s="928"/>
      <c r="VXA8" s="928"/>
      <c r="VXB8" s="928"/>
      <c r="VXC8" s="928"/>
      <c r="VXD8" s="928"/>
      <c r="VXE8" s="928"/>
      <c r="VXF8" s="928"/>
      <c r="VXG8" s="928"/>
      <c r="VXH8" s="928"/>
      <c r="VXI8" s="928"/>
      <c r="VXJ8" s="928"/>
      <c r="VXK8" s="928"/>
      <c r="VXL8" s="928"/>
      <c r="VXM8" s="928"/>
      <c r="VXN8" s="928"/>
      <c r="VXO8" s="928"/>
      <c r="VXP8" s="928"/>
      <c r="VXQ8" s="928"/>
      <c r="VXR8" s="928"/>
      <c r="VXS8" s="928"/>
      <c r="VXT8" s="928"/>
      <c r="VXU8" s="928"/>
      <c r="VXV8" s="928"/>
      <c r="VXW8" s="928"/>
      <c r="VXX8" s="928"/>
      <c r="VXY8" s="928"/>
      <c r="VXZ8" s="928"/>
      <c r="VYA8" s="928"/>
      <c r="VYB8" s="928"/>
      <c r="VYC8" s="928"/>
      <c r="VYD8" s="928"/>
      <c r="VYE8" s="928"/>
      <c r="VYF8" s="928"/>
      <c r="VYG8" s="928"/>
      <c r="VYH8" s="928"/>
      <c r="VYI8" s="928"/>
      <c r="VYJ8" s="928"/>
      <c r="VYK8" s="928"/>
      <c r="VYL8" s="928"/>
      <c r="VYM8" s="928"/>
      <c r="VYN8" s="928"/>
      <c r="VYO8" s="928"/>
      <c r="VYP8" s="928"/>
      <c r="VYQ8" s="928"/>
      <c r="VYR8" s="928"/>
      <c r="VYS8" s="928"/>
      <c r="VYT8" s="928"/>
      <c r="VYU8" s="928"/>
      <c r="VYV8" s="928"/>
      <c r="VYW8" s="928"/>
      <c r="VYX8" s="928"/>
      <c r="VYY8" s="928"/>
      <c r="VYZ8" s="928"/>
      <c r="VZA8" s="928"/>
      <c r="VZB8" s="928"/>
      <c r="VZC8" s="928"/>
      <c r="VZD8" s="928"/>
      <c r="VZE8" s="928"/>
      <c r="VZF8" s="928"/>
      <c r="VZG8" s="928"/>
      <c r="VZH8" s="928"/>
      <c r="VZI8" s="928"/>
      <c r="VZJ8" s="928"/>
      <c r="VZK8" s="928"/>
      <c r="VZL8" s="928"/>
      <c r="VZM8" s="928"/>
      <c r="VZN8" s="928"/>
      <c r="VZO8" s="928"/>
      <c r="VZP8" s="928"/>
      <c r="VZQ8" s="928"/>
      <c r="VZR8" s="928"/>
      <c r="VZS8" s="928"/>
      <c r="VZT8" s="928"/>
      <c r="VZU8" s="928"/>
      <c r="VZV8" s="928"/>
      <c r="VZW8" s="928"/>
      <c r="VZX8" s="928"/>
      <c r="VZY8" s="928"/>
      <c r="VZZ8" s="928"/>
      <c r="WAA8" s="928"/>
      <c r="WAB8" s="928"/>
      <c r="WAC8" s="928"/>
      <c r="WAD8" s="928"/>
      <c r="WAE8" s="928"/>
      <c r="WAF8" s="928"/>
      <c r="WAG8" s="928"/>
      <c r="WAH8" s="928"/>
      <c r="WAI8" s="928"/>
      <c r="WAJ8" s="928"/>
      <c r="WAK8" s="928"/>
      <c r="WAL8" s="928"/>
      <c r="WAM8" s="928"/>
      <c r="WAN8" s="928"/>
      <c r="WAO8" s="928"/>
      <c r="WAP8" s="928"/>
      <c r="WAQ8" s="928"/>
      <c r="WAR8" s="928"/>
      <c r="WAS8" s="928"/>
      <c r="WAT8" s="928"/>
      <c r="WAU8" s="928"/>
      <c r="WAV8" s="928"/>
      <c r="WAW8" s="928"/>
      <c r="WAX8" s="928"/>
      <c r="WAY8" s="928"/>
      <c r="WAZ8" s="928"/>
      <c r="WBA8" s="928"/>
      <c r="WBB8" s="928"/>
      <c r="WBC8" s="928"/>
      <c r="WBD8" s="928"/>
      <c r="WBE8" s="928"/>
      <c r="WBF8" s="928"/>
      <c r="WBG8" s="928"/>
      <c r="WBH8" s="928"/>
      <c r="WBI8" s="928"/>
      <c r="WBJ8" s="928"/>
      <c r="WBK8" s="928"/>
      <c r="WBL8" s="928"/>
      <c r="WBM8" s="928"/>
      <c r="WBN8" s="928"/>
      <c r="WBO8" s="928"/>
      <c r="WBP8" s="928"/>
      <c r="WBQ8" s="928"/>
      <c r="WBR8" s="928"/>
      <c r="WBS8" s="928"/>
      <c r="WBT8" s="928"/>
      <c r="WBU8" s="928"/>
      <c r="WBV8" s="928"/>
      <c r="WBW8" s="928"/>
      <c r="WBX8" s="928"/>
      <c r="WBY8" s="928"/>
      <c r="WBZ8" s="928"/>
      <c r="WCA8" s="928"/>
      <c r="WCB8" s="928"/>
      <c r="WCC8" s="928"/>
      <c r="WCD8" s="928"/>
      <c r="WCE8" s="928"/>
      <c r="WCF8" s="928"/>
      <c r="WCG8" s="928"/>
      <c r="WCH8" s="928"/>
      <c r="WCI8" s="928"/>
      <c r="WCJ8" s="928"/>
      <c r="WCK8" s="928"/>
      <c r="WCL8" s="928"/>
      <c r="WCM8" s="928"/>
      <c r="WCN8" s="928"/>
      <c r="WCO8" s="928"/>
      <c r="WCP8" s="928"/>
      <c r="WCQ8" s="928"/>
      <c r="WCR8" s="928"/>
      <c r="WCS8" s="928"/>
      <c r="WCT8" s="928"/>
      <c r="WCU8" s="928"/>
      <c r="WCV8" s="928"/>
      <c r="WCW8" s="928"/>
      <c r="WCX8" s="928"/>
      <c r="WCY8" s="928"/>
      <c r="WCZ8" s="928"/>
      <c r="WDA8" s="928"/>
      <c r="WDB8" s="928"/>
      <c r="WDC8" s="928"/>
      <c r="WDD8" s="928"/>
      <c r="WDE8" s="928"/>
      <c r="WDF8" s="928"/>
      <c r="WDG8" s="928"/>
      <c r="WDH8" s="928"/>
      <c r="WDI8" s="928"/>
      <c r="WDJ8" s="928"/>
      <c r="WDK8" s="928"/>
      <c r="WDL8" s="928"/>
      <c r="WDM8" s="928"/>
      <c r="WDN8" s="928"/>
      <c r="WDO8" s="928"/>
      <c r="WDP8" s="928"/>
      <c r="WDQ8" s="928"/>
      <c r="WDR8" s="928"/>
      <c r="WDS8" s="928"/>
      <c r="WDT8" s="928"/>
      <c r="WDU8" s="928"/>
      <c r="WDV8" s="928"/>
      <c r="WDW8" s="928"/>
      <c r="WDX8" s="928"/>
      <c r="WDY8" s="928"/>
      <c r="WDZ8" s="928"/>
      <c r="WEA8" s="928"/>
      <c r="WEB8" s="928"/>
      <c r="WEC8" s="928"/>
      <c r="WED8" s="928"/>
      <c r="WEE8" s="928"/>
      <c r="WEF8" s="928"/>
      <c r="WEG8" s="928"/>
      <c r="WEH8" s="928"/>
      <c r="WEI8" s="928"/>
      <c r="WEJ8" s="928"/>
      <c r="WEK8" s="928"/>
      <c r="WEL8" s="928"/>
      <c r="WEM8" s="928"/>
      <c r="WEN8" s="928"/>
      <c r="WEO8" s="928"/>
      <c r="WEP8" s="928"/>
      <c r="WEQ8" s="928"/>
      <c r="WER8" s="928"/>
      <c r="WES8" s="928"/>
      <c r="WET8" s="928"/>
      <c r="WEU8" s="928"/>
      <c r="WEV8" s="928"/>
      <c r="WEW8" s="928"/>
      <c r="WEX8" s="928"/>
      <c r="WEY8" s="928"/>
      <c r="WEZ8" s="928"/>
      <c r="WFA8" s="928"/>
      <c r="WFB8" s="928"/>
      <c r="WFC8" s="928"/>
      <c r="WFD8" s="928"/>
      <c r="WFE8" s="928"/>
      <c r="WFF8" s="928"/>
      <c r="WFG8" s="928"/>
      <c r="WFH8" s="928"/>
      <c r="WFI8" s="928"/>
      <c r="WFJ8" s="928"/>
      <c r="WFK8" s="928"/>
      <c r="WFL8" s="928"/>
      <c r="WFM8" s="928"/>
      <c r="WFN8" s="928"/>
      <c r="WFO8" s="928"/>
      <c r="WFP8" s="928"/>
      <c r="WFQ8" s="928"/>
      <c r="WFR8" s="928"/>
      <c r="WFS8" s="928"/>
      <c r="WFT8" s="928"/>
      <c r="WFU8" s="928"/>
      <c r="WFV8" s="928"/>
      <c r="WFW8" s="928"/>
      <c r="WFX8" s="928"/>
      <c r="WFY8" s="928"/>
      <c r="WFZ8" s="928"/>
      <c r="WGA8" s="928"/>
      <c r="WGB8" s="928"/>
      <c r="WGC8" s="928"/>
      <c r="WGD8" s="928"/>
      <c r="WGE8" s="928"/>
      <c r="WGF8" s="928"/>
      <c r="WGG8" s="928"/>
      <c r="WGH8" s="928"/>
      <c r="WGI8" s="928"/>
      <c r="WGJ8" s="928"/>
      <c r="WGK8" s="928"/>
      <c r="WGL8" s="928"/>
      <c r="WGM8" s="928"/>
      <c r="WGN8" s="928"/>
      <c r="WGO8" s="928"/>
      <c r="WGP8" s="928"/>
      <c r="WGQ8" s="928"/>
      <c r="WGR8" s="928"/>
      <c r="WGS8" s="928"/>
      <c r="WGT8" s="928"/>
      <c r="WGU8" s="928"/>
      <c r="WGV8" s="928"/>
      <c r="WGW8" s="928"/>
      <c r="WGX8" s="928"/>
      <c r="WGY8" s="928"/>
      <c r="WGZ8" s="928"/>
      <c r="WHA8" s="928"/>
      <c r="WHB8" s="928"/>
      <c r="WHC8" s="928"/>
      <c r="WHD8" s="928"/>
      <c r="WHE8" s="928"/>
      <c r="WHF8" s="928"/>
      <c r="WHG8" s="928"/>
      <c r="WHH8" s="928"/>
      <c r="WHI8" s="928"/>
      <c r="WHJ8" s="928"/>
      <c r="WHK8" s="928"/>
      <c r="WHL8" s="928"/>
      <c r="WHM8" s="928"/>
      <c r="WHN8" s="928"/>
      <c r="WHO8" s="928"/>
      <c r="WHP8" s="928"/>
      <c r="WHQ8" s="928"/>
      <c r="WHR8" s="928"/>
      <c r="WHS8" s="928"/>
      <c r="WHT8" s="928"/>
      <c r="WHU8" s="928"/>
      <c r="WHV8" s="928"/>
      <c r="WHW8" s="928"/>
      <c r="WHX8" s="928"/>
      <c r="WHY8" s="928"/>
      <c r="WHZ8" s="928"/>
      <c r="WIA8" s="928"/>
      <c r="WIB8" s="928"/>
      <c r="WIC8" s="928"/>
      <c r="WID8" s="928"/>
      <c r="WIE8" s="928"/>
      <c r="WIF8" s="928"/>
      <c r="WIG8" s="928"/>
      <c r="WIH8" s="928"/>
      <c r="WII8" s="928"/>
      <c r="WIJ8" s="928"/>
      <c r="WIK8" s="928"/>
      <c r="WIL8" s="928"/>
      <c r="WIM8" s="928"/>
      <c r="WIN8" s="928"/>
      <c r="WIO8" s="928"/>
      <c r="WIP8" s="928"/>
      <c r="WIQ8" s="928"/>
      <c r="WIR8" s="928"/>
      <c r="WIS8" s="928"/>
      <c r="WIT8" s="928"/>
      <c r="WIU8" s="928"/>
      <c r="WIV8" s="928"/>
      <c r="WIW8" s="928"/>
      <c r="WIX8" s="928"/>
      <c r="WIY8" s="928"/>
      <c r="WIZ8" s="928"/>
      <c r="WJA8" s="928"/>
      <c r="WJB8" s="928"/>
      <c r="WJC8" s="928"/>
      <c r="WJD8" s="928"/>
      <c r="WJE8" s="928"/>
      <c r="WJF8" s="928"/>
      <c r="WJG8" s="928"/>
      <c r="WJH8" s="928"/>
      <c r="WJI8" s="928"/>
      <c r="WJJ8" s="928"/>
      <c r="WJK8" s="928"/>
      <c r="WJL8" s="928"/>
      <c r="WJM8" s="928"/>
      <c r="WJN8" s="928"/>
      <c r="WJO8" s="928"/>
      <c r="WJP8" s="928"/>
      <c r="WJQ8" s="928"/>
      <c r="WJR8" s="928"/>
      <c r="WJS8" s="928"/>
      <c r="WJT8" s="928"/>
      <c r="WJU8" s="928"/>
      <c r="WJV8" s="928"/>
      <c r="WJW8" s="928"/>
      <c r="WJX8" s="928"/>
      <c r="WJY8" s="928"/>
      <c r="WJZ8" s="928"/>
      <c r="WKA8" s="928"/>
      <c r="WKB8" s="928"/>
      <c r="WKC8" s="928"/>
      <c r="WKD8" s="928"/>
      <c r="WKE8" s="928"/>
      <c r="WKF8" s="928"/>
      <c r="WKG8" s="928"/>
      <c r="WKH8" s="928"/>
      <c r="WKI8" s="928"/>
      <c r="WKJ8" s="928"/>
      <c r="WKK8" s="928"/>
      <c r="WKL8" s="928"/>
      <c r="WKM8" s="928"/>
      <c r="WKN8" s="928"/>
      <c r="WKO8" s="928"/>
      <c r="WKP8" s="928"/>
      <c r="WKQ8" s="928"/>
      <c r="WKR8" s="928"/>
      <c r="WKS8" s="928"/>
      <c r="WKT8" s="928"/>
      <c r="WKU8" s="928"/>
      <c r="WKV8" s="928"/>
      <c r="WKW8" s="928"/>
      <c r="WKX8" s="928"/>
      <c r="WKY8" s="928"/>
      <c r="WKZ8" s="928"/>
      <c r="WLA8" s="928"/>
      <c r="WLB8" s="928"/>
      <c r="WLC8" s="928"/>
      <c r="WLD8" s="928"/>
      <c r="WLE8" s="928"/>
      <c r="WLF8" s="928"/>
      <c r="WLG8" s="928"/>
      <c r="WLH8" s="928"/>
      <c r="WLI8" s="928"/>
      <c r="WLJ8" s="928"/>
      <c r="WLK8" s="928"/>
      <c r="WLL8" s="928"/>
      <c r="WLM8" s="928"/>
      <c r="WLN8" s="928"/>
      <c r="WLO8" s="928"/>
      <c r="WLP8" s="928"/>
      <c r="WLQ8" s="928"/>
      <c r="WLR8" s="928"/>
      <c r="WLS8" s="928"/>
      <c r="WLT8" s="928"/>
      <c r="WLU8" s="928"/>
      <c r="WLV8" s="928"/>
      <c r="WLW8" s="928"/>
      <c r="WLX8" s="928"/>
      <c r="WLY8" s="928"/>
      <c r="WLZ8" s="928"/>
      <c r="WMA8" s="928"/>
      <c r="WMB8" s="928"/>
      <c r="WMC8" s="928"/>
      <c r="WMD8" s="928"/>
      <c r="WME8" s="928"/>
      <c r="WMF8" s="928"/>
      <c r="WMG8" s="928"/>
      <c r="WMH8" s="928"/>
      <c r="WMI8" s="928"/>
      <c r="WMJ8" s="928"/>
      <c r="WMK8" s="928"/>
      <c r="WML8" s="928"/>
      <c r="WMM8" s="928"/>
      <c r="WMN8" s="928"/>
      <c r="WMO8" s="928"/>
      <c r="WMP8" s="928"/>
      <c r="WMQ8" s="928"/>
      <c r="WMR8" s="928"/>
      <c r="WMS8" s="928"/>
      <c r="WMT8" s="928"/>
      <c r="WMU8" s="928"/>
      <c r="WMV8" s="928"/>
      <c r="WMW8" s="928"/>
      <c r="WMX8" s="928"/>
      <c r="WMY8" s="928"/>
      <c r="WMZ8" s="928"/>
      <c r="WNA8" s="928"/>
      <c r="WNB8" s="928"/>
      <c r="WNC8" s="928"/>
      <c r="WND8" s="928"/>
      <c r="WNE8" s="928"/>
      <c r="WNF8" s="928"/>
      <c r="WNG8" s="928"/>
      <c r="WNH8" s="928"/>
      <c r="WNI8" s="928"/>
      <c r="WNJ8" s="928"/>
      <c r="WNK8" s="928"/>
      <c r="WNL8" s="928"/>
      <c r="WNM8" s="928"/>
      <c r="WNN8" s="928"/>
      <c r="WNO8" s="928"/>
      <c r="WNP8" s="928"/>
      <c r="WNQ8" s="928"/>
      <c r="WNR8" s="928"/>
      <c r="WNS8" s="928"/>
      <c r="WNT8" s="928"/>
      <c r="WNU8" s="928"/>
      <c r="WNV8" s="928"/>
      <c r="WNW8" s="928"/>
      <c r="WNX8" s="928"/>
      <c r="WNY8" s="928"/>
      <c r="WNZ8" s="928"/>
      <c r="WOA8" s="928"/>
      <c r="WOB8" s="928"/>
      <c r="WOC8" s="928"/>
      <c r="WOD8" s="928"/>
      <c r="WOE8" s="928"/>
      <c r="WOF8" s="928"/>
      <c r="WOG8" s="928"/>
      <c r="WOH8" s="928"/>
      <c r="WOI8" s="928"/>
      <c r="WOJ8" s="928"/>
      <c r="WOK8" s="928"/>
      <c r="WOL8" s="928"/>
      <c r="WOM8" s="928"/>
      <c r="WON8" s="928"/>
      <c r="WOO8" s="928"/>
      <c r="WOP8" s="928"/>
      <c r="WOQ8" s="928"/>
      <c r="WOR8" s="928"/>
      <c r="WOS8" s="928"/>
      <c r="WOT8" s="928"/>
      <c r="WOU8" s="928"/>
      <c r="WOV8" s="928"/>
      <c r="WOW8" s="928"/>
      <c r="WOX8" s="928"/>
      <c r="WOY8" s="928"/>
      <c r="WOZ8" s="928"/>
      <c r="WPA8" s="928"/>
      <c r="WPB8" s="928"/>
      <c r="WPC8" s="928"/>
      <c r="WPD8" s="928"/>
      <c r="WPE8" s="928"/>
      <c r="WPF8" s="928"/>
      <c r="WPG8" s="928"/>
      <c r="WPH8" s="928"/>
      <c r="WPI8" s="928"/>
      <c r="WPJ8" s="928"/>
      <c r="WPK8" s="928"/>
      <c r="WPL8" s="928"/>
      <c r="WPM8" s="928"/>
      <c r="WPN8" s="928"/>
      <c r="WPO8" s="928"/>
      <c r="WPP8" s="928"/>
      <c r="WPQ8" s="928"/>
      <c r="WPR8" s="928"/>
      <c r="WPS8" s="928"/>
      <c r="WPT8" s="928"/>
      <c r="WPU8" s="928"/>
      <c r="WPV8" s="928"/>
      <c r="WPW8" s="928"/>
      <c r="WPX8" s="928"/>
      <c r="WPY8" s="928"/>
      <c r="WPZ8" s="928"/>
      <c r="WQA8" s="928"/>
      <c r="WQB8" s="928"/>
      <c r="WQC8" s="928"/>
      <c r="WQD8" s="928"/>
      <c r="WQE8" s="928"/>
      <c r="WQF8" s="928"/>
      <c r="WQG8" s="928"/>
      <c r="WQH8" s="928"/>
      <c r="WQI8" s="928"/>
      <c r="WQJ8" s="928"/>
      <c r="WQK8" s="928"/>
      <c r="WQL8" s="928"/>
      <c r="WQM8" s="928"/>
      <c r="WQN8" s="928"/>
      <c r="WQO8" s="928"/>
      <c r="WQP8" s="928"/>
      <c r="WQQ8" s="928"/>
      <c r="WQR8" s="928"/>
      <c r="WQS8" s="928"/>
      <c r="WQT8" s="928"/>
      <c r="WQU8" s="928"/>
      <c r="WQV8" s="928"/>
      <c r="WQW8" s="928"/>
      <c r="WQX8" s="928"/>
      <c r="WQY8" s="928"/>
      <c r="WQZ8" s="928"/>
      <c r="WRA8" s="928"/>
      <c r="WRB8" s="928"/>
      <c r="WRC8" s="928"/>
      <c r="WRD8" s="928"/>
      <c r="WRE8" s="928"/>
      <c r="WRF8" s="928"/>
      <c r="WRG8" s="928"/>
      <c r="WRH8" s="928"/>
      <c r="WRI8" s="928"/>
      <c r="WRJ8" s="928"/>
      <c r="WRK8" s="928"/>
      <c r="WRL8" s="928"/>
      <c r="WRM8" s="928"/>
      <c r="WRN8" s="928"/>
      <c r="WRO8" s="928"/>
      <c r="WRP8" s="928"/>
      <c r="WRQ8" s="928"/>
      <c r="WRR8" s="928"/>
      <c r="WRS8" s="928"/>
      <c r="WRT8" s="928"/>
      <c r="WRU8" s="928"/>
      <c r="WRV8" s="928"/>
      <c r="WRW8" s="928"/>
      <c r="WRX8" s="928"/>
      <c r="WRY8" s="928"/>
      <c r="WRZ8" s="928"/>
      <c r="WSA8" s="928"/>
      <c r="WSB8" s="928"/>
      <c r="WSC8" s="928"/>
      <c r="WSD8" s="928"/>
      <c r="WSE8" s="928"/>
      <c r="WSF8" s="928"/>
      <c r="WSG8" s="928"/>
      <c r="WSH8" s="928"/>
      <c r="WSI8" s="928"/>
      <c r="WSJ8" s="928"/>
      <c r="WSK8" s="928"/>
      <c r="WSL8" s="928"/>
      <c r="WSM8" s="928"/>
      <c r="WSN8" s="928"/>
      <c r="WSO8" s="928"/>
      <c r="WSP8" s="928"/>
      <c r="WSQ8" s="928"/>
      <c r="WSR8" s="928"/>
      <c r="WSS8" s="928"/>
      <c r="WST8" s="928"/>
      <c r="WSU8" s="928"/>
      <c r="WSV8" s="928"/>
      <c r="WSW8" s="928"/>
      <c r="WSX8" s="928"/>
      <c r="WSY8" s="928"/>
      <c r="WSZ8" s="928"/>
      <c r="WTA8" s="928"/>
      <c r="WTB8" s="928"/>
      <c r="WTC8" s="928"/>
      <c r="WTD8" s="928"/>
      <c r="WTE8" s="928"/>
      <c r="WTF8" s="928"/>
      <c r="WTG8" s="928"/>
      <c r="WTH8" s="928"/>
      <c r="WTI8" s="928"/>
      <c r="WTJ8" s="928"/>
      <c r="WTK8" s="928"/>
      <c r="WTL8" s="928"/>
      <c r="WTM8" s="928"/>
      <c r="WTN8" s="928"/>
      <c r="WTO8" s="928"/>
      <c r="WTP8" s="928"/>
      <c r="WTQ8" s="928"/>
      <c r="WTR8" s="928"/>
      <c r="WTS8" s="928"/>
      <c r="WTT8" s="928"/>
      <c r="WTU8" s="928"/>
      <c r="WTV8" s="928"/>
      <c r="WTW8" s="928"/>
      <c r="WTX8" s="928"/>
      <c r="WTY8" s="928"/>
      <c r="WTZ8" s="928"/>
      <c r="WUA8" s="928"/>
      <c r="WUB8" s="928"/>
      <c r="WUC8" s="928"/>
      <c r="WUD8" s="928"/>
      <c r="WUE8" s="928"/>
      <c r="WUF8" s="928"/>
      <c r="WUG8" s="928"/>
      <c r="WUH8" s="928"/>
      <c r="WUI8" s="928"/>
      <c r="WUJ8" s="928"/>
      <c r="WUK8" s="928"/>
      <c r="WUL8" s="928"/>
      <c r="WUM8" s="928"/>
      <c r="WUN8" s="928"/>
      <c r="WUO8" s="928"/>
      <c r="WUP8" s="928"/>
      <c r="WUQ8" s="928"/>
      <c r="WUR8" s="928"/>
      <c r="WUS8" s="928"/>
      <c r="WUT8" s="928"/>
      <c r="WUU8" s="928"/>
      <c r="WUV8" s="928"/>
      <c r="WUW8" s="928"/>
      <c r="WUX8" s="928"/>
      <c r="WUY8" s="928"/>
      <c r="WUZ8" s="928"/>
      <c r="WVA8" s="928"/>
      <c r="WVB8" s="928"/>
      <c r="WVC8" s="928"/>
      <c r="WVD8" s="928"/>
      <c r="WVE8" s="928"/>
      <c r="WVF8" s="928"/>
      <c r="WVG8" s="928"/>
      <c r="WVH8" s="928"/>
      <c r="WVI8" s="928"/>
      <c r="WVJ8" s="928"/>
      <c r="WVK8" s="928"/>
      <c r="WVL8" s="928"/>
      <c r="WVM8" s="928"/>
      <c r="WVN8" s="928"/>
      <c r="WVO8" s="928"/>
      <c r="WVP8" s="928"/>
      <c r="WVQ8" s="928"/>
      <c r="WVR8" s="928"/>
      <c r="WVS8" s="928"/>
      <c r="WVT8" s="928"/>
      <c r="WVU8" s="928"/>
      <c r="WVV8" s="928"/>
      <c r="WVW8" s="928"/>
      <c r="WVX8" s="928"/>
      <c r="WVY8" s="928"/>
      <c r="WVZ8" s="928"/>
      <c r="WWA8" s="928"/>
      <c r="WWB8" s="928"/>
      <c r="WWC8" s="928"/>
      <c r="WWD8" s="928"/>
      <c r="WWE8" s="928"/>
      <c r="WWF8" s="928"/>
      <c r="WWG8" s="928"/>
      <c r="WWH8" s="928"/>
      <c r="WWI8" s="928"/>
      <c r="WWJ8" s="928"/>
      <c r="WWK8" s="928"/>
      <c r="WWL8" s="928"/>
      <c r="WWM8" s="928"/>
      <c r="WWN8" s="928"/>
      <c r="WWO8" s="928"/>
      <c r="WWP8" s="928"/>
      <c r="WWQ8" s="928"/>
      <c r="WWR8" s="928"/>
      <c r="WWS8" s="928"/>
      <c r="WWT8" s="928"/>
      <c r="WWU8" s="928"/>
      <c r="WWV8" s="928"/>
      <c r="WWW8" s="928"/>
      <c r="WWX8" s="928"/>
      <c r="WWY8" s="928"/>
      <c r="WWZ8" s="928"/>
      <c r="WXA8" s="928"/>
      <c r="WXB8" s="928"/>
      <c r="WXC8" s="928"/>
      <c r="WXD8" s="928"/>
      <c r="WXE8" s="928"/>
      <c r="WXF8" s="928"/>
      <c r="WXG8" s="928"/>
      <c r="WXH8" s="928"/>
      <c r="WXI8" s="928"/>
      <c r="WXJ8" s="928"/>
      <c r="WXK8" s="928"/>
      <c r="WXL8" s="928"/>
      <c r="WXM8" s="928"/>
      <c r="WXN8" s="928"/>
      <c r="WXO8" s="928"/>
      <c r="WXP8" s="928"/>
      <c r="WXQ8" s="928"/>
      <c r="WXR8" s="928"/>
      <c r="WXS8" s="928"/>
      <c r="WXT8" s="928"/>
      <c r="WXU8" s="928"/>
      <c r="WXV8" s="928"/>
      <c r="WXW8" s="928"/>
      <c r="WXX8" s="928"/>
      <c r="WXY8" s="928"/>
      <c r="WXZ8" s="928"/>
      <c r="WYA8" s="928"/>
      <c r="WYB8" s="928"/>
      <c r="WYC8" s="928"/>
      <c r="WYD8" s="928"/>
      <c r="WYE8" s="928"/>
      <c r="WYF8" s="928"/>
      <c r="WYG8" s="928"/>
      <c r="WYH8" s="928"/>
      <c r="WYI8" s="928"/>
      <c r="WYJ8" s="928"/>
      <c r="WYK8" s="928"/>
      <c r="WYL8" s="928"/>
      <c r="WYM8" s="928"/>
      <c r="WYN8" s="928"/>
      <c r="WYO8" s="928"/>
      <c r="WYP8" s="928"/>
      <c r="WYQ8" s="928"/>
      <c r="WYR8" s="928"/>
      <c r="WYS8" s="928"/>
      <c r="WYT8" s="928"/>
      <c r="WYU8" s="928"/>
      <c r="WYV8" s="928"/>
      <c r="WYW8" s="928"/>
      <c r="WYX8" s="928"/>
      <c r="WYY8" s="928"/>
      <c r="WYZ8" s="928"/>
      <c r="WZA8" s="928"/>
      <c r="WZB8" s="928"/>
      <c r="WZC8" s="928"/>
      <c r="WZD8" s="928"/>
      <c r="WZE8" s="928"/>
      <c r="WZF8" s="928"/>
      <c r="WZG8" s="928"/>
      <c r="WZH8" s="928"/>
      <c r="WZI8" s="928"/>
      <c r="WZJ8" s="928"/>
      <c r="WZK8" s="928"/>
      <c r="WZL8" s="928"/>
      <c r="WZM8" s="928"/>
      <c r="WZN8" s="928"/>
      <c r="WZO8" s="928"/>
      <c r="WZP8" s="928"/>
      <c r="WZQ8" s="928"/>
      <c r="WZR8" s="928"/>
      <c r="WZS8" s="928"/>
      <c r="WZT8" s="928"/>
      <c r="WZU8" s="928"/>
      <c r="WZV8" s="928"/>
      <c r="WZW8" s="928"/>
      <c r="WZX8" s="928"/>
      <c r="WZY8" s="928"/>
      <c r="WZZ8" s="928"/>
      <c r="XAA8" s="928"/>
      <c r="XAB8" s="928"/>
      <c r="XAC8" s="928"/>
      <c r="XAD8" s="928"/>
      <c r="XAE8" s="928"/>
      <c r="XAF8" s="928"/>
      <c r="XAG8" s="928"/>
      <c r="XAH8" s="928"/>
      <c r="XAI8" s="928"/>
      <c r="XAJ8" s="928"/>
      <c r="XAK8" s="928"/>
      <c r="XAL8" s="928"/>
      <c r="XAM8" s="928"/>
      <c r="XAN8" s="928"/>
      <c r="XAO8" s="928"/>
      <c r="XAP8" s="928"/>
      <c r="XAQ8" s="928"/>
      <c r="XAR8" s="928"/>
      <c r="XAS8" s="928"/>
      <c r="XAT8" s="928"/>
      <c r="XAU8" s="928"/>
      <c r="XAV8" s="928"/>
      <c r="XAW8" s="928"/>
      <c r="XAX8" s="928"/>
      <c r="XAY8" s="928"/>
      <c r="XAZ8" s="928"/>
      <c r="XBA8" s="928"/>
      <c r="XBB8" s="928"/>
      <c r="XBC8" s="928"/>
      <c r="XBD8" s="928"/>
      <c r="XBE8" s="928"/>
      <c r="XBF8" s="928"/>
      <c r="XBG8" s="928"/>
      <c r="XBH8" s="928"/>
      <c r="XBI8" s="928"/>
      <c r="XBJ8" s="928"/>
      <c r="XBK8" s="928"/>
      <c r="XBL8" s="928"/>
      <c r="XBM8" s="928"/>
      <c r="XBN8" s="928"/>
      <c r="XBO8" s="928"/>
      <c r="XBP8" s="928"/>
      <c r="XBQ8" s="928"/>
      <c r="XBR8" s="928"/>
      <c r="XBS8" s="928"/>
      <c r="XBT8" s="928"/>
      <c r="XBU8" s="928"/>
      <c r="XBV8" s="928"/>
      <c r="XBW8" s="928"/>
      <c r="XBX8" s="928"/>
      <c r="XBY8" s="928"/>
      <c r="XBZ8" s="928"/>
      <c r="XCA8" s="928"/>
      <c r="XCB8" s="928"/>
      <c r="XCC8" s="928"/>
      <c r="XCD8" s="928"/>
      <c r="XCE8" s="928"/>
      <c r="XCF8" s="928"/>
      <c r="XCG8" s="928"/>
      <c r="XCH8" s="928"/>
      <c r="XCI8" s="928"/>
      <c r="XCJ8" s="928"/>
      <c r="XCK8" s="928"/>
      <c r="XCL8" s="928"/>
      <c r="XCM8" s="928"/>
      <c r="XCN8" s="928"/>
      <c r="XCO8" s="928"/>
      <c r="XCP8" s="928"/>
      <c r="XCQ8" s="928"/>
      <c r="XCR8" s="928"/>
      <c r="XCS8" s="928"/>
      <c r="XCT8" s="928"/>
      <c r="XCU8" s="928"/>
      <c r="XCV8" s="928"/>
      <c r="XCW8" s="928"/>
      <c r="XCX8" s="928"/>
      <c r="XCY8" s="928"/>
      <c r="XCZ8" s="928"/>
      <c r="XDA8" s="928"/>
      <c r="XDB8" s="928"/>
      <c r="XDC8" s="928"/>
      <c r="XDD8" s="928"/>
      <c r="XDE8" s="928"/>
      <c r="XDF8" s="928"/>
      <c r="XDG8" s="928"/>
      <c r="XDH8" s="928"/>
      <c r="XDI8" s="928"/>
      <c r="XDJ8" s="928"/>
      <c r="XDK8" s="928"/>
      <c r="XDL8" s="928"/>
      <c r="XDM8" s="928"/>
      <c r="XDN8" s="928"/>
      <c r="XDO8" s="928"/>
      <c r="XDP8" s="928"/>
      <c r="XDQ8" s="928"/>
      <c r="XDR8" s="928"/>
      <c r="XDS8" s="928"/>
      <c r="XDT8" s="928"/>
      <c r="XDU8" s="928"/>
      <c r="XDV8" s="928"/>
      <c r="XDW8" s="928"/>
      <c r="XDX8" s="928"/>
      <c r="XDY8" s="928"/>
      <c r="XDZ8" s="928"/>
      <c r="XEA8" s="928"/>
      <c r="XEB8" s="928"/>
      <c r="XEC8" s="928"/>
      <c r="XED8" s="928"/>
      <c r="XEE8" s="928"/>
      <c r="XEF8" s="928"/>
      <c r="XEG8" s="928"/>
      <c r="XEH8" s="928"/>
      <c r="XEI8" s="928"/>
      <c r="XEJ8" s="928"/>
      <c r="XEK8" s="928"/>
      <c r="XEL8" s="928"/>
      <c r="XEM8" s="928"/>
      <c r="XEN8" s="928"/>
      <c r="XEO8" s="928"/>
      <c r="XEP8" s="928"/>
      <c r="XEQ8" s="928"/>
      <c r="XER8" s="928"/>
      <c r="XES8" s="928"/>
      <c r="XET8" s="928"/>
      <c r="XEU8" s="928"/>
      <c r="XEV8" s="928"/>
      <c r="XEW8" s="928"/>
      <c r="XEX8" s="928"/>
      <c r="XEY8" s="928"/>
      <c r="XEZ8" s="928"/>
      <c r="XFA8" s="928"/>
      <c r="XFB8" s="928"/>
    </row>
    <row r="9" spans="2:16382" s="931" customFormat="1" ht="18.75" customHeight="1" x14ac:dyDescent="0.25">
      <c r="B9" s="919" t="s">
        <v>1102</v>
      </c>
      <c r="C9" s="921">
        <v>13</v>
      </c>
      <c r="D9" s="921"/>
      <c r="E9" s="953">
        <f t="shared" ref="E9:E47" si="0">C9+(D9/2)</f>
        <v>13</v>
      </c>
      <c r="F9" s="954">
        <f>'A. Horas Catedra Titulo'!H9</f>
        <v>9.2222222222222214</v>
      </c>
      <c r="G9" s="952">
        <f t="shared" ref="G9:G46" si="1">E9+F9</f>
        <v>22.222222222222221</v>
      </c>
    </row>
    <row r="10" spans="2:16382" ht="18.75" customHeight="1" x14ac:dyDescent="0.25">
      <c r="B10" s="919" t="s">
        <v>1122</v>
      </c>
      <c r="C10" s="921">
        <v>8</v>
      </c>
      <c r="D10" s="950"/>
      <c r="E10" s="953">
        <f t="shared" si="0"/>
        <v>8</v>
      </c>
      <c r="F10" s="954">
        <f>'A. Horas Catedra Titulo'!H10</f>
        <v>15.4</v>
      </c>
      <c r="G10" s="952">
        <f t="shared" si="1"/>
        <v>23.4</v>
      </c>
    </row>
    <row r="11" spans="2:16382" ht="18.75" customHeight="1" x14ac:dyDescent="0.25">
      <c r="B11" s="943" t="s">
        <v>576</v>
      </c>
      <c r="C11" s="151">
        <f>C12+C13</f>
        <v>29</v>
      </c>
      <c r="D11" s="151">
        <f>D12+D13</f>
        <v>0</v>
      </c>
      <c r="E11" s="952">
        <f t="shared" si="0"/>
        <v>29</v>
      </c>
      <c r="F11" s="945">
        <f>'A. Horas Catedra Titulo'!H11</f>
        <v>10.045833333333333</v>
      </c>
      <c r="G11" s="952">
        <f t="shared" si="1"/>
        <v>39.045833333333334</v>
      </c>
    </row>
    <row r="12" spans="2:16382" ht="18.75" customHeight="1" x14ac:dyDescent="0.25">
      <c r="B12" s="919" t="s">
        <v>620</v>
      </c>
      <c r="C12" s="921">
        <v>16</v>
      </c>
      <c r="D12" s="921"/>
      <c r="E12" s="953">
        <f t="shared" si="0"/>
        <v>16</v>
      </c>
      <c r="F12" s="954">
        <f>'A. Horas Catedra Titulo'!H12</f>
        <v>2.9333333333333331</v>
      </c>
      <c r="G12" s="952">
        <f t="shared" si="1"/>
        <v>18.933333333333334</v>
      </c>
    </row>
    <row r="13" spans="2:16382" ht="18.75" customHeight="1" x14ac:dyDescent="0.25">
      <c r="B13" s="919" t="s">
        <v>621</v>
      </c>
      <c r="C13" s="921">
        <v>13</v>
      </c>
      <c r="D13" s="921"/>
      <c r="E13" s="953">
        <f t="shared" si="0"/>
        <v>13</v>
      </c>
      <c r="F13" s="954">
        <f>'A. Horas Catedra Titulo'!H13</f>
        <v>7.1124999999999998</v>
      </c>
      <c r="G13" s="952">
        <f t="shared" si="1"/>
        <v>20.112500000000001</v>
      </c>
    </row>
    <row r="14" spans="2:16382" ht="18.75" customHeight="1" x14ac:dyDescent="0.25">
      <c r="B14" s="943" t="s">
        <v>2804</v>
      </c>
      <c r="C14" s="151">
        <f>C15+C16</f>
        <v>24</v>
      </c>
      <c r="D14" s="151">
        <f>D15+D16</f>
        <v>1</v>
      </c>
      <c r="E14" s="952">
        <f t="shared" si="0"/>
        <v>24.5</v>
      </c>
      <c r="F14" s="945">
        <f>'A. Horas Catedra Titulo'!H14</f>
        <v>15.91388888888889</v>
      </c>
      <c r="G14" s="952">
        <f t="shared" si="1"/>
        <v>40.413888888888891</v>
      </c>
    </row>
    <row r="15" spans="2:16382" ht="18.75" customHeight="1" x14ac:dyDescent="0.25">
      <c r="B15" s="919" t="s">
        <v>863</v>
      </c>
      <c r="C15" s="921">
        <v>18</v>
      </c>
      <c r="D15" s="921">
        <v>1</v>
      </c>
      <c r="E15" s="953">
        <f t="shared" si="0"/>
        <v>18.5</v>
      </c>
      <c r="F15" s="954">
        <f>'A. Horas Catedra Titulo'!H15</f>
        <v>13.45</v>
      </c>
      <c r="G15" s="952">
        <f t="shared" si="1"/>
        <v>31.95</v>
      </c>
    </row>
    <row r="16" spans="2:16382" ht="18" customHeight="1" x14ac:dyDescent="0.25">
      <c r="B16" s="919" t="s">
        <v>1123</v>
      </c>
      <c r="C16" s="921">
        <v>6</v>
      </c>
      <c r="D16" s="921"/>
      <c r="E16" s="953">
        <f t="shared" si="0"/>
        <v>6</v>
      </c>
      <c r="F16" s="954">
        <f>'A. Horas Catedra Titulo'!H16</f>
        <v>2.463888888888889</v>
      </c>
      <c r="G16" s="952">
        <f t="shared" si="1"/>
        <v>8.4638888888888886</v>
      </c>
    </row>
    <row r="17" spans="2:9" ht="18" customHeight="1" x14ac:dyDescent="0.25">
      <c r="B17" s="943" t="s">
        <v>2800</v>
      </c>
      <c r="C17" s="151">
        <f>C18+C20+C21+C22+C23</f>
        <v>49</v>
      </c>
      <c r="D17" s="151">
        <f>D18+D20+D21+D23</f>
        <v>0</v>
      </c>
      <c r="E17" s="952">
        <f t="shared" si="0"/>
        <v>49</v>
      </c>
      <c r="F17" s="945">
        <f>'A. Horas Catedra Titulo'!H17</f>
        <v>17.941666666666666</v>
      </c>
      <c r="G17" s="952">
        <f t="shared" si="1"/>
        <v>66.941666666666663</v>
      </c>
    </row>
    <row r="18" spans="2:9" ht="18" customHeight="1" x14ac:dyDescent="0.25">
      <c r="B18" s="919" t="s">
        <v>1124</v>
      </c>
      <c r="C18" s="921">
        <v>22</v>
      </c>
      <c r="D18" s="921"/>
      <c r="E18" s="953">
        <f t="shared" si="0"/>
        <v>22</v>
      </c>
      <c r="F18" s="954">
        <f>'A. Horas Catedra Titulo'!H18</f>
        <v>8.8930555555555557</v>
      </c>
      <c r="G18" s="952">
        <f t="shared" si="1"/>
        <v>30.893055555555556</v>
      </c>
    </row>
    <row r="19" spans="2:9" ht="18" customHeight="1" x14ac:dyDescent="0.25">
      <c r="B19" s="919" t="s">
        <v>3713</v>
      </c>
      <c r="C19" s="921">
        <v>1</v>
      </c>
      <c r="D19" s="921"/>
      <c r="E19" s="953">
        <f t="shared" si="0"/>
        <v>1</v>
      </c>
      <c r="F19" s="954">
        <f>'A. Horas Catedra Titulo'!H19</f>
        <v>0.73333333333333328</v>
      </c>
      <c r="G19" s="952">
        <f t="shared" si="1"/>
        <v>1.7333333333333334</v>
      </c>
    </row>
    <row r="20" spans="2:9" ht="18" customHeight="1" x14ac:dyDescent="0.25">
      <c r="B20" s="919" t="s">
        <v>1125</v>
      </c>
      <c r="C20" s="921">
        <v>18</v>
      </c>
      <c r="D20" s="921"/>
      <c r="E20" s="953">
        <f t="shared" si="0"/>
        <v>18</v>
      </c>
      <c r="F20" s="954">
        <f>'A. Horas Catedra Titulo'!H20</f>
        <v>4.9083333333333332</v>
      </c>
      <c r="G20" s="952">
        <f t="shared" si="1"/>
        <v>22.908333333333331</v>
      </c>
    </row>
    <row r="21" spans="2:9" ht="18" customHeight="1" x14ac:dyDescent="0.25">
      <c r="B21" s="919" t="s">
        <v>399</v>
      </c>
      <c r="C21" s="921">
        <v>6</v>
      </c>
      <c r="D21" s="921"/>
      <c r="E21" s="953">
        <f t="shared" si="0"/>
        <v>6</v>
      </c>
      <c r="F21" s="954">
        <f>'A. Horas Catedra Titulo'!H21</f>
        <v>1.9861111111111112</v>
      </c>
      <c r="G21" s="952">
        <f t="shared" si="1"/>
        <v>7.9861111111111107</v>
      </c>
    </row>
    <row r="22" spans="2:9" ht="18" customHeight="1" x14ac:dyDescent="0.25">
      <c r="B22" s="919" t="s">
        <v>1100</v>
      </c>
      <c r="C22" s="921">
        <v>2</v>
      </c>
      <c r="D22" s="921"/>
      <c r="E22" s="953">
        <f t="shared" si="0"/>
        <v>2</v>
      </c>
      <c r="F22" s="954">
        <f>'A. Horas Catedra Titulo'!H22</f>
        <v>0.85833333333333328</v>
      </c>
      <c r="G22" s="952">
        <f t="shared" si="1"/>
        <v>2.8583333333333334</v>
      </c>
    </row>
    <row r="23" spans="2:9" ht="18" customHeight="1" x14ac:dyDescent="0.25">
      <c r="B23" s="919" t="s">
        <v>1126</v>
      </c>
      <c r="C23" s="921">
        <v>1</v>
      </c>
      <c r="D23" s="921"/>
      <c r="E23" s="953">
        <f t="shared" si="0"/>
        <v>1</v>
      </c>
      <c r="F23" s="954">
        <f>'A. Horas Catedra Titulo'!H23</f>
        <v>0.5625</v>
      </c>
      <c r="G23" s="952">
        <f t="shared" si="1"/>
        <v>1.5625</v>
      </c>
    </row>
    <row r="24" spans="2:9" ht="18" customHeight="1" x14ac:dyDescent="0.25">
      <c r="B24" s="943" t="s">
        <v>2801</v>
      </c>
      <c r="C24" s="151">
        <f>C25+C26+C27+C28+C29+C30</f>
        <v>60</v>
      </c>
      <c r="D24" s="151">
        <f>D25+D26+D27+D28+D29+D30</f>
        <v>0</v>
      </c>
      <c r="E24" s="952">
        <f t="shared" si="0"/>
        <v>60</v>
      </c>
      <c r="F24" s="945">
        <f>'A. Horas Catedra Titulo'!H24</f>
        <v>13.966666666666667</v>
      </c>
      <c r="G24" s="952">
        <f t="shared" si="1"/>
        <v>73.966666666666669</v>
      </c>
      <c r="H24" s="808"/>
      <c r="I24" s="808"/>
    </row>
    <row r="25" spans="2:9" ht="18" customHeight="1" x14ac:dyDescent="0.25">
      <c r="B25" s="919" t="s">
        <v>1103</v>
      </c>
      <c r="C25" s="921">
        <v>26</v>
      </c>
      <c r="D25" s="921"/>
      <c r="E25" s="953">
        <f t="shared" si="0"/>
        <v>26</v>
      </c>
      <c r="F25" s="954">
        <f>'A. Horas Catedra Titulo'!H25</f>
        <v>9.5388888888888896</v>
      </c>
      <c r="G25" s="952">
        <f t="shared" si="1"/>
        <v>35.538888888888891</v>
      </c>
    </row>
    <row r="26" spans="2:9" ht="18" customHeight="1" x14ac:dyDescent="0.25">
      <c r="B26" s="919" t="s">
        <v>822</v>
      </c>
      <c r="C26" s="921">
        <v>2</v>
      </c>
      <c r="D26" s="921"/>
      <c r="E26" s="953">
        <f t="shared" si="0"/>
        <v>2</v>
      </c>
      <c r="F26" s="954">
        <f>'A. Horas Catedra Titulo'!H26</f>
        <v>1.4888888888888889</v>
      </c>
      <c r="G26" s="952">
        <f t="shared" si="1"/>
        <v>3.4888888888888889</v>
      </c>
    </row>
    <row r="27" spans="2:9" ht="18" customHeight="1" x14ac:dyDescent="0.25">
      <c r="B27" s="919" t="s">
        <v>414</v>
      </c>
      <c r="C27" s="921">
        <v>14</v>
      </c>
      <c r="D27" s="921"/>
      <c r="E27" s="953">
        <f t="shared" si="0"/>
        <v>14</v>
      </c>
      <c r="F27" s="954">
        <f>'A. Horas Catedra Titulo'!H27</f>
        <v>0.68333333333333335</v>
      </c>
      <c r="G27" s="952">
        <f t="shared" si="1"/>
        <v>14.683333333333334</v>
      </c>
      <c r="H27" s="808"/>
      <c r="I27" s="808"/>
    </row>
    <row r="28" spans="2:9" ht="18" customHeight="1" x14ac:dyDescent="0.25">
      <c r="B28" s="919" t="s">
        <v>2030</v>
      </c>
      <c r="C28" s="921">
        <v>4</v>
      </c>
      <c r="D28" s="921"/>
      <c r="E28" s="953">
        <f t="shared" si="0"/>
        <v>4</v>
      </c>
      <c r="F28" s="954">
        <f>'A. Horas Catedra Titulo'!H28</f>
        <v>0.31111111111111112</v>
      </c>
      <c r="G28" s="952">
        <f t="shared" si="1"/>
        <v>4.3111111111111109</v>
      </c>
    </row>
    <row r="29" spans="2:9" ht="18" customHeight="1" x14ac:dyDescent="0.25">
      <c r="B29" s="919" t="s">
        <v>415</v>
      </c>
      <c r="C29" s="921">
        <v>13</v>
      </c>
      <c r="D29" s="921"/>
      <c r="E29" s="953">
        <f t="shared" si="0"/>
        <v>13</v>
      </c>
      <c r="F29" s="954">
        <f>'A. Horas Catedra Titulo'!H29</f>
        <v>0.8666666666666667</v>
      </c>
      <c r="G29" s="952">
        <f t="shared" si="1"/>
        <v>13.866666666666667</v>
      </c>
    </row>
    <row r="30" spans="2:9" ht="18" customHeight="1" x14ac:dyDescent="0.25">
      <c r="B30" s="919" t="s">
        <v>1966</v>
      </c>
      <c r="C30" s="921">
        <v>1</v>
      </c>
      <c r="D30" s="921"/>
      <c r="E30" s="953">
        <f t="shared" si="0"/>
        <v>1</v>
      </c>
      <c r="F30" s="954">
        <f>'A. Horas Catedra Titulo'!H30</f>
        <v>0.76666666666666672</v>
      </c>
      <c r="G30" s="952">
        <f t="shared" si="1"/>
        <v>1.7666666666666666</v>
      </c>
    </row>
    <row r="31" spans="2:9" ht="18" customHeight="1" x14ac:dyDescent="0.25">
      <c r="B31" s="919" t="s">
        <v>1967</v>
      </c>
      <c r="C31" s="921">
        <v>2</v>
      </c>
      <c r="D31" s="921"/>
      <c r="E31" s="953">
        <f t="shared" si="0"/>
        <v>2</v>
      </c>
      <c r="F31" s="954">
        <f>'A. Horas Catedra Titulo'!H31</f>
        <v>0.31111111111111112</v>
      </c>
      <c r="G31" s="952">
        <f t="shared" si="1"/>
        <v>2.3111111111111109</v>
      </c>
    </row>
    <row r="32" spans="2:9" ht="18" customHeight="1" x14ac:dyDescent="0.25">
      <c r="B32" s="943" t="s">
        <v>570</v>
      </c>
      <c r="C32" s="151">
        <f>SUM(C33:C41)</f>
        <v>76</v>
      </c>
      <c r="D32" s="151">
        <f>D33+D34+D36+D37+D38+D39+D40+D41</f>
        <v>0</v>
      </c>
      <c r="E32" s="952">
        <f t="shared" si="0"/>
        <v>76</v>
      </c>
      <c r="F32" s="945">
        <f>'A. Horas Catedra Titulo'!H33</f>
        <v>59.237499999999997</v>
      </c>
      <c r="G32" s="952">
        <f t="shared" si="1"/>
        <v>135.23750000000001</v>
      </c>
    </row>
    <row r="33" spans="2:7" ht="18" customHeight="1" x14ac:dyDescent="0.25">
      <c r="B33" s="919" t="s">
        <v>2032</v>
      </c>
      <c r="C33" s="921">
        <v>8</v>
      </c>
      <c r="D33" s="921"/>
      <c r="E33" s="953">
        <f t="shared" si="0"/>
        <v>8</v>
      </c>
      <c r="F33" s="954">
        <f>'A. Horas Catedra Titulo'!H34</f>
        <v>6.2333333333333334</v>
      </c>
      <c r="G33" s="952">
        <f t="shared" si="1"/>
        <v>14.233333333333334</v>
      </c>
    </row>
    <row r="34" spans="2:7" ht="18" customHeight="1" x14ac:dyDescent="0.25">
      <c r="B34" s="919" t="s">
        <v>3706</v>
      </c>
      <c r="C34" s="921">
        <v>2</v>
      </c>
      <c r="D34" s="921"/>
      <c r="E34" s="953">
        <f t="shared" si="0"/>
        <v>2</v>
      </c>
      <c r="F34" s="954">
        <f>'A. Horas Catedra Titulo'!H35</f>
        <v>0</v>
      </c>
      <c r="G34" s="952">
        <f t="shared" si="1"/>
        <v>2</v>
      </c>
    </row>
    <row r="35" spans="2:7" ht="18" customHeight="1" x14ac:dyDescent="0.25">
      <c r="B35" s="919" t="s">
        <v>2034</v>
      </c>
      <c r="C35" s="921">
        <v>8</v>
      </c>
      <c r="D35" s="921"/>
      <c r="E35" s="953">
        <f t="shared" si="0"/>
        <v>8</v>
      </c>
      <c r="F35" s="954">
        <f>'A. Horas Catedra Titulo'!H36</f>
        <v>12.21111111111111</v>
      </c>
      <c r="G35" s="952">
        <f t="shared" si="1"/>
        <v>20.211111111111109</v>
      </c>
    </row>
    <row r="36" spans="2:7" ht="18" customHeight="1" x14ac:dyDescent="0.25">
      <c r="B36" s="919" t="s">
        <v>2033</v>
      </c>
      <c r="C36" s="921">
        <v>7</v>
      </c>
      <c r="D36" s="921"/>
      <c r="E36" s="953">
        <f t="shared" si="0"/>
        <v>7</v>
      </c>
      <c r="F36" s="954">
        <f>'A. Horas Catedra Titulo'!H36</f>
        <v>12.21111111111111</v>
      </c>
      <c r="G36" s="952">
        <f t="shared" si="1"/>
        <v>19.211111111111109</v>
      </c>
    </row>
    <row r="37" spans="2:7" ht="18" customHeight="1" x14ac:dyDescent="0.25">
      <c r="B37" s="919" t="s">
        <v>1104</v>
      </c>
      <c r="C37" s="921">
        <v>10</v>
      </c>
      <c r="D37" s="921"/>
      <c r="E37" s="953">
        <f t="shared" si="0"/>
        <v>10</v>
      </c>
      <c r="F37" s="954">
        <f>'A. Horas Catedra Titulo'!H38</f>
        <v>6.5611111111111109</v>
      </c>
      <c r="G37" s="952">
        <f t="shared" si="1"/>
        <v>16.56111111111111</v>
      </c>
    </row>
    <row r="38" spans="2:7" ht="18" customHeight="1" x14ac:dyDescent="0.25">
      <c r="B38" s="919" t="s">
        <v>1968</v>
      </c>
      <c r="C38" s="921">
        <v>7</v>
      </c>
      <c r="D38" s="950"/>
      <c r="E38" s="953">
        <f t="shared" si="0"/>
        <v>7</v>
      </c>
      <c r="F38" s="954">
        <f>'A. Horas Catedra Titulo'!H39</f>
        <v>7.0333333333333332</v>
      </c>
      <c r="G38" s="952">
        <f t="shared" si="1"/>
        <v>14.033333333333333</v>
      </c>
    </row>
    <row r="39" spans="2:7" ht="18" customHeight="1" x14ac:dyDescent="0.25">
      <c r="B39" s="919" t="s">
        <v>2031</v>
      </c>
      <c r="C39" s="921">
        <v>11</v>
      </c>
      <c r="D39" s="921"/>
      <c r="E39" s="953">
        <f t="shared" si="0"/>
        <v>11</v>
      </c>
      <c r="F39" s="954">
        <f>'A. Horas Catedra Titulo'!H40</f>
        <v>13.861111111111111</v>
      </c>
      <c r="G39" s="952">
        <f t="shared" si="1"/>
        <v>24.861111111111111</v>
      </c>
    </row>
    <row r="40" spans="2:7" ht="18" customHeight="1" x14ac:dyDescent="0.25">
      <c r="B40" s="919" t="s">
        <v>472</v>
      </c>
      <c r="C40" s="921">
        <v>5</v>
      </c>
      <c r="D40" s="921"/>
      <c r="E40" s="953">
        <f t="shared" si="0"/>
        <v>5</v>
      </c>
      <c r="F40" s="954">
        <f>'A. Horas Catedra Titulo'!H41</f>
        <v>3.1555555555555554</v>
      </c>
      <c r="G40" s="952">
        <f t="shared" si="1"/>
        <v>8.155555555555555</v>
      </c>
    </row>
    <row r="41" spans="2:7" ht="18" customHeight="1" x14ac:dyDescent="0.25">
      <c r="B41" s="919" t="s">
        <v>2029</v>
      </c>
      <c r="C41" s="921">
        <v>18</v>
      </c>
      <c r="D41" s="950"/>
      <c r="E41" s="953">
        <f t="shared" si="0"/>
        <v>18</v>
      </c>
      <c r="F41" s="954">
        <f>'A. Horas Catedra Titulo'!H42</f>
        <v>5.0555555555555554</v>
      </c>
      <c r="G41" s="952">
        <f t="shared" si="1"/>
        <v>23.055555555555557</v>
      </c>
    </row>
    <row r="42" spans="2:7" ht="18" customHeight="1" x14ac:dyDescent="0.25">
      <c r="B42" s="943" t="s">
        <v>251</v>
      </c>
      <c r="C42" s="151">
        <f>C43+C44+C45+C46</f>
        <v>43</v>
      </c>
      <c r="D42" s="151">
        <f>D43+D44+D45+D46</f>
        <v>47</v>
      </c>
      <c r="E42" s="952">
        <f t="shared" si="0"/>
        <v>66.5</v>
      </c>
      <c r="F42" s="945">
        <f>'A. Horas Catedra Titulo'!H43</f>
        <v>37.052777777777777</v>
      </c>
      <c r="G42" s="952">
        <f t="shared" si="1"/>
        <v>103.55277777777778</v>
      </c>
    </row>
    <row r="43" spans="2:7" ht="18" customHeight="1" x14ac:dyDescent="0.25">
      <c r="B43" s="919" t="s">
        <v>404</v>
      </c>
      <c r="C43" s="466">
        <v>16</v>
      </c>
      <c r="D43" s="951"/>
      <c r="E43" s="953">
        <f t="shared" si="0"/>
        <v>16</v>
      </c>
      <c r="F43" s="954">
        <f>'A. Horas Catedra Titulo'!H44</f>
        <v>12.136111111111111</v>
      </c>
      <c r="G43" s="952">
        <f t="shared" si="1"/>
        <v>28.136111111111113</v>
      </c>
    </row>
    <row r="44" spans="2:7" ht="18" customHeight="1" x14ac:dyDescent="0.25">
      <c r="B44" s="919" t="s">
        <v>1127</v>
      </c>
      <c r="C44" s="466">
        <v>14</v>
      </c>
      <c r="D44" s="466">
        <v>4</v>
      </c>
      <c r="E44" s="953">
        <f t="shared" si="0"/>
        <v>16</v>
      </c>
      <c r="F44" s="954">
        <f>'A. Horas Catedra Titulo'!H45</f>
        <v>2.9833333333333334</v>
      </c>
      <c r="G44" s="952">
        <f t="shared" si="1"/>
        <v>18.983333333333334</v>
      </c>
    </row>
    <row r="45" spans="2:7" ht="18" customHeight="1" x14ac:dyDescent="0.25">
      <c r="B45" s="919" t="s">
        <v>1128</v>
      </c>
      <c r="C45" s="466">
        <v>6</v>
      </c>
      <c r="D45" s="951">
        <v>42</v>
      </c>
      <c r="E45" s="953">
        <f t="shared" si="0"/>
        <v>27</v>
      </c>
      <c r="F45" s="954">
        <f>'A. Horas Catedra Titulo'!H46</f>
        <v>20.491666666666667</v>
      </c>
      <c r="G45" s="952">
        <f t="shared" si="1"/>
        <v>47.491666666666667</v>
      </c>
    </row>
    <row r="46" spans="2:7" ht="18" customHeight="1" x14ac:dyDescent="0.25">
      <c r="B46" s="919" t="s">
        <v>1105</v>
      </c>
      <c r="C46" s="466">
        <v>7</v>
      </c>
      <c r="D46" s="466">
        <v>1</v>
      </c>
      <c r="E46" s="953">
        <f t="shared" si="0"/>
        <v>7.5</v>
      </c>
      <c r="F46" s="954">
        <f>'A. Horas Catedra Titulo'!H47</f>
        <v>1.4416666666666667</v>
      </c>
      <c r="G46" s="952">
        <f t="shared" si="1"/>
        <v>8.9416666666666664</v>
      </c>
    </row>
    <row r="47" spans="2:7" ht="18" customHeight="1" x14ac:dyDescent="0.25">
      <c r="B47" s="608" t="s">
        <v>143</v>
      </c>
      <c r="C47" s="151">
        <f>C8+C11+C14+C17+C24+C32+C42</f>
        <v>302</v>
      </c>
      <c r="D47" s="151">
        <f>D8+D11+D14+D17+D24+D32+D42</f>
        <v>48</v>
      </c>
      <c r="E47" s="952">
        <f t="shared" si="0"/>
        <v>326</v>
      </c>
      <c r="F47" s="952">
        <f>F8+F11+F14+F17+F24+F32+F42</f>
        <v>178.78055555555554</v>
      </c>
      <c r="G47" s="952">
        <f>G8+G11+G14+G17+G24+G32+G42</f>
        <v>504.78055555555557</v>
      </c>
    </row>
    <row r="48" spans="2:7" x14ac:dyDescent="0.25">
      <c r="B48" s="941" t="s">
        <v>1129</v>
      </c>
      <c r="C48" s="941"/>
      <c r="D48" s="941"/>
      <c r="E48" s="942"/>
      <c r="F48" s="942"/>
      <c r="G48" s="942"/>
    </row>
    <row r="49" spans="2:7" x14ac:dyDescent="0.25">
      <c r="B49" s="2327" t="s">
        <v>1130</v>
      </c>
      <c r="C49" s="2327"/>
      <c r="D49" s="2327"/>
      <c r="E49" s="942"/>
      <c r="F49" s="942"/>
      <c r="G49" s="942"/>
    </row>
    <row r="50" spans="2:7" x14ac:dyDescent="0.25"/>
    <row r="51" spans="2:7" x14ac:dyDescent="0.25"/>
    <row r="52" spans="2:7" x14ac:dyDescent="0.25"/>
  </sheetData>
  <sheetProtection formatCells="0" formatColumns="0" formatRows="0" insertColumns="0" insertRows="0" deleteColumns="0" deleteRows="0" sort="0"/>
  <mergeCells count="5">
    <mergeCell ref="B4:G4"/>
    <mergeCell ref="B6:B7"/>
    <mergeCell ref="B49:D49"/>
    <mergeCell ref="C6:G6"/>
    <mergeCell ref="B1:G3"/>
  </mergeCells>
  <pageMargins left="0.7" right="0.7" top="0.75" bottom="0.75" header="0.3" footer="0.3"/>
  <pageSetup paperSize="9" orientation="portrait" r:id="rId1"/>
  <drawing r:id="rId2"/>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A00-000000000000}">
  <sheetPr codeName="Hoja118"/>
  <dimension ref="A1:XFB52"/>
  <sheetViews>
    <sheetView showGridLines="0" zoomScale="85" zoomScaleNormal="85" workbookViewId="0">
      <pane xSplit="1" ySplit="7" topLeftCell="B42" activePane="bottomRight" state="frozen"/>
      <selection activeCell="I25" sqref="I25"/>
      <selection pane="topRight" activeCell="I25" sqref="I25"/>
      <selection pane="bottomLeft" activeCell="I25" sqref="I25"/>
      <selection pane="bottomRight" activeCell="B4" sqref="B4:G4"/>
    </sheetView>
  </sheetViews>
  <sheetFormatPr baseColWidth="10" defaultColWidth="0" defaultRowHeight="15.75" zeroHeight="1" x14ac:dyDescent="0.25"/>
  <cols>
    <col min="1" max="1" width="5.5703125" style="567" customWidth="1"/>
    <col min="2" max="2" width="51.85546875" style="567" customWidth="1"/>
    <col min="3" max="6" width="25" style="567" customWidth="1"/>
    <col min="7" max="7" width="23.28515625" style="829" customWidth="1"/>
    <col min="8" max="8" width="2.85546875" style="567" customWidth="1"/>
    <col min="9" max="9" width="3" style="567" customWidth="1"/>
    <col min="10" max="16384" width="9.140625" style="567" hidden="1"/>
  </cols>
  <sheetData>
    <row r="1" spans="2:16382" x14ac:dyDescent="0.25">
      <c r="B1" s="2297"/>
      <c r="C1" s="2298"/>
      <c r="D1" s="2298"/>
      <c r="E1" s="2298"/>
      <c r="F1" s="2298"/>
      <c r="G1" s="2299"/>
    </row>
    <row r="2" spans="2:16382" x14ac:dyDescent="0.25">
      <c r="B2" s="2300"/>
      <c r="C2" s="2301"/>
      <c r="D2" s="2301"/>
      <c r="E2" s="2301"/>
      <c r="F2" s="2301"/>
      <c r="G2" s="2302"/>
    </row>
    <row r="3" spans="2:16382" ht="16.5" thickBot="1" x14ac:dyDescent="0.3">
      <c r="B3" s="2303"/>
      <c r="C3" s="2304"/>
      <c r="D3" s="2304"/>
      <c r="E3" s="2304"/>
      <c r="F3" s="2304"/>
      <c r="G3" s="2305"/>
    </row>
    <row r="4" spans="2:16382" ht="21.75" thickBot="1" x14ac:dyDescent="0.4">
      <c r="B4" s="2312" t="s">
        <v>3722</v>
      </c>
      <c r="C4" s="2313"/>
      <c r="D4" s="2313"/>
      <c r="E4" s="2313"/>
      <c r="F4" s="2313"/>
      <c r="G4" s="2314"/>
    </row>
    <row r="5" spans="2:16382" s="568" customFormat="1" x14ac:dyDescent="0.25">
      <c r="B5" s="801"/>
      <c r="C5" s="801"/>
      <c r="D5" s="801"/>
      <c r="E5" s="801"/>
      <c r="F5" s="801"/>
      <c r="G5" s="935"/>
    </row>
    <row r="6" spans="2:16382" s="927" customFormat="1" ht="15.75" customHeight="1" x14ac:dyDescent="0.25">
      <c r="B6" s="2332" t="s">
        <v>2793</v>
      </c>
      <c r="C6" s="2140" t="s">
        <v>1119</v>
      </c>
      <c r="D6" s="2328"/>
      <c r="E6" s="2328"/>
      <c r="F6" s="2328"/>
      <c r="G6" s="2328"/>
    </row>
    <row r="7" spans="2:16382" s="927" customFormat="1" ht="75" x14ac:dyDescent="0.25">
      <c r="B7" s="2333"/>
      <c r="C7" s="949" t="s">
        <v>2805</v>
      </c>
      <c r="D7" s="949" t="s">
        <v>2806</v>
      </c>
      <c r="E7" s="949" t="s">
        <v>1131</v>
      </c>
      <c r="F7" s="949" t="s">
        <v>2807</v>
      </c>
      <c r="G7" s="949" t="s">
        <v>2808</v>
      </c>
    </row>
    <row r="8" spans="2:16382" s="931" customFormat="1" ht="18.75" customHeight="1" x14ac:dyDescent="0.25">
      <c r="B8" s="943" t="s">
        <v>225</v>
      </c>
      <c r="C8" s="156">
        <f>C9+C10</f>
        <v>22</v>
      </c>
      <c r="D8" s="156">
        <f>D9+D10</f>
        <v>0</v>
      </c>
      <c r="E8" s="156">
        <f>C8+(D8/2)</f>
        <v>22</v>
      </c>
      <c r="F8" s="955">
        <f>'B. Horas Catedra Titulo'!H8</f>
        <v>23.693055555555556</v>
      </c>
      <c r="G8" s="156">
        <f>E8+F8</f>
        <v>45.69305555555556</v>
      </c>
      <c r="H8" s="928"/>
      <c r="I8" s="928"/>
      <c r="J8" s="928"/>
      <c r="K8" s="928"/>
      <c r="L8" s="928"/>
      <c r="M8" s="928"/>
      <c r="N8" s="928"/>
      <c r="O8" s="928"/>
      <c r="P8" s="928"/>
      <c r="Q8" s="928"/>
      <c r="R8" s="928"/>
      <c r="S8" s="928"/>
      <c r="T8" s="928"/>
      <c r="U8" s="928"/>
      <c r="V8" s="928"/>
      <c r="W8" s="928"/>
      <c r="X8" s="928"/>
      <c r="Y8" s="928"/>
      <c r="Z8" s="928"/>
      <c r="AA8" s="928"/>
      <c r="AB8" s="928"/>
      <c r="AC8" s="928"/>
      <c r="AD8" s="928"/>
      <c r="AE8" s="928"/>
      <c r="AF8" s="928"/>
      <c r="AG8" s="928"/>
      <c r="AH8" s="928"/>
      <c r="AI8" s="928"/>
      <c r="AJ8" s="928"/>
      <c r="AK8" s="928"/>
      <c r="AL8" s="928"/>
      <c r="AM8" s="928"/>
      <c r="AN8" s="928"/>
      <c r="AO8" s="928"/>
      <c r="AP8" s="928"/>
      <c r="AQ8" s="928"/>
      <c r="AR8" s="928"/>
      <c r="AS8" s="928"/>
      <c r="AT8" s="928"/>
      <c r="AU8" s="928"/>
      <c r="AV8" s="928"/>
      <c r="AW8" s="928"/>
      <c r="AX8" s="928"/>
      <c r="AY8" s="928"/>
      <c r="AZ8" s="928"/>
      <c r="BA8" s="928"/>
      <c r="BB8" s="928"/>
      <c r="BC8" s="928"/>
      <c r="BD8" s="928"/>
      <c r="BE8" s="928"/>
      <c r="BF8" s="928"/>
      <c r="BG8" s="928"/>
      <c r="BH8" s="928"/>
      <c r="BI8" s="928"/>
      <c r="BJ8" s="928"/>
      <c r="BK8" s="928"/>
      <c r="BL8" s="928"/>
      <c r="BM8" s="928"/>
      <c r="BN8" s="928"/>
      <c r="BO8" s="928"/>
      <c r="BP8" s="928"/>
      <c r="BQ8" s="928"/>
      <c r="BR8" s="928"/>
      <c r="BS8" s="928"/>
      <c r="BT8" s="928"/>
      <c r="BU8" s="928"/>
      <c r="BV8" s="928"/>
      <c r="BW8" s="928"/>
      <c r="BX8" s="928"/>
      <c r="BY8" s="928"/>
      <c r="BZ8" s="928"/>
      <c r="CA8" s="928"/>
      <c r="CB8" s="928"/>
      <c r="CC8" s="928"/>
      <c r="CD8" s="928"/>
      <c r="CE8" s="928"/>
      <c r="CF8" s="928"/>
      <c r="CG8" s="928"/>
      <c r="CH8" s="928"/>
      <c r="CI8" s="928"/>
      <c r="CJ8" s="928"/>
      <c r="CK8" s="928"/>
      <c r="CL8" s="928"/>
      <c r="CM8" s="928"/>
      <c r="CN8" s="928"/>
      <c r="CO8" s="928"/>
      <c r="CP8" s="928"/>
      <c r="CQ8" s="928"/>
      <c r="CR8" s="928"/>
      <c r="CS8" s="928"/>
      <c r="CT8" s="928"/>
      <c r="CU8" s="928"/>
      <c r="CV8" s="928"/>
      <c r="CW8" s="928"/>
      <c r="CX8" s="928"/>
      <c r="CY8" s="928"/>
      <c r="CZ8" s="928"/>
      <c r="DA8" s="928"/>
      <c r="DB8" s="928"/>
      <c r="DC8" s="928"/>
      <c r="DD8" s="928"/>
      <c r="DE8" s="928"/>
      <c r="DF8" s="928"/>
      <c r="DG8" s="928"/>
      <c r="DH8" s="928"/>
      <c r="DI8" s="928"/>
      <c r="DJ8" s="928"/>
      <c r="DK8" s="928"/>
      <c r="DL8" s="928"/>
      <c r="DM8" s="928"/>
      <c r="DN8" s="928"/>
      <c r="DO8" s="928"/>
      <c r="DP8" s="928"/>
      <c r="DQ8" s="928"/>
      <c r="DR8" s="928"/>
      <c r="DS8" s="928"/>
      <c r="DT8" s="928"/>
      <c r="DU8" s="928"/>
      <c r="DV8" s="928"/>
      <c r="DW8" s="928"/>
      <c r="DX8" s="928"/>
      <c r="DY8" s="928"/>
      <c r="DZ8" s="928"/>
      <c r="EA8" s="928"/>
      <c r="EB8" s="928"/>
      <c r="EC8" s="928"/>
      <c r="ED8" s="928"/>
      <c r="EE8" s="928"/>
      <c r="EF8" s="928"/>
      <c r="EG8" s="928"/>
      <c r="EH8" s="928"/>
      <c r="EI8" s="928"/>
      <c r="EJ8" s="928"/>
      <c r="EK8" s="928"/>
      <c r="EL8" s="928"/>
      <c r="EM8" s="928"/>
      <c r="EN8" s="928"/>
      <c r="EO8" s="928"/>
      <c r="EP8" s="928"/>
      <c r="EQ8" s="928"/>
      <c r="ER8" s="928"/>
      <c r="ES8" s="928"/>
      <c r="ET8" s="928"/>
      <c r="EU8" s="928"/>
      <c r="EV8" s="928"/>
      <c r="EW8" s="928"/>
      <c r="EX8" s="928"/>
      <c r="EY8" s="928"/>
      <c r="EZ8" s="928"/>
      <c r="FA8" s="928"/>
      <c r="FB8" s="928"/>
      <c r="FC8" s="928"/>
      <c r="FD8" s="928"/>
      <c r="FE8" s="928"/>
      <c r="FF8" s="928"/>
      <c r="FG8" s="928"/>
      <c r="FH8" s="928"/>
      <c r="FI8" s="928"/>
      <c r="FJ8" s="928"/>
      <c r="FK8" s="928"/>
      <c r="FL8" s="928"/>
      <c r="FM8" s="928"/>
      <c r="FN8" s="928"/>
      <c r="FO8" s="928"/>
      <c r="FP8" s="928"/>
      <c r="FQ8" s="928"/>
      <c r="FR8" s="928"/>
      <c r="FS8" s="928"/>
      <c r="FT8" s="928"/>
      <c r="FU8" s="928"/>
      <c r="FV8" s="928"/>
      <c r="FW8" s="928"/>
      <c r="FX8" s="928"/>
      <c r="FY8" s="928"/>
      <c r="FZ8" s="928"/>
      <c r="GA8" s="928"/>
      <c r="GB8" s="928"/>
      <c r="GC8" s="928"/>
      <c r="GD8" s="928"/>
      <c r="GE8" s="928"/>
      <c r="GF8" s="928"/>
      <c r="GG8" s="928"/>
      <c r="GH8" s="928"/>
      <c r="GI8" s="928"/>
      <c r="GJ8" s="928"/>
      <c r="GK8" s="928"/>
      <c r="GL8" s="928"/>
      <c r="GM8" s="928"/>
      <c r="GN8" s="928"/>
      <c r="GO8" s="928"/>
      <c r="GP8" s="928"/>
      <c r="GQ8" s="928"/>
      <c r="GR8" s="928"/>
      <c r="GS8" s="928"/>
      <c r="GT8" s="928"/>
      <c r="GU8" s="928"/>
      <c r="GV8" s="928"/>
      <c r="GW8" s="928"/>
      <c r="GX8" s="928"/>
      <c r="GY8" s="928"/>
      <c r="GZ8" s="928"/>
      <c r="HA8" s="928"/>
      <c r="HB8" s="928"/>
      <c r="HC8" s="928"/>
      <c r="HD8" s="928"/>
      <c r="HE8" s="928"/>
      <c r="HF8" s="928"/>
      <c r="HG8" s="928"/>
      <c r="HH8" s="928"/>
      <c r="HI8" s="928"/>
      <c r="HJ8" s="928"/>
      <c r="HK8" s="928"/>
      <c r="HL8" s="928"/>
      <c r="HM8" s="928"/>
      <c r="HN8" s="928"/>
      <c r="HO8" s="928"/>
      <c r="HP8" s="928"/>
      <c r="HQ8" s="928"/>
      <c r="HR8" s="928"/>
      <c r="HS8" s="928"/>
      <c r="HT8" s="928"/>
      <c r="HU8" s="928"/>
      <c r="HV8" s="928"/>
      <c r="HW8" s="928"/>
      <c r="HX8" s="928"/>
      <c r="HY8" s="928"/>
      <c r="HZ8" s="928"/>
      <c r="IA8" s="928"/>
      <c r="IB8" s="928"/>
      <c r="IC8" s="928"/>
      <c r="ID8" s="928"/>
      <c r="IE8" s="928"/>
      <c r="IF8" s="928"/>
      <c r="IG8" s="928"/>
      <c r="IH8" s="928"/>
      <c r="II8" s="928"/>
      <c r="IJ8" s="928"/>
      <c r="IK8" s="928"/>
      <c r="IL8" s="928"/>
      <c r="IM8" s="928"/>
      <c r="IN8" s="928"/>
      <c r="IO8" s="928"/>
      <c r="IP8" s="928"/>
      <c r="IQ8" s="928"/>
      <c r="IR8" s="928"/>
      <c r="IS8" s="928"/>
      <c r="IT8" s="928"/>
      <c r="IU8" s="928"/>
      <c r="IV8" s="928"/>
      <c r="IW8" s="928"/>
      <c r="IX8" s="928"/>
      <c r="IY8" s="928"/>
      <c r="IZ8" s="928"/>
      <c r="JA8" s="928"/>
      <c r="JB8" s="928"/>
      <c r="JC8" s="928"/>
      <c r="JD8" s="928"/>
      <c r="JE8" s="928"/>
      <c r="JF8" s="928"/>
      <c r="JG8" s="928"/>
      <c r="JH8" s="928"/>
      <c r="JI8" s="928"/>
      <c r="JJ8" s="928"/>
      <c r="JK8" s="928"/>
      <c r="JL8" s="928"/>
      <c r="JM8" s="928"/>
      <c r="JN8" s="928"/>
      <c r="JO8" s="928"/>
      <c r="JP8" s="928"/>
      <c r="JQ8" s="928"/>
      <c r="JR8" s="928"/>
      <c r="JS8" s="928"/>
      <c r="JT8" s="928"/>
      <c r="JU8" s="928"/>
      <c r="JV8" s="928"/>
      <c r="JW8" s="928"/>
      <c r="JX8" s="928"/>
      <c r="JY8" s="928"/>
      <c r="JZ8" s="928"/>
      <c r="KA8" s="928"/>
      <c r="KB8" s="928"/>
      <c r="KC8" s="928"/>
      <c r="KD8" s="928"/>
      <c r="KE8" s="928"/>
      <c r="KF8" s="928"/>
      <c r="KG8" s="928"/>
      <c r="KH8" s="928"/>
      <c r="KI8" s="928"/>
      <c r="KJ8" s="928"/>
      <c r="KK8" s="928"/>
      <c r="KL8" s="928"/>
      <c r="KM8" s="928"/>
      <c r="KN8" s="928"/>
      <c r="KO8" s="928"/>
      <c r="KP8" s="928"/>
      <c r="KQ8" s="928"/>
      <c r="KR8" s="928"/>
      <c r="KS8" s="928"/>
      <c r="KT8" s="928"/>
      <c r="KU8" s="928"/>
      <c r="KV8" s="928"/>
      <c r="KW8" s="928"/>
      <c r="KX8" s="928"/>
      <c r="KY8" s="928"/>
      <c r="KZ8" s="928"/>
      <c r="LA8" s="928"/>
      <c r="LB8" s="928"/>
      <c r="LC8" s="928"/>
      <c r="LD8" s="928"/>
      <c r="LE8" s="928"/>
      <c r="LF8" s="928"/>
      <c r="LG8" s="928"/>
      <c r="LH8" s="928"/>
      <c r="LI8" s="928"/>
      <c r="LJ8" s="928"/>
      <c r="LK8" s="928"/>
      <c r="LL8" s="928"/>
      <c r="LM8" s="928"/>
      <c r="LN8" s="928"/>
      <c r="LO8" s="928"/>
      <c r="LP8" s="928"/>
      <c r="LQ8" s="928"/>
      <c r="LR8" s="928"/>
      <c r="LS8" s="928"/>
      <c r="LT8" s="928"/>
      <c r="LU8" s="928"/>
      <c r="LV8" s="928"/>
      <c r="LW8" s="928"/>
      <c r="LX8" s="928"/>
      <c r="LY8" s="928"/>
      <c r="LZ8" s="928"/>
      <c r="MA8" s="928"/>
      <c r="MB8" s="928"/>
      <c r="MC8" s="928"/>
      <c r="MD8" s="928"/>
      <c r="ME8" s="928"/>
      <c r="MF8" s="928"/>
      <c r="MG8" s="928"/>
      <c r="MH8" s="928"/>
      <c r="MI8" s="928"/>
      <c r="MJ8" s="928"/>
      <c r="MK8" s="928"/>
      <c r="ML8" s="928"/>
      <c r="MM8" s="928"/>
      <c r="MN8" s="928"/>
      <c r="MO8" s="928"/>
      <c r="MP8" s="928"/>
      <c r="MQ8" s="928"/>
      <c r="MR8" s="928"/>
      <c r="MS8" s="928"/>
      <c r="MT8" s="928"/>
      <c r="MU8" s="928"/>
      <c r="MV8" s="928"/>
      <c r="MW8" s="928"/>
      <c r="MX8" s="928"/>
      <c r="MY8" s="928"/>
      <c r="MZ8" s="928"/>
      <c r="NA8" s="928"/>
      <c r="NB8" s="928"/>
      <c r="NC8" s="928"/>
      <c r="ND8" s="928"/>
      <c r="NE8" s="928"/>
      <c r="NF8" s="928"/>
      <c r="NG8" s="928"/>
      <c r="NH8" s="928"/>
      <c r="NI8" s="928"/>
      <c r="NJ8" s="928"/>
      <c r="NK8" s="928"/>
      <c r="NL8" s="928"/>
      <c r="NM8" s="928"/>
      <c r="NN8" s="928"/>
      <c r="NO8" s="928"/>
      <c r="NP8" s="928"/>
      <c r="NQ8" s="928"/>
      <c r="NR8" s="928"/>
      <c r="NS8" s="928"/>
      <c r="NT8" s="928"/>
      <c r="NU8" s="928"/>
      <c r="NV8" s="928"/>
      <c r="NW8" s="928"/>
      <c r="NX8" s="928"/>
      <c r="NY8" s="928"/>
      <c r="NZ8" s="928"/>
      <c r="OA8" s="928"/>
      <c r="OB8" s="928"/>
      <c r="OC8" s="928"/>
      <c r="OD8" s="928"/>
      <c r="OE8" s="928"/>
      <c r="OF8" s="928"/>
      <c r="OG8" s="928"/>
      <c r="OH8" s="928"/>
      <c r="OI8" s="928"/>
      <c r="OJ8" s="928"/>
      <c r="OK8" s="928"/>
      <c r="OL8" s="928"/>
      <c r="OM8" s="928"/>
      <c r="ON8" s="928"/>
      <c r="OO8" s="928"/>
      <c r="OP8" s="928"/>
      <c r="OQ8" s="928"/>
      <c r="OR8" s="928"/>
      <c r="OS8" s="928"/>
      <c r="OT8" s="928"/>
      <c r="OU8" s="928"/>
      <c r="OV8" s="928"/>
      <c r="OW8" s="928"/>
      <c r="OX8" s="928"/>
      <c r="OY8" s="928"/>
      <c r="OZ8" s="928"/>
      <c r="PA8" s="928"/>
      <c r="PB8" s="928"/>
      <c r="PC8" s="928"/>
      <c r="PD8" s="928"/>
      <c r="PE8" s="928"/>
      <c r="PF8" s="928"/>
      <c r="PG8" s="928"/>
      <c r="PH8" s="928"/>
      <c r="PI8" s="928"/>
      <c r="PJ8" s="928"/>
      <c r="PK8" s="928"/>
      <c r="PL8" s="928"/>
      <c r="PM8" s="928"/>
      <c r="PN8" s="928"/>
      <c r="PO8" s="928"/>
      <c r="PP8" s="928"/>
      <c r="PQ8" s="928"/>
      <c r="PR8" s="928"/>
      <c r="PS8" s="928"/>
      <c r="PT8" s="928"/>
      <c r="PU8" s="928"/>
      <c r="PV8" s="928"/>
      <c r="PW8" s="928"/>
      <c r="PX8" s="928"/>
      <c r="PY8" s="928"/>
      <c r="PZ8" s="928"/>
      <c r="QA8" s="928"/>
      <c r="QB8" s="928"/>
      <c r="QC8" s="928"/>
      <c r="QD8" s="928"/>
      <c r="QE8" s="928"/>
      <c r="QF8" s="928"/>
      <c r="QG8" s="928"/>
      <c r="QH8" s="928"/>
      <c r="QI8" s="928"/>
      <c r="QJ8" s="928"/>
      <c r="QK8" s="928"/>
      <c r="QL8" s="928"/>
      <c r="QM8" s="928"/>
      <c r="QN8" s="928"/>
      <c r="QO8" s="928"/>
      <c r="QP8" s="928"/>
      <c r="QQ8" s="928"/>
      <c r="QR8" s="928"/>
      <c r="QS8" s="928"/>
      <c r="QT8" s="928"/>
      <c r="QU8" s="928"/>
      <c r="QV8" s="928"/>
      <c r="QW8" s="928"/>
      <c r="QX8" s="928"/>
      <c r="QY8" s="928"/>
      <c r="QZ8" s="928"/>
      <c r="RA8" s="928"/>
      <c r="RB8" s="928"/>
      <c r="RC8" s="928"/>
      <c r="RD8" s="928"/>
      <c r="RE8" s="928"/>
      <c r="RF8" s="928"/>
      <c r="RG8" s="928"/>
      <c r="RH8" s="928"/>
      <c r="RI8" s="928"/>
      <c r="RJ8" s="928"/>
      <c r="RK8" s="928"/>
      <c r="RL8" s="928"/>
      <c r="RM8" s="928"/>
      <c r="RN8" s="928"/>
      <c r="RO8" s="928"/>
      <c r="RP8" s="928"/>
      <c r="RQ8" s="928"/>
      <c r="RR8" s="928"/>
      <c r="RS8" s="928"/>
      <c r="RT8" s="928"/>
      <c r="RU8" s="928"/>
      <c r="RV8" s="928"/>
      <c r="RW8" s="928"/>
      <c r="RX8" s="928"/>
      <c r="RY8" s="928"/>
      <c r="RZ8" s="928"/>
      <c r="SA8" s="928"/>
      <c r="SB8" s="928"/>
      <c r="SC8" s="928"/>
      <c r="SD8" s="928"/>
      <c r="SE8" s="928"/>
      <c r="SF8" s="928"/>
      <c r="SG8" s="928"/>
      <c r="SH8" s="928"/>
      <c r="SI8" s="928"/>
      <c r="SJ8" s="928"/>
      <c r="SK8" s="928"/>
      <c r="SL8" s="928"/>
      <c r="SM8" s="928"/>
      <c r="SN8" s="928"/>
      <c r="SO8" s="928"/>
      <c r="SP8" s="928"/>
      <c r="SQ8" s="928"/>
      <c r="SR8" s="928"/>
      <c r="SS8" s="928"/>
      <c r="ST8" s="928"/>
      <c r="SU8" s="928"/>
      <c r="SV8" s="928"/>
      <c r="SW8" s="928"/>
      <c r="SX8" s="928"/>
      <c r="SY8" s="928"/>
      <c r="SZ8" s="928"/>
      <c r="TA8" s="928"/>
      <c r="TB8" s="928"/>
      <c r="TC8" s="928"/>
      <c r="TD8" s="928"/>
      <c r="TE8" s="928"/>
      <c r="TF8" s="928"/>
      <c r="TG8" s="928"/>
      <c r="TH8" s="928"/>
      <c r="TI8" s="928"/>
      <c r="TJ8" s="928"/>
      <c r="TK8" s="928"/>
      <c r="TL8" s="928"/>
      <c r="TM8" s="928"/>
      <c r="TN8" s="928"/>
      <c r="TO8" s="928"/>
      <c r="TP8" s="928"/>
      <c r="TQ8" s="928"/>
      <c r="TR8" s="928"/>
      <c r="TS8" s="928"/>
      <c r="TT8" s="928"/>
      <c r="TU8" s="928"/>
      <c r="TV8" s="928"/>
      <c r="TW8" s="928"/>
      <c r="TX8" s="928"/>
      <c r="TY8" s="928"/>
      <c r="TZ8" s="928"/>
      <c r="UA8" s="928"/>
      <c r="UB8" s="928"/>
      <c r="UC8" s="928"/>
      <c r="UD8" s="928"/>
      <c r="UE8" s="928"/>
      <c r="UF8" s="928"/>
      <c r="UG8" s="928"/>
      <c r="UH8" s="928"/>
      <c r="UI8" s="928"/>
      <c r="UJ8" s="928"/>
      <c r="UK8" s="928"/>
      <c r="UL8" s="928"/>
      <c r="UM8" s="928"/>
      <c r="UN8" s="928"/>
      <c r="UO8" s="928"/>
      <c r="UP8" s="928"/>
      <c r="UQ8" s="928"/>
      <c r="UR8" s="928"/>
      <c r="US8" s="928"/>
      <c r="UT8" s="928"/>
      <c r="UU8" s="928"/>
      <c r="UV8" s="928"/>
      <c r="UW8" s="928"/>
      <c r="UX8" s="928"/>
      <c r="UY8" s="928"/>
      <c r="UZ8" s="928"/>
      <c r="VA8" s="928"/>
      <c r="VB8" s="928"/>
      <c r="VC8" s="928"/>
      <c r="VD8" s="928"/>
      <c r="VE8" s="928"/>
      <c r="VF8" s="928"/>
      <c r="VG8" s="928"/>
      <c r="VH8" s="928"/>
      <c r="VI8" s="928"/>
      <c r="VJ8" s="928"/>
      <c r="VK8" s="928"/>
      <c r="VL8" s="928"/>
      <c r="VM8" s="928"/>
      <c r="VN8" s="928"/>
      <c r="VO8" s="928"/>
      <c r="VP8" s="928"/>
      <c r="VQ8" s="928"/>
      <c r="VR8" s="928"/>
      <c r="VS8" s="928"/>
      <c r="VT8" s="928"/>
      <c r="VU8" s="928"/>
      <c r="VV8" s="928"/>
      <c r="VW8" s="928"/>
      <c r="VX8" s="928"/>
      <c r="VY8" s="928"/>
      <c r="VZ8" s="928"/>
      <c r="WA8" s="928"/>
      <c r="WB8" s="928"/>
      <c r="WC8" s="928"/>
      <c r="WD8" s="928"/>
      <c r="WE8" s="928"/>
      <c r="WF8" s="928"/>
      <c r="WG8" s="928"/>
      <c r="WH8" s="928"/>
      <c r="WI8" s="928"/>
      <c r="WJ8" s="928"/>
      <c r="WK8" s="928"/>
      <c r="WL8" s="928"/>
      <c r="WM8" s="928"/>
      <c r="WN8" s="928"/>
      <c r="WO8" s="928"/>
      <c r="WP8" s="928"/>
      <c r="WQ8" s="928"/>
      <c r="WR8" s="928"/>
      <c r="WS8" s="928"/>
      <c r="WT8" s="928"/>
      <c r="WU8" s="928"/>
      <c r="WV8" s="928"/>
      <c r="WW8" s="928"/>
      <c r="WX8" s="928"/>
      <c r="WY8" s="928"/>
      <c r="WZ8" s="928"/>
      <c r="XA8" s="928"/>
      <c r="XB8" s="928"/>
      <c r="XC8" s="928"/>
      <c r="XD8" s="928"/>
      <c r="XE8" s="928"/>
      <c r="XF8" s="928"/>
      <c r="XG8" s="928"/>
      <c r="XH8" s="928"/>
      <c r="XI8" s="928"/>
      <c r="XJ8" s="928"/>
      <c r="XK8" s="928"/>
      <c r="XL8" s="928"/>
      <c r="XM8" s="928"/>
      <c r="XN8" s="928"/>
      <c r="XO8" s="928"/>
      <c r="XP8" s="928"/>
      <c r="XQ8" s="928"/>
      <c r="XR8" s="928"/>
      <c r="XS8" s="928"/>
      <c r="XT8" s="928"/>
      <c r="XU8" s="928"/>
      <c r="XV8" s="928"/>
      <c r="XW8" s="928"/>
      <c r="XX8" s="928"/>
      <c r="XY8" s="928"/>
      <c r="XZ8" s="928"/>
      <c r="YA8" s="928"/>
      <c r="YB8" s="928"/>
      <c r="YC8" s="928"/>
      <c r="YD8" s="928"/>
      <c r="YE8" s="928"/>
      <c r="YF8" s="928"/>
      <c r="YG8" s="928"/>
      <c r="YH8" s="928"/>
      <c r="YI8" s="928"/>
      <c r="YJ8" s="928"/>
      <c r="YK8" s="928"/>
      <c r="YL8" s="928"/>
      <c r="YM8" s="928"/>
      <c r="YN8" s="928"/>
      <c r="YO8" s="928"/>
      <c r="YP8" s="928"/>
      <c r="YQ8" s="928"/>
      <c r="YR8" s="928"/>
      <c r="YS8" s="928"/>
      <c r="YT8" s="928"/>
      <c r="YU8" s="928"/>
      <c r="YV8" s="928"/>
      <c r="YW8" s="928"/>
      <c r="YX8" s="928"/>
      <c r="YY8" s="928"/>
      <c r="YZ8" s="928"/>
      <c r="ZA8" s="928"/>
      <c r="ZB8" s="928"/>
      <c r="ZC8" s="928"/>
      <c r="ZD8" s="928"/>
      <c r="ZE8" s="928"/>
      <c r="ZF8" s="928"/>
      <c r="ZG8" s="928"/>
      <c r="ZH8" s="928"/>
      <c r="ZI8" s="928"/>
      <c r="ZJ8" s="928"/>
      <c r="ZK8" s="928"/>
      <c r="ZL8" s="928"/>
      <c r="ZM8" s="928"/>
      <c r="ZN8" s="928"/>
      <c r="ZO8" s="928"/>
      <c r="ZP8" s="928"/>
      <c r="ZQ8" s="928"/>
      <c r="ZR8" s="928"/>
      <c r="ZS8" s="928"/>
      <c r="ZT8" s="928"/>
      <c r="ZU8" s="928"/>
      <c r="ZV8" s="928"/>
      <c r="ZW8" s="928"/>
      <c r="ZX8" s="928"/>
      <c r="ZY8" s="928"/>
      <c r="ZZ8" s="928"/>
      <c r="AAA8" s="928"/>
      <c r="AAB8" s="928"/>
      <c r="AAC8" s="928"/>
      <c r="AAD8" s="928"/>
      <c r="AAE8" s="928"/>
      <c r="AAF8" s="928"/>
      <c r="AAG8" s="928"/>
      <c r="AAH8" s="928"/>
      <c r="AAI8" s="928"/>
      <c r="AAJ8" s="928"/>
      <c r="AAK8" s="928"/>
      <c r="AAL8" s="928"/>
      <c r="AAM8" s="928"/>
      <c r="AAN8" s="928"/>
      <c r="AAO8" s="928"/>
      <c r="AAP8" s="928"/>
      <c r="AAQ8" s="928"/>
      <c r="AAR8" s="928"/>
      <c r="AAS8" s="928"/>
      <c r="AAT8" s="928"/>
      <c r="AAU8" s="928"/>
      <c r="AAV8" s="928"/>
      <c r="AAW8" s="928"/>
      <c r="AAX8" s="928"/>
      <c r="AAY8" s="928"/>
      <c r="AAZ8" s="928"/>
      <c r="ABA8" s="928"/>
      <c r="ABB8" s="928"/>
      <c r="ABC8" s="928"/>
      <c r="ABD8" s="928"/>
      <c r="ABE8" s="928"/>
      <c r="ABF8" s="928"/>
      <c r="ABG8" s="928"/>
      <c r="ABH8" s="928"/>
      <c r="ABI8" s="928"/>
      <c r="ABJ8" s="928"/>
      <c r="ABK8" s="928"/>
      <c r="ABL8" s="928"/>
      <c r="ABM8" s="928"/>
      <c r="ABN8" s="928"/>
      <c r="ABO8" s="928"/>
      <c r="ABP8" s="928"/>
      <c r="ABQ8" s="928"/>
      <c r="ABR8" s="928"/>
      <c r="ABS8" s="928"/>
      <c r="ABT8" s="928"/>
      <c r="ABU8" s="928"/>
      <c r="ABV8" s="928"/>
      <c r="ABW8" s="928"/>
      <c r="ABX8" s="928"/>
      <c r="ABY8" s="928"/>
      <c r="ABZ8" s="928"/>
      <c r="ACA8" s="928"/>
      <c r="ACB8" s="928"/>
      <c r="ACC8" s="928"/>
      <c r="ACD8" s="928"/>
      <c r="ACE8" s="928"/>
      <c r="ACF8" s="928"/>
      <c r="ACG8" s="928"/>
      <c r="ACH8" s="928"/>
      <c r="ACI8" s="928"/>
      <c r="ACJ8" s="928"/>
      <c r="ACK8" s="928"/>
      <c r="ACL8" s="928"/>
      <c r="ACM8" s="928"/>
      <c r="ACN8" s="928"/>
      <c r="ACO8" s="928"/>
      <c r="ACP8" s="928"/>
      <c r="ACQ8" s="928"/>
      <c r="ACR8" s="928"/>
      <c r="ACS8" s="928"/>
      <c r="ACT8" s="928"/>
      <c r="ACU8" s="928"/>
      <c r="ACV8" s="928"/>
      <c r="ACW8" s="928"/>
      <c r="ACX8" s="928"/>
      <c r="ACY8" s="928"/>
      <c r="ACZ8" s="928"/>
      <c r="ADA8" s="928"/>
      <c r="ADB8" s="928"/>
      <c r="ADC8" s="928"/>
      <c r="ADD8" s="928"/>
      <c r="ADE8" s="928"/>
      <c r="ADF8" s="928"/>
      <c r="ADG8" s="928"/>
      <c r="ADH8" s="928"/>
      <c r="ADI8" s="928"/>
      <c r="ADJ8" s="928"/>
      <c r="ADK8" s="928"/>
      <c r="ADL8" s="928"/>
      <c r="ADM8" s="928"/>
      <c r="ADN8" s="928"/>
      <c r="ADO8" s="928"/>
      <c r="ADP8" s="928"/>
      <c r="ADQ8" s="928"/>
      <c r="ADR8" s="928"/>
      <c r="ADS8" s="928"/>
      <c r="ADT8" s="928"/>
      <c r="ADU8" s="928"/>
      <c r="ADV8" s="928"/>
      <c r="ADW8" s="928"/>
      <c r="ADX8" s="928"/>
      <c r="ADY8" s="928"/>
      <c r="ADZ8" s="928"/>
      <c r="AEA8" s="928"/>
      <c r="AEB8" s="928"/>
      <c r="AEC8" s="928"/>
      <c r="AED8" s="928"/>
      <c r="AEE8" s="928"/>
      <c r="AEF8" s="928"/>
      <c r="AEG8" s="928"/>
      <c r="AEH8" s="928"/>
      <c r="AEI8" s="928"/>
      <c r="AEJ8" s="928"/>
      <c r="AEK8" s="928"/>
      <c r="AEL8" s="928"/>
      <c r="AEM8" s="928"/>
      <c r="AEN8" s="928"/>
      <c r="AEO8" s="928"/>
      <c r="AEP8" s="928"/>
      <c r="AEQ8" s="928"/>
      <c r="AER8" s="928"/>
      <c r="AES8" s="928"/>
      <c r="AET8" s="928"/>
      <c r="AEU8" s="928"/>
      <c r="AEV8" s="928"/>
      <c r="AEW8" s="928"/>
      <c r="AEX8" s="928"/>
      <c r="AEY8" s="928"/>
      <c r="AEZ8" s="928"/>
      <c r="AFA8" s="928"/>
      <c r="AFB8" s="928"/>
      <c r="AFC8" s="928"/>
      <c r="AFD8" s="928"/>
      <c r="AFE8" s="928"/>
      <c r="AFF8" s="928"/>
      <c r="AFG8" s="928"/>
      <c r="AFH8" s="928"/>
      <c r="AFI8" s="928"/>
      <c r="AFJ8" s="928"/>
      <c r="AFK8" s="928"/>
      <c r="AFL8" s="928"/>
      <c r="AFM8" s="928"/>
      <c r="AFN8" s="928"/>
      <c r="AFO8" s="928"/>
      <c r="AFP8" s="928"/>
      <c r="AFQ8" s="928"/>
      <c r="AFR8" s="928"/>
      <c r="AFS8" s="928"/>
      <c r="AFT8" s="928"/>
      <c r="AFU8" s="928"/>
      <c r="AFV8" s="928"/>
      <c r="AFW8" s="928"/>
      <c r="AFX8" s="928"/>
      <c r="AFY8" s="928"/>
      <c r="AFZ8" s="928"/>
      <c r="AGA8" s="928"/>
      <c r="AGB8" s="928"/>
      <c r="AGC8" s="928"/>
      <c r="AGD8" s="928"/>
      <c r="AGE8" s="928"/>
      <c r="AGF8" s="928"/>
      <c r="AGG8" s="928"/>
      <c r="AGH8" s="928"/>
      <c r="AGI8" s="928"/>
      <c r="AGJ8" s="928"/>
      <c r="AGK8" s="928"/>
      <c r="AGL8" s="928"/>
      <c r="AGM8" s="928"/>
      <c r="AGN8" s="928"/>
      <c r="AGO8" s="928"/>
      <c r="AGP8" s="928"/>
      <c r="AGQ8" s="928"/>
      <c r="AGR8" s="928"/>
      <c r="AGS8" s="928"/>
      <c r="AGT8" s="928"/>
      <c r="AGU8" s="928"/>
      <c r="AGV8" s="928"/>
      <c r="AGW8" s="928"/>
      <c r="AGX8" s="928"/>
      <c r="AGY8" s="928"/>
      <c r="AGZ8" s="928"/>
      <c r="AHA8" s="928"/>
      <c r="AHB8" s="928"/>
      <c r="AHC8" s="928"/>
      <c r="AHD8" s="928"/>
      <c r="AHE8" s="928"/>
      <c r="AHF8" s="928"/>
      <c r="AHG8" s="928"/>
      <c r="AHH8" s="928"/>
      <c r="AHI8" s="928"/>
      <c r="AHJ8" s="928"/>
      <c r="AHK8" s="928"/>
      <c r="AHL8" s="928"/>
      <c r="AHM8" s="928"/>
      <c r="AHN8" s="928"/>
      <c r="AHO8" s="928"/>
      <c r="AHP8" s="928"/>
      <c r="AHQ8" s="928"/>
      <c r="AHR8" s="928"/>
      <c r="AHS8" s="928"/>
      <c r="AHT8" s="928"/>
      <c r="AHU8" s="928"/>
      <c r="AHV8" s="928"/>
      <c r="AHW8" s="928"/>
      <c r="AHX8" s="928"/>
      <c r="AHY8" s="928"/>
      <c r="AHZ8" s="928"/>
      <c r="AIA8" s="928"/>
      <c r="AIB8" s="928"/>
      <c r="AIC8" s="928"/>
      <c r="AID8" s="928"/>
      <c r="AIE8" s="928"/>
      <c r="AIF8" s="928"/>
      <c r="AIG8" s="928"/>
      <c r="AIH8" s="928"/>
      <c r="AII8" s="928"/>
      <c r="AIJ8" s="928"/>
      <c r="AIK8" s="928"/>
      <c r="AIL8" s="928"/>
      <c r="AIM8" s="928"/>
      <c r="AIN8" s="928"/>
      <c r="AIO8" s="928"/>
      <c r="AIP8" s="928"/>
      <c r="AIQ8" s="928"/>
      <c r="AIR8" s="928"/>
      <c r="AIS8" s="928"/>
      <c r="AIT8" s="928"/>
      <c r="AIU8" s="928"/>
      <c r="AIV8" s="928"/>
      <c r="AIW8" s="928"/>
      <c r="AIX8" s="928"/>
      <c r="AIY8" s="928"/>
      <c r="AIZ8" s="928"/>
      <c r="AJA8" s="928"/>
      <c r="AJB8" s="928"/>
      <c r="AJC8" s="928"/>
      <c r="AJD8" s="928"/>
      <c r="AJE8" s="928"/>
      <c r="AJF8" s="928"/>
      <c r="AJG8" s="928"/>
      <c r="AJH8" s="928"/>
      <c r="AJI8" s="928"/>
      <c r="AJJ8" s="928"/>
      <c r="AJK8" s="928"/>
      <c r="AJL8" s="928"/>
      <c r="AJM8" s="928"/>
      <c r="AJN8" s="928"/>
      <c r="AJO8" s="928"/>
      <c r="AJP8" s="928"/>
      <c r="AJQ8" s="928"/>
      <c r="AJR8" s="928"/>
      <c r="AJS8" s="928"/>
      <c r="AJT8" s="928"/>
      <c r="AJU8" s="928"/>
      <c r="AJV8" s="928"/>
      <c r="AJW8" s="928"/>
      <c r="AJX8" s="928"/>
      <c r="AJY8" s="928"/>
      <c r="AJZ8" s="928"/>
      <c r="AKA8" s="928"/>
      <c r="AKB8" s="928"/>
      <c r="AKC8" s="928"/>
      <c r="AKD8" s="928"/>
      <c r="AKE8" s="928"/>
      <c r="AKF8" s="928"/>
      <c r="AKG8" s="928"/>
      <c r="AKH8" s="928"/>
      <c r="AKI8" s="928"/>
      <c r="AKJ8" s="928"/>
      <c r="AKK8" s="928"/>
      <c r="AKL8" s="928"/>
      <c r="AKM8" s="928"/>
      <c r="AKN8" s="928"/>
      <c r="AKO8" s="928"/>
      <c r="AKP8" s="928"/>
      <c r="AKQ8" s="928"/>
      <c r="AKR8" s="928"/>
      <c r="AKS8" s="928"/>
      <c r="AKT8" s="928"/>
      <c r="AKU8" s="928"/>
      <c r="AKV8" s="928"/>
      <c r="AKW8" s="928"/>
      <c r="AKX8" s="928"/>
      <c r="AKY8" s="928"/>
      <c r="AKZ8" s="928"/>
      <c r="ALA8" s="928"/>
      <c r="ALB8" s="928"/>
      <c r="ALC8" s="928"/>
      <c r="ALD8" s="928"/>
      <c r="ALE8" s="928"/>
      <c r="ALF8" s="928"/>
      <c r="ALG8" s="928"/>
      <c r="ALH8" s="928"/>
      <c r="ALI8" s="928"/>
      <c r="ALJ8" s="928"/>
      <c r="ALK8" s="928"/>
      <c r="ALL8" s="928"/>
      <c r="ALM8" s="928"/>
      <c r="ALN8" s="928"/>
      <c r="ALO8" s="928"/>
      <c r="ALP8" s="928"/>
      <c r="ALQ8" s="928"/>
      <c r="ALR8" s="928"/>
      <c r="ALS8" s="928"/>
      <c r="ALT8" s="928"/>
      <c r="ALU8" s="928"/>
      <c r="ALV8" s="928"/>
      <c r="ALW8" s="928"/>
      <c r="ALX8" s="928"/>
      <c r="ALY8" s="928"/>
      <c r="ALZ8" s="928"/>
      <c r="AMA8" s="928"/>
      <c r="AMB8" s="928"/>
      <c r="AMC8" s="928"/>
      <c r="AMD8" s="928"/>
      <c r="AME8" s="928"/>
      <c r="AMF8" s="928"/>
      <c r="AMG8" s="928"/>
      <c r="AMH8" s="928"/>
      <c r="AMI8" s="928"/>
      <c r="AMJ8" s="928"/>
      <c r="AMK8" s="928"/>
      <c r="AML8" s="928"/>
      <c r="AMM8" s="928"/>
      <c r="AMN8" s="928"/>
      <c r="AMO8" s="928"/>
      <c r="AMP8" s="928"/>
      <c r="AMQ8" s="928"/>
      <c r="AMR8" s="928"/>
      <c r="AMS8" s="928"/>
      <c r="AMT8" s="928"/>
      <c r="AMU8" s="928"/>
      <c r="AMV8" s="928"/>
      <c r="AMW8" s="928"/>
      <c r="AMX8" s="928"/>
      <c r="AMY8" s="928"/>
      <c r="AMZ8" s="928"/>
      <c r="ANA8" s="928"/>
      <c r="ANB8" s="928"/>
      <c r="ANC8" s="928"/>
      <c r="AND8" s="928"/>
      <c r="ANE8" s="928"/>
      <c r="ANF8" s="928"/>
      <c r="ANG8" s="928"/>
      <c r="ANH8" s="928"/>
      <c r="ANI8" s="928"/>
      <c r="ANJ8" s="928"/>
      <c r="ANK8" s="928"/>
      <c r="ANL8" s="928"/>
      <c r="ANM8" s="928"/>
      <c r="ANN8" s="928"/>
      <c r="ANO8" s="928"/>
      <c r="ANP8" s="928"/>
      <c r="ANQ8" s="928"/>
      <c r="ANR8" s="928"/>
      <c r="ANS8" s="928"/>
      <c r="ANT8" s="928"/>
      <c r="ANU8" s="928"/>
      <c r="ANV8" s="928"/>
      <c r="ANW8" s="928"/>
      <c r="ANX8" s="928"/>
      <c r="ANY8" s="928"/>
      <c r="ANZ8" s="928"/>
      <c r="AOA8" s="928"/>
      <c r="AOB8" s="928"/>
      <c r="AOC8" s="928"/>
      <c r="AOD8" s="928"/>
      <c r="AOE8" s="928"/>
      <c r="AOF8" s="928"/>
      <c r="AOG8" s="928"/>
      <c r="AOH8" s="928"/>
      <c r="AOI8" s="928"/>
      <c r="AOJ8" s="928"/>
      <c r="AOK8" s="928"/>
      <c r="AOL8" s="928"/>
      <c r="AOM8" s="928"/>
      <c r="AON8" s="928"/>
      <c r="AOO8" s="928"/>
      <c r="AOP8" s="928"/>
      <c r="AOQ8" s="928"/>
      <c r="AOR8" s="928"/>
      <c r="AOS8" s="928"/>
      <c r="AOT8" s="928"/>
      <c r="AOU8" s="928"/>
      <c r="AOV8" s="928"/>
      <c r="AOW8" s="928"/>
      <c r="AOX8" s="928"/>
      <c r="AOY8" s="928"/>
      <c r="AOZ8" s="928"/>
      <c r="APA8" s="928"/>
      <c r="APB8" s="928"/>
      <c r="APC8" s="928"/>
      <c r="APD8" s="928"/>
      <c r="APE8" s="928"/>
      <c r="APF8" s="928"/>
      <c r="APG8" s="928"/>
      <c r="APH8" s="928"/>
      <c r="API8" s="928"/>
      <c r="APJ8" s="928"/>
      <c r="APK8" s="928"/>
      <c r="APL8" s="928"/>
      <c r="APM8" s="928"/>
      <c r="APN8" s="928"/>
      <c r="APO8" s="928"/>
      <c r="APP8" s="928"/>
      <c r="APQ8" s="928"/>
      <c r="APR8" s="928"/>
      <c r="APS8" s="928"/>
      <c r="APT8" s="928"/>
      <c r="APU8" s="928"/>
      <c r="APV8" s="928"/>
      <c r="APW8" s="928"/>
      <c r="APX8" s="928"/>
      <c r="APY8" s="928"/>
      <c r="APZ8" s="928"/>
      <c r="AQA8" s="928"/>
      <c r="AQB8" s="928"/>
      <c r="AQC8" s="928"/>
      <c r="AQD8" s="928"/>
      <c r="AQE8" s="928"/>
      <c r="AQF8" s="928"/>
      <c r="AQG8" s="928"/>
      <c r="AQH8" s="928"/>
      <c r="AQI8" s="928"/>
      <c r="AQJ8" s="928"/>
      <c r="AQK8" s="928"/>
      <c r="AQL8" s="928"/>
      <c r="AQM8" s="928"/>
      <c r="AQN8" s="928"/>
      <c r="AQO8" s="928"/>
      <c r="AQP8" s="928"/>
      <c r="AQQ8" s="928"/>
      <c r="AQR8" s="928"/>
      <c r="AQS8" s="928"/>
      <c r="AQT8" s="928"/>
      <c r="AQU8" s="928"/>
      <c r="AQV8" s="928"/>
      <c r="AQW8" s="928"/>
      <c r="AQX8" s="928"/>
      <c r="AQY8" s="928"/>
      <c r="AQZ8" s="928"/>
      <c r="ARA8" s="928"/>
      <c r="ARB8" s="928"/>
      <c r="ARC8" s="928"/>
      <c r="ARD8" s="928"/>
      <c r="ARE8" s="928"/>
      <c r="ARF8" s="928"/>
      <c r="ARG8" s="928"/>
      <c r="ARH8" s="928"/>
      <c r="ARI8" s="928"/>
      <c r="ARJ8" s="928"/>
      <c r="ARK8" s="928"/>
      <c r="ARL8" s="928"/>
      <c r="ARM8" s="928"/>
      <c r="ARN8" s="928"/>
      <c r="ARO8" s="928"/>
      <c r="ARP8" s="928"/>
      <c r="ARQ8" s="928"/>
      <c r="ARR8" s="928"/>
      <c r="ARS8" s="928"/>
      <c r="ART8" s="928"/>
      <c r="ARU8" s="928"/>
      <c r="ARV8" s="928"/>
      <c r="ARW8" s="928"/>
      <c r="ARX8" s="928"/>
      <c r="ARY8" s="928"/>
      <c r="ARZ8" s="928"/>
      <c r="ASA8" s="928"/>
      <c r="ASB8" s="928"/>
      <c r="ASC8" s="928"/>
      <c r="ASD8" s="928"/>
      <c r="ASE8" s="928"/>
      <c r="ASF8" s="928"/>
      <c r="ASG8" s="928"/>
      <c r="ASH8" s="928"/>
      <c r="ASI8" s="928"/>
      <c r="ASJ8" s="928"/>
      <c r="ASK8" s="928"/>
      <c r="ASL8" s="928"/>
      <c r="ASM8" s="928"/>
      <c r="ASN8" s="928"/>
      <c r="ASO8" s="928"/>
      <c r="ASP8" s="928"/>
      <c r="ASQ8" s="928"/>
      <c r="ASR8" s="928"/>
      <c r="ASS8" s="928"/>
      <c r="AST8" s="928"/>
      <c r="ASU8" s="928"/>
      <c r="ASV8" s="928"/>
      <c r="ASW8" s="928"/>
      <c r="ASX8" s="928"/>
      <c r="ASY8" s="928"/>
      <c r="ASZ8" s="928"/>
      <c r="ATA8" s="928"/>
      <c r="ATB8" s="928"/>
      <c r="ATC8" s="928"/>
      <c r="ATD8" s="928"/>
      <c r="ATE8" s="928"/>
      <c r="ATF8" s="928"/>
      <c r="ATG8" s="928"/>
      <c r="ATH8" s="928"/>
      <c r="ATI8" s="928"/>
      <c r="ATJ8" s="928"/>
      <c r="ATK8" s="928"/>
      <c r="ATL8" s="928"/>
      <c r="ATM8" s="928"/>
      <c r="ATN8" s="928"/>
      <c r="ATO8" s="928"/>
      <c r="ATP8" s="928"/>
      <c r="ATQ8" s="928"/>
      <c r="ATR8" s="928"/>
      <c r="ATS8" s="928"/>
      <c r="ATT8" s="928"/>
      <c r="ATU8" s="928"/>
      <c r="ATV8" s="928"/>
      <c r="ATW8" s="928"/>
      <c r="ATX8" s="928"/>
      <c r="ATY8" s="928"/>
      <c r="ATZ8" s="928"/>
      <c r="AUA8" s="928"/>
      <c r="AUB8" s="928"/>
      <c r="AUC8" s="928"/>
      <c r="AUD8" s="928"/>
      <c r="AUE8" s="928"/>
      <c r="AUF8" s="928"/>
      <c r="AUG8" s="928"/>
      <c r="AUH8" s="928"/>
      <c r="AUI8" s="928"/>
      <c r="AUJ8" s="928"/>
      <c r="AUK8" s="928"/>
      <c r="AUL8" s="928"/>
      <c r="AUM8" s="928"/>
      <c r="AUN8" s="928"/>
      <c r="AUO8" s="928"/>
      <c r="AUP8" s="928"/>
      <c r="AUQ8" s="928"/>
      <c r="AUR8" s="928"/>
      <c r="AUS8" s="928"/>
      <c r="AUT8" s="928"/>
      <c r="AUU8" s="928"/>
      <c r="AUV8" s="928"/>
      <c r="AUW8" s="928"/>
      <c r="AUX8" s="928"/>
      <c r="AUY8" s="928"/>
      <c r="AUZ8" s="928"/>
      <c r="AVA8" s="928"/>
      <c r="AVB8" s="928"/>
      <c r="AVC8" s="928"/>
      <c r="AVD8" s="928"/>
      <c r="AVE8" s="928"/>
      <c r="AVF8" s="928"/>
      <c r="AVG8" s="928"/>
      <c r="AVH8" s="928"/>
      <c r="AVI8" s="928"/>
      <c r="AVJ8" s="928"/>
      <c r="AVK8" s="928"/>
      <c r="AVL8" s="928"/>
      <c r="AVM8" s="928"/>
      <c r="AVN8" s="928"/>
      <c r="AVO8" s="928"/>
      <c r="AVP8" s="928"/>
      <c r="AVQ8" s="928"/>
      <c r="AVR8" s="928"/>
      <c r="AVS8" s="928"/>
      <c r="AVT8" s="928"/>
      <c r="AVU8" s="928"/>
      <c r="AVV8" s="928"/>
      <c r="AVW8" s="928"/>
      <c r="AVX8" s="928"/>
      <c r="AVY8" s="928"/>
      <c r="AVZ8" s="928"/>
      <c r="AWA8" s="928"/>
      <c r="AWB8" s="928"/>
      <c r="AWC8" s="928"/>
      <c r="AWD8" s="928"/>
      <c r="AWE8" s="928"/>
      <c r="AWF8" s="928"/>
      <c r="AWG8" s="928"/>
      <c r="AWH8" s="928"/>
      <c r="AWI8" s="928"/>
      <c r="AWJ8" s="928"/>
      <c r="AWK8" s="928"/>
      <c r="AWL8" s="928"/>
      <c r="AWM8" s="928"/>
      <c r="AWN8" s="928"/>
      <c r="AWO8" s="928"/>
      <c r="AWP8" s="928"/>
      <c r="AWQ8" s="928"/>
      <c r="AWR8" s="928"/>
      <c r="AWS8" s="928"/>
      <c r="AWT8" s="928"/>
      <c r="AWU8" s="928"/>
      <c r="AWV8" s="928"/>
      <c r="AWW8" s="928"/>
      <c r="AWX8" s="928"/>
      <c r="AWY8" s="928"/>
      <c r="AWZ8" s="928"/>
      <c r="AXA8" s="928"/>
      <c r="AXB8" s="928"/>
      <c r="AXC8" s="928"/>
      <c r="AXD8" s="928"/>
      <c r="AXE8" s="928"/>
      <c r="AXF8" s="928"/>
      <c r="AXG8" s="928"/>
      <c r="AXH8" s="928"/>
      <c r="AXI8" s="928"/>
      <c r="AXJ8" s="928"/>
      <c r="AXK8" s="928"/>
      <c r="AXL8" s="928"/>
      <c r="AXM8" s="928"/>
      <c r="AXN8" s="928"/>
      <c r="AXO8" s="928"/>
      <c r="AXP8" s="928"/>
      <c r="AXQ8" s="928"/>
      <c r="AXR8" s="928"/>
      <c r="AXS8" s="928"/>
      <c r="AXT8" s="928"/>
      <c r="AXU8" s="928"/>
      <c r="AXV8" s="928"/>
      <c r="AXW8" s="928"/>
      <c r="AXX8" s="928"/>
      <c r="AXY8" s="928"/>
      <c r="AXZ8" s="928"/>
      <c r="AYA8" s="928"/>
      <c r="AYB8" s="928"/>
      <c r="AYC8" s="928"/>
      <c r="AYD8" s="928"/>
      <c r="AYE8" s="928"/>
      <c r="AYF8" s="928"/>
      <c r="AYG8" s="928"/>
      <c r="AYH8" s="928"/>
      <c r="AYI8" s="928"/>
      <c r="AYJ8" s="928"/>
      <c r="AYK8" s="928"/>
      <c r="AYL8" s="928"/>
      <c r="AYM8" s="928"/>
      <c r="AYN8" s="928"/>
      <c r="AYO8" s="928"/>
      <c r="AYP8" s="928"/>
      <c r="AYQ8" s="928"/>
      <c r="AYR8" s="928"/>
      <c r="AYS8" s="928"/>
      <c r="AYT8" s="928"/>
      <c r="AYU8" s="928"/>
      <c r="AYV8" s="928"/>
      <c r="AYW8" s="928"/>
      <c r="AYX8" s="928"/>
      <c r="AYY8" s="928"/>
      <c r="AYZ8" s="928"/>
      <c r="AZA8" s="928"/>
      <c r="AZB8" s="928"/>
      <c r="AZC8" s="928"/>
      <c r="AZD8" s="928"/>
      <c r="AZE8" s="928"/>
      <c r="AZF8" s="928"/>
      <c r="AZG8" s="928"/>
      <c r="AZH8" s="928"/>
      <c r="AZI8" s="928"/>
      <c r="AZJ8" s="928"/>
      <c r="AZK8" s="928"/>
      <c r="AZL8" s="928"/>
      <c r="AZM8" s="928"/>
      <c r="AZN8" s="928"/>
      <c r="AZO8" s="928"/>
      <c r="AZP8" s="928"/>
      <c r="AZQ8" s="928"/>
      <c r="AZR8" s="928"/>
      <c r="AZS8" s="928"/>
      <c r="AZT8" s="928"/>
      <c r="AZU8" s="928"/>
      <c r="AZV8" s="928"/>
      <c r="AZW8" s="928"/>
      <c r="AZX8" s="928"/>
      <c r="AZY8" s="928"/>
      <c r="AZZ8" s="928"/>
      <c r="BAA8" s="928"/>
      <c r="BAB8" s="928"/>
      <c r="BAC8" s="928"/>
      <c r="BAD8" s="928"/>
      <c r="BAE8" s="928"/>
      <c r="BAF8" s="928"/>
      <c r="BAG8" s="928"/>
      <c r="BAH8" s="928"/>
      <c r="BAI8" s="928"/>
      <c r="BAJ8" s="928"/>
      <c r="BAK8" s="928"/>
      <c r="BAL8" s="928"/>
      <c r="BAM8" s="928"/>
      <c r="BAN8" s="928"/>
      <c r="BAO8" s="928"/>
      <c r="BAP8" s="928"/>
      <c r="BAQ8" s="928"/>
      <c r="BAR8" s="928"/>
      <c r="BAS8" s="928"/>
      <c r="BAT8" s="928"/>
      <c r="BAU8" s="928"/>
      <c r="BAV8" s="928"/>
      <c r="BAW8" s="928"/>
      <c r="BAX8" s="928"/>
      <c r="BAY8" s="928"/>
      <c r="BAZ8" s="928"/>
      <c r="BBA8" s="928"/>
      <c r="BBB8" s="928"/>
      <c r="BBC8" s="928"/>
      <c r="BBD8" s="928"/>
      <c r="BBE8" s="928"/>
      <c r="BBF8" s="928"/>
      <c r="BBG8" s="928"/>
      <c r="BBH8" s="928"/>
      <c r="BBI8" s="928"/>
      <c r="BBJ8" s="928"/>
      <c r="BBK8" s="928"/>
      <c r="BBL8" s="928"/>
      <c r="BBM8" s="928"/>
      <c r="BBN8" s="928"/>
      <c r="BBO8" s="928"/>
      <c r="BBP8" s="928"/>
      <c r="BBQ8" s="928"/>
      <c r="BBR8" s="928"/>
      <c r="BBS8" s="928"/>
      <c r="BBT8" s="928"/>
      <c r="BBU8" s="928"/>
      <c r="BBV8" s="928"/>
      <c r="BBW8" s="928"/>
      <c r="BBX8" s="928"/>
      <c r="BBY8" s="928"/>
      <c r="BBZ8" s="928"/>
      <c r="BCA8" s="928"/>
      <c r="BCB8" s="928"/>
      <c r="BCC8" s="928"/>
      <c r="BCD8" s="928"/>
      <c r="BCE8" s="928"/>
      <c r="BCF8" s="928"/>
      <c r="BCG8" s="928"/>
      <c r="BCH8" s="928"/>
      <c r="BCI8" s="928"/>
      <c r="BCJ8" s="928"/>
      <c r="BCK8" s="928"/>
      <c r="BCL8" s="928"/>
      <c r="BCM8" s="928"/>
      <c r="BCN8" s="928"/>
      <c r="BCO8" s="928"/>
      <c r="BCP8" s="928"/>
      <c r="BCQ8" s="928"/>
      <c r="BCR8" s="928"/>
      <c r="BCS8" s="928"/>
      <c r="BCT8" s="928"/>
      <c r="BCU8" s="928"/>
      <c r="BCV8" s="928"/>
      <c r="BCW8" s="928"/>
      <c r="BCX8" s="928"/>
      <c r="BCY8" s="928"/>
      <c r="BCZ8" s="928"/>
      <c r="BDA8" s="928"/>
      <c r="BDB8" s="928"/>
      <c r="BDC8" s="928"/>
      <c r="BDD8" s="928"/>
      <c r="BDE8" s="928"/>
      <c r="BDF8" s="928"/>
      <c r="BDG8" s="928"/>
      <c r="BDH8" s="928"/>
      <c r="BDI8" s="928"/>
      <c r="BDJ8" s="928"/>
      <c r="BDK8" s="928"/>
      <c r="BDL8" s="928"/>
      <c r="BDM8" s="928"/>
      <c r="BDN8" s="928"/>
      <c r="BDO8" s="928"/>
      <c r="BDP8" s="928"/>
      <c r="BDQ8" s="928"/>
      <c r="BDR8" s="928"/>
      <c r="BDS8" s="928"/>
      <c r="BDT8" s="928"/>
      <c r="BDU8" s="928"/>
      <c r="BDV8" s="928"/>
      <c r="BDW8" s="928"/>
      <c r="BDX8" s="928"/>
      <c r="BDY8" s="928"/>
      <c r="BDZ8" s="928"/>
      <c r="BEA8" s="928"/>
      <c r="BEB8" s="928"/>
      <c r="BEC8" s="928"/>
      <c r="BED8" s="928"/>
      <c r="BEE8" s="928"/>
      <c r="BEF8" s="928"/>
      <c r="BEG8" s="928"/>
      <c r="BEH8" s="928"/>
      <c r="BEI8" s="928"/>
      <c r="BEJ8" s="928"/>
      <c r="BEK8" s="928"/>
      <c r="BEL8" s="928"/>
      <c r="BEM8" s="928"/>
      <c r="BEN8" s="928"/>
      <c r="BEO8" s="928"/>
      <c r="BEP8" s="928"/>
      <c r="BEQ8" s="928"/>
      <c r="BER8" s="928"/>
      <c r="BES8" s="928"/>
      <c r="BET8" s="928"/>
      <c r="BEU8" s="928"/>
      <c r="BEV8" s="928"/>
      <c r="BEW8" s="928"/>
      <c r="BEX8" s="928"/>
      <c r="BEY8" s="928"/>
      <c r="BEZ8" s="928"/>
      <c r="BFA8" s="928"/>
      <c r="BFB8" s="928"/>
      <c r="BFC8" s="928"/>
      <c r="BFD8" s="928"/>
      <c r="BFE8" s="928"/>
      <c r="BFF8" s="928"/>
      <c r="BFG8" s="928"/>
      <c r="BFH8" s="928"/>
      <c r="BFI8" s="928"/>
      <c r="BFJ8" s="928"/>
      <c r="BFK8" s="928"/>
      <c r="BFL8" s="928"/>
      <c r="BFM8" s="928"/>
      <c r="BFN8" s="928"/>
      <c r="BFO8" s="928"/>
      <c r="BFP8" s="928"/>
      <c r="BFQ8" s="928"/>
      <c r="BFR8" s="928"/>
      <c r="BFS8" s="928"/>
      <c r="BFT8" s="928"/>
      <c r="BFU8" s="928"/>
      <c r="BFV8" s="928"/>
      <c r="BFW8" s="928"/>
      <c r="BFX8" s="928"/>
      <c r="BFY8" s="928"/>
      <c r="BFZ8" s="928"/>
      <c r="BGA8" s="928"/>
      <c r="BGB8" s="928"/>
      <c r="BGC8" s="928"/>
      <c r="BGD8" s="928"/>
      <c r="BGE8" s="928"/>
      <c r="BGF8" s="928"/>
      <c r="BGG8" s="928"/>
      <c r="BGH8" s="928"/>
      <c r="BGI8" s="928"/>
      <c r="BGJ8" s="928"/>
      <c r="BGK8" s="928"/>
      <c r="BGL8" s="928"/>
      <c r="BGM8" s="928"/>
      <c r="BGN8" s="928"/>
      <c r="BGO8" s="928"/>
      <c r="BGP8" s="928"/>
      <c r="BGQ8" s="928"/>
      <c r="BGR8" s="928"/>
      <c r="BGS8" s="928"/>
      <c r="BGT8" s="928"/>
      <c r="BGU8" s="928"/>
      <c r="BGV8" s="928"/>
      <c r="BGW8" s="928"/>
      <c r="BGX8" s="928"/>
      <c r="BGY8" s="928"/>
      <c r="BGZ8" s="928"/>
      <c r="BHA8" s="928"/>
      <c r="BHB8" s="928"/>
      <c r="BHC8" s="928"/>
      <c r="BHD8" s="928"/>
      <c r="BHE8" s="928"/>
      <c r="BHF8" s="928"/>
      <c r="BHG8" s="928"/>
      <c r="BHH8" s="928"/>
      <c r="BHI8" s="928"/>
      <c r="BHJ8" s="928"/>
      <c r="BHK8" s="928"/>
      <c r="BHL8" s="928"/>
      <c r="BHM8" s="928"/>
      <c r="BHN8" s="928"/>
      <c r="BHO8" s="928"/>
      <c r="BHP8" s="928"/>
      <c r="BHQ8" s="928"/>
      <c r="BHR8" s="928"/>
      <c r="BHS8" s="928"/>
      <c r="BHT8" s="928"/>
      <c r="BHU8" s="928"/>
      <c r="BHV8" s="928"/>
      <c r="BHW8" s="928"/>
      <c r="BHX8" s="928"/>
      <c r="BHY8" s="928"/>
      <c r="BHZ8" s="928"/>
      <c r="BIA8" s="928"/>
      <c r="BIB8" s="928"/>
      <c r="BIC8" s="928"/>
      <c r="BID8" s="928"/>
      <c r="BIE8" s="928"/>
      <c r="BIF8" s="928"/>
      <c r="BIG8" s="928"/>
      <c r="BIH8" s="928"/>
      <c r="BII8" s="928"/>
      <c r="BIJ8" s="928"/>
      <c r="BIK8" s="928"/>
      <c r="BIL8" s="928"/>
      <c r="BIM8" s="928"/>
      <c r="BIN8" s="928"/>
      <c r="BIO8" s="928"/>
      <c r="BIP8" s="928"/>
      <c r="BIQ8" s="928"/>
      <c r="BIR8" s="928"/>
      <c r="BIS8" s="928"/>
      <c r="BIT8" s="928"/>
      <c r="BIU8" s="928"/>
      <c r="BIV8" s="928"/>
      <c r="BIW8" s="928"/>
      <c r="BIX8" s="928"/>
      <c r="BIY8" s="928"/>
      <c r="BIZ8" s="928"/>
      <c r="BJA8" s="928"/>
      <c r="BJB8" s="928"/>
      <c r="BJC8" s="928"/>
      <c r="BJD8" s="928"/>
      <c r="BJE8" s="928"/>
      <c r="BJF8" s="928"/>
      <c r="BJG8" s="928"/>
      <c r="BJH8" s="928"/>
      <c r="BJI8" s="928"/>
      <c r="BJJ8" s="928"/>
      <c r="BJK8" s="928"/>
      <c r="BJL8" s="928"/>
      <c r="BJM8" s="928"/>
      <c r="BJN8" s="928"/>
      <c r="BJO8" s="928"/>
      <c r="BJP8" s="928"/>
      <c r="BJQ8" s="928"/>
      <c r="BJR8" s="928"/>
      <c r="BJS8" s="928"/>
      <c r="BJT8" s="928"/>
      <c r="BJU8" s="928"/>
      <c r="BJV8" s="928"/>
      <c r="BJW8" s="928"/>
      <c r="BJX8" s="928"/>
      <c r="BJY8" s="928"/>
      <c r="BJZ8" s="928"/>
      <c r="BKA8" s="928"/>
      <c r="BKB8" s="928"/>
      <c r="BKC8" s="928"/>
      <c r="BKD8" s="928"/>
      <c r="BKE8" s="928"/>
      <c r="BKF8" s="928"/>
      <c r="BKG8" s="928"/>
      <c r="BKH8" s="928"/>
      <c r="BKI8" s="928"/>
      <c r="BKJ8" s="928"/>
      <c r="BKK8" s="928"/>
      <c r="BKL8" s="928"/>
      <c r="BKM8" s="928"/>
      <c r="BKN8" s="928"/>
      <c r="BKO8" s="928"/>
      <c r="BKP8" s="928"/>
      <c r="BKQ8" s="928"/>
      <c r="BKR8" s="928"/>
      <c r="BKS8" s="928"/>
      <c r="BKT8" s="928"/>
      <c r="BKU8" s="928"/>
      <c r="BKV8" s="928"/>
      <c r="BKW8" s="928"/>
      <c r="BKX8" s="928"/>
      <c r="BKY8" s="928"/>
      <c r="BKZ8" s="928"/>
      <c r="BLA8" s="928"/>
      <c r="BLB8" s="928"/>
      <c r="BLC8" s="928"/>
      <c r="BLD8" s="928"/>
      <c r="BLE8" s="928"/>
      <c r="BLF8" s="928"/>
      <c r="BLG8" s="928"/>
      <c r="BLH8" s="928"/>
      <c r="BLI8" s="928"/>
      <c r="BLJ8" s="928"/>
      <c r="BLK8" s="928"/>
      <c r="BLL8" s="928"/>
      <c r="BLM8" s="928"/>
      <c r="BLN8" s="928"/>
      <c r="BLO8" s="928"/>
      <c r="BLP8" s="928"/>
      <c r="BLQ8" s="928"/>
      <c r="BLR8" s="928"/>
      <c r="BLS8" s="928"/>
      <c r="BLT8" s="928"/>
      <c r="BLU8" s="928"/>
      <c r="BLV8" s="928"/>
      <c r="BLW8" s="928"/>
      <c r="BLX8" s="928"/>
      <c r="BLY8" s="928"/>
      <c r="BLZ8" s="928"/>
      <c r="BMA8" s="928"/>
      <c r="BMB8" s="928"/>
      <c r="BMC8" s="928"/>
      <c r="BMD8" s="928"/>
      <c r="BME8" s="928"/>
      <c r="BMF8" s="928"/>
      <c r="BMG8" s="928"/>
      <c r="BMH8" s="928"/>
      <c r="BMI8" s="928"/>
      <c r="BMJ8" s="928"/>
      <c r="BMK8" s="928"/>
      <c r="BML8" s="928"/>
      <c r="BMM8" s="928"/>
      <c r="BMN8" s="928"/>
      <c r="BMO8" s="928"/>
      <c r="BMP8" s="928"/>
      <c r="BMQ8" s="928"/>
      <c r="BMR8" s="928"/>
      <c r="BMS8" s="928"/>
      <c r="BMT8" s="928"/>
      <c r="BMU8" s="928"/>
      <c r="BMV8" s="928"/>
      <c r="BMW8" s="928"/>
      <c r="BMX8" s="928"/>
      <c r="BMY8" s="928"/>
      <c r="BMZ8" s="928"/>
      <c r="BNA8" s="928"/>
      <c r="BNB8" s="928"/>
      <c r="BNC8" s="928"/>
      <c r="BND8" s="928"/>
      <c r="BNE8" s="928"/>
      <c r="BNF8" s="928"/>
      <c r="BNG8" s="928"/>
      <c r="BNH8" s="928"/>
      <c r="BNI8" s="928"/>
      <c r="BNJ8" s="928"/>
      <c r="BNK8" s="928"/>
      <c r="BNL8" s="928"/>
      <c r="BNM8" s="928"/>
      <c r="BNN8" s="928"/>
      <c r="BNO8" s="928"/>
      <c r="BNP8" s="928"/>
      <c r="BNQ8" s="928"/>
      <c r="BNR8" s="928"/>
      <c r="BNS8" s="928"/>
      <c r="BNT8" s="928"/>
      <c r="BNU8" s="928"/>
      <c r="BNV8" s="928"/>
      <c r="BNW8" s="928"/>
      <c r="BNX8" s="928"/>
      <c r="BNY8" s="928"/>
      <c r="BNZ8" s="928"/>
      <c r="BOA8" s="928"/>
      <c r="BOB8" s="928"/>
      <c r="BOC8" s="928"/>
      <c r="BOD8" s="928"/>
      <c r="BOE8" s="928"/>
      <c r="BOF8" s="928"/>
      <c r="BOG8" s="928"/>
      <c r="BOH8" s="928"/>
      <c r="BOI8" s="928"/>
      <c r="BOJ8" s="928"/>
      <c r="BOK8" s="928"/>
      <c r="BOL8" s="928"/>
      <c r="BOM8" s="928"/>
      <c r="BON8" s="928"/>
      <c r="BOO8" s="928"/>
      <c r="BOP8" s="928"/>
      <c r="BOQ8" s="928"/>
      <c r="BOR8" s="928"/>
      <c r="BOS8" s="928"/>
      <c r="BOT8" s="928"/>
      <c r="BOU8" s="928"/>
      <c r="BOV8" s="928"/>
      <c r="BOW8" s="928"/>
      <c r="BOX8" s="928"/>
      <c r="BOY8" s="928"/>
      <c r="BOZ8" s="928"/>
      <c r="BPA8" s="928"/>
      <c r="BPB8" s="928"/>
      <c r="BPC8" s="928"/>
      <c r="BPD8" s="928"/>
      <c r="BPE8" s="928"/>
      <c r="BPF8" s="928"/>
      <c r="BPG8" s="928"/>
      <c r="BPH8" s="928"/>
      <c r="BPI8" s="928"/>
      <c r="BPJ8" s="928"/>
      <c r="BPK8" s="928"/>
      <c r="BPL8" s="928"/>
      <c r="BPM8" s="928"/>
      <c r="BPN8" s="928"/>
      <c r="BPO8" s="928"/>
      <c r="BPP8" s="928"/>
      <c r="BPQ8" s="928"/>
      <c r="BPR8" s="928"/>
      <c r="BPS8" s="928"/>
      <c r="BPT8" s="928"/>
      <c r="BPU8" s="928"/>
      <c r="BPV8" s="928"/>
      <c r="BPW8" s="928"/>
      <c r="BPX8" s="928"/>
      <c r="BPY8" s="928"/>
      <c r="BPZ8" s="928"/>
      <c r="BQA8" s="928"/>
      <c r="BQB8" s="928"/>
      <c r="BQC8" s="928"/>
      <c r="BQD8" s="928"/>
      <c r="BQE8" s="928"/>
      <c r="BQF8" s="928"/>
      <c r="BQG8" s="928"/>
      <c r="BQH8" s="928"/>
      <c r="BQI8" s="928"/>
      <c r="BQJ8" s="928"/>
      <c r="BQK8" s="928"/>
      <c r="BQL8" s="928"/>
      <c r="BQM8" s="928"/>
      <c r="BQN8" s="928"/>
      <c r="BQO8" s="928"/>
      <c r="BQP8" s="928"/>
      <c r="BQQ8" s="928"/>
      <c r="BQR8" s="928"/>
      <c r="BQS8" s="928"/>
      <c r="BQT8" s="928"/>
      <c r="BQU8" s="928"/>
      <c r="BQV8" s="928"/>
      <c r="BQW8" s="928"/>
      <c r="BQX8" s="928"/>
      <c r="BQY8" s="928"/>
      <c r="BQZ8" s="928"/>
      <c r="BRA8" s="928"/>
      <c r="BRB8" s="928"/>
      <c r="BRC8" s="928"/>
      <c r="BRD8" s="928"/>
      <c r="BRE8" s="928"/>
      <c r="BRF8" s="928"/>
      <c r="BRG8" s="928"/>
      <c r="BRH8" s="928"/>
      <c r="BRI8" s="928"/>
      <c r="BRJ8" s="928"/>
      <c r="BRK8" s="928"/>
      <c r="BRL8" s="928"/>
      <c r="BRM8" s="928"/>
      <c r="BRN8" s="928"/>
      <c r="BRO8" s="928"/>
      <c r="BRP8" s="928"/>
      <c r="BRQ8" s="928"/>
      <c r="BRR8" s="928"/>
      <c r="BRS8" s="928"/>
      <c r="BRT8" s="928"/>
      <c r="BRU8" s="928"/>
      <c r="BRV8" s="928"/>
      <c r="BRW8" s="928"/>
      <c r="BRX8" s="928"/>
      <c r="BRY8" s="928"/>
      <c r="BRZ8" s="928"/>
      <c r="BSA8" s="928"/>
      <c r="BSB8" s="928"/>
      <c r="BSC8" s="928"/>
      <c r="BSD8" s="928"/>
      <c r="BSE8" s="928"/>
      <c r="BSF8" s="928"/>
      <c r="BSG8" s="928"/>
      <c r="BSH8" s="928"/>
      <c r="BSI8" s="928"/>
      <c r="BSJ8" s="928"/>
      <c r="BSK8" s="928"/>
      <c r="BSL8" s="928"/>
      <c r="BSM8" s="928"/>
      <c r="BSN8" s="928"/>
      <c r="BSO8" s="928"/>
      <c r="BSP8" s="928"/>
      <c r="BSQ8" s="928"/>
      <c r="BSR8" s="928"/>
      <c r="BSS8" s="928"/>
      <c r="BST8" s="928"/>
      <c r="BSU8" s="928"/>
      <c r="BSV8" s="928"/>
      <c r="BSW8" s="928"/>
      <c r="BSX8" s="928"/>
      <c r="BSY8" s="928"/>
      <c r="BSZ8" s="928"/>
      <c r="BTA8" s="928"/>
      <c r="BTB8" s="928"/>
      <c r="BTC8" s="928"/>
      <c r="BTD8" s="928"/>
      <c r="BTE8" s="928"/>
      <c r="BTF8" s="928"/>
      <c r="BTG8" s="928"/>
      <c r="BTH8" s="928"/>
      <c r="BTI8" s="928"/>
      <c r="BTJ8" s="928"/>
      <c r="BTK8" s="928"/>
      <c r="BTL8" s="928"/>
      <c r="BTM8" s="928"/>
      <c r="BTN8" s="928"/>
      <c r="BTO8" s="928"/>
      <c r="BTP8" s="928"/>
      <c r="BTQ8" s="928"/>
      <c r="BTR8" s="928"/>
      <c r="BTS8" s="928"/>
      <c r="BTT8" s="928"/>
      <c r="BTU8" s="928"/>
      <c r="BTV8" s="928"/>
      <c r="BTW8" s="928"/>
      <c r="BTX8" s="928"/>
      <c r="BTY8" s="928"/>
      <c r="BTZ8" s="928"/>
      <c r="BUA8" s="928"/>
      <c r="BUB8" s="928"/>
      <c r="BUC8" s="928"/>
      <c r="BUD8" s="928"/>
      <c r="BUE8" s="928"/>
      <c r="BUF8" s="928"/>
      <c r="BUG8" s="928"/>
      <c r="BUH8" s="928"/>
      <c r="BUI8" s="928"/>
      <c r="BUJ8" s="928"/>
      <c r="BUK8" s="928"/>
      <c r="BUL8" s="928"/>
      <c r="BUM8" s="928"/>
      <c r="BUN8" s="928"/>
      <c r="BUO8" s="928"/>
      <c r="BUP8" s="928"/>
      <c r="BUQ8" s="928"/>
      <c r="BUR8" s="928"/>
      <c r="BUS8" s="928"/>
      <c r="BUT8" s="928"/>
      <c r="BUU8" s="928"/>
      <c r="BUV8" s="928"/>
      <c r="BUW8" s="928"/>
      <c r="BUX8" s="928"/>
      <c r="BUY8" s="928"/>
      <c r="BUZ8" s="928"/>
      <c r="BVA8" s="928"/>
      <c r="BVB8" s="928"/>
      <c r="BVC8" s="928"/>
      <c r="BVD8" s="928"/>
      <c r="BVE8" s="928"/>
      <c r="BVF8" s="928"/>
      <c r="BVG8" s="928"/>
      <c r="BVH8" s="928"/>
      <c r="BVI8" s="928"/>
      <c r="BVJ8" s="928"/>
      <c r="BVK8" s="928"/>
      <c r="BVL8" s="928"/>
      <c r="BVM8" s="928"/>
      <c r="BVN8" s="928"/>
      <c r="BVO8" s="928"/>
      <c r="BVP8" s="928"/>
      <c r="BVQ8" s="928"/>
      <c r="BVR8" s="928"/>
      <c r="BVS8" s="928"/>
      <c r="BVT8" s="928"/>
      <c r="BVU8" s="928"/>
      <c r="BVV8" s="928"/>
      <c r="BVW8" s="928"/>
      <c r="BVX8" s="928"/>
      <c r="BVY8" s="928"/>
      <c r="BVZ8" s="928"/>
      <c r="BWA8" s="928"/>
      <c r="BWB8" s="928"/>
      <c r="BWC8" s="928"/>
      <c r="BWD8" s="928"/>
      <c r="BWE8" s="928"/>
      <c r="BWF8" s="928"/>
      <c r="BWG8" s="928"/>
      <c r="BWH8" s="928"/>
      <c r="BWI8" s="928"/>
      <c r="BWJ8" s="928"/>
      <c r="BWK8" s="928"/>
      <c r="BWL8" s="928"/>
      <c r="BWM8" s="928"/>
      <c r="BWN8" s="928"/>
      <c r="BWO8" s="928"/>
      <c r="BWP8" s="928"/>
      <c r="BWQ8" s="928"/>
      <c r="BWR8" s="928"/>
      <c r="BWS8" s="928"/>
      <c r="BWT8" s="928"/>
      <c r="BWU8" s="928"/>
      <c r="BWV8" s="928"/>
      <c r="BWW8" s="928"/>
      <c r="BWX8" s="928"/>
      <c r="BWY8" s="928"/>
      <c r="BWZ8" s="928"/>
      <c r="BXA8" s="928"/>
      <c r="BXB8" s="928"/>
      <c r="BXC8" s="928"/>
      <c r="BXD8" s="928"/>
      <c r="BXE8" s="928"/>
      <c r="BXF8" s="928"/>
      <c r="BXG8" s="928"/>
      <c r="BXH8" s="928"/>
      <c r="BXI8" s="928"/>
      <c r="BXJ8" s="928"/>
      <c r="BXK8" s="928"/>
      <c r="BXL8" s="928"/>
      <c r="BXM8" s="928"/>
      <c r="BXN8" s="928"/>
      <c r="BXO8" s="928"/>
      <c r="BXP8" s="928"/>
      <c r="BXQ8" s="928"/>
      <c r="BXR8" s="928"/>
      <c r="BXS8" s="928"/>
      <c r="BXT8" s="928"/>
      <c r="BXU8" s="928"/>
      <c r="BXV8" s="928"/>
      <c r="BXW8" s="928"/>
      <c r="BXX8" s="928"/>
      <c r="BXY8" s="928"/>
      <c r="BXZ8" s="928"/>
      <c r="BYA8" s="928"/>
      <c r="BYB8" s="928"/>
      <c r="BYC8" s="928"/>
      <c r="BYD8" s="928"/>
      <c r="BYE8" s="928"/>
      <c r="BYF8" s="928"/>
      <c r="BYG8" s="928"/>
      <c r="BYH8" s="928"/>
      <c r="BYI8" s="928"/>
      <c r="BYJ8" s="928"/>
      <c r="BYK8" s="928"/>
      <c r="BYL8" s="928"/>
      <c r="BYM8" s="928"/>
      <c r="BYN8" s="928"/>
      <c r="BYO8" s="928"/>
      <c r="BYP8" s="928"/>
      <c r="BYQ8" s="928"/>
      <c r="BYR8" s="928"/>
      <c r="BYS8" s="928"/>
      <c r="BYT8" s="928"/>
      <c r="BYU8" s="928"/>
      <c r="BYV8" s="928"/>
      <c r="BYW8" s="928"/>
      <c r="BYX8" s="928"/>
      <c r="BYY8" s="928"/>
      <c r="BYZ8" s="928"/>
      <c r="BZA8" s="928"/>
      <c r="BZB8" s="928"/>
      <c r="BZC8" s="928"/>
      <c r="BZD8" s="928"/>
      <c r="BZE8" s="928"/>
      <c r="BZF8" s="928"/>
      <c r="BZG8" s="928"/>
      <c r="BZH8" s="928"/>
      <c r="BZI8" s="928"/>
      <c r="BZJ8" s="928"/>
      <c r="BZK8" s="928"/>
      <c r="BZL8" s="928"/>
      <c r="BZM8" s="928"/>
      <c r="BZN8" s="928"/>
      <c r="BZO8" s="928"/>
      <c r="BZP8" s="928"/>
      <c r="BZQ8" s="928"/>
      <c r="BZR8" s="928"/>
      <c r="BZS8" s="928"/>
      <c r="BZT8" s="928"/>
      <c r="BZU8" s="928"/>
      <c r="BZV8" s="928"/>
      <c r="BZW8" s="928"/>
      <c r="BZX8" s="928"/>
      <c r="BZY8" s="928"/>
      <c r="BZZ8" s="928"/>
      <c r="CAA8" s="928"/>
      <c r="CAB8" s="928"/>
      <c r="CAC8" s="928"/>
      <c r="CAD8" s="928"/>
      <c r="CAE8" s="928"/>
      <c r="CAF8" s="928"/>
      <c r="CAG8" s="928"/>
      <c r="CAH8" s="928"/>
      <c r="CAI8" s="928"/>
      <c r="CAJ8" s="928"/>
      <c r="CAK8" s="928"/>
      <c r="CAL8" s="928"/>
      <c r="CAM8" s="928"/>
      <c r="CAN8" s="928"/>
      <c r="CAO8" s="928"/>
      <c r="CAP8" s="928"/>
      <c r="CAQ8" s="928"/>
      <c r="CAR8" s="928"/>
      <c r="CAS8" s="928"/>
      <c r="CAT8" s="928"/>
      <c r="CAU8" s="928"/>
      <c r="CAV8" s="928"/>
      <c r="CAW8" s="928"/>
      <c r="CAX8" s="928"/>
      <c r="CAY8" s="928"/>
      <c r="CAZ8" s="928"/>
      <c r="CBA8" s="928"/>
      <c r="CBB8" s="928"/>
      <c r="CBC8" s="928"/>
      <c r="CBD8" s="928"/>
      <c r="CBE8" s="928"/>
      <c r="CBF8" s="928"/>
      <c r="CBG8" s="928"/>
      <c r="CBH8" s="928"/>
      <c r="CBI8" s="928"/>
      <c r="CBJ8" s="928"/>
      <c r="CBK8" s="928"/>
      <c r="CBL8" s="928"/>
      <c r="CBM8" s="928"/>
      <c r="CBN8" s="928"/>
      <c r="CBO8" s="928"/>
      <c r="CBP8" s="928"/>
      <c r="CBQ8" s="928"/>
      <c r="CBR8" s="928"/>
      <c r="CBS8" s="928"/>
      <c r="CBT8" s="928"/>
      <c r="CBU8" s="928"/>
      <c r="CBV8" s="928"/>
      <c r="CBW8" s="928"/>
      <c r="CBX8" s="928"/>
      <c r="CBY8" s="928"/>
      <c r="CBZ8" s="928"/>
      <c r="CCA8" s="928"/>
      <c r="CCB8" s="928"/>
      <c r="CCC8" s="928"/>
      <c r="CCD8" s="928"/>
      <c r="CCE8" s="928"/>
      <c r="CCF8" s="928"/>
      <c r="CCG8" s="928"/>
      <c r="CCH8" s="928"/>
      <c r="CCI8" s="928"/>
      <c r="CCJ8" s="928"/>
      <c r="CCK8" s="928"/>
      <c r="CCL8" s="928"/>
      <c r="CCM8" s="928"/>
      <c r="CCN8" s="928"/>
      <c r="CCO8" s="928"/>
      <c r="CCP8" s="928"/>
      <c r="CCQ8" s="928"/>
      <c r="CCR8" s="928"/>
      <c r="CCS8" s="928"/>
      <c r="CCT8" s="928"/>
      <c r="CCU8" s="928"/>
      <c r="CCV8" s="928"/>
      <c r="CCW8" s="928"/>
      <c r="CCX8" s="928"/>
      <c r="CCY8" s="928"/>
      <c r="CCZ8" s="928"/>
      <c r="CDA8" s="928"/>
      <c r="CDB8" s="928"/>
      <c r="CDC8" s="928"/>
      <c r="CDD8" s="928"/>
      <c r="CDE8" s="928"/>
      <c r="CDF8" s="928"/>
      <c r="CDG8" s="928"/>
      <c r="CDH8" s="928"/>
      <c r="CDI8" s="928"/>
      <c r="CDJ8" s="928"/>
      <c r="CDK8" s="928"/>
      <c r="CDL8" s="928"/>
      <c r="CDM8" s="928"/>
      <c r="CDN8" s="928"/>
      <c r="CDO8" s="928"/>
      <c r="CDP8" s="928"/>
      <c r="CDQ8" s="928"/>
      <c r="CDR8" s="928"/>
      <c r="CDS8" s="928"/>
      <c r="CDT8" s="928"/>
      <c r="CDU8" s="928"/>
      <c r="CDV8" s="928"/>
      <c r="CDW8" s="928"/>
      <c r="CDX8" s="928"/>
      <c r="CDY8" s="928"/>
      <c r="CDZ8" s="928"/>
      <c r="CEA8" s="928"/>
      <c r="CEB8" s="928"/>
      <c r="CEC8" s="928"/>
      <c r="CED8" s="928"/>
      <c r="CEE8" s="928"/>
      <c r="CEF8" s="928"/>
      <c r="CEG8" s="928"/>
      <c r="CEH8" s="928"/>
      <c r="CEI8" s="928"/>
      <c r="CEJ8" s="928"/>
      <c r="CEK8" s="928"/>
      <c r="CEL8" s="928"/>
      <c r="CEM8" s="928"/>
      <c r="CEN8" s="928"/>
      <c r="CEO8" s="928"/>
      <c r="CEP8" s="928"/>
      <c r="CEQ8" s="928"/>
      <c r="CER8" s="928"/>
      <c r="CES8" s="928"/>
      <c r="CET8" s="928"/>
      <c r="CEU8" s="928"/>
      <c r="CEV8" s="928"/>
      <c r="CEW8" s="928"/>
      <c r="CEX8" s="928"/>
      <c r="CEY8" s="928"/>
      <c r="CEZ8" s="928"/>
      <c r="CFA8" s="928"/>
      <c r="CFB8" s="928"/>
      <c r="CFC8" s="928"/>
      <c r="CFD8" s="928"/>
      <c r="CFE8" s="928"/>
      <c r="CFF8" s="928"/>
      <c r="CFG8" s="928"/>
      <c r="CFH8" s="928"/>
      <c r="CFI8" s="928"/>
      <c r="CFJ8" s="928"/>
      <c r="CFK8" s="928"/>
      <c r="CFL8" s="928"/>
      <c r="CFM8" s="928"/>
      <c r="CFN8" s="928"/>
      <c r="CFO8" s="928"/>
      <c r="CFP8" s="928"/>
      <c r="CFQ8" s="928"/>
      <c r="CFR8" s="928"/>
      <c r="CFS8" s="928"/>
      <c r="CFT8" s="928"/>
      <c r="CFU8" s="928"/>
      <c r="CFV8" s="928"/>
      <c r="CFW8" s="928"/>
      <c r="CFX8" s="928"/>
      <c r="CFY8" s="928"/>
      <c r="CFZ8" s="928"/>
      <c r="CGA8" s="928"/>
      <c r="CGB8" s="928"/>
      <c r="CGC8" s="928"/>
      <c r="CGD8" s="928"/>
      <c r="CGE8" s="928"/>
      <c r="CGF8" s="928"/>
      <c r="CGG8" s="928"/>
      <c r="CGH8" s="928"/>
      <c r="CGI8" s="928"/>
      <c r="CGJ8" s="928"/>
      <c r="CGK8" s="928"/>
      <c r="CGL8" s="928"/>
      <c r="CGM8" s="928"/>
      <c r="CGN8" s="928"/>
      <c r="CGO8" s="928"/>
      <c r="CGP8" s="928"/>
      <c r="CGQ8" s="928"/>
      <c r="CGR8" s="928"/>
      <c r="CGS8" s="928"/>
      <c r="CGT8" s="928"/>
      <c r="CGU8" s="928"/>
      <c r="CGV8" s="928"/>
      <c r="CGW8" s="928"/>
      <c r="CGX8" s="928"/>
      <c r="CGY8" s="928"/>
      <c r="CGZ8" s="928"/>
      <c r="CHA8" s="928"/>
      <c r="CHB8" s="928"/>
      <c r="CHC8" s="928"/>
      <c r="CHD8" s="928"/>
      <c r="CHE8" s="928"/>
      <c r="CHF8" s="928"/>
      <c r="CHG8" s="928"/>
      <c r="CHH8" s="928"/>
      <c r="CHI8" s="928"/>
      <c r="CHJ8" s="928"/>
      <c r="CHK8" s="928"/>
      <c r="CHL8" s="928"/>
      <c r="CHM8" s="928"/>
      <c r="CHN8" s="928"/>
      <c r="CHO8" s="928"/>
      <c r="CHP8" s="928"/>
      <c r="CHQ8" s="928"/>
      <c r="CHR8" s="928"/>
      <c r="CHS8" s="928"/>
      <c r="CHT8" s="928"/>
      <c r="CHU8" s="928"/>
      <c r="CHV8" s="928"/>
      <c r="CHW8" s="928"/>
      <c r="CHX8" s="928"/>
      <c r="CHY8" s="928"/>
      <c r="CHZ8" s="928"/>
      <c r="CIA8" s="928"/>
      <c r="CIB8" s="928"/>
      <c r="CIC8" s="928"/>
      <c r="CID8" s="928"/>
      <c r="CIE8" s="928"/>
      <c r="CIF8" s="928"/>
      <c r="CIG8" s="928"/>
      <c r="CIH8" s="928"/>
      <c r="CII8" s="928"/>
      <c r="CIJ8" s="928"/>
      <c r="CIK8" s="928"/>
      <c r="CIL8" s="928"/>
      <c r="CIM8" s="928"/>
      <c r="CIN8" s="928"/>
      <c r="CIO8" s="928"/>
      <c r="CIP8" s="928"/>
      <c r="CIQ8" s="928"/>
      <c r="CIR8" s="928"/>
      <c r="CIS8" s="928"/>
      <c r="CIT8" s="928"/>
      <c r="CIU8" s="928"/>
      <c r="CIV8" s="928"/>
      <c r="CIW8" s="928"/>
      <c r="CIX8" s="928"/>
      <c r="CIY8" s="928"/>
      <c r="CIZ8" s="928"/>
      <c r="CJA8" s="928"/>
      <c r="CJB8" s="928"/>
      <c r="CJC8" s="928"/>
      <c r="CJD8" s="928"/>
      <c r="CJE8" s="928"/>
      <c r="CJF8" s="928"/>
      <c r="CJG8" s="928"/>
      <c r="CJH8" s="928"/>
      <c r="CJI8" s="928"/>
      <c r="CJJ8" s="928"/>
      <c r="CJK8" s="928"/>
      <c r="CJL8" s="928"/>
      <c r="CJM8" s="928"/>
      <c r="CJN8" s="928"/>
      <c r="CJO8" s="928"/>
      <c r="CJP8" s="928"/>
      <c r="CJQ8" s="928"/>
      <c r="CJR8" s="928"/>
      <c r="CJS8" s="928"/>
      <c r="CJT8" s="928"/>
      <c r="CJU8" s="928"/>
      <c r="CJV8" s="928"/>
      <c r="CJW8" s="928"/>
      <c r="CJX8" s="928"/>
      <c r="CJY8" s="928"/>
      <c r="CJZ8" s="928"/>
      <c r="CKA8" s="928"/>
      <c r="CKB8" s="928"/>
      <c r="CKC8" s="928"/>
      <c r="CKD8" s="928"/>
      <c r="CKE8" s="928"/>
      <c r="CKF8" s="928"/>
      <c r="CKG8" s="928"/>
      <c r="CKH8" s="928"/>
      <c r="CKI8" s="928"/>
      <c r="CKJ8" s="928"/>
      <c r="CKK8" s="928"/>
      <c r="CKL8" s="928"/>
      <c r="CKM8" s="928"/>
      <c r="CKN8" s="928"/>
      <c r="CKO8" s="928"/>
      <c r="CKP8" s="928"/>
      <c r="CKQ8" s="928"/>
      <c r="CKR8" s="928"/>
      <c r="CKS8" s="928"/>
      <c r="CKT8" s="928"/>
      <c r="CKU8" s="928"/>
      <c r="CKV8" s="928"/>
      <c r="CKW8" s="928"/>
      <c r="CKX8" s="928"/>
      <c r="CKY8" s="928"/>
      <c r="CKZ8" s="928"/>
      <c r="CLA8" s="928"/>
      <c r="CLB8" s="928"/>
      <c r="CLC8" s="928"/>
      <c r="CLD8" s="928"/>
      <c r="CLE8" s="928"/>
      <c r="CLF8" s="928"/>
      <c r="CLG8" s="928"/>
      <c r="CLH8" s="928"/>
      <c r="CLI8" s="928"/>
      <c r="CLJ8" s="928"/>
      <c r="CLK8" s="928"/>
      <c r="CLL8" s="928"/>
      <c r="CLM8" s="928"/>
      <c r="CLN8" s="928"/>
      <c r="CLO8" s="928"/>
      <c r="CLP8" s="928"/>
      <c r="CLQ8" s="928"/>
      <c r="CLR8" s="928"/>
      <c r="CLS8" s="928"/>
      <c r="CLT8" s="928"/>
      <c r="CLU8" s="928"/>
      <c r="CLV8" s="928"/>
      <c r="CLW8" s="928"/>
      <c r="CLX8" s="928"/>
      <c r="CLY8" s="928"/>
      <c r="CLZ8" s="928"/>
      <c r="CMA8" s="928"/>
      <c r="CMB8" s="928"/>
      <c r="CMC8" s="928"/>
      <c r="CMD8" s="928"/>
      <c r="CME8" s="928"/>
      <c r="CMF8" s="928"/>
      <c r="CMG8" s="928"/>
      <c r="CMH8" s="928"/>
      <c r="CMI8" s="928"/>
      <c r="CMJ8" s="928"/>
      <c r="CMK8" s="928"/>
      <c r="CML8" s="928"/>
      <c r="CMM8" s="928"/>
      <c r="CMN8" s="928"/>
      <c r="CMO8" s="928"/>
      <c r="CMP8" s="928"/>
      <c r="CMQ8" s="928"/>
      <c r="CMR8" s="928"/>
      <c r="CMS8" s="928"/>
      <c r="CMT8" s="928"/>
      <c r="CMU8" s="928"/>
      <c r="CMV8" s="928"/>
      <c r="CMW8" s="928"/>
      <c r="CMX8" s="928"/>
      <c r="CMY8" s="928"/>
      <c r="CMZ8" s="928"/>
      <c r="CNA8" s="928"/>
      <c r="CNB8" s="928"/>
      <c r="CNC8" s="928"/>
      <c r="CND8" s="928"/>
      <c r="CNE8" s="928"/>
      <c r="CNF8" s="928"/>
      <c r="CNG8" s="928"/>
      <c r="CNH8" s="928"/>
      <c r="CNI8" s="928"/>
      <c r="CNJ8" s="928"/>
      <c r="CNK8" s="928"/>
      <c r="CNL8" s="928"/>
      <c r="CNM8" s="928"/>
      <c r="CNN8" s="928"/>
      <c r="CNO8" s="928"/>
      <c r="CNP8" s="928"/>
      <c r="CNQ8" s="928"/>
      <c r="CNR8" s="928"/>
      <c r="CNS8" s="928"/>
      <c r="CNT8" s="928"/>
      <c r="CNU8" s="928"/>
      <c r="CNV8" s="928"/>
      <c r="CNW8" s="928"/>
      <c r="CNX8" s="928"/>
      <c r="CNY8" s="928"/>
      <c r="CNZ8" s="928"/>
      <c r="COA8" s="928"/>
      <c r="COB8" s="928"/>
      <c r="COC8" s="928"/>
      <c r="COD8" s="928"/>
      <c r="COE8" s="928"/>
      <c r="COF8" s="928"/>
      <c r="COG8" s="928"/>
      <c r="COH8" s="928"/>
      <c r="COI8" s="928"/>
      <c r="COJ8" s="928"/>
      <c r="COK8" s="928"/>
      <c r="COL8" s="928"/>
      <c r="COM8" s="928"/>
      <c r="CON8" s="928"/>
      <c r="COO8" s="928"/>
      <c r="COP8" s="928"/>
      <c r="COQ8" s="928"/>
      <c r="COR8" s="928"/>
      <c r="COS8" s="928"/>
      <c r="COT8" s="928"/>
      <c r="COU8" s="928"/>
      <c r="COV8" s="928"/>
      <c r="COW8" s="928"/>
      <c r="COX8" s="928"/>
      <c r="COY8" s="928"/>
      <c r="COZ8" s="928"/>
      <c r="CPA8" s="928"/>
      <c r="CPB8" s="928"/>
      <c r="CPC8" s="928"/>
      <c r="CPD8" s="928"/>
      <c r="CPE8" s="928"/>
      <c r="CPF8" s="928"/>
      <c r="CPG8" s="928"/>
      <c r="CPH8" s="928"/>
      <c r="CPI8" s="928"/>
      <c r="CPJ8" s="928"/>
      <c r="CPK8" s="928"/>
      <c r="CPL8" s="928"/>
      <c r="CPM8" s="928"/>
      <c r="CPN8" s="928"/>
      <c r="CPO8" s="928"/>
      <c r="CPP8" s="928"/>
      <c r="CPQ8" s="928"/>
      <c r="CPR8" s="928"/>
      <c r="CPS8" s="928"/>
      <c r="CPT8" s="928"/>
      <c r="CPU8" s="928"/>
      <c r="CPV8" s="928"/>
      <c r="CPW8" s="928"/>
      <c r="CPX8" s="928"/>
      <c r="CPY8" s="928"/>
      <c r="CPZ8" s="928"/>
      <c r="CQA8" s="928"/>
      <c r="CQB8" s="928"/>
      <c r="CQC8" s="928"/>
      <c r="CQD8" s="928"/>
      <c r="CQE8" s="928"/>
      <c r="CQF8" s="928"/>
      <c r="CQG8" s="928"/>
      <c r="CQH8" s="928"/>
      <c r="CQI8" s="928"/>
      <c r="CQJ8" s="928"/>
      <c r="CQK8" s="928"/>
      <c r="CQL8" s="928"/>
      <c r="CQM8" s="928"/>
      <c r="CQN8" s="928"/>
      <c r="CQO8" s="928"/>
      <c r="CQP8" s="928"/>
      <c r="CQQ8" s="928"/>
      <c r="CQR8" s="928"/>
      <c r="CQS8" s="928"/>
      <c r="CQT8" s="928"/>
      <c r="CQU8" s="928"/>
      <c r="CQV8" s="928"/>
      <c r="CQW8" s="928"/>
      <c r="CQX8" s="928"/>
      <c r="CQY8" s="928"/>
      <c r="CQZ8" s="928"/>
      <c r="CRA8" s="928"/>
      <c r="CRB8" s="928"/>
      <c r="CRC8" s="928"/>
      <c r="CRD8" s="928"/>
      <c r="CRE8" s="928"/>
      <c r="CRF8" s="928"/>
      <c r="CRG8" s="928"/>
      <c r="CRH8" s="928"/>
      <c r="CRI8" s="928"/>
      <c r="CRJ8" s="928"/>
      <c r="CRK8" s="928"/>
      <c r="CRL8" s="928"/>
      <c r="CRM8" s="928"/>
      <c r="CRN8" s="928"/>
      <c r="CRO8" s="928"/>
      <c r="CRP8" s="928"/>
      <c r="CRQ8" s="928"/>
      <c r="CRR8" s="928"/>
      <c r="CRS8" s="928"/>
      <c r="CRT8" s="928"/>
      <c r="CRU8" s="928"/>
      <c r="CRV8" s="928"/>
      <c r="CRW8" s="928"/>
      <c r="CRX8" s="928"/>
      <c r="CRY8" s="928"/>
      <c r="CRZ8" s="928"/>
      <c r="CSA8" s="928"/>
      <c r="CSB8" s="928"/>
      <c r="CSC8" s="928"/>
      <c r="CSD8" s="928"/>
      <c r="CSE8" s="928"/>
      <c r="CSF8" s="928"/>
      <c r="CSG8" s="928"/>
      <c r="CSH8" s="928"/>
      <c r="CSI8" s="928"/>
      <c r="CSJ8" s="928"/>
      <c r="CSK8" s="928"/>
      <c r="CSL8" s="928"/>
      <c r="CSM8" s="928"/>
      <c r="CSN8" s="928"/>
      <c r="CSO8" s="928"/>
      <c r="CSP8" s="928"/>
      <c r="CSQ8" s="928"/>
      <c r="CSR8" s="928"/>
      <c r="CSS8" s="928"/>
      <c r="CST8" s="928"/>
      <c r="CSU8" s="928"/>
      <c r="CSV8" s="928"/>
      <c r="CSW8" s="928"/>
      <c r="CSX8" s="928"/>
      <c r="CSY8" s="928"/>
      <c r="CSZ8" s="928"/>
      <c r="CTA8" s="928"/>
      <c r="CTB8" s="928"/>
      <c r="CTC8" s="928"/>
      <c r="CTD8" s="928"/>
      <c r="CTE8" s="928"/>
      <c r="CTF8" s="928"/>
      <c r="CTG8" s="928"/>
      <c r="CTH8" s="928"/>
      <c r="CTI8" s="928"/>
      <c r="CTJ8" s="928"/>
      <c r="CTK8" s="928"/>
      <c r="CTL8" s="928"/>
      <c r="CTM8" s="928"/>
      <c r="CTN8" s="928"/>
      <c r="CTO8" s="928"/>
      <c r="CTP8" s="928"/>
      <c r="CTQ8" s="928"/>
      <c r="CTR8" s="928"/>
      <c r="CTS8" s="928"/>
      <c r="CTT8" s="928"/>
      <c r="CTU8" s="928"/>
      <c r="CTV8" s="928"/>
      <c r="CTW8" s="928"/>
      <c r="CTX8" s="928"/>
      <c r="CTY8" s="928"/>
      <c r="CTZ8" s="928"/>
      <c r="CUA8" s="928"/>
      <c r="CUB8" s="928"/>
      <c r="CUC8" s="928"/>
      <c r="CUD8" s="928"/>
      <c r="CUE8" s="928"/>
      <c r="CUF8" s="928"/>
      <c r="CUG8" s="928"/>
      <c r="CUH8" s="928"/>
      <c r="CUI8" s="928"/>
      <c r="CUJ8" s="928"/>
      <c r="CUK8" s="928"/>
      <c r="CUL8" s="928"/>
      <c r="CUM8" s="928"/>
      <c r="CUN8" s="928"/>
      <c r="CUO8" s="928"/>
      <c r="CUP8" s="928"/>
      <c r="CUQ8" s="928"/>
      <c r="CUR8" s="928"/>
      <c r="CUS8" s="928"/>
      <c r="CUT8" s="928"/>
      <c r="CUU8" s="928"/>
      <c r="CUV8" s="928"/>
      <c r="CUW8" s="928"/>
      <c r="CUX8" s="928"/>
      <c r="CUY8" s="928"/>
      <c r="CUZ8" s="928"/>
      <c r="CVA8" s="928"/>
      <c r="CVB8" s="928"/>
      <c r="CVC8" s="928"/>
      <c r="CVD8" s="928"/>
      <c r="CVE8" s="928"/>
      <c r="CVF8" s="928"/>
      <c r="CVG8" s="928"/>
      <c r="CVH8" s="928"/>
      <c r="CVI8" s="928"/>
      <c r="CVJ8" s="928"/>
      <c r="CVK8" s="928"/>
      <c r="CVL8" s="928"/>
      <c r="CVM8" s="928"/>
      <c r="CVN8" s="928"/>
      <c r="CVO8" s="928"/>
      <c r="CVP8" s="928"/>
      <c r="CVQ8" s="928"/>
      <c r="CVR8" s="928"/>
      <c r="CVS8" s="928"/>
      <c r="CVT8" s="928"/>
      <c r="CVU8" s="928"/>
      <c r="CVV8" s="928"/>
      <c r="CVW8" s="928"/>
      <c r="CVX8" s="928"/>
      <c r="CVY8" s="928"/>
      <c r="CVZ8" s="928"/>
      <c r="CWA8" s="928"/>
      <c r="CWB8" s="928"/>
      <c r="CWC8" s="928"/>
      <c r="CWD8" s="928"/>
      <c r="CWE8" s="928"/>
      <c r="CWF8" s="928"/>
      <c r="CWG8" s="928"/>
      <c r="CWH8" s="928"/>
      <c r="CWI8" s="928"/>
      <c r="CWJ8" s="928"/>
      <c r="CWK8" s="928"/>
      <c r="CWL8" s="928"/>
      <c r="CWM8" s="928"/>
      <c r="CWN8" s="928"/>
      <c r="CWO8" s="928"/>
      <c r="CWP8" s="928"/>
      <c r="CWQ8" s="928"/>
      <c r="CWR8" s="928"/>
      <c r="CWS8" s="928"/>
      <c r="CWT8" s="928"/>
      <c r="CWU8" s="928"/>
      <c r="CWV8" s="928"/>
      <c r="CWW8" s="928"/>
      <c r="CWX8" s="928"/>
      <c r="CWY8" s="928"/>
      <c r="CWZ8" s="928"/>
      <c r="CXA8" s="928"/>
      <c r="CXB8" s="928"/>
      <c r="CXC8" s="928"/>
      <c r="CXD8" s="928"/>
      <c r="CXE8" s="928"/>
      <c r="CXF8" s="928"/>
      <c r="CXG8" s="928"/>
      <c r="CXH8" s="928"/>
      <c r="CXI8" s="928"/>
      <c r="CXJ8" s="928"/>
      <c r="CXK8" s="928"/>
      <c r="CXL8" s="928"/>
      <c r="CXM8" s="928"/>
      <c r="CXN8" s="928"/>
      <c r="CXO8" s="928"/>
      <c r="CXP8" s="928"/>
      <c r="CXQ8" s="928"/>
      <c r="CXR8" s="928"/>
      <c r="CXS8" s="928"/>
      <c r="CXT8" s="928"/>
      <c r="CXU8" s="928"/>
      <c r="CXV8" s="928"/>
      <c r="CXW8" s="928"/>
      <c r="CXX8" s="928"/>
      <c r="CXY8" s="928"/>
      <c r="CXZ8" s="928"/>
      <c r="CYA8" s="928"/>
      <c r="CYB8" s="928"/>
      <c r="CYC8" s="928"/>
      <c r="CYD8" s="928"/>
      <c r="CYE8" s="928"/>
      <c r="CYF8" s="928"/>
      <c r="CYG8" s="928"/>
      <c r="CYH8" s="928"/>
      <c r="CYI8" s="928"/>
      <c r="CYJ8" s="928"/>
      <c r="CYK8" s="928"/>
      <c r="CYL8" s="928"/>
      <c r="CYM8" s="928"/>
      <c r="CYN8" s="928"/>
      <c r="CYO8" s="928"/>
      <c r="CYP8" s="928"/>
      <c r="CYQ8" s="928"/>
      <c r="CYR8" s="928"/>
      <c r="CYS8" s="928"/>
      <c r="CYT8" s="928"/>
      <c r="CYU8" s="928"/>
      <c r="CYV8" s="928"/>
      <c r="CYW8" s="928"/>
      <c r="CYX8" s="928"/>
      <c r="CYY8" s="928"/>
      <c r="CYZ8" s="928"/>
      <c r="CZA8" s="928"/>
      <c r="CZB8" s="928"/>
      <c r="CZC8" s="928"/>
      <c r="CZD8" s="928"/>
      <c r="CZE8" s="928"/>
      <c r="CZF8" s="928"/>
      <c r="CZG8" s="928"/>
      <c r="CZH8" s="928"/>
      <c r="CZI8" s="928"/>
      <c r="CZJ8" s="928"/>
      <c r="CZK8" s="928"/>
      <c r="CZL8" s="928"/>
      <c r="CZM8" s="928"/>
      <c r="CZN8" s="928"/>
      <c r="CZO8" s="928"/>
      <c r="CZP8" s="928"/>
      <c r="CZQ8" s="928"/>
      <c r="CZR8" s="928"/>
      <c r="CZS8" s="928"/>
      <c r="CZT8" s="928"/>
      <c r="CZU8" s="928"/>
      <c r="CZV8" s="928"/>
      <c r="CZW8" s="928"/>
      <c r="CZX8" s="928"/>
      <c r="CZY8" s="928"/>
      <c r="CZZ8" s="928"/>
      <c r="DAA8" s="928"/>
      <c r="DAB8" s="928"/>
      <c r="DAC8" s="928"/>
      <c r="DAD8" s="928"/>
      <c r="DAE8" s="928"/>
      <c r="DAF8" s="928"/>
      <c r="DAG8" s="928"/>
      <c r="DAH8" s="928"/>
      <c r="DAI8" s="928"/>
      <c r="DAJ8" s="928"/>
      <c r="DAK8" s="928"/>
      <c r="DAL8" s="928"/>
      <c r="DAM8" s="928"/>
      <c r="DAN8" s="928"/>
      <c r="DAO8" s="928"/>
      <c r="DAP8" s="928"/>
      <c r="DAQ8" s="928"/>
      <c r="DAR8" s="928"/>
      <c r="DAS8" s="928"/>
      <c r="DAT8" s="928"/>
      <c r="DAU8" s="928"/>
      <c r="DAV8" s="928"/>
      <c r="DAW8" s="928"/>
      <c r="DAX8" s="928"/>
      <c r="DAY8" s="928"/>
      <c r="DAZ8" s="928"/>
      <c r="DBA8" s="928"/>
      <c r="DBB8" s="928"/>
      <c r="DBC8" s="928"/>
      <c r="DBD8" s="928"/>
      <c r="DBE8" s="928"/>
      <c r="DBF8" s="928"/>
      <c r="DBG8" s="928"/>
      <c r="DBH8" s="928"/>
      <c r="DBI8" s="928"/>
      <c r="DBJ8" s="928"/>
      <c r="DBK8" s="928"/>
      <c r="DBL8" s="928"/>
      <c r="DBM8" s="928"/>
      <c r="DBN8" s="928"/>
      <c r="DBO8" s="928"/>
      <c r="DBP8" s="928"/>
      <c r="DBQ8" s="928"/>
      <c r="DBR8" s="928"/>
      <c r="DBS8" s="928"/>
      <c r="DBT8" s="928"/>
      <c r="DBU8" s="928"/>
      <c r="DBV8" s="928"/>
      <c r="DBW8" s="928"/>
      <c r="DBX8" s="928"/>
      <c r="DBY8" s="928"/>
      <c r="DBZ8" s="928"/>
      <c r="DCA8" s="928"/>
      <c r="DCB8" s="928"/>
      <c r="DCC8" s="928"/>
      <c r="DCD8" s="928"/>
      <c r="DCE8" s="928"/>
      <c r="DCF8" s="928"/>
      <c r="DCG8" s="928"/>
      <c r="DCH8" s="928"/>
      <c r="DCI8" s="928"/>
      <c r="DCJ8" s="928"/>
      <c r="DCK8" s="928"/>
      <c r="DCL8" s="928"/>
      <c r="DCM8" s="928"/>
      <c r="DCN8" s="928"/>
      <c r="DCO8" s="928"/>
      <c r="DCP8" s="928"/>
      <c r="DCQ8" s="928"/>
      <c r="DCR8" s="928"/>
      <c r="DCS8" s="928"/>
      <c r="DCT8" s="928"/>
      <c r="DCU8" s="928"/>
      <c r="DCV8" s="928"/>
      <c r="DCW8" s="928"/>
      <c r="DCX8" s="928"/>
      <c r="DCY8" s="928"/>
      <c r="DCZ8" s="928"/>
      <c r="DDA8" s="928"/>
      <c r="DDB8" s="928"/>
      <c r="DDC8" s="928"/>
      <c r="DDD8" s="928"/>
      <c r="DDE8" s="928"/>
      <c r="DDF8" s="928"/>
      <c r="DDG8" s="928"/>
      <c r="DDH8" s="928"/>
      <c r="DDI8" s="928"/>
      <c r="DDJ8" s="928"/>
      <c r="DDK8" s="928"/>
      <c r="DDL8" s="928"/>
      <c r="DDM8" s="928"/>
      <c r="DDN8" s="928"/>
      <c r="DDO8" s="928"/>
      <c r="DDP8" s="928"/>
      <c r="DDQ8" s="928"/>
      <c r="DDR8" s="928"/>
      <c r="DDS8" s="928"/>
      <c r="DDT8" s="928"/>
      <c r="DDU8" s="928"/>
      <c r="DDV8" s="928"/>
      <c r="DDW8" s="928"/>
      <c r="DDX8" s="928"/>
      <c r="DDY8" s="928"/>
      <c r="DDZ8" s="928"/>
      <c r="DEA8" s="928"/>
      <c r="DEB8" s="928"/>
      <c r="DEC8" s="928"/>
      <c r="DED8" s="928"/>
      <c r="DEE8" s="928"/>
      <c r="DEF8" s="928"/>
      <c r="DEG8" s="928"/>
      <c r="DEH8" s="928"/>
      <c r="DEI8" s="928"/>
      <c r="DEJ8" s="928"/>
      <c r="DEK8" s="928"/>
      <c r="DEL8" s="928"/>
      <c r="DEM8" s="928"/>
      <c r="DEN8" s="928"/>
      <c r="DEO8" s="928"/>
      <c r="DEP8" s="928"/>
      <c r="DEQ8" s="928"/>
      <c r="DER8" s="928"/>
      <c r="DES8" s="928"/>
      <c r="DET8" s="928"/>
      <c r="DEU8" s="928"/>
      <c r="DEV8" s="928"/>
      <c r="DEW8" s="928"/>
      <c r="DEX8" s="928"/>
      <c r="DEY8" s="928"/>
      <c r="DEZ8" s="928"/>
      <c r="DFA8" s="928"/>
      <c r="DFB8" s="928"/>
      <c r="DFC8" s="928"/>
      <c r="DFD8" s="928"/>
      <c r="DFE8" s="928"/>
      <c r="DFF8" s="928"/>
      <c r="DFG8" s="928"/>
      <c r="DFH8" s="928"/>
      <c r="DFI8" s="928"/>
      <c r="DFJ8" s="928"/>
      <c r="DFK8" s="928"/>
      <c r="DFL8" s="928"/>
      <c r="DFM8" s="928"/>
      <c r="DFN8" s="928"/>
      <c r="DFO8" s="928"/>
      <c r="DFP8" s="928"/>
      <c r="DFQ8" s="928"/>
      <c r="DFR8" s="928"/>
      <c r="DFS8" s="928"/>
      <c r="DFT8" s="928"/>
      <c r="DFU8" s="928"/>
      <c r="DFV8" s="928"/>
      <c r="DFW8" s="928"/>
      <c r="DFX8" s="928"/>
      <c r="DFY8" s="928"/>
      <c r="DFZ8" s="928"/>
      <c r="DGA8" s="928"/>
      <c r="DGB8" s="928"/>
      <c r="DGC8" s="928"/>
      <c r="DGD8" s="928"/>
      <c r="DGE8" s="928"/>
      <c r="DGF8" s="928"/>
      <c r="DGG8" s="928"/>
      <c r="DGH8" s="928"/>
      <c r="DGI8" s="928"/>
      <c r="DGJ8" s="928"/>
      <c r="DGK8" s="928"/>
      <c r="DGL8" s="928"/>
      <c r="DGM8" s="928"/>
      <c r="DGN8" s="928"/>
      <c r="DGO8" s="928"/>
      <c r="DGP8" s="928"/>
      <c r="DGQ8" s="928"/>
      <c r="DGR8" s="928"/>
      <c r="DGS8" s="928"/>
      <c r="DGT8" s="928"/>
      <c r="DGU8" s="928"/>
      <c r="DGV8" s="928"/>
      <c r="DGW8" s="928"/>
      <c r="DGX8" s="928"/>
      <c r="DGY8" s="928"/>
      <c r="DGZ8" s="928"/>
      <c r="DHA8" s="928"/>
      <c r="DHB8" s="928"/>
      <c r="DHC8" s="928"/>
      <c r="DHD8" s="928"/>
      <c r="DHE8" s="928"/>
      <c r="DHF8" s="928"/>
      <c r="DHG8" s="928"/>
      <c r="DHH8" s="928"/>
      <c r="DHI8" s="928"/>
      <c r="DHJ8" s="928"/>
      <c r="DHK8" s="928"/>
      <c r="DHL8" s="928"/>
      <c r="DHM8" s="928"/>
      <c r="DHN8" s="928"/>
      <c r="DHO8" s="928"/>
      <c r="DHP8" s="928"/>
      <c r="DHQ8" s="928"/>
      <c r="DHR8" s="928"/>
      <c r="DHS8" s="928"/>
      <c r="DHT8" s="928"/>
      <c r="DHU8" s="928"/>
      <c r="DHV8" s="928"/>
      <c r="DHW8" s="928"/>
      <c r="DHX8" s="928"/>
      <c r="DHY8" s="928"/>
      <c r="DHZ8" s="928"/>
      <c r="DIA8" s="928"/>
      <c r="DIB8" s="928"/>
      <c r="DIC8" s="928"/>
      <c r="DID8" s="928"/>
      <c r="DIE8" s="928"/>
      <c r="DIF8" s="928"/>
      <c r="DIG8" s="928"/>
      <c r="DIH8" s="928"/>
      <c r="DII8" s="928"/>
      <c r="DIJ8" s="928"/>
      <c r="DIK8" s="928"/>
      <c r="DIL8" s="928"/>
      <c r="DIM8" s="928"/>
      <c r="DIN8" s="928"/>
      <c r="DIO8" s="928"/>
      <c r="DIP8" s="928"/>
      <c r="DIQ8" s="928"/>
      <c r="DIR8" s="928"/>
      <c r="DIS8" s="928"/>
      <c r="DIT8" s="928"/>
      <c r="DIU8" s="928"/>
      <c r="DIV8" s="928"/>
      <c r="DIW8" s="928"/>
      <c r="DIX8" s="928"/>
      <c r="DIY8" s="928"/>
      <c r="DIZ8" s="928"/>
      <c r="DJA8" s="928"/>
      <c r="DJB8" s="928"/>
      <c r="DJC8" s="928"/>
      <c r="DJD8" s="928"/>
      <c r="DJE8" s="928"/>
      <c r="DJF8" s="928"/>
      <c r="DJG8" s="928"/>
      <c r="DJH8" s="928"/>
      <c r="DJI8" s="928"/>
      <c r="DJJ8" s="928"/>
      <c r="DJK8" s="928"/>
      <c r="DJL8" s="928"/>
      <c r="DJM8" s="928"/>
      <c r="DJN8" s="928"/>
      <c r="DJO8" s="928"/>
      <c r="DJP8" s="928"/>
      <c r="DJQ8" s="928"/>
      <c r="DJR8" s="928"/>
      <c r="DJS8" s="928"/>
      <c r="DJT8" s="928"/>
      <c r="DJU8" s="928"/>
      <c r="DJV8" s="928"/>
      <c r="DJW8" s="928"/>
      <c r="DJX8" s="928"/>
      <c r="DJY8" s="928"/>
      <c r="DJZ8" s="928"/>
      <c r="DKA8" s="928"/>
      <c r="DKB8" s="928"/>
      <c r="DKC8" s="928"/>
      <c r="DKD8" s="928"/>
      <c r="DKE8" s="928"/>
      <c r="DKF8" s="928"/>
      <c r="DKG8" s="928"/>
      <c r="DKH8" s="928"/>
      <c r="DKI8" s="928"/>
      <c r="DKJ8" s="928"/>
      <c r="DKK8" s="928"/>
      <c r="DKL8" s="928"/>
      <c r="DKM8" s="928"/>
      <c r="DKN8" s="928"/>
      <c r="DKO8" s="928"/>
      <c r="DKP8" s="928"/>
      <c r="DKQ8" s="928"/>
      <c r="DKR8" s="928"/>
      <c r="DKS8" s="928"/>
      <c r="DKT8" s="928"/>
      <c r="DKU8" s="928"/>
      <c r="DKV8" s="928"/>
      <c r="DKW8" s="928"/>
      <c r="DKX8" s="928"/>
      <c r="DKY8" s="928"/>
      <c r="DKZ8" s="928"/>
      <c r="DLA8" s="928"/>
      <c r="DLB8" s="928"/>
      <c r="DLC8" s="928"/>
      <c r="DLD8" s="928"/>
      <c r="DLE8" s="928"/>
      <c r="DLF8" s="928"/>
      <c r="DLG8" s="928"/>
      <c r="DLH8" s="928"/>
      <c r="DLI8" s="928"/>
      <c r="DLJ8" s="928"/>
      <c r="DLK8" s="928"/>
      <c r="DLL8" s="928"/>
      <c r="DLM8" s="928"/>
      <c r="DLN8" s="928"/>
      <c r="DLO8" s="928"/>
      <c r="DLP8" s="928"/>
      <c r="DLQ8" s="928"/>
      <c r="DLR8" s="928"/>
      <c r="DLS8" s="928"/>
      <c r="DLT8" s="928"/>
      <c r="DLU8" s="928"/>
      <c r="DLV8" s="928"/>
      <c r="DLW8" s="928"/>
      <c r="DLX8" s="928"/>
      <c r="DLY8" s="928"/>
      <c r="DLZ8" s="928"/>
      <c r="DMA8" s="928"/>
      <c r="DMB8" s="928"/>
      <c r="DMC8" s="928"/>
      <c r="DMD8" s="928"/>
      <c r="DME8" s="928"/>
      <c r="DMF8" s="928"/>
      <c r="DMG8" s="928"/>
      <c r="DMH8" s="928"/>
      <c r="DMI8" s="928"/>
      <c r="DMJ8" s="928"/>
      <c r="DMK8" s="928"/>
      <c r="DML8" s="928"/>
      <c r="DMM8" s="928"/>
      <c r="DMN8" s="928"/>
      <c r="DMO8" s="928"/>
      <c r="DMP8" s="928"/>
      <c r="DMQ8" s="928"/>
      <c r="DMR8" s="928"/>
      <c r="DMS8" s="928"/>
      <c r="DMT8" s="928"/>
      <c r="DMU8" s="928"/>
      <c r="DMV8" s="928"/>
      <c r="DMW8" s="928"/>
      <c r="DMX8" s="928"/>
      <c r="DMY8" s="928"/>
      <c r="DMZ8" s="928"/>
      <c r="DNA8" s="928"/>
      <c r="DNB8" s="928"/>
      <c r="DNC8" s="928"/>
      <c r="DND8" s="928"/>
      <c r="DNE8" s="928"/>
      <c r="DNF8" s="928"/>
      <c r="DNG8" s="928"/>
      <c r="DNH8" s="928"/>
      <c r="DNI8" s="928"/>
      <c r="DNJ8" s="928"/>
      <c r="DNK8" s="928"/>
      <c r="DNL8" s="928"/>
      <c r="DNM8" s="928"/>
      <c r="DNN8" s="928"/>
      <c r="DNO8" s="928"/>
      <c r="DNP8" s="928"/>
      <c r="DNQ8" s="928"/>
      <c r="DNR8" s="928"/>
      <c r="DNS8" s="928"/>
      <c r="DNT8" s="928"/>
      <c r="DNU8" s="928"/>
      <c r="DNV8" s="928"/>
      <c r="DNW8" s="928"/>
      <c r="DNX8" s="928"/>
      <c r="DNY8" s="928"/>
      <c r="DNZ8" s="928"/>
      <c r="DOA8" s="928"/>
      <c r="DOB8" s="928"/>
      <c r="DOC8" s="928"/>
      <c r="DOD8" s="928"/>
      <c r="DOE8" s="928"/>
      <c r="DOF8" s="928"/>
      <c r="DOG8" s="928"/>
      <c r="DOH8" s="928"/>
      <c r="DOI8" s="928"/>
      <c r="DOJ8" s="928"/>
      <c r="DOK8" s="928"/>
      <c r="DOL8" s="928"/>
      <c r="DOM8" s="928"/>
      <c r="DON8" s="928"/>
      <c r="DOO8" s="928"/>
      <c r="DOP8" s="928"/>
      <c r="DOQ8" s="928"/>
      <c r="DOR8" s="928"/>
      <c r="DOS8" s="928"/>
      <c r="DOT8" s="928"/>
      <c r="DOU8" s="928"/>
      <c r="DOV8" s="928"/>
      <c r="DOW8" s="928"/>
      <c r="DOX8" s="928"/>
      <c r="DOY8" s="928"/>
      <c r="DOZ8" s="928"/>
      <c r="DPA8" s="928"/>
      <c r="DPB8" s="928"/>
      <c r="DPC8" s="928"/>
      <c r="DPD8" s="928"/>
      <c r="DPE8" s="928"/>
      <c r="DPF8" s="928"/>
      <c r="DPG8" s="928"/>
      <c r="DPH8" s="928"/>
      <c r="DPI8" s="928"/>
      <c r="DPJ8" s="928"/>
      <c r="DPK8" s="928"/>
      <c r="DPL8" s="928"/>
      <c r="DPM8" s="928"/>
      <c r="DPN8" s="928"/>
      <c r="DPO8" s="928"/>
      <c r="DPP8" s="928"/>
      <c r="DPQ8" s="928"/>
      <c r="DPR8" s="928"/>
      <c r="DPS8" s="928"/>
      <c r="DPT8" s="928"/>
      <c r="DPU8" s="928"/>
      <c r="DPV8" s="928"/>
      <c r="DPW8" s="928"/>
      <c r="DPX8" s="928"/>
      <c r="DPY8" s="928"/>
      <c r="DPZ8" s="928"/>
      <c r="DQA8" s="928"/>
      <c r="DQB8" s="928"/>
      <c r="DQC8" s="928"/>
      <c r="DQD8" s="928"/>
      <c r="DQE8" s="928"/>
      <c r="DQF8" s="928"/>
      <c r="DQG8" s="928"/>
      <c r="DQH8" s="928"/>
      <c r="DQI8" s="928"/>
      <c r="DQJ8" s="928"/>
      <c r="DQK8" s="928"/>
      <c r="DQL8" s="928"/>
      <c r="DQM8" s="928"/>
      <c r="DQN8" s="928"/>
      <c r="DQO8" s="928"/>
      <c r="DQP8" s="928"/>
      <c r="DQQ8" s="928"/>
      <c r="DQR8" s="928"/>
      <c r="DQS8" s="928"/>
      <c r="DQT8" s="928"/>
      <c r="DQU8" s="928"/>
      <c r="DQV8" s="928"/>
      <c r="DQW8" s="928"/>
      <c r="DQX8" s="928"/>
      <c r="DQY8" s="928"/>
      <c r="DQZ8" s="928"/>
      <c r="DRA8" s="928"/>
      <c r="DRB8" s="928"/>
      <c r="DRC8" s="928"/>
      <c r="DRD8" s="928"/>
      <c r="DRE8" s="928"/>
      <c r="DRF8" s="928"/>
      <c r="DRG8" s="928"/>
      <c r="DRH8" s="928"/>
      <c r="DRI8" s="928"/>
      <c r="DRJ8" s="928"/>
      <c r="DRK8" s="928"/>
      <c r="DRL8" s="928"/>
      <c r="DRM8" s="928"/>
      <c r="DRN8" s="928"/>
      <c r="DRO8" s="928"/>
      <c r="DRP8" s="928"/>
      <c r="DRQ8" s="928"/>
      <c r="DRR8" s="928"/>
      <c r="DRS8" s="928"/>
      <c r="DRT8" s="928"/>
      <c r="DRU8" s="928"/>
      <c r="DRV8" s="928"/>
      <c r="DRW8" s="928"/>
      <c r="DRX8" s="928"/>
      <c r="DRY8" s="928"/>
      <c r="DRZ8" s="928"/>
      <c r="DSA8" s="928"/>
      <c r="DSB8" s="928"/>
      <c r="DSC8" s="928"/>
      <c r="DSD8" s="928"/>
      <c r="DSE8" s="928"/>
      <c r="DSF8" s="928"/>
      <c r="DSG8" s="928"/>
      <c r="DSH8" s="928"/>
      <c r="DSI8" s="928"/>
      <c r="DSJ8" s="928"/>
      <c r="DSK8" s="928"/>
      <c r="DSL8" s="928"/>
      <c r="DSM8" s="928"/>
      <c r="DSN8" s="928"/>
      <c r="DSO8" s="928"/>
      <c r="DSP8" s="928"/>
      <c r="DSQ8" s="928"/>
      <c r="DSR8" s="928"/>
      <c r="DSS8" s="928"/>
      <c r="DST8" s="928"/>
      <c r="DSU8" s="928"/>
      <c r="DSV8" s="928"/>
      <c r="DSW8" s="928"/>
      <c r="DSX8" s="928"/>
      <c r="DSY8" s="928"/>
      <c r="DSZ8" s="928"/>
      <c r="DTA8" s="928"/>
      <c r="DTB8" s="928"/>
      <c r="DTC8" s="928"/>
      <c r="DTD8" s="928"/>
      <c r="DTE8" s="928"/>
      <c r="DTF8" s="928"/>
      <c r="DTG8" s="928"/>
      <c r="DTH8" s="928"/>
      <c r="DTI8" s="928"/>
      <c r="DTJ8" s="928"/>
      <c r="DTK8" s="928"/>
      <c r="DTL8" s="928"/>
      <c r="DTM8" s="928"/>
      <c r="DTN8" s="928"/>
      <c r="DTO8" s="928"/>
      <c r="DTP8" s="928"/>
      <c r="DTQ8" s="928"/>
      <c r="DTR8" s="928"/>
      <c r="DTS8" s="928"/>
      <c r="DTT8" s="928"/>
      <c r="DTU8" s="928"/>
      <c r="DTV8" s="928"/>
      <c r="DTW8" s="928"/>
      <c r="DTX8" s="928"/>
      <c r="DTY8" s="928"/>
      <c r="DTZ8" s="928"/>
      <c r="DUA8" s="928"/>
      <c r="DUB8" s="928"/>
      <c r="DUC8" s="928"/>
      <c r="DUD8" s="928"/>
      <c r="DUE8" s="928"/>
      <c r="DUF8" s="928"/>
      <c r="DUG8" s="928"/>
      <c r="DUH8" s="928"/>
      <c r="DUI8" s="928"/>
      <c r="DUJ8" s="928"/>
      <c r="DUK8" s="928"/>
      <c r="DUL8" s="928"/>
      <c r="DUM8" s="928"/>
      <c r="DUN8" s="928"/>
      <c r="DUO8" s="928"/>
      <c r="DUP8" s="928"/>
      <c r="DUQ8" s="928"/>
      <c r="DUR8" s="928"/>
      <c r="DUS8" s="928"/>
      <c r="DUT8" s="928"/>
      <c r="DUU8" s="928"/>
      <c r="DUV8" s="928"/>
      <c r="DUW8" s="928"/>
      <c r="DUX8" s="928"/>
      <c r="DUY8" s="928"/>
      <c r="DUZ8" s="928"/>
      <c r="DVA8" s="928"/>
      <c r="DVB8" s="928"/>
      <c r="DVC8" s="928"/>
      <c r="DVD8" s="928"/>
      <c r="DVE8" s="928"/>
      <c r="DVF8" s="928"/>
      <c r="DVG8" s="928"/>
      <c r="DVH8" s="928"/>
      <c r="DVI8" s="928"/>
      <c r="DVJ8" s="928"/>
      <c r="DVK8" s="928"/>
      <c r="DVL8" s="928"/>
      <c r="DVM8" s="928"/>
      <c r="DVN8" s="928"/>
      <c r="DVO8" s="928"/>
      <c r="DVP8" s="928"/>
      <c r="DVQ8" s="928"/>
      <c r="DVR8" s="928"/>
      <c r="DVS8" s="928"/>
      <c r="DVT8" s="928"/>
      <c r="DVU8" s="928"/>
      <c r="DVV8" s="928"/>
      <c r="DVW8" s="928"/>
      <c r="DVX8" s="928"/>
      <c r="DVY8" s="928"/>
      <c r="DVZ8" s="928"/>
      <c r="DWA8" s="928"/>
      <c r="DWB8" s="928"/>
      <c r="DWC8" s="928"/>
      <c r="DWD8" s="928"/>
      <c r="DWE8" s="928"/>
      <c r="DWF8" s="928"/>
      <c r="DWG8" s="928"/>
      <c r="DWH8" s="928"/>
      <c r="DWI8" s="928"/>
      <c r="DWJ8" s="928"/>
      <c r="DWK8" s="928"/>
      <c r="DWL8" s="928"/>
      <c r="DWM8" s="928"/>
      <c r="DWN8" s="928"/>
      <c r="DWO8" s="928"/>
      <c r="DWP8" s="928"/>
      <c r="DWQ8" s="928"/>
      <c r="DWR8" s="928"/>
      <c r="DWS8" s="928"/>
      <c r="DWT8" s="928"/>
      <c r="DWU8" s="928"/>
      <c r="DWV8" s="928"/>
      <c r="DWW8" s="928"/>
      <c r="DWX8" s="928"/>
      <c r="DWY8" s="928"/>
      <c r="DWZ8" s="928"/>
      <c r="DXA8" s="928"/>
      <c r="DXB8" s="928"/>
      <c r="DXC8" s="928"/>
      <c r="DXD8" s="928"/>
      <c r="DXE8" s="928"/>
      <c r="DXF8" s="928"/>
      <c r="DXG8" s="928"/>
      <c r="DXH8" s="928"/>
      <c r="DXI8" s="928"/>
      <c r="DXJ8" s="928"/>
      <c r="DXK8" s="928"/>
      <c r="DXL8" s="928"/>
      <c r="DXM8" s="928"/>
      <c r="DXN8" s="928"/>
      <c r="DXO8" s="928"/>
      <c r="DXP8" s="928"/>
      <c r="DXQ8" s="928"/>
      <c r="DXR8" s="928"/>
      <c r="DXS8" s="928"/>
      <c r="DXT8" s="928"/>
      <c r="DXU8" s="928"/>
      <c r="DXV8" s="928"/>
      <c r="DXW8" s="928"/>
      <c r="DXX8" s="928"/>
      <c r="DXY8" s="928"/>
      <c r="DXZ8" s="928"/>
      <c r="DYA8" s="928"/>
      <c r="DYB8" s="928"/>
      <c r="DYC8" s="928"/>
      <c r="DYD8" s="928"/>
      <c r="DYE8" s="928"/>
      <c r="DYF8" s="928"/>
      <c r="DYG8" s="928"/>
      <c r="DYH8" s="928"/>
      <c r="DYI8" s="928"/>
      <c r="DYJ8" s="928"/>
      <c r="DYK8" s="928"/>
      <c r="DYL8" s="928"/>
      <c r="DYM8" s="928"/>
      <c r="DYN8" s="928"/>
      <c r="DYO8" s="928"/>
      <c r="DYP8" s="928"/>
      <c r="DYQ8" s="928"/>
      <c r="DYR8" s="928"/>
      <c r="DYS8" s="928"/>
      <c r="DYT8" s="928"/>
      <c r="DYU8" s="928"/>
      <c r="DYV8" s="928"/>
      <c r="DYW8" s="928"/>
      <c r="DYX8" s="928"/>
      <c r="DYY8" s="928"/>
      <c r="DYZ8" s="928"/>
      <c r="DZA8" s="928"/>
      <c r="DZB8" s="928"/>
      <c r="DZC8" s="928"/>
      <c r="DZD8" s="928"/>
      <c r="DZE8" s="928"/>
      <c r="DZF8" s="928"/>
      <c r="DZG8" s="928"/>
      <c r="DZH8" s="928"/>
      <c r="DZI8" s="928"/>
      <c r="DZJ8" s="928"/>
      <c r="DZK8" s="928"/>
      <c r="DZL8" s="928"/>
      <c r="DZM8" s="928"/>
      <c r="DZN8" s="928"/>
      <c r="DZO8" s="928"/>
      <c r="DZP8" s="928"/>
      <c r="DZQ8" s="928"/>
      <c r="DZR8" s="928"/>
      <c r="DZS8" s="928"/>
      <c r="DZT8" s="928"/>
      <c r="DZU8" s="928"/>
      <c r="DZV8" s="928"/>
      <c r="DZW8" s="928"/>
      <c r="DZX8" s="928"/>
      <c r="DZY8" s="928"/>
      <c r="DZZ8" s="928"/>
      <c r="EAA8" s="928"/>
      <c r="EAB8" s="928"/>
      <c r="EAC8" s="928"/>
      <c r="EAD8" s="928"/>
      <c r="EAE8" s="928"/>
      <c r="EAF8" s="928"/>
      <c r="EAG8" s="928"/>
      <c r="EAH8" s="928"/>
      <c r="EAI8" s="928"/>
      <c r="EAJ8" s="928"/>
      <c r="EAK8" s="928"/>
      <c r="EAL8" s="928"/>
      <c r="EAM8" s="928"/>
      <c r="EAN8" s="928"/>
      <c r="EAO8" s="928"/>
      <c r="EAP8" s="928"/>
      <c r="EAQ8" s="928"/>
      <c r="EAR8" s="928"/>
      <c r="EAS8" s="928"/>
      <c r="EAT8" s="928"/>
      <c r="EAU8" s="928"/>
      <c r="EAV8" s="928"/>
      <c r="EAW8" s="928"/>
      <c r="EAX8" s="928"/>
      <c r="EAY8" s="928"/>
      <c r="EAZ8" s="928"/>
      <c r="EBA8" s="928"/>
      <c r="EBB8" s="928"/>
      <c r="EBC8" s="928"/>
      <c r="EBD8" s="928"/>
      <c r="EBE8" s="928"/>
      <c r="EBF8" s="928"/>
      <c r="EBG8" s="928"/>
      <c r="EBH8" s="928"/>
      <c r="EBI8" s="928"/>
      <c r="EBJ8" s="928"/>
      <c r="EBK8" s="928"/>
      <c r="EBL8" s="928"/>
      <c r="EBM8" s="928"/>
      <c r="EBN8" s="928"/>
      <c r="EBO8" s="928"/>
      <c r="EBP8" s="928"/>
      <c r="EBQ8" s="928"/>
      <c r="EBR8" s="928"/>
      <c r="EBS8" s="928"/>
      <c r="EBT8" s="928"/>
      <c r="EBU8" s="928"/>
      <c r="EBV8" s="928"/>
      <c r="EBW8" s="928"/>
      <c r="EBX8" s="928"/>
      <c r="EBY8" s="928"/>
      <c r="EBZ8" s="928"/>
      <c r="ECA8" s="928"/>
      <c r="ECB8" s="928"/>
      <c r="ECC8" s="928"/>
      <c r="ECD8" s="928"/>
      <c r="ECE8" s="928"/>
      <c r="ECF8" s="928"/>
      <c r="ECG8" s="928"/>
      <c r="ECH8" s="928"/>
      <c r="ECI8" s="928"/>
      <c r="ECJ8" s="928"/>
      <c r="ECK8" s="928"/>
      <c r="ECL8" s="928"/>
      <c r="ECM8" s="928"/>
      <c r="ECN8" s="928"/>
      <c r="ECO8" s="928"/>
      <c r="ECP8" s="928"/>
      <c r="ECQ8" s="928"/>
      <c r="ECR8" s="928"/>
      <c r="ECS8" s="928"/>
      <c r="ECT8" s="928"/>
      <c r="ECU8" s="928"/>
      <c r="ECV8" s="928"/>
      <c r="ECW8" s="928"/>
      <c r="ECX8" s="928"/>
      <c r="ECY8" s="928"/>
      <c r="ECZ8" s="928"/>
      <c r="EDA8" s="928"/>
      <c r="EDB8" s="928"/>
      <c r="EDC8" s="928"/>
      <c r="EDD8" s="928"/>
      <c r="EDE8" s="928"/>
      <c r="EDF8" s="928"/>
      <c r="EDG8" s="928"/>
      <c r="EDH8" s="928"/>
      <c r="EDI8" s="928"/>
      <c r="EDJ8" s="928"/>
      <c r="EDK8" s="928"/>
      <c r="EDL8" s="928"/>
      <c r="EDM8" s="928"/>
      <c r="EDN8" s="928"/>
      <c r="EDO8" s="928"/>
      <c r="EDP8" s="928"/>
      <c r="EDQ8" s="928"/>
      <c r="EDR8" s="928"/>
      <c r="EDS8" s="928"/>
      <c r="EDT8" s="928"/>
      <c r="EDU8" s="928"/>
      <c r="EDV8" s="928"/>
      <c r="EDW8" s="928"/>
      <c r="EDX8" s="928"/>
      <c r="EDY8" s="928"/>
      <c r="EDZ8" s="928"/>
      <c r="EEA8" s="928"/>
      <c r="EEB8" s="928"/>
      <c r="EEC8" s="928"/>
      <c r="EED8" s="928"/>
      <c r="EEE8" s="928"/>
      <c r="EEF8" s="928"/>
      <c r="EEG8" s="928"/>
      <c r="EEH8" s="928"/>
      <c r="EEI8" s="928"/>
      <c r="EEJ8" s="928"/>
      <c r="EEK8" s="928"/>
      <c r="EEL8" s="928"/>
      <c r="EEM8" s="928"/>
      <c r="EEN8" s="928"/>
      <c r="EEO8" s="928"/>
      <c r="EEP8" s="928"/>
      <c r="EEQ8" s="928"/>
      <c r="EER8" s="928"/>
      <c r="EES8" s="928"/>
      <c r="EET8" s="928"/>
      <c r="EEU8" s="928"/>
      <c r="EEV8" s="928"/>
      <c r="EEW8" s="928"/>
      <c r="EEX8" s="928"/>
      <c r="EEY8" s="928"/>
      <c r="EEZ8" s="928"/>
      <c r="EFA8" s="928"/>
      <c r="EFB8" s="928"/>
      <c r="EFC8" s="928"/>
      <c r="EFD8" s="928"/>
      <c r="EFE8" s="928"/>
      <c r="EFF8" s="928"/>
      <c r="EFG8" s="928"/>
      <c r="EFH8" s="928"/>
      <c r="EFI8" s="928"/>
      <c r="EFJ8" s="928"/>
      <c r="EFK8" s="928"/>
      <c r="EFL8" s="928"/>
      <c r="EFM8" s="928"/>
      <c r="EFN8" s="928"/>
      <c r="EFO8" s="928"/>
      <c r="EFP8" s="928"/>
      <c r="EFQ8" s="928"/>
      <c r="EFR8" s="928"/>
      <c r="EFS8" s="928"/>
      <c r="EFT8" s="928"/>
      <c r="EFU8" s="928"/>
      <c r="EFV8" s="928"/>
      <c r="EFW8" s="928"/>
      <c r="EFX8" s="928"/>
      <c r="EFY8" s="928"/>
      <c r="EFZ8" s="928"/>
      <c r="EGA8" s="928"/>
      <c r="EGB8" s="928"/>
      <c r="EGC8" s="928"/>
      <c r="EGD8" s="928"/>
      <c r="EGE8" s="928"/>
      <c r="EGF8" s="928"/>
      <c r="EGG8" s="928"/>
      <c r="EGH8" s="928"/>
      <c r="EGI8" s="928"/>
      <c r="EGJ8" s="928"/>
      <c r="EGK8" s="928"/>
      <c r="EGL8" s="928"/>
      <c r="EGM8" s="928"/>
      <c r="EGN8" s="928"/>
      <c r="EGO8" s="928"/>
      <c r="EGP8" s="928"/>
      <c r="EGQ8" s="928"/>
      <c r="EGR8" s="928"/>
      <c r="EGS8" s="928"/>
      <c r="EGT8" s="928"/>
      <c r="EGU8" s="928"/>
      <c r="EGV8" s="928"/>
      <c r="EGW8" s="928"/>
      <c r="EGX8" s="928"/>
      <c r="EGY8" s="928"/>
      <c r="EGZ8" s="928"/>
      <c r="EHA8" s="928"/>
      <c r="EHB8" s="928"/>
      <c r="EHC8" s="928"/>
      <c r="EHD8" s="928"/>
      <c r="EHE8" s="928"/>
      <c r="EHF8" s="928"/>
      <c r="EHG8" s="928"/>
      <c r="EHH8" s="928"/>
      <c r="EHI8" s="928"/>
      <c r="EHJ8" s="928"/>
      <c r="EHK8" s="928"/>
      <c r="EHL8" s="928"/>
      <c r="EHM8" s="928"/>
      <c r="EHN8" s="928"/>
      <c r="EHO8" s="928"/>
      <c r="EHP8" s="928"/>
      <c r="EHQ8" s="928"/>
      <c r="EHR8" s="928"/>
      <c r="EHS8" s="928"/>
      <c r="EHT8" s="928"/>
      <c r="EHU8" s="928"/>
      <c r="EHV8" s="928"/>
      <c r="EHW8" s="928"/>
      <c r="EHX8" s="928"/>
      <c r="EHY8" s="928"/>
      <c r="EHZ8" s="928"/>
      <c r="EIA8" s="928"/>
      <c r="EIB8" s="928"/>
      <c r="EIC8" s="928"/>
      <c r="EID8" s="928"/>
      <c r="EIE8" s="928"/>
      <c r="EIF8" s="928"/>
      <c r="EIG8" s="928"/>
      <c r="EIH8" s="928"/>
      <c r="EII8" s="928"/>
      <c r="EIJ8" s="928"/>
      <c r="EIK8" s="928"/>
      <c r="EIL8" s="928"/>
      <c r="EIM8" s="928"/>
      <c r="EIN8" s="928"/>
      <c r="EIO8" s="928"/>
      <c r="EIP8" s="928"/>
      <c r="EIQ8" s="928"/>
      <c r="EIR8" s="928"/>
      <c r="EIS8" s="928"/>
      <c r="EIT8" s="928"/>
      <c r="EIU8" s="928"/>
      <c r="EIV8" s="928"/>
      <c r="EIW8" s="928"/>
      <c r="EIX8" s="928"/>
      <c r="EIY8" s="928"/>
      <c r="EIZ8" s="928"/>
      <c r="EJA8" s="928"/>
      <c r="EJB8" s="928"/>
      <c r="EJC8" s="928"/>
      <c r="EJD8" s="928"/>
      <c r="EJE8" s="928"/>
      <c r="EJF8" s="928"/>
      <c r="EJG8" s="928"/>
      <c r="EJH8" s="928"/>
      <c r="EJI8" s="928"/>
      <c r="EJJ8" s="928"/>
      <c r="EJK8" s="928"/>
      <c r="EJL8" s="928"/>
      <c r="EJM8" s="928"/>
      <c r="EJN8" s="928"/>
      <c r="EJO8" s="928"/>
      <c r="EJP8" s="928"/>
      <c r="EJQ8" s="928"/>
      <c r="EJR8" s="928"/>
      <c r="EJS8" s="928"/>
      <c r="EJT8" s="928"/>
      <c r="EJU8" s="928"/>
      <c r="EJV8" s="928"/>
      <c r="EJW8" s="928"/>
      <c r="EJX8" s="928"/>
      <c r="EJY8" s="928"/>
      <c r="EJZ8" s="928"/>
      <c r="EKA8" s="928"/>
      <c r="EKB8" s="928"/>
      <c r="EKC8" s="928"/>
      <c r="EKD8" s="928"/>
      <c r="EKE8" s="928"/>
      <c r="EKF8" s="928"/>
      <c r="EKG8" s="928"/>
      <c r="EKH8" s="928"/>
      <c r="EKI8" s="928"/>
      <c r="EKJ8" s="928"/>
      <c r="EKK8" s="928"/>
      <c r="EKL8" s="928"/>
      <c r="EKM8" s="928"/>
      <c r="EKN8" s="928"/>
      <c r="EKO8" s="928"/>
      <c r="EKP8" s="928"/>
      <c r="EKQ8" s="928"/>
      <c r="EKR8" s="928"/>
      <c r="EKS8" s="928"/>
      <c r="EKT8" s="928"/>
      <c r="EKU8" s="928"/>
      <c r="EKV8" s="928"/>
      <c r="EKW8" s="928"/>
      <c r="EKX8" s="928"/>
      <c r="EKY8" s="928"/>
      <c r="EKZ8" s="928"/>
      <c r="ELA8" s="928"/>
      <c r="ELB8" s="928"/>
      <c r="ELC8" s="928"/>
      <c r="ELD8" s="928"/>
      <c r="ELE8" s="928"/>
      <c r="ELF8" s="928"/>
      <c r="ELG8" s="928"/>
      <c r="ELH8" s="928"/>
      <c r="ELI8" s="928"/>
      <c r="ELJ8" s="928"/>
      <c r="ELK8" s="928"/>
      <c r="ELL8" s="928"/>
      <c r="ELM8" s="928"/>
      <c r="ELN8" s="928"/>
      <c r="ELO8" s="928"/>
      <c r="ELP8" s="928"/>
      <c r="ELQ8" s="928"/>
      <c r="ELR8" s="928"/>
      <c r="ELS8" s="928"/>
      <c r="ELT8" s="928"/>
      <c r="ELU8" s="928"/>
      <c r="ELV8" s="928"/>
      <c r="ELW8" s="928"/>
      <c r="ELX8" s="928"/>
      <c r="ELY8" s="928"/>
      <c r="ELZ8" s="928"/>
      <c r="EMA8" s="928"/>
      <c r="EMB8" s="928"/>
      <c r="EMC8" s="928"/>
      <c r="EMD8" s="928"/>
      <c r="EME8" s="928"/>
      <c r="EMF8" s="928"/>
      <c r="EMG8" s="928"/>
      <c r="EMH8" s="928"/>
      <c r="EMI8" s="928"/>
      <c r="EMJ8" s="928"/>
      <c r="EMK8" s="928"/>
      <c r="EML8" s="928"/>
      <c r="EMM8" s="928"/>
      <c r="EMN8" s="928"/>
      <c r="EMO8" s="928"/>
      <c r="EMP8" s="928"/>
      <c r="EMQ8" s="928"/>
      <c r="EMR8" s="928"/>
      <c r="EMS8" s="928"/>
      <c r="EMT8" s="928"/>
      <c r="EMU8" s="928"/>
      <c r="EMV8" s="928"/>
      <c r="EMW8" s="928"/>
      <c r="EMX8" s="928"/>
      <c r="EMY8" s="928"/>
      <c r="EMZ8" s="928"/>
      <c r="ENA8" s="928"/>
      <c r="ENB8" s="928"/>
      <c r="ENC8" s="928"/>
      <c r="END8" s="928"/>
      <c r="ENE8" s="928"/>
      <c r="ENF8" s="928"/>
      <c r="ENG8" s="928"/>
      <c r="ENH8" s="928"/>
      <c r="ENI8" s="928"/>
      <c r="ENJ8" s="928"/>
      <c r="ENK8" s="928"/>
      <c r="ENL8" s="928"/>
      <c r="ENM8" s="928"/>
      <c r="ENN8" s="928"/>
      <c r="ENO8" s="928"/>
      <c r="ENP8" s="928"/>
      <c r="ENQ8" s="928"/>
      <c r="ENR8" s="928"/>
      <c r="ENS8" s="928"/>
      <c r="ENT8" s="928"/>
      <c r="ENU8" s="928"/>
      <c r="ENV8" s="928"/>
      <c r="ENW8" s="928"/>
      <c r="ENX8" s="928"/>
      <c r="ENY8" s="928"/>
      <c r="ENZ8" s="928"/>
      <c r="EOA8" s="928"/>
      <c r="EOB8" s="928"/>
      <c r="EOC8" s="928"/>
      <c r="EOD8" s="928"/>
      <c r="EOE8" s="928"/>
      <c r="EOF8" s="928"/>
      <c r="EOG8" s="928"/>
      <c r="EOH8" s="928"/>
      <c r="EOI8" s="928"/>
      <c r="EOJ8" s="928"/>
      <c r="EOK8" s="928"/>
      <c r="EOL8" s="928"/>
      <c r="EOM8" s="928"/>
      <c r="EON8" s="928"/>
      <c r="EOO8" s="928"/>
      <c r="EOP8" s="928"/>
      <c r="EOQ8" s="928"/>
      <c r="EOR8" s="928"/>
      <c r="EOS8" s="928"/>
      <c r="EOT8" s="928"/>
      <c r="EOU8" s="928"/>
      <c r="EOV8" s="928"/>
      <c r="EOW8" s="928"/>
      <c r="EOX8" s="928"/>
      <c r="EOY8" s="928"/>
      <c r="EOZ8" s="928"/>
      <c r="EPA8" s="928"/>
      <c r="EPB8" s="928"/>
      <c r="EPC8" s="928"/>
      <c r="EPD8" s="928"/>
      <c r="EPE8" s="928"/>
      <c r="EPF8" s="928"/>
      <c r="EPG8" s="928"/>
      <c r="EPH8" s="928"/>
      <c r="EPI8" s="928"/>
      <c r="EPJ8" s="928"/>
      <c r="EPK8" s="928"/>
      <c r="EPL8" s="928"/>
      <c r="EPM8" s="928"/>
      <c r="EPN8" s="928"/>
      <c r="EPO8" s="928"/>
      <c r="EPP8" s="928"/>
      <c r="EPQ8" s="928"/>
      <c r="EPR8" s="928"/>
      <c r="EPS8" s="928"/>
      <c r="EPT8" s="928"/>
      <c r="EPU8" s="928"/>
      <c r="EPV8" s="928"/>
      <c r="EPW8" s="928"/>
      <c r="EPX8" s="928"/>
      <c r="EPY8" s="928"/>
      <c r="EPZ8" s="928"/>
      <c r="EQA8" s="928"/>
      <c r="EQB8" s="928"/>
      <c r="EQC8" s="928"/>
      <c r="EQD8" s="928"/>
      <c r="EQE8" s="928"/>
      <c r="EQF8" s="928"/>
      <c r="EQG8" s="928"/>
      <c r="EQH8" s="928"/>
      <c r="EQI8" s="928"/>
      <c r="EQJ8" s="928"/>
      <c r="EQK8" s="928"/>
      <c r="EQL8" s="928"/>
      <c r="EQM8" s="928"/>
      <c r="EQN8" s="928"/>
      <c r="EQO8" s="928"/>
      <c r="EQP8" s="928"/>
      <c r="EQQ8" s="928"/>
      <c r="EQR8" s="928"/>
      <c r="EQS8" s="928"/>
      <c r="EQT8" s="928"/>
      <c r="EQU8" s="928"/>
      <c r="EQV8" s="928"/>
      <c r="EQW8" s="928"/>
      <c r="EQX8" s="928"/>
      <c r="EQY8" s="928"/>
      <c r="EQZ8" s="928"/>
      <c r="ERA8" s="928"/>
      <c r="ERB8" s="928"/>
      <c r="ERC8" s="928"/>
      <c r="ERD8" s="928"/>
      <c r="ERE8" s="928"/>
      <c r="ERF8" s="928"/>
      <c r="ERG8" s="928"/>
      <c r="ERH8" s="928"/>
      <c r="ERI8" s="928"/>
      <c r="ERJ8" s="928"/>
      <c r="ERK8" s="928"/>
      <c r="ERL8" s="928"/>
      <c r="ERM8" s="928"/>
      <c r="ERN8" s="928"/>
      <c r="ERO8" s="928"/>
      <c r="ERP8" s="928"/>
      <c r="ERQ8" s="928"/>
      <c r="ERR8" s="928"/>
      <c r="ERS8" s="928"/>
      <c r="ERT8" s="928"/>
      <c r="ERU8" s="928"/>
      <c r="ERV8" s="928"/>
      <c r="ERW8" s="928"/>
      <c r="ERX8" s="928"/>
      <c r="ERY8" s="928"/>
      <c r="ERZ8" s="928"/>
      <c r="ESA8" s="928"/>
      <c r="ESB8" s="928"/>
      <c r="ESC8" s="928"/>
      <c r="ESD8" s="928"/>
      <c r="ESE8" s="928"/>
      <c r="ESF8" s="928"/>
      <c r="ESG8" s="928"/>
      <c r="ESH8" s="928"/>
      <c r="ESI8" s="928"/>
      <c r="ESJ8" s="928"/>
      <c r="ESK8" s="928"/>
      <c r="ESL8" s="928"/>
      <c r="ESM8" s="928"/>
      <c r="ESN8" s="928"/>
      <c r="ESO8" s="928"/>
      <c r="ESP8" s="928"/>
      <c r="ESQ8" s="928"/>
      <c r="ESR8" s="928"/>
      <c r="ESS8" s="928"/>
      <c r="EST8" s="928"/>
      <c r="ESU8" s="928"/>
      <c r="ESV8" s="928"/>
      <c r="ESW8" s="928"/>
      <c r="ESX8" s="928"/>
      <c r="ESY8" s="928"/>
      <c r="ESZ8" s="928"/>
      <c r="ETA8" s="928"/>
      <c r="ETB8" s="928"/>
      <c r="ETC8" s="928"/>
      <c r="ETD8" s="928"/>
      <c r="ETE8" s="928"/>
      <c r="ETF8" s="928"/>
      <c r="ETG8" s="928"/>
      <c r="ETH8" s="928"/>
      <c r="ETI8" s="928"/>
      <c r="ETJ8" s="928"/>
      <c r="ETK8" s="928"/>
      <c r="ETL8" s="928"/>
      <c r="ETM8" s="928"/>
      <c r="ETN8" s="928"/>
      <c r="ETO8" s="928"/>
      <c r="ETP8" s="928"/>
      <c r="ETQ8" s="928"/>
      <c r="ETR8" s="928"/>
      <c r="ETS8" s="928"/>
      <c r="ETT8" s="928"/>
      <c r="ETU8" s="928"/>
      <c r="ETV8" s="928"/>
      <c r="ETW8" s="928"/>
      <c r="ETX8" s="928"/>
      <c r="ETY8" s="928"/>
      <c r="ETZ8" s="928"/>
      <c r="EUA8" s="928"/>
      <c r="EUB8" s="928"/>
      <c r="EUC8" s="928"/>
      <c r="EUD8" s="928"/>
      <c r="EUE8" s="928"/>
      <c r="EUF8" s="928"/>
      <c r="EUG8" s="928"/>
      <c r="EUH8" s="928"/>
      <c r="EUI8" s="928"/>
      <c r="EUJ8" s="928"/>
      <c r="EUK8" s="928"/>
      <c r="EUL8" s="928"/>
      <c r="EUM8" s="928"/>
      <c r="EUN8" s="928"/>
      <c r="EUO8" s="928"/>
      <c r="EUP8" s="928"/>
      <c r="EUQ8" s="928"/>
      <c r="EUR8" s="928"/>
      <c r="EUS8" s="928"/>
      <c r="EUT8" s="928"/>
      <c r="EUU8" s="928"/>
      <c r="EUV8" s="928"/>
      <c r="EUW8" s="928"/>
      <c r="EUX8" s="928"/>
      <c r="EUY8" s="928"/>
      <c r="EUZ8" s="928"/>
      <c r="EVA8" s="928"/>
      <c r="EVB8" s="928"/>
      <c r="EVC8" s="928"/>
      <c r="EVD8" s="928"/>
      <c r="EVE8" s="928"/>
      <c r="EVF8" s="928"/>
      <c r="EVG8" s="928"/>
      <c r="EVH8" s="928"/>
      <c r="EVI8" s="928"/>
      <c r="EVJ8" s="928"/>
      <c r="EVK8" s="928"/>
      <c r="EVL8" s="928"/>
      <c r="EVM8" s="928"/>
      <c r="EVN8" s="928"/>
      <c r="EVO8" s="928"/>
      <c r="EVP8" s="928"/>
      <c r="EVQ8" s="928"/>
      <c r="EVR8" s="928"/>
      <c r="EVS8" s="928"/>
      <c r="EVT8" s="928"/>
      <c r="EVU8" s="928"/>
      <c r="EVV8" s="928"/>
      <c r="EVW8" s="928"/>
      <c r="EVX8" s="928"/>
      <c r="EVY8" s="928"/>
      <c r="EVZ8" s="928"/>
      <c r="EWA8" s="928"/>
      <c r="EWB8" s="928"/>
      <c r="EWC8" s="928"/>
      <c r="EWD8" s="928"/>
      <c r="EWE8" s="928"/>
      <c r="EWF8" s="928"/>
      <c r="EWG8" s="928"/>
      <c r="EWH8" s="928"/>
      <c r="EWI8" s="928"/>
      <c r="EWJ8" s="928"/>
      <c r="EWK8" s="928"/>
      <c r="EWL8" s="928"/>
      <c r="EWM8" s="928"/>
      <c r="EWN8" s="928"/>
      <c r="EWO8" s="928"/>
      <c r="EWP8" s="928"/>
      <c r="EWQ8" s="928"/>
      <c r="EWR8" s="928"/>
      <c r="EWS8" s="928"/>
      <c r="EWT8" s="928"/>
      <c r="EWU8" s="928"/>
      <c r="EWV8" s="928"/>
      <c r="EWW8" s="928"/>
      <c r="EWX8" s="928"/>
      <c r="EWY8" s="928"/>
      <c r="EWZ8" s="928"/>
      <c r="EXA8" s="928"/>
      <c r="EXB8" s="928"/>
      <c r="EXC8" s="928"/>
      <c r="EXD8" s="928"/>
      <c r="EXE8" s="928"/>
      <c r="EXF8" s="928"/>
      <c r="EXG8" s="928"/>
      <c r="EXH8" s="928"/>
      <c r="EXI8" s="928"/>
      <c r="EXJ8" s="928"/>
      <c r="EXK8" s="928"/>
      <c r="EXL8" s="928"/>
      <c r="EXM8" s="928"/>
      <c r="EXN8" s="928"/>
      <c r="EXO8" s="928"/>
      <c r="EXP8" s="928"/>
      <c r="EXQ8" s="928"/>
      <c r="EXR8" s="928"/>
      <c r="EXS8" s="928"/>
      <c r="EXT8" s="928"/>
      <c r="EXU8" s="928"/>
      <c r="EXV8" s="928"/>
      <c r="EXW8" s="928"/>
      <c r="EXX8" s="928"/>
      <c r="EXY8" s="928"/>
      <c r="EXZ8" s="928"/>
      <c r="EYA8" s="928"/>
      <c r="EYB8" s="928"/>
      <c r="EYC8" s="928"/>
      <c r="EYD8" s="928"/>
      <c r="EYE8" s="928"/>
      <c r="EYF8" s="928"/>
      <c r="EYG8" s="928"/>
      <c r="EYH8" s="928"/>
      <c r="EYI8" s="928"/>
      <c r="EYJ8" s="928"/>
      <c r="EYK8" s="928"/>
      <c r="EYL8" s="928"/>
      <c r="EYM8" s="928"/>
      <c r="EYN8" s="928"/>
      <c r="EYO8" s="928"/>
      <c r="EYP8" s="928"/>
      <c r="EYQ8" s="928"/>
      <c r="EYR8" s="928"/>
      <c r="EYS8" s="928"/>
      <c r="EYT8" s="928"/>
      <c r="EYU8" s="928"/>
      <c r="EYV8" s="928"/>
      <c r="EYW8" s="928"/>
      <c r="EYX8" s="928"/>
      <c r="EYY8" s="928"/>
      <c r="EYZ8" s="928"/>
      <c r="EZA8" s="928"/>
      <c r="EZB8" s="928"/>
      <c r="EZC8" s="928"/>
      <c r="EZD8" s="928"/>
      <c r="EZE8" s="928"/>
      <c r="EZF8" s="928"/>
      <c r="EZG8" s="928"/>
      <c r="EZH8" s="928"/>
      <c r="EZI8" s="928"/>
      <c r="EZJ8" s="928"/>
      <c r="EZK8" s="928"/>
      <c r="EZL8" s="928"/>
      <c r="EZM8" s="928"/>
      <c r="EZN8" s="928"/>
      <c r="EZO8" s="928"/>
      <c r="EZP8" s="928"/>
      <c r="EZQ8" s="928"/>
      <c r="EZR8" s="928"/>
      <c r="EZS8" s="928"/>
      <c r="EZT8" s="928"/>
      <c r="EZU8" s="928"/>
      <c r="EZV8" s="928"/>
      <c r="EZW8" s="928"/>
      <c r="EZX8" s="928"/>
      <c r="EZY8" s="928"/>
      <c r="EZZ8" s="928"/>
      <c r="FAA8" s="928"/>
      <c r="FAB8" s="928"/>
      <c r="FAC8" s="928"/>
      <c r="FAD8" s="928"/>
      <c r="FAE8" s="928"/>
      <c r="FAF8" s="928"/>
      <c r="FAG8" s="928"/>
      <c r="FAH8" s="928"/>
      <c r="FAI8" s="928"/>
      <c r="FAJ8" s="928"/>
      <c r="FAK8" s="928"/>
      <c r="FAL8" s="928"/>
      <c r="FAM8" s="928"/>
      <c r="FAN8" s="928"/>
      <c r="FAO8" s="928"/>
      <c r="FAP8" s="928"/>
      <c r="FAQ8" s="928"/>
      <c r="FAR8" s="928"/>
      <c r="FAS8" s="928"/>
      <c r="FAT8" s="928"/>
      <c r="FAU8" s="928"/>
      <c r="FAV8" s="928"/>
      <c r="FAW8" s="928"/>
      <c r="FAX8" s="928"/>
      <c r="FAY8" s="928"/>
      <c r="FAZ8" s="928"/>
      <c r="FBA8" s="928"/>
      <c r="FBB8" s="928"/>
      <c r="FBC8" s="928"/>
      <c r="FBD8" s="928"/>
      <c r="FBE8" s="928"/>
      <c r="FBF8" s="928"/>
      <c r="FBG8" s="928"/>
      <c r="FBH8" s="928"/>
      <c r="FBI8" s="928"/>
      <c r="FBJ8" s="928"/>
      <c r="FBK8" s="928"/>
      <c r="FBL8" s="928"/>
      <c r="FBM8" s="928"/>
      <c r="FBN8" s="928"/>
      <c r="FBO8" s="928"/>
      <c r="FBP8" s="928"/>
      <c r="FBQ8" s="928"/>
      <c r="FBR8" s="928"/>
      <c r="FBS8" s="928"/>
      <c r="FBT8" s="928"/>
      <c r="FBU8" s="928"/>
      <c r="FBV8" s="928"/>
      <c r="FBW8" s="928"/>
      <c r="FBX8" s="928"/>
      <c r="FBY8" s="928"/>
      <c r="FBZ8" s="928"/>
      <c r="FCA8" s="928"/>
      <c r="FCB8" s="928"/>
      <c r="FCC8" s="928"/>
      <c r="FCD8" s="928"/>
      <c r="FCE8" s="928"/>
      <c r="FCF8" s="928"/>
      <c r="FCG8" s="928"/>
      <c r="FCH8" s="928"/>
      <c r="FCI8" s="928"/>
      <c r="FCJ8" s="928"/>
      <c r="FCK8" s="928"/>
      <c r="FCL8" s="928"/>
      <c r="FCM8" s="928"/>
      <c r="FCN8" s="928"/>
      <c r="FCO8" s="928"/>
      <c r="FCP8" s="928"/>
      <c r="FCQ8" s="928"/>
      <c r="FCR8" s="928"/>
      <c r="FCS8" s="928"/>
      <c r="FCT8" s="928"/>
      <c r="FCU8" s="928"/>
      <c r="FCV8" s="928"/>
      <c r="FCW8" s="928"/>
      <c r="FCX8" s="928"/>
      <c r="FCY8" s="928"/>
      <c r="FCZ8" s="928"/>
      <c r="FDA8" s="928"/>
      <c r="FDB8" s="928"/>
      <c r="FDC8" s="928"/>
      <c r="FDD8" s="928"/>
      <c r="FDE8" s="928"/>
      <c r="FDF8" s="928"/>
      <c r="FDG8" s="928"/>
      <c r="FDH8" s="928"/>
      <c r="FDI8" s="928"/>
      <c r="FDJ8" s="928"/>
      <c r="FDK8" s="928"/>
      <c r="FDL8" s="928"/>
      <c r="FDM8" s="928"/>
      <c r="FDN8" s="928"/>
      <c r="FDO8" s="928"/>
      <c r="FDP8" s="928"/>
      <c r="FDQ8" s="928"/>
      <c r="FDR8" s="928"/>
      <c r="FDS8" s="928"/>
      <c r="FDT8" s="928"/>
      <c r="FDU8" s="928"/>
      <c r="FDV8" s="928"/>
      <c r="FDW8" s="928"/>
      <c r="FDX8" s="928"/>
      <c r="FDY8" s="928"/>
      <c r="FDZ8" s="928"/>
      <c r="FEA8" s="928"/>
      <c r="FEB8" s="928"/>
      <c r="FEC8" s="928"/>
      <c r="FED8" s="928"/>
      <c r="FEE8" s="928"/>
      <c r="FEF8" s="928"/>
      <c r="FEG8" s="928"/>
      <c r="FEH8" s="928"/>
      <c r="FEI8" s="928"/>
      <c r="FEJ8" s="928"/>
      <c r="FEK8" s="928"/>
      <c r="FEL8" s="928"/>
      <c r="FEM8" s="928"/>
      <c r="FEN8" s="928"/>
      <c r="FEO8" s="928"/>
      <c r="FEP8" s="928"/>
      <c r="FEQ8" s="928"/>
      <c r="FER8" s="928"/>
      <c r="FES8" s="928"/>
      <c r="FET8" s="928"/>
      <c r="FEU8" s="928"/>
      <c r="FEV8" s="928"/>
      <c r="FEW8" s="928"/>
      <c r="FEX8" s="928"/>
      <c r="FEY8" s="928"/>
      <c r="FEZ8" s="928"/>
      <c r="FFA8" s="928"/>
      <c r="FFB8" s="928"/>
      <c r="FFC8" s="928"/>
      <c r="FFD8" s="928"/>
      <c r="FFE8" s="928"/>
      <c r="FFF8" s="928"/>
      <c r="FFG8" s="928"/>
      <c r="FFH8" s="928"/>
      <c r="FFI8" s="928"/>
      <c r="FFJ8" s="928"/>
      <c r="FFK8" s="928"/>
      <c r="FFL8" s="928"/>
      <c r="FFM8" s="928"/>
      <c r="FFN8" s="928"/>
      <c r="FFO8" s="928"/>
      <c r="FFP8" s="928"/>
      <c r="FFQ8" s="928"/>
      <c r="FFR8" s="928"/>
      <c r="FFS8" s="928"/>
      <c r="FFT8" s="928"/>
      <c r="FFU8" s="928"/>
      <c r="FFV8" s="928"/>
      <c r="FFW8" s="928"/>
      <c r="FFX8" s="928"/>
      <c r="FFY8" s="928"/>
      <c r="FFZ8" s="928"/>
      <c r="FGA8" s="928"/>
      <c r="FGB8" s="928"/>
      <c r="FGC8" s="928"/>
      <c r="FGD8" s="928"/>
      <c r="FGE8" s="928"/>
      <c r="FGF8" s="928"/>
      <c r="FGG8" s="928"/>
      <c r="FGH8" s="928"/>
      <c r="FGI8" s="928"/>
      <c r="FGJ8" s="928"/>
      <c r="FGK8" s="928"/>
      <c r="FGL8" s="928"/>
      <c r="FGM8" s="928"/>
      <c r="FGN8" s="928"/>
      <c r="FGO8" s="928"/>
      <c r="FGP8" s="928"/>
      <c r="FGQ8" s="928"/>
      <c r="FGR8" s="928"/>
      <c r="FGS8" s="928"/>
      <c r="FGT8" s="928"/>
      <c r="FGU8" s="928"/>
      <c r="FGV8" s="928"/>
      <c r="FGW8" s="928"/>
      <c r="FGX8" s="928"/>
      <c r="FGY8" s="928"/>
      <c r="FGZ8" s="928"/>
      <c r="FHA8" s="928"/>
      <c r="FHB8" s="928"/>
      <c r="FHC8" s="928"/>
      <c r="FHD8" s="928"/>
      <c r="FHE8" s="928"/>
      <c r="FHF8" s="928"/>
      <c r="FHG8" s="928"/>
      <c r="FHH8" s="928"/>
      <c r="FHI8" s="928"/>
      <c r="FHJ8" s="928"/>
      <c r="FHK8" s="928"/>
      <c r="FHL8" s="928"/>
      <c r="FHM8" s="928"/>
      <c r="FHN8" s="928"/>
      <c r="FHO8" s="928"/>
      <c r="FHP8" s="928"/>
      <c r="FHQ8" s="928"/>
      <c r="FHR8" s="928"/>
      <c r="FHS8" s="928"/>
      <c r="FHT8" s="928"/>
      <c r="FHU8" s="928"/>
      <c r="FHV8" s="928"/>
      <c r="FHW8" s="928"/>
      <c r="FHX8" s="928"/>
      <c r="FHY8" s="928"/>
      <c r="FHZ8" s="928"/>
      <c r="FIA8" s="928"/>
      <c r="FIB8" s="928"/>
      <c r="FIC8" s="928"/>
      <c r="FID8" s="928"/>
      <c r="FIE8" s="928"/>
      <c r="FIF8" s="928"/>
      <c r="FIG8" s="928"/>
      <c r="FIH8" s="928"/>
      <c r="FII8" s="928"/>
      <c r="FIJ8" s="928"/>
      <c r="FIK8" s="928"/>
      <c r="FIL8" s="928"/>
      <c r="FIM8" s="928"/>
      <c r="FIN8" s="928"/>
      <c r="FIO8" s="928"/>
      <c r="FIP8" s="928"/>
      <c r="FIQ8" s="928"/>
      <c r="FIR8" s="928"/>
      <c r="FIS8" s="928"/>
      <c r="FIT8" s="928"/>
      <c r="FIU8" s="928"/>
      <c r="FIV8" s="928"/>
      <c r="FIW8" s="928"/>
      <c r="FIX8" s="928"/>
      <c r="FIY8" s="928"/>
      <c r="FIZ8" s="928"/>
      <c r="FJA8" s="928"/>
      <c r="FJB8" s="928"/>
      <c r="FJC8" s="928"/>
      <c r="FJD8" s="928"/>
      <c r="FJE8" s="928"/>
      <c r="FJF8" s="928"/>
      <c r="FJG8" s="928"/>
      <c r="FJH8" s="928"/>
      <c r="FJI8" s="928"/>
      <c r="FJJ8" s="928"/>
      <c r="FJK8" s="928"/>
      <c r="FJL8" s="928"/>
      <c r="FJM8" s="928"/>
      <c r="FJN8" s="928"/>
      <c r="FJO8" s="928"/>
      <c r="FJP8" s="928"/>
      <c r="FJQ8" s="928"/>
      <c r="FJR8" s="928"/>
      <c r="FJS8" s="928"/>
      <c r="FJT8" s="928"/>
      <c r="FJU8" s="928"/>
      <c r="FJV8" s="928"/>
      <c r="FJW8" s="928"/>
      <c r="FJX8" s="928"/>
      <c r="FJY8" s="928"/>
      <c r="FJZ8" s="928"/>
      <c r="FKA8" s="928"/>
      <c r="FKB8" s="928"/>
      <c r="FKC8" s="928"/>
      <c r="FKD8" s="928"/>
      <c r="FKE8" s="928"/>
      <c r="FKF8" s="928"/>
      <c r="FKG8" s="928"/>
      <c r="FKH8" s="928"/>
      <c r="FKI8" s="928"/>
      <c r="FKJ8" s="928"/>
      <c r="FKK8" s="928"/>
      <c r="FKL8" s="928"/>
      <c r="FKM8" s="928"/>
      <c r="FKN8" s="928"/>
      <c r="FKO8" s="928"/>
      <c r="FKP8" s="928"/>
      <c r="FKQ8" s="928"/>
      <c r="FKR8" s="928"/>
      <c r="FKS8" s="928"/>
      <c r="FKT8" s="928"/>
      <c r="FKU8" s="928"/>
      <c r="FKV8" s="928"/>
      <c r="FKW8" s="928"/>
      <c r="FKX8" s="928"/>
      <c r="FKY8" s="928"/>
      <c r="FKZ8" s="928"/>
      <c r="FLA8" s="928"/>
      <c r="FLB8" s="928"/>
      <c r="FLC8" s="928"/>
      <c r="FLD8" s="928"/>
      <c r="FLE8" s="928"/>
      <c r="FLF8" s="928"/>
      <c r="FLG8" s="928"/>
      <c r="FLH8" s="928"/>
      <c r="FLI8" s="928"/>
      <c r="FLJ8" s="928"/>
      <c r="FLK8" s="928"/>
      <c r="FLL8" s="928"/>
      <c r="FLM8" s="928"/>
      <c r="FLN8" s="928"/>
      <c r="FLO8" s="928"/>
      <c r="FLP8" s="928"/>
      <c r="FLQ8" s="928"/>
      <c r="FLR8" s="928"/>
      <c r="FLS8" s="928"/>
      <c r="FLT8" s="928"/>
      <c r="FLU8" s="928"/>
      <c r="FLV8" s="928"/>
      <c r="FLW8" s="928"/>
      <c r="FLX8" s="928"/>
      <c r="FLY8" s="928"/>
      <c r="FLZ8" s="928"/>
      <c r="FMA8" s="928"/>
      <c r="FMB8" s="928"/>
      <c r="FMC8" s="928"/>
      <c r="FMD8" s="928"/>
      <c r="FME8" s="928"/>
      <c r="FMF8" s="928"/>
      <c r="FMG8" s="928"/>
      <c r="FMH8" s="928"/>
      <c r="FMI8" s="928"/>
      <c r="FMJ8" s="928"/>
      <c r="FMK8" s="928"/>
      <c r="FML8" s="928"/>
      <c r="FMM8" s="928"/>
      <c r="FMN8" s="928"/>
      <c r="FMO8" s="928"/>
      <c r="FMP8" s="928"/>
      <c r="FMQ8" s="928"/>
      <c r="FMR8" s="928"/>
      <c r="FMS8" s="928"/>
      <c r="FMT8" s="928"/>
      <c r="FMU8" s="928"/>
      <c r="FMV8" s="928"/>
      <c r="FMW8" s="928"/>
      <c r="FMX8" s="928"/>
      <c r="FMY8" s="928"/>
      <c r="FMZ8" s="928"/>
      <c r="FNA8" s="928"/>
      <c r="FNB8" s="928"/>
      <c r="FNC8" s="928"/>
      <c r="FND8" s="928"/>
      <c r="FNE8" s="928"/>
      <c r="FNF8" s="928"/>
      <c r="FNG8" s="928"/>
      <c r="FNH8" s="928"/>
      <c r="FNI8" s="928"/>
      <c r="FNJ8" s="928"/>
      <c r="FNK8" s="928"/>
      <c r="FNL8" s="928"/>
      <c r="FNM8" s="928"/>
      <c r="FNN8" s="928"/>
      <c r="FNO8" s="928"/>
      <c r="FNP8" s="928"/>
      <c r="FNQ8" s="928"/>
      <c r="FNR8" s="928"/>
      <c r="FNS8" s="928"/>
      <c r="FNT8" s="928"/>
      <c r="FNU8" s="928"/>
      <c r="FNV8" s="928"/>
      <c r="FNW8" s="928"/>
      <c r="FNX8" s="928"/>
      <c r="FNY8" s="928"/>
      <c r="FNZ8" s="928"/>
      <c r="FOA8" s="928"/>
      <c r="FOB8" s="928"/>
      <c r="FOC8" s="928"/>
      <c r="FOD8" s="928"/>
      <c r="FOE8" s="928"/>
      <c r="FOF8" s="928"/>
      <c r="FOG8" s="928"/>
      <c r="FOH8" s="928"/>
      <c r="FOI8" s="928"/>
      <c r="FOJ8" s="928"/>
      <c r="FOK8" s="928"/>
      <c r="FOL8" s="928"/>
      <c r="FOM8" s="928"/>
      <c r="FON8" s="928"/>
      <c r="FOO8" s="928"/>
      <c r="FOP8" s="928"/>
      <c r="FOQ8" s="928"/>
      <c r="FOR8" s="928"/>
      <c r="FOS8" s="928"/>
      <c r="FOT8" s="928"/>
      <c r="FOU8" s="928"/>
      <c r="FOV8" s="928"/>
      <c r="FOW8" s="928"/>
      <c r="FOX8" s="928"/>
      <c r="FOY8" s="928"/>
      <c r="FOZ8" s="928"/>
      <c r="FPA8" s="928"/>
      <c r="FPB8" s="928"/>
      <c r="FPC8" s="928"/>
      <c r="FPD8" s="928"/>
      <c r="FPE8" s="928"/>
      <c r="FPF8" s="928"/>
      <c r="FPG8" s="928"/>
      <c r="FPH8" s="928"/>
      <c r="FPI8" s="928"/>
      <c r="FPJ8" s="928"/>
      <c r="FPK8" s="928"/>
      <c r="FPL8" s="928"/>
      <c r="FPM8" s="928"/>
      <c r="FPN8" s="928"/>
      <c r="FPO8" s="928"/>
      <c r="FPP8" s="928"/>
      <c r="FPQ8" s="928"/>
      <c r="FPR8" s="928"/>
      <c r="FPS8" s="928"/>
      <c r="FPT8" s="928"/>
      <c r="FPU8" s="928"/>
      <c r="FPV8" s="928"/>
      <c r="FPW8" s="928"/>
      <c r="FPX8" s="928"/>
      <c r="FPY8" s="928"/>
      <c r="FPZ8" s="928"/>
      <c r="FQA8" s="928"/>
      <c r="FQB8" s="928"/>
      <c r="FQC8" s="928"/>
      <c r="FQD8" s="928"/>
      <c r="FQE8" s="928"/>
      <c r="FQF8" s="928"/>
      <c r="FQG8" s="928"/>
      <c r="FQH8" s="928"/>
      <c r="FQI8" s="928"/>
      <c r="FQJ8" s="928"/>
      <c r="FQK8" s="928"/>
      <c r="FQL8" s="928"/>
      <c r="FQM8" s="928"/>
      <c r="FQN8" s="928"/>
      <c r="FQO8" s="928"/>
      <c r="FQP8" s="928"/>
      <c r="FQQ8" s="928"/>
      <c r="FQR8" s="928"/>
      <c r="FQS8" s="928"/>
      <c r="FQT8" s="928"/>
      <c r="FQU8" s="928"/>
      <c r="FQV8" s="928"/>
      <c r="FQW8" s="928"/>
      <c r="FQX8" s="928"/>
      <c r="FQY8" s="928"/>
      <c r="FQZ8" s="928"/>
      <c r="FRA8" s="928"/>
      <c r="FRB8" s="928"/>
      <c r="FRC8" s="928"/>
      <c r="FRD8" s="928"/>
      <c r="FRE8" s="928"/>
      <c r="FRF8" s="928"/>
      <c r="FRG8" s="928"/>
      <c r="FRH8" s="928"/>
      <c r="FRI8" s="928"/>
      <c r="FRJ8" s="928"/>
      <c r="FRK8" s="928"/>
      <c r="FRL8" s="928"/>
      <c r="FRM8" s="928"/>
      <c r="FRN8" s="928"/>
      <c r="FRO8" s="928"/>
      <c r="FRP8" s="928"/>
      <c r="FRQ8" s="928"/>
      <c r="FRR8" s="928"/>
      <c r="FRS8" s="928"/>
      <c r="FRT8" s="928"/>
      <c r="FRU8" s="928"/>
      <c r="FRV8" s="928"/>
      <c r="FRW8" s="928"/>
      <c r="FRX8" s="928"/>
      <c r="FRY8" s="928"/>
      <c r="FRZ8" s="928"/>
      <c r="FSA8" s="928"/>
      <c r="FSB8" s="928"/>
      <c r="FSC8" s="928"/>
      <c r="FSD8" s="928"/>
      <c r="FSE8" s="928"/>
      <c r="FSF8" s="928"/>
      <c r="FSG8" s="928"/>
      <c r="FSH8" s="928"/>
      <c r="FSI8" s="928"/>
      <c r="FSJ8" s="928"/>
      <c r="FSK8" s="928"/>
      <c r="FSL8" s="928"/>
      <c r="FSM8" s="928"/>
      <c r="FSN8" s="928"/>
      <c r="FSO8" s="928"/>
      <c r="FSP8" s="928"/>
      <c r="FSQ8" s="928"/>
      <c r="FSR8" s="928"/>
      <c r="FSS8" s="928"/>
      <c r="FST8" s="928"/>
      <c r="FSU8" s="928"/>
      <c r="FSV8" s="928"/>
      <c r="FSW8" s="928"/>
      <c r="FSX8" s="928"/>
      <c r="FSY8" s="928"/>
      <c r="FSZ8" s="928"/>
      <c r="FTA8" s="928"/>
      <c r="FTB8" s="928"/>
      <c r="FTC8" s="928"/>
      <c r="FTD8" s="928"/>
      <c r="FTE8" s="928"/>
      <c r="FTF8" s="928"/>
      <c r="FTG8" s="928"/>
      <c r="FTH8" s="928"/>
      <c r="FTI8" s="928"/>
      <c r="FTJ8" s="928"/>
      <c r="FTK8" s="928"/>
      <c r="FTL8" s="928"/>
      <c r="FTM8" s="928"/>
      <c r="FTN8" s="928"/>
      <c r="FTO8" s="928"/>
      <c r="FTP8" s="928"/>
      <c r="FTQ8" s="928"/>
      <c r="FTR8" s="928"/>
      <c r="FTS8" s="928"/>
      <c r="FTT8" s="928"/>
      <c r="FTU8" s="928"/>
      <c r="FTV8" s="928"/>
      <c r="FTW8" s="928"/>
      <c r="FTX8" s="928"/>
      <c r="FTY8" s="928"/>
      <c r="FTZ8" s="928"/>
      <c r="FUA8" s="928"/>
      <c r="FUB8" s="928"/>
      <c r="FUC8" s="928"/>
      <c r="FUD8" s="928"/>
      <c r="FUE8" s="928"/>
      <c r="FUF8" s="928"/>
      <c r="FUG8" s="928"/>
      <c r="FUH8" s="928"/>
      <c r="FUI8" s="928"/>
      <c r="FUJ8" s="928"/>
      <c r="FUK8" s="928"/>
      <c r="FUL8" s="928"/>
      <c r="FUM8" s="928"/>
      <c r="FUN8" s="928"/>
      <c r="FUO8" s="928"/>
      <c r="FUP8" s="928"/>
      <c r="FUQ8" s="928"/>
      <c r="FUR8" s="928"/>
      <c r="FUS8" s="928"/>
      <c r="FUT8" s="928"/>
      <c r="FUU8" s="928"/>
      <c r="FUV8" s="928"/>
      <c r="FUW8" s="928"/>
      <c r="FUX8" s="928"/>
      <c r="FUY8" s="928"/>
      <c r="FUZ8" s="928"/>
      <c r="FVA8" s="928"/>
      <c r="FVB8" s="928"/>
      <c r="FVC8" s="928"/>
      <c r="FVD8" s="928"/>
      <c r="FVE8" s="928"/>
      <c r="FVF8" s="928"/>
      <c r="FVG8" s="928"/>
      <c r="FVH8" s="928"/>
      <c r="FVI8" s="928"/>
      <c r="FVJ8" s="928"/>
      <c r="FVK8" s="928"/>
      <c r="FVL8" s="928"/>
      <c r="FVM8" s="928"/>
      <c r="FVN8" s="928"/>
      <c r="FVO8" s="928"/>
      <c r="FVP8" s="928"/>
      <c r="FVQ8" s="928"/>
      <c r="FVR8" s="928"/>
      <c r="FVS8" s="928"/>
      <c r="FVT8" s="928"/>
      <c r="FVU8" s="928"/>
      <c r="FVV8" s="928"/>
      <c r="FVW8" s="928"/>
      <c r="FVX8" s="928"/>
      <c r="FVY8" s="928"/>
      <c r="FVZ8" s="928"/>
      <c r="FWA8" s="928"/>
      <c r="FWB8" s="928"/>
      <c r="FWC8" s="928"/>
      <c r="FWD8" s="928"/>
      <c r="FWE8" s="928"/>
      <c r="FWF8" s="928"/>
      <c r="FWG8" s="928"/>
      <c r="FWH8" s="928"/>
      <c r="FWI8" s="928"/>
      <c r="FWJ8" s="928"/>
      <c r="FWK8" s="928"/>
      <c r="FWL8" s="928"/>
      <c r="FWM8" s="928"/>
      <c r="FWN8" s="928"/>
      <c r="FWO8" s="928"/>
      <c r="FWP8" s="928"/>
      <c r="FWQ8" s="928"/>
      <c r="FWR8" s="928"/>
      <c r="FWS8" s="928"/>
      <c r="FWT8" s="928"/>
      <c r="FWU8" s="928"/>
      <c r="FWV8" s="928"/>
      <c r="FWW8" s="928"/>
      <c r="FWX8" s="928"/>
      <c r="FWY8" s="928"/>
      <c r="FWZ8" s="928"/>
      <c r="FXA8" s="928"/>
      <c r="FXB8" s="928"/>
      <c r="FXC8" s="928"/>
      <c r="FXD8" s="928"/>
      <c r="FXE8" s="928"/>
      <c r="FXF8" s="928"/>
      <c r="FXG8" s="928"/>
      <c r="FXH8" s="928"/>
      <c r="FXI8" s="928"/>
      <c r="FXJ8" s="928"/>
      <c r="FXK8" s="928"/>
      <c r="FXL8" s="928"/>
      <c r="FXM8" s="928"/>
      <c r="FXN8" s="928"/>
      <c r="FXO8" s="928"/>
      <c r="FXP8" s="928"/>
      <c r="FXQ8" s="928"/>
      <c r="FXR8" s="928"/>
      <c r="FXS8" s="928"/>
      <c r="FXT8" s="928"/>
      <c r="FXU8" s="928"/>
      <c r="FXV8" s="928"/>
      <c r="FXW8" s="928"/>
      <c r="FXX8" s="928"/>
      <c r="FXY8" s="928"/>
      <c r="FXZ8" s="928"/>
      <c r="FYA8" s="928"/>
      <c r="FYB8" s="928"/>
      <c r="FYC8" s="928"/>
      <c r="FYD8" s="928"/>
      <c r="FYE8" s="928"/>
      <c r="FYF8" s="928"/>
      <c r="FYG8" s="928"/>
      <c r="FYH8" s="928"/>
      <c r="FYI8" s="928"/>
      <c r="FYJ8" s="928"/>
      <c r="FYK8" s="928"/>
      <c r="FYL8" s="928"/>
      <c r="FYM8" s="928"/>
      <c r="FYN8" s="928"/>
      <c r="FYO8" s="928"/>
      <c r="FYP8" s="928"/>
      <c r="FYQ8" s="928"/>
      <c r="FYR8" s="928"/>
      <c r="FYS8" s="928"/>
      <c r="FYT8" s="928"/>
      <c r="FYU8" s="928"/>
      <c r="FYV8" s="928"/>
      <c r="FYW8" s="928"/>
      <c r="FYX8" s="928"/>
      <c r="FYY8" s="928"/>
      <c r="FYZ8" s="928"/>
      <c r="FZA8" s="928"/>
      <c r="FZB8" s="928"/>
      <c r="FZC8" s="928"/>
      <c r="FZD8" s="928"/>
      <c r="FZE8" s="928"/>
      <c r="FZF8" s="928"/>
      <c r="FZG8" s="928"/>
      <c r="FZH8" s="928"/>
      <c r="FZI8" s="928"/>
      <c r="FZJ8" s="928"/>
      <c r="FZK8" s="928"/>
      <c r="FZL8" s="928"/>
      <c r="FZM8" s="928"/>
      <c r="FZN8" s="928"/>
      <c r="FZO8" s="928"/>
      <c r="FZP8" s="928"/>
      <c r="FZQ8" s="928"/>
      <c r="FZR8" s="928"/>
      <c r="FZS8" s="928"/>
      <c r="FZT8" s="928"/>
      <c r="FZU8" s="928"/>
      <c r="FZV8" s="928"/>
      <c r="FZW8" s="928"/>
      <c r="FZX8" s="928"/>
      <c r="FZY8" s="928"/>
      <c r="FZZ8" s="928"/>
      <c r="GAA8" s="928"/>
      <c r="GAB8" s="928"/>
      <c r="GAC8" s="928"/>
      <c r="GAD8" s="928"/>
      <c r="GAE8" s="928"/>
      <c r="GAF8" s="928"/>
      <c r="GAG8" s="928"/>
      <c r="GAH8" s="928"/>
      <c r="GAI8" s="928"/>
      <c r="GAJ8" s="928"/>
      <c r="GAK8" s="928"/>
      <c r="GAL8" s="928"/>
      <c r="GAM8" s="928"/>
      <c r="GAN8" s="928"/>
      <c r="GAO8" s="928"/>
      <c r="GAP8" s="928"/>
      <c r="GAQ8" s="928"/>
      <c r="GAR8" s="928"/>
      <c r="GAS8" s="928"/>
      <c r="GAT8" s="928"/>
      <c r="GAU8" s="928"/>
      <c r="GAV8" s="928"/>
      <c r="GAW8" s="928"/>
      <c r="GAX8" s="928"/>
      <c r="GAY8" s="928"/>
      <c r="GAZ8" s="928"/>
      <c r="GBA8" s="928"/>
      <c r="GBB8" s="928"/>
      <c r="GBC8" s="928"/>
      <c r="GBD8" s="928"/>
      <c r="GBE8" s="928"/>
      <c r="GBF8" s="928"/>
      <c r="GBG8" s="928"/>
      <c r="GBH8" s="928"/>
      <c r="GBI8" s="928"/>
      <c r="GBJ8" s="928"/>
      <c r="GBK8" s="928"/>
      <c r="GBL8" s="928"/>
      <c r="GBM8" s="928"/>
      <c r="GBN8" s="928"/>
      <c r="GBO8" s="928"/>
      <c r="GBP8" s="928"/>
      <c r="GBQ8" s="928"/>
      <c r="GBR8" s="928"/>
      <c r="GBS8" s="928"/>
      <c r="GBT8" s="928"/>
      <c r="GBU8" s="928"/>
      <c r="GBV8" s="928"/>
      <c r="GBW8" s="928"/>
      <c r="GBX8" s="928"/>
      <c r="GBY8" s="928"/>
      <c r="GBZ8" s="928"/>
      <c r="GCA8" s="928"/>
      <c r="GCB8" s="928"/>
      <c r="GCC8" s="928"/>
      <c r="GCD8" s="928"/>
      <c r="GCE8" s="928"/>
      <c r="GCF8" s="928"/>
      <c r="GCG8" s="928"/>
      <c r="GCH8" s="928"/>
      <c r="GCI8" s="928"/>
      <c r="GCJ8" s="928"/>
      <c r="GCK8" s="928"/>
      <c r="GCL8" s="928"/>
      <c r="GCM8" s="928"/>
      <c r="GCN8" s="928"/>
      <c r="GCO8" s="928"/>
      <c r="GCP8" s="928"/>
      <c r="GCQ8" s="928"/>
      <c r="GCR8" s="928"/>
      <c r="GCS8" s="928"/>
      <c r="GCT8" s="928"/>
      <c r="GCU8" s="928"/>
      <c r="GCV8" s="928"/>
      <c r="GCW8" s="928"/>
      <c r="GCX8" s="928"/>
      <c r="GCY8" s="928"/>
      <c r="GCZ8" s="928"/>
      <c r="GDA8" s="928"/>
      <c r="GDB8" s="928"/>
      <c r="GDC8" s="928"/>
      <c r="GDD8" s="928"/>
      <c r="GDE8" s="928"/>
      <c r="GDF8" s="928"/>
      <c r="GDG8" s="928"/>
      <c r="GDH8" s="928"/>
      <c r="GDI8" s="928"/>
      <c r="GDJ8" s="928"/>
      <c r="GDK8" s="928"/>
      <c r="GDL8" s="928"/>
      <c r="GDM8" s="928"/>
      <c r="GDN8" s="928"/>
      <c r="GDO8" s="928"/>
      <c r="GDP8" s="928"/>
      <c r="GDQ8" s="928"/>
      <c r="GDR8" s="928"/>
      <c r="GDS8" s="928"/>
      <c r="GDT8" s="928"/>
      <c r="GDU8" s="928"/>
      <c r="GDV8" s="928"/>
      <c r="GDW8" s="928"/>
      <c r="GDX8" s="928"/>
      <c r="GDY8" s="928"/>
      <c r="GDZ8" s="928"/>
      <c r="GEA8" s="928"/>
      <c r="GEB8" s="928"/>
      <c r="GEC8" s="928"/>
      <c r="GED8" s="928"/>
      <c r="GEE8" s="928"/>
      <c r="GEF8" s="928"/>
      <c r="GEG8" s="928"/>
      <c r="GEH8" s="928"/>
      <c r="GEI8" s="928"/>
      <c r="GEJ8" s="928"/>
      <c r="GEK8" s="928"/>
      <c r="GEL8" s="928"/>
      <c r="GEM8" s="928"/>
      <c r="GEN8" s="928"/>
      <c r="GEO8" s="928"/>
      <c r="GEP8" s="928"/>
      <c r="GEQ8" s="928"/>
      <c r="GER8" s="928"/>
      <c r="GES8" s="928"/>
      <c r="GET8" s="928"/>
      <c r="GEU8" s="928"/>
      <c r="GEV8" s="928"/>
      <c r="GEW8" s="928"/>
      <c r="GEX8" s="928"/>
      <c r="GEY8" s="928"/>
      <c r="GEZ8" s="928"/>
      <c r="GFA8" s="928"/>
      <c r="GFB8" s="928"/>
      <c r="GFC8" s="928"/>
      <c r="GFD8" s="928"/>
      <c r="GFE8" s="928"/>
      <c r="GFF8" s="928"/>
      <c r="GFG8" s="928"/>
      <c r="GFH8" s="928"/>
      <c r="GFI8" s="928"/>
      <c r="GFJ8" s="928"/>
      <c r="GFK8" s="928"/>
      <c r="GFL8" s="928"/>
      <c r="GFM8" s="928"/>
      <c r="GFN8" s="928"/>
      <c r="GFO8" s="928"/>
      <c r="GFP8" s="928"/>
      <c r="GFQ8" s="928"/>
      <c r="GFR8" s="928"/>
      <c r="GFS8" s="928"/>
      <c r="GFT8" s="928"/>
      <c r="GFU8" s="928"/>
      <c r="GFV8" s="928"/>
      <c r="GFW8" s="928"/>
      <c r="GFX8" s="928"/>
      <c r="GFY8" s="928"/>
      <c r="GFZ8" s="928"/>
      <c r="GGA8" s="928"/>
      <c r="GGB8" s="928"/>
      <c r="GGC8" s="928"/>
      <c r="GGD8" s="928"/>
      <c r="GGE8" s="928"/>
      <c r="GGF8" s="928"/>
      <c r="GGG8" s="928"/>
      <c r="GGH8" s="928"/>
      <c r="GGI8" s="928"/>
      <c r="GGJ8" s="928"/>
      <c r="GGK8" s="928"/>
      <c r="GGL8" s="928"/>
      <c r="GGM8" s="928"/>
      <c r="GGN8" s="928"/>
      <c r="GGO8" s="928"/>
      <c r="GGP8" s="928"/>
      <c r="GGQ8" s="928"/>
      <c r="GGR8" s="928"/>
      <c r="GGS8" s="928"/>
      <c r="GGT8" s="928"/>
      <c r="GGU8" s="928"/>
      <c r="GGV8" s="928"/>
      <c r="GGW8" s="928"/>
      <c r="GGX8" s="928"/>
      <c r="GGY8" s="928"/>
      <c r="GGZ8" s="928"/>
      <c r="GHA8" s="928"/>
      <c r="GHB8" s="928"/>
      <c r="GHC8" s="928"/>
      <c r="GHD8" s="928"/>
      <c r="GHE8" s="928"/>
      <c r="GHF8" s="928"/>
      <c r="GHG8" s="928"/>
      <c r="GHH8" s="928"/>
      <c r="GHI8" s="928"/>
      <c r="GHJ8" s="928"/>
      <c r="GHK8" s="928"/>
      <c r="GHL8" s="928"/>
      <c r="GHM8" s="928"/>
      <c r="GHN8" s="928"/>
      <c r="GHO8" s="928"/>
      <c r="GHP8" s="928"/>
      <c r="GHQ8" s="928"/>
      <c r="GHR8" s="928"/>
      <c r="GHS8" s="928"/>
      <c r="GHT8" s="928"/>
      <c r="GHU8" s="928"/>
      <c r="GHV8" s="928"/>
      <c r="GHW8" s="928"/>
      <c r="GHX8" s="928"/>
      <c r="GHY8" s="928"/>
      <c r="GHZ8" s="928"/>
      <c r="GIA8" s="928"/>
      <c r="GIB8" s="928"/>
      <c r="GIC8" s="928"/>
      <c r="GID8" s="928"/>
      <c r="GIE8" s="928"/>
      <c r="GIF8" s="928"/>
      <c r="GIG8" s="928"/>
      <c r="GIH8" s="928"/>
      <c r="GII8" s="928"/>
      <c r="GIJ8" s="928"/>
      <c r="GIK8" s="928"/>
      <c r="GIL8" s="928"/>
      <c r="GIM8" s="928"/>
      <c r="GIN8" s="928"/>
      <c r="GIO8" s="928"/>
      <c r="GIP8" s="928"/>
      <c r="GIQ8" s="928"/>
      <c r="GIR8" s="928"/>
      <c r="GIS8" s="928"/>
      <c r="GIT8" s="928"/>
      <c r="GIU8" s="928"/>
      <c r="GIV8" s="928"/>
      <c r="GIW8" s="928"/>
      <c r="GIX8" s="928"/>
      <c r="GIY8" s="928"/>
      <c r="GIZ8" s="928"/>
      <c r="GJA8" s="928"/>
      <c r="GJB8" s="928"/>
      <c r="GJC8" s="928"/>
      <c r="GJD8" s="928"/>
      <c r="GJE8" s="928"/>
      <c r="GJF8" s="928"/>
      <c r="GJG8" s="928"/>
      <c r="GJH8" s="928"/>
      <c r="GJI8" s="928"/>
      <c r="GJJ8" s="928"/>
      <c r="GJK8" s="928"/>
      <c r="GJL8" s="928"/>
      <c r="GJM8" s="928"/>
      <c r="GJN8" s="928"/>
      <c r="GJO8" s="928"/>
      <c r="GJP8" s="928"/>
      <c r="GJQ8" s="928"/>
      <c r="GJR8" s="928"/>
      <c r="GJS8" s="928"/>
      <c r="GJT8" s="928"/>
      <c r="GJU8" s="928"/>
      <c r="GJV8" s="928"/>
      <c r="GJW8" s="928"/>
      <c r="GJX8" s="928"/>
      <c r="GJY8" s="928"/>
      <c r="GJZ8" s="928"/>
      <c r="GKA8" s="928"/>
      <c r="GKB8" s="928"/>
      <c r="GKC8" s="928"/>
      <c r="GKD8" s="928"/>
      <c r="GKE8" s="928"/>
      <c r="GKF8" s="928"/>
      <c r="GKG8" s="928"/>
      <c r="GKH8" s="928"/>
      <c r="GKI8" s="928"/>
      <c r="GKJ8" s="928"/>
      <c r="GKK8" s="928"/>
      <c r="GKL8" s="928"/>
      <c r="GKM8" s="928"/>
      <c r="GKN8" s="928"/>
      <c r="GKO8" s="928"/>
      <c r="GKP8" s="928"/>
      <c r="GKQ8" s="928"/>
      <c r="GKR8" s="928"/>
      <c r="GKS8" s="928"/>
      <c r="GKT8" s="928"/>
      <c r="GKU8" s="928"/>
      <c r="GKV8" s="928"/>
      <c r="GKW8" s="928"/>
      <c r="GKX8" s="928"/>
      <c r="GKY8" s="928"/>
      <c r="GKZ8" s="928"/>
      <c r="GLA8" s="928"/>
      <c r="GLB8" s="928"/>
      <c r="GLC8" s="928"/>
      <c r="GLD8" s="928"/>
      <c r="GLE8" s="928"/>
      <c r="GLF8" s="928"/>
      <c r="GLG8" s="928"/>
      <c r="GLH8" s="928"/>
      <c r="GLI8" s="928"/>
      <c r="GLJ8" s="928"/>
      <c r="GLK8" s="928"/>
      <c r="GLL8" s="928"/>
      <c r="GLM8" s="928"/>
      <c r="GLN8" s="928"/>
      <c r="GLO8" s="928"/>
      <c r="GLP8" s="928"/>
      <c r="GLQ8" s="928"/>
      <c r="GLR8" s="928"/>
      <c r="GLS8" s="928"/>
      <c r="GLT8" s="928"/>
      <c r="GLU8" s="928"/>
      <c r="GLV8" s="928"/>
      <c r="GLW8" s="928"/>
      <c r="GLX8" s="928"/>
      <c r="GLY8" s="928"/>
      <c r="GLZ8" s="928"/>
      <c r="GMA8" s="928"/>
      <c r="GMB8" s="928"/>
      <c r="GMC8" s="928"/>
      <c r="GMD8" s="928"/>
      <c r="GME8" s="928"/>
      <c r="GMF8" s="928"/>
      <c r="GMG8" s="928"/>
      <c r="GMH8" s="928"/>
      <c r="GMI8" s="928"/>
      <c r="GMJ8" s="928"/>
      <c r="GMK8" s="928"/>
      <c r="GML8" s="928"/>
      <c r="GMM8" s="928"/>
      <c r="GMN8" s="928"/>
      <c r="GMO8" s="928"/>
      <c r="GMP8" s="928"/>
      <c r="GMQ8" s="928"/>
      <c r="GMR8" s="928"/>
      <c r="GMS8" s="928"/>
      <c r="GMT8" s="928"/>
      <c r="GMU8" s="928"/>
      <c r="GMV8" s="928"/>
      <c r="GMW8" s="928"/>
      <c r="GMX8" s="928"/>
      <c r="GMY8" s="928"/>
      <c r="GMZ8" s="928"/>
      <c r="GNA8" s="928"/>
      <c r="GNB8" s="928"/>
      <c r="GNC8" s="928"/>
      <c r="GND8" s="928"/>
      <c r="GNE8" s="928"/>
      <c r="GNF8" s="928"/>
      <c r="GNG8" s="928"/>
      <c r="GNH8" s="928"/>
      <c r="GNI8" s="928"/>
      <c r="GNJ8" s="928"/>
      <c r="GNK8" s="928"/>
      <c r="GNL8" s="928"/>
      <c r="GNM8" s="928"/>
      <c r="GNN8" s="928"/>
      <c r="GNO8" s="928"/>
      <c r="GNP8" s="928"/>
      <c r="GNQ8" s="928"/>
      <c r="GNR8" s="928"/>
      <c r="GNS8" s="928"/>
      <c r="GNT8" s="928"/>
      <c r="GNU8" s="928"/>
      <c r="GNV8" s="928"/>
      <c r="GNW8" s="928"/>
      <c r="GNX8" s="928"/>
      <c r="GNY8" s="928"/>
      <c r="GNZ8" s="928"/>
      <c r="GOA8" s="928"/>
      <c r="GOB8" s="928"/>
      <c r="GOC8" s="928"/>
      <c r="GOD8" s="928"/>
      <c r="GOE8" s="928"/>
      <c r="GOF8" s="928"/>
      <c r="GOG8" s="928"/>
      <c r="GOH8" s="928"/>
      <c r="GOI8" s="928"/>
      <c r="GOJ8" s="928"/>
      <c r="GOK8" s="928"/>
      <c r="GOL8" s="928"/>
      <c r="GOM8" s="928"/>
      <c r="GON8" s="928"/>
      <c r="GOO8" s="928"/>
      <c r="GOP8" s="928"/>
      <c r="GOQ8" s="928"/>
      <c r="GOR8" s="928"/>
      <c r="GOS8" s="928"/>
      <c r="GOT8" s="928"/>
      <c r="GOU8" s="928"/>
      <c r="GOV8" s="928"/>
      <c r="GOW8" s="928"/>
      <c r="GOX8" s="928"/>
      <c r="GOY8" s="928"/>
      <c r="GOZ8" s="928"/>
      <c r="GPA8" s="928"/>
      <c r="GPB8" s="928"/>
      <c r="GPC8" s="928"/>
      <c r="GPD8" s="928"/>
      <c r="GPE8" s="928"/>
      <c r="GPF8" s="928"/>
      <c r="GPG8" s="928"/>
      <c r="GPH8" s="928"/>
      <c r="GPI8" s="928"/>
      <c r="GPJ8" s="928"/>
      <c r="GPK8" s="928"/>
      <c r="GPL8" s="928"/>
      <c r="GPM8" s="928"/>
      <c r="GPN8" s="928"/>
      <c r="GPO8" s="928"/>
      <c r="GPP8" s="928"/>
      <c r="GPQ8" s="928"/>
      <c r="GPR8" s="928"/>
      <c r="GPS8" s="928"/>
      <c r="GPT8" s="928"/>
      <c r="GPU8" s="928"/>
      <c r="GPV8" s="928"/>
      <c r="GPW8" s="928"/>
      <c r="GPX8" s="928"/>
      <c r="GPY8" s="928"/>
      <c r="GPZ8" s="928"/>
      <c r="GQA8" s="928"/>
      <c r="GQB8" s="928"/>
      <c r="GQC8" s="928"/>
      <c r="GQD8" s="928"/>
      <c r="GQE8" s="928"/>
      <c r="GQF8" s="928"/>
      <c r="GQG8" s="928"/>
      <c r="GQH8" s="928"/>
      <c r="GQI8" s="928"/>
      <c r="GQJ8" s="928"/>
      <c r="GQK8" s="928"/>
      <c r="GQL8" s="928"/>
      <c r="GQM8" s="928"/>
      <c r="GQN8" s="928"/>
      <c r="GQO8" s="928"/>
      <c r="GQP8" s="928"/>
      <c r="GQQ8" s="928"/>
      <c r="GQR8" s="928"/>
      <c r="GQS8" s="928"/>
      <c r="GQT8" s="928"/>
      <c r="GQU8" s="928"/>
      <c r="GQV8" s="928"/>
      <c r="GQW8" s="928"/>
      <c r="GQX8" s="928"/>
      <c r="GQY8" s="928"/>
      <c r="GQZ8" s="928"/>
      <c r="GRA8" s="928"/>
      <c r="GRB8" s="928"/>
      <c r="GRC8" s="928"/>
      <c r="GRD8" s="928"/>
      <c r="GRE8" s="928"/>
      <c r="GRF8" s="928"/>
      <c r="GRG8" s="928"/>
      <c r="GRH8" s="928"/>
      <c r="GRI8" s="928"/>
      <c r="GRJ8" s="928"/>
      <c r="GRK8" s="928"/>
      <c r="GRL8" s="928"/>
      <c r="GRM8" s="928"/>
      <c r="GRN8" s="928"/>
      <c r="GRO8" s="928"/>
      <c r="GRP8" s="928"/>
      <c r="GRQ8" s="928"/>
      <c r="GRR8" s="928"/>
      <c r="GRS8" s="928"/>
      <c r="GRT8" s="928"/>
      <c r="GRU8" s="928"/>
      <c r="GRV8" s="928"/>
      <c r="GRW8" s="928"/>
      <c r="GRX8" s="928"/>
      <c r="GRY8" s="928"/>
      <c r="GRZ8" s="928"/>
      <c r="GSA8" s="928"/>
      <c r="GSB8" s="928"/>
      <c r="GSC8" s="928"/>
      <c r="GSD8" s="928"/>
      <c r="GSE8" s="928"/>
      <c r="GSF8" s="928"/>
      <c r="GSG8" s="928"/>
      <c r="GSH8" s="928"/>
      <c r="GSI8" s="928"/>
      <c r="GSJ8" s="928"/>
      <c r="GSK8" s="928"/>
      <c r="GSL8" s="928"/>
      <c r="GSM8" s="928"/>
      <c r="GSN8" s="928"/>
      <c r="GSO8" s="928"/>
      <c r="GSP8" s="928"/>
      <c r="GSQ8" s="928"/>
      <c r="GSR8" s="928"/>
      <c r="GSS8" s="928"/>
      <c r="GST8" s="928"/>
      <c r="GSU8" s="928"/>
      <c r="GSV8" s="928"/>
      <c r="GSW8" s="928"/>
      <c r="GSX8" s="928"/>
      <c r="GSY8" s="928"/>
      <c r="GSZ8" s="928"/>
      <c r="GTA8" s="928"/>
      <c r="GTB8" s="928"/>
      <c r="GTC8" s="928"/>
      <c r="GTD8" s="928"/>
      <c r="GTE8" s="928"/>
      <c r="GTF8" s="928"/>
      <c r="GTG8" s="928"/>
      <c r="GTH8" s="928"/>
      <c r="GTI8" s="928"/>
      <c r="GTJ8" s="928"/>
      <c r="GTK8" s="928"/>
      <c r="GTL8" s="928"/>
      <c r="GTM8" s="928"/>
      <c r="GTN8" s="928"/>
      <c r="GTO8" s="928"/>
      <c r="GTP8" s="928"/>
      <c r="GTQ8" s="928"/>
      <c r="GTR8" s="928"/>
      <c r="GTS8" s="928"/>
      <c r="GTT8" s="928"/>
      <c r="GTU8" s="928"/>
      <c r="GTV8" s="928"/>
      <c r="GTW8" s="928"/>
      <c r="GTX8" s="928"/>
      <c r="GTY8" s="928"/>
      <c r="GTZ8" s="928"/>
      <c r="GUA8" s="928"/>
      <c r="GUB8" s="928"/>
      <c r="GUC8" s="928"/>
      <c r="GUD8" s="928"/>
      <c r="GUE8" s="928"/>
      <c r="GUF8" s="928"/>
      <c r="GUG8" s="928"/>
      <c r="GUH8" s="928"/>
      <c r="GUI8" s="928"/>
      <c r="GUJ8" s="928"/>
      <c r="GUK8" s="928"/>
      <c r="GUL8" s="928"/>
      <c r="GUM8" s="928"/>
      <c r="GUN8" s="928"/>
      <c r="GUO8" s="928"/>
      <c r="GUP8" s="928"/>
      <c r="GUQ8" s="928"/>
      <c r="GUR8" s="928"/>
      <c r="GUS8" s="928"/>
      <c r="GUT8" s="928"/>
      <c r="GUU8" s="928"/>
      <c r="GUV8" s="928"/>
      <c r="GUW8" s="928"/>
      <c r="GUX8" s="928"/>
      <c r="GUY8" s="928"/>
      <c r="GUZ8" s="928"/>
      <c r="GVA8" s="928"/>
      <c r="GVB8" s="928"/>
      <c r="GVC8" s="928"/>
      <c r="GVD8" s="928"/>
      <c r="GVE8" s="928"/>
      <c r="GVF8" s="928"/>
      <c r="GVG8" s="928"/>
      <c r="GVH8" s="928"/>
      <c r="GVI8" s="928"/>
      <c r="GVJ8" s="928"/>
      <c r="GVK8" s="928"/>
      <c r="GVL8" s="928"/>
      <c r="GVM8" s="928"/>
      <c r="GVN8" s="928"/>
      <c r="GVO8" s="928"/>
      <c r="GVP8" s="928"/>
      <c r="GVQ8" s="928"/>
      <c r="GVR8" s="928"/>
      <c r="GVS8" s="928"/>
      <c r="GVT8" s="928"/>
      <c r="GVU8" s="928"/>
      <c r="GVV8" s="928"/>
      <c r="GVW8" s="928"/>
      <c r="GVX8" s="928"/>
      <c r="GVY8" s="928"/>
      <c r="GVZ8" s="928"/>
      <c r="GWA8" s="928"/>
      <c r="GWB8" s="928"/>
      <c r="GWC8" s="928"/>
      <c r="GWD8" s="928"/>
      <c r="GWE8" s="928"/>
      <c r="GWF8" s="928"/>
      <c r="GWG8" s="928"/>
      <c r="GWH8" s="928"/>
      <c r="GWI8" s="928"/>
      <c r="GWJ8" s="928"/>
      <c r="GWK8" s="928"/>
      <c r="GWL8" s="928"/>
      <c r="GWM8" s="928"/>
      <c r="GWN8" s="928"/>
      <c r="GWO8" s="928"/>
      <c r="GWP8" s="928"/>
      <c r="GWQ8" s="928"/>
      <c r="GWR8" s="928"/>
      <c r="GWS8" s="928"/>
      <c r="GWT8" s="928"/>
      <c r="GWU8" s="928"/>
      <c r="GWV8" s="928"/>
      <c r="GWW8" s="928"/>
      <c r="GWX8" s="928"/>
      <c r="GWY8" s="928"/>
      <c r="GWZ8" s="928"/>
      <c r="GXA8" s="928"/>
      <c r="GXB8" s="928"/>
      <c r="GXC8" s="928"/>
      <c r="GXD8" s="928"/>
      <c r="GXE8" s="928"/>
      <c r="GXF8" s="928"/>
      <c r="GXG8" s="928"/>
      <c r="GXH8" s="928"/>
      <c r="GXI8" s="928"/>
      <c r="GXJ8" s="928"/>
      <c r="GXK8" s="928"/>
      <c r="GXL8" s="928"/>
      <c r="GXM8" s="928"/>
      <c r="GXN8" s="928"/>
      <c r="GXO8" s="928"/>
      <c r="GXP8" s="928"/>
      <c r="GXQ8" s="928"/>
      <c r="GXR8" s="928"/>
      <c r="GXS8" s="928"/>
      <c r="GXT8" s="928"/>
      <c r="GXU8" s="928"/>
      <c r="GXV8" s="928"/>
      <c r="GXW8" s="928"/>
      <c r="GXX8" s="928"/>
      <c r="GXY8" s="928"/>
      <c r="GXZ8" s="928"/>
      <c r="GYA8" s="928"/>
      <c r="GYB8" s="928"/>
      <c r="GYC8" s="928"/>
      <c r="GYD8" s="928"/>
      <c r="GYE8" s="928"/>
      <c r="GYF8" s="928"/>
      <c r="GYG8" s="928"/>
      <c r="GYH8" s="928"/>
      <c r="GYI8" s="928"/>
      <c r="GYJ8" s="928"/>
      <c r="GYK8" s="928"/>
      <c r="GYL8" s="928"/>
      <c r="GYM8" s="928"/>
      <c r="GYN8" s="928"/>
      <c r="GYO8" s="928"/>
      <c r="GYP8" s="928"/>
      <c r="GYQ8" s="928"/>
      <c r="GYR8" s="928"/>
      <c r="GYS8" s="928"/>
      <c r="GYT8" s="928"/>
      <c r="GYU8" s="928"/>
      <c r="GYV8" s="928"/>
      <c r="GYW8" s="928"/>
      <c r="GYX8" s="928"/>
      <c r="GYY8" s="928"/>
      <c r="GYZ8" s="928"/>
      <c r="GZA8" s="928"/>
      <c r="GZB8" s="928"/>
      <c r="GZC8" s="928"/>
      <c r="GZD8" s="928"/>
      <c r="GZE8" s="928"/>
      <c r="GZF8" s="928"/>
      <c r="GZG8" s="928"/>
      <c r="GZH8" s="928"/>
      <c r="GZI8" s="928"/>
      <c r="GZJ8" s="928"/>
      <c r="GZK8" s="928"/>
      <c r="GZL8" s="928"/>
      <c r="GZM8" s="928"/>
      <c r="GZN8" s="928"/>
      <c r="GZO8" s="928"/>
      <c r="GZP8" s="928"/>
      <c r="GZQ8" s="928"/>
      <c r="GZR8" s="928"/>
      <c r="GZS8" s="928"/>
      <c r="GZT8" s="928"/>
      <c r="GZU8" s="928"/>
      <c r="GZV8" s="928"/>
      <c r="GZW8" s="928"/>
      <c r="GZX8" s="928"/>
      <c r="GZY8" s="928"/>
      <c r="GZZ8" s="928"/>
      <c r="HAA8" s="928"/>
      <c r="HAB8" s="928"/>
      <c r="HAC8" s="928"/>
      <c r="HAD8" s="928"/>
      <c r="HAE8" s="928"/>
      <c r="HAF8" s="928"/>
      <c r="HAG8" s="928"/>
      <c r="HAH8" s="928"/>
      <c r="HAI8" s="928"/>
      <c r="HAJ8" s="928"/>
      <c r="HAK8" s="928"/>
      <c r="HAL8" s="928"/>
      <c r="HAM8" s="928"/>
      <c r="HAN8" s="928"/>
      <c r="HAO8" s="928"/>
      <c r="HAP8" s="928"/>
      <c r="HAQ8" s="928"/>
      <c r="HAR8" s="928"/>
      <c r="HAS8" s="928"/>
      <c r="HAT8" s="928"/>
      <c r="HAU8" s="928"/>
      <c r="HAV8" s="928"/>
      <c r="HAW8" s="928"/>
      <c r="HAX8" s="928"/>
      <c r="HAY8" s="928"/>
      <c r="HAZ8" s="928"/>
      <c r="HBA8" s="928"/>
      <c r="HBB8" s="928"/>
      <c r="HBC8" s="928"/>
      <c r="HBD8" s="928"/>
      <c r="HBE8" s="928"/>
      <c r="HBF8" s="928"/>
      <c r="HBG8" s="928"/>
      <c r="HBH8" s="928"/>
      <c r="HBI8" s="928"/>
      <c r="HBJ8" s="928"/>
      <c r="HBK8" s="928"/>
      <c r="HBL8" s="928"/>
      <c r="HBM8" s="928"/>
      <c r="HBN8" s="928"/>
      <c r="HBO8" s="928"/>
      <c r="HBP8" s="928"/>
      <c r="HBQ8" s="928"/>
      <c r="HBR8" s="928"/>
      <c r="HBS8" s="928"/>
      <c r="HBT8" s="928"/>
      <c r="HBU8" s="928"/>
      <c r="HBV8" s="928"/>
      <c r="HBW8" s="928"/>
      <c r="HBX8" s="928"/>
      <c r="HBY8" s="928"/>
      <c r="HBZ8" s="928"/>
      <c r="HCA8" s="928"/>
      <c r="HCB8" s="928"/>
      <c r="HCC8" s="928"/>
      <c r="HCD8" s="928"/>
      <c r="HCE8" s="928"/>
      <c r="HCF8" s="928"/>
      <c r="HCG8" s="928"/>
      <c r="HCH8" s="928"/>
      <c r="HCI8" s="928"/>
      <c r="HCJ8" s="928"/>
      <c r="HCK8" s="928"/>
      <c r="HCL8" s="928"/>
      <c r="HCM8" s="928"/>
      <c r="HCN8" s="928"/>
      <c r="HCO8" s="928"/>
      <c r="HCP8" s="928"/>
      <c r="HCQ8" s="928"/>
      <c r="HCR8" s="928"/>
      <c r="HCS8" s="928"/>
      <c r="HCT8" s="928"/>
      <c r="HCU8" s="928"/>
      <c r="HCV8" s="928"/>
      <c r="HCW8" s="928"/>
      <c r="HCX8" s="928"/>
      <c r="HCY8" s="928"/>
      <c r="HCZ8" s="928"/>
      <c r="HDA8" s="928"/>
      <c r="HDB8" s="928"/>
      <c r="HDC8" s="928"/>
      <c r="HDD8" s="928"/>
      <c r="HDE8" s="928"/>
      <c r="HDF8" s="928"/>
      <c r="HDG8" s="928"/>
      <c r="HDH8" s="928"/>
      <c r="HDI8" s="928"/>
      <c r="HDJ8" s="928"/>
      <c r="HDK8" s="928"/>
      <c r="HDL8" s="928"/>
      <c r="HDM8" s="928"/>
      <c r="HDN8" s="928"/>
      <c r="HDO8" s="928"/>
      <c r="HDP8" s="928"/>
      <c r="HDQ8" s="928"/>
      <c r="HDR8" s="928"/>
      <c r="HDS8" s="928"/>
      <c r="HDT8" s="928"/>
      <c r="HDU8" s="928"/>
      <c r="HDV8" s="928"/>
      <c r="HDW8" s="928"/>
      <c r="HDX8" s="928"/>
      <c r="HDY8" s="928"/>
      <c r="HDZ8" s="928"/>
      <c r="HEA8" s="928"/>
      <c r="HEB8" s="928"/>
      <c r="HEC8" s="928"/>
      <c r="HED8" s="928"/>
      <c r="HEE8" s="928"/>
      <c r="HEF8" s="928"/>
      <c r="HEG8" s="928"/>
      <c r="HEH8" s="928"/>
      <c r="HEI8" s="928"/>
      <c r="HEJ8" s="928"/>
      <c r="HEK8" s="928"/>
      <c r="HEL8" s="928"/>
      <c r="HEM8" s="928"/>
      <c r="HEN8" s="928"/>
      <c r="HEO8" s="928"/>
      <c r="HEP8" s="928"/>
      <c r="HEQ8" s="928"/>
      <c r="HER8" s="928"/>
      <c r="HES8" s="928"/>
      <c r="HET8" s="928"/>
      <c r="HEU8" s="928"/>
      <c r="HEV8" s="928"/>
      <c r="HEW8" s="928"/>
      <c r="HEX8" s="928"/>
      <c r="HEY8" s="928"/>
      <c r="HEZ8" s="928"/>
      <c r="HFA8" s="928"/>
      <c r="HFB8" s="928"/>
      <c r="HFC8" s="928"/>
      <c r="HFD8" s="928"/>
      <c r="HFE8" s="928"/>
      <c r="HFF8" s="928"/>
      <c r="HFG8" s="928"/>
      <c r="HFH8" s="928"/>
      <c r="HFI8" s="928"/>
      <c r="HFJ8" s="928"/>
      <c r="HFK8" s="928"/>
      <c r="HFL8" s="928"/>
      <c r="HFM8" s="928"/>
      <c r="HFN8" s="928"/>
      <c r="HFO8" s="928"/>
      <c r="HFP8" s="928"/>
      <c r="HFQ8" s="928"/>
      <c r="HFR8" s="928"/>
      <c r="HFS8" s="928"/>
      <c r="HFT8" s="928"/>
      <c r="HFU8" s="928"/>
      <c r="HFV8" s="928"/>
      <c r="HFW8" s="928"/>
      <c r="HFX8" s="928"/>
      <c r="HFY8" s="928"/>
      <c r="HFZ8" s="928"/>
      <c r="HGA8" s="928"/>
      <c r="HGB8" s="928"/>
      <c r="HGC8" s="928"/>
      <c r="HGD8" s="928"/>
      <c r="HGE8" s="928"/>
      <c r="HGF8" s="928"/>
      <c r="HGG8" s="928"/>
      <c r="HGH8" s="928"/>
      <c r="HGI8" s="928"/>
      <c r="HGJ8" s="928"/>
      <c r="HGK8" s="928"/>
      <c r="HGL8" s="928"/>
      <c r="HGM8" s="928"/>
      <c r="HGN8" s="928"/>
      <c r="HGO8" s="928"/>
      <c r="HGP8" s="928"/>
      <c r="HGQ8" s="928"/>
      <c r="HGR8" s="928"/>
      <c r="HGS8" s="928"/>
      <c r="HGT8" s="928"/>
      <c r="HGU8" s="928"/>
      <c r="HGV8" s="928"/>
      <c r="HGW8" s="928"/>
      <c r="HGX8" s="928"/>
      <c r="HGY8" s="928"/>
      <c r="HGZ8" s="928"/>
      <c r="HHA8" s="928"/>
      <c r="HHB8" s="928"/>
      <c r="HHC8" s="928"/>
      <c r="HHD8" s="928"/>
      <c r="HHE8" s="928"/>
      <c r="HHF8" s="928"/>
      <c r="HHG8" s="928"/>
      <c r="HHH8" s="928"/>
      <c r="HHI8" s="928"/>
      <c r="HHJ8" s="928"/>
      <c r="HHK8" s="928"/>
      <c r="HHL8" s="928"/>
      <c r="HHM8" s="928"/>
      <c r="HHN8" s="928"/>
      <c r="HHO8" s="928"/>
      <c r="HHP8" s="928"/>
      <c r="HHQ8" s="928"/>
      <c r="HHR8" s="928"/>
      <c r="HHS8" s="928"/>
      <c r="HHT8" s="928"/>
      <c r="HHU8" s="928"/>
      <c r="HHV8" s="928"/>
      <c r="HHW8" s="928"/>
      <c r="HHX8" s="928"/>
      <c r="HHY8" s="928"/>
      <c r="HHZ8" s="928"/>
      <c r="HIA8" s="928"/>
      <c r="HIB8" s="928"/>
      <c r="HIC8" s="928"/>
      <c r="HID8" s="928"/>
      <c r="HIE8" s="928"/>
      <c r="HIF8" s="928"/>
      <c r="HIG8" s="928"/>
      <c r="HIH8" s="928"/>
      <c r="HII8" s="928"/>
      <c r="HIJ8" s="928"/>
      <c r="HIK8" s="928"/>
      <c r="HIL8" s="928"/>
      <c r="HIM8" s="928"/>
      <c r="HIN8" s="928"/>
      <c r="HIO8" s="928"/>
      <c r="HIP8" s="928"/>
      <c r="HIQ8" s="928"/>
      <c r="HIR8" s="928"/>
      <c r="HIS8" s="928"/>
      <c r="HIT8" s="928"/>
      <c r="HIU8" s="928"/>
      <c r="HIV8" s="928"/>
      <c r="HIW8" s="928"/>
      <c r="HIX8" s="928"/>
      <c r="HIY8" s="928"/>
      <c r="HIZ8" s="928"/>
      <c r="HJA8" s="928"/>
      <c r="HJB8" s="928"/>
      <c r="HJC8" s="928"/>
      <c r="HJD8" s="928"/>
      <c r="HJE8" s="928"/>
      <c r="HJF8" s="928"/>
      <c r="HJG8" s="928"/>
      <c r="HJH8" s="928"/>
      <c r="HJI8" s="928"/>
      <c r="HJJ8" s="928"/>
      <c r="HJK8" s="928"/>
      <c r="HJL8" s="928"/>
      <c r="HJM8" s="928"/>
      <c r="HJN8" s="928"/>
      <c r="HJO8" s="928"/>
      <c r="HJP8" s="928"/>
      <c r="HJQ8" s="928"/>
      <c r="HJR8" s="928"/>
      <c r="HJS8" s="928"/>
      <c r="HJT8" s="928"/>
      <c r="HJU8" s="928"/>
      <c r="HJV8" s="928"/>
      <c r="HJW8" s="928"/>
      <c r="HJX8" s="928"/>
      <c r="HJY8" s="928"/>
      <c r="HJZ8" s="928"/>
      <c r="HKA8" s="928"/>
      <c r="HKB8" s="928"/>
      <c r="HKC8" s="928"/>
      <c r="HKD8" s="928"/>
      <c r="HKE8" s="928"/>
      <c r="HKF8" s="928"/>
      <c r="HKG8" s="928"/>
      <c r="HKH8" s="928"/>
      <c r="HKI8" s="928"/>
      <c r="HKJ8" s="928"/>
      <c r="HKK8" s="928"/>
      <c r="HKL8" s="928"/>
      <c r="HKM8" s="928"/>
      <c r="HKN8" s="928"/>
      <c r="HKO8" s="928"/>
      <c r="HKP8" s="928"/>
      <c r="HKQ8" s="928"/>
      <c r="HKR8" s="928"/>
      <c r="HKS8" s="928"/>
      <c r="HKT8" s="928"/>
      <c r="HKU8" s="928"/>
      <c r="HKV8" s="928"/>
      <c r="HKW8" s="928"/>
      <c r="HKX8" s="928"/>
      <c r="HKY8" s="928"/>
      <c r="HKZ8" s="928"/>
      <c r="HLA8" s="928"/>
      <c r="HLB8" s="928"/>
      <c r="HLC8" s="928"/>
      <c r="HLD8" s="928"/>
      <c r="HLE8" s="928"/>
      <c r="HLF8" s="928"/>
      <c r="HLG8" s="928"/>
      <c r="HLH8" s="928"/>
      <c r="HLI8" s="928"/>
      <c r="HLJ8" s="928"/>
      <c r="HLK8" s="928"/>
      <c r="HLL8" s="928"/>
      <c r="HLM8" s="928"/>
      <c r="HLN8" s="928"/>
      <c r="HLO8" s="928"/>
      <c r="HLP8" s="928"/>
      <c r="HLQ8" s="928"/>
      <c r="HLR8" s="928"/>
      <c r="HLS8" s="928"/>
      <c r="HLT8" s="928"/>
      <c r="HLU8" s="928"/>
      <c r="HLV8" s="928"/>
      <c r="HLW8" s="928"/>
      <c r="HLX8" s="928"/>
      <c r="HLY8" s="928"/>
      <c r="HLZ8" s="928"/>
      <c r="HMA8" s="928"/>
      <c r="HMB8" s="928"/>
      <c r="HMC8" s="928"/>
      <c r="HMD8" s="928"/>
      <c r="HME8" s="928"/>
      <c r="HMF8" s="928"/>
      <c r="HMG8" s="928"/>
      <c r="HMH8" s="928"/>
      <c r="HMI8" s="928"/>
      <c r="HMJ8" s="928"/>
      <c r="HMK8" s="928"/>
      <c r="HML8" s="928"/>
      <c r="HMM8" s="928"/>
      <c r="HMN8" s="928"/>
      <c r="HMO8" s="928"/>
      <c r="HMP8" s="928"/>
      <c r="HMQ8" s="928"/>
      <c r="HMR8" s="928"/>
      <c r="HMS8" s="928"/>
      <c r="HMT8" s="928"/>
      <c r="HMU8" s="928"/>
      <c r="HMV8" s="928"/>
      <c r="HMW8" s="928"/>
      <c r="HMX8" s="928"/>
      <c r="HMY8" s="928"/>
      <c r="HMZ8" s="928"/>
      <c r="HNA8" s="928"/>
      <c r="HNB8" s="928"/>
      <c r="HNC8" s="928"/>
      <c r="HND8" s="928"/>
      <c r="HNE8" s="928"/>
      <c r="HNF8" s="928"/>
      <c r="HNG8" s="928"/>
      <c r="HNH8" s="928"/>
      <c r="HNI8" s="928"/>
      <c r="HNJ8" s="928"/>
      <c r="HNK8" s="928"/>
      <c r="HNL8" s="928"/>
      <c r="HNM8" s="928"/>
      <c r="HNN8" s="928"/>
      <c r="HNO8" s="928"/>
      <c r="HNP8" s="928"/>
      <c r="HNQ8" s="928"/>
      <c r="HNR8" s="928"/>
      <c r="HNS8" s="928"/>
      <c r="HNT8" s="928"/>
      <c r="HNU8" s="928"/>
      <c r="HNV8" s="928"/>
      <c r="HNW8" s="928"/>
      <c r="HNX8" s="928"/>
      <c r="HNY8" s="928"/>
      <c r="HNZ8" s="928"/>
      <c r="HOA8" s="928"/>
      <c r="HOB8" s="928"/>
      <c r="HOC8" s="928"/>
      <c r="HOD8" s="928"/>
      <c r="HOE8" s="928"/>
      <c r="HOF8" s="928"/>
      <c r="HOG8" s="928"/>
      <c r="HOH8" s="928"/>
      <c r="HOI8" s="928"/>
      <c r="HOJ8" s="928"/>
      <c r="HOK8" s="928"/>
      <c r="HOL8" s="928"/>
      <c r="HOM8" s="928"/>
      <c r="HON8" s="928"/>
      <c r="HOO8" s="928"/>
      <c r="HOP8" s="928"/>
      <c r="HOQ8" s="928"/>
      <c r="HOR8" s="928"/>
      <c r="HOS8" s="928"/>
      <c r="HOT8" s="928"/>
      <c r="HOU8" s="928"/>
      <c r="HOV8" s="928"/>
      <c r="HOW8" s="928"/>
      <c r="HOX8" s="928"/>
      <c r="HOY8" s="928"/>
      <c r="HOZ8" s="928"/>
      <c r="HPA8" s="928"/>
      <c r="HPB8" s="928"/>
      <c r="HPC8" s="928"/>
      <c r="HPD8" s="928"/>
      <c r="HPE8" s="928"/>
      <c r="HPF8" s="928"/>
      <c r="HPG8" s="928"/>
      <c r="HPH8" s="928"/>
      <c r="HPI8" s="928"/>
      <c r="HPJ8" s="928"/>
      <c r="HPK8" s="928"/>
      <c r="HPL8" s="928"/>
      <c r="HPM8" s="928"/>
      <c r="HPN8" s="928"/>
      <c r="HPO8" s="928"/>
      <c r="HPP8" s="928"/>
      <c r="HPQ8" s="928"/>
      <c r="HPR8" s="928"/>
      <c r="HPS8" s="928"/>
      <c r="HPT8" s="928"/>
      <c r="HPU8" s="928"/>
      <c r="HPV8" s="928"/>
      <c r="HPW8" s="928"/>
      <c r="HPX8" s="928"/>
      <c r="HPY8" s="928"/>
      <c r="HPZ8" s="928"/>
      <c r="HQA8" s="928"/>
      <c r="HQB8" s="928"/>
      <c r="HQC8" s="928"/>
      <c r="HQD8" s="928"/>
      <c r="HQE8" s="928"/>
      <c r="HQF8" s="928"/>
      <c r="HQG8" s="928"/>
      <c r="HQH8" s="928"/>
      <c r="HQI8" s="928"/>
      <c r="HQJ8" s="928"/>
      <c r="HQK8" s="928"/>
      <c r="HQL8" s="928"/>
      <c r="HQM8" s="928"/>
      <c r="HQN8" s="928"/>
      <c r="HQO8" s="928"/>
      <c r="HQP8" s="928"/>
      <c r="HQQ8" s="928"/>
      <c r="HQR8" s="928"/>
      <c r="HQS8" s="928"/>
      <c r="HQT8" s="928"/>
      <c r="HQU8" s="928"/>
      <c r="HQV8" s="928"/>
      <c r="HQW8" s="928"/>
      <c r="HQX8" s="928"/>
      <c r="HQY8" s="928"/>
      <c r="HQZ8" s="928"/>
      <c r="HRA8" s="928"/>
      <c r="HRB8" s="928"/>
      <c r="HRC8" s="928"/>
      <c r="HRD8" s="928"/>
      <c r="HRE8" s="928"/>
      <c r="HRF8" s="928"/>
      <c r="HRG8" s="928"/>
      <c r="HRH8" s="928"/>
      <c r="HRI8" s="928"/>
      <c r="HRJ8" s="928"/>
      <c r="HRK8" s="928"/>
      <c r="HRL8" s="928"/>
      <c r="HRM8" s="928"/>
      <c r="HRN8" s="928"/>
      <c r="HRO8" s="928"/>
      <c r="HRP8" s="928"/>
      <c r="HRQ8" s="928"/>
      <c r="HRR8" s="928"/>
      <c r="HRS8" s="928"/>
      <c r="HRT8" s="928"/>
      <c r="HRU8" s="928"/>
      <c r="HRV8" s="928"/>
      <c r="HRW8" s="928"/>
      <c r="HRX8" s="928"/>
      <c r="HRY8" s="928"/>
      <c r="HRZ8" s="928"/>
      <c r="HSA8" s="928"/>
      <c r="HSB8" s="928"/>
      <c r="HSC8" s="928"/>
      <c r="HSD8" s="928"/>
      <c r="HSE8" s="928"/>
      <c r="HSF8" s="928"/>
      <c r="HSG8" s="928"/>
      <c r="HSH8" s="928"/>
      <c r="HSI8" s="928"/>
      <c r="HSJ8" s="928"/>
      <c r="HSK8" s="928"/>
      <c r="HSL8" s="928"/>
      <c r="HSM8" s="928"/>
      <c r="HSN8" s="928"/>
      <c r="HSO8" s="928"/>
      <c r="HSP8" s="928"/>
      <c r="HSQ8" s="928"/>
      <c r="HSR8" s="928"/>
      <c r="HSS8" s="928"/>
      <c r="HST8" s="928"/>
      <c r="HSU8" s="928"/>
      <c r="HSV8" s="928"/>
      <c r="HSW8" s="928"/>
      <c r="HSX8" s="928"/>
      <c r="HSY8" s="928"/>
      <c r="HSZ8" s="928"/>
      <c r="HTA8" s="928"/>
      <c r="HTB8" s="928"/>
      <c r="HTC8" s="928"/>
      <c r="HTD8" s="928"/>
      <c r="HTE8" s="928"/>
      <c r="HTF8" s="928"/>
      <c r="HTG8" s="928"/>
      <c r="HTH8" s="928"/>
      <c r="HTI8" s="928"/>
      <c r="HTJ8" s="928"/>
      <c r="HTK8" s="928"/>
      <c r="HTL8" s="928"/>
      <c r="HTM8" s="928"/>
      <c r="HTN8" s="928"/>
      <c r="HTO8" s="928"/>
      <c r="HTP8" s="928"/>
      <c r="HTQ8" s="928"/>
      <c r="HTR8" s="928"/>
      <c r="HTS8" s="928"/>
      <c r="HTT8" s="928"/>
      <c r="HTU8" s="928"/>
      <c r="HTV8" s="928"/>
      <c r="HTW8" s="928"/>
      <c r="HTX8" s="928"/>
      <c r="HTY8" s="928"/>
      <c r="HTZ8" s="928"/>
      <c r="HUA8" s="928"/>
      <c r="HUB8" s="928"/>
      <c r="HUC8" s="928"/>
      <c r="HUD8" s="928"/>
      <c r="HUE8" s="928"/>
      <c r="HUF8" s="928"/>
      <c r="HUG8" s="928"/>
      <c r="HUH8" s="928"/>
      <c r="HUI8" s="928"/>
      <c r="HUJ8" s="928"/>
      <c r="HUK8" s="928"/>
      <c r="HUL8" s="928"/>
      <c r="HUM8" s="928"/>
      <c r="HUN8" s="928"/>
      <c r="HUO8" s="928"/>
      <c r="HUP8" s="928"/>
      <c r="HUQ8" s="928"/>
      <c r="HUR8" s="928"/>
      <c r="HUS8" s="928"/>
      <c r="HUT8" s="928"/>
      <c r="HUU8" s="928"/>
      <c r="HUV8" s="928"/>
      <c r="HUW8" s="928"/>
      <c r="HUX8" s="928"/>
      <c r="HUY8" s="928"/>
      <c r="HUZ8" s="928"/>
      <c r="HVA8" s="928"/>
      <c r="HVB8" s="928"/>
      <c r="HVC8" s="928"/>
      <c r="HVD8" s="928"/>
      <c r="HVE8" s="928"/>
      <c r="HVF8" s="928"/>
      <c r="HVG8" s="928"/>
      <c r="HVH8" s="928"/>
      <c r="HVI8" s="928"/>
      <c r="HVJ8" s="928"/>
      <c r="HVK8" s="928"/>
      <c r="HVL8" s="928"/>
      <c r="HVM8" s="928"/>
      <c r="HVN8" s="928"/>
      <c r="HVO8" s="928"/>
      <c r="HVP8" s="928"/>
      <c r="HVQ8" s="928"/>
      <c r="HVR8" s="928"/>
      <c r="HVS8" s="928"/>
      <c r="HVT8" s="928"/>
      <c r="HVU8" s="928"/>
      <c r="HVV8" s="928"/>
      <c r="HVW8" s="928"/>
      <c r="HVX8" s="928"/>
      <c r="HVY8" s="928"/>
      <c r="HVZ8" s="928"/>
      <c r="HWA8" s="928"/>
      <c r="HWB8" s="928"/>
      <c r="HWC8" s="928"/>
      <c r="HWD8" s="928"/>
      <c r="HWE8" s="928"/>
      <c r="HWF8" s="928"/>
      <c r="HWG8" s="928"/>
      <c r="HWH8" s="928"/>
      <c r="HWI8" s="928"/>
      <c r="HWJ8" s="928"/>
      <c r="HWK8" s="928"/>
      <c r="HWL8" s="928"/>
      <c r="HWM8" s="928"/>
      <c r="HWN8" s="928"/>
      <c r="HWO8" s="928"/>
      <c r="HWP8" s="928"/>
      <c r="HWQ8" s="928"/>
      <c r="HWR8" s="928"/>
      <c r="HWS8" s="928"/>
      <c r="HWT8" s="928"/>
      <c r="HWU8" s="928"/>
      <c r="HWV8" s="928"/>
      <c r="HWW8" s="928"/>
      <c r="HWX8" s="928"/>
      <c r="HWY8" s="928"/>
      <c r="HWZ8" s="928"/>
      <c r="HXA8" s="928"/>
      <c r="HXB8" s="928"/>
      <c r="HXC8" s="928"/>
      <c r="HXD8" s="928"/>
      <c r="HXE8" s="928"/>
      <c r="HXF8" s="928"/>
      <c r="HXG8" s="928"/>
      <c r="HXH8" s="928"/>
      <c r="HXI8" s="928"/>
      <c r="HXJ8" s="928"/>
      <c r="HXK8" s="928"/>
      <c r="HXL8" s="928"/>
      <c r="HXM8" s="928"/>
      <c r="HXN8" s="928"/>
      <c r="HXO8" s="928"/>
      <c r="HXP8" s="928"/>
      <c r="HXQ8" s="928"/>
      <c r="HXR8" s="928"/>
      <c r="HXS8" s="928"/>
      <c r="HXT8" s="928"/>
      <c r="HXU8" s="928"/>
      <c r="HXV8" s="928"/>
      <c r="HXW8" s="928"/>
      <c r="HXX8" s="928"/>
      <c r="HXY8" s="928"/>
      <c r="HXZ8" s="928"/>
      <c r="HYA8" s="928"/>
      <c r="HYB8" s="928"/>
      <c r="HYC8" s="928"/>
      <c r="HYD8" s="928"/>
      <c r="HYE8" s="928"/>
      <c r="HYF8" s="928"/>
      <c r="HYG8" s="928"/>
      <c r="HYH8" s="928"/>
      <c r="HYI8" s="928"/>
      <c r="HYJ8" s="928"/>
      <c r="HYK8" s="928"/>
      <c r="HYL8" s="928"/>
      <c r="HYM8" s="928"/>
      <c r="HYN8" s="928"/>
      <c r="HYO8" s="928"/>
      <c r="HYP8" s="928"/>
      <c r="HYQ8" s="928"/>
      <c r="HYR8" s="928"/>
      <c r="HYS8" s="928"/>
      <c r="HYT8" s="928"/>
      <c r="HYU8" s="928"/>
      <c r="HYV8" s="928"/>
      <c r="HYW8" s="928"/>
      <c r="HYX8" s="928"/>
      <c r="HYY8" s="928"/>
      <c r="HYZ8" s="928"/>
      <c r="HZA8" s="928"/>
      <c r="HZB8" s="928"/>
      <c r="HZC8" s="928"/>
      <c r="HZD8" s="928"/>
      <c r="HZE8" s="928"/>
      <c r="HZF8" s="928"/>
      <c r="HZG8" s="928"/>
      <c r="HZH8" s="928"/>
      <c r="HZI8" s="928"/>
      <c r="HZJ8" s="928"/>
      <c r="HZK8" s="928"/>
      <c r="HZL8" s="928"/>
      <c r="HZM8" s="928"/>
      <c r="HZN8" s="928"/>
      <c r="HZO8" s="928"/>
      <c r="HZP8" s="928"/>
      <c r="HZQ8" s="928"/>
      <c r="HZR8" s="928"/>
      <c r="HZS8" s="928"/>
      <c r="HZT8" s="928"/>
      <c r="HZU8" s="928"/>
      <c r="HZV8" s="928"/>
      <c r="HZW8" s="928"/>
      <c r="HZX8" s="928"/>
      <c r="HZY8" s="928"/>
      <c r="HZZ8" s="928"/>
      <c r="IAA8" s="928"/>
      <c r="IAB8" s="928"/>
      <c r="IAC8" s="928"/>
      <c r="IAD8" s="928"/>
      <c r="IAE8" s="928"/>
      <c r="IAF8" s="928"/>
      <c r="IAG8" s="928"/>
      <c r="IAH8" s="928"/>
      <c r="IAI8" s="928"/>
      <c r="IAJ8" s="928"/>
      <c r="IAK8" s="928"/>
      <c r="IAL8" s="928"/>
      <c r="IAM8" s="928"/>
      <c r="IAN8" s="928"/>
      <c r="IAO8" s="928"/>
      <c r="IAP8" s="928"/>
      <c r="IAQ8" s="928"/>
      <c r="IAR8" s="928"/>
      <c r="IAS8" s="928"/>
      <c r="IAT8" s="928"/>
      <c r="IAU8" s="928"/>
      <c r="IAV8" s="928"/>
      <c r="IAW8" s="928"/>
      <c r="IAX8" s="928"/>
      <c r="IAY8" s="928"/>
      <c r="IAZ8" s="928"/>
      <c r="IBA8" s="928"/>
      <c r="IBB8" s="928"/>
      <c r="IBC8" s="928"/>
      <c r="IBD8" s="928"/>
      <c r="IBE8" s="928"/>
      <c r="IBF8" s="928"/>
      <c r="IBG8" s="928"/>
      <c r="IBH8" s="928"/>
      <c r="IBI8" s="928"/>
      <c r="IBJ8" s="928"/>
      <c r="IBK8" s="928"/>
      <c r="IBL8" s="928"/>
      <c r="IBM8" s="928"/>
      <c r="IBN8" s="928"/>
      <c r="IBO8" s="928"/>
      <c r="IBP8" s="928"/>
      <c r="IBQ8" s="928"/>
      <c r="IBR8" s="928"/>
      <c r="IBS8" s="928"/>
      <c r="IBT8" s="928"/>
      <c r="IBU8" s="928"/>
      <c r="IBV8" s="928"/>
      <c r="IBW8" s="928"/>
      <c r="IBX8" s="928"/>
      <c r="IBY8" s="928"/>
      <c r="IBZ8" s="928"/>
      <c r="ICA8" s="928"/>
      <c r="ICB8" s="928"/>
      <c r="ICC8" s="928"/>
      <c r="ICD8" s="928"/>
      <c r="ICE8" s="928"/>
      <c r="ICF8" s="928"/>
      <c r="ICG8" s="928"/>
      <c r="ICH8" s="928"/>
      <c r="ICI8" s="928"/>
      <c r="ICJ8" s="928"/>
      <c r="ICK8" s="928"/>
      <c r="ICL8" s="928"/>
      <c r="ICM8" s="928"/>
      <c r="ICN8" s="928"/>
      <c r="ICO8" s="928"/>
      <c r="ICP8" s="928"/>
      <c r="ICQ8" s="928"/>
      <c r="ICR8" s="928"/>
      <c r="ICS8" s="928"/>
      <c r="ICT8" s="928"/>
      <c r="ICU8" s="928"/>
      <c r="ICV8" s="928"/>
      <c r="ICW8" s="928"/>
      <c r="ICX8" s="928"/>
      <c r="ICY8" s="928"/>
      <c r="ICZ8" s="928"/>
      <c r="IDA8" s="928"/>
      <c r="IDB8" s="928"/>
      <c r="IDC8" s="928"/>
      <c r="IDD8" s="928"/>
      <c r="IDE8" s="928"/>
      <c r="IDF8" s="928"/>
      <c r="IDG8" s="928"/>
      <c r="IDH8" s="928"/>
      <c r="IDI8" s="928"/>
      <c r="IDJ8" s="928"/>
      <c r="IDK8" s="928"/>
      <c r="IDL8" s="928"/>
      <c r="IDM8" s="928"/>
      <c r="IDN8" s="928"/>
      <c r="IDO8" s="928"/>
      <c r="IDP8" s="928"/>
      <c r="IDQ8" s="928"/>
      <c r="IDR8" s="928"/>
      <c r="IDS8" s="928"/>
      <c r="IDT8" s="928"/>
      <c r="IDU8" s="928"/>
      <c r="IDV8" s="928"/>
      <c r="IDW8" s="928"/>
      <c r="IDX8" s="928"/>
      <c r="IDY8" s="928"/>
      <c r="IDZ8" s="928"/>
      <c r="IEA8" s="928"/>
      <c r="IEB8" s="928"/>
      <c r="IEC8" s="928"/>
      <c r="IED8" s="928"/>
      <c r="IEE8" s="928"/>
      <c r="IEF8" s="928"/>
      <c r="IEG8" s="928"/>
      <c r="IEH8" s="928"/>
      <c r="IEI8" s="928"/>
      <c r="IEJ8" s="928"/>
      <c r="IEK8" s="928"/>
      <c r="IEL8" s="928"/>
      <c r="IEM8" s="928"/>
      <c r="IEN8" s="928"/>
      <c r="IEO8" s="928"/>
      <c r="IEP8" s="928"/>
      <c r="IEQ8" s="928"/>
      <c r="IER8" s="928"/>
      <c r="IES8" s="928"/>
      <c r="IET8" s="928"/>
      <c r="IEU8" s="928"/>
      <c r="IEV8" s="928"/>
      <c r="IEW8" s="928"/>
      <c r="IEX8" s="928"/>
      <c r="IEY8" s="928"/>
      <c r="IEZ8" s="928"/>
      <c r="IFA8" s="928"/>
      <c r="IFB8" s="928"/>
      <c r="IFC8" s="928"/>
      <c r="IFD8" s="928"/>
      <c r="IFE8" s="928"/>
      <c r="IFF8" s="928"/>
      <c r="IFG8" s="928"/>
      <c r="IFH8" s="928"/>
      <c r="IFI8" s="928"/>
      <c r="IFJ8" s="928"/>
      <c r="IFK8" s="928"/>
      <c r="IFL8" s="928"/>
      <c r="IFM8" s="928"/>
      <c r="IFN8" s="928"/>
      <c r="IFO8" s="928"/>
      <c r="IFP8" s="928"/>
      <c r="IFQ8" s="928"/>
      <c r="IFR8" s="928"/>
      <c r="IFS8" s="928"/>
      <c r="IFT8" s="928"/>
      <c r="IFU8" s="928"/>
      <c r="IFV8" s="928"/>
      <c r="IFW8" s="928"/>
      <c r="IFX8" s="928"/>
      <c r="IFY8" s="928"/>
      <c r="IFZ8" s="928"/>
      <c r="IGA8" s="928"/>
      <c r="IGB8" s="928"/>
      <c r="IGC8" s="928"/>
      <c r="IGD8" s="928"/>
      <c r="IGE8" s="928"/>
      <c r="IGF8" s="928"/>
      <c r="IGG8" s="928"/>
      <c r="IGH8" s="928"/>
      <c r="IGI8" s="928"/>
      <c r="IGJ8" s="928"/>
      <c r="IGK8" s="928"/>
      <c r="IGL8" s="928"/>
      <c r="IGM8" s="928"/>
      <c r="IGN8" s="928"/>
      <c r="IGO8" s="928"/>
      <c r="IGP8" s="928"/>
      <c r="IGQ8" s="928"/>
      <c r="IGR8" s="928"/>
      <c r="IGS8" s="928"/>
      <c r="IGT8" s="928"/>
      <c r="IGU8" s="928"/>
      <c r="IGV8" s="928"/>
      <c r="IGW8" s="928"/>
      <c r="IGX8" s="928"/>
      <c r="IGY8" s="928"/>
      <c r="IGZ8" s="928"/>
      <c r="IHA8" s="928"/>
      <c r="IHB8" s="928"/>
      <c r="IHC8" s="928"/>
      <c r="IHD8" s="928"/>
      <c r="IHE8" s="928"/>
      <c r="IHF8" s="928"/>
      <c r="IHG8" s="928"/>
      <c r="IHH8" s="928"/>
      <c r="IHI8" s="928"/>
      <c r="IHJ8" s="928"/>
      <c r="IHK8" s="928"/>
      <c r="IHL8" s="928"/>
      <c r="IHM8" s="928"/>
      <c r="IHN8" s="928"/>
      <c r="IHO8" s="928"/>
      <c r="IHP8" s="928"/>
      <c r="IHQ8" s="928"/>
      <c r="IHR8" s="928"/>
      <c r="IHS8" s="928"/>
      <c r="IHT8" s="928"/>
      <c r="IHU8" s="928"/>
      <c r="IHV8" s="928"/>
      <c r="IHW8" s="928"/>
      <c r="IHX8" s="928"/>
      <c r="IHY8" s="928"/>
      <c r="IHZ8" s="928"/>
      <c r="IIA8" s="928"/>
      <c r="IIB8" s="928"/>
      <c r="IIC8" s="928"/>
      <c r="IID8" s="928"/>
      <c r="IIE8" s="928"/>
      <c r="IIF8" s="928"/>
      <c r="IIG8" s="928"/>
      <c r="IIH8" s="928"/>
      <c r="III8" s="928"/>
      <c r="IIJ8" s="928"/>
      <c r="IIK8" s="928"/>
      <c r="IIL8" s="928"/>
      <c r="IIM8" s="928"/>
      <c r="IIN8" s="928"/>
      <c r="IIO8" s="928"/>
      <c r="IIP8" s="928"/>
      <c r="IIQ8" s="928"/>
      <c r="IIR8" s="928"/>
      <c r="IIS8" s="928"/>
      <c r="IIT8" s="928"/>
      <c r="IIU8" s="928"/>
      <c r="IIV8" s="928"/>
      <c r="IIW8" s="928"/>
      <c r="IIX8" s="928"/>
      <c r="IIY8" s="928"/>
      <c r="IIZ8" s="928"/>
      <c r="IJA8" s="928"/>
      <c r="IJB8" s="928"/>
      <c r="IJC8" s="928"/>
      <c r="IJD8" s="928"/>
      <c r="IJE8" s="928"/>
      <c r="IJF8" s="928"/>
      <c r="IJG8" s="928"/>
      <c r="IJH8" s="928"/>
      <c r="IJI8" s="928"/>
      <c r="IJJ8" s="928"/>
      <c r="IJK8" s="928"/>
      <c r="IJL8" s="928"/>
      <c r="IJM8" s="928"/>
      <c r="IJN8" s="928"/>
      <c r="IJO8" s="928"/>
      <c r="IJP8" s="928"/>
      <c r="IJQ8" s="928"/>
      <c r="IJR8" s="928"/>
      <c r="IJS8" s="928"/>
      <c r="IJT8" s="928"/>
      <c r="IJU8" s="928"/>
      <c r="IJV8" s="928"/>
      <c r="IJW8" s="928"/>
      <c r="IJX8" s="928"/>
      <c r="IJY8" s="928"/>
      <c r="IJZ8" s="928"/>
      <c r="IKA8" s="928"/>
      <c r="IKB8" s="928"/>
      <c r="IKC8" s="928"/>
      <c r="IKD8" s="928"/>
      <c r="IKE8" s="928"/>
      <c r="IKF8" s="928"/>
      <c r="IKG8" s="928"/>
      <c r="IKH8" s="928"/>
      <c r="IKI8" s="928"/>
      <c r="IKJ8" s="928"/>
      <c r="IKK8" s="928"/>
      <c r="IKL8" s="928"/>
      <c r="IKM8" s="928"/>
      <c r="IKN8" s="928"/>
      <c r="IKO8" s="928"/>
      <c r="IKP8" s="928"/>
      <c r="IKQ8" s="928"/>
      <c r="IKR8" s="928"/>
      <c r="IKS8" s="928"/>
      <c r="IKT8" s="928"/>
      <c r="IKU8" s="928"/>
      <c r="IKV8" s="928"/>
      <c r="IKW8" s="928"/>
      <c r="IKX8" s="928"/>
      <c r="IKY8" s="928"/>
      <c r="IKZ8" s="928"/>
      <c r="ILA8" s="928"/>
      <c r="ILB8" s="928"/>
      <c r="ILC8" s="928"/>
      <c r="ILD8" s="928"/>
      <c r="ILE8" s="928"/>
      <c r="ILF8" s="928"/>
      <c r="ILG8" s="928"/>
      <c r="ILH8" s="928"/>
      <c r="ILI8" s="928"/>
      <c r="ILJ8" s="928"/>
      <c r="ILK8" s="928"/>
      <c r="ILL8" s="928"/>
      <c r="ILM8" s="928"/>
      <c r="ILN8" s="928"/>
      <c r="ILO8" s="928"/>
      <c r="ILP8" s="928"/>
      <c r="ILQ8" s="928"/>
      <c r="ILR8" s="928"/>
      <c r="ILS8" s="928"/>
      <c r="ILT8" s="928"/>
      <c r="ILU8" s="928"/>
      <c r="ILV8" s="928"/>
      <c r="ILW8" s="928"/>
      <c r="ILX8" s="928"/>
      <c r="ILY8" s="928"/>
      <c r="ILZ8" s="928"/>
      <c r="IMA8" s="928"/>
      <c r="IMB8" s="928"/>
      <c r="IMC8" s="928"/>
      <c r="IMD8" s="928"/>
      <c r="IME8" s="928"/>
      <c r="IMF8" s="928"/>
      <c r="IMG8" s="928"/>
      <c r="IMH8" s="928"/>
      <c r="IMI8" s="928"/>
      <c r="IMJ8" s="928"/>
      <c r="IMK8" s="928"/>
      <c r="IML8" s="928"/>
      <c r="IMM8" s="928"/>
      <c r="IMN8" s="928"/>
      <c r="IMO8" s="928"/>
      <c r="IMP8" s="928"/>
      <c r="IMQ8" s="928"/>
      <c r="IMR8" s="928"/>
      <c r="IMS8" s="928"/>
      <c r="IMT8" s="928"/>
      <c r="IMU8" s="928"/>
      <c r="IMV8" s="928"/>
      <c r="IMW8" s="928"/>
      <c r="IMX8" s="928"/>
      <c r="IMY8" s="928"/>
      <c r="IMZ8" s="928"/>
      <c r="INA8" s="928"/>
      <c r="INB8" s="928"/>
      <c r="INC8" s="928"/>
      <c r="IND8" s="928"/>
      <c r="INE8" s="928"/>
      <c r="INF8" s="928"/>
      <c r="ING8" s="928"/>
      <c r="INH8" s="928"/>
      <c r="INI8" s="928"/>
      <c r="INJ8" s="928"/>
      <c r="INK8" s="928"/>
      <c r="INL8" s="928"/>
      <c r="INM8" s="928"/>
      <c r="INN8" s="928"/>
      <c r="INO8" s="928"/>
      <c r="INP8" s="928"/>
      <c r="INQ8" s="928"/>
      <c r="INR8" s="928"/>
      <c r="INS8" s="928"/>
      <c r="INT8" s="928"/>
      <c r="INU8" s="928"/>
      <c r="INV8" s="928"/>
      <c r="INW8" s="928"/>
      <c r="INX8" s="928"/>
      <c r="INY8" s="928"/>
      <c r="INZ8" s="928"/>
      <c r="IOA8" s="928"/>
      <c r="IOB8" s="928"/>
      <c r="IOC8" s="928"/>
      <c r="IOD8" s="928"/>
      <c r="IOE8" s="928"/>
      <c r="IOF8" s="928"/>
      <c r="IOG8" s="928"/>
      <c r="IOH8" s="928"/>
      <c r="IOI8" s="928"/>
      <c r="IOJ8" s="928"/>
      <c r="IOK8" s="928"/>
      <c r="IOL8" s="928"/>
      <c r="IOM8" s="928"/>
      <c r="ION8" s="928"/>
      <c r="IOO8" s="928"/>
      <c r="IOP8" s="928"/>
      <c r="IOQ8" s="928"/>
      <c r="IOR8" s="928"/>
      <c r="IOS8" s="928"/>
      <c r="IOT8" s="928"/>
      <c r="IOU8" s="928"/>
      <c r="IOV8" s="928"/>
      <c r="IOW8" s="928"/>
      <c r="IOX8" s="928"/>
      <c r="IOY8" s="928"/>
      <c r="IOZ8" s="928"/>
      <c r="IPA8" s="928"/>
      <c r="IPB8" s="928"/>
      <c r="IPC8" s="928"/>
      <c r="IPD8" s="928"/>
      <c r="IPE8" s="928"/>
      <c r="IPF8" s="928"/>
      <c r="IPG8" s="928"/>
      <c r="IPH8" s="928"/>
      <c r="IPI8" s="928"/>
      <c r="IPJ8" s="928"/>
      <c r="IPK8" s="928"/>
      <c r="IPL8" s="928"/>
      <c r="IPM8" s="928"/>
      <c r="IPN8" s="928"/>
      <c r="IPO8" s="928"/>
      <c r="IPP8" s="928"/>
      <c r="IPQ8" s="928"/>
      <c r="IPR8" s="928"/>
      <c r="IPS8" s="928"/>
      <c r="IPT8" s="928"/>
      <c r="IPU8" s="928"/>
      <c r="IPV8" s="928"/>
      <c r="IPW8" s="928"/>
      <c r="IPX8" s="928"/>
      <c r="IPY8" s="928"/>
      <c r="IPZ8" s="928"/>
      <c r="IQA8" s="928"/>
      <c r="IQB8" s="928"/>
      <c r="IQC8" s="928"/>
      <c r="IQD8" s="928"/>
      <c r="IQE8" s="928"/>
      <c r="IQF8" s="928"/>
      <c r="IQG8" s="928"/>
      <c r="IQH8" s="928"/>
      <c r="IQI8" s="928"/>
      <c r="IQJ8" s="928"/>
      <c r="IQK8" s="928"/>
      <c r="IQL8" s="928"/>
      <c r="IQM8" s="928"/>
      <c r="IQN8" s="928"/>
      <c r="IQO8" s="928"/>
      <c r="IQP8" s="928"/>
      <c r="IQQ8" s="928"/>
      <c r="IQR8" s="928"/>
      <c r="IQS8" s="928"/>
      <c r="IQT8" s="928"/>
      <c r="IQU8" s="928"/>
      <c r="IQV8" s="928"/>
      <c r="IQW8" s="928"/>
      <c r="IQX8" s="928"/>
      <c r="IQY8" s="928"/>
      <c r="IQZ8" s="928"/>
      <c r="IRA8" s="928"/>
      <c r="IRB8" s="928"/>
      <c r="IRC8" s="928"/>
      <c r="IRD8" s="928"/>
      <c r="IRE8" s="928"/>
      <c r="IRF8" s="928"/>
      <c r="IRG8" s="928"/>
      <c r="IRH8" s="928"/>
      <c r="IRI8" s="928"/>
      <c r="IRJ8" s="928"/>
      <c r="IRK8" s="928"/>
      <c r="IRL8" s="928"/>
      <c r="IRM8" s="928"/>
      <c r="IRN8" s="928"/>
      <c r="IRO8" s="928"/>
      <c r="IRP8" s="928"/>
      <c r="IRQ8" s="928"/>
      <c r="IRR8" s="928"/>
      <c r="IRS8" s="928"/>
      <c r="IRT8" s="928"/>
      <c r="IRU8" s="928"/>
      <c r="IRV8" s="928"/>
      <c r="IRW8" s="928"/>
      <c r="IRX8" s="928"/>
      <c r="IRY8" s="928"/>
      <c r="IRZ8" s="928"/>
      <c r="ISA8" s="928"/>
      <c r="ISB8" s="928"/>
      <c r="ISC8" s="928"/>
      <c r="ISD8" s="928"/>
      <c r="ISE8" s="928"/>
      <c r="ISF8" s="928"/>
      <c r="ISG8" s="928"/>
      <c r="ISH8" s="928"/>
      <c r="ISI8" s="928"/>
      <c r="ISJ8" s="928"/>
      <c r="ISK8" s="928"/>
      <c r="ISL8" s="928"/>
      <c r="ISM8" s="928"/>
      <c r="ISN8" s="928"/>
      <c r="ISO8" s="928"/>
      <c r="ISP8" s="928"/>
      <c r="ISQ8" s="928"/>
      <c r="ISR8" s="928"/>
      <c r="ISS8" s="928"/>
      <c r="IST8" s="928"/>
      <c r="ISU8" s="928"/>
      <c r="ISV8" s="928"/>
      <c r="ISW8" s="928"/>
      <c r="ISX8" s="928"/>
      <c r="ISY8" s="928"/>
      <c r="ISZ8" s="928"/>
      <c r="ITA8" s="928"/>
      <c r="ITB8" s="928"/>
      <c r="ITC8" s="928"/>
      <c r="ITD8" s="928"/>
      <c r="ITE8" s="928"/>
      <c r="ITF8" s="928"/>
      <c r="ITG8" s="928"/>
      <c r="ITH8" s="928"/>
      <c r="ITI8" s="928"/>
      <c r="ITJ8" s="928"/>
      <c r="ITK8" s="928"/>
      <c r="ITL8" s="928"/>
      <c r="ITM8" s="928"/>
      <c r="ITN8" s="928"/>
      <c r="ITO8" s="928"/>
      <c r="ITP8" s="928"/>
      <c r="ITQ8" s="928"/>
      <c r="ITR8" s="928"/>
      <c r="ITS8" s="928"/>
      <c r="ITT8" s="928"/>
      <c r="ITU8" s="928"/>
      <c r="ITV8" s="928"/>
      <c r="ITW8" s="928"/>
      <c r="ITX8" s="928"/>
      <c r="ITY8" s="928"/>
      <c r="ITZ8" s="928"/>
      <c r="IUA8" s="928"/>
      <c r="IUB8" s="928"/>
      <c r="IUC8" s="928"/>
      <c r="IUD8" s="928"/>
      <c r="IUE8" s="928"/>
      <c r="IUF8" s="928"/>
      <c r="IUG8" s="928"/>
      <c r="IUH8" s="928"/>
      <c r="IUI8" s="928"/>
      <c r="IUJ8" s="928"/>
      <c r="IUK8" s="928"/>
      <c r="IUL8" s="928"/>
      <c r="IUM8" s="928"/>
      <c r="IUN8" s="928"/>
      <c r="IUO8" s="928"/>
      <c r="IUP8" s="928"/>
      <c r="IUQ8" s="928"/>
      <c r="IUR8" s="928"/>
      <c r="IUS8" s="928"/>
      <c r="IUT8" s="928"/>
      <c r="IUU8" s="928"/>
      <c r="IUV8" s="928"/>
      <c r="IUW8" s="928"/>
      <c r="IUX8" s="928"/>
      <c r="IUY8" s="928"/>
      <c r="IUZ8" s="928"/>
      <c r="IVA8" s="928"/>
      <c r="IVB8" s="928"/>
      <c r="IVC8" s="928"/>
      <c r="IVD8" s="928"/>
      <c r="IVE8" s="928"/>
      <c r="IVF8" s="928"/>
      <c r="IVG8" s="928"/>
      <c r="IVH8" s="928"/>
      <c r="IVI8" s="928"/>
      <c r="IVJ8" s="928"/>
      <c r="IVK8" s="928"/>
      <c r="IVL8" s="928"/>
      <c r="IVM8" s="928"/>
      <c r="IVN8" s="928"/>
      <c r="IVO8" s="928"/>
      <c r="IVP8" s="928"/>
      <c r="IVQ8" s="928"/>
      <c r="IVR8" s="928"/>
      <c r="IVS8" s="928"/>
      <c r="IVT8" s="928"/>
      <c r="IVU8" s="928"/>
      <c r="IVV8" s="928"/>
      <c r="IVW8" s="928"/>
      <c r="IVX8" s="928"/>
      <c r="IVY8" s="928"/>
      <c r="IVZ8" s="928"/>
      <c r="IWA8" s="928"/>
      <c r="IWB8" s="928"/>
      <c r="IWC8" s="928"/>
      <c r="IWD8" s="928"/>
      <c r="IWE8" s="928"/>
      <c r="IWF8" s="928"/>
      <c r="IWG8" s="928"/>
      <c r="IWH8" s="928"/>
      <c r="IWI8" s="928"/>
      <c r="IWJ8" s="928"/>
      <c r="IWK8" s="928"/>
      <c r="IWL8" s="928"/>
      <c r="IWM8" s="928"/>
      <c r="IWN8" s="928"/>
      <c r="IWO8" s="928"/>
      <c r="IWP8" s="928"/>
      <c r="IWQ8" s="928"/>
      <c r="IWR8" s="928"/>
      <c r="IWS8" s="928"/>
      <c r="IWT8" s="928"/>
      <c r="IWU8" s="928"/>
      <c r="IWV8" s="928"/>
      <c r="IWW8" s="928"/>
      <c r="IWX8" s="928"/>
      <c r="IWY8" s="928"/>
      <c r="IWZ8" s="928"/>
      <c r="IXA8" s="928"/>
      <c r="IXB8" s="928"/>
      <c r="IXC8" s="928"/>
      <c r="IXD8" s="928"/>
      <c r="IXE8" s="928"/>
      <c r="IXF8" s="928"/>
      <c r="IXG8" s="928"/>
      <c r="IXH8" s="928"/>
      <c r="IXI8" s="928"/>
      <c r="IXJ8" s="928"/>
      <c r="IXK8" s="928"/>
      <c r="IXL8" s="928"/>
      <c r="IXM8" s="928"/>
      <c r="IXN8" s="928"/>
      <c r="IXO8" s="928"/>
      <c r="IXP8" s="928"/>
      <c r="IXQ8" s="928"/>
      <c r="IXR8" s="928"/>
      <c r="IXS8" s="928"/>
      <c r="IXT8" s="928"/>
      <c r="IXU8" s="928"/>
      <c r="IXV8" s="928"/>
      <c r="IXW8" s="928"/>
      <c r="IXX8" s="928"/>
      <c r="IXY8" s="928"/>
      <c r="IXZ8" s="928"/>
      <c r="IYA8" s="928"/>
      <c r="IYB8" s="928"/>
      <c r="IYC8" s="928"/>
      <c r="IYD8" s="928"/>
      <c r="IYE8" s="928"/>
      <c r="IYF8" s="928"/>
      <c r="IYG8" s="928"/>
      <c r="IYH8" s="928"/>
      <c r="IYI8" s="928"/>
      <c r="IYJ8" s="928"/>
      <c r="IYK8" s="928"/>
      <c r="IYL8" s="928"/>
      <c r="IYM8" s="928"/>
      <c r="IYN8" s="928"/>
      <c r="IYO8" s="928"/>
      <c r="IYP8" s="928"/>
      <c r="IYQ8" s="928"/>
      <c r="IYR8" s="928"/>
      <c r="IYS8" s="928"/>
      <c r="IYT8" s="928"/>
      <c r="IYU8" s="928"/>
      <c r="IYV8" s="928"/>
      <c r="IYW8" s="928"/>
      <c r="IYX8" s="928"/>
      <c r="IYY8" s="928"/>
      <c r="IYZ8" s="928"/>
      <c r="IZA8" s="928"/>
      <c r="IZB8" s="928"/>
      <c r="IZC8" s="928"/>
      <c r="IZD8" s="928"/>
      <c r="IZE8" s="928"/>
      <c r="IZF8" s="928"/>
      <c r="IZG8" s="928"/>
      <c r="IZH8" s="928"/>
      <c r="IZI8" s="928"/>
      <c r="IZJ8" s="928"/>
      <c r="IZK8" s="928"/>
      <c r="IZL8" s="928"/>
      <c r="IZM8" s="928"/>
      <c r="IZN8" s="928"/>
      <c r="IZO8" s="928"/>
      <c r="IZP8" s="928"/>
      <c r="IZQ8" s="928"/>
      <c r="IZR8" s="928"/>
      <c r="IZS8" s="928"/>
      <c r="IZT8" s="928"/>
      <c r="IZU8" s="928"/>
      <c r="IZV8" s="928"/>
      <c r="IZW8" s="928"/>
      <c r="IZX8" s="928"/>
      <c r="IZY8" s="928"/>
      <c r="IZZ8" s="928"/>
      <c r="JAA8" s="928"/>
      <c r="JAB8" s="928"/>
      <c r="JAC8" s="928"/>
      <c r="JAD8" s="928"/>
      <c r="JAE8" s="928"/>
      <c r="JAF8" s="928"/>
      <c r="JAG8" s="928"/>
      <c r="JAH8" s="928"/>
      <c r="JAI8" s="928"/>
      <c r="JAJ8" s="928"/>
      <c r="JAK8" s="928"/>
      <c r="JAL8" s="928"/>
      <c r="JAM8" s="928"/>
      <c r="JAN8" s="928"/>
      <c r="JAO8" s="928"/>
      <c r="JAP8" s="928"/>
      <c r="JAQ8" s="928"/>
      <c r="JAR8" s="928"/>
      <c r="JAS8" s="928"/>
      <c r="JAT8" s="928"/>
      <c r="JAU8" s="928"/>
      <c r="JAV8" s="928"/>
      <c r="JAW8" s="928"/>
      <c r="JAX8" s="928"/>
      <c r="JAY8" s="928"/>
      <c r="JAZ8" s="928"/>
      <c r="JBA8" s="928"/>
      <c r="JBB8" s="928"/>
      <c r="JBC8" s="928"/>
      <c r="JBD8" s="928"/>
      <c r="JBE8" s="928"/>
      <c r="JBF8" s="928"/>
      <c r="JBG8" s="928"/>
      <c r="JBH8" s="928"/>
      <c r="JBI8" s="928"/>
      <c r="JBJ8" s="928"/>
      <c r="JBK8" s="928"/>
      <c r="JBL8" s="928"/>
      <c r="JBM8" s="928"/>
      <c r="JBN8" s="928"/>
      <c r="JBO8" s="928"/>
      <c r="JBP8" s="928"/>
      <c r="JBQ8" s="928"/>
      <c r="JBR8" s="928"/>
      <c r="JBS8" s="928"/>
      <c r="JBT8" s="928"/>
      <c r="JBU8" s="928"/>
      <c r="JBV8" s="928"/>
      <c r="JBW8" s="928"/>
      <c r="JBX8" s="928"/>
      <c r="JBY8" s="928"/>
      <c r="JBZ8" s="928"/>
      <c r="JCA8" s="928"/>
      <c r="JCB8" s="928"/>
      <c r="JCC8" s="928"/>
      <c r="JCD8" s="928"/>
      <c r="JCE8" s="928"/>
      <c r="JCF8" s="928"/>
      <c r="JCG8" s="928"/>
      <c r="JCH8" s="928"/>
      <c r="JCI8" s="928"/>
      <c r="JCJ8" s="928"/>
      <c r="JCK8" s="928"/>
      <c r="JCL8" s="928"/>
      <c r="JCM8" s="928"/>
      <c r="JCN8" s="928"/>
      <c r="JCO8" s="928"/>
      <c r="JCP8" s="928"/>
      <c r="JCQ8" s="928"/>
      <c r="JCR8" s="928"/>
      <c r="JCS8" s="928"/>
      <c r="JCT8" s="928"/>
      <c r="JCU8" s="928"/>
      <c r="JCV8" s="928"/>
      <c r="JCW8" s="928"/>
      <c r="JCX8" s="928"/>
      <c r="JCY8" s="928"/>
      <c r="JCZ8" s="928"/>
      <c r="JDA8" s="928"/>
      <c r="JDB8" s="928"/>
      <c r="JDC8" s="928"/>
      <c r="JDD8" s="928"/>
      <c r="JDE8" s="928"/>
      <c r="JDF8" s="928"/>
      <c r="JDG8" s="928"/>
      <c r="JDH8" s="928"/>
      <c r="JDI8" s="928"/>
      <c r="JDJ8" s="928"/>
      <c r="JDK8" s="928"/>
      <c r="JDL8" s="928"/>
      <c r="JDM8" s="928"/>
      <c r="JDN8" s="928"/>
      <c r="JDO8" s="928"/>
      <c r="JDP8" s="928"/>
      <c r="JDQ8" s="928"/>
      <c r="JDR8" s="928"/>
      <c r="JDS8" s="928"/>
      <c r="JDT8" s="928"/>
      <c r="JDU8" s="928"/>
      <c r="JDV8" s="928"/>
      <c r="JDW8" s="928"/>
      <c r="JDX8" s="928"/>
      <c r="JDY8" s="928"/>
      <c r="JDZ8" s="928"/>
      <c r="JEA8" s="928"/>
      <c r="JEB8" s="928"/>
      <c r="JEC8" s="928"/>
      <c r="JED8" s="928"/>
      <c r="JEE8" s="928"/>
      <c r="JEF8" s="928"/>
      <c r="JEG8" s="928"/>
      <c r="JEH8" s="928"/>
      <c r="JEI8" s="928"/>
      <c r="JEJ8" s="928"/>
      <c r="JEK8" s="928"/>
      <c r="JEL8" s="928"/>
      <c r="JEM8" s="928"/>
      <c r="JEN8" s="928"/>
      <c r="JEO8" s="928"/>
      <c r="JEP8" s="928"/>
      <c r="JEQ8" s="928"/>
      <c r="JER8" s="928"/>
      <c r="JES8" s="928"/>
      <c r="JET8" s="928"/>
      <c r="JEU8" s="928"/>
      <c r="JEV8" s="928"/>
      <c r="JEW8" s="928"/>
      <c r="JEX8" s="928"/>
      <c r="JEY8" s="928"/>
      <c r="JEZ8" s="928"/>
      <c r="JFA8" s="928"/>
      <c r="JFB8" s="928"/>
      <c r="JFC8" s="928"/>
      <c r="JFD8" s="928"/>
      <c r="JFE8" s="928"/>
      <c r="JFF8" s="928"/>
      <c r="JFG8" s="928"/>
      <c r="JFH8" s="928"/>
      <c r="JFI8" s="928"/>
      <c r="JFJ8" s="928"/>
      <c r="JFK8" s="928"/>
      <c r="JFL8" s="928"/>
      <c r="JFM8" s="928"/>
      <c r="JFN8" s="928"/>
      <c r="JFO8" s="928"/>
      <c r="JFP8" s="928"/>
      <c r="JFQ8" s="928"/>
      <c r="JFR8" s="928"/>
      <c r="JFS8" s="928"/>
      <c r="JFT8" s="928"/>
      <c r="JFU8" s="928"/>
      <c r="JFV8" s="928"/>
      <c r="JFW8" s="928"/>
      <c r="JFX8" s="928"/>
      <c r="JFY8" s="928"/>
      <c r="JFZ8" s="928"/>
      <c r="JGA8" s="928"/>
      <c r="JGB8" s="928"/>
      <c r="JGC8" s="928"/>
      <c r="JGD8" s="928"/>
      <c r="JGE8" s="928"/>
      <c r="JGF8" s="928"/>
      <c r="JGG8" s="928"/>
      <c r="JGH8" s="928"/>
      <c r="JGI8" s="928"/>
      <c r="JGJ8" s="928"/>
      <c r="JGK8" s="928"/>
      <c r="JGL8" s="928"/>
      <c r="JGM8" s="928"/>
      <c r="JGN8" s="928"/>
      <c r="JGO8" s="928"/>
      <c r="JGP8" s="928"/>
      <c r="JGQ8" s="928"/>
      <c r="JGR8" s="928"/>
      <c r="JGS8" s="928"/>
      <c r="JGT8" s="928"/>
      <c r="JGU8" s="928"/>
      <c r="JGV8" s="928"/>
      <c r="JGW8" s="928"/>
      <c r="JGX8" s="928"/>
      <c r="JGY8" s="928"/>
      <c r="JGZ8" s="928"/>
      <c r="JHA8" s="928"/>
      <c r="JHB8" s="928"/>
      <c r="JHC8" s="928"/>
      <c r="JHD8" s="928"/>
      <c r="JHE8" s="928"/>
      <c r="JHF8" s="928"/>
      <c r="JHG8" s="928"/>
      <c r="JHH8" s="928"/>
      <c r="JHI8" s="928"/>
      <c r="JHJ8" s="928"/>
      <c r="JHK8" s="928"/>
      <c r="JHL8" s="928"/>
      <c r="JHM8" s="928"/>
      <c r="JHN8" s="928"/>
      <c r="JHO8" s="928"/>
      <c r="JHP8" s="928"/>
      <c r="JHQ8" s="928"/>
      <c r="JHR8" s="928"/>
      <c r="JHS8" s="928"/>
      <c r="JHT8" s="928"/>
      <c r="JHU8" s="928"/>
      <c r="JHV8" s="928"/>
      <c r="JHW8" s="928"/>
      <c r="JHX8" s="928"/>
      <c r="JHY8" s="928"/>
      <c r="JHZ8" s="928"/>
      <c r="JIA8" s="928"/>
      <c r="JIB8" s="928"/>
      <c r="JIC8" s="928"/>
      <c r="JID8" s="928"/>
      <c r="JIE8" s="928"/>
      <c r="JIF8" s="928"/>
      <c r="JIG8" s="928"/>
      <c r="JIH8" s="928"/>
      <c r="JII8" s="928"/>
      <c r="JIJ8" s="928"/>
      <c r="JIK8" s="928"/>
      <c r="JIL8" s="928"/>
      <c r="JIM8" s="928"/>
      <c r="JIN8" s="928"/>
      <c r="JIO8" s="928"/>
      <c r="JIP8" s="928"/>
      <c r="JIQ8" s="928"/>
      <c r="JIR8" s="928"/>
      <c r="JIS8" s="928"/>
      <c r="JIT8" s="928"/>
      <c r="JIU8" s="928"/>
      <c r="JIV8" s="928"/>
      <c r="JIW8" s="928"/>
      <c r="JIX8" s="928"/>
      <c r="JIY8" s="928"/>
      <c r="JIZ8" s="928"/>
      <c r="JJA8" s="928"/>
      <c r="JJB8" s="928"/>
      <c r="JJC8" s="928"/>
      <c r="JJD8" s="928"/>
      <c r="JJE8" s="928"/>
      <c r="JJF8" s="928"/>
      <c r="JJG8" s="928"/>
      <c r="JJH8" s="928"/>
      <c r="JJI8" s="928"/>
      <c r="JJJ8" s="928"/>
      <c r="JJK8" s="928"/>
      <c r="JJL8" s="928"/>
      <c r="JJM8" s="928"/>
      <c r="JJN8" s="928"/>
      <c r="JJO8" s="928"/>
      <c r="JJP8" s="928"/>
      <c r="JJQ8" s="928"/>
      <c r="JJR8" s="928"/>
      <c r="JJS8" s="928"/>
      <c r="JJT8" s="928"/>
      <c r="JJU8" s="928"/>
      <c r="JJV8" s="928"/>
      <c r="JJW8" s="928"/>
      <c r="JJX8" s="928"/>
      <c r="JJY8" s="928"/>
      <c r="JJZ8" s="928"/>
      <c r="JKA8" s="928"/>
      <c r="JKB8" s="928"/>
      <c r="JKC8" s="928"/>
      <c r="JKD8" s="928"/>
      <c r="JKE8" s="928"/>
      <c r="JKF8" s="928"/>
      <c r="JKG8" s="928"/>
      <c r="JKH8" s="928"/>
      <c r="JKI8" s="928"/>
      <c r="JKJ8" s="928"/>
      <c r="JKK8" s="928"/>
      <c r="JKL8" s="928"/>
      <c r="JKM8" s="928"/>
      <c r="JKN8" s="928"/>
      <c r="JKO8" s="928"/>
      <c r="JKP8" s="928"/>
      <c r="JKQ8" s="928"/>
      <c r="JKR8" s="928"/>
      <c r="JKS8" s="928"/>
      <c r="JKT8" s="928"/>
      <c r="JKU8" s="928"/>
      <c r="JKV8" s="928"/>
      <c r="JKW8" s="928"/>
      <c r="JKX8" s="928"/>
      <c r="JKY8" s="928"/>
      <c r="JKZ8" s="928"/>
      <c r="JLA8" s="928"/>
      <c r="JLB8" s="928"/>
      <c r="JLC8" s="928"/>
      <c r="JLD8" s="928"/>
      <c r="JLE8" s="928"/>
      <c r="JLF8" s="928"/>
      <c r="JLG8" s="928"/>
      <c r="JLH8" s="928"/>
      <c r="JLI8" s="928"/>
      <c r="JLJ8" s="928"/>
      <c r="JLK8" s="928"/>
      <c r="JLL8" s="928"/>
      <c r="JLM8" s="928"/>
      <c r="JLN8" s="928"/>
      <c r="JLO8" s="928"/>
      <c r="JLP8" s="928"/>
      <c r="JLQ8" s="928"/>
      <c r="JLR8" s="928"/>
      <c r="JLS8" s="928"/>
      <c r="JLT8" s="928"/>
      <c r="JLU8" s="928"/>
      <c r="JLV8" s="928"/>
      <c r="JLW8" s="928"/>
      <c r="JLX8" s="928"/>
      <c r="JLY8" s="928"/>
      <c r="JLZ8" s="928"/>
      <c r="JMA8" s="928"/>
      <c r="JMB8" s="928"/>
      <c r="JMC8" s="928"/>
      <c r="JMD8" s="928"/>
      <c r="JME8" s="928"/>
      <c r="JMF8" s="928"/>
      <c r="JMG8" s="928"/>
      <c r="JMH8" s="928"/>
      <c r="JMI8" s="928"/>
      <c r="JMJ8" s="928"/>
      <c r="JMK8" s="928"/>
      <c r="JML8" s="928"/>
      <c r="JMM8" s="928"/>
      <c r="JMN8" s="928"/>
      <c r="JMO8" s="928"/>
      <c r="JMP8" s="928"/>
      <c r="JMQ8" s="928"/>
      <c r="JMR8" s="928"/>
      <c r="JMS8" s="928"/>
      <c r="JMT8" s="928"/>
      <c r="JMU8" s="928"/>
      <c r="JMV8" s="928"/>
      <c r="JMW8" s="928"/>
      <c r="JMX8" s="928"/>
      <c r="JMY8" s="928"/>
      <c r="JMZ8" s="928"/>
      <c r="JNA8" s="928"/>
      <c r="JNB8" s="928"/>
      <c r="JNC8" s="928"/>
      <c r="JND8" s="928"/>
      <c r="JNE8" s="928"/>
      <c r="JNF8" s="928"/>
      <c r="JNG8" s="928"/>
      <c r="JNH8" s="928"/>
      <c r="JNI8" s="928"/>
      <c r="JNJ8" s="928"/>
      <c r="JNK8" s="928"/>
      <c r="JNL8" s="928"/>
      <c r="JNM8" s="928"/>
      <c r="JNN8" s="928"/>
      <c r="JNO8" s="928"/>
      <c r="JNP8" s="928"/>
      <c r="JNQ8" s="928"/>
      <c r="JNR8" s="928"/>
      <c r="JNS8" s="928"/>
      <c r="JNT8" s="928"/>
      <c r="JNU8" s="928"/>
      <c r="JNV8" s="928"/>
      <c r="JNW8" s="928"/>
      <c r="JNX8" s="928"/>
      <c r="JNY8" s="928"/>
      <c r="JNZ8" s="928"/>
      <c r="JOA8" s="928"/>
      <c r="JOB8" s="928"/>
      <c r="JOC8" s="928"/>
      <c r="JOD8" s="928"/>
      <c r="JOE8" s="928"/>
      <c r="JOF8" s="928"/>
      <c r="JOG8" s="928"/>
      <c r="JOH8" s="928"/>
      <c r="JOI8" s="928"/>
      <c r="JOJ8" s="928"/>
      <c r="JOK8" s="928"/>
      <c r="JOL8" s="928"/>
      <c r="JOM8" s="928"/>
      <c r="JON8" s="928"/>
      <c r="JOO8" s="928"/>
      <c r="JOP8" s="928"/>
      <c r="JOQ8" s="928"/>
      <c r="JOR8" s="928"/>
      <c r="JOS8" s="928"/>
      <c r="JOT8" s="928"/>
      <c r="JOU8" s="928"/>
      <c r="JOV8" s="928"/>
      <c r="JOW8" s="928"/>
      <c r="JOX8" s="928"/>
      <c r="JOY8" s="928"/>
      <c r="JOZ8" s="928"/>
      <c r="JPA8" s="928"/>
      <c r="JPB8" s="928"/>
      <c r="JPC8" s="928"/>
      <c r="JPD8" s="928"/>
      <c r="JPE8" s="928"/>
      <c r="JPF8" s="928"/>
      <c r="JPG8" s="928"/>
      <c r="JPH8" s="928"/>
      <c r="JPI8" s="928"/>
      <c r="JPJ8" s="928"/>
      <c r="JPK8" s="928"/>
      <c r="JPL8" s="928"/>
      <c r="JPM8" s="928"/>
      <c r="JPN8" s="928"/>
      <c r="JPO8" s="928"/>
      <c r="JPP8" s="928"/>
      <c r="JPQ8" s="928"/>
      <c r="JPR8" s="928"/>
      <c r="JPS8" s="928"/>
      <c r="JPT8" s="928"/>
      <c r="JPU8" s="928"/>
      <c r="JPV8" s="928"/>
      <c r="JPW8" s="928"/>
      <c r="JPX8" s="928"/>
      <c r="JPY8" s="928"/>
      <c r="JPZ8" s="928"/>
      <c r="JQA8" s="928"/>
      <c r="JQB8" s="928"/>
      <c r="JQC8" s="928"/>
      <c r="JQD8" s="928"/>
      <c r="JQE8" s="928"/>
      <c r="JQF8" s="928"/>
      <c r="JQG8" s="928"/>
      <c r="JQH8" s="928"/>
      <c r="JQI8" s="928"/>
      <c r="JQJ8" s="928"/>
      <c r="JQK8" s="928"/>
      <c r="JQL8" s="928"/>
      <c r="JQM8" s="928"/>
      <c r="JQN8" s="928"/>
      <c r="JQO8" s="928"/>
      <c r="JQP8" s="928"/>
      <c r="JQQ8" s="928"/>
      <c r="JQR8" s="928"/>
      <c r="JQS8" s="928"/>
      <c r="JQT8" s="928"/>
      <c r="JQU8" s="928"/>
      <c r="JQV8" s="928"/>
      <c r="JQW8" s="928"/>
      <c r="JQX8" s="928"/>
      <c r="JQY8" s="928"/>
      <c r="JQZ8" s="928"/>
      <c r="JRA8" s="928"/>
      <c r="JRB8" s="928"/>
      <c r="JRC8" s="928"/>
      <c r="JRD8" s="928"/>
      <c r="JRE8" s="928"/>
      <c r="JRF8" s="928"/>
      <c r="JRG8" s="928"/>
      <c r="JRH8" s="928"/>
      <c r="JRI8" s="928"/>
      <c r="JRJ8" s="928"/>
      <c r="JRK8" s="928"/>
      <c r="JRL8" s="928"/>
      <c r="JRM8" s="928"/>
      <c r="JRN8" s="928"/>
      <c r="JRO8" s="928"/>
      <c r="JRP8" s="928"/>
      <c r="JRQ8" s="928"/>
      <c r="JRR8" s="928"/>
      <c r="JRS8" s="928"/>
      <c r="JRT8" s="928"/>
      <c r="JRU8" s="928"/>
      <c r="JRV8" s="928"/>
      <c r="JRW8" s="928"/>
      <c r="JRX8" s="928"/>
      <c r="JRY8" s="928"/>
      <c r="JRZ8" s="928"/>
      <c r="JSA8" s="928"/>
      <c r="JSB8" s="928"/>
      <c r="JSC8" s="928"/>
      <c r="JSD8" s="928"/>
      <c r="JSE8" s="928"/>
      <c r="JSF8" s="928"/>
      <c r="JSG8" s="928"/>
      <c r="JSH8" s="928"/>
      <c r="JSI8" s="928"/>
      <c r="JSJ8" s="928"/>
      <c r="JSK8" s="928"/>
      <c r="JSL8" s="928"/>
      <c r="JSM8" s="928"/>
      <c r="JSN8" s="928"/>
      <c r="JSO8" s="928"/>
      <c r="JSP8" s="928"/>
      <c r="JSQ8" s="928"/>
      <c r="JSR8" s="928"/>
      <c r="JSS8" s="928"/>
      <c r="JST8" s="928"/>
      <c r="JSU8" s="928"/>
      <c r="JSV8" s="928"/>
      <c r="JSW8" s="928"/>
      <c r="JSX8" s="928"/>
      <c r="JSY8" s="928"/>
      <c r="JSZ8" s="928"/>
      <c r="JTA8" s="928"/>
      <c r="JTB8" s="928"/>
      <c r="JTC8" s="928"/>
      <c r="JTD8" s="928"/>
      <c r="JTE8" s="928"/>
      <c r="JTF8" s="928"/>
      <c r="JTG8" s="928"/>
      <c r="JTH8" s="928"/>
      <c r="JTI8" s="928"/>
      <c r="JTJ8" s="928"/>
      <c r="JTK8" s="928"/>
      <c r="JTL8" s="928"/>
      <c r="JTM8" s="928"/>
      <c r="JTN8" s="928"/>
      <c r="JTO8" s="928"/>
      <c r="JTP8" s="928"/>
      <c r="JTQ8" s="928"/>
      <c r="JTR8" s="928"/>
      <c r="JTS8" s="928"/>
      <c r="JTT8" s="928"/>
      <c r="JTU8" s="928"/>
      <c r="JTV8" s="928"/>
      <c r="JTW8" s="928"/>
      <c r="JTX8" s="928"/>
      <c r="JTY8" s="928"/>
      <c r="JTZ8" s="928"/>
      <c r="JUA8" s="928"/>
      <c r="JUB8" s="928"/>
      <c r="JUC8" s="928"/>
      <c r="JUD8" s="928"/>
      <c r="JUE8" s="928"/>
      <c r="JUF8" s="928"/>
      <c r="JUG8" s="928"/>
      <c r="JUH8" s="928"/>
      <c r="JUI8" s="928"/>
      <c r="JUJ8" s="928"/>
      <c r="JUK8" s="928"/>
      <c r="JUL8" s="928"/>
      <c r="JUM8" s="928"/>
      <c r="JUN8" s="928"/>
      <c r="JUO8" s="928"/>
      <c r="JUP8" s="928"/>
      <c r="JUQ8" s="928"/>
      <c r="JUR8" s="928"/>
      <c r="JUS8" s="928"/>
      <c r="JUT8" s="928"/>
      <c r="JUU8" s="928"/>
      <c r="JUV8" s="928"/>
      <c r="JUW8" s="928"/>
      <c r="JUX8" s="928"/>
      <c r="JUY8" s="928"/>
      <c r="JUZ8" s="928"/>
      <c r="JVA8" s="928"/>
      <c r="JVB8" s="928"/>
      <c r="JVC8" s="928"/>
      <c r="JVD8" s="928"/>
      <c r="JVE8" s="928"/>
      <c r="JVF8" s="928"/>
      <c r="JVG8" s="928"/>
      <c r="JVH8" s="928"/>
      <c r="JVI8" s="928"/>
      <c r="JVJ8" s="928"/>
      <c r="JVK8" s="928"/>
      <c r="JVL8" s="928"/>
      <c r="JVM8" s="928"/>
      <c r="JVN8" s="928"/>
      <c r="JVO8" s="928"/>
      <c r="JVP8" s="928"/>
      <c r="JVQ8" s="928"/>
      <c r="JVR8" s="928"/>
      <c r="JVS8" s="928"/>
      <c r="JVT8" s="928"/>
      <c r="JVU8" s="928"/>
      <c r="JVV8" s="928"/>
      <c r="JVW8" s="928"/>
      <c r="JVX8" s="928"/>
      <c r="JVY8" s="928"/>
      <c r="JVZ8" s="928"/>
      <c r="JWA8" s="928"/>
      <c r="JWB8" s="928"/>
      <c r="JWC8" s="928"/>
      <c r="JWD8" s="928"/>
      <c r="JWE8" s="928"/>
      <c r="JWF8" s="928"/>
      <c r="JWG8" s="928"/>
      <c r="JWH8" s="928"/>
      <c r="JWI8" s="928"/>
      <c r="JWJ8" s="928"/>
      <c r="JWK8" s="928"/>
      <c r="JWL8" s="928"/>
      <c r="JWM8" s="928"/>
      <c r="JWN8" s="928"/>
      <c r="JWO8" s="928"/>
      <c r="JWP8" s="928"/>
      <c r="JWQ8" s="928"/>
      <c r="JWR8" s="928"/>
      <c r="JWS8" s="928"/>
      <c r="JWT8" s="928"/>
      <c r="JWU8" s="928"/>
      <c r="JWV8" s="928"/>
      <c r="JWW8" s="928"/>
      <c r="JWX8" s="928"/>
      <c r="JWY8" s="928"/>
      <c r="JWZ8" s="928"/>
      <c r="JXA8" s="928"/>
      <c r="JXB8" s="928"/>
      <c r="JXC8" s="928"/>
      <c r="JXD8" s="928"/>
      <c r="JXE8" s="928"/>
      <c r="JXF8" s="928"/>
      <c r="JXG8" s="928"/>
      <c r="JXH8" s="928"/>
      <c r="JXI8" s="928"/>
      <c r="JXJ8" s="928"/>
      <c r="JXK8" s="928"/>
      <c r="JXL8" s="928"/>
      <c r="JXM8" s="928"/>
      <c r="JXN8" s="928"/>
      <c r="JXO8" s="928"/>
      <c r="JXP8" s="928"/>
      <c r="JXQ8" s="928"/>
      <c r="JXR8" s="928"/>
      <c r="JXS8" s="928"/>
      <c r="JXT8" s="928"/>
      <c r="JXU8" s="928"/>
      <c r="JXV8" s="928"/>
      <c r="JXW8" s="928"/>
      <c r="JXX8" s="928"/>
      <c r="JXY8" s="928"/>
      <c r="JXZ8" s="928"/>
      <c r="JYA8" s="928"/>
      <c r="JYB8" s="928"/>
      <c r="JYC8" s="928"/>
      <c r="JYD8" s="928"/>
      <c r="JYE8" s="928"/>
      <c r="JYF8" s="928"/>
      <c r="JYG8" s="928"/>
      <c r="JYH8" s="928"/>
      <c r="JYI8" s="928"/>
      <c r="JYJ8" s="928"/>
      <c r="JYK8" s="928"/>
      <c r="JYL8" s="928"/>
      <c r="JYM8" s="928"/>
      <c r="JYN8" s="928"/>
      <c r="JYO8" s="928"/>
      <c r="JYP8" s="928"/>
      <c r="JYQ8" s="928"/>
      <c r="JYR8" s="928"/>
      <c r="JYS8" s="928"/>
      <c r="JYT8" s="928"/>
      <c r="JYU8" s="928"/>
      <c r="JYV8" s="928"/>
      <c r="JYW8" s="928"/>
      <c r="JYX8" s="928"/>
      <c r="JYY8" s="928"/>
      <c r="JYZ8" s="928"/>
      <c r="JZA8" s="928"/>
      <c r="JZB8" s="928"/>
      <c r="JZC8" s="928"/>
      <c r="JZD8" s="928"/>
      <c r="JZE8" s="928"/>
      <c r="JZF8" s="928"/>
      <c r="JZG8" s="928"/>
      <c r="JZH8" s="928"/>
      <c r="JZI8" s="928"/>
      <c r="JZJ8" s="928"/>
      <c r="JZK8" s="928"/>
      <c r="JZL8" s="928"/>
      <c r="JZM8" s="928"/>
      <c r="JZN8" s="928"/>
      <c r="JZO8" s="928"/>
      <c r="JZP8" s="928"/>
      <c r="JZQ8" s="928"/>
      <c r="JZR8" s="928"/>
      <c r="JZS8" s="928"/>
      <c r="JZT8" s="928"/>
      <c r="JZU8" s="928"/>
      <c r="JZV8" s="928"/>
      <c r="JZW8" s="928"/>
      <c r="JZX8" s="928"/>
      <c r="JZY8" s="928"/>
      <c r="JZZ8" s="928"/>
      <c r="KAA8" s="928"/>
      <c r="KAB8" s="928"/>
      <c r="KAC8" s="928"/>
      <c r="KAD8" s="928"/>
      <c r="KAE8" s="928"/>
      <c r="KAF8" s="928"/>
      <c r="KAG8" s="928"/>
      <c r="KAH8" s="928"/>
      <c r="KAI8" s="928"/>
      <c r="KAJ8" s="928"/>
      <c r="KAK8" s="928"/>
      <c r="KAL8" s="928"/>
      <c r="KAM8" s="928"/>
      <c r="KAN8" s="928"/>
      <c r="KAO8" s="928"/>
      <c r="KAP8" s="928"/>
      <c r="KAQ8" s="928"/>
      <c r="KAR8" s="928"/>
      <c r="KAS8" s="928"/>
      <c r="KAT8" s="928"/>
      <c r="KAU8" s="928"/>
      <c r="KAV8" s="928"/>
      <c r="KAW8" s="928"/>
      <c r="KAX8" s="928"/>
      <c r="KAY8" s="928"/>
      <c r="KAZ8" s="928"/>
      <c r="KBA8" s="928"/>
      <c r="KBB8" s="928"/>
      <c r="KBC8" s="928"/>
      <c r="KBD8" s="928"/>
      <c r="KBE8" s="928"/>
      <c r="KBF8" s="928"/>
      <c r="KBG8" s="928"/>
      <c r="KBH8" s="928"/>
      <c r="KBI8" s="928"/>
      <c r="KBJ8" s="928"/>
      <c r="KBK8" s="928"/>
      <c r="KBL8" s="928"/>
      <c r="KBM8" s="928"/>
      <c r="KBN8" s="928"/>
      <c r="KBO8" s="928"/>
      <c r="KBP8" s="928"/>
      <c r="KBQ8" s="928"/>
      <c r="KBR8" s="928"/>
      <c r="KBS8" s="928"/>
      <c r="KBT8" s="928"/>
      <c r="KBU8" s="928"/>
      <c r="KBV8" s="928"/>
      <c r="KBW8" s="928"/>
      <c r="KBX8" s="928"/>
      <c r="KBY8" s="928"/>
      <c r="KBZ8" s="928"/>
      <c r="KCA8" s="928"/>
      <c r="KCB8" s="928"/>
      <c r="KCC8" s="928"/>
      <c r="KCD8" s="928"/>
      <c r="KCE8" s="928"/>
      <c r="KCF8" s="928"/>
      <c r="KCG8" s="928"/>
      <c r="KCH8" s="928"/>
      <c r="KCI8" s="928"/>
      <c r="KCJ8" s="928"/>
      <c r="KCK8" s="928"/>
      <c r="KCL8" s="928"/>
      <c r="KCM8" s="928"/>
      <c r="KCN8" s="928"/>
      <c r="KCO8" s="928"/>
      <c r="KCP8" s="928"/>
      <c r="KCQ8" s="928"/>
      <c r="KCR8" s="928"/>
      <c r="KCS8" s="928"/>
      <c r="KCT8" s="928"/>
      <c r="KCU8" s="928"/>
      <c r="KCV8" s="928"/>
      <c r="KCW8" s="928"/>
      <c r="KCX8" s="928"/>
      <c r="KCY8" s="928"/>
      <c r="KCZ8" s="928"/>
      <c r="KDA8" s="928"/>
      <c r="KDB8" s="928"/>
      <c r="KDC8" s="928"/>
      <c r="KDD8" s="928"/>
      <c r="KDE8" s="928"/>
      <c r="KDF8" s="928"/>
      <c r="KDG8" s="928"/>
      <c r="KDH8" s="928"/>
      <c r="KDI8" s="928"/>
      <c r="KDJ8" s="928"/>
      <c r="KDK8" s="928"/>
      <c r="KDL8" s="928"/>
      <c r="KDM8" s="928"/>
      <c r="KDN8" s="928"/>
      <c r="KDO8" s="928"/>
      <c r="KDP8" s="928"/>
      <c r="KDQ8" s="928"/>
      <c r="KDR8" s="928"/>
      <c r="KDS8" s="928"/>
      <c r="KDT8" s="928"/>
      <c r="KDU8" s="928"/>
      <c r="KDV8" s="928"/>
      <c r="KDW8" s="928"/>
      <c r="KDX8" s="928"/>
      <c r="KDY8" s="928"/>
      <c r="KDZ8" s="928"/>
      <c r="KEA8" s="928"/>
      <c r="KEB8" s="928"/>
      <c r="KEC8" s="928"/>
      <c r="KED8" s="928"/>
      <c r="KEE8" s="928"/>
      <c r="KEF8" s="928"/>
      <c r="KEG8" s="928"/>
      <c r="KEH8" s="928"/>
      <c r="KEI8" s="928"/>
      <c r="KEJ8" s="928"/>
      <c r="KEK8" s="928"/>
      <c r="KEL8" s="928"/>
      <c r="KEM8" s="928"/>
      <c r="KEN8" s="928"/>
      <c r="KEO8" s="928"/>
      <c r="KEP8" s="928"/>
      <c r="KEQ8" s="928"/>
      <c r="KER8" s="928"/>
      <c r="KES8" s="928"/>
      <c r="KET8" s="928"/>
      <c r="KEU8" s="928"/>
      <c r="KEV8" s="928"/>
      <c r="KEW8" s="928"/>
      <c r="KEX8" s="928"/>
      <c r="KEY8" s="928"/>
      <c r="KEZ8" s="928"/>
      <c r="KFA8" s="928"/>
      <c r="KFB8" s="928"/>
      <c r="KFC8" s="928"/>
      <c r="KFD8" s="928"/>
      <c r="KFE8" s="928"/>
      <c r="KFF8" s="928"/>
      <c r="KFG8" s="928"/>
      <c r="KFH8" s="928"/>
      <c r="KFI8" s="928"/>
      <c r="KFJ8" s="928"/>
      <c r="KFK8" s="928"/>
      <c r="KFL8" s="928"/>
      <c r="KFM8" s="928"/>
      <c r="KFN8" s="928"/>
      <c r="KFO8" s="928"/>
      <c r="KFP8" s="928"/>
      <c r="KFQ8" s="928"/>
      <c r="KFR8" s="928"/>
      <c r="KFS8" s="928"/>
      <c r="KFT8" s="928"/>
      <c r="KFU8" s="928"/>
      <c r="KFV8" s="928"/>
      <c r="KFW8" s="928"/>
      <c r="KFX8" s="928"/>
      <c r="KFY8" s="928"/>
      <c r="KFZ8" s="928"/>
      <c r="KGA8" s="928"/>
      <c r="KGB8" s="928"/>
      <c r="KGC8" s="928"/>
      <c r="KGD8" s="928"/>
      <c r="KGE8" s="928"/>
      <c r="KGF8" s="928"/>
      <c r="KGG8" s="928"/>
      <c r="KGH8" s="928"/>
      <c r="KGI8" s="928"/>
      <c r="KGJ8" s="928"/>
      <c r="KGK8" s="928"/>
      <c r="KGL8" s="928"/>
      <c r="KGM8" s="928"/>
      <c r="KGN8" s="928"/>
      <c r="KGO8" s="928"/>
      <c r="KGP8" s="928"/>
      <c r="KGQ8" s="928"/>
      <c r="KGR8" s="928"/>
      <c r="KGS8" s="928"/>
      <c r="KGT8" s="928"/>
      <c r="KGU8" s="928"/>
      <c r="KGV8" s="928"/>
      <c r="KGW8" s="928"/>
      <c r="KGX8" s="928"/>
      <c r="KGY8" s="928"/>
      <c r="KGZ8" s="928"/>
      <c r="KHA8" s="928"/>
      <c r="KHB8" s="928"/>
      <c r="KHC8" s="928"/>
      <c r="KHD8" s="928"/>
      <c r="KHE8" s="928"/>
      <c r="KHF8" s="928"/>
      <c r="KHG8" s="928"/>
      <c r="KHH8" s="928"/>
      <c r="KHI8" s="928"/>
      <c r="KHJ8" s="928"/>
      <c r="KHK8" s="928"/>
      <c r="KHL8" s="928"/>
      <c r="KHM8" s="928"/>
      <c r="KHN8" s="928"/>
      <c r="KHO8" s="928"/>
      <c r="KHP8" s="928"/>
      <c r="KHQ8" s="928"/>
      <c r="KHR8" s="928"/>
      <c r="KHS8" s="928"/>
      <c r="KHT8" s="928"/>
      <c r="KHU8" s="928"/>
      <c r="KHV8" s="928"/>
      <c r="KHW8" s="928"/>
      <c r="KHX8" s="928"/>
      <c r="KHY8" s="928"/>
      <c r="KHZ8" s="928"/>
      <c r="KIA8" s="928"/>
      <c r="KIB8" s="928"/>
      <c r="KIC8" s="928"/>
      <c r="KID8" s="928"/>
      <c r="KIE8" s="928"/>
      <c r="KIF8" s="928"/>
      <c r="KIG8" s="928"/>
      <c r="KIH8" s="928"/>
      <c r="KII8" s="928"/>
      <c r="KIJ8" s="928"/>
      <c r="KIK8" s="928"/>
      <c r="KIL8" s="928"/>
      <c r="KIM8" s="928"/>
      <c r="KIN8" s="928"/>
      <c r="KIO8" s="928"/>
      <c r="KIP8" s="928"/>
      <c r="KIQ8" s="928"/>
      <c r="KIR8" s="928"/>
      <c r="KIS8" s="928"/>
      <c r="KIT8" s="928"/>
      <c r="KIU8" s="928"/>
      <c r="KIV8" s="928"/>
      <c r="KIW8" s="928"/>
      <c r="KIX8" s="928"/>
      <c r="KIY8" s="928"/>
      <c r="KIZ8" s="928"/>
      <c r="KJA8" s="928"/>
      <c r="KJB8" s="928"/>
      <c r="KJC8" s="928"/>
      <c r="KJD8" s="928"/>
      <c r="KJE8" s="928"/>
      <c r="KJF8" s="928"/>
      <c r="KJG8" s="928"/>
      <c r="KJH8" s="928"/>
      <c r="KJI8" s="928"/>
      <c r="KJJ8" s="928"/>
      <c r="KJK8" s="928"/>
      <c r="KJL8" s="928"/>
      <c r="KJM8" s="928"/>
      <c r="KJN8" s="928"/>
      <c r="KJO8" s="928"/>
      <c r="KJP8" s="928"/>
      <c r="KJQ8" s="928"/>
      <c r="KJR8" s="928"/>
      <c r="KJS8" s="928"/>
      <c r="KJT8" s="928"/>
      <c r="KJU8" s="928"/>
      <c r="KJV8" s="928"/>
      <c r="KJW8" s="928"/>
      <c r="KJX8" s="928"/>
      <c r="KJY8" s="928"/>
      <c r="KJZ8" s="928"/>
      <c r="KKA8" s="928"/>
      <c r="KKB8" s="928"/>
      <c r="KKC8" s="928"/>
      <c r="KKD8" s="928"/>
      <c r="KKE8" s="928"/>
      <c r="KKF8" s="928"/>
      <c r="KKG8" s="928"/>
      <c r="KKH8" s="928"/>
      <c r="KKI8" s="928"/>
      <c r="KKJ8" s="928"/>
      <c r="KKK8" s="928"/>
      <c r="KKL8" s="928"/>
      <c r="KKM8" s="928"/>
      <c r="KKN8" s="928"/>
      <c r="KKO8" s="928"/>
      <c r="KKP8" s="928"/>
      <c r="KKQ8" s="928"/>
      <c r="KKR8" s="928"/>
      <c r="KKS8" s="928"/>
      <c r="KKT8" s="928"/>
      <c r="KKU8" s="928"/>
      <c r="KKV8" s="928"/>
      <c r="KKW8" s="928"/>
      <c r="KKX8" s="928"/>
      <c r="KKY8" s="928"/>
      <c r="KKZ8" s="928"/>
      <c r="KLA8" s="928"/>
      <c r="KLB8" s="928"/>
      <c r="KLC8" s="928"/>
      <c r="KLD8" s="928"/>
      <c r="KLE8" s="928"/>
      <c r="KLF8" s="928"/>
      <c r="KLG8" s="928"/>
      <c r="KLH8" s="928"/>
      <c r="KLI8" s="928"/>
      <c r="KLJ8" s="928"/>
      <c r="KLK8" s="928"/>
      <c r="KLL8" s="928"/>
      <c r="KLM8" s="928"/>
      <c r="KLN8" s="928"/>
      <c r="KLO8" s="928"/>
      <c r="KLP8" s="928"/>
      <c r="KLQ8" s="928"/>
      <c r="KLR8" s="928"/>
      <c r="KLS8" s="928"/>
      <c r="KLT8" s="928"/>
      <c r="KLU8" s="928"/>
      <c r="KLV8" s="928"/>
      <c r="KLW8" s="928"/>
      <c r="KLX8" s="928"/>
      <c r="KLY8" s="928"/>
      <c r="KLZ8" s="928"/>
      <c r="KMA8" s="928"/>
      <c r="KMB8" s="928"/>
      <c r="KMC8" s="928"/>
      <c r="KMD8" s="928"/>
      <c r="KME8" s="928"/>
      <c r="KMF8" s="928"/>
      <c r="KMG8" s="928"/>
      <c r="KMH8" s="928"/>
      <c r="KMI8" s="928"/>
      <c r="KMJ8" s="928"/>
      <c r="KMK8" s="928"/>
      <c r="KML8" s="928"/>
      <c r="KMM8" s="928"/>
      <c r="KMN8" s="928"/>
      <c r="KMO8" s="928"/>
      <c r="KMP8" s="928"/>
      <c r="KMQ8" s="928"/>
      <c r="KMR8" s="928"/>
      <c r="KMS8" s="928"/>
      <c r="KMT8" s="928"/>
      <c r="KMU8" s="928"/>
      <c r="KMV8" s="928"/>
      <c r="KMW8" s="928"/>
      <c r="KMX8" s="928"/>
      <c r="KMY8" s="928"/>
      <c r="KMZ8" s="928"/>
      <c r="KNA8" s="928"/>
      <c r="KNB8" s="928"/>
      <c r="KNC8" s="928"/>
      <c r="KND8" s="928"/>
      <c r="KNE8" s="928"/>
      <c r="KNF8" s="928"/>
      <c r="KNG8" s="928"/>
      <c r="KNH8" s="928"/>
      <c r="KNI8" s="928"/>
      <c r="KNJ8" s="928"/>
      <c r="KNK8" s="928"/>
      <c r="KNL8" s="928"/>
      <c r="KNM8" s="928"/>
      <c r="KNN8" s="928"/>
      <c r="KNO8" s="928"/>
      <c r="KNP8" s="928"/>
      <c r="KNQ8" s="928"/>
      <c r="KNR8" s="928"/>
      <c r="KNS8" s="928"/>
      <c r="KNT8" s="928"/>
      <c r="KNU8" s="928"/>
      <c r="KNV8" s="928"/>
      <c r="KNW8" s="928"/>
      <c r="KNX8" s="928"/>
      <c r="KNY8" s="928"/>
      <c r="KNZ8" s="928"/>
      <c r="KOA8" s="928"/>
      <c r="KOB8" s="928"/>
      <c r="KOC8" s="928"/>
      <c r="KOD8" s="928"/>
      <c r="KOE8" s="928"/>
      <c r="KOF8" s="928"/>
      <c r="KOG8" s="928"/>
      <c r="KOH8" s="928"/>
      <c r="KOI8" s="928"/>
      <c r="KOJ8" s="928"/>
      <c r="KOK8" s="928"/>
      <c r="KOL8" s="928"/>
      <c r="KOM8" s="928"/>
      <c r="KON8" s="928"/>
      <c r="KOO8" s="928"/>
      <c r="KOP8" s="928"/>
      <c r="KOQ8" s="928"/>
      <c r="KOR8" s="928"/>
      <c r="KOS8" s="928"/>
      <c r="KOT8" s="928"/>
      <c r="KOU8" s="928"/>
      <c r="KOV8" s="928"/>
      <c r="KOW8" s="928"/>
      <c r="KOX8" s="928"/>
      <c r="KOY8" s="928"/>
      <c r="KOZ8" s="928"/>
      <c r="KPA8" s="928"/>
      <c r="KPB8" s="928"/>
      <c r="KPC8" s="928"/>
      <c r="KPD8" s="928"/>
      <c r="KPE8" s="928"/>
      <c r="KPF8" s="928"/>
      <c r="KPG8" s="928"/>
      <c r="KPH8" s="928"/>
      <c r="KPI8" s="928"/>
      <c r="KPJ8" s="928"/>
      <c r="KPK8" s="928"/>
      <c r="KPL8" s="928"/>
      <c r="KPM8" s="928"/>
      <c r="KPN8" s="928"/>
      <c r="KPO8" s="928"/>
      <c r="KPP8" s="928"/>
      <c r="KPQ8" s="928"/>
      <c r="KPR8" s="928"/>
      <c r="KPS8" s="928"/>
      <c r="KPT8" s="928"/>
      <c r="KPU8" s="928"/>
      <c r="KPV8" s="928"/>
      <c r="KPW8" s="928"/>
      <c r="KPX8" s="928"/>
      <c r="KPY8" s="928"/>
      <c r="KPZ8" s="928"/>
      <c r="KQA8" s="928"/>
      <c r="KQB8" s="928"/>
      <c r="KQC8" s="928"/>
      <c r="KQD8" s="928"/>
      <c r="KQE8" s="928"/>
      <c r="KQF8" s="928"/>
      <c r="KQG8" s="928"/>
      <c r="KQH8" s="928"/>
      <c r="KQI8" s="928"/>
      <c r="KQJ8" s="928"/>
      <c r="KQK8" s="928"/>
      <c r="KQL8" s="928"/>
      <c r="KQM8" s="928"/>
      <c r="KQN8" s="928"/>
      <c r="KQO8" s="928"/>
      <c r="KQP8" s="928"/>
      <c r="KQQ8" s="928"/>
      <c r="KQR8" s="928"/>
      <c r="KQS8" s="928"/>
      <c r="KQT8" s="928"/>
      <c r="KQU8" s="928"/>
      <c r="KQV8" s="928"/>
      <c r="KQW8" s="928"/>
      <c r="KQX8" s="928"/>
      <c r="KQY8" s="928"/>
      <c r="KQZ8" s="928"/>
      <c r="KRA8" s="928"/>
      <c r="KRB8" s="928"/>
      <c r="KRC8" s="928"/>
      <c r="KRD8" s="928"/>
      <c r="KRE8" s="928"/>
      <c r="KRF8" s="928"/>
      <c r="KRG8" s="928"/>
      <c r="KRH8" s="928"/>
      <c r="KRI8" s="928"/>
      <c r="KRJ8" s="928"/>
      <c r="KRK8" s="928"/>
      <c r="KRL8" s="928"/>
      <c r="KRM8" s="928"/>
      <c r="KRN8" s="928"/>
      <c r="KRO8" s="928"/>
      <c r="KRP8" s="928"/>
      <c r="KRQ8" s="928"/>
      <c r="KRR8" s="928"/>
      <c r="KRS8" s="928"/>
      <c r="KRT8" s="928"/>
      <c r="KRU8" s="928"/>
      <c r="KRV8" s="928"/>
      <c r="KRW8" s="928"/>
      <c r="KRX8" s="928"/>
      <c r="KRY8" s="928"/>
      <c r="KRZ8" s="928"/>
      <c r="KSA8" s="928"/>
      <c r="KSB8" s="928"/>
      <c r="KSC8" s="928"/>
      <c r="KSD8" s="928"/>
      <c r="KSE8" s="928"/>
      <c r="KSF8" s="928"/>
      <c r="KSG8" s="928"/>
      <c r="KSH8" s="928"/>
      <c r="KSI8" s="928"/>
      <c r="KSJ8" s="928"/>
      <c r="KSK8" s="928"/>
      <c r="KSL8" s="928"/>
      <c r="KSM8" s="928"/>
      <c r="KSN8" s="928"/>
      <c r="KSO8" s="928"/>
      <c r="KSP8" s="928"/>
      <c r="KSQ8" s="928"/>
      <c r="KSR8" s="928"/>
      <c r="KSS8" s="928"/>
      <c r="KST8" s="928"/>
      <c r="KSU8" s="928"/>
      <c r="KSV8" s="928"/>
      <c r="KSW8" s="928"/>
      <c r="KSX8" s="928"/>
      <c r="KSY8" s="928"/>
      <c r="KSZ8" s="928"/>
      <c r="KTA8" s="928"/>
      <c r="KTB8" s="928"/>
      <c r="KTC8" s="928"/>
      <c r="KTD8" s="928"/>
      <c r="KTE8" s="928"/>
      <c r="KTF8" s="928"/>
      <c r="KTG8" s="928"/>
      <c r="KTH8" s="928"/>
      <c r="KTI8" s="928"/>
      <c r="KTJ8" s="928"/>
      <c r="KTK8" s="928"/>
      <c r="KTL8" s="928"/>
      <c r="KTM8" s="928"/>
      <c r="KTN8" s="928"/>
      <c r="KTO8" s="928"/>
      <c r="KTP8" s="928"/>
      <c r="KTQ8" s="928"/>
      <c r="KTR8" s="928"/>
      <c r="KTS8" s="928"/>
      <c r="KTT8" s="928"/>
      <c r="KTU8" s="928"/>
      <c r="KTV8" s="928"/>
      <c r="KTW8" s="928"/>
      <c r="KTX8" s="928"/>
      <c r="KTY8" s="928"/>
      <c r="KTZ8" s="928"/>
      <c r="KUA8" s="928"/>
      <c r="KUB8" s="928"/>
      <c r="KUC8" s="928"/>
      <c r="KUD8" s="928"/>
      <c r="KUE8" s="928"/>
      <c r="KUF8" s="928"/>
      <c r="KUG8" s="928"/>
      <c r="KUH8" s="928"/>
      <c r="KUI8" s="928"/>
      <c r="KUJ8" s="928"/>
      <c r="KUK8" s="928"/>
      <c r="KUL8" s="928"/>
      <c r="KUM8" s="928"/>
      <c r="KUN8" s="928"/>
      <c r="KUO8" s="928"/>
      <c r="KUP8" s="928"/>
      <c r="KUQ8" s="928"/>
      <c r="KUR8" s="928"/>
      <c r="KUS8" s="928"/>
      <c r="KUT8" s="928"/>
      <c r="KUU8" s="928"/>
      <c r="KUV8" s="928"/>
      <c r="KUW8" s="928"/>
      <c r="KUX8" s="928"/>
      <c r="KUY8" s="928"/>
      <c r="KUZ8" s="928"/>
      <c r="KVA8" s="928"/>
      <c r="KVB8" s="928"/>
      <c r="KVC8" s="928"/>
      <c r="KVD8" s="928"/>
      <c r="KVE8" s="928"/>
      <c r="KVF8" s="928"/>
      <c r="KVG8" s="928"/>
      <c r="KVH8" s="928"/>
      <c r="KVI8" s="928"/>
      <c r="KVJ8" s="928"/>
      <c r="KVK8" s="928"/>
      <c r="KVL8" s="928"/>
      <c r="KVM8" s="928"/>
      <c r="KVN8" s="928"/>
      <c r="KVO8" s="928"/>
      <c r="KVP8" s="928"/>
      <c r="KVQ8" s="928"/>
      <c r="KVR8" s="928"/>
      <c r="KVS8" s="928"/>
      <c r="KVT8" s="928"/>
      <c r="KVU8" s="928"/>
      <c r="KVV8" s="928"/>
      <c r="KVW8" s="928"/>
      <c r="KVX8" s="928"/>
      <c r="KVY8" s="928"/>
      <c r="KVZ8" s="928"/>
      <c r="KWA8" s="928"/>
      <c r="KWB8" s="928"/>
      <c r="KWC8" s="928"/>
      <c r="KWD8" s="928"/>
      <c r="KWE8" s="928"/>
      <c r="KWF8" s="928"/>
      <c r="KWG8" s="928"/>
      <c r="KWH8" s="928"/>
      <c r="KWI8" s="928"/>
      <c r="KWJ8" s="928"/>
      <c r="KWK8" s="928"/>
      <c r="KWL8" s="928"/>
      <c r="KWM8" s="928"/>
      <c r="KWN8" s="928"/>
      <c r="KWO8" s="928"/>
      <c r="KWP8" s="928"/>
      <c r="KWQ8" s="928"/>
      <c r="KWR8" s="928"/>
      <c r="KWS8" s="928"/>
      <c r="KWT8" s="928"/>
      <c r="KWU8" s="928"/>
      <c r="KWV8" s="928"/>
      <c r="KWW8" s="928"/>
      <c r="KWX8" s="928"/>
      <c r="KWY8" s="928"/>
      <c r="KWZ8" s="928"/>
      <c r="KXA8" s="928"/>
      <c r="KXB8" s="928"/>
      <c r="KXC8" s="928"/>
      <c r="KXD8" s="928"/>
      <c r="KXE8" s="928"/>
      <c r="KXF8" s="928"/>
      <c r="KXG8" s="928"/>
      <c r="KXH8" s="928"/>
      <c r="KXI8" s="928"/>
      <c r="KXJ8" s="928"/>
      <c r="KXK8" s="928"/>
      <c r="KXL8" s="928"/>
      <c r="KXM8" s="928"/>
      <c r="KXN8" s="928"/>
      <c r="KXO8" s="928"/>
      <c r="KXP8" s="928"/>
      <c r="KXQ8" s="928"/>
      <c r="KXR8" s="928"/>
      <c r="KXS8" s="928"/>
      <c r="KXT8" s="928"/>
      <c r="KXU8" s="928"/>
      <c r="KXV8" s="928"/>
      <c r="KXW8" s="928"/>
      <c r="KXX8" s="928"/>
      <c r="KXY8" s="928"/>
      <c r="KXZ8" s="928"/>
      <c r="KYA8" s="928"/>
      <c r="KYB8" s="928"/>
      <c r="KYC8" s="928"/>
      <c r="KYD8" s="928"/>
      <c r="KYE8" s="928"/>
      <c r="KYF8" s="928"/>
      <c r="KYG8" s="928"/>
      <c r="KYH8" s="928"/>
      <c r="KYI8" s="928"/>
      <c r="KYJ8" s="928"/>
      <c r="KYK8" s="928"/>
      <c r="KYL8" s="928"/>
      <c r="KYM8" s="928"/>
      <c r="KYN8" s="928"/>
      <c r="KYO8" s="928"/>
      <c r="KYP8" s="928"/>
      <c r="KYQ8" s="928"/>
      <c r="KYR8" s="928"/>
      <c r="KYS8" s="928"/>
      <c r="KYT8" s="928"/>
      <c r="KYU8" s="928"/>
      <c r="KYV8" s="928"/>
      <c r="KYW8" s="928"/>
      <c r="KYX8" s="928"/>
      <c r="KYY8" s="928"/>
      <c r="KYZ8" s="928"/>
      <c r="KZA8" s="928"/>
      <c r="KZB8" s="928"/>
      <c r="KZC8" s="928"/>
      <c r="KZD8" s="928"/>
      <c r="KZE8" s="928"/>
      <c r="KZF8" s="928"/>
      <c r="KZG8" s="928"/>
      <c r="KZH8" s="928"/>
      <c r="KZI8" s="928"/>
      <c r="KZJ8" s="928"/>
      <c r="KZK8" s="928"/>
      <c r="KZL8" s="928"/>
      <c r="KZM8" s="928"/>
      <c r="KZN8" s="928"/>
      <c r="KZO8" s="928"/>
      <c r="KZP8" s="928"/>
      <c r="KZQ8" s="928"/>
      <c r="KZR8" s="928"/>
      <c r="KZS8" s="928"/>
      <c r="KZT8" s="928"/>
      <c r="KZU8" s="928"/>
      <c r="KZV8" s="928"/>
      <c r="KZW8" s="928"/>
      <c r="KZX8" s="928"/>
      <c r="KZY8" s="928"/>
      <c r="KZZ8" s="928"/>
      <c r="LAA8" s="928"/>
      <c r="LAB8" s="928"/>
      <c r="LAC8" s="928"/>
      <c r="LAD8" s="928"/>
      <c r="LAE8" s="928"/>
      <c r="LAF8" s="928"/>
      <c r="LAG8" s="928"/>
      <c r="LAH8" s="928"/>
      <c r="LAI8" s="928"/>
      <c r="LAJ8" s="928"/>
      <c r="LAK8" s="928"/>
      <c r="LAL8" s="928"/>
      <c r="LAM8" s="928"/>
      <c r="LAN8" s="928"/>
      <c r="LAO8" s="928"/>
      <c r="LAP8" s="928"/>
      <c r="LAQ8" s="928"/>
      <c r="LAR8" s="928"/>
      <c r="LAS8" s="928"/>
      <c r="LAT8" s="928"/>
      <c r="LAU8" s="928"/>
      <c r="LAV8" s="928"/>
      <c r="LAW8" s="928"/>
      <c r="LAX8" s="928"/>
      <c r="LAY8" s="928"/>
      <c r="LAZ8" s="928"/>
      <c r="LBA8" s="928"/>
      <c r="LBB8" s="928"/>
      <c r="LBC8" s="928"/>
      <c r="LBD8" s="928"/>
      <c r="LBE8" s="928"/>
      <c r="LBF8" s="928"/>
      <c r="LBG8" s="928"/>
      <c r="LBH8" s="928"/>
      <c r="LBI8" s="928"/>
      <c r="LBJ8" s="928"/>
      <c r="LBK8" s="928"/>
      <c r="LBL8" s="928"/>
      <c r="LBM8" s="928"/>
      <c r="LBN8" s="928"/>
      <c r="LBO8" s="928"/>
      <c r="LBP8" s="928"/>
      <c r="LBQ8" s="928"/>
      <c r="LBR8" s="928"/>
      <c r="LBS8" s="928"/>
      <c r="LBT8" s="928"/>
      <c r="LBU8" s="928"/>
      <c r="LBV8" s="928"/>
      <c r="LBW8" s="928"/>
      <c r="LBX8" s="928"/>
      <c r="LBY8" s="928"/>
      <c r="LBZ8" s="928"/>
      <c r="LCA8" s="928"/>
      <c r="LCB8" s="928"/>
      <c r="LCC8" s="928"/>
      <c r="LCD8" s="928"/>
      <c r="LCE8" s="928"/>
      <c r="LCF8" s="928"/>
      <c r="LCG8" s="928"/>
      <c r="LCH8" s="928"/>
      <c r="LCI8" s="928"/>
      <c r="LCJ8" s="928"/>
      <c r="LCK8" s="928"/>
      <c r="LCL8" s="928"/>
      <c r="LCM8" s="928"/>
      <c r="LCN8" s="928"/>
      <c r="LCO8" s="928"/>
      <c r="LCP8" s="928"/>
      <c r="LCQ8" s="928"/>
      <c r="LCR8" s="928"/>
      <c r="LCS8" s="928"/>
      <c r="LCT8" s="928"/>
      <c r="LCU8" s="928"/>
      <c r="LCV8" s="928"/>
      <c r="LCW8" s="928"/>
      <c r="LCX8" s="928"/>
      <c r="LCY8" s="928"/>
      <c r="LCZ8" s="928"/>
      <c r="LDA8" s="928"/>
      <c r="LDB8" s="928"/>
      <c r="LDC8" s="928"/>
      <c r="LDD8" s="928"/>
      <c r="LDE8" s="928"/>
      <c r="LDF8" s="928"/>
      <c r="LDG8" s="928"/>
      <c r="LDH8" s="928"/>
      <c r="LDI8" s="928"/>
      <c r="LDJ8" s="928"/>
      <c r="LDK8" s="928"/>
      <c r="LDL8" s="928"/>
      <c r="LDM8" s="928"/>
      <c r="LDN8" s="928"/>
      <c r="LDO8" s="928"/>
      <c r="LDP8" s="928"/>
      <c r="LDQ8" s="928"/>
      <c r="LDR8" s="928"/>
      <c r="LDS8" s="928"/>
      <c r="LDT8" s="928"/>
      <c r="LDU8" s="928"/>
      <c r="LDV8" s="928"/>
      <c r="LDW8" s="928"/>
      <c r="LDX8" s="928"/>
      <c r="LDY8" s="928"/>
      <c r="LDZ8" s="928"/>
      <c r="LEA8" s="928"/>
      <c r="LEB8" s="928"/>
      <c r="LEC8" s="928"/>
      <c r="LED8" s="928"/>
      <c r="LEE8" s="928"/>
      <c r="LEF8" s="928"/>
      <c r="LEG8" s="928"/>
      <c r="LEH8" s="928"/>
      <c r="LEI8" s="928"/>
      <c r="LEJ8" s="928"/>
      <c r="LEK8" s="928"/>
      <c r="LEL8" s="928"/>
      <c r="LEM8" s="928"/>
      <c r="LEN8" s="928"/>
      <c r="LEO8" s="928"/>
      <c r="LEP8" s="928"/>
      <c r="LEQ8" s="928"/>
      <c r="LER8" s="928"/>
      <c r="LES8" s="928"/>
      <c r="LET8" s="928"/>
      <c r="LEU8" s="928"/>
      <c r="LEV8" s="928"/>
      <c r="LEW8" s="928"/>
      <c r="LEX8" s="928"/>
      <c r="LEY8" s="928"/>
      <c r="LEZ8" s="928"/>
      <c r="LFA8" s="928"/>
      <c r="LFB8" s="928"/>
      <c r="LFC8" s="928"/>
      <c r="LFD8" s="928"/>
      <c r="LFE8" s="928"/>
      <c r="LFF8" s="928"/>
      <c r="LFG8" s="928"/>
      <c r="LFH8" s="928"/>
      <c r="LFI8" s="928"/>
      <c r="LFJ8" s="928"/>
      <c r="LFK8" s="928"/>
      <c r="LFL8" s="928"/>
      <c r="LFM8" s="928"/>
      <c r="LFN8" s="928"/>
      <c r="LFO8" s="928"/>
      <c r="LFP8" s="928"/>
      <c r="LFQ8" s="928"/>
      <c r="LFR8" s="928"/>
      <c r="LFS8" s="928"/>
      <c r="LFT8" s="928"/>
      <c r="LFU8" s="928"/>
      <c r="LFV8" s="928"/>
      <c r="LFW8" s="928"/>
      <c r="LFX8" s="928"/>
      <c r="LFY8" s="928"/>
      <c r="LFZ8" s="928"/>
      <c r="LGA8" s="928"/>
      <c r="LGB8" s="928"/>
      <c r="LGC8" s="928"/>
      <c r="LGD8" s="928"/>
      <c r="LGE8" s="928"/>
      <c r="LGF8" s="928"/>
      <c r="LGG8" s="928"/>
      <c r="LGH8" s="928"/>
      <c r="LGI8" s="928"/>
      <c r="LGJ8" s="928"/>
      <c r="LGK8" s="928"/>
      <c r="LGL8" s="928"/>
      <c r="LGM8" s="928"/>
      <c r="LGN8" s="928"/>
      <c r="LGO8" s="928"/>
      <c r="LGP8" s="928"/>
      <c r="LGQ8" s="928"/>
      <c r="LGR8" s="928"/>
      <c r="LGS8" s="928"/>
      <c r="LGT8" s="928"/>
      <c r="LGU8" s="928"/>
      <c r="LGV8" s="928"/>
      <c r="LGW8" s="928"/>
      <c r="LGX8" s="928"/>
      <c r="LGY8" s="928"/>
      <c r="LGZ8" s="928"/>
      <c r="LHA8" s="928"/>
      <c r="LHB8" s="928"/>
      <c r="LHC8" s="928"/>
      <c r="LHD8" s="928"/>
      <c r="LHE8" s="928"/>
      <c r="LHF8" s="928"/>
      <c r="LHG8" s="928"/>
      <c r="LHH8" s="928"/>
      <c r="LHI8" s="928"/>
      <c r="LHJ8" s="928"/>
      <c r="LHK8" s="928"/>
      <c r="LHL8" s="928"/>
      <c r="LHM8" s="928"/>
      <c r="LHN8" s="928"/>
      <c r="LHO8" s="928"/>
      <c r="LHP8" s="928"/>
      <c r="LHQ8" s="928"/>
      <c r="LHR8" s="928"/>
      <c r="LHS8" s="928"/>
      <c r="LHT8" s="928"/>
      <c r="LHU8" s="928"/>
      <c r="LHV8" s="928"/>
      <c r="LHW8" s="928"/>
      <c r="LHX8" s="928"/>
      <c r="LHY8" s="928"/>
      <c r="LHZ8" s="928"/>
      <c r="LIA8" s="928"/>
      <c r="LIB8" s="928"/>
      <c r="LIC8" s="928"/>
      <c r="LID8" s="928"/>
      <c r="LIE8" s="928"/>
      <c r="LIF8" s="928"/>
      <c r="LIG8" s="928"/>
      <c r="LIH8" s="928"/>
      <c r="LII8" s="928"/>
      <c r="LIJ8" s="928"/>
      <c r="LIK8" s="928"/>
      <c r="LIL8" s="928"/>
      <c r="LIM8" s="928"/>
      <c r="LIN8" s="928"/>
      <c r="LIO8" s="928"/>
      <c r="LIP8" s="928"/>
      <c r="LIQ8" s="928"/>
      <c r="LIR8" s="928"/>
      <c r="LIS8" s="928"/>
      <c r="LIT8" s="928"/>
      <c r="LIU8" s="928"/>
      <c r="LIV8" s="928"/>
      <c r="LIW8" s="928"/>
      <c r="LIX8" s="928"/>
      <c r="LIY8" s="928"/>
      <c r="LIZ8" s="928"/>
      <c r="LJA8" s="928"/>
      <c r="LJB8" s="928"/>
      <c r="LJC8" s="928"/>
      <c r="LJD8" s="928"/>
      <c r="LJE8" s="928"/>
      <c r="LJF8" s="928"/>
      <c r="LJG8" s="928"/>
      <c r="LJH8" s="928"/>
      <c r="LJI8" s="928"/>
      <c r="LJJ8" s="928"/>
      <c r="LJK8" s="928"/>
      <c r="LJL8" s="928"/>
      <c r="LJM8" s="928"/>
      <c r="LJN8" s="928"/>
      <c r="LJO8" s="928"/>
      <c r="LJP8" s="928"/>
      <c r="LJQ8" s="928"/>
      <c r="LJR8" s="928"/>
      <c r="LJS8" s="928"/>
      <c r="LJT8" s="928"/>
      <c r="LJU8" s="928"/>
      <c r="LJV8" s="928"/>
      <c r="LJW8" s="928"/>
      <c r="LJX8" s="928"/>
      <c r="LJY8" s="928"/>
      <c r="LJZ8" s="928"/>
      <c r="LKA8" s="928"/>
      <c r="LKB8" s="928"/>
      <c r="LKC8" s="928"/>
      <c r="LKD8" s="928"/>
      <c r="LKE8" s="928"/>
      <c r="LKF8" s="928"/>
      <c r="LKG8" s="928"/>
      <c r="LKH8" s="928"/>
      <c r="LKI8" s="928"/>
      <c r="LKJ8" s="928"/>
      <c r="LKK8" s="928"/>
      <c r="LKL8" s="928"/>
      <c r="LKM8" s="928"/>
      <c r="LKN8" s="928"/>
      <c r="LKO8" s="928"/>
      <c r="LKP8" s="928"/>
      <c r="LKQ8" s="928"/>
      <c r="LKR8" s="928"/>
      <c r="LKS8" s="928"/>
      <c r="LKT8" s="928"/>
      <c r="LKU8" s="928"/>
      <c r="LKV8" s="928"/>
      <c r="LKW8" s="928"/>
      <c r="LKX8" s="928"/>
      <c r="LKY8" s="928"/>
      <c r="LKZ8" s="928"/>
      <c r="LLA8" s="928"/>
      <c r="LLB8" s="928"/>
      <c r="LLC8" s="928"/>
      <c r="LLD8" s="928"/>
      <c r="LLE8" s="928"/>
      <c r="LLF8" s="928"/>
      <c r="LLG8" s="928"/>
      <c r="LLH8" s="928"/>
      <c r="LLI8" s="928"/>
      <c r="LLJ8" s="928"/>
      <c r="LLK8" s="928"/>
      <c r="LLL8" s="928"/>
      <c r="LLM8" s="928"/>
      <c r="LLN8" s="928"/>
      <c r="LLO8" s="928"/>
      <c r="LLP8" s="928"/>
      <c r="LLQ8" s="928"/>
      <c r="LLR8" s="928"/>
      <c r="LLS8" s="928"/>
      <c r="LLT8" s="928"/>
      <c r="LLU8" s="928"/>
      <c r="LLV8" s="928"/>
      <c r="LLW8" s="928"/>
      <c r="LLX8" s="928"/>
      <c r="LLY8" s="928"/>
      <c r="LLZ8" s="928"/>
      <c r="LMA8" s="928"/>
      <c r="LMB8" s="928"/>
      <c r="LMC8" s="928"/>
      <c r="LMD8" s="928"/>
      <c r="LME8" s="928"/>
      <c r="LMF8" s="928"/>
      <c r="LMG8" s="928"/>
      <c r="LMH8" s="928"/>
      <c r="LMI8" s="928"/>
      <c r="LMJ8" s="928"/>
      <c r="LMK8" s="928"/>
      <c r="LML8" s="928"/>
      <c r="LMM8" s="928"/>
      <c r="LMN8" s="928"/>
      <c r="LMO8" s="928"/>
      <c r="LMP8" s="928"/>
      <c r="LMQ8" s="928"/>
      <c r="LMR8" s="928"/>
      <c r="LMS8" s="928"/>
      <c r="LMT8" s="928"/>
      <c r="LMU8" s="928"/>
      <c r="LMV8" s="928"/>
      <c r="LMW8" s="928"/>
      <c r="LMX8" s="928"/>
      <c r="LMY8" s="928"/>
      <c r="LMZ8" s="928"/>
      <c r="LNA8" s="928"/>
      <c r="LNB8" s="928"/>
      <c r="LNC8" s="928"/>
      <c r="LND8" s="928"/>
      <c r="LNE8" s="928"/>
      <c r="LNF8" s="928"/>
      <c r="LNG8" s="928"/>
      <c r="LNH8" s="928"/>
      <c r="LNI8" s="928"/>
      <c r="LNJ8" s="928"/>
      <c r="LNK8" s="928"/>
      <c r="LNL8" s="928"/>
      <c r="LNM8" s="928"/>
      <c r="LNN8" s="928"/>
      <c r="LNO8" s="928"/>
      <c r="LNP8" s="928"/>
      <c r="LNQ8" s="928"/>
      <c r="LNR8" s="928"/>
      <c r="LNS8" s="928"/>
      <c r="LNT8" s="928"/>
      <c r="LNU8" s="928"/>
      <c r="LNV8" s="928"/>
      <c r="LNW8" s="928"/>
      <c r="LNX8" s="928"/>
      <c r="LNY8" s="928"/>
      <c r="LNZ8" s="928"/>
      <c r="LOA8" s="928"/>
      <c r="LOB8" s="928"/>
      <c r="LOC8" s="928"/>
      <c r="LOD8" s="928"/>
      <c r="LOE8" s="928"/>
      <c r="LOF8" s="928"/>
      <c r="LOG8" s="928"/>
      <c r="LOH8" s="928"/>
      <c r="LOI8" s="928"/>
      <c r="LOJ8" s="928"/>
      <c r="LOK8" s="928"/>
      <c r="LOL8" s="928"/>
      <c r="LOM8" s="928"/>
      <c r="LON8" s="928"/>
      <c r="LOO8" s="928"/>
      <c r="LOP8" s="928"/>
      <c r="LOQ8" s="928"/>
      <c r="LOR8" s="928"/>
      <c r="LOS8" s="928"/>
      <c r="LOT8" s="928"/>
      <c r="LOU8" s="928"/>
      <c r="LOV8" s="928"/>
      <c r="LOW8" s="928"/>
      <c r="LOX8" s="928"/>
      <c r="LOY8" s="928"/>
      <c r="LOZ8" s="928"/>
      <c r="LPA8" s="928"/>
      <c r="LPB8" s="928"/>
      <c r="LPC8" s="928"/>
      <c r="LPD8" s="928"/>
      <c r="LPE8" s="928"/>
      <c r="LPF8" s="928"/>
      <c r="LPG8" s="928"/>
      <c r="LPH8" s="928"/>
      <c r="LPI8" s="928"/>
      <c r="LPJ8" s="928"/>
      <c r="LPK8" s="928"/>
      <c r="LPL8" s="928"/>
      <c r="LPM8" s="928"/>
      <c r="LPN8" s="928"/>
      <c r="LPO8" s="928"/>
      <c r="LPP8" s="928"/>
      <c r="LPQ8" s="928"/>
      <c r="LPR8" s="928"/>
      <c r="LPS8" s="928"/>
      <c r="LPT8" s="928"/>
      <c r="LPU8" s="928"/>
      <c r="LPV8" s="928"/>
      <c r="LPW8" s="928"/>
      <c r="LPX8" s="928"/>
      <c r="LPY8" s="928"/>
      <c r="LPZ8" s="928"/>
      <c r="LQA8" s="928"/>
      <c r="LQB8" s="928"/>
      <c r="LQC8" s="928"/>
      <c r="LQD8" s="928"/>
      <c r="LQE8" s="928"/>
      <c r="LQF8" s="928"/>
      <c r="LQG8" s="928"/>
      <c r="LQH8" s="928"/>
      <c r="LQI8" s="928"/>
      <c r="LQJ8" s="928"/>
      <c r="LQK8" s="928"/>
      <c r="LQL8" s="928"/>
      <c r="LQM8" s="928"/>
      <c r="LQN8" s="928"/>
      <c r="LQO8" s="928"/>
      <c r="LQP8" s="928"/>
      <c r="LQQ8" s="928"/>
      <c r="LQR8" s="928"/>
      <c r="LQS8" s="928"/>
      <c r="LQT8" s="928"/>
      <c r="LQU8" s="928"/>
      <c r="LQV8" s="928"/>
      <c r="LQW8" s="928"/>
      <c r="LQX8" s="928"/>
      <c r="LQY8" s="928"/>
      <c r="LQZ8" s="928"/>
      <c r="LRA8" s="928"/>
      <c r="LRB8" s="928"/>
      <c r="LRC8" s="928"/>
      <c r="LRD8" s="928"/>
      <c r="LRE8" s="928"/>
      <c r="LRF8" s="928"/>
      <c r="LRG8" s="928"/>
      <c r="LRH8" s="928"/>
      <c r="LRI8" s="928"/>
      <c r="LRJ8" s="928"/>
      <c r="LRK8" s="928"/>
      <c r="LRL8" s="928"/>
      <c r="LRM8" s="928"/>
      <c r="LRN8" s="928"/>
      <c r="LRO8" s="928"/>
      <c r="LRP8" s="928"/>
      <c r="LRQ8" s="928"/>
      <c r="LRR8" s="928"/>
      <c r="LRS8" s="928"/>
      <c r="LRT8" s="928"/>
      <c r="LRU8" s="928"/>
      <c r="LRV8" s="928"/>
      <c r="LRW8" s="928"/>
      <c r="LRX8" s="928"/>
      <c r="LRY8" s="928"/>
      <c r="LRZ8" s="928"/>
      <c r="LSA8" s="928"/>
      <c r="LSB8" s="928"/>
      <c r="LSC8" s="928"/>
      <c r="LSD8" s="928"/>
      <c r="LSE8" s="928"/>
      <c r="LSF8" s="928"/>
      <c r="LSG8" s="928"/>
      <c r="LSH8" s="928"/>
      <c r="LSI8" s="928"/>
      <c r="LSJ8" s="928"/>
      <c r="LSK8" s="928"/>
      <c r="LSL8" s="928"/>
      <c r="LSM8" s="928"/>
      <c r="LSN8" s="928"/>
      <c r="LSO8" s="928"/>
      <c r="LSP8" s="928"/>
      <c r="LSQ8" s="928"/>
      <c r="LSR8" s="928"/>
      <c r="LSS8" s="928"/>
      <c r="LST8" s="928"/>
      <c r="LSU8" s="928"/>
      <c r="LSV8" s="928"/>
      <c r="LSW8" s="928"/>
      <c r="LSX8" s="928"/>
      <c r="LSY8" s="928"/>
      <c r="LSZ8" s="928"/>
      <c r="LTA8" s="928"/>
      <c r="LTB8" s="928"/>
      <c r="LTC8" s="928"/>
      <c r="LTD8" s="928"/>
      <c r="LTE8" s="928"/>
      <c r="LTF8" s="928"/>
      <c r="LTG8" s="928"/>
      <c r="LTH8" s="928"/>
      <c r="LTI8" s="928"/>
      <c r="LTJ8" s="928"/>
      <c r="LTK8" s="928"/>
      <c r="LTL8" s="928"/>
      <c r="LTM8" s="928"/>
      <c r="LTN8" s="928"/>
      <c r="LTO8" s="928"/>
      <c r="LTP8" s="928"/>
      <c r="LTQ8" s="928"/>
      <c r="LTR8" s="928"/>
      <c r="LTS8" s="928"/>
      <c r="LTT8" s="928"/>
      <c r="LTU8" s="928"/>
      <c r="LTV8" s="928"/>
      <c r="LTW8" s="928"/>
      <c r="LTX8" s="928"/>
      <c r="LTY8" s="928"/>
      <c r="LTZ8" s="928"/>
      <c r="LUA8" s="928"/>
      <c r="LUB8" s="928"/>
      <c r="LUC8" s="928"/>
      <c r="LUD8" s="928"/>
      <c r="LUE8" s="928"/>
      <c r="LUF8" s="928"/>
      <c r="LUG8" s="928"/>
      <c r="LUH8" s="928"/>
      <c r="LUI8" s="928"/>
      <c r="LUJ8" s="928"/>
      <c r="LUK8" s="928"/>
      <c r="LUL8" s="928"/>
      <c r="LUM8" s="928"/>
      <c r="LUN8" s="928"/>
      <c r="LUO8" s="928"/>
      <c r="LUP8" s="928"/>
      <c r="LUQ8" s="928"/>
      <c r="LUR8" s="928"/>
      <c r="LUS8" s="928"/>
      <c r="LUT8" s="928"/>
      <c r="LUU8" s="928"/>
      <c r="LUV8" s="928"/>
      <c r="LUW8" s="928"/>
      <c r="LUX8" s="928"/>
      <c r="LUY8" s="928"/>
      <c r="LUZ8" s="928"/>
      <c r="LVA8" s="928"/>
      <c r="LVB8" s="928"/>
      <c r="LVC8" s="928"/>
      <c r="LVD8" s="928"/>
      <c r="LVE8" s="928"/>
      <c r="LVF8" s="928"/>
      <c r="LVG8" s="928"/>
      <c r="LVH8" s="928"/>
      <c r="LVI8" s="928"/>
      <c r="LVJ8" s="928"/>
      <c r="LVK8" s="928"/>
      <c r="LVL8" s="928"/>
      <c r="LVM8" s="928"/>
      <c r="LVN8" s="928"/>
      <c r="LVO8" s="928"/>
      <c r="LVP8" s="928"/>
      <c r="LVQ8" s="928"/>
      <c r="LVR8" s="928"/>
      <c r="LVS8" s="928"/>
      <c r="LVT8" s="928"/>
      <c r="LVU8" s="928"/>
      <c r="LVV8" s="928"/>
      <c r="LVW8" s="928"/>
      <c r="LVX8" s="928"/>
      <c r="LVY8" s="928"/>
      <c r="LVZ8" s="928"/>
      <c r="LWA8" s="928"/>
      <c r="LWB8" s="928"/>
      <c r="LWC8" s="928"/>
      <c r="LWD8" s="928"/>
      <c r="LWE8" s="928"/>
      <c r="LWF8" s="928"/>
      <c r="LWG8" s="928"/>
      <c r="LWH8" s="928"/>
      <c r="LWI8" s="928"/>
      <c r="LWJ8" s="928"/>
      <c r="LWK8" s="928"/>
      <c r="LWL8" s="928"/>
      <c r="LWM8" s="928"/>
      <c r="LWN8" s="928"/>
      <c r="LWO8" s="928"/>
      <c r="LWP8" s="928"/>
      <c r="LWQ8" s="928"/>
      <c r="LWR8" s="928"/>
      <c r="LWS8" s="928"/>
      <c r="LWT8" s="928"/>
      <c r="LWU8" s="928"/>
      <c r="LWV8" s="928"/>
      <c r="LWW8" s="928"/>
      <c r="LWX8" s="928"/>
      <c r="LWY8" s="928"/>
      <c r="LWZ8" s="928"/>
      <c r="LXA8" s="928"/>
      <c r="LXB8" s="928"/>
      <c r="LXC8" s="928"/>
      <c r="LXD8" s="928"/>
      <c r="LXE8" s="928"/>
      <c r="LXF8" s="928"/>
      <c r="LXG8" s="928"/>
      <c r="LXH8" s="928"/>
      <c r="LXI8" s="928"/>
      <c r="LXJ8" s="928"/>
      <c r="LXK8" s="928"/>
      <c r="LXL8" s="928"/>
      <c r="LXM8" s="928"/>
      <c r="LXN8" s="928"/>
      <c r="LXO8" s="928"/>
      <c r="LXP8" s="928"/>
      <c r="LXQ8" s="928"/>
      <c r="LXR8" s="928"/>
      <c r="LXS8" s="928"/>
      <c r="LXT8" s="928"/>
      <c r="LXU8" s="928"/>
      <c r="LXV8" s="928"/>
      <c r="LXW8" s="928"/>
      <c r="LXX8" s="928"/>
      <c r="LXY8" s="928"/>
      <c r="LXZ8" s="928"/>
      <c r="LYA8" s="928"/>
      <c r="LYB8" s="928"/>
      <c r="LYC8" s="928"/>
      <c r="LYD8" s="928"/>
      <c r="LYE8" s="928"/>
      <c r="LYF8" s="928"/>
      <c r="LYG8" s="928"/>
      <c r="LYH8" s="928"/>
      <c r="LYI8" s="928"/>
      <c r="LYJ8" s="928"/>
      <c r="LYK8" s="928"/>
      <c r="LYL8" s="928"/>
      <c r="LYM8" s="928"/>
      <c r="LYN8" s="928"/>
      <c r="LYO8" s="928"/>
      <c r="LYP8" s="928"/>
      <c r="LYQ8" s="928"/>
      <c r="LYR8" s="928"/>
      <c r="LYS8" s="928"/>
      <c r="LYT8" s="928"/>
      <c r="LYU8" s="928"/>
      <c r="LYV8" s="928"/>
      <c r="LYW8" s="928"/>
      <c r="LYX8" s="928"/>
      <c r="LYY8" s="928"/>
      <c r="LYZ8" s="928"/>
      <c r="LZA8" s="928"/>
      <c r="LZB8" s="928"/>
      <c r="LZC8" s="928"/>
      <c r="LZD8" s="928"/>
      <c r="LZE8" s="928"/>
      <c r="LZF8" s="928"/>
      <c r="LZG8" s="928"/>
      <c r="LZH8" s="928"/>
      <c r="LZI8" s="928"/>
      <c r="LZJ8" s="928"/>
      <c r="LZK8" s="928"/>
      <c r="LZL8" s="928"/>
      <c r="LZM8" s="928"/>
      <c r="LZN8" s="928"/>
      <c r="LZO8" s="928"/>
      <c r="LZP8" s="928"/>
      <c r="LZQ8" s="928"/>
      <c r="LZR8" s="928"/>
      <c r="LZS8" s="928"/>
      <c r="LZT8" s="928"/>
      <c r="LZU8" s="928"/>
      <c r="LZV8" s="928"/>
      <c r="LZW8" s="928"/>
      <c r="LZX8" s="928"/>
      <c r="LZY8" s="928"/>
      <c r="LZZ8" s="928"/>
      <c r="MAA8" s="928"/>
      <c r="MAB8" s="928"/>
      <c r="MAC8" s="928"/>
      <c r="MAD8" s="928"/>
      <c r="MAE8" s="928"/>
      <c r="MAF8" s="928"/>
      <c r="MAG8" s="928"/>
      <c r="MAH8" s="928"/>
      <c r="MAI8" s="928"/>
      <c r="MAJ8" s="928"/>
      <c r="MAK8" s="928"/>
      <c r="MAL8" s="928"/>
      <c r="MAM8" s="928"/>
      <c r="MAN8" s="928"/>
      <c r="MAO8" s="928"/>
      <c r="MAP8" s="928"/>
      <c r="MAQ8" s="928"/>
      <c r="MAR8" s="928"/>
      <c r="MAS8" s="928"/>
      <c r="MAT8" s="928"/>
      <c r="MAU8" s="928"/>
      <c r="MAV8" s="928"/>
      <c r="MAW8" s="928"/>
      <c r="MAX8" s="928"/>
      <c r="MAY8" s="928"/>
      <c r="MAZ8" s="928"/>
      <c r="MBA8" s="928"/>
      <c r="MBB8" s="928"/>
      <c r="MBC8" s="928"/>
      <c r="MBD8" s="928"/>
      <c r="MBE8" s="928"/>
      <c r="MBF8" s="928"/>
      <c r="MBG8" s="928"/>
      <c r="MBH8" s="928"/>
      <c r="MBI8" s="928"/>
      <c r="MBJ8" s="928"/>
      <c r="MBK8" s="928"/>
      <c r="MBL8" s="928"/>
      <c r="MBM8" s="928"/>
      <c r="MBN8" s="928"/>
      <c r="MBO8" s="928"/>
      <c r="MBP8" s="928"/>
      <c r="MBQ8" s="928"/>
      <c r="MBR8" s="928"/>
      <c r="MBS8" s="928"/>
      <c r="MBT8" s="928"/>
      <c r="MBU8" s="928"/>
      <c r="MBV8" s="928"/>
      <c r="MBW8" s="928"/>
      <c r="MBX8" s="928"/>
      <c r="MBY8" s="928"/>
      <c r="MBZ8" s="928"/>
      <c r="MCA8" s="928"/>
      <c r="MCB8" s="928"/>
      <c r="MCC8" s="928"/>
      <c r="MCD8" s="928"/>
      <c r="MCE8" s="928"/>
      <c r="MCF8" s="928"/>
      <c r="MCG8" s="928"/>
      <c r="MCH8" s="928"/>
      <c r="MCI8" s="928"/>
      <c r="MCJ8" s="928"/>
      <c r="MCK8" s="928"/>
      <c r="MCL8" s="928"/>
      <c r="MCM8" s="928"/>
      <c r="MCN8" s="928"/>
      <c r="MCO8" s="928"/>
      <c r="MCP8" s="928"/>
      <c r="MCQ8" s="928"/>
      <c r="MCR8" s="928"/>
      <c r="MCS8" s="928"/>
      <c r="MCT8" s="928"/>
      <c r="MCU8" s="928"/>
      <c r="MCV8" s="928"/>
      <c r="MCW8" s="928"/>
      <c r="MCX8" s="928"/>
      <c r="MCY8" s="928"/>
      <c r="MCZ8" s="928"/>
      <c r="MDA8" s="928"/>
      <c r="MDB8" s="928"/>
      <c r="MDC8" s="928"/>
      <c r="MDD8" s="928"/>
      <c r="MDE8" s="928"/>
      <c r="MDF8" s="928"/>
      <c r="MDG8" s="928"/>
      <c r="MDH8" s="928"/>
      <c r="MDI8" s="928"/>
      <c r="MDJ8" s="928"/>
      <c r="MDK8" s="928"/>
      <c r="MDL8" s="928"/>
      <c r="MDM8" s="928"/>
      <c r="MDN8" s="928"/>
      <c r="MDO8" s="928"/>
      <c r="MDP8" s="928"/>
      <c r="MDQ8" s="928"/>
      <c r="MDR8" s="928"/>
      <c r="MDS8" s="928"/>
      <c r="MDT8" s="928"/>
      <c r="MDU8" s="928"/>
      <c r="MDV8" s="928"/>
      <c r="MDW8" s="928"/>
      <c r="MDX8" s="928"/>
      <c r="MDY8" s="928"/>
      <c r="MDZ8" s="928"/>
      <c r="MEA8" s="928"/>
      <c r="MEB8" s="928"/>
      <c r="MEC8" s="928"/>
      <c r="MED8" s="928"/>
      <c r="MEE8" s="928"/>
      <c r="MEF8" s="928"/>
      <c r="MEG8" s="928"/>
      <c r="MEH8" s="928"/>
      <c r="MEI8" s="928"/>
      <c r="MEJ8" s="928"/>
      <c r="MEK8" s="928"/>
      <c r="MEL8" s="928"/>
      <c r="MEM8" s="928"/>
      <c r="MEN8" s="928"/>
      <c r="MEO8" s="928"/>
      <c r="MEP8" s="928"/>
      <c r="MEQ8" s="928"/>
      <c r="MER8" s="928"/>
      <c r="MES8" s="928"/>
      <c r="MET8" s="928"/>
      <c r="MEU8" s="928"/>
      <c r="MEV8" s="928"/>
      <c r="MEW8" s="928"/>
      <c r="MEX8" s="928"/>
      <c r="MEY8" s="928"/>
      <c r="MEZ8" s="928"/>
      <c r="MFA8" s="928"/>
      <c r="MFB8" s="928"/>
      <c r="MFC8" s="928"/>
      <c r="MFD8" s="928"/>
      <c r="MFE8" s="928"/>
      <c r="MFF8" s="928"/>
      <c r="MFG8" s="928"/>
      <c r="MFH8" s="928"/>
      <c r="MFI8" s="928"/>
      <c r="MFJ8" s="928"/>
      <c r="MFK8" s="928"/>
      <c r="MFL8" s="928"/>
      <c r="MFM8" s="928"/>
      <c r="MFN8" s="928"/>
      <c r="MFO8" s="928"/>
      <c r="MFP8" s="928"/>
      <c r="MFQ8" s="928"/>
      <c r="MFR8" s="928"/>
      <c r="MFS8" s="928"/>
      <c r="MFT8" s="928"/>
      <c r="MFU8" s="928"/>
      <c r="MFV8" s="928"/>
      <c r="MFW8" s="928"/>
      <c r="MFX8" s="928"/>
      <c r="MFY8" s="928"/>
      <c r="MFZ8" s="928"/>
      <c r="MGA8" s="928"/>
      <c r="MGB8" s="928"/>
      <c r="MGC8" s="928"/>
      <c r="MGD8" s="928"/>
      <c r="MGE8" s="928"/>
      <c r="MGF8" s="928"/>
      <c r="MGG8" s="928"/>
      <c r="MGH8" s="928"/>
      <c r="MGI8" s="928"/>
      <c r="MGJ8" s="928"/>
      <c r="MGK8" s="928"/>
      <c r="MGL8" s="928"/>
      <c r="MGM8" s="928"/>
      <c r="MGN8" s="928"/>
      <c r="MGO8" s="928"/>
      <c r="MGP8" s="928"/>
      <c r="MGQ8" s="928"/>
      <c r="MGR8" s="928"/>
      <c r="MGS8" s="928"/>
      <c r="MGT8" s="928"/>
      <c r="MGU8" s="928"/>
      <c r="MGV8" s="928"/>
      <c r="MGW8" s="928"/>
      <c r="MGX8" s="928"/>
      <c r="MGY8" s="928"/>
      <c r="MGZ8" s="928"/>
      <c r="MHA8" s="928"/>
      <c r="MHB8" s="928"/>
      <c r="MHC8" s="928"/>
      <c r="MHD8" s="928"/>
      <c r="MHE8" s="928"/>
      <c r="MHF8" s="928"/>
      <c r="MHG8" s="928"/>
      <c r="MHH8" s="928"/>
      <c r="MHI8" s="928"/>
      <c r="MHJ8" s="928"/>
      <c r="MHK8" s="928"/>
      <c r="MHL8" s="928"/>
      <c r="MHM8" s="928"/>
      <c r="MHN8" s="928"/>
      <c r="MHO8" s="928"/>
      <c r="MHP8" s="928"/>
      <c r="MHQ8" s="928"/>
      <c r="MHR8" s="928"/>
      <c r="MHS8" s="928"/>
      <c r="MHT8" s="928"/>
      <c r="MHU8" s="928"/>
      <c r="MHV8" s="928"/>
      <c r="MHW8" s="928"/>
      <c r="MHX8" s="928"/>
      <c r="MHY8" s="928"/>
      <c r="MHZ8" s="928"/>
      <c r="MIA8" s="928"/>
      <c r="MIB8" s="928"/>
      <c r="MIC8" s="928"/>
      <c r="MID8" s="928"/>
      <c r="MIE8" s="928"/>
      <c r="MIF8" s="928"/>
      <c r="MIG8" s="928"/>
      <c r="MIH8" s="928"/>
      <c r="MII8" s="928"/>
      <c r="MIJ8" s="928"/>
      <c r="MIK8" s="928"/>
      <c r="MIL8" s="928"/>
      <c r="MIM8" s="928"/>
      <c r="MIN8" s="928"/>
      <c r="MIO8" s="928"/>
      <c r="MIP8" s="928"/>
      <c r="MIQ8" s="928"/>
      <c r="MIR8" s="928"/>
      <c r="MIS8" s="928"/>
      <c r="MIT8" s="928"/>
      <c r="MIU8" s="928"/>
      <c r="MIV8" s="928"/>
      <c r="MIW8" s="928"/>
      <c r="MIX8" s="928"/>
      <c r="MIY8" s="928"/>
      <c r="MIZ8" s="928"/>
      <c r="MJA8" s="928"/>
      <c r="MJB8" s="928"/>
      <c r="MJC8" s="928"/>
      <c r="MJD8" s="928"/>
      <c r="MJE8" s="928"/>
      <c r="MJF8" s="928"/>
      <c r="MJG8" s="928"/>
      <c r="MJH8" s="928"/>
      <c r="MJI8" s="928"/>
      <c r="MJJ8" s="928"/>
      <c r="MJK8" s="928"/>
      <c r="MJL8" s="928"/>
      <c r="MJM8" s="928"/>
      <c r="MJN8" s="928"/>
      <c r="MJO8" s="928"/>
      <c r="MJP8" s="928"/>
      <c r="MJQ8" s="928"/>
      <c r="MJR8" s="928"/>
      <c r="MJS8" s="928"/>
      <c r="MJT8" s="928"/>
      <c r="MJU8" s="928"/>
      <c r="MJV8" s="928"/>
      <c r="MJW8" s="928"/>
      <c r="MJX8" s="928"/>
      <c r="MJY8" s="928"/>
      <c r="MJZ8" s="928"/>
      <c r="MKA8" s="928"/>
      <c r="MKB8" s="928"/>
      <c r="MKC8" s="928"/>
      <c r="MKD8" s="928"/>
      <c r="MKE8" s="928"/>
      <c r="MKF8" s="928"/>
      <c r="MKG8" s="928"/>
      <c r="MKH8" s="928"/>
      <c r="MKI8" s="928"/>
      <c r="MKJ8" s="928"/>
      <c r="MKK8" s="928"/>
      <c r="MKL8" s="928"/>
      <c r="MKM8" s="928"/>
      <c r="MKN8" s="928"/>
      <c r="MKO8" s="928"/>
      <c r="MKP8" s="928"/>
      <c r="MKQ8" s="928"/>
      <c r="MKR8" s="928"/>
      <c r="MKS8" s="928"/>
      <c r="MKT8" s="928"/>
      <c r="MKU8" s="928"/>
      <c r="MKV8" s="928"/>
      <c r="MKW8" s="928"/>
      <c r="MKX8" s="928"/>
      <c r="MKY8" s="928"/>
      <c r="MKZ8" s="928"/>
      <c r="MLA8" s="928"/>
      <c r="MLB8" s="928"/>
      <c r="MLC8" s="928"/>
      <c r="MLD8" s="928"/>
      <c r="MLE8" s="928"/>
      <c r="MLF8" s="928"/>
      <c r="MLG8" s="928"/>
      <c r="MLH8" s="928"/>
      <c r="MLI8" s="928"/>
      <c r="MLJ8" s="928"/>
      <c r="MLK8" s="928"/>
      <c r="MLL8" s="928"/>
      <c r="MLM8" s="928"/>
      <c r="MLN8" s="928"/>
      <c r="MLO8" s="928"/>
      <c r="MLP8" s="928"/>
      <c r="MLQ8" s="928"/>
      <c r="MLR8" s="928"/>
      <c r="MLS8" s="928"/>
      <c r="MLT8" s="928"/>
      <c r="MLU8" s="928"/>
      <c r="MLV8" s="928"/>
      <c r="MLW8" s="928"/>
      <c r="MLX8" s="928"/>
      <c r="MLY8" s="928"/>
      <c r="MLZ8" s="928"/>
      <c r="MMA8" s="928"/>
      <c r="MMB8" s="928"/>
      <c r="MMC8" s="928"/>
      <c r="MMD8" s="928"/>
      <c r="MME8" s="928"/>
      <c r="MMF8" s="928"/>
      <c r="MMG8" s="928"/>
      <c r="MMH8" s="928"/>
      <c r="MMI8" s="928"/>
      <c r="MMJ8" s="928"/>
      <c r="MMK8" s="928"/>
      <c r="MML8" s="928"/>
      <c r="MMM8" s="928"/>
      <c r="MMN8" s="928"/>
      <c r="MMO8" s="928"/>
      <c r="MMP8" s="928"/>
      <c r="MMQ8" s="928"/>
      <c r="MMR8" s="928"/>
      <c r="MMS8" s="928"/>
      <c r="MMT8" s="928"/>
      <c r="MMU8" s="928"/>
      <c r="MMV8" s="928"/>
      <c r="MMW8" s="928"/>
      <c r="MMX8" s="928"/>
      <c r="MMY8" s="928"/>
      <c r="MMZ8" s="928"/>
      <c r="MNA8" s="928"/>
      <c r="MNB8" s="928"/>
      <c r="MNC8" s="928"/>
      <c r="MND8" s="928"/>
      <c r="MNE8" s="928"/>
      <c r="MNF8" s="928"/>
      <c r="MNG8" s="928"/>
      <c r="MNH8" s="928"/>
      <c r="MNI8" s="928"/>
      <c r="MNJ8" s="928"/>
      <c r="MNK8" s="928"/>
      <c r="MNL8" s="928"/>
      <c r="MNM8" s="928"/>
      <c r="MNN8" s="928"/>
      <c r="MNO8" s="928"/>
      <c r="MNP8" s="928"/>
      <c r="MNQ8" s="928"/>
      <c r="MNR8" s="928"/>
      <c r="MNS8" s="928"/>
      <c r="MNT8" s="928"/>
      <c r="MNU8" s="928"/>
      <c r="MNV8" s="928"/>
      <c r="MNW8" s="928"/>
      <c r="MNX8" s="928"/>
      <c r="MNY8" s="928"/>
      <c r="MNZ8" s="928"/>
      <c r="MOA8" s="928"/>
      <c r="MOB8" s="928"/>
      <c r="MOC8" s="928"/>
      <c r="MOD8" s="928"/>
      <c r="MOE8" s="928"/>
      <c r="MOF8" s="928"/>
      <c r="MOG8" s="928"/>
      <c r="MOH8" s="928"/>
      <c r="MOI8" s="928"/>
      <c r="MOJ8" s="928"/>
      <c r="MOK8" s="928"/>
      <c r="MOL8" s="928"/>
      <c r="MOM8" s="928"/>
      <c r="MON8" s="928"/>
      <c r="MOO8" s="928"/>
      <c r="MOP8" s="928"/>
      <c r="MOQ8" s="928"/>
      <c r="MOR8" s="928"/>
      <c r="MOS8" s="928"/>
      <c r="MOT8" s="928"/>
      <c r="MOU8" s="928"/>
      <c r="MOV8" s="928"/>
      <c r="MOW8" s="928"/>
      <c r="MOX8" s="928"/>
      <c r="MOY8" s="928"/>
      <c r="MOZ8" s="928"/>
      <c r="MPA8" s="928"/>
      <c r="MPB8" s="928"/>
      <c r="MPC8" s="928"/>
      <c r="MPD8" s="928"/>
      <c r="MPE8" s="928"/>
      <c r="MPF8" s="928"/>
      <c r="MPG8" s="928"/>
      <c r="MPH8" s="928"/>
      <c r="MPI8" s="928"/>
      <c r="MPJ8" s="928"/>
      <c r="MPK8" s="928"/>
      <c r="MPL8" s="928"/>
      <c r="MPM8" s="928"/>
      <c r="MPN8" s="928"/>
      <c r="MPO8" s="928"/>
      <c r="MPP8" s="928"/>
      <c r="MPQ8" s="928"/>
      <c r="MPR8" s="928"/>
      <c r="MPS8" s="928"/>
      <c r="MPT8" s="928"/>
      <c r="MPU8" s="928"/>
      <c r="MPV8" s="928"/>
      <c r="MPW8" s="928"/>
      <c r="MPX8" s="928"/>
      <c r="MPY8" s="928"/>
      <c r="MPZ8" s="928"/>
      <c r="MQA8" s="928"/>
      <c r="MQB8" s="928"/>
      <c r="MQC8" s="928"/>
      <c r="MQD8" s="928"/>
      <c r="MQE8" s="928"/>
      <c r="MQF8" s="928"/>
      <c r="MQG8" s="928"/>
      <c r="MQH8" s="928"/>
      <c r="MQI8" s="928"/>
      <c r="MQJ8" s="928"/>
      <c r="MQK8" s="928"/>
      <c r="MQL8" s="928"/>
      <c r="MQM8" s="928"/>
      <c r="MQN8" s="928"/>
      <c r="MQO8" s="928"/>
      <c r="MQP8" s="928"/>
      <c r="MQQ8" s="928"/>
      <c r="MQR8" s="928"/>
      <c r="MQS8" s="928"/>
      <c r="MQT8" s="928"/>
      <c r="MQU8" s="928"/>
      <c r="MQV8" s="928"/>
      <c r="MQW8" s="928"/>
      <c r="MQX8" s="928"/>
      <c r="MQY8" s="928"/>
      <c r="MQZ8" s="928"/>
      <c r="MRA8" s="928"/>
      <c r="MRB8" s="928"/>
      <c r="MRC8" s="928"/>
      <c r="MRD8" s="928"/>
      <c r="MRE8" s="928"/>
      <c r="MRF8" s="928"/>
      <c r="MRG8" s="928"/>
      <c r="MRH8" s="928"/>
      <c r="MRI8" s="928"/>
      <c r="MRJ8" s="928"/>
      <c r="MRK8" s="928"/>
      <c r="MRL8" s="928"/>
      <c r="MRM8" s="928"/>
      <c r="MRN8" s="928"/>
      <c r="MRO8" s="928"/>
      <c r="MRP8" s="928"/>
      <c r="MRQ8" s="928"/>
      <c r="MRR8" s="928"/>
      <c r="MRS8" s="928"/>
      <c r="MRT8" s="928"/>
      <c r="MRU8" s="928"/>
      <c r="MRV8" s="928"/>
      <c r="MRW8" s="928"/>
      <c r="MRX8" s="928"/>
      <c r="MRY8" s="928"/>
      <c r="MRZ8" s="928"/>
      <c r="MSA8" s="928"/>
      <c r="MSB8" s="928"/>
      <c r="MSC8" s="928"/>
      <c r="MSD8" s="928"/>
      <c r="MSE8" s="928"/>
      <c r="MSF8" s="928"/>
      <c r="MSG8" s="928"/>
      <c r="MSH8" s="928"/>
      <c r="MSI8" s="928"/>
      <c r="MSJ8" s="928"/>
      <c r="MSK8" s="928"/>
      <c r="MSL8" s="928"/>
      <c r="MSM8" s="928"/>
      <c r="MSN8" s="928"/>
      <c r="MSO8" s="928"/>
      <c r="MSP8" s="928"/>
      <c r="MSQ8" s="928"/>
      <c r="MSR8" s="928"/>
      <c r="MSS8" s="928"/>
      <c r="MST8" s="928"/>
      <c r="MSU8" s="928"/>
      <c r="MSV8" s="928"/>
      <c r="MSW8" s="928"/>
      <c r="MSX8" s="928"/>
      <c r="MSY8" s="928"/>
      <c r="MSZ8" s="928"/>
      <c r="MTA8" s="928"/>
      <c r="MTB8" s="928"/>
      <c r="MTC8" s="928"/>
      <c r="MTD8" s="928"/>
      <c r="MTE8" s="928"/>
      <c r="MTF8" s="928"/>
      <c r="MTG8" s="928"/>
      <c r="MTH8" s="928"/>
      <c r="MTI8" s="928"/>
      <c r="MTJ8" s="928"/>
      <c r="MTK8" s="928"/>
      <c r="MTL8" s="928"/>
      <c r="MTM8" s="928"/>
      <c r="MTN8" s="928"/>
      <c r="MTO8" s="928"/>
      <c r="MTP8" s="928"/>
      <c r="MTQ8" s="928"/>
      <c r="MTR8" s="928"/>
      <c r="MTS8" s="928"/>
      <c r="MTT8" s="928"/>
      <c r="MTU8" s="928"/>
      <c r="MTV8" s="928"/>
      <c r="MTW8" s="928"/>
      <c r="MTX8" s="928"/>
      <c r="MTY8" s="928"/>
      <c r="MTZ8" s="928"/>
      <c r="MUA8" s="928"/>
      <c r="MUB8" s="928"/>
      <c r="MUC8" s="928"/>
      <c r="MUD8" s="928"/>
      <c r="MUE8" s="928"/>
      <c r="MUF8" s="928"/>
      <c r="MUG8" s="928"/>
      <c r="MUH8" s="928"/>
      <c r="MUI8" s="928"/>
      <c r="MUJ8" s="928"/>
      <c r="MUK8" s="928"/>
      <c r="MUL8" s="928"/>
      <c r="MUM8" s="928"/>
      <c r="MUN8" s="928"/>
      <c r="MUO8" s="928"/>
      <c r="MUP8" s="928"/>
      <c r="MUQ8" s="928"/>
      <c r="MUR8" s="928"/>
      <c r="MUS8" s="928"/>
      <c r="MUT8" s="928"/>
      <c r="MUU8" s="928"/>
      <c r="MUV8" s="928"/>
      <c r="MUW8" s="928"/>
      <c r="MUX8" s="928"/>
      <c r="MUY8" s="928"/>
      <c r="MUZ8" s="928"/>
      <c r="MVA8" s="928"/>
      <c r="MVB8" s="928"/>
      <c r="MVC8" s="928"/>
      <c r="MVD8" s="928"/>
      <c r="MVE8" s="928"/>
      <c r="MVF8" s="928"/>
      <c r="MVG8" s="928"/>
      <c r="MVH8" s="928"/>
      <c r="MVI8" s="928"/>
      <c r="MVJ8" s="928"/>
      <c r="MVK8" s="928"/>
      <c r="MVL8" s="928"/>
      <c r="MVM8" s="928"/>
      <c r="MVN8" s="928"/>
      <c r="MVO8" s="928"/>
      <c r="MVP8" s="928"/>
      <c r="MVQ8" s="928"/>
      <c r="MVR8" s="928"/>
      <c r="MVS8" s="928"/>
      <c r="MVT8" s="928"/>
      <c r="MVU8" s="928"/>
      <c r="MVV8" s="928"/>
      <c r="MVW8" s="928"/>
      <c r="MVX8" s="928"/>
      <c r="MVY8" s="928"/>
      <c r="MVZ8" s="928"/>
      <c r="MWA8" s="928"/>
      <c r="MWB8" s="928"/>
      <c r="MWC8" s="928"/>
      <c r="MWD8" s="928"/>
      <c r="MWE8" s="928"/>
      <c r="MWF8" s="928"/>
      <c r="MWG8" s="928"/>
      <c r="MWH8" s="928"/>
      <c r="MWI8" s="928"/>
      <c r="MWJ8" s="928"/>
      <c r="MWK8" s="928"/>
      <c r="MWL8" s="928"/>
      <c r="MWM8" s="928"/>
      <c r="MWN8" s="928"/>
      <c r="MWO8" s="928"/>
      <c r="MWP8" s="928"/>
      <c r="MWQ8" s="928"/>
      <c r="MWR8" s="928"/>
      <c r="MWS8" s="928"/>
      <c r="MWT8" s="928"/>
      <c r="MWU8" s="928"/>
      <c r="MWV8" s="928"/>
      <c r="MWW8" s="928"/>
      <c r="MWX8" s="928"/>
      <c r="MWY8" s="928"/>
      <c r="MWZ8" s="928"/>
      <c r="MXA8" s="928"/>
      <c r="MXB8" s="928"/>
      <c r="MXC8" s="928"/>
      <c r="MXD8" s="928"/>
      <c r="MXE8" s="928"/>
      <c r="MXF8" s="928"/>
      <c r="MXG8" s="928"/>
      <c r="MXH8" s="928"/>
      <c r="MXI8" s="928"/>
      <c r="MXJ8" s="928"/>
      <c r="MXK8" s="928"/>
      <c r="MXL8" s="928"/>
      <c r="MXM8" s="928"/>
      <c r="MXN8" s="928"/>
      <c r="MXO8" s="928"/>
      <c r="MXP8" s="928"/>
      <c r="MXQ8" s="928"/>
      <c r="MXR8" s="928"/>
      <c r="MXS8" s="928"/>
      <c r="MXT8" s="928"/>
      <c r="MXU8" s="928"/>
      <c r="MXV8" s="928"/>
      <c r="MXW8" s="928"/>
      <c r="MXX8" s="928"/>
      <c r="MXY8" s="928"/>
      <c r="MXZ8" s="928"/>
      <c r="MYA8" s="928"/>
      <c r="MYB8" s="928"/>
      <c r="MYC8" s="928"/>
      <c r="MYD8" s="928"/>
      <c r="MYE8" s="928"/>
      <c r="MYF8" s="928"/>
      <c r="MYG8" s="928"/>
      <c r="MYH8" s="928"/>
      <c r="MYI8" s="928"/>
      <c r="MYJ8" s="928"/>
      <c r="MYK8" s="928"/>
      <c r="MYL8" s="928"/>
      <c r="MYM8" s="928"/>
      <c r="MYN8" s="928"/>
      <c r="MYO8" s="928"/>
      <c r="MYP8" s="928"/>
      <c r="MYQ8" s="928"/>
      <c r="MYR8" s="928"/>
      <c r="MYS8" s="928"/>
      <c r="MYT8" s="928"/>
      <c r="MYU8" s="928"/>
      <c r="MYV8" s="928"/>
      <c r="MYW8" s="928"/>
      <c r="MYX8" s="928"/>
      <c r="MYY8" s="928"/>
      <c r="MYZ8" s="928"/>
      <c r="MZA8" s="928"/>
      <c r="MZB8" s="928"/>
      <c r="MZC8" s="928"/>
      <c r="MZD8" s="928"/>
      <c r="MZE8" s="928"/>
      <c r="MZF8" s="928"/>
      <c r="MZG8" s="928"/>
      <c r="MZH8" s="928"/>
      <c r="MZI8" s="928"/>
      <c r="MZJ8" s="928"/>
      <c r="MZK8" s="928"/>
      <c r="MZL8" s="928"/>
      <c r="MZM8" s="928"/>
      <c r="MZN8" s="928"/>
      <c r="MZO8" s="928"/>
      <c r="MZP8" s="928"/>
      <c r="MZQ8" s="928"/>
      <c r="MZR8" s="928"/>
      <c r="MZS8" s="928"/>
      <c r="MZT8" s="928"/>
      <c r="MZU8" s="928"/>
      <c r="MZV8" s="928"/>
      <c r="MZW8" s="928"/>
      <c r="MZX8" s="928"/>
      <c r="MZY8" s="928"/>
      <c r="MZZ8" s="928"/>
      <c r="NAA8" s="928"/>
      <c r="NAB8" s="928"/>
      <c r="NAC8" s="928"/>
      <c r="NAD8" s="928"/>
      <c r="NAE8" s="928"/>
      <c r="NAF8" s="928"/>
      <c r="NAG8" s="928"/>
      <c r="NAH8" s="928"/>
      <c r="NAI8" s="928"/>
      <c r="NAJ8" s="928"/>
      <c r="NAK8" s="928"/>
      <c r="NAL8" s="928"/>
      <c r="NAM8" s="928"/>
      <c r="NAN8" s="928"/>
      <c r="NAO8" s="928"/>
      <c r="NAP8" s="928"/>
      <c r="NAQ8" s="928"/>
      <c r="NAR8" s="928"/>
      <c r="NAS8" s="928"/>
      <c r="NAT8" s="928"/>
      <c r="NAU8" s="928"/>
      <c r="NAV8" s="928"/>
      <c r="NAW8" s="928"/>
      <c r="NAX8" s="928"/>
      <c r="NAY8" s="928"/>
      <c r="NAZ8" s="928"/>
      <c r="NBA8" s="928"/>
      <c r="NBB8" s="928"/>
      <c r="NBC8" s="928"/>
      <c r="NBD8" s="928"/>
      <c r="NBE8" s="928"/>
      <c r="NBF8" s="928"/>
      <c r="NBG8" s="928"/>
      <c r="NBH8" s="928"/>
      <c r="NBI8" s="928"/>
      <c r="NBJ8" s="928"/>
      <c r="NBK8" s="928"/>
      <c r="NBL8" s="928"/>
      <c r="NBM8" s="928"/>
      <c r="NBN8" s="928"/>
      <c r="NBO8" s="928"/>
      <c r="NBP8" s="928"/>
      <c r="NBQ8" s="928"/>
      <c r="NBR8" s="928"/>
      <c r="NBS8" s="928"/>
      <c r="NBT8" s="928"/>
      <c r="NBU8" s="928"/>
      <c r="NBV8" s="928"/>
      <c r="NBW8" s="928"/>
      <c r="NBX8" s="928"/>
      <c r="NBY8" s="928"/>
      <c r="NBZ8" s="928"/>
      <c r="NCA8" s="928"/>
      <c r="NCB8" s="928"/>
      <c r="NCC8" s="928"/>
      <c r="NCD8" s="928"/>
      <c r="NCE8" s="928"/>
      <c r="NCF8" s="928"/>
      <c r="NCG8" s="928"/>
      <c r="NCH8" s="928"/>
      <c r="NCI8" s="928"/>
      <c r="NCJ8" s="928"/>
      <c r="NCK8" s="928"/>
      <c r="NCL8" s="928"/>
      <c r="NCM8" s="928"/>
      <c r="NCN8" s="928"/>
      <c r="NCO8" s="928"/>
      <c r="NCP8" s="928"/>
      <c r="NCQ8" s="928"/>
      <c r="NCR8" s="928"/>
      <c r="NCS8" s="928"/>
      <c r="NCT8" s="928"/>
      <c r="NCU8" s="928"/>
      <c r="NCV8" s="928"/>
      <c r="NCW8" s="928"/>
      <c r="NCX8" s="928"/>
      <c r="NCY8" s="928"/>
      <c r="NCZ8" s="928"/>
      <c r="NDA8" s="928"/>
      <c r="NDB8" s="928"/>
      <c r="NDC8" s="928"/>
      <c r="NDD8" s="928"/>
      <c r="NDE8" s="928"/>
      <c r="NDF8" s="928"/>
      <c r="NDG8" s="928"/>
      <c r="NDH8" s="928"/>
      <c r="NDI8" s="928"/>
      <c r="NDJ8" s="928"/>
      <c r="NDK8" s="928"/>
      <c r="NDL8" s="928"/>
      <c r="NDM8" s="928"/>
      <c r="NDN8" s="928"/>
      <c r="NDO8" s="928"/>
      <c r="NDP8" s="928"/>
      <c r="NDQ8" s="928"/>
      <c r="NDR8" s="928"/>
      <c r="NDS8" s="928"/>
      <c r="NDT8" s="928"/>
      <c r="NDU8" s="928"/>
      <c r="NDV8" s="928"/>
      <c r="NDW8" s="928"/>
      <c r="NDX8" s="928"/>
      <c r="NDY8" s="928"/>
      <c r="NDZ8" s="928"/>
      <c r="NEA8" s="928"/>
      <c r="NEB8" s="928"/>
      <c r="NEC8" s="928"/>
      <c r="NED8" s="928"/>
      <c r="NEE8" s="928"/>
      <c r="NEF8" s="928"/>
      <c r="NEG8" s="928"/>
      <c r="NEH8" s="928"/>
      <c r="NEI8" s="928"/>
      <c r="NEJ8" s="928"/>
      <c r="NEK8" s="928"/>
      <c r="NEL8" s="928"/>
      <c r="NEM8" s="928"/>
      <c r="NEN8" s="928"/>
      <c r="NEO8" s="928"/>
      <c r="NEP8" s="928"/>
      <c r="NEQ8" s="928"/>
      <c r="NER8" s="928"/>
      <c r="NES8" s="928"/>
      <c r="NET8" s="928"/>
      <c r="NEU8" s="928"/>
      <c r="NEV8" s="928"/>
      <c r="NEW8" s="928"/>
      <c r="NEX8" s="928"/>
      <c r="NEY8" s="928"/>
      <c r="NEZ8" s="928"/>
      <c r="NFA8" s="928"/>
      <c r="NFB8" s="928"/>
      <c r="NFC8" s="928"/>
      <c r="NFD8" s="928"/>
      <c r="NFE8" s="928"/>
      <c r="NFF8" s="928"/>
      <c r="NFG8" s="928"/>
      <c r="NFH8" s="928"/>
      <c r="NFI8" s="928"/>
      <c r="NFJ8" s="928"/>
      <c r="NFK8" s="928"/>
      <c r="NFL8" s="928"/>
      <c r="NFM8" s="928"/>
      <c r="NFN8" s="928"/>
      <c r="NFO8" s="928"/>
      <c r="NFP8" s="928"/>
      <c r="NFQ8" s="928"/>
      <c r="NFR8" s="928"/>
      <c r="NFS8" s="928"/>
      <c r="NFT8" s="928"/>
      <c r="NFU8" s="928"/>
      <c r="NFV8" s="928"/>
      <c r="NFW8" s="928"/>
      <c r="NFX8" s="928"/>
      <c r="NFY8" s="928"/>
      <c r="NFZ8" s="928"/>
      <c r="NGA8" s="928"/>
      <c r="NGB8" s="928"/>
      <c r="NGC8" s="928"/>
      <c r="NGD8" s="928"/>
      <c r="NGE8" s="928"/>
      <c r="NGF8" s="928"/>
      <c r="NGG8" s="928"/>
      <c r="NGH8" s="928"/>
      <c r="NGI8" s="928"/>
      <c r="NGJ8" s="928"/>
      <c r="NGK8" s="928"/>
      <c r="NGL8" s="928"/>
      <c r="NGM8" s="928"/>
      <c r="NGN8" s="928"/>
      <c r="NGO8" s="928"/>
      <c r="NGP8" s="928"/>
      <c r="NGQ8" s="928"/>
      <c r="NGR8" s="928"/>
      <c r="NGS8" s="928"/>
      <c r="NGT8" s="928"/>
      <c r="NGU8" s="928"/>
      <c r="NGV8" s="928"/>
      <c r="NGW8" s="928"/>
      <c r="NGX8" s="928"/>
      <c r="NGY8" s="928"/>
      <c r="NGZ8" s="928"/>
      <c r="NHA8" s="928"/>
      <c r="NHB8" s="928"/>
      <c r="NHC8" s="928"/>
      <c r="NHD8" s="928"/>
      <c r="NHE8" s="928"/>
      <c r="NHF8" s="928"/>
      <c r="NHG8" s="928"/>
      <c r="NHH8" s="928"/>
      <c r="NHI8" s="928"/>
      <c r="NHJ8" s="928"/>
      <c r="NHK8" s="928"/>
      <c r="NHL8" s="928"/>
      <c r="NHM8" s="928"/>
      <c r="NHN8" s="928"/>
      <c r="NHO8" s="928"/>
      <c r="NHP8" s="928"/>
      <c r="NHQ8" s="928"/>
      <c r="NHR8" s="928"/>
      <c r="NHS8" s="928"/>
      <c r="NHT8" s="928"/>
      <c r="NHU8" s="928"/>
      <c r="NHV8" s="928"/>
      <c r="NHW8" s="928"/>
      <c r="NHX8" s="928"/>
      <c r="NHY8" s="928"/>
      <c r="NHZ8" s="928"/>
      <c r="NIA8" s="928"/>
      <c r="NIB8" s="928"/>
      <c r="NIC8" s="928"/>
      <c r="NID8" s="928"/>
      <c r="NIE8" s="928"/>
      <c r="NIF8" s="928"/>
      <c r="NIG8" s="928"/>
      <c r="NIH8" s="928"/>
      <c r="NII8" s="928"/>
      <c r="NIJ8" s="928"/>
      <c r="NIK8" s="928"/>
      <c r="NIL8" s="928"/>
      <c r="NIM8" s="928"/>
      <c r="NIN8" s="928"/>
      <c r="NIO8" s="928"/>
      <c r="NIP8" s="928"/>
      <c r="NIQ8" s="928"/>
      <c r="NIR8" s="928"/>
      <c r="NIS8" s="928"/>
      <c r="NIT8" s="928"/>
      <c r="NIU8" s="928"/>
      <c r="NIV8" s="928"/>
      <c r="NIW8" s="928"/>
      <c r="NIX8" s="928"/>
      <c r="NIY8" s="928"/>
      <c r="NIZ8" s="928"/>
      <c r="NJA8" s="928"/>
      <c r="NJB8" s="928"/>
      <c r="NJC8" s="928"/>
      <c r="NJD8" s="928"/>
      <c r="NJE8" s="928"/>
      <c r="NJF8" s="928"/>
      <c r="NJG8" s="928"/>
      <c r="NJH8" s="928"/>
      <c r="NJI8" s="928"/>
      <c r="NJJ8" s="928"/>
      <c r="NJK8" s="928"/>
      <c r="NJL8" s="928"/>
      <c r="NJM8" s="928"/>
      <c r="NJN8" s="928"/>
      <c r="NJO8" s="928"/>
      <c r="NJP8" s="928"/>
      <c r="NJQ8" s="928"/>
      <c r="NJR8" s="928"/>
      <c r="NJS8" s="928"/>
      <c r="NJT8" s="928"/>
      <c r="NJU8" s="928"/>
      <c r="NJV8" s="928"/>
      <c r="NJW8" s="928"/>
      <c r="NJX8" s="928"/>
      <c r="NJY8" s="928"/>
      <c r="NJZ8" s="928"/>
      <c r="NKA8" s="928"/>
      <c r="NKB8" s="928"/>
      <c r="NKC8" s="928"/>
      <c r="NKD8" s="928"/>
      <c r="NKE8" s="928"/>
      <c r="NKF8" s="928"/>
      <c r="NKG8" s="928"/>
      <c r="NKH8" s="928"/>
      <c r="NKI8" s="928"/>
      <c r="NKJ8" s="928"/>
      <c r="NKK8" s="928"/>
      <c r="NKL8" s="928"/>
      <c r="NKM8" s="928"/>
      <c r="NKN8" s="928"/>
      <c r="NKO8" s="928"/>
      <c r="NKP8" s="928"/>
      <c r="NKQ8" s="928"/>
      <c r="NKR8" s="928"/>
      <c r="NKS8" s="928"/>
      <c r="NKT8" s="928"/>
      <c r="NKU8" s="928"/>
      <c r="NKV8" s="928"/>
      <c r="NKW8" s="928"/>
      <c r="NKX8" s="928"/>
      <c r="NKY8" s="928"/>
      <c r="NKZ8" s="928"/>
      <c r="NLA8" s="928"/>
      <c r="NLB8" s="928"/>
      <c r="NLC8" s="928"/>
      <c r="NLD8" s="928"/>
      <c r="NLE8" s="928"/>
      <c r="NLF8" s="928"/>
      <c r="NLG8" s="928"/>
      <c r="NLH8" s="928"/>
      <c r="NLI8" s="928"/>
      <c r="NLJ8" s="928"/>
      <c r="NLK8" s="928"/>
      <c r="NLL8" s="928"/>
      <c r="NLM8" s="928"/>
      <c r="NLN8" s="928"/>
      <c r="NLO8" s="928"/>
      <c r="NLP8" s="928"/>
      <c r="NLQ8" s="928"/>
      <c r="NLR8" s="928"/>
      <c r="NLS8" s="928"/>
      <c r="NLT8" s="928"/>
      <c r="NLU8" s="928"/>
      <c r="NLV8" s="928"/>
      <c r="NLW8" s="928"/>
      <c r="NLX8" s="928"/>
      <c r="NLY8" s="928"/>
      <c r="NLZ8" s="928"/>
      <c r="NMA8" s="928"/>
      <c r="NMB8" s="928"/>
      <c r="NMC8" s="928"/>
      <c r="NMD8" s="928"/>
      <c r="NME8" s="928"/>
      <c r="NMF8" s="928"/>
      <c r="NMG8" s="928"/>
      <c r="NMH8" s="928"/>
      <c r="NMI8" s="928"/>
      <c r="NMJ8" s="928"/>
      <c r="NMK8" s="928"/>
      <c r="NML8" s="928"/>
      <c r="NMM8" s="928"/>
      <c r="NMN8" s="928"/>
      <c r="NMO8" s="928"/>
      <c r="NMP8" s="928"/>
      <c r="NMQ8" s="928"/>
      <c r="NMR8" s="928"/>
      <c r="NMS8" s="928"/>
      <c r="NMT8" s="928"/>
      <c r="NMU8" s="928"/>
      <c r="NMV8" s="928"/>
      <c r="NMW8" s="928"/>
      <c r="NMX8" s="928"/>
      <c r="NMY8" s="928"/>
      <c r="NMZ8" s="928"/>
      <c r="NNA8" s="928"/>
      <c r="NNB8" s="928"/>
      <c r="NNC8" s="928"/>
      <c r="NND8" s="928"/>
      <c r="NNE8" s="928"/>
      <c r="NNF8" s="928"/>
      <c r="NNG8" s="928"/>
      <c r="NNH8" s="928"/>
      <c r="NNI8" s="928"/>
      <c r="NNJ8" s="928"/>
      <c r="NNK8" s="928"/>
      <c r="NNL8" s="928"/>
      <c r="NNM8" s="928"/>
      <c r="NNN8" s="928"/>
      <c r="NNO8" s="928"/>
      <c r="NNP8" s="928"/>
      <c r="NNQ8" s="928"/>
      <c r="NNR8" s="928"/>
      <c r="NNS8" s="928"/>
      <c r="NNT8" s="928"/>
      <c r="NNU8" s="928"/>
      <c r="NNV8" s="928"/>
      <c r="NNW8" s="928"/>
      <c r="NNX8" s="928"/>
      <c r="NNY8" s="928"/>
      <c r="NNZ8" s="928"/>
      <c r="NOA8" s="928"/>
      <c r="NOB8" s="928"/>
      <c r="NOC8" s="928"/>
      <c r="NOD8" s="928"/>
      <c r="NOE8" s="928"/>
      <c r="NOF8" s="928"/>
      <c r="NOG8" s="928"/>
      <c r="NOH8" s="928"/>
      <c r="NOI8" s="928"/>
      <c r="NOJ8" s="928"/>
      <c r="NOK8" s="928"/>
      <c r="NOL8" s="928"/>
      <c r="NOM8" s="928"/>
      <c r="NON8" s="928"/>
      <c r="NOO8" s="928"/>
      <c r="NOP8" s="928"/>
      <c r="NOQ8" s="928"/>
      <c r="NOR8" s="928"/>
      <c r="NOS8" s="928"/>
      <c r="NOT8" s="928"/>
      <c r="NOU8" s="928"/>
      <c r="NOV8" s="928"/>
      <c r="NOW8" s="928"/>
      <c r="NOX8" s="928"/>
      <c r="NOY8" s="928"/>
      <c r="NOZ8" s="928"/>
      <c r="NPA8" s="928"/>
      <c r="NPB8" s="928"/>
      <c r="NPC8" s="928"/>
      <c r="NPD8" s="928"/>
      <c r="NPE8" s="928"/>
      <c r="NPF8" s="928"/>
      <c r="NPG8" s="928"/>
      <c r="NPH8" s="928"/>
      <c r="NPI8" s="928"/>
      <c r="NPJ8" s="928"/>
      <c r="NPK8" s="928"/>
      <c r="NPL8" s="928"/>
      <c r="NPM8" s="928"/>
      <c r="NPN8" s="928"/>
      <c r="NPO8" s="928"/>
      <c r="NPP8" s="928"/>
      <c r="NPQ8" s="928"/>
      <c r="NPR8" s="928"/>
      <c r="NPS8" s="928"/>
      <c r="NPT8" s="928"/>
      <c r="NPU8" s="928"/>
      <c r="NPV8" s="928"/>
      <c r="NPW8" s="928"/>
      <c r="NPX8" s="928"/>
      <c r="NPY8" s="928"/>
      <c r="NPZ8" s="928"/>
      <c r="NQA8" s="928"/>
      <c r="NQB8" s="928"/>
      <c r="NQC8" s="928"/>
      <c r="NQD8" s="928"/>
      <c r="NQE8" s="928"/>
      <c r="NQF8" s="928"/>
      <c r="NQG8" s="928"/>
      <c r="NQH8" s="928"/>
      <c r="NQI8" s="928"/>
      <c r="NQJ8" s="928"/>
      <c r="NQK8" s="928"/>
      <c r="NQL8" s="928"/>
      <c r="NQM8" s="928"/>
      <c r="NQN8" s="928"/>
      <c r="NQO8" s="928"/>
      <c r="NQP8" s="928"/>
      <c r="NQQ8" s="928"/>
      <c r="NQR8" s="928"/>
      <c r="NQS8" s="928"/>
      <c r="NQT8" s="928"/>
      <c r="NQU8" s="928"/>
      <c r="NQV8" s="928"/>
      <c r="NQW8" s="928"/>
      <c r="NQX8" s="928"/>
      <c r="NQY8" s="928"/>
      <c r="NQZ8" s="928"/>
      <c r="NRA8" s="928"/>
      <c r="NRB8" s="928"/>
      <c r="NRC8" s="928"/>
      <c r="NRD8" s="928"/>
      <c r="NRE8" s="928"/>
      <c r="NRF8" s="928"/>
      <c r="NRG8" s="928"/>
      <c r="NRH8" s="928"/>
      <c r="NRI8" s="928"/>
      <c r="NRJ8" s="928"/>
      <c r="NRK8" s="928"/>
      <c r="NRL8" s="928"/>
      <c r="NRM8" s="928"/>
      <c r="NRN8" s="928"/>
      <c r="NRO8" s="928"/>
      <c r="NRP8" s="928"/>
      <c r="NRQ8" s="928"/>
      <c r="NRR8" s="928"/>
      <c r="NRS8" s="928"/>
      <c r="NRT8" s="928"/>
      <c r="NRU8" s="928"/>
      <c r="NRV8" s="928"/>
      <c r="NRW8" s="928"/>
      <c r="NRX8" s="928"/>
      <c r="NRY8" s="928"/>
      <c r="NRZ8" s="928"/>
      <c r="NSA8" s="928"/>
      <c r="NSB8" s="928"/>
      <c r="NSC8" s="928"/>
      <c r="NSD8" s="928"/>
      <c r="NSE8" s="928"/>
      <c r="NSF8" s="928"/>
      <c r="NSG8" s="928"/>
      <c r="NSH8" s="928"/>
      <c r="NSI8" s="928"/>
      <c r="NSJ8" s="928"/>
      <c r="NSK8" s="928"/>
      <c r="NSL8" s="928"/>
      <c r="NSM8" s="928"/>
      <c r="NSN8" s="928"/>
      <c r="NSO8" s="928"/>
      <c r="NSP8" s="928"/>
      <c r="NSQ8" s="928"/>
      <c r="NSR8" s="928"/>
      <c r="NSS8" s="928"/>
      <c r="NST8" s="928"/>
      <c r="NSU8" s="928"/>
      <c r="NSV8" s="928"/>
      <c r="NSW8" s="928"/>
      <c r="NSX8" s="928"/>
      <c r="NSY8" s="928"/>
      <c r="NSZ8" s="928"/>
      <c r="NTA8" s="928"/>
      <c r="NTB8" s="928"/>
      <c r="NTC8" s="928"/>
      <c r="NTD8" s="928"/>
      <c r="NTE8" s="928"/>
      <c r="NTF8" s="928"/>
      <c r="NTG8" s="928"/>
      <c r="NTH8" s="928"/>
      <c r="NTI8" s="928"/>
      <c r="NTJ8" s="928"/>
      <c r="NTK8" s="928"/>
      <c r="NTL8" s="928"/>
      <c r="NTM8" s="928"/>
      <c r="NTN8" s="928"/>
      <c r="NTO8" s="928"/>
      <c r="NTP8" s="928"/>
      <c r="NTQ8" s="928"/>
      <c r="NTR8" s="928"/>
      <c r="NTS8" s="928"/>
      <c r="NTT8" s="928"/>
      <c r="NTU8" s="928"/>
      <c r="NTV8" s="928"/>
      <c r="NTW8" s="928"/>
      <c r="NTX8" s="928"/>
      <c r="NTY8" s="928"/>
      <c r="NTZ8" s="928"/>
      <c r="NUA8" s="928"/>
      <c r="NUB8" s="928"/>
      <c r="NUC8" s="928"/>
      <c r="NUD8" s="928"/>
      <c r="NUE8" s="928"/>
      <c r="NUF8" s="928"/>
      <c r="NUG8" s="928"/>
      <c r="NUH8" s="928"/>
      <c r="NUI8" s="928"/>
      <c r="NUJ8" s="928"/>
      <c r="NUK8" s="928"/>
      <c r="NUL8" s="928"/>
      <c r="NUM8" s="928"/>
      <c r="NUN8" s="928"/>
      <c r="NUO8" s="928"/>
      <c r="NUP8" s="928"/>
      <c r="NUQ8" s="928"/>
      <c r="NUR8" s="928"/>
      <c r="NUS8" s="928"/>
      <c r="NUT8" s="928"/>
      <c r="NUU8" s="928"/>
      <c r="NUV8" s="928"/>
      <c r="NUW8" s="928"/>
      <c r="NUX8" s="928"/>
      <c r="NUY8" s="928"/>
      <c r="NUZ8" s="928"/>
      <c r="NVA8" s="928"/>
      <c r="NVB8" s="928"/>
      <c r="NVC8" s="928"/>
      <c r="NVD8" s="928"/>
      <c r="NVE8" s="928"/>
      <c r="NVF8" s="928"/>
      <c r="NVG8" s="928"/>
      <c r="NVH8" s="928"/>
      <c r="NVI8" s="928"/>
      <c r="NVJ8" s="928"/>
      <c r="NVK8" s="928"/>
      <c r="NVL8" s="928"/>
      <c r="NVM8" s="928"/>
      <c r="NVN8" s="928"/>
      <c r="NVO8" s="928"/>
      <c r="NVP8" s="928"/>
      <c r="NVQ8" s="928"/>
      <c r="NVR8" s="928"/>
      <c r="NVS8" s="928"/>
      <c r="NVT8" s="928"/>
      <c r="NVU8" s="928"/>
      <c r="NVV8" s="928"/>
      <c r="NVW8" s="928"/>
      <c r="NVX8" s="928"/>
      <c r="NVY8" s="928"/>
      <c r="NVZ8" s="928"/>
      <c r="NWA8" s="928"/>
      <c r="NWB8" s="928"/>
      <c r="NWC8" s="928"/>
      <c r="NWD8" s="928"/>
      <c r="NWE8" s="928"/>
      <c r="NWF8" s="928"/>
      <c r="NWG8" s="928"/>
      <c r="NWH8" s="928"/>
      <c r="NWI8" s="928"/>
      <c r="NWJ8" s="928"/>
      <c r="NWK8" s="928"/>
      <c r="NWL8" s="928"/>
      <c r="NWM8" s="928"/>
      <c r="NWN8" s="928"/>
      <c r="NWO8" s="928"/>
      <c r="NWP8" s="928"/>
      <c r="NWQ8" s="928"/>
      <c r="NWR8" s="928"/>
      <c r="NWS8" s="928"/>
      <c r="NWT8" s="928"/>
      <c r="NWU8" s="928"/>
      <c r="NWV8" s="928"/>
      <c r="NWW8" s="928"/>
      <c r="NWX8" s="928"/>
      <c r="NWY8" s="928"/>
      <c r="NWZ8" s="928"/>
      <c r="NXA8" s="928"/>
      <c r="NXB8" s="928"/>
      <c r="NXC8" s="928"/>
      <c r="NXD8" s="928"/>
      <c r="NXE8" s="928"/>
      <c r="NXF8" s="928"/>
      <c r="NXG8" s="928"/>
      <c r="NXH8" s="928"/>
      <c r="NXI8" s="928"/>
      <c r="NXJ8" s="928"/>
      <c r="NXK8" s="928"/>
      <c r="NXL8" s="928"/>
      <c r="NXM8" s="928"/>
      <c r="NXN8" s="928"/>
      <c r="NXO8" s="928"/>
      <c r="NXP8" s="928"/>
      <c r="NXQ8" s="928"/>
      <c r="NXR8" s="928"/>
      <c r="NXS8" s="928"/>
      <c r="NXT8" s="928"/>
      <c r="NXU8" s="928"/>
      <c r="NXV8" s="928"/>
      <c r="NXW8" s="928"/>
      <c r="NXX8" s="928"/>
      <c r="NXY8" s="928"/>
      <c r="NXZ8" s="928"/>
      <c r="NYA8" s="928"/>
      <c r="NYB8" s="928"/>
      <c r="NYC8" s="928"/>
      <c r="NYD8" s="928"/>
      <c r="NYE8" s="928"/>
      <c r="NYF8" s="928"/>
      <c r="NYG8" s="928"/>
      <c r="NYH8" s="928"/>
      <c r="NYI8" s="928"/>
      <c r="NYJ8" s="928"/>
      <c r="NYK8" s="928"/>
      <c r="NYL8" s="928"/>
      <c r="NYM8" s="928"/>
      <c r="NYN8" s="928"/>
      <c r="NYO8" s="928"/>
      <c r="NYP8" s="928"/>
      <c r="NYQ8" s="928"/>
      <c r="NYR8" s="928"/>
      <c r="NYS8" s="928"/>
      <c r="NYT8" s="928"/>
      <c r="NYU8" s="928"/>
      <c r="NYV8" s="928"/>
      <c r="NYW8" s="928"/>
      <c r="NYX8" s="928"/>
      <c r="NYY8" s="928"/>
      <c r="NYZ8" s="928"/>
      <c r="NZA8" s="928"/>
      <c r="NZB8" s="928"/>
      <c r="NZC8" s="928"/>
      <c r="NZD8" s="928"/>
      <c r="NZE8" s="928"/>
      <c r="NZF8" s="928"/>
      <c r="NZG8" s="928"/>
      <c r="NZH8" s="928"/>
      <c r="NZI8" s="928"/>
      <c r="NZJ8" s="928"/>
      <c r="NZK8" s="928"/>
      <c r="NZL8" s="928"/>
      <c r="NZM8" s="928"/>
      <c r="NZN8" s="928"/>
      <c r="NZO8" s="928"/>
      <c r="NZP8" s="928"/>
      <c r="NZQ8" s="928"/>
      <c r="NZR8" s="928"/>
      <c r="NZS8" s="928"/>
      <c r="NZT8" s="928"/>
      <c r="NZU8" s="928"/>
      <c r="NZV8" s="928"/>
      <c r="NZW8" s="928"/>
      <c r="NZX8" s="928"/>
      <c r="NZY8" s="928"/>
      <c r="NZZ8" s="928"/>
      <c r="OAA8" s="928"/>
      <c r="OAB8" s="928"/>
      <c r="OAC8" s="928"/>
      <c r="OAD8" s="928"/>
      <c r="OAE8" s="928"/>
      <c r="OAF8" s="928"/>
      <c r="OAG8" s="928"/>
      <c r="OAH8" s="928"/>
      <c r="OAI8" s="928"/>
      <c r="OAJ8" s="928"/>
      <c r="OAK8" s="928"/>
      <c r="OAL8" s="928"/>
      <c r="OAM8" s="928"/>
      <c r="OAN8" s="928"/>
      <c r="OAO8" s="928"/>
      <c r="OAP8" s="928"/>
      <c r="OAQ8" s="928"/>
      <c r="OAR8" s="928"/>
      <c r="OAS8" s="928"/>
      <c r="OAT8" s="928"/>
      <c r="OAU8" s="928"/>
      <c r="OAV8" s="928"/>
      <c r="OAW8" s="928"/>
      <c r="OAX8" s="928"/>
      <c r="OAY8" s="928"/>
      <c r="OAZ8" s="928"/>
      <c r="OBA8" s="928"/>
      <c r="OBB8" s="928"/>
      <c r="OBC8" s="928"/>
      <c r="OBD8" s="928"/>
      <c r="OBE8" s="928"/>
      <c r="OBF8" s="928"/>
      <c r="OBG8" s="928"/>
      <c r="OBH8" s="928"/>
      <c r="OBI8" s="928"/>
      <c r="OBJ8" s="928"/>
      <c r="OBK8" s="928"/>
      <c r="OBL8" s="928"/>
      <c r="OBM8" s="928"/>
      <c r="OBN8" s="928"/>
      <c r="OBO8" s="928"/>
      <c r="OBP8" s="928"/>
      <c r="OBQ8" s="928"/>
      <c r="OBR8" s="928"/>
      <c r="OBS8" s="928"/>
      <c r="OBT8" s="928"/>
      <c r="OBU8" s="928"/>
      <c r="OBV8" s="928"/>
      <c r="OBW8" s="928"/>
      <c r="OBX8" s="928"/>
      <c r="OBY8" s="928"/>
      <c r="OBZ8" s="928"/>
      <c r="OCA8" s="928"/>
      <c r="OCB8" s="928"/>
      <c r="OCC8" s="928"/>
      <c r="OCD8" s="928"/>
      <c r="OCE8" s="928"/>
      <c r="OCF8" s="928"/>
      <c r="OCG8" s="928"/>
      <c r="OCH8" s="928"/>
      <c r="OCI8" s="928"/>
      <c r="OCJ8" s="928"/>
      <c r="OCK8" s="928"/>
      <c r="OCL8" s="928"/>
      <c r="OCM8" s="928"/>
      <c r="OCN8" s="928"/>
      <c r="OCO8" s="928"/>
      <c r="OCP8" s="928"/>
      <c r="OCQ8" s="928"/>
      <c r="OCR8" s="928"/>
      <c r="OCS8" s="928"/>
      <c r="OCT8" s="928"/>
      <c r="OCU8" s="928"/>
      <c r="OCV8" s="928"/>
      <c r="OCW8" s="928"/>
      <c r="OCX8" s="928"/>
      <c r="OCY8" s="928"/>
      <c r="OCZ8" s="928"/>
      <c r="ODA8" s="928"/>
      <c r="ODB8" s="928"/>
      <c r="ODC8" s="928"/>
      <c r="ODD8" s="928"/>
      <c r="ODE8" s="928"/>
      <c r="ODF8" s="928"/>
      <c r="ODG8" s="928"/>
      <c r="ODH8" s="928"/>
      <c r="ODI8" s="928"/>
      <c r="ODJ8" s="928"/>
      <c r="ODK8" s="928"/>
      <c r="ODL8" s="928"/>
      <c r="ODM8" s="928"/>
      <c r="ODN8" s="928"/>
      <c r="ODO8" s="928"/>
      <c r="ODP8" s="928"/>
      <c r="ODQ8" s="928"/>
      <c r="ODR8" s="928"/>
      <c r="ODS8" s="928"/>
      <c r="ODT8" s="928"/>
      <c r="ODU8" s="928"/>
      <c r="ODV8" s="928"/>
      <c r="ODW8" s="928"/>
      <c r="ODX8" s="928"/>
      <c r="ODY8" s="928"/>
      <c r="ODZ8" s="928"/>
      <c r="OEA8" s="928"/>
      <c r="OEB8" s="928"/>
      <c r="OEC8" s="928"/>
      <c r="OED8" s="928"/>
      <c r="OEE8" s="928"/>
      <c r="OEF8" s="928"/>
      <c r="OEG8" s="928"/>
      <c r="OEH8" s="928"/>
      <c r="OEI8" s="928"/>
      <c r="OEJ8" s="928"/>
      <c r="OEK8" s="928"/>
      <c r="OEL8" s="928"/>
      <c r="OEM8" s="928"/>
      <c r="OEN8" s="928"/>
      <c r="OEO8" s="928"/>
      <c r="OEP8" s="928"/>
      <c r="OEQ8" s="928"/>
      <c r="OER8" s="928"/>
      <c r="OES8" s="928"/>
      <c r="OET8" s="928"/>
      <c r="OEU8" s="928"/>
      <c r="OEV8" s="928"/>
      <c r="OEW8" s="928"/>
      <c r="OEX8" s="928"/>
      <c r="OEY8" s="928"/>
      <c r="OEZ8" s="928"/>
      <c r="OFA8" s="928"/>
      <c r="OFB8" s="928"/>
      <c r="OFC8" s="928"/>
      <c r="OFD8" s="928"/>
      <c r="OFE8" s="928"/>
      <c r="OFF8" s="928"/>
      <c r="OFG8" s="928"/>
      <c r="OFH8" s="928"/>
      <c r="OFI8" s="928"/>
      <c r="OFJ8" s="928"/>
      <c r="OFK8" s="928"/>
      <c r="OFL8" s="928"/>
      <c r="OFM8" s="928"/>
      <c r="OFN8" s="928"/>
      <c r="OFO8" s="928"/>
      <c r="OFP8" s="928"/>
      <c r="OFQ8" s="928"/>
      <c r="OFR8" s="928"/>
      <c r="OFS8" s="928"/>
      <c r="OFT8" s="928"/>
      <c r="OFU8" s="928"/>
      <c r="OFV8" s="928"/>
      <c r="OFW8" s="928"/>
      <c r="OFX8" s="928"/>
      <c r="OFY8" s="928"/>
      <c r="OFZ8" s="928"/>
      <c r="OGA8" s="928"/>
      <c r="OGB8" s="928"/>
      <c r="OGC8" s="928"/>
      <c r="OGD8" s="928"/>
      <c r="OGE8" s="928"/>
      <c r="OGF8" s="928"/>
      <c r="OGG8" s="928"/>
      <c r="OGH8" s="928"/>
      <c r="OGI8" s="928"/>
      <c r="OGJ8" s="928"/>
      <c r="OGK8" s="928"/>
      <c r="OGL8" s="928"/>
      <c r="OGM8" s="928"/>
      <c r="OGN8" s="928"/>
      <c r="OGO8" s="928"/>
      <c r="OGP8" s="928"/>
      <c r="OGQ8" s="928"/>
      <c r="OGR8" s="928"/>
      <c r="OGS8" s="928"/>
      <c r="OGT8" s="928"/>
      <c r="OGU8" s="928"/>
      <c r="OGV8" s="928"/>
      <c r="OGW8" s="928"/>
      <c r="OGX8" s="928"/>
      <c r="OGY8" s="928"/>
      <c r="OGZ8" s="928"/>
      <c r="OHA8" s="928"/>
      <c r="OHB8" s="928"/>
      <c r="OHC8" s="928"/>
      <c r="OHD8" s="928"/>
      <c r="OHE8" s="928"/>
      <c r="OHF8" s="928"/>
      <c r="OHG8" s="928"/>
      <c r="OHH8" s="928"/>
      <c r="OHI8" s="928"/>
      <c r="OHJ8" s="928"/>
      <c r="OHK8" s="928"/>
      <c r="OHL8" s="928"/>
      <c r="OHM8" s="928"/>
      <c r="OHN8" s="928"/>
      <c r="OHO8" s="928"/>
      <c r="OHP8" s="928"/>
      <c r="OHQ8" s="928"/>
      <c r="OHR8" s="928"/>
      <c r="OHS8" s="928"/>
      <c r="OHT8" s="928"/>
      <c r="OHU8" s="928"/>
      <c r="OHV8" s="928"/>
      <c r="OHW8" s="928"/>
      <c r="OHX8" s="928"/>
      <c r="OHY8" s="928"/>
      <c r="OHZ8" s="928"/>
      <c r="OIA8" s="928"/>
      <c r="OIB8" s="928"/>
      <c r="OIC8" s="928"/>
      <c r="OID8" s="928"/>
      <c r="OIE8" s="928"/>
      <c r="OIF8" s="928"/>
      <c r="OIG8" s="928"/>
      <c r="OIH8" s="928"/>
      <c r="OII8" s="928"/>
      <c r="OIJ8" s="928"/>
      <c r="OIK8" s="928"/>
      <c r="OIL8" s="928"/>
      <c r="OIM8" s="928"/>
      <c r="OIN8" s="928"/>
      <c r="OIO8" s="928"/>
      <c r="OIP8" s="928"/>
      <c r="OIQ8" s="928"/>
      <c r="OIR8" s="928"/>
      <c r="OIS8" s="928"/>
      <c r="OIT8" s="928"/>
      <c r="OIU8" s="928"/>
      <c r="OIV8" s="928"/>
      <c r="OIW8" s="928"/>
      <c r="OIX8" s="928"/>
      <c r="OIY8" s="928"/>
      <c r="OIZ8" s="928"/>
      <c r="OJA8" s="928"/>
      <c r="OJB8" s="928"/>
      <c r="OJC8" s="928"/>
      <c r="OJD8" s="928"/>
      <c r="OJE8" s="928"/>
      <c r="OJF8" s="928"/>
      <c r="OJG8" s="928"/>
      <c r="OJH8" s="928"/>
      <c r="OJI8" s="928"/>
      <c r="OJJ8" s="928"/>
      <c r="OJK8" s="928"/>
      <c r="OJL8" s="928"/>
      <c r="OJM8" s="928"/>
      <c r="OJN8" s="928"/>
      <c r="OJO8" s="928"/>
      <c r="OJP8" s="928"/>
      <c r="OJQ8" s="928"/>
      <c r="OJR8" s="928"/>
      <c r="OJS8" s="928"/>
      <c r="OJT8" s="928"/>
      <c r="OJU8" s="928"/>
      <c r="OJV8" s="928"/>
      <c r="OJW8" s="928"/>
      <c r="OJX8" s="928"/>
      <c r="OJY8" s="928"/>
      <c r="OJZ8" s="928"/>
      <c r="OKA8" s="928"/>
      <c r="OKB8" s="928"/>
      <c r="OKC8" s="928"/>
      <c r="OKD8" s="928"/>
      <c r="OKE8" s="928"/>
      <c r="OKF8" s="928"/>
      <c r="OKG8" s="928"/>
      <c r="OKH8" s="928"/>
      <c r="OKI8" s="928"/>
      <c r="OKJ8" s="928"/>
      <c r="OKK8" s="928"/>
      <c r="OKL8" s="928"/>
      <c r="OKM8" s="928"/>
      <c r="OKN8" s="928"/>
      <c r="OKO8" s="928"/>
      <c r="OKP8" s="928"/>
      <c r="OKQ8" s="928"/>
      <c r="OKR8" s="928"/>
      <c r="OKS8" s="928"/>
      <c r="OKT8" s="928"/>
      <c r="OKU8" s="928"/>
      <c r="OKV8" s="928"/>
      <c r="OKW8" s="928"/>
      <c r="OKX8" s="928"/>
      <c r="OKY8" s="928"/>
      <c r="OKZ8" s="928"/>
      <c r="OLA8" s="928"/>
      <c r="OLB8" s="928"/>
      <c r="OLC8" s="928"/>
      <c r="OLD8" s="928"/>
      <c r="OLE8" s="928"/>
      <c r="OLF8" s="928"/>
      <c r="OLG8" s="928"/>
      <c r="OLH8" s="928"/>
      <c r="OLI8" s="928"/>
      <c r="OLJ8" s="928"/>
      <c r="OLK8" s="928"/>
      <c r="OLL8" s="928"/>
      <c r="OLM8" s="928"/>
      <c r="OLN8" s="928"/>
      <c r="OLO8" s="928"/>
      <c r="OLP8" s="928"/>
      <c r="OLQ8" s="928"/>
      <c r="OLR8" s="928"/>
      <c r="OLS8" s="928"/>
      <c r="OLT8" s="928"/>
      <c r="OLU8" s="928"/>
      <c r="OLV8" s="928"/>
      <c r="OLW8" s="928"/>
      <c r="OLX8" s="928"/>
      <c r="OLY8" s="928"/>
      <c r="OLZ8" s="928"/>
      <c r="OMA8" s="928"/>
      <c r="OMB8" s="928"/>
      <c r="OMC8" s="928"/>
      <c r="OMD8" s="928"/>
      <c r="OME8" s="928"/>
      <c r="OMF8" s="928"/>
      <c r="OMG8" s="928"/>
      <c r="OMH8" s="928"/>
      <c r="OMI8" s="928"/>
      <c r="OMJ8" s="928"/>
      <c r="OMK8" s="928"/>
      <c r="OML8" s="928"/>
      <c r="OMM8" s="928"/>
      <c r="OMN8" s="928"/>
      <c r="OMO8" s="928"/>
      <c r="OMP8" s="928"/>
      <c r="OMQ8" s="928"/>
      <c r="OMR8" s="928"/>
      <c r="OMS8" s="928"/>
      <c r="OMT8" s="928"/>
      <c r="OMU8" s="928"/>
      <c r="OMV8" s="928"/>
      <c r="OMW8" s="928"/>
      <c r="OMX8" s="928"/>
      <c r="OMY8" s="928"/>
      <c r="OMZ8" s="928"/>
      <c r="ONA8" s="928"/>
      <c r="ONB8" s="928"/>
      <c r="ONC8" s="928"/>
      <c r="OND8" s="928"/>
      <c r="ONE8" s="928"/>
      <c r="ONF8" s="928"/>
      <c r="ONG8" s="928"/>
      <c r="ONH8" s="928"/>
      <c r="ONI8" s="928"/>
      <c r="ONJ8" s="928"/>
      <c r="ONK8" s="928"/>
      <c r="ONL8" s="928"/>
      <c r="ONM8" s="928"/>
      <c r="ONN8" s="928"/>
      <c r="ONO8" s="928"/>
      <c r="ONP8" s="928"/>
      <c r="ONQ8" s="928"/>
      <c r="ONR8" s="928"/>
      <c r="ONS8" s="928"/>
      <c r="ONT8" s="928"/>
      <c r="ONU8" s="928"/>
      <c r="ONV8" s="928"/>
      <c r="ONW8" s="928"/>
      <c r="ONX8" s="928"/>
      <c r="ONY8" s="928"/>
      <c r="ONZ8" s="928"/>
      <c r="OOA8" s="928"/>
      <c r="OOB8" s="928"/>
      <c r="OOC8" s="928"/>
      <c r="OOD8" s="928"/>
      <c r="OOE8" s="928"/>
      <c r="OOF8" s="928"/>
      <c r="OOG8" s="928"/>
      <c r="OOH8" s="928"/>
      <c r="OOI8" s="928"/>
      <c r="OOJ8" s="928"/>
      <c r="OOK8" s="928"/>
      <c r="OOL8" s="928"/>
      <c r="OOM8" s="928"/>
      <c r="OON8" s="928"/>
      <c r="OOO8" s="928"/>
      <c r="OOP8" s="928"/>
      <c r="OOQ8" s="928"/>
      <c r="OOR8" s="928"/>
      <c r="OOS8" s="928"/>
      <c r="OOT8" s="928"/>
      <c r="OOU8" s="928"/>
      <c r="OOV8" s="928"/>
      <c r="OOW8" s="928"/>
      <c r="OOX8" s="928"/>
      <c r="OOY8" s="928"/>
      <c r="OOZ8" s="928"/>
      <c r="OPA8" s="928"/>
      <c r="OPB8" s="928"/>
      <c r="OPC8" s="928"/>
      <c r="OPD8" s="928"/>
      <c r="OPE8" s="928"/>
      <c r="OPF8" s="928"/>
      <c r="OPG8" s="928"/>
      <c r="OPH8" s="928"/>
      <c r="OPI8" s="928"/>
      <c r="OPJ8" s="928"/>
      <c r="OPK8" s="928"/>
      <c r="OPL8" s="928"/>
      <c r="OPM8" s="928"/>
      <c r="OPN8" s="928"/>
      <c r="OPO8" s="928"/>
      <c r="OPP8" s="928"/>
      <c r="OPQ8" s="928"/>
      <c r="OPR8" s="928"/>
      <c r="OPS8" s="928"/>
      <c r="OPT8" s="928"/>
      <c r="OPU8" s="928"/>
      <c r="OPV8" s="928"/>
      <c r="OPW8" s="928"/>
      <c r="OPX8" s="928"/>
      <c r="OPY8" s="928"/>
      <c r="OPZ8" s="928"/>
      <c r="OQA8" s="928"/>
      <c r="OQB8" s="928"/>
      <c r="OQC8" s="928"/>
      <c r="OQD8" s="928"/>
      <c r="OQE8" s="928"/>
      <c r="OQF8" s="928"/>
      <c r="OQG8" s="928"/>
      <c r="OQH8" s="928"/>
      <c r="OQI8" s="928"/>
      <c r="OQJ8" s="928"/>
      <c r="OQK8" s="928"/>
      <c r="OQL8" s="928"/>
      <c r="OQM8" s="928"/>
      <c r="OQN8" s="928"/>
      <c r="OQO8" s="928"/>
      <c r="OQP8" s="928"/>
      <c r="OQQ8" s="928"/>
      <c r="OQR8" s="928"/>
      <c r="OQS8" s="928"/>
      <c r="OQT8" s="928"/>
      <c r="OQU8" s="928"/>
      <c r="OQV8" s="928"/>
      <c r="OQW8" s="928"/>
      <c r="OQX8" s="928"/>
      <c r="OQY8" s="928"/>
      <c r="OQZ8" s="928"/>
      <c r="ORA8" s="928"/>
      <c r="ORB8" s="928"/>
      <c r="ORC8" s="928"/>
      <c r="ORD8" s="928"/>
      <c r="ORE8" s="928"/>
      <c r="ORF8" s="928"/>
      <c r="ORG8" s="928"/>
      <c r="ORH8" s="928"/>
      <c r="ORI8" s="928"/>
      <c r="ORJ8" s="928"/>
      <c r="ORK8" s="928"/>
      <c r="ORL8" s="928"/>
      <c r="ORM8" s="928"/>
      <c r="ORN8" s="928"/>
      <c r="ORO8" s="928"/>
      <c r="ORP8" s="928"/>
      <c r="ORQ8" s="928"/>
      <c r="ORR8" s="928"/>
      <c r="ORS8" s="928"/>
      <c r="ORT8" s="928"/>
      <c r="ORU8" s="928"/>
      <c r="ORV8" s="928"/>
      <c r="ORW8" s="928"/>
      <c r="ORX8" s="928"/>
      <c r="ORY8" s="928"/>
      <c r="ORZ8" s="928"/>
      <c r="OSA8" s="928"/>
      <c r="OSB8" s="928"/>
      <c r="OSC8" s="928"/>
      <c r="OSD8" s="928"/>
      <c r="OSE8" s="928"/>
      <c r="OSF8" s="928"/>
      <c r="OSG8" s="928"/>
      <c r="OSH8" s="928"/>
      <c r="OSI8" s="928"/>
      <c r="OSJ8" s="928"/>
      <c r="OSK8" s="928"/>
      <c r="OSL8" s="928"/>
      <c r="OSM8" s="928"/>
      <c r="OSN8" s="928"/>
      <c r="OSO8" s="928"/>
      <c r="OSP8" s="928"/>
      <c r="OSQ8" s="928"/>
      <c r="OSR8" s="928"/>
      <c r="OSS8" s="928"/>
      <c r="OST8" s="928"/>
      <c r="OSU8" s="928"/>
      <c r="OSV8" s="928"/>
      <c r="OSW8" s="928"/>
      <c r="OSX8" s="928"/>
      <c r="OSY8" s="928"/>
      <c r="OSZ8" s="928"/>
      <c r="OTA8" s="928"/>
      <c r="OTB8" s="928"/>
      <c r="OTC8" s="928"/>
      <c r="OTD8" s="928"/>
      <c r="OTE8" s="928"/>
      <c r="OTF8" s="928"/>
      <c r="OTG8" s="928"/>
      <c r="OTH8" s="928"/>
      <c r="OTI8" s="928"/>
      <c r="OTJ8" s="928"/>
      <c r="OTK8" s="928"/>
      <c r="OTL8" s="928"/>
      <c r="OTM8" s="928"/>
      <c r="OTN8" s="928"/>
      <c r="OTO8" s="928"/>
      <c r="OTP8" s="928"/>
      <c r="OTQ8" s="928"/>
      <c r="OTR8" s="928"/>
      <c r="OTS8" s="928"/>
      <c r="OTT8" s="928"/>
      <c r="OTU8" s="928"/>
      <c r="OTV8" s="928"/>
      <c r="OTW8" s="928"/>
      <c r="OTX8" s="928"/>
      <c r="OTY8" s="928"/>
      <c r="OTZ8" s="928"/>
      <c r="OUA8" s="928"/>
      <c r="OUB8" s="928"/>
      <c r="OUC8" s="928"/>
      <c r="OUD8" s="928"/>
      <c r="OUE8" s="928"/>
      <c r="OUF8" s="928"/>
      <c r="OUG8" s="928"/>
      <c r="OUH8" s="928"/>
      <c r="OUI8" s="928"/>
      <c r="OUJ8" s="928"/>
      <c r="OUK8" s="928"/>
      <c r="OUL8" s="928"/>
      <c r="OUM8" s="928"/>
      <c r="OUN8" s="928"/>
      <c r="OUO8" s="928"/>
      <c r="OUP8" s="928"/>
      <c r="OUQ8" s="928"/>
      <c r="OUR8" s="928"/>
      <c r="OUS8" s="928"/>
      <c r="OUT8" s="928"/>
      <c r="OUU8" s="928"/>
      <c r="OUV8" s="928"/>
      <c r="OUW8" s="928"/>
      <c r="OUX8" s="928"/>
      <c r="OUY8" s="928"/>
      <c r="OUZ8" s="928"/>
      <c r="OVA8" s="928"/>
      <c r="OVB8" s="928"/>
      <c r="OVC8" s="928"/>
      <c r="OVD8" s="928"/>
      <c r="OVE8" s="928"/>
      <c r="OVF8" s="928"/>
      <c r="OVG8" s="928"/>
      <c r="OVH8" s="928"/>
      <c r="OVI8" s="928"/>
      <c r="OVJ8" s="928"/>
      <c r="OVK8" s="928"/>
      <c r="OVL8" s="928"/>
      <c r="OVM8" s="928"/>
      <c r="OVN8" s="928"/>
      <c r="OVO8" s="928"/>
      <c r="OVP8" s="928"/>
      <c r="OVQ8" s="928"/>
      <c r="OVR8" s="928"/>
      <c r="OVS8" s="928"/>
      <c r="OVT8" s="928"/>
      <c r="OVU8" s="928"/>
      <c r="OVV8" s="928"/>
      <c r="OVW8" s="928"/>
      <c r="OVX8" s="928"/>
      <c r="OVY8" s="928"/>
      <c r="OVZ8" s="928"/>
      <c r="OWA8" s="928"/>
      <c r="OWB8" s="928"/>
      <c r="OWC8" s="928"/>
      <c r="OWD8" s="928"/>
      <c r="OWE8" s="928"/>
      <c r="OWF8" s="928"/>
      <c r="OWG8" s="928"/>
      <c r="OWH8" s="928"/>
      <c r="OWI8" s="928"/>
      <c r="OWJ8" s="928"/>
      <c r="OWK8" s="928"/>
      <c r="OWL8" s="928"/>
      <c r="OWM8" s="928"/>
      <c r="OWN8" s="928"/>
      <c r="OWO8" s="928"/>
      <c r="OWP8" s="928"/>
      <c r="OWQ8" s="928"/>
      <c r="OWR8" s="928"/>
      <c r="OWS8" s="928"/>
      <c r="OWT8" s="928"/>
      <c r="OWU8" s="928"/>
      <c r="OWV8" s="928"/>
      <c r="OWW8" s="928"/>
      <c r="OWX8" s="928"/>
      <c r="OWY8" s="928"/>
      <c r="OWZ8" s="928"/>
      <c r="OXA8" s="928"/>
      <c r="OXB8" s="928"/>
      <c r="OXC8" s="928"/>
      <c r="OXD8" s="928"/>
      <c r="OXE8" s="928"/>
      <c r="OXF8" s="928"/>
      <c r="OXG8" s="928"/>
      <c r="OXH8" s="928"/>
      <c r="OXI8" s="928"/>
      <c r="OXJ8" s="928"/>
      <c r="OXK8" s="928"/>
      <c r="OXL8" s="928"/>
      <c r="OXM8" s="928"/>
      <c r="OXN8" s="928"/>
      <c r="OXO8" s="928"/>
      <c r="OXP8" s="928"/>
      <c r="OXQ8" s="928"/>
      <c r="OXR8" s="928"/>
      <c r="OXS8" s="928"/>
      <c r="OXT8" s="928"/>
      <c r="OXU8" s="928"/>
      <c r="OXV8" s="928"/>
      <c r="OXW8" s="928"/>
      <c r="OXX8" s="928"/>
      <c r="OXY8" s="928"/>
      <c r="OXZ8" s="928"/>
      <c r="OYA8" s="928"/>
      <c r="OYB8" s="928"/>
      <c r="OYC8" s="928"/>
      <c r="OYD8" s="928"/>
      <c r="OYE8" s="928"/>
      <c r="OYF8" s="928"/>
      <c r="OYG8" s="928"/>
      <c r="OYH8" s="928"/>
      <c r="OYI8" s="928"/>
      <c r="OYJ8" s="928"/>
      <c r="OYK8" s="928"/>
      <c r="OYL8" s="928"/>
      <c r="OYM8" s="928"/>
      <c r="OYN8" s="928"/>
      <c r="OYO8" s="928"/>
      <c r="OYP8" s="928"/>
      <c r="OYQ8" s="928"/>
      <c r="OYR8" s="928"/>
      <c r="OYS8" s="928"/>
      <c r="OYT8" s="928"/>
      <c r="OYU8" s="928"/>
      <c r="OYV8" s="928"/>
      <c r="OYW8" s="928"/>
      <c r="OYX8" s="928"/>
      <c r="OYY8" s="928"/>
      <c r="OYZ8" s="928"/>
      <c r="OZA8" s="928"/>
      <c r="OZB8" s="928"/>
      <c r="OZC8" s="928"/>
      <c r="OZD8" s="928"/>
      <c r="OZE8" s="928"/>
      <c r="OZF8" s="928"/>
      <c r="OZG8" s="928"/>
      <c r="OZH8" s="928"/>
      <c r="OZI8" s="928"/>
      <c r="OZJ8" s="928"/>
      <c r="OZK8" s="928"/>
      <c r="OZL8" s="928"/>
      <c r="OZM8" s="928"/>
      <c r="OZN8" s="928"/>
      <c r="OZO8" s="928"/>
      <c r="OZP8" s="928"/>
      <c r="OZQ8" s="928"/>
      <c r="OZR8" s="928"/>
      <c r="OZS8" s="928"/>
      <c r="OZT8" s="928"/>
      <c r="OZU8" s="928"/>
      <c r="OZV8" s="928"/>
      <c r="OZW8" s="928"/>
      <c r="OZX8" s="928"/>
      <c r="OZY8" s="928"/>
      <c r="OZZ8" s="928"/>
      <c r="PAA8" s="928"/>
      <c r="PAB8" s="928"/>
      <c r="PAC8" s="928"/>
      <c r="PAD8" s="928"/>
      <c r="PAE8" s="928"/>
      <c r="PAF8" s="928"/>
      <c r="PAG8" s="928"/>
      <c r="PAH8" s="928"/>
      <c r="PAI8" s="928"/>
      <c r="PAJ8" s="928"/>
      <c r="PAK8" s="928"/>
      <c r="PAL8" s="928"/>
      <c r="PAM8" s="928"/>
      <c r="PAN8" s="928"/>
      <c r="PAO8" s="928"/>
      <c r="PAP8" s="928"/>
      <c r="PAQ8" s="928"/>
      <c r="PAR8" s="928"/>
      <c r="PAS8" s="928"/>
      <c r="PAT8" s="928"/>
      <c r="PAU8" s="928"/>
      <c r="PAV8" s="928"/>
      <c r="PAW8" s="928"/>
      <c r="PAX8" s="928"/>
      <c r="PAY8" s="928"/>
      <c r="PAZ8" s="928"/>
      <c r="PBA8" s="928"/>
      <c r="PBB8" s="928"/>
      <c r="PBC8" s="928"/>
      <c r="PBD8" s="928"/>
      <c r="PBE8" s="928"/>
      <c r="PBF8" s="928"/>
      <c r="PBG8" s="928"/>
      <c r="PBH8" s="928"/>
      <c r="PBI8" s="928"/>
      <c r="PBJ8" s="928"/>
      <c r="PBK8" s="928"/>
      <c r="PBL8" s="928"/>
      <c r="PBM8" s="928"/>
      <c r="PBN8" s="928"/>
      <c r="PBO8" s="928"/>
      <c r="PBP8" s="928"/>
      <c r="PBQ8" s="928"/>
      <c r="PBR8" s="928"/>
      <c r="PBS8" s="928"/>
      <c r="PBT8" s="928"/>
      <c r="PBU8" s="928"/>
      <c r="PBV8" s="928"/>
      <c r="PBW8" s="928"/>
      <c r="PBX8" s="928"/>
      <c r="PBY8" s="928"/>
      <c r="PBZ8" s="928"/>
      <c r="PCA8" s="928"/>
      <c r="PCB8" s="928"/>
      <c r="PCC8" s="928"/>
      <c r="PCD8" s="928"/>
      <c r="PCE8" s="928"/>
      <c r="PCF8" s="928"/>
      <c r="PCG8" s="928"/>
      <c r="PCH8" s="928"/>
      <c r="PCI8" s="928"/>
      <c r="PCJ8" s="928"/>
      <c r="PCK8" s="928"/>
      <c r="PCL8" s="928"/>
      <c r="PCM8" s="928"/>
      <c r="PCN8" s="928"/>
      <c r="PCO8" s="928"/>
      <c r="PCP8" s="928"/>
      <c r="PCQ8" s="928"/>
      <c r="PCR8" s="928"/>
      <c r="PCS8" s="928"/>
      <c r="PCT8" s="928"/>
      <c r="PCU8" s="928"/>
      <c r="PCV8" s="928"/>
      <c r="PCW8" s="928"/>
      <c r="PCX8" s="928"/>
      <c r="PCY8" s="928"/>
      <c r="PCZ8" s="928"/>
      <c r="PDA8" s="928"/>
      <c r="PDB8" s="928"/>
      <c r="PDC8" s="928"/>
      <c r="PDD8" s="928"/>
      <c r="PDE8" s="928"/>
      <c r="PDF8" s="928"/>
      <c r="PDG8" s="928"/>
      <c r="PDH8" s="928"/>
      <c r="PDI8" s="928"/>
      <c r="PDJ8" s="928"/>
      <c r="PDK8" s="928"/>
      <c r="PDL8" s="928"/>
      <c r="PDM8" s="928"/>
      <c r="PDN8" s="928"/>
      <c r="PDO8" s="928"/>
      <c r="PDP8" s="928"/>
      <c r="PDQ8" s="928"/>
      <c r="PDR8" s="928"/>
      <c r="PDS8" s="928"/>
      <c r="PDT8" s="928"/>
      <c r="PDU8" s="928"/>
      <c r="PDV8" s="928"/>
      <c r="PDW8" s="928"/>
      <c r="PDX8" s="928"/>
      <c r="PDY8" s="928"/>
      <c r="PDZ8" s="928"/>
      <c r="PEA8" s="928"/>
      <c r="PEB8" s="928"/>
      <c r="PEC8" s="928"/>
      <c r="PED8" s="928"/>
      <c r="PEE8" s="928"/>
      <c r="PEF8" s="928"/>
      <c r="PEG8" s="928"/>
      <c r="PEH8" s="928"/>
      <c r="PEI8" s="928"/>
      <c r="PEJ8" s="928"/>
      <c r="PEK8" s="928"/>
      <c r="PEL8" s="928"/>
      <c r="PEM8" s="928"/>
      <c r="PEN8" s="928"/>
      <c r="PEO8" s="928"/>
      <c r="PEP8" s="928"/>
      <c r="PEQ8" s="928"/>
      <c r="PER8" s="928"/>
      <c r="PES8" s="928"/>
      <c r="PET8" s="928"/>
      <c r="PEU8" s="928"/>
      <c r="PEV8" s="928"/>
      <c r="PEW8" s="928"/>
      <c r="PEX8" s="928"/>
      <c r="PEY8" s="928"/>
      <c r="PEZ8" s="928"/>
      <c r="PFA8" s="928"/>
      <c r="PFB8" s="928"/>
      <c r="PFC8" s="928"/>
      <c r="PFD8" s="928"/>
      <c r="PFE8" s="928"/>
      <c r="PFF8" s="928"/>
      <c r="PFG8" s="928"/>
      <c r="PFH8" s="928"/>
      <c r="PFI8" s="928"/>
      <c r="PFJ8" s="928"/>
      <c r="PFK8" s="928"/>
      <c r="PFL8" s="928"/>
      <c r="PFM8" s="928"/>
      <c r="PFN8" s="928"/>
      <c r="PFO8" s="928"/>
      <c r="PFP8" s="928"/>
      <c r="PFQ8" s="928"/>
      <c r="PFR8" s="928"/>
      <c r="PFS8" s="928"/>
      <c r="PFT8" s="928"/>
      <c r="PFU8" s="928"/>
      <c r="PFV8" s="928"/>
      <c r="PFW8" s="928"/>
      <c r="PFX8" s="928"/>
      <c r="PFY8" s="928"/>
      <c r="PFZ8" s="928"/>
      <c r="PGA8" s="928"/>
      <c r="PGB8" s="928"/>
      <c r="PGC8" s="928"/>
      <c r="PGD8" s="928"/>
      <c r="PGE8" s="928"/>
      <c r="PGF8" s="928"/>
      <c r="PGG8" s="928"/>
      <c r="PGH8" s="928"/>
      <c r="PGI8" s="928"/>
      <c r="PGJ8" s="928"/>
      <c r="PGK8" s="928"/>
      <c r="PGL8" s="928"/>
      <c r="PGM8" s="928"/>
      <c r="PGN8" s="928"/>
      <c r="PGO8" s="928"/>
      <c r="PGP8" s="928"/>
      <c r="PGQ8" s="928"/>
      <c r="PGR8" s="928"/>
      <c r="PGS8" s="928"/>
      <c r="PGT8" s="928"/>
      <c r="PGU8" s="928"/>
      <c r="PGV8" s="928"/>
      <c r="PGW8" s="928"/>
      <c r="PGX8" s="928"/>
      <c r="PGY8" s="928"/>
      <c r="PGZ8" s="928"/>
      <c r="PHA8" s="928"/>
      <c r="PHB8" s="928"/>
      <c r="PHC8" s="928"/>
      <c r="PHD8" s="928"/>
      <c r="PHE8" s="928"/>
      <c r="PHF8" s="928"/>
      <c r="PHG8" s="928"/>
      <c r="PHH8" s="928"/>
      <c r="PHI8" s="928"/>
      <c r="PHJ8" s="928"/>
      <c r="PHK8" s="928"/>
      <c r="PHL8" s="928"/>
      <c r="PHM8" s="928"/>
      <c r="PHN8" s="928"/>
      <c r="PHO8" s="928"/>
      <c r="PHP8" s="928"/>
      <c r="PHQ8" s="928"/>
      <c r="PHR8" s="928"/>
      <c r="PHS8" s="928"/>
      <c r="PHT8" s="928"/>
      <c r="PHU8" s="928"/>
      <c r="PHV8" s="928"/>
      <c r="PHW8" s="928"/>
      <c r="PHX8" s="928"/>
      <c r="PHY8" s="928"/>
      <c r="PHZ8" s="928"/>
      <c r="PIA8" s="928"/>
      <c r="PIB8" s="928"/>
      <c r="PIC8" s="928"/>
      <c r="PID8" s="928"/>
      <c r="PIE8" s="928"/>
      <c r="PIF8" s="928"/>
      <c r="PIG8" s="928"/>
      <c r="PIH8" s="928"/>
      <c r="PII8" s="928"/>
      <c r="PIJ8" s="928"/>
      <c r="PIK8" s="928"/>
      <c r="PIL8" s="928"/>
      <c r="PIM8" s="928"/>
      <c r="PIN8" s="928"/>
      <c r="PIO8" s="928"/>
      <c r="PIP8" s="928"/>
      <c r="PIQ8" s="928"/>
      <c r="PIR8" s="928"/>
      <c r="PIS8" s="928"/>
      <c r="PIT8" s="928"/>
      <c r="PIU8" s="928"/>
      <c r="PIV8" s="928"/>
      <c r="PIW8" s="928"/>
      <c r="PIX8" s="928"/>
      <c r="PIY8" s="928"/>
      <c r="PIZ8" s="928"/>
      <c r="PJA8" s="928"/>
      <c r="PJB8" s="928"/>
      <c r="PJC8" s="928"/>
      <c r="PJD8" s="928"/>
      <c r="PJE8" s="928"/>
      <c r="PJF8" s="928"/>
      <c r="PJG8" s="928"/>
      <c r="PJH8" s="928"/>
      <c r="PJI8" s="928"/>
      <c r="PJJ8" s="928"/>
      <c r="PJK8" s="928"/>
      <c r="PJL8" s="928"/>
      <c r="PJM8" s="928"/>
      <c r="PJN8" s="928"/>
      <c r="PJO8" s="928"/>
      <c r="PJP8" s="928"/>
      <c r="PJQ8" s="928"/>
      <c r="PJR8" s="928"/>
      <c r="PJS8" s="928"/>
      <c r="PJT8" s="928"/>
      <c r="PJU8" s="928"/>
      <c r="PJV8" s="928"/>
      <c r="PJW8" s="928"/>
      <c r="PJX8" s="928"/>
      <c r="PJY8" s="928"/>
      <c r="PJZ8" s="928"/>
      <c r="PKA8" s="928"/>
      <c r="PKB8" s="928"/>
      <c r="PKC8" s="928"/>
      <c r="PKD8" s="928"/>
      <c r="PKE8" s="928"/>
      <c r="PKF8" s="928"/>
      <c r="PKG8" s="928"/>
      <c r="PKH8" s="928"/>
      <c r="PKI8" s="928"/>
      <c r="PKJ8" s="928"/>
      <c r="PKK8" s="928"/>
      <c r="PKL8" s="928"/>
      <c r="PKM8" s="928"/>
      <c r="PKN8" s="928"/>
      <c r="PKO8" s="928"/>
      <c r="PKP8" s="928"/>
      <c r="PKQ8" s="928"/>
      <c r="PKR8" s="928"/>
      <c r="PKS8" s="928"/>
      <c r="PKT8" s="928"/>
      <c r="PKU8" s="928"/>
      <c r="PKV8" s="928"/>
      <c r="PKW8" s="928"/>
      <c r="PKX8" s="928"/>
      <c r="PKY8" s="928"/>
      <c r="PKZ8" s="928"/>
      <c r="PLA8" s="928"/>
      <c r="PLB8" s="928"/>
      <c r="PLC8" s="928"/>
      <c r="PLD8" s="928"/>
      <c r="PLE8" s="928"/>
      <c r="PLF8" s="928"/>
      <c r="PLG8" s="928"/>
      <c r="PLH8" s="928"/>
      <c r="PLI8" s="928"/>
      <c r="PLJ8" s="928"/>
      <c r="PLK8" s="928"/>
      <c r="PLL8" s="928"/>
      <c r="PLM8" s="928"/>
      <c r="PLN8" s="928"/>
      <c r="PLO8" s="928"/>
      <c r="PLP8" s="928"/>
      <c r="PLQ8" s="928"/>
      <c r="PLR8" s="928"/>
      <c r="PLS8" s="928"/>
      <c r="PLT8" s="928"/>
      <c r="PLU8" s="928"/>
      <c r="PLV8" s="928"/>
      <c r="PLW8" s="928"/>
      <c r="PLX8" s="928"/>
      <c r="PLY8" s="928"/>
      <c r="PLZ8" s="928"/>
      <c r="PMA8" s="928"/>
      <c r="PMB8" s="928"/>
      <c r="PMC8" s="928"/>
      <c r="PMD8" s="928"/>
      <c r="PME8" s="928"/>
      <c r="PMF8" s="928"/>
      <c r="PMG8" s="928"/>
      <c r="PMH8" s="928"/>
      <c r="PMI8" s="928"/>
      <c r="PMJ8" s="928"/>
      <c r="PMK8" s="928"/>
      <c r="PML8" s="928"/>
      <c r="PMM8" s="928"/>
      <c r="PMN8" s="928"/>
      <c r="PMO8" s="928"/>
      <c r="PMP8" s="928"/>
      <c r="PMQ8" s="928"/>
      <c r="PMR8" s="928"/>
      <c r="PMS8" s="928"/>
      <c r="PMT8" s="928"/>
      <c r="PMU8" s="928"/>
      <c r="PMV8" s="928"/>
      <c r="PMW8" s="928"/>
      <c r="PMX8" s="928"/>
      <c r="PMY8" s="928"/>
      <c r="PMZ8" s="928"/>
      <c r="PNA8" s="928"/>
      <c r="PNB8" s="928"/>
      <c r="PNC8" s="928"/>
      <c r="PND8" s="928"/>
      <c r="PNE8" s="928"/>
      <c r="PNF8" s="928"/>
      <c r="PNG8" s="928"/>
      <c r="PNH8" s="928"/>
      <c r="PNI8" s="928"/>
      <c r="PNJ8" s="928"/>
      <c r="PNK8" s="928"/>
      <c r="PNL8" s="928"/>
      <c r="PNM8" s="928"/>
      <c r="PNN8" s="928"/>
      <c r="PNO8" s="928"/>
      <c r="PNP8" s="928"/>
      <c r="PNQ8" s="928"/>
      <c r="PNR8" s="928"/>
      <c r="PNS8" s="928"/>
      <c r="PNT8" s="928"/>
      <c r="PNU8" s="928"/>
      <c r="PNV8" s="928"/>
      <c r="PNW8" s="928"/>
      <c r="PNX8" s="928"/>
      <c r="PNY8" s="928"/>
      <c r="PNZ8" s="928"/>
      <c r="POA8" s="928"/>
      <c r="POB8" s="928"/>
      <c r="POC8" s="928"/>
      <c r="POD8" s="928"/>
      <c r="POE8" s="928"/>
      <c r="POF8" s="928"/>
      <c r="POG8" s="928"/>
      <c r="POH8" s="928"/>
      <c r="POI8" s="928"/>
      <c r="POJ8" s="928"/>
      <c r="POK8" s="928"/>
      <c r="POL8" s="928"/>
      <c r="POM8" s="928"/>
      <c r="PON8" s="928"/>
      <c r="POO8" s="928"/>
      <c r="POP8" s="928"/>
      <c r="POQ8" s="928"/>
      <c r="POR8" s="928"/>
      <c r="POS8" s="928"/>
      <c r="POT8" s="928"/>
      <c r="POU8" s="928"/>
      <c r="POV8" s="928"/>
      <c r="POW8" s="928"/>
      <c r="POX8" s="928"/>
      <c r="POY8" s="928"/>
      <c r="POZ8" s="928"/>
      <c r="PPA8" s="928"/>
      <c r="PPB8" s="928"/>
      <c r="PPC8" s="928"/>
      <c r="PPD8" s="928"/>
      <c r="PPE8" s="928"/>
      <c r="PPF8" s="928"/>
      <c r="PPG8" s="928"/>
      <c r="PPH8" s="928"/>
      <c r="PPI8" s="928"/>
      <c r="PPJ8" s="928"/>
      <c r="PPK8" s="928"/>
      <c r="PPL8" s="928"/>
      <c r="PPM8" s="928"/>
      <c r="PPN8" s="928"/>
      <c r="PPO8" s="928"/>
      <c r="PPP8" s="928"/>
      <c r="PPQ8" s="928"/>
      <c r="PPR8" s="928"/>
      <c r="PPS8" s="928"/>
      <c r="PPT8" s="928"/>
      <c r="PPU8" s="928"/>
      <c r="PPV8" s="928"/>
      <c r="PPW8" s="928"/>
      <c r="PPX8" s="928"/>
      <c r="PPY8" s="928"/>
      <c r="PPZ8" s="928"/>
      <c r="PQA8" s="928"/>
      <c r="PQB8" s="928"/>
      <c r="PQC8" s="928"/>
      <c r="PQD8" s="928"/>
      <c r="PQE8" s="928"/>
      <c r="PQF8" s="928"/>
      <c r="PQG8" s="928"/>
      <c r="PQH8" s="928"/>
      <c r="PQI8" s="928"/>
      <c r="PQJ8" s="928"/>
      <c r="PQK8" s="928"/>
      <c r="PQL8" s="928"/>
      <c r="PQM8" s="928"/>
      <c r="PQN8" s="928"/>
      <c r="PQO8" s="928"/>
      <c r="PQP8" s="928"/>
      <c r="PQQ8" s="928"/>
      <c r="PQR8" s="928"/>
      <c r="PQS8" s="928"/>
      <c r="PQT8" s="928"/>
      <c r="PQU8" s="928"/>
      <c r="PQV8" s="928"/>
      <c r="PQW8" s="928"/>
      <c r="PQX8" s="928"/>
      <c r="PQY8" s="928"/>
      <c r="PQZ8" s="928"/>
      <c r="PRA8" s="928"/>
      <c r="PRB8" s="928"/>
      <c r="PRC8" s="928"/>
      <c r="PRD8" s="928"/>
      <c r="PRE8" s="928"/>
      <c r="PRF8" s="928"/>
      <c r="PRG8" s="928"/>
      <c r="PRH8" s="928"/>
      <c r="PRI8" s="928"/>
      <c r="PRJ8" s="928"/>
      <c r="PRK8" s="928"/>
      <c r="PRL8" s="928"/>
      <c r="PRM8" s="928"/>
      <c r="PRN8" s="928"/>
      <c r="PRO8" s="928"/>
      <c r="PRP8" s="928"/>
      <c r="PRQ8" s="928"/>
      <c r="PRR8" s="928"/>
      <c r="PRS8" s="928"/>
      <c r="PRT8" s="928"/>
      <c r="PRU8" s="928"/>
      <c r="PRV8" s="928"/>
      <c r="PRW8" s="928"/>
      <c r="PRX8" s="928"/>
      <c r="PRY8" s="928"/>
      <c r="PRZ8" s="928"/>
      <c r="PSA8" s="928"/>
      <c r="PSB8" s="928"/>
      <c r="PSC8" s="928"/>
      <c r="PSD8" s="928"/>
      <c r="PSE8" s="928"/>
      <c r="PSF8" s="928"/>
      <c r="PSG8" s="928"/>
      <c r="PSH8" s="928"/>
      <c r="PSI8" s="928"/>
      <c r="PSJ8" s="928"/>
      <c r="PSK8" s="928"/>
      <c r="PSL8" s="928"/>
      <c r="PSM8" s="928"/>
      <c r="PSN8" s="928"/>
      <c r="PSO8" s="928"/>
      <c r="PSP8" s="928"/>
      <c r="PSQ8" s="928"/>
      <c r="PSR8" s="928"/>
      <c r="PSS8" s="928"/>
      <c r="PST8" s="928"/>
      <c r="PSU8" s="928"/>
      <c r="PSV8" s="928"/>
      <c r="PSW8" s="928"/>
      <c r="PSX8" s="928"/>
      <c r="PSY8" s="928"/>
      <c r="PSZ8" s="928"/>
      <c r="PTA8" s="928"/>
      <c r="PTB8" s="928"/>
      <c r="PTC8" s="928"/>
      <c r="PTD8" s="928"/>
      <c r="PTE8" s="928"/>
      <c r="PTF8" s="928"/>
      <c r="PTG8" s="928"/>
      <c r="PTH8" s="928"/>
      <c r="PTI8" s="928"/>
      <c r="PTJ8" s="928"/>
      <c r="PTK8" s="928"/>
      <c r="PTL8" s="928"/>
      <c r="PTM8" s="928"/>
      <c r="PTN8" s="928"/>
      <c r="PTO8" s="928"/>
      <c r="PTP8" s="928"/>
      <c r="PTQ8" s="928"/>
      <c r="PTR8" s="928"/>
      <c r="PTS8" s="928"/>
      <c r="PTT8" s="928"/>
      <c r="PTU8" s="928"/>
      <c r="PTV8" s="928"/>
      <c r="PTW8" s="928"/>
      <c r="PTX8" s="928"/>
      <c r="PTY8" s="928"/>
      <c r="PTZ8" s="928"/>
      <c r="PUA8" s="928"/>
      <c r="PUB8" s="928"/>
      <c r="PUC8" s="928"/>
      <c r="PUD8" s="928"/>
      <c r="PUE8" s="928"/>
      <c r="PUF8" s="928"/>
      <c r="PUG8" s="928"/>
      <c r="PUH8" s="928"/>
      <c r="PUI8" s="928"/>
      <c r="PUJ8" s="928"/>
      <c r="PUK8" s="928"/>
      <c r="PUL8" s="928"/>
      <c r="PUM8" s="928"/>
      <c r="PUN8" s="928"/>
      <c r="PUO8" s="928"/>
      <c r="PUP8" s="928"/>
      <c r="PUQ8" s="928"/>
      <c r="PUR8" s="928"/>
      <c r="PUS8" s="928"/>
      <c r="PUT8" s="928"/>
      <c r="PUU8" s="928"/>
      <c r="PUV8" s="928"/>
      <c r="PUW8" s="928"/>
      <c r="PUX8" s="928"/>
      <c r="PUY8" s="928"/>
      <c r="PUZ8" s="928"/>
      <c r="PVA8" s="928"/>
      <c r="PVB8" s="928"/>
      <c r="PVC8" s="928"/>
      <c r="PVD8" s="928"/>
      <c r="PVE8" s="928"/>
      <c r="PVF8" s="928"/>
      <c r="PVG8" s="928"/>
      <c r="PVH8" s="928"/>
      <c r="PVI8" s="928"/>
      <c r="PVJ8" s="928"/>
      <c r="PVK8" s="928"/>
      <c r="PVL8" s="928"/>
      <c r="PVM8" s="928"/>
      <c r="PVN8" s="928"/>
      <c r="PVO8" s="928"/>
      <c r="PVP8" s="928"/>
      <c r="PVQ8" s="928"/>
      <c r="PVR8" s="928"/>
      <c r="PVS8" s="928"/>
      <c r="PVT8" s="928"/>
      <c r="PVU8" s="928"/>
      <c r="PVV8" s="928"/>
      <c r="PVW8" s="928"/>
      <c r="PVX8" s="928"/>
      <c r="PVY8" s="928"/>
      <c r="PVZ8" s="928"/>
      <c r="PWA8" s="928"/>
      <c r="PWB8" s="928"/>
      <c r="PWC8" s="928"/>
      <c r="PWD8" s="928"/>
      <c r="PWE8" s="928"/>
      <c r="PWF8" s="928"/>
      <c r="PWG8" s="928"/>
      <c r="PWH8" s="928"/>
      <c r="PWI8" s="928"/>
      <c r="PWJ8" s="928"/>
      <c r="PWK8" s="928"/>
      <c r="PWL8" s="928"/>
      <c r="PWM8" s="928"/>
      <c r="PWN8" s="928"/>
      <c r="PWO8" s="928"/>
      <c r="PWP8" s="928"/>
      <c r="PWQ8" s="928"/>
      <c r="PWR8" s="928"/>
      <c r="PWS8" s="928"/>
      <c r="PWT8" s="928"/>
      <c r="PWU8" s="928"/>
      <c r="PWV8" s="928"/>
      <c r="PWW8" s="928"/>
      <c r="PWX8" s="928"/>
      <c r="PWY8" s="928"/>
      <c r="PWZ8" s="928"/>
      <c r="PXA8" s="928"/>
      <c r="PXB8" s="928"/>
      <c r="PXC8" s="928"/>
      <c r="PXD8" s="928"/>
      <c r="PXE8" s="928"/>
      <c r="PXF8" s="928"/>
      <c r="PXG8" s="928"/>
      <c r="PXH8" s="928"/>
      <c r="PXI8" s="928"/>
      <c r="PXJ8" s="928"/>
      <c r="PXK8" s="928"/>
      <c r="PXL8" s="928"/>
      <c r="PXM8" s="928"/>
      <c r="PXN8" s="928"/>
      <c r="PXO8" s="928"/>
      <c r="PXP8" s="928"/>
      <c r="PXQ8" s="928"/>
      <c r="PXR8" s="928"/>
      <c r="PXS8" s="928"/>
      <c r="PXT8" s="928"/>
      <c r="PXU8" s="928"/>
      <c r="PXV8" s="928"/>
      <c r="PXW8" s="928"/>
      <c r="PXX8" s="928"/>
      <c r="PXY8" s="928"/>
      <c r="PXZ8" s="928"/>
      <c r="PYA8" s="928"/>
      <c r="PYB8" s="928"/>
      <c r="PYC8" s="928"/>
      <c r="PYD8" s="928"/>
      <c r="PYE8" s="928"/>
      <c r="PYF8" s="928"/>
      <c r="PYG8" s="928"/>
      <c r="PYH8" s="928"/>
      <c r="PYI8" s="928"/>
      <c r="PYJ8" s="928"/>
      <c r="PYK8" s="928"/>
      <c r="PYL8" s="928"/>
      <c r="PYM8" s="928"/>
      <c r="PYN8" s="928"/>
      <c r="PYO8" s="928"/>
      <c r="PYP8" s="928"/>
      <c r="PYQ8" s="928"/>
      <c r="PYR8" s="928"/>
      <c r="PYS8" s="928"/>
      <c r="PYT8" s="928"/>
      <c r="PYU8" s="928"/>
      <c r="PYV8" s="928"/>
      <c r="PYW8" s="928"/>
      <c r="PYX8" s="928"/>
      <c r="PYY8" s="928"/>
      <c r="PYZ8" s="928"/>
      <c r="PZA8" s="928"/>
      <c r="PZB8" s="928"/>
      <c r="PZC8" s="928"/>
      <c r="PZD8" s="928"/>
      <c r="PZE8" s="928"/>
      <c r="PZF8" s="928"/>
      <c r="PZG8" s="928"/>
      <c r="PZH8" s="928"/>
      <c r="PZI8" s="928"/>
      <c r="PZJ8" s="928"/>
      <c r="PZK8" s="928"/>
      <c r="PZL8" s="928"/>
      <c r="PZM8" s="928"/>
      <c r="PZN8" s="928"/>
      <c r="PZO8" s="928"/>
      <c r="PZP8" s="928"/>
      <c r="PZQ8" s="928"/>
      <c r="PZR8" s="928"/>
      <c r="PZS8" s="928"/>
      <c r="PZT8" s="928"/>
      <c r="PZU8" s="928"/>
      <c r="PZV8" s="928"/>
      <c r="PZW8" s="928"/>
      <c r="PZX8" s="928"/>
      <c r="PZY8" s="928"/>
      <c r="PZZ8" s="928"/>
      <c r="QAA8" s="928"/>
      <c r="QAB8" s="928"/>
      <c r="QAC8" s="928"/>
      <c r="QAD8" s="928"/>
      <c r="QAE8" s="928"/>
      <c r="QAF8" s="928"/>
      <c r="QAG8" s="928"/>
      <c r="QAH8" s="928"/>
      <c r="QAI8" s="928"/>
      <c r="QAJ8" s="928"/>
      <c r="QAK8" s="928"/>
      <c r="QAL8" s="928"/>
      <c r="QAM8" s="928"/>
      <c r="QAN8" s="928"/>
      <c r="QAO8" s="928"/>
      <c r="QAP8" s="928"/>
      <c r="QAQ8" s="928"/>
      <c r="QAR8" s="928"/>
      <c r="QAS8" s="928"/>
      <c r="QAT8" s="928"/>
      <c r="QAU8" s="928"/>
      <c r="QAV8" s="928"/>
      <c r="QAW8" s="928"/>
      <c r="QAX8" s="928"/>
      <c r="QAY8" s="928"/>
      <c r="QAZ8" s="928"/>
      <c r="QBA8" s="928"/>
      <c r="QBB8" s="928"/>
      <c r="QBC8" s="928"/>
      <c r="QBD8" s="928"/>
      <c r="QBE8" s="928"/>
      <c r="QBF8" s="928"/>
      <c r="QBG8" s="928"/>
      <c r="QBH8" s="928"/>
      <c r="QBI8" s="928"/>
      <c r="QBJ8" s="928"/>
      <c r="QBK8" s="928"/>
      <c r="QBL8" s="928"/>
      <c r="QBM8" s="928"/>
      <c r="QBN8" s="928"/>
      <c r="QBO8" s="928"/>
      <c r="QBP8" s="928"/>
      <c r="QBQ8" s="928"/>
      <c r="QBR8" s="928"/>
      <c r="QBS8" s="928"/>
      <c r="QBT8" s="928"/>
      <c r="QBU8" s="928"/>
      <c r="QBV8" s="928"/>
      <c r="QBW8" s="928"/>
      <c r="QBX8" s="928"/>
      <c r="QBY8" s="928"/>
      <c r="QBZ8" s="928"/>
      <c r="QCA8" s="928"/>
      <c r="QCB8" s="928"/>
      <c r="QCC8" s="928"/>
      <c r="QCD8" s="928"/>
      <c r="QCE8" s="928"/>
      <c r="QCF8" s="928"/>
      <c r="QCG8" s="928"/>
      <c r="QCH8" s="928"/>
      <c r="QCI8" s="928"/>
      <c r="QCJ8" s="928"/>
      <c r="QCK8" s="928"/>
      <c r="QCL8" s="928"/>
      <c r="QCM8" s="928"/>
      <c r="QCN8" s="928"/>
      <c r="QCO8" s="928"/>
      <c r="QCP8" s="928"/>
      <c r="QCQ8" s="928"/>
      <c r="QCR8" s="928"/>
      <c r="QCS8" s="928"/>
      <c r="QCT8" s="928"/>
      <c r="QCU8" s="928"/>
      <c r="QCV8" s="928"/>
      <c r="QCW8" s="928"/>
      <c r="QCX8" s="928"/>
      <c r="QCY8" s="928"/>
      <c r="QCZ8" s="928"/>
      <c r="QDA8" s="928"/>
      <c r="QDB8" s="928"/>
      <c r="QDC8" s="928"/>
      <c r="QDD8" s="928"/>
      <c r="QDE8" s="928"/>
      <c r="QDF8" s="928"/>
      <c r="QDG8" s="928"/>
      <c r="QDH8" s="928"/>
      <c r="QDI8" s="928"/>
      <c r="QDJ8" s="928"/>
      <c r="QDK8" s="928"/>
      <c r="QDL8" s="928"/>
      <c r="QDM8" s="928"/>
      <c r="QDN8" s="928"/>
      <c r="QDO8" s="928"/>
      <c r="QDP8" s="928"/>
      <c r="QDQ8" s="928"/>
      <c r="QDR8" s="928"/>
      <c r="QDS8" s="928"/>
      <c r="QDT8" s="928"/>
      <c r="QDU8" s="928"/>
      <c r="QDV8" s="928"/>
      <c r="QDW8" s="928"/>
      <c r="QDX8" s="928"/>
      <c r="QDY8" s="928"/>
      <c r="QDZ8" s="928"/>
      <c r="QEA8" s="928"/>
      <c r="QEB8" s="928"/>
      <c r="QEC8" s="928"/>
      <c r="QED8" s="928"/>
      <c r="QEE8" s="928"/>
      <c r="QEF8" s="928"/>
      <c r="QEG8" s="928"/>
      <c r="QEH8" s="928"/>
      <c r="QEI8" s="928"/>
      <c r="QEJ8" s="928"/>
      <c r="QEK8" s="928"/>
      <c r="QEL8" s="928"/>
      <c r="QEM8" s="928"/>
      <c r="QEN8" s="928"/>
      <c r="QEO8" s="928"/>
      <c r="QEP8" s="928"/>
      <c r="QEQ8" s="928"/>
      <c r="QER8" s="928"/>
      <c r="QES8" s="928"/>
      <c r="QET8" s="928"/>
      <c r="QEU8" s="928"/>
      <c r="QEV8" s="928"/>
      <c r="QEW8" s="928"/>
      <c r="QEX8" s="928"/>
      <c r="QEY8" s="928"/>
      <c r="QEZ8" s="928"/>
      <c r="QFA8" s="928"/>
      <c r="QFB8" s="928"/>
      <c r="QFC8" s="928"/>
      <c r="QFD8" s="928"/>
      <c r="QFE8" s="928"/>
      <c r="QFF8" s="928"/>
      <c r="QFG8" s="928"/>
      <c r="QFH8" s="928"/>
      <c r="QFI8" s="928"/>
      <c r="QFJ8" s="928"/>
      <c r="QFK8" s="928"/>
      <c r="QFL8" s="928"/>
      <c r="QFM8" s="928"/>
      <c r="QFN8" s="928"/>
      <c r="QFO8" s="928"/>
      <c r="QFP8" s="928"/>
      <c r="QFQ8" s="928"/>
      <c r="QFR8" s="928"/>
      <c r="QFS8" s="928"/>
      <c r="QFT8" s="928"/>
      <c r="QFU8" s="928"/>
      <c r="QFV8" s="928"/>
      <c r="QFW8" s="928"/>
      <c r="QFX8" s="928"/>
      <c r="QFY8" s="928"/>
      <c r="QFZ8" s="928"/>
      <c r="QGA8" s="928"/>
      <c r="QGB8" s="928"/>
      <c r="QGC8" s="928"/>
      <c r="QGD8" s="928"/>
      <c r="QGE8" s="928"/>
      <c r="QGF8" s="928"/>
      <c r="QGG8" s="928"/>
      <c r="QGH8" s="928"/>
      <c r="QGI8" s="928"/>
      <c r="QGJ8" s="928"/>
      <c r="QGK8" s="928"/>
      <c r="QGL8" s="928"/>
      <c r="QGM8" s="928"/>
      <c r="QGN8" s="928"/>
      <c r="QGO8" s="928"/>
      <c r="QGP8" s="928"/>
      <c r="QGQ8" s="928"/>
      <c r="QGR8" s="928"/>
      <c r="QGS8" s="928"/>
      <c r="QGT8" s="928"/>
      <c r="QGU8" s="928"/>
      <c r="QGV8" s="928"/>
      <c r="QGW8" s="928"/>
      <c r="QGX8" s="928"/>
      <c r="QGY8" s="928"/>
      <c r="QGZ8" s="928"/>
      <c r="QHA8" s="928"/>
      <c r="QHB8" s="928"/>
      <c r="QHC8" s="928"/>
      <c r="QHD8" s="928"/>
      <c r="QHE8" s="928"/>
      <c r="QHF8" s="928"/>
      <c r="QHG8" s="928"/>
      <c r="QHH8" s="928"/>
      <c r="QHI8" s="928"/>
      <c r="QHJ8" s="928"/>
      <c r="QHK8" s="928"/>
      <c r="QHL8" s="928"/>
      <c r="QHM8" s="928"/>
      <c r="QHN8" s="928"/>
      <c r="QHO8" s="928"/>
      <c r="QHP8" s="928"/>
      <c r="QHQ8" s="928"/>
      <c r="QHR8" s="928"/>
      <c r="QHS8" s="928"/>
      <c r="QHT8" s="928"/>
      <c r="QHU8" s="928"/>
      <c r="QHV8" s="928"/>
      <c r="QHW8" s="928"/>
      <c r="QHX8" s="928"/>
      <c r="QHY8" s="928"/>
      <c r="QHZ8" s="928"/>
      <c r="QIA8" s="928"/>
      <c r="QIB8" s="928"/>
      <c r="QIC8" s="928"/>
      <c r="QID8" s="928"/>
      <c r="QIE8" s="928"/>
      <c r="QIF8" s="928"/>
      <c r="QIG8" s="928"/>
      <c r="QIH8" s="928"/>
      <c r="QII8" s="928"/>
      <c r="QIJ8" s="928"/>
      <c r="QIK8" s="928"/>
      <c r="QIL8" s="928"/>
      <c r="QIM8" s="928"/>
      <c r="QIN8" s="928"/>
      <c r="QIO8" s="928"/>
      <c r="QIP8" s="928"/>
      <c r="QIQ8" s="928"/>
      <c r="QIR8" s="928"/>
      <c r="QIS8" s="928"/>
      <c r="QIT8" s="928"/>
      <c r="QIU8" s="928"/>
      <c r="QIV8" s="928"/>
      <c r="QIW8" s="928"/>
      <c r="QIX8" s="928"/>
      <c r="QIY8" s="928"/>
      <c r="QIZ8" s="928"/>
      <c r="QJA8" s="928"/>
      <c r="QJB8" s="928"/>
      <c r="QJC8" s="928"/>
      <c r="QJD8" s="928"/>
      <c r="QJE8" s="928"/>
      <c r="QJF8" s="928"/>
      <c r="QJG8" s="928"/>
      <c r="QJH8" s="928"/>
      <c r="QJI8" s="928"/>
      <c r="QJJ8" s="928"/>
      <c r="QJK8" s="928"/>
      <c r="QJL8" s="928"/>
      <c r="QJM8" s="928"/>
      <c r="QJN8" s="928"/>
      <c r="QJO8" s="928"/>
      <c r="QJP8" s="928"/>
      <c r="QJQ8" s="928"/>
      <c r="QJR8" s="928"/>
      <c r="QJS8" s="928"/>
      <c r="QJT8" s="928"/>
      <c r="QJU8" s="928"/>
      <c r="QJV8" s="928"/>
      <c r="QJW8" s="928"/>
      <c r="QJX8" s="928"/>
      <c r="QJY8" s="928"/>
      <c r="QJZ8" s="928"/>
      <c r="QKA8" s="928"/>
      <c r="QKB8" s="928"/>
      <c r="QKC8" s="928"/>
      <c r="QKD8" s="928"/>
      <c r="QKE8" s="928"/>
      <c r="QKF8" s="928"/>
      <c r="QKG8" s="928"/>
      <c r="QKH8" s="928"/>
      <c r="QKI8" s="928"/>
      <c r="QKJ8" s="928"/>
      <c r="QKK8" s="928"/>
      <c r="QKL8" s="928"/>
      <c r="QKM8" s="928"/>
      <c r="QKN8" s="928"/>
      <c r="QKO8" s="928"/>
      <c r="QKP8" s="928"/>
      <c r="QKQ8" s="928"/>
      <c r="QKR8" s="928"/>
      <c r="QKS8" s="928"/>
      <c r="QKT8" s="928"/>
      <c r="QKU8" s="928"/>
      <c r="QKV8" s="928"/>
      <c r="QKW8" s="928"/>
      <c r="QKX8" s="928"/>
      <c r="QKY8" s="928"/>
      <c r="QKZ8" s="928"/>
      <c r="QLA8" s="928"/>
      <c r="QLB8" s="928"/>
      <c r="QLC8" s="928"/>
      <c r="QLD8" s="928"/>
      <c r="QLE8" s="928"/>
      <c r="QLF8" s="928"/>
      <c r="QLG8" s="928"/>
      <c r="QLH8" s="928"/>
      <c r="QLI8" s="928"/>
      <c r="QLJ8" s="928"/>
      <c r="QLK8" s="928"/>
      <c r="QLL8" s="928"/>
      <c r="QLM8" s="928"/>
      <c r="QLN8" s="928"/>
      <c r="QLO8" s="928"/>
      <c r="QLP8" s="928"/>
      <c r="QLQ8" s="928"/>
      <c r="QLR8" s="928"/>
      <c r="QLS8" s="928"/>
      <c r="QLT8" s="928"/>
      <c r="QLU8" s="928"/>
      <c r="QLV8" s="928"/>
      <c r="QLW8" s="928"/>
      <c r="QLX8" s="928"/>
      <c r="QLY8" s="928"/>
      <c r="QLZ8" s="928"/>
      <c r="QMA8" s="928"/>
      <c r="QMB8" s="928"/>
      <c r="QMC8" s="928"/>
      <c r="QMD8" s="928"/>
      <c r="QME8" s="928"/>
      <c r="QMF8" s="928"/>
      <c r="QMG8" s="928"/>
      <c r="QMH8" s="928"/>
      <c r="QMI8" s="928"/>
      <c r="QMJ8" s="928"/>
      <c r="QMK8" s="928"/>
      <c r="QML8" s="928"/>
      <c r="QMM8" s="928"/>
      <c r="QMN8" s="928"/>
      <c r="QMO8" s="928"/>
      <c r="QMP8" s="928"/>
      <c r="QMQ8" s="928"/>
      <c r="QMR8" s="928"/>
      <c r="QMS8" s="928"/>
      <c r="QMT8" s="928"/>
      <c r="QMU8" s="928"/>
      <c r="QMV8" s="928"/>
      <c r="QMW8" s="928"/>
      <c r="QMX8" s="928"/>
      <c r="QMY8" s="928"/>
      <c r="QMZ8" s="928"/>
      <c r="QNA8" s="928"/>
      <c r="QNB8" s="928"/>
      <c r="QNC8" s="928"/>
      <c r="QND8" s="928"/>
      <c r="QNE8" s="928"/>
      <c r="QNF8" s="928"/>
      <c r="QNG8" s="928"/>
      <c r="QNH8" s="928"/>
      <c r="QNI8" s="928"/>
      <c r="QNJ8" s="928"/>
      <c r="QNK8" s="928"/>
      <c r="QNL8" s="928"/>
      <c r="QNM8" s="928"/>
      <c r="QNN8" s="928"/>
      <c r="QNO8" s="928"/>
      <c r="QNP8" s="928"/>
      <c r="QNQ8" s="928"/>
      <c r="QNR8" s="928"/>
      <c r="QNS8" s="928"/>
      <c r="QNT8" s="928"/>
      <c r="QNU8" s="928"/>
      <c r="QNV8" s="928"/>
      <c r="QNW8" s="928"/>
      <c r="QNX8" s="928"/>
      <c r="QNY8" s="928"/>
      <c r="QNZ8" s="928"/>
      <c r="QOA8" s="928"/>
      <c r="QOB8" s="928"/>
      <c r="QOC8" s="928"/>
      <c r="QOD8" s="928"/>
      <c r="QOE8" s="928"/>
      <c r="QOF8" s="928"/>
      <c r="QOG8" s="928"/>
      <c r="QOH8" s="928"/>
      <c r="QOI8" s="928"/>
      <c r="QOJ8" s="928"/>
      <c r="QOK8" s="928"/>
      <c r="QOL8" s="928"/>
      <c r="QOM8" s="928"/>
      <c r="QON8" s="928"/>
      <c r="QOO8" s="928"/>
      <c r="QOP8" s="928"/>
      <c r="QOQ8" s="928"/>
      <c r="QOR8" s="928"/>
      <c r="QOS8" s="928"/>
      <c r="QOT8" s="928"/>
      <c r="QOU8" s="928"/>
      <c r="QOV8" s="928"/>
      <c r="QOW8" s="928"/>
      <c r="QOX8" s="928"/>
      <c r="QOY8" s="928"/>
      <c r="QOZ8" s="928"/>
      <c r="QPA8" s="928"/>
      <c r="QPB8" s="928"/>
      <c r="QPC8" s="928"/>
      <c r="QPD8" s="928"/>
      <c r="QPE8" s="928"/>
      <c r="QPF8" s="928"/>
      <c r="QPG8" s="928"/>
      <c r="QPH8" s="928"/>
      <c r="QPI8" s="928"/>
      <c r="QPJ8" s="928"/>
      <c r="QPK8" s="928"/>
      <c r="QPL8" s="928"/>
      <c r="QPM8" s="928"/>
      <c r="QPN8" s="928"/>
      <c r="QPO8" s="928"/>
      <c r="QPP8" s="928"/>
      <c r="QPQ8" s="928"/>
      <c r="QPR8" s="928"/>
      <c r="QPS8" s="928"/>
      <c r="QPT8" s="928"/>
      <c r="QPU8" s="928"/>
      <c r="QPV8" s="928"/>
      <c r="QPW8" s="928"/>
      <c r="QPX8" s="928"/>
      <c r="QPY8" s="928"/>
      <c r="QPZ8" s="928"/>
      <c r="QQA8" s="928"/>
      <c r="QQB8" s="928"/>
      <c r="QQC8" s="928"/>
      <c r="QQD8" s="928"/>
      <c r="QQE8" s="928"/>
      <c r="QQF8" s="928"/>
      <c r="QQG8" s="928"/>
      <c r="QQH8" s="928"/>
      <c r="QQI8" s="928"/>
      <c r="QQJ8" s="928"/>
      <c r="QQK8" s="928"/>
      <c r="QQL8" s="928"/>
      <c r="QQM8" s="928"/>
      <c r="QQN8" s="928"/>
      <c r="QQO8" s="928"/>
      <c r="QQP8" s="928"/>
      <c r="QQQ8" s="928"/>
      <c r="QQR8" s="928"/>
      <c r="QQS8" s="928"/>
      <c r="QQT8" s="928"/>
      <c r="QQU8" s="928"/>
      <c r="QQV8" s="928"/>
      <c r="QQW8" s="928"/>
      <c r="QQX8" s="928"/>
      <c r="QQY8" s="928"/>
      <c r="QQZ8" s="928"/>
      <c r="QRA8" s="928"/>
      <c r="QRB8" s="928"/>
      <c r="QRC8" s="928"/>
      <c r="QRD8" s="928"/>
      <c r="QRE8" s="928"/>
      <c r="QRF8" s="928"/>
      <c r="QRG8" s="928"/>
      <c r="QRH8" s="928"/>
      <c r="QRI8" s="928"/>
      <c r="QRJ8" s="928"/>
      <c r="QRK8" s="928"/>
      <c r="QRL8" s="928"/>
      <c r="QRM8" s="928"/>
      <c r="QRN8" s="928"/>
      <c r="QRO8" s="928"/>
      <c r="QRP8" s="928"/>
      <c r="QRQ8" s="928"/>
      <c r="QRR8" s="928"/>
      <c r="QRS8" s="928"/>
      <c r="QRT8" s="928"/>
      <c r="QRU8" s="928"/>
      <c r="QRV8" s="928"/>
      <c r="QRW8" s="928"/>
      <c r="QRX8" s="928"/>
      <c r="QRY8" s="928"/>
      <c r="QRZ8" s="928"/>
      <c r="QSA8" s="928"/>
      <c r="QSB8" s="928"/>
      <c r="QSC8" s="928"/>
      <c r="QSD8" s="928"/>
      <c r="QSE8" s="928"/>
      <c r="QSF8" s="928"/>
      <c r="QSG8" s="928"/>
      <c r="QSH8" s="928"/>
      <c r="QSI8" s="928"/>
      <c r="QSJ8" s="928"/>
      <c r="QSK8" s="928"/>
      <c r="QSL8" s="928"/>
      <c r="QSM8" s="928"/>
      <c r="QSN8" s="928"/>
      <c r="QSO8" s="928"/>
      <c r="QSP8" s="928"/>
      <c r="QSQ8" s="928"/>
      <c r="QSR8" s="928"/>
      <c r="QSS8" s="928"/>
      <c r="QST8" s="928"/>
      <c r="QSU8" s="928"/>
      <c r="QSV8" s="928"/>
      <c r="QSW8" s="928"/>
      <c r="QSX8" s="928"/>
      <c r="QSY8" s="928"/>
      <c r="QSZ8" s="928"/>
      <c r="QTA8" s="928"/>
      <c r="QTB8" s="928"/>
      <c r="QTC8" s="928"/>
      <c r="QTD8" s="928"/>
      <c r="QTE8" s="928"/>
      <c r="QTF8" s="928"/>
      <c r="QTG8" s="928"/>
      <c r="QTH8" s="928"/>
      <c r="QTI8" s="928"/>
      <c r="QTJ8" s="928"/>
      <c r="QTK8" s="928"/>
      <c r="QTL8" s="928"/>
      <c r="QTM8" s="928"/>
      <c r="QTN8" s="928"/>
      <c r="QTO8" s="928"/>
      <c r="QTP8" s="928"/>
      <c r="QTQ8" s="928"/>
      <c r="QTR8" s="928"/>
      <c r="QTS8" s="928"/>
      <c r="QTT8" s="928"/>
      <c r="QTU8" s="928"/>
      <c r="QTV8" s="928"/>
      <c r="QTW8" s="928"/>
      <c r="QTX8" s="928"/>
      <c r="QTY8" s="928"/>
      <c r="QTZ8" s="928"/>
      <c r="QUA8" s="928"/>
      <c r="QUB8" s="928"/>
      <c r="QUC8" s="928"/>
      <c r="QUD8" s="928"/>
      <c r="QUE8" s="928"/>
      <c r="QUF8" s="928"/>
      <c r="QUG8" s="928"/>
      <c r="QUH8" s="928"/>
      <c r="QUI8" s="928"/>
      <c r="QUJ8" s="928"/>
      <c r="QUK8" s="928"/>
      <c r="QUL8" s="928"/>
      <c r="QUM8" s="928"/>
      <c r="QUN8" s="928"/>
      <c r="QUO8" s="928"/>
      <c r="QUP8" s="928"/>
      <c r="QUQ8" s="928"/>
      <c r="QUR8" s="928"/>
      <c r="QUS8" s="928"/>
      <c r="QUT8" s="928"/>
      <c r="QUU8" s="928"/>
      <c r="QUV8" s="928"/>
      <c r="QUW8" s="928"/>
      <c r="QUX8" s="928"/>
      <c r="QUY8" s="928"/>
      <c r="QUZ8" s="928"/>
      <c r="QVA8" s="928"/>
      <c r="QVB8" s="928"/>
      <c r="QVC8" s="928"/>
      <c r="QVD8" s="928"/>
      <c r="QVE8" s="928"/>
      <c r="QVF8" s="928"/>
      <c r="QVG8" s="928"/>
      <c r="QVH8" s="928"/>
      <c r="QVI8" s="928"/>
      <c r="QVJ8" s="928"/>
      <c r="QVK8" s="928"/>
      <c r="QVL8" s="928"/>
      <c r="QVM8" s="928"/>
      <c r="QVN8" s="928"/>
      <c r="QVO8" s="928"/>
      <c r="QVP8" s="928"/>
      <c r="QVQ8" s="928"/>
      <c r="QVR8" s="928"/>
      <c r="QVS8" s="928"/>
      <c r="QVT8" s="928"/>
      <c r="QVU8" s="928"/>
      <c r="QVV8" s="928"/>
      <c r="QVW8" s="928"/>
      <c r="QVX8" s="928"/>
      <c r="QVY8" s="928"/>
      <c r="QVZ8" s="928"/>
      <c r="QWA8" s="928"/>
      <c r="QWB8" s="928"/>
      <c r="QWC8" s="928"/>
      <c r="QWD8" s="928"/>
      <c r="QWE8" s="928"/>
      <c r="QWF8" s="928"/>
      <c r="QWG8" s="928"/>
      <c r="QWH8" s="928"/>
      <c r="QWI8" s="928"/>
      <c r="QWJ8" s="928"/>
      <c r="QWK8" s="928"/>
      <c r="QWL8" s="928"/>
      <c r="QWM8" s="928"/>
      <c r="QWN8" s="928"/>
      <c r="QWO8" s="928"/>
      <c r="QWP8" s="928"/>
      <c r="QWQ8" s="928"/>
      <c r="QWR8" s="928"/>
      <c r="QWS8" s="928"/>
      <c r="QWT8" s="928"/>
      <c r="QWU8" s="928"/>
      <c r="QWV8" s="928"/>
      <c r="QWW8" s="928"/>
      <c r="QWX8" s="928"/>
      <c r="QWY8" s="928"/>
      <c r="QWZ8" s="928"/>
      <c r="QXA8" s="928"/>
      <c r="QXB8" s="928"/>
      <c r="QXC8" s="928"/>
      <c r="QXD8" s="928"/>
      <c r="QXE8" s="928"/>
      <c r="QXF8" s="928"/>
      <c r="QXG8" s="928"/>
      <c r="QXH8" s="928"/>
      <c r="QXI8" s="928"/>
      <c r="QXJ8" s="928"/>
      <c r="QXK8" s="928"/>
      <c r="QXL8" s="928"/>
      <c r="QXM8" s="928"/>
      <c r="QXN8" s="928"/>
      <c r="QXO8" s="928"/>
      <c r="QXP8" s="928"/>
      <c r="QXQ8" s="928"/>
      <c r="QXR8" s="928"/>
      <c r="QXS8" s="928"/>
      <c r="QXT8" s="928"/>
      <c r="QXU8" s="928"/>
      <c r="QXV8" s="928"/>
      <c r="QXW8" s="928"/>
      <c r="QXX8" s="928"/>
      <c r="QXY8" s="928"/>
      <c r="QXZ8" s="928"/>
      <c r="QYA8" s="928"/>
      <c r="QYB8" s="928"/>
      <c r="QYC8" s="928"/>
      <c r="QYD8" s="928"/>
      <c r="QYE8" s="928"/>
      <c r="QYF8" s="928"/>
      <c r="QYG8" s="928"/>
      <c r="QYH8" s="928"/>
      <c r="QYI8" s="928"/>
      <c r="QYJ8" s="928"/>
      <c r="QYK8" s="928"/>
      <c r="QYL8" s="928"/>
      <c r="QYM8" s="928"/>
      <c r="QYN8" s="928"/>
      <c r="QYO8" s="928"/>
      <c r="QYP8" s="928"/>
      <c r="QYQ8" s="928"/>
      <c r="QYR8" s="928"/>
      <c r="QYS8" s="928"/>
      <c r="QYT8" s="928"/>
      <c r="QYU8" s="928"/>
      <c r="QYV8" s="928"/>
      <c r="QYW8" s="928"/>
      <c r="QYX8" s="928"/>
      <c r="QYY8" s="928"/>
      <c r="QYZ8" s="928"/>
      <c r="QZA8" s="928"/>
      <c r="QZB8" s="928"/>
      <c r="QZC8" s="928"/>
      <c r="QZD8" s="928"/>
      <c r="QZE8" s="928"/>
      <c r="QZF8" s="928"/>
      <c r="QZG8" s="928"/>
      <c r="QZH8" s="928"/>
      <c r="QZI8" s="928"/>
      <c r="QZJ8" s="928"/>
      <c r="QZK8" s="928"/>
      <c r="QZL8" s="928"/>
      <c r="QZM8" s="928"/>
      <c r="QZN8" s="928"/>
      <c r="QZO8" s="928"/>
      <c r="QZP8" s="928"/>
      <c r="QZQ8" s="928"/>
      <c r="QZR8" s="928"/>
      <c r="QZS8" s="928"/>
      <c r="QZT8" s="928"/>
      <c r="QZU8" s="928"/>
      <c r="QZV8" s="928"/>
      <c r="QZW8" s="928"/>
      <c r="QZX8" s="928"/>
      <c r="QZY8" s="928"/>
      <c r="QZZ8" s="928"/>
      <c r="RAA8" s="928"/>
      <c r="RAB8" s="928"/>
      <c r="RAC8" s="928"/>
      <c r="RAD8" s="928"/>
      <c r="RAE8" s="928"/>
      <c r="RAF8" s="928"/>
      <c r="RAG8" s="928"/>
      <c r="RAH8" s="928"/>
      <c r="RAI8" s="928"/>
      <c r="RAJ8" s="928"/>
      <c r="RAK8" s="928"/>
      <c r="RAL8" s="928"/>
      <c r="RAM8" s="928"/>
      <c r="RAN8" s="928"/>
      <c r="RAO8" s="928"/>
      <c r="RAP8" s="928"/>
      <c r="RAQ8" s="928"/>
      <c r="RAR8" s="928"/>
      <c r="RAS8" s="928"/>
      <c r="RAT8" s="928"/>
      <c r="RAU8" s="928"/>
      <c r="RAV8" s="928"/>
      <c r="RAW8" s="928"/>
      <c r="RAX8" s="928"/>
      <c r="RAY8" s="928"/>
      <c r="RAZ8" s="928"/>
      <c r="RBA8" s="928"/>
      <c r="RBB8" s="928"/>
      <c r="RBC8" s="928"/>
      <c r="RBD8" s="928"/>
      <c r="RBE8" s="928"/>
      <c r="RBF8" s="928"/>
      <c r="RBG8" s="928"/>
      <c r="RBH8" s="928"/>
      <c r="RBI8" s="928"/>
      <c r="RBJ8" s="928"/>
      <c r="RBK8" s="928"/>
      <c r="RBL8" s="928"/>
      <c r="RBM8" s="928"/>
      <c r="RBN8" s="928"/>
      <c r="RBO8" s="928"/>
      <c r="RBP8" s="928"/>
      <c r="RBQ8" s="928"/>
      <c r="RBR8" s="928"/>
      <c r="RBS8" s="928"/>
      <c r="RBT8" s="928"/>
      <c r="RBU8" s="928"/>
      <c r="RBV8" s="928"/>
      <c r="RBW8" s="928"/>
      <c r="RBX8" s="928"/>
      <c r="RBY8" s="928"/>
      <c r="RBZ8" s="928"/>
      <c r="RCA8" s="928"/>
      <c r="RCB8" s="928"/>
      <c r="RCC8" s="928"/>
      <c r="RCD8" s="928"/>
      <c r="RCE8" s="928"/>
      <c r="RCF8" s="928"/>
      <c r="RCG8" s="928"/>
      <c r="RCH8" s="928"/>
      <c r="RCI8" s="928"/>
      <c r="RCJ8" s="928"/>
      <c r="RCK8" s="928"/>
      <c r="RCL8" s="928"/>
      <c r="RCM8" s="928"/>
      <c r="RCN8" s="928"/>
      <c r="RCO8" s="928"/>
      <c r="RCP8" s="928"/>
      <c r="RCQ8" s="928"/>
      <c r="RCR8" s="928"/>
      <c r="RCS8" s="928"/>
      <c r="RCT8" s="928"/>
      <c r="RCU8" s="928"/>
      <c r="RCV8" s="928"/>
      <c r="RCW8" s="928"/>
      <c r="RCX8" s="928"/>
      <c r="RCY8" s="928"/>
      <c r="RCZ8" s="928"/>
      <c r="RDA8" s="928"/>
      <c r="RDB8" s="928"/>
      <c r="RDC8" s="928"/>
      <c r="RDD8" s="928"/>
      <c r="RDE8" s="928"/>
      <c r="RDF8" s="928"/>
      <c r="RDG8" s="928"/>
      <c r="RDH8" s="928"/>
      <c r="RDI8" s="928"/>
      <c r="RDJ8" s="928"/>
      <c r="RDK8" s="928"/>
      <c r="RDL8" s="928"/>
      <c r="RDM8" s="928"/>
      <c r="RDN8" s="928"/>
      <c r="RDO8" s="928"/>
      <c r="RDP8" s="928"/>
      <c r="RDQ8" s="928"/>
      <c r="RDR8" s="928"/>
      <c r="RDS8" s="928"/>
      <c r="RDT8" s="928"/>
      <c r="RDU8" s="928"/>
      <c r="RDV8" s="928"/>
      <c r="RDW8" s="928"/>
      <c r="RDX8" s="928"/>
      <c r="RDY8" s="928"/>
      <c r="RDZ8" s="928"/>
      <c r="REA8" s="928"/>
      <c r="REB8" s="928"/>
      <c r="REC8" s="928"/>
      <c r="RED8" s="928"/>
      <c r="REE8" s="928"/>
      <c r="REF8" s="928"/>
      <c r="REG8" s="928"/>
      <c r="REH8" s="928"/>
      <c r="REI8" s="928"/>
      <c r="REJ8" s="928"/>
      <c r="REK8" s="928"/>
      <c r="REL8" s="928"/>
      <c r="REM8" s="928"/>
      <c r="REN8" s="928"/>
      <c r="REO8" s="928"/>
      <c r="REP8" s="928"/>
      <c r="REQ8" s="928"/>
      <c r="RER8" s="928"/>
      <c r="RES8" s="928"/>
      <c r="RET8" s="928"/>
      <c r="REU8" s="928"/>
      <c r="REV8" s="928"/>
      <c r="REW8" s="928"/>
      <c r="REX8" s="928"/>
      <c r="REY8" s="928"/>
      <c r="REZ8" s="928"/>
      <c r="RFA8" s="928"/>
      <c r="RFB8" s="928"/>
      <c r="RFC8" s="928"/>
      <c r="RFD8" s="928"/>
      <c r="RFE8" s="928"/>
      <c r="RFF8" s="928"/>
      <c r="RFG8" s="928"/>
      <c r="RFH8" s="928"/>
      <c r="RFI8" s="928"/>
      <c r="RFJ8" s="928"/>
      <c r="RFK8" s="928"/>
      <c r="RFL8" s="928"/>
      <c r="RFM8" s="928"/>
      <c r="RFN8" s="928"/>
      <c r="RFO8" s="928"/>
      <c r="RFP8" s="928"/>
      <c r="RFQ8" s="928"/>
      <c r="RFR8" s="928"/>
      <c r="RFS8" s="928"/>
      <c r="RFT8" s="928"/>
      <c r="RFU8" s="928"/>
      <c r="RFV8" s="928"/>
      <c r="RFW8" s="928"/>
      <c r="RFX8" s="928"/>
      <c r="RFY8" s="928"/>
      <c r="RFZ8" s="928"/>
      <c r="RGA8" s="928"/>
      <c r="RGB8" s="928"/>
      <c r="RGC8" s="928"/>
      <c r="RGD8" s="928"/>
      <c r="RGE8" s="928"/>
      <c r="RGF8" s="928"/>
      <c r="RGG8" s="928"/>
      <c r="RGH8" s="928"/>
      <c r="RGI8" s="928"/>
      <c r="RGJ8" s="928"/>
      <c r="RGK8" s="928"/>
      <c r="RGL8" s="928"/>
      <c r="RGM8" s="928"/>
      <c r="RGN8" s="928"/>
      <c r="RGO8" s="928"/>
      <c r="RGP8" s="928"/>
      <c r="RGQ8" s="928"/>
      <c r="RGR8" s="928"/>
      <c r="RGS8" s="928"/>
      <c r="RGT8" s="928"/>
      <c r="RGU8" s="928"/>
      <c r="RGV8" s="928"/>
      <c r="RGW8" s="928"/>
      <c r="RGX8" s="928"/>
      <c r="RGY8" s="928"/>
      <c r="RGZ8" s="928"/>
      <c r="RHA8" s="928"/>
      <c r="RHB8" s="928"/>
      <c r="RHC8" s="928"/>
      <c r="RHD8" s="928"/>
      <c r="RHE8" s="928"/>
      <c r="RHF8" s="928"/>
      <c r="RHG8" s="928"/>
      <c r="RHH8" s="928"/>
      <c r="RHI8" s="928"/>
      <c r="RHJ8" s="928"/>
      <c r="RHK8" s="928"/>
      <c r="RHL8" s="928"/>
      <c r="RHM8" s="928"/>
      <c r="RHN8" s="928"/>
      <c r="RHO8" s="928"/>
      <c r="RHP8" s="928"/>
      <c r="RHQ8" s="928"/>
      <c r="RHR8" s="928"/>
      <c r="RHS8" s="928"/>
      <c r="RHT8" s="928"/>
      <c r="RHU8" s="928"/>
      <c r="RHV8" s="928"/>
      <c r="RHW8" s="928"/>
      <c r="RHX8" s="928"/>
      <c r="RHY8" s="928"/>
      <c r="RHZ8" s="928"/>
      <c r="RIA8" s="928"/>
      <c r="RIB8" s="928"/>
      <c r="RIC8" s="928"/>
      <c r="RID8" s="928"/>
      <c r="RIE8" s="928"/>
      <c r="RIF8" s="928"/>
      <c r="RIG8" s="928"/>
      <c r="RIH8" s="928"/>
      <c r="RII8" s="928"/>
      <c r="RIJ8" s="928"/>
      <c r="RIK8" s="928"/>
      <c r="RIL8" s="928"/>
      <c r="RIM8" s="928"/>
      <c r="RIN8" s="928"/>
      <c r="RIO8" s="928"/>
      <c r="RIP8" s="928"/>
      <c r="RIQ8" s="928"/>
      <c r="RIR8" s="928"/>
      <c r="RIS8" s="928"/>
      <c r="RIT8" s="928"/>
      <c r="RIU8" s="928"/>
      <c r="RIV8" s="928"/>
      <c r="RIW8" s="928"/>
      <c r="RIX8" s="928"/>
      <c r="RIY8" s="928"/>
      <c r="RIZ8" s="928"/>
      <c r="RJA8" s="928"/>
      <c r="RJB8" s="928"/>
      <c r="RJC8" s="928"/>
      <c r="RJD8" s="928"/>
      <c r="RJE8" s="928"/>
      <c r="RJF8" s="928"/>
      <c r="RJG8" s="928"/>
      <c r="RJH8" s="928"/>
      <c r="RJI8" s="928"/>
      <c r="RJJ8" s="928"/>
      <c r="RJK8" s="928"/>
      <c r="RJL8" s="928"/>
      <c r="RJM8" s="928"/>
      <c r="RJN8" s="928"/>
      <c r="RJO8" s="928"/>
      <c r="RJP8" s="928"/>
      <c r="RJQ8" s="928"/>
      <c r="RJR8" s="928"/>
      <c r="RJS8" s="928"/>
      <c r="RJT8" s="928"/>
      <c r="RJU8" s="928"/>
      <c r="RJV8" s="928"/>
      <c r="RJW8" s="928"/>
      <c r="RJX8" s="928"/>
      <c r="RJY8" s="928"/>
      <c r="RJZ8" s="928"/>
      <c r="RKA8" s="928"/>
      <c r="RKB8" s="928"/>
      <c r="RKC8" s="928"/>
      <c r="RKD8" s="928"/>
      <c r="RKE8" s="928"/>
      <c r="RKF8" s="928"/>
      <c r="RKG8" s="928"/>
      <c r="RKH8" s="928"/>
      <c r="RKI8" s="928"/>
      <c r="RKJ8" s="928"/>
      <c r="RKK8" s="928"/>
      <c r="RKL8" s="928"/>
      <c r="RKM8" s="928"/>
      <c r="RKN8" s="928"/>
      <c r="RKO8" s="928"/>
      <c r="RKP8" s="928"/>
      <c r="RKQ8" s="928"/>
      <c r="RKR8" s="928"/>
      <c r="RKS8" s="928"/>
      <c r="RKT8" s="928"/>
      <c r="RKU8" s="928"/>
      <c r="RKV8" s="928"/>
      <c r="RKW8" s="928"/>
      <c r="RKX8" s="928"/>
      <c r="RKY8" s="928"/>
      <c r="RKZ8" s="928"/>
      <c r="RLA8" s="928"/>
      <c r="RLB8" s="928"/>
      <c r="RLC8" s="928"/>
      <c r="RLD8" s="928"/>
      <c r="RLE8" s="928"/>
      <c r="RLF8" s="928"/>
      <c r="RLG8" s="928"/>
      <c r="RLH8" s="928"/>
      <c r="RLI8" s="928"/>
      <c r="RLJ8" s="928"/>
      <c r="RLK8" s="928"/>
      <c r="RLL8" s="928"/>
      <c r="RLM8" s="928"/>
      <c r="RLN8" s="928"/>
      <c r="RLO8" s="928"/>
      <c r="RLP8" s="928"/>
      <c r="RLQ8" s="928"/>
      <c r="RLR8" s="928"/>
      <c r="RLS8" s="928"/>
      <c r="RLT8" s="928"/>
      <c r="RLU8" s="928"/>
      <c r="RLV8" s="928"/>
      <c r="RLW8" s="928"/>
      <c r="RLX8" s="928"/>
      <c r="RLY8" s="928"/>
      <c r="RLZ8" s="928"/>
      <c r="RMA8" s="928"/>
      <c r="RMB8" s="928"/>
      <c r="RMC8" s="928"/>
      <c r="RMD8" s="928"/>
      <c r="RME8" s="928"/>
      <c r="RMF8" s="928"/>
      <c r="RMG8" s="928"/>
      <c r="RMH8" s="928"/>
      <c r="RMI8" s="928"/>
      <c r="RMJ8" s="928"/>
      <c r="RMK8" s="928"/>
      <c r="RML8" s="928"/>
      <c r="RMM8" s="928"/>
      <c r="RMN8" s="928"/>
      <c r="RMO8" s="928"/>
      <c r="RMP8" s="928"/>
      <c r="RMQ8" s="928"/>
      <c r="RMR8" s="928"/>
      <c r="RMS8" s="928"/>
      <c r="RMT8" s="928"/>
      <c r="RMU8" s="928"/>
      <c r="RMV8" s="928"/>
      <c r="RMW8" s="928"/>
      <c r="RMX8" s="928"/>
      <c r="RMY8" s="928"/>
      <c r="RMZ8" s="928"/>
      <c r="RNA8" s="928"/>
      <c r="RNB8" s="928"/>
      <c r="RNC8" s="928"/>
      <c r="RND8" s="928"/>
      <c r="RNE8" s="928"/>
      <c r="RNF8" s="928"/>
      <c r="RNG8" s="928"/>
      <c r="RNH8" s="928"/>
      <c r="RNI8" s="928"/>
      <c r="RNJ8" s="928"/>
      <c r="RNK8" s="928"/>
      <c r="RNL8" s="928"/>
      <c r="RNM8" s="928"/>
      <c r="RNN8" s="928"/>
      <c r="RNO8" s="928"/>
      <c r="RNP8" s="928"/>
      <c r="RNQ8" s="928"/>
      <c r="RNR8" s="928"/>
      <c r="RNS8" s="928"/>
      <c r="RNT8" s="928"/>
      <c r="RNU8" s="928"/>
      <c r="RNV8" s="928"/>
      <c r="RNW8" s="928"/>
      <c r="RNX8" s="928"/>
      <c r="RNY8" s="928"/>
      <c r="RNZ8" s="928"/>
      <c r="ROA8" s="928"/>
      <c r="ROB8" s="928"/>
      <c r="ROC8" s="928"/>
      <c r="ROD8" s="928"/>
      <c r="ROE8" s="928"/>
      <c r="ROF8" s="928"/>
      <c r="ROG8" s="928"/>
      <c r="ROH8" s="928"/>
      <c r="ROI8" s="928"/>
      <c r="ROJ8" s="928"/>
      <c r="ROK8" s="928"/>
      <c r="ROL8" s="928"/>
      <c r="ROM8" s="928"/>
      <c r="RON8" s="928"/>
      <c r="ROO8" s="928"/>
      <c r="ROP8" s="928"/>
      <c r="ROQ8" s="928"/>
      <c r="ROR8" s="928"/>
      <c r="ROS8" s="928"/>
      <c r="ROT8" s="928"/>
      <c r="ROU8" s="928"/>
      <c r="ROV8" s="928"/>
      <c r="ROW8" s="928"/>
      <c r="ROX8" s="928"/>
      <c r="ROY8" s="928"/>
      <c r="ROZ8" s="928"/>
      <c r="RPA8" s="928"/>
      <c r="RPB8" s="928"/>
      <c r="RPC8" s="928"/>
      <c r="RPD8" s="928"/>
      <c r="RPE8" s="928"/>
      <c r="RPF8" s="928"/>
      <c r="RPG8" s="928"/>
      <c r="RPH8" s="928"/>
      <c r="RPI8" s="928"/>
      <c r="RPJ8" s="928"/>
      <c r="RPK8" s="928"/>
      <c r="RPL8" s="928"/>
      <c r="RPM8" s="928"/>
      <c r="RPN8" s="928"/>
      <c r="RPO8" s="928"/>
      <c r="RPP8" s="928"/>
      <c r="RPQ8" s="928"/>
      <c r="RPR8" s="928"/>
      <c r="RPS8" s="928"/>
      <c r="RPT8" s="928"/>
      <c r="RPU8" s="928"/>
      <c r="RPV8" s="928"/>
      <c r="RPW8" s="928"/>
      <c r="RPX8" s="928"/>
      <c r="RPY8" s="928"/>
      <c r="RPZ8" s="928"/>
      <c r="RQA8" s="928"/>
      <c r="RQB8" s="928"/>
      <c r="RQC8" s="928"/>
      <c r="RQD8" s="928"/>
      <c r="RQE8" s="928"/>
      <c r="RQF8" s="928"/>
      <c r="RQG8" s="928"/>
      <c r="RQH8" s="928"/>
      <c r="RQI8" s="928"/>
      <c r="RQJ8" s="928"/>
      <c r="RQK8" s="928"/>
      <c r="RQL8" s="928"/>
      <c r="RQM8" s="928"/>
      <c r="RQN8" s="928"/>
      <c r="RQO8" s="928"/>
      <c r="RQP8" s="928"/>
      <c r="RQQ8" s="928"/>
      <c r="RQR8" s="928"/>
      <c r="RQS8" s="928"/>
      <c r="RQT8" s="928"/>
      <c r="RQU8" s="928"/>
      <c r="RQV8" s="928"/>
      <c r="RQW8" s="928"/>
      <c r="RQX8" s="928"/>
      <c r="RQY8" s="928"/>
      <c r="RQZ8" s="928"/>
      <c r="RRA8" s="928"/>
      <c r="RRB8" s="928"/>
      <c r="RRC8" s="928"/>
      <c r="RRD8" s="928"/>
      <c r="RRE8" s="928"/>
      <c r="RRF8" s="928"/>
      <c r="RRG8" s="928"/>
      <c r="RRH8" s="928"/>
      <c r="RRI8" s="928"/>
      <c r="RRJ8" s="928"/>
      <c r="RRK8" s="928"/>
      <c r="RRL8" s="928"/>
      <c r="RRM8" s="928"/>
      <c r="RRN8" s="928"/>
      <c r="RRO8" s="928"/>
      <c r="RRP8" s="928"/>
      <c r="RRQ8" s="928"/>
      <c r="RRR8" s="928"/>
      <c r="RRS8" s="928"/>
      <c r="RRT8" s="928"/>
      <c r="RRU8" s="928"/>
      <c r="RRV8" s="928"/>
      <c r="RRW8" s="928"/>
      <c r="RRX8" s="928"/>
      <c r="RRY8" s="928"/>
      <c r="RRZ8" s="928"/>
      <c r="RSA8" s="928"/>
      <c r="RSB8" s="928"/>
      <c r="RSC8" s="928"/>
      <c r="RSD8" s="928"/>
      <c r="RSE8" s="928"/>
      <c r="RSF8" s="928"/>
      <c r="RSG8" s="928"/>
      <c r="RSH8" s="928"/>
      <c r="RSI8" s="928"/>
      <c r="RSJ8" s="928"/>
      <c r="RSK8" s="928"/>
      <c r="RSL8" s="928"/>
      <c r="RSM8" s="928"/>
      <c r="RSN8" s="928"/>
      <c r="RSO8" s="928"/>
      <c r="RSP8" s="928"/>
      <c r="RSQ8" s="928"/>
      <c r="RSR8" s="928"/>
      <c r="RSS8" s="928"/>
      <c r="RST8" s="928"/>
      <c r="RSU8" s="928"/>
      <c r="RSV8" s="928"/>
      <c r="RSW8" s="928"/>
      <c r="RSX8" s="928"/>
      <c r="RSY8" s="928"/>
      <c r="RSZ8" s="928"/>
      <c r="RTA8" s="928"/>
      <c r="RTB8" s="928"/>
      <c r="RTC8" s="928"/>
      <c r="RTD8" s="928"/>
      <c r="RTE8" s="928"/>
      <c r="RTF8" s="928"/>
      <c r="RTG8" s="928"/>
      <c r="RTH8" s="928"/>
      <c r="RTI8" s="928"/>
      <c r="RTJ8" s="928"/>
      <c r="RTK8" s="928"/>
      <c r="RTL8" s="928"/>
      <c r="RTM8" s="928"/>
      <c r="RTN8" s="928"/>
      <c r="RTO8" s="928"/>
      <c r="RTP8" s="928"/>
      <c r="RTQ8" s="928"/>
      <c r="RTR8" s="928"/>
      <c r="RTS8" s="928"/>
      <c r="RTT8" s="928"/>
      <c r="RTU8" s="928"/>
      <c r="RTV8" s="928"/>
      <c r="RTW8" s="928"/>
      <c r="RTX8" s="928"/>
      <c r="RTY8" s="928"/>
      <c r="RTZ8" s="928"/>
      <c r="RUA8" s="928"/>
      <c r="RUB8" s="928"/>
      <c r="RUC8" s="928"/>
      <c r="RUD8" s="928"/>
      <c r="RUE8" s="928"/>
      <c r="RUF8" s="928"/>
      <c r="RUG8" s="928"/>
      <c r="RUH8" s="928"/>
      <c r="RUI8" s="928"/>
      <c r="RUJ8" s="928"/>
      <c r="RUK8" s="928"/>
      <c r="RUL8" s="928"/>
      <c r="RUM8" s="928"/>
      <c r="RUN8" s="928"/>
      <c r="RUO8" s="928"/>
      <c r="RUP8" s="928"/>
      <c r="RUQ8" s="928"/>
      <c r="RUR8" s="928"/>
      <c r="RUS8" s="928"/>
      <c r="RUT8" s="928"/>
      <c r="RUU8" s="928"/>
      <c r="RUV8" s="928"/>
      <c r="RUW8" s="928"/>
      <c r="RUX8" s="928"/>
      <c r="RUY8" s="928"/>
      <c r="RUZ8" s="928"/>
      <c r="RVA8" s="928"/>
      <c r="RVB8" s="928"/>
      <c r="RVC8" s="928"/>
      <c r="RVD8" s="928"/>
      <c r="RVE8" s="928"/>
      <c r="RVF8" s="928"/>
      <c r="RVG8" s="928"/>
      <c r="RVH8" s="928"/>
      <c r="RVI8" s="928"/>
      <c r="RVJ8" s="928"/>
      <c r="RVK8" s="928"/>
      <c r="RVL8" s="928"/>
      <c r="RVM8" s="928"/>
      <c r="RVN8" s="928"/>
      <c r="RVO8" s="928"/>
      <c r="RVP8" s="928"/>
      <c r="RVQ8" s="928"/>
      <c r="RVR8" s="928"/>
      <c r="RVS8" s="928"/>
      <c r="RVT8" s="928"/>
      <c r="RVU8" s="928"/>
      <c r="RVV8" s="928"/>
      <c r="RVW8" s="928"/>
      <c r="RVX8" s="928"/>
      <c r="RVY8" s="928"/>
      <c r="RVZ8" s="928"/>
      <c r="RWA8" s="928"/>
      <c r="RWB8" s="928"/>
      <c r="RWC8" s="928"/>
      <c r="RWD8" s="928"/>
      <c r="RWE8" s="928"/>
      <c r="RWF8" s="928"/>
      <c r="RWG8" s="928"/>
      <c r="RWH8" s="928"/>
      <c r="RWI8" s="928"/>
      <c r="RWJ8" s="928"/>
      <c r="RWK8" s="928"/>
      <c r="RWL8" s="928"/>
      <c r="RWM8" s="928"/>
      <c r="RWN8" s="928"/>
      <c r="RWO8" s="928"/>
      <c r="RWP8" s="928"/>
      <c r="RWQ8" s="928"/>
      <c r="RWR8" s="928"/>
      <c r="RWS8" s="928"/>
      <c r="RWT8" s="928"/>
      <c r="RWU8" s="928"/>
      <c r="RWV8" s="928"/>
      <c r="RWW8" s="928"/>
      <c r="RWX8" s="928"/>
      <c r="RWY8" s="928"/>
      <c r="RWZ8" s="928"/>
      <c r="RXA8" s="928"/>
      <c r="RXB8" s="928"/>
      <c r="RXC8" s="928"/>
      <c r="RXD8" s="928"/>
      <c r="RXE8" s="928"/>
      <c r="RXF8" s="928"/>
      <c r="RXG8" s="928"/>
      <c r="RXH8" s="928"/>
      <c r="RXI8" s="928"/>
      <c r="RXJ8" s="928"/>
      <c r="RXK8" s="928"/>
      <c r="RXL8" s="928"/>
      <c r="RXM8" s="928"/>
      <c r="RXN8" s="928"/>
      <c r="RXO8" s="928"/>
      <c r="RXP8" s="928"/>
      <c r="RXQ8" s="928"/>
      <c r="RXR8" s="928"/>
      <c r="RXS8" s="928"/>
      <c r="RXT8" s="928"/>
      <c r="RXU8" s="928"/>
      <c r="RXV8" s="928"/>
      <c r="RXW8" s="928"/>
      <c r="RXX8" s="928"/>
      <c r="RXY8" s="928"/>
      <c r="RXZ8" s="928"/>
      <c r="RYA8" s="928"/>
      <c r="RYB8" s="928"/>
      <c r="RYC8" s="928"/>
      <c r="RYD8" s="928"/>
      <c r="RYE8" s="928"/>
      <c r="RYF8" s="928"/>
      <c r="RYG8" s="928"/>
      <c r="RYH8" s="928"/>
      <c r="RYI8" s="928"/>
      <c r="RYJ8" s="928"/>
      <c r="RYK8" s="928"/>
      <c r="RYL8" s="928"/>
      <c r="RYM8" s="928"/>
      <c r="RYN8" s="928"/>
      <c r="RYO8" s="928"/>
      <c r="RYP8" s="928"/>
      <c r="RYQ8" s="928"/>
      <c r="RYR8" s="928"/>
      <c r="RYS8" s="928"/>
      <c r="RYT8" s="928"/>
      <c r="RYU8" s="928"/>
      <c r="RYV8" s="928"/>
      <c r="RYW8" s="928"/>
      <c r="RYX8" s="928"/>
      <c r="RYY8" s="928"/>
      <c r="RYZ8" s="928"/>
      <c r="RZA8" s="928"/>
      <c r="RZB8" s="928"/>
      <c r="RZC8" s="928"/>
      <c r="RZD8" s="928"/>
      <c r="RZE8" s="928"/>
      <c r="RZF8" s="928"/>
      <c r="RZG8" s="928"/>
      <c r="RZH8" s="928"/>
      <c r="RZI8" s="928"/>
      <c r="RZJ8" s="928"/>
      <c r="RZK8" s="928"/>
      <c r="RZL8" s="928"/>
      <c r="RZM8" s="928"/>
      <c r="RZN8" s="928"/>
      <c r="RZO8" s="928"/>
      <c r="RZP8" s="928"/>
      <c r="RZQ8" s="928"/>
      <c r="RZR8" s="928"/>
      <c r="RZS8" s="928"/>
      <c r="RZT8" s="928"/>
      <c r="RZU8" s="928"/>
      <c r="RZV8" s="928"/>
      <c r="RZW8" s="928"/>
      <c r="RZX8" s="928"/>
      <c r="RZY8" s="928"/>
      <c r="RZZ8" s="928"/>
      <c r="SAA8" s="928"/>
      <c r="SAB8" s="928"/>
      <c r="SAC8" s="928"/>
      <c r="SAD8" s="928"/>
      <c r="SAE8" s="928"/>
      <c r="SAF8" s="928"/>
      <c r="SAG8" s="928"/>
      <c r="SAH8" s="928"/>
      <c r="SAI8" s="928"/>
      <c r="SAJ8" s="928"/>
      <c r="SAK8" s="928"/>
      <c r="SAL8" s="928"/>
      <c r="SAM8" s="928"/>
      <c r="SAN8" s="928"/>
      <c r="SAO8" s="928"/>
      <c r="SAP8" s="928"/>
      <c r="SAQ8" s="928"/>
      <c r="SAR8" s="928"/>
      <c r="SAS8" s="928"/>
      <c r="SAT8" s="928"/>
      <c r="SAU8" s="928"/>
      <c r="SAV8" s="928"/>
      <c r="SAW8" s="928"/>
      <c r="SAX8" s="928"/>
      <c r="SAY8" s="928"/>
      <c r="SAZ8" s="928"/>
      <c r="SBA8" s="928"/>
      <c r="SBB8" s="928"/>
      <c r="SBC8" s="928"/>
      <c r="SBD8" s="928"/>
      <c r="SBE8" s="928"/>
      <c r="SBF8" s="928"/>
      <c r="SBG8" s="928"/>
      <c r="SBH8" s="928"/>
      <c r="SBI8" s="928"/>
      <c r="SBJ8" s="928"/>
      <c r="SBK8" s="928"/>
      <c r="SBL8" s="928"/>
      <c r="SBM8" s="928"/>
      <c r="SBN8" s="928"/>
      <c r="SBO8" s="928"/>
      <c r="SBP8" s="928"/>
      <c r="SBQ8" s="928"/>
      <c r="SBR8" s="928"/>
      <c r="SBS8" s="928"/>
      <c r="SBT8" s="928"/>
      <c r="SBU8" s="928"/>
      <c r="SBV8" s="928"/>
      <c r="SBW8" s="928"/>
      <c r="SBX8" s="928"/>
      <c r="SBY8" s="928"/>
      <c r="SBZ8" s="928"/>
      <c r="SCA8" s="928"/>
      <c r="SCB8" s="928"/>
      <c r="SCC8" s="928"/>
      <c r="SCD8" s="928"/>
      <c r="SCE8" s="928"/>
      <c r="SCF8" s="928"/>
      <c r="SCG8" s="928"/>
      <c r="SCH8" s="928"/>
      <c r="SCI8" s="928"/>
      <c r="SCJ8" s="928"/>
      <c r="SCK8" s="928"/>
      <c r="SCL8" s="928"/>
      <c r="SCM8" s="928"/>
      <c r="SCN8" s="928"/>
      <c r="SCO8" s="928"/>
      <c r="SCP8" s="928"/>
      <c r="SCQ8" s="928"/>
      <c r="SCR8" s="928"/>
      <c r="SCS8" s="928"/>
      <c r="SCT8" s="928"/>
      <c r="SCU8" s="928"/>
      <c r="SCV8" s="928"/>
      <c r="SCW8" s="928"/>
      <c r="SCX8" s="928"/>
      <c r="SCY8" s="928"/>
      <c r="SCZ8" s="928"/>
      <c r="SDA8" s="928"/>
      <c r="SDB8" s="928"/>
      <c r="SDC8" s="928"/>
      <c r="SDD8" s="928"/>
      <c r="SDE8" s="928"/>
      <c r="SDF8" s="928"/>
      <c r="SDG8" s="928"/>
      <c r="SDH8" s="928"/>
      <c r="SDI8" s="928"/>
      <c r="SDJ8" s="928"/>
      <c r="SDK8" s="928"/>
      <c r="SDL8" s="928"/>
      <c r="SDM8" s="928"/>
      <c r="SDN8" s="928"/>
      <c r="SDO8" s="928"/>
      <c r="SDP8" s="928"/>
      <c r="SDQ8" s="928"/>
      <c r="SDR8" s="928"/>
      <c r="SDS8" s="928"/>
      <c r="SDT8" s="928"/>
      <c r="SDU8" s="928"/>
      <c r="SDV8" s="928"/>
      <c r="SDW8" s="928"/>
      <c r="SDX8" s="928"/>
      <c r="SDY8" s="928"/>
      <c r="SDZ8" s="928"/>
      <c r="SEA8" s="928"/>
      <c r="SEB8" s="928"/>
      <c r="SEC8" s="928"/>
      <c r="SED8" s="928"/>
      <c r="SEE8" s="928"/>
      <c r="SEF8" s="928"/>
      <c r="SEG8" s="928"/>
      <c r="SEH8" s="928"/>
      <c r="SEI8" s="928"/>
      <c r="SEJ8" s="928"/>
      <c r="SEK8" s="928"/>
      <c r="SEL8" s="928"/>
      <c r="SEM8" s="928"/>
      <c r="SEN8" s="928"/>
      <c r="SEO8" s="928"/>
      <c r="SEP8" s="928"/>
      <c r="SEQ8" s="928"/>
      <c r="SER8" s="928"/>
      <c r="SES8" s="928"/>
      <c r="SET8" s="928"/>
      <c r="SEU8" s="928"/>
      <c r="SEV8" s="928"/>
      <c r="SEW8" s="928"/>
      <c r="SEX8" s="928"/>
      <c r="SEY8" s="928"/>
      <c r="SEZ8" s="928"/>
      <c r="SFA8" s="928"/>
      <c r="SFB8" s="928"/>
      <c r="SFC8" s="928"/>
      <c r="SFD8" s="928"/>
      <c r="SFE8" s="928"/>
      <c r="SFF8" s="928"/>
      <c r="SFG8" s="928"/>
      <c r="SFH8" s="928"/>
      <c r="SFI8" s="928"/>
      <c r="SFJ8" s="928"/>
      <c r="SFK8" s="928"/>
      <c r="SFL8" s="928"/>
      <c r="SFM8" s="928"/>
      <c r="SFN8" s="928"/>
      <c r="SFO8" s="928"/>
      <c r="SFP8" s="928"/>
      <c r="SFQ8" s="928"/>
      <c r="SFR8" s="928"/>
      <c r="SFS8" s="928"/>
      <c r="SFT8" s="928"/>
      <c r="SFU8" s="928"/>
      <c r="SFV8" s="928"/>
      <c r="SFW8" s="928"/>
      <c r="SFX8" s="928"/>
      <c r="SFY8" s="928"/>
      <c r="SFZ8" s="928"/>
      <c r="SGA8" s="928"/>
      <c r="SGB8" s="928"/>
      <c r="SGC8" s="928"/>
      <c r="SGD8" s="928"/>
      <c r="SGE8" s="928"/>
      <c r="SGF8" s="928"/>
      <c r="SGG8" s="928"/>
      <c r="SGH8" s="928"/>
      <c r="SGI8" s="928"/>
      <c r="SGJ8" s="928"/>
      <c r="SGK8" s="928"/>
      <c r="SGL8" s="928"/>
      <c r="SGM8" s="928"/>
      <c r="SGN8" s="928"/>
      <c r="SGO8" s="928"/>
      <c r="SGP8" s="928"/>
      <c r="SGQ8" s="928"/>
      <c r="SGR8" s="928"/>
      <c r="SGS8" s="928"/>
      <c r="SGT8" s="928"/>
      <c r="SGU8" s="928"/>
      <c r="SGV8" s="928"/>
      <c r="SGW8" s="928"/>
      <c r="SGX8" s="928"/>
      <c r="SGY8" s="928"/>
      <c r="SGZ8" s="928"/>
      <c r="SHA8" s="928"/>
      <c r="SHB8" s="928"/>
      <c r="SHC8" s="928"/>
      <c r="SHD8" s="928"/>
      <c r="SHE8" s="928"/>
      <c r="SHF8" s="928"/>
      <c r="SHG8" s="928"/>
      <c r="SHH8" s="928"/>
      <c r="SHI8" s="928"/>
      <c r="SHJ8" s="928"/>
      <c r="SHK8" s="928"/>
      <c r="SHL8" s="928"/>
      <c r="SHM8" s="928"/>
      <c r="SHN8" s="928"/>
      <c r="SHO8" s="928"/>
      <c r="SHP8" s="928"/>
      <c r="SHQ8" s="928"/>
      <c r="SHR8" s="928"/>
      <c r="SHS8" s="928"/>
      <c r="SHT8" s="928"/>
      <c r="SHU8" s="928"/>
      <c r="SHV8" s="928"/>
      <c r="SHW8" s="928"/>
      <c r="SHX8" s="928"/>
      <c r="SHY8" s="928"/>
      <c r="SHZ8" s="928"/>
      <c r="SIA8" s="928"/>
      <c r="SIB8" s="928"/>
      <c r="SIC8" s="928"/>
      <c r="SID8" s="928"/>
      <c r="SIE8" s="928"/>
      <c r="SIF8" s="928"/>
      <c r="SIG8" s="928"/>
      <c r="SIH8" s="928"/>
      <c r="SII8" s="928"/>
      <c r="SIJ8" s="928"/>
      <c r="SIK8" s="928"/>
      <c r="SIL8" s="928"/>
      <c r="SIM8" s="928"/>
      <c r="SIN8" s="928"/>
      <c r="SIO8" s="928"/>
      <c r="SIP8" s="928"/>
      <c r="SIQ8" s="928"/>
      <c r="SIR8" s="928"/>
      <c r="SIS8" s="928"/>
      <c r="SIT8" s="928"/>
      <c r="SIU8" s="928"/>
      <c r="SIV8" s="928"/>
      <c r="SIW8" s="928"/>
      <c r="SIX8" s="928"/>
      <c r="SIY8" s="928"/>
      <c r="SIZ8" s="928"/>
      <c r="SJA8" s="928"/>
      <c r="SJB8" s="928"/>
      <c r="SJC8" s="928"/>
      <c r="SJD8" s="928"/>
      <c r="SJE8" s="928"/>
      <c r="SJF8" s="928"/>
      <c r="SJG8" s="928"/>
      <c r="SJH8" s="928"/>
      <c r="SJI8" s="928"/>
      <c r="SJJ8" s="928"/>
      <c r="SJK8" s="928"/>
      <c r="SJL8" s="928"/>
      <c r="SJM8" s="928"/>
      <c r="SJN8" s="928"/>
      <c r="SJO8" s="928"/>
      <c r="SJP8" s="928"/>
      <c r="SJQ8" s="928"/>
      <c r="SJR8" s="928"/>
      <c r="SJS8" s="928"/>
      <c r="SJT8" s="928"/>
      <c r="SJU8" s="928"/>
      <c r="SJV8" s="928"/>
      <c r="SJW8" s="928"/>
      <c r="SJX8" s="928"/>
      <c r="SJY8" s="928"/>
      <c r="SJZ8" s="928"/>
      <c r="SKA8" s="928"/>
      <c r="SKB8" s="928"/>
      <c r="SKC8" s="928"/>
      <c r="SKD8" s="928"/>
      <c r="SKE8" s="928"/>
      <c r="SKF8" s="928"/>
      <c r="SKG8" s="928"/>
      <c r="SKH8" s="928"/>
      <c r="SKI8" s="928"/>
      <c r="SKJ8" s="928"/>
      <c r="SKK8" s="928"/>
      <c r="SKL8" s="928"/>
      <c r="SKM8" s="928"/>
      <c r="SKN8" s="928"/>
      <c r="SKO8" s="928"/>
      <c r="SKP8" s="928"/>
      <c r="SKQ8" s="928"/>
      <c r="SKR8" s="928"/>
      <c r="SKS8" s="928"/>
      <c r="SKT8" s="928"/>
      <c r="SKU8" s="928"/>
      <c r="SKV8" s="928"/>
      <c r="SKW8" s="928"/>
      <c r="SKX8" s="928"/>
      <c r="SKY8" s="928"/>
      <c r="SKZ8" s="928"/>
      <c r="SLA8" s="928"/>
      <c r="SLB8" s="928"/>
      <c r="SLC8" s="928"/>
      <c r="SLD8" s="928"/>
      <c r="SLE8" s="928"/>
      <c r="SLF8" s="928"/>
      <c r="SLG8" s="928"/>
      <c r="SLH8" s="928"/>
      <c r="SLI8" s="928"/>
      <c r="SLJ8" s="928"/>
      <c r="SLK8" s="928"/>
      <c r="SLL8" s="928"/>
      <c r="SLM8" s="928"/>
      <c r="SLN8" s="928"/>
      <c r="SLO8" s="928"/>
      <c r="SLP8" s="928"/>
      <c r="SLQ8" s="928"/>
      <c r="SLR8" s="928"/>
      <c r="SLS8" s="928"/>
      <c r="SLT8" s="928"/>
      <c r="SLU8" s="928"/>
      <c r="SLV8" s="928"/>
      <c r="SLW8" s="928"/>
      <c r="SLX8" s="928"/>
      <c r="SLY8" s="928"/>
      <c r="SLZ8" s="928"/>
      <c r="SMA8" s="928"/>
      <c r="SMB8" s="928"/>
      <c r="SMC8" s="928"/>
      <c r="SMD8" s="928"/>
      <c r="SME8" s="928"/>
      <c r="SMF8" s="928"/>
      <c r="SMG8" s="928"/>
      <c r="SMH8" s="928"/>
      <c r="SMI8" s="928"/>
      <c r="SMJ8" s="928"/>
      <c r="SMK8" s="928"/>
      <c r="SML8" s="928"/>
      <c r="SMM8" s="928"/>
      <c r="SMN8" s="928"/>
      <c r="SMO8" s="928"/>
      <c r="SMP8" s="928"/>
      <c r="SMQ8" s="928"/>
      <c r="SMR8" s="928"/>
      <c r="SMS8" s="928"/>
      <c r="SMT8" s="928"/>
      <c r="SMU8" s="928"/>
      <c r="SMV8" s="928"/>
      <c r="SMW8" s="928"/>
      <c r="SMX8" s="928"/>
      <c r="SMY8" s="928"/>
      <c r="SMZ8" s="928"/>
      <c r="SNA8" s="928"/>
      <c r="SNB8" s="928"/>
      <c r="SNC8" s="928"/>
      <c r="SND8" s="928"/>
      <c r="SNE8" s="928"/>
      <c r="SNF8" s="928"/>
      <c r="SNG8" s="928"/>
      <c r="SNH8" s="928"/>
      <c r="SNI8" s="928"/>
      <c r="SNJ8" s="928"/>
      <c r="SNK8" s="928"/>
      <c r="SNL8" s="928"/>
      <c r="SNM8" s="928"/>
      <c r="SNN8" s="928"/>
      <c r="SNO8" s="928"/>
      <c r="SNP8" s="928"/>
      <c r="SNQ8" s="928"/>
      <c r="SNR8" s="928"/>
      <c r="SNS8" s="928"/>
      <c r="SNT8" s="928"/>
      <c r="SNU8" s="928"/>
      <c r="SNV8" s="928"/>
      <c r="SNW8" s="928"/>
      <c r="SNX8" s="928"/>
      <c r="SNY8" s="928"/>
      <c r="SNZ8" s="928"/>
      <c r="SOA8" s="928"/>
      <c r="SOB8" s="928"/>
      <c r="SOC8" s="928"/>
      <c r="SOD8" s="928"/>
      <c r="SOE8" s="928"/>
      <c r="SOF8" s="928"/>
      <c r="SOG8" s="928"/>
      <c r="SOH8" s="928"/>
      <c r="SOI8" s="928"/>
      <c r="SOJ8" s="928"/>
      <c r="SOK8" s="928"/>
      <c r="SOL8" s="928"/>
      <c r="SOM8" s="928"/>
      <c r="SON8" s="928"/>
      <c r="SOO8" s="928"/>
      <c r="SOP8" s="928"/>
      <c r="SOQ8" s="928"/>
      <c r="SOR8" s="928"/>
      <c r="SOS8" s="928"/>
      <c r="SOT8" s="928"/>
      <c r="SOU8" s="928"/>
      <c r="SOV8" s="928"/>
      <c r="SOW8" s="928"/>
      <c r="SOX8" s="928"/>
      <c r="SOY8" s="928"/>
      <c r="SOZ8" s="928"/>
      <c r="SPA8" s="928"/>
      <c r="SPB8" s="928"/>
      <c r="SPC8" s="928"/>
      <c r="SPD8" s="928"/>
      <c r="SPE8" s="928"/>
      <c r="SPF8" s="928"/>
      <c r="SPG8" s="928"/>
      <c r="SPH8" s="928"/>
      <c r="SPI8" s="928"/>
      <c r="SPJ8" s="928"/>
      <c r="SPK8" s="928"/>
      <c r="SPL8" s="928"/>
      <c r="SPM8" s="928"/>
      <c r="SPN8" s="928"/>
      <c r="SPO8" s="928"/>
      <c r="SPP8" s="928"/>
      <c r="SPQ8" s="928"/>
      <c r="SPR8" s="928"/>
      <c r="SPS8" s="928"/>
      <c r="SPT8" s="928"/>
      <c r="SPU8" s="928"/>
      <c r="SPV8" s="928"/>
      <c r="SPW8" s="928"/>
      <c r="SPX8" s="928"/>
      <c r="SPY8" s="928"/>
      <c r="SPZ8" s="928"/>
      <c r="SQA8" s="928"/>
      <c r="SQB8" s="928"/>
      <c r="SQC8" s="928"/>
      <c r="SQD8" s="928"/>
      <c r="SQE8" s="928"/>
      <c r="SQF8" s="928"/>
      <c r="SQG8" s="928"/>
      <c r="SQH8" s="928"/>
      <c r="SQI8" s="928"/>
      <c r="SQJ8" s="928"/>
      <c r="SQK8" s="928"/>
      <c r="SQL8" s="928"/>
      <c r="SQM8" s="928"/>
      <c r="SQN8" s="928"/>
      <c r="SQO8" s="928"/>
      <c r="SQP8" s="928"/>
      <c r="SQQ8" s="928"/>
      <c r="SQR8" s="928"/>
      <c r="SQS8" s="928"/>
      <c r="SQT8" s="928"/>
      <c r="SQU8" s="928"/>
      <c r="SQV8" s="928"/>
      <c r="SQW8" s="928"/>
      <c r="SQX8" s="928"/>
      <c r="SQY8" s="928"/>
      <c r="SQZ8" s="928"/>
      <c r="SRA8" s="928"/>
      <c r="SRB8" s="928"/>
      <c r="SRC8" s="928"/>
      <c r="SRD8" s="928"/>
      <c r="SRE8" s="928"/>
      <c r="SRF8" s="928"/>
      <c r="SRG8" s="928"/>
      <c r="SRH8" s="928"/>
      <c r="SRI8" s="928"/>
      <c r="SRJ8" s="928"/>
      <c r="SRK8" s="928"/>
      <c r="SRL8" s="928"/>
      <c r="SRM8" s="928"/>
      <c r="SRN8" s="928"/>
      <c r="SRO8" s="928"/>
      <c r="SRP8" s="928"/>
      <c r="SRQ8" s="928"/>
      <c r="SRR8" s="928"/>
      <c r="SRS8" s="928"/>
      <c r="SRT8" s="928"/>
      <c r="SRU8" s="928"/>
      <c r="SRV8" s="928"/>
      <c r="SRW8" s="928"/>
      <c r="SRX8" s="928"/>
      <c r="SRY8" s="928"/>
      <c r="SRZ8" s="928"/>
      <c r="SSA8" s="928"/>
      <c r="SSB8" s="928"/>
      <c r="SSC8" s="928"/>
      <c r="SSD8" s="928"/>
      <c r="SSE8" s="928"/>
      <c r="SSF8" s="928"/>
      <c r="SSG8" s="928"/>
      <c r="SSH8" s="928"/>
      <c r="SSI8" s="928"/>
      <c r="SSJ8" s="928"/>
      <c r="SSK8" s="928"/>
      <c r="SSL8" s="928"/>
      <c r="SSM8" s="928"/>
      <c r="SSN8" s="928"/>
      <c r="SSO8" s="928"/>
      <c r="SSP8" s="928"/>
      <c r="SSQ8" s="928"/>
      <c r="SSR8" s="928"/>
      <c r="SSS8" s="928"/>
      <c r="SST8" s="928"/>
      <c r="SSU8" s="928"/>
      <c r="SSV8" s="928"/>
      <c r="SSW8" s="928"/>
      <c r="SSX8" s="928"/>
      <c r="SSY8" s="928"/>
      <c r="SSZ8" s="928"/>
      <c r="STA8" s="928"/>
      <c r="STB8" s="928"/>
      <c r="STC8" s="928"/>
      <c r="STD8" s="928"/>
      <c r="STE8" s="928"/>
      <c r="STF8" s="928"/>
      <c r="STG8" s="928"/>
      <c r="STH8" s="928"/>
      <c r="STI8" s="928"/>
      <c r="STJ8" s="928"/>
      <c r="STK8" s="928"/>
      <c r="STL8" s="928"/>
      <c r="STM8" s="928"/>
      <c r="STN8" s="928"/>
      <c r="STO8" s="928"/>
      <c r="STP8" s="928"/>
      <c r="STQ8" s="928"/>
      <c r="STR8" s="928"/>
      <c r="STS8" s="928"/>
      <c r="STT8" s="928"/>
      <c r="STU8" s="928"/>
      <c r="STV8" s="928"/>
      <c r="STW8" s="928"/>
      <c r="STX8" s="928"/>
      <c r="STY8" s="928"/>
      <c r="STZ8" s="928"/>
      <c r="SUA8" s="928"/>
      <c r="SUB8" s="928"/>
      <c r="SUC8" s="928"/>
      <c r="SUD8" s="928"/>
      <c r="SUE8" s="928"/>
      <c r="SUF8" s="928"/>
      <c r="SUG8" s="928"/>
      <c r="SUH8" s="928"/>
      <c r="SUI8" s="928"/>
      <c r="SUJ8" s="928"/>
      <c r="SUK8" s="928"/>
      <c r="SUL8" s="928"/>
      <c r="SUM8" s="928"/>
      <c r="SUN8" s="928"/>
      <c r="SUO8" s="928"/>
      <c r="SUP8" s="928"/>
      <c r="SUQ8" s="928"/>
      <c r="SUR8" s="928"/>
      <c r="SUS8" s="928"/>
      <c r="SUT8" s="928"/>
      <c r="SUU8" s="928"/>
      <c r="SUV8" s="928"/>
      <c r="SUW8" s="928"/>
      <c r="SUX8" s="928"/>
      <c r="SUY8" s="928"/>
      <c r="SUZ8" s="928"/>
      <c r="SVA8" s="928"/>
      <c r="SVB8" s="928"/>
      <c r="SVC8" s="928"/>
      <c r="SVD8" s="928"/>
      <c r="SVE8" s="928"/>
      <c r="SVF8" s="928"/>
      <c r="SVG8" s="928"/>
      <c r="SVH8" s="928"/>
      <c r="SVI8" s="928"/>
      <c r="SVJ8" s="928"/>
      <c r="SVK8" s="928"/>
      <c r="SVL8" s="928"/>
      <c r="SVM8" s="928"/>
      <c r="SVN8" s="928"/>
      <c r="SVO8" s="928"/>
      <c r="SVP8" s="928"/>
      <c r="SVQ8" s="928"/>
      <c r="SVR8" s="928"/>
      <c r="SVS8" s="928"/>
      <c r="SVT8" s="928"/>
      <c r="SVU8" s="928"/>
      <c r="SVV8" s="928"/>
      <c r="SVW8" s="928"/>
      <c r="SVX8" s="928"/>
      <c r="SVY8" s="928"/>
      <c r="SVZ8" s="928"/>
      <c r="SWA8" s="928"/>
      <c r="SWB8" s="928"/>
      <c r="SWC8" s="928"/>
      <c r="SWD8" s="928"/>
      <c r="SWE8" s="928"/>
      <c r="SWF8" s="928"/>
      <c r="SWG8" s="928"/>
      <c r="SWH8" s="928"/>
      <c r="SWI8" s="928"/>
      <c r="SWJ8" s="928"/>
      <c r="SWK8" s="928"/>
      <c r="SWL8" s="928"/>
      <c r="SWM8" s="928"/>
      <c r="SWN8" s="928"/>
      <c r="SWO8" s="928"/>
      <c r="SWP8" s="928"/>
      <c r="SWQ8" s="928"/>
      <c r="SWR8" s="928"/>
      <c r="SWS8" s="928"/>
      <c r="SWT8" s="928"/>
      <c r="SWU8" s="928"/>
      <c r="SWV8" s="928"/>
      <c r="SWW8" s="928"/>
      <c r="SWX8" s="928"/>
      <c r="SWY8" s="928"/>
      <c r="SWZ8" s="928"/>
      <c r="SXA8" s="928"/>
      <c r="SXB8" s="928"/>
      <c r="SXC8" s="928"/>
      <c r="SXD8" s="928"/>
      <c r="SXE8" s="928"/>
      <c r="SXF8" s="928"/>
      <c r="SXG8" s="928"/>
      <c r="SXH8" s="928"/>
      <c r="SXI8" s="928"/>
      <c r="SXJ8" s="928"/>
      <c r="SXK8" s="928"/>
      <c r="SXL8" s="928"/>
      <c r="SXM8" s="928"/>
      <c r="SXN8" s="928"/>
      <c r="SXO8" s="928"/>
      <c r="SXP8" s="928"/>
      <c r="SXQ8" s="928"/>
      <c r="SXR8" s="928"/>
      <c r="SXS8" s="928"/>
      <c r="SXT8" s="928"/>
      <c r="SXU8" s="928"/>
      <c r="SXV8" s="928"/>
      <c r="SXW8" s="928"/>
      <c r="SXX8" s="928"/>
      <c r="SXY8" s="928"/>
      <c r="SXZ8" s="928"/>
      <c r="SYA8" s="928"/>
      <c r="SYB8" s="928"/>
      <c r="SYC8" s="928"/>
      <c r="SYD8" s="928"/>
      <c r="SYE8" s="928"/>
      <c r="SYF8" s="928"/>
      <c r="SYG8" s="928"/>
      <c r="SYH8" s="928"/>
      <c r="SYI8" s="928"/>
      <c r="SYJ8" s="928"/>
      <c r="SYK8" s="928"/>
      <c r="SYL8" s="928"/>
      <c r="SYM8" s="928"/>
      <c r="SYN8" s="928"/>
      <c r="SYO8" s="928"/>
      <c r="SYP8" s="928"/>
      <c r="SYQ8" s="928"/>
      <c r="SYR8" s="928"/>
      <c r="SYS8" s="928"/>
      <c r="SYT8" s="928"/>
      <c r="SYU8" s="928"/>
      <c r="SYV8" s="928"/>
      <c r="SYW8" s="928"/>
      <c r="SYX8" s="928"/>
      <c r="SYY8" s="928"/>
      <c r="SYZ8" s="928"/>
      <c r="SZA8" s="928"/>
      <c r="SZB8" s="928"/>
      <c r="SZC8" s="928"/>
      <c r="SZD8" s="928"/>
      <c r="SZE8" s="928"/>
      <c r="SZF8" s="928"/>
      <c r="SZG8" s="928"/>
      <c r="SZH8" s="928"/>
      <c r="SZI8" s="928"/>
      <c r="SZJ8" s="928"/>
      <c r="SZK8" s="928"/>
      <c r="SZL8" s="928"/>
      <c r="SZM8" s="928"/>
      <c r="SZN8" s="928"/>
      <c r="SZO8" s="928"/>
      <c r="SZP8" s="928"/>
      <c r="SZQ8" s="928"/>
      <c r="SZR8" s="928"/>
      <c r="SZS8" s="928"/>
      <c r="SZT8" s="928"/>
      <c r="SZU8" s="928"/>
      <c r="SZV8" s="928"/>
      <c r="SZW8" s="928"/>
      <c r="SZX8" s="928"/>
      <c r="SZY8" s="928"/>
      <c r="SZZ8" s="928"/>
      <c r="TAA8" s="928"/>
      <c r="TAB8" s="928"/>
      <c r="TAC8" s="928"/>
      <c r="TAD8" s="928"/>
      <c r="TAE8" s="928"/>
      <c r="TAF8" s="928"/>
      <c r="TAG8" s="928"/>
      <c r="TAH8" s="928"/>
      <c r="TAI8" s="928"/>
      <c r="TAJ8" s="928"/>
      <c r="TAK8" s="928"/>
      <c r="TAL8" s="928"/>
      <c r="TAM8" s="928"/>
      <c r="TAN8" s="928"/>
      <c r="TAO8" s="928"/>
      <c r="TAP8" s="928"/>
      <c r="TAQ8" s="928"/>
      <c r="TAR8" s="928"/>
      <c r="TAS8" s="928"/>
      <c r="TAT8" s="928"/>
      <c r="TAU8" s="928"/>
      <c r="TAV8" s="928"/>
      <c r="TAW8" s="928"/>
      <c r="TAX8" s="928"/>
      <c r="TAY8" s="928"/>
      <c r="TAZ8" s="928"/>
      <c r="TBA8" s="928"/>
      <c r="TBB8" s="928"/>
      <c r="TBC8" s="928"/>
      <c r="TBD8" s="928"/>
      <c r="TBE8" s="928"/>
      <c r="TBF8" s="928"/>
      <c r="TBG8" s="928"/>
      <c r="TBH8" s="928"/>
      <c r="TBI8" s="928"/>
      <c r="TBJ8" s="928"/>
      <c r="TBK8" s="928"/>
      <c r="TBL8" s="928"/>
      <c r="TBM8" s="928"/>
      <c r="TBN8" s="928"/>
      <c r="TBO8" s="928"/>
      <c r="TBP8" s="928"/>
      <c r="TBQ8" s="928"/>
      <c r="TBR8" s="928"/>
      <c r="TBS8" s="928"/>
      <c r="TBT8" s="928"/>
      <c r="TBU8" s="928"/>
      <c r="TBV8" s="928"/>
      <c r="TBW8" s="928"/>
      <c r="TBX8" s="928"/>
      <c r="TBY8" s="928"/>
      <c r="TBZ8" s="928"/>
      <c r="TCA8" s="928"/>
      <c r="TCB8" s="928"/>
      <c r="TCC8" s="928"/>
      <c r="TCD8" s="928"/>
      <c r="TCE8" s="928"/>
      <c r="TCF8" s="928"/>
      <c r="TCG8" s="928"/>
      <c r="TCH8" s="928"/>
      <c r="TCI8" s="928"/>
      <c r="TCJ8" s="928"/>
      <c r="TCK8" s="928"/>
      <c r="TCL8" s="928"/>
      <c r="TCM8" s="928"/>
      <c r="TCN8" s="928"/>
      <c r="TCO8" s="928"/>
      <c r="TCP8" s="928"/>
      <c r="TCQ8" s="928"/>
      <c r="TCR8" s="928"/>
      <c r="TCS8" s="928"/>
      <c r="TCT8" s="928"/>
      <c r="TCU8" s="928"/>
      <c r="TCV8" s="928"/>
      <c r="TCW8" s="928"/>
      <c r="TCX8" s="928"/>
      <c r="TCY8" s="928"/>
      <c r="TCZ8" s="928"/>
      <c r="TDA8" s="928"/>
      <c r="TDB8" s="928"/>
      <c r="TDC8" s="928"/>
      <c r="TDD8" s="928"/>
      <c r="TDE8" s="928"/>
      <c r="TDF8" s="928"/>
      <c r="TDG8" s="928"/>
      <c r="TDH8" s="928"/>
      <c r="TDI8" s="928"/>
      <c r="TDJ8" s="928"/>
      <c r="TDK8" s="928"/>
      <c r="TDL8" s="928"/>
      <c r="TDM8" s="928"/>
      <c r="TDN8" s="928"/>
      <c r="TDO8" s="928"/>
      <c r="TDP8" s="928"/>
      <c r="TDQ8" s="928"/>
      <c r="TDR8" s="928"/>
      <c r="TDS8" s="928"/>
      <c r="TDT8" s="928"/>
      <c r="TDU8" s="928"/>
      <c r="TDV8" s="928"/>
      <c r="TDW8" s="928"/>
      <c r="TDX8" s="928"/>
      <c r="TDY8" s="928"/>
      <c r="TDZ8" s="928"/>
      <c r="TEA8" s="928"/>
      <c r="TEB8" s="928"/>
      <c r="TEC8" s="928"/>
      <c r="TED8" s="928"/>
      <c r="TEE8" s="928"/>
      <c r="TEF8" s="928"/>
      <c r="TEG8" s="928"/>
      <c r="TEH8" s="928"/>
      <c r="TEI8" s="928"/>
      <c r="TEJ8" s="928"/>
      <c r="TEK8" s="928"/>
      <c r="TEL8" s="928"/>
      <c r="TEM8" s="928"/>
      <c r="TEN8" s="928"/>
      <c r="TEO8" s="928"/>
      <c r="TEP8" s="928"/>
      <c r="TEQ8" s="928"/>
      <c r="TER8" s="928"/>
      <c r="TES8" s="928"/>
      <c r="TET8" s="928"/>
      <c r="TEU8" s="928"/>
      <c r="TEV8" s="928"/>
      <c r="TEW8" s="928"/>
      <c r="TEX8" s="928"/>
      <c r="TEY8" s="928"/>
      <c r="TEZ8" s="928"/>
      <c r="TFA8" s="928"/>
      <c r="TFB8" s="928"/>
      <c r="TFC8" s="928"/>
      <c r="TFD8" s="928"/>
      <c r="TFE8" s="928"/>
      <c r="TFF8" s="928"/>
      <c r="TFG8" s="928"/>
      <c r="TFH8" s="928"/>
      <c r="TFI8" s="928"/>
      <c r="TFJ8" s="928"/>
      <c r="TFK8" s="928"/>
      <c r="TFL8" s="928"/>
      <c r="TFM8" s="928"/>
      <c r="TFN8" s="928"/>
      <c r="TFO8" s="928"/>
      <c r="TFP8" s="928"/>
      <c r="TFQ8" s="928"/>
      <c r="TFR8" s="928"/>
      <c r="TFS8" s="928"/>
      <c r="TFT8" s="928"/>
      <c r="TFU8" s="928"/>
      <c r="TFV8" s="928"/>
      <c r="TFW8" s="928"/>
      <c r="TFX8" s="928"/>
      <c r="TFY8" s="928"/>
      <c r="TFZ8" s="928"/>
      <c r="TGA8" s="928"/>
      <c r="TGB8" s="928"/>
      <c r="TGC8" s="928"/>
      <c r="TGD8" s="928"/>
      <c r="TGE8" s="928"/>
      <c r="TGF8" s="928"/>
      <c r="TGG8" s="928"/>
      <c r="TGH8" s="928"/>
      <c r="TGI8" s="928"/>
      <c r="TGJ8" s="928"/>
      <c r="TGK8" s="928"/>
      <c r="TGL8" s="928"/>
      <c r="TGM8" s="928"/>
      <c r="TGN8" s="928"/>
      <c r="TGO8" s="928"/>
      <c r="TGP8" s="928"/>
      <c r="TGQ8" s="928"/>
      <c r="TGR8" s="928"/>
      <c r="TGS8" s="928"/>
      <c r="TGT8" s="928"/>
      <c r="TGU8" s="928"/>
      <c r="TGV8" s="928"/>
      <c r="TGW8" s="928"/>
      <c r="TGX8" s="928"/>
      <c r="TGY8" s="928"/>
      <c r="TGZ8" s="928"/>
      <c r="THA8" s="928"/>
      <c r="THB8" s="928"/>
      <c r="THC8" s="928"/>
      <c r="THD8" s="928"/>
      <c r="THE8" s="928"/>
      <c r="THF8" s="928"/>
      <c r="THG8" s="928"/>
      <c r="THH8" s="928"/>
      <c r="THI8" s="928"/>
      <c r="THJ8" s="928"/>
      <c r="THK8" s="928"/>
      <c r="THL8" s="928"/>
      <c r="THM8" s="928"/>
      <c r="THN8" s="928"/>
      <c r="THO8" s="928"/>
      <c r="THP8" s="928"/>
      <c r="THQ8" s="928"/>
      <c r="THR8" s="928"/>
      <c r="THS8" s="928"/>
      <c r="THT8" s="928"/>
      <c r="THU8" s="928"/>
      <c r="THV8" s="928"/>
      <c r="THW8" s="928"/>
      <c r="THX8" s="928"/>
      <c r="THY8" s="928"/>
      <c r="THZ8" s="928"/>
      <c r="TIA8" s="928"/>
      <c r="TIB8" s="928"/>
      <c r="TIC8" s="928"/>
      <c r="TID8" s="928"/>
      <c r="TIE8" s="928"/>
      <c r="TIF8" s="928"/>
      <c r="TIG8" s="928"/>
      <c r="TIH8" s="928"/>
      <c r="TII8" s="928"/>
      <c r="TIJ8" s="928"/>
      <c r="TIK8" s="928"/>
      <c r="TIL8" s="928"/>
      <c r="TIM8" s="928"/>
      <c r="TIN8" s="928"/>
      <c r="TIO8" s="928"/>
      <c r="TIP8" s="928"/>
      <c r="TIQ8" s="928"/>
      <c r="TIR8" s="928"/>
      <c r="TIS8" s="928"/>
      <c r="TIT8" s="928"/>
      <c r="TIU8" s="928"/>
      <c r="TIV8" s="928"/>
      <c r="TIW8" s="928"/>
      <c r="TIX8" s="928"/>
      <c r="TIY8" s="928"/>
      <c r="TIZ8" s="928"/>
      <c r="TJA8" s="928"/>
      <c r="TJB8" s="928"/>
      <c r="TJC8" s="928"/>
      <c r="TJD8" s="928"/>
      <c r="TJE8" s="928"/>
      <c r="TJF8" s="928"/>
      <c r="TJG8" s="928"/>
      <c r="TJH8" s="928"/>
      <c r="TJI8" s="928"/>
      <c r="TJJ8" s="928"/>
      <c r="TJK8" s="928"/>
      <c r="TJL8" s="928"/>
      <c r="TJM8" s="928"/>
      <c r="TJN8" s="928"/>
      <c r="TJO8" s="928"/>
      <c r="TJP8" s="928"/>
      <c r="TJQ8" s="928"/>
      <c r="TJR8" s="928"/>
      <c r="TJS8" s="928"/>
      <c r="TJT8" s="928"/>
      <c r="TJU8" s="928"/>
      <c r="TJV8" s="928"/>
      <c r="TJW8" s="928"/>
      <c r="TJX8" s="928"/>
      <c r="TJY8" s="928"/>
      <c r="TJZ8" s="928"/>
      <c r="TKA8" s="928"/>
      <c r="TKB8" s="928"/>
      <c r="TKC8" s="928"/>
      <c r="TKD8" s="928"/>
      <c r="TKE8" s="928"/>
      <c r="TKF8" s="928"/>
      <c r="TKG8" s="928"/>
      <c r="TKH8" s="928"/>
      <c r="TKI8" s="928"/>
      <c r="TKJ8" s="928"/>
      <c r="TKK8" s="928"/>
      <c r="TKL8" s="928"/>
      <c r="TKM8" s="928"/>
      <c r="TKN8" s="928"/>
      <c r="TKO8" s="928"/>
      <c r="TKP8" s="928"/>
      <c r="TKQ8" s="928"/>
      <c r="TKR8" s="928"/>
      <c r="TKS8" s="928"/>
      <c r="TKT8" s="928"/>
      <c r="TKU8" s="928"/>
      <c r="TKV8" s="928"/>
      <c r="TKW8" s="928"/>
      <c r="TKX8" s="928"/>
      <c r="TKY8" s="928"/>
      <c r="TKZ8" s="928"/>
      <c r="TLA8" s="928"/>
      <c r="TLB8" s="928"/>
      <c r="TLC8" s="928"/>
      <c r="TLD8" s="928"/>
      <c r="TLE8" s="928"/>
      <c r="TLF8" s="928"/>
      <c r="TLG8" s="928"/>
      <c r="TLH8" s="928"/>
      <c r="TLI8" s="928"/>
      <c r="TLJ8" s="928"/>
      <c r="TLK8" s="928"/>
      <c r="TLL8" s="928"/>
      <c r="TLM8" s="928"/>
      <c r="TLN8" s="928"/>
      <c r="TLO8" s="928"/>
      <c r="TLP8" s="928"/>
      <c r="TLQ8" s="928"/>
      <c r="TLR8" s="928"/>
      <c r="TLS8" s="928"/>
      <c r="TLT8" s="928"/>
      <c r="TLU8" s="928"/>
      <c r="TLV8" s="928"/>
      <c r="TLW8" s="928"/>
      <c r="TLX8" s="928"/>
      <c r="TLY8" s="928"/>
      <c r="TLZ8" s="928"/>
      <c r="TMA8" s="928"/>
      <c r="TMB8" s="928"/>
      <c r="TMC8" s="928"/>
      <c r="TMD8" s="928"/>
      <c r="TME8" s="928"/>
      <c r="TMF8" s="928"/>
      <c r="TMG8" s="928"/>
      <c r="TMH8" s="928"/>
      <c r="TMI8" s="928"/>
      <c r="TMJ8" s="928"/>
      <c r="TMK8" s="928"/>
      <c r="TML8" s="928"/>
      <c r="TMM8" s="928"/>
      <c r="TMN8" s="928"/>
      <c r="TMO8" s="928"/>
      <c r="TMP8" s="928"/>
      <c r="TMQ8" s="928"/>
      <c r="TMR8" s="928"/>
      <c r="TMS8" s="928"/>
      <c r="TMT8" s="928"/>
      <c r="TMU8" s="928"/>
      <c r="TMV8" s="928"/>
      <c r="TMW8" s="928"/>
      <c r="TMX8" s="928"/>
      <c r="TMY8" s="928"/>
      <c r="TMZ8" s="928"/>
      <c r="TNA8" s="928"/>
      <c r="TNB8" s="928"/>
      <c r="TNC8" s="928"/>
      <c r="TND8" s="928"/>
      <c r="TNE8" s="928"/>
      <c r="TNF8" s="928"/>
      <c r="TNG8" s="928"/>
      <c r="TNH8" s="928"/>
      <c r="TNI8" s="928"/>
      <c r="TNJ8" s="928"/>
      <c r="TNK8" s="928"/>
      <c r="TNL8" s="928"/>
      <c r="TNM8" s="928"/>
      <c r="TNN8" s="928"/>
      <c r="TNO8" s="928"/>
      <c r="TNP8" s="928"/>
      <c r="TNQ8" s="928"/>
      <c r="TNR8" s="928"/>
      <c r="TNS8" s="928"/>
      <c r="TNT8" s="928"/>
      <c r="TNU8" s="928"/>
      <c r="TNV8" s="928"/>
      <c r="TNW8" s="928"/>
      <c r="TNX8" s="928"/>
      <c r="TNY8" s="928"/>
      <c r="TNZ8" s="928"/>
      <c r="TOA8" s="928"/>
      <c r="TOB8" s="928"/>
      <c r="TOC8" s="928"/>
      <c r="TOD8" s="928"/>
      <c r="TOE8" s="928"/>
      <c r="TOF8" s="928"/>
      <c r="TOG8" s="928"/>
      <c r="TOH8" s="928"/>
      <c r="TOI8" s="928"/>
      <c r="TOJ8" s="928"/>
      <c r="TOK8" s="928"/>
      <c r="TOL8" s="928"/>
      <c r="TOM8" s="928"/>
      <c r="TON8" s="928"/>
      <c r="TOO8" s="928"/>
      <c r="TOP8" s="928"/>
      <c r="TOQ8" s="928"/>
      <c r="TOR8" s="928"/>
      <c r="TOS8" s="928"/>
      <c r="TOT8" s="928"/>
      <c r="TOU8" s="928"/>
      <c r="TOV8" s="928"/>
      <c r="TOW8" s="928"/>
      <c r="TOX8" s="928"/>
      <c r="TOY8" s="928"/>
      <c r="TOZ8" s="928"/>
      <c r="TPA8" s="928"/>
      <c r="TPB8" s="928"/>
      <c r="TPC8" s="928"/>
      <c r="TPD8" s="928"/>
      <c r="TPE8" s="928"/>
      <c r="TPF8" s="928"/>
      <c r="TPG8" s="928"/>
      <c r="TPH8" s="928"/>
      <c r="TPI8" s="928"/>
      <c r="TPJ8" s="928"/>
      <c r="TPK8" s="928"/>
      <c r="TPL8" s="928"/>
      <c r="TPM8" s="928"/>
      <c r="TPN8" s="928"/>
      <c r="TPO8" s="928"/>
      <c r="TPP8" s="928"/>
      <c r="TPQ8" s="928"/>
      <c r="TPR8" s="928"/>
      <c r="TPS8" s="928"/>
      <c r="TPT8" s="928"/>
      <c r="TPU8" s="928"/>
      <c r="TPV8" s="928"/>
      <c r="TPW8" s="928"/>
      <c r="TPX8" s="928"/>
      <c r="TPY8" s="928"/>
      <c r="TPZ8" s="928"/>
      <c r="TQA8" s="928"/>
      <c r="TQB8" s="928"/>
      <c r="TQC8" s="928"/>
      <c r="TQD8" s="928"/>
      <c r="TQE8" s="928"/>
      <c r="TQF8" s="928"/>
      <c r="TQG8" s="928"/>
      <c r="TQH8" s="928"/>
      <c r="TQI8" s="928"/>
      <c r="TQJ8" s="928"/>
      <c r="TQK8" s="928"/>
      <c r="TQL8" s="928"/>
      <c r="TQM8" s="928"/>
      <c r="TQN8" s="928"/>
      <c r="TQO8" s="928"/>
      <c r="TQP8" s="928"/>
      <c r="TQQ8" s="928"/>
      <c r="TQR8" s="928"/>
      <c r="TQS8" s="928"/>
      <c r="TQT8" s="928"/>
      <c r="TQU8" s="928"/>
      <c r="TQV8" s="928"/>
      <c r="TQW8" s="928"/>
      <c r="TQX8" s="928"/>
      <c r="TQY8" s="928"/>
      <c r="TQZ8" s="928"/>
      <c r="TRA8" s="928"/>
      <c r="TRB8" s="928"/>
      <c r="TRC8" s="928"/>
      <c r="TRD8" s="928"/>
      <c r="TRE8" s="928"/>
      <c r="TRF8" s="928"/>
      <c r="TRG8" s="928"/>
      <c r="TRH8" s="928"/>
      <c r="TRI8" s="928"/>
      <c r="TRJ8" s="928"/>
      <c r="TRK8" s="928"/>
      <c r="TRL8" s="928"/>
      <c r="TRM8" s="928"/>
      <c r="TRN8" s="928"/>
      <c r="TRO8" s="928"/>
      <c r="TRP8" s="928"/>
      <c r="TRQ8" s="928"/>
      <c r="TRR8" s="928"/>
      <c r="TRS8" s="928"/>
      <c r="TRT8" s="928"/>
      <c r="TRU8" s="928"/>
      <c r="TRV8" s="928"/>
      <c r="TRW8" s="928"/>
      <c r="TRX8" s="928"/>
      <c r="TRY8" s="928"/>
      <c r="TRZ8" s="928"/>
      <c r="TSA8" s="928"/>
      <c r="TSB8" s="928"/>
      <c r="TSC8" s="928"/>
      <c r="TSD8" s="928"/>
      <c r="TSE8" s="928"/>
      <c r="TSF8" s="928"/>
      <c r="TSG8" s="928"/>
      <c r="TSH8" s="928"/>
      <c r="TSI8" s="928"/>
      <c r="TSJ8" s="928"/>
      <c r="TSK8" s="928"/>
      <c r="TSL8" s="928"/>
      <c r="TSM8" s="928"/>
      <c r="TSN8" s="928"/>
      <c r="TSO8" s="928"/>
      <c r="TSP8" s="928"/>
      <c r="TSQ8" s="928"/>
      <c r="TSR8" s="928"/>
      <c r="TSS8" s="928"/>
      <c r="TST8" s="928"/>
      <c r="TSU8" s="928"/>
      <c r="TSV8" s="928"/>
      <c r="TSW8" s="928"/>
      <c r="TSX8" s="928"/>
      <c r="TSY8" s="928"/>
      <c r="TSZ8" s="928"/>
      <c r="TTA8" s="928"/>
      <c r="TTB8" s="928"/>
      <c r="TTC8" s="928"/>
      <c r="TTD8" s="928"/>
      <c r="TTE8" s="928"/>
      <c r="TTF8" s="928"/>
      <c r="TTG8" s="928"/>
      <c r="TTH8" s="928"/>
      <c r="TTI8" s="928"/>
      <c r="TTJ8" s="928"/>
      <c r="TTK8" s="928"/>
      <c r="TTL8" s="928"/>
      <c r="TTM8" s="928"/>
      <c r="TTN8" s="928"/>
      <c r="TTO8" s="928"/>
      <c r="TTP8" s="928"/>
      <c r="TTQ8" s="928"/>
      <c r="TTR8" s="928"/>
      <c r="TTS8" s="928"/>
      <c r="TTT8" s="928"/>
      <c r="TTU8" s="928"/>
      <c r="TTV8" s="928"/>
      <c r="TTW8" s="928"/>
      <c r="TTX8" s="928"/>
      <c r="TTY8" s="928"/>
      <c r="TTZ8" s="928"/>
      <c r="TUA8" s="928"/>
      <c r="TUB8" s="928"/>
      <c r="TUC8" s="928"/>
      <c r="TUD8" s="928"/>
      <c r="TUE8" s="928"/>
      <c r="TUF8" s="928"/>
      <c r="TUG8" s="928"/>
      <c r="TUH8" s="928"/>
      <c r="TUI8" s="928"/>
      <c r="TUJ8" s="928"/>
      <c r="TUK8" s="928"/>
      <c r="TUL8" s="928"/>
      <c r="TUM8" s="928"/>
      <c r="TUN8" s="928"/>
      <c r="TUO8" s="928"/>
      <c r="TUP8" s="928"/>
      <c r="TUQ8" s="928"/>
      <c r="TUR8" s="928"/>
      <c r="TUS8" s="928"/>
      <c r="TUT8" s="928"/>
      <c r="TUU8" s="928"/>
      <c r="TUV8" s="928"/>
      <c r="TUW8" s="928"/>
      <c r="TUX8" s="928"/>
      <c r="TUY8" s="928"/>
      <c r="TUZ8" s="928"/>
      <c r="TVA8" s="928"/>
      <c r="TVB8" s="928"/>
      <c r="TVC8" s="928"/>
      <c r="TVD8" s="928"/>
      <c r="TVE8" s="928"/>
      <c r="TVF8" s="928"/>
      <c r="TVG8" s="928"/>
      <c r="TVH8" s="928"/>
      <c r="TVI8" s="928"/>
      <c r="TVJ8" s="928"/>
      <c r="TVK8" s="928"/>
      <c r="TVL8" s="928"/>
      <c r="TVM8" s="928"/>
      <c r="TVN8" s="928"/>
      <c r="TVO8" s="928"/>
      <c r="TVP8" s="928"/>
      <c r="TVQ8" s="928"/>
      <c r="TVR8" s="928"/>
      <c r="TVS8" s="928"/>
      <c r="TVT8" s="928"/>
      <c r="TVU8" s="928"/>
      <c r="TVV8" s="928"/>
      <c r="TVW8" s="928"/>
      <c r="TVX8" s="928"/>
      <c r="TVY8" s="928"/>
      <c r="TVZ8" s="928"/>
      <c r="TWA8" s="928"/>
      <c r="TWB8" s="928"/>
      <c r="TWC8" s="928"/>
      <c r="TWD8" s="928"/>
      <c r="TWE8" s="928"/>
      <c r="TWF8" s="928"/>
      <c r="TWG8" s="928"/>
      <c r="TWH8" s="928"/>
      <c r="TWI8" s="928"/>
      <c r="TWJ8" s="928"/>
      <c r="TWK8" s="928"/>
      <c r="TWL8" s="928"/>
      <c r="TWM8" s="928"/>
      <c r="TWN8" s="928"/>
      <c r="TWO8" s="928"/>
      <c r="TWP8" s="928"/>
      <c r="TWQ8" s="928"/>
      <c r="TWR8" s="928"/>
      <c r="TWS8" s="928"/>
      <c r="TWT8" s="928"/>
      <c r="TWU8" s="928"/>
      <c r="TWV8" s="928"/>
      <c r="TWW8" s="928"/>
      <c r="TWX8" s="928"/>
      <c r="TWY8" s="928"/>
      <c r="TWZ8" s="928"/>
      <c r="TXA8" s="928"/>
      <c r="TXB8" s="928"/>
      <c r="TXC8" s="928"/>
      <c r="TXD8" s="928"/>
      <c r="TXE8" s="928"/>
      <c r="TXF8" s="928"/>
      <c r="TXG8" s="928"/>
      <c r="TXH8" s="928"/>
      <c r="TXI8" s="928"/>
      <c r="TXJ8" s="928"/>
      <c r="TXK8" s="928"/>
      <c r="TXL8" s="928"/>
      <c r="TXM8" s="928"/>
      <c r="TXN8" s="928"/>
      <c r="TXO8" s="928"/>
      <c r="TXP8" s="928"/>
      <c r="TXQ8" s="928"/>
      <c r="TXR8" s="928"/>
      <c r="TXS8" s="928"/>
      <c r="TXT8" s="928"/>
      <c r="TXU8" s="928"/>
      <c r="TXV8" s="928"/>
      <c r="TXW8" s="928"/>
      <c r="TXX8" s="928"/>
      <c r="TXY8" s="928"/>
      <c r="TXZ8" s="928"/>
      <c r="TYA8" s="928"/>
      <c r="TYB8" s="928"/>
      <c r="TYC8" s="928"/>
      <c r="TYD8" s="928"/>
      <c r="TYE8" s="928"/>
      <c r="TYF8" s="928"/>
      <c r="TYG8" s="928"/>
      <c r="TYH8" s="928"/>
      <c r="TYI8" s="928"/>
      <c r="TYJ8" s="928"/>
      <c r="TYK8" s="928"/>
      <c r="TYL8" s="928"/>
      <c r="TYM8" s="928"/>
      <c r="TYN8" s="928"/>
      <c r="TYO8" s="928"/>
      <c r="TYP8" s="928"/>
      <c r="TYQ8" s="928"/>
      <c r="TYR8" s="928"/>
      <c r="TYS8" s="928"/>
      <c r="TYT8" s="928"/>
      <c r="TYU8" s="928"/>
      <c r="TYV8" s="928"/>
      <c r="TYW8" s="928"/>
      <c r="TYX8" s="928"/>
      <c r="TYY8" s="928"/>
      <c r="TYZ8" s="928"/>
      <c r="TZA8" s="928"/>
      <c r="TZB8" s="928"/>
      <c r="TZC8" s="928"/>
      <c r="TZD8" s="928"/>
      <c r="TZE8" s="928"/>
      <c r="TZF8" s="928"/>
      <c r="TZG8" s="928"/>
      <c r="TZH8" s="928"/>
      <c r="TZI8" s="928"/>
      <c r="TZJ8" s="928"/>
      <c r="TZK8" s="928"/>
      <c r="TZL8" s="928"/>
      <c r="TZM8" s="928"/>
      <c r="TZN8" s="928"/>
      <c r="TZO8" s="928"/>
      <c r="TZP8" s="928"/>
      <c r="TZQ8" s="928"/>
      <c r="TZR8" s="928"/>
      <c r="TZS8" s="928"/>
      <c r="TZT8" s="928"/>
      <c r="TZU8" s="928"/>
      <c r="TZV8" s="928"/>
      <c r="TZW8" s="928"/>
      <c r="TZX8" s="928"/>
      <c r="TZY8" s="928"/>
      <c r="TZZ8" s="928"/>
      <c r="UAA8" s="928"/>
      <c r="UAB8" s="928"/>
      <c r="UAC8" s="928"/>
      <c r="UAD8" s="928"/>
      <c r="UAE8" s="928"/>
      <c r="UAF8" s="928"/>
      <c r="UAG8" s="928"/>
      <c r="UAH8" s="928"/>
      <c r="UAI8" s="928"/>
      <c r="UAJ8" s="928"/>
      <c r="UAK8" s="928"/>
      <c r="UAL8" s="928"/>
      <c r="UAM8" s="928"/>
      <c r="UAN8" s="928"/>
      <c r="UAO8" s="928"/>
      <c r="UAP8" s="928"/>
      <c r="UAQ8" s="928"/>
      <c r="UAR8" s="928"/>
      <c r="UAS8" s="928"/>
      <c r="UAT8" s="928"/>
      <c r="UAU8" s="928"/>
      <c r="UAV8" s="928"/>
      <c r="UAW8" s="928"/>
      <c r="UAX8" s="928"/>
      <c r="UAY8" s="928"/>
      <c r="UAZ8" s="928"/>
      <c r="UBA8" s="928"/>
      <c r="UBB8" s="928"/>
      <c r="UBC8" s="928"/>
      <c r="UBD8" s="928"/>
      <c r="UBE8" s="928"/>
      <c r="UBF8" s="928"/>
      <c r="UBG8" s="928"/>
      <c r="UBH8" s="928"/>
      <c r="UBI8" s="928"/>
      <c r="UBJ8" s="928"/>
      <c r="UBK8" s="928"/>
      <c r="UBL8" s="928"/>
      <c r="UBM8" s="928"/>
      <c r="UBN8" s="928"/>
      <c r="UBO8" s="928"/>
      <c r="UBP8" s="928"/>
      <c r="UBQ8" s="928"/>
      <c r="UBR8" s="928"/>
      <c r="UBS8" s="928"/>
      <c r="UBT8" s="928"/>
      <c r="UBU8" s="928"/>
      <c r="UBV8" s="928"/>
      <c r="UBW8" s="928"/>
      <c r="UBX8" s="928"/>
      <c r="UBY8" s="928"/>
      <c r="UBZ8" s="928"/>
      <c r="UCA8" s="928"/>
      <c r="UCB8" s="928"/>
      <c r="UCC8" s="928"/>
      <c r="UCD8" s="928"/>
      <c r="UCE8" s="928"/>
      <c r="UCF8" s="928"/>
      <c r="UCG8" s="928"/>
      <c r="UCH8" s="928"/>
      <c r="UCI8" s="928"/>
      <c r="UCJ8" s="928"/>
      <c r="UCK8" s="928"/>
      <c r="UCL8" s="928"/>
      <c r="UCM8" s="928"/>
      <c r="UCN8" s="928"/>
      <c r="UCO8" s="928"/>
      <c r="UCP8" s="928"/>
      <c r="UCQ8" s="928"/>
      <c r="UCR8" s="928"/>
      <c r="UCS8" s="928"/>
      <c r="UCT8" s="928"/>
      <c r="UCU8" s="928"/>
      <c r="UCV8" s="928"/>
      <c r="UCW8" s="928"/>
      <c r="UCX8" s="928"/>
      <c r="UCY8" s="928"/>
      <c r="UCZ8" s="928"/>
      <c r="UDA8" s="928"/>
      <c r="UDB8" s="928"/>
      <c r="UDC8" s="928"/>
      <c r="UDD8" s="928"/>
      <c r="UDE8" s="928"/>
      <c r="UDF8" s="928"/>
      <c r="UDG8" s="928"/>
      <c r="UDH8" s="928"/>
      <c r="UDI8" s="928"/>
      <c r="UDJ8" s="928"/>
      <c r="UDK8" s="928"/>
      <c r="UDL8" s="928"/>
      <c r="UDM8" s="928"/>
      <c r="UDN8" s="928"/>
      <c r="UDO8" s="928"/>
      <c r="UDP8" s="928"/>
      <c r="UDQ8" s="928"/>
      <c r="UDR8" s="928"/>
      <c r="UDS8" s="928"/>
      <c r="UDT8" s="928"/>
      <c r="UDU8" s="928"/>
      <c r="UDV8" s="928"/>
      <c r="UDW8" s="928"/>
      <c r="UDX8" s="928"/>
      <c r="UDY8" s="928"/>
      <c r="UDZ8" s="928"/>
      <c r="UEA8" s="928"/>
      <c r="UEB8" s="928"/>
      <c r="UEC8" s="928"/>
      <c r="UED8" s="928"/>
      <c r="UEE8" s="928"/>
      <c r="UEF8" s="928"/>
      <c r="UEG8" s="928"/>
      <c r="UEH8" s="928"/>
      <c r="UEI8" s="928"/>
      <c r="UEJ8" s="928"/>
      <c r="UEK8" s="928"/>
      <c r="UEL8" s="928"/>
      <c r="UEM8" s="928"/>
      <c r="UEN8" s="928"/>
      <c r="UEO8" s="928"/>
      <c r="UEP8" s="928"/>
      <c r="UEQ8" s="928"/>
      <c r="UER8" s="928"/>
      <c r="UES8" s="928"/>
      <c r="UET8" s="928"/>
      <c r="UEU8" s="928"/>
      <c r="UEV8" s="928"/>
      <c r="UEW8" s="928"/>
      <c r="UEX8" s="928"/>
      <c r="UEY8" s="928"/>
      <c r="UEZ8" s="928"/>
      <c r="UFA8" s="928"/>
      <c r="UFB8" s="928"/>
      <c r="UFC8" s="928"/>
      <c r="UFD8" s="928"/>
      <c r="UFE8" s="928"/>
      <c r="UFF8" s="928"/>
      <c r="UFG8" s="928"/>
      <c r="UFH8" s="928"/>
      <c r="UFI8" s="928"/>
      <c r="UFJ8" s="928"/>
      <c r="UFK8" s="928"/>
      <c r="UFL8" s="928"/>
      <c r="UFM8" s="928"/>
      <c r="UFN8" s="928"/>
      <c r="UFO8" s="928"/>
      <c r="UFP8" s="928"/>
      <c r="UFQ8" s="928"/>
      <c r="UFR8" s="928"/>
      <c r="UFS8" s="928"/>
      <c r="UFT8" s="928"/>
      <c r="UFU8" s="928"/>
      <c r="UFV8" s="928"/>
      <c r="UFW8" s="928"/>
      <c r="UFX8" s="928"/>
      <c r="UFY8" s="928"/>
      <c r="UFZ8" s="928"/>
      <c r="UGA8" s="928"/>
      <c r="UGB8" s="928"/>
      <c r="UGC8" s="928"/>
      <c r="UGD8" s="928"/>
      <c r="UGE8" s="928"/>
      <c r="UGF8" s="928"/>
      <c r="UGG8" s="928"/>
      <c r="UGH8" s="928"/>
      <c r="UGI8" s="928"/>
      <c r="UGJ8" s="928"/>
      <c r="UGK8" s="928"/>
      <c r="UGL8" s="928"/>
      <c r="UGM8" s="928"/>
      <c r="UGN8" s="928"/>
      <c r="UGO8" s="928"/>
      <c r="UGP8" s="928"/>
      <c r="UGQ8" s="928"/>
      <c r="UGR8" s="928"/>
      <c r="UGS8" s="928"/>
      <c r="UGT8" s="928"/>
      <c r="UGU8" s="928"/>
      <c r="UGV8" s="928"/>
      <c r="UGW8" s="928"/>
      <c r="UGX8" s="928"/>
      <c r="UGY8" s="928"/>
      <c r="UGZ8" s="928"/>
      <c r="UHA8" s="928"/>
      <c r="UHB8" s="928"/>
      <c r="UHC8" s="928"/>
      <c r="UHD8" s="928"/>
      <c r="UHE8" s="928"/>
      <c r="UHF8" s="928"/>
      <c r="UHG8" s="928"/>
      <c r="UHH8" s="928"/>
      <c r="UHI8" s="928"/>
      <c r="UHJ8" s="928"/>
      <c r="UHK8" s="928"/>
      <c r="UHL8" s="928"/>
      <c r="UHM8" s="928"/>
      <c r="UHN8" s="928"/>
      <c r="UHO8" s="928"/>
      <c r="UHP8" s="928"/>
      <c r="UHQ8" s="928"/>
      <c r="UHR8" s="928"/>
      <c r="UHS8" s="928"/>
      <c r="UHT8" s="928"/>
      <c r="UHU8" s="928"/>
      <c r="UHV8" s="928"/>
      <c r="UHW8" s="928"/>
      <c r="UHX8" s="928"/>
      <c r="UHY8" s="928"/>
      <c r="UHZ8" s="928"/>
      <c r="UIA8" s="928"/>
      <c r="UIB8" s="928"/>
      <c r="UIC8" s="928"/>
      <c r="UID8" s="928"/>
      <c r="UIE8" s="928"/>
      <c r="UIF8" s="928"/>
      <c r="UIG8" s="928"/>
      <c r="UIH8" s="928"/>
      <c r="UII8" s="928"/>
      <c r="UIJ8" s="928"/>
      <c r="UIK8" s="928"/>
      <c r="UIL8" s="928"/>
      <c r="UIM8" s="928"/>
      <c r="UIN8" s="928"/>
      <c r="UIO8" s="928"/>
      <c r="UIP8" s="928"/>
      <c r="UIQ8" s="928"/>
      <c r="UIR8" s="928"/>
      <c r="UIS8" s="928"/>
      <c r="UIT8" s="928"/>
      <c r="UIU8" s="928"/>
      <c r="UIV8" s="928"/>
      <c r="UIW8" s="928"/>
      <c r="UIX8" s="928"/>
      <c r="UIY8" s="928"/>
      <c r="UIZ8" s="928"/>
      <c r="UJA8" s="928"/>
      <c r="UJB8" s="928"/>
      <c r="UJC8" s="928"/>
      <c r="UJD8" s="928"/>
      <c r="UJE8" s="928"/>
      <c r="UJF8" s="928"/>
      <c r="UJG8" s="928"/>
      <c r="UJH8" s="928"/>
      <c r="UJI8" s="928"/>
      <c r="UJJ8" s="928"/>
      <c r="UJK8" s="928"/>
      <c r="UJL8" s="928"/>
      <c r="UJM8" s="928"/>
      <c r="UJN8" s="928"/>
      <c r="UJO8" s="928"/>
      <c r="UJP8" s="928"/>
      <c r="UJQ8" s="928"/>
      <c r="UJR8" s="928"/>
      <c r="UJS8" s="928"/>
      <c r="UJT8" s="928"/>
      <c r="UJU8" s="928"/>
      <c r="UJV8" s="928"/>
      <c r="UJW8" s="928"/>
      <c r="UJX8" s="928"/>
      <c r="UJY8" s="928"/>
      <c r="UJZ8" s="928"/>
      <c r="UKA8" s="928"/>
      <c r="UKB8" s="928"/>
      <c r="UKC8" s="928"/>
      <c r="UKD8" s="928"/>
      <c r="UKE8" s="928"/>
      <c r="UKF8" s="928"/>
      <c r="UKG8" s="928"/>
      <c r="UKH8" s="928"/>
      <c r="UKI8" s="928"/>
      <c r="UKJ8" s="928"/>
      <c r="UKK8" s="928"/>
      <c r="UKL8" s="928"/>
      <c r="UKM8" s="928"/>
      <c r="UKN8" s="928"/>
      <c r="UKO8" s="928"/>
      <c r="UKP8" s="928"/>
      <c r="UKQ8" s="928"/>
      <c r="UKR8" s="928"/>
      <c r="UKS8" s="928"/>
      <c r="UKT8" s="928"/>
      <c r="UKU8" s="928"/>
      <c r="UKV8" s="928"/>
      <c r="UKW8" s="928"/>
      <c r="UKX8" s="928"/>
      <c r="UKY8" s="928"/>
      <c r="UKZ8" s="928"/>
      <c r="ULA8" s="928"/>
      <c r="ULB8" s="928"/>
      <c r="ULC8" s="928"/>
      <c r="ULD8" s="928"/>
      <c r="ULE8" s="928"/>
      <c r="ULF8" s="928"/>
      <c r="ULG8" s="928"/>
      <c r="ULH8" s="928"/>
      <c r="ULI8" s="928"/>
      <c r="ULJ8" s="928"/>
      <c r="ULK8" s="928"/>
      <c r="ULL8" s="928"/>
      <c r="ULM8" s="928"/>
      <c r="ULN8" s="928"/>
      <c r="ULO8" s="928"/>
      <c r="ULP8" s="928"/>
      <c r="ULQ8" s="928"/>
      <c r="ULR8" s="928"/>
      <c r="ULS8" s="928"/>
      <c r="ULT8" s="928"/>
      <c r="ULU8" s="928"/>
      <c r="ULV8" s="928"/>
      <c r="ULW8" s="928"/>
      <c r="ULX8" s="928"/>
      <c r="ULY8" s="928"/>
      <c r="ULZ8" s="928"/>
      <c r="UMA8" s="928"/>
      <c r="UMB8" s="928"/>
      <c r="UMC8" s="928"/>
      <c r="UMD8" s="928"/>
      <c r="UME8" s="928"/>
      <c r="UMF8" s="928"/>
      <c r="UMG8" s="928"/>
      <c r="UMH8" s="928"/>
      <c r="UMI8" s="928"/>
      <c r="UMJ8" s="928"/>
      <c r="UMK8" s="928"/>
      <c r="UML8" s="928"/>
      <c r="UMM8" s="928"/>
      <c r="UMN8" s="928"/>
      <c r="UMO8" s="928"/>
      <c r="UMP8" s="928"/>
      <c r="UMQ8" s="928"/>
      <c r="UMR8" s="928"/>
      <c r="UMS8" s="928"/>
      <c r="UMT8" s="928"/>
      <c r="UMU8" s="928"/>
      <c r="UMV8" s="928"/>
      <c r="UMW8" s="928"/>
      <c r="UMX8" s="928"/>
      <c r="UMY8" s="928"/>
      <c r="UMZ8" s="928"/>
      <c r="UNA8" s="928"/>
      <c r="UNB8" s="928"/>
      <c r="UNC8" s="928"/>
      <c r="UND8" s="928"/>
      <c r="UNE8" s="928"/>
      <c r="UNF8" s="928"/>
      <c r="UNG8" s="928"/>
      <c r="UNH8" s="928"/>
      <c r="UNI8" s="928"/>
      <c r="UNJ8" s="928"/>
      <c r="UNK8" s="928"/>
      <c r="UNL8" s="928"/>
      <c r="UNM8" s="928"/>
      <c r="UNN8" s="928"/>
      <c r="UNO8" s="928"/>
      <c r="UNP8" s="928"/>
      <c r="UNQ8" s="928"/>
      <c r="UNR8" s="928"/>
      <c r="UNS8" s="928"/>
      <c r="UNT8" s="928"/>
      <c r="UNU8" s="928"/>
      <c r="UNV8" s="928"/>
      <c r="UNW8" s="928"/>
      <c r="UNX8" s="928"/>
      <c r="UNY8" s="928"/>
      <c r="UNZ8" s="928"/>
      <c r="UOA8" s="928"/>
      <c r="UOB8" s="928"/>
      <c r="UOC8" s="928"/>
      <c r="UOD8" s="928"/>
      <c r="UOE8" s="928"/>
      <c r="UOF8" s="928"/>
      <c r="UOG8" s="928"/>
      <c r="UOH8" s="928"/>
      <c r="UOI8" s="928"/>
      <c r="UOJ8" s="928"/>
      <c r="UOK8" s="928"/>
      <c r="UOL8" s="928"/>
      <c r="UOM8" s="928"/>
      <c r="UON8" s="928"/>
      <c r="UOO8" s="928"/>
      <c r="UOP8" s="928"/>
      <c r="UOQ8" s="928"/>
      <c r="UOR8" s="928"/>
      <c r="UOS8" s="928"/>
      <c r="UOT8" s="928"/>
      <c r="UOU8" s="928"/>
      <c r="UOV8" s="928"/>
      <c r="UOW8" s="928"/>
      <c r="UOX8" s="928"/>
      <c r="UOY8" s="928"/>
      <c r="UOZ8" s="928"/>
      <c r="UPA8" s="928"/>
      <c r="UPB8" s="928"/>
      <c r="UPC8" s="928"/>
      <c r="UPD8" s="928"/>
      <c r="UPE8" s="928"/>
      <c r="UPF8" s="928"/>
      <c r="UPG8" s="928"/>
      <c r="UPH8" s="928"/>
      <c r="UPI8" s="928"/>
      <c r="UPJ8" s="928"/>
      <c r="UPK8" s="928"/>
      <c r="UPL8" s="928"/>
      <c r="UPM8" s="928"/>
      <c r="UPN8" s="928"/>
      <c r="UPO8" s="928"/>
      <c r="UPP8" s="928"/>
      <c r="UPQ8" s="928"/>
      <c r="UPR8" s="928"/>
      <c r="UPS8" s="928"/>
      <c r="UPT8" s="928"/>
      <c r="UPU8" s="928"/>
      <c r="UPV8" s="928"/>
      <c r="UPW8" s="928"/>
      <c r="UPX8" s="928"/>
      <c r="UPY8" s="928"/>
      <c r="UPZ8" s="928"/>
      <c r="UQA8" s="928"/>
      <c r="UQB8" s="928"/>
      <c r="UQC8" s="928"/>
      <c r="UQD8" s="928"/>
      <c r="UQE8" s="928"/>
      <c r="UQF8" s="928"/>
      <c r="UQG8" s="928"/>
      <c r="UQH8" s="928"/>
      <c r="UQI8" s="928"/>
      <c r="UQJ8" s="928"/>
      <c r="UQK8" s="928"/>
      <c r="UQL8" s="928"/>
      <c r="UQM8" s="928"/>
      <c r="UQN8" s="928"/>
      <c r="UQO8" s="928"/>
      <c r="UQP8" s="928"/>
      <c r="UQQ8" s="928"/>
      <c r="UQR8" s="928"/>
      <c r="UQS8" s="928"/>
      <c r="UQT8" s="928"/>
      <c r="UQU8" s="928"/>
      <c r="UQV8" s="928"/>
      <c r="UQW8" s="928"/>
      <c r="UQX8" s="928"/>
      <c r="UQY8" s="928"/>
      <c r="UQZ8" s="928"/>
      <c r="URA8" s="928"/>
      <c r="URB8" s="928"/>
      <c r="URC8" s="928"/>
      <c r="URD8" s="928"/>
      <c r="URE8" s="928"/>
      <c r="URF8" s="928"/>
      <c r="URG8" s="928"/>
      <c r="URH8" s="928"/>
      <c r="URI8" s="928"/>
      <c r="URJ8" s="928"/>
      <c r="URK8" s="928"/>
      <c r="URL8" s="928"/>
      <c r="URM8" s="928"/>
      <c r="URN8" s="928"/>
      <c r="URO8" s="928"/>
      <c r="URP8" s="928"/>
      <c r="URQ8" s="928"/>
      <c r="URR8" s="928"/>
      <c r="URS8" s="928"/>
      <c r="URT8" s="928"/>
      <c r="URU8" s="928"/>
      <c r="URV8" s="928"/>
      <c r="URW8" s="928"/>
      <c r="URX8" s="928"/>
      <c r="URY8" s="928"/>
      <c r="URZ8" s="928"/>
      <c r="USA8" s="928"/>
      <c r="USB8" s="928"/>
      <c r="USC8" s="928"/>
      <c r="USD8" s="928"/>
      <c r="USE8" s="928"/>
      <c r="USF8" s="928"/>
      <c r="USG8" s="928"/>
      <c r="USH8" s="928"/>
      <c r="USI8" s="928"/>
      <c r="USJ8" s="928"/>
      <c r="USK8" s="928"/>
      <c r="USL8" s="928"/>
      <c r="USM8" s="928"/>
      <c r="USN8" s="928"/>
      <c r="USO8" s="928"/>
      <c r="USP8" s="928"/>
      <c r="USQ8" s="928"/>
      <c r="USR8" s="928"/>
      <c r="USS8" s="928"/>
      <c r="UST8" s="928"/>
      <c r="USU8" s="928"/>
      <c r="USV8" s="928"/>
      <c r="USW8" s="928"/>
      <c r="USX8" s="928"/>
      <c r="USY8" s="928"/>
      <c r="USZ8" s="928"/>
      <c r="UTA8" s="928"/>
      <c r="UTB8" s="928"/>
      <c r="UTC8" s="928"/>
      <c r="UTD8" s="928"/>
      <c r="UTE8" s="928"/>
      <c r="UTF8" s="928"/>
      <c r="UTG8" s="928"/>
      <c r="UTH8" s="928"/>
      <c r="UTI8" s="928"/>
      <c r="UTJ8" s="928"/>
      <c r="UTK8" s="928"/>
      <c r="UTL8" s="928"/>
      <c r="UTM8" s="928"/>
      <c r="UTN8" s="928"/>
      <c r="UTO8" s="928"/>
      <c r="UTP8" s="928"/>
      <c r="UTQ8" s="928"/>
      <c r="UTR8" s="928"/>
      <c r="UTS8" s="928"/>
      <c r="UTT8" s="928"/>
      <c r="UTU8" s="928"/>
      <c r="UTV8" s="928"/>
      <c r="UTW8" s="928"/>
      <c r="UTX8" s="928"/>
      <c r="UTY8" s="928"/>
      <c r="UTZ8" s="928"/>
      <c r="UUA8" s="928"/>
      <c r="UUB8" s="928"/>
      <c r="UUC8" s="928"/>
      <c r="UUD8" s="928"/>
      <c r="UUE8" s="928"/>
      <c r="UUF8" s="928"/>
      <c r="UUG8" s="928"/>
      <c r="UUH8" s="928"/>
      <c r="UUI8" s="928"/>
      <c r="UUJ8" s="928"/>
      <c r="UUK8" s="928"/>
      <c r="UUL8" s="928"/>
      <c r="UUM8" s="928"/>
      <c r="UUN8" s="928"/>
      <c r="UUO8" s="928"/>
      <c r="UUP8" s="928"/>
      <c r="UUQ8" s="928"/>
      <c r="UUR8" s="928"/>
      <c r="UUS8" s="928"/>
      <c r="UUT8" s="928"/>
      <c r="UUU8" s="928"/>
      <c r="UUV8" s="928"/>
      <c r="UUW8" s="928"/>
      <c r="UUX8" s="928"/>
      <c r="UUY8" s="928"/>
      <c r="UUZ8" s="928"/>
      <c r="UVA8" s="928"/>
      <c r="UVB8" s="928"/>
      <c r="UVC8" s="928"/>
      <c r="UVD8" s="928"/>
      <c r="UVE8" s="928"/>
      <c r="UVF8" s="928"/>
      <c r="UVG8" s="928"/>
      <c r="UVH8" s="928"/>
      <c r="UVI8" s="928"/>
      <c r="UVJ8" s="928"/>
      <c r="UVK8" s="928"/>
      <c r="UVL8" s="928"/>
      <c r="UVM8" s="928"/>
      <c r="UVN8" s="928"/>
      <c r="UVO8" s="928"/>
      <c r="UVP8" s="928"/>
      <c r="UVQ8" s="928"/>
      <c r="UVR8" s="928"/>
      <c r="UVS8" s="928"/>
      <c r="UVT8" s="928"/>
      <c r="UVU8" s="928"/>
      <c r="UVV8" s="928"/>
      <c r="UVW8" s="928"/>
      <c r="UVX8" s="928"/>
      <c r="UVY8" s="928"/>
      <c r="UVZ8" s="928"/>
      <c r="UWA8" s="928"/>
      <c r="UWB8" s="928"/>
      <c r="UWC8" s="928"/>
      <c r="UWD8" s="928"/>
      <c r="UWE8" s="928"/>
      <c r="UWF8" s="928"/>
      <c r="UWG8" s="928"/>
      <c r="UWH8" s="928"/>
      <c r="UWI8" s="928"/>
      <c r="UWJ8" s="928"/>
      <c r="UWK8" s="928"/>
      <c r="UWL8" s="928"/>
      <c r="UWM8" s="928"/>
      <c r="UWN8" s="928"/>
      <c r="UWO8" s="928"/>
      <c r="UWP8" s="928"/>
      <c r="UWQ8" s="928"/>
      <c r="UWR8" s="928"/>
      <c r="UWS8" s="928"/>
      <c r="UWT8" s="928"/>
      <c r="UWU8" s="928"/>
      <c r="UWV8" s="928"/>
      <c r="UWW8" s="928"/>
      <c r="UWX8" s="928"/>
      <c r="UWY8" s="928"/>
      <c r="UWZ8" s="928"/>
      <c r="UXA8" s="928"/>
      <c r="UXB8" s="928"/>
      <c r="UXC8" s="928"/>
      <c r="UXD8" s="928"/>
      <c r="UXE8" s="928"/>
      <c r="UXF8" s="928"/>
      <c r="UXG8" s="928"/>
      <c r="UXH8" s="928"/>
      <c r="UXI8" s="928"/>
      <c r="UXJ8" s="928"/>
      <c r="UXK8" s="928"/>
      <c r="UXL8" s="928"/>
      <c r="UXM8" s="928"/>
      <c r="UXN8" s="928"/>
      <c r="UXO8" s="928"/>
      <c r="UXP8" s="928"/>
      <c r="UXQ8" s="928"/>
      <c r="UXR8" s="928"/>
      <c r="UXS8" s="928"/>
      <c r="UXT8" s="928"/>
      <c r="UXU8" s="928"/>
      <c r="UXV8" s="928"/>
      <c r="UXW8" s="928"/>
      <c r="UXX8" s="928"/>
      <c r="UXY8" s="928"/>
      <c r="UXZ8" s="928"/>
      <c r="UYA8" s="928"/>
      <c r="UYB8" s="928"/>
      <c r="UYC8" s="928"/>
      <c r="UYD8" s="928"/>
      <c r="UYE8" s="928"/>
      <c r="UYF8" s="928"/>
      <c r="UYG8" s="928"/>
      <c r="UYH8" s="928"/>
      <c r="UYI8" s="928"/>
      <c r="UYJ8" s="928"/>
      <c r="UYK8" s="928"/>
      <c r="UYL8" s="928"/>
      <c r="UYM8" s="928"/>
      <c r="UYN8" s="928"/>
      <c r="UYO8" s="928"/>
      <c r="UYP8" s="928"/>
      <c r="UYQ8" s="928"/>
      <c r="UYR8" s="928"/>
      <c r="UYS8" s="928"/>
      <c r="UYT8" s="928"/>
      <c r="UYU8" s="928"/>
      <c r="UYV8" s="928"/>
      <c r="UYW8" s="928"/>
      <c r="UYX8" s="928"/>
      <c r="UYY8" s="928"/>
      <c r="UYZ8" s="928"/>
      <c r="UZA8" s="928"/>
      <c r="UZB8" s="928"/>
      <c r="UZC8" s="928"/>
      <c r="UZD8" s="928"/>
      <c r="UZE8" s="928"/>
      <c r="UZF8" s="928"/>
      <c r="UZG8" s="928"/>
      <c r="UZH8" s="928"/>
      <c r="UZI8" s="928"/>
      <c r="UZJ8" s="928"/>
      <c r="UZK8" s="928"/>
      <c r="UZL8" s="928"/>
      <c r="UZM8" s="928"/>
      <c r="UZN8" s="928"/>
      <c r="UZO8" s="928"/>
      <c r="UZP8" s="928"/>
      <c r="UZQ8" s="928"/>
      <c r="UZR8" s="928"/>
      <c r="UZS8" s="928"/>
      <c r="UZT8" s="928"/>
      <c r="UZU8" s="928"/>
      <c r="UZV8" s="928"/>
      <c r="UZW8" s="928"/>
      <c r="UZX8" s="928"/>
      <c r="UZY8" s="928"/>
      <c r="UZZ8" s="928"/>
      <c r="VAA8" s="928"/>
      <c r="VAB8" s="928"/>
      <c r="VAC8" s="928"/>
      <c r="VAD8" s="928"/>
      <c r="VAE8" s="928"/>
      <c r="VAF8" s="928"/>
      <c r="VAG8" s="928"/>
      <c r="VAH8" s="928"/>
      <c r="VAI8" s="928"/>
      <c r="VAJ8" s="928"/>
      <c r="VAK8" s="928"/>
      <c r="VAL8" s="928"/>
      <c r="VAM8" s="928"/>
      <c r="VAN8" s="928"/>
      <c r="VAO8" s="928"/>
      <c r="VAP8" s="928"/>
      <c r="VAQ8" s="928"/>
      <c r="VAR8" s="928"/>
      <c r="VAS8" s="928"/>
      <c r="VAT8" s="928"/>
      <c r="VAU8" s="928"/>
      <c r="VAV8" s="928"/>
      <c r="VAW8" s="928"/>
      <c r="VAX8" s="928"/>
      <c r="VAY8" s="928"/>
      <c r="VAZ8" s="928"/>
      <c r="VBA8" s="928"/>
      <c r="VBB8" s="928"/>
      <c r="VBC8" s="928"/>
      <c r="VBD8" s="928"/>
      <c r="VBE8" s="928"/>
      <c r="VBF8" s="928"/>
      <c r="VBG8" s="928"/>
      <c r="VBH8" s="928"/>
      <c r="VBI8" s="928"/>
      <c r="VBJ8" s="928"/>
      <c r="VBK8" s="928"/>
      <c r="VBL8" s="928"/>
      <c r="VBM8" s="928"/>
      <c r="VBN8" s="928"/>
      <c r="VBO8" s="928"/>
      <c r="VBP8" s="928"/>
      <c r="VBQ8" s="928"/>
      <c r="VBR8" s="928"/>
      <c r="VBS8" s="928"/>
      <c r="VBT8" s="928"/>
      <c r="VBU8" s="928"/>
      <c r="VBV8" s="928"/>
      <c r="VBW8" s="928"/>
      <c r="VBX8" s="928"/>
      <c r="VBY8" s="928"/>
      <c r="VBZ8" s="928"/>
      <c r="VCA8" s="928"/>
      <c r="VCB8" s="928"/>
      <c r="VCC8" s="928"/>
      <c r="VCD8" s="928"/>
      <c r="VCE8" s="928"/>
      <c r="VCF8" s="928"/>
      <c r="VCG8" s="928"/>
      <c r="VCH8" s="928"/>
      <c r="VCI8" s="928"/>
      <c r="VCJ8" s="928"/>
      <c r="VCK8" s="928"/>
      <c r="VCL8" s="928"/>
      <c r="VCM8" s="928"/>
      <c r="VCN8" s="928"/>
      <c r="VCO8" s="928"/>
      <c r="VCP8" s="928"/>
      <c r="VCQ8" s="928"/>
      <c r="VCR8" s="928"/>
      <c r="VCS8" s="928"/>
      <c r="VCT8" s="928"/>
      <c r="VCU8" s="928"/>
      <c r="VCV8" s="928"/>
      <c r="VCW8" s="928"/>
      <c r="VCX8" s="928"/>
      <c r="VCY8" s="928"/>
      <c r="VCZ8" s="928"/>
      <c r="VDA8" s="928"/>
      <c r="VDB8" s="928"/>
      <c r="VDC8" s="928"/>
      <c r="VDD8" s="928"/>
      <c r="VDE8" s="928"/>
      <c r="VDF8" s="928"/>
      <c r="VDG8" s="928"/>
      <c r="VDH8" s="928"/>
      <c r="VDI8" s="928"/>
      <c r="VDJ8" s="928"/>
      <c r="VDK8" s="928"/>
      <c r="VDL8" s="928"/>
      <c r="VDM8" s="928"/>
      <c r="VDN8" s="928"/>
      <c r="VDO8" s="928"/>
      <c r="VDP8" s="928"/>
      <c r="VDQ8" s="928"/>
      <c r="VDR8" s="928"/>
      <c r="VDS8" s="928"/>
      <c r="VDT8" s="928"/>
      <c r="VDU8" s="928"/>
      <c r="VDV8" s="928"/>
      <c r="VDW8" s="928"/>
      <c r="VDX8" s="928"/>
      <c r="VDY8" s="928"/>
      <c r="VDZ8" s="928"/>
      <c r="VEA8" s="928"/>
      <c r="VEB8" s="928"/>
      <c r="VEC8" s="928"/>
      <c r="VED8" s="928"/>
      <c r="VEE8" s="928"/>
      <c r="VEF8" s="928"/>
      <c r="VEG8" s="928"/>
      <c r="VEH8" s="928"/>
      <c r="VEI8" s="928"/>
      <c r="VEJ8" s="928"/>
      <c r="VEK8" s="928"/>
      <c r="VEL8" s="928"/>
      <c r="VEM8" s="928"/>
      <c r="VEN8" s="928"/>
      <c r="VEO8" s="928"/>
      <c r="VEP8" s="928"/>
      <c r="VEQ8" s="928"/>
      <c r="VER8" s="928"/>
      <c r="VES8" s="928"/>
      <c r="VET8" s="928"/>
      <c r="VEU8" s="928"/>
      <c r="VEV8" s="928"/>
      <c r="VEW8" s="928"/>
      <c r="VEX8" s="928"/>
      <c r="VEY8" s="928"/>
      <c r="VEZ8" s="928"/>
      <c r="VFA8" s="928"/>
      <c r="VFB8" s="928"/>
      <c r="VFC8" s="928"/>
      <c r="VFD8" s="928"/>
      <c r="VFE8" s="928"/>
      <c r="VFF8" s="928"/>
      <c r="VFG8" s="928"/>
      <c r="VFH8" s="928"/>
      <c r="VFI8" s="928"/>
      <c r="VFJ8" s="928"/>
      <c r="VFK8" s="928"/>
      <c r="VFL8" s="928"/>
      <c r="VFM8" s="928"/>
      <c r="VFN8" s="928"/>
      <c r="VFO8" s="928"/>
      <c r="VFP8" s="928"/>
      <c r="VFQ8" s="928"/>
      <c r="VFR8" s="928"/>
      <c r="VFS8" s="928"/>
      <c r="VFT8" s="928"/>
      <c r="VFU8" s="928"/>
      <c r="VFV8" s="928"/>
      <c r="VFW8" s="928"/>
      <c r="VFX8" s="928"/>
      <c r="VFY8" s="928"/>
      <c r="VFZ8" s="928"/>
      <c r="VGA8" s="928"/>
      <c r="VGB8" s="928"/>
      <c r="VGC8" s="928"/>
      <c r="VGD8" s="928"/>
      <c r="VGE8" s="928"/>
      <c r="VGF8" s="928"/>
      <c r="VGG8" s="928"/>
      <c r="VGH8" s="928"/>
      <c r="VGI8" s="928"/>
      <c r="VGJ8" s="928"/>
      <c r="VGK8" s="928"/>
      <c r="VGL8" s="928"/>
      <c r="VGM8" s="928"/>
      <c r="VGN8" s="928"/>
      <c r="VGO8" s="928"/>
      <c r="VGP8" s="928"/>
      <c r="VGQ8" s="928"/>
      <c r="VGR8" s="928"/>
      <c r="VGS8" s="928"/>
      <c r="VGT8" s="928"/>
      <c r="VGU8" s="928"/>
      <c r="VGV8" s="928"/>
      <c r="VGW8" s="928"/>
      <c r="VGX8" s="928"/>
      <c r="VGY8" s="928"/>
      <c r="VGZ8" s="928"/>
      <c r="VHA8" s="928"/>
      <c r="VHB8" s="928"/>
      <c r="VHC8" s="928"/>
      <c r="VHD8" s="928"/>
      <c r="VHE8" s="928"/>
      <c r="VHF8" s="928"/>
      <c r="VHG8" s="928"/>
      <c r="VHH8" s="928"/>
      <c r="VHI8" s="928"/>
      <c r="VHJ8" s="928"/>
      <c r="VHK8" s="928"/>
      <c r="VHL8" s="928"/>
      <c r="VHM8" s="928"/>
      <c r="VHN8" s="928"/>
      <c r="VHO8" s="928"/>
      <c r="VHP8" s="928"/>
      <c r="VHQ8" s="928"/>
      <c r="VHR8" s="928"/>
      <c r="VHS8" s="928"/>
      <c r="VHT8" s="928"/>
      <c r="VHU8" s="928"/>
      <c r="VHV8" s="928"/>
      <c r="VHW8" s="928"/>
      <c r="VHX8" s="928"/>
      <c r="VHY8" s="928"/>
      <c r="VHZ8" s="928"/>
      <c r="VIA8" s="928"/>
      <c r="VIB8" s="928"/>
      <c r="VIC8" s="928"/>
      <c r="VID8" s="928"/>
      <c r="VIE8" s="928"/>
      <c r="VIF8" s="928"/>
      <c r="VIG8" s="928"/>
      <c r="VIH8" s="928"/>
      <c r="VII8" s="928"/>
      <c r="VIJ8" s="928"/>
      <c r="VIK8" s="928"/>
      <c r="VIL8" s="928"/>
      <c r="VIM8" s="928"/>
      <c r="VIN8" s="928"/>
      <c r="VIO8" s="928"/>
      <c r="VIP8" s="928"/>
      <c r="VIQ8" s="928"/>
      <c r="VIR8" s="928"/>
      <c r="VIS8" s="928"/>
      <c r="VIT8" s="928"/>
      <c r="VIU8" s="928"/>
      <c r="VIV8" s="928"/>
      <c r="VIW8" s="928"/>
      <c r="VIX8" s="928"/>
      <c r="VIY8" s="928"/>
      <c r="VIZ8" s="928"/>
      <c r="VJA8" s="928"/>
      <c r="VJB8" s="928"/>
      <c r="VJC8" s="928"/>
      <c r="VJD8" s="928"/>
      <c r="VJE8" s="928"/>
      <c r="VJF8" s="928"/>
      <c r="VJG8" s="928"/>
      <c r="VJH8" s="928"/>
      <c r="VJI8" s="928"/>
      <c r="VJJ8" s="928"/>
      <c r="VJK8" s="928"/>
      <c r="VJL8" s="928"/>
      <c r="VJM8" s="928"/>
      <c r="VJN8" s="928"/>
      <c r="VJO8" s="928"/>
      <c r="VJP8" s="928"/>
      <c r="VJQ8" s="928"/>
      <c r="VJR8" s="928"/>
      <c r="VJS8" s="928"/>
      <c r="VJT8" s="928"/>
      <c r="VJU8" s="928"/>
      <c r="VJV8" s="928"/>
      <c r="VJW8" s="928"/>
      <c r="VJX8" s="928"/>
      <c r="VJY8" s="928"/>
      <c r="VJZ8" s="928"/>
      <c r="VKA8" s="928"/>
      <c r="VKB8" s="928"/>
      <c r="VKC8" s="928"/>
      <c r="VKD8" s="928"/>
      <c r="VKE8" s="928"/>
      <c r="VKF8" s="928"/>
      <c r="VKG8" s="928"/>
      <c r="VKH8" s="928"/>
      <c r="VKI8" s="928"/>
      <c r="VKJ8" s="928"/>
      <c r="VKK8" s="928"/>
      <c r="VKL8" s="928"/>
      <c r="VKM8" s="928"/>
      <c r="VKN8" s="928"/>
      <c r="VKO8" s="928"/>
      <c r="VKP8" s="928"/>
      <c r="VKQ8" s="928"/>
      <c r="VKR8" s="928"/>
      <c r="VKS8" s="928"/>
      <c r="VKT8" s="928"/>
      <c r="VKU8" s="928"/>
      <c r="VKV8" s="928"/>
      <c r="VKW8" s="928"/>
      <c r="VKX8" s="928"/>
      <c r="VKY8" s="928"/>
      <c r="VKZ8" s="928"/>
      <c r="VLA8" s="928"/>
      <c r="VLB8" s="928"/>
      <c r="VLC8" s="928"/>
      <c r="VLD8" s="928"/>
      <c r="VLE8" s="928"/>
      <c r="VLF8" s="928"/>
      <c r="VLG8" s="928"/>
      <c r="VLH8" s="928"/>
      <c r="VLI8" s="928"/>
      <c r="VLJ8" s="928"/>
      <c r="VLK8" s="928"/>
      <c r="VLL8" s="928"/>
      <c r="VLM8" s="928"/>
      <c r="VLN8" s="928"/>
      <c r="VLO8" s="928"/>
      <c r="VLP8" s="928"/>
      <c r="VLQ8" s="928"/>
      <c r="VLR8" s="928"/>
      <c r="VLS8" s="928"/>
      <c r="VLT8" s="928"/>
      <c r="VLU8" s="928"/>
      <c r="VLV8" s="928"/>
      <c r="VLW8" s="928"/>
      <c r="VLX8" s="928"/>
      <c r="VLY8" s="928"/>
      <c r="VLZ8" s="928"/>
      <c r="VMA8" s="928"/>
      <c r="VMB8" s="928"/>
      <c r="VMC8" s="928"/>
      <c r="VMD8" s="928"/>
      <c r="VME8" s="928"/>
      <c r="VMF8" s="928"/>
      <c r="VMG8" s="928"/>
      <c r="VMH8" s="928"/>
      <c r="VMI8" s="928"/>
      <c r="VMJ8" s="928"/>
      <c r="VMK8" s="928"/>
      <c r="VML8" s="928"/>
      <c r="VMM8" s="928"/>
      <c r="VMN8" s="928"/>
      <c r="VMO8" s="928"/>
      <c r="VMP8" s="928"/>
      <c r="VMQ8" s="928"/>
      <c r="VMR8" s="928"/>
      <c r="VMS8" s="928"/>
      <c r="VMT8" s="928"/>
      <c r="VMU8" s="928"/>
      <c r="VMV8" s="928"/>
      <c r="VMW8" s="928"/>
      <c r="VMX8" s="928"/>
      <c r="VMY8" s="928"/>
      <c r="VMZ8" s="928"/>
      <c r="VNA8" s="928"/>
      <c r="VNB8" s="928"/>
      <c r="VNC8" s="928"/>
      <c r="VND8" s="928"/>
      <c r="VNE8" s="928"/>
      <c r="VNF8" s="928"/>
      <c r="VNG8" s="928"/>
      <c r="VNH8" s="928"/>
      <c r="VNI8" s="928"/>
      <c r="VNJ8" s="928"/>
      <c r="VNK8" s="928"/>
      <c r="VNL8" s="928"/>
      <c r="VNM8" s="928"/>
      <c r="VNN8" s="928"/>
      <c r="VNO8" s="928"/>
      <c r="VNP8" s="928"/>
      <c r="VNQ8" s="928"/>
      <c r="VNR8" s="928"/>
      <c r="VNS8" s="928"/>
      <c r="VNT8" s="928"/>
      <c r="VNU8" s="928"/>
      <c r="VNV8" s="928"/>
      <c r="VNW8" s="928"/>
      <c r="VNX8" s="928"/>
      <c r="VNY8" s="928"/>
      <c r="VNZ8" s="928"/>
      <c r="VOA8" s="928"/>
      <c r="VOB8" s="928"/>
      <c r="VOC8" s="928"/>
      <c r="VOD8" s="928"/>
      <c r="VOE8" s="928"/>
      <c r="VOF8" s="928"/>
      <c r="VOG8" s="928"/>
      <c r="VOH8" s="928"/>
      <c r="VOI8" s="928"/>
      <c r="VOJ8" s="928"/>
      <c r="VOK8" s="928"/>
      <c r="VOL8" s="928"/>
      <c r="VOM8" s="928"/>
      <c r="VON8" s="928"/>
      <c r="VOO8" s="928"/>
      <c r="VOP8" s="928"/>
      <c r="VOQ8" s="928"/>
      <c r="VOR8" s="928"/>
      <c r="VOS8" s="928"/>
      <c r="VOT8" s="928"/>
      <c r="VOU8" s="928"/>
      <c r="VOV8" s="928"/>
      <c r="VOW8" s="928"/>
      <c r="VOX8" s="928"/>
      <c r="VOY8" s="928"/>
      <c r="VOZ8" s="928"/>
      <c r="VPA8" s="928"/>
      <c r="VPB8" s="928"/>
      <c r="VPC8" s="928"/>
      <c r="VPD8" s="928"/>
      <c r="VPE8" s="928"/>
      <c r="VPF8" s="928"/>
      <c r="VPG8" s="928"/>
      <c r="VPH8" s="928"/>
      <c r="VPI8" s="928"/>
      <c r="VPJ8" s="928"/>
      <c r="VPK8" s="928"/>
      <c r="VPL8" s="928"/>
      <c r="VPM8" s="928"/>
      <c r="VPN8" s="928"/>
      <c r="VPO8" s="928"/>
      <c r="VPP8" s="928"/>
      <c r="VPQ8" s="928"/>
      <c r="VPR8" s="928"/>
      <c r="VPS8" s="928"/>
      <c r="VPT8" s="928"/>
      <c r="VPU8" s="928"/>
      <c r="VPV8" s="928"/>
      <c r="VPW8" s="928"/>
      <c r="VPX8" s="928"/>
      <c r="VPY8" s="928"/>
      <c r="VPZ8" s="928"/>
      <c r="VQA8" s="928"/>
      <c r="VQB8" s="928"/>
      <c r="VQC8" s="928"/>
      <c r="VQD8" s="928"/>
      <c r="VQE8" s="928"/>
      <c r="VQF8" s="928"/>
      <c r="VQG8" s="928"/>
      <c r="VQH8" s="928"/>
      <c r="VQI8" s="928"/>
      <c r="VQJ8" s="928"/>
      <c r="VQK8" s="928"/>
      <c r="VQL8" s="928"/>
      <c r="VQM8" s="928"/>
      <c r="VQN8" s="928"/>
      <c r="VQO8" s="928"/>
      <c r="VQP8" s="928"/>
      <c r="VQQ8" s="928"/>
      <c r="VQR8" s="928"/>
      <c r="VQS8" s="928"/>
      <c r="VQT8" s="928"/>
      <c r="VQU8" s="928"/>
      <c r="VQV8" s="928"/>
      <c r="VQW8" s="928"/>
      <c r="VQX8" s="928"/>
      <c r="VQY8" s="928"/>
      <c r="VQZ8" s="928"/>
      <c r="VRA8" s="928"/>
      <c r="VRB8" s="928"/>
      <c r="VRC8" s="928"/>
      <c r="VRD8" s="928"/>
      <c r="VRE8" s="928"/>
      <c r="VRF8" s="928"/>
      <c r="VRG8" s="928"/>
      <c r="VRH8" s="928"/>
      <c r="VRI8" s="928"/>
      <c r="VRJ8" s="928"/>
      <c r="VRK8" s="928"/>
      <c r="VRL8" s="928"/>
      <c r="VRM8" s="928"/>
      <c r="VRN8" s="928"/>
      <c r="VRO8" s="928"/>
      <c r="VRP8" s="928"/>
      <c r="VRQ8" s="928"/>
      <c r="VRR8" s="928"/>
      <c r="VRS8" s="928"/>
      <c r="VRT8" s="928"/>
      <c r="VRU8" s="928"/>
      <c r="VRV8" s="928"/>
      <c r="VRW8" s="928"/>
      <c r="VRX8" s="928"/>
      <c r="VRY8" s="928"/>
      <c r="VRZ8" s="928"/>
      <c r="VSA8" s="928"/>
      <c r="VSB8" s="928"/>
      <c r="VSC8" s="928"/>
      <c r="VSD8" s="928"/>
      <c r="VSE8" s="928"/>
      <c r="VSF8" s="928"/>
      <c r="VSG8" s="928"/>
      <c r="VSH8" s="928"/>
      <c r="VSI8" s="928"/>
      <c r="VSJ8" s="928"/>
      <c r="VSK8" s="928"/>
      <c r="VSL8" s="928"/>
      <c r="VSM8" s="928"/>
      <c r="VSN8" s="928"/>
      <c r="VSO8" s="928"/>
      <c r="VSP8" s="928"/>
      <c r="VSQ8" s="928"/>
      <c r="VSR8" s="928"/>
      <c r="VSS8" s="928"/>
      <c r="VST8" s="928"/>
      <c r="VSU8" s="928"/>
      <c r="VSV8" s="928"/>
      <c r="VSW8" s="928"/>
      <c r="VSX8" s="928"/>
      <c r="VSY8" s="928"/>
      <c r="VSZ8" s="928"/>
      <c r="VTA8" s="928"/>
      <c r="VTB8" s="928"/>
      <c r="VTC8" s="928"/>
      <c r="VTD8" s="928"/>
      <c r="VTE8" s="928"/>
      <c r="VTF8" s="928"/>
      <c r="VTG8" s="928"/>
      <c r="VTH8" s="928"/>
      <c r="VTI8" s="928"/>
      <c r="VTJ8" s="928"/>
      <c r="VTK8" s="928"/>
      <c r="VTL8" s="928"/>
      <c r="VTM8" s="928"/>
      <c r="VTN8" s="928"/>
      <c r="VTO8" s="928"/>
      <c r="VTP8" s="928"/>
      <c r="VTQ8" s="928"/>
      <c r="VTR8" s="928"/>
      <c r="VTS8" s="928"/>
      <c r="VTT8" s="928"/>
      <c r="VTU8" s="928"/>
      <c r="VTV8" s="928"/>
      <c r="VTW8" s="928"/>
      <c r="VTX8" s="928"/>
      <c r="VTY8" s="928"/>
      <c r="VTZ8" s="928"/>
      <c r="VUA8" s="928"/>
      <c r="VUB8" s="928"/>
      <c r="VUC8" s="928"/>
      <c r="VUD8" s="928"/>
      <c r="VUE8" s="928"/>
      <c r="VUF8" s="928"/>
      <c r="VUG8" s="928"/>
      <c r="VUH8" s="928"/>
      <c r="VUI8" s="928"/>
      <c r="VUJ8" s="928"/>
      <c r="VUK8" s="928"/>
      <c r="VUL8" s="928"/>
      <c r="VUM8" s="928"/>
      <c r="VUN8" s="928"/>
      <c r="VUO8" s="928"/>
      <c r="VUP8" s="928"/>
      <c r="VUQ8" s="928"/>
      <c r="VUR8" s="928"/>
      <c r="VUS8" s="928"/>
      <c r="VUT8" s="928"/>
      <c r="VUU8" s="928"/>
      <c r="VUV8" s="928"/>
      <c r="VUW8" s="928"/>
      <c r="VUX8" s="928"/>
      <c r="VUY8" s="928"/>
      <c r="VUZ8" s="928"/>
      <c r="VVA8" s="928"/>
      <c r="VVB8" s="928"/>
      <c r="VVC8" s="928"/>
      <c r="VVD8" s="928"/>
      <c r="VVE8" s="928"/>
      <c r="VVF8" s="928"/>
      <c r="VVG8" s="928"/>
      <c r="VVH8" s="928"/>
      <c r="VVI8" s="928"/>
      <c r="VVJ8" s="928"/>
      <c r="VVK8" s="928"/>
      <c r="VVL8" s="928"/>
      <c r="VVM8" s="928"/>
      <c r="VVN8" s="928"/>
      <c r="VVO8" s="928"/>
      <c r="VVP8" s="928"/>
      <c r="VVQ8" s="928"/>
      <c r="VVR8" s="928"/>
      <c r="VVS8" s="928"/>
      <c r="VVT8" s="928"/>
      <c r="VVU8" s="928"/>
      <c r="VVV8" s="928"/>
      <c r="VVW8" s="928"/>
      <c r="VVX8" s="928"/>
      <c r="VVY8" s="928"/>
      <c r="VVZ8" s="928"/>
      <c r="VWA8" s="928"/>
      <c r="VWB8" s="928"/>
      <c r="VWC8" s="928"/>
      <c r="VWD8" s="928"/>
      <c r="VWE8" s="928"/>
      <c r="VWF8" s="928"/>
      <c r="VWG8" s="928"/>
      <c r="VWH8" s="928"/>
      <c r="VWI8" s="928"/>
      <c r="VWJ8" s="928"/>
      <c r="VWK8" s="928"/>
      <c r="VWL8" s="928"/>
      <c r="VWM8" s="928"/>
      <c r="VWN8" s="928"/>
      <c r="VWO8" s="928"/>
      <c r="VWP8" s="928"/>
      <c r="VWQ8" s="928"/>
      <c r="VWR8" s="928"/>
      <c r="VWS8" s="928"/>
      <c r="VWT8" s="928"/>
      <c r="VWU8" s="928"/>
      <c r="VWV8" s="928"/>
      <c r="VWW8" s="928"/>
      <c r="VWX8" s="928"/>
      <c r="VWY8" s="928"/>
      <c r="VWZ8" s="928"/>
      <c r="VXA8" s="928"/>
      <c r="VXB8" s="928"/>
      <c r="VXC8" s="928"/>
      <c r="VXD8" s="928"/>
      <c r="VXE8" s="928"/>
      <c r="VXF8" s="928"/>
      <c r="VXG8" s="928"/>
      <c r="VXH8" s="928"/>
      <c r="VXI8" s="928"/>
      <c r="VXJ8" s="928"/>
      <c r="VXK8" s="928"/>
      <c r="VXL8" s="928"/>
      <c r="VXM8" s="928"/>
      <c r="VXN8" s="928"/>
      <c r="VXO8" s="928"/>
      <c r="VXP8" s="928"/>
      <c r="VXQ8" s="928"/>
      <c r="VXR8" s="928"/>
      <c r="VXS8" s="928"/>
      <c r="VXT8" s="928"/>
      <c r="VXU8" s="928"/>
      <c r="VXV8" s="928"/>
      <c r="VXW8" s="928"/>
      <c r="VXX8" s="928"/>
      <c r="VXY8" s="928"/>
      <c r="VXZ8" s="928"/>
      <c r="VYA8" s="928"/>
      <c r="VYB8" s="928"/>
      <c r="VYC8" s="928"/>
      <c r="VYD8" s="928"/>
      <c r="VYE8" s="928"/>
      <c r="VYF8" s="928"/>
      <c r="VYG8" s="928"/>
      <c r="VYH8" s="928"/>
      <c r="VYI8" s="928"/>
      <c r="VYJ8" s="928"/>
      <c r="VYK8" s="928"/>
      <c r="VYL8" s="928"/>
      <c r="VYM8" s="928"/>
      <c r="VYN8" s="928"/>
      <c r="VYO8" s="928"/>
      <c r="VYP8" s="928"/>
      <c r="VYQ8" s="928"/>
      <c r="VYR8" s="928"/>
      <c r="VYS8" s="928"/>
      <c r="VYT8" s="928"/>
      <c r="VYU8" s="928"/>
      <c r="VYV8" s="928"/>
      <c r="VYW8" s="928"/>
      <c r="VYX8" s="928"/>
      <c r="VYY8" s="928"/>
      <c r="VYZ8" s="928"/>
      <c r="VZA8" s="928"/>
      <c r="VZB8" s="928"/>
      <c r="VZC8" s="928"/>
      <c r="VZD8" s="928"/>
      <c r="VZE8" s="928"/>
      <c r="VZF8" s="928"/>
      <c r="VZG8" s="928"/>
      <c r="VZH8" s="928"/>
      <c r="VZI8" s="928"/>
      <c r="VZJ8" s="928"/>
      <c r="VZK8" s="928"/>
      <c r="VZL8" s="928"/>
      <c r="VZM8" s="928"/>
      <c r="VZN8" s="928"/>
      <c r="VZO8" s="928"/>
      <c r="VZP8" s="928"/>
      <c r="VZQ8" s="928"/>
      <c r="VZR8" s="928"/>
      <c r="VZS8" s="928"/>
      <c r="VZT8" s="928"/>
      <c r="VZU8" s="928"/>
      <c r="VZV8" s="928"/>
      <c r="VZW8" s="928"/>
      <c r="VZX8" s="928"/>
      <c r="VZY8" s="928"/>
      <c r="VZZ8" s="928"/>
      <c r="WAA8" s="928"/>
      <c r="WAB8" s="928"/>
      <c r="WAC8" s="928"/>
      <c r="WAD8" s="928"/>
      <c r="WAE8" s="928"/>
      <c r="WAF8" s="928"/>
      <c r="WAG8" s="928"/>
      <c r="WAH8" s="928"/>
      <c r="WAI8" s="928"/>
      <c r="WAJ8" s="928"/>
      <c r="WAK8" s="928"/>
      <c r="WAL8" s="928"/>
      <c r="WAM8" s="928"/>
      <c r="WAN8" s="928"/>
      <c r="WAO8" s="928"/>
      <c r="WAP8" s="928"/>
      <c r="WAQ8" s="928"/>
      <c r="WAR8" s="928"/>
      <c r="WAS8" s="928"/>
      <c r="WAT8" s="928"/>
      <c r="WAU8" s="928"/>
      <c r="WAV8" s="928"/>
      <c r="WAW8" s="928"/>
      <c r="WAX8" s="928"/>
      <c r="WAY8" s="928"/>
      <c r="WAZ8" s="928"/>
      <c r="WBA8" s="928"/>
      <c r="WBB8" s="928"/>
      <c r="WBC8" s="928"/>
      <c r="WBD8" s="928"/>
      <c r="WBE8" s="928"/>
      <c r="WBF8" s="928"/>
      <c r="WBG8" s="928"/>
      <c r="WBH8" s="928"/>
      <c r="WBI8" s="928"/>
      <c r="WBJ8" s="928"/>
      <c r="WBK8" s="928"/>
      <c r="WBL8" s="928"/>
      <c r="WBM8" s="928"/>
      <c r="WBN8" s="928"/>
      <c r="WBO8" s="928"/>
      <c r="WBP8" s="928"/>
      <c r="WBQ8" s="928"/>
      <c r="WBR8" s="928"/>
      <c r="WBS8" s="928"/>
      <c r="WBT8" s="928"/>
      <c r="WBU8" s="928"/>
      <c r="WBV8" s="928"/>
      <c r="WBW8" s="928"/>
      <c r="WBX8" s="928"/>
      <c r="WBY8" s="928"/>
      <c r="WBZ8" s="928"/>
      <c r="WCA8" s="928"/>
      <c r="WCB8" s="928"/>
      <c r="WCC8" s="928"/>
      <c r="WCD8" s="928"/>
      <c r="WCE8" s="928"/>
      <c r="WCF8" s="928"/>
      <c r="WCG8" s="928"/>
      <c r="WCH8" s="928"/>
      <c r="WCI8" s="928"/>
      <c r="WCJ8" s="928"/>
      <c r="WCK8" s="928"/>
      <c r="WCL8" s="928"/>
      <c r="WCM8" s="928"/>
      <c r="WCN8" s="928"/>
      <c r="WCO8" s="928"/>
      <c r="WCP8" s="928"/>
      <c r="WCQ8" s="928"/>
      <c r="WCR8" s="928"/>
      <c r="WCS8" s="928"/>
      <c r="WCT8" s="928"/>
      <c r="WCU8" s="928"/>
      <c r="WCV8" s="928"/>
      <c r="WCW8" s="928"/>
      <c r="WCX8" s="928"/>
      <c r="WCY8" s="928"/>
      <c r="WCZ8" s="928"/>
      <c r="WDA8" s="928"/>
      <c r="WDB8" s="928"/>
      <c r="WDC8" s="928"/>
      <c r="WDD8" s="928"/>
      <c r="WDE8" s="928"/>
      <c r="WDF8" s="928"/>
      <c r="WDG8" s="928"/>
      <c r="WDH8" s="928"/>
      <c r="WDI8" s="928"/>
      <c r="WDJ8" s="928"/>
      <c r="WDK8" s="928"/>
      <c r="WDL8" s="928"/>
      <c r="WDM8" s="928"/>
      <c r="WDN8" s="928"/>
      <c r="WDO8" s="928"/>
      <c r="WDP8" s="928"/>
      <c r="WDQ8" s="928"/>
      <c r="WDR8" s="928"/>
      <c r="WDS8" s="928"/>
      <c r="WDT8" s="928"/>
      <c r="WDU8" s="928"/>
      <c r="WDV8" s="928"/>
      <c r="WDW8" s="928"/>
      <c r="WDX8" s="928"/>
      <c r="WDY8" s="928"/>
      <c r="WDZ8" s="928"/>
      <c r="WEA8" s="928"/>
      <c r="WEB8" s="928"/>
      <c r="WEC8" s="928"/>
      <c r="WED8" s="928"/>
      <c r="WEE8" s="928"/>
      <c r="WEF8" s="928"/>
      <c r="WEG8" s="928"/>
      <c r="WEH8" s="928"/>
      <c r="WEI8" s="928"/>
      <c r="WEJ8" s="928"/>
      <c r="WEK8" s="928"/>
      <c r="WEL8" s="928"/>
      <c r="WEM8" s="928"/>
      <c r="WEN8" s="928"/>
      <c r="WEO8" s="928"/>
      <c r="WEP8" s="928"/>
      <c r="WEQ8" s="928"/>
      <c r="WER8" s="928"/>
      <c r="WES8" s="928"/>
      <c r="WET8" s="928"/>
      <c r="WEU8" s="928"/>
      <c r="WEV8" s="928"/>
      <c r="WEW8" s="928"/>
      <c r="WEX8" s="928"/>
      <c r="WEY8" s="928"/>
      <c r="WEZ8" s="928"/>
      <c r="WFA8" s="928"/>
      <c r="WFB8" s="928"/>
      <c r="WFC8" s="928"/>
      <c r="WFD8" s="928"/>
      <c r="WFE8" s="928"/>
      <c r="WFF8" s="928"/>
      <c r="WFG8" s="928"/>
      <c r="WFH8" s="928"/>
      <c r="WFI8" s="928"/>
      <c r="WFJ8" s="928"/>
      <c r="WFK8" s="928"/>
      <c r="WFL8" s="928"/>
      <c r="WFM8" s="928"/>
      <c r="WFN8" s="928"/>
      <c r="WFO8" s="928"/>
      <c r="WFP8" s="928"/>
      <c r="WFQ8" s="928"/>
      <c r="WFR8" s="928"/>
      <c r="WFS8" s="928"/>
      <c r="WFT8" s="928"/>
      <c r="WFU8" s="928"/>
      <c r="WFV8" s="928"/>
      <c r="WFW8" s="928"/>
      <c r="WFX8" s="928"/>
      <c r="WFY8" s="928"/>
      <c r="WFZ8" s="928"/>
      <c r="WGA8" s="928"/>
      <c r="WGB8" s="928"/>
      <c r="WGC8" s="928"/>
      <c r="WGD8" s="928"/>
      <c r="WGE8" s="928"/>
      <c r="WGF8" s="928"/>
      <c r="WGG8" s="928"/>
      <c r="WGH8" s="928"/>
      <c r="WGI8" s="928"/>
      <c r="WGJ8" s="928"/>
      <c r="WGK8" s="928"/>
      <c r="WGL8" s="928"/>
      <c r="WGM8" s="928"/>
      <c r="WGN8" s="928"/>
      <c r="WGO8" s="928"/>
      <c r="WGP8" s="928"/>
      <c r="WGQ8" s="928"/>
      <c r="WGR8" s="928"/>
      <c r="WGS8" s="928"/>
      <c r="WGT8" s="928"/>
      <c r="WGU8" s="928"/>
      <c r="WGV8" s="928"/>
      <c r="WGW8" s="928"/>
      <c r="WGX8" s="928"/>
      <c r="WGY8" s="928"/>
      <c r="WGZ8" s="928"/>
      <c r="WHA8" s="928"/>
      <c r="WHB8" s="928"/>
      <c r="WHC8" s="928"/>
      <c r="WHD8" s="928"/>
      <c r="WHE8" s="928"/>
      <c r="WHF8" s="928"/>
      <c r="WHG8" s="928"/>
      <c r="WHH8" s="928"/>
      <c r="WHI8" s="928"/>
      <c r="WHJ8" s="928"/>
      <c r="WHK8" s="928"/>
      <c r="WHL8" s="928"/>
      <c r="WHM8" s="928"/>
      <c r="WHN8" s="928"/>
      <c r="WHO8" s="928"/>
      <c r="WHP8" s="928"/>
      <c r="WHQ8" s="928"/>
      <c r="WHR8" s="928"/>
      <c r="WHS8" s="928"/>
      <c r="WHT8" s="928"/>
      <c r="WHU8" s="928"/>
      <c r="WHV8" s="928"/>
      <c r="WHW8" s="928"/>
      <c r="WHX8" s="928"/>
      <c r="WHY8" s="928"/>
      <c r="WHZ8" s="928"/>
      <c r="WIA8" s="928"/>
      <c r="WIB8" s="928"/>
      <c r="WIC8" s="928"/>
      <c r="WID8" s="928"/>
      <c r="WIE8" s="928"/>
      <c r="WIF8" s="928"/>
      <c r="WIG8" s="928"/>
      <c r="WIH8" s="928"/>
      <c r="WII8" s="928"/>
      <c r="WIJ8" s="928"/>
      <c r="WIK8" s="928"/>
      <c r="WIL8" s="928"/>
      <c r="WIM8" s="928"/>
      <c r="WIN8" s="928"/>
      <c r="WIO8" s="928"/>
      <c r="WIP8" s="928"/>
      <c r="WIQ8" s="928"/>
      <c r="WIR8" s="928"/>
      <c r="WIS8" s="928"/>
      <c r="WIT8" s="928"/>
      <c r="WIU8" s="928"/>
      <c r="WIV8" s="928"/>
      <c r="WIW8" s="928"/>
      <c r="WIX8" s="928"/>
      <c r="WIY8" s="928"/>
      <c r="WIZ8" s="928"/>
      <c r="WJA8" s="928"/>
      <c r="WJB8" s="928"/>
      <c r="WJC8" s="928"/>
      <c r="WJD8" s="928"/>
      <c r="WJE8" s="928"/>
      <c r="WJF8" s="928"/>
      <c r="WJG8" s="928"/>
      <c r="WJH8" s="928"/>
      <c r="WJI8" s="928"/>
      <c r="WJJ8" s="928"/>
      <c r="WJK8" s="928"/>
      <c r="WJL8" s="928"/>
      <c r="WJM8" s="928"/>
      <c r="WJN8" s="928"/>
      <c r="WJO8" s="928"/>
      <c r="WJP8" s="928"/>
      <c r="WJQ8" s="928"/>
      <c r="WJR8" s="928"/>
      <c r="WJS8" s="928"/>
      <c r="WJT8" s="928"/>
      <c r="WJU8" s="928"/>
      <c r="WJV8" s="928"/>
      <c r="WJW8" s="928"/>
      <c r="WJX8" s="928"/>
      <c r="WJY8" s="928"/>
      <c r="WJZ8" s="928"/>
      <c r="WKA8" s="928"/>
      <c r="WKB8" s="928"/>
      <c r="WKC8" s="928"/>
      <c r="WKD8" s="928"/>
      <c r="WKE8" s="928"/>
      <c r="WKF8" s="928"/>
      <c r="WKG8" s="928"/>
      <c r="WKH8" s="928"/>
      <c r="WKI8" s="928"/>
      <c r="WKJ8" s="928"/>
      <c r="WKK8" s="928"/>
      <c r="WKL8" s="928"/>
      <c r="WKM8" s="928"/>
      <c r="WKN8" s="928"/>
      <c r="WKO8" s="928"/>
      <c r="WKP8" s="928"/>
      <c r="WKQ8" s="928"/>
      <c r="WKR8" s="928"/>
      <c r="WKS8" s="928"/>
      <c r="WKT8" s="928"/>
      <c r="WKU8" s="928"/>
      <c r="WKV8" s="928"/>
      <c r="WKW8" s="928"/>
      <c r="WKX8" s="928"/>
      <c r="WKY8" s="928"/>
      <c r="WKZ8" s="928"/>
      <c r="WLA8" s="928"/>
      <c r="WLB8" s="928"/>
      <c r="WLC8" s="928"/>
      <c r="WLD8" s="928"/>
      <c r="WLE8" s="928"/>
      <c r="WLF8" s="928"/>
      <c r="WLG8" s="928"/>
      <c r="WLH8" s="928"/>
      <c r="WLI8" s="928"/>
      <c r="WLJ8" s="928"/>
      <c r="WLK8" s="928"/>
      <c r="WLL8" s="928"/>
      <c r="WLM8" s="928"/>
      <c r="WLN8" s="928"/>
      <c r="WLO8" s="928"/>
      <c r="WLP8" s="928"/>
      <c r="WLQ8" s="928"/>
      <c r="WLR8" s="928"/>
      <c r="WLS8" s="928"/>
      <c r="WLT8" s="928"/>
      <c r="WLU8" s="928"/>
      <c r="WLV8" s="928"/>
      <c r="WLW8" s="928"/>
      <c r="WLX8" s="928"/>
      <c r="WLY8" s="928"/>
      <c r="WLZ8" s="928"/>
      <c r="WMA8" s="928"/>
      <c r="WMB8" s="928"/>
      <c r="WMC8" s="928"/>
      <c r="WMD8" s="928"/>
      <c r="WME8" s="928"/>
      <c r="WMF8" s="928"/>
      <c r="WMG8" s="928"/>
      <c r="WMH8" s="928"/>
      <c r="WMI8" s="928"/>
      <c r="WMJ8" s="928"/>
      <c r="WMK8" s="928"/>
      <c r="WML8" s="928"/>
      <c r="WMM8" s="928"/>
      <c r="WMN8" s="928"/>
      <c r="WMO8" s="928"/>
      <c r="WMP8" s="928"/>
      <c r="WMQ8" s="928"/>
      <c r="WMR8" s="928"/>
      <c r="WMS8" s="928"/>
      <c r="WMT8" s="928"/>
      <c r="WMU8" s="928"/>
      <c r="WMV8" s="928"/>
      <c r="WMW8" s="928"/>
      <c r="WMX8" s="928"/>
      <c r="WMY8" s="928"/>
      <c r="WMZ8" s="928"/>
      <c r="WNA8" s="928"/>
      <c r="WNB8" s="928"/>
      <c r="WNC8" s="928"/>
      <c r="WND8" s="928"/>
      <c r="WNE8" s="928"/>
      <c r="WNF8" s="928"/>
      <c r="WNG8" s="928"/>
      <c r="WNH8" s="928"/>
      <c r="WNI8" s="928"/>
      <c r="WNJ8" s="928"/>
      <c r="WNK8" s="928"/>
      <c r="WNL8" s="928"/>
      <c r="WNM8" s="928"/>
      <c r="WNN8" s="928"/>
      <c r="WNO8" s="928"/>
      <c r="WNP8" s="928"/>
      <c r="WNQ8" s="928"/>
      <c r="WNR8" s="928"/>
      <c r="WNS8" s="928"/>
      <c r="WNT8" s="928"/>
      <c r="WNU8" s="928"/>
      <c r="WNV8" s="928"/>
      <c r="WNW8" s="928"/>
      <c r="WNX8" s="928"/>
      <c r="WNY8" s="928"/>
      <c r="WNZ8" s="928"/>
      <c r="WOA8" s="928"/>
      <c r="WOB8" s="928"/>
      <c r="WOC8" s="928"/>
      <c r="WOD8" s="928"/>
      <c r="WOE8" s="928"/>
      <c r="WOF8" s="928"/>
      <c r="WOG8" s="928"/>
      <c r="WOH8" s="928"/>
      <c r="WOI8" s="928"/>
      <c r="WOJ8" s="928"/>
      <c r="WOK8" s="928"/>
      <c r="WOL8" s="928"/>
      <c r="WOM8" s="928"/>
      <c r="WON8" s="928"/>
      <c r="WOO8" s="928"/>
      <c r="WOP8" s="928"/>
      <c r="WOQ8" s="928"/>
      <c r="WOR8" s="928"/>
      <c r="WOS8" s="928"/>
      <c r="WOT8" s="928"/>
      <c r="WOU8" s="928"/>
      <c r="WOV8" s="928"/>
      <c r="WOW8" s="928"/>
      <c r="WOX8" s="928"/>
      <c r="WOY8" s="928"/>
      <c r="WOZ8" s="928"/>
      <c r="WPA8" s="928"/>
      <c r="WPB8" s="928"/>
      <c r="WPC8" s="928"/>
      <c r="WPD8" s="928"/>
      <c r="WPE8" s="928"/>
      <c r="WPF8" s="928"/>
      <c r="WPG8" s="928"/>
      <c r="WPH8" s="928"/>
      <c r="WPI8" s="928"/>
      <c r="WPJ8" s="928"/>
      <c r="WPK8" s="928"/>
      <c r="WPL8" s="928"/>
      <c r="WPM8" s="928"/>
      <c r="WPN8" s="928"/>
      <c r="WPO8" s="928"/>
      <c r="WPP8" s="928"/>
      <c r="WPQ8" s="928"/>
      <c r="WPR8" s="928"/>
      <c r="WPS8" s="928"/>
      <c r="WPT8" s="928"/>
      <c r="WPU8" s="928"/>
      <c r="WPV8" s="928"/>
      <c r="WPW8" s="928"/>
      <c r="WPX8" s="928"/>
      <c r="WPY8" s="928"/>
      <c r="WPZ8" s="928"/>
      <c r="WQA8" s="928"/>
      <c r="WQB8" s="928"/>
      <c r="WQC8" s="928"/>
      <c r="WQD8" s="928"/>
      <c r="WQE8" s="928"/>
      <c r="WQF8" s="928"/>
      <c r="WQG8" s="928"/>
      <c r="WQH8" s="928"/>
      <c r="WQI8" s="928"/>
      <c r="WQJ8" s="928"/>
      <c r="WQK8" s="928"/>
      <c r="WQL8" s="928"/>
      <c r="WQM8" s="928"/>
      <c r="WQN8" s="928"/>
      <c r="WQO8" s="928"/>
      <c r="WQP8" s="928"/>
      <c r="WQQ8" s="928"/>
      <c r="WQR8" s="928"/>
      <c r="WQS8" s="928"/>
      <c r="WQT8" s="928"/>
      <c r="WQU8" s="928"/>
      <c r="WQV8" s="928"/>
      <c r="WQW8" s="928"/>
      <c r="WQX8" s="928"/>
      <c r="WQY8" s="928"/>
      <c r="WQZ8" s="928"/>
      <c r="WRA8" s="928"/>
      <c r="WRB8" s="928"/>
      <c r="WRC8" s="928"/>
      <c r="WRD8" s="928"/>
      <c r="WRE8" s="928"/>
      <c r="WRF8" s="928"/>
      <c r="WRG8" s="928"/>
      <c r="WRH8" s="928"/>
      <c r="WRI8" s="928"/>
      <c r="WRJ8" s="928"/>
      <c r="WRK8" s="928"/>
      <c r="WRL8" s="928"/>
      <c r="WRM8" s="928"/>
      <c r="WRN8" s="928"/>
      <c r="WRO8" s="928"/>
      <c r="WRP8" s="928"/>
      <c r="WRQ8" s="928"/>
      <c r="WRR8" s="928"/>
      <c r="WRS8" s="928"/>
      <c r="WRT8" s="928"/>
      <c r="WRU8" s="928"/>
      <c r="WRV8" s="928"/>
      <c r="WRW8" s="928"/>
      <c r="WRX8" s="928"/>
      <c r="WRY8" s="928"/>
      <c r="WRZ8" s="928"/>
      <c r="WSA8" s="928"/>
      <c r="WSB8" s="928"/>
      <c r="WSC8" s="928"/>
      <c r="WSD8" s="928"/>
      <c r="WSE8" s="928"/>
      <c r="WSF8" s="928"/>
      <c r="WSG8" s="928"/>
      <c r="WSH8" s="928"/>
      <c r="WSI8" s="928"/>
      <c r="WSJ8" s="928"/>
      <c r="WSK8" s="928"/>
      <c r="WSL8" s="928"/>
      <c r="WSM8" s="928"/>
      <c r="WSN8" s="928"/>
      <c r="WSO8" s="928"/>
      <c r="WSP8" s="928"/>
      <c r="WSQ8" s="928"/>
      <c r="WSR8" s="928"/>
      <c r="WSS8" s="928"/>
      <c r="WST8" s="928"/>
      <c r="WSU8" s="928"/>
      <c r="WSV8" s="928"/>
      <c r="WSW8" s="928"/>
      <c r="WSX8" s="928"/>
      <c r="WSY8" s="928"/>
      <c r="WSZ8" s="928"/>
      <c r="WTA8" s="928"/>
      <c r="WTB8" s="928"/>
      <c r="WTC8" s="928"/>
      <c r="WTD8" s="928"/>
      <c r="WTE8" s="928"/>
      <c r="WTF8" s="928"/>
      <c r="WTG8" s="928"/>
      <c r="WTH8" s="928"/>
      <c r="WTI8" s="928"/>
      <c r="WTJ8" s="928"/>
      <c r="WTK8" s="928"/>
      <c r="WTL8" s="928"/>
      <c r="WTM8" s="928"/>
      <c r="WTN8" s="928"/>
      <c r="WTO8" s="928"/>
      <c r="WTP8" s="928"/>
      <c r="WTQ8" s="928"/>
      <c r="WTR8" s="928"/>
      <c r="WTS8" s="928"/>
      <c r="WTT8" s="928"/>
      <c r="WTU8" s="928"/>
      <c r="WTV8" s="928"/>
      <c r="WTW8" s="928"/>
      <c r="WTX8" s="928"/>
      <c r="WTY8" s="928"/>
      <c r="WTZ8" s="928"/>
      <c r="WUA8" s="928"/>
      <c r="WUB8" s="928"/>
      <c r="WUC8" s="928"/>
      <c r="WUD8" s="928"/>
      <c r="WUE8" s="928"/>
      <c r="WUF8" s="928"/>
      <c r="WUG8" s="928"/>
      <c r="WUH8" s="928"/>
      <c r="WUI8" s="928"/>
      <c r="WUJ8" s="928"/>
      <c r="WUK8" s="928"/>
      <c r="WUL8" s="928"/>
      <c r="WUM8" s="928"/>
      <c r="WUN8" s="928"/>
      <c r="WUO8" s="928"/>
      <c r="WUP8" s="928"/>
      <c r="WUQ8" s="928"/>
      <c r="WUR8" s="928"/>
      <c r="WUS8" s="928"/>
      <c r="WUT8" s="928"/>
      <c r="WUU8" s="928"/>
      <c r="WUV8" s="928"/>
      <c r="WUW8" s="928"/>
      <c r="WUX8" s="928"/>
      <c r="WUY8" s="928"/>
      <c r="WUZ8" s="928"/>
      <c r="WVA8" s="928"/>
      <c r="WVB8" s="928"/>
      <c r="WVC8" s="928"/>
      <c r="WVD8" s="928"/>
      <c r="WVE8" s="928"/>
      <c r="WVF8" s="928"/>
      <c r="WVG8" s="928"/>
      <c r="WVH8" s="928"/>
      <c r="WVI8" s="928"/>
      <c r="WVJ8" s="928"/>
      <c r="WVK8" s="928"/>
      <c r="WVL8" s="928"/>
      <c r="WVM8" s="928"/>
      <c r="WVN8" s="928"/>
      <c r="WVO8" s="928"/>
      <c r="WVP8" s="928"/>
      <c r="WVQ8" s="928"/>
      <c r="WVR8" s="928"/>
      <c r="WVS8" s="928"/>
      <c r="WVT8" s="928"/>
      <c r="WVU8" s="928"/>
      <c r="WVV8" s="928"/>
      <c r="WVW8" s="928"/>
      <c r="WVX8" s="928"/>
      <c r="WVY8" s="928"/>
      <c r="WVZ8" s="928"/>
      <c r="WWA8" s="928"/>
      <c r="WWB8" s="928"/>
      <c r="WWC8" s="928"/>
      <c r="WWD8" s="928"/>
      <c r="WWE8" s="928"/>
      <c r="WWF8" s="928"/>
      <c r="WWG8" s="928"/>
      <c r="WWH8" s="928"/>
      <c r="WWI8" s="928"/>
      <c r="WWJ8" s="928"/>
      <c r="WWK8" s="928"/>
      <c r="WWL8" s="928"/>
      <c r="WWM8" s="928"/>
      <c r="WWN8" s="928"/>
      <c r="WWO8" s="928"/>
      <c r="WWP8" s="928"/>
      <c r="WWQ8" s="928"/>
      <c r="WWR8" s="928"/>
      <c r="WWS8" s="928"/>
      <c r="WWT8" s="928"/>
      <c r="WWU8" s="928"/>
      <c r="WWV8" s="928"/>
      <c r="WWW8" s="928"/>
      <c r="WWX8" s="928"/>
      <c r="WWY8" s="928"/>
      <c r="WWZ8" s="928"/>
      <c r="WXA8" s="928"/>
      <c r="WXB8" s="928"/>
      <c r="WXC8" s="928"/>
      <c r="WXD8" s="928"/>
      <c r="WXE8" s="928"/>
      <c r="WXF8" s="928"/>
      <c r="WXG8" s="928"/>
      <c r="WXH8" s="928"/>
      <c r="WXI8" s="928"/>
      <c r="WXJ8" s="928"/>
      <c r="WXK8" s="928"/>
      <c r="WXL8" s="928"/>
      <c r="WXM8" s="928"/>
      <c r="WXN8" s="928"/>
      <c r="WXO8" s="928"/>
      <c r="WXP8" s="928"/>
      <c r="WXQ8" s="928"/>
      <c r="WXR8" s="928"/>
      <c r="WXS8" s="928"/>
      <c r="WXT8" s="928"/>
      <c r="WXU8" s="928"/>
      <c r="WXV8" s="928"/>
      <c r="WXW8" s="928"/>
      <c r="WXX8" s="928"/>
      <c r="WXY8" s="928"/>
      <c r="WXZ8" s="928"/>
      <c r="WYA8" s="928"/>
      <c r="WYB8" s="928"/>
      <c r="WYC8" s="928"/>
      <c r="WYD8" s="928"/>
      <c r="WYE8" s="928"/>
      <c r="WYF8" s="928"/>
      <c r="WYG8" s="928"/>
      <c r="WYH8" s="928"/>
      <c r="WYI8" s="928"/>
      <c r="WYJ8" s="928"/>
      <c r="WYK8" s="928"/>
      <c r="WYL8" s="928"/>
      <c r="WYM8" s="928"/>
      <c r="WYN8" s="928"/>
      <c r="WYO8" s="928"/>
      <c r="WYP8" s="928"/>
      <c r="WYQ8" s="928"/>
      <c r="WYR8" s="928"/>
      <c r="WYS8" s="928"/>
      <c r="WYT8" s="928"/>
      <c r="WYU8" s="928"/>
      <c r="WYV8" s="928"/>
      <c r="WYW8" s="928"/>
      <c r="WYX8" s="928"/>
      <c r="WYY8" s="928"/>
      <c r="WYZ8" s="928"/>
      <c r="WZA8" s="928"/>
      <c r="WZB8" s="928"/>
      <c r="WZC8" s="928"/>
      <c r="WZD8" s="928"/>
      <c r="WZE8" s="928"/>
      <c r="WZF8" s="928"/>
      <c r="WZG8" s="928"/>
      <c r="WZH8" s="928"/>
      <c r="WZI8" s="928"/>
      <c r="WZJ8" s="928"/>
      <c r="WZK8" s="928"/>
      <c r="WZL8" s="928"/>
      <c r="WZM8" s="928"/>
      <c r="WZN8" s="928"/>
      <c r="WZO8" s="928"/>
      <c r="WZP8" s="928"/>
      <c r="WZQ8" s="928"/>
      <c r="WZR8" s="928"/>
      <c r="WZS8" s="928"/>
      <c r="WZT8" s="928"/>
      <c r="WZU8" s="928"/>
      <c r="WZV8" s="928"/>
      <c r="WZW8" s="928"/>
      <c r="WZX8" s="928"/>
      <c r="WZY8" s="928"/>
      <c r="WZZ8" s="928"/>
      <c r="XAA8" s="928"/>
      <c r="XAB8" s="928"/>
      <c r="XAC8" s="928"/>
      <c r="XAD8" s="928"/>
      <c r="XAE8" s="928"/>
      <c r="XAF8" s="928"/>
      <c r="XAG8" s="928"/>
      <c r="XAH8" s="928"/>
      <c r="XAI8" s="928"/>
      <c r="XAJ8" s="928"/>
      <c r="XAK8" s="928"/>
      <c r="XAL8" s="928"/>
      <c r="XAM8" s="928"/>
      <c r="XAN8" s="928"/>
      <c r="XAO8" s="928"/>
      <c r="XAP8" s="928"/>
      <c r="XAQ8" s="928"/>
      <c r="XAR8" s="928"/>
      <c r="XAS8" s="928"/>
      <c r="XAT8" s="928"/>
      <c r="XAU8" s="928"/>
      <c r="XAV8" s="928"/>
      <c r="XAW8" s="928"/>
      <c r="XAX8" s="928"/>
      <c r="XAY8" s="928"/>
      <c r="XAZ8" s="928"/>
      <c r="XBA8" s="928"/>
      <c r="XBB8" s="928"/>
      <c r="XBC8" s="928"/>
      <c r="XBD8" s="928"/>
      <c r="XBE8" s="928"/>
      <c r="XBF8" s="928"/>
      <c r="XBG8" s="928"/>
      <c r="XBH8" s="928"/>
      <c r="XBI8" s="928"/>
      <c r="XBJ8" s="928"/>
      <c r="XBK8" s="928"/>
      <c r="XBL8" s="928"/>
      <c r="XBM8" s="928"/>
      <c r="XBN8" s="928"/>
      <c r="XBO8" s="928"/>
      <c r="XBP8" s="928"/>
      <c r="XBQ8" s="928"/>
      <c r="XBR8" s="928"/>
      <c r="XBS8" s="928"/>
      <c r="XBT8" s="928"/>
      <c r="XBU8" s="928"/>
      <c r="XBV8" s="928"/>
      <c r="XBW8" s="928"/>
      <c r="XBX8" s="928"/>
      <c r="XBY8" s="928"/>
      <c r="XBZ8" s="928"/>
      <c r="XCA8" s="928"/>
      <c r="XCB8" s="928"/>
      <c r="XCC8" s="928"/>
      <c r="XCD8" s="928"/>
      <c r="XCE8" s="928"/>
      <c r="XCF8" s="928"/>
      <c r="XCG8" s="928"/>
      <c r="XCH8" s="928"/>
      <c r="XCI8" s="928"/>
      <c r="XCJ8" s="928"/>
      <c r="XCK8" s="928"/>
      <c r="XCL8" s="928"/>
      <c r="XCM8" s="928"/>
      <c r="XCN8" s="928"/>
      <c r="XCO8" s="928"/>
      <c r="XCP8" s="928"/>
      <c r="XCQ8" s="928"/>
      <c r="XCR8" s="928"/>
      <c r="XCS8" s="928"/>
      <c r="XCT8" s="928"/>
      <c r="XCU8" s="928"/>
      <c r="XCV8" s="928"/>
      <c r="XCW8" s="928"/>
      <c r="XCX8" s="928"/>
      <c r="XCY8" s="928"/>
      <c r="XCZ8" s="928"/>
      <c r="XDA8" s="928"/>
      <c r="XDB8" s="928"/>
      <c r="XDC8" s="928"/>
      <c r="XDD8" s="928"/>
      <c r="XDE8" s="928"/>
      <c r="XDF8" s="928"/>
      <c r="XDG8" s="928"/>
      <c r="XDH8" s="928"/>
      <c r="XDI8" s="928"/>
      <c r="XDJ8" s="928"/>
      <c r="XDK8" s="928"/>
      <c r="XDL8" s="928"/>
      <c r="XDM8" s="928"/>
      <c r="XDN8" s="928"/>
      <c r="XDO8" s="928"/>
      <c r="XDP8" s="928"/>
      <c r="XDQ8" s="928"/>
      <c r="XDR8" s="928"/>
      <c r="XDS8" s="928"/>
      <c r="XDT8" s="928"/>
      <c r="XDU8" s="928"/>
      <c r="XDV8" s="928"/>
      <c r="XDW8" s="928"/>
      <c r="XDX8" s="928"/>
      <c r="XDY8" s="928"/>
      <c r="XDZ8" s="928"/>
      <c r="XEA8" s="928"/>
      <c r="XEB8" s="928"/>
      <c r="XEC8" s="928"/>
      <c r="XED8" s="928"/>
      <c r="XEE8" s="928"/>
      <c r="XEF8" s="928"/>
      <c r="XEG8" s="928"/>
      <c r="XEH8" s="928"/>
      <c r="XEI8" s="928"/>
      <c r="XEJ8" s="928"/>
      <c r="XEK8" s="928"/>
      <c r="XEL8" s="928"/>
      <c r="XEM8" s="928"/>
      <c r="XEN8" s="928"/>
      <c r="XEO8" s="928"/>
      <c r="XEP8" s="928"/>
      <c r="XEQ8" s="928"/>
      <c r="XER8" s="928"/>
      <c r="XES8" s="928"/>
      <c r="XET8" s="928"/>
      <c r="XEU8" s="928"/>
      <c r="XEV8" s="928"/>
      <c r="XEW8" s="928"/>
      <c r="XEX8" s="928"/>
      <c r="XEY8" s="928"/>
      <c r="XEZ8" s="928"/>
      <c r="XFA8" s="928"/>
      <c r="XFB8" s="928"/>
    </row>
    <row r="9" spans="2:16382" s="931" customFormat="1" ht="18.75" customHeight="1" x14ac:dyDescent="0.25">
      <c r="B9" s="919" t="s">
        <v>1102</v>
      </c>
      <c r="C9" s="950">
        <v>13</v>
      </c>
      <c r="D9" s="950"/>
      <c r="E9" s="956">
        <f t="shared" ref="E9:E46" si="0">C9+(D9/2)</f>
        <v>13</v>
      </c>
      <c r="F9" s="957">
        <f>'B. Horas Catedra Titulo'!H9</f>
        <v>8.6986111111111111</v>
      </c>
      <c r="G9" s="156">
        <f t="shared" ref="G9:G46" si="1">E9+F9</f>
        <v>21.698611111111113</v>
      </c>
    </row>
    <row r="10" spans="2:16382" ht="18.75" customHeight="1" x14ac:dyDescent="0.25">
      <c r="B10" s="919" t="s">
        <v>1122</v>
      </c>
      <c r="C10" s="950">
        <v>9</v>
      </c>
      <c r="D10" s="950"/>
      <c r="E10" s="956">
        <f t="shared" si="0"/>
        <v>9</v>
      </c>
      <c r="F10" s="957">
        <f>'B. Horas Catedra Titulo'!H10</f>
        <v>14.994444444444444</v>
      </c>
      <c r="G10" s="156">
        <f t="shared" si="1"/>
        <v>23.994444444444444</v>
      </c>
    </row>
    <row r="11" spans="2:16382" ht="18.75" customHeight="1" x14ac:dyDescent="0.25">
      <c r="B11" s="943" t="s">
        <v>576</v>
      </c>
      <c r="C11" s="156">
        <f>C12+C13</f>
        <v>28</v>
      </c>
      <c r="D11" s="156">
        <f>D12+D13</f>
        <v>0</v>
      </c>
      <c r="E11" s="156">
        <f t="shared" si="0"/>
        <v>28</v>
      </c>
      <c r="F11" s="955">
        <f>'B. Horas Catedra Titulo'!H11</f>
        <v>11.126388888888888</v>
      </c>
      <c r="G11" s="156">
        <f t="shared" si="1"/>
        <v>39.12638888888889</v>
      </c>
    </row>
    <row r="12" spans="2:16382" ht="18.75" customHeight="1" x14ac:dyDescent="0.25">
      <c r="B12" s="919" t="s">
        <v>620</v>
      </c>
      <c r="C12" s="950">
        <v>16</v>
      </c>
      <c r="D12" s="950"/>
      <c r="E12" s="958">
        <f t="shared" si="0"/>
        <v>16</v>
      </c>
      <c r="F12" s="959">
        <f>'B. Horas Catedra Titulo'!H12</f>
        <v>2.4222222222222221</v>
      </c>
      <c r="G12" s="156">
        <f t="shared" si="1"/>
        <v>18.422222222222221</v>
      </c>
    </row>
    <row r="13" spans="2:16382" ht="18.75" customHeight="1" x14ac:dyDescent="0.25">
      <c r="B13" s="919" t="s">
        <v>621</v>
      </c>
      <c r="C13" s="950">
        <v>12</v>
      </c>
      <c r="D13" s="950"/>
      <c r="E13" s="958">
        <f t="shared" si="0"/>
        <v>12</v>
      </c>
      <c r="F13" s="959">
        <f>'B. Horas Catedra Titulo'!H13</f>
        <v>8.7041666666666675</v>
      </c>
      <c r="G13" s="156">
        <f t="shared" si="1"/>
        <v>20.704166666666666</v>
      </c>
    </row>
    <row r="14" spans="2:16382" ht="18.75" customHeight="1" x14ac:dyDescent="0.25">
      <c r="B14" s="943" t="s">
        <v>335</v>
      </c>
      <c r="C14" s="156">
        <f>C15+C16</f>
        <v>24</v>
      </c>
      <c r="D14" s="156">
        <f>D15+D16</f>
        <v>1</v>
      </c>
      <c r="E14" s="156">
        <f t="shared" si="0"/>
        <v>24.5</v>
      </c>
      <c r="F14" s="955">
        <f>'B. Horas Catedra Titulo'!H14</f>
        <v>16.568055555555556</v>
      </c>
      <c r="G14" s="156">
        <f t="shared" si="1"/>
        <v>41.06805555555556</v>
      </c>
    </row>
    <row r="15" spans="2:16382" ht="18.75" customHeight="1" x14ac:dyDescent="0.25">
      <c r="B15" s="919" t="s">
        <v>863</v>
      </c>
      <c r="C15" s="950">
        <v>18</v>
      </c>
      <c r="D15" s="950">
        <v>1</v>
      </c>
      <c r="E15" s="956">
        <f t="shared" si="0"/>
        <v>18.5</v>
      </c>
      <c r="F15" s="957">
        <f>'B. Horas Catedra Titulo'!H15</f>
        <v>14.034722222222221</v>
      </c>
      <c r="G15" s="156">
        <f t="shared" si="1"/>
        <v>32.534722222222221</v>
      </c>
    </row>
    <row r="16" spans="2:16382" ht="18.75" customHeight="1" x14ac:dyDescent="0.25">
      <c r="B16" s="919" t="s">
        <v>622</v>
      </c>
      <c r="C16" s="950">
        <v>6</v>
      </c>
      <c r="D16" s="950"/>
      <c r="E16" s="956">
        <f t="shared" si="0"/>
        <v>6</v>
      </c>
      <c r="F16" s="957">
        <f>'B. Horas Catedra Titulo'!H16</f>
        <v>2.5333333333333332</v>
      </c>
      <c r="G16" s="156">
        <f t="shared" si="1"/>
        <v>8.5333333333333332</v>
      </c>
    </row>
    <row r="17" spans="2:9" ht="18.75" customHeight="1" x14ac:dyDescent="0.25">
      <c r="B17" s="943" t="s">
        <v>2800</v>
      </c>
      <c r="C17" s="156">
        <f>C18+C20+C21+C22+C23</f>
        <v>50</v>
      </c>
      <c r="D17" s="156">
        <f t="shared" ref="D17:E17" si="2">D18+D20+D21+D22+D23</f>
        <v>0</v>
      </c>
      <c r="E17" s="156">
        <f t="shared" si="2"/>
        <v>49</v>
      </c>
      <c r="F17" s="955">
        <f>'B. Horas Catedra Titulo'!H17</f>
        <v>18.43888888888889</v>
      </c>
      <c r="G17" s="156">
        <f t="shared" si="1"/>
        <v>67.438888888888897</v>
      </c>
    </row>
    <row r="18" spans="2:9" ht="18.75" customHeight="1" x14ac:dyDescent="0.25">
      <c r="B18" s="919" t="s">
        <v>851</v>
      </c>
      <c r="C18" s="950">
        <v>21</v>
      </c>
      <c r="D18" s="950"/>
      <c r="E18" s="958">
        <f t="shared" si="0"/>
        <v>21</v>
      </c>
      <c r="F18" s="959">
        <f>'B. Horas Catedra Titulo'!H18</f>
        <v>8.9194444444444443</v>
      </c>
      <c r="G18" s="156">
        <f t="shared" si="1"/>
        <v>29.919444444444444</v>
      </c>
    </row>
    <row r="19" spans="2:9" ht="18.75" customHeight="1" x14ac:dyDescent="0.25">
      <c r="B19" s="919" t="s">
        <v>3705</v>
      </c>
      <c r="C19" s="950">
        <v>0</v>
      </c>
      <c r="D19" s="950"/>
      <c r="E19" s="958"/>
      <c r="F19" s="959"/>
      <c r="G19" s="156"/>
    </row>
    <row r="20" spans="2:9" ht="18.75" customHeight="1" x14ac:dyDescent="0.25">
      <c r="B20" s="919" t="s">
        <v>2027</v>
      </c>
      <c r="C20" s="950">
        <v>19</v>
      </c>
      <c r="D20" s="950"/>
      <c r="E20" s="958">
        <f t="shared" si="0"/>
        <v>19</v>
      </c>
      <c r="F20" s="959">
        <f>'B. Horas Catedra Titulo'!H20</f>
        <v>5.5263888888888886</v>
      </c>
      <c r="G20" s="156">
        <f t="shared" si="1"/>
        <v>24.526388888888889</v>
      </c>
    </row>
    <row r="21" spans="2:9" ht="18.75" customHeight="1" x14ac:dyDescent="0.25">
      <c r="B21" s="919" t="s">
        <v>814</v>
      </c>
      <c r="C21" s="950">
        <v>6</v>
      </c>
      <c r="D21" s="950"/>
      <c r="E21" s="958">
        <f t="shared" si="0"/>
        <v>6</v>
      </c>
      <c r="F21" s="959">
        <f>'B. Horas Catedra Titulo'!H21</f>
        <v>2.5583333333333331</v>
      </c>
      <c r="G21" s="156">
        <f t="shared" si="1"/>
        <v>8.5583333333333336</v>
      </c>
    </row>
    <row r="22" spans="2:9" ht="18.75" customHeight="1" x14ac:dyDescent="0.25">
      <c r="B22" s="919" t="s">
        <v>864</v>
      </c>
      <c r="C22" s="950">
        <v>3</v>
      </c>
      <c r="D22" s="950"/>
      <c r="E22" s="958">
        <f t="shared" si="0"/>
        <v>3</v>
      </c>
      <c r="F22" s="959">
        <f>'B. Horas Catedra Titulo'!H22</f>
        <v>0.8569444444444444</v>
      </c>
      <c r="G22" s="156">
        <f t="shared" si="1"/>
        <v>3.8569444444444443</v>
      </c>
    </row>
    <row r="23" spans="2:9" ht="18.75" customHeight="1" x14ac:dyDescent="0.25">
      <c r="B23" s="919" t="s">
        <v>2038</v>
      </c>
      <c r="C23" s="950">
        <v>1</v>
      </c>
      <c r="D23" s="950"/>
      <c r="E23" s="958"/>
      <c r="F23" s="959">
        <f>'B. Horas Catedra Titulo'!H23</f>
        <v>0.31111111111111112</v>
      </c>
      <c r="G23" s="156">
        <f t="shared" si="1"/>
        <v>0.31111111111111112</v>
      </c>
    </row>
    <row r="24" spans="2:9" ht="18.75" customHeight="1" x14ac:dyDescent="0.25">
      <c r="B24" s="943" t="s">
        <v>2801</v>
      </c>
      <c r="C24" s="156">
        <f>C25+C26+C27+C28+C29+C30+C31</f>
        <v>67</v>
      </c>
      <c r="D24" s="156">
        <f>D25+D26+D27+D28+D29+D30+D31</f>
        <v>0</v>
      </c>
      <c r="E24" s="156">
        <f>C24+(D24/2)</f>
        <v>67</v>
      </c>
      <c r="F24" s="955">
        <f>'B. Horas Catedra Titulo'!H24</f>
        <v>19.574999999999999</v>
      </c>
      <c r="G24" s="156">
        <f t="shared" si="1"/>
        <v>86.575000000000003</v>
      </c>
    </row>
    <row r="25" spans="2:9" ht="18.75" customHeight="1" x14ac:dyDescent="0.25">
      <c r="B25" s="919" t="s">
        <v>1103</v>
      </c>
      <c r="C25" s="950">
        <v>27</v>
      </c>
      <c r="D25" s="950"/>
      <c r="E25" s="958">
        <f>C25+(D25/2)</f>
        <v>27</v>
      </c>
      <c r="F25" s="959">
        <f>'B. Horas Catedra Titulo'!H25</f>
        <v>9.4472222222222229</v>
      </c>
      <c r="G25" s="156">
        <f t="shared" si="1"/>
        <v>36.447222222222223</v>
      </c>
      <c r="H25" s="808"/>
      <c r="I25" s="808"/>
    </row>
    <row r="26" spans="2:9" ht="18.75" customHeight="1" x14ac:dyDescent="0.25">
      <c r="B26" s="919" t="s">
        <v>822</v>
      </c>
      <c r="C26" s="950">
        <v>4</v>
      </c>
      <c r="D26" s="950"/>
      <c r="E26" s="958">
        <f>C26+(D26/2)</f>
        <v>4</v>
      </c>
      <c r="F26" s="959">
        <f>'B. Horas Catedra Titulo'!H26</f>
        <v>2.0388888888888888</v>
      </c>
      <c r="G26" s="156">
        <f t="shared" si="1"/>
        <v>6.0388888888888888</v>
      </c>
    </row>
    <row r="27" spans="2:9" ht="18.75" customHeight="1" x14ac:dyDescent="0.25">
      <c r="B27" s="919" t="s">
        <v>414</v>
      </c>
      <c r="C27" s="950">
        <v>15</v>
      </c>
      <c r="D27" s="950"/>
      <c r="E27" s="958">
        <f>C27+(D27/2)</f>
        <v>15</v>
      </c>
      <c r="F27" s="959">
        <f>'B. Horas Catedra Titulo'!H27</f>
        <v>0.6</v>
      </c>
      <c r="G27" s="156">
        <f t="shared" si="1"/>
        <v>15.6</v>
      </c>
    </row>
    <row r="28" spans="2:9" ht="18.75" customHeight="1" x14ac:dyDescent="0.25">
      <c r="B28" s="919" t="s">
        <v>2030</v>
      </c>
      <c r="C28" s="950">
        <v>4</v>
      </c>
      <c r="D28" s="950"/>
      <c r="E28" s="958">
        <f t="shared" si="0"/>
        <v>4</v>
      </c>
      <c r="F28" s="959">
        <f>'B. Horas Catedra Titulo'!H30</f>
        <v>0.64444444444444449</v>
      </c>
      <c r="G28" s="156">
        <f t="shared" si="1"/>
        <v>4.6444444444444448</v>
      </c>
      <c r="H28" s="808"/>
      <c r="I28" s="808"/>
    </row>
    <row r="29" spans="2:9" ht="18.75" customHeight="1" x14ac:dyDescent="0.25">
      <c r="B29" s="919" t="s">
        <v>415</v>
      </c>
      <c r="C29" s="950">
        <v>14</v>
      </c>
      <c r="D29" s="950"/>
      <c r="E29" s="958">
        <f t="shared" si="0"/>
        <v>14</v>
      </c>
      <c r="F29" s="959">
        <f>'B. Horas Catedra Titulo'!H31</f>
        <v>2.911111111111111</v>
      </c>
      <c r="G29" s="156">
        <f t="shared" si="1"/>
        <v>16.911111111111111</v>
      </c>
    </row>
    <row r="30" spans="2:9" ht="18.75" customHeight="1" x14ac:dyDescent="0.25">
      <c r="B30" s="919" t="s">
        <v>1966</v>
      </c>
      <c r="C30" s="950">
        <v>1</v>
      </c>
      <c r="D30" s="950"/>
      <c r="E30" s="958">
        <f t="shared" si="0"/>
        <v>1</v>
      </c>
      <c r="F30" s="959">
        <f>'B. Horas Catedra Titulo'!H32</f>
        <v>0.93333333333333335</v>
      </c>
      <c r="G30" s="156">
        <f t="shared" si="1"/>
        <v>1.9333333333333333</v>
      </c>
    </row>
    <row r="31" spans="2:9" ht="18.75" customHeight="1" x14ac:dyDescent="0.25">
      <c r="B31" s="919" t="s">
        <v>1967</v>
      </c>
      <c r="C31" s="950">
        <v>2</v>
      </c>
      <c r="D31" s="950"/>
      <c r="E31" s="958">
        <f t="shared" si="0"/>
        <v>2</v>
      </c>
      <c r="F31" s="959">
        <f>'B. Horas Catedra Titulo'!H32</f>
        <v>0.93333333333333335</v>
      </c>
      <c r="G31" s="156">
        <f t="shared" si="1"/>
        <v>2.9333333333333336</v>
      </c>
    </row>
    <row r="32" spans="2:9" ht="18.75" customHeight="1" x14ac:dyDescent="0.25">
      <c r="B32" s="943" t="s">
        <v>570</v>
      </c>
      <c r="C32" s="156">
        <f>C33+C35+C36+C37+C38+C39+C40+C41</f>
        <v>82</v>
      </c>
      <c r="D32" s="156">
        <f>D33+D35+D36+D37+D38+D39+D40+D41</f>
        <v>0</v>
      </c>
      <c r="E32" s="156">
        <f t="shared" si="0"/>
        <v>82</v>
      </c>
      <c r="F32" s="955">
        <f>'B. Horas Catedra Titulo'!H33</f>
        <v>62.515277777777776</v>
      </c>
      <c r="G32" s="156">
        <f t="shared" si="1"/>
        <v>144.51527777777778</v>
      </c>
    </row>
    <row r="33" spans="2:7" ht="18.75" customHeight="1" x14ac:dyDescent="0.25">
      <c r="B33" s="919" t="s">
        <v>2032</v>
      </c>
      <c r="C33" s="950">
        <v>8</v>
      </c>
      <c r="D33" s="950"/>
      <c r="E33" s="958">
        <f t="shared" si="0"/>
        <v>8</v>
      </c>
      <c r="F33" s="959">
        <f>'B. Horas Catedra Titulo'!H34</f>
        <v>8.2666666666666675</v>
      </c>
      <c r="G33" s="156">
        <f t="shared" si="1"/>
        <v>16.266666666666666</v>
      </c>
    </row>
    <row r="34" spans="2:7" ht="18.75" customHeight="1" x14ac:dyDescent="0.25">
      <c r="B34" s="919" t="s">
        <v>3706</v>
      </c>
      <c r="C34" s="950">
        <v>2</v>
      </c>
      <c r="D34" s="950"/>
      <c r="E34" s="958"/>
      <c r="F34" s="959"/>
      <c r="G34" s="156"/>
    </row>
    <row r="35" spans="2:7" ht="18.75" customHeight="1" x14ac:dyDescent="0.25">
      <c r="B35" s="919" t="s">
        <v>2034</v>
      </c>
      <c r="C35" s="950">
        <v>11</v>
      </c>
      <c r="D35" s="950"/>
      <c r="E35" s="958">
        <f t="shared" si="0"/>
        <v>11</v>
      </c>
      <c r="F35" s="959">
        <f>'B. Horas Catedra Titulo'!H35</f>
        <v>0</v>
      </c>
      <c r="G35" s="156">
        <f t="shared" si="1"/>
        <v>11</v>
      </c>
    </row>
    <row r="36" spans="2:7" ht="18.75" customHeight="1" x14ac:dyDescent="0.25">
      <c r="B36" s="919" t="s">
        <v>2033</v>
      </c>
      <c r="C36" s="950">
        <v>7</v>
      </c>
      <c r="D36" s="950"/>
      <c r="E36" s="958">
        <f t="shared" si="0"/>
        <v>7</v>
      </c>
      <c r="F36" s="959">
        <f>'B. Horas Catedra Titulo'!H36</f>
        <v>11.616666666666667</v>
      </c>
      <c r="G36" s="156">
        <f t="shared" si="1"/>
        <v>18.616666666666667</v>
      </c>
    </row>
    <row r="37" spans="2:7" ht="18.75" customHeight="1" x14ac:dyDescent="0.25">
      <c r="B37" s="919" t="s">
        <v>1104</v>
      </c>
      <c r="C37" s="950">
        <v>10</v>
      </c>
      <c r="D37" s="950"/>
      <c r="E37" s="958">
        <f t="shared" si="0"/>
        <v>10</v>
      </c>
      <c r="F37" s="959">
        <f>'B. Horas Catedra Titulo'!H38</f>
        <v>8.2972222222222225</v>
      </c>
      <c r="G37" s="156">
        <f t="shared" si="1"/>
        <v>18.297222222222224</v>
      </c>
    </row>
    <row r="38" spans="2:7" ht="18.75" customHeight="1" x14ac:dyDescent="0.25">
      <c r="B38" s="919" t="s">
        <v>1968</v>
      </c>
      <c r="C38" s="950">
        <v>11</v>
      </c>
      <c r="D38" s="950"/>
      <c r="E38" s="958">
        <f t="shared" si="0"/>
        <v>11</v>
      </c>
      <c r="F38" s="959">
        <f>'B. Horas Catedra Titulo'!H39</f>
        <v>3.8888888888888888</v>
      </c>
      <c r="G38" s="156">
        <f t="shared" si="1"/>
        <v>14.888888888888889</v>
      </c>
    </row>
    <row r="39" spans="2:7" ht="18.75" customHeight="1" x14ac:dyDescent="0.25">
      <c r="B39" s="919" t="s">
        <v>2031</v>
      </c>
      <c r="C39" s="950">
        <v>12</v>
      </c>
      <c r="D39" s="950"/>
      <c r="E39" s="958">
        <f t="shared" si="0"/>
        <v>12</v>
      </c>
      <c r="F39" s="959">
        <f>'B. Horas Catedra Titulo'!H40</f>
        <v>15.305555555555555</v>
      </c>
      <c r="G39" s="156">
        <f t="shared" si="1"/>
        <v>27.305555555555557</v>
      </c>
    </row>
    <row r="40" spans="2:7" ht="18.75" customHeight="1" x14ac:dyDescent="0.25">
      <c r="B40" s="919" t="s">
        <v>472</v>
      </c>
      <c r="C40" s="950">
        <v>5</v>
      </c>
      <c r="D40" s="950"/>
      <c r="E40" s="958">
        <f t="shared" si="0"/>
        <v>5</v>
      </c>
      <c r="F40" s="959">
        <f>'B. Horas Catedra Titulo'!H41</f>
        <v>4.5611111111111109</v>
      </c>
      <c r="G40" s="156">
        <f t="shared" si="1"/>
        <v>9.56111111111111</v>
      </c>
    </row>
    <row r="41" spans="2:7" ht="18.75" customHeight="1" x14ac:dyDescent="0.25">
      <c r="B41" s="919" t="s">
        <v>2029</v>
      </c>
      <c r="C41" s="950">
        <v>18</v>
      </c>
      <c r="D41" s="950"/>
      <c r="E41" s="958">
        <f t="shared" si="0"/>
        <v>18</v>
      </c>
      <c r="F41" s="959">
        <f>'B. Horas Catedra Titulo'!H42</f>
        <v>5.2958333333333334</v>
      </c>
      <c r="G41" s="156">
        <f t="shared" si="1"/>
        <v>23.295833333333334</v>
      </c>
    </row>
    <row r="42" spans="2:7" ht="18.75" customHeight="1" x14ac:dyDescent="0.25">
      <c r="B42" s="943" t="s">
        <v>251</v>
      </c>
      <c r="C42" s="156">
        <f>C43+C44+C45+C46</f>
        <v>41</v>
      </c>
      <c r="D42" s="156">
        <f>D43+D44+D45+D46</f>
        <v>45</v>
      </c>
      <c r="E42" s="946">
        <f t="shared" si="0"/>
        <v>63.5</v>
      </c>
      <c r="F42" s="955">
        <f>'B. Horas Catedra Titulo'!H43</f>
        <v>36.898611111111109</v>
      </c>
      <c r="G42" s="156">
        <f t="shared" si="1"/>
        <v>100.39861111111111</v>
      </c>
    </row>
    <row r="43" spans="2:7" ht="18.75" customHeight="1" x14ac:dyDescent="0.25">
      <c r="B43" s="919" t="s">
        <v>404</v>
      </c>
      <c r="C43" s="950">
        <v>15</v>
      </c>
      <c r="D43" s="950"/>
      <c r="E43" s="958">
        <f t="shared" si="0"/>
        <v>15</v>
      </c>
      <c r="F43" s="959">
        <f>'B. Horas Catedra Titulo'!H44</f>
        <v>11.8</v>
      </c>
      <c r="G43" s="156">
        <f t="shared" si="1"/>
        <v>26.8</v>
      </c>
    </row>
    <row r="44" spans="2:7" ht="18.75" customHeight="1" x14ac:dyDescent="0.25">
      <c r="B44" s="919" t="s">
        <v>1127</v>
      </c>
      <c r="C44" s="950">
        <v>12</v>
      </c>
      <c r="D44" s="950">
        <v>6</v>
      </c>
      <c r="E44" s="958">
        <f t="shared" si="0"/>
        <v>15</v>
      </c>
      <c r="F44" s="959">
        <f>'B. Horas Catedra Titulo'!H45</f>
        <v>2.8222222222222224</v>
      </c>
      <c r="G44" s="156">
        <f t="shared" si="1"/>
        <v>17.822222222222223</v>
      </c>
    </row>
    <row r="45" spans="2:7" ht="18.75" customHeight="1" x14ac:dyDescent="0.25">
      <c r="B45" s="919" t="s">
        <v>1128</v>
      </c>
      <c r="C45" s="950">
        <v>6</v>
      </c>
      <c r="D45" s="950">
        <v>39</v>
      </c>
      <c r="E45" s="958">
        <f t="shared" si="0"/>
        <v>25.5</v>
      </c>
      <c r="F45" s="959">
        <f>'B. Horas Catedra Titulo'!H46</f>
        <v>20.662500000000001</v>
      </c>
      <c r="G45" s="156">
        <f t="shared" si="1"/>
        <v>46.162500000000001</v>
      </c>
    </row>
    <row r="46" spans="2:7" ht="18.75" customHeight="1" x14ac:dyDescent="0.25">
      <c r="B46" s="919" t="s">
        <v>1105</v>
      </c>
      <c r="C46" s="950">
        <v>8</v>
      </c>
      <c r="D46" s="950"/>
      <c r="E46" s="958">
        <f t="shared" si="0"/>
        <v>8</v>
      </c>
      <c r="F46" s="959">
        <f>'B. Horas Catedra Titulo'!H47</f>
        <v>1.6138888888888889</v>
      </c>
      <c r="G46" s="156">
        <f t="shared" si="1"/>
        <v>9.6138888888888889</v>
      </c>
    </row>
    <row r="47" spans="2:7" ht="18.75" customHeight="1" x14ac:dyDescent="0.25">
      <c r="B47" s="943" t="s">
        <v>143</v>
      </c>
      <c r="C47" s="151">
        <f>C8+C11+C14+C17+C24+C32+C42</f>
        <v>314</v>
      </c>
      <c r="D47" s="151">
        <f>D8+D11+D14+D17+D24+D32+D42</f>
        <v>46</v>
      </c>
      <c r="E47" s="151">
        <f>E8+E11+E14+E17+E24+E32+E42</f>
        <v>336</v>
      </c>
      <c r="F47" s="156">
        <f>F8+F11+F14+F17+F24+F32+F42</f>
        <v>188.81527777777777</v>
      </c>
      <c r="G47" s="156">
        <f>SUM(E47:F47)</f>
        <v>524.81527777777774</v>
      </c>
    </row>
    <row r="48" spans="2:7" x14ac:dyDescent="0.25">
      <c r="B48" s="941" t="s">
        <v>1129</v>
      </c>
      <c r="C48" s="941"/>
      <c r="D48" s="942"/>
      <c r="E48" s="942"/>
      <c r="F48" s="942"/>
      <c r="G48" s="944"/>
    </row>
    <row r="49" spans="2:7" x14ac:dyDescent="0.25">
      <c r="B49" s="2327" t="s">
        <v>1130</v>
      </c>
      <c r="C49" s="2327"/>
      <c r="D49" s="942"/>
      <c r="E49" s="942"/>
      <c r="F49" s="942"/>
      <c r="G49" s="944"/>
    </row>
    <row r="50" spans="2:7" x14ac:dyDescent="0.25"/>
    <row r="51" spans="2:7" x14ac:dyDescent="0.25"/>
    <row r="52" spans="2:7" x14ac:dyDescent="0.25"/>
  </sheetData>
  <sheetProtection formatCells="0" formatColumns="0" formatRows="0" insertColumns="0" insertRows="0" deleteColumns="0" deleteRows="0" sort="0"/>
  <mergeCells count="5">
    <mergeCell ref="B1:G3"/>
    <mergeCell ref="B4:G4"/>
    <mergeCell ref="B6:B7"/>
    <mergeCell ref="B49:C49"/>
    <mergeCell ref="C6:G6"/>
  </mergeCells>
  <pageMargins left="0.7" right="0.7" top="0.75" bottom="0.75" header="0.3" footer="0.3"/>
  <pageSetup paperSize="9" orientation="portrait" r:id="rId1"/>
  <drawing r:id="rId2"/>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B00-000000000000}">
  <sheetPr codeName="Hoja131"/>
  <dimension ref="A1:T300"/>
  <sheetViews>
    <sheetView showGridLines="0" zoomScale="70" zoomScaleNormal="70" workbookViewId="0">
      <pane xSplit="1" ySplit="4" topLeftCell="B5" activePane="bottomRight" state="frozen"/>
      <selection activeCell="I25" sqref="I25"/>
      <selection pane="topRight" activeCell="I25" sqref="I25"/>
      <selection pane="bottomLeft" activeCell="I25" sqref="I25"/>
      <selection pane="bottomRight" activeCell="I25" sqref="I25"/>
    </sheetView>
  </sheetViews>
  <sheetFormatPr baseColWidth="10" defaultColWidth="0" defaultRowHeight="0" customHeight="1" zeroHeight="1" x14ac:dyDescent="0.25"/>
  <cols>
    <col min="1" max="1" width="3.5703125" customWidth="1"/>
    <col min="2" max="12" width="15" customWidth="1"/>
    <col min="13" max="13" width="5" customWidth="1"/>
    <col min="14" max="20" width="0" hidden="1" customWidth="1"/>
    <col min="21" max="16384" width="9.140625" hidden="1"/>
  </cols>
  <sheetData>
    <row r="1" spans="2:14" ht="15" x14ac:dyDescent="0.25">
      <c r="B1" s="1958"/>
      <c r="C1" s="1959"/>
      <c r="D1" s="1959"/>
      <c r="E1" s="1959"/>
      <c r="F1" s="1959"/>
      <c r="G1" s="1959"/>
      <c r="H1" s="1959"/>
      <c r="I1" s="1959"/>
      <c r="J1" s="1959"/>
      <c r="K1" s="1959"/>
      <c r="L1" s="1960"/>
    </row>
    <row r="2" spans="2:14" ht="15" x14ac:dyDescent="0.25">
      <c r="B2" s="1961"/>
      <c r="C2" s="1962"/>
      <c r="D2" s="1962"/>
      <c r="E2" s="1962"/>
      <c r="F2" s="1962"/>
      <c r="G2" s="1962"/>
      <c r="H2" s="1962"/>
      <c r="I2" s="1962"/>
      <c r="J2" s="1962"/>
      <c r="K2" s="1962"/>
      <c r="L2" s="1963"/>
    </row>
    <row r="3" spans="2:14" ht="16.5" thickBot="1" x14ac:dyDescent="0.3">
      <c r="B3" s="1964"/>
      <c r="C3" s="1965"/>
      <c r="D3" s="1965"/>
      <c r="E3" s="1965"/>
      <c r="F3" s="1965"/>
      <c r="G3" s="1965"/>
      <c r="H3" s="1965"/>
      <c r="I3" s="1965"/>
      <c r="J3" s="1965"/>
      <c r="K3" s="1965"/>
      <c r="L3" s="1966"/>
      <c r="M3" s="1"/>
      <c r="N3" s="1"/>
    </row>
    <row r="4" spans="2:14" ht="21.75" thickBot="1" x14ac:dyDescent="0.4">
      <c r="B4" s="1970" t="s">
        <v>1845</v>
      </c>
      <c r="C4" s="1971"/>
      <c r="D4" s="1971"/>
      <c r="E4" s="1971"/>
      <c r="F4" s="1971"/>
      <c r="G4" s="1971"/>
      <c r="H4" s="1971"/>
      <c r="I4" s="1971"/>
      <c r="J4" s="1971"/>
      <c r="K4" s="1971"/>
      <c r="L4" s="1972"/>
      <c r="M4" s="1"/>
      <c r="N4" s="1"/>
    </row>
    <row r="5" spans="2:14" s="2" customFormat="1" ht="15.75" x14ac:dyDescent="0.25">
      <c r="B5" s="1852"/>
      <c r="C5" s="1852"/>
      <c r="D5" s="1852"/>
      <c r="E5" s="1852"/>
      <c r="F5" s="1852"/>
      <c r="G5" s="1852"/>
      <c r="H5" s="1852"/>
      <c r="I5" s="1852"/>
      <c r="J5" s="1852"/>
      <c r="K5" s="1852"/>
      <c r="L5" s="1852"/>
      <c r="M5" s="5"/>
      <c r="N5" s="5"/>
    </row>
    <row r="6" spans="2:14" s="2" customFormat="1" ht="19.5" customHeight="1" x14ac:dyDescent="0.25">
      <c r="B6" s="76"/>
      <c r="C6" s="77"/>
      <c r="D6" s="77"/>
      <c r="E6" s="77"/>
      <c r="F6" s="77"/>
      <c r="G6" s="77"/>
      <c r="H6" s="77"/>
      <c r="I6" s="77"/>
      <c r="J6" s="77"/>
      <c r="K6" s="77"/>
      <c r="L6" s="78"/>
      <c r="M6" s="5"/>
      <c r="N6" s="5"/>
    </row>
    <row r="7" spans="2:14" s="2" customFormat="1" ht="18.75" customHeight="1" x14ac:dyDescent="0.25">
      <c r="B7" s="79"/>
      <c r="C7" s="75"/>
      <c r="D7" s="75"/>
      <c r="E7" s="75"/>
      <c r="F7" s="75"/>
      <c r="G7" s="75"/>
      <c r="H7" s="75"/>
      <c r="I7" s="75"/>
      <c r="J7" s="75"/>
      <c r="K7" s="75"/>
      <c r="L7" s="80"/>
      <c r="M7" s="5"/>
      <c r="N7" s="5"/>
    </row>
    <row r="8" spans="2:14" s="2" customFormat="1" ht="18.75" customHeight="1" x14ac:dyDescent="0.25">
      <c r="B8" s="79"/>
      <c r="C8" s="75"/>
      <c r="D8" s="75"/>
      <c r="E8" s="75"/>
      <c r="F8" s="75"/>
      <c r="G8" s="75"/>
      <c r="H8" s="75"/>
      <c r="I8" s="75"/>
      <c r="J8" s="75"/>
      <c r="K8" s="75"/>
      <c r="L8" s="80"/>
      <c r="M8" s="5"/>
      <c r="N8" s="5"/>
    </row>
    <row r="9" spans="2:14" s="2" customFormat="1" ht="18.75" customHeight="1" x14ac:dyDescent="0.25">
      <c r="B9" s="79"/>
      <c r="C9" s="75"/>
      <c r="D9" s="75"/>
      <c r="E9" s="75"/>
      <c r="F9" s="75"/>
      <c r="G9" s="75"/>
      <c r="H9" s="75"/>
      <c r="I9" s="75"/>
      <c r="J9" s="75"/>
      <c r="K9" s="75"/>
      <c r="L9" s="80"/>
    </row>
    <row r="10" spans="2:14" ht="18.75" customHeight="1" x14ac:dyDescent="0.25">
      <c r="B10" s="79"/>
      <c r="C10" s="75"/>
      <c r="D10" s="75"/>
      <c r="E10" s="75"/>
      <c r="F10" s="75"/>
      <c r="G10" s="75"/>
      <c r="H10" s="75"/>
      <c r="I10" s="75"/>
      <c r="J10" s="75"/>
      <c r="K10" s="75"/>
      <c r="L10" s="80"/>
    </row>
    <row r="11" spans="2:14" ht="18.75" customHeight="1" x14ac:dyDescent="0.25">
      <c r="B11" s="79"/>
      <c r="C11" s="75"/>
      <c r="D11" s="75"/>
      <c r="E11" s="75"/>
      <c r="F11" s="75"/>
      <c r="G11" s="75"/>
      <c r="H11" s="75"/>
      <c r="I11" s="75"/>
      <c r="J11" s="75"/>
      <c r="K11" s="75"/>
      <c r="L11" s="80"/>
    </row>
    <row r="12" spans="2:14" ht="18.75" customHeight="1" x14ac:dyDescent="0.25">
      <c r="B12" s="79"/>
      <c r="C12" s="75"/>
      <c r="D12" s="75"/>
      <c r="E12" s="75"/>
      <c r="F12" s="75"/>
      <c r="G12" s="75"/>
      <c r="H12" s="75"/>
      <c r="I12" s="75"/>
      <c r="J12" s="75"/>
      <c r="K12" s="75"/>
      <c r="L12" s="80"/>
    </row>
    <row r="13" spans="2:14" ht="18.75" customHeight="1" x14ac:dyDescent="0.25">
      <c r="B13" s="79"/>
      <c r="C13" s="75"/>
      <c r="D13" s="75"/>
      <c r="E13" s="75"/>
      <c r="F13" s="75"/>
      <c r="G13" s="75"/>
      <c r="H13" s="75"/>
      <c r="I13" s="75"/>
      <c r="J13" s="75"/>
      <c r="K13" s="75"/>
      <c r="L13" s="80"/>
    </row>
    <row r="14" spans="2:14" ht="18.75" customHeight="1" x14ac:dyDescent="0.25">
      <c r="B14" s="79"/>
      <c r="C14" s="75"/>
      <c r="D14" s="75"/>
      <c r="E14" s="75"/>
      <c r="F14" s="75"/>
      <c r="G14" s="75"/>
      <c r="H14" s="75"/>
      <c r="I14" s="75"/>
      <c r="J14" s="75"/>
      <c r="K14" s="75"/>
      <c r="L14" s="80"/>
    </row>
    <row r="15" spans="2:14" ht="18.75" customHeight="1" x14ac:dyDescent="0.25">
      <c r="B15" s="79"/>
      <c r="C15" s="75"/>
      <c r="D15" s="75"/>
      <c r="E15" s="75"/>
      <c r="F15" s="75"/>
      <c r="G15" s="75"/>
      <c r="H15" s="75"/>
      <c r="I15" s="75"/>
      <c r="J15" s="75"/>
      <c r="K15" s="75"/>
      <c r="L15" s="80"/>
    </row>
    <row r="16" spans="2:14" ht="18.75" customHeight="1" x14ac:dyDescent="0.25">
      <c r="B16" s="79"/>
      <c r="C16" s="75"/>
      <c r="D16" s="75"/>
      <c r="E16" s="75"/>
      <c r="F16" s="75"/>
      <c r="G16" s="75"/>
      <c r="H16" s="75"/>
      <c r="I16" s="75"/>
      <c r="J16" s="75"/>
      <c r="K16" s="75"/>
      <c r="L16" s="80"/>
    </row>
    <row r="17" spans="2:12" ht="18.75" customHeight="1" x14ac:dyDescent="0.25">
      <c r="B17" s="79"/>
      <c r="C17" s="75"/>
      <c r="D17" s="75"/>
      <c r="E17" s="75"/>
      <c r="F17" s="75"/>
      <c r="G17" s="75"/>
      <c r="H17" s="75"/>
      <c r="I17" s="75"/>
      <c r="J17" s="75"/>
      <c r="K17" s="75"/>
      <c r="L17" s="80"/>
    </row>
    <row r="18" spans="2:12" ht="18.75" customHeight="1" x14ac:dyDescent="0.25">
      <c r="B18" s="79"/>
      <c r="C18" s="75"/>
      <c r="D18" s="75"/>
      <c r="E18" s="75"/>
      <c r="F18" s="75"/>
      <c r="G18" s="75"/>
      <c r="H18" s="75"/>
      <c r="I18" s="75"/>
      <c r="J18" s="75"/>
      <c r="K18" s="75"/>
      <c r="L18" s="80"/>
    </row>
    <row r="19" spans="2:12" ht="18.75" customHeight="1" x14ac:dyDescent="0.25">
      <c r="B19" s="79"/>
      <c r="C19" s="75"/>
      <c r="D19" s="75"/>
      <c r="E19" s="75"/>
      <c r="F19" s="75"/>
      <c r="G19" s="75"/>
      <c r="H19" s="75"/>
      <c r="I19" s="75"/>
      <c r="J19" s="75"/>
      <c r="K19" s="75"/>
      <c r="L19" s="80"/>
    </row>
    <row r="20" spans="2:12" ht="18.75" customHeight="1" x14ac:dyDescent="0.25">
      <c r="B20" s="79"/>
      <c r="C20" s="75"/>
      <c r="D20" s="75"/>
      <c r="E20" s="75"/>
      <c r="F20" s="75"/>
      <c r="G20" s="75"/>
      <c r="H20" s="75"/>
      <c r="I20" s="75"/>
      <c r="J20" s="75"/>
      <c r="K20" s="75"/>
      <c r="L20" s="80"/>
    </row>
    <row r="21" spans="2:12" ht="18.75" customHeight="1" x14ac:dyDescent="0.25">
      <c r="B21" s="79"/>
      <c r="C21" s="75"/>
      <c r="D21" s="75"/>
      <c r="E21" s="75"/>
      <c r="F21" s="75"/>
      <c r="G21" s="75"/>
      <c r="H21" s="75"/>
      <c r="I21" s="75"/>
      <c r="J21" s="75"/>
      <c r="K21" s="75"/>
      <c r="L21" s="80"/>
    </row>
    <row r="22" spans="2:12" ht="18.75" customHeight="1" x14ac:dyDescent="0.25">
      <c r="B22" s="79"/>
      <c r="C22" s="75"/>
      <c r="D22" s="75"/>
      <c r="E22" s="75"/>
      <c r="F22" s="75"/>
      <c r="G22" s="75"/>
      <c r="H22" s="75"/>
      <c r="I22" s="75"/>
      <c r="J22" s="75"/>
      <c r="K22" s="75"/>
      <c r="L22" s="80"/>
    </row>
    <row r="23" spans="2:12" ht="18.75" customHeight="1" x14ac:dyDescent="0.25">
      <c r="B23" s="79"/>
      <c r="C23" s="75"/>
      <c r="D23" s="75"/>
      <c r="E23" s="75"/>
      <c r="F23" s="75"/>
      <c r="G23" s="75"/>
      <c r="H23" s="75"/>
      <c r="I23" s="75"/>
      <c r="J23" s="75"/>
      <c r="K23" s="75"/>
      <c r="L23" s="80"/>
    </row>
    <row r="24" spans="2:12" ht="18.75" customHeight="1" x14ac:dyDescent="0.25">
      <c r="B24" s="79"/>
      <c r="C24" s="75"/>
      <c r="D24" s="75"/>
      <c r="E24" s="75"/>
      <c r="F24" s="75"/>
      <c r="G24" s="75"/>
      <c r="H24" s="75"/>
      <c r="I24" s="75"/>
      <c r="J24" s="75"/>
      <c r="K24" s="75"/>
      <c r="L24" s="80"/>
    </row>
    <row r="25" spans="2:12" ht="18.75" customHeight="1" x14ac:dyDescent="0.25">
      <c r="B25" s="79"/>
      <c r="C25" s="75"/>
      <c r="D25" s="75"/>
      <c r="E25" s="75"/>
      <c r="F25" s="75"/>
      <c r="G25" s="75"/>
      <c r="H25" s="75"/>
      <c r="I25" s="75"/>
      <c r="J25" s="75"/>
      <c r="K25" s="75"/>
      <c r="L25" s="80"/>
    </row>
    <row r="26" spans="2:12" ht="18.75" customHeight="1" x14ac:dyDescent="0.25">
      <c r="B26" s="79"/>
      <c r="C26" s="75"/>
      <c r="D26" s="75"/>
      <c r="E26" s="75"/>
      <c r="F26" s="75"/>
      <c r="G26" s="75"/>
      <c r="H26" s="75"/>
      <c r="I26" s="75"/>
      <c r="J26" s="75"/>
      <c r="K26" s="75"/>
      <c r="L26" s="80"/>
    </row>
    <row r="27" spans="2:12" ht="28.5" customHeight="1" x14ac:dyDescent="0.25">
      <c r="B27" s="79"/>
      <c r="C27" s="75"/>
      <c r="D27" s="75"/>
      <c r="E27" s="75"/>
      <c r="F27" s="75"/>
      <c r="G27" s="75"/>
      <c r="H27" s="75"/>
      <c r="I27" s="75"/>
      <c r="J27" s="75"/>
      <c r="K27" s="75"/>
      <c r="L27" s="80"/>
    </row>
    <row r="28" spans="2:12" ht="11.25" customHeight="1" x14ac:dyDescent="0.25">
      <c r="B28" s="79"/>
      <c r="C28" s="75"/>
      <c r="D28" s="75"/>
      <c r="E28" s="75"/>
      <c r="F28" s="75"/>
      <c r="G28" s="75"/>
      <c r="H28" s="75"/>
      <c r="I28" s="75"/>
      <c r="J28" s="75"/>
      <c r="K28" s="75"/>
      <c r="L28" s="80"/>
    </row>
    <row r="29" spans="2:12" ht="26.25" customHeight="1" x14ac:dyDescent="0.25">
      <c r="B29" s="81"/>
      <c r="C29" s="82"/>
      <c r="D29" s="82"/>
      <c r="E29" s="82"/>
      <c r="F29" s="82"/>
      <c r="G29" s="82"/>
      <c r="H29" s="82"/>
      <c r="I29" s="82"/>
      <c r="J29" s="82"/>
      <c r="K29" s="82"/>
      <c r="L29" s="83"/>
    </row>
    <row r="30" spans="2:12" ht="15" customHeight="1" x14ac:dyDescent="0.25"/>
    <row r="31" spans="2:12" ht="15" hidden="1" customHeight="1" x14ac:dyDescent="0.25"/>
    <row r="32" spans="2:12" ht="15" hidden="1" customHeight="1" x14ac:dyDescent="0.25"/>
    <row r="33" ht="15" hidden="1" customHeight="1" x14ac:dyDescent="0.25"/>
    <row r="34" ht="15" hidden="1" customHeight="1" x14ac:dyDescent="0.25"/>
    <row r="35" ht="15" hidden="1" customHeight="1" x14ac:dyDescent="0.25"/>
    <row r="36" ht="15" hidden="1" customHeight="1" x14ac:dyDescent="0.25"/>
    <row r="37" ht="15" hidden="1" customHeight="1" x14ac:dyDescent="0.25"/>
    <row r="38" ht="15" hidden="1" customHeight="1" x14ac:dyDescent="0.25"/>
    <row r="39" ht="15" hidden="1" customHeight="1" x14ac:dyDescent="0.25"/>
    <row r="40" ht="15" hidden="1" customHeight="1" x14ac:dyDescent="0.25"/>
    <row r="41" ht="15" hidden="1" customHeight="1" x14ac:dyDescent="0.25"/>
    <row r="42" ht="15" hidden="1" customHeight="1" x14ac:dyDescent="0.25"/>
    <row r="43" ht="15" hidden="1" customHeight="1" x14ac:dyDescent="0.25"/>
    <row r="44" ht="15" hidden="1" customHeight="1" x14ac:dyDescent="0.25"/>
    <row r="45" ht="15" hidden="1" customHeight="1" x14ac:dyDescent="0.25"/>
    <row r="46" ht="15" hidden="1" customHeight="1" x14ac:dyDescent="0.25"/>
    <row r="47" ht="15" hidden="1" customHeight="1" x14ac:dyDescent="0.25"/>
    <row r="48" ht="15" hidden="1" customHeight="1" x14ac:dyDescent="0.25"/>
    <row r="49" ht="15" hidden="1" customHeight="1" x14ac:dyDescent="0.25"/>
    <row r="50" ht="15" hidden="1" customHeight="1" x14ac:dyDescent="0.25"/>
    <row r="51" ht="15" hidden="1" customHeight="1" x14ac:dyDescent="0.25"/>
    <row r="52" ht="15" hidden="1" customHeight="1" x14ac:dyDescent="0.25"/>
    <row r="53" ht="15" hidden="1" customHeight="1" x14ac:dyDescent="0.25"/>
    <row r="54" ht="15" hidden="1" customHeight="1" x14ac:dyDescent="0.25"/>
    <row r="55" ht="15" hidden="1" customHeight="1" x14ac:dyDescent="0.25"/>
    <row r="56" ht="15" hidden="1" customHeight="1" x14ac:dyDescent="0.25"/>
    <row r="57" ht="15" hidden="1" customHeight="1" x14ac:dyDescent="0.25"/>
    <row r="58" ht="15" hidden="1" customHeight="1" x14ac:dyDescent="0.25"/>
    <row r="59" ht="15" hidden="1" customHeight="1" x14ac:dyDescent="0.25"/>
    <row r="60" ht="15" hidden="1" customHeight="1" x14ac:dyDescent="0.25"/>
    <row r="61" ht="15" hidden="1" customHeight="1" x14ac:dyDescent="0.25"/>
    <row r="62" ht="15" hidden="1" customHeight="1" x14ac:dyDescent="0.25"/>
    <row r="63" ht="15" hidden="1" customHeight="1" x14ac:dyDescent="0.25"/>
    <row r="64" ht="15" hidden="1" customHeight="1" x14ac:dyDescent="0.25"/>
    <row r="65" ht="15" hidden="1" customHeight="1" x14ac:dyDescent="0.25"/>
    <row r="66" ht="15" hidden="1" customHeight="1" x14ac:dyDescent="0.25"/>
    <row r="67" ht="15" hidden="1" customHeight="1" x14ac:dyDescent="0.25"/>
    <row r="68" ht="15" hidden="1" customHeight="1" x14ac:dyDescent="0.25"/>
    <row r="69" ht="15" hidden="1" customHeight="1" x14ac:dyDescent="0.25"/>
    <row r="70" ht="15" hidden="1" customHeight="1" x14ac:dyDescent="0.25"/>
    <row r="71" ht="15" hidden="1" customHeight="1" x14ac:dyDescent="0.25"/>
    <row r="72" ht="15" hidden="1" customHeight="1" x14ac:dyDescent="0.25"/>
    <row r="73" ht="15" hidden="1" customHeight="1" x14ac:dyDescent="0.25"/>
    <row r="74" ht="15" hidden="1" customHeight="1" x14ac:dyDescent="0.25"/>
    <row r="75" ht="15" hidden="1" customHeight="1" x14ac:dyDescent="0.25"/>
    <row r="76" ht="15" hidden="1" customHeight="1" x14ac:dyDescent="0.25"/>
    <row r="77" ht="15" hidden="1" customHeight="1" x14ac:dyDescent="0.25"/>
    <row r="78" ht="15" hidden="1" customHeight="1" x14ac:dyDescent="0.25"/>
    <row r="79" ht="15" hidden="1" customHeight="1" x14ac:dyDescent="0.25"/>
    <row r="80" ht="15" hidden="1" customHeight="1" x14ac:dyDescent="0.25"/>
    <row r="81" ht="15" hidden="1" customHeight="1" x14ac:dyDescent="0.25"/>
    <row r="82" ht="15" hidden="1" customHeight="1" x14ac:dyDescent="0.25"/>
    <row r="83" ht="15" hidden="1" customHeight="1" x14ac:dyDescent="0.25"/>
    <row r="84" ht="15" hidden="1" customHeight="1" x14ac:dyDescent="0.25"/>
    <row r="85" ht="15" hidden="1" customHeight="1" x14ac:dyDescent="0.25"/>
    <row r="86" ht="15" hidden="1" customHeight="1" x14ac:dyDescent="0.25"/>
    <row r="87" ht="15" hidden="1" customHeight="1" x14ac:dyDescent="0.25"/>
    <row r="88" ht="15" hidden="1" customHeight="1" x14ac:dyDescent="0.25"/>
    <row r="89" ht="15" hidden="1" customHeight="1" x14ac:dyDescent="0.25"/>
    <row r="90" ht="15" hidden="1" customHeight="1" x14ac:dyDescent="0.25"/>
    <row r="91" ht="15" hidden="1" customHeight="1" x14ac:dyDescent="0.25"/>
    <row r="92" ht="15" hidden="1" customHeight="1" x14ac:dyDescent="0.25"/>
    <row r="93" ht="15" hidden="1" customHeight="1" x14ac:dyDescent="0.25"/>
    <row r="94" ht="15" hidden="1" customHeight="1" x14ac:dyDescent="0.25"/>
    <row r="95" ht="15" hidden="1" customHeight="1" x14ac:dyDescent="0.25"/>
    <row r="96" ht="15" hidden="1" customHeight="1" x14ac:dyDescent="0.25"/>
    <row r="97" ht="15" hidden="1" customHeight="1" x14ac:dyDescent="0.25"/>
    <row r="98" ht="15" hidden="1" customHeight="1" x14ac:dyDescent="0.25"/>
    <row r="99" ht="15" hidden="1" customHeight="1" x14ac:dyDescent="0.25"/>
    <row r="100" ht="15" hidden="1" customHeight="1" x14ac:dyDescent="0.25"/>
    <row r="101" ht="15" hidden="1" customHeight="1" x14ac:dyDescent="0.25"/>
    <row r="102" ht="15" hidden="1" customHeight="1" x14ac:dyDescent="0.25"/>
    <row r="103" ht="15" hidden="1" customHeight="1" x14ac:dyDescent="0.25"/>
    <row r="104" ht="15" hidden="1" customHeight="1" x14ac:dyDescent="0.25"/>
    <row r="105" ht="15" hidden="1" customHeight="1" x14ac:dyDescent="0.25"/>
    <row r="106" ht="15" hidden="1" customHeight="1" x14ac:dyDescent="0.25"/>
    <row r="107" ht="15" hidden="1" customHeight="1" x14ac:dyDescent="0.25"/>
    <row r="108" ht="15" hidden="1" customHeight="1" x14ac:dyDescent="0.25"/>
    <row r="109" ht="15" hidden="1" customHeight="1" x14ac:dyDescent="0.25"/>
    <row r="110" ht="15" hidden="1" customHeight="1" x14ac:dyDescent="0.25"/>
    <row r="111" ht="15" hidden="1" customHeight="1" x14ac:dyDescent="0.25"/>
    <row r="112" ht="15" hidden="1" customHeight="1" x14ac:dyDescent="0.25"/>
    <row r="113" ht="15" hidden="1" customHeight="1" x14ac:dyDescent="0.25"/>
    <row r="114" ht="15" hidden="1" customHeight="1" x14ac:dyDescent="0.25"/>
    <row r="115" ht="15" hidden="1" customHeight="1" x14ac:dyDescent="0.25"/>
    <row r="116" ht="15" hidden="1" customHeight="1" x14ac:dyDescent="0.25"/>
    <row r="117" ht="15" hidden="1" customHeight="1" x14ac:dyDescent="0.25"/>
    <row r="118" ht="15" hidden="1" customHeight="1" x14ac:dyDescent="0.25"/>
    <row r="119" ht="15" hidden="1" customHeight="1" x14ac:dyDescent="0.25"/>
    <row r="120" ht="15" hidden="1" customHeight="1" x14ac:dyDescent="0.25"/>
    <row r="121" ht="15" hidden="1" customHeight="1" x14ac:dyDescent="0.25"/>
    <row r="122" ht="15" hidden="1" customHeight="1" x14ac:dyDescent="0.25"/>
    <row r="123" ht="15" hidden="1" customHeight="1" x14ac:dyDescent="0.25"/>
    <row r="124" ht="15" hidden="1" customHeight="1" x14ac:dyDescent="0.25"/>
    <row r="125" ht="15" hidden="1" customHeight="1" x14ac:dyDescent="0.25"/>
    <row r="126" ht="15" hidden="1" customHeight="1" x14ac:dyDescent="0.25"/>
    <row r="127" ht="15" hidden="1" customHeight="1" x14ac:dyDescent="0.25"/>
    <row r="128" ht="15" hidden="1" customHeight="1" x14ac:dyDescent="0.25"/>
    <row r="129" ht="15" hidden="1" customHeight="1" x14ac:dyDescent="0.25"/>
    <row r="130" ht="15" hidden="1" customHeight="1" x14ac:dyDescent="0.25"/>
    <row r="131" ht="15" hidden="1" customHeight="1" x14ac:dyDescent="0.25"/>
    <row r="132" ht="15" hidden="1" customHeight="1" x14ac:dyDescent="0.25"/>
    <row r="133" ht="15" hidden="1" customHeight="1" x14ac:dyDescent="0.25"/>
    <row r="134" ht="15" hidden="1" customHeight="1" x14ac:dyDescent="0.25"/>
    <row r="135" ht="15" hidden="1" customHeight="1" x14ac:dyDescent="0.25"/>
    <row r="136" ht="15" hidden="1" customHeight="1" x14ac:dyDescent="0.25"/>
    <row r="137" ht="15" hidden="1" customHeight="1" x14ac:dyDescent="0.25"/>
    <row r="138" ht="15" hidden="1" customHeight="1" x14ac:dyDescent="0.25"/>
    <row r="139" ht="15" hidden="1" customHeight="1" x14ac:dyDescent="0.25"/>
    <row r="140" ht="15" hidden="1" customHeight="1" x14ac:dyDescent="0.25"/>
    <row r="141" ht="15" hidden="1" customHeight="1" x14ac:dyDescent="0.25"/>
    <row r="142" ht="15" hidden="1" customHeight="1" x14ac:dyDescent="0.25"/>
    <row r="143" ht="15" hidden="1" customHeight="1" x14ac:dyDescent="0.25"/>
    <row r="144" ht="15" hidden="1" customHeight="1" x14ac:dyDescent="0.25"/>
    <row r="145" ht="15" hidden="1" customHeight="1" x14ac:dyDescent="0.25"/>
    <row r="146" ht="15" hidden="1" customHeight="1" x14ac:dyDescent="0.25"/>
    <row r="147" ht="15" hidden="1" customHeight="1" x14ac:dyDescent="0.25"/>
    <row r="148" ht="15" hidden="1" customHeight="1" x14ac:dyDescent="0.25"/>
    <row r="149" ht="15" hidden="1" customHeight="1" x14ac:dyDescent="0.25"/>
    <row r="150" ht="15" hidden="1" customHeight="1" x14ac:dyDescent="0.25"/>
    <row r="151" ht="15" hidden="1" customHeight="1" x14ac:dyDescent="0.25"/>
    <row r="152" ht="15" hidden="1" customHeight="1" x14ac:dyDescent="0.25"/>
    <row r="153" ht="15" hidden="1" customHeight="1" x14ac:dyDescent="0.25"/>
    <row r="154" ht="15" hidden="1" customHeight="1" x14ac:dyDescent="0.25"/>
    <row r="155" ht="15" hidden="1" customHeight="1" x14ac:dyDescent="0.25"/>
    <row r="156" ht="15" hidden="1" customHeight="1" x14ac:dyDescent="0.25"/>
    <row r="157" ht="15" hidden="1" customHeight="1" x14ac:dyDescent="0.25"/>
    <row r="158" ht="15" hidden="1" customHeight="1" x14ac:dyDescent="0.25"/>
    <row r="159" ht="15" hidden="1" customHeight="1" x14ac:dyDescent="0.25"/>
    <row r="160" ht="15" hidden="1" customHeight="1" x14ac:dyDescent="0.25"/>
    <row r="161" ht="15" hidden="1" customHeight="1" x14ac:dyDescent="0.25"/>
    <row r="162" ht="15" hidden="1" customHeight="1" x14ac:dyDescent="0.25"/>
    <row r="163" ht="15" hidden="1" customHeight="1" x14ac:dyDescent="0.25"/>
    <row r="164" ht="15" hidden="1" customHeight="1" x14ac:dyDescent="0.25"/>
    <row r="165" ht="15" hidden="1" customHeight="1" x14ac:dyDescent="0.25"/>
    <row r="166" ht="15" hidden="1" customHeight="1" x14ac:dyDescent="0.25"/>
    <row r="167" ht="15" hidden="1" customHeight="1" x14ac:dyDescent="0.25"/>
    <row r="168" ht="15" hidden="1" customHeight="1" x14ac:dyDescent="0.25"/>
    <row r="169" ht="15" hidden="1" customHeight="1" x14ac:dyDescent="0.25"/>
    <row r="170" ht="15" hidden="1" customHeight="1" x14ac:dyDescent="0.25"/>
    <row r="171" ht="15" hidden="1" customHeight="1" x14ac:dyDescent="0.25"/>
    <row r="172" ht="15" hidden="1" customHeight="1" x14ac:dyDescent="0.25"/>
    <row r="173" ht="15" hidden="1" customHeight="1" x14ac:dyDescent="0.25"/>
    <row r="174" ht="15" hidden="1" customHeight="1" x14ac:dyDescent="0.25"/>
    <row r="175" ht="15" hidden="1" customHeight="1" x14ac:dyDescent="0.25"/>
    <row r="176" ht="15" hidden="1" customHeight="1" x14ac:dyDescent="0.25"/>
    <row r="177" ht="15" hidden="1" customHeight="1" x14ac:dyDescent="0.25"/>
    <row r="178" ht="15" hidden="1" customHeight="1" x14ac:dyDescent="0.25"/>
    <row r="179" ht="15" hidden="1" customHeight="1" x14ac:dyDescent="0.25"/>
    <row r="180" ht="15" hidden="1" customHeight="1" x14ac:dyDescent="0.25"/>
    <row r="181" ht="15" hidden="1" customHeight="1" x14ac:dyDescent="0.25"/>
    <row r="182" ht="15" hidden="1" customHeight="1" x14ac:dyDescent="0.25"/>
    <row r="183" ht="15" hidden="1" customHeight="1" x14ac:dyDescent="0.25"/>
    <row r="184" ht="15" hidden="1" customHeight="1" x14ac:dyDescent="0.25"/>
    <row r="185" ht="15" hidden="1" customHeight="1" x14ac:dyDescent="0.25"/>
    <row r="186" ht="15" hidden="1" customHeight="1" x14ac:dyDescent="0.25"/>
    <row r="187" ht="15" hidden="1" customHeight="1" x14ac:dyDescent="0.25"/>
    <row r="188" ht="15" hidden="1" customHeight="1" x14ac:dyDescent="0.25"/>
    <row r="189" ht="15" hidden="1" customHeight="1" x14ac:dyDescent="0.25"/>
    <row r="190" ht="15" hidden="1" customHeight="1" x14ac:dyDescent="0.25"/>
    <row r="191" ht="15" hidden="1" customHeight="1" x14ac:dyDescent="0.25"/>
    <row r="192" ht="15" hidden="1" customHeight="1" x14ac:dyDescent="0.25"/>
    <row r="193" ht="15" hidden="1" customHeight="1" x14ac:dyDescent="0.25"/>
    <row r="194" ht="15" hidden="1" customHeight="1" x14ac:dyDescent="0.25"/>
    <row r="195" ht="15" hidden="1" customHeight="1" x14ac:dyDescent="0.25"/>
    <row r="196" ht="15" hidden="1" customHeight="1" x14ac:dyDescent="0.25"/>
    <row r="197" ht="15" hidden="1" customHeight="1" x14ac:dyDescent="0.25"/>
    <row r="198" ht="15" hidden="1" customHeight="1" x14ac:dyDescent="0.25"/>
    <row r="199" ht="15" hidden="1" customHeight="1" x14ac:dyDescent="0.25"/>
    <row r="200" ht="15" hidden="1" customHeight="1" x14ac:dyDescent="0.25"/>
    <row r="201" ht="15" hidden="1" customHeight="1" x14ac:dyDescent="0.25"/>
    <row r="202" ht="15" hidden="1" customHeight="1" x14ac:dyDescent="0.25"/>
    <row r="203" ht="15" hidden="1" customHeight="1" x14ac:dyDescent="0.25"/>
    <row r="204" ht="15" hidden="1" customHeight="1" x14ac:dyDescent="0.25"/>
    <row r="205" ht="15" hidden="1" customHeight="1" x14ac:dyDescent="0.25"/>
    <row r="206" ht="15" hidden="1" customHeight="1" x14ac:dyDescent="0.25"/>
    <row r="207" ht="15" hidden="1" customHeight="1" x14ac:dyDescent="0.25"/>
    <row r="208" ht="15" hidden="1" customHeight="1" x14ac:dyDescent="0.25"/>
    <row r="209" ht="15" hidden="1" customHeight="1" x14ac:dyDescent="0.25"/>
    <row r="210" ht="15" hidden="1" customHeight="1" x14ac:dyDescent="0.25"/>
    <row r="211" ht="15" hidden="1" customHeight="1" x14ac:dyDescent="0.25"/>
    <row r="212" ht="15" hidden="1" customHeight="1" x14ac:dyDescent="0.25"/>
    <row r="213" ht="15" hidden="1" customHeight="1" x14ac:dyDescent="0.25"/>
    <row r="214" ht="15" hidden="1" customHeight="1" x14ac:dyDescent="0.25"/>
    <row r="215" ht="15" hidden="1" customHeight="1" x14ac:dyDescent="0.25"/>
    <row r="216" ht="15" hidden="1" customHeight="1" x14ac:dyDescent="0.25"/>
    <row r="217" ht="15" hidden="1" customHeight="1" x14ac:dyDescent="0.25"/>
    <row r="218" ht="15" hidden="1" customHeight="1" x14ac:dyDescent="0.25"/>
    <row r="219" ht="15" hidden="1" customHeight="1" x14ac:dyDescent="0.25"/>
    <row r="220" ht="15" hidden="1" customHeight="1" x14ac:dyDescent="0.25"/>
    <row r="221" ht="15" hidden="1" customHeight="1" x14ac:dyDescent="0.25"/>
    <row r="222" ht="15" hidden="1" customHeight="1" x14ac:dyDescent="0.25"/>
    <row r="223" ht="15" hidden="1" customHeight="1" x14ac:dyDescent="0.25"/>
    <row r="224" ht="15" hidden="1" customHeight="1" x14ac:dyDescent="0.25"/>
    <row r="225" ht="15" hidden="1" customHeight="1" x14ac:dyDescent="0.25"/>
    <row r="226" ht="15" hidden="1" customHeight="1" x14ac:dyDescent="0.25"/>
    <row r="227" ht="15" hidden="1" customHeight="1" x14ac:dyDescent="0.25"/>
    <row r="228" ht="15" hidden="1" customHeight="1" x14ac:dyDescent="0.25"/>
    <row r="229" ht="15" hidden="1" customHeight="1" x14ac:dyDescent="0.25"/>
    <row r="230" ht="15" hidden="1" customHeight="1" x14ac:dyDescent="0.25"/>
    <row r="231" ht="15" hidden="1" customHeight="1" x14ac:dyDescent="0.25"/>
    <row r="232" ht="15" hidden="1" customHeight="1" x14ac:dyDescent="0.25"/>
    <row r="233" ht="15" hidden="1" customHeight="1" x14ac:dyDescent="0.25"/>
    <row r="234" ht="15" hidden="1" customHeight="1" x14ac:dyDescent="0.25"/>
    <row r="235" ht="15" hidden="1" customHeight="1" x14ac:dyDescent="0.25"/>
    <row r="236" ht="15" hidden="1" customHeight="1" x14ac:dyDescent="0.25"/>
    <row r="237" ht="15" hidden="1" customHeight="1" x14ac:dyDescent="0.25"/>
    <row r="238" ht="15" hidden="1" customHeight="1" x14ac:dyDescent="0.25"/>
    <row r="239" ht="15" hidden="1" customHeight="1" x14ac:dyDescent="0.25"/>
    <row r="240" ht="15" hidden="1" customHeight="1" x14ac:dyDescent="0.25"/>
    <row r="241" ht="15" hidden="1" customHeight="1" x14ac:dyDescent="0.25"/>
    <row r="242" ht="15" hidden="1" customHeight="1" x14ac:dyDescent="0.25"/>
    <row r="243" ht="15" hidden="1" customHeight="1" x14ac:dyDescent="0.25"/>
    <row r="244" ht="15" hidden="1" customHeight="1" x14ac:dyDescent="0.25"/>
    <row r="245" ht="15" hidden="1" customHeight="1" x14ac:dyDescent="0.25"/>
    <row r="246" ht="15" hidden="1" customHeight="1" x14ac:dyDescent="0.25"/>
    <row r="247" ht="15" hidden="1" customHeight="1" x14ac:dyDescent="0.25"/>
    <row r="248" ht="15" hidden="1" customHeight="1" x14ac:dyDescent="0.25"/>
    <row r="249" ht="15" hidden="1" customHeight="1" x14ac:dyDescent="0.25"/>
    <row r="250" ht="15" hidden="1" customHeight="1" x14ac:dyDescent="0.25"/>
    <row r="251" ht="15" hidden="1" customHeight="1" x14ac:dyDescent="0.25"/>
    <row r="252" ht="15" hidden="1" customHeight="1" x14ac:dyDescent="0.25"/>
    <row r="253" ht="15" hidden="1" customHeight="1" x14ac:dyDescent="0.25"/>
    <row r="254" ht="15" hidden="1" customHeight="1" x14ac:dyDescent="0.25"/>
    <row r="255" ht="15" hidden="1" customHeight="1" x14ac:dyDescent="0.25"/>
    <row r="256" ht="15" hidden="1" customHeight="1" x14ac:dyDescent="0.25"/>
    <row r="257" ht="15" hidden="1" customHeight="1" x14ac:dyDescent="0.25"/>
    <row r="258" ht="15" hidden="1" customHeight="1" x14ac:dyDescent="0.25"/>
    <row r="259" ht="15" hidden="1" customHeight="1" x14ac:dyDescent="0.25"/>
    <row r="260" ht="15" hidden="1" customHeight="1" x14ac:dyDescent="0.25"/>
    <row r="261" ht="15" hidden="1" customHeight="1" x14ac:dyDescent="0.25"/>
    <row r="262" ht="15" hidden="1" customHeight="1" x14ac:dyDescent="0.25"/>
    <row r="263" ht="15" hidden="1" customHeight="1" x14ac:dyDescent="0.25"/>
    <row r="264" ht="15" hidden="1" customHeight="1" x14ac:dyDescent="0.25"/>
    <row r="265" ht="15" hidden="1" customHeight="1" x14ac:dyDescent="0.25"/>
    <row r="266" ht="15" hidden="1" customHeight="1" x14ac:dyDescent="0.25"/>
    <row r="267" ht="15" hidden="1" customHeight="1" x14ac:dyDescent="0.25"/>
    <row r="268" ht="15" hidden="1" customHeight="1" x14ac:dyDescent="0.25"/>
    <row r="269" ht="15" hidden="1" customHeight="1" x14ac:dyDescent="0.25"/>
    <row r="270" ht="15" hidden="1" customHeight="1" x14ac:dyDescent="0.25"/>
    <row r="271" ht="15" hidden="1" customHeight="1" x14ac:dyDescent="0.25"/>
    <row r="272" ht="15" hidden="1" customHeight="1" x14ac:dyDescent="0.25"/>
    <row r="273" ht="15" hidden="1" customHeight="1" x14ac:dyDescent="0.25"/>
    <row r="274" ht="15" hidden="1" customHeight="1" x14ac:dyDescent="0.25"/>
    <row r="275" ht="15" hidden="1" customHeight="1" x14ac:dyDescent="0.25"/>
    <row r="276" ht="15" hidden="1" customHeight="1" x14ac:dyDescent="0.25"/>
    <row r="277" ht="15" hidden="1" customHeight="1" x14ac:dyDescent="0.25"/>
    <row r="278" ht="15" hidden="1" customHeight="1" x14ac:dyDescent="0.25"/>
    <row r="279" ht="15" hidden="1" customHeight="1" x14ac:dyDescent="0.25"/>
    <row r="280" ht="15" hidden="1" customHeight="1" x14ac:dyDescent="0.25"/>
    <row r="281" ht="15" hidden="1" customHeight="1" x14ac:dyDescent="0.25"/>
    <row r="282" ht="15" hidden="1" customHeight="1" x14ac:dyDescent="0.25"/>
    <row r="283" ht="15" hidden="1" customHeight="1" x14ac:dyDescent="0.25"/>
    <row r="284" ht="15" hidden="1" customHeight="1" x14ac:dyDescent="0.25"/>
    <row r="285" ht="15" hidden="1" customHeight="1" x14ac:dyDescent="0.25"/>
    <row r="286" ht="15" hidden="1" customHeight="1" x14ac:dyDescent="0.25"/>
    <row r="287" ht="15" hidden="1" customHeight="1" x14ac:dyDescent="0.25"/>
    <row r="288" ht="15" hidden="1" customHeight="1" x14ac:dyDescent="0.25"/>
    <row r="289" ht="15" hidden="1" customHeight="1" x14ac:dyDescent="0.25"/>
    <row r="290" ht="15" hidden="1" customHeight="1" x14ac:dyDescent="0.25"/>
    <row r="291" ht="15" hidden="1" customHeight="1" x14ac:dyDescent="0.25"/>
    <row r="292" ht="15" hidden="1" customHeight="1" x14ac:dyDescent="0.25"/>
    <row r="293" ht="15" hidden="1" customHeight="1" x14ac:dyDescent="0.25"/>
    <row r="294" ht="15" hidden="1" customHeight="1" x14ac:dyDescent="0.25"/>
    <row r="295" ht="15" hidden="1" customHeight="1" x14ac:dyDescent="0.25"/>
    <row r="296" ht="15" hidden="1" customHeight="1" x14ac:dyDescent="0.25"/>
    <row r="297" ht="15" hidden="1" customHeight="1" x14ac:dyDescent="0.25"/>
    <row r="298" ht="15" hidden="1" customHeight="1" x14ac:dyDescent="0.25"/>
    <row r="299" ht="15" hidden="1" customHeight="1" x14ac:dyDescent="0.25"/>
    <row r="300" ht="15" hidden="1" customHeight="1" x14ac:dyDescent="0.25"/>
  </sheetData>
  <mergeCells count="3">
    <mergeCell ref="B1:L3"/>
    <mergeCell ref="B4:L4"/>
    <mergeCell ref="B5:L5"/>
  </mergeCells>
  <pageMargins left="0.7" right="0.7" top="0.75" bottom="0.75" header="0.3" footer="0.3"/>
  <pageSetup paperSize="9" orientation="portrait" r:id="rId1"/>
  <drawing r:id="rId2"/>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C00-000000000000}">
  <sheetPr codeName="Hoja119"/>
  <dimension ref="A1:XFB57"/>
  <sheetViews>
    <sheetView showGridLines="0" zoomScale="85" zoomScaleNormal="85" workbookViewId="0">
      <pane xSplit="1" ySplit="6" topLeftCell="B28" activePane="bottomRight" state="frozen"/>
      <selection activeCell="I25" sqref="I25"/>
      <selection pane="topRight" activeCell="I25" sqref="I25"/>
      <selection pane="bottomLeft" activeCell="I25" sqref="I25"/>
      <selection pane="bottomRight"/>
    </sheetView>
  </sheetViews>
  <sheetFormatPr baseColWidth="10" defaultColWidth="0" defaultRowHeight="15" zeroHeight="1" x14ac:dyDescent="0.25"/>
  <cols>
    <col min="1" max="1" width="5.5703125" customWidth="1"/>
    <col min="2" max="2" width="56.7109375" bestFit="1" customWidth="1"/>
    <col min="3" max="3" width="17.140625" customWidth="1"/>
    <col min="4" max="4" width="36.5703125" customWidth="1"/>
    <col min="5" max="5" width="15.140625" customWidth="1"/>
    <col min="6" max="6" width="59.85546875" bestFit="1" customWidth="1"/>
    <col min="7" max="7" width="18.28515625" customWidth="1"/>
    <col min="8" max="8" width="2.85546875" customWidth="1"/>
    <col min="9" max="9" width="3" customWidth="1"/>
    <col min="10" max="16384" width="9.140625" hidden="1"/>
  </cols>
  <sheetData>
    <row r="1" spans="2:16382" x14ac:dyDescent="0.25">
      <c r="B1" s="1958"/>
      <c r="C1" s="1959"/>
      <c r="D1" s="1959"/>
      <c r="E1" s="1959"/>
      <c r="F1" s="1959"/>
      <c r="G1" s="1960"/>
    </row>
    <row r="2" spans="2:16382" x14ac:dyDescent="0.25">
      <c r="B2" s="1961"/>
      <c r="C2" s="1962"/>
      <c r="D2" s="1962"/>
      <c r="E2" s="1962"/>
      <c r="F2" s="1962"/>
      <c r="G2" s="1963"/>
    </row>
    <row r="3" spans="2:16382" ht="16.5" thickBot="1" x14ac:dyDescent="0.3">
      <c r="B3" s="1964"/>
      <c r="C3" s="1965"/>
      <c r="D3" s="1965"/>
      <c r="E3" s="1965"/>
      <c r="F3" s="1965"/>
      <c r="G3" s="1966"/>
      <c r="H3" s="1"/>
      <c r="I3" s="1"/>
      <c r="J3" s="1"/>
    </row>
    <row r="4" spans="2:16382" ht="21.75" thickBot="1" x14ac:dyDescent="0.4">
      <c r="B4" s="2272" t="s">
        <v>4621</v>
      </c>
      <c r="C4" s="2273"/>
      <c r="D4" s="2273"/>
      <c r="E4" s="2273"/>
      <c r="F4" s="2273"/>
      <c r="G4" s="2274"/>
      <c r="H4" s="1"/>
      <c r="I4" s="1"/>
      <c r="J4" s="1"/>
    </row>
    <row r="5" spans="2:16382" s="2" customFormat="1" ht="15.75" x14ac:dyDescent="0.25">
      <c r="B5" s="6"/>
      <c r="C5" s="6"/>
      <c r="D5" s="6"/>
      <c r="E5" s="6"/>
      <c r="F5" s="6"/>
      <c r="G5" s="6"/>
      <c r="H5" s="5"/>
      <c r="I5" s="5"/>
      <c r="J5" s="5"/>
    </row>
    <row r="6" spans="2:16382" s="27" customFormat="1" ht="42" x14ac:dyDescent="0.25">
      <c r="B6" s="407" t="s">
        <v>1132</v>
      </c>
      <c r="C6" s="536" t="s">
        <v>1133</v>
      </c>
      <c r="D6" s="167" t="s">
        <v>1134</v>
      </c>
      <c r="E6" s="536" t="s">
        <v>1133</v>
      </c>
      <c r="F6" s="167" t="s">
        <v>1135</v>
      </c>
      <c r="G6" s="536" t="s">
        <v>1133</v>
      </c>
    </row>
    <row r="7" spans="2:16382" s="27" customFormat="1" ht="18.75" customHeight="1" x14ac:dyDescent="0.25">
      <c r="B7" s="30"/>
      <c r="C7" s="30"/>
      <c r="D7" s="350"/>
      <c r="E7" s="30"/>
      <c r="F7" s="351"/>
      <c r="G7" s="1398"/>
    </row>
    <row r="8" spans="2:16382" s="26" customFormat="1" ht="18.75" customHeight="1" x14ac:dyDescent="0.25">
      <c r="B8" s="408" t="s">
        <v>1136</v>
      </c>
      <c r="C8" s="408"/>
      <c r="D8" s="32"/>
      <c r="E8" s="1397"/>
      <c r="F8" s="1335"/>
      <c r="G8" s="1335"/>
      <c r="H8" s="25"/>
      <c r="I8" s="25"/>
      <c r="J8" s="25"/>
      <c r="K8" s="25"/>
      <c r="L8" s="25"/>
      <c r="M8" s="25"/>
      <c r="N8" s="25"/>
      <c r="O8" s="25"/>
      <c r="P8" s="25"/>
      <c r="Q8" s="25"/>
      <c r="R8" s="25"/>
      <c r="S8" s="25"/>
      <c r="T8" s="25"/>
      <c r="U8" s="25"/>
      <c r="V8" s="25"/>
      <c r="W8" s="25"/>
      <c r="X8" s="25"/>
      <c r="Y8" s="25"/>
      <c r="Z8" s="25"/>
      <c r="AA8" s="25"/>
      <c r="AB8" s="25"/>
      <c r="AC8" s="25"/>
      <c r="AD8" s="25"/>
      <c r="AE8" s="25"/>
      <c r="AF8" s="25"/>
      <c r="AG8" s="25"/>
      <c r="AH8" s="25"/>
      <c r="AI8" s="25"/>
      <c r="AJ8" s="25"/>
      <c r="AK8" s="25"/>
      <c r="AL8" s="25"/>
      <c r="AM8" s="25"/>
      <c r="AN8" s="25"/>
      <c r="AO8" s="25"/>
      <c r="AP8" s="25"/>
      <c r="AQ8" s="25"/>
      <c r="AR8" s="25"/>
      <c r="AS8" s="25"/>
      <c r="AT8" s="25"/>
      <c r="AU8" s="25"/>
      <c r="AV8" s="25"/>
      <c r="AW8" s="25"/>
      <c r="AX8" s="25"/>
      <c r="AY8" s="25"/>
      <c r="AZ8" s="25"/>
      <c r="BA8" s="25"/>
      <c r="BB8" s="25"/>
      <c r="BC8" s="25"/>
      <c r="BD8" s="25"/>
      <c r="BE8" s="25"/>
      <c r="BF8" s="25"/>
      <c r="BG8" s="25"/>
      <c r="BH8" s="25"/>
      <c r="BI8" s="25"/>
      <c r="BJ8" s="25"/>
      <c r="BK8" s="25"/>
      <c r="BL8" s="25"/>
      <c r="BM8" s="25"/>
      <c r="BN8" s="25"/>
      <c r="BO8" s="25"/>
      <c r="BP8" s="25"/>
      <c r="BQ8" s="25"/>
      <c r="BR8" s="25"/>
      <c r="BS8" s="25"/>
      <c r="BT8" s="25"/>
      <c r="BU8" s="25"/>
      <c r="BV8" s="25"/>
      <c r="BW8" s="25"/>
      <c r="BX8" s="25"/>
      <c r="BY8" s="25"/>
      <c r="BZ8" s="25"/>
      <c r="CA8" s="25"/>
      <c r="CB8" s="25"/>
      <c r="CC8" s="25"/>
      <c r="CD8" s="25"/>
      <c r="CE8" s="25"/>
      <c r="CF8" s="25"/>
      <c r="CG8" s="25"/>
      <c r="CH8" s="25"/>
      <c r="CI8" s="25"/>
      <c r="CJ8" s="25"/>
      <c r="CK8" s="25"/>
      <c r="CL8" s="25"/>
      <c r="CM8" s="25"/>
      <c r="CN8" s="25"/>
      <c r="CO8" s="25"/>
      <c r="CP8" s="25"/>
      <c r="CQ8" s="25"/>
      <c r="CR8" s="25"/>
      <c r="CS8" s="25"/>
      <c r="CT8" s="25"/>
      <c r="CU8" s="25"/>
      <c r="CV8" s="25"/>
      <c r="CW8" s="25"/>
      <c r="CX8" s="25"/>
      <c r="CY8" s="25"/>
      <c r="CZ8" s="25"/>
      <c r="DA8" s="25"/>
      <c r="DB8" s="25"/>
      <c r="DC8" s="25"/>
      <c r="DD8" s="25"/>
      <c r="DE8" s="25"/>
      <c r="DF8" s="25"/>
      <c r="DG8" s="25"/>
      <c r="DH8" s="25"/>
      <c r="DI8" s="25"/>
      <c r="DJ8" s="25"/>
      <c r="DK8" s="25"/>
      <c r="DL8" s="25"/>
      <c r="DM8" s="25"/>
      <c r="DN8" s="25"/>
      <c r="DO8" s="25"/>
      <c r="DP8" s="25"/>
      <c r="DQ8" s="25"/>
      <c r="DR8" s="25"/>
      <c r="DS8" s="25"/>
      <c r="DT8" s="25"/>
      <c r="DU8" s="25"/>
      <c r="DV8" s="25"/>
      <c r="DW8" s="25"/>
      <c r="DX8" s="25"/>
      <c r="DY8" s="25"/>
      <c r="DZ8" s="25"/>
      <c r="EA8" s="25"/>
      <c r="EB8" s="25"/>
      <c r="EC8" s="25"/>
      <c r="ED8" s="25"/>
      <c r="EE8" s="25"/>
      <c r="EF8" s="25"/>
      <c r="EG8" s="25"/>
      <c r="EH8" s="25"/>
      <c r="EI8" s="25"/>
      <c r="EJ8" s="25"/>
      <c r="EK8" s="25"/>
      <c r="EL8" s="25"/>
      <c r="EM8" s="25"/>
      <c r="EN8" s="25"/>
      <c r="EO8" s="25"/>
      <c r="EP8" s="25"/>
      <c r="EQ8" s="25"/>
      <c r="ER8" s="25"/>
      <c r="ES8" s="25"/>
      <c r="ET8" s="25"/>
      <c r="EU8" s="25"/>
      <c r="EV8" s="25"/>
      <c r="EW8" s="25"/>
      <c r="EX8" s="25"/>
      <c r="EY8" s="25"/>
      <c r="EZ8" s="25"/>
      <c r="FA8" s="25"/>
      <c r="FB8" s="25"/>
      <c r="FC8" s="25"/>
      <c r="FD8" s="25"/>
      <c r="FE8" s="25"/>
      <c r="FF8" s="25"/>
      <c r="FG8" s="25"/>
      <c r="FH8" s="25"/>
      <c r="FI8" s="25"/>
      <c r="FJ8" s="25"/>
      <c r="FK8" s="25"/>
      <c r="FL8" s="25"/>
      <c r="FM8" s="25"/>
      <c r="FN8" s="25"/>
      <c r="FO8" s="25"/>
      <c r="FP8" s="25"/>
      <c r="FQ8" s="25"/>
      <c r="FR8" s="25"/>
      <c r="FS8" s="25"/>
      <c r="FT8" s="25"/>
      <c r="FU8" s="25"/>
      <c r="FV8" s="25"/>
      <c r="FW8" s="25"/>
      <c r="FX8" s="25"/>
      <c r="FY8" s="25"/>
      <c r="FZ8" s="25"/>
      <c r="GA8" s="25"/>
      <c r="GB8" s="25"/>
      <c r="GC8" s="25"/>
      <c r="GD8" s="25"/>
      <c r="GE8" s="25"/>
      <c r="GF8" s="25"/>
      <c r="GG8" s="25"/>
      <c r="GH8" s="25"/>
      <c r="GI8" s="25"/>
      <c r="GJ8" s="25"/>
      <c r="GK8" s="25"/>
      <c r="GL8" s="25"/>
      <c r="GM8" s="25"/>
      <c r="GN8" s="25"/>
      <c r="GO8" s="25"/>
      <c r="GP8" s="25"/>
      <c r="GQ8" s="25"/>
      <c r="GR8" s="25"/>
      <c r="GS8" s="25"/>
      <c r="GT8" s="25"/>
      <c r="GU8" s="25"/>
      <c r="GV8" s="25"/>
      <c r="GW8" s="25"/>
      <c r="GX8" s="25"/>
      <c r="GY8" s="25"/>
      <c r="GZ8" s="25"/>
      <c r="HA8" s="25"/>
      <c r="HB8" s="25"/>
      <c r="HC8" s="25"/>
      <c r="HD8" s="25"/>
      <c r="HE8" s="25"/>
      <c r="HF8" s="25"/>
      <c r="HG8" s="25"/>
      <c r="HH8" s="25"/>
      <c r="HI8" s="25"/>
      <c r="HJ8" s="25"/>
      <c r="HK8" s="25"/>
      <c r="HL8" s="25"/>
      <c r="HM8" s="25"/>
      <c r="HN8" s="25"/>
      <c r="HO8" s="25"/>
      <c r="HP8" s="25"/>
      <c r="HQ8" s="25"/>
      <c r="HR8" s="25"/>
      <c r="HS8" s="25"/>
      <c r="HT8" s="25"/>
      <c r="HU8" s="25"/>
      <c r="HV8" s="25"/>
      <c r="HW8" s="25"/>
      <c r="HX8" s="25"/>
      <c r="HY8" s="25"/>
      <c r="HZ8" s="25"/>
      <c r="IA8" s="25"/>
      <c r="IB8" s="25"/>
      <c r="IC8" s="25"/>
      <c r="ID8" s="25"/>
      <c r="IE8" s="25"/>
      <c r="IF8" s="25"/>
      <c r="IG8" s="25"/>
      <c r="IH8" s="25"/>
      <c r="II8" s="25"/>
      <c r="IJ8" s="25"/>
      <c r="IK8" s="25"/>
      <c r="IL8" s="25"/>
      <c r="IM8" s="25"/>
      <c r="IN8" s="25"/>
      <c r="IO8" s="25"/>
      <c r="IP8" s="25"/>
      <c r="IQ8" s="25"/>
      <c r="IR8" s="25"/>
      <c r="IS8" s="25"/>
      <c r="IT8" s="25"/>
      <c r="IU8" s="25"/>
      <c r="IV8" s="25"/>
      <c r="IW8" s="25"/>
      <c r="IX8" s="25"/>
      <c r="IY8" s="25"/>
      <c r="IZ8" s="25"/>
      <c r="JA8" s="25"/>
      <c r="JB8" s="25"/>
      <c r="JC8" s="25"/>
      <c r="JD8" s="25"/>
      <c r="JE8" s="25"/>
      <c r="JF8" s="25"/>
      <c r="JG8" s="25"/>
      <c r="JH8" s="25"/>
      <c r="JI8" s="25"/>
      <c r="JJ8" s="25"/>
      <c r="JK8" s="25"/>
      <c r="JL8" s="25"/>
      <c r="JM8" s="25"/>
      <c r="JN8" s="25"/>
      <c r="JO8" s="25"/>
      <c r="JP8" s="25"/>
      <c r="JQ8" s="25"/>
      <c r="JR8" s="25"/>
      <c r="JS8" s="25"/>
      <c r="JT8" s="25"/>
      <c r="JU8" s="25"/>
      <c r="JV8" s="25"/>
      <c r="JW8" s="25"/>
      <c r="JX8" s="25"/>
      <c r="JY8" s="25"/>
      <c r="JZ8" s="25"/>
      <c r="KA8" s="25"/>
      <c r="KB8" s="25"/>
      <c r="KC8" s="25"/>
      <c r="KD8" s="25"/>
      <c r="KE8" s="25"/>
      <c r="KF8" s="25"/>
      <c r="KG8" s="25"/>
      <c r="KH8" s="25"/>
      <c r="KI8" s="25"/>
      <c r="KJ8" s="25"/>
      <c r="KK8" s="25"/>
      <c r="KL8" s="25"/>
      <c r="KM8" s="25"/>
      <c r="KN8" s="25"/>
      <c r="KO8" s="25"/>
      <c r="KP8" s="25"/>
      <c r="KQ8" s="25"/>
      <c r="KR8" s="25"/>
      <c r="KS8" s="25"/>
      <c r="KT8" s="25"/>
      <c r="KU8" s="25"/>
      <c r="KV8" s="25"/>
      <c r="KW8" s="25"/>
      <c r="KX8" s="25"/>
      <c r="KY8" s="25"/>
      <c r="KZ8" s="25"/>
      <c r="LA8" s="25"/>
      <c r="LB8" s="25"/>
      <c r="LC8" s="25"/>
      <c r="LD8" s="25"/>
      <c r="LE8" s="25"/>
      <c r="LF8" s="25"/>
      <c r="LG8" s="25"/>
      <c r="LH8" s="25"/>
      <c r="LI8" s="25"/>
      <c r="LJ8" s="25"/>
      <c r="LK8" s="25"/>
      <c r="LL8" s="25"/>
      <c r="LM8" s="25"/>
      <c r="LN8" s="25"/>
      <c r="LO8" s="25"/>
      <c r="LP8" s="25"/>
      <c r="LQ8" s="25"/>
      <c r="LR8" s="25"/>
      <c r="LS8" s="25"/>
      <c r="LT8" s="25"/>
      <c r="LU8" s="25"/>
      <c r="LV8" s="25"/>
      <c r="LW8" s="25"/>
      <c r="LX8" s="25"/>
      <c r="LY8" s="25"/>
      <c r="LZ8" s="25"/>
      <c r="MA8" s="25"/>
      <c r="MB8" s="25"/>
      <c r="MC8" s="25"/>
      <c r="MD8" s="25"/>
      <c r="ME8" s="25"/>
      <c r="MF8" s="25"/>
      <c r="MG8" s="25"/>
      <c r="MH8" s="25"/>
      <c r="MI8" s="25"/>
      <c r="MJ8" s="25"/>
      <c r="MK8" s="25"/>
      <c r="ML8" s="25"/>
      <c r="MM8" s="25"/>
      <c r="MN8" s="25"/>
      <c r="MO8" s="25"/>
      <c r="MP8" s="25"/>
      <c r="MQ8" s="25"/>
      <c r="MR8" s="25"/>
      <c r="MS8" s="25"/>
      <c r="MT8" s="25"/>
      <c r="MU8" s="25"/>
      <c r="MV8" s="25"/>
      <c r="MW8" s="25"/>
      <c r="MX8" s="25"/>
      <c r="MY8" s="25"/>
      <c r="MZ8" s="25"/>
      <c r="NA8" s="25"/>
      <c r="NB8" s="25"/>
      <c r="NC8" s="25"/>
      <c r="ND8" s="25"/>
      <c r="NE8" s="25"/>
      <c r="NF8" s="25"/>
      <c r="NG8" s="25"/>
      <c r="NH8" s="25"/>
      <c r="NI8" s="25"/>
      <c r="NJ8" s="25"/>
      <c r="NK8" s="25"/>
      <c r="NL8" s="25"/>
      <c r="NM8" s="25"/>
      <c r="NN8" s="25"/>
      <c r="NO8" s="25"/>
      <c r="NP8" s="25"/>
      <c r="NQ8" s="25"/>
      <c r="NR8" s="25"/>
      <c r="NS8" s="25"/>
      <c r="NT8" s="25"/>
      <c r="NU8" s="25"/>
      <c r="NV8" s="25"/>
      <c r="NW8" s="25"/>
      <c r="NX8" s="25"/>
      <c r="NY8" s="25"/>
      <c r="NZ8" s="25"/>
      <c r="OA8" s="25"/>
      <c r="OB8" s="25"/>
      <c r="OC8" s="25"/>
      <c r="OD8" s="25"/>
      <c r="OE8" s="25"/>
      <c r="OF8" s="25"/>
      <c r="OG8" s="25"/>
      <c r="OH8" s="25"/>
      <c r="OI8" s="25"/>
      <c r="OJ8" s="25"/>
      <c r="OK8" s="25"/>
      <c r="OL8" s="25"/>
      <c r="OM8" s="25"/>
      <c r="ON8" s="25"/>
      <c r="OO8" s="25"/>
      <c r="OP8" s="25"/>
      <c r="OQ8" s="25"/>
      <c r="OR8" s="25"/>
      <c r="OS8" s="25"/>
      <c r="OT8" s="25"/>
      <c r="OU8" s="25"/>
      <c r="OV8" s="25"/>
      <c r="OW8" s="25"/>
      <c r="OX8" s="25"/>
      <c r="OY8" s="25"/>
      <c r="OZ8" s="25"/>
      <c r="PA8" s="25"/>
      <c r="PB8" s="25"/>
      <c r="PC8" s="25"/>
      <c r="PD8" s="25"/>
      <c r="PE8" s="25"/>
      <c r="PF8" s="25"/>
      <c r="PG8" s="25"/>
      <c r="PH8" s="25"/>
      <c r="PI8" s="25"/>
      <c r="PJ8" s="25"/>
      <c r="PK8" s="25"/>
      <c r="PL8" s="25"/>
      <c r="PM8" s="25"/>
      <c r="PN8" s="25"/>
      <c r="PO8" s="25"/>
      <c r="PP8" s="25"/>
      <c r="PQ8" s="25"/>
      <c r="PR8" s="25"/>
      <c r="PS8" s="25"/>
      <c r="PT8" s="25"/>
      <c r="PU8" s="25"/>
      <c r="PV8" s="25"/>
      <c r="PW8" s="25"/>
      <c r="PX8" s="25"/>
      <c r="PY8" s="25"/>
      <c r="PZ8" s="25"/>
      <c r="QA8" s="25"/>
      <c r="QB8" s="25"/>
      <c r="QC8" s="25"/>
      <c r="QD8" s="25"/>
      <c r="QE8" s="25"/>
      <c r="QF8" s="25"/>
      <c r="QG8" s="25"/>
      <c r="QH8" s="25"/>
      <c r="QI8" s="25"/>
      <c r="QJ8" s="25"/>
      <c r="QK8" s="25"/>
      <c r="QL8" s="25"/>
      <c r="QM8" s="25"/>
      <c r="QN8" s="25"/>
      <c r="QO8" s="25"/>
      <c r="QP8" s="25"/>
      <c r="QQ8" s="25"/>
      <c r="QR8" s="25"/>
      <c r="QS8" s="25"/>
      <c r="QT8" s="25"/>
      <c r="QU8" s="25"/>
      <c r="QV8" s="25"/>
      <c r="QW8" s="25"/>
      <c r="QX8" s="25"/>
      <c r="QY8" s="25"/>
      <c r="QZ8" s="25"/>
      <c r="RA8" s="25"/>
      <c r="RB8" s="25"/>
      <c r="RC8" s="25"/>
      <c r="RD8" s="25"/>
      <c r="RE8" s="25"/>
      <c r="RF8" s="25"/>
      <c r="RG8" s="25"/>
      <c r="RH8" s="25"/>
      <c r="RI8" s="25"/>
      <c r="RJ8" s="25"/>
      <c r="RK8" s="25"/>
      <c r="RL8" s="25"/>
      <c r="RM8" s="25"/>
      <c r="RN8" s="25"/>
      <c r="RO8" s="25"/>
      <c r="RP8" s="25"/>
      <c r="RQ8" s="25"/>
      <c r="RR8" s="25"/>
      <c r="RS8" s="25"/>
      <c r="RT8" s="25"/>
      <c r="RU8" s="25"/>
      <c r="RV8" s="25"/>
      <c r="RW8" s="25"/>
      <c r="RX8" s="25"/>
      <c r="RY8" s="25"/>
      <c r="RZ8" s="25"/>
      <c r="SA8" s="25"/>
      <c r="SB8" s="25"/>
      <c r="SC8" s="25"/>
      <c r="SD8" s="25"/>
      <c r="SE8" s="25"/>
      <c r="SF8" s="25"/>
      <c r="SG8" s="25"/>
      <c r="SH8" s="25"/>
      <c r="SI8" s="25"/>
      <c r="SJ8" s="25"/>
      <c r="SK8" s="25"/>
      <c r="SL8" s="25"/>
      <c r="SM8" s="25"/>
      <c r="SN8" s="25"/>
      <c r="SO8" s="25"/>
      <c r="SP8" s="25"/>
      <c r="SQ8" s="25"/>
      <c r="SR8" s="25"/>
      <c r="SS8" s="25"/>
      <c r="ST8" s="25"/>
      <c r="SU8" s="25"/>
      <c r="SV8" s="25"/>
      <c r="SW8" s="25"/>
      <c r="SX8" s="25"/>
      <c r="SY8" s="25"/>
      <c r="SZ8" s="25"/>
      <c r="TA8" s="25"/>
      <c r="TB8" s="25"/>
      <c r="TC8" s="25"/>
      <c r="TD8" s="25"/>
      <c r="TE8" s="25"/>
      <c r="TF8" s="25"/>
      <c r="TG8" s="25"/>
      <c r="TH8" s="25"/>
      <c r="TI8" s="25"/>
      <c r="TJ8" s="25"/>
      <c r="TK8" s="25"/>
      <c r="TL8" s="25"/>
      <c r="TM8" s="25"/>
      <c r="TN8" s="25"/>
      <c r="TO8" s="25"/>
      <c r="TP8" s="25"/>
      <c r="TQ8" s="25"/>
      <c r="TR8" s="25"/>
      <c r="TS8" s="25"/>
      <c r="TT8" s="25"/>
      <c r="TU8" s="25"/>
      <c r="TV8" s="25"/>
      <c r="TW8" s="25"/>
      <c r="TX8" s="25"/>
      <c r="TY8" s="25"/>
      <c r="TZ8" s="25"/>
      <c r="UA8" s="25"/>
      <c r="UB8" s="25"/>
      <c r="UC8" s="25"/>
      <c r="UD8" s="25"/>
      <c r="UE8" s="25"/>
      <c r="UF8" s="25"/>
      <c r="UG8" s="25"/>
      <c r="UH8" s="25"/>
      <c r="UI8" s="25"/>
      <c r="UJ8" s="25"/>
      <c r="UK8" s="25"/>
      <c r="UL8" s="25"/>
      <c r="UM8" s="25"/>
      <c r="UN8" s="25"/>
      <c r="UO8" s="25"/>
      <c r="UP8" s="25"/>
      <c r="UQ8" s="25"/>
      <c r="UR8" s="25"/>
      <c r="US8" s="25"/>
      <c r="UT8" s="25"/>
      <c r="UU8" s="25"/>
      <c r="UV8" s="25"/>
      <c r="UW8" s="25"/>
      <c r="UX8" s="25"/>
      <c r="UY8" s="25"/>
      <c r="UZ8" s="25"/>
      <c r="VA8" s="25"/>
      <c r="VB8" s="25"/>
      <c r="VC8" s="25"/>
      <c r="VD8" s="25"/>
      <c r="VE8" s="25"/>
      <c r="VF8" s="25"/>
      <c r="VG8" s="25"/>
      <c r="VH8" s="25"/>
      <c r="VI8" s="25"/>
      <c r="VJ8" s="25"/>
      <c r="VK8" s="25"/>
      <c r="VL8" s="25"/>
      <c r="VM8" s="25"/>
      <c r="VN8" s="25"/>
      <c r="VO8" s="25"/>
      <c r="VP8" s="25"/>
      <c r="VQ8" s="25"/>
      <c r="VR8" s="25"/>
      <c r="VS8" s="25"/>
      <c r="VT8" s="25"/>
      <c r="VU8" s="25"/>
      <c r="VV8" s="25"/>
      <c r="VW8" s="25"/>
      <c r="VX8" s="25"/>
      <c r="VY8" s="25"/>
      <c r="VZ8" s="25"/>
      <c r="WA8" s="25"/>
      <c r="WB8" s="25"/>
      <c r="WC8" s="25"/>
      <c r="WD8" s="25"/>
      <c r="WE8" s="25"/>
      <c r="WF8" s="25"/>
      <c r="WG8" s="25"/>
      <c r="WH8" s="25"/>
      <c r="WI8" s="25"/>
      <c r="WJ8" s="25"/>
      <c r="WK8" s="25"/>
      <c r="WL8" s="25"/>
      <c r="WM8" s="25"/>
      <c r="WN8" s="25"/>
      <c r="WO8" s="25"/>
      <c r="WP8" s="25"/>
      <c r="WQ8" s="25"/>
      <c r="WR8" s="25"/>
      <c r="WS8" s="25"/>
      <c r="WT8" s="25"/>
      <c r="WU8" s="25"/>
      <c r="WV8" s="25"/>
      <c r="WW8" s="25"/>
      <c r="WX8" s="25"/>
      <c r="WY8" s="25"/>
      <c r="WZ8" s="25"/>
      <c r="XA8" s="25"/>
      <c r="XB8" s="25"/>
      <c r="XC8" s="25"/>
      <c r="XD8" s="25"/>
      <c r="XE8" s="25"/>
      <c r="XF8" s="25"/>
      <c r="XG8" s="25"/>
      <c r="XH8" s="25"/>
      <c r="XI8" s="25"/>
      <c r="XJ8" s="25"/>
      <c r="XK8" s="25"/>
      <c r="XL8" s="25"/>
      <c r="XM8" s="25"/>
      <c r="XN8" s="25"/>
      <c r="XO8" s="25"/>
      <c r="XP8" s="25"/>
      <c r="XQ8" s="25"/>
      <c r="XR8" s="25"/>
      <c r="XS8" s="25"/>
      <c r="XT8" s="25"/>
      <c r="XU8" s="25"/>
      <c r="XV8" s="25"/>
      <c r="XW8" s="25"/>
      <c r="XX8" s="25"/>
      <c r="XY8" s="25"/>
      <c r="XZ8" s="25"/>
      <c r="YA8" s="25"/>
      <c r="YB8" s="25"/>
      <c r="YC8" s="25"/>
      <c r="YD8" s="25"/>
      <c r="YE8" s="25"/>
      <c r="YF8" s="25"/>
      <c r="YG8" s="25"/>
      <c r="YH8" s="25"/>
      <c r="YI8" s="25"/>
      <c r="YJ8" s="25"/>
      <c r="YK8" s="25"/>
      <c r="YL8" s="25"/>
      <c r="YM8" s="25"/>
      <c r="YN8" s="25"/>
      <c r="YO8" s="25"/>
      <c r="YP8" s="25"/>
      <c r="YQ8" s="25"/>
      <c r="YR8" s="25"/>
      <c r="YS8" s="25"/>
      <c r="YT8" s="25"/>
      <c r="YU8" s="25"/>
      <c r="YV8" s="25"/>
      <c r="YW8" s="25"/>
      <c r="YX8" s="25"/>
      <c r="YY8" s="25"/>
      <c r="YZ8" s="25"/>
      <c r="ZA8" s="25"/>
      <c r="ZB8" s="25"/>
      <c r="ZC8" s="25"/>
      <c r="ZD8" s="25"/>
      <c r="ZE8" s="25"/>
      <c r="ZF8" s="25"/>
      <c r="ZG8" s="25"/>
      <c r="ZH8" s="25"/>
      <c r="ZI8" s="25"/>
      <c r="ZJ8" s="25"/>
      <c r="ZK8" s="25"/>
      <c r="ZL8" s="25"/>
      <c r="ZM8" s="25"/>
      <c r="ZN8" s="25"/>
      <c r="ZO8" s="25"/>
      <c r="ZP8" s="25"/>
      <c r="ZQ8" s="25"/>
      <c r="ZR8" s="25"/>
      <c r="ZS8" s="25"/>
      <c r="ZT8" s="25"/>
      <c r="ZU8" s="25"/>
      <c r="ZV8" s="25"/>
      <c r="ZW8" s="25"/>
      <c r="ZX8" s="25"/>
      <c r="ZY8" s="25"/>
      <c r="ZZ8" s="25"/>
      <c r="AAA8" s="25"/>
      <c r="AAB8" s="25"/>
      <c r="AAC8" s="25"/>
      <c r="AAD8" s="25"/>
      <c r="AAE8" s="25"/>
      <c r="AAF8" s="25"/>
      <c r="AAG8" s="25"/>
      <c r="AAH8" s="25"/>
      <c r="AAI8" s="25"/>
      <c r="AAJ8" s="25"/>
      <c r="AAK8" s="25"/>
      <c r="AAL8" s="25"/>
      <c r="AAM8" s="25"/>
      <c r="AAN8" s="25"/>
      <c r="AAO8" s="25"/>
      <c r="AAP8" s="25"/>
      <c r="AAQ8" s="25"/>
      <c r="AAR8" s="25"/>
      <c r="AAS8" s="25"/>
      <c r="AAT8" s="25"/>
      <c r="AAU8" s="25"/>
      <c r="AAV8" s="25"/>
      <c r="AAW8" s="25"/>
      <c r="AAX8" s="25"/>
      <c r="AAY8" s="25"/>
      <c r="AAZ8" s="25"/>
      <c r="ABA8" s="25"/>
      <c r="ABB8" s="25"/>
      <c r="ABC8" s="25"/>
      <c r="ABD8" s="25"/>
      <c r="ABE8" s="25"/>
      <c r="ABF8" s="25"/>
      <c r="ABG8" s="25"/>
      <c r="ABH8" s="25"/>
      <c r="ABI8" s="25"/>
      <c r="ABJ8" s="25"/>
      <c r="ABK8" s="25"/>
      <c r="ABL8" s="25"/>
      <c r="ABM8" s="25"/>
      <c r="ABN8" s="25"/>
      <c r="ABO8" s="25"/>
      <c r="ABP8" s="25"/>
      <c r="ABQ8" s="25"/>
      <c r="ABR8" s="25"/>
      <c r="ABS8" s="25"/>
      <c r="ABT8" s="25"/>
      <c r="ABU8" s="25"/>
      <c r="ABV8" s="25"/>
      <c r="ABW8" s="25"/>
      <c r="ABX8" s="25"/>
      <c r="ABY8" s="25"/>
      <c r="ABZ8" s="25"/>
      <c r="ACA8" s="25"/>
      <c r="ACB8" s="25"/>
      <c r="ACC8" s="25"/>
      <c r="ACD8" s="25"/>
      <c r="ACE8" s="25"/>
      <c r="ACF8" s="25"/>
      <c r="ACG8" s="25"/>
      <c r="ACH8" s="25"/>
      <c r="ACI8" s="25"/>
      <c r="ACJ8" s="25"/>
      <c r="ACK8" s="25"/>
      <c r="ACL8" s="25"/>
      <c r="ACM8" s="25"/>
      <c r="ACN8" s="25"/>
      <c r="ACO8" s="25"/>
      <c r="ACP8" s="25"/>
      <c r="ACQ8" s="25"/>
      <c r="ACR8" s="25"/>
      <c r="ACS8" s="25"/>
      <c r="ACT8" s="25"/>
      <c r="ACU8" s="25"/>
      <c r="ACV8" s="25"/>
      <c r="ACW8" s="25"/>
      <c r="ACX8" s="25"/>
      <c r="ACY8" s="25"/>
      <c r="ACZ8" s="25"/>
      <c r="ADA8" s="25"/>
      <c r="ADB8" s="25"/>
      <c r="ADC8" s="25"/>
      <c r="ADD8" s="25"/>
      <c r="ADE8" s="25"/>
      <c r="ADF8" s="25"/>
      <c r="ADG8" s="25"/>
      <c r="ADH8" s="25"/>
      <c r="ADI8" s="25"/>
      <c r="ADJ8" s="25"/>
      <c r="ADK8" s="25"/>
      <c r="ADL8" s="25"/>
      <c r="ADM8" s="25"/>
      <c r="ADN8" s="25"/>
      <c r="ADO8" s="25"/>
      <c r="ADP8" s="25"/>
      <c r="ADQ8" s="25"/>
      <c r="ADR8" s="25"/>
      <c r="ADS8" s="25"/>
      <c r="ADT8" s="25"/>
      <c r="ADU8" s="25"/>
      <c r="ADV8" s="25"/>
      <c r="ADW8" s="25"/>
      <c r="ADX8" s="25"/>
      <c r="ADY8" s="25"/>
      <c r="ADZ8" s="25"/>
      <c r="AEA8" s="25"/>
      <c r="AEB8" s="25"/>
      <c r="AEC8" s="25"/>
      <c r="AED8" s="25"/>
      <c r="AEE8" s="25"/>
      <c r="AEF8" s="25"/>
      <c r="AEG8" s="25"/>
      <c r="AEH8" s="25"/>
      <c r="AEI8" s="25"/>
      <c r="AEJ8" s="25"/>
      <c r="AEK8" s="25"/>
      <c r="AEL8" s="25"/>
      <c r="AEM8" s="25"/>
      <c r="AEN8" s="25"/>
      <c r="AEO8" s="25"/>
      <c r="AEP8" s="25"/>
      <c r="AEQ8" s="25"/>
      <c r="AER8" s="25"/>
      <c r="AES8" s="25"/>
      <c r="AET8" s="25"/>
      <c r="AEU8" s="25"/>
      <c r="AEV8" s="25"/>
      <c r="AEW8" s="25"/>
      <c r="AEX8" s="25"/>
      <c r="AEY8" s="25"/>
      <c r="AEZ8" s="25"/>
      <c r="AFA8" s="25"/>
      <c r="AFB8" s="25"/>
      <c r="AFC8" s="25"/>
      <c r="AFD8" s="25"/>
      <c r="AFE8" s="25"/>
      <c r="AFF8" s="25"/>
      <c r="AFG8" s="25"/>
      <c r="AFH8" s="25"/>
      <c r="AFI8" s="25"/>
      <c r="AFJ8" s="25"/>
      <c r="AFK8" s="25"/>
      <c r="AFL8" s="25"/>
      <c r="AFM8" s="25"/>
      <c r="AFN8" s="25"/>
      <c r="AFO8" s="25"/>
      <c r="AFP8" s="25"/>
      <c r="AFQ8" s="25"/>
      <c r="AFR8" s="25"/>
      <c r="AFS8" s="25"/>
      <c r="AFT8" s="25"/>
      <c r="AFU8" s="25"/>
      <c r="AFV8" s="25"/>
      <c r="AFW8" s="25"/>
      <c r="AFX8" s="25"/>
      <c r="AFY8" s="25"/>
      <c r="AFZ8" s="25"/>
      <c r="AGA8" s="25"/>
      <c r="AGB8" s="25"/>
      <c r="AGC8" s="25"/>
      <c r="AGD8" s="25"/>
      <c r="AGE8" s="25"/>
      <c r="AGF8" s="25"/>
      <c r="AGG8" s="25"/>
      <c r="AGH8" s="25"/>
      <c r="AGI8" s="25"/>
      <c r="AGJ8" s="25"/>
      <c r="AGK8" s="25"/>
      <c r="AGL8" s="25"/>
      <c r="AGM8" s="25"/>
      <c r="AGN8" s="25"/>
      <c r="AGO8" s="25"/>
      <c r="AGP8" s="25"/>
      <c r="AGQ8" s="25"/>
      <c r="AGR8" s="25"/>
      <c r="AGS8" s="25"/>
      <c r="AGT8" s="25"/>
      <c r="AGU8" s="25"/>
      <c r="AGV8" s="25"/>
      <c r="AGW8" s="25"/>
      <c r="AGX8" s="25"/>
      <c r="AGY8" s="25"/>
      <c r="AGZ8" s="25"/>
      <c r="AHA8" s="25"/>
      <c r="AHB8" s="25"/>
      <c r="AHC8" s="25"/>
      <c r="AHD8" s="25"/>
      <c r="AHE8" s="25"/>
      <c r="AHF8" s="25"/>
      <c r="AHG8" s="25"/>
      <c r="AHH8" s="25"/>
      <c r="AHI8" s="25"/>
      <c r="AHJ8" s="25"/>
      <c r="AHK8" s="25"/>
      <c r="AHL8" s="25"/>
      <c r="AHM8" s="25"/>
      <c r="AHN8" s="25"/>
      <c r="AHO8" s="25"/>
      <c r="AHP8" s="25"/>
      <c r="AHQ8" s="25"/>
      <c r="AHR8" s="25"/>
      <c r="AHS8" s="25"/>
      <c r="AHT8" s="25"/>
      <c r="AHU8" s="25"/>
      <c r="AHV8" s="25"/>
      <c r="AHW8" s="25"/>
      <c r="AHX8" s="25"/>
      <c r="AHY8" s="25"/>
      <c r="AHZ8" s="25"/>
      <c r="AIA8" s="25"/>
      <c r="AIB8" s="25"/>
      <c r="AIC8" s="25"/>
      <c r="AID8" s="25"/>
      <c r="AIE8" s="25"/>
      <c r="AIF8" s="25"/>
      <c r="AIG8" s="25"/>
      <c r="AIH8" s="25"/>
      <c r="AII8" s="25"/>
      <c r="AIJ8" s="25"/>
      <c r="AIK8" s="25"/>
      <c r="AIL8" s="25"/>
      <c r="AIM8" s="25"/>
      <c r="AIN8" s="25"/>
      <c r="AIO8" s="25"/>
      <c r="AIP8" s="25"/>
      <c r="AIQ8" s="25"/>
      <c r="AIR8" s="25"/>
      <c r="AIS8" s="25"/>
      <c r="AIT8" s="25"/>
      <c r="AIU8" s="25"/>
      <c r="AIV8" s="25"/>
      <c r="AIW8" s="25"/>
      <c r="AIX8" s="25"/>
      <c r="AIY8" s="25"/>
      <c r="AIZ8" s="25"/>
      <c r="AJA8" s="25"/>
      <c r="AJB8" s="25"/>
      <c r="AJC8" s="25"/>
      <c r="AJD8" s="25"/>
      <c r="AJE8" s="25"/>
      <c r="AJF8" s="25"/>
      <c r="AJG8" s="25"/>
      <c r="AJH8" s="25"/>
      <c r="AJI8" s="25"/>
      <c r="AJJ8" s="25"/>
      <c r="AJK8" s="25"/>
      <c r="AJL8" s="25"/>
      <c r="AJM8" s="25"/>
      <c r="AJN8" s="25"/>
      <c r="AJO8" s="25"/>
      <c r="AJP8" s="25"/>
      <c r="AJQ8" s="25"/>
      <c r="AJR8" s="25"/>
      <c r="AJS8" s="25"/>
      <c r="AJT8" s="25"/>
      <c r="AJU8" s="25"/>
      <c r="AJV8" s="25"/>
      <c r="AJW8" s="25"/>
      <c r="AJX8" s="25"/>
      <c r="AJY8" s="25"/>
      <c r="AJZ8" s="25"/>
      <c r="AKA8" s="25"/>
      <c r="AKB8" s="25"/>
      <c r="AKC8" s="25"/>
      <c r="AKD8" s="25"/>
      <c r="AKE8" s="25"/>
      <c r="AKF8" s="25"/>
      <c r="AKG8" s="25"/>
      <c r="AKH8" s="25"/>
      <c r="AKI8" s="25"/>
      <c r="AKJ8" s="25"/>
      <c r="AKK8" s="25"/>
      <c r="AKL8" s="25"/>
      <c r="AKM8" s="25"/>
      <c r="AKN8" s="25"/>
      <c r="AKO8" s="25"/>
      <c r="AKP8" s="25"/>
      <c r="AKQ8" s="25"/>
      <c r="AKR8" s="25"/>
      <c r="AKS8" s="25"/>
      <c r="AKT8" s="25"/>
      <c r="AKU8" s="25"/>
      <c r="AKV8" s="25"/>
      <c r="AKW8" s="25"/>
      <c r="AKX8" s="25"/>
      <c r="AKY8" s="25"/>
      <c r="AKZ8" s="25"/>
      <c r="ALA8" s="25"/>
      <c r="ALB8" s="25"/>
      <c r="ALC8" s="25"/>
      <c r="ALD8" s="25"/>
      <c r="ALE8" s="25"/>
      <c r="ALF8" s="25"/>
      <c r="ALG8" s="25"/>
      <c r="ALH8" s="25"/>
      <c r="ALI8" s="25"/>
      <c r="ALJ8" s="25"/>
      <c r="ALK8" s="25"/>
      <c r="ALL8" s="25"/>
      <c r="ALM8" s="25"/>
      <c r="ALN8" s="25"/>
      <c r="ALO8" s="25"/>
      <c r="ALP8" s="25"/>
      <c r="ALQ8" s="25"/>
      <c r="ALR8" s="25"/>
      <c r="ALS8" s="25"/>
      <c r="ALT8" s="25"/>
      <c r="ALU8" s="25"/>
      <c r="ALV8" s="25"/>
      <c r="ALW8" s="25"/>
      <c r="ALX8" s="25"/>
      <c r="ALY8" s="25"/>
      <c r="ALZ8" s="25"/>
      <c r="AMA8" s="25"/>
      <c r="AMB8" s="25"/>
      <c r="AMC8" s="25"/>
      <c r="AMD8" s="25"/>
      <c r="AME8" s="25"/>
      <c r="AMF8" s="25"/>
      <c r="AMG8" s="25"/>
      <c r="AMH8" s="25"/>
      <c r="AMI8" s="25"/>
      <c r="AMJ8" s="25"/>
      <c r="AMK8" s="25"/>
      <c r="AML8" s="25"/>
      <c r="AMM8" s="25"/>
      <c r="AMN8" s="25"/>
      <c r="AMO8" s="25"/>
      <c r="AMP8" s="25"/>
      <c r="AMQ8" s="25"/>
      <c r="AMR8" s="25"/>
      <c r="AMS8" s="25"/>
      <c r="AMT8" s="25"/>
      <c r="AMU8" s="25"/>
      <c r="AMV8" s="25"/>
      <c r="AMW8" s="25"/>
      <c r="AMX8" s="25"/>
      <c r="AMY8" s="25"/>
      <c r="AMZ8" s="25"/>
      <c r="ANA8" s="25"/>
      <c r="ANB8" s="25"/>
      <c r="ANC8" s="25"/>
      <c r="AND8" s="25"/>
      <c r="ANE8" s="25"/>
      <c r="ANF8" s="25"/>
      <c r="ANG8" s="25"/>
      <c r="ANH8" s="25"/>
      <c r="ANI8" s="25"/>
      <c r="ANJ8" s="25"/>
      <c r="ANK8" s="25"/>
      <c r="ANL8" s="25"/>
      <c r="ANM8" s="25"/>
      <c r="ANN8" s="25"/>
      <c r="ANO8" s="25"/>
      <c r="ANP8" s="25"/>
      <c r="ANQ8" s="25"/>
      <c r="ANR8" s="25"/>
      <c r="ANS8" s="25"/>
      <c r="ANT8" s="25"/>
      <c r="ANU8" s="25"/>
      <c r="ANV8" s="25"/>
      <c r="ANW8" s="25"/>
      <c r="ANX8" s="25"/>
      <c r="ANY8" s="25"/>
      <c r="ANZ8" s="25"/>
      <c r="AOA8" s="25"/>
      <c r="AOB8" s="25"/>
      <c r="AOC8" s="25"/>
      <c r="AOD8" s="25"/>
      <c r="AOE8" s="25"/>
      <c r="AOF8" s="25"/>
      <c r="AOG8" s="25"/>
      <c r="AOH8" s="25"/>
      <c r="AOI8" s="25"/>
      <c r="AOJ8" s="25"/>
      <c r="AOK8" s="25"/>
      <c r="AOL8" s="25"/>
      <c r="AOM8" s="25"/>
      <c r="AON8" s="25"/>
      <c r="AOO8" s="25"/>
      <c r="AOP8" s="25"/>
      <c r="AOQ8" s="25"/>
      <c r="AOR8" s="25"/>
      <c r="AOS8" s="25"/>
      <c r="AOT8" s="25"/>
      <c r="AOU8" s="25"/>
      <c r="AOV8" s="25"/>
      <c r="AOW8" s="25"/>
      <c r="AOX8" s="25"/>
      <c r="AOY8" s="25"/>
      <c r="AOZ8" s="25"/>
      <c r="APA8" s="25"/>
      <c r="APB8" s="25"/>
      <c r="APC8" s="25"/>
      <c r="APD8" s="25"/>
      <c r="APE8" s="25"/>
      <c r="APF8" s="25"/>
      <c r="APG8" s="25"/>
      <c r="APH8" s="25"/>
      <c r="API8" s="25"/>
      <c r="APJ8" s="25"/>
      <c r="APK8" s="25"/>
      <c r="APL8" s="25"/>
      <c r="APM8" s="25"/>
      <c r="APN8" s="25"/>
      <c r="APO8" s="25"/>
      <c r="APP8" s="25"/>
      <c r="APQ8" s="25"/>
      <c r="APR8" s="25"/>
      <c r="APS8" s="25"/>
      <c r="APT8" s="25"/>
      <c r="APU8" s="25"/>
      <c r="APV8" s="25"/>
      <c r="APW8" s="25"/>
      <c r="APX8" s="25"/>
      <c r="APY8" s="25"/>
      <c r="APZ8" s="25"/>
      <c r="AQA8" s="25"/>
      <c r="AQB8" s="25"/>
      <c r="AQC8" s="25"/>
      <c r="AQD8" s="25"/>
      <c r="AQE8" s="25"/>
      <c r="AQF8" s="25"/>
      <c r="AQG8" s="25"/>
      <c r="AQH8" s="25"/>
      <c r="AQI8" s="25"/>
      <c r="AQJ8" s="25"/>
      <c r="AQK8" s="25"/>
      <c r="AQL8" s="25"/>
      <c r="AQM8" s="25"/>
      <c r="AQN8" s="25"/>
      <c r="AQO8" s="25"/>
      <c r="AQP8" s="25"/>
      <c r="AQQ8" s="25"/>
      <c r="AQR8" s="25"/>
      <c r="AQS8" s="25"/>
      <c r="AQT8" s="25"/>
      <c r="AQU8" s="25"/>
      <c r="AQV8" s="25"/>
      <c r="AQW8" s="25"/>
      <c r="AQX8" s="25"/>
      <c r="AQY8" s="25"/>
      <c r="AQZ8" s="25"/>
      <c r="ARA8" s="25"/>
      <c r="ARB8" s="25"/>
      <c r="ARC8" s="25"/>
      <c r="ARD8" s="25"/>
      <c r="ARE8" s="25"/>
      <c r="ARF8" s="25"/>
      <c r="ARG8" s="25"/>
      <c r="ARH8" s="25"/>
      <c r="ARI8" s="25"/>
      <c r="ARJ8" s="25"/>
      <c r="ARK8" s="25"/>
      <c r="ARL8" s="25"/>
      <c r="ARM8" s="25"/>
      <c r="ARN8" s="25"/>
      <c r="ARO8" s="25"/>
      <c r="ARP8" s="25"/>
      <c r="ARQ8" s="25"/>
      <c r="ARR8" s="25"/>
      <c r="ARS8" s="25"/>
      <c r="ART8" s="25"/>
      <c r="ARU8" s="25"/>
      <c r="ARV8" s="25"/>
      <c r="ARW8" s="25"/>
      <c r="ARX8" s="25"/>
      <c r="ARY8" s="25"/>
      <c r="ARZ8" s="25"/>
      <c r="ASA8" s="25"/>
      <c r="ASB8" s="25"/>
      <c r="ASC8" s="25"/>
      <c r="ASD8" s="25"/>
      <c r="ASE8" s="25"/>
      <c r="ASF8" s="25"/>
      <c r="ASG8" s="25"/>
      <c r="ASH8" s="25"/>
      <c r="ASI8" s="25"/>
      <c r="ASJ8" s="25"/>
      <c r="ASK8" s="25"/>
      <c r="ASL8" s="25"/>
      <c r="ASM8" s="25"/>
      <c r="ASN8" s="25"/>
      <c r="ASO8" s="25"/>
      <c r="ASP8" s="25"/>
      <c r="ASQ8" s="25"/>
      <c r="ASR8" s="25"/>
      <c r="ASS8" s="25"/>
      <c r="AST8" s="25"/>
      <c r="ASU8" s="25"/>
      <c r="ASV8" s="25"/>
      <c r="ASW8" s="25"/>
      <c r="ASX8" s="25"/>
      <c r="ASY8" s="25"/>
      <c r="ASZ8" s="25"/>
      <c r="ATA8" s="25"/>
      <c r="ATB8" s="25"/>
      <c r="ATC8" s="25"/>
      <c r="ATD8" s="25"/>
      <c r="ATE8" s="25"/>
      <c r="ATF8" s="25"/>
      <c r="ATG8" s="25"/>
      <c r="ATH8" s="25"/>
      <c r="ATI8" s="25"/>
      <c r="ATJ8" s="25"/>
      <c r="ATK8" s="25"/>
      <c r="ATL8" s="25"/>
      <c r="ATM8" s="25"/>
      <c r="ATN8" s="25"/>
      <c r="ATO8" s="25"/>
      <c r="ATP8" s="25"/>
      <c r="ATQ8" s="25"/>
      <c r="ATR8" s="25"/>
      <c r="ATS8" s="25"/>
      <c r="ATT8" s="25"/>
      <c r="ATU8" s="25"/>
      <c r="ATV8" s="25"/>
      <c r="ATW8" s="25"/>
      <c r="ATX8" s="25"/>
      <c r="ATY8" s="25"/>
      <c r="ATZ8" s="25"/>
      <c r="AUA8" s="25"/>
      <c r="AUB8" s="25"/>
      <c r="AUC8" s="25"/>
      <c r="AUD8" s="25"/>
      <c r="AUE8" s="25"/>
      <c r="AUF8" s="25"/>
      <c r="AUG8" s="25"/>
      <c r="AUH8" s="25"/>
      <c r="AUI8" s="25"/>
      <c r="AUJ8" s="25"/>
      <c r="AUK8" s="25"/>
      <c r="AUL8" s="25"/>
      <c r="AUM8" s="25"/>
      <c r="AUN8" s="25"/>
      <c r="AUO8" s="25"/>
      <c r="AUP8" s="25"/>
      <c r="AUQ8" s="25"/>
      <c r="AUR8" s="25"/>
      <c r="AUS8" s="25"/>
      <c r="AUT8" s="25"/>
      <c r="AUU8" s="25"/>
      <c r="AUV8" s="25"/>
      <c r="AUW8" s="25"/>
      <c r="AUX8" s="25"/>
      <c r="AUY8" s="25"/>
      <c r="AUZ8" s="25"/>
      <c r="AVA8" s="25"/>
      <c r="AVB8" s="25"/>
      <c r="AVC8" s="25"/>
      <c r="AVD8" s="25"/>
      <c r="AVE8" s="25"/>
      <c r="AVF8" s="25"/>
      <c r="AVG8" s="25"/>
      <c r="AVH8" s="25"/>
      <c r="AVI8" s="25"/>
      <c r="AVJ8" s="25"/>
      <c r="AVK8" s="25"/>
      <c r="AVL8" s="25"/>
      <c r="AVM8" s="25"/>
      <c r="AVN8" s="25"/>
      <c r="AVO8" s="25"/>
      <c r="AVP8" s="25"/>
      <c r="AVQ8" s="25"/>
      <c r="AVR8" s="25"/>
      <c r="AVS8" s="25"/>
      <c r="AVT8" s="25"/>
      <c r="AVU8" s="25"/>
      <c r="AVV8" s="25"/>
      <c r="AVW8" s="25"/>
      <c r="AVX8" s="25"/>
      <c r="AVY8" s="25"/>
      <c r="AVZ8" s="25"/>
      <c r="AWA8" s="25"/>
      <c r="AWB8" s="25"/>
      <c r="AWC8" s="25"/>
      <c r="AWD8" s="25"/>
      <c r="AWE8" s="25"/>
      <c r="AWF8" s="25"/>
      <c r="AWG8" s="25"/>
      <c r="AWH8" s="25"/>
      <c r="AWI8" s="25"/>
      <c r="AWJ8" s="25"/>
      <c r="AWK8" s="25"/>
      <c r="AWL8" s="25"/>
      <c r="AWM8" s="25"/>
      <c r="AWN8" s="25"/>
      <c r="AWO8" s="25"/>
      <c r="AWP8" s="25"/>
      <c r="AWQ8" s="25"/>
      <c r="AWR8" s="25"/>
      <c r="AWS8" s="25"/>
      <c r="AWT8" s="25"/>
      <c r="AWU8" s="25"/>
      <c r="AWV8" s="25"/>
      <c r="AWW8" s="25"/>
      <c r="AWX8" s="25"/>
      <c r="AWY8" s="25"/>
      <c r="AWZ8" s="25"/>
      <c r="AXA8" s="25"/>
      <c r="AXB8" s="25"/>
      <c r="AXC8" s="25"/>
      <c r="AXD8" s="25"/>
      <c r="AXE8" s="25"/>
      <c r="AXF8" s="25"/>
      <c r="AXG8" s="25"/>
      <c r="AXH8" s="25"/>
      <c r="AXI8" s="25"/>
      <c r="AXJ8" s="25"/>
      <c r="AXK8" s="25"/>
      <c r="AXL8" s="25"/>
      <c r="AXM8" s="25"/>
      <c r="AXN8" s="25"/>
      <c r="AXO8" s="25"/>
      <c r="AXP8" s="25"/>
      <c r="AXQ8" s="25"/>
      <c r="AXR8" s="25"/>
      <c r="AXS8" s="25"/>
      <c r="AXT8" s="25"/>
      <c r="AXU8" s="25"/>
      <c r="AXV8" s="25"/>
      <c r="AXW8" s="25"/>
      <c r="AXX8" s="25"/>
      <c r="AXY8" s="25"/>
      <c r="AXZ8" s="25"/>
      <c r="AYA8" s="25"/>
      <c r="AYB8" s="25"/>
      <c r="AYC8" s="25"/>
      <c r="AYD8" s="25"/>
      <c r="AYE8" s="25"/>
      <c r="AYF8" s="25"/>
      <c r="AYG8" s="25"/>
      <c r="AYH8" s="25"/>
      <c r="AYI8" s="25"/>
      <c r="AYJ8" s="25"/>
      <c r="AYK8" s="25"/>
      <c r="AYL8" s="25"/>
      <c r="AYM8" s="25"/>
      <c r="AYN8" s="25"/>
      <c r="AYO8" s="25"/>
      <c r="AYP8" s="25"/>
      <c r="AYQ8" s="25"/>
      <c r="AYR8" s="25"/>
      <c r="AYS8" s="25"/>
      <c r="AYT8" s="25"/>
      <c r="AYU8" s="25"/>
      <c r="AYV8" s="25"/>
      <c r="AYW8" s="25"/>
      <c r="AYX8" s="25"/>
      <c r="AYY8" s="25"/>
      <c r="AYZ8" s="25"/>
      <c r="AZA8" s="25"/>
      <c r="AZB8" s="25"/>
      <c r="AZC8" s="25"/>
      <c r="AZD8" s="25"/>
      <c r="AZE8" s="25"/>
      <c r="AZF8" s="25"/>
      <c r="AZG8" s="25"/>
      <c r="AZH8" s="25"/>
      <c r="AZI8" s="25"/>
      <c r="AZJ8" s="25"/>
      <c r="AZK8" s="25"/>
      <c r="AZL8" s="25"/>
      <c r="AZM8" s="25"/>
      <c r="AZN8" s="25"/>
      <c r="AZO8" s="25"/>
      <c r="AZP8" s="25"/>
      <c r="AZQ8" s="25"/>
      <c r="AZR8" s="25"/>
      <c r="AZS8" s="25"/>
      <c r="AZT8" s="25"/>
      <c r="AZU8" s="25"/>
      <c r="AZV8" s="25"/>
      <c r="AZW8" s="25"/>
      <c r="AZX8" s="25"/>
      <c r="AZY8" s="25"/>
      <c r="AZZ8" s="25"/>
      <c r="BAA8" s="25"/>
      <c r="BAB8" s="25"/>
      <c r="BAC8" s="25"/>
      <c r="BAD8" s="25"/>
      <c r="BAE8" s="25"/>
      <c r="BAF8" s="25"/>
      <c r="BAG8" s="25"/>
      <c r="BAH8" s="25"/>
      <c r="BAI8" s="25"/>
      <c r="BAJ8" s="25"/>
      <c r="BAK8" s="25"/>
      <c r="BAL8" s="25"/>
      <c r="BAM8" s="25"/>
      <c r="BAN8" s="25"/>
      <c r="BAO8" s="25"/>
      <c r="BAP8" s="25"/>
      <c r="BAQ8" s="25"/>
      <c r="BAR8" s="25"/>
      <c r="BAS8" s="25"/>
      <c r="BAT8" s="25"/>
      <c r="BAU8" s="25"/>
      <c r="BAV8" s="25"/>
      <c r="BAW8" s="25"/>
      <c r="BAX8" s="25"/>
      <c r="BAY8" s="25"/>
      <c r="BAZ8" s="25"/>
      <c r="BBA8" s="25"/>
      <c r="BBB8" s="25"/>
      <c r="BBC8" s="25"/>
      <c r="BBD8" s="25"/>
      <c r="BBE8" s="25"/>
      <c r="BBF8" s="25"/>
      <c r="BBG8" s="25"/>
      <c r="BBH8" s="25"/>
      <c r="BBI8" s="25"/>
      <c r="BBJ8" s="25"/>
      <c r="BBK8" s="25"/>
      <c r="BBL8" s="25"/>
      <c r="BBM8" s="25"/>
      <c r="BBN8" s="25"/>
      <c r="BBO8" s="25"/>
      <c r="BBP8" s="25"/>
      <c r="BBQ8" s="25"/>
      <c r="BBR8" s="25"/>
      <c r="BBS8" s="25"/>
      <c r="BBT8" s="25"/>
      <c r="BBU8" s="25"/>
      <c r="BBV8" s="25"/>
      <c r="BBW8" s="25"/>
      <c r="BBX8" s="25"/>
      <c r="BBY8" s="25"/>
      <c r="BBZ8" s="25"/>
      <c r="BCA8" s="25"/>
      <c r="BCB8" s="25"/>
      <c r="BCC8" s="25"/>
      <c r="BCD8" s="25"/>
      <c r="BCE8" s="25"/>
      <c r="BCF8" s="25"/>
      <c r="BCG8" s="25"/>
      <c r="BCH8" s="25"/>
      <c r="BCI8" s="25"/>
      <c r="BCJ8" s="25"/>
      <c r="BCK8" s="25"/>
      <c r="BCL8" s="25"/>
      <c r="BCM8" s="25"/>
      <c r="BCN8" s="25"/>
      <c r="BCO8" s="25"/>
      <c r="BCP8" s="25"/>
      <c r="BCQ8" s="25"/>
      <c r="BCR8" s="25"/>
      <c r="BCS8" s="25"/>
      <c r="BCT8" s="25"/>
      <c r="BCU8" s="25"/>
      <c r="BCV8" s="25"/>
      <c r="BCW8" s="25"/>
      <c r="BCX8" s="25"/>
      <c r="BCY8" s="25"/>
      <c r="BCZ8" s="25"/>
      <c r="BDA8" s="25"/>
      <c r="BDB8" s="25"/>
      <c r="BDC8" s="25"/>
      <c r="BDD8" s="25"/>
      <c r="BDE8" s="25"/>
      <c r="BDF8" s="25"/>
      <c r="BDG8" s="25"/>
      <c r="BDH8" s="25"/>
      <c r="BDI8" s="25"/>
      <c r="BDJ8" s="25"/>
      <c r="BDK8" s="25"/>
      <c r="BDL8" s="25"/>
      <c r="BDM8" s="25"/>
      <c r="BDN8" s="25"/>
      <c r="BDO8" s="25"/>
      <c r="BDP8" s="25"/>
      <c r="BDQ8" s="25"/>
      <c r="BDR8" s="25"/>
      <c r="BDS8" s="25"/>
      <c r="BDT8" s="25"/>
      <c r="BDU8" s="25"/>
      <c r="BDV8" s="25"/>
      <c r="BDW8" s="25"/>
      <c r="BDX8" s="25"/>
      <c r="BDY8" s="25"/>
      <c r="BDZ8" s="25"/>
      <c r="BEA8" s="25"/>
      <c r="BEB8" s="25"/>
      <c r="BEC8" s="25"/>
      <c r="BED8" s="25"/>
      <c r="BEE8" s="25"/>
      <c r="BEF8" s="25"/>
      <c r="BEG8" s="25"/>
      <c r="BEH8" s="25"/>
      <c r="BEI8" s="25"/>
      <c r="BEJ8" s="25"/>
      <c r="BEK8" s="25"/>
      <c r="BEL8" s="25"/>
      <c r="BEM8" s="25"/>
      <c r="BEN8" s="25"/>
      <c r="BEO8" s="25"/>
      <c r="BEP8" s="25"/>
      <c r="BEQ8" s="25"/>
      <c r="BER8" s="25"/>
      <c r="BES8" s="25"/>
      <c r="BET8" s="25"/>
      <c r="BEU8" s="25"/>
      <c r="BEV8" s="25"/>
      <c r="BEW8" s="25"/>
      <c r="BEX8" s="25"/>
      <c r="BEY8" s="25"/>
      <c r="BEZ8" s="25"/>
      <c r="BFA8" s="25"/>
      <c r="BFB8" s="25"/>
      <c r="BFC8" s="25"/>
      <c r="BFD8" s="25"/>
      <c r="BFE8" s="25"/>
      <c r="BFF8" s="25"/>
      <c r="BFG8" s="25"/>
      <c r="BFH8" s="25"/>
      <c r="BFI8" s="25"/>
      <c r="BFJ8" s="25"/>
      <c r="BFK8" s="25"/>
      <c r="BFL8" s="25"/>
      <c r="BFM8" s="25"/>
      <c r="BFN8" s="25"/>
      <c r="BFO8" s="25"/>
      <c r="BFP8" s="25"/>
      <c r="BFQ8" s="25"/>
      <c r="BFR8" s="25"/>
      <c r="BFS8" s="25"/>
      <c r="BFT8" s="25"/>
      <c r="BFU8" s="25"/>
      <c r="BFV8" s="25"/>
      <c r="BFW8" s="25"/>
      <c r="BFX8" s="25"/>
      <c r="BFY8" s="25"/>
      <c r="BFZ8" s="25"/>
      <c r="BGA8" s="25"/>
      <c r="BGB8" s="25"/>
      <c r="BGC8" s="25"/>
      <c r="BGD8" s="25"/>
      <c r="BGE8" s="25"/>
      <c r="BGF8" s="25"/>
      <c r="BGG8" s="25"/>
      <c r="BGH8" s="25"/>
      <c r="BGI8" s="25"/>
      <c r="BGJ8" s="25"/>
      <c r="BGK8" s="25"/>
      <c r="BGL8" s="25"/>
      <c r="BGM8" s="25"/>
      <c r="BGN8" s="25"/>
      <c r="BGO8" s="25"/>
      <c r="BGP8" s="25"/>
      <c r="BGQ8" s="25"/>
      <c r="BGR8" s="25"/>
      <c r="BGS8" s="25"/>
      <c r="BGT8" s="25"/>
      <c r="BGU8" s="25"/>
      <c r="BGV8" s="25"/>
      <c r="BGW8" s="25"/>
      <c r="BGX8" s="25"/>
      <c r="BGY8" s="25"/>
      <c r="BGZ8" s="25"/>
      <c r="BHA8" s="25"/>
      <c r="BHB8" s="25"/>
      <c r="BHC8" s="25"/>
      <c r="BHD8" s="25"/>
      <c r="BHE8" s="25"/>
      <c r="BHF8" s="25"/>
      <c r="BHG8" s="25"/>
      <c r="BHH8" s="25"/>
      <c r="BHI8" s="25"/>
      <c r="BHJ8" s="25"/>
      <c r="BHK8" s="25"/>
      <c r="BHL8" s="25"/>
      <c r="BHM8" s="25"/>
      <c r="BHN8" s="25"/>
      <c r="BHO8" s="25"/>
      <c r="BHP8" s="25"/>
      <c r="BHQ8" s="25"/>
      <c r="BHR8" s="25"/>
      <c r="BHS8" s="25"/>
      <c r="BHT8" s="25"/>
      <c r="BHU8" s="25"/>
      <c r="BHV8" s="25"/>
      <c r="BHW8" s="25"/>
      <c r="BHX8" s="25"/>
      <c r="BHY8" s="25"/>
      <c r="BHZ8" s="25"/>
      <c r="BIA8" s="25"/>
      <c r="BIB8" s="25"/>
      <c r="BIC8" s="25"/>
      <c r="BID8" s="25"/>
      <c r="BIE8" s="25"/>
      <c r="BIF8" s="25"/>
      <c r="BIG8" s="25"/>
      <c r="BIH8" s="25"/>
      <c r="BII8" s="25"/>
      <c r="BIJ8" s="25"/>
      <c r="BIK8" s="25"/>
      <c r="BIL8" s="25"/>
      <c r="BIM8" s="25"/>
      <c r="BIN8" s="25"/>
      <c r="BIO8" s="25"/>
      <c r="BIP8" s="25"/>
      <c r="BIQ8" s="25"/>
      <c r="BIR8" s="25"/>
      <c r="BIS8" s="25"/>
      <c r="BIT8" s="25"/>
      <c r="BIU8" s="25"/>
      <c r="BIV8" s="25"/>
      <c r="BIW8" s="25"/>
      <c r="BIX8" s="25"/>
      <c r="BIY8" s="25"/>
      <c r="BIZ8" s="25"/>
      <c r="BJA8" s="25"/>
      <c r="BJB8" s="25"/>
      <c r="BJC8" s="25"/>
      <c r="BJD8" s="25"/>
      <c r="BJE8" s="25"/>
      <c r="BJF8" s="25"/>
      <c r="BJG8" s="25"/>
      <c r="BJH8" s="25"/>
      <c r="BJI8" s="25"/>
      <c r="BJJ8" s="25"/>
      <c r="BJK8" s="25"/>
      <c r="BJL8" s="25"/>
      <c r="BJM8" s="25"/>
      <c r="BJN8" s="25"/>
      <c r="BJO8" s="25"/>
      <c r="BJP8" s="25"/>
      <c r="BJQ8" s="25"/>
      <c r="BJR8" s="25"/>
      <c r="BJS8" s="25"/>
      <c r="BJT8" s="25"/>
      <c r="BJU8" s="25"/>
      <c r="BJV8" s="25"/>
      <c r="BJW8" s="25"/>
      <c r="BJX8" s="25"/>
      <c r="BJY8" s="25"/>
      <c r="BJZ8" s="25"/>
      <c r="BKA8" s="25"/>
      <c r="BKB8" s="25"/>
      <c r="BKC8" s="25"/>
      <c r="BKD8" s="25"/>
      <c r="BKE8" s="25"/>
      <c r="BKF8" s="25"/>
      <c r="BKG8" s="25"/>
      <c r="BKH8" s="25"/>
      <c r="BKI8" s="25"/>
      <c r="BKJ8" s="25"/>
      <c r="BKK8" s="25"/>
      <c r="BKL8" s="25"/>
      <c r="BKM8" s="25"/>
      <c r="BKN8" s="25"/>
      <c r="BKO8" s="25"/>
      <c r="BKP8" s="25"/>
      <c r="BKQ8" s="25"/>
      <c r="BKR8" s="25"/>
      <c r="BKS8" s="25"/>
      <c r="BKT8" s="25"/>
      <c r="BKU8" s="25"/>
      <c r="BKV8" s="25"/>
      <c r="BKW8" s="25"/>
      <c r="BKX8" s="25"/>
      <c r="BKY8" s="25"/>
      <c r="BKZ8" s="25"/>
      <c r="BLA8" s="25"/>
      <c r="BLB8" s="25"/>
      <c r="BLC8" s="25"/>
      <c r="BLD8" s="25"/>
      <c r="BLE8" s="25"/>
      <c r="BLF8" s="25"/>
      <c r="BLG8" s="25"/>
      <c r="BLH8" s="25"/>
      <c r="BLI8" s="25"/>
      <c r="BLJ8" s="25"/>
      <c r="BLK8" s="25"/>
      <c r="BLL8" s="25"/>
      <c r="BLM8" s="25"/>
      <c r="BLN8" s="25"/>
      <c r="BLO8" s="25"/>
      <c r="BLP8" s="25"/>
      <c r="BLQ8" s="25"/>
      <c r="BLR8" s="25"/>
      <c r="BLS8" s="25"/>
      <c r="BLT8" s="25"/>
      <c r="BLU8" s="25"/>
      <c r="BLV8" s="25"/>
      <c r="BLW8" s="25"/>
      <c r="BLX8" s="25"/>
      <c r="BLY8" s="25"/>
      <c r="BLZ8" s="25"/>
      <c r="BMA8" s="25"/>
      <c r="BMB8" s="25"/>
      <c r="BMC8" s="25"/>
      <c r="BMD8" s="25"/>
      <c r="BME8" s="25"/>
      <c r="BMF8" s="25"/>
      <c r="BMG8" s="25"/>
      <c r="BMH8" s="25"/>
      <c r="BMI8" s="25"/>
      <c r="BMJ8" s="25"/>
      <c r="BMK8" s="25"/>
      <c r="BML8" s="25"/>
      <c r="BMM8" s="25"/>
      <c r="BMN8" s="25"/>
      <c r="BMO8" s="25"/>
      <c r="BMP8" s="25"/>
      <c r="BMQ8" s="25"/>
      <c r="BMR8" s="25"/>
      <c r="BMS8" s="25"/>
      <c r="BMT8" s="25"/>
      <c r="BMU8" s="25"/>
      <c r="BMV8" s="25"/>
      <c r="BMW8" s="25"/>
      <c r="BMX8" s="25"/>
      <c r="BMY8" s="25"/>
      <c r="BMZ8" s="25"/>
      <c r="BNA8" s="25"/>
      <c r="BNB8" s="25"/>
      <c r="BNC8" s="25"/>
      <c r="BND8" s="25"/>
      <c r="BNE8" s="25"/>
      <c r="BNF8" s="25"/>
      <c r="BNG8" s="25"/>
      <c r="BNH8" s="25"/>
      <c r="BNI8" s="25"/>
      <c r="BNJ8" s="25"/>
      <c r="BNK8" s="25"/>
      <c r="BNL8" s="25"/>
      <c r="BNM8" s="25"/>
      <c r="BNN8" s="25"/>
      <c r="BNO8" s="25"/>
      <c r="BNP8" s="25"/>
      <c r="BNQ8" s="25"/>
      <c r="BNR8" s="25"/>
      <c r="BNS8" s="25"/>
      <c r="BNT8" s="25"/>
      <c r="BNU8" s="25"/>
      <c r="BNV8" s="25"/>
      <c r="BNW8" s="25"/>
      <c r="BNX8" s="25"/>
      <c r="BNY8" s="25"/>
      <c r="BNZ8" s="25"/>
      <c r="BOA8" s="25"/>
      <c r="BOB8" s="25"/>
      <c r="BOC8" s="25"/>
      <c r="BOD8" s="25"/>
      <c r="BOE8" s="25"/>
      <c r="BOF8" s="25"/>
      <c r="BOG8" s="25"/>
      <c r="BOH8" s="25"/>
      <c r="BOI8" s="25"/>
      <c r="BOJ8" s="25"/>
      <c r="BOK8" s="25"/>
      <c r="BOL8" s="25"/>
      <c r="BOM8" s="25"/>
      <c r="BON8" s="25"/>
      <c r="BOO8" s="25"/>
      <c r="BOP8" s="25"/>
      <c r="BOQ8" s="25"/>
      <c r="BOR8" s="25"/>
      <c r="BOS8" s="25"/>
      <c r="BOT8" s="25"/>
      <c r="BOU8" s="25"/>
      <c r="BOV8" s="25"/>
      <c r="BOW8" s="25"/>
      <c r="BOX8" s="25"/>
      <c r="BOY8" s="25"/>
      <c r="BOZ8" s="25"/>
      <c r="BPA8" s="25"/>
      <c r="BPB8" s="25"/>
      <c r="BPC8" s="25"/>
      <c r="BPD8" s="25"/>
      <c r="BPE8" s="25"/>
      <c r="BPF8" s="25"/>
      <c r="BPG8" s="25"/>
      <c r="BPH8" s="25"/>
      <c r="BPI8" s="25"/>
      <c r="BPJ8" s="25"/>
      <c r="BPK8" s="25"/>
      <c r="BPL8" s="25"/>
      <c r="BPM8" s="25"/>
      <c r="BPN8" s="25"/>
      <c r="BPO8" s="25"/>
      <c r="BPP8" s="25"/>
      <c r="BPQ8" s="25"/>
      <c r="BPR8" s="25"/>
      <c r="BPS8" s="25"/>
      <c r="BPT8" s="25"/>
      <c r="BPU8" s="25"/>
      <c r="BPV8" s="25"/>
      <c r="BPW8" s="25"/>
      <c r="BPX8" s="25"/>
      <c r="BPY8" s="25"/>
      <c r="BPZ8" s="25"/>
      <c r="BQA8" s="25"/>
      <c r="BQB8" s="25"/>
      <c r="BQC8" s="25"/>
      <c r="BQD8" s="25"/>
      <c r="BQE8" s="25"/>
      <c r="BQF8" s="25"/>
      <c r="BQG8" s="25"/>
      <c r="BQH8" s="25"/>
      <c r="BQI8" s="25"/>
      <c r="BQJ8" s="25"/>
      <c r="BQK8" s="25"/>
      <c r="BQL8" s="25"/>
      <c r="BQM8" s="25"/>
      <c r="BQN8" s="25"/>
      <c r="BQO8" s="25"/>
      <c r="BQP8" s="25"/>
      <c r="BQQ8" s="25"/>
      <c r="BQR8" s="25"/>
      <c r="BQS8" s="25"/>
      <c r="BQT8" s="25"/>
      <c r="BQU8" s="25"/>
      <c r="BQV8" s="25"/>
      <c r="BQW8" s="25"/>
      <c r="BQX8" s="25"/>
      <c r="BQY8" s="25"/>
      <c r="BQZ8" s="25"/>
      <c r="BRA8" s="25"/>
      <c r="BRB8" s="25"/>
      <c r="BRC8" s="25"/>
      <c r="BRD8" s="25"/>
      <c r="BRE8" s="25"/>
      <c r="BRF8" s="25"/>
      <c r="BRG8" s="25"/>
      <c r="BRH8" s="25"/>
      <c r="BRI8" s="25"/>
      <c r="BRJ8" s="25"/>
      <c r="BRK8" s="25"/>
      <c r="BRL8" s="25"/>
      <c r="BRM8" s="25"/>
      <c r="BRN8" s="25"/>
      <c r="BRO8" s="25"/>
      <c r="BRP8" s="25"/>
      <c r="BRQ8" s="25"/>
      <c r="BRR8" s="25"/>
      <c r="BRS8" s="25"/>
      <c r="BRT8" s="25"/>
      <c r="BRU8" s="25"/>
      <c r="BRV8" s="25"/>
      <c r="BRW8" s="25"/>
      <c r="BRX8" s="25"/>
      <c r="BRY8" s="25"/>
      <c r="BRZ8" s="25"/>
      <c r="BSA8" s="25"/>
      <c r="BSB8" s="25"/>
      <c r="BSC8" s="25"/>
      <c r="BSD8" s="25"/>
      <c r="BSE8" s="25"/>
      <c r="BSF8" s="25"/>
      <c r="BSG8" s="25"/>
      <c r="BSH8" s="25"/>
      <c r="BSI8" s="25"/>
      <c r="BSJ8" s="25"/>
      <c r="BSK8" s="25"/>
      <c r="BSL8" s="25"/>
      <c r="BSM8" s="25"/>
      <c r="BSN8" s="25"/>
      <c r="BSO8" s="25"/>
      <c r="BSP8" s="25"/>
      <c r="BSQ8" s="25"/>
      <c r="BSR8" s="25"/>
      <c r="BSS8" s="25"/>
      <c r="BST8" s="25"/>
      <c r="BSU8" s="25"/>
      <c r="BSV8" s="25"/>
      <c r="BSW8" s="25"/>
      <c r="BSX8" s="25"/>
      <c r="BSY8" s="25"/>
      <c r="BSZ8" s="25"/>
      <c r="BTA8" s="25"/>
      <c r="BTB8" s="25"/>
      <c r="BTC8" s="25"/>
      <c r="BTD8" s="25"/>
      <c r="BTE8" s="25"/>
      <c r="BTF8" s="25"/>
      <c r="BTG8" s="25"/>
      <c r="BTH8" s="25"/>
      <c r="BTI8" s="25"/>
      <c r="BTJ8" s="25"/>
      <c r="BTK8" s="25"/>
      <c r="BTL8" s="25"/>
      <c r="BTM8" s="25"/>
      <c r="BTN8" s="25"/>
      <c r="BTO8" s="25"/>
      <c r="BTP8" s="25"/>
      <c r="BTQ8" s="25"/>
      <c r="BTR8" s="25"/>
      <c r="BTS8" s="25"/>
      <c r="BTT8" s="25"/>
      <c r="BTU8" s="25"/>
      <c r="BTV8" s="25"/>
      <c r="BTW8" s="25"/>
      <c r="BTX8" s="25"/>
      <c r="BTY8" s="25"/>
      <c r="BTZ8" s="25"/>
      <c r="BUA8" s="25"/>
      <c r="BUB8" s="25"/>
      <c r="BUC8" s="25"/>
      <c r="BUD8" s="25"/>
      <c r="BUE8" s="25"/>
      <c r="BUF8" s="25"/>
      <c r="BUG8" s="25"/>
      <c r="BUH8" s="25"/>
      <c r="BUI8" s="25"/>
      <c r="BUJ8" s="25"/>
      <c r="BUK8" s="25"/>
      <c r="BUL8" s="25"/>
      <c r="BUM8" s="25"/>
      <c r="BUN8" s="25"/>
      <c r="BUO8" s="25"/>
      <c r="BUP8" s="25"/>
      <c r="BUQ8" s="25"/>
      <c r="BUR8" s="25"/>
      <c r="BUS8" s="25"/>
      <c r="BUT8" s="25"/>
      <c r="BUU8" s="25"/>
      <c r="BUV8" s="25"/>
      <c r="BUW8" s="25"/>
      <c r="BUX8" s="25"/>
      <c r="BUY8" s="25"/>
      <c r="BUZ8" s="25"/>
      <c r="BVA8" s="25"/>
      <c r="BVB8" s="25"/>
      <c r="BVC8" s="25"/>
      <c r="BVD8" s="25"/>
      <c r="BVE8" s="25"/>
      <c r="BVF8" s="25"/>
      <c r="BVG8" s="25"/>
      <c r="BVH8" s="25"/>
      <c r="BVI8" s="25"/>
      <c r="BVJ8" s="25"/>
      <c r="BVK8" s="25"/>
      <c r="BVL8" s="25"/>
      <c r="BVM8" s="25"/>
      <c r="BVN8" s="25"/>
      <c r="BVO8" s="25"/>
      <c r="BVP8" s="25"/>
      <c r="BVQ8" s="25"/>
      <c r="BVR8" s="25"/>
      <c r="BVS8" s="25"/>
      <c r="BVT8" s="25"/>
      <c r="BVU8" s="25"/>
      <c r="BVV8" s="25"/>
      <c r="BVW8" s="25"/>
      <c r="BVX8" s="25"/>
      <c r="BVY8" s="25"/>
      <c r="BVZ8" s="25"/>
      <c r="BWA8" s="25"/>
      <c r="BWB8" s="25"/>
      <c r="BWC8" s="25"/>
      <c r="BWD8" s="25"/>
      <c r="BWE8" s="25"/>
      <c r="BWF8" s="25"/>
      <c r="BWG8" s="25"/>
      <c r="BWH8" s="25"/>
      <c r="BWI8" s="25"/>
      <c r="BWJ8" s="25"/>
      <c r="BWK8" s="25"/>
      <c r="BWL8" s="25"/>
      <c r="BWM8" s="25"/>
      <c r="BWN8" s="25"/>
      <c r="BWO8" s="25"/>
      <c r="BWP8" s="25"/>
      <c r="BWQ8" s="25"/>
      <c r="BWR8" s="25"/>
      <c r="BWS8" s="25"/>
      <c r="BWT8" s="25"/>
      <c r="BWU8" s="25"/>
      <c r="BWV8" s="25"/>
      <c r="BWW8" s="25"/>
      <c r="BWX8" s="25"/>
      <c r="BWY8" s="25"/>
      <c r="BWZ8" s="25"/>
      <c r="BXA8" s="25"/>
      <c r="BXB8" s="25"/>
      <c r="BXC8" s="25"/>
      <c r="BXD8" s="25"/>
      <c r="BXE8" s="25"/>
      <c r="BXF8" s="25"/>
      <c r="BXG8" s="25"/>
      <c r="BXH8" s="25"/>
      <c r="BXI8" s="25"/>
      <c r="BXJ8" s="25"/>
      <c r="BXK8" s="25"/>
      <c r="BXL8" s="25"/>
      <c r="BXM8" s="25"/>
      <c r="BXN8" s="25"/>
      <c r="BXO8" s="25"/>
      <c r="BXP8" s="25"/>
      <c r="BXQ8" s="25"/>
      <c r="BXR8" s="25"/>
      <c r="BXS8" s="25"/>
      <c r="BXT8" s="25"/>
      <c r="BXU8" s="25"/>
      <c r="BXV8" s="25"/>
      <c r="BXW8" s="25"/>
      <c r="BXX8" s="25"/>
      <c r="BXY8" s="25"/>
      <c r="BXZ8" s="25"/>
      <c r="BYA8" s="25"/>
      <c r="BYB8" s="25"/>
      <c r="BYC8" s="25"/>
      <c r="BYD8" s="25"/>
      <c r="BYE8" s="25"/>
      <c r="BYF8" s="25"/>
      <c r="BYG8" s="25"/>
      <c r="BYH8" s="25"/>
      <c r="BYI8" s="25"/>
      <c r="BYJ8" s="25"/>
      <c r="BYK8" s="25"/>
      <c r="BYL8" s="25"/>
      <c r="BYM8" s="25"/>
      <c r="BYN8" s="25"/>
      <c r="BYO8" s="25"/>
      <c r="BYP8" s="25"/>
      <c r="BYQ8" s="25"/>
      <c r="BYR8" s="25"/>
      <c r="BYS8" s="25"/>
      <c r="BYT8" s="25"/>
      <c r="BYU8" s="25"/>
      <c r="BYV8" s="25"/>
      <c r="BYW8" s="25"/>
      <c r="BYX8" s="25"/>
      <c r="BYY8" s="25"/>
      <c r="BYZ8" s="25"/>
      <c r="BZA8" s="25"/>
      <c r="BZB8" s="25"/>
      <c r="BZC8" s="25"/>
      <c r="BZD8" s="25"/>
      <c r="BZE8" s="25"/>
      <c r="BZF8" s="25"/>
      <c r="BZG8" s="25"/>
      <c r="BZH8" s="25"/>
      <c r="BZI8" s="25"/>
      <c r="BZJ8" s="25"/>
      <c r="BZK8" s="25"/>
      <c r="BZL8" s="25"/>
      <c r="BZM8" s="25"/>
      <c r="BZN8" s="25"/>
      <c r="BZO8" s="25"/>
      <c r="BZP8" s="25"/>
      <c r="BZQ8" s="25"/>
      <c r="BZR8" s="25"/>
      <c r="BZS8" s="25"/>
      <c r="BZT8" s="25"/>
      <c r="BZU8" s="25"/>
      <c r="BZV8" s="25"/>
      <c r="BZW8" s="25"/>
      <c r="BZX8" s="25"/>
      <c r="BZY8" s="25"/>
      <c r="BZZ8" s="25"/>
      <c r="CAA8" s="25"/>
      <c r="CAB8" s="25"/>
      <c r="CAC8" s="25"/>
      <c r="CAD8" s="25"/>
      <c r="CAE8" s="25"/>
      <c r="CAF8" s="25"/>
      <c r="CAG8" s="25"/>
      <c r="CAH8" s="25"/>
      <c r="CAI8" s="25"/>
      <c r="CAJ8" s="25"/>
      <c r="CAK8" s="25"/>
      <c r="CAL8" s="25"/>
      <c r="CAM8" s="25"/>
      <c r="CAN8" s="25"/>
      <c r="CAO8" s="25"/>
      <c r="CAP8" s="25"/>
      <c r="CAQ8" s="25"/>
      <c r="CAR8" s="25"/>
      <c r="CAS8" s="25"/>
      <c r="CAT8" s="25"/>
      <c r="CAU8" s="25"/>
      <c r="CAV8" s="25"/>
      <c r="CAW8" s="25"/>
      <c r="CAX8" s="25"/>
      <c r="CAY8" s="25"/>
      <c r="CAZ8" s="25"/>
      <c r="CBA8" s="25"/>
      <c r="CBB8" s="25"/>
      <c r="CBC8" s="25"/>
      <c r="CBD8" s="25"/>
      <c r="CBE8" s="25"/>
      <c r="CBF8" s="25"/>
      <c r="CBG8" s="25"/>
      <c r="CBH8" s="25"/>
      <c r="CBI8" s="25"/>
      <c r="CBJ8" s="25"/>
      <c r="CBK8" s="25"/>
      <c r="CBL8" s="25"/>
      <c r="CBM8" s="25"/>
      <c r="CBN8" s="25"/>
      <c r="CBO8" s="25"/>
      <c r="CBP8" s="25"/>
      <c r="CBQ8" s="25"/>
      <c r="CBR8" s="25"/>
      <c r="CBS8" s="25"/>
      <c r="CBT8" s="25"/>
      <c r="CBU8" s="25"/>
      <c r="CBV8" s="25"/>
      <c r="CBW8" s="25"/>
      <c r="CBX8" s="25"/>
      <c r="CBY8" s="25"/>
      <c r="CBZ8" s="25"/>
      <c r="CCA8" s="25"/>
      <c r="CCB8" s="25"/>
      <c r="CCC8" s="25"/>
      <c r="CCD8" s="25"/>
      <c r="CCE8" s="25"/>
      <c r="CCF8" s="25"/>
      <c r="CCG8" s="25"/>
      <c r="CCH8" s="25"/>
      <c r="CCI8" s="25"/>
      <c r="CCJ8" s="25"/>
      <c r="CCK8" s="25"/>
      <c r="CCL8" s="25"/>
      <c r="CCM8" s="25"/>
      <c r="CCN8" s="25"/>
      <c r="CCO8" s="25"/>
      <c r="CCP8" s="25"/>
      <c r="CCQ8" s="25"/>
      <c r="CCR8" s="25"/>
      <c r="CCS8" s="25"/>
      <c r="CCT8" s="25"/>
      <c r="CCU8" s="25"/>
      <c r="CCV8" s="25"/>
      <c r="CCW8" s="25"/>
      <c r="CCX8" s="25"/>
      <c r="CCY8" s="25"/>
      <c r="CCZ8" s="25"/>
      <c r="CDA8" s="25"/>
      <c r="CDB8" s="25"/>
      <c r="CDC8" s="25"/>
      <c r="CDD8" s="25"/>
      <c r="CDE8" s="25"/>
      <c r="CDF8" s="25"/>
      <c r="CDG8" s="25"/>
      <c r="CDH8" s="25"/>
      <c r="CDI8" s="25"/>
      <c r="CDJ8" s="25"/>
      <c r="CDK8" s="25"/>
      <c r="CDL8" s="25"/>
      <c r="CDM8" s="25"/>
      <c r="CDN8" s="25"/>
      <c r="CDO8" s="25"/>
      <c r="CDP8" s="25"/>
      <c r="CDQ8" s="25"/>
      <c r="CDR8" s="25"/>
      <c r="CDS8" s="25"/>
      <c r="CDT8" s="25"/>
      <c r="CDU8" s="25"/>
      <c r="CDV8" s="25"/>
      <c r="CDW8" s="25"/>
      <c r="CDX8" s="25"/>
      <c r="CDY8" s="25"/>
      <c r="CDZ8" s="25"/>
      <c r="CEA8" s="25"/>
      <c r="CEB8" s="25"/>
      <c r="CEC8" s="25"/>
      <c r="CED8" s="25"/>
      <c r="CEE8" s="25"/>
      <c r="CEF8" s="25"/>
      <c r="CEG8" s="25"/>
      <c r="CEH8" s="25"/>
      <c r="CEI8" s="25"/>
      <c r="CEJ8" s="25"/>
      <c r="CEK8" s="25"/>
      <c r="CEL8" s="25"/>
      <c r="CEM8" s="25"/>
      <c r="CEN8" s="25"/>
      <c r="CEO8" s="25"/>
      <c r="CEP8" s="25"/>
      <c r="CEQ8" s="25"/>
      <c r="CER8" s="25"/>
      <c r="CES8" s="25"/>
      <c r="CET8" s="25"/>
      <c r="CEU8" s="25"/>
      <c r="CEV8" s="25"/>
      <c r="CEW8" s="25"/>
      <c r="CEX8" s="25"/>
      <c r="CEY8" s="25"/>
      <c r="CEZ8" s="25"/>
      <c r="CFA8" s="25"/>
      <c r="CFB8" s="25"/>
      <c r="CFC8" s="25"/>
      <c r="CFD8" s="25"/>
      <c r="CFE8" s="25"/>
      <c r="CFF8" s="25"/>
      <c r="CFG8" s="25"/>
      <c r="CFH8" s="25"/>
      <c r="CFI8" s="25"/>
      <c r="CFJ8" s="25"/>
      <c r="CFK8" s="25"/>
      <c r="CFL8" s="25"/>
      <c r="CFM8" s="25"/>
      <c r="CFN8" s="25"/>
      <c r="CFO8" s="25"/>
      <c r="CFP8" s="25"/>
      <c r="CFQ8" s="25"/>
      <c r="CFR8" s="25"/>
      <c r="CFS8" s="25"/>
      <c r="CFT8" s="25"/>
      <c r="CFU8" s="25"/>
      <c r="CFV8" s="25"/>
      <c r="CFW8" s="25"/>
      <c r="CFX8" s="25"/>
      <c r="CFY8" s="25"/>
      <c r="CFZ8" s="25"/>
      <c r="CGA8" s="25"/>
      <c r="CGB8" s="25"/>
      <c r="CGC8" s="25"/>
      <c r="CGD8" s="25"/>
      <c r="CGE8" s="25"/>
      <c r="CGF8" s="25"/>
      <c r="CGG8" s="25"/>
      <c r="CGH8" s="25"/>
      <c r="CGI8" s="25"/>
      <c r="CGJ8" s="25"/>
      <c r="CGK8" s="25"/>
      <c r="CGL8" s="25"/>
      <c r="CGM8" s="25"/>
      <c r="CGN8" s="25"/>
      <c r="CGO8" s="25"/>
      <c r="CGP8" s="25"/>
      <c r="CGQ8" s="25"/>
      <c r="CGR8" s="25"/>
      <c r="CGS8" s="25"/>
      <c r="CGT8" s="25"/>
      <c r="CGU8" s="25"/>
      <c r="CGV8" s="25"/>
      <c r="CGW8" s="25"/>
      <c r="CGX8" s="25"/>
      <c r="CGY8" s="25"/>
      <c r="CGZ8" s="25"/>
      <c r="CHA8" s="25"/>
      <c r="CHB8" s="25"/>
      <c r="CHC8" s="25"/>
      <c r="CHD8" s="25"/>
      <c r="CHE8" s="25"/>
      <c r="CHF8" s="25"/>
      <c r="CHG8" s="25"/>
      <c r="CHH8" s="25"/>
      <c r="CHI8" s="25"/>
      <c r="CHJ8" s="25"/>
      <c r="CHK8" s="25"/>
      <c r="CHL8" s="25"/>
      <c r="CHM8" s="25"/>
      <c r="CHN8" s="25"/>
      <c r="CHO8" s="25"/>
      <c r="CHP8" s="25"/>
      <c r="CHQ8" s="25"/>
      <c r="CHR8" s="25"/>
      <c r="CHS8" s="25"/>
      <c r="CHT8" s="25"/>
      <c r="CHU8" s="25"/>
      <c r="CHV8" s="25"/>
      <c r="CHW8" s="25"/>
      <c r="CHX8" s="25"/>
      <c r="CHY8" s="25"/>
      <c r="CHZ8" s="25"/>
      <c r="CIA8" s="25"/>
      <c r="CIB8" s="25"/>
      <c r="CIC8" s="25"/>
      <c r="CID8" s="25"/>
      <c r="CIE8" s="25"/>
      <c r="CIF8" s="25"/>
      <c r="CIG8" s="25"/>
      <c r="CIH8" s="25"/>
      <c r="CII8" s="25"/>
      <c r="CIJ8" s="25"/>
      <c r="CIK8" s="25"/>
      <c r="CIL8" s="25"/>
      <c r="CIM8" s="25"/>
      <c r="CIN8" s="25"/>
      <c r="CIO8" s="25"/>
      <c r="CIP8" s="25"/>
      <c r="CIQ8" s="25"/>
      <c r="CIR8" s="25"/>
      <c r="CIS8" s="25"/>
      <c r="CIT8" s="25"/>
      <c r="CIU8" s="25"/>
      <c r="CIV8" s="25"/>
      <c r="CIW8" s="25"/>
      <c r="CIX8" s="25"/>
      <c r="CIY8" s="25"/>
      <c r="CIZ8" s="25"/>
      <c r="CJA8" s="25"/>
      <c r="CJB8" s="25"/>
      <c r="CJC8" s="25"/>
      <c r="CJD8" s="25"/>
      <c r="CJE8" s="25"/>
      <c r="CJF8" s="25"/>
      <c r="CJG8" s="25"/>
      <c r="CJH8" s="25"/>
      <c r="CJI8" s="25"/>
      <c r="CJJ8" s="25"/>
      <c r="CJK8" s="25"/>
      <c r="CJL8" s="25"/>
      <c r="CJM8" s="25"/>
      <c r="CJN8" s="25"/>
      <c r="CJO8" s="25"/>
      <c r="CJP8" s="25"/>
      <c r="CJQ8" s="25"/>
      <c r="CJR8" s="25"/>
      <c r="CJS8" s="25"/>
      <c r="CJT8" s="25"/>
      <c r="CJU8" s="25"/>
      <c r="CJV8" s="25"/>
      <c r="CJW8" s="25"/>
      <c r="CJX8" s="25"/>
      <c r="CJY8" s="25"/>
      <c r="CJZ8" s="25"/>
      <c r="CKA8" s="25"/>
      <c r="CKB8" s="25"/>
      <c r="CKC8" s="25"/>
      <c r="CKD8" s="25"/>
      <c r="CKE8" s="25"/>
      <c r="CKF8" s="25"/>
      <c r="CKG8" s="25"/>
      <c r="CKH8" s="25"/>
      <c r="CKI8" s="25"/>
      <c r="CKJ8" s="25"/>
      <c r="CKK8" s="25"/>
      <c r="CKL8" s="25"/>
      <c r="CKM8" s="25"/>
      <c r="CKN8" s="25"/>
      <c r="CKO8" s="25"/>
      <c r="CKP8" s="25"/>
      <c r="CKQ8" s="25"/>
      <c r="CKR8" s="25"/>
      <c r="CKS8" s="25"/>
      <c r="CKT8" s="25"/>
      <c r="CKU8" s="25"/>
      <c r="CKV8" s="25"/>
      <c r="CKW8" s="25"/>
      <c r="CKX8" s="25"/>
      <c r="CKY8" s="25"/>
      <c r="CKZ8" s="25"/>
      <c r="CLA8" s="25"/>
      <c r="CLB8" s="25"/>
      <c r="CLC8" s="25"/>
      <c r="CLD8" s="25"/>
      <c r="CLE8" s="25"/>
      <c r="CLF8" s="25"/>
      <c r="CLG8" s="25"/>
      <c r="CLH8" s="25"/>
      <c r="CLI8" s="25"/>
      <c r="CLJ8" s="25"/>
      <c r="CLK8" s="25"/>
      <c r="CLL8" s="25"/>
      <c r="CLM8" s="25"/>
      <c r="CLN8" s="25"/>
      <c r="CLO8" s="25"/>
      <c r="CLP8" s="25"/>
      <c r="CLQ8" s="25"/>
      <c r="CLR8" s="25"/>
      <c r="CLS8" s="25"/>
      <c r="CLT8" s="25"/>
      <c r="CLU8" s="25"/>
      <c r="CLV8" s="25"/>
      <c r="CLW8" s="25"/>
      <c r="CLX8" s="25"/>
      <c r="CLY8" s="25"/>
      <c r="CLZ8" s="25"/>
      <c r="CMA8" s="25"/>
      <c r="CMB8" s="25"/>
      <c r="CMC8" s="25"/>
      <c r="CMD8" s="25"/>
      <c r="CME8" s="25"/>
      <c r="CMF8" s="25"/>
      <c r="CMG8" s="25"/>
      <c r="CMH8" s="25"/>
      <c r="CMI8" s="25"/>
      <c r="CMJ8" s="25"/>
      <c r="CMK8" s="25"/>
      <c r="CML8" s="25"/>
      <c r="CMM8" s="25"/>
      <c r="CMN8" s="25"/>
      <c r="CMO8" s="25"/>
      <c r="CMP8" s="25"/>
      <c r="CMQ8" s="25"/>
      <c r="CMR8" s="25"/>
      <c r="CMS8" s="25"/>
      <c r="CMT8" s="25"/>
      <c r="CMU8" s="25"/>
      <c r="CMV8" s="25"/>
      <c r="CMW8" s="25"/>
      <c r="CMX8" s="25"/>
      <c r="CMY8" s="25"/>
      <c r="CMZ8" s="25"/>
      <c r="CNA8" s="25"/>
      <c r="CNB8" s="25"/>
      <c r="CNC8" s="25"/>
      <c r="CND8" s="25"/>
      <c r="CNE8" s="25"/>
      <c r="CNF8" s="25"/>
      <c r="CNG8" s="25"/>
      <c r="CNH8" s="25"/>
      <c r="CNI8" s="25"/>
      <c r="CNJ8" s="25"/>
      <c r="CNK8" s="25"/>
      <c r="CNL8" s="25"/>
      <c r="CNM8" s="25"/>
      <c r="CNN8" s="25"/>
      <c r="CNO8" s="25"/>
      <c r="CNP8" s="25"/>
      <c r="CNQ8" s="25"/>
      <c r="CNR8" s="25"/>
      <c r="CNS8" s="25"/>
      <c r="CNT8" s="25"/>
      <c r="CNU8" s="25"/>
      <c r="CNV8" s="25"/>
      <c r="CNW8" s="25"/>
      <c r="CNX8" s="25"/>
      <c r="CNY8" s="25"/>
      <c r="CNZ8" s="25"/>
      <c r="COA8" s="25"/>
      <c r="COB8" s="25"/>
      <c r="COC8" s="25"/>
      <c r="COD8" s="25"/>
      <c r="COE8" s="25"/>
      <c r="COF8" s="25"/>
      <c r="COG8" s="25"/>
      <c r="COH8" s="25"/>
      <c r="COI8" s="25"/>
      <c r="COJ8" s="25"/>
      <c r="COK8" s="25"/>
      <c r="COL8" s="25"/>
      <c r="COM8" s="25"/>
      <c r="CON8" s="25"/>
      <c r="COO8" s="25"/>
      <c r="COP8" s="25"/>
      <c r="COQ8" s="25"/>
      <c r="COR8" s="25"/>
      <c r="COS8" s="25"/>
      <c r="COT8" s="25"/>
      <c r="COU8" s="25"/>
      <c r="COV8" s="25"/>
      <c r="COW8" s="25"/>
      <c r="COX8" s="25"/>
      <c r="COY8" s="25"/>
      <c r="COZ8" s="25"/>
      <c r="CPA8" s="25"/>
      <c r="CPB8" s="25"/>
      <c r="CPC8" s="25"/>
      <c r="CPD8" s="25"/>
      <c r="CPE8" s="25"/>
      <c r="CPF8" s="25"/>
      <c r="CPG8" s="25"/>
      <c r="CPH8" s="25"/>
      <c r="CPI8" s="25"/>
      <c r="CPJ8" s="25"/>
      <c r="CPK8" s="25"/>
      <c r="CPL8" s="25"/>
      <c r="CPM8" s="25"/>
      <c r="CPN8" s="25"/>
      <c r="CPO8" s="25"/>
      <c r="CPP8" s="25"/>
      <c r="CPQ8" s="25"/>
      <c r="CPR8" s="25"/>
      <c r="CPS8" s="25"/>
      <c r="CPT8" s="25"/>
      <c r="CPU8" s="25"/>
      <c r="CPV8" s="25"/>
      <c r="CPW8" s="25"/>
      <c r="CPX8" s="25"/>
      <c r="CPY8" s="25"/>
      <c r="CPZ8" s="25"/>
      <c r="CQA8" s="25"/>
      <c r="CQB8" s="25"/>
      <c r="CQC8" s="25"/>
      <c r="CQD8" s="25"/>
      <c r="CQE8" s="25"/>
      <c r="CQF8" s="25"/>
      <c r="CQG8" s="25"/>
      <c r="CQH8" s="25"/>
      <c r="CQI8" s="25"/>
      <c r="CQJ8" s="25"/>
      <c r="CQK8" s="25"/>
      <c r="CQL8" s="25"/>
      <c r="CQM8" s="25"/>
      <c r="CQN8" s="25"/>
      <c r="CQO8" s="25"/>
      <c r="CQP8" s="25"/>
      <c r="CQQ8" s="25"/>
      <c r="CQR8" s="25"/>
      <c r="CQS8" s="25"/>
      <c r="CQT8" s="25"/>
      <c r="CQU8" s="25"/>
      <c r="CQV8" s="25"/>
      <c r="CQW8" s="25"/>
      <c r="CQX8" s="25"/>
      <c r="CQY8" s="25"/>
      <c r="CQZ8" s="25"/>
      <c r="CRA8" s="25"/>
      <c r="CRB8" s="25"/>
      <c r="CRC8" s="25"/>
      <c r="CRD8" s="25"/>
      <c r="CRE8" s="25"/>
      <c r="CRF8" s="25"/>
      <c r="CRG8" s="25"/>
      <c r="CRH8" s="25"/>
      <c r="CRI8" s="25"/>
      <c r="CRJ8" s="25"/>
      <c r="CRK8" s="25"/>
      <c r="CRL8" s="25"/>
      <c r="CRM8" s="25"/>
      <c r="CRN8" s="25"/>
      <c r="CRO8" s="25"/>
      <c r="CRP8" s="25"/>
      <c r="CRQ8" s="25"/>
      <c r="CRR8" s="25"/>
      <c r="CRS8" s="25"/>
      <c r="CRT8" s="25"/>
      <c r="CRU8" s="25"/>
      <c r="CRV8" s="25"/>
      <c r="CRW8" s="25"/>
      <c r="CRX8" s="25"/>
      <c r="CRY8" s="25"/>
      <c r="CRZ8" s="25"/>
      <c r="CSA8" s="25"/>
      <c r="CSB8" s="25"/>
      <c r="CSC8" s="25"/>
      <c r="CSD8" s="25"/>
      <c r="CSE8" s="25"/>
      <c r="CSF8" s="25"/>
      <c r="CSG8" s="25"/>
      <c r="CSH8" s="25"/>
      <c r="CSI8" s="25"/>
      <c r="CSJ8" s="25"/>
      <c r="CSK8" s="25"/>
      <c r="CSL8" s="25"/>
      <c r="CSM8" s="25"/>
      <c r="CSN8" s="25"/>
      <c r="CSO8" s="25"/>
      <c r="CSP8" s="25"/>
      <c r="CSQ8" s="25"/>
      <c r="CSR8" s="25"/>
      <c r="CSS8" s="25"/>
      <c r="CST8" s="25"/>
      <c r="CSU8" s="25"/>
      <c r="CSV8" s="25"/>
      <c r="CSW8" s="25"/>
      <c r="CSX8" s="25"/>
      <c r="CSY8" s="25"/>
      <c r="CSZ8" s="25"/>
      <c r="CTA8" s="25"/>
      <c r="CTB8" s="25"/>
      <c r="CTC8" s="25"/>
      <c r="CTD8" s="25"/>
      <c r="CTE8" s="25"/>
      <c r="CTF8" s="25"/>
      <c r="CTG8" s="25"/>
      <c r="CTH8" s="25"/>
      <c r="CTI8" s="25"/>
      <c r="CTJ8" s="25"/>
      <c r="CTK8" s="25"/>
      <c r="CTL8" s="25"/>
      <c r="CTM8" s="25"/>
      <c r="CTN8" s="25"/>
      <c r="CTO8" s="25"/>
      <c r="CTP8" s="25"/>
      <c r="CTQ8" s="25"/>
      <c r="CTR8" s="25"/>
      <c r="CTS8" s="25"/>
      <c r="CTT8" s="25"/>
      <c r="CTU8" s="25"/>
      <c r="CTV8" s="25"/>
      <c r="CTW8" s="25"/>
      <c r="CTX8" s="25"/>
      <c r="CTY8" s="25"/>
      <c r="CTZ8" s="25"/>
      <c r="CUA8" s="25"/>
      <c r="CUB8" s="25"/>
      <c r="CUC8" s="25"/>
      <c r="CUD8" s="25"/>
      <c r="CUE8" s="25"/>
      <c r="CUF8" s="25"/>
      <c r="CUG8" s="25"/>
      <c r="CUH8" s="25"/>
      <c r="CUI8" s="25"/>
      <c r="CUJ8" s="25"/>
      <c r="CUK8" s="25"/>
      <c r="CUL8" s="25"/>
      <c r="CUM8" s="25"/>
      <c r="CUN8" s="25"/>
      <c r="CUO8" s="25"/>
      <c r="CUP8" s="25"/>
      <c r="CUQ8" s="25"/>
      <c r="CUR8" s="25"/>
      <c r="CUS8" s="25"/>
      <c r="CUT8" s="25"/>
      <c r="CUU8" s="25"/>
      <c r="CUV8" s="25"/>
      <c r="CUW8" s="25"/>
      <c r="CUX8" s="25"/>
      <c r="CUY8" s="25"/>
      <c r="CUZ8" s="25"/>
      <c r="CVA8" s="25"/>
      <c r="CVB8" s="25"/>
      <c r="CVC8" s="25"/>
      <c r="CVD8" s="25"/>
      <c r="CVE8" s="25"/>
      <c r="CVF8" s="25"/>
      <c r="CVG8" s="25"/>
      <c r="CVH8" s="25"/>
      <c r="CVI8" s="25"/>
      <c r="CVJ8" s="25"/>
      <c r="CVK8" s="25"/>
      <c r="CVL8" s="25"/>
      <c r="CVM8" s="25"/>
      <c r="CVN8" s="25"/>
      <c r="CVO8" s="25"/>
      <c r="CVP8" s="25"/>
      <c r="CVQ8" s="25"/>
      <c r="CVR8" s="25"/>
      <c r="CVS8" s="25"/>
      <c r="CVT8" s="25"/>
      <c r="CVU8" s="25"/>
      <c r="CVV8" s="25"/>
      <c r="CVW8" s="25"/>
      <c r="CVX8" s="25"/>
      <c r="CVY8" s="25"/>
      <c r="CVZ8" s="25"/>
      <c r="CWA8" s="25"/>
      <c r="CWB8" s="25"/>
      <c r="CWC8" s="25"/>
      <c r="CWD8" s="25"/>
      <c r="CWE8" s="25"/>
      <c r="CWF8" s="25"/>
      <c r="CWG8" s="25"/>
      <c r="CWH8" s="25"/>
      <c r="CWI8" s="25"/>
      <c r="CWJ8" s="25"/>
      <c r="CWK8" s="25"/>
      <c r="CWL8" s="25"/>
      <c r="CWM8" s="25"/>
      <c r="CWN8" s="25"/>
      <c r="CWO8" s="25"/>
      <c r="CWP8" s="25"/>
      <c r="CWQ8" s="25"/>
      <c r="CWR8" s="25"/>
      <c r="CWS8" s="25"/>
      <c r="CWT8" s="25"/>
      <c r="CWU8" s="25"/>
      <c r="CWV8" s="25"/>
      <c r="CWW8" s="25"/>
      <c r="CWX8" s="25"/>
      <c r="CWY8" s="25"/>
      <c r="CWZ8" s="25"/>
      <c r="CXA8" s="25"/>
      <c r="CXB8" s="25"/>
      <c r="CXC8" s="25"/>
      <c r="CXD8" s="25"/>
      <c r="CXE8" s="25"/>
      <c r="CXF8" s="25"/>
      <c r="CXG8" s="25"/>
      <c r="CXH8" s="25"/>
      <c r="CXI8" s="25"/>
      <c r="CXJ8" s="25"/>
      <c r="CXK8" s="25"/>
      <c r="CXL8" s="25"/>
      <c r="CXM8" s="25"/>
      <c r="CXN8" s="25"/>
      <c r="CXO8" s="25"/>
      <c r="CXP8" s="25"/>
      <c r="CXQ8" s="25"/>
      <c r="CXR8" s="25"/>
      <c r="CXS8" s="25"/>
      <c r="CXT8" s="25"/>
      <c r="CXU8" s="25"/>
      <c r="CXV8" s="25"/>
      <c r="CXW8" s="25"/>
      <c r="CXX8" s="25"/>
      <c r="CXY8" s="25"/>
      <c r="CXZ8" s="25"/>
      <c r="CYA8" s="25"/>
      <c r="CYB8" s="25"/>
      <c r="CYC8" s="25"/>
      <c r="CYD8" s="25"/>
      <c r="CYE8" s="25"/>
      <c r="CYF8" s="25"/>
      <c r="CYG8" s="25"/>
      <c r="CYH8" s="25"/>
      <c r="CYI8" s="25"/>
      <c r="CYJ8" s="25"/>
      <c r="CYK8" s="25"/>
      <c r="CYL8" s="25"/>
      <c r="CYM8" s="25"/>
      <c r="CYN8" s="25"/>
      <c r="CYO8" s="25"/>
      <c r="CYP8" s="25"/>
      <c r="CYQ8" s="25"/>
      <c r="CYR8" s="25"/>
      <c r="CYS8" s="25"/>
      <c r="CYT8" s="25"/>
      <c r="CYU8" s="25"/>
      <c r="CYV8" s="25"/>
      <c r="CYW8" s="25"/>
      <c r="CYX8" s="25"/>
      <c r="CYY8" s="25"/>
      <c r="CYZ8" s="25"/>
      <c r="CZA8" s="25"/>
      <c r="CZB8" s="25"/>
      <c r="CZC8" s="25"/>
      <c r="CZD8" s="25"/>
      <c r="CZE8" s="25"/>
      <c r="CZF8" s="25"/>
      <c r="CZG8" s="25"/>
      <c r="CZH8" s="25"/>
      <c r="CZI8" s="25"/>
      <c r="CZJ8" s="25"/>
      <c r="CZK8" s="25"/>
      <c r="CZL8" s="25"/>
      <c r="CZM8" s="25"/>
      <c r="CZN8" s="25"/>
      <c r="CZO8" s="25"/>
      <c r="CZP8" s="25"/>
      <c r="CZQ8" s="25"/>
      <c r="CZR8" s="25"/>
      <c r="CZS8" s="25"/>
      <c r="CZT8" s="25"/>
      <c r="CZU8" s="25"/>
      <c r="CZV8" s="25"/>
      <c r="CZW8" s="25"/>
      <c r="CZX8" s="25"/>
      <c r="CZY8" s="25"/>
      <c r="CZZ8" s="25"/>
      <c r="DAA8" s="25"/>
      <c r="DAB8" s="25"/>
      <c r="DAC8" s="25"/>
      <c r="DAD8" s="25"/>
      <c r="DAE8" s="25"/>
      <c r="DAF8" s="25"/>
      <c r="DAG8" s="25"/>
      <c r="DAH8" s="25"/>
      <c r="DAI8" s="25"/>
      <c r="DAJ8" s="25"/>
      <c r="DAK8" s="25"/>
      <c r="DAL8" s="25"/>
      <c r="DAM8" s="25"/>
      <c r="DAN8" s="25"/>
      <c r="DAO8" s="25"/>
      <c r="DAP8" s="25"/>
      <c r="DAQ8" s="25"/>
      <c r="DAR8" s="25"/>
      <c r="DAS8" s="25"/>
      <c r="DAT8" s="25"/>
      <c r="DAU8" s="25"/>
      <c r="DAV8" s="25"/>
      <c r="DAW8" s="25"/>
      <c r="DAX8" s="25"/>
      <c r="DAY8" s="25"/>
      <c r="DAZ8" s="25"/>
      <c r="DBA8" s="25"/>
      <c r="DBB8" s="25"/>
      <c r="DBC8" s="25"/>
      <c r="DBD8" s="25"/>
      <c r="DBE8" s="25"/>
      <c r="DBF8" s="25"/>
      <c r="DBG8" s="25"/>
      <c r="DBH8" s="25"/>
      <c r="DBI8" s="25"/>
      <c r="DBJ8" s="25"/>
      <c r="DBK8" s="25"/>
      <c r="DBL8" s="25"/>
      <c r="DBM8" s="25"/>
      <c r="DBN8" s="25"/>
      <c r="DBO8" s="25"/>
      <c r="DBP8" s="25"/>
      <c r="DBQ8" s="25"/>
      <c r="DBR8" s="25"/>
      <c r="DBS8" s="25"/>
      <c r="DBT8" s="25"/>
      <c r="DBU8" s="25"/>
      <c r="DBV8" s="25"/>
      <c r="DBW8" s="25"/>
      <c r="DBX8" s="25"/>
      <c r="DBY8" s="25"/>
      <c r="DBZ8" s="25"/>
      <c r="DCA8" s="25"/>
      <c r="DCB8" s="25"/>
      <c r="DCC8" s="25"/>
      <c r="DCD8" s="25"/>
      <c r="DCE8" s="25"/>
      <c r="DCF8" s="25"/>
      <c r="DCG8" s="25"/>
      <c r="DCH8" s="25"/>
      <c r="DCI8" s="25"/>
      <c r="DCJ8" s="25"/>
      <c r="DCK8" s="25"/>
      <c r="DCL8" s="25"/>
      <c r="DCM8" s="25"/>
      <c r="DCN8" s="25"/>
      <c r="DCO8" s="25"/>
      <c r="DCP8" s="25"/>
      <c r="DCQ8" s="25"/>
      <c r="DCR8" s="25"/>
      <c r="DCS8" s="25"/>
      <c r="DCT8" s="25"/>
      <c r="DCU8" s="25"/>
      <c r="DCV8" s="25"/>
      <c r="DCW8" s="25"/>
      <c r="DCX8" s="25"/>
      <c r="DCY8" s="25"/>
      <c r="DCZ8" s="25"/>
      <c r="DDA8" s="25"/>
      <c r="DDB8" s="25"/>
      <c r="DDC8" s="25"/>
      <c r="DDD8" s="25"/>
      <c r="DDE8" s="25"/>
      <c r="DDF8" s="25"/>
      <c r="DDG8" s="25"/>
      <c r="DDH8" s="25"/>
      <c r="DDI8" s="25"/>
      <c r="DDJ8" s="25"/>
      <c r="DDK8" s="25"/>
      <c r="DDL8" s="25"/>
      <c r="DDM8" s="25"/>
      <c r="DDN8" s="25"/>
      <c r="DDO8" s="25"/>
      <c r="DDP8" s="25"/>
      <c r="DDQ8" s="25"/>
      <c r="DDR8" s="25"/>
      <c r="DDS8" s="25"/>
      <c r="DDT8" s="25"/>
      <c r="DDU8" s="25"/>
      <c r="DDV8" s="25"/>
      <c r="DDW8" s="25"/>
      <c r="DDX8" s="25"/>
      <c r="DDY8" s="25"/>
      <c r="DDZ8" s="25"/>
      <c r="DEA8" s="25"/>
      <c r="DEB8" s="25"/>
      <c r="DEC8" s="25"/>
      <c r="DED8" s="25"/>
      <c r="DEE8" s="25"/>
      <c r="DEF8" s="25"/>
      <c r="DEG8" s="25"/>
      <c r="DEH8" s="25"/>
      <c r="DEI8" s="25"/>
      <c r="DEJ8" s="25"/>
      <c r="DEK8" s="25"/>
      <c r="DEL8" s="25"/>
      <c r="DEM8" s="25"/>
      <c r="DEN8" s="25"/>
      <c r="DEO8" s="25"/>
      <c r="DEP8" s="25"/>
      <c r="DEQ8" s="25"/>
      <c r="DER8" s="25"/>
      <c r="DES8" s="25"/>
      <c r="DET8" s="25"/>
      <c r="DEU8" s="25"/>
      <c r="DEV8" s="25"/>
      <c r="DEW8" s="25"/>
      <c r="DEX8" s="25"/>
      <c r="DEY8" s="25"/>
      <c r="DEZ8" s="25"/>
      <c r="DFA8" s="25"/>
      <c r="DFB8" s="25"/>
      <c r="DFC8" s="25"/>
      <c r="DFD8" s="25"/>
      <c r="DFE8" s="25"/>
      <c r="DFF8" s="25"/>
      <c r="DFG8" s="25"/>
      <c r="DFH8" s="25"/>
      <c r="DFI8" s="25"/>
      <c r="DFJ8" s="25"/>
      <c r="DFK8" s="25"/>
      <c r="DFL8" s="25"/>
      <c r="DFM8" s="25"/>
      <c r="DFN8" s="25"/>
      <c r="DFO8" s="25"/>
      <c r="DFP8" s="25"/>
      <c r="DFQ8" s="25"/>
      <c r="DFR8" s="25"/>
      <c r="DFS8" s="25"/>
      <c r="DFT8" s="25"/>
      <c r="DFU8" s="25"/>
      <c r="DFV8" s="25"/>
      <c r="DFW8" s="25"/>
      <c r="DFX8" s="25"/>
      <c r="DFY8" s="25"/>
      <c r="DFZ8" s="25"/>
      <c r="DGA8" s="25"/>
      <c r="DGB8" s="25"/>
      <c r="DGC8" s="25"/>
      <c r="DGD8" s="25"/>
      <c r="DGE8" s="25"/>
      <c r="DGF8" s="25"/>
      <c r="DGG8" s="25"/>
      <c r="DGH8" s="25"/>
      <c r="DGI8" s="25"/>
      <c r="DGJ8" s="25"/>
      <c r="DGK8" s="25"/>
      <c r="DGL8" s="25"/>
      <c r="DGM8" s="25"/>
      <c r="DGN8" s="25"/>
      <c r="DGO8" s="25"/>
      <c r="DGP8" s="25"/>
      <c r="DGQ8" s="25"/>
      <c r="DGR8" s="25"/>
      <c r="DGS8" s="25"/>
      <c r="DGT8" s="25"/>
      <c r="DGU8" s="25"/>
      <c r="DGV8" s="25"/>
      <c r="DGW8" s="25"/>
      <c r="DGX8" s="25"/>
      <c r="DGY8" s="25"/>
      <c r="DGZ8" s="25"/>
      <c r="DHA8" s="25"/>
      <c r="DHB8" s="25"/>
      <c r="DHC8" s="25"/>
      <c r="DHD8" s="25"/>
      <c r="DHE8" s="25"/>
      <c r="DHF8" s="25"/>
      <c r="DHG8" s="25"/>
      <c r="DHH8" s="25"/>
      <c r="DHI8" s="25"/>
      <c r="DHJ8" s="25"/>
      <c r="DHK8" s="25"/>
      <c r="DHL8" s="25"/>
      <c r="DHM8" s="25"/>
      <c r="DHN8" s="25"/>
      <c r="DHO8" s="25"/>
      <c r="DHP8" s="25"/>
      <c r="DHQ8" s="25"/>
      <c r="DHR8" s="25"/>
      <c r="DHS8" s="25"/>
      <c r="DHT8" s="25"/>
      <c r="DHU8" s="25"/>
      <c r="DHV8" s="25"/>
      <c r="DHW8" s="25"/>
      <c r="DHX8" s="25"/>
      <c r="DHY8" s="25"/>
      <c r="DHZ8" s="25"/>
      <c r="DIA8" s="25"/>
      <c r="DIB8" s="25"/>
      <c r="DIC8" s="25"/>
      <c r="DID8" s="25"/>
      <c r="DIE8" s="25"/>
      <c r="DIF8" s="25"/>
      <c r="DIG8" s="25"/>
      <c r="DIH8" s="25"/>
      <c r="DII8" s="25"/>
      <c r="DIJ8" s="25"/>
      <c r="DIK8" s="25"/>
      <c r="DIL8" s="25"/>
      <c r="DIM8" s="25"/>
      <c r="DIN8" s="25"/>
      <c r="DIO8" s="25"/>
      <c r="DIP8" s="25"/>
      <c r="DIQ8" s="25"/>
      <c r="DIR8" s="25"/>
      <c r="DIS8" s="25"/>
      <c r="DIT8" s="25"/>
      <c r="DIU8" s="25"/>
      <c r="DIV8" s="25"/>
      <c r="DIW8" s="25"/>
      <c r="DIX8" s="25"/>
      <c r="DIY8" s="25"/>
      <c r="DIZ8" s="25"/>
      <c r="DJA8" s="25"/>
      <c r="DJB8" s="25"/>
      <c r="DJC8" s="25"/>
      <c r="DJD8" s="25"/>
      <c r="DJE8" s="25"/>
      <c r="DJF8" s="25"/>
      <c r="DJG8" s="25"/>
      <c r="DJH8" s="25"/>
      <c r="DJI8" s="25"/>
      <c r="DJJ8" s="25"/>
      <c r="DJK8" s="25"/>
      <c r="DJL8" s="25"/>
      <c r="DJM8" s="25"/>
      <c r="DJN8" s="25"/>
      <c r="DJO8" s="25"/>
      <c r="DJP8" s="25"/>
      <c r="DJQ8" s="25"/>
      <c r="DJR8" s="25"/>
      <c r="DJS8" s="25"/>
      <c r="DJT8" s="25"/>
      <c r="DJU8" s="25"/>
      <c r="DJV8" s="25"/>
      <c r="DJW8" s="25"/>
      <c r="DJX8" s="25"/>
      <c r="DJY8" s="25"/>
      <c r="DJZ8" s="25"/>
      <c r="DKA8" s="25"/>
      <c r="DKB8" s="25"/>
      <c r="DKC8" s="25"/>
      <c r="DKD8" s="25"/>
      <c r="DKE8" s="25"/>
      <c r="DKF8" s="25"/>
      <c r="DKG8" s="25"/>
      <c r="DKH8" s="25"/>
      <c r="DKI8" s="25"/>
      <c r="DKJ8" s="25"/>
      <c r="DKK8" s="25"/>
      <c r="DKL8" s="25"/>
      <c r="DKM8" s="25"/>
      <c r="DKN8" s="25"/>
      <c r="DKO8" s="25"/>
      <c r="DKP8" s="25"/>
      <c r="DKQ8" s="25"/>
      <c r="DKR8" s="25"/>
      <c r="DKS8" s="25"/>
      <c r="DKT8" s="25"/>
      <c r="DKU8" s="25"/>
      <c r="DKV8" s="25"/>
      <c r="DKW8" s="25"/>
      <c r="DKX8" s="25"/>
      <c r="DKY8" s="25"/>
      <c r="DKZ8" s="25"/>
      <c r="DLA8" s="25"/>
      <c r="DLB8" s="25"/>
      <c r="DLC8" s="25"/>
      <c r="DLD8" s="25"/>
      <c r="DLE8" s="25"/>
      <c r="DLF8" s="25"/>
      <c r="DLG8" s="25"/>
      <c r="DLH8" s="25"/>
      <c r="DLI8" s="25"/>
      <c r="DLJ8" s="25"/>
      <c r="DLK8" s="25"/>
      <c r="DLL8" s="25"/>
      <c r="DLM8" s="25"/>
      <c r="DLN8" s="25"/>
      <c r="DLO8" s="25"/>
      <c r="DLP8" s="25"/>
      <c r="DLQ8" s="25"/>
      <c r="DLR8" s="25"/>
      <c r="DLS8" s="25"/>
      <c r="DLT8" s="25"/>
      <c r="DLU8" s="25"/>
      <c r="DLV8" s="25"/>
      <c r="DLW8" s="25"/>
      <c r="DLX8" s="25"/>
      <c r="DLY8" s="25"/>
      <c r="DLZ8" s="25"/>
      <c r="DMA8" s="25"/>
      <c r="DMB8" s="25"/>
      <c r="DMC8" s="25"/>
      <c r="DMD8" s="25"/>
      <c r="DME8" s="25"/>
      <c r="DMF8" s="25"/>
      <c r="DMG8" s="25"/>
      <c r="DMH8" s="25"/>
      <c r="DMI8" s="25"/>
      <c r="DMJ8" s="25"/>
      <c r="DMK8" s="25"/>
      <c r="DML8" s="25"/>
      <c r="DMM8" s="25"/>
      <c r="DMN8" s="25"/>
      <c r="DMO8" s="25"/>
      <c r="DMP8" s="25"/>
      <c r="DMQ8" s="25"/>
      <c r="DMR8" s="25"/>
      <c r="DMS8" s="25"/>
      <c r="DMT8" s="25"/>
      <c r="DMU8" s="25"/>
      <c r="DMV8" s="25"/>
      <c r="DMW8" s="25"/>
      <c r="DMX8" s="25"/>
      <c r="DMY8" s="25"/>
      <c r="DMZ8" s="25"/>
      <c r="DNA8" s="25"/>
      <c r="DNB8" s="25"/>
      <c r="DNC8" s="25"/>
      <c r="DND8" s="25"/>
      <c r="DNE8" s="25"/>
      <c r="DNF8" s="25"/>
      <c r="DNG8" s="25"/>
      <c r="DNH8" s="25"/>
      <c r="DNI8" s="25"/>
      <c r="DNJ8" s="25"/>
      <c r="DNK8" s="25"/>
      <c r="DNL8" s="25"/>
      <c r="DNM8" s="25"/>
      <c r="DNN8" s="25"/>
      <c r="DNO8" s="25"/>
      <c r="DNP8" s="25"/>
      <c r="DNQ8" s="25"/>
      <c r="DNR8" s="25"/>
      <c r="DNS8" s="25"/>
      <c r="DNT8" s="25"/>
      <c r="DNU8" s="25"/>
      <c r="DNV8" s="25"/>
      <c r="DNW8" s="25"/>
      <c r="DNX8" s="25"/>
      <c r="DNY8" s="25"/>
      <c r="DNZ8" s="25"/>
      <c r="DOA8" s="25"/>
      <c r="DOB8" s="25"/>
      <c r="DOC8" s="25"/>
      <c r="DOD8" s="25"/>
      <c r="DOE8" s="25"/>
      <c r="DOF8" s="25"/>
      <c r="DOG8" s="25"/>
      <c r="DOH8" s="25"/>
      <c r="DOI8" s="25"/>
      <c r="DOJ8" s="25"/>
      <c r="DOK8" s="25"/>
      <c r="DOL8" s="25"/>
      <c r="DOM8" s="25"/>
      <c r="DON8" s="25"/>
      <c r="DOO8" s="25"/>
      <c r="DOP8" s="25"/>
      <c r="DOQ8" s="25"/>
      <c r="DOR8" s="25"/>
      <c r="DOS8" s="25"/>
      <c r="DOT8" s="25"/>
      <c r="DOU8" s="25"/>
      <c r="DOV8" s="25"/>
      <c r="DOW8" s="25"/>
      <c r="DOX8" s="25"/>
      <c r="DOY8" s="25"/>
      <c r="DOZ8" s="25"/>
      <c r="DPA8" s="25"/>
      <c r="DPB8" s="25"/>
      <c r="DPC8" s="25"/>
      <c r="DPD8" s="25"/>
      <c r="DPE8" s="25"/>
      <c r="DPF8" s="25"/>
      <c r="DPG8" s="25"/>
      <c r="DPH8" s="25"/>
      <c r="DPI8" s="25"/>
      <c r="DPJ8" s="25"/>
      <c r="DPK8" s="25"/>
      <c r="DPL8" s="25"/>
      <c r="DPM8" s="25"/>
      <c r="DPN8" s="25"/>
      <c r="DPO8" s="25"/>
      <c r="DPP8" s="25"/>
      <c r="DPQ8" s="25"/>
      <c r="DPR8" s="25"/>
      <c r="DPS8" s="25"/>
      <c r="DPT8" s="25"/>
      <c r="DPU8" s="25"/>
      <c r="DPV8" s="25"/>
      <c r="DPW8" s="25"/>
      <c r="DPX8" s="25"/>
      <c r="DPY8" s="25"/>
      <c r="DPZ8" s="25"/>
      <c r="DQA8" s="25"/>
      <c r="DQB8" s="25"/>
      <c r="DQC8" s="25"/>
      <c r="DQD8" s="25"/>
      <c r="DQE8" s="25"/>
      <c r="DQF8" s="25"/>
      <c r="DQG8" s="25"/>
      <c r="DQH8" s="25"/>
      <c r="DQI8" s="25"/>
      <c r="DQJ8" s="25"/>
      <c r="DQK8" s="25"/>
      <c r="DQL8" s="25"/>
      <c r="DQM8" s="25"/>
      <c r="DQN8" s="25"/>
      <c r="DQO8" s="25"/>
      <c r="DQP8" s="25"/>
      <c r="DQQ8" s="25"/>
      <c r="DQR8" s="25"/>
      <c r="DQS8" s="25"/>
      <c r="DQT8" s="25"/>
      <c r="DQU8" s="25"/>
      <c r="DQV8" s="25"/>
      <c r="DQW8" s="25"/>
      <c r="DQX8" s="25"/>
      <c r="DQY8" s="25"/>
      <c r="DQZ8" s="25"/>
      <c r="DRA8" s="25"/>
      <c r="DRB8" s="25"/>
      <c r="DRC8" s="25"/>
      <c r="DRD8" s="25"/>
      <c r="DRE8" s="25"/>
      <c r="DRF8" s="25"/>
      <c r="DRG8" s="25"/>
      <c r="DRH8" s="25"/>
      <c r="DRI8" s="25"/>
      <c r="DRJ8" s="25"/>
      <c r="DRK8" s="25"/>
      <c r="DRL8" s="25"/>
      <c r="DRM8" s="25"/>
      <c r="DRN8" s="25"/>
      <c r="DRO8" s="25"/>
      <c r="DRP8" s="25"/>
      <c r="DRQ8" s="25"/>
      <c r="DRR8" s="25"/>
      <c r="DRS8" s="25"/>
      <c r="DRT8" s="25"/>
      <c r="DRU8" s="25"/>
      <c r="DRV8" s="25"/>
      <c r="DRW8" s="25"/>
      <c r="DRX8" s="25"/>
      <c r="DRY8" s="25"/>
      <c r="DRZ8" s="25"/>
      <c r="DSA8" s="25"/>
      <c r="DSB8" s="25"/>
      <c r="DSC8" s="25"/>
      <c r="DSD8" s="25"/>
      <c r="DSE8" s="25"/>
      <c r="DSF8" s="25"/>
      <c r="DSG8" s="25"/>
      <c r="DSH8" s="25"/>
      <c r="DSI8" s="25"/>
      <c r="DSJ8" s="25"/>
      <c r="DSK8" s="25"/>
      <c r="DSL8" s="25"/>
      <c r="DSM8" s="25"/>
      <c r="DSN8" s="25"/>
      <c r="DSO8" s="25"/>
      <c r="DSP8" s="25"/>
      <c r="DSQ8" s="25"/>
      <c r="DSR8" s="25"/>
      <c r="DSS8" s="25"/>
      <c r="DST8" s="25"/>
      <c r="DSU8" s="25"/>
      <c r="DSV8" s="25"/>
      <c r="DSW8" s="25"/>
      <c r="DSX8" s="25"/>
      <c r="DSY8" s="25"/>
      <c r="DSZ8" s="25"/>
      <c r="DTA8" s="25"/>
      <c r="DTB8" s="25"/>
      <c r="DTC8" s="25"/>
      <c r="DTD8" s="25"/>
      <c r="DTE8" s="25"/>
      <c r="DTF8" s="25"/>
      <c r="DTG8" s="25"/>
      <c r="DTH8" s="25"/>
      <c r="DTI8" s="25"/>
      <c r="DTJ8" s="25"/>
      <c r="DTK8" s="25"/>
      <c r="DTL8" s="25"/>
      <c r="DTM8" s="25"/>
      <c r="DTN8" s="25"/>
      <c r="DTO8" s="25"/>
      <c r="DTP8" s="25"/>
      <c r="DTQ8" s="25"/>
      <c r="DTR8" s="25"/>
      <c r="DTS8" s="25"/>
      <c r="DTT8" s="25"/>
      <c r="DTU8" s="25"/>
      <c r="DTV8" s="25"/>
      <c r="DTW8" s="25"/>
      <c r="DTX8" s="25"/>
      <c r="DTY8" s="25"/>
      <c r="DTZ8" s="25"/>
      <c r="DUA8" s="25"/>
      <c r="DUB8" s="25"/>
      <c r="DUC8" s="25"/>
      <c r="DUD8" s="25"/>
      <c r="DUE8" s="25"/>
      <c r="DUF8" s="25"/>
      <c r="DUG8" s="25"/>
      <c r="DUH8" s="25"/>
      <c r="DUI8" s="25"/>
      <c r="DUJ8" s="25"/>
      <c r="DUK8" s="25"/>
      <c r="DUL8" s="25"/>
      <c r="DUM8" s="25"/>
      <c r="DUN8" s="25"/>
      <c r="DUO8" s="25"/>
      <c r="DUP8" s="25"/>
      <c r="DUQ8" s="25"/>
      <c r="DUR8" s="25"/>
      <c r="DUS8" s="25"/>
      <c r="DUT8" s="25"/>
      <c r="DUU8" s="25"/>
      <c r="DUV8" s="25"/>
      <c r="DUW8" s="25"/>
      <c r="DUX8" s="25"/>
      <c r="DUY8" s="25"/>
      <c r="DUZ8" s="25"/>
      <c r="DVA8" s="25"/>
      <c r="DVB8" s="25"/>
      <c r="DVC8" s="25"/>
      <c r="DVD8" s="25"/>
      <c r="DVE8" s="25"/>
      <c r="DVF8" s="25"/>
      <c r="DVG8" s="25"/>
      <c r="DVH8" s="25"/>
      <c r="DVI8" s="25"/>
      <c r="DVJ8" s="25"/>
      <c r="DVK8" s="25"/>
      <c r="DVL8" s="25"/>
      <c r="DVM8" s="25"/>
      <c r="DVN8" s="25"/>
      <c r="DVO8" s="25"/>
      <c r="DVP8" s="25"/>
      <c r="DVQ8" s="25"/>
      <c r="DVR8" s="25"/>
      <c r="DVS8" s="25"/>
      <c r="DVT8" s="25"/>
      <c r="DVU8" s="25"/>
      <c r="DVV8" s="25"/>
      <c r="DVW8" s="25"/>
      <c r="DVX8" s="25"/>
      <c r="DVY8" s="25"/>
      <c r="DVZ8" s="25"/>
      <c r="DWA8" s="25"/>
      <c r="DWB8" s="25"/>
      <c r="DWC8" s="25"/>
      <c r="DWD8" s="25"/>
      <c r="DWE8" s="25"/>
      <c r="DWF8" s="25"/>
      <c r="DWG8" s="25"/>
      <c r="DWH8" s="25"/>
      <c r="DWI8" s="25"/>
      <c r="DWJ8" s="25"/>
      <c r="DWK8" s="25"/>
      <c r="DWL8" s="25"/>
      <c r="DWM8" s="25"/>
      <c r="DWN8" s="25"/>
      <c r="DWO8" s="25"/>
      <c r="DWP8" s="25"/>
      <c r="DWQ8" s="25"/>
      <c r="DWR8" s="25"/>
      <c r="DWS8" s="25"/>
      <c r="DWT8" s="25"/>
      <c r="DWU8" s="25"/>
      <c r="DWV8" s="25"/>
      <c r="DWW8" s="25"/>
      <c r="DWX8" s="25"/>
      <c r="DWY8" s="25"/>
      <c r="DWZ8" s="25"/>
      <c r="DXA8" s="25"/>
      <c r="DXB8" s="25"/>
      <c r="DXC8" s="25"/>
      <c r="DXD8" s="25"/>
      <c r="DXE8" s="25"/>
      <c r="DXF8" s="25"/>
      <c r="DXG8" s="25"/>
      <c r="DXH8" s="25"/>
      <c r="DXI8" s="25"/>
      <c r="DXJ8" s="25"/>
      <c r="DXK8" s="25"/>
      <c r="DXL8" s="25"/>
      <c r="DXM8" s="25"/>
      <c r="DXN8" s="25"/>
      <c r="DXO8" s="25"/>
      <c r="DXP8" s="25"/>
      <c r="DXQ8" s="25"/>
      <c r="DXR8" s="25"/>
      <c r="DXS8" s="25"/>
      <c r="DXT8" s="25"/>
      <c r="DXU8" s="25"/>
      <c r="DXV8" s="25"/>
      <c r="DXW8" s="25"/>
      <c r="DXX8" s="25"/>
      <c r="DXY8" s="25"/>
      <c r="DXZ8" s="25"/>
      <c r="DYA8" s="25"/>
      <c r="DYB8" s="25"/>
      <c r="DYC8" s="25"/>
      <c r="DYD8" s="25"/>
      <c r="DYE8" s="25"/>
      <c r="DYF8" s="25"/>
      <c r="DYG8" s="25"/>
      <c r="DYH8" s="25"/>
      <c r="DYI8" s="25"/>
      <c r="DYJ8" s="25"/>
      <c r="DYK8" s="25"/>
      <c r="DYL8" s="25"/>
      <c r="DYM8" s="25"/>
      <c r="DYN8" s="25"/>
      <c r="DYO8" s="25"/>
      <c r="DYP8" s="25"/>
      <c r="DYQ8" s="25"/>
      <c r="DYR8" s="25"/>
      <c r="DYS8" s="25"/>
      <c r="DYT8" s="25"/>
      <c r="DYU8" s="25"/>
      <c r="DYV8" s="25"/>
      <c r="DYW8" s="25"/>
      <c r="DYX8" s="25"/>
      <c r="DYY8" s="25"/>
      <c r="DYZ8" s="25"/>
      <c r="DZA8" s="25"/>
      <c r="DZB8" s="25"/>
      <c r="DZC8" s="25"/>
      <c r="DZD8" s="25"/>
      <c r="DZE8" s="25"/>
      <c r="DZF8" s="25"/>
      <c r="DZG8" s="25"/>
      <c r="DZH8" s="25"/>
      <c r="DZI8" s="25"/>
      <c r="DZJ8" s="25"/>
      <c r="DZK8" s="25"/>
      <c r="DZL8" s="25"/>
      <c r="DZM8" s="25"/>
      <c r="DZN8" s="25"/>
      <c r="DZO8" s="25"/>
      <c r="DZP8" s="25"/>
      <c r="DZQ8" s="25"/>
      <c r="DZR8" s="25"/>
      <c r="DZS8" s="25"/>
      <c r="DZT8" s="25"/>
      <c r="DZU8" s="25"/>
      <c r="DZV8" s="25"/>
      <c r="DZW8" s="25"/>
      <c r="DZX8" s="25"/>
      <c r="DZY8" s="25"/>
      <c r="DZZ8" s="25"/>
      <c r="EAA8" s="25"/>
      <c r="EAB8" s="25"/>
      <c r="EAC8" s="25"/>
      <c r="EAD8" s="25"/>
      <c r="EAE8" s="25"/>
      <c r="EAF8" s="25"/>
      <c r="EAG8" s="25"/>
      <c r="EAH8" s="25"/>
      <c r="EAI8" s="25"/>
      <c r="EAJ8" s="25"/>
      <c r="EAK8" s="25"/>
      <c r="EAL8" s="25"/>
      <c r="EAM8" s="25"/>
      <c r="EAN8" s="25"/>
      <c r="EAO8" s="25"/>
      <c r="EAP8" s="25"/>
      <c r="EAQ8" s="25"/>
      <c r="EAR8" s="25"/>
      <c r="EAS8" s="25"/>
      <c r="EAT8" s="25"/>
      <c r="EAU8" s="25"/>
      <c r="EAV8" s="25"/>
      <c r="EAW8" s="25"/>
      <c r="EAX8" s="25"/>
      <c r="EAY8" s="25"/>
      <c r="EAZ8" s="25"/>
      <c r="EBA8" s="25"/>
      <c r="EBB8" s="25"/>
      <c r="EBC8" s="25"/>
      <c r="EBD8" s="25"/>
      <c r="EBE8" s="25"/>
      <c r="EBF8" s="25"/>
      <c r="EBG8" s="25"/>
      <c r="EBH8" s="25"/>
      <c r="EBI8" s="25"/>
      <c r="EBJ8" s="25"/>
      <c r="EBK8" s="25"/>
      <c r="EBL8" s="25"/>
      <c r="EBM8" s="25"/>
      <c r="EBN8" s="25"/>
      <c r="EBO8" s="25"/>
      <c r="EBP8" s="25"/>
      <c r="EBQ8" s="25"/>
      <c r="EBR8" s="25"/>
      <c r="EBS8" s="25"/>
      <c r="EBT8" s="25"/>
      <c r="EBU8" s="25"/>
      <c r="EBV8" s="25"/>
      <c r="EBW8" s="25"/>
      <c r="EBX8" s="25"/>
      <c r="EBY8" s="25"/>
      <c r="EBZ8" s="25"/>
      <c r="ECA8" s="25"/>
      <c r="ECB8" s="25"/>
      <c r="ECC8" s="25"/>
      <c r="ECD8" s="25"/>
      <c r="ECE8" s="25"/>
      <c r="ECF8" s="25"/>
      <c r="ECG8" s="25"/>
      <c r="ECH8" s="25"/>
      <c r="ECI8" s="25"/>
      <c r="ECJ8" s="25"/>
      <c r="ECK8" s="25"/>
      <c r="ECL8" s="25"/>
      <c r="ECM8" s="25"/>
      <c r="ECN8" s="25"/>
      <c r="ECO8" s="25"/>
      <c r="ECP8" s="25"/>
      <c r="ECQ8" s="25"/>
      <c r="ECR8" s="25"/>
      <c r="ECS8" s="25"/>
      <c r="ECT8" s="25"/>
      <c r="ECU8" s="25"/>
      <c r="ECV8" s="25"/>
      <c r="ECW8" s="25"/>
      <c r="ECX8" s="25"/>
      <c r="ECY8" s="25"/>
      <c r="ECZ8" s="25"/>
      <c r="EDA8" s="25"/>
      <c r="EDB8" s="25"/>
      <c r="EDC8" s="25"/>
      <c r="EDD8" s="25"/>
      <c r="EDE8" s="25"/>
      <c r="EDF8" s="25"/>
      <c r="EDG8" s="25"/>
      <c r="EDH8" s="25"/>
      <c r="EDI8" s="25"/>
      <c r="EDJ8" s="25"/>
      <c r="EDK8" s="25"/>
      <c r="EDL8" s="25"/>
      <c r="EDM8" s="25"/>
      <c r="EDN8" s="25"/>
      <c r="EDO8" s="25"/>
      <c r="EDP8" s="25"/>
      <c r="EDQ8" s="25"/>
      <c r="EDR8" s="25"/>
      <c r="EDS8" s="25"/>
      <c r="EDT8" s="25"/>
      <c r="EDU8" s="25"/>
      <c r="EDV8" s="25"/>
      <c r="EDW8" s="25"/>
      <c r="EDX8" s="25"/>
      <c r="EDY8" s="25"/>
      <c r="EDZ8" s="25"/>
      <c r="EEA8" s="25"/>
      <c r="EEB8" s="25"/>
      <c r="EEC8" s="25"/>
      <c r="EED8" s="25"/>
      <c r="EEE8" s="25"/>
      <c r="EEF8" s="25"/>
      <c r="EEG8" s="25"/>
      <c r="EEH8" s="25"/>
      <c r="EEI8" s="25"/>
      <c r="EEJ8" s="25"/>
      <c r="EEK8" s="25"/>
      <c r="EEL8" s="25"/>
      <c r="EEM8" s="25"/>
      <c r="EEN8" s="25"/>
      <c r="EEO8" s="25"/>
      <c r="EEP8" s="25"/>
      <c r="EEQ8" s="25"/>
      <c r="EER8" s="25"/>
      <c r="EES8" s="25"/>
      <c r="EET8" s="25"/>
      <c r="EEU8" s="25"/>
      <c r="EEV8" s="25"/>
      <c r="EEW8" s="25"/>
      <c r="EEX8" s="25"/>
      <c r="EEY8" s="25"/>
      <c r="EEZ8" s="25"/>
      <c r="EFA8" s="25"/>
      <c r="EFB8" s="25"/>
      <c r="EFC8" s="25"/>
      <c r="EFD8" s="25"/>
      <c r="EFE8" s="25"/>
      <c r="EFF8" s="25"/>
      <c r="EFG8" s="25"/>
      <c r="EFH8" s="25"/>
      <c r="EFI8" s="25"/>
      <c r="EFJ8" s="25"/>
      <c r="EFK8" s="25"/>
      <c r="EFL8" s="25"/>
      <c r="EFM8" s="25"/>
      <c r="EFN8" s="25"/>
      <c r="EFO8" s="25"/>
      <c r="EFP8" s="25"/>
      <c r="EFQ8" s="25"/>
      <c r="EFR8" s="25"/>
      <c r="EFS8" s="25"/>
      <c r="EFT8" s="25"/>
      <c r="EFU8" s="25"/>
      <c r="EFV8" s="25"/>
      <c r="EFW8" s="25"/>
      <c r="EFX8" s="25"/>
      <c r="EFY8" s="25"/>
      <c r="EFZ8" s="25"/>
      <c r="EGA8" s="25"/>
      <c r="EGB8" s="25"/>
      <c r="EGC8" s="25"/>
      <c r="EGD8" s="25"/>
      <c r="EGE8" s="25"/>
      <c r="EGF8" s="25"/>
      <c r="EGG8" s="25"/>
      <c r="EGH8" s="25"/>
      <c r="EGI8" s="25"/>
      <c r="EGJ8" s="25"/>
      <c r="EGK8" s="25"/>
      <c r="EGL8" s="25"/>
      <c r="EGM8" s="25"/>
      <c r="EGN8" s="25"/>
      <c r="EGO8" s="25"/>
      <c r="EGP8" s="25"/>
      <c r="EGQ8" s="25"/>
      <c r="EGR8" s="25"/>
      <c r="EGS8" s="25"/>
      <c r="EGT8" s="25"/>
      <c r="EGU8" s="25"/>
      <c r="EGV8" s="25"/>
      <c r="EGW8" s="25"/>
      <c r="EGX8" s="25"/>
      <c r="EGY8" s="25"/>
      <c r="EGZ8" s="25"/>
      <c r="EHA8" s="25"/>
      <c r="EHB8" s="25"/>
      <c r="EHC8" s="25"/>
      <c r="EHD8" s="25"/>
      <c r="EHE8" s="25"/>
      <c r="EHF8" s="25"/>
      <c r="EHG8" s="25"/>
      <c r="EHH8" s="25"/>
      <c r="EHI8" s="25"/>
      <c r="EHJ8" s="25"/>
      <c r="EHK8" s="25"/>
      <c r="EHL8" s="25"/>
      <c r="EHM8" s="25"/>
      <c r="EHN8" s="25"/>
      <c r="EHO8" s="25"/>
      <c r="EHP8" s="25"/>
      <c r="EHQ8" s="25"/>
      <c r="EHR8" s="25"/>
      <c r="EHS8" s="25"/>
      <c r="EHT8" s="25"/>
      <c r="EHU8" s="25"/>
      <c r="EHV8" s="25"/>
      <c r="EHW8" s="25"/>
      <c r="EHX8" s="25"/>
      <c r="EHY8" s="25"/>
      <c r="EHZ8" s="25"/>
      <c r="EIA8" s="25"/>
      <c r="EIB8" s="25"/>
      <c r="EIC8" s="25"/>
      <c r="EID8" s="25"/>
      <c r="EIE8" s="25"/>
      <c r="EIF8" s="25"/>
      <c r="EIG8" s="25"/>
      <c r="EIH8" s="25"/>
      <c r="EII8" s="25"/>
      <c r="EIJ8" s="25"/>
      <c r="EIK8" s="25"/>
      <c r="EIL8" s="25"/>
      <c r="EIM8" s="25"/>
      <c r="EIN8" s="25"/>
      <c r="EIO8" s="25"/>
      <c r="EIP8" s="25"/>
      <c r="EIQ8" s="25"/>
      <c r="EIR8" s="25"/>
      <c r="EIS8" s="25"/>
      <c r="EIT8" s="25"/>
      <c r="EIU8" s="25"/>
      <c r="EIV8" s="25"/>
      <c r="EIW8" s="25"/>
      <c r="EIX8" s="25"/>
      <c r="EIY8" s="25"/>
      <c r="EIZ8" s="25"/>
      <c r="EJA8" s="25"/>
      <c r="EJB8" s="25"/>
      <c r="EJC8" s="25"/>
      <c r="EJD8" s="25"/>
      <c r="EJE8" s="25"/>
      <c r="EJF8" s="25"/>
      <c r="EJG8" s="25"/>
      <c r="EJH8" s="25"/>
      <c r="EJI8" s="25"/>
      <c r="EJJ8" s="25"/>
      <c r="EJK8" s="25"/>
      <c r="EJL8" s="25"/>
      <c r="EJM8" s="25"/>
      <c r="EJN8" s="25"/>
      <c r="EJO8" s="25"/>
      <c r="EJP8" s="25"/>
      <c r="EJQ8" s="25"/>
      <c r="EJR8" s="25"/>
      <c r="EJS8" s="25"/>
      <c r="EJT8" s="25"/>
      <c r="EJU8" s="25"/>
      <c r="EJV8" s="25"/>
      <c r="EJW8" s="25"/>
      <c r="EJX8" s="25"/>
      <c r="EJY8" s="25"/>
      <c r="EJZ8" s="25"/>
      <c r="EKA8" s="25"/>
      <c r="EKB8" s="25"/>
      <c r="EKC8" s="25"/>
      <c r="EKD8" s="25"/>
      <c r="EKE8" s="25"/>
      <c r="EKF8" s="25"/>
      <c r="EKG8" s="25"/>
      <c r="EKH8" s="25"/>
      <c r="EKI8" s="25"/>
      <c r="EKJ8" s="25"/>
      <c r="EKK8" s="25"/>
      <c r="EKL8" s="25"/>
      <c r="EKM8" s="25"/>
      <c r="EKN8" s="25"/>
      <c r="EKO8" s="25"/>
      <c r="EKP8" s="25"/>
      <c r="EKQ8" s="25"/>
      <c r="EKR8" s="25"/>
      <c r="EKS8" s="25"/>
      <c r="EKT8" s="25"/>
      <c r="EKU8" s="25"/>
      <c r="EKV8" s="25"/>
      <c r="EKW8" s="25"/>
      <c r="EKX8" s="25"/>
      <c r="EKY8" s="25"/>
      <c r="EKZ8" s="25"/>
      <c r="ELA8" s="25"/>
      <c r="ELB8" s="25"/>
      <c r="ELC8" s="25"/>
      <c r="ELD8" s="25"/>
      <c r="ELE8" s="25"/>
      <c r="ELF8" s="25"/>
      <c r="ELG8" s="25"/>
      <c r="ELH8" s="25"/>
      <c r="ELI8" s="25"/>
      <c r="ELJ8" s="25"/>
      <c r="ELK8" s="25"/>
      <c r="ELL8" s="25"/>
      <c r="ELM8" s="25"/>
      <c r="ELN8" s="25"/>
      <c r="ELO8" s="25"/>
      <c r="ELP8" s="25"/>
      <c r="ELQ8" s="25"/>
      <c r="ELR8" s="25"/>
      <c r="ELS8" s="25"/>
      <c r="ELT8" s="25"/>
      <c r="ELU8" s="25"/>
      <c r="ELV8" s="25"/>
      <c r="ELW8" s="25"/>
      <c r="ELX8" s="25"/>
      <c r="ELY8" s="25"/>
      <c r="ELZ8" s="25"/>
      <c r="EMA8" s="25"/>
      <c r="EMB8" s="25"/>
      <c r="EMC8" s="25"/>
      <c r="EMD8" s="25"/>
      <c r="EME8" s="25"/>
      <c r="EMF8" s="25"/>
      <c r="EMG8" s="25"/>
      <c r="EMH8" s="25"/>
      <c r="EMI8" s="25"/>
      <c r="EMJ8" s="25"/>
      <c r="EMK8" s="25"/>
      <c r="EML8" s="25"/>
      <c r="EMM8" s="25"/>
      <c r="EMN8" s="25"/>
      <c r="EMO8" s="25"/>
      <c r="EMP8" s="25"/>
      <c r="EMQ8" s="25"/>
      <c r="EMR8" s="25"/>
      <c r="EMS8" s="25"/>
      <c r="EMT8" s="25"/>
      <c r="EMU8" s="25"/>
      <c r="EMV8" s="25"/>
      <c r="EMW8" s="25"/>
      <c r="EMX8" s="25"/>
      <c r="EMY8" s="25"/>
      <c r="EMZ8" s="25"/>
      <c r="ENA8" s="25"/>
      <c r="ENB8" s="25"/>
      <c r="ENC8" s="25"/>
      <c r="END8" s="25"/>
      <c r="ENE8" s="25"/>
      <c r="ENF8" s="25"/>
      <c r="ENG8" s="25"/>
      <c r="ENH8" s="25"/>
      <c r="ENI8" s="25"/>
      <c r="ENJ8" s="25"/>
      <c r="ENK8" s="25"/>
      <c r="ENL8" s="25"/>
      <c r="ENM8" s="25"/>
      <c r="ENN8" s="25"/>
      <c r="ENO8" s="25"/>
      <c r="ENP8" s="25"/>
      <c r="ENQ8" s="25"/>
      <c r="ENR8" s="25"/>
      <c r="ENS8" s="25"/>
      <c r="ENT8" s="25"/>
      <c r="ENU8" s="25"/>
      <c r="ENV8" s="25"/>
      <c r="ENW8" s="25"/>
      <c r="ENX8" s="25"/>
      <c r="ENY8" s="25"/>
      <c r="ENZ8" s="25"/>
      <c r="EOA8" s="25"/>
      <c r="EOB8" s="25"/>
      <c r="EOC8" s="25"/>
      <c r="EOD8" s="25"/>
      <c r="EOE8" s="25"/>
      <c r="EOF8" s="25"/>
      <c r="EOG8" s="25"/>
      <c r="EOH8" s="25"/>
      <c r="EOI8" s="25"/>
      <c r="EOJ8" s="25"/>
      <c r="EOK8" s="25"/>
      <c r="EOL8" s="25"/>
      <c r="EOM8" s="25"/>
      <c r="EON8" s="25"/>
      <c r="EOO8" s="25"/>
      <c r="EOP8" s="25"/>
      <c r="EOQ8" s="25"/>
      <c r="EOR8" s="25"/>
      <c r="EOS8" s="25"/>
      <c r="EOT8" s="25"/>
      <c r="EOU8" s="25"/>
      <c r="EOV8" s="25"/>
      <c r="EOW8" s="25"/>
      <c r="EOX8" s="25"/>
      <c r="EOY8" s="25"/>
      <c r="EOZ8" s="25"/>
      <c r="EPA8" s="25"/>
      <c r="EPB8" s="25"/>
      <c r="EPC8" s="25"/>
      <c r="EPD8" s="25"/>
      <c r="EPE8" s="25"/>
      <c r="EPF8" s="25"/>
      <c r="EPG8" s="25"/>
      <c r="EPH8" s="25"/>
      <c r="EPI8" s="25"/>
      <c r="EPJ8" s="25"/>
      <c r="EPK8" s="25"/>
      <c r="EPL8" s="25"/>
      <c r="EPM8" s="25"/>
      <c r="EPN8" s="25"/>
      <c r="EPO8" s="25"/>
      <c r="EPP8" s="25"/>
      <c r="EPQ8" s="25"/>
      <c r="EPR8" s="25"/>
      <c r="EPS8" s="25"/>
      <c r="EPT8" s="25"/>
      <c r="EPU8" s="25"/>
      <c r="EPV8" s="25"/>
      <c r="EPW8" s="25"/>
      <c r="EPX8" s="25"/>
      <c r="EPY8" s="25"/>
      <c r="EPZ8" s="25"/>
      <c r="EQA8" s="25"/>
      <c r="EQB8" s="25"/>
      <c r="EQC8" s="25"/>
      <c r="EQD8" s="25"/>
      <c r="EQE8" s="25"/>
      <c r="EQF8" s="25"/>
      <c r="EQG8" s="25"/>
      <c r="EQH8" s="25"/>
      <c r="EQI8" s="25"/>
      <c r="EQJ8" s="25"/>
      <c r="EQK8" s="25"/>
      <c r="EQL8" s="25"/>
      <c r="EQM8" s="25"/>
      <c r="EQN8" s="25"/>
      <c r="EQO8" s="25"/>
      <c r="EQP8" s="25"/>
      <c r="EQQ8" s="25"/>
      <c r="EQR8" s="25"/>
      <c r="EQS8" s="25"/>
      <c r="EQT8" s="25"/>
      <c r="EQU8" s="25"/>
      <c r="EQV8" s="25"/>
      <c r="EQW8" s="25"/>
      <c r="EQX8" s="25"/>
      <c r="EQY8" s="25"/>
      <c r="EQZ8" s="25"/>
      <c r="ERA8" s="25"/>
      <c r="ERB8" s="25"/>
      <c r="ERC8" s="25"/>
      <c r="ERD8" s="25"/>
      <c r="ERE8" s="25"/>
      <c r="ERF8" s="25"/>
      <c r="ERG8" s="25"/>
      <c r="ERH8" s="25"/>
      <c r="ERI8" s="25"/>
      <c r="ERJ8" s="25"/>
      <c r="ERK8" s="25"/>
      <c r="ERL8" s="25"/>
      <c r="ERM8" s="25"/>
      <c r="ERN8" s="25"/>
      <c r="ERO8" s="25"/>
      <c r="ERP8" s="25"/>
      <c r="ERQ8" s="25"/>
      <c r="ERR8" s="25"/>
      <c r="ERS8" s="25"/>
      <c r="ERT8" s="25"/>
      <c r="ERU8" s="25"/>
      <c r="ERV8" s="25"/>
      <c r="ERW8" s="25"/>
      <c r="ERX8" s="25"/>
      <c r="ERY8" s="25"/>
      <c r="ERZ8" s="25"/>
      <c r="ESA8" s="25"/>
      <c r="ESB8" s="25"/>
      <c r="ESC8" s="25"/>
      <c r="ESD8" s="25"/>
      <c r="ESE8" s="25"/>
      <c r="ESF8" s="25"/>
      <c r="ESG8" s="25"/>
      <c r="ESH8" s="25"/>
      <c r="ESI8" s="25"/>
      <c r="ESJ8" s="25"/>
      <c r="ESK8" s="25"/>
      <c r="ESL8" s="25"/>
      <c r="ESM8" s="25"/>
      <c r="ESN8" s="25"/>
      <c r="ESO8" s="25"/>
      <c r="ESP8" s="25"/>
      <c r="ESQ8" s="25"/>
      <c r="ESR8" s="25"/>
      <c r="ESS8" s="25"/>
      <c r="EST8" s="25"/>
      <c r="ESU8" s="25"/>
      <c r="ESV8" s="25"/>
      <c r="ESW8" s="25"/>
      <c r="ESX8" s="25"/>
      <c r="ESY8" s="25"/>
      <c r="ESZ8" s="25"/>
      <c r="ETA8" s="25"/>
      <c r="ETB8" s="25"/>
      <c r="ETC8" s="25"/>
      <c r="ETD8" s="25"/>
      <c r="ETE8" s="25"/>
      <c r="ETF8" s="25"/>
      <c r="ETG8" s="25"/>
      <c r="ETH8" s="25"/>
      <c r="ETI8" s="25"/>
      <c r="ETJ8" s="25"/>
      <c r="ETK8" s="25"/>
      <c r="ETL8" s="25"/>
      <c r="ETM8" s="25"/>
      <c r="ETN8" s="25"/>
      <c r="ETO8" s="25"/>
      <c r="ETP8" s="25"/>
      <c r="ETQ8" s="25"/>
      <c r="ETR8" s="25"/>
      <c r="ETS8" s="25"/>
      <c r="ETT8" s="25"/>
      <c r="ETU8" s="25"/>
      <c r="ETV8" s="25"/>
      <c r="ETW8" s="25"/>
      <c r="ETX8" s="25"/>
      <c r="ETY8" s="25"/>
      <c r="ETZ8" s="25"/>
      <c r="EUA8" s="25"/>
      <c r="EUB8" s="25"/>
      <c r="EUC8" s="25"/>
      <c r="EUD8" s="25"/>
      <c r="EUE8" s="25"/>
      <c r="EUF8" s="25"/>
      <c r="EUG8" s="25"/>
      <c r="EUH8" s="25"/>
      <c r="EUI8" s="25"/>
      <c r="EUJ8" s="25"/>
      <c r="EUK8" s="25"/>
      <c r="EUL8" s="25"/>
      <c r="EUM8" s="25"/>
      <c r="EUN8" s="25"/>
      <c r="EUO8" s="25"/>
      <c r="EUP8" s="25"/>
      <c r="EUQ8" s="25"/>
      <c r="EUR8" s="25"/>
      <c r="EUS8" s="25"/>
      <c r="EUT8" s="25"/>
      <c r="EUU8" s="25"/>
      <c r="EUV8" s="25"/>
      <c r="EUW8" s="25"/>
      <c r="EUX8" s="25"/>
      <c r="EUY8" s="25"/>
      <c r="EUZ8" s="25"/>
      <c r="EVA8" s="25"/>
      <c r="EVB8" s="25"/>
      <c r="EVC8" s="25"/>
      <c r="EVD8" s="25"/>
      <c r="EVE8" s="25"/>
      <c r="EVF8" s="25"/>
      <c r="EVG8" s="25"/>
      <c r="EVH8" s="25"/>
      <c r="EVI8" s="25"/>
      <c r="EVJ8" s="25"/>
      <c r="EVK8" s="25"/>
      <c r="EVL8" s="25"/>
      <c r="EVM8" s="25"/>
      <c r="EVN8" s="25"/>
      <c r="EVO8" s="25"/>
      <c r="EVP8" s="25"/>
      <c r="EVQ8" s="25"/>
      <c r="EVR8" s="25"/>
      <c r="EVS8" s="25"/>
      <c r="EVT8" s="25"/>
      <c r="EVU8" s="25"/>
      <c r="EVV8" s="25"/>
      <c r="EVW8" s="25"/>
      <c r="EVX8" s="25"/>
      <c r="EVY8" s="25"/>
      <c r="EVZ8" s="25"/>
      <c r="EWA8" s="25"/>
      <c r="EWB8" s="25"/>
      <c r="EWC8" s="25"/>
      <c r="EWD8" s="25"/>
      <c r="EWE8" s="25"/>
      <c r="EWF8" s="25"/>
      <c r="EWG8" s="25"/>
      <c r="EWH8" s="25"/>
      <c r="EWI8" s="25"/>
      <c r="EWJ8" s="25"/>
      <c r="EWK8" s="25"/>
      <c r="EWL8" s="25"/>
      <c r="EWM8" s="25"/>
      <c r="EWN8" s="25"/>
      <c r="EWO8" s="25"/>
      <c r="EWP8" s="25"/>
      <c r="EWQ8" s="25"/>
      <c r="EWR8" s="25"/>
      <c r="EWS8" s="25"/>
      <c r="EWT8" s="25"/>
      <c r="EWU8" s="25"/>
      <c r="EWV8" s="25"/>
      <c r="EWW8" s="25"/>
      <c r="EWX8" s="25"/>
      <c r="EWY8" s="25"/>
      <c r="EWZ8" s="25"/>
      <c r="EXA8" s="25"/>
      <c r="EXB8" s="25"/>
      <c r="EXC8" s="25"/>
      <c r="EXD8" s="25"/>
      <c r="EXE8" s="25"/>
      <c r="EXF8" s="25"/>
      <c r="EXG8" s="25"/>
      <c r="EXH8" s="25"/>
      <c r="EXI8" s="25"/>
      <c r="EXJ8" s="25"/>
      <c r="EXK8" s="25"/>
      <c r="EXL8" s="25"/>
      <c r="EXM8" s="25"/>
      <c r="EXN8" s="25"/>
      <c r="EXO8" s="25"/>
      <c r="EXP8" s="25"/>
      <c r="EXQ8" s="25"/>
      <c r="EXR8" s="25"/>
      <c r="EXS8" s="25"/>
      <c r="EXT8" s="25"/>
      <c r="EXU8" s="25"/>
      <c r="EXV8" s="25"/>
      <c r="EXW8" s="25"/>
      <c r="EXX8" s="25"/>
      <c r="EXY8" s="25"/>
      <c r="EXZ8" s="25"/>
      <c r="EYA8" s="25"/>
      <c r="EYB8" s="25"/>
      <c r="EYC8" s="25"/>
      <c r="EYD8" s="25"/>
      <c r="EYE8" s="25"/>
      <c r="EYF8" s="25"/>
      <c r="EYG8" s="25"/>
      <c r="EYH8" s="25"/>
      <c r="EYI8" s="25"/>
      <c r="EYJ8" s="25"/>
      <c r="EYK8" s="25"/>
      <c r="EYL8" s="25"/>
      <c r="EYM8" s="25"/>
      <c r="EYN8" s="25"/>
      <c r="EYO8" s="25"/>
      <c r="EYP8" s="25"/>
      <c r="EYQ8" s="25"/>
      <c r="EYR8" s="25"/>
      <c r="EYS8" s="25"/>
      <c r="EYT8" s="25"/>
      <c r="EYU8" s="25"/>
      <c r="EYV8" s="25"/>
      <c r="EYW8" s="25"/>
      <c r="EYX8" s="25"/>
      <c r="EYY8" s="25"/>
      <c r="EYZ8" s="25"/>
      <c r="EZA8" s="25"/>
      <c r="EZB8" s="25"/>
      <c r="EZC8" s="25"/>
      <c r="EZD8" s="25"/>
      <c r="EZE8" s="25"/>
      <c r="EZF8" s="25"/>
      <c r="EZG8" s="25"/>
      <c r="EZH8" s="25"/>
      <c r="EZI8" s="25"/>
      <c r="EZJ8" s="25"/>
      <c r="EZK8" s="25"/>
      <c r="EZL8" s="25"/>
      <c r="EZM8" s="25"/>
      <c r="EZN8" s="25"/>
      <c r="EZO8" s="25"/>
      <c r="EZP8" s="25"/>
      <c r="EZQ8" s="25"/>
      <c r="EZR8" s="25"/>
      <c r="EZS8" s="25"/>
      <c r="EZT8" s="25"/>
      <c r="EZU8" s="25"/>
      <c r="EZV8" s="25"/>
      <c r="EZW8" s="25"/>
      <c r="EZX8" s="25"/>
      <c r="EZY8" s="25"/>
      <c r="EZZ8" s="25"/>
      <c r="FAA8" s="25"/>
      <c r="FAB8" s="25"/>
      <c r="FAC8" s="25"/>
      <c r="FAD8" s="25"/>
      <c r="FAE8" s="25"/>
      <c r="FAF8" s="25"/>
      <c r="FAG8" s="25"/>
      <c r="FAH8" s="25"/>
      <c r="FAI8" s="25"/>
      <c r="FAJ8" s="25"/>
      <c r="FAK8" s="25"/>
      <c r="FAL8" s="25"/>
      <c r="FAM8" s="25"/>
      <c r="FAN8" s="25"/>
      <c r="FAO8" s="25"/>
      <c r="FAP8" s="25"/>
      <c r="FAQ8" s="25"/>
      <c r="FAR8" s="25"/>
      <c r="FAS8" s="25"/>
      <c r="FAT8" s="25"/>
      <c r="FAU8" s="25"/>
      <c r="FAV8" s="25"/>
      <c r="FAW8" s="25"/>
      <c r="FAX8" s="25"/>
      <c r="FAY8" s="25"/>
      <c r="FAZ8" s="25"/>
      <c r="FBA8" s="25"/>
      <c r="FBB8" s="25"/>
      <c r="FBC8" s="25"/>
      <c r="FBD8" s="25"/>
      <c r="FBE8" s="25"/>
      <c r="FBF8" s="25"/>
      <c r="FBG8" s="25"/>
      <c r="FBH8" s="25"/>
      <c r="FBI8" s="25"/>
      <c r="FBJ8" s="25"/>
      <c r="FBK8" s="25"/>
      <c r="FBL8" s="25"/>
      <c r="FBM8" s="25"/>
      <c r="FBN8" s="25"/>
      <c r="FBO8" s="25"/>
      <c r="FBP8" s="25"/>
      <c r="FBQ8" s="25"/>
      <c r="FBR8" s="25"/>
      <c r="FBS8" s="25"/>
      <c r="FBT8" s="25"/>
      <c r="FBU8" s="25"/>
      <c r="FBV8" s="25"/>
      <c r="FBW8" s="25"/>
      <c r="FBX8" s="25"/>
      <c r="FBY8" s="25"/>
      <c r="FBZ8" s="25"/>
      <c r="FCA8" s="25"/>
      <c r="FCB8" s="25"/>
      <c r="FCC8" s="25"/>
      <c r="FCD8" s="25"/>
      <c r="FCE8" s="25"/>
      <c r="FCF8" s="25"/>
      <c r="FCG8" s="25"/>
      <c r="FCH8" s="25"/>
      <c r="FCI8" s="25"/>
      <c r="FCJ8" s="25"/>
      <c r="FCK8" s="25"/>
      <c r="FCL8" s="25"/>
      <c r="FCM8" s="25"/>
      <c r="FCN8" s="25"/>
      <c r="FCO8" s="25"/>
      <c r="FCP8" s="25"/>
      <c r="FCQ8" s="25"/>
      <c r="FCR8" s="25"/>
      <c r="FCS8" s="25"/>
      <c r="FCT8" s="25"/>
      <c r="FCU8" s="25"/>
      <c r="FCV8" s="25"/>
      <c r="FCW8" s="25"/>
      <c r="FCX8" s="25"/>
      <c r="FCY8" s="25"/>
      <c r="FCZ8" s="25"/>
      <c r="FDA8" s="25"/>
      <c r="FDB8" s="25"/>
      <c r="FDC8" s="25"/>
      <c r="FDD8" s="25"/>
      <c r="FDE8" s="25"/>
      <c r="FDF8" s="25"/>
      <c r="FDG8" s="25"/>
      <c r="FDH8" s="25"/>
      <c r="FDI8" s="25"/>
      <c r="FDJ8" s="25"/>
      <c r="FDK8" s="25"/>
      <c r="FDL8" s="25"/>
      <c r="FDM8" s="25"/>
      <c r="FDN8" s="25"/>
      <c r="FDO8" s="25"/>
      <c r="FDP8" s="25"/>
      <c r="FDQ8" s="25"/>
      <c r="FDR8" s="25"/>
      <c r="FDS8" s="25"/>
      <c r="FDT8" s="25"/>
      <c r="FDU8" s="25"/>
      <c r="FDV8" s="25"/>
      <c r="FDW8" s="25"/>
      <c r="FDX8" s="25"/>
      <c r="FDY8" s="25"/>
      <c r="FDZ8" s="25"/>
      <c r="FEA8" s="25"/>
      <c r="FEB8" s="25"/>
      <c r="FEC8" s="25"/>
      <c r="FED8" s="25"/>
      <c r="FEE8" s="25"/>
      <c r="FEF8" s="25"/>
      <c r="FEG8" s="25"/>
      <c r="FEH8" s="25"/>
      <c r="FEI8" s="25"/>
      <c r="FEJ8" s="25"/>
      <c r="FEK8" s="25"/>
      <c r="FEL8" s="25"/>
      <c r="FEM8" s="25"/>
      <c r="FEN8" s="25"/>
      <c r="FEO8" s="25"/>
      <c r="FEP8" s="25"/>
      <c r="FEQ8" s="25"/>
      <c r="FER8" s="25"/>
      <c r="FES8" s="25"/>
      <c r="FET8" s="25"/>
      <c r="FEU8" s="25"/>
      <c r="FEV8" s="25"/>
      <c r="FEW8" s="25"/>
      <c r="FEX8" s="25"/>
      <c r="FEY8" s="25"/>
      <c r="FEZ8" s="25"/>
      <c r="FFA8" s="25"/>
      <c r="FFB8" s="25"/>
      <c r="FFC8" s="25"/>
      <c r="FFD8" s="25"/>
      <c r="FFE8" s="25"/>
      <c r="FFF8" s="25"/>
      <c r="FFG8" s="25"/>
      <c r="FFH8" s="25"/>
      <c r="FFI8" s="25"/>
      <c r="FFJ8" s="25"/>
      <c r="FFK8" s="25"/>
      <c r="FFL8" s="25"/>
      <c r="FFM8" s="25"/>
      <c r="FFN8" s="25"/>
      <c r="FFO8" s="25"/>
      <c r="FFP8" s="25"/>
      <c r="FFQ8" s="25"/>
      <c r="FFR8" s="25"/>
      <c r="FFS8" s="25"/>
      <c r="FFT8" s="25"/>
      <c r="FFU8" s="25"/>
      <c r="FFV8" s="25"/>
      <c r="FFW8" s="25"/>
      <c r="FFX8" s="25"/>
      <c r="FFY8" s="25"/>
      <c r="FFZ8" s="25"/>
      <c r="FGA8" s="25"/>
      <c r="FGB8" s="25"/>
      <c r="FGC8" s="25"/>
      <c r="FGD8" s="25"/>
      <c r="FGE8" s="25"/>
      <c r="FGF8" s="25"/>
      <c r="FGG8" s="25"/>
      <c r="FGH8" s="25"/>
      <c r="FGI8" s="25"/>
      <c r="FGJ8" s="25"/>
      <c r="FGK8" s="25"/>
      <c r="FGL8" s="25"/>
      <c r="FGM8" s="25"/>
      <c r="FGN8" s="25"/>
      <c r="FGO8" s="25"/>
      <c r="FGP8" s="25"/>
      <c r="FGQ8" s="25"/>
      <c r="FGR8" s="25"/>
      <c r="FGS8" s="25"/>
      <c r="FGT8" s="25"/>
      <c r="FGU8" s="25"/>
      <c r="FGV8" s="25"/>
      <c r="FGW8" s="25"/>
      <c r="FGX8" s="25"/>
      <c r="FGY8" s="25"/>
      <c r="FGZ8" s="25"/>
      <c r="FHA8" s="25"/>
      <c r="FHB8" s="25"/>
      <c r="FHC8" s="25"/>
      <c r="FHD8" s="25"/>
      <c r="FHE8" s="25"/>
      <c r="FHF8" s="25"/>
      <c r="FHG8" s="25"/>
      <c r="FHH8" s="25"/>
      <c r="FHI8" s="25"/>
      <c r="FHJ8" s="25"/>
      <c r="FHK8" s="25"/>
      <c r="FHL8" s="25"/>
      <c r="FHM8" s="25"/>
      <c r="FHN8" s="25"/>
      <c r="FHO8" s="25"/>
      <c r="FHP8" s="25"/>
      <c r="FHQ8" s="25"/>
      <c r="FHR8" s="25"/>
      <c r="FHS8" s="25"/>
      <c r="FHT8" s="25"/>
      <c r="FHU8" s="25"/>
      <c r="FHV8" s="25"/>
      <c r="FHW8" s="25"/>
      <c r="FHX8" s="25"/>
      <c r="FHY8" s="25"/>
      <c r="FHZ8" s="25"/>
      <c r="FIA8" s="25"/>
      <c r="FIB8" s="25"/>
      <c r="FIC8" s="25"/>
      <c r="FID8" s="25"/>
      <c r="FIE8" s="25"/>
      <c r="FIF8" s="25"/>
      <c r="FIG8" s="25"/>
      <c r="FIH8" s="25"/>
      <c r="FII8" s="25"/>
      <c r="FIJ8" s="25"/>
      <c r="FIK8" s="25"/>
      <c r="FIL8" s="25"/>
      <c r="FIM8" s="25"/>
      <c r="FIN8" s="25"/>
      <c r="FIO8" s="25"/>
      <c r="FIP8" s="25"/>
      <c r="FIQ8" s="25"/>
      <c r="FIR8" s="25"/>
      <c r="FIS8" s="25"/>
      <c r="FIT8" s="25"/>
      <c r="FIU8" s="25"/>
      <c r="FIV8" s="25"/>
      <c r="FIW8" s="25"/>
      <c r="FIX8" s="25"/>
      <c r="FIY8" s="25"/>
      <c r="FIZ8" s="25"/>
      <c r="FJA8" s="25"/>
      <c r="FJB8" s="25"/>
      <c r="FJC8" s="25"/>
      <c r="FJD8" s="25"/>
      <c r="FJE8" s="25"/>
      <c r="FJF8" s="25"/>
      <c r="FJG8" s="25"/>
      <c r="FJH8" s="25"/>
      <c r="FJI8" s="25"/>
      <c r="FJJ8" s="25"/>
      <c r="FJK8" s="25"/>
      <c r="FJL8" s="25"/>
      <c r="FJM8" s="25"/>
      <c r="FJN8" s="25"/>
      <c r="FJO8" s="25"/>
      <c r="FJP8" s="25"/>
      <c r="FJQ8" s="25"/>
      <c r="FJR8" s="25"/>
      <c r="FJS8" s="25"/>
      <c r="FJT8" s="25"/>
      <c r="FJU8" s="25"/>
      <c r="FJV8" s="25"/>
      <c r="FJW8" s="25"/>
      <c r="FJX8" s="25"/>
      <c r="FJY8" s="25"/>
      <c r="FJZ8" s="25"/>
      <c r="FKA8" s="25"/>
      <c r="FKB8" s="25"/>
      <c r="FKC8" s="25"/>
      <c r="FKD8" s="25"/>
      <c r="FKE8" s="25"/>
      <c r="FKF8" s="25"/>
      <c r="FKG8" s="25"/>
      <c r="FKH8" s="25"/>
      <c r="FKI8" s="25"/>
      <c r="FKJ8" s="25"/>
      <c r="FKK8" s="25"/>
      <c r="FKL8" s="25"/>
      <c r="FKM8" s="25"/>
      <c r="FKN8" s="25"/>
      <c r="FKO8" s="25"/>
      <c r="FKP8" s="25"/>
      <c r="FKQ8" s="25"/>
      <c r="FKR8" s="25"/>
      <c r="FKS8" s="25"/>
      <c r="FKT8" s="25"/>
      <c r="FKU8" s="25"/>
      <c r="FKV8" s="25"/>
      <c r="FKW8" s="25"/>
      <c r="FKX8" s="25"/>
      <c r="FKY8" s="25"/>
      <c r="FKZ8" s="25"/>
      <c r="FLA8" s="25"/>
      <c r="FLB8" s="25"/>
      <c r="FLC8" s="25"/>
      <c r="FLD8" s="25"/>
      <c r="FLE8" s="25"/>
      <c r="FLF8" s="25"/>
      <c r="FLG8" s="25"/>
      <c r="FLH8" s="25"/>
      <c r="FLI8" s="25"/>
      <c r="FLJ8" s="25"/>
      <c r="FLK8" s="25"/>
      <c r="FLL8" s="25"/>
      <c r="FLM8" s="25"/>
      <c r="FLN8" s="25"/>
      <c r="FLO8" s="25"/>
      <c r="FLP8" s="25"/>
      <c r="FLQ8" s="25"/>
      <c r="FLR8" s="25"/>
      <c r="FLS8" s="25"/>
      <c r="FLT8" s="25"/>
      <c r="FLU8" s="25"/>
      <c r="FLV8" s="25"/>
      <c r="FLW8" s="25"/>
      <c r="FLX8" s="25"/>
      <c r="FLY8" s="25"/>
      <c r="FLZ8" s="25"/>
      <c r="FMA8" s="25"/>
      <c r="FMB8" s="25"/>
      <c r="FMC8" s="25"/>
      <c r="FMD8" s="25"/>
      <c r="FME8" s="25"/>
      <c r="FMF8" s="25"/>
      <c r="FMG8" s="25"/>
      <c r="FMH8" s="25"/>
      <c r="FMI8" s="25"/>
      <c r="FMJ8" s="25"/>
      <c r="FMK8" s="25"/>
      <c r="FML8" s="25"/>
      <c r="FMM8" s="25"/>
      <c r="FMN8" s="25"/>
      <c r="FMO8" s="25"/>
      <c r="FMP8" s="25"/>
      <c r="FMQ8" s="25"/>
      <c r="FMR8" s="25"/>
      <c r="FMS8" s="25"/>
      <c r="FMT8" s="25"/>
      <c r="FMU8" s="25"/>
      <c r="FMV8" s="25"/>
      <c r="FMW8" s="25"/>
      <c r="FMX8" s="25"/>
      <c r="FMY8" s="25"/>
      <c r="FMZ8" s="25"/>
      <c r="FNA8" s="25"/>
      <c r="FNB8" s="25"/>
      <c r="FNC8" s="25"/>
      <c r="FND8" s="25"/>
      <c r="FNE8" s="25"/>
      <c r="FNF8" s="25"/>
      <c r="FNG8" s="25"/>
      <c r="FNH8" s="25"/>
      <c r="FNI8" s="25"/>
      <c r="FNJ8" s="25"/>
      <c r="FNK8" s="25"/>
      <c r="FNL8" s="25"/>
      <c r="FNM8" s="25"/>
      <c r="FNN8" s="25"/>
      <c r="FNO8" s="25"/>
      <c r="FNP8" s="25"/>
      <c r="FNQ8" s="25"/>
      <c r="FNR8" s="25"/>
      <c r="FNS8" s="25"/>
      <c r="FNT8" s="25"/>
      <c r="FNU8" s="25"/>
      <c r="FNV8" s="25"/>
      <c r="FNW8" s="25"/>
      <c r="FNX8" s="25"/>
      <c r="FNY8" s="25"/>
      <c r="FNZ8" s="25"/>
      <c r="FOA8" s="25"/>
      <c r="FOB8" s="25"/>
      <c r="FOC8" s="25"/>
      <c r="FOD8" s="25"/>
      <c r="FOE8" s="25"/>
      <c r="FOF8" s="25"/>
      <c r="FOG8" s="25"/>
      <c r="FOH8" s="25"/>
      <c r="FOI8" s="25"/>
      <c r="FOJ8" s="25"/>
      <c r="FOK8" s="25"/>
      <c r="FOL8" s="25"/>
      <c r="FOM8" s="25"/>
      <c r="FON8" s="25"/>
      <c r="FOO8" s="25"/>
      <c r="FOP8" s="25"/>
      <c r="FOQ8" s="25"/>
      <c r="FOR8" s="25"/>
      <c r="FOS8" s="25"/>
      <c r="FOT8" s="25"/>
      <c r="FOU8" s="25"/>
      <c r="FOV8" s="25"/>
      <c r="FOW8" s="25"/>
      <c r="FOX8" s="25"/>
      <c r="FOY8" s="25"/>
      <c r="FOZ8" s="25"/>
      <c r="FPA8" s="25"/>
      <c r="FPB8" s="25"/>
      <c r="FPC8" s="25"/>
      <c r="FPD8" s="25"/>
      <c r="FPE8" s="25"/>
      <c r="FPF8" s="25"/>
      <c r="FPG8" s="25"/>
      <c r="FPH8" s="25"/>
      <c r="FPI8" s="25"/>
      <c r="FPJ8" s="25"/>
      <c r="FPK8" s="25"/>
      <c r="FPL8" s="25"/>
      <c r="FPM8" s="25"/>
      <c r="FPN8" s="25"/>
      <c r="FPO8" s="25"/>
      <c r="FPP8" s="25"/>
      <c r="FPQ8" s="25"/>
      <c r="FPR8" s="25"/>
      <c r="FPS8" s="25"/>
      <c r="FPT8" s="25"/>
      <c r="FPU8" s="25"/>
      <c r="FPV8" s="25"/>
      <c r="FPW8" s="25"/>
      <c r="FPX8" s="25"/>
      <c r="FPY8" s="25"/>
      <c r="FPZ8" s="25"/>
      <c r="FQA8" s="25"/>
      <c r="FQB8" s="25"/>
      <c r="FQC8" s="25"/>
      <c r="FQD8" s="25"/>
      <c r="FQE8" s="25"/>
      <c r="FQF8" s="25"/>
      <c r="FQG8" s="25"/>
      <c r="FQH8" s="25"/>
      <c r="FQI8" s="25"/>
      <c r="FQJ8" s="25"/>
      <c r="FQK8" s="25"/>
      <c r="FQL8" s="25"/>
      <c r="FQM8" s="25"/>
      <c r="FQN8" s="25"/>
      <c r="FQO8" s="25"/>
      <c r="FQP8" s="25"/>
      <c r="FQQ8" s="25"/>
      <c r="FQR8" s="25"/>
      <c r="FQS8" s="25"/>
      <c r="FQT8" s="25"/>
      <c r="FQU8" s="25"/>
      <c r="FQV8" s="25"/>
      <c r="FQW8" s="25"/>
      <c r="FQX8" s="25"/>
      <c r="FQY8" s="25"/>
      <c r="FQZ8" s="25"/>
      <c r="FRA8" s="25"/>
      <c r="FRB8" s="25"/>
      <c r="FRC8" s="25"/>
      <c r="FRD8" s="25"/>
      <c r="FRE8" s="25"/>
      <c r="FRF8" s="25"/>
      <c r="FRG8" s="25"/>
      <c r="FRH8" s="25"/>
      <c r="FRI8" s="25"/>
      <c r="FRJ8" s="25"/>
      <c r="FRK8" s="25"/>
      <c r="FRL8" s="25"/>
      <c r="FRM8" s="25"/>
      <c r="FRN8" s="25"/>
      <c r="FRO8" s="25"/>
      <c r="FRP8" s="25"/>
      <c r="FRQ8" s="25"/>
      <c r="FRR8" s="25"/>
      <c r="FRS8" s="25"/>
      <c r="FRT8" s="25"/>
      <c r="FRU8" s="25"/>
      <c r="FRV8" s="25"/>
      <c r="FRW8" s="25"/>
      <c r="FRX8" s="25"/>
      <c r="FRY8" s="25"/>
      <c r="FRZ8" s="25"/>
      <c r="FSA8" s="25"/>
      <c r="FSB8" s="25"/>
      <c r="FSC8" s="25"/>
      <c r="FSD8" s="25"/>
      <c r="FSE8" s="25"/>
      <c r="FSF8" s="25"/>
      <c r="FSG8" s="25"/>
      <c r="FSH8" s="25"/>
      <c r="FSI8" s="25"/>
      <c r="FSJ8" s="25"/>
      <c r="FSK8" s="25"/>
      <c r="FSL8" s="25"/>
      <c r="FSM8" s="25"/>
      <c r="FSN8" s="25"/>
      <c r="FSO8" s="25"/>
      <c r="FSP8" s="25"/>
      <c r="FSQ8" s="25"/>
      <c r="FSR8" s="25"/>
      <c r="FSS8" s="25"/>
      <c r="FST8" s="25"/>
      <c r="FSU8" s="25"/>
      <c r="FSV8" s="25"/>
      <c r="FSW8" s="25"/>
      <c r="FSX8" s="25"/>
      <c r="FSY8" s="25"/>
      <c r="FSZ8" s="25"/>
      <c r="FTA8" s="25"/>
      <c r="FTB8" s="25"/>
      <c r="FTC8" s="25"/>
      <c r="FTD8" s="25"/>
      <c r="FTE8" s="25"/>
      <c r="FTF8" s="25"/>
      <c r="FTG8" s="25"/>
      <c r="FTH8" s="25"/>
      <c r="FTI8" s="25"/>
      <c r="FTJ8" s="25"/>
      <c r="FTK8" s="25"/>
      <c r="FTL8" s="25"/>
      <c r="FTM8" s="25"/>
      <c r="FTN8" s="25"/>
      <c r="FTO8" s="25"/>
      <c r="FTP8" s="25"/>
      <c r="FTQ8" s="25"/>
      <c r="FTR8" s="25"/>
      <c r="FTS8" s="25"/>
      <c r="FTT8" s="25"/>
      <c r="FTU8" s="25"/>
      <c r="FTV8" s="25"/>
      <c r="FTW8" s="25"/>
      <c r="FTX8" s="25"/>
      <c r="FTY8" s="25"/>
      <c r="FTZ8" s="25"/>
      <c r="FUA8" s="25"/>
      <c r="FUB8" s="25"/>
      <c r="FUC8" s="25"/>
      <c r="FUD8" s="25"/>
      <c r="FUE8" s="25"/>
      <c r="FUF8" s="25"/>
      <c r="FUG8" s="25"/>
      <c r="FUH8" s="25"/>
      <c r="FUI8" s="25"/>
      <c r="FUJ8" s="25"/>
      <c r="FUK8" s="25"/>
      <c r="FUL8" s="25"/>
      <c r="FUM8" s="25"/>
      <c r="FUN8" s="25"/>
      <c r="FUO8" s="25"/>
      <c r="FUP8" s="25"/>
      <c r="FUQ8" s="25"/>
      <c r="FUR8" s="25"/>
      <c r="FUS8" s="25"/>
      <c r="FUT8" s="25"/>
      <c r="FUU8" s="25"/>
      <c r="FUV8" s="25"/>
      <c r="FUW8" s="25"/>
      <c r="FUX8" s="25"/>
      <c r="FUY8" s="25"/>
      <c r="FUZ8" s="25"/>
      <c r="FVA8" s="25"/>
      <c r="FVB8" s="25"/>
      <c r="FVC8" s="25"/>
      <c r="FVD8" s="25"/>
      <c r="FVE8" s="25"/>
      <c r="FVF8" s="25"/>
      <c r="FVG8" s="25"/>
      <c r="FVH8" s="25"/>
      <c r="FVI8" s="25"/>
      <c r="FVJ8" s="25"/>
      <c r="FVK8" s="25"/>
      <c r="FVL8" s="25"/>
      <c r="FVM8" s="25"/>
      <c r="FVN8" s="25"/>
      <c r="FVO8" s="25"/>
      <c r="FVP8" s="25"/>
      <c r="FVQ8" s="25"/>
      <c r="FVR8" s="25"/>
      <c r="FVS8" s="25"/>
      <c r="FVT8" s="25"/>
      <c r="FVU8" s="25"/>
      <c r="FVV8" s="25"/>
      <c r="FVW8" s="25"/>
      <c r="FVX8" s="25"/>
      <c r="FVY8" s="25"/>
      <c r="FVZ8" s="25"/>
      <c r="FWA8" s="25"/>
      <c r="FWB8" s="25"/>
      <c r="FWC8" s="25"/>
      <c r="FWD8" s="25"/>
      <c r="FWE8" s="25"/>
      <c r="FWF8" s="25"/>
      <c r="FWG8" s="25"/>
      <c r="FWH8" s="25"/>
      <c r="FWI8" s="25"/>
      <c r="FWJ8" s="25"/>
      <c r="FWK8" s="25"/>
      <c r="FWL8" s="25"/>
      <c r="FWM8" s="25"/>
      <c r="FWN8" s="25"/>
      <c r="FWO8" s="25"/>
      <c r="FWP8" s="25"/>
      <c r="FWQ8" s="25"/>
      <c r="FWR8" s="25"/>
      <c r="FWS8" s="25"/>
      <c r="FWT8" s="25"/>
      <c r="FWU8" s="25"/>
      <c r="FWV8" s="25"/>
      <c r="FWW8" s="25"/>
      <c r="FWX8" s="25"/>
      <c r="FWY8" s="25"/>
      <c r="FWZ8" s="25"/>
      <c r="FXA8" s="25"/>
      <c r="FXB8" s="25"/>
      <c r="FXC8" s="25"/>
      <c r="FXD8" s="25"/>
      <c r="FXE8" s="25"/>
      <c r="FXF8" s="25"/>
      <c r="FXG8" s="25"/>
      <c r="FXH8" s="25"/>
      <c r="FXI8" s="25"/>
      <c r="FXJ8" s="25"/>
      <c r="FXK8" s="25"/>
      <c r="FXL8" s="25"/>
      <c r="FXM8" s="25"/>
      <c r="FXN8" s="25"/>
      <c r="FXO8" s="25"/>
      <c r="FXP8" s="25"/>
      <c r="FXQ8" s="25"/>
      <c r="FXR8" s="25"/>
      <c r="FXS8" s="25"/>
      <c r="FXT8" s="25"/>
      <c r="FXU8" s="25"/>
      <c r="FXV8" s="25"/>
      <c r="FXW8" s="25"/>
      <c r="FXX8" s="25"/>
      <c r="FXY8" s="25"/>
      <c r="FXZ8" s="25"/>
      <c r="FYA8" s="25"/>
      <c r="FYB8" s="25"/>
      <c r="FYC8" s="25"/>
      <c r="FYD8" s="25"/>
      <c r="FYE8" s="25"/>
      <c r="FYF8" s="25"/>
      <c r="FYG8" s="25"/>
      <c r="FYH8" s="25"/>
      <c r="FYI8" s="25"/>
      <c r="FYJ8" s="25"/>
      <c r="FYK8" s="25"/>
      <c r="FYL8" s="25"/>
      <c r="FYM8" s="25"/>
      <c r="FYN8" s="25"/>
      <c r="FYO8" s="25"/>
      <c r="FYP8" s="25"/>
      <c r="FYQ8" s="25"/>
      <c r="FYR8" s="25"/>
      <c r="FYS8" s="25"/>
      <c r="FYT8" s="25"/>
      <c r="FYU8" s="25"/>
      <c r="FYV8" s="25"/>
      <c r="FYW8" s="25"/>
      <c r="FYX8" s="25"/>
      <c r="FYY8" s="25"/>
      <c r="FYZ8" s="25"/>
      <c r="FZA8" s="25"/>
      <c r="FZB8" s="25"/>
      <c r="FZC8" s="25"/>
      <c r="FZD8" s="25"/>
      <c r="FZE8" s="25"/>
      <c r="FZF8" s="25"/>
      <c r="FZG8" s="25"/>
      <c r="FZH8" s="25"/>
      <c r="FZI8" s="25"/>
      <c r="FZJ8" s="25"/>
      <c r="FZK8" s="25"/>
      <c r="FZL8" s="25"/>
      <c r="FZM8" s="25"/>
      <c r="FZN8" s="25"/>
      <c r="FZO8" s="25"/>
      <c r="FZP8" s="25"/>
      <c r="FZQ8" s="25"/>
      <c r="FZR8" s="25"/>
      <c r="FZS8" s="25"/>
      <c r="FZT8" s="25"/>
      <c r="FZU8" s="25"/>
      <c r="FZV8" s="25"/>
      <c r="FZW8" s="25"/>
      <c r="FZX8" s="25"/>
      <c r="FZY8" s="25"/>
      <c r="FZZ8" s="25"/>
      <c r="GAA8" s="25"/>
      <c r="GAB8" s="25"/>
      <c r="GAC8" s="25"/>
      <c r="GAD8" s="25"/>
      <c r="GAE8" s="25"/>
      <c r="GAF8" s="25"/>
      <c r="GAG8" s="25"/>
      <c r="GAH8" s="25"/>
      <c r="GAI8" s="25"/>
      <c r="GAJ8" s="25"/>
      <c r="GAK8" s="25"/>
      <c r="GAL8" s="25"/>
      <c r="GAM8" s="25"/>
      <c r="GAN8" s="25"/>
      <c r="GAO8" s="25"/>
      <c r="GAP8" s="25"/>
      <c r="GAQ8" s="25"/>
      <c r="GAR8" s="25"/>
      <c r="GAS8" s="25"/>
      <c r="GAT8" s="25"/>
      <c r="GAU8" s="25"/>
      <c r="GAV8" s="25"/>
      <c r="GAW8" s="25"/>
      <c r="GAX8" s="25"/>
      <c r="GAY8" s="25"/>
      <c r="GAZ8" s="25"/>
      <c r="GBA8" s="25"/>
      <c r="GBB8" s="25"/>
      <c r="GBC8" s="25"/>
      <c r="GBD8" s="25"/>
      <c r="GBE8" s="25"/>
      <c r="GBF8" s="25"/>
      <c r="GBG8" s="25"/>
      <c r="GBH8" s="25"/>
      <c r="GBI8" s="25"/>
      <c r="GBJ8" s="25"/>
      <c r="GBK8" s="25"/>
      <c r="GBL8" s="25"/>
      <c r="GBM8" s="25"/>
      <c r="GBN8" s="25"/>
      <c r="GBO8" s="25"/>
      <c r="GBP8" s="25"/>
      <c r="GBQ8" s="25"/>
      <c r="GBR8" s="25"/>
      <c r="GBS8" s="25"/>
      <c r="GBT8" s="25"/>
      <c r="GBU8" s="25"/>
      <c r="GBV8" s="25"/>
      <c r="GBW8" s="25"/>
      <c r="GBX8" s="25"/>
      <c r="GBY8" s="25"/>
      <c r="GBZ8" s="25"/>
      <c r="GCA8" s="25"/>
      <c r="GCB8" s="25"/>
      <c r="GCC8" s="25"/>
      <c r="GCD8" s="25"/>
      <c r="GCE8" s="25"/>
      <c r="GCF8" s="25"/>
      <c r="GCG8" s="25"/>
      <c r="GCH8" s="25"/>
      <c r="GCI8" s="25"/>
      <c r="GCJ8" s="25"/>
      <c r="GCK8" s="25"/>
      <c r="GCL8" s="25"/>
      <c r="GCM8" s="25"/>
      <c r="GCN8" s="25"/>
      <c r="GCO8" s="25"/>
      <c r="GCP8" s="25"/>
      <c r="GCQ8" s="25"/>
      <c r="GCR8" s="25"/>
      <c r="GCS8" s="25"/>
      <c r="GCT8" s="25"/>
      <c r="GCU8" s="25"/>
      <c r="GCV8" s="25"/>
      <c r="GCW8" s="25"/>
      <c r="GCX8" s="25"/>
      <c r="GCY8" s="25"/>
      <c r="GCZ8" s="25"/>
      <c r="GDA8" s="25"/>
      <c r="GDB8" s="25"/>
      <c r="GDC8" s="25"/>
      <c r="GDD8" s="25"/>
      <c r="GDE8" s="25"/>
      <c r="GDF8" s="25"/>
      <c r="GDG8" s="25"/>
      <c r="GDH8" s="25"/>
      <c r="GDI8" s="25"/>
      <c r="GDJ8" s="25"/>
      <c r="GDK8" s="25"/>
      <c r="GDL8" s="25"/>
      <c r="GDM8" s="25"/>
      <c r="GDN8" s="25"/>
      <c r="GDO8" s="25"/>
      <c r="GDP8" s="25"/>
      <c r="GDQ8" s="25"/>
      <c r="GDR8" s="25"/>
      <c r="GDS8" s="25"/>
      <c r="GDT8" s="25"/>
      <c r="GDU8" s="25"/>
      <c r="GDV8" s="25"/>
      <c r="GDW8" s="25"/>
      <c r="GDX8" s="25"/>
      <c r="GDY8" s="25"/>
      <c r="GDZ8" s="25"/>
      <c r="GEA8" s="25"/>
      <c r="GEB8" s="25"/>
      <c r="GEC8" s="25"/>
      <c r="GED8" s="25"/>
      <c r="GEE8" s="25"/>
      <c r="GEF8" s="25"/>
      <c r="GEG8" s="25"/>
      <c r="GEH8" s="25"/>
      <c r="GEI8" s="25"/>
      <c r="GEJ8" s="25"/>
      <c r="GEK8" s="25"/>
      <c r="GEL8" s="25"/>
      <c r="GEM8" s="25"/>
      <c r="GEN8" s="25"/>
      <c r="GEO8" s="25"/>
      <c r="GEP8" s="25"/>
      <c r="GEQ8" s="25"/>
      <c r="GER8" s="25"/>
      <c r="GES8" s="25"/>
      <c r="GET8" s="25"/>
      <c r="GEU8" s="25"/>
      <c r="GEV8" s="25"/>
      <c r="GEW8" s="25"/>
      <c r="GEX8" s="25"/>
      <c r="GEY8" s="25"/>
      <c r="GEZ8" s="25"/>
      <c r="GFA8" s="25"/>
      <c r="GFB8" s="25"/>
      <c r="GFC8" s="25"/>
      <c r="GFD8" s="25"/>
      <c r="GFE8" s="25"/>
      <c r="GFF8" s="25"/>
      <c r="GFG8" s="25"/>
      <c r="GFH8" s="25"/>
      <c r="GFI8" s="25"/>
      <c r="GFJ8" s="25"/>
      <c r="GFK8" s="25"/>
      <c r="GFL8" s="25"/>
      <c r="GFM8" s="25"/>
      <c r="GFN8" s="25"/>
      <c r="GFO8" s="25"/>
      <c r="GFP8" s="25"/>
      <c r="GFQ8" s="25"/>
      <c r="GFR8" s="25"/>
      <c r="GFS8" s="25"/>
      <c r="GFT8" s="25"/>
      <c r="GFU8" s="25"/>
      <c r="GFV8" s="25"/>
      <c r="GFW8" s="25"/>
      <c r="GFX8" s="25"/>
      <c r="GFY8" s="25"/>
      <c r="GFZ8" s="25"/>
      <c r="GGA8" s="25"/>
      <c r="GGB8" s="25"/>
      <c r="GGC8" s="25"/>
      <c r="GGD8" s="25"/>
      <c r="GGE8" s="25"/>
      <c r="GGF8" s="25"/>
      <c r="GGG8" s="25"/>
      <c r="GGH8" s="25"/>
      <c r="GGI8" s="25"/>
      <c r="GGJ8" s="25"/>
      <c r="GGK8" s="25"/>
      <c r="GGL8" s="25"/>
      <c r="GGM8" s="25"/>
      <c r="GGN8" s="25"/>
      <c r="GGO8" s="25"/>
      <c r="GGP8" s="25"/>
      <c r="GGQ8" s="25"/>
      <c r="GGR8" s="25"/>
      <c r="GGS8" s="25"/>
      <c r="GGT8" s="25"/>
      <c r="GGU8" s="25"/>
      <c r="GGV8" s="25"/>
      <c r="GGW8" s="25"/>
      <c r="GGX8" s="25"/>
      <c r="GGY8" s="25"/>
      <c r="GGZ8" s="25"/>
      <c r="GHA8" s="25"/>
      <c r="GHB8" s="25"/>
      <c r="GHC8" s="25"/>
      <c r="GHD8" s="25"/>
      <c r="GHE8" s="25"/>
      <c r="GHF8" s="25"/>
      <c r="GHG8" s="25"/>
      <c r="GHH8" s="25"/>
      <c r="GHI8" s="25"/>
      <c r="GHJ8" s="25"/>
      <c r="GHK8" s="25"/>
      <c r="GHL8" s="25"/>
      <c r="GHM8" s="25"/>
      <c r="GHN8" s="25"/>
      <c r="GHO8" s="25"/>
      <c r="GHP8" s="25"/>
      <c r="GHQ8" s="25"/>
      <c r="GHR8" s="25"/>
      <c r="GHS8" s="25"/>
      <c r="GHT8" s="25"/>
      <c r="GHU8" s="25"/>
      <c r="GHV8" s="25"/>
      <c r="GHW8" s="25"/>
      <c r="GHX8" s="25"/>
      <c r="GHY8" s="25"/>
      <c r="GHZ8" s="25"/>
      <c r="GIA8" s="25"/>
      <c r="GIB8" s="25"/>
      <c r="GIC8" s="25"/>
      <c r="GID8" s="25"/>
      <c r="GIE8" s="25"/>
      <c r="GIF8" s="25"/>
      <c r="GIG8" s="25"/>
      <c r="GIH8" s="25"/>
      <c r="GII8" s="25"/>
      <c r="GIJ8" s="25"/>
      <c r="GIK8" s="25"/>
      <c r="GIL8" s="25"/>
      <c r="GIM8" s="25"/>
      <c r="GIN8" s="25"/>
      <c r="GIO8" s="25"/>
      <c r="GIP8" s="25"/>
      <c r="GIQ8" s="25"/>
      <c r="GIR8" s="25"/>
      <c r="GIS8" s="25"/>
      <c r="GIT8" s="25"/>
      <c r="GIU8" s="25"/>
      <c r="GIV8" s="25"/>
      <c r="GIW8" s="25"/>
      <c r="GIX8" s="25"/>
      <c r="GIY8" s="25"/>
      <c r="GIZ8" s="25"/>
      <c r="GJA8" s="25"/>
      <c r="GJB8" s="25"/>
      <c r="GJC8" s="25"/>
      <c r="GJD8" s="25"/>
      <c r="GJE8" s="25"/>
      <c r="GJF8" s="25"/>
      <c r="GJG8" s="25"/>
      <c r="GJH8" s="25"/>
      <c r="GJI8" s="25"/>
      <c r="GJJ8" s="25"/>
      <c r="GJK8" s="25"/>
      <c r="GJL8" s="25"/>
      <c r="GJM8" s="25"/>
      <c r="GJN8" s="25"/>
      <c r="GJO8" s="25"/>
      <c r="GJP8" s="25"/>
      <c r="GJQ8" s="25"/>
      <c r="GJR8" s="25"/>
      <c r="GJS8" s="25"/>
      <c r="GJT8" s="25"/>
      <c r="GJU8" s="25"/>
      <c r="GJV8" s="25"/>
      <c r="GJW8" s="25"/>
      <c r="GJX8" s="25"/>
      <c r="GJY8" s="25"/>
      <c r="GJZ8" s="25"/>
      <c r="GKA8" s="25"/>
      <c r="GKB8" s="25"/>
      <c r="GKC8" s="25"/>
      <c r="GKD8" s="25"/>
      <c r="GKE8" s="25"/>
      <c r="GKF8" s="25"/>
      <c r="GKG8" s="25"/>
      <c r="GKH8" s="25"/>
      <c r="GKI8" s="25"/>
      <c r="GKJ8" s="25"/>
      <c r="GKK8" s="25"/>
      <c r="GKL8" s="25"/>
      <c r="GKM8" s="25"/>
      <c r="GKN8" s="25"/>
      <c r="GKO8" s="25"/>
      <c r="GKP8" s="25"/>
      <c r="GKQ8" s="25"/>
      <c r="GKR8" s="25"/>
      <c r="GKS8" s="25"/>
      <c r="GKT8" s="25"/>
      <c r="GKU8" s="25"/>
      <c r="GKV8" s="25"/>
      <c r="GKW8" s="25"/>
      <c r="GKX8" s="25"/>
      <c r="GKY8" s="25"/>
      <c r="GKZ8" s="25"/>
      <c r="GLA8" s="25"/>
      <c r="GLB8" s="25"/>
      <c r="GLC8" s="25"/>
      <c r="GLD8" s="25"/>
      <c r="GLE8" s="25"/>
      <c r="GLF8" s="25"/>
      <c r="GLG8" s="25"/>
      <c r="GLH8" s="25"/>
      <c r="GLI8" s="25"/>
      <c r="GLJ8" s="25"/>
      <c r="GLK8" s="25"/>
      <c r="GLL8" s="25"/>
      <c r="GLM8" s="25"/>
      <c r="GLN8" s="25"/>
      <c r="GLO8" s="25"/>
      <c r="GLP8" s="25"/>
      <c r="GLQ8" s="25"/>
      <c r="GLR8" s="25"/>
      <c r="GLS8" s="25"/>
      <c r="GLT8" s="25"/>
      <c r="GLU8" s="25"/>
      <c r="GLV8" s="25"/>
      <c r="GLW8" s="25"/>
      <c r="GLX8" s="25"/>
      <c r="GLY8" s="25"/>
      <c r="GLZ8" s="25"/>
      <c r="GMA8" s="25"/>
      <c r="GMB8" s="25"/>
      <c r="GMC8" s="25"/>
      <c r="GMD8" s="25"/>
      <c r="GME8" s="25"/>
      <c r="GMF8" s="25"/>
      <c r="GMG8" s="25"/>
      <c r="GMH8" s="25"/>
      <c r="GMI8" s="25"/>
      <c r="GMJ8" s="25"/>
      <c r="GMK8" s="25"/>
      <c r="GML8" s="25"/>
      <c r="GMM8" s="25"/>
      <c r="GMN8" s="25"/>
      <c r="GMO8" s="25"/>
      <c r="GMP8" s="25"/>
      <c r="GMQ8" s="25"/>
      <c r="GMR8" s="25"/>
      <c r="GMS8" s="25"/>
      <c r="GMT8" s="25"/>
      <c r="GMU8" s="25"/>
      <c r="GMV8" s="25"/>
      <c r="GMW8" s="25"/>
      <c r="GMX8" s="25"/>
      <c r="GMY8" s="25"/>
      <c r="GMZ8" s="25"/>
      <c r="GNA8" s="25"/>
      <c r="GNB8" s="25"/>
      <c r="GNC8" s="25"/>
      <c r="GND8" s="25"/>
      <c r="GNE8" s="25"/>
      <c r="GNF8" s="25"/>
      <c r="GNG8" s="25"/>
      <c r="GNH8" s="25"/>
      <c r="GNI8" s="25"/>
      <c r="GNJ8" s="25"/>
      <c r="GNK8" s="25"/>
      <c r="GNL8" s="25"/>
      <c r="GNM8" s="25"/>
      <c r="GNN8" s="25"/>
      <c r="GNO8" s="25"/>
      <c r="GNP8" s="25"/>
      <c r="GNQ8" s="25"/>
      <c r="GNR8" s="25"/>
      <c r="GNS8" s="25"/>
      <c r="GNT8" s="25"/>
      <c r="GNU8" s="25"/>
      <c r="GNV8" s="25"/>
      <c r="GNW8" s="25"/>
      <c r="GNX8" s="25"/>
      <c r="GNY8" s="25"/>
      <c r="GNZ8" s="25"/>
      <c r="GOA8" s="25"/>
      <c r="GOB8" s="25"/>
      <c r="GOC8" s="25"/>
      <c r="GOD8" s="25"/>
      <c r="GOE8" s="25"/>
      <c r="GOF8" s="25"/>
      <c r="GOG8" s="25"/>
      <c r="GOH8" s="25"/>
      <c r="GOI8" s="25"/>
      <c r="GOJ8" s="25"/>
      <c r="GOK8" s="25"/>
      <c r="GOL8" s="25"/>
      <c r="GOM8" s="25"/>
      <c r="GON8" s="25"/>
      <c r="GOO8" s="25"/>
      <c r="GOP8" s="25"/>
      <c r="GOQ8" s="25"/>
      <c r="GOR8" s="25"/>
      <c r="GOS8" s="25"/>
      <c r="GOT8" s="25"/>
      <c r="GOU8" s="25"/>
      <c r="GOV8" s="25"/>
      <c r="GOW8" s="25"/>
      <c r="GOX8" s="25"/>
      <c r="GOY8" s="25"/>
      <c r="GOZ8" s="25"/>
      <c r="GPA8" s="25"/>
      <c r="GPB8" s="25"/>
      <c r="GPC8" s="25"/>
      <c r="GPD8" s="25"/>
      <c r="GPE8" s="25"/>
      <c r="GPF8" s="25"/>
      <c r="GPG8" s="25"/>
      <c r="GPH8" s="25"/>
      <c r="GPI8" s="25"/>
      <c r="GPJ8" s="25"/>
      <c r="GPK8" s="25"/>
      <c r="GPL8" s="25"/>
      <c r="GPM8" s="25"/>
      <c r="GPN8" s="25"/>
      <c r="GPO8" s="25"/>
      <c r="GPP8" s="25"/>
      <c r="GPQ8" s="25"/>
      <c r="GPR8" s="25"/>
      <c r="GPS8" s="25"/>
      <c r="GPT8" s="25"/>
      <c r="GPU8" s="25"/>
      <c r="GPV8" s="25"/>
      <c r="GPW8" s="25"/>
      <c r="GPX8" s="25"/>
      <c r="GPY8" s="25"/>
      <c r="GPZ8" s="25"/>
      <c r="GQA8" s="25"/>
      <c r="GQB8" s="25"/>
      <c r="GQC8" s="25"/>
      <c r="GQD8" s="25"/>
      <c r="GQE8" s="25"/>
      <c r="GQF8" s="25"/>
      <c r="GQG8" s="25"/>
      <c r="GQH8" s="25"/>
      <c r="GQI8" s="25"/>
      <c r="GQJ8" s="25"/>
      <c r="GQK8" s="25"/>
      <c r="GQL8" s="25"/>
      <c r="GQM8" s="25"/>
      <c r="GQN8" s="25"/>
      <c r="GQO8" s="25"/>
      <c r="GQP8" s="25"/>
      <c r="GQQ8" s="25"/>
      <c r="GQR8" s="25"/>
      <c r="GQS8" s="25"/>
      <c r="GQT8" s="25"/>
      <c r="GQU8" s="25"/>
      <c r="GQV8" s="25"/>
      <c r="GQW8" s="25"/>
      <c r="GQX8" s="25"/>
      <c r="GQY8" s="25"/>
      <c r="GQZ8" s="25"/>
      <c r="GRA8" s="25"/>
      <c r="GRB8" s="25"/>
      <c r="GRC8" s="25"/>
      <c r="GRD8" s="25"/>
      <c r="GRE8" s="25"/>
      <c r="GRF8" s="25"/>
      <c r="GRG8" s="25"/>
      <c r="GRH8" s="25"/>
      <c r="GRI8" s="25"/>
      <c r="GRJ8" s="25"/>
      <c r="GRK8" s="25"/>
      <c r="GRL8" s="25"/>
      <c r="GRM8" s="25"/>
      <c r="GRN8" s="25"/>
      <c r="GRO8" s="25"/>
      <c r="GRP8" s="25"/>
      <c r="GRQ8" s="25"/>
      <c r="GRR8" s="25"/>
      <c r="GRS8" s="25"/>
      <c r="GRT8" s="25"/>
      <c r="GRU8" s="25"/>
      <c r="GRV8" s="25"/>
      <c r="GRW8" s="25"/>
      <c r="GRX8" s="25"/>
      <c r="GRY8" s="25"/>
      <c r="GRZ8" s="25"/>
      <c r="GSA8" s="25"/>
      <c r="GSB8" s="25"/>
      <c r="GSC8" s="25"/>
      <c r="GSD8" s="25"/>
      <c r="GSE8" s="25"/>
      <c r="GSF8" s="25"/>
      <c r="GSG8" s="25"/>
      <c r="GSH8" s="25"/>
      <c r="GSI8" s="25"/>
      <c r="GSJ8" s="25"/>
      <c r="GSK8" s="25"/>
      <c r="GSL8" s="25"/>
      <c r="GSM8" s="25"/>
      <c r="GSN8" s="25"/>
      <c r="GSO8" s="25"/>
      <c r="GSP8" s="25"/>
      <c r="GSQ8" s="25"/>
      <c r="GSR8" s="25"/>
      <c r="GSS8" s="25"/>
      <c r="GST8" s="25"/>
      <c r="GSU8" s="25"/>
      <c r="GSV8" s="25"/>
      <c r="GSW8" s="25"/>
      <c r="GSX8" s="25"/>
      <c r="GSY8" s="25"/>
      <c r="GSZ8" s="25"/>
      <c r="GTA8" s="25"/>
      <c r="GTB8" s="25"/>
      <c r="GTC8" s="25"/>
      <c r="GTD8" s="25"/>
      <c r="GTE8" s="25"/>
      <c r="GTF8" s="25"/>
      <c r="GTG8" s="25"/>
      <c r="GTH8" s="25"/>
      <c r="GTI8" s="25"/>
      <c r="GTJ8" s="25"/>
      <c r="GTK8" s="25"/>
      <c r="GTL8" s="25"/>
      <c r="GTM8" s="25"/>
      <c r="GTN8" s="25"/>
      <c r="GTO8" s="25"/>
      <c r="GTP8" s="25"/>
      <c r="GTQ8" s="25"/>
      <c r="GTR8" s="25"/>
      <c r="GTS8" s="25"/>
      <c r="GTT8" s="25"/>
      <c r="GTU8" s="25"/>
      <c r="GTV8" s="25"/>
      <c r="GTW8" s="25"/>
      <c r="GTX8" s="25"/>
      <c r="GTY8" s="25"/>
      <c r="GTZ8" s="25"/>
      <c r="GUA8" s="25"/>
      <c r="GUB8" s="25"/>
      <c r="GUC8" s="25"/>
      <c r="GUD8" s="25"/>
      <c r="GUE8" s="25"/>
      <c r="GUF8" s="25"/>
      <c r="GUG8" s="25"/>
      <c r="GUH8" s="25"/>
      <c r="GUI8" s="25"/>
      <c r="GUJ8" s="25"/>
      <c r="GUK8" s="25"/>
      <c r="GUL8" s="25"/>
      <c r="GUM8" s="25"/>
      <c r="GUN8" s="25"/>
      <c r="GUO8" s="25"/>
      <c r="GUP8" s="25"/>
      <c r="GUQ8" s="25"/>
      <c r="GUR8" s="25"/>
      <c r="GUS8" s="25"/>
      <c r="GUT8" s="25"/>
      <c r="GUU8" s="25"/>
      <c r="GUV8" s="25"/>
      <c r="GUW8" s="25"/>
      <c r="GUX8" s="25"/>
      <c r="GUY8" s="25"/>
      <c r="GUZ8" s="25"/>
      <c r="GVA8" s="25"/>
      <c r="GVB8" s="25"/>
      <c r="GVC8" s="25"/>
      <c r="GVD8" s="25"/>
      <c r="GVE8" s="25"/>
      <c r="GVF8" s="25"/>
      <c r="GVG8" s="25"/>
      <c r="GVH8" s="25"/>
      <c r="GVI8" s="25"/>
      <c r="GVJ8" s="25"/>
      <c r="GVK8" s="25"/>
      <c r="GVL8" s="25"/>
      <c r="GVM8" s="25"/>
      <c r="GVN8" s="25"/>
      <c r="GVO8" s="25"/>
      <c r="GVP8" s="25"/>
      <c r="GVQ8" s="25"/>
      <c r="GVR8" s="25"/>
      <c r="GVS8" s="25"/>
      <c r="GVT8" s="25"/>
      <c r="GVU8" s="25"/>
      <c r="GVV8" s="25"/>
      <c r="GVW8" s="25"/>
      <c r="GVX8" s="25"/>
      <c r="GVY8" s="25"/>
      <c r="GVZ8" s="25"/>
      <c r="GWA8" s="25"/>
      <c r="GWB8" s="25"/>
      <c r="GWC8" s="25"/>
      <c r="GWD8" s="25"/>
      <c r="GWE8" s="25"/>
      <c r="GWF8" s="25"/>
      <c r="GWG8" s="25"/>
      <c r="GWH8" s="25"/>
      <c r="GWI8" s="25"/>
      <c r="GWJ8" s="25"/>
      <c r="GWK8" s="25"/>
      <c r="GWL8" s="25"/>
      <c r="GWM8" s="25"/>
      <c r="GWN8" s="25"/>
      <c r="GWO8" s="25"/>
      <c r="GWP8" s="25"/>
      <c r="GWQ8" s="25"/>
      <c r="GWR8" s="25"/>
      <c r="GWS8" s="25"/>
      <c r="GWT8" s="25"/>
      <c r="GWU8" s="25"/>
      <c r="GWV8" s="25"/>
      <c r="GWW8" s="25"/>
      <c r="GWX8" s="25"/>
      <c r="GWY8" s="25"/>
      <c r="GWZ8" s="25"/>
      <c r="GXA8" s="25"/>
      <c r="GXB8" s="25"/>
      <c r="GXC8" s="25"/>
      <c r="GXD8" s="25"/>
      <c r="GXE8" s="25"/>
      <c r="GXF8" s="25"/>
      <c r="GXG8" s="25"/>
      <c r="GXH8" s="25"/>
      <c r="GXI8" s="25"/>
      <c r="GXJ8" s="25"/>
      <c r="GXK8" s="25"/>
      <c r="GXL8" s="25"/>
      <c r="GXM8" s="25"/>
      <c r="GXN8" s="25"/>
      <c r="GXO8" s="25"/>
      <c r="GXP8" s="25"/>
      <c r="GXQ8" s="25"/>
      <c r="GXR8" s="25"/>
      <c r="GXS8" s="25"/>
      <c r="GXT8" s="25"/>
      <c r="GXU8" s="25"/>
      <c r="GXV8" s="25"/>
      <c r="GXW8" s="25"/>
      <c r="GXX8" s="25"/>
      <c r="GXY8" s="25"/>
      <c r="GXZ8" s="25"/>
      <c r="GYA8" s="25"/>
      <c r="GYB8" s="25"/>
      <c r="GYC8" s="25"/>
      <c r="GYD8" s="25"/>
      <c r="GYE8" s="25"/>
      <c r="GYF8" s="25"/>
      <c r="GYG8" s="25"/>
      <c r="GYH8" s="25"/>
      <c r="GYI8" s="25"/>
      <c r="GYJ8" s="25"/>
      <c r="GYK8" s="25"/>
      <c r="GYL8" s="25"/>
      <c r="GYM8" s="25"/>
      <c r="GYN8" s="25"/>
      <c r="GYO8" s="25"/>
      <c r="GYP8" s="25"/>
      <c r="GYQ8" s="25"/>
      <c r="GYR8" s="25"/>
      <c r="GYS8" s="25"/>
      <c r="GYT8" s="25"/>
      <c r="GYU8" s="25"/>
      <c r="GYV8" s="25"/>
      <c r="GYW8" s="25"/>
      <c r="GYX8" s="25"/>
      <c r="GYY8" s="25"/>
      <c r="GYZ8" s="25"/>
      <c r="GZA8" s="25"/>
      <c r="GZB8" s="25"/>
      <c r="GZC8" s="25"/>
      <c r="GZD8" s="25"/>
      <c r="GZE8" s="25"/>
      <c r="GZF8" s="25"/>
      <c r="GZG8" s="25"/>
      <c r="GZH8" s="25"/>
      <c r="GZI8" s="25"/>
      <c r="GZJ8" s="25"/>
      <c r="GZK8" s="25"/>
      <c r="GZL8" s="25"/>
      <c r="GZM8" s="25"/>
      <c r="GZN8" s="25"/>
      <c r="GZO8" s="25"/>
      <c r="GZP8" s="25"/>
      <c r="GZQ8" s="25"/>
      <c r="GZR8" s="25"/>
      <c r="GZS8" s="25"/>
      <c r="GZT8" s="25"/>
      <c r="GZU8" s="25"/>
      <c r="GZV8" s="25"/>
      <c r="GZW8" s="25"/>
      <c r="GZX8" s="25"/>
      <c r="GZY8" s="25"/>
      <c r="GZZ8" s="25"/>
      <c r="HAA8" s="25"/>
      <c r="HAB8" s="25"/>
      <c r="HAC8" s="25"/>
      <c r="HAD8" s="25"/>
      <c r="HAE8" s="25"/>
      <c r="HAF8" s="25"/>
      <c r="HAG8" s="25"/>
      <c r="HAH8" s="25"/>
      <c r="HAI8" s="25"/>
      <c r="HAJ8" s="25"/>
      <c r="HAK8" s="25"/>
      <c r="HAL8" s="25"/>
      <c r="HAM8" s="25"/>
      <c r="HAN8" s="25"/>
      <c r="HAO8" s="25"/>
      <c r="HAP8" s="25"/>
      <c r="HAQ8" s="25"/>
      <c r="HAR8" s="25"/>
      <c r="HAS8" s="25"/>
      <c r="HAT8" s="25"/>
      <c r="HAU8" s="25"/>
      <c r="HAV8" s="25"/>
      <c r="HAW8" s="25"/>
      <c r="HAX8" s="25"/>
      <c r="HAY8" s="25"/>
      <c r="HAZ8" s="25"/>
      <c r="HBA8" s="25"/>
      <c r="HBB8" s="25"/>
      <c r="HBC8" s="25"/>
      <c r="HBD8" s="25"/>
      <c r="HBE8" s="25"/>
      <c r="HBF8" s="25"/>
      <c r="HBG8" s="25"/>
      <c r="HBH8" s="25"/>
      <c r="HBI8" s="25"/>
      <c r="HBJ8" s="25"/>
      <c r="HBK8" s="25"/>
      <c r="HBL8" s="25"/>
      <c r="HBM8" s="25"/>
      <c r="HBN8" s="25"/>
      <c r="HBO8" s="25"/>
      <c r="HBP8" s="25"/>
      <c r="HBQ8" s="25"/>
      <c r="HBR8" s="25"/>
      <c r="HBS8" s="25"/>
      <c r="HBT8" s="25"/>
      <c r="HBU8" s="25"/>
      <c r="HBV8" s="25"/>
      <c r="HBW8" s="25"/>
      <c r="HBX8" s="25"/>
      <c r="HBY8" s="25"/>
      <c r="HBZ8" s="25"/>
      <c r="HCA8" s="25"/>
      <c r="HCB8" s="25"/>
      <c r="HCC8" s="25"/>
      <c r="HCD8" s="25"/>
      <c r="HCE8" s="25"/>
      <c r="HCF8" s="25"/>
      <c r="HCG8" s="25"/>
      <c r="HCH8" s="25"/>
      <c r="HCI8" s="25"/>
      <c r="HCJ8" s="25"/>
      <c r="HCK8" s="25"/>
      <c r="HCL8" s="25"/>
      <c r="HCM8" s="25"/>
      <c r="HCN8" s="25"/>
      <c r="HCO8" s="25"/>
      <c r="HCP8" s="25"/>
      <c r="HCQ8" s="25"/>
      <c r="HCR8" s="25"/>
      <c r="HCS8" s="25"/>
      <c r="HCT8" s="25"/>
      <c r="HCU8" s="25"/>
      <c r="HCV8" s="25"/>
      <c r="HCW8" s="25"/>
      <c r="HCX8" s="25"/>
      <c r="HCY8" s="25"/>
      <c r="HCZ8" s="25"/>
      <c r="HDA8" s="25"/>
      <c r="HDB8" s="25"/>
      <c r="HDC8" s="25"/>
      <c r="HDD8" s="25"/>
      <c r="HDE8" s="25"/>
      <c r="HDF8" s="25"/>
      <c r="HDG8" s="25"/>
      <c r="HDH8" s="25"/>
      <c r="HDI8" s="25"/>
      <c r="HDJ8" s="25"/>
      <c r="HDK8" s="25"/>
      <c r="HDL8" s="25"/>
      <c r="HDM8" s="25"/>
      <c r="HDN8" s="25"/>
      <c r="HDO8" s="25"/>
      <c r="HDP8" s="25"/>
      <c r="HDQ8" s="25"/>
      <c r="HDR8" s="25"/>
      <c r="HDS8" s="25"/>
      <c r="HDT8" s="25"/>
      <c r="HDU8" s="25"/>
      <c r="HDV8" s="25"/>
      <c r="HDW8" s="25"/>
      <c r="HDX8" s="25"/>
      <c r="HDY8" s="25"/>
      <c r="HDZ8" s="25"/>
      <c r="HEA8" s="25"/>
      <c r="HEB8" s="25"/>
      <c r="HEC8" s="25"/>
      <c r="HED8" s="25"/>
      <c r="HEE8" s="25"/>
      <c r="HEF8" s="25"/>
      <c r="HEG8" s="25"/>
      <c r="HEH8" s="25"/>
      <c r="HEI8" s="25"/>
      <c r="HEJ8" s="25"/>
      <c r="HEK8" s="25"/>
      <c r="HEL8" s="25"/>
      <c r="HEM8" s="25"/>
      <c r="HEN8" s="25"/>
      <c r="HEO8" s="25"/>
      <c r="HEP8" s="25"/>
      <c r="HEQ8" s="25"/>
      <c r="HER8" s="25"/>
      <c r="HES8" s="25"/>
      <c r="HET8" s="25"/>
      <c r="HEU8" s="25"/>
      <c r="HEV8" s="25"/>
      <c r="HEW8" s="25"/>
      <c r="HEX8" s="25"/>
      <c r="HEY8" s="25"/>
      <c r="HEZ8" s="25"/>
      <c r="HFA8" s="25"/>
      <c r="HFB8" s="25"/>
      <c r="HFC8" s="25"/>
      <c r="HFD8" s="25"/>
      <c r="HFE8" s="25"/>
      <c r="HFF8" s="25"/>
      <c r="HFG8" s="25"/>
      <c r="HFH8" s="25"/>
      <c r="HFI8" s="25"/>
      <c r="HFJ8" s="25"/>
      <c r="HFK8" s="25"/>
      <c r="HFL8" s="25"/>
      <c r="HFM8" s="25"/>
      <c r="HFN8" s="25"/>
      <c r="HFO8" s="25"/>
      <c r="HFP8" s="25"/>
      <c r="HFQ8" s="25"/>
      <c r="HFR8" s="25"/>
      <c r="HFS8" s="25"/>
      <c r="HFT8" s="25"/>
      <c r="HFU8" s="25"/>
      <c r="HFV8" s="25"/>
      <c r="HFW8" s="25"/>
      <c r="HFX8" s="25"/>
      <c r="HFY8" s="25"/>
      <c r="HFZ8" s="25"/>
      <c r="HGA8" s="25"/>
      <c r="HGB8" s="25"/>
      <c r="HGC8" s="25"/>
      <c r="HGD8" s="25"/>
      <c r="HGE8" s="25"/>
      <c r="HGF8" s="25"/>
      <c r="HGG8" s="25"/>
      <c r="HGH8" s="25"/>
      <c r="HGI8" s="25"/>
      <c r="HGJ8" s="25"/>
      <c r="HGK8" s="25"/>
      <c r="HGL8" s="25"/>
      <c r="HGM8" s="25"/>
      <c r="HGN8" s="25"/>
      <c r="HGO8" s="25"/>
      <c r="HGP8" s="25"/>
      <c r="HGQ8" s="25"/>
      <c r="HGR8" s="25"/>
      <c r="HGS8" s="25"/>
      <c r="HGT8" s="25"/>
      <c r="HGU8" s="25"/>
      <c r="HGV8" s="25"/>
      <c r="HGW8" s="25"/>
      <c r="HGX8" s="25"/>
      <c r="HGY8" s="25"/>
      <c r="HGZ8" s="25"/>
      <c r="HHA8" s="25"/>
      <c r="HHB8" s="25"/>
      <c r="HHC8" s="25"/>
      <c r="HHD8" s="25"/>
      <c r="HHE8" s="25"/>
      <c r="HHF8" s="25"/>
      <c r="HHG8" s="25"/>
      <c r="HHH8" s="25"/>
      <c r="HHI8" s="25"/>
      <c r="HHJ8" s="25"/>
      <c r="HHK8" s="25"/>
      <c r="HHL8" s="25"/>
      <c r="HHM8" s="25"/>
      <c r="HHN8" s="25"/>
      <c r="HHO8" s="25"/>
      <c r="HHP8" s="25"/>
      <c r="HHQ8" s="25"/>
      <c r="HHR8" s="25"/>
      <c r="HHS8" s="25"/>
      <c r="HHT8" s="25"/>
      <c r="HHU8" s="25"/>
      <c r="HHV8" s="25"/>
      <c r="HHW8" s="25"/>
      <c r="HHX8" s="25"/>
      <c r="HHY8" s="25"/>
      <c r="HHZ8" s="25"/>
      <c r="HIA8" s="25"/>
      <c r="HIB8" s="25"/>
      <c r="HIC8" s="25"/>
      <c r="HID8" s="25"/>
      <c r="HIE8" s="25"/>
      <c r="HIF8" s="25"/>
      <c r="HIG8" s="25"/>
      <c r="HIH8" s="25"/>
      <c r="HII8" s="25"/>
      <c r="HIJ8" s="25"/>
      <c r="HIK8" s="25"/>
      <c r="HIL8" s="25"/>
      <c r="HIM8" s="25"/>
      <c r="HIN8" s="25"/>
      <c r="HIO8" s="25"/>
      <c r="HIP8" s="25"/>
      <c r="HIQ8" s="25"/>
      <c r="HIR8" s="25"/>
      <c r="HIS8" s="25"/>
      <c r="HIT8" s="25"/>
      <c r="HIU8" s="25"/>
      <c r="HIV8" s="25"/>
      <c r="HIW8" s="25"/>
      <c r="HIX8" s="25"/>
      <c r="HIY8" s="25"/>
      <c r="HIZ8" s="25"/>
      <c r="HJA8" s="25"/>
      <c r="HJB8" s="25"/>
      <c r="HJC8" s="25"/>
      <c r="HJD8" s="25"/>
      <c r="HJE8" s="25"/>
      <c r="HJF8" s="25"/>
      <c r="HJG8" s="25"/>
      <c r="HJH8" s="25"/>
      <c r="HJI8" s="25"/>
      <c r="HJJ8" s="25"/>
      <c r="HJK8" s="25"/>
      <c r="HJL8" s="25"/>
      <c r="HJM8" s="25"/>
      <c r="HJN8" s="25"/>
      <c r="HJO8" s="25"/>
      <c r="HJP8" s="25"/>
      <c r="HJQ8" s="25"/>
      <c r="HJR8" s="25"/>
      <c r="HJS8" s="25"/>
      <c r="HJT8" s="25"/>
      <c r="HJU8" s="25"/>
      <c r="HJV8" s="25"/>
      <c r="HJW8" s="25"/>
      <c r="HJX8" s="25"/>
      <c r="HJY8" s="25"/>
      <c r="HJZ8" s="25"/>
      <c r="HKA8" s="25"/>
      <c r="HKB8" s="25"/>
      <c r="HKC8" s="25"/>
      <c r="HKD8" s="25"/>
      <c r="HKE8" s="25"/>
      <c r="HKF8" s="25"/>
      <c r="HKG8" s="25"/>
      <c r="HKH8" s="25"/>
      <c r="HKI8" s="25"/>
      <c r="HKJ8" s="25"/>
      <c r="HKK8" s="25"/>
      <c r="HKL8" s="25"/>
      <c r="HKM8" s="25"/>
      <c r="HKN8" s="25"/>
      <c r="HKO8" s="25"/>
      <c r="HKP8" s="25"/>
      <c r="HKQ8" s="25"/>
      <c r="HKR8" s="25"/>
      <c r="HKS8" s="25"/>
      <c r="HKT8" s="25"/>
      <c r="HKU8" s="25"/>
      <c r="HKV8" s="25"/>
      <c r="HKW8" s="25"/>
      <c r="HKX8" s="25"/>
      <c r="HKY8" s="25"/>
      <c r="HKZ8" s="25"/>
      <c r="HLA8" s="25"/>
      <c r="HLB8" s="25"/>
      <c r="HLC8" s="25"/>
      <c r="HLD8" s="25"/>
      <c r="HLE8" s="25"/>
      <c r="HLF8" s="25"/>
      <c r="HLG8" s="25"/>
      <c r="HLH8" s="25"/>
      <c r="HLI8" s="25"/>
      <c r="HLJ8" s="25"/>
      <c r="HLK8" s="25"/>
      <c r="HLL8" s="25"/>
      <c r="HLM8" s="25"/>
      <c r="HLN8" s="25"/>
      <c r="HLO8" s="25"/>
      <c r="HLP8" s="25"/>
      <c r="HLQ8" s="25"/>
      <c r="HLR8" s="25"/>
      <c r="HLS8" s="25"/>
      <c r="HLT8" s="25"/>
      <c r="HLU8" s="25"/>
      <c r="HLV8" s="25"/>
      <c r="HLW8" s="25"/>
      <c r="HLX8" s="25"/>
      <c r="HLY8" s="25"/>
      <c r="HLZ8" s="25"/>
      <c r="HMA8" s="25"/>
      <c r="HMB8" s="25"/>
      <c r="HMC8" s="25"/>
      <c r="HMD8" s="25"/>
      <c r="HME8" s="25"/>
      <c r="HMF8" s="25"/>
      <c r="HMG8" s="25"/>
      <c r="HMH8" s="25"/>
      <c r="HMI8" s="25"/>
      <c r="HMJ8" s="25"/>
      <c r="HMK8" s="25"/>
      <c r="HML8" s="25"/>
      <c r="HMM8" s="25"/>
      <c r="HMN8" s="25"/>
      <c r="HMO8" s="25"/>
      <c r="HMP8" s="25"/>
      <c r="HMQ8" s="25"/>
      <c r="HMR8" s="25"/>
      <c r="HMS8" s="25"/>
      <c r="HMT8" s="25"/>
      <c r="HMU8" s="25"/>
      <c r="HMV8" s="25"/>
      <c r="HMW8" s="25"/>
      <c r="HMX8" s="25"/>
      <c r="HMY8" s="25"/>
      <c r="HMZ8" s="25"/>
      <c r="HNA8" s="25"/>
      <c r="HNB8" s="25"/>
      <c r="HNC8" s="25"/>
      <c r="HND8" s="25"/>
      <c r="HNE8" s="25"/>
      <c r="HNF8" s="25"/>
      <c r="HNG8" s="25"/>
      <c r="HNH8" s="25"/>
      <c r="HNI8" s="25"/>
      <c r="HNJ8" s="25"/>
      <c r="HNK8" s="25"/>
      <c r="HNL8" s="25"/>
      <c r="HNM8" s="25"/>
      <c r="HNN8" s="25"/>
      <c r="HNO8" s="25"/>
      <c r="HNP8" s="25"/>
      <c r="HNQ8" s="25"/>
      <c r="HNR8" s="25"/>
      <c r="HNS8" s="25"/>
      <c r="HNT8" s="25"/>
      <c r="HNU8" s="25"/>
      <c r="HNV8" s="25"/>
      <c r="HNW8" s="25"/>
      <c r="HNX8" s="25"/>
      <c r="HNY8" s="25"/>
      <c r="HNZ8" s="25"/>
      <c r="HOA8" s="25"/>
      <c r="HOB8" s="25"/>
      <c r="HOC8" s="25"/>
      <c r="HOD8" s="25"/>
      <c r="HOE8" s="25"/>
      <c r="HOF8" s="25"/>
      <c r="HOG8" s="25"/>
      <c r="HOH8" s="25"/>
      <c r="HOI8" s="25"/>
      <c r="HOJ8" s="25"/>
      <c r="HOK8" s="25"/>
      <c r="HOL8" s="25"/>
      <c r="HOM8" s="25"/>
      <c r="HON8" s="25"/>
      <c r="HOO8" s="25"/>
      <c r="HOP8" s="25"/>
      <c r="HOQ8" s="25"/>
      <c r="HOR8" s="25"/>
      <c r="HOS8" s="25"/>
      <c r="HOT8" s="25"/>
      <c r="HOU8" s="25"/>
      <c r="HOV8" s="25"/>
      <c r="HOW8" s="25"/>
      <c r="HOX8" s="25"/>
      <c r="HOY8" s="25"/>
      <c r="HOZ8" s="25"/>
      <c r="HPA8" s="25"/>
      <c r="HPB8" s="25"/>
      <c r="HPC8" s="25"/>
      <c r="HPD8" s="25"/>
      <c r="HPE8" s="25"/>
      <c r="HPF8" s="25"/>
      <c r="HPG8" s="25"/>
      <c r="HPH8" s="25"/>
      <c r="HPI8" s="25"/>
      <c r="HPJ8" s="25"/>
      <c r="HPK8" s="25"/>
      <c r="HPL8" s="25"/>
      <c r="HPM8" s="25"/>
      <c r="HPN8" s="25"/>
      <c r="HPO8" s="25"/>
      <c r="HPP8" s="25"/>
      <c r="HPQ8" s="25"/>
      <c r="HPR8" s="25"/>
      <c r="HPS8" s="25"/>
      <c r="HPT8" s="25"/>
      <c r="HPU8" s="25"/>
      <c r="HPV8" s="25"/>
      <c r="HPW8" s="25"/>
      <c r="HPX8" s="25"/>
      <c r="HPY8" s="25"/>
      <c r="HPZ8" s="25"/>
      <c r="HQA8" s="25"/>
      <c r="HQB8" s="25"/>
      <c r="HQC8" s="25"/>
      <c r="HQD8" s="25"/>
      <c r="HQE8" s="25"/>
      <c r="HQF8" s="25"/>
      <c r="HQG8" s="25"/>
      <c r="HQH8" s="25"/>
      <c r="HQI8" s="25"/>
      <c r="HQJ8" s="25"/>
      <c r="HQK8" s="25"/>
      <c r="HQL8" s="25"/>
      <c r="HQM8" s="25"/>
      <c r="HQN8" s="25"/>
      <c r="HQO8" s="25"/>
      <c r="HQP8" s="25"/>
      <c r="HQQ8" s="25"/>
      <c r="HQR8" s="25"/>
      <c r="HQS8" s="25"/>
      <c r="HQT8" s="25"/>
      <c r="HQU8" s="25"/>
      <c r="HQV8" s="25"/>
      <c r="HQW8" s="25"/>
      <c r="HQX8" s="25"/>
      <c r="HQY8" s="25"/>
      <c r="HQZ8" s="25"/>
      <c r="HRA8" s="25"/>
      <c r="HRB8" s="25"/>
      <c r="HRC8" s="25"/>
      <c r="HRD8" s="25"/>
      <c r="HRE8" s="25"/>
      <c r="HRF8" s="25"/>
      <c r="HRG8" s="25"/>
      <c r="HRH8" s="25"/>
      <c r="HRI8" s="25"/>
      <c r="HRJ8" s="25"/>
      <c r="HRK8" s="25"/>
      <c r="HRL8" s="25"/>
      <c r="HRM8" s="25"/>
      <c r="HRN8" s="25"/>
      <c r="HRO8" s="25"/>
      <c r="HRP8" s="25"/>
      <c r="HRQ8" s="25"/>
      <c r="HRR8" s="25"/>
      <c r="HRS8" s="25"/>
      <c r="HRT8" s="25"/>
      <c r="HRU8" s="25"/>
      <c r="HRV8" s="25"/>
      <c r="HRW8" s="25"/>
      <c r="HRX8" s="25"/>
      <c r="HRY8" s="25"/>
      <c r="HRZ8" s="25"/>
      <c r="HSA8" s="25"/>
      <c r="HSB8" s="25"/>
      <c r="HSC8" s="25"/>
      <c r="HSD8" s="25"/>
      <c r="HSE8" s="25"/>
      <c r="HSF8" s="25"/>
      <c r="HSG8" s="25"/>
      <c r="HSH8" s="25"/>
      <c r="HSI8" s="25"/>
      <c r="HSJ8" s="25"/>
      <c r="HSK8" s="25"/>
      <c r="HSL8" s="25"/>
      <c r="HSM8" s="25"/>
      <c r="HSN8" s="25"/>
      <c r="HSO8" s="25"/>
      <c r="HSP8" s="25"/>
      <c r="HSQ8" s="25"/>
      <c r="HSR8" s="25"/>
      <c r="HSS8" s="25"/>
      <c r="HST8" s="25"/>
      <c r="HSU8" s="25"/>
      <c r="HSV8" s="25"/>
      <c r="HSW8" s="25"/>
      <c r="HSX8" s="25"/>
      <c r="HSY8" s="25"/>
      <c r="HSZ8" s="25"/>
      <c r="HTA8" s="25"/>
      <c r="HTB8" s="25"/>
      <c r="HTC8" s="25"/>
      <c r="HTD8" s="25"/>
      <c r="HTE8" s="25"/>
      <c r="HTF8" s="25"/>
      <c r="HTG8" s="25"/>
      <c r="HTH8" s="25"/>
      <c r="HTI8" s="25"/>
      <c r="HTJ8" s="25"/>
      <c r="HTK8" s="25"/>
      <c r="HTL8" s="25"/>
      <c r="HTM8" s="25"/>
      <c r="HTN8" s="25"/>
      <c r="HTO8" s="25"/>
      <c r="HTP8" s="25"/>
      <c r="HTQ8" s="25"/>
      <c r="HTR8" s="25"/>
      <c r="HTS8" s="25"/>
      <c r="HTT8" s="25"/>
      <c r="HTU8" s="25"/>
      <c r="HTV8" s="25"/>
      <c r="HTW8" s="25"/>
      <c r="HTX8" s="25"/>
      <c r="HTY8" s="25"/>
      <c r="HTZ8" s="25"/>
      <c r="HUA8" s="25"/>
      <c r="HUB8" s="25"/>
      <c r="HUC8" s="25"/>
      <c r="HUD8" s="25"/>
      <c r="HUE8" s="25"/>
      <c r="HUF8" s="25"/>
      <c r="HUG8" s="25"/>
      <c r="HUH8" s="25"/>
      <c r="HUI8" s="25"/>
      <c r="HUJ8" s="25"/>
      <c r="HUK8" s="25"/>
      <c r="HUL8" s="25"/>
      <c r="HUM8" s="25"/>
      <c r="HUN8" s="25"/>
      <c r="HUO8" s="25"/>
      <c r="HUP8" s="25"/>
      <c r="HUQ8" s="25"/>
      <c r="HUR8" s="25"/>
      <c r="HUS8" s="25"/>
      <c r="HUT8" s="25"/>
      <c r="HUU8" s="25"/>
      <c r="HUV8" s="25"/>
      <c r="HUW8" s="25"/>
      <c r="HUX8" s="25"/>
      <c r="HUY8" s="25"/>
      <c r="HUZ8" s="25"/>
      <c r="HVA8" s="25"/>
      <c r="HVB8" s="25"/>
      <c r="HVC8" s="25"/>
      <c r="HVD8" s="25"/>
      <c r="HVE8" s="25"/>
      <c r="HVF8" s="25"/>
      <c r="HVG8" s="25"/>
      <c r="HVH8" s="25"/>
      <c r="HVI8" s="25"/>
      <c r="HVJ8" s="25"/>
      <c r="HVK8" s="25"/>
      <c r="HVL8" s="25"/>
      <c r="HVM8" s="25"/>
      <c r="HVN8" s="25"/>
      <c r="HVO8" s="25"/>
      <c r="HVP8" s="25"/>
      <c r="HVQ8" s="25"/>
      <c r="HVR8" s="25"/>
      <c r="HVS8" s="25"/>
      <c r="HVT8" s="25"/>
      <c r="HVU8" s="25"/>
      <c r="HVV8" s="25"/>
      <c r="HVW8" s="25"/>
      <c r="HVX8" s="25"/>
      <c r="HVY8" s="25"/>
      <c r="HVZ8" s="25"/>
      <c r="HWA8" s="25"/>
      <c r="HWB8" s="25"/>
      <c r="HWC8" s="25"/>
      <c r="HWD8" s="25"/>
      <c r="HWE8" s="25"/>
      <c r="HWF8" s="25"/>
      <c r="HWG8" s="25"/>
      <c r="HWH8" s="25"/>
      <c r="HWI8" s="25"/>
      <c r="HWJ8" s="25"/>
      <c r="HWK8" s="25"/>
      <c r="HWL8" s="25"/>
      <c r="HWM8" s="25"/>
      <c r="HWN8" s="25"/>
      <c r="HWO8" s="25"/>
      <c r="HWP8" s="25"/>
      <c r="HWQ8" s="25"/>
      <c r="HWR8" s="25"/>
      <c r="HWS8" s="25"/>
      <c r="HWT8" s="25"/>
      <c r="HWU8" s="25"/>
      <c r="HWV8" s="25"/>
      <c r="HWW8" s="25"/>
      <c r="HWX8" s="25"/>
      <c r="HWY8" s="25"/>
      <c r="HWZ8" s="25"/>
      <c r="HXA8" s="25"/>
      <c r="HXB8" s="25"/>
      <c r="HXC8" s="25"/>
      <c r="HXD8" s="25"/>
      <c r="HXE8" s="25"/>
      <c r="HXF8" s="25"/>
      <c r="HXG8" s="25"/>
      <c r="HXH8" s="25"/>
      <c r="HXI8" s="25"/>
      <c r="HXJ8" s="25"/>
      <c r="HXK8" s="25"/>
      <c r="HXL8" s="25"/>
      <c r="HXM8" s="25"/>
      <c r="HXN8" s="25"/>
      <c r="HXO8" s="25"/>
      <c r="HXP8" s="25"/>
      <c r="HXQ8" s="25"/>
      <c r="HXR8" s="25"/>
      <c r="HXS8" s="25"/>
      <c r="HXT8" s="25"/>
      <c r="HXU8" s="25"/>
      <c r="HXV8" s="25"/>
      <c r="HXW8" s="25"/>
      <c r="HXX8" s="25"/>
      <c r="HXY8" s="25"/>
      <c r="HXZ8" s="25"/>
      <c r="HYA8" s="25"/>
      <c r="HYB8" s="25"/>
      <c r="HYC8" s="25"/>
      <c r="HYD8" s="25"/>
      <c r="HYE8" s="25"/>
      <c r="HYF8" s="25"/>
      <c r="HYG8" s="25"/>
      <c r="HYH8" s="25"/>
      <c r="HYI8" s="25"/>
      <c r="HYJ8" s="25"/>
      <c r="HYK8" s="25"/>
      <c r="HYL8" s="25"/>
      <c r="HYM8" s="25"/>
      <c r="HYN8" s="25"/>
      <c r="HYO8" s="25"/>
      <c r="HYP8" s="25"/>
      <c r="HYQ8" s="25"/>
      <c r="HYR8" s="25"/>
      <c r="HYS8" s="25"/>
      <c r="HYT8" s="25"/>
      <c r="HYU8" s="25"/>
      <c r="HYV8" s="25"/>
      <c r="HYW8" s="25"/>
      <c r="HYX8" s="25"/>
      <c r="HYY8" s="25"/>
      <c r="HYZ8" s="25"/>
      <c r="HZA8" s="25"/>
      <c r="HZB8" s="25"/>
      <c r="HZC8" s="25"/>
      <c r="HZD8" s="25"/>
      <c r="HZE8" s="25"/>
      <c r="HZF8" s="25"/>
      <c r="HZG8" s="25"/>
      <c r="HZH8" s="25"/>
      <c r="HZI8" s="25"/>
      <c r="HZJ8" s="25"/>
      <c r="HZK8" s="25"/>
      <c r="HZL8" s="25"/>
      <c r="HZM8" s="25"/>
      <c r="HZN8" s="25"/>
      <c r="HZO8" s="25"/>
      <c r="HZP8" s="25"/>
      <c r="HZQ8" s="25"/>
      <c r="HZR8" s="25"/>
      <c r="HZS8" s="25"/>
      <c r="HZT8" s="25"/>
      <c r="HZU8" s="25"/>
      <c r="HZV8" s="25"/>
      <c r="HZW8" s="25"/>
      <c r="HZX8" s="25"/>
      <c r="HZY8" s="25"/>
      <c r="HZZ8" s="25"/>
      <c r="IAA8" s="25"/>
      <c r="IAB8" s="25"/>
      <c r="IAC8" s="25"/>
      <c r="IAD8" s="25"/>
      <c r="IAE8" s="25"/>
      <c r="IAF8" s="25"/>
      <c r="IAG8" s="25"/>
      <c r="IAH8" s="25"/>
      <c r="IAI8" s="25"/>
      <c r="IAJ8" s="25"/>
      <c r="IAK8" s="25"/>
      <c r="IAL8" s="25"/>
      <c r="IAM8" s="25"/>
      <c r="IAN8" s="25"/>
      <c r="IAO8" s="25"/>
      <c r="IAP8" s="25"/>
      <c r="IAQ8" s="25"/>
      <c r="IAR8" s="25"/>
      <c r="IAS8" s="25"/>
      <c r="IAT8" s="25"/>
      <c r="IAU8" s="25"/>
      <c r="IAV8" s="25"/>
      <c r="IAW8" s="25"/>
      <c r="IAX8" s="25"/>
      <c r="IAY8" s="25"/>
      <c r="IAZ8" s="25"/>
      <c r="IBA8" s="25"/>
      <c r="IBB8" s="25"/>
      <c r="IBC8" s="25"/>
      <c r="IBD8" s="25"/>
      <c r="IBE8" s="25"/>
      <c r="IBF8" s="25"/>
      <c r="IBG8" s="25"/>
      <c r="IBH8" s="25"/>
      <c r="IBI8" s="25"/>
      <c r="IBJ8" s="25"/>
      <c r="IBK8" s="25"/>
      <c r="IBL8" s="25"/>
      <c r="IBM8" s="25"/>
      <c r="IBN8" s="25"/>
      <c r="IBO8" s="25"/>
      <c r="IBP8" s="25"/>
      <c r="IBQ8" s="25"/>
      <c r="IBR8" s="25"/>
      <c r="IBS8" s="25"/>
      <c r="IBT8" s="25"/>
      <c r="IBU8" s="25"/>
      <c r="IBV8" s="25"/>
      <c r="IBW8" s="25"/>
      <c r="IBX8" s="25"/>
      <c r="IBY8" s="25"/>
      <c r="IBZ8" s="25"/>
      <c r="ICA8" s="25"/>
      <c r="ICB8" s="25"/>
      <c r="ICC8" s="25"/>
      <c r="ICD8" s="25"/>
      <c r="ICE8" s="25"/>
      <c r="ICF8" s="25"/>
      <c r="ICG8" s="25"/>
      <c r="ICH8" s="25"/>
      <c r="ICI8" s="25"/>
      <c r="ICJ8" s="25"/>
      <c r="ICK8" s="25"/>
      <c r="ICL8" s="25"/>
      <c r="ICM8" s="25"/>
      <c r="ICN8" s="25"/>
      <c r="ICO8" s="25"/>
      <c r="ICP8" s="25"/>
      <c r="ICQ8" s="25"/>
      <c r="ICR8" s="25"/>
      <c r="ICS8" s="25"/>
      <c r="ICT8" s="25"/>
      <c r="ICU8" s="25"/>
      <c r="ICV8" s="25"/>
      <c r="ICW8" s="25"/>
      <c r="ICX8" s="25"/>
      <c r="ICY8" s="25"/>
      <c r="ICZ8" s="25"/>
      <c r="IDA8" s="25"/>
      <c r="IDB8" s="25"/>
      <c r="IDC8" s="25"/>
      <c r="IDD8" s="25"/>
      <c r="IDE8" s="25"/>
      <c r="IDF8" s="25"/>
      <c r="IDG8" s="25"/>
      <c r="IDH8" s="25"/>
      <c r="IDI8" s="25"/>
      <c r="IDJ8" s="25"/>
      <c r="IDK8" s="25"/>
      <c r="IDL8" s="25"/>
      <c r="IDM8" s="25"/>
      <c r="IDN8" s="25"/>
      <c r="IDO8" s="25"/>
      <c r="IDP8" s="25"/>
      <c r="IDQ8" s="25"/>
      <c r="IDR8" s="25"/>
      <c r="IDS8" s="25"/>
      <c r="IDT8" s="25"/>
      <c r="IDU8" s="25"/>
      <c r="IDV8" s="25"/>
      <c r="IDW8" s="25"/>
      <c r="IDX8" s="25"/>
      <c r="IDY8" s="25"/>
      <c r="IDZ8" s="25"/>
      <c r="IEA8" s="25"/>
      <c r="IEB8" s="25"/>
      <c r="IEC8" s="25"/>
      <c r="IED8" s="25"/>
      <c r="IEE8" s="25"/>
      <c r="IEF8" s="25"/>
      <c r="IEG8" s="25"/>
      <c r="IEH8" s="25"/>
      <c r="IEI8" s="25"/>
      <c r="IEJ8" s="25"/>
      <c r="IEK8" s="25"/>
      <c r="IEL8" s="25"/>
      <c r="IEM8" s="25"/>
      <c r="IEN8" s="25"/>
      <c r="IEO8" s="25"/>
      <c r="IEP8" s="25"/>
      <c r="IEQ8" s="25"/>
      <c r="IER8" s="25"/>
      <c r="IES8" s="25"/>
      <c r="IET8" s="25"/>
      <c r="IEU8" s="25"/>
      <c r="IEV8" s="25"/>
      <c r="IEW8" s="25"/>
      <c r="IEX8" s="25"/>
      <c r="IEY8" s="25"/>
      <c r="IEZ8" s="25"/>
      <c r="IFA8" s="25"/>
      <c r="IFB8" s="25"/>
      <c r="IFC8" s="25"/>
      <c r="IFD8" s="25"/>
      <c r="IFE8" s="25"/>
      <c r="IFF8" s="25"/>
      <c r="IFG8" s="25"/>
      <c r="IFH8" s="25"/>
      <c r="IFI8" s="25"/>
      <c r="IFJ8" s="25"/>
      <c r="IFK8" s="25"/>
      <c r="IFL8" s="25"/>
      <c r="IFM8" s="25"/>
      <c r="IFN8" s="25"/>
      <c r="IFO8" s="25"/>
      <c r="IFP8" s="25"/>
      <c r="IFQ8" s="25"/>
      <c r="IFR8" s="25"/>
      <c r="IFS8" s="25"/>
      <c r="IFT8" s="25"/>
      <c r="IFU8" s="25"/>
      <c r="IFV8" s="25"/>
      <c r="IFW8" s="25"/>
      <c r="IFX8" s="25"/>
      <c r="IFY8" s="25"/>
      <c r="IFZ8" s="25"/>
      <c r="IGA8" s="25"/>
      <c r="IGB8" s="25"/>
      <c r="IGC8" s="25"/>
      <c r="IGD8" s="25"/>
      <c r="IGE8" s="25"/>
      <c r="IGF8" s="25"/>
      <c r="IGG8" s="25"/>
      <c r="IGH8" s="25"/>
      <c r="IGI8" s="25"/>
      <c r="IGJ8" s="25"/>
      <c r="IGK8" s="25"/>
      <c r="IGL8" s="25"/>
      <c r="IGM8" s="25"/>
      <c r="IGN8" s="25"/>
      <c r="IGO8" s="25"/>
      <c r="IGP8" s="25"/>
      <c r="IGQ8" s="25"/>
      <c r="IGR8" s="25"/>
      <c r="IGS8" s="25"/>
      <c r="IGT8" s="25"/>
      <c r="IGU8" s="25"/>
      <c r="IGV8" s="25"/>
      <c r="IGW8" s="25"/>
      <c r="IGX8" s="25"/>
      <c r="IGY8" s="25"/>
      <c r="IGZ8" s="25"/>
      <c r="IHA8" s="25"/>
      <c r="IHB8" s="25"/>
      <c r="IHC8" s="25"/>
      <c r="IHD8" s="25"/>
      <c r="IHE8" s="25"/>
      <c r="IHF8" s="25"/>
      <c r="IHG8" s="25"/>
      <c r="IHH8" s="25"/>
      <c r="IHI8" s="25"/>
      <c r="IHJ8" s="25"/>
      <c r="IHK8" s="25"/>
      <c r="IHL8" s="25"/>
      <c r="IHM8" s="25"/>
      <c r="IHN8" s="25"/>
      <c r="IHO8" s="25"/>
      <c r="IHP8" s="25"/>
      <c r="IHQ8" s="25"/>
      <c r="IHR8" s="25"/>
      <c r="IHS8" s="25"/>
      <c r="IHT8" s="25"/>
      <c r="IHU8" s="25"/>
      <c r="IHV8" s="25"/>
      <c r="IHW8" s="25"/>
      <c r="IHX8" s="25"/>
      <c r="IHY8" s="25"/>
      <c r="IHZ8" s="25"/>
      <c r="IIA8" s="25"/>
      <c r="IIB8" s="25"/>
      <c r="IIC8" s="25"/>
      <c r="IID8" s="25"/>
      <c r="IIE8" s="25"/>
      <c r="IIF8" s="25"/>
      <c r="IIG8" s="25"/>
      <c r="IIH8" s="25"/>
      <c r="III8" s="25"/>
      <c r="IIJ8" s="25"/>
      <c r="IIK8" s="25"/>
      <c r="IIL8" s="25"/>
      <c r="IIM8" s="25"/>
      <c r="IIN8" s="25"/>
      <c r="IIO8" s="25"/>
      <c r="IIP8" s="25"/>
      <c r="IIQ8" s="25"/>
      <c r="IIR8" s="25"/>
      <c r="IIS8" s="25"/>
      <c r="IIT8" s="25"/>
      <c r="IIU8" s="25"/>
      <c r="IIV8" s="25"/>
      <c r="IIW8" s="25"/>
      <c r="IIX8" s="25"/>
      <c r="IIY8" s="25"/>
      <c r="IIZ8" s="25"/>
      <c r="IJA8" s="25"/>
      <c r="IJB8" s="25"/>
      <c r="IJC8" s="25"/>
      <c r="IJD8" s="25"/>
      <c r="IJE8" s="25"/>
      <c r="IJF8" s="25"/>
      <c r="IJG8" s="25"/>
      <c r="IJH8" s="25"/>
      <c r="IJI8" s="25"/>
      <c r="IJJ8" s="25"/>
      <c r="IJK8" s="25"/>
      <c r="IJL8" s="25"/>
      <c r="IJM8" s="25"/>
      <c r="IJN8" s="25"/>
      <c r="IJO8" s="25"/>
      <c r="IJP8" s="25"/>
      <c r="IJQ8" s="25"/>
      <c r="IJR8" s="25"/>
      <c r="IJS8" s="25"/>
      <c r="IJT8" s="25"/>
      <c r="IJU8" s="25"/>
      <c r="IJV8" s="25"/>
      <c r="IJW8" s="25"/>
      <c r="IJX8" s="25"/>
      <c r="IJY8" s="25"/>
      <c r="IJZ8" s="25"/>
      <c r="IKA8" s="25"/>
      <c r="IKB8" s="25"/>
      <c r="IKC8" s="25"/>
      <c r="IKD8" s="25"/>
      <c r="IKE8" s="25"/>
      <c r="IKF8" s="25"/>
      <c r="IKG8" s="25"/>
      <c r="IKH8" s="25"/>
      <c r="IKI8" s="25"/>
      <c r="IKJ8" s="25"/>
      <c r="IKK8" s="25"/>
      <c r="IKL8" s="25"/>
      <c r="IKM8" s="25"/>
      <c r="IKN8" s="25"/>
      <c r="IKO8" s="25"/>
      <c r="IKP8" s="25"/>
      <c r="IKQ8" s="25"/>
      <c r="IKR8" s="25"/>
      <c r="IKS8" s="25"/>
      <c r="IKT8" s="25"/>
      <c r="IKU8" s="25"/>
      <c r="IKV8" s="25"/>
      <c r="IKW8" s="25"/>
      <c r="IKX8" s="25"/>
      <c r="IKY8" s="25"/>
      <c r="IKZ8" s="25"/>
      <c r="ILA8" s="25"/>
      <c r="ILB8" s="25"/>
      <c r="ILC8" s="25"/>
      <c r="ILD8" s="25"/>
      <c r="ILE8" s="25"/>
      <c r="ILF8" s="25"/>
      <c r="ILG8" s="25"/>
      <c r="ILH8" s="25"/>
      <c r="ILI8" s="25"/>
      <c r="ILJ8" s="25"/>
      <c r="ILK8" s="25"/>
      <c r="ILL8" s="25"/>
      <c r="ILM8" s="25"/>
      <c r="ILN8" s="25"/>
      <c r="ILO8" s="25"/>
      <c r="ILP8" s="25"/>
      <c r="ILQ8" s="25"/>
      <c r="ILR8" s="25"/>
      <c r="ILS8" s="25"/>
      <c r="ILT8" s="25"/>
      <c r="ILU8" s="25"/>
      <c r="ILV8" s="25"/>
      <c r="ILW8" s="25"/>
      <c r="ILX8" s="25"/>
      <c r="ILY8" s="25"/>
      <c r="ILZ8" s="25"/>
      <c r="IMA8" s="25"/>
      <c r="IMB8" s="25"/>
      <c r="IMC8" s="25"/>
      <c r="IMD8" s="25"/>
      <c r="IME8" s="25"/>
      <c r="IMF8" s="25"/>
      <c r="IMG8" s="25"/>
      <c r="IMH8" s="25"/>
      <c r="IMI8" s="25"/>
      <c r="IMJ8" s="25"/>
      <c r="IMK8" s="25"/>
      <c r="IML8" s="25"/>
      <c r="IMM8" s="25"/>
      <c r="IMN8" s="25"/>
      <c r="IMO8" s="25"/>
      <c r="IMP8" s="25"/>
      <c r="IMQ8" s="25"/>
      <c r="IMR8" s="25"/>
      <c r="IMS8" s="25"/>
      <c r="IMT8" s="25"/>
      <c r="IMU8" s="25"/>
      <c r="IMV8" s="25"/>
      <c r="IMW8" s="25"/>
      <c r="IMX8" s="25"/>
      <c r="IMY8" s="25"/>
      <c r="IMZ8" s="25"/>
      <c r="INA8" s="25"/>
      <c r="INB8" s="25"/>
      <c r="INC8" s="25"/>
      <c r="IND8" s="25"/>
      <c r="INE8" s="25"/>
      <c r="INF8" s="25"/>
      <c r="ING8" s="25"/>
      <c r="INH8" s="25"/>
      <c r="INI8" s="25"/>
      <c r="INJ8" s="25"/>
      <c r="INK8" s="25"/>
      <c r="INL8" s="25"/>
      <c r="INM8" s="25"/>
      <c r="INN8" s="25"/>
      <c r="INO8" s="25"/>
      <c r="INP8" s="25"/>
      <c r="INQ8" s="25"/>
      <c r="INR8" s="25"/>
      <c r="INS8" s="25"/>
      <c r="INT8" s="25"/>
      <c r="INU8" s="25"/>
      <c r="INV8" s="25"/>
      <c r="INW8" s="25"/>
      <c r="INX8" s="25"/>
      <c r="INY8" s="25"/>
      <c r="INZ8" s="25"/>
      <c r="IOA8" s="25"/>
      <c r="IOB8" s="25"/>
      <c r="IOC8" s="25"/>
      <c r="IOD8" s="25"/>
      <c r="IOE8" s="25"/>
      <c r="IOF8" s="25"/>
      <c r="IOG8" s="25"/>
      <c r="IOH8" s="25"/>
      <c r="IOI8" s="25"/>
      <c r="IOJ8" s="25"/>
      <c r="IOK8" s="25"/>
      <c r="IOL8" s="25"/>
      <c r="IOM8" s="25"/>
      <c r="ION8" s="25"/>
      <c r="IOO8" s="25"/>
      <c r="IOP8" s="25"/>
      <c r="IOQ8" s="25"/>
      <c r="IOR8" s="25"/>
      <c r="IOS8" s="25"/>
      <c r="IOT8" s="25"/>
      <c r="IOU8" s="25"/>
      <c r="IOV8" s="25"/>
      <c r="IOW8" s="25"/>
      <c r="IOX8" s="25"/>
      <c r="IOY8" s="25"/>
      <c r="IOZ8" s="25"/>
      <c r="IPA8" s="25"/>
      <c r="IPB8" s="25"/>
      <c r="IPC8" s="25"/>
      <c r="IPD8" s="25"/>
      <c r="IPE8" s="25"/>
      <c r="IPF8" s="25"/>
      <c r="IPG8" s="25"/>
      <c r="IPH8" s="25"/>
      <c r="IPI8" s="25"/>
      <c r="IPJ8" s="25"/>
      <c r="IPK8" s="25"/>
      <c r="IPL8" s="25"/>
      <c r="IPM8" s="25"/>
      <c r="IPN8" s="25"/>
      <c r="IPO8" s="25"/>
      <c r="IPP8" s="25"/>
      <c r="IPQ8" s="25"/>
      <c r="IPR8" s="25"/>
      <c r="IPS8" s="25"/>
      <c r="IPT8" s="25"/>
      <c r="IPU8" s="25"/>
      <c r="IPV8" s="25"/>
      <c r="IPW8" s="25"/>
      <c r="IPX8" s="25"/>
      <c r="IPY8" s="25"/>
      <c r="IPZ8" s="25"/>
      <c r="IQA8" s="25"/>
      <c r="IQB8" s="25"/>
      <c r="IQC8" s="25"/>
      <c r="IQD8" s="25"/>
      <c r="IQE8" s="25"/>
      <c r="IQF8" s="25"/>
      <c r="IQG8" s="25"/>
      <c r="IQH8" s="25"/>
      <c r="IQI8" s="25"/>
      <c r="IQJ8" s="25"/>
      <c r="IQK8" s="25"/>
      <c r="IQL8" s="25"/>
      <c r="IQM8" s="25"/>
      <c r="IQN8" s="25"/>
      <c r="IQO8" s="25"/>
      <c r="IQP8" s="25"/>
      <c r="IQQ8" s="25"/>
      <c r="IQR8" s="25"/>
      <c r="IQS8" s="25"/>
      <c r="IQT8" s="25"/>
      <c r="IQU8" s="25"/>
      <c r="IQV8" s="25"/>
      <c r="IQW8" s="25"/>
      <c r="IQX8" s="25"/>
      <c r="IQY8" s="25"/>
      <c r="IQZ8" s="25"/>
      <c r="IRA8" s="25"/>
      <c r="IRB8" s="25"/>
      <c r="IRC8" s="25"/>
      <c r="IRD8" s="25"/>
      <c r="IRE8" s="25"/>
      <c r="IRF8" s="25"/>
      <c r="IRG8" s="25"/>
      <c r="IRH8" s="25"/>
      <c r="IRI8" s="25"/>
      <c r="IRJ8" s="25"/>
      <c r="IRK8" s="25"/>
      <c r="IRL8" s="25"/>
      <c r="IRM8" s="25"/>
      <c r="IRN8" s="25"/>
      <c r="IRO8" s="25"/>
      <c r="IRP8" s="25"/>
      <c r="IRQ8" s="25"/>
      <c r="IRR8" s="25"/>
      <c r="IRS8" s="25"/>
      <c r="IRT8" s="25"/>
      <c r="IRU8" s="25"/>
      <c r="IRV8" s="25"/>
      <c r="IRW8" s="25"/>
      <c r="IRX8" s="25"/>
      <c r="IRY8" s="25"/>
      <c r="IRZ8" s="25"/>
      <c r="ISA8" s="25"/>
      <c r="ISB8" s="25"/>
      <c r="ISC8" s="25"/>
      <c r="ISD8" s="25"/>
      <c r="ISE8" s="25"/>
      <c r="ISF8" s="25"/>
      <c r="ISG8" s="25"/>
      <c r="ISH8" s="25"/>
      <c r="ISI8" s="25"/>
      <c r="ISJ8" s="25"/>
      <c r="ISK8" s="25"/>
      <c r="ISL8" s="25"/>
      <c r="ISM8" s="25"/>
      <c r="ISN8" s="25"/>
      <c r="ISO8" s="25"/>
      <c r="ISP8" s="25"/>
      <c r="ISQ8" s="25"/>
      <c r="ISR8" s="25"/>
      <c r="ISS8" s="25"/>
      <c r="IST8" s="25"/>
      <c r="ISU8" s="25"/>
      <c r="ISV8" s="25"/>
      <c r="ISW8" s="25"/>
      <c r="ISX8" s="25"/>
      <c r="ISY8" s="25"/>
      <c r="ISZ8" s="25"/>
      <c r="ITA8" s="25"/>
      <c r="ITB8" s="25"/>
      <c r="ITC8" s="25"/>
      <c r="ITD8" s="25"/>
      <c r="ITE8" s="25"/>
      <c r="ITF8" s="25"/>
      <c r="ITG8" s="25"/>
      <c r="ITH8" s="25"/>
      <c r="ITI8" s="25"/>
      <c r="ITJ8" s="25"/>
      <c r="ITK8" s="25"/>
      <c r="ITL8" s="25"/>
      <c r="ITM8" s="25"/>
      <c r="ITN8" s="25"/>
      <c r="ITO8" s="25"/>
      <c r="ITP8" s="25"/>
      <c r="ITQ8" s="25"/>
      <c r="ITR8" s="25"/>
      <c r="ITS8" s="25"/>
      <c r="ITT8" s="25"/>
      <c r="ITU8" s="25"/>
      <c r="ITV8" s="25"/>
      <c r="ITW8" s="25"/>
      <c r="ITX8" s="25"/>
      <c r="ITY8" s="25"/>
      <c r="ITZ8" s="25"/>
      <c r="IUA8" s="25"/>
      <c r="IUB8" s="25"/>
      <c r="IUC8" s="25"/>
      <c r="IUD8" s="25"/>
      <c r="IUE8" s="25"/>
      <c r="IUF8" s="25"/>
      <c r="IUG8" s="25"/>
      <c r="IUH8" s="25"/>
      <c r="IUI8" s="25"/>
      <c r="IUJ8" s="25"/>
      <c r="IUK8" s="25"/>
      <c r="IUL8" s="25"/>
      <c r="IUM8" s="25"/>
      <c r="IUN8" s="25"/>
      <c r="IUO8" s="25"/>
      <c r="IUP8" s="25"/>
      <c r="IUQ8" s="25"/>
      <c r="IUR8" s="25"/>
      <c r="IUS8" s="25"/>
      <c r="IUT8" s="25"/>
      <c r="IUU8" s="25"/>
      <c r="IUV8" s="25"/>
      <c r="IUW8" s="25"/>
      <c r="IUX8" s="25"/>
      <c r="IUY8" s="25"/>
      <c r="IUZ8" s="25"/>
      <c r="IVA8" s="25"/>
      <c r="IVB8" s="25"/>
      <c r="IVC8" s="25"/>
      <c r="IVD8" s="25"/>
      <c r="IVE8" s="25"/>
      <c r="IVF8" s="25"/>
      <c r="IVG8" s="25"/>
      <c r="IVH8" s="25"/>
      <c r="IVI8" s="25"/>
      <c r="IVJ8" s="25"/>
      <c r="IVK8" s="25"/>
      <c r="IVL8" s="25"/>
      <c r="IVM8" s="25"/>
      <c r="IVN8" s="25"/>
      <c r="IVO8" s="25"/>
      <c r="IVP8" s="25"/>
      <c r="IVQ8" s="25"/>
      <c r="IVR8" s="25"/>
      <c r="IVS8" s="25"/>
      <c r="IVT8" s="25"/>
      <c r="IVU8" s="25"/>
      <c r="IVV8" s="25"/>
      <c r="IVW8" s="25"/>
      <c r="IVX8" s="25"/>
      <c r="IVY8" s="25"/>
      <c r="IVZ8" s="25"/>
      <c r="IWA8" s="25"/>
      <c r="IWB8" s="25"/>
      <c r="IWC8" s="25"/>
      <c r="IWD8" s="25"/>
      <c r="IWE8" s="25"/>
      <c r="IWF8" s="25"/>
      <c r="IWG8" s="25"/>
      <c r="IWH8" s="25"/>
      <c r="IWI8" s="25"/>
      <c r="IWJ8" s="25"/>
      <c r="IWK8" s="25"/>
      <c r="IWL8" s="25"/>
      <c r="IWM8" s="25"/>
      <c r="IWN8" s="25"/>
      <c r="IWO8" s="25"/>
      <c r="IWP8" s="25"/>
      <c r="IWQ8" s="25"/>
      <c r="IWR8" s="25"/>
      <c r="IWS8" s="25"/>
      <c r="IWT8" s="25"/>
      <c r="IWU8" s="25"/>
      <c r="IWV8" s="25"/>
      <c r="IWW8" s="25"/>
      <c r="IWX8" s="25"/>
      <c r="IWY8" s="25"/>
      <c r="IWZ8" s="25"/>
      <c r="IXA8" s="25"/>
      <c r="IXB8" s="25"/>
      <c r="IXC8" s="25"/>
      <c r="IXD8" s="25"/>
      <c r="IXE8" s="25"/>
      <c r="IXF8" s="25"/>
      <c r="IXG8" s="25"/>
      <c r="IXH8" s="25"/>
      <c r="IXI8" s="25"/>
      <c r="IXJ8" s="25"/>
      <c r="IXK8" s="25"/>
      <c r="IXL8" s="25"/>
      <c r="IXM8" s="25"/>
      <c r="IXN8" s="25"/>
      <c r="IXO8" s="25"/>
      <c r="IXP8" s="25"/>
      <c r="IXQ8" s="25"/>
      <c r="IXR8" s="25"/>
      <c r="IXS8" s="25"/>
      <c r="IXT8" s="25"/>
      <c r="IXU8" s="25"/>
      <c r="IXV8" s="25"/>
      <c r="IXW8" s="25"/>
      <c r="IXX8" s="25"/>
      <c r="IXY8" s="25"/>
      <c r="IXZ8" s="25"/>
      <c r="IYA8" s="25"/>
      <c r="IYB8" s="25"/>
      <c r="IYC8" s="25"/>
      <c r="IYD8" s="25"/>
      <c r="IYE8" s="25"/>
      <c r="IYF8" s="25"/>
      <c r="IYG8" s="25"/>
      <c r="IYH8" s="25"/>
      <c r="IYI8" s="25"/>
      <c r="IYJ8" s="25"/>
      <c r="IYK8" s="25"/>
      <c r="IYL8" s="25"/>
      <c r="IYM8" s="25"/>
      <c r="IYN8" s="25"/>
      <c r="IYO8" s="25"/>
      <c r="IYP8" s="25"/>
      <c r="IYQ8" s="25"/>
      <c r="IYR8" s="25"/>
      <c r="IYS8" s="25"/>
      <c r="IYT8" s="25"/>
      <c r="IYU8" s="25"/>
      <c r="IYV8" s="25"/>
      <c r="IYW8" s="25"/>
      <c r="IYX8" s="25"/>
      <c r="IYY8" s="25"/>
      <c r="IYZ8" s="25"/>
      <c r="IZA8" s="25"/>
      <c r="IZB8" s="25"/>
      <c r="IZC8" s="25"/>
      <c r="IZD8" s="25"/>
      <c r="IZE8" s="25"/>
      <c r="IZF8" s="25"/>
      <c r="IZG8" s="25"/>
      <c r="IZH8" s="25"/>
      <c r="IZI8" s="25"/>
      <c r="IZJ8" s="25"/>
      <c r="IZK8" s="25"/>
      <c r="IZL8" s="25"/>
      <c r="IZM8" s="25"/>
      <c r="IZN8" s="25"/>
      <c r="IZO8" s="25"/>
      <c r="IZP8" s="25"/>
      <c r="IZQ8" s="25"/>
      <c r="IZR8" s="25"/>
      <c r="IZS8" s="25"/>
      <c r="IZT8" s="25"/>
      <c r="IZU8" s="25"/>
      <c r="IZV8" s="25"/>
      <c r="IZW8" s="25"/>
      <c r="IZX8" s="25"/>
      <c r="IZY8" s="25"/>
      <c r="IZZ8" s="25"/>
      <c r="JAA8" s="25"/>
      <c r="JAB8" s="25"/>
      <c r="JAC8" s="25"/>
      <c r="JAD8" s="25"/>
      <c r="JAE8" s="25"/>
      <c r="JAF8" s="25"/>
      <c r="JAG8" s="25"/>
      <c r="JAH8" s="25"/>
      <c r="JAI8" s="25"/>
      <c r="JAJ8" s="25"/>
      <c r="JAK8" s="25"/>
      <c r="JAL8" s="25"/>
      <c r="JAM8" s="25"/>
      <c r="JAN8" s="25"/>
      <c r="JAO8" s="25"/>
      <c r="JAP8" s="25"/>
      <c r="JAQ8" s="25"/>
      <c r="JAR8" s="25"/>
      <c r="JAS8" s="25"/>
      <c r="JAT8" s="25"/>
      <c r="JAU8" s="25"/>
      <c r="JAV8" s="25"/>
      <c r="JAW8" s="25"/>
      <c r="JAX8" s="25"/>
      <c r="JAY8" s="25"/>
      <c r="JAZ8" s="25"/>
      <c r="JBA8" s="25"/>
      <c r="JBB8" s="25"/>
      <c r="JBC8" s="25"/>
      <c r="JBD8" s="25"/>
      <c r="JBE8" s="25"/>
      <c r="JBF8" s="25"/>
      <c r="JBG8" s="25"/>
      <c r="JBH8" s="25"/>
      <c r="JBI8" s="25"/>
      <c r="JBJ8" s="25"/>
      <c r="JBK8" s="25"/>
      <c r="JBL8" s="25"/>
      <c r="JBM8" s="25"/>
      <c r="JBN8" s="25"/>
      <c r="JBO8" s="25"/>
      <c r="JBP8" s="25"/>
      <c r="JBQ8" s="25"/>
      <c r="JBR8" s="25"/>
      <c r="JBS8" s="25"/>
      <c r="JBT8" s="25"/>
      <c r="JBU8" s="25"/>
      <c r="JBV8" s="25"/>
      <c r="JBW8" s="25"/>
      <c r="JBX8" s="25"/>
      <c r="JBY8" s="25"/>
      <c r="JBZ8" s="25"/>
      <c r="JCA8" s="25"/>
      <c r="JCB8" s="25"/>
      <c r="JCC8" s="25"/>
      <c r="JCD8" s="25"/>
      <c r="JCE8" s="25"/>
      <c r="JCF8" s="25"/>
      <c r="JCG8" s="25"/>
      <c r="JCH8" s="25"/>
      <c r="JCI8" s="25"/>
      <c r="JCJ8" s="25"/>
      <c r="JCK8" s="25"/>
      <c r="JCL8" s="25"/>
      <c r="JCM8" s="25"/>
      <c r="JCN8" s="25"/>
      <c r="JCO8" s="25"/>
      <c r="JCP8" s="25"/>
      <c r="JCQ8" s="25"/>
      <c r="JCR8" s="25"/>
      <c r="JCS8" s="25"/>
      <c r="JCT8" s="25"/>
      <c r="JCU8" s="25"/>
      <c r="JCV8" s="25"/>
      <c r="JCW8" s="25"/>
      <c r="JCX8" s="25"/>
      <c r="JCY8" s="25"/>
      <c r="JCZ8" s="25"/>
      <c r="JDA8" s="25"/>
      <c r="JDB8" s="25"/>
      <c r="JDC8" s="25"/>
      <c r="JDD8" s="25"/>
      <c r="JDE8" s="25"/>
      <c r="JDF8" s="25"/>
      <c r="JDG8" s="25"/>
      <c r="JDH8" s="25"/>
      <c r="JDI8" s="25"/>
      <c r="JDJ8" s="25"/>
      <c r="JDK8" s="25"/>
      <c r="JDL8" s="25"/>
      <c r="JDM8" s="25"/>
      <c r="JDN8" s="25"/>
      <c r="JDO8" s="25"/>
      <c r="JDP8" s="25"/>
      <c r="JDQ8" s="25"/>
      <c r="JDR8" s="25"/>
      <c r="JDS8" s="25"/>
      <c r="JDT8" s="25"/>
      <c r="JDU8" s="25"/>
      <c r="JDV8" s="25"/>
      <c r="JDW8" s="25"/>
      <c r="JDX8" s="25"/>
      <c r="JDY8" s="25"/>
      <c r="JDZ8" s="25"/>
      <c r="JEA8" s="25"/>
      <c r="JEB8" s="25"/>
      <c r="JEC8" s="25"/>
      <c r="JED8" s="25"/>
      <c r="JEE8" s="25"/>
      <c r="JEF8" s="25"/>
      <c r="JEG8" s="25"/>
      <c r="JEH8" s="25"/>
      <c r="JEI8" s="25"/>
      <c r="JEJ8" s="25"/>
      <c r="JEK8" s="25"/>
      <c r="JEL8" s="25"/>
      <c r="JEM8" s="25"/>
      <c r="JEN8" s="25"/>
      <c r="JEO8" s="25"/>
      <c r="JEP8" s="25"/>
      <c r="JEQ8" s="25"/>
      <c r="JER8" s="25"/>
      <c r="JES8" s="25"/>
      <c r="JET8" s="25"/>
      <c r="JEU8" s="25"/>
      <c r="JEV8" s="25"/>
      <c r="JEW8" s="25"/>
      <c r="JEX8" s="25"/>
      <c r="JEY8" s="25"/>
      <c r="JEZ8" s="25"/>
      <c r="JFA8" s="25"/>
      <c r="JFB8" s="25"/>
      <c r="JFC8" s="25"/>
      <c r="JFD8" s="25"/>
      <c r="JFE8" s="25"/>
      <c r="JFF8" s="25"/>
      <c r="JFG8" s="25"/>
      <c r="JFH8" s="25"/>
      <c r="JFI8" s="25"/>
      <c r="JFJ8" s="25"/>
      <c r="JFK8" s="25"/>
      <c r="JFL8" s="25"/>
      <c r="JFM8" s="25"/>
      <c r="JFN8" s="25"/>
      <c r="JFO8" s="25"/>
      <c r="JFP8" s="25"/>
      <c r="JFQ8" s="25"/>
      <c r="JFR8" s="25"/>
      <c r="JFS8" s="25"/>
      <c r="JFT8" s="25"/>
      <c r="JFU8" s="25"/>
      <c r="JFV8" s="25"/>
      <c r="JFW8" s="25"/>
      <c r="JFX8" s="25"/>
      <c r="JFY8" s="25"/>
      <c r="JFZ8" s="25"/>
      <c r="JGA8" s="25"/>
      <c r="JGB8" s="25"/>
      <c r="JGC8" s="25"/>
      <c r="JGD8" s="25"/>
      <c r="JGE8" s="25"/>
      <c r="JGF8" s="25"/>
      <c r="JGG8" s="25"/>
      <c r="JGH8" s="25"/>
      <c r="JGI8" s="25"/>
      <c r="JGJ8" s="25"/>
      <c r="JGK8" s="25"/>
      <c r="JGL8" s="25"/>
      <c r="JGM8" s="25"/>
      <c r="JGN8" s="25"/>
      <c r="JGO8" s="25"/>
      <c r="JGP8" s="25"/>
      <c r="JGQ8" s="25"/>
      <c r="JGR8" s="25"/>
      <c r="JGS8" s="25"/>
      <c r="JGT8" s="25"/>
      <c r="JGU8" s="25"/>
      <c r="JGV8" s="25"/>
      <c r="JGW8" s="25"/>
      <c r="JGX8" s="25"/>
      <c r="JGY8" s="25"/>
      <c r="JGZ8" s="25"/>
      <c r="JHA8" s="25"/>
      <c r="JHB8" s="25"/>
      <c r="JHC8" s="25"/>
      <c r="JHD8" s="25"/>
      <c r="JHE8" s="25"/>
      <c r="JHF8" s="25"/>
      <c r="JHG8" s="25"/>
      <c r="JHH8" s="25"/>
      <c r="JHI8" s="25"/>
      <c r="JHJ8" s="25"/>
      <c r="JHK8" s="25"/>
      <c r="JHL8" s="25"/>
      <c r="JHM8" s="25"/>
      <c r="JHN8" s="25"/>
      <c r="JHO8" s="25"/>
      <c r="JHP8" s="25"/>
      <c r="JHQ8" s="25"/>
      <c r="JHR8" s="25"/>
      <c r="JHS8" s="25"/>
      <c r="JHT8" s="25"/>
      <c r="JHU8" s="25"/>
      <c r="JHV8" s="25"/>
      <c r="JHW8" s="25"/>
      <c r="JHX8" s="25"/>
      <c r="JHY8" s="25"/>
      <c r="JHZ8" s="25"/>
      <c r="JIA8" s="25"/>
      <c r="JIB8" s="25"/>
      <c r="JIC8" s="25"/>
      <c r="JID8" s="25"/>
      <c r="JIE8" s="25"/>
      <c r="JIF8" s="25"/>
      <c r="JIG8" s="25"/>
      <c r="JIH8" s="25"/>
      <c r="JII8" s="25"/>
      <c r="JIJ8" s="25"/>
      <c r="JIK8" s="25"/>
      <c r="JIL8" s="25"/>
      <c r="JIM8" s="25"/>
      <c r="JIN8" s="25"/>
      <c r="JIO8" s="25"/>
      <c r="JIP8" s="25"/>
      <c r="JIQ8" s="25"/>
      <c r="JIR8" s="25"/>
      <c r="JIS8" s="25"/>
      <c r="JIT8" s="25"/>
      <c r="JIU8" s="25"/>
      <c r="JIV8" s="25"/>
      <c r="JIW8" s="25"/>
      <c r="JIX8" s="25"/>
      <c r="JIY8" s="25"/>
      <c r="JIZ8" s="25"/>
      <c r="JJA8" s="25"/>
      <c r="JJB8" s="25"/>
      <c r="JJC8" s="25"/>
      <c r="JJD8" s="25"/>
      <c r="JJE8" s="25"/>
      <c r="JJF8" s="25"/>
      <c r="JJG8" s="25"/>
      <c r="JJH8" s="25"/>
      <c r="JJI8" s="25"/>
      <c r="JJJ8" s="25"/>
      <c r="JJK8" s="25"/>
      <c r="JJL8" s="25"/>
      <c r="JJM8" s="25"/>
      <c r="JJN8" s="25"/>
      <c r="JJO8" s="25"/>
      <c r="JJP8" s="25"/>
      <c r="JJQ8" s="25"/>
      <c r="JJR8" s="25"/>
      <c r="JJS8" s="25"/>
      <c r="JJT8" s="25"/>
      <c r="JJU8" s="25"/>
      <c r="JJV8" s="25"/>
      <c r="JJW8" s="25"/>
      <c r="JJX8" s="25"/>
      <c r="JJY8" s="25"/>
      <c r="JJZ8" s="25"/>
      <c r="JKA8" s="25"/>
      <c r="JKB8" s="25"/>
      <c r="JKC8" s="25"/>
      <c r="JKD8" s="25"/>
      <c r="JKE8" s="25"/>
      <c r="JKF8" s="25"/>
      <c r="JKG8" s="25"/>
      <c r="JKH8" s="25"/>
      <c r="JKI8" s="25"/>
      <c r="JKJ8" s="25"/>
      <c r="JKK8" s="25"/>
      <c r="JKL8" s="25"/>
      <c r="JKM8" s="25"/>
      <c r="JKN8" s="25"/>
      <c r="JKO8" s="25"/>
      <c r="JKP8" s="25"/>
      <c r="JKQ8" s="25"/>
      <c r="JKR8" s="25"/>
      <c r="JKS8" s="25"/>
      <c r="JKT8" s="25"/>
      <c r="JKU8" s="25"/>
      <c r="JKV8" s="25"/>
      <c r="JKW8" s="25"/>
      <c r="JKX8" s="25"/>
      <c r="JKY8" s="25"/>
      <c r="JKZ8" s="25"/>
      <c r="JLA8" s="25"/>
      <c r="JLB8" s="25"/>
      <c r="JLC8" s="25"/>
      <c r="JLD8" s="25"/>
      <c r="JLE8" s="25"/>
      <c r="JLF8" s="25"/>
      <c r="JLG8" s="25"/>
      <c r="JLH8" s="25"/>
      <c r="JLI8" s="25"/>
      <c r="JLJ8" s="25"/>
      <c r="JLK8" s="25"/>
      <c r="JLL8" s="25"/>
      <c r="JLM8" s="25"/>
      <c r="JLN8" s="25"/>
      <c r="JLO8" s="25"/>
      <c r="JLP8" s="25"/>
      <c r="JLQ8" s="25"/>
      <c r="JLR8" s="25"/>
      <c r="JLS8" s="25"/>
      <c r="JLT8" s="25"/>
      <c r="JLU8" s="25"/>
      <c r="JLV8" s="25"/>
      <c r="JLW8" s="25"/>
      <c r="JLX8" s="25"/>
      <c r="JLY8" s="25"/>
      <c r="JLZ8" s="25"/>
      <c r="JMA8" s="25"/>
      <c r="JMB8" s="25"/>
      <c r="JMC8" s="25"/>
      <c r="JMD8" s="25"/>
      <c r="JME8" s="25"/>
      <c r="JMF8" s="25"/>
      <c r="JMG8" s="25"/>
      <c r="JMH8" s="25"/>
      <c r="JMI8" s="25"/>
      <c r="JMJ8" s="25"/>
      <c r="JMK8" s="25"/>
      <c r="JML8" s="25"/>
      <c r="JMM8" s="25"/>
      <c r="JMN8" s="25"/>
      <c r="JMO8" s="25"/>
      <c r="JMP8" s="25"/>
      <c r="JMQ8" s="25"/>
      <c r="JMR8" s="25"/>
      <c r="JMS8" s="25"/>
      <c r="JMT8" s="25"/>
      <c r="JMU8" s="25"/>
      <c r="JMV8" s="25"/>
      <c r="JMW8" s="25"/>
      <c r="JMX8" s="25"/>
      <c r="JMY8" s="25"/>
      <c r="JMZ8" s="25"/>
      <c r="JNA8" s="25"/>
      <c r="JNB8" s="25"/>
      <c r="JNC8" s="25"/>
      <c r="JND8" s="25"/>
      <c r="JNE8" s="25"/>
      <c r="JNF8" s="25"/>
      <c r="JNG8" s="25"/>
      <c r="JNH8" s="25"/>
      <c r="JNI8" s="25"/>
      <c r="JNJ8" s="25"/>
      <c r="JNK8" s="25"/>
      <c r="JNL8" s="25"/>
      <c r="JNM8" s="25"/>
      <c r="JNN8" s="25"/>
      <c r="JNO8" s="25"/>
      <c r="JNP8" s="25"/>
      <c r="JNQ8" s="25"/>
      <c r="JNR8" s="25"/>
      <c r="JNS8" s="25"/>
      <c r="JNT8" s="25"/>
      <c r="JNU8" s="25"/>
      <c r="JNV8" s="25"/>
      <c r="JNW8" s="25"/>
      <c r="JNX8" s="25"/>
      <c r="JNY8" s="25"/>
      <c r="JNZ8" s="25"/>
      <c r="JOA8" s="25"/>
      <c r="JOB8" s="25"/>
      <c r="JOC8" s="25"/>
      <c r="JOD8" s="25"/>
      <c r="JOE8" s="25"/>
      <c r="JOF8" s="25"/>
      <c r="JOG8" s="25"/>
      <c r="JOH8" s="25"/>
      <c r="JOI8" s="25"/>
      <c r="JOJ8" s="25"/>
      <c r="JOK8" s="25"/>
      <c r="JOL8" s="25"/>
      <c r="JOM8" s="25"/>
      <c r="JON8" s="25"/>
      <c r="JOO8" s="25"/>
      <c r="JOP8" s="25"/>
      <c r="JOQ8" s="25"/>
      <c r="JOR8" s="25"/>
      <c r="JOS8" s="25"/>
      <c r="JOT8" s="25"/>
      <c r="JOU8" s="25"/>
      <c r="JOV8" s="25"/>
      <c r="JOW8" s="25"/>
      <c r="JOX8" s="25"/>
      <c r="JOY8" s="25"/>
      <c r="JOZ8" s="25"/>
      <c r="JPA8" s="25"/>
      <c r="JPB8" s="25"/>
      <c r="JPC8" s="25"/>
      <c r="JPD8" s="25"/>
      <c r="JPE8" s="25"/>
      <c r="JPF8" s="25"/>
      <c r="JPG8" s="25"/>
      <c r="JPH8" s="25"/>
      <c r="JPI8" s="25"/>
      <c r="JPJ8" s="25"/>
      <c r="JPK8" s="25"/>
      <c r="JPL8" s="25"/>
      <c r="JPM8" s="25"/>
      <c r="JPN8" s="25"/>
      <c r="JPO8" s="25"/>
      <c r="JPP8" s="25"/>
      <c r="JPQ8" s="25"/>
      <c r="JPR8" s="25"/>
      <c r="JPS8" s="25"/>
      <c r="JPT8" s="25"/>
      <c r="JPU8" s="25"/>
      <c r="JPV8" s="25"/>
      <c r="JPW8" s="25"/>
      <c r="JPX8" s="25"/>
      <c r="JPY8" s="25"/>
      <c r="JPZ8" s="25"/>
      <c r="JQA8" s="25"/>
      <c r="JQB8" s="25"/>
      <c r="JQC8" s="25"/>
      <c r="JQD8" s="25"/>
      <c r="JQE8" s="25"/>
      <c r="JQF8" s="25"/>
      <c r="JQG8" s="25"/>
      <c r="JQH8" s="25"/>
      <c r="JQI8" s="25"/>
      <c r="JQJ8" s="25"/>
      <c r="JQK8" s="25"/>
      <c r="JQL8" s="25"/>
      <c r="JQM8" s="25"/>
      <c r="JQN8" s="25"/>
      <c r="JQO8" s="25"/>
      <c r="JQP8" s="25"/>
      <c r="JQQ8" s="25"/>
      <c r="JQR8" s="25"/>
      <c r="JQS8" s="25"/>
      <c r="JQT8" s="25"/>
      <c r="JQU8" s="25"/>
      <c r="JQV8" s="25"/>
      <c r="JQW8" s="25"/>
      <c r="JQX8" s="25"/>
      <c r="JQY8" s="25"/>
      <c r="JQZ8" s="25"/>
      <c r="JRA8" s="25"/>
      <c r="JRB8" s="25"/>
      <c r="JRC8" s="25"/>
      <c r="JRD8" s="25"/>
      <c r="JRE8" s="25"/>
      <c r="JRF8" s="25"/>
      <c r="JRG8" s="25"/>
      <c r="JRH8" s="25"/>
      <c r="JRI8" s="25"/>
      <c r="JRJ8" s="25"/>
      <c r="JRK8" s="25"/>
      <c r="JRL8" s="25"/>
      <c r="JRM8" s="25"/>
      <c r="JRN8" s="25"/>
      <c r="JRO8" s="25"/>
      <c r="JRP8" s="25"/>
      <c r="JRQ8" s="25"/>
      <c r="JRR8" s="25"/>
      <c r="JRS8" s="25"/>
      <c r="JRT8" s="25"/>
      <c r="JRU8" s="25"/>
      <c r="JRV8" s="25"/>
      <c r="JRW8" s="25"/>
      <c r="JRX8" s="25"/>
      <c r="JRY8" s="25"/>
      <c r="JRZ8" s="25"/>
      <c r="JSA8" s="25"/>
      <c r="JSB8" s="25"/>
      <c r="JSC8" s="25"/>
      <c r="JSD8" s="25"/>
      <c r="JSE8" s="25"/>
      <c r="JSF8" s="25"/>
      <c r="JSG8" s="25"/>
      <c r="JSH8" s="25"/>
      <c r="JSI8" s="25"/>
      <c r="JSJ8" s="25"/>
      <c r="JSK8" s="25"/>
      <c r="JSL8" s="25"/>
      <c r="JSM8" s="25"/>
      <c r="JSN8" s="25"/>
      <c r="JSO8" s="25"/>
      <c r="JSP8" s="25"/>
      <c r="JSQ8" s="25"/>
      <c r="JSR8" s="25"/>
      <c r="JSS8" s="25"/>
      <c r="JST8" s="25"/>
      <c r="JSU8" s="25"/>
      <c r="JSV8" s="25"/>
      <c r="JSW8" s="25"/>
      <c r="JSX8" s="25"/>
      <c r="JSY8" s="25"/>
      <c r="JSZ8" s="25"/>
      <c r="JTA8" s="25"/>
      <c r="JTB8" s="25"/>
      <c r="JTC8" s="25"/>
      <c r="JTD8" s="25"/>
      <c r="JTE8" s="25"/>
      <c r="JTF8" s="25"/>
      <c r="JTG8" s="25"/>
      <c r="JTH8" s="25"/>
      <c r="JTI8" s="25"/>
      <c r="JTJ8" s="25"/>
      <c r="JTK8" s="25"/>
      <c r="JTL8" s="25"/>
      <c r="JTM8" s="25"/>
      <c r="JTN8" s="25"/>
      <c r="JTO8" s="25"/>
      <c r="JTP8" s="25"/>
      <c r="JTQ8" s="25"/>
      <c r="JTR8" s="25"/>
      <c r="JTS8" s="25"/>
      <c r="JTT8" s="25"/>
      <c r="JTU8" s="25"/>
      <c r="JTV8" s="25"/>
      <c r="JTW8" s="25"/>
      <c r="JTX8" s="25"/>
      <c r="JTY8" s="25"/>
      <c r="JTZ8" s="25"/>
      <c r="JUA8" s="25"/>
      <c r="JUB8" s="25"/>
      <c r="JUC8" s="25"/>
      <c r="JUD8" s="25"/>
      <c r="JUE8" s="25"/>
      <c r="JUF8" s="25"/>
      <c r="JUG8" s="25"/>
      <c r="JUH8" s="25"/>
      <c r="JUI8" s="25"/>
      <c r="JUJ8" s="25"/>
      <c r="JUK8" s="25"/>
      <c r="JUL8" s="25"/>
      <c r="JUM8" s="25"/>
      <c r="JUN8" s="25"/>
      <c r="JUO8" s="25"/>
      <c r="JUP8" s="25"/>
      <c r="JUQ8" s="25"/>
      <c r="JUR8" s="25"/>
      <c r="JUS8" s="25"/>
      <c r="JUT8" s="25"/>
      <c r="JUU8" s="25"/>
      <c r="JUV8" s="25"/>
      <c r="JUW8" s="25"/>
      <c r="JUX8" s="25"/>
      <c r="JUY8" s="25"/>
      <c r="JUZ8" s="25"/>
      <c r="JVA8" s="25"/>
      <c r="JVB8" s="25"/>
      <c r="JVC8" s="25"/>
      <c r="JVD8" s="25"/>
      <c r="JVE8" s="25"/>
      <c r="JVF8" s="25"/>
      <c r="JVG8" s="25"/>
      <c r="JVH8" s="25"/>
      <c r="JVI8" s="25"/>
      <c r="JVJ8" s="25"/>
      <c r="JVK8" s="25"/>
      <c r="JVL8" s="25"/>
      <c r="JVM8" s="25"/>
      <c r="JVN8" s="25"/>
      <c r="JVO8" s="25"/>
      <c r="JVP8" s="25"/>
      <c r="JVQ8" s="25"/>
      <c r="JVR8" s="25"/>
      <c r="JVS8" s="25"/>
      <c r="JVT8" s="25"/>
      <c r="JVU8" s="25"/>
      <c r="JVV8" s="25"/>
      <c r="JVW8" s="25"/>
      <c r="JVX8" s="25"/>
      <c r="JVY8" s="25"/>
      <c r="JVZ8" s="25"/>
      <c r="JWA8" s="25"/>
      <c r="JWB8" s="25"/>
      <c r="JWC8" s="25"/>
      <c r="JWD8" s="25"/>
      <c r="JWE8" s="25"/>
      <c r="JWF8" s="25"/>
      <c r="JWG8" s="25"/>
      <c r="JWH8" s="25"/>
      <c r="JWI8" s="25"/>
      <c r="JWJ8" s="25"/>
      <c r="JWK8" s="25"/>
      <c r="JWL8" s="25"/>
      <c r="JWM8" s="25"/>
      <c r="JWN8" s="25"/>
      <c r="JWO8" s="25"/>
      <c r="JWP8" s="25"/>
      <c r="JWQ8" s="25"/>
      <c r="JWR8" s="25"/>
      <c r="JWS8" s="25"/>
      <c r="JWT8" s="25"/>
      <c r="JWU8" s="25"/>
      <c r="JWV8" s="25"/>
      <c r="JWW8" s="25"/>
      <c r="JWX8" s="25"/>
      <c r="JWY8" s="25"/>
      <c r="JWZ8" s="25"/>
      <c r="JXA8" s="25"/>
      <c r="JXB8" s="25"/>
      <c r="JXC8" s="25"/>
      <c r="JXD8" s="25"/>
      <c r="JXE8" s="25"/>
      <c r="JXF8" s="25"/>
      <c r="JXG8" s="25"/>
      <c r="JXH8" s="25"/>
      <c r="JXI8" s="25"/>
      <c r="JXJ8" s="25"/>
      <c r="JXK8" s="25"/>
      <c r="JXL8" s="25"/>
      <c r="JXM8" s="25"/>
      <c r="JXN8" s="25"/>
      <c r="JXO8" s="25"/>
      <c r="JXP8" s="25"/>
      <c r="JXQ8" s="25"/>
      <c r="JXR8" s="25"/>
      <c r="JXS8" s="25"/>
      <c r="JXT8" s="25"/>
      <c r="JXU8" s="25"/>
      <c r="JXV8" s="25"/>
      <c r="JXW8" s="25"/>
      <c r="JXX8" s="25"/>
      <c r="JXY8" s="25"/>
      <c r="JXZ8" s="25"/>
      <c r="JYA8" s="25"/>
      <c r="JYB8" s="25"/>
      <c r="JYC8" s="25"/>
      <c r="JYD8" s="25"/>
      <c r="JYE8" s="25"/>
      <c r="JYF8" s="25"/>
      <c r="JYG8" s="25"/>
      <c r="JYH8" s="25"/>
      <c r="JYI8" s="25"/>
      <c r="JYJ8" s="25"/>
      <c r="JYK8" s="25"/>
      <c r="JYL8" s="25"/>
      <c r="JYM8" s="25"/>
      <c r="JYN8" s="25"/>
      <c r="JYO8" s="25"/>
      <c r="JYP8" s="25"/>
      <c r="JYQ8" s="25"/>
      <c r="JYR8" s="25"/>
      <c r="JYS8" s="25"/>
      <c r="JYT8" s="25"/>
      <c r="JYU8" s="25"/>
      <c r="JYV8" s="25"/>
      <c r="JYW8" s="25"/>
      <c r="JYX8" s="25"/>
      <c r="JYY8" s="25"/>
      <c r="JYZ8" s="25"/>
      <c r="JZA8" s="25"/>
      <c r="JZB8" s="25"/>
      <c r="JZC8" s="25"/>
      <c r="JZD8" s="25"/>
      <c r="JZE8" s="25"/>
      <c r="JZF8" s="25"/>
      <c r="JZG8" s="25"/>
      <c r="JZH8" s="25"/>
      <c r="JZI8" s="25"/>
      <c r="JZJ8" s="25"/>
      <c r="JZK8" s="25"/>
      <c r="JZL8" s="25"/>
      <c r="JZM8" s="25"/>
      <c r="JZN8" s="25"/>
      <c r="JZO8" s="25"/>
      <c r="JZP8" s="25"/>
      <c r="JZQ8" s="25"/>
      <c r="JZR8" s="25"/>
      <c r="JZS8" s="25"/>
      <c r="JZT8" s="25"/>
      <c r="JZU8" s="25"/>
      <c r="JZV8" s="25"/>
      <c r="JZW8" s="25"/>
      <c r="JZX8" s="25"/>
      <c r="JZY8" s="25"/>
      <c r="JZZ8" s="25"/>
      <c r="KAA8" s="25"/>
      <c r="KAB8" s="25"/>
      <c r="KAC8" s="25"/>
      <c r="KAD8" s="25"/>
      <c r="KAE8" s="25"/>
      <c r="KAF8" s="25"/>
      <c r="KAG8" s="25"/>
      <c r="KAH8" s="25"/>
      <c r="KAI8" s="25"/>
      <c r="KAJ8" s="25"/>
      <c r="KAK8" s="25"/>
      <c r="KAL8" s="25"/>
      <c r="KAM8" s="25"/>
      <c r="KAN8" s="25"/>
      <c r="KAO8" s="25"/>
      <c r="KAP8" s="25"/>
      <c r="KAQ8" s="25"/>
      <c r="KAR8" s="25"/>
      <c r="KAS8" s="25"/>
      <c r="KAT8" s="25"/>
      <c r="KAU8" s="25"/>
      <c r="KAV8" s="25"/>
      <c r="KAW8" s="25"/>
      <c r="KAX8" s="25"/>
      <c r="KAY8" s="25"/>
      <c r="KAZ8" s="25"/>
      <c r="KBA8" s="25"/>
      <c r="KBB8" s="25"/>
      <c r="KBC8" s="25"/>
      <c r="KBD8" s="25"/>
      <c r="KBE8" s="25"/>
      <c r="KBF8" s="25"/>
      <c r="KBG8" s="25"/>
      <c r="KBH8" s="25"/>
      <c r="KBI8" s="25"/>
      <c r="KBJ8" s="25"/>
      <c r="KBK8" s="25"/>
      <c r="KBL8" s="25"/>
      <c r="KBM8" s="25"/>
      <c r="KBN8" s="25"/>
      <c r="KBO8" s="25"/>
      <c r="KBP8" s="25"/>
      <c r="KBQ8" s="25"/>
      <c r="KBR8" s="25"/>
      <c r="KBS8" s="25"/>
      <c r="KBT8" s="25"/>
      <c r="KBU8" s="25"/>
      <c r="KBV8" s="25"/>
      <c r="KBW8" s="25"/>
      <c r="KBX8" s="25"/>
      <c r="KBY8" s="25"/>
      <c r="KBZ8" s="25"/>
      <c r="KCA8" s="25"/>
      <c r="KCB8" s="25"/>
      <c r="KCC8" s="25"/>
      <c r="KCD8" s="25"/>
      <c r="KCE8" s="25"/>
      <c r="KCF8" s="25"/>
      <c r="KCG8" s="25"/>
      <c r="KCH8" s="25"/>
      <c r="KCI8" s="25"/>
      <c r="KCJ8" s="25"/>
      <c r="KCK8" s="25"/>
      <c r="KCL8" s="25"/>
      <c r="KCM8" s="25"/>
      <c r="KCN8" s="25"/>
      <c r="KCO8" s="25"/>
      <c r="KCP8" s="25"/>
      <c r="KCQ8" s="25"/>
      <c r="KCR8" s="25"/>
      <c r="KCS8" s="25"/>
      <c r="KCT8" s="25"/>
      <c r="KCU8" s="25"/>
      <c r="KCV8" s="25"/>
      <c r="KCW8" s="25"/>
      <c r="KCX8" s="25"/>
      <c r="KCY8" s="25"/>
      <c r="KCZ8" s="25"/>
      <c r="KDA8" s="25"/>
      <c r="KDB8" s="25"/>
      <c r="KDC8" s="25"/>
      <c r="KDD8" s="25"/>
      <c r="KDE8" s="25"/>
      <c r="KDF8" s="25"/>
      <c r="KDG8" s="25"/>
      <c r="KDH8" s="25"/>
      <c r="KDI8" s="25"/>
      <c r="KDJ8" s="25"/>
      <c r="KDK8" s="25"/>
      <c r="KDL8" s="25"/>
      <c r="KDM8" s="25"/>
      <c r="KDN8" s="25"/>
      <c r="KDO8" s="25"/>
      <c r="KDP8" s="25"/>
      <c r="KDQ8" s="25"/>
      <c r="KDR8" s="25"/>
      <c r="KDS8" s="25"/>
      <c r="KDT8" s="25"/>
      <c r="KDU8" s="25"/>
      <c r="KDV8" s="25"/>
      <c r="KDW8" s="25"/>
      <c r="KDX8" s="25"/>
      <c r="KDY8" s="25"/>
      <c r="KDZ8" s="25"/>
      <c r="KEA8" s="25"/>
      <c r="KEB8" s="25"/>
      <c r="KEC8" s="25"/>
      <c r="KED8" s="25"/>
      <c r="KEE8" s="25"/>
      <c r="KEF8" s="25"/>
      <c r="KEG8" s="25"/>
      <c r="KEH8" s="25"/>
      <c r="KEI8" s="25"/>
      <c r="KEJ8" s="25"/>
      <c r="KEK8" s="25"/>
      <c r="KEL8" s="25"/>
      <c r="KEM8" s="25"/>
      <c r="KEN8" s="25"/>
      <c r="KEO8" s="25"/>
      <c r="KEP8" s="25"/>
      <c r="KEQ8" s="25"/>
      <c r="KER8" s="25"/>
      <c r="KES8" s="25"/>
      <c r="KET8" s="25"/>
      <c r="KEU8" s="25"/>
      <c r="KEV8" s="25"/>
      <c r="KEW8" s="25"/>
      <c r="KEX8" s="25"/>
      <c r="KEY8" s="25"/>
      <c r="KEZ8" s="25"/>
      <c r="KFA8" s="25"/>
      <c r="KFB8" s="25"/>
      <c r="KFC8" s="25"/>
      <c r="KFD8" s="25"/>
      <c r="KFE8" s="25"/>
      <c r="KFF8" s="25"/>
      <c r="KFG8" s="25"/>
      <c r="KFH8" s="25"/>
      <c r="KFI8" s="25"/>
      <c r="KFJ8" s="25"/>
      <c r="KFK8" s="25"/>
      <c r="KFL8" s="25"/>
      <c r="KFM8" s="25"/>
      <c r="KFN8" s="25"/>
      <c r="KFO8" s="25"/>
      <c r="KFP8" s="25"/>
      <c r="KFQ8" s="25"/>
      <c r="KFR8" s="25"/>
      <c r="KFS8" s="25"/>
      <c r="KFT8" s="25"/>
      <c r="KFU8" s="25"/>
      <c r="KFV8" s="25"/>
      <c r="KFW8" s="25"/>
      <c r="KFX8" s="25"/>
      <c r="KFY8" s="25"/>
      <c r="KFZ8" s="25"/>
      <c r="KGA8" s="25"/>
      <c r="KGB8" s="25"/>
      <c r="KGC8" s="25"/>
      <c r="KGD8" s="25"/>
      <c r="KGE8" s="25"/>
      <c r="KGF8" s="25"/>
      <c r="KGG8" s="25"/>
      <c r="KGH8" s="25"/>
      <c r="KGI8" s="25"/>
      <c r="KGJ8" s="25"/>
      <c r="KGK8" s="25"/>
      <c r="KGL8" s="25"/>
      <c r="KGM8" s="25"/>
      <c r="KGN8" s="25"/>
      <c r="KGO8" s="25"/>
      <c r="KGP8" s="25"/>
      <c r="KGQ8" s="25"/>
      <c r="KGR8" s="25"/>
      <c r="KGS8" s="25"/>
      <c r="KGT8" s="25"/>
      <c r="KGU8" s="25"/>
      <c r="KGV8" s="25"/>
      <c r="KGW8" s="25"/>
      <c r="KGX8" s="25"/>
      <c r="KGY8" s="25"/>
      <c r="KGZ8" s="25"/>
      <c r="KHA8" s="25"/>
      <c r="KHB8" s="25"/>
      <c r="KHC8" s="25"/>
      <c r="KHD8" s="25"/>
      <c r="KHE8" s="25"/>
      <c r="KHF8" s="25"/>
      <c r="KHG8" s="25"/>
      <c r="KHH8" s="25"/>
      <c r="KHI8" s="25"/>
      <c r="KHJ8" s="25"/>
      <c r="KHK8" s="25"/>
      <c r="KHL8" s="25"/>
      <c r="KHM8" s="25"/>
      <c r="KHN8" s="25"/>
      <c r="KHO8" s="25"/>
      <c r="KHP8" s="25"/>
      <c r="KHQ8" s="25"/>
      <c r="KHR8" s="25"/>
      <c r="KHS8" s="25"/>
      <c r="KHT8" s="25"/>
      <c r="KHU8" s="25"/>
      <c r="KHV8" s="25"/>
      <c r="KHW8" s="25"/>
      <c r="KHX8" s="25"/>
      <c r="KHY8" s="25"/>
      <c r="KHZ8" s="25"/>
      <c r="KIA8" s="25"/>
      <c r="KIB8" s="25"/>
      <c r="KIC8" s="25"/>
      <c r="KID8" s="25"/>
      <c r="KIE8" s="25"/>
      <c r="KIF8" s="25"/>
      <c r="KIG8" s="25"/>
      <c r="KIH8" s="25"/>
      <c r="KII8" s="25"/>
      <c r="KIJ8" s="25"/>
      <c r="KIK8" s="25"/>
      <c r="KIL8" s="25"/>
      <c r="KIM8" s="25"/>
      <c r="KIN8" s="25"/>
      <c r="KIO8" s="25"/>
      <c r="KIP8" s="25"/>
      <c r="KIQ8" s="25"/>
      <c r="KIR8" s="25"/>
      <c r="KIS8" s="25"/>
      <c r="KIT8" s="25"/>
      <c r="KIU8" s="25"/>
      <c r="KIV8" s="25"/>
      <c r="KIW8" s="25"/>
      <c r="KIX8" s="25"/>
      <c r="KIY8" s="25"/>
      <c r="KIZ8" s="25"/>
      <c r="KJA8" s="25"/>
      <c r="KJB8" s="25"/>
      <c r="KJC8" s="25"/>
      <c r="KJD8" s="25"/>
      <c r="KJE8" s="25"/>
      <c r="KJF8" s="25"/>
      <c r="KJG8" s="25"/>
      <c r="KJH8" s="25"/>
      <c r="KJI8" s="25"/>
      <c r="KJJ8" s="25"/>
      <c r="KJK8" s="25"/>
      <c r="KJL8" s="25"/>
      <c r="KJM8" s="25"/>
      <c r="KJN8" s="25"/>
      <c r="KJO8" s="25"/>
      <c r="KJP8" s="25"/>
      <c r="KJQ8" s="25"/>
      <c r="KJR8" s="25"/>
      <c r="KJS8" s="25"/>
      <c r="KJT8" s="25"/>
      <c r="KJU8" s="25"/>
      <c r="KJV8" s="25"/>
      <c r="KJW8" s="25"/>
      <c r="KJX8" s="25"/>
      <c r="KJY8" s="25"/>
      <c r="KJZ8" s="25"/>
      <c r="KKA8" s="25"/>
      <c r="KKB8" s="25"/>
      <c r="KKC8" s="25"/>
      <c r="KKD8" s="25"/>
      <c r="KKE8" s="25"/>
      <c r="KKF8" s="25"/>
      <c r="KKG8" s="25"/>
      <c r="KKH8" s="25"/>
      <c r="KKI8" s="25"/>
      <c r="KKJ8" s="25"/>
      <c r="KKK8" s="25"/>
      <c r="KKL8" s="25"/>
      <c r="KKM8" s="25"/>
      <c r="KKN8" s="25"/>
      <c r="KKO8" s="25"/>
      <c r="KKP8" s="25"/>
      <c r="KKQ8" s="25"/>
      <c r="KKR8" s="25"/>
      <c r="KKS8" s="25"/>
      <c r="KKT8" s="25"/>
      <c r="KKU8" s="25"/>
      <c r="KKV8" s="25"/>
      <c r="KKW8" s="25"/>
      <c r="KKX8" s="25"/>
      <c r="KKY8" s="25"/>
      <c r="KKZ8" s="25"/>
      <c r="KLA8" s="25"/>
      <c r="KLB8" s="25"/>
      <c r="KLC8" s="25"/>
      <c r="KLD8" s="25"/>
      <c r="KLE8" s="25"/>
      <c r="KLF8" s="25"/>
      <c r="KLG8" s="25"/>
      <c r="KLH8" s="25"/>
      <c r="KLI8" s="25"/>
      <c r="KLJ8" s="25"/>
      <c r="KLK8" s="25"/>
      <c r="KLL8" s="25"/>
      <c r="KLM8" s="25"/>
      <c r="KLN8" s="25"/>
      <c r="KLO8" s="25"/>
      <c r="KLP8" s="25"/>
      <c r="KLQ8" s="25"/>
      <c r="KLR8" s="25"/>
      <c r="KLS8" s="25"/>
      <c r="KLT8" s="25"/>
      <c r="KLU8" s="25"/>
      <c r="KLV8" s="25"/>
      <c r="KLW8" s="25"/>
      <c r="KLX8" s="25"/>
      <c r="KLY8" s="25"/>
      <c r="KLZ8" s="25"/>
      <c r="KMA8" s="25"/>
      <c r="KMB8" s="25"/>
      <c r="KMC8" s="25"/>
      <c r="KMD8" s="25"/>
      <c r="KME8" s="25"/>
      <c r="KMF8" s="25"/>
      <c r="KMG8" s="25"/>
      <c r="KMH8" s="25"/>
      <c r="KMI8" s="25"/>
      <c r="KMJ8" s="25"/>
      <c r="KMK8" s="25"/>
      <c r="KML8" s="25"/>
      <c r="KMM8" s="25"/>
      <c r="KMN8" s="25"/>
      <c r="KMO8" s="25"/>
      <c r="KMP8" s="25"/>
      <c r="KMQ8" s="25"/>
      <c r="KMR8" s="25"/>
      <c r="KMS8" s="25"/>
      <c r="KMT8" s="25"/>
      <c r="KMU8" s="25"/>
      <c r="KMV8" s="25"/>
      <c r="KMW8" s="25"/>
      <c r="KMX8" s="25"/>
      <c r="KMY8" s="25"/>
      <c r="KMZ8" s="25"/>
      <c r="KNA8" s="25"/>
      <c r="KNB8" s="25"/>
      <c r="KNC8" s="25"/>
      <c r="KND8" s="25"/>
      <c r="KNE8" s="25"/>
      <c r="KNF8" s="25"/>
      <c r="KNG8" s="25"/>
      <c r="KNH8" s="25"/>
      <c r="KNI8" s="25"/>
      <c r="KNJ8" s="25"/>
      <c r="KNK8" s="25"/>
      <c r="KNL8" s="25"/>
      <c r="KNM8" s="25"/>
      <c r="KNN8" s="25"/>
      <c r="KNO8" s="25"/>
      <c r="KNP8" s="25"/>
      <c r="KNQ8" s="25"/>
      <c r="KNR8" s="25"/>
      <c r="KNS8" s="25"/>
      <c r="KNT8" s="25"/>
      <c r="KNU8" s="25"/>
      <c r="KNV8" s="25"/>
      <c r="KNW8" s="25"/>
      <c r="KNX8" s="25"/>
      <c r="KNY8" s="25"/>
      <c r="KNZ8" s="25"/>
      <c r="KOA8" s="25"/>
      <c r="KOB8" s="25"/>
      <c r="KOC8" s="25"/>
      <c r="KOD8" s="25"/>
      <c r="KOE8" s="25"/>
      <c r="KOF8" s="25"/>
      <c r="KOG8" s="25"/>
      <c r="KOH8" s="25"/>
      <c r="KOI8" s="25"/>
      <c r="KOJ8" s="25"/>
      <c r="KOK8" s="25"/>
      <c r="KOL8" s="25"/>
      <c r="KOM8" s="25"/>
      <c r="KON8" s="25"/>
      <c r="KOO8" s="25"/>
      <c r="KOP8" s="25"/>
      <c r="KOQ8" s="25"/>
      <c r="KOR8" s="25"/>
      <c r="KOS8" s="25"/>
      <c r="KOT8" s="25"/>
      <c r="KOU8" s="25"/>
      <c r="KOV8" s="25"/>
      <c r="KOW8" s="25"/>
      <c r="KOX8" s="25"/>
      <c r="KOY8" s="25"/>
      <c r="KOZ8" s="25"/>
      <c r="KPA8" s="25"/>
      <c r="KPB8" s="25"/>
      <c r="KPC8" s="25"/>
      <c r="KPD8" s="25"/>
      <c r="KPE8" s="25"/>
      <c r="KPF8" s="25"/>
      <c r="KPG8" s="25"/>
      <c r="KPH8" s="25"/>
      <c r="KPI8" s="25"/>
      <c r="KPJ8" s="25"/>
      <c r="KPK8" s="25"/>
      <c r="KPL8" s="25"/>
      <c r="KPM8" s="25"/>
      <c r="KPN8" s="25"/>
      <c r="KPO8" s="25"/>
      <c r="KPP8" s="25"/>
      <c r="KPQ8" s="25"/>
      <c r="KPR8" s="25"/>
      <c r="KPS8" s="25"/>
      <c r="KPT8" s="25"/>
      <c r="KPU8" s="25"/>
      <c r="KPV8" s="25"/>
      <c r="KPW8" s="25"/>
      <c r="KPX8" s="25"/>
      <c r="KPY8" s="25"/>
      <c r="KPZ8" s="25"/>
      <c r="KQA8" s="25"/>
      <c r="KQB8" s="25"/>
      <c r="KQC8" s="25"/>
      <c r="KQD8" s="25"/>
      <c r="KQE8" s="25"/>
      <c r="KQF8" s="25"/>
      <c r="KQG8" s="25"/>
      <c r="KQH8" s="25"/>
      <c r="KQI8" s="25"/>
      <c r="KQJ8" s="25"/>
      <c r="KQK8" s="25"/>
      <c r="KQL8" s="25"/>
      <c r="KQM8" s="25"/>
      <c r="KQN8" s="25"/>
      <c r="KQO8" s="25"/>
      <c r="KQP8" s="25"/>
      <c r="KQQ8" s="25"/>
      <c r="KQR8" s="25"/>
      <c r="KQS8" s="25"/>
      <c r="KQT8" s="25"/>
      <c r="KQU8" s="25"/>
      <c r="KQV8" s="25"/>
      <c r="KQW8" s="25"/>
      <c r="KQX8" s="25"/>
      <c r="KQY8" s="25"/>
      <c r="KQZ8" s="25"/>
      <c r="KRA8" s="25"/>
      <c r="KRB8" s="25"/>
      <c r="KRC8" s="25"/>
      <c r="KRD8" s="25"/>
      <c r="KRE8" s="25"/>
      <c r="KRF8" s="25"/>
      <c r="KRG8" s="25"/>
      <c r="KRH8" s="25"/>
      <c r="KRI8" s="25"/>
      <c r="KRJ8" s="25"/>
      <c r="KRK8" s="25"/>
      <c r="KRL8" s="25"/>
      <c r="KRM8" s="25"/>
      <c r="KRN8" s="25"/>
      <c r="KRO8" s="25"/>
      <c r="KRP8" s="25"/>
      <c r="KRQ8" s="25"/>
      <c r="KRR8" s="25"/>
      <c r="KRS8" s="25"/>
      <c r="KRT8" s="25"/>
      <c r="KRU8" s="25"/>
      <c r="KRV8" s="25"/>
      <c r="KRW8" s="25"/>
      <c r="KRX8" s="25"/>
      <c r="KRY8" s="25"/>
      <c r="KRZ8" s="25"/>
      <c r="KSA8" s="25"/>
      <c r="KSB8" s="25"/>
      <c r="KSC8" s="25"/>
      <c r="KSD8" s="25"/>
      <c r="KSE8" s="25"/>
      <c r="KSF8" s="25"/>
      <c r="KSG8" s="25"/>
      <c r="KSH8" s="25"/>
      <c r="KSI8" s="25"/>
      <c r="KSJ8" s="25"/>
      <c r="KSK8" s="25"/>
      <c r="KSL8" s="25"/>
      <c r="KSM8" s="25"/>
      <c r="KSN8" s="25"/>
      <c r="KSO8" s="25"/>
      <c r="KSP8" s="25"/>
      <c r="KSQ8" s="25"/>
      <c r="KSR8" s="25"/>
      <c r="KSS8" s="25"/>
      <c r="KST8" s="25"/>
      <c r="KSU8" s="25"/>
      <c r="KSV8" s="25"/>
      <c r="KSW8" s="25"/>
      <c r="KSX8" s="25"/>
      <c r="KSY8" s="25"/>
      <c r="KSZ8" s="25"/>
      <c r="KTA8" s="25"/>
      <c r="KTB8" s="25"/>
      <c r="KTC8" s="25"/>
      <c r="KTD8" s="25"/>
      <c r="KTE8" s="25"/>
      <c r="KTF8" s="25"/>
      <c r="KTG8" s="25"/>
      <c r="KTH8" s="25"/>
      <c r="KTI8" s="25"/>
      <c r="KTJ8" s="25"/>
      <c r="KTK8" s="25"/>
      <c r="KTL8" s="25"/>
      <c r="KTM8" s="25"/>
      <c r="KTN8" s="25"/>
      <c r="KTO8" s="25"/>
      <c r="KTP8" s="25"/>
      <c r="KTQ8" s="25"/>
      <c r="KTR8" s="25"/>
      <c r="KTS8" s="25"/>
      <c r="KTT8" s="25"/>
      <c r="KTU8" s="25"/>
      <c r="KTV8" s="25"/>
      <c r="KTW8" s="25"/>
      <c r="KTX8" s="25"/>
      <c r="KTY8" s="25"/>
      <c r="KTZ8" s="25"/>
      <c r="KUA8" s="25"/>
      <c r="KUB8" s="25"/>
      <c r="KUC8" s="25"/>
      <c r="KUD8" s="25"/>
      <c r="KUE8" s="25"/>
      <c r="KUF8" s="25"/>
      <c r="KUG8" s="25"/>
      <c r="KUH8" s="25"/>
      <c r="KUI8" s="25"/>
      <c r="KUJ8" s="25"/>
      <c r="KUK8" s="25"/>
      <c r="KUL8" s="25"/>
      <c r="KUM8" s="25"/>
      <c r="KUN8" s="25"/>
      <c r="KUO8" s="25"/>
      <c r="KUP8" s="25"/>
      <c r="KUQ8" s="25"/>
      <c r="KUR8" s="25"/>
      <c r="KUS8" s="25"/>
      <c r="KUT8" s="25"/>
      <c r="KUU8" s="25"/>
      <c r="KUV8" s="25"/>
      <c r="KUW8" s="25"/>
      <c r="KUX8" s="25"/>
      <c r="KUY8" s="25"/>
      <c r="KUZ8" s="25"/>
      <c r="KVA8" s="25"/>
      <c r="KVB8" s="25"/>
      <c r="KVC8" s="25"/>
      <c r="KVD8" s="25"/>
      <c r="KVE8" s="25"/>
      <c r="KVF8" s="25"/>
      <c r="KVG8" s="25"/>
      <c r="KVH8" s="25"/>
      <c r="KVI8" s="25"/>
      <c r="KVJ8" s="25"/>
      <c r="KVK8" s="25"/>
      <c r="KVL8" s="25"/>
      <c r="KVM8" s="25"/>
      <c r="KVN8" s="25"/>
      <c r="KVO8" s="25"/>
      <c r="KVP8" s="25"/>
      <c r="KVQ8" s="25"/>
      <c r="KVR8" s="25"/>
      <c r="KVS8" s="25"/>
      <c r="KVT8" s="25"/>
      <c r="KVU8" s="25"/>
      <c r="KVV8" s="25"/>
      <c r="KVW8" s="25"/>
      <c r="KVX8" s="25"/>
      <c r="KVY8" s="25"/>
      <c r="KVZ8" s="25"/>
      <c r="KWA8" s="25"/>
      <c r="KWB8" s="25"/>
      <c r="KWC8" s="25"/>
      <c r="KWD8" s="25"/>
      <c r="KWE8" s="25"/>
      <c r="KWF8" s="25"/>
      <c r="KWG8" s="25"/>
      <c r="KWH8" s="25"/>
      <c r="KWI8" s="25"/>
      <c r="KWJ8" s="25"/>
      <c r="KWK8" s="25"/>
      <c r="KWL8" s="25"/>
      <c r="KWM8" s="25"/>
      <c r="KWN8" s="25"/>
      <c r="KWO8" s="25"/>
      <c r="KWP8" s="25"/>
      <c r="KWQ8" s="25"/>
      <c r="KWR8" s="25"/>
      <c r="KWS8" s="25"/>
      <c r="KWT8" s="25"/>
      <c r="KWU8" s="25"/>
      <c r="KWV8" s="25"/>
      <c r="KWW8" s="25"/>
      <c r="KWX8" s="25"/>
      <c r="KWY8" s="25"/>
      <c r="KWZ8" s="25"/>
      <c r="KXA8" s="25"/>
      <c r="KXB8" s="25"/>
      <c r="KXC8" s="25"/>
      <c r="KXD8" s="25"/>
      <c r="KXE8" s="25"/>
      <c r="KXF8" s="25"/>
      <c r="KXG8" s="25"/>
      <c r="KXH8" s="25"/>
      <c r="KXI8" s="25"/>
      <c r="KXJ8" s="25"/>
      <c r="KXK8" s="25"/>
      <c r="KXL8" s="25"/>
      <c r="KXM8" s="25"/>
      <c r="KXN8" s="25"/>
      <c r="KXO8" s="25"/>
      <c r="KXP8" s="25"/>
      <c r="KXQ8" s="25"/>
      <c r="KXR8" s="25"/>
      <c r="KXS8" s="25"/>
      <c r="KXT8" s="25"/>
      <c r="KXU8" s="25"/>
      <c r="KXV8" s="25"/>
      <c r="KXW8" s="25"/>
      <c r="KXX8" s="25"/>
      <c r="KXY8" s="25"/>
      <c r="KXZ8" s="25"/>
      <c r="KYA8" s="25"/>
      <c r="KYB8" s="25"/>
      <c r="KYC8" s="25"/>
      <c r="KYD8" s="25"/>
      <c r="KYE8" s="25"/>
      <c r="KYF8" s="25"/>
      <c r="KYG8" s="25"/>
      <c r="KYH8" s="25"/>
      <c r="KYI8" s="25"/>
      <c r="KYJ8" s="25"/>
      <c r="KYK8" s="25"/>
      <c r="KYL8" s="25"/>
      <c r="KYM8" s="25"/>
      <c r="KYN8" s="25"/>
      <c r="KYO8" s="25"/>
      <c r="KYP8" s="25"/>
      <c r="KYQ8" s="25"/>
      <c r="KYR8" s="25"/>
      <c r="KYS8" s="25"/>
      <c r="KYT8" s="25"/>
      <c r="KYU8" s="25"/>
      <c r="KYV8" s="25"/>
      <c r="KYW8" s="25"/>
      <c r="KYX8" s="25"/>
      <c r="KYY8" s="25"/>
      <c r="KYZ8" s="25"/>
      <c r="KZA8" s="25"/>
      <c r="KZB8" s="25"/>
      <c r="KZC8" s="25"/>
      <c r="KZD8" s="25"/>
      <c r="KZE8" s="25"/>
      <c r="KZF8" s="25"/>
      <c r="KZG8" s="25"/>
      <c r="KZH8" s="25"/>
      <c r="KZI8" s="25"/>
      <c r="KZJ8" s="25"/>
      <c r="KZK8" s="25"/>
      <c r="KZL8" s="25"/>
      <c r="KZM8" s="25"/>
      <c r="KZN8" s="25"/>
      <c r="KZO8" s="25"/>
      <c r="KZP8" s="25"/>
      <c r="KZQ8" s="25"/>
      <c r="KZR8" s="25"/>
      <c r="KZS8" s="25"/>
      <c r="KZT8" s="25"/>
      <c r="KZU8" s="25"/>
      <c r="KZV8" s="25"/>
      <c r="KZW8" s="25"/>
      <c r="KZX8" s="25"/>
      <c r="KZY8" s="25"/>
      <c r="KZZ8" s="25"/>
      <c r="LAA8" s="25"/>
      <c r="LAB8" s="25"/>
      <c r="LAC8" s="25"/>
      <c r="LAD8" s="25"/>
      <c r="LAE8" s="25"/>
      <c r="LAF8" s="25"/>
      <c r="LAG8" s="25"/>
      <c r="LAH8" s="25"/>
      <c r="LAI8" s="25"/>
      <c r="LAJ8" s="25"/>
      <c r="LAK8" s="25"/>
      <c r="LAL8" s="25"/>
      <c r="LAM8" s="25"/>
      <c r="LAN8" s="25"/>
      <c r="LAO8" s="25"/>
      <c r="LAP8" s="25"/>
      <c r="LAQ8" s="25"/>
      <c r="LAR8" s="25"/>
      <c r="LAS8" s="25"/>
      <c r="LAT8" s="25"/>
      <c r="LAU8" s="25"/>
      <c r="LAV8" s="25"/>
      <c r="LAW8" s="25"/>
      <c r="LAX8" s="25"/>
      <c r="LAY8" s="25"/>
      <c r="LAZ8" s="25"/>
      <c r="LBA8" s="25"/>
      <c r="LBB8" s="25"/>
      <c r="LBC8" s="25"/>
      <c r="LBD8" s="25"/>
      <c r="LBE8" s="25"/>
      <c r="LBF8" s="25"/>
      <c r="LBG8" s="25"/>
      <c r="LBH8" s="25"/>
      <c r="LBI8" s="25"/>
      <c r="LBJ8" s="25"/>
      <c r="LBK8" s="25"/>
      <c r="LBL8" s="25"/>
      <c r="LBM8" s="25"/>
      <c r="LBN8" s="25"/>
      <c r="LBO8" s="25"/>
      <c r="LBP8" s="25"/>
      <c r="LBQ8" s="25"/>
      <c r="LBR8" s="25"/>
      <c r="LBS8" s="25"/>
      <c r="LBT8" s="25"/>
      <c r="LBU8" s="25"/>
      <c r="LBV8" s="25"/>
      <c r="LBW8" s="25"/>
      <c r="LBX8" s="25"/>
      <c r="LBY8" s="25"/>
      <c r="LBZ8" s="25"/>
      <c r="LCA8" s="25"/>
      <c r="LCB8" s="25"/>
      <c r="LCC8" s="25"/>
      <c r="LCD8" s="25"/>
      <c r="LCE8" s="25"/>
      <c r="LCF8" s="25"/>
      <c r="LCG8" s="25"/>
      <c r="LCH8" s="25"/>
      <c r="LCI8" s="25"/>
      <c r="LCJ8" s="25"/>
      <c r="LCK8" s="25"/>
      <c r="LCL8" s="25"/>
      <c r="LCM8" s="25"/>
      <c r="LCN8" s="25"/>
      <c r="LCO8" s="25"/>
      <c r="LCP8" s="25"/>
      <c r="LCQ8" s="25"/>
      <c r="LCR8" s="25"/>
      <c r="LCS8" s="25"/>
      <c r="LCT8" s="25"/>
      <c r="LCU8" s="25"/>
      <c r="LCV8" s="25"/>
      <c r="LCW8" s="25"/>
      <c r="LCX8" s="25"/>
      <c r="LCY8" s="25"/>
      <c r="LCZ8" s="25"/>
      <c r="LDA8" s="25"/>
      <c r="LDB8" s="25"/>
      <c r="LDC8" s="25"/>
      <c r="LDD8" s="25"/>
      <c r="LDE8" s="25"/>
      <c r="LDF8" s="25"/>
      <c r="LDG8" s="25"/>
      <c r="LDH8" s="25"/>
      <c r="LDI8" s="25"/>
      <c r="LDJ8" s="25"/>
      <c r="LDK8" s="25"/>
      <c r="LDL8" s="25"/>
      <c r="LDM8" s="25"/>
      <c r="LDN8" s="25"/>
      <c r="LDO8" s="25"/>
      <c r="LDP8" s="25"/>
      <c r="LDQ8" s="25"/>
      <c r="LDR8" s="25"/>
      <c r="LDS8" s="25"/>
      <c r="LDT8" s="25"/>
      <c r="LDU8" s="25"/>
      <c r="LDV8" s="25"/>
      <c r="LDW8" s="25"/>
      <c r="LDX8" s="25"/>
      <c r="LDY8" s="25"/>
      <c r="LDZ8" s="25"/>
      <c r="LEA8" s="25"/>
      <c r="LEB8" s="25"/>
      <c r="LEC8" s="25"/>
      <c r="LED8" s="25"/>
      <c r="LEE8" s="25"/>
      <c r="LEF8" s="25"/>
      <c r="LEG8" s="25"/>
      <c r="LEH8" s="25"/>
      <c r="LEI8" s="25"/>
      <c r="LEJ8" s="25"/>
      <c r="LEK8" s="25"/>
      <c r="LEL8" s="25"/>
      <c r="LEM8" s="25"/>
      <c r="LEN8" s="25"/>
      <c r="LEO8" s="25"/>
      <c r="LEP8" s="25"/>
      <c r="LEQ8" s="25"/>
      <c r="LER8" s="25"/>
      <c r="LES8" s="25"/>
      <c r="LET8" s="25"/>
      <c r="LEU8" s="25"/>
      <c r="LEV8" s="25"/>
      <c r="LEW8" s="25"/>
      <c r="LEX8" s="25"/>
      <c r="LEY8" s="25"/>
      <c r="LEZ8" s="25"/>
      <c r="LFA8" s="25"/>
      <c r="LFB8" s="25"/>
      <c r="LFC8" s="25"/>
      <c r="LFD8" s="25"/>
      <c r="LFE8" s="25"/>
      <c r="LFF8" s="25"/>
      <c r="LFG8" s="25"/>
      <c r="LFH8" s="25"/>
      <c r="LFI8" s="25"/>
      <c r="LFJ8" s="25"/>
      <c r="LFK8" s="25"/>
      <c r="LFL8" s="25"/>
      <c r="LFM8" s="25"/>
      <c r="LFN8" s="25"/>
      <c r="LFO8" s="25"/>
      <c r="LFP8" s="25"/>
      <c r="LFQ8" s="25"/>
      <c r="LFR8" s="25"/>
      <c r="LFS8" s="25"/>
      <c r="LFT8" s="25"/>
      <c r="LFU8" s="25"/>
      <c r="LFV8" s="25"/>
      <c r="LFW8" s="25"/>
      <c r="LFX8" s="25"/>
      <c r="LFY8" s="25"/>
      <c r="LFZ8" s="25"/>
      <c r="LGA8" s="25"/>
      <c r="LGB8" s="25"/>
      <c r="LGC8" s="25"/>
      <c r="LGD8" s="25"/>
      <c r="LGE8" s="25"/>
      <c r="LGF8" s="25"/>
      <c r="LGG8" s="25"/>
      <c r="LGH8" s="25"/>
      <c r="LGI8" s="25"/>
      <c r="LGJ8" s="25"/>
      <c r="LGK8" s="25"/>
      <c r="LGL8" s="25"/>
      <c r="LGM8" s="25"/>
      <c r="LGN8" s="25"/>
      <c r="LGO8" s="25"/>
      <c r="LGP8" s="25"/>
      <c r="LGQ8" s="25"/>
      <c r="LGR8" s="25"/>
      <c r="LGS8" s="25"/>
      <c r="LGT8" s="25"/>
      <c r="LGU8" s="25"/>
      <c r="LGV8" s="25"/>
      <c r="LGW8" s="25"/>
      <c r="LGX8" s="25"/>
      <c r="LGY8" s="25"/>
      <c r="LGZ8" s="25"/>
      <c r="LHA8" s="25"/>
      <c r="LHB8" s="25"/>
      <c r="LHC8" s="25"/>
      <c r="LHD8" s="25"/>
      <c r="LHE8" s="25"/>
      <c r="LHF8" s="25"/>
      <c r="LHG8" s="25"/>
      <c r="LHH8" s="25"/>
      <c r="LHI8" s="25"/>
      <c r="LHJ8" s="25"/>
      <c r="LHK8" s="25"/>
      <c r="LHL8" s="25"/>
      <c r="LHM8" s="25"/>
      <c r="LHN8" s="25"/>
      <c r="LHO8" s="25"/>
      <c r="LHP8" s="25"/>
      <c r="LHQ8" s="25"/>
      <c r="LHR8" s="25"/>
      <c r="LHS8" s="25"/>
      <c r="LHT8" s="25"/>
      <c r="LHU8" s="25"/>
      <c r="LHV8" s="25"/>
      <c r="LHW8" s="25"/>
      <c r="LHX8" s="25"/>
      <c r="LHY8" s="25"/>
      <c r="LHZ8" s="25"/>
      <c r="LIA8" s="25"/>
      <c r="LIB8" s="25"/>
      <c r="LIC8" s="25"/>
      <c r="LID8" s="25"/>
      <c r="LIE8" s="25"/>
      <c r="LIF8" s="25"/>
      <c r="LIG8" s="25"/>
      <c r="LIH8" s="25"/>
      <c r="LII8" s="25"/>
      <c r="LIJ8" s="25"/>
      <c r="LIK8" s="25"/>
      <c r="LIL8" s="25"/>
      <c r="LIM8" s="25"/>
      <c r="LIN8" s="25"/>
      <c r="LIO8" s="25"/>
      <c r="LIP8" s="25"/>
      <c r="LIQ8" s="25"/>
      <c r="LIR8" s="25"/>
      <c r="LIS8" s="25"/>
      <c r="LIT8" s="25"/>
      <c r="LIU8" s="25"/>
      <c r="LIV8" s="25"/>
      <c r="LIW8" s="25"/>
      <c r="LIX8" s="25"/>
      <c r="LIY8" s="25"/>
      <c r="LIZ8" s="25"/>
      <c r="LJA8" s="25"/>
      <c r="LJB8" s="25"/>
      <c r="LJC8" s="25"/>
      <c r="LJD8" s="25"/>
      <c r="LJE8" s="25"/>
      <c r="LJF8" s="25"/>
      <c r="LJG8" s="25"/>
      <c r="LJH8" s="25"/>
      <c r="LJI8" s="25"/>
      <c r="LJJ8" s="25"/>
      <c r="LJK8" s="25"/>
      <c r="LJL8" s="25"/>
      <c r="LJM8" s="25"/>
      <c r="LJN8" s="25"/>
      <c r="LJO8" s="25"/>
      <c r="LJP8" s="25"/>
      <c r="LJQ8" s="25"/>
      <c r="LJR8" s="25"/>
      <c r="LJS8" s="25"/>
      <c r="LJT8" s="25"/>
      <c r="LJU8" s="25"/>
      <c r="LJV8" s="25"/>
      <c r="LJW8" s="25"/>
      <c r="LJX8" s="25"/>
      <c r="LJY8" s="25"/>
      <c r="LJZ8" s="25"/>
      <c r="LKA8" s="25"/>
      <c r="LKB8" s="25"/>
      <c r="LKC8" s="25"/>
      <c r="LKD8" s="25"/>
      <c r="LKE8" s="25"/>
      <c r="LKF8" s="25"/>
      <c r="LKG8" s="25"/>
      <c r="LKH8" s="25"/>
      <c r="LKI8" s="25"/>
      <c r="LKJ8" s="25"/>
      <c r="LKK8" s="25"/>
      <c r="LKL8" s="25"/>
      <c r="LKM8" s="25"/>
      <c r="LKN8" s="25"/>
      <c r="LKO8" s="25"/>
      <c r="LKP8" s="25"/>
      <c r="LKQ8" s="25"/>
      <c r="LKR8" s="25"/>
      <c r="LKS8" s="25"/>
      <c r="LKT8" s="25"/>
      <c r="LKU8" s="25"/>
      <c r="LKV8" s="25"/>
      <c r="LKW8" s="25"/>
      <c r="LKX8" s="25"/>
      <c r="LKY8" s="25"/>
      <c r="LKZ8" s="25"/>
      <c r="LLA8" s="25"/>
      <c r="LLB8" s="25"/>
      <c r="LLC8" s="25"/>
      <c r="LLD8" s="25"/>
      <c r="LLE8" s="25"/>
      <c r="LLF8" s="25"/>
      <c r="LLG8" s="25"/>
      <c r="LLH8" s="25"/>
      <c r="LLI8" s="25"/>
      <c r="LLJ8" s="25"/>
      <c r="LLK8" s="25"/>
      <c r="LLL8" s="25"/>
      <c r="LLM8" s="25"/>
      <c r="LLN8" s="25"/>
      <c r="LLO8" s="25"/>
      <c r="LLP8" s="25"/>
      <c r="LLQ8" s="25"/>
      <c r="LLR8" s="25"/>
      <c r="LLS8" s="25"/>
      <c r="LLT8" s="25"/>
      <c r="LLU8" s="25"/>
      <c r="LLV8" s="25"/>
      <c r="LLW8" s="25"/>
      <c r="LLX8" s="25"/>
      <c r="LLY8" s="25"/>
      <c r="LLZ8" s="25"/>
      <c r="LMA8" s="25"/>
      <c r="LMB8" s="25"/>
      <c r="LMC8" s="25"/>
      <c r="LMD8" s="25"/>
      <c r="LME8" s="25"/>
      <c r="LMF8" s="25"/>
      <c r="LMG8" s="25"/>
      <c r="LMH8" s="25"/>
      <c r="LMI8" s="25"/>
      <c r="LMJ8" s="25"/>
      <c r="LMK8" s="25"/>
      <c r="LML8" s="25"/>
      <c r="LMM8" s="25"/>
      <c r="LMN8" s="25"/>
      <c r="LMO8" s="25"/>
      <c r="LMP8" s="25"/>
      <c r="LMQ8" s="25"/>
      <c r="LMR8" s="25"/>
      <c r="LMS8" s="25"/>
      <c r="LMT8" s="25"/>
      <c r="LMU8" s="25"/>
      <c r="LMV8" s="25"/>
      <c r="LMW8" s="25"/>
      <c r="LMX8" s="25"/>
      <c r="LMY8" s="25"/>
      <c r="LMZ8" s="25"/>
      <c r="LNA8" s="25"/>
      <c r="LNB8" s="25"/>
      <c r="LNC8" s="25"/>
      <c r="LND8" s="25"/>
      <c r="LNE8" s="25"/>
      <c r="LNF8" s="25"/>
      <c r="LNG8" s="25"/>
      <c r="LNH8" s="25"/>
      <c r="LNI8" s="25"/>
      <c r="LNJ8" s="25"/>
      <c r="LNK8" s="25"/>
      <c r="LNL8" s="25"/>
      <c r="LNM8" s="25"/>
      <c r="LNN8" s="25"/>
      <c r="LNO8" s="25"/>
      <c r="LNP8" s="25"/>
      <c r="LNQ8" s="25"/>
      <c r="LNR8" s="25"/>
      <c r="LNS8" s="25"/>
      <c r="LNT8" s="25"/>
      <c r="LNU8" s="25"/>
      <c r="LNV8" s="25"/>
      <c r="LNW8" s="25"/>
      <c r="LNX8" s="25"/>
      <c r="LNY8" s="25"/>
      <c r="LNZ8" s="25"/>
      <c r="LOA8" s="25"/>
      <c r="LOB8" s="25"/>
      <c r="LOC8" s="25"/>
      <c r="LOD8" s="25"/>
      <c r="LOE8" s="25"/>
      <c r="LOF8" s="25"/>
      <c r="LOG8" s="25"/>
      <c r="LOH8" s="25"/>
      <c r="LOI8" s="25"/>
      <c r="LOJ8" s="25"/>
      <c r="LOK8" s="25"/>
      <c r="LOL8" s="25"/>
      <c r="LOM8" s="25"/>
      <c r="LON8" s="25"/>
      <c r="LOO8" s="25"/>
      <c r="LOP8" s="25"/>
      <c r="LOQ8" s="25"/>
      <c r="LOR8" s="25"/>
      <c r="LOS8" s="25"/>
      <c r="LOT8" s="25"/>
      <c r="LOU8" s="25"/>
      <c r="LOV8" s="25"/>
      <c r="LOW8" s="25"/>
      <c r="LOX8" s="25"/>
      <c r="LOY8" s="25"/>
      <c r="LOZ8" s="25"/>
      <c r="LPA8" s="25"/>
      <c r="LPB8" s="25"/>
      <c r="LPC8" s="25"/>
      <c r="LPD8" s="25"/>
      <c r="LPE8" s="25"/>
      <c r="LPF8" s="25"/>
      <c r="LPG8" s="25"/>
      <c r="LPH8" s="25"/>
      <c r="LPI8" s="25"/>
      <c r="LPJ8" s="25"/>
      <c r="LPK8" s="25"/>
      <c r="LPL8" s="25"/>
      <c r="LPM8" s="25"/>
      <c r="LPN8" s="25"/>
      <c r="LPO8" s="25"/>
      <c r="LPP8" s="25"/>
      <c r="LPQ8" s="25"/>
      <c r="LPR8" s="25"/>
      <c r="LPS8" s="25"/>
      <c r="LPT8" s="25"/>
      <c r="LPU8" s="25"/>
      <c r="LPV8" s="25"/>
      <c r="LPW8" s="25"/>
      <c r="LPX8" s="25"/>
      <c r="LPY8" s="25"/>
      <c r="LPZ8" s="25"/>
      <c r="LQA8" s="25"/>
      <c r="LQB8" s="25"/>
      <c r="LQC8" s="25"/>
      <c r="LQD8" s="25"/>
      <c r="LQE8" s="25"/>
      <c r="LQF8" s="25"/>
      <c r="LQG8" s="25"/>
      <c r="LQH8" s="25"/>
      <c r="LQI8" s="25"/>
      <c r="LQJ8" s="25"/>
      <c r="LQK8" s="25"/>
      <c r="LQL8" s="25"/>
      <c r="LQM8" s="25"/>
      <c r="LQN8" s="25"/>
      <c r="LQO8" s="25"/>
      <c r="LQP8" s="25"/>
      <c r="LQQ8" s="25"/>
      <c r="LQR8" s="25"/>
      <c r="LQS8" s="25"/>
      <c r="LQT8" s="25"/>
      <c r="LQU8" s="25"/>
      <c r="LQV8" s="25"/>
      <c r="LQW8" s="25"/>
      <c r="LQX8" s="25"/>
      <c r="LQY8" s="25"/>
      <c r="LQZ8" s="25"/>
      <c r="LRA8" s="25"/>
      <c r="LRB8" s="25"/>
      <c r="LRC8" s="25"/>
      <c r="LRD8" s="25"/>
      <c r="LRE8" s="25"/>
      <c r="LRF8" s="25"/>
      <c r="LRG8" s="25"/>
      <c r="LRH8" s="25"/>
      <c r="LRI8" s="25"/>
      <c r="LRJ8" s="25"/>
      <c r="LRK8" s="25"/>
      <c r="LRL8" s="25"/>
      <c r="LRM8" s="25"/>
      <c r="LRN8" s="25"/>
      <c r="LRO8" s="25"/>
      <c r="LRP8" s="25"/>
      <c r="LRQ8" s="25"/>
      <c r="LRR8" s="25"/>
      <c r="LRS8" s="25"/>
      <c r="LRT8" s="25"/>
      <c r="LRU8" s="25"/>
      <c r="LRV8" s="25"/>
      <c r="LRW8" s="25"/>
      <c r="LRX8" s="25"/>
      <c r="LRY8" s="25"/>
      <c r="LRZ8" s="25"/>
      <c r="LSA8" s="25"/>
      <c r="LSB8" s="25"/>
      <c r="LSC8" s="25"/>
      <c r="LSD8" s="25"/>
      <c r="LSE8" s="25"/>
      <c r="LSF8" s="25"/>
      <c r="LSG8" s="25"/>
      <c r="LSH8" s="25"/>
      <c r="LSI8" s="25"/>
      <c r="LSJ8" s="25"/>
      <c r="LSK8" s="25"/>
      <c r="LSL8" s="25"/>
      <c r="LSM8" s="25"/>
      <c r="LSN8" s="25"/>
      <c r="LSO8" s="25"/>
      <c r="LSP8" s="25"/>
      <c r="LSQ8" s="25"/>
      <c r="LSR8" s="25"/>
      <c r="LSS8" s="25"/>
      <c r="LST8" s="25"/>
      <c r="LSU8" s="25"/>
      <c r="LSV8" s="25"/>
      <c r="LSW8" s="25"/>
      <c r="LSX8" s="25"/>
      <c r="LSY8" s="25"/>
      <c r="LSZ8" s="25"/>
      <c r="LTA8" s="25"/>
      <c r="LTB8" s="25"/>
      <c r="LTC8" s="25"/>
      <c r="LTD8" s="25"/>
      <c r="LTE8" s="25"/>
      <c r="LTF8" s="25"/>
      <c r="LTG8" s="25"/>
      <c r="LTH8" s="25"/>
      <c r="LTI8" s="25"/>
      <c r="LTJ8" s="25"/>
      <c r="LTK8" s="25"/>
      <c r="LTL8" s="25"/>
      <c r="LTM8" s="25"/>
      <c r="LTN8" s="25"/>
      <c r="LTO8" s="25"/>
      <c r="LTP8" s="25"/>
      <c r="LTQ8" s="25"/>
      <c r="LTR8" s="25"/>
      <c r="LTS8" s="25"/>
      <c r="LTT8" s="25"/>
      <c r="LTU8" s="25"/>
      <c r="LTV8" s="25"/>
      <c r="LTW8" s="25"/>
      <c r="LTX8" s="25"/>
      <c r="LTY8" s="25"/>
      <c r="LTZ8" s="25"/>
      <c r="LUA8" s="25"/>
      <c r="LUB8" s="25"/>
      <c r="LUC8" s="25"/>
      <c r="LUD8" s="25"/>
      <c r="LUE8" s="25"/>
      <c r="LUF8" s="25"/>
      <c r="LUG8" s="25"/>
      <c r="LUH8" s="25"/>
      <c r="LUI8" s="25"/>
      <c r="LUJ8" s="25"/>
      <c r="LUK8" s="25"/>
      <c r="LUL8" s="25"/>
      <c r="LUM8" s="25"/>
      <c r="LUN8" s="25"/>
      <c r="LUO8" s="25"/>
      <c r="LUP8" s="25"/>
      <c r="LUQ8" s="25"/>
      <c r="LUR8" s="25"/>
      <c r="LUS8" s="25"/>
      <c r="LUT8" s="25"/>
      <c r="LUU8" s="25"/>
      <c r="LUV8" s="25"/>
      <c r="LUW8" s="25"/>
      <c r="LUX8" s="25"/>
      <c r="LUY8" s="25"/>
      <c r="LUZ8" s="25"/>
      <c r="LVA8" s="25"/>
      <c r="LVB8" s="25"/>
      <c r="LVC8" s="25"/>
      <c r="LVD8" s="25"/>
      <c r="LVE8" s="25"/>
      <c r="LVF8" s="25"/>
      <c r="LVG8" s="25"/>
      <c r="LVH8" s="25"/>
      <c r="LVI8" s="25"/>
      <c r="LVJ8" s="25"/>
      <c r="LVK8" s="25"/>
      <c r="LVL8" s="25"/>
      <c r="LVM8" s="25"/>
      <c r="LVN8" s="25"/>
      <c r="LVO8" s="25"/>
      <c r="LVP8" s="25"/>
      <c r="LVQ8" s="25"/>
      <c r="LVR8" s="25"/>
      <c r="LVS8" s="25"/>
      <c r="LVT8" s="25"/>
      <c r="LVU8" s="25"/>
      <c r="LVV8" s="25"/>
      <c r="LVW8" s="25"/>
      <c r="LVX8" s="25"/>
      <c r="LVY8" s="25"/>
      <c r="LVZ8" s="25"/>
      <c r="LWA8" s="25"/>
      <c r="LWB8" s="25"/>
      <c r="LWC8" s="25"/>
      <c r="LWD8" s="25"/>
      <c r="LWE8" s="25"/>
      <c r="LWF8" s="25"/>
      <c r="LWG8" s="25"/>
      <c r="LWH8" s="25"/>
      <c r="LWI8" s="25"/>
      <c r="LWJ8" s="25"/>
      <c r="LWK8" s="25"/>
      <c r="LWL8" s="25"/>
      <c r="LWM8" s="25"/>
      <c r="LWN8" s="25"/>
      <c r="LWO8" s="25"/>
      <c r="LWP8" s="25"/>
      <c r="LWQ8" s="25"/>
      <c r="LWR8" s="25"/>
      <c r="LWS8" s="25"/>
      <c r="LWT8" s="25"/>
      <c r="LWU8" s="25"/>
      <c r="LWV8" s="25"/>
      <c r="LWW8" s="25"/>
      <c r="LWX8" s="25"/>
      <c r="LWY8" s="25"/>
      <c r="LWZ8" s="25"/>
      <c r="LXA8" s="25"/>
      <c r="LXB8" s="25"/>
      <c r="LXC8" s="25"/>
      <c r="LXD8" s="25"/>
      <c r="LXE8" s="25"/>
      <c r="LXF8" s="25"/>
      <c r="LXG8" s="25"/>
      <c r="LXH8" s="25"/>
      <c r="LXI8" s="25"/>
      <c r="LXJ8" s="25"/>
      <c r="LXK8" s="25"/>
      <c r="LXL8" s="25"/>
      <c r="LXM8" s="25"/>
      <c r="LXN8" s="25"/>
      <c r="LXO8" s="25"/>
      <c r="LXP8" s="25"/>
      <c r="LXQ8" s="25"/>
      <c r="LXR8" s="25"/>
      <c r="LXS8" s="25"/>
      <c r="LXT8" s="25"/>
      <c r="LXU8" s="25"/>
      <c r="LXV8" s="25"/>
      <c r="LXW8" s="25"/>
      <c r="LXX8" s="25"/>
      <c r="LXY8" s="25"/>
      <c r="LXZ8" s="25"/>
      <c r="LYA8" s="25"/>
      <c r="LYB8" s="25"/>
      <c r="LYC8" s="25"/>
      <c r="LYD8" s="25"/>
      <c r="LYE8" s="25"/>
      <c r="LYF8" s="25"/>
      <c r="LYG8" s="25"/>
      <c r="LYH8" s="25"/>
      <c r="LYI8" s="25"/>
      <c r="LYJ8" s="25"/>
      <c r="LYK8" s="25"/>
      <c r="LYL8" s="25"/>
      <c r="LYM8" s="25"/>
      <c r="LYN8" s="25"/>
      <c r="LYO8" s="25"/>
      <c r="LYP8" s="25"/>
      <c r="LYQ8" s="25"/>
      <c r="LYR8" s="25"/>
      <c r="LYS8" s="25"/>
      <c r="LYT8" s="25"/>
      <c r="LYU8" s="25"/>
      <c r="LYV8" s="25"/>
      <c r="LYW8" s="25"/>
      <c r="LYX8" s="25"/>
      <c r="LYY8" s="25"/>
      <c r="LYZ8" s="25"/>
      <c r="LZA8" s="25"/>
      <c r="LZB8" s="25"/>
      <c r="LZC8" s="25"/>
      <c r="LZD8" s="25"/>
      <c r="LZE8" s="25"/>
      <c r="LZF8" s="25"/>
      <c r="LZG8" s="25"/>
      <c r="LZH8" s="25"/>
      <c r="LZI8" s="25"/>
      <c r="LZJ8" s="25"/>
      <c r="LZK8" s="25"/>
      <c r="LZL8" s="25"/>
      <c r="LZM8" s="25"/>
      <c r="LZN8" s="25"/>
      <c r="LZO8" s="25"/>
      <c r="LZP8" s="25"/>
      <c r="LZQ8" s="25"/>
      <c r="LZR8" s="25"/>
      <c r="LZS8" s="25"/>
      <c r="LZT8" s="25"/>
      <c r="LZU8" s="25"/>
      <c r="LZV8" s="25"/>
      <c r="LZW8" s="25"/>
      <c r="LZX8" s="25"/>
      <c r="LZY8" s="25"/>
      <c r="LZZ8" s="25"/>
      <c r="MAA8" s="25"/>
      <c r="MAB8" s="25"/>
      <c r="MAC8" s="25"/>
      <c r="MAD8" s="25"/>
      <c r="MAE8" s="25"/>
      <c r="MAF8" s="25"/>
      <c r="MAG8" s="25"/>
      <c r="MAH8" s="25"/>
      <c r="MAI8" s="25"/>
      <c r="MAJ8" s="25"/>
      <c r="MAK8" s="25"/>
      <c r="MAL8" s="25"/>
      <c r="MAM8" s="25"/>
      <c r="MAN8" s="25"/>
      <c r="MAO8" s="25"/>
      <c r="MAP8" s="25"/>
      <c r="MAQ8" s="25"/>
      <c r="MAR8" s="25"/>
      <c r="MAS8" s="25"/>
      <c r="MAT8" s="25"/>
      <c r="MAU8" s="25"/>
      <c r="MAV8" s="25"/>
      <c r="MAW8" s="25"/>
      <c r="MAX8" s="25"/>
      <c r="MAY8" s="25"/>
      <c r="MAZ8" s="25"/>
      <c r="MBA8" s="25"/>
      <c r="MBB8" s="25"/>
      <c r="MBC8" s="25"/>
      <c r="MBD8" s="25"/>
      <c r="MBE8" s="25"/>
      <c r="MBF8" s="25"/>
      <c r="MBG8" s="25"/>
      <c r="MBH8" s="25"/>
      <c r="MBI8" s="25"/>
      <c r="MBJ8" s="25"/>
      <c r="MBK8" s="25"/>
      <c r="MBL8" s="25"/>
      <c r="MBM8" s="25"/>
      <c r="MBN8" s="25"/>
      <c r="MBO8" s="25"/>
      <c r="MBP8" s="25"/>
      <c r="MBQ8" s="25"/>
      <c r="MBR8" s="25"/>
      <c r="MBS8" s="25"/>
      <c r="MBT8" s="25"/>
      <c r="MBU8" s="25"/>
      <c r="MBV8" s="25"/>
      <c r="MBW8" s="25"/>
      <c r="MBX8" s="25"/>
      <c r="MBY8" s="25"/>
      <c r="MBZ8" s="25"/>
      <c r="MCA8" s="25"/>
      <c r="MCB8" s="25"/>
      <c r="MCC8" s="25"/>
      <c r="MCD8" s="25"/>
      <c r="MCE8" s="25"/>
      <c r="MCF8" s="25"/>
      <c r="MCG8" s="25"/>
      <c r="MCH8" s="25"/>
      <c r="MCI8" s="25"/>
      <c r="MCJ8" s="25"/>
      <c r="MCK8" s="25"/>
      <c r="MCL8" s="25"/>
      <c r="MCM8" s="25"/>
      <c r="MCN8" s="25"/>
      <c r="MCO8" s="25"/>
      <c r="MCP8" s="25"/>
      <c r="MCQ8" s="25"/>
      <c r="MCR8" s="25"/>
      <c r="MCS8" s="25"/>
      <c r="MCT8" s="25"/>
      <c r="MCU8" s="25"/>
      <c r="MCV8" s="25"/>
      <c r="MCW8" s="25"/>
      <c r="MCX8" s="25"/>
      <c r="MCY8" s="25"/>
      <c r="MCZ8" s="25"/>
      <c r="MDA8" s="25"/>
      <c r="MDB8" s="25"/>
      <c r="MDC8" s="25"/>
      <c r="MDD8" s="25"/>
      <c r="MDE8" s="25"/>
      <c r="MDF8" s="25"/>
      <c r="MDG8" s="25"/>
      <c r="MDH8" s="25"/>
      <c r="MDI8" s="25"/>
      <c r="MDJ8" s="25"/>
      <c r="MDK8" s="25"/>
      <c r="MDL8" s="25"/>
      <c r="MDM8" s="25"/>
      <c r="MDN8" s="25"/>
      <c r="MDO8" s="25"/>
      <c r="MDP8" s="25"/>
      <c r="MDQ8" s="25"/>
      <c r="MDR8" s="25"/>
      <c r="MDS8" s="25"/>
      <c r="MDT8" s="25"/>
      <c r="MDU8" s="25"/>
      <c r="MDV8" s="25"/>
      <c r="MDW8" s="25"/>
      <c r="MDX8" s="25"/>
      <c r="MDY8" s="25"/>
      <c r="MDZ8" s="25"/>
      <c r="MEA8" s="25"/>
      <c r="MEB8" s="25"/>
      <c r="MEC8" s="25"/>
      <c r="MED8" s="25"/>
      <c r="MEE8" s="25"/>
      <c r="MEF8" s="25"/>
      <c r="MEG8" s="25"/>
      <c r="MEH8" s="25"/>
      <c r="MEI8" s="25"/>
      <c r="MEJ8" s="25"/>
      <c r="MEK8" s="25"/>
      <c r="MEL8" s="25"/>
      <c r="MEM8" s="25"/>
      <c r="MEN8" s="25"/>
      <c r="MEO8" s="25"/>
      <c r="MEP8" s="25"/>
      <c r="MEQ8" s="25"/>
      <c r="MER8" s="25"/>
      <c r="MES8" s="25"/>
      <c r="MET8" s="25"/>
      <c r="MEU8" s="25"/>
      <c r="MEV8" s="25"/>
      <c r="MEW8" s="25"/>
      <c r="MEX8" s="25"/>
      <c r="MEY8" s="25"/>
      <c r="MEZ8" s="25"/>
      <c r="MFA8" s="25"/>
      <c r="MFB8" s="25"/>
      <c r="MFC8" s="25"/>
      <c r="MFD8" s="25"/>
      <c r="MFE8" s="25"/>
      <c r="MFF8" s="25"/>
      <c r="MFG8" s="25"/>
      <c r="MFH8" s="25"/>
      <c r="MFI8" s="25"/>
      <c r="MFJ8" s="25"/>
      <c r="MFK8" s="25"/>
      <c r="MFL8" s="25"/>
      <c r="MFM8" s="25"/>
      <c r="MFN8" s="25"/>
      <c r="MFO8" s="25"/>
      <c r="MFP8" s="25"/>
      <c r="MFQ8" s="25"/>
      <c r="MFR8" s="25"/>
      <c r="MFS8" s="25"/>
      <c r="MFT8" s="25"/>
      <c r="MFU8" s="25"/>
      <c r="MFV8" s="25"/>
      <c r="MFW8" s="25"/>
      <c r="MFX8" s="25"/>
      <c r="MFY8" s="25"/>
      <c r="MFZ8" s="25"/>
      <c r="MGA8" s="25"/>
      <c r="MGB8" s="25"/>
      <c r="MGC8" s="25"/>
      <c r="MGD8" s="25"/>
      <c r="MGE8" s="25"/>
      <c r="MGF8" s="25"/>
      <c r="MGG8" s="25"/>
      <c r="MGH8" s="25"/>
      <c r="MGI8" s="25"/>
      <c r="MGJ8" s="25"/>
      <c r="MGK8" s="25"/>
      <c r="MGL8" s="25"/>
      <c r="MGM8" s="25"/>
      <c r="MGN8" s="25"/>
      <c r="MGO8" s="25"/>
      <c r="MGP8" s="25"/>
      <c r="MGQ8" s="25"/>
      <c r="MGR8" s="25"/>
      <c r="MGS8" s="25"/>
      <c r="MGT8" s="25"/>
      <c r="MGU8" s="25"/>
      <c r="MGV8" s="25"/>
      <c r="MGW8" s="25"/>
      <c r="MGX8" s="25"/>
      <c r="MGY8" s="25"/>
      <c r="MGZ8" s="25"/>
      <c r="MHA8" s="25"/>
      <c r="MHB8" s="25"/>
      <c r="MHC8" s="25"/>
      <c r="MHD8" s="25"/>
      <c r="MHE8" s="25"/>
      <c r="MHF8" s="25"/>
      <c r="MHG8" s="25"/>
      <c r="MHH8" s="25"/>
      <c r="MHI8" s="25"/>
      <c r="MHJ8" s="25"/>
      <c r="MHK8" s="25"/>
      <c r="MHL8" s="25"/>
      <c r="MHM8" s="25"/>
      <c r="MHN8" s="25"/>
      <c r="MHO8" s="25"/>
      <c r="MHP8" s="25"/>
      <c r="MHQ8" s="25"/>
      <c r="MHR8" s="25"/>
      <c r="MHS8" s="25"/>
      <c r="MHT8" s="25"/>
      <c r="MHU8" s="25"/>
      <c r="MHV8" s="25"/>
      <c r="MHW8" s="25"/>
      <c r="MHX8" s="25"/>
      <c r="MHY8" s="25"/>
      <c r="MHZ8" s="25"/>
      <c r="MIA8" s="25"/>
      <c r="MIB8" s="25"/>
      <c r="MIC8" s="25"/>
      <c r="MID8" s="25"/>
      <c r="MIE8" s="25"/>
      <c r="MIF8" s="25"/>
      <c r="MIG8" s="25"/>
      <c r="MIH8" s="25"/>
      <c r="MII8" s="25"/>
      <c r="MIJ8" s="25"/>
      <c r="MIK8" s="25"/>
      <c r="MIL8" s="25"/>
      <c r="MIM8" s="25"/>
      <c r="MIN8" s="25"/>
      <c r="MIO8" s="25"/>
      <c r="MIP8" s="25"/>
      <c r="MIQ8" s="25"/>
      <c r="MIR8" s="25"/>
      <c r="MIS8" s="25"/>
      <c r="MIT8" s="25"/>
      <c r="MIU8" s="25"/>
      <c r="MIV8" s="25"/>
      <c r="MIW8" s="25"/>
      <c r="MIX8" s="25"/>
      <c r="MIY8" s="25"/>
      <c r="MIZ8" s="25"/>
      <c r="MJA8" s="25"/>
      <c r="MJB8" s="25"/>
      <c r="MJC8" s="25"/>
      <c r="MJD8" s="25"/>
      <c r="MJE8" s="25"/>
      <c r="MJF8" s="25"/>
      <c r="MJG8" s="25"/>
      <c r="MJH8" s="25"/>
      <c r="MJI8" s="25"/>
      <c r="MJJ8" s="25"/>
      <c r="MJK8" s="25"/>
      <c r="MJL8" s="25"/>
      <c r="MJM8" s="25"/>
      <c r="MJN8" s="25"/>
      <c r="MJO8" s="25"/>
      <c r="MJP8" s="25"/>
      <c r="MJQ8" s="25"/>
      <c r="MJR8" s="25"/>
      <c r="MJS8" s="25"/>
      <c r="MJT8" s="25"/>
      <c r="MJU8" s="25"/>
      <c r="MJV8" s="25"/>
      <c r="MJW8" s="25"/>
      <c r="MJX8" s="25"/>
      <c r="MJY8" s="25"/>
      <c r="MJZ8" s="25"/>
      <c r="MKA8" s="25"/>
      <c r="MKB8" s="25"/>
      <c r="MKC8" s="25"/>
      <c r="MKD8" s="25"/>
      <c r="MKE8" s="25"/>
      <c r="MKF8" s="25"/>
      <c r="MKG8" s="25"/>
      <c r="MKH8" s="25"/>
      <c r="MKI8" s="25"/>
      <c r="MKJ8" s="25"/>
      <c r="MKK8" s="25"/>
      <c r="MKL8" s="25"/>
      <c r="MKM8" s="25"/>
      <c r="MKN8" s="25"/>
      <c r="MKO8" s="25"/>
      <c r="MKP8" s="25"/>
      <c r="MKQ8" s="25"/>
      <c r="MKR8" s="25"/>
      <c r="MKS8" s="25"/>
      <c r="MKT8" s="25"/>
      <c r="MKU8" s="25"/>
      <c r="MKV8" s="25"/>
      <c r="MKW8" s="25"/>
      <c r="MKX8" s="25"/>
      <c r="MKY8" s="25"/>
      <c r="MKZ8" s="25"/>
      <c r="MLA8" s="25"/>
      <c r="MLB8" s="25"/>
      <c r="MLC8" s="25"/>
      <c r="MLD8" s="25"/>
      <c r="MLE8" s="25"/>
      <c r="MLF8" s="25"/>
      <c r="MLG8" s="25"/>
      <c r="MLH8" s="25"/>
      <c r="MLI8" s="25"/>
      <c r="MLJ8" s="25"/>
      <c r="MLK8" s="25"/>
      <c r="MLL8" s="25"/>
      <c r="MLM8" s="25"/>
      <c r="MLN8" s="25"/>
      <c r="MLO8" s="25"/>
      <c r="MLP8" s="25"/>
      <c r="MLQ8" s="25"/>
      <c r="MLR8" s="25"/>
      <c r="MLS8" s="25"/>
      <c r="MLT8" s="25"/>
      <c r="MLU8" s="25"/>
      <c r="MLV8" s="25"/>
      <c r="MLW8" s="25"/>
      <c r="MLX8" s="25"/>
      <c r="MLY8" s="25"/>
      <c r="MLZ8" s="25"/>
      <c r="MMA8" s="25"/>
      <c r="MMB8" s="25"/>
      <c r="MMC8" s="25"/>
      <c r="MMD8" s="25"/>
      <c r="MME8" s="25"/>
      <c r="MMF8" s="25"/>
      <c r="MMG8" s="25"/>
      <c r="MMH8" s="25"/>
      <c r="MMI8" s="25"/>
      <c r="MMJ8" s="25"/>
      <c r="MMK8" s="25"/>
      <c r="MML8" s="25"/>
      <c r="MMM8" s="25"/>
      <c r="MMN8" s="25"/>
      <c r="MMO8" s="25"/>
      <c r="MMP8" s="25"/>
      <c r="MMQ8" s="25"/>
      <c r="MMR8" s="25"/>
      <c r="MMS8" s="25"/>
      <c r="MMT8" s="25"/>
      <c r="MMU8" s="25"/>
      <c r="MMV8" s="25"/>
      <c r="MMW8" s="25"/>
      <c r="MMX8" s="25"/>
      <c r="MMY8" s="25"/>
      <c r="MMZ8" s="25"/>
      <c r="MNA8" s="25"/>
      <c r="MNB8" s="25"/>
      <c r="MNC8" s="25"/>
      <c r="MND8" s="25"/>
      <c r="MNE8" s="25"/>
      <c r="MNF8" s="25"/>
      <c r="MNG8" s="25"/>
      <c r="MNH8" s="25"/>
      <c r="MNI8" s="25"/>
      <c r="MNJ8" s="25"/>
      <c r="MNK8" s="25"/>
      <c r="MNL8" s="25"/>
      <c r="MNM8" s="25"/>
      <c r="MNN8" s="25"/>
      <c r="MNO8" s="25"/>
      <c r="MNP8" s="25"/>
      <c r="MNQ8" s="25"/>
      <c r="MNR8" s="25"/>
      <c r="MNS8" s="25"/>
      <c r="MNT8" s="25"/>
      <c r="MNU8" s="25"/>
      <c r="MNV8" s="25"/>
      <c r="MNW8" s="25"/>
      <c r="MNX8" s="25"/>
      <c r="MNY8" s="25"/>
      <c r="MNZ8" s="25"/>
      <c r="MOA8" s="25"/>
      <c r="MOB8" s="25"/>
      <c r="MOC8" s="25"/>
      <c r="MOD8" s="25"/>
      <c r="MOE8" s="25"/>
      <c r="MOF8" s="25"/>
      <c r="MOG8" s="25"/>
      <c r="MOH8" s="25"/>
      <c r="MOI8" s="25"/>
      <c r="MOJ8" s="25"/>
      <c r="MOK8" s="25"/>
      <c r="MOL8" s="25"/>
      <c r="MOM8" s="25"/>
      <c r="MON8" s="25"/>
      <c r="MOO8" s="25"/>
      <c r="MOP8" s="25"/>
      <c r="MOQ8" s="25"/>
      <c r="MOR8" s="25"/>
      <c r="MOS8" s="25"/>
      <c r="MOT8" s="25"/>
      <c r="MOU8" s="25"/>
      <c r="MOV8" s="25"/>
      <c r="MOW8" s="25"/>
      <c r="MOX8" s="25"/>
      <c r="MOY8" s="25"/>
      <c r="MOZ8" s="25"/>
      <c r="MPA8" s="25"/>
      <c r="MPB8" s="25"/>
      <c r="MPC8" s="25"/>
      <c r="MPD8" s="25"/>
      <c r="MPE8" s="25"/>
      <c r="MPF8" s="25"/>
      <c r="MPG8" s="25"/>
      <c r="MPH8" s="25"/>
      <c r="MPI8" s="25"/>
      <c r="MPJ8" s="25"/>
      <c r="MPK8" s="25"/>
      <c r="MPL8" s="25"/>
      <c r="MPM8" s="25"/>
      <c r="MPN8" s="25"/>
      <c r="MPO8" s="25"/>
      <c r="MPP8" s="25"/>
      <c r="MPQ8" s="25"/>
      <c r="MPR8" s="25"/>
      <c r="MPS8" s="25"/>
      <c r="MPT8" s="25"/>
      <c r="MPU8" s="25"/>
      <c r="MPV8" s="25"/>
      <c r="MPW8" s="25"/>
      <c r="MPX8" s="25"/>
      <c r="MPY8" s="25"/>
      <c r="MPZ8" s="25"/>
      <c r="MQA8" s="25"/>
      <c r="MQB8" s="25"/>
      <c r="MQC8" s="25"/>
      <c r="MQD8" s="25"/>
      <c r="MQE8" s="25"/>
      <c r="MQF8" s="25"/>
      <c r="MQG8" s="25"/>
      <c r="MQH8" s="25"/>
      <c r="MQI8" s="25"/>
      <c r="MQJ8" s="25"/>
      <c r="MQK8" s="25"/>
      <c r="MQL8" s="25"/>
      <c r="MQM8" s="25"/>
      <c r="MQN8" s="25"/>
      <c r="MQO8" s="25"/>
      <c r="MQP8" s="25"/>
      <c r="MQQ8" s="25"/>
      <c r="MQR8" s="25"/>
      <c r="MQS8" s="25"/>
      <c r="MQT8" s="25"/>
      <c r="MQU8" s="25"/>
      <c r="MQV8" s="25"/>
      <c r="MQW8" s="25"/>
      <c r="MQX8" s="25"/>
      <c r="MQY8" s="25"/>
      <c r="MQZ8" s="25"/>
      <c r="MRA8" s="25"/>
      <c r="MRB8" s="25"/>
      <c r="MRC8" s="25"/>
      <c r="MRD8" s="25"/>
      <c r="MRE8" s="25"/>
      <c r="MRF8" s="25"/>
      <c r="MRG8" s="25"/>
      <c r="MRH8" s="25"/>
      <c r="MRI8" s="25"/>
      <c r="MRJ8" s="25"/>
      <c r="MRK8" s="25"/>
      <c r="MRL8" s="25"/>
      <c r="MRM8" s="25"/>
      <c r="MRN8" s="25"/>
      <c r="MRO8" s="25"/>
      <c r="MRP8" s="25"/>
      <c r="MRQ8" s="25"/>
      <c r="MRR8" s="25"/>
      <c r="MRS8" s="25"/>
      <c r="MRT8" s="25"/>
      <c r="MRU8" s="25"/>
      <c r="MRV8" s="25"/>
      <c r="MRW8" s="25"/>
      <c r="MRX8" s="25"/>
      <c r="MRY8" s="25"/>
      <c r="MRZ8" s="25"/>
      <c r="MSA8" s="25"/>
      <c r="MSB8" s="25"/>
      <c r="MSC8" s="25"/>
      <c r="MSD8" s="25"/>
      <c r="MSE8" s="25"/>
      <c r="MSF8" s="25"/>
      <c r="MSG8" s="25"/>
      <c r="MSH8" s="25"/>
      <c r="MSI8" s="25"/>
      <c r="MSJ8" s="25"/>
      <c r="MSK8" s="25"/>
      <c r="MSL8" s="25"/>
      <c r="MSM8" s="25"/>
      <c r="MSN8" s="25"/>
      <c r="MSO8" s="25"/>
      <c r="MSP8" s="25"/>
      <c r="MSQ8" s="25"/>
      <c r="MSR8" s="25"/>
      <c r="MSS8" s="25"/>
      <c r="MST8" s="25"/>
      <c r="MSU8" s="25"/>
      <c r="MSV8" s="25"/>
      <c r="MSW8" s="25"/>
      <c r="MSX8" s="25"/>
      <c r="MSY8" s="25"/>
      <c r="MSZ8" s="25"/>
      <c r="MTA8" s="25"/>
      <c r="MTB8" s="25"/>
      <c r="MTC8" s="25"/>
      <c r="MTD8" s="25"/>
      <c r="MTE8" s="25"/>
      <c r="MTF8" s="25"/>
      <c r="MTG8" s="25"/>
      <c r="MTH8" s="25"/>
      <c r="MTI8" s="25"/>
      <c r="MTJ8" s="25"/>
      <c r="MTK8" s="25"/>
      <c r="MTL8" s="25"/>
      <c r="MTM8" s="25"/>
      <c r="MTN8" s="25"/>
      <c r="MTO8" s="25"/>
      <c r="MTP8" s="25"/>
      <c r="MTQ8" s="25"/>
      <c r="MTR8" s="25"/>
      <c r="MTS8" s="25"/>
      <c r="MTT8" s="25"/>
      <c r="MTU8" s="25"/>
      <c r="MTV8" s="25"/>
      <c r="MTW8" s="25"/>
      <c r="MTX8" s="25"/>
      <c r="MTY8" s="25"/>
      <c r="MTZ8" s="25"/>
      <c r="MUA8" s="25"/>
      <c r="MUB8" s="25"/>
      <c r="MUC8" s="25"/>
      <c r="MUD8" s="25"/>
      <c r="MUE8" s="25"/>
      <c r="MUF8" s="25"/>
      <c r="MUG8" s="25"/>
      <c r="MUH8" s="25"/>
      <c r="MUI8" s="25"/>
      <c r="MUJ8" s="25"/>
      <c r="MUK8" s="25"/>
      <c r="MUL8" s="25"/>
      <c r="MUM8" s="25"/>
      <c r="MUN8" s="25"/>
      <c r="MUO8" s="25"/>
      <c r="MUP8" s="25"/>
      <c r="MUQ8" s="25"/>
      <c r="MUR8" s="25"/>
      <c r="MUS8" s="25"/>
      <c r="MUT8" s="25"/>
      <c r="MUU8" s="25"/>
      <c r="MUV8" s="25"/>
      <c r="MUW8" s="25"/>
      <c r="MUX8" s="25"/>
      <c r="MUY8" s="25"/>
      <c r="MUZ8" s="25"/>
      <c r="MVA8" s="25"/>
      <c r="MVB8" s="25"/>
      <c r="MVC8" s="25"/>
      <c r="MVD8" s="25"/>
      <c r="MVE8" s="25"/>
      <c r="MVF8" s="25"/>
      <c r="MVG8" s="25"/>
      <c r="MVH8" s="25"/>
      <c r="MVI8" s="25"/>
      <c r="MVJ8" s="25"/>
      <c r="MVK8" s="25"/>
      <c r="MVL8" s="25"/>
      <c r="MVM8" s="25"/>
      <c r="MVN8" s="25"/>
      <c r="MVO8" s="25"/>
      <c r="MVP8" s="25"/>
      <c r="MVQ8" s="25"/>
      <c r="MVR8" s="25"/>
      <c r="MVS8" s="25"/>
      <c r="MVT8" s="25"/>
      <c r="MVU8" s="25"/>
      <c r="MVV8" s="25"/>
      <c r="MVW8" s="25"/>
      <c r="MVX8" s="25"/>
      <c r="MVY8" s="25"/>
      <c r="MVZ8" s="25"/>
      <c r="MWA8" s="25"/>
      <c r="MWB8" s="25"/>
      <c r="MWC8" s="25"/>
      <c r="MWD8" s="25"/>
      <c r="MWE8" s="25"/>
      <c r="MWF8" s="25"/>
      <c r="MWG8" s="25"/>
      <c r="MWH8" s="25"/>
      <c r="MWI8" s="25"/>
      <c r="MWJ8" s="25"/>
      <c r="MWK8" s="25"/>
      <c r="MWL8" s="25"/>
      <c r="MWM8" s="25"/>
      <c r="MWN8" s="25"/>
      <c r="MWO8" s="25"/>
      <c r="MWP8" s="25"/>
      <c r="MWQ8" s="25"/>
      <c r="MWR8" s="25"/>
      <c r="MWS8" s="25"/>
      <c r="MWT8" s="25"/>
      <c r="MWU8" s="25"/>
      <c r="MWV8" s="25"/>
      <c r="MWW8" s="25"/>
      <c r="MWX8" s="25"/>
      <c r="MWY8" s="25"/>
      <c r="MWZ8" s="25"/>
      <c r="MXA8" s="25"/>
      <c r="MXB8" s="25"/>
      <c r="MXC8" s="25"/>
      <c r="MXD8" s="25"/>
      <c r="MXE8" s="25"/>
      <c r="MXF8" s="25"/>
      <c r="MXG8" s="25"/>
      <c r="MXH8" s="25"/>
      <c r="MXI8" s="25"/>
      <c r="MXJ8" s="25"/>
      <c r="MXK8" s="25"/>
      <c r="MXL8" s="25"/>
      <c r="MXM8" s="25"/>
      <c r="MXN8" s="25"/>
      <c r="MXO8" s="25"/>
      <c r="MXP8" s="25"/>
      <c r="MXQ8" s="25"/>
      <c r="MXR8" s="25"/>
      <c r="MXS8" s="25"/>
      <c r="MXT8" s="25"/>
      <c r="MXU8" s="25"/>
      <c r="MXV8" s="25"/>
      <c r="MXW8" s="25"/>
      <c r="MXX8" s="25"/>
      <c r="MXY8" s="25"/>
      <c r="MXZ8" s="25"/>
      <c r="MYA8" s="25"/>
      <c r="MYB8" s="25"/>
      <c r="MYC8" s="25"/>
      <c r="MYD8" s="25"/>
      <c r="MYE8" s="25"/>
      <c r="MYF8" s="25"/>
      <c r="MYG8" s="25"/>
      <c r="MYH8" s="25"/>
      <c r="MYI8" s="25"/>
      <c r="MYJ8" s="25"/>
      <c r="MYK8" s="25"/>
      <c r="MYL8" s="25"/>
      <c r="MYM8" s="25"/>
      <c r="MYN8" s="25"/>
      <c r="MYO8" s="25"/>
      <c r="MYP8" s="25"/>
      <c r="MYQ8" s="25"/>
      <c r="MYR8" s="25"/>
      <c r="MYS8" s="25"/>
      <c r="MYT8" s="25"/>
      <c r="MYU8" s="25"/>
      <c r="MYV8" s="25"/>
      <c r="MYW8" s="25"/>
      <c r="MYX8" s="25"/>
      <c r="MYY8" s="25"/>
      <c r="MYZ8" s="25"/>
      <c r="MZA8" s="25"/>
      <c r="MZB8" s="25"/>
      <c r="MZC8" s="25"/>
      <c r="MZD8" s="25"/>
      <c r="MZE8" s="25"/>
      <c r="MZF8" s="25"/>
      <c r="MZG8" s="25"/>
      <c r="MZH8" s="25"/>
      <c r="MZI8" s="25"/>
      <c r="MZJ8" s="25"/>
      <c r="MZK8" s="25"/>
      <c r="MZL8" s="25"/>
      <c r="MZM8" s="25"/>
      <c r="MZN8" s="25"/>
      <c r="MZO8" s="25"/>
      <c r="MZP8" s="25"/>
      <c r="MZQ8" s="25"/>
      <c r="MZR8" s="25"/>
      <c r="MZS8" s="25"/>
      <c r="MZT8" s="25"/>
      <c r="MZU8" s="25"/>
      <c r="MZV8" s="25"/>
      <c r="MZW8" s="25"/>
      <c r="MZX8" s="25"/>
      <c r="MZY8" s="25"/>
      <c r="MZZ8" s="25"/>
      <c r="NAA8" s="25"/>
      <c r="NAB8" s="25"/>
      <c r="NAC8" s="25"/>
      <c r="NAD8" s="25"/>
      <c r="NAE8" s="25"/>
      <c r="NAF8" s="25"/>
      <c r="NAG8" s="25"/>
      <c r="NAH8" s="25"/>
      <c r="NAI8" s="25"/>
      <c r="NAJ8" s="25"/>
      <c r="NAK8" s="25"/>
      <c r="NAL8" s="25"/>
      <c r="NAM8" s="25"/>
      <c r="NAN8" s="25"/>
      <c r="NAO8" s="25"/>
      <c r="NAP8" s="25"/>
      <c r="NAQ8" s="25"/>
      <c r="NAR8" s="25"/>
      <c r="NAS8" s="25"/>
      <c r="NAT8" s="25"/>
      <c r="NAU8" s="25"/>
      <c r="NAV8" s="25"/>
      <c r="NAW8" s="25"/>
      <c r="NAX8" s="25"/>
      <c r="NAY8" s="25"/>
      <c r="NAZ8" s="25"/>
      <c r="NBA8" s="25"/>
      <c r="NBB8" s="25"/>
      <c r="NBC8" s="25"/>
      <c r="NBD8" s="25"/>
      <c r="NBE8" s="25"/>
      <c r="NBF8" s="25"/>
      <c r="NBG8" s="25"/>
      <c r="NBH8" s="25"/>
      <c r="NBI8" s="25"/>
      <c r="NBJ8" s="25"/>
      <c r="NBK8" s="25"/>
      <c r="NBL8" s="25"/>
      <c r="NBM8" s="25"/>
      <c r="NBN8" s="25"/>
      <c r="NBO8" s="25"/>
      <c r="NBP8" s="25"/>
      <c r="NBQ8" s="25"/>
      <c r="NBR8" s="25"/>
      <c r="NBS8" s="25"/>
      <c r="NBT8" s="25"/>
      <c r="NBU8" s="25"/>
      <c r="NBV8" s="25"/>
      <c r="NBW8" s="25"/>
      <c r="NBX8" s="25"/>
      <c r="NBY8" s="25"/>
      <c r="NBZ8" s="25"/>
      <c r="NCA8" s="25"/>
      <c r="NCB8" s="25"/>
      <c r="NCC8" s="25"/>
      <c r="NCD8" s="25"/>
      <c r="NCE8" s="25"/>
      <c r="NCF8" s="25"/>
      <c r="NCG8" s="25"/>
      <c r="NCH8" s="25"/>
      <c r="NCI8" s="25"/>
      <c r="NCJ8" s="25"/>
      <c r="NCK8" s="25"/>
      <c r="NCL8" s="25"/>
      <c r="NCM8" s="25"/>
      <c r="NCN8" s="25"/>
      <c r="NCO8" s="25"/>
      <c r="NCP8" s="25"/>
      <c r="NCQ8" s="25"/>
      <c r="NCR8" s="25"/>
      <c r="NCS8" s="25"/>
      <c r="NCT8" s="25"/>
      <c r="NCU8" s="25"/>
      <c r="NCV8" s="25"/>
      <c r="NCW8" s="25"/>
      <c r="NCX8" s="25"/>
      <c r="NCY8" s="25"/>
      <c r="NCZ8" s="25"/>
      <c r="NDA8" s="25"/>
      <c r="NDB8" s="25"/>
      <c r="NDC8" s="25"/>
      <c r="NDD8" s="25"/>
      <c r="NDE8" s="25"/>
      <c r="NDF8" s="25"/>
      <c r="NDG8" s="25"/>
      <c r="NDH8" s="25"/>
      <c r="NDI8" s="25"/>
      <c r="NDJ8" s="25"/>
      <c r="NDK8" s="25"/>
      <c r="NDL8" s="25"/>
      <c r="NDM8" s="25"/>
      <c r="NDN8" s="25"/>
      <c r="NDO8" s="25"/>
      <c r="NDP8" s="25"/>
      <c r="NDQ8" s="25"/>
      <c r="NDR8" s="25"/>
      <c r="NDS8" s="25"/>
      <c r="NDT8" s="25"/>
      <c r="NDU8" s="25"/>
      <c r="NDV8" s="25"/>
      <c r="NDW8" s="25"/>
      <c r="NDX8" s="25"/>
      <c r="NDY8" s="25"/>
      <c r="NDZ8" s="25"/>
      <c r="NEA8" s="25"/>
      <c r="NEB8" s="25"/>
      <c r="NEC8" s="25"/>
      <c r="NED8" s="25"/>
      <c r="NEE8" s="25"/>
      <c r="NEF8" s="25"/>
      <c r="NEG8" s="25"/>
      <c r="NEH8" s="25"/>
      <c r="NEI8" s="25"/>
      <c r="NEJ8" s="25"/>
      <c r="NEK8" s="25"/>
      <c r="NEL8" s="25"/>
      <c r="NEM8" s="25"/>
      <c r="NEN8" s="25"/>
      <c r="NEO8" s="25"/>
      <c r="NEP8" s="25"/>
      <c r="NEQ8" s="25"/>
      <c r="NER8" s="25"/>
      <c r="NES8" s="25"/>
      <c r="NET8" s="25"/>
      <c r="NEU8" s="25"/>
      <c r="NEV8" s="25"/>
      <c r="NEW8" s="25"/>
      <c r="NEX8" s="25"/>
      <c r="NEY8" s="25"/>
      <c r="NEZ8" s="25"/>
      <c r="NFA8" s="25"/>
      <c r="NFB8" s="25"/>
      <c r="NFC8" s="25"/>
      <c r="NFD8" s="25"/>
      <c r="NFE8" s="25"/>
      <c r="NFF8" s="25"/>
      <c r="NFG8" s="25"/>
      <c r="NFH8" s="25"/>
      <c r="NFI8" s="25"/>
      <c r="NFJ8" s="25"/>
      <c r="NFK8" s="25"/>
      <c r="NFL8" s="25"/>
      <c r="NFM8" s="25"/>
      <c r="NFN8" s="25"/>
      <c r="NFO8" s="25"/>
      <c r="NFP8" s="25"/>
      <c r="NFQ8" s="25"/>
      <c r="NFR8" s="25"/>
      <c r="NFS8" s="25"/>
      <c r="NFT8" s="25"/>
      <c r="NFU8" s="25"/>
      <c r="NFV8" s="25"/>
      <c r="NFW8" s="25"/>
      <c r="NFX8" s="25"/>
      <c r="NFY8" s="25"/>
      <c r="NFZ8" s="25"/>
      <c r="NGA8" s="25"/>
      <c r="NGB8" s="25"/>
      <c r="NGC8" s="25"/>
      <c r="NGD8" s="25"/>
      <c r="NGE8" s="25"/>
      <c r="NGF8" s="25"/>
      <c r="NGG8" s="25"/>
      <c r="NGH8" s="25"/>
      <c r="NGI8" s="25"/>
      <c r="NGJ8" s="25"/>
      <c r="NGK8" s="25"/>
      <c r="NGL8" s="25"/>
      <c r="NGM8" s="25"/>
      <c r="NGN8" s="25"/>
      <c r="NGO8" s="25"/>
      <c r="NGP8" s="25"/>
      <c r="NGQ8" s="25"/>
      <c r="NGR8" s="25"/>
      <c r="NGS8" s="25"/>
      <c r="NGT8" s="25"/>
      <c r="NGU8" s="25"/>
      <c r="NGV8" s="25"/>
      <c r="NGW8" s="25"/>
      <c r="NGX8" s="25"/>
      <c r="NGY8" s="25"/>
      <c r="NGZ8" s="25"/>
      <c r="NHA8" s="25"/>
      <c r="NHB8" s="25"/>
      <c r="NHC8" s="25"/>
      <c r="NHD8" s="25"/>
      <c r="NHE8" s="25"/>
      <c r="NHF8" s="25"/>
      <c r="NHG8" s="25"/>
      <c r="NHH8" s="25"/>
      <c r="NHI8" s="25"/>
      <c r="NHJ8" s="25"/>
      <c r="NHK8" s="25"/>
      <c r="NHL8" s="25"/>
      <c r="NHM8" s="25"/>
      <c r="NHN8" s="25"/>
      <c r="NHO8" s="25"/>
      <c r="NHP8" s="25"/>
      <c r="NHQ8" s="25"/>
      <c r="NHR8" s="25"/>
      <c r="NHS8" s="25"/>
      <c r="NHT8" s="25"/>
      <c r="NHU8" s="25"/>
      <c r="NHV8" s="25"/>
      <c r="NHW8" s="25"/>
      <c r="NHX8" s="25"/>
      <c r="NHY8" s="25"/>
      <c r="NHZ8" s="25"/>
      <c r="NIA8" s="25"/>
      <c r="NIB8" s="25"/>
      <c r="NIC8" s="25"/>
      <c r="NID8" s="25"/>
      <c r="NIE8" s="25"/>
      <c r="NIF8" s="25"/>
      <c r="NIG8" s="25"/>
      <c r="NIH8" s="25"/>
      <c r="NII8" s="25"/>
      <c r="NIJ8" s="25"/>
      <c r="NIK8" s="25"/>
      <c r="NIL8" s="25"/>
      <c r="NIM8" s="25"/>
      <c r="NIN8" s="25"/>
      <c r="NIO8" s="25"/>
      <c r="NIP8" s="25"/>
      <c r="NIQ8" s="25"/>
      <c r="NIR8" s="25"/>
      <c r="NIS8" s="25"/>
      <c r="NIT8" s="25"/>
      <c r="NIU8" s="25"/>
      <c r="NIV8" s="25"/>
      <c r="NIW8" s="25"/>
      <c r="NIX8" s="25"/>
      <c r="NIY8" s="25"/>
      <c r="NIZ8" s="25"/>
      <c r="NJA8" s="25"/>
      <c r="NJB8" s="25"/>
      <c r="NJC8" s="25"/>
      <c r="NJD8" s="25"/>
      <c r="NJE8" s="25"/>
      <c r="NJF8" s="25"/>
      <c r="NJG8" s="25"/>
      <c r="NJH8" s="25"/>
      <c r="NJI8" s="25"/>
      <c r="NJJ8" s="25"/>
      <c r="NJK8" s="25"/>
      <c r="NJL8" s="25"/>
      <c r="NJM8" s="25"/>
      <c r="NJN8" s="25"/>
      <c r="NJO8" s="25"/>
      <c r="NJP8" s="25"/>
      <c r="NJQ8" s="25"/>
      <c r="NJR8" s="25"/>
      <c r="NJS8" s="25"/>
      <c r="NJT8" s="25"/>
      <c r="NJU8" s="25"/>
      <c r="NJV8" s="25"/>
      <c r="NJW8" s="25"/>
      <c r="NJX8" s="25"/>
      <c r="NJY8" s="25"/>
      <c r="NJZ8" s="25"/>
      <c r="NKA8" s="25"/>
      <c r="NKB8" s="25"/>
      <c r="NKC8" s="25"/>
      <c r="NKD8" s="25"/>
      <c r="NKE8" s="25"/>
      <c r="NKF8" s="25"/>
      <c r="NKG8" s="25"/>
      <c r="NKH8" s="25"/>
      <c r="NKI8" s="25"/>
      <c r="NKJ8" s="25"/>
      <c r="NKK8" s="25"/>
      <c r="NKL8" s="25"/>
      <c r="NKM8" s="25"/>
      <c r="NKN8" s="25"/>
      <c r="NKO8" s="25"/>
      <c r="NKP8" s="25"/>
      <c r="NKQ8" s="25"/>
      <c r="NKR8" s="25"/>
      <c r="NKS8" s="25"/>
      <c r="NKT8" s="25"/>
      <c r="NKU8" s="25"/>
      <c r="NKV8" s="25"/>
      <c r="NKW8" s="25"/>
      <c r="NKX8" s="25"/>
      <c r="NKY8" s="25"/>
      <c r="NKZ8" s="25"/>
      <c r="NLA8" s="25"/>
      <c r="NLB8" s="25"/>
      <c r="NLC8" s="25"/>
      <c r="NLD8" s="25"/>
      <c r="NLE8" s="25"/>
      <c r="NLF8" s="25"/>
      <c r="NLG8" s="25"/>
      <c r="NLH8" s="25"/>
      <c r="NLI8" s="25"/>
      <c r="NLJ8" s="25"/>
      <c r="NLK8" s="25"/>
      <c r="NLL8" s="25"/>
      <c r="NLM8" s="25"/>
      <c r="NLN8" s="25"/>
      <c r="NLO8" s="25"/>
      <c r="NLP8" s="25"/>
      <c r="NLQ8" s="25"/>
      <c r="NLR8" s="25"/>
      <c r="NLS8" s="25"/>
      <c r="NLT8" s="25"/>
      <c r="NLU8" s="25"/>
      <c r="NLV8" s="25"/>
      <c r="NLW8" s="25"/>
      <c r="NLX8" s="25"/>
      <c r="NLY8" s="25"/>
      <c r="NLZ8" s="25"/>
      <c r="NMA8" s="25"/>
      <c r="NMB8" s="25"/>
      <c r="NMC8" s="25"/>
      <c r="NMD8" s="25"/>
      <c r="NME8" s="25"/>
      <c r="NMF8" s="25"/>
      <c r="NMG8" s="25"/>
      <c r="NMH8" s="25"/>
      <c r="NMI8" s="25"/>
      <c r="NMJ8" s="25"/>
      <c r="NMK8" s="25"/>
      <c r="NML8" s="25"/>
      <c r="NMM8" s="25"/>
      <c r="NMN8" s="25"/>
      <c r="NMO8" s="25"/>
      <c r="NMP8" s="25"/>
      <c r="NMQ8" s="25"/>
      <c r="NMR8" s="25"/>
      <c r="NMS8" s="25"/>
      <c r="NMT8" s="25"/>
      <c r="NMU8" s="25"/>
      <c r="NMV8" s="25"/>
      <c r="NMW8" s="25"/>
      <c r="NMX8" s="25"/>
      <c r="NMY8" s="25"/>
      <c r="NMZ8" s="25"/>
      <c r="NNA8" s="25"/>
      <c r="NNB8" s="25"/>
      <c r="NNC8" s="25"/>
      <c r="NND8" s="25"/>
      <c r="NNE8" s="25"/>
      <c r="NNF8" s="25"/>
      <c r="NNG8" s="25"/>
      <c r="NNH8" s="25"/>
      <c r="NNI8" s="25"/>
      <c r="NNJ8" s="25"/>
      <c r="NNK8" s="25"/>
      <c r="NNL8" s="25"/>
      <c r="NNM8" s="25"/>
      <c r="NNN8" s="25"/>
      <c r="NNO8" s="25"/>
      <c r="NNP8" s="25"/>
      <c r="NNQ8" s="25"/>
      <c r="NNR8" s="25"/>
      <c r="NNS8" s="25"/>
      <c r="NNT8" s="25"/>
      <c r="NNU8" s="25"/>
      <c r="NNV8" s="25"/>
      <c r="NNW8" s="25"/>
      <c r="NNX8" s="25"/>
      <c r="NNY8" s="25"/>
      <c r="NNZ8" s="25"/>
      <c r="NOA8" s="25"/>
      <c r="NOB8" s="25"/>
      <c r="NOC8" s="25"/>
      <c r="NOD8" s="25"/>
      <c r="NOE8" s="25"/>
      <c r="NOF8" s="25"/>
      <c r="NOG8" s="25"/>
      <c r="NOH8" s="25"/>
      <c r="NOI8" s="25"/>
      <c r="NOJ8" s="25"/>
      <c r="NOK8" s="25"/>
      <c r="NOL8" s="25"/>
      <c r="NOM8" s="25"/>
      <c r="NON8" s="25"/>
      <c r="NOO8" s="25"/>
      <c r="NOP8" s="25"/>
      <c r="NOQ8" s="25"/>
      <c r="NOR8" s="25"/>
      <c r="NOS8" s="25"/>
      <c r="NOT8" s="25"/>
      <c r="NOU8" s="25"/>
      <c r="NOV8" s="25"/>
      <c r="NOW8" s="25"/>
      <c r="NOX8" s="25"/>
      <c r="NOY8" s="25"/>
      <c r="NOZ8" s="25"/>
      <c r="NPA8" s="25"/>
      <c r="NPB8" s="25"/>
      <c r="NPC8" s="25"/>
      <c r="NPD8" s="25"/>
      <c r="NPE8" s="25"/>
      <c r="NPF8" s="25"/>
      <c r="NPG8" s="25"/>
      <c r="NPH8" s="25"/>
      <c r="NPI8" s="25"/>
      <c r="NPJ8" s="25"/>
      <c r="NPK8" s="25"/>
      <c r="NPL8" s="25"/>
      <c r="NPM8" s="25"/>
      <c r="NPN8" s="25"/>
      <c r="NPO8" s="25"/>
      <c r="NPP8" s="25"/>
      <c r="NPQ8" s="25"/>
      <c r="NPR8" s="25"/>
      <c r="NPS8" s="25"/>
      <c r="NPT8" s="25"/>
      <c r="NPU8" s="25"/>
      <c r="NPV8" s="25"/>
      <c r="NPW8" s="25"/>
      <c r="NPX8" s="25"/>
      <c r="NPY8" s="25"/>
      <c r="NPZ8" s="25"/>
      <c r="NQA8" s="25"/>
      <c r="NQB8" s="25"/>
      <c r="NQC8" s="25"/>
      <c r="NQD8" s="25"/>
      <c r="NQE8" s="25"/>
      <c r="NQF8" s="25"/>
      <c r="NQG8" s="25"/>
      <c r="NQH8" s="25"/>
      <c r="NQI8" s="25"/>
      <c r="NQJ8" s="25"/>
      <c r="NQK8" s="25"/>
      <c r="NQL8" s="25"/>
      <c r="NQM8" s="25"/>
      <c r="NQN8" s="25"/>
      <c r="NQO8" s="25"/>
      <c r="NQP8" s="25"/>
      <c r="NQQ8" s="25"/>
      <c r="NQR8" s="25"/>
      <c r="NQS8" s="25"/>
      <c r="NQT8" s="25"/>
      <c r="NQU8" s="25"/>
      <c r="NQV8" s="25"/>
      <c r="NQW8" s="25"/>
      <c r="NQX8" s="25"/>
      <c r="NQY8" s="25"/>
      <c r="NQZ8" s="25"/>
      <c r="NRA8" s="25"/>
      <c r="NRB8" s="25"/>
      <c r="NRC8" s="25"/>
      <c r="NRD8" s="25"/>
      <c r="NRE8" s="25"/>
      <c r="NRF8" s="25"/>
      <c r="NRG8" s="25"/>
      <c r="NRH8" s="25"/>
      <c r="NRI8" s="25"/>
      <c r="NRJ8" s="25"/>
      <c r="NRK8" s="25"/>
      <c r="NRL8" s="25"/>
      <c r="NRM8" s="25"/>
      <c r="NRN8" s="25"/>
      <c r="NRO8" s="25"/>
      <c r="NRP8" s="25"/>
      <c r="NRQ8" s="25"/>
      <c r="NRR8" s="25"/>
      <c r="NRS8" s="25"/>
      <c r="NRT8" s="25"/>
      <c r="NRU8" s="25"/>
      <c r="NRV8" s="25"/>
      <c r="NRW8" s="25"/>
      <c r="NRX8" s="25"/>
      <c r="NRY8" s="25"/>
      <c r="NRZ8" s="25"/>
      <c r="NSA8" s="25"/>
      <c r="NSB8" s="25"/>
      <c r="NSC8" s="25"/>
      <c r="NSD8" s="25"/>
      <c r="NSE8" s="25"/>
      <c r="NSF8" s="25"/>
      <c r="NSG8" s="25"/>
      <c r="NSH8" s="25"/>
      <c r="NSI8" s="25"/>
      <c r="NSJ8" s="25"/>
      <c r="NSK8" s="25"/>
      <c r="NSL8" s="25"/>
      <c r="NSM8" s="25"/>
      <c r="NSN8" s="25"/>
      <c r="NSO8" s="25"/>
      <c r="NSP8" s="25"/>
      <c r="NSQ8" s="25"/>
      <c r="NSR8" s="25"/>
      <c r="NSS8" s="25"/>
      <c r="NST8" s="25"/>
      <c r="NSU8" s="25"/>
      <c r="NSV8" s="25"/>
      <c r="NSW8" s="25"/>
      <c r="NSX8" s="25"/>
      <c r="NSY8" s="25"/>
      <c r="NSZ8" s="25"/>
      <c r="NTA8" s="25"/>
      <c r="NTB8" s="25"/>
      <c r="NTC8" s="25"/>
      <c r="NTD8" s="25"/>
      <c r="NTE8" s="25"/>
      <c r="NTF8" s="25"/>
      <c r="NTG8" s="25"/>
      <c r="NTH8" s="25"/>
      <c r="NTI8" s="25"/>
      <c r="NTJ8" s="25"/>
      <c r="NTK8" s="25"/>
      <c r="NTL8" s="25"/>
      <c r="NTM8" s="25"/>
      <c r="NTN8" s="25"/>
      <c r="NTO8" s="25"/>
      <c r="NTP8" s="25"/>
      <c r="NTQ8" s="25"/>
      <c r="NTR8" s="25"/>
      <c r="NTS8" s="25"/>
      <c r="NTT8" s="25"/>
      <c r="NTU8" s="25"/>
      <c r="NTV8" s="25"/>
      <c r="NTW8" s="25"/>
      <c r="NTX8" s="25"/>
      <c r="NTY8" s="25"/>
      <c r="NTZ8" s="25"/>
      <c r="NUA8" s="25"/>
      <c r="NUB8" s="25"/>
      <c r="NUC8" s="25"/>
      <c r="NUD8" s="25"/>
      <c r="NUE8" s="25"/>
      <c r="NUF8" s="25"/>
      <c r="NUG8" s="25"/>
      <c r="NUH8" s="25"/>
      <c r="NUI8" s="25"/>
      <c r="NUJ8" s="25"/>
      <c r="NUK8" s="25"/>
      <c r="NUL8" s="25"/>
      <c r="NUM8" s="25"/>
      <c r="NUN8" s="25"/>
      <c r="NUO8" s="25"/>
      <c r="NUP8" s="25"/>
      <c r="NUQ8" s="25"/>
      <c r="NUR8" s="25"/>
      <c r="NUS8" s="25"/>
      <c r="NUT8" s="25"/>
      <c r="NUU8" s="25"/>
      <c r="NUV8" s="25"/>
      <c r="NUW8" s="25"/>
      <c r="NUX8" s="25"/>
      <c r="NUY8" s="25"/>
      <c r="NUZ8" s="25"/>
      <c r="NVA8" s="25"/>
      <c r="NVB8" s="25"/>
      <c r="NVC8" s="25"/>
      <c r="NVD8" s="25"/>
      <c r="NVE8" s="25"/>
      <c r="NVF8" s="25"/>
      <c r="NVG8" s="25"/>
      <c r="NVH8" s="25"/>
      <c r="NVI8" s="25"/>
      <c r="NVJ8" s="25"/>
      <c r="NVK8" s="25"/>
      <c r="NVL8" s="25"/>
      <c r="NVM8" s="25"/>
      <c r="NVN8" s="25"/>
      <c r="NVO8" s="25"/>
      <c r="NVP8" s="25"/>
      <c r="NVQ8" s="25"/>
      <c r="NVR8" s="25"/>
      <c r="NVS8" s="25"/>
      <c r="NVT8" s="25"/>
      <c r="NVU8" s="25"/>
      <c r="NVV8" s="25"/>
      <c r="NVW8" s="25"/>
      <c r="NVX8" s="25"/>
      <c r="NVY8" s="25"/>
      <c r="NVZ8" s="25"/>
      <c r="NWA8" s="25"/>
      <c r="NWB8" s="25"/>
      <c r="NWC8" s="25"/>
      <c r="NWD8" s="25"/>
      <c r="NWE8" s="25"/>
      <c r="NWF8" s="25"/>
      <c r="NWG8" s="25"/>
      <c r="NWH8" s="25"/>
      <c r="NWI8" s="25"/>
      <c r="NWJ8" s="25"/>
      <c r="NWK8" s="25"/>
      <c r="NWL8" s="25"/>
      <c r="NWM8" s="25"/>
      <c r="NWN8" s="25"/>
      <c r="NWO8" s="25"/>
      <c r="NWP8" s="25"/>
      <c r="NWQ8" s="25"/>
      <c r="NWR8" s="25"/>
      <c r="NWS8" s="25"/>
      <c r="NWT8" s="25"/>
      <c r="NWU8" s="25"/>
      <c r="NWV8" s="25"/>
      <c r="NWW8" s="25"/>
      <c r="NWX8" s="25"/>
      <c r="NWY8" s="25"/>
      <c r="NWZ8" s="25"/>
      <c r="NXA8" s="25"/>
      <c r="NXB8" s="25"/>
      <c r="NXC8" s="25"/>
      <c r="NXD8" s="25"/>
      <c r="NXE8" s="25"/>
      <c r="NXF8" s="25"/>
      <c r="NXG8" s="25"/>
      <c r="NXH8" s="25"/>
      <c r="NXI8" s="25"/>
      <c r="NXJ8" s="25"/>
      <c r="NXK8" s="25"/>
      <c r="NXL8" s="25"/>
      <c r="NXM8" s="25"/>
      <c r="NXN8" s="25"/>
      <c r="NXO8" s="25"/>
      <c r="NXP8" s="25"/>
      <c r="NXQ8" s="25"/>
      <c r="NXR8" s="25"/>
      <c r="NXS8" s="25"/>
      <c r="NXT8" s="25"/>
      <c r="NXU8" s="25"/>
      <c r="NXV8" s="25"/>
      <c r="NXW8" s="25"/>
      <c r="NXX8" s="25"/>
      <c r="NXY8" s="25"/>
      <c r="NXZ8" s="25"/>
      <c r="NYA8" s="25"/>
      <c r="NYB8" s="25"/>
      <c r="NYC8" s="25"/>
      <c r="NYD8" s="25"/>
      <c r="NYE8" s="25"/>
      <c r="NYF8" s="25"/>
      <c r="NYG8" s="25"/>
      <c r="NYH8" s="25"/>
      <c r="NYI8" s="25"/>
      <c r="NYJ8" s="25"/>
      <c r="NYK8" s="25"/>
      <c r="NYL8" s="25"/>
      <c r="NYM8" s="25"/>
      <c r="NYN8" s="25"/>
      <c r="NYO8" s="25"/>
      <c r="NYP8" s="25"/>
      <c r="NYQ8" s="25"/>
      <c r="NYR8" s="25"/>
      <c r="NYS8" s="25"/>
      <c r="NYT8" s="25"/>
      <c r="NYU8" s="25"/>
      <c r="NYV8" s="25"/>
      <c r="NYW8" s="25"/>
      <c r="NYX8" s="25"/>
      <c r="NYY8" s="25"/>
      <c r="NYZ8" s="25"/>
      <c r="NZA8" s="25"/>
      <c r="NZB8" s="25"/>
      <c r="NZC8" s="25"/>
      <c r="NZD8" s="25"/>
      <c r="NZE8" s="25"/>
      <c r="NZF8" s="25"/>
      <c r="NZG8" s="25"/>
      <c r="NZH8" s="25"/>
      <c r="NZI8" s="25"/>
      <c r="NZJ8" s="25"/>
      <c r="NZK8" s="25"/>
      <c r="NZL8" s="25"/>
      <c r="NZM8" s="25"/>
      <c r="NZN8" s="25"/>
      <c r="NZO8" s="25"/>
      <c r="NZP8" s="25"/>
      <c r="NZQ8" s="25"/>
      <c r="NZR8" s="25"/>
      <c r="NZS8" s="25"/>
      <c r="NZT8" s="25"/>
      <c r="NZU8" s="25"/>
      <c r="NZV8" s="25"/>
      <c r="NZW8" s="25"/>
      <c r="NZX8" s="25"/>
      <c r="NZY8" s="25"/>
      <c r="NZZ8" s="25"/>
      <c r="OAA8" s="25"/>
      <c r="OAB8" s="25"/>
      <c r="OAC8" s="25"/>
      <c r="OAD8" s="25"/>
      <c r="OAE8" s="25"/>
      <c r="OAF8" s="25"/>
      <c r="OAG8" s="25"/>
      <c r="OAH8" s="25"/>
      <c r="OAI8" s="25"/>
      <c r="OAJ8" s="25"/>
      <c r="OAK8" s="25"/>
      <c r="OAL8" s="25"/>
      <c r="OAM8" s="25"/>
      <c r="OAN8" s="25"/>
      <c r="OAO8" s="25"/>
      <c r="OAP8" s="25"/>
      <c r="OAQ8" s="25"/>
      <c r="OAR8" s="25"/>
      <c r="OAS8" s="25"/>
      <c r="OAT8" s="25"/>
      <c r="OAU8" s="25"/>
      <c r="OAV8" s="25"/>
      <c r="OAW8" s="25"/>
      <c r="OAX8" s="25"/>
      <c r="OAY8" s="25"/>
      <c r="OAZ8" s="25"/>
      <c r="OBA8" s="25"/>
      <c r="OBB8" s="25"/>
      <c r="OBC8" s="25"/>
      <c r="OBD8" s="25"/>
      <c r="OBE8" s="25"/>
      <c r="OBF8" s="25"/>
      <c r="OBG8" s="25"/>
      <c r="OBH8" s="25"/>
      <c r="OBI8" s="25"/>
      <c r="OBJ8" s="25"/>
      <c r="OBK8" s="25"/>
      <c r="OBL8" s="25"/>
      <c r="OBM8" s="25"/>
      <c r="OBN8" s="25"/>
      <c r="OBO8" s="25"/>
      <c r="OBP8" s="25"/>
      <c r="OBQ8" s="25"/>
      <c r="OBR8" s="25"/>
      <c r="OBS8" s="25"/>
      <c r="OBT8" s="25"/>
      <c r="OBU8" s="25"/>
      <c r="OBV8" s="25"/>
      <c r="OBW8" s="25"/>
      <c r="OBX8" s="25"/>
      <c r="OBY8" s="25"/>
      <c r="OBZ8" s="25"/>
      <c r="OCA8" s="25"/>
      <c r="OCB8" s="25"/>
      <c r="OCC8" s="25"/>
      <c r="OCD8" s="25"/>
      <c r="OCE8" s="25"/>
      <c r="OCF8" s="25"/>
      <c r="OCG8" s="25"/>
      <c r="OCH8" s="25"/>
      <c r="OCI8" s="25"/>
      <c r="OCJ8" s="25"/>
      <c r="OCK8" s="25"/>
      <c r="OCL8" s="25"/>
      <c r="OCM8" s="25"/>
      <c r="OCN8" s="25"/>
      <c r="OCO8" s="25"/>
      <c r="OCP8" s="25"/>
      <c r="OCQ8" s="25"/>
      <c r="OCR8" s="25"/>
      <c r="OCS8" s="25"/>
      <c r="OCT8" s="25"/>
      <c r="OCU8" s="25"/>
      <c r="OCV8" s="25"/>
      <c r="OCW8" s="25"/>
      <c r="OCX8" s="25"/>
      <c r="OCY8" s="25"/>
      <c r="OCZ8" s="25"/>
      <c r="ODA8" s="25"/>
      <c r="ODB8" s="25"/>
      <c r="ODC8" s="25"/>
      <c r="ODD8" s="25"/>
      <c r="ODE8" s="25"/>
      <c r="ODF8" s="25"/>
      <c r="ODG8" s="25"/>
      <c r="ODH8" s="25"/>
      <c r="ODI8" s="25"/>
      <c r="ODJ8" s="25"/>
      <c r="ODK8" s="25"/>
      <c r="ODL8" s="25"/>
      <c r="ODM8" s="25"/>
      <c r="ODN8" s="25"/>
      <c r="ODO8" s="25"/>
      <c r="ODP8" s="25"/>
      <c r="ODQ8" s="25"/>
      <c r="ODR8" s="25"/>
      <c r="ODS8" s="25"/>
      <c r="ODT8" s="25"/>
      <c r="ODU8" s="25"/>
      <c r="ODV8" s="25"/>
      <c r="ODW8" s="25"/>
      <c r="ODX8" s="25"/>
      <c r="ODY8" s="25"/>
      <c r="ODZ8" s="25"/>
      <c r="OEA8" s="25"/>
      <c r="OEB8" s="25"/>
      <c r="OEC8" s="25"/>
      <c r="OED8" s="25"/>
      <c r="OEE8" s="25"/>
      <c r="OEF8" s="25"/>
      <c r="OEG8" s="25"/>
      <c r="OEH8" s="25"/>
      <c r="OEI8" s="25"/>
      <c r="OEJ8" s="25"/>
      <c r="OEK8" s="25"/>
      <c r="OEL8" s="25"/>
      <c r="OEM8" s="25"/>
      <c r="OEN8" s="25"/>
      <c r="OEO8" s="25"/>
      <c r="OEP8" s="25"/>
      <c r="OEQ8" s="25"/>
      <c r="OER8" s="25"/>
      <c r="OES8" s="25"/>
      <c r="OET8" s="25"/>
      <c r="OEU8" s="25"/>
      <c r="OEV8" s="25"/>
      <c r="OEW8" s="25"/>
      <c r="OEX8" s="25"/>
      <c r="OEY8" s="25"/>
      <c r="OEZ8" s="25"/>
      <c r="OFA8" s="25"/>
      <c r="OFB8" s="25"/>
      <c r="OFC8" s="25"/>
      <c r="OFD8" s="25"/>
      <c r="OFE8" s="25"/>
      <c r="OFF8" s="25"/>
      <c r="OFG8" s="25"/>
      <c r="OFH8" s="25"/>
      <c r="OFI8" s="25"/>
      <c r="OFJ8" s="25"/>
      <c r="OFK8" s="25"/>
      <c r="OFL8" s="25"/>
      <c r="OFM8" s="25"/>
      <c r="OFN8" s="25"/>
      <c r="OFO8" s="25"/>
      <c r="OFP8" s="25"/>
      <c r="OFQ8" s="25"/>
      <c r="OFR8" s="25"/>
      <c r="OFS8" s="25"/>
      <c r="OFT8" s="25"/>
      <c r="OFU8" s="25"/>
      <c r="OFV8" s="25"/>
      <c r="OFW8" s="25"/>
      <c r="OFX8" s="25"/>
      <c r="OFY8" s="25"/>
      <c r="OFZ8" s="25"/>
      <c r="OGA8" s="25"/>
      <c r="OGB8" s="25"/>
      <c r="OGC8" s="25"/>
      <c r="OGD8" s="25"/>
      <c r="OGE8" s="25"/>
      <c r="OGF8" s="25"/>
      <c r="OGG8" s="25"/>
      <c r="OGH8" s="25"/>
      <c r="OGI8" s="25"/>
      <c r="OGJ8" s="25"/>
      <c r="OGK8" s="25"/>
      <c r="OGL8" s="25"/>
      <c r="OGM8" s="25"/>
      <c r="OGN8" s="25"/>
      <c r="OGO8" s="25"/>
      <c r="OGP8" s="25"/>
      <c r="OGQ8" s="25"/>
      <c r="OGR8" s="25"/>
      <c r="OGS8" s="25"/>
      <c r="OGT8" s="25"/>
      <c r="OGU8" s="25"/>
      <c r="OGV8" s="25"/>
      <c r="OGW8" s="25"/>
      <c r="OGX8" s="25"/>
      <c r="OGY8" s="25"/>
      <c r="OGZ8" s="25"/>
      <c r="OHA8" s="25"/>
      <c r="OHB8" s="25"/>
      <c r="OHC8" s="25"/>
      <c r="OHD8" s="25"/>
      <c r="OHE8" s="25"/>
      <c r="OHF8" s="25"/>
      <c r="OHG8" s="25"/>
      <c r="OHH8" s="25"/>
      <c r="OHI8" s="25"/>
      <c r="OHJ8" s="25"/>
      <c r="OHK8" s="25"/>
      <c r="OHL8" s="25"/>
      <c r="OHM8" s="25"/>
      <c r="OHN8" s="25"/>
      <c r="OHO8" s="25"/>
      <c r="OHP8" s="25"/>
      <c r="OHQ8" s="25"/>
      <c r="OHR8" s="25"/>
      <c r="OHS8" s="25"/>
      <c r="OHT8" s="25"/>
      <c r="OHU8" s="25"/>
      <c r="OHV8" s="25"/>
      <c r="OHW8" s="25"/>
      <c r="OHX8" s="25"/>
      <c r="OHY8" s="25"/>
      <c r="OHZ8" s="25"/>
      <c r="OIA8" s="25"/>
      <c r="OIB8" s="25"/>
      <c r="OIC8" s="25"/>
      <c r="OID8" s="25"/>
      <c r="OIE8" s="25"/>
      <c r="OIF8" s="25"/>
      <c r="OIG8" s="25"/>
      <c r="OIH8" s="25"/>
      <c r="OII8" s="25"/>
      <c r="OIJ8" s="25"/>
      <c r="OIK8" s="25"/>
      <c r="OIL8" s="25"/>
      <c r="OIM8" s="25"/>
      <c r="OIN8" s="25"/>
      <c r="OIO8" s="25"/>
      <c r="OIP8" s="25"/>
      <c r="OIQ8" s="25"/>
      <c r="OIR8" s="25"/>
      <c r="OIS8" s="25"/>
      <c r="OIT8" s="25"/>
      <c r="OIU8" s="25"/>
      <c r="OIV8" s="25"/>
      <c r="OIW8" s="25"/>
      <c r="OIX8" s="25"/>
      <c r="OIY8" s="25"/>
      <c r="OIZ8" s="25"/>
      <c r="OJA8" s="25"/>
      <c r="OJB8" s="25"/>
      <c r="OJC8" s="25"/>
      <c r="OJD8" s="25"/>
      <c r="OJE8" s="25"/>
      <c r="OJF8" s="25"/>
      <c r="OJG8" s="25"/>
      <c r="OJH8" s="25"/>
      <c r="OJI8" s="25"/>
      <c r="OJJ8" s="25"/>
      <c r="OJK8" s="25"/>
      <c r="OJL8" s="25"/>
      <c r="OJM8" s="25"/>
      <c r="OJN8" s="25"/>
      <c r="OJO8" s="25"/>
      <c r="OJP8" s="25"/>
      <c r="OJQ8" s="25"/>
      <c r="OJR8" s="25"/>
      <c r="OJS8" s="25"/>
      <c r="OJT8" s="25"/>
      <c r="OJU8" s="25"/>
      <c r="OJV8" s="25"/>
      <c r="OJW8" s="25"/>
      <c r="OJX8" s="25"/>
      <c r="OJY8" s="25"/>
      <c r="OJZ8" s="25"/>
      <c r="OKA8" s="25"/>
      <c r="OKB8" s="25"/>
      <c r="OKC8" s="25"/>
      <c r="OKD8" s="25"/>
      <c r="OKE8" s="25"/>
      <c r="OKF8" s="25"/>
      <c r="OKG8" s="25"/>
      <c r="OKH8" s="25"/>
      <c r="OKI8" s="25"/>
      <c r="OKJ8" s="25"/>
      <c r="OKK8" s="25"/>
      <c r="OKL8" s="25"/>
      <c r="OKM8" s="25"/>
      <c r="OKN8" s="25"/>
      <c r="OKO8" s="25"/>
      <c r="OKP8" s="25"/>
      <c r="OKQ8" s="25"/>
      <c r="OKR8" s="25"/>
      <c r="OKS8" s="25"/>
      <c r="OKT8" s="25"/>
      <c r="OKU8" s="25"/>
      <c r="OKV8" s="25"/>
      <c r="OKW8" s="25"/>
      <c r="OKX8" s="25"/>
      <c r="OKY8" s="25"/>
      <c r="OKZ8" s="25"/>
      <c r="OLA8" s="25"/>
      <c r="OLB8" s="25"/>
      <c r="OLC8" s="25"/>
      <c r="OLD8" s="25"/>
      <c r="OLE8" s="25"/>
      <c r="OLF8" s="25"/>
      <c r="OLG8" s="25"/>
      <c r="OLH8" s="25"/>
      <c r="OLI8" s="25"/>
      <c r="OLJ8" s="25"/>
      <c r="OLK8" s="25"/>
      <c r="OLL8" s="25"/>
      <c r="OLM8" s="25"/>
      <c r="OLN8" s="25"/>
      <c r="OLO8" s="25"/>
      <c r="OLP8" s="25"/>
      <c r="OLQ8" s="25"/>
      <c r="OLR8" s="25"/>
      <c r="OLS8" s="25"/>
      <c r="OLT8" s="25"/>
      <c r="OLU8" s="25"/>
      <c r="OLV8" s="25"/>
      <c r="OLW8" s="25"/>
      <c r="OLX8" s="25"/>
      <c r="OLY8" s="25"/>
      <c r="OLZ8" s="25"/>
      <c r="OMA8" s="25"/>
      <c r="OMB8" s="25"/>
      <c r="OMC8" s="25"/>
      <c r="OMD8" s="25"/>
      <c r="OME8" s="25"/>
      <c r="OMF8" s="25"/>
      <c r="OMG8" s="25"/>
      <c r="OMH8" s="25"/>
      <c r="OMI8" s="25"/>
      <c r="OMJ8" s="25"/>
      <c r="OMK8" s="25"/>
      <c r="OML8" s="25"/>
      <c r="OMM8" s="25"/>
      <c r="OMN8" s="25"/>
      <c r="OMO8" s="25"/>
      <c r="OMP8" s="25"/>
      <c r="OMQ8" s="25"/>
      <c r="OMR8" s="25"/>
      <c r="OMS8" s="25"/>
      <c r="OMT8" s="25"/>
      <c r="OMU8" s="25"/>
      <c r="OMV8" s="25"/>
      <c r="OMW8" s="25"/>
      <c r="OMX8" s="25"/>
      <c r="OMY8" s="25"/>
      <c r="OMZ8" s="25"/>
      <c r="ONA8" s="25"/>
      <c r="ONB8" s="25"/>
      <c r="ONC8" s="25"/>
      <c r="OND8" s="25"/>
      <c r="ONE8" s="25"/>
      <c r="ONF8" s="25"/>
      <c r="ONG8" s="25"/>
      <c r="ONH8" s="25"/>
      <c r="ONI8" s="25"/>
      <c r="ONJ8" s="25"/>
      <c r="ONK8" s="25"/>
      <c r="ONL8" s="25"/>
      <c r="ONM8" s="25"/>
      <c r="ONN8" s="25"/>
      <c r="ONO8" s="25"/>
      <c r="ONP8" s="25"/>
      <c r="ONQ8" s="25"/>
      <c r="ONR8" s="25"/>
      <c r="ONS8" s="25"/>
      <c r="ONT8" s="25"/>
      <c r="ONU8" s="25"/>
      <c r="ONV8" s="25"/>
      <c r="ONW8" s="25"/>
      <c r="ONX8" s="25"/>
      <c r="ONY8" s="25"/>
      <c r="ONZ8" s="25"/>
      <c r="OOA8" s="25"/>
      <c r="OOB8" s="25"/>
      <c r="OOC8" s="25"/>
      <c r="OOD8" s="25"/>
      <c r="OOE8" s="25"/>
      <c r="OOF8" s="25"/>
      <c r="OOG8" s="25"/>
      <c r="OOH8" s="25"/>
      <c r="OOI8" s="25"/>
      <c r="OOJ8" s="25"/>
      <c r="OOK8" s="25"/>
      <c r="OOL8" s="25"/>
      <c r="OOM8" s="25"/>
      <c r="OON8" s="25"/>
      <c r="OOO8" s="25"/>
      <c r="OOP8" s="25"/>
      <c r="OOQ8" s="25"/>
      <c r="OOR8" s="25"/>
      <c r="OOS8" s="25"/>
      <c r="OOT8" s="25"/>
      <c r="OOU8" s="25"/>
      <c r="OOV8" s="25"/>
      <c r="OOW8" s="25"/>
      <c r="OOX8" s="25"/>
      <c r="OOY8" s="25"/>
      <c r="OOZ8" s="25"/>
      <c r="OPA8" s="25"/>
      <c r="OPB8" s="25"/>
      <c r="OPC8" s="25"/>
      <c r="OPD8" s="25"/>
      <c r="OPE8" s="25"/>
      <c r="OPF8" s="25"/>
      <c r="OPG8" s="25"/>
      <c r="OPH8" s="25"/>
      <c r="OPI8" s="25"/>
      <c r="OPJ8" s="25"/>
      <c r="OPK8" s="25"/>
      <c r="OPL8" s="25"/>
      <c r="OPM8" s="25"/>
      <c r="OPN8" s="25"/>
      <c r="OPO8" s="25"/>
      <c r="OPP8" s="25"/>
      <c r="OPQ8" s="25"/>
      <c r="OPR8" s="25"/>
      <c r="OPS8" s="25"/>
      <c r="OPT8" s="25"/>
      <c r="OPU8" s="25"/>
      <c r="OPV8" s="25"/>
      <c r="OPW8" s="25"/>
      <c r="OPX8" s="25"/>
      <c r="OPY8" s="25"/>
      <c r="OPZ8" s="25"/>
      <c r="OQA8" s="25"/>
      <c r="OQB8" s="25"/>
      <c r="OQC8" s="25"/>
      <c r="OQD8" s="25"/>
      <c r="OQE8" s="25"/>
      <c r="OQF8" s="25"/>
      <c r="OQG8" s="25"/>
      <c r="OQH8" s="25"/>
      <c r="OQI8" s="25"/>
      <c r="OQJ8" s="25"/>
      <c r="OQK8" s="25"/>
      <c r="OQL8" s="25"/>
      <c r="OQM8" s="25"/>
      <c r="OQN8" s="25"/>
      <c r="OQO8" s="25"/>
      <c r="OQP8" s="25"/>
      <c r="OQQ8" s="25"/>
      <c r="OQR8" s="25"/>
      <c r="OQS8" s="25"/>
      <c r="OQT8" s="25"/>
      <c r="OQU8" s="25"/>
      <c r="OQV8" s="25"/>
      <c r="OQW8" s="25"/>
      <c r="OQX8" s="25"/>
      <c r="OQY8" s="25"/>
      <c r="OQZ8" s="25"/>
      <c r="ORA8" s="25"/>
      <c r="ORB8" s="25"/>
      <c r="ORC8" s="25"/>
      <c r="ORD8" s="25"/>
      <c r="ORE8" s="25"/>
      <c r="ORF8" s="25"/>
      <c r="ORG8" s="25"/>
      <c r="ORH8" s="25"/>
      <c r="ORI8" s="25"/>
      <c r="ORJ8" s="25"/>
      <c r="ORK8" s="25"/>
      <c r="ORL8" s="25"/>
      <c r="ORM8" s="25"/>
      <c r="ORN8" s="25"/>
      <c r="ORO8" s="25"/>
      <c r="ORP8" s="25"/>
      <c r="ORQ8" s="25"/>
      <c r="ORR8" s="25"/>
      <c r="ORS8" s="25"/>
      <c r="ORT8" s="25"/>
      <c r="ORU8" s="25"/>
      <c r="ORV8" s="25"/>
      <c r="ORW8" s="25"/>
      <c r="ORX8" s="25"/>
      <c r="ORY8" s="25"/>
      <c r="ORZ8" s="25"/>
      <c r="OSA8" s="25"/>
      <c r="OSB8" s="25"/>
      <c r="OSC8" s="25"/>
      <c r="OSD8" s="25"/>
      <c r="OSE8" s="25"/>
      <c r="OSF8" s="25"/>
      <c r="OSG8" s="25"/>
      <c r="OSH8" s="25"/>
      <c r="OSI8" s="25"/>
      <c r="OSJ8" s="25"/>
      <c r="OSK8" s="25"/>
      <c r="OSL8" s="25"/>
      <c r="OSM8" s="25"/>
      <c r="OSN8" s="25"/>
      <c r="OSO8" s="25"/>
      <c r="OSP8" s="25"/>
      <c r="OSQ8" s="25"/>
      <c r="OSR8" s="25"/>
      <c r="OSS8" s="25"/>
      <c r="OST8" s="25"/>
      <c r="OSU8" s="25"/>
      <c r="OSV8" s="25"/>
      <c r="OSW8" s="25"/>
      <c r="OSX8" s="25"/>
      <c r="OSY8" s="25"/>
      <c r="OSZ8" s="25"/>
      <c r="OTA8" s="25"/>
      <c r="OTB8" s="25"/>
      <c r="OTC8" s="25"/>
      <c r="OTD8" s="25"/>
      <c r="OTE8" s="25"/>
      <c r="OTF8" s="25"/>
      <c r="OTG8" s="25"/>
      <c r="OTH8" s="25"/>
      <c r="OTI8" s="25"/>
      <c r="OTJ8" s="25"/>
      <c r="OTK8" s="25"/>
      <c r="OTL8" s="25"/>
      <c r="OTM8" s="25"/>
      <c r="OTN8" s="25"/>
      <c r="OTO8" s="25"/>
      <c r="OTP8" s="25"/>
      <c r="OTQ8" s="25"/>
      <c r="OTR8" s="25"/>
      <c r="OTS8" s="25"/>
      <c r="OTT8" s="25"/>
      <c r="OTU8" s="25"/>
      <c r="OTV8" s="25"/>
      <c r="OTW8" s="25"/>
      <c r="OTX8" s="25"/>
      <c r="OTY8" s="25"/>
      <c r="OTZ8" s="25"/>
      <c r="OUA8" s="25"/>
      <c r="OUB8" s="25"/>
      <c r="OUC8" s="25"/>
      <c r="OUD8" s="25"/>
      <c r="OUE8" s="25"/>
      <c r="OUF8" s="25"/>
      <c r="OUG8" s="25"/>
      <c r="OUH8" s="25"/>
      <c r="OUI8" s="25"/>
      <c r="OUJ8" s="25"/>
      <c r="OUK8" s="25"/>
      <c r="OUL8" s="25"/>
      <c r="OUM8" s="25"/>
      <c r="OUN8" s="25"/>
      <c r="OUO8" s="25"/>
      <c r="OUP8" s="25"/>
      <c r="OUQ8" s="25"/>
      <c r="OUR8" s="25"/>
      <c r="OUS8" s="25"/>
      <c r="OUT8" s="25"/>
      <c r="OUU8" s="25"/>
      <c r="OUV8" s="25"/>
      <c r="OUW8" s="25"/>
      <c r="OUX8" s="25"/>
      <c r="OUY8" s="25"/>
      <c r="OUZ8" s="25"/>
      <c r="OVA8" s="25"/>
      <c r="OVB8" s="25"/>
      <c r="OVC8" s="25"/>
      <c r="OVD8" s="25"/>
      <c r="OVE8" s="25"/>
      <c r="OVF8" s="25"/>
      <c r="OVG8" s="25"/>
      <c r="OVH8" s="25"/>
      <c r="OVI8" s="25"/>
      <c r="OVJ8" s="25"/>
      <c r="OVK8" s="25"/>
      <c r="OVL8" s="25"/>
      <c r="OVM8" s="25"/>
      <c r="OVN8" s="25"/>
      <c r="OVO8" s="25"/>
      <c r="OVP8" s="25"/>
      <c r="OVQ8" s="25"/>
      <c r="OVR8" s="25"/>
      <c r="OVS8" s="25"/>
      <c r="OVT8" s="25"/>
      <c r="OVU8" s="25"/>
      <c r="OVV8" s="25"/>
      <c r="OVW8" s="25"/>
      <c r="OVX8" s="25"/>
      <c r="OVY8" s="25"/>
      <c r="OVZ8" s="25"/>
      <c r="OWA8" s="25"/>
      <c r="OWB8" s="25"/>
      <c r="OWC8" s="25"/>
      <c r="OWD8" s="25"/>
      <c r="OWE8" s="25"/>
      <c r="OWF8" s="25"/>
      <c r="OWG8" s="25"/>
      <c r="OWH8" s="25"/>
      <c r="OWI8" s="25"/>
      <c r="OWJ8" s="25"/>
      <c r="OWK8" s="25"/>
      <c r="OWL8" s="25"/>
      <c r="OWM8" s="25"/>
      <c r="OWN8" s="25"/>
      <c r="OWO8" s="25"/>
      <c r="OWP8" s="25"/>
      <c r="OWQ8" s="25"/>
      <c r="OWR8" s="25"/>
      <c r="OWS8" s="25"/>
      <c r="OWT8" s="25"/>
      <c r="OWU8" s="25"/>
      <c r="OWV8" s="25"/>
      <c r="OWW8" s="25"/>
      <c r="OWX8" s="25"/>
      <c r="OWY8" s="25"/>
      <c r="OWZ8" s="25"/>
      <c r="OXA8" s="25"/>
      <c r="OXB8" s="25"/>
      <c r="OXC8" s="25"/>
      <c r="OXD8" s="25"/>
      <c r="OXE8" s="25"/>
      <c r="OXF8" s="25"/>
      <c r="OXG8" s="25"/>
      <c r="OXH8" s="25"/>
      <c r="OXI8" s="25"/>
      <c r="OXJ8" s="25"/>
      <c r="OXK8" s="25"/>
      <c r="OXL8" s="25"/>
      <c r="OXM8" s="25"/>
      <c r="OXN8" s="25"/>
      <c r="OXO8" s="25"/>
      <c r="OXP8" s="25"/>
      <c r="OXQ8" s="25"/>
      <c r="OXR8" s="25"/>
      <c r="OXS8" s="25"/>
      <c r="OXT8" s="25"/>
      <c r="OXU8" s="25"/>
      <c r="OXV8" s="25"/>
      <c r="OXW8" s="25"/>
      <c r="OXX8" s="25"/>
      <c r="OXY8" s="25"/>
      <c r="OXZ8" s="25"/>
      <c r="OYA8" s="25"/>
      <c r="OYB8" s="25"/>
      <c r="OYC8" s="25"/>
      <c r="OYD8" s="25"/>
      <c r="OYE8" s="25"/>
      <c r="OYF8" s="25"/>
      <c r="OYG8" s="25"/>
      <c r="OYH8" s="25"/>
      <c r="OYI8" s="25"/>
      <c r="OYJ8" s="25"/>
      <c r="OYK8" s="25"/>
      <c r="OYL8" s="25"/>
      <c r="OYM8" s="25"/>
      <c r="OYN8" s="25"/>
      <c r="OYO8" s="25"/>
      <c r="OYP8" s="25"/>
      <c r="OYQ8" s="25"/>
      <c r="OYR8" s="25"/>
      <c r="OYS8" s="25"/>
      <c r="OYT8" s="25"/>
      <c r="OYU8" s="25"/>
      <c r="OYV8" s="25"/>
      <c r="OYW8" s="25"/>
      <c r="OYX8" s="25"/>
      <c r="OYY8" s="25"/>
      <c r="OYZ8" s="25"/>
      <c r="OZA8" s="25"/>
      <c r="OZB8" s="25"/>
      <c r="OZC8" s="25"/>
      <c r="OZD8" s="25"/>
      <c r="OZE8" s="25"/>
      <c r="OZF8" s="25"/>
      <c r="OZG8" s="25"/>
      <c r="OZH8" s="25"/>
      <c r="OZI8" s="25"/>
      <c r="OZJ8" s="25"/>
      <c r="OZK8" s="25"/>
      <c r="OZL8" s="25"/>
      <c r="OZM8" s="25"/>
      <c r="OZN8" s="25"/>
      <c r="OZO8" s="25"/>
      <c r="OZP8" s="25"/>
      <c r="OZQ8" s="25"/>
      <c r="OZR8" s="25"/>
      <c r="OZS8" s="25"/>
      <c r="OZT8" s="25"/>
      <c r="OZU8" s="25"/>
      <c r="OZV8" s="25"/>
      <c r="OZW8" s="25"/>
      <c r="OZX8" s="25"/>
      <c r="OZY8" s="25"/>
      <c r="OZZ8" s="25"/>
      <c r="PAA8" s="25"/>
      <c r="PAB8" s="25"/>
      <c r="PAC8" s="25"/>
      <c r="PAD8" s="25"/>
      <c r="PAE8" s="25"/>
      <c r="PAF8" s="25"/>
      <c r="PAG8" s="25"/>
      <c r="PAH8" s="25"/>
      <c r="PAI8" s="25"/>
      <c r="PAJ8" s="25"/>
      <c r="PAK8" s="25"/>
      <c r="PAL8" s="25"/>
      <c r="PAM8" s="25"/>
      <c r="PAN8" s="25"/>
      <c r="PAO8" s="25"/>
      <c r="PAP8" s="25"/>
      <c r="PAQ8" s="25"/>
      <c r="PAR8" s="25"/>
      <c r="PAS8" s="25"/>
      <c r="PAT8" s="25"/>
      <c r="PAU8" s="25"/>
      <c r="PAV8" s="25"/>
      <c r="PAW8" s="25"/>
      <c r="PAX8" s="25"/>
      <c r="PAY8" s="25"/>
      <c r="PAZ8" s="25"/>
      <c r="PBA8" s="25"/>
      <c r="PBB8" s="25"/>
      <c r="PBC8" s="25"/>
      <c r="PBD8" s="25"/>
      <c r="PBE8" s="25"/>
      <c r="PBF8" s="25"/>
      <c r="PBG8" s="25"/>
      <c r="PBH8" s="25"/>
      <c r="PBI8" s="25"/>
      <c r="PBJ8" s="25"/>
      <c r="PBK8" s="25"/>
      <c r="PBL8" s="25"/>
      <c r="PBM8" s="25"/>
      <c r="PBN8" s="25"/>
      <c r="PBO8" s="25"/>
      <c r="PBP8" s="25"/>
      <c r="PBQ8" s="25"/>
      <c r="PBR8" s="25"/>
      <c r="PBS8" s="25"/>
      <c r="PBT8" s="25"/>
      <c r="PBU8" s="25"/>
      <c r="PBV8" s="25"/>
      <c r="PBW8" s="25"/>
      <c r="PBX8" s="25"/>
      <c r="PBY8" s="25"/>
      <c r="PBZ8" s="25"/>
      <c r="PCA8" s="25"/>
      <c r="PCB8" s="25"/>
      <c r="PCC8" s="25"/>
      <c r="PCD8" s="25"/>
      <c r="PCE8" s="25"/>
      <c r="PCF8" s="25"/>
      <c r="PCG8" s="25"/>
      <c r="PCH8" s="25"/>
      <c r="PCI8" s="25"/>
      <c r="PCJ8" s="25"/>
      <c r="PCK8" s="25"/>
      <c r="PCL8" s="25"/>
      <c r="PCM8" s="25"/>
      <c r="PCN8" s="25"/>
      <c r="PCO8" s="25"/>
      <c r="PCP8" s="25"/>
      <c r="PCQ8" s="25"/>
      <c r="PCR8" s="25"/>
      <c r="PCS8" s="25"/>
      <c r="PCT8" s="25"/>
      <c r="PCU8" s="25"/>
      <c r="PCV8" s="25"/>
      <c r="PCW8" s="25"/>
      <c r="PCX8" s="25"/>
      <c r="PCY8" s="25"/>
      <c r="PCZ8" s="25"/>
      <c r="PDA8" s="25"/>
      <c r="PDB8" s="25"/>
      <c r="PDC8" s="25"/>
      <c r="PDD8" s="25"/>
      <c r="PDE8" s="25"/>
      <c r="PDF8" s="25"/>
      <c r="PDG8" s="25"/>
      <c r="PDH8" s="25"/>
      <c r="PDI8" s="25"/>
      <c r="PDJ8" s="25"/>
      <c r="PDK8" s="25"/>
      <c r="PDL8" s="25"/>
      <c r="PDM8" s="25"/>
      <c r="PDN8" s="25"/>
      <c r="PDO8" s="25"/>
      <c r="PDP8" s="25"/>
      <c r="PDQ8" s="25"/>
      <c r="PDR8" s="25"/>
      <c r="PDS8" s="25"/>
      <c r="PDT8" s="25"/>
      <c r="PDU8" s="25"/>
      <c r="PDV8" s="25"/>
      <c r="PDW8" s="25"/>
      <c r="PDX8" s="25"/>
      <c r="PDY8" s="25"/>
      <c r="PDZ8" s="25"/>
      <c r="PEA8" s="25"/>
      <c r="PEB8" s="25"/>
      <c r="PEC8" s="25"/>
      <c r="PED8" s="25"/>
      <c r="PEE8" s="25"/>
      <c r="PEF8" s="25"/>
      <c r="PEG8" s="25"/>
      <c r="PEH8" s="25"/>
      <c r="PEI8" s="25"/>
      <c r="PEJ8" s="25"/>
      <c r="PEK8" s="25"/>
      <c r="PEL8" s="25"/>
      <c r="PEM8" s="25"/>
      <c r="PEN8" s="25"/>
      <c r="PEO8" s="25"/>
      <c r="PEP8" s="25"/>
      <c r="PEQ8" s="25"/>
      <c r="PER8" s="25"/>
      <c r="PES8" s="25"/>
      <c r="PET8" s="25"/>
      <c r="PEU8" s="25"/>
      <c r="PEV8" s="25"/>
      <c r="PEW8" s="25"/>
      <c r="PEX8" s="25"/>
      <c r="PEY8" s="25"/>
      <c r="PEZ8" s="25"/>
      <c r="PFA8" s="25"/>
      <c r="PFB8" s="25"/>
      <c r="PFC8" s="25"/>
      <c r="PFD8" s="25"/>
      <c r="PFE8" s="25"/>
      <c r="PFF8" s="25"/>
      <c r="PFG8" s="25"/>
      <c r="PFH8" s="25"/>
      <c r="PFI8" s="25"/>
      <c r="PFJ8" s="25"/>
      <c r="PFK8" s="25"/>
      <c r="PFL8" s="25"/>
      <c r="PFM8" s="25"/>
      <c r="PFN8" s="25"/>
      <c r="PFO8" s="25"/>
      <c r="PFP8" s="25"/>
      <c r="PFQ8" s="25"/>
      <c r="PFR8" s="25"/>
      <c r="PFS8" s="25"/>
      <c r="PFT8" s="25"/>
      <c r="PFU8" s="25"/>
      <c r="PFV8" s="25"/>
      <c r="PFW8" s="25"/>
      <c r="PFX8" s="25"/>
      <c r="PFY8" s="25"/>
      <c r="PFZ8" s="25"/>
      <c r="PGA8" s="25"/>
      <c r="PGB8" s="25"/>
      <c r="PGC8" s="25"/>
      <c r="PGD8" s="25"/>
      <c r="PGE8" s="25"/>
      <c r="PGF8" s="25"/>
      <c r="PGG8" s="25"/>
      <c r="PGH8" s="25"/>
      <c r="PGI8" s="25"/>
      <c r="PGJ8" s="25"/>
      <c r="PGK8" s="25"/>
      <c r="PGL8" s="25"/>
      <c r="PGM8" s="25"/>
      <c r="PGN8" s="25"/>
      <c r="PGO8" s="25"/>
      <c r="PGP8" s="25"/>
      <c r="PGQ8" s="25"/>
      <c r="PGR8" s="25"/>
      <c r="PGS8" s="25"/>
      <c r="PGT8" s="25"/>
      <c r="PGU8" s="25"/>
      <c r="PGV8" s="25"/>
      <c r="PGW8" s="25"/>
      <c r="PGX8" s="25"/>
      <c r="PGY8" s="25"/>
      <c r="PGZ8" s="25"/>
      <c r="PHA8" s="25"/>
      <c r="PHB8" s="25"/>
      <c r="PHC8" s="25"/>
      <c r="PHD8" s="25"/>
      <c r="PHE8" s="25"/>
      <c r="PHF8" s="25"/>
      <c r="PHG8" s="25"/>
      <c r="PHH8" s="25"/>
      <c r="PHI8" s="25"/>
      <c r="PHJ8" s="25"/>
      <c r="PHK8" s="25"/>
      <c r="PHL8" s="25"/>
      <c r="PHM8" s="25"/>
      <c r="PHN8" s="25"/>
      <c r="PHO8" s="25"/>
      <c r="PHP8" s="25"/>
      <c r="PHQ8" s="25"/>
      <c r="PHR8" s="25"/>
      <c r="PHS8" s="25"/>
      <c r="PHT8" s="25"/>
      <c r="PHU8" s="25"/>
      <c r="PHV8" s="25"/>
      <c r="PHW8" s="25"/>
      <c r="PHX8" s="25"/>
      <c r="PHY8" s="25"/>
      <c r="PHZ8" s="25"/>
      <c r="PIA8" s="25"/>
      <c r="PIB8" s="25"/>
      <c r="PIC8" s="25"/>
      <c r="PID8" s="25"/>
      <c r="PIE8" s="25"/>
      <c r="PIF8" s="25"/>
      <c r="PIG8" s="25"/>
      <c r="PIH8" s="25"/>
      <c r="PII8" s="25"/>
      <c r="PIJ8" s="25"/>
      <c r="PIK8" s="25"/>
      <c r="PIL8" s="25"/>
      <c r="PIM8" s="25"/>
      <c r="PIN8" s="25"/>
      <c r="PIO8" s="25"/>
      <c r="PIP8" s="25"/>
      <c r="PIQ8" s="25"/>
      <c r="PIR8" s="25"/>
      <c r="PIS8" s="25"/>
      <c r="PIT8" s="25"/>
      <c r="PIU8" s="25"/>
      <c r="PIV8" s="25"/>
      <c r="PIW8" s="25"/>
      <c r="PIX8" s="25"/>
      <c r="PIY8" s="25"/>
      <c r="PIZ8" s="25"/>
      <c r="PJA8" s="25"/>
      <c r="PJB8" s="25"/>
      <c r="PJC8" s="25"/>
      <c r="PJD8" s="25"/>
      <c r="PJE8" s="25"/>
      <c r="PJF8" s="25"/>
      <c r="PJG8" s="25"/>
      <c r="PJH8" s="25"/>
      <c r="PJI8" s="25"/>
      <c r="PJJ8" s="25"/>
      <c r="PJK8" s="25"/>
      <c r="PJL8" s="25"/>
      <c r="PJM8" s="25"/>
      <c r="PJN8" s="25"/>
      <c r="PJO8" s="25"/>
      <c r="PJP8" s="25"/>
      <c r="PJQ8" s="25"/>
      <c r="PJR8" s="25"/>
      <c r="PJS8" s="25"/>
      <c r="PJT8" s="25"/>
      <c r="PJU8" s="25"/>
      <c r="PJV8" s="25"/>
      <c r="PJW8" s="25"/>
      <c r="PJX8" s="25"/>
      <c r="PJY8" s="25"/>
      <c r="PJZ8" s="25"/>
      <c r="PKA8" s="25"/>
      <c r="PKB8" s="25"/>
      <c r="PKC8" s="25"/>
      <c r="PKD8" s="25"/>
      <c r="PKE8" s="25"/>
      <c r="PKF8" s="25"/>
      <c r="PKG8" s="25"/>
      <c r="PKH8" s="25"/>
      <c r="PKI8" s="25"/>
      <c r="PKJ8" s="25"/>
      <c r="PKK8" s="25"/>
      <c r="PKL8" s="25"/>
      <c r="PKM8" s="25"/>
      <c r="PKN8" s="25"/>
      <c r="PKO8" s="25"/>
      <c r="PKP8" s="25"/>
      <c r="PKQ8" s="25"/>
      <c r="PKR8" s="25"/>
      <c r="PKS8" s="25"/>
      <c r="PKT8" s="25"/>
      <c r="PKU8" s="25"/>
      <c r="PKV8" s="25"/>
      <c r="PKW8" s="25"/>
      <c r="PKX8" s="25"/>
      <c r="PKY8" s="25"/>
      <c r="PKZ8" s="25"/>
      <c r="PLA8" s="25"/>
      <c r="PLB8" s="25"/>
      <c r="PLC8" s="25"/>
      <c r="PLD8" s="25"/>
      <c r="PLE8" s="25"/>
      <c r="PLF8" s="25"/>
      <c r="PLG8" s="25"/>
      <c r="PLH8" s="25"/>
      <c r="PLI8" s="25"/>
      <c r="PLJ8" s="25"/>
      <c r="PLK8" s="25"/>
      <c r="PLL8" s="25"/>
      <c r="PLM8" s="25"/>
      <c r="PLN8" s="25"/>
      <c r="PLO8" s="25"/>
      <c r="PLP8" s="25"/>
      <c r="PLQ8" s="25"/>
      <c r="PLR8" s="25"/>
      <c r="PLS8" s="25"/>
      <c r="PLT8" s="25"/>
      <c r="PLU8" s="25"/>
      <c r="PLV8" s="25"/>
      <c r="PLW8" s="25"/>
      <c r="PLX8" s="25"/>
      <c r="PLY8" s="25"/>
      <c r="PLZ8" s="25"/>
      <c r="PMA8" s="25"/>
      <c r="PMB8" s="25"/>
      <c r="PMC8" s="25"/>
      <c r="PMD8" s="25"/>
      <c r="PME8" s="25"/>
      <c r="PMF8" s="25"/>
      <c r="PMG8" s="25"/>
      <c r="PMH8" s="25"/>
      <c r="PMI8" s="25"/>
      <c r="PMJ8" s="25"/>
      <c r="PMK8" s="25"/>
      <c r="PML8" s="25"/>
      <c r="PMM8" s="25"/>
      <c r="PMN8" s="25"/>
      <c r="PMO8" s="25"/>
      <c r="PMP8" s="25"/>
      <c r="PMQ8" s="25"/>
      <c r="PMR8" s="25"/>
      <c r="PMS8" s="25"/>
      <c r="PMT8" s="25"/>
      <c r="PMU8" s="25"/>
      <c r="PMV8" s="25"/>
      <c r="PMW8" s="25"/>
      <c r="PMX8" s="25"/>
      <c r="PMY8" s="25"/>
      <c r="PMZ8" s="25"/>
      <c r="PNA8" s="25"/>
      <c r="PNB8" s="25"/>
      <c r="PNC8" s="25"/>
      <c r="PND8" s="25"/>
      <c r="PNE8" s="25"/>
      <c r="PNF8" s="25"/>
      <c r="PNG8" s="25"/>
      <c r="PNH8" s="25"/>
      <c r="PNI8" s="25"/>
      <c r="PNJ8" s="25"/>
      <c r="PNK8" s="25"/>
      <c r="PNL8" s="25"/>
      <c r="PNM8" s="25"/>
      <c r="PNN8" s="25"/>
      <c r="PNO8" s="25"/>
      <c r="PNP8" s="25"/>
      <c r="PNQ8" s="25"/>
      <c r="PNR8" s="25"/>
      <c r="PNS8" s="25"/>
      <c r="PNT8" s="25"/>
      <c r="PNU8" s="25"/>
      <c r="PNV8" s="25"/>
      <c r="PNW8" s="25"/>
      <c r="PNX8" s="25"/>
      <c r="PNY8" s="25"/>
      <c r="PNZ8" s="25"/>
      <c r="POA8" s="25"/>
      <c r="POB8" s="25"/>
      <c r="POC8" s="25"/>
      <c r="POD8" s="25"/>
      <c r="POE8" s="25"/>
      <c r="POF8" s="25"/>
      <c r="POG8" s="25"/>
      <c r="POH8" s="25"/>
      <c r="POI8" s="25"/>
      <c r="POJ8" s="25"/>
      <c r="POK8" s="25"/>
      <c r="POL8" s="25"/>
      <c r="POM8" s="25"/>
      <c r="PON8" s="25"/>
      <c r="POO8" s="25"/>
      <c r="POP8" s="25"/>
      <c r="POQ8" s="25"/>
      <c r="POR8" s="25"/>
      <c r="POS8" s="25"/>
      <c r="POT8" s="25"/>
      <c r="POU8" s="25"/>
      <c r="POV8" s="25"/>
      <c r="POW8" s="25"/>
      <c r="POX8" s="25"/>
      <c r="POY8" s="25"/>
      <c r="POZ8" s="25"/>
      <c r="PPA8" s="25"/>
      <c r="PPB8" s="25"/>
      <c r="PPC8" s="25"/>
      <c r="PPD8" s="25"/>
      <c r="PPE8" s="25"/>
      <c r="PPF8" s="25"/>
      <c r="PPG8" s="25"/>
      <c r="PPH8" s="25"/>
      <c r="PPI8" s="25"/>
      <c r="PPJ8" s="25"/>
      <c r="PPK8" s="25"/>
      <c r="PPL8" s="25"/>
      <c r="PPM8" s="25"/>
      <c r="PPN8" s="25"/>
      <c r="PPO8" s="25"/>
      <c r="PPP8" s="25"/>
      <c r="PPQ8" s="25"/>
      <c r="PPR8" s="25"/>
      <c r="PPS8" s="25"/>
      <c r="PPT8" s="25"/>
      <c r="PPU8" s="25"/>
      <c r="PPV8" s="25"/>
      <c r="PPW8" s="25"/>
      <c r="PPX8" s="25"/>
      <c r="PPY8" s="25"/>
      <c r="PPZ8" s="25"/>
      <c r="PQA8" s="25"/>
      <c r="PQB8" s="25"/>
      <c r="PQC8" s="25"/>
      <c r="PQD8" s="25"/>
      <c r="PQE8" s="25"/>
      <c r="PQF8" s="25"/>
      <c r="PQG8" s="25"/>
      <c r="PQH8" s="25"/>
      <c r="PQI8" s="25"/>
      <c r="PQJ8" s="25"/>
      <c r="PQK8" s="25"/>
      <c r="PQL8" s="25"/>
      <c r="PQM8" s="25"/>
      <c r="PQN8" s="25"/>
      <c r="PQO8" s="25"/>
      <c r="PQP8" s="25"/>
      <c r="PQQ8" s="25"/>
      <c r="PQR8" s="25"/>
      <c r="PQS8" s="25"/>
      <c r="PQT8" s="25"/>
      <c r="PQU8" s="25"/>
      <c r="PQV8" s="25"/>
      <c r="PQW8" s="25"/>
      <c r="PQX8" s="25"/>
      <c r="PQY8" s="25"/>
      <c r="PQZ8" s="25"/>
      <c r="PRA8" s="25"/>
      <c r="PRB8" s="25"/>
      <c r="PRC8" s="25"/>
      <c r="PRD8" s="25"/>
      <c r="PRE8" s="25"/>
      <c r="PRF8" s="25"/>
      <c r="PRG8" s="25"/>
      <c r="PRH8" s="25"/>
      <c r="PRI8" s="25"/>
      <c r="PRJ8" s="25"/>
      <c r="PRK8" s="25"/>
      <c r="PRL8" s="25"/>
      <c r="PRM8" s="25"/>
      <c r="PRN8" s="25"/>
      <c r="PRO8" s="25"/>
      <c r="PRP8" s="25"/>
      <c r="PRQ8" s="25"/>
      <c r="PRR8" s="25"/>
      <c r="PRS8" s="25"/>
      <c r="PRT8" s="25"/>
      <c r="PRU8" s="25"/>
      <c r="PRV8" s="25"/>
      <c r="PRW8" s="25"/>
      <c r="PRX8" s="25"/>
      <c r="PRY8" s="25"/>
      <c r="PRZ8" s="25"/>
      <c r="PSA8" s="25"/>
      <c r="PSB8" s="25"/>
      <c r="PSC8" s="25"/>
      <c r="PSD8" s="25"/>
      <c r="PSE8" s="25"/>
      <c r="PSF8" s="25"/>
      <c r="PSG8" s="25"/>
      <c r="PSH8" s="25"/>
      <c r="PSI8" s="25"/>
      <c r="PSJ8" s="25"/>
      <c r="PSK8" s="25"/>
      <c r="PSL8" s="25"/>
      <c r="PSM8" s="25"/>
      <c r="PSN8" s="25"/>
      <c r="PSO8" s="25"/>
      <c r="PSP8" s="25"/>
      <c r="PSQ8" s="25"/>
      <c r="PSR8" s="25"/>
      <c r="PSS8" s="25"/>
      <c r="PST8" s="25"/>
      <c r="PSU8" s="25"/>
      <c r="PSV8" s="25"/>
      <c r="PSW8" s="25"/>
      <c r="PSX8" s="25"/>
      <c r="PSY8" s="25"/>
      <c r="PSZ8" s="25"/>
      <c r="PTA8" s="25"/>
      <c r="PTB8" s="25"/>
      <c r="PTC8" s="25"/>
      <c r="PTD8" s="25"/>
      <c r="PTE8" s="25"/>
      <c r="PTF8" s="25"/>
      <c r="PTG8" s="25"/>
      <c r="PTH8" s="25"/>
      <c r="PTI8" s="25"/>
      <c r="PTJ8" s="25"/>
      <c r="PTK8" s="25"/>
      <c r="PTL8" s="25"/>
      <c r="PTM8" s="25"/>
      <c r="PTN8" s="25"/>
      <c r="PTO8" s="25"/>
      <c r="PTP8" s="25"/>
      <c r="PTQ8" s="25"/>
      <c r="PTR8" s="25"/>
      <c r="PTS8" s="25"/>
      <c r="PTT8" s="25"/>
      <c r="PTU8" s="25"/>
      <c r="PTV8" s="25"/>
      <c r="PTW8" s="25"/>
      <c r="PTX8" s="25"/>
      <c r="PTY8" s="25"/>
      <c r="PTZ8" s="25"/>
      <c r="PUA8" s="25"/>
      <c r="PUB8" s="25"/>
      <c r="PUC8" s="25"/>
      <c r="PUD8" s="25"/>
      <c r="PUE8" s="25"/>
      <c r="PUF8" s="25"/>
      <c r="PUG8" s="25"/>
      <c r="PUH8" s="25"/>
      <c r="PUI8" s="25"/>
      <c r="PUJ8" s="25"/>
      <c r="PUK8" s="25"/>
      <c r="PUL8" s="25"/>
      <c r="PUM8" s="25"/>
      <c r="PUN8" s="25"/>
      <c r="PUO8" s="25"/>
      <c r="PUP8" s="25"/>
      <c r="PUQ8" s="25"/>
      <c r="PUR8" s="25"/>
      <c r="PUS8" s="25"/>
      <c r="PUT8" s="25"/>
      <c r="PUU8" s="25"/>
      <c r="PUV8" s="25"/>
      <c r="PUW8" s="25"/>
      <c r="PUX8" s="25"/>
      <c r="PUY8" s="25"/>
      <c r="PUZ8" s="25"/>
      <c r="PVA8" s="25"/>
      <c r="PVB8" s="25"/>
      <c r="PVC8" s="25"/>
      <c r="PVD8" s="25"/>
      <c r="PVE8" s="25"/>
      <c r="PVF8" s="25"/>
      <c r="PVG8" s="25"/>
      <c r="PVH8" s="25"/>
      <c r="PVI8" s="25"/>
      <c r="PVJ8" s="25"/>
      <c r="PVK8" s="25"/>
      <c r="PVL8" s="25"/>
      <c r="PVM8" s="25"/>
      <c r="PVN8" s="25"/>
      <c r="PVO8" s="25"/>
      <c r="PVP8" s="25"/>
      <c r="PVQ8" s="25"/>
      <c r="PVR8" s="25"/>
      <c r="PVS8" s="25"/>
      <c r="PVT8" s="25"/>
      <c r="PVU8" s="25"/>
      <c r="PVV8" s="25"/>
      <c r="PVW8" s="25"/>
      <c r="PVX8" s="25"/>
      <c r="PVY8" s="25"/>
      <c r="PVZ8" s="25"/>
      <c r="PWA8" s="25"/>
      <c r="PWB8" s="25"/>
      <c r="PWC8" s="25"/>
      <c r="PWD8" s="25"/>
      <c r="PWE8" s="25"/>
      <c r="PWF8" s="25"/>
      <c r="PWG8" s="25"/>
      <c r="PWH8" s="25"/>
      <c r="PWI8" s="25"/>
      <c r="PWJ8" s="25"/>
      <c r="PWK8" s="25"/>
      <c r="PWL8" s="25"/>
      <c r="PWM8" s="25"/>
      <c r="PWN8" s="25"/>
      <c r="PWO8" s="25"/>
      <c r="PWP8" s="25"/>
      <c r="PWQ8" s="25"/>
      <c r="PWR8" s="25"/>
      <c r="PWS8" s="25"/>
      <c r="PWT8" s="25"/>
      <c r="PWU8" s="25"/>
      <c r="PWV8" s="25"/>
      <c r="PWW8" s="25"/>
      <c r="PWX8" s="25"/>
      <c r="PWY8" s="25"/>
      <c r="PWZ8" s="25"/>
      <c r="PXA8" s="25"/>
      <c r="PXB8" s="25"/>
      <c r="PXC8" s="25"/>
      <c r="PXD8" s="25"/>
      <c r="PXE8" s="25"/>
      <c r="PXF8" s="25"/>
      <c r="PXG8" s="25"/>
      <c r="PXH8" s="25"/>
      <c r="PXI8" s="25"/>
      <c r="PXJ8" s="25"/>
      <c r="PXK8" s="25"/>
      <c r="PXL8" s="25"/>
      <c r="PXM8" s="25"/>
      <c r="PXN8" s="25"/>
      <c r="PXO8" s="25"/>
      <c r="PXP8" s="25"/>
      <c r="PXQ8" s="25"/>
      <c r="PXR8" s="25"/>
      <c r="PXS8" s="25"/>
      <c r="PXT8" s="25"/>
      <c r="PXU8" s="25"/>
      <c r="PXV8" s="25"/>
      <c r="PXW8" s="25"/>
      <c r="PXX8" s="25"/>
      <c r="PXY8" s="25"/>
      <c r="PXZ8" s="25"/>
      <c r="PYA8" s="25"/>
      <c r="PYB8" s="25"/>
      <c r="PYC8" s="25"/>
      <c r="PYD8" s="25"/>
      <c r="PYE8" s="25"/>
      <c r="PYF8" s="25"/>
      <c r="PYG8" s="25"/>
      <c r="PYH8" s="25"/>
      <c r="PYI8" s="25"/>
      <c r="PYJ8" s="25"/>
      <c r="PYK8" s="25"/>
      <c r="PYL8" s="25"/>
      <c r="PYM8" s="25"/>
      <c r="PYN8" s="25"/>
      <c r="PYO8" s="25"/>
      <c r="PYP8" s="25"/>
      <c r="PYQ8" s="25"/>
      <c r="PYR8" s="25"/>
      <c r="PYS8" s="25"/>
      <c r="PYT8" s="25"/>
      <c r="PYU8" s="25"/>
      <c r="PYV8" s="25"/>
      <c r="PYW8" s="25"/>
      <c r="PYX8" s="25"/>
      <c r="PYY8" s="25"/>
      <c r="PYZ8" s="25"/>
      <c r="PZA8" s="25"/>
      <c r="PZB8" s="25"/>
      <c r="PZC8" s="25"/>
      <c r="PZD8" s="25"/>
      <c r="PZE8" s="25"/>
      <c r="PZF8" s="25"/>
      <c r="PZG8" s="25"/>
      <c r="PZH8" s="25"/>
      <c r="PZI8" s="25"/>
      <c r="PZJ8" s="25"/>
      <c r="PZK8" s="25"/>
      <c r="PZL8" s="25"/>
      <c r="PZM8" s="25"/>
      <c r="PZN8" s="25"/>
      <c r="PZO8" s="25"/>
      <c r="PZP8" s="25"/>
      <c r="PZQ8" s="25"/>
      <c r="PZR8" s="25"/>
      <c r="PZS8" s="25"/>
      <c r="PZT8" s="25"/>
      <c r="PZU8" s="25"/>
      <c r="PZV8" s="25"/>
      <c r="PZW8" s="25"/>
      <c r="PZX8" s="25"/>
      <c r="PZY8" s="25"/>
      <c r="PZZ8" s="25"/>
      <c r="QAA8" s="25"/>
      <c r="QAB8" s="25"/>
      <c r="QAC8" s="25"/>
      <c r="QAD8" s="25"/>
      <c r="QAE8" s="25"/>
      <c r="QAF8" s="25"/>
      <c r="QAG8" s="25"/>
      <c r="QAH8" s="25"/>
      <c r="QAI8" s="25"/>
      <c r="QAJ8" s="25"/>
      <c r="QAK8" s="25"/>
      <c r="QAL8" s="25"/>
      <c r="QAM8" s="25"/>
      <c r="QAN8" s="25"/>
      <c r="QAO8" s="25"/>
      <c r="QAP8" s="25"/>
      <c r="QAQ8" s="25"/>
      <c r="QAR8" s="25"/>
      <c r="QAS8" s="25"/>
      <c r="QAT8" s="25"/>
      <c r="QAU8" s="25"/>
      <c r="QAV8" s="25"/>
      <c r="QAW8" s="25"/>
      <c r="QAX8" s="25"/>
      <c r="QAY8" s="25"/>
      <c r="QAZ8" s="25"/>
      <c r="QBA8" s="25"/>
      <c r="QBB8" s="25"/>
      <c r="QBC8" s="25"/>
      <c r="QBD8" s="25"/>
      <c r="QBE8" s="25"/>
      <c r="QBF8" s="25"/>
      <c r="QBG8" s="25"/>
      <c r="QBH8" s="25"/>
      <c r="QBI8" s="25"/>
      <c r="QBJ8" s="25"/>
      <c r="QBK8" s="25"/>
      <c r="QBL8" s="25"/>
      <c r="QBM8" s="25"/>
      <c r="QBN8" s="25"/>
      <c r="QBO8" s="25"/>
      <c r="QBP8" s="25"/>
      <c r="QBQ8" s="25"/>
      <c r="QBR8" s="25"/>
      <c r="QBS8" s="25"/>
      <c r="QBT8" s="25"/>
      <c r="QBU8" s="25"/>
      <c r="QBV8" s="25"/>
      <c r="QBW8" s="25"/>
      <c r="QBX8" s="25"/>
      <c r="QBY8" s="25"/>
      <c r="QBZ8" s="25"/>
      <c r="QCA8" s="25"/>
      <c r="QCB8" s="25"/>
      <c r="QCC8" s="25"/>
      <c r="QCD8" s="25"/>
      <c r="QCE8" s="25"/>
      <c r="QCF8" s="25"/>
      <c r="QCG8" s="25"/>
      <c r="QCH8" s="25"/>
      <c r="QCI8" s="25"/>
      <c r="QCJ8" s="25"/>
      <c r="QCK8" s="25"/>
      <c r="QCL8" s="25"/>
      <c r="QCM8" s="25"/>
      <c r="QCN8" s="25"/>
      <c r="QCO8" s="25"/>
      <c r="QCP8" s="25"/>
      <c r="QCQ8" s="25"/>
      <c r="QCR8" s="25"/>
      <c r="QCS8" s="25"/>
      <c r="QCT8" s="25"/>
      <c r="QCU8" s="25"/>
      <c r="QCV8" s="25"/>
      <c r="QCW8" s="25"/>
      <c r="QCX8" s="25"/>
      <c r="QCY8" s="25"/>
      <c r="QCZ8" s="25"/>
      <c r="QDA8" s="25"/>
      <c r="QDB8" s="25"/>
      <c r="QDC8" s="25"/>
      <c r="QDD8" s="25"/>
      <c r="QDE8" s="25"/>
      <c r="QDF8" s="25"/>
      <c r="QDG8" s="25"/>
      <c r="QDH8" s="25"/>
      <c r="QDI8" s="25"/>
      <c r="QDJ8" s="25"/>
      <c r="QDK8" s="25"/>
      <c r="QDL8" s="25"/>
      <c r="QDM8" s="25"/>
      <c r="QDN8" s="25"/>
      <c r="QDO8" s="25"/>
      <c r="QDP8" s="25"/>
      <c r="QDQ8" s="25"/>
      <c r="QDR8" s="25"/>
      <c r="QDS8" s="25"/>
      <c r="QDT8" s="25"/>
      <c r="QDU8" s="25"/>
      <c r="QDV8" s="25"/>
      <c r="QDW8" s="25"/>
      <c r="QDX8" s="25"/>
      <c r="QDY8" s="25"/>
      <c r="QDZ8" s="25"/>
      <c r="QEA8" s="25"/>
      <c r="QEB8" s="25"/>
      <c r="QEC8" s="25"/>
      <c r="QED8" s="25"/>
      <c r="QEE8" s="25"/>
      <c r="QEF8" s="25"/>
      <c r="QEG8" s="25"/>
      <c r="QEH8" s="25"/>
      <c r="QEI8" s="25"/>
      <c r="QEJ8" s="25"/>
      <c r="QEK8" s="25"/>
      <c r="QEL8" s="25"/>
      <c r="QEM8" s="25"/>
      <c r="QEN8" s="25"/>
      <c r="QEO8" s="25"/>
      <c r="QEP8" s="25"/>
      <c r="QEQ8" s="25"/>
      <c r="QER8" s="25"/>
      <c r="QES8" s="25"/>
      <c r="QET8" s="25"/>
      <c r="QEU8" s="25"/>
      <c r="QEV8" s="25"/>
      <c r="QEW8" s="25"/>
      <c r="QEX8" s="25"/>
      <c r="QEY8" s="25"/>
      <c r="QEZ8" s="25"/>
      <c r="QFA8" s="25"/>
      <c r="QFB8" s="25"/>
      <c r="QFC8" s="25"/>
      <c r="QFD8" s="25"/>
      <c r="QFE8" s="25"/>
      <c r="QFF8" s="25"/>
      <c r="QFG8" s="25"/>
      <c r="QFH8" s="25"/>
      <c r="QFI8" s="25"/>
      <c r="QFJ8" s="25"/>
      <c r="QFK8" s="25"/>
      <c r="QFL8" s="25"/>
      <c r="QFM8" s="25"/>
      <c r="QFN8" s="25"/>
      <c r="QFO8" s="25"/>
      <c r="QFP8" s="25"/>
      <c r="QFQ8" s="25"/>
      <c r="QFR8" s="25"/>
      <c r="QFS8" s="25"/>
      <c r="QFT8" s="25"/>
      <c r="QFU8" s="25"/>
      <c r="QFV8" s="25"/>
      <c r="QFW8" s="25"/>
      <c r="QFX8" s="25"/>
      <c r="QFY8" s="25"/>
      <c r="QFZ8" s="25"/>
      <c r="QGA8" s="25"/>
      <c r="QGB8" s="25"/>
      <c r="QGC8" s="25"/>
      <c r="QGD8" s="25"/>
      <c r="QGE8" s="25"/>
      <c r="QGF8" s="25"/>
      <c r="QGG8" s="25"/>
      <c r="QGH8" s="25"/>
      <c r="QGI8" s="25"/>
      <c r="QGJ8" s="25"/>
      <c r="QGK8" s="25"/>
      <c r="QGL8" s="25"/>
      <c r="QGM8" s="25"/>
      <c r="QGN8" s="25"/>
      <c r="QGO8" s="25"/>
      <c r="QGP8" s="25"/>
      <c r="QGQ8" s="25"/>
      <c r="QGR8" s="25"/>
      <c r="QGS8" s="25"/>
      <c r="QGT8" s="25"/>
      <c r="QGU8" s="25"/>
      <c r="QGV8" s="25"/>
      <c r="QGW8" s="25"/>
      <c r="QGX8" s="25"/>
      <c r="QGY8" s="25"/>
      <c r="QGZ8" s="25"/>
      <c r="QHA8" s="25"/>
      <c r="QHB8" s="25"/>
      <c r="QHC8" s="25"/>
      <c r="QHD8" s="25"/>
      <c r="QHE8" s="25"/>
      <c r="QHF8" s="25"/>
      <c r="QHG8" s="25"/>
      <c r="QHH8" s="25"/>
      <c r="QHI8" s="25"/>
      <c r="QHJ8" s="25"/>
      <c r="QHK8" s="25"/>
      <c r="QHL8" s="25"/>
      <c r="QHM8" s="25"/>
      <c r="QHN8" s="25"/>
      <c r="QHO8" s="25"/>
      <c r="QHP8" s="25"/>
      <c r="QHQ8" s="25"/>
      <c r="QHR8" s="25"/>
      <c r="QHS8" s="25"/>
      <c r="QHT8" s="25"/>
      <c r="QHU8" s="25"/>
      <c r="QHV8" s="25"/>
      <c r="QHW8" s="25"/>
      <c r="QHX8" s="25"/>
      <c r="QHY8" s="25"/>
      <c r="QHZ8" s="25"/>
      <c r="QIA8" s="25"/>
      <c r="QIB8" s="25"/>
      <c r="QIC8" s="25"/>
      <c r="QID8" s="25"/>
      <c r="QIE8" s="25"/>
      <c r="QIF8" s="25"/>
      <c r="QIG8" s="25"/>
      <c r="QIH8" s="25"/>
      <c r="QII8" s="25"/>
      <c r="QIJ8" s="25"/>
      <c r="QIK8" s="25"/>
      <c r="QIL8" s="25"/>
      <c r="QIM8" s="25"/>
      <c r="QIN8" s="25"/>
      <c r="QIO8" s="25"/>
      <c r="QIP8" s="25"/>
      <c r="QIQ8" s="25"/>
      <c r="QIR8" s="25"/>
      <c r="QIS8" s="25"/>
      <c r="QIT8" s="25"/>
      <c r="QIU8" s="25"/>
      <c r="QIV8" s="25"/>
      <c r="QIW8" s="25"/>
      <c r="QIX8" s="25"/>
      <c r="QIY8" s="25"/>
      <c r="QIZ8" s="25"/>
      <c r="QJA8" s="25"/>
      <c r="QJB8" s="25"/>
      <c r="QJC8" s="25"/>
      <c r="QJD8" s="25"/>
      <c r="QJE8" s="25"/>
      <c r="QJF8" s="25"/>
      <c r="QJG8" s="25"/>
      <c r="QJH8" s="25"/>
      <c r="QJI8" s="25"/>
      <c r="QJJ8" s="25"/>
      <c r="QJK8" s="25"/>
      <c r="QJL8" s="25"/>
      <c r="QJM8" s="25"/>
      <c r="QJN8" s="25"/>
      <c r="QJO8" s="25"/>
      <c r="QJP8" s="25"/>
      <c r="QJQ8" s="25"/>
      <c r="QJR8" s="25"/>
      <c r="QJS8" s="25"/>
      <c r="QJT8" s="25"/>
      <c r="QJU8" s="25"/>
      <c r="QJV8" s="25"/>
      <c r="QJW8" s="25"/>
      <c r="QJX8" s="25"/>
      <c r="QJY8" s="25"/>
      <c r="QJZ8" s="25"/>
      <c r="QKA8" s="25"/>
      <c r="QKB8" s="25"/>
      <c r="QKC8" s="25"/>
      <c r="QKD8" s="25"/>
      <c r="QKE8" s="25"/>
      <c r="QKF8" s="25"/>
      <c r="QKG8" s="25"/>
      <c r="QKH8" s="25"/>
      <c r="QKI8" s="25"/>
      <c r="QKJ8" s="25"/>
      <c r="QKK8" s="25"/>
      <c r="QKL8" s="25"/>
      <c r="QKM8" s="25"/>
      <c r="QKN8" s="25"/>
      <c r="QKO8" s="25"/>
      <c r="QKP8" s="25"/>
      <c r="QKQ8" s="25"/>
      <c r="QKR8" s="25"/>
      <c r="QKS8" s="25"/>
      <c r="QKT8" s="25"/>
      <c r="QKU8" s="25"/>
      <c r="QKV8" s="25"/>
      <c r="QKW8" s="25"/>
      <c r="QKX8" s="25"/>
      <c r="QKY8" s="25"/>
      <c r="QKZ8" s="25"/>
      <c r="QLA8" s="25"/>
      <c r="QLB8" s="25"/>
      <c r="QLC8" s="25"/>
      <c r="QLD8" s="25"/>
      <c r="QLE8" s="25"/>
      <c r="QLF8" s="25"/>
      <c r="QLG8" s="25"/>
      <c r="QLH8" s="25"/>
      <c r="QLI8" s="25"/>
      <c r="QLJ8" s="25"/>
      <c r="QLK8" s="25"/>
      <c r="QLL8" s="25"/>
      <c r="QLM8" s="25"/>
      <c r="QLN8" s="25"/>
      <c r="QLO8" s="25"/>
      <c r="QLP8" s="25"/>
      <c r="QLQ8" s="25"/>
      <c r="QLR8" s="25"/>
      <c r="QLS8" s="25"/>
      <c r="QLT8" s="25"/>
      <c r="QLU8" s="25"/>
      <c r="QLV8" s="25"/>
      <c r="QLW8" s="25"/>
      <c r="QLX8" s="25"/>
      <c r="QLY8" s="25"/>
      <c r="QLZ8" s="25"/>
      <c r="QMA8" s="25"/>
      <c r="QMB8" s="25"/>
      <c r="QMC8" s="25"/>
      <c r="QMD8" s="25"/>
      <c r="QME8" s="25"/>
      <c r="QMF8" s="25"/>
      <c r="QMG8" s="25"/>
      <c r="QMH8" s="25"/>
      <c r="QMI8" s="25"/>
      <c r="QMJ8" s="25"/>
      <c r="QMK8" s="25"/>
      <c r="QML8" s="25"/>
      <c r="QMM8" s="25"/>
      <c r="QMN8" s="25"/>
      <c r="QMO8" s="25"/>
      <c r="QMP8" s="25"/>
      <c r="QMQ8" s="25"/>
      <c r="QMR8" s="25"/>
      <c r="QMS8" s="25"/>
      <c r="QMT8" s="25"/>
      <c r="QMU8" s="25"/>
      <c r="QMV8" s="25"/>
      <c r="QMW8" s="25"/>
      <c r="QMX8" s="25"/>
      <c r="QMY8" s="25"/>
      <c r="QMZ8" s="25"/>
      <c r="QNA8" s="25"/>
      <c r="QNB8" s="25"/>
      <c r="QNC8" s="25"/>
      <c r="QND8" s="25"/>
      <c r="QNE8" s="25"/>
      <c r="QNF8" s="25"/>
      <c r="QNG8" s="25"/>
      <c r="QNH8" s="25"/>
      <c r="QNI8" s="25"/>
      <c r="QNJ8" s="25"/>
      <c r="QNK8" s="25"/>
      <c r="QNL8" s="25"/>
      <c r="QNM8" s="25"/>
      <c r="QNN8" s="25"/>
      <c r="QNO8" s="25"/>
      <c r="QNP8" s="25"/>
      <c r="QNQ8" s="25"/>
      <c r="QNR8" s="25"/>
      <c r="QNS8" s="25"/>
      <c r="QNT8" s="25"/>
      <c r="QNU8" s="25"/>
      <c r="QNV8" s="25"/>
      <c r="QNW8" s="25"/>
      <c r="QNX8" s="25"/>
      <c r="QNY8" s="25"/>
      <c r="QNZ8" s="25"/>
      <c r="QOA8" s="25"/>
      <c r="QOB8" s="25"/>
      <c r="QOC8" s="25"/>
      <c r="QOD8" s="25"/>
      <c r="QOE8" s="25"/>
      <c r="QOF8" s="25"/>
      <c r="QOG8" s="25"/>
      <c r="QOH8" s="25"/>
      <c r="QOI8" s="25"/>
      <c r="QOJ8" s="25"/>
      <c r="QOK8" s="25"/>
      <c r="QOL8" s="25"/>
      <c r="QOM8" s="25"/>
      <c r="QON8" s="25"/>
      <c r="QOO8" s="25"/>
      <c r="QOP8" s="25"/>
      <c r="QOQ8" s="25"/>
      <c r="QOR8" s="25"/>
      <c r="QOS8" s="25"/>
      <c r="QOT8" s="25"/>
      <c r="QOU8" s="25"/>
      <c r="QOV8" s="25"/>
      <c r="QOW8" s="25"/>
      <c r="QOX8" s="25"/>
      <c r="QOY8" s="25"/>
      <c r="QOZ8" s="25"/>
      <c r="QPA8" s="25"/>
      <c r="QPB8" s="25"/>
      <c r="QPC8" s="25"/>
      <c r="QPD8" s="25"/>
      <c r="QPE8" s="25"/>
      <c r="QPF8" s="25"/>
      <c r="QPG8" s="25"/>
      <c r="QPH8" s="25"/>
      <c r="QPI8" s="25"/>
      <c r="QPJ8" s="25"/>
      <c r="QPK8" s="25"/>
      <c r="QPL8" s="25"/>
      <c r="QPM8" s="25"/>
      <c r="QPN8" s="25"/>
      <c r="QPO8" s="25"/>
      <c r="QPP8" s="25"/>
      <c r="QPQ8" s="25"/>
      <c r="QPR8" s="25"/>
      <c r="QPS8" s="25"/>
      <c r="QPT8" s="25"/>
      <c r="QPU8" s="25"/>
      <c r="QPV8" s="25"/>
      <c r="QPW8" s="25"/>
      <c r="QPX8" s="25"/>
      <c r="QPY8" s="25"/>
      <c r="QPZ8" s="25"/>
      <c r="QQA8" s="25"/>
      <c r="QQB8" s="25"/>
      <c r="QQC8" s="25"/>
      <c r="QQD8" s="25"/>
      <c r="QQE8" s="25"/>
      <c r="QQF8" s="25"/>
      <c r="QQG8" s="25"/>
      <c r="QQH8" s="25"/>
      <c r="QQI8" s="25"/>
      <c r="QQJ8" s="25"/>
      <c r="QQK8" s="25"/>
      <c r="QQL8" s="25"/>
      <c r="QQM8" s="25"/>
      <c r="QQN8" s="25"/>
      <c r="QQO8" s="25"/>
      <c r="QQP8" s="25"/>
      <c r="QQQ8" s="25"/>
      <c r="QQR8" s="25"/>
      <c r="QQS8" s="25"/>
      <c r="QQT8" s="25"/>
      <c r="QQU8" s="25"/>
      <c r="QQV8" s="25"/>
      <c r="QQW8" s="25"/>
      <c r="QQX8" s="25"/>
      <c r="QQY8" s="25"/>
      <c r="QQZ8" s="25"/>
      <c r="QRA8" s="25"/>
      <c r="QRB8" s="25"/>
      <c r="QRC8" s="25"/>
      <c r="QRD8" s="25"/>
      <c r="QRE8" s="25"/>
      <c r="QRF8" s="25"/>
      <c r="QRG8" s="25"/>
      <c r="QRH8" s="25"/>
      <c r="QRI8" s="25"/>
      <c r="QRJ8" s="25"/>
      <c r="QRK8" s="25"/>
      <c r="QRL8" s="25"/>
      <c r="QRM8" s="25"/>
      <c r="QRN8" s="25"/>
      <c r="QRO8" s="25"/>
      <c r="QRP8" s="25"/>
      <c r="QRQ8" s="25"/>
      <c r="QRR8" s="25"/>
      <c r="QRS8" s="25"/>
      <c r="QRT8" s="25"/>
      <c r="QRU8" s="25"/>
      <c r="QRV8" s="25"/>
      <c r="QRW8" s="25"/>
      <c r="QRX8" s="25"/>
      <c r="QRY8" s="25"/>
      <c r="QRZ8" s="25"/>
      <c r="QSA8" s="25"/>
      <c r="QSB8" s="25"/>
      <c r="QSC8" s="25"/>
      <c r="QSD8" s="25"/>
      <c r="QSE8" s="25"/>
      <c r="QSF8" s="25"/>
      <c r="QSG8" s="25"/>
      <c r="QSH8" s="25"/>
      <c r="QSI8" s="25"/>
      <c r="QSJ8" s="25"/>
      <c r="QSK8" s="25"/>
      <c r="QSL8" s="25"/>
      <c r="QSM8" s="25"/>
      <c r="QSN8" s="25"/>
      <c r="QSO8" s="25"/>
      <c r="QSP8" s="25"/>
      <c r="QSQ8" s="25"/>
      <c r="QSR8" s="25"/>
      <c r="QSS8" s="25"/>
      <c r="QST8" s="25"/>
      <c r="QSU8" s="25"/>
      <c r="QSV8" s="25"/>
      <c r="QSW8" s="25"/>
      <c r="QSX8" s="25"/>
      <c r="QSY8" s="25"/>
      <c r="QSZ8" s="25"/>
      <c r="QTA8" s="25"/>
      <c r="QTB8" s="25"/>
      <c r="QTC8" s="25"/>
      <c r="QTD8" s="25"/>
      <c r="QTE8" s="25"/>
      <c r="QTF8" s="25"/>
      <c r="QTG8" s="25"/>
      <c r="QTH8" s="25"/>
      <c r="QTI8" s="25"/>
      <c r="QTJ8" s="25"/>
      <c r="QTK8" s="25"/>
      <c r="QTL8" s="25"/>
      <c r="QTM8" s="25"/>
      <c r="QTN8" s="25"/>
      <c r="QTO8" s="25"/>
      <c r="QTP8" s="25"/>
      <c r="QTQ8" s="25"/>
      <c r="QTR8" s="25"/>
      <c r="QTS8" s="25"/>
      <c r="QTT8" s="25"/>
      <c r="QTU8" s="25"/>
      <c r="QTV8" s="25"/>
      <c r="QTW8" s="25"/>
      <c r="QTX8" s="25"/>
      <c r="QTY8" s="25"/>
      <c r="QTZ8" s="25"/>
      <c r="QUA8" s="25"/>
      <c r="QUB8" s="25"/>
      <c r="QUC8" s="25"/>
      <c r="QUD8" s="25"/>
      <c r="QUE8" s="25"/>
      <c r="QUF8" s="25"/>
      <c r="QUG8" s="25"/>
      <c r="QUH8" s="25"/>
      <c r="QUI8" s="25"/>
      <c r="QUJ8" s="25"/>
      <c r="QUK8" s="25"/>
      <c r="QUL8" s="25"/>
      <c r="QUM8" s="25"/>
      <c r="QUN8" s="25"/>
      <c r="QUO8" s="25"/>
      <c r="QUP8" s="25"/>
      <c r="QUQ8" s="25"/>
      <c r="QUR8" s="25"/>
      <c r="QUS8" s="25"/>
      <c r="QUT8" s="25"/>
      <c r="QUU8" s="25"/>
      <c r="QUV8" s="25"/>
      <c r="QUW8" s="25"/>
      <c r="QUX8" s="25"/>
      <c r="QUY8" s="25"/>
      <c r="QUZ8" s="25"/>
      <c r="QVA8" s="25"/>
      <c r="QVB8" s="25"/>
      <c r="QVC8" s="25"/>
      <c r="QVD8" s="25"/>
      <c r="QVE8" s="25"/>
      <c r="QVF8" s="25"/>
      <c r="QVG8" s="25"/>
      <c r="QVH8" s="25"/>
      <c r="QVI8" s="25"/>
      <c r="QVJ8" s="25"/>
      <c r="QVK8" s="25"/>
      <c r="QVL8" s="25"/>
      <c r="QVM8" s="25"/>
      <c r="QVN8" s="25"/>
      <c r="QVO8" s="25"/>
      <c r="QVP8" s="25"/>
      <c r="QVQ8" s="25"/>
      <c r="QVR8" s="25"/>
      <c r="QVS8" s="25"/>
      <c r="QVT8" s="25"/>
      <c r="QVU8" s="25"/>
      <c r="QVV8" s="25"/>
      <c r="QVW8" s="25"/>
      <c r="QVX8" s="25"/>
      <c r="QVY8" s="25"/>
      <c r="QVZ8" s="25"/>
      <c r="QWA8" s="25"/>
      <c r="QWB8" s="25"/>
      <c r="QWC8" s="25"/>
      <c r="QWD8" s="25"/>
      <c r="QWE8" s="25"/>
      <c r="QWF8" s="25"/>
      <c r="QWG8" s="25"/>
      <c r="QWH8" s="25"/>
      <c r="QWI8" s="25"/>
      <c r="QWJ8" s="25"/>
      <c r="QWK8" s="25"/>
      <c r="QWL8" s="25"/>
      <c r="QWM8" s="25"/>
      <c r="QWN8" s="25"/>
      <c r="QWO8" s="25"/>
      <c r="QWP8" s="25"/>
      <c r="QWQ8" s="25"/>
      <c r="QWR8" s="25"/>
      <c r="QWS8" s="25"/>
      <c r="QWT8" s="25"/>
      <c r="QWU8" s="25"/>
      <c r="QWV8" s="25"/>
      <c r="QWW8" s="25"/>
      <c r="QWX8" s="25"/>
      <c r="QWY8" s="25"/>
      <c r="QWZ8" s="25"/>
      <c r="QXA8" s="25"/>
      <c r="QXB8" s="25"/>
      <c r="QXC8" s="25"/>
      <c r="QXD8" s="25"/>
      <c r="QXE8" s="25"/>
      <c r="QXF8" s="25"/>
      <c r="QXG8" s="25"/>
      <c r="QXH8" s="25"/>
      <c r="QXI8" s="25"/>
      <c r="QXJ8" s="25"/>
      <c r="QXK8" s="25"/>
      <c r="QXL8" s="25"/>
      <c r="QXM8" s="25"/>
      <c r="QXN8" s="25"/>
      <c r="QXO8" s="25"/>
      <c r="QXP8" s="25"/>
      <c r="QXQ8" s="25"/>
      <c r="QXR8" s="25"/>
      <c r="QXS8" s="25"/>
      <c r="QXT8" s="25"/>
      <c r="QXU8" s="25"/>
      <c r="QXV8" s="25"/>
      <c r="QXW8" s="25"/>
      <c r="QXX8" s="25"/>
      <c r="QXY8" s="25"/>
      <c r="QXZ8" s="25"/>
      <c r="QYA8" s="25"/>
      <c r="QYB8" s="25"/>
      <c r="QYC8" s="25"/>
      <c r="QYD8" s="25"/>
      <c r="QYE8" s="25"/>
      <c r="QYF8" s="25"/>
      <c r="QYG8" s="25"/>
      <c r="QYH8" s="25"/>
      <c r="QYI8" s="25"/>
      <c r="QYJ8" s="25"/>
      <c r="QYK8" s="25"/>
      <c r="QYL8" s="25"/>
      <c r="QYM8" s="25"/>
      <c r="QYN8" s="25"/>
      <c r="QYO8" s="25"/>
      <c r="QYP8" s="25"/>
      <c r="QYQ8" s="25"/>
      <c r="QYR8" s="25"/>
      <c r="QYS8" s="25"/>
      <c r="QYT8" s="25"/>
      <c r="QYU8" s="25"/>
      <c r="QYV8" s="25"/>
      <c r="QYW8" s="25"/>
      <c r="QYX8" s="25"/>
      <c r="QYY8" s="25"/>
      <c r="QYZ8" s="25"/>
      <c r="QZA8" s="25"/>
      <c r="QZB8" s="25"/>
      <c r="QZC8" s="25"/>
      <c r="QZD8" s="25"/>
      <c r="QZE8" s="25"/>
      <c r="QZF8" s="25"/>
      <c r="QZG8" s="25"/>
      <c r="QZH8" s="25"/>
      <c r="QZI8" s="25"/>
      <c r="QZJ8" s="25"/>
      <c r="QZK8" s="25"/>
      <c r="QZL8" s="25"/>
      <c r="QZM8" s="25"/>
      <c r="QZN8" s="25"/>
      <c r="QZO8" s="25"/>
      <c r="QZP8" s="25"/>
      <c r="QZQ8" s="25"/>
      <c r="QZR8" s="25"/>
      <c r="QZS8" s="25"/>
      <c r="QZT8" s="25"/>
      <c r="QZU8" s="25"/>
      <c r="QZV8" s="25"/>
      <c r="QZW8" s="25"/>
      <c r="QZX8" s="25"/>
      <c r="QZY8" s="25"/>
      <c r="QZZ8" s="25"/>
      <c r="RAA8" s="25"/>
      <c r="RAB8" s="25"/>
      <c r="RAC8" s="25"/>
      <c r="RAD8" s="25"/>
      <c r="RAE8" s="25"/>
      <c r="RAF8" s="25"/>
      <c r="RAG8" s="25"/>
      <c r="RAH8" s="25"/>
      <c r="RAI8" s="25"/>
      <c r="RAJ8" s="25"/>
      <c r="RAK8" s="25"/>
      <c r="RAL8" s="25"/>
      <c r="RAM8" s="25"/>
      <c r="RAN8" s="25"/>
      <c r="RAO8" s="25"/>
      <c r="RAP8" s="25"/>
      <c r="RAQ8" s="25"/>
      <c r="RAR8" s="25"/>
      <c r="RAS8" s="25"/>
      <c r="RAT8" s="25"/>
      <c r="RAU8" s="25"/>
      <c r="RAV8" s="25"/>
      <c r="RAW8" s="25"/>
      <c r="RAX8" s="25"/>
      <c r="RAY8" s="25"/>
      <c r="RAZ8" s="25"/>
      <c r="RBA8" s="25"/>
      <c r="RBB8" s="25"/>
      <c r="RBC8" s="25"/>
      <c r="RBD8" s="25"/>
      <c r="RBE8" s="25"/>
      <c r="RBF8" s="25"/>
      <c r="RBG8" s="25"/>
      <c r="RBH8" s="25"/>
      <c r="RBI8" s="25"/>
      <c r="RBJ8" s="25"/>
      <c r="RBK8" s="25"/>
      <c r="RBL8" s="25"/>
      <c r="RBM8" s="25"/>
      <c r="RBN8" s="25"/>
      <c r="RBO8" s="25"/>
      <c r="RBP8" s="25"/>
      <c r="RBQ8" s="25"/>
      <c r="RBR8" s="25"/>
      <c r="RBS8" s="25"/>
      <c r="RBT8" s="25"/>
      <c r="RBU8" s="25"/>
      <c r="RBV8" s="25"/>
      <c r="RBW8" s="25"/>
      <c r="RBX8" s="25"/>
      <c r="RBY8" s="25"/>
      <c r="RBZ8" s="25"/>
      <c r="RCA8" s="25"/>
      <c r="RCB8" s="25"/>
      <c r="RCC8" s="25"/>
      <c r="RCD8" s="25"/>
      <c r="RCE8" s="25"/>
      <c r="RCF8" s="25"/>
      <c r="RCG8" s="25"/>
      <c r="RCH8" s="25"/>
      <c r="RCI8" s="25"/>
      <c r="RCJ8" s="25"/>
      <c r="RCK8" s="25"/>
      <c r="RCL8" s="25"/>
      <c r="RCM8" s="25"/>
      <c r="RCN8" s="25"/>
      <c r="RCO8" s="25"/>
      <c r="RCP8" s="25"/>
      <c r="RCQ8" s="25"/>
      <c r="RCR8" s="25"/>
      <c r="RCS8" s="25"/>
      <c r="RCT8" s="25"/>
      <c r="RCU8" s="25"/>
      <c r="RCV8" s="25"/>
      <c r="RCW8" s="25"/>
      <c r="RCX8" s="25"/>
      <c r="RCY8" s="25"/>
      <c r="RCZ8" s="25"/>
      <c r="RDA8" s="25"/>
      <c r="RDB8" s="25"/>
      <c r="RDC8" s="25"/>
      <c r="RDD8" s="25"/>
      <c r="RDE8" s="25"/>
      <c r="RDF8" s="25"/>
      <c r="RDG8" s="25"/>
      <c r="RDH8" s="25"/>
      <c r="RDI8" s="25"/>
      <c r="RDJ8" s="25"/>
      <c r="RDK8" s="25"/>
      <c r="RDL8" s="25"/>
      <c r="RDM8" s="25"/>
      <c r="RDN8" s="25"/>
      <c r="RDO8" s="25"/>
      <c r="RDP8" s="25"/>
      <c r="RDQ8" s="25"/>
      <c r="RDR8" s="25"/>
      <c r="RDS8" s="25"/>
      <c r="RDT8" s="25"/>
      <c r="RDU8" s="25"/>
      <c r="RDV8" s="25"/>
      <c r="RDW8" s="25"/>
      <c r="RDX8" s="25"/>
      <c r="RDY8" s="25"/>
      <c r="RDZ8" s="25"/>
      <c r="REA8" s="25"/>
      <c r="REB8" s="25"/>
      <c r="REC8" s="25"/>
      <c r="RED8" s="25"/>
      <c r="REE8" s="25"/>
      <c r="REF8" s="25"/>
      <c r="REG8" s="25"/>
      <c r="REH8" s="25"/>
      <c r="REI8" s="25"/>
      <c r="REJ8" s="25"/>
      <c r="REK8" s="25"/>
      <c r="REL8" s="25"/>
      <c r="REM8" s="25"/>
      <c r="REN8" s="25"/>
      <c r="REO8" s="25"/>
      <c r="REP8" s="25"/>
      <c r="REQ8" s="25"/>
      <c r="RER8" s="25"/>
      <c r="RES8" s="25"/>
      <c r="RET8" s="25"/>
      <c r="REU8" s="25"/>
      <c r="REV8" s="25"/>
      <c r="REW8" s="25"/>
      <c r="REX8" s="25"/>
      <c r="REY8" s="25"/>
      <c r="REZ8" s="25"/>
      <c r="RFA8" s="25"/>
      <c r="RFB8" s="25"/>
      <c r="RFC8" s="25"/>
      <c r="RFD8" s="25"/>
      <c r="RFE8" s="25"/>
      <c r="RFF8" s="25"/>
      <c r="RFG8" s="25"/>
      <c r="RFH8" s="25"/>
      <c r="RFI8" s="25"/>
      <c r="RFJ8" s="25"/>
      <c r="RFK8" s="25"/>
      <c r="RFL8" s="25"/>
      <c r="RFM8" s="25"/>
      <c r="RFN8" s="25"/>
      <c r="RFO8" s="25"/>
      <c r="RFP8" s="25"/>
      <c r="RFQ8" s="25"/>
      <c r="RFR8" s="25"/>
      <c r="RFS8" s="25"/>
      <c r="RFT8" s="25"/>
      <c r="RFU8" s="25"/>
      <c r="RFV8" s="25"/>
      <c r="RFW8" s="25"/>
      <c r="RFX8" s="25"/>
      <c r="RFY8" s="25"/>
      <c r="RFZ8" s="25"/>
      <c r="RGA8" s="25"/>
      <c r="RGB8" s="25"/>
      <c r="RGC8" s="25"/>
      <c r="RGD8" s="25"/>
      <c r="RGE8" s="25"/>
      <c r="RGF8" s="25"/>
      <c r="RGG8" s="25"/>
      <c r="RGH8" s="25"/>
      <c r="RGI8" s="25"/>
      <c r="RGJ8" s="25"/>
      <c r="RGK8" s="25"/>
      <c r="RGL8" s="25"/>
      <c r="RGM8" s="25"/>
      <c r="RGN8" s="25"/>
      <c r="RGO8" s="25"/>
      <c r="RGP8" s="25"/>
      <c r="RGQ8" s="25"/>
      <c r="RGR8" s="25"/>
      <c r="RGS8" s="25"/>
      <c r="RGT8" s="25"/>
      <c r="RGU8" s="25"/>
      <c r="RGV8" s="25"/>
      <c r="RGW8" s="25"/>
      <c r="RGX8" s="25"/>
      <c r="RGY8" s="25"/>
      <c r="RGZ8" s="25"/>
      <c r="RHA8" s="25"/>
      <c r="RHB8" s="25"/>
      <c r="RHC8" s="25"/>
      <c r="RHD8" s="25"/>
      <c r="RHE8" s="25"/>
      <c r="RHF8" s="25"/>
      <c r="RHG8" s="25"/>
      <c r="RHH8" s="25"/>
      <c r="RHI8" s="25"/>
      <c r="RHJ8" s="25"/>
      <c r="RHK8" s="25"/>
      <c r="RHL8" s="25"/>
      <c r="RHM8" s="25"/>
      <c r="RHN8" s="25"/>
      <c r="RHO8" s="25"/>
      <c r="RHP8" s="25"/>
      <c r="RHQ8" s="25"/>
      <c r="RHR8" s="25"/>
      <c r="RHS8" s="25"/>
      <c r="RHT8" s="25"/>
      <c r="RHU8" s="25"/>
      <c r="RHV8" s="25"/>
      <c r="RHW8" s="25"/>
      <c r="RHX8" s="25"/>
      <c r="RHY8" s="25"/>
      <c r="RHZ8" s="25"/>
      <c r="RIA8" s="25"/>
      <c r="RIB8" s="25"/>
      <c r="RIC8" s="25"/>
      <c r="RID8" s="25"/>
      <c r="RIE8" s="25"/>
      <c r="RIF8" s="25"/>
      <c r="RIG8" s="25"/>
      <c r="RIH8" s="25"/>
      <c r="RII8" s="25"/>
      <c r="RIJ8" s="25"/>
      <c r="RIK8" s="25"/>
      <c r="RIL8" s="25"/>
      <c r="RIM8" s="25"/>
      <c r="RIN8" s="25"/>
      <c r="RIO8" s="25"/>
      <c r="RIP8" s="25"/>
      <c r="RIQ8" s="25"/>
      <c r="RIR8" s="25"/>
      <c r="RIS8" s="25"/>
      <c r="RIT8" s="25"/>
      <c r="RIU8" s="25"/>
      <c r="RIV8" s="25"/>
      <c r="RIW8" s="25"/>
      <c r="RIX8" s="25"/>
      <c r="RIY8" s="25"/>
      <c r="RIZ8" s="25"/>
      <c r="RJA8" s="25"/>
      <c r="RJB8" s="25"/>
      <c r="RJC8" s="25"/>
      <c r="RJD8" s="25"/>
      <c r="RJE8" s="25"/>
      <c r="RJF8" s="25"/>
      <c r="RJG8" s="25"/>
      <c r="RJH8" s="25"/>
      <c r="RJI8" s="25"/>
      <c r="RJJ8" s="25"/>
      <c r="RJK8" s="25"/>
      <c r="RJL8" s="25"/>
      <c r="RJM8" s="25"/>
      <c r="RJN8" s="25"/>
      <c r="RJO8" s="25"/>
      <c r="RJP8" s="25"/>
      <c r="RJQ8" s="25"/>
      <c r="RJR8" s="25"/>
      <c r="RJS8" s="25"/>
      <c r="RJT8" s="25"/>
      <c r="RJU8" s="25"/>
      <c r="RJV8" s="25"/>
      <c r="RJW8" s="25"/>
      <c r="RJX8" s="25"/>
      <c r="RJY8" s="25"/>
      <c r="RJZ8" s="25"/>
      <c r="RKA8" s="25"/>
      <c r="RKB8" s="25"/>
      <c r="RKC8" s="25"/>
      <c r="RKD8" s="25"/>
      <c r="RKE8" s="25"/>
      <c r="RKF8" s="25"/>
      <c r="RKG8" s="25"/>
      <c r="RKH8" s="25"/>
      <c r="RKI8" s="25"/>
      <c r="RKJ8" s="25"/>
      <c r="RKK8" s="25"/>
      <c r="RKL8" s="25"/>
      <c r="RKM8" s="25"/>
      <c r="RKN8" s="25"/>
      <c r="RKO8" s="25"/>
      <c r="RKP8" s="25"/>
      <c r="RKQ8" s="25"/>
      <c r="RKR8" s="25"/>
      <c r="RKS8" s="25"/>
      <c r="RKT8" s="25"/>
      <c r="RKU8" s="25"/>
      <c r="RKV8" s="25"/>
      <c r="RKW8" s="25"/>
      <c r="RKX8" s="25"/>
      <c r="RKY8" s="25"/>
      <c r="RKZ8" s="25"/>
      <c r="RLA8" s="25"/>
      <c r="RLB8" s="25"/>
      <c r="RLC8" s="25"/>
      <c r="RLD8" s="25"/>
      <c r="RLE8" s="25"/>
      <c r="RLF8" s="25"/>
      <c r="RLG8" s="25"/>
      <c r="RLH8" s="25"/>
      <c r="RLI8" s="25"/>
      <c r="RLJ8" s="25"/>
      <c r="RLK8" s="25"/>
      <c r="RLL8" s="25"/>
      <c r="RLM8" s="25"/>
      <c r="RLN8" s="25"/>
      <c r="RLO8" s="25"/>
      <c r="RLP8" s="25"/>
      <c r="RLQ8" s="25"/>
      <c r="RLR8" s="25"/>
      <c r="RLS8" s="25"/>
      <c r="RLT8" s="25"/>
      <c r="RLU8" s="25"/>
      <c r="RLV8" s="25"/>
      <c r="RLW8" s="25"/>
      <c r="RLX8" s="25"/>
      <c r="RLY8" s="25"/>
      <c r="RLZ8" s="25"/>
      <c r="RMA8" s="25"/>
      <c r="RMB8" s="25"/>
      <c r="RMC8" s="25"/>
      <c r="RMD8" s="25"/>
      <c r="RME8" s="25"/>
      <c r="RMF8" s="25"/>
      <c r="RMG8" s="25"/>
      <c r="RMH8" s="25"/>
      <c r="RMI8" s="25"/>
      <c r="RMJ8" s="25"/>
      <c r="RMK8" s="25"/>
      <c r="RML8" s="25"/>
      <c r="RMM8" s="25"/>
      <c r="RMN8" s="25"/>
      <c r="RMO8" s="25"/>
      <c r="RMP8" s="25"/>
      <c r="RMQ8" s="25"/>
      <c r="RMR8" s="25"/>
      <c r="RMS8" s="25"/>
      <c r="RMT8" s="25"/>
      <c r="RMU8" s="25"/>
      <c r="RMV8" s="25"/>
      <c r="RMW8" s="25"/>
      <c r="RMX8" s="25"/>
      <c r="RMY8" s="25"/>
      <c r="RMZ8" s="25"/>
      <c r="RNA8" s="25"/>
      <c r="RNB8" s="25"/>
      <c r="RNC8" s="25"/>
      <c r="RND8" s="25"/>
      <c r="RNE8" s="25"/>
      <c r="RNF8" s="25"/>
      <c r="RNG8" s="25"/>
      <c r="RNH8" s="25"/>
      <c r="RNI8" s="25"/>
      <c r="RNJ8" s="25"/>
      <c r="RNK8" s="25"/>
      <c r="RNL8" s="25"/>
      <c r="RNM8" s="25"/>
      <c r="RNN8" s="25"/>
      <c r="RNO8" s="25"/>
      <c r="RNP8" s="25"/>
      <c r="RNQ8" s="25"/>
      <c r="RNR8" s="25"/>
      <c r="RNS8" s="25"/>
      <c r="RNT8" s="25"/>
      <c r="RNU8" s="25"/>
      <c r="RNV8" s="25"/>
      <c r="RNW8" s="25"/>
      <c r="RNX8" s="25"/>
      <c r="RNY8" s="25"/>
      <c r="RNZ8" s="25"/>
      <c r="ROA8" s="25"/>
      <c r="ROB8" s="25"/>
      <c r="ROC8" s="25"/>
      <c r="ROD8" s="25"/>
      <c r="ROE8" s="25"/>
      <c r="ROF8" s="25"/>
      <c r="ROG8" s="25"/>
      <c r="ROH8" s="25"/>
      <c r="ROI8" s="25"/>
      <c r="ROJ8" s="25"/>
      <c r="ROK8" s="25"/>
      <c r="ROL8" s="25"/>
      <c r="ROM8" s="25"/>
      <c r="RON8" s="25"/>
      <c r="ROO8" s="25"/>
      <c r="ROP8" s="25"/>
      <c r="ROQ8" s="25"/>
      <c r="ROR8" s="25"/>
      <c r="ROS8" s="25"/>
      <c r="ROT8" s="25"/>
      <c r="ROU8" s="25"/>
      <c r="ROV8" s="25"/>
      <c r="ROW8" s="25"/>
      <c r="ROX8" s="25"/>
      <c r="ROY8" s="25"/>
      <c r="ROZ8" s="25"/>
      <c r="RPA8" s="25"/>
      <c r="RPB8" s="25"/>
      <c r="RPC8" s="25"/>
      <c r="RPD8" s="25"/>
      <c r="RPE8" s="25"/>
      <c r="RPF8" s="25"/>
      <c r="RPG8" s="25"/>
      <c r="RPH8" s="25"/>
      <c r="RPI8" s="25"/>
      <c r="RPJ8" s="25"/>
      <c r="RPK8" s="25"/>
      <c r="RPL8" s="25"/>
      <c r="RPM8" s="25"/>
      <c r="RPN8" s="25"/>
      <c r="RPO8" s="25"/>
      <c r="RPP8" s="25"/>
      <c r="RPQ8" s="25"/>
      <c r="RPR8" s="25"/>
      <c r="RPS8" s="25"/>
      <c r="RPT8" s="25"/>
      <c r="RPU8" s="25"/>
      <c r="RPV8" s="25"/>
      <c r="RPW8" s="25"/>
      <c r="RPX8" s="25"/>
      <c r="RPY8" s="25"/>
      <c r="RPZ8" s="25"/>
      <c r="RQA8" s="25"/>
      <c r="RQB8" s="25"/>
      <c r="RQC8" s="25"/>
      <c r="RQD8" s="25"/>
      <c r="RQE8" s="25"/>
      <c r="RQF8" s="25"/>
      <c r="RQG8" s="25"/>
      <c r="RQH8" s="25"/>
      <c r="RQI8" s="25"/>
      <c r="RQJ8" s="25"/>
      <c r="RQK8" s="25"/>
      <c r="RQL8" s="25"/>
      <c r="RQM8" s="25"/>
      <c r="RQN8" s="25"/>
      <c r="RQO8" s="25"/>
      <c r="RQP8" s="25"/>
      <c r="RQQ8" s="25"/>
      <c r="RQR8" s="25"/>
      <c r="RQS8" s="25"/>
      <c r="RQT8" s="25"/>
      <c r="RQU8" s="25"/>
      <c r="RQV8" s="25"/>
      <c r="RQW8" s="25"/>
      <c r="RQX8" s="25"/>
      <c r="RQY8" s="25"/>
      <c r="RQZ8" s="25"/>
      <c r="RRA8" s="25"/>
      <c r="RRB8" s="25"/>
      <c r="RRC8" s="25"/>
      <c r="RRD8" s="25"/>
      <c r="RRE8" s="25"/>
      <c r="RRF8" s="25"/>
      <c r="RRG8" s="25"/>
      <c r="RRH8" s="25"/>
      <c r="RRI8" s="25"/>
      <c r="RRJ8" s="25"/>
      <c r="RRK8" s="25"/>
      <c r="RRL8" s="25"/>
      <c r="RRM8" s="25"/>
      <c r="RRN8" s="25"/>
      <c r="RRO8" s="25"/>
      <c r="RRP8" s="25"/>
      <c r="RRQ8" s="25"/>
      <c r="RRR8" s="25"/>
      <c r="RRS8" s="25"/>
      <c r="RRT8" s="25"/>
      <c r="RRU8" s="25"/>
      <c r="RRV8" s="25"/>
      <c r="RRW8" s="25"/>
      <c r="RRX8" s="25"/>
      <c r="RRY8" s="25"/>
      <c r="RRZ8" s="25"/>
      <c r="RSA8" s="25"/>
      <c r="RSB8" s="25"/>
      <c r="RSC8" s="25"/>
      <c r="RSD8" s="25"/>
      <c r="RSE8" s="25"/>
      <c r="RSF8" s="25"/>
      <c r="RSG8" s="25"/>
      <c r="RSH8" s="25"/>
      <c r="RSI8" s="25"/>
      <c r="RSJ8" s="25"/>
      <c r="RSK8" s="25"/>
      <c r="RSL8" s="25"/>
      <c r="RSM8" s="25"/>
      <c r="RSN8" s="25"/>
      <c r="RSO8" s="25"/>
      <c r="RSP8" s="25"/>
      <c r="RSQ8" s="25"/>
      <c r="RSR8" s="25"/>
      <c r="RSS8" s="25"/>
      <c r="RST8" s="25"/>
      <c r="RSU8" s="25"/>
      <c r="RSV8" s="25"/>
      <c r="RSW8" s="25"/>
      <c r="RSX8" s="25"/>
      <c r="RSY8" s="25"/>
      <c r="RSZ8" s="25"/>
      <c r="RTA8" s="25"/>
      <c r="RTB8" s="25"/>
      <c r="RTC8" s="25"/>
      <c r="RTD8" s="25"/>
      <c r="RTE8" s="25"/>
      <c r="RTF8" s="25"/>
      <c r="RTG8" s="25"/>
      <c r="RTH8" s="25"/>
      <c r="RTI8" s="25"/>
      <c r="RTJ8" s="25"/>
      <c r="RTK8" s="25"/>
      <c r="RTL8" s="25"/>
      <c r="RTM8" s="25"/>
      <c r="RTN8" s="25"/>
      <c r="RTO8" s="25"/>
      <c r="RTP8" s="25"/>
      <c r="RTQ8" s="25"/>
      <c r="RTR8" s="25"/>
      <c r="RTS8" s="25"/>
      <c r="RTT8" s="25"/>
      <c r="RTU8" s="25"/>
      <c r="RTV8" s="25"/>
      <c r="RTW8" s="25"/>
      <c r="RTX8" s="25"/>
      <c r="RTY8" s="25"/>
      <c r="RTZ8" s="25"/>
      <c r="RUA8" s="25"/>
      <c r="RUB8" s="25"/>
      <c r="RUC8" s="25"/>
      <c r="RUD8" s="25"/>
      <c r="RUE8" s="25"/>
      <c r="RUF8" s="25"/>
      <c r="RUG8" s="25"/>
      <c r="RUH8" s="25"/>
      <c r="RUI8" s="25"/>
      <c r="RUJ8" s="25"/>
      <c r="RUK8" s="25"/>
      <c r="RUL8" s="25"/>
      <c r="RUM8" s="25"/>
      <c r="RUN8" s="25"/>
      <c r="RUO8" s="25"/>
      <c r="RUP8" s="25"/>
      <c r="RUQ8" s="25"/>
      <c r="RUR8" s="25"/>
      <c r="RUS8" s="25"/>
      <c r="RUT8" s="25"/>
      <c r="RUU8" s="25"/>
      <c r="RUV8" s="25"/>
      <c r="RUW8" s="25"/>
      <c r="RUX8" s="25"/>
      <c r="RUY8" s="25"/>
      <c r="RUZ8" s="25"/>
      <c r="RVA8" s="25"/>
      <c r="RVB8" s="25"/>
      <c r="RVC8" s="25"/>
      <c r="RVD8" s="25"/>
      <c r="RVE8" s="25"/>
      <c r="RVF8" s="25"/>
      <c r="RVG8" s="25"/>
      <c r="RVH8" s="25"/>
      <c r="RVI8" s="25"/>
      <c r="RVJ8" s="25"/>
      <c r="RVK8" s="25"/>
      <c r="RVL8" s="25"/>
      <c r="RVM8" s="25"/>
      <c r="RVN8" s="25"/>
      <c r="RVO8" s="25"/>
      <c r="RVP8" s="25"/>
      <c r="RVQ8" s="25"/>
      <c r="RVR8" s="25"/>
      <c r="RVS8" s="25"/>
      <c r="RVT8" s="25"/>
      <c r="RVU8" s="25"/>
      <c r="RVV8" s="25"/>
      <c r="RVW8" s="25"/>
      <c r="RVX8" s="25"/>
      <c r="RVY8" s="25"/>
      <c r="RVZ8" s="25"/>
      <c r="RWA8" s="25"/>
      <c r="RWB8" s="25"/>
      <c r="RWC8" s="25"/>
      <c r="RWD8" s="25"/>
      <c r="RWE8" s="25"/>
      <c r="RWF8" s="25"/>
      <c r="RWG8" s="25"/>
      <c r="RWH8" s="25"/>
      <c r="RWI8" s="25"/>
      <c r="RWJ8" s="25"/>
      <c r="RWK8" s="25"/>
      <c r="RWL8" s="25"/>
      <c r="RWM8" s="25"/>
      <c r="RWN8" s="25"/>
      <c r="RWO8" s="25"/>
      <c r="RWP8" s="25"/>
      <c r="RWQ8" s="25"/>
      <c r="RWR8" s="25"/>
      <c r="RWS8" s="25"/>
      <c r="RWT8" s="25"/>
      <c r="RWU8" s="25"/>
      <c r="RWV8" s="25"/>
      <c r="RWW8" s="25"/>
      <c r="RWX8" s="25"/>
      <c r="RWY8" s="25"/>
      <c r="RWZ8" s="25"/>
      <c r="RXA8" s="25"/>
      <c r="RXB8" s="25"/>
      <c r="RXC8" s="25"/>
      <c r="RXD8" s="25"/>
      <c r="RXE8" s="25"/>
      <c r="RXF8" s="25"/>
      <c r="RXG8" s="25"/>
      <c r="RXH8" s="25"/>
      <c r="RXI8" s="25"/>
      <c r="RXJ8" s="25"/>
      <c r="RXK8" s="25"/>
      <c r="RXL8" s="25"/>
      <c r="RXM8" s="25"/>
      <c r="RXN8" s="25"/>
      <c r="RXO8" s="25"/>
      <c r="RXP8" s="25"/>
      <c r="RXQ8" s="25"/>
      <c r="RXR8" s="25"/>
      <c r="RXS8" s="25"/>
      <c r="RXT8" s="25"/>
      <c r="RXU8" s="25"/>
      <c r="RXV8" s="25"/>
      <c r="RXW8" s="25"/>
      <c r="RXX8" s="25"/>
      <c r="RXY8" s="25"/>
      <c r="RXZ8" s="25"/>
      <c r="RYA8" s="25"/>
      <c r="RYB8" s="25"/>
      <c r="RYC8" s="25"/>
      <c r="RYD8" s="25"/>
      <c r="RYE8" s="25"/>
      <c r="RYF8" s="25"/>
      <c r="RYG8" s="25"/>
      <c r="RYH8" s="25"/>
      <c r="RYI8" s="25"/>
      <c r="RYJ8" s="25"/>
      <c r="RYK8" s="25"/>
      <c r="RYL8" s="25"/>
      <c r="RYM8" s="25"/>
      <c r="RYN8" s="25"/>
      <c r="RYO8" s="25"/>
      <c r="RYP8" s="25"/>
      <c r="RYQ8" s="25"/>
      <c r="RYR8" s="25"/>
      <c r="RYS8" s="25"/>
      <c r="RYT8" s="25"/>
      <c r="RYU8" s="25"/>
      <c r="RYV8" s="25"/>
      <c r="RYW8" s="25"/>
      <c r="RYX8" s="25"/>
      <c r="RYY8" s="25"/>
      <c r="RYZ8" s="25"/>
      <c r="RZA8" s="25"/>
      <c r="RZB8" s="25"/>
      <c r="RZC8" s="25"/>
      <c r="RZD8" s="25"/>
      <c r="RZE8" s="25"/>
      <c r="RZF8" s="25"/>
      <c r="RZG8" s="25"/>
      <c r="RZH8" s="25"/>
      <c r="RZI8" s="25"/>
      <c r="RZJ8" s="25"/>
      <c r="RZK8" s="25"/>
      <c r="RZL8" s="25"/>
      <c r="RZM8" s="25"/>
      <c r="RZN8" s="25"/>
      <c r="RZO8" s="25"/>
      <c r="RZP8" s="25"/>
      <c r="RZQ8" s="25"/>
      <c r="RZR8" s="25"/>
      <c r="RZS8" s="25"/>
      <c r="RZT8" s="25"/>
      <c r="RZU8" s="25"/>
      <c r="RZV8" s="25"/>
      <c r="RZW8" s="25"/>
      <c r="RZX8" s="25"/>
      <c r="RZY8" s="25"/>
      <c r="RZZ8" s="25"/>
      <c r="SAA8" s="25"/>
      <c r="SAB8" s="25"/>
      <c r="SAC8" s="25"/>
      <c r="SAD8" s="25"/>
      <c r="SAE8" s="25"/>
      <c r="SAF8" s="25"/>
      <c r="SAG8" s="25"/>
      <c r="SAH8" s="25"/>
      <c r="SAI8" s="25"/>
      <c r="SAJ8" s="25"/>
      <c r="SAK8" s="25"/>
      <c r="SAL8" s="25"/>
      <c r="SAM8" s="25"/>
      <c r="SAN8" s="25"/>
      <c r="SAO8" s="25"/>
      <c r="SAP8" s="25"/>
      <c r="SAQ8" s="25"/>
      <c r="SAR8" s="25"/>
      <c r="SAS8" s="25"/>
      <c r="SAT8" s="25"/>
      <c r="SAU8" s="25"/>
      <c r="SAV8" s="25"/>
      <c r="SAW8" s="25"/>
      <c r="SAX8" s="25"/>
      <c r="SAY8" s="25"/>
      <c r="SAZ8" s="25"/>
      <c r="SBA8" s="25"/>
      <c r="SBB8" s="25"/>
      <c r="SBC8" s="25"/>
      <c r="SBD8" s="25"/>
      <c r="SBE8" s="25"/>
      <c r="SBF8" s="25"/>
      <c r="SBG8" s="25"/>
      <c r="SBH8" s="25"/>
      <c r="SBI8" s="25"/>
      <c r="SBJ8" s="25"/>
      <c r="SBK8" s="25"/>
      <c r="SBL8" s="25"/>
      <c r="SBM8" s="25"/>
      <c r="SBN8" s="25"/>
      <c r="SBO8" s="25"/>
      <c r="SBP8" s="25"/>
      <c r="SBQ8" s="25"/>
      <c r="SBR8" s="25"/>
      <c r="SBS8" s="25"/>
      <c r="SBT8" s="25"/>
      <c r="SBU8" s="25"/>
      <c r="SBV8" s="25"/>
      <c r="SBW8" s="25"/>
      <c r="SBX8" s="25"/>
      <c r="SBY8" s="25"/>
      <c r="SBZ8" s="25"/>
      <c r="SCA8" s="25"/>
      <c r="SCB8" s="25"/>
      <c r="SCC8" s="25"/>
      <c r="SCD8" s="25"/>
      <c r="SCE8" s="25"/>
      <c r="SCF8" s="25"/>
      <c r="SCG8" s="25"/>
      <c r="SCH8" s="25"/>
      <c r="SCI8" s="25"/>
      <c r="SCJ8" s="25"/>
      <c r="SCK8" s="25"/>
      <c r="SCL8" s="25"/>
      <c r="SCM8" s="25"/>
      <c r="SCN8" s="25"/>
      <c r="SCO8" s="25"/>
      <c r="SCP8" s="25"/>
      <c r="SCQ8" s="25"/>
      <c r="SCR8" s="25"/>
      <c r="SCS8" s="25"/>
      <c r="SCT8" s="25"/>
      <c r="SCU8" s="25"/>
      <c r="SCV8" s="25"/>
      <c r="SCW8" s="25"/>
      <c r="SCX8" s="25"/>
      <c r="SCY8" s="25"/>
      <c r="SCZ8" s="25"/>
      <c r="SDA8" s="25"/>
      <c r="SDB8" s="25"/>
      <c r="SDC8" s="25"/>
      <c r="SDD8" s="25"/>
      <c r="SDE8" s="25"/>
      <c r="SDF8" s="25"/>
      <c r="SDG8" s="25"/>
      <c r="SDH8" s="25"/>
      <c r="SDI8" s="25"/>
      <c r="SDJ8" s="25"/>
      <c r="SDK8" s="25"/>
      <c r="SDL8" s="25"/>
      <c r="SDM8" s="25"/>
      <c r="SDN8" s="25"/>
      <c r="SDO8" s="25"/>
      <c r="SDP8" s="25"/>
      <c r="SDQ8" s="25"/>
      <c r="SDR8" s="25"/>
      <c r="SDS8" s="25"/>
      <c r="SDT8" s="25"/>
      <c r="SDU8" s="25"/>
      <c r="SDV8" s="25"/>
      <c r="SDW8" s="25"/>
      <c r="SDX8" s="25"/>
      <c r="SDY8" s="25"/>
      <c r="SDZ8" s="25"/>
      <c r="SEA8" s="25"/>
      <c r="SEB8" s="25"/>
      <c r="SEC8" s="25"/>
      <c r="SED8" s="25"/>
      <c r="SEE8" s="25"/>
      <c r="SEF8" s="25"/>
      <c r="SEG8" s="25"/>
      <c r="SEH8" s="25"/>
      <c r="SEI8" s="25"/>
      <c r="SEJ8" s="25"/>
      <c r="SEK8" s="25"/>
      <c r="SEL8" s="25"/>
      <c r="SEM8" s="25"/>
      <c r="SEN8" s="25"/>
      <c r="SEO8" s="25"/>
      <c r="SEP8" s="25"/>
      <c r="SEQ8" s="25"/>
      <c r="SER8" s="25"/>
      <c r="SES8" s="25"/>
      <c r="SET8" s="25"/>
      <c r="SEU8" s="25"/>
      <c r="SEV8" s="25"/>
      <c r="SEW8" s="25"/>
      <c r="SEX8" s="25"/>
      <c r="SEY8" s="25"/>
      <c r="SEZ8" s="25"/>
      <c r="SFA8" s="25"/>
      <c r="SFB8" s="25"/>
      <c r="SFC8" s="25"/>
      <c r="SFD8" s="25"/>
      <c r="SFE8" s="25"/>
      <c r="SFF8" s="25"/>
      <c r="SFG8" s="25"/>
      <c r="SFH8" s="25"/>
      <c r="SFI8" s="25"/>
      <c r="SFJ8" s="25"/>
      <c r="SFK8" s="25"/>
      <c r="SFL8" s="25"/>
      <c r="SFM8" s="25"/>
      <c r="SFN8" s="25"/>
      <c r="SFO8" s="25"/>
      <c r="SFP8" s="25"/>
      <c r="SFQ8" s="25"/>
      <c r="SFR8" s="25"/>
      <c r="SFS8" s="25"/>
      <c r="SFT8" s="25"/>
      <c r="SFU8" s="25"/>
      <c r="SFV8" s="25"/>
      <c r="SFW8" s="25"/>
      <c r="SFX8" s="25"/>
      <c r="SFY8" s="25"/>
      <c r="SFZ8" s="25"/>
      <c r="SGA8" s="25"/>
      <c r="SGB8" s="25"/>
      <c r="SGC8" s="25"/>
      <c r="SGD8" s="25"/>
      <c r="SGE8" s="25"/>
      <c r="SGF8" s="25"/>
      <c r="SGG8" s="25"/>
      <c r="SGH8" s="25"/>
      <c r="SGI8" s="25"/>
      <c r="SGJ8" s="25"/>
      <c r="SGK8" s="25"/>
      <c r="SGL8" s="25"/>
      <c r="SGM8" s="25"/>
      <c r="SGN8" s="25"/>
      <c r="SGO8" s="25"/>
      <c r="SGP8" s="25"/>
      <c r="SGQ8" s="25"/>
      <c r="SGR8" s="25"/>
      <c r="SGS8" s="25"/>
      <c r="SGT8" s="25"/>
      <c r="SGU8" s="25"/>
      <c r="SGV8" s="25"/>
      <c r="SGW8" s="25"/>
      <c r="SGX8" s="25"/>
      <c r="SGY8" s="25"/>
      <c r="SGZ8" s="25"/>
      <c r="SHA8" s="25"/>
      <c r="SHB8" s="25"/>
      <c r="SHC8" s="25"/>
      <c r="SHD8" s="25"/>
      <c r="SHE8" s="25"/>
      <c r="SHF8" s="25"/>
      <c r="SHG8" s="25"/>
      <c r="SHH8" s="25"/>
      <c r="SHI8" s="25"/>
      <c r="SHJ8" s="25"/>
      <c r="SHK8" s="25"/>
      <c r="SHL8" s="25"/>
      <c r="SHM8" s="25"/>
      <c r="SHN8" s="25"/>
      <c r="SHO8" s="25"/>
      <c r="SHP8" s="25"/>
      <c r="SHQ8" s="25"/>
      <c r="SHR8" s="25"/>
      <c r="SHS8" s="25"/>
      <c r="SHT8" s="25"/>
      <c r="SHU8" s="25"/>
      <c r="SHV8" s="25"/>
      <c r="SHW8" s="25"/>
      <c r="SHX8" s="25"/>
      <c r="SHY8" s="25"/>
      <c r="SHZ8" s="25"/>
      <c r="SIA8" s="25"/>
      <c r="SIB8" s="25"/>
      <c r="SIC8" s="25"/>
      <c r="SID8" s="25"/>
      <c r="SIE8" s="25"/>
      <c r="SIF8" s="25"/>
      <c r="SIG8" s="25"/>
      <c r="SIH8" s="25"/>
      <c r="SII8" s="25"/>
      <c r="SIJ8" s="25"/>
      <c r="SIK8" s="25"/>
      <c r="SIL8" s="25"/>
      <c r="SIM8" s="25"/>
      <c r="SIN8" s="25"/>
      <c r="SIO8" s="25"/>
      <c r="SIP8" s="25"/>
      <c r="SIQ8" s="25"/>
      <c r="SIR8" s="25"/>
      <c r="SIS8" s="25"/>
      <c r="SIT8" s="25"/>
      <c r="SIU8" s="25"/>
      <c r="SIV8" s="25"/>
      <c r="SIW8" s="25"/>
      <c r="SIX8" s="25"/>
      <c r="SIY8" s="25"/>
      <c r="SIZ8" s="25"/>
      <c r="SJA8" s="25"/>
      <c r="SJB8" s="25"/>
      <c r="SJC8" s="25"/>
      <c r="SJD8" s="25"/>
      <c r="SJE8" s="25"/>
      <c r="SJF8" s="25"/>
      <c r="SJG8" s="25"/>
      <c r="SJH8" s="25"/>
      <c r="SJI8" s="25"/>
      <c r="SJJ8" s="25"/>
      <c r="SJK8" s="25"/>
      <c r="SJL8" s="25"/>
      <c r="SJM8" s="25"/>
      <c r="SJN8" s="25"/>
      <c r="SJO8" s="25"/>
      <c r="SJP8" s="25"/>
      <c r="SJQ8" s="25"/>
      <c r="SJR8" s="25"/>
      <c r="SJS8" s="25"/>
      <c r="SJT8" s="25"/>
      <c r="SJU8" s="25"/>
      <c r="SJV8" s="25"/>
      <c r="SJW8" s="25"/>
      <c r="SJX8" s="25"/>
      <c r="SJY8" s="25"/>
      <c r="SJZ8" s="25"/>
      <c r="SKA8" s="25"/>
      <c r="SKB8" s="25"/>
      <c r="SKC8" s="25"/>
      <c r="SKD8" s="25"/>
      <c r="SKE8" s="25"/>
      <c r="SKF8" s="25"/>
      <c r="SKG8" s="25"/>
      <c r="SKH8" s="25"/>
      <c r="SKI8" s="25"/>
      <c r="SKJ8" s="25"/>
      <c r="SKK8" s="25"/>
      <c r="SKL8" s="25"/>
      <c r="SKM8" s="25"/>
      <c r="SKN8" s="25"/>
      <c r="SKO8" s="25"/>
      <c r="SKP8" s="25"/>
      <c r="SKQ8" s="25"/>
      <c r="SKR8" s="25"/>
      <c r="SKS8" s="25"/>
      <c r="SKT8" s="25"/>
      <c r="SKU8" s="25"/>
      <c r="SKV8" s="25"/>
      <c r="SKW8" s="25"/>
      <c r="SKX8" s="25"/>
      <c r="SKY8" s="25"/>
      <c r="SKZ8" s="25"/>
      <c r="SLA8" s="25"/>
      <c r="SLB8" s="25"/>
      <c r="SLC8" s="25"/>
      <c r="SLD8" s="25"/>
      <c r="SLE8" s="25"/>
      <c r="SLF8" s="25"/>
      <c r="SLG8" s="25"/>
      <c r="SLH8" s="25"/>
      <c r="SLI8" s="25"/>
      <c r="SLJ8" s="25"/>
      <c r="SLK8" s="25"/>
      <c r="SLL8" s="25"/>
      <c r="SLM8" s="25"/>
      <c r="SLN8" s="25"/>
      <c r="SLO8" s="25"/>
      <c r="SLP8" s="25"/>
      <c r="SLQ8" s="25"/>
      <c r="SLR8" s="25"/>
      <c r="SLS8" s="25"/>
      <c r="SLT8" s="25"/>
      <c r="SLU8" s="25"/>
      <c r="SLV8" s="25"/>
      <c r="SLW8" s="25"/>
      <c r="SLX8" s="25"/>
      <c r="SLY8" s="25"/>
      <c r="SLZ8" s="25"/>
      <c r="SMA8" s="25"/>
      <c r="SMB8" s="25"/>
      <c r="SMC8" s="25"/>
      <c r="SMD8" s="25"/>
      <c r="SME8" s="25"/>
      <c r="SMF8" s="25"/>
      <c r="SMG8" s="25"/>
      <c r="SMH8" s="25"/>
      <c r="SMI8" s="25"/>
      <c r="SMJ8" s="25"/>
      <c r="SMK8" s="25"/>
      <c r="SML8" s="25"/>
      <c r="SMM8" s="25"/>
      <c r="SMN8" s="25"/>
      <c r="SMO8" s="25"/>
      <c r="SMP8" s="25"/>
      <c r="SMQ8" s="25"/>
      <c r="SMR8" s="25"/>
      <c r="SMS8" s="25"/>
      <c r="SMT8" s="25"/>
      <c r="SMU8" s="25"/>
      <c r="SMV8" s="25"/>
      <c r="SMW8" s="25"/>
      <c r="SMX8" s="25"/>
      <c r="SMY8" s="25"/>
      <c r="SMZ8" s="25"/>
      <c r="SNA8" s="25"/>
      <c r="SNB8" s="25"/>
      <c r="SNC8" s="25"/>
      <c r="SND8" s="25"/>
      <c r="SNE8" s="25"/>
      <c r="SNF8" s="25"/>
      <c r="SNG8" s="25"/>
      <c r="SNH8" s="25"/>
      <c r="SNI8" s="25"/>
      <c r="SNJ8" s="25"/>
      <c r="SNK8" s="25"/>
      <c r="SNL8" s="25"/>
      <c r="SNM8" s="25"/>
      <c r="SNN8" s="25"/>
      <c r="SNO8" s="25"/>
      <c r="SNP8" s="25"/>
      <c r="SNQ8" s="25"/>
      <c r="SNR8" s="25"/>
      <c r="SNS8" s="25"/>
      <c r="SNT8" s="25"/>
      <c r="SNU8" s="25"/>
      <c r="SNV8" s="25"/>
      <c r="SNW8" s="25"/>
      <c r="SNX8" s="25"/>
      <c r="SNY8" s="25"/>
      <c r="SNZ8" s="25"/>
      <c r="SOA8" s="25"/>
      <c r="SOB8" s="25"/>
      <c r="SOC8" s="25"/>
      <c r="SOD8" s="25"/>
      <c r="SOE8" s="25"/>
      <c r="SOF8" s="25"/>
      <c r="SOG8" s="25"/>
      <c r="SOH8" s="25"/>
      <c r="SOI8" s="25"/>
      <c r="SOJ8" s="25"/>
      <c r="SOK8" s="25"/>
      <c r="SOL8" s="25"/>
      <c r="SOM8" s="25"/>
      <c r="SON8" s="25"/>
      <c r="SOO8" s="25"/>
      <c r="SOP8" s="25"/>
      <c r="SOQ8" s="25"/>
      <c r="SOR8" s="25"/>
      <c r="SOS8" s="25"/>
      <c r="SOT8" s="25"/>
      <c r="SOU8" s="25"/>
      <c r="SOV8" s="25"/>
      <c r="SOW8" s="25"/>
      <c r="SOX8" s="25"/>
      <c r="SOY8" s="25"/>
      <c r="SOZ8" s="25"/>
      <c r="SPA8" s="25"/>
      <c r="SPB8" s="25"/>
      <c r="SPC8" s="25"/>
      <c r="SPD8" s="25"/>
      <c r="SPE8" s="25"/>
      <c r="SPF8" s="25"/>
      <c r="SPG8" s="25"/>
      <c r="SPH8" s="25"/>
      <c r="SPI8" s="25"/>
      <c r="SPJ8" s="25"/>
      <c r="SPK8" s="25"/>
      <c r="SPL8" s="25"/>
      <c r="SPM8" s="25"/>
      <c r="SPN8" s="25"/>
      <c r="SPO8" s="25"/>
      <c r="SPP8" s="25"/>
      <c r="SPQ8" s="25"/>
      <c r="SPR8" s="25"/>
      <c r="SPS8" s="25"/>
      <c r="SPT8" s="25"/>
      <c r="SPU8" s="25"/>
      <c r="SPV8" s="25"/>
      <c r="SPW8" s="25"/>
      <c r="SPX8" s="25"/>
      <c r="SPY8" s="25"/>
      <c r="SPZ8" s="25"/>
      <c r="SQA8" s="25"/>
      <c r="SQB8" s="25"/>
      <c r="SQC8" s="25"/>
      <c r="SQD8" s="25"/>
      <c r="SQE8" s="25"/>
      <c r="SQF8" s="25"/>
      <c r="SQG8" s="25"/>
      <c r="SQH8" s="25"/>
      <c r="SQI8" s="25"/>
      <c r="SQJ8" s="25"/>
      <c r="SQK8" s="25"/>
      <c r="SQL8" s="25"/>
      <c r="SQM8" s="25"/>
      <c r="SQN8" s="25"/>
      <c r="SQO8" s="25"/>
      <c r="SQP8" s="25"/>
      <c r="SQQ8" s="25"/>
      <c r="SQR8" s="25"/>
      <c r="SQS8" s="25"/>
      <c r="SQT8" s="25"/>
      <c r="SQU8" s="25"/>
      <c r="SQV8" s="25"/>
      <c r="SQW8" s="25"/>
      <c r="SQX8" s="25"/>
      <c r="SQY8" s="25"/>
      <c r="SQZ8" s="25"/>
      <c r="SRA8" s="25"/>
      <c r="SRB8" s="25"/>
      <c r="SRC8" s="25"/>
      <c r="SRD8" s="25"/>
      <c r="SRE8" s="25"/>
      <c r="SRF8" s="25"/>
      <c r="SRG8" s="25"/>
      <c r="SRH8" s="25"/>
      <c r="SRI8" s="25"/>
      <c r="SRJ8" s="25"/>
      <c r="SRK8" s="25"/>
      <c r="SRL8" s="25"/>
      <c r="SRM8" s="25"/>
      <c r="SRN8" s="25"/>
      <c r="SRO8" s="25"/>
      <c r="SRP8" s="25"/>
      <c r="SRQ8" s="25"/>
      <c r="SRR8" s="25"/>
      <c r="SRS8" s="25"/>
      <c r="SRT8" s="25"/>
      <c r="SRU8" s="25"/>
      <c r="SRV8" s="25"/>
      <c r="SRW8" s="25"/>
      <c r="SRX8" s="25"/>
      <c r="SRY8" s="25"/>
      <c r="SRZ8" s="25"/>
      <c r="SSA8" s="25"/>
      <c r="SSB8" s="25"/>
      <c r="SSC8" s="25"/>
      <c r="SSD8" s="25"/>
      <c r="SSE8" s="25"/>
      <c r="SSF8" s="25"/>
      <c r="SSG8" s="25"/>
      <c r="SSH8" s="25"/>
      <c r="SSI8" s="25"/>
      <c r="SSJ8" s="25"/>
      <c r="SSK8" s="25"/>
      <c r="SSL8" s="25"/>
      <c r="SSM8" s="25"/>
      <c r="SSN8" s="25"/>
      <c r="SSO8" s="25"/>
      <c r="SSP8" s="25"/>
      <c r="SSQ8" s="25"/>
      <c r="SSR8" s="25"/>
      <c r="SSS8" s="25"/>
      <c r="SST8" s="25"/>
      <c r="SSU8" s="25"/>
      <c r="SSV8" s="25"/>
      <c r="SSW8" s="25"/>
      <c r="SSX8" s="25"/>
      <c r="SSY8" s="25"/>
      <c r="SSZ8" s="25"/>
      <c r="STA8" s="25"/>
      <c r="STB8" s="25"/>
      <c r="STC8" s="25"/>
      <c r="STD8" s="25"/>
      <c r="STE8" s="25"/>
      <c r="STF8" s="25"/>
      <c r="STG8" s="25"/>
      <c r="STH8" s="25"/>
      <c r="STI8" s="25"/>
      <c r="STJ8" s="25"/>
      <c r="STK8" s="25"/>
      <c r="STL8" s="25"/>
      <c r="STM8" s="25"/>
      <c r="STN8" s="25"/>
      <c r="STO8" s="25"/>
      <c r="STP8" s="25"/>
      <c r="STQ8" s="25"/>
      <c r="STR8" s="25"/>
      <c r="STS8" s="25"/>
      <c r="STT8" s="25"/>
      <c r="STU8" s="25"/>
      <c r="STV8" s="25"/>
      <c r="STW8" s="25"/>
      <c r="STX8" s="25"/>
      <c r="STY8" s="25"/>
      <c r="STZ8" s="25"/>
      <c r="SUA8" s="25"/>
      <c r="SUB8" s="25"/>
      <c r="SUC8" s="25"/>
      <c r="SUD8" s="25"/>
      <c r="SUE8" s="25"/>
      <c r="SUF8" s="25"/>
      <c r="SUG8" s="25"/>
      <c r="SUH8" s="25"/>
      <c r="SUI8" s="25"/>
      <c r="SUJ8" s="25"/>
      <c r="SUK8" s="25"/>
      <c r="SUL8" s="25"/>
      <c r="SUM8" s="25"/>
      <c r="SUN8" s="25"/>
      <c r="SUO8" s="25"/>
      <c r="SUP8" s="25"/>
      <c r="SUQ8" s="25"/>
      <c r="SUR8" s="25"/>
      <c r="SUS8" s="25"/>
      <c r="SUT8" s="25"/>
      <c r="SUU8" s="25"/>
      <c r="SUV8" s="25"/>
      <c r="SUW8" s="25"/>
      <c r="SUX8" s="25"/>
      <c r="SUY8" s="25"/>
      <c r="SUZ8" s="25"/>
      <c r="SVA8" s="25"/>
      <c r="SVB8" s="25"/>
      <c r="SVC8" s="25"/>
      <c r="SVD8" s="25"/>
      <c r="SVE8" s="25"/>
      <c r="SVF8" s="25"/>
      <c r="SVG8" s="25"/>
      <c r="SVH8" s="25"/>
      <c r="SVI8" s="25"/>
      <c r="SVJ8" s="25"/>
      <c r="SVK8" s="25"/>
      <c r="SVL8" s="25"/>
      <c r="SVM8" s="25"/>
      <c r="SVN8" s="25"/>
      <c r="SVO8" s="25"/>
      <c r="SVP8" s="25"/>
      <c r="SVQ8" s="25"/>
      <c r="SVR8" s="25"/>
      <c r="SVS8" s="25"/>
      <c r="SVT8" s="25"/>
      <c r="SVU8" s="25"/>
      <c r="SVV8" s="25"/>
      <c r="SVW8" s="25"/>
      <c r="SVX8" s="25"/>
      <c r="SVY8" s="25"/>
      <c r="SVZ8" s="25"/>
      <c r="SWA8" s="25"/>
      <c r="SWB8" s="25"/>
      <c r="SWC8" s="25"/>
      <c r="SWD8" s="25"/>
      <c r="SWE8" s="25"/>
      <c r="SWF8" s="25"/>
      <c r="SWG8" s="25"/>
      <c r="SWH8" s="25"/>
      <c r="SWI8" s="25"/>
      <c r="SWJ8" s="25"/>
      <c r="SWK8" s="25"/>
      <c r="SWL8" s="25"/>
      <c r="SWM8" s="25"/>
      <c r="SWN8" s="25"/>
      <c r="SWO8" s="25"/>
      <c r="SWP8" s="25"/>
      <c r="SWQ8" s="25"/>
      <c r="SWR8" s="25"/>
      <c r="SWS8" s="25"/>
      <c r="SWT8" s="25"/>
      <c r="SWU8" s="25"/>
      <c r="SWV8" s="25"/>
      <c r="SWW8" s="25"/>
      <c r="SWX8" s="25"/>
      <c r="SWY8" s="25"/>
      <c r="SWZ8" s="25"/>
      <c r="SXA8" s="25"/>
      <c r="SXB8" s="25"/>
      <c r="SXC8" s="25"/>
      <c r="SXD8" s="25"/>
      <c r="SXE8" s="25"/>
      <c r="SXF8" s="25"/>
      <c r="SXG8" s="25"/>
      <c r="SXH8" s="25"/>
      <c r="SXI8" s="25"/>
      <c r="SXJ8" s="25"/>
      <c r="SXK8" s="25"/>
      <c r="SXL8" s="25"/>
      <c r="SXM8" s="25"/>
      <c r="SXN8" s="25"/>
      <c r="SXO8" s="25"/>
      <c r="SXP8" s="25"/>
      <c r="SXQ8" s="25"/>
      <c r="SXR8" s="25"/>
      <c r="SXS8" s="25"/>
      <c r="SXT8" s="25"/>
      <c r="SXU8" s="25"/>
      <c r="SXV8" s="25"/>
      <c r="SXW8" s="25"/>
      <c r="SXX8" s="25"/>
      <c r="SXY8" s="25"/>
      <c r="SXZ8" s="25"/>
      <c r="SYA8" s="25"/>
      <c r="SYB8" s="25"/>
      <c r="SYC8" s="25"/>
      <c r="SYD8" s="25"/>
      <c r="SYE8" s="25"/>
      <c r="SYF8" s="25"/>
      <c r="SYG8" s="25"/>
      <c r="SYH8" s="25"/>
      <c r="SYI8" s="25"/>
      <c r="SYJ8" s="25"/>
      <c r="SYK8" s="25"/>
      <c r="SYL8" s="25"/>
      <c r="SYM8" s="25"/>
      <c r="SYN8" s="25"/>
      <c r="SYO8" s="25"/>
      <c r="SYP8" s="25"/>
      <c r="SYQ8" s="25"/>
      <c r="SYR8" s="25"/>
      <c r="SYS8" s="25"/>
      <c r="SYT8" s="25"/>
      <c r="SYU8" s="25"/>
      <c r="SYV8" s="25"/>
      <c r="SYW8" s="25"/>
      <c r="SYX8" s="25"/>
      <c r="SYY8" s="25"/>
      <c r="SYZ8" s="25"/>
      <c r="SZA8" s="25"/>
      <c r="SZB8" s="25"/>
      <c r="SZC8" s="25"/>
      <c r="SZD8" s="25"/>
      <c r="SZE8" s="25"/>
      <c r="SZF8" s="25"/>
      <c r="SZG8" s="25"/>
      <c r="SZH8" s="25"/>
      <c r="SZI8" s="25"/>
      <c r="SZJ8" s="25"/>
      <c r="SZK8" s="25"/>
      <c r="SZL8" s="25"/>
      <c r="SZM8" s="25"/>
      <c r="SZN8" s="25"/>
      <c r="SZO8" s="25"/>
      <c r="SZP8" s="25"/>
      <c r="SZQ8" s="25"/>
      <c r="SZR8" s="25"/>
      <c r="SZS8" s="25"/>
      <c r="SZT8" s="25"/>
      <c r="SZU8" s="25"/>
      <c r="SZV8" s="25"/>
      <c r="SZW8" s="25"/>
      <c r="SZX8" s="25"/>
      <c r="SZY8" s="25"/>
      <c r="SZZ8" s="25"/>
      <c r="TAA8" s="25"/>
      <c r="TAB8" s="25"/>
      <c r="TAC8" s="25"/>
      <c r="TAD8" s="25"/>
      <c r="TAE8" s="25"/>
      <c r="TAF8" s="25"/>
      <c r="TAG8" s="25"/>
      <c r="TAH8" s="25"/>
      <c r="TAI8" s="25"/>
      <c r="TAJ8" s="25"/>
      <c r="TAK8" s="25"/>
      <c r="TAL8" s="25"/>
      <c r="TAM8" s="25"/>
      <c r="TAN8" s="25"/>
      <c r="TAO8" s="25"/>
      <c r="TAP8" s="25"/>
      <c r="TAQ8" s="25"/>
      <c r="TAR8" s="25"/>
      <c r="TAS8" s="25"/>
      <c r="TAT8" s="25"/>
      <c r="TAU8" s="25"/>
      <c r="TAV8" s="25"/>
      <c r="TAW8" s="25"/>
      <c r="TAX8" s="25"/>
      <c r="TAY8" s="25"/>
      <c r="TAZ8" s="25"/>
      <c r="TBA8" s="25"/>
      <c r="TBB8" s="25"/>
      <c r="TBC8" s="25"/>
      <c r="TBD8" s="25"/>
      <c r="TBE8" s="25"/>
      <c r="TBF8" s="25"/>
      <c r="TBG8" s="25"/>
      <c r="TBH8" s="25"/>
      <c r="TBI8" s="25"/>
      <c r="TBJ8" s="25"/>
      <c r="TBK8" s="25"/>
      <c r="TBL8" s="25"/>
      <c r="TBM8" s="25"/>
      <c r="TBN8" s="25"/>
      <c r="TBO8" s="25"/>
      <c r="TBP8" s="25"/>
      <c r="TBQ8" s="25"/>
      <c r="TBR8" s="25"/>
      <c r="TBS8" s="25"/>
      <c r="TBT8" s="25"/>
      <c r="TBU8" s="25"/>
      <c r="TBV8" s="25"/>
      <c r="TBW8" s="25"/>
      <c r="TBX8" s="25"/>
      <c r="TBY8" s="25"/>
      <c r="TBZ8" s="25"/>
      <c r="TCA8" s="25"/>
      <c r="TCB8" s="25"/>
      <c r="TCC8" s="25"/>
      <c r="TCD8" s="25"/>
      <c r="TCE8" s="25"/>
      <c r="TCF8" s="25"/>
      <c r="TCG8" s="25"/>
      <c r="TCH8" s="25"/>
      <c r="TCI8" s="25"/>
      <c r="TCJ8" s="25"/>
      <c r="TCK8" s="25"/>
      <c r="TCL8" s="25"/>
      <c r="TCM8" s="25"/>
      <c r="TCN8" s="25"/>
      <c r="TCO8" s="25"/>
      <c r="TCP8" s="25"/>
      <c r="TCQ8" s="25"/>
      <c r="TCR8" s="25"/>
      <c r="TCS8" s="25"/>
      <c r="TCT8" s="25"/>
      <c r="TCU8" s="25"/>
      <c r="TCV8" s="25"/>
      <c r="TCW8" s="25"/>
      <c r="TCX8" s="25"/>
      <c r="TCY8" s="25"/>
      <c r="TCZ8" s="25"/>
      <c r="TDA8" s="25"/>
      <c r="TDB8" s="25"/>
      <c r="TDC8" s="25"/>
      <c r="TDD8" s="25"/>
      <c r="TDE8" s="25"/>
      <c r="TDF8" s="25"/>
      <c r="TDG8" s="25"/>
      <c r="TDH8" s="25"/>
      <c r="TDI8" s="25"/>
      <c r="TDJ8" s="25"/>
      <c r="TDK8" s="25"/>
      <c r="TDL8" s="25"/>
      <c r="TDM8" s="25"/>
      <c r="TDN8" s="25"/>
      <c r="TDO8" s="25"/>
      <c r="TDP8" s="25"/>
      <c r="TDQ8" s="25"/>
      <c r="TDR8" s="25"/>
      <c r="TDS8" s="25"/>
      <c r="TDT8" s="25"/>
      <c r="TDU8" s="25"/>
      <c r="TDV8" s="25"/>
      <c r="TDW8" s="25"/>
      <c r="TDX8" s="25"/>
      <c r="TDY8" s="25"/>
      <c r="TDZ8" s="25"/>
      <c r="TEA8" s="25"/>
      <c r="TEB8" s="25"/>
      <c r="TEC8" s="25"/>
      <c r="TED8" s="25"/>
      <c r="TEE8" s="25"/>
      <c r="TEF8" s="25"/>
      <c r="TEG8" s="25"/>
      <c r="TEH8" s="25"/>
      <c r="TEI8" s="25"/>
      <c r="TEJ8" s="25"/>
      <c r="TEK8" s="25"/>
      <c r="TEL8" s="25"/>
      <c r="TEM8" s="25"/>
      <c r="TEN8" s="25"/>
      <c r="TEO8" s="25"/>
      <c r="TEP8" s="25"/>
      <c r="TEQ8" s="25"/>
      <c r="TER8" s="25"/>
      <c r="TES8" s="25"/>
      <c r="TET8" s="25"/>
      <c r="TEU8" s="25"/>
      <c r="TEV8" s="25"/>
      <c r="TEW8" s="25"/>
      <c r="TEX8" s="25"/>
      <c r="TEY8" s="25"/>
      <c r="TEZ8" s="25"/>
      <c r="TFA8" s="25"/>
      <c r="TFB8" s="25"/>
      <c r="TFC8" s="25"/>
      <c r="TFD8" s="25"/>
      <c r="TFE8" s="25"/>
      <c r="TFF8" s="25"/>
      <c r="TFG8" s="25"/>
      <c r="TFH8" s="25"/>
      <c r="TFI8" s="25"/>
      <c r="TFJ8" s="25"/>
      <c r="TFK8" s="25"/>
      <c r="TFL8" s="25"/>
      <c r="TFM8" s="25"/>
      <c r="TFN8" s="25"/>
      <c r="TFO8" s="25"/>
      <c r="TFP8" s="25"/>
      <c r="TFQ8" s="25"/>
      <c r="TFR8" s="25"/>
      <c r="TFS8" s="25"/>
      <c r="TFT8" s="25"/>
      <c r="TFU8" s="25"/>
      <c r="TFV8" s="25"/>
      <c r="TFW8" s="25"/>
      <c r="TFX8" s="25"/>
      <c r="TFY8" s="25"/>
      <c r="TFZ8" s="25"/>
      <c r="TGA8" s="25"/>
      <c r="TGB8" s="25"/>
      <c r="TGC8" s="25"/>
      <c r="TGD8" s="25"/>
      <c r="TGE8" s="25"/>
      <c r="TGF8" s="25"/>
      <c r="TGG8" s="25"/>
      <c r="TGH8" s="25"/>
      <c r="TGI8" s="25"/>
      <c r="TGJ8" s="25"/>
      <c r="TGK8" s="25"/>
      <c r="TGL8" s="25"/>
      <c r="TGM8" s="25"/>
      <c r="TGN8" s="25"/>
      <c r="TGO8" s="25"/>
      <c r="TGP8" s="25"/>
      <c r="TGQ8" s="25"/>
      <c r="TGR8" s="25"/>
      <c r="TGS8" s="25"/>
      <c r="TGT8" s="25"/>
      <c r="TGU8" s="25"/>
      <c r="TGV8" s="25"/>
      <c r="TGW8" s="25"/>
      <c r="TGX8" s="25"/>
      <c r="TGY8" s="25"/>
      <c r="TGZ8" s="25"/>
      <c r="THA8" s="25"/>
      <c r="THB8" s="25"/>
      <c r="THC8" s="25"/>
      <c r="THD8" s="25"/>
      <c r="THE8" s="25"/>
      <c r="THF8" s="25"/>
      <c r="THG8" s="25"/>
      <c r="THH8" s="25"/>
      <c r="THI8" s="25"/>
      <c r="THJ8" s="25"/>
      <c r="THK8" s="25"/>
      <c r="THL8" s="25"/>
      <c r="THM8" s="25"/>
      <c r="THN8" s="25"/>
      <c r="THO8" s="25"/>
      <c r="THP8" s="25"/>
      <c r="THQ8" s="25"/>
      <c r="THR8" s="25"/>
      <c r="THS8" s="25"/>
      <c r="THT8" s="25"/>
      <c r="THU8" s="25"/>
      <c r="THV8" s="25"/>
      <c r="THW8" s="25"/>
      <c r="THX8" s="25"/>
      <c r="THY8" s="25"/>
      <c r="THZ8" s="25"/>
      <c r="TIA8" s="25"/>
      <c r="TIB8" s="25"/>
      <c r="TIC8" s="25"/>
      <c r="TID8" s="25"/>
      <c r="TIE8" s="25"/>
      <c r="TIF8" s="25"/>
      <c r="TIG8" s="25"/>
      <c r="TIH8" s="25"/>
      <c r="TII8" s="25"/>
      <c r="TIJ8" s="25"/>
      <c r="TIK8" s="25"/>
      <c r="TIL8" s="25"/>
      <c r="TIM8" s="25"/>
      <c r="TIN8" s="25"/>
      <c r="TIO8" s="25"/>
      <c r="TIP8" s="25"/>
      <c r="TIQ8" s="25"/>
      <c r="TIR8" s="25"/>
      <c r="TIS8" s="25"/>
      <c r="TIT8" s="25"/>
      <c r="TIU8" s="25"/>
      <c r="TIV8" s="25"/>
      <c r="TIW8" s="25"/>
      <c r="TIX8" s="25"/>
      <c r="TIY8" s="25"/>
      <c r="TIZ8" s="25"/>
      <c r="TJA8" s="25"/>
      <c r="TJB8" s="25"/>
      <c r="TJC8" s="25"/>
      <c r="TJD8" s="25"/>
      <c r="TJE8" s="25"/>
      <c r="TJF8" s="25"/>
      <c r="TJG8" s="25"/>
      <c r="TJH8" s="25"/>
      <c r="TJI8" s="25"/>
      <c r="TJJ8" s="25"/>
      <c r="TJK8" s="25"/>
      <c r="TJL8" s="25"/>
      <c r="TJM8" s="25"/>
      <c r="TJN8" s="25"/>
      <c r="TJO8" s="25"/>
      <c r="TJP8" s="25"/>
      <c r="TJQ8" s="25"/>
      <c r="TJR8" s="25"/>
      <c r="TJS8" s="25"/>
      <c r="TJT8" s="25"/>
      <c r="TJU8" s="25"/>
      <c r="TJV8" s="25"/>
      <c r="TJW8" s="25"/>
      <c r="TJX8" s="25"/>
      <c r="TJY8" s="25"/>
      <c r="TJZ8" s="25"/>
      <c r="TKA8" s="25"/>
      <c r="TKB8" s="25"/>
      <c r="TKC8" s="25"/>
      <c r="TKD8" s="25"/>
      <c r="TKE8" s="25"/>
      <c r="TKF8" s="25"/>
      <c r="TKG8" s="25"/>
      <c r="TKH8" s="25"/>
      <c r="TKI8" s="25"/>
      <c r="TKJ8" s="25"/>
      <c r="TKK8" s="25"/>
      <c r="TKL8" s="25"/>
      <c r="TKM8" s="25"/>
      <c r="TKN8" s="25"/>
      <c r="TKO8" s="25"/>
      <c r="TKP8" s="25"/>
      <c r="TKQ8" s="25"/>
      <c r="TKR8" s="25"/>
      <c r="TKS8" s="25"/>
      <c r="TKT8" s="25"/>
      <c r="TKU8" s="25"/>
      <c r="TKV8" s="25"/>
      <c r="TKW8" s="25"/>
      <c r="TKX8" s="25"/>
      <c r="TKY8" s="25"/>
      <c r="TKZ8" s="25"/>
      <c r="TLA8" s="25"/>
      <c r="TLB8" s="25"/>
      <c r="TLC8" s="25"/>
      <c r="TLD8" s="25"/>
      <c r="TLE8" s="25"/>
      <c r="TLF8" s="25"/>
      <c r="TLG8" s="25"/>
      <c r="TLH8" s="25"/>
      <c r="TLI8" s="25"/>
      <c r="TLJ8" s="25"/>
      <c r="TLK8" s="25"/>
      <c r="TLL8" s="25"/>
      <c r="TLM8" s="25"/>
      <c r="TLN8" s="25"/>
      <c r="TLO8" s="25"/>
      <c r="TLP8" s="25"/>
      <c r="TLQ8" s="25"/>
      <c r="TLR8" s="25"/>
      <c r="TLS8" s="25"/>
      <c r="TLT8" s="25"/>
      <c r="TLU8" s="25"/>
      <c r="TLV8" s="25"/>
      <c r="TLW8" s="25"/>
      <c r="TLX8" s="25"/>
      <c r="TLY8" s="25"/>
      <c r="TLZ8" s="25"/>
      <c r="TMA8" s="25"/>
      <c r="TMB8" s="25"/>
      <c r="TMC8" s="25"/>
      <c r="TMD8" s="25"/>
      <c r="TME8" s="25"/>
      <c r="TMF8" s="25"/>
      <c r="TMG8" s="25"/>
      <c r="TMH8" s="25"/>
      <c r="TMI8" s="25"/>
      <c r="TMJ8" s="25"/>
      <c r="TMK8" s="25"/>
      <c r="TML8" s="25"/>
      <c r="TMM8" s="25"/>
      <c r="TMN8" s="25"/>
      <c r="TMO8" s="25"/>
      <c r="TMP8" s="25"/>
      <c r="TMQ8" s="25"/>
      <c r="TMR8" s="25"/>
      <c r="TMS8" s="25"/>
      <c r="TMT8" s="25"/>
      <c r="TMU8" s="25"/>
      <c r="TMV8" s="25"/>
      <c r="TMW8" s="25"/>
      <c r="TMX8" s="25"/>
      <c r="TMY8" s="25"/>
      <c r="TMZ8" s="25"/>
      <c r="TNA8" s="25"/>
      <c r="TNB8" s="25"/>
      <c r="TNC8" s="25"/>
      <c r="TND8" s="25"/>
      <c r="TNE8" s="25"/>
      <c r="TNF8" s="25"/>
      <c r="TNG8" s="25"/>
      <c r="TNH8" s="25"/>
      <c r="TNI8" s="25"/>
      <c r="TNJ8" s="25"/>
      <c r="TNK8" s="25"/>
      <c r="TNL8" s="25"/>
      <c r="TNM8" s="25"/>
      <c r="TNN8" s="25"/>
      <c r="TNO8" s="25"/>
      <c r="TNP8" s="25"/>
      <c r="TNQ8" s="25"/>
      <c r="TNR8" s="25"/>
      <c r="TNS8" s="25"/>
      <c r="TNT8" s="25"/>
      <c r="TNU8" s="25"/>
      <c r="TNV8" s="25"/>
      <c r="TNW8" s="25"/>
      <c r="TNX8" s="25"/>
      <c r="TNY8" s="25"/>
      <c r="TNZ8" s="25"/>
      <c r="TOA8" s="25"/>
      <c r="TOB8" s="25"/>
      <c r="TOC8" s="25"/>
      <c r="TOD8" s="25"/>
      <c r="TOE8" s="25"/>
      <c r="TOF8" s="25"/>
      <c r="TOG8" s="25"/>
      <c r="TOH8" s="25"/>
      <c r="TOI8" s="25"/>
      <c r="TOJ8" s="25"/>
      <c r="TOK8" s="25"/>
      <c r="TOL8" s="25"/>
      <c r="TOM8" s="25"/>
      <c r="TON8" s="25"/>
      <c r="TOO8" s="25"/>
      <c r="TOP8" s="25"/>
      <c r="TOQ8" s="25"/>
      <c r="TOR8" s="25"/>
      <c r="TOS8" s="25"/>
      <c r="TOT8" s="25"/>
      <c r="TOU8" s="25"/>
      <c r="TOV8" s="25"/>
      <c r="TOW8" s="25"/>
      <c r="TOX8" s="25"/>
      <c r="TOY8" s="25"/>
      <c r="TOZ8" s="25"/>
      <c r="TPA8" s="25"/>
      <c r="TPB8" s="25"/>
      <c r="TPC8" s="25"/>
      <c r="TPD8" s="25"/>
      <c r="TPE8" s="25"/>
      <c r="TPF8" s="25"/>
      <c r="TPG8" s="25"/>
      <c r="TPH8" s="25"/>
      <c r="TPI8" s="25"/>
      <c r="TPJ8" s="25"/>
      <c r="TPK8" s="25"/>
      <c r="TPL8" s="25"/>
      <c r="TPM8" s="25"/>
      <c r="TPN8" s="25"/>
      <c r="TPO8" s="25"/>
      <c r="TPP8" s="25"/>
      <c r="TPQ8" s="25"/>
      <c r="TPR8" s="25"/>
      <c r="TPS8" s="25"/>
      <c r="TPT8" s="25"/>
      <c r="TPU8" s="25"/>
      <c r="TPV8" s="25"/>
      <c r="TPW8" s="25"/>
      <c r="TPX8" s="25"/>
      <c r="TPY8" s="25"/>
      <c r="TPZ8" s="25"/>
      <c r="TQA8" s="25"/>
      <c r="TQB8" s="25"/>
      <c r="TQC8" s="25"/>
      <c r="TQD8" s="25"/>
      <c r="TQE8" s="25"/>
      <c r="TQF8" s="25"/>
      <c r="TQG8" s="25"/>
      <c r="TQH8" s="25"/>
      <c r="TQI8" s="25"/>
      <c r="TQJ8" s="25"/>
      <c r="TQK8" s="25"/>
      <c r="TQL8" s="25"/>
      <c r="TQM8" s="25"/>
      <c r="TQN8" s="25"/>
      <c r="TQO8" s="25"/>
      <c r="TQP8" s="25"/>
      <c r="TQQ8" s="25"/>
      <c r="TQR8" s="25"/>
      <c r="TQS8" s="25"/>
      <c r="TQT8" s="25"/>
      <c r="TQU8" s="25"/>
      <c r="TQV8" s="25"/>
      <c r="TQW8" s="25"/>
      <c r="TQX8" s="25"/>
      <c r="TQY8" s="25"/>
      <c r="TQZ8" s="25"/>
      <c r="TRA8" s="25"/>
      <c r="TRB8" s="25"/>
      <c r="TRC8" s="25"/>
      <c r="TRD8" s="25"/>
      <c r="TRE8" s="25"/>
      <c r="TRF8" s="25"/>
      <c r="TRG8" s="25"/>
      <c r="TRH8" s="25"/>
      <c r="TRI8" s="25"/>
      <c r="TRJ8" s="25"/>
      <c r="TRK8" s="25"/>
      <c r="TRL8" s="25"/>
      <c r="TRM8" s="25"/>
      <c r="TRN8" s="25"/>
      <c r="TRO8" s="25"/>
      <c r="TRP8" s="25"/>
      <c r="TRQ8" s="25"/>
      <c r="TRR8" s="25"/>
      <c r="TRS8" s="25"/>
      <c r="TRT8" s="25"/>
      <c r="TRU8" s="25"/>
      <c r="TRV8" s="25"/>
      <c r="TRW8" s="25"/>
      <c r="TRX8" s="25"/>
      <c r="TRY8" s="25"/>
      <c r="TRZ8" s="25"/>
      <c r="TSA8" s="25"/>
      <c r="TSB8" s="25"/>
      <c r="TSC8" s="25"/>
      <c r="TSD8" s="25"/>
      <c r="TSE8" s="25"/>
      <c r="TSF8" s="25"/>
      <c r="TSG8" s="25"/>
      <c r="TSH8" s="25"/>
      <c r="TSI8" s="25"/>
      <c r="TSJ8" s="25"/>
      <c r="TSK8" s="25"/>
      <c r="TSL8" s="25"/>
      <c r="TSM8" s="25"/>
      <c r="TSN8" s="25"/>
      <c r="TSO8" s="25"/>
      <c r="TSP8" s="25"/>
      <c r="TSQ8" s="25"/>
      <c r="TSR8" s="25"/>
      <c r="TSS8" s="25"/>
      <c r="TST8" s="25"/>
      <c r="TSU8" s="25"/>
      <c r="TSV8" s="25"/>
      <c r="TSW8" s="25"/>
      <c r="TSX8" s="25"/>
      <c r="TSY8" s="25"/>
      <c r="TSZ8" s="25"/>
      <c r="TTA8" s="25"/>
      <c r="TTB8" s="25"/>
      <c r="TTC8" s="25"/>
      <c r="TTD8" s="25"/>
      <c r="TTE8" s="25"/>
      <c r="TTF8" s="25"/>
      <c r="TTG8" s="25"/>
      <c r="TTH8" s="25"/>
      <c r="TTI8" s="25"/>
      <c r="TTJ8" s="25"/>
      <c r="TTK8" s="25"/>
      <c r="TTL8" s="25"/>
      <c r="TTM8" s="25"/>
      <c r="TTN8" s="25"/>
      <c r="TTO8" s="25"/>
      <c r="TTP8" s="25"/>
      <c r="TTQ8" s="25"/>
      <c r="TTR8" s="25"/>
      <c r="TTS8" s="25"/>
      <c r="TTT8" s="25"/>
      <c r="TTU8" s="25"/>
      <c r="TTV8" s="25"/>
      <c r="TTW8" s="25"/>
      <c r="TTX8" s="25"/>
      <c r="TTY8" s="25"/>
      <c r="TTZ8" s="25"/>
      <c r="TUA8" s="25"/>
      <c r="TUB8" s="25"/>
      <c r="TUC8" s="25"/>
      <c r="TUD8" s="25"/>
      <c r="TUE8" s="25"/>
      <c r="TUF8" s="25"/>
      <c r="TUG8" s="25"/>
      <c r="TUH8" s="25"/>
      <c r="TUI8" s="25"/>
      <c r="TUJ8" s="25"/>
      <c r="TUK8" s="25"/>
      <c r="TUL8" s="25"/>
      <c r="TUM8" s="25"/>
      <c r="TUN8" s="25"/>
      <c r="TUO8" s="25"/>
      <c r="TUP8" s="25"/>
      <c r="TUQ8" s="25"/>
      <c r="TUR8" s="25"/>
      <c r="TUS8" s="25"/>
      <c r="TUT8" s="25"/>
      <c r="TUU8" s="25"/>
      <c r="TUV8" s="25"/>
      <c r="TUW8" s="25"/>
      <c r="TUX8" s="25"/>
      <c r="TUY8" s="25"/>
      <c r="TUZ8" s="25"/>
      <c r="TVA8" s="25"/>
      <c r="TVB8" s="25"/>
      <c r="TVC8" s="25"/>
      <c r="TVD8" s="25"/>
      <c r="TVE8" s="25"/>
      <c r="TVF8" s="25"/>
      <c r="TVG8" s="25"/>
      <c r="TVH8" s="25"/>
      <c r="TVI8" s="25"/>
      <c r="TVJ8" s="25"/>
      <c r="TVK8" s="25"/>
      <c r="TVL8" s="25"/>
      <c r="TVM8" s="25"/>
      <c r="TVN8" s="25"/>
      <c r="TVO8" s="25"/>
      <c r="TVP8" s="25"/>
      <c r="TVQ8" s="25"/>
      <c r="TVR8" s="25"/>
      <c r="TVS8" s="25"/>
      <c r="TVT8" s="25"/>
      <c r="TVU8" s="25"/>
      <c r="TVV8" s="25"/>
      <c r="TVW8" s="25"/>
      <c r="TVX8" s="25"/>
      <c r="TVY8" s="25"/>
      <c r="TVZ8" s="25"/>
      <c r="TWA8" s="25"/>
      <c r="TWB8" s="25"/>
      <c r="TWC8" s="25"/>
      <c r="TWD8" s="25"/>
      <c r="TWE8" s="25"/>
      <c r="TWF8" s="25"/>
      <c r="TWG8" s="25"/>
      <c r="TWH8" s="25"/>
      <c r="TWI8" s="25"/>
      <c r="TWJ8" s="25"/>
      <c r="TWK8" s="25"/>
      <c r="TWL8" s="25"/>
      <c r="TWM8" s="25"/>
      <c r="TWN8" s="25"/>
      <c r="TWO8" s="25"/>
      <c r="TWP8" s="25"/>
      <c r="TWQ8" s="25"/>
      <c r="TWR8" s="25"/>
      <c r="TWS8" s="25"/>
      <c r="TWT8" s="25"/>
      <c r="TWU8" s="25"/>
      <c r="TWV8" s="25"/>
      <c r="TWW8" s="25"/>
      <c r="TWX8" s="25"/>
      <c r="TWY8" s="25"/>
      <c r="TWZ8" s="25"/>
      <c r="TXA8" s="25"/>
      <c r="TXB8" s="25"/>
      <c r="TXC8" s="25"/>
      <c r="TXD8" s="25"/>
      <c r="TXE8" s="25"/>
      <c r="TXF8" s="25"/>
      <c r="TXG8" s="25"/>
      <c r="TXH8" s="25"/>
      <c r="TXI8" s="25"/>
      <c r="TXJ8" s="25"/>
      <c r="TXK8" s="25"/>
      <c r="TXL8" s="25"/>
      <c r="TXM8" s="25"/>
      <c r="TXN8" s="25"/>
      <c r="TXO8" s="25"/>
      <c r="TXP8" s="25"/>
      <c r="TXQ8" s="25"/>
      <c r="TXR8" s="25"/>
      <c r="TXS8" s="25"/>
      <c r="TXT8" s="25"/>
      <c r="TXU8" s="25"/>
      <c r="TXV8" s="25"/>
      <c r="TXW8" s="25"/>
      <c r="TXX8" s="25"/>
      <c r="TXY8" s="25"/>
      <c r="TXZ8" s="25"/>
      <c r="TYA8" s="25"/>
      <c r="TYB8" s="25"/>
      <c r="TYC8" s="25"/>
      <c r="TYD8" s="25"/>
      <c r="TYE8" s="25"/>
      <c r="TYF8" s="25"/>
      <c r="TYG8" s="25"/>
      <c r="TYH8" s="25"/>
      <c r="TYI8" s="25"/>
      <c r="TYJ8" s="25"/>
      <c r="TYK8" s="25"/>
      <c r="TYL8" s="25"/>
      <c r="TYM8" s="25"/>
      <c r="TYN8" s="25"/>
      <c r="TYO8" s="25"/>
      <c r="TYP8" s="25"/>
      <c r="TYQ8" s="25"/>
      <c r="TYR8" s="25"/>
      <c r="TYS8" s="25"/>
      <c r="TYT8" s="25"/>
      <c r="TYU8" s="25"/>
      <c r="TYV8" s="25"/>
      <c r="TYW8" s="25"/>
      <c r="TYX8" s="25"/>
      <c r="TYY8" s="25"/>
      <c r="TYZ8" s="25"/>
      <c r="TZA8" s="25"/>
      <c r="TZB8" s="25"/>
      <c r="TZC8" s="25"/>
      <c r="TZD8" s="25"/>
      <c r="TZE8" s="25"/>
      <c r="TZF8" s="25"/>
      <c r="TZG8" s="25"/>
      <c r="TZH8" s="25"/>
      <c r="TZI8" s="25"/>
      <c r="TZJ8" s="25"/>
      <c r="TZK8" s="25"/>
      <c r="TZL8" s="25"/>
      <c r="TZM8" s="25"/>
      <c r="TZN8" s="25"/>
      <c r="TZO8" s="25"/>
      <c r="TZP8" s="25"/>
      <c r="TZQ8" s="25"/>
      <c r="TZR8" s="25"/>
      <c r="TZS8" s="25"/>
      <c r="TZT8" s="25"/>
      <c r="TZU8" s="25"/>
      <c r="TZV8" s="25"/>
      <c r="TZW8" s="25"/>
      <c r="TZX8" s="25"/>
      <c r="TZY8" s="25"/>
      <c r="TZZ8" s="25"/>
      <c r="UAA8" s="25"/>
      <c r="UAB8" s="25"/>
      <c r="UAC8" s="25"/>
      <c r="UAD8" s="25"/>
      <c r="UAE8" s="25"/>
      <c r="UAF8" s="25"/>
      <c r="UAG8" s="25"/>
      <c r="UAH8" s="25"/>
      <c r="UAI8" s="25"/>
      <c r="UAJ8" s="25"/>
      <c r="UAK8" s="25"/>
      <c r="UAL8" s="25"/>
      <c r="UAM8" s="25"/>
      <c r="UAN8" s="25"/>
      <c r="UAO8" s="25"/>
      <c r="UAP8" s="25"/>
      <c r="UAQ8" s="25"/>
      <c r="UAR8" s="25"/>
      <c r="UAS8" s="25"/>
      <c r="UAT8" s="25"/>
      <c r="UAU8" s="25"/>
      <c r="UAV8" s="25"/>
      <c r="UAW8" s="25"/>
      <c r="UAX8" s="25"/>
      <c r="UAY8" s="25"/>
      <c r="UAZ8" s="25"/>
      <c r="UBA8" s="25"/>
      <c r="UBB8" s="25"/>
      <c r="UBC8" s="25"/>
      <c r="UBD8" s="25"/>
      <c r="UBE8" s="25"/>
      <c r="UBF8" s="25"/>
      <c r="UBG8" s="25"/>
      <c r="UBH8" s="25"/>
      <c r="UBI8" s="25"/>
      <c r="UBJ8" s="25"/>
      <c r="UBK8" s="25"/>
      <c r="UBL8" s="25"/>
      <c r="UBM8" s="25"/>
      <c r="UBN8" s="25"/>
      <c r="UBO8" s="25"/>
      <c r="UBP8" s="25"/>
      <c r="UBQ8" s="25"/>
      <c r="UBR8" s="25"/>
      <c r="UBS8" s="25"/>
      <c r="UBT8" s="25"/>
      <c r="UBU8" s="25"/>
      <c r="UBV8" s="25"/>
      <c r="UBW8" s="25"/>
      <c r="UBX8" s="25"/>
      <c r="UBY8" s="25"/>
      <c r="UBZ8" s="25"/>
      <c r="UCA8" s="25"/>
      <c r="UCB8" s="25"/>
      <c r="UCC8" s="25"/>
      <c r="UCD8" s="25"/>
      <c r="UCE8" s="25"/>
      <c r="UCF8" s="25"/>
      <c r="UCG8" s="25"/>
      <c r="UCH8" s="25"/>
      <c r="UCI8" s="25"/>
      <c r="UCJ8" s="25"/>
      <c r="UCK8" s="25"/>
      <c r="UCL8" s="25"/>
      <c r="UCM8" s="25"/>
      <c r="UCN8" s="25"/>
      <c r="UCO8" s="25"/>
      <c r="UCP8" s="25"/>
      <c r="UCQ8" s="25"/>
      <c r="UCR8" s="25"/>
      <c r="UCS8" s="25"/>
      <c r="UCT8" s="25"/>
      <c r="UCU8" s="25"/>
      <c r="UCV8" s="25"/>
      <c r="UCW8" s="25"/>
      <c r="UCX8" s="25"/>
      <c r="UCY8" s="25"/>
      <c r="UCZ8" s="25"/>
      <c r="UDA8" s="25"/>
      <c r="UDB8" s="25"/>
      <c r="UDC8" s="25"/>
      <c r="UDD8" s="25"/>
      <c r="UDE8" s="25"/>
      <c r="UDF8" s="25"/>
      <c r="UDG8" s="25"/>
      <c r="UDH8" s="25"/>
      <c r="UDI8" s="25"/>
      <c r="UDJ8" s="25"/>
      <c r="UDK8" s="25"/>
      <c r="UDL8" s="25"/>
      <c r="UDM8" s="25"/>
      <c r="UDN8" s="25"/>
      <c r="UDO8" s="25"/>
      <c r="UDP8" s="25"/>
      <c r="UDQ8" s="25"/>
      <c r="UDR8" s="25"/>
      <c r="UDS8" s="25"/>
      <c r="UDT8" s="25"/>
      <c r="UDU8" s="25"/>
      <c r="UDV8" s="25"/>
      <c r="UDW8" s="25"/>
      <c r="UDX8" s="25"/>
      <c r="UDY8" s="25"/>
      <c r="UDZ8" s="25"/>
      <c r="UEA8" s="25"/>
      <c r="UEB8" s="25"/>
      <c r="UEC8" s="25"/>
      <c r="UED8" s="25"/>
      <c r="UEE8" s="25"/>
      <c r="UEF8" s="25"/>
      <c r="UEG8" s="25"/>
      <c r="UEH8" s="25"/>
      <c r="UEI8" s="25"/>
      <c r="UEJ8" s="25"/>
      <c r="UEK8" s="25"/>
      <c r="UEL8" s="25"/>
      <c r="UEM8" s="25"/>
      <c r="UEN8" s="25"/>
      <c r="UEO8" s="25"/>
      <c r="UEP8" s="25"/>
      <c r="UEQ8" s="25"/>
      <c r="UER8" s="25"/>
      <c r="UES8" s="25"/>
      <c r="UET8" s="25"/>
      <c r="UEU8" s="25"/>
      <c r="UEV8" s="25"/>
      <c r="UEW8" s="25"/>
      <c r="UEX8" s="25"/>
      <c r="UEY8" s="25"/>
      <c r="UEZ8" s="25"/>
      <c r="UFA8" s="25"/>
      <c r="UFB8" s="25"/>
      <c r="UFC8" s="25"/>
      <c r="UFD8" s="25"/>
      <c r="UFE8" s="25"/>
      <c r="UFF8" s="25"/>
      <c r="UFG8" s="25"/>
      <c r="UFH8" s="25"/>
      <c r="UFI8" s="25"/>
      <c r="UFJ8" s="25"/>
      <c r="UFK8" s="25"/>
      <c r="UFL8" s="25"/>
      <c r="UFM8" s="25"/>
      <c r="UFN8" s="25"/>
      <c r="UFO8" s="25"/>
      <c r="UFP8" s="25"/>
      <c r="UFQ8" s="25"/>
      <c r="UFR8" s="25"/>
      <c r="UFS8" s="25"/>
      <c r="UFT8" s="25"/>
      <c r="UFU8" s="25"/>
      <c r="UFV8" s="25"/>
      <c r="UFW8" s="25"/>
      <c r="UFX8" s="25"/>
      <c r="UFY8" s="25"/>
      <c r="UFZ8" s="25"/>
      <c r="UGA8" s="25"/>
      <c r="UGB8" s="25"/>
      <c r="UGC8" s="25"/>
      <c r="UGD8" s="25"/>
      <c r="UGE8" s="25"/>
      <c r="UGF8" s="25"/>
      <c r="UGG8" s="25"/>
      <c r="UGH8" s="25"/>
      <c r="UGI8" s="25"/>
      <c r="UGJ8" s="25"/>
      <c r="UGK8" s="25"/>
      <c r="UGL8" s="25"/>
      <c r="UGM8" s="25"/>
      <c r="UGN8" s="25"/>
      <c r="UGO8" s="25"/>
      <c r="UGP8" s="25"/>
      <c r="UGQ8" s="25"/>
      <c r="UGR8" s="25"/>
      <c r="UGS8" s="25"/>
      <c r="UGT8" s="25"/>
      <c r="UGU8" s="25"/>
      <c r="UGV8" s="25"/>
      <c r="UGW8" s="25"/>
      <c r="UGX8" s="25"/>
      <c r="UGY8" s="25"/>
      <c r="UGZ8" s="25"/>
      <c r="UHA8" s="25"/>
      <c r="UHB8" s="25"/>
      <c r="UHC8" s="25"/>
      <c r="UHD8" s="25"/>
      <c r="UHE8" s="25"/>
      <c r="UHF8" s="25"/>
      <c r="UHG8" s="25"/>
      <c r="UHH8" s="25"/>
      <c r="UHI8" s="25"/>
      <c r="UHJ8" s="25"/>
      <c r="UHK8" s="25"/>
      <c r="UHL8" s="25"/>
      <c r="UHM8" s="25"/>
      <c r="UHN8" s="25"/>
      <c r="UHO8" s="25"/>
      <c r="UHP8" s="25"/>
      <c r="UHQ8" s="25"/>
      <c r="UHR8" s="25"/>
      <c r="UHS8" s="25"/>
      <c r="UHT8" s="25"/>
      <c r="UHU8" s="25"/>
      <c r="UHV8" s="25"/>
      <c r="UHW8" s="25"/>
      <c r="UHX8" s="25"/>
      <c r="UHY8" s="25"/>
      <c r="UHZ8" s="25"/>
      <c r="UIA8" s="25"/>
      <c r="UIB8" s="25"/>
      <c r="UIC8" s="25"/>
      <c r="UID8" s="25"/>
      <c r="UIE8" s="25"/>
      <c r="UIF8" s="25"/>
      <c r="UIG8" s="25"/>
      <c r="UIH8" s="25"/>
      <c r="UII8" s="25"/>
      <c r="UIJ8" s="25"/>
      <c r="UIK8" s="25"/>
      <c r="UIL8" s="25"/>
      <c r="UIM8" s="25"/>
      <c r="UIN8" s="25"/>
      <c r="UIO8" s="25"/>
      <c r="UIP8" s="25"/>
      <c r="UIQ8" s="25"/>
      <c r="UIR8" s="25"/>
      <c r="UIS8" s="25"/>
      <c r="UIT8" s="25"/>
      <c r="UIU8" s="25"/>
      <c r="UIV8" s="25"/>
      <c r="UIW8" s="25"/>
      <c r="UIX8" s="25"/>
      <c r="UIY8" s="25"/>
      <c r="UIZ8" s="25"/>
      <c r="UJA8" s="25"/>
      <c r="UJB8" s="25"/>
      <c r="UJC8" s="25"/>
      <c r="UJD8" s="25"/>
      <c r="UJE8" s="25"/>
      <c r="UJF8" s="25"/>
      <c r="UJG8" s="25"/>
      <c r="UJH8" s="25"/>
      <c r="UJI8" s="25"/>
      <c r="UJJ8" s="25"/>
      <c r="UJK8" s="25"/>
      <c r="UJL8" s="25"/>
      <c r="UJM8" s="25"/>
      <c r="UJN8" s="25"/>
      <c r="UJO8" s="25"/>
      <c r="UJP8" s="25"/>
      <c r="UJQ8" s="25"/>
      <c r="UJR8" s="25"/>
      <c r="UJS8" s="25"/>
      <c r="UJT8" s="25"/>
      <c r="UJU8" s="25"/>
      <c r="UJV8" s="25"/>
      <c r="UJW8" s="25"/>
      <c r="UJX8" s="25"/>
      <c r="UJY8" s="25"/>
      <c r="UJZ8" s="25"/>
      <c r="UKA8" s="25"/>
      <c r="UKB8" s="25"/>
      <c r="UKC8" s="25"/>
      <c r="UKD8" s="25"/>
      <c r="UKE8" s="25"/>
      <c r="UKF8" s="25"/>
      <c r="UKG8" s="25"/>
      <c r="UKH8" s="25"/>
      <c r="UKI8" s="25"/>
      <c r="UKJ8" s="25"/>
      <c r="UKK8" s="25"/>
      <c r="UKL8" s="25"/>
      <c r="UKM8" s="25"/>
      <c r="UKN8" s="25"/>
      <c r="UKO8" s="25"/>
      <c r="UKP8" s="25"/>
      <c r="UKQ8" s="25"/>
      <c r="UKR8" s="25"/>
      <c r="UKS8" s="25"/>
      <c r="UKT8" s="25"/>
      <c r="UKU8" s="25"/>
      <c r="UKV8" s="25"/>
      <c r="UKW8" s="25"/>
      <c r="UKX8" s="25"/>
      <c r="UKY8" s="25"/>
      <c r="UKZ8" s="25"/>
      <c r="ULA8" s="25"/>
      <c r="ULB8" s="25"/>
      <c r="ULC8" s="25"/>
      <c r="ULD8" s="25"/>
      <c r="ULE8" s="25"/>
      <c r="ULF8" s="25"/>
      <c r="ULG8" s="25"/>
      <c r="ULH8" s="25"/>
      <c r="ULI8" s="25"/>
      <c r="ULJ8" s="25"/>
      <c r="ULK8" s="25"/>
      <c r="ULL8" s="25"/>
      <c r="ULM8" s="25"/>
      <c r="ULN8" s="25"/>
      <c r="ULO8" s="25"/>
      <c r="ULP8" s="25"/>
      <c r="ULQ8" s="25"/>
      <c r="ULR8" s="25"/>
      <c r="ULS8" s="25"/>
      <c r="ULT8" s="25"/>
      <c r="ULU8" s="25"/>
      <c r="ULV8" s="25"/>
      <c r="ULW8" s="25"/>
      <c r="ULX8" s="25"/>
      <c r="ULY8" s="25"/>
      <c r="ULZ8" s="25"/>
      <c r="UMA8" s="25"/>
      <c r="UMB8" s="25"/>
      <c r="UMC8" s="25"/>
      <c r="UMD8" s="25"/>
      <c r="UME8" s="25"/>
      <c r="UMF8" s="25"/>
      <c r="UMG8" s="25"/>
      <c r="UMH8" s="25"/>
      <c r="UMI8" s="25"/>
      <c r="UMJ8" s="25"/>
      <c r="UMK8" s="25"/>
      <c r="UML8" s="25"/>
      <c r="UMM8" s="25"/>
      <c r="UMN8" s="25"/>
      <c r="UMO8" s="25"/>
      <c r="UMP8" s="25"/>
      <c r="UMQ8" s="25"/>
      <c r="UMR8" s="25"/>
      <c r="UMS8" s="25"/>
      <c r="UMT8" s="25"/>
      <c r="UMU8" s="25"/>
      <c r="UMV8" s="25"/>
      <c r="UMW8" s="25"/>
      <c r="UMX8" s="25"/>
      <c r="UMY8" s="25"/>
      <c r="UMZ8" s="25"/>
      <c r="UNA8" s="25"/>
      <c r="UNB8" s="25"/>
      <c r="UNC8" s="25"/>
      <c r="UND8" s="25"/>
      <c r="UNE8" s="25"/>
      <c r="UNF8" s="25"/>
      <c r="UNG8" s="25"/>
      <c r="UNH8" s="25"/>
      <c r="UNI8" s="25"/>
      <c r="UNJ8" s="25"/>
      <c r="UNK8" s="25"/>
      <c r="UNL8" s="25"/>
      <c r="UNM8" s="25"/>
      <c r="UNN8" s="25"/>
      <c r="UNO8" s="25"/>
      <c r="UNP8" s="25"/>
      <c r="UNQ8" s="25"/>
      <c r="UNR8" s="25"/>
      <c r="UNS8" s="25"/>
      <c r="UNT8" s="25"/>
      <c r="UNU8" s="25"/>
      <c r="UNV8" s="25"/>
      <c r="UNW8" s="25"/>
      <c r="UNX8" s="25"/>
      <c r="UNY8" s="25"/>
      <c r="UNZ8" s="25"/>
      <c r="UOA8" s="25"/>
      <c r="UOB8" s="25"/>
      <c r="UOC8" s="25"/>
      <c r="UOD8" s="25"/>
      <c r="UOE8" s="25"/>
      <c r="UOF8" s="25"/>
      <c r="UOG8" s="25"/>
      <c r="UOH8" s="25"/>
      <c r="UOI8" s="25"/>
      <c r="UOJ8" s="25"/>
      <c r="UOK8" s="25"/>
      <c r="UOL8" s="25"/>
      <c r="UOM8" s="25"/>
      <c r="UON8" s="25"/>
      <c r="UOO8" s="25"/>
      <c r="UOP8" s="25"/>
      <c r="UOQ8" s="25"/>
      <c r="UOR8" s="25"/>
      <c r="UOS8" s="25"/>
      <c r="UOT8" s="25"/>
      <c r="UOU8" s="25"/>
      <c r="UOV8" s="25"/>
      <c r="UOW8" s="25"/>
      <c r="UOX8" s="25"/>
      <c r="UOY8" s="25"/>
      <c r="UOZ8" s="25"/>
      <c r="UPA8" s="25"/>
      <c r="UPB8" s="25"/>
      <c r="UPC8" s="25"/>
      <c r="UPD8" s="25"/>
      <c r="UPE8" s="25"/>
      <c r="UPF8" s="25"/>
      <c r="UPG8" s="25"/>
      <c r="UPH8" s="25"/>
      <c r="UPI8" s="25"/>
      <c r="UPJ8" s="25"/>
      <c r="UPK8" s="25"/>
      <c r="UPL8" s="25"/>
      <c r="UPM8" s="25"/>
      <c r="UPN8" s="25"/>
      <c r="UPO8" s="25"/>
      <c r="UPP8" s="25"/>
      <c r="UPQ8" s="25"/>
      <c r="UPR8" s="25"/>
      <c r="UPS8" s="25"/>
      <c r="UPT8" s="25"/>
      <c r="UPU8" s="25"/>
      <c r="UPV8" s="25"/>
      <c r="UPW8" s="25"/>
      <c r="UPX8" s="25"/>
      <c r="UPY8" s="25"/>
      <c r="UPZ8" s="25"/>
      <c r="UQA8" s="25"/>
      <c r="UQB8" s="25"/>
      <c r="UQC8" s="25"/>
      <c r="UQD8" s="25"/>
      <c r="UQE8" s="25"/>
      <c r="UQF8" s="25"/>
      <c r="UQG8" s="25"/>
      <c r="UQH8" s="25"/>
      <c r="UQI8" s="25"/>
      <c r="UQJ8" s="25"/>
      <c r="UQK8" s="25"/>
      <c r="UQL8" s="25"/>
      <c r="UQM8" s="25"/>
      <c r="UQN8" s="25"/>
      <c r="UQO8" s="25"/>
      <c r="UQP8" s="25"/>
      <c r="UQQ8" s="25"/>
      <c r="UQR8" s="25"/>
      <c r="UQS8" s="25"/>
      <c r="UQT8" s="25"/>
      <c r="UQU8" s="25"/>
      <c r="UQV8" s="25"/>
      <c r="UQW8" s="25"/>
      <c r="UQX8" s="25"/>
      <c r="UQY8" s="25"/>
      <c r="UQZ8" s="25"/>
      <c r="URA8" s="25"/>
      <c r="URB8" s="25"/>
      <c r="URC8" s="25"/>
      <c r="URD8" s="25"/>
      <c r="URE8" s="25"/>
      <c r="URF8" s="25"/>
      <c r="URG8" s="25"/>
      <c r="URH8" s="25"/>
      <c r="URI8" s="25"/>
      <c r="URJ8" s="25"/>
      <c r="URK8" s="25"/>
      <c r="URL8" s="25"/>
      <c r="URM8" s="25"/>
      <c r="URN8" s="25"/>
      <c r="URO8" s="25"/>
      <c r="URP8" s="25"/>
      <c r="URQ8" s="25"/>
      <c r="URR8" s="25"/>
      <c r="URS8" s="25"/>
      <c r="URT8" s="25"/>
      <c r="URU8" s="25"/>
      <c r="URV8" s="25"/>
      <c r="URW8" s="25"/>
      <c r="URX8" s="25"/>
      <c r="URY8" s="25"/>
      <c r="URZ8" s="25"/>
      <c r="USA8" s="25"/>
      <c r="USB8" s="25"/>
      <c r="USC8" s="25"/>
      <c r="USD8" s="25"/>
      <c r="USE8" s="25"/>
      <c r="USF8" s="25"/>
      <c r="USG8" s="25"/>
      <c r="USH8" s="25"/>
      <c r="USI8" s="25"/>
      <c r="USJ8" s="25"/>
      <c r="USK8" s="25"/>
      <c r="USL8" s="25"/>
      <c r="USM8" s="25"/>
      <c r="USN8" s="25"/>
      <c r="USO8" s="25"/>
      <c r="USP8" s="25"/>
      <c r="USQ8" s="25"/>
      <c r="USR8" s="25"/>
      <c r="USS8" s="25"/>
      <c r="UST8" s="25"/>
      <c r="USU8" s="25"/>
      <c r="USV8" s="25"/>
      <c r="USW8" s="25"/>
      <c r="USX8" s="25"/>
      <c r="USY8" s="25"/>
      <c r="USZ8" s="25"/>
      <c r="UTA8" s="25"/>
      <c r="UTB8" s="25"/>
      <c r="UTC8" s="25"/>
      <c r="UTD8" s="25"/>
      <c r="UTE8" s="25"/>
      <c r="UTF8" s="25"/>
      <c r="UTG8" s="25"/>
      <c r="UTH8" s="25"/>
      <c r="UTI8" s="25"/>
      <c r="UTJ8" s="25"/>
      <c r="UTK8" s="25"/>
      <c r="UTL8" s="25"/>
      <c r="UTM8" s="25"/>
      <c r="UTN8" s="25"/>
      <c r="UTO8" s="25"/>
      <c r="UTP8" s="25"/>
      <c r="UTQ8" s="25"/>
      <c r="UTR8" s="25"/>
      <c r="UTS8" s="25"/>
      <c r="UTT8" s="25"/>
      <c r="UTU8" s="25"/>
      <c r="UTV8" s="25"/>
      <c r="UTW8" s="25"/>
      <c r="UTX8" s="25"/>
      <c r="UTY8" s="25"/>
      <c r="UTZ8" s="25"/>
      <c r="UUA8" s="25"/>
      <c r="UUB8" s="25"/>
      <c r="UUC8" s="25"/>
      <c r="UUD8" s="25"/>
      <c r="UUE8" s="25"/>
      <c r="UUF8" s="25"/>
      <c r="UUG8" s="25"/>
      <c r="UUH8" s="25"/>
      <c r="UUI8" s="25"/>
      <c r="UUJ8" s="25"/>
      <c r="UUK8" s="25"/>
      <c r="UUL8" s="25"/>
      <c r="UUM8" s="25"/>
      <c r="UUN8" s="25"/>
      <c r="UUO8" s="25"/>
      <c r="UUP8" s="25"/>
      <c r="UUQ8" s="25"/>
      <c r="UUR8" s="25"/>
      <c r="UUS8" s="25"/>
      <c r="UUT8" s="25"/>
      <c r="UUU8" s="25"/>
      <c r="UUV8" s="25"/>
      <c r="UUW8" s="25"/>
      <c r="UUX8" s="25"/>
      <c r="UUY8" s="25"/>
      <c r="UUZ8" s="25"/>
      <c r="UVA8" s="25"/>
      <c r="UVB8" s="25"/>
      <c r="UVC8" s="25"/>
      <c r="UVD8" s="25"/>
      <c r="UVE8" s="25"/>
      <c r="UVF8" s="25"/>
      <c r="UVG8" s="25"/>
      <c r="UVH8" s="25"/>
      <c r="UVI8" s="25"/>
      <c r="UVJ8" s="25"/>
      <c r="UVK8" s="25"/>
      <c r="UVL8" s="25"/>
      <c r="UVM8" s="25"/>
      <c r="UVN8" s="25"/>
      <c r="UVO8" s="25"/>
      <c r="UVP8" s="25"/>
      <c r="UVQ8" s="25"/>
      <c r="UVR8" s="25"/>
      <c r="UVS8" s="25"/>
      <c r="UVT8" s="25"/>
      <c r="UVU8" s="25"/>
      <c r="UVV8" s="25"/>
      <c r="UVW8" s="25"/>
      <c r="UVX8" s="25"/>
      <c r="UVY8" s="25"/>
      <c r="UVZ8" s="25"/>
      <c r="UWA8" s="25"/>
      <c r="UWB8" s="25"/>
      <c r="UWC8" s="25"/>
      <c r="UWD8" s="25"/>
      <c r="UWE8" s="25"/>
      <c r="UWF8" s="25"/>
      <c r="UWG8" s="25"/>
      <c r="UWH8" s="25"/>
      <c r="UWI8" s="25"/>
      <c r="UWJ8" s="25"/>
      <c r="UWK8" s="25"/>
      <c r="UWL8" s="25"/>
      <c r="UWM8" s="25"/>
      <c r="UWN8" s="25"/>
      <c r="UWO8" s="25"/>
      <c r="UWP8" s="25"/>
      <c r="UWQ8" s="25"/>
      <c r="UWR8" s="25"/>
      <c r="UWS8" s="25"/>
      <c r="UWT8" s="25"/>
      <c r="UWU8" s="25"/>
      <c r="UWV8" s="25"/>
      <c r="UWW8" s="25"/>
      <c r="UWX8" s="25"/>
      <c r="UWY8" s="25"/>
      <c r="UWZ8" s="25"/>
      <c r="UXA8" s="25"/>
      <c r="UXB8" s="25"/>
      <c r="UXC8" s="25"/>
      <c r="UXD8" s="25"/>
      <c r="UXE8" s="25"/>
      <c r="UXF8" s="25"/>
      <c r="UXG8" s="25"/>
      <c r="UXH8" s="25"/>
      <c r="UXI8" s="25"/>
      <c r="UXJ8" s="25"/>
      <c r="UXK8" s="25"/>
      <c r="UXL8" s="25"/>
      <c r="UXM8" s="25"/>
      <c r="UXN8" s="25"/>
      <c r="UXO8" s="25"/>
      <c r="UXP8" s="25"/>
      <c r="UXQ8" s="25"/>
      <c r="UXR8" s="25"/>
      <c r="UXS8" s="25"/>
      <c r="UXT8" s="25"/>
      <c r="UXU8" s="25"/>
      <c r="UXV8" s="25"/>
      <c r="UXW8" s="25"/>
      <c r="UXX8" s="25"/>
      <c r="UXY8" s="25"/>
      <c r="UXZ8" s="25"/>
      <c r="UYA8" s="25"/>
      <c r="UYB8" s="25"/>
      <c r="UYC8" s="25"/>
      <c r="UYD8" s="25"/>
      <c r="UYE8" s="25"/>
      <c r="UYF8" s="25"/>
      <c r="UYG8" s="25"/>
      <c r="UYH8" s="25"/>
      <c r="UYI8" s="25"/>
      <c r="UYJ8" s="25"/>
      <c r="UYK8" s="25"/>
      <c r="UYL8" s="25"/>
      <c r="UYM8" s="25"/>
      <c r="UYN8" s="25"/>
      <c r="UYO8" s="25"/>
      <c r="UYP8" s="25"/>
      <c r="UYQ8" s="25"/>
      <c r="UYR8" s="25"/>
      <c r="UYS8" s="25"/>
      <c r="UYT8" s="25"/>
      <c r="UYU8" s="25"/>
      <c r="UYV8" s="25"/>
      <c r="UYW8" s="25"/>
      <c r="UYX8" s="25"/>
      <c r="UYY8" s="25"/>
      <c r="UYZ8" s="25"/>
      <c r="UZA8" s="25"/>
      <c r="UZB8" s="25"/>
      <c r="UZC8" s="25"/>
      <c r="UZD8" s="25"/>
      <c r="UZE8" s="25"/>
      <c r="UZF8" s="25"/>
      <c r="UZG8" s="25"/>
      <c r="UZH8" s="25"/>
      <c r="UZI8" s="25"/>
      <c r="UZJ8" s="25"/>
      <c r="UZK8" s="25"/>
      <c r="UZL8" s="25"/>
      <c r="UZM8" s="25"/>
      <c r="UZN8" s="25"/>
      <c r="UZO8" s="25"/>
      <c r="UZP8" s="25"/>
      <c r="UZQ8" s="25"/>
      <c r="UZR8" s="25"/>
      <c r="UZS8" s="25"/>
      <c r="UZT8" s="25"/>
      <c r="UZU8" s="25"/>
      <c r="UZV8" s="25"/>
      <c r="UZW8" s="25"/>
      <c r="UZX8" s="25"/>
      <c r="UZY8" s="25"/>
      <c r="UZZ8" s="25"/>
      <c r="VAA8" s="25"/>
      <c r="VAB8" s="25"/>
      <c r="VAC8" s="25"/>
      <c r="VAD8" s="25"/>
      <c r="VAE8" s="25"/>
      <c r="VAF8" s="25"/>
      <c r="VAG8" s="25"/>
      <c r="VAH8" s="25"/>
      <c r="VAI8" s="25"/>
      <c r="VAJ8" s="25"/>
      <c r="VAK8" s="25"/>
      <c r="VAL8" s="25"/>
      <c r="VAM8" s="25"/>
      <c r="VAN8" s="25"/>
      <c r="VAO8" s="25"/>
      <c r="VAP8" s="25"/>
      <c r="VAQ8" s="25"/>
      <c r="VAR8" s="25"/>
      <c r="VAS8" s="25"/>
      <c r="VAT8" s="25"/>
      <c r="VAU8" s="25"/>
      <c r="VAV8" s="25"/>
      <c r="VAW8" s="25"/>
      <c r="VAX8" s="25"/>
      <c r="VAY8" s="25"/>
      <c r="VAZ8" s="25"/>
      <c r="VBA8" s="25"/>
      <c r="VBB8" s="25"/>
      <c r="VBC8" s="25"/>
      <c r="VBD8" s="25"/>
      <c r="VBE8" s="25"/>
      <c r="VBF8" s="25"/>
      <c r="VBG8" s="25"/>
      <c r="VBH8" s="25"/>
      <c r="VBI8" s="25"/>
      <c r="VBJ8" s="25"/>
      <c r="VBK8" s="25"/>
      <c r="VBL8" s="25"/>
      <c r="VBM8" s="25"/>
      <c r="VBN8" s="25"/>
      <c r="VBO8" s="25"/>
      <c r="VBP8" s="25"/>
      <c r="VBQ8" s="25"/>
      <c r="VBR8" s="25"/>
      <c r="VBS8" s="25"/>
      <c r="VBT8" s="25"/>
      <c r="VBU8" s="25"/>
      <c r="VBV8" s="25"/>
      <c r="VBW8" s="25"/>
      <c r="VBX8" s="25"/>
      <c r="VBY8" s="25"/>
      <c r="VBZ8" s="25"/>
      <c r="VCA8" s="25"/>
      <c r="VCB8" s="25"/>
      <c r="VCC8" s="25"/>
      <c r="VCD8" s="25"/>
      <c r="VCE8" s="25"/>
      <c r="VCF8" s="25"/>
      <c r="VCG8" s="25"/>
      <c r="VCH8" s="25"/>
      <c r="VCI8" s="25"/>
      <c r="VCJ8" s="25"/>
      <c r="VCK8" s="25"/>
      <c r="VCL8" s="25"/>
      <c r="VCM8" s="25"/>
      <c r="VCN8" s="25"/>
      <c r="VCO8" s="25"/>
      <c r="VCP8" s="25"/>
      <c r="VCQ8" s="25"/>
      <c r="VCR8" s="25"/>
      <c r="VCS8" s="25"/>
      <c r="VCT8" s="25"/>
      <c r="VCU8" s="25"/>
      <c r="VCV8" s="25"/>
      <c r="VCW8" s="25"/>
      <c r="VCX8" s="25"/>
      <c r="VCY8" s="25"/>
      <c r="VCZ8" s="25"/>
      <c r="VDA8" s="25"/>
      <c r="VDB8" s="25"/>
      <c r="VDC8" s="25"/>
      <c r="VDD8" s="25"/>
      <c r="VDE8" s="25"/>
      <c r="VDF8" s="25"/>
      <c r="VDG8" s="25"/>
      <c r="VDH8" s="25"/>
      <c r="VDI8" s="25"/>
      <c r="VDJ8" s="25"/>
      <c r="VDK8" s="25"/>
      <c r="VDL8" s="25"/>
      <c r="VDM8" s="25"/>
      <c r="VDN8" s="25"/>
      <c r="VDO8" s="25"/>
      <c r="VDP8" s="25"/>
      <c r="VDQ8" s="25"/>
      <c r="VDR8" s="25"/>
      <c r="VDS8" s="25"/>
      <c r="VDT8" s="25"/>
      <c r="VDU8" s="25"/>
      <c r="VDV8" s="25"/>
      <c r="VDW8" s="25"/>
      <c r="VDX8" s="25"/>
      <c r="VDY8" s="25"/>
      <c r="VDZ8" s="25"/>
      <c r="VEA8" s="25"/>
      <c r="VEB8" s="25"/>
      <c r="VEC8" s="25"/>
      <c r="VED8" s="25"/>
      <c r="VEE8" s="25"/>
      <c r="VEF8" s="25"/>
      <c r="VEG8" s="25"/>
      <c r="VEH8" s="25"/>
      <c r="VEI8" s="25"/>
      <c r="VEJ8" s="25"/>
      <c r="VEK8" s="25"/>
      <c r="VEL8" s="25"/>
      <c r="VEM8" s="25"/>
      <c r="VEN8" s="25"/>
      <c r="VEO8" s="25"/>
      <c r="VEP8" s="25"/>
      <c r="VEQ8" s="25"/>
      <c r="VER8" s="25"/>
      <c r="VES8" s="25"/>
      <c r="VET8" s="25"/>
      <c r="VEU8" s="25"/>
      <c r="VEV8" s="25"/>
      <c r="VEW8" s="25"/>
      <c r="VEX8" s="25"/>
      <c r="VEY8" s="25"/>
      <c r="VEZ8" s="25"/>
      <c r="VFA8" s="25"/>
      <c r="VFB8" s="25"/>
      <c r="VFC8" s="25"/>
      <c r="VFD8" s="25"/>
      <c r="VFE8" s="25"/>
      <c r="VFF8" s="25"/>
      <c r="VFG8" s="25"/>
      <c r="VFH8" s="25"/>
      <c r="VFI8" s="25"/>
      <c r="VFJ8" s="25"/>
      <c r="VFK8" s="25"/>
      <c r="VFL8" s="25"/>
      <c r="VFM8" s="25"/>
      <c r="VFN8" s="25"/>
      <c r="VFO8" s="25"/>
      <c r="VFP8" s="25"/>
      <c r="VFQ8" s="25"/>
      <c r="VFR8" s="25"/>
      <c r="VFS8" s="25"/>
      <c r="VFT8" s="25"/>
      <c r="VFU8" s="25"/>
      <c r="VFV8" s="25"/>
      <c r="VFW8" s="25"/>
      <c r="VFX8" s="25"/>
      <c r="VFY8" s="25"/>
      <c r="VFZ8" s="25"/>
      <c r="VGA8" s="25"/>
      <c r="VGB8" s="25"/>
      <c r="VGC8" s="25"/>
      <c r="VGD8" s="25"/>
      <c r="VGE8" s="25"/>
      <c r="VGF8" s="25"/>
      <c r="VGG8" s="25"/>
      <c r="VGH8" s="25"/>
      <c r="VGI8" s="25"/>
      <c r="VGJ8" s="25"/>
      <c r="VGK8" s="25"/>
      <c r="VGL8" s="25"/>
      <c r="VGM8" s="25"/>
      <c r="VGN8" s="25"/>
      <c r="VGO8" s="25"/>
      <c r="VGP8" s="25"/>
      <c r="VGQ8" s="25"/>
      <c r="VGR8" s="25"/>
      <c r="VGS8" s="25"/>
      <c r="VGT8" s="25"/>
      <c r="VGU8" s="25"/>
      <c r="VGV8" s="25"/>
      <c r="VGW8" s="25"/>
      <c r="VGX8" s="25"/>
      <c r="VGY8" s="25"/>
      <c r="VGZ8" s="25"/>
      <c r="VHA8" s="25"/>
      <c r="VHB8" s="25"/>
      <c r="VHC8" s="25"/>
      <c r="VHD8" s="25"/>
      <c r="VHE8" s="25"/>
      <c r="VHF8" s="25"/>
      <c r="VHG8" s="25"/>
      <c r="VHH8" s="25"/>
      <c r="VHI8" s="25"/>
      <c r="VHJ8" s="25"/>
      <c r="VHK8" s="25"/>
      <c r="VHL8" s="25"/>
      <c r="VHM8" s="25"/>
      <c r="VHN8" s="25"/>
      <c r="VHO8" s="25"/>
      <c r="VHP8" s="25"/>
      <c r="VHQ8" s="25"/>
      <c r="VHR8" s="25"/>
      <c r="VHS8" s="25"/>
      <c r="VHT8" s="25"/>
      <c r="VHU8" s="25"/>
      <c r="VHV8" s="25"/>
      <c r="VHW8" s="25"/>
      <c r="VHX8" s="25"/>
      <c r="VHY8" s="25"/>
      <c r="VHZ8" s="25"/>
      <c r="VIA8" s="25"/>
      <c r="VIB8" s="25"/>
      <c r="VIC8" s="25"/>
      <c r="VID8" s="25"/>
      <c r="VIE8" s="25"/>
      <c r="VIF8" s="25"/>
      <c r="VIG8" s="25"/>
      <c r="VIH8" s="25"/>
      <c r="VII8" s="25"/>
      <c r="VIJ8" s="25"/>
      <c r="VIK8" s="25"/>
      <c r="VIL8" s="25"/>
      <c r="VIM8" s="25"/>
      <c r="VIN8" s="25"/>
      <c r="VIO8" s="25"/>
      <c r="VIP8" s="25"/>
      <c r="VIQ8" s="25"/>
      <c r="VIR8" s="25"/>
      <c r="VIS8" s="25"/>
      <c r="VIT8" s="25"/>
      <c r="VIU8" s="25"/>
      <c r="VIV8" s="25"/>
      <c r="VIW8" s="25"/>
      <c r="VIX8" s="25"/>
      <c r="VIY8" s="25"/>
      <c r="VIZ8" s="25"/>
      <c r="VJA8" s="25"/>
      <c r="VJB8" s="25"/>
      <c r="VJC8" s="25"/>
      <c r="VJD8" s="25"/>
      <c r="VJE8" s="25"/>
      <c r="VJF8" s="25"/>
      <c r="VJG8" s="25"/>
      <c r="VJH8" s="25"/>
      <c r="VJI8" s="25"/>
      <c r="VJJ8" s="25"/>
      <c r="VJK8" s="25"/>
      <c r="VJL8" s="25"/>
      <c r="VJM8" s="25"/>
      <c r="VJN8" s="25"/>
      <c r="VJO8" s="25"/>
      <c r="VJP8" s="25"/>
      <c r="VJQ8" s="25"/>
      <c r="VJR8" s="25"/>
      <c r="VJS8" s="25"/>
      <c r="VJT8" s="25"/>
      <c r="VJU8" s="25"/>
      <c r="VJV8" s="25"/>
      <c r="VJW8" s="25"/>
      <c r="VJX8" s="25"/>
      <c r="VJY8" s="25"/>
      <c r="VJZ8" s="25"/>
      <c r="VKA8" s="25"/>
      <c r="VKB8" s="25"/>
      <c r="VKC8" s="25"/>
      <c r="VKD8" s="25"/>
      <c r="VKE8" s="25"/>
      <c r="VKF8" s="25"/>
      <c r="VKG8" s="25"/>
      <c r="VKH8" s="25"/>
      <c r="VKI8" s="25"/>
      <c r="VKJ8" s="25"/>
      <c r="VKK8" s="25"/>
      <c r="VKL8" s="25"/>
      <c r="VKM8" s="25"/>
      <c r="VKN8" s="25"/>
      <c r="VKO8" s="25"/>
      <c r="VKP8" s="25"/>
      <c r="VKQ8" s="25"/>
      <c r="VKR8" s="25"/>
      <c r="VKS8" s="25"/>
      <c r="VKT8" s="25"/>
      <c r="VKU8" s="25"/>
      <c r="VKV8" s="25"/>
      <c r="VKW8" s="25"/>
      <c r="VKX8" s="25"/>
      <c r="VKY8" s="25"/>
      <c r="VKZ8" s="25"/>
      <c r="VLA8" s="25"/>
      <c r="VLB8" s="25"/>
      <c r="VLC8" s="25"/>
      <c r="VLD8" s="25"/>
      <c r="VLE8" s="25"/>
      <c r="VLF8" s="25"/>
      <c r="VLG8" s="25"/>
      <c r="VLH8" s="25"/>
      <c r="VLI8" s="25"/>
      <c r="VLJ8" s="25"/>
      <c r="VLK8" s="25"/>
      <c r="VLL8" s="25"/>
      <c r="VLM8" s="25"/>
      <c r="VLN8" s="25"/>
      <c r="VLO8" s="25"/>
      <c r="VLP8" s="25"/>
      <c r="VLQ8" s="25"/>
      <c r="VLR8" s="25"/>
      <c r="VLS8" s="25"/>
      <c r="VLT8" s="25"/>
      <c r="VLU8" s="25"/>
      <c r="VLV8" s="25"/>
      <c r="VLW8" s="25"/>
      <c r="VLX8" s="25"/>
      <c r="VLY8" s="25"/>
      <c r="VLZ8" s="25"/>
      <c r="VMA8" s="25"/>
      <c r="VMB8" s="25"/>
      <c r="VMC8" s="25"/>
      <c r="VMD8" s="25"/>
      <c r="VME8" s="25"/>
      <c r="VMF8" s="25"/>
      <c r="VMG8" s="25"/>
      <c r="VMH8" s="25"/>
      <c r="VMI8" s="25"/>
      <c r="VMJ8" s="25"/>
      <c r="VMK8" s="25"/>
      <c r="VML8" s="25"/>
      <c r="VMM8" s="25"/>
      <c r="VMN8" s="25"/>
      <c r="VMO8" s="25"/>
      <c r="VMP8" s="25"/>
      <c r="VMQ8" s="25"/>
      <c r="VMR8" s="25"/>
      <c r="VMS8" s="25"/>
      <c r="VMT8" s="25"/>
      <c r="VMU8" s="25"/>
      <c r="VMV8" s="25"/>
      <c r="VMW8" s="25"/>
      <c r="VMX8" s="25"/>
      <c r="VMY8" s="25"/>
      <c r="VMZ8" s="25"/>
      <c r="VNA8" s="25"/>
      <c r="VNB8" s="25"/>
      <c r="VNC8" s="25"/>
      <c r="VND8" s="25"/>
      <c r="VNE8" s="25"/>
      <c r="VNF8" s="25"/>
      <c r="VNG8" s="25"/>
      <c r="VNH8" s="25"/>
      <c r="VNI8" s="25"/>
      <c r="VNJ8" s="25"/>
      <c r="VNK8" s="25"/>
      <c r="VNL8" s="25"/>
      <c r="VNM8" s="25"/>
      <c r="VNN8" s="25"/>
      <c r="VNO8" s="25"/>
      <c r="VNP8" s="25"/>
      <c r="VNQ8" s="25"/>
      <c r="VNR8" s="25"/>
      <c r="VNS8" s="25"/>
      <c r="VNT8" s="25"/>
      <c r="VNU8" s="25"/>
      <c r="VNV8" s="25"/>
      <c r="VNW8" s="25"/>
      <c r="VNX8" s="25"/>
      <c r="VNY8" s="25"/>
      <c r="VNZ8" s="25"/>
      <c r="VOA8" s="25"/>
      <c r="VOB8" s="25"/>
      <c r="VOC8" s="25"/>
      <c r="VOD8" s="25"/>
      <c r="VOE8" s="25"/>
      <c r="VOF8" s="25"/>
      <c r="VOG8" s="25"/>
      <c r="VOH8" s="25"/>
      <c r="VOI8" s="25"/>
      <c r="VOJ8" s="25"/>
      <c r="VOK8" s="25"/>
      <c r="VOL8" s="25"/>
      <c r="VOM8" s="25"/>
      <c r="VON8" s="25"/>
      <c r="VOO8" s="25"/>
      <c r="VOP8" s="25"/>
      <c r="VOQ8" s="25"/>
      <c r="VOR8" s="25"/>
      <c r="VOS8" s="25"/>
      <c r="VOT8" s="25"/>
      <c r="VOU8" s="25"/>
      <c r="VOV8" s="25"/>
      <c r="VOW8" s="25"/>
      <c r="VOX8" s="25"/>
      <c r="VOY8" s="25"/>
      <c r="VOZ8" s="25"/>
      <c r="VPA8" s="25"/>
      <c r="VPB8" s="25"/>
      <c r="VPC8" s="25"/>
      <c r="VPD8" s="25"/>
      <c r="VPE8" s="25"/>
      <c r="VPF8" s="25"/>
      <c r="VPG8" s="25"/>
      <c r="VPH8" s="25"/>
      <c r="VPI8" s="25"/>
      <c r="VPJ8" s="25"/>
      <c r="VPK8" s="25"/>
      <c r="VPL8" s="25"/>
      <c r="VPM8" s="25"/>
      <c r="VPN8" s="25"/>
      <c r="VPO8" s="25"/>
      <c r="VPP8" s="25"/>
      <c r="VPQ8" s="25"/>
      <c r="VPR8" s="25"/>
      <c r="VPS8" s="25"/>
      <c r="VPT8" s="25"/>
      <c r="VPU8" s="25"/>
      <c r="VPV8" s="25"/>
      <c r="VPW8" s="25"/>
      <c r="VPX8" s="25"/>
      <c r="VPY8" s="25"/>
      <c r="VPZ8" s="25"/>
      <c r="VQA8" s="25"/>
      <c r="VQB8" s="25"/>
      <c r="VQC8" s="25"/>
      <c r="VQD8" s="25"/>
      <c r="VQE8" s="25"/>
      <c r="VQF8" s="25"/>
      <c r="VQG8" s="25"/>
      <c r="VQH8" s="25"/>
      <c r="VQI8" s="25"/>
      <c r="VQJ8" s="25"/>
      <c r="VQK8" s="25"/>
      <c r="VQL8" s="25"/>
      <c r="VQM8" s="25"/>
      <c r="VQN8" s="25"/>
      <c r="VQO8" s="25"/>
      <c r="VQP8" s="25"/>
      <c r="VQQ8" s="25"/>
      <c r="VQR8" s="25"/>
      <c r="VQS8" s="25"/>
      <c r="VQT8" s="25"/>
      <c r="VQU8" s="25"/>
      <c r="VQV8" s="25"/>
      <c r="VQW8" s="25"/>
      <c r="VQX8" s="25"/>
      <c r="VQY8" s="25"/>
      <c r="VQZ8" s="25"/>
      <c r="VRA8" s="25"/>
      <c r="VRB8" s="25"/>
      <c r="VRC8" s="25"/>
      <c r="VRD8" s="25"/>
      <c r="VRE8" s="25"/>
      <c r="VRF8" s="25"/>
      <c r="VRG8" s="25"/>
      <c r="VRH8" s="25"/>
      <c r="VRI8" s="25"/>
      <c r="VRJ8" s="25"/>
      <c r="VRK8" s="25"/>
      <c r="VRL8" s="25"/>
      <c r="VRM8" s="25"/>
      <c r="VRN8" s="25"/>
      <c r="VRO8" s="25"/>
      <c r="VRP8" s="25"/>
      <c r="VRQ8" s="25"/>
      <c r="VRR8" s="25"/>
      <c r="VRS8" s="25"/>
      <c r="VRT8" s="25"/>
      <c r="VRU8" s="25"/>
      <c r="VRV8" s="25"/>
      <c r="VRW8" s="25"/>
      <c r="VRX8" s="25"/>
      <c r="VRY8" s="25"/>
      <c r="VRZ8" s="25"/>
      <c r="VSA8" s="25"/>
      <c r="VSB8" s="25"/>
      <c r="VSC8" s="25"/>
      <c r="VSD8" s="25"/>
      <c r="VSE8" s="25"/>
      <c r="VSF8" s="25"/>
      <c r="VSG8" s="25"/>
      <c r="VSH8" s="25"/>
      <c r="VSI8" s="25"/>
      <c r="VSJ8" s="25"/>
      <c r="VSK8" s="25"/>
      <c r="VSL8" s="25"/>
      <c r="VSM8" s="25"/>
      <c r="VSN8" s="25"/>
      <c r="VSO8" s="25"/>
      <c r="VSP8" s="25"/>
      <c r="VSQ8" s="25"/>
      <c r="VSR8" s="25"/>
      <c r="VSS8" s="25"/>
      <c r="VST8" s="25"/>
      <c r="VSU8" s="25"/>
      <c r="VSV8" s="25"/>
      <c r="VSW8" s="25"/>
      <c r="VSX8" s="25"/>
      <c r="VSY8" s="25"/>
      <c r="VSZ8" s="25"/>
      <c r="VTA8" s="25"/>
      <c r="VTB8" s="25"/>
      <c r="VTC8" s="25"/>
      <c r="VTD8" s="25"/>
      <c r="VTE8" s="25"/>
      <c r="VTF8" s="25"/>
      <c r="VTG8" s="25"/>
      <c r="VTH8" s="25"/>
      <c r="VTI8" s="25"/>
      <c r="VTJ8" s="25"/>
      <c r="VTK8" s="25"/>
      <c r="VTL8" s="25"/>
      <c r="VTM8" s="25"/>
      <c r="VTN8" s="25"/>
      <c r="VTO8" s="25"/>
      <c r="VTP8" s="25"/>
      <c r="VTQ8" s="25"/>
      <c r="VTR8" s="25"/>
      <c r="VTS8" s="25"/>
      <c r="VTT8" s="25"/>
      <c r="VTU8" s="25"/>
      <c r="VTV8" s="25"/>
      <c r="VTW8" s="25"/>
      <c r="VTX8" s="25"/>
      <c r="VTY8" s="25"/>
      <c r="VTZ8" s="25"/>
      <c r="VUA8" s="25"/>
      <c r="VUB8" s="25"/>
      <c r="VUC8" s="25"/>
      <c r="VUD8" s="25"/>
      <c r="VUE8" s="25"/>
      <c r="VUF8" s="25"/>
      <c r="VUG8" s="25"/>
      <c r="VUH8" s="25"/>
      <c r="VUI8" s="25"/>
      <c r="VUJ8" s="25"/>
      <c r="VUK8" s="25"/>
      <c r="VUL8" s="25"/>
      <c r="VUM8" s="25"/>
      <c r="VUN8" s="25"/>
      <c r="VUO8" s="25"/>
      <c r="VUP8" s="25"/>
      <c r="VUQ8" s="25"/>
      <c r="VUR8" s="25"/>
      <c r="VUS8" s="25"/>
      <c r="VUT8" s="25"/>
      <c r="VUU8" s="25"/>
      <c r="VUV8" s="25"/>
      <c r="VUW8" s="25"/>
      <c r="VUX8" s="25"/>
      <c r="VUY8" s="25"/>
      <c r="VUZ8" s="25"/>
      <c r="VVA8" s="25"/>
      <c r="VVB8" s="25"/>
      <c r="VVC8" s="25"/>
      <c r="VVD8" s="25"/>
      <c r="VVE8" s="25"/>
      <c r="VVF8" s="25"/>
      <c r="VVG8" s="25"/>
      <c r="VVH8" s="25"/>
      <c r="VVI8" s="25"/>
      <c r="VVJ8" s="25"/>
      <c r="VVK8" s="25"/>
      <c r="VVL8" s="25"/>
      <c r="VVM8" s="25"/>
      <c r="VVN8" s="25"/>
      <c r="VVO8" s="25"/>
      <c r="VVP8" s="25"/>
      <c r="VVQ8" s="25"/>
      <c r="VVR8" s="25"/>
      <c r="VVS8" s="25"/>
      <c r="VVT8" s="25"/>
      <c r="VVU8" s="25"/>
      <c r="VVV8" s="25"/>
      <c r="VVW8" s="25"/>
      <c r="VVX8" s="25"/>
      <c r="VVY8" s="25"/>
      <c r="VVZ8" s="25"/>
      <c r="VWA8" s="25"/>
      <c r="VWB8" s="25"/>
      <c r="VWC8" s="25"/>
      <c r="VWD8" s="25"/>
      <c r="VWE8" s="25"/>
      <c r="VWF8" s="25"/>
      <c r="VWG8" s="25"/>
      <c r="VWH8" s="25"/>
      <c r="VWI8" s="25"/>
      <c r="VWJ8" s="25"/>
      <c r="VWK8" s="25"/>
      <c r="VWL8" s="25"/>
      <c r="VWM8" s="25"/>
      <c r="VWN8" s="25"/>
      <c r="VWO8" s="25"/>
      <c r="VWP8" s="25"/>
      <c r="VWQ8" s="25"/>
      <c r="VWR8" s="25"/>
      <c r="VWS8" s="25"/>
      <c r="VWT8" s="25"/>
      <c r="VWU8" s="25"/>
      <c r="VWV8" s="25"/>
      <c r="VWW8" s="25"/>
      <c r="VWX8" s="25"/>
      <c r="VWY8" s="25"/>
      <c r="VWZ8" s="25"/>
      <c r="VXA8" s="25"/>
      <c r="VXB8" s="25"/>
      <c r="VXC8" s="25"/>
      <c r="VXD8" s="25"/>
      <c r="VXE8" s="25"/>
      <c r="VXF8" s="25"/>
      <c r="VXG8" s="25"/>
      <c r="VXH8" s="25"/>
      <c r="VXI8" s="25"/>
      <c r="VXJ8" s="25"/>
      <c r="VXK8" s="25"/>
      <c r="VXL8" s="25"/>
      <c r="VXM8" s="25"/>
      <c r="VXN8" s="25"/>
      <c r="VXO8" s="25"/>
      <c r="VXP8" s="25"/>
      <c r="VXQ8" s="25"/>
      <c r="VXR8" s="25"/>
      <c r="VXS8" s="25"/>
      <c r="VXT8" s="25"/>
      <c r="VXU8" s="25"/>
      <c r="VXV8" s="25"/>
      <c r="VXW8" s="25"/>
      <c r="VXX8" s="25"/>
      <c r="VXY8" s="25"/>
      <c r="VXZ8" s="25"/>
      <c r="VYA8" s="25"/>
      <c r="VYB8" s="25"/>
      <c r="VYC8" s="25"/>
      <c r="VYD8" s="25"/>
      <c r="VYE8" s="25"/>
      <c r="VYF8" s="25"/>
      <c r="VYG8" s="25"/>
      <c r="VYH8" s="25"/>
      <c r="VYI8" s="25"/>
      <c r="VYJ8" s="25"/>
      <c r="VYK8" s="25"/>
      <c r="VYL8" s="25"/>
      <c r="VYM8" s="25"/>
      <c r="VYN8" s="25"/>
      <c r="VYO8" s="25"/>
      <c r="VYP8" s="25"/>
      <c r="VYQ8" s="25"/>
      <c r="VYR8" s="25"/>
      <c r="VYS8" s="25"/>
      <c r="VYT8" s="25"/>
      <c r="VYU8" s="25"/>
      <c r="VYV8" s="25"/>
      <c r="VYW8" s="25"/>
      <c r="VYX8" s="25"/>
      <c r="VYY8" s="25"/>
      <c r="VYZ8" s="25"/>
      <c r="VZA8" s="25"/>
      <c r="VZB8" s="25"/>
      <c r="VZC8" s="25"/>
      <c r="VZD8" s="25"/>
      <c r="VZE8" s="25"/>
      <c r="VZF8" s="25"/>
      <c r="VZG8" s="25"/>
      <c r="VZH8" s="25"/>
      <c r="VZI8" s="25"/>
      <c r="VZJ8" s="25"/>
      <c r="VZK8" s="25"/>
      <c r="VZL8" s="25"/>
      <c r="VZM8" s="25"/>
      <c r="VZN8" s="25"/>
      <c r="VZO8" s="25"/>
      <c r="VZP8" s="25"/>
      <c r="VZQ8" s="25"/>
      <c r="VZR8" s="25"/>
      <c r="VZS8" s="25"/>
      <c r="VZT8" s="25"/>
      <c r="VZU8" s="25"/>
      <c r="VZV8" s="25"/>
      <c r="VZW8" s="25"/>
      <c r="VZX8" s="25"/>
      <c r="VZY8" s="25"/>
      <c r="VZZ8" s="25"/>
      <c r="WAA8" s="25"/>
      <c r="WAB8" s="25"/>
      <c r="WAC8" s="25"/>
      <c r="WAD8" s="25"/>
      <c r="WAE8" s="25"/>
      <c r="WAF8" s="25"/>
      <c r="WAG8" s="25"/>
      <c r="WAH8" s="25"/>
      <c r="WAI8" s="25"/>
      <c r="WAJ8" s="25"/>
      <c r="WAK8" s="25"/>
      <c r="WAL8" s="25"/>
      <c r="WAM8" s="25"/>
      <c r="WAN8" s="25"/>
      <c r="WAO8" s="25"/>
      <c r="WAP8" s="25"/>
      <c r="WAQ8" s="25"/>
      <c r="WAR8" s="25"/>
      <c r="WAS8" s="25"/>
      <c r="WAT8" s="25"/>
      <c r="WAU8" s="25"/>
      <c r="WAV8" s="25"/>
      <c r="WAW8" s="25"/>
      <c r="WAX8" s="25"/>
      <c r="WAY8" s="25"/>
      <c r="WAZ8" s="25"/>
      <c r="WBA8" s="25"/>
      <c r="WBB8" s="25"/>
      <c r="WBC8" s="25"/>
      <c r="WBD8" s="25"/>
      <c r="WBE8" s="25"/>
      <c r="WBF8" s="25"/>
      <c r="WBG8" s="25"/>
      <c r="WBH8" s="25"/>
      <c r="WBI8" s="25"/>
      <c r="WBJ8" s="25"/>
      <c r="WBK8" s="25"/>
      <c r="WBL8" s="25"/>
      <c r="WBM8" s="25"/>
      <c r="WBN8" s="25"/>
      <c r="WBO8" s="25"/>
      <c r="WBP8" s="25"/>
      <c r="WBQ8" s="25"/>
      <c r="WBR8" s="25"/>
      <c r="WBS8" s="25"/>
      <c r="WBT8" s="25"/>
      <c r="WBU8" s="25"/>
      <c r="WBV8" s="25"/>
      <c r="WBW8" s="25"/>
      <c r="WBX8" s="25"/>
      <c r="WBY8" s="25"/>
      <c r="WBZ8" s="25"/>
      <c r="WCA8" s="25"/>
      <c r="WCB8" s="25"/>
      <c r="WCC8" s="25"/>
      <c r="WCD8" s="25"/>
      <c r="WCE8" s="25"/>
      <c r="WCF8" s="25"/>
      <c r="WCG8" s="25"/>
      <c r="WCH8" s="25"/>
      <c r="WCI8" s="25"/>
      <c r="WCJ8" s="25"/>
      <c r="WCK8" s="25"/>
      <c r="WCL8" s="25"/>
      <c r="WCM8" s="25"/>
      <c r="WCN8" s="25"/>
      <c r="WCO8" s="25"/>
      <c r="WCP8" s="25"/>
      <c r="WCQ8" s="25"/>
      <c r="WCR8" s="25"/>
      <c r="WCS8" s="25"/>
      <c r="WCT8" s="25"/>
      <c r="WCU8" s="25"/>
      <c r="WCV8" s="25"/>
      <c r="WCW8" s="25"/>
      <c r="WCX8" s="25"/>
      <c r="WCY8" s="25"/>
      <c r="WCZ8" s="25"/>
      <c r="WDA8" s="25"/>
      <c r="WDB8" s="25"/>
      <c r="WDC8" s="25"/>
      <c r="WDD8" s="25"/>
      <c r="WDE8" s="25"/>
      <c r="WDF8" s="25"/>
      <c r="WDG8" s="25"/>
      <c r="WDH8" s="25"/>
      <c r="WDI8" s="25"/>
      <c r="WDJ8" s="25"/>
      <c r="WDK8" s="25"/>
      <c r="WDL8" s="25"/>
      <c r="WDM8" s="25"/>
      <c r="WDN8" s="25"/>
      <c r="WDO8" s="25"/>
      <c r="WDP8" s="25"/>
      <c r="WDQ8" s="25"/>
      <c r="WDR8" s="25"/>
      <c r="WDS8" s="25"/>
      <c r="WDT8" s="25"/>
      <c r="WDU8" s="25"/>
      <c r="WDV8" s="25"/>
      <c r="WDW8" s="25"/>
      <c r="WDX8" s="25"/>
      <c r="WDY8" s="25"/>
      <c r="WDZ8" s="25"/>
      <c r="WEA8" s="25"/>
      <c r="WEB8" s="25"/>
      <c r="WEC8" s="25"/>
      <c r="WED8" s="25"/>
      <c r="WEE8" s="25"/>
      <c r="WEF8" s="25"/>
      <c r="WEG8" s="25"/>
      <c r="WEH8" s="25"/>
      <c r="WEI8" s="25"/>
      <c r="WEJ8" s="25"/>
      <c r="WEK8" s="25"/>
      <c r="WEL8" s="25"/>
      <c r="WEM8" s="25"/>
      <c r="WEN8" s="25"/>
      <c r="WEO8" s="25"/>
      <c r="WEP8" s="25"/>
      <c r="WEQ8" s="25"/>
      <c r="WER8" s="25"/>
      <c r="WES8" s="25"/>
      <c r="WET8" s="25"/>
      <c r="WEU8" s="25"/>
      <c r="WEV8" s="25"/>
      <c r="WEW8" s="25"/>
      <c r="WEX8" s="25"/>
      <c r="WEY8" s="25"/>
      <c r="WEZ8" s="25"/>
      <c r="WFA8" s="25"/>
      <c r="WFB8" s="25"/>
      <c r="WFC8" s="25"/>
      <c r="WFD8" s="25"/>
      <c r="WFE8" s="25"/>
      <c r="WFF8" s="25"/>
      <c r="WFG8" s="25"/>
      <c r="WFH8" s="25"/>
      <c r="WFI8" s="25"/>
      <c r="WFJ8" s="25"/>
      <c r="WFK8" s="25"/>
      <c r="WFL8" s="25"/>
      <c r="WFM8" s="25"/>
      <c r="WFN8" s="25"/>
      <c r="WFO8" s="25"/>
      <c r="WFP8" s="25"/>
      <c r="WFQ8" s="25"/>
      <c r="WFR8" s="25"/>
      <c r="WFS8" s="25"/>
      <c r="WFT8" s="25"/>
      <c r="WFU8" s="25"/>
      <c r="WFV8" s="25"/>
      <c r="WFW8" s="25"/>
      <c r="WFX8" s="25"/>
      <c r="WFY8" s="25"/>
      <c r="WFZ8" s="25"/>
      <c r="WGA8" s="25"/>
      <c r="WGB8" s="25"/>
      <c r="WGC8" s="25"/>
      <c r="WGD8" s="25"/>
      <c r="WGE8" s="25"/>
      <c r="WGF8" s="25"/>
      <c r="WGG8" s="25"/>
      <c r="WGH8" s="25"/>
      <c r="WGI8" s="25"/>
      <c r="WGJ8" s="25"/>
      <c r="WGK8" s="25"/>
      <c r="WGL8" s="25"/>
      <c r="WGM8" s="25"/>
      <c r="WGN8" s="25"/>
      <c r="WGO8" s="25"/>
      <c r="WGP8" s="25"/>
      <c r="WGQ8" s="25"/>
      <c r="WGR8" s="25"/>
      <c r="WGS8" s="25"/>
      <c r="WGT8" s="25"/>
      <c r="WGU8" s="25"/>
      <c r="WGV8" s="25"/>
      <c r="WGW8" s="25"/>
      <c r="WGX8" s="25"/>
      <c r="WGY8" s="25"/>
      <c r="WGZ8" s="25"/>
      <c r="WHA8" s="25"/>
      <c r="WHB8" s="25"/>
      <c r="WHC8" s="25"/>
      <c r="WHD8" s="25"/>
      <c r="WHE8" s="25"/>
      <c r="WHF8" s="25"/>
      <c r="WHG8" s="25"/>
      <c r="WHH8" s="25"/>
      <c r="WHI8" s="25"/>
      <c r="WHJ8" s="25"/>
      <c r="WHK8" s="25"/>
      <c r="WHL8" s="25"/>
      <c r="WHM8" s="25"/>
      <c r="WHN8" s="25"/>
      <c r="WHO8" s="25"/>
      <c r="WHP8" s="25"/>
      <c r="WHQ8" s="25"/>
      <c r="WHR8" s="25"/>
      <c r="WHS8" s="25"/>
      <c r="WHT8" s="25"/>
      <c r="WHU8" s="25"/>
      <c r="WHV8" s="25"/>
      <c r="WHW8" s="25"/>
      <c r="WHX8" s="25"/>
      <c r="WHY8" s="25"/>
      <c r="WHZ8" s="25"/>
      <c r="WIA8" s="25"/>
      <c r="WIB8" s="25"/>
      <c r="WIC8" s="25"/>
      <c r="WID8" s="25"/>
      <c r="WIE8" s="25"/>
      <c r="WIF8" s="25"/>
      <c r="WIG8" s="25"/>
      <c r="WIH8" s="25"/>
      <c r="WII8" s="25"/>
      <c r="WIJ8" s="25"/>
      <c r="WIK8" s="25"/>
      <c r="WIL8" s="25"/>
      <c r="WIM8" s="25"/>
      <c r="WIN8" s="25"/>
      <c r="WIO8" s="25"/>
      <c r="WIP8" s="25"/>
      <c r="WIQ8" s="25"/>
      <c r="WIR8" s="25"/>
      <c r="WIS8" s="25"/>
      <c r="WIT8" s="25"/>
      <c r="WIU8" s="25"/>
      <c r="WIV8" s="25"/>
      <c r="WIW8" s="25"/>
      <c r="WIX8" s="25"/>
      <c r="WIY8" s="25"/>
      <c r="WIZ8" s="25"/>
      <c r="WJA8" s="25"/>
      <c r="WJB8" s="25"/>
      <c r="WJC8" s="25"/>
      <c r="WJD8" s="25"/>
      <c r="WJE8" s="25"/>
      <c r="WJF8" s="25"/>
      <c r="WJG8" s="25"/>
      <c r="WJH8" s="25"/>
      <c r="WJI8" s="25"/>
      <c r="WJJ8" s="25"/>
      <c r="WJK8" s="25"/>
      <c r="WJL8" s="25"/>
      <c r="WJM8" s="25"/>
      <c r="WJN8" s="25"/>
      <c r="WJO8" s="25"/>
      <c r="WJP8" s="25"/>
      <c r="WJQ8" s="25"/>
      <c r="WJR8" s="25"/>
      <c r="WJS8" s="25"/>
      <c r="WJT8" s="25"/>
      <c r="WJU8" s="25"/>
      <c r="WJV8" s="25"/>
      <c r="WJW8" s="25"/>
      <c r="WJX8" s="25"/>
      <c r="WJY8" s="25"/>
      <c r="WJZ8" s="25"/>
      <c r="WKA8" s="25"/>
      <c r="WKB8" s="25"/>
      <c r="WKC8" s="25"/>
      <c r="WKD8" s="25"/>
      <c r="WKE8" s="25"/>
      <c r="WKF8" s="25"/>
      <c r="WKG8" s="25"/>
      <c r="WKH8" s="25"/>
      <c r="WKI8" s="25"/>
      <c r="WKJ8" s="25"/>
      <c r="WKK8" s="25"/>
      <c r="WKL8" s="25"/>
      <c r="WKM8" s="25"/>
      <c r="WKN8" s="25"/>
      <c r="WKO8" s="25"/>
      <c r="WKP8" s="25"/>
      <c r="WKQ8" s="25"/>
      <c r="WKR8" s="25"/>
      <c r="WKS8" s="25"/>
      <c r="WKT8" s="25"/>
      <c r="WKU8" s="25"/>
      <c r="WKV8" s="25"/>
      <c r="WKW8" s="25"/>
      <c r="WKX8" s="25"/>
      <c r="WKY8" s="25"/>
      <c r="WKZ8" s="25"/>
      <c r="WLA8" s="25"/>
      <c r="WLB8" s="25"/>
      <c r="WLC8" s="25"/>
      <c r="WLD8" s="25"/>
      <c r="WLE8" s="25"/>
      <c r="WLF8" s="25"/>
      <c r="WLG8" s="25"/>
      <c r="WLH8" s="25"/>
      <c r="WLI8" s="25"/>
      <c r="WLJ8" s="25"/>
      <c r="WLK8" s="25"/>
      <c r="WLL8" s="25"/>
      <c r="WLM8" s="25"/>
      <c r="WLN8" s="25"/>
      <c r="WLO8" s="25"/>
      <c r="WLP8" s="25"/>
      <c r="WLQ8" s="25"/>
      <c r="WLR8" s="25"/>
      <c r="WLS8" s="25"/>
      <c r="WLT8" s="25"/>
      <c r="WLU8" s="25"/>
      <c r="WLV8" s="25"/>
      <c r="WLW8" s="25"/>
      <c r="WLX8" s="25"/>
      <c r="WLY8" s="25"/>
      <c r="WLZ8" s="25"/>
      <c r="WMA8" s="25"/>
      <c r="WMB8" s="25"/>
      <c r="WMC8" s="25"/>
      <c r="WMD8" s="25"/>
      <c r="WME8" s="25"/>
      <c r="WMF8" s="25"/>
      <c r="WMG8" s="25"/>
      <c r="WMH8" s="25"/>
      <c r="WMI8" s="25"/>
      <c r="WMJ8" s="25"/>
      <c r="WMK8" s="25"/>
      <c r="WML8" s="25"/>
      <c r="WMM8" s="25"/>
      <c r="WMN8" s="25"/>
      <c r="WMO8" s="25"/>
      <c r="WMP8" s="25"/>
      <c r="WMQ8" s="25"/>
      <c r="WMR8" s="25"/>
      <c r="WMS8" s="25"/>
      <c r="WMT8" s="25"/>
      <c r="WMU8" s="25"/>
      <c r="WMV8" s="25"/>
      <c r="WMW8" s="25"/>
      <c r="WMX8" s="25"/>
      <c r="WMY8" s="25"/>
      <c r="WMZ8" s="25"/>
      <c r="WNA8" s="25"/>
      <c r="WNB8" s="25"/>
      <c r="WNC8" s="25"/>
      <c r="WND8" s="25"/>
      <c r="WNE8" s="25"/>
      <c r="WNF8" s="25"/>
      <c r="WNG8" s="25"/>
      <c r="WNH8" s="25"/>
      <c r="WNI8" s="25"/>
      <c r="WNJ8" s="25"/>
      <c r="WNK8" s="25"/>
      <c r="WNL8" s="25"/>
      <c r="WNM8" s="25"/>
      <c r="WNN8" s="25"/>
      <c r="WNO8" s="25"/>
      <c r="WNP8" s="25"/>
      <c r="WNQ8" s="25"/>
      <c r="WNR8" s="25"/>
      <c r="WNS8" s="25"/>
      <c r="WNT8" s="25"/>
      <c r="WNU8" s="25"/>
      <c r="WNV8" s="25"/>
      <c r="WNW8" s="25"/>
      <c r="WNX8" s="25"/>
      <c r="WNY8" s="25"/>
      <c r="WNZ8" s="25"/>
      <c r="WOA8" s="25"/>
      <c r="WOB8" s="25"/>
      <c r="WOC8" s="25"/>
      <c r="WOD8" s="25"/>
      <c r="WOE8" s="25"/>
      <c r="WOF8" s="25"/>
      <c r="WOG8" s="25"/>
      <c r="WOH8" s="25"/>
      <c r="WOI8" s="25"/>
      <c r="WOJ8" s="25"/>
      <c r="WOK8" s="25"/>
      <c r="WOL8" s="25"/>
      <c r="WOM8" s="25"/>
      <c r="WON8" s="25"/>
      <c r="WOO8" s="25"/>
      <c r="WOP8" s="25"/>
      <c r="WOQ8" s="25"/>
      <c r="WOR8" s="25"/>
      <c r="WOS8" s="25"/>
      <c r="WOT8" s="25"/>
      <c r="WOU8" s="25"/>
      <c r="WOV8" s="25"/>
      <c r="WOW8" s="25"/>
      <c r="WOX8" s="25"/>
      <c r="WOY8" s="25"/>
      <c r="WOZ8" s="25"/>
      <c r="WPA8" s="25"/>
      <c r="WPB8" s="25"/>
      <c r="WPC8" s="25"/>
      <c r="WPD8" s="25"/>
      <c r="WPE8" s="25"/>
      <c r="WPF8" s="25"/>
      <c r="WPG8" s="25"/>
      <c r="WPH8" s="25"/>
      <c r="WPI8" s="25"/>
      <c r="WPJ8" s="25"/>
      <c r="WPK8" s="25"/>
      <c r="WPL8" s="25"/>
      <c r="WPM8" s="25"/>
      <c r="WPN8" s="25"/>
      <c r="WPO8" s="25"/>
      <c r="WPP8" s="25"/>
      <c r="WPQ8" s="25"/>
      <c r="WPR8" s="25"/>
      <c r="WPS8" s="25"/>
      <c r="WPT8" s="25"/>
      <c r="WPU8" s="25"/>
      <c r="WPV8" s="25"/>
      <c r="WPW8" s="25"/>
      <c r="WPX8" s="25"/>
      <c r="WPY8" s="25"/>
      <c r="WPZ8" s="25"/>
      <c r="WQA8" s="25"/>
      <c r="WQB8" s="25"/>
      <c r="WQC8" s="25"/>
      <c r="WQD8" s="25"/>
      <c r="WQE8" s="25"/>
      <c r="WQF8" s="25"/>
      <c r="WQG8" s="25"/>
      <c r="WQH8" s="25"/>
      <c r="WQI8" s="25"/>
      <c r="WQJ8" s="25"/>
      <c r="WQK8" s="25"/>
      <c r="WQL8" s="25"/>
      <c r="WQM8" s="25"/>
      <c r="WQN8" s="25"/>
      <c r="WQO8" s="25"/>
      <c r="WQP8" s="25"/>
      <c r="WQQ8" s="25"/>
      <c r="WQR8" s="25"/>
      <c r="WQS8" s="25"/>
      <c r="WQT8" s="25"/>
      <c r="WQU8" s="25"/>
      <c r="WQV8" s="25"/>
      <c r="WQW8" s="25"/>
      <c r="WQX8" s="25"/>
      <c r="WQY8" s="25"/>
      <c r="WQZ8" s="25"/>
      <c r="WRA8" s="25"/>
      <c r="WRB8" s="25"/>
      <c r="WRC8" s="25"/>
      <c r="WRD8" s="25"/>
      <c r="WRE8" s="25"/>
      <c r="WRF8" s="25"/>
      <c r="WRG8" s="25"/>
      <c r="WRH8" s="25"/>
      <c r="WRI8" s="25"/>
      <c r="WRJ8" s="25"/>
      <c r="WRK8" s="25"/>
      <c r="WRL8" s="25"/>
      <c r="WRM8" s="25"/>
      <c r="WRN8" s="25"/>
      <c r="WRO8" s="25"/>
      <c r="WRP8" s="25"/>
      <c r="WRQ8" s="25"/>
      <c r="WRR8" s="25"/>
      <c r="WRS8" s="25"/>
      <c r="WRT8" s="25"/>
      <c r="WRU8" s="25"/>
      <c r="WRV8" s="25"/>
      <c r="WRW8" s="25"/>
      <c r="WRX8" s="25"/>
      <c r="WRY8" s="25"/>
      <c r="WRZ8" s="25"/>
      <c r="WSA8" s="25"/>
      <c r="WSB8" s="25"/>
      <c r="WSC8" s="25"/>
      <c r="WSD8" s="25"/>
      <c r="WSE8" s="25"/>
      <c r="WSF8" s="25"/>
      <c r="WSG8" s="25"/>
      <c r="WSH8" s="25"/>
      <c r="WSI8" s="25"/>
      <c r="WSJ8" s="25"/>
      <c r="WSK8" s="25"/>
      <c r="WSL8" s="25"/>
      <c r="WSM8" s="25"/>
      <c r="WSN8" s="25"/>
      <c r="WSO8" s="25"/>
      <c r="WSP8" s="25"/>
      <c r="WSQ8" s="25"/>
      <c r="WSR8" s="25"/>
      <c r="WSS8" s="25"/>
      <c r="WST8" s="25"/>
      <c r="WSU8" s="25"/>
      <c r="WSV8" s="25"/>
      <c r="WSW8" s="25"/>
      <c r="WSX8" s="25"/>
      <c r="WSY8" s="25"/>
      <c r="WSZ8" s="25"/>
      <c r="WTA8" s="25"/>
      <c r="WTB8" s="25"/>
      <c r="WTC8" s="25"/>
      <c r="WTD8" s="25"/>
      <c r="WTE8" s="25"/>
      <c r="WTF8" s="25"/>
      <c r="WTG8" s="25"/>
      <c r="WTH8" s="25"/>
      <c r="WTI8" s="25"/>
      <c r="WTJ8" s="25"/>
      <c r="WTK8" s="25"/>
      <c r="WTL8" s="25"/>
      <c r="WTM8" s="25"/>
      <c r="WTN8" s="25"/>
      <c r="WTO8" s="25"/>
      <c r="WTP8" s="25"/>
      <c r="WTQ8" s="25"/>
      <c r="WTR8" s="25"/>
      <c r="WTS8" s="25"/>
      <c r="WTT8" s="25"/>
      <c r="WTU8" s="25"/>
      <c r="WTV8" s="25"/>
      <c r="WTW8" s="25"/>
      <c r="WTX8" s="25"/>
      <c r="WTY8" s="25"/>
      <c r="WTZ8" s="25"/>
      <c r="WUA8" s="25"/>
      <c r="WUB8" s="25"/>
      <c r="WUC8" s="25"/>
      <c r="WUD8" s="25"/>
      <c r="WUE8" s="25"/>
      <c r="WUF8" s="25"/>
      <c r="WUG8" s="25"/>
      <c r="WUH8" s="25"/>
      <c r="WUI8" s="25"/>
      <c r="WUJ8" s="25"/>
      <c r="WUK8" s="25"/>
      <c r="WUL8" s="25"/>
      <c r="WUM8" s="25"/>
      <c r="WUN8" s="25"/>
      <c r="WUO8" s="25"/>
      <c r="WUP8" s="25"/>
      <c r="WUQ8" s="25"/>
      <c r="WUR8" s="25"/>
      <c r="WUS8" s="25"/>
      <c r="WUT8" s="25"/>
      <c r="WUU8" s="25"/>
      <c r="WUV8" s="25"/>
      <c r="WUW8" s="25"/>
      <c r="WUX8" s="25"/>
      <c r="WUY8" s="25"/>
      <c r="WUZ8" s="25"/>
      <c r="WVA8" s="25"/>
      <c r="WVB8" s="25"/>
      <c r="WVC8" s="25"/>
      <c r="WVD8" s="25"/>
      <c r="WVE8" s="25"/>
      <c r="WVF8" s="25"/>
      <c r="WVG8" s="25"/>
      <c r="WVH8" s="25"/>
      <c r="WVI8" s="25"/>
      <c r="WVJ8" s="25"/>
      <c r="WVK8" s="25"/>
      <c r="WVL8" s="25"/>
      <c r="WVM8" s="25"/>
      <c r="WVN8" s="25"/>
      <c r="WVO8" s="25"/>
      <c r="WVP8" s="25"/>
      <c r="WVQ8" s="25"/>
      <c r="WVR8" s="25"/>
      <c r="WVS8" s="25"/>
      <c r="WVT8" s="25"/>
      <c r="WVU8" s="25"/>
      <c r="WVV8" s="25"/>
      <c r="WVW8" s="25"/>
      <c r="WVX8" s="25"/>
      <c r="WVY8" s="25"/>
      <c r="WVZ8" s="25"/>
      <c r="WWA8" s="25"/>
      <c r="WWB8" s="25"/>
      <c r="WWC8" s="25"/>
      <c r="WWD8" s="25"/>
      <c r="WWE8" s="25"/>
      <c r="WWF8" s="25"/>
      <c r="WWG8" s="25"/>
      <c r="WWH8" s="25"/>
      <c r="WWI8" s="25"/>
      <c r="WWJ8" s="25"/>
      <c r="WWK8" s="25"/>
      <c r="WWL8" s="25"/>
      <c r="WWM8" s="25"/>
      <c r="WWN8" s="25"/>
      <c r="WWO8" s="25"/>
      <c r="WWP8" s="25"/>
      <c r="WWQ8" s="25"/>
      <c r="WWR8" s="25"/>
      <c r="WWS8" s="25"/>
      <c r="WWT8" s="25"/>
      <c r="WWU8" s="25"/>
      <c r="WWV8" s="25"/>
      <c r="WWW8" s="25"/>
      <c r="WWX8" s="25"/>
      <c r="WWY8" s="25"/>
      <c r="WWZ8" s="25"/>
      <c r="WXA8" s="25"/>
      <c r="WXB8" s="25"/>
      <c r="WXC8" s="25"/>
      <c r="WXD8" s="25"/>
      <c r="WXE8" s="25"/>
      <c r="WXF8" s="25"/>
      <c r="WXG8" s="25"/>
      <c r="WXH8" s="25"/>
      <c r="WXI8" s="25"/>
      <c r="WXJ8" s="25"/>
      <c r="WXK8" s="25"/>
      <c r="WXL8" s="25"/>
      <c r="WXM8" s="25"/>
      <c r="WXN8" s="25"/>
      <c r="WXO8" s="25"/>
      <c r="WXP8" s="25"/>
      <c r="WXQ8" s="25"/>
      <c r="WXR8" s="25"/>
      <c r="WXS8" s="25"/>
      <c r="WXT8" s="25"/>
      <c r="WXU8" s="25"/>
      <c r="WXV8" s="25"/>
      <c r="WXW8" s="25"/>
      <c r="WXX8" s="25"/>
      <c r="WXY8" s="25"/>
      <c r="WXZ8" s="25"/>
      <c r="WYA8" s="25"/>
      <c r="WYB8" s="25"/>
      <c r="WYC8" s="25"/>
      <c r="WYD8" s="25"/>
      <c r="WYE8" s="25"/>
      <c r="WYF8" s="25"/>
      <c r="WYG8" s="25"/>
      <c r="WYH8" s="25"/>
      <c r="WYI8" s="25"/>
      <c r="WYJ8" s="25"/>
      <c r="WYK8" s="25"/>
      <c r="WYL8" s="25"/>
      <c r="WYM8" s="25"/>
      <c r="WYN8" s="25"/>
      <c r="WYO8" s="25"/>
      <c r="WYP8" s="25"/>
      <c r="WYQ8" s="25"/>
      <c r="WYR8" s="25"/>
      <c r="WYS8" s="25"/>
      <c r="WYT8" s="25"/>
      <c r="WYU8" s="25"/>
      <c r="WYV8" s="25"/>
      <c r="WYW8" s="25"/>
      <c r="WYX8" s="25"/>
      <c r="WYY8" s="25"/>
      <c r="WYZ8" s="25"/>
      <c r="WZA8" s="25"/>
      <c r="WZB8" s="25"/>
      <c r="WZC8" s="25"/>
      <c r="WZD8" s="25"/>
      <c r="WZE8" s="25"/>
      <c r="WZF8" s="25"/>
      <c r="WZG8" s="25"/>
      <c r="WZH8" s="25"/>
      <c r="WZI8" s="25"/>
      <c r="WZJ8" s="25"/>
      <c r="WZK8" s="25"/>
      <c r="WZL8" s="25"/>
      <c r="WZM8" s="25"/>
      <c r="WZN8" s="25"/>
      <c r="WZO8" s="25"/>
      <c r="WZP8" s="25"/>
      <c r="WZQ8" s="25"/>
      <c r="WZR8" s="25"/>
      <c r="WZS8" s="25"/>
      <c r="WZT8" s="25"/>
      <c r="WZU8" s="25"/>
      <c r="WZV8" s="25"/>
      <c r="WZW8" s="25"/>
      <c r="WZX8" s="25"/>
      <c r="WZY8" s="25"/>
      <c r="WZZ8" s="25"/>
      <c r="XAA8" s="25"/>
      <c r="XAB8" s="25"/>
      <c r="XAC8" s="25"/>
      <c r="XAD8" s="25"/>
      <c r="XAE8" s="25"/>
      <c r="XAF8" s="25"/>
      <c r="XAG8" s="25"/>
      <c r="XAH8" s="25"/>
      <c r="XAI8" s="25"/>
      <c r="XAJ8" s="25"/>
      <c r="XAK8" s="25"/>
      <c r="XAL8" s="25"/>
      <c r="XAM8" s="25"/>
      <c r="XAN8" s="25"/>
      <c r="XAO8" s="25"/>
      <c r="XAP8" s="25"/>
      <c r="XAQ8" s="25"/>
      <c r="XAR8" s="25"/>
      <c r="XAS8" s="25"/>
      <c r="XAT8" s="25"/>
      <c r="XAU8" s="25"/>
      <c r="XAV8" s="25"/>
      <c r="XAW8" s="25"/>
      <c r="XAX8" s="25"/>
      <c r="XAY8" s="25"/>
      <c r="XAZ8" s="25"/>
      <c r="XBA8" s="25"/>
      <c r="XBB8" s="25"/>
      <c r="XBC8" s="25"/>
      <c r="XBD8" s="25"/>
      <c r="XBE8" s="25"/>
      <c r="XBF8" s="25"/>
      <c r="XBG8" s="25"/>
      <c r="XBH8" s="25"/>
      <c r="XBI8" s="25"/>
      <c r="XBJ8" s="25"/>
      <c r="XBK8" s="25"/>
      <c r="XBL8" s="25"/>
      <c r="XBM8" s="25"/>
      <c r="XBN8" s="25"/>
      <c r="XBO8" s="25"/>
      <c r="XBP8" s="25"/>
      <c r="XBQ8" s="25"/>
      <c r="XBR8" s="25"/>
      <c r="XBS8" s="25"/>
      <c r="XBT8" s="25"/>
      <c r="XBU8" s="25"/>
      <c r="XBV8" s="25"/>
      <c r="XBW8" s="25"/>
      <c r="XBX8" s="25"/>
      <c r="XBY8" s="25"/>
      <c r="XBZ8" s="25"/>
      <c r="XCA8" s="25"/>
      <c r="XCB8" s="25"/>
      <c r="XCC8" s="25"/>
      <c r="XCD8" s="25"/>
      <c r="XCE8" s="25"/>
      <c r="XCF8" s="25"/>
      <c r="XCG8" s="25"/>
      <c r="XCH8" s="25"/>
      <c r="XCI8" s="25"/>
      <c r="XCJ8" s="25"/>
      <c r="XCK8" s="25"/>
      <c r="XCL8" s="25"/>
      <c r="XCM8" s="25"/>
      <c r="XCN8" s="25"/>
      <c r="XCO8" s="25"/>
      <c r="XCP8" s="25"/>
      <c r="XCQ8" s="25"/>
      <c r="XCR8" s="25"/>
      <c r="XCS8" s="25"/>
      <c r="XCT8" s="25"/>
      <c r="XCU8" s="25"/>
      <c r="XCV8" s="25"/>
      <c r="XCW8" s="25"/>
      <c r="XCX8" s="25"/>
      <c r="XCY8" s="25"/>
      <c r="XCZ8" s="25"/>
      <c r="XDA8" s="25"/>
      <c r="XDB8" s="25"/>
      <c r="XDC8" s="25"/>
      <c r="XDD8" s="25"/>
      <c r="XDE8" s="25"/>
      <c r="XDF8" s="25"/>
      <c r="XDG8" s="25"/>
      <c r="XDH8" s="25"/>
      <c r="XDI8" s="25"/>
      <c r="XDJ8" s="25"/>
      <c r="XDK8" s="25"/>
      <c r="XDL8" s="25"/>
      <c r="XDM8" s="25"/>
      <c r="XDN8" s="25"/>
      <c r="XDO8" s="25"/>
      <c r="XDP8" s="25"/>
      <c r="XDQ8" s="25"/>
      <c r="XDR8" s="25"/>
      <c r="XDS8" s="25"/>
      <c r="XDT8" s="25"/>
      <c r="XDU8" s="25"/>
      <c r="XDV8" s="25"/>
      <c r="XDW8" s="25"/>
      <c r="XDX8" s="25"/>
      <c r="XDY8" s="25"/>
      <c r="XDZ8" s="25"/>
      <c r="XEA8" s="25"/>
      <c r="XEB8" s="25"/>
      <c r="XEC8" s="25"/>
      <c r="XED8" s="25"/>
      <c r="XEE8" s="25"/>
      <c r="XEF8" s="25"/>
      <c r="XEG8" s="25"/>
      <c r="XEH8" s="25"/>
      <c r="XEI8" s="25"/>
      <c r="XEJ8" s="25"/>
      <c r="XEK8" s="25"/>
      <c r="XEL8" s="25"/>
      <c r="XEM8" s="25"/>
      <c r="XEN8" s="25"/>
      <c r="XEO8" s="25"/>
      <c r="XEP8" s="25"/>
      <c r="XEQ8" s="25"/>
      <c r="XER8" s="25"/>
      <c r="XES8" s="25"/>
      <c r="XET8" s="25"/>
      <c r="XEU8" s="25"/>
      <c r="XEV8" s="25"/>
      <c r="XEW8" s="25"/>
      <c r="XEX8" s="25"/>
      <c r="XEY8" s="25"/>
      <c r="XEZ8" s="25"/>
      <c r="XFA8" s="25"/>
      <c r="XFB8" s="25"/>
    </row>
    <row r="9" spans="2:16382" s="26" customFormat="1" ht="18.75" customHeight="1" x14ac:dyDescent="0.25">
      <c r="B9" s="1659" t="s">
        <v>4584</v>
      </c>
      <c r="C9" s="1397">
        <v>7</v>
      </c>
      <c r="D9" s="31" t="s">
        <v>1137</v>
      </c>
      <c r="E9" s="1397">
        <v>23</v>
      </c>
      <c r="F9" s="31" t="s">
        <v>45</v>
      </c>
      <c r="G9" s="12">
        <v>11</v>
      </c>
    </row>
    <row r="10" spans="2:16382" ht="18.75" customHeight="1" x14ac:dyDescent="0.25">
      <c r="B10" s="31" t="s">
        <v>4585</v>
      </c>
      <c r="C10" s="1397">
        <v>5</v>
      </c>
      <c r="D10" s="31" t="s">
        <v>1139</v>
      </c>
      <c r="E10" s="1397">
        <v>16</v>
      </c>
      <c r="F10" s="31" t="s">
        <v>34</v>
      </c>
      <c r="G10" s="1397">
        <v>42</v>
      </c>
    </row>
    <row r="11" spans="2:16382" s="1797" customFormat="1" ht="18.75" customHeight="1" x14ac:dyDescent="0.25">
      <c r="B11" s="31" t="s">
        <v>4586</v>
      </c>
      <c r="C11" s="1397">
        <v>1</v>
      </c>
      <c r="D11" s="31" t="s">
        <v>4613</v>
      </c>
      <c r="E11" s="1397">
        <v>10</v>
      </c>
      <c r="F11" s="31" t="s">
        <v>1141</v>
      </c>
      <c r="G11" s="1397">
        <v>21</v>
      </c>
    </row>
    <row r="12" spans="2:16382" s="1797" customFormat="1" ht="18.75" customHeight="1" x14ac:dyDescent="0.25">
      <c r="B12" s="31" t="s">
        <v>4587</v>
      </c>
      <c r="C12" s="1397">
        <v>1</v>
      </c>
      <c r="D12" s="31" t="s">
        <v>1142</v>
      </c>
      <c r="E12" s="1397">
        <v>3</v>
      </c>
      <c r="F12" s="31" t="s">
        <v>4614</v>
      </c>
      <c r="G12" s="1397">
        <v>4</v>
      </c>
    </row>
    <row r="13" spans="2:16382" s="1797" customFormat="1" ht="18.75" customHeight="1" x14ac:dyDescent="0.25">
      <c r="B13" s="31" t="s">
        <v>4588</v>
      </c>
      <c r="C13" s="1397">
        <v>1</v>
      </c>
      <c r="D13" s="31"/>
      <c r="E13" s="1397"/>
      <c r="F13" s="31" t="s">
        <v>4615</v>
      </c>
      <c r="G13" s="1397">
        <v>14</v>
      </c>
    </row>
    <row r="14" spans="2:16382" s="1797" customFormat="1" ht="18.75" customHeight="1" x14ac:dyDescent="0.25">
      <c r="B14" s="31" t="s">
        <v>4589</v>
      </c>
      <c r="C14" s="1397">
        <v>1</v>
      </c>
      <c r="D14" s="31"/>
      <c r="E14" s="1397"/>
      <c r="F14" s="31" t="s">
        <v>1143</v>
      </c>
      <c r="G14" s="1397">
        <v>8</v>
      </c>
    </row>
    <row r="15" spans="2:16382" s="1797" customFormat="1" ht="18.75" customHeight="1" x14ac:dyDescent="0.25">
      <c r="B15" s="31" t="s">
        <v>4590</v>
      </c>
      <c r="C15" s="1397">
        <v>1</v>
      </c>
      <c r="D15" s="31"/>
      <c r="E15" s="1397"/>
      <c r="F15" s="31" t="s">
        <v>1144</v>
      </c>
      <c r="G15" s="1397">
        <v>4</v>
      </c>
    </row>
    <row r="16" spans="2:16382" s="1797" customFormat="1" ht="18.75" customHeight="1" x14ac:dyDescent="0.25">
      <c r="B16" s="31" t="s">
        <v>4591</v>
      </c>
      <c r="C16" s="1397">
        <v>3</v>
      </c>
      <c r="D16" s="31"/>
      <c r="E16" s="1397"/>
      <c r="F16" s="31" t="s">
        <v>1145</v>
      </c>
      <c r="G16" s="1397">
        <v>13</v>
      </c>
    </row>
    <row r="17" spans="2:9" s="1797" customFormat="1" ht="18.75" customHeight="1" x14ac:dyDescent="0.25">
      <c r="B17" s="31" t="s">
        <v>4592</v>
      </c>
      <c r="C17" s="1397">
        <v>1</v>
      </c>
      <c r="D17" s="31"/>
      <c r="E17" s="1397"/>
      <c r="F17" s="31" t="s">
        <v>1147</v>
      </c>
      <c r="G17" s="1397">
        <v>1</v>
      </c>
    </row>
    <row r="18" spans="2:9" ht="18.75" customHeight="1" x14ac:dyDescent="0.25">
      <c r="B18" s="31" t="s">
        <v>4593</v>
      </c>
      <c r="C18" s="1397">
        <v>1</v>
      </c>
      <c r="D18" s="31"/>
      <c r="E18" s="1397"/>
      <c r="F18" s="31" t="s">
        <v>1148</v>
      </c>
      <c r="G18" s="1397">
        <v>7</v>
      </c>
    </row>
    <row r="19" spans="2:9" ht="18.75" customHeight="1" x14ac:dyDescent="0.25">
      <c r="B19" s="31" t="s">
        <v>4594</v>
      </c>
      <c r="C19" s="1397">
        <v>1</v>
      </c>
      <c r="D19" s="31"/>
      <c r="E19" s="1397"/>
      <c r="F19" s="31" t="s">
        <v>4616</v>
      </c>
      <c r="G19" s="1397">
        <v>21</v>
      </c>
    </row>
    <row r="20" spans="2:9" ht="18.75" customHeight="1" x14ac:dyDescent="0.25">
      <c r="B20" s="31" t="s">
        <v>4595</v>
      </c>
      <c r="C20" s="1397">
        <v>1</v>
      </c>
      <c r="D20" s="31"/>
      <c r="E20" s="45"/>
      <c r="F20" s="31" t="s">
        <v>1151</v>
      </c>
      <c r="G20" s="1397">
        <v>2</v>
      </c>
    </row>
    <row r="21" spans="2:9" ht="18.75" customHeight="1" x14ac:dyDescent="0.25">
      <c r="B21" s="31" t="s">
        <v>4596</v>
      </c>
      <c r="C21" s="1397">
        <v>1</v>
      </c>
      <c r="D21" s="31"/>
      <c r="E21" s="45"/>
      <c r="F21" s="31" t="s">
        <v>1152</v>
      </c>
      <c r="G21" s="1397">
        <v>15</v>
      </c>
    </row>
    <row r="22" spans="2:9" ht="18.75" customHeight="1" x14ac:dyDescent="0.25">
      <c r="B22" s="31" t="s">
        <v>4597</v>
      </c>
      <c r="C22" s="1397">
        <v>1</v>
      </c>
      <c r="D22" s="31"/>
      <c r="E22" s="45"/>
      <c r="F22" s="31" t="s">
        <v>1153</v>
      </c>
      <c r="G22" s="1397">
        <v>6</v>
      </c>
    </row>
    <row r="23" spans="2:9" ht="18.75" customHeight="1" x14ac:dyDescent="0.25">
      <c r="B23" s="408" t="s">
        <v>1149</v>
      </c>
      <c r="C23" s="408"/>
      <c r="D23" s="32"/>
      <c r="E23" s="31"/>
      <c r="F23" s="31" t="s">
        <v>1154</v>
      </c>
      <c r="G23" s="1397">
        <v>13</v>
      </c>
    </row>
    <row r="24" spans="2:9" ht="18.75" customHeight="1" x14ac:dyDescent="0.25">
      <c r="B24" s="31" t="s">
        <v>4598</v>
      </c>
      <c r="C24" s="1397">
        <v>1</v>
      </c>
      <c r="D24" s="32"/>
      <c r="E24" s="31"/>
      <c r="F24" s="31" t="s">
        <v>1156</v>
      </c>
      <c r="G24" s="1397">
        <v>16</v>
      </c>
    </row>
    <row r="25" spans="2:9" ht="18.75" customHeight="1" x14ac:dyDescent="0.25">
      <c r="B25" s="1803" t="s">
        <v>4599</v>
      </c>
      <c r="C25" s="1397">
        <v>1</v>
      </c>
      <c r="D25" s="32"/>
      <c r="E25" s="31"/>
      <c r="F25" s="31" t="s">
        <v>225</v>
      </c>
      <c r="G25" s="1397">
        <v>11</v>
      </c>
    </row>
    <row r="26" spans="2:9" ht="18.75" customHeight="1" x14ac:dyDescent="0.25">
      <c r="B26" s="408" t="s">
        <v>1155</v>
      </c>
      <c r="C26" s="408"/>
      <c r="D26" s="32"/>
      <c r="E26" s="31"/>
      <c r="F26" s="31" t="s">
        <v>241</v>
      </c>
      <c r="G26" s="1397">
        <v>4</v>
      </c>
    </row>
    <row r="27" spans="2:9" ht="18.75" customHeight="1" x14ac:dyDescent="0.25">
      <c r="B27" s="31" t="s">
        <v>4600</v>
      </c>
      <c r="C27" s="1397">
        <v>2</v>
      </c>
      <c r="D27" s="32"/>
      <c r="E27" s="31"/>
      <c r="F27" s="31" t="s">
        <v>219</v>
      </c>
      <c r="G27" s="1397">
        <v>9</v>
      </c>
      <c r="H27" s="15"/>
      <c r="I27" s="15"/>
    </row>
    <row r="28" spans="2:9" ht="18.75" customHeight="1" x14ac:dyDescent="0.25">
      <c r="B28" s="31" t="s">
        <v>4601</v>
      </c>
      <c r="C28" s="1397">
        <v>2</v>
      </c>
      <c r="D28" s="32"/>
      <c r="E28" s="31"/>
      <c r="F28" s="31" t="s">
        <v>681</v>
      </c>
      <c r="G28" s="1397">
        <v>9</v>
      </c>
    </row>
    <row r="29" spans="2:9" ht="18.75" customHeight="1" x14ac:dyDescent="0.25">
      <c r="B29" s="31" t="s">
        <v>4602</v>
      </c>
      <c r="C29" s="1397">
        <v>9</v>
      </c>
      <c r="D29" s="32"/>
      <c r="E29" s="31"/>
      <c r="F29" s="31" t="s">
        <v>211</v>
      </c>
      <c r="G29" s="1397">
        <v>9</v>
      </c>
    </row>
    <row r="30" spans="2:9" ht="18.75" customHeight="1" x14ac:dyDescent="0.25">
      <c r="B30" s="31" t="s">
        <v>4603</v>
      </c>
      <c r="C30" s="1397">
        <v>26</v>
      </c>
      <c r="D30" s="32"/>
      <c r="E30" s="31"/>
      <c r="F30" s="31" t="s">
        <v>696</v>
      </c>
      <c r="G30" s="1397">
        <v>23</v>
      </c>
      <c r="H30" s="15"/>
      <c r="I30" s="15"/>
    </row>
    <row r="31" spans="2:9" ht="18.75" customHeight="1" x14ac:dyDescent="0.25">
      <c r="B31" s="31" t="s">
        <v>4604</v>
      </c>
      <c r="C31" s="1397">
        <v>3</v>
      </c>
      <c r="D31" s="32"/>
      <c r="E31" s="31"/>
      <c r="F31" s="31" t="s">
        <v>251</v>
      </c>
      <c r="G31" s="1397">
        <v>10</v>
      </c>
    </row>
    <row r="32" spans="2:9" ht="18.75" customHeight="1" x14ac:dyDescent="0.25">
      <c r="B32" s="31"/>
      <c r="C32" s="1397"/>
      <c r="D32" s="32"/>
      <c r="E32" s="31"/>
      <c r="F32" s="31" t="s">
        <v>1158</v>
      </c>
      <c r="G32" s="1397">
        <v>6</v>
      </c>
    </row>
    <row r="33" spans="2:7" ht="18.75" customHeight="1" x14ac:dyDescent="0.25">
      <c r="B33" s="31"/>
      <c r="C33" s="1397"/>
      <c r="D33" s="32"/>
      <c r="E33" s="31"/>
      <c r="F33" s="31" t="s">
        <v>4617</v>
      </c>
      <c r="G33" s="1397">
        <v>5</v>
      </c>
    </row>
    <row r="34" spans="2:7" ht="18.75" customHeight="1" x14ac:dyDescent="0.25">
      <c r="B34" s="31"/>
      <c r="C34" s="1397"/>
      <c r="D34" s="32"/>
      <c r="E34" s="31"/>
      <c r="F34" s="31" t="s">
        <v>1159</v>
      </c>
      <c r="G34" s="1397">
        <v>1</v>
      </c>
    </row>
    <row r="35" spans="2:7" ht="18.75" customHeight="1" x14ac:dyDescent="0.25">
      <c r="B35" s="1659"/>
      <c r="C35" s="1659"/>
      <c r="D35" s="32"/>
      <c r="E35" s="31"/>
      <c r="F35" s="31" t="s">
        <v>4618</v>
      </c>
      <c r="G35" s="1397">
        <v>3</v>
      </c>
    </row>
    <row r="36" spans="2:7" ht="18.75" customHeight="1" x14ac:dyDescent="0.25">
      <c r="B36" s="408" t="s">
        <v>1157</v>
      </c>
      <c r="C36" s="408"/>
      <c r="D36" s="32"/>
      <c r="E36" s="31"/>
      <c r="F36" s="31" t="s">
        <v>4619</v>
      </c>
      <c r="G36" s="1397">
        <v>10</v>
      </c>
    </row>
    <row r="37" spans="2:7" ht="18.75" customHeight="1" x14ac:dyDescent="0.25">
      <c r="B37" s="31" t="s">
        <v>4605</v>
      </c>
      <c r="C37" s="1397">
        <v>7</v>
      </c>
      <c r="D37" s="32"/>
      <c r="E37" s="31"/>
      <c r="F37" s="31" t="s">
        <v>1161</v>
      </c>
      <c r="G37" s="1397">
        <v>17</v>
      </c>
    </row>
    <row r="38" spans="2:7" ht="18.75" customHeight="1" x14ac:dyDescent="0.25">
      <c r="B38" s="31" t="s">
        <v>4606</v>
      </c>
      <c r="C38" s="1397">
        <v>8</v>
      </c>
      <c r="D38" s="32"/>
      <c r="E38" s="31"/>
      <c r="F38" s="31" t="s">
        <v>1162</v>
      </c>
      <c r="G38" s="1397">
        <v>7</v>
      </c>
    </row>
    <row r="39" spans="2:7" ht="18.75" customHeight="1" x14ac:dyDescent="0.25">
      <c r="B39" s="31"/>
      <c r="C39" s="1397"/>
      <c r="D39" s="32"/>
      <c r="E39" s="31"/>
      <c r="F39" s="31" t="s">
        <v>80</v>
      </c>
      <c r="G39" s="1397">
        <v>2</v>
      </c>
    </row>
    <row r="40" spans="2:7" ht="18.75" customHeight="1" x14ac:dyDescent="0.25">
      <c r="B40" s="32"/>
      <c r="C40" s="1397"/>
      <c r="D40" s="32"/>
      <c r="E40" s="31"/>
      <c r="F40" s="31" t="s">
        <v>1163</v>
      </c>
      <c r="G40" s="1397">
        <v>0</v>
      </c>
    </row>
    <row r="41" spans="2:7" ht="18.75" customHeight="1" x14ac:dyDescent="0.25">
      <c r="B41" s="408" t="s">
        <v>1160</v>
      </c>
      <c r="C41" s="408"/>
      <c r="D41" s="32"/>
      <c r="E41" s="31"/>
      <c r="F41" s="31" t="s">
        <v>1164</v>
      </c>
      <c r="G41" s="1397">
        <v>5</v>
      </c>
    </row>
    <row r="42" spans="2:7" ht="18.75" customHeight="1" x14ac:dyDescent="0.25">
      <c r="B42" s="31" t="s">
        <v>4607</v>
      </c>
      <c r="C42" s="1397">
        <v>31</v>
      </c>
      <c r="D42" s="32"/>
      <c r="E42" s="31"/>
      <c r="F42" s="31" t="s">
        <v>1165</v>
      </c>
      <c r="G42" s="1397">
        <v>7</v>
      </c>
    </row>
    <row r="43" spans="2:7" ht="18.75" customHeight="1" x14ac:dyDescent="0.25">
      <c r="B43" s="31" t="s">
        <v>4608</v>
      </c>
      <c r="C43" s="1397">
        <v>11</v>
      </c>
      <c r="D43" s="32"/>
      <c r="E43" s="31"/>
      <c r="F43" s="31" t="s">
        <v>84</v>
      </c>
      <c r="G43" s="1397">
        <v>3</v>
      </c>
    </row>
    <row r="44" spans="2:7" ht="18.75" customHeight="1" x14ac:dyDescent="0.25">
      <c r="B44" s="31" t="s">
        <v>4609</v>
      </c>
      <c r="C44" s="1397">
        <v>9</v>
      </c>
      <c r="D44" s="32"/>
      <c r="E44" s="31"/>
      <c r="F44" s="31" t="s">
        <v>1166</v>
      </c>
      <c r="G44" s="1397">
        <v>9</v>
      </c>
    </row>
    <row r="45" spans="2:7" ht="18.75" customHeight="1" x14ac:dyDescent="0.25">
      <c r="B45" s="31" t="s">
        <v>4610</v>
      </c>
      <c r="C45" s="1397">
        <v>3</v>
      </c>
      <c r="D45" s="32"/>
      <c r="E45" s="31"/>
      <c r="F45" s="31" t="s">
        <v>4620</v>
      </c>
      <c r="G45" s="1397">
        <v>4</v>
      </c>
    </row>
    <row r="46" spans="2:7" ht="18.75" customHeight="1" x14ac:dyDescent="0.25">
      <c r="B46" s="31" t="s">
        <v>4611</v>
      </c>
      <c r="C46" s="1397">
        <v>15</v>
      </c>
      <c r="D46" s="32"/>
      <c r="E46" s="31"/>
      <c r="F46" s="1803" t="s">
        <v>1167</v>
      </c>
      <c r="G46" s="1397">
        <v>21</v>
      </c>
    </row>
    <row r="47" spans="2:7" ht="18.75" customHeight="1" x14ac:dyDescent="0.25">
      <c r="B47" s="31" t="s">
        <v>4612</v>
      </c>
      <c r="C47" s="1397">
        <v>43</v>
      </c>
      <c r="D47" s="32"/>
      <c r="E47" s="31"/>
      <c r="F47" s="1803" t="s">
        <v>1168</v>
      </c>
      <c r="G47" s="1397">
        <v>11</v>
      </c>
    </row>
    <row r="48" spans="2:7" ht="18.75" customHeight="1" x14ac:dyDescent="0.25">
      <c r="B48" s="31"/>
      <c r="C48" s="1397"/>
      <c r="D48" s="32"/>
      <c r="E48" s="31"/>
      <c r="F48" s="1803" t="s">
        <v>1169</v>
      </c>
      <c r="G48" s="1397">
        <v>10</v>
      </c>
    </row>
    <row r="49" spans="2:7" ht="18.75" customHeight="1" x14ac:dyDescent="0.35">
      <c r="B49" s="409" t="s">
        <v>143</v>
      </c>
      <c r="C49" s="409">
        <f>SUM(C7:C48)</f>
        <v>197</v>
      </c>
      <c r="D49" s="409"/>
      <c r="E49" s="409">
        <f>SUM(E7:E48)</f>
        <v>52</v>
      </c>
      <c r="F49" s="409"/>
      <c r="G49" s="409">
        <f>SUM(G7:G48)</f>
        <v>394</v>
      </c>
    </row>
    <row r="50" spans="2:7" x14ac:dyDescent="0.25"/>
    <row r="51" spans="2:7" x14ac:dyDescent="0.25"/>
    <row r="52" spans="2:7" x14ac:dyDescent="0.25"/>
    <row r="53" spans="2:7" x14ac:dyDescent="0.25"/>
    <row r="54" spans="2:7" x14ac:dyDescent="0.25"/>
    <row r="55" spans="2:7" x14ac:dyDescent="0.25"/>
    <row r="56" spans="2:7" x14ac:dyDescent="0.25"/>
    <row r="57" spans="2:7" x14ac:dyDescent="0.25"/>
  </sheetData>
  <mergeCells count="2">
    <mergeCell ref="B4:G4"/>
    <mergeCell ref="B1:G3"/>
  </mergeCells>
  <pageMargins left="0.7" right="0.7" top="0.75" bottom="0.75" header="0.3" footer="0.3"/>
  <pageSetup paperSize="9" orientation="portrait" r:id="rId1"/>
  <drawing r:id="rId2"/>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80D7F1-6A78-49EA-8036-558E2976ACF5}">
  <sheetPr codeName="Hoja173"/>
  <dimension ref="A1:XFB57"/>
  <sheetViews>
    <sheetView showGridLines="0" zoomScale="85" zoomScaleNormal="85" workbookViewId="0">
      <pane xSplit="1" ySplit="6" topLeftCell="B28" activePane="bottomRight" state="frozen"/>
      <selection activeCell="I25" sqref="I25"/>
      <selection pane="topRight" activeCell="I25" sqref="I25"/>
      <selection pane="bottomLeft" activeCell="I25" sqref="I25"/>
      <selection pane="bottomRight" activeCell="C49" sqref="C49:G49"/>
    </sheetView>
  </sheetViews>
  <sheetFormatPr baseColWidth="10" defaultColWidth="0" defaultRowHeight="15" customHeight="1" zeroHeight="1" x14ac:dyDescent="0.25"/>
  <cols>
    <col min="1" max="1" width="5.5703125" customWidth="1"/>
    <col min="2" max="2" width="56.7109375" bestFit="1" customWidth="1"/>
    <col min="3" max="3" width="17.140625" customWidth="1"/>
    <col min="4" max="4" width="36.5703125" customWidth="1"/>
    <col min="5" max="5" width="15.140625" customWidth="1"/>
    <col min="6" max="6" width="59.85546875" bestFit="1" customWidth="1"/>
    <col min="7" max="7" width="18.28515625" customWidth="1"/>
    <col min="8" max="8" width="2.85546875" customWidth="1"/>
    <col min="9" max="9" width="3" customWidth="1"/>
    <col min="10" max="16384" width="9.140625" hidden="1"/>
  </cols>
  <sheetData>
    <row r="1" spans="2:16382" x14ac:dyDescent="0.25">
      <c r="B1" s="1958"/>
      <c r="C1" s="1959"/>
      <c r="D1" s="1959"/>
      <c r="E1" s="1959"/>
      <c r="F1" s="1959"/>
      <c r="G1" s="1960"/>
    </row>
    <row r="2" spans="2:16382" x14ac:dyDescent="0.25">
      <c r="B2" s="1961"/>
      <c r="C2" s="1962"/>
      <c r="D2" s="1962"/>
      <c r="E2" s="1962"/>
      <c r="F2" s="1962"/>
      <c r="G2" s="1963"/>
    </row>
    <row r="3" spans="2:16382" ht="16.5" thickBot="1" x14ac:dyDescent="0.3">
      <c r="B3" s="1964"/>
      <c r="C3" s="1965"/>
      <c r="D3" s="1965"/>
      <c r="E3" s="1965"/>
      <c r="F3" s="1965"/>
      <c r="G3" s="1966"/>
      <c r="H3" s="1"/>
      <c r="I3" s="1"/>
      <c r="J3" s="1"/>
    </row>
    <row r="4" spans="2:16382" ht="21.75" thickBot="1" x14ac:dyDescent="0.4">
      <c r="B4" s="2272" t="s">
        <v>4649</v>
      </c>
      <c r="C4" s="2273"/>
      <c r="D4" s="2273"/>
      <c r="E4" s="2273"/>
      <c r="F4" s="2273"/>
      <c r="G4" s="2274"/>
      <c r="H4" s="1"/>
      <c r="I4" s="1"/>
      <c r="J4" s="1"/>
    </row>
    <row r="5" spans="2:16382" s="2" customFormat="1" ht="15.75" x14ac:dyDescent="0.25">
      <c r="B5" s="6"/>
      <c r="C5" s="6"/>
      <c r="D5" s="6"/>
      <c r="E5" s="6"/>
      <c r="F5" s="6"/>
      <c r="G5" s="6"/>
      <c r="H5" s="5"/>
      <c r="I5" s="5"/>
      <c r="J5" s="5"/>
    </row>
    <row r="6" spans="2:16382" s="27" customFormat="1" ht="42" x14ac:dyDescent="0.25">
      <c r="B6" s="407" t="s">
        <v>1132</v>
      </c>
      <c r="C6" s="536" t="s">
        <v>1133</v>
      </c>
      <c r="D6" s="167" t="s">
        <v>1134</v>
      </c>
      <c r="E6" s="536" t="s">
        <v>1133</v>
      </c>
      <c r="F6" s="167" t="s">
        <v>1135</v>
      </c>
      <c r="G6" s="536" t="s">
        <v>1133</v>
      </c>
    </row>
    <row r="7" spans="2:16382" s="27" customFormat="1" ht="18.75" customHeight="1" x14ac:dyDescent="0.25">
      <c r="B7" s="30"/>
      <c r="C7" s="30"/>
      <c r="D7" s="350"/>
      <c r="E7" s="30"/>
      <c r="F7" s="1444"/>
      <c r="G7" s="30"/>
    </row>
    <row r="8" spans="2:16382" s="26" customFormat="1" ht="18.75" customHeight="1" x14ac:dyDescent="0.25">
      <c r="B8" s="408" t="s">
        <v>1136</v>
      </c>
      <c r="C8" s="421"/>
      <c r="D8" s="31"/>
      <c r="E8" s="1397"/>
      <c r="F8" s="31"/>
      <c r="G8" s="12"/>
      <c r="H8" s="25"/>
      <c r="I8" s="25"/>
      <c r="J8" s="25"/>
      <c r="K8" s="25"/>
      <c r="L8" s="25"/>
      <c r="M8" s="25"/>
      <c r="N8" s="25"/>
      <c r="O8" s="25"/>
      <c r="P8" s="25"/>
      <c r="Q8" s="25"/>
      <c r="R8" s="25"/>
      <c r="S8" s="25"/>
      <c r="T8" s="25"/>
      <c r="U8" s="25"/>
      <c r="V8" s="25"/>
      <c r="W8" s="25"/>
      <c r="X8" s="25"/>
      <c r="Y8" s="25"/>
      <c r="Z8" s="25"/>
      <c r="AA8" s="25"/>
      <c r="AB8" s="25"/>
      <c r="AC8" s="25"/>
      <c r="AD8" s="25"/>
      <c r="AE8" s="25"/>
      <c r="AF8" s="25"/>
      <c r="AG8" s="25"/>
      <c r="AH8" s="25"/>
      <c r="AI8" s="25"/>
      <c r="AJ8" s="25"/>
      <c r="AK8" s="25"/>
      <c r="AL8" s="25"/>
      <c r="AM8" s="25"/>
      <c r="AN8" s="25"/>
      <c r="AO8" s="25"/>
      <c r="AP8" s="25"/>
      <c r="AQ8" s="25"/>
      <c r="AR8" s="25"/>
      <c r="AS8" s="25"/>
      <c r="AT8" s="25"/>
      <c r="AU8" s="25"/>
      <c r="AV8" s="25"/>
      <c r="AW8" s="25"/>
      <c r="AX8" s="25"/>
      <c r="AY8" s="25"/>
      <c r="AZ8" s="25"/>
      <c r="BA8" s="25"/>
      <c r="BB8" s="25"/>
      <c r="BC8" s="25"/>
      <c r="BD8" s="25"/>
      <c r="BE8" s="25"/>
      <c r="BF8" s="25"/>
      <c r="BG8" s="25"/>
      <c r="BH8" s="25"/>
      <c r="BI8" s="25"/>
      <c r="BJ8" s="25"/>
      <c r="BK8" s="25"/>
      <c r="BL8" s="25"/>
      <c r="BM8" s="25"/>
      <c r="BN8" s="25"/>
      <c r="BO8" s="25"/>
      <c r="BP8" s="25"/>
      <c r="BQ8" s="25"/>
      <c r="BR8" s="25"/>
      <c r="BS8" s="25"/>
      <c r="BT8" s="25"/>
      <c r="BU8" s="25"/>
      <c r="BV8" s="25"/>
      <c r="BW8" s="25"/>
      <c r="BX8" s="25"/>
      <c r="BY8" s="25"/>
      <c r="BZ8" s="25"/>
      <c r="CA8" s="25"/>
      <c r="CB8" s="25"/>
      <c r="CC8" s="25"/>
      <c r="CD8" s="25"/>
      <c r="CE8" s="25"/>
      <c r="CF8" s="25"/>
      <c r="CG8" s="25"/>
      <c r="CH8" s="25"/>
      <c r="CI8" s="25"/>
      <c r="CJ8" s="25"/>
      <c r="CK8" s="25"/>
      <c r="CL8" s="25"/>
      <c r="CM8" s="25"/>
      <c r="CN8" s="25"/>
      <c r="CO8" s="25"/>
      <c r="CP8" s="25"/>
      <c r="CQ8" s="25"/>
      <c r="CR8" s="25"/>
      <c r="CS8" s="25"/>
      <c r="CT8" s="25"/>
      <c r="CU8" s="25"/>
      <c r="CV8" s="25"/>
      <c r="CW8" s="25"/>
      <c r="CX8" s="25"/>
      <c r="CY8" s="25"/>
      <c r="CZ8" s="25"/>
      <c r="DA8" s="25"/>
      <c r="DB8" s="25"/>
      <c r="DC8" s="25"/>
      <c r="DD8" s="25"/>
      <c r="DE8" s="25"/>
      <c r="DF8" s="25"/>
      <c r="DG8" s="25"/>
      <c r="DH8" s="25"/>
      <c r="DI8" s="25"/>
      <c r="DJ8" s="25"/>
      <c r="DK8" s="25"/>
      <c r="DL8" s="25"/>
      <c r="DM8" s="25"/>
      <c r="DN8" s="25"/>
      <c r="DO8" s="25"/>
      <c r="DP8" s="25"/>
      <c r="DQ8" s="25"/>
      <c r="DR8" s="25"/>
      <c r="DS8" s="25"/>
      <c r="DT8" s="25"/>
      <c r="DU8" s="25"/>
      <c r="DV8" s="25"/>
      <c r="DW8" s="25"/>
      <c r="DX8" s="25"/>
      <c r="DY8" s="25"/>
      <c r="DZ8" s="25"/>
      <c r="EA8" s="25"/>
      <c r="EB8" s="25"/>
      <c r="EC8" s="25"/>
      <c r="ED8" s="25"/>
      <c r="EE8" s="25"/>
      <c r="EF8" s="25"/>
      <c r="EG8" s="25"/>
      <c r="EH8" s="25"/>
      <c r="EI8" s="25"/>
      <c r="EJ8" s="25"/>
      <c r="EK8" s="25"/>
      <c r="EL8" s="25"/>
      <c r="EM8" s="25"/>
      <c r="EN8" s="25"/>
      <c r="EO8" s="25"/>
      <c r="EP8" s="25"/>
      <c r="EQ8" s="25"/>
      <c r="ER8" s="25"/>
      <c r="ES8" s="25"/>
      <c r="ET8" s="25"/>
      <c r="EU8" s="25"/>
      <c r="EV8" s="25"/>
      <c r="EW8" s="25"/>
      <c r="EX8" s="25"/>
      <c r="EY8" s="25"/>
      <c r="EZ8" s="25"/>
      <c r="FA8" s="25"/>
      <c r="FB8" s="25"/>
      <c r="FC8" s="25"/>
      <c r="FD8" s="25"/>
      <c r="FE8" s="25"/>
      <c r="FF8" s="25"/>
      <c r="FG8" s="25"/>
      <c r="FH8" s="25"/>
      <c r="FI8" s="25"/>
      <c r="FJ8" s="25"/>
      <c r="FK8" s="25"/>
      <c r="FL8" s="25"/>
      <c r="FM8" s="25"/>
      <c r="FN8" s="25"/>
      <c r="FO8" s="25"/>
      <c r="FP8" s="25"/>
      <c r="FQ8" s="25"/>
      <c r="FR8" s="25"/>
      <c r="FS8" s="25"/>
      <c r="FT8" s="25"/>
      <c r="FU8" s="25"/>
      <c r="FV8" s="25"/>
      <c r="FW8" s="25"/>
      <c r="FX8" s="25"/>
      <c r="FY8" s="25"/>
      <c r="FZ8" s="25"/>
      <c r="GA8" s="25"/>
      <c r="GB8" s="25"/>
      <c r="GC8" s="25"/>
      <c r="GD8" s="25"/>
      <c r="GE8" s="25"/>
      <c r="GF8" s="25"/>
      <c r="GG8" s="25"/>
      <c r="GH8" s="25"/>
      <c r="GI8" s="25"/>
      <c r="GJ8" s="25"/>
      <c r="GK8" s="25"/>
      <c r="GL8" s="25"/>
      <c r="GM8" s="25"/>
      <c r="GN8" s="25"/>
      <c r="GO8" s="25"/>
      <c r="GP8" s="25"/>
      <c r="GQ8" s="25"/>
      <c r="GR8" s="25"/>
      <c r="GS8" s="25"/>
      <c r="GT8" s="25"/>
      <c r="GU8" s="25"/>
      <c r="GV8" s="25"/>
      <c r="GW8" s="25"/>
      <c r="GX8" s="25"/>
      <c r="GY8" s="25"/>
      <c r="GZ8" s="25"/>
      <c r="HA8" s="25"/>
      <c r="HB8" s="25"/>
      <c r="HC8" s="25"/>
      <c r="HD8" s="25"/>
      <c r="HE8" s="25"/>
      <c r="HF8" s="25"/>
      <c r="HG8" s="25"/>
      <c r="HH8" s="25"/>
      <c r="HI8" s="25"/>
      <c r="HJ8" s="25"/>
      <c r="HK8" s="25"/>
      <c r="HL8" s="25"/>
      <c r="HM8" s="25"/>
      <c r="HN8" s="25"/>
      <c r="HO8" s="25"/>
      <c r="HP8" s="25"/>
      <c r="HQ8" s="25"/>
      <c r="HR8" s="25"/>
      <c r="HS8" s="25"/>
      <c r="HT8" s="25"/>
      <c r="HU8" s="25"/>
      <c r="HV8" s="25"/>
      <c r="HW8" s="25"/>
      <c r="HX8" s="25"/>
      <c r="HY8" s="25"/>
      <c r="HZ8" s="25"/>
      <c r="IA8" s="25"/>
      <c r="IB8" s="25"/>
      <c r="IC8" s="25"/>
      <c r="ID8" s="25"/>
      <c r="IE8" s="25"/>
      <c r="IF8" s="25"/>
      <c r="IG8" s="25"/>
      <c r="IH8" s="25"/>
      <c r="II8" s="25"/>
      <c r="IJ8" s="25"/>
      <c r="IK8" s="25"/>
      <c r="IL8" s="25"/>
      <c r="IM8" s="25"/>
      <c r="IN8" s="25"/>
      <c r="IO8" s="25"/>
      <c r="IP8" s="25"/>
      <c r="IQ8" s="25"/>
      <c r="IR8" s="25"/>
      <c r="IS8" s="25"/>
      <c r="IT8" s="25"/>
      <c r="IU8" s="25"/>
      <c r="IV8" s="25"/>
      <c r="IW8" s="25"/>
      <c r="IX8" s="25"/>
      <c r="IY8" s="25"/>
      <c r="IZ8" s="25"/>
      <c r="JA8" s="25"/>
      <c r="JB8" s="25"/>
      <c r="JC8" s="25"/>
      <c r="JD8" s="25"/>
      <c r="JE8" s="25"/>
      <c r="JF8" s="25"/>
      <c r="JG8" s="25"/>
      <c r="JH8" s="25"/>
      <c r="JI8" s="25"/>
      <c r="JJ8" s="25"/>
      <c r="JK8" s="25"/>
      <c r="JL8" s="25"/>
      <c r="JM8" s="25"/>
      <c r="JN8" s="25"/>
      <c r="JO8" s="25"/>
      <c r="JP8" s="25"/>
      <c r="JQ8" s="25"/>
      <c r="JR8" s="25"/>
      <c r="JS8" s="25"/>
      <c r="JT8" s="25"/>
      <c r="JU8" s="25"/>
      <c r="JV8" s="25"/>
      <c r="JW8" s="25"/>
      <c r="JX8" s="25"/>
      <c r="JY8" s="25"/>
      <c r="JZ8" s="25"/>
      <c r="KA8" s="25"/>
      <c r="KB8" s="25"/>
      <c r="KC8" s="25"/>
      <c r="KD8" s="25"/>
      <c r="KE8" s="25"/>
      <c r="KF8" s="25"/>
      <c r="KG8" s="25"/>
      <c r="KH8" s="25"/>
      <c r="KI8" s="25"/>
      <c r="KJ8" s="25"/>
      <c r="KK8" s="25"/>
      <c r="KL8" s="25"/>
      <c r="KM8" s="25"/>
      <c r="KN8" s="25"/>
      <c r="KO8" s="25"/>
      <c r="KP8" s="25"/>
      <c r="KQ8" s="25"/>
      <c r="KR8" s="25"/>
      <c r="KS8" s="25"/>
      <c r="KT8" s="25"/>
      <c r="KU8" s="25"/>
      <c r="KV8" s="25"/>
      <c r="KW8" s="25"/>
      <c r="KX8" s="25"/>
      <c r="KY8" s="25"/>
      <c r="KZ8" s="25"/>
      <c r="LA8" s="25"/>
      <c r="LB8" s="25"/>
      <c r="LC8" s="25"/>
      <c r="LD8" s="25"/>
      <c r="LE8" s="25"/>
      <c r="LF8" s="25"/>
      <c r="LG8" s="25"/>
      <c r="LH8" s="25"/>
      <c r="LI8" s="25"/>
      <c r="LJ8" s="25"/>
      <c r="LK8" s="25"/>
      <c r="LL8" s="25"/>
      <c r="LM8" s="25"/>
      <c r="LN8" s="25"/>
      <c r="LO8" s="25"/>
      <c r="LP8" s="25"/>
      <c r="LQ8" s="25"/>
      <c r="LR8" s="25"/>
      <c r="LS8" s="25"/>
      <c r="LT8" s="25"/>
      <c r="LU8" s="25"/>
      <c r="LV8" s="25"/>
      <c r="LW8" s="25"/>
      <c r="LX8" s="25"/>
      <c r="LY8" s="25"/>
      <c r="LZ8" s="25"/>
      <c r="MA8" s="25"/>
      <c r="MB8" s="25"/>
      <c r="MC8" s="25"/>
      <c r="MD8" s="25"/>
      <c r="ME8" s="25"/>
      <c r="MF8" s="25"/>
      <c r="MG8" s="25"/>
      <c r="MH8" s="25"/>
      <c r="MI8" s="25"/>
      <c r="MJ8" s="25"/>
      <c r="MK8" s="25"/>
      <c r="ML8" s="25"/>
      <c r="MM8" s="25"/>
      <c r="MN8" s="25"/>
      <c r="MO8" s="25"/>
      <c r="MP8" s="25"/>
      <c r="MQ8" s="25"/>
      <c r="MR8" s="25"/>
      <c r="MS8" s="25"/>
      <c r="MT8" s="25"/>
      <c r="MU8" s="25"/>
      <c r="MV8" s="25"/>
      <c r="MW8" s="25"/>
      <c r="MX8" s="25"/>
      <c r="MY8" s="25"/>
      <c r="MZ8" s="25"/>
      <c r="NA8" s="25"/>
      <c r="NB8" s="25"/>
      <c r="NC8" s="25"/>
      <c r="ND8" s="25"/>
      <c r="NE8" s="25"/>
      <c r="NF8" s="25"/>
      <c r="NG8" s="25"/>
      <c r="NH8" s="25"/>
      <c r="NI8" s="25"/>
      <c r="NJ8" s="25"/>
      <c r="NK8" s="25"/>
      <c r="NL8" s="25"/>
      <c r="NM8" s="25"/>
      <c r="NN8" s="25"/>
      <c r="NO8" s="25"/>
      <c r="NP8" s="25"/>
      <c r="NQ8" s="25"/>
      <c r="NR8" s="25"/>
      <c r="NS8" s="25"/>
      <c r="NT8" s="25"/>
      <c r="NU8" s="25"/>
      <c r="NV8" s="25"/>
      <c r="NW8" s="25"/>
      <c r="NX8" s="25"/>
      <c r="NY8" s="25"/>
      <c r="NZ8" s="25"/>
      <c r="OA8" s="25"/>
      <c r="OB8" s="25"/>
      <c r="OC8" s="25"/>
      <c r="OD8" s="25"/>
      <c r="OE8" s="25"/>
      <c r="OF8" s="25"/>
      <c r="OG8" s="25"/>
      <c r="OH8" s="25"/>
      <c r="OI8" s="25"/>
      <c r="OJ8" s="25"/>
      <c r="OK8" s="25"/>
      <c r="OL8" s="25"/>
      <c r="OM8" s="25"/>
      <c r="ON8" s="25"/>
      <c r="OO8" s="25"/>
      <c r="OP8" s="25"/>
      <c r="OQ8" s="25"/>
      <c r="OR8" s="25"/>
      <c r="OS8" s="25"/>
      <c r="OT8" s="25"/>
      <c r="OU8" s="25"/>
      <c r="OV8" s="25"/>
      <c r="OW8" s="25"/>
      <c r="OX8" s="25"/>
      <c r="OY8" s="25"/>
      <c r="OZ8" s="25"/>
      <c r="PA8" s="25"/>
      <c r="PB8" s="25"/>
      <c r="PC8" s="25"/>
      <c r="PD8" s="25"/>
      <c r="PE8" s="25"/>
      <c r="PF8" s="25"/>
      <c r="PG8" s="25"/>
      <c r="PH8" s="25"/>
      <c r="PI8" s="25"/>
      <c r="PJ8" s="25"/>
      <c r="PK8" s="25"/>
      <c r="PL8" s="25"/>
      <c r="PM8" s="25"/>
      <c r="PN8" s="25"/>
      <c r="PO8" s="25"/>
      <c r="PP8" s="25"/>
      <c r="PQ8" s="25"/>
      <c r="PR8" s="25"/>
      <c r="PS8" s="25"/>
      <c r="PT8" s="25"/>
      <c r="PU8" s="25"/>
      <c r="PV8" s="25"/>
      <c r="PW8" s="25"/>
      <c r="PX8" s="25"/>
      <c r="PY8" s="25"/>
      <c r="PZ8" s="25"/>
      <c r="QA8" s="25"/>
      <c r="QB8" s="25"/>
      <c r="QC8" s="25"/>
      <c r="QD8" s="25"/>
      <c r="QE8" s="25"/>
      <c r="QF8" s="25"/>
      <c r="QG8" s="25"/>
      <c r="QH8" s="25"/>
      <c r="QI8" s="25"/>
      <c r="QJ8" s="25"/>
      <c r="QK8" s="25"/>
      <c r="QL8" s="25"/>
      <c r="QM8" s="25"/>
      <c r="QN8" s="25"/>
      <c r="QO8" s="25"/>
      <c r="QP8" s="25"/>
      <c r="QQ8" s="25"/>
      <c r="QR8" s="25"/>
      <c r="QS8" s="25"/>
      <c r="QT8" s="25"/>
      <c r="QU8" s="25"/>
      <c r="QV8" s="25"/>
      <c r="QW8" s="25"/>
      <c r="QX8" s="25"/>
      <c r="QY8" s="25"/>
      <c r="QZ8" s="25"/>
      <c r="RA8" s="25"/>
      <c r="RB8" s="25"/>
      <c r="RC8" s="25"/>
      <c r="RD8" s="25"/>
      <c r="RE8" s="25"/>
      <c r="RF8" s="25"/>
      <c r="RG8" s="25"/>
      <c r="RH8" s="25"/>
      <c r="RI8" s="25"/>
      <c r="RJ8" s="25"/>
      <c r="RK8" s="25"/>
      <c r="RL8" s="25"/>
      <c r="RM8" s="25"/>
      <c r="RN8" s="25"/>
      <c r="RO8" s="25"/>
      <c r="RP8" s="25"/>
      <c r="RQ8" s="25"/>
      <c r="RR8" s="25"/>
      <c r="RS8" s="25"/>
      <c r="RT8" s="25"/>
      <c r="RU8" s="25"/>
      <c r="RV8" s="25"/>
      <c r="RW8" s="25"/>
      <c r="RX8" s="25"/>
      <c r="RY8" s="25"/>
      <c r="RZ8" s="25"/>
      <c r="SA8" s="25"/>
      <c r="SB8" s="25"/>
      <c r="SC8" s="25"/>
      <c r="SD8" s="25"/>
      <c r="SE8" s="25"/>
      <c r="SF8" s="25"/>
      <c r="SG8" s="25"/>
      <c r="SH8" s="25"/>
      <c r="SI8" s="25"/>
      <c r="SJ8" s="25"/>
      <c r="SK8" s="25"/>
      <c r="SL8" s="25"/>
      <c r="SM8" s="25"/>
      <c r="SN8" s="25"/>
      <c r="SO8" s="25"/>
      <c r="SP8" s="25"/>
      <c r="SQ8" s="25"/>
      <c r="SR8" s="25"/>
      <c r="SS8" s="25"/>
      <c r="ST8" s="25"/>
      <c r="SU8" s="25"/>
      <c r="SV8" s="25"/>
      <c r="SW8" s="25"/>
      <c r="SX8" s="25"/>
      <c r="SY8" s="25"/>
      <c r="SZ8" s="25"/>
      <c r="TA8" s="25"/>
      <c r="TB8" s="25"/>
      <c r="TC8" s="25"/>
      <c r="TD8" s="25"/>
      <c r="TE8" s="25"/>
      <c r="TF8" s="25"/>
      <c r="TG8" s="25"/>
      <c r="TH8" s="25"/>
      <c r="TI8" s="25"/>
      <c r="TJ8" s="25"/>
      <c r="TK8" s="25"/>
      <c r="TL8" s="25"/>
      <c r="TM8" s="25"/>
      <c r="TN8" s="25"/>
      <c r="TO8" s="25"/>
      <c r="TP8" s="25"/>
      <c r="TQ8" s="25"/>
      <c r="TR8" s="25"/>
      <c r="TS8" s="25"/>
      <c r="TT8" s="25"/>
      <c r="TU8" s="25"/>
      <c r="TV8" s="25"/>
      <c r="TW8" s="25"/>
      <c r="TX8" s="25"/>
      <c r="TY8" s="25"/>
      <c r="TZ8" s="25"/>
      <c r="UA8" s="25"/>
      <c r="UB8" s="25"/>
      <c r="UC8" s="25"/>
      <c r="UD8" s="25"/>
      <c r="UE8" s="25"/>
      <c r="UF8" s="25"/>
      <c r="UG8" s="25"/>
      <c r="UH8" s="25"/>
      <c r="UI8" s="25"/>
      <c r="UJ8" s="25"/>
      <c r="UK8" s="25"/>
      <c r="UL8" s="25"/>
      <c r="UM8" s="25"/>
      <c r="UN8" s="25"/>
      <c r="UO8" s="25"/>
      <c r="UP8" s="25"/>
      <c r="UQ8" s="25"/>
      <c r="UR8" s="25"/>
      <c r="US8" s="25"/>
      <c r="UT8" s="25"/>
      <c r="UU8" s="25"/>
      <c r="UV8" s="25"/>
      <c r="UW8" s="25"/>
      <c r="UX8" s="25"/>
      <c r="UY8" s="25"/>
      <c r="UZ8" s="25"/>
      <c r="VA8" s="25"/>
      <c r="VB8" s="25"/>
      <c r="VC8" s="25"/>
      <c r="VD8" s="25"/>
      <c r="VE8" s="25"/>
      <c r="VF8" s="25"/>
      <c r="VG8" s="25"/>
      <c r="VH8" s="25"/>
      <c r="VI8" s="25"/>
      <c r="VJ8" s="25"/>
      <c r="VK8" s="25"/>
      <c r="VL8" s="25"/>
      <c r="VM8" s="25"/>
      <c r="VN8" s="25"/>
      <c r="VO8" s="25"/>
      <c r="VP8" s="25"/>
      <c r="VQ8" s="25"/>
      <c r="VR8" s="25"/>
      <c r="VS8" s="25"/>
      <c r="VT8" s="25"/>
      <c r="VU8" s="25"/>
      <c r="VV8" s="25"/>
      <c r="VW8" s="25"/>
      <c r="VX8" s="25"/>
      <c r="VY8" s="25"/>
      <c r="VZ8" s="25"/>
      <c r="WA8" s="25"/>
      <c r="WB8" s="25"/>
      <c r="WC8" s="25"/>
      <c r="WD8" s="25"/>
      <c r="WE8" s="25"/>
      <c r="WF8" s="25"/>
      <c r="WG8" s="25"/>
      <c r="WH8" s="25"/>
      <c r="WI8" s="25"/>
      <c r="WJ8" s="25"/>
      <c r="WK8" s="25"/>
      <c r="WL8" s="25"/>
      <c r="WM8" s="25"/>
      <c r="WN8" s="25"/>
      <c r="WO8" s="25"/>
      <c r="WP8" s="25"/>
      <c r="WQ8" s="25"/>
      <c r="WR8" s="25"/>
      <c r="WS8" s="25"/>
      <c r="WT8" s="25"/>
      <c r="WU8" s="25"/>
      <c r="WV8" s="25"/>
      <c r="WW8" s="25"/>
      <c r="WX8" s="25"/>
      <c r="WY8" s="25"/>
      <c r="WZ8" s="25"/>
      <c r="XA8" s="25"/>
      <c r="XB8" s="25"/>
      <c r="XC8" s="25"/>
      <c r="XD8" s="25"/>
      <c r="XE8" s="25"/>
      <c r="XF8" s="25"/>
      <c r="XG8" s="25"/>
      <c r="XH8" s="25"/>
      <c r="XI8" s="25"/>
      <c r="XJ8" s="25"/>
      <c r="XK8" s="25"/>
      <c r="XL8" s="25"/>
      <c r="XM8" s="25"/>
      <c r="XN8" s="25"/>
      <c r="XO8" s="25"/>
      <c r="XP8" s="25"/>
      <c r="XQ8" s="25"/>
      <c r="XR8" s="25"/>
      <c r="XS8" s="25"/>
      <c r="XT8" s="25"/>
      <c r="XU8" s="25"/>
      <c r="XV8" s="25"/>
      <c r="XW8" s="25"/>
      <c r="XX8" s="25"/>
      <c r="XY8" s="25"/>
      <c r="XZ8" s="25"/>
      <c r="YA8" s="25"/>
      <c r="YB8" s="25"/>
      <c r="YC8" s="25"/>
      <c r="YD8" s="25"/>
      <c r="YE8" s="25"/>
      <c r="YF8" s="25"/>
      <c r="YG8" s="25"/>
      <c r="YH8" s="25"/>
      <c r="YI8" s="25"/>
      <c r="YJ8" s="25"/>
      <c r="YK8" s="25"/>
      <c r="YL8" s="25"/>
      <c r="YM8" s="25"/>
      <c r="YN8" s="25"/>
      <c r="YO8" s="25"/>
      <c r="YP8" s="25"/>
      <c r="YQ8" s="25"/>
      <c r="YR8" s="25"/>
      <c r="YS8" s="25"/>
      <c r="YT8" s="25"/>
      <c r="YU8" s="25"/>
      <c r="YV8" s="25"/>
      <c r="YW8" s="25"/>
      <c r="YX8" s="25"/>
      <c r="YY8" s="25"/>
      <c r="YZ8" s="25"/>
      <c r="ZA8" s="25"/>
      <c r="ZB8" s="25"/>
      <c r="ZC8" s="25"/>
      <c r="ZD8" s="25"/>
      <c r="ZE8" s="25"/>
      <c r="ZF8" s="25"/>
      <c r="ZG8" s="25"/>
      <c r="ZH8" s="25"/>
      <c r="ZI8" s="25"/>
      <c r="ZJ8" s="25"/>
      <c r="ZK8" s="25"/>
      <c r="ZL8" s="25"/>
      <c r="ZM8" s="25"/>
      <c r="ZN8" s="25"/>
      <c r="ZO8" s="25"/>
      <c r="ZP8" s="25"/>
      <c r="ZQ8" s="25"/>
      <c r="ZR8" s="25"/>
      <c r="ZS8" s="25"/>
      <c r="ZT8" s="25"/>
      <c r="ZU8" s="25"/>
      <c r="ZV8" s="25"/>
      <c r="ZW8" s="25"/>
      <c r="ZX8" s="25"/>
      <c r="ZY8" s="25"/>
      <c r="ZZ8" s="25"/>
      <c r="AAA8" s="25"/>
      <c r="AAB8" s="25"/>
      <c r="AAC8" s="25"/>
      <c r="AAD8" s="25"/>
      <c r="AAE8" s="25"/>
      <c r="AAF8" s="25"/>
      <c r="AAG8" s="25"/>
      <c r="AAH8" s="25"/>
      <c r="AAI8" s="25"/>
      <c r="AAJ8" s="25"/>
      <c r="AAK8" s="25"/>
      <c r="AAL8" s="25"/>
      <c r="AAM8" s="25"/>
      <c r="AAN8" s="25"/>
      <c r="AAO8" s="25"/>
      <c r="AAP8" s="25"/>
      <c r="AAQ8" s="25"/>
      <c r="AAR8" s="25"/>
      <c r="AAS8" s="25"/>
      <c r="AAT8" s="25"/>
      <c r="AAU8" s="25"/>
      <c r="AAV8" s="25"/>
      <c r="AAW8" s="25"/>
      <c r="AAX8" s="25"/>
      <c r="AAY8" s="25"/>
      <c r="AAZ8" s="25"/>
      <c r="ABA8" s="25"/>
      <c r="ABB8" s="25"/>
      <c r="ABC8" s="25"/>
      <c r="ABD8" s="25"/>
      <c r="ABE8" s="25"/>
      <c r="ABF8" s="25"/>
      <c r="ABG8" s="25"/>
      <c r="ABH8" s="25"/>
      <c r="ABI8" s="25"/>
      <c r="ABJ8" s="25"/>
      <c r="ABK8" s="25"/>
      <c r="ABL8" s="25"/>
      <c r="ABM8" s="25"/>
      <c r="ABN8" s="25"/>
      <c r="ABO8" s="25"/>
      <c r="ABP8" s="25"/>
      <c r="ABQ8" s="25"/>
      <c r="ABR8" s="25"/>
      <c r="ABS8" s="25"/>
      <c r="ABT8" s="25"/>
      <c r="ABU8" s="25"/>
      <c r="ABV8" s="25"/>
      <c r="ABW8" s="25"/>
      <c r="ABX8" s="25"/>
      <c r="ABY8" s="25"/>
      <c r="ABZ8" s="25"/>
      <c r="ACA8" s="25"/>
      <c r="ACB8" s="25"/>
      <c r="ACC8" s="25"/>
      <c r="ACD8" s="25"/>
      <c r="ACE8" s="25"/>
      <c r="ACF8" s="25"/>
      <c r="ACG8" s="25"/>
      <c r="ACH8" s="25"/>
      <c r="ACI8" s="25"/>
      <c r="ACJ8" s="25"/>
      <c r="ACK8" s="25"/>
      <c r="ACL8" s="25"/>
      <c r="ACM8" s="25"/>
      <c r="ACN8" s="25"/>
      <c r="ACO8" s="25"/>
      <c r="ACP8" s="25"/>
      <c r="ACQ8" s="25"/>
      <c r="ACR8" s="25"/>
      <c r="ACS8" s="25"/>
      <c r="ACT8" s="25"/>
      <c r="ACU8" s="25"/>
      <c r="ACV8" s="25"/>
      <c r="ACW8" s="25"/>
      <c r="ACX8" s="25"/>
      <c r="ACY8" s="25"/>
      <c r="ACZ8" s="25"/>
      <c r="ADA8" s="25"/>
      <c r="ADB8" s="25"/>
      <c r="ADC8" s="25"/>
      <c r="ADD8" s="25"/>
      <c r="ADE8" s="25"/>
      <c r="ADF8" s="25"/>
      <c r="ADG8" s="25"/>
      <c r="ADH8" s="25"/>
      <c r="ADI8" s="25"/>
      <c r="ADJ8" s="25"/>
      <c r="ADK8" s="25"/>
      <c r="ADL8" s="25"/>
      <c r="ADM8" s="25"/>
      <c r="ADN8" s="25"/>
      <c r="ADO8" s="25"/>
      <c r="ADP8" s="25"/>
      <c r="ADQ8" s="25"/>
      <c r="ADR8" s="25"/>
      <c r="ADS8" s="25"/>
      <c r="ADT8" s="25"/>
      <c r="ADU8" s="25"/>
      <c r="ADV8" s="25"/>
      <c r="ADW8" s="25"/>
      <c r="ADX8" s="25"/>
      <c r="ADY8" s="25"/>
      <c r="ADZ8" s="25"/>
      <c r="AEA8" s="25"/>
      <c r="AEB8" s="25"/>
      <c r="AEC8" s="25"/>
      <c r="AED8" s="25"/>
      <c r="AEE8" s="25"/>
      <c r="AEF8" s="25"/>
      <c r="AEG8" s="25"/>
      <c r="AEH8" s="25"/>
      <c r="AEI8" s="25"/>
      <c r="AEJ8" s="25"/>
      <c r="AEK8" s="25"/>
      <c r="AEL8" s="25"/>
      <c r="AEM8" s="25"/>
      <c r="AEN8" s="25"/>
      <c r="AEO8" s="25"/>
      <c r="AEP8" s="25"/>
      <c r="AEQ8" s="25"/>
      <c r="AER8" s="25"/>
      <c r="AES8" s="25"/>
      <c r="AET8" s="25"/>
      <c r="AEU8" s="25"/>
      <c r="AEV8" s="25"/>
      <c r="AEW8" s="25"/>
      <c r="AEX8" s="25"/>
      <c r="AEY8" s="25"/>
      <c r="AEZ8" s="25"/>
      <c r="AFA8" s="25"/>
      <c r="AFB8" s="25"/>
      <c r="AFC8" s="25"/>
      <c r="AFD8" s="25"/>
      <c r="AFE8" s="25"/>
      <c r="AFF8" s="25"/>
      <c r="AFG8" s="25"/>
      <c r="AFH8" s="25"/>
      <c r="AFI8" s="25"/>
      <c r="AFJ8" s="25"/>
      <c r="AFK8" s="25"/>
      <c r="AFL8" s="25"/>
      <c r="AFM8" s="25"/>
      <c r="AFN8" s="25"/>
      <c r="AFO8" s="25"/>
      <c r="AFP8" s="25"/>
      <c r="AFQ8" s="25"/>
      <c r="AFR8" s="25"/>
      <c r="AFS8" s="25"/>
      <c r="AFT8" s="25"/>
      <c r="AFU8" s="25"/>
      <c r="AFV8" s="25"/>
      <c r="AFW8" s="25"/>
      <c r="AFX8" s="25"/>
      <c r="AFY8" s="25"/>
      <c r="AFZ8" s="25"/>
      <c r="AGA8" s="25"/>
      <c r="AGB8" s="25"/>
      <c r="AGC8" s="25"/>
      <c r="AGD8" s="25"/>
      <c r="AGE8" s="25"/>
      <c r="AGF8" s="25"/>
      <c r="AGG8" s="25"/>
      <c r="AGH8" s="25"/>
      <c r="AGI8" s="25"/>
      <c r="AGJ8" s="25"/>
      <c r="AGK8" s="25"/>
      <c r="AGL8" s="25"/>
      <c r="AGM8" s="25"/>
      <c r="AGN8" s="25"/>
      <c r="AGO8" s="25"/>
      <c r="AGP8" s="25"/>
      <c r="AGQ8" s="25"/>
      <c r="AGR8" s="25"/>
      <c r="AGS8" s="25"/>
      <c r="AGT8" s="25"/>
      <c r="AGU8" s="25"/>
      <c r="AGV8" s="25"/>
      <c r="AGW8" s="25"/>
      <c r="AGX8" s="25"/>
      <c r="AGY8" s="25"/>
      <c r="AGZ8" s="25"/>
      <c r="AHA8" s="25"/>
      <c r="AHB8" s="25"/>
      <c r="AHC8" s="25"/>
      <c r="AHD8" s="25"/>
      <c r="AHE8" s="25"/>
      <c r="AHF8" s="25"/>
      <c r="AHG8" s="25"/>
      <c r="AHH8" s="25"/>
      <c r="AHI8" s="25"/>
      <c r="AHJ8" s="25"/>
      <c r="AHK8" s="25"/>
      <c r="AHL8" s="25"/>
      <c r="AHM8" s="25"/>
      <c r="AHN8" s="25"/>
      <c r="AHO8" s="25"/>
      <c r="AHP8" s="25"/>
      <c r="AHQ8" s="25"/>
      <c r="AHR8" s="25"/>
      <c r="AHS8" s="25"/>
      <c r="AHT8" s="25"/>
      <c r="AHU8" s="25"/>
      <c r="AHV8" s="25"/>
      <c r="AHW8" s="25"/>
      <c r="AHX8" s="25"/>
      <c r="AHY8" s="25"/>
      <c r="AHZ8" s="25"/>
      <c r="AIA8" s="25"/>
      <c r="AIB8" s="25"/>
      <c r="AIC8" s="25"/>
      <c r="AID8" s="25"/>
      <c r="AIE8" s="25"/>
      <c r="AIF8" s="25"/>
      <c r="AIG8" s="25"/>
      <c r="AIH8" s="25"/>
      <c r="AII8" s="25"/>
      <c r="AIJ8" s="25"/>
      <c r="AIK8" s="25"/>
      <c r="AIL8" s="25"/>
      <c r="AIM8" s="25"/>
      <c r="AIN8" s="25"/>
      <c r="AIO8" s="25"/>
      <c r="AIP8" s="25"/>
      <c r="AIQ8" s="25"/>
      <c r="AIR8" s="25"/>
      <c r="AIS8" s="25"/>
      <c r="AIT8" s="25"/>
      <c r="AIU8" s="25"/>
      <c r="AIV8" s="25"/>
      <c r="AIW8" s="25"/>
      <c r="AIX8" s="25"/>
      <c r="AIY8" s="25"/>
      <c r="AIZ8" s="25"/>
      <c r="AJA8" s="25"/>
      <c r="AJB8" s="25"/>
      <c r="AJC8" s="25"/>
      <c r="AJD8" s="25"/>
      <c r="AJE8" s="25"/>
      <c r="AJF8" s="25"/>
      <c r="AJG8" s="25"/>
      <c r="AJH8" s="25"/>
      <c r="AJI8" s="25"/>
      <c r="AJJ8" s="25"/>
      <c r="AJK8" s="25"/>
      <c r="AJL8" s="25"/>
      <c r="AJM8" s="25"/>
      <c r="AJN8" s="25"/>
      <c r="AJO8" s="25"/>
      <c r="AJP8" s="25"/>
      <c r="AJQ8" s="25"/>
      <c r="AJR8" s="25"/>
      <c r="AJS8" s="25"/>
      <c r="AJT8" s="25"/>
      <c r="AJU8" s="25"/>
      <c r="AJV8" s="25"/>
      <c r="AJW8" s="25"/>
      <c r="AJX8" s="25"/>
      <c r="AJY8" s="25"/>
      <c r="AJZ8" s="25"/>
      <c r="AKA8" s="25"/>
      <c r="AKB8" s="25"/>
      <c r="AKC8" s="25"/>
      <c r="AKD8" s="25"/>
      <c r="AKE8" s="25"/>
      <c r="AKF8" s="25"/>
      <c r="AKG8" s="25"/>
      <c r="AKH8" s="25"/>
      <c r="AKI8" s="25"/>
      <c r="AKJ8" s="25"/>
      <c r="AKK8" s="25"/>
      <c r="AKL8" s="25"/>
      <c r="AKM8" s="25"/>
      <c r="AKN8" s="25"/>
      <c r="AKO8" s="25"/>
      <c r="AKP8" s="25"/>
      <c r="AKQ8" s="25"/>
      <c r="AKR8" s="25"/>
      <c r="AKS8" s="25"/>
      <c r="AKT8" s="25"/>
      <c r="AKU8" s="25"/>
      <c r="AKV8" s="25"/>
      <c r="AKW8" s="25"/>
      <c r="AKX8" s="25"/>
      <c r="AKY8" s="25"/>
      <c r="AKZ8" s="25"/>
      <c r="ALA8" s="25"/>
      <c r="ALB8" s="25"/>
      <c r="ALC8" s="25"/>
      <c r="ALD8" s="25"/>
      <c r="ALE8" s="25"/>
      <c r="ALF8" s="25"/>
      <c r="ALG8" s="25"/>
      <c r="ALH8" s="25"/>
      <c r="ALI8" s="25"/>
      <c r="ALJ8" s="25"/>
      <c r="ALK8" s="25"/>
      <c r="ALL8" s="25"/>
      <c r="ALM8" s="25"/>
      <c r="ALN8" s="25"/>
      <c r="ALO8" s="25"/>
      <c r="ALP8" s="25"/>
      <c r="ALQ8" s="25"/>
      <c r="ALR8" s="25"/>
      <c r="ALS8" s="25"/>
      <c r="ALT8" s="25"/>
      <c r="ALU8" s="25"/>
      <c r="ALV8" s="25"/>
      <c r="ALW8" s="25"/>
      <c r="ALX8" s="25"/>
      <c r="ALY8" s="25"/>
      <c r="ALZ8" s="25"/>
      <c r="AMA8" s="25"/>
      <c r="AMB8" s="25"/>
      <c r="AMC8" s="25"/>
      <c r="AMD8" s="25"/>
      <c r="AME8" s="25"/>
      <c r="AMF8" s="25"/>
      <c r="AMG8" s="25"/>
      <c r="AMH8" s="25"/>
      <c r="AMI8" s="25"/>
      <c r="AMJ8" s="25"/>
      <c r="AMK8" s="25"/>
      <c r="AML8" s="25"/>
      <c r="AMM8" s="25"/>
      <c r="AMN8" s="25"/>
      <c r="AMO8" s="25"/>
      <c r="AMP8" s="25"/>
      <c r="AMQ8" s="25"/>
      <c r="AMR8" s="25"/>
      <c r="AMS8" s="25"/>
      <c r="AMT8" s="25"/>
      <c r="AMU8" s="25"/>
      <c r="AMV8" s="25"/>
      <c r="AMW8" s="25"/>
      <c r="AMX8" s="25"/>
      <c r="AMY8" s="25"/>
      <c r="AMZ8" s="25"/>
      <c r="ANA8" s="25"/>
      <c r="ANB8" s="25"/>
      <c r="ANC8" s="25"/>
      <c r="AND8" s="25"/>
      <c r="ANE8" s="25"/>
      <c r="ANF8" s="25"/>
      <c r="ANG8" s="25"/>
      <c r="ANH8" s="25"/>
      <c r="ANI8" s="25"/>
      <c r="ANJ8" s="25"/>
      <c r="ANK8" s="25"/>
      <c r="ANL8" s="25"/>
      <c r="ANM8" s="25"/>
      <c r="ANN8" s="25"/>
      <c r="ANO8" s="25"/>
      <c r="ANP8" s="25"/>
      <c r="ANQ8" s="25"/>
      <c r="ANR8" s="25"/>
      <c r="ANS8" s="25"/>
      <c r="ANT8" s="25"/>
      <c r="ANU8" s="25"/>
      <c r="ANV8" s="25"/>
      <c r="ANW8" s="25"/>
      <c r="ANX8" s="25"/>
      <c r="ANY8" s="25"/>
      <c r="ANZ8" s="25"/>
      <c r="AOA8" s="25"/>
      <c r="AOB8" s="25"/>
      <c r="AOC8" s="25"/>
      <c r="AOD8" s="25"/>
      <c r="AOE8" s="25"/>
      <c r="AOF8" s="25"/>
      <c r="AOG8" s="25"/>
      <c r="AOH8" s="25"/>
      <c r="AOI8" s="25"/>
      <c r="AOJ8" s="25"/>
      <c r="AOK8" s="25"/>
      <c r="AOL8" s="25"/>
      <c r="AOM8" s="25"/>
      <c r="AON8" s="25"/>
      <c r="AOO8" s="25"/>
      <c r="AOP8" s="25"/>
      <c r="AOQ8" s="25"/>
      <c r="AOR8" s="25"/>
      <c r="AOS8" s="25"/>
      <c r="AOT8" s="25"/>
      <c r="AOU8" s="25"/>
      <c r="AOV8" s="25"/>
      <c r="AOW8" s="25"/>
      <c r="AOX8" s="25"/>
      <c r="AOY8" s="25"/>
      <c r="AOZ8" s="25"/>
      <c r="APA8" s="25"/>
      <c r="APB8" s="25"/>
      <c r="APC8" s="25"/>
      <c r="APD8" s="25"/>
      <c r="APE8" s="25"/>
      <c r="APF8" s="25"/>
      <c r="APG8" s="25"/>
      <c r="APH8" s="25"/>
      <c r="API8" s="25"/>
      <c r="APJ8" s="25"/>
      <c r="APK8" s="25"/>
      <c r="APL8" s="25"/>
      <c r="APM8" s="25"/>
      <c r="APN8" s="25"/>
      <c r="APO8" s="25"/>
      <c r="APP8" s="25"/>
      <c r="APQ8" s="25"/>
      <c r="APR8" s="25"/>
      <c r="APS8" s="25"/>
      <c r="APT8" s="25"/>
      <c r="APU8" s="25"/>
      <c r="APV8" s="25"/>
      <c r="APW8" s="25"/>
      <c r="APX8" s="25"/>
      <c r="APY8" s="25"/>
      <c r="APZ8" s="25"/>
      <c r="AQA8" s="25"/>
      <c r="AQB8" s="25"/>
      <c r="AQC8" s="25"/>
      <c r="AQD8" s="25"/>
      <c r="AQE8" s="25"/>
      <c r="AQF8" s="25"/>
      <c r="AQG8" s="25"/>
      <c r="AQH8" s="25"/>
      <c r="AQI8" s="25"/>
      <c r="AQJ8" s="25"/>
      <c r="AQK8" s="25"/>
      <c r="AQL8" s="25"/>
      <c r="AQM8" s="25"/>
      <c r="AQN8" s="25"/>
      <c r="AQO8" s="25"/>
      <c r="AQP8" s="25"/>
      <c r="AQQ8" s="25"/>
      <c r="AQR8" s="25"/>
      <c r="AQS8" s="25"/>
      <c r="AQT8" s="25"/>
      <c r="AQU8" s="25"/>
      <c r="AQV8" s="25"/>
      <c r="AQW8" s="25"/>
      <c r="AQX8" s="25"/>
      <c r="AQY8" s="25"/>
      <c r="AQZ8" s="25"/>
      <c r="ARA8" s="25"/>
      <c r="ARB8" s="25"/>
      <c r="ARC8" s="25"/>
      <c r="ARD8" s="25"/>
      <c r="ARE8" s="25"/>
      <c r="ARF8" s="25"/>
      <c r="ARG8" s="25"/>
      <c r="ARH8" s="25"/>
      <c r="ARI8" s="25"/>
      <c r="ARJ8" s="25"/>
      <c r="ARK8" s="25"/>
      <c r="ARL8" s="25"/>
      <c r="ARM8" s="25"/>
      <c r="ARN8" s="25"/>
      <c r="ARO8" s="25"/>
      <c r="ARP8" s="25"/>
      <c r="ARQ8" s="25"/>
      <c r="ARR8" s="25"/>
      <c r="ARS8" s="25"/>
      <c r="ART8" s="25"/>
      <c r="ARU8" s="25"/>
      <c r="ARV8" s="25"/>
      <c r="ARW8" s="25"/>
      <c r="ARX8" s="25"/>
      <c r="ARY8" s="25"/>
      <c r="ARZ8" s="25"/>
      <c r="ASA8" s="25"/>
      <c r="ASB8" s="25"/>
      <c r="ASC8" s="25"/>
      <c r="ASD8" s="25"/>
      <c r="ASE8" s="25"/>
      <c r="ASF8" s="25"/>
      <c r="ASG8" s="25"/>
      <c r="ASH8" s="25"/>
      <c r="ASI8" s="25"/>
      <c r="ASJ8" s="25"/>
      <c r="ASK8" s="25"/>
      <c r="ASL8" s="25"/>
      <c r="ASM8" s="25"/>
      <c r="ASN8" s="25"/>
      <c r="ASO8" s="25"/>
      <c r="ASP8" s="25"/>
      <c r="ASQ8" s="25"/>
      <c r="ASR8" s="25"/>
      <c r="ASS8" s="25"/>
      <c r="AST8" s="25"/>
      <c r="ASU8" s="25"/>
      <c r="ASV8" s="25"/>
      <c r="ASW8" s="25"/>
      <c r="ASX8" s="25"/>
      <c r="ASY8" s="25"/>
      <c r="ASZ8" s="25"/>
      <c r="ATA8" s="25"/>
      <c r="ATB8" s="25"/>
      <c r="ATC8" s="25"/>
      <c r="ATD8" s="25"/>
      <c r="ATE8" s="25"/>
      <c r="ATF8" s="25"/>
      <c r="ATG8" s="25"/>
      <c r="ATH8" s="25"/>
      <c r="ATI8" s="25"/>
      <c r="ATJ8" s="25"/>
      <c r="ATK8" s="25"/>
      <c r="ATL8" s="25"/>
      <c r="ATM8" s="25"/>
      <c r="ATN8" s="25"/>
      <c r="ATO8" s="25"/>
      <c r="ATP8" s="25"/>
      <c r="ATQ8" s="25"/>
      <c r="ATR8" s="25"/>
      <c r="ATS8" s="25"/>
      <c r="ATT8" s="25"/>
      <c r="ATU8" s="25"/>
      <c r="ATV8" s="25"/>
      <c r="ATW8" s="25"/>
      <c r="ATX8" s="25"/>
      <c r="ATY8" s="25"/>
      <c r="ATZ8" s="25"/>
      <c r="AUA8" s="25"/>
      <c r="AUB8" s="25"/>
      <c r="AUC8" s="25"/>
      <c r="AUD8" s="25"/>
      <c r="AUE8" s="25"/>
      <c r="AUF8" s="25"/>
      <c r="AUG8" s="25"/>
      <c r="AUH8" s="25"/>
      <c r="AUI8" s="25"/>
      <c r="AUJ8" s="25"/>
      <c r="AUK8" s="25"/>
      <c r="AUL8" s="25"/>
      <c r="AUM8" s="25"/>
      <c r="AUN8" s="25"/>
      <c r="AUO8" s="25"/>
      <c r="AUP8" s="25"/>
      <c r="AUQ8" s="25"/>
      <c r="AUR8" s="25"/>
      <c r="AUS8" s="25"/>
      <c r="AUT8" s="25"/>
      <c r="AUU8" s="25"/>
      <c r="AUV8" s="25"/>
      <c r="AUW8" s="25"/>
      <c r="AUX8" s="25"/>
      <c r="AUY8" s="25"/>
      <c r="AUZ8" s="25"/>
      <c r="AVA8" s="25"/>
      <c r="AVB8" s="25"/>
      <c r="AVC8" s="25"/>
      <c r="AVD8" s="25"/>
      <c r="AVE8" s="25"/>
      <c r="AVF8" s="25"/>
      <c r="AVG8" s="25"/>
      <c r="AVH8" s="25"/>
      <c r="AVI8" s="25"/>
      <c r="AVJ8" s="25"/>
      <c r="AVK8" s="25"/>
      <c r="AVL8" s="25"/>
      <c r="AVM8" s="25"/>
      <c r="AVN8" s="25"/>
      <c r="AVO8" s="25"/>
      <c r="AVP8" s="25"/>
      <c r="AVQ8" s="25"/>
      <c r="AVR8" s="25"/>
      <c r="AVS8" s="25"/>
      <c r="AVT8" s="25"/>
      <c r="AVU8" s="25"/>
      <c r="AVV8" s="25"/>
      <c r="AVW8" s="25"/>
      <c r="AVX8" s="25"/>
      <c r="AVY8" s="25"/>
      <c r="AVZ8" s="25"/>
      <c r="AWA8" s="25"/>
      <c r="AWB8" s="25"/>
      <c r="AWC8" s="25"/>
      <c r="AWD8" s="25"/>
      <c r="AWE8" s="25"/>
      <c r="AWF8" s="25"/>
      <c r="AWG8" s="25"/>
      <c r="AWH8" s="25"/>
      <c r="AWI8" s="25"/>
      <c r="AWJ8" s="25"/>
      <c r="AWK8" s="25"/>
      <c r="AWL8" s="25"/>
      <c r="AWM8" s="25"/>
      <c r="AWN8" s="25"/>
      <c r="AWO8" s="25"/>
      <c r="AWP8" s="25"/>
      <c r="AWQ8" s="25"/>
      <c r="AWR8" s="25"/>
      <c r="AWS8" s="25"/>
      <c r="AWT8" s="25"/>
      <c r="AWU8" s="25"/>
      <c r="AWV8" s="25"/>
      <c r="AWW8" s="25"/>
      <c r="AWX8" s="25"/>
      <c r="AWY8" s="25"/>
      <c r="AWZ8" s="25"/>
      <c r="AXA8" s="25"/>
      <c r="AXB8" s="25"/>
      <c r="AXC8" s="25"/>
      <c r="AXD8" s="25"/>
      <c r="AXE8" s="25"/>
      <c r="AXF8" s="25"/>
      <c r="AXG8" s="25"/>
      <c r="AXH8" s="25"/>
      <c r="AXI8" s="25"/>
      <c r="AXJ8" s="25"/>
      <c r="AXK8" s="25"/>
      <c r="AXL8" s="25"/>
      <c r="AXM8" s="25"/>
      <c r="AXN8" s="25"/>
      <c r="AXO8" s="25"/>
      <c r="AXP8" s="25"/>
      <c r="AXQ8" s="25"/>
      <c r="AXR8" s="25"/>
      <c r="AXS8" s="25"/>
      <c r="AXT8" s="25"/>
      <c r="AXU8" s="25"/>
      <c r="AXV8" s="25"/>
      <c r="AXW8" s="25"/>
      <c r="AXX8" s="25"/>
      <c r="AXY8" s="25"/>
      <c r="AXZ8" s="25"/>
      <c r="AYA8" s="25"/>
      <c r="AYB8" s="25"/>
      <c r="AYC8" s="25"/>
      <c r="AYD8" s="25"/>
      <c r="AYE8" s="25"/>
      <c r="AYF8" s="25"/>
      <c r="AYG8" s="25"/>
      <c r="AYH8" s="25"/>
      <c r="AYI8" s="25"/>
      <c r="AYJ8" s="25"/>
      <c r="AYK8" s="25"/>
      <c r="AYL8" s="25"/>
      <c r="AYM8" s="25"/>
      <c r="AYN8" s="25"/>
      <c r="AYO8" s="25"/>
      <c r="AYP8" s="25"/>
      <c r="AYQ8" s="25"/>
      <c r="AYR8" s="25"/>
      <c r="AYS8" s="25"/>
      <c r="AYT8" s="25"/>
      <c r="AYU8" s="25"/>
      <c r="AYV8" s="25"/>
      <c r="AYW8" s="25"/>
      <c r="AYX8" s="25"/>
      <c r="AYY8" s="25"/>
      <c r="AYZ8" s="25"/>
      <c r="AZA8" s="25"/>
      <c r="AZB8" s="25"/>
      <c r="AZC8" s="25"/>
      <c r="AZD8" s="25"/>
      <c r="AZE8" s="25"/>
      <c r="AZF8" s="25"/>
      <c r="AZG8" s="25"/>
      <c r="AZH8" s="25"/>
      <c r="AZI8" s="25"/>
      <c r="AZJ8" s="25"/>
      <c r="AZK8" s="25"/>
      <c r="AZL8" s="25"/>
      <c r="AZM8" s="25"/>
      <c r="AZN8" s="25"/>
      <c r="AZO8" s="25"/>
      <c r="AZP8" s="25"/>
      <c r="AZQ8" s="25"/>
      <c r="AZR8" s="25"/>
      <c r="AZS8" s="25"/>
      <c r="AZT8" s="25"/>
      <c r="AZU8" s="25"/>
      <c r="AZV8" s="25"/>
      <c r="AZW8" s="25"/>
      <c r="AZX8" s="25"/>
      <c r="AZY8" s="25"/>
      <c r="AZZ8" s="25"/>
      <c r="BAA8" s="25"/>
      <c r="BAB8" s="25"/>
      <c r="BAC8" s="25"/>
      <c r="BAD8" s="25"/>
      <c r="BAE8" s="25"/>
      <c r="BAF8" s="25"/>
      <c r="BAG8" s="25"/>
      <c r="BAH8" s="25"/>
      <c r="BAI8" s="25"/>
      <c r="BAJ8" s="25"/>
      <c r="BAK8" s="25"/>
      <c r="BAL8" s="25"/>
      <c r="BAM8" s="25"/>
      <c r="BAN8" s="25"/>
      <c r="BAO8" s="25"/>
      <c r="BAP8" s="25"/>
      <c r="BAQ8" s="25"/>
      <c r="BAR8" s="25"/>
      <c r="BAS8" s="25"/>
      <c r="BAT8" s="25"/>
      <c r="BAU8" s="25"/>
      <c r="BAV8" s="25"/>
      <c r="BAW8" s="25"/>
      <c r="BAX8" s="25"/>
      <c r="BAY8" s="25"/>
      <c r="BAZ8" s="25"/>
      <c r="BBA8" s="25"/>
      <c r="BBB8" s="25"/>
      <c r="BBC8" s="25"/>
      <c r="BBD8" s="25"/>
      <c r="BBE8" s="25"/>
      <c r="BBF8" s="25"/>
      <c r="BBG8" s="25"/>
      <c r="BBH8" s="25"/>
      <c r="BBI8" s="25"/>
      <c r="BBJ8" s="25"/>
      <c r="BBK8" s="25"/>
      <c r="BBL8" s="25"/>
      <c r="BBM8" s="25"/>
      <c r="BBN8" s="25"/>
      <c r="BBO8" s="25"/>
      <c r="BBP8" s="25"/>
      <c r="BBQ8" s="25"/>
      <c r="BBR8" s="25"/>
      <c r="BBS8" s="25"/>
      <c r="BBT8" s="25"/>
      <c r="BBU8" s="25"/>
      <c r="BBV8" s="25"/>
      <c r="BBW8" s="25"/>
      <c r="BBX8" s="25"/>
      <c r="BBY8" s="25"/>
      <c r="BBZ8" s="25"/>
      <c r="BCA8" s="25"/>
      <c r="BCB8" s="25"/>
      <c r="BCC8" s="25"/>
      <c r="BCD8" s="25"/>
      <c r="BCE8" s="25"/>
      <c r="BCF8" s="25"/>
      <c r="BCG8" s="25"/>
      <c r="BCH8" s="25"/>
      <c r="BCI8" s="25"/>
      <c r="BCJ8" s="25"/>
      <c r="BCK8" s="25"/>
      <c r="BCL8" s="25"/>
      <c r="BCM8" s="25"/>
      <c r="BCN8" s="25"/>
      <c r="BCO8" s="25"/>
      <c r="BCP8" s="25"/>
      <c r="BCQ8" s="25"/>
      <c r="BCR8" s="25"/>
      <c r="BCS8" s="25"/>
      <c r="BCT8" s="25"/>
      <c r="BCU8" s="25"/>
      <c r="BCV8" s="25"/>
      <c r="BCW8" s="25"/>
      <c r="BCX8" s="25"/>
      <c r="BCY8" s="25"/>
      <c r="BCZ8" s="25"/>
      <c r="BDA8" s="25"/>
      <c r="BDB8" s="25"/>
      <c r="BDC8" s="25"/>
      <c r="BDD8" s="25"/>
      <c r="BDE8" s="25"/>
      <c r="BDF8" s="25"/>
      <c r="BDG8" s="25"/>
      <c r="BDH8" s="25"/>
      <c r="BDI8" s="25"/>
      <c r="BDJ8" s="25"/>
      <c r="BDK8" s="25"/>
      <c r="BDL8" s="25"/>
      <c r="BDM8" s="25"/>
      <c r="BDN8" s="25"/>
      <c r="BDO8" s="25"/>
      <c r="BDP8" s="25"/>
      <c r="BDQ8" s="25"/>
      <c r="BDR8" s="25"/>
      <c r="BDS8" s="25"/>
      <c r="BDT8" s="25"/>
      <c r="BDU8" s="25"/>
      <c r="BDV8" s="25"/>
      <c r="BDW8" s="25"/>
      <c r="BDX8" s="25"/>
      <c r="BDY8" s="25"/>
      <c r="BDZ8" s="25"/>
      <c r="BEA8" s="25"/>
      <c r="BEB8" s="25"/>
      <c r="BEC8" s="25"/>
      <c r="BED8" s="25"/>
      <c r="BEE8" s="25"/>
      <c r="BEF8" s="25"/>
      <c r="BEG8" s="25"/>
      <c r="BEH8" s="25"/>
      <c r="BEI8" s="25"/>
      <c r="BEJ8" s="25"/>
      <c r="BEK8" s="25"/>
      <c r="BEL8" s="25"/>
      <c r="BEM8" s="25"/>
      <c r="BEN8" s="25"/>
      <c r="BEO8" s="25"/>
      <c r="BEP8" s="25"/>
      <c r="BEQ8" s="25"/>
      <c r="BER8" s="25"/>
      <c r="BES8" s="25"/>
      <c r="BET8" s="25"/>
      <c r="BEU8" s="25"/>
      <c r="BEV8" s="25"/>
      <c r="BEW8" s="25"/>
      <c r="BEX8" s="25"/>
      <c r="BEY8" s="25"/>
      <c r="BEZ8" s="25"/>
      <c r="BFA8" s="25"/>
      <c r="BFB8" s="25"/>
      <c r="BFC8" s="25"/>
      <c r="BFD8" s="25"/>
      <c r="BFE8" s="25"/>
      <c r="BFF8" s="25"/>
      <c r="BFG8" s="25"/>
      <c r="BFH8" s="25"/>
      <c r="BFI8" s="25"/>
      <c r="BFJ8" s="25"/>
      <c r="BFK8" s="25"/>
      <c r="BFL8" s="25"/>
      <c r="BFM8" s="25"/>
      <c r="BFN8" s="25"/>
      <c r="BFO8" s="25"/>
      <c r="BFP8" s="25"/>
      <c r="BFQ8" s="25"/>
      <c r="BFR8" s="25"/>
      <c r="BFS8" s="25"/>
      <c r="BFT8" s="25"/>
      <c r="BFU8" s="25"/>
      <c r="BFV8" s="25"/>
      <c r="BFW8" s="25"/>
      <c r="BFX8" s="25"/>
      <c r="BFY8" s="25"/>
      <c r="BFZ8" s="25"/>
      <c r="BGA8" s="25"/>
      <c r="BGB8" s="25"/>
      <c r="BGC8" s="25"/>
      <c r="BGD8" s="25"/>
      <c r="BGE8" s="25"/>
      <c r="BGF8" s="25"/>
      <c r="BGG8" s="25"/>
      <c r="BGH8" s="25"/>
      <c r="BGI8" s="25"/>
      <c r="BGJ8" s="25"/>
      <c r="BGK8" s="25"/>
      <c r="BGL8" s="25"/>
      <c r="BGM8" s="25"/>
      <c r="BGN8" s="25"/>
      <c r="BGO8" s="25"/>
      <c r="BGP8" s="25"/>
      <c r="BGQ8" s="25"/>
      <c r="BGR8" s="25"/>
      <c r="BGS8" s="25"/>
      <c r="BGT8" s="25"/>
      <c r="BGU8" s="25"/>
      <c r="BGV8" s="25"/>
      <c r="BGW8" s="25"/>
      <c r="BGX8" s="25"/>
      <c r="BGY8" s="25"/>
      <c r="BGZ8" s="25"/>
      <c r="BHA8" s="25"/>
      <c r="BHB8" s="25"/>
      <c r="BHC8" s="25"/>
      <c r="BHD8" s="25"/>
      <c r="BHE8" s="25"/>
      <c r="BHF8" s="25"/>
      <c r="BHG8" s="25"/>
      <c r="BHH8" s="25"/>
      <c r="BHI8" s="25"/>
      <c r="BHJ8" s="25"/>
      <c r="BHK8" s="25"/>
      <c r="BHL8" s="25"/>
      <c r="BHM8" s="25"/>
      <c r="BHN8" s="25"/>
      <c r="BHO8" s="25"/>
      <c r="BHP8" s="25"/>
      <c r="BHQ8" s="25"/>
      <c r="BHR8" s="25"/>
      <c r="BHS8" s="25"/>
      <c r="BHT8" s="25"/>
      <c r="BHU8" s="25"/>
      <c r="BHV8" s="25"/>
      <c r="BHW8" s="25"/>
      <c r="BHX8" s="25"/>
      <c r="BHY8" s="25"/>
      <c r="BHZ8" s="25"/>
      <c r="BIA8" s="25"/>
      <c r="BIB8" s="25"/>
      <c r="BIC8" s="25"/>
      <c r="BID8" s="25"/>
      <c r="BIE8" s="25"/>
      <c r="BIF8" s="25"/>
      <c r="BIG8" s="25"/>
      <c r="BIH8" s="25"/>
      <c r="BII8" s="25"/>
      <c r="BIJ8" s="25"/>
      <c r="BIK8" s="25"/>
      <c r="BIL8" s="25"/>
      <c r="BIM8" s="25"/>
      <c r="BIN8" s="25"/>
      <c r="BIO8" s="25"/>
      <c r="BIP8" s="25"/>
      <c r="BIQ8" s="25"/>
      <c r="BIR8" s="25"/>
      <c r="BIS8" s="25"/>
      <c r="BIT8" s="25"/>
      <c r="BIU8" s="25"/>
      <c r="BIV8" s="25"/>
      <c r="BIW8" s="25"/>
      <c r="BIX8" s="25"/>
      <c r="BIY8" s="25"/>
      <c r="BIZ8" s="25"/>
      <c r="BJA8" s="25"/>
      <c r="BJB8" s="25"/>
      <c r="BJC8" s="25"/>
      <c r="BJD8" s="25"/>
      <c r="BJE8" s="25"/>
      <c r="BJF8" s="25"/>
      <c r="BJG8" s="25"/>
      <c r="BJH8" s="25"/>
      <c r="BJI8" s="25"/>
      <c r="BJJ8" s="25"/>
      <c r="BJK8" s="25"/>
      <c r="BJL8" s="25"/>
      <c r="BJM8" s="25"/>
      <c r="BJN8" s="25"/>
      <c r="BJO8" s="25"/>
      <c r="BJP8" s="25"/>
      <c r="BJQ8" s="25"/>
      <c r="BJR8" s="25"/>
      <c r="BJS8" s="25"/>
      <c r="BJT8" s="25"/>
      <c r="BJU8" s="25"/>
      <c r="BJV8" s="25"/>
      <c r="BJW8" s="25"/>
      <c r="BJX8" s="25"/>
      <c r="BJY8" s="25"/>
      <c r="BJZ8" s="25"/>
      <c r="BKA8" s="25"/>
      <c r="BKB8" s="25"/>
      <c r="BKC8" s="25"/>
      <c r="BKD8" s="25"/>
      <c r="BKE8" s="25"/>
      <c r="BKF8" s="25"/>
      <c r="BKG8" s="25"/>
      <c r="BKH8" s="25"/>
      <c r="BKI8" s="25"/>
      <c r="BKJ8" s="25"/>
      <c r="BKK8" s="25"/>
      <c r="BKL8" s="25"/>
      <c r="BKM8" s="25"/>
      <c r="BKN8" s="25"/>
      <c r="BKO8" s="25"/>
      <c r="BKP8" s="25"/>
      <c r="BKQ8" s="25"/>
      <c r="BKR8" s="25"/>
      <c r="BKS8" s="25"/>
      <c r="BKT8" s="25"/>
      <c r="BKU8" s="25"/>
      <c r="BKV8" s="25"/>
      <c r="BKW8" s="25"/>
      <c r="BKX8" s="25"/>
      <c r="BKY8" s="25"/>
      <c r="BKZ8" s="25"/>
      <c r="BLA8" s="25"/>
      <c r="BLB8" s="25"/>
      <c r="BLC8" s="25"/>
      <c r="BLD8" s="25"/>
      <c r="BLE8" s="25"/>
      <c r="BLF8" s="25"/>
      <c r="BLG8" s="25"/>
      <c r="BLH8" s="25"/>
      <c r="BLI8" s="25"/>
      <c r="BLJ8" s="25"/>
      <c r="BLK8" s="25"/>
      <c r="BLL8" s="25"/>
      <c r="BLM8" s="25"/>
      <c r="BLN8" s="25"/>
      <c r="BLO8" s="25"/>
      <c r="BLP8" s="25"/>
      <c r="BLQ8" s="25"/>
      <c r="BLR8" s="25"/>
      <c r="BLS8" s="25"/>
      <c r="BLT8" s="25"/>
      <c r="BLU8" s="25"/>
      <c r="BLV8" s="25"/>
      <c r="BLW8" s="25"/>
      <c r="BLX8" s="25"/>
      <c r="BLY8" s="25"/>
      <c r="BLZ8" s="25"/>
      <c r="BMA8" s="25"/>
      <c r="BMB8" s="25"/>
      <c r="BMC8" s="25"/>
      <c r="BMD8" s="25"/>
      <c r="BME8" s="25"/>
      <c r="BMF8" s="25"/>
      <c r="BMG8" s="25"/>
      <c r="BMH8" s="25"/>
      <c r="BMI8" s="25"/>
      <c r="BMJ8" s="25"/>
      <c r="BMK8" s="25"/>
      <c r="BML8" s="25"/>
      <c r="BMM8" s="25"/>
      <c r="BMN8" s="25"/>
      <c r="BMO8" s="25"/>
      <c r="BMP8" s="25"/>
      <c r="BMQ8" s="25"/>
      <c r="BMR8" s="25"/>
      <c r="BMS8" s="25"/>
      <c r="BMT8" s="25"/>
      <c r="BMU8" s="25"/>
      <c r="BMV8" s="25"/>
      <c r="BMW8" s="25"/>
      <c r="BMX8" s="25"/>
      <c r="BMY8" s="25"/>
      <c r="BMZ8" s="25"/>
      <c r="BNA8" s="25"/>
      <c r="BNB8" s="25"/>
      <c r="BNC8" s="25"/>
      <c r="BND8" s="25"/>
      <c r="BNE8" s="25"/>
      <c r="BNF8" s="25"/>
      <c r="BNG8" s="25"/>
      <c r="BNH8" s="25"/>
      <c r="BNI8" s="25"/>
      <c r="BNJ8" s="25"/>
      <c r="BNK8" s="25"/>
      <c r="BNL8" s="25"/>
      <c r="BNM8" s="25"/>
      <c r="BNN8" s="25"/>
      <c r="BNO8" s="25"/>
      <c r="BNP8" s="25"/>
      <c r="BNQ8" s="25"/>
      <c r="BNR8" s="25"/>
      <c r="BNS8" s="25"/>
      <c r="BNT8" s="25"/>
      <c r="BNU8" s="25"/>
      <c r="BNV8" s="25"/>
      <c r="BNW8" s="25"/>
      <c r="BNX8" s="25"/>
      <c r="BNY8" s="25"/>
      <c r="BNZ8" s="25"/>
      <c r="BOA8" s="25"/>
      <c r="BOB8" s="25"/>
      <c r="BOC8" s="25"/>
      <c r="BOD8" s="25"/>
      <c r="BOE8" s="25"/>
      <c r="BOF8" s="25"/>
      <c r="BOG8" s="25"/>
      <c r="BOH8" s="25"/>
      <c r="BOI8" s="25"/>
      <c r="BOJ8" s="25"/>
      <c r="BOK8" s="25"/>
      <c r="BOL8" s="25"/>
      <c r="BOM8" s="25"/>
      <c r="BON8" s="25"/>
      <c r="BOO8" s="25"/>
      <c r="BOP8" s="25"/>
      <c r="BOQ8" s="25"/>
      <c r="BOR8" s="25"/>
      <c r="BOS8" s="25"/>
      <c r="BOT8" s="25"/>
      <c r="BOU8" s="25"/>
      <c r="BOV8" s="25"/>
      <c r="BOW8" s="25"/>
      <c r="BOX8" s="25"/>
      <c r="BOY8" s="25"/>
      <c r="BOZ8" s="25"/>
      <c r="BPA8" s="25"/>
      <c r="BPB8" s="25"/>
      <c r="BPC8" s="25"/>
      <c r="BPD8" s="25"/>
      <c r="BPE8" s="25"/>
      <c r="BPF8" s="25"/>
      <c r="BPG8" s="25"/>
      <c r="BPH8" s="25"/>
      <c r="BPI8" s="25"/>
      <c r="BPJ8" s="25"/>
      <c r="BPK8" s="25"/>
      <c r="BPL8" s="25"/>
      <c r="BPM8" s="25"/>
      <c r="BPN8" s="25"/>
      <c r="BPO8" s="25"/>
      <c r="BPP8" s="25"/>
      <c r="BPQ8" s="25"/>
      <c r="BPR8" s="25"/>
      <c r="BPS8" s="25"/>
      <c r="BPT8" s="25"/>
      <c r="BPU8" s="25"/>
      <c r="BPV8" s="25"/>
      <c r="BPW8" s="25"/>
      <c r="BPX8" s="25"/>
      <c r="BPY8" s="25"/>
      <c r="BPZ8" s="25"/>
      <c r="BQA8" s="25"/>
      <c r="BQB8" s="25"/>
      <c r="BQC8" s="25"/>
      <c r="BQD8" s="25"/>
      <c r="BQE8" s="25"/>
      <c r="BQF8" s="25"/>
      <c r="BQG8" s="25"/>
      <c r="BQH8" s="25"/>
      <c r="BQI8" s="25"/>
      <c r="BQJ8" s="25"/>
      <c r="BQK8" s="25"/>
      <c r="BQL8" s="25"/>
      <c r="BQM8" s="25"/>
      <c r="BQN8" s="25"/>
      <c r="BQO8" s="25"/>
      <c r="BQP8" s="25"/>
      <c r="BQQ8" s="25"/>
      <c r="BQR8" s="25"/>
      <c r="BQS8" s="25"/>
      <c r="BQT8" s="25"/>
      <c r="BQU8" s="25"/>
      <c r="BQV8" s="25"/>
      <c r="BQW8" s="25"/>
      <c r="BQX8" s="25"/>
      <c r="BQY8" s="25"/>
      <c r="BQZ8" s="25"/>
      <c r="BRA8" s="25"/>
      <c r="BRB8" s="25"/>
      <c r="BRC8" s="25"/>
      <c r="BRD8" s="25"/>
      <c r="BRE8" s="25"/>
      <c r="BRF8" s="25"/>
      <c r="BRG8" s="25"/>
      <c r="BRH8" s="25"/>
      <c r="BRI8" s="25"/>
      <c r="BRJ8" s="25"/>
      <c r="BRK8" s="25"/>
      <c r="BRL8" s="25"/>
      <c r="BRM8" s="25"/>
      <c r="BRN8" s="25"/>
      <c r="BRO8" s="25"/>
      <c r="BRP8" s="25"/>
      <c r="BRQ8" s="25"/>
      <c r="BRR8" s="25"/>
      <c r="BRS8" s="25"/>
      <c r="BRT8" s="25"/>
      <c r="BRU8" s="25"/>
      <c r="BRV8" s="25"/>
      <c r="BRW8" s="25"/>
      <c r="BRX8" s="25"/>
      <c r="BRY8" s="25"/>
      <c r="BRZ8" s="25"/>
      <c r="BSA8" s="25"/>
      <c r="BSB8" s="25"/>
      <c r="BSC8" s="25"/>
      <c r="BSD8" s="25"/>
      <c r="BSE8" s="25"/>
      <c r="BSF8" s="25"/>
      <c r="BSG8" s="25"/>
      <c r="BSH8" s="25"/>
      <c r="BSI8" s="25"/>
      <c r="BSJ8" s="25"/>
      <c r="BSK8" s="25"/>
      <c r="BSL8" s="25"/>
      <c r="BSM8" s="25"/>
      <c r="BSN8" s="25"/>
      <c r="BSO8" s="25"/>
      <c r="BSP8" s="25"/>
      <c r="BSQ8" s="25"/>
      <c r="BSR8" s="25"/>
      <c r="BSS8" s="25"/>
      <c r="BST8" s="25"/>
      <c r="BSU8" s="25"/>
      <c r="BSV8" s="25"/>
      <c r="BSW8" s="25"/>
      <c r="BSX8" s="25"/>
      <c r="BSY8" s="25"/>
      <c r="BSZ8" s="25"/>
      <c r="BTA8" s="25"/>
      <c r="BTB8" s="25"/>
      <c r="BTC8" s="25"/>
      <c r="BTD8" s="25"/>
      <c r="BTE8" s="25"/>
      <c r="BTF8" s="25"/>
      <c r="BTG8" s="25"/>
      <c r="BTH8" s="25"/>
      <c r="BTI8" s="25"/>
      <c r="BTJ8" s="25"/>
      <c r="BTK8" s="25"/>
      <c r="BTL8" s="25"/>
      <c r="BTM8" s="25"/>
      <c r="BTN8" s="25"/>
      <c r="BTO8" s="25"/>
      <c r="BTP8" s="25"/>
      <c r="BTQ8" s="25"/>
      <c r="BTR8" s="25"/>
      <c r="BTS8" s="25"/>
      <c r="BTT8" s="25"/>
      <c r="BTU8" s="25"/>
      <c r="BTV8" s="25"/>
      <c r="BTW8" s="25"/>
      <c r="BTX8" s="25"/>
      <c r="BTY8" s="25"/>
      <c r="BTZ8" s="25"/>
      <c r="BUA8" s="25"/>
      <c r="BUB8" s="25"/>
      <c r="BUC8" s="25"/>
      <c r="BUD8" s="25"/>
      <c r="BUE8" s="25"/>
      <c r="BUF8" s="25"/>
      <c r="BUG8" s="25"/>
      <c r="BUH8" s="25"/>
      <c r="BUI8" s="25"/>
      <c r="BUJ8" s="25"/>
      <c r="BUK8" s="25"/>
      <c r="BUL8" s="25"/>
      <c r="BUM8" s="25"/>
      <c r="BUN8" s="25"/>
      <c r="BUO8" s="25"/>
      <c r="BUP8" s="25"/>
      <c r="BUQ8" s="25"/>
      <c r="BUR8" s="25"/>
      <c r="BUS8" s="25"/>
      <c r="BUT8" s="25"/>
      <c r="BUU8" s="25"/>
      <c r="BUV8" s="25"/>
      <c r="BUW8" s="25"/>
      <c r="BUX8" s="25"/>
      <c r="BUY8" s="25"/>
      <c r="BUZ8" s="25"/>
      <c r="BVA8" s="25"/>
      <c r="BVB8" s="25"/>
      <c r="BVC8" s="25"/>
      <c r="BVD8" s="25"/>
      <c r="BVE8" s="25"/>
      <c r="BVF8" s="25"/>
      <c r="BVG8" s="25"/>
      <c r="BVH8" s="25"/>
      <c r="BVI8" s="25"/>
      <c r="BVJ8" s="25"/>
      <c r="BVK8" s="25"/>
      <c r="BVL8" s="25"/>
      <c r="BVM8" s="25"/>
      <c r="BVN8" s="25"/>
      <c r="BVO8" s="25"/>
      <c r="BVP8" s="25"/>
      <c r="BVQ8" s="25"/>
      <c r="BVR8" s="25"/>
      <c r="BVS8" s="25"/>
      <c r="BVT8" s="25"/>
      <c r="BVU8" s="25"/>
      <c r="BVV8" s="25"/>
      <c r="BVW8" s="25"/>
      <c r="BVX8" s="25"/>
      <c r="BVY8" s="25"/>
      <c r="BVZ8" s="25"/>
      <c r="BWA8" s="25"/>
      <c r="BWB8" s="25"/>
      <c r="BWC8" s="25"/>
      <c r="BWD8" s="25"/>
      <c r="BWE8" s="25"/>
      <c r="BWF8" s="25"/>
      <c r="BWG8" s="25"/>
      <c r="BWH8" s="25"/>
      <c r="BWI8" s="25"/>
      <c r="BWJ8" s="25"/>
      <c r="BWK8" s="25"/>
      <c r="BWL8" s="25"/>
      <c r="BWM8" s="25"/>
      <c r="BWN8" s="25"/>
      <c r="BWO8" s="25"/>
      <c r="BWP8" s="25"/>
      <c r="BWQ8" s="25"/>
      <c r="BWR8" s="25"/>
      <c r="BWS8" s="25"/>
      <c r="BWT8" s="25"/>
      <c r="BWU8" s="25"/>
      <c r="BWV8" s="25"/>
      <c r="BWW8" s="25"/>
      <c r="BWX8" s="25"/>
      <c r="BWY8" s="25"/>
      <c r="BWZ8" s="25"/>
      <c r="BXA8" s="25"/>
      <c r="BXB8" s="25"/>
      <c r="BXC8" s="25"/>
      <c r="BXD8" s="25"/>
      <c r="BXE8" s="25"/>
      <c r="BXF8" s="25"/>
      <c r="BXG8" s="25"/>
      <c r="BXH8" s="25"/>
      <c r="BXI8" s="25"/>
      <c r="BXJ8" s="25"/>
      <c r="BXK8" s="25"/>
      <c r="BXL8" s="25"/>
      <c r="BXM8" s="25"/>
      <c r="BXN8" s="25"/>
      <c r="BXO8" s="25"/>
      <c r="BXP8" s="25"/>
      <c r="BXQ8" s="25"/>
      <c r="BXR8" s="25"/>
      <c r="BXS8" s="25"/>
      <c r="BXT8" s="25"/>
      <c r="BXU8" s="25"/>
      <c r="BXV8" s="25"/>
      <c r="BXW8" s="25"/>
      <c r="BXX8" s="25"/>
      <c r="BXY8" s="25"/>
      <c r="BXZ8" s="25"/>
      <c r="BYA8" s="25"/>
      <c r="BYB8" s="25"/>
      <c r="BYC8" s="25"/>
      <c r="BYD8" s="25"/>
      <c r="BYE8" s="25"/>
      <c r="BYF8" s="25"/>
      <c r="BYG8" s="25"/>
      <c r="BYH8" s="25"/>
      <c r="BYI8" s="25"/>
      <c r="BYJ8" s="25"/>
      <c r="BYK8" s="25"/>
      <c r="BYL8" s="25"/>
      <c r="BYM8" s="25"/>
      <c r="BYN8" s="25"/>
      <c r="BYO8" s="25"/>
      <c r="BYP8" s="25"/>
      <c r="BYQ8" s="25"/>
      <c r="BYR8" s="25"/>
      <c r="BYS8" s="25"/>
      <c r="BYT8" s="25"/>
      <c r="BYU8" s="25"/>
      <c r="BYV8" s="25"/>
      <c r="BYW8" s="25"/>
      <c r="BYX8" s="25"/>
      <c r="BYY8" s="25"/>
      <c r="BYZ8" s="25"/>
      <c r="BZA8" s="25"/>
      <c r="BZB8" s="25"/>
      <c r="BZC8" s="25"/>
      <c r="BZD8" s="25"/>
      <c r="BZE8" s="25"/>
      <c r="BZF8" s="25"/>
      <c r="BZG8" s="25"/>
      <c r="BZH8" s="25"/>
      <c r="BZI8" s="25"/>
      <c r="BZJ8" s="25"/>
      <c r="BZK8" s="25"/>
      <c r="BZL8" s="25"/>
      <c r="BZM8" s="25"/>
      <c r="BZN8" s="25"/>
      <c r="BZO8" s="25"/>
      <c r="BZP8" s="25"/>
      <c r="BZQ8" s="25"/>
      <c r="BZR8" s="25"/>
      <c r="BZS8" s="25"/>
      <c r="BZT8" s="25"/>
      <c r="BZU8" s="25"/>
      <c r="BZV8" s="25"/>
      <c r="BZW8" s="25"/>
      <c r="BZX8" s="25"/>
      <c r="BZY8" s="25"/>
      <c r="BZZ8" s="25"/>
      <c r="CAA8" s="25"/>
      <c r="CAB8" s="25"/>
      <c r="CAC8" s="25"/>
      <c r="CAD8" s="25"/>
      <c r="CAE8" s="25"/>
      <c r="CAF8" s="25"/>
      <c r="CAG8" s="25"/>
      <c r="CAH8" s="25"/>
      <c r="CAI8" s="25"/>
      <c r="CAJ8" s="25"/>
      <c r="CAK8" s="25"/>
      <c r="CAL8" s="25"/>
      <c r="CAM8" s="25"/>
      <c r="CAN8" s="25"/>
      <c r="CAO8" s="25"/>
      <c r="CAP8" s="25"/>
      <c r="CAQ8" s="25"/>
      <c r="CAR8" s="25"/>
      <c r="CAS8" s="25"/>
      <c r="CAT8" s="25"/>
      <c r="CAU8" s="25"/>
      <c r="CAV8" s="25"/>
      <c r="CAW8" s="25"/>
      <c r="CAX8" s="25"/>
      <c r="CAY8" s="25"/>
      <c r="CAZ8" s="25"/>
      <c r="CBA8" s="25"/>
      <c r="CBB8" s="25"/>
      <c r="CBC8" s="25"/>
      <c r="CBD8" s="25"/>
      <c r="CBE8" s="25"/>
      <c r="CBF8" s="25"/>
      <c r="CBG8" s="25"/>
      <c r="CBH8" s="25"/>
      <c r="CBI8" s="25"/>
      <c r="CBJ8" s="25"/>
      <c r="CBK8" s="25"/>
      <c r="CBL8" s="25"/>
      <c r="CBM8" s="25"/>
      <c r="CBN8" s="25"/>
      <c r="CBO8" s="25"/>
      <c r="CBP8" s="25"/>
      <c r="CBQ8" s="25"/>
      <c r="CBR8" s="25"/>
      <c r="CBS8" s="25"/>
      <c r="CBT8" s="25"/>
      <c r="CBU8" s="25"/>
      <c r="CBV8" s="25"/>
      <c r="CBW8" s="25"/>
      <c r="CBX8" s="25"/>
      <c r="CBY8" s="25"/>
      <c r="CBZ8" s="25"/>
      <c r="CCA8" s="25"/>
      <c r="CCB8" s="25"/>
      <c r="CCC8" s="25"/>
      <c r="CCD8" s="25"/>
      <c r="CCE8" s="25"/>
      <c r="CCF8" s="25"/>
      <c r="CCG8" s="25"/>
      <c r="CCH8" s="25"/>
      <c r="CCI8" s="25"/>
      <c r="CCJ8" s="25"/>
      <c r="CCK8" s="25"/>
      <c r="CCL8" s="25"/>
      <c r="CCM8" s="25"/>
      <c r="CCN8" s="25"/>
      <c r="CCO8" s="25"/>
      <c r="CCP8" s="25"/>
      <c r="CCQ8" s="25"/>
      <c r="CCR8" s="25"/>
      <c r="CCS8" s="25"/>
      <c r="CCT8" s="25"/>
      <c r="CCU8" s="25"/>
      <c r="CCV8" s="25"/>
      <c r="CCW8" s="25"/>
      <c r="CCX8" s="25"/>
      <c r="CCY8" s="25"/>
      <c r="CCZ8" s="25"/>
      <c r="CDA8" s="25"/>
      <c r="CDB8" s="25"/>
      <c r="CDC8" s="25"/>
      <c r="CDD8" s="25"/>
      <c r="CDE8" s="25"/>
      <c r="CDF8" s="25"/>
      <c r="CDG8" s="25"/>
      <c r="CDH8" s="25"/>
      <c r="CDI8" s="25"/>
      <c r="CDJ8" s="25"/>
      <c r="CDK8" s="25"/>
      <c r="CDL8" s="25"/>
      <c r="CDM8" s="25"/>
      <c r="CDN8" s="25"/>
      <c r="CDO8" s="25"/>
      <c r="CDP8" s="25"/>
      <c r="CDQ8" s="25"/>
      <c r="CDR8" s="25"/>
      <c r="CDS8" s="25"/>
      <c r="CDT8" s="25"/>
      <c r="CDU8" s="25"/>
      <c r="CDV8" s="25"/>
      <c r="CDW8" s="25"/>
      <c r="CDX8" s="25"/>
      <c r="CDY8" s="25"/>
      <c r="CDZ8" s="25"/>
      <c r="CEA8" s="25"/>
      <c r="CEB8" s="25"/>
      <c r="CEC8" s="25"/>
      <c r="CED8" s="25"/>
      <c r="CEE8" s="25"/>
      <c r="CEF8" s="25"/>
      <c r="CEG8" s="25"/>
      <c r="CEH8" s="25"/>
      <c r="CEI8" s="25"/>
      <c r="CEJ8" s="25"/>
      <c r="CEK8" s="25"/>
      <c r="CEL8" s="25"/>
      <c r="CEM8" s="25"/>
      <c r="CEN8" s="25"/>
      <c r="CEO8" s="25"/>
      <c r="CEP8" s="25"/>
      <c r="CEQ8" s="25"/>
      <c r="CER8" s="25"/>
      <c r="CES8" s="25"/>
      <c r="CET8" s="25"/>
      <c r="CEU8" s="25"/>
      <c r="CEV8" s="25"/>
      <c r="CEW8" s="25"/>
      <c r="CEX8" s="25"/>
      <c r="CEY8" s="25"/>
      <c r="CEZ8" s="25"/>
      <c r="CFA8" s="25"/>
      <c r="CFB8" s="25"/>
      <c r="CFC8" s="25"/>
      <c r="CFD8" s="25"/>
      <c r="CFE8" s="25"/>
      <c r="CFF8" s="25"/>
      <c r="CFG8" s="25"/>
      <c r="CFH8" s="25"/>
      <c r="CFI8" s="25"/>
      <c r="CFJ8" s="25"/>
      <c r="CFK8" s="25"/>
      <c r="CFL8" s="25"/>
      <c r="CFM8" s="25"/>
      <c r="CFN8" s="25"/>
      <c r="CFO8" s="25"/>
      <c r="CFP8" s="25"/>
      <c r="CFQ8" s="25"/>
      <c r="CFR8" s="25"/>
      <c r="CFS8" s="25"/>
      <c r="CFT8" s="25"/>
      <c r="CFU8" s="25"/>
      <c r="CFV8" s="25"/>
      <c r="CFW8" s="25"/>
      <c r="CFX8" s="25"/>
      <c r="CFY8" s="25"/>
      <c r="CFZ8" s="25"/>
      <c r="CGA8" s="25"/>
      <c r="CGB8" s="25"/>
      <c r="CGC8" s="25"/>
      <c r="CGD8" s="25"/>
      <c r="CGE8" s="25"/>
      <c r="CGF8" s="25"/>
      <c r="CGG8" s="25"/>
      <c r="CGH8" s="25"/>
      <c r="CGI8" s="25"/>
      <c r="CGJ8" s="25"/>
      <c r="CGK8" s="25"/>
      <c r="CGL8" s="25"/>
      <c r="CGM8" s="25"/>
      <c r="CGN8" s="25"/>
      <c r="CGO8" s="25"/>
      <c r="CGP8" s="25"/>
      <c r="CGQ8" s="25"/>
      <c r="CGR8" s="25"/>
      <c r="CGS8" s="25"/>
      <c r="CGT8" s="25"/>
      <c r="CGU8" s="25"/>
      <c r="CGV8" s="25"/>
      <c r="CGW8" s="25"/>
      <c r="CGX8" s="25"/>
      <c r="CGY8" s="25"/>
      <c r="CGZ8" s="25"/>
      <c r="CHA8" s="25"/>
      <c r="CHB8" s="25"/>
      <c r="CHC8" s="25"/>
      <c r="CHD8" s="25"/>
      <c r="CHE8" s="25"/>
      <c r="CHF8" s="25"/>
      <c r="CHG8" s="25"/>
      <c r="CHH8" s="25"/>
      <c r="CHI8" s="25"/>
      <c r="CHJ8" s="25"/>
      <c r="CHK8" s="25"/>
      <c r="CHL8" s="25"/>
      <c r="CHM8" s="25"/>
      <c r="CHN8" s="25"/>
      <c r="CHO8" s="25"/>
      <c r="CHP8" s="25"/>
      <c r="CHQ8" s="25"/>
      <c r="CHR8" s="25"/>
      <c r="CHS8" s="25"/>
      <c r="CHT8" s="25"/>
      <c r="CHU8" s="25"/>
      <c r="CHV8" s="25"/>
      <c r="CHW8" s="25"/>
      <c r="CHX8" s="25"/>
      <c r="CHY8" s="25"/>
      <c r="CHZ8" s="25"/>
      <c r="CIA8" s="25"/>
      <c r="CIB8" s="25"/>
      <c r="CIC8" s="25"/>
      <c r="CID8" s="25"/>
      <c r="CIE8" s="25"/>
      <c r="CIF8" s="25"/>
      <c r="CIG8" s="25"/>
      <c r="CIH8" s="25"/>
      <c r="CII8" s="25"/>
      <c r="CIJ8" s="25"/>
      <c r="CIK8" s="25"/>
      <c r="CIL8" s="25"/>
      <c r="CIM8" s="25"/>
      <c r="CIN8" s="25"/>
      <c r="CIO8" s="25"/>
      <c r="CIP8" s="25"/>
      <c r="CIQ8" s="25"/>
      <c r="CIR8" s="25"/>
      <c r="CIS8" s="25"/>
      <c r="CIT8" s="25"/>
      <c r="CIU8" s="25"/>
      <c r="CIV8" s="25"/>
      <c r="CIW8" s="25"/>
      <c r="CIX8" s="25"/>
      <c r="CIY8" s="25"/>
      <c r="CIZ8" s="25"/>
      <c r="CJA8" s="25"/>
      <c r="CJB8" s="25"/>
      <c r="CJC8" s="25"/>
      <c r="CJD8" s="25"/>
      <c r="CJE8" s="25"/>
      <c r="CJF8" s="25"/>
      <c r="CJG8" s="25"/>
      <c r="CJH8" s="25"/>
      <c r="CJI8" s="25"/>
      <c r="CJJ8" s="25"/>
      <c r="CJK8" s="25"/>
      <c r="CJL8" s="25"/>
      <c r="CJM8" s="25"/>
      <c r="CJN8" s="25"/>
      <c r="CJO8" s="25"/>
      <c r="CJP8" s="25"/>
      <c r="CJQ8" s="25"/>
      <c r="CJR8" s="25"/>
      <c r="CJS8" s="25"/>
      <c r="CJT8" s="25"/>
      <c r="CJU8" s="25"/>
      <c r="CJV8" s="25"/>
      <c r="CJW8" s="25"/>
      <c r="CJX8" s="25"/>
      <c r="CJY8" s="25"/>
      <c r="CJZ8" s="25"/>
      <c r="CKA8" s="25"/>
      <c r="CKB8" s="25"/>
      <c r="CKC8" s="25"/>
      <c r="CKD8" s="25"/>
      <c r="CKE8" s="25"/>
      <c r="CKF8" s="25"/>
      <c r="CKG8" s="25"/>
      <c r="CKH8" s="25"/>
      <c r="CKI8" s="25"/>
      <c r="CKJ8" s="25"/>
      <c r="CKK8" s="25"/>
      <c r="CKL8" s="25"/>
      <c r="CKM8" s="25"/>
      <c r="CKN8" s="25"/>
      <c r="CKO8" s="25"/>
      <c r="CKP8" s="25"/>
      <c r="CKQ8" s="25"/>
      <c r="CKR8" s="25"/>
      <c r="CKS8" s="25"/>
      <c r="CKT8" s="25"/>
      <c r="CKU8" s="25"/>
      <c r="CKV8" s="25"/>
      <c r="CKW8" s="25"/>
      <c r="CKX8" s="25"/>
      <c r="CKY8" s="25"/>
      <c r="CKZ8" s="25"/>
      <c r="CLA8" s="25"/>
      <c r="CLB8" s="25"/>
      <c r="CLC8" s="25"/>
      <c r="CLD8" s="25"/>
      <c r="CLE8" s="25"/>
      <c r="CLF8" s="25"/>
      <c r="CLG8" s="25"/>
      <c r="CLH8" s="25"/>
      <c r="CLI8" s="25"/>
      <c r="CLJ8" s="25"/>
      <c r="CLK8" s="25"/>
      <c r="CLL8" s="25"/>
      <c r="CLM8" s="25"/>
      <c r="CLN8" s="25"/>
      <c r="CLO8" s="25"/>
      <c r="CLP8" s="25"/>
      <c r="CLQ8" s="25"/>
      <c r="CLR8" s="25"/>
      <c r="CLS8" s="25"/>
      <c r="CLT8" s="25"/>
      <c r="CLU8" s="25"/>
      <c r="CLV8" s="25"/>
      <c r="CLW8" s="25"/>
      <c r="CLX8" s="25"/>
      <c r="CLY8" s="25"/>
      <c r="CLZ8" s="25"/>
      <c r="CMA8" s="25"/>
      <c r="CMB8" s="25"/>
      <c r="CMC8" s="25"/>
      <c r="CMD8" s="25"/>
      <c r="CME8" s="25"/>
      <c r="CMF8" s="25"/>
      <c r="CMG8" s="25"/>
      <c r="CMH8" s="25"/>
      <c r="CMI8" s="25"/>
      <c r="CMJ8" s="25"/>
      <c r="CMK8" s="25"/>
      <c r="CML8" s="25"/>
      <c r="CMM8" s="25"/>
      <c r="CMN8" s="25"/>
      <c r="CMO8" s="25"/>
      <c r="CMP8" s="25"/>
      <c r="CMQ8" s="25"/>
      <c r="CMR8" s="25"/>
      <c r="CMS8" s="25"/>
      <c r="CMT8" s="25"/>
      <c r="CMU8" s="25"/>
      <c r="CMV8" s="25"/>
      <c r="CMW8" s="25"/>
      <c r="CMX8" s="25"/>
      <c r="CMY8" s="25"/>
      <c r="CMZ8" s="25"/>
      <c r="CNA8" s="25"/>
      <c r="CNB8" s="25"/>
      <c r="CNC8" s="25"/>
      <c r="CND8" s="25"/>
      <c r="CNE8" s="25"/>
      <c r="CNF8" s="25"/>
      <c r="CNG8" s="25"/>
      <c r="CNH8" s="25"/>
      <c r="CNI8" s="25"/>
      <c r="CNJ8" s="25"/>
      <c r="CNK8" s="25"/>
      <c r="CNL8" s="25"/>
      <c r="CNM8" s="25"/>
      <c r="CNN8" s="25"/>
      <c r="CNO8" s="25"/>
      <c r="CNP8" s="25"/>
      <c r="CNQ8" s="25"/>
      <c r="CNR8" s="25"/>
      <c r="CNS8" s="25"/>
      <c r="CNT8" s="25"/>
      <c r="CNU8" s="25"/>
      <c r="CNV8" s="25"/>
      <c r="CNW8" s="25"/>
      <c r="CNX8" s="25"/>
      <c r="CNY8" s="25"/>
      <c r="CNZ8" s="25"/>
      <c r="COA8" s="25"/>
      <c r="COB8" s="25"/>
      <c r="COC8" s="25"/>
      <c r="COD8" s="25"/>
      <c r="COE8" s="25"/>
      <c r="COF8" s="25"/>
      <c r="COG8" s="25"/>
      <c r="COH8" s="25"/>
      <c r="COI8" s="25"/>
      <c r="COJ8" s="25"/>
      <c r="COK8" s="25"/>
      <c r="COL8" s="25"/>
      <c r="COM8" s="25"/>
      <c r="CON8" s="25"/>
      <c r="COO8" s="25"/>
      <c r="COP8" s="25"/>
      <c r="COQ8" s="25"/>
      <c r="COR8" s="25"/>
      <c r="COS8" s="25"/>
      <c r="COT8" s="25"/>
      <c r="COU8" s="25"/>
      <c r="COV8" s="25"/>
      <c r="COW8" s="25"/>
      <c r="COX8" s="25"/>
      <c r="COY8" s="25"/>
      <c r="COZ8" s="25"/>
      <c r="CPA8" s="25"/>
      <c r="CPB8" s="25"/>
      <c r="CPC8" s="25"/>
      <c r="CPD8" s="25"/>
      <c r="CPE8" s="25"/>
      <c r="CPF8" s="25"/>
      <c r="CPG8" s="25"/>
      <c r="CPH8" s="25"/>
      <c r="CPI8" s="25"/>
      <c r="CPJ8" s="25"/>
      <c r="CPK8" s="25"/>
      <c r="CPL8" s="25"/>
      <c r="CPM8" s="25"/>
      <c r="CPN8" s="25"/>
      <c r="CPO8" s="25"/>
      <c r="CPP8" s="25"/>
      <c r="CPQ8" s="25"/>
      <c r="CPR8" s="25"/>
      <c r="CPS8" s="25"/>
      <c r="CPT8" s="25"/>
      <c r="CPU8" s="25"/>
      <c r="CPV8" s="25"/>
      <c r="CPW8" s="25"/>
      <c r="CPX8" s="25"/>
      <c r="CPY8" s="25"/>
      <c r="CPZ8" s="25"/>
      <c r="CQA8" s="25"/>
      <c r="CQB8" s="25"/>
      <c r="CQC8" s="25"/>
      <c r="CQD8" s="25"/>
      <c r="CQE8" s="25"/>
      <c r="CQF8" s="25"/>
      <c r="CQG8" s="25"/>
      <c r="CQH8" s="25"/>
      <c r="CQI8" s="25"/>
      <c r="CQJ8" s="25"/>
      <c r="CQK8" s="25"/>
      <c r="CQL8" s="25"/>
      <c r="CQM8" s="25"/>
      <c r="CQN8" s="25"/>
      <c r="CQO8" s="25"/>
      <c r="CQP8" s="25"/>
      <c r="CQQ8" s="25"/>
      <c r="CQR8" s="25"/>
      <c r="CQS8" s="25"/>
      <c r="CQT8" s="25"/>
      <c r="CQU8" s="25"/>
      <c r="CQV8" s="25"/>
      <c r="CQW8" s="25"/>
      <c r="CQX8" s="25"/>
      <c r="CQY8" s="25"/>
      <c r="CQZ8" s="25"/>
      <c r="CRA8" s="25"/>
      <c r="CRB8" s="25"/>
      <c r="CRC8" s="25"/>
      <c r="CRD8" s="25"/>
      <c r="CRE8" s="25"/>
      <c r="CRF8" s="25"/>
      <c r="CRG8" s="25"/>
      <c r="CRH8" s="25"/>
      <c r="CRI8" s="25"/>
      <c r="CRJ8" s="25"/>
      <c r="CRK8" s="25"/>
      <c r="CRL8" s="25"/>
      <c r="CRM8" s="25"/>
      <c r="CRN8" s="25"/>
      <c r="CRO8" s="25"/>
      <c r="CRP8" s="25"/>
      <c r="CRQ8" s="25"/>
      <c r="CRR8" s="25"/>
      <c r="CRS8" s="25"/>
      <c r="CRT8" s="25"/>
      <c r="CRU8" s="25"/>
      <c r="CRV8" s="25"/>
      <c r="CRW8" s="25"/>
      <c r="CRX8" s="25"/>
      <c r="CRY8" s="25"/>
      <c r="CRZ8" s="25"/>
      <c r="CSA8" s="25"/>
      <c r="CSB8" s="25"/>
      <c r="CSC8" s="25"/>
      <c r="CSD8" s="25"/>
      <c r="CSE8" s="25"/>
      <c r="CSF8" s="25"/>
      <c r="CSG8" s="25"/>
      <c r="CSH8" s="25"/>
      <c r="CSI8" s="25"/>
      <c r="CSJ8" s="25"/>
      <c r="CSK8" s="25"/>
      <c r="CSL8" s="25"/>
      <c r="CSM8" s="25"/>
      <c r="CSN8" s="25"/>
      <c r="CSO8" s="25"/>
      <c r="CSP8" s="25"/>
      <c r="CSQ8" s="25"/>
      <c r="CSR8" s="25"/>
      <c r="CSS8" s="25"/>
      <c r="CST8" s="25"/>
      <c r="CSU8" s="25"/>
      <c r="CSV8" s="25"/>
      <c r="CSW8" s="25"/>
      <c r="CSX8" s="25"/>
      <c r="CSY8" s="25"/>
      <c r="CSZ8" s="25"/>
      <c r="CTA8" s="25"/>
      <c r="CTB8" s="25"/>
      <c r="CTC8" s="25"/>
      <c r="CTD8" s="25"/>
      <c r="CTE8" s="25"/>
      <c r="CTF8" s="25"/>
      <c r="CTG8" s="25"/>
      <c r="CTH8" s="25"/>
      <c r="CTI8" s="25"/>
      <c r="CTJ8" s="25"/>
      <c r="CTK8" s="25"/>
      <c r="CTL8" s="25"/>
      <c r="CTM8" s="25"/>
      <c r="CTN8" s="25"/>
      <c r="CTO8" s="25"/>
      <c r="CTP8" s="25"/>
      <c r="CTQ8" s="25"/>
      <c r="CTR8" s="25"/>
      <c r="CTS8" s="25"/>
      <c r="CTT8" s="25"/>
      <c r="CTU8" s="25"/>
      <c r="CTV8" s="25"/>
      <c r="CTW8" s="25"/>
      <c r="CTX8" s="25"/>
      <c r="CTY8" s="25"/>
      <c r="CTZ8" s="25"/>
      <c r="CUA8" s="25"/>
      <c r="CUB8" s="25"/>
      <c r="CUC8" s="25"/>
      <c r="CUD8" s="25"/>
      <c r="CUE8" s="25"/>
      <c r="CUF8" s="25"/>
      <c r="CUG8" s="25"/>
      <c r="CUH8" s="25"/>
      <c r="CUI8" s="25"/>
      <c r="CUJ8" s="25"/>
      <c r="CUK8" s="25"/>
      <c r="CUL8" s="25"/>
      <c r="CUM8" s="25"/>
      <c r="CUN8" s="25"/>
      <c r="CUO8" s="25"/>
      <c r="CUP8" s="25"/>
      <c r="CUQ8" s="25"/>
      <c r="CUR8" s="25"/>
      <c r="CUS8" s="25"/>
      <c r="CUT8" s="25"/>
      <c r="CUU8" s="25"/>
      <c r="CUV8" s="25"/>
      <c r="CUW8" s="25"/>
      <c r="CUX8" s="25"/>
      <c r="CUY8" s="25"/>
      <c r="CUZ8" s="25"/>
      <c r="CVA8" s="25"/>
      <c r="CVB8" s="25"/>
      <c r="CVC8" s="25"/>
      <c r="CVD8" s="25"/>
      <c r="CVE8" s="25"/>
      <c r="CVF8" s="25"/>
      <c r="CVG8" s="25"/>
      <c r="CVH8" s="25"/>
      <c r="CVI8" s="25"/>
      <c r="CVJ8" s="25"/>
      <c r="CVK8" s="25"/>
      <c r="CVL8" s="25"/>
      <c r="CVM8" s="25"/>
      <c r="CVN8" s="25"/>
      <c r="CVO8" s="25"/>
      <c r="CVP8" s="25"/>
      <c r="CVQ8" s="25"/>
      <c r="CVR8" s="25"/>
      <c r="CVS8" s="25"/>
      <c r="CVT8" s="25"/>
      <c r="CVU8" s="25"/>
      <c r="CVV8" s="25"/>
      <c r="CVW8" s="25"/>
      <c r="CVX8" s="25"/>
      <c r="CVY8" s="25"/>
      <c r="CVZ8" s="25"/>
      <c r="CWA8" s="25"/>
      <c r="CWB8" s="25"/>
      <c r="CWC8" s="25"/>
      <c r="CWD8" s="25"/>
      <c r="CWE8" s="25"/>
      <c r="CWF8" s="25"/>
      <c r="CWG8" s="25"/>
      <c r="CWH8" s="25"/>
      <c r="CWI8" s="25"/>
      <c r="CWJ8" s="25"/>
      <c r="CWK8" s="25"/>
      <c r="CWL8" s="25"/>
      <c r="CWM8" s="25"/>
      <c r="CWN8" s="25"/>
      <c r="CWO8" s="25"/>
      <c r="CWP8" s="25"/>
      <c r="CWQ8" s="25"/>
      <c r="CWR8" s="25"/>
      <c r="CWS8" s="25"/>
      <c r="CWT8" s="25"/>
      <c r="CWU8" s="25"/>
      <c r="CWV8" s="25"/>
      <c r="CWW8" s="25"/>
      <c r="CWX8" s="25"/>
      <c r="CWY8" s="25"/>
      <c r="CWZ8" s="25"/>
      <c r="CXA8" s="25"/>
      <c r="CXB8" s="25"/>
      <c r="CXC8" s="25"/>
      <c r="CXD8" s="25"/>
      <c r="CXE8" s="25"/>
      <c r="CXF8" s="25"/>
      <c r="CXG8" s="25"/>
      <c r="CXH8" s="25"/>
      <c r="CXI8" s="25"/>
      <c r="CXJ8" s="25"/>
      <c r="CXK8" s="25"/>
      <c r="CXL8" s="25"/>
      <c r="CXM8" s="25"/>
      <c r="CXN8" s="25"/>
      <c r="CXO8" s="25"/>
      <c r="CXP8" s="25"/>
      <c r="CXQ8" s="25"/>
      <c r="CXR8" s="25"/>
      <c r="CXS8" s="25"/>
      <c r="CXT8" s="25"/>
      <c r="CXU8" s="25"/>
      <c r="CXV8" s="25"/>
      <c r="CXW8" s="25"/>
      <c r="CXX8" s="25"/>
      <c r="CXY8" s="25"/>
      <c r="CXZ8" s="25"/>
      <c r="CYA8" s="25"/>
      <c r="CYB8" s="25"/>
      <c r="CYC8" s="25"/>
      <c r="CYD8" s="25"/>
      <c r="CYE8" s="25"/>
      <c r="CYF8" s="25"/>
      <c r="CYG8" s="25"/>
      <c r="CYH8" s="25"/>
      <c r="CYI8" s="25"/>
      <c r="CYJ8" s="25"/>
      <c r="CYK8" s="25"/>
      <c r="CYL8" s="25"/>
      <c r="CYM8" s="25"/>
      <c r="CYN8" s="25"/>
      <c r="CYO8" s="25"/>
      <c r="CYP8" s="25"/>
      <c r="CYQ8" s="25"/>
      <c r="CYR8" s="25"/>
      <c r="CYS8" s="25"/>
      <c r="CYT8" s="25"/>
      <c r="CYU8" s="25"/>
      <c r="CYV8" s="25"/>
      <c r="CYW8" s="25"/>
      <c r="CYX8" s="25"/>
      <c r="CYY8" s="25"/>
      <c r="CYZ8" s="25"/>
      <c r="CZA8" s="25"/>
      <c r="CZB8" s="25"/>
      <c r="CZC8" s="25"/>
      <c r="CZD8" s="25"/>
      <c r="CZE8" s="25"/>
      <c r="CZF8" s="25"/>
      <c r="CZG8" s="25"/>
      <c r="CZH8" s="25"/>
      <c r="CZI8" s="25"/>
      <c r="CZJ8" s="25"/>
      <c r="CZK8" s="25"/>
      <c r="CZL8" s="25"/>
      <c r="CZM8" s="25"/>
      <c r="CZN8" s="25"/>
      <c r="CZO8" s="25"/>
      <c r="CZP8" s="25"/>
      <c r="CZQ8" s="25"/>
      <c r="CZR8" s="25"/>
      <c r="CZS8" s="25"/>
      <c r="CZT8" s="25"/>
      <c r="CZU8" s="25"/>
      <c r="CZV8" s="25"/>
      <c r="CZW8" s="25"/>
      <c r="CZX8" s="25"/>
      <c r="CZY8" s="25"/>
      <c r="CZZ8" s="25"/>
      <c r="DAA8" s="25"/>
      <c r="DAB8" s="25"/>
      <c r="DAC8" s="25"/>
      <c r="DAD8" s="25"/>
      <c r="DAE8" s="25"/>
      <c r="DAF8" s="25"/>
      <c r="DAG8" s="25"/>
      <c r="DAH8" s="25"/>
      <c r="DAI8" s="25"/>
      <c r="DAJ8" s="25"/>
      <c r="DAK8" s="25"/>
      <c r="DAL8" s="25"/>
      <c r="DAM8" s="25"/>
      <c r="DAN8" s="25"/>
      <c r="DAO8" s="25"/>
      <c r="DAP8" s="25"/>
      <c r="DAQ8" s="25"/>
      <c r="DAR8" s="25"/>
      <c r="DAS8" s="25"/>
      <c r="DAT8" s="25"/>
      <c r="DAU8" s="25"/>
      <c r="DAV8" s="25"/>
      <c r="DAW8" s="25"/>
      <c r="DAX8" s="25"/>
      <c r="DAY8" s="25"/>
      <c r="DAZ8" s="25"/>
      <c r="DBA8" s="25"/>
      <c r="DBB8" s="25"/>
      <c r="DBC8" s="25"/>
      <c r="DBD8" s="25"/>
      <c r="DBE8" s="25"/>
      <c r="DBF8" s="25"/>
      <c r="DBG8" s="25"/>
      <c r="DBH8" s="25"/>
      <c r="DBI8" s="25"/>
      <c r="DBJ8" s="25"/>
      <c r="DBK8" s="25"/>
      <c r="DBL8" s="25"/>
      <c r="DBM8" s="25"/>
      <c r="DBN8" s="25"/>
      <c r="DBO8" s="25"/>
      <c r="DBP8" s="25"/>
      <c r="DBQ8" s="25"/>
      <c r="DBR8" s="25"/>
      <c r="DBS8" s="25"/>
      <c r="DBT8" s="25"/>
      <c r="DBU8" s="25"/>
      <c r="DBV8" s="25"/>
      <c r="DBW8" s="25"/>
      <c r="DBX8" s="25"/>
      <c r="DBY8" s="25"/>
      <c r="DBZ8" s="25"/>
      <c r="DCA8" s="25"/>
      <c r="DCB8" s="25"/>
      <c r="DCC8" s="25"/>
      <c r="DCD8" s="25"/>
      <c r="DCE8" s="25"/>
      <c r="DCF8" s="25"/>
      <c r="DCG8" s="25"/>
      <c r="DCH8" s="25"/>
      <c r="DCI8" s="25"/>
      <c r="DCJ8" s="25"/>
      <c r="DCK8" s="25"/>
      <c r="DCL8" s="25"/>
      <c r="DCM8" s="25"/>
      <c r="DCN8" s="25"/>
      <c r="DCO8" s="25"/>
      <c r="DCP8" s="25"/>
      <c r="DCQ8" s="25"/>
      <c r="DCR8" s="25"/>
      <c r="DCS8" s="25"/>
      <c r="DCT8" s="25"/>
      <c r="DCU8" s="25"/>
      <c r="DCV8" s="25"/>
      <c r="DCW8" s="25"/>
      <c r="DCX8" s="25"/>
      <c r="DCY8" s="25"/>
      <c r="DCZ8" s="25"/>
      <c r="DDA8" s="25"/>
      <c r="DDB8" s="25"/>
      <c r="DDC8" s="25"/>
      <c r="DDD8" s="25"/>
      <c r="DDE8" s="25"/>
      <c r="DDF8" s="25"/>
      <c r="DDG8" s="25"/>
      <c r="DDH8" s="25"/>
      <c r="DDI8" s="25"/>
      <c r="DDJ8" s="25"/>
      <c r="DDK8" s="25"/>
      <c r="DDL8" s="25"/>
      <c r="DDM8" s="25"/>
      <c r="DDN8" s="25"/>
      <c r="DDO8" s="25"/>
      <c r="DDP8" s="25"/>
      <c r="DDQ8" s="25"/>
      <c r="DDR8" s="25"/>
      <c r="DDS8" s="25"/>
      <c r="DDT8" s="25"/>
      <c r="DDU8" s="25"/>
      <c r="DDV8" s="25"/>
      <c r="DDW8" s="25"/>
      <c r="DDX8" s="25"/>
      <c r="DDY8" s="25"/>
      <c r="DDZ8" s="25"/>
      <c r="DEA8" s="25"/>
      <c r="DEB8" s="25"/>
      <c r="DEC8" s="25"/>
      <c r="DED8" s="25"/>
      <c r="DEE8" s="25"/>
      <c r="DEF8" s="25"/>
      <c r="DEG8" s="25"/>
      <c r="DEH8" s="25"/>
      <c r="DEI8" s="25"/>
      <c r="DEJ8" s="25"/>
      <c r="DEK8" s="25"/>
      <c r="DEL8" s="25"/>
      <c r="DEM8" s="25"/>
      <c r="DEN8" s="25"/>
      <c r="DEO8" s="25"/>
      <c r="DEP8" s="25"/>
      <c r="DEQ8" s="25"/>
      <c r="DER8" s="25"/>
      <c r="DES8" s="25"/>
      <c r="DET8" s="25"/>
      <c r="DEU8" s="25"/>
      <c r="DEV8" s="25"/>
      <c r="DEW8" s="25"/>
      <c r="DEX8" s="25"/>
      <c r="DEY8" s="25"/>
      <c r="DEZ8" s="25"/>
      <c r="DFA8" s="25"/>
      <c r="DFB8" s="25"/>
      <c r="DFC8" s="25"/>
      <c r="DFD8" s="25"/>
      <c r="DFE8" s="25"/>
      <c r="DFF8" s="25"/>
      <c r="DFG8" s="25"/>
      <c r="DFH8" s="25"/>
      <c r="DFI8" s="25"/>
      <c r="DFJ8" s="25"/>
      <c r="DFK8" s="25"/>
      <c r="DFL8" s="25"/>
      <c r="DFM8" s="25"/>
      <c r="DFN8" s="25"/>
      <c r="DFO8" s="25"/>
      <c r="DFP8" s="25"/>
      <c r="DFQ8" s="25"/>
      <c r="DFR8" s="25"/>
      <c r="DFS8" s="25"/>
      <c r="DFT8" s="25"/>
      <c r="DFU8" s="25"/>
      <c r="DFV8" s="25"/>
      <c r="DFW8" s="25"/>
      <c r="DFX8" s="25"/>
      <c r="DFY8" s="25"/>
      <c r="DFZ8" s="25"/>
      <c r="DGA8" s="25"/>
      <c r="DGB8" s="25"/>
      <c r="DGC8" s="25"/>
      <c r="DGD8" s="25"/>
      <c r="DGE8" s="25"/>
      <c r="DGF8" s="25"/>
      <c r="DGG8" s="25"/>
      <c r="DGH8" s="25"/>
      <c r="DGI8" s="25"/>
      <c r="DGJ8" s="25"/>
      <c r="DGK8" s="25"/>
      <c r="DGL8" s="25"/>
      <c r="DGM8" s="25"/>
      <c r="DGN8" s="25"/>
      <c r="DGO8" s="25"/>
      <c r="DGP8" s="25"/>
      <c r="DGQ8" s="25"/>
      <c r="DGR8" s="25"/>
      <c r="DGS8" s="25"/>
      <c r="DGT8" s="25"/>
      <c r="DGU8" s="25"/>
      <c r="DGV8" s="25"/>
      <c r="DGW8" s="25"/>
      <c r="DGX8" s="25"/>
      <c r="DGY8" s="25"/>
      <c r="DGZ8" s="25"/>
      <c r="DHA8" s="25"/>
      <c r="DHB8" s="25"/>
      <c r="DHC8" s="25"/>
      <c r="DHD8" s="25"/>
      <c r="DHE8" s="25"/>
      <c r="DHF8" s="25"/>
      <c r="DHG8" s="25"/>
      <c r="DHH8" s="25"/>
      <c r="DHI8" s="25"/>
      <c r="DHJ8" s="25"/>
      <c r="DHK8" s="25"/>
      <c r="DHL8" s="25"/>
      <c r="DHM8" s="25"/>
      <c r="DHN8" s="25"/>
      <c r="DHO8" s="25"/>
      <c r="DHP8" s="25"/>
      <c r="DHQ8" s="25"/>
      <c r="DHR8" s="25"/>
      <c r="DHS8" s="25"/>
      <c r="DHT8" s="25"/>
      <c r="DHU8" s="25"/>
      <c r="DHV8" s="25"/>
      <c r="DHW8" s="25"/>
      <c r="DHX8" s="25"/>
      <c r="DHY8" s="25"/>
      <c r="DHZ8" s="25"/>
      <c r="DIA8" s="25"/>
      <c r="DIB8" s="25"/>
      <c r="DIC8" s="25"/>
      <c r="DID8" s="25"/>
      <c r="DIE8" s="25"/>
      <c r="DIF8" s="25"/>
      <c r="DIG8" s="25"/>
      <c r="DIH8" s="25"/>
      <c r="DII8" s="25"/>
      <c r="DIJ8" s="25"/>
      <c r="DIK8" s="25"/>
      <c r="DIL8" s="25"/>
      <c r="DIM8" s="25"/>
      <c r="DIN8" s="25"/>
      <c r="DIO8" s="25"/>
      <c r="DIP8" s="25"/>
      <c r="DIQ8" s="25"/>
      <c r="DIR8" s="25"/>
      <c r="DIS8" s="25"/>
      <c r="DIT8" s="25"/>
      <c r="DIU8" s="25"/>
      <c r="DIV8" s="25"/>
      <c r="DIW8" s="25"/>
      <c r="DIX8" s="25"/>
      <c r="DIY8" s="25"/>
      <c r="DIZ8" s="25"/>
      <c r="DJA8" s="25"/>
      <c r="DJB8" s="25"/>
      <c r="DJC8" s="25"/>
      <c r="DJD8" s="25"/>
      <c r="DJE8" s="25"/>
      <c r="DJF8" s="25"/>
      <c r="DJG8" s="25"/>
      <c r="DJH8" s="25"/>
      <c r="DJI8" s="25"/>
      <c r="DJJ8" s="25"/>
      <c r="DJK8" s="25"/>
      <c r="DJL8" s="25"/>
      <c r="DJM8" s="25"/>
      <c r="DJN8" s="25"/>
      <c r="DJO8" s="25"/>
      <c r="DJP8" s="25"/>
      <c r="DJQ8" s="25"/>
      <c r="DJR8" s="25"/>
      <c r="DJS8" s="25"/>
      <c r="DJT8" s="25"/>
      <c r="DJU8" s="25"/>
      <c r="DJV8" s="25"/>
      <c r="DJW8" s="25"/>
      <c r="DJX8" s="25"/>
      <c r="DJY8" s="25"/>
      <c r="DJZ8" s="25"/>
      <c r="DKA8" s="25"/>
      <c r="DKB8" s="25"/>
      <c r="DKC8" s="25"/>
      <c r="DKD8" s="25"/>
      <c r="DKE8" s="25"/>
      <c r="DKF8" s="25"/>
      <c r="DKG8" s="25"/>
      <c r="DKH8" s="25"/>
      <c r="DKI8" s="25"/>
      <c r="DKJ8" s="25"/>
      <c r="DKK8" s="25"/>
      <c r="DKL8" s="25"/>
      <c r="DKM8" s="25"/>
      <c r="DKN8" s="25"/>
      <c r="DKO8" s="25"/>
      <c r="DKP8" s="25"/>
      <c r="DKQ8" s="25"/>
      <c r="DKR8" s="25"/>
      <c r="DKS8" s="25"/>
      <c r="DKT8" s="25"/>
      <c r="DKU8" s="25"/>
      <c r="DKV8" s="25"/>
      <c r="DKW8" s="25"/>
      <c r="DKX8" s="25"/>
      <c r="DKY8" s="25"/>
      <c r="DKZ8" s="25"/>
      <c r="DLA8" s="25"/>
      <c r="DLB8" s="25"/>
      <c r="DLC8" s="25"/>
      <c r="DLD8" s="25"/>
      <c r="DLE8" s="25"/>
      <c r="DLF8" s="25"/>
      <c r="DLG8" s="25"/>
      <c r="DLH8" s="25"/>
      <c r="DLI8" s="25"/>
      <c r="DLJ8" s="25"/>
      <c r="DLK8" s="25"/>
      <c r="DLL8" s="25"/>
      <c r="DLM8" s="25"/>
      <c r="DLN8" s="25"/>
      <c r="DLO8" s="25"/>
      <c r="DLP8" s="25"/>
      <c r="DLQ8" s="25"/>
      <c r="DLR8" s="25"/>
      <c r="DLS8" s="25"/>
      <c r="DLT8" s="25"/>
      <c r="DLU8" s="25"/>
      <c r="DLV8" s="25"/>
      <c r="DLW8" s="25"/>
      <c r="DLX8" s="25"/>
      <c r="DLY8" s="25"/>
      <c r="DLZ8" s="25"/>
      <c r="DMA8" s="25"/>
      <c r="DMB8" s="25"/>
      <c r="DMC8" s="25"/>
      <c r="DMD8" s="25"/>
      <c r="DME8" s="25"/>
      <c r="DMF8" s="25"/>
      <c r="DMG8" s="25"/>
      <c r="DMH8" s="25"/>
      <c r="DMI8" s="25"/>
      <c r="DMJ8" s="25"/>
      <c r="DMK8" s="25"/>
      <c r="DML8" s="25"/>
      <c r="DMM8" s="25"/>
      <c r="DMN8" s="25"/>
      <c r="DMO8" s="25"/>
      <c r="DMP8" s="25"/>
      <c r="DMQ8" s="25"/>
      <c r="DMR8" s="25"/>
      <c r="DMS8" s="25"/>
      <c r="DMT8" s="25"/>
      <c r="DMU8" s="25"/>
      <c r="DMV8" s="25"/>
      <c r="DMW8" s="25"/>
      <c r="DMX8" s="25"/>
      <c r="DMY8" s="25"/>
      <c r="DMZ8" s="25"/>
      <c r="DNA8" s="25"/>
      <c r="DNB8" s="25"/>
      <c r="DNC8" s="25"/>
      <c r="DND8" s="25"/>
      <c r="DNE8" s="25"/>
      <c r="DNF8" s="25"/>
      <c r="DNG8" s="25"/>
      <c r="DNH8" s="25"/>
      <c r="DNI8" s="25"/>
      <c r="DNJ8" s="25"/>
      <c r="DNK8" s="25"/>
      <c r="DNL8" s="25"/>
      <c r="DNM8" s="25"/>
      <c r="DNN8" s="25"/>
      <c r="DNO8" s="25"/>
      <c r="DNP8" s="25"/>
      <c r="DNQ8" s="25"/>
      <c r="DNR8" s="25"/>
      <c r="DNS8" s="25"/>
      <c r="DNT8" s="25"/>
      <c r="DNU8" s="25"/>
      <c r="DNV8" s="25"/>
      <c r="DNW8" s="25"/>
      <c r="DNX8" s="25"/>
      <c r="DNY8" s="25"/>
      <c r="DNZ8" s="25"/>
      <c r="DOA8" s="25"/>
      <c r="DOB8" s="25"/>
      <c r="DOC8" s="25"/>
      <c r="DOD8" s="25"/>
      <c r="DOE8" s="25"/>
      <c r="DOF8" s="25"/>
      <c r="DOG8" s="25"/>
      <c r="DOH8" s="25"/>
      <c r="DOI8" s="25"/>
      <c r="DOJ8" s="25"/>
      <c r="DOK8" s="25"/>
      <c r="DOL8" s="25"/>
      <c r="DOM8" s="25"/>
      <c r="DON8" s="25"/>
      <c r="DOO8" s="25"/>
      <c r="DOP8" s="25"/>
      <c r="DOQ8" s="25"/>
      <c r="DOR8" s="25"/>
      <c r="DOS8" s="25"/>
      <c r="DOT8" s="25"/>
      <c r="DOU8" s="25"/>
      <c r="DOV8" s="25"/>
      <c r="DOW8" s="25"/>
      <c r="DOX8" s="25"/>
      <c r="DOY8" s="25"/>
      <c r="DOZ8" s="25"/>
      <c r="DPA8" s="25"/>
      <c r="DPB8" s="25"/>
      <c r="DPC8" s="25"/>
      <c r="DPD8" s="25"/>
      <c r="DPE8" s="25"/>
      <c r="DPF8" s="25"/>
      <c r="DPG8" s="25"/>
      <c r="DPH8" s="25"/>
      <c r="DPI8" s="25"/>
      <c r="DPJ8" s="25"/>
      <c r="DPK8" s="25"/>
      <c r="DPL8" s="25"/>
      <c r="DPM8" s="25"/>
      <c r="DPN8" s="25"/>
      <c r="DPO8" s="25"/>
      <c r="DPP8" s="25"/>
      <c r="DPQ8" s="25"/>
      <c r="DPR8" s="25"/>
      <c r="DPS8" s="25"/>
      <c r="DPT8" s="25"/>
      <c r="DPU8" s="25"/>
      <c r="DPV8" s="25"/>
      <c r="DPW8" s="25"/>
      <c r="DPX8" s="25"/>
      <c r="DPY8" s="25"/>
      <c r="DPZ8" s="25"/>
      <c r="DQA8" s="25"/>
      <c r="DQB8" s="25"/>
      <c r="DQC8" s="25"/>
      <c r="DQD8" s="25"/>
      <c r="DQE8" s="25"/>
      <c r="DQF8" s="25"/>
      <c r="DQG8" s="25"/>
      <c r="DQH8" s="25"/>
      <c r="DQI8" s="25"/>
      <c r="DQJ8" s="25"/>
      <c r="DQK8" s="25"/>
      <c r="DQL8" s="25"/>
      <c r="DQM8" s="25"/>
      <c r="DQN8" s="25"/>
      <c r="DQO8" s="25"/>
      <c r="DQP8" s="25"/>
      <c r="DQQ8" s="25"/>
      <c r="DQR8" s="25"/>
      <c r="DQS8" s="25"/>
      <c r="DQT8" s="25"/>
      <c r="DQU8" s="25"/>
      <c r="DQV8" s="25"/>
      <c r="DQW8" s="25"/>
      <c r="DQX8" s="25"/>
      <c r="DQY8" s="25"/>
      <c r="DQZ8" s="25"/>
      <c r="DRA8" s="25"/>
      <c r="DRB8" s="25"/>
      <c r="DRC8" s="25"/>
      <c r="DRD8" s="25"/>
      <c r="DRE8" s="25"/>
      <c r="DRF8" s="25"/>
      <c r="DRG8" s="25"/>
      <c r="DRH8" s="25"/>
      <c r="DRI8" s="25"/>
      <c r="DRJ8" s="25"/>
      <c r="DRK8" s="25"/>
      <c r="DRL8" s="25"/>
      <c r="DRM8" s="25"/>
      <c r="DRN8" s="25"/>
      <c r="DRO8" s="25"/>
      <c r="DRP8" s="25"/>
      <c r="DRQ8" s="25"/>
      <c r="DRR8" s="25"/>
      <c r="DRS8" s="25"/>
      <c r="DRT8" s="25"/>
      <c r="DRU8" s="25"/>
      <c r="DRV8" s="25"/>
      <c r="DRW8" s="25"/>
      <c r="DRX8" s="25"/>
      <c r="DRY8" s="25"/>
      <c r="DRZ8" s="25"/>
      <c r="DSA8" s="25"/>
      <c r="DSB8" s="25"/>
      <c r="DSC8" s="25"/>
      <c r="DSD8" s="25"/>
      <c r="DSE8" s="25"/>
      <c r="DSF8" s="25"/>
      <c r="DSG8" s="25"/>
      <c r="DSH8" s="25"/>
      <c r="DSI8" s="25"/>
      <c r="DSJ8" s="25"/>
      <c r="DSK8" s="25"/>
      <c r="DSL8" s="25"/>
      <c r="DSM8" s="25"/>
      <c r="DSN8" s="25"/>
      <c r="DSO8" s="25"/>
      <c r="DSP8" s="25"/>
      <c r="DSQ8" s="25"/>
      <c r="DSR8" s="25"/>
      <c r="DSS8" s="25"/>
      <c r="DST8" s="25"/>
      <c r="DSU8" s="25"/>
      <c r="DSV8" s="25"/>
      <c r="DSW8" s="25"/>
      <c r="DSX8" s="25"/>
      <c r="DSY8" s="25"/>
      <c r="DSZ8" s="25"/>
      <c r="DTA8" s="25"/>
      <c r="DTB8" s="25"/>
      <c r="DTC8" s="25"/>
      <c r="DTD8" s="25"/>
      <c r="DTE8" s="25"/>
      <c r="DTF8" s="25"/>
      <c r="DTG8" s="25"/>
      <c r="DTH8" s="25"/>
      <c r="DTI8" s="25"/>
      <c r="DTJ8" s="25"/>
      <c r="DTK8" s="25"/>
      <c r="DTL8" s="25"/>
      <c r="DTM8" s="25"/>
      <c r="DTN8" s="25"/>
      <c r="DTO8" s="25"/>
      <c r="DTP8" s="25"/>
      <c r="DTQ8" s="25"/>
      <c r="DTR8" s="25"/>
      <c r="DTS8" s="25"/>
      <c r="DTT8" s="25"/>
      <c r="DTU8" s="25"/>
      <c r="DTV8" s="25"/>
      <c r="DTW8" s="25"/>
      <c r="DTX8" s="25"/>
      <c r="DTY8" s="25"/>
      <c r="DTZ8" s="25"/>
      <c r="DUA8" s="25"/>
      <c r="DUB8" s="25"/>
      <c r="DUC8" s="25"/>
      <c r="DUD8" s="25"/>
      <c r="DUE8" s="25"/>
      <c r="DUF8" s="25"/>
      <c r="DUG8" s="25"/>
      <c r="DUH8" s="25"/>
      <c r="DUI8" s="25"/>
      <c r="DUJ8" s="25"/>
      <c r="DUK8" s="25"/>
      <c r="DUL8" s="25"/>
      <c r="DUM8" s="25"/>
      <c r="DUN8" s="25"/>
      <c r="DUO8" s="25"/>
      <c r="DUP8" s="25"/>
      <c r="DUQ8" s="25"/>
      <c r="DUR8" s="25"/>
      <c r="DUS8" s="25"/>
      <c r="DUT8" s="25"/>
      <c r="DUU8" s="25"/>
      <c r="DUV8" s="25"/>
      <c r="DUW8" s="25"/>
      <c r="DUX8" s="25"/>
      <c r="DUY8" s="25"/>
      <c r="DUZ8" s="25"/>
      <c r="DVA8" s="25"/>
      <c r="DVB8" s="25"/>
      <c r="DVC8" s="25"/>
      <c r="DVD8" s="25"/>
      <c r="DVE8" s="25"/>
      <c r="DVF8" s="25"/>
      <c r="DVG8" s="25"/>
      <c r="DVH8" s="25"/>
      <c r="DVI8" s="25"/>
      <c r="DVJ8" s="25"/>
      <c r="DVK8" s="25"/>
      <c r="DVL8" s="25"/>
      <c r="DVM8" s="25"/>
      <c r="DVN8" s="25"/>
      <c r="DVO8" s="25"/>
      <c r="DVP8" s="25"/>
      <c r="DVQ8" s="25"/>
      <c r="DVR8" s="25"/>
      <c r="DVS8" s="25"/>
      <c r="DVT8" s="25"/>
      <c r="DVU8" s="25"/>
      <c r="DVV8" s="25"/>
      <c r="DVW8" s="25"/>
      <c r="DVX8" s="25"/>
      <c r="DVY8" s="25"/>
      <c r="DVZ8" s="25"/>
      <c r="DWA8" s="25"/>
      <c r="DWB8" s="25"/>
      <c r="DWC8" s="25"/>
      <c r="DWD8" s="25"/>
      <c r="DWE8" s="25"/>
      <c r="DWF8" s="25"/>
      <c r="DWG8" s="25"/>
      <c r="DWH8" s="25"/>
      <c r="DWI8" s="25"/>
      <c r="DWJ8" s="25"/>
      <c r="DWK8" s="25"/>
      <c r="DWL8" s="25"/>
      <c r="DWM8" s="25"/>
      <c r="DWN8" s="25"/>
      <c r="DWO8" s="25"/>
      <c r="DWP8" s="25"/>
      <c r="DWQ8" s="25"/>
      <c r="DWR8" s="25"/>
      <c r="DWS8" s="25"/>
      <c r="DWT8" s="25"/>
      <c r="DWU8" s="25"/>
      <c r="DWV8" s="25"/>
      <c r="DWW8" s="25"/>
      <c r="DWX8" s="25"/>
      <c r="DWY8" s="25"/>
      <c r="DWZ8" s="25"/>
      <c r="DXA8" s="25"/>
      <c r="DXB8" s="25"/>
      <c r="DXC8" s="25"/>
      <c r="DXD8" s="25"/>
      <c r="DXE8" s="25"/>
      <c r="DXF8" s="25"/>
      <c r="DXG8" s="25"/>
      <c r="DXH8" s="25"/>
      <c r="DXI8" s="25"/>
      <c r="DXJ8" s="25"/>
      <c r="DXK8" s="25"/>
      <c r="DXL8" s="25"/>
      <c r="DXM8" s="25"/>
      <c r="DXN8" s="25"/>
      <c r="DXO8" s="25"/>
      <c r="DXP8" s="25"/>
      <c r="DXQ8" s="25"/>
      <c r="DXR8" s="25"/>
      <c r="DXS8" s="25"/>
      <c r="DXT8" s="25"/>
      <c r="DXU8" s="25"/>
      <c r="DXV8" s="25"/>
      <c r="DXW8" s="25"/>
      <c r="DXX8" s="25"/>
      <c r="DXY8" s="25"/>
      <c r="DXZ8" s="25"/>
      <c r="DYA8" s="25"/>
      <c r="DYB8" s="25"/>
      <c r="DYC8" s="25"/>
      <c r="DYD8" s="25"/>
      <c r="DYE8" s="25"/>
      <c r="DYF8" s="25"/>
      <c r="DYG8" s="25"/>
      <c r="DYH8" s="25"/>
      <c r="DYI8" s="25"/>
      <c r="DYJ8" s="25"/>
      <c r="DYK8" s="25"/>
      <c r="DYL8" s="25"/>
      <c r="DYM8" s="25"/>
      <c r="DYN8" s="25"/>
      <c r="DYO8" s="25"/>
      <c r="DYP8" s="25"/>
      <c r="DYQ8" s="25"/>
      <c r="DYR8" s="25"/>
      <c r="DYS8" s="25"/>
      <c r="DYT8" s="25"/>
      <c r="DYU8" s="25"/>
      <c r="DYV8" s="25"/>
      <c r="DYW8" s="25"/>
      <c r="DYX8" s="25"/>
      <c r="DYY8" s="25"/>
      <c r="DYZ8" s="25"/>
      <c r="DZA8" s="25"/>
      <c r="DZB8" s="25"/>
      <c r="DZC8" s="25"/>
      <c r="DZD8" s="25"/>
      <c r="DZE8" s="25"/>
      <c r="DZF8" s="25"/>
      <c r="DZG8" s="25"/>
      <c r="DZH8" s="25"/>
      <c r="DZI8" s="25"/>
      <c r="DZJ8" s="25"/>
      <c r="DZK8" s="25"/>
      <c r="DZL8" s="25"/>
      <c r="DZM8" s="25"/>
      <c r="DZN8" s="25"/>
      <c r="DZO8" s="25"/>
      <c r="DZP8" s="25"/>
      <c r="DZQ8" s="25"/>
      <c r="DZR8" s="25"/>
      <c r="DZS8" s="25"/>
      <c r="DZT8" s="25"/>
      <c r="DZU8" s="25"/>
      <c r="DZV8" s="25"/>
      <c r="DZW8" s="25"/>
      <c r="DZX8" s="25"/>
      <c r="DZY8" s="25"/>
      <c r="DZZ8" s="25"/>
      <c r="EAA8" s="25"/>
      <c r="EAB8" s="25"/>
      <c r="EAC8" s="25"/>
      <c r="EAD8" s="25"/>
      <c r="EAE8" s="25"/>
      <c r="EAF8" s="25"/>
      <c r="EAG8" s="25"/>
      <c r="EAH8" s="25"/>
      <c r="EAI8" s="25"/>
      <c r="EAJ8" s="25"/>
      <c r="EAK8" s="25"/>
      <c r="EAL8" s="25"/>
      <c r="EAM8" s="25"/>
      <c r="EAN8" s="25"/>
      <c r="EAO8" s="25"/>
      <c r="EAP8" s="25"/>
      <c r="EAQ8" s="25"/>
      <c r="EAR8" s="25"/>
      <c r="EAS8" s="25"/>
      <c r="EAT8" s="25"/>
      <c r="EAU8" s="25"/>
      <c r="EAV8" s="25"/>
      <c r="EAW8" s="25"/>
      <c r="EAX8" s="25"/>
      <c r="EAY8" s="25"/>
      <c r="EAZ8" s="25"/>
      <c r="EBA8" s="25"/>
      <c r="EBB8" s="25"/>
      <c r="EBC8" s="25"/>
      <c r="EBD8" s="25"/>
      <c r="EBE8" s="25"/>
      <c r="EBF8" s="25"/>
      <c r="EBG8" s="25"/>
      <c r="EBH8" s="25"/>
      <c r="EBI8" s="25"/>
      <c r="EBJ8" s="25"/>
      <c r="EBK8" s="25"/>
      <c r="EBL8" s="25"/>
      <c r="EBM8" s="25"/>
      <c r="EBN8" s="25"/>
      <c r="EBO8" s="25"/>
      <c r="EBP8" s="25"/>
      <c r="EBQ8" s="25"/>
      <c r="EBR8" s="25"/>
      <c r="EBS8" s="25"/>
      <c r="EBT8" s="25"/>
      <c r="EBU8" s="25"/>
      <c r="EBV8" s="25"/>
      <c r="EBW8" s="25"/>
      <c r="EBX8" s="25"/>
      <c r="EBY8" s="25"/>
      <c r="EBZ8" s="25"/>
      <c r="ECA8" s="25"/>
      <c r="ECB8" s="25"/>
      <c r="ECC8" s="25"/>
      <c r="ECD8" s="25"/>
      <c r="ECE8" s="25"/>
      <c r="ECF8" s="25"/>
      <c r="ECG8" s="25"/>
      <c r="ECH8" s="25"/>
      <c r="ECI8" s="25"/>
      <c r="ECJ8" s="25"/>
      <c r="ECK8" s="25"/>
      <c r="ECL8" s="25"/>
      <c r="ECM8" s="25"/>
      <c r="ECN8" s="25"/>
      <c r="ECO8" s="25"/>
      <c r="ECP8" s="25"/>
      <c r="ECQ8" s="25"/>
      <c r="ECR8" s="25"/>
      <c r="ECS8" s="25"/>
      <c r="ECT8" s="25"/>
      <c r="ECU8" s="25"/>
      <c r="ECV8" s="25"/>
      <c r="ECW8" s="25"/>
      <c r="ECX8" s="25"/>
      <c r="ECY8" s="25"/>
      <c r="ECZ8" s="25"/>
      <c r="EDA8" s="25"/>
      <c r="EDB8" s="25"/>
      <c r="EDC8" s="25"/>
      <c r="EDD8" s="25"/>
      <c r="EDE8" s="25"/>
      <c r="EDF8" s="25"/>
      <c r="EDG8" s="25"/>
      <c r="EDH8" s="25"/>
      <c r="EDI8" s="25"/>
      <c r="EDJ8" s="25"/>
      <c r="EDK8" s="25"/>
      <c r="EDL8" s="25"/>
      <c r="EDM8" s="25"/>
      <c r="EDN8" s="25"/>
      <c r="EDO8" s="25"/>
      <c r="EDP8" s="25"/>
      <c r="EDQ8" s="25"/>
      <c r="EDR8" s="25"/>
      <c r="EDS8" s="25"/>
      <c r="EDT8" s="25"/>
      <c r="EDU8" s="25"/>
      <c r="EDV8" s="25"/>
      <c r="EDW8" s="25"/>
      <c r="EDX8" s="25"/>
      <c r="EDY8" s="25"/>
      <c r="EDZ8" s="25"/>
      <c r="EEA8" s="25"/>
      <c r="EEB8" s="25"/>
      <c r="EEC8" s="25"/>
      <c r="EED8" s="25"/>
      <c r="EEE8" s="25"/>
      <c r="EEF8" s="25"/>
      <c r="EEG8" s="25"/>
      <c r="EEH8" s="25"/>
      <c r="EEI8" s="25"/>
      <c r="EEJ8" s="25"/>
      <c r="EEK8" s="25"/>
      <c r="EEL8" s="25"/>
      <c r="EEM8" s="25"/>
      <c r="EEN8" s="25"/>
      <c r="EEO8" s="25"/>
      <c r="EEP8" s="25"/>
      <c r="EEQ8" s="25"/>
      <c r="EER8" s="25"/>
      <c r="EES8" s="25"/>
      <c r="EET8" s="25"/>
      <c r="EEU8" s="25"/>
      <c r="EEV8" s="25"/>
      <c r="EEW8" s="25"/>
      <c r="EEX8" s="25"/>
      <c r="EEY8" s="25"/>
      <c r="EEZ8" s="25"/>
      <c r="EFA8" s="25"/>
      <c r="EFB8" s="25"/>
      <c r="EFC8" s="25"/>
      <c r="EFD8" s="25"/>
      <c r="EFE8" s="25"/>
      <c r="EFF8" s="25"/>
      <c r="EFG8" s="25"/>
      <c r="EFH8" s="25"/>
      <c r="EFI8" s="25"/>
      <c r="EFJ8" s="25"/>
      <c r="EFK8" s="25"/>
      <c r="EFL8" s="25"/>
      <c r="EFM8" s="25"/>
      <c r="EFN8" s="25"/>
      <c r="EFO8" s="25"/>
      <c r="EFP8" s="25"/>
      <c r="EFQ8" s="25"/>
      <c r="EFR8" s="25"/>
      <c r="EFS8" s="25"/>
      <c r="EFT8" s="25"/>
      <c r="EFU8" s="25"/>
      <c r="EFV8" s="25"/>
      <c r="EFW8" s="25"/>
      <c r="EFX8" s="25"/>
      <c r="EFY8" s="25"/>
      <c r="EFZ8" s="25"/>
      <c r="EGA8" s="25"/>
      <c r="EGB8" s="25"/>
      <c r="EGC8" s="25"/>
      <c r="EGD8" s="25"/>
      <c r="EGE8" s="25"/>
      <c r="EGF8" s="25"/>
      <c r="EGG8" s="25"/>
      <c r="EGH8" s="25"/>
      <c r="EGI8" s="25"/>
      <c r="EGJ8" s="25"/>
      <c r="EGK8" s="25"/>
      <c r="EGL8" s="25"/>
      <c r="EGM8" s="25"/>
      <c r="EGN8" s="25"/>
      <c r="EGO8" s="25"/>
      <c r="EGP8" s="25"/>
      <c r="EGQ8" s="25"/>
      <c r="EGR8" s="25"/>
      <c r="EGS8" s="25"/>
      <c r="EGT8" s="25"/>
      <c r="EGU8" s="25"/>
      <c r="EGV8" s="25"/>
      <c r="EGW8" s="25"/>
      <c r="EGX8" s="25"/>
      <c r="EGY8" s="25"/>
      <c r="EGZ8" s="25"/>
      <c r="EHA8" s="25"/>
      <c r="EHB8" s="25"/>
      <c r="EHC8" s="25"/>
      <c r="EHD8" s="25"/>
      <c r="EHE8" s="25"/>
      <c r="EHF8" s="25"/>
      <c r="EHG8" s="25"/>
      <c r="EHH8" s="25"/>
      <c r="EHI8" s="25"/>
      <c r="EHJ8" s="25"/>
      <c r="EHK8" s="25"/>
      <c r="EHL8" s="25"/>
      <c r="EHM8" s="25"/>
      <c r="EHN8" s="25"/>
      <c r="EHO8" s="25"/>
      <c r="EHP8" s="25"/>
      <c r="EHQ8" s="25"/>
      <c r="EHR8" s="25"/>
      <c r="EHS8" s="25"/>
      <c r="EHT8" s="25"/>
      <c r="EHU8" s="25"/>
      <c r="EHV8" s="25"/>
      <c r="EHW8" s="25"/>
      <c r="EHX8" s="25"/>
      <c r="EHY8" s="25"/>
      <c r="EHZ8" s="25"/>
      <c r="EIA8" s="25"/>
      <c r="EIB8" s="25"/>
      <c r="EIC8" s="25"/>
      <c r="EID8" s="25"/>
      <c r="EIE8" s="25"/>
      <c r="EIF8" s="25"/>
      <c r="EIG8" s="25"/>
      <c r="EIH8" s="25"/>
      <c r="EII8" s="25"/>
      <c r="EIJ8" s="25"/>
      <c r="EIK8" s="25"/>
      <c r="EIL8" s="25"/>
      <c r="EIM8" s="25"/>
      <c r="EIN8" s="25"/>
      <c r="EIO8" s="25"/>
      <c r="EIP8" s="25"/>
      <c r="EIQ8" s="25"/>
      <c r="EIR8" s="25"/>
      <c r="EIS8" s="25"/>
      <c r="EIT8" s="25"/>
      <c r="EIU8" s="25"/>
      <c r="EIV8" s="25"/>
      <c r="EIW8" s="25"/>
      <c r="EIX8" s="25"/>
      <c r="EIY8" s="25"/>
      <c r="EIZ8" s="25"/>
      <c r="EJA8" s="25"/>
      <c r="EJB8" s="25"/>
      <c r="EJC8" s="25"/>
      <c r="EJD8" s="25"/>
      <c r="EJE8" s="25"/>
      <c r="EJF8" s="25"/>
      <c r="EJG8" s="25"/>
      <c r="EJH8" s="25"/>
      <c r="EJI8" s="25"/>
      <c r="EJJ8" s="25"/>
      <c r="EJK8" s="25"/>
      <c r="EJL8" s="25"/>
      <c r="EJM8" s="25"/>
      <c r="EJN8" s="25"/>
      <c r="EJO8" s="25"/>
      <c r="EJP8" s="25"/>
      <c r="EJQ8" s="25"/>
      <c r="EJR8" s="25"/>
      <c r="EJS8" s="25"/>
      <c r="EJT8" s="25"/>
      <c r="EJU8" s="25"/>
      <c r="EJV8" s="25"/>
      <c r="EJW8" s="25"/>
      <c r="EJX8" s="25"/>
      <c r="EJY8" s="25"/>
      <c r="EJZ8" s="25"/>
      <c r="EKA8" s="25"/>
      <c r="EKB8" s="25"/>
      <c r="EKC8" s="25"/>
      <c r="EKD8" s="25"/>
      <c r="EKE8" s="25"/>
      <c r="EKF8" s="25"/>
      <c r="EKG8" s="25"/>
      <c r="EKH8" s="25"/>
      <c r="EKI8" s="25"/>
      <c r="EKJ8" s="25"/>
      <c r="EKK8" s="25"/>
      <c r="EKL8" s="25"/>
      <c r="EKM8" s="25"/>
      <c r="EKN8" s="25"/>
      <c r="EKO8" s="25"/>
      <c r="EKP8" s="25"/>
      <c r="EKQ8" s="25"/>
      <c r="EKR8" s="25"/>
      <c r="EKS8" s="25"/>
      <c r="EKT8" s="25"/>
      <c r="EKU8" s="25"/>
      <c r="EKV8" s="25"/>
      <c r="EKW8" s="25"/>
      <c r="EKX8" s="25"/>
      <c r="EKY8" s="25"/>
      <c r="EKZ8" s="25"/>
      <c r="ELA8" s="25"/>
      <c r="ELB8" s="25"/>
      <c r="ELC8" s="25"/>
      <c r="ELD8" s="25"/>
      <c r="ELE8" s="25"/>
      <c r="ELF8" s="25"/>
      <c r="ELG8" s="25"/>
      <c r="ELH8" s="25"/>
      <c r="ELI8" s="25"/>
      <c r="ELJ8" s="25"/>
      <c r="ELK8" s="25"/>
      <c r="ELL8" s="25"/>
      <c r="ELM8" s="25"/>
      <c r="ELN8" s="25"/>
      <c r="ELO8" s="25"/>
      <c r="ELP8" s="25"/>
      <c r="ELQ8" s="25"/>
      <c r="ELR8" s="25"/>
      <c r="ELS8" s="25"/>
      <c r="ELT8" s="25"/>
      <c r="ELU8" s="25"/>
      <c r="ELV8" s="25"/>
      <c r="ELW8" s="25"/>
      <c r="ELX8" s="25"/>
      <c r="ELY8" s="25"/>
      <c r="ELZ8" s="25"/>
      <c r="EMA8" s="25"/>
      <c r="EMB8" s="25"/>
      <c r="EMC8" s="25"/>
      <c r="EMD8" s="25"/>
      <c r="EME8" s="25"/>
      <c r="EMF8" s="25"/>
      <c r="EMG8" s="25"/>
      <c r="EMH8" s="25"/>
      <c r="EMI8" s="25"/>
      <c r="EMJ8" s="25"/>
      <c r="EMK8" s="25"/>
      <c r="EML8" s="25"/>
      <c r="EMM8" s="25"/>
      <c r="EMN8" s="25"/>
      <c r="EMO8" s="25"/>
      <c r="EMP8" s="25"/>
      <c r="EMQ8" s="25"/>
      <c r="EMR8" s="25"/>
      <c r="EMS8" s="25"/>
      <c r="EMT8" s="25"/>
      <c r="EMU8" s="25"/>
      <c r="EMV8" s="25"/>
      <c r="EMW8" s="25"/>
      <c r="EMX8" s="25"/>
      <c r="EMY8" s="25"/>
      <c r="EMZ8" s="25"/>
      <c r="ENA8" s="25"/>
      <c r="ENB8" s="25"/>
      <c r="ENC8" s="25"/>
      <c r="END8" s="25"/>
      <c r="ENE8" s="25"/>
      <c r="ENF8" s="25"/>
      <c r="ENG8" s="25"/>
      <c r="ENH8" s="25"/>
      <c r="ENI8" s="25"/>
      <c r="ENJ8" s="25"/>
      <c r="ENK8" s="25"/>
      <c r="ENL8" s="25"/>
      <c r="ENM8" s="25"/>
      <c r="ENN8" s="25"/>
      <c r="ENO8" s="25"/>
      <c r="ENP8" s="25"/>
      <c r="ENQ8" s="25"/>
      <c r="ENR8" s="25"/>
      <c r="ENS8" s="25"/>
      <c r="ENT8" s="25"/>
      <c r="ENU8" s="25"/>
      <c r="ENV8" s="25"/>
      <c r="ENW8" s="25"/>
      <c r="ENX8" s="25"/>
      <c r="ENY8" s="25"/>
      <c r="ENZ8" s="25"/>
      <c r="EOA8" s="25"/>
      <c r="EOB8" s="25"/>
      <c r="EOC8" s="25"/>
      <c r="EOD8" s="25"/>
      <c r="EOE8" s="25"/>
      <c r="EOF8" s="25"/>
      <c r="EOG8" s="25"/>
      <c r="EOH8" s="25"/>
      <c r="EOI8" s="25"/>
      <c r="EOJ8" s="25"/>
      <c r="EOK8" s="25"/>
      <c r="EOL8" s="25"/>
      <c r="EOM8" s="25"/>
      <c r="EON8" s="25"/>
      <c r="EOO8" s="25"/>
      <c r="EOP8" s="25"/>
      <c r="EOQ8" s="25"/>
      <c r="EOR8" s="25"/>
      <c r="EOS8" s="25"/>
      <c r="EOT8" s="25"/>
      <c r="EOU8" s="25"/>
      <c r="EOV8" s="25"/>
      <c r="EOW8" s="25"/>
      <c r="EOX8" s="25"/>
      <c r="EOY8" s="25"/>
      <c r="EOZ8" s="25"/>
      <c r="EPA8" s="25"/>
      <c r="EPB8" s="25"/>
      <c r="EPC8" s="25"/>
      <c r="EPD8" s="25"/>
      <c r="EPE8" s="25"/>
      <c r="EPF8" s="25"/>
      <c r="EPG8" s="25"/>
      <c r="EPH8" s="25"/>
      <c r="EPI8" s="25"/>
      <c r="EPJ8" s="25"/>
      <c r="EPK8" s="25"/>
      <c r="EPL8" s="25"/>
      <c r="EPM8" s="25"/>
      <c r="EPN8" s="25"/>
      <c r="EPO8" s="25"/>
      <c r="EPP8" s="25"/>
      <c r="EPQ8" s="25"/>
      <c r="EPR8" s="25"/>
      <c r="EPS8" s="25"/>
      <c r="EPT8" s="25"/>
      <c r="EPU8" s="25"/>
      <c r="EPV8" s="25"/>
      <c r="EPW8" s="25"/>
      <c r="EPX8" s="25"/>
      <c r="EPY8" s="25"/>
      <c r="EPZ8" s="25"/>
      <c r="EQA8" s="25"/>
      <c r="EQB8" s="25"/>
      <c r="EQC8" s="25"/>
      <c r="EQD8" s="25"/>
      <c r="EQE8" s="25"/>
      <c r="EQF8" s="25"/>
      <c r="EQG8" s="25"/>
      <c r="EQH8" s="25"/>
      <c r="EQI8" s="25"/>
      <c r="EQJ8" s="25"/>
      <c r="EQK8" s="25"/>
      <c r="EQL8" s="25"/>
      <c r="EQM8" s="25"/>
      <c r="EQN8" s="25"/>
      <c r="EQO8" s="25"/>
      <c r="EQP8" s="25"/>
      <c r="EQQ8" s="25"/>
      <c r="EQR8" s="25"/>
      <c r="EQS8" s="25"/>
      <c r="EQT8" s="25"/>
      <c r="EQU8" s="25"/>
      <c r="EQV8" s="25"/>
      <c r="EQW8" s="25"/>
      <c r="EQX8" s="25"/>
      <c r="EQY8" s="25"/>
      <c r="EQZ8" s="25"/>
      <c r="ERA8" s="25"/>
      <c r="ERB8" s="25"/>
      <c r="ERC8" s="25"/>
      <c r="ERD8" s="25"/>
      <c r="ERE8" s="25"/>
      <c r="ERF8" s="25"/>
      <c r="ERG8" s="25"/>
      <c r="ERH8" s="25"/>
      <c r="ERI8" s="25"/>
      <c r="ERJ8" s="25"/>
      <c r="ERK8" s="25"/>
      <c r="ERL8" s="25"/>
      <c r="ERM8" s="25"/>
      <c r="ERN8" s="25"/>
      <c r="ERO8" s="25"/>
      <c r="ERP8" s="25"/>
      <c r="ERQ8" s="25"/>
      <c r="ERR8" s="25"/>
      <c r="ERS8" s="25"/>
      <c r="ERT8" s="25"/>
      <c r="ERU8" s="25"/>
      <c r="ERV8" s="25"/>
      <c r="ERW8" s="25"/>
      <c r="ERX8" s="25"/>
      <c r="ERY8" s="25"/>
      <c r="ERZ8" s="25"/>
      <c r="ESA8" s="25"/>
      <c r="ESB8" s="25"/>
      <c r="ESC8" s="25"/>
      <c r="ESD8" s="25"/>
      <c r="ESE8" s="25"/>
      <c r="ESF8" s="25"/>
      <c r="ESG8" s="25"/>
      <c r="ESH8" s="25"/>
      <c r="ESI8" s="25"/>
      <c r="ESJ8" s="25"/>
      <c r="ESK8" s="25"/>
      <c r="ESL8" s="25"/>
      <c r="ESM8" s="25"/>
      <c r="ESN8" s="25"/>
      <c r="ESO8" s="25"/>
      <c r="ESP8" s="25"/>
      <c r="ESQ8" s="25"/>
      <c r="ESR8" s="25"/>
      <c r="ESS8" s="25"/>
      <c r="EST8" s="25"/>
      <c r="ESU8" s="25"/>
      <c r="ESV8" s="25"/>
      <c r="ESW8" s="25"/>
      <c r="ESX8" s="25"/>
      <c r="ESY8" s="25"/>
      <c r="ESZ8" s="25"/>
      <c r="ETA8" s="25"/>
      <c r="ETB8" s="25"/>
      <c r="ETC8" s="25"/>
      <c r="ETD8" s="25"/>
      <c r="ETE8" s="25"/>
      <c r="ETF8" s="25"/>
      <c r="ETG8" s="25"/>
      <c r="ETH8" s="25"/>
      <c r="ETI8" s="25"/>
      <c r="ETJ8" s="25"/>
      <c r="ETK8" s="25"/>
      <c r="ETL8" s="25"/>
      <c r="ETM8" s="25"/>
      <c r="ETN8" s="25"/>
      <c r="ETO8" s="25"/>
      <c r="ETP8" s="25"/>
      <c r="ETQ8" s="25"/>
      <c r="ETR8" s="25"/>
      <c r="ETS8" s="25"/>
      <c r="ETT8" s="25"/>
      <c r="ETU8" s="25"/>
      <c r="ETV8" s="25"/>
      <c r="ETW8" s="25"/>
      <c r="ETX8" s="25"/>
      <c r="ETY8" s="25"/>
      <c r="ETZ8" s="25"/>
      <c r="EUA8" s="25"/>
      <c r="EUB8" s="25"/>
      <c r="EUC8" s="25"/>
      <c r="EUD8" s="25"/>
      <c r="EUE8" s="25"/>
      <c r="EUF8" s="25"/>
      <c r="EUG8" s="25"/>
      <c r="EUH8" s="25"/>
      <c r="EUI8" s="25"/>
      <c r="EUJ8" s="25"/>
      <c r="EUK8" s="25"/>
      <c r="EUL8" s="25"/>
      <c r="EUM8" s="25"/>
      <c r="EUN8" s="25"/>
      <c r="EUO8" s="25"/>
      <c r="EUP8" s="25"/>
      <c r="EUQ8" s="25"/>
      <c r="EUR8" s="25"/>
      <c r="EUS8" s="25"/>
      <c r="EUT8" s="25"/>
      <c r="EUU8" s="25"/>
      <c r="EUV8" s="25"/>
      <c r="EUW8" s="25"/>
      <c r="EUX8" s="25"/>
      <c r="EUY8" s="25"/>
      <c r="EUZ8" s="25"/>
      <c r="EVA8" s="25"/>
      <c r="EVB8" s="25"/>
      <c r="EVC8" s="25"/>
      <c r="EVD8" s="25"/>
      <c r="EVE8" s="25"/>
      <c r="EVF8" s="25"/>
      <c r="EVG8" s="25"/>
      <c r="EVH8" s="25"/>
      <c r="EVI8" s="25"/>
      <c r="EVJ8" s="25"/>
      <c r="EVK8" s="25"/>
      <c r="EVL8" s="25"/>
      <c r="EVM8" s="25"/>
      <c r="EVN8" s="25"/>
      <c r="EVO8" s="25"/>
      <c r="EVP8" s="25"/>
      <c r="EVQ8" s="25"/>
      <c r="EVR8" s="25"/>
      <c r="EVS8" s="25"/>
      <c r="EVT8" s="25"/>
      <c r="EVU8" s="25"/>
      <c r="EVV8" s="25"/>
      <c r="EVW8" s="25"/>
      <c r="EVX8" s="25"/>
      <c r="EVY8" s="25"/>
      <c r="EVZ8" s="25"/>
      <c r="EWA8" s="25"/>
      <c r="EWB8" s="25"/>
      <c r="EWC8" s="25"/>
      <c r="EWD8" s="25"/>
      <c r="EWE8" s="25"/>
      <c r="EWF8" s="25"/>
      <c r="EWG8" s="25"/>
      <c r="EWH8" s="25"/>
      <c r="EWI8" s="25"/>
      <c r="EWJ8" s="25"/>
      <c r="EWK8" s="25"/>
      <c r="EWL8" s="25"/>
      <c r="EWM8" s="25"/>
      <c r="EWN8" s="25"/>
      <c r="EWO8" s="25"/>
      <c r="EWP8" s="25"/>
      <c r="EWQ8" s="25"/>
      <c r="EWR8" s="25"/>
      <c r="EWS8" s="25"/>
      <c r="EWT8" s="25"/>
      <c r="EWU8" s="25"/>
      <c r="EWV8" s="25"/>
      <c r="EWW8" s="25"/>
      <c r="EWX8" s="25"/>
      <c r="EWY8" s="25"/>
      <c r="EWZ8" s="25"/>
      <c r="EXA8" s="25"/>
      <c r="EXB8" s="25"/>
      <c r="EXC8" s="25"/>
      <c r="EXD8" s="25"/>
      <c r="EXE8" s="25"/>
      <c r="EXF8" s="25"/>
      <c r="EXG8" s="25"/>
      <c r="EXH8" s="25"/>
      <c r="EXI8" s="25"/>
      <c r="EXJ8" s="25"/>
      <c r="EXK8" s="25"/>
      <c r="EXL8" s="25"/>
      <c r="EXM8" s="25"/>
      <c r="EXN8" s="25"/>
      <c r="EXO8" s="25"/>
      <c r="EXP8" s="25"/>
      <c r="EXQ8" s="25"/>
      <c r="EXR8" s="25"/>
      <c r="EXS8" s="25"/>
      <c r="EXT8" s="25"/>
      <c r="EXU8" s="25"/>
      <c r="EXV8" s="25"/>
      <c r="EXW8" s="25"/>
      <c r="EXX8" s="25"/>
      <c r="EXY8" s="25"/>
      <c r="EXZ8" s="25"/>
      <c r="EYA8" s="25"/>
      <c r="EYB8" s="25"/>
      <c r="EYC8" s="25"/>
      <c r="EYD8" s="25"/>
      <c r="EYE8" s="25"/>
      <c r="EYF8" s="25"/>
      <c r="EYG8" s="25"/>
      <c r="EYH8" s="25"/>
      <c r="EYI8" s="25"/>
      <c r="EYJ8" s="25"/>
      <c r="EYK8" s="25"/>
      <c r="EYL8" s="25"/>
      <c r="EYM8" s="25"/>
      <c r="EYN8" s="25"/>
      <c r="EYO8" s="25"/>
      <c r="EYP8" s="25"/>
      <c r="EYQ8" s="25"/>
      <c r="EYR8" s="25"/>
      <c r="EYS8" s="25"/>
      <c r="EYT8" s="25"/>
      <c r="EYU8" s="25"/>
      <c r="EYV8" s="25"/>
      <c r="EYW8" s="25"/>
      <c r="EYX8" s="25"/>
      <c r="EYY8" s="25"/>
      <c r="EYZ8" s="25"/>
      <c r="EZA8" s="25"/>
      <c r="EZB8" s="25"/>
      <c r="EZC8" s="25"/>
      <c r="EZD8" s="25"/>
      <c r="EZE8" s="25"/>
      <c r="EZF8" s="25"/>
      <c r="EZG8" s="25"/>
      <c r="EZH8" s="25"/>
      <c r="EZI8" s="25"/>
      <c r="EZJ8" s="25"/>
      <c r="EZK8" s="25"/>
      <c r="EZL8" s="25"/>
      <c r="EZM8" s="25"/>
      <c r="EZN8" s="25"/>
      <c r="EZO8" s="25"/>
      <c r="EZP8" s="25"/>
      <c r="EZQ8" s="25"/>
      <c r="EZR8" s="25"/>
      <c r="EZS8" s="25"/>
      <c r="EZT8" s="25"/>
      <c r="EZU8" s="25"/>
      <c r="EZV8" s="25"/>
      <c r="EZW8" s="25"/>
      <c r="EZX8" s="25"/>
      <c r="EZY8" s="25"/>
      <c r="EZZ8" s="25"/>
      <c r="FAA8" s="25"/>
      <c r="FAB8" s="25"/>
      <c r="FAC8" s="25"/>
      <c r="FAD8" s="25"/>
      <c r="FAE8" s="25"/>
      <c r="FAF8" s="25"/>
      <c r="FAG8" s="25"/>
      <c r="FAH8" s="25"/>
      <c r="FAI8" s="25"/>
      <c r="FAJ8" s="25"/>
      <c r="FAK8" s="25"/>
      <c r="FAL8" s="25"/>
      <c r="FAM8" s="25"/>
      <c r="FAN8" s="25"/>
      <c r="FAO8" s="25"/>
      <c r="FAP8" s="25"/>
      <c r="FAQ8" s="25"/>
      <c r="FAR8" s="25"/>
      <c r="FAS8" s="25"/>
      <c r="FAT8" s="25"/>
      <c r="FAU8" s="25"/>
      <c r="FAV8" s="25"/>
      <c r="FAW8" s="25"/>
      <c r="FAX8" s="25"/>
      <c r="FAY8" s="25"/>
      <c r="FAZ8" s="25"/>
      <c r="FBA8" s="25"/>
      <c r="FBB8" s="25"/>
      <c r="FBC8" s="25"/>
      <c r="FBD8" s="25"/>
      <c r="FBE8" s="25"/>
      <c r="FBF8" s="25"/>
      <c r="FBG8" s="25"/>
      <c r="FBH8" s="25"/>
      <c r="FBI8" s="25"/>
      <c r="FBJ8" s="25"/>
      <c r="FBK8" s="25"/>
      <c r="FBL8" s="25"/>
      <c r="FBM8" s="25"/>
      <c r="FBN8" s="25"/>
      <c r="FBO8" s="25"/>
      <c r="FBP8" s="25"/>
      <c r="FBQ8" s="25"/>
      <c r="FBR8" s="25"/>
      <c r="FBS8" s="25"/>
      <c r="FBT8" s="25"/>
      <c r="FBU8" s="25"/>
      <c r="FBV8" s="25"/>
      <c r="FBW8" s="25"/>
      <c r="FBX8" s="25"/>
      <c r="FBY8" s="25"/>
      <c r="FBZ8" s="25"/>
      <c r="FCA8" s="25"/>
      <c r="FCB8" s="25"/>
      <c r="FCC8" s="25"/>
      <c r="FCD8" s="25"/>
      <c r="FCE8" s="25"/>
      <c r="FCF8" s="25"/>
      <c r="FCG8" s="25"/>
      <c r="FCH8" s="25"/>
      <c r="FCI8" s="25"/>
      <c r="FCJ8" s="25"/>
      <c r="FCK8" s="25"/>
      <c r="FCL8" s="25"/>
      <c r="FCM8" s="25"/>
      <c r="FCN8" s="25"/>
      <c r="FCO8" s="25"/>
      <c r="FCP8" s="25"/>
      <c r="FCQ8" s="25"/>
      <c r="FCR8" s="25"/>
      <c r="FCS8" s="25"/>
      <c r="FCT8" s="25"/>
      <c r="FCU8" s="25"/>
      <c r="FCV8" s="25"/>
      <c r="FCW8" s="25"/>
      <c r="FCX8" s="25"/>
      <c r="FCY8" s="25"/>
      <c r="FCZ8" s="25"/>
      <c r="FDA8" s="25"/>
      <c r="FDB8" s="25"/>
      <c r="FDC8" s="25"/>
      <c r="FDD8" s="25"/>
      <c r="FDE8" s="25"/>
      <c r="FDF8" s="25"/>
      <c r="FDG8" s="25"/>
      <c r="FDH8" s="25"/>
      <c r="FDI8" s="25"/>
      <c r="FDJ8" s="25"/>
      <c r="FDK8" s="25"/>
      <c r="FDL8" s="25"/>
      <c r="FDM8" s="25"/>
      <c r="FDN8" s="25"/>
      <c r="FDO8" s="25"/>
      <c r="FDP8" s="25"/>
      <c r="FDQ8" s="25"/>
      <c r="FDR8" s="25"/>
      <c r="FDS8" s="25"/>
      <c r="FDT8" s="25"/>
      <c r="FDU8" s="25"/>
      <c r="FDV8" s="25"/>
      <c r="FDW8" s="25"/>
      <c r="FDX8" s="25"/>
      <c r="FDY8" s="25"/>
      <c r="FDZ8" s="25"/>
      <c r="FEA8" s="25"/>
      <c r="FEB8" s="25"/>
      <c r="FEC8" s="25"/>
      <c r="FED8" s="25"/>
      <c r="FEE8" s="25"/>
      <c r="FEF8" s="25"/>
      <c r="FEG8" s="25"/>
      <c r="FEH8" s="25"/>
      <c r="FEI8" s="25"/>
      <c r="FEJ8" s="25"/>
      <c r="FEK8" s="25"/>
      <c r="FEL8" s="25"/>
      <c r="FEM8" s="25"/>
      <c r="FEN8" s="25"/>
      <c r="FEO8" s="25"/>
      <c r="FEP8" s="25"/>
      <c r="FEQ8" s="25"/>
      <c r="FER8" s="25"/>
      <c r="FES8" s="25"/>
      <c r="FET8" s="25"/>
      <c r="FEU8" s="25"/>
      <c r="FEV8" s="25"/>
      <c r="FEW8" s="25"/>
      <c r="FEX8" s="25"/>
      <c r="FEY8" s="25"/>
      <c r="FEZ8" s="25"/>
      <c r="FFA8" s="25"/>
      <c r="FFB8" s="25"/>
      <c r="FFC8" s="25"/>
      <c r="FFD8" s="25"/>
      <c r="FFE8" s="25"/>
      <c r="FFF8" s="25"/>
      <c r="FFG8" s="25"/>
      <c r="FFH8" s="25"/>
      <c r="FFI8" s="25"/>
      <c r="FFJ8" s="25"/>
      <c r="FFK8" s="25"/>
      <c r="FFL8" s="25"/>
      <c r="FFM8" s="25"/>
      <c r="FFN8" s="25"/>
      <c r="FFO8" s="25"/>
      <c r="FFP8" s="25"/>
      <c r="FFQ8" s="25"/>
      <c r="FFR8" s="25"/>
      <c r="FFS8" s="25"/>
      <c r="FFT8" s="25"/>
      <c r="FFU8" s="25"/>
      <c r="FFV8" s="25"/>
      <c r="FFW8" s="25"/>
      <c r="FFX8" s="25"/>
      <c r="FFY8" s="25"/>
      <c r="FFZ8" s="25"/>
      <c r="FGA8" s="25"/>
      <c r="FGB8" s="25"/>
      <c r="FGC8" s="25"/>
      <c r="FGD8" s="25"/>
      <c r="FGE8" s="25"/>
      <c r="FGF8" s="25"/>
      <c r="FGG8" s="25"/>
      <c r="FGH8" s="25"/>
      <c r="FGI8" s="25"/>
      <c r="FGJ8" s="25"/>
      <c r="FGK8" s="25"/>
      <c r="FGL8" s="25"/>
      <c r="FGM8" s="25"/>
      <c r="FGN8" s="25"/>
      <c r="FGO8" s="25"/>
      <c r="FGP8" s="25"/>
      <c r="FGQ8" s="25"/>
      <c r="FGR8" s="25"/>
      <c r="FGS8" s="25"/>
      <c r="FGT8" s="25"/>
      <c r="FGU8" s="25"/>
      <c r="FGV8" s="25"/>
      <c r="FGW8" s="25"/>
      <c r="FGX8" s="25"/>
      <c r="FGY8" s="25"/>
      <c r="FGZ8" s="25"/>
      <c r="FHA8" s="25"/>
      <c r="FHB8" s="25"/>
      <c r="FHC8" s="25"/>
      <c r="FHD8" s="25"/>
      <c r="FHE8" s="25"/>
      <c r="FHF8" s="25"/>
      <c r="FHG8" s="25"/>
      <c r="FHH8" s="25"/>
      <c r="FHI8" s="25"/>
      <c r="FHJ8" s="25"/>
      <c r="FHK8" s="25"/>
      <c r="FHL8" s="25"/>
      <c r="FHM8" s="25"/>
      <c r="FHN8" s="25"/>
      <c r="FHO8" s="25"/>
      <c r="FHP8" s="25"/>
      <c r="FHQ8" s="25"/>
      <c r="FHR8" s="25"/>
      <c r="FHS8" s="25"/>
      <c r="FHT8" s="25"/>
      <c r="FHU8" s="25"/>
      <c r="FHV8" s="25"/>
      <c r="FHW8" s="25"/>
      <c r="FHX8" s="25"/>
      <c r="FHY8" s="25"/>
      <c r="FHZ8" s="25"/>
      <c r="FIA8" s="25"/>
      <c r="FIB8" s="25"/>
      <c r="FIC8" s="25"/>
      <c r="FID8" s="25"/>
      <c r="FIE8" s="25"/>
      <c r="FIF8" s="25"/>
      <c r="FIG8" s="25"/>
      <c r="FIH8" s="25"/>
      <c r="FII8" s="25"/>
      <c r="FIJ8" s="25"/>
      <c r="FIK8" s="25"/>
      <c r="FIL8" s="25"/>
      <c r="FIM8" s="25"/>
      <c r="FIN8" s="25"/>
      <c r="FIO8" s="25"/>
      <c r="FIP8" s="25"/>
      <c r="FIQ8" s="25"/>
      <c r="FIR8" s="25"/>
      <c r="FIS8" s="25"/>
      <c r="FIT8" s="25"/>
      <c r="FIU8" s="25"/>
      <c r="FIV8" s="25"/>
      <c r="FIW8" s="25"/>
      <c r="FIX8" s="25"/>
      <c r="FIY8" s="25"/>
      <c r="FIZ8" s="25"/>
      <c r="FJA8" s="25"/>
      <c r="FJB8" s="25"/>
      <c r="FJC8" s="25"/>
      <c r="FJD8" s="25"/>
      <c r="FJE8" s="25"/>
      <c r="FJF8" s="25"/>
      <c r="FJG8" s="25"/>
      <c r="FJH8" s="25"/>
      <c r="FJI8" s="25"/>
      <c r="FJJ8" s="25"/>
      <c r="FJK8" s="25"/>
      <c r="FJL8" s="25"/>
      <c r="FJM8" s="25"/>
      <c r="FJN8" s="25"/>
      <c r="FJO8" s="25"/>
      <c r="FJP8" s="25"/>
      <c r="FJQ8" s="25"/>
      <c r="FJR8" s="25"/>
      <c r="FJS8" s="25"/>
      <c r="FJT8" s="25"/>
      <c r="FJU8" s="25"/>
      <c r="FJV8" s="25"/>
      <c r="FJW8" s="25"/>
      <c r="FJX8" s="25"/>
      <c r="FJY8" s="25"/>
      <c r="FJZ8" s="25"/>
      <c r="FKA8" s="25"/>
      <c r="FKB8" s="25"/>
      <c r="FKC8" s="25"/>
      <c r="FKD8" s="25"/>
      <c r="FKE8" s="25"/>
      <c r="FKF8" s="25"/>
      <c r="FKG8" s="25"/>
      <c r="FKH8" s="25"/>
      <c r="FKI8" s="25"/>
      <c r="FKJ8" s="25"/>
      <c r="FKK8" s="25"/>
      <c r="FKL8" s="25"/>
      <c r="FKM8" s="25"/>
      <c r="FKN8" s="25"/>
      <c r="FKO8" s="25"/>
      <c r="FKP8" s="25"/>
      <c r="FKQ8" s="25"/>
      <c r="FKR8" s="25"/>
      <c r="FKS8" s="25"/>
      <c r="FKT8" s="25"/>
      <c r="FKU8" s="25"/>
      <c r="FKV8" s="25"/>
      <c r="FKW8" s="25"/>
      <c r="FKX8" s="25"/>
      <c r="FKY8" s="25"/>
      <c r="FKZ8" s="25"/>
      <c r="FLA8" s="25"/>
      <c r="FLB8" s="25"/>
      <c r="FLC8" s="25"/>
      <c r="FLD8" s="25"/>
      <c r="FLE8" s="25"/>
      <c r="FLF8" s="25"/>
      <c r="FLG8" s="25"/>
      <c r="FLH8" s="25"/>
      <c r="FLI8" s="25"/>
      <c r="FLJ8" s="25"/>
      <c r="FLK8" s="25"/>
      <c r="FLL8" s="25"/>
      <c r="FLM8" s="25"/>
      <c r="FLN8" s="25"/>
      <c r="FLO8" s="25"/>
      <c r="FLP8" s="25"/>
      <c r="FLQ8" s="25"/>
      <c r="FLR8" s="25"/>
      <c r="FLS8" s="25"/>
      <c r="FLT8" s="25"/>
      <c r="FLU8" s="25"/>
      <c r="FLV8" s="25"/>
      <c r="FLW8" s="25"/>
      <c r="FLX8" s="25"/>
      <c r="FLY8" s="25"/>
      <c r="FLZ8" s="25"/>
      <c r="FMA8" s="25"/>
      <c r="FMB8" s="25"/>
      <c r="FMC8" s="25"/>
      <c r="FMD8" s="25"/>
      <c r="FME8" s="25"/>
      <c r="FMF8" s="25"/>
      <c r="FMG8" s="25"/>
      <c r="FMH8" s="25"/>
      <c r="FMI8" s="25"/>
      <c r="FMJ8" s="25"/>
      <c r="FMK8" s="25"/>
      <c r="FML8" s="25"/>
      <c r="FMM8" s="25"/>
      <c r="FMN8" s="25"/>
      <c r="FMO8" s="25"/>
      <c r="FMP8" s="25"/>
      <c r="FMQ8" s="25"/>
      <c r="FMR8" s="25"/>
      <c r="FMS8" s="25"/>
      <c r="FMT8" s="25"/>
      <c r="FMU8" s="25"/>
      <c r="FMV8" s="25"/>
      <c r="FMW8" s="25"/>
      <c r="FMX8" s="25"/>
      <c r="FMY8" s="25"/>
      <c r="FMZ8" s="25"/>
      <c r="FNA8" s="25"/>
      <c r="FNB8" s="25"/>
      <c r="FNC8" s="25"/>
      <c r="FND8" s="25"/>
      <c r="FNE8" s="25"/>
      <c r="FNF8" s="25"/>
      <c r="FNG8" s="25"/>
      <c r="FNH8" s="25"/>
      <c r="FNI8" s="25"/>
      <c r="FNJ8" s="25"/>
      <c r="FNK8" s="25"/>
      <c r="FNL8" s="25"/>
      <c r="FNM8" s="25"/>
      <c r="FNN8" s="25"/>
      <c r="FNO8" s="25"/>
      <c r="FNP8" s="25"/>
      <c r="FNQ8" s="25"/>
      <c r="FNR8" s="25"/>
      <c r="FNS8" s="25"/>
      <c r="FNT8" s="25"/>
      <c r="FNU8" s="25"/>
      <c r="FNV8" s="25"/>
      <c r="FNW8" s="25"/>
      <c r="FNX8" s="25"/>
      <c r="FNY8" s="25"/>
      <c r="FNZ8" s="25"/>
      <c r="FOA8" s="25"/>
      <c r="FOB8" s="25"/>
      <c r="FOC8" s="25"/>
      <c r="FOD8" s="25"/>
      <c r="FOE8" s="25"/>
      <c r="FOF8" s="25"/>
      <c r="FOG8" s="25"/>
      <c r="FOH8" s="25"/>
      <c r="FOI8" s="25"/>
      <c r="FOJ8" s="25"/>
      <c r="FOK8" s="25"/>
      <c r="FOL8" s="25"/>
      <c r="FOM8" s="25"/>
      <c r="FON8" s="25"/>
      <c r="FOO8" s="25"/>
      <c r="FOP8" s="25"/>
      <c r="FOQ8" s="25"/>
      <c r="FOR8" s="25"/>
      <c r="FOS8" s="25"/>
      <c r="FOT8" s="25"/>
      <c r="FOU8" s="25"/>
      <c r="FOV8" s="25"/>
      <c r="FOW8" s="25"/>
      <c r="FOX8" s="25"/>
      <c r="FOY8" s="25"/>
      <c r="FOZ8" s="25"/>
      <c r="FPA8" s="25"/>
      <c r="FPB8" s="25"/>
      <c r="FPC8" s="25"/>
      <c r="FPD8" s="25"/>
      <c r="FPE8" s="25"/>
      <c r="FPF8" s="25"/>
      <c r="FPG8" s="25"/>
      <c r="FPH8" s="25"/>
      <c r="FPI8" s="25"/>
      <c r="FPJ8" s="25"/>
      <c r="FPK8" s="25"/>
      <c r="FPL8" s="25"/>
      <c r="FPM8" s="25"/>
      <c r="FPN8" s="25"/>
      <c r="FPO8" s="25"/>
      <c r="FPP8" s="25"/>
      <c r="FPQ8" s="25"/>
      <c r="FPR8" s="25"/>
      <c r="FPS8" s="25"/>
      <c r="FPT8" s="25"/>
      <c r="FPU8" s="25"/>
      <c r="FPV8" s="25"/>
      <c r="FPW8" s="25"/>
      <c r="FPX8" s="25"/>
      <c r="FPY8" s="25"/>
      <c r="FPZ8" s="25"/>
      <c r="FQA8" s="25"/>
      <c r="FQB8" s="25"/>
      <c r="FQC8" s="25"/>
      <c r="FQD8" s="25"/>
      <c r="FQE8" s="25"/>
      <c r="FQF8" s="25"/>
      <c r="FQG8" s="25"/>
      <c r="FQH8" s="25"/>
      <c r="FQI8" s="25"/>
      <c r="FQJ8" s="25"/>
      <c r="FQK8" s="25"/>
      <c r="FQL8" s="25"/>
      <c r="FQM8" s="25"/>
      <c r="FQN8" s="25"/>
      <c r="FQO8" s="25"/>
      <c r="FQP8" s="25"/>
      <c r="FQQ8" s="25"/>
      <c r="FQR8" s="25"/>
      <c r="FQS8" s="25"/>
      <c r="FQT8" s="25"/>
      <c r="FQU8" s="25"/>
      <c r="FQV8" s="25"/>
      <c r="FQW8" s="25"/>
      <c r="FQX8" s="25"/>
      <c r="FQY8" s="25"/>
      <c r="FQZ8" s="25"/>
      <c r="FRA8" s="25"/>
      <c r="FRB8" s="25"/>
      <c r="FRC8" s="25"/>
      <c r="FRD8" s="25"/>
      <c r="FRE8" s="25"/>
      <c r="FRF8" s="25"/>
      <c r="FRG8" s="25"/>
      <c r="FRH8" s="25"/>
      <c r="FRI8" s="25"/>
      <c r="FRJ8" s="25"/>
      <c r="FRK8" s="25"/>
      <c r="FRL8" s="25"/>
      <c r="FRM8" s="25"/>
      <c r="FRN8" s="25"/>
      <c r="FRO8" s="25"/>
      <c r="FRP8" s="25"/>
      <c r="FRQ8" s="25"/>
      <c r="FRR8" s="25"/>
      <c r="FRS8" s="25"/>
      <c r="FRT8" s="25"/>
      <c r="FRU8" s="25"/>
      <c r="FRV8" s="25"/>
      <c r="FRW8" s="25"/>
      <c r="FRX8" s="25"/>
      <c r="FRY8" s="25"/>
      <c r="FRZ8" s="25"/>
      <c r="FSA8" s="25"/>
      <c r="FSB8" s="25"/>
      <c r="FSC8" s="25"/>
      <c r="FSD8" s="25"/>
      <c r="FSE8" s="25"/>
      <c r="FSF8" s="25"/>
      <c r="FSG8" s="25"/>
      <c r="FSH8" s="25"/>
      <c r="FSI8" s="25"/>
      <c r="FSJ8" s="25"/>
      <c r="FSK8" s="25"/>
      <c r="FSL8" s="25"/>
      <c r="FSM8" s="25"/>
      <c r="FSN8" s="25"/>
      <c r="FSO8" s="25"/>
      <c r="FSP8" s="25"/>
      <c r="FSQ8" s="25"/>
      <c r="FSR8" s="25"/>
      <c r="FSS8" s="25"/>
      <c r="FST8" s="25"/>
      <c r="FSU8" s="25"/>
      <c r="FSV8" s="25"/>
      <c r="FSW8" s="25"/>
      <c r="FSX8" s="25"/>
      <c r="FSY8" s="25"/>
      <c r="FSZ8" s="25"/>
      <c r="FTA8" s="25"/>
      <c r="FTB8" s="25"/>
      <c r="FTC8" s="25"/>
      <c r="FTD8" s="25"/>
      <c r="FTE8" s="25"/>
      <c r="FTF8" s="25"/>
      <c r="FTG8" s="25"/>
      <c r="FTH8" s="25"/>
      <c r="FTI8" s="25"/>
      <c r="FTJ8" s="25"/>
      <c r="FTK8" s="25"/>
      <c r="FTL8" s="25"/>
      <c r="FTM8" s="25"/>
      <c r="FTN8" s="25"/>
      <c r="FTO8" s="25"/>
      <c r="FTP8" s="25"/>
      <c r="FTQ8" s="25"/>
      <c r="FTR8" s="25"/>
      <c r="FTS8" s="25"/>
      <c r="FTT8" s="25"/>
      <c r="FTU8" s="25"/>
      <c r="FTV8" s="25"/>
      <c r="FTW8" s="25"/>
      <c r="FTX8" s="25"/>
      <c r="FTY8" s="25"/>
      <c r="FTZ8" s="25"/>
      <c r="FUA8" s="25"/>
      <c r="FUB8" s="25"/>
      <c r="FUC8" s="25"/>
      <c r="FUD8" s="25"/>
      <c r="FUE8" s="25"/>
      <c r="FUF8" s="25"/>
      <c r="FUG8" s="25"/>
      <c r="FUH8" s="25"/>
      <c r="FUI8" s="25"/>
      <c r="FUJ8" s="25"/>
      <c r="FUK8" s="25"/>
      <c r="FUL8" s="25"/>
      <c r="FUM8" s="25"/>
      <c r="FUN8" s="25"/>
      <c r="FUO8" s="25"/>
      <c r="FUP8" s="25"/>
      <c r="FUQ8" s="25"/>
      <c r="FUR8" s="25"/>
      <c r="FUS8" s="25"/>
      <c r="FUT8" s="25"/>
      <c r="FUU8" s="25"/>
      <c r="FUV8" s="25"/>
      <c r="FUW8" s="25"/>
      <c r="FUX8" s="25"/>
      <c r="FUY8" s="25"/>
      <c r="FUZ8" s="25"/>
      <c r="FVA8" s="25"/>
      <c r="FVB8" s="25"/>
      <c r="FVC8" s="25"/>
      <c r="FVD8" s="25"/>
      <c r="FVE8" s="25"/>
      <c r="FVF8" s="25"/>
      <c r="FVG8" s="25"/>
      <c r="FVH8" s="25"/>
      <c r="FVI8" s="25"/>
      <c r="FVJ8" s="25"/>
      <c r="FVK8" s="25"/>
      <c r="FVL8" s="25"/>
      <c r="FVM8" s="25"/>
      <c r="FVN8" s="25"/>
      <c r="FVO8" s="25"/>
      <c r="FVP8" s="25"/>
      <c r="FVQ8" s="25"/>
      <c r="FVR8" s="25"/>
      <c r="FVS8" s="25"/>
      <c r="FVT8" s="25"/>
      <c r="FVU8" s="25"/>
      <c r="FVV8" s="25"/>
      <c r="FVW8" s="25"/>
      <c r="FVX8" s="25"/>
      <c r="FVY8" s="25"/>
      <c r="FVZ8" s="25"/>
      <c r="FWA8" s="25"/>
      <c r="FWB8" s="25"/>
      <c r="FWC8" s="25"/>
      <c r="FWD8" s="25"/>
      <c r="FWE8" s="25"/>
      <c r="FWF8" s="25"/>
      <c r="FWG8" s="25"/>
      <c r="FWH8" s="25"/>
      <c r="FWI8" s="25"/>
      <c r="FWJ8" s="25"/>
      <c r="FWK8" s="25"/>
      <c r="FWL8" s="25"/>
      <c r="FWM8" s="25"/>
      <c r="FWN8" s="25"/>
      <c r="FWO8" s="25"/>
      <c r="FWP8" s="25"/>
      <c r="FWQ8" s="25"/>
      <c r="FWR8" s="25"/>
      <c r="FWS8" s="25"/>
      <c r="FWT8" s="25"/>
      <c r="FWU8" s="25"/>
      <c r="FWV8" s="25"/>
      <c r="FWW8" s="25"/>
      <c r="FWX8" s="25"/>
      <c r="FWY8" s="25"/>
      <c r="FWZ8" s="25"/>
      <c r="FXA8" s="25"/>
      <c r="FXB8" s="25"/>
      <c r="FXC8" s="25"/>
      <c r="FXD8" s="25"/>
      <c r="FXE8" s="25"/>
      <c r="FXF8" s="25"/>
      <c r="FXG8" s="25"/>
      <c r="FXH8" s="25"/>
      <c r="FXI8" s="25"/>
      <c r="FXJ8" s="25"/>
      <c r="FXK8" s="25"/>
      <c r="FXL8" s="25"/>
      <c r="FXM8" s="25"/>
      <c r="FXN8" s="25"/>
      <c r="FXO8" s="25"/>
      <c r="FXP8" s="25"/>
      <c r="FXQ8" s="25"/>
      <c r="FXR8" s="25"/>
      <c r="FXS8" s="25"/>
      <c r="FXT8" s="25"/>
      <c r="FXU8" s="25"/>
      <c r="FXV8" s="25"/>
      <c r="FXW8" s="25"/>
      <c r="FXX8" s="25"/>
      <c r="FXY8" s="25"/>
      <c r="FXZ8" s="25"/>
      <c r="FYA8" s="25"/>
      <c r="FYB8" s="25"/>
      <c r="FYC8" s="25"/>
      <c r="FYD8" s="25"/>
      <c r="FYE8" s="25"/>
      <c r="FYF8" s="25"/>
      <c r="FYG8" s="25"/>
      <c r="FYH8" s="25"/>
      <c r="FYI8" s="25"/>
      <c r="FYJ8" s="25"/>
      <c r="FYK8" s="25"/>
      <c r="FYL8" s="25"/>
      <c r="FYM8" s="25"/>
      <c r="FYN8" s="25"/>
      <c r="FYO8" s="25"/>
      <c r="FYP8" s="25"/>
      <c r="FYQ8" s="25"/>
      <c r="FYR8" s="25"/>
      <c r="FYS8" s="25"/>
      <c r="FYT8" s="25"/>
      <c r="FYU8" s="25"/>
      <c r="FYV8" s="25"/>
      <c r="FYW8" s="25"/>
      <c r="FYX8" s="25"/>
      <c r="FYY8" s="25"/>
      <c r="FYZ8" s="25"/>
      <c r="FZA8" s="25"/>
      <c r="FZB8" s="25"/>
      <c r="FZC8" s="25"/>
      <c r="FZD8" s="25"/>
      <c r="FZE8" s="25"/>
      <c r="FZF8" s="25"/>
      <c r="FZG8" s="25"/>
      <c r="FZH8" s="25"/>
      <c r="FZI8" s="25"/>
      <c r="FZJ8" s="25"/>
      <c r="FZK8" s="25"/>
      <c r="FZL8" s="25"/>
      <c r="FZM8" s="25"/>
      <c r="FZN8" s="25"/>
      <c r="FZO8" s="25"/>
      <c r="FZP8" s="25"/>
      <c r="FZQ8" s="25"/>
      <c r="FZR8" s="25"/>
      <c r="FZS8" s="25"/>
      <c r="FZT8" s="25"/>
      <c r="FZU8" s="25"/>
      <c r="FZV8" s="25"/>
      <c r="FZW8" s="25"/>
      <c r="FZX8" s="25"/>
      <c r="FZY8" s="25"/>
      <c r="FZZ8" s="25"/>
      <c r="GAA8" s="25"/>
      <c r="GAB8" s="25"/>
      <c r="GAC8" s="25"/>
      <c r="GAD8" s="25"/>
      <c r="GAE8" s="25"/>
      <c r="GAF8" s="25"/>
      <c r="GAG8" s="25"/>
      <c r="GAH8" s="25"/>
      <c r="GAI8" s="25"/>
      <c r="GAJ8" s="25"/>
      <c r="GAK8" s="25"/>
      <c r="GAL8" s="25"/>
      <c r="GAM8" s="25"/>
      <c r="GAN8" s="25"/>
      <c r="GAO8" s="25"/>
      <c r="GAP8" s="25"/>
      <c r="GAQ8" s="25"/>
      <c r="GAR8" s="25"/>
      <c r="GAS8" s="25"/>
      <c r="GAT8" s="25"/>
      <c r="GAU8" s="25"/>
      <c r="GAV8" s="25"/>
      <c r="GAW8" s="25"/>
      <c r="GAX8" s="25"/>
      <c r="GAY8" s="25"/>
      <c r="GAZ8" s="25"/>
      <c r="GBA8" s="25"/>
      <c r="GBB8" s="25"/>
      <c r="GBC8" s="25"/>
      <c r="GBD8" s="25"/>
      <c r="GBE8" s="25"/>
      <c r="GBF8" s="25"/>
      <c r="GBG8" s="25"/>
      <c r="GBH8" s="25"/>
      <c r="GBI8" s="25"/>
      <c r="GBJ8" s="25"/>
      <c r="GBK8" s="25"/>
      <c r="GBL8" s="25"/>
      <c r="GBM8" s="25"/>
      <c r="GBN8" s="25"/>
      <c r="GBO8" s="25"/>
      <c r="GBP8" s="25"/>
      <c r="GBQ8" s="25"/>
      <c r="GBR8" s="25"/>
      <c r="GBS8" s="25"/>
      <c r="GBT8" s="25"/>
      <c r="GBU8" s="25"/>
      <c r="GBV8" s="25"/>
      <c r="GBW8" s="25"/>
      <c r="GBX8" s="25"/>
      <c r="GBY8" s="25"/>
      <c r="GBZ8" s="25"/>
      <c r="GCA8" s="25"/>
      <c r="GCB8" s="25"/>
      <c r="GCC8" s="25"/>
      <c r="GCD8" s="25"/>
      <c r="GCE8" s="25"/>
      <c r="GCF8" s="25"/>
      <c r="GCG8" s="25"/>
      <c r="GCH8" s="25"/>
      <c r="GCI8" s="25"/>
      <c r="GCJ8" s="25"/>
      <c r="GCK8" s="25"/>
      <c r="GCL8" s="25"/>
      <c r="GCM8" s="25"/>
      <c r="GCN8" s="25"/>
      <c r="GCO8" s="25"/>
      <c r="GCP8" s="25"/>
      <c r="GCQ8" s="25"/>
      <c r="GCR8" s="25"/>
      <c r="GCS8" s="25"/>
      <c r="GCT8" s="25"/>
      <c r="GCU8" s="25"/>
      <c r="GCV8" s="25"/>
      <c r="GCW8" s="25"/>
      <c r="GCX8" s="25"/>
      <c r="GCY8" s="25"/>
      <c r="GCZ8" s="25"/>
      <c r="GDA8" s="25"/>
      <c r="GDB8" s="25"/>
      <c r="GDC8" s="25"/>
      <c r="GDD8" s="25"/>
      <c r="GDE8" s="25"/>
      <c r="GDF8" s="25"/>
      <c r="GDG8" s="25"/>
      <c r="GDH8" s="25"/>
      <c r="GDI8" s="25"/>
      <c r="GDJ8" s="25"/>
      <c r="GDK8" s="25"/>
      <c r="GDL8" s="25"/>
      <c r="GDM8" s="25"/>
      <c r="GDN8" s="25"/>
      <c r="GDO8" s="25"/>
      <c r="GDP8" s="25"/>
      <c r="GDQ8" s="25"/>
      <c r="GDR8" s="25"/>
      <c r="GDS8" s="25"/>
      <c r="GDT8" s="25"/>
      <c r="GDU8" s="25"/>
      <c r="GDV8" s="25"/>
      <c r="GDW8" s="25"/>
      <c r="GDX8" s="25"/>
      <c r="GDY8" s="25"/>
      <c r="GDZ8" s="25"/>
      <c r="GEA8" s="25"/>
      <c r="GEB8" s="25"/>
      <c r="GEC8" s="25"/>
      <c r="GED8" s="25"/>
      <c r="GEE8" s="25"/>
      <c r="GEF8" s="25"/>
      <c r="GEG8" s="25"/>
      <c r="GEH8" s="25"/>
      <c r="GEI8" s="25"/>
      <c r="GEJ8" s="25"/>
      <c r="GEK8" s="25"/>
      <c r="GEL8" s="25"/>
      <c r="GEM8" s="25"/>
      <c r="GEN8" s="25"/>
      <c r="GEO8" s="25"/>
      <c r="GEP8" s="25"/>
      <c r="GEQ8" s="25"/>
      <c r="GER8" s="25"/>
      <c r="GES8" s="25"/>
      <c r="GET8" s="25"/>
      <c r="GEU8" s="25"/>
      <c r="GEV8" s="25"/>
      <c r="GEW8" s="25"/>
      <c r="GEX8" s="25"/>
      <c r="GEY8" s="25"/>
      <c r="GEZ8" s="25"/>
      <c r="GFA8" s="25"/>
      <c r="GFB8" s="25"/>
      <c r="GFC8" s="25"/>
      <c r="GFD8" s="25"/>
      <c r="GFE8" s="25"/>
      <c r="GFF8" s="25"/>
      <c r="GFG8" s="25"/>
      <c r="GFH8" s="25"/>
      <c r="GFI8" s="25"/>
      <c r="GFJ8" s="25"/>
      <c r="GFK8" s="25"/>
      <c r="GFL8" s="25"/>
      <c r="GFM8" s="25"/>
      <c r="GFN8" s="25"/>
      <c r="GFO8" s="25"/>
      <c r="GFP8" s="25"/>
      <c r="GFQ8" s="25"/>
      <c r="GFR8" s="25"/>
      <c r="GFS8" s="25"/>
      <c r="GFT8" s="25"/>
      <c r="GFU8" s="25"/>
      <c r="GFV8" s="25"/>
      <c r="GFW8" s="25"/>
      <c r="GFX8" s="25"/>
      <c r="GFY8" s="25"/>
      <c r="GFZ8" s="25"/>
      <c r="GGA8" s="25"/>
      <c r="GGB8" s="25"/>
      <c r="GGC8" s="25"/>
      <c r="GGD8" s="25"/>
      <c r="GGE8" s="25"/>
      <c r="GGF8" s="25"/>
      <c r="GGG8" s="25"/>
      <c r="GGH8" s="25"/>
      <c r="GGI8" s="25"/>
      <c r="GGJ8" s="25"/>
      <c r="GGK8" s="25"/>
      <c r="GGL8" s="25"/>
      <c r="GGM8" s="25"/>
      <c r="GGN8" s="25"/>
      <c r="GGO8" s="25"/>
      <c r="GGP8" s="25"/>
      <c r="GGQ8" s="25"/>
      <c r="GGR8" s="25"/>
      <c r="GGS8" s="25"/>
      <c r="GGT8" s="25"/>
      <c r="GGU8" s="25"/>
      <c r="GGV8" s="25"/>
      <c r="GGW8" s="25"/>
      <c r="GGX8" s="25"/>
      <c r="GGY8" s="25"/>
      <c r="GGZ8" s="25"/>
      <c r="GHA8" s="25"/>
      <c r="GHB8" s="25"/>
      <c r="GHC8" s="25"/>
      <c r="GHD8" s="25"/>
      <c r="GHE8" s="25"/>
      <c r="GHF8" s="25"/>
      <c r="GHG8" s="25"/>
      <c r="GHH8" s="25"/>
      <c r="GHI8" s="25"/>
      <c r="GHJ8" s="25"/>
      <c r="GHK8" s="25"/>
      <c r="GHL8" s="25"/>
      <c r="GHM8" s="25"/>
      <c r="GHN8" s="25"/>
      <c r="GHO8" s="25"/>
      <c r="GHP8" s="25"/>
      <c r="GHQ8" s="25"/>
      <c r="GHR8" s="25"/>
      <c r="GHS8" s="25"/>
      <c r="GHT8" s="25"/>
      <c r="GHU8" s="25"/>
      <c r="GHV8" s="25"/>
      <c r="GHW8" s="25"/>
      <c r="GHX8" s="25"/>
      <c r="GHY8" s="25"/>
      <c r="GHZ8" s="25"/>
      <c r="GIA8" s="25"/>
      <c r="GIB8" s="25"/>
      <c r="GIC8" s="25"/>
      <c r="GID8" s="25"/>
      <c r="GIE8" s="25"/>
      <c r="GIF8" s="25"/>
      <c r="GIG8" s="25"/>
      <c r="GIH8" s="25"/>
      <c r="GII8" s="25"/>
      <c r="GIJ8" s="25"/>
      <c r="GIK8" s="25"/>
      <c r="GIL8" s="25"/>
      <c r="GIM8" s="25"/>
      <c r="GIN8" s="25"/>
      <c r="GIO8" s="25"/>
      <c r="GIP8" s="25"/>
      <c r="GIQ8" s="25"/>
      <c r="GIR8" s="25"/>
      <c r="GIS8" s="25"/>
      <c r="GIT8" s="25"/>
      <c r="GIU8" s="25"/>
      <c r="GIV8" s="25"/>
      <c r="GIW8" s="25"/>
      <c r="GIX8" s="25"/>
      <c r="GIY8" s="25"/>
      <c r="GIZ8" s="25"/>
      <c r="GJA8" s="25"/>
      <c r="GJB8" s="25"/>
      <c r="GJC8" s="25"/>
      <c r="GJD8" s="25"/>
      <c r="GJE8" s="25"/>
      <c r="GJF8" s="25"/>
      <c r="GJG8" s="25"/>
      <c r="GJH8" s="25"/>
      <c r="GJI8" s="25"/>
      <c r="GJJ8" s="25"/>
      <c r="GJK8" s="25"/>
      <c r="GJL8" s="25"/>
      <c r="GJM8" s="25"/>
      <c r="GJN8" s="25"/>
      <c r="GJO8" s="25"/>
      <c r="GJP8" s="25"/>
      <c r="GJQ8" s="25"/>
      <c r="GJR8" s="25"/>
      <c r="GJS8" s="25"/>
      <c r="GJT8" s="25"/>
      <c r="GJU8" s="25"/>
      <c r="GJV8" s="25"/>
      <c r="GJW8" s="25"/>
      <c r="GJX8" s="25"/>
      <c r="GJY8" s="25"/>
      <c r="GJZ8" s="25"/>
      <c r="GKA8" s="25"/>
      <c r="GKB8" s="25"/>
      <c r="GKC8" s="25"/>
      <c r="GKD8" s="25"/>
      <c r="GKE8" s="25"/>
      <c r="GKF8" s="25"/>
      <c r="GKG8" s="25"/>
      <c r="GKH8" s="25"/>
      <c r="GKI8" s="25"/>
      <c r="GKJ8" s="25"/>
      <c r="GKK8" s="25"/>
      <c r="GKL8" s="25"/>
      <c r="GKM8" s="25"/>
      <c r="GKN8" s="25"/>
      <c r="GKO8" s="25"/>
      <c r="GKP8" s="25"/>
      <c r="GKQ8" s="25"/>
      <c r="GKR8" s="25"/>
      <c r="GKS8" s="25"/>
      <c r="GKT8" s="25"/>
      <c r="GKU8" s="25"/>
      <c r="GKV8" s="25"/>
      <c r="GKW8" s="25"/>
      <c r="GKX8" s="25"/>
      <c r="GKY8" s="25"/>
      <c r="GKZ8" s="25"/>
      <c r="GLA8" s="25"/>
      <c r="GLB8" s="25"/>
      <c r="GLC8" s="25"/>
      <c r="GLD8" s="25"/>
      <c r="GLE8" s="25"/>
      <c r="GLF8" s="25"/>
      <c r="GLG8" s="25"/>
      <c r="GLH8" s="25"/>
      <c r="GLI8" s="25"/>
      <c r="GLJ8" s="25"/>
      <c r="GLK8" s="25"/>
      <c r="GLL8" s="25"/>
      <c r="GLM8" s="25"/>
      <c r="GLN8" s="25"/>
      <c r="GLO8" s="25"/>
      <c r="GLP8" s="25"/>
      <c r="GLQ8" s="25"/>
      <c r="GLR8" s="25"/>
      <c r="GLS8" s="25"/>
      <c r="GLT8" s="25"/>
      <c r="GLU8" s="25"/>
      <c r="GLV8" s="25"/>
      <c r="GLW8" s="25"/>
      <c r="GLX8" s="25"/>
      <c r="GLY8" s="25"/>
      <c r="GLZ8" s="25"/>
      <c r="GMA8" s="25"/>
      <c r="GMB8" s="25"/>
      <c r="GMC8" s="25"/>
      <c r="GMD8" s="25"/>
      <c r="GME8" s="25"/>
      <c r="GMF8" s="25"/>
      <c r="GMG8" s="25"/>
      <c r="GMH8" s="25"/>
      <c r="GMI8" s="25"/>
      <c r="GMJ8" s="25"/>
      <c r="GMK8" s="25"/>
      <c r="GML8" s="25"/>
      <c r="GMM8" s="25"/>
      <c r="GMN8" s="25"/>
      <c r="GMO8" s="25"/>
      <c r="GMP8" s="25"/>
      <c r="GMQ8" s="25"/>
      <c r="GMR8" s="25"/>
      <c r="GMS8" s="25"/>
      <c r="GMT8" s="25"/>
      <c r="GMU8" s="25"/>
      <c r="GMV8" s="25"/>
      <c r="GMW8" s="25"/>
      <c r="GMX8" s="25"/>
      <c r="GMY8" s="25"/>
      <c r="GMZ8" s="25"/>
      <c r="GNA8" s="25"/>
      <c r="GNB8" s="25"/>
      <c r="GNC8" s="25"/>
      <c r="GND8" s="25"/>
      <c r="GNE8" s="25"/>
      <c r="GNF8" s="25"/>
      <c r="GNG8" s="25"/>
      <c r="GNH8" s="25"/>
      <c r="GNI8" s="25"/>
      <c r="GNJ8" s="25"/>
      <c r="GNK8" s="25"/>
      <c r="GNL8" s="25"/>
      <c r="GNM8" s="25"/>
      <c r="GNN8" s="25"/>
      <c r="GNO8" s="25"/>
      <c r="GNP8" s="25"/>
      <c r="GNQ8" s="25"/>
      <c r="GNR8" s="25"/>
      <c r="GNS8" s="25"/>
      <c r="GNT8" s="25"/>
      <c r="GNU8" s="25"/>
      <c r="GNV8" s="25"/>
      <c r="GNW8" s="25"/>
      <c r="GNX8" s="25"/>
      <c r="GNY8" s="25"/>
      <c r="GNZ8" s="25"/>
      <c r="GOA8" s="25"/>
      <c r="GOB8" s="25"/>
      <c r="GOC8" s="25"/>
      <c r="GOD8" s="25"/>
      <c r="GOE8" s="25"/>
      <c r="GOF8" s="25"/>
      <c r="GOG8" s="25"/>
      <c r="GOH8" s="25"/>
      <c r="GOI8" s="25"/>
      <c r="GOJ8" s="25"/>
      <c r="GOK8" s="25"/>
      <c r="GOL8" s="25"/>
      <c r="GOM8" s="25"/>
      <c r="GON8" s="25"/>
      <c r="GOO8" s="25"/>
      <c r="GOP8" s="25"/>
      <c r="GOQ8" s="25"/>
      <c r="GOR8" s="25"/>
      <c r="GOS8" s="25"/>
      <c r="GOT8" s="25"/>
      <c r="GOU8" s="25"/>
      <c r="GOV8" s="25"/>
      <c r="GOW8" s="25"/>
      <c r="GOX8" s="25"/>
      <c r="GOY8" s="25"/>
      <c r="GOZ8" s="25"/>
      <c r="GPA8" s="25"/>
      <c r="GPB8" s="25"/>
      <c r="GPC8" s="25"/>
      <c r="GPD8" s="25"/>
      <c r="GPE8" s="25"/>
      <c r="GPF8" s="25"/>
      <c r="GPG8" s="25"/>
      <c r="GPH8" s="25"/>
      <c r="GPI8" s="25"/>
      <c r="GPJ8" s="25"/>
      <c r="GPK8" s="25"/>
      <c r="GPL8" s="25"/>
      <c r="GPM8" s="25"/>
      <c r="GPN8" s="25"/>
      <c r="GPO8" s="25"/>
      <c r="GPP8" s="25"/>
      <c r="GPQ8" s="25"/>
      <c r="GPR8" s="25"/>
      <c r="GPS8" s="25"/>
      <c r="GPT8" s="25"/>
      <c r="GPU8" s="25"/>
      <c r="GPV8" s="25"/>
      <c r="GPW8" s="25"/>
      <c r="GPX8" s="25"/>
      <c r="GPY8" s="25"/>
      <c r="GPZ8" s="25"/>
      <c r="GQA8" s="25"/>
      <c r="GQB8" s="25"/>
      <c r="GQC8" s="25"/>
      <c r="GQD8" s="25"/>
      <c r="GQE8" s="25"/>
      <c r="GQF8" s="25"/>
      <c r="GQG8" s="25"/>
      <c r="GQH8" s="25"/>
      <c r="GQI8" s="25"/>
      <c r="GQJ8" s="25"/>
      <c r="GQK8" s="25"/>
      <c r="GQL8" s="25"/>
      <c r="GQM8" s="25"/>
      <c r="GQN8" s="25"/>
      <c r="GQO8" s="25"/>
      <c r="GQP8" s="25"/>
      <c r="GQQ8" s="25"/>
      <c r="GQR8" s="25"/>
      <c r="GQS8" s="25"/>
      <c r="GQT8" s="25"/>
      <c r="GQU8" s="25"/>
      <c r="GQV8" s="25"/>
      <c r="GQW8" s="25"/>
      <c r="GQX8" s="25"/>
      <c r="GQY8" s="25"/>
      <c r="GQZ8" s="25"/>
      <c r="GRA8" s="25"/>
      <c r="GRB8" s="25"/>
      <c r="GRC8" s="25"/>
      <c r="GRD8" s="25"/>
      <c r="GRE8" s="25"/>
      <c r="GRF8" s="25"/>
      <c r="GRG8" s="25"/>
      <c r="GRH8" s="25"/>
      <c r="GRI8" s="25"/>
      <c r="GRJ8" s="25"/>
      <c r="GRK8" s="25"/>
      <c r="GRL8" s="25"/>
      <c r="GRM8" s="25"/>
      <c r="GRN8" s="25"/>
      <c r="GRO8" s="25"/>
      <c r="GRP8" s="25"/>
      <c r="GRQ8" s="25"/>
      <c r="GRR8" s="25"/>
      <c r="GRS8" s="25"/>
      <c r="GRT8" s="25"/>
      <c r="GRU8" s="25"/>
      <c r="GRV8" s="25"/>
      <c r="GRW8" s="25"/>
      <c r="GRX8" s="25"/>
      <c r="GRY8" s="25"/>
      <c r="GRZ8" s="25"/>
      <c r="GSA8" s="25"/>
      <c r="GSB8" s="25"/>
      <c r="GSC8" s="25"/>
      <c r="GSD8" s="25"/>
      <c r="GSE8" s="25"/>
      <c r="GSF8" s="25"/>
      <c r="GSG8" s="25"/>
      <c r="GSH8" s="25"/>
      <c r="GSI8" s="25"/>
      <c r="GSJ8" s="25"/>
      <c r="GSK8" s="25"/>
      <c r="GSL8" s="25"/>
      <c r="GSM8" s="25"/>
      <c r="GSN8" s="25"/>
      <c r="GSO8" s="25"/>
      <c r="GSP8" s="25"/>
      <c r="GSQ8" s="25"/>
      <c r="GSR8" s="25"/>
      <c r="GSS8" s="25"/>
      <c r="GST8" s="25"/>
      <c r="GSU8" s="25"/>
      <c r="GSV8" s="25"/>
      <c r="GSW8" s="25"/>
      <c r="GSX8" s="25"/>
      <c r="GSY8" s="25"/>
      <c r="GSZ8" s="25"/>
      <c r="GTA8" s="25"/>
      <c r="GTB8" s="25"/>
      <c r="GTC8" s="25"/>
      <c r="GTD8" s="25"/>
      <c r="GTE8" s="25"/>
      <c r="GTF8" s="25"/>
      <c r="GTG8" s="25"/>
      <c r="GTH8" s="25"/>
      <c r="GTI8" s="25"/>
      <c r="GTJ8" s="25"/>
      <c r="GTK8" s="25"/>
      <c r="GTL8" s="25"/>
      <c r="GTM8" s="25"/>
      <c r="GTN8" s="25"/>
      <c r="GTO8" s="25"/>
      <c r="GTP8" s="25"/>
      <c r="GTQ8" s="25"/>
      <c r="GTR8" s="25"/>
      <c r="GTS8" s="25"/>
      <c r="GTT8" s="25"/>
      <c r="GTU8" s="25"/>
      <c r="GTV8" s="25"/>
      <c r="GTW8" s="25"/>
      <c r="GTX8" s="25"/>
      <c r="GTY8" s="25"/>
      <c r="GTZ8" s="25"/>
      <c r="GUA8" s="25"/>
      <c r="GUB8" s="25"/>
      <c r="GUC8" s="25"/>
      <c r="GUD8" s="25"/>
      <c r="GUE8" s="25"/>
      <c r="GUF8" s="25"/>
      <c r="GUG8" s="25"/>
      <c r="GUH8" s="25"/>
      <c r="GUI8" s="25"/>
      <c r="GUJ8" s="25"/>
      <c r="GUK8" s="25"/>
      <c r="GUL8" s="25"/>
      <c r="GUM8" s="25"/>
      <c r="GUN8" s="25"/>
      <c r="GUO8" s="25"/>
      <c r="GUP8" s="25"/>
      <c r="GUQ8" s="25"/>
      <c r="GUR8" s="25"/>
      <c r="GUS8" s="25"/>
      <c r="GUT8" s="25"/>
      <c r="GUU8" s="25"/>
      <c r="GUV8" s="25"/>
      <c r="GUW8" s="25"/>
      <c r="GUX8" s="25"/>
      <c r="GUY8" s="25"/>
      <c r="GUZ8" s="25"/>
      <c r="GVA8" s="25"/>
      <c r="GVB8" s="25"/>
      <c r="GVC8" s="25"/>
      <c r="GVD8" s="25"/>
      <c r="GVE8" s="25"/>
      <c r="GVF8" s="25"/>
      <c r="GVG8" s="25"/>
      <c r="GVH8" s="25"/>
      <c r="GVI8" s="25"/>
      <c r="GVJ8" s="25"/>
      <c r="GVK8" s="25"/>
      <c r="GVL8" s="25"/>
      <c r="GVM8" s="25"/>
      <c r="GVN8" s="25"/>
      <c r="GVO8" s="25"/>
      <c r="GVP8" s="25"/>
      <c r="GVQ8" s="25"/>
      <c r="GVR8" s="25"/>
      <c r="GVS8" s="25"/>
      <c r="GVT8" s="25"/>
      <c r="GVU8" s="25"/>
      <c r="GVV8" s="25"/>
      <c r="GVW8" s="25"/>
      <c r="GVX8" s="25"/>
      <c r="GVY8" s="25"/>
      <c r="GVZ8" s="25"/>
      <c r="GWA8" s="25"/>
      <c r="GWB8" s="25"/>
      <c r="GWC8" s="25"/>
      <c r="GWD8" s="25"/>
      <c r="GWE8" s="25"/>
      <c r="GWF8" s="25"/>
      <c r="GWG8" s="25"/>
      <c r="GWH8" s="25"/>
      <c r="GWI8" s="25"/>
      <c r="GWJ8" s="25"/>
      <c r="GWK8" s="25"/>
      <c r="GWL8" s="25"/>
      <c r="GWM8" s="25"/>
      <c r="GWN8" s="25"/>
      <c r="GWO8" s="25"/>
      <c r="GWP8" s="25"/>
      <c r="GWQ8" s="25"/>
      <c r="GWR8" s="25"/>
      <c r="GWS8" s="25"/>
      <c r="GWT8" s="25"/>
      <c r="GWU8" s="25"/>
      <c r="GWV8" s="25"/>
      <c r="GWW8" s="25"/>
      <c r="GWX8" s="25"/>
      <c r="GWY8" s="25"/>
      <c r="GWZ8" s="25"/>
      <c r="GXA8" s="25"/>
      <c r="GXB8" s="25"/>
      <c r="GXC8" s="25"/>
      <c r="GXD8" s="25"/>
      <c r="GXE8" s="25"/>
      <c r="GXF8" s="25"/>
      <c r="GXG8" s="25"/>
      <c r="GXH8" s="25"/>
      <c r="GXI8" s="25"/>
      <c r="GXJ8" s="25"/>
      <c r="GXK8" s="25"/>
      <c r="GXL8" s="25"/>
      <c r="GXM8" s="25"/>
      <c r="GXN8" s="25"/>
      <c r="GXO8" s="25"/>
      <c r="GXP8" s="25"/>
      <c r="GXQ8" s="25"/>
      <c r="GXR8" s="25"/>
      <c r="GXS8" s="25"/>
      <c r="GXT8" s="25"/>
      <c r="GXU8" s="25"/>
      <c r="GXV8" s="25"/>
      <c r="GXW8" s="25"/>
      <c r="GXX8" s="25"/>
      <c r="GXY8" s="25"/>
      <c r="GXZ8" s="25"/>
      <c r="GYA8" s="25"/>
      <c r="GYB8" s="25"/>
      <c r="GYC8" s="25"/>
      <c r="GYD8" s="25"/>
      <c r="GYE8" s="25"/>
      <c r="GYF8" s="25"/>
      <c r="GYG8" s="25"/>
      <c r="GYH8" s="25"/>
      <c r="GYI8" s="25"/>
      <c r="GYJ8" s="25"/>
      <c r="GYK8" s="25"/>
      <c r="GYL8" s="25"/>
      <c r="GYM8" s="25"/>
      <c r="GYN8" s="25"/>
      <c r="GYO8" s="25"/>
      <c r="GYP8" s="25"/>
      <c r="GYQ8" s="25"/>
      <c r="GYR8" s="25"/>
      <c r="GYS8" s="25"/>
      <c r="GYT8" s="25"/>
      <c r="GYU8" s="25"/>
      <c r="GYV8" s="25"/>
      <c r="GYW8" s="25"/>
      <c r="GYX8" s="25"/>
      <c r="GYY8" s="25"/>
      <c r="GYZ8" s="25"/>
      <c r="GZA8" s="25"/>
      <c r="GZB8" s="25"/>
      <c r="GZC8" s="25"/>
      <c r="GZD8" s="25"/>
      <c r="GZE8" s="25"/>
      <c r="GZF8" s="25"/>
      <c r="GZG8" s="25"/>
      <c r="GZH8" s="25"/>
      <c r="GZI8" s="25"/>
      <c r="GZJ8" s="25"/>
      <c r="GZK8" s="25"/>
      <c r="GZL8" s="25"/>
      <c r="GZM8" s="25"/>
      <c r="GZN8" s="25"/>
      <c r="GZO8" s="25"/>
      <c r="GZP8" s="25"/>
      <c r="GZQ8" s="25"/>
      <c r="GZR8" s="25"/>
      <c r="GZS8" s="25"/>
      <c r="GZT8" s="25"/>
      <c r="GZU8" s="25"/>
      <c r="GZV8" s="25"/>
      <c r="GZW8" s="25"/>
      <c r="GZX8" s="25"/>
      <c r="GZY8" s="25"/>
      <c r="GZZ8" s="25"/>
      <c r="HAA8" s="25"/>
      <c r="HAB8" s="25"/>
      <c r="HAC8" s="25"/>
      <c r="HAD8" s="25"/>
      <c r="HAE8" s="25"/>
      <c r="HAF8" s="25"/>
      <c r="HAG8" s="25"/>
      <c r="HAH8" s="25"/>
      <c r="HAI8" s="25"/>
      <c r="HAJ8" s="25"/>
      <c r="HAK8" s="25"/>
      <c r="HAL8" s="25"/>
      <c r="HAM8" s="25"/>
      <c r="HAN8" s="25"/>
      <c r="HAO8" s="25"/>
      <c r="HAP8" s="25"/>
      <c r="HAQ8" s="25"/>
      <c r="HAR8" s="25"/>
      <c r="HAS8" s="25"/>
      <c r="HAT8" s="25"/>
      <c r="HAU8" s="25"/>
      <c r="HAV8" s="25"/>
      <c r="HAW8" s="25"/>
      <c r="HAX8" s="25"/>
      <c r="HAY8" s="25"/>
      <c r="HAZ8" s="25"/>
      <c r="HBA8" s="25"/>
      <c r="HBB8" s="25"/>
      <c r="HBC8" s="25"/>
      <c r="HBD8" s="25"/>
      <c r="HBE8" s="25"/>
      <c r="HBF8" s="25"/>
      <c r="HBG8" s="25"/>
      <c r="HBH8" s="25"/>
      <c r="HBI8" s="25"/>
      <c r="HBJ8" s="25"/>
      <c r="HBK8" s="25"/>
      <c r="HBL8" s="25"/>
      <c r="HBM8" s="25"/>
      <c r="HBN8" s="25"/>
      <c r="HBO8" s="25"/>
      <c r="HBP8" s="25"/>
      <c r="HBQ8" s="25"/>
      <c r="HBR8" s="25"/>
      <c r="HBS8" s="25"/>
      <c r="HBT8" s="25"/>
      <c r="HBU8" s="25"/>
      <c r="HBV8" s="25"/>
      <c r="HBW8" s="25"/>
      <c r="HBX8" s="25"/>
      <c r="HBY8" s="25"/>
      <c r="HBZ8" s="25"/>
      <c r="HCA8" s="25"/>
      <c r="HCB8" s="25"/>
      <c r="HCC8" s="25"/>
      <c r="HCD8" s="25"/>
      <c r="HCE8" s="25"/>
      <c r="HCF8" s="25"/>
      <c r="HCG8" s="25"/>
      <c r="HCH8" s="25"/>
      <c r="HCI8" s="25"/>
      <c r="HCJ8" s="25"/>
      <c r="HCK8" s="25"/>
      <c r="HCL8" s="25"/>
      <c r="HCM8" s="25"/>
      <c r="HCN8" s="25"/>
      <c r="HCO8" s="25"/>
      <c r="HCP8" s="25"/>
      <c r="HCQ8" s="25"/>
      <c r="HCR8" s="25"/>
      <c r="HCS8" s="25"/>
      <c r="HCT8" s="25"/>
      <c r="HCU8" s="25"/>
      <c r="HCV8" s="25"/>
      <c r="HCW8" s="25"/>
      <c r="HCX8" s="25"/>
      <c r="HCY8" s="25"/>
      <c r="HCZ8" s="25"/>
      <c r="HDA8" s="25"/>
      <c r="HDB8" s="25"/>
      <c r="HDC8" s="25"/>
      <c r="HDD8" s="25"/>
      <c r="HDE8" s="25"/>
      <c r="HDF8" s="25"/>
      <c r="HDG8" s="25"/>
      <c r="HDH8" s="25"/>
      <c r="HDI8" s="25"/>
      <c r="HDJ8" s="25"/>
      <c r="HDK8" s="25"/>
      <c r="HDL8" s="25"/>
      <c r="HDM8" s="25"/>
      <c r="HDN8" s="25"/>
      <c r="HDO8" s="25"/>
      <c r="HDP8" s="25"/>
      <c r="HDQ8" s="25"/>
      <c r="HDR8" s="25"/>
      <c r="HDS8" s="25"/>
      <c r="HDT8" s="25"/>
      <c r="HDU8" s="25"/>
      <c r="HDV8" s="25"/>
      <c r="HDW8" s="25"/>
      <c r="HDX8" s="25"/>
      <c r="HDY8" s="25"/>
      <c r="HDZ8" s="25"/>
      <c r="HEA8" s="25"/>
      <c r="HEB8" s="25"/>
      <c r="HEC8" s="25"/>
      <c r="HED8" s="25"/>
      <c r="HEE8" s="25"/>
      <c r="HEF8" s="25"/>
      <c r="HEG8" s="25"/>
      <c r="HEH8" s="25"/>
      <c r="HEI8" s="25"/>
      <c r="HEJ8" s="25"/>
      <c r="HEK8" s="25"/>
      <c r="HEL8" s="25"/>
      <c r="HEM8" s="25"/>
      <c r="HEN8" s="25"/>
      <c r="HEO8" s="25"/>
      <c r="HEP8" s="25"/>
      <c r="HEQ8" s="25"/>
      <c r="HER8" s="25"/>
      <c r="HES8" s="25"/>
      <c r="HET8" s="25"/>
      <c r="HEU8" s="25"/>
      <c r="HEV8" s="25"/>
      <c r="HEW8" s="25"/>
      <c r="HEX8" s="25"/>
      <c r="HEY8" s="25"/>
      <c r="HEZ8" s="25"/>
      <c r="HFA8" s="25"/>
      <c r="HFB8" s="25"/>
      <c r="HFC8" s="25"/>
      <c r="HFD8" s="25"/>
      <c r="HFE8" s="25"/>
      <c r="HFF8" s="25"/>
      <c r="HFG8" s="25"/>
      <c r="HFH8" s="25"/>
      <c r="HFI8" s="25"/>
      <c r="HFJ8" s="25"/>
      <c r="HFK8" s="25"/>
      <c r="HFL8" s="25"/>
      <c r="HFM8" s="25"/>
      <c r="HFN8" s="25"/>
      <c r="HFO8" s="25"/>
      <c r="HFP8" s="25"/>
      <c r="HFQ8" s="25"/>
      <c r="HFR8" s="25"/>
      <c r="HFS8" s="25"/>
      <c r="HFT8" s="25"/>
      <c r="HFU8" s="25"/>
      <c r="HFV8" s="25"/>
      <c r="HFW8" s="25"/>
      <c r="HFX8" s="25"/>
      <c r="HFY8" s="25"/>
      <c r="HFZ8" s="25"/>
      <c r="HGA8" s="25"/>
      <c r="HGB8" s="25"/>
      <c r="HGC8" s="25"/>
      <c r="HGD8" s="25"/>
      <c r="HGE8" s="25"/>
      <c r="HGF8" s="25"/>
      <c r="HGG8" s="25"/>
      <c r="HGH8" s="25"/>
      <c r="HGI8" s="25"/>
      <c r="HGJ8" s="25"/>
      <c r="HGK8" s="25"/>
      <c r="HGL8" s="25"/>
      <c r="HGM8" s="25"/>
      <c r="HGN8" s="25"/>
      <c r="HGO8" s="25"/>
      <c r="HGP8" s="25"/>
      <c r="HGQ8" s="25"/>
      <c r="HGR8" s="25"/>
      <c r="HGS8" s="25"/>
      <c r="HGT8" s="25"/>
      <c r="HGU8" s="25"/>
      <c r="HGV8" s="25"/>
      <c r="HGW8" s="25"/>
      <c r="HGX8" s="25"/>
      <c r="HGY8" s="25"/>
      <c r="HGZ8" s="25"/>
      <c r="HHA8" s="25"/>
      <c r="HHB8" s="25"/>
      <c r="HHC8" s="25"/>
      <c r="HHD8" s="25"/>
      <c r="HHE8" s="25"/>
      <c r="HHF8" s="25"/>
      <c r="HHG8" s="25"/>
      <c r="HHH8" s="25"/>
      <c r="HHI8" s="25"/>
      <c r="HHJ8" s="25"/>
      <c r="HHK8" s="25"/>
      <c r="HHL8" s="25"/>
      <c r="HHM8" s="25"/>
      <c r="HHN8" s="25"/>
      <c r="HHO8" s="25"/>
      <c r="HHP8" s="25"/>
      <c r="HHQ8" s="25"/>
      <c r="HHR8" s="25"/>
      <c r="HHS8" s="25"/>
      <c r="HHT8" s="25"/>
      <c r="HHU8" s="25"/>
      <c r="HHV8" s="25"/>
      <c r="HHW8" s="25"/>
      <c r="HHX8" s="25"/>
      <c r="HHY8" s="25"/>
      <c r="HHZ8" s="25"/>
      <c r="HIA8" s="25"/>
      <c r="HIB8" s="25"/>
      <c r="HIC8" s="25"/>
      <c r="HID8" s="25"/>
      <c r="HIE8" s="25"/>
      <c r="HIF8" s="25"/>
      <c r="HIG8" s="25"/>
      <c r="HIH8" s="25"/>
      <c r="HII8" s="25"/>
      <c r="HIJ8" s="25"/>
      <c r="HIK8" s="25"/>
      <c r="HIL8" s="25"/>
      <c r="HIM8" s="25"/>
      <c r="HIN8" s="25"/>
      <c r="HIO8" s="25"/>
      <c r="HIP8" s="25"/>
      <c r="HIQ8" s="25"/>
      <c r="HIR8" s="25"/>
      <c r="HIS8" s="25"/>
      <c r="HIT8" s="25"/>
      <c r="HIU8" s="25"/>
      <c r="HIV8" s="25"/>
      <c r="HIW8" s="25"/>
      <c r="HIX8" s="25"/>
      <c r="HIY8" s="25"/>
      <c r="HIZ8" s="25"/>
      <c r="HJA8" s="25"/>
      <c r="HJB8" s="25"/>
      <c r="HJC8" s="25"/>
      <c r="HJD8" s="25"/>
      <c r="HJE8" s="25"/>
      <c r="HJF8" s="25"/>
      <c r="HJG8" s="25"/>
      <c r="HJH8" s="25"/>
      <c r="HJI8" s="25"/>
      <c r="HJJ8" s="25"/>
      <c r="HJK8" s="25"/>
      <c r="HJL8" s="25"/>
      <c r="HJM8" s="25"/>
      <c r="HJN8" s="25"/>
      <c r="HJO8" s="25"/>
      <c r="HJP8" s="25"/>
      <c r="HJQ8" s="25"/>
      <c r="HJR8" s="25"/>
      <c r="HJS8" s="25"/>
      <c r="HJT8" s="25"/>
      <c r="HJU8" s="25"/>
      <c r="HJV8" s="25"/>
      <c r="HJW8" s="25"/>
      <c r="HJX8" s="25"/>
      <c r="HJY8" s="25"/>
      <c r="HJZ8" s="25"/>
      <c r="HKA8" s="25"/>
      <c r="HKB8" s="25"/>
      <c r="HKC8" s="25"/>
      <c r="HKD8" s="25"/>
      <c r="HKE8" s="25"/>
      <c r="HKF8" s="25"/>
      <c r="HKG8" s="25"/>
      <c r="HKH8" s="25"/>
      <c r="HKI8" s="25"/>
      <c r="HKJ8" s="25"/>
      <c r="HKK8" s="25"/>
      <c r="HKL8" s="25"/>
      <c r="HKM8" s="25"/>
      <c r="HKN8" s="25"/>
      <c r="HKO8" s="25"/>
      <c r="HKP8" s="25"/>
      <c r="HKQ8" s="25"/>
      <c r="HKR8" s="25"/>
      <c r="HKS8" s="25"/>
      <c r="HKT8" s="25"/>
      <c r="HKU8" s="25"/>
      <c r="HKV8" s="25"/>
      <c r="HKW8" s="25"/>
      <c r="HKX8" s="25"/>
      <c r="HKY8" s="25"/>
      <c r="HKZ8" s="25"/>
      <c r="HLA8" s="25"/>
      <c r="HLB8" s="25"/>
      <c r="HLC8" s="25"/>
      <c r="HLD8" s="25"/>
      <c r="HLE8" s="25"/>
      <c r="HLF8" s="25"/>
      <c r="HLG8" s="25"/>
      <c r="HLH8" s="25"/>
      <c r="HLI8" s="25"/>
      <c r="HLJ8" s="25"/>
      <c r="HLK8" s="25"/>
      <c r="HLL8" s="25"/>
      <c r="HLM8" s="25"/>
      <c r="HLN8" s="25"/>
      <c r="HLO8" s="25"/>
      <c r="HLP8" s="25"/>
      <c r="HLQ8" s="25"/>
      <c r="HLR8" s="25"/>
      <c r="HLS8" s="25"/>
      <c r="HLT8" s="25"/>
      <c r="HLU8" s="25"/>
      <c r="HLV8" s="25"/>
      <c r="HLW8" s="25"/>
      <c r="HLX8" s="25"/>
      <c r="HLY8" s="25"/>
      <c r="HLZ8" s="25"/>
      <c r="HMA8" s="25"/>
      <c r="HMB8" s="25"/>
      <c r="HMC8" s="25"/>
      <c r="HMD8" s="25"/>
      <c r="HME8" s="25"/>
      <c r="HMF8" s="25"/>
      <c r="HMG8" s="25"/>
      <c r="HMH8" s="25"/>
      <c r="HMI8" s="25"/>
      <c r="HMJ8" s="25"/>
      <c r="HMK8" s="25"/>
      <c r="HML8" s="25"/>
      <c r="HMM8" s="25"/>
      <c r="HMN8" s="25"/>
      <c r="HMO8" s="25"/>
      <c r="HMP8" s="25"/>
      <c r="HMQ8" s="25"/>
      <c r="HMR8" s="25"/>
      <c r="HMS8" s="25"/>
      <c r="HMT8" s="25"/>
      <c r="HMU8" s="25"/>
      <c r="HMV8" s="25"/>
      <c r="HMW8" s="25"/>
      <c r="HMX8" s="25"/>
      <c r="HMY8" s="25"/>
      <c r="HMZ8" s="25"/>
      <c r="HNA8" s="25"/>
      <c r="HNB8" s="25"/>
      <c r="HNC8" s="25"/>
      <c r="HND8" s="25"/>
      <c r="HNE8" s="25"/>
      <c r="HNF8" s="25"/>
      <c r="HNG8" s="25"/>
      <c r="HNH8" s="25"/>
      <c r="HNI8" s="25"/>
      <c r="HNJ8" s="25"/>
      <c r="HNK8" s="25"/>
      <c r="HNL8" s="25"/>
      <c r="HNM8" s="25"/>
      <c r="HNN8" s="25"/>
      <c r="HNO8" s="25"/>
      <c r="HNP8" s="25"/>
      <c r="HNQ8" s="25"/>
      <c r="HNR8" s="25"/>
      <c r="HNS8" s="25"/>
      <c r="HNT8" s="25"/>
      <c r="HNU8" s="25"/>
      <c r="HNV8" s="25"/>
      <c r="HNW8" s="25"/>
      <c r="HNX8" s="25"/>
      <c r="HNY8" s="25"/>
      <c r="HNZ8" s="25"/>
      <c r="HOA8" s="25"/>
      <c r="HOB8" s="25"/>
      <c r="HOC8" s="25"/>
      <c r="HOD8" s="25"/>
      <c r="HOE8" s="25"/>
      <c r="HOF8" s="25"/>
      <c r="HOG8" s="25"/>
      <c r="HOH8" s="25"/>
      <c r="HOI8" s="25"/>
      <c r="HOJ8" s="25"/>
      <c r="HOK8" s="25"/>
      <c r="HOL8" s="25"/>
      <c r="HOM8" s="25"/>
      <c r="HON8" s="25"/>
      <c r="HOO8" s="25"/>
      <c r="HOP8" s="25"/>
      <c r="HOQ8" s="25"/>
      <c r="HOR8" s="25"/>
      <c r="HOS8" s="25"/>
      <c r="HOT8" s="25"/>
      <c r="HOU8" s="25"/>
      <c r="HOV8" s="25"/>
      <c r="HOW8" s="25"/>
      <c r="HOX8" s="25"/>
      <c r="HOY8" s="25"/>
      <c r="HOZ8" s="25"/>
      <c r="HPA8" s="25"/>
      <c r="HPB8" s="25"/>
      <c r="HPC8" s="25"/>
      <c r="HPD8" s="25"/>
      <c r="HPE8" s="25"/>
      <c r="HPF8" s="25"/>
      <c r="HPG8" s="25"/>
      <c r="HPH8" s="25"/>
      <c r="HPI8" s="25"/>
      <c r="HPJ8" s="25"/>
      <c r="HPK8" s="25"/>
      <c r="HPL8" s="25"/>
      <c r="HPM8" s="25"/>
      <c r="HPN8" s="25"/>
      <c r="HPO8" s="25"/>
      <c r="HPP8" s="25"/>
      <c r="HPQ8" s="25"/>
      <c r="HPR8" s="25"/>
      <c r="HPS8" s="25"/>
      <c r="HPT8" s="25"/>
      <c r="HPU8" s="25"/>
      <c r="HPV8" s="25"/>
      <c r="HPW8" s="25"/>
      <c r="HPX8" s="25"/>
      <c r="HPY8" s="25"/>
      <c r="HPZ8" s="25"/>
      <c r="HQA8" s="25"/>
      <c r="HQB8" s="25"/>
      <c r="HQC8" s="25"/>
      <c r="HQD8" s="25"/>
      <c r="HQE8" s="25"/>
      <c r="HQF8" s="25"/>
      <c r="HQG8" s="25"/>
      <c r="HQH8" s="25"/>
      <c r="HQI8" s="25"/>
      <c r="HQJ8" s="25"/>
      <c r="HQK8" s="25"/>
      <c r="HQL8" s="25"/>
      <c r="HQM8" s="25"/>
      <c r="HQN8" s="25"/>
      <c r="HQO8" s="25"/>
      <c r="HQP8" s="25"/>
      <c r="HQQ8" s="25"/>
      <c r="HQR8" s="25"/>
      <c r="HQS8" s="25"/>
      <c r="HQT8" s="25"/>
      <c r="HQU8" s="25"/>
      <c r="HQV8" s="25"/>
      <c r="HQW8" s="25"/>
      <c r="HQX8" s="25"/>
      <c r="HQY8" s="25"/>
      <c r="HQZ8" s="25"/>
      <c r="HRA8" s="25"/>
      <c r="HRB8" s="25"/>
      <c r="HRC8" s="25"/>
      <c r="HRD8" s="25"/>
      <c r="HRE8" s="25"/>
      <c r="HRF8" s="25"/>
      <c r="HRG8" s="25"/>
      <c r="HRH8" s="25"/>
      <c r="HRI8" s="25"/>
      <c r="HRJ8" s="25"/>
      <c r="HRK8" s="25"/>
      <c r="HRL8" s="25"/>
      <c r="HRM8" s="25"/>
      <c r="HRN8" s="25"/>
      <c r="HRO8" s="25"/>
      <c r="HRP8" s="25"/>
      <c r="HRQ8" s="25"/>
      <c r="HRR8" s="25"/>
      <c r="HRS8" s="25"/>
      <c r="HRT8" s="25"/>
      <c r="HRU8" s="25"/>
      <c r="HRV8" s="25"/>
      <c r="HRW8" s="25"/>
      <c r="HRX8" s="25"/>
      <c r="HRY8" s="25"/>
      <c r="HRZ8" s="25"/>
      <c r="HSA8" s="25"/>
      <c r="HSB8" s="25"/>
      <c r="HSC8" s="25"/>
      <c r="HSD8" s="25"/>
      <c r="HSE8" s="25"/>
      <c r="HSF8" s="25"/>
      <c r="HSG8" s="25"/>
      <c r="HSH8" s="25"/>
      <c r="HSI8" s="25"/>
      <c r="HSJ8" s="25"/>
      <c r="HSK8" s="25"/>
      <c r="HSL8" s="25"/>
      <c r="HSM8" s="25"/>
      <c r="HSN8" s="25"/>
      <c r="HSO8" s="25"/>
      <c r="HSP8" s="25"/>
      <c r="HSQ8" s="25"/>
      <c r="HSR8" s="25"/>
      <c r="HSS8" s="25"/>
      <c r="HST8" s="25"/>
      <c r="HSU8" s="25"/>
      <c r="HSV8" s="25"/>
      <c r="HSW8" s="25"/>
      <c r="HSX8" s="25"/>
      <c r="HSY8" s="25"/>
      <c r="HSZ8" s="25"/>
      <c r="HTA8" s="25"/>
      <c r="HTB8" s="25"/>
      <c r="HTC8" s="25"/>
      <c r="HTD8" s="25"/>
      <c r="HTE8" s="25"/>
      <c r="HTF8" s="25"/>
      <c r="HTG8" s="25"/>
      <c r="HTH8" s="25"/>
      <c r="HTI8" s="25"/>
      <c r="HTJ8" s="25"/>
      <c r="HTK8" s="25"/>
      <c r="HTL8" s="25"/>
      <c r="HTM8" s="25"/>
      <c r="HTN8" s="25"/>
      <c r="HTO8" s="25"/>
      <c r="HTP8" s="25"/>
      <c r="HTQ8" s="25"/>
      <c r="HTR8" s="25"/>
      <c r="HTS8" s="25"/>
      <c r="HTT8" s="25"/>
      <c r="HTU8" s="25"/>
      <c r="HTV8" s="25"/>
      <c r="HTW8" s="25"/>
      <c r="HTX8" s="25"/>
      <c r="HTY8" s="25"/>
      <c r="HTZ8" s="25"/>
      <c r="HUA8" s="25"/>
      <c r="HUB8" s="25"/>
      <c r="HUC8" s="25"/>
      <c r="HUD8" s="25"/>
      <c r="HUE8" s="25"/>
      <c r="HUF8" s="25"/>
      <c r="HUG8" s="25"/>
      <c r="HUH8" s="25"/>
      <c r="HUI8" s="25"/>
      <c r="HUJ8" s="25"/>
      <c r="HUK8" s="25"/>
      <c r="HUL8" s="25"/>
      <c r="HUM8" s="25"/>
      <c r="HUN8" s="25"/>
      <c r="HUO8" s="25"/>
      <c r="HUP8" s="25"/>
      <c r="HUQ8" s="25"/>
      <c r="HUR8" s="25"/>
      <c r="HUS8" s="25"/>
      <c r="HUT8" s="25"/>
      <c r="HUU8" s="25"/>
      <c r="HUV8" s="25"/>
      <c r="HUW8" s="25"/>
      <c r="HUX8" s="25"/>
      <c r="HUY8" s="25"/>
      <c r="HUZ8" s="25"/>
      <c r="HVA8" s="25"/>
      <c r="HVB8" s="25"/>
      <c r="HVC8" s="25"/>
      <c r="HVD8" s="25"/>
      <c r="HVE8" s="25"/>
      <c r="HVF8" s="25"/>
      <c r="HVG8" s="25"/>
      <c r="HVH8" s="25"/>
      <c r="HVI8" s="25"/>
      <c r="HVJ8" s="25"/>
      <c r="HVK8" s="25"/>
      <c r="HVL8" s="25"/>
      <c r="HVM8" s="25"/>
      <c r="HVN8" s="25"/>
      <c r="HVO8" s="25"/>
      <c r="HVP8" s="25"/>
      <c r="HVQ8" s="25"/>
      <c r="HVR8" s="25"/>
      <c r="HVS8" s="25"/>
      <c r="HVT8" s="25"/>
      <c r="HVU8" s="25"/>
      <c r="HVV8" s="25"/>
      <c r="HVW8" s="25"/>
      <c r="HVX8" s="25"/>
      <c r="HVY8" s="25"/>
      <c r="HVZ8" s="25"/>
      <c r="HWA8" s="25"/>
      <c r="HWB8" s="25"/>
      <c r="HWC8" s="25"/>
      <c r="HWD8" s="25"/>
      <c r="HWE8" s="25"/>
      <c r="HWF8" s="25"/>
      <c r="HWG8" s="25"/>
      <c r="HWH8" s="25"/>
      <c r="HWI8" s="25"/>
      <c r="HWJ8" s="25"/>
      <c r="HWK8" s="25"/>
      <c r="HWL8" s="25"/>
      <c r="HWM8" s="25"/>
      <c r="HWN8" s="25"/>
      <c r="HWO8" s="25"/>
      <c r="HWP8" s="25"/>
      <c r="HWQ8" s="25"/>
      <c r="HWR8" s="25"/>
      <c r="HWS8" s="25"/>
      <c r="HWT8" s="25"/>
      <c r="HWU8" s="25"/>
      <c r="HWV8" s="25"/>
      <c r="HWW8" s="25"/>
      <c r="HWX8" s="25"/>
      <c r="HWY8" s="25"/>
      <c r="HWZ8" s="25"/>
      <c r="HXA8" s="25"/>
      <c r="HXB8" s="25"/>
      <c r="HXC8" s="25"/>
      <c r="HXD8" s="25"/>
      <c r="HXE8" s="25"/>
      <c r="HXF8" s="25"/>
      <c r="HXG8" s="25"/>
      <c r="HXH8" s="25"/>
      <c r="HXI8" s="25"/>
      <c r="HXJ8" s="25"/>
      <c r="HXK8" s="25"/>
      <c r="HXL8" s="25"/>
      <c r="HXM8" s="25"/>
      <c r="HXN8" s="25"/>
      <c r="HXO8" s="25"/>
      <c r="HXP8" s="25"/>
      <c r="HXQ8" s="25"/>
      <c r="HXR8" s="25"/>
      <c r="HXS8" s="25"/>
      <c r="HXT8" s="25"/>
      <c r="HXU8" s="25"/>
      <c r="HXV8" s="25"/>
      <c r="HXW8" s="25"/>
      <c r="HXX8" s="25"/>
      <c r="HXY8" s="25"/>
      <c r="HXZ8" s="25"/>
      <c r="HYA8" s="25"/>
      <c r="HYB8" s="25"/>
      <c r="HYC8" s="25"/>
      <c r="HYD8" s="25"/>
      <c r="HYE8" s="25"/>
      <c r="HYF8" s="25"/>
      <c r="HYG8" s="25"/>
      <c r="HYH8" s="25"/>
      <c r="HYI8" s="25"/>
      <c r="HYJ8" s="25"/>
      <c r="HYK8" s="25"/>
      <c r="HYL8" s="25"/>
      <c r="HYM8" s="25"/>
      <c r="HYN8" s="25"/>
      <c r="HYO8" s="25"/>
      <c r="HYP8" s="25"/>
      <c r="HYQ8" s="25"/>
      <c r="HYR8" s="25"/>
      <c r="HYS8" s="25"/>
      <c r="HYT8" s="25"/>
      <c r="HYU8" s="25"/>
      <c r="HYV8" s="25"/>
      <c r="HYW8" s="25"/>
      <c r="HYX8" s="25"/>
      <c r="HYY8" s="25"/>
      <c r="HYZ8" s="25"/>
      <c r="HZA8" s="25"/>
      <c r="HZB8" s="25"/>
      <c r="HZC8" s="25"/>
      <c r="HZD8" s="25"/>
      <c r="HZE8" s="25"/>
      <c r="HZF8" s="25"/>
      <c r="HZG8" s="25"/>
      <c r="HZH8" s="25"/>
      <c r="HZI8" s="25"/>
      <c r="HZJ8" s="25"/>
      <c r="HZK8" s="25"/>
      <c r="HZL8" s="25"/>
      <c r="HZM8" s="25"/>
      <c r="HZN8" s="25"/>
      <c r="HZO8" s="25"/>
      <c r="HZP8" s="25"/>
      <c r="HZQ8" s="25"/>
      <c r="HZR8" s="25"/>
      <c r="HZS8" s="25"/>
      <c r="HZT8" s="25"/>
      <c r="HZU8" s="25"/>
      <c r="HZV8" s="25"/>
      <c r="HZW8" s="25"/>
      <c r="HZX8" s="25"/>
      <c r="HZY8" s="25"/>
      <c r="HZZ8" s="25"/>
      <c r="IAA8" s="25"/>
      <c r="IAB8" s="25"/>
      <c r="IAC8" s="25"/>
      <c r="IAD8" s="25"/>
      <c r="IAE8" s="25"/>
      <c r="IAF8" s="25"/>
      <c r="IAG8" s="25"/>
      <c r="IAH8" s="25"/>
      <c r="IAI8" s="25"/>
      <c r="IAJ8" s="25"/>
      <c r="IAK8" s="25"/>
      <c r="IAL8" s="25"/>
      <c r="IAM8" s="25"/>
      <c r="IAN8" s="25"/>
      <c r="IAO8" s="25"/>
      <c r="IAP8" s="25"/>
      <c r="IAQ8" s="25"/>
      <c r="IAR8" s="25"/>
      <c r="IAS8" s="25"/>
      <c r="IAT8" s="25"/>
      <c r="IAU8" s="25"/>
      <c r="IAV8" s="25"/>
      <c r="IAW8" s="25"/>
      <c r="IAX8" s="25"/>
      <c r="IAY8" s="25"/>
      <c r="IAZ8" s="25"/>
      <c r="IBA8" s="25"/>
      <c r="IBB8" s="25"/>
      <c r="IBC8" s="25"/>
      <c r="IBD8" s="25"/>
      <c r="IBE8" s="25"/>
      <c r="IBF8" s="25"/>
      <c r="IBG8" s="25"/>
      <c r="IBH8" s="25"/>
      <c r="IBI8" s="25"/>
      <c r="IBJ8" s="25"/>
      <c r="IBK8" s="25"/>
      <c r="IBL8" s="25"/>
      <c r="IBM8" s="25"/>
      <c r="IBN8" s="25"/>
      <c r="IBO8" s="25"/>
      <c r="IBP8" s="25"/>
      <c r="IBQ8" s="25"/>
      <c r="IBR8" s="25"/>
      <c r="IBS8" s="25"/>
      <c r="IBT8" s="25"/>
      <c r="IBU8" s="25"/>
      <c r="IBV8" s="25"/>
      <c r="IBW8" s="25"/>
      <c r="IBX8" s="25"/>
      <c r="IBY8" s="25"/>
      <c r="IBZ8" s="25"/>
      <c r="ICA8" s="25"/>
      <c r="ICB8" s="25"/>
      <c r="ICC8" s="25"/>
      <c r="ICD8" s="25"/>
      <c r="ICE8" s="25"/>
      <c r="ICF8" s="25"/>
      <c r="ICG8" s="25"/>
      <c r="ICH8" s="25"/>
      <c r="ICI8" s="25"/>
      <c r="ICJ8" s="25"/>
      <c r="ICK8" s="25"/>
      <c r="ICL8" s="25"/>
      <c r="ICM8" s="25"/>
      <c r="ICN8" s="25"/>
      <c r="ICO8" s="25"/>
      <c r="ICP8" s="25"/>
      <c r="ICQ8" s="25"/>
      <c r="ICR8" s="25"/>
      <c r="ICS8" s="25"/>
      <c r="ICT8" s="25"/>
      <c r="ICU8" s="25"/>
      <c r="ICV8" s="25"/>
      <c r="ICW8" s="25"/>
      <c r="ICX8" s="25"/>
      <c r="ICY8" s="25"/>
      <c r="ICZ8" s="25"/>
      <c r="IDA8" s="25"/>
      <c r="IDB8" s="25"/>
      <c r="IDC8" s="25"/>
      <c r="IDD8" s="25"/>
      <c r="IDE8" s="25"/>
      <c r="IDF8" s="25"/>
      <c r="IDG8" s="25"/>
      <c r="IDH8" s="25"/>
      <c r="IDI8" s="25"/>
      <c r="IDJ8" s="25"/>
      <c r="IDK8" s="25"/>
      <c r="IDL8" s="25"/>
      <c r="IDM8" s="25"/>
      <c r="IDN8" s="25"/>
      <c r="IDO8" s="25"/>
      <c r="IDP8" s="25"/>
      <c r="IDQ8" s="25"/>
      <c r="IDR8" s="25"/>
      <c r="IDS8" s="25"/>
      <c r="IDT8" s="25"/>
      <c r="IDU8" s="25"/>
      <c r="IDV8" s="25"/>
      <c r="IDW8" s="25"/>
      <c r="IDX8" s="25"/>
      <c r="IDY8" s="25"/>
      <c r="IDZ8" s="25"/>
      <c r="IEA8" s="25"/>
      <c r="IEB8" s="25"/>
      <c r="IEC8" s="25"/>
      <c r="IED8" s="25"/>
      <c r="IEE8" s="25"/>
      <c r="IEF8" s="25"/>
      <c r="IEG8" s="25"/>
      <c r="IEH8" s="25"/>
      <c r="IEI8" s="25"/>
      <c r="IEJ8" s="25"/>
      <c r="IEK8" s="25"/>
      <c r="IEL8" s="25"/>
      <c r="IEM8" s="25"/>
      <c r="IEN8" s="25"/>
      <c r="IEO8" s="25"/>
      <c r="IEP8" s="25"/>
      <c r="IEQ8" s="25"/>
      <c r="IER8" s="25"/>
      <c r="IES8" s="25"/>
      <c r="IET8" s="25"/>
      <c r="IEU8" s="25"/>
      <c r="IEV8" s="25"/>
      <c r="IEW8" s="25"/>
      <c r="IEX8" s="25"/>
      <c r="IEY8" s="25"/>
      <c r="IEZ8" s="25"/>
      <c r="IFA8" s="25"/>
      <c r="IFB8" s="25"/>
      <c r="IFC8" s="25"/>
      <c r="IFD8" s="25"/>
      <c r="IFE8" s="25"/>
      <c r="IFF8" s="25"/>
      <c r="IFG8" s="25"/>
      <c r="IFH8" s="25"/>
      <c r="IFI8" s="25"/>
      <c r="IFJ8" s="25"/>
      <c r="IFK8" s="25"/>
      <c r="IFL8" s="25"/>
      <c r="IFM8" s="25"/>
      <c r="IFN8" s="25"/>
      <c r="IFO8" s="25"/>
      <c r="IFP8" s="25"/>
      <c r="IFQ8" s="25"/>
      <c r="IFR8" s="25"/>
      <c r="IFS8" s="25"/>
      <c r="IFT8" s="25"/>
      <c r="IFU8" s="25"/>
      <c r="IFV8" s="25"/>
      <c r="IFW8" s="25"/>
      <c r="IFX8" s="25"/>
      <c r="IFY8" s="25"/>
      <c r="IFZ8" s="25"/>
      <c r="IGA8" s="25"/>
      <c r="IGB8" s="25"/>
      <c r="IGC8" s="25"/>
      <c r="IGD8" s="25"/>
      <c r="IGE8" s="25"/>
      <c r="IGF8" s="25"/>
      <c r="IGG8" s="25"/>
      <c r="IGH8" s="25"/>
      <c r="IGI8" s="25"/>
      <c r="IGJ8" s="25"/>
      <c r="IGK8" s="25"/>
      <c r="IGL8" s="25"/>
      <c r="IGM8" s="25"/>
      <c r="IGN8" s="25"/>
      <c r="IGO8" s="25"/>
      <c r="IGP8" s="25"/>
      <c r="IGQ8" s="25"/>
      <c r="IGR8" s="25"/>
      <c r="IGS8" s="25"/>
      <c r="IGT8" s="25"/>
      <c r="IGU8" s="25"/>
      <c r="IGV8" s="25"/>
      <c r="IGW8" s="25"/>
      <c r="IGX8" s="25"/>
      <c r="IGY8" s="25"/>
      <c r="IGZ8" s="25"/>
      <c r="IHA8" s="25"/>
      <c r="IHB8" s="25"/>
      <c r="IHC8" s="25"/>
      <c r="IHD8" s="25"/>
      <c r="IHE8" s="25"/>
      <c r="IHF8" s="25"/>
      <c r="IHG8" s="25"/>
      <c r="IHH8" s="25"/>
      <c r="IHI8" s="25"/>
      <c r="IHJ8" s="25"/>
      <c r="IHK8" s="25"/>
      <c r="IHL8" s="25"/>
      <c r="IHM8" s="25"/>
      <c r="IHN8" s="25"/>
      <c r="IHO8" s="25"/>
      <c r="IHP8" s="25"/>
      <c r="IHQ8" s="25"/>
      <c r="IHR8" s="25"/>
      <c r="IHS8" s="25"/>
      <c r="IHT8" s="25"/>
      <c r="IHU8" s="25"/>
      <c r="IHV8" s="25"/>
      <c r="IHW8" s="25"/>
      <c r="IHX8" s="25"/>
      <c r="IHY8" s="25"/>
      <c r="IHZ8" s="25"/>
      <c r="IIA8" s="25"/>
      <c r="IIB8" s="25"/>
      <c r="IIC8" s="25"/>
      <c r="IID8" s="25"/>
      <c r="IIE8" s="25"/>
      <c r="IIF8" s="25"/>
      <c r="IIG8" s="25"/>
      <c r="IIH8" s="25"/>
      <c r="III8" s="25"/>
      <c r="IIJ8" s="25"/>
      <c r="IIK8" s="25"/>
      <c r="IIL8" s="25"/>
      <c r="IIM8" s="25"/>
      <c r="IIN8" s="25"/>
      <c r="IIO8" s="25"/>
      <c r="IIP8" s="25"/>
      <c r="IIQ8" s="25"/>
      <c r="IIR8" s="25"/>
      <c r="IIS8" s="25"/>
      <c r="IIT8" s="25"/>
      <c r="IIU8" s="25"/>
      <c r="IIV8" s="25"/>
      <c r="IIW8" s="25"/>
      <c r="IIX8" s="25"/>
      <c r="IIY8" s="25"/>
      <c r="IIZ8" s="25"/>
      <c r="IJA8" s="25"/>
      <c r="IJB8" s="25"/>
      <c r="IJC8" s="25"/>
      <c r="IJD8" s="25"/>
      <c r="IJE8" s="25"/>
      <c r="IJF8" s="25"/>
      <c r="IJG8" s="25"/>
      <c r="IJH8" s="25"/>
      <c r="IJI8" s="25"/>
      <c r="IJJ8" s="25"/>
      <c r="IJK8" s="25"/>
      <c r="IJL8" s="25"/>
      <c r="IJM8" s="25"/>
      <c r="IJN8" s="25"/>
      <c r="IJO8" s="25"/>
      <c r="IJP8" s="25"/>
      <c r="IJQ8" s="25"/>
      <c r="IJR8" s="25"/>
      <c r="IJS8" s="25"/>
      <c r="IJT8" s="25"/>
      <c r="IJU8" s="25"/>
      <c r="IJV8" s="25"/>
      <c r="IJW8" s="25"/>
      <c r="IJX8" s="25"/>
      <c r="IJY8" s="25"/>
      <c r="IJZ8" s="25"/>
      <c r="IKA8" s="25"/>
      <c r="IKB8" s="25"/>
      <c r="IKC8" s="25"/>
      <c r="IKD8" s="25"/>
      <c r="IKE8" s="25"/>
      <c r="IKF8" s="25"/>
      <c r="IKG8" s="25"/>
      <c r="IKH8" s="25"/>
      <c r="IKI8" s="25"/>
      <c r="IKJ8" s="25"/>
      <c r="IKK8" s="25"/>
      <c r="IKL8" s="25"/>
      <c r="IKM8" s="25"/>
      <c r="IKN8" s="25"/>
      <c r="IKO8" s="25"/>
      <c r="IKP8" s="25"/>
      <c r="IKQ8" s="25"/>
      <c r="IKR8" s="25"/>
      <c r="IKS8" s="25"/>
      <c r="IKT8" s="25"/>
      <c r="IKU8" s="25"/>
      <c r="IKV8" s="25"/>
      <c r="IKW8" s="25"/>
      <c r="IKX8" s="25"/>
      <c r="IKY8" s="25"/>
      <c r="IKZ8" s="25"/>
      <c r="ILA8" s="25"/>
      <c r="ILB8" s="25"/>
      <c r="ILC8" s="25"/>
      <c r="ILD8" s="25"/>
      <c r="ILE8" s="25"/>
      <c r="ILF8" s="25"/>
      <c r="ILG8" s="25"/>
      <c r="ILH8" s="25"/>
      <c r="ILI8" s="25"/>
      <c r="ILJ8" s="25"/>
      <c r="ILK8" s="25"/>
      <c r="ILL8" s="25"/>
      <c r="ILM8" s="25"/>
      <c r="ILN8" s="25"/>
      <c r="ILO8" s="25"/>
      <c r="ILP8" s="25"/>
      <c r="ILQ8" s="25"/>
      <c r="ILR8" s="25"/>
      <c r="ILS8" s="25"/>
      <c r="ILT8" s="25"/>
      <c r="ILU8" s="25"/>
      <c r="ILV8" s="25"/>
      <c r="ILW8" s="25"/>
      <c r="ILX8" s="25"/>
      <c r="ILY8" s="25"/>
      <c r="ILZ8" s="25"/>
      <c r="IMA8" s="25"/>
      <c r="IMB8" s="25"/>
      <c r="IMC8" s="25"/>
      <c r="IMD8" s="25"/>
      <c r="IME8" s="25"/>
      <c r="IMF8" s="25"/>
      <c r="IMG8" s="25"/>
      <c r="IMH8" s="25"/>
      <c r="IMI8" s="25"/>
      <c r="IMJ8" s="25"/>
      <c r="IMK8" s="25"/>
      <c r="IML8" s="25"/>
      <c r="IMM8" s="25"/>
      <c r="IMN8" s="25"/>
      <c r="IMO8" s="25"/>
      <c r="IMP8" s="25"/>
      <c r="IMQ8" s="25"/>
      <c r="IMR8" s="25"/>
      <c r="IMS8" s="25"/>
      <c r="IMT8" s="25"/>
      <c r="IMU8" s="25"/>
      <c r="IMV8" s="25"/>
      <c r="IMW8" s="25"/>
      <c r="IMX8" s="25"/>
      <c r="IMY8" s="25"/>
      <c r="IMZ8" s="25"/>
      <c r="INA8" s="25"/>
      <c r="INB8" s="25"/>
      <c r="INC8" s="25"/>
      <c r="IND8" s="25"/>
      <c r="INE8" s="25"/>
      <c r="INF8" s="25"/>
      <c r="ING8" s="25"/>
      <c r="INH8" s="25"/>
      <c r="INI8" s="25"/>
      <c r="INJ8" s="25"/>
      <c r="INK8" s="25"/>
      <c r="INL8" s="25"/>
      <c r="INM8" s="25"/>
      <c r="INN8" s="25"/>
      <c r="INO8" s="25"/>
      <c r="INP8" s="25"/>
      <c r="INQ8" s="25"/>
      <c r="INR8" s="25"/>
      <c r="INS8" s="25"/>
      <c r="INT8" s="25"/>
      <c r="INU8" s="25"/>
      <c r="INV8" s="25"/>
      <c r="INW8" s="25"/>
      <c r="INX8" s="25"/>
      <c r="INY8" s="25"/>
      <c r="INZ8" s="25"/>
      <c r="IOA8" s="25"/>
      <c r="IOB8" s="25"/>
      <c r="IOC8" s="25"/>
      <c r="IOD8" s="25"/>
      <c r="IOE8" s="25"/>
      <c r="IOF8" s="25"/>
      <c r="IOG8" s="25"/>
      <c r="IOH8" s="25"/>
      <c r="IOI8" s="25"/>
      <c r="IOJ8" s="25"/>
      <c r="IOK8" s="25"/>
      <c r="IOL8" s="25"/>
      <c r="IOM8" s="25"/>
      <c r="ION8" s="25"/>
      <c r="IOO8" s="25"/>
      <c r="IOP8" s="25"/>
      <c r="IOQ8" s="25"/>
      <c r="IOR8" s="25"/>
      <c r="IOS8" s="25"/>
      <c r="IOT8" s="25"/>
      <c r="IOU8" s="25"/>
      <c r="IOV8" s="25"/>
      <c r="IOW8" s="25"/>
      <c r="IOX8" s="25"/>
      <c r="IOY8" s="25"/>
      <c r="IOZ8" s="25"/>
      <c r="IPA8" s="25"/>
      <c r="IPB8" s="25"/>
      <c r="IPC8" s="25"/>
      <c r="IPD8" s="25"/>
      <c r="IPE8" s="25"/>
      <c r="IPF8" s="25"/>
      <c r="IPG8" s="25"/>
      <c r="IPH8" s="25"/>
      <c r="IPI8" s="25"/>
      <c r="IPJ8" s="25"/>
      <c r="IPK8" s="25"/>
      <c r="IPL8" s="25"/>
      <c r="IPM8" s="25"/>
      <c r="IPN8" s="25"/>
      <c r="IPO8" s="25"/>
      <c r="IPP8" s="25"/>
      <c r="IPQ8" s="25"/>
      <c r="IPR8" s="25"/>
      <c r="IPS8" s="25"/>
      <c r="IPT8" s="25"/>
      <c r="IPU8" s="25"/>
      <c r="IPV8" s="25"/>
      <c r="IPW8" s="25"/>
      <c r="IPX8" s="25"/>
      <c r="IPY8" s="25"/>
      <c r="IPZ8" s="25"/>
      <c r="IQA8" s="25"/>
      <c r="IQB8" s="25"/>
      <c r="IQC8" s="25"/>
      <c r="IQD8" s="25"/>
      <c r="IQE8" s="25"/>
      <c r="IQF8" s="25"/>
      <c r="IQG8" s="25"/>
      <c r="IQH8" s="25"/>
      <c r="IQI8" s="25"/>
      <c r="IQJ8" s="25"/>
      <c r="IQK8" s="25"/>
      <c r="IQL8" s="25"/>
      <c r="IQM8" s="25"/>
      <c r="IQN8" s="25"/>
      <c r="IQO8" s="25"/>
      <c r="IQP8" s="25"/>
      <c r="IQQ8" s="25"/>
      <c r="IQR8" s="25"/>
      <c r="IQS8" s="25"/>
      <c r="IQT8" s="25"/>
      <c r="IQU8" s="25"/>
      <c r="IQV8" s="25"/>
      <c r="IQW8" s="25"/>
      <c r="IQX8" s="25"/>
      <c r="IQY8" s="25"/>
      <c r="IQZ8" s="25"/>
      <c r="IRA8" s="25"/>
      <c r="IRB8" s="25"/>
      <c r="IRC8" s="25"/>
      <c r="IRD8" s="25"/>
      <c r="IRE8" s="25"/>
      <c r="IRF8" s="25"/>
      <c r="IRG8" s="25"/>
      <c r="IRH8" s="25"/>
      <c r="IRI8" s="25"/>
      <c r="IRJ8" s="25"/>
      <c r="IRK8" s="25"/>
      <c r="IRL8" s="25"/>
      <c r="IRM8" s="25"/>
      <c r="IRN8" s="25"/>
      <c r="IRO8" s="25"/>
      <c r="IRP8" s="25"/>
      <c r="IRQ8" s="25"/>
      <c r="IRR8" s="25"/>
      <c r="IRS8" s="25"/>
      <c r="IRT8" s="25"/>
      <c r="IRU8" s="25"/>
      <c r="IRV8" s="25"/>
      <c r="IRW8" s="25"/>
      <c r="IRX8" s="25"/>
      <c r="IRY8" s="25"/>
      <c r="IRZ8" s="25"/>
      <c r="ISA8" s="25"/>
      <c r="ISB8" s="25"/>
      <c r="ISC8" s="25"/>
      <c r="ISD8" s="25"/>
      <c r="ISE8" s="25"/>
      <c r="ISF8" s="25"/>
      <c r="ISG8" s="25"/>
      <c r="ISH8" s="25"/>
      <c r="ISI8" s="25"/>
      <c r="ISJ8" s="25"/>
      <c r="ISK8" s="25"/>
      <c r="ISL8" s="25"/>
      <c r="ISM8" s="25"/>
      <c r="ISN8" s="25"/>
      <c r="ISO8" s="25"/>
      <c r="ISP8" s="25"/>
      <c r="ISQ8" s="25"/>
      <c r="ISR8" s="25"/>
      <c r="ISS8" s="25"/>
      <c r="IST8" s="25"/>
      <c r="ISU8" s="25"/>
      <c r="ISV8" s="25"/>
      <c r="ISW8" s="25"/>
      <c r="ISX8" s="25"/>
      <c r="ISY8" s="25"/>
      <c r="ISZ8" s="25"/>
      <c r="ITA8" s="25"/>
      <c r="ITB8" s="25"/>
      <c r="ITC8" s="25"/>
      <c r="ITD8" s="25"/>
      <c r="ITE8" s="25"/>
      <c r="ITF8" s="25"/>
      <c r="ITG8" s="25"/>
      <c r="ITH8" s="25"/>
      <c r="ITI8" s="25"/>
      <c r="ITJ8" s="25"/>
      <c r="ITK8" s="25"/>
      <c r="ITL8" s="25"/>
      <c r="ITM8" s="25"/>
      <c r="ITN8" s="25"/>
      <c r="ITO8" s="25"/>
      <c r="ITP8" s="25"/>
      <c r="ITQ8" s="25"/>
      <c r="ITR8" s="25"/>
      <c r="ITS8" s="25"/>
      <c r="ITT8" s="25"/>
      <c r="ITU8" s="25"/>
      <c r="ITV8" s="25"/>
      <c r="ITW8" s="25"/>
      <c r="ITX8" s="25"/>
      <c r="ITY8" s="25"/>
      <c r="ITZ8" s="25"/>
      <c r="IUA8" s="25"/>
      <c r="IUB8" s="25"/>
      <c r="IUC8" s="25"/>
      <c r="IUD8" s="25"/>
      <c r="IUE8" s="25"/>
      <c r="IUF8" s="25"/>
      <c r="IUG8" s="25"/>
      <c r="IUH8" s="25"/>
      <c r="IUI8" s="25"/>
      <c r="IUJ8" s="25"/>
      <c r="IUK8" s="25"/>
      <c r="IUL8" s="25"/>
      <c r="IUM8" s="25"/>
      <c r="IUN8" s="25"/>
      <c r="IUO8" s="25"/>
      <c r="IUP8" s="25"/>
      <c r="IUQ8" s="25"/>
      <c r="IUR8" s="25"/>
      <c r="IUS8" s="25"/>
      <c r="IUT8" s="25"/>
      <c r="IUU8" s="25"/>
      <c r="IUV8" s="25"/>
      <c r="IUW8" s="25"/>
      <c r="IUX8" s="25"/>
      <c r="IUY8" s="25"/>
      <c r="IUZ8" s="25"/>
      <c r="IVA8" s="25"/>
      <c r="IVB8" s="25"/>
      <c r="IVC8" s="25"/>
      <c r="IVD8" s="25"/>
      <c r="IVE8" s="25"/>
      <c r="IVF8" s="25"/>
      <c r="IVG8" s="25"/>
      <c r="IVH8" s="25"/>
      <c r="IVI8" s="25"/>
      <c r="IVJ8" s="25"/>
      <c r="IVK8" s="25"/>
      <c r="IVL8" s="25"/>
      <c r="IVM8" s="25"/>
      <c r="IVN8" s="25"/>
      <c r="IVO8" s="25"/>
      <c r="IVP8" s="25"/>
      <c r="IVQ8" s="25"/>
      <c r="IVR8" s="25"/>
      <c r="IVS8" s="25"/>
      <c r="IVT8" s="25"/>
      <c r="IVU8" s="25"/>
      <c r="IVV8" s="25"/>
      <c r="IVW8" s="25"/>
      <c r="IVX8" s="25"/>
      <c r="IVY8" s="25"/>
      <c r="IVZ8" s="25"/>
      <c r="IWA8" s="25"/>
      <c r="IWB8" s="25"/>
      <c r="IWC8" s="25"/>
      <c r="IWD8" s="25"/>
      <c r="IWE8" s="25"/>
      <c r="IWF8" s="25"/>
      <c r="IWG8" s="25"/>
      <c r="IWH8" s="25"/>
      <c r="IWI8" s="25"/>
      <c r="IWJ8" s="25"/>
      <c r="IWK8" s="25"/>
      <c r="IWL8" s="25"/>
      <c r="IWM8" s="25"/>
      <c r="IWN8" s="25"/>
      <c r="IWO8" s="25"/>
      <c r="IWP8" s="25"/>
      <c r="IWQ8" s="25"/>
      <c r="IWR8" s="25"/>
      <c r="IWS8" s="25"/>
      <c r="IWT8" s="25"/>
      <c r="IWU8" s="25"/>
      <c r="IWV8" s="25"/>
      <c r="IWW8" s="25"/>
      <c r="IWX8" s="25"/>
      <c r="IWY8" s="25"/>
      <c r="IWZ8" s="25"/>
      <c r="IXA8" s="25"/>
      <c r="IXB8" s="25"/>
      <c r="IXC8" s="25"/>
      <c r="IXD8" s="25"/>
      <c r="IXE8" s="25"/>
      <c r="IXF8" s="25"/>
      <c r="IXG8" s="25"/>
      <c r="IXH8" s="25"/>
      <c r="IXI8" s="25"/>
      <c r="IXJ8" s="25"/>
      <c r="IXK8" s="25"/>
      <c r="IXL8" s="25"/>
      <c r="IXM8" s="25"/>
      <c r="IXN8" s="25"/>
      <c r="IXO8" s="25"/>
      <c r="IXP8" s="25"/>
      <c r="IXQ8" s="25"/>
      <c r="IXR8" s="25"/>
      <c r="IXS8" s="25"/>
      <c r="IXT8" s="25"/>
      <c r="IXU8" s="25"/>
      <c r="IXV8" s="25"/>
      <c r="IXW8" s="25"/>
      <c r="IXX8" s="25"/>
      <c r="IXY8" s="25"/>
      <c r="IXZ8" s="25"/>
      <c r="IYA8" s="25"/>
      <c r="IYB8" s="25"/>
      <c r="IYC8" s="25"/>
      <c r="IYD8" s="25"/>
      <c r="IYE8" s="25"/>
      <c r="IYF8" s="25"/>
      <c r="IYG8" s="25"/>
      <c r="IYH8" s="25"/>
      <c r="IYI8" s="25"/>
      <c r="IYJ8" s="25"/>
      <c r="IYK8" s="25"/>
      <c r="IYL8" s="25"/>
      <c r="IYM8" s="25"/>
      <c r="IYN8" s="25"/>
      <c r="IYO8" s="25"/>
      <c r="IYP8" s="25"/>
      <c r="IYQ8" s="25"/>
      <c r="IYR8" s="25"/>
      <c r="IYS8" s="25"/>
      <c r="IYT8" s="25"/>
      <c r="IYU8" s="25"/>
      <c r="IYV8" s="25"/>
      <c r="IYW8" s="25"/>
      <c r="IYX8" s="25"/>
      <c r="IYY8" s="25"/>
      <c r="IYZ8" s="25"/>
      <c r="IZA8" s="25"/>
      <c r="IZB8" s="25"/>
      <c r="IZC8" s="25"/>
      <c r="IZD8" s="25"/>
      <c r="IZE8" s="25"/>
      <c r="IZF8" s="25"/>
      <c r="IZG8" s="25"/>
      <c r="IZH8" s="25"/>
      <c r="IZI8" s="25"/>
      <c r="IZJ8" s="25"/>
      <c r="IZK8" s="25"/>
      <c r="IZL8" s="25"/>
      <c r="IZM8" s="25"/>
      <c r="IZN8" s="25"/>
      <c r="IZO8" s="25"/>
      <c r="IZP8" s="25"/>
      <c r="IZQ8" s="25"/>
      <c r="IZR8" s="25"/>
      <c r="IZS8" s="25"/>
      <c r="IZT8" s="25"/>
      <c r="IZU8" s="25"/>
      <c r="IZV8" s="25"/>
      <c r="IZW8" s="25"/>
      <c r="IZX8" s="25"/>
      <c r="IZY8" s="25"/>
      <c r="IZZ8" s="25"/>
      <c r="JAA8" s="25"/>
      <c r="JAB8" s="25"/>
      <c r="JAC8" s="25"/>
      <c r="JAD8" s="25"/>
      <c r="JAE8" s="25"/>
      <c r="JAF8" s="25"/>
      <c r="JAG8" s="25"/>
      <c r="JAH8" s="25"/>
      <c r="JAI8" s="25"/>
      <c r="JAJ8" s="25"/>
      <c r="JAK8" s="25"/>
      <c r="JAL8" s="25"/>
      <c r="JAM8" s="25"/>
      <c r="JAN8" s="25"/>
      <c r="JAO8" s="25"/>
      <c r="JAP8" s="25"/>
      <c r="JAQ8" s="25"/>
      <c r="JAR8" s="25"/>
      <c r="JAS8" s="25"/>
      <c r="JAT8" s="25"/>
      <c r="JAU8" s="25"/>
      <c r="JAV8" s="25"/>
      <c r="JAW8" s="25"/>
      <c r="JAX8" s="25"/>
      <c r="JAY8" s="25"/>
      <c r="JAZ8" s="25"/>
      <c r="JBA8" s="25"/>
      <c r="JBB8" s="25"/>
      <c r="JBC8" s="25"/>
      <c r="JBD8" s="25"/>
      <c r="JBE8" s="25"/>
      <c r="JBF8" s="25"/>
      <c r="JBG8" s="25"/>
      <c r="JBH8" s="25"/>
      <c r="JBI8" s="25"/>
      <c r="JBJ8" s="25"/>
      <c r="JBK8" s="25"/>
      <c r="JBL8" s="25"/>
      <c r="JBM8" s="25"/>
      <c r="JBN8" s="25"/>
      <c r="JBO8" s="25"/>
      <c r="JBP8" s="25"/>
      <c r="JBQ8" s="25"/>
      <c r="JBR8" s="25"/>
      <c r="JBS8" s="25"/>
      <c r="JBT8" s="25"/>
      <c r="JBU8" s="25"/>
      <c r="JBV8" s="25"/>
      <c r="JBW8" s="25"/>
      <c r="JBX8" s="25"/>
      <c r="JBY8" s="25"/>
      <c r="JBZ8" s="25"/>
      <c r="JCA8" s="25"/>
      <c r="JCB8" s="25"/>
      <c r="JCC8" s="25"/>
      <c r="JCD8" s="25"/>
      <c r="JCE8" s="25"/>
      <c r="JCF8" s="25"/>
      <c r="JCG8" s="25"/>
      <c r="JCH8" s="25"/>
      <c r="JCI8" s="25"/>
      <c r="JCJ8" s="25"/>
      <c r="JCK8" s="25"/>
      <c r="JCL8" s="25"/>
      <c r="JCM8" s="25"/>
      <c r="JCN8" s="25"/>
      <c r="JCO8" s="25"/>
      <c r="JCP8" s="25"/>
      <c r="JCQ8" s="25"/>
      <c r="JCR8" s="25"/>
      <c r="JCS8" s="25"/>
      <c r="JCT8" s="25"/>
      <c r="JCU8" s="25"/>
      <c r="JCV8" s="25"/>
      <c r="JCW8" s="25"/>
      <c r="JCX8" s="25"/>
      <c r="JCY8" s="25"/>
      <c r="JCZ8" s="25"/>
      <c r="JDA8" s="25"/>
      <c r="JDB8" s="25"/>
      <c r="JDC8" s="25"/>
      <c r="JDD8" s="25"/>
      <c r="JDE8" s="25"/>
      <c r="JDF8" s="25"/>
      <c r="JDG8" s="25"/>
      <c r="JDH8" s="25"/>
      <c r="JDI8" s="25"/>
      <c r="JDJ8" s="25"/>
      <c r="JDK8" s="25"/>
      <c r="JDL8" s="25"/>
      <c r="JDM8" s="25"/>
      <c r="JDN8" s="25"/>
      <c r="JDO8" s="25"/>
      <c r="JDP8" s="25"/>
      <c r="JDQ8" s="25"/>
      <c r="JDR8" s="25"/>
      <c r="JDS8" s="25"/>
      <c r="JDT8" s="25"/>
      <c r="JDU8" s="25"/>
      <c r="JDV8" s="25"/>
      <c r="JDW8" s="25"/>
      <c r="JDX8" s="25"/>
      <c r="JDY8" s="25"/>
      <c r="JDZ8" s="25"/>
      <c r="JEA8" s="25"/>
      <c r="JEB8" s="25"/>
      <c r="JEC8" s="25"/>
      <c r="JED8" s="25"/>
      <c r="JEE8" s="25"/>
      <c r="JEF8" s="25"/>
      <c r="JEG8" s="25"/>
      <c r="JEH8" s="25"/>
      <c r="JEI8" s="25"/>
      <c r="JEJ8" s="25"/>
      <c r="JEK8" s="25"/>
      <c r="JEL8" s="25"/>
      <c r="JEM8" s="25"/>
      <c r="JEN8" s="25"/>
      <c r="JEO8" s="25"/>
      <c r="JEP8" s="25"/>
      <c r="JEQ8" s="25"/>
      <c r="JER8" s="25"/>
      <c r="JES8" s="25"/>
      <c r="JET8" s="25"/>
      <c r="JEU8" s="25"/>
      <c r="JEV8" s="25"/>
      <c r="JEW8" s="25"/>
      <c r="JEX8" s="25"/>
      <c r="JEY8" s="25"/>
      <c r="JEZ8" s="25"/>
      <c r="JFA8" s="25"/>
      <c r="JFB8" s="25"/>
      <c r="JFC8" s="25"/>
      <c r="JFD8" s="25"/>
      <c r="JFE8" s="25"/>
      <c r="JFF8" s="25"/>
      <c r="JFG8" s="25"/>
      <c r="JFH8" s="25"/>
      <c r="JFI8" s="25"/>
      <c r="JFJ8" s="25"/>
      <c r="JFK8" s="25"/>
      <c r="JFL8" s="25"/>
      <c r="JFM8" s="25"/>
      <c r="JFN8" s="25"/>
      <c r="JFO8" s="25"/>
      <c r="JFP8" s="25"/>
      <c r="JFQ8" s="25"/>
      <c r="JFR8" s="25"/>
      <c r="JFS8" s="25"/>
      <c r="JFT8" s="25"/>
      <c r="JFU8" s="25"/>
      <c r="JFV8" s="25"/>
      <c r="JFW8" s="25"/>
      <c r="JFX8" s="25"/>
      <c r="JFY8" s="25"/>
      <c r="JFZ8" s="25"/>
      <c r="JGA8" s="25"/>
      <c r="JGB8" s="25"/>
      <c r="JGC8" s="25"/>
      <c r="JGD8" s="25"/>
      <c r="JGE8" s="25"/>
      <c r="JGF8" s="25"/>
      <c r="JGG8" s="25"/>
      <c r="JGH8" s="25"/>
      <c r="JGI8" s="25"/>
      <c r="JGJ8" s="25"/>
      <c r="JGK8" s="25"/>
      <c r="JGL8" s="25"/>
      <c r="JGM8" s="25"/>
      <c r="JGN8" s="25"/>
      <c r="JGO8" s="25"/>
      <c r="JGP8" s="25"/>
      <c r="JGQ8" s="25"/>
      <c r="JGR8" s="25"/>
      <c r="JGS8" s="25"/>
      <c r="JGT8" s="25"/>
      <c r="JGU8" s="25"/>
      <c r="JGV8" s="25"/>
      <c r="JGW8" s="25"/>
      <c r="JGX8" s="25"/>
      <c r="JGY8" s="25"/>
      <c r="JGZ8" s="25"/>
      <c r="JHA8" s="25"/>
      <c r="JHB8" s="25"/>
      <c r="JHC8" s="25"/>
      <c r="JHD8" s="25"/>
      <c r="JHE8" s="25"/>
      <c r="JHF8" s="25"/>
      <c r="JHG8" s="25"/>
      <c r="JHH8" s="25"/>
      <c r="JHI8" s="25"/>
      <c r="JHJ8" s="25"/>
      <c r="JHK8" s="25"/>
      <c r="JHL8" s="25"/>
      <c r="JHM8" s="25"/>
      <c r="JHN8" s="25"/>
      <c r="JHO8" s="25"/>
      <c r="JHP8" s="25"/>
      <c r="JHQ8" s="25"/>
      <c r="JHR8" s="25"/>
      <c r="JHS8" s="25"/>
      <c r="JHT8" s="25"/>
      <c r="JHU8" s="25"/>
      <c r="JHV8" s="25"/>
      <c r="JHW8" s="25"/>
      <c r="JHX8" s="25"/>
      <c r="JHY8" s="25"/>
      <c r="JHZ8" s="25"/>
      <c r="JIA8" s="25"/>
      <c r="JIB8" s="25"/>
      <c r="JIC8" s="25"/>
      <c r="JID8" s="25"/>
      <c r="JIE8" s="25"/>
      <c r="JIF8" s="25"/>
      <c r="JIG8" s="25"/>
      <c r="JIH8" s="25"/>
      <c r="JII8" s="25"/>
      <c r="JIJ8" s="25"/>
      <c r="JIK8" s="25"/>
      <c r="JIL8" s="25"/>
      <c r="JIM8" s="25"/>
      <c r="JIN8" s="25"/>
      <c r="JIO8" s="25"/>
      <c r="JIP8" s="25"/>
      <c r="JIQ8" s="25"/>
      <c r="JIR8" s="25"/>
      <c r="JIS8" s="25"/>
      <c r="JIT8" s="25"/>
      <c r="JIU8" s="25"/>
      <c r="JIV8" s="25"/>
      <c r="JIW8" s="25"/>
      <c r="JIX8" s="25"/>
      <c r="JIY8" s="25"/>
      <c r="JIZ8" s="25"/>
      <c r="JJA8" s="25"/>
      <c r="JJB8" s="25"/>
      <c r="JJC8" s="25"/>
      <c r="JJD8" s="25"/>
      <c r="JJE8" s="25"/>
      <c r="JJF8" s="25"/>
      <c r="JJG8" s="25"/>
      <c r="JJH8" s="25"/>
      <c r="JJI8" s="25"/>
      <c r="JJJ8" s="25"/>
      <c r="JJK8" s="25"/>
      <c r="JJL8" s="25"/>
      <c r="JJM8" s="25"/>
      <c r="JJN8" s="25"/>
      <c r="JJO8" s="25"/>
      <c r="JJP8" s="25"/>
      <c r="JJQ8" s="25"/>
      <c r="JJR8" s="25"/>
      <c r="JJS8" s="25"/>
      <c r="JJT8" s="25"/>
      <c r="JJU8" s="25"/>
      <c r="JJV8" s="25"/>
      <c r="JJW8" s="25"/>
      <c r="JJX8" s="25"/>
      <c r="JJY8" s="25"/>
      <c r="JJZ8" s="25"/>
      <c r="JKA8" s="25"/>
      <c r="JKB8" s="25"/>
      <c r="JKC8" s="25"/>
      <c r="JKD8" s="25"/>
      <c r="JKE8" s="25"/>
      <c r="JKF8" s="25"/>
      <c r="JKG8" s="25"/>
      <c r="JKH8" s="25"/>
      <c r="JKI8" s="25"/>
      <c r="JKJ8" s="25"/>
      <c r="JKK8" s="25"/>
      <c r="JKL8" s="25"/>
      <c r="JKM8" s="25"/>
      <c r="JKN8" s="25"/>
      <c r="JKO8" s="25"/>
      <c r="JKP8" s="25"/>
      <c r="JKQ8" s="25"/>
      <c r="JKR8" s="25"/>
      <c r="JKS8" s="25"/>
      <c r="JKT8" s="25"/>
      <c r="JKU8" s="25"/>
      <c r="JKV8" s="25"/>
      <c r="JKW8" s="25"/>
      <c r="JKX8" s="25"/>
      <c r="JKY8" s="25"/>
      <c r="JKZ8" s="25"/>
      <c r="JLA8" s="25"/>
      <c r="JLB8" s="25"/>
      <c r="JLC8" s="25"/>
      <c r="JLD8" s="25"/>
      <c r="JLE8" s="25"/>
      <c r="JLF8" s="25"/>
      <c r="JLG8" s="25"/>
      <c r="JLH8" s="25"/>
      <c r="JLI8" s="25"/>
      <c r="JLJ8" s="25"/>
      <c r="JLK8" s="25"/>
      <c r="JLL8" s="25"/>
      <c r="JLM8" s="25"/>
      <c r="JLN8" s="25"/>
      <c r="JLO8" s="25"/>
      <c r="JLP8" s="25"/>
      <c r="JLQ8" s="25"/>
      <c r="JLR8" s="25"/>
      <c r="JLS8" s="25"/>
      <c r="JLT8" s="25"/>
      <c r="JLU8" s="25"/>
      <c r="JLV8" s="25"/>
      <c r="JLW8" s="25"/>
      <c r="JLX8" s="25"/>
      <c r="JLY8" s="25"/>
      <c r="JLZ8" s="25"/>
      <c r="JMA8" s="25"/>
      <c r="JMB8" s="25"/>
      <c r="JMC8" s="25"/>
      <c r="JMD8" s="25"/>
      <c r="JME8" s="25"/>
      <c r="JMF8" s="25"/>
      <c r="JMG8" s="25"/>
      <c r="JMH8" s="25"/>
      <c r="JMI8" s="25"/>
      <c r="JMJ8" s="25"/>
      <c r="JMK8" s="25"/>
      <c r="JML8" s="25"/>
      <c r="JMM8" s="25"/>
      <c r="JMN8" s="25"/>
      <c r="JMO8" s="25"/>
      <c r="JMP8" s="25"/>
      <c r="JMQ8" s="25"/>
      <c r="JMR8" s="25"/>
      <c r="JMS8" s="25"/>
      <c r="JMT8" s="25"/>
      <c r="JMU8" s="25"/>
      <c r="JMV8" s="25"/>
      <c r="JMW8" s="25"/>
      <c r="JMX8" s="25"/>
      <c r="JMY8" s="25"/>
      <c r="JMZ8" s="25"/>
      <c r="JNA8" s="25"/>
      <c r="JNB8" s="25"/>
      <c r="JNC8" s="25"/>
      <c r="JND8" s="25"/>
      <c r="JNE8" s="25"/>
      <c r="JNF8" s="25"/>
      <c r="JNG8" s="25"/>
      <c r="JNH8" s="25"/>
      <c r="JNI8" s="25"/>
      <c r="JNJ8" s="25"/>
      <c r="JNK8" s="25"/>
      <c r="JNL8" s="25"/>
      <c r="JNM8" s="25"/>
      <c r="JNN8" s="25"/>
      <c r="JNO8" s="25"/>
      <c r="JNP8" s="25"/>
      <c r="JNQ8" s="25"/>
      <c r="JNR8" s="25"/>
      <c r="JNS8" s="25"/>
      <c r="JNT8" s="25"/>
      <c r="JNU8" s="25"/>
      <c r="JNV8" s="25"/>
      <c r="JNW8" s="25"/>
      <c r="JNX8" s="25"/>
      <c r="JNY8" s="25"/>
      <c r="JNZ8" s="25"/>
      <c r="JOA8" s="25"/>
      <c r="JOB8" s="25"/>
      <c r="JOC8" s="25"/>
      <c r="JOD8" s="25"/>
      <c r="JOE8" s="25"/>
      <c r="JOF8" s="25"/>
      <c r="JOG8" s="25"/>
      <c r="JOH8" s="25"/>
      <c r="JOI8" s="25"/>
      <c r="JOJ8" s="25"/>
      <c r="JOK8" s="25"/>
      <c r="JOL8" s="25"/>
      <c r="JOM8" s="25"/>
      <c r="JON8" s="25"/>
      <c r="JOO8" s="25"/>
      <c r="JOP8" s="25"/>
      <c r="JOQ8" s="25"/>
      <c r="JOR8" s="25"/>
      <c r="JOS8" s="25"/>
      <c r="JOT8" s="25"/>
      <c r="JOU8" s="25"/>
      <c r="JOV8" s="25"/>
      <c r="JOW8" s="25"/>
      <c r="JOX8" s="25"/>
      <c r="JOY8" s="25"/>
      <c r="JOZ8" s="25"/>
      <c r="JPA8" s="25"/>
      <c r="JPB8" s="25"/>
      <c r="JPC8" s="25"/>
      <c r="JPD8" s="25"/>
      <c r="JPE8" s="25"/>
      <c r="JPF8" s="25"/>
      <c r="JPG8" s="25"/>
      <c r="JPH8" s="25"/>
      <c r="JPI8" s="25"/>
      <c r="JPJ8" s="25"/>
      <c r="JPK8" s="25"/>
      <c r="JPL8" s="25"/>
      <c r="JPM8" s="25"/>
      <c r="JPN8" s="25"/>
      <c r="JPO8" s="25"/>
      <c r="JPP8" s="25"/>
      <c r="JPQ8" s="25"/>
      <c r="JPR8" s="25"/>
      <c r="JPS8" s="25"/>
      <c r="JPT8" s="25"/>
      <c r="JPU8" s="25"/>
      <c r="JPV8" s="25"/>
      <c r="JPW8" s="25"/>
      <c r="JPX8" s="25"/>
      <c r="JPY8" s="25"/>
      <c r="JPZ8" s="25"/>
      <c r="JQA8" s="25"/>
      <c r="JQB8" s="25"/>
      <c r="JQC8" s="25"/>
      <c r="JQD8" s="25"/>
      <c r="JQE8" s="25"/>
      <c r="JQF8" s="25"/>
      <c r="JQG8" s="25"/>
      <c r="JQH8" s="25"/>
      <c r="JQI8" s="25"/>
      <c r="JQJ8" s="25"/>
      <c r="JQK8" s="25"/>
      <c r="JQL8" s="25"/>
      <c r="JQM8" s="25"/>
      <c r="JQN8" s="25"/>
      <c r="JQO8" s="25"/>
      <c r="JQP8" s="25"/>
      <c r="JQQ8" s="25"/>
      <c r="JQR8" s="25"/>
      <c r="JQS8" s="25"/>
      <c r="JQT8" s="25"/>
      <c r="JQU8" s="25"/>
      <c r="JQV8" s="25"/>
      <c r="JQW8" s="25"/>
      <c r="JQX8" s="25"/>
      <c r="JQY8" s="25"/>
      <c r="JQZ8" s="25"/>
      <c r="JRA8" s="25"/>
      <c r="JRB8" s="25"/>
      <c r="JRC8" s="25"/>
      <c r="JRD8" s="25"/>
      <c r="JRE8" s="25"/>
      <c r="JRF8" s="25"/>
      <c r="JRG8" s="25"/>
      <c r="JRH8" s="25"/>
      <c r="JRI8" s="25"/>
      <c r="JRJ8" s="25"/>
      <c r="JRK8" s="25"/>
      <c r="JRL8" s="25"/>
      <c r="JRM8" s="25"/>
      <c r="JRN8" s="25"/>
      <c r="JRO8" s="25"/>
      <c r="JRP8" s="25"/>
      <c r="JRQ8" s="25"/>
      <c r="JRR8" s="25"/>
      <c r="JRS8" s="25"/>
      <c r="JRT8" s="25"/>
      <c r="JRU8" s="25"/>
      <c r="JRV8" s="25"/>
      <c r="JRW8" s="25"/>
      <c r="JRX8" s="25"/>
      <c r="JRY8" s="25"/>
      <c r="JRZ8" s="25"/>
      <c r="JSA8" s="25"/>
      <c r="JSB8" s="25"/>
      <c r="JSC8" s="25"/>
      <c r="JSD8" s="25"/>
      <c r="JSE8" s="25"/>
      <c r="JSF8" s="25"/>
      <c r="JSG8" s="25"/>
      <c r="JSH8" s="25"/>
      <c r="JSI8" s="25"/>
      <c r="JSJ8" s="25"/>
      <c r="JSK8" s="25"/>
      <c r="JSL8" s="25"/>
      <c r="JSM8" s="25"/>
      <c r="JSN8" s="25"/>
      <c r="JSO8" s="25"/>
      <c r="JSP8" s="25"/>
      <c r="JSQ8" s="25"/>
      <c r="JSR8" s="25"/>
      <c r="JSS8" s="25"/>
      <c r="JST8" s="25"/>
      <c r="JSU8" s="25"/>
      <c r="JSV8" s="25"/>
      <c r="JSW8" s="25"/>
      <c r="JSX8" s="25"/>
      <c r="JSY8" s="25"/>
      <c r="JSZ8" s="25"/>
      <c r="JTA8" s="25"/>
      <c r="JTB8" s="25"/>
      <c r="JTC8" s="25"/>
      <c r="JTD8" s="25"/>
      <c r="JTE8" s="25"/>
      <c r="JTF8" s="25"/>
      <c r="JTG8" s="25"/>
      <c r="JTH8" s="25"/>
      <c r="JTI8" s="25"/>
      <c r="JTJ8" s="25"/>
      <c r="JTK8" s="25"/>
      <c r="JTL8" s="25"/>
      <c r="JTM8" s="25"/>
      <c r="JTN8" s="25"/>
      <c r="JTO8" s="25"/>
      <c r="JTP8" s="25"/>
      <c r="JTQ8" s="25"/>
      <c r="JTR8" s="25"/>
      <c r="JTS8" s="25"/>
      <c r="JTT8" s="25"/>
      <c r="JTU8" s="25"/>
      <c r="JTV8" s="25"/>
      <c r="JTW8" s="25"/>
      <c r="JTX8" s="25"/>
      <c r="JTY8" s="25"/>
      <c r="JTZ8" s="25"/>
      <c r="JUA8" s="25"/>
      <c r="JUB8" s="25"/>
      <c r="JUC8" s="25"/>
      <c r="JUD8" s="25"/>
      <c r="JUE8" s="25"/>
      <c r="JUF8" s="25"/>
      <c r="JUG8" s="25"/>
      <c r="JUH8" s="25"/>
      <c r="JUI8" s="25"/>
      <c r="JUJ8" s="25"/>
      <c r="JUK8" s="25"/>
      <c r="JUL8" s="25"/>
      <c r="JUM8" s="25"/>
      <c r="JUN8" s="25"/>
      <c r="JUO8" s="25"/>
      <c r="JUP8" s="25"/>
      <c r="JUQ8" s="25"/>
      <c r="JUR8" s="25"/>
      <c r="JUS8" s="25"/>
      <c r="JUT8" s="25"/>
      <c r="JUU8" s="25"/>
      <c r="JUV8" s="25"/>
      <c r="JUW8" s="25"/>
      <c r="JUX8" s="25"/>
      <c r="JUY8" s="25"/>
      <c r="JUZ8" s="25"/>
      <c r="JVA8" s="25"/>
      <c r="JVB8" s="25"/>
      <c r="JVC8" s="25"/>
      <c r="JVD8" s="25"/>
      <c r="JVE8" s="25"/>
      <c r="JVF8" s="25"/>
      <c r="JVG8" s="25"/>
      <c r="JVH8" s="25"/>
      <c r="JVI8" s="25"/>
      <c r="JVJ8" s="25"/>
      <c r="JVK8" s="25"/>
      <c r="JVL8" s="25"/>
      <c r="JVM8" s="25"/>
      <c r="JVN8" s="25"/>
      <c r="JVO8" s="25"/>
      <c r="JVP8" s="25"/>
      <c r="JVQ8" s="25"/>
      <c r="JVR8" s="25"/>
      <c r="JVS8" s="25"/>
      <c r="JVT8" s="25"/>
      <c r="JVU8" s="25"/>
      <c r="JVV8" s="25"/>
      <c r="JVW8" s="25"/>
      <c r="JVX8" s="25"/>
      <c r="JVY8" s="25"/>
      <c r="JVZ8" s="25"/>
      <c r="JWA8" s="25"/>
      <c r="JWB8" s="25"/>
      <c r="JWC8" s="25"/>
      <c r="JWD8" s="25"/>
      <c r="JWE8" s="25"/>
      <c r="JWF8" s="25"/>
      <c r="JWG8" s="25"/>
      <c r="JWH8" s="25"/>
      <c r="JWI8" s="25"/>
      <c r="JWJ8" s="25"/>
      <c r="JWK8" s="25"/>
      <c r="JWL8" s="25"/>
      <c r="JWM8" s="25"/>
      <c r="JWN8" s="25"/>
      <c r="JWO8" s="25"/>
      <c r="JWP8" s="25"/>
      <c r="JWQ8" s="25"/>
      <c r="JWR8" s="25"/>
      <c r="JWS8" s="25"/>
      <c r="JWT8" s="25"/>
      <c r="JWU8" s="25"/>
      <c r="JWV8" s="25"/>
      <c r="JWW8" s="25"/>
      <c r="JWX8" s="25"/>
      <c r="JWY8" s="25"/>
      <c r="JWZ8" s="25"/>
      <c r="JXA8" s="25"/>
      <c r="JXB8" s="25"/>
      <c r="JXC8" s="25"/>
      <c r="JXD8" s="25"/>
      <c r="JXE8" s="25"/>
      <c r="JXF8" s="25"/>
      <c r="JXG8" s="25"/>
      <c r="JXH8" s="25"/>
      <c r="JXI8" s="25"/>
      <c r="JXJ8" s="25"/>
      <c r="JXK8" s="25"/>
      <c r="JXL8" s="25"/>
      <c r="JXM8" s="25"/>
      <c r="JXN8" s="25"/>
      <c r="JXO8" s="25"/>
      <c r="JXP8" s="25"/>
      <c r="JXQ8" s="25"/>
      <c r="JXR8" s="25"/>
      <c r="JXS8" s="25"/>
      <c r="JXT8" s="25"/>
      <c r="JXU8" s="25"/>
      <c r="JXV8" s="25"/>
      <c r="JXW8" s="25"/>
      <c r="JXX8" s="25"/>
      <c r="JXY8" s="25"/>
      <c r="JXZ8" s="25"/>
      <c r="JYA8" s="25"/>
      <c r="JYB8" s="25"/>
      <c r="JYC8" s="25"/>
      <c r="JYD8" s="25"/>
      <c r="JYE8" s="25"/>
      <c r="JYF8" s="25"/>
      <c r="JYG8" s="25"/>
      <c r="JYH8" s="25"/>
      <c r="JYI8" s="25"/>
      <c r="JYJ8" s="25"/>
      <c r="JYK8" s="25"/>
      <c r="JYL8" s="25"/>
      <c r="JYM8" s="25"/>
      <c r="JYN8" s="25"/>
      <c r="JYO8" s="25"/>
      <c r="JYP8" s="25"/>
      <c r="JYQ8" s="25"/>
      <c r="JYR8" s="25"/>
      <c r="JYS8" s="25"/>
      <c r="JYT8" s="25"/>
      <c r="JYU8" s="25"/>
      <c r="JYV8" s="25"/>
      <c r="JYW8" s="25"/>
      <c r="JYX8" s="25"/>
      <c r="JYY8" s="25"/>
      <c r="JYZ8" s="25"/>
      <c r="JZA8" s="25"/>
      <c r="JZB8" s="25"/>
      <c r="JZC8" s="25"/>
      <c r="JZD8" s="25"/>
      <c r="JZE8" s="25"/>
      <c r="JZF8" s="25"/>
      <c r="JZG8" s="25"/>
      <c r="JZH8" s="25"/>
      <c r="JZI8" s="25"/>
      <c r="JZJ8" s="25"/>
      <c r="JZK8" s="25"/>
      <c r="JZL8" s="25"/>
      <c r="JZM8" s="25"/>
      <c r="JZN8" s="25"/>
      <c r="JZO8" s="25"/>
      <c r="JZP8" s="25"/>
      <c r="JZQ8" s="25"/>
      <c r="JZR8" s="25"/>
      <c r="JZS8" s="25"/>
      <c r="JZT8" s="25"/>
      <c r="JZU8" s="25"/>
      <c r="JZV8" s="25"/>
      <c r="JZW8" s="25"/>
      <c r="JZX8" s="25"/>
      <c r="JZY8" s="25"/>
      <c r="JZZ8" s="25"/>
      <c r="KAA8" s="25"/>
      <c r="KAB8" s="25"/>
      <c r="KAC8" s="25"/>
      <c r="KAD8" s="25"/>
      <c r="KAE8" s="25"/>
      <c r="KAF8" s="25"/>
      <c r="KAG8" s="25"/>
      <c r="KAH8" s="25"/>
      <c r="KAI8" s="25"/>
      <c r="KAJ8" s="25"/>
      <c r="KAK8" s="25"/>
      <c r="KAL8" s="25"/>
      <c r="KAM8" s="25"/>
      <c r="KAN8" s="25"/>
      <c r="KAO8" s="25"/>
      <c r="KAP8" s="25"/>
      <c r="KAQ8" s="25"/>
      <c r="KAR8" s="25"/>
      <c r="KAS8" s="25"/>
      <c r="KAT8" s="25"/>
      <c r="KAU8" s="25"/>
      <c r="KAV8" s="25"/>
      <c r="KAW8" s="25"/>
      <c r="KAX8" s="25"/>
      <c r="KAY8" s="25"/>
      <c r="KAZ8" s="25"/>
      <c r="KBA8" s="25"/>
      <c r="KBB8" s="25"/>
      <c r="KBC8" s="25"/>
      <c r="KBD8" s="25"/>
      <c r="KBE8" s="25"/>
      <c r="KBF8" s="25"/>
      <c r="KBG8" s="25"/>
      <c r="KBH8" s="25"/>
      <c r="KBI8" s="25"/>
      <c r="KBJ8" s="25"/>
      <c r="KBK8" s="25"/>
      <c r="KBL8" s="25"/>
      <c r="KBM8" s="25"/>
      <c r="KBN8" s="25"/>
      <c r="KBO8" s="25"/>
      <c r="KBP8" s="25"/>
      <c r="KBQ8" s="25"/>
      <c r="KBR8" s="25"/>
      <c r="KBS8" s="25"/>
      <c r="KBT8" s="25"/>
      <c r="KBU8" s="25"/>
      <c r="KBV8" s="25"/>
      <c r="KBW8" s="25"/>
      <c r="KBX8" s="25"/>
      <c r="KBY8" s="25"/>
      <c r="KBZ8" s="25"/>
      <c r="KCA8" s="25"/>
      <c r="KCB8" s="25"/>
      <c r="KCC8" s="25"/>
      <c r="KCD8" s="25"/>
      <c r="KCE8" s="25"/>
      <c r="KCF8" s="25"/>
      <c r="KCG8" s="25"/>
      <c r="KCH8" s="25"/>
      <c r="KCI8" s="25"/>
      <c r="KCJ8" s="25"/>
      <c r="KCK8" s="25"/>
      <c r="KCL8" s="25"/>
      <c r="KCM8" s="25"/>
      <c r="KCN8" s="25"/>
      <c r="KCO8" s="25"/>
      <c r="KCP8" s="25"/>
      <c r="KCQ8" s="25"/>
      <c r="KCR8" s="25"/>
      <c r="KCS8" s="25"/>
      <c r="KCT8" s="25"/>
      <c r="KCU8" s="25"/>
      <c r="KCV8" s="25"/>
      <c r="KCW8" s="25"/>
      <c r="KCX8" s="25"/>
      <c r="KCY8" s="25"/>
      <c r="KCZ8" s="25"/>
      <c r="KDA8" s="25"/>
      <c r="KDB8" s="25"/>
      <c r="KDC8" s="25"/>
      <c r="KDD8" s="25"/>
      <c r="KDE8" s="25"/>
      <c r="KDF8" s="25"/>
      <c r="KDG8" s="25"/>
      <c r="KDH8" s="25"/>
      <c r="KDI8" s="25"/>
      <c r="KDJ8" s="25"/>
      <c r="KDK8" s="25"/>
      <c r="KDL8" s="25"/>
      <c r="KDM8" s="25"/>
      <c r="KDN8" s="25"/>
      <c r="KDO8" s="25"/>
      <c r="KDP8" s="25"/>
      <c r="KDQ8" s="25"/>
      <c r="KDR8" s="25"/>
      <c r="KDS8" s="25"/>
      <c r="KDT8" s="25"/>
      <c r="KDU8" s="25"/>
      <c r="KDV8" s="25"/>
      <c r="KDW8" s="25"/>
      <c r="KDX8" s="25"/>
      <c r="KDY8" s="25"/>
      <c r="KDZ8" s="25"/>
      <c r="KEA8" s="25"/>
      <c r="KEB8" s="25"/>
      <c r="KEC8" s="25"/>
      <c r="KED8" s="25"/>
      <c r="KEE8" s="25"/>
      <c r="KEF8" s="25"/>
      <c r="KEG8" s="25"/>
      <c r="KEH8" s="25"/>
      <c r="KEI8" s="25"/>
      <c r="KEJ8" s="25"/>
      <c r="KEK8" s="25"/>
      <c r="KEL8" s="25"/>
      <c r="KEM8" s="25"/>
      <c r="KEN8" s="25"/>
      <c r="KEO8" s="25"/>
      <c r="KEP8" s="25"/>
      <c r="KEQ8" s="25"/>
      <c r="KER8" s="25"/>
      <c r="KES8" s="25"/>
      <c r="KET8" s="25"/>
      <c r="KEU8" s="25"/>
      <c r="KEV8" s="25"/>
      <c r="KEW8" s="25"/>
      <c r="KEX8" s="25"/>
      <c r="KEY8" s="25"/>
      <c r="KEZ8" s="25"/>
      <c r="KFA8" s="25"/>
      <c r="KFB8" s="25"/>
      <c r="KFC8" s="25"/>
      <c r="KFD8" s="25"/>
      <c r="KFE8" s="25"/>
      <c r="KFF8" s="25"/>
      <c r="KFG8" s="25"/>
      <c r="KFH8" s="25"/>
      <c r="KFI8" s="25"/>
      <c r="KFJ8" s="25"/>
      <c r="KFK8" s="25"/>
      <c r="KFL8" s="25"/>
      <c r="KFM8" s="25"/>
      <c r="KFN8" s="25"/>
      <c r="KFO8" s="25"/>
      <c r="KFP8" s="25"/>
      <c r="KFQ8" s="25"/>
      <c r="KFR8" s="25"/>
      <c r="KFS8" s="25"/>
      <c r="KFT8" s="25"/>
      <c r="KFU8" s="25"/>
      <c r="KFV8" s="25"/>
      <c r="KFW8" s="25"/>
      <c r="KFX8" s="25"/>
      <c r="KFY8" s="25"/>
      <c r="KFZ8" s="25"/>
      <c r="KGA8" s="25"/>
      <c r="KGB8" s="25"/>
      <c r="KGC8" s="25"/>
      <c r="KGD8" s="25"/>
      <c r="KGE8" s="25"/>
      <c r="KGF8" s="25"/>
      <c r="KGG8" s="25"/>
      <c r="KGH8" s="25"/>
      <c r="KGI8" s="25"/>
      <c r="KGJ8" s="25"/>
      <c r="KGK8" s="25"/>
      <c r="KGL8" s="25"/>
      <c r="KGM8" s="25"/>
      <c r="KGN8" s="25"/>
      <c r="KGO8" s="25"/>
      <c r="KGP8" s="25"/>
      <c r="KGQ8" s="25"/>
      <c r="KGR8" s="25"/>
      <c r="KGS8" s="25"/>
      <c r="KGT8" s="25"/>
      <c r="KGU8" s="25"/>
      <c r="KGV8" s="25"/>
      <c r="KGW8" s="25"/>
      <c r="KGX8" s="25"/>
      <c r="KGY8" s="25"/>
      <c r="KGZ8" s="25"/>
      <c r="KHA8" s="25"/>
      <c r="KHB8" s="25"/>
      <c r="KHC8" s="25"/>
      <c r="KHD8" s="25"/>
      <c r="KHE8" s="25"/>
      <c r="KHF8" s="25"/>
      <c r="KHG8" s="25"/>
      <c r="KHH8" s="25"/>
      <c r="KHI8" s="25"/>
      <c r="KHJ8" s="25"/>
      <c r="KHK8" s="25"/>
      <c r="KHL8" s="25"/>
      <c r="KHM8" s="25"/>
      <c r="KHN8" s="25"/>
      <c r="KHO8" s="25"/>
      <c r="KHP8" s="25"/>
      <c r="KHQ8" s="25"/>
      <c r="KHR8" s="25"/>
      <c r="KHS8" s="25"/>
      <c r="KHT8" s="25"/>
      <c r="KHU8" s="25"/>
      <c r="KHV8" s="25"/>
      <c r="KHW8" s="25"/>
      <c r="KHX8" s="25"/>
      <c r="KHY8" s="25"/>
      <c r="KHZ8" s="25"/>
      <c r="KIA8" s="25"/>
      <c r="KIB8" s="25"/>
      <c r="KIC8" s="25"/>
      <c r="KID8" s="25"/>
      <c r="KIE8" s="25"/>
      <c r="KIF8" s="25"/>
      <c r="KIG8" s="25"/>
      <c r="KIH8" s="25"/>
      <c r="KII8" s="25"/>
      <c r="KIJ8" s="25"/>
      <c r="KIK8" s="25"/>
      <c r="KIL8" s="25"/>
      <c r="KIM8" s="25"/>
      <c r="KIN8" s="25"/>
      <c r="KIO8" s="25"/>
      <c r="KIP8" s="25"/>
      <c r="KIQ8" s="25"/>
      <c r="KIR8" s="25"/>
      <c r="KIS8" s="25"/>
      <c r="KIT8" s="25"/>
      <c r="KIU8" s="25"/>
      <c r="KIV8" s="25"/>
      <c r="KIW8" s="25"/>
      <c r="KIX8" s="25"/>
      <c r="KIY8" s="25"/>
      <c r="KIZ8" s="25"/>
      <c r="KJA8" s="25"/>
      <c r="KJB8" s="25"/>
      <c r="KJC8" s="25"/>
      <c r="KJD8" s="25"/>
      <c r="KJE8" s="25"/>
      <c r="KJF8" s="25"/>
      <c r="KJG8" s="25"/>
      <c r="KJH8" s="25"/>
      <c r="KJI8" s="25"/>
      <c r="KJJ8" s="25"/>
      <c r="KJK8" s="25"/>
      <c r="KJL8" s="25"/>
      <c r="KJM8" s="25"/>
      <c r="KJN8" s="25"/>
      <c r="KJO8" s="25"/>
      <c r="KJP8" s="25"/>
      <c r="KJQ8" s="25"/>
      <c r="KJR8" s="25"/>
      <c r="KJS8" s="25"/>
      <c r="KJT8" s="25"/>
      <c r="KJU8" s="25"/>
      <c r="KJV8" s="25"/>
      <c r="KJW8" s="25"/>
      <c r="KJX8" s="25"/>
      <c r="KJY8" s="25"/>
      <c r="KJZ8" s="25"/>
      <c r="KKA8" s="25"/>
      <c r="KKB8" s="25"/>
      <c r="KKC8" s="25"/>
      <c r="KKD8" s="25"/>
      <c r="KKE8" s="25"/>
      <c r="KKF8" s="25"/>
      <c r="KKG8" s="25"/>
      <c r="KKH8" s="25"/>
      <c r="KKI8" s="25"/>
      <c r="KKJ8" s="25"/>
      <c r="KKK8" s="25"/>
      <c r="KKL8" s="25"/>
      <c r="KKM8" s="25"/>
      <c r="KKN8" s="25"/>
      <c r="KKO8" s="25"/>
      <c r="KKP8" s="25"/>
      <c r="KKQ8" s="25"/>
      <c r="KKR8" s="25"/>
      <c r="KKS8" s="25"/>
      <c r="KKT8" s="25"/>
      <c r="KKU8" s="25"/>
      <c r="KKV8" s="25"/>
      <c r="KKW8" s="25"/>
      <c r="KKX8" s="25"/>
      <c r="KKY8" s="25"/>
      <c r="KKZ8" s="25"/>
      <c r="KLA8" s="25"/>
      <c r="KLB8" s="25"/>
      <c r="KLC8" s="25"/>
      <c r="KLD8" s="25"/>
      <c r="KLE8" s="25"/>
      <c r="KLF8" s="25"/>
      <c r="KLG8" s="25"/>
      <c r="KLH8" s="25"/>
      <c r="KLI8" s="25"/>
      <c r="KLJ8" s="25"/>
      <c r="KLK8" s="25"/>
      <c r="KLL8" s="25"/>
      <c r="KLM8" s="25"/>
      <c r="KLN8" s="25"/>
      <c r="KLO8" s="25"/>
      <c r="KLP8" s="25"/>
      <c r="KLQ8" s="25"/>
      <c r="KLR8" s="25"/>
      <c r="KLS8" s="25"/>
      <c r="KLT8" s="25"/>
      <c r="KLU8" s="25"/>
      <c r="KLV8" s="25"/>
      <c r="KLW8" s="25"/>
      <c r="KLX8" s="25"/>
      <c r="KLY8" s="25"/>
      <c r="KLZ8" s="25"/>
      <c r="KMA8" s="25"/>
      <c r="KMB8" s="25"/>
      <c r="KMC8" s="25"/>
      <c r="KMD8" s="25"/>
      <c r="KME8" s="25"/>
      <c r="KMF8" s="25"/>
      <c r="KMG8" s="25"/>
      <c r="KMH8" s="25"/>
      <c r="KMI8" s="25"/>
      <c r="KMJ8" s="25"/>
      <c r="KMK8" s="25"/>
      <c r="KML8" s="25"/>
      <c r="KMM8" s="25"/>
      <c r="KMN8" s="25"/>
      <c r="KMO8" s="25"/>
      <c r="KMP8" s="25"/>
      <c r="KMQ8" s="25"/>
      <c r="KMR8" s="25"/>
      <c r="KMS8" s="25"/>
      <c r="KMT8" s="25"/>
      <c r="KMU8" s="25"/>
      <c r="KMV8" s="25"/>
      <c r="KMW8" s="25"/>
      <c r="KMX8" s="25"/>
      <c r="KMY8" s="25"/>
      <c r="KMZ8" s="25"/>
      <c r="KNA8" s="25"/>
      <c r="KNB8" s="25"/>
      <c r="KNC8" s="25"/>
      <c r="KND8" s="25"/>
      <c r="KNE8" s="25"/>
      <c r="KNF8" s="25"/>
      <c r="KNG8" s="25"/>
      <c r="KNH8" s="25"/>
      <c r="KNI8" s="25"/>
      <c r="KNJ8" s="25"/>
      <c r="KNK8" s="25"/>
      <c r="KNL8" s="25"/>
      <c r="KNM8" s="25"/>
      <c r="KNN8" s="25"/>
      <c r="KNO8" s="25"/>
      <c r="KNP8" s="25"/>
      <c r="KNQ8" s="25"/>
      <c r="KNR8" s="25"/>
      <c r="KNS8" s="25"/>
      <c r="KNT8" s="25"/>
      <c r="KNU8" s="25"/>
      <c r="KNV8" s="25"/>
      <c r="KNW8" s="25"/>
      <c r="KNX8" s="25"/>
      <c r="KNY8" s="25"/>
      <c r="KNZ8" s="25"/>
      <c r="KOA8" s="25"/>
      <c r="KOB8" s="25"/>
      <c r="KOC8" s="25"/>
      <c r="KOD8" s="25"/>
      <c r="KOE8" s="25"/>
      <c r="KOF8" s="25"/>
      <c r="KOG8" s="25"/>
      <c r="KOH8" s="25"/>
      <c r="KOI8" s="25"/>
      <c r="KOJ8" s="25"/>
      <c r="KOK8" s="25"/>
      <c r="KOL8" s="25"/>
      <c r="KOM8" s="25"/>
      <c r="KON8" s="25"/>
      <c r="KOO8" s="25"/>
      <c r="KOP8" s="25"/>
      <c r="KOQ8" s="25"/>
      <c r="KOR8" s="25"/>
      <c r="KOS8" s="25"/>
      <c r="KOT8" s="25"/>
      <c r="KOU8" s="25"/>
      <c r="KOV8" s="25"/>
      <c r="KOW8" s="25"/>
      <c r="KOX8" s="25"/>
      <c r="KOY8" s="25"/>
      <c r="KOZ8" s="25"/>
      <c r="KPA8" s="25"/>
      <c r="KPB8" s="25"/>
      <c r="KPC8" s="25"/>
      <c r="KPD8" s="25"/>
      <c r="KPE8" s="25"/>
      <c r="KPF8" s="25"/>
      <c r="KPG8" s="25"/>
      <c r="KPH8" s="25"/>
      <c r="KPI8" s="25"/>
      <c r="KPJ8" s="25"/>
      <c r="KPK8" s="25"/>
      <c r="KPL8" s="25"/>
      <c r="KPM8" s="25"/>
      <c r="KPN8" s="25"/>
      <c r="KPO8" s="25"/>
      <c r="KPP8" s="25"/>
      <c r="KPQ8" s="25"/>
      <c r="KPR8" s="25"/>
      <c r="KPS8" s="25"/>
      <c r="KPT8" s="25"/>
      <c r="KPU8" s="25"/>
      <c r="KPV8" s="25"/>
      <c r="KPW8" s="25"/>
      <c r="KPX8" s="25"/>
      <c r="KPY8" s="25"/>
      <c r="KPZ8" s="25"/>
      <c r="KQA8" s="25"/>
      <c r="KQB8" s="25"/>
      <c r="KQC8" s="25"/>
      <c r="KQD8" s="25"/>
      <c r="KQE8" s="25"/>
      <c r="KQF8" s="25"/>
      <c r="KQG8" s="25"/>
      <c r="KQH8" s="25"/>
      <c r="KQI8" s="25"/>
      <c r="KQJ8" s="25"/>
      <c r="KQK8" s="25"/>
      <c r="KQL8" s="25"/>
      <c r="KQM8" s="25"/>
      <c r="KQN8" s="25"/>
      <c r="KQO8" s="25"/>
      <c r="KQP8" s="25"/>
      <c r="KQQ8" s="25"/>
      <c r="KQR8" s="25"/>
      <c r="KQS8" s="25"/>
      <c r="KQT8" s="25"/>
      <c r="KQU8" s="25"/>
      <c r="KQV8" s="25"/>
      <c r="KQW8" s="25"/>
      <c r="KQX8" s="25"/>
      <c r="KQY8" s="25"/>
      <c r="KQZ8" s="25"/>
      <c r="KRA8" s="25"/>
      <c r="KRB8" s="25"/>
      <c r="KRC8" s="25"/>
      <c r="KRD8" s="25"/>
      <c r="KRE8" s="25"/>
      <c r="KRF8" s="25"/>
      <c r="KRG8" s="25"/>
      <c r="KRH8" s="25"/>
      <c r="KRI8" s="25"/>
      <c r="KRJ8" s="25"/>
      <c r="KRK8" s="25"/>
      <c r="KRL8" s="25"/>
      <c r="KRM8" s="25"/>
      <c r="KRN8" s="25"/>
      <c r="KRO8" s="25"/>
      <c r="KRP8" s="25"/>
      <c r="KRQ8" s="25"/>
      <c r="KRR8" s="25"/>
      <c r="KRS8" s="25"/>
      <c r="KRT8" s="25"/>
      <c r="KRU8" s="25"/>
      <c r="KRV8" s="25"/>
      <c r="KRW8" s="25"/>
      <c r="KRX8" s="25"/>
      <c r="KRY8" s="25"/>
      <c r="KRZ8" s="25"/>
      <c r="KSA8" s="25"/>
      <c r="KSB8" s="25"/>
      <c r="KSC8" s="25"/>
      <c r="KSD8" s="25"/>
      <c r="KSE8" s="25"/>
      <c r="KSF8" s="25"/>
      <c r="KSG8" s="25"/>
      <c r="KSH8" s="25"/>
      <c r="KSI8" s="25"/>
      <c r="KSJ8" s="25"/>
      <c r="KSK8" s="25"/>
      <c r="KSL8" s="25"/>
      <c r="KSM8" s="25"/>
      <c r="KSN8" s="25"/>
      <c r="KSO8" s="25"/>
      <c r="KSP8" s="25"/>
      <c r="KSQ8" s="25"/>
      <c r="KSR8" s="25"/>
      <c r="KSS8" s="25"/>
      <c r="KST8" s="25"/>
      <c r="KSU8" s="25"/>
      <c r="KSV8" s="25"/>
      <c r="KSW8" s="25"/>
      <c r="KSX8" s="25"/>
      <c r="KSY8" s="25"/>
      <c r="KSZ8" s="25"/>
      <c r="KTA8" s="25"/>
      <c r="KTB8" s="25"/>
      <c r="KTC8" s="25"/>
      <c r="KTD8" s="25"/>
      <c r="KTE8" s="25"/>
      <c r="KTF8" s="25"/>
      <c r="KTG8" s="25"/>
      <c r="KTH8" s="25"/>
      <c r="KTI8" s="25"/>
      <c r="KTJ8" s="25"/>
      <c r="KTK8" s="25"/>
      <c r="KTL8" s="25"/>
      <c r="KTM8" s="25"/>
      <c r="KTN8" s="25"/>
      <c r="KTO8" s="25"/>
      <c r="KTP8" s="25"/>
      <c r="KTQ8" s="25"/>
      <c r="KTR8" s="25"/>
      <c r="KTS8" s="25"/>
      <c r="KTT8" s="25"/>
      <c r="KTU8" s="25"/>
      <c r="KTV8" s="25"/>
      <c r="KTW8" s="25"/>
      <c r="KTX8" s="25"/>
      <c r="KTY8" s="25"/>
      <c r="KTZ8" s="25"/>
      <c r="KUA8" s="25"/>
      <c r="KUB8" s="25"/>
      <c r="KUC8" s="25"/>
      <c r="KUD8" s="25"/>
      <c r="KUE8" s="25"/>
      <c r="KUF8" s="25"/>
      <c r="KUG8" s="25"/>
      <c r="KUH8" s="25"/>
      <c r="KUI8" s="25"/>
      <c r="KUJ8" s="25"/>
      <c r="KUK8" s="25"/>
      <c r="KUL8" s="25"/>
      <c r="KUM8" s="25"/>
      <c r="KUN8" s="25"/>
      <c r="KUO8" s="25"/>
      <c r="KUP8" s="25"/>
      <c r="KUQ8" s="25"/>
      <c r="KUR8" s="25"/>
      <c r="KUS8" s="25"/>
      <c r="KUT8" s="25"/>
      <c r="KUU8" s="25"/>
      <c r="KUV8" s="25"/>
      <c r="KUW8" s="25"/>
      <c r="KUX8" s="25"/>
      <c r="KUY8" s="25"/>
      <c r="KUZ8" s="25"/>
      <c r="KVA8" s="25"/>
      <c r="KVB8" s="25"/>
      <c r="KVC8" s="25"/>
      <c r="KVD8" s="25"/>
      <c r="KVE8" s="25"/>
      <c r="KVF8" s="25"/>
      <c r="KVG8" s="25"/>
      <c r="KVH8" s="25"/>
      <c r="KVI8" s="25"/>
      <c r="KVJ8" s="25"/>
      <c r="KVK8" s="25"/>
      <c r="KVL8" s="25"/>
      <c r="KVM8" s="25"/>
      <c r="KVN8" s="25"/>
      <c r="KVO8" s="25"/>
      <c r="KVP8" s="25"/>
      <c r="KVQ8" s="25"/>
      <c r="KVR8" s="25"/>
      <c r="KVS8" s="25"/>
      <c r="KVT8" s="25"/>
      <c r="KVU8" s="25"/>
      <c r="KVV8" s="25"/>
      <c r="KVW8" s="25"/>
      <c r="KVX8" s="25"/>
      <c r="KVY8" s="25"/>
      <c r="KVZ8" s="25"/>
      <c r="KWA8" s="25"/>
      <c r="KWB8" s="25"/>
      <c r="KWC8" s="25"/>
      <c r="KWD8" s="25"/>
      <c r="KWE8" s="25"/>
      <c r="KWF8" s="25"/>
      <c r="KWG8" s="25"/>
      <c r="KWH8" s="25"/>
      <c r="KWI8" s="25"/>
      <c r="KWJ8" s="25"/>
      <c r="KWK8" s="25"/>
      <c r="KWL8" s="25"/>
      <c r="KWM8" s="25"/>
      <c r="KWN8" s="25"/>
      <c r="KWO8" s="25"/>
      <c r="KWP8" s="25"/>
      <c r="KWQ8" s="25"/>
      <c r="KWR8" s="25"/>
      <c r="KWS8" s="25"/>
      <c r="KWT8" s="25"/>
      <c r="KWU8" s="25"/>
      <c r="KWV8" s="25"/>
      <c r="KWW8" s="25"/>
      <c r="KWX8" s="25"/>
      <c r="KWY8" s="25"/>
      <c r="KWZ8" s="25"/>
      <c r="KXA8" s="25"/>
      <c r="KXB8" s="25"/>
      <c r="KXC8" s="25"/>
      <c r="KXD8" s="25"/>
      <c r="KXE8" s="25"/>
      <c r="KXF8" s="25"/>
      <c r="KXG8" s="25"/>
      <c r="KXH8" s="25"/>
      <c r="KXI8" s="25"/>
      <c r="KXJ8" s="25"/>
      <c r="KXK8" s="25"/>
      <c r="KXL8" s="25"/>
      <c r="KXM8" s="25"/>
      <c r="KXN8" s="25"/>
      <c r="KXO8" s="25"/>
      <c r="KXP8" s="25"/>
      <c r="KXQ8" s="25"/>
      <c r="KXR8" s="25"/>
      <c r="KXS8" s="25"/>
      <c r="KXT8" s="25"/>
      <c r="KXU8" s="25"/>
      <c r="KXV8" s="25"/>
      <c r="KXW8" s="25"/>
      <c r="KXX8" s="25"/>
      <c r="KXY8" s="25"/>
      <c r="KXZ8" s="25"/>
      <c r="KYA8" s="25"/>
      <c r="KYB8" s="25"/>
      <c r="KYC8" s="25"/>
      <c r="KYD8" s="25"/>
      <c r="KYE8" s="25"/>
      <c r="KYF8" s="25"/>
      <c r="KYG8" s="25"/>
      <c r="KYH8" s="25"/>
      <c r="KYI8" s="25"/>
      <c r="KYJ8" s="25"/>
      <c r="KYK8" s="25"/>
      <c r="KYL8" s="25"/>
      <c r="KYM8" s="25"/>
      <c r="KYN8" s="25"/>
      <c r="KYO8" s="25"/>
      <c r="KYP8" s="25"/>
      <c r="KYQ8" s="25"/>
      <c r="KYR8" s="25"/>
      <c r="KYS8" s="25"/>
      <c r="KYT8" s="25"/>
      <c r="KYU8" s="25"/>
      <c r="KYV8" s="25"/>
      <c r="KYW8" s="25"/>
      <c r="KYX8" s="25"/>
      <c r="KYY8" s="25"/>
      <c r="KYZ8" s="25"/>
      <c r="KZA8" s="25"/>
      <c r="KZB8" s="25"/>
      <c r="KZC8" s="25"/>
      <c r="KZD8" s="25"/>
      <c r="KZE8" s="25"/>
      <c r="KZF8" s="25"/>
      <c r="KZG8" s="25"/>
      <c r="KZH8" s="25"/>
      <c r="KZI8" s="25"/>
      <c r="KZJ8" s="25"/>
      <c r="KZK8" s="25"/>
      <c r="KZL8" s="25"/>
      <c r="KZM8" s="25"/>
      <c r="KZN8" s="25"/>
      <c r="KZO8" s="25"/>
      <c r="KZP8" s="25"/>
      <c r="KZQ8" s="25"/>
      <c r="KZR8" s="25"/>
      <c r="KZS8" s="25"/>
      <c r="KZT8" s="25"/>
      <c r="KZU8" s="25"/>
      <c r="KZV8" s="25"/>
      <c r="KZW8" s="25"/>
      <c r="KZX8" s="25"/>
      <c r="KZY8" s="25"/>
      <c r="KZZ8" s="25"/>
      <c r="LAA8" s="25"/>
      <c r="LAB8" s="25"/>
      <c r="LAC8" s="25"/>
      <c r="LAD8" s="25"/>
      <c r="LAE8" s="25"/>
      <c r="LAF8" s="25"/>
      <c r="LAG8" s="25"/>
      <c r="LAH8" s="25"/>
      <c r="LAI8" s="25"/>
      <c r="LAJ8" s="25"/>
      <c r="LAK8" s="25"/>
      <c r="LAL8" s="25"/>
      <c r="LAM8" s="25"/>
      <c r="LAN8" s="25"/>
      <c r="LAO8" s="25"/>
      <c r="LAP8" s="25"/>
      <c r="LAQ8" s="25"/>
      <c r="LAR8" s="25"/>
      <c r="LAS8" s="25"/>
      <c r="LAT8" s="25"/>
      <c r="LAU8" s="25"/>
      <c r="LAV8" s="25"/>
      <c r="LAW8" s="25"/>
      <c r="LAX8" s="25"/>
      <c r="LAY8" s="25"/>
      <c r="LAZ8" s="25"/>
      <c r="LBA8" s="25"/>
      <c r="LBB8" s="25"/>
      <c r="LBC8" s="25"/>
      <c r="LBD8" s="25"/>
      <c r="LBE8" s="25"/>
      <c r="LBF8" s="25"/>
      <c r="LBG8" s="25"/>
      <c r="LBH8" s="25"/>
      <c r="LBI8" s="25"/>
      <c r="LBJ8" s="25"/>
      <c r="LBK8" s="25"/>
      <c r="LBL8" s="25"/>
      <c r="LBM8" s="25"/>
      <c r="LBN8" s="25"/>
      <c r="LBO8" s="25"/>
      <c r="LBP8" s="25"/>
      <c r="LBQ8" s="25"/>
      <c r="LBR8" s="25"/>
      <c r="LBS8" s="25"/>
      <c r="LBT8" s="25"/>
      <c r="LBU8" s="25"/>
      <c r="LBV8" s="25"/>
      <c r="LBW8" s="25"/>
      <c r="LBX8" s="25"/>
      <c r="LBY8" s="25"/>
      <c r="LBZ8" s="25"/>
      <c r="LCA8" s="25"/>
      <c r="LCB8" s="25"/>
      <c r="LCC8" s="25"/>
      <c r="LCD8" s="25"/>
      <c r="LCE8" s="25"/>
      <c r="LCF8" s="25"/>
      <c r="LCG8" s="25"/>
      <c r="LCH8" s="25"/>
      <c r="LCI8" s="25"/>
      <c r="LCJ8" s="25"/>
      <c r="LCK8" s="25"/>
      <c r="LCL8" s="25"/>
      <c r="LCM8" s="25"/>
      <c r="LCN8" s="25"/>
      <c r="LCO8" s="25"/>
      <c r="LCP8" s="25"/>
      <c r="LCQ8" s="25"/>
      <c r="LCR8" s="25"/>
      <c r="LCS8" s="25"/>
      <c r="LCT8" s="25"/>
      <c r="LCU8" s="25"/>
      <c r="LCV8" s="25"/>
      <c r="LCW8" s="25"/>
      <c r="LCX8" s="25"/>
      <c r="LCY8" s="25"/>
      <c r="LCZ8" s="25"/>
      <c r="LDA8" s="25"/>
      <c r="LDB8" s="25"/>
      <c r="LDC8" s="25"/>
      <c r="LDD8" s="25"/>
      <c r="LDE8" s="25"/>
      <c r="LDF8" s="25"/>
      <c r="LDG8" s="25"/>
      <c r="LDH8" s="25"/>
      <c r="LDI8" s="25"/>
      <c r="LDJ8" s="25"/>
      <c r="LDK8" s="25"/>
      <c r="LDL8" s="25"/>
      <c r="LDM8" s="25"/>
      <c r="LDN8" s="25"/>
      <c r="LDO8" s="25"/>
      <c r="LDP8" s="25"/>
      <c r="LDQ8" s="25"/>
      <c r="LDR8" s="25"/>
      <c r="LDS8" s="25"/>
      <c r="LDT8" s="25"/>
      <c r="LDU8" s="25"/>
      <c r="LDV8" s="25"/>
      <c r="LDW8" s="25"/>
      <c r="LDX8" s="25"/>
      <c r="LDY8" s="25"/>
      <c r="LDZ8" s="25"/>
      <c r="LEA8" s="25"/>
      <c r="LEB8" s="25"/>
      <c r="LEC8" s="25"/>
      <c r="LED8" s="25"/>
      <c r="LEE8" s="25"/>
      <c r="LEF8" s="25"/>
      <c r="LEG8" s="25"/>
      <c r="LEH8" s="25"/>
      <c r="LEI8" s="25"/>
      <c r="LEJ8" s="25"/>
      <c r="LEK8" s="25"/>
      <c r="LEL8" s="25"/>
      <c r="LEM8" s="25"/>
      <c r="LEN8" s="25"/>
      <c r="LEO8" s="25"/>
      <c r="LEP8" s="25"/>
      <c r="LEQ8" s="25"/>
      <c r="LER8" s="25"/>
      <c r="LES8" s="25"/>
      <c r="LET8" s="25"/>
      <c r="LEU8" s="25"/>
      <c r="LEV8" s="25"/>
      <c r="LEW8" s="25"/>
      <c r="LEX8" s="25"/>
      <c r="LEY8" s="25"/>
      <c r="LEZ8" s="25"/>
      <c r="LFA8" s="25"/>
      <c r="LFB8" s="25"/>
      <c r="LFC8" s="25"/>
      <c r="LFD8" s="25"/>
      <c r="LFE8" s="25"/>
      <c r="LFF8" s="25"/>
      <c r="LFG8" s="25"/>
      <c r="LFH8" s="25"/>
      <c r="LFI8" s="25"/>
      <c r="LFJ8" s="25"/>
      <c r="LFK8" s="25"/>
      <c r="LFL8" s="25"/>
      <c r="LFM8" s="25"/>
      <c r="LFN8" s="25"/>
      <c r="LFO8" s="25"/>
      <c r="LFP8" s="25"/>
      <c r="LFQ8" s="25"/>
      <c r="LFR8" s="25"/>
      <c r="LFS8" s="25"/>
      <c r="LFT8" s="25"/>
      <c r="LFU8" s="25"/>
      <c r="LFV8" s="25"/>
      <c r="LFW8" s="25"/>
      <c r="LFX8" s="25"/>
      <c r="LFY8" s="25"/>
      <c r="LFZ8" s="25"/>
      <c r="LGA8" s="25"/>
      <c r="LGB8" s="25"/>
      <c r="LGC8" s="25"/>
      <c r="LGD8" s="25"/>
      <c r="LGE8" s="25"/>
      <c r="LGF8" s="25"/>
      <c r="LGG8" s="25"/>
      <c r="LGH8" s="25"/>
      <c r="LGI8" s="25"/>
      <c r="LGJ8" s="25"/>
      <c r="LGK8" s="25"/>
      <c r="LGL8" s="25"/>
      <c r="LGM8" s="25"/>
      <c r="LGN8" s="25"/>
      <c r="LGO8" s="25"/>
      <c r="LGP8" s="25"/>
      <c r="LGQ8" s="25"/>
      <c r="LGR8" s="25"/>
      <c r="LGS8" s="25"/>
      <c r="LGT8" s="25"/>
      <c r="LGU8" s="25"/>
      <c r="LGV8" s="25"/>
      <c r="LGW8" s="25"/>
      <c r="LGX8" s="25"/>
      <c r="LGY8" s="25"/>
      <c r="LGZ8" s="25"/>
      <c r="LHA8" s="25"/>
      <c r="LHB8" s="25"/>
      <c r="LHC8" s="25"/>
      <c r="LHD8" s="25"/>
      <c r="LHE8" s="25"/>
      <c r="LHF8" s="25"/>
      <c r="LHG8" s="25"/>
      <c r="LHH8" s="25"/>
      <c r="LHI8" s="25"/>
      <c r="LHJ8" s="25"/>
      <c r="LHK8" s="25"/>
      <c r="LHL8" s="25"/>
      <c r="LHM8" s="25"/>
      <c r="LHN8" s="25"/>
      <c r="LHO8" s="25"/>
      <c r="LHP8" s="25"/>
      <c r="LHQ8" s="25"/>
      <c r="LHR8" s="25"/>
      <c r="LHS8" s="25"/>
      <c r="LHT8" s="25"/>
      <c r="LHU8" s="25"/>
      <c r="LHV8" s="25"/>
      <c r="LHW8" s="25"/>
      <c r="LHX8" s="25"/>
      <c r="LHY8" s="25"/>
      <c r="LHZ8" s="25"/>
      <c r="LIA8" s="25"/>
      <c r="LIB8" s="25"/>
      <c r="LIC8" s="25"/>
      <c r="LID8" s="25"/>
      <c r="LIE8" s="25"/>
      <c r="LIF8" s="25"/>
      <c r="LIG8" s="25"/>
      <c r="LIH8" s="25"/>
      <c r="LII8" s="25"/>
      <c r="LIJ8" s="25"/>
      <c r="LIK8" s="25"/>
      <c r="LIL8" s="25"/>
      <c r="LIM8" s="25"/>
      <c r="LIN8" s="25"/>
      <c r="LIO8" s="25"/>
      <c r="LIP8" s="25"/>
      <c r="LIQ8" s="25"/>
      <c r="LIR8" s="25"/>
      <c r="LIS8" s="25"/>
      <c r="LIT8" s="25"/>
      <c r="LIU8" s="25"/>
      <c r="LIV8" s="25"/>
      <c r="LIW8" s="25"/>
      <c r="LIX8" s="25"/>
      <c r="LIY8" s="25"/>
      <c r="LIZ8" s="25"/>
      <c r="LJA8" s="25"/>
      <c r="LJB8" s="25"/>
      <c r="LJC8" s="25"/>
      <c r="LJD8" s="25"/>
      <c r="LJE8" s="25"/>
      <c r="LJF8" s="25"/>
      <c r="LJG8" s="25"/>
      <c r="LJH8" s="25"/>
      <c r="LJI8" s="25"/>
      <c r="LJJ8" s="25"/>
      <c r="LJK8" s="25"/>
      <c r="LJL8" s="25"/>
      <c r="LJM8" s="25"/>
      <c r="LJN8" s="25"/>
      <c r="LJO8" s="25"/>
      <c r="LJP8" s="25"/>
      <c r="LJQ8" s="25"/>
      <c r="LJR8" s="25"/>
      <c r="LJS8" s="25"/>
      <c r="LJT8" s="25"/>
      <c r="LJU8" s="25"/>
      <c r="LJV8" s="25"/>
      <c r="LJW8" s="25"/>
      <c r="LJX8" s="25"/>
      <c r="LJY8" s="25"/>
      <c r="LJZ8" s="25"/>
      <c r="LKA8" s="25"/>
      <c r="LKB8" s="25"/>
      <c r="LKC8" s="25"/>
      <c r="LKD8" s="25"/>
      <c r="LKE8" s="25"/>
      <c r="LKF8" s="25"/>
      <c r="LKG8" s="25"/>
      <c r="LKH8" s="25"/>
      <c r="LKI8" s="25"/>
      <c r="LKJ8" s="25"/>
      <c r="LKK8" s="25"/>
      <c r="LKL8" s="25"/>
      <c r="LKM8" s="25"/>
      <c r="LKN8" s="25"/>
      <c r="LKO8" s="25"/>
      <c r="LKP8" s="25"/>
      <c r="LKQ8" s="25"/>
      <c r="LKR8" s="25"/>
      <c r="LKS8" s="25"/>
      <c r="LKT8" s="25"/>
      <c r="LKU8" s="25"/>
      <c r="LKV8" s="25"/>
      <c r="LKW8" s="25"/>
      <c r="LKX8" s="25"/>
      <c r="LKY8" s="25"/>
      <c r="LKZ8" s="25"/>
      <c r="LLA8" s="25"/>
      <c r="LLB8" s="25"/>
      <c r="LLC8" s="25"/>
      <c r="LLD8" s="25"/>
      <c r="LLE8" s="25"/>
      <c r="LLF8" s="25"/>
      <c r="LLG8" s="25"/>
      <c r="LLH8" s="25"/>
      <c r="LLI8" s="25"/>
      <c r="LLJ8" s="25"/>
      <c r="LLK8" s="25"/>
      <c r="LLL8" s="25"/>
      <c r="LLM8" s="25"/>
      <c r="LLN8" s="25"/>
      <c r="LLO8" s="25"/>
      <c r="LLP8" s="25"/>
      <c r="LLQ8" s="25"/>
      <c r="LLR8" s="25"/>
      <c r="LLS8" s="25"/>
      <c r="LLT8" s="25"/>
      <c r="LLU8" s="25"/>
      <c r="LLV8" s="25"/>
      <c r="LLW8" s="25"/>
      <c r="LLX8" s="25"/>
      <c r="LLY8" s="25"/>
      <c r="LLZ8" s="25"/>
      <c r="LMA8" s="25"/>
      <c r="LMB8" s="25"/>
      <c r="LMC8" s="25"/>
      <c r="LMD8" s="25"/>
      <c r="LME8" s="25"/>
      <c r="LMF8" s="25"/>
      <c r="LMG8" s="25"/>
      <c r="LMH8" s="25"/>
      <c r="LMI8" s="25"/>
      <c r="LMJ8" s="25"/>
      <c r="LMK8" s="25"/>
      <c r="LML8" s="25"/>
      <c r="LMM8" s="25"/>
      <c r="LMN8" s="25"/>
      <c r="LMO8" s="25"/>
      <c r="LMP8" s="25"/>
      <c r="LMQ8" s="25"/>
      <c r="LMR8" s="25"/>
      <c r="LMS8" s="25"/>
      <c r="LMT8" s="25"/>
      <c r="LMU8" s="25"/>
      <c r="LMV8" s="25"/>
      <c r="LMW8" s="25"/>
      <c r="LMX8" s="25"/>
      <c r="LMY8" s="25"/>
      <c r="LMZ8" s="25"/>
      <c r="LNA8" s="25"/>
      <c r="LNB8" s="25"/>
      <c r="LNC8" s="25"/>
      <c r="LND8" s="25"/>
      <c r="LNE8" s="25"/>
      <c r="LNF8" s="25"/>
      <c r="LNG8" s="25"/>
      <c r="LNH8" s="25"/>
      <c r="LNI8" s="25"/>
      <c r="LNJ8" s="25"/>
      <c r="LNK8" s="25"/>
      <c r="LNL8" s="25"/>
      <c r="LNM8" s="25"/>
      <c r="LNN8" s="25"/>
      <c r="LNO8" s="25"/>
      <c r="LNP8" s="25"/>
      <c r="LNQ8" s="25"/>
      <c r="LNR8" s="25"/>
      <c r="LNS8" s="25"/>
      <c r="LNT8" s="25"/>
      <c r="LNU8" s="25"/>
      <c r="LNV8" s="25"/>
      <c r="LNW8" s="25"/>
      <c r="LNX8" s="25"/>
      <c r="LNY8" s="25"/>
      <c r="LNZ8" s="25"/>
      <c r="LOA8" s="25"/>
      <c r="LOB8" s="25"/>
      <c r="LOC8" s="25"/>
      <c r="LOD8" s="25"/>
      <c r="LOE8" s="25"/>
      <c r="LOF8" s="25"/>
      <c r="LOG8" s="25"/>
      <c r="LOH8" s="25"/>
      <c r="LOI8" s="25"/>
      <c r="LOJ8" s="25"/>
      <c r="LOK8" s="25"/>
      <c r="LOL8" s="25"/>
      <c r="LOM8" s="25"/>
      <c r="LON8" s="25"/>
      <c r="LOO8" s="25"/>
      <c r="LOP8" s="25"/>
      <c r="LOQ8" s="25"/>
      <c r="LOR8" s="25"/>
      <c r="LOS8" s="25"/>
      <c r="LOT8" s="25"/>
      <c r="LOU8" s="25"/>
      <c r="LOV8" s="25"/>
      <c r="LOW8" s="25"/>
      <c r="LOX8" s="25"/>
      <c r="LOY8" s="25"/>
      <c r="LOZ8" s="25"/>
      <c r="LPA8" s="25"/>
      <c r="LPB8" s="25"/>
      <c r="LPC8" s="25"/>
      <c r="LPD8" s="25"/>
      <c r="LPE8" s="25"/>
      <c r="LPF8" s="25"/>
      <c r="LPG8" s="25"/>
      <c r="LPH8" s="25"/>
      <c r="LPI8" s="25"/>
      <c r="LPJ8" s="25"/>
      <c r="LPK8" s="25"/>
      <c r="LPL8" s="25"/>
      <c r="LPM8" s="25"/>
      <c r="LPN8" s="25"/>
      <c r="LPO8" s="25"/>
      <c r="LPP8" s="25"/>
      <c r="LPQ8" s="25"/>
      <c r="LPR8" s="25"/>
      <c r="LPS8" s="25"/>
      <c r="LPT8" s="25"/>
      <c r="LPU8" s="25"/>
      <c r="LPV8" s="25"/>
      <c r="LPW8" s="25"/>
      <c r="LPX8" s="25"/>
      <c r="LPY8" s="25"/>
      <c r="LPZ8" s="25"/>
      <c r="LQA8" s="25"/>
      <c r="LQB8" s="25"/>
      <c r="LQC8" s="25"/>
      <c r="LQD8" s="25"/>
      <c r="LQE8" s="25"/>
      <c r="LQF8" s="25"/>
      <c r="LQG8" s="25"/>
      <c r="LQH8" s="25"/>
      <c r="LQI8" s="25"/>
      <c r="LQJ8" s="25"/>
      <c r="LQK8" s="25"/>
      <c r="LQL8" s="25"/>
      <c r="LQM8" s="25"/>
      <c r="LQN8" s="25"/>
      <c r="LQO8" s="25"/>
      <c r="LQP8" s="25"/>
      <c r="LQQ8" s="25"/>
      <c r="LQR8" s="25"/>
      <c r="LQS8" s="25"/>
      <c r="LQT8" s="25"/>
      <c r="LQU8" s="25"/>
      <c r="LQV8" s="25"/>
      <c r="LQW8" s="25"/>
      <c r="LQX8" s="25"/>
      <c r="LQY8" s="25"/>
      <c r="LQZ8" s="25"/>
      <c r="LRA8" s="25"/>
      <c r="LRB8" s="25"/>
      <c r="LRC8" s="25"/>
      <c r="LRD8" s="25"/>
      <c r="LRE8" s="25"/>
      <c r="LRF8" s="25"/>
      <c r="LRG8" s="25"/>
      <c r="LRH8" s="25"/>
      <c r="LRI8" s="25"/>
      <c r="LRJ8" s="25"/>
      <c r="LRK8" s="25"/>
      <c r="LRL8" s="25"/>
      <c r="LRM8" s="25"/>
      <c r="LRN8" s="25"/>
      <c r="LRO8" s="25"/>
      <c r="LRP8" s="25"/>
      <c r="LRQ8" s="25"/>
      <c r="LRR8" s="25"/>
      <c r="LRS8" s="25"/>
      <c r="LRT8" s="25"/>
      <c r="LRU8" s="25"/>
      <c r="LRV8" s="25"/>
      <c r="LRW8" s="25"/>
      <c r="LRX8" s="25"/>
      <c r="LRY8" s="25"/>
      <c r="LRZ8" s="25"/>
      <c r="LSA8" s="25"/>
      <c r="LSB8" s="25"/>
      <c r="LSC8" s="25"/>
      <c r="LSD8" s="25"/>
      <c r="LSE8" s="25"/>
      <c r="LSF8" s="25"/>
      <c r="LSG8" s="25"/>
      <c r="LSH8" s="25"/>
      <c r="LSI8" s="25"/>
      <c r="LSJ8" s="25"/>
      <c r="LSK8" s="25"/>
      <c r="LSL8" s="25"/>
      <c r="LSM8" s="25"/>
      <c r="LSN8" s="25"/>
      <c r="LSO8" s="25"/>
      <c r="LSP8" s="25"/>
      <c r="LSQ8" s="25"/>
      <c r="LSR8" s="25"/>
      <c r="LSS8" s="25"/>
      <c r="LST8" s="25"/>
      <c r="LSU8" s="25"/>
      <c r="LSV8" s="25"/>
      <c r="LSW8" s="25"/>
      <c r="LSX8" s="25"/>
      <c r="LSY8" s="25"/>
      <c r="LSZ8" s="25"/>
      <c r="LTA8" s="25"/>
      <c r="LTB8" s="25"/>
      <c r="LTC8" s="25"/>
      <c r="LTD8" s="25"/>
      <c r="LTE8" s="25"/>
      <c r="LTF8" s="25"/>
      <c r="LTG8" s="25"/>
      <c r="LTH8" s="25"/>
      <c r="LTI8" s="25"/>
      <c r="LTJ8" s="25"/>
      <c r="LTK8" s="25"/>
      <c r="LTL8" s="25"/>
      <c r="LTM8" s="25"/>
      <c r="LTN8" s="25"/>
      <c r="LTO8" s="25"/>
      <c r="LTP8" s="25"/>
      <c r="LTQ8" s="25"/>
      <c r="LTR8" s="25"/>
      <c r="LTS8" s="25"/>
      <c r="LTT8" s="25"/>
      <c r="LTU8" s="25"/>
      <c r="LTV8" s="25"/>
      <c r="LTW8" s="25"/>
      <c r="LTX8" s="25"/>
      <c r="LTY8" s="25"/>
      <c r="LTZ8" s="25"/>
      <c r="LUA8" s="25"/>
      <c r="LUB8" s="25"/>
      <c r="LUC8" s="25"/>
      <c r="LUD8" s="25"/>
      <c r="LUE8" s="25"/>
      <c r="LUF8" s="25"/>
      <c r="LUG8" s="25"/>
      <c r="LUH8" s="25"/>
      <c r="LUI8" s="25"/>
      <c r="LUJ8" s="25"/>
      <c r="LUK8" s="25"/>
      <c r="LUL8" s="25"/>
      <c r="LUM8" s="25"/>
      <c r="LUN8" s="25"/>
      <c r="LUO8" s="25"/>
      <c r="LUP8" s="25"/>
      <c r="LUQ8" s="25"/>
      <c r="LUR8" s="25"/>
      <c r="LUS8" s="25"/>
      <c r="LUT8" s="25"/>
      <c r="LUU8" s="25"/>
      <c r="LUV8" s="25"/>
      <c r="LUW8" s="25"/>
      <c r="LUX8" s="25"/>
      <c r="LUY8" s="25"/>
      <c r="LUZ8" s="25"/>
      <c r="LVA8" s="25"/>
      <c r="LVB8" s="25"/>
      <c r="LVC8" s="25"/>
      <c r="LVD8" s="25"/>
      <c r="LVE8" s="25"/>
      <c r="LVF8" s="25"/>
      <c r="LVG8" s="25"/>
      <c r="LVH8" s="25"/>
      <c r="LVI8" s="25"/>
      <c r="LVJ8" s="25"/>
      <c r="LVK8" s="25"/>
      <c r="LVL8" s="25"/>
      <c r="LVM8" s="25"/>
      <c r="LVN8" s="25"/>
      <c r="LVO8" s="25"/>
      <c r="LVP8" s="25"/>
      <c r="LVQ8" s="25"/>
      <c r="LVR8" s="25"/>
      <c r="LVS8" s="25"/>
      <c r="LVT8" s="25"/>
      <c r="LVU8" s="25"/>
      <c r="LVV8" s="25"/>
      <c r="LVW8" s="25"/>
      <c r="LVX8" s="25"/>
      <c r="LVY8" s="25"/>
      <c r="LVZ8" s="25"/>
      <c r="LWA8" s="25"/>
      <c r="LWB8" s="25"/>
      <c r="LWC8" s="25"/>
      <c r="LWD8" s="25"/>
      <c r="LWE8" s="25"/>
      <c r="LWF8" s="25"/>
      <c r="LWG8" s="25"/>
      <c r="LWH8" s="25"/>
      <c r="LWI8" s="25"/>
      <c r="LWJ8" s="25"/>
      <c r="LWK8" s="25"/>
      <c r="LWL8" s="25"/>
      <c r="LWM8" s="25"/>
      <c r="LWN8" s="25"/>
      <c r="LWO8" s="25"/>
      <c r="LWP8" s="25"/>
      <c r="LWQ8" s="25"/>
      <c r="LWR8" s="25"/>
      <c r="LWS8" s="25"/>
      <c r="LWT8" s="25"/>
      <c r="LWU8" s="25"/>
      <c r="LWV8" s="25"/>
      <c r="LWW8" s="25"/>
      <c r="LWX8" s="25"/>
      <c r="LWY8" s="25"/>
      <c r="LWZ8" s="25"/>
      <c r="LXA8" s="25"/>
      <c r="LXB8" s="25"/>
      <c r="LXC8" s="25"/>
      <c r="LXD8" s="25"/>
      <c r="LXE8" s="25"/>
      <c r="LXF8" s="25"/>
      <c r="LXG8" s="25"/>
      <c r="LXH8" s="25"/>
      <c r="LXI8" s="25"/>
      <c r="LXJ8" s="25"/>
      <c r="LXK8" s="25"/>
      <c r="LXL8" s="25"/>
      <c r="LXM8" s="25"/>
      <c r="LXN8" s="25"/>
      <c r="LXO8" s="25"/>
      <c r="LXP8" s="25"/>
      <c r="LXQ8" s="25"/>
      <c r="LXR8" s="25"/>
      <c r="LXS8" s="25"/>
      <c r="LXT8" s="25"/>
      <c r="LXU8" s="25"/>
      <c r="LXV8" s="25"/>
      <c r="LXW8" s="25"/>
      <c r="LXX8" s="25"/>
      <c r="LXY8" s="25"/>
      <c r="LXZ8" s="25"/>
      <c r="LYA8" s="25"/>
      <c r="LYB8" s="25"/>
      <c r="LYC8" s="25"/>
      <c r="LYD8" s="25"/>
      <c r="LYE8" s="25"/>
      <c r="LYF8" s="25"/>
      <c r="LYG8" s="25"/>
      <c r="LYH8" s="25"/>
      <c r="LYI8" s="25"/>
      <c r="LYJ8" s="25"/>
      <c r="LYK8" s="25"/>
      <c r="LYL8" s="25"/>
      <c r="LYM8" s="25"/>
      <c r="LYN8" s="25"/>
      <c r="LYO8" s="25"/>
      <c r="LYP8" s="25"/>
      <c r="LYQ8" s="25"/>
      <c r="LYR8" s="25"/>
      <c r="LYS8" s="25"/>
      <c r="LYT8" s="25"/>
      <c r="LYU8" s="25"/>
      <c r="LYV8" s="25"/>
      <c r="LYW8" s="25"/>
      <c r="LYX8" s="25"/>
      <c r="LYY8" s="25"/>
      <c r="LYZ8" s="25"/>
      <c r="LZA8" s="25"/>
      <c r="LZB8" s="25"/>
      <c r="LZC8" s="25"/>
      <c r="LZD8" s="25"/>
      <c r="LZE8" s="25"/>
      <c r="LZF8" s="25"/>
      <c r="LZG8" s="25"/>
      <c r="LZH8" s="25"/>
      <c r="LZI8" s="25"/>
      <c r="LZJ8" s="25"/>
      <c r="LZK8" s="25"/>
      <c r="LZL8" s="25"/>
      <c r="LZM8" s="25"/>
      <c r="LZN8" s="25"/>
      <c r="LZO8" s="25"/>
      <c r="LZP8" s="25"/>
      <c r="LZQ8" s="25"/>
      <c r="LZR8" s="25"/>
      <c r="LZS8" s="25"/>
      <c r="LZT8" s="25"/>
      <c r="LZU8" s="25"/>
      <c r="LZV8" s="25"/>
      <c r="LZW8" s="25"/>
      <c r="LZX8" s="25"/>
      <c r="LZY8" s="25"/>
      <c r="LZZ8" s="25"/>
      <c r="MAA8" s="25"/>
      <c r="MAB8" s="25"/>
      <c r="MAC8" s="25"/>
      <c r="MAD8" s="25"/>
      <c r="MAE8" s="25"/>
      <c r="MAF8" s="25"/>
      <c r="MAG8" s="25"/>
      <c r="MAH8" s="25"/>
      <c r="MAI8" s="25"/>
      <c r="MAJ8" s="25"/>
      <c r="MAK8" s="25"/>
      <c r="MAL8" s="25"/>
      <c r="MAM8" s="25"/>
      <c r="MAN8" s="25"/>
      <c r="MAO8" s="25"/>
      <c r="MAP8" s="25"/>
      <c r="MAQ8" s="25"/>
      <c r="MAR8" s="25"/>
      <c r="MAS8" s="25"/>
      <c r="MAT8" s="25"/>
      <c r="MAU8" s="25"/>
      <c r="MAV8" s="25"/>
      <c r="MAW8" s="25"/>
      <c r="MAX8" s="25"/>
      <c r="MAY8" s="25"/>
      <c r="MAZ8" s="25"/>
      <c r="MBA8" s="25"/>
      <c r="MBB8" s="25"/>
      <c r="MBC8" s="25"/>
      <c r="MBD8" s="25"/>
      <c r="MBE8" s="25"/>
      <c r="MBF8" s="25"/>
      <c r="MBG8" s="25"/>
      <c r="MBH8" s="25"/>
      <c r="MBI8" s="25"/>
      <c r="MBJ8" s="25"/>
      <c r="MBK8" s="25"/>
      <c r="MBL8" s="25"/>
      <c r="MBM8" s="25"/>
      <c r="MBN8" s="25"/>
      <c r="MBO8" s="25"/>
      <c r="MBP8" s="25"/>
      <c r="MBQ8" s="25"/>
      <c r="MBR8" s="25"/>
      <c r="MBS8" s="25"/>
      <c r="MBT8" s="25"/>
      <c r="MBU8" s="25"/>
      <c r="MBV8" s="25"/>
      <c r="MBW8" s="25"/>
      <c r="MBX8" s="25"/>
      <c r="MBY8" s="25"/>
      <c r="MBZ8" s="25"/>
      <c r="MCA8" s="25"/>
      <c r="MCB8" s="25"/>
      <c r="MCC8" s="25"/>
      <c r="MCD8" s="25"/>
      <c r="MCE8" s="25"/>
      <c r="MCF8" s="25"/>
      <c r="MCG8" s="25"/>
      <c r="MCH8" s="25"/>
      <c r="MCI8" s="25"/>
      <c r="MCJ8" s="25"/>
      <c r="MCK8" s="25"/>
      <c r="MCL8" s="25"/>
      <c r="MCM8" s="25"/>
      <c r="MCN8" s="25"/>
      <c r="MCO8" s="25"/>
      <c r="MCP8" s="25"/>
      <c r="MCQ8" s="25"/>
      <c r="MCR8" s="25"/>
      <c r="MCS8" s="25"/>
      <c r="MCT8" s="25"/>
      <c r="MCU8" s="25"/>
      <c r="MCV8" s="25"/>
      <c r="MCW8" s="25"/>
      <c r="MCX8" s="25"/>
      <c r="MCY8" s="25"/>
      <c r="MCZ8" s="25"/>
      <c r="MDA8" s="25"/>
      <c r="MDB8" s="25"/>
      <c r="MDC8" s="25"/>
      <c r="MDD8" s="25"/>
      <c r="MDE8" s="25"/>
      <c r="MDF8" s="25"/>
      <c r="MDG8" s="25"/>
      <c r="MDH8" s="25"/>
      <c r="MDI8" s="25"/>
      <c r="MDJ8" s="25"/>
      <c r="MDK8" s="25"/>
      <c r="MDL8" s="25"/>
      <c r="MDM8" s="25"/>
      <c r="MDN8" s="25"/>
      <c r="MDO8" s="25"/>
      <c r="MDP8" s="25"/>
      <c r="MDQ8" s="25"/>
      <c r="MDR8" s="25"/>
      <c r="MDS8" s="25"/>
      <c r="MDT8" s="25"/>
      <c r="MDU8" s="25"/>
      <c r="MDV8" s="25"/>
      <c r="MDW8" s="25"/>
      <c r="MDX8" s="25"/>
      <c r="MDY8" s="25"/>
      <c r="MDZ8" s="25"/>
      <c r="MEA8" s="25"/>
      <c r="MEB8" s="25"/>
      <c r="MEC8" s="25"/>
      <c r="MED8" s="25"/>
      <c r="MEE8" s="25"/>
      <c r="MEF8" s="25"/>
      <c r="MEG8" s="25"/>
      <c r="MEH8" s="25"/>
      <c r="MEI8" s="25"/>
      <c r="MEJ8" s="25"/>
      <c r="MEK8" s="25"/>
      <c r="MEL8" s="25"/>
      <c r="MEM8" s="25"/>
      <c r="MEN8" s="25"/>
      <c r="MEO8" s="25"/>
      <c r="MEP8" s="25"/>
      <c r="MEQ8" s="25"/>
      <c r="MER8" s="25"/>
      <c r="MES8" s="25"/>
      <c r="MET8" s="25"/>
      <c r="MEU8" s="25"/>
      <c r="MEV8" s="25"/>
      <c r="MEW8" s="25"/>
      <c r="MEX8" s="25"/>
      <c r="MEY8" s="25"/>
      <c r="MEZ8" s="25"/>
      <c r="MFA8" s="25"/>
      <c r="MFB8" s="25"/>
      <c r="MFC8" s="25"/>
      <c r="MFD8" s="25"/>
      <c r="MFE8" s="25"/>
      <c r="MFF8" s="25"/>
      <c r="MFG8" s="25"/>
      <c r="MFH8" s="25"/>
      <c r="MFI8" s="25"/>
      <c r="MFJ8" s="25"/>
      <c r="MFK8" s="25"/>
      <c r="MFL8" s="25"/>
      <c r="MFM8" s="25"/>
      <c r="MFN8" s="25"/>
      <c r="MFO8" s="25"/>
      <c r="MFP8" s="25"/>
      <c r="MFQ8" s="25"/>
      <c r="MFR8" s="25"/>
      <c r="MFS8" s="25"/>
      <c r="MFT8" s="25"/>
      <c r="MFU8" s="25"/>
      <c r="MFV8" s="25"/>
      <c r="MFW8" s="25"/>
      <c r="MFX8" s="25"/>
      <c r="MFY8" s="25"/>
      <c r="MFZ8" s="25"/>
      <c r="MGA8" s="25"/>
      <c r="MGB8" s="25"/>
      <c r="MGC8" s="25"/>
      <c r="MGD8" s="25"/>
      <c r="MGE8" s="25"/>
      <c r="MGF8" s="25"/>
      <c r="MGG8" s="25"/>
      <c r="MGH8" s="25"/>
      <c r="MGI8" s="25"/>
      <c r="MGJ8" s="25"/>
      <c r="MGK8" s="25"/>
      <c r="MGL8" s="25"/>
      <c r="MGM8" s="25"/>
      <c r="MGN8" s="25"/>
      <c r="MGO8" s="25"/>
      <c r="MGP8" s="25"/>
      <c r="MGQ8" s="25"/>
      <c r="MGR8" s="25"/>
      <c r="MGS8" s="25"/>
      <c r="MGT8" s="25"/>
      <c r="MGU8" s="25"/>
      <c r="MGV8" s="25"/>
      <c r="MGW8" s="25"/>
      <c r="MGX8" s="25"/>
      <c r="MGY8" s="25"/>
      <c r="MGZ8" s="25"/>
      <c r="MHA8" s="25"/>
      <c r="MHB8" s="25"/>
      <c r="MHC8" s="25"/>
      <c r="MHD8" s="25"/>
      <c r="MHE8" s="25"/>
      <c r="MHF8" s="25"/>
      <c r="MHG8" s="25"/>
      <c r="MHH8" s="25"/>
      <c r="MHI8" s="25"/>
      <c r="MHJ8" s="25"/>
      <c r="MHK8" s="25"/>
      <c r="MHL8" s="25"/>
      <c r="MHM8" s="25"/>
      <c r="MHN8" s="25"/>
      <c r="MHO8" s="25"/>
      <c r="MHP8" s="25"/>
      <c r="MHQ8" s="25"/>
      <c r="MHR8" s="25"/>
      <c r="MHS8" s="25"/>
      <c r="MHT8" s="25"/>
      <c r="MHU8" s="25"/>
      <c r="MHV8" s="25"/>
      <c r="MHW8" s="25"/>
      <c r="MHX8" s="25"/>
      <c r="MHY8" s="25"/>
      <c r="MHZ8" s="25"/>
      <c r="MIA8" s="25"/>
      <c r="MIB8" s="25"/>
      <c r="MIC8" s="25"/>
      <c r="MID8" s="25"/>
      <c r="MIE8" s="25"/>
      <c r="MIF8" s="25"/>
      <c r="MIG8" s="25"/>
      <c r="MIH8" s="25"/>
      <c r="MII8" s="25"/>
      <c r="MIJ8" s="25"/>
      <c r="MIK8" s="25"/>
      <c r="MIL8" s="25"/>
      <c r="MIM8" s="25"/>
      <c r="MIN8" s="25"/>
      <c r="MIO8" s="25"/>
      <c r="MIP8" s="25"/>
      <c r="MIQ8" s="25"/>
      <c r="MIR8" s="25"/>
      <c r="MIS8" s="25"/>
      <c r="MIT8" s="25"/>
      <c r="MIU8" s="25"/>
      <c r="MIV8" s="25"/>
      <c r="MIW8" s="25"/>
      <c r="MIX8" s="25"/>
      <c r="MIY8" s="25"/>
      <c r="MIZ8" s="25"/>
      <c r="MJA8" s="25"/>
      <c r="MJB8" s="25"/>
      <c r="MJC8" s="25"/>
      <c r="MJD8" s="25"/>
      <c r="MJE8" s="25"/>
      <c r="MJF8" s="25"/>
      <c r="MJG8" s="25"/>
      <c r="MJH8" s="25"/>
      <c r="MJI8" s="25"/>
      <c r="MJJ8" s="25"/>
      <c r="MJK8" s="25"/>
      <c r="MJL8" s="25"/>
      <c r="MJM8" s="25"/>
      <c r="MJN8" s="25"/>
      <c r="MJO8" s="25"/>
      <c r="MJP8" s="25"/>
      <c r="MJQ8" s="25"/>
      <c r="MJR8" s="25"/>
      <c r="MJS8" s="25"/>
      <c r="MJT8" s="25"/>
      <c r="MJU8" s="25"/>
      <c r="MJV8" s="25"/>
      <c r="MJW8" s="25"/>
      <c r="MJX8" s="25"/>
      <c r="MJY8" s="25"/>
      <c r="MJZ8" s="25"/>
      <c r="MKA8" s="25"/>
      <c r="MKB8" s="25"/>
      <c r="MKC8" s="25"/>
      <c r="MKD8" s="25"/>
      <c r="MKE8" s="25"/>
      <c r="MKF8" s="25"/>
      <c r="MKG8" s="25"/>
      <c r="MKH8" s="25"/>
      <c r="MKI8" s="25"/>
      <c r="MKJ8" s="25"/>
      <c r="MKK8" s="25"/>
      <c r="MKL8" s="25"/>
      <c r="MKM8" s="25"/>
      <c r="MKN8" s="25"/>
      <c r="MKO8" s="25"/>
      <c r="MKP8" s="25"/>
      <c r="MKQ8" s="25"/>
      <c r="MKR8" s="25"/>
      <c r="MKS8" s="25"/>
      <c r="MKT8" s="25"/>
      <c r="MKU8" s="25"/>
      <c r="MKV8" s="25"/>
      <c r="MKW8" s="25"/>
      <c r="MKX8" s="25"/>
      <c r="MKY8" s="25"/>
      <c r="MKZ8" s="25"/>
      <c r="MLA8" s="25"/>
      <c r="MLB8" s="25"/>
      <c r="MLC8" s="25"/>
      <c r="MLD8" s="25"/>
      <c r="MLE8" s="25"/>
      <c r="MLF8" s="25"/>
      <c r="MLG8" s="25"/>
      <c r="MLH8" s="25"/>
      <c r="MLI8" s="25"/>
      <c r="MLJ8" s="25"/>
      <c r="MLK8" s="25"/>
      <c r="MLL8" s="25"/>
      <c r="MLM8" s="25"/>
      <c r="MLN8" s="25"/>
      <c r="MLO8" s="25"/>
      <c r="MLP8" s="25"/>
      <c r="MLQ8" s="25"/>
      <c r="MLR8" s="25"/>
      <c r="MLS8" s="25"/>
      <c r="MLT8" s="25"/>
      <c r="MLU8" s="25"/>
      <c r="MLV8" s="25"/>
      <c r="MLW8" s="25"/>
      <c r="MLX8" s="25"/>
      <c r="MLY8" s="25"/>
      <c r="MLZ8" s="25"/>
      <c r="MMA8" s="25"/>
      <c r="MMB8" s="25"/>
      <c r="MMC8" s="25"/>
      <c r="MMD8" s="25"/>
      <c r="MME8" s="25"/>
      <c r="MMF8" s="25"/>
      <c r="MMG8" s="25"/>
      <c r="MMH8" s="25"/>
      <c r="MMI8" s="25"/>
      <c r="MMJ8" s="25"/>
      <c r="MMK8" s="25"/>
      <c r="MML8" s="25"/>
      <c r="MMM8" s="25"/>
      <c r="MMN8" s="25"/>
      <c r="MMO8" s="25"/>
      <c r="MMP8" s="25"/>
      <c r="MMQ8" s="25"/>
      <c r="MMR8" s="25"/>
      <c r="MMS8" s="25"/>
      <c r="MMT8" s="25"/>
      <c r="MMU8" s="25"/>
      <c r="MMV8" s="25"/>
      <c r="MMW8" s="25"/>
      <c r="MMX8" s="25"/>
      <c r="MMY8" s="25"/>
      <c r="MMZ8" s="25"/>
      <c r="MNA8" s="25"/>
      <c r="MNB8" s="25"/>
      <c r="MNC8" s="25"/>
      <c r="MND8" s="25"/>
      <c r="MNE8" s="25"/>
      <c r="MNF8" s="25"/>
      <c r="MNG8" s="25"/>
      <c r="MNH8" s="25"/>
      <c r="MNI8" s="25"/>
      <c r="MNJ8" s="25"/>
      <c r="MNK8" s="25"/>
      <c r="MNL8" s="25"/>
      <c r="MNM8" s="25"/>
      <c r="MNN8" s="25"/>
      <c r="MNO8" s="25"/>
      <c r="MNP8" s="25"/>
      <c r="MNQ8" s="25"/>
      <c r="MNR8" s="25"/>
      <c r="MNS8" s="25"/>
      <c r="MNT8" s="25"/>
      <c r="MNU8" s="25"/>
      <c r="MNV8" s="25"/>
      <c r="MNW8" s="25"/>
      <c r="MNX8" s="25"/>
      <c r="MNY8" s="25"/>
      <c r="MNZ8" s="25"/>
      <c r="MOA8" s="25"/>
      <c r="MOB8" s="25"/>
      <c r="MOC8" s="25"/>
      <c r="MOD8" s="25"/>
      <c r="MOE8" s="25"/>
      <c r="MOF8" s="25"/>
      <c r="MOG8" s="25"/>
      <c r="MOH8" s="25"/>
      <c r="MOI8" s="25"/>
      <c r="MOJ8" s="25"/>
      <c r="MOK8" s="25"/>
      <c r="MOL8" s="25"/>
      <c r="MOM8" s="25"/>
      <c r="MON8" s="25"/>
      <c r="MOO8" s="25"/>
      <c r="MOP8" s="25"/>
      <c r="MOQ8" s="25"/>
      <c r="MOR8" s="25"/>
      <c r="MOS8" s="25"/>
      <c r="MOT8" s="25"/>
      <c r="MOU8" s="25"/>
      <c r="MOV8" s="25"/>
      <c r="MOW8" s="25"/>
      <c r="MOX8" s="25"/>
      <c r="MOY8" s="25"/>
      <c r="MOZ8" s="25"/>
      <c r="MPA8" s="25"/>
      <c r="MPB8" s="25"/>
      <c r="MPC8" s="25"/>
      <c r="MPD8" s="25"/>
      <c r="MPE8" s="25"/>
      <c r="MPF8" s="25"/>
      <c r="MPG8" s="25"/>
      <c r="MPH8" s="25"/>
      <c r="MPI8" s="25"/>
      <c r="MPJ8" s="25"/>
      <c r="MPK8" s="25"/>
      <c r="MPL8" s="25"/>
      <c r="MPM8" s="25"/>
      <c r="MPN8" s="25"/>
      <c r="MPO8" s="25"/>
      <c r="MPP8" s="25"/>
      <c r="MPQ8" s="25"/>
      <c r="MPR8" s="25"/>
      <c r="MPS8" s="25"/>
      <c r="MPT8" s="25"/>
      <c r="MPU8" s="25"/>
      <c r="MPV8" s="25"/>
      <c r="MPW8" s="25"/>
      <c r="MPX8" s="25"/>
      <c r="MPY8" s="25"/>
      <c r="MPZ8" s="25"/>
      <c r="MQA8" s="25"/>
      <c r="MQB8" s="25"/>
      <c r="MQC8" s="25"/>
      <c r="MQD8" s="25"/>
      <c r="MQE8" s="25"/>
      <c r="MQF8" s="25"/>
      <c r="MQG8" s="25"/>
      <c r="MQH8" s="25"/>
      <c r="MQI8" s="25"/>
      <c r="MQJ8" s="25"/>
      <c r="MQK8" s="25"/>
      <c r="MQL8" s="25"/>
      <c r="MQM8" s="25"/>
      <c r="MQN8" s="25"/>
      <c r="MQO8" s="25"/>
      <c r="MQP8" s="25"/>
      <c r="MQQ8" s="25"/>
      <c r="MQR8" s="25"/>
      <c r="MQS8" s="25"/>
      <c r="MQT8" s="25"/>
      <c r="MQU8" s="25"/>
      <c r="MQV8" s="25"/>
      <c r="MQW8" s="25"/>
      <c r="MQX8" s="25"/>
      <c r="MQY8" s="25"/>
      <c r="MQZ8" s="25"/>
      <c r="MRA8" s="25"/>
      <c r="MRB8" s="25"/>
      <c r="MRC8" s="25"/>
      <c r="MRD8" s="25"/>
      <c r="MRE8" s="25"/>
      <c r="MRF8" s="25"/>
      <c r="MRG8" s="25"/>
      <c r="MRH8" s="25"/>
      <c r="MRI8" s="25"/>
      <c r="MRJ8" s="25"/>
      <c r="MRK8" s="25"/>
      <c r="MRL8" s="25"/>
      <c r="MRM8" s="25"/>
      <c r="MRN8" s="25"/>
      <c r="MRO8" s="25"/>
      <c r="MRP8" s="25"/>
      <c r="MRQ8" s="25"/>
      <c r="MRR8" s="25"/>
      <c r="MRS8" s="25"/>
      <c r="MRT8" s="25"/>
      <c r="MRU8" s="25"/>
      <c r="MRV8" s="25"/>
      <c r="MRW8" s="25"/>
      <c r="MRX8" s="25"/>
      <c r="MRY8" s="25"/>
      <c r="MRZ8" s="25"/>
      <c r="MSA8" s="25"/>
      <c r="MSB8" s="25"/>
      <c r="MSC8" s="25"/>
      <c r="MSD8" s="25"/>
      <c r="MSE8" s="25"/>
      <c r="MSF8" s="25"/>
      <c r="MSG8" s="25"/>
      <c r="MSH8" s="25"/>
      <c r="MSI8" s="25"/>
      <c r="MSJ8" s="25"/>
      <c r="MSK8" s="25"/>
      <c r="MSL8" s="25"/>
      <c r="MSM8" s="25"/>
      <c r="MSN8" s="25"/>
      <c r="MSO8" s="25"/>
      <c r="MSP8" s="25"/>
      <c r="MSQ8" s="25"/>
      <c r="MSR8" s="25"/>
      <c r="MSS8" s="25"/>
      <c r="MST8" s="25"/>
      <c r="MSU8" s="25"/>
      <c r="MSV8" s="25"/>
      <c r="MSW8" s="25"/>
      <c r="MSX8" s="25"/>
      <c r="MSY8" s="25"/>
      <c r="MSZ8" s="25"/>
      <c r="MTA8" s="25"/>
      <c r="MTB8" s="25"/>
      <c r="MTC8" s="25"/>
      <c r="MTD8" s="25"/>
      <c r="MTE8" s="25"/>
      <c r="MTF8" s="25"/>
      <c r="MTG8" s="25"/>
      <c r="MTH8" s="25"/>
      <c r="MTI8" s="25"/>
      <c r="MTJ8" s="25"/>
      <c r="MTK8" s="25"/>
      <c r="MTL8" s="25"/>
      <c r="MTM8" s="25"/>
      <c r="MTN8" s="25"/>
      <c r="MTO8" s="25"/>
      <c r="MTP8" s="25"/>
      <c r="MTQ8" s="25"/>
      <c r="MTR8" s="25"/>
      <c r="MTS8" s="25"/>
      <c r="MTT8" s="25"/>
      <c r="MTU8" s="25"/>
      <c r="MTV8" s="25"/>
      <c r="MTW8" s="25"/>
      <c r="MTX8" s="25"/>
      <c r="MTY8" s="25"/>
      <c r="MTZ8" s="25"/>
      <c r="MUA8" s="25"/>
      <c r="MUB8" s="25"/>
      <c r="MUC8" s="25"/>
      <c r="MUD8" s="25"/>
      <c r="MUE8" s="25"/>
      <c r="MUF8" s="25"/>
      <c r="MUG8" s="25"/>
      <c r="MUH8" s="25"/>
      <c r="MUI8" s="25"/>
      <c r="MUJ8" s="25"/>
      <c r="MUK8" s="25"/>
      <c r="MUL8" s="25"/>
      <c r="MUM8" s="25"/>
      <c r="MUN8" s="25"/>
      <c r="MUO8" s="25"/>
      <c r="MUP8" s="25"/>
      <c r="MUQ8" s="25"/>
      <c r="MUR8" s="25"/>
      <c r="MUS8" s="25"/>
      <c r="MUT8" s="25"/>
      <c r="MUU8" s="25"/>
      <c r="MUV8" s="25"/>
      <c r="MUW8" s="25"/>
      <c r="MUX8" s="25"/>
      <c r="MUY8" s="25"/>
      <c r="MUZ8" s="25"/>
      <c r="MVA8" s="25"/>
      <c r="MVB8" s="25"/>
      <c r="MVC8" s="25"/>
      <c r="MVD8" s="25"/>
      <c r="MVE8" s="25"/>
      <c r="MVF8" s="25"/>
      <c r="MVG8" s="25"/>
      <c r="MVH8" s="25"/>
      <c r="MVI8" s="25"/>
      <c r="MVJ8" s="25"/>
      <c r="MVK8" s="25"/>
      <c r="MVL8" s="25"/>
      <c r="MVM8" s="25"/>
      <c r="MVN8" s="25"/>
      <c r="MVO8" s="25"/>
      <c r="MVP8" s="25"/>
      <c r="MVQ8" s="25"/>
      <c r="MVR8" s="25"/>
      <c r="MVS8" s="25"/>
      <c r="MVT8" s="25"/>
      <c r="MVU8" s="25"/>
      <c r="MVV8" s="25"/>
      <c r="MVW8" s="25"/>
      <c r="MVX8" s="25"/>
      <c r="MVY8" s="25"/>
      <c r="MVZ8" s="25"/>
      <c r="MWA8" s="25"/>
      <c r="MWB8" s="25"/>
      <c r="MWC8" s="25"/>
      <c r="MWD8" s="25"/>
      <c r="MWE8" s="25"/>
      <c r="MWF8" s="25"/>
      <c r="MWG8" s="25"/>
      <c r="MWH8" s="25"/>
      <c r="MWI8" s="25"/>
      <c r="MWJ8" s="25"/>
      <c r="MWK8" s="25"/>
      <c r="MWL8" s="25"/>
      <c r="MWM8" s="25"/>
      <c r="MWN8" s="25"/>
      <c r="MWO8" s="25"/>
      <c r="MWP8" s="25"/>
      <c r="MWQ8" s="25"/>
      <c r="MWR8" s="25"/>
      <c r="MWS8" s="25"/>
      <c r="MWT8" s="25"/>
      <c r="MWU8" s="25"/>
      <c r="MWV8" s="25"/>
      <c r="MWW8" s="25"/>
      <c r="MWX8" s="25"/>
      <c r="MWY8" s="25"/>
      <c r="MWZ8" s="25"/>
      <c r="MXA8" s="25"/>
      <c r="MXB8" s="25"/>
      <c r="MXC8" s="25"/>
      <c r="MXD8" s="25"/>
      <c r="MXE8" s="25"/>
      <c r="MXF8" s="25"/>
      <c r="MXG8" s="25"/>
      <c r="MXH8" s="25"/>
      <c r="MXI8" s="25"/>
      <c r="MXJ8" s="25"/>
      <c r="MXK8" s="25"/>
      <c r="MXL8" s="25"/>
      <c r="MXM8" s="25"/>
      <c r="MXN8" s="25"/>
      <c r="MXO8" s="25"/>
      <c r="MXP8" s="25"/>
      <c r="MXQ8" s="25"/>
      <c r="MXR8" s="25"/>
      <c r="MXS8" s="25"/>
      <c r="MXT8" s="25"/>
      <c r="MXU8" s="25"/>
      <c r="MXV8" s="25"/>
      <c r="MXW8" s="25"/>
      <c r="MXX8" s="25"/>
      <c r="MXY8" s="25"/>
      <c r="MXZ8" s="25"/>
      <c r="MYA8" s="25"/>
      <c r="MYB8" s="25"/>
      <c r="MYC8" s="25"/>
      <c r="MYD8" s="25"/>
      <c r="MYE8" s="25"/>
      <c r="MYF8" s="25"/>
      <c r="MYG8" s="25"/>
      <c r="MYH8" s="25"/>
      <c r="MYI8" s="25"/>
      <c r="MYJ8" s="25"/>
      <c r="MYK8" s="25"/>
      <c r="MYL8" s="25"/>
      <c r="MYM8" s="25"/>
      <c r="MYN8" s="25"/>
      <c r="MYO8" s="25"/>
      <c r="MYP8" s="25"/>
      <c r="MYQ8" s="25"/>
      <c r="MYR8" s="25"/>
      <c r="MYS8" s="25"/>
      <c r="MYT8" s="25"/>
      <c r="MYU8" s="25"/>
      <c r="MYV8" s="25"/>
      <c r="MYW8" s="25"/>
      <c r="MYX8" s="25"/>
      <c r="MYY8" s="25"/>
      <c r="MYZ8" s="25"/>
      <c r="MZA8" s="25"/>
      <c r="MZB8" s="25"/>
      <c r="MZC8" s="25"/>
      <c r="MZD8" s="25"/>
      <c r="MZE8" s="25"/>
      <c r="MZF8" s="25"/>
      <c r="MZG8" s="25"/>
      <c r="MZH8" s="25"/>
      <c r="MZI8" s="25"/>
      <c r="MZJ8" s="25"/>
      <c r="MZK8" s="25"/>
      <c r="MZL8" s="25"/>
      <c r="MZM8" s="25"/>
      <c r="MZN8" s="25"/>
      <c r="MZO8" s="25"/>
      <c r="MZP8" s="25"/>
      <c r="MZQ8" s="25"/>
      <c r="MZR8" s="25"/>
      <c r="MZS8" s="25"/>
      <c r="MZT8" s="25"/>
      <c r="MZU8" s="25"/>
      <c r="MZV8" s="25"/>
      <c r="MZW8" s="25"/>
      <c r="MZX8" s="25"/>
      <c r="MZY8" s="25"/>
      <c r="MZZ8" s="25"/>
      <c r="NAA8" s="25"/>
      <c r="NAB8" s="25"/>
      <c r="NAC8" s="25"/>
      <c r="NAD8" s="25"/>
      <c r="NAE8" s="25"/>
      <c r="NAF8" s="25"/>
      <c r="NAG8" s="25"/>
      <c r="NAH8" s="25"/>
      <c r="NAI8" s="25"/>
      <c r="NAJ8" s="25"/>
      <c r="NAK8" s="25"/>
      <c r="NAL8" s="25"/>
      <c r="NAM8" s="25"/>
      <c r="NAN8" s="25"/>
      <c r="NAO8" s="25"/>
      <c r="NAP8" s="25"/>
      <c r="NAQ8" s="25"/>
      <c r="NAR8" s="25"/>
      <c r="NAS8" s="25"/>
      <c r="NAT8" s="25"/>
      <c r="NAU8" s="25"/>
      <c r="NAV8" s="25"/>
      <c r="NAW8" s="25"/>
      <c r="NAX8" s="25"/>
      <c r="NAY8" s="25"/>
      <c r="NAZ8" s="25"/>
      <c r="NBA8" s="25"/>
      <c r="NBB8" s="25"/>
      <c r="NBC8" s="25"/>
      <c r="NBD8" s="25"/>
      <c r="NBE8" s="25"/>
      <c r="NBF8" s="25"/>
      <c r="NBG8" s="25"/>
      <c r="NBH8" s="25"/>
      <c r="NBI8" s="25"/>
      <c r="NBJ8" s="25"/>
      <c r="NBK8" s="25"/>
      <c r="NBL8" s="25"/>
      <c r="NBM8" s="25"/>
      <c r="NBN8" s="25"/>
      <c r="NBO8" s="25"/>
      <c r="NBP8" s="25"/>
      <c r="NBQ8" s="25"/>
      <c r="NBR8" s="25"/>
      <c r="NBS8" s="25"/>
      <c r="NBT8" s="25"/>
      <c r="NBU8" s="25"/>
      <c r="NBV8" s="25"/>
      <c r="NBW8" s="25"/>
      <c r="NBX8" s="25"/>
      <c r="NBY8" s="25"/>
      <c r="NBZ8" s="25"/>
      <c r="NCA8" s="25"/>
      <c r="NCB8" s="25"/>
      <c r="NCC8" s="25"/>
      <c r="NCD8" s="25"/>
      <c r="NCE8" s="25"/>
      <c r="NCF8" s="25"/>
      <c r="NCG8" s="25"/>
      <c r="NCH8" s="25"/>
      <c r="NCI8" s="25"/>
      <c r="NCJ8" s="25"/>
      <c r="NCK8" s="25"/>
      <c r="NCL8" s="25"/>
      <c r="NCM8" s="25"/>
      <c r="NCN8" s="25"/>
      <c r="NCO8" s="25"/>
      <c r="NCP8" s="25"/>
      <c r="NCQ8" s="25"/>
      <c r="NCR8" s="25"/>
      <c r="NCS8" s="25"/>
      <c r="NCT8" s="25"/>
      <c r="NCU8" s="25"/>
      <c r="NCV8" s="25"/>
      <c r="NCW8" s="25"/>
      <c r="NCX8" s="25"/>
      <c r="NCY8" s="25"/>
      <c r="NCZ8" s="25"/>
      <c r="NDA8" s="25"/>
      <c r="NDB8" s="25"/>
      <c r="NDC8" s="25"/>
      <c r="NDD8" s="25"/>
      <c r="NDE8" s="25"/>
      <c r="NDF8" s="25"/>
      <c r="NDG8" s="25"/>
      <c r="NDH8" s="25"/>
      <c r="NDI8" s="25"/>
      <c r="NDJ8" s="25"/>
      <c r="NDK8" s="25"/>
      <c r="NDL8" s="25"/>
      <c r="NDM8" s="25"/>
      <c r="NDN8" s="25"/>
      <c r="NDO8" s="25"/>
      <c r="NDP8" s="25"/>
      <c r="NDQ8" s="25"/>
      <c r="NDR8" s="25"/>
      <c r="NDS8" s="25"/>
      <c r="NDT8" s="25"/>
      <c r="NDU8" s="25"/>
      <c r="NDV8" s="25"/>
      <c r="NDW8" s="25"/>
      <c r="NDX8" s="25"/>
      <c r="NDY8" s="25"/>
      <c r="NDZ8" s="25"/>
      <c r="NEA8" s="25"/>
      <c r="NEB8" s="25"/>
      <c r="NEC8" s="25"/>
      <c r="NED8" s="25"/>
      <c r="NEE8" s="25"/>
      <c r="NEF8" s="25"/>
      <c r="NEG8" s="25"/>
      <c r="NEH8" s="25"/>
      <c r="NEI8" s="25"/>
      <c r="NEJ8" s="25"/>
      <c r="NEK8" s="25"/>
      <c r="NEL8" s="25"/>
      <c r="NEM8" s="25"/>
      <c r="NEN8" s="25"/>
      <c r="NEO8" s="25"/>
      <c r="NEP8" s="25"/>
      <c r="NEQ8" s="25"/>
      <c r="NER8" s="25"/>
      <c r="NES8" s="25"/>
      <c r="NET8" s="25"/>
      <c r="NEU8" s="25"/>
      <c r="NEV8" s="25"/>
      <c r="NEW8" s="25"/>
      <c r="NEX8" s="25"/>
      <c r="NEY8" s="25"/>
      <c r="NEZ8" s="25"/>
      <c r="NFA8" s="25"/>
      <c r="NFB8" s="25"/>
      <c r="NFC8" s="25"/>
      <c r="NFD8" s="25"/>
      <c r="NFE8" s="25"/>
      <c r="NFF8" s="25"/>
      <c r="NFG8" s="25"/>
      <c r="NFH8" s="25"/>
      <c r="NFI8" s="25"/>
      <c r="NFJ8" s="25"/>
      <c r="NFK8" s="25"/>
      <c r="NFL8" s="25"/>
      <c r="NFM8" s="25"/>
      <c r="NFN8" s="25"/>
      <c r="NFO8" s="25"/>
      <c r="NFP8" s="25"/>
      <c r="NFQ8" s="25"/>
      <c r="NFR8" s="25"/>
      <c r="NFS8" s="25"/>
      <c r="NFT8" s="25"/>
      <c r="NFU8" s="25"/>
      <c r="NFV8" s="25"/>
      <c r="NFW8" s="25"/>
      <c r="NFX8" s="25"/>
      <c r="NFY8" s="25"/>
      <c r="NFZ8" s="25"/>
      <c r="NGA8" s="25"/>
      <c r="NGB8" s="25"/>
      <c r="NGC8" s="25"/>
      <c r="NGD8" s="25"/>
      <c r="NGE8" s="25"/>
      <c r="NGF8" s="25"/>
      <c r="NGG8" s="25"/>
      <c r="NGH8" s="25"/>
      <c r="NGI8" s="25"/>
      <c r="NGJ8" s="25"/>
      <c r="NGK8" s="25"/>
      <c r="NGL8" s="25"/>
      <c r="NGM8" s="25"/>
      <c r="NGN8" s="25"/>
      <c r="NGO8" s="25"/>
      <c r="NGP8" s="25"/>
      <c r="NGQ8" s="25"/>
      <c r="NGR8" s="25"/>
      <c r="NGS8" s="25"/>
      <c r="NGT8" s="25"/>
      <c r="NGU8" s="25"/>
      <c r="NGV8" s="25"/>
      <c r="NGW8" s="25"/>
      <c r="NGX8" s="25"/>
      <c r="NGY8" s="25"/>
      <c r="NGZ8" s="25"/>
      <c r="NHA8" s="25"/>
      <c r="NHB8" s="25"/>
      <c r="NHC8" s="25"/>
      <c r="NHD8" s="25"/>
      <c r="NHE8" s="25"/>
      <c r="NHF8" s="25"/>
      <c r="NHG8" s="25"/>
      <c r="NHH8" s="25"/>
      <c r="NHI8" s="25"/>
      <c r="NHJ8" s="25"/>
      <c r="NHK8" s="25"/>
      <c r="NHL8" s="25"/>
      <c r="NHM8" s="25"/>
      <c r="NHN8" s="25"/>
      <c r="NHO8" s="25"/>
      <c r="NHP8" s="25"/>
      <c r="NHQ8" s="25"/>
      <c r="NHR8" s="25"/>
      <c r="NHS8" s="25"/>
      <c r="NHT8" s="25"/>
      <c r="NHU8" s="25"/>
      <c r="NHV8" s="25"/>
      <c r="NHW8" s="25"/>
      <c r="NHX8" s="25"/>
      <c r="NHY8" s="25"/>
      <c r="NHZ8" s="25"/>
      <c r="NIA8" s="25"/>
      <c r="NIB8" s="25"/>
      <c r="NIC8" s="25"/>
      <c r="NID8" s="25"/>
      <c r="NIE8" s="25"/>
      <c r="NIF8" s="25"/>
      <c r="NIG8" s="25"/>
      <c r="NIH8" s="25"/>
      <c r="NII8" s="25"/>
      <c r="NIJ8" s="25"/>
      <c r="NIK8" s="25"/>
      <c r="NIL8" s="25"/>
      <c r="NIM8" s="25"/>
      <c r="NIN8" s="25"/>
      <c r="NIO8" s="25"/>
      <c r="NIP8" s="25"/>
      <c r="NIQ8" s="25"/>
      <c r="NIR8" s="25"/>
      <c r="NIS8" s="25"/>
      <c r="NIT8" s="25"/>
      <c r="NIU8" s="25"/>
      <c r="NIV8" s="25"/>
      <c r="NIW8" s="25"/>
      <c r="NIX8" s="25"/>
      <c r="NIY8" s="25"/>
      <c r="NIZ8" s="25"/>
      <c r="NJA8" s="25"/>
      <c r="NJB8" s="25"/>
      <c r="NJC8" s="25"/>
      <c r="NJD8" s="25"/>
      <c r="NJE8" s="25"/>
      <c r="NJF8" s="25"/>
      <c r="NJG8" s="25"/>
      <c r="NJH8" s="25"/>
      <c r="NJI8" s="25"/>
      <c r="NJJ8" s="25"/>
      <c r="NJK8" s="25"/>
      <c r="NJL8" s="25"/>
      <c r="NJM8" s="25"/>
      <c r="NJN8" s="25"/>
      <c r="NJO8" s="25"/>
      <c r="NJP8" s="25"/>
      <c r="NJQ8" s="25"/>
      <c r="NJR8" s="25"/>
      <c r="NJS8" s="25"/>
      <c r="NJT8" s="25"/>
      <c r="NJU8" s="25"/>
      <c r="NJV8" s="25"/>
      <c r="NJW8" s="25"/>
      <c r="NJX8" s="25"/>
      <c r="NJY8" s="25"/>
      <c r="NJZ8" s="25"/>
      <c r="NKA8" s="25"/>
      <c r="NKB8" s="25"/>
      <c r="NKC8" s="25"/>
      <c r="NKD8" s="25"/>
      <c r="NKE8" s="25"/>
      <c r="NKF8" s="25"/>
      <c r="NKG8" s="25"/>
      <c r="NKH8" s="25"/>
      <c r="NKI8" s="25"/>
      <c r="NKJ8" s="25"/>
      <c r="NKK8" s="25"/>
      <c r="NKL8" s="25"/>
      <c r="NKM8" s="25"/>
      <c r="NKN8" s="25"/>
      <c r="NKO8" s="25"/>
      <c r="NKP8" s="25"/>
      <c r="NKQ8" s="25"/>
      <c r="NKR8" s="25"/>
      <c r="NKS8" s="25"/>
      <c r="NKT8" s="25"/>
      <c r="NKU8" s="25"/>
      <c r="NKV8" s="25"/>
      <c r="NKW8" s="25"/>
      <c r="NKX8" s="25"/>
      <c r="NKY8" s="25"/>
      <c r="NKZ8" s="25"/>
      <c r="NLA8" s="25"/>
      <c r="NLB8" s="25"/>
      <c r="NLC8" s="25"/>
      <c r="NLD8" s="25"/>
      <c r="NLE8" s="25"/>
      <c r="NLF8" s="25"/>
      <c r="NLG8" s="25"/>
      <c r="NLH8" s="25"/>
      <c r="NLI8" s="25"/>
      <c r="NLJ8" s="25"/>
      <c r="NLK8" s="25"/>
      <c r="NLL8" s="25"/>
      <c r="NLM8" s="25"/>
      <c r="NLN8" s="25"/>
      <c r="NLO8" s="25"/>
      <c r="NLP8" s="25"/>
      <c r="NLQ8" s="25"/>
      <c r="NLR8" s="25"/>
      <c r="NLS8" s="25"/>
      <c r="NLT8" s="25"/>
      <c r="NLU8" s="25"/>
      <c r="NLV8" s="25"/>
      <c r="NLW8" s="25"/>
      <c r="NLX8" s="25"/>
      <c r="NLY8" s="25"/>
      <c r="NLZ8" s="25"/>
      <c r="NMA8" s="25"/>
      <c r="NMB8" s="25"/>
      <c r="NMC8" s="25"/>
      <c r="NMD8" s="25"/>
      <c r="NME8" s="25"/>
      <c r="NMF8" s="25"/>
      <c r="NMG8" s="25"/>
      <c r="NMH8" s="25"/>
      <c r="NMI8" s="25"/>
      <c r="NMJ8" s="25"/>
      <c r="NMK8" s="25"/>
      <c r="NML8" s="25"/>
      <c r="NMM8" s="25"/>
      <c r="NMN8" s="25"/>
      <c r="NMO8" s="25"/>
      <c r="NMP8" s="25"/>
      <c r="NMQ8" s="25"/>
      <c r="NMR8" s="25"/>
      <c r="NMS8" s="25"/>
      <c r="NMT8" s="25"/>
      <c r="NMU8" s="25"/>
      <c r="NMV8" s="25"/>
      <c r="NMW8" s="25"/>
      <c r="NMX8" s="25"/>
      <c r="NMY8" s="25"/>
      <c r="NMZ8" s="25"/>
      <c r="NNA8" s="25"/>
      <c r="NNB8" s="25"/>
      <c r="NNC8" s="25"/>
      <c r="NND8" s="25"/>
      <c r="NNE8" s="25"/>
      <c r="NNF8" s="25"/>
      <c r="NNG8" s="25"/>
      <c r="NNH8" s="25"/>
      <c r="NNI8" s="25"/>
      <c r="NNJ8" s="25"/>
      <c r="NNK8" s="25"/>
      <c r="NNL8" s="25"/>
      <c r="NNM8" s="25"/>
      <c r="NNN8" s="25"/>
      <c r="NNO8" s="25"/>
      <c r="NNP8" s="25"/>
      <c r="NNQ8" s="25"/>
      <c r="NNR8" s="25"/>
      <c r="NNS8" s="25"/>
      <c r="NNT8" s="25"/>
      <c r="NNU8" s="25"/>
      <c r="NNV8" s="25"/>
      <c r="NNW8" s="25"/>
      <c r="NNX8" s="25"/>
      <c r="NNY8" s="25"/>
      <c r="NNZ8" s="25"/>
      <c r="NOA8" s="25"/>
      <c r="NOB8" s="25"/>
      <c r="NOC8" s="25"/>
      <c r="NOD8" s="25"/>
      <c r="NOE8" s="25"/>
      <c r="NOF8" s="25"/>
      <c r="NOG8" s="25"/>
      <c r="NOH8" s="25"/>
      <c r="NOI8" s="25"/>
      <c r="NOJ8" s="25"/>
      <c r="NOK8" s="25"/>
      <c r="NOL8" s="25"/>
      <c r="NOM8" s="25"/>
      <c r="NON8" s="25"/>
      <c r="NOO8" s="25"/>
      <c r="NOP8" s="25"/>
      <c r="NOQ8" s="25"/>
      <c r="NOR8" s="25"/>
      <c r="NOS8" s="25"/>
      <c r="NOT8" s="25"/>
      <c r="NOU8" s="25"/>
      <c r="NOV8" s="25"/>
      <c r="NOW8" s="25"/>
      <c r="NOX8" s="25"/>
      <c r="NOY8" s="25"/>
      <c r="NOZ8" s="25"/>
      <c r="NPA8" s="25"/>
      <c r="NPB8" s="25"/>
      <c r="NPC8" s="25"/>
      <c r="NPD8" s="25"/>
      <c r="NPE8" s="25"/>
      <c r="NPF8" s="25"/>
      <c r="NPG8" s="25"/>
      <c r="NPH8" s="25"/>
      <c r="NPI8" s="25"/>
      <c r="NPJ8" s="25"/>
      <c r="NPK8" s="25"/>
      <c r="NPL8" s="25"/>
      <c r="NPM8" s="25"/>
      <c r="NPN8" s="25"/>
      <c r="NPO8" s="25"/>
      <c r="NPP8" s="25"/>
      <c r="NPQ8" s="25"/>
      <c r="NPR8" s="25"/>
      <c r="NPS8" s="25"/>
      <c r="NPT8" s="25"/>
      <c r="NPU8" s="25"/>
      <c r="NPV8" s="25"/>
      <c r="NPW8" s="25"/>
      <c r="NPX8" s="25"/>
      <c r="NPY8" s="25"/>
      <c r="NPZ8" s="25"/>
      <c r="NQA8" s="25"/>
      <c r="NQB8" s="25"/>
      <c r="NQC8" s="25"/>
      <c r="NQD8" s="25"/>
      <c r="NQE8" s="25"/>
      <c r="NQF8" s="25"/>
      <c r="NQG8" s="25"/>
      <c r="NQH8" s="25"/>
      <c r="NQI8" s="25"/>
      <c r="NQJ8" s="25"/>
      <c r="NQK8" s="25"/>
      <c r="NQL8" s="25"/>
      <c r="NQM8" s="25"/>
      <c r="NQN8" s="25"/>
      <c r="NQO8" s="25"/>
      <c r="NQP8" s="25"/>
      <c r="NQQ8" s="25"/>
      <c r="NQR8" s="25"/>
      <c r="NQS8" s="25"/>
      <c r="NQT8" s="25"/>
      <c r="NQU8" s="25"/>
      <c r="NQV8" s="25"/>
      <c r="NQW8" s="25"/>
      <c r="NQX8" s="25"/>
      <c r="NQY8" s="25"/>
      <c r="NQZ8" s="25"/>
      <c r="NRA8" s="25"/>
      <c r="NRB8" s="25"/>
      <c r="NRC8" s="25"/>
      <c r="NRD8" s="25"/>
      <c r="NRE8" s="25"/>
      <c r="NRF8" s="25"/>
      <c r="NRG8" s="25"/>
      <c r="NRH8" s="25"/>
      <c r="NRI8" s="25"/>
      <c r="NRJ8" s="25"/>
      <c r="NRK8" s="25"/>
      <c r="NRL8" s="25"/>
      <c r="NRM8" s="25"/>
      <c r="NRN8" s="25"/>
      <c r="NRO8" s="25"/>
      <c r="NRP8" s="25"/>
      <c r="NRQ8" s="25"/>
      <c r="NRR8" s="25"/>
      <c r="NRS8" s="25"/>
      <c r="NRT8" s="25"/>
      <c r="NRU8" s="25"/>
      <c r="NRV8" s="25"/>
      <c r="NRW8" s="25"/>
      <c r="NRX8" s="25"/>
      <c r="NRY8" s="25"/>
      <c r="NRZ8" s="25"/>
      <c r="NSA8" s="25"/>
      <c r="NSB8" s="25"/>
      <c r="NSC8" s="25"/>
      <c r="NSD8" s="25"/>
      <c r="NSE8" s="25"/>
      <c r="NSF8" s="25"/>
      <c r="NSG8" s="25"/>
      <c r="NSH8" s="25"/>
      <c r="NSI8" s="25"/>
      <c r="NSJ8" s="25"/>
      <c r="NSK8" s="25"/>
      <c r="NSL8" s="25"/>
      <c r="NSM8" s="25"/>
      <c r="NSN8" s="25"/>
      <c r="NSO8" s="25"/>
      <c r="NSP8" s="25"/>
      <c r="NSQ8" s="25"/>
      <c r="NSR8" s="25"/>
      <c r="NSS8" s="25"/>
      <c r="NST8" s="25"/>
      <c r="NSU8" s="25"/>
      <c r="NSV8" s="25"/>
      <c r="NSW8" s="25"/>
      <c r="NSX8" s="25"/>
      <c r="NSY8" s="25"/>
      <c r="NSZ8" s="25"/>
      <c r="NTA8" s="25"/>
      <c r="NTB8" s="25"/>
      <c r="NTC8" s="25"/>
      <c r="NTD8" s="25"/>
      <c r="NTE8" s="25"/>
      <c r="NTF8" s="25"/>
      <c r="NTG8" s="25"/>
      <c r="NTH8" s="25"/>
      <c r="NTI8" s="25"/>
      <c r="NTJ8" s="25"/>
      <c r="NTK8" s="25"/>
      <c r="NTL8" s="25"/>
      <c r="NTM8" s="25"/>
      <c r="NTN8" s="25"/>
      <c r="NTO8" s="25"/>
      <c r="NTP8" s="25"/>
      <c r="NTQ8" s="25"/>
      <c r="NTR8" s="25"/>
      <c r="NTS8" s="25"/>
      <c r="NTT8" s="25"/>
      <c r="NTU8" s="25"/>
      <c r="NTV8" s="25"/>
      <c r="NTW8" s="25"/>
      <c r="NTX8" s="25"/>
      <c r="NTY8" s="25"/>
      <c r="NTZ8" s="25"/>
      <c r="NUA8" s="25"/>
      <c r="NUB8" s="25"/>
      <c r="NUC8" s="25"/>
      <c r="NUD8" s="25"/>
      <c r="NUE8" s="25"/>
      <c r="NUF8" s="25"/>
      <c r="NUG8" s="25"/>
      <c r="NUH8" s="25"/>
      <c r="NUI8" s="25"/>
      <c r="NUJ8" s="25"/>
      <c r="NUK8" s="25"/>
      <c r="NUL8" s="25"/>
      <c r="NUM8" s="25"/>
      <c r="NUN8" s="25"/>
      <c r="NUO8" s="25"/>
      <c r="NUP8" s="25"/>
      <c r="NUQ8" s="25"/>
      <c r="NUR8" s="25"/>
      <c r="NUS8" s="25"/>
      <c r="NUT8" s="25"/>
      <c r="NUU8" s="25"/>
      <c r="NUV8" s="25"/>
      <c r="NUW8" s="25"/>
      <c r="NUX8" s="25"/>
      <c r="NUY8" s="25"/>
      <c r="NUZ8" s="25"/>
      <c r="NVA8" s="25"/>
      <c r="NVB8" s="25"/>
      <c r="NVC8" s="25"/>
      <c r="NVD8" s="25"/>
      <c r="NVE8" s="25"/>
      <c r="NVF8" s="25"/>
      <c r="NVG8" s="25"/>
      <c r="NVH8" s="25"/>
      <c r="NVI8" s="25"/>
      <c r="NVJ8" s="25"/>
      <c r="NVK8" s="25"/>
      <c r="NVL8" s="25"/>
      <c r="NVM8" s="25"/>
      <c r="NVN8" s="25"/>
      <c r="NVO8" s="25"/>
      <c r="NVP8" s="25"/>
      <c r="NVQ8" s="25"/>
      <c r="NVR8" s="25"/>
      <c r="NVS8" s="25"/>
      <c r="NVT8" s="25"/>
      <c r="NVU8" s="25"/>
      <c r="NVV8" s="25"/>
      <c r="NVW8" s="25"/>
      <c r="NVX8" s="25"/>
      <c r="NVY8" s="25"/>
      <c r="NVZ8" s="25"/>
      <c r="NWA8" s="25"/>
      <c r="NWB8" s="25"/>
      <c r="NWC8" s="25"/>
      <c r="NWD8" s="25"/>
      <c r="NWE8" s="25"/>
      <c r="NWF8" s="25"/>
      <c r="NWG8" s="25"/>
      <c r="NWH8" s="25"/>
      <c r="NWI8" s="25"/>
      <c r="NWJ8" s="25"/>
      <c r="NWK8" s="25"/>
      <c r="NWL8" s="25"/>
      <c r="NWM8" s="25"/>
      <c r="NWN8" s="25"/>
      <c r="NWO8" s="25"/>
      <c r="NWP8" s="25"/>
      <c r="NWQ8" s="25"/>
      <c r="NWR8" s="25"/>
      <c r="NWS8" s="25"/>
      <c r="NWT8" s="25"/>
      <c r="NWU8" s="25"/>
      <c r="NWV8" s="25"/>
      <c r="NWW8" s="25"/>
      <c r="NWX8" s="25"/>
      <c r="NWY8" s="25"/>
      <c r="NWZ8" s="25"/>
      <c r="NXA8" s="25"/>
      <c r="NXB8" s="25"/>
      <c r="NXC8" s="25"/>
      <c r="NXD8" s="25"/>
      <c r="NXE8" s="25"/>
      <c r="NXF8" s="25"/>
      <c r="NXG8" s="25"/>
      <c r="NXH8" s="25"/>
      <c r="NXI8" s="25"/>
      <c r="NXJ8" s="25"/>
      <c r="NXK8" s="25"/>
      <c r="NXL8" s="25"/>
      <c r="NXM8" s="25"/>
      <c r="NXN8" s="25"/>
      <c r="NXO8" s="25"/>
      <c r="NXP8" s="25"/>
      <c r="NXQ8" s="25"/>
      <c r="NXR8" s="25"/>
      <c r="NXS8" s="25"/>
      <c r="NXT8" s="25"/>
      <c r="NXU8" s="25"/>
      <c r="NXV8" s="25"/>
      <c r="NXW8" s="25"/>
      <c r="NXX8" s="25"/>
      <c r="NXY8" s="25"/>
      <c r="NXZ8" s="25"/>
      <c r="NYA8" s="25"/>
      <c r="NYB8" s="25"/>
      <c r="NYC8" s="25"/>
      <c r="NYD8" s="25"/>
      <c r="NYE8" s="25"/>
      <c r="NYF8" s="25"/>
      <c r="NYG8" s="25"/>
      <c r="NYH8" s="25"/>
      <c r="NYI8" s="25"/>
      <c r="NYJ8" s="25"/>
      <c r="NYK8" s="25"/>
      <c r="NYL8" s="25"/>
      <c r="NYM8" s="25"/>
      <c r="NYN8" s="25"/>
      <c r="NYO8" s="25"/>
      <c r="NYP8" s="25"/>
      <c r="NYQ8" s="25"/>
      <c r="NYR8" s="25"/>
      <c r="NYS8" s="25"/>
      <c r="NYT8" s="25"/>
      <c r="NYU8" s="25"/>
      <c r="NYV8" s="25"/>
      <c r="NYW8" s="25"/>
      <c r="NYX8" s="25"/>
      <c r="NYY8" s="25"/>
      <c r="NYZ8" s="25"/>
      <c r="NZA8" s="25"/>
      <c r="NZB8" s="25"/>
      <c r="NZC8" s="25"/>
      <c r="NZD8" s="25"/>
      <c r="NZE8" s="25"/>
      <c r="NZF8" s="25"/>
      <c r="NZG8" s="25"/>
      <c r="NZH8" s="25"/>
      <c r="NZI8" s="25"/>
      <c r="NZJ8" s="25"/>
      <c r="NZK8" s="25"/>
      <c r="NZL8" s="25"/>
      <c r="NZM8" s="25"/>
      <c r="NZN8" s="25"/>
      <c r="NZO8" s="25"/>
      <c r="NZP8" s="25"/>
      <c r="NZQ8" s="25"/>
      <c r="NZR8" s="25"/>
      <c r="NZS8" s="25"/>
      <c r="NZT8" s="25"/>
      <c r="NZU8" s="25"/>
      <c r="NZV8" s="25"/>
      <c r="NZW8" s="25"/>
      <c r="NZX8" s="25"/>
      <c r="NZY8" s="25"/>
      <c r="NZZ8" s="25"/>
      <c r="OAA8" s="25"/>
      <c r="OAB8" s="25"/>
      <c r="OAC8" s="25"/>
      <c r="OAD8" s="25"/>
      <c r="OAE8" s="25"/>
      <c r="OAF8" s="25"/>
      <c r="OAG8" s="25"/>
      <c r="OAH8" s="25"/>
      <c r="OAI8" s="25"/>
      <c r="OAJ8" s="25"/>
      <c r="OAK8" s="25"/>
      <c r="OAL8" s="25"/>
      <c r="OAM8" s="25"/>
      <c r="OAN8" s="25"/>
      <c r="OAO8" s="25"/>
      <c r="OAP8" s="25"/>
      <c r="OAQ8" s="25"/>
      <c r="OAR8" s="25"/>
      <c r="OAS8" s="25"/>
      <c r="OAT8" s="25"/>
      <c r="OAU8" s="25"/>
      <c r="OAV8" s="25"/>
      <c r="OAW8" s="25"/>
      <c r="OAX8" s="25"/>
      <c r="OAY8" s="25"/>
      <c r="OAZ8" s="25"/>
      <c r="OBA8" s="25"/>
      <c r="OBB8" s="25"/>
      <c r="OBC8" s="25"/>
      <c r="OBD8" s="25"/>
      <c r="OBE8" s="25"/>
      <c r="OBF8" s="25"/>
      <c r="OBG8" s="25"/>
      <c r="OBH8" s="25"/>
      <c r="OBI8" s="25"/>
      <c r="OBJ8" s="25"/>
      <c r="OBK8" s="25"/>
      <c r="OBL8" s="25"/>
      <c r="OBM8" s="25"/>
      <c r="OBN8" s="25"/>
      <c r="OBO8" s="25"/>
      <c r="OBP8" s="25"/>
      <c r="OBQ8" s="25"/>
      <c r="OBR8" s="25"/>
      <c r="OBS8" s="25"/>
      <c r="OBT8" s="25"/>
      <c r="OBU8" s="25"/>
      <c r="OBV8" s="25"/>
      <c r="OBW8" s="25"/>
      <c r="OBX8" s="25"/>
      <c r="OBY8" s="25"/>
      <c r="OBZ8" s="25"/>
      <c r="OCA8" s="25"/>
      <c r="OCB8" s="25"/>
      <c r="OCC8" s="25"/>
      <c r="OCD8" s="25"/>
      <c r="OCE8" s="25"/>
      <c r="OCF8" s="25"/>
      <c r="OCG8" s="25"/>
      <c r="OCH8" s="25"/>
      <c r="OCI8" s="25"/>
      <c r="OCJ8" s="25"/>
      <c r="OCK8" s="25"/>
      <c r="OCL8" s="25"/>
      <c r="OCM8" s="25"/>
      <c r="OCN8" s="25"/>
      <c r="OCO8" s="25"/>
      <c r="OCP8" s="25"/>
      <c r="OCQ8" s="25"/>
      <c r="OCR8" s="25"/>
      <c r="OCS8" s="25"/>
      <c r="OCT8" s="25"/>
      <c r="OCU8" s="25"/>
      <c r="OCV8" s="25"/>
      <c r="OCW8" s="25"/>
      <c r="OCX8" s="25"/>
      <c r="OCY8" s="25"/>
      <c r="OCZ8" s="25"/>
      <c r="ODA8" s="25"/>
      <c r="ODB8" s="25"/>
      <c r="ODC8" s="25"/>
      <c r="ODD8" s="25"/>
      <c r="ODE8" s="25"/>
      <c r="ODF8" s="25"/>
      <c r="ODG8" s="25"/>
      <c r="ODH8" s="25"/>
      <c r="ODI8" s="25"/>
      <c r="ODJ8" s="25"/>
      <c r="ODK8" s="25"/>
      <c r="ODL8" s="25"/>
      <c r="ODM8" s="25"/>
      <c r="ODN8" s="25"/>
      <c r="ODO8" s="25"/>
      <c r="ODP8" s="25"/>
      <c r="ODQ8" s="25"/>
      <c r="ODR8" s="25"/>
      <c r="ODS8" s="25"/>
      <c r="ODT8" s="25"/>
      <c r="ODU8" s="25"/>
      <c r="ODV8" s="25"/>
      <c r="ODW8" s="25"/>
      <c r="ODX8" s="25"/>
      <c r="ODY8" s="25"/>
      <c r="ODZ8" s="25"/>
      <c r="OEA8" s="25"/>
      <c r="OEB8" s="25"/>
      <c r="OEC8" s="25"/>
      <c r="OED8" s="25"/>
      <c r="OEE8" s="25"/>
      <c r="OEF8" s="25"/>
      <c r="OEG8" s="25"/>
      <c r="OEH8" s="25"/>
      <c r="OEI8" s="25"/>
      <c r="OEJ8" s="25"/>
      <c r="OEK8" s="25"/>
      <c r="OEL8" s="25"/>
      <c r="OEM8" s="25"/>
      <c r="OEN8" s="25"/>
      <c r="OEO8" s="25"/>
      <c r="OEP8" s="25"/>
      <c r="OEQ8" s="25"/>
      <c r="OER8" s="25"/>
      <c r="OES8" s="25"/>
      <c r="OET8" s="25"/>
      <c r="OEU8" s="25"/>
      <c r="OEV8" s="25"/>
      <c r="OEW8" s="25"/>
      <c r="OEX8" s="25"/>
      <c r="OEY8" s="25"/>
      <c r="OEZ8" s="25"/>
      <c r="OFA8" s="25"/>
      <c r="OFB8" s="25"/>
      <c r="OFC8" s="25"/>
      <c r="OFD8" s="25"/>
      <c r="OFE8" s="25"/>
      <c r="OFF8" s="25"/>
      <c r="OFG8" s="25"/>
      <c r="OFH8" s="25"/>
      <c r="OFI8" s="25"/>
      <c r="OFJ8" s="25"/>
      <c r="OFK8" s="25"/>
      <c r="OFL8" s="25"/>
      <c r="OFM8" s="25"/>
      <c r="OFN8" s="25"/>
      <c r="OFO8" s="25"/>
      <c r="OFP8" s="25"/>
      <c r="OFQ8" s="25"/>
      <c r="OFR8" s="25"/>
      <c r="OFS8" s="25"/>
      <c r="OFT8" s="25"/>
      <c r="OFU8" s="25"/>
      <c r="OFV8" s="25"/>
      <c r="OFW8" s="25"/>
      <c r="OFX8" s="25"/>
      <c r="OFY8" s="25"/>
      <c r="OFZ8" s="25"/>
      <c r="OGA8" s="25"/>
      <c r="OGB8" s="25"/>
      <c r="OGC8" s="25"/>
      <c r="OGD8" s="25"/>
      <c r="OGE8" s="25"/>
      <c r="OGF8" s="25"/>
      <c r="OGG8" s="25"/>
      <c r="OGH8" s="25"/>
      <c r="OGI8" s="25"/>
      <c r="OGJ8" s="25"/>
      <c r="OGK8" s="25"/>
      <c r="OGL8" s="25"/>
      <c r="OGM8" s="25"/>
      <c r="OGN8" s="25"/>
      <c r="OGO8" s="25"/>
      <c r="OGP8" s="25"/>
      <c r="OGQ8" s="25"/>
      <c r="OGR8" s="25"/>
      <c r="OGS8" s="25"/>
      <c r="OGT8" s="25"/>
      <c r="OGU8" s="25"/>
      <c r="OGV8" s="25"/>
      <c r="OGW8" s="25"/>
      <c r="OGX8" s="25"/>
      <c r="OGY8" s="25"/>
      <c r="OGZ8" s="25"/>
      <c r="OHA8" s="25"/>
      <c r="OHB8" s="25"/>
      <c r="OHC8" s="25"/>
      <c r="OHD8" s="25"/>
      <c r="OHE8" s="25"/>
      <c r="OHF8" s="25"/>
      <c r="OHG8" s="25"/>
      <c r="OHH8" s="25"/>
      <c r="OHI8" s="25"/>
      <c r="OHJ8" s="25"/>
      <c r="OHK8" s="25"/>
      <c r="OHL8" s="25"/>
      <c r="OHM8" s="25"/>
      <c r="OHN8" s="25"/>
      <c r="OHO8" s="25"/>
      <c r="OHP8" s="25"/>
      <c r="OHQ8" s="25"/>
      <c r="OHR8" s="25"/>
      <c r="OHS8" s="25"/>
      <c r="OHT8" s="25"/>
      <c r="OHU8" s="25"/>
      <c r="OHV8" s="25"/>
      <c r="OHW8" s="25"/>
      <c r="OHX8" s="25"/>
      <c r="OHY8" s="25"/>
      <c r="OHZ8" s="25"/>
      <c r="OIA8" s="25"/>
      <c r="OIB8" s="25"/>
      <c r="OIC8" s="25"/>
      <c r="OID8" s="25"/>
      <c r="OIE8" s="25"/>
      <c r="OIF8" s="25"/>
      <c r="OIG8" s="25"/>
      <c r="OIH8" s="25"/>
      <c r="OII8" s="25"/>
      <c r="OIJ8" s="25"/>
      <c r="OIK8" s="25"/>
      <c r="OIL8" s="25"/>
      <c r="OIM8" s="25"/>
      <c r="OIN8" s="25"/>
      <c r="OIO8" s="25"/>
      <c r="OIP8" s="25"/>
      <c r="OIQ8" s="25"/>
      <c r="OIR8" s="25"/>
      <c r="OIS8" s="25"/>
      <c r="OIT8" s="25"/>
      <c r="OIU8" s="25"/>
      <c r="OIV8" s="25"/>
      <c r="OIW8" s="25"/>
      <c r="OIX8" s="25"/>
      <c r="OIY8" s="25"/>
      <c r="OIZ8" s="25"/>
      <c r="OJA8" s="25"/>
      <c r="OJB8" s="25"/>
      <c r="OJC8" s="25"/>
      <c r="OJD8" s="25"/>
      <c r="OJE8" s="25"/>
      <c r="OJF8" s="25"/>
      <c r="OJG8" s="25"/>
      <c r="OJH8" s="25"/>
      <c r="OJI8" s="25"/>
      <c r="OJJ8" s="25"/>
      <c r="OJK8" s="25"/>
      <c r="OJL8" s="25"/>
      <c r="OJM8" s="25"/>
      <c r="OJN8" s="25"/>
      <c r="OJO8" s="25"/>
      <c r="OJP8" s="25"/>
      <c r="OJQ8" s="25"/>
      <c r="OJR8" s="25"/>
      <c r="OJS8" s="25"/>
      <c r="OJT8" s="25"/>
      <c r="OJU8" s="25"/>
      <c r="OJV8" s="25"/>
      <c r="OJW8" s="25"/>
      <c r="OJX8" s="25"/>
      <c r="OJY8" s="25"/>
      <c r="OJZ8" s="25"/>
      <c r="OKA8" s="25"/>
      <c r="OKB8" s="25"/>
      <c r="OKC8" s="25"/>
      <c r="OKD8" s="25"/>
      <c r="OKE8" s="25"/>
      <c r="OKF8" s="25"/>
      <c r="OKG8" s="25"/>
      <c r="OKH8" s="25"/>
      <c r="OKI8" s="25"/>
      <c r="OKJ8" s="25"/>
      <c r="OKK8" s="25"/>
      <c r="OKL8" s="25"/>
      <c r="OKM8" s="25"/>
      <c r="OKN8" s="25"/>
      <c r="OKO8" s="25"/>
      <c r="OKP8" s="25"/>
      <c r="OKQ8" s="25"/>
      <c r="OKR8" s="25"/>
      <c r="OKS8" s="25"/>
      <c r="OKT8" s="25"/>
      <c r="OKU8" s="25"/>
      <c r="OKV8" s="25"/>
      <c r="OKW8" s="25"/>
      <c r="OKX8" s="25"/>
      <c r="OKY8" s="25"/>
      <c r="OKZ8" s="25"/>
      <c r="OLA8" s="25"/>
      <c r="OLB8" s="25"/>
      <c r="OLC8" s="25"/>
      <c r="OLD8" s="25"/>
      <c r="OLE8" s="25"/>
      <c r="OLF8" s="25"/>
      <c r="OLG8" s="25"/>
      <c r="OLH8" s="25"/>
      <c r="OLI8" s="25"/>
      <c r="OLJ8" s="25"/>
      <c r="OLK8" s="25"/>
      <c r="OLL8" s="25"/>
      <c r="OLM8" s="25"/>
      <c r="OLN8" s="25"/>
      <c r="OLO8" s="25"/>
      <c r="OLP8" s="25"/>
      <c r="OLQ8" s="25"/>
      <c r="OLR8" s="25"/>
      <c r="OLS8" s="25"/>
      <c r="OLT8" s="25"/>
      <c r="OLU8" s="25"/>
      <c r="OLV8" s="25"/>
      <c r="OLW8" s="25"/>
      <c r="OLX8" s="25"/>
      <c r="OLY8" s="25"/>
      <c r="OLZ8" s="25"/>
      <c r="OMA8" s="25"/>
      <c r="OMB8" s="25"/>
      <c r="OMC8" s="25"/>
      <c r="OMD8" s="25"/>
      <c r="OME8" s="25"/>
      <c r="OMF8" s="25"/>
      <c r="OMG8" s="25"/>
      <c r="OMH8" s="25"/>
      <c r="OMI8" s="25"/>
      <c r="OMJ8" s="25"/>
      <c r="OMK8" s="25"/>
      <c r="OML8" s="25"/>
      <c r="OMM8" s="25"/>
      <c r="OMN8" s="25"/>
      <c r="OMO8" s="25"/>
      <c r="OMP8" s="25"/>
      <c r="OMQ8" s="25"/>
      <c r="OMR8" s="25"/>
      <c r="OMS8" s="25"/>
      <c r="OMT8" s="25"/>
      <c r="OMU8" s="25"/>
      <c r="OMV8" s="25"/>
      <c r="OMW8" s="25"/>
      <c r="OMX8" s="25"/>
      <c r="OMY8" s="25"/>
      <c r="OMZ8" s="25"/>
      <c r="ONA8" s="25"/>
      <c r="ONB8" s="25"/>
      <c r="ONC8" s="25"/>
      <c r="OND8" s="25"/>
      <c r="ONE8" s="25"/>
      <c r="ONF8" s="25"/>
      <c r="ONG8" s="25"/>
      <c r="ONH8" s="25"/>
      <c r="ONI8" s="25"/>
      <c r="ONJ8" s="25"/>
      <c r="ONK8" s="25"/>
      <c r="ONL8" s="25"/>
      <c r="ONM8" s="25"/>
      <c r="ONN8" s="25"/>
      <c r="ONO8" s="25"/>
      <c r="ONP8" s="25"/>
      <c r="ONQ8" s="25"/>
      <c r="ONR8" s="25"/>
      <c r="ONS8" s="25"/>
      <c r="ONT8" s="25"/>
      <c r="ONU8" s="25"/>
      <c r="ONV8" s="25"/>
      <c r="ONW8" s="25"/>
      <c r="ONX8" s="25"/>
      <c r="ONY8" s="25"/>
      <c r="ONZ8" s="25"/>
      <c r="OOA8" s="25"/>
      <c r="OOB8" s="25"/>
      <c r="OOC8" s="25"/>
      <c r="OOD8" s="25"/>
      <c r="OOE8" s="25"/>
      <c r="OOF8" s="25"/>
      <c r="OOG8" s="25"/>
      <c r="OOH8" s="25"/>
      <c r="OOI8" s="25"/>
      <c r="OOJ8" s="25"/>
      <c r="OOK8" s="25"/>
      <c r="OOL8" s="25"/>
      <c r="OOM8" s="25"/>
      <c r="OON8" s="25"/>
      <c r="OOO8" s="25"/>
      <c r="OOP8" s="25"/>
      <c r="OOQ8" s="25"/>
      <c r="OOR8" s="25"/>
      <c r="OOS8" s="25"/>
      <c r="OOT8" s="25"/>
      <c r="OOU8" s="25"/>
      <c r="OOV8" s="25"/>
      <c r="OOW8" s="25"/>
      <c r="OOX8" s="25"/>
      <c r="OOY8" s="25"/>
      <c r="OOZ8" s="25"/>
      <c r="OPA8" s="25"/>
      <c r="OPB8" s="25"/>
      <c r="OPC8" s="25"/>
      <c r="OPD8" s="25"/>
      <c r="OPE8" s="25"/>
      <c r="OPF8" s="25"/>
      <c r="OPG8" s="25"/>
      <c r="OPH8" s="25"/>
      <c r="OPI8" s="25"/>
      <c r="OPJ8" s="25"/>
      <c r="OPK8" s="25"/>
      <c r="OPL8" s="25"/>
      <c r="OPM8" s="25"/>
      <c r="OPN8" s="25"/>
      <c r="OPO8" s="25"/>
      <c r="OPP8" s="25"/>
      <c r="OPQ8" s="25"/>
      <c r="OPR8" s="25"/>
      <c r="OPS8" s="25"/>
      <c r="OPT8" s="25"/>
      <c r="OPU8" s="25"/>
      <c r="OPV8" s="25"/>
      <c r="OPW8" s="25"/>
      <c r="OPX8" s="25"/>
      <c r="OPY8" s="25"/>
      <c r="OPZ8" s="25"/>
      <c r="OQA8" s="25"/>
      <c r="OQB8" s="25"/>
      <c r="OQC8" s="25"/>
      <c r="OQD8" s="25"/>
      <c r="OQE8" s="25"/>
      <c r="OQF8" s="25"/>
      <c r="OQG8" s="25"/>
      <c r="OQH8" s="25"/>
      <c r="OQI8" s="25"/>
      <c r="OQJ8" s="25"/>
      <c r="OQK8" s="25"/>
      <c r="OQL8" s="25"/>
      <c r="OQM8" s="25"/>
      <c r="OQN8" s="25"/>
      <c r="OQO8" s="25"/>
      <c r="OQP8" s="25"/>
      <c r="OQQ8" s="25"/>
      <c r="OQR8" s="25"/>
      <c r="OQS8" s="25"/>
      <c r="OQT8" s="25"/>
      <c r="OQU8" s="25"/>
      <c r="OQV8" s="25"/>
      <c r="OQW8" s="25"/>
      <c r="OQX8" s="25"/>
      <c r="OQY8" s="25"/>
      <c r="OQZ8" s="25"/>
      <c r="ORA8" s="25"/>
      <c r="ORB8" s="25"/>
      <c r="ORC8" s="25"/>
      <c r="ORD8" s="25"/>
      <c r="ORE8" s="25"/>
      <c r="ORF8" s="25"/>
      <c r="ORG8" s="25"/>
      <c r="ORH8" s="25"/>
      <c r="ORI8" s="25"/>
      <c r="ORJ8" s="25"/>
      <c r="ORK8" s="25"/>
      <c r="ORL8" s="25"/>
      <c r="ORM8" s="25"/>
      <c r="ORN8" s="25"/>
      <c r="ORO8" s="25"/>
      <c r="ORP8" s="25"/>
      <c r="ORQ8" s="25"/>
      <c r="ORR8" s="25"/>
      <c r="ORS8" s="25"/>
      <c r="ORT8" s="25"/>
      <c r="ORU8" s="25"/>
      <c r="ORV8" s="25"/>
      <c r="ORW8" s="25"/>
      <c r="ORX8" s="25"/>
      <c r="ORY8" s="25"/>
      <c r="ORZ8" s="25"/>
      <c r="OSA8" s="25"/>
      <c r="OSB8" s="25"/>
      <c r="OSC8" s="25"/>
      <c r="OSD8" s="25"/>
      <c r="OSE8" s="25"/>
      <c r="OSF8" s="25"/>
      <c r="OSG8" s="25"/>
      <c r="OSH8" s="25"/>
      <c r="OSI8" s="25"/>
      <c r="OSJ8" s="25"/>
      <c r="OSK8" s="25"/>
      <c r="OSL8" s="25"/>
      <c r="OSM8" s="25"/>
      <c r="OSN8" s="25"/>
      <c r="OSO8" s="25"/>
      <c r="OSP8" s="25"/>
      <c r="OSQ8" s="25"/>
      <c r="OSR8" s="25"/>
      <c r="OSS8" s="25"/>
      <c r="OST8" s="25"/>
      <c r="OSU8" s="25"/>
      <c r="OSV8" s="25"/>
      <c r="OSW8" s="25"/>
      <c r="OSX8" s="25"/>
      <c r="OSY8" s="25"/>
      <c r="OSZ8" s="25"/>
      <c r="OTA8" s="25"/>
      <c r="OTB8" s="25"/>
      <c r="OTC8" s="25"/>
      <c r="OTD8" s="25"/>
      <c r="OTE8" s="25"/>
      <c r="OTF8" s="25"/>
      <c r="OTG8" s="25"/>
      <c r="OTH8" s="25"/>
      <c r="OTI8" s="25"/>
      <c r="OTJ8" s="25"/>
      <c r="OTK8" s="25"/>
      <c r="OTL8" s="25"/>
      <c r="OTM8" s="25"/>
      <c r="OTN8" s="25"/>
      <c r="OTO8" s="25"/>
      <c r="OTP8" s="25"/>
      <c r="OTQ8" s="25"/>
      <c r="OTR8" s="25"/>
      <c r="OTS8" s="25"/>
      <c r="OTT8" s="25"/>
      <c r="OTU8" s="25"/>
      <c r="OTV8" s="25"/>
      <c r="OTW8" s="25"/>
      <c r="OTX8" s="25"/>
      <c r="OTY8" s="25"/>
      <c r="OTZ8" s="25"/>
      <c r="OUA8" s="25"/>
      <c r="OUB8" s="25"/>
      <c r="OUC8" s="25"/>
      <c r="OUD8" s="25"/>
      <c r="OUE8" s="25"/>
      <c r="OUF8" s="25"/>
      <c r="OUG8" s="25"/>
      <c r="OUH8" s="25"/>
      <c r="OUI8" s="25"/>
      <c r="OUJ8" s="25"/>
      <c r="OUK8" s="25"/>
      <c r="OUL8" s="25"/>
      <c r="OUM8" s="25"/>
      <c r="OUN8" s="25"/>
      <c r="OUO8" s="25"/>
      <c r="OUP8" s="25"/>
      <c r="OUQ8" s="25"/>
      <c r="OUR8" s="25"/>
      <c r="OUS8" s="25"/>
      <c r="OUT8" s="25"/>
      <c r="OUU8" s="25"/>
      <c r="OUV8" s="25"/>
      <c r="OUW8" s="25"/>
      <c r="OUX8" s="25"/>
      <c r="OUY8" s="25"/>
      <c r="OUZ8" s="25"/>
      <c r="OVA8" s="25"/>
      <c r="OVB8" s="25"/>
      <c r="OVC8" s="25"/>
      <c r="OVD8" s="25"/>
      <c r="OVE8" s="25"/>
      <c r="OVF8" s="25"/>
      <c r="OVG8" s="25"/>
      <c r="OVH8" s="25"/>
      <c r="OVI8" s="25"/>
      <c r="OVJ8" s="25"/>
      <c r="OVK8" s="25"/>
      <c r="OVL8" s="25"/>
      <c r="OVM8" s="25"/>
      <c r="OVN8" s="25"/>
      <c r="OVO8" s="25"/>
      <c r="OVP8" s="25"/>
      <c r="OVQ8" s="25"/>
      <c r="OVR8" s="25"/>
      <c r="OVS8" s="25"/>
      <c r="OVT8" s="25"/>
      <c r="OVU8" s="25"/>
      <c r="OVV8" s="25"/>
      <c r="OVW8" s="25"/>
      <c r="OVX8" s="25"/>
      <c r="OVY8" s="25"/>
      <c r="OVZ8" s="25"/>
      <c r="OWA8" s="25"/>
      <c r="OWB8" s="25"/>
      <c r="OWC8" s="25"/>
      <c r="OWD8" s="25"/>
      <c r="OWE8" s="25"/>
      <c r="OWF8" s="25"/>
      <c r="OWG8" s="25"/>
      <c r="OWH8" s="25"/>
      <c r="OWI8" s="25"/>
      <c r="OWJ8" s="25"/>
      <c r="OWK8" s="25"/>
      <c r="OWL8" s="25"/>
      <c r="OWM8" s="25"/>
      <c r="OWN8" s="25"/>
      <c r="OWO8" s="25"/>
      <c r="OWP8" s="25"/>
      <c r="OWQ8" s="25"/>
      <c r="OWR8" s="25"/>
      <c r="OWS8" s="25"/>
      <c r="OWT8" s="25"/>
      <c r="OWU8" s="25"/>
      <c r="OWV8" s="25"/>
      <c r="OWW8" s="25"/>
      <c r="OWX8" s="25"/>
      <c r="OWY8" s="25"/>
      <c r="OWZ8" s="25"/>
      <c r="OXA8" s="25"/>
      <c r="OXB8" s="25"/>
      <c r="OXC8" s="25"/>
      <c r="OXD8" s="25"/>
      <c r="OXE8" s="25"/>
      <c r="OXF8" s="25"/>
      <c r="OXG8" s="25"/>
      <c r="OXH8" s="25"/>
      <c r="OXI8" s="25"/>
      <c r="OXJ8" s="25"/>
      <c r="OXK8" s="25"/>
      <c r="OXL8" s="25"/>
      <c r="OXM8" s="25"/>
      <c r="OXN8" s="25"/>
      <c r="OXO8" s="25"/>
      <c r="OXP8" s="25"/>
      <c r="OXQ8" s="25"/>
      <c r="OXR8" s="25"/>
      <c r="OXS8" s="25"/>
      <c r="OXT8" s="25"/>
      <c r="OXU8" s="25"/>
      <c r="OXV8" s="25"/>
      <c r="OXW8" s="25"/>
      <c r="OXX8" s="25"/>
      <c r="OXY8" s="25"/>
      <c r="OXZ8" s="25"/>
      <c r="OYA8" s="25"/>
      <c r="OYB8" s="25"/>
      <c r="OYC8" s="25"/>
      <c r="OYD8" s="25"/>
      <c r="OYE8" s="25"/>
      <c r="OYF8" s="25"/>
      <c r="OYG8" s="25"/>
      <c r="OYH8" s="25"/>
      <c r="OYI8" s="25"/>
      <c r="OYJ8" s="25"/>
      <c r="OYK8" s="25"/>
      <c r="OYL8" s="25"/>
      <c r="OYM8" s="25"/>
      <c r="OYN8" s="25"/>
      <c r="OYO8" s="25"/>
      <c r="OYP8" s="25"/>
      <c r="OYQ8" s="25"/>
      <c r="OYR8" s="25"/>
      <c r="OYS8" s="25"/>
      <c r="OYT8" s="25"/>
      <c r="OYU8" s="25"/>
      <c r="OYV8" s="25"/>
      <c r="OYW8" s="25"/>
      <c r="OYX8" s="25"/>
      <c r="OYY8" s="25"/>
      <c r="OYZ8" s="25"/>
      <c r="OZA8" s="25"/>
      <c r="OZB8" s="25"/>
      <c r="OZC8" s="25"/>
      <c r="OZD8" s="25"/>
      <c r="OZE8" s="25"/>
      <c r="OZF8" s="25"/>
      <c r="OZG8" s="25"/>
      <c r="OZH8" s="25"/>
      <c r="OZI8" s="25"/>
      <c r="OZJ8" s="25"/>
      <c r="OZK8" s="25"/>
      <c r="OZL8" s="25"/>
      <c r="OZM8" s="25"/>
      <c r="OZN8" s="25"/>
      <c r="OZO8" s="25"/>
      <c r="OZP8" s="25"/>
      <c r="OZQ8" s="25"/>
      <c r="OZR8" s="25"/>
      <c r="OZS8" s="25"/>
      <c r="OZT8" s="25"/>
      <c r="OZU8" s="25"/>
      <c r="OZV8" s="25"/>
      <c r="OZW8" s="25"/>
      <c r="OZX8" s="25"/>
      <c r="OZY8" s="25"/>
      <c r="OZZ8" s="25"/>
      <c r="PAA8" s="25"/>
      <c r="PAB8" s="25"/>
      <c r="PAC8" s="25"/>
      <c r="PAD8" s="25"/>
      <c r="PAE8" s="25"/>
      <c r="PAF8" s="25"/>
      <c r="PAG8" s="25"/>
      <c r="PAH8" s="25"/>
      <c r="PAI8" s="25"/>
      <c r="PAJ8" s="25"/>
      <c r="PAK8" s="25"/>
      <c r="PAL8" s="25"/>
      <c r="PAM8" s="25"/>
      <c r="PAN8" s="25"/>
      <c r="PAO8" s="25"/>
      <c r="PAP8" s="25"/>
      <c r="PAQ8" s="25"/>
      <c r="PAR8" s="25"/>
      <c r="PAS8" s="25"/>
      <c r="PAT8" s="25"/>
      <c r="PAU8" s="25"/>
      <c r="PAV8" s="25"/>
      <c r="PAW8" s="25"/>
      <c r="PAX8" s="25"/>
      <c r="PAY8" s="25"/>
      <c r="PAZ8" s="25"/>
      <c r="PBA8" s="25"/>
      <c r="PBB8" s="25"/>
      <c r="PBC8" s="25"/>
      <c r="PBD8" s="25"/>
      <c r="PBE8" s="25"/>
      <c r="PBF8" s="25"/>
      <c r="PBG8" s="25"/>
      <c r="PBH8" s="25"/>
      <c r="PBI8" s="25"/>
      <c r="PBJ8" s="25"/>
      <c r="PBK8" s="25"/>
      <c r="PBL8" s="25"/>
      <c r="PBM8" s="25"/>
      <c r="PBN8" s="25"/>
      <c r="PBO8" s="25"/>
      <c r="PBP8" s="25"/>
      <c r="PBQ8" s="25"/>
      <c r="PBR8" s="25"/>
      <c r="PBS8" s="25"/>
      <c r="PBT8" s="25"/>
      <c r="PBU8" s="25"/>
      <c r="PBV8" s="25"/>
      <c r="PBW8" s="25"/>
      <c r="PBX8" s="25"/>
      <c r="PBY8" s="25"/>
      <c r="PBZ8" s="25"/>
      <c r="PCA8" s="25"/>
      <c r="PCB8" s="25"/>
      <c r="PCC8" s="25"/>
      <c r="PCD8" s="25"/>
      <c r="PCE8" s="25"/>
      <c r="PCF8" s="25"/>
      <c r="PCG8" s="25"/>
      <c r="PCH8" s="25"/>
      <c r="PCI8" s="25"/>
      <c r="PCJ8" s="25"/>
      <c r="PCK8" s="25"/>
      <c r="PCL8" s="25"/>
      <c r="PCM8" s="25"/>
      <c r="PCN8" s="25"/>
      <c r="PCO8" s="25"/>
      <c r="PCP8" s="25"/>
      <c r="PCQ8" s="25"/>
      <c r="PCR8" s="25"/>
      <c r="PCS8" s="25"/>
      <c r="PCT8" s="25"/>
      <c r="PCU8" s="25"/>
      <c r="PCV8" s="25"/>
      <c r="PCW8" s="25"/>
      <c r="PCX8" s="25"/>
      <c r="PCY8" s="25"/>
      <c r="PCZ8" s="25"/>
      <c r="PDA8" s="25"/>
      <c r="PDB8" s="25"/>
      <c r="PDC8" s="25"/>
      <c r="PDD8" s="25"/>
      <c r="PDE8" s="25"/>
      <c r="PDF8" s="25"/>
      <c r="PDG8" s="25"/>
      <c r="PDH8" s="25"/>
      <c r="PDI8" s="25"/>
      <c r="PDJ8" s="25"/>
      <c r="PDK8" s="25"/>
      <c r="PDL8" s="25"/>
      <c r="PDM8" s="25"/>
      <c r="PDN8" s="25"/>
      <c r="PDO8" s="25"/>
      <c r="PDP8" s="25"/>
      <c r="PDQ8" s="25"/>
      <c r="PDR8" s="25"/>
      <c r="PDS8" s="25"/>
      <c r="PDT8" s="25"/>
      <c r="PDU8" s="25"/>
      <c r="PDV8" s="25"/>
      <c r="PDW8" s="25"/>
      <c r="PDX8" s="25"/>
      <c r="PDY8" s="25"/>
      <c r="PDZ8" s="25"/>
      <c r="PEA8" s="25"/>
      <c r="PEB8" s="25"/>
      <c r="PEC8" s="25"/>
      <c r="PED8" s="25"/>
      <c r="PEE8" s="25"/>
      <c r="PEF8" s="25"/>
      <c r="PEG8" s="25"/>
      <c r="PEH8" s="25"/>
      <c r="PEI8" s="25"/>
      <c r="PEJ8" s="25"/>
      <c r="PEK8" s="25"/>
      <c r="PEL8" s="25"/>
      <c r="PEM8" s="25"/>
      <c r="PEN8" s="25"/>
      <c r="PEO8" s="25"/>
      <c r="PEP8" s="25"/>
      <c r="PEQ8" s="25"/>
      <c r="PER8" s="25"/>
      <c r="PES8" s="25"/>
      <c r="PET8" s="25"/>
      <c r="PEU8" s="25"/>
      <c r="PEV8" s="25"/>
      <c r="PEW8" s="25"/>
      <c r="PEX8" s="25"/>
      <c r="PEY8" s="25"/>
      <c r="PEZ8" s="25"/>
      <c r="PFA8" s="25"/>
      <c r="PFB8" s="25"/>
      <c r="PFC8" s="25"/>
      <c r="PFD8" s="25"/>
      <c r="PFE8" s="25"/>
      <c r="PFF8" s="25"/>
      <c r="PFG8" s="25"/>
      <c r="PFH8" s="25"/>
      <c r="PFI8" s="25"/>
      <c r="PFJ8" s="25"/>
      <c r="PFK8" s="25"/>
      <c r="PFL8" s="25"/>
      <c r="PFM8" s="25"/>
      <c r="PFN8" s="25"/>
      <c r="PFO8" s="25"/>
      <c r="PFP8" s="25"/>
      <c r="PFQ8" s="25"/>
      <c r="PFR8" s="25"/>
      <c r="PFS8" s="25"/>
      <c r="PFT8" s="25"/>
      <c r="PFU8" s="25"/>
      <c r="PFV8" s="25"/>
      <c r="PFW8" s="25"/>
      <c r="PFX8" s="25"/>
      <c r="PFY8" s="25"/>
      <c r="PFZ8" s="25"/>
      <c r="PGA8" s="25"/>
      <c r="PGB8" s="25"/>
      <c r="PGC8" s="25"/>
      <c r="PGD8" s="25"/>
      <c r="PGE8" s="25"/>
      <c r="PGF8" s="25"/>
      <c r="PGG8" s="25"/>
      <c r="PGH8" s="25"/>
      <c r="PGI8" s="25"/>
      <c r="PGJ8" s="25"/>
      <c r="PGK8" s="25"/>
      <c r="PGL8" s="25"/>
      <c r="PGM8" s="25"/>
      <c r="PGN8" s="25"/>
      <c r="PGO8" s="25"/>
      <c r="PGP8" s="25"/>
      <c r="PGQ8" s="25"/>
      <c r="PGR8" s="25"/>
      <c r="PGS8" s="25"/>
      <c r="PGT8" s="25"/>
      <c r="PGU8" s="25"/>
      <c r="PGV8" s="25"/>
      <c r="PGW8" s="25"/>
      <c r="PGX8" s="25"/>
      <c r="PGY8" s="25"/>
      <c r="PGZ8" s="25"/>
      <c r="PHA8" s="25"/>
      <c r="PHB8" s="25"/>
      <c r="PHC8" s="25"/>
      <c r="PHD8" s="25"/>
      <c r="PHE8" s="25"/>
      <c r="PHF8" s="25"/>
      <c r="PHG8" s="25"/>
      <c r="PHH8" s="25"/>
      <c r="PHI8" s="25"/>
      <c r="PHJ8" s="25"/>
      <c r="PHK8" s="25"/>
      <c r="PHL8" s="25"/>
      <c r="PHM8" s="25"/>
      <c r="PHN8" s="25"/>
      <c r="PHO8" s="25"/>
      <c r="PHP8" s="25"/>
      <c r="PHQ8" s="25"/>
      <c r="PHR8" s="25"/>
      <c r="PHS8" s="25"/>
      <c r="PHT8" s="25"/>
      <c r="PHU8" s="25"/>
      <c r="PHV8" s="25"/>
      <c r="PHW8" s="25"/>
      <c r="PHX8" s="25"/>
      <c r="PHY8" s="25"/>
      <c r="PHZ8" s="25"/>
      <c r="PIA8" s="25"/>
      <c r="PIB8" s="25"/>
      <c r="PIC8" s="25"/>
      <c r="PID8" s="25"/>
      <c r="PIE8" s="25"/>
      <c r="PIF8" s="25"/>
      <c r="PIG8" s="25"/>
      <c r="PIH8" s="25"/>
      <c r="PII8" s="25"/>
      <c r="PIJ8" s="25"/>
      <c r="PIK8" s="25"/>
      <c r="PIL8" s="25"/>
      <c r="PIM8" s="25"/>
      <c r="PIN8" s="25"/>
      <c r="PIO8" s="25"/>
      <c r="PIP8" s="25"/>
      <c r="PIQ8" s="25"/>
      <c r="PIR8" s="25"/>
      <c r="PIS8" s="25"/>
      <c r="PIT8" s="25"/>
      <c r="PIU8" s="25"/>
      <c r="PIV8" s="25"/>
      <c r="PIW8" s="25"/>
      <c r="PIX8" s="25"/>
      <c r="PIY8" s="25"/>
      <c r="PIZ8" s="25"/>
      <c r="PJA8" s="25"/>
      <c r="PJB8" s="25"/>
      <c r="PJC8" s="25"/>
      <c r="PJD8" s="25"/>
      <c r="PJE8" s="25"/>
      <c r="PJF8" s="25"/>
      <c r="PJG8" s="25"/>
      <c r="PJH8" s="25"/>
      <c r="PJI8" s="25"/>
      <c r="PJJ8" s="25"/>
      <c r="PJK8" s="25"/>
      <c r="PJL8" s="25"/>
      <c r="PJM8" s="25"/>
      <c r="PJN8" s="25"/>
      <c r="PJO8" s="25"/>
      <c r="PJP8" s="25"/>
      <c r="PJQ8" s="25"/>
      <c r="PJR8" s="25"/>
      <c r="PJS8" s="25"/>
      <c r="PJT8" s="25"/>
      <c r="PJU8" s="25"/>
      <c r="PJV8" s="25"/>
      <c r="PJW8" s="25"/>
      <c r="PJX8" s="25"/>
      <c r="PJY8" s="25"/>
      <c r="PJZ8" s="25"/>
      <c r="PKA8" s="25"/>
      <c r="PKB8" s="25"/>
      <c r="PKC8" s="25"/>
      <c r="PKD8" s="25"/>
      <c r="PKE8" s="25"/>
      <c r="PKF8" s="25"/>
      <c r="PKG8" s="25"/>
      <c r="PKH8" s="25"/>
      <c r="PKI8" s="25"/>
      <c r="PKJ8" s="25"/>
      <c r="PKK8" s="25"/>
      <c r="PKL8" s="25"/>
      <c r="PKM8" s="25"/>
      <c r="PKN8" s="25"/>
      <c r="PKO8" s="25"/>
      <c r="PKP8" s="25"/>
      <c r="PKQ8" s="25"/>
      <c r="PKR8" s="25"/>
      <c r="PKS8" s="25"/>
      <c r="PKT8" s="25"/>
      <c r="PKU8" s="25"/>
      <c r="PKV8" s="25"/>
      <c r="PKW8" s="25"/>
      <c r="PKX8" s="25"/>
      <c r="PKY8" s="25"/>
      <c r="PKZ8" s="25"/>
      <c r="PLA8" s="25"/>
      <c r="PLB8" s="25"/>
      <c r="PLC8" s="25"/>
      <c r="PLD8" s="25"/>
      <c r="PLE8" s="25"/>
      <c r="PLF8" s="25"/>
      <c r="PLG8" s="25"/>
      <c r="PLH8" s="25"/>
      <c r="PLI8" s="25"/>
      <c r="PLJ8" s="25"/>
      <c r="PLK8" s="25"/>
      <c r="PLL8" s="25"/>
      <c r="PLM8" s="25"/>
      <c r="PLN8" s="25"/>
      <c r="PLO8" s="25"/>
      <c r="PLP8" s="25"/>
      <c r="PLQ8" s="25"/>
      <c r="PLR8" s="25"/>
      <c r="PLS8" s="25"/>
      <c r="PLT8" s="25"/>
      <c r="PLU8" s="25"/>
      <c r="PLV8" s="25"/>
      <c r="PLW8" s="25"/>
      <c r="PLX8" s="25"/>
      <c r="PLY8" s="25"/>
      <c r="PLZ8" s="25"/>
      <c r="PMA8" s="25"/>
      <c r="PMB8" s="25"/>
      <c r="PMC8" s="25"/>
      <c r="PMD8" s="25"/>
      <c r="PME8" s="25"/>
      <c r="PMF8" s="25"/>
      <c r="PMG8" s="25"/>
      <c r="PMH8" s="25"/>
      <c r="PMI8" s="25"/>
      <c r="PMJ8" s="25"/>
      <c r="PMK8" s="25"/>
      <c r="PML8" s="25"/>
      <c r="PMM8" s="25"/>
      <c r="PMN8" s="25"/>
      <c r="PMO8" s="25"/>
      <c r="PMP8" s="25"/>
      <c r="PMQ8" s="25"/>
      <c r="PMR8" s="25"/>
      <c r="PMS8" s="25"/>
      <c r="PMT8" s="25"/>
      <c r="PMU8" s="25"/>
      <c r="PMV8" s="25"/>
      <c r="PMW8" s="25"/>
      <c r="PMX8" s="25"/>
      <c r="PMY8" s="25"/>
      <c r="PMZ8" s="25"/>
      <c r="PNA8" s="25"/>
      <c r="PNB8" s="25"/>
      <c r="PNC8" s="25"/>
      <c r="PND8" s="25"/>
      <c r="PNE8" s="25"/>
      <c r="PNF8" s="25"/>
      <c r="PNG8" s="25"/>
      <c r="PNH8" s="25"/>
      <c r="PNI8" s="25"/>
      <c r="PNJ8" s="25"/>
      <c r="PNK8" s="25"/>
      <c r="PNL8" s="25"/>
      <c r="PNM8" s="25"/>
      <c r="PNN8" s="25"/>
      <c r="PNO8" s="25"/>
      <c r="PNP8" s="25"/>
      <c r="PNQ8" s="25"/>
      <c r="PNR8" s="25"/>
      <c r="PNS8" s="25"/>
      <c r="PNT8" s="25"/>
      <c r="PNU8" s="25"/>
      <c r="PNV8" s="25"/>
      <c r="PNW8" s="25"/>
      <c r="PNX8" s="25"/>
      <c r="PNY8" s="25"/>
      <c r="PNZ8" s="25"/>
      <c r="POA8" s="25"/>
      <c r="POB8" s="25"/>
      <c r="POC8" s="25"/>
      <c r="POD8" s="25"/>
      <c r="POE8" s="25"/>
      <c r="POF8" s="25"/>
      <c r="POG8" s="25"/>
      <c r="POH8" s="25"/>
      <c r="POI8" s="25"/>
      <c r="POJ8" s="25"/>
      <c r="POK8" s="25"/>
      <c r="POL8" s="25"/>
      <c r="POM8" s="25"/>
      <c r="PON8" s="25"/>
      <c r="POO8" s="25"/>
      <c r="POP8" s="25"/>
      <c r="POQ8" s="25"/>
      <c r="POR8" s="25"/>
      <c r="POS8" s="25"/>
      <c r="POT8" s="25"/>
      <c r="POU8" s="25"/>
      <c r="POV8" s="25"/>
      <c r="POW8" s="25"/>
      <c r="POX8" s="25"/>
      <c r="POY8" s="25"/>
      <c r="POZ8" s="25"/>
      <c r="PPA8" s="25"/>
      <c r="PPB8" s="25"/>
      <c r="PPC8" s="25"/>
      <c r="PPD8" s="25"/>
      <c r="PPE8" s="25"/>
      <c r="PPF8" s="25"/>
      <c r="PPG8" s="25"/>
      <c r="PPH8" s="25"/>
      <c r="PPI8" s="25"/>
      <c r="PPJ8" s="25"/>
      <c r="PPK8" s="25"/>
      <c r="PPL8" s="25"/>
      <c r="PPM8" s="25"/>
      <c r="PPN8" s="25"/>
      <c r="PPO8" s="25"/>
      <c r="PPP8" s="25"/>
      <c r="PPQ8" s="25"/>
      <c r="PPR8" s="25"/>
      <c r="PPS8" s="25"/>
      <c r="PPT8" s="25"/>
      <c r="PPU8" s="25"/>
      <c r="PPV8" s="25"/>
      <c r="PPW8" s="25"/>
      <c r="PPX8" s="25"/>
      <c r="PPY8" s="25"/>
      <c r="PPZ8" s="25"/>
      <c r="PQA8" s="25"/>
      <c r="PQB8" s="25"/>
      <c r="PQC8" s="25"/>
      <c r="PQD8" s="25"/>
      <c r="PQE8" s="25"/>
      <c r="PQF8" s="25"/>
      <c r="PQG8" s="25"/>
      <c r="PQH8" s="25"/>
      <c r="PQI8" s="25"/>
      <c r="PQJ8" s="25"/>
      <c r="PQK8" s="25"/>
      <c r="PQL8" s="25"/>
      <c r="PQM8" s="25"/>
      <c r="PQN8" s="25"/>
      <c r="PQO8" s="25"/>
      <c r="PQP8" s="25"/>
      <c r="PQQ8" s="25"/>
      <c r="PQR8" s="25"/>
      <c r="PQS8" s="25"/>
      <c r="PQT8" s="25"/>
      <c r="PQU8" s="25"/>
      <c r="PQV8" s="25"/>
      <c r="PQW8" s="25"/>
      <c r="PQX8" s="25"/>
      <c r="PQY8" s="25"/>
      <c r="PQZ8" s="25"/>
      <c r="PRA8" s="25"/>
      <c r="PRB8" s="25"/>
      <c r="PRC8" s="25"/>
      <c r="PRD8" s="25"/>
      <c r="PRE8" s="25"/>
      <c r="PRF8" s="25"/>
      <c r="PRG8" s="25"/>
      <c r="PRH8" s="25"/>
      <c r="PRI8" s="25"/>
      <c r="PRJ8" s="25"/>
      <c r="PRK8" s="25"/>
      <c r="PRL8" s="25"/>
      <c r="PRM8" s="25"/>
      <c r="PRN8" s="25"/>
      <c r="PRO8" s="25"/>
      <c r="PRP8" s="25"/>
      <c r="PRQ8" s="25"/>
      <c r="PRR8" s="25"/>
      <c r="PRS8" s="25"/>
      <c r="PRT8" s="25"/>
      <c r="PRU8" s="25"/>
      <c r="PRV8" s="25"/>
      <c r="PRW8" s="25"/>
      <c r="PRX8" s="25"/>
      <c r="PRY8" s="25"/>
      <c r="PRZ8" s="25"/>
      <c r="PSA8" s="25"/>
      <c r="PSB8" s="25"/>
      <c r="PSC8" s="25"/>
      <c r="PSD8" s="25"/>
      <c r="PSE8" s="25"/>
      <c r="PSF8" s="25"/>
      <c r="PSG8" s="25"/>
      <c r="PSH8" s="25"/>
      <c r="PSI8" s="25"/>
      <c r="PSJ8" s="25"/>
      <c r="PSK8" s="25"/>
      <c r="PSL8" s="25"/>
      <c r="PSM8" s="25"/>
      <c r="PSN8" s="25"/>
      <c r="PSO8" s="25"/>
      <c r="PSP8" s="25"/>
      <c r="PSQ8" s="25"/>
      <c r="PSR8" s="25"/>
      <c r="PSS8" s="25"/>
      <c r="PST8" s="25"/>
      <c r="PSU8" s="25"/>
      <c r="PSV8" s="25"/>
      <c r="PSW8" s="25"/>
      <c r="PSX8" s="25"/>
      <c r="PSY8" s="25"/>
      <c r="PSZ8" s="25"/>
      <c r="PTA8" s="25"/>
      <c r="PTB8" s="25"/>
      <c r="PTC8" s="25"/>
      <c r="PTD8" s="25"/>
      <c r="PTE8" s="25"/>
      <c r="PTF8" s="25"/>
      <c r="PTG8" s="25"/>
      <c r="PTH8" s="25"/>
      <c r="PTI8" s="25"/>
      <c r="PTJ8" s="25"/>
      <c r="PTK8" s="25"/>
      <c r="PTL8" s="25"/>
      <c r="PTM8" s="25"/>
      <c r="PTN8" s="25"/>
      <c r="PTO8" s="25"/>
      <c r="PTP8" s="25"/>
      <c r="PTQ8" s="25"/>
      <c r="PTR8" s="25"/>
      <c r="PTS8" s="25"/>
      <c r="PTT8" s="25"/>
      <c r="PTU8" s="25"/>
      <c r="PTV8" s="25"/>
      <c r="PTW8" s="25"/>
      <c r="PTX8" s="25"/>
      <c r="PTY8" s="25"/>
      <c r="PTZ8" s="25"/>
      <c r="PUA8" s="25"/>
      <c r="PUB8" s="25"/>
      <c r="PUC8" s="25"/>
      <c r="PUD8" s="25"/>
      <c r="PUE8" s="25"/>
      <c r="PUF8" s="25"/>
      <c r="PUG8" s="25"/>
      <c r="PUH8" s="25"/>
      <c r="PUI8" s="25"/>
      <c r="PUJ8" s="25"/>
      <c r="PUK8" s="25"/>
      <c r="PUL8" s="25"/>
      <c r="PUM8" s="25"/>
      <c r="PUN8" s="25"/>
      <c r="PUO8" s="25"/>
      <c r="PUP8" s="25"/>
      <c r="PUQ8" s="25"/>
      <c r="PUR8" s="25"/>
      <c r="PUS8" s="25"/>
      <c r="PUT8" s="25"/>
      <c r="PUU8" s="25"/>
      <c r="PUV8" s="25"/>
      <c r="PUW8" s="25"/>
      <c r="PUX8" s="25"/>
      <c r="PUY8" s="25"/>
      <c r="PUZ8" s="25"/>
      <c r="PVA8" s="25"/>
      <c r="PVB8" s="25"/>
      <c r="PVC8" s="25"/>
      <c r="PVD8" s="25"/>
      <c r="PVE8" s="25"/>
      <c r="PVF8" s="25"/>
      <c r="PVG8" s="25"/>
      <c r="PVH8" s="25"/>
      <c r="PVI8" s="25"/>
      <c r="PVJ8" s="25"/>
      <c r="PVK8" s="25"/>
      <c r="PVL8" s="25"/>
      <c r="PVM8" s="25"/>
      <c r="PVN8" s="25"/>
      <c r="PVO8" s="25"/>
      <c r="PVP8" s="25"/>
      <c r="PVQ8" s="25"/>
      <c r="PVR8" s="25"/>
      <c r="PVS8" s="25"/>
      <c r="PVT8" s="25"/>
      <c r="PVU8" s="25"/>
      <c r="PVV8" s="25"/>
      <c r="PVW8" s="25"/>
      <c r="PVX8" s="25"/>
      <c r="PVY8" s="25"/>
      <c r="PVZ8" s="25"/>
      <c r="PWA8" s="25"/>
      <c r="PWB8" s="25"/>
      <c r="PWC8" s="25"/>
      <c r="PWD8" s="25"/>
      <c r="PWE8" s="25"/>
      <c r="PWF8" s="25"/>
      <c r="PWG8" s="25"/>
      <c r="PWH8" s="25"/>
      <c r="PWI8" s="25"/>
      <c r="PWJ8" s="25"/>
      <c r="PWK8" s="25"/>
      <c r="PWL8" s="25"/>
      <c r="PWM8" s="25"/>
      <c r="PWN8" s="25"/>
      <c r="PWO8" s="25"/>
      <c r="PWP8" s="25"/>
      <c r="PWQ8" s="25"/>
      <c r="PWR8" s="25"/>
      <c r="PWS8" s="25"/>
      <c r="PWT8" s="25"/>
      <c r="PWU8" s="25"/>
      <c r="PWV8" s="25"/>
      <c r="PWW8" s="25"/>
      <c r="PWX8" s="25"/>
      <c r="PWY8" s="25"/>
      <c r="PWZ8" s="25"/>
      <c r="PXA8" s="25"/>
      <c r="PXB8" s="25"/>
      <c r="PXC8" s="25"/>
      <c r="PXD8" s="25"/>
      <c r="PXE8" s="25"/>
      <c r="PXF8" s="25"/>
      <c r="PXG8" s="25"/>
      <c r="PXH8" s="25"/>
      <c r="PXI8" s="25"/>
      <c r="PXJ8" s="25"/>
      <c r="PXK8" s="25"/>
      <c r="PXL8" s="25"/>
      <c r="PXM8" s="25"/>
      <c r="PXN8" s="25"/>
      <c r="PXO8" s="25"/>
      <c r="PXP8" s="25"/>
      <c r="PXQ8" s="25"/>
      <c r="PXR8" s="25"/>
      <c r="PXS8" s="25"/>
      <c r="PXT8" s="25"/>
      <c r="PXU8" s="25"/>
      <c r="PXV8" s="25"/>
      <c r="PXW8" s="25"/>
      <c r="PXX8" s="25"/>
      <c r="PXY8" s="25"/>
      <c r="PXZ8" s="25"/>
      <c r="PYA8" s="25"/>
      <c r="PYB8" s="25"/>
      <c r="PYC8" s="25"/>
      <c r="PYD8" s="25"/>
      <c r="PYE8" s="25"/>
      <c r="PYF8" s="25"/>
      <c r="PYG8" s="25"/>
      <c r="PYH8" s="25"/>
      <c r="PYI8" s="25"/>
      <c r="PYJ8" s="25"/>
      <c r="PYK8" s="25"/>
      <c r="PYL8" s="25"/>
      <c r="PYM8" s="25"/>
      <c r="PYN8" s="25"/>
      <c r="PYO8" s="25"/>
      <c r="PYP8" s="25"/>
      <c r="PYQ8" s="25"/>
      <c r="PYR8" s="25"/>
      <c r="PYS8" s="25"/>
      <c r="PYT8" s="25"/>
      <c r="PYU8" s="25"/>
      <c r="PYV8" s="25"/>
      <c r="PYW8" s="25"/>
      <c r="PYX8" s="25"/>
      <c r="PYY8" s="25"/>
      <c r="PYZ8" s="25"/>
      <c r="PZA8" s="25"/>
      <c r="PZB8" s="25"/>
      <c r="PZC8" s="25"/>
      <c r="PZD8" s="25"/>
      <c r="PZE8" s="25"/>
      <c r="PZF8" s="25"/>
      <c r="PZG8" s="25"/>
      <c r="PZH8" s="25"/>
      <c r="PZI8" s="25"/>
      <c r="PZJ8" s="25"/>
      <c r="PZK8" s="25"/>
      <c r="PZL8" s="25"/>
      <c r="PZM8" s="25"/>
      <c r="PZN8" s="25"/>
      <c r="PZO8" s="25"/>
      <c r="PZP8" s="25"/>
      <c r="PZQ8" s="25"/>
      <c r="PZR8" s="25"/>
      <c r="PZS8" s="25"/>
      <c r="PZT8" s="25"/>
      <c r="PZU8" s="25"/>
      <c r="PZV8" s="25"/>
      <c r="PZW8" s="25"/>
      <c r="PZX8" s="25"/>
      <c r="PZY8" s="25"/>
      <c r="PZZ8" s="25"/>
      <c r="QAA8" s="25"/>
      <c r="QAB8" s="25"/>
      <c r="QAC8" s="25"/>
      <c r="QAD8" s="25"/>
      <c r="QAE8" s="25"/>
      <c r="QAF8" s="25"/>
      <c r="QAG8" s="25"/>
      <c r="QAH8" s="25"/>
      <c r="QAI8" s="25"/>
      <c r="QAJ8" s="25"/>
      <c r="QAK8" s="25"/>
      <c r="QAL8" s="25"/>
      <c r="QAM8" s="25"/>
      <c r="QAN8" s="25"/>
      <c r="QAO8" s="25"/>
      <c r="QAP8" s="25"/>
      <c r="QAQ8" s="25"/>
      <c r="QAR8" s="25"/>
      <c r="QAS8" s="25"/>
      <c r="QAT8" s="25"/>
      <c r="QAU8" s="25"/>
      <c r="QAV8" s="25"/>
      <c r="QAW8" s="25"/>
      <c r="QAX8" s="25"/>
      <c r="QAY8" s="25"/>
      <c r="QAZ8" s="25"/>
      <c r="QBA8" s="25"/>
      <c r="QBB8" s="25"/>
      <c r="QBC8" s="25"/>
      <c r="QBD8" s="25"/>
      <c r="QBE8" s="25"/>
      <c r="QBF8" s="25"/>
      <c r="QBG8" s="25"/>
      <c r="QBH8" s="25"/>
      <c r="QBI8" s="25"/>
      <c r="QBJ8" s="25"/>
      <c r="QBK8" s="25"/>
      <c r="QBL8" s="25"/>
      <c r="QBM8" s="25"/>
      <c r="QBN8" s="25"/>
      <c r="QBO8" s="25"/>
      <c r="QBP8" s="25"/>
      <c r="QBQ8" s="25"/>
      <c r="QBR8" s="25"/>
      <c r="QBS8" s="25"/>
      <c r="QBT8" s="25"/>
      <c r="QBU8" s="25"/>
      <c r="QBV8" s="25"/>
      <c r="QBW8" s="25"/>
      <c r="QBX8" s="25"/>
      <c r="QBY8" s="25"/>
      <c r="QBZ8" s="25"/>
      <c r="QCA8" s="25"/>
      <c r="QCB8" s="25"/>
      <c r="QCC8" s="25"/>
      <c r="QCD8" s="25"/>
      <c r="QCE8" s="25"/>
      <c r="QCF8" s="25"/>
      <c r="QCG8" s="25"/>
      <c r="QCH8" s="25"/>
      <c r="QCI8" s="25"/>
      <c r="QCJ8" s="25"/>
      <c r="QCK8" s="25"/>
      <c r="QCL8" s="25"/>
      <c r="QCM8" s="25"/>
      <c r="QCN8" s="25"/>
      <c r="QCO8" s="25"/>
      <c r="QCP8" s="25"/>
      <c r="QCQ8" s="25"/>
      <c r="QCR8" s="25"/>
      <c r="QCS8" s="25"/>
      <c r="QCT8" s="25"/>
      <c r="QCU8" s="25"/>
      <c r="QCV8" s="25"/>
      <c r="QCW8" s="25"/>
      <c r="QCX8" s="25"/>
      <c r="QCY8" s="25"/>
      <c r="QCZ8" s="25"/>
      <c r="QDA8" s="25"/>
      <c r="QDB8" s="25"/>
      <c r="QDC8" s="25"/>
      <c r="QDD8" s="25"/>
      <c r="QDE8" s="25"/>
      <c r="QDF8" s="25"/>
      <c r="QDG8" s="25"/>
      <c r="QDH8" s="25"/>
      <c r="QDI8" s="25"/>
      <c r="QDJ8" s="25"/>
      <c r="QDK8" s="25"/>
      <c r="QDL8" s="25"/>
      <c r="QDM8" s="25"/>
      <c r="QDN8" s="25"/>
      <c r="QDO8" s="25"/>
      <c r="QDP8" s="25"/>
      <c r="QDQ8" s="25"/>
      <c r="QDR8" s="25"/>
      <c r="QDS8" s="25"/>
      <c r="QDT8" s="25"/>
      <c r="QDU8" s="25"/>
      <c r="QDV8" s="25"/>
      <c r="QDW8" s="25"/>
      <c r="QDX8" s="25"/>
      <c r="QDY8" s="25"/>
      <c r="QDZ8" s="25"/>
      <c r="QEA8" s="25"/>
      <c r="QEB8" s="25"/>
      <c r="QEC8" s="25"/>
      <c r="QED8" s="25"/>
      <c r="QEE8" s="25"/>
      <c r="QEF8" s="25"/>
      <c r="QEG8" s="25"/>
      <c r="QEH8" s="25"/>
      <c r="QEI8" s="25"/>
      <c r="QEJ8" s="25"/>
      <c r="QEK8" s="25"/>
      <c r="QEL8" s="25"/>
      <c r="QEM8" s="25"/>
      <c r="QEN8" s="25"/>
      <c r="QEO8" s="25"/>
      <c r="QEP8" s="25"/>
      <c r="QEQ8" s="25"/>
      <c r="QER8" s="25"/>
      <c r="QES8" s="25"/>
      <c r="QET8" s="25"/>
      <c r="QEU8" s="25"/>
      <c r="QEV8" s="25"/>
      <c r="QEW8" s="25"/>
      <c r="QEX8" s="25"/>
      <c r="QEY8" s="25"/>
      <c r="QEZ8" s="25"/>
      <c r="QFA8" s="25"/>
      <c r="QFB8" s="25"/>
      <c r="QFC8" s="25"/>
      <c r="QFD8" s="25"/>
      <c r="QFE8" s="25"/>
      <c r="QFF8" s="25"/>
      <c r="QFG8" s="25"/>
      <c r="QFH8" s="25"/>
      <c r="QFI8" s="25"/>
      <c r="QFJ8" s="25"/>
      <c r="QFK8" s="25"/>
      <c r="QFL8" s="25"/>
      <c r="QFM8" s="25"/>
      <c r="QFN8" s="25"/>
      <c r="QFO8" s="25"/>
      <c r="QFP8" s="25"/>
      <c r="QFQ8" s="25"/>
      <c r="QFR8" s="25"/>
      <c r="QFS8" s="25"/>
      <c r="QFT8" s="25"/>
      <c r="QFU8" s="25"/>
      <c r="QFV8" s="25"/>
      <c r="QFW8" s="25"/>
      <c r="QFX8" s="25"/>
      <c r="QFY8" s="25"/>
      <c r="QFZ8" s="25"/>
      <c r="QGA8" s="25"/>
      <c r="QGB8" s="25"/>
      <c r="QGC8" s="25"/>
      <c r="QGD8" s="25"/>
      <c r="QGE8" s="25"/>
      <c r="QGF8" s="25"/>
      <c r="QGG8" s="25"/>
      <c r="QGH8" s="25"/>
      <c r="QGI8" s="25"/>
      <c r="QGJ8" s="25"/>
      <c r="QGK8" s="25"/>
      <c r="QGL8" s="25"/>
      <c r="QGM8" s="25"/>
      <c r="QGN8" s="25"/>
      <c r="QGO8" s="25"/>
      <c r="QGP8" s="25"/>
      <c r="QGQ8" s="25"/>
      <c r="QGR8" s="25"/>
      <c r="QGS8" s="25"/>
      <c r="QGT8" s="25"/>
      <c r="QGU8" s="25"/>
      <c r="QGV8" s="25"/>
      <c r="QGW8" s="25"/>
      <c r="QGX8" s="25"/>
      <c r="QGY8" s="25"/>
      <c r="QGZ8" s="25"/>
      <c r="QHA8" s="25"/>
      <c r="QHB8" s="25"/>
      <c r="QHC8" s="25"/>
      <c r="QHD8" s="25"/>
      <c r="QHE8" s="25"/>
      <c r="QHF8" s="25"/>
      <c r="QHG8" s="25"/>
      <c r="QHH8" s="25"/>
      <c r="QHI8" s="25"/>
      <c r="QHJ8" s="25"/>
      <c r="QHK8" s="25"/>
      <c r="QHL8" s="25"/>
      <c r="QHM8" s="25"/>
      <c r="QHN8" s="25"/>
      <c r="QHO8" s="25"/>
      <c r="QHP8" s="25"/>
      <c r="QHQ8" s="25"/>
      <c r="QHR8" s="25"/>
      <c r="QHS8" s="25"/>
      <c r="QHT8" s="25"/>
      <c r="QHU8" s="25"/>
      <c r="QHV8" s="25"/>
      <c r="QHW8" s="25"/>
      <c r="QHX8" s="25"/>
      <c r="QHY8" s="25"/>
      <c r="QHZ8" s="25"/>
      <c r="QIA8" s="25"/>
      <c r="QIB8" s="25"/>
      <c r="QIC8" s="25"/>
      <c r="QID8" s="25"/>
      <c r="QIE8" s="25"/>
      <c r="QIF8" s="25"/>
      <c r="QIG8" s="25"/>
      <c r="QIH8" s="25"/>
      <c r="QII8" s="25"/>
      <c r="QIJ8" s="25"/>
      <c r="QIK8" s="25"/>
      <c r="QIL8" s="25"/>
      <c r="QIM8" s="25"/>
      <c r="QIN8" s="25"/>
      <c r="QIO8" s="25"/>
      <c r="QIP8" s="25"/>
      <c r="QIQ8" s="25"/>
      <c r="QIR8" s="25"/>
      <c r="QIS8" s="25"/>
      <c r="QIT8" s="25"/>
      <c r="QIU8" s="25"/>
      <c r="QIV8" s="25"/>
      <c r="QIW8" s="25"/>
      <c r="QIX8" s="25"/>
      <c r="QIY8" s="25"/>
      <c r="QIZ8" s="25"/>
      <c r="QJA8" s="25"/>
      <c r="QJB8" s="25"/>
      <c r="QJC8" s="25"/>
      <c r="QJD8" s="25"/>
      <c r="QJE8" s="25"/>
      <c r="QJF8" s="25"/>
      <c r="QJG8" s="25"/>
      <c r="QJH8" s="25"/>
      <c r="QJI8" s="25"/>
      <c r="QJJ8" s="25"/>
      <c r="QJK8" s="25"/>
      <c r="QJL8" s="25"/>
      <c r="QJM8" s="25"/>
      <c r="QJN8" s="25"/>
      <c r="QJO8" s="25"/>
      <c r="QJP8" s="25"/>
      <c r="QJQ8" s="25"/>
      <c r="QJR8" s="25"/>
      <c r="QJS8" s="25"/>
      <c r="QJT8" s="25"/>
      <c r="QJU8" s="25"/>
      <c r="QJV8" s="25"/>
      <c r="QJW8" s="25"/>
      <c r="QJX8" s="25"/>
      <c r="QJY8" s="25"/>
      <c r="QJZ8" s="25"/>
      <c r="QKA8" s="25"/>
      <c r="QKB8" s="25"/>
      <c r="QKC8" s="25"/>
      <c r="QKD8" s="25"/>
      <c r="QKE8" s="25"/>
      <c r="QKF8" s="25"/>
      <c r="QKG8" s="25"/>
      <c r="QKH8" s="25"/>
      <c r="QKI8" s="25"/>
      <c r="QKJ8" s="25"/>
      <c r="QKK8" s="25"/>
      <c r="QKL8" s="25"/>
      <c r="QKM8" s="25"/>
      <c r="QKN8" s="25"/>
      <c r="QKO8" s="25"/>
      <c r="QKP8" s="25"/>
      <c r="QKQ8" s="25"/>
      <c r="QKR8" s="25"/>
      <c r="QKS8" s="25"/>
      <c r="QKT8" s="25"/>
      <c r="QKU8" s="25"/>
      <c r="QKV8" s="25"/>
      <c r="QKW8" s="25"/>
      <c r="QKX8" s="25"/>
      <c r="QKY8" s="25"/>
      <c r="QKZ8" s="25"/>
      <c r="QLA8" s="25"/>
      <c r="QLB8" s="25"/>
      <c r="QLC8" s="25"/>
      <c r="QLD8" s="25"/>
      <c r="QLE8" s="25"/>
      <c r="QLF8" s="25"/>
      <c r="QLG8" s="25"/>
      <c r="QLH8" s="25"/>
      <c r="QLI8" s="25"/>
      <c r="QLJ8" s="25"/>
      <c r="QLK8" s="25"/>
      <c r="QLL8" s="25"/>
      <c r="QLM8" s="25"/>
      <c r="QLN8" s="25"/>
      <c r="QLO8" s="25"/>
      <c r="QLP8" s="25"/>
      <c r="QLQ8" s="25"/>
      <c r="QLR8" s="25"/>
      <c r="QLS8" s="25"/>
      <c r="QLT8" s="25"/>
      <c r="QLU8" s="25"/>
      <c r="QLV8" s="25"/>
      <c r="QLW8" s="25"/>
      <c r="QLX8" s="25"/>
      <c r="QLY8" s="25"/>
      <c r="QLZ8" s="25"/>
      <c r="QMA8" s="25"/>
      <c r="QMB8" s="25"/>
      <c r="QMC8" s="25"/>
      <c r="QMD8" s="25"/>
      <c r="QME8" s="25"/>
      <c r="QMF8" s="25"/>
      <c r="QMG8" s="25"/>
      <c r="QMH8" s="25"/>
      <c r="QMI8" s="25"/>
      <c r="QMJ8" s="25"/>
      <c r="QMK8" s="25"/>
      <c r="QML8" s="25"/>
      <c r="QMM8" s="25"/>
      <c r="QMN8" s="25"/>
      <c r="QMO8" s="25"/>
      <c r="QMP8" s="25"/>
      <c r="QMQ8" s="25"/>
      <c r="QMR8" s="25"/>
      <c r="QMS8" s="25"/>
      <c r="QMT8" s="25"/>
      <c r="QMU8" s="25"/>
      <c r="QMV8" s="25"/>
      <c r="QMW8" s="25"/>
      <c r="QMX8" s="25"/>
      <c r="QMY8" s="25"/>
      <c r="QMZ8" s="25"/>
      <c r="QNA8" s="25"/>
      <c r="QNB8" s="25"/>
      <c r="QNC8" s="25"/>
      <c r="QND8" s="25"/>
      <c r="QNE8" s="25"/>
      <c r="QNF8" s="25"/>
      <c r="QNG8" s="25"/>
      <c r="QNH8" s="25"/>
      <c r="QNI8" s="25"/>
      <c r="QNJ8" s="25"/>
      <c r="QNK8" s="25"/>
      <c r="QNL8" s="25"/>
      <c r="QNM8" s="25"/>
      <c r="QNN8" s="25"/>
      <c r="QNO8" s="25"/>
      <c r="QNP8" s="25"/>
      <c r="QNQ8" s="25"/>
      <c r="QNR8" s="25"/>
      <c r="QNS8" s="25"/>
      <c r="QNT8" s="25"/>
      <c r="QNU8" s="25"/>
      <c r="QNV8" s="25"/>
      <c r="QNW8" s="25"/>
      <c r="QNX8" s="25"/>
      <c r="QNY8" s="25"/>
      <c r="QNZ8" s="25"/>
      <c r="QOA8" s="25"/>
      <c r="QOB8" s="25"/>
      <c r="QOC8" s="25"/>
      <c r="QOD8" s="25"/>
      <c r="QOE8" s="25"/>
      <c r="QOF8" s="25"/>
      <c r="QOG8" s="25"/>
      <c r="QOH8" s="25"/>
      <c r="QOI8" s="25"/>
      <c r="QOJ8" s="25"/>
      <c r="QOK8" s="25"/>
      <c r="QOL8" s="25"/>
      <c r="QOM8" s="25"/>
      <c r="QON8" s="25"/>
      <c r="QOO8" s="25"/>
      <c r="QOP8" s="25"/>
      <c r="QOQ8" s="25"/>
      <c r="QOR8" s="25"/>
      <c r="QOS8" s="25"/>
      <c r="QOT8" s="25"/>
      <c r="QOU8" s="25"/>
      <c r="QOV8" s="25"/>
      <c r="QOW8" s="25"/>
      <c r="QOX8" s="25"/>
      <c r="QOY8" s="25"/>
      <c r="QOZ8" s="25"/>
      <c r="QPA8" s="25"/>
      <c r="QPB8" s="25"/>
      <c r="QPC8" s="25"/>
      <c r="QPD8" s="25"/>
      <c r="QPE8" s="25"/>
      <c r="QPF8" s="25"/>
      <c r="QPG8" s="25"/>
      <c r="QPH8" s="25"/>
      <c r="QPI8" s="25"/>
      <c r="QPJ8" s="25"/>
      <c r="QPK8" s="25"/>
      <c r="QPL8" s="25"/>
      <c r="QPM8" s="25"/>
      <c r="QPN8" s="25"/>
      <c r="QPO8" s="25"/>
      <c r="QPP8" s="25"/>
      <c r="QPQ8" s="25"/>
      <c r="QPR8" s="25"/>
      <c r="QPS8" s="25"/>
      <c r="QPT8" s="25"/>
      <c r="QPU8" s="25"/>
      <c r="QPV8" s="25"/>
      <c r="QPW8" s="25"/>
      <c r="QPX8" s="25"/>
      <c r="QPY8" s="25"/>
      <c r="QPZ8" s="25"/>
      <c r="QQA8" s="25"/>
      <c r="QQB8" s="25"/>
      <c r="QQC8" s="25"/>
      <c r="QQD8" s="25"/>
      <c r="QQE8" s="25"/>
      <c r="QQF8" s="25"/>
      <c r="QQG8" s="25"/>
      <c r="QQH8" s="25"/>
      <c r="QQI8" s="25"/>
      <c r="QQJ8" s="25"/>
      <c r="QQK8" s="25"/>
      <c r="QQL8" s="25"/>
      <c r="QQM8" s="25"/>
      <c r="QQN8" s="25"/>
      <c r="QQO8" s="25"/>
      <c r="QQP8" s="25"/>
      <c r="QQQ8" s="25"/>
      <c r="QQR8" s="25"/>
      <c r="QQS8" s="25"/>
      <c r="QQT8" s="25"/>
      <c r="QQU8" s="25"/>
      <c r="QQV8" s="25"/>
      <c r="QQW8" s="25"/>
      <c r="QQX8" s="25"/>
      <c r="QQY8" s="25"/>
      <c r="QQZ8" s="25"/>
      <c r="QRA8" s="25"/>
      <c r="QRB8" s="25"/>
      <c r="QRC8" s="25"/>
      <c r="QRD8" s="25"/>
      <c r="QRE8" s="25"/>
      <c r="QRF8" s="25"/>
      <c r="QRG8" s="25"/>
      <c r="QRH8" s="25"/>
      <c r="QRI8" s="25"/>
      <c r="QRJ8" s="25"/>
      <c r="QRK8" s="25"/>
      <c r="QRL8" s="25"/>
      <c r="QRM8" s="25"/>
      <c r="QRN8" s="25"/>
      <c r="QRO8" s="25"/>
      <c r="QRP8" s="25"/>
      <c r="QRQ8" s="25"/>
      <c r="QRR8" s="25"/>
      <c r="QRS8" s="25"/>
      <c r="QRT8" s="25"/>
      <c r="QRU8" s="25"/>
      <c r="QRV8" s="25"/>
      <c r="QRW8" s="25"/>
      <c r="QRX8" s="25"/>
      <c r="QRY8" s="25"/>
      <c r="QRZ8" s="25"/>
      <c r="QSA8" s="25"/>
      <c r="QSB8" s="25"/>
      <c r="QSC8" s="25"/>
      <c r="QSD8" s="25"/>
      <c r="QSE8" s="25"/>
      <c r="QSF8" s="25"/>
      <c r="QSG8" s="25"/>
      <c r="QSH8" s="25"/>
      <c r="QSI8" s="25"/>
      <c r="QSJ8" s="25"/>
      <c r="QSK8" s="25"/>
      <c r="QSL8" s="25"/>
      <c r="QSM8" s="25"/>
      <c r="QSN8" s="25"/>
      <c r="QSO8" s="25"/>
      <c r="QSP8" s="25"/>
      <c r="QSQ8" s="25"/>
      <c r="QSR8" s="25"/>
      <c r="QSS8" s="25"/>
      <c r="QST8" s="25"/>
      <c r="QSU8" s="25"/>
      <c r="QSV8" s="25"/>
      <c r="QSW8" s="25"/>
      <c r="QSX8" s="25"/>
      <c r="QSY8" s="25"/>
      <c r="QSZ8" s="25"/>
      <c r="QTA8" s="25"/>
      <c r="QTB8" s="25"/>
      <c r="QTC8" s="25"/>
      <c r="QTD8" s="25"/>
      <c r="QTE8" s="25"/>
      <c r="QTF8" s="25"/>
      <c r="QTG8" s="25"/>
      <c r="QTH8" s="25"/>
      <c r="QTI8" s="25"/>
      <c r="QTJ8" s="25"/>
      <c r="QTK8" s="25"/>
      <c r="QTL8" s="25"/>
      <c r="QTM8" s="25"/>
      <c r="QTN8" s="25"/>
      <c r="QTO8" s="25"/>
      <c r="QTP8" s="25"/>
      <c r="QTQ8" s="25"/>
      <c r="QTR8" s="25"/>
      <c r="QTS8" s="25"/>
      <c r="QTT8" s="25"/>
      <c r="QTU8" s="25"/>
      <c r="QTV8" s="25"/>
      <c r="QTW8" s="25"/>
      <c r="QTX8" s="25"/>
      <c r="QTY8" s="25"/>
      <c r="QTZ8" s="25"/>
      <c r="QUA8" s="25"/>
      <c r="QUB8" s="25"/>
      <c r="QUC8" s="25"/>
      <c r="QUD8" s="25"/>
      <c r="QUE8" s="25"/>
      <c r="QUF8" s="25"/>
      <c r="QUG8" s="25"/>
      <c r="QUH8" s="25"/>
      <c r="QUI8" s="25"/>
      <c r="QUJ8" s="25"/>
      <c r="QUK8" s="25"/>
      <c r="QUL8" s="25"/>
      <c r="QUM8" s="25"/>
      <c r="QUN8" s="25"/>
      <c r="QUO8" s="25"/>
      <c r="QUP8" s="25"/>
      <c r="QUQ8" s="25"/>
      <c r="QUR8" s="25"/>
      <c r="QUS8" s="25"/>
      <c r="QUT8" s="25"/>
      <c r="QUU8" s="25"/>
      <c r="QUV8" s="25"/>
      <c r="QUW8" s="25"/>
      <c r="QUX8" s="25"/>
      <c r="QUY8" s="25"/>
      <c r="QUZ8" s="25"/>
      <c r="QVA8" s="25"/>
      <c r="QVB8" s="25"/>
      <c r="QVC8" s="25"/>
      <c r="QVD8" s="25"/>
      <c r="QVE8" s="25"/>
      <c r="QVF8" s="25"/>
      <c r="QVG8" s="25"/>
      <c r="QVH8" s="25"/>
      <c r="QVI8" s="25"/>
      <c r="QVJ8" s="25"/>
      <c r="QVK8" s="25"/>
      <c r="QVL8" s="25"/>
      <c r="QVM8" s="25"/>
      <c r="QVN8" s="25"/>
      <c r="QVO8" s="25"/>
      <c r="QVP8" s="25"/>
      <c r="QVQ8" s="25"/>
      <c r="QVR8" s="25"/>
      <c r="QVS8" s="25"/>
      <c r="QVT8" s="25"/>
      <c r="QVU8" s="25"/>
      <c r="QVV8" s="25"/>
      <c r="QVW8" s="25"/>
      <c r="QVX8" s="25"/>
      <c r="QVY8" s="25"/>
      <c r="QVZ8" s="25"/>
      <c r="QWA8" s="25"/>
      <c r="QWB8" s="25"/>
      <c r="QWC8" s="25"/>
      <c r="QWD8" s="25"/>
      <c r="QWE8" s="25"/>
      <c r="QWF8" s="25"/>
      <c r="QWG8" s="25"/>
      <c r="QWH8" s="25"/>
      <c r="QWI8" s="25"/>
      <c r="QWJ8" s="25"/>
      <c r="QWK8" s="25"/>
      <c r="QWL8" s="25"/>
      <c r="QWM8" s="25"/>
      <c r="QWN8" s="25"/>
      <c r="QWO8" s="25"/>
      <c r="QWP8" s="25"/>
      <c r="QWQ8" s="25"/>
      <c r="QWR8" s="25"/>
      <c r="QWS8" s="25"/>
      <c r="QWT8" s="25"/>
      <c r="QWU8" s="25"/>
      <c r="QWV8" s="25"/>
      <c r="QWW8" s="25"/>
      <c r="QWX8" s="25"/>
      <c r="QWY8" s="25"/>
      <c r="QWZ8" s="25"/>
      <c r="QXA8" s="25"/>
      <c r="QXB8" s="25"/>
      <c r="QXC8" s="25"/>
      <c r="QXD8" s="25"/>
      <c r="QXE8" s="25"/>
      <c r="QXF8" s="25"/>
      <c r="QXG8" s="25"/>
      <c r="QXH8" s="25"/>
      <c r="QXI8" s="25"/>
      <c r="QXJ8" s="25"/>
      <c r="QXK8" s="25"/>
      <c r="QXL8" s="25"/>
      <c r="QXM8" s="25"/>
      <c r="QXN8" s="25"/>
      <c r="QXO8" s="25"/>
      <c r="QXP8" s="25"/>
      <c r="QXQ8" s="25"/>
      <c r="QXR8" s="25"/>
      <c r="QXS8" s="25"/>
      <c r="QXT8" s="25"/>
      <c r="QXU8" s="25"/>
      <c r="QXV8" s="25"/>
      <c r="QXW8" s="25"/>
      <c r="QXX8" s="25"/>
      <c r="QXY8" s="25"/>
      <c r="QXZ8" s="25"/>
      <c r="QYA8" s="25"/>
      <c r="QYB8" s="25"/>
      <c r="QYC8" s="25"/>
      <c r="QYD8" s="25"/>
      <c r="QYE8" s="25"/>
      <c r="QYF8" s="25"/>
      <c r="QYG8" s="25"/>
      <c r="QYH8" s="25"/>
      <c r="QYI8" s="25"/>
      <c r="QYJ8" s="25"/>
      <c r="QYK8" s="25"/>
      <c r="QYL8" s="25"/>
      <c r="QYM8" s="25"/>
      <c r="QYN8" s="25"/>
      <c r="QYO8" s="25"/>
      <c r="QYP8" s="25"/>
      <c r="QYQ8" s="25"/>
      <c r="QYR8" s="25"/>
      <c r="QYS8" s="25"/>
      <c r="QYT8" s="25"/>
      <c r="QYU8" s="25"/>
      <c r="QYV8" s="25"/>
      <c r="QYW8" s="25"/>
      <c r="QYX8" s="25"/>
      <c r="QYY8" s="25"/>
      <c r="QYZ8" s="25"/>
      <c r="QZA8" s="25"/>
      <c r="QZB8" s="25"/>
      <c r="QZC8" s="25"/>
      <c r="QZD8" s="25"/>
      <c r="QZE8" s="25"/>
      <c r="QZF8" s="25"/>
      <c r="QZG8" s="25"/>
      <c r="QZH8" s="25"/>
      <c r="QZI8" s="25"/>
      <c r="QZJ8" s="25"/>
      <c r="QZK8" s="25"/>
      <c r="QZL8" s="25"/>
      <c r="QZM8" s="25"/>
      <c r="QZN8" s="25"/>
      <c r="QZO8" s="25"/>
      <c r="QZP8" s="25"/>
      <c r="QZQ8" s="25"/>
      <c r="QZR8" s="25"/>
      <c r="QZS8" s="25"/>
      <c r="QZT8" s="25"/>
      <c r="QZU8" s="25"/>
      <c r="QZV8" s="25"/>
      <c r="QZW8" s="25"/>
      <c r="QZX8" s="25"/>
      <c r="QZY8" s="25"/>
      <c r="QZZ8" s="25"/>
      <c r="RAA8" s="25"/>
      <c r="RAB8" s="25"/>
      <c r="RAC8" s="25"/>
      <c r="RAD8" s="25"/>
      <c r="RAE8" s="25"/>
      <c r="RAF8" s="25"/>
      <c r="RAG8" s="25"/>
      <c r="RAH8" s="25"/>
      <c r="RAI8" s="25"/>
      <c r="RAJ8" s="25"/>
      <c r="RAK8" s="25"/>
      <c r="RAL8" s="25"/>
      <c r="RAM8" s="25"/>
      <c r="RAN8" s="25"/>
      <c r="RAO8" s="25"/>
      <c r="RAP8" s="25"/>
      <c r="RAQ8" s="25"/>
      <c r="RAR8" s="25"/>
      <c r="RAS8" s="25"/>
      <c r="RAT8" s="25"/>
      <c r="RAU8" s="25"/>
      <c r="RAV8" s="25"/>
      <c r="RAW8" s="25"/>
      <c r="RAX8" s="25"/>
      <c r="RAY8" s="25"/>
      <c r="RAZ8" s="25"/>
      <c r="RBA8" s="25"/>
      <c r="RBB8" s="25"/>
      <c r="RBC8" s="25"/>
      <c r="RBD8" s="25"/>
      <c r="RBE8" s="25"/>
      <c r="RBF8" s="25"/>
      <c r="RBG8" s="25"/>
      <c r="RBH8" s="25"/>
      <c r="RBI8" s="25"/>
      <c r="RBJ8" s="25"/>
      <c r="RBK8" s="25"/>
      <c r="RBL8" s="25"/>
      <c r="RBM8" s="25"/>
      <c r="RBN8" s="25"/>
      <c r="RBO8" s="25"/>
      <c r="RBP8" s="25"/>
      <c r="RBQ8" s="25"/>
      <c r="RBR8" s="25"/>
      <c r="RBS8" s="25"/>
      <c r="RBT8" s="25"/>
      <c r="RBU8" s="25"/>
      <c r="RBV8" s="25"/>
      <c r="RBW8" s="25"/>
      <c r="RBX8" s="25"/>
      <c r="RBY8" s="25"/>
      <c r="RBZ8" s="25"/>
      <c r="RCA8" s="25"/>
      <c r="RCB8" s="25"/>
      <c r="RCC8" s="25"/>
      <c r="RCD8" s="25"/>
      <c r="RCE8" s="25"/>
      <c r="RCF8" s="25"/>
      <c r="RCG8" s="25"/>
      <c r="RCH8" s="25"/>
      <c r="RCI8" s="25"/>
      <c r="RCJ8" s="25"/>
      <c r="RCK8" s="25"/>
      <c r="RCL8" s="25"/>
      <c r="RCM8" s="25"/>
      <c r="RCN8" s="25"/>
      <c r="RCO8" s="25"/>
      <c r="RCP8" s="25"/>
      <c r="RCQ8" s="25"/>
      <c r="RCR8" s="25"/>
      <c r="RCS8" s="25"/>
      <c r="RCT8" s="25"/>
      <c r="RCU8" s="25"/>
      <c r="RCV8" s="25"/>
      <c r="RCW8" s="25"/>
      <c r="RCX8" s="25"/>
      <c r="RCY8" s="25"/>
      <c r="RCZ8" s="25"/>
      <c r="RDA8" s="25"/>
      <c r="RDB8" s="25"/>
      <c r="RDC8" s="25"/>
      <c r="RDD8" s="25"/>
      <c r="RDE8" s="25"/>
      <c r="RDF8" s="25"/>
      <c r="RDG8" s="25"/>
      <c r="RDH8" s="25"/>
      <c r="RDI8" s="25"/>
      <c r="RDJ8" s="25"/>
      <c r="RDK8" s="25"/>
      <c r="RDL8" s="25"/>
      <c r="RDM8" s="25"/>
      <c r="RDN8" s="25"/>
      <c r="RDO8" s="25"/>
      <c r="RDP8" s="25"/>
      <c r="RDQ8" s="25"/>
      <c r="RDR8" s="25"/>
      <c r="RDS8" s="25"/>
      <c r="RDT8" s="25"/>
      <c r="RDU8" s="25"/>
      <c r="RDV8" s="25"/>
      <c r="RDW8" s="25"/>
      <c r="RDX8" s="25"/>
      <c r="RDY8" s="25"/>
      <c r="RDZ8" s="25"/>
      <c r="REA8" s="25"/>
      <c r="REB8" s="25"/>
      <c r="REC8" s="25"/>
      <c r="RED8" s="25"/>
      <c r="REE8" s="25"/>
      <c r="REF8" s="25"/>
      <c r="REG8" s="25"/>
      <c r="REH8" s="25"/>
      <c r="REI8" s="25"/>
      <c r="REJ8" s="25"/>
      <c r="REK8" s="25"/>
      <c r="REL8" s="25"/>
      <c r="REM8" s="25"/>
      <c r="REN8" s="25"/>
      <c r="REO8" s="25"/>
      <c r="REP8" s="25"/>
      <c r="REQ8" s="25"/>
      <c r="RER8" s="25"/>
      <c r="RES8" s="25"/>
      <c r="RET8" s="25"/>
      <c r="REU8" s="25"/>
      <c r="REV8" s="25"/>
      <c r="REW8" s="25"/>
      <c r="REX8" s="25"/>
      <c r="REY8" s="25"/>
      <c r="REZ8" s="25"/>
      <c r="RFA8" s="25"/>
      <c r="RFB8" s="25"/>
      <c r="RFC8" s="25"/>
      <c r="RFD8" s="25"/>
      <c r="RFE8" s="25"/>
      <c r="RFF8" s="25"/>
      <c r="RFG8" s="25"/>
      <c r="RFH8" s="25"/>
      <c r="RFI8" s="25"/>
      <c r="RFJ8" s="25"/>
      <c r="RFK8" s="25"/>
      <c r="RFL8" s="25"/>
      <c r="RFM8" s="25"/>
      <c r="RFN8" s="25"/>
      <c r="RFO8" s="25"/>
      <c r="RFP8" s="25"/>
      <c r="RFQ8" s="25"/>
      <c r="RFR8" s="25"/>
      <c r="RFS8" s="25"/>
      <c r="RFT8" s="25"/>
      <c r="RFU8" s="25"/>
      <c r="RFV8" s="25"/>
      <c r="RFW8" s="25"/>
      <c r="RFX8" s="25"/>
      <c r="RFY8" s="25"/>
      <c r="RFZ8" s="25"/>
      <c r="RGA8" s="25"/>
      <c r="RGB8" s="25"/>
      <c r="RGC8" s="25"/>
      <c r="RGD8" s="25"/>
      <c r="RGE8" s="25"/>
      <c r="RGF8" s="25"/>
      <c r="RGG8" s="25"/>
      <c r="RGH8" s="25"/>
      <c r="RGI8" s="25"/>
      <c r="RGJ8" s="25"/>
      <c r="RGK8" s="25"/>
      <c r="RGL8" s="25"/>
      <c r="RGM8" s="25"/>
      <c r="RGN8" s="25"/>
      <c r="RGO8" s="25"/>
      <c r="RGP8" s="25"/>
      <c r="RGQ8" s="25"/>
      <c r="RGR8" s="25"/>
      <c r="RGS8" s="25"/>
      <c r="RGT8" s="25"/>
      <c r="RGU8" s="25"/>
      <c r="RGV8" s="25"/>
      <c r="RGW8" s="25"/>
      <c r="RGX8" s="25"/>
      <c r="RGY8" s="25"/>
      <c r="RGZ8" s="25"/>
      <c r="RHA8" s="25"/>
      <c r="RHB8" s="25"/>
      <c r="RHC8" s="25"/>
      <c r="RHD8" s="25"/>
      <c r="RHE8" s="25"/>
      <c r="RHF8" s="25"/>
      <c r="RHG8" s="25"/>
      <c r="RHH8" s="25"/>
      <c r="RHI8" s="25"/>
      <c r="RHJ8" s="25"/>
      <c r="RHK8" s="25"/>
      <c r="RHL8" s="25"/>
      <c r="RHM8" s="25"/>
      <c r="RHN8" s="25"/>
      <c r="RHO8" s="25"/>
      <c r="RHP8" s="25"/>
      <c r="RHQ8" s="25"/>
      <c r="RHR8" s="25"/>
      <c r="RHS8" s="25"/>
      <c r="RHT8" s="25"/>
      <c r="RHU8" s="25"/>
      <c r="RHV8" s="25"/>
      <c r="RHW8" s="25"/>
      <c r="RHX8" s="25"/>
      <c r="RHY8" s="25"/>
      <c r="RHZ8" s="25"/>
      <c r="RIA8" s="25"/>
      <c r="RIB8" s="25"/>
      <c r="RIC8" s="25"/>
      <c r="RID8" s="25"/>
      <c r="RIE8" s="25"/>
      <c r="RIF8" s="25"/>
      <c r="RIG8" s="25"/>
      <c r="RIH8" s="25"/>
      <c r="RII8" s="25"/>
      <c r="RIJ8" s="25"/>
      <c r="RIK8" s="25"/>
      <c r="RIL8" s="25"/>
      <c r="RIM8" s="25"/>
      <c r="RIN8" s="25"/>
      <c r="RIO8" s="25"/>
      <c r="RIP8" s="25"/>
      <c r="RIQ8" s="25"/>
      <c r="RIR8" s="25"/>
      <c r="RIS8" s="25"/>
      <c r="RIT8" s="25"/>
      <c r="RIU8" s="25"/>
      <c r="RIV8" s="25"/>
      <c r="RIW8" s="25"/>
      <c r="RIX8" s="25"/>
      <c r="RIY8" s="25"/>
      <c r="RIZ8" s="25"/>
      <c r="RJA8" s="25"/>
      <c r="RJB8" s="25"/>
      <c r="RJC8" s="25"/>
      <c r="RJD8" s="25"/>
      <c r="RJE8" s="25"/>
      <c r="RJF8" s="25"/>
      <c r="RJG8" s="25"/>
      <c r="RJH8" s="25"/>
      <c r="RJI8" s="25"/>
      <c r="RJJ8" s="25"/>
      <c r="RJK8" s="25"/>
      <c r="RJL8" s="25"/>
      <c r="RJM8" s="25"/>
      <c r="RJN8" s="25"/>
      <c r="RJO8" s="25"/>
      <c r="RJP8" s="25"/>
      <c r="RJQ8" s="25"/>
      <c r="RJR8" s="25"/>
      <c r="RJS8" s="25"/>
      <c r="RJT8" s="25"/>
      <c r="RJU8" s="25"/>
      <c r="RJV8" s="25"/>
      <c r="RJW8" s="25"/>
      <c r="RJX8" s="25"/>
      <c r="RJY8" s="25"/>
      <c r="RJZ8" s="25"/>
      <c r="RKA8" s="25"/>
      <c r="RKB8" s="25"/>
      <c r="RKC8" s="25"/>
      <c r="RKD8" s="25"/>
      <c r="RKE8" s="25"/>
      <c r="RKF8" s="25"/>
      <c r="RKG8" s="25"/>
      <c r="RKH8" s="25"/>
      <c r="RKI8" s="25"/>
      <c r="RKJ8" s="25"/>
      <c r="RKK8" s="25"/>
      <c r="RKL8" s="25"/>
      <c r="RKM8" s="25"/>
      <c r="RKN8" s="25"/>
      <c r="RKO8" s="25"/>
      <c r="RKP8" s="25"/>
      <c r="RKQ8" s="25"/>
      <c r="RKR8" s="25"/>
      <c r="RKS8" s="25"/>
      <c r="RKT8" s="25"/>
      <c r="RKU8" s="25"/>
      <c r="RKV8" s="25"/>
      <c r="RKW8" s="25"/>
      <c r="RKX8" s="25"/>
      <c r="RKY8" s="25"/>
      <c r="RKZ8" s="25"/>
      <c r="RLA8" s="25"/>
      <c r="RLB8" s="25"/>
      <c r="RLC8" s="25"/>
      <c r="RLD8" s="25"/>
      <c r="RLE8" s="25"/>
      <c r="RLF8" s="25"/>
      <c r="RLG8" s="25"/>
      <c r="RLH8" s="25"/>
      <c r="RLI8" s="25"/>
      <c r="RLJ8" s="25"/>
      <c r="RLK8" s="25"/>
      <c r="RLL8" s="25"/>
      <c r="RLM8" s="25"/>
      <c r="RLN8" s="25"/>
      <c r="RLO8" s="25"/>
      <c r="RLP8" s="25"/>
      <c r="RLQ8" s="25"/>
      <c r="RLR8" s="25"/>
      <c r="RLS8" s="25"/>
      <c r="RLT8" s="25"/>
      <c r="RLU8" s="25"/>
      <c r="RLV8" s="25"/>
      <c r="RLW8" s="25"/>
      <c r="RLX8" s="25"/>
      <c r="RLY8" s="25"/>
      <c r="RLZ8" s="25"/>
      <c r="RMA8" s="25"/>
      <c r="RMB8" s="25"/>
      <c r="RMC8" s="25"/>
      <c r="RMD8" s="25"/>
      <c r="RME8" s="25"/>
      <c r="RMF8" s="25"/>
      <c r="RMG8" s="25"/>
      <c r="RMH8" s="25"/>
      <c r="RMI8" s="25"/>
      <c r="RMJ8" s="25"/>
      <c r="RMK8" s="25"/>
      <c r="RML8" s="25"/>
      <c r="RMM8" s="25"/>
      <c r="RMN8" s="25"/>
      <c r="RMO8" s="25"/>
      <c r="RMP8" s="25"/>
      <c r="RMQ8" s="25"/>
      <c r="RMR8" s="25"/>
      <c r="RMS8" s="25"/>
      <c r="RMT8" s="25"/>
      <c r="RMU8" s="25"/>
      <c r="RMV8" s="25"/>
      <c r="RMW8" s="25"/>
      <c r="RMX8" s="25"/>
      <c r="RMY8" s="25"/>
      <c r="RMZ8" s="25"/>
      <c r="RNA8" s="25"/>
      <c r="RNB8" s="25"/>
      <c r="RNC8" s="25"/>
      <c r="RND8" s="25"/>
      <c r="RNE8" s="25"/>
      <c r="RNF8" s="25"/>
      <c r="RNG8" s="25"/>
      <c r="RNH8" s="25"/>
      <c r="RNI8" s="25"/>
      <c r="RNJ8" s="25"/>
      <c r="RNK8" s="25"/>
      <c r="RNL8" s="25"/>
      <c r="RNM8" s="25"/>
      <c r="RNN8" s="25"/>
      <c r="RNO8" s="25"/>
      <c r="RNP8" s="25"/>
      <c r="RNQ8" s="25"/>
      <c r="RNR8" s="25"/>
      <c r="RNS8" s="25"/>
      <c r="RNT8" s="25"/>
      <c r="RNU8" s="25"/>
      <c r="RNV8" s="25"/>
      <c r="RNW8" s="25"/>
      <c r="RNX8" s="25"/>
      <c r="RNY8" s="25"/>
      <c r="RNZ8" s="25"/>
      <c r="ROA8" s="25"/>
      <c r="ROB8" s="25"/>
      <c r="ROC8" s="25"/>
      <c r="ROD8" s="25"/>
      <c r="ROE8" s="25"/>
      <c r="ROF8" s="25"/>
      <c r="ROG8" s="25"/>
      <c r="ROH8" s="25"/>
      <c r="ROI8" s="25"/>
      <c r="ROJ8" s="25"/>
      <c r="ROK8" s="25"/>
      <c r="ROL8" s="25"/>
      <c r="ROM8" s="25"/>
      <c r="RON8" s="25"/>
      <c r="ROO8" s="25"/>
      <c r="ROP8" s="25"/>
      <c r="ROQ8" s="25"/>
      <c r="ROR8" s="25"/>
      <c r="ROS8" s="25"/>
      <c r="ROT8" s="25"/>
      <c r="ROU8" s="25"/>
      <c r="ROV8" s="25"/>
      <c r="ROW8" s="25"/>
      <c r="ROX8" s="25"/>
      <c r="ROY8" s="25"/>
      <c r="ROZ8" s="25"/>
      <c r="RPA8" s="25"/>
      <c r="RPB8" s="25"/>
      <c r="RPC8" s="25"/>
      <c r="RPD8" s="25"/>
      <c r="RPE8" s="25"/>
      <c r="RPF8" s="25"/>
      <c r="RPG8" s="25"/>
      <c r="RPH8" s="25"/>
      <c r="RPI8" s="25"/>
      <c r="RPJ8" s="25"/>
      <c r="RPK8" s="25"/>
      <c r="RPL8" s="25"/>
      <c r="RPM8" s="25"/>
      <c r="RPN8" s="25"/>
      <c r="RPO8" s="25"/>
      <c r="RPP8" s="25"/>
      <c r="RPQ8" s="25"/>
      <c r="RPR8" s="25"/>
      <c r="RPS8" s="25"/>
      <c r="RPT8" s="25"/>
      <c r="RPU8" s="25"/>
      <c r="RPV8" s="25"/>
      <c r="RPW8" s="25"/>
      <c r="RPX8" s="25"/>
      <c r="RPY8" s="25"/>
      <c r="RPZ8" s="25"/>
      <c r="RQA8" s="25"/>
      <c r="RQB8" s="25"/>
      <c r="RQC8" s="25"/>
      <c r="RQD8" s="25"/>
      <c r="RQE8" s="25"/>
      <c r="RQF8" s="25"/>
      <c r="RQG8" s="25"/>
      <c r="RQH8" s="25"/>
      <c r="RQI8" s="25"/>
      <c r="RQJ8" s="25"/>
      <c r="RQK8" s="25"/>
      <c r="RQL8" s="25"/>
      <c r="RQM8" s="25"/>
      <c r="RQN8" s="25"/>
      <c r="RQO8" s="25"/>
      <c r="RQP8" s="25"/>
      <c r="RQQ8" s="25"/>
      <c r="RQR8" s="25"/>
      <c r="RQS8" s="25"/>
      <c r="RQT8" s="25"/>
      <c r="RQU8" s="25"/>
      <c r="RQV8" s="25"/>
      <c r="RQW8" s="25"/>
      <c r="RQX8" s="25"/>
      <c r="RQY8" s="25"/>
      <c r="RQZ8" s="25"/>
      <c r="RRA8" s="25"/>
      <c r="RRB8" s="25"/>
      <c r="RRC8" s="25"/>
      <c r="RRD8" s="25"/>
      <c r="RRE8" s="25"/>
      <c r="RRF8" s="25"/>
      <c r="RRG8" s="25"/>
      <c r="RRH8" s="25"/>
      <c r="RRI8" s="25"/>
      <c r="RRJ8" s="25"/>
      <c r="RRK8" s="25"/>
      <c r="RRL8" s="25"/>
      <c r="RRM8" s="25"/>
      <c r="RRN8" s="25"/>
      <c r="RRO8" s="25"/>
      <c r="RRP8" s="25"/>
      <c r="RRQ8" s="25"/>
      <c r="RRR8" s="25"/>
      <c r="RRS8" s="25"/>
      <c r="RRT8" s="25"/>
      <c r="RRU8" s="25"/>
      <c r="RRV8" s="25"/>
      <c r="RRW8" s="25"/>
      <c r="RRX8" s="25"/>
      <c r="RRY8" s="25"/>
      <c r="RRZ8" s="25"/>
      <c r="RSA8" s="25"/>
      <c r="RSB8" s="25"/>
      <c r="RSC8" s="25"/>
      <c r="RSD8" s="25"/>
      <c r="RSE8" s="25"/>
      <c r="RSF8" s="25"/>
      <c r="RSG8" s="25"/>
      <c r="RSH8" s="25"/>
      <c r="RSI8" s="25"/>
      <c r="RSJ8" s="25"/>
      <c r="RSK8" s="25"/>
      <c r="RSL8" s="25"/>
      <c r="RSM8" s="25"/>
      <c r="RSN8" s="25"/>
      <c r="RSO8" s="25"/>
      <c r="RSP8" s="25"/>
      <c r="RSQ8" s="25"/>
      <c r="RSR8" s="25"/>
      <c r="RSS8" s="25"/>
      <c r="RST8" s="25"/>
      <c r="RSU8" s="25"/>
      <c r="RSV8" s="25"/>
      <c r="RSW8" s="25"/>
      <c r="RSX8" s="25"/>
      <c r="RSY8" s="25"/>
      <c r="RSZ8" s="25"/>
      <c r="RTA8" s="25"/>
      <c r="RTB8" s="25"/>
      <c r="RTC8" s="25"/>
      <c r="RTD8" s="25"/>
      <c r="RTE8" s="25"/>
      <c r="RTF8" s="25"/>
      <c r="RTG8" s="25"/>
      <c r="RTH8" s="25"/>
      <c r="RTI8" s="25"/>
      <c r="RTJ8" s="25"/>
      <c r="RTK8" s="25"/>
      <c r="RTL8" s="25"/>
      <c r="RTM8" s="25"/>
      <c r="RTN8" s="25"/>
      <c r="RTO8" s="25"/>
      <c r="RTP8" s="25"/>
      <c r="RTQ8" s="25"/>
      <c r="RTR8" s="25"/>
      <c r="RTS8" s="25"/>
      <c r="RTT8" s="25"/>
      <c r="RTU8" s="25"/>
      <c r="RTV8" s="25"/>
      <c r="RTW8" s="25"/>
      <c r="RTX8" s="25"/>
      <c r="RTY8" s="25"/>
      <c r="RTZ8" s="25"/>
      <c r="RUA8" s="25"/>
      <c r="RUB8" s="25"/>
      <c r="RUC8" s="25"/>
      <c r="RUD8" s="25"/>
      <c r="RUE8" s="25"/>
      <c r="RUF8" s="25"/>
      <c r="RUG8" s="25"/>
      <c r="RUH8" s="25"/>
      <c r="RUI8" s="25"/>
      <c r="RUJ8" s="25"/>
      <c r="RUK8" s="25"/>
      <c r="RUL8" s="25"/>
      <c r="RUM8" s="25"/>
      <c r="RUN8" s="25"/>
      <c r="RUO8" s="25"/>
      <c r="RUP8" s="25"/>
      <c r="RUQ8" s="25"/>
      <c r="RUR8" s="25"/>
      <c r="RUS8" s="25"/>
      <c r="RUT8" s="25"/>
      <c r="RUU8" s="25"/>
      <c r="RUV8" s="25"/>
      <c r="RUW8" s="25"/>
      <c r="RUX8" s="25"/>
      <c r="RUY8" s="25"/>
      <c r="RUZ8" s="25"/>
      <c r="RVA8" s="25"/>
      <c r="RVB8" s="25"/>
      <c r="RVC8" s="25"/>
      <c r="RVD8" s="25"/>
      <c r="RVE8" s="25"/>
      <c r="RVF8" s="25"/>
      <c r="RVG8" s="25"/>
      <c r="RVH8" s="25"/>
      <c r="RVI8" s="25"/>
      <c r="RVJ8" s="25"/>
      <c r="RVK8" s="25"/>
      <c r="RVL8" s="25"/>
      <c r="RVM8" s="25"/>
      <c r="RVN8" s="25"/>
      <c r="RVO8" s="25"/>
      <c r="RVP8" s="25"/>
      <c r="RVQ8" s="25"/>
      <c r="RVR8" s="25"/>
      <c r="RVS8" s="25"/>
      <c r="RVT8" s="25"/>
      <c r="RVU8" s="25"/>
      <c r="RVV8" s="25"/>
      <c r="RVW8" s="25"/>
      <c r="RVX8" s="25"/>
      <c r="RVY8" s="25"/>
      <c r="RVZ8" s="25"/>
      <c r="RWA8" s="25"/>
      <c r="RWB8" s="25"/>
      <c r="RWC8" s="25"/>
      <c r="RWD8" s="25"/>
      <c r="RWE8" s="25"/>
      <c r="RWF8" s="25"/>
      <c r="RWG8" s="25"/>
      <c r="RWH8" s="25"/>
      <c r="RWI8" s="25"/>
      <c r="RWJ8" s="25"/>
      <c r="RWK8" s="25"/>
      <c r="RWL8" s="25"/>
      <c r="RWM8" s="25"/>
      <c r="RWN8" s="25"/>
      <c r="RWO8" s="25"/>
      <c r="RWP8" s="25"/>
      <c r="RWQ8" s="25"/>
      <c r="RWR8" s="25"/>
      <c r="RWS8" s="25"/>
      <c r="RWT8" s="25"/>
      <c r="RWU8" s="25"/>
      <c r="RWV8" s="25"/>
      <c r="RWW8" s="25"/>
      <c r="RWX8" s="25"/>
      <c r="RWY8" s="25"/>
      <c r="RWZ8" s="25"/>
      <c r="RXA8" s="25"/>
      <c r="RXB8" s="25"/>
      <c r="RXC8" s="25"/>
      <c r="RXD8" s="25"/>
      <c r="RXE8" s="25"/>
      <c r="RXF8" s="25"/>
      <c r="RXG8" s="25"/>
      <c r="RXH8" s="25"/>
      <c r="RXI8" s="25"/>
      <c r="RXJ8" s="25"/>
      <c r="RXK8" s="25"/>
      <c r="RXL8" s="25"/>
      <c r="RXM8" s="25"/>
      <c r="RXN8" s="25"/>
      <c r="RXO8" s="25"/>
      <c r="RXP8" s="25"/>
      <c r="RXQ8" s="25"/>
      <c r="RXR8" s="25"/>
      <c r="RXS8" s="25"/>
      <c r="RXT8" s="25"/>
      <c r="RXU8" s="25"/>
      <c r="RXV8" s="25"/>
      <c r="RXW8" s="25"/>
      <c r="RXX8" s="25"/>
      <c r="RXY8" s="25"/>
      <c r="RXZ8" s="25"/>
      <c r="RYA8" s="25"/>
      <c r="RYB8" s="25"/>
      <c r="RYC8" s="25"/>
      <c r="RYD8" s="25"/>
      <c r="RYE8" s="25"/>
      <c r="RYF8" s="25"/>
      <c r="RYG8" s="25"/>
      <c r="RYH8" s="25"/>
      <c r="RYI8" s="25"/>
      <c r="RYJ8" s="25"/>
      <c r="RYK8" s="25"/>
      <c r="RYL8" s="25"/>
      <c r="RYM8" s="25"/>
      <c r="RYN8" s="25"/>
      <c r="RYO8" s="25"/>
      <c r="RYP8" s="25"/>
      <c r="RYQ8" s="25"/>
      <c r="RYR8" s="25"/>
      <c r="RYS8" s="25"/>
      <c r="RYT8" s="25"/>
      <c r="RYU8" s="25"/>
      <c r="RYV8" s="25"/>
      <c r="RYW8" s="25"/>
      <c r="RYX8" s="25"/>
      <c r="RYY8" s="25"/>
      <c r="RYZ8" s="25"/>
      <c r="RZA8" s="25"/>
      <c r="RZB8" s="25"/>
      <c r="RZC8" s="25"/>
      <c r="RZD8" s="25"/>
      <c r="RZE8" s="25"/>
      <c r="RZF8" s="25"/>
      <c r="RZG8" s="25"/>
      <c r="RZH8" s="25"/>
      <c r="RZI8" s="25"/>
      <c r="RZJ8" s="25"/>
      <c r="RZK8" s="25"/>
      <c r="RZL8" s="25"/>
      <c r="RZM8" s="25"/>
      <c r="RZN8" s="25"/>
      <c r="RZO8" s="25"/>
      <c r="RZP8" s="25"/>
      <c r="RZQ8" s="25"/>
      <c r="RZR8" s="25"/>
      <c r="RZS8" s="25"/>
      <c r="RZT8" s="25"/>
      <c r="RZU8" s="25"/>
      <c r="RZV8" s="25"/>
      <c r="RZW8" s="25"/>
      <c r="RZX8" s="25"/>
      <c r="RZY8" s="25"/>
      <c r="RZZ8" s="25"/>
      <c r="SAA8" s="25"/>
      <c r="SAB8" s="25"/>
      <c r="SAC8" s="25"/>
      <c r="SAD8" s="25"/>
      <c r="SAE8" s="25"/>
      <c r="SAF8" s="25"/>
      <c r="SAG8" s="25"/>
      <c r="SAH8" s="25"/>
      <c r="SAI8" s="25"/>
      <c r="SAJ8" s="25"/>
      <c r="SAK8" s="25"/>
      <c r="SAL8" s="25"/>
      <c r="SAM8" s="25"/>
      <c r="SAN8" s="25"/>
      <c r="SAO8" s="25"/>
      <c r="SAP8" s="25"/>
      <c r="SAQ8" s="25"/>
      <c r="SAR8" s="25"/>
      <c r="SAS8" s="25"/>
      <c r="SAT8" s="25"/>
      <c r="SAU8" s="25"/>
      <c r="SAV8" s="25"/>
      <c r="SAW8" s="25"/>
      <c r="SAX8" s="25"/>
      <c r="SAY8" s="25"/>
      <c r="SAZ8" s="25"/>
      <c r="SBA8" s="25"/>
      <c r="SBB8" s="25"/>
      <c r="SBC8" s="25"/>
      <c r="SBD8" s="25"/>
      <c r="SBE8" s="25"/>
      <c r="SBF8" s="25"/>
      <c r="SBG8" s="25"/>
      <c r="SBH8" s="25"/>
      <c r="SBI8" s="25"/>
      <c r="SBJ8" s="25"/>
      <c r="SBK8" s="25"/>
      <c r="SBL8" s="25"/>
      <c r="SBM8" s="25"/>
      <c r="SBN8" s="25"/>
      <c r="SBO8" s="25"/>
      <c r="SBP8" s="25"/>
      <c r="SBQ8" s="25"/>
      <c r="SBR8" s="25"/>
      <c r="SBS8" s="25"/>
      <c r="SBT8" s="25"/>
      <c r="SBU8" s="25"/>
      <c r="SBV8" s="25"/>
      <c r="SBW8" s="25"/>
      <c r="SBX8" s="25"/>
      <c r="SBY8" s="25"/>
      <c r="SBZ8" s="25"/>
      <c r="SCA8" s="25"/>
      <c r="SCB8" s="25"/>
      <c r="SCC8" s="25"/>
      <c r="SCD8" s="25"/>
      <c r="SCE8" s="25"/>
      <c r="SCF8" s="25"/>
      <c r="SCG8" s="25"/>
      <c r="SCH8" s="25"/>
      <c r="SCI8" s="25"/>
      <c r="SCJ8" s="25"/>
      <c r="SCK8" s="25"/>
      <c r="SCL8" s="25"/>
      <c r="SCM8" s="25"/>
      <c r="SCN8" s="25"/>
      <c r="SCO8" s="25"/>
      <c r="SCP8" s="25"/>
      <c r="SCQ8" s="25"/>
      <c r="SCR8" s="25"/>
      <c r="SCS8" s="25"/>
      <c r="SCT8" s="25"/>
      <c r="SCU8" s="25"/>
      <c r="SCV8" s="25"/>
      <c r="SCW8" s="25"/>
      <c r="SCX8" s="25"/>
      <c r="SCY8" s="25"/>
      <c r="SCZ8" s="25"/>
      <c r="SDA8" s="25"/>
      <c r="SDB8" s="25"/>
      <c r="SDC8" s="25"/>
      <c r="SDD8" s="25"/>
      <c r="SDE8" s="25"/>
      <c r="SDF8" s="25"/>
      <c r="SDG8" s="25"/>
      <c r="SDH8" s="25"/>
      <c r="SDI8" s="25"/>
      <c r="SDJ8" s="25"/>
      <c r="SDK8" s="25"/>
      <c r="SDL8" s="25"/>
      <c r="SDM8" s="25"/>
      <c r="SDN8" s="25"/>
      <c r="SDO8" s="25"/>
      <c r="SDP8" s="25"/>
      <c r="SDQ8" s="25"/>
      <c r="SDR8" s="25"/>
      <c r="SDS8" s="25"/>
      <c r="SDT8" s="25"/>
      <c r="SDU8" s="25"/>
      <c r="SDV8" s="25"/>
      <c r="SDW8" s="25"/>
      <c r="SDX8" s="25"/>
      <c r="SDY8" s="25"/>
      <c r="SDZ8" s="25"/>
      <c r="SEA8" s="25"/>
      <c r="SEB8" s="25"/>
      <c r="SEC8" s="25"/>
      <c r="SED8" s="25"/>
      <c r="SEE8" s="25"/>
      <c r="SEF8" s="25"/>
      <c r="SEG8" s="25"/>
      <c r="SEH8" s="25"/>
      <c r="SEI8" s="25"/>
      <c r="SEJ8" s="25"/>
      <c r="SEK8" s="25"/>
      <c r="SEL8" s="25"/>
      <c r="SEM8" s="25"/>
      <c r="SEN8" s="25"/>
      <c r="SEO8" s="25"/>
      <c r="SEP8" s="25"/>
      <c r="SEQ8" s="25"/>
      <c r="SER8" s="25"/>
      <c r="SES8" s="25"/>
      <c r="SET8" s="25"/>
      <c r="SEU8" s="25"/>
      <c r="SEV8" s="25"/>
      <c r="SEW8" s="25"/>
      <c r="SEX8" s="25"/>
      <c r="SEY8" s="25"/>
      <c r="SEZ8" s="25"/>
      <c r="SFA8" s="25"/>
      <c r="SFB8" s="25"/>
      <c r="SFC8" s="25"/>
      <c r="SFD8" s="25"/>
      <c r="SFE8" s="25"/>
      <c r="SFF8" s="25"/>
      <c r="SFG8" s="25"/>
      <c r="SFH8" s="25"/>
      <c r="SFI8" s="25"/>
      <c r="SFJ8" s="25"/>
      <c r="SFK8" s="25"/>
      <c r="SFL8" s="25"/>
      <c r="SFM8" s="25"/>
      <c r="SFN8" s="25"/>
      <c r="SFO8" s="25"/>
      <c r="SFP8" s="25"/>
      <c r="SFQ8" s="25"/>
      <c r="SFR8" s="25"/>
      <c r="SFS8" s="25"/>
      <c r="SFT8" s="25"/>
      <c r="SFU8" s="25"/>
      <c r="SFV8" s="25"/>
      <c r="SFW8" s="25"/>
      <c r="SFX8" s="25"/>
      <c r="SFY8" s="25"/>
      <c r="SFZ8" s="25"/>
      <c r="SGA8" s="25"/>
      <c r="SGB8" s="25"/>
      <c r="SGC8" s="25"/>
      <c r="SGD8" s="25"/>
      <c r="SGE8" s="25"/>
      <c r="SGF8" s="25"/>
      <c r="SGG8" s="25"/>
      <c r="SGH8" s="25"/>
      <c r="SGI8" s="25"/>
      <c r="SGJ8" s="25"/>
      <c r="SGK8" s="25"/>
      <c r="SGL8" s="25"/>
      <c r="SGM8" s="25"/>
      <c r="SGN8" s="25"/>
      <c r="SGO8" s="25"/>
      <c r="SGP8" s="25"/>
      <c r="SGQ8" s="25"/>
      <c r="SGR8" s="25"/>
      <c r="SGS8" s="25"/>
      <c r="SGT8" s="25"/>
      <c r="SGU8" s="25"/>
      <c r="SGV8" s="25"/>
      <c r="SGW8" s="25"/>
      <c r="SGX8" s="25"/>
      <c r="SGY8" s="25"/>
      <c r="SGZ8" s="25"/>
      <c r="SHA8" s="25"/>
      <c r="SHB8" s="25"/>
      <c r="SHC8" s="25"/>
      <c r="SHD8" s="25"/>
      <c r="SHE8" s="25"/>
      <c r="SHF8" s="25"/>
      <c r="SHG8" s="25"/>
      <c r="SHH8" s="25"/>
      <c r="SHI8" s="25"/>
      <c r="SHJ8" s="25"/>
      <c r="SHK8" s="25"/>
      <c r="SHL8" s="25"/>
      <c r="SHM8" s="25"/>
      <c r="SHN8" s="25"/>
      <c r="SHO8" s="25"/>
      <c r="SHP8" s="25"/>
      <c r="SHQ8" s="25"/>
      <c r="SHR8" s="25"/>
      <c r="SHS8" s="25"/>
      <c r="SHT8" s="25"/>
      <c r="SHU8" s="25"/>
      <c r="SHV8" s="25"/>
      <c r="SHW8" s="25"/>
      <c r="SHX8" s="25"/>
      <c r="SHY8" s="25"/>
      <c r="SHZ8" s="25"/>
      <c r="SIA8" s="25"/>
      <c r="SIB8" s="25"/>
      <c r="SIC8" s="25"/>
      <c r="SID8" s="25"/>
      <c r="SIE8" s="25"/>
      <c r="SIF8" s="25"/>
      <c r="SIG8" s="25"/>
      <c r="SIH8" s="25"/>
      <c r="SII8" s="25"/>
      <c r="SIJ8" s="25"/>
      <c r="SIK8" s="25"/>
      <c r="SIL8" s="25"/>
      <c r="SIM8" s="25"/>
      <c r="SIN8" s="25"/>
      <c r="SIO8" s="25"/>
      <c r="SIP8" s="25"/>
      <c r="SIQ8" s="25"/>
      <c r="SIR8" s="25"/>
      <c r="SIS8" s="25"/>
      <c r="SIT8" s="25"/>
      <c r="SIU8" s="25"/>
      <c r="SIV8" s="25"/>
      <c r="SIW8" s="25"/>
      <c r="SIX8" s="25"/>
      <c r="SIY8" s="25"/>
      <c r="SIZ8" s="25"/>
      <c r="SJA8" s="25"/>
      <c r="SJB8" s="25"/>
      <c r="SJC8" s="25"/>
      <c r="SJD8" s="25"/>
      <c r="SJE8" s="25"/>
      <c r="SJF8" s="25"/>
      <c r="SJG8" s="25"/>
      <c r="SJH8" s="25"/>
      <c r="SJI8" s="25"/>
      <c r="SJJ8" s="25"/>
      <c r="SJK8" s="25"/>
      <c r="SJL8" s="25"/>
      <c r="SJM8" s="25"/>
      <c r="SJN8" s="25"/>
      <c r="SJO8" s="25"/>
      <c r="SJP8" s="25"/>
      <c r="SJQ8" s="25"/>
      <c r="SJR8" s="25"/>
      <c r="SJS8" s="25"/>
      <c r="SJT8" s="25"/>
      <c r="SJU8" s="25"/>
      <c r="SJV8" s="25"/>
      <c r="SJW8" s="25"/>
      <c r="SJX8" s="25"/>
      <c r="SJY8" s="25"/>
      <c r="SJZ8" s="25"/>
      <c r="SKA8" s="25"/>
      <c r="SKB8" s="25"/>
      <c r="SKC8" s="25"/>
      <c r="SKD8" s="25"/>
      <c r="SKE8" s="25"/>
      <c r="SKF8" s="25"/>
      <c r="SKG8" s="25"/>
      <c r="SKH8" s="25"/>
      <c r="SKI8" s="25"/>
      <c r="SKJ8" s="25"/>
      <c r="SKK8" s="25"/>
      <c r="SKL8" s="25"/>
      <c r="SKM8" s="25"/>
      <c r="SKN8" s="25"/>
      <c r="SKO8" s="25"/>
      <c r="SKP8" s="25"/>
      <c r="SKQ8" s="25"/>
      <c r="SKR8" s="25"/>
      <c r="SKS8" s="25"/>
      <c r="SKT8" s="25"/>
      <c r="SKU8" s="25"/>
      <c r="SKV8" s="25"/>
      <c r="SKW8" s="25"/>
      <c r="SKX8" s="25"/>
      <c r="SKY8" s="25"/>
      <c r="SKZ8" s="25"/>
      <c r="SLA8" s="25"/>
      <c r="SLB8" s="25"/>
      <c r="SLC8" s="25"/>
      <c r="SLD8" s="25"/>
      <c r="SLE8" s="25"/>
      <c r="SLF8" s="25"/>
      <c r="SLG8" s="25"/>
      <c r="SLH8" s="25"/>
      <c r="SLI8" s="25"/>
      <c r="SLJ8" s="25"/>
      <c r="SLK8" s="25"/>
      <c r="SLL8" s="25"/>
      <c r="SLM8" s="25"/>
      <c r="SLN8" s="25"/>
      <c r="SLO8" s="25"/>
      <c r="SLP8" s="25"/>
      <c r="SLQ8" s="25"/>
      <c r="SLR8" s="25"/>
      <c r="SLS8" s="25"/>
      <c r="SLT8" s="25"/>
      <c r="SLU8" s="25"/>
      <c r="SLV8" s="25"/>
      <c r="SLW8" s="25"/>
      <c r="SLX8" s="25"/>
      <c r="SLY8" s="25"/>
      <c r="SLZ8" s="25"/>
      <c r="SMA8" s="25"/>
      <c r="SMB8" s="25"/>
      <c r="SMC8" s="25"/>
      <c r="SMD8" s="25"/>
      <c r="SME8" s="25"/>
      <c r="SMF8" s="25"/>
      <c r="SMG8" s="25"/>
      <c r="SMH8" s="25"/>
      <c r="SMI8" s="25"/>
      <c r="SMJ8" s="25"/>
      <c r="SMK8" s="25"/>
      <c r="SML8" s="25"/>
      <c r="SMM8" s="25"/>
      <c r="SMN8" s="25"/>
      <c r="SMO8" s="25"/>
      <c r="SMP8" s="25"/>
      <c r="SMQ8" s="25"/>
      <c r="SMR8" s="25"/>
      <c r="SMS8" s="25"/>
      <c r="SMT8" s="25"/>
      <c r="SMU8" s="25"/>
      <c r="SMV8" s="25"/>
      <c r="SMW8" s="25"/>
      <c r="SMX8" s="25"/>
      <c r="SMY8" s="25"/>
      <c r="SMZ8" s="25"/>
      <c r="SNA8" s="25"/>
      <c r="SNB8" s="25"/>
      <c r="SNC8" s="25"/>
      <c r="SND8" s="25"/>
      <c r="SNE8" s="25"/>
      <c r="SNF8" s="25"/>
      <c r="SNG8" s="25"/>
      <c r="SNH8" s="25"/>
      <c r="SNI8" s="25"/>
      <c r="SNJ8" s="25"/>
      <c r="SNK8" s="25"/>
      <c r="SNL8" s="25"/>
      <c r="SNM8" s="25"/>
      <c r="SNN8" s="25"/>
      <c r="SNO8" s="25"/>
      <c r="SNP8" s="25"/>
      <c r="SNQ8" s="25"/>
      <c r="SNR8" s="25"/>
      <c r="SNS8" s="25"/>
      <c r="SNT8" s="25"/>
      <c r="SNU8" s="25"/>
      <c r="SNV8" s="25"/>
      <c r="SNW8" s="25"/>
      <c r="SNX8" s="25"/>
      <c r="SNY8" s="25"/>
      <c r="SNZ8" s="25"/>
      <c r="SOA8" s="25"/>
      <c r="SOB8" s="25"/>
      <c r="SOC8" s="25"/>
      <c r="SOD8" s="25"/>
      <c r="SOE8" s="25"/>
      <c r="SOF8" s="25"/>
      <c r="SOG8" s="25"/>
      <c r="SOH8" s="25"/>
      <c r="SOI8" s="25"/>
      <c r="SOJ8" s="25"/>
      <c r="SOK8" s="25"/>
      <c r="SOL8" s="25"/>
      <c r="SOM8" s="25"/>
      <c r="SON8" s="25"/>
      <c r="SOO8" s="25"/>
      <c r="SOP8" s="25"/>
      <c r="SOQ8" s="25"/>
      <c r="SOR8" s="25"/>
      <c r="SOS8" s="25"/>
      <c r="SOT8" s="25"/>
      <c r="SOU8" s="25"/>
      <c r="SOV8" s="25"/>
      <c r="SOW8" s="25"/>
      <c r="SOX8" s="25"/>
      <c r="SOY8" s="25"/>
      <c r="SOZ8" s="25"/>
      <c r="SPA8" s="25"/>
      <c r="SPB8" s="25"/>
      <c r="SPC8" s="25"/>
      <c r="SPD8" s="25"/>
      <c r="SPE8" s="25"/>
      <c r="SPF8" s="25"/>
      <c r="SPG8" s="25"/>
      <c r="SPH8" s="25"/>
      <c r="SPI8" s="25"/>
      <c r="SPJ8" s="25"/>
      <c r="SPK8" s="25"/>
      <c r="SPL8" s="25"/>
      <c r="SPM8" s="25"/>
      <c r="SPN8" s="25"/>
      <c r="SPO8" s="25"/>
      <c r="SPP8" s="25"/>
      <c r="SPQ8" s="25"/>
      <c r="SPR8" s="25"/>
      <c r="SPS8" s="25"/>
      <c r="SPT8" s="25"/>
      <c r="SPU8" s="25"/>
      <c r="SPV8" s="25"/>
      <c r="SPW8" s="25"/>
      <c r="SPX8" s="25"/>
      <c r="SPY8" s="25"/>
      <c r="SPZ8" s="25"/>
      <c r="SQA8" s="25"/>
      <c r="SQB8" s="25"/>
      <c r="SQC8" s="25"/>
      <c r="SQD8" s="25"/>
      <c r="SQE8" s="25"/>
      <c r="SQF8" s="25"/>
      <c r="SQG8" s="25"/>
      <c r="SQH8" s="25"/>
      <c r="SQI8" s="25"/>
      <c r="SQJ8" s="25"/>
      <c r="SQK8" s="25"/>
      <c r="SQL8" s="25"/>
      <c r="SQM8" s="25"/>
      <c r="SQN8" s="25"/>
      <c r="SQO8" s="25"/>
      <c r="SQP8" s="25"/>
      <c r="SQQ8" s="25"/>
      <c r="SQR8" s="25"/>
      <c r="SQS8" s="25"/>
      <c r="SQT8" s="25"/>
      <c r="SQU8" s="25"/>
      <c r="SQV8" s="25"/>
      <c r="SQW8" s="25"/>
      <c r="SQX8" s="25"/>
      <c r="SQY8" s="25"/>
      <c r="SQZ8" s="25"/>
      <c r="SRA8" s="25"/>
      <c r="SRB8" s="25"/>
      <c r="SRC8" s="25"/>
      <c r="SRD8" s="25"/>
      <c r="SRE8" s="25"/>
      <c r="SRF8" s="25"/>
      <c r="SRG8" s="25"/>
      <c r="SRH8" s="25"/>
      <c r="SRI8" s="25"/>
      <c r="SRJ8" s="25"/>
      <c r="SRK8" s="25"/>
      <c r="SRL8" s="25"/>
      <c r="SRM8" s="25"/>
      <c r="SRN8" s="25"/>
      <c r="SRO8" s="25"/>
      <c r="SRP8" s="25"/>
      <c r="SRQ8" s="25"/>
      <c r="SRR8" s="25"/>
      <c r="SRS8" s="25"/>
      <c r="SRT8" s="25"/>
      <c r="SRU8" s="25"/>
      <c r="SRV8" s="25"/>
      <c r="SRW8" s="25"/>
      <c r="SRX8" s="25"/>
      <c r="SRY8" s="25"/>
      <c r="SRZ8" s="25"/>
      <c r="SSA8" s="25"/>
      <c r="SSB8" s="25"/>
      <c r="SSC8" s="25"/>
      <c r="SSD8" s="25"/>
      <c r="SSE8" s="25"/>
      <c r="SSF8" s="25"/>
      <c r="SSG8" s="25"/>
      <c r="SSH8" s="25"/>
      <c r="SSI8" s="25"/>
      <c r="SSJ8" s="25"/>
      <c r="SSK8" s="25"/>
      <c r="SSL8" s="25"/>
      <c r="SSM8" s="25"/>
      <c r="SSN8" s="25"/>
      <c r="SSO8" s="25"/>
      <c r="SSP8" s="25"/>
      <c r="SSQ8" s="25"/>
      <c r="SSR8" s="25"/>
      <c r="SSS8" s="25"/>
      <c r="SST8" s="25"/>
      <c r="SSU8" s="25"/>
      <c r="SSV8" s="25"/>
      <c r="SSW8" s="25"/>
      <c r="SSX8" s="25"/>
      <c r="SSY8" s="25"/>
      <c r="SSZ8" s="25"/>
      <c r="STA8" s="25"/>
      <c r="STB8" s="25"/>
      <c r="STC8" s="25"/>
      <c r="STD8" s="25"/>
      <c r="STE8" s="25"/>
      <c r="STF8" s="25"/>
      <c r="STG8" s="25"/>
      <c r="STH8" s="25"/>
      <c r="STI8" s="25"/>
      <c r="STJ8" s="25"/>
      <c r="STK8" s="25"/>
      <c r="STL8" s="25"/>
      <c r="STM8" s="25"/>
      <c r="STN8" s="25"/>
      <c r="STO8" s="25"/>
      <c r="STP8" s="25"/>
      <c r="STQ8" s="25"/>
      <c r="STR8" s="25"/>
      <c r="STS8" s="25"/>
      <c r="STT8" s="25"/>
      <c r="STU8" s="25"/>
      <c r="STV8" s="25"/>
      <c r="STW8" s="25"/>
      <c r="STX8" s="25"/>
      <c r="STY8" s="25"/>
      <c r="STZ8" s="25"/>
      <c r="SUA8" s="25"/>
      <c r="SUB8" s="25"/>
      <c r="SUC8" s="25"/>
      <c r="SUD8" s="25"/>
      <c r="SUE8" s="25"/>
      <c r="SUF8" s="25"/>
      <c r="SUG8" s="25"/>
      <c r="SUH8" s="25"/>
      <c r="SUI8" s="25"/>
      <c r="SUJ8" s="25"/>
      <c r="SUK8" s="25"/>
      <c r="SUL8" s="25"/>
      <c r="SUM8" s="25"/>
      <c r="SUN8" s="25"/>
      <c r="SUO8" s="25"/>
      <c r="SUP8" s="25"/>
      <c r="SUQ8" s="25"/>
      <c r="SUR8" s="25"/>
      <c r="SUS8" s="25"/>
      <c r="SUT8" s="25"/>
      <c r="SUU8" s="25"/>
      <c r="SUV8" s="25"/>
      <c r="SUW8" s="25"/>
      <c r="SUX8" s="25"/>
      <c r="SUY8" s="25"/>
      <c r="SUZ8" s="25"/>
      <c r="SVA8" s="25"/>
      <c r="SVB8" s="25"/>
      <c r="SVC8" s="25"/>
      <c r="SVD8" s="25"/>
      <c r="SVE8" s="25"/>
      <c r="SVF8" s="25"/>
      <c r="SVG8" s="25"/>
      <c r="SVH8" s="25"/>
      <c r="SVI8" s="25"/>
      <c r="SVJ8" s="25"/>
      <c r="SVK8" s="25"/>
      <c r="SVL8" s="25"/>
      <c r="SVM8" s="25"/>
      <c r="SVN8" s="25"/>
      <c r="SVO8" s="25"/>
      <c r="SVP8" s="25"/>
      <c r="SVQ8" s="25"/>
      <c r="SVR8" s="25"/>
      <c r="SVS8" s="25"/>
      <c r="SVT8" s="25"/>
      <c r="SVU8" s="25"/>
      <c r="SVV8" s="25"/>
      <c r="SVW8" s="25"/>
      <c r="SVX8" s="25"/>
      <c r="SVY8" s="25"/>
      <c r="SVZ8" s="25"/>
      <c r="SWA8" s="25"/>
      <c r="SWB8" s="25"/>
      <c r="SWC8" s="25"/>
      <c r="SWD8" s="25"/>
      <c r="SWE8" s="25"/>
      <c r="SWF8" s="25"/>
      <c r="SWG8" s="25"/>
      <c r="SWH8" s="25"/>
      <c r="SWI8" s="25"/>
      <c r="SWJ8" s="25"/>
      <c r="SWK8" s="25"/>
      <c r="SWL8" s="25"/>
      <c r="SWM8" s="25"/>
      <c r="SWN8" s="25"/>
      <c r="SWO8" s="25"/>
      <c r="SWP8" s="25"/>
      <c r="SWQ8" s="25"/>
      <c r="SWR8" s="25"/>
      <c r="SWS8" s="25"/>
      <c r="SWT8" s="25"/>
      <c r="SWU8" s="25"/>
      <c r="SWV8" s="25"/>
      <c r="SWW8" s="25"/>
      <c r="SWX8" s="25"/>
      <c r="SWY8" s="25"/>
      <c r="SWZ8" s="25"/>
      <c r="SXA8" s="25"/>
      <c r="SXB8" s="25"/>
      <c r="SXC8" s="25"/>
      <c r="SXD8" s="25"/>
      <c r="SXE8" s="25"/>
      <c r="SXF8" s="25"/>
      <c r="SXG8" s="25"/>
      <c r="SXH8" s="25"/>
      <c r="SXI8" s="25"/>
      <c r="SXJ8" s="25"/>
      <c r="SXK8" s="25"/>
      <c r="SXL8" s="25"/>
      <c r="SXM8" s="25"/>
      <c r="SXN8" s="25"/>
      <c r="SXO8" s="25"/>
      <c r="SXP8" s="25"/>
      <c r="SXQ8" s="25"/>
      <c r="SXR8" s="25"/>
      <c r="SXS8" s="25"/>
      <c r="SXT8" s="25"/>
      <c r="SXU8" s="25"/>
      <c r="SXV8" s="25"/>
      <c r="SXW8" s="25"/>
      <c r="SXX8" s="25"/>
      <c r="SXY8" s="25"/>
      <c r="SXZ8" s="25"/>
      <c r="SYA8" s="25"/>
      <c r="SYB8" s="25"/>
      <c r="SYC8" s="25"/>
      <c r="SYD8" s="25"/>
      <c r="SYE8" s="25"/>
      <c r="SYF8" s="25"/>
      <c r="SYG8" s="25"/>
      <c r="SYH8" s="25"/>
      <c r="SYI8" s="25"/>
      <c r="SYJ8" s="25"/>
      <c r="SYK8" s="25"/>
      <c r="SYL8" s="25"/>
      <c r="SYM8" s="25"/>
      <c r="SYN8" s="25"/>
      <c r="SYO8" s="25"/>
      <c r="SYP8" s="25"/>
      <c r="SYQ8" s="25"/>
      <c r="SYR8" s="25"/>
      <c r="SYS8" s="25"/>
      <c r="SYT8" s="25"/>
      <c r="SYU8" s="25"/>
      <c r="SYV8" s="25"/>
      <c r="SYW8" s="25"/>
      <c r="SYX8" s="25"/>
      <c r="SYY8" s="25"/>
      <c r="SYZ8" s="25"/>
      <c r="SZA8" s="25"/>
      <c r="SZB8" s="25"/>
      <c r="SZC8" s="25"/>
      <c r="SZD8" s="25"/>
      <c r="SZE8" s="25"/>
      <c r="SZF8" s="25"/>
      <c r="SZG8" s="25"/>
      <c r="SZH8" s="25"/>
      <c r="SZI8" s="25"/>
      <c r="SZJ8" s="25"/>
      <c r="SZK8" s="25"/>
      <c r="SZL8" s="25"/>
      <c r="SZM8" s="25"/>
      <c r="SZN8" s="25"/>
      <c r="SZO8" s="25"/>
      <c r="SZP8" s="25"/>
      <c r="SZQ8" s="25"/>
      <c r="SZR8" s="25"/>
      <c r="SZS8" s="25"/>
      <c r="SZT8" s="25"/>
      <c r="SZU8" s="25"/>
      <c r="SZV8" s="25"/>
      <c r="SZW8" s="25"/>
      <c r="SZX8" s="25"/>
      <c r="SZY8" s="25"/>
      <c r="SZZ8" s="25"/>
      <c r="TAA8" s="25"/>
      <c r="TAB8" s="25"/>
      <c r="TAC8" s="25"/>
      <c r="TAD8" s="25"/>
      <c r="TAE8" s="25"/>
      <c r="TAF8" s="25"/>
      <c r="TAG8" s="25"/>
      <c r="TAH8" s="25"/>
      <c r="TAI8" s="25"/>
      <c r="TAJ8" s="25"/>
      <c r="TAK8" s="25"/>
      <c r="TAL8" s="25"/>
      <c r="TAM8" s="25"/>
      <c r="TAN8" s="25"/>
      <c r="TAO8" s="25"/>
      <c r="TAP8" s="25"/>
      <c r="TAQ8" s="25"/>
      <c r="TAR8" s="25"/>
      <c r="TAS8" s="25"/>
      <c r="TAT8" s="25"/>
      <c r="TAU8" s="25"/>
      <c r="TAV8" s="25"/>
      <c r="TAW8" s="25"/>
      <c r="TAX8" s="25"/>
      <c r="TAY8" s="25"/>
      <c r="TAZ8" s="25"/>
      <c r="TBA8" s="25"/>
      <c r="TBB8" s="25"/>
      <c r="TBC8" s="25"/>
      <c r="TBD8" s="25"/>
      <c r="TBE8" s="25"/>
      <c r="TBF8" s="25"/>
      <c r="TBG8" s="25"/>
      <c r="TBH8" s="25"/>
      <c r="TBI8" s="25"/>
      <c r="TBJ8" s="25"/>
      <c r="TBK8" s="25"/>
      <c r="TBL8" s="25"/>
      <c r="TBM8" s="25"/>
      <c r="TBN8" s="25"/>
      <c r="TBO8" s="25"/>
      <c r="TBP8" s="25"/>
      <c r="TBQ8" s="25"/>
      <c r="TBR8" s="25"/>
      <c r="TBS8" s="25"/>
      <c r="TBT8" s="25"/>
      <c r="TBU8" s="25"/>
      <c r="TBV8" s="25"/>
      <c r="TBW8" s="25"/>
      <c r="TBX8" s="25"/>
      <c r="TBY8" s="25"/>
      <c r="TBZ8" s="25"/>
      <c r="TCA8" s="25"/>
      <c r="TCB8" s="25"/>
      <c r="TCC8" s="25"/>
      <c r="TCD8" s="25"/>
      <c r="TCE8" s="25"/>
      <c r="TCF8" s="25"/>
      <c r="TCG8" s="25"/>
      <c r="TCH8" s="25"/>
      <c r="TCI8" s="25"/>
      <c r="TCJ8" s="25"/>
      <c r="TCK8" s="25"/>
      <c r="TCL8" s="25"/>
      <c r="TCM8" s="25"/>
      <c r="TCN8" s="25"/>
      <c r="TCO8" s="25"/>
      <c r="TCP8" s="25"/>
      <c r="TCQ8" s="25"/>
      <c r="TCR8" s="25"/>
      <c r="TCS8" s="25"/>
      <c r="TCT8" s="25"/>
      <c r="TCU8" s="25"/>
      <c r="TCV8" s="25"/>
      <c r="TCW8" s="25"/>
      <c r="TCX8" s="25"/>
      <c r="TCY8" s="25"/>
      <c r="TCZ8" s="25"/>
      <c r="TDA8" s="25"/>
      <c r="TDB8" s="25"/>
      <c r="TDC8" s="25"/>
      <c r="TDD8" s="25"/>
      <c r="TDE8" s="25"/>
      <c r="TDF8" s="25"/>
      <c r="TDG8" s="25"/>
      <c r="TDH8" s="25"/>
      <c r="TDI8" s="25"/>
      <c r="TDJ8" s="25"/>
      <c r="TDK8" s="25"/>
      <c r="TDL8" s="25"/>
      <c r="TDM8" s="25"/>
      <c r="TDN8" s="25"/>
      <c r="TDO8" s="25"/>
      <c r="TDP8" s="25"/>
      <c r="TDQ8" s="25"/>
      <c r="TDR8" s="25"/>
      <c r="TDS8" s="25"/>
      <c r="TDT8" s="25"/>
      <c r="TDU8" s="25"/>
      <c r="TDV8" s="25"/>
      <c r="TDW8" s="25"/>
      <c r="TDX8" s="25"/>
      <c r="TDY8" s="25"/>
      <c r="TDZ8" s="25"/>
      <c r="TEA8" s="25"/>
      <c r="TEB8" s="25"/>
      <c r="TEC8" s="25"/>
      <c r="TED8" s="25"/>
      <c r="TEE8" s="25"/>
      <c r="TEF8" s="25"/>
      <c r="TEG8" s="25"/>
      <c r="TEH8" s="25"/>
      <c r="TEI8" s="25"/>
      <c r="TEJ8" s="25"/>
      <c r="TEK8" s="25"/>
      <c r="TEL8" s="25"/>
      <c r="TEM8" s="25"/>
      <c r="TEN8" s="25"/>
      <c r="TEO8" s="25"/>
      <c r="TEP8" s="25"/>
      <c r="TEQ8" s="25"/>
      <c r="TER8" s="25"/>
      <c r="TES8" s="25"/>
      <c r="TET8" s="25"/>
      <c r="TEU8" s="25"/>
      <c r="TEV8" s="25"/>
      <c r="TEW8" s="25"/>
      <c r="TEX8" s="25"/>
      <c r="TEY8" s="25"/>
      <c r="TEZ8" s="25"/>
      <c r="TFA8" s="25"/>
      <c r="TFB8" s="25"/>
      <c r="TFC8" s="25"/>
      <c r="TFD8" s="25"/>
      <c r="TFE8" s="25"/>
      <c r="TFF8" s="25"/>
      <c r="TFG8" s="25"/>
      <c r="TFH8" s="25"/>
      <c r="TFI8" s="25"/>
      <c r="TFJ8" s="25"/>
      <c r="TFK8" s="25"/>
      <c r="TFL8" s="25"/>
      <c r="TFM8" s="25"/>
      <c r="TFN8" s="25"/>
      <c r="TFO8" s="25"/>
      <c r="TFP8" s="25"/>
      <c r="TFQ8" s="25"/>
      <c r="TFR8" s="25"/>
      <c r="TFS8" s="25"/>
      <c r="TFT8" s="25"/>
      <c r="TFU8" s="25"/>
      <c r="TFV8" s="25"/>
      <c r="TFW8" s="25"/>
      <c r="TFX8" s="25"/>
      <c r="TFY8" s="25"/>
      <c r="TFZ8" s="25"/>
      <c r="TGA8" s="25"/>
      <c r="TGB8" s="25"/>
      <c r="TGC8" s="25"/>
      <c r="TGD8" s="25"/>
      <c r="TGE8" s="25"/>
      <c r="TGF8" s="25"/>
      <c r="TGG8" s="25"/>
      <c r="TGH8" s="25"/>
      <c r="TGI8" s="25"/>
      <c r="TGJ8" s="25"/>
      <c r="TGK8" s="25"/>
      <c r="TGL8" s="25"/>
      <c r="TGM8" s="25"/>
      <c r="TGN8" s="25"/>
      <c r="TGO8" s="25"/>
      <c r="TGP8" s="25"/>
      <c r="TGQ8" s="25"/>
      <c r="TGR8" s="25"/>
      <c r="TGS8" s="25"/>
      <c r="TGT8" s="25"/>
      <c r="TGU8" s="25"/>
      <c r="TGV8" s="25"/>
      <c r="TGW8" s="25"/>
      <c r="TGX8" s="25"/>
      <c r="TGY8" s="25"/>
      <c r="TGZ8" s="25"/>
      <c r="THA8" s="25"/>
      <c r="THB8" s="25"/>
      <c r="THC8" s="25"/>
      <c r="THD8" s="25"/>
      <c r="THE8" s="25"/>
      <c r="THF8" s="25"/>
      <c r="THG8" s="25"/>
      <c r="THH8" s="25"/>
      <c r="THI8" s="25"/>
      <c r="THJ8" s="25"/>
      <c r="THK8" s="25"/>
      <c r="THL8" s="25"/>
      <c r="THM8" s="25"/>
      <c r="THN8" s="25"/>
      <c r="THO8" s="25"/>
      <c r="THP8" s="25"/>
      <c r="THQ8" s="25"/>
      <c r="THR8" s="25"/>
      <c r="THS8" s="25"/>
      <c r="THT8" s="25"/>
      <c r="THU8" s="25"/>
      <c r="THV8" s="25"/>
      <c r="THW8" s="25"/>
      <c r="THX8" s="25"/>
      <c r="THY8" s="25"/>
      <c r="THZ8" s="25"/>
      <c r="TIA8" s="25"/>
      <c r="TIB8" s="25"/>
      <c r="TIC8" s="25"/>
      <c r="TID8" s="25"/>
      <c r="TIE8" s="25"/>
      <c r="TIF8" s="25"/>
      <c r="TIG8" s="25"/>
      <c r="TIH8" s="25"/>
      <c r="TII8" s="25"/>
      <c r="TIJ8" s="25"/>
      <c r="TIK8" s="25"/>
      <c r="TIL8" s="25"/>
      <c r="TIM8" s="25"/>
      <c r="TIN8" s="25"/>
      <c r="TIO8" s="25"/>
      <c r="TIP8" s="25"/>
      <c r="TIQ8" s="25"/>
      <c r="TIR8" s="25"/>
      <c r="TIS8" s="25"/>
      <c r="TIT8" s="25"/>
      <c r="TIU8" s="25"/>
      <c r="TIV8" s="25"/>
      <c r="TIW8" s="25"/>
      <c r="TIX8" s="25"/>
      <c r="TIY8" s="25"/>
      <c r="TIZ8" s="25"/>
      <c r="TJA8" s="25"/>
      <c r="TJB8" s="25"/>
      <c r="TJC8" s="25"/>
      <c r="TJD8" s="25"/>
      <c r="TJE8" s="25"/>
      <c r="TJF8" s="25"/>
      <c r="TJG8" s="25"/>
      <c r="TJH8" s="25"/>
      <c r="TJI8" s="25"/>
      <c r="TJJ8" s="25"/>
      <c r="TJK8" s="25"/>
      <c r="TJL8" s="25"/>
      <c r="TJM8" s="25"/>
      <c r="TJN8" s="25"/>
      <c r="TJO8" s="25"/>
      <c r="TJP8" s="25"/>
      <c r="TJQ8" s="25"/>
      <c r="TJR8" s="25"/>
      <c r="TJS8" s="25"/>
      <c r="TJT8" s="25"/>
      <c r="TJU8" s="25"/>
      <c r="TJV8" s="25"/>
      <c r="TJW8" s="25"/>
      <c r="TJX8" s="25"/>
      <c r="TJY8" s="25"/>
      <c r="TJZ8" s="25"/>
      <c r="TKA8" s="25"/>
      <c r="TKB8" s="25"/>
      <c r="TKC8" s="25"/>
      <c r="TKD8" s="25"/>
      <c r="TKE8" s="25"/>
      <c r="TKF8" s="25"/>
      <c r="TKG8" s="25"/>
      <c r="TKH8" s="25"/>
      <c r="TKI8" s="25"/>
      <c r="TKJ8" s="25"/>
      <c r="TKK8" s="25"/>
      <c r="TKL8" s="25"/>
      <c r="TKM8" s="25"/>
      <c r="TKN8" s="25"/>
      <c r="TKO8" s="25"/>
      <c r="TKP8" s="25"/>
      <c r="TKQ8" s="25"/>
      <c r="TKR8" s="25"/>
      <c r="TKS8" s="25"/>
      <c r="TKT8" s="25"/>
      <c r="TKU8" s="25"/>
      <c r="TKV8" s="25"/>
      <c r="TKW8" s="25"/>
      <c r="TKX8" s="25"/>
      <c r="TKY8" s="25"/>
      <c r="TKZ8" s="25"/>
      <c r="TLA8" s="25"/>
      <c r="TLB8" s="25"/>
      <c r="TLC8" s="25"/>
      <c r="TLD8" s="25"/>
      <c r="TLE8" s="25"/>
      <c r="TLF8" s="25"/>
      <c r="TLG8" s="25"/>
      <c r="TLH8" s="25"/>
      <c r="TLI8" s="25"/>
      <c r="TLJ8" s="25"/>
      <c r="TLK8" s="25"/>
      <c r="TLL8" s="25"/>
      <c r="TLM8" s="25"/>
      <c r="TLN8" s="25"/>
      <c r="TLO8" s="25"/>
      <c r="TLP8" s="25"/>
      <c r="TLQ8" s="25"/>
      <c r="TLR8" s="25"/>
      <c r="TLS8" s="25"/>
      <c r="TLT8" s="25"/>
      <c r="TLU8" s="25"/>
      <c r="TLV8" s="25"/>
      <c r="TLW8" s="25"/>
      <c r="TLX8" s="25"/>
      <c r="TLY8" s="25"/>
      <c r="TLZ8" s="25"/>
      <c r="TMA8" s="25"/>
      <c r="TMB8" s="25"/>
      <c r="TMC8" s="25"/>
      <c r="TMD8" s="25"/>
      <c r="TME8" s="25"/>
      <c r="TMF8" s="25"/>
      <c r="TMG8" s="25"/>
      <c r="TMH8" s="25"/>
      <c r="TMI8" s="25"/>
      <c r="TMJ8" s="25"/>
      <c r="TMK8" s="25"/>
      <c r="TML8" s="25"/>
      <c r="TMM8" s="25"/>
      <c r="TMN8" s="25"/>
      <c r="TMO8" s="25"/>
      <c r="TMP8" s="25"/>
      <c r="TMQ8" s="25"/>
      <c r="TMR8" s="25"/>
      <c r="TMS8" s="25"/>
      <c r="TMT8" s="25"/>
      <c r="TMU8" s="25"/>
      <c r="TMV8" s="25"/>
      <c r="TMW8" s="25"/>
      <c r="TMX8" s="25"/>
      <c r="TMY8" s="25"/>
      <c r="TMZ8" s="25"/>
      <c r="TNA8" s="25"/>
      <c r="TNB8" s="25"/>
      <c r="TNC8" s="25"/>
      <c r="TND8" s="25"/>
      <c r="TNE8" s="25"/>
      <c r="TNF8" s="25"/>
      <c r="TNG8" s="25"/>
      <c r="TNH8" s="25"/>
      <c r="TNI8" s="25"/>
      <c r="TNJ8" s="25"/>
      <c r="TNK8" s="25"/>
      <c r="TNL8" s="25"/>
      <c r="TNM8" s="25"/>
      <c r="TNN8" s="25"/>
      <c r="TNO8" s="25"/>
      <c r="TNP8" s="25"/>
      <c r="TNQ8" s="25"/>
      <c r="TNR8" s="25"/>
      <c r="TNS8" s="25"/>
      <c r="TNT8" s="25"/>
      <c r="TNU8" s="25"/>
      <c r="TNV8" s="25"/>
      <c r="TNW8" s="25"/>
      <c r="TNX8" s="25"/>
      <c r="TNY8" s="25"/>
      <c r="TNZ8" s="25"/>
      <c r="TOA8" s="25"/>
      <c r="TOB8" s="25"/>
      <c r="TOC8" s="25"/>
      <c r="TOD8" s="25"/>
      <c r="TOE8" s="25"/>
      <c r="TOF8" s="25"/>
      <c r="TOG8" s="25"/>
      <c r="TOH8" s="25"/>
      <c r="TOI8" s="25"/>
      <c r="TOJ8" s="25"/>
      <c r="TOK8" s="25"/>
      <c r="TOL8" s="25"/>
      <c r="TOM8" s="25"/>
      <c r="TON8" s="25"/>
      <c r="TOO8" s="25"/>
      <c r="TOP8" s="25"/>
      <c r="TOQ8" s="25"/>
      <c r="TOR8" s="25"/>
      <c r="TOS8" s="25"/>
      <c r="TOT8" s="25"/>
      <c r="TOU8" s="25"/>
      <c r="TOV8" s="25"/>
      <c r="TOW8" s="25"/>
      <c r="TOX8" s="25"/>
      <c r="TOY8" s="25"/>
      <c r="TOZ8" s="25"/>
      <c r="TPA8" s="25"/>
      <c r="TPB8" s="25"/>
      <c r="TPC8" s="25"/>
      <c r="TPD8" s="25"/>
      <c r="TPE8" s="25"/>
      <c r="TPF8" s="25"/>
      <c r="TPG8" s="25"/>
      <c r="TPH8" s="25"/>
      <c r="TPI8" s="25"/>
      <c r="TPJ8" s="25"/>
      <c r="TPK8" s="25"/>
      <c r="TPL8" s="25"/>
      <c r="TPM8" s="25"/>
      <c r="TPN8" s="25"/>
      <c r="TPO8" s="25"/>
      <c r="TPP8" s="25"/>
      <c r="TPQ8" s="25"/>
      <c r="TPR8" s="25"/>
      <c r="TPS8" s="25"/>
      <c r="TPT8" s="25"/>
      <c r="TPU8" s="25"/>
      <c r="TPV8" s="25"/>
      <c r="TPW8" s="25"/>
      <c r="TPX8" s="25"/>
      <c r="TPY8" s="25"/>
      <c r="TPZ8" s="25"/>
      <c r="TQA8" s="25"/>
      <c r="TQB8" s="25"/>
      <c r="TQC8" s="25"/>
      <c r="TQD8" s="25"/>
      <c r="TQE8" s="25"/>
      <c r="TQF8" s="25"/>
      <c r="TQG8" s="25"/>
      <c r="TQH8" s="25"/>
      <c r="TQI8" s="25"/>
      <c r="TQJ8" s="25"/>
      <c r="TQK8" s="25"/>
      <c r="TQL8" s="25"/>
      <c r="TQM8" s="25"/>
      <c r="TQN8" s="25"/>
      <c r="TQO8" s="25"/>
      <c r="TQP8" s="25"/>
      <c r="TQQ8" s="25"/>
      <c r="TQR8" s="25"/>
      <c r="TQS8" s="25"/>
      <c r="TQT8" s="25"/>
      <c r="TQU8" s="25"/>
      <c r="TQV8" s="25"/>
      <c r="TQW8" s="25"/>
      <c r="TQX8" s="25"/>
      <c r="TQY8" s="25"/>
      <c r="TQZ8" s="25"/>
      <c r="TRA8" s="25"/>
      <c r="TRB8" s="25"/>
      <c r="TRC8" s="25"/>
      <c r="TRD8" s="25"/>
      <c r="TRE8" s="25"/>
      <c r="TRF8" s="25"/>
      <c r="TRG8" s="25"/>
      <c r="TRH8" s="25"/>
      <c r="TRI8" s="25"/>
      <c r="TRJ8" s="25"/>
      <c r="TRK8" s="25"/>
      <c r="TRL8" s="25"/>
      <c r="TRM8" s="25"/>
      <c r="TRN8" s="25"/>
      <c r="TRO8" s="25"/>
      <c r="TRP8" s="25"/>
      <c r="TRQ8" s="25"/>
      <c r="TRR8" s="25"/>
      <c r="TRS8" s="25"/>
      <c r="TRT8" s="25"/>
      <c r="TRU8" s="25"/>
      <c r="TRV8" s="25"/>
      <c r="TRW8" s="25"/>
      <c r="TRX8" s="25"/>
      <c r="TRY8" s="25"/>
      <c r="TRZ8" s="25"/>
      <c r="TSA8" s="25"/>
      <c r="TSB8" s="25"/>
      <c r="TSC8" s="25"/>
      <c r="TSD8" s="25"/>
      <c r="TSE8" s="25"/>
      <c r="TSF8" s="25"/>
      <c r="TSG8" s="25"/>
      <c r="TSH8" s="25"/>
      <c r="TSI8" s="25"/>
      <c r="TSJ8" s="25"/>
      <c r="TSK8" s="25"/>
      <c r="TSL8" s="25"/>
      <c r="TSM8" s="25"/>
      <c r="TSN8" s="25"/>
      <c r="TSO8" s="25"/>
      <c r="TSP8" s="25"/>
      <c r="TSQ8" s="25"/>
      <c r="TSR8" s="25"/>
      <c r="TSS8" s="25"/>
      <c r="TST8" s="25"/>
      <c r="TSU8" s="25"/>
      <c r="TSV8" s="25"/>
      <c r="TSW8" s="25"/>
      <c r="TSX8" s="25"/>
      <c r="TSY8" s="25"/>
      <c r="TSZ8" s="25"/>
      <c r="TTA8" s="25"/>
      <c r="TTB8" s="25"/>
      <c r="TTC8" s="25"/>
      <c r="TTD8" s="25"/>
      <c r="TTE8" s="25"/>
      <c r="TTF8" s="25"/>
      <c r="TTG8" s="25"/>
      <c r="TTH8" s="25"/>
      <c r="TTI8" s="25"/>
      <c r="TTJ8" s="25"/>
      <c r="TTK8" s="25"/>
      <c r="TTL8" s="25"/>
      <c r="TTM8" s="25"/>
      <c r="TTN8" s="25"/>
      <c r="TTO8" s="25"/>
      <c r="TTP8" s="25"/>
      <c r="TTQ8" s="25"/>
      <c r="TTR8" s="25"/>
      <c r="TTS8" s="25"/>
      <c r="TTT8" s="25"/>
      <c r="TTU8" s="25"/>
      <c r="TTV8" s="25"/>
      <c r="TTW8" s="25"/>
      <c r="TTX8" s="25"/>
      <c r="TTY8" s="25"/>
      <c r="TTZ8" s="25"/>
      <c r="TUA8" s="25"/>
      <c r="TUB8" s="25"/>
      <c r="TUC8" s="25"/>
      <c r="TUD8" s="25"/>
      <c r="TUE8" s="25"/>
      <c r="TUF8" s="25"/>
      <c r="TUG8" s="25"/>
      <c r="TUH8" s="25"/>
      <c r="TUI8" s="25"/>
      <c r="TUJ8" s="25"/>
      <c r="TUK8" s="25"/>
      <c r="TUL8" s="25"/>
      <c r="TUM8" s="25"/>
      <c r="TUN8" s="25"/>
      <c r="TUO8" s="25"/>
      <c r="TUP8" s="25"/>
      <c r="TUQ8" s="25"/>
      <c r="TUR8" s="25"/>
      <c r="TUS8" s="25"/>
      <c r="TUT8" s="25"/>
      <c r="TUU8" s="25"/>
      <c r="TUV8" s="25"/>
      <c r="TUW8" s="25"/>
      <c r="TUX8" s="25"/>
      <c r="TUY8" s="25"/>
      <c r="TUZ8" s="25"/>
      <c r="TVA8" s="25"/>
      <c r="TVB8" s="25"/>
      <c r="TVC8" s="25"/>
      <c r="TVD8" s="25"/>
      <c r="TVE8" s="25"/>
      <c r="TVF8" s="25"/>
      <c r="TVG8" s="25"/>
      <c r="TVH8" s="25"/>
      <c r="TVI8" s="25"/>
      <c r="TVJ8" s="25"/>
      <c r="TVK8" s="25"/>
      <c r="TVL8" s="25"/>
      <c r="TVM8" s="25"/>
      <c r="TVN8" s="25"/>
      <c r="TVO8" s="25"/>
      <c r="TVP8" s="25"/>
      <c r="TVQ8" s="25"/>
      <c r="TVR8" s="25"/>
      <c r="TVS8" s="25"/>
      <c r="TVT8" s="25"/>
      <c r="TVU8" s="25"/>
      <c r="TVV8" s="25"/>
      <c r="TVW8" s="25"/>
      <c r="TVX8" s="25"/>
      <c r="TVY8" s="25"/>
      <c r="TVZ8" s="25"/>
      <c r="TWA8" s="25"/>
      <c r="TWB8" s="25"/>
      <c r="TWC8" s="25"/>
      <c r="TWD8" s="25"/>
      <c r="TWE8" s="25"/>
      <c r="TWF8" s="25"/>
      <c r="TWG8" s="25"/>
      <c r="TWH8" s="25"/>
      <c r="TWI8" s="25"/>
      <c r="TWJ8" s="25"/>
      <c r="TWK8" s="25"/>
      <c r="TWL8" s="25"/>
      <c r="TWM8" s="25"/>
      <c r="TWN8" s="25"/>
      <c r="TWO8" s="25"/>
      <c r="TWP8" s="25"/>
      <c r="TWQ8" s="25"/>
      <c r="TWR8" s="25"/>
      <c r="TWS8" s="25"/>
      <c r="TWT8" s="25"/>
      <c r="TWU8" s="25"/>
      <c r="TWV8" s="25"/>
      <c r="TWW8" s="25"/>
      <c r="TWX8" s="25"/>
      <c r="TWY8" s="25"/>
      <c r="TWZ8" s="25"/>
      <c r="TXA8" s="25"/>
      <c r="TXB8" s="25"/>
      <c r="TXC8" s="25"/>
      <c r="TXD8" s="25"/>
      <c r="TXE8" s="25"/>
      <c r="TXF8" s="25"/>
      <c r="TXG8" s="25"/>
      <c r="TXH8" s="25"/>
      <c r="TXI8" s="25"/>
      <c r="TXJ8" s="25"/>
      <c r="TXK8" s="25"/>
      <c r="TXL8" s="25"/>
      <c r="TXM8" s="25"/>
      <c r="TXN8" s="25"/>
      <c r="TXO8" s="25"/>
      <c r="TXP8" s="25"/>
      <c r="TXQ8" s="25"/>
      <c r="TXR8" s="25"/>
      <c r="TXS8" s="25"/>
      <c r="TXT8" s="25"/>
      <c r="TXU8" s="25"/>
      <c r="TXV8" s="25"/>
      <c r="TXW8" s="25"/>
      <c r="TXX8" s="25"/>
      <c r="TXY8" s="25"/>
      <c r="TXZ8" s="25"/>
      <c r="TYA8" s="25"/>
      <c r="TYB8" s="25"/>
      <c r="TYC8" s="25"/>
      <c r="TYD8" s="25"/>
      <c r="TYE8" s="25"/>
      <c r="TYF8" s="25"/>
      <c r="TYG8" s="25"/>
      <c r="TYH8" s="25"/>
      <c r="TYI8" s="25"/>
      <c r="TYJ8" s="25"/>
      <c r="TYK8" s="25"/>
      <c r="TYL8" s="25"/>
      <c r="TYM8" s="25"/>
      <c r="TYN8" s="25"/>
      <c r="TYO8" s="25"/>
      <c r="TYP8" s="25"/>
      <c r="TYQ8" s="25"/>
      <c r="TYR8" s="25"/>
      <c r="TYS8" s="25"/>
      <c r="TYT8" s="25"/>
      <c r="TYU8" s="25"/>
      <c r="TYV8" s="25"/>
      <c r="TYW8" s="25"/>
      <c r="TYX8" s="25"/>
      <c r="TYY8" s="25"/>
      <c r="TYZ8" s="25"/>
      <c r="TZA8" s="25"/>
      <c r="TZB8" s="25"/>
      <c r="TZC8" s="25"/>
      <c r="TZD8" s="25"/>
      <c r="TZE8" s="25"/>
      <c r="TZF8" s="25"/>
      <c r="TZG8" s="25"/>
      <c r="TZH8" s="25"/>
      <c r="TZI8" s="25"/>
      <c r="TZJ8" s="25"/>
      <c r="TZK8" s="25"/>
      <c r="TZL8" s="25"/>
      <c r="TZM8" s="25"/>
      <c r="TZN8" s="25"/>
      <c r="TZO8" s="25"/>
      <c r="TZP8" s="25"/>
      <c r="TZQ8" s="25"/>
      <c r="TZR8" s="25"/>
      <c r="TZS8" s="25"/>
      <c r="TZT8" s="25"/>
      <c r="TZU8" s="25"/>
      <c r="TZV8" s="25"/>
      <c r="TZW8" s="25"/>
      <c r="TZX8" s="25"/>
      <c r="TZY8" s="25"/>
      <c r="TZZ8" s="25"/>
      <c r="UAA8" s="25"/>
      <c r="UAB8" s="25"/>
      <c r="UAC8" s="25"/>
      <c r="UAD8" s="25"/>
      <c r="UAE8" s="25"/>
      <c r="UAF8" s="25"/>
      <c r="UAG8" s="25"/>
      <c r="UAH8" s="25"/>
      <c r="UAI8" s="25"/>
      <c r="UAJ8" s="25"/>
      <c r="UAK8" s="25"/>
      <c r="UAL8" s="25"/>
      <c r="UAM8" s="25"/>
      <c r="UAN8" s="25"/>
      <c r="UAO8" s="25"/>
      <c r="UAP8" s="25"/>
      <c r="UAQ8" s="25"/>
      <c r="UAR8" s="25"/>
      <c r="UAS8" s="25"/>
      <c r="UAT8" s="25"/>
      <c r="UAU8" s="25"/>
      <c r="UAV8" s="25"/>
      <c r="UAW8" s="25"/>
      <c r="UAX8" s="25"/>
      <c r="UAY8" s="25"/>
      <c r="UAZ8" s="25"/>
      <c r="UBA8" s="25"/>
      <c r="UBB8" s="25"/>
      <c r="UBC8" s="25"/>
      <c r="UBD8" s="25"/>
      <c r="UBE8" s="25"/>
      <c r="UBF8" s="25"/>
      <c r="UBG8" s="25"/>
      <c r="UBH8" s="25"/>
      <c r="UBI8" s="25"/>
      <c r="UBJ8" s="25"/>
      <c r="UBK8" s="25"/>
      <c r="UBL8" s="25"/>
      <c r="UBM8" s="25"/>
      <c r="UBN8" s="25"/>
      <c r="UBO8" s="25"/>
      <c r="UBP8" s="25"/>
      <c r="UBQ8" s="25"/>
      <c r="UBR8" s="25"/>
      <c r="UBS8" s="25"/>
      <c r="UBT8" s="25"/>
      <c r="UBU8" s="25"/>
      <c r="UBV8" s="25"/>
      <c r="UBW8" s="25"/>
      <c r="UBX8" s="25"/>
      <c r="UBY8" s="25"/>
      <c r="UBZ8" s="25"/>
      <c r="UCA8" s="25"/>
      <c r="UCB8" s="25"/>
      <c r="UCC8" s="25"/>
      <c r="UCD8" s="25"/>
      <c r="UCE8" s="25"/>
      <c r="UCF8" s="25"/>
      <c r="UCG8" s="25"/>
      <c r="UCH8" s="25"/>
      <c r="UCI8" s="25"/>
      <c r="UCJ8" s="25"/>
      <c r="UCK8" s="25"/>
      <c r="UCL8" s="25"/>
      <c r="UCM8" s="25"/>
      <c r="UCN8" s="25"/>
      <c r="UCO8" s="25"/>
      <c r="UCP8" s="25"/>
      <c r="UCQ8" s="25"/>
      <c r="UCR8" s="25"/>
      <c r="UCS8" s="25"/>
      <c r="UCT8" s="25"/>
      <c r="UCU8" s="25"/>
      <c r="UCV8" s="25"/>
      <c r="UCW8" s="25"/>
      <c r="UCX8" s="25"/>
      <c r="UCY8" s="25"/>
      <c r="UCZ8" s="25"/>
      <c r="UDA8" s="25"/>
      <c r="UDB8" s="25"/>
      <c r="UDC8" s="25"/>
      <c r="UDD8" s="25"/>
      <c r="UDE8" s="25"/>
      <c r="UDF8" s="25"/>
      <c r="UDG8" s="25"/>
      <c r="UDH8" s="25"/>
      <c r="UDI8" s="25"/>
      <c r="UDJ8" s="25"/>
      <c r="UDK8" s="25"/>
      <c r="UDL8" s="25"/>
      <c r="UDM8" s="25"/>
      <c r="UDN8" s="25"/>
      <c r="UDO8" s="25"/>
      <c r="UDP8" s="25"/>
      <c r="UDQ8" s="25"/>
      <c r="UDR8" s="25"/>
      <c r="UDS8" s="25"/>
      <c r="UDT8" s="25"/>
      <c r="UDU8" s="25"/>
      <c r="UDV8" s="25"/>
      <c r="UDW8" s="25"/>
      <c r="UDX8" s="25"/>
      <c r="UDY8" s="25"/>
      <c r="UDZ8" s="25"/>
      <c r="UEA8" s="25"/>
      <c r="UEB8" s="25"/>
      <c r="UEC8" s="25"/>
      <c r="UED8" s="25"/>
      <c r="UEE8" s="25"/>
      <c r="UEF8" s="25"/>
      <c r="UEG8" s="25"/>
      <c r="UEH8" s="25"/>
      <c r="UEI8" s="25"/>
      <c r="UEJ8" s="25"/>
      <c r="UEK8" s="25"/>
      <c r="UEL8" s="25"/>
      <c r="UEM8" s="25"/>
      <c r="UEN8" s="25"/>
      <c r="UEO8" s="25"/>
      <c r="UEP8" s="25"/>
      <c r="UEQ8" s="25"/>
      <c r="UER8" s="25"/>
      <c r="UES8" s="25"/>
      <c r="UET8" s="25"/>
      <c r="UEU8" s="25"/>
      <c r="UEV8" s="25"/>
      <c r="UEW8" s="25"/>
      <c r="UEX8" s="25"/>
      <c r="UEY8" s="25"/>
      <c r="UEZ8" s="25"/>
      <c r="UFA8" s="25"/>
      <c r="UFB8" s="25"/>
      <c r="UFC8" s="25"/>
      <c r="UFD8" s="25"/>
      <c r="UFE8" s="25"/>
      <c r="UFF8" s="25"/>
      <c r="UFG8" s="25"/>
      <c r="UFH8" s="25"/>
      <c r="UFI8" s="25"/>
      <c r="UFJ8" s="25"/>
      <c r="UFK8" s="25"/>
      <c r="UFL8" s="25"/>
      <c r="UFM8" s="25"/>
      <c r="UFN8" s="25"/>
      <c r="UFO8" s="25"/>
      <c r="UFP8" s="25"/>
      <c r="UFQ8" s="25"/>
      <c r="UFR8" s="25"/>
      <c r="UFS8" s="25"/>
      <c r="UFT8" s="25"/>
      <c r="UFU8" s="25"/>
      <c r="UFV8" s="25"/>
      <c r="UFW8" s="25"/>
      <c r="UFX8" s="25"/>
      <c r="UFY8" s="25"/>
      <c r="UFZ8" s="25"/>
      <c r="UGA8" s="25"/>
      <c r="UGB8" s="25"/>
      <c r="UGC8" s="25"/>
      <c r="UGD8" s="25"/>
      <c r="UGE8" s="25"/>
      <c r="UGF8" s="25"/>
      <c r="UGG8" s="25"/>
      <c r="UGH8" s="25"/>
      <c r="UGI8" s="25"/>
      <c r="UGJ8" s="25"/>
      <c r="UGK8" s="25"/>
      <c r="UGL8" s="25"/>
      <c r="UGM8" s="25"/>
      <c r="UGN8" s="25"/>
      <c r="UGO8" s="25"/>
      <c r="UGP8" s="25"/>
      <c r="UGQ8" s="25"/>
      <c r="UGR8" s="25"/>
      <c r="UGS8" s="25"/>
      <c r="UGT8" s="25"/>
      <c r="UGU8" s="25"/>
      <c r="UGV8" s="25"/>
      <c r="UGW8" s="25"/>
      <c r="UGX8" s="25"/>
      <c r="UGY8" s="25"/>
      <c r="UGZ8" s="25"/>
      <c r="UHA8" s="25"/>
      <c r="UHB8" s="25"/>
      <c r="UHC8" s="25"/>
      <c r="UHD8" s="25"/>
      <c r="UHE8" s="25"/>
      <c r="UHF8" s="25"/>
      <c r="UHG8" s="25"/>
      <c r="UHH8" s="25"/>
      <c r="UHI8" s="25"/>
      <c r="UHJ8" s="25"/>
      <c r="UHK8" s="25"/>
      <c r="UHL8" s="25"/>
      <c r="UHM8" s="25"/>
      <c r="UHN8" s="25"/>
      <c r="UHO8" s="25"/>
      <c r="UHP8" s="25"/>
      <c r="UHQ8" s="25"/>
      <c r="UHR8" s="25"/>
      <c r="UHS8" s="25"/>
      <c r="UHT8" s="25"/>
      <c r="UHU8" s="25"/>
      <c r="UHV8" s="25"/>
      <c r="UHW8" s="25"/>
      <c r="UHX8" s="25"/>
      <c r="UHY8" s="25"/>
      <c r="UHZ8" s="25"/>
      <c r="UIA8" s="25"/>
      <c r="UIB8" s="25"/>
      <c r="UIC8" s="25"/>
      <c r="UID8" s="25"/>
      <c r="UIE8" s="25"/>
      <c r="UIF8" s="25"/>
      <c r="UIG8" s="25"/>
      <c r="UIH8" s="25"/>
      <c r="UII8" s="25"/>
      <c r="UIJ8" s="25"/>
      <c r="UIK8" s="25"/>
      <c r="UIL8" s="25"/>
      <c r="UIM8" s="25"/>
      <c r="UIN8" s="25"/>
      <c r="UIO8" s="25"/>
      <c r="UIP8" s="25"/>
      <c r="UIQ8" s="25"/>
      <c r="UIR8" s="25"/>
      <c r="UIS8" s="25"/>
      <c r="UIT8" s="25"/>
      <c r="UIU8" s="25"/>
      <c r="UIV8" s="25"/>
      <c r="UIW8" s="25"/>
      <c r="UIX8" s="25"/>
      <c r="UIY8" s="25"/>
      <c r="UIZ8" s="25"/>
      <c r="UJA8" s="25"/>
      <c r="UJB8" s="25"/>
      <c r="UJC8" s="25"/>
      <c r="UJD8" s="25"/>
      <c r="UJE8" s="25"/>
      <c r="UJF8" s="25"/>
      <c r="UJG8" s="25"/>
      <c r="UJH8" s="25"/>
      <c r="UJI8" s="25"/>
      <c r="UJJ8" s="25"/>
      <c r="UJK8" s="25"/>
      <c r="UJL8" s="25"/>
      <c r="UJM8" s="25"/>
      <c r="UJN8" s="25"/>
      <c r="UJO8" s="25"/>
      <c r="UJP8" s="25"/>
      <c r="UJQ8" s="25"/>
      <c r="UJR8" s="25"/>
      <c r="UJS8" s="25"/>
      <c r="UJT8" s="25"/>
      <c r="UJU8" s="25"/>
      <c r="UJV8" s="25"/>
      <c r="UJW8" s="25"/>
      <c r="UJX8" s="25"/>
      <c r="UJY8" s="25"/>
      <c r="UJZ8" s="25"/>
      <c r="UKA8" s="25"/>
      <c r="UKB8" s="25"/>
      <c r="UKC8" s="25"/>
      <c r="UKD8" s="25"/>
      <c r="UKE8" s="25"/>
      <c r="UKF8" s="25"/>
      <c r="UKG8" s="25"/>
      <c r="UKH8" s="25"/>
      <c r="UKI8" s="25"/>
      <c r="UKJ8" s="25"/>
      <c r="UKK8" s="25"/>
      <c r="UKL8" s="25"/>
      <c r="UKM8" s="25"/>
      <c r="UKN8" s="25"/>
      <c r="UKO8" s="25"/>
      <c r="UKP8" s="25"/>
      <c r="UKQ8" s="25"/>
      <c r="UKR8" s="25"/>
      <c r="UKS8" s="25"/>
      <c r="UKT8" s="25"/>
      <c r="UKU8" s="25"/>
      <c r="UKV8" s="25"/>
      <c r="UKW8" s="25"/>
      <c r="UKX8" s="25"/>
      <c r="UKY8" s="25"/>
      <c r="UKZ8" s="25"/>
      <c r="ULA8" s="25"/>
      <c r="ULB8" s="25"/>
      <c r="ULC8" s="25"/>
      <c r="ULD8" s="25"/>
      <c r="ULE8" s="25"/>
      <c r="ULF8" s="25"/>
      <c r="ULG8" s="25"/>
      <c r="ULH8" s="25"/>
      <c r="ULI8" s="25"/>
      <c r="ULJ8" s="25"/>
      <c r="ULK8" s="25"/>
      <c r="ULL8" s="25"/>
      <c r="ULM8" s="25"/>
      <c r="ULN8" s="25"/>
      <c r="ULO8" s="25"/>
      <c r="ULP8" s="25"/>
      <c r="ULQ8" s="25"/>
      <c r="ULR8" s="25"/>
      <c r="ULS8" s="25"/>
      <c r="ULT8" s="25"/>
      <c r="ULU8" s="25"/>
      <c r="ULV8" s="25"/>
      <c r="ULW8" s="25"/>
      <c r="ULX8" s="25"/>
      <c r="ULY8" s="25"/>
      <c r="ULZ8" s="25"/>
      <c r="UMA8" s="25"/>
      <c r="UMB8" s="25"/>
      <c r="UMC8" s="25"/>
      <c r="UMD8" s="25"/>
      <c r="UME8" s="25"/>
      <c r="UMF8" s="25"/>
      <c r="UMG8" s="25"/>
      <c r="UMH8" s="25"/>
      <c r="UMI8" s="25"/>
      <c r="UMJ8" s="25"/>
      <c r="UMK8" s="25"/>
      <c r="UML8" s="25"/>
      <c r="UMM8" s="25"/>
      <c r="UMN8" s="25"/>
      <c r="UMO8" s="25"/>
      <c r="UMP8" s="25"/>
      <c r="UMQ8" s="25"/>
      <c r="UMR8" s="25"/>
      <c r="UMS8" s="25"/>
      <c r="UMT8" s="25"/>
      <c r="UMU8" s="25"/>
      <c r="UMV8" s="25"/>
      <c r="UMW8" s="25"/>
      <c r="UMX8" s="25"/>
      <c r="UMY8" s="25"/>
      <c r="UMZ8" s="25"/>
      <c r="UNA8" s="25"/>
      <c r="UNB8" s="25"/>
      <c r="UNC8" s="25"/>
      <c r="UND8" s="25"/>
      <c r="UNE8" s="25"/>
      <c r="UNF8" s="25"/>
      <c r="UNG8" s="25"/>
      <c r="UNH8" s="25"/>
      <c r="UNI8" s="25"/>
      <c r="UNJ8" s="25"/>
      <c r="UNK8" s="25"/>
      <c r="UNL8" s="25"/>
      <c r="UNM8" s="25"/>
      <c r="UNN8" s="25"/>
      <c r="UNO8" s="25"/>
      <c r="UNP8" s="25"/>
      <c r="UNQ8" s="25"/>
      <c r="UNR8" s="25"/>
      <c r="UNS8" s="25"/>
      <c r="UNT8" s="25"/>
      <c r="UNU8" s="25"/>
      <c r="UNV8" s="25"/>
      <c r="UNW8" s="25"/>
      <c r="UNX8" s="25"/>
      <c r="UNY8" s="25"/>
      <c r="UNZ8" s="25"/>
      <c r="UOA8" s="25"/>
      <c r="UOB8" s="25"/>
      <c r="UOC8" s="25"/>
      <c r="UOD8" s="25"/>
      <c r="UOE8" s="25"/>
      <c r="UOF8" s="25"/>
      <c r="UOG8" s="25"/>
      <c r="UOH8" s="25"/>
      <c r="UOI8" s="25"/>
      <c r="UOJ8" s="25"/>
      <c r="UOK8" s="25"/>
      <c r="UOL8" s="25"/>
      <c r="UOM8" s="25"/>
      <c r="UON8" s="25"/>
      <c r="UOO8" s="25"/>
      <c r="UOP8" s="25"/>
      <c r="UOQ8" s="25"/>
      <c r="UOR8" s="25"/>
      <c r="UOS8" s="25"/>
      <c r="UOT8" s="25"/>
      <c r="UOU8" s="25"/>
      <c r="UOV8" s="25"/>
      <c r="UOW8" s="25"/>
      <c r="UOX8" s="25"/>
      <c r="UOY8" s="25"/>
      <c r="UOZ8" s="25"/>
      <c r="UPA8" s="25"/>
      <c r="UPB8" s="25"/>
      <c r="UPC8" s="25"/>
      <c r="UPD8" s="25"/>
      <c r="UPE8" s="25"/>
      <c r="UPF8" s="25"/>
      <c r="UPG8" s="25"/>
      <c r="UPH8" s="25"/>
      <c r="UPI8" s="25"/>
      <c r="UPJ8" s="25"/>
      <c r="UPK8" s="25"/>
      <c r="UPL8" s="25"/>
      <c r="UPM8" s="25"/>
      <c r="UPN8" s="25"/>
      <c r="UPO8" s="25"/>
      <c r="UPP8" s="25"/>
      <c r="UPQ8" s="25"/>
      <c r="UPR8" s="25"/>
      <c r="UPS8" s="25"/>
      <c r="UPT8" s="25"/>
      <c r="UPU8" s="25"/>
      <c r="UPV8" s="25"/>
      <c r="UPW8" s="25"/>
      <c r="UPX8" s="25"/>
      <c r="UPY8" s="25"/>
      <c r="UPZ8" s="25"/>
      <c r="UQA8" s="25"/>
      <c r="UQB8" s="25"/>
      <c r="UQC8" s="25"/>
      <c r="UQD8" s="25"/>
      <c r="UQE8" s="25"/>
      <c r="UQF8" s="25"/>
      <c r="UQG8" s="25"/>
      <c r="UQH8" s="25"/>
      <c r="UQI8" s="25"/>
      <c r="UQJ8" s="25"/>
      <c r="UQK8" s="25"/>
      <c r="UQL8" s="25"/>
      <c r="UQM8" s="25"/>
      <c r="UQN8" s="25"/>
      <c r="UQO8" s="25"/>
      <c r="UQP8" s="25"/>
      <c r="UQQ8" s="25"/>
      <c r="UQR8" s="25"/>
      <c r="UQS8" s="25"/>
      <c r="UQT8" s="25"/>
      <c r="UQU8" s="25"/>
      <c r="UQV8" s="25"/>
      <c r="UQW8" s="25"/>
      <c r="UQX8" s="25"/>
      <c r="UQY8" s="25"/>
      <c r="UQZ8" s="25"/>
      <c r="URA8" s="25"/>
      <c r="URB8" s="25"/>
      <c r="URC8" s="25"/>
      <c r="URD8" s="25"/>
      <c r="URE8" s="25"/>
      <c r="URF8" s="25"/>
      <c r="URG8" s="25"/>
      <c r="URH8" s="25"/>
      <c r="URI8" s="25"/>
      <c r="URJ8" s="25"/>
      <c r="URK8" s="25"/>
      <c r="URL8" s="25"/>
      <c r="URM8" s="25"/>
      <c r="URN8" s="25"/>
      <c r="URO8" s="25"/>
      <c r="URP8" s="25"/>
      <c r="URQ8" s="25"/>
      <c r="URR8" s="25"/>
      <c r="URS8" s="25"/>
      <c r="URT8" s="25"/>
      <c r="URU8" s="25"/>
      <c r="URV8" s="25"/>
      <c r="URW8" s="25"/>
      <c r="URX8" s="25"/>
      <c r="URY8" s="25"/>
      <c r="URZ8" s="25"/>
      <c r="USA8" s="25"/>
      <c r="USB8" s="25"/>
      <c r="USC8" s="25"/>
      <c r="USD8" s="25"/>
      <c r="USE8" s="25"/>
      <c r="USF8" s="25"/>
      <c r="USG8" s="25"/>
      <c r="USH8" s="25"/>
      <c r="USI8" s="25"/>
      <c r="USJ8" s="25"/>
      <c r="USK8" s="25"/>
      <c r="USL8" s="25"/>
      <c r="USM8" s="25"/>
      <c r="USN8" s="25"/>
      <c r="USO8" s="25"/>
      <c r="USP8" s="25"/>
      <c r="USQ8" s="25"/>
      <c r="USR8" s="25"/>
      <c r="USS8" s="25"/>
      <c r="UST8" s="25"/>
      <c r="USU8" s="25"/>
      <c r="USV8" s="25"/>
      <c r="USW8" s="25"/>
      <c r="USX8" s="25"/>
      <c r="USY8" s="25"/>
      <c r="USZ8" s="25"/>
      <c r="UTA8" s="25"/>
      <c r="UTB8" s="25"/>
      <c r="UTC8" s="25"/>
      <c r="UTD8" s="25"/>
      <c r="UTE8" s="25"/>
      <c r="UTF8" s="25"/>
      <c r="UTG8" s="25"/>
      <c r="UTH8" s="25"/>
      <c r="UTI8" s="25"/>
      <c r="UTJ8" s="25"/>
      <c r="UTK8" s="25"/>
      <c r="UTL8" s="25"/>
      <c r="UTM8" s="25"/>
      <c r="UTN8" s="25"/>
      <c r="UTO8" s="25"/>
      <c r="UTP8" s="25"/>
      <c r="UTQ8" s="25"/>
      <c r="UTR8" s="25"/>
      <c r="UTS8" s="25"/>
      <c r="UTT8" s="25"/>
      <c r="UTU8" s="25"/>
      <c r="UTV8" s="25"/>
      <c r="UTW8" s="25"/>
      <c r="UTX8" s="25"/>
      <c r="UTY8" s="25"/>
      <c r="UTZ8" s="25"/>
      <c r="UUA8" s="25"/>
      <c r="UUB8" s="25"/>
      <c r="UUC8" s="25"/>
      <c r="UUD8" s="25"/>
      <c r="UUE8" s="25"/>
      <c r="UUF8" s="25"/>
      <c r="UUG8" s="25"/>
      <c r="UUH8" s="25"/>
      <c r="UUI8" s="25"/>
      <c r="UUJ8" s="25"/>
      <c r="UUK8" s="25"/>
      <c r="UUL8" s="25"/>
      <c r="UUM8" s="25"/>
      <c r="UUN8" s="25"/>
      <c r="UUO8" s="25"/>
      <c r="UUP8" s="25"/>
      <c r="UUQ8" s="25"/>
      <c r="UUR8" s="25"/>
      <c r="UUS8" s="25"/>
      <c r="UUT8" s="25"/>
      <c r="UUU8" s="25"/>
      <c r="UUV8" s="25"/>
      <c r="UUW8" s="25"/>
      <c r="UUX8" s="25"/>
      <c r="UUY8" s="25"/>
      <c r="UUZ8" s="25"/>
      <c r="UVA8" s="25"/>
      <c r="UVB8" s="25"/>
      <c r="UVC8" s="25"/>
      <c r="UVD8" s="25"/>
      <c r="UVE8" s="25"/>
      <c r="UVF8" s="25"/>
      <c r="UVG8" s="25"/>
      <c r="UVH8" s="25"/>
      <c r="UVI8" s="25"/>
      <c r="UVJ8" s="25"/>
      <c r="UVK8" s="25"/>
      <c r="UVL8" s="25"/>
      <c r="UVM8" s="25"/>
      <c r="UVN8" s="25"/>
      <c r="UVO8" s="25"/>
      <c r="UVP8" s="25"/>
      <c r="UVQ8" s="25"/>
      <c r="UVR8" s="25"/>
      <c r="UVS8" s="25"/>
      <c r="UVT8" s="25"/>
      <c r="UVU8" s="25"/>
      <c r="UVV8" s="25"/>
      <c r="UVW8" s="25"/>
      <c r="UVX8" s="25"/>
      <c r="UVY8" s="25"/>
      <c r="UVZ8" s="25"/>
      <c r="UWA8" s="25"/>
      <c r="UWB8" s="25"/>
      <c r="UWC8" s="25"/>
      <c r="UWD8" s="25"/>
      <c r="UWE8" s="25"/>
      <c r="UWF8" s="25"/>
      <c r="UWG8" s="25"/>
      <c r="UWH8" s="25"/>
      <c r="UWI8" s="25"/>
      <c r="UWJ8" s="25"/>
      <c r="UWK8" s="25"/>
      <c r="UWL8" s="25"/>
      <c r="UWM8" s="25"/>
      <c r="UWN8" s="25"/>
      <c r="UWO8" s="25"/>
      <c r="UWP8" s="25"/>
      <c r="UWQ8" s="25"/>
      <c r="UWR8" s="25"/>
      <c r="UWS8" s="25"/>
      <c r="UWT8" s="25"/>
      <c r="UWU8" s="25"/>
      <c r="UWV8" s="25"/>
      <c r="UWW8" s="25"/>
      <c r="UWX8" s="25"/>
      <c r="UWY8" s="25"/>
      <c r="UWZ8" s="25"/>
      <c r="UXA8" s="25"/>
      <c r="UXB8" s="25"/>
      <c r="UXC8" s="25"/>
      <c r="UXD8" s="25"/>
      <c r="UXE8" s="25"/>
      <c r="UXF8" s="25"/>
      <c r="UXG8" s="25"/>
      <c r="UXH8" s="25"/>
      <c r="UXI8" s="25"/>
      <c r="UXJ8" s="25"/>
      <c r="UXK8" s="25"/>
      <c r="UXL8" s="25"/>
      <c r="UXM8" s="25"/>
      <c r="UXN8" s="25"/>
      <c r="UXO8" s="25"/>
      <c r="UXP8" s="25"/>
      <c r="UXQ8" s="25"/>
      <c r="UXR8" s="25"/>
      <c r="UXS8" s="25"/>
      <c r="UXT8" s="25"/>
      <c r="UXU8" s="25"/>
      <c r="UXV8" s="25"/>
      <c r="UXW8" s="25"/>
      <c r="UXX8" s="25"/>
      <c r="UXY8" s="25"/>
      <c r="UXZ8" s="25"/>
      <c r="UYA8" s="25"/>
      <c r="UYB8" s="25"/>
      <c r="UYC8" s="25"/>
      <c r="UYD8" s="25"/>
      <c r="UYE8" s="25"/>
      <c r="UYF8" s="25"/>
      <c r="UYG8" s="25"/>
      <c r="UYH8" s="25"/>
      <c r="UYI8" s="25"/>
      <c r="UYJ8" s="25"/>
      <c r="UYK8" s="25"/>
      <c r="UYL8" s="25"/>
      <c r="UYM8" s="25"/>
      <c r="UYN8" s="25"/>
      <c r="UYO8" s="25"/>
      <c r="UYP8" s="25"/>
      <c r="UYQ8" s="25"/>
      <c r="UYR8" s="25"/>
      <c r="UYS8" s="25"/>
      <c r="UYT8" s="25"/>
      <c r="UYU8" s="25"/>
      <c r="UYV8" s="25"/>
      <c r="UYW8" s="25"/>
      <c r="UYX8" s="25"/>
      <c r="UYY8" s="25"/>
      <c r="UYZ8" s="25"/>
      <c r="UZA8" s="25"/>
      <c r="UZB8" s="25"/>
      <c r="UZC8" s="25"/>
      <c r="UZD8" s="25"/>
      <c r="UZE8" s="25"/>
      <c r="UZF8" s="25"/>
      <c r="UZG8" s="25"/>
      <c r="UZH8" s="25"/>
      <c r="UZI8" s="25"/>
      <c r="UZJ8" s="25"/>
      <c r="UZK8" s="25"/>
      <c r="UZL8" s="25"/>
      <c r="UZM8" s="25"/>
      <c r="UZN8" s="25"/>
      <c r="UZO8" s="25"/>
      <c r="UZP8" s="25"/>
      <c r="UZQ8" s="25"/>
      <c r="UZR8" s="25"/>
      <c r="UZS8" s="25"/>
      <c r="UZT8" s="25"/>
      <c r="UZU8" s="25"/>
      <c r="UZV8" s="25"/>
      <c r="UZW8" s="25"/>
      <c r="UZX8" s="25"/>
      <c r="UZY8" s="25"/>
      <c r="UZZ8" s="25"/>
      <c r="VAA8" s="25"/>
      <c r="VAB8" s="25"/>
      <c r="VAC8" s="25"/>
      <c r="VAD8" s="25"/>
      <c r="VAE8" s="25"/>
      <c r="VAF8" s="25"/>
      <c r="VAG8" s="25"/>
      <c r="VAH8" s="25"/>
      <c r="VAI8" s="25"/>
      <c r="VAJ8" s="25"/>
      <c r="VAK8" s="25"/>
      <c r="VAL8" s="25"/>
      <c r="VAM8" s="25"/>
      <c r="VAN8" s="25"/>
      <c r="VAO8" s="25"/>
      <c r="VAP8" s="25"/>
      <c r="VAQ8" s="25"/>
      <c r="VAR8" s="25"/>
      <c r="VAS8" s="25"/>
      <c r="VAT8" s="25"/>
      <c r="VAU8" s="25"/>
      <c r="VAV8" s="25"/>
      <c r="VAW8" s="25"/>
      <c r="VAX8" s="25"/>
      <c r="VAY8" s="25"/>
      <c r="VAZ8" s="25"/>
      <c r="VBA8" s="25"/>
      <c r="VBB8" s="25"/>
      <c r="VBC8" s="25"/>
      <c r="VBD8" s="25"/>
      <c r="VBE8" s="25"/>
      <c r="VBF8" s="25"/>
      <c r="VBG8" s="25"/>
      <c r="VBH8" s="25"/>
      <c r="VBI8" s="25"/>
      <c r="VBJ8" s="25"/>
      <c r="VBK8" s="25"/>
      <c r="VBL8" s="25"/>
      <c r="VBM8" s="25"/>
      <c r="VBN8" s="25"/>
      <c r="VBO8" s="25"/>
      <c r="VBP8" s="25"/>
      <c r="VBQ8" s="25"/>
      <c r="VBR8" s="25"/>
      <c r="VBS8" s="25"/>
      <c r="VBT8" s="25"/>
      <c r="VBU8" s="25"/>
      <c r="VBV8" s="25"/>
      <c r="VBW8" s="25"/>
      <c r="VBX8" s="25"/>
      <c r="VBY8" s="25"/>
      <c r="VBZ8" s="25"/>
      <c r="VCA8" s="25"/>
      <c r="VCB8" s="25"/>
      <c r="VCC8" s="25"/>
      <c r="VCD8" s="25"/>
      <c r="VCE8" s="25"/>
      <c r="VCF8" s="25"/>
      <c r="VCG8" s="25"/>
      <c r="VCH8" s="25"/>
      <c r="VCI8" s="25"/>
      <c r="VCJ8" s="25"/>
      <c r="VCK8" s="25"/>
      <c r="VCL8" s="25"/>
      <c r="VCM8" s="25"/>
      <c r="VCN8" s="25"/>
      <c r="VCO8" s="25"/>
      <c r="VCP8" s="25"/>
      <c r="VCQ8" s="25"/>
      <c r="VCR8" s="25"/>
      <c r="VCS8" s="25"/>
      <c r="VCT8" s="25"/>
      <c r="VCU8" s="25"/>
      <c r="VCV8" s="25"/>
      <c r="VCW8" s="25"/>
      <c r="VCX8" s="25"/>
      <c r="VCY8" s="25"/>
      <c r="VCZ8" s="25"/>
      <c r="VDA8" s="25"/>
      <c r="VDB8" s="25"/>
      <c r="VDC8" s="25"/>
      <c r="VDD8" s="25"/>
      <c r="VDE8" s="25"/>
      <c r="VDF8" s="25"/>
      <c r="VDG8" s="25"/>
      <c r="VDH8" s="25"/>
      <c r="VDI8" s="25"/>
      <c r="VDJ8" s="25"/>
      <c r="VDK8" s="25"/>
      <c r="VDL8" s="25"/>
      <c r="VDM8" s="25"/>
      <c r="VDN8" s="25"/>
      <c r="VDO8" s="25"/>
      <c r="VDP8" s="25"/>
      <c r="VDQ8" s="25"/>
      <c r="VDR8" s="25"/>
      <c r="VDS8" s="25"/>
      <c r="VDT8" s="25"/>
      <c r="VDU8" s="25"/>
      <c r="VDV8" s="25"/>
      <c r="VDW8" s="25"/>
      <c r="VDX8" s="25"/>
      <c r="VDY8" s="25"/>
      <c r="VDZ8" s="25"/>
      <c r="VEA8" s="25"/>
      <c r="VEB8" s="25"/>
      <c r="VEC8" s="25"/>
      <c r="VED8" s="25"/>
      <c r="VEE8" s="25"/>
      <c r="VEF8" s="25"/>
      <c r="VEG8" s="25"/>
      <c r="VEH8" s="25"/>
      <c r="VEI8" s="25"/>
      <c r="VEJ8" s="25"/>
      <c r="VEK8" s="25"/>
      <c r="VEL8" s="25"/>
      <c r="VEM8" s="25"/>
      <c r="VEN8" s="25"/>
      <c r="VEO8" s="25"/>
      <c r="VEP8" s="25"/>
      <c r="VEQ8" s="25"/>
      <c r="VER8" s="25"/>
      <c r="VES8" s="25"/>
      <c r="VET8" s="25"/>
      <c r="VEU8" s="25"/>
      <c r="VEV8" s="25"/>
      <c r="VEW8" s="25"/>
      <c r="VEX8" s="25"/>
      <c r="VEY8" s="25"/>
      <c r="VEZ8" s="25"/>
      <c r="VFA8" s="25"/>
      <c r="VFB8" s="25"/>
      <c r="VFC8" s="25"/>
      <c r="VFD8" s="25"/>
      <c r="VFE8" s="25"/>
      <c r="VFF8" s="25"/>
      <c r="VFG8" s="25"/>
      <c r="VFH8" s="25"/>
      <c r="VFI8" s="25"/>
      <c r="VFJ8" s="25"/>
      <c r="VFK8" s="25"/>
      <c r="VFL8" s="25"/>
      <c r="VFM8" s="25"/>
      <c r="VFN8" s="25"/>
      <c r="VFO8" s="25"/>
      <c r="VFP8" s="25"/>
      <c r="VFQ8" s="25"/>
      <c r="VFR8" s="25"/>
      <c r="VFS8" s="25"/>
      <c r="VFT8" s="25"/>
      <c r="VFU8" s="25"/>
      <c r="VFV8" s="25"/>
      <c r="VFW8" s="25"/>
      <c r="VFX8" s="25"/>
      <c r="VFY8" s="25"/>
      <c r="VFZ8" s="25"/>
      <c r="VGA8" s="25"/>
      <c r="VGB8" s="25"/>
      <c r="VGC8" s="25"/>
      <c r="VGD8" s="25"/>
      <c r="VGE8" s="25"/>
      <c r="VGF8" s="25"/>
      <c r="VGG8" s="25"/>
      <c r="VGH8" s="25"/>
      <c r="VGI8" s="25"/>
      <c r="VGJ8" s="25"/>
      <c r="VGK8" s="25"/>
      <c r="VGL8" s="25"/>
      <c r="VGM8" s="25"/>
      <c r="VGN8" s="25"/>
      <c r="VGO8" s="25"/>
      <c r="VGP8" s="25"/>
      <c r="VGQ8" s="25"/>
      <c r="VGR8" s="25"/>
      <c r="VGS8" s="25"/>
      <c r="VGT8" s="25"/>
      <c r="VGU8" s="25"/>
      <c r="VGV8" s="25"/>
      <c r="VGW8" s="25"/>
      <c r="VGX8" s="25"/>
      <c r="VGY8" s="25"/>
      <c r="VGZ8" s="25"/>
      <c r="VHA8" s="25"/>
      <c r="VHB8" s="25"/>
      <c r="VHC8" s="25"/>
      <c r="VHD8" s="25"/>
      <c r="VHE8" s="25"/>
      <c r="VHF8" s="25"/>
      <c r="VHG8" s="25"/>
      <c r="VHH8" s="25"/>
      <c r="VHI8" s="25"/>
      <c r="VHJ8" s="25"/>
      <c r="VHK8" s="25"/>
      <c r="VHL8" s="25"/>
      <c r="VHM8" s="25"/>
      <c r="VHN8" s="25"/>
      <c r="VHO8" s="25"/>
      <c r="VHP8" s="25"/>
      <c r="VHQ8" s="25"/>
      <c r="VHR8" s="25"/>
      <c r="VHS8" s="25"/>
      <c r="VHT8" s="25"/>
      <c r="VHU8" s="25"/>
      <c r="VHV8" s="25"/>
      <c r="VHW8" s="25"/>
      <c r="VHX8" s="25"/>
      <c r="VHY8" s="25"/>
      <c r="VHZ8" s="25"/>
      <c r="VIA8" s="25"/>
      <c r="VIB8" s="25"/>
      <c r="VIC8" s="25"/>
      <c r="VID8" s="25"/>
      <c r="VIE8" s="25"/>
      <c r="VIF8" s="25"/>
      <c r="VIG8" s="25"/>
      <c r="VIH8" s="25"/>
      <c r="VII8" s="25"/>
      <c r="VIJ8" s="25"/>
      <c r="VIK8" s="25"/>
      <c r="VIL8" s="25"/>
      <c r="VIM8" s="25"/>
      <c r="VIN8" s="25"/>
      <c r="VIO8" s="25"/>
      <c r="VIP8" s="25"/>
      <c r="VIQ8" s="25"/>
      <c r="VIR8" s="25"/>
      <c r="VIS8" s="25"/>
      <c r="VIT8" s="25"/>
      <c r="VIU8" s="25"/>
      <c r="VIV8" s="25"/>
      <c r="VIW8" s="25"/>
      <c r="VIX8" s="25"/>
      <c r="VIY8" s="25"/>
      <c r="VIZ8" s="25"/>
      <c r="VJA8" s="25"/>
      <c r="VJB8" s="25"/>
      <c r="VJC8" s="25"/>
      <c r="VJD8" s="25"/>
      <c r="VJE8" s="25"/>
      <c r="VJF8" s="25"/>
      <c r="VJG8" s="25"/>
      <c r="VJH8" s="25"/>
      <c r="VJI8" s="25"/>
      <c r="VJJ8" s="25"/>
      <c r="VJK8" s="25"/>
      <c r="VJL8" s="25"/>
      <c r="VJM8" s="25"/>
      <c r="VJN8" s="25"/>
      <c r="VJO8" s="25"/>
      <c r="VJP8" s="25"/>
      <c r="VJQ8" s="25"/>
      <c r="VJR8" s="25"/>
      <c r="VJS8" s="25"/>
      <c r="VJT8" s="25"/>
      <c r="VJU8" s="25"/>
      <c r="VJV8" s="25"/>
      <c r="VJW8" s="25"/>
      <c r="VJX8" s="25"/>
      <c r="VJY8" s="25"/>
      <c r="VJZ8" s="25"/>
      <c r="VKA8" s="25"/>
      <c r="VKB8" s="25"/>
      <c r="VKC8" s="25"/>
      <c r="VKD8" s="25"/>
      <c r="VKE8" s="25"/>
      <c r="VKF8" s="25"/>
      <c r="VKG8" s="25"/>
      <c r="VKH8" s="25"/>
      <c r="VKI8" s="25"/>
      <c r="VKJ8" s="25"/>
      <c r="VKK8" s="25"/>
      <c r="VKL8" s="25"/>
      <c r="VKM8" s="25"/>
      <c r="VKN8" s="25"/>
      <c r="VKO8" s="25"/>
      <c r="VKP8" s="25"/>
      <c r="VKQ8" s="25"/>
      <c r="VKR8" s="25"/>
      <c r="VKS8" s="25"/>
      <c r="VKT8" s="25"/>
      <c r="VKU8" s="25"/>
      <c r="VKV8" s="25"/>
      <c r="VKW8" s="25"/>
      <c r="VKX8" s="25"/>
      <c r="VKY8" s="25"/>
      <c r="VKZ8" s="25"/>
      <c r="VLA8" s="25"/>
      <c r="VLB8" s="25"/>
      <c r="VLC8" s="25"/>
      <c r="VLD8" s="25"/>
      <c r="VLE8" s="25"/>
      <c r="VLF8" s="25"/>
      <c r="VLG8" s="25"/>
      <c r="VLH8" s="25"/>
      <c r="VLI8" s="25"/>
      <c r="VLJ8" s="25"/>
      <c r="VLK8" s="25"/>
      <c r="VLL8" s="25"/>
      <c r="VLM8" s="25"/>
      <c r="VLN8" s="25"/>
      <c r="VLO8" s="25"/>
      <c r="VLP8" s="25"/>
      <c r="VLQ8" s="25"/>
      <c r="VLR8" s="25"/>
      <c r="VLS8" s="25"/>
      <c r="VLT8" s="25"/>
      <c r="VLU8" s="25"/>
      <c r="VLV8" s="25"/>
      <c r="VLW8" s="25"/>
      <c r="VLX8" s="25"/>
      <c r="VLY8" s="25"/>
      <c r="VLZ8" s="25"/>
      <c r="VMA8" s="25"/>
      <c r="VMB8" s="25"/>
      <c r="VMC8" s="25"/>
      <c r="VMD8" s="25"/>
      <c r="VME8" s="25"/>
      <c r="VMF8" s="25"/>
      <c r="VMG8" s="25"/>
      <c r="VMH8" s="25"/>
      <c r="VMI8" s="25"/>
      <c r="VMJ8" s="25"/>
      <c r="VMK8" s="25"/>
      <c r="VML8" s="25"/>
      <c r="VMM8" s="25"/>
      <c r="VMN8" s="25"/>
      <c r="VMO8" s="25"/>
      <c r="VMP8" s="25"/>
      <c r="VMQ8" s="25"/>
      <c r="VMR8" s="25"/>
      <c r="VMS8" s="25"/>
      <c r="VMT8" s="25"/>
      <c r="VMU8" s="25"/>
      <c r="VMV8" s="25"/>
      <c r="VMW8" s="25"/>
      <c r="VMX8" s="25"/>
      <c r="VMY8" s="25"/>
      <c r="VMZ8" s="25"/>
      <c r="VNA8" s="25"/>
      <c r="VNB8" s="25"/>
      <c r="VNC8" s="25"/>
      <c r="VND8" s="25"/>
      <c r="VNE8" s="25"/>
      <c r="VNF8" s="25"/>
      <c r="VNG8" s="25"/>
      <c r="VNH8" s="25"/>
      <c r="VNI8" s="25"/>
      <c r="VNJ8" s="25"/>
      <c r="VNK8" s="25"/>
      <c r="VNL8" s="25"/>
      <c r="VNM8" s="25"/>
      <c r="VNN8" s="25"/>
      <c r="VNO8" s="25"/>
      <c r="VNP8" s="25"/>
      <c r="VNQ8" s="25"/>
      <c r="VNR8" s="25"/>
      <c r="VNS8" s="25"/>
      <c r="VNT8" s="25"/>
      <c r="VNU8" s="25"/>
      <c r="VNV8" s="25"/>
      <c r="VNW8" s="25"/>
      <c r="VNX8" s="25"/>
      <c r="VNY8" s="25"/>
      <c r="VNZ8" s="25"/>
      <c r="VOA8" s="25"/>
      <c r="VOB8" s="25"/>
      <c r="VOC8" s="25"/>
      <c r="VOD8" s="25"/>
      <c r="VOE8" s="25"/>
      <c r="VOF8" s="25"/>
      <c r="VOG8" s="25"/>
      <c r="VOH8" s="25"/>
      <c r="VOI8" s="25"/>
      <c r="VOJ8" s="25"/>
      <c r="VOK8" s="25"/>
      <c r="VOL8" s="25"/>
      <c r="VOM8" s="25"/>
      <c r="VON8" s="25"/>
      <c r="VOO8" s="25"/>
      <c r="VOP8" s="25"/>
      <c r="VOQ8" s="25"/>
      <c r="VOR8" s="25"/>
      <c r="VOS8" s="25"/>
      <c r="VOT8" s="25"/>
      <c r="VOU8" s="25"/>
      <c r="VOV8" s="25"/>
      <c r="VOW8" s="25"/>
      <c r="VOX8" s="25"/>
      <c r="VOY8" s="25"/>
      <c r="VOZ8" s="25"/>
      <c r="VPA8" s="25"/>
      <c r="VPB8" s="25"/>
      <c r="VPC8" s="25"/>
      <c r="VPD8" s="25"/>
      <c r="VPE8" s="25"/>
      <c r="VPF8" s="25"/>
      <c r="VPG8" s="25"/>
      <c r="VPH8" s="25"/>
      <c r="VPI8" s="25"/>
      <c r="VPJ8" s="25"/>
      <c r="VPK8" s="25"/>
      <c r="VPL8" s="25"/>
      <c r="VPM8" s="25"/>
      <c r="VPN8" s="25"/>
      <c r="VPO8" s="25"/>
      <c r="VPP8" s="25"/>
      <c r="VPQ8" s="25"/>
      <c r="VPR8" s="25"/>
      <c r="VPS8" s="25"/>
      <c r="VPT8" s="25"/>
      <c r="VPU8" s="25"/>
      <c r="VPV8" s="25"/>
      <c r="VPW8" s="25"/>
      <c r="VPX8" s="25"/>
      <c r="VPY8" s="25"/>
      <c r="VPZ8" s="25"/>
      <c r="VQA8" s="25"/>
      <c r="VQB8" s="25"/>
      <c r="VQC8" s="25"/>
      <c r="VQD8" s="25"/>
      <c r="VQE8" s="25"/>
      <c r="VQF8" s="25"/>
      <c r="VQG8" s="25"/>
      <c r="VQH8" s="25"/>
      <c r="VQI8" s="25"/>
      <c r="VQJ8" s="25"/>
      <c r="VQK8" s="25"/>
      <c r="VQL8" s="25"/>
      <c r="VQM8" s="25"/>
      <c r="VQN8" s="25"/>
      <c r="VQO8" s="25"/>
      <c r="VQP8" s="25"/>
      <c r="VQQ8" s="25"/>
      <c r="VQR8" s="25"/>
      <c r="VQS8" s="25"/>
      <c r="VQT8" s="25"/>
      <c r="VQU8" s="25"/>
      <c r="VQV8" s="25"/>
      <c r="VQW8" s="25"/>
      <c r="VQX8" s="25"/>
      <c r="VQY8" s="25"/>
      <c r="VQZ8" s="25"/>
      <c r="VRA8" s="25"/>
      <c r="VRB8" s="25"/>
      <c r="VRC8" s="25"/>
      <c r="VRD8" s="25"/>
      <c r="VRE8" s="25"/>
      <c r="VRF8" s="25"/>
      <c r="VRG8" s="25"/>
      <c r="VRH8" s="25"/>
      <c r="VRI8" s="25"/>
      <c r="VRJ8" s="25"/>
      <c r="VRK8" s="25"/>
      <c r="VRL8" s="25"/>
      <c r="VRM8" s="25"/>
      <c r="VRN8" s="25"/>
      <c r="VRO8" s="25"/>
      <c r="VRP8" s="25"/>
      <c r="VRQ8" s="25"/>
      <c r="VRR8" s="25"/>
      <c r="VRS8" s="25"/>
      <c r="VRT8" s="25"/>
      <c r="VRU8" s="25"/>
      <c r="VRV8" s="25"/>
      <c r="VRW8" s="25"/>
      <c r="VRX8" s="25"/>
      <c r="VRY8" s="25"/>
      <c r="VRZ8" s="25"/>
      <c r="VSA8" s="25"/>
      <c r="VSB8" s="25"/>
      <c r="VSC8" s="25"/>
      <c r="VSD8" s="25"/>
      <c r="VSE8" s="25"/>
      <c r="VSF8" s="25"/>
      <c r="VSG8" s="25"/>
      <c r="VSH8" s="25"/>
      <c r="VSI8" s="25"/>
      <c r="VSJ8" s="25"/>
      <c r="VSK8" s="25"/>
      <c r="VSL8" s="25"/>
      <c r="VSM8" s="25"/>
      <c r="VSN8" s="25"/>
      <c r="VSO8" s="25"/>
      <c r="VSP8" s="25"/>
      <c r="VSQ8" s="25"/>
      <c r="VSR8" s="25"/>
      <c r="VSS8" s="25"/>
      <c r="VST8" s="25"/>
      <c r="VSU8" s="25"/>
      <c r="VSV8" s="25"/>
      <c r="VSW8" s="25"/>
      <c r="VSX8" s="25"/>
      <c r="VSY8" s="25"/>
      <c r="VSZ8" s="25"/>
      <c r="VTA8" s="25"/>
      <c r="VTB8" s="25"/>
      <c r="VTC8" s="25"/>
      <c r="VTD8" s="25"/>
      <c r="VTE8" s="25"/>
      <c r="VTF8" s="25"/>
      <c r="VTG8" s="25"/>
      <c r="VTH8" s="25"/>
      <c r="VTI8" s="25"/>
      <c r="VTJ8" s="25"/>
      <c r="VTK8" s="25"/>
      <c r="VTL8" s="25"/>
      <c r="VTM8" s="25"/>
      <c r="VTN8" s="25"/>
      <c r="VTO8" s="25"/>
      <c r="VTP8" s="25"/>
      <c r="VTQ8" s="25"/>
      <c r="VTR8" s="25"/>
      <c r="VTS8" s="25"/>
      <c r="VTT8" s="25"/>
      <c r="VTU8" s="25"/>
      <c r="VTV8" s="25"/>
      <c r="VTW8" s="25"/>
      <c r="VTX8" s="25"/>
      <c r="VTY8" s="25"/>
      <c r="VTZ8" s="25"/>
      <c r="VUA8" s="25"/>
      <c r="VUB8" s="25"/>
      <c r="VUC8" s="25"/>
      <c r="VUD8" s="25"/>
      <c r="VUE8" s="25"/>
      <c r="VUF8" s="25"/>
      <c r="VUG8" s="25"/>
      <c r="VUH8" s="25"/>
      <c r="VUI8" s="25"/>
      <c r="VUJ8" s="25"/>
      <c r="VUK8" s="25"/>
      <c r="VUL8" s="25"/>
      <c r="VUM8" s="25"/>
      <c r="VUN8" s="25"/>
      <c r="VUO8" s="25"/>
      <c r="VUP8" s="25"/>
      <c r="VUQ8" s="25"/>
      <c r="VUR8" s="25"/>
      <c r="VUS8" s="25"/>
      <c r="VUT8" s="25"/>
      <c r="VUU8" s="25"/>
      <c r="VUV8" s="25"/>
      <c r="VUW8" s="25"/>
      <c r="VUX8" s="25"/>
      <c r="VUY8" s="25"/>
      <c r="VUZ8" s="25"/>
      <c r="VVA8" s="25"/>
      <c r="VVB8" s="25"/>
      <c r="VVC8" s="25"/>
      <c r="VVD8" s="25"/>
      <c r="VVE8" s="25"/>
      <c r="VVF8" s="25"/>
      <c r="VVG8" s="25"/>
      <c r="VVH8" s="25"/>
      <c r="VVI8" s="25"/>
      <c r="VVJ8" s="25"/>
      <c r="VVK8" s="25"/>
      <c r="VVL8" s="25"/>
      <c r="VVM8" s="25"/>
      <c r="VVN8" s="25"/>
      <c r="VVO8" s="25"/>
      <c r="VVP8" s="25"/>
      <c r="VVQ8" s="25"/>
      <c r="VVR8" s="25"/>
      <c r="VVS8" s="25"/>
      <c r="VVT8" s="25"/>
      <c r="VVU8" s="25"/>
      <c r="VVV8" s="25"/>
      <c r="VVW8" s="25"/>
      <c r="VVX8" s="25"/>
      <c r="VVY8" s="25"/>
      <c r="VVZ8" s="25"/>
      <c r="VWA8" s="25"/>
      <c r="VWB8" s="25"/>
      <c r="VWC8" s="25"/>
      <c r="VWD8" s="25"/>
      <c r="VWE8" s="25"/>
      <c r="VWF8" s="25"/>
      <c r="VWG8" s="25"/>
      <c r="VWH8" s="25"/>
      <c r="VWI8" s="25"/>
      <c r="VWJ8" s="25"/>
      <c r="VWK8" s="25"/>
      <c r="VWL8" s="25"/>
      <c r="VWM8" s="25"/>
      <c r="VWN8" s="25"/>
      <c r="VWO8" s="25"/>
      <c r="VWP8" s="25"/>
      <c r="VWQ8" s="25"/>
      <c r="VWR8" s="25"/>
      <c r="VWS8" s="25"/>
      <c r="VWT8" s="25"/>
      <c r="VWU8" s="25"/>
      <c r="VWV8" s="25"/>
      <c r="VWW8" s="25"/>
      <c r="VWX8" s="25"/>
      <c r="VWY8" s="25"/>
      <c r="VWZ8" s="25"/>
      <c r="VXA8" s="25"/>
      <c r="VXB8" s="25"/>
      <c r="VXC8" s="25"/>
      <c r="VXD8" s="25"/>
      <c r="VXE8" s="25"/>
      <c r="VXF8" s="25"/>
      <c r="VXG8" s="25"/>
      <c r="VXH8" s="25"/>
      <c r="VXI8" s="25"/>
      <c r="VXJ8" s="25"/>
      <c r="VXK8" s="25"/>
      <c r="VXL8" s="25"/>
      <c r="VXM8" s="25"/>
      <c r="VXN8" s="25"/>
      <c r="VXO8" s="25"/>
      <c r="VXP8" s="25"/>
      <c r="VXQ8" s="25"/>
      <c r="VXR8" s="25"/>
      <c r="VXS8" s="25"/>
      <c r="VXT8" s="25"/>
      <c r="VXU8" s="25"/>
      <c r="VXV8" s="25"/>
      <c r="VXW8" s="25"/>
      <c r="VXX8" s="25"/>
      <c r="VXY8" s="25"/>
      <c r="VXZ8" s="25"/>
      <c r="VYA8" s="25"/>
      <c r="VYB8" s="25"/>
      <c r="VYC8" s="25"/>
      <c r="VYD8" s="25"/>
      <c r="VYE8" s="25"/>
      <c r="VYF8" s="25"/>
      <c r="VYG8" s="25"/>
      <c r="VYH8" s="25"/>
      <c r="VYI8" s="25"/>
      <c r="VYJ8" s="25"/>
      <c r="VYK8" s="25"/>
      <c r="VYL8" s="25"/>
      <c r="VYM8" s="25"/>
      <c r="VYN8" s="25"/>
      <c r="VYO8" s="25"/>
      <c r="VYP8" s="25"/>
      <c r="VYQ8" s="25"/>
      <c r="VYR8" s="25"/>
      <c r="VYS8" s="25"/>
      <c r="VYT8" s="25"/>
      <c r="VYU8" s="25"/>
      <c r="VYV8" s="25"/>
      <c r="VYW8" s="25"/>
      <c r="VYX8" s="25"/>
      <c r="VYY8" s="25"/>
      <c r="VYZ8" s="25"/>
      <c r="VZA8" s="25"/>
      <c r="VZB8" s="25"/>
      <c r="VZC8" s="25"/>
      <c r="VZD8" s="25"/>
      <c r="VZE8" s="25"/>
      <c r="VZF8" s="25"/>
      <c r="VZG8" s="25"/>
      <c r="VZH8" s="25"/>
      <c r="VZI8" s="25"/>
      <c r="VZJ8" s="25"/>
      <c r="VZK8" s="25"/>
      <c r="VZL8" s="25"/>
      <c r="VZM8" s="25"/>
      <c r="VZN8" s="25"/>
      <c r="VZO8" s="25"/>
      <c r="VZP8" s="25"/>
      <c r="VZQ8" s="25"/>
      <c r="VZR8" s="25"/>
      <c r="VZS8" s="25"/>
      <c r="VZT8" s="25"/>
      <c r="VZU8" s="25"/>
      <c r="VZV8" s="25"/>
      <c r="VZW8" s="25"/>
      <c r="VZX8" s="25"/>
      <c r="VZY8" s="25"/>
      <c r="VZZ8" s="25"/>
      <c r="WAA8" s="25"/>
      <c r="WAB8" s="25"/>
      <c r="WAC8" s="25"/>
      <c r="WAD8" s="25"/>
      <c r="WAE8" s="25"/>
      <c r="WAF8" s="25"/>
      <c r="WAG8" s="25"/>
      <c r="WAH8" s="25"/>
      <c r="WAI8" s="25"/>
      <c r="WAJ8" s="25"/>
      <c r="WAK8" s="25"/>
      <c r="WAL8" s="25"/>
      <c r="WAM8" s="25"/>
      <c r="WAN8" s="25"/>
      <c r="WAO8" s="25"/>
      <c r="WAP8" s="25"/>
      <c r="WAQ8" s="25"/>
      <c r="WAR8" s="25"/>
      <c r="WAS8" s="25"/>
      <c r="WAT8" s="25"/>
      <c r="WAU8" s="25"/>
      <c r="WAV8" s="25"/>
      <c r="WAW8" s="25"/>
      <c r="WAX8" s="25"/>
      <c r="WAY8" s="25"/>
      <c r="WAZ8" s="25"/>
      <c r="WBA8" s="25"/>
      <c r="WBB8" s="25"/>
      <c r="WBC8" s="25"/>
      <c r="WBD8" s="25"/>
      <c r="WBE8" s="25"/>
      <c r="WBF8" s="25"/>
      <c r="WBG8" s="25"/>
      <c r="WBH8" s="25"/>
      <c r="WBI8" s="25"/>
      <c r="WBJ8" s="25"/>
      <c r="WBK8" s="25"/>
      <c r="WBL8" s="25"/>
      <c r="WBM8" s="25"/>
      <c r="WBN8" s="25"/>
      <c r="WBO8" s="25"/>
      <c r="WBP8" s="25"/>
      <c r="WBQ8" s="25"/>
      <c r="WBR8" s="25"/>
      <c r="WBS8" s="25"/>
      <c r="WBT8" s="25"/>
      <c r="WBU8" s="25"/>
      <c r="WBV8" s="25"/>
      <c r="WBW8" s="25"/>
      <c r="WBX8" s="25"/>
      <c r="WBY8" s="25"/>
      <c r="WBZ8" s="25"/>
      <c r="WCA8" s="25"/>
      <c r="WCB8" s="25"/>
      <c r="WCC8" s="25"/>
      <c r="WCD8" s="25"/>
      <c r="WCE8" s="25"/>
      <c r="WCF8" s="25"/>
      <c r="WCG8" s="25"/>
      <c r="WCH8" s="25"/>
      <c r="WCI8" s="25"/>
      <c r="WCJ8" s="25"/>
      <c r="WCK8" s="25"/>
      <c r="WCL8" s="25"/>
      <c r="WCM8" s="25"/>
      <c r="WCN8" s="25"/>
      <c r="WCO8" s="25"/>
      <c r="WCP8" s="25"/>
      <c r="WCQ8" s="25"/>
      <c r="WCR8" s="25"/>
      <c r="WCS8" s="25"/>
      <c r="WCT8" s="25"/>
      <c r="WCU8" s="25"/>
      <c r="WCV8" s="25"/>
      <c r="WCW8" s="25"/>
      <c r="WCX8" s="25"/>
      <c r="WCY8" s="25"/>
      <c r="WCZ8" s="25"/>
      <c r="WDA8" s="25"/>
      <c r="WDB8" s="25"/>
      <c r="WDC8" s="25"/>
      <c r="WDD8" s="25"/>
      <c r="WDE8" s="25"/>
      <c r="WDF8" s="25"/>
      <c r="WDG8" s="25"/>
      <c r="WDH8" s="25"/>
      <c r="WDI8" s="25"/>
      <c r="WDJ8" s="25"/>
      <c r="WDK8" s="25"/>
      <c r="WDL8" s="25"/>
      <c r="WDM8" s="25"/>
      <c r="WDN8" s="25"/>
      <c r="WDO8" s="25"/>
      <c r="WDP8" s="25"/>
      <c r="WDQ8" s="25"/>
      <c r="WDR8" s="25"/>
      <c r="WDS8" s="25"/>
      <c r="WDT8" s="25"/>
      <c r="WDU8" s="25"/>
      <c r="WDV8" s="25"/>
      <c r="WDW8" s="25"/>
      <c r="WDX8" s="25"/>
      <c r="WDY8" s="25"/>
      <c r="WDZ8" s="25"/>
      <c r="WEA8" s="25"/>
      <c r="WEB8" s="25"/>
      <c r="WEC8" s="25"/>
      <c r="WED8" s="25"/>
      <c r="WEE8" s="25"/>
      <c r="WEF8" s="25"/>
      <c r="WEG8" s="25"/>
      <c r="WEH8" s="25"/>
      <c r="WEI8" s="25"/>
      <c r="WEJ8" s="25"/>
      <c r="WEK8" s="25"/>
      <c r="WEL8" s="25"/>
      <c r="WEM8" s="25"/>
      <c r="WEN8" s="25"/>
      <c r="WEO8" s="25"/>
      <c r="WEP8" s="25"/>
      <c r="WEQ8" s="25"/>
      <c r="WER8" s="25"/>
      <c r="WES8" s="25"/>
      <c r="WET8" s="25"/>
      <c r="WEU8" s="25"/>
      <c r="WEV8" s="25"/>
      <c r="WEW8" s="25"/>
      <c r="WEX8" s="25"/>
      <c r="WEY8" s="25"/>
      <c r="WEZ8" s="25"/>
      <c r="WFA8" s="25"/>
      <c r="WFB8" s="25"/>
      <c r="WFC8" s="25"/>
      <c r="WFD8" s="25"/>
      <c r="WFE8" s="25"/>
      <c r="WFF8" s="25"/>
      <c r="WFG8" s="25"/>
      <c r="WFH8" s="25"/>
      <c r="WFI8" s="25"/>
      <c r="WFJ8" s="25"/>
      <c r="WFK8" s="25"/>
      <c r="WFL8" s="25"/>
      <c r="WFM8" s="25"/>
      <c r="WFN8" s="25"/>
      <c r="WFO8" s="25"/>
      <c r="WFP8" s="25"/>
      <c r="WFQ8" s="25"/>
      <c r="WFR8" s="25"/>
      <c r="WFS8" s="25"/>
      <c r="WFT8" s="25"/>
      <c r="WFU8" s="25"/>
      <c r="WFV8" s="25"/>
      <c r="WFW8" s="25"/>
      <c r="WFX8" s="25"/>
      <c r="WFY8" s="25"/>
      <c r="WFZ8" s="25"/>
      <c r="WGA8" s="25"/>
      <c r="WGB8" s="25"/>
      <c r="WGC8" s="25"/>
      <c r="WGD8" s="25"/>
      <c r="WGE8" s="25"/>
      <c r="WGF8" s="25"/>
      <c r="WGG8" s="25"/>
      <c r="WGH8" s="25"/>
      <c r="WGI8" s="25"/>
      <c r="WGJ8" s="25"/>
      <c r="WGK8" s="25"/>
      <c r="WGL8" s="25"/>
      <c r="WGM8" s="25"/>
      <c r="WGN8" s="25"/>
      <c r="WGO8" s="25"/>
      <c r="WGP8" s="25"/>
      <c r="WGQ8" s="25"/>
      <c r="WGR8" s="25"/>
      <c r="WGS8" s="25"/>
      <c r="WGT8" s="25"/>
      <c r="WGU8" s="25"/>
      <c r="WGV8" s="25"/>
      <c r="WGW8" s="25"/>
      <c r="WGX8" s="25"/>
      <c r="WGY8" s="25"/>
      <c r="WGZ8" s="25"/>
      <c r="WHA8" s="25"/>
      <c r="WHB8" s="25"/>
      <c r="WHC8" s="25"/>
      <c r="WHD8" s="25"/>
      <c r="WHE8" s="25"/>
      <c r="WHF8" s="25"/>
      <c r="WHG8" s="25"/>
      <c r="WHH8" s="25"/>
      <c r="WHI8" s="25"/>
      <c r="WHJ8" s="25"/>
      <c r="WHK8" s="25"/>
      <c r="WHL8" s="25"/>
      <c r="WHM8" s="25"/>
      <c r="WHN8" s="25"/>
      <c r="WHO8" s="25"/>
      <c r="WHP8" s="25"/>
      <c r="WHQ8" s="25"/>
      <c r="WHR8" s="25"/>
      <c r="WHS8" s="25"/>
      <c r="WHT8" s="25"/>
      <c r="WHU8" s="25"/>
      <c r="WHV8" s="25"/>
      <c r="WHW8" s="25"/>
      <c r="WHX8" s="25"/>
      <c r="WHY8" s="25"/>
      <c r="WHZ8" s="25"/>
      <c r="WIA8" s="25"/>
      <c r="WIB8" s="25"/>
      <c r="WIC8" s="25"/>
      <c r="WID8" s="25"/>
      <c r="WIE8" s="25"/>
      <c r="WIF8" s="25"/>
      <c r="WIG8" s="25"/>
      <c r="WIH8" s="25"/>
      <c r="WII8" s="25"/>
      <c r="WIJ8" s="25"/>
      <c r="WIK8" s="25"/>
      <c r="WIL8" s="25"/>
      <c r="WIM8" s="25"/>
      <c r="WIN8" s="25"/>
      <c r="WIO8" s="25"/>
      <c r="WIP8" s="25"/>
      <c r="WIQ8" s="25"/>
      <c r="WIR8" s="25"/>
      <c r="WIS8" s="25"/>
      <c r="WIT8" s="25"/>
      <c r="WIU8" s="25"/>
      <c r="WIV8" s="25"/>
      <c r="WIW8" s="25"/>
      <c r="WIX8" s="25"/>
      <c r="WIY8" s="25"/>
      <c r="WIZ8" s="25"/>
      <c r="WJA8" s="25"/>
      <c r="WJB8" s="25"/>
      <c r="WJC8" s="25"/>
      <c r="WJD8" s="25"/>
      <c r="WJE8" s="25"/>
      <c r="WJF8" s="25"/>
      <c r="WJG8" s="25"/>
      <c r="WJH8" s="25"/>
      <c r="WJI8" s="25"/>
      <c r="WJJ8" s="25"/>
      <c r="WJK8" s="25"/>
      <c r="WJL8" s="25"/>
      <c r="WJM8" s="25"/>
      <c r="WJN8" s="25"/>
      <c r="WJO8" s="25"/>
      <c r="WJP8" s="25"/>
      <c r="WJQ8" s="25"/>
      <c r="WJR8" s="25"/>
      <c r="WJS8" s="25"/>
      <c r="WJT8" s="25"/>
      <c r="WJU8" s="25"/>
      <c r="WJV8" s="25"/>
      <c r="WJW8" s="25"/>
      <c r="WJX8" s="25"/>
      <c r="WJY8" s="25"/>
      <c r="WJZ8" s="25"/>
      <c r="WKA8" s="25"/>
      <c r="WKB8" s="25"/>
      <c r="WKC8" s="25"/>
      <c r="WKD8" s="25"/>
      <c r="WKE8" s="25"/>
      <c r="WKF8" s="25"/>
      <c r="WKG8" s="25"/>
      <c r="WKH8" s="25"/>
      <c r="WKI8" s="25"/>
      <c r="WKJ8" s="25"/>
      <c r="WKK8" s="25"/>
      <c r="WKL8" s="25"/>
      <c r="WKM8" s="25"/>
      <c r="WKN8" s="25"/>
      <c r="WKO8" s="25"/>
      <c r="WKP8" s="25"/>
      <c r="WKQ8" s="25"/>
      <c r="WKR8" s="25"/>
      <c r="WKS8" s="25"/>
      <c r="WKT8" s="25"/>
      <c r="WKU8" s="25"/>
      <c r="WKV8" s="25"/>
      <c r="WKW8" s="25"/>
      <c r="WKX8" s="25"/>
      <c r="WKY8" s="25"/>
      <c r="WKZ8" s="25"/>
      <c r="WLA8" s="25"/>
      <c r="WLB8" s="25"/>
      <c r="WLC8" s="25"/>
      <c r="WLD8" s="25"/>
      <c r="WLE8" s="25"/>
      <c r="WLF8" s="25"/>
      <c r="WLG8" s="25"/>
      <c r="WLH8" s="25"/>
      <c r="WLI8" s="25"/>
      <c r="WLJ8" s="25"/>
      <c r="WLK8" s="25"/>
      <c r="WLL8" s="25"/>
      <c r="WLM8" s="25"/>
      <c r="WLN8" s="25"/>
      <c r="WLO8" s="25"/>
      <c r="WLP8" s="25"/>
      <c r="WLQ8" s="25"/>
      <c r="WLR8" s="25"/>
      <c r="WLS8" s="25"/>
      <c r="WLT8" s="25"/>
      <c r="WLU8" s="25"/>
      <c r="WLV8" s="25"/>
      <c r="WLW8" s="25"/>
      <c r="WLX8" s="25"/>
      <c r="WLY8" s="25"/>
      <c r="WLZ8" s="25"/>
      <c r="WMA8" s="25"/>
      <c r="WMB8" s="25"/>
      <c r="WMC8" s="25"/>
      <c r="WMD8" s="25"/>
      <c r="WME8" s="25"/>
      <c r="WMF8" s="25"/>
      <c r="WMG8" s="25"/>
      <c r="WMH8" s="25"/>
      <c r="WMI8" s="25"/>
      <c r="WMJ8" s="25"/>
      <c r="WMK8" s="25"/>
      <c r="WML8" s="25"/>
      <c r="WMM8" s="25"/>
      <c r="WMN8" s="25"/>
      <c r="WMO8" s="25"/>
      <c r="WMP8" s="25"/>
      <c r="WMQ8" s="25"/>
      <c r="WMR8" s="25"/>
      <c r="WMS8" s="25"/>
      <c r="WMT8" s="25"/>
      <c r="WMU8" s="25"/>
      <c r="WMV8" s="25"/>
      <c r="WMW8" s="25"/>
      <c r="WMX8" s="25"/>
      <c r="WMY8" s="25"/>
      <c r="WMZ8" s="25"/>
      <c r="WNA8" s="25"/>
      <c r="WNB8" s="25"/>
      <c r="WNC8" s="25"/>
      <c r="WND8" s="25"/>
      <c r="WNE8" s="25"/>
      <c r="WNF8" s="25"/>
      <c r="WNG8" s="25"/>
      <c r="WNH8" s="25"/>
      <c r="WNI8" s="25"/>
      <c r="WNJ8" s="25"/>
      <c r="WNK8" s="25"/>
      <c r="WNL8" s="25"/>
      <c r="WNM8" s="25"/>
      <c r="WNN8" s="25"/>
      <c r="WNO8" s="25"/>
      <c r="WNP8" s="25"/>
      <c r="WNQ8" s="25"/>
      <c r="WNR8" s="25"/>
      <c r="WNS8" s="25"/>
      <c r="WNT8" s="25"/>
      <c r="WNU8" s="25"/>
      <c r="WNV8" s="25"/>
      <c r="WNW8" s="25"/>
      <c r="WNX8" s="25"/>
      <c r="WNY8" s="25"/>
      <c r="WNZ8" s="25"/>
      <c r="WOA8" s="25"/>
      <c r="WOB8" s="25"/>
      <c r="WOC8" s="25"/>
      <c r="WOD8" s="25"/>
      <c r="WOE8" s="25"/>
      <c r="WOF8" s="25"/>
      <c r="WOG8" s="25"/>
      <c r="WOH8" s="25"/>
      <c r="WOI8" s="25"/>
      <c r="WOJ8" s="25"/>
      <c r="WOK8" s="25"/>
      <c r="WOL8" s="25"/>
      <c r="WOM8" s="25"/>
      <c r="WON8" s="25"/>
      <c r="WOO8" s="25"/>
      <c r="WOP8" s="25"/>
      <c r="WOQ8" s="25"/>
      <c r="WOR8" s="25"/>
      <c r="WOS8" s="25"/>
      <c r="WOT8" s="25"/>
      <c r="WOU8" s="25"/>
      <c r="WOV8" s="25"/>
      <c r="WOW8" s="25"/>
      <c r="WOX8" s="25"/>
      <c r="WOY8" s="25"/>
      <c r="WOZ8" s="25"/>
      <c r="WPA8" s="25"/>
      <c r="WPB8" s="25"/>
      <c r="WPC8" s="25"/>
      <c r="WPD8" s="25"/>
      <c r="WPE8" s="25"/>
      <c r="WPF8" s="25"/>
      <c r="WPG8" s="25"/>
      <c r="WPH8" s="25"/>
      <c r="WPI8" s="25"/>
      <c r="WPJ8" s="25"/>
      <c r="WPK8" s="25"/>
      <c r="WPL8" s="25"/>
      <c r="WPM8" s="25"/>
      <c r="WPN8" s="25"/>
      <c r="WPO8" s="25"/>
      <c r="WPP8" s="25"/>
      <c r="WPQ8" s="25"/>
      <c r="WPR8" s="25"/>
      <c r="WPS8" s="25"/>
      <c r="WPT8" s="25"/>
      <c r="WPU8" s="25"/>
      <c r="WPV8" s="25"/>
      <c r="WPW8" s="25"/>
      <c r="WPX8" s="25"/>
      <c r="WPY8" s="25"/>
      <c r="WPZ8" s="25"/>
      <c r="WQA8" s="25"/>
      <c r="WQB8" s="25"/>
      <c r="WQC8" s="25"/>
      <c r="WQD8" s="25"/>
      <c r="WQE8" s="25"/>
      <c r="WQF8" s="25"/>
      <c r="WQG8" s="25"/>
      <c r="WQH8" s="25"/>
      <c r="WQI8" s="25"/>
      <c r="WQJ8" s="25"/>
      <c r="WQK8" s="25"/>
      <c r="WQL8" s="25"/>
      <c r="WQM8" s="25"/>
      <c r="WQN8" s="25"/>
      <c r="WQO8" s="25"/>
      <c r="WQP8" s="25"/>
      <c r="WQQ8" s="25"/>
      <c r="WQR8" s="25"/>
      <c r="WQS8" s="25"/>
      <c r="WQT8" s="25"/>
      <c r="WQU8" s="25"/>
      <c r="WQV8" s="25"/>
      <c r="WQW8" s="25"/>
      <c r="WQX8" s="25"/>
      <c r="WQY8" s="25"/>
      <c r="WQZ8" s="25"/>
      <c r="WRA8" s="25"/>
      <c r="WRB8" s="25"/>
      <c r="WRC8" s="25"/>
      <c r="WRD8" s="25"/>
      <c r="WRE8" s="25"/>
      <c r="WRF8" s="25"/>
      <c r="WRG8" s="25"/>
      <c r="WRH8" s="25"/>
      <c r="WRI8" s="25"/>
      <c r="WRJ8" s="25"/>
      <c r="WRK8" s="25"/>
      <c r="WRL8" s="25"/>
      <c r="WRM8" s="25"/>
      <c r="WRN8" s="25"/>
      <c r="WRO8" s="25"/>
      <c r="WRP8" s="25"/>
      <c r="WRQ8" s="25"/>
      <c r="WRR8" s="25"/>
      <c r="WRS8" s="25"/>
      <c r="WRT8" s="25"/>
      <c r="WRU8" s="25"/>
      <c r="WRV8" s="25"/>
      <c r="WRW8" s="25"/>
      <c r="WRX8" s="25"/>
      <c r="WRY8" s="25"/>
      <c r="WRZ8" s="25"/>
      <c r="WSA8" s="25"/>
      <c r="WSB8" s="25"/>
      <c r="WSC8" s="25"/>
      <c r="WSD8" s="25"/>
      <c r="WSE8" s="25"/>
      <c r="WSF8" s="25"/>
      <c r="WSG8" s="25"/>
      <c r="WSH8" s="25"/>
      <c r="WSI8" s="25"/>
      <c r="WSJ8" s="25"/>
      <c r="WSK8" s="25"/>
      <c r="WSL8" s="25"/>
      <c r="WSM8" s="25"/>
      <c r="WSN8" s="25"/>
      <c r="WSO8" s="25"/>
      <c r="WSP8" s="25"/>
      <c r="WSQ8" s="25"/>
      <c r="WSR8" s="25"/>
      <c r="WSS8" s="25"/>
      <c r="WST8" s="25"/>
      <c r="WSU8" s="25"/>
      <c r="WSV8" s="25"/>
      <c r="WSW8" s="25"/>
      <c r="WSX8" s="25"/>
      <c r="WSY8" s="25"/>
      <c r="WSZ8" s="25"/>
      <c r="WTA8" s="25"/>
      <c r="WTB8" s="25"/>
      <c r="WTC8" s="25"/>
      <c r="WTD8" s="25"/>
      <c r="WTE8" s="25"/>
      <c r="WTF8" s="25"/>
      <c r="WTG8" s="25"/>
      <c r="WTH8" s="25"/>
      <c r="WTI8" s="25"/>
      <c r="WTJ8" s="25"/>
      <c r="WTK8" s="25"/>
      <c r="WTL8" s="25"/>
      <c r="WTM8" s="25"/>
      <c r="WTN8" s="25"/>
      <c r="WTO8" s="25"/>
      <c r="WTP8" s="25"/>
      <c r="WTQ8" s="25"/>
      <c r="WTR8" s="25"/>
      <c r="WTS8" s="25"/>
      <c r="WTT8" s="25"/>
      <c r="WTU8" s="25"/>
      <c r="WTV8" s="25"/>
      <c r="WTW8" s="25"/>
      <c r="WTX8" s="25"/>
      <c r="WTY8" s="25"/>
      <c r="WTZ8" s="25"/>
      <c r="WUA8" s="25"/>
      <c r="WUB8" s="25"/>
      <c r="WUC8" s="25"/>
      <c r="WUD8" s="25"/>
      <c r="WUE8" s="25"/>
      <c r="WUF8" s="25"/>
      <c r="WUG8" s="25"/>
      <c r="WUH8" s="25"/>
      <c r="WUI8" s="25"/>
      <c r="WUJ8" s="25"/>
      <c r="WUK8" s="25"/>
      <c r="WUL8" s="25"/>
      <c r="WUM8" s="25"/>
      <c r="WUN8" s="25"/>
      <c r="WUO8" s="25"/>
      <c r="WUP8" s="25"/>
      <c r="WUQ8" s="25"/>
      <c r="WUR8" s="25"/>
      <c r="WUS8" s="25"/>
      <c r="WUT8" s="25"/>
      <c r="WUU8" s="25"/>
      <c r="WUV8" s="25"/>
      <c r="WUW8" s="25"/>
      <c r="WUX8" s="25"/>
      <c r="WUY8" s="25"/>
      <c r="WUZ8" s="25"/>
      <c r="WVA8" s="25"/>
      <c r="WVB8" s="25"/>
      <c r="WVC8" s="25"/>
      <c r="WVD8" s="25"/>
      <c r="WVE8" s="25"/>
      <c r="WVF8" s="25"/>
      <c r="WVG8" s="25"/>
      <c r="WVH8" s="25"/>
      <c r="WVI8" s="25"/>
      <c r="WVJ8" s="25"/>
      <c r="WVK8" s="25"/>
      <c r="WVL8" s="25"/>
      <c r="WVM8" s="25"/>
      <c r="WVN8" s="25"/>
      <c r="WVO8" s="25"/>
      <c r="WVP8" s="25"/>
      <c r="WVQ8" s="25"/>
      <c r="WVR8" s="25"/>
      <c r="WVS8" s="25"/>
      <c r="WVT8" s="25"/>
      <c r="WVU8" s="25"/>
      <c r="WVV8" s="25"/>
      <c r="WVW8" s="25"/>
      <c r="WVX8" s="25"/>
      <c r="WVY8" s="25"/>
      <c r="WVZ8" s="25"/>
      <c r="WWA8" s="25"/>
      <c r="WWB8" s="25"/>
      <c r="WWC8" s="25"/>
      <c r="WWD8" s="25"/>
      <c r="WWE8" s="25"/>
      <c r="WWF8" s="25"/>
      <c r="WWG8" s="25"/>
      <c r="WWH8" s="25"/>
      <c r="WWI8" s="25"/>
      <c r="WWJ8" s="25"/>
      <c r="WWK8" s="25"/>
      <c r="WWL8" s="25"/>
      <c r="WWM8" s="25"/>
      <c r="WWN8" s="25"/>
      <c r="WWO8" s="25"/>
      <c r="WWP8" s="25"/>
      <c r="WWQ8" s="25"/>
      <c r="WWR8" s="25"/>
      <c r="WWS8" s="25"/>
      <c r="WWT8" s="25"/>
      <c r="WWU8" s="25"/>
      <c r="WWV8" s="25"/>
      <c r="WWW8" s="25"/>
      <c r="WWX8" s="25"/>
      <c r="WWY8" s="25"/>
      <c r="WWZ8" s="25"/>
      <c r="WXA8" s="25"/>
      <c r="WXB8" s="25"/>
      <c r="WXC8" s="25"/>
      <c r="WXD8" s="25"/>
      <c r="WXE8" s="25"/>
      <c r="WXF8" s="25"/>
      <c r="WXG8" s="25"/>
      <c r="WXH8" s="25"/>
      <c r="WXI8" s="25"/>
      <c r="WXJ8" s="25"/>
      <c r="WXK8" s="25"/>
      <c r="WXL8" s="25"/>
      <c r="WXM8" s="25"/>
      <c r="WXN8" s="25"/>
      <c r="WXO8" s="25"/>
      <c r="WXP8" s="25"/>
      <c r="WXQ8" s="25"/>
      <c r="WXR8" s="25"/>
      <c r="WXS8" s="25"/>
      <c r="WXT8" s="25"/>
      <c r="WXU8" s="25"/>
      <c r="WXV8" s="25"/>
      <c r="WXW8" s="25"/>
      <c r="WXX8" s="25"/>
      <c r="WXY8" s="25"/>
      <c r="WXZ8" s="25"/>
      <c r="WYA8" s="25"/>
      <c r="WYB8" s="25"/>
      <c r="WYC8" s="25"/>
      <c r="WYD8" s="25"/>
      <c r="WYE8" s="25"/>
      <c r="WYF8" s="25"/>
      <c r="WYG8" s="25"/>
      <c r="WYH8" s="25"/>
      <c r="WYI8" s="25"/>
      <c r="WYJ8" s="25"/>
      <c r="WYK8" s="25"/>
      <c r="WYL8" s="25"/>
      <c r="WYM8" s="25"/>
      <c r="WYN8" s="25"/>
      <c r="WYO8" s="25"/>
      <c r="WYP8" s="25"/>
      <c r="WYQ8" s="25"/>
      <c r="WYR8" s="25"/>
      <c r="WYS8" s="25"/>
      <c r="WYT8" s="25"/>
      <c r="WYU8" s="25"/>
      <c r="WYV8" s="25"/>
      <c r="WYW8" s="25"/>
      <c r="WYX8" s="25"/>
      <c r="WYY8" s="25"/>
      <c r="WYZ8" s="25"/>
      <c r="WZA8" s="25"/>
      <c r="WZB8" s="25"/>
      <c r="WZC8" s="25"/>
      <c r="WZD8" s="25"/>
      <c r="WZE8" s="25"/>
      <c r="WZF8" s="25"/>
      <c r="WZG8" s="25"/>
      <c r="WZH8" s="25"/>
      <c r="WZI8" s="25"/>
      <c r="WZJ8" s="25"/>
      <c r="WZK8" s="25"/>
      <c r="WZL8" s="25"/>
      <c r="WZM8" s="25"/>
      <c r="WZN8" s="25"/>
      <c r="WZO8" s="25"/>
      <c r="WZP8" s="25"/>
      <c r="WZQ8" s="25"/>
      <c r="WZR8" s="25"/>
      <c r="WZS8" s="25"/>
      <c r="WZT8" s="25"/>
      <c r="WZU8" s="25"/>
      <c r="WZV8" s="25"/>
      <c r="WZW8" s="25"/>
      <c r="WZX8" s="25"/>
      <c r="WZY8" s="25"/>
      <c r="WZZ8" s="25"/>
      <c r="XAA8" s="25"/>
      <c r="XAB8" s="25"/>
      <c r="XAC8" s="25"/>
      <c r="XAD8" s="25"/>
      <c r="XAE8" s="25"/>
      <c r="XAF8" s="25"/>
      <c r="XAG8" s="25"/>
      <c r="XAH8" s="25"/>
      <c r="XAI8" s="25"/>
      <c r="XAJ8" s="25"/>
      <c r="XAK8" s="25"/>
      <c r="XAL8" s="25"/>
      <c r="XAM8" s="25"/>
      <c r="XAN8" s="25"/>
      <c r="XAO8" s="25"/>
      <c r="XAP8" s="25"/>
      <c r="XAQ8" s="25"/>
      <c r="XAR8" s="25"/>
      <c r="XAS8" s="25"/>
      <c r="XAT8" s="25"/>
      <c r="XAU8" s="25"/>
      <c r="XAV8" s="25"/>
      <c r="XAW8" s="25"/>
      <c r="XAX8" s="25"/>
      <c r="XAY8" s="25"/>
      <c r="XAZ8" s="25"/>
      <c r="XBA8" s="25"/>
      <c r="XBB8" s="25"/>
      <c r="XBC8" s="25"/>
      <c r="XBD8" s="25"/>
      <c r="XBE8" s="25"/>
      <c r="XBF8" s="25"/>
      <c r="XBG8" s="25"/>
      <c r="XBH8" s="25"/>
      <c r="XBI8" s="25"/>
      <c r="XBJ8" s="25"/>
      <c r="XBK8" s="25"/>
      <c r="XBL8" s="25"/>
      <c r="XBM8" s="25"/>
      <c r="XBN8" s="25"/>
      <c r="XBO8" s="25"/>
      <c r="XBP8" s="25"/>
      <c r="XBQ8" s="25"/>
      <c r="XBR8" s="25"/>
      <c r="XBS8" s="25"/>
      <c r="XBT8" s="25"/>
      <c r="XBU8" s="25"/>
      <c r="XBV8" s="25"/>
      <c r="XBW8" s="25"/>
      <c r="XBX8" s="25"/>
      <c r="XBY8" s="25"/>
      <c r="XBZ8" s="25"/>
      <c r="XCA8" s="25"/>
      <c r="XCB8" s="25"/>
      <c r="XCC8" s="25"/>
      <c r="XCD8" s="25"/>
      <c r="XCE8" s="25"/>
      <c r="XCF8" s="25"/>
      <c r="XCG8" s="25"/>
      <c r="XCH8" s="25"/>
      <c r="XCI8" s="25"/>
      <c r="XCJ8" s="25"/>
      <c r="XCK8" s="25"/>
      <c r="XCL8" s="25"/>
      <c r="XCM8" s="25"/>
      <c r="XCN8" s="25"/>
      <c r="XCO8" s="25"/>
      <c r="XCP8" s="25"/>
      <c r="XCQ8" s="25"/>
      <c r="XCR8" s="25"/>
      <c r="XCS8" s="25"/>
      <c r="XCT8" s="25"/>
      <c r="XCU8" s="25"/>
      <c r="XCV8" s="25"/>
      <c r="XCW8" s="25"/>
      <c r="XCX8" s="25"/>
      <c r="XCY8" s="25"/>
      <c r="XCZ8" s="25"/>
      <c r="XDA8" s="25"/>
      <c r="XDB8" s="25"/>
      <c r="XDC8" s="25"/>
      <c r="XDD8" s="25"/>
      <c r="XDE8" s="25"/>
      <c r="XDF8" s="25"/>
      <c r="XDG8" s="25"/>
      <c r="XDH8" s="25"/>
      <c r="XDI8" s="25"/>
      <c r="XDJ8" s="25"/>
      <c r="XDK8" s="25"/>
      <c r="XDL8" s="25"/>
      <c r="XDM8" s="25"/>
      <c r="XDN8" s="25"/>
      <c r="XDO8" s="25"/>
      <c r="XDP8" s="25"/>
      <c r="XDQ8" s="25"/>
      <c r="XDR8" s="25"/>
      <c r="XDS8" s="25"/>
      <c r="XDT8" s="25"/>
      <c r="XDU8" s="25"/>
      <c r="XDV8" s="25"/>
      <c r="XDW8" s="25"/>
      <c r="XDX8" s="25"/>
      <c r="XDY8" s="25"/>
      <c r="XDZ8" s="25"/>
      <c r="XEA8" s="25"/>
      <c r="XEB8" s="25"/>
      <c r="XEC8" s="25"/>
      <c r="XED8" s="25"/>
      <c r="XEE8" s="25"/>
      <c r="XEF8" s="25"/>
      <c r="XEG8" s="25"/>
      <c r="XEH8" s="25"/>
      <c r="XEI8" s="25"/>
      <c r="XEJ8" s="25"/>
      <c r="XEK8" s="25"/>
      <c r="XEL8" s="25"/>
      <c r="XEM8" s="25"/>
      <c r="XEN8" s="25"/>
      <c r="XEO8" s="25"/>
      <c r="XEP8" s="25"/>
      <c r="XEQ8" s="25"/>
      <c r="XER8" s="25"/>
      <c r="XES8" s="25"/>
      <c r="XET8" s="25"/>
      <c r="XEU8" s="25"/>
      <c r="XEV8" s="25"/>
      <c r="XEW8" s="25"/>
      <c r="XEX8" s="25"/>
      <c r="XEY8" s="25"/>
      <c r="XEZ8" s="25"/>
      <c r="XFA8" s="25"/>
      <c r="XFB8" s="25"/>
    </row>
    <row r="9" spans="2:16382" s="26" customFormat="1" ht="18.75" customHeight="1" x14ac:dyDescent="0.25">
      <c r="B9" s="31" t="s">
        <v>1138</v>
      </c>
      <c r="C9" s="1397">
        <v>7</v>
      </c>
      <c r="D9" s="31" t="s">
        <v>1137</v>
      </c>
      <c r="E9" s="1397">
        <v>23</v>
      </c>
      <c r="F9" s="31" t="s">
        <v>45</v>
      </c>
      <c r="G9" s="31">
        <v>6</v>
      </c>
    </row>
    <row r="10" spans="2:16382" s="26" customFormat="1" ht="18.75" customHeight="1" x14ac:dyDescent="0.25">
      <c r="B10" s="31" t="s">
        <v>4622</v>
      </c>
      <c r="C10" s="1397">
        <v>5</v>
      </c>
      <c r="D10" s="31" t="s">
        <v>1139</v>
      </c>
      <c r="E10" s="1397">
        <v>16</v>
      </c>
      <c r="F10" s="31" t="s">
        <v>34</v>
      </c>
      <c r="G10" s="31">
        <v>33</v>
      </c>
    </row>
    <row r="11" spans="2:16382" s="26" customFormat="1" ht="18.75" customHeight="1" x14ac:dyDescent="0.25">
      <c r="B11" s="31" t="s">
        <v>4623</v>
      </c>
      <c r="C11" s="1397">
        <v>1</v>
      </c>
      <c r="D11" s="31" t="s">
        <v>1140</v>
      </c>
      <c r="E11" s="1397">
        <v>10</v>
      </c>
      <c r="F11" s="31" t="s">
        <v>1141</v>
      </c>
      <c r="G11" s="31">
        <v>25</v>
      </c>
    </row>
    <row r="12" spans="2:16382" s="26" customFormat="1" ht="18.75" customHeight="1" x14ac:dyDescent="0.25">
      <c r="B12" s="31" t="s">
        <v>4624</v>
      </c>
      <c r="C12" s="1397">
        <v>1</v>
      </c>
      <c r="D12" s="31" t="s">
        <v>1142</v>
      </c>
      <c r="E12" s="1397">
        <v>3</v>
      </c>
      <c r="F12" s="31" t="s">
        <v>4614</v>
      </c>
      <c r="G12" s="31">
        <v>4</v>
      </c>
    </row>
    <row r="13" spans="2:16382" s="26" customFormat="1" ht="18.75" customHeight="1" x14ac:dyDescent="0.25">
      <c r="B13" s="31" t="s">
        <v>4625</v>
      </c>
      <c r="C13" s="1397">
        <v>1</v>
      </c>
      <c r="D13" s="31"/>
      <c r="E13" s="1397"/>
      <c r="F13" s="31" t="s">
        <v>4615</v>
      </c>
      <c r="G13" s="31">
        <v>14</v>
      </c>
    </row>
    <row r="14" spans="2:16382" s="26" customFormat="1" ht="18.75" customHeight="1" x14ac:dyDescent="0.25">
      <c r="B14" s="31" t="s">
        <v>4626</v>
      </c>
      <c r="C14" s="1397">
        <v>1</v>
      </c>
      <c r="D14" s="31"/>
      <c r="E14" s="1397"/>
      <c r="F14" s="31" t="s">
        <v>1143</v>
      </c>
      <c r="G14" s="31">
        <v>9</v>
      </c>
    </row>
    <row r="15" spans="2:16382" s="26" customFormat="1" ht="18.75" customHeight="1" x14ac:dyDescent="0.25">
      <c r="B15" s="31" t="s">
        <v>4627</v>
      </c>
      <c r="C15" s="1397">
        <v>1</v>
      </c>
      <c r="D15" s="31"/>
      <c r="E15" s="1397"/>
      <c r="F15" s="31" t="s">
        <v>1144</v>
      </c>
      <c r="G15" s="31">
        <v>1</v>
      </c>
    </row>
    <row r="16" spans="2:16382" ht="18.75" customHeight="1" x14ac:dyDescent="0.25">
      <c r="B16" s="31" t="s">
        <v>1146</v>
      </c>
      <c r="C16" s="1397">
        <v>3</v>
      </c>
      <c r="D16" s="31"/>
      <c r="E16" s="1397"/>
      <c r="F16" s="31" t="s">
        <v>1145</v>
      </c>
      <c r="G16" s="31">
        <v>15</v>
      </c>
    </row>
    <row r="17" spans="2:9" ht="18.75" customHeight="1" x14ac:dyDescent="0.25">
      <c r="B17" s="31" t="s">
        <v>4628</v>
      </c>
      <c r="C17" s="1397">
        <v>1</v>
      </c>
      <c r="D17" s="31"/>
      <c r="E17" s="1397"/>
      <c r="F17" s="31" t="s">
        <v>1147</v>
      </c>
      <c r="G17" s="31">
        <v>1</v>
      </c>
    </row>
    <row r="18" spans="2:9" ht="18.75" customHeight="1" x14ac:dyDescent="0.25">
      <c r="B18" s="31" t="s">
        <v>4629</v>
      </c>
      <c r="C18" s="1397">
        <v>1</v>
      </c>
      <c r="D18" s="31"/>
      <c r="E18" s="1397"/>
      <c r="F18" s="31" t="s">
        <v>1148</v>
      </c>
      <c r="G18" s="31">
        <v>21</v>
      </c>
    </row>
    <row r="19" spans="2:9" ht="18.75" customHeight="1" x14ac:dyDescent="0.25">
      <c r="B19" s="31" t="s">
        <v>4630</v>
      </c>
      <c r="C19" s="1397">
        <v>1</v>
      </c>
      <c r="D19" s="31"/>
      <c r="E19" s="45"/>
      <c r="F19" s="31" t="s">
        <v>1150</v>
      </c>
      <c r="G19" s="31">
        <v>20</v>
      </c>
    </row>
    <row r="20" spans="2:9" ht="18.75" customHeight="1" x14ac:dyDescent="0.25">
      <c r="B20" s="31" t="s">
        <v>4631</v>
      </c>
      <c r="C20" s="1397">
        <v>1</v>
      </c>
      <c r="D20" s="31"/>
      <c r="E20" s="45"/>
      <c r="F20" s="31" t="s">
        <v>1151</v>
      </c>
      <c r="G20" s="31">
        <v>3</v>
      </c>
    </row>
    <row r="21" spans="2:9" ht="18.75" customHeight="1" x14ac:dyDescent="0.25">
      <c r="B21" s="31" t="s">
        <v>4632</v>
      </c>
      <c r="C21" s="1397">
        <v>1</v>
      </c>
      <c r="D21" s="31"/>
      <c r="E21" s="45"/>
      <c r="F21" s="31" t="s">
        <v>1152</v>
      </c>
      <c r="G21" s="31">
        <v>12</v>
      </c>
    </row>
    <row r="22" spans="2:9" ht="18.75" customHeight="1" x14ac:dyDescent="0.25">
      <c r="B22" s="31" t="s">
        <v>4633</v>
      </c>
      <c r="C22" s="1397">
        <v>1</v>
      </c>
      <c r="D22" s="31"/>
      <c r="E22" s="45"/>
      <c r="F22" s="31" t="s">
        <v>1153</v>
      </c>
      <c r="G22" s="31">
        <v>6</v>
      </c>
    </row>
    <row r="23" spans="2:9" ht="18.75" customHeight="1" x14ac:dyDescent="0.25">
      <c r="B23" s="408" t="s">
        <v>1149</v>
      </c>
      <c r="C23" s="991"/>
      <c r="D23" s="31"/>
      <c r="E23" s="31"/>
      <c r="F23" s="31" t="s">
        <v>1154</v>
      </c>
      <c r="G23" s="31">
        <v>5</v>
      </c>
    </row>
    <row r="24" spans="2:9" ht="18.75" customHeight="1" x14ac:dyDescent="0.25">
      <c r="B24" s="31" t="s">
        <v>4634</v>
      </c>
      <c r="C24" s="1397">
        <v>1</v>
      </c>
      <c r="D24" s="31"/>
      <c r="E24" s="31"/>
      <c r="F24" s="31" t="s">
        <v>1156</v>
      </c>
      <c r="G24" s="31">
        <v>16</v>
      </c>
    </row>
    <row r="25" spans="2:9" ht="18.75" customHeight="1" x14ac:dyDescent="0.25">
      <c r="B25" s="31" t="s">
        <v>4635</v>
      </c>
      <c r="C25" s="12">
        <v>1</v>
      </c>
      <c r="D25" s="31"/>
      <c r="E25" s="31"/>
      <c r="F25" s="31" t="s">
        <v>225</v>
      </c>
      <c r="G25" s="31">
        <v>14</v>
      </c>
    </row>
    <row r="26" spans="2:9" s="1797" customFormat="1" ht="18.75" customHeight="1" x14ac:dyDescent="0.25">
      <c r="B26" s="31"/>
      <c r="C26" s="12"/>
      <c r="D26" s="31"/>
      <c r="E26" s="31"/>
      <c r="F26" s="31" t="s">
        <v>241</v>
      </c>
      <c r="G26" s="31">
        <v>4</v>
      </c>
    </row>
    <row r="27" spans="2:9" ht="18.75" customHeight="1" x14ac:dyDescent="0.25">
      <c r="B27" s="408" t="s">
        <v>1155</v>
      </c>
      <c r="C27" s="991"/>
      <c r="D27" s="31"/>
      <c r="E27" s="31"/>
      <c r="F27" s="31" t="s">
        <v>219</v>
      </c>
      <c r="G27" s="31">
        <v>9</v>
      </c>
    </row>
    <row r="28" spans="2:9" ht="18.75" customHeight="1" x14ac:dyDescent="0.25">
      <c r="B28" s="31" t="s">
        <v>4636</v>
      </c>
      <c r="C28" s="1397">
        <v>2</v>
      </c>
      <c r="D28" s="31"/>
      <c r="E28" s="31"/>
      <c r="F28" s="31" t="s">
        <v>681</v>
      </c>
      <c r="G28" s="31">
        <v>12</v>
      </c>
      <c r="H28" s="15"/>
      <c r="I28" s="15"/>
    </row>
    <row r="29" spans="2:9" ht="18.75" customHeight="1" x14ac:dyDescent="0.25">
      <c r="B29" s="31" t="s">
        <v>4637</v>
      </c>
      <c r="C29" s="1397">
        <v>2</v>
      </c>
      <c r="D29" s="31"/>
      <c r="E29" s="31"/>
      <c r="F29" s="31" t="s">
        <v>211</v>
      </c>
      <c r="G29" s="31">
        <v>7</v>
      </c>
    </row>
    <row r="30" spans="2:9" ht="18.75" customHeight="1" x14ac:dyDescent="0.25">
      <c r="B30" s="31" t="s">
        <v>4638</v>
      </c>
      <c r="C30" s="1397">
        <v>9</v>
      </c>
      <c r="D30" s="31"/>
      <c r="E30" s="31"/>
      <c r="F30" s="31" t="s">
        <v>696</v>
      </c>
      <c r="G30" s="31">
        <v>16</v>
      </c>
    </row>
    <row r="31" spans="2:9" ht="18.75" customHeight="1" x14ac:dyDescent="0.25">
      <c r="B31" s="31" t="s">
        <v>4639</v>
      </c>
      <c r="C31" s="1397">
        <v>26</v>
      </c>
      <c r="D31" s="31"/>
      <c r="E31" s="31"/>
      <c r="F31" s="31" t="s">
        <v>251</v>
      </c>
      <c r="G31" s="31">
        <v>16</v>
      </c>
      <c r="H31" s="15"/>
      <c r="I31" s="15"/>
    </row>
    <row r="32" spans="2:9" ht="18.75" customHeight="1" x14ac:dyDescent="0.25">
      <c r="B32" s="31" t="s">
        <v>4640</v>
      </c>
      <c r="C32" s="1397">
        <v>3</v>
      </c>
      <c r="D32" s="31"/>
      <c r="E32" s="31"/>
      <c r="F32" s="31" t="s">
        <v>1158</v>
      </c>
      <c r="G32" s="31">
        <v>5</v>
      </c>
    </row>
    <row r="33" spans="2:7" ht="18.75" customHeight="1" x14ac:dyDescent="0.25">
      <c r="B33" s="408" t="s">
        <v>1157</v>
      </c>
      <c r="C33" s="991"/>
      <c r="D33" s="31"/>
      <c r="E33" s="31"/>
      <c r="F33" s="31" t="s">
        <v>4617</v>
      </c>
      <c r="G33" s="31">
        <v>7</v>
      </c>
    </row>
    <row r="34" spans="2:7" ht="18.75" customHeight="1" x14ac:dyDescent="0.25">
      <c r="B34" s="31" t="s">
        <v>4641</v>
      </c>
      <c r="C34" s="1397">
        <v>7</v>
      </c>
      <c r="D34" s="31"/>
      <c r="E34" s="31"/>
      <c r="F34" s="31" t="s">
        <v>1159</v>
      </c>
      <c r="G34" s="31">
        <v>1</v>
      </c>
    </row>
    <row r="35" spans="2:7" ht="18.75" customHeight="1" x14ac:dyDescent="0.25">
      <c r="B35" s="31" t="s">
        <v>4642</v>
      </c>
      <c r="C35" s="1397">
        <v>8</v>
      </c>
      <c r="D35" s="31"/>
      <c r="E35" s="31"/>
      <c r="F35" s="31" t="s">
        <v>4618</v>
      </c>
      <c r="G35" s="31">
        <v>4</v>
      </c>
    </row>
    <row r="36" spans="2:7" ht="18.75" customHeight="1" x14ac:dyDescent="0.25">
      <c r="B36" s="31"/>
      <c r="C36" s="1397"/>
      <c r="D36" s="31"/>
      <c r="E36" s="31"/>
      <c r="F36" s="31" t="s">
        <v>4619</v>
      </c>
      <c r="G36" s="31">
        <v>12</v>
      </c>
    </row>
    <row r="37" spans="2:7" ht="18.75" customHeight="1" x14ac:dyDescent="0.25">
      <c r="B37" s="31"/>
      <c r="C37" s="12"/>
      <c r="D37" s="31"/>
      <c r="E37" s="31"/>
      <c r="F37" s="31" t="s">
        <v>1161</v>
      </c>
      <c r="G37" s="31">
        <v>18</v>
      </c>
    </row>
    <row r="38" spans="2:7" ht="18.75" customHeight="1" x14ac:dyDescent="0.25">
      <c r="B38" s="408" t="s">
        <v>1160</v>
      </c>
      <c r="C38" s="991"/>
      <c r="D38" s="31"/>
      <c r="E38" s="31"/>
      <c r="F38" s="31" t="s">
        <v>1162</v>
      </c>
      <c r="G38" s="31">
        <v>8</v>
      </c>
    </row>
    <row r="39" spans="2:7" ht="18.75" customHeight="1" x14ac:dyDescent="0.25">
      <c r="B39" s="31" t="s">
        <v>4643</v>
      </c>
      <c r="C39" s="1397">
        <v>31</v>
      </c>
      <c r="D39" s="31"/>
      <c r="E39" s="31"/>
      <c r="F39" s="31" t="s">
        <v>80</v>
      </c>
      <c r="G39" s="31">
        <v>2</v>
      </c>
    </row>
    <row r="40" spans="2:7" ht="18.75" customHeight="1" x14ac:dyDescent="0.25">
      <c r="B40" s="31" t="s">
        <v>4644</v>
      </c>
      <c r="C40" s="1397">
        <v>11</v>
      </c>
      <c r="D40" s="31"/>
      <c r="E40" s="31"/>
      <c r="F40" s="31" t="s">
        <v>1163</v>
      </c>
      <c r="G40" s="31">
        <v>0</v>
      </c>
    </row>
    <row r="41" spans="2:7" ht="18.75" customHeight="1" x14ac:dyDescent="0.25">
      <c r="B41" s="31" t="s">
        <v>4645</v>
      </c>
      <c r="C41" s="1397">
        <v>9</v>
      </c>
      <c r="D41" s="31"/>
      <c r="E41" s="31"/>
      <c r="F41" s="31" t="s">
        <v>1164</v>
      </c>
      <c r="G41" s="31">
        <v>8</v>
      </c>
    </row>
    <row r="42" spans="2:7" ht="18.75" customHeight="1" x14ac:dyDescent="0.25">
      <c r="B42" s="31" t="s">
        <v>4646</v>
      </c>
      <c r="C42" s="1397">
        <v>3</v>
      </c>
      <c r="D42" s="31"/>
      <c r="E42" s="31"/>
      <c r="F42" s="1383" t="s">
        <v>1165</v>
      </c>
      <c r="G42" s="1383">
        <v>9</v>
      </c>
    </row>
    <row r="43" spans="2:7" ht="18.75" customHeight="1" x14ac:dyDescent="0.25">
      <c r="B43" s="31" t="s">
        <v>4647</v>
      </c>
      <c r="C43" s="1397">
        <v>15</v>
      </c>
      <c r="D43" s="31"/>
      <c r="E43" s="31"/>
      <c r="F43" s="31" t="s">
        <v>84</v>
      </c>
      <c r="G43" s="1397">
        <v>3</v>
      </c>
    </row>
    <row r="44" spans="2:7" ht="18.75" customHeight="1" x14ac:dyDescent="0.25">
      <c r="B44" s="31" t="s">
        <v>4648</v>
      </c>
      <c r="C44" s="1397">
        <v>43</v>
      </c>
      <c r="D44" s="31"/>
      <c r="E44" s="31"/>
      <c r="F44" s="31" t="s">
        <v>1166</v>
      </c>
      <c r="G44" s="31">
        <v>11</v>
      </c>
    </row>
    <row r="45" spans="2:7" ht="18.75" customHeight="1" x14ac:dyDescent="0.25">
      <c r="B45" s="31"/>
      <c r="C45" s="1397"/>
      <c r="D45" s="31"/>
      <c r="E45" s="31"/>
      <c r="F45" s="31" t="s">
        <v>4620</v>
      </c>
      <c r="G45" s="31">
        <v>3</v>
      </c>
    </row>
    <row r="46" spans="2:7" ht="18.75" customHeight="1" x14ac:dyDescent="0.25">
      <c r="B46" s="31"/>
      <c r="C46" s="1397"/>
      <c r="D46" s="31"/>
      <c r="E46" s="31"/>
      <c r="F46" s="31" t="s">
        <v>1167</v>
      </c>
      <c r="G46" s="31">
        <v>29</v>
      </c>
    </row>
    <row r="47" spans="2:7" ht="18.75" customHeight="1" x14ac:dyDescent="0.25">
      <c r="B47" s="31"/>
      <c r="C47" s="1397"/>
      <c r="D47" s="31"/>
      <c r="E47" s="31"/>
      <c r="F47" s="31" t="s">
        <v>1168</v>
      </c>
      <c r="G47" s="31">
        <v>10</v>
      </c>
    </row>
    <row r="48" spans="2:7" ht="18.75" customHeight="1" x14ac:dyDescent="0.25">
      <c r="B48" s="31"/>
      <c r="C48" s="31"/>
      <c r="D48" s="31"/>
      <c r="E48" s="31"/>
      <c r="F48" s="31" t="s">
        <v>1169</v>
      </c>
      <c r="G48" s="31">
        <v>19</v>
      </c>
    </row>
    <row r="49" spans="2:7" ht="18.75" customHeight="1" x14ac:dyDescent="0.35">
      <c r="B49" s="409" t="s">
        <v>143</v>
      </c>
      <c r="C49" s="409">
        <f>SUM(C8:C47)</f>
        <v>197</v>
      </c>
      <c r="D49" s="409"/>
      <c r="E49" s="409">
        <f>SUM(E9:E47)</f>
        <v>52</v>
      </c>
      <c r="F49" s="409"/>
      <c r="G49" s="409">
        <f>SUM(G8:G48)</f>
        <v>418</v>
      </c>
    </row>
    <row r="50" spans="2:7" x14ac:dyDescent="0.25"/>
    <row r="51" spans="2:7" x14ac:dyDescent="0.25"/>
    <row r="52" spans="2:7" ht="15" customHeight="1" x14ac:dyDescent="0.25"/>
    <row r="53" spans="2:7" ht="15" customHeight="1" x14ac:dyDescent="0.25"/>
    <row r="54" spans="2:7" ht="15" customHeight="1" x14ac:dyDescent="0.25"/>
    <row r="55" spans="2:7" ht="15" customHeight="1" x14ac:dyDescent="0.25"/>
    <row r="56" spans="2:7" ht="15" customHeight="1" x14ac:dyDescent="0.25"/>
    <row r="57" spans="2:7" ht="15" customHeight="1" x14ac:dyDescent="0.25"/>
  </sheetData>
  <mergeCells count="2">
    <mergeCell ref="B1:G3"/>
    <mergeCell ref="B4:G4"/>
  </mergeCells>
  <pageMargins left="0.7" right="0.7" top="0.75" bottom="0.75" header="0.3" footer="0.3"/>
  <pageSetup paperSize="9" orientation="portrait" r:id="rId1"/>
  <drawing r:id="rId2"/>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D00-000000000000}">
  <sheetPr codeName="Hoja120"/>
  <dimension ref="A1:J285"/>
  <sheetViews>
    <sheetView showGridLines="0" zoomScale="70" zoomScaleNormal="70" workbookViewId="0">
      <pane xSplit="1" ySplit="6" topLeftCell="B47" activePane="bottomRight" state="frozen"/>
      <selection activeCell="I25" sqref="I25"/>
      <selection pane="topRight" activeCell="I25" sqref="I25"/>
      <selection pane="bottomLeft" activeCell="I25" sqref="I25"/>
      <selection pane="bottomRight"/>
    </sheetView>
  </sheetViews>
  <sheetFormatPr baseColWidth="10" defaultColWidth="0" defaultRowHeight="15" zeroHeight="1" x14ac:dyDescent="0.25"/>
  <cols>
    <col min="1" max="1" width="5.5703125" customWidth="1"/>
    <col min="2" max="2" width="14.5703125" style="157" customWidth="1"/>
    <col min="3" max="3" width="32.28515625" customWidth="1"/>
    <col min="4" max="4" width="60" customWidth="1"/>
    <col min="5" max="5" width="35.28515625" customWidth="1"/>
    <col min="6" max="6" width="34.85546875" customWidth="1"/>
    <col min="7" max="7" width="16.5703125" customWidth="1"/>
    <col min="8" max="8" width="2.85546875" customWidth="1"/>
    <col min="9" max="9" width="3" customWidth="1"/>
    <col min="10" max="16384" width="9.140625" hidden="1"/>
  </cols>
  <sheetData>
    <row r="1" spans="2:10" x14ac:dyDescent="0.25">
      <c r="B1" s="2334"/>
      <c r="C1" s="2335"/>
      <c r="D1" s="2335"/>
      <c r="E1" s="2335"/>
      <c r="F1" s="2335"/>
      <c r="G1" s="2336"/>
    </row>
    <row r="2" spans="2:10" x14ac:dyDescent="0.25">
      <c r="B2" s="2337"/>
      <c r="C2" s="2338"/>
      <c r="D2" s="2338"/>
      <c r="E2" s="2338"/>
      <c r="F2" s="2338"/>
      <c r="G2" s="2339"/>
    </row>
    <row r="3" spans="2:10" ht="16.5" thickBot="1" x14ac:dyDescent="0.3">
      <c r="B3" s="2340"/>
      <c r="C3" s="2341"/>
      <c r="D3" s="2341"/>
      <c r="E3" s="2341"/>
      <c r="F3" s="2341"/>
      <c r="G3" s="2342"/>
      <c r="H3" s="1"/>
      <c r="I3" s="1"/>
      <c r="J3" s="1"/>
    </row>
    <row r="4" spans="2:10" ht="21.75" thickBot="1" x14ac:dyDescent="0.4">
      <c r="B4" s="2272" t="s">
        <v>3561</v>
      </c>
      <c r="C4" s="2273"/>
      <c r="D4" s="2273"/>
      <c r="E4" s="2273"/>
      <c r="F4" s="2273"/>
      <c r="G4" s="2274"/>
      <c r="H4" s="1"/>
      <c r="I4" s="1"/>
      <c r="J4" s="1"/>
    </row>
    <row r="5" spans="2:10" s="2" customFormat="1" ht="15.75" x14ac:dyDescent="0.25">
      <c r="B5" s="406"/>
      <c r="C5" s="6"/>
      <c r="D5" s="6"/>
      <c r="E5" s="6"/>
      <c r="F5" s="6"/>
      <c r="G5" s="6"/>
      <c r="H5" s="5"/>
      <c r="I5" s="5"/>
      <c r="J5" s="5"/>
    </row>
    <row r="6" spans="2:10" s="410" customFormat="1" ht="42" x14ac:dyDescent="0.25">
      <c r="B6" s="167" t="s">
        <v>1170</v>
      </c>
      <c r="C6" s="167" t="s">
        <v>1171</v>
      </c>
      <c r="D6" s="411" t="s">
        <v>1172</v>
      </c>
      <c r="E6" s="411" t="s">
        <v>1173</v>
      </c>
      <c r="F6" s="411" t="s">
        <v>1174</v>
      </c>
      <c r="G6" s="411" t="s">
        <v>1175</v>
      </c>
    </row>
    <row r="7" spans="2:10" s="410" customFormat="1" ht="21" x14ac:dyDescent="0.25">
      <c r="B7" s="544"/>
      <c r="C7" s="545"/>
      <c r="D7" s="547">
        <f>COUNTA(D8:D32)</f>
        <v>25</v>
      </c>
      <c r="E7" s="545"/>
      <c r="F7" s="546"/>
      <c r="G7" s="411">
        <f>SUM(G8:G32)</f>
        <v>50</v>
      </c>
    </row>
    <row r="8" spans="2:10" s="27" customFormat="1" ht="30" x14ac:dyDescent="0.25">
      <c r="B8" s="2343" t="s">
        <v>173</v>
      </c>
      <c r="C8" s="543" t="s">
        <v>745</v>
      </c>
      <c r="D8" s="1352" t="s">
        <v>3267</v>
      </c>
      <c r="E8" s="1369" t="s">
        <v>3268</v>
      </c>
      <c r="F8" s="1466" t="s">
        <v>3269</v>
      </c>
      <c r="G8" s="1467">
        <v>2</v>
      </c>
    </row>
    <row r="9" spans="2:10" s="27" customFormat="1" ht="60" x14ac:dyDescent="0.25">
      <c r="B9" s="2343"/>
      <c r="C9" s="543" t="s">
        <v>745</v>
      </c>
      <c r="D9" s="1352" t="s">
        <v>3270</v>
      </c>
      <c r="E9" s="1369" t="s">
        <v>2049</v>
      </c>
      <c r="F9" s="1466" t="s">
        <v>3271</v>
      </c>
      <c r="G9" s="1467">
        <v>2</v>
      </c>
    </row>
    <row r="10" spans="2:10" s="27" customFormat="1" ht="30" x14ac:dyDescent="0.25">
      <c r="B10" s="2343"/>
      <c r="C10" s="543" t="s">
        <v>701</v>
      </c>
      <c r="D10" s="1352" t="s">
        <v>3272</v>
      </c>
      <c r="E10" s="1369" t="s">
        <v>3273</v>
      </c>
      <c r="F10" s="1466" t="s">
        <v>3274</v>
      </c>
      <c r="G10" s="1467">
        <v>0</v>
      </c>
    </row>
    <row r="11" spans="2:10" s="27" customFormat="1" ht="45" x14ac:dyDescent="0.25">
      <c r="B11" s="2343"/>
      <c r="C11" s="543" t="s">
        <v>745</v>
      </c>
      <c r="D11" s="1352" t="s">
        <v>3275</v>
      </c>
      <c r="E11" s="1369" t="s">
        <v>3276</v>
      </c>
      <c r="F11" s="1466" t="s">
        <v>3277</v>
      </c>
      <c r="G11" s="1467">
        <v>3</v>
      </c>
    </row>
    <row r="12" spans="2:10" s="27" customFormat="1" ht="45" x14ac:dyDescent="0.25">
      <c r="B12" s="2343"/>
      <c r="C12" s="543" t="s">
        <v>701</v>
      </c>
      <c r="D12" s="1352" t="s">
        <v>3278</v>
      </c>
      <c r="E12" s="1369" t="s">
        <v>3279</v>
      </c>
      <c r="F12" s="1466" t="s">
        <v>2489</v>
      </c>
      <c r="G12" s="1467">
        <v>2</v>
      </c>
    </row>
    <row r="13" spans="2:10" s="27" customFormat="1" ht="30" x14ac:dyDescent="0.25">
      <c r="B13" s="2343"/>
      <c r="C13" s="543" t="s">
        <v>701</v>
      </c>
      <c r="D13" s="1352" t="s">
        <v>3280</v>
      </c>
      <c r="E13" s="1369" t="s">
        <v>3279</v>
      </c>
      <c r="F13" s="1466" t="s">
        <v>3281</v>
      </c>
      <c r="G13" s="1467">
        <v>1</v>
      </c>
    </row>
    <row r="14" spans="2:10" s="27" customFormat="1" ht="45" x14ac:dyDescent="0.25">
      <c r="B14" s="2343"/>
      <c r="C14" s="543" t="s">
        <v>745</v>
      </c>
      <c r="D14" s="1352" t="s">
        <v>3282</v>
      </c>
      <c r="E14" s="1369" t="s">
        <v>3268</v>
      </c>
      <c r="F14" s="1466" t="s">
        <v>3283</v>
      </c>
      <c r="G14" s="1467">
        <v>2</v>
      </c>
    </row>
    <row r="15" spans="2:10" s="27" customFormat="1" ht="60" x14ac:dyDescent="0.25">
      <c r="B15" s="2343"/>
      <c r="C15" s="543" t="s">
        <v>745</v>
      </c>
      <c r="D15" s="1352" t="s">
        <v>3284</v>
      </c>
      <c r="E15" s="1369" t="s">
        <v>2049</v>
      </c>
      <c r="F15" s="1466" t="s">
        <v>3285</v>
      </c>
      <c r="G15" s="1467">
        <v>2</v>
      </c>
    </row>
    <row r="16" spans="2:10" s="27" customFormat="1" ht="45" x14ac:dyDescent="0.25">
      <c r="B16" s="2343"/>
      <c r="C16" s="543" t="s">
        <v>746</v>
      </c>
      <c r="D16" s="1352" t="s">
        <v>3286</v>
      </c>
      <c r="E16" s="1369" t="s">
        <v>2487</v>
      </c>
      <c r="F16" s="1466" t="s">
        <v>2488</v>
      </c>
      <c r="G16" s="1467">
        <v>2</v>
      </c>
    </row>
    <row r="17" spans="2:7" s="27" customFormat="1" ht="75" x14ac:dyDescent="0.25">
      <c r="B17" s="2343"/>
      <c r="C17" s="543" t="s">
        <v>746</v>
      </c>
      <c r="D17" s="1352" t="s">
        <v>3287</v>
      </c>
      <c r="E17" s="1369" t="s">
        <v>2487</v>
      </c>
      <c r="F17" s="1466" t="s">
        <v>2488</v>
      </c>
      <c r="G17" s="1467">
        <v>2</v>
      </c>
    </row>
    <row r="18" spans="2:7" s="27" customFormat="1" ht="30" x14ac:dyDescent="0.25">
      <c r="B18" s="2343"/>
      <c r="C18" s="543" t="s">
        <v>745</v>
      </c>
      <c r="D18" s="1352" t="s">
        <v>3288</v>
      </c>
      <c r="E18" s="1369" t="s">
        <v>2049</v>
      </c>
      <c r="F18" s="1466" t="s">
        <v>3289</v>
      </c>
      <c r="G18" s="1467">
        <v>1</v>
      </c>
    </row>
    <row r="19" spans="2:7" s="27" customFormat="1" ht="45" x14ac:dyDescent="0.25">
      <c r="B19" s="2343"/>
      <c r="C19" s="543" t="s">
        <v>2307</v>
      </c>
      <c r="D19" s="1352" t="s">
        <v>3290</v>
      </c>
      <c r="E19" s="1369" t="s">
        <v>1186</v>
      </c>
      <c r="F19" s="1466" t="s">
        <v>1292</v>
      </c>
      <c r="G19" s="1467">
        <v>1</v>
      </c>
    </row>
    <row r="20" spans="2:7" s="27" customFormat="1" ht="45" x14ac:dyDescent="0.25">
      <c r="B20" s="2343"/>
      <c r="C20" s="543" t="s">
        <v>745</v>
      </c>
      <c r="D20" s="1352" t="s">
        <v>3291</v>
      </c>
      <c r="E20" s="1369" t="s">
        <v>2049</v>
      </c>
      <c r="F20" s="1466" t="s">
        <v>2050</v>
      </c>
      <c r="G20" s="1467">
        <v>1</v>
      </c>
    </row>
    <row r="21" spans="2:7" s="27" customFormat="1" ht="45" x14ac:dyDescent="0.25">
      <c r="B21" s="2343"/>
      <c r="C21" s="543" t="s">
        <v>701</v>
      </c>
      <c r="D21" s="1352" t="s">
        <v>3292</v>
      </c>
      <c r="E21" s="1369" t="s">
        <v>3293</v>
      </c>
      <c r="F21" s="1466" t="s">
        <v>2489</v>
      </c>
      <c r="G21" s="1467">
        <v>2</v>
      </c>
    </row>
    <row r="22" spans="2:7" s="27" customFormat="1" ht="30" x14ac:dyDescent="0.25">
      <c r="B22" s="2343"/>
      <c r="C22" s="543" t="s">
        <v>745</v>
      </c>
      <c r="D22" s="1352" t="s">
        <v>3294</v>
      </c>
      <c r="E22" s="1369" t="s">
        <v>2049</v>
      </c>
      <c r="F22" s="1466" t="s">
        <v>3295</v>
      </c>
      <c r="G22" s="1467">
        <v>2</v>
      </c>
    </row>
    <row r="23" spans="2:7" s="27" customFormat="1" ht="60" x14ac:dyDescent="0.25">
      <c r="B23" s="2343"/>
      <c r="C23" s="543" t="s">
        <v>745</v>
      </c>
      <c r="D23" s="1352" t="s">
        <v>3296</v>
      </c>
      <c r="E23" s="1369" t="s">
        <v>2490</v>
      </c>
      <c r="F23" s="1466" t="s">
        <v>3297</v>
      </c>
      <c r="G23" s="1467">
        <v>3</v>
      </c>
    </row>
    <row r="24" spans="2:7" s="27" customFormat="1" ht="45" x14ac:dyDescent="0.25">
      <c r="B24" s="2343"/>
      <c r="C24" s="543" t="s">
        <v>745</v>
      </c>
      <c r="D24" s="1468" t="s">
        <v>3298</v>
      </c>
      <c r="E24" s="1759" t="s">
        <v>2490</v>
      </c>
      <c r="F24" s="1466" t="s">
        <v>3297</v>
      </c>
      <c r="G24" s="1467">
        <v>2</v>
      </c>
    </row>
    <row r="25" spans="2:7" s="27" customFormat="1" ht="30" x14ac:dyDescent="0.25">
      <c r="B25" s="2343"/>
      <c r="C25" s="543" t="s">
        <v>701</v>
      </c>
      <c r="D25" s="1352" t="s">
        <v>3299</v>
      </c>
      <c r="E25" s="1759" t="s">
        <v>3279</v>
      </c>
      <c r="F25" s="1466" t="s">
        <v>2489</v>
      </c>
      <c r="G25" s="1467">
        <v>2</v>
      </c>
    </row>
    <row r="26" spans="2:7" s="27" customFormat="1" ht="45" x14ac:dyDescent="0.25">
      <c r="B26" s="2343"/>
      <c r="C26" s="543" t="s">
        <v>3300</v>
      </c>
      <c r="D26" s="1352" t="s">
        <v>3301</v>
      </c>
      <c r="E26" s="1369" t="s">
        <v>3302</v>
      </c>
      <c r="F26" s="1466" t="s">
        <v>3303</v>
      </c>
      <c r="G26" s="1467">
        <v>4</v>
      </c>
    </row>
    <row r="27" spans="2:7" s="27" customFormat="1" ht="30" x14ac:dyDescent="0.25">
      <c r="B27" s="2343"/>
      <c r="C27" s="543" t="s">
        <v>745</v>
      </c>
      <c r="D27" s="1468" t="s">
        <v>3304</v>
      </c>
      <c r="E27" s="1369" t="s">
        <v>3305</v>
      </c>
      <c r="F27" s="1466" t="s">
        <v>3306</v>
      </c>
      <c r="G27" s="1467">
        <v>2</v>
      </c>
    </row>
    <row r="28" spans="2:7" s="27" customFormat="1" ht="30" x14ac:dyDescent="0.25">
      <c r="B28" s="2343"/>
      <c r="C28" s="543" t="s">
        <v>746</v>
      </c>
      <c r="D28" s="1468" t="s">
        <v>3307</v>
      </c>
      <c r="E28" s="1369" t="s">
        <v>2490</v>
      </c>
      <c r="F28" s="1466" t="s">
        <v>3308</v>
      </c>
      <c r="G28" s="1467">
        <v>3</v>
      </c>
    </row>
    <row r="29" spans="2:7" s="27" customFormat="1" ht="30" x14ac:dyDescent="0.25">
      <c r="B29" s="2343"/>
      <c r="C29" s="543" t="s">
        <v>746</v>
      </c>
      <c r="D29" s="1468" t="s">
        <v>3309</v>
      </c>
      <c r="E29" s="1369" t="s">
        <v>2490</v>
      </c>
      <c r="F29" s="1466" t="s">
        <v>3308</v>
      </c>
      <c r="G29" s="1467">
        <v>3</v>
      </c>
    </row>
    <row r="30" spans="2:7" s="27" customFormat="1" ht="30" x14ac:dyDescent="0.25">
      <c r="B30" s="2343"/>
      <c r="C30" s="543" t="s">
        <v>745</v>
      </c>
      <c r="D30" s="1352" t="s">
        <v>3310</v>
      </c>
      <c r="E30" s="1369" t="s">
        <v>2049</v>
      </c>
      <c r="F30" s="1466" t="s">
        <v>3295</v>
      </c>
      <c r="G30" s="1467">
        <v>2</v>
      </c>
    </row>
    <row r="31" spans="2:7" s="27" customFormat="1" ht="30" x14ac:dyDescent="0.25">
      <c r="B31" s="2343"/>
      <c r="C31" s="543" t="s">
        <v>745</v>
      </c>
      <c r="D31" s="1236" t="s">
        <v>3311</v>
      </c>
      <c r="E31" s="1469" t="s">
        <v>2490</v>
      </c>
      <c r="F31" s="1469" t="s">
        <v>3312</v>
      </c>
      <c r="G31" s="1467">
        <v>2</v>
      </c>
    </row>
    <row r="32" spans="2:7" s="27" customFormat="1" ht="45" x14ac:dyDescent="0.25">
      <c r="B32" s="2343"/>
      <c r="C32" s="543" t="s">
        <v>745</v>
      </c>
      <c r="D32" s="1236" t="s">
        <v>3282</v>
      </c>
      <c r="E32" s="1466" t="s">
        <v>2049</v>
      </c>
      <c r="F32" s="1466" t="s">
        <v>3283</v>
      </c>
      <c r="G32" s="1467">
        <v>2</v>
      </c>
    </row>
    <row r="33" spans="2:7" s="26" customFormat="1" ht="30.75" customHeight="1" x14ac:dyDescent="0.25">
      <c r="B33" s="544"/>
      <c r="C33" s="1480"/>
      <c r="D33" s="1481"/>
      <c r="E33" s="1482"/>
      <c r="F33" s="1483"/>
      <c r="G33" s="1484">
        <f>SUM(G34:G64)</f>
        <v>55</v>
      </c>
    </row>
    <row r="34" spans="2:7" ht="31.5" customHeight="1" x14ac:dyDescent="0.25">
      <c r="B34" s="2344" t="s">
        <v>175</v>
      </c>
      <c r="C34" s="543" t="s">
        <v>337</v>
      </c>
      <c r="D34" s="1468" t="s">
        <v>3313</v>
      </c>
      <c r="E34" s="1466" t="s">
        <v>3314</v>
      </c>
      <c r="F34" s="1466" t="s">
        <v>3315</v>
      </c>
      <c r="G34" s="1467">
        <v>1</v>
      </c>
    </row>
    <row r="35" spans="2:7" s="1760" customFormat="1" ht="31.5" customHeight="1" x14ac:dyDescent="0.25">
      <c r="B35" s="2345"/>
      <c r="C35" s="543" t="s">
        <v>1007</v>
      </c>
      <c r="D35" s="1468" t="s">
        <v>3316</v>
      </c>
      <c r="E35" s="1466" t="s">
        <v>1302</v>
      </c>
      <c r="F35" s="1466" t="s">
        <v>3317</v>
      </c>
      <c r="G35" s="1467">
        <v>2</v>
      </c>
    </row>
    <row r="36" spans="2:7" s="1760" customFormat="1" ht="31.5" customHeight="1" x14ac:dyDescent="0.25">
      <c r="B36" s="2345"/>
      <c r="C36" s="543" t="s">
        <v>337</v>
      </c>
      <c r="D36" s="1468" t="s">
        <v>3318</v>
      </c>
      <c r="E36" s="1466" t="s">
        <v>1179</v>
      </c>
      <c r="F36" s="1466" t="s">
        <v>3319</v>
      </c>
      <c r="G36" s="1467">
        <v>1</v>
      </c>
    </row>
    <row r="37" spans="2:7" s="1760" customFormat="1" ht="31.5" customHeight="1" x14ac:dyDescent="0.25">
      <c r="B37" s="2345"/>
      <c r="C37" s="543" t="s">
        <v>337</v>
      </c>
      <c r="D37" s="1468" t="s">
        <v>3320</v>
      </c>
      <c r="E37" s="1466" t="s">
        <v>1302</v>
      </c>
      <c r="F37" s="1466" t="s">
        <v>1177</v>
      </c>
      <c r="G37" s="1467">
        <v>0</v>
      </c>
    </row>
    <row r="38" spans="2:7" s="1760" customFormat="1" ht="31.5" customHeight="1" x14ac:dyDescent="0.25">
      <c r="B38" s="2345"/>
      <c r="C38" s="543" t="s">
        <v>337</v>
      </c>
      <c r="D38" s="1468" t="s">
        <v>3321</v>
      </c>
      <c r="E38" s="1466" t="s">
        <v>1302</v>
      </c>
      <c r="F38" s="1466" t="s">
        <v>3322</v>
      </c>
      <c r="G38" s="1467">
        <v>3</v>
      </c>
    </row>
    <row r="39" spans="2:7" s="1760" customFormat="1" ht="31.5" customHeight="1" x14ac:dyDescent="0.25">
      <c r="B39" s="2345"/>
      <c r="C39" s="543" t="s">
        <v>337</v>
      </c>
      <c r="D39" s="1468" t="s">
        <v>3323</v>
      </c>
      <c r="E39" s="1466" t="s">
        <v>3314</v>
      </c>
      <c r="F39" s="1466" t="s">
        <v>2051</v>
      </c>
      <c r="G39" s="1467">
        <v>2</v>
      </c>
    </row>
    <row r="40" spans="2:7" ht="45" x14ac:dyDescent="0.25">
      <c r="B40" s="2345"/>
      <c r="C40" s="543" t="s">
        <v>337</v>
      </c>
      <c r="D40" s="1468" t="s">
        <v>3324</v>
      </c>
      <c r="E40" s="1466" t="s">
        <v>1178</v>
      </c>
      <c r="F40" s="1466" t="s">
        <v>3325</v>
      </c>
      <c r="G40" s="1467">
        <v>2</v>
      </c>
    </row>
    <row r="41" spans="2:7" s="1462" customFormat="1" ht="30" x14ac:dyDescent="0.25">
      <c r="B41" s="2345"/>
      <c r="C41" s="543" t="s">
        <v>635</v>
      </c>
      <c r="D41" s="1468" t="s">
        <v>3326</v>
      </c>
      <c r="E41" s="1466" t="s">
        <v>1179</v>
      </c>
      <c r="F41" s="1466" t="s">
        <v>2493</v>
      </c>
      <c r="G41" s="1467">
        <v>4</v>
      </c>
    </row>
    <row r="42" spans="2:7" s="1462" customFormat="1" ht="30" x14ac:dyDescent="0.25">
      <c r="B42" s="2345"/>
      <c r="C42" s="543" t="s">
        <v>337</v>
      </c>
      <c r="D42" s="1468" t="s">
        <v>3327</v>
      </c>
      <c r="E42" s="1466" t="s">
        <v>1179</v>
      </c>
      <c r="F42" s="1466" t="s">
        <v>3319</v>
      </c>
      <c r="G42" s="1467">
        <v>2</v>
      </c>
    </row>
    <row r="43" spans="2:7" s="1462" customFormat="1" ht="45" x14ac:dyDescent="0.25">
      <c r="B43" s="2345"/>
      <c r="C43" s="543" t="s">
        <v>337</v>
      </c>
      <c r="D43" s="1468" t="s">
        <v>3328</v>
      </c>
      <c r="E43" s="1466" t="s">
        <v>3329</v>
      </c>
      <c r="F43" s="1466" t="s">
        <v>3330</v>
      </c>
      <c r="G43" s="1467">
        <v>2</v>
      </c>
    </row>
    <row r="44" spans="2:7" s="1462" customFormat="1" ht="60" x14ac:dyDescent="0.25">
      <c r="B44" s="2345"/>
      <c r="C44" s="543" t="s">
        <v>3331</v>
      </c>
      <c r="D44" s="1468" t="s">
        <v>3332</v>
      </c>
      <c r="E44" s="1764" t="s">
        <v>1302</v>
      </c>
      <c r="F44" s="1466" t="s">
        <v>3333</v>
      </c>
      <c r="G44" s="1470">
        <v>2</v>
      </c>
    </row>
    <row r="45" spans="2:7" s="1462" customFormat="1" ht="45" x14ac:dyDescent="0.25">
      <c r="B45" s="2345"/>
      <c r="C45" s="543" t="s">
        <v>1007</v>
      </c>
      <c r="D45" s="1468" t="s">
        <v>3334</v>
      </c>
      <c r="E45" s="1764" t="s">
        <v>3335</v>
      </c>
      <c r="F45" s="1466" t="s">
        <v>2492</v>
      </c>
      <c r="G45" s="1467">
        <v>1</v>
      </c>
    </row>
    <row r="46" spans="2:7" s="1462" customFormat="1" ht="105" x14ac:dyDescent="0.25">
      <c r="B46" s="2345"/>
      <c r="C46" s="543" t="s">
        <v>1007</v>
      </c>
      <c r="D46" s="1468" t="s">
        <v>3336</v>
      </c>
      <c r="E46" s="1466" t="s">
        <v>3314</v>
      </c>
      <c r="F46" s="1466" t="s">
        <v>2491</v>
      </c>
      <c r="G46" s="1467">
        <v>2</v>
      </c>
    </row>
    <row r="47" spans="2:7" s="1462" customFormat="1" ht="45" x14ac:dyDescent="0.25">
      <c r="B47" s="2345"/>
      <c r="C47" s="543" t="s">
        <v>1007</v>
      </c>
      <c r="D47" s="1468" t="s">
        <v>3337</v>
      </c>
      <c r="E47" s="1466" t="s">
        <v>1302</v>
      </c>
      <c r="F47" s="1466" t="s">
        <v>3338</v>
      </c>
      <c r="G47" s="1467">
        <v>2</v>
      </c>
    </row>
    <row r="48" spans="2:7" s="1462" customFormat="1" ht="45" x14ac:dyDescent="0.25">
      <c r="B48" s="2345"/>
      <c r="C48" s="543" t="s">
        <v>1007</v>
      </c>
      <c r="D48" s="1468" t="s">
        <v>3339</v>
      </c>
      <c r="E48" s="1466" t="s">
        <v>3314</v>
      </c>
      <c r="F48" s="1466" t="s">
        <v>2494</v>
      </c>
      <c r="G48" s="1467">
        <v>2</v>
      </c>
    </row>
    <row r="49" spans="2:9" s="1462" customFormat="1" x14ac:dyDescent="0.25">
      <c r="B49" s="2345"/>
      <c r="C49" s="543" t="s">
        <v>337</v>
      </c>
      <c r="D49" s="1471" t="s">
        <v>3340</v>
      </c>
      <c r="E49" s="1466" t="s">
        <v>1178</v>
      </c>
      <c r="F49" s="1466" t="s">
        <v>1456</v>
      </c>
      <c r="G49" s="1467">
        <v>2</v>
      </c>
    </row>
    <row r="50" spans="2:9" s="1462" customFormat="1" ht="30" x14ac:dyDescent="0.25">
      <c r="B50" s="2345"/>
      <c r="C50" s="543" t="s">
        <v>337</v>
      </c>
      <c r="D50" s="1468" t="s">
        <v>3341</v>
      </c>
      <c r="E50" s="1764" t="s">
        <v>1179</v>
      </c>
      <c r="F50" s="1466" t="s">
        <v>3342</v>
      </c>
      <c r="G50" s="1467">
        <v>2</v>
      </c>
    </row>
    <row r="51" spans="2:9" s="1462" customFormat="1" ht="60" x14ac:dyDescent="0.25">
      <c r="B51" s="2345"/>
      <c r="C51" s="543" t="s">
        <v>1007</v>
      </c>
      <c r="D51" s="1468" t="s">
        <v>3343</v>
      </c>
      <c r="E51" s="1466" t="s">
        <v>3314</v>
      </c>
      <c r="F51" s="1466" t="s">
        <v>2491</v>
      </c>
      <c r="G51" s="1467">
        <v>1</v>
      </c>
    </row>
    <row r="52" spans="2:9" s="1462" customFormat="1" x14ac:dyDescent="0.25">
      <c r="B52" s="2345"/>
      <c r="C52" s="543" t="s">
        <v>337</v>
      </c>
      <c r="D52" s="1468" t="s">
        <v>3344</v>
      </c>
      <c r="E52" s="1466" t="s">
        <v>1179</v>
      </c>
      <c r="F52" s="1466" t="s">
        <v>3319</v>
      </c>
      <c r="G52" s="1467">
        <v>1</v>
      </c>
    </row>
    <row r="53" spans="2:9" s="1462" customFormat="1" ht="30" x14ac:dyDescent="0.25">
      <c r="B53" s="2345"/>
      <c r="C53" s="543" t="s">
        <v>337</v>
      </c>
      <c r="D53" s="1468" t="s">
        <v>3345</v>
      </c>
      <c r="E53" s="1466" t="s">
        <v>3314</v>
      </c>
      <c r="F53" s="1466" t="s">
        <v>3346</v>
      </c>
      <c r="G53" s="1467">
        <v>2</v>
      </c>
    </row>
    <row r="54" spans="2:9" s="1462" customFormat="1" ht="30" x14ac:dyDescent="0.25">
      <c r="B54" s="2345"/>
      <c r="C54" s="543" t="s">
        <v>635</v>
      </c>
      <c r="D54" s="1468" t="s">
        <v>3347</v>
      </c>
      <c r="E54" s="1466" t="s">
        <v>1179</v>
      </c>
      <c r="F54" s="1466" t="s">
        <v>3348</v>
      </c>
      <c r="G54" s="1467">
        <v>1</v>
      </c>
    </row>
    <row r="55" spans="2:9" s="1462" customFormat="1" ht="60" x14ac:dyDescent="0.25">
      <c r="B55" s="2345"/>
      <c r="C55" s="543" t="s">
        <v>635</v>
      </c>
      <c r="D55" s="1468" t="s">
        <v>3349</v>
      </c>
      <c r="E55" s="1765" t="s">
        <v>1179</v>
      </c>
      <c r="F55" s="1466" t="s">
        <v>3342</v>
      </c>
      <c r="G55" s="1467">
        <v>2</v>
      </c>
    </row>
    <row r="56" spans="2:9" s="1462" customFormat="1" ht="45" x14ac:dyDescent="0.25">
      <c r="B56" s="2345"/>
      <c r="C56" s="543" t="s">
        <v>635</v>
      </c>
      <c r="D56" s="1468" t="s">
        <v>3350</v>
      </c>
      <c r="E56" s="1466" t="s">
        <v>1179</v>
      </c>
      <c r="F56" s="1466" t="s">
        <v>3342</v>
      </c>
      <c r="G56" s="1467">
        <v>2</v>
      </c>
    </row>
    <row r="57" spans="2:9" s="1462" customFormat="1" ht="60" x14ac:dyDescent="0.25">
      <c r="B57" s="2345"/>
      <c r="C57" s="543" t="s">
        <v>3351</v>
      </c>
      <c r="D57" s="1468" t="s">
        <v>3352</v>
      </c>
      <c r="E57" s="1765" t="s">
        <v>3314</v>
      </c>
      <c r="F57" s="1466" t="s">
        <v>3353</v>
      </c>
      <c r="G57" s="1467">
        <v>2</v>
      </c>
    </row>
    <row r="58" spans="2:9" ht="30" x14ac:dyDescent="0.25">
      <c r="B58" s="2345"/>
      <c r="C58" s="543" t="s">
        <v>3351</v>
      </c>
      <c r="D58" s="1468" t="s">
        <v>3354</v>
      </c>
      <c r="E58" s="1765" t="s">
        <v>3314</v>
      </c>
      <c r="F58" s="1466" t="s">
        <v>3355</v>
      </c>
      <c r="G58" s="1467">
        <v>2</v>
      </c>
      <c r="H58" s="15"/>
      <c r="I58" s="15"/>
    </row>
    <row r="59" spans="2:9" ht="45" x14ac:dyDescent="0.25">
      <c r="B59" s="2345"/>
      <c r="C59" s="543" t="s">
        <v>337</v>
      </c>
      <c r="D59" s="1468" t="s">
        <v>3356</v>
      </c>
      <c r="E59" s="1765" t="s">
        <v>1302</v>
      </c>
      <c r="F59" s="1466" t="s">
        <v>2495</v>
      </c>
      <c r="G59" s="1467">
        <v>2</v>
      </c>
    </row>
    <row r="60" spans="2:9" s="1462" customFormat="1" ht="45" x14ac:dyDescent="0.25">
      <c r="B60" s="2345"/>
      <c r="C60" s="543" t="s">
        <v>337</v>
      </c>
      <c r="D60" s="1468" t="s">
        <v>3357</v>
      </c>
      <c r="E60" s="1765" t="s">
        <v>1302</v>
      </c>
      <c r="F60" s="1466" t="s">
        <v>2495</v>
      </c>
      <c r="G60" s="1467">
        <v>2</v>
      </c>
    </row>
    <row r="61" spans="2:9" s="1462" customFormat="1" ht="60" x14ac:dyDescent="0.25">
      <c r="B61" s="2345"/>
      <c r="C61" s="543" t="s">
        <v>337</v>
      </c>
      <c r="D61" s="1468" t="s">
        <v>3358</v>
      </c>
      <c r="E61" s="1466" t="s">
        <v>3314</v>
      </c>
      <c r="F61" s="1466" t="s">
        <v>3346</v>
      </c>
      <c r="G61" s="1467">
        <v>1</v>
      </c>
    </row>
    <row r="62" spans="2:9" s="1462" customFormat="1" ht="30" x14ac:dyDescent="0.25">
      <c r="B62" s="2345"/>
      <c r="C62" s="1472" t="s">
        <v>337</v>
      </c>
      <c r="D62" s="1468" t="s">
        <v>3359</v>
      </c>
      <c r="E62" s="1466" t="s">
        <v>1178</v>
      </c>
      <c r="F62" s="1469" t="s">
        <v>3360</v>
      </c>
      <c r="G62" s="1467">
        <v>1</v>
      </c>
    </row>
    <row r="63" spans="2:9" s="1462" customFormat="1" ht="30" x14ac:dyDescent="0.25">
      <c r="B63" s="2345"/>
      <c r="C63" s="1472" t="s">
        <v>3361</v>
      </c>
      <c r="D63" s="1236" t="s">
        <v>3362</v>
      </c>
      <c r="E63" s="1466" t="s">
        <v>1302</v>
      </c>
      <c r="F63" s="1469" t="s">
        <v>3363</v>
      </c>
      <c r="G63" s="1467">
        <v>2</v>
      </c>
    </row>
    <row r="64" spans="2:9" s="1462" customFormat="1" ht="45" x14ac:dyDescent="0.25">
      <c r="B64" s="2345"/>
      <c r="C64" s="1472" t="s">
        <v>337</v>
      </c>
      <c r="D64" s="1236" t="s">
        <v>3364</v>
      </c>
      <c r="E64" s="1466" t="s">
        <v>3314</v>
      </c>
      <c r="F64" s="1469" t="s">
        <v>3346</v>
      </c>
      <c r="G64" s="1467">
        <v>2</v>
      </c>
    </row>
    <row r="65" spans="2:7" ht="21" x14ac:dyDescent="0.25">
      <c r="B65" s="544"/>
      <c r="C65" s="545"/>
      <c r="D65" s="547">
        <f>COUNTA(D66:D100)</f>
        <v>35</v>
      </c>
      <c r="E65" s="545"/>
      <c r="F65" s="546"/>
      <c r="G65" s="411">
        <f>SUM(G66:G100)</f>
        <v>65</v>
      </c>
    </row>
    <row r="66" spans="2:7" x14ac:dyDescent="0.25">
      <c r="B66" s="2343" t="s">
        <v>172</v>
      </c>
      <c r="C66" s="543" t="s">
        <v>3365</v>
      </c>
      <c r="D66" s="1468" t="s">
        <v>3366</v>
      </c>
      <c r="E66" s="1369" t="s">
        <v>1182</v>
      </c>
      <c r="F66" s="1466" t="s">
        <v>3367</v>
      </c>
      <c r="G66" s="1467">
        <v>3</v>
      </c>
    </row>
    <row r="67" spans="2:7" s="1760" customFormat="1" ht="45" x14ac:dyDescent="0.25">
      <c r="B67" s="2343"/>
      <c r="C67" s="543" t="s">
        <v>3368</v>
      </c>
      <c r="D67" s="1468" t="s">
        <v>3369</v>
      </c>
      <c r="E67" s="1369" t="s">
        <v>3370</v>
      </c>
      <c r="F67" s="1466" t="s">
        <v>1300</v>
      </c>
      <c r="G67" s="1467">
        <v>6</v>
      </c>
    </row>
    <row r="68" spans="2:7" s="1760" customFormat="1" ht="45" x14ac:dyDescent="0.25">
      <c r="B68" s="2343"/>
      <c r="C68" s="543" t="s">
        <v>3371</v>
      </c>
      <c r="D68" s="1468" t="s">
        <v>3372</v>
      </c>
      <c r="E68" s="1369" t="s">
        <v>1182</v>
      </c>
      <c r="F68" s="1466" t="s">
        <v>3373</v>
      </c>
      <c r="G68" s="1467">
        <v>2</v>
      </c>
    </row>
    <row r="69" spans="2:7" s="1760" customFormat="1" ht="60" x14ac:dyDescent="0.25">
      <c r="B69" s="2343"/>
      <c r="C69" s="543" t="s">
        <v>3374</v>
      </c>
      <c r="D69" s="1468" t="s">
        <v>3375</v>
      </c>
      <c r="E69" s="1369" t="s">
        <v>3376</v>
      </c>
      <c r="F69" s="1466" t="s">
        <v>3377</v>
      </c>
      <c r="G69" s="1467">
        <v>2</v>
      </c>
    </row>
    <row r="70" spans="2:7" s="1760" customFormat="1" ht="45" x14ac:dyDescent="0.25">
      <c r="B70" s="2343"/>
      <c r="C70" s="543" t="s">
        <v>3378</v>
      </c>
      <c r="D70" s="1468" t="s">
        <v>3379</v>
      </c>
      <c r="E70" s="1369" t="s">
        <v>3200</v>
      </c>
      <c r="F70" s="1466" t="s">
        <v>3380</v>
      </c>
      <c r="G70" s="1467">
        <v>3</v>
      </c>
    </row>
    <row r="71" spans="2:7" s="1760" customFormat="1" ht="45" x14ac:dyDescent="0.25">
      <c r="B71" s="2343"/>
      <c r="C71" s="543" t="s">
        <v>3381</v>
      </c>
      <c r="D71" s="1468" t="s">
        <v>3382</v>
      </c>
      <c r="E71" s="1369" t="s">
        <v>2052</v>
      </c>
      <c r="F71" s="1466" t="s">
        <v>2053</v>
      </c>
      <c r="G71" s="1467">
        <v>2</v>
      </c>
    </row>
    <row r="72" spans="2:7" s="1760" customFormat="1" ht="45" x14ac:dyDescent="0.25">
      <c r="B72" s="2343"/>
      <c r="C72" s="543" t="s">
        <v>3374</v>
      </c>
      <c r="D72" s="1468" t="s">
        <v>3383</v>
      </c>
      <c r="E72" s="1369" t="s">
        <v>3197</v>
      </c>
      <c r="F72" s="1466" t="s">
        <v>1181</v>
      </c>
      <c r="G72" s="1467">
        <v>2</v>
      </c>
    </row>
    <row r="73" spans="2:7" s="1760" customFormat="1" ht="30" x14ac:dyDescent="0.25">
      <c r="B73" s="2343"/>
      <c r="C73" s="543" t="s">
        <v>3374</v>
      </c>
      <c r="D73" s="1468" t="s">
        <v>3384</v>
      </c>
      <c r="E73" s="1369" t="s">
        <v>3376</v>
      </c>
      <c r="F73" s="1466" t="s">
        <v>3385</v>
      </c>
      <c r="G73" s="1467">
        <v>1</v>
      </c>
    </row>
    <row r="74" spans="2:7" s="1760" customFormat="1" ht="45" x14ac:dyDescent="0.25">
      <c r="B74" s="2343"/>
      <c r="C74" s="543" t="s">
        <v>2364</v>
      </c>
      <c r="D74" s="1468" t="s">
        <v>3386</v>
      </c>
      <c r="E74" s="1369" t="s">
        <v>1183</v>
      </c>
      <c r="F74" s="1466" t="s">
        <v>2524</v>
      </c>
      <c r="G74" s="1467">
        <v>1</v>
      </c>
    </row>
    <row r="75" spans="2:7" s="1760" customFormat="1" ht="45" x14ac:dyDescent="0.25">
      <c r="B75" s="2343"/>
      <c r="C75" s="543" t="s">
        <v>3387</v>
      </c>
      <c r="D75" s="1468" t="s">
        <v>3388</v>
      </c>
      <c r="E75" s="1369" t="s">
        <v>1298</v>
      </c>
      <c r="F75" s="1466" t="s">
        <v>3389</v>
      </c>
      <c r="G75" s="1467">
        <v>1</v>
      </c>
    </row>
    <row r="76" spans="2:7" s="1760" customFormat="1" ht="30" x14ac:dyDescent="0.25">
      <c r="B76" s="2343"/>
      <c r="C76" s="543" t="s">
        <v>3365</v>
      </c>
      <c r="D76" s="1468" t="s">
        <v>3390</v>
      </c>
      <c r="E76" s="1369" t="s">
        <v>1298</v>
      </c>
      <c r="F76" s="1466" t="s">
        <v>3391</v>
      </c>
      <c r="G76" s="1467">
        <v>1</v>
      </c>
    </row>
    <row r="77" spans="2:7" s="1760" customFormat="1" ht="45" x14ac:dyDescent="0.25">
      <c r="B77" s="2343"/>
      <c r="C77" s="543" t="s">
        <v>3378</v>
      </c>
      <c r="D77" s="1468" t="s">
        <v>3392</v>
      </c>
      <c r="E77" s="1369" t="s">
        <v>3221</v>
      </c>
      <c r="F77" s="1466" t="s">
        <v>2496</v>
      </c>
      <c r="G77" s="1467">
        <v>1</v>
      </c>
    </row>
    <row r="78" spans="2:7" s="1760" customFormat="1" ht="60" x14ac:dyDescent="0.25">
      <c r="B78" s="2343"/>
      <c r="C78" s="543" t="s">
        <v>3378</v>
      </c>
      <c r="D78" s="1468" t="s">
        <v>3393</v>
      </c>
      <c r="E78" s="1369" t="s">
        <v>3394</v>
      </c>
      <c r="F78" s="1466" t="s">
        <v>3395</v>
      </c>
      <c r="G78" s="1467">
        <v>1</v>
      </c>
    </row>
    <row r="79" spans="2:7" s="1760" customFormat="1" ht="60" x14ac:dyDescent="0.25">
      <c r="B79" s="2343"/>
      <c r="C79" s="543" t="s">
        <v>3378</v>
      </c>
      <c r="D79" s="1468" t="s">
        <v>3396</v>
      </c>
      <c r="E79" s="1369" t="s">
        <v>3394</v>
      </c>
      <c r="F79" s="1466" t="s">
        <v>3397</v>
      </c>
      <c r="G79" s="1467">
        <v>1</v>
      </c>
    </row>
    <row r="80" spans="2:7" s="1760" customFormat="1" ht="30" x14ac:dyDescent="0.25">
      <c r="B80" s="2343"/>
      <c r="C80" s="543" t="s">
        <v>2364</v>
      </c>
      <c r="D80" s="1468" t="s">
        <v>3398</v>
      </c>
      <c r="E80" s="1369" t="s">
        <v>1182</v>
      </c>
      <c r="F80" s="1466" t="s">
        <v>3399</v>
      </c>
      <c r="G80" s="1467">
        <v>2</v>
      </c>
    </row>
    <row r="81" spans="2:7" s="1760" customFormat="1" ht="45" x14ac:dyDescent="0.25">
      <c r="B81" s="2343"/>
      <c r="C81" s="543" t="s">
        <v>3400</v>
      </c>
      <c r="D81" s="1468" t="s">
        <v>3401</v>
      </c>
      <c r="E81" s="1369" t="s">
        <v>1301</v>
      </c>
      <c r="F81" s="1466" t="s">
        <v>3402</v>
      </c>
      <c r="G81" s="1467">
        <v>2</v>
      </c>
    </row>
    <row r="82" spans="2:7" s="1760" customFormat="1" ht="30" x14ac:dyDescent="0.25">
      <c r="B82" s="2343"/>
      <c r="C82" s="543" t="s">
        <v>2364</v>
      </c>
      <c r="D82" s="1468" t="s">
        <v>3403</v>
      </c>
      <c r="E82" s="1369" t="s">
        <v>1298</v>
      </c>
      <c r="F82" s="1466" t="s">
        <v>1299</v>
      </c>
      <c r="G82" s="1467">
        <v>1</v>
      </c>
    </row>
    <row r="83" spans="2:7" s="1760" customFormat="1" ht="45" x14ac:dyDescent="0.25">
      <c r="B83" s="2343"/>
      <c r="C83" s="543" t="s">
        <v>3378</v>
      </c>
      <c r="D83" s="1468" t="s">
        <v>3404</v>
      </c>
      <c r="E83" s="1369" t="s">
        <v>3221</v>
      </c>
      <c r="F83" s="1466" t="s">
        <v>2496</v>
      </c>
      <c r="G83" s="1467">
        <v>2</v>
      </c>
    </row>
    <row r="84" spans="2:7" s="1760" customFormat="1" ht="30" x14ac:dyDescent="0.25">
      <c r="B84" s="2343"/>
      <c r="C84" s="543" t="s">
        <v>2364</v>
      </c>
      <c r="D84" s="1468" t="s">
        <v>3405</v>
      </c>
      <c r="E84" s="1369" t="s">
        <v>3406</v>
      </c>
      <c r="F84" s="1466" t="s">
        <v>3399</v>
      </c>
      <c r="G84" s="1467">
        <v>2</v>
      </c>
    </row>
    <row r="85" spans="2:7" s="1760" customFormat="1" ht="30" x14ac:dyDescent="0.25">
      <c r="B85" s="2343"/>
      <c r="C85" s="543" t="s">
        <v>3378</v>
      </c>
      <c r="D85" s="1468" t="s">
        <v>3407</v>
      </c>
      <c r="E85" s="1369" t="s">
        <v>3221</v>
      </c>
      <c r="F85" s="1466" t="s">
        <v>2496</v>
      </c>
      <c r="G85" s="1467">
        <v>2</v>
      </c>
    </row>
    <row r="86" spans="2:7" s="1760" customFormat="1" ht="30" x14ac:dyDescent="0.25">
      <c r="B86" s="2343"/>
      <c r="C86" s="543" t="s">
        <v>3408</v>
      </c>
      <c r="D86" s="1468" t="s">
        <v>3409</v>
      </c>
      <c r="E86" s="1369" t="s">
        <v>3410</v>
      </c>
      <c r="F86" s="1466" t="s">
        <v>1194</v>
      </c>
      <c r="G86" s="1467">
        <v>1</v>
      </c>
    </row>
    <row r="87" spans="2:7" s="1760" customFormat="1" ht="30" x14ac:dyDescent="0.25">
      <c r="B87" s="2343"/>
      <c r="C87" s="543" t="s">
        <v>3411</v>
      </c>
      <c r="D87" s="1468" t="s">
        <v>3412</v>
      </c>
      <c r="E87" s="1369" t="s">
        <v>3196</v>
      </c>
      <c r="F87" s="1466" t="s">
        <v>2408</v>
      </c>
      <c r="G87" s="1467">
        <v>2</v>
      </c>
    </row>
    <row r="88" spans="2:7" s="1760" customFormat="1" ht="30" x14ac:dyDescent="0.25">
      <c r="B88" s="2343"/>
      <c r="C88" s="543" t="s">
        <v>3378</v>
      </c>
      <c r="D88" s="1468" t="s">
        <v>3413</v>
      </c>
      <c r="E88" s="1369" t="s">
        <v>3414</v>
      </c>
      <c r="F88" s="1466" t="s">
        <v>3415</v>
      </c>
      <c r="G88" s="1467">
        <v>1</v>
      </c>
    </row>
    <row r="89" spans="2:7" s="1760" customFormat="1" ht="60" x14ac:dyDescent="0.25">
      <c r="B89" s="2343"/>
      <c r="C89" s="543" t="s">
        <v>3374</v>
      </c>
      <c r="D89" s="1468" t="s">
        <v>3416</v>
      </c>
      <c r="E89" s="1369" t="s">
        <v>3221</v>
      </c>
      <c r="F89" s="1466" t="s">
        <v>2496</v>
      </c>
      <c r="G89" s="1467">
        <v>2</v>
      </c>
    </row>
    <row r="90" spans="2:7" s="1760" customFormat="1" ht="30" x14ac:dyDescent="0.25">
      <c r="B90" s="2343"/>
      <c r="C90" s="543" t="s">
        <v>172</v>
      </c>
      <c r="D90" s="1468" t="s">
        <v>3417</v>
      </c>
      <c r="E90" s="1369" t="s">
        <v>3418</v>
      </c>
      <c r="F90" s="1466" t="s">
        <v>3419</v>
      </c>
      <c r="G90" s="1467">
        <v>1</v>
      </c>
    </row>
    <row r="91" spans="2:7" s="1760" customFormat="1" ht="60" x14ac:dyDescent="0.25">
      <c r="B91" s="2343"/>
      <c r="C91" s="543" t="s">
        <v>3374</v>
      </c>
      <c r="D91" s="1468" t="s">
        <v>3420</v>
      </c>
      <c r="E91" s="1369" t="s">
        <v>3394</v>
      </c>
      <c r="F91" s="1466" t="s">
        <v>3395</v>
      </c>
      <c r="G91" s="1467">
        <v>2</v>
      </c>
    </row>
    <row r="92" spans="2:7" s="1760" customFormat="1" ht="75" x14ac:dyDescent="0.25">
      <c r="B92" s="2343"/>
      <c r="C92" s="543" t="s">
        <v>3374</v>
      </c>
      <c r="D92" s="1468" t="s">
        <v>3421</v>
      </c>
      <c r="E92" s="1369" t="s">
        <v>3422</v>
      </c>
      <c r="F92" s="1466" t="s">
        <v>3423</v>
      </c>
      <c r="G92" s="1467">
        <v>2</v>
      </c>
    </row>
    <row r="93" spans="2:7" ht="75" x14ac:dyDescent="0.25">
      <c r="B93" s="2343"/>
      <c r="C93" s="543" t="s">
        <v>3374</v>
      </c>
      <c r="D93" s="1468" t="s">
        <v>3424</v>
      </c>
      <c r="E93" s="1369" t="s">
        <v>3422</v>
      </c>
      <c r="F93" s="1466" t="s">
        <v>3395</v>
      </c>
      <c r="G93" s="1474">
        <v>2</v>
      </c>
    </row>
    <row r="94" spans="2:7" s="1462" customFormat="1" ht="60" x14ac:dyDescent="0.25">
      <c r="B94" s="2343"/>
      <c r="C94" s="543" t="s">
        <v>3408</v>
      </c>
      <c r="D94" s="1468" t="s">
        <v>3425</v>
      </c>
      <c r="E94" s="1369" t="s">
        <v>3422</v>
      </c>
      <c r="F94" s="1466" t="s">
        <v>3423</v>
      </c>
      <c r="G94" s="1474">
        <v>2</v>
      </c>
    </row>
    <row r="95" spans="2:7" s="1462" customFormat="1" ht="30" x14ac:dyDescent="0.25">
      <c r="B95" s="2343"/>
      <c r="C95" s="543" t="s">
        <v>3426</v>
      </c>
      <c r="D95" s="1468" t="s">
        <v>3427</v>
      </c>
      <c r="E95" s="1369" t="s">
        <v>3209</v>
      </c>
      <c r="F95" s="1466" t="s">
        <v>3428</v>
      </c>
      <c r="G95" s="1474">
        <v>2</v>
      </c>
    </row>
    <row r="96" spans="2:7" s="1462" customFormat="1" ht="30" x14ac:dyDescent="0.25">
      <c r="B96" s="2343"/>
      <c r="C96" s="543" t="s">
        <v>3426</v>
      </c>
      <c r="D96" s="1468" t="s">
        <v>3429</v>
      </c>
      <c r="E96" s="1369" t="s">
        <v>2057</v>
      </c>
      <c r="F96" s="1466" t="s">
        <v>3430</v>
      </c>
      <c r="G96" s="1474">
        <v>2</v>
      </c>
    </row>
    <row r="97" spans="2:7" s="1462" customFormat="1" ht="45" x14ac:dyDescent="0.25">
      <c r="B97" s="2343"/>
      <c r="C97" s="543" t="s">
        <v>3411</v>
      </c>
      <c r="D97" s="1468" t="s">
        <v>3431</v>
      </c>
      <c r="E97" s="1369" t="s">
        <v>1180</v>
      </c>
      <c r="F97" s="1466" t="s">
        <v>3432</v>
      </c>
      <c r="G97" s="1474">
        <v>3</v>
      </c>
    </row>
    <row r="98" spans="2:7" s="1462" customFormat="1" ht="30" x14ac:dyDescent="0.25">
      <c r="B98" s="2343"/>
      <c r="C98" s="543" t="s">
        <v>3433</v>
      </c>
      <c r="D98" s="1468" t="s">
        <v>3434</v>
      </c>
      <c r="E98" s="1369" t="s">
        <v>3221</v>
      </c>
      <c r="F98" s="1466" t="s">
        <v>2496</v>
      </c>
      <c r="G98" s="1474">
        <v>2</v>
      </c>
    </row>
    <row r="99" spans="2:7" s="1462" customFormat="1" ht="30" x14ac:dyDescent="0.25">
      <c r="B99" s="2343"/>
      <c r="C99" s="543" t="s">
        <v>3408</v>
      </c>
      <c r="D99" s="1473" t="s">
        <v>3435</v>
      </c>
      <c r="E99" s="1369" t="s">
        <v>3221</v>
      </c>
      <c r="F99" s="1469" t="s">
        <v>2496</v>
      </c>
      <c r="G99" s="1474">
        <v>2</v>
      </c>
    </row>
    <row r="100" spans="2:7" s="1462" customFormat="1" ht="30" x14ac:dyDescent="0.25">
      <c r="B100" s="2343"/>
      <c r="C100" s="543" t="s">
        <v>3436</v>
      </c>
      <c r="D100" s="1473" t="s">
        <v>3437</v>
      </c>
      <c r="E100" s="1369" t="s">
        <v>3438</v>
      </c>
      <c r="F100" s="1466" t="s">
        <v>3439</v>
      </c>
      <c r="G100" s="1474">
        <v>1</v>
      </c>
    </row>
    <row r="101" spans="2:7" ht="21" x14ac:dyDescent="0.25">
      <c r="B101" s="544"/>
      <c r="C101" s="545"/>
      <c r="D101" s="547">
        <f>COUNTA(D102:D120)</f>
        <v>19</v>
      </c>
      <c r="E101" s="545"/>
      <c r="F101" s="546"/>
      <c r="G101" s="411">
        <f>SUM(G102:G120)</f>
        <v>37</v>
      </c>
    </row>
    <row r="102" spans="2:7" ht="31.5" customHeight="1" x14ac:dyDescent="0.25">
      <c r="B102" s="2344" t="s">
        <v>178</v>
      </c>
      <c r="C102" s="543" t="s">
        <v>336</v>
      </c>
      <c r="D102" s="1352" t="s">
        <v>2497</v>
      </c>
      <c r="E102" s="1369" t="s">
        <v>2498</v>
      </c>
      <c r="F102" s="1466" t="s">
        <v>2499</v>
      </c>
      <c r="G102" s="1474">
        <v>1</v>
      </c>
    </row>
    <row r="103" spans="2:7" ht="30" x14ac:dyDescent="0.25">
      <c r="B103" s="2345"/>
      <c r="C103" s="543" t="s">
        <v>336</v>
      </c>
      <c r="D103" s="1352" t="s">
        <v>2500</v>
      </c>
      <c r="E103" s="1369" t="s">
        <v>2055</v>
      </c>
      <c r="F103" s="1466" t="s">
        <v>2501</v>
      </c>
      <c r="G103" s="1475">
        <v>1</v>
      </c>
    </row>
    <row r="104" spans="2:7" s="1462" customFormat="1" ht="30" x14ac:dyDescent="0.25">
      <c r="B104" s="2345"/>
      <c r="C104" s="543" t="s">
        <v>336</v>
      </c>
      <c r="D104" s="1352" t="s">
        <v>2502</v>
      </c>
      <c r="E104" s="1369" t="s">
        <v>1184</v>
      </c>
      <c r="F104" s="1466" t="s">
        <v>2054</v>
      </c>
      <c r="G104" s="1475">
        <v>1</v>
      </c>
    </row>
    <row r="105" spans="2:7" s="1462" customFormat="1" ht="45" x14ac:dyDescent="0.25">
      <c r="B105" s="2345"/>
      <c r="C105" s="543" t="s">
        <v>336</v>
      </c>
      <c r="D105" s="1468" t="s">
        <v>2503</v>
      </c>
      <c r="E105" s="1383" t="s">
        <v>2055</v>
      </c>
      <c r="F105" s="1466" t="s">
        <v>108</v>
      </c>
      <c r="G105" s="1475">
        <v>1</v>
      </c>
    </row>
    <row r="106" spans="2:7" s="1462" customFormat="1" ht="75" x14ac:dyDescent="0.25">
      <c r="B106" s="2345"/>
      <c r="C106" s="543" t="s">
        <v>2138</v>
      </c>
      <c r="D106" s="1468" t="s">
        <v>3440</v>
      </c>
      <c r="E106" s="1369" t="s">
        <v>3441</v>
      </c>
      <c r="F106" s="1466" t="s">
        <v>3442</v>
      </c>
      <c r="G106" s="1475">
        <v>2</v>
      </c>
    </row>
    <row r="107" spans="2:7" s="1462" customFormat="1" ht="30" x14ac:dyDescent="0.25">
      <c r="B107" s="2345"/>
      <c r="C107" s="543" t="s">
        <v>3443</v>
      </c>
      <c r="D107" s="1468" t="s">
        <v>3444</v>
      </c>
      <c r="E107" s="1369" t="s">
        <v>3445</v>
      </c>
      <c r="F107" s="1466" t="s">
        <v>3446</v>
      </c>
      <c r="G107" s="1475">
        <v>4</v>
      </c>
    </row>
    <row r="108" spans="2:7" s="1462" customFormat="1" ht="90" x14ac:dyDescent="0.25">
      <c r="B108" s="2345"/>
      <c r="C108" s="543" t="s">
        <v>3443</v>
      </c>
      <c r="D108" s="1468" t="s">
        <v>3447</v>
      </c>
      <c r="E108" s="1369" t="s">
        <v>3448</v>
      </c>
      <c r="F108" s="1466" t="s">
        <v>3449</v>
      </c>
      <c r="G108" s="1475">
        <v>5</v>
      </c>
    </row>
    <row r="109" spans="2:7" s="1462" customFormat="1" ht="45" x14ac:dyDescent="0.25">
      <c r="B109" s="2345"/>
      <c r="C109" s="543" t="s">
        <v>2138</v>
      </c>
      <c r="D109" s="1468" t="s">
        <v>3450</v>
      </c>
      <c r="E109" s="1369" t="s">
        <v>3448</v>
      </c>
      <c r="F109" s="1466" t="s">
        <v>2504</v>
      </c>
      <c r="G109" s="1475">
        <v>3</v>
      </c>
    </row>
    <row r="110" spans="2:7" s="1462" customFormat="1" ht="30" x14ac:dyDescent="0.25">
      <c r="B110" s="2345"/>
      <c r="C110" s="543" t="s">
        <v>336</v>
      </c>
      <c r="D110" s="1468" t="s">
        <v>3451</v>
      </c>
      <c r="E110" s="1369" t="s">
        <v>3178</v>
      </c>
      <c r="F110" s="1466" t="s">
        <v>3452</v>
      </c>
      <c r="G110" s="1475">
        <v>1</v>
      </c>
    </row>
    <row r="111" spans="2:7" s="1462" customFormat="1" ht="30" x14ac:dyDescent="0.25">
      <c r="B111" s="2345"/>
      <c r="C111" s="543" t="s">
        <v>336</v>
      </c>
      <c r="D111" s="1468" t="s">
        <v>3453</v>
      </c>
      <c r="E111" s="1383" t="s">
        <v>1184</v>
      </c>
      <c r="F111" s="1466" t="s">
        <v>2054</v>
      </c>
      <c r="G111" s="1475">
        <v>1</v>
      </c>
    </row>
    <row r="112" spans="2:7" s="1462" customFormat="1" ht="45" x14ac:dyDescent="0.25">
      <c r="B112" s="2345"/>
      <c r="C112" s="543" t="s">
        <v>336</v>
      </c>
      <c r="D112" s="1468" t="s">
        <v>3454</v>
      </c>
      <c r="E112" s="1369" t="s">
        <v>3175</v>
      </c>
      <c r="F112" s="1466" t="s">
        <v>108</v>
      </c>
      <c r="G112" s="1475">
        <v>2</v>
      </c>
    </row>
    <row r="113" spans="2:7" s="1462" customFormat="1" ht="45" x14ac:dyDescent="0.25">
      <c r="B113" s="2345"/>
      <c r="C113" s="543" t="s">
        <v>336</v>
      </c>
      <c r="D113" s="1468" t="s">
        <v>3455</v>
      </c>
      <c r="E113" s="1369" t="s">
        <v>1184</v>
      </c>
      <c r="F113" s="1466" t="s">
        <v>2054</v>
      </c>
      <c r="G113" s="1475">
        <v>2</v>
      </c>
    </row>
    <row r="114" spans="2:7" s="1462" customFormat="1" x14ac:dyDescent="0.25">
      <c r="B114" s="2345"/>
      <c r="C114" s="543" t="s">
        <v>336</v>
      </c>
      <c r="D114" s="1468" t="s">
        <v>3456</v>
      </c>
      <c r="E114" s="1369" t="s">
        <v>1184</v>
      </c>
      <c r="F114" s="1466" t="s">
        <v>2054</v>
      </c>
      <c r="G114" s="1475">
        <v>2</v>
      </c>
    </row>
    <row r="115" spans="2:7" s="1462" customFormat="1" ht="30" x14ac:dyDescent="0.25">
      <c r="B115" s="2345"/>
      <c r="C115" s="543" t="s">
        <v>336</v>
      </c>
      <c r="D115" s="1468" t="s">
        <v>3457</v>
      </c>
      <c r="E115" s="1369" t="s">
        <v>3178</v>
      </c>
      <c r="F115" s="1466" t="s">
        <v>3452</v>
      </c>
      <c r="G115" s="1475">
        <v>1</v>
      </c>
    </row>
    <row r="116" spans="2:7" s="1462" customFormat="1" ht="30" x14ac:dyDescent="0.25">
      <c r="B116" s="2345"/>
      <c r="C116" s="543" t="s">
        <v>336</v>
      </c>
      <c r="D116" s="1468" t="s">
        <v>3458</v>
      </c>
      <c r="E116" s="1369" t="s">
        <v>3175</v>
      </c>
      <c r="F116" s="1466" t="s">
        <v>2505</v>
      </c>
      <c r="G116" s="1475">
        <v>2</v>
      </c>
    </row>
    <row r="117" spans="2:7" s="1462" customFormat="1" ht="45" x14ac:dyDescent="0.25">
      <c r="B117" s="2345"/>
      <c r="C117" s="543" t="s">
        <v>336</v>
      </c>
      <c r="D117" s="1468" t="s">
        <v>3459</v>
      </c>
      <c r="E117" s="1383" t="s">
        <v>3175</v>
      </c>
      <c r="F117" s="1466" t="s">
        <v>108</v>
      </c>
      <c r="G117" s="1475">
        <v>2</v>
      </c>
    </row>
    <row r="118" spans="2:7" s="1462" customFormat="1" ht="30" x14ac:dyDescent="0.25">
      <c r="B118" s="2345"/>
      <c r="C118" s="543" t="s">
        <v>336</v>
      </c>
      <c r="D118" s="1468" t="s">
        <v>3460</v>
      </c>
      <c r="E118" s="1383" t="s">
        <v>3175</v>
      </c>
      <c r="F118" s="1466" t="s">
        <v>2505</v>
      </c>
      <c r="G118" s="1475">
        <v>2</v>
      </c>
    </row>
    <row r="119" spans="2:7" s="1462" customFormat="1" ht="30" x14ac:dyDescent="0.25">
      <c r="B119" s="2345"/>
      <c r="C119" s="543" t="s">
        <v>336</v>
      </c>
      <c r="D119" s="1468" t="s">
        <v>3461</v>
      </c>
      <c r="E119" s="1369" t="s">
        <v>3462</v>
      </c>
      <c r="F119" s="1466" t="s">
        <v>3463</v>
      </c>
      <c r="G119" s="1474">
        <v>2</v>
      </c>
    </row>
    <row r="120" spans="2:7" s="1462" customFormat="1" ht="45" x14ac:dyDescent="0.25">
      <c r="B120" s="2345"/>
      <c r="C120" s="543" t="s">
        <v>336</v>
      </c>
      <c r="D120" s="1468" t="s">
        <v>3464</v>
      </c>
      <c r="E120" s="1369" t="s">
        <v>3462</v>
      </c>
      <c r="F120" s="1466" t="s">
        <v>3463</v>
      </c>
      <c r="G120" s="1474">
        <v>2</v>
      </c>
    </row>
    <row r="121" spans="2:7" ht="21" x14ac:dyDescent="0.25">
      <c r="B121" s="544"/>
      <c r="C121" s="545"/>
      <c r="D121" s="547">
        <f>COUNTA(D122:D143)</f>
        <v>22</v>
      </c>
      <c r="E121" s="545"/>
      <c r="F121" s="546"/>
      <c r="G121" s="411">
        <f>SUM(G122:G143)</f>
        <v>42</v>
      </c>
    </row>
    <row r="122" spans="2:7" ht="45" x14ac:dyDescent="0.25">
      <c r="B122" s="2343" t="s">
        <v>177</v>
      </c>
      <c r="C122" s="1476" t="s">
        <v>334</v>
      </c>
      <c r="D122" s="1468" t="s">
        <v>3465</v>
      </c>
      <c r="E122" s="1369" t="s">
        <v>3170</v>
      </c>
      <c r="F122" s="1466" t="s">
        <v>3466</v>
      </c>
      <c r="G122" s="1474">
        <v>2</v>
      </c>
    </row>
    <row r="123" spans="2:7" ht="45" x14ac:dyDescent="0.25">
      <c r="B123" s="2343"/>
      <c r="C123" s="1476" t="s">
        <v>334</v>
      </c>
      <c r="D123" s="1468" t="s">
        <v>3467</v>
      </c>
      <c r="E123" s="1369" t="s">
        <v>3170</v>
      </c>
      <c r="F123" s="1466" t="s">
        <v>3466</v>
      </c>
      <c r="G123" s="1474">
        <v>9</v>
      </c>
    </row>
    <row r="124" spans="2:7" s="1462" customFormat="1" ht="45" x14ac:dyDescent="0.25">
      <c r="B124" s="2343"/>
      <c r="C124" s="1476" t="s">
        <v>334</v>
      </c>
      <c r="D124" s="1468" t="s">
        <v>3468</v>
      </c>
      <c r="E124" s="1369" t="s">
        <v>3469</v>
      </c>
      <c r="F124" s="1466" t="s">
        <v>3470</v>
      </c>
      <c r="G124" s="1474">
        <v>1</v>
      </c>
    </row>
    <row r="125" spans="2:7" s="1462" customFormat="1" ht="30" x14ac:dyDescent="0.25">
      <c r="B125" s="2343"/>
      <c r="C125" s="1476" t="s">
        <v>334</v>
      </c>
      <c r="D125" s="1468" t="s">
        <v>3471</v>
      </c>
      <c r="E125" s="1369" t="s">
        <v>3469</v>
      </c>
      <c r="F125" s="1466" t="s">
        <v>3472</v>
      </c>
      <c r="G125" s="1474">
        <v>1</v>
      </c>
    </row>
    <row r="126" spans="2:7" s="1462" customFormat="1" ht="30" x14ac:dyDescent="0.25">
      <c r="B126" s="2343"/>
      <c r="C126" s="1476" t="s">
        <v>643</v>
      </c>
      <c r="D126" s="1468" t="s">
        <v>3473</v>
      </c>
      <c r="E126" s="1369" t="s">
        <v>3188</v>
      </c>
      <c r="F126" s="1466" t="s">
        <v>3474</v>
      </c>
      <c r="G126" s="1474">
        <v>4</v>
      </c>
    </row>
    <row r="127" spans="2:7" s="1462" customFormat="1" ht="30" x14ac:dyDescent="0.25">
      <c r="B127" s="2343"/>
      <c r="C127" s="1476" t="s">
        <v>2307</v>
      </c>
      <c r="D127" s="1468" t="s">
        <v>3475</v>
      </c>
      <c r="E127" s="1369" t="s">
        <v>1186</v>
      </c>
      <c r="F127" s="1466" t="s">
        <v>3476</v>
      </c>
      <c r="G127" s="1474">
        <v>1</v>
      </c>
    </row>
    <row r="128" spans="2:7" s="1760" customFormat="1" ht="45" x14ac:dyDescent="0.25">
      <c r="B128" s="2343"/>
      <c r="C128" s="1476" t="s">
        <v>2307</v>
      </c>
      <c r="D128" s="1468" t="s">
        <v>3477</v>
      </c>
      <c r="E128" s="1369" t="s">
        <v>3478</v>
      </c>
      <c r="F128" s="1466" t="s">
        <v>1292</v>
      </c>
      <c r="G128" s="1474">
        <v>1</v>
      </c>
    </row>
    <row r="129" spans="2:7" s="1760" customFormat="1" ht="30" x14ac:dyDescent="0.25">
      <c r="B129" s="2343"/>
      <c r="C129" s="1476" t="s">
        <v>644</v>
      </c>
      <c r="D129" s="1468" t="s">
        <v>3479</v>
      </c>
      <c r="E129" s="1369" t="s">
        <v>3480</v>
      </c>
      <c r="F129" s="1466" t="s">
        <v>1190</v>
      </c>
      <c r="G129" s="1474">
        <v>3</v>
      </c>
    </row>
    <row r="130" spans="2:7" s="1760" customFormat="1" ht="30" x14ac:dyDescent="0.25">
      <c r="B130" s="2343"/>
      <c r="C130" s="1476" t="s">
        <v>3481</v>
      </c>
      <c r="D130" s="1468" t="s">
        <v>3482</v>
      </c>
      <c r="E130" s="1369" t="s">
        <v>1186</v>
      </c>
      <c r="F130" s="1466" t="s">
        <v>2056</v>
      </c>
      <c r="G130" s="1474">
        <v>1</v>
      </c>
    </row>
    <row r="131" spans="2:7" s="1760" customFormat="1" ht="30" x14ac:dyDescent="0.25">
      <c r="B131" s="2343"/>
      <c r="C131" s="1476" t="s">
        <v>334</v>
      </c>
      <c r="D131" s="1468" t="s">
        <v>3483</v>
      </c>
      <c r="E131" s="1369" t="s">
        <v>3484</v>
      </c>
      <c r="F131" s="1466" t="s">
        <v>3485</v>
      </c>
      <c r="G131" s="1474">
        <v>1</v>
      </c>
    </row>
    <row r="132" spans="2:7" s="1760" customFormat="1" ht="30" x14ac:dyDescent="0.25">
      <c r="B132" s="2343"/>
      <c r="C132" s="1476" t="s">
        <v>3481</v>
      </c>
      <c r="D132" s="1468" t="s">
        <v>3486</v>
      </c>
      <c r="E132" s="1369" t="s">
        <v>1186</v>
      </c>
      <c r="F132" s="1466" t="s">
        <v>3487</v>
      </c>
      <c r="G132" s="1474">
        <v>1</v>
      </c>
    </row>
    <row r="133" spans="2:7" s="1462" customFormat="1" ht="45" x14ac:dyDescent="0.25">
      <c r="B133" s="2343"/>
      <c r="C133" s="1476" t="s">
        <v>334</v>
      </c>
      <c r="D133" s="1468" t="s">
        <v>3488</v>
      </c>
      <c r="E133" s="1369" t="s">
        <v>3170</v>
      </c>
      <c r="F133" s="1466" t="s">
        <v>2506</v>
      </c>
      <c r="G133" s="1474">
        <v>1</v>
      </c>
    </row>
    <row r="134" spans="2:7" s="1462" customFormat="1" x14ac:dyDescent="0.25">
      <c r="B134" s="2343"/>
      <c r="C134" s="1476" t="s">
        <v>644</v>
      </c>
      <c r="D134" s="1473" t="s">
        <v>3489</v>
      </c>
      <c r="E134" s="1369" t="s">
        <v>1188</v>
      </c>
      <c r="F134" s="1469" t="s">
        <v>2508</v>
      </c>
      <c r="G134" s="1474">
        <v>2</v>
      </c>
    </row>
    <row r="135" spans="2:7" ht="30" x14ac:dyDescent="0.25">
      <c r="B135" s="2343"/>
      <c r="C135" s="1476" t="s">
        <v>3490</v>
      </c>
      <c r="D135" s="1473" t="s">
        <v>3491</v>
      </c>
      <c r="E135" s="1369" t="s">
        <v>3484</v>
      </c>
      <c r="F135" s="1469" t="s">
        <v>3485</v>
      </c>
      <c r="G135" s="1474">
        <v>1</v>
      </c>
    </row>
    <row r="136" spans="2:7" ht="30" x14ac:dyDescent="0.25">
      <c r="B136" s="2343"/>
      <c r="C136" s="1476" t="s">
        <v>3490</v>
      </c>
      <c r="D136" s="1473" t="s">
        <v>3492</v>
      </c>
      <c r="E136" s="1469" t="s">
        <v>3484</v>
      </c>
      <c r="F136" s="1469" t="s">
        <v>3485</v>
      </c>
      <c r="G136" s="1474">
        <v>2</v>
      </c>
    </row>
    <row r="137" spans="2:7" s="1462" customFormat="1" ht="30" x14ac:dyDescent="0.25">
      <c r="B137" s="2343"/>
      <c r="C137" s="1476" t="s">
        <v>3493</v>
      </c>
      <c r="D137" s="1473" t="s">
        <v>3494</v>
      </c>
      <c r="E137" s="1466" t="s">
        <v>3170</v>
      </c>
      <c r="F137" s="1466" t="s">
        <v>2506</v>
      </c>
      <c r="G137" s="1474">
        <v>2</v>
      </c>
    </row>
    <row r="138" spans="2:7" s="1462" customFormat="1" x14ac:dyDescent="0.25">
      <c r="B138" s="2343"/>
      <c r="C138" s="1476" t="s">
        <v>333</v>
      </c>
      <c r="D138" s="1473" t="s">
        <v>3495</v>
      </c>
      <c r="E138" s="1466" t="s">
        <v>1188</v>
      </c>
      <c r="F138" s="1466" t="s">
        <v>2508</v>
      </c>
      <c r="G138" s="1474">
        <v>2</v>
      </c>
    </row>
    <row r="139" spans="2:7" s="1462" customFormat="1" ht="25.5" x14ac:dyDescent="0.25">
      <c r="B139" s="2343"/>
      <c r="C139" s="1476" t="s">
        <v>334</v>
      </c>
      <c r="D139" s="1477" t="s">
        <v>3496</v>
      </c>
      <c r="E139" s="1466" t="s">
        <v>3170</v>
      </c>
      <c r="F139" s="1466" t="s">
        <v>3497</v>
      </c>
      <c r="G139" s="1474">
        <v>1</v>
      </c>
    </row>
    <row r="140" spans="2:7" ht="25.5" x14ac:dyDescent="0.25">
      <c r="B140" s="2343"/>
      <c r="C140" s="1476" t="s">
        <v>334</v>
      </c>
      <c r="D140" s="1477" t="s">
        <v>3498</v>
      </c>
      <c r="E140" s="1466" t="s">
        <v>3170</v>
      </c>
      <c r="F140" s="1466" t="s">
        <v>2506</v>
      </c>
      <c r="G140" s="1474">
        <v>1</v>
      </c>
    </row>
    <row r="141" spans="2:7" ht="25.5" x14ac:dyDescent="0.25">
      <c r="B141" s="2343"/>
      <c r="C141" s="1476" t="s">
        <v>333</v>
      </c>
      <c r="D141" s="1477" t="s">
        <v>3499</v>
      </c>
      <c r="E141" s="1466" t="s">
        <v>1188</v>
      </c>
      <c r="F141" s="1466" t="s">
        <v>2507</v>
      </c>
      <c r="G141" s="1474">
        <v>3</v>
      </c>
    </row>
    <row r="142" spans="2:7" ht="30" x14ac:dyDescent="0.25">
      <c r="B142" s="2343"/>
      <c r="C142" s="1476" t="s">
        <v>3500</v>
      </c>
      <c r="D142" s="1477" t="s">
        <v>3501</v>
      </c>
      <c r="E142" s="1466" t="s">
        <v>1186</v>
      </c>
      <c r="F142" s="1466" t="s">
        <v>3487</v>
      </c>
      <c r="G142" s="1474">
        <v>1</v>
      </c>
    </row>
    <row r="143" spans="2:7" ht="30" x14ac:dyDescent="0.25">
      <c r="B143" s="2343"/>
      <c r="C143" s="1476" t="s">
        <v>3500</v>
      </c>
      <c r="D143" s="1477" t="s">
        <v>3502</v>
      </c>
      <c r="E143" s="1466" t="s">
        <v>1186</v>
      </c>
      <c r="F143" s="1466" t="s">
        <v>3487</v>
      </c>
      <c r="G143" s="1474">
        <v>1</v>
      </c>
    </row>
    <row r="144" spans="2:7" ht="21" x14ac:dyDescent="0.25">
      <c r="B144" s="544"/>
      <c r="C144" s="545"/>
      <c r="D144" s="547">
        <f>COUNTA(D145:D154)</f>
        <v>10</v>
      </c>
      <c r="E144" s="545"/>
      <c r="F144" s="546"/>
      <c r="G144" s="411">
        <f>SUM(G145:G154)</f>
        <v>15</v>
      </c>
    </row>
    <row r="145" spans="2:7" ht="25.5" x14ac:dyDescent="0.25">
      <c r="B145" s="2343" t="s">
        <v>176</v>
      </c>
      <c r="C145" s="543" t="s">
        <v>713</v>
      </c>
      <c r="D145" s="1478" t="s">
        <v>3503</v>
      </c>
      <c r="E145" s="1369" t="s">
        <v>3504</v>
      </c>
      <c r="F145" s="1466" t="s">
        <v>1459</v>
      </c>
      <c r="G145" s="1474">
        <v>3</v>
      </c>
    </row>
    <row r="146" spans="2:7" s="1462" customFormat="1" ht="38.25" x14ac:dyDescent="0.25">
      <c r="B146" s="2343"/>
      <c r="C146" s="543" t="s">
        <v>713</v>
      </c>
      <c r="D146" s="1478" t="s">
        <v>3505</v>
      </c>
      <c r="E146" s="1369" t="s">
        <v>3184</v>
      </c>
      <c r="F146" s="1466" t="s">
        <v>2509</v>
      </c>
      <c r="G146" s="1474">
        <v>1</v>
      </c>
    </row>
    <row r="147" spans="2:7" s="1462" customFormat="1" ht="25.5" x14ac:dyDescent="0.25">
      <c r="B147" s="2343"/>
      <c r="C147" s="543" t="s">
        <v>3506</v>
      </c>
      <c r="D147" s="1478" t="s">
        <v>3507</v>
      </c>
      <c r="E147" s="1369" t="s">
        <v>3188</v>
      </c>
      <c r="F147" s="1466" t="s">
        <v>3508</v>
      </c>
      <c r="G147" s="1474">
        <v>1</v>
      </c>
    </row>
    <row r="148" spans="2:7" s="1462" customFormat="1" ht="25.5" x14ac:dyDescent="0.25">
      <c r="B148" s="2343"/>
      <c r="C148" s="543" t="s">
        <v>713</v>
      </c>
      <c r="D148" s="1478" t="s">
        <v>3509</v>
      </c>
      <c r="E148" s="1369" t="s">
        <v>1191</v>
      </c>
      <c r="F148" s="1466" t="s">
        <v>3510</v>
      </c>
      <c r="G148" s="1474">
        <v>2</v>
      </c>
    </row>
    <row r="149" spans="2:7" s="1462" customFormat="1" ht="38.25" x14ac:dyDescent="0.25">
      <c r="B149" s="2343"/>
      <c r="C149" s="1352" t="s">
        <v>643</v>
      </c>
      <c r="D149" s="1477" t="s">
        <v>3511</v>
      </c>
      <c r="E149" s="1369" t="s">
        <v>3188</v>
      </c>
      <c r="F149" s="1469" t="s">
        <v>3512</v>
      </c>
      <c r="G149" s="1474">
        <v>1</v>
      </c>
    </row>
    <row r="150" spans="2:7" s="1462" customFormat="1" ht="38.25" x14ac:dyDescent="0.25">
      <c r="B150" s="2343"/>
      <c r="C150" s="1352" t="s">
        <v>713</v>
      </c>
      <c r="D150" s="1477" t="s">
        <v>3513</v>
      </c>
      <c r="E150" s="1369" t="s">
        <v>3514</v>
      </c>
      <c r="F150" s="1469" t="s">
        <v>1459</v>
      </c>
      <c r="G150" s="1474">
        <v>1</v>
      </c>
    </row>
    <row r="151" spans="2:7" s="1462" customFormat="1" ht="38.25" x14ac:dyDescent="0.25">
      <c r="B151" s="2343"/>
      <c r="C151" s="1479" t="s">
        <v>3515</v>
      </c>
      <c r="D151" s="1477" t="s">
        <v>3516</v>
      </c>
      <c r="E151" s="1466" t="s">
        <v>3188</v>
      </c>
      <c r="F151" s="1469" t="s">
        <v>3517</v>
      </c>
      <c r="G151" s="1474">
        <v>1</v>
      </c>
    </row>
    <row r="152" spans="2:7" ht="30" x14ac:dyDescent="0.25">
      <c r="B152" s="2343"/>
      <c r="C152" s="1479" t="s">
        <v>713</v>
      </c>
      <c r="D152" s="1236" t="s">
        <v>3518</v>
      </c>
      <c r="E152" s="1466" t="s">
        <v>1191</v>
      </c>
      <c r="F152" s="1469" t="s">
        <v>3519</v>
      </c>
      <c r="G152" s="1474">
        <v>1</v>
      </c>
    </row>
    <row r="153" spans="2:7" ht="45" x14ac:dyDescent="0.25">
      <c r="B153" s="2343"/>
      <c r="C153" s="1479" t="s">
        <v>713</v>
      </c>
      <c r="D153" s="1236" t="s">
        <v>3520</v>
      </c>
      <c r="E153" s="1466" t="s">
        <v>3418</v>
      </c>
      <c r="F153" s="1469" t="s">
        <v>3419</v>
      </c>
      <c r="G153" s="1474">
        <v>1</v>
      </c>
    </row>
    <row r="154" spans="2:7" ht="45" x14ac:dyDescent="0.25">
      <c r="B154" s="2343"/>
      <c r="C154" s="1479" t="s">
        <v>3515</v>
      </c>
      <c r="D154" s="1473" t="s">
        <v>3521</v>
      </c>
      <c r="E154" s="1466" t="s">
        <v>3522</v>
      </c>
      <c r="F154" s="1466" t="s">
        <v>3523</v>
      </c>
      <c r="G154" s="1474">
        <v>3</v>
      </c>
    </row>
    <row r="155" spans="2:7" ht="21" x14ac:dyDescent="0.25">
      <c r="B155" s="544"/>
      <c r="C155" s="545"/>
      <c r="D155" s="547">
        <f>COUNTA(D156:D177)</f>
        <v>22</v>
      </c>
      <c r="E155" s="545"/>
      <c r="F155" s="546"/>
      <c r="G155" s="411">
        <f>SUM(G156:G177)</f>
        <v>27</v>
      </c>
    </row>
    <row r="156" spans="2:7" x14ac:dyDescent="0.25">
      <c r="B156" s="2343" t="s">
        <v>174</v>
      </c>
      <c r="C156" s="1472" t="s">
        <v>747</v>
      </c>
      <c r="D156" s="1468" t="s">
        <v>3524</v>
      </c>
      <c r="E156" s="1369" t="s">
        <v>1193</v>
      </c>
      <c r="F156" s="1466" t="s">
        <v>3525</v>
      </c>
      <c r="G156" s="1474">
        <v>2</v>
      </c>
    </row>
    <row r="157" spans="2:7" ht="45" x14ac:dyDescent="0.25">
      <c r="B157" s="2343"/>
      <c r="C157" s="1472" t="s">
        <v>747</v>
      </c>
      <c r="D157" s="1468" t="s">
        <v>3526</v>
      </c>
      <c r="E157" s="1369" t="s">
        <v>1193</v>
      </c>
      <c r="F157" s="1466" t="s">
        <v>3527</v>
      </c>
      <c r="G157" s="1474">
        <v>1</v>
      </c>
    </row>
    <row r="158" spans="2:7" s="1462" customFormat="1" ht="45" x14ac:dyDescent="0.25">
      <c r="B158" s="2343"/>
      <c r="C158" s="1472" t="s">
        <v>747</v>
      </c>
      <c r="D158" s="1468" t="s">
        <v>3528</v>
      </c>
      <c r="E158" s="1369" t="s">
        <v>1193</v>
      </c>
      <c r="F158" s="1466" t="s">
        <v>3529</v>
      </c>
      <c r="G158" s="1474">
        <v>1</v>
      </c>
    </row>
    <row r="159" spans="2:7" s="1462" customFormat="1" ht="30" x14ac:dyDescent="0.25">
      <c r="B159" s="2343"/>
      <c r="C159" s="1472" t="s">
        <v>747</v>
      </c>
      <c r="D159" s="1468" t="s">
        <v>3530</v>
      </c>
      <c r="E159" s="1369" t="s">
        <v>1193</v>
      </c>
      <c r="F159" s="1466" t="s">
        <v>3531</v>
      </c>
      <c r="G159" s="1474">
        <v>1</v>
      </c>
    </row>
    <row r="160" spans="2:7" s="1462" customFormat="1" ht="30" x14ac:dyDescent="0.25">
      <c r="B160" s="2343"/>
      <c r="C160" s="1472" t="s">
        <v>747</v>
      </c>
      <c r="D160" s="1468" t="s">
        <v>3532</v>
      </c>
      <c r="E160" s="1369" t="s">
        <v>2059</v>
      </c>
      <c r="F160" s="1466" t="s">
        <v>3533</v>
      </c>
      <c r="G160" s="1474">
        <v>2</v>
      </c>
    </row>
    <row r="161" spans="2:7" s="1462" customFormat="1" ht="30" x14ac:dyDescent="0.25">
      <c r="B161" s="2343"/>
      <c r="C161" s="1472" t="s">
        <v>747</v>
      </c>
      <c r="D161" s="1468" t="s">
        <v>3534</v>
      </c>
      <c r="E161" s="1369" t="s">
        <v>1193</v>
      </c>
      <c r="F161" s="1466" t="s">
        <v>3525</v>
      </c>
      <c r="G161" s="1474">
        <v>2</v>
      </c>
    </row>
    <row r="162" spans="2:7" s="1462" customFormat="1" ht="30" x14ac:dyDescent="0.25">
      <c r="B162" s="2343"/>
      <c r="C162" s="1479" t="s">
        <v>747</v>
      </c>
      <c r="D162" s="1473" t="s">
        <v>3535</v>
      </c>
      <c r="E162" s="1466" t="s">
        <v>1293</v>
      </c>
      <c r="F162" s="1469" t="s">
        <v>3536</v>
      </c>
      <c r="G162" s="1474">
        <v>1</v>
      </c>
    </row>
    <row r="163" spans="2:7" s="1462" customFormat="1" ht="45" x14ac:dyDescent="0.25">
      <c r="B163" s="2343"/>
      <c r="C163" s="1479" t="s">
        <v>747</v>
      </c>
      <c r="D163" s="1473" t="s">
        <v>3537</v>
      </c>
      <c r="E163" s="1466" t="s">
        <v>1193</v>
      </c>
      <c r="F163" s="1469" t="s">
        <v>3538</v>
      </c>
      <c r="G163" s="1474">
        <v>2</v>
      </c>
    </row>
    <row r="164" spans="2:7" s="1462" customFormat="1" ht="30" x14ac:dyDescent="0.25">
      <c r="B164" s="2343"/>
      <c r="C164" s="1479" t="s">
        <v>637</v>
      </c>
      <c r="D164" s="1473" t="s">
        <v>3539</v>
      </c>
      <c r="E164" s="1466" t="s">
        <v>1294</v>
      </c>
      <c r="F164" s="1469" t="s">
        <v>3540</v>
      </c>
      <c r="G164" s="1474">
        <v>2</v>
      </c>
    </row>
    <row r="165" spans="2:7" s="1462" customFormat="1" ht="30" x14ac:dyDescent="0.25">
      <c r="B165" s="2343"/>
      <c r="C165" s="1479" t="s">
        <v>747</v>
      </c>
      <c r="D165" s="1473" t="s">
        <v>3541</v>
      </c>
      <c r="E165" s="1466" t="s">
        <v>1193</v>
      </c>
      <c r="F165" s="1469" t="s">
        <v>3531</v>
      </c>
      <c r="G165" s="1474">
        <v>1</v>
      </c>
    </row>
    <row r="166" spans="2:7" s="1462" customFormat="1" ht="30" x14ac:dyDescent="0.25">
      <c r="B166" s="2343"/>
      <c r="C166" s="1479" t="s">
        <v>637</v>
      </c>
      <c r="D166" s="1473" t="s">
        <v>3542</v>
      </c>
      <c r="E166" s="1466" t="s">
        <v>1192</v>
      </c>
      <c r="F166" s="1469" t="s">
        <v>2060</v>
      </c>
      <c r="G166" s="1474">
        <v>1</v>
      </c>
    </row>
    <row r="167" spans="2:7" s="1462" customFormat="1" ht="45" x14ac:dyDescent="0.25">
      <c r="B167" s="2343"/>
      <c r="C167" s="1479" t="s">
        <v>747</v>
      </c>
      <c r="D167" s="1473" t="s">
        <v>3543</v>
      </c>
      <c r="E167" s="1466" t="s">
        <v>1297</v>
      </c>
      <c r="F167" s="1469" t="s">
        <v>3544</v>
      </c>
      <c r="G167" s="1474">
        <v>1</v>
      </c>
    </row>
    <row r="168" spans="2:7" s="1462" customFormat="1" ht="30" x14ac:dyDescent="0.25">
      <c r="B168" s="2343"/>
      <c r="C168" s="1479" t="s">
        <v>747</v>
      </c>
      <c r="D168" s="1473" t="s">
        <v>3545</v>
      </c>
      <c r="E168" s="1469" t="s">
        <v>1193</v>
      </c>
      <c r="F168" s="1469" t="s">
        <v>3525</v>
      </c>
      <c r="G168" s="1474">
        <v>1</v>
      </c>
    </row>
    <row r="169" spans="2:7" s="1462" customFormat="1" ht="30" x14ac:dyDescent="0.25">
      <c r="B169" s="2343"/>
      <c r="C169" s="1479" t="s">
        <v>747</v>
      </c>
      <c r="D169" s="1473" t="s">
        <v>3546</v>
      </c>
      <c r="E169" s="1469" t="s">
        <v>1193</v>
      </c>
      <c r="F169" s="1469" t="s">
        <v>3538</v>
      </c>
      <c r="G169" s="1474">
        <v>1</v>
      </c>
    </row>
    <row r="170" spans="2:7" ht="30" x14ac:dyDescent="0.25">
      <c r="B170" s="2343"/>
      <c r="C170" s="1479" t="s">
        <v>747</v>
      </c>
      <c r="D170" s="1473" t="s">
        <v>3547</v>
      </c>
      <c r="E170" s="1469" t="s">
        <v>1193</v>
      </c>
      <c r="F170" s="1469" t="s">
        <v>3548</v>
      </c>
      <c r="G170" s="1474">
        <v>1</v>
      </c>
    </row>
    <row r="171" spans="2:7" ht="30" x14ac:dyDescent="0.25">
      <c r="B171" s="2343"/>
      <c r="C171" s="1479" t="s">
        <v>747</v>
      </c>
      <c r="D171" s="1473" t="s">
        <v>3549</v>
      </c>
      <c r="E171" s="1466" t="s">
        <v>3550</v>
      </c>
      <c r="F171" s="1466" t="s">
        <v>3548</v>
      </c>
      <c r="G171" s="1474">
        <v>1</v>
      </c>
    </row>
    <row r="172" spans="2:7" ht="45" x14ac:dyDescent="0.25">
      <c r="B172" s="2343"/>
      <c r="C172" s="1479" t="s">
        <v>637</v>
      </c>
      <c r="D172" s="1473" t="s">
        <v>3551</v>
      </c>
      <c r="E172" s="1466" t="s">
        <v>1294</v>
      </c>
      <c r="F172" s="1466" t="s">
        <v>3552</v>
      </c>
      <c r="G172" s="1474">
        <v>1</v>
      </c>
    </row>
    <row r="173" spans="2:7" ht="30" x14ac:dyDescent="0.25">
      <c r="B173" s="2343"/>
      <c r="C173" s="1479" t="s">
        <v>3553</v>
      </c>
      <c r="D173" s="1473" t="s">
        <v>3554</v>
      </c>
      <c r="E173" s="1466" t="s">
        <v>3550</v>
      </c>
      <c r="F173" s="1466" t="s">
        <v>2511</v>
      </c>
      <c r="G173" s="1474">
        <v>1</v>
      </c>
    </row>
    <row r="174" spans="2:7" ht="30" x14ac:dyDescent="0.25">
      <c r="B174" s="2343"/>
      <c r="C174" s="1479" t="s">
        <v>637</v>
      </c>
      <c r="D174" s="1473" t="s">
        <v>3555</v>
      </c>
      <c r="E174" s="1466" t="s">
        <v>3556</v>
      </c>
      <c r="F174" s="1466" t="s">
        <v>1295</v>
      </c>
      <c r="G174" s="1474">
        <v>1</v>
      </c>
    </row>
    <row r="175" spans="2:7" ht="45" x14ac:dyDescent="0.25">
      <c r="B175" s="2343"/>
      <c r="C175" s="1479" t="s">
        <v>747</v>
      </c>
      <c r="D175" s="1473" t="s">
        <v>3557</v>
      </c>
      <c r="E175" s="1466" t="s">
        <v>1193</v>
      </c>
      <c r="F175" s="1466" t="s">
        <v>3538</v>
      </c>
      <c r="G175" s="1474">
        <v>1</v>
      </c>
    </row>
    <row r="176" spans="2:7" ht="30" x14ac:dyDescent="0.25">
      <c r="B176" s="2343"/>
      <c r="C176" s="1479" t="s">
        <v>747</v>
      </c>
      <c r="D176" s="1236" t="s">
        <v>3558</v>
      </c>
      <c r="E176" s="1466" t="s">
        <v>1193</v>
      </c>
      <c r="F176" s="1466" t="s">
        <v>3525</v>
      </c>
      <c r="G176" s="1474">
        <v>1</v>
      </c>
    </row>
    <row r="177" spans="2:7" ht="30" x14ac:dyDescent="0.25">
      <c r="B177" s="2343"/>
      <c r="C177" s="1479" t="s">
        <v>747</v>
      </c>
      <c r="D177" s="1469" t="s">
        <v>3559</v>
      </c>
      <c r="E177" s="1466" t="s">
        <v>1193</v>
      </c>
      <c r="F177" s="1466" t="s">
        <v>3560</v>
      </c>
      <c r="G177" s="1474">
        <v>1</v>
      </c>
    </row>
    <row r="178" spans="2:7" ht="21" x14ac:dyDescent="0.25">
      <c r="B178" s="544"/>
      <c r="C178" s="545"/>
      <c r="D178" s="545"/>
      <c r="E178" s="545"/>
      <c r="F178" s="546"/>
      <c r="G178" s="411">
        <f>G7+G33+G65+G101+G121+G144+G155</f>
        <v>291</v>
      </c>
    </row>
    <row r="179" spans="2:7" x14ac:dyDescent="0.25"/>
    <row r="180" spans="2:7" x14ac:dyDescent="0.25"/>
    <row r="181" spans="2:7" x14ac:dyDescent="0.25"/>
    <row r="182" spans="2:7" x14ac:dyDescent="0.25"/>
    <row r="183" spans="2:7" x14ac:dyDescent="0.25"/>
    <row r="184" spans="2:7" x14ac:dyDescent="0.25"/>
    <row r="185" spans="2:7" x14ac:dyDescent="0.25"/>
    <row r="186" spans="2:7" x14ac:dyDescent="0.25"/>
    <row r="187" spans="2:7" x14ac:dyDescent="0.25"/>
    <row r="188" spans="2:7" x14ac:dyDescent="0.25"/>
    <row r="189" spans="2:7" x14ac:dyDescent="0.25"/>
    <row r="190" spans="2:7" x14ac:dyDescent="0.25"/>
    <row r="191" spans="2:7" x14ac:dyDescent="0.25"/>
    <row r="192" spans="2:7" x14ac:dyDescent="0.25"/>
    <row r="193" x14ac:dyDescent="0.25"/>
    <row r="194" x14ac:dyDescent="0.25"/>
    <row r="195" x14ac:dyDescent="0.25"/>
    <row r="196" x14ac:dyDescent="0.25"/>
    <row r="197" x14ac:dyDescent="0.25"/>
    <row r="198" x14ac:dyDescent="0.25"/>
    <row r="199" x14ac:dyDescent="0.25"/>
    <row r="200" x14ac:dyDescent="0.25"/>
    <row r="201" x14ac:dyDescent="0.25"/>
    <row r="202" x14ac:dyDescent="0.25"/>
    <row r="203" x14ac:dyDescent="0.25"/>
    <row r="204" x14ac:dyDescent="0.25"/>
    <row r="205" x14ac:dyDescent="0.25"/>
    <row r="206" x14ac:dyDescent="0.25"/>
    <row r="207" x14ac:dyDescent="0.25"/>
    <row r="208" x14ac:dyDescent="0.25"/>
    <row r="209" x14ac:dyDescent="0.25"/>
    <row r="210" x14ac:dyDescent="0.25"/>
    <row r="211" x14ac:dyDescent="0.25"/>
    <row r="212" x14ac:dyDescent="0.25"/>
    <row r="213" x14ac:dyDescent="0.25"/>
    <row r="214" x14ac:dyDescent="0.25"/>
    <row r="215" x14ac:dyDescent="0.25"/>
    <row r="216" x14ac:dyDescent="0.25"/>
    <row r="217" x14ac:dyDescent="0.25"/>
    <row r="218" x14ac:dyDescent="0.25"/>
    <row r="219" x14ac:dyDescent="0.25"/>
    <row r="220" x14ac:dyDescent="0.25"/>
    <row r="221" x14ac:dyDescent="0.25"/>
    <row r="222" x14ac:dyDescent="0.25"/>
    <row r="223" x14ac:dyDescent="0.25"/>
    <row r="224" x14ac:dyDescent="0.25"/>
    <row r="225" x14ac:dyDescent="0.25"/>
    <row r="226" x14ac:dyDescent="0.25"/>
    <row r="227" x14ac:dyDescent="0.25"/>
    <row r="228" x14ac:dyDescent="0.25"/>
    <row r="229" x14ac:dyDescent="0.25"/>
    <row r="230" x14ac:dyDescent="0.25"/>
    <row r="231" x14ac:dyDescent="0.25"/>
    <row r="232" x14ac:dyDescent="0.25"/>
    <row r="233" x14ac:dyDescent="0.25"/>
    <row r="234" x14ac:dyDescent="0.25"/>
    <row r="235" x14ac:dyDescent="0.25"/>
    <row r="236" x14ac:dyDescent="0.25"/>
    <row r="237" x14ac:dyDescent="0.25"/>
    <row r="238" x14ac:dyDescent="0.25"/>
    <row r="239" x14ac:dyDescent="0.25"/>
    <row r="240" x14ac:dyDescent="0.25"/>
    <row r="241" x14ac:dyDescent="0.25"/>
    <row r="242" x14ac:dyDescent="0.25"/>
    <row r="243" x14ac:dyDescent="0.25"/>
    <row r="244" x14ac:dyDescent="0.25"/>
    <row r="245" x14ac:dyDescent="0.25"/>
    <row r="246" x14ac:dyDescent="0.25"/>
    <row r="247" x14ac:dyDescent="0.25"/>
    <row r="248" x14ac:dyDescent="0.25"/>
    <row r="249" x14ac:dyDescent="0.25"/>
    <row r="250" x14ac:dyDescent="0.25"/>
    <row r="251" x14ac:dyDescent="0.25"/>
    <row r="252" x14ac:dyDescent="0.25"/>
    <row r="253" x14ac:dyDescent="0.25"/>
    <row r="254" x14ac:dyDescent="0.25"/>
    <row r="255" x14ac:dyDescent="0.25"/>
    <row r="256" x14ac:dyDescent="0.25"/>
    <row r="257" x14ac:dyDescent="0.25"/>
    <row r="258" x14ac:dyDescent="0.25"/>
    <row r="259" x14ac:dyDescent="0.25"/>
    <row r="260" x14ac:dyDescent="0.25"/>
    <row r="261" x14ac:dyDescent="0.25"/>
    <row r="262" x14ac:dyDescent="0.25"/>
    <row r="263" x14ac:dyDescent="0.25"/>
    <row r="264" x14ac:dyDescent="0.25"/>
    <row r="265" x14ac:dyDescent="0.25"/>
    <row r="266" x14ac:dyDescent="0.25"/>
    <row r="267" x14ac:dyDescent="0.25"/>
    <row r="268" x14ac:dyDescent="0.25"/>
    <row r="269" x14ac:dyDescent="0.25"/>
    <row r="270" x14ac:dyDescent="0.25"/>
    <row r="271" x14ac:dyDescent="0.25"/>
    <row r="272" x14ac:dyDescent="0.25"/>
    <row r="273" x14ac:dyDescent="0.25"/>
    <row r="274" x14ac:dyDescent="0.25"/>
    <row r="275" x14ac:dyDescent="0.25"/>
    <row r="276" x14ac:dyDescent="0.25"/>
    <row r="277" x14ac:dyDescent="0.25"/>
    <row r="278" x14ac:dyDescent="0.25"/>
    <row r="279" x14ac:dyDescent="0.25"/>
    <row r="280" x14ac:dyDescent="0.25"/>
    <row r="281" x14ac:dyDescent="0.25"/>
    <row r="282" x14ac:dyDescent="0.25"/>
    <row r="283" x14ac:dyDescent="0.25"/>
    <row r="284" x14ac:dyDescent="0.25"/>
    <row r="285" x14ac:dyDescent="0.25"/>
  </sheetData>
  <mergeCells count="9">
    <mergeCell ref="B1:G3"/>
    <mergeCell ref="B122:B143"/>
    <mergeCell ref="B145:B154"/>
    <mergeCell ref="B156:B177"/>
    <mergeCell ref="B4:G4"/>
    <mergeCell ref="B8:B32"/>
    <mergeCell ref="B66:B100"/>
    <mergeCell ref="B34:B64"/>
    <mergeCell ref="B102:B120"/>
  </mergeCells>
  <conditionalFormatting sqref="F33">
    <cfRule type="containsText" dxfId="49" priority="46" operator="containsText" text="NO SE EJECUTA">
      <formula>NOT(ISERROR(SEARCH("NO SE EJECUTA",F33)))</formula>
    </cfRule>
  </conditionalFormatting>
  <conditionalFormatting sqref="F33">
    <cfRule type="cellIs" dxfId="48" priority="47" operator="equal">
      <formula>"SIN INICIAR"</formula>
    </cfRule>
    <cfRule type="cellIs" dxfId="47" priority="48" operator="equal">
      <formula>"FINALIZADO"</formula>
    </cfRule>
    <cfRule type="cellIs" dxfId="46" priority="49" operator="equal">
      <formula>"SIN FECHA"</formula>
    </cfRule>
    <cfRule type="cellIs" dxfId="45" priority="50" operator="equal">
      <formula>"VIGENTE"</formula>
    </cfRule>
  </conditionalFormatting>
  <conditionalFormatting sqref="F66:F98">
    <cfRule type="containsText" dxfId="44" priority="41" operator="containsText" text="NO SE EJECUTA">
      <formula>NOT(ISERROR(SEARCH("NO SE EJECUTA",F66)))</formula>
    </cfRule>
  </conditionalFormatting>
  <conditionalFormatting sqref="F66:F98">
    <cfRule type="cellIs" dxfId="43" priority="42" operator="equal">
      <formula>"SIN INICIAR"</formula>
    </cfRule>
    <cfRule type="cellIs" dxfId="42" priority="43" operator="equal">
      <formula>"FINALIZADO"</formula>
    </cfRule>
    <cfRule type="cellIs" dxfId="41" priority="44" operator="equal">
      <formula>"SIN FECHA"</formula>
    </cfRule>
    <cfRule type="cellIs" dxfId="40" priority="45" operator="equal">
      <formula>"VIGENTE"</formula>
    </cfRule>
  </conditionalFormatting>
  <conditionalFormatting sqref="F102:F120">
    <cfRule type="cellIs" dxfId="39" priority="37" operator="equal">
      <formula>"SIN INICIAR"</formula>
    </cfRule>
    <cfRule type="cellIs" dxfId="38" priority="38" operator="equal">
      <formula>"FINALIZADO"</formula>
    </cfRule>
    <cfRule type="cellIs" dxfId="37" priority="39" operator="equal">
      <formula>"SIN FECHA"</formula>
    </cfRule>
    <cfRule type="cellIs" dxfId="36" priority="40" operator="equal">
      <formula>"VIGENTE"</formula>
    </cfRule>
  </conditionalFormatting>
  <conditionalFormatting sqref="F102:F120">
    <cfRule type="containsText" dxfId="35" priority="36" operator="containsText" text="NO SE EJECUTA">
      <formula>NOT(ISERROR(SEARCH("NO SE EJECUTA",F102)))</formula>
    </cfRule>
  </conditionalFormatting>
  <conditionalFormatting sqref="F133">
    <cfRule type="containsText" dxfId="34" priority="26" operator="containsText" text="NO SE EJECUTA">
      <formula>NOT(ISERROR(SEARCH("NO SE EJECUTA",F133)))</formula>
    </cfRule>
  </conditionalFormatting>
  <conditionalFormatting sqref="F122:F132">
    <cfRule type="cellIs" dxfId="33" priority="32" operator="equal">
      <formula>"SIN INICIAR"</formula>
    </cfRule>
    <cfRule type="cellIs" dxfId="32" priority="33" operator="equal">
      <formula>"FINALIZADO"</formula>
    </cfRule>
    <cfRule type="cellIs" dxfId="31" priority="34" operator="equal">
      <formula>"SIN FECHA"</formula>
    </cfRule>
    <cfRule type="cellIs" dxfId="30" priority="35" operator="equal">
      <formula>"VIGENTE"</formula>
    </cfRule>
  </conditionalFormatting>
  <conditionalFormatting sqref="F122:F132">
    <cfRule type="containsText" dxfId="29" priority="31" operator="containsText" text="NO SE EJECUTA">
      <formula>NOT(ISERROR(SEARCH("NO SE EJECUTA",F122)))</formula>
    </cfRule>
  </conditionalFormatting>
  <conditionalFormatting sqref="F133">
    <cfRule type="cellIs" dxfId="28" priority="27" operator="equal">
      <formula>"SIN INICIAR"</formula>
    </cfRule>
    <cfRule type="cellIs" dxfId="27" priority="28" operator="equal">
      <formula>"FINALIZADO"</formula>
    </cfRule>
    <cfRule type="cellIs" dxfId="26" priority="29" operator="equal">
      <formula>"SIN FECHA"</formula>
    </cfRule>
    <cfRule type="cellIs" dxfId="25" priority="30" operator="equal">
      <formula>"VIGENTE"</formula>
    </cfRule>
  </conditionalFormatting>
  <conditionalFormatting sqref="F154">
    <cfRule type="containsText" dxfId="24" priority="16" operator="containsText" text="NO SE EJECUTA">
      <formula>NOT(ISERROR(SEARCH("NO SE EJECUTA",F154)))</formula>
    </cfRule>
  </conditionalFormatting>
  <conditionalFormatting sqref="F145:F148">
    <cfRule type="cellIs" dxfId="23" priority="22" operator="equal">
      <formula>"SIN INICIAR"</formula>
    </cfRule>
    <cfRule type="cellIs" dxfId="22" priority="23" operator="equal">
      <formula>"FINALIZADO"</formula>
    </cfRule>
    <cfRule type="cellIs" dxfId="21" priority="24" operator="equal">
      <formula>"SIN FECHA"</formula>
    </cfRule>
    <cfRule type="cellIs" dxfId="20" priority="25" operator="equal">
      <formula>"VIGENTE"</formula>
    </cfRule>
  </conditionalFormatting>
  <conditionalFormatting sqref="F145:F148">
    <cfRule type="containsText" dxfId="19" priority="21" operator="containsText" text="NO SE EJECUTA">
      <formula>NOT(ISERROR(SEARCH("NO SE EJECUTA",F145)))</formula>
    </cfRule>
  </conditionalFormatting>
  <conditionalFormatting sqref="F154">
    <cfRule type="cellIs" dxfId="18" priority="17" operator="equal">
      <formula>"SIN INICIAR"</formula>
    </cfRule>
    <cfRule type="cellIs" dxfId="17" priority="18" operator="equal">
      <formula>"FINALIZADO"</formula>
    </cfRule>
    <cfRule type="cellIs" dxfId="16" priority="19" operator="equal">
      <formula>"SIN FECHA"</formula>
    </cfRule>
    <cfRule type="cellIs" dxfId="15" priority="20" operator="equal">
      <formula>"VIGENTE"</formula>
    </cfRule>
  </conditionalFormatting>
  <conditionalFormatting sqref="F156:F161">
    <cfRule type="cellIs" dxfId="14" priority="12" operator="equal">
      <formula>"SIN INICIAR"</formula>
    </cfRule>
    <cfRule type="cellIs" dxfId="13" priority="13" operator="equal">
      <formula>"FINALIZADO"</formula>
    </cfRule>
    <cfRule type="cellIs" dxfId="12" priority="14" operator="equal">
      <formula>"SIN FECHA"</formula>
    </cfRule>
    <cfRule type="cellIs" dxfId="11" priority="15" operator="equal">
      <formula>"VIGENTE"</formula>
    </cfRule>
  </conditionalFormatting>
  <conditionalFormatting sqref="F156:F161">
    <cfRule type="containsText" dxfId="10" priority="11" operator="containsText" text="NO SE EJECUTA">
      <formula>NOT(ISERROR(SEARCH("NO SE EJECUTA",F156)))</formula>
    </cfRule>
  </conditionalFormatting>
  <conditionalFormatting sqref="F8:F30">
    <cfRule type="containsText" dxfId="9" priority="6" operator="containsText" text="NO SE EJECUTA">
      <formula>NOT(ISERROR(SEARCH("NO SE EJECUTA",F8)))</formula>
    </cfRule>
  </conditionalFormatting>
  <conditionalFormatting sqref="F8:F30">
    <cfRule type="cellIs" dxfId="8" priority="7" operator="equal">
      <formula>"SIN INICIAR"</formula>
    </cfRule>
    <cfRule type="cellIs" dxfId="7" priority="8" operator="equal">
      <formula>"FINALIZADO"</formula>
    </cfRule>
    <cfRule type="cellIs" dxfId="6" priority="9" operator="equal">
      <formula>"SIN FECHA"</formula>
    </cfRule>
    <cfRule type="cellIs" dxfId="5" priority="10" operator="equal">
      <formula>"VIGENTE"</formula>
    </cfRule>
  </conditionalFormatting>
  <conditionalFormatting sqref="F34:F61">
    <cfRule type="containsText" dxfId="4" priority="1" operator="containsText" text="NO SE EJECUTA">
      <formula>NOT(ISERROR(SEARCH("NO SE EJECUTA",F34)))</formula>
    </cfRule>
  </conditionalFormatting>
  <conditionalFormatting sqref="F34:F61">
    <cfRule type="cellIs" dxfId="3" priority="2" operator="equal">
      <formula>"SIN INICIAR"</formula>
    </cfRule>
    <cfRule type="cellIs" dxfId="2" priority="3" operator="equal">
      <formula>"FINALIZADO"</formula>
    </cfRule>
    <cfRule type="cellIs" dxfId="1" priority="4" operator="equal">
      <formula>"SIN FECHA"</formula>
    </cfRule>
    <cfRule type="cellIs" dxfId="0" priority="5" operator="equal">
      <formula>"VIGENTE"</formula>
    </cfRule>
  </conditionalFormatting>
  <pageMargins left="0.7" right="0.7" top="0.75" bottom="0.75" header="0.3" footer="0.3"/>
  <pageSetup paperSize="9" orientation="portrait" r:id="rId1"/>
  <drawing r:id="rId2"/>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249A8E-C9D9-4A34-A0CC-22C1A1E019B3}">
  <sheetPr codeName="Hoja239"/>
  <dimension ref="A1:J307"/>
  <sheetViews>
    <sheetView showGridLines="0" zoomScaleNormal="100" workbookViewId="0"/>
  </sheetViews>
  <sheetFormatPr baseColWidth="10" defaultColWidth="0" defaultRowHeight="0" customHeight="1" zeroHeight="1" x14ac:dyDescent="0.25"/>
  <cols>
    <col min="1" max="1" width="3.5703125" style="566" customWidth="1"/>
    <col min="2" max="2" width="55.42578125" style="566" customWidth="1"/>
    <col min="3" max="4" width="23.7109375" style="566" customWidth="1"/>
    <col min="5" max="5" width="5" style="566" customWidth="1"/>
    <col min="6" max="10" width="0" style="566" hidden="1" customWidth="1"/>
    <col min="11" max="16384" width="9.140625" style="566" hidden="1"/>
  </cols>
  <sheetData>
    <row r="1" spans="2:6" ht="15" x14ac:dyDescent="0.25">
      <c r="B1" s="1985"/>
      <c r="C1" s="1986"/>
      <c r="D1" s="1986"/>
    </row>
    <row r="2" spans="2:6" ht="15" x14ac:dyDescent="0.25">
      <c r="B2" s="1988"/>
      <c r="C2" s="1989"/>
      <c r="D2" s="1989"/>
    </row>
    <row r="3" spans="2:6" ht="16.5" thickBot="1" x14ac:dyDescent="0.3">
      <c r="B3" s="1991"/>
      <c r="C3" s="1992"/>
      <c r="D3" s="1992"/>
      <c r="E3" s="567"/>
      <c r="F3" s="567"/>
    </row>
    <row r="4" spans="2:6" ht="21.75" thickBot="1" x14ac:dyDescent="0.4">
      <c r="B4" s="2034" t="s">
        <v>3561</v>
      </c>
      <c r="C4" s="2035"/>
      <c r="D4" s="2035"/>
      <c r="E4" s="567"/>
      <c r="F4" s="567"/>
    </row>
    <row r="5" spans="2:6" s="569" customFormat="1" ht="15.75" x14ac:dyDescent="0.25">
      <c r="B5" s="2038"/>
      <c r="C5" s="2038"/>
      <c r="D5" s="2038"/>
      <c r="E5" s="568"/>
      <c r="F5" s="568"/>
    </row>
    <row r="6" spans="2:6" s="569" customFormat="1" ht="31.5" x14ac:dyDescent="0.25">
      <c r="B6" s="768"/>
      <c r="C6" s="604" t="s">
        <v>2809</v>
      </c>
      <c r="D6" s="604" t="s">
        <v>2810</v>
      </c>
      <c r="E6" s="568"/>
      <c r="F6" s="568"/>
    </row>
    <row r="7" spans="2:6" s="569" customFormat="1" ht="18.75" customHeight="1" x14ac:dyDescent="0.25">
      <c r="B7" s="577" t="s">
        <v>2811</v>
      </c>
      <c r="C7" s="268">
        <f>'Proyectos Investigacion'!D65</f>
        <v>35</v>
      </c>
      <c r="D7" s="268">
        <f>'Proyectos Investigacion'!G65</f>
        <v>65</v>
      </c>
    </row>
    <row r="8" spans="2:6" ht="18.75" customHeight="1" x14ac:dyDescent="0.25">
      <c r="B8" s="577" t="s">
        <v>2519</v>
      </c>
      <c r="C8" s="268">
        <f>'Proyectos Investigacion'!D7</f>
        <v>25</v>
      </c>
      <c r="D8" s="268">
        <f>'Proyectos Investigacion'!G7</f>
        <v>50</v>
      </c>
    </row>
    <row r="9" spans="2:6" ht="18.75" customHeight="1" x14ac:dyDescent="0.25">
      <c r="B9" s="577" t="s">
        <v>1630</v>
      </c>
      <c r="C9" s="268">
        <f>'Proyectos Investigacion'!D155</f>
        <v>22</v>
      </c>
      <c r="D9" s="268">
        <f>'Proyectos Investigacion'!G155</f>
        <v>27</v>
      </c>
    </row>
    <row r="10" spans="2:6" ht="18.75" customHeight="1" x14ac:dyDescent="0.25">
      <c r="B10" s="577" t="s">
        <v>2520</v>
      </c>
      <c r="C10" s="268">
        <f>'Proyectos Investigacion'!D33</f>
        <v>0</v>
      </c>
      <c r="D10" s="268">
        <f>'Proyectos Investigacion'!G33</f>
        <v>55</v>
      </c>
    </row>
    <row r="11" spans="2:6" ht="18.75" customHeight="1" x14ac:dyDescent="0.25">
      <c r="B11" s="577" t="s">
        <v>2062</v>
      </c>
      <c r="C11" s="268">
        <f>'Proyectos Investigacion'!D144</f>
        <v>10</v>
      </c>
      <c r="D11" s="268">
        <f>'Proyectos Investigacion'!G144</f>
        <v>15</v>
      </c>
    </row>
    <row r="12" spans="2:6" ht="18.75" customHeight="1" x14ac:dyDescent="0.25">
      <c r="B12" s="577" t="s">
        <v>2063</v>
      </c>
      <c r="C12" s="268">
        <f>'Proyectos Investigacion'!D121</f>
        <v>22</v>
      </c>
      <c r="D12" s="268">
        <f>'Proyectos Investigacion'!G121</f>
        <v>42</v>
      </c>
    </row>
    <row r="13" spans="2:6" ht="18.75" customHeight="1" x14ac:dyDescent="0.25">
      <c r="B13" s="577" t="s">
        <v>2516</v>
      </c>
      <c r="C13" s="268">
        <f>'Proyectos Investigacion'!D101</f>
        <v>19</v>
      </c>
      <c r="D13" s="268">
        <f>'Proyectos Investigacion'!G101</f>
        <v>37</v>
      </c>
    </row>
    <row r="14" spans="2:6" ht="18.75" customHeight="1" x14ac:dyDescent="0.3">
      <c r="B14" s="605" t="s">
        <v>143</v>
      </c>
      <c r="C14" s="108">
        <f>SUM(C7:C13)</f>
        <v>133</v>
      </c>
      <c r="D14" s="108">
        <f>SUM(D7:D13)</f>
        <v>291</v>
      </c>
    </row>
    <row r="15" spans="2:6" ht="16.5" customHeight="1" x14ac:dyDescent="0.25">
      <c r="B15" s="2053"/>
      <c r="C15" s="2054"/>
      <c r="D15" s="2054"/>
    </row>
    <row r="16" spans="2:6" ht="15" customHeight="1" x14ac:dyDescent="0.25"/>
    <row r="17" ht="15" hidden="1" customHeight="1" x14ac:dyDescent="0.25"/>
    <row r="18" ht="15" hidden="1" customHeight="1" x14ac:dyDescent="0.25"/>
    <row r="19" ht="15" hidden="1" customHeight="1" x14ac:dyDescent="0.25"/>
    <row r="20" ht="15" hidden="1" customHeight="1" x14ac:dyDescent="0.25"/>
    <row r="21" ht="15" hidden="1" customHeight="1" x14ac:dyDescent="0.25"/>
    <row r="22" ht="15" hidden="1" customHeight="1" x14ac:dyDescent="0.25"/>
    <row r="23" ht="15" hidden="1" customHeight="1" x14ac:dyDescent="0.25"/>
    <row r="24" ht="15" hidden="1" customHeight="1" x14ac:dyDescent="0.25"/>
    <row r="25" ht="15" hidden="1" customHeight="1" x14ac:dyDescent="0.25"/>
    <row r="26" ht="15" hidden="1" customHeight="1" x14ac:dyDescent="0.25"/>
    <row r="27" ht="15" hidden="1" customHeight="1" x14ac:dyDescent="0.25"/>
    <row r="28" ht="15" hidden="1" customHeight="1" x14ac:dyDescent="0.25"/>
    <row r="29" ht="15" hidden="1" customHeight="1" x14ac:dyDescent="0.25"/>
    <row r="30" ht="15" hidden="1" customHeight="1" x14ac:dyDescent="0.25"/>
    <row r="31" ht="15" hidden="1" customHeight="1" x14ac:dyDescent="0.25"/>
    <row r="32" ht="15" hidden="1" customHeight="1" x14ac:dyDescent="0.25"/>
    <row r="33" ht="15" hidden="1" customHeight="1" x14ac:dyDescent="0.25"/>
    <row r="34" ht="15" hidden="1" customHeight="1" x14ac:dyDescent="0.25"/>
    <row r="35" ht="15" hidden="1" customHeight="1" x14ac:dyDescent="0.25"/>
    <row r="36" ht="15" hidden="1" customHeight="1" x14ac:dyDescent="0.25"/>
    <row r="37" ht="15" hidden="1" customHeight="1" x14ac:dyDescent="0.25"/>
    <row r="38" ht="15" hidden="1" customHeight="1" x14ac:dyDescent="0.25"/>
    <row r="39" ht="15" hidden="1" customHeight="1" x14ac:dyDescent="0.25"/>
    <row r="40" ht="15" hidden="1" customHeight="1" x14ac:dyDescent="0.25"/>
    <row r="41" ht="15" hidden="1" customHeight="1" x14ac:dyDescent="0.25"/>
    <row r="42" ht="15" hidden="1" customHeight="1" x14ac:dyDescent="0.25"/>
    <row r="43" ht="15" hidden="1" customHeight="1" x14ac:dyDescent="0.25"/>
    <row r="44" ht="15" hidden="1" customHeight="1" x14ac:dyDescent="0.25"/>
    <row r="45" ht="15" hidden="1" customHeight="1" x14ac:dyDescent="0.25"/>
    <row r="46" ht="15" hidden="1" customHeight="1" x14ac:dyDescent="0.25"/>
    <row r="47" ht="15" hidden="1" customHeight="1" x14ac:dyDescent="0.25"/>
    <row r="48" ht="15" hidden="1" customHeight="1" x14ac:dyDescent="0.25"/>
    <row r="49" ht="15" hidden="1" customHeight="1" x14ac:dyDescent="0.25"/>
    <row r="50" ht="15" hidden="1" customHeight="1" x14ac:dyDescent="0.25"/>
    <row r="51" ht="15" hidden="1" customHeight="1" x14ac:dyDescent="0.25"/>
    <row r="52" ht="15" hidden="1" customHeight="1" x14ac:dyDescent="0.25"/>
    <row r="53" ht="15" hidden="1" customHeight="1" x14ac:dyDescent="0.25"/>
    <row r="54" ht="15" hidden="1" customHeight="1" x14ac:dyDescent="0.25"/>
    <row r="55" ht="15" hidden="1" customHeight="1" x14ac:dyDescent="0.25"/>
    <row r="56" ht="15" hidden="1" customHeight="1" x14ac:dyDescent="0.25"/>
    <row r="57" ht="15" hidden="1" customHeight="1" x14ac:dyDescent="0.25"/>
    <row r="58" ht="15" hidden="1" customHeight="1" x14ac:dyDescent="0.25"/>
    <row r="59" ht="15" hidden="1" customHeight="1" x14ac:dyDescent="0.25"/>
    <row r="60" ht="15" hidden="1" customHeight="1" x14ac:dyDescent="0.25"/>
    <row r="61" ht="15" hidden="1" customHeight="1" x14ac:dyDescent="0.25"/>
    <row r="62" ht="15" hidden="1" customHeight="1" x14ac:dyDescent="0.25"/>
    <row r="63" ht="15" hidden="1" customHeight="1" x14ac:dyDescent="0.25"/>
    <row r="64" ht="15" hidden="1" customHeight="1" x14ac:dyDescent="0.25"/>
    <row r="65" ht="15" hidden="1" customHeight="1" x14ac:dyDescent="0.25"/>
    <row r="66" ht="15" hidden="1" customHeight="1" x14ac:dyDescent="0.25"/>
    <row r="67" ht="15" hidden="1" customHeight="1" x14ac:dyDescent="0.25"/>
    <row r="68" ht="15" hidden="1" customHeight="1" x14ac:dyDescent="0.25"/>
    <row r="69" ht="15" hidden="1" customHeight="1" x14ac:dyDescent="0.25"/>
    <row r="70" ht="15" hidden="1" customHeight="1" x14ac:dyDescent="0.25"/>
    <row r="71" ht="15" hidden="1" customHeight="1" x14ac:dyDescent="0.25"/>
    <row r="72" ht="15" hidden="1" customHeight="1" x14ac:dyDescent="0.25"/>
    <row r="73" ht="15" hidden="1" customHeight="1" x14ac:dyDescent="0.25"/>
    <row r="74" ht="15" hidden="1" customHeight="1" x14ac:dyDescent="0.25"/>
    <row r="75" ht="15" hidden="1" customHeight="1" x14ac:dyDescent="0.25"/>
    <row r="76" ht="15" hidden="1" customHeight="1" x14ac:dyDescent="0.25"/>
    <row r="77" ht="15" hidden="1" customHeight="1" x14ac:dyDescent="0.25"/>
    <row r="78" ht="15" hidden="1" customHeight="1" x14ac:dyDescent="0.25"/>
    <row r="79" ht="15" hidden="1" customHeight="1" x14ac:dyDescent="0.25"/>
    <row r="80" ht="15" hidden="1" customHeight="1" x14ac:dyDescent="0.25"/>
    <row r="81" ht="15" hidden="1" customHeight="1" x14ac:dyDescent="0.25"/>
    <row r="82" ht="15" hidden="1" customHeight="1" x14ac:dyDescent="0.25"/>
    <row r="83" ht="15" hidden="1" customHeight="1" x14ac:dyDescent="0.25"/>
    <row r="84" ht="15" hidden="1" customHeight="1" x14ac:dyDescent="0.25"/>
    <row r="85" ht="15" hidden="1" customHeight="1" x14ac:dyDescent="0.25"/>
    <row r="86" ht="15" hidden="1" customHeight="1" x14ac:dyDescent="0.25"/>
    <row r="87" ht="15" hidden="1" customHeight="1" x14ac:dyDescent="0.25"/>
    <row r="88" ht="15" hidden="1" customHeight="1" x14ac:dyDescent="0.25"/>
    <row r="89" ht="15" hidden="1" customHeight="1" x14ac:dyDescent="0.25"/>
    <row r="90" ht="15" hidden="1" customHeight="1" x14ac:dyDescent="0.25"/>
    <row r="91" ht="15" hidden="1" customHeight="1" x14ac:dyDescent="0.25"/>
    <row r="92" ht="15" hidden="1" customHeight="1" x14ac:dyDescent="0.25"/>
    <row r="93" ht="15" hidden="1" customHeight="1" x14ac:dyDescent="0.25"/>
    <row r="94" ht="15" hidden="1" customHeight="1" x14ac:dyDescent="0.25"/>
    <row r="95" ht="15" hidden="1" customHeight="1" x14ac:dyDescent="0.25"/>
    <row r="96" ht="15" hidden="1" customHeight="1" x14ac:dyDescent="0.25"/>
    <row r="97" ht="15" hidden="1" customHeight="1" x14ac:dyDescent="0.25"/>
    <row r="98" ht="15" hidden="1" customHeight="1" x14ac:dyDescent="0.25"/>
    <row r="99" ht="15" hidden="1" customHeight="1" x14ac:dyDescent="0.25"/>
    <row r="100" ht="15" hidden="1" customHeight="1" x14ac:dyDescent="0.25"/>
    <row r="101" ht="15" hidden="1" customHeight="1" x14ac:dyDescent="0.25"/>
    <row r="102" ht="15" hidden="1" customHeight="1" x14ac:dyDescent="0.25"/>
    <row r="103" ht="15" hidden="1" customHeight="1" x14ac:dyDescent="0.25"/>
    <row r="104" ht="15" hidden="1" customHeight="1" x14ac:dyDescent="0.25"/>
    <row r="105" ht="15" hidden="1" customHeight="1" x14ac:dyDescent="0.25"/>
    <row r="106" ht="15" hidden="1" customHeight="1" x14ac:dyDescent="0.25"/>
    <row r="107" ht="15" hidden="1" customHeight="1" x14ac:dyDescent="0.25"/>
    <row r="108" ht="15" hidden="1" customHeight="1" x14ac:dyDescent="0.25"/>
    <row r="109" ht="15" hidden="1" customHeight="1" x14ac:dyDescent="0.25"/>
    <row r="110" ht="15" hidden="1" customHeight="1" x14ac:dyDescent="0.25"/>
    <row r="111" ht="15" hidden="1" customHeight="1" x14ac:dyDescent="0.25"/>
    <row r="112" ht="15" hidden="1" customHeight="1" x14ac:dyDescent="0.25"/>
    <row r="113" ht="15" hidden="1" customHeight="1" x14ac:dyDescent="0.25"/>
    <row r="114" ht="15" hidden="1" customHeight="1" x14ac:dyDescent="0.25"/>
    <row r="115" ht="15" hidden="1" customHeight="1" x14ac:dyDescent="0.25"/>
    <row r="116" ht="15" hidden="1" customHeight="1" x14ac:dyDescent="0.25"/>
    <row r="117" ht="15" hidden="1" customHeight="1" x14ac:dyDescent="0.25"/>
    <row r="118" ht="15" hidden="1" customHeight="1" x14ac:dyDescent="0.25"/>
    <row r="119" ht="15" hidden="1" customHeight="1" x14ac:dyDescent="0.25"/>
    <row r="120" ht="15" hidden="1" customHeight="1" x14ac:dyDescent="0.25"/>
    <row r="121" ht="15" hidden="1" customHeight="1" x14ac:dyDescent="0.25"/>
    <row r="122" ht="15" hidden="1" customHeight="1" x14ac:dyDescent="0.25"/>
    <row r="123" ht="15" hidden="1" customHeight="1" x14ac:dyDescent="0.25"/>
    <row r="124" ht="15" hidden="1" customHeight="1" x14ac:dyDescent="0.25"/>
    <row r="125" ht="15" hidden="1" customHeight="1" x14ac:dyDescent="0.25"/>
    <row r="126" ht="15" hidden="1" customHeight="1" x14ac:dyDescent="0.25"/>
    <row r="127" ht="15" hidden="1" customHeight="1" x14ac:dyDescent="0.25"/>
    <row r="128" ht="15" hidden="1" customHeight="1" x14ac:dyDescent="0.25"/>
    <row r="129" ht="15" hidden="1" customHeight="1" x14ac:dyDescent="0.25"/>
    <row r="130" ht="15" hidden="1" customHeight="1" x14ac:dyDescent="0.25"/>
    <row r="131" ht="15" hidden="1" customHeight="1" x14ac:dyDescent="0.25"/>
    <row r="132" ht="15" hidden="1" customHeight="1" x14ac:dyDescent="0.25"/>
    <row r="133" ht="15" hidden="1" customHeight="1" x14ac:dyDescent="0.25"/>
    <row r="134" ht="15" hidden="1" customHeight="1" x14ac:dyDescent="0.25"/>
    <row r="135" ht="15" hidden="1" customHeight="1" x14ac:dyDescent="0.25"/>
    <row r="136" ht="15" hidden="1" customHeight="1" x14ac:dyDescent="0.25"/>
    <row r="137" ht="15" hidden="1" customHeight="1" x14ac:dyDescent="0.25"/>
    <row r="138" ht="15" hidden="1" customHeight="1" x14ac:dyDescent="0.25"/>
    <row r="139" ht="15" hidden="1" customHeight="1" x14ac:dyDescent="0.25"/>
    <row r="140" ht="15" hidden="1" customHeight="1" x14ac:dyDescent="0.25"/>
    <row r="141" ht="15" hidden="1" customHeight="1" x14ac:dyDescent="0.25"/>
    <row r="142" ht="15" hidden="1" customHeight="1" x14ac:dyDescent="0.25"/>
    <row r="143" ht="15" hidden="1" customHeight="1" x14ac:dyDescent="0.25"/>
    <row r="144" ht="15" hidden="1" customHeight="1" x14ac:dyDescent="0.25"/>
    <row r="145" ht="15" hidden="1" customHeight="1" x14ac:dyDescent="0.25"/>
    <row r="146" ht="15" hidden="1" customHeight="1" x14ac:dyDescent="0.25"/>
    <row r="147" ht="15" hidden="1" customHeight="1" x14ac:dyDescent="0.25"/>
    <row r="148" ht="15" hidden="1" customHeight="1" x14ac:dyDescent="0.25"/>
    <row r="149" ht="15" hidden="1" customHeight="1" x14ac:dyDescent="0.25"/>
    <row r="150" ht="15" hidden="1" customHeight="1" x14ac:dyDescent="0.25"/>
    <row r="151" ht="15" hidden="1" customHeight="1" x14ac:dyDescent="0.25"/>
    <row r="152" ht="15" hidden="1" customHeight="1" x14ac:dyDescent="0.25"/>
    <row r="153" ht="15" hidden="1" customHeight="1" x14ac:dyDescent="0.25"/>
    <row r="154" ht="15" hidden="1" customHeight="1" x14ac:dyDescent="0.25"/>
    <row r="155" ht="15" hidden="1" customHeight="1" x14ac:dyDescent="0.25"/>
    <row r="156" ht="15" hidden="1" customHeight="1" x14ac:dyDescent="0.25"/>
    <row r="157" ht="15" hidden="1" customHeight="1" x14ac:dyDescent="0.25"/>
    <row r="158" ht="15" hidden="1" customHeight="1" x14ac:dyDescent="0.25"/>
    <row r="159" ht="15" hidden="1" customHeight="1" x14ac:dyDescent="0.25"/>
    <row r="160" ht="15" hidden="1" customHeight="1" x14ac:dyDescent="0.25"/>
    <row r="161" ht="15" hidden="1" customHeight="1" x14ac:dyDescent="0.25"/>
    <row r="162" ht="15" hidden="1" customHeight="1" x14ac:dyDescent="0.25"/>
    <row r="163" ht="15" hidden="1" customHeight="1" x14ac:dyDescent="0.25"/>
    <row r="164" ht="15" hidden="1" customHeight="1" x14ac:dyDescent="0.25"/>
    <row r="165" ht="15" hidden="1" customHeight="1" x14ac:dyDescent="0.25"/>
    <row r="166" ht="15" hidden="1" customHeight="1" x14ac:dyDescent="0.25"/>
    <row r="167" ht="15" hidden="1" customHeight="1" x14ac:dyDescent="0.25"/>
    <row r="168" ht="15" hidden="1" customHeight="1" x14ac:dyDescent="0.25"/>
    <row r="169" ht="15" hidden="1" customHeight="1" x14ac:dyDescent="0.25"/>
    <row r="170" ht="15" hidden="1" customHeight="1" x14ac:dyDescent="0.25"/>
    <row r="171" ht="15" hidden="1" customHeight="1" x14ac:dyDescent="0.25"/>
    <row r="172" ht="15" hidden="1" customHeight="1" x14ac:dyDescent="0.25"/>
    <row r="173" ht="15" hidden="1" customHeight="1" x14ac:dyDescent="0.25"/>
    <row r="174" ht="15" hidden="1" customHeight="1" x14ac:dyDescent="0.25"/>
    <row r="175" ht="15" hidden="1" customHeight="1" x14ac:dyDescent="0.25"/>
    <row r="176" ht="15" hidden="1" customHeight="1" x14ac:dyDescent="0.25"/>
    <row r="177" ht="15" hidden="1" customHeight="1" x14ac:dyDescent="0.25"/>
    <row r="178" ht="15" hidden="1" customHeight="1" x14ac:dyDescent="0.25"/>
    <row r="179" ht="15" hidden="1" customHeight="1" x14ac:dyDescent="0.25"/>
    <row r="180" ht="15" hidden="1" customHeight="1" x14ac:dyDescent="0.25"/>
    <row r="181" ht="15" hidden="1" customHeight="1" x14ac:dyDescent="0.25"/>
    <row r="182" ht="15" hidden="1" customHeight="1" x14ac:dyDescent="0.25"/>
    <row r="183" ht="15" hidden="1" customHeight="1" x14ac:dyDescent="0.25"/>
    <row r="184" ht="15" hidden="1" customHeight="1" x14ac:dyDescent="0.25"/>
    <row r="185" ht="15" hidden="1" customHeight="1" x14ac:dyDescent="0.25"/>
    <row r="186" ht="15" hidden="1" customHeight="1" x14ac:dyDescent="0.25"/>
    <row r="187" ht="15" hidden="1" customHeight="1" x14ac:dyDescent="0.25"/>
    <row r="188" ht="15" hidden="1" customHeight="1" x14ac:dyDescent="0.25"/>
    <row r="189" ht="15" hidden="1" customHeight="1" x14ac:dyDescent="0.25"/>
    <row r="190" ht="15" hidden="1" customHeight="1" x14ac:dyDescent="0.25"/>
    <row r="191" ht="15" hidden="1" customHeight="1" x14ac:dyDescent="0.25"/>
    <row r="192" ht="15" hidden="1" customHeight="1" x14ac:dyDescent="0.25"/>
    <row r="193" ht="15" hidden="1" customHeight="1" x14ac:dyDescent="0.25"/>
    <row r="194" ht="15" hidden="1" customHeight="1" x14ac:dyDescent="0.25"/>
    <row r="195" ht="15" hidden="1" customHeight="1" x14ac:dyDescent="0.25"/>
    <row r="196" ht="15" hidden="1" customHeight="1" x14ac:dyDescent="0.25"/>
    <row r="197" ht="15" hidden="1" customHeight="1" x14ac:dyDescent="0.25"/>
    <row r="198" ht="15" hidden="1" customHeight="1" x14ac:dyDescent="0.25"/>
    <row r="199" ht="15" hidden="1" customHeight="1" x14ac:dyDescent="0.25"/>
    <row r="200" ht="15" hidden="1" customHeight="1" x14ac:dyDescent="0.25"/>
    <row r="201" ht="15" hidden="1" customHeight="1" x14ac:dyDescent="0.25"/>
    <row r="202" ht="15" hidden="1" customHeight="1" x14ac:dyDescent="0.25"/>
    <row r="203" ht="15" hidden="1" customHeight="1" x14ac:dyDescent="0.25"/>
    <row r="204" ht="15" hidden="1" customHeight="1" x14ac:dyDescent="0.25"/>
    <row r="205" ht="15" hidden="1" customHeight="1" x14ac:dyDescent="0.25"/>
    <row r="206" ht="15" hidden="1" customHeight="1" x14ac:dyDescent="0.25"/>
    <row r="207" ht="15" hidden="1" customHeight="1" x14ac:dyDescent="0.25"/>
    <row r="208" ht="15" hidden="1" customHeight="1" x14ac:dyDescent="0.25"/>
    <row r="209" ht="15" hidden="1" customHeight="1" x14ac:dyDescent="0.25"/>
    <row r="210" ht="15" hidden="1" customHeight="1" x14ac:dyDescent="0.25"/>
    <row r="211" ht="15" hidden="1" customHeight="1" x14ac:dyDescent="0.25"/>
    <row r="212" ht="15" hidden="1" customHeight="1" x14ac:dyDescent="0.25"/>
    <row r="213" ht="15" hidden="1" customHeight="1" x14ac:dyDescent="0.25"/>
    <row r="214" ht="15" hidden="1" customHeight="1" x14ac:dyDescent="0.25"/>
    <row r="215" ht="15" hidden="1" customHeight="1" x14ac:dyDescent="0.25"/>
    <row r="216" ht="15" hidden="1" customHeight="1" x14ac:dyDescent="0.25"/>
    <row r="217" ht="15" hidden="1" customHeight="1" x14ac:dyDescent="0.25"/>
    <row r="218" ht="15" hidden="1" customHeight="1" x14ac:dyDescent="0.25"/>
    <row r="219" ht="15" hidden="1" customHeight="1" x14ac:dyDescent="0.25"/>
    <row r="220" ht="15" hidden="1" customHeight="1" x14ac:dyDescent="0.25"/>
    <row r="221" ht="15" hidden="1" customHeight="1" x14ac:dyDescent="0.25"/>
    <row r="222" ht="15" hidden="1" customHeight="1" x14ac:dyDescent="0.25"/>
    <row r="223" ht="15" hidden="1" customHeight="1" x14ac:dyDescent="0.25"/>
    <row r="224" ht="15" hidden="1" customHeight="1" x14ac:dyDescent="0.25"/>
    <row r="225" ht="15" hidden="1" customHeight="1" x14ac:dyDescent="0.25"/>
    <row r="226" ht="15" hidden="1" customHeight="1" x14ac:dyDescent="0.25"/>
    <row r="227" ht="15" hidden="1" customHeight="1" x14ac:dyDescent="0.25"/>
    <row r="228" ht="15" hidden="1" customHeight="1" x14ac:dyDescent="0.25"/>
    <row r="229" ht="15" hidden="1" customHeight="1" x14ac:dyDescent="0.25"/>
    <row r="230" ht="15" hidden="1" customHeight="1" x14ac:dyDescent="0.25"/>
    <row r="231" ht="15" hidden="1" customHeight="1" x14ac:dyDescent="0.25"/>
    <row r="232" ht="15" hidden="1" customHeight="1" x14ac:dyDescent="0.25"/>
    <row r="233" ht="15" hidden="1" customHeight="1" x14ac:dyDescent="0.25"/>
    <row r="234" ht="15" hidden="1" customHeight="1" x14ac:dyDescent="0.25"/>
    <row r="235" ht="15" hidden="1" customHeight="1" x14ac:dyDescent="0.25"/>
    <row r="236" ht="15" hidden="1" customHeight="1" x14ac:dyDescent="0.25"/>
    <row r="237" ht="15" hidden="1" customHeight="1" x14ac:dyDescent="0.25"/>
    <row r="238" ht="15" hidden="1" customHeight="1" x14ac:dyDescent="0.25"/>
    <row r="239" ht="15" hidden="1" customHeight="1" x14ac:dyDescent="0.25"/>
    <row r="240" ht="15" hidden="1" customHeight="1" x14ac:dyDescent="0.25"/>
    <row r="241" ht="15" hidden="1" customHeight="1" x14ac:dyDescent="0.25"/>
    <row r="242" ht="15" hidden="1" customHeight="1" x14ac:dyDescent="0.25"/>
    <row r="243" ht="15" hidden="1" customHeight="1" x14ac:dyDescent="0.25"/>
    <row r="244" ht="15" hidden="1" customHeight="1" x14ac:dyDescent="0.25"/>
    <row r="245" ht="15" hidden="1" customHeight="1" x14ac:dyDescent="0.25"/>
    <row r="246" ht="15" hidden="1" customHeight="1" x14ac:dyDescent="0.25"/>
    <row r="247" ht="15" hidden="1" customHeight="1" x14ac:dyDescent="0.25"/>
    <row r="248" ht="15" hidden="1" customHeight="1" x14ac:dyDescent="0.25"/>
    <row r="249" ht="15" hidden="1" customHeight="1" x14ac:dyDescent="0.25"/>
    <row r="250" ht="15" hidden="1" customHeight="1" x14ac:dyDescent="0.25"/>
    <row r="251" ht="15" hidden="1" customHeight="1" x14ac:dyDescent="0.25"/>
    <row r="252" ht="15" hidden="1" customHeight="1" x14ac:dyDescent="0.25"/>
    <row r="253" ht="15" hidden="1" customHeight="1" x14ac:dyDescent="0.25"/>
    <row r="254" ht="15" hidden="1" customHeight="1" x14ac:dyDescent="0.25"/>
    <row r="255" ht="15" hidden="1" customHeight="1" x14ac:dyDescent="0.25"/>
    <row r="256" ht="15" hidden="1" customHeight="1" x14ac:dyDescent="0.25"/>
    <row r="257" ht="15" hidden="1" customHeight="1" x14ac:dyDescent="0.25"/>
    <row r="258" ht="15" hidden="1" customHeight="1" x14ac:dyDescent="0.25"/>
    <row r="259" ht="15" hidden="1" customHeight="1" x14ac:dyDescent="0.25"/>
    <row r="260" ht="15" hidden="1" customHeight="1" x14ac:dyDescent="0.25"/>
    <row r="261" ht="15" hidden="1" customHeight="1" x14ac:dyDescent="0.25"/>
    <row r="262" ht="15" hidden="1" customHeight="1" x14ac:dyDescent="0.25"/>
    <row r="263" ht="15" hidden="1" customHeight="1" x14ac:dyDescent="0.25"/>
    <row r="264" ht="15" hidden="1" customHeight="1" x14ac:dyDescent="0.25"/>
    <row r="265" ht="15" hidden="1" customHeight="1" x14ac:dyDescent="0.25"/>
    <row r="266" ht="15" hidden="1" customHeight="1" x14ac:dyDescent="0.25"/>
    <row r="267" ht="15" hidden="1" customHeight="1" x14ac:dyDescent="0.25"/>
    <row r="268" ht="15" hidden="1" customHeight="1" x14ac:dyDescent="0.25"/>
    <row r="269" ht="15" hidden="1" customHeight="1" x14ac:dyDescent="0.25"/>
    <row r="270" ht="15" hidden="1" customHeight="1" x14ac:dyDescent="0.25"/>
    <row r="271" ht="15" hidden="1" customHeight="1" x14ac:dyDescent="0.25"/>
    <row r="272" ht="15" hidden="1" customHeight="1" x14ac:dyDescent="0.25"/>
    <row r="273" ht="15" hidden="1" customHeight="1" x14ac:dyDescent="0.25"/>
    <row r="274" ht="15" hidden="1" customHeight="1" x14ac:dyDescent="0.25"/>
    <row r="289" ht="15" hidden="1" x14ac:dyDescent="0.25"/>
    <row r="290" ht="15" hidden="1" x14ac:dyDescent="0.25"/>
    <row r="291" ht="15" hidden="1" customHeight="1" x14ac:dyDescent="0.25"/>
    <row r="292" ht="15" hidden="1" customHeight="1" x14ac:dyDescent="0.25"/>
    <row r="293" ht="15" hidden="1" customHeight="1" x14ac:dyDescent="0.25"/>
    <row r="294" ht="15" hidden="1" customHeight="1" x14ac:dyDescent="0.25"/>
    <row r="295" ht="15" hidden="1" customHeight="1" x14ac:dyDescent="0.25"/>
    <row r="296" ht="15" hidden="1" customHeight="1" x14ac:dyDescent="0.25"/>
    <row r="297" ht="15" hidden="1" customHeight="1" x14ac:dyDescent="0.25"/>
    <row r="298" ht="15" hidden="1" customHeight="1" x14ac:dyDescent="0.25"/>
    <row r="299" ht="15" hidden="1" customHeight="1" x14ac:dyDescent="0.25"/>
    <row r="300" ht="15" hidden="1" customHeight="1" x14ac:dyDescent="0.25"/>
    <row r="301" ht="15" hidden="1" customHeight="1" x14ac:dyDescent="0.25"/>
    <row r="302" ht="15" hidden="1" customHeight="1" x14ac:dyDescent="0.25"/>
    <row r="303" ht="15" hidden="1" customHeight="1" x14ac:dyDescent="0.25"/>
    <row r="304" ht="15" hidden="1" customHeight="1" x14ac:dyDescent="0.25"/>
    <row r="305" ht="15" hidden="1" customHeight="1" x14ac:dyDescent="0.25"/>
    <row r="306" ht="15" hidden="1" customHeight="1" x14ac:dyDescent="0.25"/>
    <row r="307" ht="15" hidden="1" customHeight="1" x14ac:dyDescent="0.25"/>
  </sheetData>
  <sheetProtection formatCells="0" formatColumns="0" formatRows="0" insertColumns="0" insertRows="0" deleteColumns="0" deleteRows="0" sort="0"/>
  <mergeCells count="4">
    <mergeCell ref="B15:D15"/>
    <mergeCell ref="B1:D3"/>
    <mergeCell ref="B4:D4"/>
    <mergeCell ref="B5:D5"/>
  </mergeCells>
  <pageMargins left="0.7" right="0.7" top="0.75" bottom="0.75" header="0.3" footer="0.3"/>
  <drawing r:id="rId1"/>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E00-000000000000}">
  <sheetPr codeName="Hoja121"/>
  <dimension ref="A1:E77"/>
  <sheetViews>
    <sheetView showGridLines="0" zoomScale="85" zoomScaleNormal="85" workbookViewId="0">
      <pane xSplit="1" ySplit="6" topLeftCell="B41" activePane="bottomRight" state="frozen"/>
      <selection activeCell="I25" sqref="I25"/>
      <selection pane="topRight" activeCell="I25" sqref="I25"/>
      <selection pane="bottomLeft" activeCell="I25" sqref="I25"/>
      <selection pane="bottomRight" activeCell="B53" sqref="B53:C53"/>
    </sheetView>
  </sheetViews>
  <sheetFormatPr baseColWidth="10" defaultColWidth="0" defaultRowHeight="15" zeroHeight="1" x14ac:dyDescent="0.25"/>
  <cols>
    <col min="1" max="1" width="5.5703125" customWidth="1"/>
    <col min="2" max="2" width="33.85546875" style="157" customWidth="1"/>
    <col min="3" max="3" width="64.140625" customWidth="1"/>
    <col min="4" max="4" width="42.7109375" customWidth="1"/>
    <col min="5" max="5" width="3.7109375" customWidth="1"/>
    <col min="6" max="16384" width="9.140625" hidden="1"/>
  </cols>
  <sheetData>
    <row r="1" spans="2:5" x14ac:dyDescent="0.25">
      <c r="B1" s="1958"/>
      <c r="C1" s="1959"/>
      <c r="D1" s="1960"/>
    </row>
    <row r="2" spans="2:5" x14ac:dyDescent="0.25">
      <c r="B2" s="1961"/>
      <c r="C2" s="1962"/>
      <c r="D2" s="1963"/>
    </row>
    <row r="3" spans="2:5" ht="16.5" thickBot="1" x14ac:dyDescent="0.3">
      <c r="B3" s="1964"/>
      <c r="C3" s="1965"/>
      <c r="D3" s="1966"/>
      <c r="E3" s="1"/>
    </row>
    <row r="4" spans="2:5" s="157" customFormat="1" ht="21.75" thickBot="1" x14ac:dyDescent="0.4">
      <c r="B4" s="2272" t="s">
        <v>3579</v>
      </c>
      <c r="C4" s="2273"/>
      <c r="D4" s="2274"/>
      <c r="E4" s="16"/>
    </row>
    <row r="5" spans="2:5" s="2" customFormat="1" ht="15.75" x14ac:dyDescent="0.25">
      <c r="B5" s="406"/>
      <c r="C5" s="6"/>
      <c r="D5" s="6"/>
      <c r="E5" s="5"/>
    </row>
    <row r="6" spans="2:5" s="410" customFormat="1" ht="60" customHeight="1" thickBot="1" x14ac:dyDescent="0.3">
      <c r="B6" s="162" t="s">
        <v>1195</v>
      </c>
      <c r="C6" s="162" t="s">
        <v>1196</v>
      </c>
      <c r="D6" s="162" t="s">
        <v>1197</v>
      </c>
    </row>
    <row r="7" spans="2:5" s="26" customFormat="1" ht="19.5" customHeight="1" x14ac:dyDescent="0.25">
      <c r="B7" s="2346" t="s">
        <v>173</v>
      </c>
      <c r="C7" s="1485" t="s">
        <v>3566</v>
      </c>
      <c r="D7" s="1486" t="s">
        <v>180</v>
      </c>
      <c r="E7" s="25"/>
    </row>
    <row r="8" spans="2:5" s="26" customFormat="1" ht="19.5" customHeight="1" x14ac:dyDescent="0.25">
      <c r="B8" s="2347"/>
      <c r="C8" s="1337" t="s">
        <v>2049</v>
      </c>
      <c r="D8" s="1487" t="s">
        <v>181</v>
      </c>
      <c r="E8" s="25"/>
    </row>
    <row r="9" spans="2:5" s="26" customFormat="1" ht="19.5" customHeight="1" x14ac:dyDescent="0.25">
      <c r="B9" s="2347"/>
      <c r="C9" s="1337" t="s">
        <v>3262</v>
      </c>
      <c r="D9" s="1487" t="s">
        <v>181</v>
      </c>
      <c r="E9" s="25"/>
    </row>
    <row r="10" spans="2:5" s="26" customFormat="1" ht="19.5" customHeight="1" x14ac:dyDescent="0.25">
      <c r="B10" s="2347"/>
      <c r="C10" s="1337" t="s">
        <v>3255</v>
      </c>
      <c r="D10" s="1487" t="s">
        <v>183</v>
      </c>
      <c r="E10" s="25"/>
    </row>
    <row r="11" spans="2:5" s="26" customFormat="1" ht="19.5" customHeight="1" x14ac:dyDescent="0.25">
      <c r="B11" s="2347"/>
      <c r="C11" s="1337" t="s">
        <v>2487</v>
      </c>
      <c r="D11" s="1487" t="s">
        <v>183</v>
      </c>
      <c r="E11" s="25"/>
    </row>
    <row r="12" spans="2:5" s="26" customFormat="1" ht="19.5" customHeight="1" x14ac:dyDescent="0.25">
      <c r="B12" s="2347"/>
      <c r="C12" s="1337" t="s">
        <v>3253</v>
      </c>
      <c r="D12" s="1487" t="s">
        <v>183</v>
      </c>
      <c r="E12" s="25"/>
    </row>
    <row r="13" spans="2:5" s="26" customFormat="1" ht="19.5" customHeight="1" x14ac:dyDescent="0.25">
      <c r="B13" s="2347"/>
      <c r="C13" s="1337" t="s">
        <v>2513</v>
      </c>
      <c r="D13" s="1487" t="s">
        <v>183</v>
      </c>
      <c r="E13" s="25"/>
    </row>
    <row r="14" spans="2:5" s="26" customFormat="1" ht="19.5" customHeight="1" x14ac:dyDescent="0.25">
      <c r="B14" s="2347"/>
      <c r="C14" s="1337" t="s">
        <v>3567</v>
      </c>
      <c r="D14" s="1487" t="s">
        <v>183</v>
      </c>
      <c r="E14" s="25"/>
    </row>
    <row r="15" spans="2:5" s="26" customFormat="1" ht="19.5" customHeight="1" x14ac:dyDescent="0.25">
      <c r="B15" s="2347"/>
      <c r="C15" s="1337" t="s">
        <v>3251</v>
      </c>
      <c r="D15" s="1487" t="s">
        <v>183</v>
      </c>
      <c r="E15" s="25"/>
    </row>
    <row r="16" spans="2:5" s="26" customFormat="1" ht="19.5" customHeight="1" thickBot="1" x14ac:dyDescent="0.3">
      <c r="B16" s="2347"/>
      <c r="C16" s="1337" t="s">
        <v>3568</v>
      </c>
      <c r="D16" s="1487" t="s">
        <v>3569</v>
      </c>
      <c r="E16" s="25"/>
    </row>
    <row r="17" spans="2:5" s="26" customFormat="1" ht="19.5" customHeight="1" x14ac:dyDescent="0.25">
      <c r="B17" s="2346" t="s">
        <v>1198</v>
      </c>
      <c r="C17" s="1485" t="s">
        <v>3200</v>
      </c>
      <c r="D17" s="1486" t="s">
        <v>181</v>
      </c>
      <c r="E17" s="25"/>
    </row>
    <row r="18" spans="2:5" s="26" customFormat="1" ht="19.5" customHeight="1" x14ac:dyDescent="0.25">
      <c r="B18" s="2347"/>
      <c r="C18" s="1766" t="s">
        <v>3562</v>
      </c>
      <c r="D18" s="1767" t="s">
        <v>181</v>
      </c>
      <c r="E18" s="25"/>
    </row>
    <row r="19" spans="2:5" s="26" customFormat="1" ht="19.5" customHeight="1" x14ac:dyDescent="0.25">
      <c r="B19" s="2347"/>
      <c r="C19" s="1766" t="s">
        <v>2052</v>
      </c>
      <c r="D19" s="1767" t="s">
        <v>181</v>
      </c>
      <c r="E19" s="25"/>
    </row>
    <row r="20" spans="2:5" s="26" customFormat="1" ht="19.5" customHeight="1" x14ac:dyDescent="0.25">
      <c r="B20" s="2347"/>
      <c r="C20" s="1766" t="s">
        <v>1301</v>
      </c>
      <c r="D20" s="1767" t="s">
        <v>182</v>
      </c>
      <c r="E20" s="25"/>
    </row>
    <row r="21" spans="2:5" s="26" customFormat="1" ht="19.5" customHeight="1" x14ac:dyDescent="0.25">
      <c r="B21" s="2347"/>
      <c r="C21" s="1766" t="s">
        <v>3563</v>
      </c>
      <c r="D21" s="1767" t="s">
        <v>182</v>
      </c>
      <c r="E21" s="25"/>
    </row>
    <row r="22" spans="2:5" s="26" customFormat="1" ht="19.5" customHeight="1" x14ac:dyDescent="0.25">
      <c r="B22" s="2347"/>
      <c r="C22" s="1766" t="s">
        <v>3221</v>
      </c>
      <c r="D22" s="1767" t="s">
        <v>182</v>
      </c>
      <c r="E22" s="25"/>
    </row>
    <row r="23" spans="2:5" s="26" customFormat="1" ht="19.5" customHeight="1" x14ac:dyDescent="0.25">
      <c r="B23" s="2347"/>
      <c r="C23" s="1766" t="s">
        <v>3564</v>
      </c>
      <c r="D23" s="1767" t="s">
        <v>183</v>
      </c>
      <c r="E23" s="25"/>
    </row>
    <row r="24" spans="2:5" s="26" customFormat="1" ht="19.5" customHeight="1" x14ac:dyDescent="0.25">
      <c r="B24" s="2347"/>
      <c r="C24" s="1766" t="s">
        <v>1298</v>
      </c>
      <c r="D24" s="1767" t="s">
        <v>183</v>
      </c>
      <c r="E24" s="25"/>
    </row>
    <row r="25" spans="2:5" s="26" customFormat="1" ht="19.5" customHeight="1" x14ac:dyDescent="0.25">
      <c r="B25" s="2347"/>
      <c r="C25" s="1766" t="s">
        <v>1183</v>
      </c>
      <c r="D25" s="1767" t="s">
        <v>183</v>
      </c>
      <c r="E25" s="25"/>
    </row>
    <row r="26" spans="2:5" s="26" customFormat="1" ht="19.5" customHeight="1" x14ac:dyDescent="0.25">
      <c r="B26" s="2347"/>
      <c r="C26" s="1766" t="s">
        <v>3565</v>
      </c>
      <c r="D26" s="1767" t="s">
        <v>183</v>
      </c>
      <c r="E26" s="25"/>
    </row>
    <row r="27" spans="2:5" s="26" customFormat="1" ht="19.5" customHeight="1" x14ac:dyDescent="0.25">
      <c r="B27" s="2347"/>
      <c r="C27" s="1766" t="s">
        <v>1182</v>
      </c>
      <c r="D27" s="1767" t="s">
        <v>183</v>
      </c>
      <c r="E27" s="25"/>
    </row>
    <row r="28" spans="2:5" s="26" customFormat="1" ht="19.5" customHeight="1" x14ac:dyDescent="0.25">
      <c r="B28" s="2347"/>
      <c r="C28" s="1337" t="s">
        <v>3438</v>
      </c>
      <c r="D28" s="1487" t="s">
        <v>183</v>
      </c>
      <c r="E28" s="25"/>
    </row>
    <row r="29" spans="2:5" s="26" customFormat="1" ht="19.5" customHeight="1" thickBot="1" x14ac:dyDescent="0.3">
      <c r="B29" s="2347"/>
      <c r="C29" s="1337" t="s">
        <v>3205</v>
      </c>
      <c r="D29" s="1487" t="s">
        <v>183</v>
      </c>
      <c r="E29" s="25"/>
    </row>
    <row r="30" spans="2:5" s="26" customFormat="1" ht="19.5" customHeight="1" x14ac:dyDescent="0.25">
      <c r="B30" s="2346" t="s">
        <v>175</v>
      </c>
      <c r="C30" s="1489" t="s">
        <v>1302</v>
      </c>
      <c r="D30" s="1486" t="s">
        <v>182</v>
      </c>
      <c r="E30" s="25"/>
    </row>
    <row r="31" spans="2:5" s="26" customFormat="1" ht="19.5" customHeight="1" x14ac:dyDescent="0.25">
      <c r="B31" s="2347"/>
      <c r="C31" s="1768" t="s">
        <v>3570</v>
      </c>
      <c r="D31" s="1767" t="s">
        <v>182</v>
      </c>
      <c r="E31" s="25"/>
    </row>
    <row r="32" spans="2:5" s="26" customFormat="1" ht="19.5" customHeight="1" x14ac:dyDescent="0.25">
      <c r="B32" s="2347"/>
      <c r="C32" s="1490" t="s">
        <v>1179</v>
      </c>
      <c r="D32" s="1487" t="s">
        <v>183</v>
      </c>
      <c r="E32" s="25"/>
    </row>
    <row r="33" spans="2:5" s="26" customFormat="1" ht="19.5" customHeight="1" thickBot="1" x14ac:dyDescent="0.3">
      <c r="B33" s="2348"/>
      <c r="C33" s="1491" t="s">
        <v>3571</v>
      </c>
      <c r="D33" s="1488" t="s">
        <v>183</v>
      </c>
      <c r="E33" s="25"/>
    </row>
    <row r="34" spans="2:5" s="26" customFormat="1" ht="19.5" customHeight="1" x14ac:dyDescent="0.25">
      <c r="B34" s="2346" t="s">
        <v>174</v>
      </c>
      <c r="C34" s="1492" t="s">
        <v>1294</v>
      </c>
      <c r="D34" s="1486" t="s">
        <v>180</v>
      </c>
      <c r="E34" s="25"/>
    </row>
    <row r="35" spans="2:5" s="26" customFormat="1" ht="19.5" customHeight="1" x14ac:dyDescent="0.25">
      <c r="B35" s="2347"/>
      <c r="C35" s="1490" t="s">
        <v>3234</v>
      </c>
      <c r="D35" s="1487" t="s">
        <v>180</v>
      </c>
      <c r="E35" s="25"/>
    </row>
    <row r="36" spans="2:5" s="26" customFormat="1" ht="19.5" customHeight="1" x14ac:dyDescent="0.25">
      <c r="B36" s="2347"/>
      <c r="C36" s="1490" t="s">
        <v>1192</v>
      </c>
      <c r="D36" s="1487" t="s">
        <v>180</v>
      </c>
      <c r="E36" s="25"/>
    </row>
    <row r="37" spans="2:5" s="26" customFormat="1" ht="19.5" customHeight="1" x14ac:dyDescent="0.25">
      <c r="B37" s="2347"/>
      <c r="C37" s="1490" t="s">
        <v>3556</v>
      </c>
      <c r="D37" s="1487" t="s">
        <v>180</v>
      </c>
      <c r="E37" s="25"/>
    </row>
    <row r="38" spans="2:5" s="26" customFormat="1" ht="19.5" customHeight="1" x14ac:dyDescent="0.25">
      <c r="B38" s="2347"/>
      <c r="C38" s="1490" t="s">
        <v>3572</v>
      </c>
      <c r="D38" s="1487" t="s">
        <v>181</v>
      </c>
      <c r="E38" s="25"/>
    </row>
    <row r="39" spans="2:5" s="26" customFormat="1" ht="19.5" customHeight="1" x14ac:dyDescent="0.25">
      <c r="B39" s="2347"/>
      <c r="C39" s="1490" t="s">
        <v>1297</v>
      </c>
      <c r="D39" s="1487" t="s">
        <v>181</v>
      </c>
      <c r="E39" s="25"/>
    </row>
    <row r="40" spans="2:5" s="26" customFormat="1" ht="19.5" customHeight="1" x14ac:dyDescent="0.25">
      <c r="B40" s="2347"/>
      <c r="C40" s="1490" t="s">
        <v>1193</v>
      </c>
      <c r="D40" s="1487" t="s">
        <v>182</v>
      </c>
      <c r="E40" s="25"/>
    </row>
    <row r="41" spans="2:5" s="26" customFormat="1" ht="19.5" customHeight="1" x14ac:dyDescent="0.25">
      <c r="B41" s="2347"/>
      <c r="C41" s="1490" t="s">
        <v>3573</v>
      </c>
      <c r="D41" s="1487" t="s">
        <v>183</v>
      </c>
      <c r="E41" s="25"/>
    </row>
    <row r="42" spans="2:5" s="26" customFormat="1" ht="19.5" customHeight="1" x14ac:dyDescent="0.25">
      <c r="B42" s="2347"/>
      <c r="C42" s="1490" t="s">
        <v>3574</v>
      </c>
      <c r="D42" s="1487" t="s">
        <v>183</v>
      </c>
      <c r="E42" s="25"/>
    </row>
    <row r="43" spans="2:5" s="26" customFormat="1" ht="19.5" customHeight="1" x14ac:dyDescent="0.25">
      <c r="B43" s="2347"/>
      <c r="C43" s="1490" t="s">
        <v>3575</v>
      </c>
      <c r="D43" s="1487" t="s">
        <v>183</v>
      </c>
      <c r="E43" s="25"/>
    </row>
    <row r="44" spans="2:5" s="26" customFormat="1" ht="19.5" customHeight="1" thickBot="1" x14ac:dyDescent="0.3">
      <c r="B44" s="2348"/>
      <c r="C44" s="1491" t="s">
        <v>3576</v>
      </c>
      <c r="D44" s="1488" t="s">
        <v>183</v>
      </c>
      <c r="E44" s="25"/>
    </row>
    <row r="45" spans="2:5" s="26" customFormat="1" ht="19.5" customHeight="1" x14ac:dyDescent="0.25">
      <c r="B45" s="2347" t="s">
        <v>178</v>
      </c>
      <c r="C45" s="1493" t="s">
        <v>3178</v>
      </c>
      <c r="D45" s="1494" t="s">
        <v>181</v>
      </c>
      <c r="E45" s="25"/>
    </row>
    <row r="46" spans="2:5" s="26" customFormat="1" ht="19.5" customHeight="1" thickBot="1" x14ac:dyDescent="0.3">
      <c r="B46" s="2347"/>
      <c r="C46" s="1490" t="s">
        <v>1184</v>
      </c>
      <c r="D46" s="990" t="s">
        <v>183</v>
      </c>
      <c r="E46" s="25"/>
    </row>
    <row r="47" spans="2:5" s="26" customFormat="1" ht="19.5" customHeight="1" x14ac:dyDescent="0.25">
      <c r="B47" s="2346" t="s">
        <v>177</v>
      </c>
      <c r="C47" s="1492" t="s">
        <v>3578</v>
      </c>
      <c r="D47" s="1486" t="s">
        <v>183</v>
      </c>
      <c r="E47" s="25"/>
    </row>
    <row r="48" spans="2:5" s="26" customFormat="1" ht="19.5" customHeight="1" x14ac:dyDescent="0.25">
      <c r="B48" s="2347"/>
      <c r="C48" s="1490" t="s">
        <v>1188</v>
      </c>
      <c r="D48" s="1487" t="s">
        <v>183</v>
      </c>
      <c r="E48" s="25"/>
    </row>
    <row r="49" spans="2:5" s="26" customFormat="1" ht="19.5" customHeight="1" thickBot="1" x14ac:dyDescent="0.3">
      <c r="B49" s="2348"/>
      <c r="C49" s="1491" t="s">
        <v>3469</v>
      </c>
      <c r="D49" s="1488" t="s">
        <v>3569</v>
      </c>
      <c r="E49" s="25"/>
    </row>
    <row r="50" spans="2:5" s="26" customFormat="1" ht="19.5" customHeight="1" x14ac:dyDescent="0.25">
      <c r="B50" s="2346" t="s">
        <v>176</v>
      </c>
      <c r="C50" s="1492" t="s">
        <v>3188</v>
      </c>
      <c r="D50" s="1486" t="s">
        <v>183</v>
      </c>
      <c r="E50" s="25"/>
    </row>
    <row r="51" spans="2:5" s="26" customFormat="1" ht="19.5" customHeight="1" x14ac:dyDescent="0.25">
      <c r="B51" s="2347"/>
      <c r="C51" s="1490" t="s">
        <v>3181</v>
      </c>
      <c r="D51" s="1487" t="s">
        <v>3569</v>
      </c>
      <c r="E51" s="25"/>
    </row>
    <row r="52" spans="2:5" s="26" customFormat="1" ht="19.5" customHeight="1" x14ac:dyDescent="0.25">
      <c r="B52" s="2347"/>
      <c r="C52" s="1490" t="s">
        <v>3577</v>
      </c>
      <c r="D52" s="1487" t="s">
        <v>3569</v>
      </c>
      <c r="E52" s="25"/>
    </row>
    <row r="53" spans="2:5" s="412" customFormat="1" ht="21" x14ac:dyDescent="0.35">
      <c r="B53" s="2023" t="s">
        <v>143</v>
      </c>
      <c r="C53" s="2023"/>
      <c r="D53" s="167">
        <f>COUNTA(D7:D52)</f>
        <v>46</v>
      </c>
    </row>
    <row r="54" spans="2:5" x14ac:dyDescent="0.25"/>
    <row r="57" spans="2:5" x14ac:dyDescent="0.25"/>
    <row r="58" spans="2:5" x14ac:dyDescent="0.25"/>
    <row r="59" spans="2:5" x14ac:dyDescent="0.25"/>
    <row r="60" spans="2:5" x14ac:dyDescent="0.25"/>
    <row r="61" spans="2:5" x14ac:dyDescent="0.25"/>
    <row r="62" spans="2:5" x14ac:dyDescent="0.25"/>
    <row r="63" spans="2:5" x14ac:dyDescent="0.25"/>
    <row r="64" spans="2:5" x14ac:dyDescent="0.25"/>
    <row r="65" x14ac:dyDescent="0.25"/>
    <row r="66" x14ac:dyDescent="0.25"/>
    <row r="67" x14ac:dyDescent="0.25"/>
    <row r="68" x14ac:dyDescent="0.25"/>
    <row r="69" x14ac:dyDescent="0.25"/>
    <row r="70" x14ac:dyDescent="0.25"/>
    <row r="71" x14ac:dyDescent="0.25"/>
    <row r="72" x14ac:dyDescent="0.25"/>
    <row r="73" x14ac:dyDescent="0.25"/>
    <row r="74" x14ac:dyDescent="0.25"/>
    <row r="75" x14ac:dyDescent="0.25"/>
    <row r="76" x14ac:dyDescent="0.25"/>
    <row r="77" x14ac:dyDescent="0.25"/>
  </sheetData>
  <mergeCells count="10">
    <mergeCell ref="B53:C53"/>
    <mergeCell ref="B4:D4"/>
    <mergeCell ref="B1:D3"/>
    <mergeCell ref="B7:B16"/>
    <mergeCell ref="B17:B29"/>
    <mergeCell ref="B30:B33"/>
    <mergeCell ref="B34:B44"/>
    <mergeCell ref="B45:B46"/>
    <mergeCell ref="B47:B49"/>
    <mergeCell ref="B50:B52"/>
  </mergeCells>
  <pageMargins left="0.7" right="0.7" top="0.75" bottom="0.75" header="0.3" footer="0.3"/>
  <pageSetup paperSize="9" orientation="portrait" r:id="rId1"/>
  <drawing r:id="rId2"/>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F00-000000000000}">
  <sheetPr codeName="Hoja122"/>
  <dimension ref="A1:XEX70"/>
  <sheetViews>
    <sheetView showGridLines="0" zoomScaleNormal="100" workbookViewId="0">
      <pane xSplit="1" ySplit="6" topLeftCell="B7" activePane="bottomRight" state="frozen"/>
      <selection activeCell="I25" sqref="I25"/>
      <selection pane="topRight" activeCell="I25" sqref="I25"/>
      <selection pane="bottomLeft" activeCell="I25" sqref="I25"/>
      <selection pane="bottomRight" activeCell="C22" sqref="C22"/>
    </sheetView>
  </sheetViews>
  <sheetFormatPr baseColWidth="10" defaultColWidth="0" defaultRowHeight="15" zeroHeight="1" x14ac:dyDescent="0.25"/>
  <cols>
    <col min="1" max="1" width="5.5703125" customWidth="1"/>
    <col min="2" max="2" width="45.7109375" style="157" customWidth="1"/>
    <col min="3" max="3" width="72.140625" customWidth="1"/>
    <col min="4" max="4" width="4.85546875" customWidth="1"/>
    <col min="5" max="5" width="3" hidden="1" customWidth="1"/>
    <col min="6" max="16384" width="9.140625" hidden="1"/>
  </cols>
  <sheetData>
    <row r="1" spans="2:16378" x14ac:dyDescent="0.25">
      <c r="B1" s="1958"/>
      <c r="C1" s="1960"/>
    </row>
    <row r="2" spans="2:16378" x14ac:dyDescent="0.25">
      <c r="B2" s="1961"/>
      <c r="C2" s="1963"/>
    </row>
    <row r="3" spans="2:16378" ht="16.5" thickBot="1" x14ac:dyDescent="0.3">
      <c r="B3" s="1964"/>
      <c r="C3" s="1966"/>
      <c r="D3" s="1"/>
      <c r="E3" s="1"/>
      <c r="F3" s="1"/>
    </row>
    <row r="4" spans="2:16378" ht="21.75" thickBot="1" x14ac:dyDescent="0.4">
      <c r="B4" s="2272" t="s">
        <v>2812</v>
      </c>
      <c r="C4" s="2274"/>
      <c r="D4" s="1"/>
      <c r="E4" s="1"/>
      <c r="F4" s="1"/>
    </row>
    <row r="5" spans="2:16378" s="2" customFormat="1" ht="15.75" x14ac:dyDescent="0.25">
      <c r="B5" s="406"/>
      <c r="C5" s="6"/>
      <c r="D5" s="5"/>
      <c r="E5" s="5"/>
      <c r="F5" s="5"/>
    </row>
    <row r="6" spans="2:16378" s="410" customFormat="1" ht="37.5" customHeight="1" x14ac:dyDescent="0.25">
      <c r="B6" s="101" t="s">
        <v>1195</v>
      </c>
      <c r="C6" s="101" t="s">
        <v>1199</v>
      </c>
    </row>
    <row r="7" spans="2:16378" s="26" customFormat="1" ht="18.75" customHeight="1" x14ac:dyDescent="0.25">
      <c r="B7" s="2352" t="s">
        <v>177</v>
      </c>
      <c r="C7" s="1111" t="s">
        <v>1200</v>
      </c>
      <c r="D7" s="25"/>
      <c r="E7" s="25"/>
      <c r="F7" s="25"/>
      <c r="G7" s="25"/>
      <c r="H7" s="25"/>
      <c r="I7" s="25"/>
      <c r="J7" s="25"/>
      <c r="K7" s="25"/>
      <c r="L7" s="25"/>
      <c r="M7" s="25"/>
      <c r="N7" s="25"/>
      <c r="O7" s="25"/>
      <c r="P7" s="25"/>
      <c r="Q7" s="25"/>
      <c r="R7" s="25"/>
      <c r="S7" s="25"/>
      <c r="T7" s="25"/>
      <c r="U7" s="25"/>
      <c r="V7" s="25"/>
      <c r="W7" s="25"/>
      <c r="X7" s="25"/>
      <c r="Y7" s="25"/>
      <c r="Z7" s="25"/>
      <c r="AA7" s="25"/>
      <c r="AB7" s="25"/>
      <c r="AC7" s="25"/>
      <c r="AD7" s="25"/>
      <c r="AE7" s="25"/>
      <c r="AF7" s="25"/>
      <c r="AG7" s="25"/>
      <c r="AH7" s="25"/>
      <c r="AI7" s="25"/>
      <c r="AJ7" s="25"/>
      <c r="AK7" s="25"/>
      <c r="AL7" s="25"/>
      <c r="AM7" s="25"/>
      <c r="AN7" s="25"/>
      <c r="AO7" s="25"/>
      <c r="AP7" s="25"/>
      <c r="AQ7" s="25"/>
      <c r="AR7" s="25"/>
      <c r="AS7" s="25"/>
      <c r="AT7" s="25"/>
      <c r="AU7" s="25"/>
      <c r="AV7" s="25"/>
      <c r="AW7" s="25"/>
      <c r="AX7" s="25"/>
      <c r="AY7" s="25"/>
      <c r="AZ7" s="25"/>
      <c r="BA7" s="25"/>
      <c r="BB7" s="25"/>
      <c r="BC7" s="25"/>
      <c r="BD7" s="25"/>
      <c r="BE7" s="25"/>
      <c r="BF7" s="25"/>
      <c r="BG7" s="25"/>
      <c r="BH7" s="25"/>
      <c r="BI7" s="25"/>
      <c r="BJ7" s="25"/>
      <c r="BK7" s="25"/>
      <c r="BL7" s="25"/>
      <c r="BM7" s="25"/>
      <c r="BN7" s="25"/>
      <c r="BO7" s="25"/>
      <c r="BP7" s="25"/>
      <c r="BQ7" s="25"/>
      <c r="BR7" s="25"/>
      <c r="BS7" s="25"/>
      <c r="BT7" s="25"/>
      <c r="BU7" s="25"/>
      <c r="BV7" s="25"/>
      <c r="BW7" s="25"/>
      <c r="BX7" s="25"/>
      <c r="BY7" s="25"/>
      <c r="BZ7" s="25"/>
      <c r="CA7" s="25"/>
      <c r="CB7" s="25"/>
      <c r="CC7" s="25"/>
      <c r="CD7" s="25"/>
      <c r="CE7" s="25"/>
      <c r="CF7" s="25"/>
      <c r="CG7" s="25"/>
      <c r="CH7" s="25"/>
      <c r="CI7" s="25"/>
      <c r="CJ7" s="25"/>
      <c r="CK7" s="25"/>
      <c r="CL7" s="25"/>
      <c r="CM7" s="25"/>
      <c r="CN7" s="25"/>
      <c r="CO7" s="25"/>
      <c r="CP7" s="25"/>
      <c r="CQ7" s="25"/>
      <c r="CR7" s="25"/>
      <c r="CS7" s="25"/>
      <c r="CT7" s="25"/>
      <c r="CU7" s="25"/>
      <c r="CV7" s="25"/>
      <c r="CW7" s="25"/>
      <c r="CX7" s="25"/>
      <c r="CY7" s="25"/>
      <c r="CZ7" s="25"/>
      <c r="DA7" s="25"/>
      <c r="DB7" s="25"/>
      <c r="DC7" s="25"/>
      <c r="DD7" s="25"/>
      <c r="DE7" s="25"/>
      <c r="DF7" s="25"/>
      <c r="DG7" s="25"/>
      <c r="DH7" s="25"/>
      <c r="DI7" s="25"/>
      <c r="DJ7" s="25"/>
      <c r="DK7" s="25"/>
      <c r="DL7" s="25"/>
      <c r="DM7" s="25"/>
      <c r="DN7" s="25"/>
      <c r="DO7" s="25"/>
      <c r="DP7" s="25"/>
      <c r="DQ7" s="25"/>
      <c r="DR7" s="25"/>
      <c r="DS7" s="25"/>
      <c r="DT7" s="25"/>
      <c r="DU7" s="25"/>
      <c r="DV7" s="25"/>
      <c r="DW7" s="25"/>
      <c r="DX7" s="25"/>
      <c r="DY7" s="25"/>
      <c r="DZ7" s="25"/>
      <c r="EA7" s="25"/>
      <c r="EB7" s="25"/>
      <c r="EC7" s="25"/>
      <c r="ED7" s="25"/>
      <c r="EE7" s="25"/>
      <c r="EF7" s="25"/>
      <c r="EG7" s="25"/>
      <c r="EH7" s="25"/>
      <c r="EI7" s="25"/>
      <c r="EJ7" s="25"/>
      <c r="EK7" s="25"/>
      <c r="EL7" s="25"/>
      <c r="EM7" s="25"/>
      <c r="EN7" s="25"/>
      <c r="EO7" s="25"/>
      <c r="EP7" s="25"/>
      <c r="EQ7" s="25"/>
      <c r="ER7" s="25"/>
      <c r="ES7" s="25"/>
      <c r="ET7" s="25"/>
      <c r="EU7" s="25"/>
      <c r="EV7" s="25"/>
      <c r="EW7" s="25"/>
      <c r="EX7" s="25"/>
      <c r="EY7" s="25"/>
      <c r="EZ7" s="25"/>
      <c r="FA7" s="25"/>
      <c r="FB7" s="25"/>
      <c r="FC7" s="25"/>
      <c r="FD7" s="25"/>
      <c r="FE7" s="25"/>
      <c r="FF7" s="25"/>
      <c r="FG7" s="25"/>
      <c r="FH7" s="25"/>
      <c r="FI7" s="25"/>
      <c r="FJ7" s="25"/>
      <c r="FK7" s="25"/>
      <c r="FL7" s="25"/>
      <c r="FM7" s="25"/>
      <c r="FN7" s="25"/>
      <c r="FO7" s="25"/>
      <c r="FP7" s="25"/>
      <c r="FQ7" s="25"/>
      <c r="FR7" s="25"/>
      <c r="FS7" s="25"/>
      <c r="FT7" s="25"/>
      <c r="FU7" s="25"/>
      <c r="FV7" s="25"/>
      <c r="FW7" s="25"/>
      <c r="FX7" s="25"/>
      <c r="FY7" s="25"/>
      <c r="FZ7" s="25"/>
      <c r="GA7" s="25"/>
      <c r="GB7" s="25"/>
      <c r="GC7" s="25"/>
      <c r="GD7" s="25"/>
      <c r="GE7" s="25"/>
      <c r="GF7" s="25"/>
      <c r="GG7" s="25"/>
      <c r="GH7" s="25"/>
      <c r="GI7" s="25"/>
      <c r="GJ7" s="25"/>
      <c r="GK7" s="25"/>
      <c r="GL7" s="25"/>
      <c r="GM7" s="25"/>
      <c r="GN7" s="25"/>
      <c r="GO7" s="25"/>
      <c r="GP7" s="25"/>
      <c r="GQ7" s="25"/>
      <c r="GR7" s="25"/>
      <c r="GS7" s="25"/>
      <c r="GT7" s="25"/>
      <c r="GU7" s="25"/>
      <c r="GV7" s="25"/>
      <c r="GW7" s="25"/>
      <c r="GX7" s="25"/>
      <c r="GY7" s="25"/>
      <c r="GZ7" s="25"/>
      <c r="HA7" s="25"/>
      <c r="HB7" s="25"/>
      <c r="HC7" s="25"/>
      <c r="HD7" s="25"/>
      <c r="HE7" s="25"/>
      <c r="HF7" s="25"/>
      <c r="HG7" s="25"/>
      <c r="HH7" s="25"/>
      <c r="HI7" s="25"/>
      <c r="HJ7" s="25"/>
      <c r="HK7" s="25"/>
      <c r="HL7" s="25"/>
      <c r="HM7" s="25"/>
      <c r="HN7" s="25"/>
      <c r="HO7" s="25"/>
      <c r="HP7" s="25"/>
      <c r="HQ7" s="25"/>
      <c r="HR7" s="25"/>
      <c r="HS7" s="25"/>
      <c r="HT7" s="25"/>
      <c r="HU7" s="25"/>
      <c r="HV7" s="25"/>
      <c r="HW7" s="25"/>
      <c r="HX7" s="25"/>
      <c r="HY7" s="25"/>
      <c r="HZ7" s="25"/>
      <c r="IA7" s="25"/>
      <c r="IB7" s="25"/>
      <c r="IC7" s="25"/>
      <c r="ID7" s="25"/>
      <c r="IE7" s="25"/>
      <c r="IF7" s="25"/>
      <c r="IG7" s="25"/>
      <c r="IH7" s="25"/>
      <c r="II7" s="25"/>
      <c r="IJ7" s="25"/>
      <c r="IK7" s="25"/>
      <c r="IL7" s="25"/>
      <c r="IM7" s="25"/>
      <c r="IN7" s="25"/>
      <c r="IO7" s="25"/>
      <c r="IP7" s="25"/>
      <c r="IQ7" s="25"/>
      <c r="IR7" s="25"/>
      <c r="IS7" s="25"/>
      <c r="IT7" s="25"/>
      <c r="IU7" s="25"/>
      <c r="IV7" s="25"/>
      <c r="IW7" s="25"/>
      <c r="IX7" s="25"/>
      <c r="IY7" s="25"/>
      <c r="IZ7" s="25"/>
      <c r="JA7" s="25"/>
      <c r="JB7" s="25"/>
      <c r="JC7" s="25"/>
      <c r="JD7" s="25"/>
      <c r="JE7" s="25"/>
      <c r="JF7" s="25"/>
      <c r="JG7" s="25"/>
      <c r="JH7" s="25"/>
      <c r="JI7" s="25"/>
      <c r="JJ7" s="25"/>
      <c r="JK7" s="25"/>
      <c r="JL7" s="25"/>
      <c r="JM7" s="25"/>
      <c r="JN7" s="25"/>
      <c r="JO7" s="25"/>
      <c r="JP7" s="25"/>
      <c r="JQ7" s="25"/>
      <c r="JR7" s="25"/>
      <c r="JS7" s="25"/>
      <c r="JT7" s="25"/>
      <c r="JU7" s="25"/>
      <c r="JV7" s="25"/>
      <c r="JW7" s="25"/>
      <c r="JX7" s="25"/>
      <c r="JY7" s="25"/>
      <c r="JZ7" s="25"/>
      <c r="KA7" s="25"/>
      <c r="KB7" s="25"/>
      <c r="KC7" s="25"/>
      <c r="KD7" s="25"/>
      <c r="KE7" s="25"/>
      <c r="KF7" s="25"/>
      <c r="KG7" s="25"/>
      <c r="KH7" s="25"/>
      <c r="KI7" s="25"/>
      <c r="KJ7" s="25"/>
      <c r="KK7" s="25"/>
      <c r="KL7" s="25"/>
      <c r="KM7" s="25"/>
      <c r="KN7" s="25"/>
      <c r="KO7" s="25"/>
      <c r="KP7" s="25"/>
      <c r="KQ7" s="25"/>
      <c r="KR7" s="25"/>
      <c r="KS7" s="25"/>
      <c r="KT7" s="25"/>
      <c r="KU7" s="25"/>
      <c r="KV7" s="25"/>
      <c r="KW7" s="25"/>
      <c r="KX7" s="25"/>
      <c r="KY7" s="25"/>
      <c r="KZ7" s="25"/>
      <c r="LA7" s="25"/>
      <c r="LB7" s="25"/>
      <c r="LC7" s="25"/>
      <c r="LD7" s="25"/>
      <c r="LE7" s="25"/>
      <c r="LF7" s="25"/>
      <c r="LG7" s="25"/>
      <c r="LH7" s="25"/>
      <c r="LI7" s="25"/>
      <c r="LJ7" s="25"/>
      <c r="LK7" s="25"/>
      <c r="LL7" s="25"/>
      <c r="LM7" s="25"/>
      <c r="LN7" s="25"/>
      <c r="LO7" s="25"/>
      <c r="LP7" s="25"/>
      <c r="LQ7" s="25"/>
      <c r="LR7" s="25"/>
      <c r="LS7" s="25"/>
      <c r="LT7" s="25"/>
      <c r="LU7" s="25"/>
      <c r="LV7" s="25"/>
      <c r="LW7" s="25"/>
      <c r="LX7" s="25"/>
      <c r="LY7" s="25"/>
      <c r="LZ7" s="25"/>
      <c r="MA7" s="25"/>
      <c r="MB7" s="25"/>
      <c r="MC7" s="25"/>
      <c r="MD7" s="25"/>
      <c r="ME7" s="25"/>
      <c r="MF7" s="25"/>
      <c r="MG7" s="25"/>
      <c r="MH7" s="25"/>
      <c r="MI7" s="25"/>
      <c r="MJ7" s="25"/>
      <c r="MK7" s="25"/>
      <c r="ML7" s="25"/>
      <c r="MM7" s="25"/>
      <c r="MN7" s="25"/>
      <c r="MO7" s="25"/>
      <c r="MP7" s="25"/>
      <c r="MQ7" s="25"/>
      <c r="MR7" s="25"/>
      <c r="MS7" s="25"/>
      <c r="MT7" s="25"/>
      <c r="MU7" s="25"/>
      <c r="MV7" s="25"/>
      <c r="MW7" s="25"/>
      <c r="MX7" s="25"/>
      <c r="MY7" s="25"/>
      <c r="MZ7" s="25"/>
      <c r="NA7" s="25"/>
      <c r="NB7" s="25"/>
      <c r="NC7" s="25"/>
      <c r="ND7" s="25"/>
      <c r="NE7" s="25"/>
      <c r="NF7" s="25"/>
      <c r="NG7" s="25"/>
      <c r="NH7" s="25"/>
      <c r="NI7" s="25"/>
      <c r="NJ7" s="25"/>
      <c r="NK7" s="25"/>
      <c r="NL7" s="25"/>
      <c r="NM7" s="25"/>
      <c r="NN7" s="25"/>
      <c r="NO7" s="25"/>
      <c r="NP7" s="25"/>
      <c r="NQ7" s="25"/>
      <c r="NR7" s="25"/>
      <c r="NS7" s="25"/>
      <c r="NT7" s="25"/>
      <c r="NU7" s="25"/>
      <c r="NV7" s="25"/>
      <c r="NW7" s="25"/>
      <c r="NX7" s="25"/>
      <c r="NY7" s="25"/>
      <c r="NZ7" s="25"/>
      <c r="OA7" s="25"/>
      <c r="OB7" s="25"/>
      <c r="OC7" s="25"/>
      <c r="OD7" s="25"/>
      <c r="OE7" s="25"/>
      <c r="OF7" s="25"/>
      <c r="OG7" s="25"/>
      <c r="OH7" s="25"/>
      <c r="OI7" s="25"/>
      <c r="OJ7" s="25"/>
      <c r="OK7" s="25"/>
      <c r="OL7" s="25"/>
      <c r="OM7" s="25"/>
      <c r="ON7" s="25"/>
      <c r="OO7" s="25"/>
      <c r="OP7" s="25"/>
      <c r="OQ7" s="25"/>
      <c r="OR7" s="25"/>
      <c r="OS7" s="25"/>
      <c r="OT7" s="25"/>
      <c r="OU7" s="25"/>
      <c r="OV7" s="25"/>
      <c r="OW7" s="25"/>
      <c r="OX7" s="25"/>
      <c r="OY7" s="25"/>
      <c r="OZ7" s="25"/>
      <c r="PA7" s="25"/>
      <c r="PB7" s="25"/>
      <c r="PC7" s="25"/>
      <c r="PD7" s="25"/>
      <c r="PE7" s="25"/>
      <c r="PF7" s="25"/>
      <c r="PG7" s="25"/>
      <c r="PH7" s="25"/>
      <c r="PI7" s="25"/>
      <c r="PJ7" s="25"/>
      <c r="PK7" s="25"/>
      <c r="PL7" s="25"/>
      <c r="PM7" s="25"/>
      <c r="PN7" s="25"/>
      <c r="PO7" s="25"/>
      <c r="PP7" s="25"/>
      <c r="PQ7" s="25"/>
      <c r="PR7" s="25"/>
      <c r="PS7" s="25"/>
      <c r="PT7" s="25"/>
      <c r="PU7" s="25"/>
      <c r="PV7" s="25"/>
      <c r="PW7" s="25"/>
      <c r="PX7" s="25"/>
      <c r="PY7" s="25"/>
      <c r="PZ7" s="25"/>
      <c r="QA7" s="25"/>
      <c r="QB7" s="25"/>
      <c r="QC7" s="25"/>
      <c r="QD7" s="25"/>
      <c r="QE7" s="25"/>
      <c r="QF7" s="25"/>
      <c r="QG7" s="25"/>
      <c r="QH7" s="25"/>
      <c r="QI7" s="25"/>
      <c r="QJ7" s="25"/>
      <c r="QK7" s="25"/>
      <c r="QL7" s="25"/>
      <c r="QM7" s="25"/>
      <c r="QN7" s="25"/>
      <c r="QO7" s="25"/>
      <c r="QP7" s="25"/>
      <c r="QQ7" s="25"/>
      <c r="QR7" s="25"/>
      <c r="QS7" s="25"/>
      <c r="QT7" s="25"/>
      <c r="QU7" s="25"/>
      <c r="QV7" s="25"/>
      <c r="QW7" s="25"/>
      <c r="QX7" s="25"/>
      <c r="QY7" s="25"/>
      <c r="QZ7" s="25"/>
      <c r="RA7" s="25"/>
      <c r="RB7" s="25"/>
      <c r="RC7" s="25"/>
      <c r="RD7" s="25"/>
      <c r="RE7" s="25"/>
      <c r="RF7" s="25"/>
      <c r="RG7" s="25"/>
      <c r="RH7" s="25"/>
      <c r="RI7" s="25"/>
      <c r="RJ7" s="25"/>
      <c r="RK7" s="25"/>
      <c r="RL7" s="25"/>
      <c r="RM7" s="25"/>
      <c r="RN7" s="25"/>
      <c r="RO7" s="25"/>
      <c r="RP7" s="25"/>
      <c r="RQ7" s="25"/>
      <c r="RR7" s="25"/>
      <c r="RS7" s="25"/>
      <c r="RT7" s="25"/>
      <c r="RU7" s="25"/>
      <c r="RV7" s="25"/>
      <c r="RW7" s="25"/>
      <c r="RX7" s="25"/>
      <c r="RY7" s="25"/>
      <c r="RZ7" s="25"/>
      <c r="SA7" s="25"/>
      <c r="SB7" s="25"/>
      <c r="SC7" s="25"/>
      <c r="SD7" s="25"/>
      <c r="SE7" s="25"/>
      <c r="SF7" s="25"/>
      <c r="SG7" s="25"/>
      <c r="SH7" s="25"/>
      <c r="SI7" s="25"/>
      <c r="SJ7" s="25"/>
      <c r="SK7" s="25"/>
      <c r="SL7" s="25"/>
      <c r="SM7" s="25"/>
      <c r="SN7" s="25"/>
      <c r="SO7" s="25"/>
      <c r="SP7" s="25"/>
      <c r="SQ7" s="25"/>
      <c r="SR7" s="25"/>
      <c r="SS7" s="25"/>
      <c r="ST7" s="25"/>
      <c r="SU7" s="25"/>
      <c r="SV7" s="25"/>
      <c r="SW7" s="25"/>
      <c r="SX7" s="25"/>
      <c r="SY7" s="25"/>
      <c r="SZ7" s="25"/>
      <c r="TA7" s="25"/>
      <c r="TB7" s="25"/>
      <c r="TC7" s="25"/>
      <c r="TD7" s="25"/>
      <c r="TE7" s="25"/>
      <c r="TF7" s="25"/>
      <c r="TG7" s="25"/>
      <c r="TH7" s="25"/>
      <c r="TI7" s="25"/>
      <c r="TJ7" s="25"/>
      <c r="TK7" s="25"/>
      <c r="TL7" s="25"/>
      <c r="TM7" s="25"/>
      <c r="TN7" s="25"/>
      <c r="TO7" s="25"/>
      <c r="TP7" s="25"/>
      <c r="TQ7" s="25"/>
      <c r="TR7" s="25"/>
      <c r="TS7" s="25"/>
      <c r="TT7" s="25"/>
      <c r="TU7" s="25"/>
      <c r="TV7" s="25"/>
      <c r="TW7" s="25"/>
      <c r="TX7" s="25"/>
      <c r="TY7" s="25"/>
      <c r="TZ7" s="25"/>
      <c r="UA7" s="25"/>
      <c r="UB7" s="25"/>
      <c r="UC7" s="25"/>
      <c r="UD7" s="25"/>
      <c r="UE7" s="25"/>
      <c r="UF7" s="25"/>
      <c r="UG7" s="25"/>
      <c r="UH7" s="25"/>
      <c r="UI7" s="25"/>
      <c r="UJ7" s="25"/>
      <c r="UK7" s="25"/>
      <c r="UL7" s="25"/>
      <c r="UM7" s="25"/>
      <c r="UN7" s="25"/>
      <c r="UO7" s="25"/>
      <c r="UP7" s="25"/>
      <c r="UQ7" s="25"/>
      <c r="UR7" s="25"/>
      <c r="US7" s="25"/>
      <c r="UT7" s="25"/>
      <c r="UU7" s="25"/>
      <c r="UV7" s="25"/>
      <c r="UW7" s="25"/>
      <c r="UX7" s="25"/>
      <c r="UY7" s="25"/>
      <c r="UZ7" s="25"/>
      <c r="VA7" s="25"/>
      <c r="VB7" s="25"/>
      <c r="VC7" s="25"/>
      <c r="VD7" s="25"/>
      <c r="VE7" s="25"/>
      <c r="VF7" s="25"/>
      <c r="VG7" s="25"/>
      <c r="VH7" s="25"/>
      <c r="VI7" s="25"/>
      <c r="VJ7" s="25"/>
      <c r="VK7" s="25"/>
      <c r="VL7" s="25"/>
      <c r="VM7" s="25"/>
      <c r="VN7" s="25"/>
      <c r="VO7" s="25"/>
      <c r="VP7" s="25"/>
      <c r="VQ7" s="25"/>
      <c r="VR7" s="25"/>
      <c r="VS7" s="25"/>
      <c r="VT7" s="25"/>
      <c r="VU7" s="25"/>
      <c r="VV7" s="25"/>
      <c r="VW7" s="25"/>
      <c r="VX7" s="25"/>
      <c r="VY7" s="25"/>
      <c r="VZ7" s="25"/>
      <c r="WA7" s="25"/>
      <c r="WB7" s="25"/>
      <c r="WC7" s="25"/>
      <c r="WD7" s="25"/>
      <c r="WE7" s="25"/>
      <c r="WF7" s="25"/>
      <c r="WG7" s="25"/>
      <c r="WH7" s="25"/>
      <c r="WI7" s="25"/>
      <c r="WJ7" s="25"/>
      <c r="WK7" s="25"/>
      <c r="WL7" s="25"/>
      <c r="WM7" s="25"/>
      <c r="WN7" s="25"/>
      <c r="WO7" s="25"/>
      <c r="WP7" s="25"/>
      <c r="WQ7" s="25"/>
      <c r="WR7" s="25"/>
      <c r="WS7" s="25"/>
      <c r="WT7" s="25"/>
      <c r="WU7" s="25"/>
      <c r="WV7" s="25"/>
      <c r="WW7" s="25"/>
      <c r="WX7" s="25"/>
      <c r="WY7" s="25"/>
      <c r="WZ7" s="25"/>
      <c r="XA7" s="25"/>
      <c r="XB7" s="25"/>
      <c r="XC7" s="25"/>
      <c r="XD7" s="25"/>
      <c r="XE7" s="25"/>
      <c r="XF7" s="25"/>
      <c r="XG7" s="25"/>
      <c r="XH7" s="25"/>
      <c r="XI7" s="25"/>
      <c r="XJ7" s="25"/>
      <c r="XK7" s="25"/>
      <c r="XL7" s="25"/>
      <c r="XM7" s="25"/>
      <c r="XN7" s="25"/>
      <c r="XO7" s="25"/>
      <c r="XP7" s="25"/>
      <c r="XQ7" s="25"/>
      <c r="XR7" s="25"/>
      <c r="XS7" s="25"/>
      <c r="XT7" s="25"/>
      <c r="XU7" s="25"/>
      <c r="XV7" s="25"/>
      <c r="XW7" s="25"/>
      <c r="XX7" s="25"/>
      <c r="XY7" s="25"/>
      <c r="XZ7" s="25"/>
      <c r="YA7" s="25"/>
      <c r="YB7" s="25"/>
      <c r="YC7" s="25"/>
      <c r="YD7" s="25"/>
      <c r="YE7" s="25"/>
      <c r="YF7" s="25"/>
      <c r="YG7" s="25"/>
      <c r="YH7" s="25"/>
      <c r="YI7" s="25"/>
      <c r="YJ7" s="25"/>
      <c r="YK7" s="25"/>
      <c r="YL7" s="25"/>
      <c r="YM7" s="25"/>
      <c r="YN7" s="25"/>
      <c r="YO7" s="25"/>
      <c r="YP7" s="25"/>
      <c r="YQ7" s="25"/>
      <c r="YR7" s="25"/>
      <c r="YS7" s="25"/>
      <c r="YT7" s="25"/>
      <c r="YU7" s="25"/>
      <c r="YV7" s="25"/>
      <c r="YW7" s="25"/>
      <c r="YX7" s="25"/>
      <c r="YY7" s="25"/>
      <c r="YZ7" s="25"/>
      <c r="ZA7" s="25"/>
      <c r="ZB7" s="25"/>
      <c r="ZC7" s="25"/>
      <c r="ZD7" s="25"/>
      <c r="ZE7" s="25"/>
      <c r="ZF7" s="25"/>
      <c r="ZG7" s="25"/>
      <c r="ZH7" s="25"/>
      <c r="ZI7" s="25"/>
      <c r="ZJ7" s="25"/>
      <c r="ZK7" s="25"/>
      <c r="ZL7" s="25"/>
      <c r="ZM7" s="25"/>
      <c r="ZN7" s="25"/>
      <c r="ZO7" s="25"/>
      <c r="ZP7" s="25"/>
      <c r="ZQ7" s="25"/>
      <c r="ZR7" s="25"/>
      <c r="ZS7" s="25"/>
      <c r="ZT7" s="25"/>
      <c r="ZU7" s="25"/>
      <c r="ZV7" s="25"/>
      <c r="ZW7" s="25"/>
      <c r="ZX7" s="25"/>
      <c r="ZY7" s="25"/>
      <c r="ZZ7" s="25"/>
      <c r="AAA7" s="25"/>
      <c r="AAB7" s="25"/>
      <c r="AAC7" s="25"/>
      <c r="AAD7" s="25"/>
      <c r="AAE7" s="25"/>
      <c r="AAF7" s="25"/>
      <c r="AAG7" s="25"/>
      <c r="AAH7" s="25"/>
      <c r="AAI7" s="25"/>
      <c r="AAJ7" s="25"/>
      <c r="AAK7" s="25"/>
      <c r="AAL7" s="25"/>
      <c r="AAM7" s="25"/>
      <c r="AAN7" s="25"/>
      <c r="AAO7" s="25"/>
      <c r="AAP7" s="25"/>
      <c r="AAQ7" s="25"/>
      <c r="AAR7" s="25"/>
      <c r="AAS7" s="25"/>
      <c r="AAT7" s="25"/>
      <c r="AAU7" s="25"/>
      <c r="AAV7" s="25"/>
      <c r="AAW7" s="25"/>
      <c r="AAX7" s="25"/>
      <c r="AAY7" s="25"/>
      <c r="AAZ7" s="25"/>
      <c r="ABA7" s="25"/>
      <c r="ABB7" s="25"/>
      <c r="ABC7" s="25"/>
      <c r="ABD7" s="25"/>
      <c r="ABE7" s="25"/>
      <c r="ABF7" s="25"/>
      <c r="ABG7" s="25"/>
      <c r="ABH7" s="25"/>
      <c r="ABI7" s="25"/>
      <c r="ABJ7" s="25"/>
      <c r="ABK7" s="25"/>
      <c r="ABL7" s="25"/>
      <c r="ABM7" s="25"/>
      <c r="ABN7" s="25"/>
      <c r="ABO7" s="25"/>
      <c r="ABP7" s="25"/>
      <c r="ABQ7" s="25"/>
      <c r="ABR7" s="25"/>
      <c r="ABS7" s="25"/>
      <c r="ABT7" s="25"/>
      <c r="ABU7" s="25"/>
      <c r="ABV7" s="25"/>
      <c r="ABW7" s="25"/>
      <c r="ABX7" s="25"/>
      <c r="ABY7" s="25"/>
      <c r="ABZ7" s="25"/>
      <c r="ACA7" s="25"/>
      <c r="ACB7" s="25"/>
      <c r="ACC7" s="25"/>
      <c r="ACD7" s="25"/>
      <c r="ACE7" s="25"/>
      <c r="ACF7" s="25"/>
      <c r="ACG7" s="25"/>
      <c r="ACH7" s="25"/>
      <c r="ACI7" s="25"/>
      <c r="ACJ7" s="25"/>
      <c r="ACK7" s="25"/>
      <c r="ACL7" s="25"/>
      <c r="ACM7" s="25"/>
      <c r="ACN7" s="25"/>
      <c r="ACO7" s="25"/>
      <c r="ACP7" s="25"/>
      <c r="ACQ7" s="25"/>
      <c r="ACR7" s="25"/>
      <c r="ACS7" s="25"/>
      <c r="ACT7" s="25"/>
      <c r="ACU7" s="25"/>
      <c r="ACV7" s="25"/>
      <c r="ACW7" s="25"/>
      <c r="ACX7" s="25"/>
      <c r="ACY7" s="25"/>
      <c r="ACZ7" s="25"/>
      <c r="ADA7" s="25"/>
      <c r="ADB7" s="25"/>
      <c r="ADC7" s="25"/>
      <c r="ADD7" s="25"/>
      <c r="ADE7" s="25"/>
      <c r="ADF7" s="25"/>
      <c r="ADG7" s="25"/>
      <c r="ADH7" s="25"/>
      <c r="ADI7" s="25"/>
      <c r="ADJ7" s="25"/>
      <c r="ADK7" s="25"/>
      <c r="ADL7" s="25"/>
      <c r="ADM7" s="25"/>
      <c r="ADN7" s="25"/>
      <c r="ADO7" s="25"/>
      <c r="ADP7" s="25"/>
      <c r="ADQ7" s="25"/>
      <c r="ADR7" s="25"/>
      <c r="ADS7" s="25"/>
      <c r="ADT7" s="25"/>
      <c r="ADU7" s="25"/>
      <c r="ADV7" s="25"/>
      <c r="ADW7" s="25"/>
      <c r="ADX7" s="25"/>
      <c r="ADY7" s="25"/>
      <c r="ADZ7" s="25"/>
      <c r="AEA7" s="25"/>
      <c r="AEB7" s="25"/>
      <c r="AEC7" s="25"/>
      <c r="AED7" s="25"/>
      <c r="AEE7" s="25"/>
      <c r="AEF7" s="25"/>
      <c r="AEG7" s="25"/>
      <c r="AEH7" s="25"/>
      <c r="AEI7" s="25"/>
      <c r="AEJ7" s="25"/>
      <c r="AEK7" s="25"/>
      <c r="AEL7" s="25"/>
      <c r="AEM7" s="25"/>
      <c r="AEN7" s="25"/>
      <c r="AEO7" s="25"/>
      <c r="AEP7" s="25"/>
      <c r="AEQ7" s="25"/>
      <c r="AER7" s="25"/>
      <c r="AES7" s="25"/>
      <c r="AET7" s="25"/>
      <c r="AEU7" s="25"/>
      <c r="AEV7" s="25"/>
      <c r="AEW7" s="25"/>
      <c r="AEX7" s="25"/>
      <c r="AEY7" s="25"/>
      <c r="AEZ7" s="25"/>
      <c r="AFA7" s="25"/>
      <c r="AFB7" s="25"/>
      <c r="AFC7" s="25"/>
      <c r="AFD7" s="25"/>
      <c r="AFE7" s="25"/>
      <c r="AFF7" s="25"/>
      <c r="AFG7" s="25"/>
      <c r="AFH7" s="25"/>
      <c r="AFI7" s="25"/>
      <c r="AFJ7" s="25"/>
      <c r="AFK7" s="25"/>
      <c r="AFL7" s="25"/>
      <c r="AFM7" s="25"/>
      <c r="AFN7" s="25"/>
      <c r="AFO7" s="25"/>
      <c r="AFP7" s="25"/>
      <c r="AFQ7" s="25"/>
      <c r="AFR7" s="25"/>
      <c r="AFS7" s="25"/>
      <c r="AFT7" s="25"/>
      <c r="AFU7" s="25"/>
      <c r="AFV7" s="25"/>
      <c r="AFW7" s="25"/>
      <c r="AFX7" s="25"/>
      <c r="AFY7" s="25"/>
      <c r="AFZ7" s="25"/>
      <c r="AGA7" s="25"/>
      <c r="AGB7" s="25"/>
      <c r="AGC7" s="25"/>
      <c r="AGD7" s="25"/>
      <c r="AGE7" s="25"/>
      <c r="AGF7" s="25"/>
      <c r="AGG7" s="25"/>
      <c r="AGH7" s="25"/>
      <c r="AGI7" s="25"/>
      <c r="AGJ7" s="25"/>
      <c r="AGK7" s="25"/>
      <c r="AGL7" s="25"/>
      <c r="AGM7" s="25"/>
      <c r="AGN7" s="25"/>
      <c r="AGO7" s="25"/>
      <c r="AGP7" s="25"/>
      <c r="AGQ7" s="25"/>
      <c r="AGR7" s="25"/>
      <c r="AGS7" s="25"/>
      <c r="AGT7" s="25"/>
      <c r="AGU7" s="25"/>
      <c r="AGV7" s="25"/>
      <c r="AGW7" s="25"/>
      <c r="AGX7" s="25"/>
      <c r="AGY7" s="25"/>
      <c r="AGZ7" s="25"/>
      <c r="AHA7" s="25"/>
      <c r="AHB7" s="25"/>
      <c r="AHC7" s="25"/>
      <c r="AHD7" s="25"/>
      <c r="AHE7" s="25"/>
      <c r="AHF7" s="25"/>
      <c r="AHG7" s="25"/>
      <c r="AHH7" s="25"/>
      <c r="AHI7" s="25"/>
      <c r="AHJ7" s="25"/>
      <c r="AHK7" s="25"/>
      <c r="AHL7" s="25"/>
      <c r="AHM7" s="25"/>
      <c r="AHN7" s="25"/>
      <c r="AHO7" s="25"/>
      <c r="AHP7" s="25"/>
      <c r="AHQ7" s="25"/>
      <c r="AHR7" s="25"/>
      <c r="AHS7" s="25"/>
      <c r="AHT7" s="25"/>
      <c r="AHU7" s="25"/>
      <c r="AHV7" s="25"/>
      <c r="AHW7" s="25"/>
      <c r="AHX7" s="25"/>
      <c r="AHY7" s="25"/>
      <c r="AHZ7" s="25"/>
      <c r="AIA7" s="25"/>
      <c r="AIB7" s="25"/>
      <c r="AIC7" s="25"/>
      <c r="AID7" s="25"/>
      <c r="AIE7" s="25"/>
      <c r="AIF7" s="25"/>
      <c r="AIG7" s="25"/>
      <c r="AIH7" s="25"/>
      <c r="AII7" s="25"/>
      <c r="AIJ7" s="25"/>
      <c r="AIK7" s="25"/>
      <c r="AIL7" s="25"/>
      <c r="AIM7" s="25"/>
      <c r="AIN7" s="25"/>
      <c r="AIO7" s="25"/>
      <c r="AIP7" s="25"/>
      <c r="AIQ7" s="25"/>
      <c r="AIR7" s="25"/>
      <c r="AIS7" s="25"/>
      <c r="AIT7" s="25"/>
      <c r="AIU7" s="25"/>
      <c r="AIV7" s="25"/>
      <c r="AIW7" s="25"/>
      <c r="AIX7" s="25"/>
      <c r="AIY7" s="25"/>
      <c r="AIZ7" s="25"/>
      <c r="AJA7" s="25"/>
      <c r="AJB7" s="25"/>
      <c r="AJC7" s="25"/>
      <c r="AJD7" s="25"/>
      <c r="AJE7" s="25"/>
      <c r="AJF7" s="25"/>
      <c r="AJG7" s="25"/>
      <c r="AJH7" s="25"/>
      <c r="AJI7" s="25"/>
      <c r="AJJ7" s="25"/>
      <c r="AJK7" s="25"/>
      <c r="AJL7" s="25"/>
      <c r="AJM7" s="25"/>
      <c r="AJN7" s="25"/>
      <c r="AJO7" s="25"/>
      <c r="AJP7" s="25"/>
      <c r="AJQ7" s="25"/>
      <c r="AJR7" s="25"/>
      <c r="AJS7" s="25"/>
      <c r="AJT7" s="25"/>
      <c r="AJU7" s="25"/>
      <c r="AJV7" s="25"/>
      <c r="AJW7" s="25"/>
      <c r="AJX7" s="25"/>
      <c r="AJY7" s="25"/>
      <c r="AJZ7" s="25"/>
      <c r="AKA7" s="25"/>
      <c r="AKB7" s="25"/>
      <c r="AKC7" s="25"/>
      <c r="AKD7" s="25"/>
      <c r="AKE7" s="25"/>
      <c r="AKF7" s="25"/>
      <c r="AKG7" s="25"/>
      <c r="AKH7" s="25"/>
      <c r="AKI7" s="25"/>
      <c r="AKJ7" s="25"/>
      <c r="AKK7" s="25"/>
      <c r="AKL7" s="25"/>
      <c r="AKM7" s="25"/>
      <c r="AKN7" s="25"/>
      <c r="AKO7" s="25"/>
      <c r="AKP7" s="25"/>
      <c r="AKQ7" s="25"/>
      <c r="AKR7" s="25"/>
      <c r="AKS7" s="25"/>
      <c r="AKT7" s="25"/>
      <c r="AKU7" s="25"/>
      <c r="AKV7" s="25"/>
      <c r="AKW7" s="25"/>
      <c r="AKX7" s="25"/>
      <c r="AKY7" s="25"/>
      <c r="AKZ7" s="25"/>
      <c r="ALA7" s="25"/>
      <c r="ALB7" s="25"/>
      <c r="ALC7" s="25"/>
      <c r="ALD7" s="25"/>
      <c r="ALE7" s="25"/>
      <c r="ALF7" s="25"/>
      <c r="ALG7" s="25"/>
      <c r="ALH7" s="25"/>
      <c r="ALI7" s="25"/>
      <c r="ALJ7" s="25"/>
      <c r="ALK7" s="25"/>
      <c r="ALL7" s="25"/>
      <c r="ALM7" s="25"/>
      <c r="ALN7" s="25"/>
      <c r="ALO7" s="25"/>
      <c r="ALP7" s="25"/>
      <c r="ALQ7" s="25"/>
      <c r="ALR7" s="25"/>
      <c r="ALS7" s="25"/>
      <c r="ALT7" s="25"/>
      <c r="ALU7" s="25"/>
      <c r="ALV7" s="25"/>
      <c r="ALW7" s="25"/>
      <c r="ALX7" s="25"/>
      <c r="ALY7" s="25"/>
      <c r="ALZ7" s="25"/>
      <c r="AMA7" s="25"/>
      <c r="AMB7" s="25"/>
      <c r="AMC7" s="25"/>
      <c r="AMD7" s="25"/>
      <c r="AME7" s="25"/>
      <c r="AMF7" s="25"/>
      <c r="AMG7" s="25"/>
      <c r="AMH7" s="25"/>
      <c r="AMI7" s="25"/>
      <c r="AMJ7" s="25"/>
      <c r="AMK7" s="25"/>
      <c r="AML7" s="25"/>
      <c r="AMM7" s="25"/>
      <c r="AMN7" s="25"/>
      <c r="AMO7" s="25"/>
      <c r="AMP7" s="25"/>
      <c r="AMQ7" s="25"/>
      <c r="AMR7" s="25"/>
      <c r="AMS7" s="25"/>
      <c r="AMT7" s="25"/>
      <c r="AMU7" s="25"/>
      <c r="AMV7" s="25"/>
      <c r="AMW7" s="25"/>
      <c r="AMX7" s="25"/>
      <c r="AMY7" s="25"/>
      <c r="AMZ7" s="25"/>
      <c r="ANA7" s="25"/>
      <c r="ANB7" s="25"/>
      <c r="ANC7" s="25"/>
      <c r="AND7" s="25"/>
      <c r="ANE7" s="25"/>
      <c r="ANF7" s="25"/>
      <c r="ANG7" s="25"/>
      <c r="ANH7" s="25"/>
      <c r="ANI7" s="25"/>
      <c r="ANJ7" s="25"/>
      <c r="ANK7" s="25"/>
      <c r="ANL7" s="25"/>
      <c r="ANM7" s="25"/>
      <c r="ANN7" s="25"/>
      <c r="ANO7" s="25"/>
      <c r="ANP7" s="25"/>
      <c r="ANQ7" s="25"/>
      <c r="ANR7" s="25"/>
      <c r="ANS7" s="25"/>
      <c r="ANT7" s="25"/>
      <c r="ANU7" s="25"/>
      <c r="ANV7" s="25"/>
      <c r="ANW7" s="25"/>
      <c r="ANX7" s="25"/>
      <c r="ANY7" s="25"/>
      <c r="ANZ7" s="25"/>
      <c r="AOA7" s="25"/>
      <c r="AOB7" s="25"/>
      <c r="AOC7" s="25"/>
      <c r="AOD7" s="25"/>
      <c r="AOE7" s="25"/>
      <c r="AOF7" s="25"/>
      <c r="AOG7" s="25"/>
      <c r="AOH7" s="25"/>
      <c r="AOI7" s="25"/>
      <c r="AOJ7" s="25"/>
      <c r="AOK7" s="25"/>
      <c r="AOL7" s="25"/>
      <c r="AOM7" s="25"/>
      <c r="AON7" s="25"/>
      <c r="AOO7" s="25"/>
      <c r="AOP7" s="25"/>
      <c r="AOQ7" s="25"/>
      <c r="AOR7" s="25"/>
      <c r="AOS7" s="25"/>
      <c r="AOT7" s="25"/>
      <c r="AOU7" s="25"/>
      <c r="AOV7" s="25"/>
      <c r="AOW7" s="25"/>
      <c r="AOX7" s="25"/>
      <c r="AOY7" s="25"/>
      <c r="AOZ7" s="25"/>
      <c r="APA7" s="25"/>
      <c r="APB7" s="25"/>
      <c r="APC7" s="25"/>
      <c r="APD7" s="25"/>
      <c r="APE7" s="25"/>
      <c r="APF7" s="25"/>
      <c r="APG7" s="25"/>
      <c r="APH7" s="25"/>
      <c r="API7" s="25"/>
      <c r="APJ7" s="25"/>
      <c r="APK7" s="25"/>
      <c r="APL7" s="25"/>
      <c r="APM7" s="25"/>
      <c r="APN7" s="25"/>
      <c r="APO7" s="25"/>
      <c r="APP7" s="25"/>
      <c r="APQ7" s="25"/>
      <c r="APR7" s="25"/>
      <c r="APS7" s="25"/>
      <c r="APT7" s="25"/>
      <c r="APU7" s="25"/>
      <c r="APV7" s="25"/>
      <c r="APW7" s="25"/>
      <c r="APX7" s="25"/>
      <c r="APY7" s="25"/>
      <c r="APZ7" s="25"/>
      <c r="AQA7" s="25"/>
      <c r="AQB7" s="25"/>
      <c r="AQC7" s="25"/>
      <c r="AQD7" s="25"/>
      <c r="AQE7" s="25"/>
      <c r="AQF7" s="25"/>
      <c r="AQG7" s="25"/>
      <c r="AQH7" s="25"/>
      <c r="AQI7" s="25"/>
      <c r="AQJ7" s="25"/>
      <c r="AQK7" s="25"/>
      <c r="AQL7" s="25"/>
      <c r="AQM7" s="25"/>
      <c r="AQN7" s="25"/>
      <c r="AQO7" s="25"/>
      <c r="AQP7" s="25"/>
      <c r="AQQ7" s="25"/>
      <c r="AQR7" s="25"/>
      <c r="AQS7" s="25"/>
      <c r="AQT7" s="25"/>
      <c r="AQU7" s="25"/>
      <c r="AQV7" s="25"/>
      <c r="AQW7" s="25"/>
      <c r="AQX7" s="25"/>
      <c r="AQY7" s="25"/>
      <c r="AQZ7" s="25"/>
      <c r="ARA7" s="25"/>
      <c r="ARB7" s="25"/>
      <c r="ARC7" s="25"/>
      <c r="ARD7" s="25"/>
      <c r="ARE7" s="25"/>
      <c r="ARF7" s="25"/>
      <c r="ARG7" s="25"/>
      <c r="ARH7" s="25"/>
      <c r="ARI7" s="25"/>
      <c r="ARJ7" s="25"/>
      <c r="ARK7" s="25"/>
      <c r="ARL7" s="25"/>
      <c r="ARM7" s="25"/>
      <c r="ARN7" s="25"/>
      <c r="ARO7" s="25"/>
      <c r="ARP7" s="25"/>
      <c r="ARQ7" s="25"/>
      <c r="ARR7" s="25"/>
      <c r="ARS7" s="25"/>
      <c r="ART7" s="25"/>
      <c r="ARU7" s="25"/>
      <c r="ARV7" s="25"/>
      <c r="ARW7" s="25"/>
      <c r="ARX7" s="25"/>
      <c r="ARY7" s="25"/>
      <c r="ARZ7" s="25"/>
      <c r="ASA7" s="25"/>
      <c r="ASB7" s="25"/>
      <c r="ASC7" s="25"/>
      <c r="ASD7" s="25"/>
      <c r="ASE7" s="25"/>
      <c r="ASF7" s="25"/>
      <c r="ASG7" s="25"/>
      <c r="ASH7" s="25"/>
      <c r="ASI7" s="25"/>
      <c r="ASJ7" s="25"/>
      <c r="ASK7" s="25"/>
      <c r="ASL7" s="25"/>
      <c r="ASM7" s="25"/>
      <c r="ASN7" s="25"/>
      <c r="ASO7" s="25"/>
      <c r="ASP7" s="25"/>
      <c r="ASQ7" s="25"/>
      <c r="ASR7" s="25"/>
      <c r="ASS7" s="25"/>
      <c r="AST7" s="25"/>
      <c r="ASU7" s="25"/>
      <c r="ASV7" s="25"/>
      <c r="ASW7" s="25"/>
      <c r="ASX7" s="25"/>
      <c r="ASY7" s="25"/>
      <c r="ASZ7" s="25"/>
      <c r="ATA7" s="25"/>
      <c r="ATB7" s="25"/>
      <c r="ATC7" s="25"/>
      <c r="ATD7" s="25"/>
      <c r="ATE7" s="25"/>
      <c r="ATF7" s="25"/>
      <c r="ATG7" s="25"/>
      <c r="ATH7" s="25"/>
      <c r="ATI7" s="25"/>
      <c r="ATJ7" s="25"/>
      <c r="ATK7" s="25"/>
      <c r="ATL7" s="25"/>
      <c r="ATM7" s="25"/>
      <c r="ATN7" s="25"/>
      <c r="ATO7" s="25"/>
      <c r="ATP7" s="25"/>
      <c r="ATQ7" s="25"/>
      <c r="ATR7" s="25"/>
      <c r="ATS7" s="25"/>
      <c r="ATT7" s="25"/>
      <c r="ATU7" s="25"/>
      <c r="ATV7" s="25"/>
      <c r="ATW7" s="25"/>
      <c r="ATX7" s="25"/>
      <c r="ATY7" s="25"/>
      <c r="ATZ7" s="25"/>
      <c r="AUA7" s="25"/>
      <c r="AUB7" s="25"/>
      <c r="AUC7" s="25"/>
      <c r="AUD7" s="25"/>
      <c r="AUE7" s="25"/>
      <c r="AUF7" s="25"/>
      <c r="AUG7" s="25"/>
      <c r="AUH7" s="25"/>
      <c r="AUI7" s="25"/>
      <c r="AUJ7" s="25"/>
      <c r="AUK7" s="25"/>
      <c r="AUL7" s="25"/>
      <c r="AUM7" s="25"/>
      <c r="AUN7" s="25"/>
      <c r="AUO7" s="25"/>
      <c r="AUP7" s="25"/>
      <c r="AUQ7" s="25"/>
      <c r="AUR7" s="25"/>
      <c r="AUS7" s="25"/>
      <c r="AUT7" s="25"/>
      <c r="AUU7" s="25"/>
      <c r="AUV7" s="25"/>
      <c r="AUW7" s="25"/>
      <c r="AUX7" s="25"/>
      <c r="AUY7" s="25"/>
      <c r="AUZ7" s="25"/>
      <c r="AVA7" s="25"/>
      <c r="AVB7" s="25"/>
      <c r="AVC7" s="25"/>
      <c r="AVD7" s="25"/>
      <c r="AVE7" s="25"/>
      <c r="AVF7" s="25"/>
      <c r="AVG7" s="25"/>
      <c r="AVH7" s="25"/>
      <c r="AVI7" s="25"/>
      <c r="AVJ7" s="25"/>
      <c r="AVK7" s="25"/>
      <c r="AVL7" s="25"/>
      <c r="AVM7" s="25"/>
      <c r="AVN7" s="25"/>
      <c r="AVO7" s="25"/>
      <c r="AVP7" s="25"/>
      <c r="AVQ7" s="25"/>
      <c r="AVR7" s="25"/>
      <c r="AVS7" s="25"/>
      <c r="AVT7" s="25"/>
      <c r="AVU7" s="25"/>
      <c r="AVV7" s="25"/>
      <c r="AVW7" s="25"/>
      <c r="AVX7" s="25"/>
      <c r="AVY7" s="25"/>
      <c r="AVZ7" s="25"/>
      <c r="AWA7" s="25"/>
      <c r="AWB7" s="25"/>
      <c r="AWC7" s="25"/>
      <c r="AWD7" s="25"/>
      <c r="AWE7" s="25"/>
      <c r="AWF7" s="25"/>
      <c r="AWG7" s="25"/>
      <c r="AWH7" s="25"/>
      <c r="AWI7" s="25"/>
      <c r="AWJ7" s="25"/>
      <c r="AWK7" s="25"/>
      <c r="AWL7" s="25"/>
      <c r="AWM7" s="25"/>
      <c r="AWN7" s="25"/>
      <c r="AWO7" s="25"/>
      <c r="AWP7" s="25"/>
      <c r="AWQ7" s="25"/>
      <c r="AWR7" s="25"/>
      <c r="AWS7" s="25"/>
      <c r="AWT7" s="25"/>
      <c r="AWU7" s="25"/>
      <c r="AWV7" s="25"/>
      <c r="AWW7" s="25"/>
      <c r="AWX7" s="25"/>
      <c r="AWY7" s="25"/>
      <c r="AWZ7" s="25"/>
      <c r="AXA7" s="25"/>
      <c r="AXB7" s="25"/>
      <c r="AXC7" s="25"/>
      <c r="AXD7" s="25"/>
      <c r="AXE7" s="25"/>
      <c r="AXF7" s="25"/>
      <c r="AXG7" s="25"/>
      <c r="AXH7" s="25"/>
      <c r="AXI7" s="25"/>
      <c r="AXJ7" s="25"/>
      <c r="AXK7" s="25"/>
      <c r="AXL7" s="25"/>
      <c r="AXM7" s="25"/>
      <c r="AXN7" s="25"/>
      <c r="AXO7" s="25"/>
      <c r="AXP7" s="25"/>
      <c r="AXQ7" s="25"/>
      <c r="AXR7" s="25"/>
      <c r="AXS7" s="25"/>
      <c r="AXT7" s="25"/>
      <c r="AXU7" s="25"/>
      <c r="AXV7" s="25"/>
      <c r="AXW7" s="25"/>
      <c r="AXX7" s="25"/>
      <c r="AXY7" s="25"/>
      <c r="AXZ7" s="25"/>
      <c r="AYA7" s="25"/>
      <c r="AYB7" s="25"/>
      <c r="AYC7" s="25"/>
      <c r="AYD7" s="25"/>
      <c r="AYE7" s="25"/>
      <c r="AYF7" s="25"/>
      <c r="AYG7" s="25"/>
      <c r="AYH7" s="25"/>
      <c r="AYI7" s="25"/>
      <c r="AYJ7" s="25"/>
      <c r="AYK7" s="25"/>
      <c r="AYL7" s="25"/>
      <c r="AYM7" s="25"/>
      <c r="AYN7" s="25"/>
      <c r="AYO7" s="25"/>
      <c r="AYP7" s="25"/>
      <c r="AYQ7" s="25"/>
      <c r="AYR7" s="25"/>
      <c r="AYS7" s="25"/>
      <c r="AYT7" s="25"/>
      <c r="AYU7" s="25"/>
      <c r="AYV7" s="25"/>
      <c r="AYW7" s="25"/>
      <c r="AYX7" s="25"/>
      <c r="AYY7" s="25"/>
      <c r="AYZ7" s="25"/>
      <c r="AZA7" s="25"/>
      <c r="AZB7" s="25"/>
      <c r="AZC7" s="25"/>
      <c r="AZD7" s="25"/>
      <c r="AZE7" s="25"/>
      <c r="AZF7" s="25"/>
      <c r="AZG7" s="25"/>
      <c r="AZH7" s="25"/>
      <c r="AZI7" s="25"/>
      <c r="AZJ7" s="25"/>
      <c r="AZK7" s="25"/>
      <c r="AZL7" s="25"/>
      <c r="AZM7" s="25"/>
      <c r="AZN7" s="25"/>
      <c r="AZO7" s="25"/>
      <c r="AZP7" s="25"/>
      <c r="AZQ7" s="25"/>
      <c r="AZR7" s="25"/>
      <c r="AZS7" s="25"/>
      <c r="AZT7" s="25"/>
      <c r="AZU7" s="25"/>
      <c r="AZV7" s="25"/>
      <c r="AZW7" s="25"/>
      <c r="AZX7" s="25"/>
      <c r="AZY7" s="25"/>
      <c r="AZZ7" s="25"/>
      <c r="BAA7" s="25"/>
      <c r="BAB7" s="25"/>
      <c r="BAC7" s="25"/>
      <c r="BAD7" s="25"/>
      <c r="BAE7" s="25"/>
      <c r="BAF7" s="25"/>
      <c r="BAG7" s="25"/>
      <c r="BAH7" s="25"/>
      <c r="BAI7" s="25"/>
      <c r="BAJ7" s="25"/>
      <c r="BAK7" s="25"/>
      <c r="BAL7" s="25"/>
      <c r="BAM7" s="25"/>
      <c r="BAN7" s="25"/>
      <c r="BAO7" s="25"/>
      <c r="BAP7" s="25"/>
      <c r="BAQ7" s="25"/>
      <c r="BAR7" s="25"/>
      <c r="BAS7" s="25"/>
      <c r="BAT7" s="25"/>
      <c r="BAU7" s="25"/>
      <c r="BAV7" s="25"/>
      <c r="BAW7" s="25"/>
      <c r="BAX7" s="25"/>
      <c r="BAY7" s="25"/>
      <c r="BAZ7" s="25"/>
      <c r="BBA7" s="25"/>
      <c r="BBB7" s="25"/>
      <c r="BBC7" s="25"/>
      <c r="BBD7" s="25"/>
      <c r="BBE7" s="25"/>
      <c r="BBF7" s="25"/>
      <c r="BBG7" s="25"/>
      <c r="BBH7" s="25"/>
      <c r="BBI7" s="25"/>
      <c r="BBJ7" s="25"/>
      <c r="BBK7" s="25"/>
      <c r="BBL7" s="25"/>
      <c r="BBM7" s="25"/>
      <c r="BBN7" s="25"/>
      <c r="BBO7" s="25"/>
      <c r="BBP7" s="25"/>
      <c r="BBQ7" s="25"/>
      <c r="BBR7" s="25"/>
      <c r="BBS7" s="25"/>
      <c r="BBT7" s="25"/>
      <c r="BBU7" s="25"/>
      <c r="BBV7" s="25"/>
      <c r="BBW7" s="25"/>
      <c r="BBX7" s="25"/>
      <c r="BBY7" s="25"/>
      <c r="BBZ7" s="25"/>
      <c r="BCA7" s="25"/>
      <c r="BCB7" s="25"/>
      <c r="BCC7" s="25"/>
      <c r="BCD7" s="25"/>
      <c r="BCE7" s="25"/>
      <c r="BCF7" s="25"/>
      <c r="BCG7" s="25"/>
      <c r="BCH7" s="25"/>
      <c r="BCI7" s="25"/>
      <c r="BCJ7" s="25"/>
      <c r="BCK7" s="25"/>
      <c r="BCL7" s="25"/>
      <c r="BCM7" s="25"/>
      <c r="BCN7" s="25"/>
      <c r="BCO7" s="25"/>
      <c r="BCP7" s="25"/>
      <c r="BCQ7" s="25"/>
      <c r="BCR7" s="25"/>
      <c r="BCS7" s="25"/>
      <c r="BCT7" s="25"/>
      <c r="BCU7" s="25"/>
      <c r="BCV7" s="25"/>
      <c r="BCW7" s="25"/>
      <c r="BCX7" s="25"/>
      <c r="BCY7" s="25"/>
      <c r="BCZ7" s="25"/>
      <c r="BDA7" s="25"/>
      <c r="BDB7" s="25"/>
      <c r="BDC7" s="25"/>
      <c r="BDD7" s="25"/>
      <c r="BDE7" s="25"/>
      <c r="BDF7" s="25"/>
      <c r="BDG7" s="25"/>
      <c r="BDH7" s="25"/>
      <c r="BDI7" s="25"/>
      <c r="BDJ7" s="25"/>
      <c r="BDK7" s="25"/>
      <c r="BDL7" s="25"/>
      <c r="BDM7" s="25"/>
      <c r="BDN7" s="25"/>
      <c r="BDO7" s="25"/>
      <c r="BDP7" s="25"/>
      <c r="BDQ7" s="25"/>
      <c r="BDR7" s="25"/>
      <c r="BDS7" s="25"/>
      <c r="BDT7" s="25"/>
      <c r="BDU7" s="25"/>
      <c r="BDV7" s="25"/>
      <c r="BDW7" s="25"/>
      <c r="BDX7" s="25"/>
      <c r="BDY7" s="25"/>
      <c r="BDZ7" s="25"/>
      <c r="BEA7" s="25"/>
      <c r="BEB7" s="25"/>
      <c r="BEC7" s="25"/>
      <c r="BED7" s="25"/>
      <c r="BEE7" s="25"/>
      <c r="BEF7" s="25"/>
      <c r="BEG7" s="25"/>
      <c r="BEH7" s="25"/>
      <c r="BEI7" s="25"/>
      <c r="BEJ7" s="25"/>
      <c r="BEK7" s="25"/>
      <c r="BEL7" s="25"/>
      <c r="BEM7" s="25"/>
      <c r="BEN7" s="25"/>
      <c r="BEO7" s="25"/>
      <c r="BEP7" s="25"/>
      <c r="BEQ7" s="25"/>
      <c r="BER7" s="25"/>
      <c r="BES7" s="25"/>
      <c r="BET7" s="25"/>
      <c r="BEU7" s="25"/>
      <c r="BEV7" s="25"/>
      <c r="BEW7" s="25"/>
      <c r="BEX7" s="25"/>
      <c r="BEY7" s="25"/>
      <c r="BEZ7" s="25"/>
      <c r="BFA7" s="25"/>
      <c r="BFB7" s="25"/>
      <c r="BFC7" s="25"/>
      <c r="BFD7" s="25"/>
      <c r="BFE7" s="25"/>
      <c r="BFF7" s="25"/>
      <c r="BFG7" s="25"/>
      <c r="BFH7" s="25"/>
      <c r="BFI7" s="25"/>
      <c r="BFJ7" s="25"/>
      <c r="BFK7" s="25"/>
      <c r="BFL7" s="25"/>
      <c r="BFM7" s="25"/>
      <c r="BFN7" s="25"/>
      <c r="BFO7" s="25"/>
      <c r="BFP7" s="25"/>
      <c r="BFQ7" s="25"/>
      <c r="BFR7" s="25"/>
      <c r="BFS7" s="25"/>
      <c r="BFT7" s="25"/>
      <c r="BFU7" s="25"/>
      <c r="BFV7" s="25"/>
      <c r="BFW7" s="25"/>
      <c r="BFX7" s="25"/>
      <c r="BFY7" s="25"/>
      <c r="BFZ7" s="25"/>
      <c r="BGA7" s="25"/>
      <c r="BGB7" s="25"/>
      <c r="BGC7" s="25"/>
      <c r="BGD7" s="25"/>
      <c r="BGE7" s="25"/>
      <c r="BGF7" s="25"/>
      <c r="BGG7" s="25"/>
      <c r="BGH7" s="25"/>
      <c r="BGI7" s="25"/>
      <c r="BGJ7" s="25"/>
      <c r="BGK7" s="25"/>
      <c r="BGL7" s="25"/>
      <c r="BGM7" s="25"/>
      <c r="BGN7" s="25"/>
      <c r="BGO7" s="25"/>
      <c r="BGP7" s="25"/>
      <c r="BGQ7" s="25"/>
      <c r="BGR7" s="25"/>
      <c r="BGS7" s="25"/>
      <c r="BGT7" s="25"/>
      <c r="BGU7" s="25"/>
      <c r="BGV7" s="25"/>
      <c r="BGW7" s="25"/>
      <c r="BGX7" s="25"/>
      <c r="BGY7" s="25"/>
      <c r="BGZ7" s="25"/>
      <c r="BHA7" s="25"/>
      <c r="BHB7" s="25"/>
      <c r="BHC7" s="25"/>
      <c r="BHD7" s="25"/>
      <c r="BHE7" s="25"/>
      <c r="BHF7" s="25"/>
      <c r="BHG7" s="25"/>
      <c r="BHH7" s="25"/>
      <c r="BHI7" s="25"/>
      <c r="BHJ7" s="25"/>
      <c r="BHK7" s="25"/>
      <c r="BHL7" s="25"/>
      <c r="BHM7" s="25"/>
      <c r="BHN7" s="25"/>
      <c r="BHO7" s="25"/>
      <c r="BHP7" s="25"/>
      <c r="BHQ7" s="25"/>
      <c r="BHR7" s="25"/>
      <c r="BHS7" s="25"/>
      <c r="BHT7" s="25"/>
      <c r="BHU7" s="25"/>
      <c r="BHV7" s="25"/>
      <c r="BHW7" s="25"/>
      <c r="BHX7" s="25"/>
      <c r="BHY7" s="25"/>
      <c r="BHZ7" s="25"/>
      <c r="BIA7" s="25"/>
      <c r="BIB7" s="25"/>
      <c r="BIC7" s="25"/>
      <c r="BID7" s="25"/>
      <c r="BIE7" s="25"/>
      <c r="BIF7" s="25"/>
      <c r="BIG7" s="25"/>
      <c r="BIH7" s="25"/>
      <c r="BII7" s="25"/>
      <c r="BIJ7" s="25"/>
      <c r="BIK7" s="25"/>
      <c r="BIL7" s="25"/>
      <c r="BIM7" s="25"/>
      <c r="BIN7" s="25"/>
      <c r="BIO7" s="25"/>
      <c r="BIP7" s="25"/>
      <c r="BIQ7" s="25"/>
      <c r="BIR7" s="25"/>
      <c r="BIS7" s="25"/>
      <c r="BIT7" s="25"/>
      <c r="BIU7" s="25"/>
      <c r="BIV7" s="25"/>
      <c r="BIW7" s="25"/>
      <c r="BIX7" s="25"/>
      <c r="BIY7" s="25"/>
      <c r="BIZ7" s="25"/>
      <c r="BJA7" s="25"/>
      <c r="BJB7" s="25"/>
      <c r="BJC7" s="25"/>
      <c r="BJD7" s="25"/>
      <c r="BJE7" s="25"/>
      <c r="BJF7" s="25"/>
      <c r="BJG7" s="25"/>
      <c r="BJH7" s="25"/>
      <c r="BJI7" s="25"/>
      <c r="BJJ7" s="25"/>
      <c r="BJK7" s="25"/>
      <c r="BJL7" s="25"/>
      <c r="BJM7" s="25"/>
      <c r="BJN7" s="25"/>
      <c r="BJO7" s="25"/>
      <c r="BJP7" s="25"/>
      <c r="BJQ7" s="25"/>
      <c r="BJR7" s="25"/>
      <c r="BJS7" s="25"/>
      <c r="BJT7" s="25"/>
      <c r="BJU7" s="25"/>
      <c r="BJV7" s="25"/>
      <c r="BJW7" s="25"/>
      <c r="BJX7" s="25"/>
      <c r="BJY7" s="25"/>
      <c r="BJZ7" s="25"/>
      <c r="BKA7" s="25"/>
      <c r="BKB7" s="25"/>
      <c r="BKC7" s="25"/>
      <c r="BKD7" s="25"/>
      <c r="BKE7" s="25"/>
      <c r="BKF7" s="25"/>
      <c r="BKG7" s="25"/>
      <c r="BKH7" s="25"/>
      <c r="BKI7" s="25"/>
      <c r="BKJ7" s="25"/>
      <c r="BKK7" s="25"/>
      <c r="BKL7" s="25"/>
      <c r="BKM7" s="25"/>
      <c r="BKN7" s="25"/>
      <c r="BKO7" s="25"/>
      <c r="BKP7" s="25"/>
      <c r="BKQ7" s="25"/>
      <c r="BKR7" s="25"/>
      <c r="BKS7" s="25"/>
      <c r="BKT7" s="25"/>
      <c r="BKU7" s="25"/>
      <c r="BKV7" s="25"/>
      <c r="BKW7" s="25"/>
      <c r="BKX7" s="25"/>
      <c r="BKY7" s="25"/>
      <c r="BKZ7" s="25"/>
      <c r="BLA7" s="25"/>
      <c r="BLB7" s="25"/>
      <c r="BLC7" s="25"/>
      <c r="BLD7" s="25"/>
      <c r="BLE7" s="25"/>
      <c r="BLF7" s="25"/>
      <c r="BLG7" s="25"/>
      <c r="BLH7" s="25"/>
      <c r="BLI7" s="25"/>
      <c r="BLJ7" s="25"/>
      <c r="BLK7" s="25"/>
      <c r="BLL7" s="25"/>
      <c r="BLM7" s="25"/>
      <c r="BLN7" s="25"/>
      <c r="BLO7" s="25"/>
      <c r="BLP7" s="25"/>
      <c r="BLQ7" s="25"/>
      <c r="BLR7" s="25"/>
      <c r="BLS7" s="25"/>
      <c r="BLT7" s="25"/>
      <c r="BLU7" s="25"/>
      <c r="BLV7" s="25"/>
      <c r="BLW7" s="25"/>
      <c r="BLX7" s="25"/>
      <c r="BLY7" s="25"/>
      <c r="BLZ7" s="25"/>
      <c r="BMA7" s="25"/>
      <c r="BMB7" s="25"/>
      <c r="BMC7" s="25"/>
      <c r="BMD7" s="25"/>
      <c r="BME7" s="25"/>
      <c r="BMF7" s="25"/>
      <c r="BMG7" s="25"/>
      <c r="BMH7" s="25"/>
      <c r="BMI7" s="25"/>
      <c r="BMJ7" s="25"/>
      <c r="BMK7" s="25"/>
      <c r="BML7" s="25"/>
      <c r="BMM7" s="25"/>
      <c r="BMN7" s="25"/>
      <c r="BMO7" s="25"/>
      <c r="BMP7" s="25"/>
      <c r="BMQ7" s="25"/>
      <c r="BMR7" s="25"/>
      <c r="BMS7" s="25"/>
      <c r="BMT7" s="25"/>
      <c r="BMU7" s="25"/>
      <c r="BMV7" s="25"/>
      <c r="BMW7" s="25"/>
      <c r="BMX7" s="25"/>
      <c r="BMY7" s="25"/>
      <c r="BMZ7" s="25"/>
      <c r="BNA7" s="25"/>
      <c r="BNB7" s="25"/>
      <c r="BNC7" s="25"/>
      <c r="BND7" s="25"/>
      <c r="BNE7" s="25"/>
      <c r="BNF7" s="25"/>
      <c r="BNG7" s="25"/>
      <c r="BNH7" s="25"/>
      <c r="BNI7" s="25"/>
      <c r="BNJ7" s="25"/>
      <c r="BNK7" s="25"/>
      <c r="BNL7" s="25"/>
      <c r="BNM7" s="25"/>
      <c r="BNN7" s="25"/>
      <c r="BNO7" s="25"/>
      <c r="BNP7" s="25"/>
      <c r="BNQ7" s="25"/>
      <c r="BNR7" s="25"/>
      <c r="BNS7" s="25"/>
      <c r="BNT7" s="25"/>
      <c r="BNU7" s="25"/>
      <c r="BNV7" s="25"/>
      <c r="BNW7" s="25"/>
      <c r="BNX7" s="25"/>
      <c r="BNY7" s="25"/>
      <c r="BNZ7" s="25"/>
      <c r="BOA7" s="25"/>
      <c r="BOB7" s="25"/>
      <c r="BOC7" s="25"/>
      <c r="BOD7" s="25"/>
      <c r="BOE7" s="25"/>
      <c r="BOF7" s="25"/>
      <c r="BOG7" s="25"/>
      <c r="BOH7" s="25"/>
      <c r="BOI7" s="25"/>
      <c r="BOJ7" s="25"/>
      <c r="BOK7" s="25"/>
      <c r="BOL7" s="25"/>
      <c r="BOM7" s="25"/>
      <c r="BON7" s="25"/>
      <c r="BOO7" s="25"/>
      <c r="BOP7" s="25"/>
      <c r="BOQ7" s="25"/>
      <c r="BOR7" s="25"/>
      <c r="BOS7" s="25"/>
      <c r="BOT7" s="25"/>
      <c r="BOU7" s="25"/>
      <c r="BOV7" s="25"/>
      <c r="BOW7" s="25"/>
      <c r="BOX7" s="25"/>
      <c r="BOY7" s="25"/>
      <c r="BOZ7" s="25"/>
      <c r="BPA7" s="25"/>
      <c r="BPB7" s="25"/>
      <c r="BPC7" s="25"/>
      <c r="BPD7" s="25"/>
      <c r="BPE7" s="25"/>
      <c r="BPF7" s="25"/>
      <c r="BPG7" s="25"/>
      <c r="BPH7" s="25"/>
      <c r="BPI7" s="25"/>
      <c r="BPJ7" s="25"/>
      <c r="BPK7" s="25"/>
      <c r="BPL7" s="25"/>
      <c r="BPM7" s="25"/>
      <c r="BPN7" s="25"/>
      <c r="BPO7" s="25"/>
      <c r="BPP7" s="25"/>
      <c r="BPQ7" s="25"/>
      <c r="BPR7" s="25"/>
      <c r="BPS7" s="25"/>
      <c r="BPT7" s="25"/>
      <c r="BPU7" s="25"/>
      <c r="BPV7" s="25"/>
      <c r="BPW7" s="25"/>
      <c r="BPX7" s="25"/>
      <c r="BPY7" s="25"/>
      <c r="BPZ7" s="25"/>
      <c r="BQA7" s="25"/>
      <c r="BQB7" s="25"/>
      <c r="BQC7" s="25"/>
      <c r="BQD7" s="25"/>
      <c r="BQE7" s="25"/>
      <c r="BQF7" s="25"/>
      <c r="BQG7" s="25"/>
      <c r="BQH7" s="25"/>
      <c r="BQI7" s="25"/>
      <c r="BQJ7" s="25"/>
      <c r="BQK7" s="25"/>
      <c r="BQL7" s="25"/>
      <c r="BQM7" s="25"/>
      <c r="BQN7" s="25"/>
      <c r="BQO7" s="25"/>
      <c r="BQP7" s="25"/>
      <c r="BQQ7" s="25"/>
      <c r="BQR7" s="25"/>
      <c r="BQS7" s="25"/>
      <c r="BQT7" s="25"/>
      <c r="BQU7" s="25"/>
      <c r="BQV7" s="25"/>
      <c r="BQW7" s="25"/>
      <c r="BQX7" s="25"/>
      <c r="BQY7" s="25"/>
      <c r="BQZ7" s="25"/>
      <c r="BRA7" s="25"/>
      <c r="BRB7" s="25"/>
      <c r="BRC7" s="25"/>
      <c r="BRD7" s="25"/>
      <c r="BRE7" s="25"/>
      <c r="BRF7" s="25"/>
      <c r="BRG7" s="25"/>
      <c r="BRH7" s="25"/>
      <c r="BRI7" s="25"/>
      <c r="BRJ7" s="25"/>
      <c r="BRK7" s="25"/>
      <c r="BRL7" s="25"/>
      <c r="BRM7" s="25"/>
      <c r="BRN7" s="25"/>
      <c r="BRO7" s="25"/>
      <c r="BRP7" s="25"/>
      <c r="BRQ7" s="25"/>
      <c r="BRR7" s="25"/>
      <c r="BRS7" s="25"/>
      <c r="BRT7" s="25"/>
      <c r="BRU7" s="25"/>
      <c r="BRV7" s="25"/>
      <c r="BRW7" s="25"/>
      <c r="BRX7" s="25"/>
      <c r="BRY7" s="25"/>
      <c r="BRZ7" s="25"/>
      <c r="BSA7" s="25"/>
      <c r="BSB7" s="25"/>
      <c r="BSC7" s="25"/>
      <c r="BSD7" s="25"/>
      <c r="BSE7" s="25"/>
      <c r="BSF7" s="25"/>
      <c r="BSG7" s="25"/>
      <c r="BSH7" s="25"/>
      <c r="BSI7" s="25"/>
      <c r="BSJ7" s="25"/>
      <c r="BSK7" s="25"/>
      <c r="BSL7" s="25"/>
      <c r="BSM7" s="25"/>
      <c r="BSN7" s="25"/>
      <c r="BSO7" s="25"/>
      <c r="BSP7" s="25"/>
      <c r="BSQ7" s="25"/>
      <c r="BSR7" s="25"/>
      <c r="BSS7" s="25"/>
      <c r="BST7" s="25"/>
      <c r="BSU7" s="25"/>
      <c r="BSV7" s="25"/>
      <c r="BSW7" s="25"/>
      <c r="BSX7" s="25"/>
      <c r="BSY7" s="25"/>
      <c r="BSZ7" s="25"/>
      <c r="BTA7" s="25"/>
      <c r="BTB7" s="25"/>
      <c r="BTC7" s="25"/>
      <c r="BTD7" s="25"/>
      <c r="BTE7" s="25"/>
      <c r="BTF7" s="25"/>
      <c r="BTG7" s="25"/>
      <c r="BTH7" s="25"/>
      <c r="BTI7" s="25"/>
      <c r="BTJ7" s="25"/>
      <c r="BTK7" s="25"/>
      <c r="BTL7" s="25"/>
      <c r="BTM7" s="25"/>
      <c r="BTN7" s="25"/>
      <c r="BTO7" s="25"/>
      <c r="BTP7" s="25"/>
      <c r="BTQ7" s="25"/>
      <c r="BTR7" s="25"/>
      <c r="BTS7" s="25"/>
      <c r="BTT7" s="25"/>
      <c r="BTU7" s="25"/>
      <c r="BTV7" s="25"/>
      <c r="BTW7" s="25"/>
      <c r="BTX7" s="25"/>
      <c r="BTY7" s="25"/>
      <c r="BTZ7" s="25"/>
      <c r="BUA7" s="25"/>
      <c r="BUB7" s="25"/>
      <c r="BUC7" s="25"/>
      <c r="BUD7" s="25"/>
      <c r="BUE7" s="25"/>
      <c r="BUF7" s="25"/>
      <c r="BUG7" s="25"/>
      <c r="BUH7" s="25"/>
      <c r="BUI7" s="25"/>
      <c r="BUJ7" s="25"/>
      <c r="BUK7" s="25"/>
      <c r="BUL7" s="25"/>
      <c r="BUM7" s="25"/>
      <c r="BUN7" s="25"/>
      <c r="BUO7" s="25"/>
      <c r="BUP7" s="25"/>
      <c r="BUQ7" s="25"/>
      <c r="BUR7" s="25"/>
      <c r="BUS7" s="25"/>
      <c r="BUT7" s="25"/>
      <c r="BUU7" s="25"/>
      <c r="BUV7" s="25"/>
      <c r="BUW7" s="25"/>
      <c r="BUX7" s="25"/>
      <c r="BUY7" s="25"/>
      <c r="BUZ7" s="25"/>
      <c r="BVA7" s="25"/>
      <c r="BVB7" s="25"/>
      <c r="BVC7" s="25"/>
      <c r="BVD7" s="25"/>
      <c r="BVE7" s="25"/>
      <c r="BVF7" s="25"/>
      <c r="BVG7" s="25"/>
      <c r="BVH7" s="25"/>
      <c r="BVI7" s="25"/>
      <c r="BVJ7" s="25"/>
      <c r="BVK7" s="25"/>
      <c r="BVL7" s="25"/>
      <c r="BVM7" s="25"/>
      <c r="BVN7" s="25"/>
      <c r="BVO7" s="25"/>
      <c r="BVP7" s="25"/>
      <c r="BVQ7" s="25"/>
      <c r="BVR7" s="25"/>
      <c r="BVS7" s="25"/>
      <c r="BVT7" s="25"/>
      <c r="BVU7" s="25"/>
      <c r="BVV7" s="25"/>
      <c r="BVW7" s="25"/>
      <c r="BVX7" s="25"/>
      <c r="BVY7" s="25"/>
      <c r="BVZ7" s="25"/>
      <c r="BWA7" s="25"/>
      <c r="BWB7" s="25"/>
      <c r="BWC7" s="25"/>
      <c r="BWD7" s="25"/>
      <c r="BWE7" s="25"/>
      <c r="BWF7" s="25"/>
      <c r="BWG7" s="25"/>
      <c r="BWH7" s="25"/>
      <c r="BWI7" s="25"/>
      <c r="BWJ7" s="25"/>
      <c r="BWK7" s="25"/>
      <c r="BWL7" s="25"/>
      <c r="BWM7" s="25"/>
      <c r="BWN7" s="25"/>
      <c r="BWO7" s="25"/>
      <c r="BWP7" s="25"/>
      <c r="BWQ7" s="25"/>
      <c r="BWR7" s="25"/>
      <c r="BWS7" s="25"/>
      <c r="BWT7" s="25"/>
      <c r="BWU7" s="25"/>
      <c r="BWV7" s="25"/>
      <c r="BWW7" s="25"/>
      <c r="BWX7" s="25"/>
      <c r="BWY7" s="25"/>
      <c r="BWZ7" s="25"/>
      <c r="BXA7" s="25"/>
      <c r="BXB7" s="25"/>
      <c r="BXC7" s="25"/>
      <c r="BXD7" s="25"/>
      <c r="BXE7" s="25"/>
      <c r="BXF7" s="25"/>
      <c r="BXG7" s="25"/>
      <c r="BXH7" s="25"/>
      <c r="BXI7" s="25"/>
      <c r="BXJ7" s="25"/>
      <c r="BXK7" s="25"/>
      <c r="BXL7" s="25"/>
      <c r="BXM7" s="25"/>
      <c r="BXN7" s="25"/>
      <c r="BXO7" s="25"/>
      <c r="BXP7" s="25"/>
      <c r="BXQ7" s="25"/>
      <c r="BXR7" s="25"/>
      <c r="BXS7" s="25"/>
      <c r="BXT7" s="25"/>
      <c r="BXU7" s="25"/>
      <c r="BXV7" s="25"/>
      <c r="BXW7" s="25"/>
      <c r="BXX7" s="25"/>
      <c r="BXY7" s="25"/>
      <c r="BXZ7" s="25"/>
      <c r="BYA7" s="25"/>
      <c r="BYB7" s="25"/>
      <c r="BYC7" s="25"/>
      <c r="BYD7" s="25"/>
      <c r="BYE7" s="25"/>
      <c r="BYF7" s="25"/>
      <c r="BYG7" s="25"/>
      <c r="BYH7" s="25"/>
      <c r="BYI7" s="25"/>
      <c r="BYJ7" s="25"/>
      <c r="BYK7" s="25"/>
      <c r="BYL7" s="25"/>
      <c r="BYM7" s="25"/>
      <c r="BYN7" s="25"/>
      <c r="BYO7" s="25"/>
      <c r="BYP7" s="25"/>
      <c r="BYQ7" s="25"/>
      <c r="BYR7" s="25"/>
      <c r="BYS7" s="25"/>
      <c r="BYT7" s="25"/>
      <c r="BYU7" s="25"/>
      <c r="BYV7" s="25"/>
      <c r="BYW7" s="25"/>
      <c r="BYX7" s="25"/>
      <c r="BYY7" s="25"/>
      <c r="BYZ7" s="25"/>
      <c r="BZA7" s="25"/>
      <c r="BZB7" s="25"/>
      <c r="BZC7" s="25"/>
      <c r="BZD7" s="25"/>
      <c r="BZE7" s="25"/>
      <c r="BZF7" s="25"/>
      <c r="BZG7" s="25"/>
      <c r="BZH7" s="25"/>
      <c r="BZI7" s="25"/>
      <c r="BZJ7" s="25"/>
      <c r="BZK7" s="25"/>
      <c r="BZL7" s="25"/>
      <c r="BZM7" s="25"/>
      <c r="BZN7" s="25"/>
      <c r="BZO7" s="25"/>
      <c r="BZP7" s="25"/>
      <c r="BZQ7" s="25"/>
      <c r="BZR7" s="25"/>
      <c r="BZS7" s="25"/>
      <c r="BZT7" s="25"/>
      <c r="BZU7" s="25"/>
      <c r="BZV7" s="25"/>
      <c r="BZW7" s="25"/>
      <c r="BZX7" s="25"/>
      <c r="BZY7" s="25"/>
      <c r="BZZ7" s="25"/>
      <c r="CAA7" s="25"/>
      <c r="CAB7" s="25"/>
      <c r="CAC7" s="25"/>
      <c r="CAD7" s="25"/>
      <c r="CAE7" s="25"/>
      <c r="CAF7" s="25"/>
      <c r="CAG7" s="25"/>
      <c r="CAH7" s="25"/>
      <c r="CAI7" s="25"/>
      <c r="CAJ7" s="25"/>
      <c r="CAK7" s="25"/>
      <c r="CAL7" s="25"/>
      <c r="CAM7" s="25"/>
      <c r="CAN7" s="25"/>
      <c r="CAO7" s="25"/>
      <c r="CAP7" s="25"/>
      <c r="CAQ7" s="25"/>
      <c r="CAR7" s="25"/>
      <c r="CAS7" s="25"/>
      <c r="CAT7" s="25"/>
      <c r="CAU7" s="25"/>
      <c r="CAV7" s="25"/>
      <c r="CAW7" s="25"/>
      <c r="CAX7" s="25"/>
      <c r="CAY7" s="25"/>
      <c r="CAZ7" s="25"/>
      <c r="CBA7" s="25"/>
      <c r="CBB7" s="25"/>
      <c r="CBC7" s="25"/>
      <c r="CBD7" s="25"/>
      <c r="CBE7" s="25"/>
      <c r="CBF7" s="25"/>
      <c r="CBG7" s="25"/>
      <c r="CBH7" s="25"/>
      <c r="CBI7" s="25"/>
      <c r="CBJ7" s="25"/>
      <c r="CBK7" s="25"/>
      <c r="CBL7" s="25"/>
      <c r="CBM7" s="25"/>
      <c r="CBN7" s="25"/>
      <c r="CBO7" s="25"/>
      <c r="CBP7" s="25"/>
      <c r="CBQ7" s="25"/>
      <c r="CBR7" s="25"/>
      <c r="CBS7" s="25"/>
      <c r="CBT7" s="25"/>
      <c r="CBU7" s="25"/>
      <c r="CBV7" s="25"/>
      <c r="CBW7" s="25"/>
      <c r="CBX7" s="25"/>
      <c r="CBY7" s="25"/>
      <c r="CBZ7" s="25"/>
      <c r="CCA7" s="25"/>
      <c r="CCB7" s="25"/>
      <c r="CCC7" s="25"/>
      <c r="CCD7" s="25"/>
      <c r="CCE7" s="25"/>
      <c r="CCF7" s="25"/>
      <c r="CCG7" s="25"/>
      <c r="CCH7" s="25"/>
      <c r="CCI7" s="25"/>
      <c r="CCJ7" s="25"/>
      <c r="CCK7" s="25"/>
      <c r="CCL7" s="25"/>
      <c r="CCM7" s="25"/>
      <c r="CCN7" s="25"/>
      <c r="CCO7" s="25"/>
      <c r="CCP7" s="25"/>
      <c r="CCQ7" s="25"/>
      <c r="CCR7" s="25"/>
      <c r="CCS7" s="25"/>
      <c r="CCT7" s="25"/>
      <c r="CCU7" s="25"/>
      <c r="CCV7" s="25"/>
      <c r="CCW7" s="25"/>
      <c r="CCX7" s="25"/>
      <c r="CCY7" s="25"/>
      <c r="CCZ7" s="25"/>
      <c r="CDA7" s="25"/>
      <c r="CDB7" s="25"/>
      <c r="CDC7" s="25"/>
      <c r="CDD7" s="25"/>
      <c r="CDE7" s="25"/>
      <c r="CDF7" s="25"/>
      <c r="CDG7" s="25"/>
      <c r="CDH7" s="25"/>
      <c r="CDI7" s="25"/>
      <c r="CDJ7" s="25"/>
      <c r="CDK7" s="25"/>
      <c r="CDL7" s="25"/>
      <c r="CDM7" s="25"/>
      <c r="CDN7" s="25"/>
      <c r="CDO7" s="25"/>
      <c r="CDP7" s="25"/>
      <c r="CDQ7" s="25"/>
      <c r="CDR7" s="25"/>
      <c r="CDS7" s="25"/>
      <c r="CDT7" s="25"/>
      <c r="CDU7" s="25"/>
      <c r="CDV7" s="25"/>
      <c r="CDW7" s="25"/>
      <c r="CDX7" s="25"/>
      <c r="CDY7" s="25"/>
      <c r="CDZ7" s="25"/>
      <c r="CEA7" s="25"/>
      <c r="CEB7" s="25"/>
      <c r="CEC7" s="25"/>
      <c r="CED7" s="25"/>
      <c r="CEE7" s="25"/>
      <c r="CEF7" s="25"/>
      <c r="CEG7" s="25"/>
      <c r="CEH7" s="25"/>
      <c r="CEI7" s="25"/>
      <c r="CEJ7" s="25"/>
      <c r="CEK7" s="25"/>
      <c r="CEL7" s="25"/>
      <c r="CEM7" s="25"/>
      <c r="CEN7" s="25"/>
      <c r="CEO7" s="25"/>
      <c r="CEP7" s="25"/>
      <c r="CEQ7" s="25"/>
      <c r="CER7" s="25"/>
      <c r="CES7" s="25"/>
      <c r="CET7" s="25"/>
      <c r="CEU7" s="25"/>
      <c r="CEV7" s="25"/>
      <c r="CEW7" s="25"/>
      <c r="CEX7" s="25"/>
      <c r="CEY7" s="25"/>
      <c r="CEZ7" s="25"/>
      <c r="CFA7" s="25"/>
      <c r="CFB7" s="25"/>
      <c r="CFC7" s="25"/>
      <c r="CFD7" s="25"/>
      <c r="CFE7" s="25"/>
      <c r="CFF7" s="25"/>
      <c r="CFG7" s="25"/>
      <c r="CFH7" s="25"/>
      <c r="CFI7" s="25"/>
      <c r="CFJ7" s="25"/>
      <c r="CFK7" s="25"/>
      <c r="CFL7" s="25"/>
      <c r="CFM7" s="25"/>
      <c r="CFN7" s="25"/>
      <c r="CFO7" s="25"/>
      <c r="CFP7" s="25"/>
      <c r="CFQ7" s="25"/>
      <c r="CFR7" s="25"/>
      <c r="CFS7" s="25"/>
      <c r="CFT7" s="25"/>
      <c r="CFU7" s="25"/>
      <c r="CFV7" s="25"/>
      <c r="CFW7" s="25"/>
      <c r="CFX7" s="25"/>
      <c r="CFY7" s="25"/>
      <c r="CFZ7" s="25"/>
      <c r="CGA7" s="25"/>
      <c r="CGB7" s="25"/>
      <c r="CGC7" s="25"/>
      <c r="CGD7" s="25"/>
      <c r="CGE7" s="25"/>
      <c r="CGF7" s="25"/>
      <c r="CGG7" s="25"/>
      <c r="CGH7" s="25"/>
      <c r="CGI7" s="25"/>
      <c r="CGJ7" s="25"/>
      <c r="CGK7" s="25"/>
      <c r="CGL7" s="25"/>
      <c r="CGM7" s="25"/>
      <c r="CGN7" s="25"/>
      <c r="CGO7" s="25"/>
      <c r="CGP7" s="25"/>
      <c r="CGQ7" s="25"/>
      <c r="CGR7" s="25"/>
      <c r="CGS7" s="25"/>
      <c r="CGT7" s="25"/>
      <c r="CGU7" s="25"/>
      <c r="CGV7" s="25"/>
      <c r="CGW7" s="25"/>
      <c r="CGX7" s="25"/>
      <c r="CGY7" s="25"/>
      <c r="CGZ7" s="25"/>
      <c r="CHA7" s="25"/>
      <c r="CHB7" s="25"/>
      <c r="CHC7" s="25"/>
      <c r="CHD7" s="25"/>
      <c r="CHE7" s="25"/>
      <c r="CHF7" s="25"/>
      <c r="CHG7" s="25"/>
      <c r="CHH7" s="25"/>
      <c r="CHI7" s="25"/>
      <c r="CHJ7" s="25"/>
      <c r="CHK7" s="25"/>
      <c r="CHL7" s="25"/>
      <c r="CHM7" s="25"/>
      <c r="CHN7" s="25"/>
      <c r="CHO7" s="25"/>
      <c r="CHP7" s="25"/>
      <c r="CHQ7" s="25"/>
      <c r="CHR7" s="25"/>
      <c r="CHS7" s="25"/>
      <c r="CHT7" s="25"/>
      <c r="CHU7" s="25"/>
      <c r="CHV7" s="25"/>
      <c r="CHW7" s="25"/>
      <c r="CHX7" s="25"/>
      <c r="CHY7" s="25"/>
      <c r="CHZ7" s="25"/>
      <c r="CIA7" s="25"/>
      <c r="CIB7" s="25"/>
      <c r="CIC7" s="25"/>
      <c r="CID7" s="25"/>
      <c r="CIE7" s="25"/>
      <c r="CIF7" s="25"/>
      <c r="CIG7" s="25"/>
      <c r="CIH7" s="25"/>
      <c r="CII7" s="25"/>
      <c r="CIJ7" s="25"/>
      <c r="CIK7" s="25"/>
      <c r="CIL7" s="25"/>
      <c r="CIM7" s="25"/>
      <c r="CIN7" s="25"/>
      <c r="CIO7" s="25"/>
      <c r="CIP7" s="25"/>
      <c r="CIQ7" s="25"/>
      <c r="CIR7" s="25"/>
      <c r="CIS7" s="25"/>
      <c r="CIT7" s="25"/>
      <c r="CIU7" s="25"/>
      <c r="CIV7" s="25"/>
      <c r="CIW7" s="25"/>
      <c r="CIX7" s="25"/>
      <c r="CIY7" s="25"/>
      <c r="CIZ7" s="25"/>
      <c r="CJA7" s="25"/>
      <c r="CJB7" s="25"/>
      <c r="CJC7" s="25"/>
      <c r="CJD7" s="25"/>
      <c r="CJE7" s="25"/>
      <c r="CJF7" s="25"/>
      <c r="CJG7" s="25"/>
      <c r="CJH7" s="25"/>
      <c r="CJI7" s="25"/>
      <c r="CJJ7" s="25"/>
      <c r="CJK7" s="25"/>
      <c r="CJL7" s="25"/>
      <c r="CJM7" s="25"/>
      <c r="CJN7" s="25"/>
      <c r="CJO7" s="25"/>
      <c r="CJP7" s="25"/>
      <c r="CJQ7" s="25"/>
      <c r="CJR7" s="25"/>
      <c r="CJS7" s="25"/>
      <c r="CJT7" s="25"/>
      <c r="CJU7" s="25"/>
      <c r="CJV7" s="25"/>
      <c r="CJW7" s="25"/>
      <c r="CJX7" s="25"/>
      <c r="CJY7" s="25"/>
      <c r="CJZ7" s="25"/>
      <c r="CKA7" s="25"/>
      <c r="CKB7" s="25"/>
      <c r="CKC7" s="25"/>
      <c r="CKD7" s="25"/>
      <c r="CKE7" s="25"/>
      <c r="CKF7" s="25"/>
      <c r="CKG7" s="25"/>
      <c r="CKH7" s="25"/>
      <c r="CKI7" s="25"/>
      <c r="CKJ7" s="25"/>
      <c r="CKK7" s="25"/>
      <c r="CKL7" s="25"/>
      <c r="CKM7" s="25"/>
      <c r="CKN7" s="25"/>
      <c r="CKO7" s="25"/>
      <c r="CKP7" s="25"/>
      <c r="CKQ7" s="25"/>
      <c r="CKR7" s="25"/>
      <c r="CKS7" s="25"/>
      <c r="CKT7" s="25"/>
      <c r="CKU7" s="25"/>
      <c r="CKV7" s="25"/>
      <c r="CKW7" s="25"/>
      <c r="CKX7" s="25"/>
      <c r="CKY7" s="25"/>
      <c r="CKZ7" s="25"/>
      <c r="CLA7" s="25"/>
      <c r="CLB7" s="25"/>
      <c r="CLC7" s="25"/>
      <c r="CLD7" s="25"/>
      <c r="CLE7" s="25"/>
      <c r="CLF7" s="25"/>
      <c r="CLG7" s="25"/>
      <c r="CLH7" s="25"/>
      <c r="CLI7" s="25"/>
      <c r="CLJ7" s="25"/>
      <c r="CLK7" s="25"/>
      <c r="CLL7" s="25"/>
      <c r="CLM7" s="25"/>
      <c r="CLN7" s="25"/>
      <c r="CLO7" s="25"/>
      <c r="CLP7" s="25"/>
      <c r="CLQ7" s="25"/>
      <c r="CLR7" s="25"/>
      <c r="CLS7" s="25"/>
      <c r="CLT7" s="25"/>
      <c r="CLU7" s="25"/>
      <c r="CLV7" s="25"/>
      <c r="CLW7" s="25"/>
      <c r="CLX7" s="25"/>
      <c r="CLY7" s="25"/>
      <c r="CLZ7" s="25"/>
      <c r="CMA7" s="25"/>
      <c r="CMB7" s="25"/>
      <c r="CMC7" s="25"/>
      <c r="CMD7" s="25"/>
      <c r="CME7" s="25"/>
      <c r="CMF7" s="25"/>
      <c r="CMG7" s="25"/>
      <c r="CMH7" s="25"/>
      <c r="CMI7" s="25"/>
      <c r="CMJ7" s="25"/>
      <c r="CMK7" s="25"/>
      <c r="CML7" s="25"/>
      <c r="CMM7" s="25"/>
      <c r="CMN7" s="25"/>
      <c r="CMO7" s="25"/>
      <c r="CMP7" s="25"/>
      <c r="CMQ7" s="25"/>
      <c r="CMR7" s="25"/>
      <c r="CMS7" s="25"/>
      <c r="CMT7" s="25"/>
      <c r="CMU7" s="25"/>
      <c r="CMV7" s="25"/>
      <c r="CMW7" s="25"/>
      <c r="CMX7" s="25"/>
      <c r="CMY7" s="25"/>
      <c r="CMZ7" s="25"/>
      <c r="CNA7" s="25"/>
      <c r="CNB7" s="25"/>
      <c r="CNC7" s="25"/>
      <c r="CND7" s="25"/>
      <c r="CNE7" s="25"/>
      <c r="CNF7" s="25"/>
      <c r="CNG7" s="25"/>
      <c r="CNH7" s="25"/>
      <c r="CNI7" s="25"/>
      <c r="CNJ7" s="25"/>
      <c r="CNK7" s="25"/>
      <c r="CNL7" s="25"/>
      <c r="CNM7" s="25"/>
      <c r="CNN7" s="25"/>
      <c r="CNO7" s="25"/>
      <c r="CNP7" s="25"/>
      <c r="CNQ7" s="25"/>
      <c r="CNR7" s="25"/>
      <c r="CNS7" s="25"/>
      <c r="CNT7" s="25"/>
      <c r="CNU7" s="25"/>
      <c r="CNV7" s="25"/>
      <c r="CNW7" s="25"/>
      <c r="CNX7" s="25"/>
      <c r="CNY7" s="25"/>
      <c r="CNZ7" s="25"/>
      <c r="COA7" s="25"/>
      <c r="COB7" s="25"/>
      <c r="COC7" s="25"/>
      <c r="COD7" s="25"/>
      <c r="COE7" s="25"/>
      <c r="COF7" s="25"/>
      <c r="COG7" s="25"/>
      <c r="COH7" s="25"/>
      <c r="COI7" s="25"/>
      <c r="COJ7" s="25"/>
      <c r="COK7" s="25"/>
      <c r="COL7" s="25"/>
      <c r="COM7" s="25"/>
      <c r="CON7" s="25"/>
      <c r="COO7" s="25"/>
      <c r="COP7" s="25"/>
      <c r="COQ7" s="25"/>
      <c r="COR7" s="25"/>
      <c r="COS7" s="25"/>
      <c r="COT7" s="25"/>
      <c r="COU7" s="25"/>
      <c r="COV7" s="25"/>
      <c r="COW7" s="25"/>
      <c r="COX7" s="25"/>
      <c r="COY7" s="25"/>
      <c r="COZ7" s="25"/>
      <c r="CPA7" s="25"/>
      <c r="CPB7" s="25"/>
      <c r="CPC7" s="25"/>
      <c r="CPD7" s="25"/>
      <c r="CPE7" s="25"/>
      <c r="CPF7" s="25"/>
      <c r="CPG7" s="25"/>
      <c r="CPH7" s="25"/>
      <c r="CPI7" s="25"/>
      <c r="CPJ7" s="25"/>
      <c r="CPK7" s="25"/>
      <c r="CPL7" s="25"/>
      <c r="CPM7" s="25"/>
      <c r="CPN7" s="25"/>
      <c r="CPO7" s="25"/>
      <c r="CPP7" s="25"/>
      <c r="CPQ7" s="25"/>
      <c r="CPR7" s="25"/>
      <c r="CPS7" s="25"/>
      <c r="CPT7" s="25"/>
      <c r="CPU7" s="25"/>
      <c r="CPV7" s="25"/>
      <c r="CPW7" s="25"/>
      <c r="CPX7" s="25"/>
      <c r="CPY7" s="25"/>
      <c r="CPZ7" s="25"/>
      <c r="CQA7" s="25"/>
      <c r="CQB7" s="25"/>
      <c r="CQC7" s="25"/>
      <c r="CQD7" s="25"/>
      <c r="CQE7" s="25"/>
      <c r="CQF7" s="25"/>
      <c r="CQG7" s="25"/>
      <c r="CQH7" s="25"/>
      <c r="CQI7" s="25"/>
      <c r="CQJ7" s="25"/>
      <c r="CQK7" s="25"/>
      <c r="CQL7" s="25"/>
      <c r="CQM7" s="25"/>
      <c r="CQN7" s="25"/>
      <c r="CQO7" s="25"/>
      <c r="CQP7" s="25"/>
      <c r="CQQ7" s="25"/>
      <c r="CQR7" s="25"/>
      <c r="CQS7" s="25"/>
      <c r="CQT7" s="25"/>
      <c r="CQU7" s="25"/>
      <c r="CQV7" s="25"/>
      <c r="CQW7" s="25"/>
      <c r="CQX7" s="25"/>
      <c r="CQY7" s="25"/>
      <c r="CQZ7" s="25"/>
      <c r="CRA7" s="25"/>
      <c r="CRB7" s="25"/>
      <c r="CRC7" s="25"/>
      <c r="CRD7" s="25"/>
      <c r="CRE7" s="25"/>
      <c r="CRF7" s="25"/>
      <c r="CRG7" s="25"/>
      <c r="CRH7" s="25"/>
      <c r="CRI7" s="25"/>
      <c r="CRJ7" s="25"/>
      <c r="CRK7" s="25"/>
      <c r="CRL7" s="25"/>
      <c r="CRM7" s="25"/>
      <c r="CRN7" s="25"/>
      <c r="CRO7" s="25"/>
      <c r="CRP7" s="25"/>
      <c r="CRQ7" s="25"/>
      <c r="CRR7" s="25"/>
      <c r="CRS7" s="25"/>
      <c r="CRT7" s="25"/>
      <c r="CRU7" s="25"/>
      <c r="CRV7" s="25"/>
      <c r="CRW7" s="25"/>
      <c r="CRX7" s="25"/>
      <c r="CRY7" s="25"/>
      <c r="CRZ7" s="25"/>
      <c r="CSA7" s="25"/>
      <c r="CSB7" s="25"/>
      <c r="CSC7" s="25"/>
      <c r="CSD7" s="25"/>
      <c r="CSE7" s="25"/>
      <c r="CSF7" s="25"/>
      <c r="CSG7" s="25"/>
      <c r="CSH7" s="25"/>
      <c r="CSI7" s="25"/>
      <c r="CSJ7" s="25"/>
      <c r="CSK7" s="25"/>
      <c r="CSL7" s="25"/>
      <c r="CSM7" s="25"/>
      <c r="CSN7" s="25"/>
      <c r="CSO7" s="25"/>
      <c r="CSP7" s="25"/>
      <c r="CSQ7" s="25"/>
      <c r="CSR7" s="25"/>
      <c r="CSS7" s="25"/>
      <c r="CST7" s="25"/>
      <c r="CSU7" s="25"/>
      <c r="CSV7" s="25"/>
      <c r="CSW7" s="25"/>
      <c r="CSX7" s="25"/>
      <c r="CSY7" s="25"/>
      <c r="CSZ7" s="25"/>
      <c r="CTA7" s="25"/>
      <c r="CTB7" s="25"/>
      <c r="CTC7" s="25"/>
      <c r="CTD7" s="25"/>
      <c r="CTE7" s="25"/>
      <c r="CTF7" s="25"/>
      <c r="CTG7" s="25"/>
      <c r="CTH7" s="25"/>
      <c r="CTI7" s="25"/>
      <c r="CTJ7" s="25"/>
      <c r="CTK7" s="25"/>
      <c r="CTL7" s="25"/>
      <c r="CTM7" s="25"/>
      <c r="CTN7" s="25"/>
      <c r="CTO7" s="25"/>
      <c r="CTP7" s="25"/>
      <c r="CTQ7" s="25"/>
      <c r="CTR7" s="25"/>
      <c r="CTS7" s="25"/>
      <c r="CTT7" s="25"/>
      <c r="CTU7" s="25"/>
      <c r="CTV7" s="25"/>
      <c r="CTW7" s="25"/>
      <c r="CTX7" s="25"/>
      <c r="CTY7" s="25"/>
      <c r="CTZ7" s="25"/>
      <c r="CUA7" s="25"/>
      <c r="CUB7" s="25"/>
      <c r="CUC7" s="25"/>
      <c r="CUD7" s="25"/>
      <c r="CUE7" s="25"/>
      <c r="CUF7" s="25"/>
      <c r="CUG7" s="25"/>
      <c r="CUH7" s="25"/>
      <c r="CUI7" s="25"/>
      <c r="CUJ7" s="25"/>
      <c r="CUK7" s="25"/>
      <c r="CUL7" s="25"/>
      <c r="CUM7" s="25"/>
      <c r="CUN7" s="25"/>
      <c r="CUO7" s="25"/>
      <c r="CUP7" s="25"/>
      <c r="CUQ7" s="25"/>
      <c r="CUR7" s="25"/>
      <c r="CUS7" s="25"/>
      <c r="CUT7" s="25"/>
      <c r="CUU7" s="25"/>
      <c r="CUV7" s="25"/>
      <c r="CUW7" s="25"/>
      <c r="CUX7" s="25"/>
      <c r="CUY7" s="25"/>
      <c r="CUZ7" s="25"/>
      <c r="CVA7" s="25"/>
      <c r="CVB7" s="25"/>
      <c r="CVC7" s="25"/>
      <c r="CVD7" s="25"/>
      <c r="CVE7" s="25"/>
      <c r="CVF7" s="25"/>
      <c r="CVG7" s="25"/>
      <c r="CVH7" s="25"/>
      <c r="CVI7" s="25"/>
      <c r="CVJ7" s="25"/>
      <c r="CVK7" s="25"/>
      <c r="CVL7" s="25"/>
      <c r="CVM7" s="25"/>
      <c r="CVN7" s="25"/>
      <c r="CVO7" s="25"/>
      <c r="CVP7" s="25"/>
      <c r="CVQ7" s="25"/>
      <c r="CVR7" s="25"/>
      <c r="CVS7" s="25"/>
      <c r="CVT7" s="25"/>
      <c r="CVU7" s="25"/>
      <c r="CVV7" s="25"/>
      <c r="CVW7" s="25"/>
      <c r="CVX7" s="25"/>
      <c r="CVY7" s="25"/>
      <c r="CVZ7" s="25"/>
      <c r="CWA7" s="25"/>
      <c r="CWB7" s="25"/>
      <c r="CWC7" s="25"/>
      <c r="CWD7" s="25"/>
      <c r="CWE7" s="25"/>
      <c r="CWF7" s="25"/>
      <c r="CWG7" s="25"/>
      <c r="CWH7" s="25"/>
      <c r="CWI7" s="25"/>
      <c r="CWJ7" s="25"/>
      <c r="CWK7" s="25"/>
      <c r="CWL7" s="25"/>
      <c r="CWM7" s="25"/>
      <c r="CWN7" s="25"/>
      <c r="CWO7" s="25"/>
      <c r="CWP7" s="25"/>
      <c r="CWQ7" s="25"/>
      <c r="CWR7" s="25"/>
      <c r="CWS7" s="25"/>
      <c r="CWT7" s="25"/>
      <c r="CWU7" s="25"/>
      <c r="CWV7" s="25"/>
      <c r="CWW7" s="25"/>
      <c r="CWX7" s="25"/>
      <c r="CWY7" s="25"/>
      <c r="CWZ7" s="25"/>
      <c r="CXA7" s="25"/>
      <c r="CXB7" s="25"/>
      <c r="CXC7" s="25"/>
      <c r="CXD7" s="25"/>
      <c r="CXE7" s="25"/>
      <c r="CXF7" s="25"/>
      <c r="CXG7" s="25"/>
      <c r="CXH7" s="25"/>
      <c r="CXI7" s="25"/>
      <c r="CXJ7" s="25"/>
      <c r="CXK7" s="25"/>
      <c r="CXL7" s="25"/>
      <c r="CXM7" s="25"/>
      <c r="CXN7" s="25"/>
      <c r="CXO7" s="25"/>
      <c r="CXP7" s="25"/>
      <c r="CXQ7" s="25"/>
      <c r="CXR7" s="25"/>
      <c r="CXS7" s="25"/>
      <c r="CXT7" s="25"/>
      <c r="CXU7" s="25"/>
      <c r="CXV7" s="25"/>
      <c r="CXW7" s="25"/>
      <c r="CXX7" s="25"/>
      <c r="CXY7" s="25"/>
      <c r="CXZ7" s="25"/>
      <c r="CYA7" s="25"/>
      <c r="CYB7" s="25"/>
      <c r="CYC7" s="25"/>
      <c r="CYD7" s="25"/>
      <c r="CYE7" s="25"/>
      <c r="CYF7" s="25"/>
      <c r="CYG7" s="25"/>
      <c r="CYH7" s="25"/>
      <c r="CYI7" s="25"/>
      <c r="CYJ7" s="25"/>
      <c r="CYK7" s="25"/>
      <c r="CYL7" s="25"/>
      <c r="CYM7" s="25"/>
      <c r="CYN7" s="25"/>
      <c r="CYO7" s="25"/>
      <c r="CYP7" s="25"/>
      <c r="CYQ7" s="25"/>
      <c r="CYR7" s="25"/>
      <c r="CYS7" s="25"/>
      <c r="CYT7" s="25"/>
      <c r="CYU7" s="25"/>
      <c r="CYV7" s="25"/>
      <c r="CYW7" s="25"/>
      <c r="CYX7" s="25"/>
      <c r="CYY7" s="25"/>
      <c r="CYZ7" s="25"/>
      <c r="CZA7" s="25"/>
      <c r="CZB7" s="25"/>
      <c r="CZC7" s="25"/>
      <c r="CZD7" s="25"/>
      <c r="CZE7" s="25"/>
      <c r="CZF7" s="25"/>
      <c r="CZG7" s="25"/>
      <c r="CZH7" s="25"/>
      <c r="CZI7" s="25"/>
      <c r="CZJ7" s="25"/>
      <c r="CZK7" s="25"/>
      <c r="CZL7" s="25"/>
      <c r="CZM7" s="25"/>
      <c r="CZN7" s="25"/>
      <c r="CZO7" s="25"/>
      <c r="CZP7" s="25"/>
      <c r="CZQ7" s="25"/>
      <c r="CZR7" s="25"/>
      <c r="CZS7" s="25"/>
      <c r="CZT7" s="25"/>
      <c r="CZU7" s="25"/>
      <c r="CZV7" s="25"/>
      <c r="CZW7" s="25"/>
      <c r="CZX7" s="25"/>
      <c r="CZY7" s="25"/>
      <c r="CZZ7" s="25"/>
      <c r="DAA7" s="25"/>
      <c r="DAB7" s="25"/>
      <c r="DAC7" s="25"/>
      <c r="DAD7" s="25"/>
      <c r="DAE7" s="25"/>
      <c r="DAF7" s="25"/>
      <c r="DAG7" s="25"/>
      <c r="DAH7" s="25"/>
      <c r="DAI7" s="25"/>
      <c r="DAJ7" s="25"/>
      <c r="DAK7" s="25"/>
      <c r="DAL7" s="25"/>
      <c r="DAM7" s="25"/>
      <c r="DAN7" s="25"/>
      <c r="DAO7" s="25"/>
      <c r="DAP7" s="25"/>
      <c r="DAQ7" s="25"/>
      <c r="DAR7" s="25"/>
      <c r="DAS7" s="25"/>
      <c r="DAT7" s="25"/>
      <c r="DAU7" s="25"/>
      <c r="DAV7" s="25"/>
      <c r="DAW7" s="25"/>
      <c r="DAX7" s="25"/>
      <c r="DAY7" s="25"/>
      <c r="DAZ7" s="25"/>
      <c r="DBA7" s="25"/>
      <c r="DBB7" s="25"/>
      <c r="DBC7" s="25"/>
      <c r="DBD7" s="25"/>
      <c r="DBE7" s="25"/>
      <c r="DBF7" s="25"/>
      <c r="DBG7" s="25"/>
      <c r="DBH7" s="25"/>
      <c r="DBI7" s="25"/>
      <c r="DBJ7" s="25"/>
      <c r="DBK7" s="25"/>
      <c r="DBL7" s="25"/>
      <c r="DBM7" s="25"/>
      <c r="DBN7" s="25"/>
      <c r="DBO7" s="25"/>
      <c r="DBP7" s="25"/>
      <c r="DBQ7" s="25"/>
      <c r="DBR7" s="25"/>
      <c r="DBS7" s="25"/>
      <c r="DBT7" s="25"/>
      <c r="DBU7" s="25"/>
      <c r="DBV7" s="25"/>
      <c r="DBW7" s="25"/>
      <c r="DBX7" s="25"/>
      <c r="DBY7" s="25"/>
      <c r="DBZ7" s="25"/>
      <c r="DCA7" s="25"/>
      <c r="DCB7" s="25"/>
      <c r="DCC7" s="25"/>
      <c r="DCD7" s="25"/>
      <c r="DCE7" s="25"/>
      <c r="DCF7" s="25"/>
      <c r="DCG7" s="25"/>
      <c r="DCH7" s="25"/>
      <c r="DCI7" s="25"/>
      <c r="DCJ7" s="25"/>
      <c r="DCK7" s="25"/>
      <c r="DCL7" s="25"/>
      <c r="DCM7" s="25"/>
      <c r="DCN7" s="25"/>
      <c r="DCO7" s="25"/>
      <c r="DCP7" s="25"/>
      <c r="DCQ7" s="25"/>
      <c r="DCR7" s="25"/>
      <c r="DCS7" s="25"/>
      <c r="DCT7" s="25"/>
      <c r="DCU7" s="25"/>
      <c r="DCV7" s="25"/>
      <c r="DCW7" s="25"/>
      <c r="DCX7" s="25"/>
      <c r="DCY7" s="25"/>
      <c r="DCZ7" s="25"/>
      <c r="DDA7" s="25"/>
      <c r="DDB7" s="25"/>
      <c r="DDC7" s="25"/>
      <c r="DDD7" s="25"/>
      <c r="DDE7" s="25"/>
      <c r="DDF7" s="25"/>
      <c r="DDG7" s="25"/>
      <c r="DDH7" s="25"/>
      <c r="DDI7" s="25"/>
      <c r="DDJ7" s="25"/>
      <c r="DDK7" s="25"/>
      <c r="DDL7" s="25"/>
      <c r="DDM7" s="25"/>
      <c r="DDN7" s="25"/>
      <c r="DDO7" s="25"/>
      <c r="DDP7" s="25"/>
      <c r="DDQ7" s="25"/>
      <c r="DDR7" s="25"/>
      <c r="DDS7" s="25"/>
      <c r="DDT7" s="25"/>
      <c r="DDU7" s="25"/>
      <c r="DDV7" s="25"/>
      <c r="DDW7" s="25"/>
      <c r="DDX7" s="25"/>
      <c r="DDY7" s="25"/>
      <c r="DDZ7" s="25"/>
      <c r="DEA7" s="25"/>
      <c r="DEB7" s="25"/>
      <c r="DEC7" s="25"/>
      <c r="DED7" s="25"/>
      <c r="DEE7" s="25"/>
      <c r="DEF7" s="25"/>
      <c r="DEG7" s="25"/>
      <c r="DEH7" s="25"/>
      <c r="DEI7" s="25"/>
      <c r="DEJ7" s="25"/>
      <c r="DEK7" s="25"/>
      <c r="DEL7" s="25"/>
      <c r="DEM7" s="25"/>
      <c r="DEN7" s="25"/>
      <c r="DEO7" s="25"/>
      <c r="DEP7" s="25"/>
      <c r="DEQ7" s="25"/>
      <c r="DER7" s="25"/>
      <c r="DES7" s="25"/>
      <c r="DET7" s="25"/>
      <c r="DEU7" s="25"/>
      <c r="DEV7" s="25"/>
      <c r="DEW7" s="25"/>
      <c r="DEX7" s="25"/>
      <c r="DEY7" s="25"/>
      <c r="DEZ7" s="25"/>
      <c r="DFA7" s="25"/>
      <c r="DFB7" s="25"/>
      <c r="DFC7" s="25"/>
      <c r="DFD7" s="25"/>
      <c r="DFE7" s="25"/>
      <c r="DFF7" s="25"/>
      <c r="DFG7" s="25"/>
      <c r="DFH7" s="25"/>
      <c r="DFI7" s="25"/>
      <c r="DFJ7" s="25"/>
      <c r="DFK7" s="25"/>
      <c r="DFL7" s="25"/>
      <c r="DFM7" s="25"/>
      <c r="DFN7" s="25"/>
      <c r="DFO7" s="25"/>
      <c r="DFP7" s="25"/>
      <c r="DFQ7" s="25"/>
      <c r="DFR7" s="25"/>
      <c r="DFS7" s="25"/>
      <c r="DFT7" s="25"/>
      <c r="DFU7" s="25"/>
      <c r="DFV7" s="25"/>
      <c r="DFW7" s="25"/>
      <c r="DFX7" s="25"/>
      <c r="DFY7" s="25"/>
      <c r="DFZ7" s="25"/>
      <c r="DGA7" s="25"/>
      <c r="DGB7" s="25"/>
      <c r="DGC7" s="25"/>
      <c r="DGD7" s="25"/>
      <c r="DGE7" s="25"/>
      <c r="DGF7" s="25"/>
      <c r="DGG7" s="25"/>
      <c r="DGH7" s="25"/>
      <c r="DGI7" s="25"/>
      <c r="DGJ7" s="25"/>
      <c r="DGK7" s="25"/>
      <c r="DGL7" s="25"/>
      <c r="DGM7" s="25"/>
      <c r="DGN7" s="25"/>
      <c r="DGO7" s="25"/>
      <c r="DGP7" s="25"/>
      <c r="DGQ7" s="25"/>
      <c r="DGR7" s="25"/>
      <c r="DGS7" s="25"/>
      <c r="DGT7" s="25"/>
      <c r="DGU7" s="25"/>
      <c r="DGV7" s="25"/>
      <c r="DGW7" s="25"/>
      <c r="DGX7" s="25"/>
      <c r="DGY7" s="25"/>
      <c r="DGZ7" s="25"/>
      <c r="DHA7" s="25"/>
      <c r="DHB7" s="25"/>
      <c r="DHC7" s="25"/>
      <c r="DHD7" s="25"/>
      <c r="DHE7" s="25"/>
      <c r="DHF7" s="25"/>
      <c r="DHG7" s="25"/>
      <c r="DHH7" s="25"/>
      <c r="DHI7" s="25"/>
      <c r="DHJ7" s="25"/>
      <c r="DHK7" s="25"/>
      <c r="DHL7" s="25"/>
      <c r="DHM7" s="25"/>
      <c r="DHN7" s="25"/>
      <c r="DHO7" s="25"/>
      <c r="DHP7" s="25"/>
      <c r="DHQ7" s="25"/>
      <c r="DHR7" s="25"/>
      <c r="DHS7" s="25"/>
      <c r="DHT7" s="25"/>
      <c r="DHU7" s="25"/>
      <c r="DHV7" s="25"/>
      <c r="DHW7" s="25"/>
      <c r="DHX7" s="25"/>
      <c r="DHY7" s="25"/>
      <c r="DHZ7" s="25"/>
      <c r="DIA7" s="25"/>
      <c r="DIB7" s="25"/>
      <c r="DIC7" s="25"/>
      <c r="DID7" s="25"/>
      <c r="DIE7" s="25"/>
      <c r="DIF7" s="25"/>
      <c r="DIG7" s="25"/>
      <c r="DIH7" s="25"/>
      <c r="DII7" s="25"/>
      <c r="DIJ7" s="25"/>
      <c r="DIK7" s="25"/>
      <c r="DIL7" s="25"/>
      <c r="DIM7" s="25"/>
      <c r="DIN7" s="25"/>
      <c r="DIO7" s="25"/>
      <c r="DIP7" s="25"/>
      <c r="DIQ7" s="25"/>
      <c r="DIR7" s="25"/>
      <c r="DIS7" s="25"/>
      <c r="DIT7" s="25"/>
      <c r="DIU7" s="25"/>
      <c r="DIV7" s="25"/>
      <c r="DIW7" s="25"/>
      <c r="DIX7" s="25"/>
      <c r="DIY7" s="25"/>
      <c r="DIZ7" s="25"/>
      <c r="DJA7" s="25"/>
      <c r="DJB7" s="25"/>
      <c r="DJC7" s="25"/>
      <c r="DJD7" s="25"/>
      <c r="DJE7" s="25"/>
      <c r="DJF7" s="25"/>
      <c r="DJG7" s="25"/>
      <c r="DJH7" s="25"/>
      <c r="DJI7" s="25"/>
      <c r="DJJ7" s="25"/>
      <c r="DJK7" s="25"/>
      <c r="DJL7" s="25"/>
      <c r="DJM7" s="25"/>
      <c r="DJN7" s="25"/>
      <c r="DJO7" s="25"/>
      <c r="DJP7" s="25"/>
      <c r="DJQ7" s="25"/>
      <c r="DJR7" s="25"/>
      <c r="DJS7" s="25"/>
      <c r="DJT7" s="25"/>
      <c r="DJU7" s="25"/>
      <c r="DJV7" s="25"/>
      <c r="DJW7" s="25"/>
      <c r="DJX7" s="25"/>
      <c r="DJY7" s="25"/>
      <c r="DJZ7" s="25"/>
      <c r="DKA7" s="25"/>
      <c r="DKB7" s="25"/>
      <c r="DKC7" s="25"/>
      <c r="DKD7" s="25"/>
      <c r="DKE7" s="25"/>
      <c r="DKF7" s="25"/>
      <c r="DKG7" s="25"/>
      <c r="DKH7" s="25"/>
      <c r="DKI7" s="25"/>
      <c r="DKJ7" s="25"/>
      <c r="DKK7" s="25"/>
      <c r="DKL7" s="25"/>
      <c r="DKM7" s="25"/>
      <c r="DKN7" s="25"/>
      <c r="DKO7" s="25"/>
      <c r="DKP7" s="25"/>
      <c r="DKQ7" s="25"/>
      <c r="DKR7" s="25"/>
      <c r="DKS7" s="25"/>
      <c r="DKT7" s="25"/>
      <c r="DKU7" s="25"/>
      <c r="DKV7" s="25"/>
      <c r="DKW7" s="25"/>
      <c r="DKX7" s="25"/>
      <c r="DKY7" s="25"/>
      <c r="DKZ7" s="25"/>
      <c r="DLA7" s="25"/>
      <c r="DLB7" s="25"/>
      <c r="DLC7" s="25"/>
      <c r="DLD7" s="25"/>
      <c r="DLE7" s="25"/>
      <c r="DLF7" s="25"/>
      <c r="DLG7" s="25"/>
      <c r="DLH7" s="25"/>
      <c r="DLI7" s="25"/>
      <c r="DLJ7" s="25"/>
      <c r="DLK7" s="25"/>
      <c r="DLL7" s="25"/>
      <c r="DLM7" s="25"/>
      <c r="DLN7" s="25"/>
      <c r="DLO7" s="25"/>
      <c r="DLP7" s="25"/>
      <c r="DLQ7" s="25"/>
      <c r="DLR7" s="25"/>
      <c r="DLS7" s="25"/>
      <c r="DLT7" s="25"/>
      <c r="DLU7" s="25"/>
      <c r="DLV7" s="25"/>
      <c r="DLW7" s="25"/>
      <c r="DLX7" s="25"/>
      <c r="DLY7" s="25"/>
      <c r="DLZ7" s="25"/>
      <c r="DMA7" s="25"/>
      <c r="DMB7" s="25"/>
      <c r="DMC7" s="25"/>
      <c r="DMD7" s="25"/>
      <c r="DME7" s="25"/>
      <c r="DMF7" s="25"/>
      <c r="DMG7" s="25"/>
      <c r="DMH7" s="25"/>
      <c r="DMI7" s="25"/>
      <c r="DMJ7" s="25"/>
      <c r="DMK7" s="25"/>
      <c r="DML7" s="25"/>
      <c r="DMM7" s="25"/>
      <c r="DMN7" s="25"/>
      <c r="DMO7" s="25"/>
      <c r="DMP7" s="25"/>
      <c r="DMQ7" s="25"/>
      <c r="DMR7" s="25"/>
      <c r="DMS7" s="25"/>
      <c r="DMT7" s="25"/>
      <c r="DMU7" s="25"/>
      <c r="DMV7" s="25"/>
      <c r="DMW7" s="25"/>
      <c r="DMX7" s="25"/>
      <c r="DMY7" s="25"/>
      <c r="DMZ7" s="25"/>
      <c r="DNA7" s="25"/>
      <c r="DNB7" s="25"/>
      <c r="DNC7" s="25"/>
      <c r="DND7" s="25"/>
      <c r="DNE7" s="25"/>
      <c r="DNF7" s="25"/>
      <c r="DNG7" s="25"/>
      <c r="DNH7" s="25"/>
      <c r="DNI7" s="25"/>
      <c r="DNJ7" s="25"/>
      <c r="DNK7" s="25"/>
      <c r="DNL7" s="25"/>
      <c r="DNM7" s="25"/>
      <c r="DNN7" s="25"/>
      <c r="DNO7" s="25"/>
      <c r="DNP7" s="25"/>
      <c r="DNQ7" s="25"/>
      <c r="DNR7" s="25"/>
      <c r="DNS7" s="25"/>
      <c r="DNT7" s="25"/>
      <c r="DNU7" s="25"/>
      <c r="DNV7" s="25"/>
      <c r="DNW7" s="25"/>
      <c r="DNX7" s="25"/>
      <c r="DNY7" s="25"/>
      <c r="DNZ7" s="25"/>
      <c r="DOA7" s="25"/>
      <c r="DOB7" s="25"/>
      <c r="DOC7" s="25"/>
      <c r="DOD7" s="25"/>
      <c r="DOE7" s="25"/>
      <c r="DOF7" s="25"/>
      <c r="DOG7" s="25"/>
      <c r="DOH7" s="25"/>
      <c r="DOI7" s="25"/>
      <c r="DOJ7" s="25"/>
      <c r="DOK7" s="25"/>
      <c r="DOL7" s="25"/>
      <c r="DOM7" s="25"/>
      <c r="DON7" s="25"/>
      <c r="DOO7" s="25"/>
      <c r="DOP7" s="25"/>
      <c r="DOQ7" s="25"/>
      <c r="DOR7" s="25"/>
      <c r="DOS7" s="25"/>
      <c r="DOT7" s="25"/>
      <c r="DOU7" s="25"/>
      <c r="DOV7" s="25"/>
      <c r="DOW7" s="25"/>
      <c r="DOX7" s="25"/>
      <c r="DOY7" s="25"/>
      <c r="DOZ7" s="25"/>
      <c r="DPA7" s="25"/>
      <c r="DPB7" s="25"/>
      <c r="DPC7" s="25"/>
      <c r="DPD7" s="25"/>
      <c r="DPE7" s="25"/>
      <c r="DPF7" s="25"/>
      <c r="DPG7" s="25"/>
      <c r="DPH7" s="25"/>
      <c r="DPI7" s="25"/>
      <c r="DPJ7" s="25"/>
      <c r="DPK7" s="25"/>
      <c r="DPL7" s="25"/>
      <c r="DPM7" s="25"/>
      <c r="DPN7" s="25"/>
      <c r="DPO7" s="25"/>
      <c r="DPP7" s="25"/>
      <c r="DPQ7" s="25"/>
      <c r="DPR7" s="25"/>
      <c r="DPS7" s="25"/>
      <c r="DPT7" s="25"/>
      <c r="DPU7" s="25"/>
      <c r="DPV7" s="25"/>
      <c r="DPW7" s="25"/>
      <c r="DPX7" s="25"/>
      <c r="DPY7" s="25"/>
      <c r="DPZ7" s="25"/>
      <c r="DQA7" s="25"/>
      <c r="DQB7" s="25"/>
      <c r="DQC7" s="25"/>
      <c r="DQD7" s="25"/>
      <c r="DQE7" s="25"/>
      <c r="DQF7" s="25"/>
      <c r="DQG7" s="25"/>
      <c r="DQH7" s="25"/>
      <c r="DQI7" s="25"/>
      <c r="DQJ7" s="25"/>
      <c r="DQK7" s="25"/>
      <c r="DQL7" s="25"/>
      <c r="DQM7" s="25"/>
      <c r="DQN7" s="25"/>
      <c r="DQO7" s="25"/>
      <c r="DQP7" s="25"/>
      <c r="DQQ7" s="25"/>
      <c r="DQR7" s="25"/>
      <c r="DQS7" s="25"/>
      <c r="DQT7" s="25"/>
      <c r="DQU7" s="25"/>
      <c r="DQV7" s="25"/>
      <c r="DQW7" s="25"/>
      <c r="DQX7" s="25"/>
      <c r="DQY7" s="25"/>
      <c r="DQZ7" s="25"/>
      <c r="DRA7" s="25"/>
      <c r="DRB7" s="25"/>
      <c r="DRC7" s="25"/>
      <c r="DRD7" s="25"/>
      <c r="DRE7" s="25"/>
      <c r="DRF7" s="25"/>
      <c r="DRG7" s="25"/>
      <c r="DRH7" s="25"/>
      <c r="DRI7" s="25"/>
      <c r="DRJ7" s="25"/>
      <c r="DRK7" s="25"/>
      <c r="DRL7" s="25"/>
      <c r="DRM7" s="25"/>
      <c r="DRN7" s="25"/>
      <c r="DRO7" s="25"/>
      <c r="DRP7" s="25"/>
      <c r="DRQ7" s="25"/>
      <c r="DRR7" s="25"/>
      <c r="DRS7" s="25"/>
      <c r="DRT7" s="25"/>
      <c r="DRU7" s="25"/>
      <c r="DRV7" s="25"/>
      <c r="DRW7" s="25"/>
      <c r="DRX7" s="25"/>
      <c r="DRY7" s="25"/>
      <c r="DRZ7" s="25"/>
      <c r="DSA7" s="25"/>
      <c r="DSB7" s="25"/>
      <c r="DSC7" s="25"/>
      <c r="DSD7" s="25"/>
      <c r="DSE7" s="25"/>
      <c r="DSF7" s="25"/>
      <c r="DSG7" s="25"/>
      <c r="DSH7" s="25"/>
      <c r="DSI7" s="25"/>
      <c r="DSJ7" s="25"/>
      <c r="DSK7" s="25"/>
      <c r="DSL7" s="25"/>
      <c r="DSM7" s="25"/>
      <c r="DSN7" s="25"/>
      <c r="DSO7" s="25"/>
      <c r="DSP7" s="25"/>
      <c r="DSQ7" s="25"/>
      <c r="DSR7" s="25"/>
      <c r="DSS7" s="25"/>
      <c r="DST7" s="25"/>
      <c r="DSU7" s="25"/>
      <c r="DSV7" s="25"/>
      <c r="DSW7" s="25"/>
      <c r="DSX7" s="25"/>
      <c r="DSY7" s="25"/>
      <c r="DSZ7" s="25"/>
      <c r="DTA7" s="25"/>
      <c r="DTB7" s="25"/>
      <c r="DTC7" s="25"/>
      <c r="DTD7" s="25"/>
      <c r="DTE7" s="25"/>
      <c r="DTF7" s="25"/>
      <c r="DTG7" s="25"/>
      <c r="DTH7" s="25"/>
      <c r="DTI7" s="25"/>
      <c r="DTJ7" s="25"/>
      <c r="DTK7" s="25"/>
      <c r="DTL7" s="25"/>
      <c r="DTM7" s="25"/>
      <c r="DTN7" s="25"/>
      <c r="DTO7" s="25"/>
      <c r="DTP7" s="25"/>
      <c r="DTQ7" s="25"/>
      <c r="DTR7" s="25"/>
      <c r="DTS7" s="25"/>
      <c r="DTT7" s="25"/>
      <c r="DTU7" s="25"/>
      <c r="DTV7" s="25"/>
      <c r="DTW7" s="25"/>
      <c r="DTX7" s="25"/>
      <c r="DTY7" s="25"/>
      <c r="DTZ7" s="25"/>
      <c r="DUA7" s="25"/>
      <c r="DUB7" s="25"/>
      <c r="DUC7" s="25"/>
      <c r="DUD7" s="25"/>
      <c r="DUE7" s="25"/>
      <c r="DUF7" s="25"/>
      <c r="DUG7" s="25"/>
      <c r="DUH7" s="25"/>
      <c r="DUI7" s="25"/>
      <c r="DUJ7" s="25"/>
      <c r="DUK7" s="25"/>
      <c r="DUL7" s="25"/>
      <c r="DUM7" s="25"/>
      <c r="DUN7" s="25"/>
      <c r="DUO7" s="25"/>
      <c r="DUP7" s="25"/>
      <c r="DUQ7" s="25"/>
      <c r="DUR7" s="25"/>
      <c r="DUS7" s="25"/>
      <c r="DUT7" s="25"/>
      <c r="DUU7" s="25"/>
      <c r="DUV7" s="25"/>
      <c r="DUW7" s="25"/>
      <c r="DUX7" s="25"/>
      <c r="DUY7" s="25"/>
      <c r="DUZ7" s="25"/>
      <c r="DVA7" s="25"/>
      <c r="DVB7" s="25"/>
      <c r="DVC7" s="25"/>
      <c r="DVD7" s="25"/>
      <c r="DVE7" s="25"/>
      <c r="DVF7" s="25"/>
      <c r="DVG7" s="25"/>
      <c r="DVH7" s="25"/>
      <c r="DVI7" s="25"/>
      <c r="DVJ7" s="25"/>
      <c r="DVK7" s="25"/>
      <c r="DVL7" s="25"/>
      <c r="DVM7" s="25"/>
      <c r="DVN7" s="25"/>
      <c r="DVO7" s="25"/>
      <c r="DVP7" s="25"/>
      <c r="DVQ7" s="25"/>
      <c r="DVR7" s="25"/>
      <c r="DVS7" s="25"/>
      <c r="DVT7" s="25"/>
      <c r="DVU7" s="25"/>
      <c r="DVV7" s="25"/>
      <c r="DVW7" s="25"/>
      <c r="DVX7" s="25"/>
      <c r="DVY7" s="25"/>
      <c r="DVZ7" s="25"/>
      <c r="DWA7" s="25"/>
      <c r="DWB7" s="25"/>
      <c r="DWC7" s="25"/>
      <c r="DWD7" s="25"/>
      <c r="DWE7" s="25"/>
      <c r="DWF7" s="25"/>
      <c r="DWG7" s="25"/>
      <c r="DWH7" s="25"/>
      <c r="DWI7" s="25"/>
      <c r="DWJ7" s="25"/>
      <c r="DWK7" s="25"/>
      <c r="DWL7" s="25"/>
      <c r="DWM7" s="25"/>
      <c r="DWN7" s="25"/>
      <c r="DWO7" s="25"/>
      <c r="DWP7" s="25"/>
      <c r="DWQ7" s="25"/>
      <c r="DWR7" s="25"/>
      <c r="DWS7" s="25"/>
      <c r="DWT7" s="25"/>
      <c r="DWU7" s="25"/>
      <c r="DWV7" s="25"/>
      <c r="DWW7" s="25"/>
      <c r="DWX7" s="25"/>
      <c r="DWY7" s="25"/>
      <c r="DWZ7" s="25"/>
      <c r="DXA7" s="25"/>
      <c r="DXB7" s="25"/>
      <c r="DXC7" s="25"/>
      <c r="DXD7" s="25"/>
      <c r="DXE7" s="25"/>
      <c r="DXF7" s="25"/>
      <c r="DXG7" s="25"/>
      <c r="DXH7" s="25"/>
      <c r="DXI7" s="25"/>
      <c r="DXJ7" s="25"/>
      <c r="DXK7" s="25"/>
      <c r="DXL7" s="25"/>
      <c r="DXM7" s="25"/>
      <c r="DXN7" s="25"/>
      <c r="DXO7" s="25"/>
      <c r="DXP7" s="25"/>
      <c r="DXQ7" s="25"/>
      <c r="DXR7" s="25"/>
      <c r="DXS7" s="25"/>
      <c r="DXT7" s="25"/>
      <c r="DXU7" s="25"/>
      <c r="DXV7" s="25"/>
      <c r="DXW7" s="25"/>
      <c r="DXX7" s="25"/>
      <c r="DXY7" s="25"/>
      <c r="DXZ7" s="25"/>
      <c r="DYA7" s="25"/>
      <c r="DYB7" s="25"/>
      <c r="DYC7" s="25"/>
      <c r="DYD7" s="25"/>
      <c r="DYE7" s="25"/>
      <c r="DYF7" s="25"/>
      <c r="DYG7" s="25"/>
      <c r="DYH7" s="25"/>
      <c r="DYI7" s="25"/>
      <c r="DYJ7" s="25"/>
      <c r="DYK7" s="25"/>
      <c r="DYL7" s="25"/>
      <c r="DYM7" s="25"/>
      <c r="DYN7" s="25"/>
      <c r="DYO7" s="25"/>
      <c r="DYP7" s="25"/>
      <c r="DYQ7" s="25"/>
      <c r="DYR7" s="25"/>
      <c r="DYS7" s="25"/>
      <c r="DYT7" s="25"/>
      <c r="DYU7" s="25"/>
      <c r="DYV7" s="25"/>
      <c r="DYW7" s="25"/>
      <c r="DYX7" s="25"/>
      <c r="DYY7" s="25"/>
      <c r="DYZ7" s="25"/>
      <c r="DZA7" s="25"/>
      <c r="DZB7" s="25"/>
      <c r="DZC7" s="25"/>
      <c r="DZD7" s="25"/>
      <c r="DZE7" s="25"/>
      <c r="DZF7" s="25"/>
      <c r="DZG7" s="25"/>
      <c r="DZH7" s="25"/>
      <c r="DZI7" s="25"/>
      <c r="DZJ7" s="25"/>
      <c r="DZK7" s="25"/>
      <c r="DZL7" s="25"/>
      <c r="DZM7" s="25"/>
      <c r="DZN7" s="25"/>
      <c r="DZO7" s="25"/>
      <c r="DZP7" s="25"/>
      <c r="DZQ7" s="25"/>
      <c r="DZR7" s="25"/>
      <c r="DZS7" s="25"/>
      <c r="DZT7" s="25"/>
      <c r="DZU7" s="25"/>
      <c r="DZV7" s="25"/>
      <c r="DZW7" s="25"/>
      <c r="DZX7" s="25"/>
      <c r="DZY7" s="25"/>
      <c r="DZZ7" s="25"/>
      <c r="EAA7" s="25"/>
      <c r="EAB7" s="25"/>
      <c r="EAC7" s="25"/>
      <c r="EAD7" s="25"/>
      <c r="EAE7" s="25"/>
      <c r="EAF7" s="25"/>
      <c r="EAG7" s="25"/>
      <c r="EAH7" s="25"/>
      <c r="EAI7" s="25"/>
      <c r="EAJ7" s="25"/>
      <c r="EAK7" s="25"/>
      <c r="EAL7" s="25"/>
      <c r="EAM7" s="25"/>
      <c r="EAN7" s="25"/>
      <c r="EAO7" s="25"/>
      <c r="EAP7" s="25"/>
      <c r="EAQ7" s="25"/>
      <c r="EAR7" s="25"/>
      <c r="EAS7" s="25"/>
      <c r="EAT7" s="25"/>
      <c r="EAU7" s="25"/>
      <c r="EAV7" s="25"/>
      <c r="EAW7" s="25"/>
      <c r="EAX7" s="25"/>
      <c r="EAY7" s="25"/>
      <c r="EAZ7" s="25"/>
      <c r="EBA7" s="25"/>
      <c r="EBB7" s="25"/>
      <c r="EBC7" s="25"/>
      <c r="EBD7" s="25"/>
      <c r="EBE7" s="25"/>
      <c r="EBF7" s="25"/>
      <c r="EBG7" s="25"/>
      <c r="EBH7" s="25"/>
      <c r="EBI7" s="25"/>
      <c r="EBJ7" s="25"/>
      <c r="EBK7" s="25"/>
      <c r="EBL7" s="25"/>
      <c r="EBM7" s="25"/>
      <c r="EBN7" s="25"/>
      <c r="EBO7" s="25"/>
      <c r="EBP7" s="25"/>
      <c r="EBQ7" s="25"/>
      <c r="EBR7" s="25"/>
      <c r="EBS7" s="25"/>
      <c r="EBT7" s="25"/>
      <c r="EBU7" s="25"/>
      <c r="EBV7" s="25"/>
      <c r="EBW7" s="25"/>
      <c r="EBX7" s="25"/>
      <c r="EBY7" s="25"/>
      <c r="EBZ7" s="25"/>
      <c r="ECA7" s="25"/>
      <c r="ECB7" s="25"/>
      <c r="ECC7" s="25"/>
      <c r="ECD7" s="25"/>
      <c r="ECE7" s="25"/>
      <c r="ECF7" s="25"/>
      <c r="ECG7" s="25"/>
      <c r="ECH7" s="25"/>
      <c r="ECI7" s="25"/>
      <c r="ECJ7" s="25"/>
      <c r="ECK7" s="25"/>
      <c r="ECL7" s="25"/>
      <c r="ECM7" s="25"/>
      <c r="ECN7" s="25"/>
      <c r="ECO7" s="25"/>
      <c r="ECP7" s="25"/>
      <c r="ECQ7" s="25"/>
      <c r="ECR7" s="25"/>
      <c r="ECS7" s="25"/>
      <c r="ECT7" s="25"/>
      <c r="ECU7" s="25"/>
      <c r="ECV7" s="25"/>
      <c r="ECW7" s="25"/>
      <c r="ECX7" s="25"/>
      <c r="ECY7" s="25"/>
      <c r="ECZ7" s="25"/>
      <c r="EDA7" s="25"/>
      <c r="EDB7" s="25"/>
      <c r="EDC7" s="25"/>
      <c r="EDD7" s="25"/>
      <c r="EDE7" s="25"/>
      <c r="EDF7" s="25"/>
      <c r="EDG7" s="25"/>
      <c r="EDH7" s="25"/>
      <c r="EDI7" s="25"/>
      <c r="EDJ7" s="25"/>
      <c r="EDK7" s="25"/>
      <c r="EDL7" s="25"/>
      <c r="EDM7" s="25"/>
      <c r="EDN7" s="25"/>
      <c r="EDO7" s="25"/>
      <c r="EDP7" s="25"/>
      <c r="EDQ7" s="25"/>
      <c r="EDR7" s="25"/>
      <c r="EDS7" s="25"/>
      <c r="EDT7" s="25"/>
      <c r="EDU7" s="25"/>
      <c r="EDV7" s="25"/>
      <c r="EDW7" s="25"/>
      <c r="EDX7" s="25"/>
      <c r="EDY7" s="25"/>
      <c r="EDZ7" s="25"/>
      <c r="EEA7" s="25"/>
      <c r="EEB7" s="25"/>
      <c r="EEC7" s="25"/>
      <c r="EED7" s="25"/>
      <c r="EEE7" s="25"/>
      <c r="EEF7" s="25"/>
      <c r="EEG7" s="25"/>
      <c r="EEH7" s="25"/>
      <c r="EEI7" s="25"/>
      <c r="EEJ7" s="25"/>
      <c r="EEK7" s="25"/>
      <c r="EEL7" s="25"/>
      <c r="EEM7" s="25"/>
      <c r="EEN7" s="25"/>
      <c r="EEO7" s="25"/>
      <c r="EEP7" s="25"/>
      <c r="EEQ7" s="25"/>
      <c r="EER7" s="25"/>
      <c r="EES7" s="25"/>
      <c r="EET7" s="25"/>
      <c r="EEU7" s="25"/>
      <c r="EEV7" s="25"/>
      <c r="EEW7" s="25"/>
      <c r="EEX7" s="25"/>
      <c r="EEY7" s="25"/>
      <c r="EEZ7" s="25"/>
      <c r="EFA7" s="25"/>
      <c r="EFB7" s="25"/>
      <c r="EFC7" s="25"/>
      <c r="EFD7" s="25"/>
      <c r="EFE7" s="25"/>
      <c r="EFF7" s="25"/>
      <c r="EFG7" s="25"/>
      <c r="EFH7" s="25"/>
      <c r="EFI7" s="25"/>
      <c r="EFJ7" s="25"/>
      <c r="EFK7" s="25"/>
      <c r="EFL7" s="25"/>
      <c r="EFM7" s="25"/>
      <c r="EFN7" s="25"/>
      <c r="EFO7" s="25"/>
      <c r="EFP7" s="25"/>
      <c r="EFQ7" s="25"/>
      <c r="EFR7" s="25"/>
      <c r="EFS7" s="25"/>
      <c r="EFT7" s="25"/>
      <c r="EFU7" s="25"/>
      <c r="EFV7" s="25"/>
      <c r="EFW7" s="25"/>
      <c r="EFX7" s="25"/>
      <c r="EFY7" s="25"/>
      <c r="EFZ7" s="25"/>
      <c r="EGA7" s="25"/>
      <c r="EGB7" s="25"/>
      <c r="EGC7" s="25"/>
      <c r="EGD7" s="25"/>
      <c r="EGE7" s="25"/>
      <c r="EGF7" s="25"/>
      <c r="EGG7" s="25"/>
      <c r="EGH7" s="25"/>
      <c r="EGI7" s="25"/>
      <c r="EGJ7" s="25"/>
      <c r="EGK7" s="25"/>
      <c r="EGL7" s="25"/>
      <c r="EGM7" s="25"/>
      <c r="EGN7" s="25"/>
      <c r="EGO7" s="25"/>
      <c r="EGP7" s="25"/>
      <c r="EGQ7" s="25"/>
      <c r="EGR7" s="25"/>
      <c r="EGS7" s="25"/>
      <c r="EGT7" s="25"/>
      <c r="EGU7" s="25"/>
      <c r="EGV7" s="25"/>
      <c r="EGW7" s="25"/>
      <c r="EGX7" s="25"/>
      <c r="EGY7" s="25"/>
      <c r="EGZ7" s="25"/>
      <c r="EHA7" s="25"/>
      <c r="EHB7" s="25"/>
      <c r="EHC7" s="25"/>
      <c r="EHD7" s="25"/>
      <c r="EHE7" s="25"/>
      <c r="EHF7" s="25"/>
      <c r="EHG7" s="25"/>
      <c r="EHH7" s="25"/>
      <c r="EHI7" s="25"/>
      <c r="EHJ7" s="25"/>
      <c r="EHK7" s="25"/>
      <c r="EHL7" s="25"/>
      <c r="EHM7" s="25"/>
      <c r="EHN7" s="25"/>
      <c r="EHO7" s="25"/>
      <c r="EHP7" s="25"/>
      <c r="EHQ7" s="25"/>
      <c r="EHR7" s="25"/>
      <c r="EHS7" s="25"/>
      <c r="EHT7" s="25"/>
      <c r="EHU7" s="25"/>
      <c r="EHV7" s="25"/>
      <c r="EHW7" s="25"/>
      <c r="EHX7" s="25"/>
      <c r="EHY7" s="25"/>
      <c r="EHZ7" s="25"/>
      <c r="EIA7" s="25"/>
      <c r="EIB7" s="25"/>
      <c r="EIC7" s="25"/>
      <c r="EID7" s="25"/>
      <c r="EIE7" s="25"/>
      <c r="EIF7" s="25"/>
      <c r="EIG7" s="25"/>
      <c r="EIH7" s="25"/>
      <c r="EII7" s="25"/>
      <c r="EIJ7" s="25"/>
      <c r="EIK7" s="25"/>
      <c r="EIL7" s="25"/>
      <c r="EIM7" s="25"/>
      <c r="EIN7" s="25"/>
      <c r="EIO7" s="25"/>
      <c r="EIP7" s="25"/>
      <c r="EIQ7" s="25"/>
      <c r="EIR7" s="25"/>
      <c r="EIS7" s="25"/>
      <c r="EIT7" s="25"/>
      <c r="EIU7" s="25"/>
      <c r="EIV7" s="25"/>
      <c r="EIW7" s="25"/>
      <c r="EIX7" s="25"/>
      <c r="EIY7" s="25"/>
      <c r="EIZ7" s="25"/>
      <c r="EJA7" s="25"/>
      <c r="EJB7" s="25"/>
      <c r="EJC7" s="25"/>
      <c r="EJD7" s="25"/>
      <c r="EJE7" s="25"/>
      <c r="EJF7" s="25"/>
      <c r="EJG7" s="25"/>
      <c r="EJH7" s="25"/>
      <c r="EJI7" s="25"/>
      <c r="EJJ7" s="25"/>
      <c r="EJK7" s="25"/>
      <c r="EJL7" s="25"/>
      <c r="EJM7" s="25"/>
      <c r="EJN7" s="25"/>
      <c r="EJO7" s="25"/>
      <c r="EJP7" s="25"/>
      <c r="EJQ7" s="25"/>
      <c r="EJR7" s="25"/>
      <c r="EJS7" s="25"/>
      <c r="EJT7" s="25"/>
      <c r="EJU7" s="25"/>
      <c r="EJV7" s="25"/>
      <c r="EJW7" s="25"/>
      <c r="EJX7" s="25"/>
      <c r="EJY7" s="25"/>
      <c r="EJZ7" s="25"/>
      <c r="EKA7" s="25"/>
      <c r="EKB7" s="25"/>
      <c r="EKC7" s="25"/>
      <c r="EKD7" s="25"/>
      <c r="EKE7" s="25"/>
      <c r="EKF7" s="25"/>
      <c r="EKG7" s="25"/>
      <c r="EKH7" s="25"/>
      <c r="EKI7" s="25"/>
      <c r="EKJ7" s="25"/>
      <c r="EKK7" s="25"/>
      <c r="EKL7" s="25"/>
      <c r="EKM7" s="25"/>
      <c r="EKN7" s="25"/>
      <c r="EKO7" s="25"/>
      <c r="EKP7" s="25"/>
      <c r="EKQ7" s="25"/>
      <c r="EKR7" s="25"/>
      <c r="EKS7" s="25"/>
      <c r="EKT7" s="25"/>
      <c r="EKU7" s="25"/>
      <c r="EKV7" s="25"/>
      <c r="EKW7" s="25"/>
      <c r="EKX7" s="25"/>
      <c r="EKY7" s="25"/>
      <c r="EKZ7" s="25"/>
      <c r="ELA7" s="25"/>
      <c r="ELB7" s="25"/>
      <c r="ELC7" s="25"/>
      <c r="ELD7" s="25"/>
      <c r="ELE7" s="25"/>
      <c r="ELF7" s="25"/>
      <c r="ELG7" s="25"/>
      <c r="ELH7" s="25"/>
      <c r="ELI7" s="25"/>
      <c r="ELJ7" s="25"/>
      <c r="ELK7" s="25"/>
      <c r="ELL7" s="25"/>
      <c r="ELM7" s="25"/>
      <c r="ELN7" s="25"/>
      <c r="ELO7" s="25"/>
      <c r="ELP7" s="25"/>
      <c r="ELQ7" s="25"/>
      <c r="ELR7" s="25"/>
      <c r="ELS7" s="25"/>
      <c r="ELT7" s="25"/>
      <c r="ELU7" s="25"/>
      <c r="ELV7" s="25"/>
      <c r="ELW7" s="25"/>
      <c r="ELX7" s="25"/>
      <c r="ELY7" s="25"/>
      <c r="ELZ7" s="25"/>
      <c r="EMA7" s="25"/>
      <c r="EMB7" s="25"/>
      <c r="EMC7" s="25"/>
      <c r="EMD7" s="25"/>
      <c r="EME7" s="25"/>
      <c r="EMF7" s="25"/>
      <c r="EMG7" s="25"/>
      <c r="EMH7" s="25"/>
      <c r="EMI7" s="25"/>
      <c r="EMJ7" s="25"/>
      <c r="EMK7" s="25"/>
      <c r="EML7" s="25"/>
      <c r="EMM7" s="25"/>
      <c r="EMN7" s="25"/>
      <c r="EMO7" s="25"/>
      <c r="EMP7" s="25"/>
      <c r="EMQ7" s="25"/>
      <c r="EMR7" s="25"/>
      <c r="EMS7" s="25"/>
      <c r="EMT7" s="25"/>
      <c r="EMU7" s="25"/>
      <c r="EMV7" s="25"/>
      <c r="EMW7" s="25"/>
      <c r="EMX7" s="25"/>
      <c r="EMY7" s="25"/>
      <c r="EMZ7" s="25"/>
      <c r="ENA7" s="25"/>
      <c r="ENB7" s="25"/>
      <c r="ENC7" s="25"/>
      <c r="END7" s="25"/>
      <c r="ENE7" s="25"/>
      <c r="ENF7" s="25"/>
      <c r="ENG7" s="25"/>
      <c r="ENH7" s="25"/>
      <c r="ENI7" s="25"/>
      <c r="ENJ7" s="25"/>
      <c r="ENK7" s="25"/>
      <c r="ENL7" s="25"/>
      <c r="ENM7" s="25"/>
      <c r="ENN7" s="25"/>
      <c r="ENO7" s="25"/>
      <c r="ENP7" s="25"/>
      <c r="ENQ7" s="25"/>
      <c r="ENR7" s="25"/>
      <c r="ENS7" s="25"/>
      <c r="ENT7" s="25"/>
      <c r="ENU7" s="25"/>
      <c r="ENV7" s="25"/>
      <c r="ENW7" s="25"/>
      <c r="ENX7" s="25"/>
      <c r="ENY7" s="25"/>
      <c r="ENZ7" s="25"/>
      <c r="EOA7" s="25"/>
      <c r="EOB7" s="25"/>
      <c r="EOC7" s="25"/>
      <c r="EOD7" s="25"/>
      <c r="EOE7" s="25"/>
      <c r="EOF7" s="25"/>
      <c r="EOG7" s="25"/>
      <c r="EOH7" s="25"/>
      <c r="EOI7" s="25"/>
      <c r="EOJ7" s="25"/>
      <c r="EOK7" s="25"/>
      <c r="EOL7" s="25"/>
      <c r="EOM7" s="25"/>
      <c r="EON7" s="25"/>
      <c r="EOO7" s="25"/>
      <c r="EOP7" s="25"/>
      <c r="EOQ7" s="25"/>
      <c r="EOR7" s="25"/>
      <c r="EOS7" s="25"/>
      <c r="EOT7" s="25"/>
      <c r="EOU7" s="25"/>
      <c r="EOV7" s="25"/>
      <c r="EOW7" s="25"/>
      <c r="EOX7" s="25"/>
      <c r="EOY7" s="25"/>
      <c r="EOZ7" s="25"/>
      <c r="EPA7" s="25"/>
      <c r="EPB7" s="25"/>
      <c r="EPC7" s="25"/>
      <c r="EPD7" s="25"/>
      <c r="EPE7" s="25"/>
      <c r="EPF7" s="25"/>
      <c r="EPG7" s="25"/>
      <c r="EPH7" s="25"/>
      <c r="EPI7" s="25"/>
      <c r="EPJ7" s="25"/>
      <c r="EPK7" s="25"/>
      <c r="EPL7" s="25"/>
      <c r="EPM7" s="25"/>
      <c r="EPN7" s="25"/>
      <c r="EPO7" s="25"/>
      <c r="EPP7" s="25"/>
      <c r="EPQ7" s="25"/>
      <c r="EPR7" s="25"/>
      <c r="EPS7" s="25"/>
      <c r="EPT7" s="25"/>
      <c r="EPU7" s="25"/>
      <c r="EPV7" s="25"/>
      <c r="EPW7" s="25"/>
      <c r="EPX7" s="25"/>
      <c r="EPY7" s="25"/>
      <c r="EPZ7" s="25"/>
      <c r="EQA7" s="25"/>
      <c r="EQB7" s="25"/>
      <c r="EQC7" s="25"/>
      <c r="EQD7" s="25"/>
      <c r="EQE7" s="25"/>
      <c r="EQF7" s="25"/>
      <c r="EQG7" s="25"/>
      <c r="EQH7" s="25"/>
      <c r="EQI7" s="25"/>
      <c r="EQJ7" s="25"/>
      <c r="EQK7" s="25"/>
      <c r="EQL7" s="25"/>
      <c r="EQM7" s="25"/>
      <c r="EQN7" s="25"/>
      <c r="EQO7" s="25"/>
      <c r="EQP7" s="25"/>
      <c r="EQQ7" s="25"/>
      <c r="EQR7" s="25"/>
      <c r="EQS7" s="25"/>
      <c r="EQT7" s="25"/>
      <c r="EQU7" s="25"/>
      <c r="EQV7" s="25"/>
      <c r="EQW7" s="25"/>
      <c r="EQX7" s="25"/>
      <c r="EQY7" s="25"/>
      <c r="EQZ7" s="25"/>
      <c r="ERA7" s="25"/>
      <c r="ERB7" s="25"/>
      <c r="ERC7" s="25"/>
      <c r="ERD7" s="25"/>
      <c r="ERE7" s="25"/>
      <c r="ERF7" s="25"/>
      <c r="ERG7" s="25"/>
      <c r="ERH7" s="25"/>
      <c r="ERI7" s="25"/>
      <c r="ERJ7" s="25"/>
      <c r="ERK7" s="25"/>
      <c r="ERL7" s="25"/>
      <c r="ERM7" s="25"/>
      <c r="ERN7" s="25"/>
      <c r="ERO7" s="25"/>
      <c r="ERP7" s="25"/>
      <c r="ERQ7" s="25"/>
      <c r="ERR7" s="25"/>
      <c r="ERS7" s="25"/>
      <c r="ERT7" s="25"/>
      <c r="ERU7" s="25"/>
      <c r="ERV7" s="25"/>
      <c r="ERW7" s="25"/>
      <c r="ERX7" s="25"/>
      <c r="ERY7" s="25"/>
      <c r="ERZ7" s="25"/>
      <c r="ESA7" s="25"/>
      <c r="ESB7" s="25"/>
      <c r="ESC7" s="25"/>
      <c r="ESD7" s="25"/>
      <c r="ESE7" s="25"/>
      <c r="ESF7" s="25"/>
      <c r="ESG7" s="25"/>
      <c r="ESH7" s="25"/>
      <c r="ESI7" s="25"/>
      <c r="ESJ7" s="25"/>
      <c r="ESK7" s="25"/>
      <c r="ESL7" s="25"/>
      <c r="ESM7" s="25"/>
      <c r="ESN7" s="25"/>
      <c r="ESO7" s="25"/>
      <c r="ESP7" s="25"/>
      <c r="ESQ7" s="25"/>
      <c r="ESR7" s="25"/>
      <c r="ESS7" s="25"/>
      <c r="EST7" s="25"/>
      <c r="ESU7" s="25"/>
      <c r="ESV7" s="25"/>
      <c r="ESW7" s="25"/>
      <c r="ESX7" s="25"/>
      <c r="ESY7" s="25"/>
      <c r="ESZ7" s="25"/>
      <c r="ETA7" s="25"/>
      <c r="ETB7" s="25"/>
      <c r="ETC7" s="25"/>
      <c r="ETD7" s="25"/>
      <c r="ETE7" s="25"/>
      <c r="ETF7" s="25"/>
      <c r="ETG7" s="25"/>
      <c r="ETH7" s="25"/>
      <c r="ETI7" s="25"/>
      <c r="ETJ7" s="25"/>
      <c r="ETK7" s="25"/>
      <c r="ETL7" s="25"/>
      <c r="ETM7" s="25"/>
      <c r="ETN7" s="25"/>
      <c r="ETO7" s="25"/>
      <c r="ETP7" s="25"/>
      <c r="ETQ7" s="25"/>
      <c r="ETR7" s="25"/>
      <c r="ETS7" s="25"/>
      <c r="ETT7" s="25"/>
      <c r="ETU7" s="25"/>
      <c r="ETV7" s="25"/>
      <c r="ETW7" s="25"/>
      <c r="ETX7" s="25"/>
      <c r="ETY7" s="25"/>
      <c r="ETZ7" s="25"/>
      <c r="EUA7" s="25"/>
      <c r="EUB7" s="25"/>
      <c r="EUC7" s="25"/>
      <c r="EUD7" s="25"/>
      <c r="EUE7" s="25"/>
      <c r="EUF7" s="25"/>
      <c r="EUG7" s="25"/>
      <c r="EUH7" s="25"/>
      <c r="EUI7" s="25"/>
      <c r="EUJ7" s="25"/>
      <c r="EUK7" s="25"/>
      <c r="EUL7" s="25"/>
      <c r="EUM7" s="25"/>
      <c r="EUN7" s="25"/>
      <c r="EUO7" s="25"/>
      <c r="EUP7" s="25"/>
      <c r="EUQ7" s="25"/>
      <c r="EUR7" s="25"/>
      <c r="EUS7" s="25"/>
      <c r="EUT7" s="25"/>
      <c r="EUU7" s="25"/>
      <c r="EUV7" s="25"/>
      <c r="EUW7" s="25"/>
      <c r="EUX7" s="25"/>
      <c r="EUY7" s="25"/>
      <c r="EUZ7" s="25"/>
      <c r="EVA7" s="25"/>
      <c r="EVB7" s="25"/>
      <c r="EVC7" s="25"/>
      <c r="EVD7" s="25"/>
      <c r="EVE7" s="25"/>
      <c r="EVF7" s="25"/>
      <c r="EVG7" s="25"/>
      <c r="EVH7" s="25"/>
      <c r="EVI7" s="25"/>
      <c r="EVJ7" s="25"/>
      <c r="EVK7" s="25"/>
      <c r="EVL7" s="25"/>
      <c r="EVM7" s="25"/>
      <c r="EVN7" s="25"/>
      <c r="EVO7" s="25"/>
      <c r="EVP7" s="25"/>
      <c r="EVQ7" s="25"/>
      <c r="EVR7" s="25"/>
      <c r="EVS7" s="25"/>
      <c r="EVT7" s="25"/>
      <c r="EVU7" s="25"/>
      <c r="EVV7" s="25"/>
      <c r="EVW7" s="25"/>
      <c r="EVX7" s="25"/>
      <c r="EVY7" s="25"/>
      <c r="EVZ7" s="25"/>
      <c r="EWA7" s="25"/>
      <c r="EWB7" s="25"/>
      <c r="EWC7" s="25"/>
      <c r="EWD7" s="25"/>
      <c r="EWE7" s="25"/>
      <c r="EWF7" s="25"/>
      <c r="EWG7" s="25"/>
      <c r="EWH7" s="25"/>
      <c r="EWI7" s="25"/>
      <c r="EWJ7" s="25"/>
      <c r="EWK7" s="25"/>
      <c r="EWL7" s="25"/>
      <c r="EWM7" s="25"/>
      <c r="EWN7" s="25"/>
      <c r="EWO7" s="25"/>
      <c r="EWP7" s="25"/>
      <c r="EWQ7" s="25"/>
      <c r="EWR7" s="25"/>
      <c r="EWS7" s="25"/>
      <c r="EWT7" s="25"/>
      <c r="EWU7" s="25"/>
      <c r="EWV7" s="25"/>
      <c r="EWW7" s="25"/>
      <c r="EWX7" s="25"/>
      <c r="EWY7" s="25"/>
      <c r="EWZ7" s="25"/>
      <c r="EXA7" s="25"/>
      <c r="EXB7" s="25"/>
      <c r="EXC7" s="25"/>
      <c r="EXD7" s="25"/>
      <c r="EXE7" s="25"/>
      <c r="EXF7" s="25"/>
      <c r="EXG7" s="25"/>
      <c r="EXH7" s="25"/>
      <c r="EXI7" s="25"/>
      <c r="EXJ7" s="25"/>
      <c r="EXK7" s="25"/>
      <c r="EXL7" s="25"/>
      <c r="EXM7" s="25"/>
      <c r="EXN7" s="25"/>
      <c r="EXO7" s="25"/>
      <c r="EXP7" s="25"/>
      <c r="EXQ7" s="25"/>
      <c r="EXR7" s="25"/>
      <c r="EXS7" s="25"/>
      <c r="EXT7" s="25"/>
      <c r="EXU7" s="25"/>
      <c r="EXV7" s="25"/>
      <c r="EXW7" s="25"/>
      <c r="EXX7" s="25"/>
      <c r="EXY7" s="25"/>
      <c r="EXZ7" s="25"/>
      <c r="EYA7" s="25"/>
      <c r="EYB7" s="25"/>
      <c r="EYC7" s="25"/>
      <c r="EYD7" s="25"/>
      <c r="EYE7" s="25"/>
      <c r="EYF7" s="25"/>
      <c r="EYG7" s="25"/>
      <c r="EYH7" s="25"/>
      <c r="EYI7" s="25"/>
      <c r="EYJ7" s="25"/>
      <c r="EYK7" s="25"/>
      <c r="EYL7" s="25"/>
      <c r="EYM7" s="25"/>
      <c r="EYN7" s="25"/>
      <c r="EYO7" s="25"/>
      <c r="EYP7" s="25"/>
      <c r="EYQ7" s="25"/>
      <c r="EYR7" s="25"/>
      <c r="EYS7" s="25"/>
      <c r="EYT7" s="25"/>
      <c r="EYU7" s="25"/>
      <c r="EYV7" s="25"/>
      <c r="EYW7" s="25"/>
      <c r="EYX7" s="25"/>
      <c r="EYY7" s="25"/>
      <c r="EYZ7" s="25"/>
      <c r="EZA7" s="25"/>
      <c r="EZB7" s="25"/>
      <c r="EZC7" s="25"/>
      <c r="EZD7" s="25"/>
      <c r="EZE7" s="25"/>
      <c r="EZF7" s="25"/>
      <c r="EZG7" s="25"/>
      <c r="EZH7" s="25"/>
      <c r="EZI7" s="25"/>
      <c r="EZJ7" s="25"/>
      <c r="EZK7" s="25"/>
      <c r="EZL7" s="25"/>
      <c r="EZM7" s="25"/>
      <c r="EZN7" s="25"/>
      <c r="EZO7" s="25"/>
      <c r="EZP7" s="25"/>
      <c r="EZQ7" s="25"/>
      <c r="EZR7" s="25"/>
      <c r="EZS7" s="25"/>
      <c r="EZT7" s="25"/>
      <c r="EZU7" s="25"/>
      <c r="EZV7" s="25"/>
      <c r="EZW7" s="25"/>
      <c r="EZX7" s="25"/>
      <c r="EZY7" s="25"/>
      <c r="EZZ7" s="25"/>
      <c r="FAA7" s="25"/>
      <c r="FAB7" s="25"/>
      <c r="FAC7" s="25"/>
      <c r="FAD7" s="25"/>
      <c r="FAE7" s="25"/>
      <c r="FAF7" s="25"/>
      <c r="FAG7" s="25"/>
      <c r="FAH7" s="25"/>
      <c r="FAI7" s="25"/>
      <c r="FAJ7" s="25"/>
      <c r="FAK7" s="25"/>
      <c r="FAL7" s="25"/>
      <c r="FAM7" s="25"/>
      <c r="FAN7" s="25"/>
      <c r="FAO7" s="25"/>
      <c r="FAP7" s="25"/>
      <c r="FAQ7" s="25"/>
      <c r="FAR7" s="25"/>
      <c r="FAS7" s="25"/>
      <c r="FAT7" s="25"/>
      <c r="FAU7" s="25"/>
      <c r="FAV7" s="25"/>
      <c r="FAW7" s="25"/>
      <c r="FAX7" s="25"/>
      <c r="FAY7" s="25"/>
      <c r="FAZ7" s="25"/>
      <c r="FBA7" s="25"/>
      <c r="FBB7" s="25"/>
      <c r="FBC7" s="25"/>
      <c r="FBD7" s="25"/>
      <c r="FBE7" s="25"/>
      <c r="FBF7" s="25"/>
      <c r="FBG7" s="25"/>
      <c r="FBH7" s="25"/>
      <c r="FBI7" s="25"/>
      <c r="FBJ7" s="25"/>
      <c r="FBK7" s="25"/>
      <c r="FBL7" s="25"/>
      <c r="FBM7" s="25"/>
      <c r="FBN7" s="25"/>
      <c r="FBO7" s="25"/>
      <c r="FBP7" s="25"/>
      <c r="FBQ7" s="25"/>
      <c r="FBR7" s="25"/>
      <c r="FBS7" s="25"/>
      <c r="FBT7" s="25"/>
      <c r="FBU7" s="25"/>
      <c r="FBV7" s="25"/>
      <c r="FBW7" s="25"/>
      <c r="FBX7" s="25"/>
      <c r="FBY7" s="25"/>
      <c r="FBZ7" s="25"/>
      <c r="FCA7" s="25"/>
      <c r="FCB7" s="25"/>
      <c r="FCC7" s="25"/>
      <c r="FCD7" s="25"/>
      <c r="FCE7" s="25"/>
      <c r="FCF7" s="25"/>
      <c r="FCG7" s="25"/>
      <c r="FCH7" s="25"/>
      <c r="FCI7" s="25"/>
      <c r="FCJ7" s="25"/>
      <c r="FCK7" s="25"/>
      <c r="FCL7" s="25"/>
      <c r="FCM7" s="25"/>
      <c r="FCN7" s="25"/>
      <c r="FCO7" s="25"/>
      <c r="FCP7" s="25"/>
      <c r="FCQ7" s="25"/>
      <c r="FCR7" s="25"/>
      <c r="FCS7" s="25"/>
      <c r="FCT7" s="25"/>
      <c r="FCU7" s="25"/>
      <c r="FCV7" s="25"/>
      <c r="FCW7" s="25"/>
      <c r="FCX7" s="25"/>
      <c r="FCY7" s="25"/>
      <c r="FCZ7" s="25"/>
      <c r="FDA7" s="25"/>
      <c r="FDB7" s="25"/>
      <c r="FDC7" s="25"/>
      <c r="FDD7" s="25"/>
      <c r="FDE7" s="25"/>
      <c r="FDF7" s="25"/>
      <c r="FDG7" s="25"/>
      <c r="FDH7" s="25"/>
      <c r="FDI7" s="25"/>
      <c r="FDJ7" s="25"/>
      <c r="FDK7" s="25"/>
      <c r="FDL7" s="25"/>
      <c r="FDM7" s="25"/>
      <c r="FDN7" s="25"/>
      <c r="FDO7" s="25"/>
      <c r="FDP7" s="25"/>
      <c r="FDQ7" s="25"/>
      <c r="FDR7" s="25"/>
      <c r="FDS7" s="25"/>
      <c r="FDT7" s="25"/>
      <c r="FDU7" s="25"/>
      <c r="FDV7" s="25"/>
      <c r="FDW7" s="25"/>
      <c r="FDX7" s="25"/>
      <c r="FDY7" s="25"/>
      <c r="FDZ7" s="25"/>
      <c r="FEA7" s="25"/>
      <c r="FEB7" s="25"/>
      <c r="FEC7" s="25"/>
      <c r="FED7" s="25"/>
      <c r="FEE7" s="25"/>
      <c r="FEF7" s="25"/>
      <c r="FEG7" s="25"/>
      <c r="FEH7" s="25"/>
      <c r="FEI7" s="25"/>
      <c r="FEJ7" s="25"/>
      <c r="FEK7" s="25"/>
      <c r="FEL7" s="25"/>
      <c r="FEM7" s="25"/>
      <c r="FEN7" s="25"/>
      <c r="FEO7" s="25"/>
      <c r="FEP7" s="25"/>
      <c r="FEQ7" s="25"/>
      <c r="FER7" s="25"/>
      <c r="FES7" s="25"/>
      <c r="FET7" s="25"/>
      <c r="FEU7" s="25"/>
      <c r="FEV7" s="25"/>
      <c r="FEW7" s="25"/>
      <c r="FEX7" s="25"/>
      <c r="FEY7" s="25"/>
      <c r="FEZ7" s="25"/>
      <c r="FFA7" s="25"/>
      <c r="FFB7" s="25"/>
      <c r="FFC7" s="25"/>
      <c r="FFD7" s="25"/>
      <c r="FFE7" s="25"/>
      <c r="FFF7" s="25"/>
      <c r="FFG7" s="25"/>
      <c r="FFH7" s="25"/>
      <c r="FFI7" s="25"/>
      <c r="FFJ7" s="25"/>
      <c r="FFK7" s="25"/>
      <c r="FFL7" s="25"/>
      <c r="FFM7" s="25"/>
      <c r="FFN7" s="25"/>
      <c r="FFO7" s="25"/>
      <c r="FFP7" s="25"/>
      <c r="FFQ7" s="25"/>
      <c r="FFR7" s="25"/>
      <c r="FFS7" s="25"/>
      <c r="FFT7" s="25"/>
      <c r="FFU7" s="25"/>
      <c r="FFV7" s="25"/>
      <c r="FFW7" s="25"/>
      <c r="FFX7" s="25"/>
      <c r="FFY7" s="25"/>
      <c r="FFZ7" s="25"/>
      <c r="FGA7" s="25"/>
      <c r="FGB7" s="25"/>
      <c r="FGC7" s="25"/>
      <c r="FGD7" s="25"/>
      <c r="FGE7" s="25"/>
      <c r="FGF7" s="25"/>
      <c r="FGG7" s="25"/>
      <c r="FGH7" s="25"/>
      <c r="FGI7" s="25"/>
      <c r="FGJ7" s="25"/>
      <c r="FGK7" s="25"/>
      <c r="FGL7" s="25"/>
      <c r="FGM7" s="25"/>
      <c r="FGN7" s="25"/>
      <c r="FGO7" s="25"/>
      <c r="FGP7" s="25"/>
      <c r="FGQ7" s="25"/>
      <c r="FGR7" s="25"/>
      <c r="FGS7" s="25"/>
      <c r="FGT7" s="25"/>
      <c r="FGU7" s="25"/>
      <c r="FGV7" s="25"/>
      <c r="FGW7" s="25"/>
      <c r="FGX7" s="25"/>
      <c r="FGY7" s="25"/>
      <c r="FGZ7" s="25"/>
      <c r="FHA7" s="25"/>
      <c r="FHB7" s="25"/>
      <c r="FHC7" s="25"/>
      <c r="FHD7" s="25"/>
      <c r="FHE7" s="25"/>
      <c r="FHF7" s="25"/>
      <c r="FHG7" s="25"/>
      <c r="FHH7" s="25"/>
      <c r="FHI7" s="25"/>
      <c r="FHJ7" s="25"/>
      <c r="FHK7" s="25"/>
      <c r="FHL7" s="25"/>
      <c r="FHM7" s="25"/>
      <c r="FHN7" s="25"/>
      <c r="FHO7" s="25"/>
      <c r="FHP7" s="25"/>
      <c r="FHQ7" s="25"/>
      <c r="FHR7" s="25"/>
      <c r="FHS7" s="25"/>
      <c r="FHT7" s="25"/>
      <c r="FHU7" s="25"/>
      <c r="FHV7" s="25"/>
      <c r="FHW7" s="25"/>
      <c r="FHX7" s="25"/>
      <c r="FHY7" s="25"/>
      <c r="FHZ7" s="25"/>
      <c r="FIA7" s="25"/>
      <c r="FIB7" s="25"/>
      <c r="FIC7" s="25"/>
      <c r="FID7" s="25"/>
      <c r="FIE7" s="25"/>
      <c r="FIF7" s="25"/>
      <c r="FIG7" s="25"/>
      <c r="FIH7" s="25"/>
      <c r="FII7" s="25"/>
      <c r="FIJ7" s="25"/>
      <c r="FIK7" s="25"/>
      <c r="FIL7" s="25"/>
      <c r="FIM7" s="25"/>
      <c r="FIN7" s="25"/>
      <c r="FIO7" s="25"/>
      <c r="FIP7" s="25"/>
      <c r="FIQ7" s="25"/>
      <c r="FIR7" s="25"/>
      <c r="FIS7" s="25"/>
      <c r="FIT7" s="25"/>
      <c r="FIU7" s="25"/>
      <c r="FIV7" s="25"/>
      <c r="FIW7" s="25"/>
      <c r="FIX7" s="25"/>
      <c r="FIY7" s="25"/>
      <c r="FIZ7" s="25"/>
      <c r="FJA7" s="25"/>
      <c r="FJB7" s="25"/>
      <c r="FJC7" s="25"/>
      <c r="FJD7" s="25"/>
      <c r="FJE7" s="25"/>
      <c r="FJF7" s="25"/>
      <c r="FJG7" s="25"/>
      <c r="FJH7" s="25"/>
      <c r="FJI7" s="25"/>
      <c r="FJJ7" s="25"/>
      <c r="FJK7" s="25"/>
      <c r="FJL7" s="25"/>
      <c r="FJM7" s="25"/>
      <c r="FJN7" s="25"/>
      <c r="FJO7" s="25"/>
      <c r="FJP7" s="25"/>
      <c r="FJQ7" s="25"/>
      <c r="FJR7" s="25"/>
      <c r="FJS7" s="25"/>
      <c r="FJT7" s="25"/>
      <c r="FJU7" s="25"/>
      <c r="FJV7" s="25"/>
      <c r="FJW7" s="25"/>
      <c r="FJX7" s="25"/>
      <c r="FJY7" s="25"/>
      <c r="FJZ7" s="25"/>
      <c r="FKA7" s="25"/>
      <c r="FKB7" s="25"/>
      <c r="FKC7" s="25"/>
      <c r="FKD7" s="25"/>
      <c r="FKE7" s="25"/>
      <c r="FKF7" s="25"/>
      <c r="FKG7" s="25"/>
      <c r="FKH7" s="25"/>
      <c r="FKI7" s="25"/>
      <c r="FKJ7" s="25"/>
      <c r="FKK7" s="25"/>
      <c r="FKL7" s="25"/>
      <c r="FKM7" s="25"/>
      <c r="FKN7" s="25"/>
      <c r="FKO7" s="25"/>
      <c r="FKP7" s="25"/>
      <c r="FKQ7" s="25"/>
      <c r="FKR7" s="25"/>
      <c r="FKS7" s="25"/>
      <c r="FKT7" s="25"/>
      <c r="FKU7" s="25"/>
      <c r="FKV7" s="25"/>
      <c r="FKW7" s="25"/>
      <c r="FKX7" s="25"/>
      <c r="FKY7" s="25"/>
      <c r="FKZ7" s="25"/>
      <c r="FLA7" s="25"/>
      <c r="FLB7" s="25"/>
      <c r="FLC7" s="25"/>
      <c r="FLD7" s="25"/>
      <c r="FLE7" s="25"/>
      <c r="FLF7" s="25"/>
      <c r="FLG7" s="25"/>
      <c r="FLH7" s="25"/>
      <c r="FLI7" s="25"/>
      <c r="FLJ7" s="25"/>
      <c r="FLK7" s="25"/>
      <c r="FLL7" s="25"/>
      <c r="FLM7" s="25"/>
      <c r="FLN7" s="25"/>
      <c r="FLO7" s="25"/>
      <c r="FLP7" s="25"/>
      <c r="FLQ7" s="25"/>
      <c r="FLR7" s="25"/>
      <c r="FLS7" s="25"/>
      <c r="FLT7" s="25"/>
      <c r="FLU7" s="25"/>
      <c r="FLV7" s="25"/>
      <c r="FLW7" s="25"/>
      <c r="FLX7" s="25"/>
      <c r="FLY7" s="25"/>
      <c r="FLZ7" s="25"/>
      <c r="FMA7" s="25"/>
      <c r="FMB7" s="25"/>
      <c r="FMC7" s="25"/>
      <c r="FMD7" s="25"/>
      <c r="FME7" s="25"/>
      <c r="FMF7" s="25"/>
      <c r="FMG7" s="25"/>
      <c r="FMH7" s="25"/>
      <c r="FMI7" s="25"/>
      <c r="FMJ7" s="25"/>
      <c r="FMK7" s="25"/>
      <c r="FML7" s="25"/>
      <c r="FMM7" s="25"/>
      <c r="FMN7" s="25"/>
      <c r="FMO7" s="25"/>
      <c r="FMP7" s="25"/>
      <c r="FMQ7" s="25"/>
      <c r="FMR7" s="25"/>
      <c r="FMS7" s="25"/>
      <c r="FMT7" s="25"/>
      <c r="FMU7" s="25"/>
      <c r="FMV7" s="25"/>
      <c r="FMW7" s="25"/>
      <c r="FMX7" s="25"/>
      <c r="FMY7" s="25"/>
      <c r="FMZ7" s="25"/>
      <c r="FNA7" s="25"/>
      <c r="FNB7" s="25"/>
      <c r="FNC7" s="25"/>
      <c r="FND7" s="25"/>
      <c r="FNE7" s="25"/>
      <c r="FNF7" s="25"/>
      <c r="FNG7" s="25"/>
      <c r="FNH7" s="25"/>
      <c r="FNI7" s="25"/>
      <c r="FNJ7" s="25"/>
      <c r="FNK7" s="25"/>
      <c r="FNL7" s="25"/>
      <c r="FNM7" s="25"/>
      <c r="FNN7" s="25"/>
      <c r="FNO7" s="25"/>
      <c r="FNP7" s="25"/>
      <c r="FNQ7" s="25"/>
      <c r="FNR7" s="25"/>
      <c r="FNS7" s="25"/>
      <c r="FNT7" s="25"/>
      <c r="FNU7" s="25"/>
      <c r="FNV7" s="25"/>
      <c r="FNW7" s="25"/>
      <c r="FNX7" s="25"/>
      <c r="FNY7" s="25"/>
      <c r="FNZ7" s="25"/>
      <c r="FOA7" s="25"/>
      <c r="FOB7" s="25"/>
      <c r="FOC7" s="25"/>
      <c r="FOD7" s="25"/>
      <c r="FOE7" s="25"/>
      <c r="FOF7" s="25"/>
      <c r="FOG7" s="25"/>
      <c r="FOH7" s="25"/>
      <c r="FOI7" s="25"/>
      <c r="FOJ7" s="25"/>
      <c r="FOK7" s="25"/>
      <c r="FOL7" s="25"/>
      <c r="FOM7" s="25"/>
      <c r="FON7" s="25"/>
      <c r="FOO7" s="25"/>
      <c r="FOP7" s="25"/>
      <c r="FOQ7" s="25"/>
      <c r="FOR7" s="25"/>
      <c r="FOS7" s="25"/>
      <c r="FOT7" s="25"/>
      <c r="FOU7" s="25"/>
      <c r="FOV7" s="25"/>
      <c r="FOW7" s="25"/>
      <c r="FOX7" s="25"/>
      <c r="FOY7" s="25"/>
      <c r="FOZ7" s="25"/>
      <c r="FPA7" s="25"/>
      <c r="FPB7" s="25"/>
      <c r="FPC7" s="25"/>
      <c r="FPD7" s="25"/>
      <c r="FPE7" s="25"/>
      <c r="FPF7" s="25"/>
      <c r="FPG7" s="25"/>
      <c r="FPH7" s="25"/>
      <c r="FPI7" s="25"/>
      <c r="FPJ7" s="25"/>
      <c r="FPK7" s="25"/>
      <c r="FPL7" s="25"/>
      <c r="FPM7" s="25"/>
      <c r="FPN7" s="25"/>
      <c r="FPO7" s="25"/>
      <c r="FPP7" s="25"/>
      <c r="FPQ7" s="25"/>
      <c r="FPR7" s="25"/>
      <c r="FPS7" s="25"/>
      <c r="FPT7" s="25"/>
      <c r="FPU7" s="25"/>
      <c r="FPV7" s="25"/>
      <c r="FPW7" s="25"/>
      <c r="FPX7" s="25"/>
      <c r="FPY7" s="25"/>
      <c r="FPZ7" s="25"/>
      <c r="FQA7" s="25"/>
      <c r="FQB7" s="25"/>
      <c r="FQC7" s="25"/>
      <c r="FQD7" s="25"/>
      <c r="FQE7" s="25"/>
      <c r="FQF7" s="25"/>
      <c r="FQG7" s="25"/>
      <c r="FQH7" s="25"/>
      <c r="FQI7" s="25"/>
      <c r="FQJ7" s="25"/>
      <c r="FQK7" s="25"/>
      <c r="FQL7" s="25"/>
      <c r="FQM7" s="25"/>
      <c r="FQN7" s="25"/>
      <c r="FQO7" s="25"/>
      <c r="FQP7" s="25"/>
      <c r="FQQ7" s="25"/>
      <c r="FQR7" s="25"/>
      <c r="FQS7" s="25"/>
      <c r="FQT7" s="25"/>
      <c r="FQU7" s="25"/>
      <c r="FQV7" s="25"/>
      <c r="FQW7" s="25"/>
      <c r="FQX7" s="25"/>
      <c r="FQY7" s="25"/>
      <c r="FQZ7" s="25"/>
      <c r="FRA7" s="25"/>
      <c r="FRB7" s="25"/>
      <c r="FRC7" s="25"/>
      <c r="FRD7" s="25"/>
      <c r="FRE7" s="25"/>
      <c r="FRF7" s="25"/>
      <c r="FRG7" s="25"/>
      <c r="FRH7" s="25"/>
      <c r="FRI7" s="25"/>
      <c r="FRJ7" s="25"/>
      <c r="FRK7" s="25"/>
      <c r="FRL7" s="25"/>
      <c r="FRM7" s="25"/>
      <c r="FRN7" s="25"/>
      <c r="FRO7" s="25"/>
      <c r="FRP7" s="25"/>
      <c r="FRQ7" s="25"/>
      <c r="FRR7" s="25"/>
      <c r="FRS7" s="25"/>
      <c r="FRT7" s="25"/>
      <c r="FRU7" s="25"/>
      <c r="FRV7" s="25"/>
      <c r="FRW7" s="25"/>
      <c r="FRX7" s="25"/>
      <c r="FRY7" s="25"/>
      <c r="FRZ7" s="25"/>
      <c r="FSA7" s="25"/>
      <c r="FSB7" s="25"/>
      <c r="FSC7" s="25"/>
      <c r="FSD7" s="25"/>
      <c r="FSE7" s="25"/>
      <c r="FSF7" s="25"/>
      <c r="FSG7" s="25"/>
      <c r="FSH7" s="25"/>
      <c r="FSI7" s="25"/>
      <c r="FSJ7" s="25"/>
      <c r="FSK7" s="25"/>
      <c r="FSL7" s="25"/>
      <c r="FSM7" s="25"/>
      <c r="FSN7" s="25"/>
      <c r="FSO7" s="25"/>
      <c r="FSP7" s="25"/>
      <c r="FSQ7" s="25"/>
      <c r="FSR7" s="25"/>
      <c r="FSS7" s="25"/>
      <c r="FST7" s="25"/>
      <c r="FSU7" s="25"/>
      <c r="FSV7" s="25"/>
      <c r="FSW7" s="25"/>
      <c r="FSX7" s="25"/>
      <c r="FSY7" s="25"/>
      <c r="FSZ7" s="25"/>
      <c r="FTA7" s="25"/>
      <c r="FTB7" s="25"/>
      <c r="FTC7" s="25"/>
      <c r="FTD7" s="25"/>
      <c r="FTE7" s="25"/>
      <c r="FTF7" s="25"/>
      <c r="FTG7" s="25"/>
      <c r="FTH7" s="25"/>
      <c r="FTI7" s="25"/>
      <c r="FTJ7" s="25"/>
      <c r="FTK7" s="25"/>
      <c r="FTL7" s="25"/>
      <c r="FTM7" s="25"/>
      <c r="FTN7" s="25"/>
      <c r="FTO7" s="25"/>
      <c r="FTP7" s="25"/>
      <c r="FTQ7" s="25"/>
      <c r="FTR7" s="25"/>
      <c r="FTS7" s="25"/>
      <c r="FTT7" s="25"/>
      <c r="FTU7" s="25"/>
      <c r="FTV7" s="25"/>
      <c r="FTW7" s="25"/>
      <c r="FTX7" s="25"/>
      <c r="FTY7" s="25"/>
      <c r="FTZ7" s="25"/>
      <c r="FUA7" s="25"/>
      <c r="FUB7" s="25"/>
      <c r="FUC7" s="25"/>
      <c r="FUD7" s="25"/>
      <c r="FUE7" s="25"/>
      <c r="FUF7" s="25"/>
      <c r="FUG7" s="25"/>
      <c r="FUH7" s="25"/>
      <c r="FUI7" s="25"/>
      <c r="FUJ7" s="25"/>
      <c r="FUK7" s="25"/>
      <c r="FUL7" s="25"/>
      <c r="FUM7" s="25"/>
      <c r="FUN7" s="25"/>
      <c r="FUO7" s="25"/>
      <c r="FUP7" s="25"/>
      <c r="FUQ7" s="25"/>
      <c r="FUR7" s="25"/>
      <c r="FUS7" s="25"/>
      <c r="FUT7" s="25"/>
      <c r="FUU7" s="25"/>
      <c r="FUV7" s="25"/>
      <c r="FUW7" s="25"/>
      <c r="FUX7" s="25"/>
      <c r="FUY7" s="25"/>
      <c r="FUZ7" s="25"/>
      <c r="FVA7" s="25"/>
      <c r="FVB7" s="25"/>
      <c r="FVC7" s="25"/>
      <c r="FVD7" s="25"/>
      <c r="FVE7" s="25"/>
      <c r="FVF7" s="25"/>
      <c r="FVG7" s="25"/>
      <c r="FVH7" s="25"/>
      <c r="FVI7" s="25"/>
      <c r="FVJ7" s="25"/>
      <c r="FVK7" s="25"/>
      <c r="FVL7" s="25"/>
      <c r="FVM7" s="25"/>
      <c r="FVN7" s="25"/>
      <c r="FVO7" s="25"/>
      <c r="FVP7" s="25"/>
      <c r="FVQ7" s="25"/>
      <c r="FVR7" s="25"/>
      <c r="FVS7" s="25"/>
      <c r="FVT7" s="25"/>
      <c r="FVU7" s="25"/>
      <c r="FVV7" s="25"/>
      <c r="FVW7" s="25"/>
      <c r="FVX7" s="25"/>
      <c r="FVY7" s="25"/>
      <c r="FVZ7" s="25"/>
      <c r="FWA7" s="25"/>
      <c r="FWB7" s="25"/>
      <c r="FWC7" s="25"/>
      <c r="FWD7" s="25"/>
      <c r="FWE7" s="25"/>
      <c r="FWF7" s="25"/>
      <c r="FWG7" s="25"/>
      <c r="FWH7" s="25"/>
      <c r="FWI7" s="25"/>
      <c r="FWJ7" s="25"/>
      <c r="FWK7" s="25"/>
      <c r="FWL7" s="25"/>
      <c r="FWM7" s="25"/>
      <c r="FWN7" s="25"/>
      <c r="FWO7" s="25"/>
      <c r="FWP7" s="25"/>
      <c r="FWQ7" s="25"/>
      <c r="FWR7" s="25"/>
      <c r="FWS7" s="25"/>
      <c r="FWT7" s="25"/>
      <c r="FWU7" s="25"/>
      <c r="FWV7" s="25"/>
      <c r="FWW7" s="25"/>
      <c r="FWX7" s="25"/>
      <c r="FWY7" s="25"/>
      <c r="FWZ7" s="25"/>
      <c r="FXA7" s="25"/>
      <c r="FXB7" s="25"/>
      <c r="FXC7" s="25"/>
      <c r="FXD7" s="25"/>
      <c r="FXE7" s="25"/>
      <c r="FXF7" s="25"/>
      <c r="FXG7" s="25"/>
      <c r="FXH7" s="25"/>
      <c r="FXI7" s="25"/>
      <c r="FXJ7" s="25"/>
      <c r="FXK7" s="25"/>
      <c r="FXL7" s="25"/>
      <c r="FXM7" s="25"/>
      <c r="FXN7" s="25"/>
      <c r="FXO7" s="25"/>
      <c r="FXP7" s="25"/>
      <c r="FXQ7" s="25"/>
      <c r="FXR7" s="25"/>
      <c r="FXS7" s="25"/>
      <c r="FXT7" s="25"/>
      <c r="FXU7" s="25"/>
      <c r="FXV7" s="25"/>
      <c r="FXW7" s="25"/>
      <c r="FXX7" s="25"/>
      <c r="FXY7" s="25"/>
      <c r="FXZ7" s="25"/>
      <c r="FYA7" s="25"/>
      <c r="FYB7" s="25"/>
      <c r="FYC7" s="25"/>
      <c r="FYD7" s="25"/>
      <c r="FYE7" s="25"/>
      <c r="FYF7" s="25"/>
      <c r="FYG7" s="25"/>
      <c r="FYH7" s="25"/>
      <c r="FYI7" s="25"/>
      <c r="FYJ7" s="25"/>
      <c r="FYK7" s="25"/>
      <c r="FYL7" s="25"/>
      <c r="FYM7" s="25"/>
      <c r="FYN7" s="25"/>
      <c r="FYO7" s="25"/>
      <c r="FYP7" s="25"/>
      <c r="FYQ7" s="25"/>
      <c r="FYR7" s="25"/>
      <c r="FYS7" s="25"/>
      <c r="FYT7" s="25"/>
      <c r="FYU7" s="25"/>
      <c r="FYV7" s="25"/>
      <c r="FYW7" s="25"/>
      <c r="FYX7" s="25"/>
      <c r="FYY7" s="25"/>
      <c r="FYZ7" s="25"/>
      <c r="FZA7" s="25"/>
      <c r="FZB7" s="25"/>
      <c r="FZC7" s="25"/>
      <c r="FZD7" s="25"/>
      <c r="FZE7" s="25"/>
      <c r="FZF7" s="25"/>
      <c r="FZG7" s="25"/>
      <c r="FZH7" s="25"/>
      <c r="FZI7" s="25"/>
      <c r="FZJ7" s="25"/>
      <c r="FZK7" s="25"/>
      <c r="FZL7" s="25"/>
      <c r="FZM7" s="25"/>
      <c r="FZN7" s="25"/>
      <c r="FZO7" s="25"/>
      <c r="FZP7" s="25"/>
      <c r="FZQ7" s="25"/>
      <c r="FZR7" s="25"/>
      <c r="FZS7" s="25"/>
      <c r="FZT7" s="25"/>
      <c r="FZU7" s="25"/>
      <c r="FZV7" s="25"/>
      <c r="FZW7" s="25"/>
      <c r="FZX7" s="25"/>
      <c r="FZY7" s="25"/>
      <c r="FZZ7" s="25"/>
      <c r="GAA7" s="25"/>
      <c r="GAB7" s="25"/>
      <c r="GAC7" s="25"/>
      <c r="GAD7" s="25"/>
      <c r="GAE7" s="25"/>
      <c r="GAF7" s="25"/>
      <c r="GAG7" s="25"/>
      <c r="GAH7" s="25"/>
      <c r="GAI7" s="25"/>
      <c r="GAJ7" s="25"/>
      <c r="GAK7" s="25"/>
      <c r="GAL7" s="25"/>
      <c r="GAM7" s="25"/>
      <c r="GAN7" s="25"/>
      <c r="GAO7" s="25"/>
      <c r="GAP7" s="25"/>
      <c r="GAQ7" s="25"/>
      <c r="GAR7" s="25"/>
      <c r="GAS7" s="25"/>
      <c r="GAT7" s="25"/>
      <c r="GAU7" s="25"/>
      <c r="GAV7" s="25"/>
      <c r="GAW7" s="25"/>
      <c r="GAX7" s="25"/>
      <c r="GAY7" s="25"/>
      <c r="GAZ7" s="25"/>
      <c r="GBA7" s="25"/>
      <c r="GBB7" s="25"/>
      <c r="GBC7" s="25"/>
      <c r="GBD7" s="25"/>
      <c r="GBE7" s="25"/>
      <c r="GBF7" s="25"/>
      <c r="GBG7" s="25"/>
      <c r="GBH7" s="25"/>
      <c r="GBI7" s="25"/>
      <c r="GBJ7" s="25"/>
      <c r="GBK7" s="25"/>
      <c r="GBL7" s="25"/>
      <c r="GBM7" s="25"/>
      <c r="GBN7" s="25"/>
      <c r="GBO7" s="25"/>
      <c r="GBP7" s="25"/>
      <c r="GBQ7" s="25"/>
      <c r="GBR7" s="25"/>
      <c r="GBS7" s="25"/>
      <c r="GBT7" s="25"/>
      <c r="GBU7" s="25"/>
      <c r="GBV7" s="25"/>
      <c r="GBW7" s="25"/>
      <c r="GBX7" s="25"/>
      <c r="GBY7" s="25"/>
      <c r="GBZ7" s="25"/>
      <c r="GCA7" s="25"/>
      <c r="GCB7" s="25"/>
      <c r="GCC7" s="25"/>
      <c r="GCD7" s="25"/>
      <c r="GCE7" s="25"/>
      <c r="GCF7" s="25"/>
      <c r="GCG7" s="25"/>
      <c r="GCH7" s="25"/>
      <c r="GCI7" s="25"/>
      <c r="GCJ7" s="25"/>
      <c r="GCK7" s="25"/>
      <c r="GCL7" s="25"/>
      <c r="GCM7" s="25"/>
      <c r="GCN7" s="25"/>
      <c r="GCO7" s="25"/>
      <c r="GCP7" s="25"/>
      <c r="GCQ7" s="25"/>
      <c r="GCR7" s="25"/>
      <c r="GCS7" s="25"/>
      <c r="GCT7" s="25"/>
      <c r="GCU7" s="25"/>
      <c r="GCV7" s="25"/>
      <c r="GCW7" s="25"/>
      <c r="GCX7" s="25"/>
      <c r="GCY7" s="25"/>
      <c r="GCZ7" s="25"/>
      <c r="GDA7" s="25"/>
      <c r="GDB7" s="25"/>
      <c r="GDC7" s="25"/>
      <c r="GDD7" s="25"/>
      <c r="GDE7" s="25"/>
      <c r="GDF7" s="25"/>
      <c r="GDG7" s="25"/>
      <c r="GDH7" s="25"/>
      <c r="GDI7" s="25"/>
      <c r="GDJ7" s="25"/>
      <c r="GDK7" s="25"/>
      <c r="GDL7" s="25"/>
      <c r="GDM7" s="25"/>
      <c r="GDN7" s="25"/>
      <c r="GDO7" s="25"/>
      <c r="GDP7" s="25"/>
      <c r="GDQ7" s="25"/>
      <c r="GDR7" s="25"/>
      <c r="GDS7" s="25"/>
      <c r="GDT7" s="25"/>
      <c r="GDU7" s="25"/>
      <c r="GDV7" s="25"/>
      <c r="GDW7" s="25"/>
      <c r="GDX7" s="25"/>
      <c r="GDY7" s="25"/>
      <c r="GDZ7" s="25"/>
      <c r="GEA7" s="25"/>
      <c r="GEB7" s="25"/>
      <c r="GEC7" s="25"/>
      <c r="GED7" s="25"/>
      <c r="GEE7" s="25"/>
      <c r="GEF7" s="25"/>
      <c r="GEG7" s="25"/>
      <c r="GEH7" s="25"/>
      <c r="GEI7" s="25"/>
      <c r="GEJ7" s="25"/>
      <c r="GEK7" s="25"/>
      <c r="GEL7" s="25"/>
      <c r="GEM7" s="25"/>
      <c r="GEN7" s="25"/>
      <c r="GEO7" s="25"/>
      <c r="GEP7" s="25"/>
      <c r="GEQ7" s="25"/>
      <c r="GER7" s="25"/>
      <c r="GES7" s="25"/>
      <c r="GET7" s="25"/>
      <c r="GEU7" s="25"/>
      <c r="GEV7" s="25"/>
      <c r="GEW7" s="25"/>
      <c r="GEX7" s="25"/>
      <c r="GEY7" s="25"/>
      <c r="GEZ7" s="25"/>
      <c r="GFA7" s="25"/>
      <c r="GFB7" s="25"/>
      <c r="GFC7" s="25"/>
      <c r="GFD7" s="25"/>
      <c r="GFE7" s="25"/>
      <c r="GFF7" s="25"/>
      <c r="GFG7" s="25"/>
      <c r="GFH7" s="25"/>
      <c r="GFI7" s="25"/>
      <c r="GFJ7" s="25"/>
      <c r="GFK7" s="25"/>
      <c r="GFL7" s="25"/>
      <c r="GFM7" s="25"/>
      <c r="GFN7" s="25"/>
      <c r="GFO7" s="25"/>
      <c r="GFP7" s="25"/>
      <c r="GFQ7" s="25"/>
      <c r="GFR7" s="25"/>
      <c r="GFS7" s="25"/>
      <c r="GFT7" s="25"/>
      <c r="GFU7" s="25"/>
      <c r="GFV7" s="25"/>
      <c r="GFW7" s="25"/>
      <c r="GFX7" s="25"/>
      <c r="GFY7" s="25"/>
      <c r="GFZ7" s="25"/>
      <c r="GGA7" s="25"/>
      <c r="GGB7" s="25"/>
      <c r="GGC7" s="25"/>
      <c r="GGD7" s="25"/>
      <c r="GGE7" s="25"/>
      <c r="GGF7" s="25"/>
      <c r="GGG7" s="25"/>
      <c r="GGH7" s="25"/>
      <c r="GGI7" s="25"/>
      <c r="GGJ7" s="25"/>
      <c r="GGK7" s="25"/>
      <c r="GGL7" s="25"/>
      <c r="GGM7" s="25"/>
      <c r="GGN7" s="25"/>
      <c r="GGO7" s="25"/>
      <c r="GGP7" s="25"/>
      <c r="GGQ7" s="25"/>
      <c r="GGR7" s="25"/>
      <c r="GGS7" s="25"/>
      <c r="GGT7" s="25"/>
      <c r="GGU7" s="25"/>
      <c r="GGV7" s="25"/>
      <c r="GGW7" s="25"/>
      <c r="GGX7" s="25"/>
      <c r="GGY7" s="25"/>
      <c r="GGZ7" s="25"/>
      <c r="GHA7" s="25"/>
      <c r="GHB7" s="25"/>
      <c r="GHC7" s="25"/>
      <c r="GHD7" s="25"/>
      <c r="GHE7" s="25"/>
      <c r="GHF7" s="25"/>
      <c r="GHG7" s="25"/>
      <c r="GHH7" s="25"/>
      <c r="GHI7" s="25"/>
      <c r="GHJ7" s="25"/>
      <c r="GHK7" s="25"/>
      <c r="GHL7" s="25"/>
      <c r="GHM7" s="25"/>
      <c r="GHN7" s="25"/>
      <c r="GHO7" s="25"/>
      <c r="GHP7" s="25"/>
      <c r="GHQ7" s="25"/>
      <c r="GHR7" s="25"/>
      <c r="GHS7" s="25"/>
      <c r="GHT7" s="25"/>
      <c r="GHU7" s="25"/>
      <c r="GHV7" s="25"/>
      <c r="GHW7" s="25"/>
      <c r="GHX7" s="25"/>
      <c r="GHY7" s="25"/>
      <c r="GHZ7" s="25"/>
      <c r="GIA7" s="25"/>
      <c r="GIB7" s="25"/>
      <c r="GIC7" s="25"/>
      <c r="GID7" s="25"/>
      <c r="GIE7" s="25"/>
      <c r="GIF7" s="25"/>
      <c r="GIG7" s="25"/>
      <c r="GIH7" s="25"/>
      <c r="GII7" s="25"/>
      <c r="GIJ7" s="25"/>
      <c r="GIK7" s="25"/>
      <c r="GIL7" s="25"/>
      <c r="GIM7" s="25"/>
      <c r="GIN7" s="25"/>
      <c r="GIO7" s="25"/>
      <c r="GIP7" s="25"/>
      <c r="GIQ7" s="25"/>
      <c r="GIR7" s="25"/>
      <c r="GIS7" s="25"/>
      <c r="GIT7" s="25"/>
      <c r="GIU7" s="25"/>
      <c r="GIV7" s="25"/>
      <c r="GIW7" s="25"/>
      <c r="GIX7" s="25"/>
      <c r="GIY7" s="25"/>
      <c r="GIZ7" s="25"/>
      <c r="GJA7" s="25"/>
      <c r="GJB7" s="25"/>
      <c r="GJC7" s="25"/>
      <c r="GJD7" s="25"/>
      <c r="GJE7" s="25"/>
      <c r="GJF7" s="25"/>
      <c r="GJG7" s="25"/>
      <c r="GJH7" s="25"/>
      <c r="GJI7" s="25"/>
      <c r="GJJ7" s="25"/>
      <c r="GJK7" s="25"/>
      <c r="GJL7" s="25"/>
      <c r="GJM7" s="25"/>
      <c r="GJN7" s="25"/>
      <c r="GJO7" s="25"/>
      <c r="GJP7" s="25"/>
      <c r="GJQ7" s="25"/>
      <c r="GJR7" s="25"/>
      <c r="GJS7" s="25"/>
      <c r="GJT7" s="25"/>
      <c r="GJU7" s="25"/>
      <c r="GJV7" s="25"/>
      <c r="GJW7" s="25"/>
      <c r="GJX7" s="25"/>
      <c r="GJY7" s="25"/>
      <c r="GJZ7" s="25"/>
      <c r="GKA7" s="25"/>
      <c r="GKB7" s="25"/>
      <c r="GKC7" s="25"/>
      <c r="GKD7" s="25"/>
      <c r="GKE7" s="25"/>
      <c r="GKF7" s="25"/>
      <c r="GKG7" s="25"/>
      <c r="GKH7" s="25"/>
      <c r="GKI7" s="25"/>
      <c r="GKJ7" s="25"/>
      <c r="GKK7" s="25"/>
      <c r="GKL7" s="25"/>
      <c r="GKM7" s="25"/>
      <c r="GKN7" s="25"/>
      <c r="GKO7" s="25"/>
      <c r="GKP7" s="25"/>
      <c r="GKQ7" s="25"/>
      <c r="GKR7" s="25"/>
      <c r="GKS7" s="25"/>
      <c r="GKT7" s="25"/>
      <c r="GKU7" s="25"/>
      <c r="GKV7" s="25"/>
      <c r="GKW7" s="25"/>
      <c r="GKX7" s="25"/>
      <c r="GKY7" s="25"/>
      <c r="GKZ7" s="25"/>
      <c r="GLA7" s="25"/>
      <c r="GLB7" s="25"/>
      <c r="GLC7" s="25"/>
      <c r="GLD7" s="25"/>
      <c r="GLE7" s="25"/>
      <c r="GLF7" s="25"/>
      <c r="GLG7" s="25"/>
      <c r="GLH7" s="25"/>
      <c r="GLI7" s="25"/>
      <c r="GLJ7" s="25"/>
      <c r="GLK7" s="25"/>
      <c r="GLL7" s="25"/>
      <c r="GLM7" s="25"/>
      <c r="GLN7" s="25"/>
      <c r="GLO7" s="25"/>
      <c r="GLP7" s="25"/>
      <c r="GLQ7" s="25"/>
      <c r="GLR7" s="25"/>
      <c r="GLS7" s="25"/>
      <c r="GLT7" s="25"/>
      <c r="GLU7" s="25"/>
      <c r="GLV7" s="25"/>
      <c r="GLW7" s="25"/>
      <c r="GLX7" s="25"/>
      <c r="GLY7" s="25"/>
      <c r="GLZ7" s="25"/>
      <c r="GMA7" s="25"/>
      <c r="GMB7" s="25"/>
      <c r="GMC7" s="25"/>
      <c r="GMD7" s="25"/>
      <c r="GME7" s="25"/>
      <c r="GMF7" s="25"/>
      <c r="GMG7" s="25"/>
      <c r="GMH7" s="25"/>
      <c r="GMI7" s="25"/>
      <c r="GMJ7" s="25"/>
      <c r="GMK7" s="25"/>
      <c r="GML7" s="25"/>
      <c r="GMM7" s="25"/>
      <c r="GMN7" s="25"/>
      <c r="GMO7" s="25"/>
      <c r="GMP7" s="25"/>
      <c r="GMQ7" s="25"/>
      <c r="GMR7" s="25"/>
      <c r="GMS7" s="25"/>
      <c r="GMT7" s="25"/>
      <c r="GMU7" s="25"/>
      <c r="GMV7" s="25"/>
      <c r="GMW7" s="25"/>
      <c r="GMX7" s="25"/>
      <c r="GMY7" s="25"/>
      <c r="GMZ7" s="25"/>
      <c r="GNA7" s="25"/>
      <c r="GNB7" s="25"/>
      <c r="GNC7" s="25"/>
      <c r="GND7" s="25"/>
      <c r="GNE7" s="25"/>
      <c r="GNF7" s="25"/>
      <c r="GNG7" s="25"/>
      <c r="GNH7" s="25"/>
      <c r="GNI7" s="25"/>
      <c r="GNJ7" s="25"/>
      <c r="GNK7" s="25"/>
      <c r="GNL7" s="25"/>
      <c r="GNM7" s="25"/>
      <c r="GNN7" s="25"/>
      <c r="GNO7" s="25"/>
      <c r="GNP7" s="25"/>
      <c r="GNQ7" s="25"/>
      <c r="GNR7" s="25"/>
      <c r="GNS7" s="25"/>
      <c r="GNT7" s="25"/>
      <c r="GNU7" s="25"/>
      <c r="GNV7" s="25"/>
      <c r="GNW7" s="25"/>
      <c r="GNX7" s="25"/>
      <c r="GNY7" s="25"/>
      <c r="GNZ7" s="25"/>
      <c r="GOA7" s="25"/>
      <c r="GOB7" s="25"/>
      <c r="GOC7" s="25"/>
      <c r="GOD7" s="25"/>
      <c r="GOE7" s="25"/>
      <c r="GOF7" s="25"/>
      <c r="GOG7" s="25"/>
      <c r="GOH7" s="25"/>
      <c r="GOI7" s="25"/>
      <c r="GOJ7" s="25"/>
      <c r="GOK7" s="25"/>
      <c r="GOL7" s="25"/>
      <c r="GOM7" s="25"/>
      <c r="GON7" s="25"/>
      <c r="GOO7" s="25"/>
      <c r="GOP7" s="25"/>
      <c r="GOQ7" s="25"/>
      <c r="GOR7" s="25"/>
      <c r="GOS7" s="25"/>
      <c r="GOT7" s="25"/>
      <c r="GOU7" s="25"/>
      <c r="GOV7" s="25"/>
      <c r="GOW7" s="25"/>
      <c r="GOX7" s="25"/>
      <c r="GOY7" s="25"/>
      <c r="GOZ7" s="25"/>
      <c r="GPA7" s="25"/>
      <c r="GPB7" s="25"/>
      <c r="GPC7" s="25"/>
      <c r="GPD7" s="25"/>
      <c r="GPE7" s="25"/>
      <c r="GPF7" s="25"/>
      <c r="GPG7" s="25"/>
      <c r="GPH7" s="25"/>
      <c r="GPI7" s="25"/>
      <c r="GPJ7" s="25"/>
      <c r="GPK7" s="25"/>
      <c r="GPL7" s="25"/>
      <c r="GPM7" s="25"/>
      <c r="GPN7" s="25"/>
      <c r="GPO7" s="25"/>
      <c r="GPP7" s="25"/>
      <c r="GPQ7" s="25"/>
      <c r="GPR7" s="25"/>
      <c r="GPS7" s="25"/>
      <c r="GPT7" s="25"/>
      <c r="GPU7" s="25"/>
      <c r="GPV7" s="25"/>
      <c r="GPW7" s="25"/>
      <c r="GPX7" s="25"/>
      <c r="GPY7" s="25"/>
      <c r="GPZ7" s="25"/>
      <c r="GQA7" s="25"/>
      <c r="GQB7" s="25"/>
      <c r="GQC7" s="25"/>
      <c r="GQD7" s="25"/>
      <c r="GQE7" s="25"/>
      <c r="GQF7" s="25"/>
      <c r="GQG7" s="25"/>
      <c r="GQH7" s="25"/>
      <c r="GQI7" s="25"/>
      <c r="GQJ7" s="25"/>
      <c r="GQK7" s="25"/>
      <c r="GQL7" s="25"/>
      <c r="GQM7" s="25"/>
      <c r="GQN7" s="25"/>
      <c r="GQO7" s="25"/>
      <c r="GQP7" s="25"/>
      <c r="GQQ7" s="25"/>
      <c r="GQR7" s="25"/>
      <c r="GQS7" s="25"/>
      <c r="GQT7" s="25"/>
      <c r="GQU7" s="25"/>
      <c r="GQV7" s="25"/>
      <c r="GQW7" s="25"/>
      <c r="GQX7" s="25"/>
      <c r="GQY7" s="25"/>
      <c r="GQZ7" s="25"/>
      <c r="GRA7" s="25"/>
      <c r="GRB7" s="25"/>
      <c r="GRC7" s="25"/>
      <c r="GRD7" s="25"/>
      <c r="GRE7" s="25"/>
      <c r="GRF7" s="25"/>
      <c r="GRG7" s="25"/>
      <c r="GRH7" s="25"/>
      <c r="GRI7" s="25"/>
      <c r="GRJ7" s="25"/>
      <c r="GRK7" s="25"/>
      <c r="GRL7" s="25"/>
      <c r="GRM7" s="25"/>
      <c r="GRN7" s="25"/>
      <c r="GRO7" s="25"/>
      <c r="GRP7" s="25"/>
      <c r="GRQ7" s="25"/>
      <c r="GRR7" s="25"/>
      <c r="GRS7" s="25"/>
      <c r="GRT7" s="25"/>
      <c r="GRU7" s="25"/>
      <c r="GRV7" s="25"/>
      <c r="GRW7" s="25"/>
      <c r="GRX7" s="25"/>
      <c r="GRY7" s="25"/>
      <c r="GRZ7" s="25"/>
      <c r="GSA7" s="25"/>
      <c r="GSB7" s="25"/>
      <c r="GSC7" s="25"/>
      <c r="GSD7" s="25"/>
      <c r="GSE7" s="25"/>
      <c r="GSF7" s="25"/>
      <c r="GSG7" s="25"/>
      <c r="GSH7" s="25"/>
      <c r="GSI7" s="25"/>
      <c r="GSJ7" s="25"/>
      <c r="GSK7" s="25"/>
      <c r="GSL7" s="25"/>
      <c r="GSM7" s="25"/>
      <c r="GSN7" s="25"/>
      <c r="GSO7" s="25"/>
      <c r="GSP7" s="25"/>
      <c r="GSQ7" s="25"/>
      <c r="GSR7" s="25"/>
      <c r="GSS7" s="25"/>
      <c r="GST7" s="25"/>
      <c r="GSU7" s="25"/>
      <c r="GSV7" s="25"/>
      <c r="GSW7" s="25"/>
      <c r="GSX7" s="25"/>
      <c r="GSY7" s="25"/>
      <c r="GSZ7" s="25"/>
      <c r="GTA7" s="25"/>
      <c r="GTB7" s="25"/>
      <c r="GTC7" s="25"/>
      <c r="GTD7" s="25"/>
      <c r="GTE7" s="25"/>
      <c r="GTF7" s="25"/>
      <c r="GTG7" s="25"/>
      <c r="GTH7" s="25"/>
      <c r="GTI7" s="25"/>
      <c r="GTJ7" s="25"/>
      <c r="GTK7" s="25"/>
      <c r="GTL7" s="25"/>
      <c r="GTM7" s="25"/>
      <c r="GTN7" s="25"/>
      <c r="GTO7" s="25"/>
      <c r="GTP7" s="25"/>
      <c r="GTQ7" s="25"/>
      <c r="GTR7" s="25"/>
      <c r="GTS7" s="25"/>
      <c r="GTT7" s="25"/>
      <c r="GTU7" s="25"/>
      <c r="GTV7" s="25"/>
      <c r="GTW7" s="25"/>
      <c r="GTX7" s="25"/>
      <c r="GTY7" s="25"/>
      <c r="GTZ7" s="25"/>
      <c r="GUA7" s="25"/>
      <c r="GUB7" s="25"/>
      <c r="GUC7" s="25"/>
      <c r="GUD7" s="25"/>
      <c r="GUE7" s="25"/>
      <c r="GUF7" s="25"/>
      <c r="GUG7" s="25"/>
      <c r="GUH7" s="25"/>
      <c r="GUI7" s="25"/>
      <c r="GUJ7" s="25"/>
      <c r="GUK7" s="25"/>
      <c r="GUL7" s="25"/>
      <c r="GUM7" s="25"/>
      <c r="GUN7" s="25"/>
      <c r="GUO7" s="25"/>
      <c r="GUP7" s="25"/>
      <c r="GUQ7" s="25"/>
      <c r="GUR7" s="25"/>
      <c r="GUS7" s="25"/>
      <c r="GUT7" s="25"/>
      <c r="GUU7" s="25"/>
      <c r="GUV7" s="25"/>
      <c r="GUW7" s="25"/>
      <c r="GUX7" s="25"/>
      <c r="GUY7" s="25"/>
      <c r="GUZ7" s="25"/>
      <c r="GVA7" s="25"/>
      <c r="GVB7" s="25"/>
      <c r="GVC7" s="25"/>
      <c r="GVD7" s="25"/>
      <c r="GVE7" s="25"/>
      <c r="GVF7" s="25"/>
      <c r="GVG7" s="25"/>
      <c r="GVH7" s="25"/>
      <c r="GVI7" s="25"/>
      <c r="GVJ7" s="25"/>
      <c r="GVK7" s="25"/>
      <c r="GVL7" s="25"/>
      <c r="GVM7" s="25"/>
      <c r="GVN7" s="25"/>
      <c r="GVO7" s="25"/>
      <c r="GVP7" s="25"/>
      <c r="GVQ7" s="25"/>
      <c r="GVR7" s="25"/>
      <c r="GVS7" s="25"/>
      <c r="GVT7" s="25"/>
      <c r="GVU7" s="25"/>
      <c r="GVV7" s="25"/>
      <c r="GVW7" s="25"/>
      <c r="GVX7" s="25"/>
      <c r="GVY7" s="25"/>
      <c r="GVZ7" s="25"/>
      <c r="GWA7" s="25"/>
      <c r="GWB7" s="25"/>
      <c r="GWC7" s="25"/>
      <c r="GWD7" s="25"/>
      <c r="GWE7" s="25"/>
      <c r="GWF7" s="25"/>
      <c r="GWG7" s="25"/>
      <c r="GWH7" s="25"/>
      <c r="GWI7" s="25"/>
      <c r="GWJ7" s="25"/>
      <c r="GWK7" s="25"/>
      <c r="GWL7" s="25"/>
      <c r="GWM7" s="25"/>
      <c r="GWN7" s="25"/>
      <c r="GWO7" s="25"/>
      <c r="GWP7" s="25"/>
      <c r="GWQ7" s="25"/>
      <c r="GWR7" s="25"/>
      <c r="GWS7" s="25"/>
      <c r="GWT7" s="25"/>
      <c r="GWU7" s="25"/>
      <c r="GWV7" s="25"/>
      <c r="GWW7" s="25"/>
      <c r="GWX7" s="25"/>
      <c r="GWY7" s="25"/>
      <c r="GWZ7" s="25"/>
      <c r="GXA7" s="25"/>
      <c r="GXB7" s="25"/>
      <c r="GXC7" s="25"/>
      <c r="GXD7" s="25"/>
      <c r="GXE7" s="25"/>
      <c r="GXF7" s="25"/>
      <c r="GXG7" s="25"/>
      <c r="GXH7" s="25"/>
      <c r="GXI7" s="25"/>
      <c r="GXJ7" s="25"/>
      <c r="GXK7" s="25"/>
      <c r="GXL7" s="25"/>
      <c r="GXM7" s="25"/>
      <c r="GXN7" s="25"/>
      <c r="GXO7" s="25"/>
      <c r="GXP7" s="25"/>
      <c r="GXQ7" s="25"/>
      <c r="GXR7" s="25"/>
      <c r="GXS7" s="25"/>
      <c r="GXT7" s="25"/>
      <c r="GXU7" s="25"/>
      <c r="GXV7" s="25"/>
      <c r="GXW7" s="25"/>
      <c r="GXX7" s="25"/>
      <c r="GXY7" s="25"/>
      <c r="GXZ7" s="25"/>
      <c r="GYA7" s="25"/>
      <c r="GYB7" s="25"/>
      <c r="GYC7" s="25"/>
      <c r="GYD7" s="25"/>
      <c r="GYE7" s="25"/>
      <c r="GYF7" s="25"/>
      <c r="GYG7" s="25"/>
      <c r="GYH7" s="25"/>
      <c r="GYI7" s="25"/>
      <c r="GYJ7" s="25"/>
      <c r="GYK7" s="25"/>
      <c r="GYL7" s="25"/>
      <c r="GYM7" s="25"/>
      <c r="GYN7" s="25"/>
      <c r="GYO7" s="25"/>
      <c r="GYP7" s="25"/>
      <c r="GYQ7" s="25"/>
      <c r="GYR7" s="25"/>
      <c r="GYS7" s="25"/>
      <c r="GYT7" s="25"/>
      <c r="GYU7" s="25"/>
      <c r="GYV7" s="25"/>
      <c r="GYW7" s="25"/>
      <c r="GYX7" s="25"/>
      <c r="GYY7" s="25"/>
      <c r="GYZ7" s="25"/>
      <c r="GZA7" s="25"/>
      <c r="GZB7" s="25"/>
      <c r="GZC7" s="25"/>
      <c r="GZD7" s="25"/>
      <c r="GZE7" s="25"/>
      <c r="GZF7" s="25"/>
      <c r="GZG7" s="25"/>
      <c r="GZH7" s="25"/>
      <c r="GZI7" s="25"/>
      <c r="GZJ7" s="25"/>
      <c r="GZK7" s="25"/>
      <c r="GZL7" s="25"/>
      <c r="GZM7" s="25"/>
      <c r="GZN7" s="25"/>
      <c r="GZO7" s="25"/>
      <c r="GZP7" s="25"/>
      <c r="GZQ7" s="25"/>
      <c r="GZR7" s="25"/>
      <c r="GZS7" s="25"/>
      <c r="GZT7" s="25"/>
      <c r="GZU7" s="25"/>
      <c r="GZV7" s="25"/>
      <c r="GZW7" s="25"/>
      <c r="GZX7" s="25"/>
      <c r="GZY7" s="25"/>
      <c r="GZZ7" s="25"/>
      <c r="HAA7" s="25"/>
      <c r="HAB7" s="25"/>
      <c r="HAC7" s="25"/>
      <c r="HAD7" s="25"/>
      <c r="HAE7" s="25"/>
      <c r="HAF7" s="25"/>
      <c r="HAG7" s="25"/>
      <c r="HAH7" s="25"/>
      <c r="HAI7" s="25"/>
      <c r="HAJ7" s="25"/>
      <c r="HAK7" s="25"/>
      <c r="HAL7" s="25"/>
      <c r="HAM7" s="25"/>
      <c r="HAN7" s="25"/>
      <c r="HAO7" s="25"/>
      <c r="HAP7" s="25"/>
      <c r="HAQ7" s="25"/>
      <c r="HAR7" s="25"/>
      <c r="HAS7" s="25"/>
      <c r="HAT7" s="25"/>
      <c r="HAU7" s="25"/>
      <c r="HAV7" s="25"/>
      <c r="HAW7" s="25"/>
      <c r="HAX7" s="25"/>
      <c r="HAY7" s="25"/>
      <c r="HAZ7" s="25"/>
      <c r="HBA7" s="25"/>
      <c r="HBB7" s="25"/>
      <c r="HBC7" s="25"/>
      <c r="HBD7" s="25"/>
      <c r="HBE7" s="25"/>
      <c r="HBF7" s="25"/>
      <c r="HBG7" s="25"/>
      <c r="HBH7" s="25"/>
      <c r="HBI7" s="25"/>
      <c r="HBJ7" s="25"/>
      <c r="HBK7" s="25"/>
      <c r="HBL7" s="25"/>
      <c r="HBM7" s="25"/>
      <c r="HBN7" s="25"/>
      <c r="HBO7" s="25"/>
      <c r="HBP7" s="25"/>
      <c r="HBQ7" s="25"/>
      <c r="HBR7" s="25"/>
      <c r="HBS7" s="25"/>
      <c r="HBT7" s="25"/>
      <c r="HBU7" s="25"/>
      <c r="HBV7" s="25"/>
      <c r="HBW7" s="25"/>
      <c r="HBX7" s="25"/>
      <c r="HBY7" s="25"/>
      <c r="HBZ7" s="25"/>
      <c r="HCA7" s="25"/>
      <c r="HCB7" s="25"/>
      <c r="HCC7" s="25"/>
      <c r="HCD7" s="25"/>
      <c r="HCE7" s="25"/>
      <c r="HCF7" s="25"/>
      <c r="HCG7" s="25"/>
      <c r="HCH7" s="25"/>
      <c r="HCI7" s="25"/>
      <c r="HCJ7" s="25"/>
      <c r="HCK7" s="25"/>
      <c r="HCL7" s="25"/>
      <c r="HCM7" s="25"/>
      <c r="HCN7" s="25"/>
      <c r="HCO7" s="25"/>
      <c r="HCP7" s="25"/>
      <c r="HCQ7" s="25"/>
      <c r="HCR7" s="25"/>
      <c r="HCS7" s="25"/>
      <c r="HCT7" s="25"/>
      <c r="HCU7" s="25"/>
      <c r="HCV7" s="25"/>
      <c r="HCW7" s="25"/>
      <c r="HCX7" s="25"/>
      <c r="HCY7" s="25"/>
      <c r="HCZ7" s="25"/>
      <c r="HDA7" s="25"/>
      <c r="HDB7" s="25"/>
      <c r="HDC7" s="25"/>
      <c r="HDD7" s="25"/>
      <c r="HDE7" s="25"/>
      <c r="HDF7" s="25"/>
      <c r="HDG7" s="25"/>
      <c r="HDH7" s="25"/>
      <c r="HDI7" s="25"/>
      <c r="HDJ7" s="25"/>
      <c r="HDK7" s="25"/>
      <c r="HDL7" s="25"/>
      <c r="HDM7" s="25"/>
      <c r="HDN7" s="25"/>
      <c r="HDO7" s="25"/>
      <c r="HDP7" s="25"/>
      <c r="HDQ7" s="25"/>
      <c r="HDR7" s="25"/>
      <c r="HDS7" s="25"/>
      <c r="HDT7" s="25"/>
      <c r="HDU7" s="25"/>
      <c r="HDV7" s="25"/>
      <c r="HDW7" s="25"/>
      <c r="HDX7" s="25"/>
      <c r="HDY7" s="25"/>
      <c r="HDZ7" s="25"/>
      <c r="HEA7" s="25"/>
      <c r="HEB7" s="25"/>
      <c r="HEC7" s="25"/>
      <c r="HED7" s="25"/>
      <c r="HEE7" s="25"/>
      <c r="HEF7" s="25"/>
      <c r="HEG7" s="25"/>
      <c r="HEH7" s="25"/>
      <c r="HEI7" s="25"/>
      <c r="HEJ7" s="25"/>
      <c r="HEK7" s="25"/>
      <c r="HEL7" s="25"/>
      <c r="HEM7" s="25"/>
      <c r="HEN7" s="25"/>
      <c r="HEO7" s="25"/>
      <c r="HEP7" s="25"/>
      <c r="HEQ7" s="25"/>
      <c r="HER7" s="25"/>
      <c r="HES7" s="25"/>
      <c r="HET7" s="25"/>
      <c r="HEU7" s="25"/>
      <c r="HEV7" s="25"/>
      <c r="HEW7" s="25"/>
      <c r="HEX7" s="25"/>
      <c r="HEY7" s="25"/>
      <c r="HEZ7" s="25"/>
      <c r="HFA7" s="25"/>
      <c r="HFB7" s="25"/>
      <c r="HFC7" s="25"/>
      <c r="HFD7" s="25"/>
      <c r="HFE7" s="25"/>
      <c r="HFF7" s="25"/>
      <c r="HFG7" s="25"/>
      <c r="HFH7" s="25"/>
      <c r="HFI7" s="25"/>
      <c r="HFJ7" s="25"/>
      <c r="HFK7" s="25"/>
      <c r="HFL7" s="25"/>
      <c r="HFM7" s="25"/>
      <c r="HFN7" s="25"/>
      <c r="HFO7" s="25"/>
      <c r="HFP7" s="25"/>
      <c r="HFQ7" s="25"/>
      <c r="HFR7" s="25"/>
      <c r="HFS7" s="25"/>
      <c r="HFT7" s="25"/>
      <c r="HFU7" s="25"/>
      <c r="HFV7" s="25"/>
      <c r="HFW7" s="25"/>
      <c r="HFX7" s="25"/>
      <c r="HFY7" s="25"/>
      <c r="HFZ7" s="25"/>
      <c r="HGA7" s="25"/>
      <c r="HGB7" s="25"/>
      <c r="HGC7" s="25"/>
      <c r="HGD7" s="25"/>
      <c r="HGE7" s="25"/>
      <c r="HGF7" s="25"/>
      <c r="HGG7" s="25"/>
      <c r="HGH7" s="25"/>
      <c r="HGI7" s="25"/>
      <c r="HGJ7" s="25"/>
      <c r="HGK7" s="25"/>
      <c r="HGL7" s="25"/>
      <c r="HGM7" s="25"/>
      <c r="HGN7" s="25"/>
      <c r="HGO7" s="25"/>
      <c r="HGP7" s="25"/>
      <c r="HGQ7" s="25"/>
      <c r="HGR7" s="25"/>
      <c r="HGS7" s="25"/>
      <c r="HGT7" s="25"/>
      <c r="HGU7" s="25"/>
      <c r="HGV7" s="25"/>
      <c r="HGW7" s="25"/>
      <c r="HGX7" s="25"/>
      <c r="HGY7" s="25"/>
      <c r="HGZ7" s="25"/>
      <c r="HHA7" s="25"/>
      <c r="HHB7" s="25"/>
      <c r="HHC7" s="25"/>
      <c r="HHD7" s="25"/>
      <c r="HHE7" s="25"/>
      <c r="HHF7" s="25"/>
      <c r="HHG7" s="25"/>
      <c r="HHH7" s="25"/>
      <c r="HHI7" s="25"/>
      <c r="HHJ7" s="25"/>
      <c r="HHK7" s="25"/>
      <c r="HHL7" s="25"/>
      <c r="HHM7" s="25"/>
      <c r="HHN7" s="25"/>
      <c r="HHO7" s="25"/>
      <c r="HHP7" s="25"/>
      <c r="HHQ7" s="25"/>
      <c r="HHR7" s="25"/>
      <c r="HHS7" s="25"/>
      <c r="HHT7" s="25"/>
      <c r="HHU7" s="25"/>
      <c r="HHV7" s="25"/>
      <c r="HHW7" s="25"/>
      <c r="HHX7" s="25"/>
      <c r="HHY7" s="25"/>
      <c r="HHZ7" s="25"/>
      <c r="HIA7" s="25"/>
      <c r="HIB7" s="25"/>
      <c r="HIC7" s="25"/>
      <c r="HID7" s="25"/>
      <c r="HIE7" s="25"/>
      <c r="HIF7" s="25"/>
      <c r="HIG7" s="25"/>
      <c r="HIH7" s="25"/>
      <c r="HII7" s="25"/>
      <c r="HIJ7" s="25"/>
      <c r="HIK7" s="25"/>
      <c r="HIL7" s="25"/>
      <c r="HIM7" s="25"/>
      <c r="HIN7" s="25"/>
      <c r="HIO7" s="25"/>
      <c r="HIP7" s="25"/>
      <c r="HIQ7" s="25"/>
      <c r="HIR7" s="25"/>
      <c r="HIS7" s="25"/>
      <c r="HIT7" s="25"/>
      <c r="HIU7" s="25"/>
      <c r="HIV7" s="25"/>
      <c r="HIW7" s="25"/>
      <c r="HIX7" s="25"/>
      <c r="HIY7" s="25"/>
      <c r="HIZ7" s="25"/>
      <c r="HJA7" s="25"/>
      <c r="HJB7" s="25"/>
      <c r="HJC7" s="25"/>
      <c r="HJD7" s="25"/>
      <c r="HJE7" s="25"/>
      <c r="HJF7" s="25"/>
      <c r="HJG7" s="25"/>
      <c r="HJH7" s="25"/>
      <c r="HJI7" s="25"/>
      <c r="HJJ7" s="25"/>
      <c r="HJK7" s="25"/>
      <c r="HJL7" s="25"/>
      <c r="HJM7" s="25"/>
      <c r="HJN7" s="25"/>
      <c r="HJO7" s="25"/>
      <c r="HJP7" s="25"/>
      <c r="HJQ7" s="25"/>
      <c r="HJR7" s="25"/>
      <c r="HJS7" s="25"/>
      <c r="HJT7" s="25"/>
      <c r="HJU7" s="25"/>
      <c r="HJV7" s="25"/>
      <c r="HJW7" s="25"/>
      <c r="HJX7" s="25"/>
      <c r="HJY7" s="25"/>
      <c r="HJZ7" s="25"/>
      <c r="HKA7" s="25"/>
      <c r="HKB7" s="25"/>
      <c r="HKC7" s="25"/>
      <c r="HKD7" s="25"/>
      <c r="HKE7" s="25"/>
      <c r="HKF7" s="25"/>
      <c r="HKG7" s="25"/>
      <c r="HKH7" s="25"/>
      <c r="HKI7" s="25"/>
      <c r="HKJ7" s="25"/>
      <c r="HKK7" s="25"/>
      <c r="HKL7" s="25"/>
      <c r="HKM7" s="25"/>
      <c r="HKN7" s="25"/>
      <c r="HKO7" s="25"/>
      <c r="HKP7" s="25"/>
      <c r="HKQ7" s="25"/>
      <c r="HKR7" s="25"/>
      <c r="HKS7" s="25"/>
      <c r="HKT7" s="25"/>
      <c r="HKU7" s="25"/>
      <c r="HKV7" s="25"/>
      <c r="HKW7" s="25"/>
      <c r="HKX7" s="25"/>
      <c r="HKY7" s="25"/>
      <c r="HKZ7" s="25"/>
      <c r="HLA7" s="25"/>
      <c r="HLB7" s="25"/>
      <c r="HLC7" s="25"/>
      <c r="HLD7" s="25"/>
      <c r="HLE7" s="25"/>
      <c r="HLF7" s="25"/>
      <c r="HLG7" s="25"/>
      <c r="HLH7" s="25"/>
      <c r="HLI7" s="25"/>
      <c r="HLJ7" s="25"/>
      <c r="HLK7" s="25"/>
      <c r="HLL7" s="25"/>
      <c r="HLM7" s="25"/>
      <c r="HLN7" s="25"/>
      <c r="HLO7" s="25"/>
      <c r="HLP7" s="25"/>
      <c r="HLQ7" s="25"/>
      <c r="HLR7" s="25"/>
      <c r="HLS7" s="25"/>
      <c r="HLT7" s="25"/>
      <c r="HLU7" s="25"/>
      <c r="HLV7" s="25"/>
      <c r="HLW7" s="25"/>
      <c r="HLX7" s="25"/>
      <c r="HLY7" s="25"/>
      <c r="HLZ7" s="25"/>
      <c r="HMA7" s="25"/>
      <c r="HMB7" s="25"/>
      <c r="HMC7" s="25"/>
      <c r="HMD7" s="25"/>
      <c r="HME7" s="25"/>
      <c r="HMF7" s="25"/>
      <c r="HMG7" s="25"/>
      <c r="HMH7" s="25"/>
      <c r="HMI7" s="25"/>
      <c r="HMJ7" s="25"/>
      <c r="HMK7" s="25"/>
      <c r="HML7" s="25"/>
      <c r="HMM7" s="25"/>
      <c r="HMN7" s="25"/>
      <c r="HMO7" s="25"/>
      <c r="HMP7" s="25"/>
      <c r="HMQ7" s="25"/>
      <c r="HMR7" s="25"/>
      <c r="HMS7" s="25"/>
      <c r="HMT7" s="25"/>
      <c r="HMU7" s="25"/>
      <c r="HMV7" s="25"/>
      <c r="HMW7" s="25"/>
      <c r="HMX7" s="25"/>
      <c r="HMY7" s="25"/>
      <c r="HMZ7" s="25"/>
      <c r="HNA7" s="25"/>
      <c r="HNB7" s="25"/>
      <c r="HNC7" s="25"/>
      <c r="HND7" s="25"/>
      <c r="HNE7" s="25"/>
      <c r="HNF7" s="25"/>
      <c r="HNG7" s="25"/>
      <c r="HNH7" s="25"/>
      <c r="HNI7" s="25"/>
      <c r="HNJ7" s="25"/>
      <c r="HNK7" s="25"/>
      <c r="HNL7" s="25"/>
      <c r="HNM7" s="25"/>
      <c r="HNN7" s="25"/>
      <c r="HNO7" s="25"/>
      <c r="HNP7" s="25"/>
      <c r="HNQ7" s="25"/>
      <c r="HNR7" s="25"/>
      <c r="HNS7" s="25"/>
      <c r="HNT7" s="25"/>
      <c r="HNU7" s="25"/>
      <c r="HNV7" s="25"/>
      <c r="HNW7" s="25"/>
      <c r="HNX7" s="25"/>
      <c r="HNY7" s="25"/>
      <c r="HNZ7" s="25"/>
      <c r="HOA7" s="25"/>
      <c r="HOB7" s="25"/>
      <c r="HOC7" s="25"/>
      <c r="HOD7" s="25"/>
      <c r="HOE7" s="25"/>
      <c r="HOF7" s="25"/>
      <c r="HOG7" s="25"/>
      <c r="HOH7" s="25"/>
      <c r="HOI7" s="25"/>
      <c r="HOJ7" s="25"/>
      <c r="HOK7" s="25"/>
      <c r="HOL7" s="25"/>
      <c r="HOM7" s="25"/>
      <c r="HON7" s="25"/>
      <c r="HOO7" s="25"/>
      <c r="HOP7" s="25"/>
      <c r="HOQ7" s="25"/>
      <c r="HOR7" s="25"/>
      <c r="HOS7" s="25"/>
      <c r="HOT7" s="25"/>
      <c r="HOU7" s="25"/>
      <c r="HOV7" s="25"/>
      <c r="HOW7" s="25"/>
      <c r="HOX7" s="25"/>
      <c r="HOY7" s="25"/>
      <c r="HOZ7" s="25"/>
      <c r="HPA7" s="25"/>
      <c r="HPB7" s="25"/>
      <c r="HPC7" s="25"/>
      <c r="HPD7" s="25"/>
      <c r="HPE7" s="25"/>
      <c r="HPF7" s="25"/>
      <c r="HPG7" s="25"/>
      <c r="HPH7" s="25"/>
      <c r="HPI7" s="25"/>
      <c r="HPJ7" s="25"/>
      <c r="HPK7" s="25"/>
      <c r="HPL7" s="25"/>
      <c r="HPM7" s="25"/>
      <c r="HPN7" s="25"/>
      <c r="HPO7" s="25"/>
      <c r="HPP7" s="25"/>
      <c r="HPQ7" s="25"/>
      <c r="HPR7" s="25"/>
      <c r="HPS7" s="25"/>
      <c r="HPT7" s="25"/>
      <c r="HPU7" s="25"/>
      <c r="HPV7" s="25"/>
      <c r="HPW7" s="25"/>
      <c r="HPX7" s="25"/>
      <c r="HPY7" s="25"/>
      <c r="HPZ7" s="25"/>
      <c r="HQA7" s="25"/>
      <c r="HQB7" s="25"/>
      <c r="HQC7" s="25"/>
      <c r="HQD7" s="25"/>
      <c r="HQE7" s="25"/>
      <c r="HQF7" s="25"/>
      <c r="HQG7" s="25"/>
      <c r="HQH7" s="25"/>
      <c r="HQI7" s="25"/>
      <c r="HQJ7" s="25"/>
      <c r="HQK7" s="25"/>
      <c r="HQL7" s="25"/>
      <c r="HQM7" s="25"/>
      <c r="HQN7" s="25"/>
      <c r="HQO7" s="25"/>
      <c r="HQP7" s="25"/>
      <c r="HQQ7" s="25"/>
      <c r="HQR7" s="25"/>
      <c r="HQS7" s="25"/>
      <c r="HQT7" s="25"/>
      <c r="HQU7" s="25"/>
      <c r="HQV7" s="25"/>
      <c r="HQW7" s="25"/>
      <c r="HQX7" s="25"/>
      <c r="HQY7" s="25"/>
      <c r="HQZ7" s="25"/>
      <c r="HRA7" s="25"/>
      <c r="HRB7" s="25"/>
      <c r="HRC7" s="25"/>
      <c r="HRD7" s="25"/>
      <c r="HRE7" s="25"/>
      <c r="HRF7" s="25"/>
      <c r="HRG7" s="25"/>
      <c r="HRH7" s="25"/>
      <c r="HRI7" s="25"/>
      <c r="HRJ7" s="25"/>
      <c r="HRK7" s="25"/>
      <c r="HRL7" s="25"/>
      <c r="HRM7" s="25"/>
      <c r="HRN7" s="25"/>
      <c r="HRO7" s="25"/>
      <c r="HRP7" s="25"/>
      <c r="HRQ7" s="25"/>
      <c r="HRR7" s="25"/>
      <c r="HRS7" s="25"/>
      <c r="HRT7" s="25"/>
      <c r="HRU7" s="25"/>
      <c r="HRV7" s="25"/>
      <c r="HRW7" s="25"/>
      <c r="HRX7" s="25"/>
      <c r="HRY7" s="25"/>
      <c r="HRZ7" s="25"/>
      <c r="HSA7" s="25"/>
      <c r="HSB7" s="25"/>
      <c r="HSC7" s="25"/>
      <c r="HSD7" s="25"/>
      <c r="HSE7" s="25"/>
      <c r="HSF7" s="25"/>
      <c r="HSG7" s="25"/>
      <c r="HSH7" s="25"/>
      <c r="HSI7" s="25"/>
      <c r="HSJ7" s="25"/>
      <c r="HSK7" s="25"/>
      <c r="HSL7" s="25"/>
      <c r="HSM7" s="25"/>
      <c r="HSN7" s="25"/>
      <c r="HSO7" s="25"/>
      <c r="HSP7" s="25"/>
      <c r="HSQ7" s="25"/>
      <c r="HSR7" s="25"/>
      <c r="HSS7" s="25"/>
      <c r="HST7" s="25"/>
      <c r="HSU7" s="25"/>
      <c r="HSV7" s="25"/>
      <c r="HSW7" s="25"/>
      <c r="HSX7" s="25"/>
      <c r="HSY7" s="25"/>
      <c r="HSZ7" s="25"/>
      <c r="HTA7" s="25"/>
      <c r="HTB7" s="25"/>
      <c r="HTC7" s="25"/>
      <c r="HTD7" s="25"/>
      <c r="HTE7" s="25"/>
      <c r="HTF7" s="25"/>
      <c r="HTG7" s="25"/>
      <c r="HTH7" s="25"/>
      <c r="HTI7" s="25"/>
      <c r="HTJ7" s="25"/>
      <c r="HTK7" s="25"/>
      <c r="HTL7" s="25"/>
      <c r="HTM7" s="25"/>
      <c r="HTN7" s="25"/>
      <c r="HTO7" s="25"/>
      <c r="HTP7" s="25"/>
      <c r="HTQ7" s="25"/>
      <c r="HTR7" s="25"/>
      <c r="HTS7" s="25"/>
      <c r="HTT7" s="25"/>
      <c r="HTU7" s="25"/>
      <c r="HTV7" s="25"/>
      <c r="HTW7" s="25"/>
      <c r="HTX7" s="25"/>
      <c r="HTY7" s="25"/>
      <c r="HTZ7" s="25"/>
      <c r="HUA7" s="25"/>
      <c r="HUB7" s="25"/>
      <c r="HUC7" s="25"/>
      <c r="HUD7" s="25"/>
      <c r="HUE7" s="25"/>
      <c r="HUF7" s="25"/>
      <c r="HUG7" s="25"/>
      <c r="HUH7" s="25"/>
      <c r="HUI7" s="25"/>
      <c r="HUJ7" s="25"/>
      <c r="HUK7" s="25"/>
      <c r="HUL7" s="25"/>
      <c r="HUM7" s="25"/>
      <c r="HUN7" s="25"/>
      <c r="HUO7" s="25"/>
      <c r="HUP7" s="25"/>
      <c r="HUQ7" s="25"/>
      <c r="HUR7" s="25"/>
      <c r="HUS7" s="25"/>
      <c r="HUT7" s="25"/>
      <c r="HUU7" s="25"/>
      <c r="HUV7" s="25"/>
      <c r="HUW7" s="25"/>
      <c r="HUX7" s="25"/>
      <c r="HUY7" s="25"/>
      <c r="HUZ7" s="25"/>
      <c r="HVA7" s="25"/>
      <c r="HVB7" s="25"/>
      <c r="HVC7" s="25"/>
      <c r="HVD7" s="25"/>
      <c r="HVE7" s="25"/>
      <c r="HVF7" s="25"/>
      <c r="HVG7" s="25"/>
      <c r="HVH7" s="25"/>
      <c r="HVI7" s="25"/>
      <c r="HVJ7" s="25"/>
      <c r="HVK7" s="25"/>
      <c r="HVL7" s="25"/>
      <c r="HVM7" s="25"/>
      <c r="HVN7" s="25"/>
      <c r="HVO7" s="25"/>
      <c r="HVP7" s="25"/>
      <c r="HVQ7" s="25"/>
      <c r="HVR7" s="25"/>
      <c r="HVS7" s="25"/>
      <c r="HVT7" s="25"/>
      <c r="HVU7" s="25"/>
      <c r="HVV7" s="25"/>
      <c r="HVW7" s="25"/>
      <c r="HVX7" s="25"/>
      <c r="HVY7" s="25"/>
      <c r="HVZ7" s="25"/>
      <c r="HWA7" s="25"/>
      <c r="HWB7" s="25"/>
      <c r="HWC7" s="25"/>
      <c r="HWD7" s="25"/>
      <c r="HWE7" s="25"/>
      <c r="HWF7" s="25"/>
      <c r="HWG7" s="25"/>
      <c r="HWH7" s="25"/>
      <c r="HWI7" s="25"/>
      <c r="HWJ7" s="25"/>
      <c r="HWK7" s="25"/>
      <c r="HWL7" s="25"/>
      <c r="HWM7" s="25"/>
      <c r="HWN7" s="25"/>
      <c r="HWO7" s="25"/>
      <c r="HWP7" s="25"/>
      <c r="HWQ7" s="25"/>
      <c r="HWR7" s="25"/>
      <c r="HWS7" s="25"/>
      <c r="HWT7" s="25"/>
      <c r="HWU7" s="25"/>
      <c r="HWV7" s="25"/>
      <c r="HWW7" s="25"/>
      <c r="HWX7" s="25"/>
      <c r="HWY7" s="25"/>
      <c r="HWZ7" s="25"/>
      <c r="HXA7" s="25"/>
      <c r="HXB7" s="25"/>
      <c r="HXC7" s="25"/>
      <c r="HXD7" s="25"/>
      <c r="HXE7" s="25"/>
      <c r="HXF7" s="25"/>
      <c r="HXG7" s="25"/>
      <c r="HXH7" s="25"/>
      <c r="HXI7" s="25"/>
      <c r="HXJ7" s="25"/>
      <c r="HXK7" s="25"/>
      <c r="HXL7" s="25"/>
      <c r="HXM7" s="25"/>
      <c r="HXN7" s="25"/>
      <c r="HXO7" s="25"/>
      <c r="HXP7" s="25"/>
      <c r="HXQ7" s="25"/>
      <c r="HXR7" s="25"/>
      <c r="HXS7" s="25"/>
      <c r="HXT7" s="25"/>
      <c r="HXU7" s="25"/>
      <c r="HXV7" s="25"/>
      <c r="HXW7" s="25"/>
      <c r="HXX7" s="25"/>
      <c r="HXY7" s="25"/>
      <c r="HXZ7" s="25"/>
      <c r="HYA7" s="25"/>
      <c r="HYB7" s="25"/>
      <c r="HYC7" s="25"/>
      <c r="HYD7" s="25"/>
      <c r="HYE7" s="25"/>
      <c r="HYF7" s="25"/>
      <c r="HYG7" s="25"/>
      <c r="HYH7" s="25"/>
      <c r="HYI7" s="25"/>
      <c r="HYJ7" s="25"/>
      <c r="HYK7" s="25"/>
      <c r="HYL7" s="25"/>
      <c r="HYM7" s="25"/>
      <c r="HYN7" s="25"/>
      <c r="HYO7" s="25"/>
      <c r="HYP7" s="25"/>
      <c r="HYQ7" s="25"/>
      <c r="HYR7" s="25"/>
      <c r="HYS7" s="25"/>
      <c r="HYT7" s="25"/>
      <c r="HYU7" s="25"/>
      <c r="HYV7" s="25"/>
      <c r="HYW7" s="25"/>
      <c r="HYX7" s="25"/>
      <c r="HYY7" s="25"/>
      <c r="HYZ7" s="25"/>
      <c r="HZA7" s="25"/>
      <c r="HZB7" s="25"/>
      <c r="HZC7" s="25"/>
      <c r="HZD7" s="25"/>
      <c r="HZE7" s="25"/>
      <c r="HZF7" s="25"/>
      <c r="HZG7" s="25"/>
      <c r="HZH7" s="25"/>
      <c r="HZI7" s="25"/>
      <c r="HZJ7" s="25"/>
      <c r="HZK7" s="25"/>
      <c r="HZL7" s="25"/>
      <c r="HZM7" s="25"/>
      <c r="HZN7" s="25"/>
      <c r="HZO7" s="25"/>
      <c r="HZP7" s="25"/>
      <c r="HZQ7" s="25"/>
      <c r="HZR7" s="25"/>
      <c r="HZS7" s="25"/>
      <c r="HZT7" s="25"/>
      <c r="HZU7" s="25"/>
      <c r="HZV7" s="25"/>
      <c r="HZW7" s="25"/>
      <c r="HZX7" s="25"/>
      <c r="HZY7" s="25"/>
      <c r="HZZ7" s="25"/>
      <c r="IAA7" s="25"/>
      <c r="IAB7" s="25"/>
      <c r="IAC7" s="25"/>
      <c r="IAD7" s="25"/>
      <c r="IAE7" s="25"/>
      <c r="IAF7" s="25"/>
      <c r="IAG7" s="25"/>
      <c r="IAH7" s="25"/>
      <c r="IAI7" s="25"/>
      <c r="IAJ7" s="25"/>
      <c r="IAK7" s="25"/>
      <c r="IAL7" s="25"/>
      <c r="IAM7" s="25"/>
      <c r="IAN7" s="25"/>
      <c r="IAO7" s="25"/>
      <c r="IAP7" s="25"/>
      <c r="IAQ7" s="25"/>
      <c r="IAR7" s="25"/>
      <c r="IAS7" s="25"/>
      <c r="IAT7" s="25"/>
      <c r="IAU7" s="25"/>
      <c r="IAV7" s="25"/>
      <c r="IAW7" s="25"/>
      <c r="IAX7" s="25"/>
      <c r="IAY7" s="25"/>
      <c r="IAZ7" s="25"/>
      <c r="IBA7" s="25"/>
      <c r="IBB7" s="25"/>
      <c r="IBC7" s="25"/>
      <c r="IBD7" s="25"/>
      <c r="IBE7" s="25"/>
      <c r="IBF7" s="25"/>
      <c r="IBG7" s="25"/>
      <c r="IBH7" s="25"/>
      <c r="IBI7" s="25"/>
      <c r="IBJ7" s="25"/>
      <c r="IBK7" s="25"/>
      <c r="IBL7" s="25"/>
      <c r="IBM7" s="25"/>
      <c r="IBN7" s="25"/>
      <c r="IBO7" s="25"/>
      <c r="IBP7" s="25"/>
      <c r="IBQ7" s="25"/>
      <c r="IBR7" s="25"/>
      <c r="IBS7" s="25"/>
      <c r="IBT7" s="25"/>
      <c r="IBU7" s="25"/>
      <c r="IBV7" s="25"/>
      <c r="IBW7" s="25"/>
      <c r="IBX7" s="25"/>
      <c r="IBY7" s="25"/>
      <c r="IBZ7" s="25"/>
      <c r="ICA7" s="25"/>
      <c r="ICB7" s="25"/>
      <c r="ICC7" s="25"/>
      <c r="ICD7" s="25"/>
      <c r="ICE7" s="25"/>
      <c r="ICF7" s="25"/>
      <c r="ICG7" s="25"/>
      <c r="ICH7" s="25"/>
      <c r="ICI7" s="25"/>
      <c r="ICJ7" s="25"/>
      <c r="ICK7" s="25"/>
      <c r="ICL7" s="25"/>
      <c r="ICM7" s="25"/>
      <c r="ICN7" s="25"/>
      <c r="ICO7" s="25"/>
      <c r="ICP7" s="25"/>
      <c r="ICQ7" s="25"/>
      <c r="ICR7" s="25"/>
      <c r="ICS7" s="25"/>
      <c r="ICT7" s="25"/>
      <c r="ICU7" s="25"/>
      <c r="ICV7" s="25"/>
      <c r="ICW7" s="25"/>
      <c r="ICX7" s="25"/>
      <c r="ICY7" s="25"/>
      <c r="ICZ7" s="25"/>
      <c r="IDA7" s="25"/>
      <c r="IDB7" s="25"/>
      <c r="IDC7" s="25"/>
      <c r="IDD7" s="25"/>
      <c r="IDE7" s="25"/>
      <c r="IDF7" s="25"/>
      <c r="IDG7" s="25"/>
      <c r="IDH7" s="25"/>
      <c r="IDI7" s="25"/>
      <c r="IDJ7" s="25"/>
      <c r="IDK7" s="25"/>
      <c r="IDL7" s="25"/>
      <c r="IDM7" s="25"/>
      <c r="IDN7" s="25"/>
      <c r="IDO7" s="25"/>
      <c r="IDP7" s="25"/>
      <c r="IDQ7" s="25"/>
      <c r="IDR7" s="25"/>
      <c r="IDS7" s="25"/>
      <c r="IDT7" s="25"/>
      <c r="IDU7" s="25"/>
      <c r="IDV7" s="25"/>
      <c r="IDW7" s="25"/>
      <c r="IDX7" s="25"/>
      <c r="IDY7" s="25"/>
      <c r="IDZ7" s="25"/>
      <c r="IEA7" s="25"/>
      <c r="IEB7" s="25"/>
      <c r="IEC7" s="25"/>
      <c r="IED7" s="25"/>
      <c r="IEE7" s="25"/>
      <c r="IEF7" s="25"/>
      <c r="IEG7" s="25"/>
      <c r="IEH7" s="25"/>
      <c r="IEI7" s="25"/>
      <c r="IEJ7" s="25"/>
      <c r="IEK7" s="25"/>
      <c r="IEL7" s="25"/>
      <c r="IEM7" s="25"/>
      <c r="IEN7" s="25"/>
      <c r="IEO7" s="25"/>
      <c r="IEP7" s="25"/>
      <c r="IEQ7" s="25"/>
      <c r="IER7" s="25"/>
      <c r="IES7" s="25"/>
      <c r="IET7" s="25"/>
      <c r="IEU7" s="25"/>
      <c r="IEV7" s="25"/>
      <c r="IEW7" s="25"/>
      <c r="IEX7" s="25"/>
      <c r="IEY7" s="25"/>
      <c r="IEZ7" s="25"/>
      <c r="IFA7" s="25"/>
      <c r="IFB7" s="25"/>
      <c r="IFC7" s="25"/>
      <c r="IFD7" s="25"/>
      <c r="IFE7" s="25"/>
      <c r="IFF7" s="25"/>
      <c r="IFG7" s="25"/>
      <c r="IFH7" s="25"/>
      <c r="IFI7" s="25"/>
      <c r="IFJ7" s="25"/>
      <c r="IFK7" s="25"/>
      <c r="IFL7" s="25"/>
      <c r="IFM7" s="25"/>
      <c r="IFN7" s="25"/>
      <c r="IFO7" s="25"/>
      <c r="IFP7" s="25"/>
      <c r="IFQ7" s="25"/>
      <c r="IFR7" s="25"/>
      <c r="IFS7" s="25"/>
      <c r="IFT7" s="25"/>
      <c r="IFU7" s="25"/>
      <c r="IFV7" s="25"/>
      <c r="IFW7" s="25"/>
      <c r="IFX7" s="25"/>
      <c r="IFY7" s="25"/>
      <c r="IFZ7" s="25"/>
      <c r="IGA7" s="25"/>
      <c r="IGB7" s="25"/>
      <c r="IGC7" s="25"/>
      <c r="IGD7" s="25"/>
      <c r="IGE7" s="25"/>
      <c r="IGF7" s="25"/>
      <c r="IGG7" s="25"/>
      <c r="IGH7" s="25"/>
      <c r="IGI7" s="25"/>
      <c r="IGJ7" s="25"/>
      <c r="IGK7" s="25"/>
      <c r="IGL7" s="25"/>
      <c r="IGM7" s="25"/>
      <c r="IGN7" s="25"/>
      <c r="IGO7" s="25"/>
      <c r="IGP7" s="25"/>
      <c r="IGQ7" s="25"/>
      <c r="IGR7" s="25"/>
      <c r="IGS7" s="25"/>
      <c r="IGT7" s="25"/>
      <c r="IGU7" s="25"/>
      <c r="IGV7" s="25"/>
      <c r="IGW7" s="25"/>
      <c r="IGX7" s="25"/>
      <c r="IGY7" s="25"/>
      <c r="IGZ7" s="25"/>
      <c r="IHA7" s="25"/>
      <c r="IHB7" s="25"/>
      <c r="IHC7" s="25"/>
      <c r="IHD7" s="25"/>
      <c r="IHE7" s="25"/>
      <c r="IHF7" s="25"/>
      <c r="IHG7" s="25"/>
      <c r="IHH7" s="25"/>
      <c r="IHI7" s="25"/>
      <c r="IHJ7" s="25"/>
      <c r="IHK7" s="25"/>
      <c r="IHL7" s="25"/>
      <c r="IHM7" s="25"/>
      <c r="IHN7" s="25"/>
      <c r="IHO7" s="25"/>
      <c r="IHP7" s="25"/>
      <c r="IHQ7" s="25"/>
      <c r="IHR7" s="25"/>
      <c r="IHS7" s="25"/>
      <c r="IHT7" s="25"/>
      <c r="IHU7" s="25"/>
      <c r="IHV7" s="25"/>
      <c r="IHW7" s="25"/>
      <c r="IHX7" s="25"/>
      <c r="IHY7" s="25"/>
      <c r="IHZ7" s="25"/>
      <c r="IIA7" s="25"/>
      <c r="IIB7" s="25"/>
      <c r="IIC7" s="25"/>
      <c r="IID7" s="25"/>
      <c r="IIE7" s="25"/>
      <c r="IIF7" s="25"/>
      <c r="IIG7" s="25"/>
      <c r="IIH7" s="25"/>
      <c r="III7" s="25"/>
      <c r="IIJ7" s="25"/>
      <c r="IIK7" s="25"/>
      <c r="IIL7" s="25"/>
      <c r="IIM7" s="25"/>
      <c r="IIN7" s="25"/>
      <c r="IIO7" s="25"/>
      <c r="IIP7" s="25"/>
      <c r="IIQ7" s="25"/>
      <c r="IIR7" s="25"/>
      <c r="IIS7" s="25"/>
      <c r="IIT7" s="25"/>
      <c r="IIU7" s="25"/>
      <c r="IIV7" s="25"/>
      <c r="IIW7" s="25"/>
      <c r="IIX7" s="25"/>
      <c r="IIY7" s="25"/>
      <c r="IIZ7" s="25"/>
      <c r="IJA7" s="25"/>
      <c r="IJB7" s="25"/>
      <c r="IJC7" s="25"/>
      <c r="IJD7" s="25"/>
      <c r="IJE7" s="25"/>
      <c r="IJF7" s="25"/>
      <c r="IJG7" s="25"/>
      <c r="IJH7" s="25"/>
      <c r="IJI7" s="25"/>
      <c r="IJJ7" s="25"/>
      <c r="IJK7" s="25"/>
      <c r="IJL7" s="25"/>
      <c r="IJM7" s="25"/>
      <c r="IJN7" s="25"/>
      <c r="IJO7" s="25"/>
      <c r="IJP7" s="25"/>
      <c r="IJQ7" s="25"/>
      <c r="IJR7" s="25"/>
      <c r="IJS7" s="25"/>
      <c r="IJT7" s="25"/>
      <c r="IJU7" s="25"/>
      <c r="IJV7" s="25"/>
      <c r="IJW7" s="25"/>
      <c r="IJX7" s="25"/>
      <c r="IJY7" s="25"/>
      <c r="IJZ7" s="25"/>
      <c r="IKA7" s="25"/>
      <c r="IKB7" s="25"/>
      <c r="IKC7" s="25"/>
      <c r="IKD7" s="25"/>
      <c r="IKE7" s="25"/>
      <c r="IKF7" s="25"/>
      <c r="IKG7" s="25"/>
      <c r="IKH7" s="25"/>
      <c r="IKI7" s="25"/>
      <c r="IKJ7" s="25"/>
      <c r="IKK7" s="25"/>
      <c r="IKL7" s="25"/>
      <c r="IKM7" s="25"/>
      <c r="IKN7" s="25"/>
      <c r="IKO7" s="25"/>
      <c r="IKP7" s="25"/>
      <c r="IKQ7" s="25"/>
      <c r="IKR7" s="25"/>
      <c r="IKS7" s="25"/>
      <c r="IKT7" s="25"/>
      <c r="IKU7" s="25"/>
      <c r="IKV7" s="25"/>
      <c r="IKW7" s="25"/>
      <c r="IKX7" s="25"/>
      <c r="IKY7" s="25"/>
      <c r="IKZ7" s="25"/>
      <c r="ILA7" s="25"/>
      <c r="ILB7" s="25"/>
      <c r="ILC7" s="25"/>
      <c r="ILD7" s="25"/>
      <c r="ILE7" s="25"/>
      <c r="ILF7" s="25"/>
      <c r="ILG7" s="25"/>
      <c r="ILH7" s="25"/>
      <c r="ILI7" s="25"/>
      <c r="ILJ7" s="25"/>
      <c r="ILK7" s="25"/>
      <c r="ILL7" s="25"/>
      <c r="ILM7" s="25"/>
      <c r="ILN7" s="25"/>
      <c r="ILO7" s="25"/>
      <c r="ILP7" s="25"/>
      <c r="ILQ7" s="25"/>
      <c r="ILR7" s="25"/>
      <c r="ILS7" s="25"/>
      <c r="ILT7" s="25"/>
      <c r="ILU7" s="25"/>
      <c r="ILV7" s="25"/>
      <c r="ILW7" s="25"/>
      <c r="ILX7" s="25"/>
      <c r="ILY7" s="25"/>
      <c r="ILZ7" s="25"/>
      <c r="IMA7" s="25"/>
      <c r="IMB7" s="25"/>
      <c r="IMC7" s="25"/>
      <c r="IMD7" s="25"/>
      <c r="IME7" s="25"/>
      <c r="IMF7" s="25"/>
      <c r="IMG7" s="25"/>
      <c r="IMH7" s="25"/>
      <c r="IMI7" s="25"/>
      <c r="IMJ7" s="25"/>
      <c r="IMK7" s="25"/>
      <c r="IML7" s="25"/>
      <c r="IMM7" s="25"/>
      <c r="IMN7" s="25"/>
      <c r="IMO7" s="25"/>
      <c r="IMP7" s="25"/>
      <c r="IMQ7" s="25"/>
      <c r="IMR7" s="25"/>
      <c r="IMS7" s="25"/>
      <c r="IMT7" s="25"/>
      <c r="IMU7" s="25"/>
      <c r="IMV7" s="25"/>
      <c r="IMW7" s="25"/>
      <c r="IMX7" s="25"/>
      <c r="IMY7" s="25"/>
      <c r="IMZ7" s="25"/>
      <c r="INA7" s="25"/>
      <c r="INB7" s="25"/>
      <c r="INC7" s="25"/>
      <c r="IND7" s="25"/>
      <c r="INE7" s="25"/>
      <c r="INF7" s="25"/>
      <c r="ING7" s="25"/>
      <c r="INH7" s="25"/>
      <c r="INI7" s="25"/>
      <c r="INJ7" s="25"/>
      <c r="INK7" s="25"/>
      <c r="INL7" s="25"/>
      <c r="INM7" s="25"/>
      <c r="INN7" s="25"/>
      <c r="INO7" s="25"/>
      <c r="INP7" s="25"/>
      <c r="INQ7" s="25"/>
      <c r="INR7" s="25"/>
      <c r="INS7" s="25"/>
      <c r="INT7" s="25"/>
      <c r="INU7" s="25"/>
      <c r="INV7" s="25"/>
      <c r="INW7" s="25"/>
      <c r="INX7" s="25"/>
      <c r="INY7" s="25"/>
      <c r="INZ7" s="25"/>
      <c r="IOA7" s="25"/>
      <c r="IOB7" s="25"/>
      <c r="IOC7" s="25"/>
      <c r="IOD7" s="25"/>
      <c r="IOE7" s="25"/>
      <c r="IOF7" s="25"/>
      <c r="IOG7" s="25"/>
      <c r="IOH7" s="25"/>
      <c r="IOI7" s="25"/>
      <c r="IOJ7" s="25"/>
      <c r="IOK7" s="25"/>
      <c r="IOL7" s="25"/>
      <c r="IOM7" s="25"/>
      <c r="ION7" s="25"/>
      <c r="IOO7" s="25"/>
      <c r="IOP7" s="25"/>
      <c r="IOQ7" s="25"/>
      <c r="IOR7" s="25"/>
      <c r="IOS7" s="25"/>
      <c r="IOT7" s="25"/>
      <c r="IOU7" s="25"/>
      <c r="IOV7" s="25"/>
      <c r="IOW7" s="25"/>
      <c r="IOX7" s="25"/>
      <c r="IOY7" s="25"/>
      <c r="IOZ7" s="25"/>
      <c r="IPA7" s="25"/>
      <c r="IPB7" s="25"/>
      <c r="IPC7" s="25"/>
      <c r="IPD7" s="25"/>
      <c r="IPE7" s="25"/>
      <c r="IPF7" s="25"/>
      <c r="IPG7" s="25"/>
      <c r="IPH7" s="25"/>
      <c r="IPI7" s="25"/>
      <c r="IPJ7" s="25"/>
      <c r="IPK7" s="25"/>
      <c r="IPL7" s="25"/>
      <c r="IPM7" s="25"/>
      <c r="IPN7" s="25"/>
      <c r="IPO7" s="25"/>
      <c r="IPP7" s="25"/>
      <c r="IPQ7" s="25"/>
      <c r="IPR7" s="25"/>
      <c r="IPS7" s="25"/>
      <c r="IPT7" s="25"/>
      <c r="IPU7" s="25"/>
      <c r="IPV7" s="25"/>
      <c r="IPW7" s="25"/>
      <c r="IPX7" s="25"/>
      <c r="IPY7" s="25"/>
      <c r="IPZ7" s="25"/>
      <c r="IQA7" s="25"/>
      <c r="IQB7" s="25"/>
      <c r="IQC7" s="25"/>
      <c r="IQD7" s="25"/>
      <c r="IQE7" s="25"/>
      <c r="IQF7" s="25"/>
      <c r="IQG7" s="25"/>
      <c r="IQH7" s="25"/>
      <c r="IQI7" s="25"/>
      <c r="IQJ7" s="25"/>
      <c r="IQK7" s="25"/>
      <c r="IQL7" s="25"/>
      <c r="IQM7" s="25"/>
      <c r="IQN7" s="25"/>
      <c r="IQO7" s="25"/>
      <c r="IQP7" s="25"/>
      <c r="IQQ7" s="25"/>
      <c r="IQR7" s="25"/>
      <c r="IQS7" s="25"/>
      <c r="IQT7" s="25"/>
      <c r="IQU7" s="25"/>
      <c r="IQV7" s="25"/>
      <c r="IQW7" s="25"/>
      <c r="IQX7" s="25"/>
      <c r="IQY7" s="25"/>
      <c r="IQZ7" s="25"/>
      <c r="IRA7" s="25"/>
      <c r="IRB7" s="25"/>
      <c r="IRC7" s="25"/>
      <c r="IRD7" s="25"/>
      <c r="IRE7" s="25"/>
      <c r="IRF7" s="25"/>
      <c r="IRG7" s="25"/>
      <c r="IRH7" s="25"/>
      <c r="IRI7" s="25"/>
      <c r="IRJ7" s="25"/>
      <c r="IRK7" s="25"/>
      <c r="IRL7" s="25"/>
      <c r="IRM7" s="25"/>
      <c r="IRN7" s="25"/>
      <c r="IRO7" s="25"/>
      <c r="IRP7" s="25"/>
      <c r="IRQ7" s="25"/>
      <c r="IRR7" s="25"/>
      <c r="IRS7" s="25"/>
      <c r="IRT7" s="25"/>
      <c r="IRU7" s="25"/>
      <c r="IRV7" s="25"/>
      <c r="IRW7" s="25"/>
      <c r="IRX7" s="25"/>
      <c r="IRY7" s="25"/>
      <c r="IRZ7" s="25"/>
      <c r="ISA7" s="25"/>
      <c r="ISB7" s="25"/>
      <c r="ISC7" s="25"/>
      <c r="ISD7" s="25"/>
      <c r="ISE7" s="25"/>
      <c r="ISF7" s="25"/>
      <c r="ISG7" s="25"/>
      <c r="ISH7" s="25"/>
      <c r="ISI7" s="25"/>
      <c r="ISJ7" s="25"/>
      <c r="ISK7" s="25"/>
      <c r="ISL7" s="25"/>
      <c r="ISM7" s="25"/>
      <c r="ISN7" s="25"/>
      <c r="ISO7" s="25"/>
      <c r="ISP7" s="25"/>
      <c r="ISQ7" s="25"/>
      <c r="ISR7" s="25"/>
      <c r="ISS7" s="25"/>
      <c r="IST7" s="25"/>
      <c r="ISU7" s="25"/>
      <c r="ISV7" s="25"/>
      <c r="ISW7" s="25"/>
      <c r="ISX7" s="25"/>
      <c r="ISY7" s="25"/>
      <c r="ISZ7" s="25"/>
      <c r="ITA7" s="25"/>
      <c r="ITB7" s="25"/>
      <c r="ITC7" s="25"/>
      <c r="ITD7" s="25"/>
      <c r="ITE7" s="25"/>
      <c r="ITF7" s="25"/>
      <c r="ITG7" s="25"/>
      <c r="ITH7" s="25"/>
      <c r="ITI7" s="25"/>
      <c r="ITJ7" s="25"/>
      <c r="ITK7" s="25"/>
      <c r="ITL7" s="25"/>
      <c r="ITM7" s="25"/>
      <c r="ITN7" s="25"/>
      <c r="ITO7" s="25"/>
      <c r="ITP7" s="25"/>
      <c r="ITQ7" s="25"/>
      <c r="ITR7" s="25"/>
      <c r="ITS7" s="25"/>
      <c r="ITT7" s="25"/>
      <c r="ITU7" s="25"/>
      <c r="ITV7" s="25"/>
      <c r="ITW7" s="25"/>
      <c r="ITX7" s="25"/>
      <c r="ITY7" s="25"/>
      <c r="ITZ7" s="25"/>
      <c r="IUA7" s="25"/>
      <c r="IUB7" s="25"/>
      <c r="IUC7" s="25"/>
      <c r="IUD7" s="25"/>
      <c r="IUE7" s="25"/>
      <c r="IUF7" s="25"/>
      <c r="IUG7" s="25"/>
      <c r="IUH7" s="25"/>
      <c r="IUI7" s="25"/>
      <c r="IUJ7" s="25"/>
      <c r="IUK7" s="25"/>
      <c r="IUL7" s="25"/>
      <c r="IUM7" s="25"/>
      <c r="IUN7" s="25"/>
      <c r="IUO7" s="25"/>
      <c r="IUP7" s="25"/>
      <c r="IUQ7" s="25"/>
      <c r="IUR7" s="25"/>
      <c r="IUS7" s="25"/>
      <c r="IUT7" s="25"/>
      <c r="IUU7" s="25"/>
      <c r="IUV7" s="25"/>
      <c r="IUW7" s="25"/>
      <c r="IUX7" s="25"/>
      <c r="IUY7" s="25"/>
      <c r="IUZ7" s="25"/>
      <c r="IVA7" s="25"/>
      <c r="IVB7" s="25"/>
      <c r="IVC7" s="25"/>
      <c r="IVD7" s="25"/>
      <c r="IVE7" s="25"/>
      <c r="IVF7" s="25"/>
      <c r="IVG7" s="25"/>
      <c r="IVH7" s="25"/>
      <c r="IVI7" s="25"/>
      <c r="IVJ7" s="25"/>
      <c r="IVK7" s="25"/>
      <c r="IVL7" s="25"/>
      <c r="IVM7" s="25"/>
      <c r="IVN7" s="25"/>
      <c r="IVO7" s="25"/>
      <c r="IVP7" s="25"/>
      <c r="IVQ7" s="25"/>
      <c r="IVR7" s="25"/>
      <c r="IVS7" s="25"/>
      <c r="IVT7" s="25"/>
      <c r="IVU7" s="25"/>
      <c r="IVV7" s="25"/>
      <c r="IVW7" s="25"/>
      <c r="IVX7" s="25"/>
      <c r="IVY7" s="25"/>
      <c r="IVZ7" s="25"/>
      <c r="IWA7" s="25"/>
      <c r="IWB7" s="25"/>
      <c r="IWC7" s="25"/>
      <c r="IWD7" s="25"/>
      <c r="IWE7" s="25"/>
      <c r="IWF7" s="25"/>
      <c r="IWG7" s="25"/>
      <c r="IWH7" s="25"/>
      <c r="IWI7" s="25"/>
      <c r="IWJ7" s="25"/>
      <c r="IWK7" s="25"/>
      <c r="IWL7" s="25"/>
      <c r="IWM7" s="25"/>
      <c r="IWN7" s="25"/>
      <c r="IWO7" s="25"/>
      <c r="IWP7" s="25"/>
      <c r="IWQ7" s="25"/>
      <c r="IWR7" s="25"/>
      <c r="IWS7" s="25"/>
      <c r="IWT7" s="25"/>
      <c r="IWU7" s="25"/>
      <c r="IWV7" s="25"/>
      <c r="IWW7" s="25"/>
      <c r="IWX7" s="25"/>
      <c r="IWY7" s="25"/>
      <c r="IWZ7" s="25"/>
      <c r="IXA7" s="25"/>
      <c r="IXB7" s="25"/>
      <c r="IXC7" s="25"/>
      <c r="IXD7" s="25"/>
      <c r="IXE7" s="25"/>
      <c r="IXF7" s="25"/>
      <c r="IXG7" s="25"/>
      <c r="IXH7" s="25"/>
      <c r="IXI7" s="25"/>
      <c r="IXJ7" s="25"/>
      <c r="IXK7" s="25"/>
      <c r="IXL7" s="25"/>
      <c r="IXM7" s="25"/>
      <c r="IXN7" s="25"/>
      <c r="IXO7" s="25"/>
      <c r="IXP7" s="25"/>
      <c r="IXQ7" s="25"/>
      <c r="IXR7" s="25"/>
      <c r="IXS7" s="25"/>
      <c r="IXT7" s="25"/>
      <c r="IXU7" s="25"/>
      <c r="IXV7" s="25"/>
      <c r="IXW7" s="25"/>
      <c r="IXX7" s="25"/>
      <c r="IXY7" s="25"/>
      <c r="IXZ7" s="25"/>
      <c r="IYA7" s="25"/>
      <c r="IYB7" s="25"/>
      <c r="IYC7" s="25"/>
      <c r="IYD7" s="25"/>
      <c r="IYE7" s="25"/>
      <c r="IYF7" s="25"/>
      <c r="IYG7" s="25"/>
      <c r="IYH7" s="25"/>
      <c r="IYI7" s="25"/>
      <c r="IYJ7" s="25"/>
      <c r="IYK7" s="25"/>
      <c r="IYL7" s="25"/>
      <c r="IYM7" s="25"/>
      <c r="IYN7" s="25"/>
      <c r="IYO7" s="25"/>
      <c r="IYP7" s="25"/>
      <c r="IYQ7" s="25"/>
      <c r="IYR7" s="25"/>
      <c r="IYS7" s="25"/>
      <c r="IYT7" s="25"/>
      <c r="IYU7" s="25"/>
      <c r="IYV7" s="25"/>
      <c r="IYW7" s="25"/>
      <c r="IYX7" s="25"/>
      <c r="IYY7" s="25"/>
      <c r="IYZ7" s="25"/>
      <c r="IZA7" s="25"/>
      <c r="IZB7" s="25"/>
      <c r="IZC7" s="25"/>
      <c r="IZD7" s="25"/>
      <c r="IZE7" s="25"/>
      <c r="IZF7" s="25"/>
      <c r="IZG7" s="25"/>
      <c r="IZH7" s="25"/>
      <c r="IZI7" s="25"/>
      <c r="IZJ7" s="25"/>
      <c r="IZK7" s="25"/>
      <c r="IZL7" s="25"/>
      <c r="IZM7" s="25"/>
      <c r="IZN7" s="25"/>
      <c r="IZO7" s="25"/>
      <c r="IZP7" s="25"/>
      <c r="IZQ7" s="25"/>
      <c r="IZR7" s="25"/>
      <c r="IZS7" s="25"/>
      <c r="IZT7" s="25"/>
      <c r="IZU7" s="25"/>
      <c r="IZV7" s="25"/>
      <c r="IZW7" s="25"/>
      <c r="IZX7" s="25"/>
      <c r="IZY7" s="25"/>
      <c r="IZZ7" s="25"/>
      <c r="JAA7" s="25"/>
      <c r="JAB7" s="25"/>
      <c r="JAC7" s="25"/>
      <c r="JAD7" s="25"/>
      <c r="JAE7" s="25"/>
      <c r="JAF7" s="25"/>
      <c r="JAG7" s="25"/>
      <c r="JAH7" s="25"/>
      <c r="JAI7" s="25"/>
      <c r="JAJ7" s="25"/>
      <c r="JAK7" s="25"/>
      <c r="JAL7" s="25"/>
      <c r="JAM7" s="25"/>
      <c r="JAN7" s="25"/>
      <c r="JAO7" s="25"/>
      <c r="JAP7" s="25"/>
      <c r="JAQ7" s="25"/>
      <c r="JAR7" s="25"/>
      <c r="JAS7" s="25"/>
      <c r="JAT7" s="25"/>
      <c r="JAU7" s="25"/>
      <c r="JAV7" s="25"/>
      <c r="JAW7" s="25"/>
      <c r="JAX7" s="25"/>
      <c r="JAY7" s="25"/>
      <c r="JAZ7" s="25"/>
      <c r="JBA7" s="25"/>
      <c r="JBB7" s="25"/>
      <c r="JBC7" s="25"/>
      <c r="JBD7" s="25"/>
      <c r="JBE7" s="25"/>
      <c r="JBF7" s="25"/>
      <c r="JBG7" s="25"/>
      <c r="JBH7" s="25"/>
      <c r="JBI7" s="25"/>
      <c r="JBJ7" s="25"/>
      <c r="JBK7" s="25"/>
      <c r="JBL7" s="25"/>
      <c r="JBM7" s="25"/>
      <c r="JBN7" s="25"/>
      <c r="JBO7" s="25"/>
      <c r="JBP7" s="25"/>
      <c r="JBQ7" s="25"/>
      <c r="JBR7" s="25"/>
      <c r="JBS7" s="25"/>
      <c r="JBT7" s="25"/>
      <c r="JBU7" s="25"/>
      <c r="JBV7" s="25"/>
      <c r="JBW7" s="25"/>
      <c r="JBX7" s="25"/>
      <c r="JBY7" s="25"/>
      <c r="JBZ7" s="25"/>
      <c r="JCA7" s="25"/>
      <c r="JCB7" s="25"/>
      <c r="JCC7" s="25"/>
      <c r="JCD7" s="25"/>
      <c r="JCE7" s="25"/>
      <c r="JCF7" s="25"/>
      <c r="JCG7" s="25"/>
      <c r="JCH7" s="25"/>
      <c r="JCI7" s="25"/>
      <c r="JCJ7" s="25"/>
      <c r="JCK7" s="25"/>
      <c r="JCL7" s="25"/>
      <c r="JCM7" s="25"/>
      <c r="JCN7" s="25"/>
      <c r="JCO7" s="25"/>
      <c r="JCP7" s="25"/>
      <c r="JCQ7" s="25"/>
      <c r="JCR7" s="25"/>
      <c r="JCS7" s="25"/>
      <c r="JCT7" s="25"/>
      <c r="JCU7" s="25"/>
      <c r="JCV7" s="25"/>
      <c r="JCW7" s="25"/>
      <c r="JCX7" s="25"/>
      <c r="JCY7" s="25"/>
      <c r="JCZ7" s="25"/>
      <c r="JDA7" s="25"/>
      <c r="JDB7" s="25"/>
      <c r="JDC7" s="25"/>
      <c r="JDD7" s="25"/>
      <c r="JDE7" s="25"/>
      <c r="JDF7" s="25"/>
      <c r="JDG7" s="25"/>
      <c r="JDH7" s="25"/>
      <c r="JDI7" s="25"/>
      <c r="JDJ7" s="25"/>
      <c r="JDK7" s="25"/>
      <c r="JDL7" s="25"/>
      <c r="JDM7" s="25"/>
      <c r="JDN7" s="25"/>
      <c r="JDO7" s="25"/>
      <c r="JDP7" s="25"/>
      <c r="JDQ7" s="25"/>
      <c r="JDR7" s="25"/>
      <c r="JDS7" s="25"/>
      <c r="JDT7" s="25"/>
      <c r="JDU7" s="25"/>
      <c r="JDV7" s="25"/>
      <c r="JDW7" s="25"/>
      <c r="JDX7" s="25"/>
      <c r="JDY7" s="25"/>
      <c r="JDZ7" s="25"/>
      <c r="JEA7" s="25"/>
      <c r="JEB7" s="25"/>
      <c r="JEC7" s="25"/>
      <c r="JED7" s="25"/>
      <c r="JEE7" s="25"/>
      <c r="JEF7" s="25"/>
      <c r="JEG7" s="25"/>
      <c r="JEH7" s="25"/>
      <c r="JEI7" s="25"/>
      <c r="JEJ7" s="25"/>
      <c r="JEK7" s="25"/>
      <c r="JEL7" s="25"/>
      <c r="JEM7" s="25"/>
      <c r="JEN7" s="25"/>
      <c r="JEO7" s="25"/>
      <c r="JEP7" s="25"/>
      <c r="JEQ7" s="25"/>
      <c r="JER7" s="25"/>
      <c r="JES7" s="25"/>
      <c r="JET7" s="25"/>
      <c r="JEU7" s="25"/>
      <c r="JEV7" s="25"/>
      <c r="JEW7" s="25"/>
      <c r="JEX7" s="25"/>
      <c r="JEY7" s="25"/>
      <c r="JEZ7" s="25"/>
      <c r="JFA7" s="25"/>
      <c r="JFB7" s="25"/>
      <c r="JFC7" s="25"/>
      <c r="JFD7" s="25"/>
      <c r="JFE7" s="25"/>
      <c r="JFF7" s="25"/>
      <c r="JFG7" s="25"/>
      <c r="JFH7" s="25"/>
      <c r="JFI7" s="25"/>
      <c r="JFJ7" s="25"/>
      <c r="JFK7" s="25"/>
      <c r="JFL7" s="25"/>
      <c r="JFM7" s="25"/>
      <c r="JFN7" s="25"/>
      <c r="JFO7" s="25"/>
      <c r="JFP7" s="25"/>
      <c r="JFQ7" s="25"/>
      <c r="JFR7" s="25"/>
      <c r="JFS7" s="25"/>
      <c r="JFT7" s="25"/>
      <c r="JFU7" s="25"/>
      <c r="JFV7" s="25"/>
      <c r="JFW7" s="25"/>
      <c r="JFX7" s="25"/>
      <c r="JFY7" s="25"/>
      <c r="JFZ7" s="25"/>
      <c r="JGA7" s="25"/>
      <c r="JGB7" s="25"/>
      <c r="JGC7" s="25"/>
      <c r="JGD7" s="25"/>
      <c r="JGE7" s="25"/>
      <c r="JGF7" s="25"/>
      <c r="JGG7" s="25"/>
      <c r="JGH7" s="25"/>
      <c r="JGI7" s="25"/>
      <c r="JGJ7" s="25"/>
      <c r="JGK7" s="25"/>
      <c r="JGL7" s="25"/>
      <c r="JGM7" s="25"/>
      <c r="JGN7" s="25"/>
      <c r="JGO7" s="25"/>
      <c r="JGP7" s="25"/>
      <c r="JGQ7" s="25"/>
      <c r="JGR7" s="25"/>
      <c r="JGS7" s="25"/>
      <c r="JGT7" s="25"/>
      <c r="JGU7" s="25"/>
      <c r="JGV7" s="25"/>
      <c r="JGW7" s="25"/>
      <c r="JGX7" s="25"/>
      <c r="JGY7" s="25"/>
      <c r="JGZ7" s="25"/>
      <c r="JHA7" s="25"/>
      <c r="JHB7" s="25"/>
      <c r="JHC7" s="25"/>
      <c r="JHD7" s="25"/>
      <c r="JHE7" s="25"/>
      <c r="JHF7" s="25"/>
      <c r="JHG7" s="25"/>
      <c r="JHH7" s="25"/>
      <c r="JHI7" s="25"/>
      <c r="JHJ7" s="25"/>
      <c r="JHK7" s="25"/>
      <c r="JHL7" s="25"/>
      <c r="JHM7" s="25"/>
      <c r="JHN7" s="25"/>
      <c r="JHO7" s="25"/>
      <c r="JHP7" s="25"/>
      <c r="JHQ7" s="25"/>
      <c r="JHR7" s="25"/>
      <c r="JHS7" s="25"/>
      <c r="JHT7" s="25"/>
      <c r="JHU7" s="25"/>
      <c r="JHV7" s="25"/>
      <c r="JHW7" s="25"/>
      <c r="JHX7" s="25"/>
      <c r="JHY7" s="25"/>
      <c r="JHZ7" s="25"/>
      <c r="JIA7" s="25"/>
      <c r="JIB7" s="25"/>
      <c r="JIC7" s="25"/>
      <c r="JID7" s="25"/>
      <c r="JIE7" s="25"/>
      <c r="JIF7" s="25"/>
      <c r="JIG7" s="25"/>
      <c r="JIH7" s="25"/>
      <c r="JII7" s="25"/>
      <c r="JIJ7" s="25"/>
      <c r="JIK7" s="25"/>
      <c r="JIL7" s="25"/>
      <c r="JIM7" s="25"/>
      <c r="JIN7" s="25"/>
      <c r="JIO7" s="25"/>
      <c r="JIP7" s="25"/>
      <c r="JIQ7" s="25"/>
      <c r="JIR7" s="25"/>
      <c r="JIS7" s="25"/>
      <c r="JIT7" s="25"/>
      <c r="JIU7" s="25"/>
      <c r="JIV7" s="25"/>
      <c r="JIW7" s="25"/>
      <c r="JIX7" s="25"/>
      <c r="JIY7" s="25"/>
      <c r="JIZ7" s="25"/>
      <c r="JJA7" s="25"/>
      <c r="JJB7" s="25"/>
      <c r="JJC7" s="25"/>
      <c r="JJD7" s="25"/>
      <c r="JJE7" s="25"/>
      <c r="JJF7" s="25"/>
      <c r="JJG7" s="25"/>
      <c r="JJH7" s="25"/>
      <c r="JJI7" s="25"/>
      <c r="JJJ7" s="25"/>
      <c r="JJK7" s="25"/>
      <c r="JJL7" s="25"/>
      <c r="JJM7" s="25"/>
      <c r="JJN7" s="25"/>
      <c r="JJO7" s="25"/>
      <c r="JJP7" s="25"/>
      <c r="JJQ7" s="25"/>
      <c r="JJR7" s="25"/>
      <c r="JJS7" s="25"/>
      <c r="JJT7" s="25"/>
      <c r="JJU7" s="25"/>
      <c r="JJV7" s="25"/>
      <c r="JJW7" s="25"/>
      <c r="JJX7" s="25"/>
      <c r="JJY7" s="25"/>
      <c r="JJZ7" s="25"/>
      <c r="JKA7" s="25"/>
      <c r="JKB7" s="25"/>
      <c r="JKC7" s="25"/>
      <c r="JKD7" s="25"/>
      <c r="JKE7" s="25"/>
      <c r="JKF7" s="25"/>
      <c r="JKG7" s="25"/>
      <c r="JKH7" s="25"/>
      <c r="JKI7" s="25"/>
      <c r="JKJ7" s="25"/>
      <c r="JKK7" s="25"/>
      <c r="JKL7" s="25"/>
      <c r="JKM7" s="25"/>
      <c r="JKN7" s="25"/>
      <c r="JKO7" s="25"/>
      <c r="JKP7" s="25"/>
      <c r="JKQ7" s="25"/>
      <c r="JKR7" s="25"/>
      <c r="JKS7" s="25"/>
      <c r="JKT7" s="25"/>
      <c r="JKU7" s="25"/>
      <c r="JKV7" s="25"/>
      <c r="JKW7" s="25"/>
      <c r="JKX7" s="25"/>
      <c r="JKY7" s="25"/>
      <c r="JKZ7" s="25"/>
      <c r="JLA7" s="25"/>
      <c r="JLB7" s="25"/>
      <c r="JLC7" s="25"/>
      <c r="JLD7" s="25"/>
      <c r="JLE7" s="25"/>
      <c r="JLF7" s="25"/>
      <c r="JLG7" s="25"/>
      <c r="JLH7" s="25"/>
      <c r="JLI7" s="25"/>
      <c r="JLJ7" s="25"/>
      <c r="JLK7" s="25"/>
      <c r="JLL7" s="25"/>
      <c r="JLM7" s="25"/>
      <c r="JLN7" s="25"/>
      <c r="JLO7" s="25"/>
      <c r="JLP7" s="25"/>
      <c r="JLQ7" s="25"/>
      <c r="JLR7" s="25"/>
      <c r="JLS7" s="25"/>
      <c r="JLT7" s="25"/>
      <c r="JLU7" s="25"/>
      <c r="JLV7" s="25"/>
      <c r="JLW7" s="25"/>
      <c r="JLX7" s="25"/>
      <c r="JLY7" s="25"/>
      <c r="JLZ7" s="25"/>
      <c r="JMA7" s="25"/>
      <c r="JMB7" s="25"/>
      <c r="JMC7" s="25"/>
      <c r="JMD7" s="25"/>
      <c r="JME7" s="25"/>
      <c r="JMF7" s="25"/>
      <c r="JMG7" s="25"/>
      <c r="JMH7" s="25"/>
      <c r="JMI7" s="25"/>
      <c r="JMJ7" s="25"/>
      <c r="JMK7" s="25"/>
      <c r="JML7" s="25"/>
      <c r="JMM7" s="25"/>
      <c r="JMN7" s="25"/>
      <c r="JMO7" s="25"/>
      <c r="JMP7" s="25"/>
      <c r="JMQ7" s="25"/>
      <c r="JMR7" s="25"/>
      <c r="JMS7" s="25"/>
      <c r="JMT7" s="25"/>
      <c r="JMU7" s="25"/>
      <c r="JMV7" s="25"/>
      <c r="JMW7" s="25"/>
      <c r="JMX7" s="25"/>
      <c r="JMY7" s="25"/>
      <c r="JMZ7" s="25"/>
      <c r="JNA7" s="25"/>
      <c r="JNB7" s="25"/>
      <c r="JNC7" s="25"/>
      <c r="JND7" s="25"/>
      <c r="JNE7" s="25"/>
      <c r="JNF7" s="25"/>
      <c r="JNG7" s="25"/>
      <c r="JNH7" s="25"/>
      <c r="JNI7" s="25"/>
      <c r="JNJ7" s="25"/>
      <c r="JNK7" s="25"/>
      <c r="JNL7" s="25"/>
      <c r="JNM7" s="25"/>
      <c r="JNN7" s="25"/>
      <c r="JNO7" s="25"/>
      <c r="JNP7" s="25"/>
      <c r="JNQ7" s="25"/>
      <c r="JNR7" s="25"/>
      <c r="JNS7" s="25"/>
      <c r="JNT7" s="25"/>
      <c r="JNU7" s="25"/>
      <c r="JNV7" s="25"/>
      <c r="JNW7" s="25"/>
      <c r="JNX7" s="25"/>
      <c r="JNY7" s="25"/>
      <c r="JNZ7" s="25"/>
      <c r="JOA7" s="25"/>
      <c r="JOB7" s="25"/>
      <c r="JOC7" s="25"/>
      <c r="JOD7" s="25"/>
      <c r="JOE7" s="25"/>
      <c r="JOF7" s="25"/>
      <c r="JOG7" s="25"/>
      <c r="JOH7" s="25"/>
      <c r="JOI7" s="25"/>
      <c r="JOJ7" s="25"/>
      <c r="JOK7" s="25"/>
      <c r="JOL7" s="25"/>
      <c r="JOM7" s="25"/>
      <c r="JON7" s="25"/>
      <c r="JOO7" s="25"/>
      <c r="JOP7" s="25"/>
      <c r="JOQ7" s="25"/>
      <c r="JOR7" s="25"/>
      <c r="JOS7" s="25"/>
      <c r="JOT7" s="25"/>
      <c r="JOU7" s="25"/>
      <c r="JOV7" s="25"/>
      <c r="JOW7" s="25"/>
      <c r="JOX7" s="25"/>
      <c r="JOY7" s="25"/>
      <c r="JOZ7" s="25"/>
      <c r="JPA7" s="25"/>
      <c r="JPB7" s="25"/>
      <c r="JPC7" s="25"/>
      <c r="JPD7" s="25"/>
      <c r="JPE7" s="25"/>
      <c r="JPF7" s="25"/>
      <c r="JPG7" s="25"/>
      <c r="JPH7" s="25"/>
      <c r="JPI7" s="25"/>
      <c r="JPJ7" s="25"/>
      <c r="JPK7" s="25"/>
      <c r="JPL7" s="25"/>
      <c r="JPM7" s="25"/>
      <c r="JPN7" s="25"/>
      <c r="JPO7" s="25"/>
      <c r="JPP7" s="25"/>
      <c r="JPQ7" s="25"/>
      <c r="JPR7" s="25"/>
      <c r="JPS7" s="25"/>
      <c r="JPT7" s="25"/>
      <c r="JPU7" s="25"/>
      <c r="JPV7" s="25"/>
      <c r="JPW7" s="25"/>
      <c r="JPX7" s="25"/>
      <c r="JPY7" s="25"/>
      <c r="JPZ7" s="25"/>
      <c r="JQA7" s="25"/>
      <c r="JQB7" s="25"/>
      <c r="JQC7" s="25"/>
      <c r="JQD7" s="25"/>
      <c r="JQE7" s="25"/>
      <c r="JQF7" s="25"/>
      <c r="JQG7" s="25"/>
      <c r="JQH7" s="25"/>
      <c r="JQI7" s="25"/>
      <c r="JQJ7" s="25"/>
      <c r="JQK7" s="25"/>
      <c r="JQL7" s="25"/>
      <c r="JQM7" s="25"/>
      <c r="JQN7" s="25"/>
      <c r="JQO7" s="25"/>
      <c r="JQP7" s="25"/>
      <c r="JQQ7" s="25"/>
      <c r="JQR7" s="25"/>
      <c r="JQS7" s="25"/>
      <c r="JQT7" s="25"/>
      <c r="JQU7" s="25"/>
      <c r="JQV7" s="25"/>
      <c r="JQW7" s="25"/>
      <c r="JQX7" s="25"/>
      <c r="JQY7" s="25"/>
      <c r="JQZ7" s="25"/>
      <c r="JRA7" s="25"/>
      <c r="JRB7" s="25"/>
      <c r="JRC7" s="25"/>
      <c r="JRD7" s="25"/>
      <c r="JRE7" s="25"/>
      <c r="JRF7" s="25"/>
      <c r="JRG7" s="25"/>
      <c r="JRH7" s="25"/>
      <c r="JRI7" s="25"/>
      <c r="JRJ7" s="25"/>
      <c r="JRK7" s="25"/>
      <c r="JRL7" s="25"/>
      <c r="JRM7" s="25"/>
      <c r="JRN7" s="25"/>
      <c r="JRO7" s="25"/>
      <c r="JRP7" s="25"/>
      <c r="JRQ7" s="25"/>
      <c r="JRR7" s="25"/>
      <c r="JRS7" s="25"/>
      <c r="JRT7" s="25"/>
      <c r="JRU7" s="25"/>
      <c r="JRV7" s="25"/>
      <c r="JRW7" s="25"/>
      <c r="JRX7" s="25"/>
      <c r="JRY7" s="25"/>
      <c r="JRZ7" s="25"/>
      <c r="JSA7" s="25"/>
      <c r="JSB7" s="25"/>
      <c r="JSC7" s="25"/>
      <c r="JSD7" s="25"/>
      <c r="JSE7" s="25"/>
      <c r="JSF7" s="25"/>
      <c r="JSG7" s="25"/>
      <c r="JSH7" s="25"/>
      <c r="JSI7" s="25"/>
      <c r="JSJ7" s="25"/>
      <c r="JSK7" s="25"/>
      <c r="JSL7" s="25"/>
      <c r="JSM7" s="25"/>
      <c r="JSN7" s="25"/>
      <c r="JSO7" s="25"/>
      <c r="JSP7" s="25"/>
      <c r="JSQ7" s="25"/>
      <c r="JSR7" s="25"/>
      <c r="JSS7" s="25"/>
      <c r="JST7" s="25"/>
      <c r="JSU7" s="25"/>
      <c r="JSV7" s="25"/>
      <c r="JSW7" s="25"/>
      <c r="JSX7" s="25"/>
      <c r="JSY7" s="25"/>
      <c r="JSZ7" s="25"/>
      <c r="JTA7" s="25"/>
      <c r="JTB7" s="25"/>
      <c r="JTC7" s="25"/>
      <c r="JTD7" s="25"/>
      <c r="JTE7" s="25"/>
      <c r="JTF7" s="25"/>
      <c r="JTG7" s="25"/>
      <c r="JTH7" s="25"/>
      <c r="JTI7" s="25"/>
      <c r="JTJ7" s="25"/>
      <c r="JTK7" s="25"/>
      <c r="JTL7" s="25"/>
      <c r="JTM7" s="25"/>
      <c r="JTN7" s="25"/>
      <c r="JTO7" s="25"/>
      <c r="JTP7" s="25"/>
      <c r="JTQ7" s="25"/>
      <c r="JTR7" s="25"/>
      <c r="JTS7" s="25"/>
      <c r="JTT7" s="25"/>
      <c r="JTU7" s="25"/>
      <c r="JTV7" s="25"/>
      <c r="JTW7" s="25"/>
      <c r="JTX7" s="25"/>
      <c r="JTY7" s="25"/>
      <c r="JTZ7" s="25"/>
      <c r="JUA7" s="25"/>
      <c r="JUB7" s="25"/>
      <c r="JUC7" s="25"/>
      <c r="JUD7" s="25"/>
      <c r="JUE7" s="25"/>
      <c r="JUF7" s="25"/>
      <c r="JUG7" s="25"/>
      <c r="JUH7" s="25"/>
      <c r="JUI7" s="25"/>
      <c r="JUJ7" s="25"/>
      <c r="JUK7" s="25"/>
      <c r="JUL7" s="25"/>
      <c r="JUM7" s="25"/>
      <c r="JUN7" s="25"/>
      <c r="JUO7" s="25"/>
      <c r="JUP7" s="25"/>
      <c r="JUQ7" s="25"/>
      <c r="JUR7" s="25"/>
      <c r="JUS7" s="25"/>
      <c r="JUT7" s="25"/>
      <c r="JUU7" s="25"/>
      <c r="JUV7" s="25"/>
      <c r="JUW7" s="25"/>
      <c r="JUX7" s="25"/>
      <c r="JUY7" s="25"/>
      <c r="JUZ7" s="25"/>
      <c r="JVA7" s="25"/>
      <c r="JVB7" s="25"/>
      <c r="JVC7" s="25"/>
      <c r="JVD7" s="25"/>
      <c r="JVE7" s="25"/>
      <c r="JVF7" s="25"/>
      <c r="JVG7" s="25"/>
      <c r="JVH7" s="25"/>
      <c r="JVI7" s="25"/>
      <c r="JVJ7" s="25"/>
      <c r="JVK7" s="25"/>
      <c r="JVL7" s="25"/>
      <c r="JVM7" s="25"/>
      <c r="JVN7" s="25"/>
      <c r="JVO7" s="25"/>
      <c r="JVP7" s="25"/>
      <c r="JVQ7" s="25"/>
      <c r="JVR7" s="25"/>
      <c r="JVS7" s="25"/>
      <c r="JVT7" s="25"/>
      <c r="JVU7" s="25"/>
      <c r="JVV7" s="25"/>
      <c r="JVW7" s="25"/>
      <c r="JVX7" s="25"/>
      <c r="JVY7" s="25"/>
      <c r="JVZ7" s="25"/>
      <c r="JWA7" s="25"/>
      <c r="JWB7" s="25"/>
      <c r="JWC7" s="25"/>
      <c r="JWD7" s="25"/>
      <c r="JWE7" s="25"/>
      <c r="JWF7" s="25"/>
      <c r="JWG7" s="25"/>
      <c r="JWH7" s="25"/>
      <c r="JWI7" s="25"/>
      <c r="JWJ7" s="25"/>
      <c r="JWK7" s="25"/>
      <c r="JWL7" s="25"/>
      <c r="JWM7" s="25"/>
      <c r="JWN7" s="25"/>
      <c r="JWO7" s="25"/>
      <c r="JWP7" s="25"/>
      <c r="JWQ7" s="25"/>
      <c r="JWR7" s="25"/>
      <c r="JWS7" s="25"/>
      <c r="JWT7" s="25"/>
      <c r="JWU7" s="25"/>
      <c r="JWV7" s="25"/>
      <c r="JWW7" s="25"/>
      <c r="JWX7" s="25"/>
      <c r="JWY7" s="25"/>
      <c r="JWZ7" s="25"/>
      <c r="JXA7" s="25"/>
      <c r="JXB7" s="25"/>
      <c r="JXC7" s="25"/>
      <c r="JXD7" s="25"/>
      <c r="JXE7" s="25"/>
      <c r="JXF7" s="25"/>
      <c r="JXG7" s="25"/>
      <c r="JXH7" s="25"/>
      <c r="JXI7" s="25"/>
      <c r="JXJ7" s="25"/>
      <c r="JXK7" s="25"/>
      <c r="JXL7" s="25"/>
      <c r="JXM7" s="25"/>
      <c r="JXN7" s="25"/>
      <c r="JXO7" s="25"/>
      <c r="JXP7" s="25"/>
      <c r="JXQ7" s="25"/>
      <c r="JXR7" s="25"/>
      <c r="JXS7" s="25"/>
      <c r="JXT7" s="25"/>
      <c r="JXU7" s="25"/>
      <c r="JXV7" s="25"/>
      <c r="JXW7" s="25"/>
      <c r="JXX7" s="25"/>
      <c r="JXY7" s="25"/>
      <c r="JXZ7" s="25"/>
      <c r="JYA7" s="25"/>
      <c r="JYB7" s="25"/>
      <c r="JYC7" s="25"/>
      <c r="JYD7" s="25"/>
      <c r="JYE7" s="25"/>
      <c r="JYF7" s="25"/>
      <c r="JYG7" s="25"/>
      <c r="JYH7" s="25"/>
      <c r="JYI7" s="25"/>
      <c r="JYJ7" s="25"/>
      <c r="JYK7" s="25"/>
      <c r="JYL7" s="25"/>
      <c r="JYM7" s="25"/>
      <c r="JYN7" s="25"/>
      <c r="JYO7" s="25"/>
      <c r="JYP7" s="25"/>
      <c r="JYQ7" s="25"/>
      <c r="JYR7" s="25"/>
      <c r="JYS7" s="25"/>
      <c r="JYT7" s="25"/>
      <c r="JYU7" s="25"/>
      <c r="JYV7" s="25"/>
      <c r="JYW7" s="25"/>
      <c r="JYX7" s="25"/>
      <c r="JYY7" s="25"/>
      <c r="JYZ7" s="25"/>
      <c r="JZA7" s="25"/>
      <c r="JZB7" s="25"/>
      <c r="JZC7" s="25"/>
      <c r="JZD7" s="25"/>
      <c r="JZE7" s="25"/>
      <c r="JZF7" s="25"/>
      <c r="JZG7" s="25"/>
      <c r="JZH7" s="25"/>
      <c r="JZI7" s="25"/>
      <c r="JZJ7" s="25"/>
      <c r="JZK7" s="25"/>
      <c r="JZL7" s="25"/>
      <c r="JZM7" s="25"/>
      <c r="JZN7" s="25"/>
      <c r="JZO7" s="25"/>
      <c r="JZP7" s="25"/>
      <c r="JZQ7" s="25"/>
      <c r="JZR7" s="25"/>
      <c r="JZS7" s="25"/>
      <c r="JZT7" s="25"/>
      <c r="JZU7" s="25"/>
      <c r="JZV7" s="25"/>
      <c r="JZW7" s="25"/>
      <c r="JZX7" s="25"/>
      <c r="JZY7" s="25"/>
      <c r="JZZ7" s="25"/>
      <c r="KAA7" s="25"/>
      <c r="KAB7" s="25"/>
      <c r="KAC7" s="25"/>
      <c r="KAD7" s="25"/>
      <c r="KAE7" s="25"/>
      <c r="KAF7" s="25"/>
      <c r="KAG7" s="25"/>
      <c r="KAH7" s="25"/>
      <c r="KAI7" s="25"/>
      <c r="KAJ7" s="25"/>
      <c r="KAK7" s="25"/>
      <c r="KAL7" s="25"/>
      <c r="KAM7" s="25"/>
      <c r="KAN7" s="25"/>
      <c r="KAO7" s="25"/>
      <c r="KAP7" s="25"/>
      <c r="KAQ7" s="25"/>
      <c r="KAR7" s="25"/>
      <c r="KAS7" s="25"/>
      <c r="KAT7" s="25"/>
      <c r="KAU7" s="25"/>
      <c r="KAV7" s="25"/>
      <c r="KAW7" s="25"/>
      <c r="KAX7" s="25"/>
      <c r="KAY7" s="25"/>
      <c r="KAZ7" s="25"/>
      <c r="KBA7" s="25"/>
      <c r="KBB7" s="25"/>
      <c r="KBC7" s="25"/>
      <c r="KBD7" s="25"/>
      <c r="KBE7" s="25"/>
      <c r="KBF7" s="25"/>
      <c r="KBG7" s="25"/>
      <c r="KBH7" s="25"/>
      <c r="KBI7" s="25"/>
      <c r="KBJ7" s="25"/>
      <c r="KBK7" s="25"/>
      <c r="KBL7" s="25"/>
      <c r="KBM7" s="25"/>
      <c r="KBN7" s="25"/>
      <c r="KBO7" s="25"/>
      <c r="KBP7" s="25"/>
      <c r="KBQ7" s="25"/>
      <c r="KBR7" s="25"/>
      <c r="KBS7" s="25"/>
      <c r="KBT7" s="25"/>
      <c r="KBU7" s="25"/>
      <c r="KBV7" s="25"/>
      <c r="KBW7" s="25"/>
      <c r="KBX7" s="25"/>
      <c r="KBY7" s="25"/>
      <c r="KBZ7" s="25"/>
      <c r="KCA7" s="25"/>
      <c r="KCB7" s="25"/>
      <c r="KCC7" s="25"/>
      <c r="KCD7" s="25"/>
      <c r="KCE7" s="25"/>
      <c r="KCF7" s="25"/>
      <c r="KCG7" s="25"/>
      <c r="KCH7" s="25"/>
      <c r="KCI7" s="25"/>
      <c r="KCJ7" s="25"/>
      <c r="KCK7" s="25"/>
      <c r="KCL7" s="25"/>
      <c r="KCM7" s="25"/>
      <c r="KCN7" s="25"/>
      <c r="KCO7" s="25"/>
      <c r="KCP7" s="25"/>
      <c r="KCQ7" s="25"/>
      <c r="KCR7" s="25"/>
      <c r="KCS7" s="25"/>
      <c r="KCT7" s="25"/>
      <c r="KCU7" s="25"/>
      <c r="KCV7" s="25"/>
      <c r="KCW7" s="25"/>
      <c r="KCX7" s="25"/>
      <c r="KCY7" s="25"/>
      <c r="KCZ7" s="25"/>
      <c r="KDA7" s="25"/>
      <c r="KDB7" s="25"/>
      <c r="KDC7" s="25"/>
      <c r="KDD7" s="25"/>
      <c r="KDE7" s="25"/>
      <c r="KDF7" s="25"/>
      <c r="KDG7" s="25"/>
      <c r="KDH7" s="25"/>
      <c r="KDI7" s="25"/>
      <c r="KDJ7" s="25"/>
      <c r="KDK7" s="25"/>
      <c r="KDL7" s="25"/>
      <c r="KDM7" s="25"/>
      <c r="KDN7" s="25"/>
      <c r="KDO7" s="25"/>
      <c r="KDP7" s="25"/>
      <c r="KDQ7" s="25"/>
      <c r="KDR7" s="25"/>
      <c r="KDS7" s="25"/>
      <c r="KDT7" s="25"/>
      <c r="KDU7" s="25"/>
      <c r="KDV7" s="25"/>
      <c r="KDW7" s="25"/>
      <c r="KDX7" s="25"/>
      <c r="KDY7" s="25"/>
      <c r="KDZ7" s="25"/>
      <c r="KEA7" s="25"/>
      <c r="KEB7" s="25"/>
      <c r="KEC7" s="25"/>
      <c r="KED7" s="25"/>
      <c r="KEE7" s="25"/>
      <c r="KEF7" s="25"/>
      <c r="KEG7" s="25"/>
      <c r="KEH7" s="25"/>
      <c r="KEI7" s="25"/>
      <c r="KEJ7" s="25"/>
      <c r="KEK7" s="25"/>
      <c r="KEL7" s="25"/>
      <c r="KEM7" s="25"/>
      <c r="KEN7" s="25"/>
      <c r="KEO7" s="25"/>
      <c r="KEP7" s="25"/>
      <c r="KEQ7" s="25"/>
      <c r="KER7" s="25"/>
      <c r="KES7" s="25"/>
      <c r="KET7" s="25"/>
      <c r="KEU7" s="25"/>
      <c r="KEV7" s="25"/>
      <c r="KEW7" s="25"/>
      <c r="KEX7" s="25"/>
      <c r="KEY7" s="25"/>
      <c r="KEZ7" s="25"/>
      <c r="KFA7" s="25"/>
      <c r="KFB7" s="25"/>
      <c r="KFC7" s="25"/>
      <c r="KFD7" s="25"/>
      <c r="KFE7" s="25"/>
      <c r="KFF7" s="25"/>
      <c r="KFG7" s="25"/>
      <c r="KFH7" s="25"/>
      <c r="KFI7" s="25"/>
      <c r="KFJ7" s="25"/>
      <c r="KFK7" s="25"/>
      <c r="KFL7" s="25"/>
      <c r="KFM7" s="25"/>
      <c r="KFN7" s="25"/>
      <c r="KFO7" s="25"/>
      <c r="KFP7" s="25"/>
      <c r="KFQ7" s="25"/>
      <c r="KFR7" s="25"/>
      <c r="KFS7" s="25"/>
      <c r="KFT7" s="25"/>
      <c r="KFU7" s="25"/>
      <c r="KFV7" s="25"/>
      <c r="KFW7" s="25"/>
      <c r="KFX7" s="25"/>
      <c r="KFY7" s="25"/>
      <c r="KFZ7" s="25"/>
      <c r="KGA7" s="25"/>
      <c r="KGB7" s="25"/>
      <c r="KGC7" s="25"/>
      <c r="KGD7" s="25"/>
      <c r="KGE7" s="25"/>
      <c r="KGF7" s="25"/>
      <c r="KGG7" s="25"/>
      <c r="KGH7" s="25"/>
      <c r="KGI7" s="25"/>
      <c r="KGJ7" s="25"/>
      <c r="KGK7" s="25"/>
      <c r="KGL7" s="25"/>
      <c r="KGM7" s="25"/>
      <c r="KGN7" s="25"/>
      <c r="KGO7" s="25"/>
      <c r="KGP7" s="25"/>
      <c r="KGQ7" s="25"/>
      <c r="KGR7" s="25"/>
      <c r="KGS7" s="25"/>
      <c r="KGT7" s="25"/>
      <c r="KGU7" s="25"/>
      <c r="KGV7" s="25"/>
      <c r="KGW7" s="25"/>
      <c r="KGX7" s="25"/>
      <c r="KGY7" s="25"/>
      <c r="KGZ7" s="25"/>
      <c r="KHA7" s="25"/>
      <c r="KHB7" s="25"/>
      <c r="KHC7" s="25"/>
      <c r="KHD7" s="25"/>
      <c r="KHE7" s="25"/>
      <c r="KHF7" s="25"/>
      <c r="KHG7" s="25"/>
      <c r="KHH7" s="25"/>
      <c r="KHI7" s="25"/>
      <c r="KHJ7" s="25"/>
      <c r="KHK7" s="25"/>
      <c r="KHL7" s="25"/>
      <c r="KHM7" s="25"/>
      <c r="KHN7" s="25"/>
      <c r="KHO7" s="25"/>
      <c r="KHP7" s="25"/>
      <c r="KHQ7" s="25"/>
      <c r="KHR7" s="25"/>
      <c r="KHS7" s="25"/>
      <c r="KHT7" s="25"/>
      <c r="KHU7" s="25"/>
      <c r="KHV7" s="25"/>
      <c r="KHW7" s="25"/>
      <c r="KHX7" s="25"/>
      <c r="KHY7" s="25"/>
      <c r="KHZ7" s="25"/>
      <c r="KIA7" s="25"/>
      <c r="KIB7" s="25"/>
      <c r="KIC7" s="25"/>
      <c r="KID7" s="25"/>
      <c r="KIE7" s="25"/>
      <c r="KIF7" s="25"/>
      <c r="KIG7" s="25"/>
      <c r="KIH7" s="25"/>
      <c r="KII7" s="25"/>
      <c r="KIJ7" s="25"/>
      <c r="KIK7" s="25"/>
      <c r="KIL7" s="25"/>
      <c r="KIM7" s="25"/>
      <c r="KIN7" s="25"/>
      <c r="KIO7" s="25"/>
      <c r="KIP7" s="25"/>
      <c r="KIQ7" s="25"/>
      <c r="KIR7" s="25"/>
      <c r="KIS7" s="25"/>
      <c r="KIT7" s="25"/>
      <c r="KIU7" s="25"/>
      <c r="KIV7" s="25"/>
      <c r="KIW7" s="25"/>
      <c r="KIX7" s="25"/>
      <c r="KIY7" s="25"/>
      <c r="KIZ7" s="25"/>
      <c r="KJA7" s="25"/>
      <c r="KJB7" s="25"/>
      <c r="KJC7" s="25"/>
      <c r="KJD7" s="25"/>
      <c r="KJE7" s="25"/>
      <c r="KJF7" s="25"/>
      <c r="KJG7" s="25"/>
      <c r="KJH7" s="25"/>
      <c r="KJI7" s="25"/>
      <c r="KJJ7" s="25"/>
      <c r="KJK7" s="25"/>
      <c r="KJL7" s="25"/>
      <c r="KJM7" s="25"/>
      <c r="KJN7" s="25"/>
      <c r="KJO7" s="25"/>
      <c r="KJP7" s="25"/>
      <c r="KJQ7" s="25"/>
      <c r="KJR7" s="25"/>
      <c r="KJS7" s="25"/>
      <c r="KJT7" s="25"/>
      <c r="KJU7" s="25"/>
      <c r="KJV7" s="25"/>
      <c r="KJW7" s="25"/>
      <c r="KJX7" s="25"/>
      <c r="KJY7" s="25"/>
      <c r="KJZ7" s="25"/>
      <c r="KKA7" s="25"/>
      <c r="KKB7" s="25"/>
      <c r="KKC7" s="25"/>
      <c r="KKD7" s="25"/>
      <c r="KKE7" s="25"/>
      <c r="KKF7" s="25"/>
      <c r="KKG7" s="25"/>
      <c r="KKH7" s="25"/>
      <c r="KKI7" s="25"/>
      <c r="KKJ7" s="25"/>
      <c r="KKK7" s="25"/>
      <c r="KKL7" s="25"/>
      <c r="KKM7" s="25"/>
      <c r="KKN7" s="25"/>
      <c r="KKO7" s="25"/>
      <c r="KKP7" s="25"/>
      <c r="KKQ7" s="25"/>
      <c r="KKR7" s="25"/>
      <c r="KKS7" s="25"/>
      <c r="KKT7" s="25"/>
      <c r="KKU7" s="25"/>
      <c r="KKV7" s="25"/>
      <c r="KKW7" s="25"/>
      <c r="KKX7" s="25"/>
      <c r="KKY7" s="25"/>
      <c r="KKZ7" s="25"/>
      <c r="KLA7" s="25"/>
      <c r="KLB7" s="25"/>
      <c r="KLC7" s="25"/>
      <c r="KLD7" s="25"/>
      <c r="KLE7" s="25"/>
      <c r="KLF7" s="25"/>
      <c r="KLG7" s="25"/>
      <c r="KLH7" s="25"/>
      <c r="KLI7" s="25"/>
      <c r="KLJ7" s="25"/>
      <c r="KLK7" s="25"/>
      <c r="KLL7" s="25"/>
      <c r="KLM7" s="25"/>
      <c r="KLN7" s="25"/>
      <c r="KLO7" s="25"/>
      <c r="KLP7" s="25"/>
      <c r="KLQ7" s="25"/>
      <c r="KLR7" s="25"/>
      <c r="KLS7" s="25"/>
      <c r="KLT7" s="25"/>
      <c r="KLU7" s="25"/>
      <c r="KLV7" s="25"/>
      <c r="KLW7" s="25"/>
      <c r="KLX7" s="25"/>
      <c r="KLY7" s="25"/>
      <c r="KLZ7" s="25"/>
      <c r="KMA7" s="25"/>
      <c r="KMB7" s="25"/>
      <c r="KMC7" s="25"/>
      <c r="KMD7" s="25"/>
      <c r="KME7" s="25"/>
      <c r="KMF7" s="25"/>
      <c r="KMG7" s="25"/>
      <c r="KMH7" s="25"/>
      <c r="KMI7" s="25"/>
      <c r="KMJ7" s="25"/>
      <c r="KMK7" s="25"/>
      <c r="KML7" s="25"/>
      <c r="KMM7" s="25"/>
      <c r="KMN7" s="25"/>
      <c r="KMO7" s="25"/>
      <c r="KMP7" s="25"/>
      <c r="KMQ7" s="25"/>
      <c r="KMR7" s="25"/>
      <c r="KMS7" s="25"/>
      <c r="KMT7" s="25"/>
      <c r="KMU7" s="25"/>
      <c r="KMV7" s="25"/>
      <c r="KMW7" s="25"/>
      <c r="KMX7" s="25"/>
      <c r="KMY7" s="25"/>
      <c r="KMZ7" s="25"/>
      <c r="KNA7" s="25"/>
      <c r="KNB7" s="25"/>
      <c r="KNC7" s="25"/>
      <c r="KND7" s="25"/>
      <c r="KNE7" s="25"/>
      <c r="KNF7" s="25"/>
      <c r="KNG7" s="25"/>
      <c r="KNH7" s="25"/>
      <c r="KNI7" s="25"/>
      <c r="KNJ7" s="25"/>
      <c r="KNK7" s="25"/>
      <c r="KNL7" s="25"/>
      <c r="KNM7" s="25"/>
      <c r="KNN7" s="25"/>
      <c r="KNO7" s="25"/>
      <c r="KNP7" s="25"/>
      <c r="KNQ7" s="25"/>
      <c r="KNR7" s="25"/>
      <c r="KNS7" s="25"/>
      <c r="KNT7" s="25"/>
      <c r="KNU7" s="25"/>
      <c r="KNV7" s="25"/>
      <c r="KNW7" s="25"/>
      <c r="KNX7" s="25"/>
      <c r="KNY7" s="25"/>
      <c r="KNZ7" s="25"/>
      <c r="KOA7" s="25"/>
      <c r="KOB7" s="25"/>
      <c r="KOC7" s="25"/>
      <c r="KOD7" s="25"/>
      <c r="KOE7" s="25"/>
      <c r="KOF7" s="25"/>
      <c r="KOG7" s="25"/>
      <c r="KOH7" s="25"/>
      <c r="KOI7" s="25"/>
      <c r="KOJ7" s="25"/>
      <c r="KOK7" s="25"/>
      <c r="KOL7" s="25"/>
      <c r="KOM7" s="25"/>
      <c r="KON7" s="25"/>
      <c r="KOO7" s="25"/>
      <c r="KOP7" s="25"/>
      <c r="KOQ7" s="25"/>
      <c r="KOR7" s="25"/>
      <c r="KOS7" s="25"/>
      <c r="KOT7" s="25"/>
      <c r="KOU7" s="25"/>
      <c r="KOV7" s="25"/>
      <c r="KOW7" s="25"/>
      <c r="KOX7" s="25"/>
      <c r="KOY7" s="25"/>
      <c r="KOZ7" s="25"/>
      <c r="KPA7" s="25"/>
      <c r="KPB7" s="25"/>
      <c r="KPC7" s="25"/>
      <c r="KPD7" s="25"/>
      <c r="KPE7" s="25"/>
      <c r="KPF7" s="25"/>
      <c r="KPG7" s="25"/>
      <c r="KPH7" s="25"/>
      <c r="KPI7" s="25"/>
      <c r="KPJ7" s="25"/>
      <c r="KPK7" s="25"/>
      <c r="KPL7" s="25"/>
      <c r="KPM7" s="25"/>
      <c r="KPN7" s="25"/>
      <c r="KPO7" s="25"/>
      <c r="KPP7" s="25"/>
      <c r="KPQ7" s="25"/>
      <c r="KPR7" s="25"/>
      <c r="KPS7" s="25"/>
      <c r="KPT7" s="25"/>
      <c r="KPU7" s="25"/>
      <c r="KPV7" s="25"/>
      <c r="KPW7" s="25"/>
      <c r="KPX7" s="25"/>
      <c r="KPY7" s="25"/>
      <c r="KPZ7" s="25"/>
      <c r="KQA7" s="25"/>
      <c r="KQB7" s="25"/>
      <c r="KQC7" s="25"/>
      <c r="KQD7" s="25"/>
      <c r="KQE7" s="25"/>
      <c r="KQF7" s="25"/>
      <c r="KQG7" s="25"/>
      <c r="KQH7" s="25"/>
      <c r="KQI7" s="25"/>
      <c r="KQJ7" s="25"/>
      <c r="KQK7" s="25"/>
      <c r="KQL7" s="25"/>
      <c r="KQM7" s="25"/>
      <c r="KQN7" s="25"/>
      <c r="KQO7" s="25"/>
      <c r="KQP7" s="25"/>
      <c r="KQQ7" s="25"/>
      <c r="KQR7" s="25"/>
      <c r="KQS7" s="25"/>
      <c r="KQT7" s="25"/>
      <c r="KQU7" s="25"/>
      <c r="KQV7" s="25"/>
      <c r="KQW7" s="25"/>
      <c r="KQX7" s="25"/>
      <c r="KQY7" s="25"/>
      <c r="KQZ7" s="25"/>
      <c r="KRA7" s="25"/>
      <c r="KRB7" s="25"/>
      <c r="KRC7" s="25"/>
      <c r="KRD7" s="25"/>
      <c r="KRE7" s="25"/>
      <c r="KRF7" s="25"/>
      <c r="KRG7" s="25"/>
      <c r="KRH7" s="25"/>
      <c r="KRI7" s="25"/>
      <c r="KRJ7" s="25"/>
      <c r="KRK7" s="25"/>
      <c r="KRL7" s="25"/>
      <c r="KRM7" s="25"/>
      <c r="KRN7" s="25"/>
      <c r="KRO7" s="25"/>
      <c r="KRP7" s="25"/>
      <c r="KRQ7" s="25"/>
      <c r="KRR7" s="25"/>
      <c r="KRS7" s="25"/>
      <c r="KRT7" s="25"/>
      <c r="KRU7" s="25"/>
      <c r="KRV7" s="25"/>
      <c r="KRW7" s="25"/>
      <c r="KRX7" s="25"/>
      <c r="KRY7" s="25"/>
      <c r="KRZ7" s="25"/>
      <c r="KSA7" s="25"/>
      <c r="KSB7" s="25"/>
      <c r="KSC7" s="25"/>
      <c r="KSD7" s="25"/>
      <c r="KSE7" s="25"/>
      <c r="KSF7" s="25"/>
      <c r="KSG7" s="25"/>
      <c r="KSH7" s="25"/>
      <c r="KSI7" s="25"/>
      <c r="KSJ7" s="25"/>
      <c r="KSK7" s="25"/>
      <c r="KSL7" s="25"/>
      <c r="KSM7" s="25"/>
      <c r="KSN7" s="25"/>
      <c r="KSO7" s="25"/>
      <c r="KSP7" s="25"/>
      <c r="KSQ7" s="25"/>
      <c r="KSR7" s="25"/>
      <c r="KSS7" s="25"/>
      <c r="KST7" s="25"/>
      <c r="KSU7" s="25"/>
      <c r="KSV7" s="25"/>
      <c r="KSW7" s="25"/>
      <c r="KSX7" s="25"/>
      <c r="KSY7" s="25"/>
      <c r="KSZ7" s="25"/>
      <c r="KTA7" s="25"/>
      <c r="KTB7" s="25"/>
      <c r="KTC7" s="25"/>
      <c r="KTD7" s="25"/>
      <c r="KTE7" s="25"/>
      <c r="KTF7" s="25"/>
      <c r="KTG7" s="25"/>
      <c r="KTH7" s="25"/>
      <c r="KTI7" s="25"/>
      <c r="KTJ7" s="25"/>
      <c r="KTK7" s="25"/>
      <c r="KTL7" s="25"/>
      <c r="KTM7" s="25"/>
      <c r="KTN7" s="25"/>
      <c r="KTO7" s="25"/>
      <c r="KTP7" s="25"/>
      <c r="KTQ7" s="25"/>
      <c r="KTR7" s="25"/>
      <c r="KTS7" s="25"/>
      <c r="KTT7" s="25"/>
      <c r="KTU7" s="25"/>
      <c r="KTV7" s="25"/>
      <c r="KTW7" s="25"/>
      <c r="KTX7" s="25"/>
      <c r="KTY7" s="25"/>
      <c r="KTZ7" s="25"/>
      <c r="KUA7" s="25"/>
      <c r="KUB7" s="25"/>
      <c r="KUC7" s="25"/>
      <c r="KUD7" s="25"/>
      <c r="KUE7" s="25"/>
      <c r="KUF7" s="25"/>
      <c r="KUG7" s="25"/>
      <c r="KUH7" s="25"/>
      <c r="KUI7" s="25"/>
      <c r="KUJ7" s="25"/>
      <c r="KUK7" s="25"/>
      <c r="KUL7" s="25"/>
      <c r="KUM7" s="25"/>
      <c r="KUN7" s="25"/>
      <c r="KUO7" s="25"/>
      <c r="KUP7" s="25"/>
      <c r="KUQ7" s="25"/>
      <c r="KUR7" s="25"/>
      <c r="KUS7" s="25"/>
      <c r="KUT7" s="25"/>
      <c r="KUU7" s="25"/>
      <c r="KUV7" s="25"/>
      <c r="KUW7" s="25"/>
      <c r="KUX7" s="25"/>
      <c r="KUY7" s="25"/>
      <c r="KUZ7" s="25"/>
      <c r="KVA7" s="25"/>
      <c r="KVB7" s="25"/>
      <c r="KVC7" s="25"/>
      <c r="KVD7" s="25"/>
      <c r="KVE7" s="25"/>
      <c r="KVF7" s="25"/>
      <c r="KVG7" s="25"/>
      <c r="KVH7" s="25"/>
      <c r="KVI7" s="25"/>
      <c r="KVJ7" s="25"/>
      <c r="KVK7" s="25"/>
      <c r="KVL7" s="25"/>
      <c r="KVM7" s="25"/>
      <c r="KVN7" s="25"/>
      <c r="KVO7" s="25"/>
      <c r="KVP7" s="25"/>
      <c r="KVQ7" s="25"/>
      <c r="KVR7" s="25"/>
      <c r="KVS7" s="25"/>
      <c r="KVT7" s="25"/>
      <c r="KVU7" s="25"/>
      <c r="KVV7" s="25"/>
      <c r="KVW7" s="25"/>
      <c r="KVX7" s="25"/>
      <c r="KVY7" s="25"/>
      <c r="KVZ7" s="25"/>
      <c r="KWA7" s="25"/>
      <c r="KWB7" s="25"/>
      <c r="KWC7" s="25"/>
      <c r="KWD7" s="25"/>
      <c r="KWE7" s="25"/>
      <c r="KWF7" s="25"/>
      <c r="KWG7" s="25"/>
      <c r="KWH7" s="25"/>
      <c r="KWI7" s="25"/>
      <c r="KWJ7" s="25"/>
      <c r="KWK7" s="25"/>
      <c r="KWL7" s="25"/>
      <c r="KWM7" s="25"/>
      <c r="KWN7" s="25"/>
      <c r="KWO7" s="25"/>
      <c r="KWP7" s="25"/>
      <c r="KWQ7" s="25"/>
      <c r="KWR7" s="25"/>
      <c r="KWS7" s="25"/>
      <c r="KWT7" s="25"/>
      <c r="KWU7" s="25"/>
      <c r="KWV7" s="25"/>
      <c r="KWW7" s="25"/>
      <c r="KWX7" s="25"/>
      <c r="KWY7" s="25"/>
      <c r="KWZ7" s="25"/>
      <c r="KXA7" s="25"/>
      <c r="KXB7" s="25"/>
      <c r="KXC7" s="25"/>
      <c r="KXD7" s="25"/>
      <c r="KXE7" s="25"/>
      <c r="KXF7" s="25"/>
      <c r="KXG7" s="25"/>
      <c r="KXH7" s="25"/>
      <c r="KXI7" s="25"/>
      <c r="KXJ7" s="25"/>
      <c r="KXK7" s="25"/>
      <c r="KXL7" s="25"/>
      <c r="KXM7" s="25"/>
      <c r="KXN7" s="25"/>
      <c r="KXO7" s="25"/>
      <c r="KXP7" s="25"/>
      <c r="KXQ7" s="25"/>
      <c r="KXR7" s="25"/>
      <c r="KXS7" s="25"/>
      <c r="KXT7" s="25"/>
      <c r="KXU7" s="25"/>
      <c r="KXV7" s="25"/>
      <c r="KXW7" s="25"/>
      <c r="KXX7" s="25"/>
      <c r="KXY7" s="25"/>
      <c r="KXZ7" s="25"/>
      <c r="KYA7" s="25"/>
      <c r="KYB7" s="25"/>
      <c r="KYC7" s="25"/>
      <c r="KYD7" s="25"/>
      <c r="KYE7" s="25"/>
      <c r="KYF7" s="25"/>
      <c r="KYG7" s="25"/>
      <c r="KYH7" s="25"/>
      <c r="KYI7" s="25"/>
      <c r="KYJ7" s="25"/>
      <c r="KYK7" s="25"/>
      <c r="KYL7" s="25"/>
      <c r="KYM7" s="25"/>
      <c r="KYN7" s="25"/>
      <c r="KYO7" s="25"/>
      <c r="KYP7" s="25"/>
      <c r="KYQ7" s="25"/>
      <c r="KYR7" s="25"/>
      <c r="KYS7" s="25"/>
      <c r="KYT7" s="25"/>
      <c r="KYU7" s="25"/>
      <c r="KYV7" s="25"/>
      <c r="KYW7" s="25"/>
      <c r="KYX7" s="25"/>
      <c r="KYY7" s="25"/>
      <c r="KYZ7" s="25"/>
      <c r="KZA7" s="25"/>
      <c r="KZB7" s="25"/>
      <c r="KZC7" s="25"/>
      <c r="KZD7" s="25"/>
      <c r="KZE7" s="25"/>
      <c r="KZF7" s="25"/>
      <c r="KZG7" s="25"/>
      <c r="KZH7" s="25"/>
      <c r="KZI7" s="25"/>
      <c r="KZJ7" s="25"/>
      <c r="KZK7" s="25"/>
      <c r="KZL7" s="25"/>
      <c r="KZM7" s="25"/>
      <c r="KZN7" s="25"/>
      <c r="KZO7" s="25"/>
      <c r="KZP7" s="25"/>
      <c r="KZQ7" s="25"/>
      <c r="KZR7" s="25"/>
      <c r="KZS7" s="25"/>
      <c r="KZT7" s="25"/>
      <c r="KZU7" s="25"/>
      <c r="KZV7" s="25"/>
      <c r="KZW7" s="25"/>
      <c r="KZX7" s="25"/>
      <c r="KZY7" s="25"/>
      <c r="KZZ7" s="25"/>
      <c r="LAA7" s="25"/>
      <c r="LAB7" s="25"/>
      <c r="LAC7" s="25"/>
      <c r="LAD7" s="25"/>
      <c r="LAE7" s="25"/>
      <c r="LAF7" s="25"/>
      <c r="LAG7" s="25"/>
      <c r="LAH7" s="25"/>
      <c r="LAI7" s="25"/>
      <c r="LAJ7" s="25"/>
      <c r="LAK7" s="25"/>
      <c r="LAL7" s="25"/>
      <c r="LAM7" s="25"/>
      <c r="LAN7" s="25"/>
      <c r="LAO7" s="25"/>
      <c r="LAP7" s="25"/>
      <c r="LAQ7" s="25"/>
      <c r="LAR7" s="25"/>
      <c r="LAS7" s="25"/>
      <c r="LAT7" s="25"/>
      <c r="LAU7" s="25"/>
      <c r="LAV7" s="25"/>
      <c r="LAW7" s="25"/>
      <c r="LAX7" s="25"/>
      <c r="LAY7" s="25"/>
      <c r="LAZ7" s="25"/>
      <c r="LBA7" s="25"/>
      <c r="LBB7" s="25"/>
      <c r="LBC7" s="25"/>
      <c r="LBD7" s="25"/>
      <c r="LBE7" s="25"/>
      <c r="LBF7" s="25"/>
      <c r="LBG7" s="25"/>
      <c r="LBH7" s="25"/>
      <c r="LBI7" s="25"/>
      <c r="LBJ7" s="25"/>
      <c r="LBK7" s="25"/>
      <c r="LBL7" s="25"/>
      <c r="LBM7" s="25"/>
      <c r="LBN7" s="25"/>
      <c r="LBO7" s="25"/>
      <c r="LBP7" s="25"/>
      <c r="LBQ7" s="25"/>
      <c r="LBR7" s="25"/>
      <c r="LBS7" s="25"/>
      <c r="LBT7" s="25"/>
      <c r="LBU7" s="25"/>
      <c r="LBV7" s="25"/>
      <c r="LBW7" s="25"/>
      <c r="LBX7" s="25"/>
      <c r="LBY7" s="25"/>
      <c r="LBZ7" s="25"/>
      <c r="LCA7" s="25"/>
      <c r="LCB7" s="25"/>
      <c r="LCC7" s="25"/>
      <c r="LCD7" s="25"/>
      <c r="LCE7" s="25"/>
      <c r="LCF7" s="25"/>
      <c r="LCG7" s="25"/>
      <c r="LCH7" s="25"/>
      <c r="LCI7" s="25"/>
      <c r="LCJ7" s="25"/>
      <c r="LCK7" s="25"/>
      <c r="LCL7" s="25"/>
      <c r="LCM7" s="25"/>
      <c r="LCN7" s="25"/>
      <c r="LCO7" s="25"/>
      <c r="LCP7" s="25"/>
      <c r="LCQ7" s="25"/>
      <c r="LCR7" s="25"/>
      <c r="LCS7" s="25"/>
      <c r="LCT7" s="25"/>
      <c r="LCU7" s="25"/>
      <c r="LCV7" s="25"/>
      <c r="LCW7" s="25"/>
      <c r="LCX7" s="25"/>
      <c r="LCY7" s="25"/>
      <c r="LCZ7" s="25"/>
      <c r="LDA7" s="25"/>
      <c r="LDB7" s="25"/>
      <c r="LDC7" s="25"/>
      <c r="LDD7" s="25"/>
      <c r="LDE7" s="25"/>
      <c r="LDF7" s="25"/>
      <c r="LDG7" s="25"/>
      <c r="LDH7" s="25"/>
      <c r="LDI7" s="25"/>
      <c r="LDJ7" s="25"/>
      <c r="LDK7" s="25"/>
      <c r="LDL7" s="25"/>
      <c r="LDM7" s="25"/>
      <c r="LDN7" s="25"/>
      <c r="LDO7" s="25"/>
      <c r="LDP7" s="25"/>
      <c r="LDQ7" s="25"/>
      <c r="LDR7" s="25"/>
      <c r="LDS7" s="25"/>
      <c r="LDT7" s="25"/>
      <c r="LDU7" s="25"/>
      <c r="LDV7" s="25"/>
      <c r="LDW7" s="25"/>
      <c r="LDX7" s="25"/>
      <c r="LDY7" s="25"/>
      <c r="LDZ7" s="25"/>
      <c r="LEA7" s="25"/>
      <c r="LEB7" s="25"/>
      <c r="LEC7" s="25"/>
      <c r="LED7" s="25"/>
      <c r="LEE7" s="25"/>
      <c r="LEF7" s="25"/>
      <c r="LEG7" s="25"/>
      <c r="LEH7" s="25"/>
      <c r="LEI7" s="25"/>
      <c r="LEJ7" s="25"/>
      <c r="LEK7" s="25"/>
      <c r="LEL7" s="25"/>
      <c r="LEM7" s="25"/>
      <c r="LEN7" s="25"/>
      <c r="LEO7" s="25"/>
      <c r="LEP7" s="25"/>
      <c r="LEQ7" s="25"/>
      <c r="LER7" s="25"/>
      <c r="LES7" s="25"/>
      <c r="LET7" s="25"/>
      <c r="LEU7" s="25"/>
      <c r="LEV7" s="25"/>
      <c r="LEW7" s="25"/>
      <c r="LEX7" s="25"/>
      <c r="LEY7" s="25"/>
      <c r="LEZ7" s="25"/>
      <c r="LFA7" s="25"/>
      <c r="LFB7" s="25"/>
      <c r="LFC7" s="25"/>
      <c r="LFD7" s="25"/>
      <c r="LFE7" s="25"/>
      <c r="LFF7" s="25"/>
      <c r="LFG7" s="25"/>
      <c r="LFH7" s="25"/>
      <c r="LFI7" s="25"/>
      <c r="LFJ7" s="25"/>
      <c r="LFK7" s="25"/>
      <c r="LFL7" s="25"/>
      <c r="LFM7" s="25"/>
      <c r="LFN7" s="25"/>
      <c r="LFO7" s="25"/>
      <c r="LFP7" s="25"/>
      <c r="LFQ7" s="25"/>
      <c r="LFR7" s="25"/>
      <c r="LFS7" s="25"/>
      <c r="LFT7" s="25"/>
      <c r="LFU7" s="25"/>
      <c r="LFV7" s="25"/>
      <c r="LFW7" s="25"/>
      <c r="LFX7" s="25"/>
      <c r="LFY7" s="25"/>
      <c r="LFZ7" s="25"/>
      <c r="LGA7" s="25"/>
      <c r="LGB7" s="25"/>
      <c r="LGC7" s="25"/>
      <c r="LGD7" s="25"/>
      <c r="LGE7" s="25"/>
      <c r="LGF7" s="25"/>
      <c r="LGG7" s="25"/>
      <c r="LGH7" s="25"/>
      <c r="LGI7" s="25"/>
      <c r="LGJ7" s="25"/>
      <c r="LGK7" s="25"/>
      <c r="LGL7" s="25"/>
      <c r="LGM7" s="25"/>
      <c r="LGN7" s="25"/>
      <c r="LGO7" s="25"/>
      <c r="LGP7" s="25"/>
      <c r="LGQ7" s="25"/>
      <c r="LGR7" s="25"/>
      <c r="LGS7" s="25"/>
      <c r="LGT7" s="25"/>
      <c r="LGU7" s="25"/>
      <c r="LGV7" s="25"/>
      <c r="LGW7" s="25"/>
      <c r="LGX7" s="25"/>
      <c r="LGY7" s="25"/>
      <c r="LGZ7" s="25"/>
      <c r="LHA7" s="25"/>
      <c r="LHB7" s="25"/>
      <c r="LHC7" s="25"/>
      <c r="LHD7" s="25"/>
      <c r="LHE7" s="25"/>
      <c r="LHF7" s="25"/>
      <c r="LHG7" s="25"/>
      <c r="LHH7" s="25"/>
      <c r="LHI7" s="25"/>
      <c r="LHJ7" s="25"/>
      <c r="LHK7" s="25"/>
      <c r="LHL7" s="25"/>
      <c r="LHM7" s="25"/>
      <c r="LHN7" s="25"/>
      <c r="LHO7" s="25"/>
      <c r="LHP7" s="25"/>
      <c r="LHQ7" s="25"/>
      <c r="LHR7" s="25"/>
      <c r="LHS7" s="25"/>
      <c r="LHT7" s="25"/>
      <c r="LHU7" s="25"/>
      <c r="LHV7" s="25"/>
      <c r="LHW7" s="25"/>
      <c r="LHX7" s="25"/>
      <c r="LHY7" s="25"/>
      <c r="LHZ7" s="25"/>
      <c r="LIA7" s="25"/>
      <c r="LIB7" s="25"/>
      <c r="LIC7" s="25"/>
      <c r="LID7" s="25"/>
      <c r="LIE7" s="25"/>
      <c r="LIF7" s="25"/>
      <c r="LIG7" s="25"/>
      <c r="LIH7" s="25"/>
      <c r="LII7" s="25"/>
      <c r="LIJ7" s="25"/>
      <c r="LIK7" s="25"/>
      <c r="LIL7" s="25"/>
      <c r="LIM7" s="25"/>
      <c r="LIN7" s="25"/>
      <c r="LIO7" s="25"/>
      <c r="LIP7" s="25"/>
      <c r="LIQ7" s="25"/>
      <c r="LIR7" s="25"/>
      <c r="LIS7" s="25"/>
      <c r="LIT7" s="25"/>
      <c r="LIU7" s="25"/>
      <c r="LIV7" s="25"/>
      <c r="LIW7" s="25"/>
      <c r="LIX7" s="25"/>
      <c r="LIY7" s="25"/>
      <c r="LIZ7" s="25"/>
      <c r="LJA7" s="25"/>
      <c r="LJB7" s="25"/>
      <c r="LJC7" s="25"/>
      <c r="LJD7" s="25"/>
      <c r="LJE7" s="25"/>
      <c r="LJF7" s="25"/>
      <c r="LJG7" s="25"/>
      <c r="LJH7" s="25"/>
      <c r="LJI7" s="25"/>
      <c r="LJJ7" s="25"/>
      <c r="LJK7" s="25"/>
      <c r="LJL7" s="25"/>
      <c r="LJM7" s="25"/>
      <c r="LJN7" s="25"/>
      <c r="LJO7" s="25"/>
      <c r="LJP7" s="25"/>
      <c r="LJQ7" s="25"/>
      <c r="LJR7" s="25"/>
      <c r="LJS7" s="25"/>
      <c r="LJT7" s="25"/>
      <c r="LJU7" s="25"/>
      <c r="LJV7" s="25"/>
      <c r="LJW7" s="25"/>
      <c r="LJX7" s="25"/>
      <c r="LJY7" s="25"/>
      <c r="LJZ7" s="25"/>
      <c r="LKA7" s="25"/>
      <c r="LKB7" s="25"/>
      <c r="LKC7" s="25"/>
      <c r="LKD7" s="25"/>
      <c r="LKE7" s="25"/>
      <c r="LKF7" s="25"/>
      <c r="LKG7" s="25"/>
      <c r="LKH7" s="25"/>
      <c r="LKI7" s="25"/>
      <c r="LKJ7" s="25"/>
      <c r="LKK7" s="25"/>
      <c r="LKL7" s="25"/>
      <c r="LKM7" s="25"/>
      <c r="LKN7" s="25"/>
      <c r="LKO7" s="25"/>
      <c r="LKP7" s="25"/>
      <c r="LKQ7" s="25"/>
      <c r="LKR7" s="25"/>
      <c r="LKS7" s="25"/>
      <c r="LKT7" s="25"/>
      <c r="LKU7" s="25"/>
      <c r="LKV7" s="25"/>
      <c r="LKW7" s="25"/>
      <c r="LKX7" s="25"/>
      <c r="LKY7" s="25"/>
      <c r="LKZ7" s="25"/>
      <c r="LLA7" s="25"/>
      <c r="LLB7" s="25"/>
      <c r="LLC7" s="25"/>
      <c r="LLD7" s="25"/>
      <c r="LLE7" s="25"/>
      <c r="LLF7" s="25"/>
      <c r="LLG7" s="25"/>
      <c r="LLH7" s="25"/>
      <c r="LLI7" s="25"/>
      <c r="LLJ7" s="25"/>
      <c r="LLK7" s="25"/>
      <c r="LLL7" s="25"/>
      <c r="LLM7" s="25"/>
      <c r="LLN7" s="25"/>
      <c r="LLO7" s="25"/>
      <c r="LLP7" s="25"/>
      <c r="LLQ7" s="25"/>
      <c r="LLR7" s="25"/>
      <c r="LLS7" s="25"/>
      <c r="LLT7" s="25"/>
      <c r="LLU7" s="25"/>
      <c r="LLV7" s="25"/>
      <c r="LLW7" s="25"/>
      <c r="LLX7" s="25"/>
      <c r="LLY7" s="25"/>
      <c r="LLZ7" s="25"/>
      <c r="LMA7" s="25"/>
      <c r="LMB7" s="25"/>
      <c r="LMC7" s="25"/>
      <c r="LMD7" s="25"/>
      <c r="LME7" s="25"/>
      <c r="LMF7" s="25"/>
      <c r="LMG7" s="25"/>
      <c r="LMH7" s="25"/>
      <c r="LMI7" s="25"/>
      <c r="LMJ7" s="25"/>
      <c r="LMK7" s="25"/>
      <c r="LML7" s="25"/>
      <c r="LMM7" s="25"/>
      <c r="LMN7" s="25"/>
      <c r="LMO7" s="25"/>
      <c r="LMP7" s="25"/>
      <c r="LMQ7" s="25"/>
      <c r="LMR7" s="25"/>
      <c r="LMS7" s="25"/>
      <c r="LMT7" s="25"/>
      <c r="LMU7" s="25"/>
      <c r="LMV7" s="25"/>
      <c r="LMW7" s="25"/>
      <c r="LMX7" s="25"/>
      <c r="LMY7" s="25"/>
      <c r="LMZ7" s="25"/>
      <c r="LNA7" s="25"/>
      <c r="LNB7" s="25"/>
      <c r="LNC7" s="25"/>
      <c r="LND7" s="25"/>
      <c r="LNE7" s="25"/>
      <c r="LNF7" s="25"/>
      <c r="LNG7" s="25"/>
      <c r="LNH7" s="25"/>
      <c r="LNI7" s="25"/>
      <c r="LNJ7" s="25"/>
      <c r="LNK7" s="25"/>
      <c r="LNL7" s="25"/>
      <c r="LNM7" s="25"/>
      <c r="LNN7" s="25"/>
      <c r="LNO7" s="25"/>
      <c r="LNP7" s="25"/>
      <c r="LNQ7" s="25"/>
      <c r="LNR7" s="25"/>
      <c r="LNS7" s="25"/>
      <c r="LNT7" s="25"/>
      <c r="LNU7" s="25"/>
      <c r="LNV7" s="25"/>
      <c r="LNW7" s="25"/>
      <c r="LNX7" s="25"/>
      <c r="LNY7" s="25"/>
      <c r="LNZ7" s="25"/>
      <c r="LOA7" s="25"/>
      <c r="LOB7" s="25"/>
      <c r="LOC7" s="25"/>
      <c r="LOD7" s="25"/>
      <c r="LOE7" s="25"/>
      <c r="LOF7" s="25"/>
      <c r="LOG7" s="25"/>
      <c r="LOH7" s="25"/>
      <c r="LOI7" s="25"/>
      <c r="LOJ7" s="25"/>
      <c r="LOK7" s="25"/>
      <c r="LOL7" s="25"/>
      <c r="LOM7" s="25"/>
      <c r="LON7" s="25"/>
      <c r="LOO7" s="25"/>
      <c r="LOP7" s="25"/>
      <c r="LOQ7" s="25"/>
      <c r="LOR7" s="25"/>
      <c r="LOS7" s="25"/>
      <c r="LOT7" s="25"/>
      <c r="LOU7" s="25"/>
      <c r="LOV7" s="25"/>
      <c r="LOW7" s="25"/>
      <c r="LOX7" s="25"/>
      <c r="LOY7" s="25"/>
      <c r="LOZ7" s="25"/>
      <c r="LPA7" s="25"/>
      <c r="LPB7" s="25"/>
      <c r="LPC7" s="25"/>
      <c r="LPD7" s="25"/>
      <c r="LPE7" s="25"/>
      <c r="LPF7" s="25"/>
      <c r="LPG7" s="25"/>
      <c r="LPH7" s="25"/>
      <c r="LPI7" s="25"/>
      <c r="LPJ7" s="25"/>
      <c r="LPK7" s="25"/>
      <c r="LPL7" s="25"/>
      <c r="LPM7" s="25"/>
      <c r="LPN7" s="25"/>
      <c r="LPO7" s="25"/>
      <c r="LPP7" s="25"/>
      <c r="LPQ7" s="25"/>
      <c r="LPR7" s="25"/>
      <c r="LPS7" s="25"/>
      <c r="LPT7" s="25"/>
      <c r="LPU7" s="25"/>
      <c r="LPV7" s="25"/>
      <c r="LPW7" s="25"/>
      <c r="LPX7" s="25"/>
      <c r="LPY7" s="25"/>
      <c r="LPZ7" s="25"/>
      <c r="LQA7" s="25"/>
      <c r="LQB7" s="25"/>
      <c r="LQC7" s="25"/>
      <c r="LQD7" s="25"/>
      <c r="LQE7" s="25"/>
      <c r="LQF7" s="25"/>
      <c r="LQG7" s="25"/>
      <c r="LQH7" s="25"/>
      <c r="LQI7" s="25"/>
      <c r="LQJ7" s="25"/>
      <c r="LQK7" s="25"/>
      <c r="LQL7" s="25"/>
      <c r="LQM7" s="25"/>
      <c r="LQN7" s="25"/>
      <c r="LQO7" s="25"/>
      <c r="LQP7" s="25"/>
      <c r="LQQ7" s="25"/>
      <c r="LQR7" s="25"/>
      <c r="LQS7" s="25"/>
      <c r="LQT7" s="25"/>
      <c r="LQU7" s="25"/>
      <c r="LQV7" s="25"/>
      <c r="LQW7" s="25"/>
      <c r="LQX7" s="25"/>
      <c r="LQY7" s="25"/>
      <c r="LQZ7" s="25"/>
      <c r="LRA7" s="25"/>
      <c r="LRB7" s="25"/>
      <c r="LRC7" s="25"/>
      <c r="LRD7" s="25"/>
      <c r="LRE7" s="25"/>
      <c r="LRF7" s="25"/>
      <c r="LRG7" s="25"/>
      <c r="LRH7" s="25"/>
      <c r="LRI7" s="25"/>
      <c r="LRJ7" s="25"/>
      <c r="LRK7" s="25"/>
      <c r="LRL7" s="25"/>
      <c r="LRM7" s="25"/>
      <c r="LRN7" s="25"/>
      <c r="LRO7" s="25"/>
      <c r="LRP7" s="25"/>
      <c r="LRQ7" s="25"/>
      <c r="LRR7" s="25"/>
      <c r="LRS7" s="25"/>
      <c r="LRT7" s="25"/>
      <c r="LRU7" s="25"/>
      <c r="LRV7" s="25"/>
      <c r="LRW7" s="25"/>
      <c r="LRX7" s="25"/>
      <c r="LRY7" s="25"/>
      <c r="LRZ7" s="25"/>
      <c r="LSA7" s="25"/>
      <c r="LSB7" s="25"/>
      <c r="LSC7" s="25"/>
      <c r="LSD7" s="25"/>
      <c r="LSE7" s="25"/>
      <c r="LSF7" s="25"/>
      <c r="LSG7" s="25"/>
      <c r="LSH7" s="25"/>
      <c r="LSI7" s="25"/>
      <c r="LSJ7" s="25"/>
      <c r="LSK7" s="25"/>
      <c r="LSL7" s="25"/>
      <c r="LSM7" s="25"/>
      <c r="LSN7" s="25"/>
      <c r="LSO7" s="25"/>
      <c r="LSP7" s="25"/>
      <c r="LSQ7" s="25"/>
      <c r="LSR7" s="25"/>
      <c r="LSS7" s="25"/>
      <c r="LST7" s="25"/>
      <c r="LSU7" s="25"/>
      <c r="LSV7" s="25"/>
      <c r="LSW7" s="25"/>
      <c r="LSX7" s="25"/>
      <c r="LSY7" s="25"/>
      <c r="LSZ7" s="25"/>
      <c r="LTA7" s="25"/>
      <c r="LTB7" s="25"/>
      <c r="LTC7" s="25"/>
      <c r="LTD7" s="25"/>
      <c r="LTE7" s="25"/>
      <c r="LTF7" s="25"/>
      <c r="LTG7" s="25"/>
      <c r="LTH7" s="25"/>
      <c r="LTI7" s="25"/>
      <c r="LTJ7" s="25"/>
      <c r="LTK7" s="25"/>
      <c r="LTL7" s="25"/>
      <c r="LTM7" s="25"/>
      <c r="LTN7" s="25"/>
      <c r="LTO7" s="25"/>
      <c r="LTP7" s="25"/>
      <c r="LTQ7" s="25"/>
      <c r="LTR7" s="25"/>
      <c r="LTS7" s="25"/>
      <c r="LTT7" s="25"/>
      <c r="LTU7" s="25"/>
      <c r="LTV7" s="25"/>
      <c r="LTW7" s="25"/>
      <c r="LTX7" s="25"/>
      <c r="LTY7" s="25"/>
      <c r="LTZ7" s="25"/>
      <c r="LUA7" s="25"/>
      <c r="LUB7" s="25"/>
      <c r="LUC7" s="25"/>
      <c r="LUD7" s="25"/>
      <c r="LUE7" s="25"/>
      <c r="LUF7" s="25"/>
      <c r="LUG7" s="25"/>
      <c r="LUH7" s="25"/>
      <c r="LUI7" s="25"/>
      <c r="LUJ7" s="25"/>
      <c r="LUK7" s="25"/>
      <c r="LUL7" s="25"/>
      <c r="LUM7" s="25"/>
      <c r="LUN7" s="25"/>
      <c r="LUO7" s="25"/>
      <c r="LUP7" s="25"/>
      <c r="LUQ7" s="25"/>
      <c r="LUR7" s="25"/>
      <c r="LUS7" s="25"/>
      <c r="LUT7" s="25"/>
      <c r="LUU7" s="25"/>
      <c r="LUV7" s="25"/>
      <c r="LUW7" s="25"/>
      <c r="LUX7" s="25"/>
      <c r="LUY7" s="25"/>
      <c r="LUZ7" s="25"/>
      <c r="LVA7" s="25"/>
      <c r="LVB7" s="25"/>
      <c r="LVC7" s="25"/>
      <c r="LVD7" s="25"/>
      <c r="LVE7" s="25"/>
      <c r="LVF7" s="25"/>
      <c r="LVG7" s="25"/>
      <c r="LVH7" s="25"/>
      <c r="LVI7" s="25"/>
      <c r="LVJ7" s="25"/>
      <c r="LVK7" s="25"/>
      <c r="LVL7" s="25"/>
      <c r="LVM7" s="25"/>
      <c r="LVN7" s="25"/>
      <c r="LVO7" s="25"/>
      <c r="LVP7" s="25"/>
      <c r="LVQ7" s="25"/>
      <c r="LVR7" s="25"/>
      <c r="LVS7" s="25"/>
      <c r="LVT7" s="25"/>
      <c r="LVU7" s="25"/>
      <c r="LVV7" s="25"/>
      <c r="LVW7" s="25"/>
      <c r="LVX7" s="25"/>
      <c r="LVY7" s="25"/>
      <c r="LVZ7" s="25"/>
      <c r="LWA7" s="25"/>
      <c r="LWB7" s="25"/>
      <c r="LWC7" s="25"/>
      <c r="LWD7" s="25"/>
      <c r="LWE7" s="25"/>
      <c r="LWF7" s="25"/>
      <c r="LWG7" s="25"/>
      <c r="LWH7" s="25"/>
      <c r="LWI7" s="25"/>
      <c r="LWJ7" s="25"/>
      <c r="LWK7" s="25"/>
      <c r="LWL7" s="25"/>
      <c r="LWM7" s="25"/>
      <c r="LWN7" s="25"/>
      <c r="LWO7" s="25"/>
      <c r="LWP7" s="25"/>
      <c r="LWQ7" s="25"/>
      <c r="LWR7" s="25"/>
      <c r="LWS7" s="25"/>
      <c r="LWT7" s="25"/>
      <c r="LWU7" s="25"/>
      <c r="LWV7" s="25"/>
      <c r="LWW7" s="25"/>
      <c r="LWX7" s="25"/>
      <c r="LWY7" s="25"/>
      <c r="LWZ7" s="25"/>
      <c r="LXA7" s="25"/>
      <c r="LXB7" s="25"/>
      <c r="LXC7" s="25"/>
      <c r="LXD7" s="25"/>
      <c r="LXE7" s="25"/>
      <c r="LXF7" s="25"/>
      <c r="LXG7" s="25"/>
      <c r="LXH7" s="25"/>
      <c r="LXI7" s="25"/>
      <c r="LXJ7" s="25"/>
      <c r="LXK7" s="25"/>
      <c r="LXL7" s="25"/>
      <c r="LXM7" s="25"/>
      <c r="LXN7" s="25"/>
      <c r="LXO7" s="25"/>
      <c r="LXP7" s="25"/>
      <c r="LXQ7" s="25"/>
      <c r="LXR7" s="25"/>
      <c r="LXS7" s="25"/>
      <c r="LXT7" s="25"/>
      <c r="LXU7" s="25"/>
      <c r="LXV7" s="25"/>
      <c r="LXW7" s="25"/>
      <c r="LXX7" s="25"/>
      <c r="LXY7" s="25"/>
      <c r="LXZ7" s="25"/>
      <c r="LYA7" s="25"/>
      <c r="LYB7" s="25"/>
      <c r="LYC7" s="25"/>
      <c r="LYD7" s="25"/>
      <c r="LYE7" s="25"/>
      <c r="LYF7" s="25"/>
      <c r="LYG7" s="25"/>
      <c r="LYH7" s="25"/>
      <c r="LYI7" s="25"/>
      <c r="LYJ7" s="25"/>
      <c r="LYK7" s="25"/>
      <c r="LYL7" s="25"/>
      <c r="LYM7" s="25"/>
      <c r="LYN7" s="25"/>
      <c r="LYO7" s="25"/>
      <c r="LYP7" s="25"/>
      <c r="LYQ7" s="25"/>
      <c r="LYR7" s="25"/>
      <c r="LYS7" s="25"/>
      <c r="LYT7" s="25"/>
      <c r="LYU7" s="25"/>
      <c r="LYV7" s="25"/>
      <c r="LYW7" s="25"/>
      <c r="LYX7" s="25"/>
      <c r="LYY7" s="25"/>
      <c r="LYZ7" s="25"/>
      <c r="LZA7" s="25"/>
      <c r="LZB7" s="25"/>
      <c r="LZC7" s="25"/>
      <c r="LZD7" s="25"/>
      <c r="LZE7" s="25"/>
      <c r="LZF7" s="25"/>
      <c r="LZG7" s="25"/>
      <c r="LZH7" s="25"/>
      <c r="LZI7" s="25"/>
      <c r="LZJ7" s="25"/>
      <c r="LZK7" s="25"/>
      <c r="LZL7" s="25"/>
      <c r="LZM7" s="25"/>
      <c r="LZN7" s="25"/>
      <c r="LZO7" s="25"/>
      <c r="LZP7" s="25"/>
      <c r="LZQ7" s="25"/>
      <c r="LZR7" s="25"/>
      <c r="LZS7" s="25"/>
      <c r="LZT7" s="25"/>
      <c r="LZU7" s="25"/>
      <c r="LZV7" s="25"/>
      <c r="LZW7" s="25"/>
      <c r="LZX7" s="25"/>
      <c r="LZY7" s="25"/>
      <c r="LZZ7" s="25"/>
      <c r="MAA7" s="25"/>
      <c r="MAB7" s="25"/>
      <c r="MAC7" s="25"/>
      <c r="MAD7" s="25"/>
      <c r="MAE7" s="25"/>
      <c r="MAF7" s="25"/>
      <c r="MAG7" s="25"/>
      <c r="MAH7" s="25"/>
      <c r="MAI7" s="25"/>
      <c r="MAJ7" s="25"/>
      <c r="MAK7" s="25"/>
      <c r="MAL7" s="25"/>
      <c r="MAM7" s="25"/>
      <c r="MAN7" s="25"/>
      <c r="MAO7" s="25"/>
      <c r="MAP7" s="25"/>
      <c r="MAQ7" s="25"/>
      <c r="MAR7" s="25"/>
      <c r="MAS7" s="25"/>
      <c r="MAT7" s="25"/>
      <c r="MAU7" s="25"/>
      <c r="MAV7" s="25"/>
      <c r="MAW7" s="25"/>
      <c r="MAX7" s="25"/>
      <c r="MAY7" s="25"/>
      <c r="MAZ7" s="25"/>
      <c r="MBA7" s="25"/>
      <c r="MBB7" s="25"/>
      <c r="MBC7" s="25"/>
      <c r="MBD7" s="25"/>
      <c r="MBE7" s="25"/>
      <c r="MBF7" s="25"/>
      <c r="MBG7" s="25"/>
      <c r="MBH7" s="25"/>
      <c r="MBI7" s="25"/>
      <c r="MBJ7" s="25"/>
      <c r="MBK7" s="25"/>
      <c r="MBL7" s="25"/>
      <c r="MBM7" s="25"/>
      <c r="MBN7" s="25"/>
      <c r="MBO7" s="25"/>
      <c r="MBP7" s="25"/>
      <c r="MBQ7" s="25"/>
      <c r="MBR7" s="25"/>
      <c r="MBS7" s="25"/>
      <c r="MBT7" s="25"/>
      <c r="MBU7" s="25"/>
      <c r="MBV7" s="25"/>
      <c r="MBW7" s="25"/>
      <c r="MBX7" s="25"/>
      <c r="MBY7" s="25"/>
      <c r="MBZ7" s="25"/>
      <c r="MCA7" s="25"/>
      <c r="MCB7" s="25"/>
      <c r="MCC7" s="25"/>
      <c r="MCD7" s="25"/>
      <c r="MCE7" s="25"/>
      <c r="MCF7" s="25"/>
      <c r="MCG7" s="25"/>
      <c r="MCH7" s="25"/>
      <c r="MCI7" s="25"/>
      <c r="MCJ7" s="25"/>
      <c r="MCK7" s="25"/>
      <c r="MCL7" s="25"/>
      <c r="MCM7" s="25"/>
      <c r="MCN7" s="25"/>
      <c r="MCO7" s="25"/>
      <c r="MCP7" s="25"/>
      <c r="MCQ7" s="25"/>
      <c r="MCR7" s="25"/>
      <c r="MCS7" s="25"/>
      <c r="MCT7" s="25"/>
      <c r="MCU7" s="25"/>
      <c r="MCV7" s="25"/>
      <c r="MCW7" s="25"/>
      <c r="MCX7" s="25"/>
      <c r="MCY7" s="25"/>
      <c r="MCZ7" s="25"/>
      <c r="MDA7" s="25"/>
      <c r="MDB7" s="25"/>
      <c r="MDC7" s="25"/>
      <c r="MDD7" s="25"/>
      <c r="MDE7" s="25"/>
      <c r="MDF7" s="25"/>
      <c r="MDG7" s="25"/>
      <c r="MDH7" s="25"/>
      <c r="MDI7" s="25"/>
      <c r="MDJ7" s="25"/>
      <c r="MDK7" s="25"/>
      <c r="MDL7" s="25"/>
      <c r="MDM7" s="25"/>
      <c r="MDN7" s="25"/>
      <c r="MDO7" s="25"/>
      <c r="MDP7" s="25"/>
      <c r="MDQ7" s="25"/>
      <c r="MDR7" s="25"/>
      <c r="MDS7" s="25"/>
      <c r="MDT7" s="25"/>
      <c r="MDU7" s="25"/>
      <c r="MDV7" s="25"/>
      <c r="MDW7" s="25"/>
      <c r="MDX7" s="25"/>
      <c r="MDY7" s="25"/>
      <c r="MDZ7" s="25"/>
      <c r="MEA7" s="25"/>
      <c r="MEB7" s="25"/>
      <c r="MEC7" s="25"/>
      <c r="MED7" s="25"/>
      <c r="MEE7" s="25"/>
      <c r="MEF7" s="25"/>
      <c r="MEG7" s="25"/>
      <c r="MEH7" s="25"/>
      <c r="MEI7" s="25"/>
      <c r="MEJ7" s="25"/>
      <c r="MEK7" s="25"/>
      <c r="MEL7" s="25"/>
      <c r="MEM7" s="25"/>
      <c r="MEN7" s="25"/>
      <c r="MEO7" s="25"/>
      <c r="MEP7" s="25"/>
      <c r="MEQ7" s="25"/>
      <c r="MER7" s="25"/>
      <c r="MES7" s="25"/>
      <c r="MET7" s="25"/>
      <c r="MEU7" s="25"/>
      <c r="MEV7" s="25"/>
      <c r="MEW7" s="25"/>
      <c r="MEX7" s="25"/>
      <c r="MEY7" s="25"/>
      <c r="MEZ7" s="25"/>
      <c r="MFA7" s="25"/>
      <c r="MFB7" s="25"/>
      <c r="MFC7" s="25"/>
      <c r="MFD7" s="25"/>
      <c r="MFE7" s="25"/>
      <c r="MFF7" s="25"/>
      <c r="MFG7" s="25"/>
      <c r="MFH7" s="25"/>
      <c r="MFI7" s="25"/>
      <c r="MFJ7" s="25"/>
      <c r="MFK7" s="25"/>
      <c r="MFL7" s="25"/>
      <c r="MFM7" s="25"/>
      <c r="MFN7" s="25"/>
      <c r="MFO7" s="25"/>
      <c r="MFP7" s="25"/>
      <c r="MFQ7" s="25"/>
      <c r="MFR7" s="25"/>
      <c r="MFS7" s="25"/>
      <c r="MFT7" s="25"/>
      <c r="MFU7" s="25"/>
      <c r="MFV7" s="25"/>
      <c r="MFW7" s="25"/>
      <c r="MFX7" s="25"/>
      <c r="MFY7" s="25"/>
      <c r="MFZ7" s="25"/>
      <c r="MGA7" s="25"/>
      <c r="MGB7" s="25"/>
      <c r="MGC7" s="25"/>
      <c r="MGD7" s="25"/>
      <c r="MGE7" s="25"/>
      <c r="MGF7" s="25"/>
      <c r="MGG7" s="25"/>
      <c r="MGH7" s="25"/>
      <c r="MGI7" s="25"/>
      <c r="MGJ7" s="25"/>
      <c r="MGK7" s="25"/>
      <c r="MGL7" s="25"/>
      <c r="MGM7" s="25"/>
      <c r="MGN7" s="25"/>
      <c r="MGO7" s="25"/>
      <c r="MGP7" s="25"/>
      <c r="MGQ7" s="25"/>
      <c r="MGR7" s="25"/>
      <c r="MGS7" s="25"/>
      <c r="MGT7" s="25"/>
      <c r="MGU7" s="25"/>
      <c r="MGV7" s="25"/>
      <c r="MGW7" s="25"/>
      <c r="MGX7" s="25"/>
      <c r="MGY7" s="25"/>
      <c r="MGZ7" s="25"/>
      <c r="MHA7" s="25"/>
      <c r="MHB7" s="25"/>
      <c r="MHC7" s="25"/>
      <c r="MHD7" s="25"/>
      <c r="MHE7" s="25"/>
      <c r="MHF7" s="25"/>
      <c r="MHG7" s="25"/>
      <c r="MHH7" s="25"/>
      <c r="MHI7" s="25"/>
      <c r="MHJ7" s="25"/>
      <c r="MHK7" s="25"/>
      <c r="MHL7" s="25"/>
      <c r="MHM7" s="25"/>
      <c r="MHN7" s="25"/>
      <c r="MHO7" s="25"/>
      <c r="MHP7" s="25"/>
      <c r="MHQ7" s="25"/>
      <c r="MHR7" s="25"/>
      <c r="MHS7" s="25"/>
      <c r="MHT7" s="25"/>
      <c r="MHU7" s="25"/>
      <c r="MHV7" s="25"/>
      <c r="MHW7" s="25"/>
      <c r="MHX7" s="25"/>
      <c r="MHY7" s="25"/>
      <c r="MHZ7" s="25"/>
      <c r="MIA7" s="25"/>
      <c r="MIB7" s="25"/>
      <c r="MIC7" s="25"/>
      <c r="MID7" s="25"/>
      <c r="MIE7" s="25"/>
      <c r="MIF7" s="25"/>
      <c r="MIG7" s="25"/>
      <c r="MIH7" s="25"/>
      <c r="MII7" s="25"/>
      <c r="MIJ7" s="25"/>
      <c r="MIK7" s="25"/>
      <c r="MIL7" s="25"/>
      <c r="MIM7" s="25"/>
      <c r="MIN7" s="25"/>
      <c r="MIO7" s="25"/>
      <c r="MIP7" s="25"/>
      <c r="MIQ7" s="25"/>
      <c r="MIR7" s="25"/>
      <c r="MIS7" s="25"/>
      <c r="MIT7" s="25"/>
      <c r="MIU7" s="25"/>
      <c r="MIV7" s="25"/>
      <c r="MIW7" s="25"/>
      <c r="MIX7" s="25"/>
      <c r="MIY7" s="25"/>
      <c r="MIZ7" s="25"/>
      <c r="MJA7" s="25"/>
      <c r="MJB7" s="25"/>
      <c r="MJC7" s="25"/>
      <c r="MJD7" s="25"/>
      <c r="MJE7" s="25"/>
      <c r="MJF7" s="25"/>
      <c r="MJG7" s="25"/>
      <c r="MJH7" s="25"/>
      <c r="MJI7" s="25"/>
      <c r="MJJ7" s="25"/>
      <c r="MJK7" s="25"/>
      <c r="MJL7" s="25"/>
      <c r="MJM7" s="25"/>
      <c r="MJN7" s="25"/>
      <c r="MJO7" s="25"/>
      <c r="MJP7" s="25"/>
      <c r="MJQ7" s="25"/>
      <c r="MJR7" s="25"/>
      <c r="MJS7" s="25"/>
      <c r="MJT7" s="25"/>
      <c r="MJU7" s="25"/>
      <c r="MJV7" s="25"/>
      <c r="MJW7" s="25"/>
      <c r="MJX7" s="25"/>
      <c r="MJY7" s="25"/>
      <c r="MJZ7" s="25"/>
      <c r="MKA7" s="25"/>
      <c r="MKB7" s="25"/>
      <c r="MKC7" s="25"/>
      <c r="MKD7" s="25"/>
      <c r="MKE7" s="25"/>
      <c r="MKF7" s="25"/>
      <c r="MKG7" s="25"/>
      <c r="MKH7" s="25"/>
      <c r="MKI7" s="25"/>
      <c r="MKJ7" s="25"/>
      <c r="MKK7" s="25"/>
      <c r="MKL7" s="25"/>
      <c r="MKM7" s="25"/>
      <c r="MKN7" s="25"/>
      <c r="MKO7" s="25"/>
      <c r="MKP7" s="25"/>
      <c r="MKQ7" s="25"/>
      <c r="MKR7" s="25"/>
      <c r="MKS7" s="25"/>
      <c r="MKT7" s="25"/>
      <c r="MKU7" s="25"/>
      <c r="MKV7" s="25"/>
      <c r="MKW7" s="25"/>
      <c r="MKX7" s="25"/>
      <c r="MKY7" s="25"/>
      <c r="MKZ7" s="25"/>
      <c r="MLA7" s="25"/>
      <c r="MLB7" s="25"/>
      <c r="MLC7" s="25"/>
      <c r="MLD7" s="25"/>
      <c r="MLE7" s="25"/>
      <c r="MLF7" s="25"/>
      <c r="MLG7" s="25"/>
      <c r="MLH7" s="25"/>
      <c r="MLI7" s="25"/>
      <c r="MLJ7" s="25"/>
      <c r="MLK7" s="25"/>
      <c r="MLL7" s="25"/>
      <c r="MLM7" s="25"/>
      <c r="MLN7" s="25"/>
      <c r="MLO7" s="25"/>
      <c r="MLP7" s="25"/>
      <c r="MLQ7" s="25"/>
      <c r="MLR7" s="25"/>
      <c r="MLS7" s="25"/>
      <c r="MLT7" s="25"/>
      <c r="MLU7" s="25"/>
      <c r="MLV7" s="25"/>
      <c r="MLW7" s="25"/>
      <c r="MLX7" s="25"/>
      <c r="MLY7" s="25"/>
      <c r="MLZ7" s="25"/>
      <c r="MMA7" s="25"/>
      <c r="MMB7" s="25"/>
      <c r="MMC7" s="25"/>
      <c r="MMD7" s="25"/>
      <c r="MME7" s="25"/>
      <c r="MMF7" s="25"/>
      <c r="MMG7" s="25"/>
      <c r="MMH7" s="25"/>
      <c r="MMI7" s="25"/>
      <c r="MMJ7" s="25"/>
      <c r="MMK7" s="25"/>
      <c r="MML7" s="25"/>
      <c r="MMM7" s="25"/>
      <c r="MMN7" s="25"/>
      <c r="MMO7" s="25"/>
      <c r="MMP7" s="25"/>
      <c r="MMQ7" s="25"/>
      <c r="MMR7" s="25"/>
      <c r="MMS7" s="25"/>
      <c r="MMT7" s="25"/>
      <c r="MMU7" s="25"/>
      <c r="MMV7" s="25"/>
      <c r="MMW7" s="25"/>
      <c r="MMX7" s="25"/>
      <c r="MMY7" s="25"/>
      <c r="MMZ7" s="25"/>
      <c r="MNA7" s="25"/>
      <c r="MNB7" s="25"/>
      <c r="MNC7" s="25"/>
      <c r="MND7" s="25"/>
      <c r="MNE7" s="25"/>
      <c r="MNF7" s="25"/>
      <c r="MNG7" s="25"/>
      <c r="MNH7" s="25"/>
      <c r="MNI7" s="25"/>
      <c r="MNJ7" s="25"/>
      <c r="MNK7" s="25"/>
      <c r="MNL7" s="25"/>
      <c r="MNM7" s="25"/>
      <c r="MNN7" s="25"/>
      <c r="MNO7" s="25"/>
      <c r="MNP7" s="25"/>
      <c r="MNQ7" s="25"/>
      <c r="MNR7" s="25"/>
      <c r="MNS7" s="25"/>
      <c r="MNT7" s="25"/>
      <c r="MNU7" s="25"/>
      <c r="MNV7" s="25"/>
      <c r="MNW7" s="25"/>
      <c r="MNX7" s="25"/>
      <c r="MNY7" s="25"/>
      <c r="MNZ7" s="25"/>
      <c r="MOA7" s="25"/>
      <c r="MOB7" s="25"/>
      <c r="MOC7" s="25"/>
      <c r="MOD7" s="25"/>
      <c r="MOE7" s="25"/>
      <c r="MOF7" s="25"/>
      <c r="MOG7" s="25"/>
      <c r="MOH7" s="25"/>
      <c r="MOI7" s="25"/>
      <c r="MOJ7" s="25"/>
      <c r="MOK7" s="25"/>
      <c r="MOL7" s="25"/>
      <c r="MOM7" s="25"/>
      <c r="MON7" s="25"/>
      <c r="MOO7" s="25"/>
      <c r="MOP7" s="25"/>
      <c r="MOQ7" s="25"/>
      <c r="MOR7" s="25"/>
      <c r="MOS7" s="25"/>
      <c r="MOT7" s="25"/>
      <c r="MOU7" s="25"/>
      <c r="MOV7" s="25"/>
      <c r="MOW7" s="25"/>
      <c r="MOX7" s="25"/>
      <c r="MOY7" s="25"/>
      <c r="MOZ7" s="25"/>
      <c r="MPA7" s="25"/>
      <c r="MPB7" s="25"/>
      <c r="MPC7" s="25"/>
      <c r="MPD7" s="25"/>
      <c r="MPE7" s="25"/>
      <c r="MPF7" s="25"/>
      <c r="MPG7" s="25"/>
      <c r="MPH7" s="25"/>
      <c r="MPI7" s="25"/>
      <c r="MPJ7" s="25"/>
      <c r="MPK7" s="25"/>
      <c r="MPL7" s="25"/>
      <c r="MPM7" s="25"/>
      <c r="MPN7" s="25"/>
      <c r="MPO7" s="25"/>
      <c r="MPP7" s="25"/>
      <c r="MPQ7" s="25"/>
      <c r="MPR7" s="25"/>
      <c r="MPS7" s="25"/>
      <c r="MPT7" s="25"/>
      <c r="MPU7" s="25"/>
      <c r="MPV7" s="25"/>
      <c r="MPW7" s="25"/>
      <c r="MPX7" s="25"/>
      <c r="MPY7" s="25"/>
      <c r="MPZ7" s="25"/>
      <c r="MQA7" s="25"/>
      <c r="MQB7" s="25"/>
      <c r="MQC7" s="25"/>
      <c r="MQD7" s="25"/>
      <c r="MQE7" s="25"/>
      <c r="MQF7" s="25"/>
      <c r="MQG7" s="25"/>
      <c r="MQH7" s="25"/>
      <c r="MQI7" s="25"/>
      <c r="MQJ7" s="25"/>
      <c r="MQK7" s="25"/>
      <c r="MQL7" s="25"/>
      <c r="MQM7" s="25"/>
      <c r="MQN7" s="25"/>
      <c r="MQO7" s="25"/>
      <c r="MQP7" s="25"/>
      <c r="MQQ7" s="25"/>
      <c r="MQR7" s="25"/>
      <c r="MQS7" s="25"/>
      <c r="MQT7" s="25"/>
      <c r="MQU7" s="25"/>
      <c r="MQV7" s="25"/>
      <c r="MQW7" s="25"/>
      <c r="MQX7" s="25"/>
      <c r="MQY7" s="25"/>
      <c r="MQZ7" s="25"/>
      <c r="MRA7" s="25"/>
      <c r="MRB7" s="25"/>
      <c r="MRC7" s="25"/>
      <c r="MRD7" s="25"/>
      <c r="MRE7" s="25"/>
      <c r="MRF7" s="25"/>
      <c r="MRG7" s="25"/>
      <c r="MRH7" s="25"/>
      <c r="MRI7" s="25"/>
      <c r="MRJ7" s="25"/>
      <c r="MRK7" s="25"/>
      <c r="MRL7" s="25"/>
      <c r="MRM7" s="25"/>
      <c r="MRN7" s="25"/>
      <c r="MRO7" s="25"/>
      <c r="MRP7" s="25"/>
      <c r="MRQ7" s="25"/>
      <c r="MRR7" s="25"/>
      <c r="MRS7" s="25"/>
      <c r="MRT7" s="25"/>
      <c r="MRU7" s="25"/>
      <c r="MRV7" s="25"/>
      <c r="MRW7" s="25"/>
      <c r="MRX7" s="25"/>
      <c r="MRY7" s="25"/>
      <c r="MRZ7" s="25"/>
      <c r="MSA7" s="25"/>
      <c r="MSB7" s="25"/>
      <c r="MSC7" s="25"/>
      <c r="MSD7" s="25"/>
      <c r="MSE7" s="25"/>
      <c r="MSF7" s="25"/>
      <c r="MSG7" s="25"/>
      <c r="MSH7" s="25"/>
      <c r="MSI7" s="25"/>
      <c r="MSJ7" s="25"/>
      <c r="MSK7" s="25"/>
      <c r="MSL7" s="25"/>
      <c r="MSM7" s="25"/>
      <c r="MSN7" s="25"/>
      <c r="MSO7" s="25"/>
      <c r="MSP7" s="25"/>
      <c r="MSQ7" s="25"/>
      <c r="MSR7" s="25"/>
      <c r="MSS7" s="25"/>
      <c r="MST7" s="25"/>
      <c r="MSU7" s="25"/>
      <c r="MSV7" s="25"/>
      <c r="MSW7" s="25"/>
      <c r="MSX7" s="25"/>
      <c r="MSY7" s="25"/>
      <c r="MSZ7" s="25"/>
      <c r="MTA7" s="25"/>
      <c r="MTB7" s="25"/>
      <c r="MTC7" s="25"/>
      <c r="MTD7" s="25"/>
      <c r="MTE7" s="25"/>
      <c r="MTF7" s="25"/>
      <c r="MTG7" s="25"/>
      <c r="MTH7" s="25"/>
      <c r="MTI7" s="25"/>
      <c r="MTJ7" s="25"/>
      <c r="MTK7" s="25"/>
      <c r="MTL7" s="25"/>
      <c r="MTM7" s="25"/>
      <c r="MTN7" s="25"/>
      <c r="MTO7" s="25"/>
      <c r="MTP7" s="25"/>
      <c r="MTQ7" s="25"/>
      <c r="MTR7" s="25"/>
      <c r="MTS7" s="25"/>
      <c r="MTT7" s="25"/>
      <c r="MTU7" s="25"/>
      <c r="MTV7" s="25"/>
      <c r="MTW7" s="25"/>
      <c r="MTX7" s="25"/>
      <c r="MTY7" s="25"/>
      <c r="MTZ7" s="25"/>
      <c r="MUA7" s="25"/>
      <c r="MUB7" s="25"/>
      <c r="MUC7" s="25"/>
      <c r="MUD7" s="25"/>
      <c r="MUE7" s="25"/>
      <c r="MUF7" s="25"/>
      <c r="MUG7" s="25"/>
      <c r="MUH7" s="25"/>
      <c r="MUI7" s="25"/>
      <c r="MUJ7" s="25"/>
      <c r="MUK7" s="25"/>
      <c r="MUL7" s="25"/>
      <c r="MUM7" s="25"/>
      <c r="MUN7" s="25"/>
      <c r="MUO7" s="25"/>
      <c r="MUP7" s="25"/>
      <c r="MUQ7" s="25"/>
      <c r="MUR7" s="25"/>
      <c r="MUS7" s="25"/>
      <c r="MUT7" s="25"/>
      <c r="MUU7" s="25"/>
      <c r="MUV7" s="25"/>
      <c r="MUW7" s="25"/>
      <c r="MUX7" s="25"/>
      <c r="MUY7" s="25"/>
      <c r="MUZ7" s="25"/>
      <c r="MVA7" s="25"/>
      <c r="MVB7" s="25"/>
      <c r="MVC7" s="25"/>
      <c r="MVD7" s="25"/>
      <c r="MVE7" s="25"/>
      <c r="MVF7" s="25"/>
      <c r="MVG7" s="25"/>
      <c r="MVH7" s="25"/>
      <c r="MVI7" s="25"/>
      <c r="MVJ7" s="25"/>
      <c r="MVK7" s="25"/>
      <c r="MVL7" s="25"/>
      <c r="MVM7" s="25"/>
      <c r="MVN7" s="25"/>
      <c r="MVO7" s="25"/>
      <c r="MVP7" s="25"/>
      <c r="MVQ7" s="25"/>
      <c r="MVR7" s="25"/>
      <c r="MVS7" s="25"/>
      <c r="MVT7" s="25"/>
      <c r="MVU7" s="25"/>
      <c r="MVV7" s="25"/>
      <c r="MVW7" s="25"/>
      <c r="MVX7" s="25"/>
      <c r="MVY7" s="25"/>
      <c r="MVZ7" s="25"/>
      <c r="MWA7" s="25"/>
      <c r="MWB7" s="25"/>
      <c r="MWC7" s="25"/>
      <c r="MWD7" s="25"/>
      <c r="MWE7" s="25"/>
      <c r="MWF7" s="25"/>
      <c r="MWG7" s="25"/>
      <c r="MWH7" s="25"/>
      <c r="MWI7" s="25"/>
      <c r="MWJ7" s="25"/>
      <c r="MWK7" s="25"/>
      <c r="MWL7" s="25"/>
      <c r="MWM7" s="25"/>
      <c r="MWN7" s="25"/>
      <c r="MWO7" s="25"/>
      <c r="MWP7" s="25"/>
      <c r="MWQ7" s="25"/>
      <c r="MWR7" s="25"/>
      <c r="MWS7" s="25"/>
      <c r="MWT7" s="25"/>
      <c r="MWU7" s="25"/>
      <c r="MWV7" s="25"/>
      <c r="MWW7" s="25"/>
      <c r="MWX7" s="25"/>
      <c r="MWY7" s="25"/>
      <c r="MWZ7" s="25"/>
      <c r="MXA7" s="25"/>
      <c r="MXB7" s="25"/>
      <c r="MXC7" s="25"/>
      <c r="MXD7" s="25"/>
      <c r="MXE7" s="25"/>
      <c r="MXF7" s="25"/>
      <c r="MXG7" s="25"/>
      <c r="MXH7" s="25"/>
      <c r="MXI7" s="25"/>
      <c r="MXJ7" s="25"/>
      <c r="MXK7" s="25"/>
      <c r="MXL7" s="25"/>
      <c r="MXM7" s="25"/>
      <c r="MXN7" s="25"/>
      <c r="MXO7" s="25"/>
      <c r="MXP7" s="25"/>
      <c r="MXQ7" s="25"/>
      <c r="MXR7" s="25"/>
      <c r="MXS7" s="25"/>
      <c r="MXT7" s="25"/>
      <c r="MXU7" s="25"/>
      <c r="MXV7" s="25"/>
      <c r="MXW7" s="25"/>
      <c r="MXX7" s="25"/>
      <c r="MXY7" s="25"/>
      <c r="MXZ7" s="25"/>
      <c r="MYA7" s="25"/>
      <c r="MYB7" s="25"/>
      <c r="MYC7" s="25"/>
      <c r="MYD7" s="25"/>
      <c r="MYE7" s="25"/>
      <c r="MYF7" s="25"/>
      <c r="MYG7" s="25"/>
      <c r="MYH7" s="25"/>
      <c r="MYI7" s="25"/>
      <c r="MYJ7" s="25"/>
      <c r="MYK7" s="25"/>
      <c r="MYL7" s="25"/>
      <c r="MYM7" s="25"/>
      <c r="MYN7" s="25"/>
      <c r="MYO7" s="25"/>
      <c r="MYP7" s="25"/>
      <c r="MYQ7" s="25"/>
      <c r="MYR7" s="25"/>
      <c r="MYS7" s="25"/>
      <c r="MYT7" s="25"/>
      <c r="MYU7" s="25"/>
      <c r="MYV7" s="25"/>
      <c r="MYW7" s="25"/>
      <c r="MYX7" s="25"/>
      <c r="MYY7" s="25"/>
      <c r="MYZ7" s="25"/>
      <c r="MZA7" s="25"/>
      <c r="MZB7" s="25"/>
      <c r="MZC7" s="25"/>
      <c r="MZD7" s="25"/>
      <c r="MZE7" s="25"/>
      <c r="MZF7" s="25"/>
      <c r="MZG7" s="25"/>
      <c r="MZH7" s="25"/>
      <c r="MZI7" s="25"/>
      <c r="MZJ7" s="25"/>
      <c r="MZK7" s="25"/>
      <c r="MZL7" s="25"/>
      <c r="MZM7" s="25"/>
      <c r="MZN7" s="25"/>
      <c r="MZO7" s="25"/>
      <c r="MZP7" s="25"/>
      <c r="MZQ7" s="25"/>
      <c r="MZR7" s="25"/>
      <c r="MZS7" s="25"/>
      <c r="MZT7" s="25"/>
      <c r="MZU7" s="25"/>
      <c r="MZV7" s="25"/>
      <c r="MZW7" s="25"/>
      <c r="MZX7" s="25"/>
      <c r="MZY7" s="25"/>
      <c r="MZZ7" s="25"/>
      <c r="NAA7" s="25"/>
      <c r="NAB7" s="25"/>
      <c r="NAC7" s="25"/>
      <c r="NAD7" s="25"/>
      <c r="NAE7" s="25"/>
      <c r="NAF7" s="25"/>
      <c r="NAG7" s="25"/>
      <c r="NAH7" s="25"/>
      <c r="NAI7" s="25"/>
      <c r="NAJ7" s="25"/>
      <c r="NAK7" s="25"/>
      <c r="NAL7" s="25"/>
      <c r="NAM7" s="25"/>
      <c r="NAN7" s="25"/>
      <c r="NAO7" s="25"/>
      <c r="NAP7" s="25"/>
      <c r="NAQ7" s="25"/>
      <c r="NAR7" s="25"/>
      <c r="NAS7" s="25"/>
      <c r="NAT7" s="25"/>
      <c r="NAU7" s="25"/>
      <c r="NAV7" s="25"/>
      <c r="NAW7" s="25"/>
      <c r="NAX7" s="25"/>
      <c r="NAY7" s="25"/>
      <c r="NAZ7" s="25"/>
      <c r="NBA7" s="25"/>
      <c r="NBB7" s="25"/>
      <c r="NBC7" s="25"/>
      <c r="NBD7" s="25"/>
      <c r="NBE7" s="25"/>
      <c r="NBF7" s="25"/>
      <c r="NBG7" s="25"/>
      <c r="NBH7" s="25"/>
      <c r="NBI7" s="25"/>
      <c r="NBJ7" s="25"/>
      <c r="NBK7" s="25"/>
      <c r="NBL7" s="25"/>
      <c r="NBM7" s="25"/>
      <c r="NBN7" s="25"/>
      <c r="NBO7" s="25"/>
      <c r="NBP7" s="25"/>
      <c r="NBQ7" s="25"/>
      <c r="NBR7" s="25"/>
      <c r="NBS7" s="25"/>
      <c r="NBT7" s="25"/>
      <c r="NBU7" s="25"/>
      <c r="NBV7" s="25"/>
      <c r="NBW7" s="25"/>
      <c r="NBX7" s="25"/>
      <c r="NBY7" s="25"/>
      <c r="NBZ7" s="25"/>
      <c r="NCA7" s="25"/>
      <c r="NCB7" s="25"/>
      <c r="NCC7" s="25"/>
      <c r="NCD7" s="25"/>
      <c r="NCE7" s="25"/>
      <c r="NCF7" s="25"/>
      <c r="NCG7" s="25"/>
      <c r="NCH7" s="25"/>
      <c r="NCI7" s="25"/>
      <c r="NCJ7" s="25"/>
      <c r="NCK7" s="25"/>
      <c r="NCL7" s="25"/>
      <c r="NCM7" s="25"/>
      <c r="NCN7" s="25"/>
      <c r="NCO7" s="25"/>
      <c r="NCP7" s="25"/>
      <c r="NCQ7" s="25"/>
      <c r="NCR7" s="25"/>
      <c r="NCS7" s="25"/>
      <c r="NCT7" s="25"/>
      <c r="NCU7" s="25"/>
      <c r="NCV7" s="25"/>
      <c r="NCW7" s="25"/>
      <c r="NCX7" s="25"/>
      <c r="NCY7" s="25"/>
      <c r="NCZ7" s="25"/>
      <c r="NDA7" s="25"/>
      <c r="NDB7" s="25"/>
      <c r="NDC7" s="25"/>
      <c r="NDD7" s="25"/>
      <c r="NDE7" s="25"/>
      <c r="NDF7" s="25"/>
      <c r="NDG7" s="25"/>
      <c r="NDH7" s="25"/>
      <c r="NDI7" s="25"/>
      <c r="NDJ7" s="25"/>
      <c r="NDK7" s="25"/>
      <c r="NDL7" s="25"/>
      <c r="NDM7" s="25"/>
      <c r="NDN7" s="25"/>
      <c r="NDO7" s="25"/>
      <c r="NDP7" s="25"/>
      <c r="NDQ7" s="25"/>
      <c r="NDR7" s="25"/>
      <c r="NDS7" s="25"/>
      <c r="NDT7" s="25"/>
      <c r="NDU7" s="25"/>
      <c r="NDV7" s="25"/>
      <c r="NDW7" s="25"/>
      <c r="NDX7" s="25"/>
      <c r="NDY7" s="25"/>
      <c r="NDZ7" s="25"/>
      <c r="NEA7" s="25"/>
      <c r="NEB7" s="25"/>
      <c r="NEC7" s="25"/>
      <c r="NED7" s="25"/>
      <c r="NEE7" s="25"/>
      <c r="NEF7" s="25"/>
      <c r="NEG7" s="25"/>
      <c r="NEH7" s="25"/>
      <c r="NEI7" s="25"/>
      <c r="NEJ7" s="25"/>
      <c r="NEK7" s="25"/>
      <c r="NEL7" s="25"/>
      <c r="NEM7" s="25"/>
      <c r="NEN7" s="25"/>
      <c r="NEO7" s="25"/>
      <c r="NEP7" s="25"/>
      <c r="NEQ7" s="25"/>
      <c r="NER7" s="25"/>
      <c r="NES7" s="25"/>
      <c r="NET7" s="25"/>
      <c r="NEU7" s="25"/>
      <c r="NEV7" s="25"/>
      <c r="NEW7" s="25"/>
      <c r="NEX7" s="25"/>
      <c r="NEY7" s="25"/>
      <c r="NEZ7" s="25"/>
      <c r="NFA7" s="25"/>
      <c r="NFB7" s="25"/>
      <c r="NFC7" s="25"/>
      <c r="NFD7" s="25"/>
      <c r="NFE7" s="25"/>
      <c r="NFF7" s="25"/>
      <c r="NFG7" s="25"/>
      <c r="NFH7" s="25"/>
      <c r="NFI7" s="25"/>
      <c r="NFJ7" s="25"/>
      <c r="NFK7" s="25"/>
      <c r="NFL7" s="25"/>
      <c r="NFM7" s="25"/>
      <c r="NFN7" s="25"/>
      <c r="NFO7" s="25"/>
      <c r="NFP7" s="25"/>
      <c r="NFQ7" s="25"/>
      <c r="NFR7" s="25"/>
      <c r="NFS7" s="25"/>
      <c r="NFT7" s="25"/>
      <c r="NFU7" s="25"/>
      <c r="NFV7" s="25"/>
      <c r="NFW7" s="25"/>
      <c r="NFX7" s="25"/>
      <c r="NFY7" s="25"/>
      <c r="NFZ7" s="25"/>
      <c r="NGA7" s="25"/>
      <c r="NGB7" s="25"/>
      <c r="NGC7" s="25"/>
      <c r="NGD7" s="25"/>
      <c r="NGE7" s="25"/>
      <c r="NGF7" s="25"/>
      <c r="NGG7" s="25"/>
      <c r="NGH7" s="25"/>
      <c r="NGI7" s="25"/>
      <c r="NGJ7" s="25"/>
      <c r="NGK7" s="25"/>
      <c r="NGL7" s="25"/>
      <c r="NGM7" s="25"/>
      <c r="NGN7" s="25"/>
      <c r="NGO7" s="25"/>
      <c r="NGP7" s="25"/>
      <c r="NGQ7" s="25"/>
      <c r="NGR7" s="25"/>
      <c r="NGS7" s="25"/>
      <c r="NGT7" s="25"/>
      <c r="NGU7" s="25"/>
      <c r="NGV7" s="25"/>
      <c r="NGW7" s="25"/>
      <c r="NGX7" s="25"/>
      <c r="NGY7" s="25"/>
      <c r="NGZ7" s="25"/>
      <c r="NHA7" s="25"/>
      <c r="NHB7" s="25"/>
      <c r="NHC7" s="25"/>
      <c r="NHD7" s="25"/>
      <c r="NHE7" s="25"/>
      <c r="NHF7" s="25"/>
      <c r="NHG7" s="25"/>
      <c r="NHH7" s="25"/>
      <c r="NHI7" s="25"/>
      <c r="NHJ7" s="25"/>
      <c r="NHK7" s="25"/>
      <c r="NHL7" s="25"/>
      <c r="NHM7" s="25"/>
      <c r="NHN7" s="25"/>
      <c r="NHO7" s="25"/>
      <c r="NHP7" s="25"/>
      <c r="NHQ7" s="25"/>
      <c r="NHR7" s="25"/>
      <c r="NHS7" s="25"/>
      <c r="NHT7" s="25"/>
      <c r="NHU7" s="25"/>
      <c r="NHV7" s="25"/>
      <c r="NHW7" s="25"/>
      <c r="NHX7" s="25"/>
      <c r="NHY7" s="25"/>
      <c r="NHZ7" s="25"/>
      <c r="NIA7" s="25"/>
      <c r="NIB7" s="25"/>
      <c r="NIC7" s="25"/>
      <c r="NID7" s="25"/>
      <c r="NIE7" s="25"/>
      <c r="NIF7" s="25"/>
      <c r="NIG7" s="25"/>
      <c r="NIH7" s="25"/>
      <c r="NII7" s="25"/>
      <c r="NIJ7" s="25"/>
      <c r="NIK7" s="25"/>
      <c r="NIL7" s="25"/>
      <c r="NIM7" s="25"/>
      <c r="NIN7" s="25"/>
      <c r="NIO7" s="25"/>
      <c r="NIP7" s="25"/>
      <c r="NIQ7" s="25"/>
      <c r="NIR7" s="25"/>
      <c r="NIS7" s="25"/>
      <c r="NIT7" s="25"/>
      <c r="NIU7" s="25"/>
      <c r="NIV7" s="25"/>
      <c r="NIW7" s="25"/>
      <c r="NIX7" s="25"/>
      <c r="NIY7" s="25"/>
      <c r="NIZ7" s="25"/>
      <c r="NJA7" s="25"/>
      <c r="NJB7" s="25"/>
      <c r="NJC7" s="25"/>
      <c r="NJD7" s="25"/>
      <c r="NJE7" s="25"/>
      <c r="NJF7" s="25"/>
      <c r="NJG7" s="25"/>
      <c r="NJH7" s="25"/>
      <c r="NJI7" s="25"/>
      <c r="NJJ7" s="25"/>
      <c r="NJK7" s="25"/>
      <c r="NJL7" s="25"/>
      <c r="NJM7" s="25"/>
      <c r="NJN7" s="25"/>
      <c r="NJO7" s="25"/>
      <c r="NJP7" s="25"/>
      <c r="NJQ7" s="25"/>
      <c r="NJR7" s="25"/>
      <c r="NJS7" s="25"/>
      <c r="NJT7" s="25"/>
      <c r="NJU7" s="25"/>
      <c r="NJV7" s="25"/>
      <c r="NJW7" s="25"/>
      <c r="NJX7" s="25"/>
      <c r="NJY7" s="25"/>
      <c r="NJZ7" s="25"/>
      <c r="NKA7" s="25"/>
      <c r="NKB7" s="25"/>
      <c r="NKC7" s="25"/>
      <c r="NKD7" s="25"/>
      <c r="NKE7" s="25"/>
      <c r="NKF7" s="25"/>
      <c r="NKG7" s="25"/>
      <c r="NKH7" s="25"/>
      <c r="NKI7" s="25"/>
      <c r="NKJ7" s="25"/>
      <c r="NKK7" s="25"/>
      <c r="NKL7" s="25"/>
      <c r="NKM7" s="25"/>
      <c r="NKN7" s="25"/>
      <c r="NKO7" s="25"/>
      <c r="NKP7" s="25"/>
      <c r="NKQ7" s="25"/>
      <c r="NKR7" s="25"/>
      <c r="NKS7" s="25"/>
      <c r="NKT7" s="25"/>
      <c r="NKU7" s="25"/>
      <c r="NKV7" s="25"/>
      <c r="NKW7" s="25"/>
      <c r="NKX7" s="25"/>
      <c r="NKY7" s="25"/>
      <c r="NKZ7" s="25"/>
      <c r="NLA7" s="25"/>
      <c r="NLB7" s="25"/>
      <c r="NLC7" s="25"/>
      <c r="NLD7" s="25"/>
      <c r="NLE7" s="25"/>
      <c r="NLF7" s="25"/>
      <c r="NLG7" s="25"/>
      <c r="NLH7" s="25"/>
      <c r="NLI7" s="25"/>
      <c r="NLJ7" s="25"/>
      <c r="NLK7" s="25"/>
      <c r="NLL7" s="25"/>
      <c r="NLM7" s="25"/>
      <c r="NLN7" s="25"/>
      <c r="NLO7" s="25"/>
      <c r="NLP7" s="25"/>
      <c r="NLQ7" s="25"/>
      <c r="NLR7" s="25"/>
      <c r="NLS7" s="25"/>
      <c r="NLT7" s="25"/>
      <c r="NLU7" s="25"/>
      <c r="NLV7" s="25"/>
      <c r="NLW7" s="25"/>
      <c r="NLX7" s="25"/>
      <c r="NLY7" s="25"/>
      <c r="NLZ7" s="25"/>
      <c r="NMA7" s="25"/>
      <c r="NMB7" s="25"/>
      <c r="NMC7" s="25"/>
      <c r="NMD7" s="25"/>
      <c r="NME7" s="25"/>
      <c r="NMF7" s="25"/>
      <c r="NMG7" s="25"/>
      <c r="NMH7" s="25"/>
      <c r="NMI7" s="25"/>
      <c r="NMJ7" s="25"/>
      <c r="NMK7" s="25"/>
      <c r="NML7" s="25"/>
      <c r="NMM7" s="25"/>
      <c r="NMN7" s="25"/>
      <c r="NMO7" s="25"/>
      <c r="NMP7" s="25"/>
      <c r="NMQ7" s="25"/>
      <c r="NMR7" s="25"/>
      <c r="NMS7" s="25"/>
      <c r="NMT7" s="25"/>
      <c r="NMU7" s="25"/>
      <c r="NMV7" s="25"/>
      <c r="NMW7" s="25"/>
      <c r="NMX7" s="25"/>
      <c r="NMY7" s="25"/>
      <c r="NMZ7" s="25"/>
      <c r="NNA7" s="25"/>
      <c r="NNB7" s="25"/>
      <c r="NNC7" s="25"/>
      <c r="NND7" s="25"/>
      <c r="NNE7" s="25"/>
      <c r="NNF7" s="25"/>
      <c r="NNG7" s="25"/>
      <c r="NNH7" s="25"/>
      <c r="NNI7" s="25"/>
      <c r="NNJ7" s="25"/>
      <c r="NNK7" s="25"/>
      <c r="NNL7" s="25"/>
      <c r="NNM7" s="25"/>
      <c r="NNN7" s="25"/>
      <c r="NNO7" s="25"/>
      <c r="NNP7" s="25"/>
      <c r="NNQ7" s="25"/>
      <c r="NNR7" s="25"/>
      <c r="NNS7" s="25"/>
      <c r="NNT7" s="25"/>
      <c r="NNU7" s="25"/>
      <c r="NNV7" s="25"/>
      <c r="NNW7" s="25"/>
      <c r="NNX7" s="25"/>
      <c r="NNY7" s="25"/>
      <c r="NNZ7" s="25"/>
      <c r="NOA7" s="25"/>
      <c r="NOB7" s="25"/>
      <c r="NOC7" s="25"/>
      <c r="NOD7" s="25"/>
      <c r="NOE7" s="25"/>
      <c r="NOF7" s="25"/>
      <c r="NOG7" s="25"/>
      <c r="NOH7" s="25"/>
      <c r="NOI7" s="25"/>
      <c r="NOJ7" s="25"/>
      <c r="NOK7" s="25"/>
      <c r="NOL7" s="25"/>
      <c r="NOM7" s="25"/>
      <c r="NON7" s="25"/>
      <c r="NOO7" s="25"/>
      <c r="NOP7" s="25"/>
      <c r="NOQ7" s="25"/>
      <c r="NOR7" s="25"/>
      <c r="NOS7" s="25"/>
      <c r="NOT7" s="25"/>
      <c r="NOU7" s="25"/>
      <c r="NOV7" s="25"/>
      <c r="NOW7" s="25"/>
      <c r="NOX7" s="25"/>
      <c r="NOY7" s="25"/>
      <c r="NOZ7" s="25"/>
      <c r="NPA7" s="25"/>
      <c r="NPB7" s="25"/>
      <c r="NPC7" s="25"/>
      <c r="NPD7" s="25"/>
      <c r="NPE7" s="25"/>
      <c r="NPF7" s="25"/>
      <c r="NPG7" s="25"/>
      <c r="NPH7" s="25"/>
      <c r="NPI7" s="25"/>
      <c r="NPJ7" s="25"/>
      <c r="NPK7" s="25"/>
      <c r="NPL7" s="25"/>
      <c r="NPM7" s="25"/>
      <c r="NPN7" s="25"/>
      <c r="NPO7" s="25"/>
      <c r="NPP7" s="25"/>
      <c r="NPQ7" s="25"/>
      <c r="NPR7" s="25"/>
      <c r="NPS7" s="25"/>
      <c r="NPT7" s="25"/>
      <c r="NPU7" s="25"/>
      <c r="NPV7" s="25"/>
      <c r="NPW7" s="25"/>
      <c r="NPX7" s="25"/>
      <c r="NPY7" s="25"/>
      <c r="NPZ7" s="25"/>
      <c r="NQA7" s="25"/>
      <c r="NQB7" s="25"/>
      <c r="NQC7" s="25"/>
      <c r="NQD7" s="25"/>
      <c r="NQE7" s="25"/>
      <c r="NQF7" s="25"/>
      <c r="NQG7" s="25"/>
      <c r="NQH7" s="25"/>
      <c r="NQI7" s="25"/>
      <c r="NQJ7" s="25"/>
      <c r="NQK7" s="25"/>
      <c r="NQL7" s="25"/>
      <c r="NQM7" s="25"/>
      <c r="NQN7" s="25"/>
      <c r="NQO7" s="25"/>
      <c r="NQP7" s="25"/>
      <c r="NQQ7" s="25"/>
      <c r="NQR7" s="25"/>
      <c r="NQS7" s="25"/>
      <c r="NQT7" s="25"/>
      <c r="NQU7" s="25"/>
      <c r="NQV7" s="25"/>
      <c r="NQW7" s="25"/>
      <c r="NQX7" s="25"/>
      <c r="NQY7" s="25"/>
      <c r="NQZ7" s="25"/>
      <c r="NRA7" s="25"/>
      <c r="NRB7" s="25"/>
      <c r="NRC7" s="25"/>
      <c r="NRD7" s="25"/>
      <c r="NRE7" s="25"/>
      <c r="NRF7" s="25"/>
      <c r="NRG7" s="25"/>
      <c r="NRH7" s="25"/>
      <c r="NRI7" s="25"/>
      <c r="NRJ7" s="25"/>
      <c r="NRK7" s="25"/>
      <c r="NRL7" s="25"/>
      <c r="NRM7" s="25"/>
      <c r="NRN7" s="25"/>
      <c r="NRO7" s="25"/>
      <c r="NRP7" s="25"/>
      <c r="NRQ7" s="25"/>
      <c r="NRR7" s="25"/>
      <c r="NRS7" s="25"/>
      <c r="NRT7" s="25"/>
      <c r="NRU7" s="25"/>
      <c r="NRV7" s="25"/>
      <c r="NRW7" s="25"/>
      <c r="NRX7" s="25"/>
      <c r="NRY7" s="25"/>
      <c r="NRZ7" s="25"/>
      <c r="NSA7" s="25"/>
      <c r="NSB7" s="25"/>
      <c r="NSC7" s="25"/>
      <c r="NSD7" s="25"/>
      <c r="NSE7" s="25"/>
      <c r="NSF7" s="25"/>
      <c r="NSG7" s="25"/>
      <c r="NSH7" s="25"/>
      <c r="NSI7" s="25"/>
      <c r="NSJ7" s="25"/>
      <c r="NSK7" s="25"/>
      <c r="NSL7" s="25"/>
      <c r="NSM7" s="25"/>
      <c r="NSN7" s="25"/>
      <c r="NSO7" s="25"/>
      <c r="NSP7" s="25"/>
      <c r="NSQ7" s="25"/>
      <c r="NSR7" s="25"/>
      <c r="NSS7" s="25"/>
      <c r="NST7" s="25"/>
      <c r="NSU7" s="25"/>
      <c r="NSV7" s="25"/>
      <c r="NSW7" s="25"/>
      <c r="NSX7" s="25"/>
      <c r="NSY7" s="25"/>
      <c r="NSZ7" s="25"/>
      <c r="NTA7" s="25"/>
      <c r="NTB7" s="25"/>
      <c r="NTC7" s="25"/>
      <c r="NTD7" s="25"/>
      <c r="NTE7" s="25"/>
      <c r="NTF7" s="25"/>
      <c r="NTG7" s="25"/>
      <c r="NTH7" s="25"/>
      <c r="NTI7" s="25"/>
      <c r="NTJ7" s="25"/>
      <c r="NTK7" s="25"/>
      <c r="NTL7" s="25"/>
      <c r="NTM7" s="25"/>
      <c r="NTN7" s="25"/>
      <c r="NTO7" s="25"/>
      <c r="NTP7" s="25"/>
      <c r="NTQ7" s="25"/>
      <c r="NTR7" s="25"/>
      <c r="NTS7" s="25"/>
      <c r="NTT7" s="25"/>
      <c r="NTU7" s="25"/>
      <c r="NTV7" s="25"/>
      <c r="NTW7" s="25"/>
      <c r="NTX7" s="25"/>
      <c r="NTY7" s="25"/>
      <c r="NTZ7" s="25"/>
      <c r="NUA7" s="25"/>
      <c r="NUB7" s="25"/>
      <c r="NUC7" s="25"/>
      <c r="NUD7" s="25"/>
      <c r="NUE7" s="25"/>
      <c r="NUF7" s="25"/>
      <c r="NUG7" s="25"/>
      <c r="NUH7" s="25"/>
      <c r="NUI7" s="25"/>
      <c r="NUJ7" s="25"/>
      <c r="NUK7" s="25"/>
      <c r="NUL7" s="25"/>
      <c r="NUM7" s="25"/>
      <c r="NUN7" s="25"/>
      <c r="NUO7" s="25"/>
      <c r="NUP7" s="25"/>
      <c r="NUQ7" s="25"/>
      <c r="NUR7" s="25"/>
      <c r="NUS7" s="25"/>
      <c r="NUT7" s="25"/>
      <c r="NUU7" s="25"/>
      <c r="NUV7" s="25"/>
      <c r="NUW7" s="25"/>
      <c r="NUX7" s="25"/>
      <c r="NUY7" s="25"/>
      <c r="NUZ7" s="25"/>
      <c r="NVA7" s="25"/>
      <c r="NVB7" s="25"/>
      <c r="NVC7" s="25"/>
      <c r="NVD7" s="25"/>
      <c r="NVE7" s="25"/>
      <c r="NVF7" s="25"/>
      <c r="NVG7" s="25"/>
      <c r="NVH7" s="25"/>
      <c r="NVI7" s="25"/>
      <c r="NVJ7" s="25"/>
      <c r="NVK7" s="25"/>
      <c r="NVL7" s="25"/>
      <c r="NVM7" s="25"/>
      <c r="NVN7" s="25"/>
      <c r="NVO7" s="25"/>
      <c r="NVP7" s="25"/>
      <c r="NVQ7" s="25"/>
      <c r="NVR7" s="25"/>
      <c r="NVS7" s="25"/>
      <c r="NVT7" s="25"/>
      <c r="NVU7" s="25"/>
      <c r="NVV7" s="25"/>
      <c r="NVW7" s="25"/>
      <c r="NVX7" s="25"/>
      <c r="NVY7" s="25"/>
      <c r="NVZ7" s="25"/>
      <c r="NWA7" s="25"/>
      <c r="NWB7" s="25"/>
      <c r="NWC7" s="25"/>
      <c r="NWD7" s="25"/>
      <c r="NWE7" s="25"/>
      <c r="NWF7" s="25"/>
      <c r="NWG7" s="25"/>
      <c r="NWH7" s="25"/>
      <c r="NWI7" s="25"/>
      <c r="NWJ7" s="25"/>
      <c r="NWK7" s="25"/>
      <c r="NWL7" s="25"/>
      <c r="NWM7" s="25"/>
      <c r="NWN7" s="25"/>
      <c r="NWO7" s="25"/>
      <c r="NWP7" s="25"/>
      <c r="NWQ7" s="25"/>
      <c r="NWR7" s="25"/>
      <c r="NWS7" s="25"/>
      <c r="NWT7" s="25"/>
      <c r="NWU7" s="25"/>
      <c r="NWV7" s="25"/>
      <c r="NWW7" s="25"/>
      <c r="NWX7" s="25"/>
      <c r="NWY7" s="25"/>
      <c r="NWZ7" s="25"/>
      <c r="NXA7" s="25"/>
      <c r="NXB7" s="25"/>
      <c r="NXC7" s="25"/>
      <c r="NXD7" s="25"/>
      <c r="NXE7" s="25"/>
      <c r="NXF7" s="25"/>
      <c r="NXG7" s="25"/>
      <c r="NXH7" s="25"/>
      <c r="NXI7" s="25"/>
      <c r="NXJ7" s="25"/>
      <c r="NXK7" s="25"/>
      <c r="NXL7" s="25"/>
      <c r="NXM7" s="25"/>
      <c r="NXN7" s="25"/>
      <c r="NXO7" s="25"/>
      <c r="NXP7" s="25"/>
      <c r="NXQ7" s="25"/>
      <c r="NXR7" s="25"/>
      <c r="NXS7" s="25"/>
      <c r="NXT7" s="25"/>
      <c r="NXU7" s="25"/>
      <c r="NXV7" s="25"/>
      <c r="NXW7" s="25"/>
      <c r="NXX7" s="25"/>
      <c r="NXY7" s="25"/>
      <c r="NXZ7" s="25"/>
      <c r="NYA7" s="25"/>
      <c r="NYB7" s="25"/>
      <c r="NYC7" s="25"/>
      <c r="NYD7" s="25"/>
      <c r="NYE7" s="25"/>
      <c r="NYF7" s="25"/>
      <c r="NYG7" s="25"/>
      <c r="NYH7" s="25"/>
      <c r="NYI7" s="25"/>
      <c r="NYJ7" s="25"/>
      <c r="NYK7" s="25"/>
      <c r="NYL7" s="25"/>
      <c r="NYM7" s="25"/>
      <c r="NYN7" s="25"/>
      <c r="NYO7" s="25"/>
      <c r="NYP7" s="25"/>
      <c r="NYQ7" s="25"/>
      <c r="NYR7" s="25"/>
      <c r="NYS7" s="25"/>
      <c r="NYT7" s="25"/>
      <c r="NYU7" s="25"/>
      <c r="NYV7" s="25"/>
      <c r="NYW7" s="25"/>
      <c r="NYX7" s="25"/>
      <c r="NYY7" s="25"/>
      <c r="NYZ7" s="25"/>
      <c r="NZA7" s="25"/>
      <c r="NZB7" s="25"/>
      <c r="NZC7" s="25"/>
      <c r="NZD7" s="25"/>
      <c r="NZE7" s="25"/>
      <c r="NZF7" s="25"/>
      <c r="NZG7" s="25"/>
      <c r="NZH7" s="25"/>
      <c r="NZI7" s="25"/>
      <c r="NZJ7" s="25"/>
      <c r="NZK7" s="25"/>
      <c r="NZL7" s="25"/>
      <c r="NZM7" s="25"/>
      <c r="NZN7" s="25"/>
      <c r="NZO7" s="25"/>
      <c r="NZP7" s="25"/>
      <c r="NZQ7" s="25"/>
      <c r="NZR7" s="25"/>
      <c r="NZS7" s="25"/>
      <c r="NZT7" s="25"/>
      <c r="NZU7" s="25"/>
      <c r="NZV7" s="25"/>
      <c r="NZW7" s="25"/>
      <c r="NZX7" s="25"/>
      <c r="NZY7" s="25"/>
      <c r="NZZ7" s="25"/>
      <c r="OAA7" s="25"/>
      <c r="OAB7" s="25"/>
      <c r="OAC7" s="25"/>
      <c r="OAD7" s="25"/>
      <c r="OAE7" s="25"/>
      <c r="OAF7" s="25"/>
      <c r="OAG7" s="25"/>
      <c r="OAH7" s="25"/>
      <c r="OAI7" s="25"/>
      <c r="OAJ7" s="25"/>
      <c r="OAK7" s="25"/>
      <c r="OAL7" s="25"/>
      <c r="OAM7" s="25"/>
      <c r="OAN7" s="25"/>
      <c r="OAO7" s="25"/>
      <c r="OAP7" s="25"/>
      <c r="OAQ7" s="25"/>
      <c r="OAR7" s="25"/>
      <c r="OAS7" s="25"/>
      <c r="OAT7" s="25"/>
      <c r="OAU7" s="25"/>
      <c r="OAV7" s="25"/>
      <c r="OAW7" s="25"/>
      <c r="OAX7" s="25"/>
      <c r="OAY7" s="25"/>
      <c r="OAZ7" s="25"/>
      <c r="OBA7" s="25"/>
      <c r="OBB7" s="25"/>
      <c r="OBC7" s="25"/>
      <c r="OBD7" s="25"/>
      <c r="OBE7" s="25"/>
      <c r="OBF7" s="25"/>
      <c r="OBG7" s="25"/>
      <c r="OBH7" s="25"/>
      <c r="OBI7" s="25"/>
      <c r="OBJ7" s="25"/>
      <c r="OBK7" s="25"/>
      <c r="OBL7" s="25"/>
      <c r="OBM7" s="25"/>
      <c r="OBN7" s="25"/>
      <c r="OBO7" s="25"/>
      <c r="OBP7" s="25"/>
      <c r="OBQ7" s="25"/>
      <c r="OBR7" s="25"/>
      <c r="OBS7" s="25"/>
      <c r="OBT7" s="25"/>
      <c r="OBU7" s="25"/>
      <c r="OBV7" s="25"/>
      <c r="OBW7" s="25"/>
      <c r="OBX7" s="25"/>
      <c r="OBY7" s="25"/>
      <c r="OBZ7" s="25"/>
      <c r="OCA7" s="25"/>
      <c r="OCB7" s="25"/>
      <c r="OCC7" s="25"/>
      <c r="OCD7" s="25"/>
      <c r="OCE7" s="25"/>
      <c r="OCF7" s="25"/>
      <c r="OCG7" s="25"/>
      <c r="OCH7" s="25"/>
      <c r="OCI7" s="25"/>
      <c r="OCJ7" s="25"/>
      <c r="OCK7" s="25"/>
      <c r="OCL7" s="25"/>
      <c r="OCM7" s="25"/>
      <c r="OCN7" s="25"/>
      <c r="OCO7" s="25"/>
      <c r="OCP7" s="25"/>
      <c r="OCQ7" s="25"/>
      <c r="OCR7" s="25"/>
      <c r="OCS7" s="25"/>
      <c r="OCT7" s="25"/>
      <c r="OCU7" s="25"/>
      <c r="OCV7" s="25"/>
      <c r="OCW7" s="25"/>
      <c r="OCX7" s="25"/>
      <c r="OCY7" s="25"/>
      <c r="OCZ7" s="25"/>
      <c r="ODA7" s="25"/>
      <c r="ODB7" s="25"/>
      <c r="ODC7" s="25"/>
      <c r="ODD7" s="25"/>
      <c r="ODE7" s="25"/>
      <c r="ODF7" s="25"/>
      <c r="ODG7" s="25"/>
      <c r="ODH7" s="25"/>
      <c r="ODI7" s="25"/>
      <c r="ODJ7" s="25"/>
      <c r="ODK7" s="25"/>
      <c r="ODL7" s="25"/>
      <c r="ODM7" s="25"/>
      <c r="ODN7" s="25"/>
      <c r="ODO7" s="25"/>
      <c r="ODP7" s="25"/>
      <c r="ODQ7" s="25"/>
      <c r="ODR7" s="25"/>
      <c r="ODS7" s="25"/>
      <c r="ODT7" s="25"/>
      <c r="ODU7" s="25"/>
      <c r="ODV7" s="25"/>
      <c r="ODW7" s="25"/>
      <c r="ODX7" s="25"/>
      <c r="ODY7" s="25"/>
      <c r="ODZ7" s="25"/>
      <c r="OEA7" s="25"/>
      <c r="OEB7" s="25"/>
      <c r="OEC7" s="25"/>
      <c r="OED7" s="25"/>
      <c r="OEE7" s="25"/>
      <c r="OEF7" s="25"/>
      <c r="OEG7" s="25"/>
      <c r="OEH7" s="25"/>
      <c r="OEI7" s="25"/>
      <c r="OEJ7" s="25"/>
      <c r="OEK7" s="25"/>
      <c r="OEL7" s="25"/>
      <c r="OEM7" s="25"/>
      <c r="OEN7" s="25"/>
      <c r="OEO7" s="25"/>
      <c r="OEP7" s="25"/>
      <c r="OEQ7" s="25"/>
      <c r="OER7" s="25"/>
      <c r="OES7" s="25"/>
      <c r="OET7" s="25"/>
      <c r="OEU7" s="25"/>
      <c r="OEV7" s="25"/>
      <c r="OEW7" s="25"/>
      <c r="OEX7" s="25"/>
      <c r="OEY7" s="25"/>
      <c r="OEZ7" s="25"/>
      <c r="OFA7" s="25"/>
      <c r="OFB7" s="25"/>
      <c r="OFC7" s="25"/>
      <c r="OFD7" s="25"/>
      <c r="OFE7" s="25"/>
      <c r="OFF7" s="25"/>
      <c r="OFG7" s="25"/>
      <c r="OFH7" s="25"/>
      <c r="OFI7" s="25"/>
      <c r="OFJ7" s="25"/>
      <c r="OFK7" s="25"/>
      <c r="OFL7" s="25"/>
      <c r="OFM7" s="25"/>
      <c r="OFN7" s="25"/>
      <c r="OFO7" s="25"/>
      <c r="OFP7" s="25"/>
      <c r="OFQ7" s="25"/>
      <c r="OFR7" s="25"/>
      <c r="OFS7" s="25"/>
      <c r="OFT7" s="25"/>
      <c r="OFU7" s="25"/>
      <c r="OFV7" s="25"/>
      <c r="OFW7" s="25"/>
      <c r="OFX7" s="25"/>
      <c r="OFY7" s="25"/>
      <c r="OFZ7" s="25"/>
      <c r="OGA7" s="25"/>
      <c r="OGB7" s="25"/>
      <c r="OGC7" s="25"/>
      <c r="OGD7" s="25"/>
      <c r="OGE7" s="25"/>
      <c r="OGF7" s="25"/>
      <c r="OGG7" s="25"/>
      <c r="OGH7" s="25"/>
      <c r="OGI7" s="25"/>
      <c r="OGJ7" s="25"/>
      <c r="OGK7" s="25"/>
      <c r="OGL7" s="25"/>
      <c r="OGM7" s="25"/>
      <c r="OGN7" s="25"/>
      <c r="OGO7" s="25"/>
      <c r="OGP7" s="25"/>
      <c r="OGQ7" s="25"/>
      <c r="OGR7" s="25"/>
      <c r="OGS7" s="25"/>
      <c r="OGT7" s="25"/>
      <c r="OGU7" s="25"/>
      <c r="OGV7" s="25"/>
      <c r="OGW7" s="25"/>
      <c r="OGX7" s="25"/>
      <c r="OGY7" s="25"/>
      <c r="OGZ7" s="25"/>
      <c r="OHA7" s="25"/>
      <c r="OHB7" s="25"/>
      <c r="OHC7" s="25"/>
      <c r="OHD7" s="25"/>
      <c r="OHE7" s="25"/>
      <c r="OHF7" s="25"/>
      <c r="OHG7" s="25"/>
      <c r="OHH7" s="25"/>
      <c r="OHI7" s="25"/>
      <c r="OHJ7" s="25"/>
      <c r="OHK7" s="25"/>
      <c r="OHL7" s="25"/>
      <c r="OHM7" s="25"/>
      <c r="OHN7" s="25"/>
      <c r="OHO7" s="25"/>
      <c r="OHP7" s="25"/>
      <c r="OHQ7" s="25"/>
      <c r="OHR7" s="25"/>
      <c r="OHS7" s="25"/>
      <c r="OHT7" s="25"/>
      <c r="OHU7" s="25"/>
      <c r="OHV7" s="25"/>
      <c r="OHW7" s="25"/>
      <c r="OHX7" s="25"/>
      <c r="OHY7" s="25"/>
      <c r="OHZ7" s="25"/>
      <c r="OIA7" s="25"/>
      <c r="OIB7" s="25"/>
      <c r="OIC7" s="25"/>
      <c r="OID7" s="25"/>
      <c r="OIE7" s="25"/>
      <c r="OIF7" s="25"/>
      <c r="OIG7" s="25"/>
      <c r="OIH7" s="25"/>
      <c r="OII7" s="25"/>
      <c r="OIJ7" s="25"/>
      <c r="OIK7" s="25"/>
      <c r="OIL7" s="25"/>
      <c r="OIM7" s="25"/>
      <c r="OIN7" s="25"/>
      <c r="OIO7" s="25"/>
      <c r="OIP7" s="25"/>
      <c r="OIQ7" s="25"/>
      <c r="OIR7" s="25"/>
      <c r="OIS7" s="25"/>
      <c r="OIT7" s="25"/>
      <c r="OIU7" s="25"/>
      <c r="OIV7" s="25"/>
      <c r="OIW7" s="25"/>
      <c r="OIX7" s="25"/>
      <c r="OIY7" s="25"/>
      <c r="OIZ7" s="25"/>
      <c r="OJA7" s="25"/>
      <c r="OJB7" s="25"/>
      <c r="OJC7" s="25"/>
      <c r="OJD7" s="25"/>
      <c r="OJE7" s="25"/>
      <c r="OJF7" s="25"/>
      <c r="OJG7" s="25"/>
      <c r="OJH7" s="25"/>
      <c r="OJI7" s="25"/>
      <c r="OJJ7" s="25"/>
      <c r="OJK7" s="25"/>
      <c r="OJL7" s="25"/>
      <c r="OJM7" s="25"/>
      <c r="OJN7" s="25"/>
      <c r="OJO7" s="25"/>
      <c r="OJP7" s="25"/>
      <c r="OJQ7" s="25"/>
      <c r="OJR7" s="25"/>
      <c r="OJS7" s="25"/>
      <c r="OJT7" s="25"/>
      <c r="OJU7" s="25"/>
      <c r="OJV7" s="25"/>
      <c r="OJW7" s="25"/>
      <c r="OJX7" s="25"/>
      <c r="OJY7" s="25"/>
      <c r="OJZ7" s="25"/>
      <c r="OKA7" s="25"/>
      <c r="OKB7" s="25"/>
      <c r="OKC7" s="25"/>
      <c r="OKD7" s="25"/>
      <c r="OKE7" s="25"/>
      <c r="OKF7" s="25"/>
      <c r="OKG7" s="25"/>
      <c r="OKH7" s="25"/>
      <c r="OKI7" s="25"/>
      <c r="OKJ7" s="25"/>
      <c r="OKK7" s="25"/>
      <c r="OKL7" s="25"/>
      <c r="OKM7" s="25"/>
      <c r="OKN7" s="25"/>
      <c r="OKO7" s="25"/>
      <c r="OKP7" s="25"/>
      <c r="OKQ7" s="25"/>
      <c r="OKR7" s="25"/>
      <c r="OKS7" s="25"/>
      <c r="OKT7" s="25"/>
      <c r="OKU7" s="25"/>
      <c r="OKV7" s="25"/>
      <c r="OKW7" s="25"/>
      <c r="OKX7" s="25"/>
      <c r="OKY7" s="25"/>
      <c r="OKZ7" s="25"/>
      <c r="OLA7" s="25"/>
      <c r="OLB7" s="25"/>
      <c r="OLC7" s="25"/>
      <c r="OLD7" s="25"/>
      <c r="OLE7" s="25"/>
      <c r="OLF7" s="25"/>
      <c r="OLG7" s="25"/>
      <c r="OLH7" s="25"/>
      <c r="OLI7" s="25"/>
      <c r="OLJ7" s="25"/>
      <c r="OLK7" s="25"/>
      <c r="OLL7" s="25"/>
      <c r="OLM7" s="25"/>
      <c r="OLN7" s="25"/>
      <c r="OLO7" s="25"/>
      <c r="OLP7" s="25"/>
      <c r="OLQ7" s="25"/>
      <c r="OLR7" s="25"/>
      <c r="OLS7" s="25"/>
      <c r="OLT7" s="25"/>
      <c r="OLU7" s="25"/>
      <c r="OLV7" s="25"/>
      <c r="OLW7" s="25"/>
      <c r="OLX7" s="25"/>
      <c r="OLY7" s="25"/>
      <c r="OLZ7" s="25"/>
      <c r="OMA7" s="25"/>
      <c r="OMB7" s="25"/>
      <c r="OMC7" s="25"/>
      <c r="OMD7" s="25"/>
      <c r="OME7" s="25"/>
      <c r="OMF7" s="25"/>
      <c r="OMG7" s="25"/>
      <c r="OMH7" s="25"/>
      <c r="OMI7" s="25"/>
      <c r="OMJ7" s="25"/>
      <c r="OMK7" s="25"/>
      <c r="OML7" s="25"/>
      <c r="OMM7" s="25"/>
      <c r="OMN7" s="25"/>
      <c r="OMO7" s="25"/>
      <c r="OMP7" s="25"/>
      <c r="OMQ7" s="25"/>
      <c r="OMR7" s="25"/>
      <c r="OMS7" s="25"/>
      <c r="OMT7" s="25"/>
      <c r="OMU7" s="25"/>
      <c r="OMV7" s="25"/>
      <c r="OMW7" s="25"/>
      <c r="OMX7" s="25"/>
      <c r="OMY7" s="25"/>
      <c r="OMZ7" s="25"/>
      <c r="ONA7" s="25"/>
      <c r="ONB7" s="25"/>
      <c r="ONC7" s="25"/>
      <c r="OND7" s="25"/>
      <c r="ONE7" s="25"/>
      <c r="ONF7" s="25"/>
      <c r="ONG7" s="25"/>
      <c r="ONH7" s="25"/>
      <c r="ONI7" s="25"/>
      <c r="ONJ7" s="25"/>
      <c r="ONK7" s="25"/>
      <c r="ONL7" s="25"/>
      <c r="ONM7" s="25"/>
      <c r="ONN7" s="25"/>
      <c r="ONO7" s="25"/>
      <c r="ONP7" s="25"/>
      <c r="ONQ7" s="25"/>
      <c r="ONR7" s="25"/>
      <c r="ONS7" s="25"/>
      <c r="ONT7" s="25"/>
      <c r="ONU7" s="25"/>
      <c r="ONV7" s="25"/>
      <c r="ONW7" s="25"/>
      <c r="ONX7" s="25"/>
      <c r="ONY7" s="25"/>
      <c r="ONZ7" s="25"/>
      <c r="OOA7" s="25"/>
      <c r="OOB7" s="25"/>
      <c r="OOC7" s="25"/>
      <c r="OOD7" s="25"/>
      <c r="OOE7" s="25"/>
      <c r="OOF7" s="25"/>
      <c r="OOG7" s="25"/>
      <c r="OOH7" s="25"/>
      <c r="OOI7" s="25"/>
      <c r="OOJ7" s="25"/>
      <c r="OOK7" s="25"/>
      <c r="OOL7" s="25"/>
      <c r="OOM7" s="25"/>
      <c r="OON7" s="25"/>
      <c r="OOO7" s="25"/>
      <c r="OOP7" s="25"/>
      <c r="OOQ7" s="25"/>
      <c r="OOR7" s="25"/>
      <c r="OOS7" s="25"/>
      <c r="OOT7" s="25"/>
      <c r="OOU7" s="25"/>
      <c r="OOV7" s="25"/>
      <c r="OOW7" s="25"/>
      <c r="OOX7" s="25"/>
      <c r="OOY7" s="25"/>
      <c r="OOZ7" s="25"/>
      <c r="OPA7" s="25"/>
      <c r="OPB7" s="25"/>
      <c r="OPC7" s="25"/>
      <c r="OPD7" s="25"/>
      <c r="OPE7" s="25"/>
      <c r="OPF7" s="25"/>
      <c r="OPG7" s="25"/>
      <c r="OPH7" s="25"/>
      <c r="OPI7" s="25"/>
      <c r="OPJ7" s="25"/>
      <c r="OPK7" s="25"/>
      <c r="OPL7" s="25"/>
      <c r="OPM7" s="25"/>
      <c r="OPN7" s="25"/>
      <c r="OPO7" s="25"/>
      <c r="OPP7" s="25"/>
      <c r="OPQ7" s="25"/>
      <c r="OPR7" s="25"/>
      <c r="OPS7" s="25"/>
      <c r="OPT7" s="25"/>
      <c r="OPU7" s="25"/>
      <c r="OPV7" s="25"/>
      <c r="OPW7" s="25"/>
      <c r="OPX7" s="25"/>
      <c r="OPY7" s="25"/>
      <c r="OPZ7" s="25"/>
      <c r="OQA7" s="25"/>
      <c r="OQB7" s="25"/>
      <c r="OQC7" s="25"/>
      <c r="OQD7" s="25"/>
      <c r="OQE7" s="25"/>
      <c r="OQF7" s="25"/>
      <c r="OQG7" s="25"/>
      <c r="OQH7" s="25"/>
      <c r="OQI7" s="25"/>
      <c r="OQJ7" s="25"/>
      <c r="OQK7" s="25"/>
      <c r="OQL7" s="25"/>
      <c r="OQM7" s="25"/>
      <c r="OQN7" s="25"/>
      <c r="OQO7" s="25"/>
      <c r="OQP7" s="25"/>
      <c r="OQQ7" s="25"/>
      <c r="OQR7" s="25"/>
      <c r="OQS7" s="25"/>
      <c r="OQT7" s="25"/>
      <c r="OQU7" s="25"/>
      <c r="OQV7" s="25"/>
      <c r="OQW7" s="25"/>
      <c r="OQX7" s="25"/>
      <c r="OQY7" s="25"/>
      <c r="OQZ7" s="25"/>
      <c r="ORA7" s="25"/>
      <c r="ORB7" s="25"/>
      <c r="ORC7" s="25"/>
      <c r="ORD7" s="25"/>
      <c r="ORE7" s="25"/>
      <c r="ORF7" s="25"/>
      <c r="ORG7" s="25"/>
      <c r="ORH7" s="25"/>
      <c r="ORI7" s="25"/>
      <c r="ORJ7" s="25"/>
      <c r="ORK7" s="25"/>
      <c r="ORL7" s="25"/>
      <c r="ORM7" s="25"/>
      <c r="ORN7" s="25"/>
      <c r="ORO7" s="25"/>
      <c r="ORP7" s="25"/>
      <c r="ORQ7" s="25"/>
      <c r="ORR7" s="25"/>
      <c r="ORS7" s="25"/>
      <c r="ORT7" s="25"/>
      <c r="ORU7" s="25"/>
      <c r="ORV7" s="25"/>
      <c r="ORW7" s="25"/>
      <c r="ORX7" s="25"/>
      <c r="ORY7" s="25"/>
      <c r="ORZ7" s="25"/>
      <c r="OSA7" s="25"/>
      <c r="OSB7" s="25"/>
      <c r="OSC7" s="25"/>
      <c r="OSD7" s="25"/>
      <c r="OSE7" s="25"/>
      <c r="OSF7" s="25"/>
      <c r="OSG7" s="25"/>
      <c r="OSH7" s="25"/>
      <c r="OSI7" s="25"/>
      <c r="OSJ7" s="25"/>
      <c r="OSK7" s="25"/>
      <c r="OSL7" s="25"/>
      <c r="OSM7" s="25"/>
      <c r="OSN7" s="25"/>
      <c r="OSO7" s="25"/>
      <c r="OSP7" s="25"/>
      <c r="OSQ7" s="25"/>
      <c r="OSR7" s="25"/>
      <c r="OSS7" s="25"/>
      <c r="OST7" s="25"/>
      <c r="OSU7" s="25"/>
      <c r="OSV7" s="25"/>
      <c r="OSW7" s="25"/>
      <c r="OSX7" s="25"/>
      <c r="OSY7" s="25"/>
      <c r="OSZ7" s="25"/>
      <c r="OTA7" s="25"/>
      <c r="OTB7" s="25"/>
      <c r="OTC7" s="25"/>
      <c r="OTD7" s="25"/>
      <c r="OTE7" s="25"/>
      <c r="OTF7" s="25"/>
      <c r="OTG7" s="25"/>
      <c r="OTH7" s="25"/>
      <c r="OTI7" s="25"/>
      <c r="OTJ7" s="25"/>
      <c r="OTK7" s="25"/>
      <c r="OTL7" s="25"/>
      <c r="OTM7" s="25"/>
      <c r="OTN7" s="25"/>
      <c r="OTO7" s="25"/>
      <c r="OTP7" s="25"/>
      <c r="OTQ7" s="25"/>
      <c r="OTR7" s="25"/>
      <c r="OTS7" s="25"/>
      <c r="OTT7" s="25"/>
      <c r="OTU7" s="25"/>
      <c r="OTV7" s="25"/>
      <c r="OTW7" s="25"/>
      <c r="OTX7" s="25"/>
      <c r="OTY7" s="25"/>
      <c r="OTZ7" s="25"/>
      <c r="OUA7" s="25"/>
      <c r="OUB7" s="25"/>
      <c r="OUC7" s="25"/>
      <c r="OUD7" s="25"/>
      <c r="OUE7" s="25"/>
      <c r="OUF7" s="25"/>
      <c r="OUG7" s="25"/>
      <c r="OUH7" s="25"/>
      <c r="OUI7" s="25"/>
      <c r="OUJ7" s="25"/>
      <c r="OUK7" s="25"/>
      <c r="OUL7" s="25"/>
      <c r="OUM7" s="25"/>
      <c r="OUN7" s="25"/>
      <c r="OUO7" s="25"/>
      <c r="OUP7" s="25"/>
      <c r="OUQ7" s="25"/>
      <c r="OUR7" s="25"/>
      <c r="OUS7" s="25"/>
      <c r="OUT7" s="25"/>
      <c r="OUU7" s="25"/>
      <c r="OUV7" s="25"/>
      <c r="OUW7" s="25"/>
      <c r="OUX7" s="25"/>
      <c r="OUY7" s="25"/>
      <c r="OUZ7" s="25"/>
      <c r="OVA7" s="25"/>
      <c r="OVB7" s="25"/>
      <c r="OVC7" s="25"/>
      <c r="OVD7" s="25"/>
      <c r="OVE7" s="25"/>
      <c r="OVF7" s="25"/>
      <c r="OVG7" s="25"/>
      <c r="OVH7" s="25"/>
      <c r="OVI7" s="25"/>
      <c r="OVJ7" s="25"/>
      <c r="OVK7" s="25"/>
      <c r="OVL7" s="25"/>
      <c r="OVM7" s="25"/>
      <c r="OVN7" s="25"/>
      <c r="OVO7" s="25"/>
      <c r="OVP7" s="25"/>
      <c r="OVQ7" s="25"/>
      <c r="OVR7" s="25"/>
      <c r="OVS7" s="25"/>
      <c r="OVT7" s="25"/>
      <c r="OVU7" s="25"/>
      <c r="OVV7" s="25"/>
      <c r="OVW7" s="25"/>
      <c r="OVX7" s="25"/>
      <c r="OVY7" s="25"/>
      <c r="OVZ7" s="25"/>
      <c r="OWA7" s="25"/>
      <c r="OWB7" s="25"/>
      <c r="OWC7" s="25"/>
      <c r="OWD7" s="25"/>
      <c r="OWE7" s="25"/>
      <c r="OWF7" s="25"/>
      <c r="OWG7" s="25"/>
      <c r="OWH7" s="25"/>
      <c r="OWI7" s="25"/>
      <c r="OWJ7" s="25"/>
      <c r="OWK7" s="25"/>
      <c r="OWL7" s="25"/>
      <c r="OWM7" s="25"/>
      <c r="OWN7" s="25"/>
      <c r="OWO7" s="25"/>
      <c r="OWP7" s="25"/>
      <c r="OWQ7" s="25"/>
      <c r="OWR7" s="25"/>
      <c r="OWS7" s="25"/>
      <c r="OWT7" s="25"/>
      <c r="OWU7" s="25"/>
      <c r="OWV7" s="25"/>
      <c r="OWW7" s="25"/>
      <c r="OWX7" s="25"/>
      <c r="OWY7" s="25"/>
      <c r="OWZ7" s="25"/>
      <c r="OXA7" s="25"/>
      <c r="OXB7" s="25"/>
      <c r="OXC7" s="25"/>
      <c r="OXD7" s="25"/>
      <c r="OXE7" s="25"/>
      <c r="OXF7" s="25"/>
      <c r="OXG7" s="25"/>
      <c r="OXH7" s="25"/>
      <c r="OXI7" s="25"/>
      <c r="OXJ7" s="25"/>
      <c r="OXK7" s="25"/>
      <c r="OXL7" s="25"/>
      <c r="OXM7" s="25"/>
      <c r="OXN7" s="25"/>
      <c r="OXO7" s="25"/>
      <c r="OXP7" s="25"/>
      <c r="OXQ7" s="25"/>
      <c r="OXR7" s="25"/>
      <c r="OXS7" s="25"/>
      <c r="OXT7" s="25"/>
      <c r="OXU7" s="25"/>
      <c r="OXV7" s="25"/>
      <c r="OXW7" s="25"/>
      <c r="OXX7" s="25"/>
      <c r="OXY7" s="25"/>
      <c r="OXZ7" s="25"/>
      <c r="OYA7" s="25"/>
      <c r="OYB7" s="25"/>
      <c r="OYC7" s="25"/>
      <c r="OYD7" s="25"/>
      <c r="OYE7" s="25"/>
      <c r="OYF7" s="25"/>
      <c r="OYG7" s="25"/>
      <c r="OYH7" s="25"/>
      <c r="OYI7" s="25"/>
      <c r="OYJ7" s="25"/>
      <c r="OYK7" s="25"/>
      <c r="OYL7" s="25"/>
      <c r="OYM7" s="25"/>
      <c r="OYN7" s="25"/>
      <c r="OYO7" s="25"/>
      <c r="OYP7" s="25"/>
      <c r="OYQ7" s="25"/>
      <c r="OYR7" s="25"/>
      <c r="OYS7" s="25"/>
      <c r="OYT7" s="25"/>
      <c r="OYU7" s="25"/>
      <c r="OYV7" s="25"/>
      <c r="OYW7" s="25"/>
      <c r="OYX7" s="25"/>
      <c r="OYY7" s="25"/>
      <c r="OYZ7" s="25"/>
      <c r="OZA7" s="25"/>
      <c r="OZB7" s="25"/>
      <c r="OZC7" s="25"/>
      <c r="OZD7" s="25"/>
      <c r="OZE7" s="25"/>
      <c r="OZF7" s="25"/>
      <c r="OZG7" s="25"/>
      <c r="OZH7" s="25"/>
      <c r="OZI7" s="25"/>
      <c r="OZJ7" s="25"/>
      <c r="OZK7" s="25"/>
      <c r="OZL7" s="25"/>
      <c r="OZM7" s="25"/>
      <c r="OZN7" s="25"/>
      <c r="OZO7" s="25"/>
      <c r="OZP7" s="25"/>
      <c r="OZQ7" s="25"/>
      <c r="OZR7" s="25"/>
      <c r="OZS7" s="25"/>
      <c r="OZT7" s="25"/>
      <c r="OZU7" s="25"/>
      <c r="OZV7" s="25"/>
      <c r="OZW7" s="25"/>
      <c r="OZX7" s="25"/>
      <c r="OZY7" s="25"/>
      <c r="OZZ7" s="25"/>
      <c r="PAA7" s="25"/>
      <c r="PAB7" s="25"/>
      <c r="PAC7" s="25"/>
      <c r="PAD7" s="25"/>
      <c r="PAE7" s="25"/>
      <c r="PAF7" s="25"/>
      <c r="PAG7" s="25"/>
      <c r="PAH7" s="25"/>
      <c r="PAI7" s="25"/>
      <c r="PAJ7" s="25"/>
      <c r="PAK7" s="25"/>
      <c r="PAL7" s="25"/>
      <c r="PAM7" s="25"/>
      <c r="PAN7" s="25"/>
      <c r="PAO7" s="25"/>
      <c r="PAP7" s="25"/>
      <c r="PAQ7" s="25"/>
      <c r="PAR7" s="25"/>
      <c r="PAS7" s="25"/>
      <c r="PAT7" s="25"/>
      <c r="PAU7" s="25"/>
      <c r="PAV7" s="25"/>
      <c r="PAW7" s="25"/>
      <c r="PAX7" s="25"/>
      <c r="PAY7" s="25"/>
      <c r="PAZ7" s="25"/>
      <c r="PBA7" s="25"/>
      <c r="PBB7" s="25"/>
      <c r="PBC7" s="25"/>
      <c r="PBD7" s="25"/>
      <c r="PBE7" s="25"/>
      <c r="PBF7" s="25"/>
      <c r="PBG7" s="25"/>
      <c r="PBH7" s="25"/>
      <c r="PBI7" s="25"/>
      <c r="PBJ7" s="25"/>
      <c r="PBK7" s="25"/>
      <c r="PBL7" s="25"/>
      <c r="PBM7" s="25"/>
      <c r="PBN7" s="25"/>
      <c r="PBO7" s="25"/>
      <c r="PBP7" s="25"/>
      <c r="PBQ7" s="25"/>
      <c r="PBR7" s="25"/>
      <c r="PBS7" s="25"/>
      <c r="PBT7" s="25"/>
      <c r="PBU7" s="25"/>
      <c r="PBV7" s="25"/>
      <c r="PBW7" s="25"/>
      <c r="PBX7" s="25"/>
      <c r="PBY7" s="25"/>
      <c r="PBZ7" s="25"/>
      <c r="PCA7" s="25"/>
      <c r="PCB7" s="25"/>
      <c r="PCC7" s="25"/>
      <c r="PCD7" s="25"/>
      <c r="PCE7" s="25"/>
      <c r="PCF7" s="25"/>
      <c r="PCG7" s="25"/>
      <c r="PCH7" s="25"/>
      <c r="PCI7" s="25"/>
      <c r="PCJ7" s="25"/>
      <c r="PCK7" s="25"/>
      <c r="PCL7" s="25"/>
      <c r="PCM7" s="25"/>
      <c r="PCN7" s="25"/>
      <c r="PCO7" s="25"/>
      <c r="PCP7" s="25"/>
      <c r="PCQ7" s="25"/>
      <c r="PCR7" s="25"/>
      <c r="PCS7" s="25"/>
      <c r="PCT7" s="25"/>
      <c r="PCU7" s="25"/>
      <c r="PCV7" s="25"/>
      <c r="PCW7" s="25"/>
      <c r="PCX7" s="25"/>
      <c r="PCY7" s="25"/>
      <c r="PCZ7" s="25"/>
      <c r="PDA7" s="25"/>
      <c r="PDB7" s="25"/>
      <c r="PDC7" s="25"/>
      <c r="PDD7" s="25"/>
      <c r="PDE7" s="25"/>
      <c r="PDF7" s="25"/>
      <c r="PDG7" s="25"/>
      <c r="PDH7" s="25"/>
      <c r="PDI7" s="25"/>
      <c r="PDJ7" s="25"/>
      <c r="PDK7" s="25"/>
      <c r="PDL7" s="25"/>
      <c r="PDM7" s="25"/>
      <c r="PDN7" s="25"/>
      <c r="PDO7" s="25"/>
      <c r="PDP7" s="25"/>
      <c r="PDQ7" s="25"/>
      <c r="PDR7" s="25"/>
      <c r="PDS7" s="25"/>
      <c r="PDT7" s="25"/>
      <c r="PDU7" s="25"/>
      <c r="PDV7" s="25"/>
      <c r="PDW7" s="25"/>
      <c r="PDX7" s="25"/>
      <c r="PDY7" s="25"/>
      <c r="PDZ7" s="25"/>
      <c r="PEA7" s="25"/>
      <c r="PEB7" s="25"/>
      <c r="PEC7" s="25"/>
      <c r="PED7" s="25"/>
      <c r="PEE7" s="25"/>
      <c r="PEF7" s="25"/>
      <c r="PEG7" s="25"/>
      <c r="PEH7" s="25"/>
      <c r="PEI7" s="25"/>
      <c r="PEJ7" s="25"/>
      <c r="PEK7" s="25"/>
      <c r="PEL7" s="25"/>
      <c r="PEM7" s="25"/>
      <c r="PEN7" s="25"/>
      <c r="PEO7" s="25"/>
      <c r="PEP7" s="25"/>
      <c r="PEQ7" s="25"/>
      <c r="PER7" s="25"/>
      <c r="PES7" s="25"/>
      <c r="PET7" s="25"/>
      <c r="PEU7" s="25"/>
      <c r="PEV7" s="25"/>
      <c r="PEW7" s="25"/>
      <c r="PEX7" s="25"/>
      <c r="PEY7" s="25"/>
      <c r="PEZ7" s="25"/>
      <c r="PFA7" s="25"/>
      <c r="PFB7" s="25"/>
      <c r="PFC7" s="25"/>
      <c r="PFD7" s="25"/>
      <c r="PFE7" s="25"/>
      <c r="PFF7" s="25"/>
      <c r="PFG7" s="25"/>
      <c r="PFH7" s="25"/>
      <c r="PFI7" s="25"/>
      <c r="PFJ7" s="25"/>
      <c r="PFK7" s="25"/>
      <c r="PFL7" s="25"/>
      <c r="PFM7" s="25"/>
      <c r="PFN7" s="25"/>
      <c r="PFO7" s="25"/>
      <c r="PFP7" s="25"/>
      <c r="PFQ7" s="25"/>
      <c r="PFR7" s="25"/>
      <c r="PFS7" s="25"/>
      <c r="PFT7" s="25"/>
      <c r="PFU7" s="25"/>
      <c r="PFV7" s="25"/>
      <c r="PFW7" s="25"/>
      <c r="PFX7" s="25"/>
      <c r="PFY7" s="25"/>
      <c r="PFZ7" s="25"/>
      <c r="PGA7" s="25"/>
      <c r="PGB7" s="25"/>
      <c r="PGC7" s="25"/>
      <c r="PGD7" s="25"/>
      <c r="PGE7" s="25"/>
      <c r="PGF7" s="25"/>
      <c r="PGG7" s="25"/>
      <c r="PGH7" s="25"/>
      <c r="PGI7" s="25"/>
      <c r="PGJ7" s="25"/>
      <c r="PGK7" s="25"/>
      <c r="PGL7" s="25"/>
      <c r="PGM7" s="25"/>
      <c r="PGN7" s="25"/>
      <c r="PGO7" s="25"/>
      <c r="PGP7" s="25"/>
      <c r="PGQ7" s="25"/>
      <c r="PGR7" s="25"/>
      <c r="PGS7" s="25"/>
      <c r="PGT7" s="25"/>
      <c r="PGU7" s="25"/>
      <c r="PGV7" s="25"/>
      <c r="PGW7" s="25"/>
      <c r="PGX7" s="25"/>
      <c r="PGY7" s="25"/>
      <c r="PGZ7" s="25"/>
      <c r="PHA7" s="25"/>
      <c r="PHB7" s="25"/>
      <c r="PHC7" s="25"/>
      <c r="PHD7" s="25"/>
      <c r="PHE7" s="25"/>
      <c r="PHF7" s="25"/>
      <c r="PHG7" s="25"/>
      <c r="PHH7" s="25"/>
      <c r="PHI7" s="25"/>
      <c r="PHJ7" s="25"/>
      <c r="PHK7" s="25"/>
      <c r="PHL7" s="25"/>
      <c r="PHM7" s="25"/>
      <c r="PHN7" s="25"/>
      <c r="PHO7" s="25"/>
      <c r="PHP7" s="25"/>
      <c r="PHQ7" s="25"/>
      <c r="PHR7" s="25"/>
      <c r="PHS7" s="25"/>
      <c r="PHT7" s="25"/>
      <c r="PHU7" s="25"/>
      <c r="PHV7" s="25"/>
      <c r="PHW7" s="25"/>
      <c r="PHX7" s="25"/>
      <c r="PHY7" s="25"/>
      <c r="PHZ7" s="25"/>
      <c r="PIA7" s="25"/>
      <c r="PIB7" s="25"/>
      <c r="PIC7" s="25"/>
      <c r="PID7" s="25"/>
      <c r="PIE7" s="25"/>
      <c r="PIF7" s="25"/>
      <c r="PIG7" s="25"/>
      <c r="PIH7" s="25"/>
      <c r="PII7" s="25"/>
      <c r="PIJ7" s="25"/>
      <c r="PIK7" s="25"/>
      <c r="PIL7" s="25"/>
      <c r="PIM7" s="25"/>
      <c r="PIN7" s="25"/>
      <c r="PIO7" s="25"/>
      <c r="PIP7" s="25"/>
      <c r="PIQ7" s="25"/>
      <c r="PIR7" s="25"/>
      <c r="PIS7" s="25"/>
      <c r="PIT7" s="25"/>
      <c r="PIU7" s="25"/>
      <c r="PIV7" s="25"/>
      <c r="PIW7" s="25"/>
      <c r="PIX7" s="25"/>
      <c r="PIY7" s="25"/>
      <c r="PIZ7" s="25"/>
      <c r="PJA7" s="25"/>
      <c r="PJB7" s="25"/>
      <c r="PJC7" s="25"/>
      <c r="PJD7" s="25"/>
      <c r="PJE7" s="25"/>
      <c r="PJF7" s="25"/>
      <c r="PJG7" s="25"/>
      <c r="PJH7" s="25"/>
      <c r="PJI7" s="25"/>
      <c r="PJJ7" s="25"/>
      <c r="PJK7" s="25"/>
      <c r="PJL7" s="25"/>
      <c r="PJM7" s="25"/>
      <c r="PJN7" s="25"/>
      <c r="PJO7" s="25"/>
      <c r="PJP7" s="25"/>
      <c r="PJQ7" s="25"/>
      <c r="PJR7" s="25"/>
      <c r="PJS7" s="25"/>
      <c r="PJT7" s="25"/>
      <c r="PJU7" s="25"/>
      <c r="PJV7" s="25"/>
      <c r="PJW7" s="25"/>
      <c r="PJX7" s="25"/>
      <c r="PJY7" s="25"/>
      <c r="PJZ7" s="25"/>
      <c r="PKA7" s="25"/>
      <c r="PKB7" s="25"/>
      <c r="PKC7" s="25"/>
      <c r="PKD7" s="25"/>
      <c r="PKE7" s="25"/>
      <c r="PKF7" s="25"/>
      <c r="PKG7" s="25"/>
      <c r="PKH7" s="25"/>
      <c r="PKI7" s="25"/>
      <c r="PKJ7" s="25"/>
      <c r="PKK7" s="25"/>
      <c r="PKL7" s="25"/>
      <c r="PKM7" s="25"/>
      <c r="PKN7" s="25"/>
      <c r="PKO7" s="25"/>
      <c r="PKP7" s="25"/>
      <c r="PKQ7" s="25"/>
      <c r="PKR7" s="25"/>
      <c r="PKS7" s="25"/>
      <c r="PKT7" s="25"/>
      <c r="PKU7" s="25"/>
      <c r="PKV7" s="25"/>
      <c r="PKW7" s="25"/>
      <c r="PKX7" s="25"/>
      <c r="PKY7" s="25"/>
      <c r="PKZ7" s="25"/>
      <c r="PLA7" s="25"/>
      <c r="PLB7" s="25"/>
      <c r="PLC7" s="25"/>
      <c r="PLD7" s="25"/>
      <c r="PLE7" s="25"/>
      <c r="PLF7" s="25"/>
      <c r="PLG7" s="25"/>
      <c r="PLH7" s="25"/>
      <c r="PLI7" s="25"/>
      <c r="PLJ7" s="25"/>
      <c r="PLK7" s="25"/>
      <c r="PLL7" s="25"/>
      <c r="PLM7" s="25"/>
      <c r="PLN7" s="25"/>
      <c r="PLO7" s="25"/>
      <c r="PLP7" s="25"/>
      <c r="PLQ7" s="25"/>
      <c r="PLR7" s="25"/>
      <c r="PLS7" s="25"/>
      <c r="PLT7" s="25"/>
      <c r="PLU7" s="25"/>
      <c r="PLV7" s="25"/>
      <c r="PLW7" s="25"/>
      <c r="PLX7" s="25"/>
      <c r="PLY7" s="25"/>
      <c r="PLZ7" s="25"/>
      <c r="PMA7" s="25"/>
      <c r="PMB7" s="25"/>
      <c r="PMC7" s="25"/>
      <c r="PMD7" s="25"/>
      <c r="PME7" s="25"/>
      <c r="PMF7" s="25"/>
      <c r="PMG7" s="25"/>
      <c r="PMH7" s="25"/>
      <c r="PMI7" s="25"/>
      <c r="PMJ7" s="25"/>
      <c r="PMK7" s="25"/>
      <c r="PML7" s="25"/>
      <c r="PMM7" s="25"/>
      <c r="PMN7" s="25"/>
      <c r="PMO7" s="25"/>
      <c r="PMP7" s="25"/>
      <c r="PMQ7" s="25"/>
      <c r="PMR7" s="25"/>
      <c r="PMS7" s="25"/>
      <c r="PMT7" s="25"/>
      <c r="PMU7" s="25"/>
      <c r="PMV7" s="25"/>
      <c r="PMW7" s="25"/>
      <c r="PMX7" s="25"/>
      <c r="PMY7" s="25"/>
      <c r="PMZ7" s="25"/>
      <c r="PNA7" s="25"/>
      <c r="PNB7" s="25"/>
      <c r="PNC7" s="25"/>
      <c r="PND7" s="25"/>
      <c r="PNE7" s="25"/>
      <c r="PNF7" s="25"/>
      <c r="PNG7" s="25"/>
      <c r="PNH7" s="25"/>
      <c r="PNI7" s="25"/>
      <c r="PNJ7" s="25"/>
      <c r="PNK7" s="25"/>
      <c r="PNL7" s="25"/>
      <c r="PNM7" s="25"/>
      <c r="PNN7" s="25"/>
      <c r="PNO7" s="25"/>
      <c r="PNP7" s="25"/>
      <c r="PNQ7" s="25"/>
      <c r="PNR7" s="25"/>
      <c r="PNS7" s="25"/>
      <c r="PNT7" s="25"/>
      <c r="PNU7" s="25"/>
      <c r="PNV7" s="25"/>
      <c r="PNW7" s="25"/>
      <c r="PNX7" s="25"/>
      <c r="PNY7" s="25"/>
      <c r="PNZ7" s="25"/>
      <c r="POA7" s="25"/>
      <c r="POB7" s="25"/>
      <c r="POC7" s="25"/>
      <c r="POD7" s="25"/>
      <c r="POE7" s="25"/>
      <c r="POF7" s="25"/>
      <c r="POG7" s="25"/>
      <c r="POH7" s="25"/>
      <c r="POI7" s="25"/>
      <c r="POJ7" s="25"/>
      <c r="POK7" s="25"/>
      <c r="POL7" s="25"/>
      <c r="POM7" s="25"/>
      <c r="PON7" s="25"/>
      <c r="POO7" s="25"/>
      <c r="POP7" s="25"/>
      <c r="POQ7" s="25"/>
      <c r="POR7" s="25"/>
      <c r="POS7" s="25"/>
      <c r="POT7" s="25"/>
      <c r="POU7" s="25"/>
      <c r="POV7" s="25"/>
      <c r="POW7" s="25"/>
      <c r="POX7" s="25"/>
      <c r="POY7" s="25"/>
      <c r="POZ7" s="25"/>
      <c r="PPA7" s="25"/>
      <c r="PPB7" s="25"/>
      <c r="PPC7" s="25"/>
      <c r="PPD7" s="25"/>
      <c r="PPE7" s="25"/>
      <c r="PPF7" s="25"/>
      <c r="PPG7" s="25"/>
      <c r="PPH7" s="25"/>
      <c r="PPI7" s="25"/>
      <c r="PPJ7" s="25"/>
      <c r="PPK7" s="25"/>
      <c r="PPL7" s="25"/>
      <c r="PPM7" s="25"/>
      <c r="PPN7" s="25"/>
      <c r="PPO7" s="25"/>
      <c r="PPP7" s="25"/>
      <c r="PPQ7" s="25"/>
      <c r="PPR7" s="25"/>
      <c r="PPS7" s="25"/>
      <c r="PPT7" s="25"/>
      <c r="PPU7" s="25"/>
      <c r="PPV7" s="25"/>
      <c r="PPW7" s="25"/>
      <c r="PPX7" s="25"/>
      <c r="PPY7" s="25"/>
      <c r="PPZ7" s="25"/>
      <c r="PQA7" s="25"/>
      <c r="PQB7" s="25"/>
      <c r="PQC7" s="25"/>
      <c r="PQD7" s="25"/>
      <c r="PQE7" s="25"/>
      <c r="PQF7" s="25"/>
      <c r="PQG7" s="25"/>
      <c r="PQH7" s="25"/>
      <c r="PQI7" s="25"/>
      <c r="PQJ7" s="25"/>
      <c r="PQK7" s="25"/>
      <c r="PQL7" s="25"/>
      <c r="PQM7" s="25"/>
      <c r="PQN7" s="25"/>
      <c r="PQO7" s="25"/>
      <c r="PQP7" s="25"/>
      <c r="PQQ7" s="25"/>
      <c r="PQR7" s="25"/>
      <c r="PQS7" s="25"/>
      <c r="PQT7" s="25"/>
      <c r="PQU7" s="25"/>
      <c r="PQV7" s="25"/>
      <c r="PQW7" s="25"/>
      <c r="PQX7" s="25"/>
      <c r="PQY7" s="25"/>
      <c r="PQZ7" s="25"/>
      <c r="PRA7" s="25"/>
      <c r="PRB7" s="25"/>
      <c r="PRC7" s="25"/>
      <c r="PRD7" s="25"/>
      <c r="PRE7" s="25"/>
      <c r="PRF7" s="25"/>
      <c r="PRG7" s="25"/>
      <c r="PRH7" s="25"/>
      <c r="PRI7" s="25"/>
      <c r="PRJ7" s="25"/>
      <c r="PRK7" s="25"/>
      <c r="PRL7" s="25"/>
      <c r="PRM7" s="25"/>
      <c r="PRN7" s="25"/>
      <c r="PRO7" s="25"/>
      <c r="PRP7" s="25"/>
      <c r="PRQ7" s="25"/>
      <c r="PRR7" s="25"/>
      <c r="PRS7" s="25"/>
      <c r="PRT7" s="25"/>
      <c r="PRU7" s="25"/>
      <c r="PRV7" s="25"/>
      <c r="PRW7" s="25"/>
      <c r="PRX7" s="25"/>
      <c r="PRY7" s="25"/>
      <c r="PRZ7" s="25"/>
      <c r="PSA7" s="25"/>
      <c r="PSB7" s="25"/>
      <c r="PSC7" s="25"/>
      <c r="PSD7" s="25"/>
      <c r="PSE7" s="25"/>
      <c r="PSF7" s="25"/>
      <c r="PSG7" s="25"/>
      <c r="PSH7" s="25"/>
      <c r="PSI7" s="25"/>
      <c r="PSJ7" s="25"/>
      <c r="PSK7" s="25"/>
      <c r="PSL7" s="25"/>
      <c r="PSM7" s="25"/>
      <c r="PSN7" s="25"/>
      <c r="PSO7" s="25"/>
      <c r="PSP7" s="25"/>
      <c r="PSQ7" s="25"/>
      <c r="PSR7" s="25"/>
      <c r="PSS7" s="25"/>
      <c r="PST7" s="25"/>
      <c r="PSU7" s="25"/>
      <c r="PSV7" s="25"/>
      <c r="PSW7" s="25"/>
      <c r="PSX7" s="25"/>
      <c r="PSY7" s="25"/>
      <c r="PSZ7" s="25"/>
      <c r="PTA7" s="25"/>
      <c r="PTB7" s="25"/>
      <c r="PTC7" s="25"/>
      <c r="PTD7" s="25"/>
      <c r="PTE7" s="25"/>
      <c r="PTF7" s="25"/>
      <c r="PTG7" s="25"/>
      <c r="PTH7" s="25"/>
      <c r="PTI7" s="25"/>
      <c r="PTJ7" s="25"/>
      <c r="PTK7" s="25"/>
      <c r="PTL7" s="25"/>
      <c r="PTM7" s="25"/>
      <c r="PTN7" s="25"/>
      <c r="PTO7" s="25"/>
      <c r="PTP7" s="25"/>
      <c r="PTQ7" s="25"/>
      <c r="PTR7" s="25"/>
      <c r="PTS7" s="25"/>
      <c r="PTT7" s="25"/>
      <c r="PTU7" s="25"/>
      <c r="PTV7" s="25"/>
      <c r="PTW7" s="25"/>
      <c r="PTX7" s="25"/>
      <c r="PTY7" s="25"/>
      <c r="PTZ7" s="25"/>
      <c r="PUA7" s="25"/>
      <c r="PUB7" s="25"/>
      <c r="PUC7" s="25"/>
      <c r="PUD7" s="25"/>
      <c r="PUE7" s="25"/>
      <c r="PUF7" s="25"/>
      <c r="PUG7" s="25"/>
      <c r="PUH7" s="25"/>
      <c r="PUI7" s="25"/>
      <c r="PUJ7" s="25"/>
      <c r="PUK7" s="25"/>
      <c r="PUL7" s="25"/>
      <c r="PUM7" s="25"/>
      <c r="PUN7" s="25"/>
      <c r="PUO7" s="25"/>
      <c r="PUP7" s="25"/>
      <c r="PUQ7" s="25"/>
      <c r="PUR7" s="25"/>
      <c r="PUS7" s="25"/>
      <c r="PUT7" s="25"/>
      <c r="PUU7" s="25"/>
      <c r="PUV7" s="25"/>
      <c r="PUW7" s="25"/>
      <c r="PUX7" s="25"/>
      <c r="PUY7" s="25"/>
      <c r="PUZ7" s="25"/>
      <c r="PVA7" s="25"/>
      <c r="PVB7" s="25"/>
      <c r="PVC7" s="25"/>
      <c r="PVD7" s="25"/>
      <c r="PVE7" s="25"/>
      <c r="PVF7" s="25"/>
      <c r="PVG7" s="25"/>
      <c r="PVH7" s="25"/>
      <c r="PVI7" s="25"/>
      <c r="PVJ7" s="25"/>
      <c r="PVK7" s="25"/>
      <c r="PVL7" s="25"/>
      <c r="PVM7" s="25"/>
      <c r="PVN7" s="25"/>
      <c r="PVO7" s="25"/>
      <c r="PVP7" s="25"/>
      <c r="PVQ7" s="25"/>
      <c r="PVR7" s="25"/>
      <c r="PVS7" s="25"/>
      <c r="PVT7" s="25"/>
      <c r="PVU7" s="25"/>
      <c r="PVV7" s="25"/>
      <c r="PVW7" s="25"/>
      <c r="PVX7" s="25"/>
      <c r="PVY7" s="25"/>
      <c r="PVZ7" s="25"/>
      <c r="PWA7" s="25"/>
      <c r="PWB7" s="25"/>
      <c r="PWC7" s="25"/>
      <c r="PWD7" s="25"/>
      <c r="PWE7" s="25"/>
      <c r="PWF7" s="25"/>
      <c r="PWG7" s="25"/>
      <c r="PWH7" s="25"/>
      <c r="PWI7" s="25"/>
      <c r="PWJ7" s="25"/>
      <c r="PWK7" s="25"/>
      <c r="PWL7" s="25"/>
      <c r="PWM7" s="25"/>
      <c r="PWN7" s="25"/>
      <c r="PWO7" s="25"/>
      <c r="PWP7" s="25"/>
      <c r="PWQ7" s="25"/>
      <c r="PWR7" s="25"/>
      <c r="PWS7" s="25"/>
      <c r="PWT7" s="25"/>
      <c r="PWU7" s="25"/>
      <c r="PWV7" s="25"/>
      <c r="PWW7" s="25"/>
      <c r="PWX7" s="25"/>
      <c r="PWY7" s="25"/>
      <c r="PWZ7" s="25"/>
      <c r="PXA7" s="25"/>
      <c r="PXB7" s="25"/>
      <c r="PXC7" s="25"/>
      <c r="PXD7" s="25"/>
      <c r="PXE7" s="25"/>
      <c r="PXF7" s="25"/>
      <c r="PXG7" s="25"/>
      <c r="PXH7" s="25"/>
      <c r="PXI7" s="25"/>
      <c r="PXJ7" s="25"/>
      <c r="PXK7" s="25"/>
      <c r="PXL7" s="25"/>
      <c r="PXM7" s="25"/>
      <c r="PXN7" s="25"/>
      <c r="PXO7" s="25"/>
      <c r="PXP7" s="25"/>
      <c r="PXQ7" s="25"/>
      <c r="PXR7" s="25"/>
      <c r="PXS7" s="25"/>
      <c r="PXT7" s="25"/>
      <c r="PXU7" s="25"/>
      <c r="PXV7" s="25"/>
      <c r="PXW7" s="25"/>
      <c r="PXX7" s="25"/>
      <c r="PXY7" s="25"/>
      <c r="PXZ7" s="25"/>
      <c r="PYA7" s="25"/>
      <c r="PYB7" s="25"/>
      <c r="PYC7" s="25"/>
      <c r="PYD7" s="25"/>
      <c r="PYE7" s="25"/>
      <c r="PYF7" s="25"/>
      <c r="PYG7" s="25"/>
      <c r="PYH7" s="25"/>
      <c r="PYI7" s="25"/>
      <c r="PYJ7" s="25"/>
      <c r="PYK7" s="25"/>
      <c r="PYL7" s="25"/>
      <c r="PYM7" s="25"/>
      <c r="PYN7" s="25"/>
      <c r="PYO7" s="25"/>
      <c r="PYP7" s="25"/>
      <c r="PYQ7" s="25"/>
      <c r="PYR7" s="25"/>
      <c r="PYS7" s="25"/>
      <c r="PYT7" s="25"/>
      <c r="PYU7" s="25"/>
      <c r="PYV7" s="25"/>
      <c r="PYW7" s="25"/>
      <c r="PYX7" s="25"/>
      <c r="PYY7" s="25"/>
      <c r="PYZ7" s="25"/>
      <c r="PZA7" s="25"/>
      <c r="PZB7" s="25"/>
      <c r="PZC7" s="25"/>
      <c r="PZD7" s="25"/>
      <c r="PZE7" s="25"/>
      <c r="PZF7" s="25"/>
      <c r="PZG7" s="25"/>
      <c r="PZH7" s="25"/>
      <c r="PZI7" s="25"/>
      <c r="PZJ7" s="25"/>
      <c r="PZK7" s="25"/>
      <c r="PZL7" s="25"/>
      <c r="PZM7" s="25"/>
      <c r="PZN7" s="25"/>
      <c r="PZO7" s="25"/>
      <c r="PZP7" s="25"/>
      <c r="PZQ7" s="25"/>
      <c r="PZR7" s="25"/>
      <c r="PZS7" s="25"/>
      <c r="PZT7" s="25"/>
      <c r="PZU7" s="25"/>
      <c r="PZV7" s="25"/>
      <c r="PZW7" s="25"/>
      <c r="PZX7" s="25"/>
      <c r="PZY7" s="25"/>
      <c r="PZZ7" s="25"/>
      <c r="QAA7" s="25"/>
      <c r="QAB7" s="25"/>
      <c r="QAC7" s="25"/>
      <c r="QAD7" s="25"/>
      <c r="QAE7" s="25"/>
      <c r="QAF7" s="25"/>
      <c r="QAG7" s="25"/>
      <c r="QAH7" s="25"/>
      <c r="QAI7" s="25"/>
      <c r="QAJ7" s="25"/>
      <c r="QAK7" s="25"/>
      <c r="QAL7" s="25"/>
      <c r="QAM7" s="25"/>
      <c r="QAN7" s="25"/>
      <c r="QAO7" s="25"/>
      <c r="QAP7" s="25"/>
      <c r="QAQ7" s="25"/>
      <c r="QAR7" s="25"/>
      <c r="QAS7" s="25"/>
      <c r="QAT7" s="25"/>
      <c r="QAU7" s="25"/>
      <c r="QAV7" s="25"/>
      <c r="QAW7" s="25"/>
      <c r="QAX7" s="25"/>
      <c r="QAY7" s="25"/>
      <c r="QAZ7" s="25"/>
      <c r="QBA7" s="25"/>
      <c r="QBB7" s="25"/>
      <c r="QBC7" s="25"/>
      <c r="QBD7" s="25"/>
      <c r="QBE7" s="25"/>
      <c r="QBF7" s="25"/>
      <c r="QBG7" s="25"/>
      <c r="QBH7" s="25"/>
      <c r="QBI7" s="25"/>
      <c r="QBJ7" s="25"/>
      <c r="QBK7" s="25"/>
      <c r="QBL7" s="25"/>
      <c r="QBM7" s="25"/>
      <c r="QBN7" s="25"/>
      <c r="QBO7" s="25"/>
      <c r="QBP7" s="25"/>
      <c r="QBQ7" s="25"/>
      <c r="QBR7" s="25"/>
      <c r="QBS7" s="25"/>
      <c r="QBT7" s="25"/>
      <c r="QBU7" s="25"/>
      <c r="QBV7" s="25"/>
      <c r="QBW7" s="25"/>
      <c r="QBX7" s="25"/>
      <c r="QBY7" s="25"/>
      <c r="QBZ7" s="25"/>
      <c r="QCA7" s="25"/>
      <c r="QCB7" s="25"/>
      <c r="QCC7" s="25"/>
      <c r="QCD7" s="25"/>
      <c r="QCE7" s="25"/>
      <c r="QCF7" s="25"/>
      <c r="QCG7" s="25"/>
      <c r="QCH7" s="25"/>
      <c r="QCI7" s="25"/>
      <c r="QCJ7" s="25"/>
      <c r="QCK7" s="25"/>
      <c r="QCL7" s="25"/>
      <c r="QCM7" s="25"/>
      <c r="QCN7" s="25"/>
      <c r="QCO7" s="25"/>
      <c r="QCP7" s="25"/>
      <c r="QCQ7" s="25"/>
      <c r="QCR7" s="25"/>
      <c r="QCS7" s="25"/>
      <c r="QCT7" s="25"/>
      <c r="QCU7" s="25"/>
      <c r="QCV7" s="25"/>
      <c r="QCW7" s="25"/>
      <c r="QCX7" s="25"/>
      <c r="QCY7" s="25"/>
      <c r="QCZ7" s="25"/>
      <c r="QDA7" s="25"/>
      <c r="QDB7" s="25"/>
      <c r="QDC7" s="25"/>
      <c r="QDD7" s="25"/>
      <c r="QDE7" s="25"/>
      <c r="QDF7" s="25"/>
      <c r="QDG7" s="25"/>
      <c r="QDH7" s="25"/>
      <c r="QDI7" s="25"/>
      <c r="QDJ7" s="25"/>
      <c r="QDK7" s="25"/>
      <c r="QDL7" s="25"/>
      <c r="QDM7" s="25"/>
      <c r="QDN7" s="25"/>
      <c r="QDO7" s="25"/>
      <c r="QDP7" s="25"/>
      <c r="QDQ7" s="25"/>
      <c r="QDR7" s="25"/>
      <c r="QDS7" s="25"/>
      <c r="QDT7" s="25"/>
      <c r="QDU7" s="25"/>
      <c r="QDV7" s="25"/>
      <c r="QDW7" s="25"/>
      <c r="QDX7" s="25"/>
      <c r="QDY7" s="25"/>
      <c r="QDZ7" s="25"/>
      <c r="QEA7" s="25"/>
      <c r="QEB7" s="25"/>
      <c r="QEC7" s="25"/>
      <c r="QED7" s="25"/>
      <c r="QEE7" s="25"/>
      <c r="QEF7" s="25"/>
      <c r="QEG7" s="25"/>
      <c r="QEH7" s="25"/>
      <c r="QEI7" s="25"/>
      <c r="QEJ7" s="25"/>
      <c r="QEK7" s="25"/>
      <c r="QEL7" s="25"/>
      <c r="QEM7" s="25"/>
      <c r="QEN7" s="25"/>
      <c r="QEO7" s="25"/>
      <c r="QEP7" s="25"/>
      <c r="QEQ7" s="25"/>
      <c r="QER7" s="25"/>
      <c r="QES7" s="25"/>
      <c r="QET7" s="25"/>
      <c r="QEU7" s="25"/>
      <c r="QEV7" s="25"/>
      <c r="QEW7" s="25"/>
      <c r="QEX7" s="25"/>
      <c r="QEY7" s="25"/>
      <c r="QEZ7" s="25"/>
      <c r="QFA7" s="25"/>
      <c r="QFB7" s="25"/>
      <c r="QFC7" s="25"/>
      <c r="QFD7" s="25"/>
      <c r="QFE7" s="25"/>
      <c r="QFF7" s="25"/>
      <c r="QFG7" s="25"/>
      <c r="QFH7" s="25"/>
      <c r="QFI7" s="25"/>
      <c r="QFJ7" s="25"/>
      <c r="QFK7" s="25"/>
      <c r="QFL7" s="25"/>
      <c r="QFM7" s="25"/>
      <c r="QFN7" s="25"/>
      <c r="QFO7" s="25"/>
      <c r="QFP7" s="25"/>
      <c r="QFQ7" s="25"/>
      <c r="QFR7" s="25"/>
      <c r="QFS7" s="25"/>
      <c r="QFT7" s="25"/>
      <c r="QFU7" s="25"/>
      <c r="QFV7" s="25"/>
      <c r="QFW7" s="25"/>
      <c r="QFX7" s="25"/>
      <c r="QFY7" s="25"/>
      <c r="QFZ7" s="25"/>
      <c r="QGA7" s="25"/>
      <c r="QGB7" s="25"/>
      <c r="QGC7" s="25"/>
      <c r="QGD7" s="25"/>
      <c r="QGE7" s="25"/>
      <c r="QGF7" s="25"/>
      <c r="QGG7" s="25"/>
      <c r="QGH7" s="25"/>
      <c r="QGI7" s="25"/>
      <c r="QGJ7" s="25"/>
      <c r="QGK7" s="25"/>
      <c r="QGL7" s="25"/>
      <c r="QGM7" s="25"/>
      <c r="QGN7" s="25"/>
      <c r="QGO7" s="25"/>
      <c r="QGP7" s="25"/>
      <c r="QGQ7" s="25"/>
      <c r="QGR7" s="25"/>
      <c r="QGS7" s="25"/>
      <c r="QGT7" s="25"/>
      <c r="QGU7" s="25"/>
      <c r="QGV7" s="25"/>
      <c r="QGW7" s="25"/>
      <c r="QGX7" s="25"/>
      <c r="QGY7" s="25"/>
      <c r="QGZ7" s="25"/>
      <c r="QHA7" s="25"/>
      <c r="QHB7" s="25"/>
      <c r="QHC7" s="25"/>
      <c r="QHD7" s="25"/>
      <c r="QHE7" s="25"/>
      <c r="QHF7" s="25"/>
      <c r="QHG7" s="25"/>
      <c r="QHH7" s="25"/>
      <c r="QHI7" s="25"/>
      <c r="QHJ7" s="25"/>
      <c r="QHK7" s="25"/>
      <c r="QHL7" s="25"/>
      <c r="QHM7" s="25"/>
      <c r="QHN7" s="25"/>
      <c r="QHO7" s="25"/>
      <c r="QHP7" s="25"/>
      <c r="QHQ7" s="25"/>
      <c r="QHR7" s="25"/>
      <c r="QHS7" s="25"/>
      <c r="QHT7" s="25"/>
      <c r="QHU7" s="25"/>
      <c r="QHV7" s="25"/>
      <c r="QHW7" s="25"/>
      <c r="QHX7" s="25"/>
      <c r="QHY7" s="25"/>
      <c r="QHZ7" s="25"/>
      <c r="QIA7" s="25"/>
      <c r="QIB7" s="25"/>
      <c r="QIC7" s="25"/>
      <c r="QID7" s="25"/>
      <c r="QIE7" s="25"/>
      <c r="QIF7" s="25"/>
      <c r="QIG7" s="25"/>
      <c r="QIH7" s="25"/>
      <c r="QII7" s="25"/>
      <c r="QIJ7" s="25"/>
      <c r="QIK7" s="25"/>
      <c r="QIL7" s="25"/>
      <c r="QIM7" s="25"/>
      <c r="QIN7" s="25"/>
      <c r="QIO7" s="25"/>
      <c r="QIP7" s="25"/>
      <c r="QIQ7" s="25"/>
      <c r="QIR7" s="25"/>
      <c r="QIS7" s="25"/>
      <c r="QIT7" s="25"/>
      <c r="QIU7" s="25"/>
      <c r="QIV7" s="25"/>
      <c r="QIW7" s="25"/>
      <c r="QIX7" s="25"/>
      <c r="QIY7" s="25"/>
      <c r="QIZ7" s="25"/>
      <c r="QJA7" s="25"/>
      <c r="QJB7" s="25"/>
      <c r="QJC7" s="25"/>
      <c r="QJD7" s="25"/>
      <c r="QJE7" s="25"/>
      <c r="QJF7" s="25"/>
      <c r="QJG7" s="25"/>
      <c r="QJH7" s="25"/>
      <c r="QJI7" s="25"/>
      <c r="QJJ7" s="25"/>
      <c r="QJK7" s="25"/>
      <c r="QJL7" s="25"/>
      <c r="QJM7" s="25"/>
      <c r="QJN7" s="25"/>
      <c r="QJO7" s="25"/>
      <c r="QJP7" s="25"/>
      <c r="QJQ7" s="25"/>
      <c r="QJR7" s="25"/>
      <c r="QJS7" s="25"/>
      <c r="QJT7" s="25"/>
      <c r="QJU7" s="25"/>
      <c r="QJV7" s="25"/>
      <c r="QJW7" s="25"/>
      <c r="QJX7" s="25"/>
      <c r="QJY7" s="25"/>
      <c r="QJZ7" s="25"/>
      <c r="QKA7" s="25"/>
      <c r="QKB7" s="25"/>
      <c r="QKC7" s="25"/>
      <c r="QKD7" s="25"/>
      <c r="QKE7" s="25"/>
      <c r="QKF7" s="25"/>
      <c r="QKG7" s="25"/>
      <c r="QKH7" s="25"/>
      <c r="QKI7" s="25"/>
      <c r="QKJ7" s="25"/>
      <c r="QKK7" s="25"/>
      <c r="QKL7" s="25"/>
      <c r="QKM7" s="25"/>
      <c r="QKN7" s="25"/>
      <c r="QKO7" s="25"/>
      <c r="QKP7" s="25"/>
      <c r="QKQ7" s="25"/>
      <c r="QKR7" s="25"/>
      <c r="QKS7" s="25"/>
      <c r="QKT7" s="25"/>
      <c r="QKU7" s="25"/>
      <c r="QKV7" s="25"/>
      <c r="QKW7" s="25"/>
      <c r="QKX7" s="25"/>
      <c r="QKY7" s="25"/>
      <c r="QKZ7" s="25"/>
      <c r="QLA7" s="25"/>
      <c r="QLB7" s="25"/>
      <c r="QLC7" s="25"/>
      <c r="QLD7" s="25"/>
      <c r="QLE7" s="25"/>
      <c r="QLF7" s="25"/>
      <c r="QLG7" s="25"/>
      <c r="QLH7" s="25"/>
      <c r="QLI7" s="25"/>
      <c r="QLJ7" s="25"/>
      <c r="QLK7" s="25"/>
      <c r="QLL7" s="25"/>
      <c r="QLM7" s="25"/>
      <c r="QLN7" s="25"/>
      <c r="QLO7" s="25"/>
      <c r="QLP7" s="25"/>
      <c r="QLQ7" s="25"/>
      <c r="QLR7" s="25"/>
      <c r="QLS7" s="25"/>
      <c r="QLT7" s="25"/>
      <c r="QLU7" s="25"/>
      <c r="QLV7" s="25"/>
      <c r="QLW7" s="25"/>
      <c r="QLX7" s="25"/>
      <c r="QLY7" s="25"/>
      <c r="QLZ7" s="25"/>
      <c r="QMA7" s="25"/>
      <c r="QMB7" s="25"/>
      <c r="QMC7" s="25"/>
      <c r="QMD7" s="25"/>
      <c r="QME7" s="25"/>
      <c r="QMF7" s="25"/>
      <c r="QMG7" s="25"/>
      <c r="QMH7" s="25"/>
      <c r="QMI7" s="25"/>
      <c r="QMJ7" s="25"/>
      <c r="QMK7" s="25"/>
      <c r="QML7" s="25"/>
      <c r="QMM7" s="25"/>
      <c r="QMN7" s="25"/>
      <c r="QMO7" s="25"/>
      <c r="QMP7" s="25"/>
      <c r="QMQ7" s="25"/>
      <c r="QMR7" s="25"/>
      <c r="QMS7" s="25"/>
      <c r="QMT7" s="25"/>
      <c r="QMU7" s="25"/>
      <c r="QMV7" s="25"/>
      <c r="QMW7" s="25"/>
      <c r="QMX7" s="25"/>
      <c r="QMY7" s="25"/>
      <c r="QMZ7" s="25"/>
      <c r="QNA7" s="25"/>
      <c r="QNB7" s="25"/>
      <c r="QNC7" s="25"/>
      <c r="QND7" s="25"/>
      <c r="QNE7" s="25"/>
      <c r="QNF7" s="25"/>
      <c r="QNG7" s="25"/>
      <c r="QNH7" s="25"/>
      <c r="QNI7" s="25"/>
      <c r="QNJ7" s="25"/>
      <c r="QNK7" s="25"/>
      <c r="QNL7" s="25"/>
      <c r="QNM7" s="25"/>
      <c r="QNN7" s="25"/>
      <c r="QNO7" s="25"/>
      <c r="QNP7" s="25"/>
      <c r="QNQ7" s="25"/>
      <c r="QNR7" s="25"/>
      <c r="QNS7" s="25"/>
      <c r="QNT7" s="25"/>
      <c r="QNU7" s="25"/>
      <c r="QNV7" s="25"/>
      <c r="QNW7" s="25"/>
      <c r="QNX7" s="25"/>
      <c r="QNY7" s="25"/>
      <c r="QNZ7" s="25"/>
      <c r="QOA7" s="25"/>
      <c r="QOB7" s="25"/>
      <c r="QOC7" s="25"/>
      <c r="QOD7" s="25"/>
      <c r="QOE7" s="25"/>
      <c r="QOF7" s="25"/>
      <c r="QOG7" s="25"/>
      <c r="QOH7" s="25"/>
      <c r="QOI7" s="25"/>
      <c r="QOJ7" s="25"/>
      <c r="QOK7" s="25"/>
      <c r="QOL7" s="25"/>
      <c r="QOM7" s="25"/>
      <c r="QON7" s="25"/>
      <c r="QOO7" s="25"/>
      <c r="QOP7" s="25"/>
      <c r="QOQ7" s="25"/>
      <c r="QOR7" s="25"/>
      <c r="QOS7" s="25"/>
      <c r="QOT7" s="25"/>
      <c r="QOU7" s="25"/>
      <c r="QOV7" s="25"/>
      <c r="QOW7" s="25"/>
      <c r="QOX7" s="25"/>
      <c r="QOY7" s="25"/>
      <c r="QOZ7" s="25"/>
      <c r="QPA7" s="25"/>
      <c r="QPB7" s="25"/>
      <c r="QPC7" s="25"/>
      <c r="QPD7" s="25"/>
      <c r="QPE7" s="25"/>
      <c r="QPF7" s="25"/>
      <c r="QPG7" s="25"/>
      <c r="QPH7" s="25"/>
      <c r="QPI7" s="25"/>
      <c r="QPJ7" s="25"/>
      <c r="QPK7" s="25"/>
      <c r="QPL7" s="25"/>
      <c r="QPM7" s="25"/>
      <c r="QPN7" s="25"/>
      <c r="QPO7" s="25"/>
      <c r="QPP7" s="25"/>
      <c r="QPQ7" s="25"/>
      <c r="QPR7" s="25"/>
      <c r="QPS7" s="25"/>
      <c r="QPT7" s="25"/>
      <c r="QPU7" s="25"/>
      <c r="QPV7" s="25"/>
      <c r="QPW7" s="25"/>
      <c r="QPX7" s="25"/>
      <c r="QPY7" s="25"/>
      <c r="QPZ7" s="25"/>
      <c r="QQA7" s="25"/>
      <c r="QQB7" s="25"/>
      <c r="QQC7" s="25"/>
      <c r="QQD7" s="25"/>
      <c r="QQE7" s="25"/>
      <c r="QQF7" s="25"/>
      <c r="QQG7" s="25"/>
      <c r="QQH7" s="25"/>
      <c r="QQI7" s="25"/>
      <c r="QQJ7" s="25"/>
      <c r="QQK7" s="25"/>
      <c r="QQL7" s="25"/>
      <c r="QQM7" s="25"/>
      <c r="QQN7" s="25"/>
      <c r="QQO7" s="25"/>
      <c r="QQP7" s="25"/>
      <c r="QQQ7" s="25"/>
      <c r="QQR7" s="25"/>
      <c r="QQS7" s="25"/>
      <c r="QQT7" s="25"/>
      <c r="QQU7" s="25"/>
      <c r="QQV7" s="25"/>
      <c r="QQW7" s="25"/>
      <c r="QQX7" s="25"/>
      <c r="QQY7" s="25"/>
      <c r="QQZ7" s="25"/>
      <c r="QRA7" s="25"/>
      <c r="QRB7" s="25"/>
      <c r="QRC7" s="25"/>
      <c r="QRD7" s="25"/>
      <c r="QRE7" s="25"/>
      <c r="QRF7" s="25"/>
      <c r="QRG7" s="25"/>
      <c r="QRH7" s="25"/>
      <c r="QRI7" s="25"/>
      <c r="QRJ7" s="25"/>
      <c r="QRK7" s="25"/>
      <c r="QRL7" s="25"/>
      <c r="QRM7" s="25"/>
      <c r="QRN7" s="25"/>
      <c r="QRO7" s="25"/>
      <c r="QRP7" s="25"/>
      <c r="QRQ7" s="25"/>
      <c r="QRR7" s="25"/>
      <c r="QRS7" s="25"/>
      <c r="QRT7" s="25"/>
      <c r="QRU7" s="25"/>
      <c r="QRV7" s="25"/>
      <c r="QRW7" s="25"/>
      <c r="QRX7" s="25"/>
      <c r="QRY7" s="25"/>
      <c r="QRZ7" s="25"/>
      <c r="QSA7" s="25"/>
      <c r="QSB7" s="25"/>
      <c r="QSC7" s="25"/>
      <c r="QSD7" s="25"/>
      <c r="QSE7" s="25"/>
      <c r="QSF7" s="25"/>
      <c r="QSG7" s="25"/>
      <c r="QSH7" s="25"/>
      <c r="QSI7" s="25"/>
      <c r="QSJ7" s="25"/>
      <c r="QSK7" s="25"/>
      <c r="QSL7" s="25"/>
      <c r="QSM7" s="25"/>
      <c r="QSN7" s="25"/>
      <c r="QSO7" s="25"/>
      <c r="QSP7" s="25"/>
      <c r="QSQ7" s="25"/>
      <c r="QSR7" s="25"/>
      <c r="QSS7" s="25"/>
      <c r="QST7" s="25"/>
      <c r="QSU7" s="25"/>
      <c r="QSV7" s="25"/>
      <c r="QSW7" s="25"/>
      <c r="QSX7" s="25"/>
      <c r="QSY7" s="25"/>
      <c r="QSZ7" s="25"/>
      <c r="QTA7" s="25"/>
      <c r="QTB7" s="25"/>
      <c r="QTC7" s="25"/>
      <c r="QTD7" s="25"/>
      <c r="QTE7" s="25"/>
      <c r="QTF7" s="25"/>
      <c r="QTG7" s="25"/>
      <c r="QTH7" s="25"/>
      <c r="QTI7" s="25"/>
      <c r="QTJ7" s="25"/>
      <c r="QTK7" s="25"/>
      <c r="QTL7" s="25"/>
      <c r="QTM7" s="25"/>
      <c r="QTN7" s="25"/>
      <c r="QTO7" s="25"/>
      <c r="QTP7" s="25"/>
      <c r="QTQ7" s="25"/>
      <c r="QTR7" s="25"/>
      <c r="QTS7" s="25"/>
      <c r="QTT7" s="25"/>
      <c r="QTU7" s="25"/>
      <c r="QTV7" s="25"/>
      <c r="QTW7" s="25"/>
      <c r="QTX7" s="25"/>
      <c r="QTY7" s="25"/>
      <c r="QTZ7" s="25"/>
      <c r="QUA7" s="25"/>
      <c r="QUB7" s="25"/>
      <c r="QUC7" s="25"/>
      <c r="QUD7" s="25"/>
      <c r="QUE7" s="25"/>
      <c r="QUF7" s="25"/>
      <c r="QUG7" s="25"/>
      <c r="QUH7" s="25"/>
      <c r="QUI7" s="25"/>
      <c r="QUJ7" s="25"/>
      <c r="QUK7" s="25"/>
      <c r="QUL7" s="25"/>
      <c r="QUM7" s="25"/>
      <c r="QUN7" s="25"/>
      <c r="QUO7" s="25"/>
      <c r="QUP7" s="25"/>
      <c r="QUQ7" s="25"/>
      <c r="QUR7" s="25"/>
      <c r="QUS7" s="25"/>
      <c r="QUT7" s="25"/>
      <c r="QUU7" s="25"/>
      <c r="QUV7" s="25"/>
      <c r="QUW7" s="25"/>
      <c r="QUX7" s="25"/>
      <c r="QUY7" s="25"/>
      <c r="QUZ7" s="25"/>
      <c r="QVA7" s="25"/>
      <c r="QVB7" s="25"/>
      <c r="QVC7" s="25"/>
      <c r="QVD7" s="25"/>
      <c r="QVE7" s="25"/>
      <c r="QVF7" s="25"/>
      <c r="QVG7" s="25"/>
      <c r="QVH7" s="25"/>
      <c r="QVI7" s="25"/>
      <c r="QVJ7" s="25"/>
      <c r="QVK7" s="25"/>
      <c r="QVL7" s="25"/>
      <c r="QVM7" s="25"/>
      <c r="QVN7" s="25"/>
      <c r="QVO7" s="25"/>
      <c r="QVP7" s="25"/>
      <c r="QVQ7" s="25"/>
      <c r="QVR7" s="25"/>
      <c r="QVS7" s="25"/>
      <c r="QVT7" s="25"/>
      <c r="QVU7" s="25"/>
      <c r="QVV7" s="25"/>
      <c r="QVW7" s="25"/>
      <c r="QVX7" s="25"/>
      <c r="QVY7" s="25"/>
      <c r="QVZ7" s="25"/>
      <c r="QWA7" s="25"/>
      <c r="QWB7" s="25"/>
      <c r="QWC7" s="25"/>
      <c r="QWD7" s="25"/>
      <c r="QWE7" s="25"/>
      <c r="QWF7" s="25"/>
      <c r="QWG7" s="25"/>
      <c r="QWH7" s="25"/>
      <c r="QWI7" s="25"/>
      <c r="QWJ7" s="25"/>
      <c r="QWK7" s="25"/>
      <c r="QWL7" s="25"/>
      <c r="QWM7" s="25"/>
      <c r="QWN7" s="25"/>
      <c r="QWO7" s="25"/>
      <c r="QWP7" s="25"/>
      <c r="QWQ7" s="25"/>
      <c r="QWR7" s="25"/>
      <c r="QWS7" s="25"/>
      <c r="QWT7" s="25"/>
      <c r="QWU7" s="25"/>
      <c r="QWV7" s="25"/>
      <c r="QWW7" s="25"/>
      <c r="QWX7" s="25"/>
      <c r="QWY7" s="25"/>
      <c r="QWZ7" s="25"/>
      <c r="QXA7" s="25"/>
      <c r="QXB7" s="25"/>
      <c r="QXC7" s="25"/>
      <c r="QXD7" s="25"/>
      <c r="QXE7" s="25"/>
      <c r="QXF7" s="25"/>
      <c r="QXG7" s="25"/>
      <c r="QXH7" s="25"/>
      <c r="QXI7" s="25"/>
      <c r="QXJ7" s="25"/>
      <c r="QXK7" s="25"/>
      <c r="QXL7" s="25"/>
      <c r="QXM7" s="25"/>
      <c r="QXN7" s="25"/>
      <c r="QXO7" s="25"/>
      <c r="QXP7" s="25"/>
      <c r="QXQ7" s="25"/>
      <c r="QXR7" s="25"/>
      <c r="QXS7" s="25"/>
      <c r="QXT7" s="25"/>
      <c r="QXU7" s="25"/>
      <c r="QXV7" s="25"/>
      <c r="QXW7" s="25"/>
      <c r="QXX7" s="25"/>
      <c r="QXY7" s="25"/>
      <c r="QXZ7" s="25"/>
      <c r="QYA7" s="25"/>
      <c r="QYB7" s="25"/>
      <c r="QYC7" s="25"/>
      <c r="QYD7" s="25"/>
      <c r="QYE7" s="25"/>
      <c r="QYF7" s="25"/>
      <c r="QYG7" s="25"/>
      <c r="QYH7" s="25"/>
      <c r="QYI7" s="25"/>
      <c r="QYJ7" s="25"/>
      <c r="QYK7" s="25"/>
      <c r="QYL7" s="25"/>
      <c r="QYM7" s="25"/>
      <c r="QYN7" s="25"/>
      <c r="QYO7" s="25"/>
      <c r="QYP7" s="25"/>
      <c r="QYQ7" s="25"/>
      <c r="QYR7" s="25"/>
      <c r="QYS7" s="25"/>
      <c r="QYT7" s="25"/>
      <c r="QYU7" s="25"/>
      <c r="QYV7" s="25"/>
      <c r="QYW7" s="25"/>
      <c r="QYX7" s="25"/>
      <c r="QYY7" s="25"/>
      <c r="QYZ7" s="25"/>
      <c r="QZA7" s="25"/>
      <c r="QZB7" s="25"/>
      <c r="QZC7" s="25"/>
      <c r="QZD7" s="25"/>
      <c r="QZE7" s="25"/>
      <c r="QZF7" s="25"/>
      <c r="QZG7" s="25"/>
      <c r="QZH7" s="25"/>
      <c r="QZI7" s="25"/>
      <c r="QZJ7" s="25"/>
      <c r="QZK7" s="25"/>
      <c r="QZL7" s="25"/>
      <c r="QZM7" s="25"/>
      <c r="QZN7" s="25"/>
      <c r="QZO7" s="25"/>
      <c r="QZP7" s="25"/>
      <c r="QZQ7" s="25"/>
      <c r="QZR7" s="25"/>
      <c r="QZS7" s="25"/>
      <c r="QZT7" s="25"/>
      <c r="QZU7" s="25"/>
      <c r="QZV7" s="25"/>
      <c r="QZW7" s="25"/>
      <c r="QZX7" s="25"/>
      <c r="QZY7" s="25"/>
      <c r="QZZ7" s="25"/>
      <c r="RAA7" s="25"/>
      <c r="RAB7" s="25"/>
      <c r="RAC7" s="25"/>
      <c r="RAD7" s="25"/>
      <c r="RAE7" s="25"/>
      <c r="RAF7" s="25"/>
      <c r="RAG7" s="25"/>
      <c r="RAH7" s="25"/>
      <c r="RAI7" s="25"/>
      <c r="RAJ7" s="25"/>
      <c r="RAK7" s="25"/>
      <c r="RAL7" s="25"/>
      <c r="RAM7" s="25"/>
      <c r="RAN7" s="25"/>
      <c r="RAO7" s="25"/>
      <c r="RAP7" s="25"/>
      <c r="RAQ7" s="25"/>
      <c r="RAR7" s="25"/>
      <c r="RAS7" s="25"/>
      <c r="RAT7" s="25"/>
      <c r="RAU7" s="25"/>
      <c r="RAV7" s="25"/>
      <c r="RAW7" s="25"/>
      <c r="RAX7" s="25"/>
      <c r="RAY7" s="25"/>
      <c r="RAZ7" s="25"/>
      <c r="RBA7" s="25"/>
      <c r="RBB7" s="25"/>
      <c r="RBC7" s="25"/>
      <c r="RBD7" s="25"/>
      <c r="RBE7" s="25"/>
      <c r="RBF7" s="25"/>
      <c r="RBG7" s="25"/>
      <c r="RBH7" s="25"/>
      <c r="RBI7" s="25"/>
      <c r="RBJ7" s="25"/>
      <c r="RBK7" s="25"/>
      <c r="RBL7" s="25"/>
      <c r="RBM7" s="25"/>
      <c r="RBN7" s="25"/>
      <c r="RBO7" s="25"/>
      <c r="RBP7" s="25"/>
      <c r="RBQ7" s="25"/>
      <c r="RBR7" s="25"/>
      <c r="RBS7" s="25"/>
      <c r="RBT7" s="25"/>
      <c r="RBU7" s="25"/>
      <c r="RBV7" s="25"/>
      <c r="RBW7" s="25"/>
      <c r="RBX7" s="25"/>
      <c r="RBY7" s="25"/>
      <c r="RBZ7" s="25"/>
      <c r="RCA7" s="25"/>
      <c r="RCB7" s="25"/>
      <c r="RCC7" s="25"/>
      <c r="RCD7" s="25"/>
      <c r="RCE7" s="25"/>
      <c r="RCF7" s="25"/>
      <c r="RCG7" s="25"/>
      <c r="RCH7" s="25"/>
      <c r="RCI7" s="25"/>
      <c r="RCJ7" s="25"/>
      <c r="RCK7" s="25"/>
      <c r="RCL7" s="25"/>
      <c r="RCM7" s="25"/>
      <c r="RCN7" s="25"/>
      <c r="RCO7" s="25"/>
      <c r="RCP7" s="25"/>
      <c r="RCQ7" s="25"/>
      <c r="RCR7" s="25"/>
      <c r="RCS7" s="25"/>
      <c r="RCT7" s="25"/>
      <c r="RCU7" s="25"/>
      <c r="RCV7" s="25"/>
      <c r="RCW7" s="25"/>
      <c r="RCX7" s="25"/>
      <c r="RCY7" s="25"/>
      <c r="RCZ7" s="25"/>
      <c r="RDA7" s="25"/>
      <c r="RDB7" s="25"/>
      <c r="RDC7" s="25"/>
      <c r="RDD7" s="25"/>
      <c r="RDE7" s="25"/>
      <c r="RDF7" s="25"/>
      <c r="RDG7" s="25"/>
      <c r="RDH7" s="25"/>
      <c r="RDI7" s="25"/>
      <c r="RDJ7" s="25"/>
      <c r="RDK7" s="25"/>
      <c r="RDL7" s="25"/>
      <c r="RDM7" s="25"/>
      <c r="RDN7" s="25"/>
      <c r="RDO7" s="25"/>
      <c r="RDP7" s="25"/>
      <c r="RDQ7" s="25"/>
      <c r="RDR7" s="25"/>
      <c r="RDS7" s="25"/>
      <c r="RDT7" s="25"/>
      <c r="RDU7" s="25"/>
      <c r="RDV7" s="25"/>
      <c r="RDW7" s="25"/>
      <c r="RDX7" s="25"/>
      <c r="RDY7" s="25"/>
      <c r="RDZ7" s="25"/>
      <c r="REA7" s="25"/>
      <c r="REB7" s="25"/>
      <c r="REC7" s="25"/>
      <c r="RED7" s="25"/>
      <c r="REE7" s="25"/>
      <c r="REF7" s="25"/>
      <c r="REG7" s="25"/>
      <c r="REH7" s="25"/>
      <c r="REI7" s="25"/>
      <c r="REJ7" s="25"/>
      <c r="REK7" s="25"/>
      <c r="REL7" s="25"/>
      <c r="REM7" s="25"/>
      <c r="REN7" s="25"/>
      <c r="REO7" s="25"/>
      <c r="REP7" s="25"/>
      <c r="REQ7" s="25"/>
      <c r="RER7" s="25"/>
      <c r="RES7" s="25"/>
      <c r="RET7" s="25"/>
      <c r="REU7" s="25"/>
      <c r="REV7" s="25"/>
      <c r="REW7" s="25"/>
      <c r="REX7" s="25"/>
      <c r="REY7" s="25"/>
      <c r="REZ7" s="25"/>
      <c r="RFA7" s="25"/>
      <c r="RFB7" s="25"/>
      <c r="RFC7" s="25"/>
      <c r="RFD7" s="25"/>
      <c r="RFE7" s="25"/>
      <c r="RFF7" s="25"/>
      <c r="RFG7" s="25"/>
      <c r="RFH7" s="25"/>
      <c r="RFI7" s="25"/>
      <c r="RFJ7" s="25"/>
      <c r="RFK7" s="25"/>
      <c r="RFL7" s="25"/>
      <c r="RFM7" s="25"/>
      <c r="RFN7" s="25"/>
      <c r="RFO7" s="25"/>
      <c r="RFP7" s="25"/>
      <c r="RFQ7" s="25"/>
      <c r="RFR7" s="25"/>
      <c r="RFS7" s="25"/>
      <c r="RFT7" s="25"/>
      <c r="RFU7" s="25"/>
      <c r="RFV7" s="25"/>
      <c r="RFW7" s="25"/>
      <c r="RFX7" s="25"/>
      <c r="RFY7" s="25"/>
      <c r="RFZ7" s="25"/>
      <c r="RGA7" s="25"/>
      <c r="RGB7" s="25"/>
      <c r="RGC7" s="25"/>
      <c r="RGD7" s="25"/>
      <c r="RGE7" s="25"/>
      <c r="RGF7" s="25"/>
      <c r="RGG7" s="25"/>
      <c r="RGH7" s="25"/>
      <c r="RGI7" s="25"/>
      <c r="RGJ7" s="25"/>
      <c r="RGK7" s="25"/>
      <c r="RGL7" s="25"/>
      <c r="RGM7" s="25"/>
      <c r="RGN7" s="25"/>
      <c r="RGO7" s="25"/>
      <c r="RGP7" s="25"/>
      <c r="RGQ7" s="25"/>
      <c r="RGR7" s="25"/>
      <c r="RGS7" s="25"/>
      <c r="RGT7" s="25"/>
      <c r="RGU7" s="25"/>
      <c r="RGV7" s="25"/>
      <c r="RGW7" s="25"/>
      <c r="RGX7" s="25"/>
      <c r="RGY7" s="25"/>
      <c r="RGZ7" s="25"/>
      <c r="RHA7" s="25"/>
      <c r="RHB7" s="25"/>
      <c r="RHC7" s="25"/>
      <c r="RHD7" s="25"/>
      <c r="RHE7" s="25"/>
      <c r="RHF7" s="25"/>
      <c r="RHG7" s="25"/>
      <c r="RHH7" s="25"/>
      <c r="RHI7" s="25"/>
      <c r="RHJ7" s="25"/>
      <c r="RHK7" s="25"/>
      <c r="RHL7" s="25"/>
      <c r="RHM7" s="25"/>
      <c r="RHN7" s="25"/>
      <c r="RHO7" s="25"/>
      <c r="RHP7" s="25"/>
      <c r="RHQ7" s="25"/>
      <c r="RHR7" s="25"/>
      <c r="RHS7" s="25"/>
      <c r="RHT7" s="25"/>
      <c r="RHU7" s="25"/>
      <c r="RHV7" s="25"/>
      <c r="RHW7" s="25"/>
      <c r="RHX7" s="25"/>
      <c r="RHY7" s="25"/>
      <c r="RHZ7" s="25"/>
      <c r="RIA7" s="25"/>
      <c r="RIB7" s="25"/>
      <c r="RIC7" s="25"/>
      <c r="RID7" s="25"/>
      <c r="RIE7" s="25"/>
      <c r="RIF7" s="25"/>
      <c r="RIG7" s="25"/>
      <c r="RIH7" s="25"/>
      <c r="RII7" s="25"/>
      <c r="RIJ7" s="25"/>
      <c r="RIK7" s="25"/>
      <c r="RIL7" s="25"/>
      <c r="RIM7" s="25"/>
      <c r="RIN7" s="25"/>
      <c r="RIO7" s="25"/>
      <c r="RIP7" s="25"/>
      <c r="RIQ7" s="25"/>
      <c r="RIR7" s="25"/>
      <c r="RIS7" s="25"/>
      <c r="RIT7" s="25"/>
      <c r="RIU7" s="25"/>
      <c r="RIV7" s="25"/>
      <c r="RIW7" s="25"/>
      <c r="RIX7" s="25"/>
      <c r="RIY7" s="25"/>
      <c r="RIZ7" s="25"/>
      <c r="RJA7" s="25"/>
      <c r="RJB7" s="25"/>
      <c r="RJC7" s="25"/>
      <c r="RJD7" s="25"/>
      <c r="RJE7" s="25"/>
      <c r="RJF7" s="25"/>
      <c r="RJG7" s="25"/>
      <c r="RJH7" s="25"/>
      <c r="RJI7" s="25"/>
      <c r="RJJ7" s="25"/>
      <c r="RJK7" s="25"/>
      <c r="RJL7" s="25"/>
      <c r="RJM7" s="25"/>
      <c r="RJN7" s="25"/>
      <c r="RJO7" s="25"/>
      <c r="RJP7" s="25"/>
      <c r="RJQ7" s="25"/>
      <c r="RJR7" s="25"/>
      <c r="RJS7" s="25"/>
      <c r="RJT7" s="25"/>
      <c r="RJU7" s="25"/>
      <c r="RJV7" s="25"/>
      <c r="RJW7" s="25"/>
      <c r="RJX7" s="25"/>
      <c r="RJY7" s="25"/>
      <c r="RJZ7" s="25"/>
      <c r="RKA7" s="25"/>
      <c r="RKB7" s="25"/>
      <c r="RKC7" s="25"/>
      <c r="RKD7" s="25"/>
      <c r="RKE7" s="25"/>
      <c r="RKF7" s="25"/>
      <c r="RKG7" s="25"/>
      <c r="RKH7" s="25"/>
      <c r="RKI7" s="25"/>
      <c r="RKJ7" s="25"/>
      <c r="RKK7" s="25"/>
      <c r="RKL7" s="25"/>
      <c r="RKM7" s="25"/>
      <c r="RKN7" s="25"/>
      <c r="RKO7" s="25"/>
      <c r="RKP7" s="25"/>
      <c r="RKQ7" s="25"/>
      <c r="RKR7" s="25"/>
      <c r="RKS7" s="25"/>
      <c r="RKT7" s="25"/>
      <c r="RKU7" s="25"/>
      <c r="RKV7" s="25"/>
      <c r="RKW7" s="25"/>
      <c r="RKX7" s="25"/>
      <c r="RKY7" s="25"/>
      <c r="RKZ7" s="25"/>
      <c r="RLA7" s="25"/>
      <c r="RLB7" s="25"/>
      <c r="RLC7" s="25"/>
      <c r="RLD7" s="25"/>
      <c r="RLE7" s="25"/>
      <c r="RLF7" s="25"/>
      <c r="RLG7" s="25"/>
      <c r="RLH7" s="25"/>
      <c r="RLI7" s="25"/>
      <c r="RLJ7" s="25"/>
      <c r="RLK7" s="25"/>
      <c r="RLL7" s="25"/>
      <c r="RLM7" s="25"/>
      <c r="RLN7" s="25"/>
      <c r="RLO7" s="25"/>
      <c r="RLP7" s="25"/>
      <c r="RLQ7" s="25"/>
      <c r="RLR7" s="25"/>
      <c r="RLS7" s="25"/>
      <c r="RLT7" s="25"/>
      <c r="RLU7" s="25"/>
      <c r="RLV7" s="25"/>
      <c r="RLW7" s="25"/>
      <c r="RLX7" s="25"/>
      <c r="RLY7" s="25"/>
      <c r="RLZ7" s="25"/>
      <c r="RMA7" s="25"/>
      <c r="RMB7" s="25"/>
      <c r="RMC7" s="25"/>
      <c r="RMD7" s="25"/>
      <c r="RME7" s="25"/>
      <c r="RMF7" s="25"/>
      <c r="RMG7" s="25"/>
      <c r="RMH7" s="25"/>
      <c r="RMI7" s="25"/>
      <c r="RMJ7" s="25"/>
      <c r="RMK7" s="25"/>
      <c r="RML7" s="25"/>
      <c r="RMM7" s="25"/>
      <c r="RMN7" s="25"/>
      <c r="RMO7" s="25"/>
      <c r="RMP7" s="25"/>
      <c r="RMQ7" s="25"/>
      <c r="RMR7" s="25"/>
      <c r="RMS7" s="25"/>
      <c r="RMT7" s="25"/>
      <c r="RMU7" s="25"/>
      <c r="RMV7" s="25"/>
      <c r="RMW7" s="25"/>
      <c r="RMX7" s="25"/>
      <c r="RMY7" s="25"/>
      <c r="RMZ7" s="25"/>
      <c r="RNA7" s="25"/>
      <c r="RNB7" s="25"/>
      <c r="RNC7" s="25"/>
      <c r="RND7" s="25"/>
      <c r="RNE7" s="25"/>
      <c r="RNF7" s="25"/>
      <c r="RNG7" s="25"/>
      <c r="RNH7" s="25"/>
      <c r="RNI7" s="25"/>
      <c r="RNJ7" s="25"/>
      <c r="RNK7" s="25"/>
      <c r="RNL7" s="25"/>
      <c r="RNM7" s="25"/>
      <c r="RNN7" s="25"/>
      <c r="RNO7" s="25"/>
      <c r="RNP7" s="25"/>
      <c r="RNQ7" s="25"/>
      <c r="RNR7" s="25"/>
      <c r="RNS7" s="25"/>
      <c r="RNT7" s="25"/>
      <c r="RNU7" s="25"/>
      <c r="RNV7" s="25"/>
      <c r="RNW7" s="25"/>
      <c r="RNX7" s="25"/>
      <c r="RNY7" s="25"/>
      <c r="RNZ7" s="25"/>
      <c r="ROA7" s="25"/>
      <c r="ROB7" s="25"/>
      <c r="ROC7" s="25"/>
      <c r="ROD7" s="25"/>
      <c r="ROE7" s="25"/>
      <c r="ROF7" s="25"/>
      <c r="ROG7" s="25"/>
      <c r="ROH7" s="25"/>
      <c r="ROI7" s="25"/>
      <c r="ROJ7" s="25"/>
      <c r="ROK7" s="25"/>
      <c r="ROL7" s="25"/>
      <c r="ROM7" s="25"/>
      <c r="RON7" s="25"/>
      <c r="ROO7" s="25"/>
      <c r="ROP7" s="25"/>
      <c r="ROQ7" s="25"/>
      <c r="ROR7" s="25"/>
      <c r="ROS7" s="25"/>
      <c r="ROT7" s="25"/>
      <c r="ROU7" s="25"/>
      <c r="ROV7" s="25"/>
      <c r="ROW7" s="25"/>
      <c r="ROX7" s="25"/>
      <c r="ROY7" s="25"/>
      <c r="ROZ7" s="25"/>
      <c r="RPA7" s="25"/>
      <c r="RPB7" s="25"/>
      <c r="RPC7" s="25"/>
      <c r="RPD7" s="25"/>
      <c r="RPE7" s="25"/>
      <c r="RPF7" s="25"/>
      <c r="RPG7" s="25"/>
      <c r="RPH7" s="25"/>
      <c r="RPI7" s="25"/>
      <c r="RPJ7" s="25"/>
      <c r="RPK7" s="25"/>
      <c r="RPL7" s="25"/>
      <c r="RPM7" s="25"/>
      <c r="RPN7" s="25"/>
      <c r="RPO7" s="25"/>
      <c r="RPP7" s="25"/>
      <c r="RPQ7" s="25"/>
      <c r="RPR7" s="25"/>
      <c r="RPS7" s="25"/>
      <c r="RPT7" s="25"/>
      <c r="RPU7" s="25"/>
      <c r="RPV7" s="25"/>
      <c r="RPW7" s="25"/>
      <c r="RPX7" s="25"/>
      <c r="RPY7" s="25"/>
      <c r="RPZ7" s="25"/>
      <c r="RQA7" s="25"/>
      <c r="RQB7" s="25"/>
      <c r="RQC7" s="25"/>
      <c r="RQD7" s="25"/>
      <c r="RQE7" s="25"/>
      <c r="RQF7" s="25"/>
      <c r="RQG7" s="25"/>
      <c r="RQH7" s="25"/>
      <c r="RQI7" s="25"/>
      <c r="RQJ7" s="25"/>
      <c r="RQK7" s="25"/>
      <c r="RQL7" s="25"/>
      <c r="RQM7" s="25"/>
      <c r="RQN7" s="25"/>
      <c r="RQO7" s="25"/>
      <c r="RQP7" s="25"/>
      <c r="RQQ7" s="25"/>
      <c r="RQR7" s="25"/>
      <c r="RQS7" s="25"/>
      <c r="RQT7" s="25"/>
      <c r="RQU7" s="25"/>
      <c r="RQV7" s="25"/>
      <c r="RQW7" s="25"/>
      <c r="RQX7" s="25"/>
      <c r="RQY7" s="25"/>
      <c r="RQZ7" s="25"/>
      <c r="RRA7" s="25"/>
      <c r="RRB7" s="25"/>
      <c r="RRC7" s="25"/>
      <c r="RRD7" s="25"/>
      <c r="RRE7" s="25"/>
      <c r="RRF7" s="25"/>
      <c r="RRG7" s="25"/>
      <c r="RRH7" s="25"/>
      <c r="RRI7" s="25"/>
      <c r="RRJ7" s="25"/>
      <c r="RRK7" s="25"/>
      <c r="RRL7" s="25"/>
      <c r="RRM7" s="25"/>
      <c r="RRN7" s="25"/>
      <c r="RRO7" s="25"/>
      <c r="RRP7" s="25"/>
      <c r="RRQ7" s="25"/>
      <c r="RRR7" s="25"/>
      <c r="RRS7" s="25"/>
      <c r="RRT7" s="25"/>
      <c r="RRU7" s="25"/>
      <c r="RRV7" s="25"/>
      <c r="RRW7" s="25"/>
      <c r="RRX7" s="25"/>
      <c r="RRY7" s="25"/>
      <c r="RRZ7" s="25"/>
      <c r="RSA7" s="25"/>
      <c r="RSB7" s="25"/>
      <c r="RSC7" s="25"/>
      <c r="RSD7" s="25"/>
      <c r="RSE7" s="25"/>
      <c r="RSF7" s="25"/>
      <c r="RSG7" s="25"/>
      <c r="RSH7" s="25"/>
      <c r="RSI7" s="25"/>
      <c r="RSJ7" s="25"/>
      <c r="RSK7" s="25"/>
      <c r="RSL7" s="25"/>
      <c r="RSM7" s="25"/>
      <c r="RSN7" s="25"/>
      <c r="RSO7" s="25"/>
      <c r="RSP7" s="25"/>
      <c r="RSQ7" s="25"/>
      <c r="RSR7" s="25"/>
      <c r="RSS7" s="25"/>
      <c r="RST7" s="25"/>
      <c r="RSU7" s="25"/>
      <c r="RSV7" s="25"/>
      <c r="RSW7" s="25"/>
      <c r="RSX7" s="25"/>
      <c r="RSY7" s="25"/>
      <c r="RSZ7" s="25"/>
      <c r="RTA7" s="25"/>
      <c r="RTB7" s="25"/>
      <c r="RTC7" s="25"/>
      <c r="RTD7" s="25"/>
      <c r="RTE7" s="25"/>
      <c r="RTF7" s="25"/>
      <c r="RTG7" s="25"/>
      <c r="RTH7" s="25"/>
      <c r="RTI7" s="25"/>
      <c r="RTJ7" s="25"/>
      <c r="RTK7" s="25"/>
      <c r="RTL7" s="25"/>
      <c r="RTM7" s="25"/>
      <c r="RTN7" s="25"/>
      <c r="RTO7" s="25"/>
      <c r="RTP7" s="25"/>
      <c r="RTQ7" s="25"/>
      <c r="RTR7" s="25"/>
      <c r="RTS7" s="25"/>
      <c r="RTT7" s="25"/>
      <c r="RTU7" s="25"/>
      <c r="RTV7" s="25"/>
      <c r="RTW7" s="25"/>
      <c r="RTX7" s="25"/>
      <c r="RTY7" s="25"/>
      <c r="RTZ7" s="25"/>
      <c r="RUA7" s="25"/>
      <c r="RUB7" s="25"/>
      <c r="RUC7" s="25"/>
      <c r="RUD7" s="25"/>
      <c r="RUE7" s="25"/>
      <c r="RUF7" s="25"/>
      <c r="RUG7" s="25"/>
      <c r="RUH7" s="25"/>
      <c r="RUI7" s="25"/>
      <c r="RUJ7" s="25"/>
      <c r="RUK7" s="25"/>
      <c r="RUL7" s="25"/>
      <c r="RUM7" s="25"/>
      <c r="RUN7" s="25"/>
      <c r="RUO7" s="25"/>
      <c r="RUP7" s="25"/>
      <c r="RUQ7" s="25"/>
      <c r="RUR7" s="25"/>
      <c r="RUS7" s="25"/>
      <c r="RUT7" s="25"/>
      <c r="RUU7" s="25"/>
      <c r="RUV7" s="25"/>
      <c r="RUW7" s="25"/>
      <c r="RUX7" s="25"/>
      <c r="RUY7" s="25"/>
      <c r="RUZ7" s="25"/>
      <c r="RVA7" s="25"/>
      <c r="RVB7" s="25"/>
      <c r="RVC7" s="25"/>
      <c r="RVD7" s="25"/>
      <c r="RVE7" s="25"/>
      <c r="RVF7" s="25"/>
      <c r="RVG7" s="25"/>
      <c r="RVH7" s="25"/>
      <c r="RVI7" s="25"/>
      <c r="RVJ7" s="25"/>
      <c r="RVK7" s="25"/>
      <c r="RVL7" s="25"/>
      <c r="RVM7" s="25"/>
      <c r="RVN7" s="25"/>
      <c r="RVO7" s="25"/>
      <c r="RVP7" s="25"/>
      <c r="RVQ7" s="25"/>
      <c r="RVR7" s="25"/>
      <c r="RVS7" s="25"/>
      <c r="RVT7" s="25"/>
      <c r="RVU7" s="25"/>
      <c r="RVV7" s="25"/>
      <c r="RVW7" s="25"/>
      <c r="RVX7" s="25"/>
      <c r="RVY7" s="25"/>
      <c r="RVZ7" s="25"/>
      <c r="RWA7" s="25"/>
      <c r="RWB7" s="25"/>
      <c r="RWC7" s="25"/>
      <c r="RWD7" s="25"/>
      <c r="RWE7" s="25"/>
      <c r="RWF7" s="25"/>
      <c r="RWG7" s="25"/>
      <c r="RWH7" s="25"/>
      <c r="RWI7" s="25"/>
      <c r="RWJ7" s="25"/>
      <c r="RWK7" s="25"/>
      <c r="RWL7" s="25"/>
      <c r="RWM7" s="25"/>
      <c r="RWN7" s="25"/>
      <c r="RWO7" s="25"/>
      <c r="RWP7" s="25"/>
      <c r="RWQ7" s="25"/>
      <c r="RWR7" s="25"/>
      <c r="RWS7" s="25"/>
      <c r="RWT7" s="25"/>
      <c r="RWU7" s="25"/>
      <c r="RWV7" s="25"/>
      <c r="RWW7" s="25"/>
      <c r="RWX7" s="25"/>
      <c r="RWY7" s="25"/>
      <c r="RWZ7" s="25"/>
      <c r="RXA7" s="25"/>
      <c r="RXB7" s="25"/>
      <c r="RXC7" s="25"/>
      <c r="RXD7" s="25"/>
      <c r="RXE7" s="25"/>
      <c r="RXF7" s="25"/>
      <c r="RXG7" s="25"/>
      <c r="RXH7" s="25"/>
      <c r="RXI7" s="25"/>
      <c r="RXJ7" s="25"/>
      <c r="RXK7" s="25"/>
      <c r="RXL7" s="25"/>
      <c r="RXM7" s="25"/>
      <c r="RXN7" s="25"/>
      <c r="RXO7" s="25"/>
      <c r="RXP7" s="25"/>
      <c r="RXQ7" s="25"/>
      <c r="RXR7" s="25"/>
      <c r="RXS7" s="25"/>
      <c r="RXT7" s="25"/>
      <c r="RXU7" s="25"/>
      <c r="RXV7" s="25"/>
      <c r="RXW7" s="25"/>
      <c r="RXX7" s="25"/>
      <c r="RXY7" s="25"/>
      <c r="RXZ7" s="25"/>
      <c r="RYA7" s="25"/>
      <c r="RYB7" s="25"/>
      <c r="RYC7" s="25"/>
      <c r="RYD7" s="25"/>
      <c r="RYE7" s="25"/>
      <c r="RYF7" s="25"/>
      <c r="RYG7" s="25"/>
      <c r="RYH7" s="25"/>
      <c r="RYI7" s="25"/>
      <c r="RYJ7" s="25"/>
      <c r="RYK7" s="25"/>
      <c r="RYL7" s="25"/>
      <c r="RYM7" s="25"/>
      <c r="RYN7" s="25"/>
      <c r="RYO7" s="25"/>
      <c r="RYP7" s="25"/>
      <c r="RYQ7" s="25"/>
      <c r="RYR7" s="25"/>
      <c r="RYS7" s="25"/>
      <c r="RYT7" s="25"/>
      <c r="RYU7" s="25"/>
      <c r="RYV7" s="25"/>
      <c r="RYW7" s="25"/>
      <c r="RYX7" s="25"/>
      <c r="RYY7" s="25"/>
      <c r="RYZ7" s="25"/>
      <c r="RZA7" s="25"/>
      <c r="RZB7" s="25"/>
      <c r="RZC7" s="25"/>
      <c r="RZD7" s="25"/>
      <c r="RZE7" s="25"/>
      <c r="RZF7" s="25"/>
      <c r="RZG7" s="25"/>
      <c r="RZH7" s="25"/>
      <c r="RZI7" s="25"/>
      <c r="RZJ7" s="25"/>
      <c r="RZK7" s="25"/>
      <c r="RZL7" s="25"/>
      <c r="RZM7" s="25"/>
      <c r="RZN7" s="25"/>
      <c r="RZO7" s="25"/>
      <c r="RZP7" s="25"/>
      <c r="RZQ7" s="25"/>
      <c r="RZR7" s="25"/>
      <c r="RZS7" s="25"/>
      <c r="RZT7" s="25"/>
      <c r="RZU7" s="25"/>
      <c r="RZV7" s="25"/>
      <c r="RZW7" s="25"/>
      <c r="RZX7" s="25"/>
      <c r="RZY7" s="25"/>
      <c r="RZZ7" s="25"/>
      <c r="SAA7" s="25"/>
      <c r="SAB7" s="25"/>
      <c r="SAC7" s="25"/>
      <c r="SAD7" s="25"/>
      <c r="SAE7" s="25"/>
      <c r="SAF7" s="25"/>
      <c r="SAG7" s="25"/>
      <c r="SAH7" s="25"/>
      <c r="SAI7" s="25"/>
      <c r="SAJ7" s="25"/>
      <c r="SAK7" s="25"/>
      <c r="SAL7" s="25"/>
      <c r="SAM7" s="25"/>
      <c r="SAN7" s="25"/>
      <c r="SAO7" s="25"/>
      <c r="SAP7" s="25"/>
      <c r="SAQ7" s="25"/>
      <c r="SAR7" s="25"/>
      <c r="SAS7" s="25"/>
      <c r="SAT7" s="25"/>
      <c r="SAU7" s="25"/>
      <c r="SAV7" s="25"/>
      <c r="SAW7" s="25"/>
      <c r="SAX7" s="25"/>
      <c r="SAY7" s="25"/>
      <c r="SAZ7" s="25"/>
      <c r="SBA7" s="25"/>
      <c r="SBB7" s="25"/>
      <c r="SBC7" s="25"/>
      <c r="SBD7" s="25"/>
      <c r="SBE7" s="25"/>
      <c r="SBF7" s="25"/>
      <c r="SBG7" s="25"/>
      <c r="SBH7" s="25"/>
      <c r="SBI7" s="25"/>
      <c r="SBJ7" s="25"/>
      <c r="SBK7" s="25"/>
      <c r="SBL7" s="25"/>
      <c r="SBM7" s="25"/>
      <c r="SBN7" s="25"/>
      <c r="SBO7" s="25"/>
      <c r="SBP7" s="25"/>
      <c r="SBQ7" s="25"/>
      <c r="SBR7" s="25"/>
      <c r="SBS7" s="25"/>
      <c r="SBT7" s="25"/>
      <c r="SBU7" s="25"/>
      <c r="SBV7" s="25"/>
      <c r="SBW7" s="25"/>
      <c r="SBX7" s="25"/>
      <c r="SBY7" s="25"/>
      <c r="SBZ7" s="25"/>
      <c r="SCA7" s="25"/>
      <c r="SCB7" s="25"/>
      <c r="SCC7" s="25"/>
      <c r="SCD7" s="25"/>
      <c r="SCE7" s="25"/>
      <c r="SCF7" s="25"/>
      <c r="SCG7" s="25"/>
      <c r="SCH7" s="25"/>
      <c r="SCI7" s="25"/>
      <c r="SCJ7" s="25"/>
      <c r="SCK7" s="25"/>
      <c r="SCL7" s="25"/>
      <c r="SCM7" s="25"/>
      <c r="SCN7" s="25"/>
      <c r="SCO7" s="25"/>
      <c r="SCP7" s="25"/>
      <c r="SCQ7" s="25"/>
      <c r="SCR7" s="25"/>
      <c r="SCS7" s="25"/>
      <c r="SCT7" s="25"/>
      <c r="SCU7" s="25"/>
      <c r="SCV7" s="25"/>
      <c r="SCW7" s="25"/>
      <c r="SCX7" s="25"/>
      <c r="SCY7" s="25"/>
      <c r="SCZ7" s="25"/>
      <c r="SDA7" s="25"/>
      <c r="SDB7" s="25"/>
      <c r="SDC7" s="25"/>
      <c r="SDD7" s="25"/>
      <c r="SDE7" s="25"/>
      <c r="SDF7" s="25"/>
      <c r="SDG7" s="25"/>
      <c r="SDH7" s="25"/>
      <c r="SDI7" s="25"/>
      <c r="SDJ7" s="25"/>
      <c r="SDK7" s="25"/>
      <c r="SDL7" s="25"/>
      <c r="SDM7" s="25"/>
      <c r="SDN7" s="25"/>
      <c r="SDO7" s="25"/>
      <c r="SDP7" s="25"/>
      <c r="SDQ7" s="25"/>
      <c r="SDR7" s="25"/>
      <c r="SDS7" s="25"/>
      <c r="SDT7" s="25"/>
      <c r="SDU7" s="25"/>
      <c r="SDV7" s="25"/>
      <c r="SDW7" s="25"/>
      <c r="SDX7" s="25"/>
      <c r="SDY7" s="25"/>
      <c r="SDZ7" s="25"/>
      <c r="SEA7" s="25"/>
      <c r="SEB7" s="25"/>
      <c r="SEC7" s="25"/>
      <c r="SED7" s="25"/>
      <c r="SEE7" s="25"/>
      <c r="SEF7" s="25"/>
      <c r="SEG7" s="25"/>
      <c r="SEH7" s="25"/>
      <c r="SEI7" s="25"/>
      <c r="SEJ7" s="25"/>
      <c r="SEK7" s="25"/>
      <c r="SEL7" s="25"/>
      <c r="SEM7" s="25"/>
      <c r="SEN7" s="25"/>
      <c r="SEO7" s="25"/>
      <c r="SEP7" s="25"/>
      <c r="SEQ7" s="25"/>
      <c r="SER7" s="25"/>
      <c r="SES7" s="25"/>
      <c r="SET7" s="25"/>
      <c r="SEU7" s="25"/>
      <c r="SEV7" s="25"/>
      <c r="SEW7" s="25"/>
      <c r="SEX7" s="25"/>
      <c r="SEY7" s="25"/>
      <c r="SEZ7" s="25"/>
      <c r="SFA7" s="25"/>
      <c r="SFB7" s="25"/>
      <c r="SFC7" s="25"/>
      <c r="SFD7" s="25"/>
      <c r="SFE7" s="25"/>
      <c r="SFF7" s="25"/>
      <c r="SFG7" s="25"/>
      <c r="SFH7" s="25"/>
      <c r="SFI7" s="25"/>
      <c r="SFJ7" s="25"/>
      <c r="SFK7" s="25"/>
      <c r="SFL7" s="25"/>
      <c r="SFM7" s="25"/>
      <c r="SFN7" s="25"/>
      <c r="SFO7" s="25"/>
      <c r="SFP7" s="25"/>
      <c r="SFQ7" s="25"/>
      <c r="SFR7" s="25"/>
      <c r="SFS7" s="25"/>
      <c r="SFT7" s="25"/>
      <c r="SFU7" s="25"/>
      <c r="SFV7" s="25"/>
      <c r="SFW7" s="25"/>
      <c r="SFX7" s="25"/>
      <c r="SFY7" s="25"/>
      <c r="SFZ7" s="25"/>
      <c r="SGA7" s="25"/>
      <c r="SGB7" s="25"/>
      <c r="SGC7" s="25"/>
      <c r="SGD7" s="25"/>
      <c r="SGE7" s="25"/>
      <c r="SGF7" s="25"/>
      <c r="SGG7" s="25"/>
      <c r="SGH7" s="25"/>
      <c r="SGI7" s="25"/>
      <c r="SGJ7" s="25"/>
      <c r="SGK7" s="25"/>
      <c r="SGL7" s="25"/>
      <c r="SGM7" s="25"/>
      <c r="SGN7" s="25"/>
      <c r="SGO7" s="25"/>
      <c r="SGP7" s="25"/>
      <c r="SGQ7" s="25"/>
      <c r="SGR7" s="25"/>
      <c r="SGS7" s="25"/>
      <c r="SGT7" s="25"/>
      <c r="SGU7" s="25"/>
      <c r="SGV7" s="25"/>
      <c r="SGW7" s="25"/>
      <c r="SGX7" s="25"/>
      <c r="SGY7" s="25"/>
      <c r="SGZ7" s="25"/>
      <c r="SHA7" s="25"/>
      <c r="SHB7" s="25"/>
      <c r="SHC7" s="25"/>
      <c r="SHD7" s="25"/>
      <c r="SHE7" s="25"/>
      <c r="SHF7" s="25"/>
      <c r="SHG7" s="25"/>
      <c r="SHH7" s="25"/>
      <c r="SHI7" s="25"/>
      <c r="SHJ7" s="25"/>
      <c r="SHK7" s="25"/>
      <c r="SHL7" s="25"/>
      <c r="SHM7" s="25"/>
      <c r="SHN7" s="25"/>
      <c r="SHO7" s="25"/>
      <c r="SHP7" s="25"/>
      <c r="SHQ7" s="25"/>
      <c r="SHR7" s="25"/>
      <c r="SHS7" s="25"/>
      <c r="SHT7" s="25"/>
      <c r="SHU7" s="25"/>
      <c r="SHV7" s="25"/>
      <c r="SHW7" s="25"/>
      <c r="SHX7" s="25"/>
      <c r="SHY7" s="25"/>
      <c r="SHZ7" s="25"/>
      <c r="SIA7" s="25"/>
      <c r="SIB7" s="25"/>
      <c r="SIC7" s="25"/>
      <c r="SID7" s="25"/>
      <c r="SIE7" s="25"/>
      <c r="SIF7" s="25"/>
      <c r="SIG7" s="25"/>
      <c r="SIH7" s="25"/>
      <c r="SII7" s="25"/>
      <c r="SIJ7" s="25"/>
      <c r="SIK7" s="25"/>
      <c r="SIL7" s="25"/>
      <c r="SIM7" s="25"/>
      <c r="SIN7" s="25"/>
      <c r="SIO7" s="25"/>
      <c r="SIP7" s="25"/>
      <c r="SIQ7" s="25"/>
      <c r="SIR7" s="25"/>
      <c r="SIS7" s="25"/>
      <c r="SIT7" s="25"/>
      <c r="SIU7" s="25"/>
      <c r="SIV7" s="25"/>
      <c r="SIW7" s="25"/>
      <c r="SIX7" s="25"/>
      <c r="SIY7" s="25"/>
      <c r="SIZ7" s="25"/>
      <c r="SJA7" s="25"/>
      <c r="SJB7" s="25"/>
      <c r="SJC7" s="25"/>
      <c r="SJD7" s="25"/>
      <c r="SJE7" s="25"/>
      <c r="SJF7" s="25"/>
      <c r="SJG7" s="25"/>
      <c r="SJH7" s="25"/>
      <c r="SJI7" s="25"/>
      <c r="SJJ7" s="25"/>
      <c r="SJK7" s="25"/>
      <c r="SJL7" s="25"/>
      <c r="SJM7" s="25"/>
      <c r="SJN7" s="25"/>
      <c r="SJO7" s="25"/>
      <c r="SJP7" s="25"/>
      <c r="SJQ7" s="25"/>
      <c r="SJR7" s="25"/>
      <c r="SJS7" s="25"/>
      <c r="SJT7" s="25"/>
      <c r="SJU7" s="25"/>
      <c r="SJV7" s="25"/>
      <c r="SJW7" s="25"/>
      <c r="SJX7" s="25"/>
      <c r="SJY7" s="25"/>
      <c r="SJZ7" s="25"/>
      <c r="SKA7" s="25"/>
      <c r="SKB7" s="25"/>
      <c r="SKC7" s="25"/>
      <c r="SKD7" s="25"/>
      <c r="SKE7" s="25"/>
      <c r="SKF7" s="25"/>
      <c r="SKG7" s="25"/>
      <c r="SKH7" s="25"/>
      <c r="SKI7" s="25"/>
      <c r="SKJ7" s="25"/>
      <c r="SKK7" s="25"/>
      <c r="SKL7" s="25"/>
      <c r="SKM7" s="25"/>
      <c r="SKN7" s="25"/>
      <c r="SKO7" s="25"/>
      <c r="SKP7" s="25"/>
      <c r="SKQ7" s="25"/>
      <c r="SKR7" s="25"/>
      <c r="SKS7" s="25"/>
      <c r="SKT7" s="25"/>
      <c r="SKU7" s="25"/>
      <c r="SKV7" s="25"/>
      <c r="SKW7" s="25"/>
      <c r="SKX7" s="25"/>
      <c r="SKY7" s="25"/>
      <c r="SKZ7" s="25"/>
      <c r="SLA7" s="25"/>
      <c r="SLB7" s="25"/>
      <c r="SLC7" s="25"/>
      <c r="SLD7" s="25"/>
      <c r="SLE7" s="25"/>
      <c r="SLF7" s="25"/>
      <c r="SLG7" s="25"/>
      <c r="SLH7" s="25"/>
      <c r="SLI7" s="25"/>
      <c r="SLJ7" s="25"/>
      <c r="SLK7" s="25"/>
      <c r="SLL7" s="25"/>
      <c r="SLM7" s="25"/>
      <c r="SLN7" s="25"/>
      <c r="SLO7" s="25"/>
      <c r="SLP7" s="25"/>
      <c r="SLQ7" s="25"/>
      <c r="SLR7" s="25"/>
      <c r="SLS7" s="25"/>
      <c r="SLT7" s="25"/>
      <c r="SLU7" s="25"/>
      <c r="SLV7" s="25"/>
      <c r="SLW7" s="25"/>
      <c r="SLX7" s="25"/>
      <c r="SLY7" s="25"/>
      <c r="SLZ7" s="25"/>
      <c r="SMA7" s="25"/>
      <c r="SMB7" s="25"/>
      <c r="SMC7" s="25"/>
      <c r="SMD7" s="25"/>
      <c r="SME7" s="25"/>
      <c r="SMF7" s="25"/>
      <c r="SMG7" s="25"/>
      <c r="SMH7" s="25"/>
      <c r="SMI7" s="25"/>
      <c r="SMJ7" s="25"/>
      <c r="SMK7" s="25"/>
      <c r="SML7" s="25"/>
      <c r="SMM7" s="25"/>
      <c r="SMN7" s="25"/>
      <c r="SMO7" s="25"/>
      <c r="SMP7" s="25"/>
      <c r="SMQ7" s="25"/>
      <c r="SMR7" s="25"/>
      <c r="SMS7" s="25"/>
      <c r="SMT7" s="25"/>
      <c r="SMU7" s="25"/>
      <c r="SMV7" s="25"/>
      <c r="SMW7" s="25"/>
      <c r="SMX7" s="25"/>
      <c r="SMY7" s="25"/>
      <c r="SMZ7" s="25"/>
      <c r="SNA7" s="25"/>
      <c r="SNB7" s="25"/>
      <c r="SNC7" s="25"/>
      <c r="SND7" s="25"/>
      <c r="SNE7" s="25"/>
      <c r="SNF7" s="25"/>
      <c r="SNG7" s="25"/>
      <c r="SNH7" s="25"/>
      <c r="SNI7" s="25"/>
      <c r="SNJ7" s="25"/>
      <c r="SNK7" s="25"/>
      <c r="SNL7" s="25"/>
      <c r="SNM7" s="25"/>
      <c r="SNN7" s="25"/>
      <c r="SNO7" s="25"/>
      <c r="SNP7" s="25"/>
      <c r="SNQ7" s="25"/>
      <c r="SNR7" s="25"/>
      <c r="SNS7" s="25"/>
      <c r="SNT7" s="25"/>
      <c r="SNU7" s="25"/>
      <c r="SNV7" s="25"/>
      <c r="SNW7" s="25"/>
      <c r="SNX7" s="25"/>
      <c r="SNY7" s="25"/>
      <c r="SNZ7" s="25"/>
      <c r="SOA7" s="25"/>
      <c r="SOB7" s="25"/>
      <c r="SOC7" s="25"/>
      <c r="SOD7" s="25"/>
      <c r="SOE7" s="25"/>
      <c r="SOF7" s="25"/>
      <c r="SOG7" s="25"/>
      <c r="SOH7" s="25"/>
      <c r="SOI7" s="25"/>
      <c r="SOJ7" s="25"/>
      <c r="SOK7" s="25"/>
      <c r="SOL7" s="25"/>
      <c r="SOM7" s="25"/>
      <c r="SON7" s="25"/>
      <c r="SOO7" s="25"/>
      <c r="SOP7" s="25"/>
      <c r="SOQ7" s="25"/>
      <c r="SOR7" s="25"/>
      <c r="SOS7" s="25"/>
      <c r="SOT7" s="25"/>
      <c r="SOU7" s="25"/>
      <c r="SOV7" s="25"/>
      <c r="SOW7" s="25"/>
      <c r="SOX7" s="25"/>
      <c r="SOY7" s="25"/>
      <c r="SOZ7" s="25"/>
      <c r="SPA7" s="25"/>
      <c r="SPB7" s="25"/>
      <c r="SPC7" s="25"/>
      <c r="SPD7" s="25"/>
      <c r="SPE7" s="25"/>
      <c r="SPF7" s="25"/>
      <c r="SPG7" s="25"/>
      <c r="SPH7" s="25"/>
      <c r="SPI7" s="25"/>
      <c r="SPJ7" s="25"/>
      <c r="SPK7" s="25"/>
      <c r="SPL7" s="25"/>
      <c r="SPM7" s="25"/>
      <c r="SPN7" s="25"/>
      <c r="SPO7" s="25"/>
      <c r="SPP7" s="25"/>
      <c r="SPQ7" s="25"/>
      <c r="SPR7" s="25"/>
      <c r="SPS7" s="25"/>
      <c r="SPT7" s="25"/>
      <c r="SPU7" s="25"/>
      <c r="SPV7" s="25"/>
      <c r="SPW7" s="25"/>
      <c r="SPX7" s="25"/>
      <c r="SPY7" s="25"/>
      <c r="SPZ7" s="25"/>
      <c r="SQA7" s="25"/>
      <c r="SQB7" s="25"/>
      <c r="SQC7" s="25"/>
      <c r="SQD7" s="25"/>
      <c r="SQE7" s="25"/>
      <c r="SQF7" s="25"/>
      <c r="SQG7" s="25"/>
      <c r="SQH7" s="25"/>
      <c r="SQI7" s="25"/>
      <c r="SQJ7" s="25"/>
      <c r="SQK7" s="25"/>
      <c r="SQL7" s="25"/>
      <c r="SQM7" s="25"/>
      <c r="SQN7" s="25"/>
      <c r="SQO7" s="25"/>
      <c r="SQP7" s="25"/>
      <c r="SQQ7" s="25"/>
      <c r="SQR7" s="25"/>
      <c r="SQS7" s="25"/>
      <c r="SQT7" s="25"/>
      <c r="SQU7" s="25"/>
      <c r="SQV7" s="25"/>
      <c r="SQW7" s="25"/>
      <c r="SQX7" s="25"/>
      <c r="SQY7" s="25"/>
      <c r="SQZ7" s="25"/>
      <c r="SRA7" s="25"/>
      <c r="SRB7" s="25"/>
      <c r="SRC7" s="25"/>
      <c r="SRD7" s="25"/>
      <c r="SRE7" s="25"/>
      <c r="SRF7" s="25"/>
      <c r="SRG7" s="25"/>
      <c r="SRH7" s="25"/>
      <c r="SRI7" s="25"/>
      <c r="SRJ7" s="25"/>
      <c r="SRK7" s="25"/>
      <c r="SRL7" s="25"/>
      <c r="SRM7" s="25"/>
      <c r="SRN7" s="25"/>
      <c r="SRO7" s="25"/>
      <c r="SRP7" s="25"/>
      <c r="SRQ7" s="25"/>
      <c r="SRR7" s="25"/>
      <c r="SRS7" s="25"/>
      <c r="SRT7" s="25"/>
      <c r="SRU7" s="25"/>
      <c r="SRV7" s="25"/>
      <c r="SRW7" s="25"/>
      <c r="SRX7" s="25"/>
      <c r="SRY7" s="25"/>
      <c r="SRZ7" s="25"/>
      <c r="SSA7" s="25"/>
      <c r="SSB7" s="25"/>
      <c r="SSC7" s="25"/>
      <c r="SSD7" s="25"/>
      <c r="SSE7" s="25"/>
      <c r="SSF7" s="25"/>
      <c r="SSG7" s="25"/>
      <c r="SSH7" s="25"/>
      <c r="SSI7" s="25"/>
      <c r="SSJ7" s="25"/>
      <c r="SSK7" s="25"/>
      <c r="SSL7" s="25"/>
      <c r="SSM7" s="25"/>
      <c r="SSN7" s="25"/>
      <c r="SSO7" s="25"/>
      <c r="SSP7" s="25"/>
      <c r="SSQ7" s="25"/>
      <c r="SSR7" s="25"/>
      <c r="SSS7" s="25"/>
      <c r="SST7" s="25"/>
      <c r="SSU7" s="25"/>
      <c r="SSV7" s="25"/>
      <c r="SSW7" s="25"/>
      <c r="SSX7" s="25"/>
      <c r="SSY7" s="25"/>
      <c r="SSZ7" s="25"/>
      <c r="STA7" s="25"/>
      <c r="STB7" s="25"/>
      <c r="STC7" s="25"/>
      <c r="STD7" s="25"/>
      <c r="STE7" s="25"/>
      <c r="STF7" s="25"/>
      <c r="STG7" s="25"/>
      <c r="STH7" s="25"/>
      <c r="STI7" s="25"/>
      <c r="STJ7" s="25"/>
      <c r="STK7" s="25"/>
      <c r="STL7" s="25"/>
      <c r="STM7" s="25"/>
      <c r="STN7" s="25"/>
      <c r="STO7" s="25"/>
      <c r="STP7" s="25"/>
      <c r="STQ7" s="25"/>
      <c r="STR7" s="25"/>
      <c r="STS7" s="25"/>
      <c r="STT7" s="25"/>
      <c r="STU7" s="25"/>
      <c r="STV7" s="25"/>
      <c r="STW7" s="25"/>
      <c r="STX7" s="25"/>
      <c r="STY7" s="25"/>
      <c r="STZ7" s="25"/>
      <c r="SUA7" s="25"/>
      <c r="SUB7" s="25"/>
      <c r="SUC7" s="25"/>
      <c r="SUD7" s="25"/>
      <c r="SUE7" s="25"/>
      <c r="SUF7" s="25"/>
      <c r="SUG7" s="25"/>
      <c r="SUH7" s="25"/>
      <c r="SUI7" s="25"/>
      <c r="SUJ7" s="25"/>
      <c r="SUK7" s="25"/>
      <c r="SUL7" s="25"/>
      <c r="SUM7" s="25"/>
      <c r="SUN7" s="25"/>
      <c r="SUO7" s="25"/>
      <c r="SUP7" s="25"/>
      <c r="SUQ7" s="25"/>
      <c r="SUR7" s="25"/>
      <c r="SUS7" s="25"/>
      <c r="SUT7" s="25"/>
      <c r="SUU7" s="25"/>
      <c r="SUV7" s="25"/>
      <c r="SUW7" s="25"/>
      <c r="SUX7" s="25"/>
      <c r="SUY7" s="25"/>
      <c r="SUZ7" s="25"/>
      <c r="SVA7" s="25"/>
      <c r="SVB7" s="25"/>
      <c r="SVC7" s="25"/>
      <c r="SVD7" s="25"/>
      <c r="SVE7" s="25"/>
      <c r="SVF7" s="25"/>
      <c r="SVG7" s="25"/>
      <c r="SVH7" s="25"/>
      <c r="SVI7" s="25"/>
      <c r="SVJ7" s="25"/>
      <c r="SVK7" s="25"/>
      <c r="SVL7" s="25"/>
      <c r="SVM7" s="25"/>
      <c r="SVN7" s="25"/>
      <c r="SVO7" s="25"/>
      <c r="SVP7" s="25"/>
      <c r="SVQ7" s="25"/>
      <c r="SVR7" s="25"/>
      <c r="SVS7" s="25"/>
      <c r="SVT7" s="25"/>
      <c r="SVU7" s="25"/>
      <c r="SVV7" s="25"/>
      <c r="SVW7" s="25"/>
      <c r="SVX7" s="25"/>
      <c r="SVY7" s="25"/>
      <c r="SVZ7" s="25"/>
      <c r="SWA7" s="25"/>
      <c r="SWB7" s="25"/>
      <c r="SWC7" s="25"/>
      <c r="SWD7" s="25"/>
      <c r="SWE7" s="25"/>
      <c r="SWF7" s="25"/>
      <c r="SWG7" s="25"/>
      <c r="SWH7" s="25"/>
      <c r="SWI7" s="25"/>
      <c r="SWJ7" s="25"/>
      <c r="SWK7" s="25"/>
      <c r="SWL7" s="25"/>
      <c r="SWM7" s="25"/>
      <c r="SWN7" s="25"/>
      <c r="SWO7" s="25"/>
      <c r="SWP7" s="25"/>
      <c r="SWQ7" s="25"/>
      <c r="SWR7" s="25"/>
      <c r="SWS7" s="25"/>
      <c r="SWT7" s="25"/>
      <c r="SWU7" s="25"/>
      <c r="SWV7" s="25"/>
      <c r="SWW7" s="25"/>
      <c r="SWX7" s="25"/>
      <c r="SWY7" s="25"/>
      <c r="SWZ7" s="25"/>
      <c r="SXA7" s="25"/>
      <c r="SXB7" s="25"/>
      <c r="SXC7" s="25"/>
      <c r="SXD7" s="25"/>
      <c r="SXE7" s="25"/>
      <c r="SXF7" s="25"/>
      <c r="SXG7" s="25"/>
      <c r="SXH7" s="25"/>
      <c r="SXI7" s="25"/>
      <c r="SXJ7" s="25"/>
      <c r="SXK7" s="25"/>
      <c r="SXL7" s="25"/>
      <c r="SXM7" s="25"/>
      <c r="SXN7" s="25"/>
      <c r="SXO7" s="25"/>
      <c r="SXP7" s="25"/>
      <c r="SXQ7" s="25"/>
      <c r="SXR7" s="25"/>
      <c r="SXS7" s="25"/>
      <c r="SXT7" s="25"/>
      <c r="SXU7" s="25"/>
      <c r="SXV7" s="25"/>
      <c r="SXW7" s="25"/>
      <c r="SXX7" s="25"/>
      <c r="SXY7" s="25"/>
      <c r="SXZ7" s="25"/>
      <c r="SYA7" s="25"/>
      <c r="SYB7" s="25"/>
      <c r="SYC7" s="25"/>
      <c r="SYD7" s="25"/>
      <c r="SYE7" s="25"/>
      <c r="SYF7" s="25"/>
      <c r="SYG7" s="25"/>
      <c r="SYH7" s="25"/>
      <c r="SYI7" s="25"/>
      <c r="SYJ7" s="25"/>
      <c r="SYK7" s="25"/>
      <c r="SYL7" s="25"/>
      <c r="SYM7" s="25"/>
      <c r="SYN7" s="25"/>
      <c r="SYO7" s="25"/>
      <c r="SYP7" s="25"/>
      <c r="SYQ7" s="25"/>
      <c r="SYR7" s="25"/>
      <c r="SYS7" s="25"/>
      <c r="SYT7" s="25"/>
      <c r="SYU7" s="25"/>
      <c r="SYV7" s="25"/>
      <c r="SYW7" s="25"/>
      <c r="SYX7" s="25"/>
      <c r="SYY7" s="25"/>
      <c r="SYZ7" s="25"/>
      <c r="SZA7" s="25"/>
      <c r="SZB7" s="25"/>
      <c r="SZC7" s="25"/>
      <c r="SZD7" s="25"/>
      <c r="SZE7" s="25"/>
      <c r="SZF7" s="25"/>
      <c r="SZG7" s="25"/>
      <c r="SZH7" s="25"/>
      <c r="SZI7" s="25"/>
      <c r="SZJ7" s="25"/>
      <c r="SZK7" s="25"/>
      <c r="SZL7" s="25"/>
      <c r="SZM7" s="25"/>
      <c r="SZN7" s="25"/>
      <c r="SZO7" s="25"/>
      <c r="SZP7" s="25"/>
      <c r="SZQ7" s="25"/>
      <c r="SZR7" s="25"/>
      <c r="SZS7" s="25"/>
      <c r="SZT7" s="25"/>
      <c r="SZU7" s="25"/>
      <c r="SZV7" s="25"/>
      <c r="SZW7" s="25"/>
      <c r="SZX7" s="25"/>
      <c r="SZY7" s="25"/>
      <c r="SZZ7" s="25"/>
      <c r="TAA7" s="25"/>
      <c r="TAB7" s="25"/>
      <c r="TAC7" s="25"/>
      <c r="TAD7" s="25"/>
      <c r="TAE7" s="25"/>
      <c r="TAF7" s="25"/>
      <c r="TAG7" s="25"/>
      <c r="TAH7" s="25"/>
      <c r="TAI7" s="25"/>
      <c r="TAJ7" s="25"/>
      <c r="TAK7" s="25"/>
      <c r="TAL7" s="25"/>
      <c r="TAM7" s="25"/>
      <c r="TAN7" s="25"/>
      <c r="TAO7" s="25"/>
      <c r="TAP7" s="25"/>
      <c r="TAQ7" s="25"/>
      <c r="TAR7" s="25"/>
      <c r="TAS7" s="25"/>
      <c r="TAT7" s="25"/>
      <c r="TAU7" s="25"/>
      <c r="TAV7" s="25"/>
      <c r="TAW7" s="25"/>
      <c r="TAX7" s="25"/>
      <c r="TAY7" s="25"/>
      <c r="TAZ7" s="25"/>
      <c r="TBA7" s="25"/>
      <c r="TBB7" s="25"/>
      <c r="TBC7" s="25"/>
      <c r="TBD7" s="25"/>
      <c r="TBE7" s="25"/>
      <c r="TBF7" s="25"/>
      <c r="TBG7" s="25"/>
      <c r="TBH7" s="25"/>
      <c r="TBI7" s="25"/>
      <c r="TBJ7" s="25"/>
      <c r="TBK7" s="25"/>
      <c r="TBL7" s="25"/>
      <c r="TBM7" s="25"/>
      <c r="TBN7" s="25"/>
      <c r="TBO7" s="25"/>
      <c r="TBP7" s="25"/>
      <c r="TBQ7" s="25"/>
      <c r="TBR7" s="25"/>
      <c r="TBS7" s="25"/>
      <c r="TBT7" s="25"/>
      <c r="TBU7" s="25"/>
      <c r="TBV7" s="25"/>
      <c r="TBW7" s="25"/>
      <c r="TBX7" s="25"/>
      <c r="TBY7" s="25"/>
      <c r="TBZ7" s="25"/>
      <c r="TCA7" s="25"/>
      <c r="TCB7" s="25"/>
      <c r="TCC7" s="25"/>
      <c r="TCD7" s="25"/>
      <c r="TCE7" s="25"/>
      <c r="TCF7" s="25"/>
      <c r="TCG7" s="25"/>
      <c r="TCH7" s="25"/>
      <c r="TCI7" s="25"/>
      <c r="TCJ7" s="25"/>
      <c r="TCK7" s="25"/>
      <c r="TCL7" s="25"/>
      <c r="TCM7" s="25"/>
      <c r="TCN7" s="25"/>
      <c r="TCO7" s="25"/>
      <c r="TCP7" s="25"/>
      <c r="TCQ7" s="25"/>
      <c r="TCR7" s="25"/>
      <c r="TCS7" s="25"/>
      <c r="TCT7" s="25"/>
      <c r="TCU7" s="25"/>
      <c r="TCV7" s="25"/>
      <c r="TCW7" s="25"/>
      <c r="TCX7" s="25"/>
      <c r="TCY7" s="25"/>
      <c r="TCZ7" s="25"/>
      <c r="TDA7" s="25"/>
      <c r="TDB7" s="25"/>
      <c r="TDC7" s="25"/>
      <c r="TDD7" s="25"/>
      <c r="TDE7" s="25"/>
      <c r="TDF7" s="25"/>
      <c r="TDG7" s="25"/>
      <c r="TDH7" s="25"/>
      <c r="TDI7" s="25"/>
      <c r="TDJ7" s="25"/>
      <c r="TDK7" s="25"/>
      <c r="TDL7" s="25"/>
      <c r="TDM7" s="25"/>
      <c r="TDN7" s="25"/>
      <c r="TDO7" s="25"/>
      <c r="TDP7" s="25"/>
      <c r="TDQ7" s="25"/>
      <c r="TDR7" s="25"/>
      <c r="TDS7" s="25"/>
      <c r="TDT7" s="25"/>
      <c r="TDU7" s="25"/>
      <c r="TDV7" s="25"/>
      <c r="TDW7" s="25"/>
      <c r="TDX7" s="25"/>
      <c r="TDY7" s="25"/>
      <c r="TDZ7" s="25"/>
      <c r="TEA7" s="25"/>
      <c r="TEB7" s="25"/>
      <c r="TEC7" s="25"/>
      <c r="TED7" s="25"/>
      <c r="TEE7" s="25"/>
      <c r="TEF7" s="25"/>
      <c r="TEG7" s="25"/>
      <c r="TEH7" s="25"/>
      <c r="TEI7" s="25"/>
      <c r="TEJ7" s="25"/>
      <c r="TEK7" s="25"/>
      <c r="TEL7" s="25"/>
      <c r="TEM7" s="25"/>
      <c r="TEN7" s="25"/>
      <c r="TEO7" s="25"/>
      <c r="TEP7" s="25"/>
      <c r="TEQ7" s="25"/>
      <c r="TER7" s="25"/>
      <c r="TES7" s="25"/>
      <c r="TET7" s="25"/>
      <c r="TEU7" s="25"/>
      <c r="TEV7" s="25"/>
      <c r="TEW7" s="25"/>
      <c r="TEX7" s="25"/>
      <c r="TEY7" s="25"/>
      <c r="TEZ7" s="25"/>
      <c r="TFA7" s="25"/>
      <c r="TFB7" s="25"/>
      <c r="TFC7" s="25"/>
      <c r="TFD7" s="25"/>
      <c r="TFE7" s="25"/>
      <c r="TFF7" s="25"/>
      <c r="TFG7" s="25"/>
      <c r="TFH7" s="25"/>
      <c r="TFI7" s="25"/>
      <c r="TFJ7" s="25"/>
      <c r="TFK7" s="25"/>
      <c r="TFL7" s="25"/>
      <c r="TFM7" s="25"/>
      <c r="TFN7" s="25"/>
      <c r="TFO7" s="25"/>
      <c r="TFP7" s="25"/>
      <c r="TFQ7" s="25"/>
      <c r="TFR7" s="25"/>
      <c r="TFS7" s="25"/>
      <c r="TFT7" s="25"/>
      <c r="TFU7" s="25"/>
      <c r="TFV7" s="25"/>
      <c r="TFW7" s="25"/>
      <c r="TFX7" s="25"/>
      <c r="TFY7" s="25"/>
      <c r="TFZ7" s="25"/>
      <c r="TGA7" s="25"/>
      <c r="TGB7" s="25"/>
      <c r="TGC7" s="25"/>
      <c r="TGD7" s="25"/>
      <c r="TGE7" s="25"/>
      <c r="TGF7" s="25"/>
      <c r="TGG7" s="25"/>
      <c r="TGH7" s="25"/>
      <c r="TGI7" s="25"/>
      <c r="TGJ7" s="25"/>
      <c r="TGK7" s="25"/>
      <c r="TGL7" s="25"/>
      <c r="TGM7" s="25"/>
      <c r="TGN7" s="25"/>
      <c r="TGO7" s="25"/>
      <c r="TGP7" s="25"/>
      <c r="TGQ7" s="25"/>
      <c r="TGR7" s="25"/>
      <c r="TGS7" s="25"/>
      <c r="TGT7" s="25"/>
      <c r="TGU7" s="25"/>
      <c r="TGV7" s="25"/>
      <c r="TGW7" s="25"/>
      <c r="TGX7" s="25"/>
      <c r="TGY7" s="25"/>
      <c r="TGZ7" s="25"/>
      <c r="THA7" s="25"/>
      <c r="THB7" s="25"/>
      <c r="THC7" s="25"/>
      <c r="THD7" s="25"/>
      <c r="THE7" s="25"/>
      <c r="THF7" s="25"/>
      <c r="THG7" s="25"/>
      <c r="THH7" s="25"/>
      <c r="THI7" s="25"/>
      <c r="THJ7" s="25"/>
      <c r="THK7" s="25"/>
      <c r="THL7" s="25"/>
      <c r="THM7" s="25"/>
      <c r="THN7" s="25"/>
      <c r="THO7" s="25"/>
      <c r="THP7" s="25"/>
      <c r="THQ7" s="25"/>
      <c r="THR7" s="25"/>
      <c r="THS7" s="25"/>
      <c r="THT7" s="25"/>
      <c r="THU7" s="25"/>
      <c r="THV7" s="25"/>
      <c r="THW7" s="25"/>
      <c r="THX7" s="25"/>
      <c r="THY7" s="25"/>
      <c r="THZ7" s="25"/>
      <c r="TIA7" s="25"/>
      <c r="TIB7" s="25"/>
      <c r="TIC7" s="25"/>
      <c r="TID7" s="25"/>
      <c r="TIE7" s="25"/>
      <c r="TIF7" s="25"/>
      <c r="TIG7" s="25"/>
      <c r="TIH7" s="25"/>
      <c r="TII7" s="25"/>
      <c r="TIJ7" s="25"/>
      <c r="TIK7" s="25"/>
      <c r="TIL7" s="25"/>
      <c r="TIM7" s="25"/>
      <c r="TIN7" s="25"/>
      <c r="TIO7" s="25"/>
      <c r="TIP7" s="25"/>
      <c r="TIQ7" s="25"/>
      <c r="TIR7" s="25"/>
      <c r="TIS7" s="25"/>
      <c r="TIT7" s="25"/>
      <c r="TIU7" s="25"/>
      <c r="TIV7" s="25"/>
      <c r="TIW7" s="25"/>
      <c r="TIX7" s="25"/>
      <c r="TIY7" s="25"/>
      <c r="TIZ7" s="25"/>
      <c r="TJA7" s="25"/>
      <c r="TJB7" s="25"/>
      <c r="TJC7" s="25"/>
      <c r="TJD7" s="25"/>
      <c r="TJE7" s="25"/>
      <c r="TJF7" s="25"/>
      <c r="TJG7" s="25"/>
      <c r="TJH7" s="25"/>
      <c r="TJI7" s="25"/>
      <c r="TJJ7" s="25"/>
      <c r="TJK7" s="25"/>
      <c r="TJL7" s="25"/>
      <c r="TJM7" s="25"/>
      <c r="TJN7" s="25"/>
      <c r="TJO7" s="25"/>
      <c r="TJP7" s="25"/>
      <c r="TJQ7" s="25"/>
      <c r="TJR7" s="25"/>
      <c r="TJS7" s="25"/>
      <c r="TJT7" s="25"/>
      <c r="TJU7" s="25"/>
      <c r="TJV7" s="25"/>
      <c r="TJW7" s="25"/>
      <c r="TJX7" s="25"/>
      <c r="TJY7" s="25"/>
      <c r="TJZ7" s="25"/>
      <c r="TKA7" s="25"/>
      <c r="TKB7" s="25"/>
      <c r="TKC7" s="25"/>
      <c r="TKD7" s="25"/>
      <c r="TKE7" s="25"/>
      <c r="TKF7" s="25"/>
      <c r="TKG7" s="25"/>
      <c r="TKH7" s="25"/>
      <c r="TKI7" s="25"/>
      <c r="TKJ7" s="25"/>
      <c r="TKK7" s="25"/>
      <c r="TKL7" s="25"/>
      <c r="TKM7" s="25"/>
      <c r="TKN7" s="25"/>
      <c r="TKO7" s="25"/>
      <c r="TKP7" s="25"/>
      <c r="TKQ7" s="25"/>
      <c r="TKR7" s="25"/>
      <c r="TKS7" s="25"/>
      <c r="TKT7" s="25"/>
      <c r="TKU7" s="25"/>
      <c r="TKV7" s="25"/>
      <c r="TKW7" s="25"/>
      <c r="TKX7" s="25"/>
      <c r="TKY7" s="25"/>
      <c r="TKZ7" s="25"/>
      <c r="TLA7" s="25"/>
      <c r="TLB7" s="25"/>
      <c r="TLC7" s="25"/>
      <c r="TLD7" s="25"/>
      <c r="TLE7" s="25"/>
      <c r="TLF7" s="25"/>
      <c r="TLG7" s="25"/>
      <c r="TLH7" s="25"/>
      <c r="TLI7" s="25"/>
      <c r="TLJ7" s="25"/>
      <c r="TLK7" s="25"/>
      <c r="TLL7" s="25"/>
      <c r="TLM7" s="25"/>
      <c r="TLN7" s="25"/>
      <c r="TLO7" s="25"/>
      <c r="TLP7" s="25"/>
      <c r="TLQ7" s="25"/>
      <c r="TLR7" s="25"/>
      <c r="TLS7" s="25"/>
      <c r="TLT7" s="25"/>
      <c r="TLU7" s="25"/>
      <c r="TLV7" s="25"/>
      <c r="TLW7" s="25"/>
      <c r="TLX7" s="25"/>
      <c r="TLY7" s="25"/>
      <c r="TLZ7" s="25"/>
      <c r="TMA7" s="25"/>
      <c r="TMB7" s="25"/>
      <c r="TMC7" s="25"/>
      <c r="TMD7" s="25"/>
      <c r="TME7" s="25"/>
      <c r="TMF7" s="25"/>
      <c r="TMG7" s="25"/>
      <c r="TMH7" s="25"/>
      <c r="TMI7" s="25"/>
      <c r="TMJ7" s="25"/>
      <c r="TMK7" s="25"/>
      <c r="TML7" s="25"/>
      <c r="TMM7" s="25"/>
      <c r="TMN7" s="25"/>
      <c r="TMO7" s="25"/>
      <c r="TMP7" s="25"/>
      <c r="TMQ7" s="25"/>
      <c r="TMR7" s="25"/>
      <c r="TMS7" s="25"/>
      <c r="TMT7" s="25"/>
      <c r="TMU7" s="25"/>
      <c r="TMV7" s="25"/>
      <c r="TMW7" s="25"/>
      <c r="TMX7" s="25"/>
      <c r="TMY7" s="25"/>
      <c r="TMZ7" s="25"/>
      <c r="TNA7" s="25"/>
      <c r="TNB7" s="25"/>
      <c r="TNC7" s="25"/>
      <c r="TND7" s="25"/>
      <c r="TNE7" s="25"/>
      <c r="TNF7" s="25"/>
      <c r="TNG7" s="25"/>
      <c r="TNH7" s="25"/>
      <c r="TNI7" s="25"/>
      <c r="TNJ7" s="25"/>
      <c r="TNK7" s="25"/>
      <c r="TNL7" s="25"/>
      <c r="TNM7" s="25"/>
      <c r="TNN7" s="25"/>
      <c r="TNO7" s="25"/>
      <c r="TNP7" s="25"/>
      <c r="TNQ7" s="25"/>
      <c r="TNR7" s="25"/>
      <c r="TNS7" s="25"/>
      <c r="TNT7" s="25"/>
      <c r="TNU7" s="25"/>
      <c r="TNV7" s="25"/>
      <c r="TNW7" s="25"/>
      <c r="TNX7" s="25"/>
      <c r="TNY7" s="25"/>
      <c r="TNZ7" s="25"/>
      <c r="TOA7" s="25"/>
      <c r="TOB7" s="25"/>
      <c r="TOC7" s="25"/>
      <c r="TOD7" s="25"/>
      <c r="TOE7" s="25"/>
      <c r="TOF7" s="25"/>
      <c r="TOG7" s="25"/>
      <c r="TOH7" s="25"/>
      <c r="TOI7" s="25"/>
      <c r="TOJ7" s="25"/>
      <c r="TOK7" s="25"/>
      <c r="TOL7" s="25"/>
      <c r="TOM7" s="25"/>
      <c r="TON7" s="25"/>
      <c r="TOO7" s="25"/>
      <c r="TOP7" s="25"/>
      <c r="TOQ7" s="25"/>
      <c r="TOR7" s="25"/>
      <c r="TOS7" s="25"/>
      <c r="TOT7" s="25"/>
      <c r="TOU7" s="25"/>
      <c r="TOV7" s="25"/>
      <c r="TOW7" s="25"/>
      <c r="TOX7" s="25"/>
      <c r="TOY7" s="25"/>
      <c r="TOZ7" s="25"/>
      <c r="TPA7" s="25"/>
      <c r="TPB7" s="25"/>
      <c r="TPC7" s="25"/>
      <c r="TPD7" s="25"/>
      <c r="TPE7" s="25"/>
      <c r="TPF7" s="25"/>
      <c r="TPG7" s="25"/>
      <c r="TPH7" s="25"/>
      <c r="TPI7" s="25"/>
      <c r="TPJ7" s="25"/>
      <c r="TPK7" s="25"/>
      <c r="TPL7" s="25"/>
      <c r="TPM7" s="25"/>
      <c r="TPN7" s="25"/>
      <c r="TPO7" s="25"/>
      <c r="TPP7" s="25"/>
      <c r="TPQ7" s="25"/>
      <c r="TPR7" s="25"/>
      <c r="TPS7" s="25"/>
      <c r="TPT7" s="25"/>
      <c r="TPU7" s="25"/>
      <c r="TPV7" s="25"/>
      <c r="TPW7" s="25"/>
      <c r="TPX7" s="25"/>
      <c r="TPY7" s="25"/>
      <c r="TPZ7" s="25"/>
      <c r="TQA7" s="25"/>
      <c r="TQB7" s="25"/>
      <c r="TQC7" s="25"/>
      <c r="TQD7" s="25"/>
      <c r="TQE7" s="25"/>
      <c r="TQF7" s="25"/>
      <c r="TQG7" s="25"/>
      <c r="TQH7" s="25"/>
      <c r="TQI7" s="25"/>
      <c r="TQJ7" s="25"/>
      <c r="TQK7" s="25"/>
      <c r="TQL7" s="25"/>
      <c r="TQM7" s="25"/>
      <c r="TQN7" s="25"/>
      <c r="TQO7" s="25"/>
      <c r="TQP7" s="25"/>
      <c r="TQQ7" s="25"/>
      <c r="TQR7" s="25"/>
      <c r="TQS7" s="25"/>
      <c r="TQT7" s="25"/>
      <c r="TQU7" s="25"/>
      <c r="TQV7" s="25"/>
      <c r="TQW7" s="25"/>
      <c r="TQX7" s="25"/>
      <c r="TQY7" s="25"/>
      <c r="TQZ7" s="25"/>
      <c r="TRA7" s="25"/>
      <c r="TRB7" s="25"/>
      <c r="TRC7" s="25"/>
      <c r="TRD7" s="25"/>
      <c r="TRE7" s="25"/>
      <c r="TRF7" s="25"/>
      <c r="TRG7" s="25"/>
      <c r="TRH7" s="25"/>
      <c r="TRI7" s="25"/>
      <c r="TRJ7" s="25"/>
      <c r="TRK7" s="25"/>
      <c r="TRL7" s="25"/>
      <c r="TRM7" s="25"/>
      <c r="TRN7" s="25"/>
      <c r="TRO7" s="25"/>
      <c r="TRP7" s="25"/>
      <c r="TRQ7" s="25"/>
      <c r="TRR7" s="25"/>
      <c r="TRS7" s="25"/>
      <c r="TRT7" s="25"/>
      <c r="TRU7" s="25"/>
      <c r="TRV7" s="25"/>
      <c r="TRW7" s="25"/>
      <c r="TRX7" s="25"/>
      <c r="TRY7" s="25"/>
      <c r="TRZ7" s="25"/>
      <c r="TSA7" s="25"/>
      <c r="TSB7" s="25"/>
      <c r="TSC7" s="25"/>
      <c r="TSD7" s="25"/>
      <c r="TSE7" s="25"/>
      <c r="TSF7" s="25"/>
      <c r="TSG7" s="25"/>
      <c r="TSH7" s="25"/>
      <c r="TSI7" s="25"/>
      <c r="TSJ7" s="25"/>
      <c r="TSK7" s="25"/>
      <c r="TSL7" s="25"/>
      <c r="TSM7" s="25"/>
      <c r="TSN7" s="25"/>
      <c r="TSO7" s="25"/>
      <c r="TSP7" s="25"/>
      <c r="TSQ7" s="25"/>
      <c r="TSR7" s="25"/>
      <c r="TSS7" s="25"/>
      <c r="TST7" s="25"/>
      <c r="TSU7" s="25"/>
      <c r="TSV7" s="25"/>
      <c r="TSW7" s="25"/>
      <c r="TSX7" s="25"/>
      <c r="TSY7" s="25"/>
      <c r="TSZ7" s="25"/>
      <c r="TTA7" s="25"/>
      <c r="TTB7" s="25"/>
      <c r="TTC7" s="25"/>
      <c r="TTD7" s="25"/>
      <c r="TTE7" s="25"/>
      <c r="TTF7" s="25"/>
      <c r="TTG7" s="25"/>
      <c r="TTH7" s="25"/>
      <c r="TTI7" s="25"/>
      <c r="TTJ7" s="25"/>
      <c r="TTK7" s="25"/>
      <c r="TTL7" s="25"/>
      <c r="TTM7" s="25"/>
      <c r="TTN7" s="25"/>
      <c r="TTO7" s="25"/>
      <c r="TTP7" s="25"/>
      <c r="TTQ7" s="25"/>
      <c r="TTR7" s="25"/>
      <c r="TTS7" s="25"/>
      <c r="TTT7" s="25"/>
      <c r="TTU7" s="25"/>
      <c r="TTV7" s="25"/>
      <c r="TTW7" s="25"/>
      <c r="TTX7" s="25"/>
      <c r="TTY7" s="25"/>
      <c r="TTZ7" s="25"/>
      <c r="TUA7" s="25"/>
      <c r="TUB7" s="25"/>
      <c r="TUC7" s="25"/>
      <c r="TUD7" s="25"/>
      <c r="TUE7" s="25"/>
      <c r="TUF7" s="25"/>
      <c r="TUG7" s="25"/>
      <c r="TUH7" s="25"/>
      <c r="TUI7" s="25"/>
      <c r="TUJ7" s="25"/>
      <c r="TUK7" s="25"/>
      <c r="TUL7" s="25"/>
      <c r="TUM7" s="25"/>
      <c r="TUN7" s="25"/>
      <c r="TUO7" s="25"/>
      <c r="TUP7" s="25"/>
      <c r="TUQ7" s="25"/>
      <c r="TUR7" s="25"/>
      <c r="TUS7" s="25"/>
      <c r="TUT7" s="25"/>
      <c r="TUU7" s="25"/>
      <c r="TUV7" s="25"/>
      <c r="TUW7" s="25"/>
      <c r="TUX7" s="25"/>
      <c r="TUY7" s="25"/>
      <c r="TUZ7" s="25"/>
      <c r="TVA7" s="25"/>
      <c r="TVB7" s="25"/>
      <c r="TVC7" s="25"/>
      <c r="TVD7" s="25"/>
      <c r="TVE7" s="25"/>
      <c r="TVF7" s="25"/>
      <c r="TVG7" s="25"/>
      <c r="TVH7" s="25"/>
      <c r="TVI7" s="25"/>
      <c r="TVJ7" s="25"/>
      <c r="TVK7" s="25"/>
      <c r="TVL7" s="25"/>
      <c r="TVM7" s="25"/>
      <c r="TVN7" s="25"/>
      <c r="TVO7" s="25"/>
      <c r="TVP7" s="25"/>
      <c r="TVQ7" s="25"/>
      <c r="TVR7" s="25"/>
      <c r="TVS7" s="25"/>
      <c r="TVT7" s="25"/>
      <c r="TVU7" s="25"/>
      <c r="TVV7" s="25"/>
      <c r="TVW7" s="25"/>
      <c r="TVX7" s="25"/>
      <c r="TVY7" s="25"/>
      <c r="TVZ7" s="25"/>
      <c r="TWA7" s="25"/>
      <c r="TWB7" s="25"/>
      <c r="TWC7" s="25"/>
      <c r="TWD7" s="25"/>
      <c r="TWE7" s="25"/>
      <c r="TWF7" s="25"/>
      <c r="TWG7" s="25"/>
      <c r="TWH7" s="25"/>
      <c r="TWI7" s="25"/>
      <c r="TWJ7" s="25"/>
      <c r="TWK7" s="25"/>
      <c r="TWL7" s="25"/>
      <c r="TWM7" s="25"/>
      <c r="TWN7" s="25"/>
      <c r="TWO7" s="25"/>
      <c r="TWP7" s="25"/>
      <c r="TWQ7" s="25"/>
      <c r="TWR7" s="25"/>
      <c r="TWS7" s="25"/>
      <c r="TWT7" s="25"/>
      <c r="TWU7" s="25"/>
      <c r="TWV7" s="25"/>
      <c r="TWW7" s="25"/>
      <c r="TWX7" s="25"/>
      <c r="TWY7" s="25"/>
      <c r="TWZ7" s="25"/>
      <c r="TXA7" s="25"/>
      <c r="TXB7" s="25"/>
      <c r="TXC7" s="25"/>
      <c r="TXD7" s="25"/>
      <c r="TXE7" s="25"/>
      <c r="TXF7" s="25"/>
      <c r="TXG7" s="25"/>
      <c r="TXH7" s="25"/>
      <c r="TXI7" s="25"/>
      <c r="TXJ7" s="25"/>
      <c r="TXK7" s="25"/>
      <c r="TXL7" s="25"/>
      <c r="TXM7" s="25"/>
      <c r="TXN7" s="25"/>
      <c r="TXO7" s="25"/>
      <c r="TXP7" s="25"/>
      <c r="TXQ7" s="25"/>
      <c r="TXR7" s="25"/>
      <c r="TXS7" s="25"/>
      <c r="TXT7" s="25"/>
      <c r="TXU7" s="25"/>
      <c r="TXV7" s="25"/>
      <c r="TXW7" s="25"/>
      <c r="TXX7" s="25"/>
      <c r="TXY7" s="25"/>
      <c r="TXZ7" s="25"/>
      <c r="TYA7" s="25"/>
      <c r="TYB7" s="25"/>
      <c r="TYC7" s="25"/>
      <c r="TYD7" s="25"/>
      <c r="TYE7" s="25"/>
      <c r="TYF7" s="25"/>
      <c r="TYG7" s="25"/>
      <c r="TYH7" s="25"/>
      <c r="TYI7" s="25"/>
      <c r="TYJ7" s="25"/>
      <c r="TYK7" s="25"/>
      <c r="TYL7" s="25"/>
      <c r="TYM7" s="25"/>
      <c r="TYN7" s="25"/>
      <c r="TYO7" s="25"/>
      <c r="TYP7" s="25"/>
      <c r="TYQ7" s="25"/>
      <c r="TYR7" s="25"/>
      <c r="TYS7" s="25"/>
      <c r="TYT7" s="25"/>
      <c r="TYU7" s="25"/>
      <c r="TYV7" s="25"/>
      <c r="TYW7" s="25"/>
      <c r="TYX7" s="25"/>
      <c r="TYY7" s="25"/>
      <c r="TYZ7" s="25"/>
      <c r="TZA7" s="25"/>
      <c r="TZB7" s="25"/>
      <c r="TZC7" s="25"/>
      <c r="TZD7" s="25"/>
      <c r="TZE7" s="25"/>
      <c r="TZF7" s="25"/>
      <c r="TZG7" s="25"/>
      <c r="TZH7" s="25"/>
      <c r="TZI7" s="25"/>
      <c r="TZJ7" s="25"/>
      <c r="TZK7" s="25"/>
      <c r="TZL7" s="25"/>
      <c r="TZM7" s="25"/>
      <c r="TZN7" s="25"/>
      <c r="TZO7" s="25"/>
      <c r="TZP7" s="25"/>
      <c r="TZQ7" s="25"/>
      <c r="TZR7" s="25"/>
      <c r="TZS7" s="25"/>
      <c r="TZT7" s="25"/>
      <c r="TZU7" s="25"/>
      <c r="TZV7" s="25"/>
      <c r="TZW7" s="25"/>
      <c r="TZX7" s="25"/>
      <c r="TZY7" s="25"/>
      <c r="TZZ7" s="25"/>
      <c r="UAA7" s="25"/>
      <c r="UAB7" s="25"/>
      <c r="UAC7" s="25"/>
      <c r="UAD7" s="25"/>
      <c r="UAE7" s="25"/>
      <c r="UAF7" s="25"/>
      <c r="UAG7" s="25"/>
      <c r="UAH7" s="25"/>
      <c r="UAI7" s="25"/>
      <c r="UAJ7" s="25"/>
      <c r="UAK7" s="25"/>
      <c r="UAL7" s="25"/>
      <c r="UAM7" s="25"/>
      <c r="UAN7" s="25"/>
      <c r="UAO7" s="25"/>
      <c r="UAP7" s="25"/>
      <c r="UAQ7" s="25"/>
      <c r="UAR7" s="25"/>
      <c r="UAS7" s="25"/>
      <c r="UAT7" s="25"/>
      <c r="UAU7" s="25"/>
      <c r="UAV7" s="25"/>
      <c r="UAW7" s="25"/>
      <c r="UAX7" s="25"/>
      <c r="UAY7" s="25"/>
      <c r="UAZ7" s="25"/>
      <c r="UBA7" s="25"/>
      <c r="UBB7" s="25"/>
      <c r="UBC7" s="25"/>
      <c r="UBD7" s="25"/>
      <c r="UBE7" s="25"/>
      <c r="UBF7" s="25"/>
      <c r="UBG7" s="25"/>
      <c r="UBH7" s="25"/>
      <c r="UBI7" s="25"/>
      <c r="UBJ7" s="25"/>
      <c r="UBK7" s="25"/>
      <c r="UBL7" s="25"/>
      <c r="UBM7" s="25"/>
      <c r="UBN7" s="25"/>
      <c r="UBO7" s="25"/>
      <c r="UBP7" s="25"/>
      <c r="UBQ7" s="25"/>
      <c r="UBR7" s="25"/>
      <c r="UBS7" s="25"/>
      <c r="UBT7" s="25"/>
      <c r="UBU7" s="25"/>
      <c r="UBV7" s="25"/>
      <c r="UBW7" s="25"/>
      <c r="UBX7" s="25"/>
      <c r="UBY7" s="25"/>
      <c r="UBZ7" s="25"/>
      <c r="UCA7" s="25"/>
      <c r="UCB7" s="25"/>
      <c r="UCC7" s="25"/>
      <c r="UCD7" s="25"/>
      <c r="UCE7" s="25"/>
      <c r="UCF7" s="25"/>
      <c r="UCG7" s="25"/>
      <c r="UCH7" s="25"/>
      <c r="UCI7" s="25"/>
      <c r="UCJ7" s="25"/>
      <c r="UCK7" s="25"/>
      <c r="UCL7" s="25"/>
      <c r="UCM7" s="25"/>
      <c r="UCN7" s="25"/>
      <c r="UCO7" s="25"/>
      <c r="UCP7" s="25"/>
      <c r="UCQ7" s="25"/>
      <c r="UCR7" s="25"/>
      <c r="UCS7" s="25"/>
      <c r="UCT7" s="25"/>
      <c r="UCU7" s="25"/>
      <c r="UCV7" s="25"/>
      <c r="UCW7" s="25"/>
      <c r="UCX7" s="25"/>
      <c r="UCY7" s="25"/>
      <c r="UCZ7" s="25"/>
      <c r="UDA7" s="25"/>
      <c r="UDB7" s="25"/>
      <c r="UDC7" s="25"/>
      <c r="UDD7" s="25"/>
      <c r="UDE7" s="25"/>
      <c r="UDF7" s="25"/>
      <c r="UDG7" s="25"/>
      <c r="UDH7" s="25"/>
      <c r="UDI7" s="25"/>
      <c r="UDJ7" s="25"/>
      <c r="UDK7" s="25"/>
      <c r="UDL7" s="25"/>
      <c r="UDM7" s="25"/>
      <c r="UDN7" s="25"/>
      <c r="UDO7" s="25"/>
      <c r="UDP7" s="25"/>
      <c r="UDQ7" s="25"/>
      <c r="UDR7" s="25"/>
      <c r="UDS7" s="25"/>
      <c r="UDT7" s="25"/>
      <c r="UDU7" s="25"/>
      <c r="UDV7" s="25"/>
      <c r="UDW7" s="25"/>
      <c r="UDX7" s="25"/>
      <c r="UDY7" s="25"/>
      <c r="UDZ7" s="25"/>
      <c r="UEA7" s="25"/>
      <c r="UEB7" s="25"/>
      <c r="UEC7" s="25"/>
      <c r="UED7" s="25"/>
      <c r="UEE7" s="25"/>
      <c r="UEF7" s="25"/>
      <c r="UEG7" s="25"/>
      <c r="UEH7" s="25"/>
      <c r="UEI7" s="25"/>
      <c r="UEJ7" s="25"/>
      <c r="UEK7" s="25"/>
      <c r="UEL7" s="25"/>
      <c r="UEM7" s="25"/>
      <c r="UEN7" s="25"/>
      <c r="UEO7" s="25"/>
      <c r="UEP7" s="25"/>
      <c r="UEQ7" s="25"/>
      <c r="UER7" s="25"/>
      <c r="UES7" s="25"/>
      <c r="UET7" s="25"/>
      <c r="UEU7" s="25"/>
      <c r="UEV7" s="25"/>
      <c r="UEW7" s="25"/>
      <c r="UEX7" s="25"/>
      <c r="UEY7" s="25"/>
      <c r="UEZ7" s="25"/>
      <c r="UFA7" s="25"/>
      <c r="UFB7" s="25"/>
      <c r="UFC7" s="25"/>
      <c r="UFD7" s="25"/>
      <c r="UFE7" s="25"/>
      <c r="UFF7" s="25"/>
      <c r="UFG7" s="25"/>
      <c r="UFH7" s="25"/>
      <c r="UFI7" s="25"/>
      <c r="UFJ7" s="25"/>
      <c r="UFK7" s="25"/>
      <c r="UFL7" s="25"/>
      <c r="UFM7" s="25"/>
      <c r="UFN7" s="25"/>
      <c r="UFO7" s="25"/>
      <c r="UFP7" s="25"/>
      <c r="UFQ7" s="25"/>
      <c r="UFR7" s="25"/>
      <c r="UFS7" s="25"/>
      <c r="UFT7" s="25"/>
      <c r="UFU7" s="25"/>
      <c r="UFV7" s="25"/>
      <c r="UFW7" s="25"/>
      <c r="UFX7" s="25"/>
      <c r="UFY7" s="25"/>
      <c r="UFZ7" s="25"/>
      <c r="UGA7" s="25"/>
      <c r="UGB7" s="25"/>
      <c r="UGC7" s="25"/>
      <c r="UGD7" s="25"/>
      <c r="UGE7" s="25"/>
      <c r="UGF7" s="25"/>
      <c r="UGG7" s="25"/>
      <c r="UGH7" s="25"/>
      <c r="UGI7" s="25"/>
      <c r="UGJ7" s="25"/>
      <c r="UGK7" s="25"/>
      <c r="UGL7" s="25"/>
      <c r="UGM7" s="25"/>
      <c r="UGN7" s="25"/>
      <c r="UGO7" s="25"/>
      <c r="UGP7" s="25"/>
      <c r="UGQ7" s="25"/>
      <c r="UGR7" s="25"/>
      <c r="UGS7" s="25"/>
      <c r="UGT7" s="25"/>
      <c r="UGU7" s="25"/>
      <c r="UGV7" s="25"/>
      <c r="UGW7" s="25"/>
      <c r="UGX7" s="25"/>
      <c r="UGY7" s="25"/>
      <c r="UGZ7" s="25"/>
      <c r="UHA7" s="25"/>
      <c r="UHB7" s="25"/>
      <c r="UHC7" s="25"/>
      <c r="UHD7" s="25"/>
      <c r="UHE7" s="25"/>
      <c r="UHF7" s="25"/>
      <c r="UHG7" s="25"/>
      <c r="UHH7" s="25"/>
      <c r="UHI7" s="25"/>
      <c r="UHJ7" s="25"/>
      <c r="UHK7" s="25"/>
      <c r="UHL7" s="25"/>
      <c r="UHM7" s="25"/>
      <c r="UHN7" s="25"/>
      <c r="UHO7" s="25"/>
      <c r="UHP7" s="25"/>
      <c r="UHQ7" s="25"/>
      <c r="UHR7" s="25"/>
      <c r="UHS7" s="25"/>
      <c r="UHT7" s="25"/>
      <c r="UHU7" s="25"/>
      <c r="UHV7" s="25"/>
      <c r="UHW7" s="25"/>
      <c r="UHX7" s="25"/>
      <c r="UHY7" s="25"/>
      <c r="UHZ7" s="25"/>
      <c r="UIA7" s="25"/>
      <c r="UIB7" s="25"/>
      <c r="UIC7" s="25"/>
      <c r="UID7" s="25"/>
      <c r="UIE7" s="25"/>
      <c r="UIF7" s="25"/>
      <c r="UIG7" s="25"/>
      <c r="UIH7" s="25"/>
      <c r="UII7" s="25"/>
      <c r="UIJ7" s="25"/>
      <c r="UIK7" s="25"/>
      <c r="UIL7" s="25"/>
      <c r="UIM7" s="25"/>
      <c r="UIN7" s="25"/>
      <c r="UIO7" s="25"/>
      <c r="UIP7" s="25"/>
      <c r="UIQ7" s="25"/>
      <c r="UIR7" s="25"/>
      <c r="UIS7" s="25"/>
      <c r="UIT7" s="25"/>
      <c r="UIU7" s="25"/>
      <c r="UIV7" s="25"/>
      <c r="UIW7" s="25"/>
      <c r="UIX7" s="25"/>
      <c r="UIY7" s="25"/>
      <c r="UIZ7" s="25"/>
      <c r="UJA7" s="25"/>
      <c r="UJB7" s="25"/>
      <c r="UJC7" s="25"/>
      <c r="UJD7" s="25"/>
      <c r="UJE7" s="25"/>
      <c r="UJF7" s="25"/>
      <c r="UJG7" s="25"/>
      <c r="UJH7" s="25"/>
      <c r="UJI7" s="25"/>
      <c r="UJJ7" s="25"/>
      <c r="UJK7" s="25"/>
      <c r="UJL7" s="25"/>
      <c r="UJM7" s="25"/>
      <c r="UJN7" s="25"/>
      <c r="UJO7" s="25"/>
      <c r="UJP7" s="25"/>
      <c r="UJQ7" s="25"/>
      <c r="UJR7" s="25"/>
      <c r="UJS7" s="25"/>
      <c r="UJT7" s="25"/>
      <c r="UJU7" s="25"/>
      <c r="UJV7" s="25"/>
      <c r="UJW7" s="25"/>
      <c r="UJX7" s="25"/>
      <c r="UJY7" s="25"/>
      <c r="UJZ7" s="25"/>
      <c r="UKA7" s="25"/>
      <c r="UKB7" s="25"/>
      <c r="UKC7" s="25"/>
      <c r="UKD7" s="25"/>
      <c r="UKE7" s="25"/>
      <c r="UKF7" s="25"/>
      <c r="UKG7" s="25"/>
      <c r="UKH7" s="25"/>
      <c r="UKI7" s="25"/>
      <c r="UKJ7" s="25"/>
      <c r="UKK7" s="25"/>
      <c r="UKL7" s="25"/>
      <c r="UKM7" s="25"/>
      <c r="UKN7" s="25"/>
      <c r="UKO7" s="25"/>
      <c r="UKP7" s="25"/>
      <c r="UKQ7" s="25"/>
      <c r="UKR7" s="25"/>
      <c r="UKS7" s="25"/>
      <c r="UKT7" s="25"/>
      <c r="UKU7" s="25"/>
      <c r="UKV7" s="25"/>
      <c r="UKW7" s="25"/>
      <c r="UKX7" s="25"/>
      <c r="UKY7" s="25"/>
      <c r="UKZ7" s="25"/>
      <c r="ULA7" s="25"/>
      <c r="ULB7" s="25"/>
      <c r="ULC7" s="25"/>
      <c r="ULD7" s="25"/>
      <c r="ULE7" s="25"/>
      <c r="ULF7" s="25"/>
      <c r="ULG7" s="25"/>
      <c r="ULH7" s="25"/>
      <c r="ULI7" s="25"/>
      <c r="ULJ7" s="25"/>
      <c r="ULK7" s="25"/>
      <c r="ULL7" s="25"/>
      <c r="ULM7" s="25"/>
      <c r="ULN7" s="25"/>
      <c r="ULO7" s="25"/>
      <c r="ULP7" s="25"/>
      <c r="ULQ7" s="25"/>
      <c r="ULR7" s="25"/>
      <c r="ULS7" s="25"/>
      <c r="ULT7" s="25"/>
      <c r="ULU7" s="25"/>
      <c r="ULV7" s="25"/>
      <c r="ULW7" s="25"/>
      <c r="ULX7" s="25"/>
      <c r="ULY7" s="25"/>
      <c r="ULZ7" s="25"/>
      <c r="UMA7" s="25"/>
      <c r="UMB7" s="25"/>
      <c r="UMC7" s="25"/>
      <c r="UMD7" s="25"/>
      <c r="UME7" s="25"/>
      <c r="UMF7" s="25"/>
      <c r="UMG7" s="25"/>
      <c r="UMH7" s="25"/>
      <c r="UMI7" s="25"/>
      <c r="UMJ7" s="25"/>
      <c r="UMK7" s="25"/>
      <c r="UML7" s="25"/>
      <c r="UMM7" s="25"/>
      <c r="UMN7" s="25"/>
      <c r="UMO7" s="25"/>
      <c r="UMP7" s="25"/>
      <c r="UMQ7" s="25"/>
      <c r="UMR7" s="25"/>
      <c r="UMS7" s="25"/>
      <c r="UMT7" s="25"/>
      <c r="UMU7" s="25"/>
      <c r="UMV7" s="25"/>
      <c r="UMW7" s="25"/>
      <c r="UMX7" s="25"/>
      <c r="UMY7" s="25"/>
      <c r="UMZ7" s="25"/>
      <c r="UNA7" s="25"/>
      <c r="UNB7" s="25"/>
      <c r="UNC7" s="25"/>
      <c r="UND7" s="25"/>
      <c r="UNE7" s="25"/>
      <c r="UNF7" s="25"/>
      <c r="UNG7" s="25"/>
      <c r="UNH7" s="25"/>
      <c r="UNI7" s="25"/>
      <c r="UNJ7" s="25"/>
      <c r="UNK7" s="25"/>
      <c r="UNL7" s="25"/>
      <c r="UNM7" s="25"/>
      <c r="UNN7" s="25"/>
      <c r="UNO7" s="25"/>
      <c r="UNP7" s="25"/>
      <c r="UNQ7" s="25"/>
      <c r="UNR7" s="25"/>
      <c r="UNS7" s="25"/>
      <c r="UNT7" s="25"/>
      <c r="UNU7" s="25"/>
      <c r="UNV7" s="25"/>
      <c r="UNW7" s="25"/>
      <c r="UNX7" s="25"/>
      <c r="UNY7" s="25"/>
      <c r="UNZ7" s="25"/>
      <c r="UOA7" s="25"/>
      <c r="UOB7" s="25"/>
      <c r="UOC7" s="25"/>
      <c r="UOD7" s="25"/>
      <c r="UOE7" s="25"/>
      <c r="UOF7" s="25"/>
      <c r="UOG7" s="25"/>
      <c r="UOH7" s="25"/>
      <c r="UOI7" s="25"/>
      <c r="UOJ7" s="25"/>
      <c r="UOK7" s="25"/>
      <c r="UOL7" s="25"/>
      <c r="UOM7" s="25"/>
      <c r="UON7" s="25"/>
      <c r="UOO7" s="25"/>
      <c r="UOP7" s="25"/>
      <c r="UOQ7" s="25"/>
      <c r="UOR7" s="25"/>
      <c r="UOS7" s="25"/>
      <c r="UOT7" s="25"/>
      <c r="UOU7" s="25"/>
      <c r="UOV7" s="25"/>
      <c r="UOW7" s="25"/>
      <c r="UOX7" s="25"/>
      <c r="UOY7" s="25"/>
      <c r="UOZ7" s="25"/>
      <c r="UPA7" s="25"/>
      <c r="UPB7" s="25"/>
      <c r="UPC7" s="25"/>
      <c r="UPD7" s="25"/>
      <c r="UPE7" s="25"/>
      <c r="UPF7" s="25"/>
      <c r="UPG7" s="25"/>
      <c r="UPH7" s="25"/>
      <c r="UPI7" s="25"/>
      <c r="UPJ7" s="25"/>
      <c r="UPK7" s="25"/>
      <c r="UPL7" s="25"/>
      <c r="UPM7" s="25"/>
      <c r="UPN7" s="25"/>
      <c r="UPO7" s="25"/>
      <c r="UPP7" s="25"/>
      <c r="UPQ7" s="25"/>
      <c r="UPR7" s="25"/>
      <c r="UPS7" s="25"/>
      <c r="UPT7" s="25"/>
      <c r="UPU7" s="25"/>
      <c r="UPV7" s="25"/>
      <c r="UPW7" s="25"/>
      <c r="UPX7" s="25"/>
      <c r="UPY7" s="25"/>
      <c r="UPZ7" s="25"/>
      <c r="UQA7" s="25"/>
      <c r="UQB7" s="25"/>
      <c r="UQC7" s="25"/>
      <c r="UQD7" s="25"/>
      <c r="UQE7" s="25"/>
      <c r="UQF7" s="25"/>
      <c r="UQG7" s="25"/>
      <c r="UQH7" s="25"/>
      <c r="UQI7" s="25"/>
      <c r="UQJ7" s="25"/>
      <c r="UQK7" s="25"/>
      <c r="UQL7" s="25"/>
      <c r="UQM7" s="25"/>
      <c r="UQN7" s="25"/>
      <c r="UQO7" s="25"/>
      <c r="UQP7" s="25"/>
      <c r="UQQ7" s="25"/>
      <c r="UQR7" s="25"/>
      <c r="UQS7" s="25"/>
      <c r="UQT7" s="25"/>
      <c r="UQU7" s="25"/>
      <c r="UQV7" s="25"/>
      <c r="UQW7" s="25"/>
      <c r="UQX7" s="25"/>
      <c r="UQY7" s="25"/>
      <c r="UQZ7" s="25"/>
      <c r="URA7" s="25"/>
      <c r="URB7" s="25"/>
      <c r="URC7" s="25"/>
      <c r="URD7" s="25"/>
      <c r="URE7" s="25"/>
      <c r="URF7" s="25"/>
      <c r="URG7" s="25"/>
      <c r="URH7" s="25"/>
      <c r="URI7" s="25"/>
      <c r="URJ7" s="25"/>
      <c r="URK7" s="25"/>
      <c r="URL7" s="25"/>
      <c r="URM7" s="25"/>
      <c r="URN7" s="25"/>
      <c r="URO7" s="25"/>
      <c r="URP7" s="25"/>
      <c r="URQ7" s="25"/>
      <c r="URR7" s="25"/>
      <c r="URS7" s="25"/>
      <c r="URT7" s="25"/>
      <c r="URU7" s="25"/>
      <c r="URV7" s="25"/>
      <c r="URW7" s="25"/>
      <c r="URX7" s="25"/>
      <c r="URY7" s="25"/>
      <c r="URZ7" s="25"/>
      <c r="USA7" s="25"/>
      <c r="USB7" s="25"/>
      <c r="USC7" s="25"/>
      <c r="USD7" s="25"/>
      <c r="USE7" s="25"/>
      <c r="USF7" s="25"/>
      <c r="USG7" s="25"/>
      <c r="USH7" s="25"/>
      <c r="USI7" s="25"/>
      <c r="USJ7" s="25"/>
      <c r="USK7" s="25"/>
      <c r="USL7" s="25"/>
      <c r="USM7" s="25"/>
      <c r="USN7" s="25"/>
      <c r="USO7" s="25"/>
      <c r="USP7" s="25"/>
      <c r="USQ7" s="25"/>
      <c r="USR7" s="25"/>
      <c r="USS7" s="25"/>
      <c r="UST7" s="25"/>
      <c r="USU7" s="25"/>
      <c r="USV7" s="25"/>
      <c r="USW7" s="25"/>
      <c r="USX7" s="25"/>
      <c r="USY7" s="25"/>
      <c r="USZ7" s="25"/>
      <c r="UTA7" s="25"/>
      <c r="UTB7" s="25"/>
      <c r="UTC7" s="25"/>
      <c r="UTD7" s="25"/>
      <c r="UTE7" s="25"/>
      <c r="UTF7" s="25"/>
      <c r="UTG7" s="25"/>
      <c r="UTH7" s="25"/>
      <c r="UTI7" s="25"/>
      <c r="UTJ7" s="25"/>
      <c r="UTK7" s="25"/>
      <c r="UTL7" s="25"/>
      <c r="UTM7" s="25"/>
      <c r="UTN7" s="25"/>
      <c r="UTO7" s="25"/>
      <c r="UTP7" s="25"/>
      <c r="UTQ7" s="25"/>
      <c r="UTR7" s="25"/>
      <c r="UTS7" s="25"/>
      <c r="UTT7" s="25"/>
      <c r="UTU7" s="25"/>
      <c r="UTV7" s="25"/>
      <c r="UTW7" s="25"/>
      <c r="UTX7" s="25"/>
      <c r="UTY7" s="25"/>
      <c r="UTZ7" s="25"/>
      <c r="UUA7" s="25"/>
      <c r="UUB7" s="25"/>
      <c r="UUC7" s="25"/>
      <c r="UUD7" s="25"/>
      <c r="UUE7" s="25"/>
      <c r="UUF7" s="25"/>
      <c r="UUG7" s="25"/>
      <c r="UUH7" s="25"/>
      <c r="UUI7" s="25"/>
      <c r="UUJ7" s="25"/>
      <c r="UUK7" s="25"/>
      <c r="UUL7" s="25"/>
      <c r="UUM7" s="25"/>
      <c r="UUN7" s="25"/>
      <c r="UUO7" s="25"/>
      <c r="UUP7" s="25"/>
      <c r="UUQ7" s="25"/>
      <c r="UUR7" s="25"/>
      <c r="UUS7" s="25"/>
      <c r="UUT7" s="25"/>
      <c r="UUU7" s="25"/>
      <c r="UUV7" s="25"/>
      <c r="UUW7" s="25"/>
      <c r="UUX7" s="25"/>
      <c r="UUY7" s="25"/>
      <c r="UUZ7" s="25"/>
      <c r="UVA7" s="25"/>
      <c r="UVB7" s="25"/>
      <c r="UVC7" s="25"/>
      <c r="UVD7" s="25"/>
      <c r="UVE7" s="25"/>
      <c r="UVF7" s="25"/>
      <c r="UVG7" s="25"/>
      <c r="UVH7" s="25"/>
      <c r="UVI7" s="25"/>
      <c r="UVJ7" s="25"/>
      <c r="UVK7" s="25"/>
      <c r="UVL7" s="25"/>
      <c r="UVM7" s="25"/>
      <c r="UVN7" s="25"/>
      <c r="UVO7" s="25"/>
      <c r="UVP7" s="25"/>
      <c r="UVQ7" s="25"/>
      <c r="UVR7" s="25"/>
      <c r="UVS7" s="25"/>
      <c r="UVT7" s="25"/>
      <c r="UVU7" s="25"/>
      <c r="UVV7" s="25"/>
      <c r="UVW7" s="25"/>
      <c r="UVX7" s="25"/>
      <c r="UVY7" s="25"/>
      <c r="UVZ7" s="25"/>
      <c r="UWA7" s="25"/>
      <c r="UWB7" s="25"/>
      <c r="UWC7" s="25"/>
      <c r="UWD7" s="25"/>
      <c r="UWE7" s="25"/>
      <c r="UWF7" s="25"/>
      <c r="UWG7" s="25"/>
      <c r="UWH7" s="25"/>
      <c r="UWI7" s="25"/>
      <c r="UWJ7" s="25"/>
      <c r="UWK7" s="25"/>
      <c r="UWL7" s="25"/>
      <c r="UWM7" s="25"/>
      <c r="UWN7" s="25"/>
      <c r="UWO7" s="25"/>
      <c r="UWP7" s="25"/>
      <c r="UWQ7" s="25"/>
      <c r="UWR7" s="25"/>
      <c r="UWS7" s="25"/>
      <c r="UWT7" s="25"/>
      <c r="UWU7" s="25"/>
      <c r="UWV7" s="25"/>
      <c r="UWW7" s="25"/>
      <c r="UWX7" s="25"/>
      <c r="UWY7" s="25"/>
      <c r="UWZ7" s="25"/>
      <c r="UXA7" s="25"/>
      <c r="UXB7" s="25"/>
      <c r="UXC7" s="25"/>
      <c r="UXD7" s="25"/>
      <c r="UXE7" s="25"/>
      <c r="UXF7" s="25"/>
      <c r="UXG7" s="25"/>
      <c r="UXH7" s="25"/>
      <c r="UXI7" s="25"/>
      <c r="UXJ7" s="25"/>
      <c r="UXK7" s="25"/>
      <c r="UXL7" s="25"/>
      <c r="UXM7" s="25"/>
      <c r="UXN7" s="25"/>
      <c r="UXO7" s="25"/>
      <c r="UXP7" s="25"/>
      <c r="UXQ7" s="25"/>
      <c r="UXR7" s="25"/>
      <c r="UXS7" s="25"/>
      <c r="UXT7" s="25"/>
      <c r="UXU7" s="25"/>
      <c r="UXV7" s="25"/>
      <c r="UXW7" s="25"/>
      <c r="UXX7" s="25"/>
      <c r="UXY7" s="25"/>
      <c r="UXZ7" s="25"/>
      <c r="UYA7" s="25"/>
      <c r="UYB7" s="25"/>
      <c r="UYC7" s="25"/>
      <c r="UYD7" s="25"/>
      <c r="UYE7" s="25"/>
      <c r="UYF7" s="25"/>
      <c r="UYG7" s="25"/>
      <c r="UYH7" s="25"/>
      <c r="UYI7" s="25"/>
      <c r="UYJ7" s="25"/>
      <c r="UYK7" s="25"/>
      <c r="UYL7" s="25"/>
      <c r="UYM7" s="25"/>
      <c r="UYN7" s="25"/>
      <c r="UYO7" s="25"/>
      <c r="UYP7" s="25"/>
      <c r="UYQ7" s="25"/>
      <c r="UYR7" s="25"/>
      <c r="UYS7" s="25"/>
      <c r="UYT7" s="25"/>
      <c r="UYU7" s="25"/>
      <c r="UYV7" s="25"/>
      <c r="UYW7" s="25"/>
      <c r="UYX7" s="25"/>
      <c r="UYY7" s="25"/>
      <c r="UYZ7" s="25"/>
      <c r="UZA7" s="25"/>
      <c r="UZB7" s="25"/>
      <c r="UZC7" s="25"/>
      <c r="UZD7" s="25"/>
      <c r="UZE7" s="25"/>
      <c r="UZF7" s="25"/>
      <c r="UZG7" s="25"/>
      <c r="UZH7" s="25"/>
      <c r="UZI7" s="25"/>
      <c r="UZJ7" s="25"/>
      <c r="UZK7" s="25"/>
      <c r="UZL7" s="25"/>
      <c r="UZM7" s="25"/>
      <c r="UZN7" s="25"/>
      <c r="UZO7" s="25"/>
      <c r="UZP7" s="25"/>
      <c r="UZQ7" s="25"/>
      <c r="UZR7" s="25"/>
      <c r="UZS7" s="25"/>
      <c r="UZT7" s="25"/>
      <c r="UZU7" s="25"/>
      <c r="UZV7" s="25"/>
      <c r="UZW7" s="25"/>
      <c r="UZX7" s="25"/>
      <c r="UZY7" s="25"/>
      <c r="UZZ7" s="25"/>
      <c r="VAA7" s="25"/>
      <c r="VAB7" s="25"/>
      <c r="VAC7" s="25"/>
      <c r="VAD7" s="25"/>
      <c r="VAE7" s="25"/>
      <c r="VAF7" s="25"/>
      <c r="VAG7" s="25"/>
      <c r="VAH7" s="25"/>
      <c r="VAI7" s="25"/>
      <c r="VAJ7" s="25"/>
      <c r="VAK7" s="25"/>
      <c r="VAL7" s="25"/>
      <c r="VAM7" s="25"/>
      <c r="VAN7" s="25"/>
      <c r="VAO7" s="25"/>
      <c r="VAP7" s="25"/>
      <c r="VAQ7" s="25"/>
      <c r="VAR7" s="25"/>
      <c r="VAS7" s="25"/>
      <c r="VAT7" s="25"/>
      <c r="VAU7" s="25"/>
      <c r="VAV7" s="25"/>
      <c r="VAW7" s="25"/>
      <c r="VAX7" s="25"/>
      <c r="VAY7" s="25"/>
      <c r="VAZ7" s="25"/>
      <c r="VBA7" s="25"/>
      <c r="VBB7" s="25"/>
      <c r="VBC7" s="25"/>
      <c r="VBD7" s="25"/>
      <c r="VBE7" s="25"/>
      <c r="VBF7" s="25"/>
      <c r="VBG7" s="25"/>
      <c r="VBH7" s="25"/>
      <c r="VBI7" s="25"/>
      <c r="VBJ7" s="25"/>
      <c r="VBK7" s="25"/>
      <c r="VBL7" s="25"/>
      <c r="VBM7" s="25"/>
      <c r="VBN7" s="25"/>
      <c r="VBO7" s="25"/>
      <c r="VBP7" s="25"/>
      <c r="VBQ7" s="25"/>
      <c r="VBR7" s="25"/>
      <c r="VBS7" s="25"/>
      <c r="VBT7" s="25"/>
      <c r="VBU7" s="25"/>
      <c r="VBV7" s="25"/>
      <c r="VBW7" s="25"/>
      <c r="VBX7" s="25"/>
      <c r="VBY7" s="25"/>
      <c r="VBZ7" s="25"/>
      <c r="VCA7" s="25"/>
      <c r="VCB7" s="25"/>
      <c r="VCC7" s="25"/>
      <c r="VCD7" s="25"/>
      <c r="VCE7" s="25"/>
      <c r="VCF7" s="25"/>
      <c r="VCG7" s="25"/>
      <c r="VCH7" s="25"/>
      <c r="VCI7" s="25"/>
      <c r="VCJ7" s="25"/>
      <c r="VCK7" s="25"/>
      <c r="VCL7" s="25"/>
      <c r="VCM7" s="25"/>
      <c r="VCN7" s="25"/>
      <c r="VCO7" s="25"/>
      <c r="VCP7" s="25"/>
      <c r="VCQ7" s="25"/>
      <c r="VCR7" s="25"/>
      <c r="VCS7" s="25"/>
      <c r="VCT7" s="25"/>
      <c r="VCU7" s="25"/>
      <c r="VCV7" s="25"/>
      <c r="VCW7" s="25"/>
      <c r="VCX7" s="25"/>
      <c r="VCY7" s="25"/>
      <c r="VCZ7" s="25"/>
      <c r="VDA7" s="25"/>
      <c r="VDB7" s="25"/>
      <c r="VDC7" s="25"/>
      <c r="VDD7" s="25"/>
      <c r="VDE7" s="25"/>
      <c r="VDF7" s="25"/>
      <c r="VDG7" s="25"/>
      <c r="VDH7" s="25"/>
      <c r="VDI7" s="25"/>
      <c r="VDJ7" s="25"/>
      <c r="VDK7" s="25"/>
      <c r="VDL7" s="25"/>
      <c r="VDM7" s="25"/>
      <c r="VDN7" s="25"/>
      <c r="VDO7" s="25"/>
      <c r="VDP7" s="25"/>
      <c r="VDQ7" s="25"/>
      <c r="VDR7" s="25"/>
      <c r="VDS7" s="25"/>
      <c r="VDT7" s="25"/>
      <c r="VDU7" s="25"/>
      <c r="VDV7" s="25"/>
      <c r="VDW7" s="25"/>
      <c r="VDX7" s="25"/>
      <c r="VDY7" s="25"/>
      <c r="VDZ7" s="25"/>
      <c r="VEA7" s="25"/>
      <c r="VEB7" s="25"/>
      <c r="VEC7" s="25"/>
      <c r="VED7" s="25"/>
      <c r="VEE7" s="25"/>
      <c r="VEF7" s="25"/>
      <c r="VEG7" s="25"/>
      <c r="VEH7" s="25"/>
      <c r="VEI7" s="25"/>
      <c r="VEJ7" s="25"/>
      <c r="VEK7" s="25"/>
      <c r="VEL7" s="25"/>
      <c r="VEM7" s="25"/>
      <c r="VEN7" s="25"/>
      <c r="VEO7" s="25"/>
      <c r="VEP7" s="25"/>
      <c r="VEQ7" s="25"/>
      <c r="VER7" s="25"/>
      <c r="VES7" s="25"/>
      <c r="VET7" s="25"/>
      <c r="VEU7" s="25"/>
      <c r="VEV7" s="25"/>
      <c r="VEW7" s="25"/>
      <c r="VEX7" s="25"/>
      <c r="VEY7" s="25"/>
      <c r="VEZ7" s="25"/>
      <c r="VFA7" s="25"/>
      <c r="VFB7" s="25"/>
      <c r="VFC7" s="25"/>
      <c r="VFD7" s="25"/>
      <c r="VFE7" s="25"/>
      <c r="VFF7" s="25"/>
      <c r="VFG7" s="25"/>
      <c r="VFH7" s="25"/>
      <c r="VFI7" s="25"/>
      <c r="VFJ7" s="25"/>
      <c r="VFK7" s="25"/>
      <c r="VFL7" s="25"/>
      <c r="VFM7" s="25"/>
      <c r="VFN7" s="25"/>
      <c r="VFO7" s="25"/>
      <c r="VFP7" s="25"/>
      <c r="VFQ7" s="25"/>
      <c r="VFR7" s="25"/>
      <c r="VFS7" s="25"/>
      <c r="VFT7" s="25"/>
      <c r="VFU7" s="25"/>
      <c r="VFV7" s="25"/>
      <c r="VFW7" s="25"/>
      <c r="VFX7" s="25"/>
      <c r="VFY7" s="25"/>
      <c r="VFZ7" s="25"/>
      <c r="VGA7" s="25"/>
      <c r="VGB7" s="25"/>
      <c r="VGC7" s="25"/>
      <c r="VGD7" s="25"/>
      <c r="VGE7" s="25"/>
      <c r="VGF7" s="25"/>
      <c r="VGG7" s="25"/>
      <c r="VGH7" s="25"/>
      <c r="VGI7" s="25"/>
      <c r="VGJ7" s="25"/>
      <c r="VGK7" s="25"/>
      <c r="VGL7" s="25"/>
      <c r="VGM7" s="25"/>
      <c r="VGN7" s="25"/>
      <c r="VGO7" s="25"/>
      <c r="VGP7" s="25"/>
      <c r="VGQ7" s="25"/>
      <c r="VGR7" s="25"/>
      <c r="VGS7" s="25"/>
      <c r="VGT7" s="25"/>
      <c r="VGU7" s="25"/>
      <c r="VGV7" s="25"/>
      <c r="VGW7" s="25"/>
      <c r="VGX7" s="25"/>
      <c r="VGY7" s="25"/>
      <c r="VGZ7" s="25"/>
      <c r="VHA7" s="25"/>
      <c r="VHB7" s="25"/>
      <c r="VHC7" s="25"/>
      <c r="VHD7" s="25"/>
      <c r="VHE7" s="25"/>
      <c r="VHF7" s="25"/>
      <c r="VHG7" s="25"/>
      <c r="VHH7" s="25"/>
      <c r="VHI7" s="25"/>
      <c r="VHJ7" s="25"/>
      <c r="VHK7" s="25"/>
      <c r="VHL7" s="25"/>
      <c r="VHM7" s="25"/>
      <c r="VHN7" s="25"/>
      <c r="VHO7" s="25"/>
      <c r="VHP7" s="25"/>
      <c r="VHQ7" s="25"/>
      <c r="VHR7" s="25"/>
      <c r="VHS7" s="25"/>
      <c r="VHT7" s="25"/>
      <c r="VHU7" s="25"/>
      <c r="VHV7" s="25"/>
      <c r="VHW7" s="25"/>
      <c r="VHX7" s="25"/>
      <c r="VHY7" s="25"/>
      <c r="VHZ7" s="25"/>
      <c r="VIA7" s="25"/>
      <c r="VIB7" s="25"/>
      <c r="VIC7" s="25"/>
      <c r="VID7" s="25"/>
      <c r="VIE7" s="25"/>
      <c r="VIF7" s="25"/>
      <c r="VIG7" s="25"/>
      <c r="VIH7" s="25"/>
      <c r="VII7" s="25"/>
      <c r="VIJ7" s="25"/>
      <c r="VIK7" s="25"/>
      <c r="VIL7" s="25"/>
      <c r="VIM7" s="25"/>
      <c r="VIN7" s="25"/>
      <c r="VIO7" s="25"/>
      <c r="VIP7" s="25"/>
      <c r="VIQ7" s="25"/>
      <c r="VIR7" s="25"/>
      <c r="VIS7" s="25"/>
      <c r="VIT7" s="25"/>
      <c r="VIU7" s="25"/>
      <c r="VIV7" s="25"/>
      <c r="VIW7" s="25"/>
      <c r="VIX7" s="25"/>
      <c r="VIY7" s="25"/>
      <c r="VIZ7" s="25"/>
      <c r="VJA7" s="25"/>
      <c r="VJB7" s="25"/>
      <c r="VJC7" s="25"/>
      <c r="VJD7" s="25"/>
      <c r="VJE7" s="25"/>
      <c r="VJF7" s="25"/>
      <c r="VJG7" s="25"/>
      <c r="VJH7" s="25"/>
      <c r="VJI7" s="25"/>
      <c r="VJJ7" s="25"/>
      <c r="VJK7" s="25"/>
      <c r="VJL7" s="25"/>
      <c r="VJM7" s="25"/>
      <c r="VJN7" s="25"/>
      <c r="VJO7" s="25"/>
      <c r="VJP7" s="25"/>
      <c r="VJQ7" s="25"/>
      <c r="VJR7" s="25"/>
      <c r="VJS7" s="25"/>
      <c r="VJT7" s="25"/>
      <c r="VJU7" s="25"/>
      <c r="VJV7" s="25"/>
      <c r="VJW7" s="25"/>
      <c r="VJX7" s="25"/>
      <c r="VJY7" s="25"/>
      <c r="VJZ7" s="25"/>
      <c r="VKA7" s="25"/>
      <c r="VKB7" s="25"/>
      <c r="VKC7" s="25"/>
      <c r="VKD7" s="25"/>
      <c r="VKE7" s="25"/>
      <c r="VKF7" s="25"/>
      <c r="VKG7" s="25"/>
      <c r="VKH7" s="25"/>
      <c r="VKI7" s="25"/>
      <c r="VKJ7" s="25"/>
      <c r="VKK7" s="25"/>
      <c r="VKL7" s="25"/>
      <c r="VKM7" s="25"/>
      <c r="VKN7" s="25"/>
      <c r="VKO7" s="25"/>
      <c r="VKP7" s="25"/>
      <c r="VKQ7" s="25"/>
      <c r="VKR7" s="25"/>
      <c r="VKS7" s="25"/>
      <c r="VKT7" s="25"/>
      <c r="VKU7" s="25"/>
      <c r="VKV7" s="25"/>
      <c r="VKW7" s="25"/>
      <c r="VKX7" s="25"/>
      <c r="VKY7" s="25"/>
      <c r="VKZ7" s="25"/>
      <c r="VLA7" s="25"/>
      <c r="VLB7" s="25"/>
      <c r="VLC7" s="25"/>
      <c r="VLD7" s="25"/>
      <c r="VLE7" s="25"/>
      <c r="VLF7" s="25"/>
      <c r="VLG7" s="25"/>
      <c r="VLH7" s="25"/>
      <c r="VLI7" s="25"/>
      <c r="VLJ7" s="25"/>
      <c r="VLK7" s="25"/>
      <c r="VLL7" s="25"/>
      <c r="VLM7" s="25"/>
      <c r="VLN7" s="25"/>
      <c r="VLO7" s="25"/>
      <c r="VLP7" s="25"/>
      <c r="VLQ7" s="25"/>
      <c r="VLR7" s="25"/>
      <c r="VLS7" s="25"/>
      <c r="VLT7" s="25"/>
      <c r="VLU7" s="25"/>
      <c r="VLV7" s="25"/>
      <c r="VLW7" s="25"/>
      <c r="VLX7" s="25"/>
      <c r="VLY7" s="25"/>
      <c r="VLZ7" s="25"/>
      <c r="VMA7" s="25"/>
      <c r="VMB7" s="25"/>
      <c r="VMC7" s="25"/>
      <c r="VMD7" s="25"/>
      <c r="VME7" s="25"/>
      <c r="VMF7" s="25"/>
      <c r="VMG7" s="25"/>
      <c r="VMH7" s="25"/>
      <c r="VMI7" s="25"/>
      <c r="VMJ7" s="25"/>
      <c r="VMK7" s="25"/>
      <c r="VML7" s="25"/>
      <c r="VMM7" s="25"/>
      <c r="VMN7" s="25"/>
      <c r="VMO7" s="25"/>
      <c r="VMP7" s="25"/>
      <c r="VMQ7" s="25"/>
      <c r="VMR7" s="25"/>
      <c r="VMS7" s="25"/>
      <c r="VMT7" s="25"/>
      <c r="VMU7" s="25"/>
      <c r="VMV7" s="25"/>
      <c r="VMW7" s="25"/>
      <c r="VMX7" s="25"/>
      <c r="VMY7" s="25"/>
      <c r="VMZ7" s="25"/>
      <c r="VNA7" s="25"/>
      <c r="VNB7" s="25"/>
      <c r="VNC7" s="25"/>
      <c r="VND7" s="25"/>
      <c r="VNE7" s="25"/>
      <c r="VNF7" s="25"/>
      <c r="VNG7" s="25"/>
      <c r="VNH7" s="25"/>
      <c r="VNI7" s="25"/>
      <c r="VNJ7" s="25"/>
      <c r="VNK7" s="25"/>
      <c r="VNL7" s="25"/>
      <c r="VNM7" s="25"/>
      <c r="VNN7" s="25"/>
      <c r="VNO7" s="25"/>
      <c r="VNP7" s="25"/>
      <c r="VNQ7" s="25"/>
      <c r="VNR7" s="25"/>
      <c r="VNS7" s="25"/>
      <c r="VNT7" s="25"/>
      <c r="VNU7" s="25"/>
      <c r="VNV7" s="25"/>
      <c r="VNW7" s="25"/>
      <c r="VNX7" s="25"/>
      <c r="VNY7" s="25"/>
      <c r="VNZ7" s="25"/>
      <c r="VOA7" s="25"/>
      <c r="VOB7" s="25"/>
      <c r="VOC7" s="25"/>
      <c r="VOD7" s="25"/>
      <c r="VOE7" s="25"/>
      <c r="VOF7" s="25"/>
      <c r="VOG7" s="25"/>
      <c r="VOH7" s="25"/>
      <c r="VOI7" s="25"/>
      <c r="VOJ7" s="25"/>
      <c r="VOK7" s="25"/>
      <c r="VOL7" s="25"/>
      <c r="VOM7" s="25"/>
      <c r="VON7" s="25"/>
      <c r="VOO7" s="25"/>
      <c r="VOP7" s="25"/>
      <c r="VOQ7" s="25"/>
      <c r="VOR7" s="25"/>
      <c r="VOS7" s="25"/>
      <c r="VOT7" s="25"/>
      <c r="VOU7" s="25"/>
      <c r="VOV7" s="25"/>
      <c r="VOW7" s="25"/>
      <c r="VOX7" s="25"/>
      <c r="VOY7" s="25"/>
      <c r="VOZ7" s="25"/>
      <c r="VPA7" s="25"/>
      <c r="VPB7" s="25"/>
      <c r="VPC7" s="25"/>
      <c r="VPD7" s="25"/>
      <c r="VPE7" s="25"/>
      <c r="VPF7" s="25"/>
      <c r="VPG7" s="25"/>
      <c r="VPH7" s="25"/>
      <c r="VPI7" s="25"/>
      <c r="VPJ7" s="25"/>
      <c r="VPK7" s="25"/>
      <c r="VPL7" s="25"/>
      <c r="VPM7" s="25"/>
      <c r="VPN7" s="25"/>
      <c r="VPO7" s="25"/>
      <c r="VPP7" s="25"/>
      <c r="VPQ7" s="25"/>
      <c r="VPR7" s="25"/>
      <c r="VPS7" s="25"/>
      <c r="VPT7" s="25"/>
      <c r="VPU7" s="25"/>
      <c r="VPV7" s="25"/>
      <c r="VPW7" s="25"/>
      <c r="VPX7" s="25"/>
      <c r="VPY7" s="25"/>
      <c r="VPZ7" s="25"/>
      <c r="VQA7" s="25"/>
      <c r="VQB7" s="25"/>
      <c r="VQC7" s="25"/>
      <c r="VQD7" s="25"/>
      <c r="VQE7" s="25"/>
      <c r="VQF7" s="25"/>
      <c r="VQG7" s="25"/>
      <c r="VQH7" s="25"/>
      <c r="VQI7" s="25"/>
      <c r="VQJ7" s="25"/>
      <c r="VQK7" s="25"/>
      <c r="VQL7" s="25"/>
      <c r="VQM7" s="25"/>
      <c r="VQN7" s="25"/>
      <c r="VQO7" s="25"/>
      <c r="VQP7" s="25"/>
      <c r="VQQ7" s="25"/>
      <c r="VQR7" s="25"/>
      <c r="VQS7" s="25"/>
      <c r="VQT7" s="25"/>
      <c r="VQU7" s="25"/>
      <c r="VQV7" s="25"/>
      <c r="VQW7" s="25"/>
      <c r="VQX7" s="25"/>
      <c r="VQY7" s="25"/>
      <c r="VQZ7" s="25"/>
      <c r="VRA7" s="25"/>
      <c r="VRB7" s="25"/>
      <c r="VRC7" s="25"/>
      <c r="VRD7" s="25"/>
      <c r="VRE7" s="25"/>
      <c r="VRF7" s="25"/>
      <c r="VRG7" s="25"/>
      <c r="VRH7" s="25"/>
      <c r="VRI7" s="25"/>
      <c r="VRJ7" s="25"/>
      <c r="VRK7" s="25"/>
      <c r="VRL7" s="25"/>
      <c r="VRM7" s="25"/>
      <c r="VRN7" s="25"/>
      <c r="VRO7" s="25"/>
      <c r="VRP7" s="25"/>
      <c r="VRQ7" s="25"/>
      <c r="VRR7" s="25"/>
      <c r="VRS7" s="25"/>
      <c r="VRT7" s="25"/>
      <c r="VRU7" s="25"/>
      <c r="VRV7" s="25"/>
      <c r="VRW7" s="25"/>
      <c r="VRX7" s="25"/>
      <c r="VRY7" s="25"/>
      <c r="VRZ7" s="25"/>
      <c r="VSA7" s="25"/>
      <c r="VSB7" s="25"/>
      <c r="VSC7" s="25"/>
      <c r="VSD7" s="25"/>
      <c r="VSE7" s="25"/>
      <c r="VSF7" s="25"/>
      <c r="VSG7" s="25"/>
      <c r="VSH7" s="25"/>
      <c r="VSI7" s="25"/>
      <c r="VSJ7" s="25"/>
      <c r="VSK7" s="25"/>
      <c r="VSL7" s="25"/>
      <c r="VSM7" s="25"/>
      <c r="VSN7" s="25"/>
      <c r="VSO7" s="25"/>
      <c r="VSP7" s="25"/>
      <c r="VSQ7" s="25"/>
      <c r="VSR7" s="25"/>
      <c r="VSS7" s="25"/>
      <c r="VST7" s="25"/>
      <c r="VSU7" s="25"/>
      <c r="VSV7" s="25"/>
      <c r="VSW7" s="25"/>
      <c r="VSX7" s="25"/>
      <c r="VSY7" s="25"/>
      <c r="VSZ7" s="25"/>
      <c r="VTA7" s="25"/>
      <c r="VTB7" s="25"/>
      <c r="VTC7" s="25"/>
      <c r="VTD7" s="25"/>
      <c r="VTE7" s="25"/>
      <c r="VTF7" s="25"/>
      <c r="VTG7" s="25"/>
      <c r="VTH7" s="25"/>
      <c r="VTI7" s="25"/>
      <c r="VTJ7" s="25"/>
      <c r="VTK7" s="25"/>
      <c r="VTL7" s="25"/>
      <c r="VTM7" s="25"/>
      <c r="VTN7" s="25"/>
      <c r="VTO7" s="25"/>
      <c r="VTP7" s="25"/>
      <c r="VTQ7" s="25"/>
      <c r="VTR7" s="25"/>
      <c r="VTS7" s="25"/>
      <c r="VTT7" s="25"/>
      <c r="VTU7" s="25"/>
      <c r="VTV7" s="25"/>
      <c r="VTW7" s="25"/>
      <c r="VTX7" s="25"/>
      <c r="VTY7" s="25"/>
      <c r="VTZ7" s="25"/>
      <c r="VUA7" s="25"/>
      <c r="VUB7" s="25"/>
      <c r="VUC7" s="25"/>
      <c r="VUD7" s="25"/>
      <c r="VUE7" s="25"/>
      <c r="VUF7" s="25"/>
      <c r="VUG7" s="25"/>
      <c r="VUH7" s="25"/>
      <c r="VUI7" s="25"/>
      <c r="VUJ7" s="25"/>
      <c r="VUK7" s="25"/>
      <c r="VUL7" s="25"/>
      <c r="VUM7" s="25"/>
      <c r="VUN7" s="25"/>
      <c r="VUO7" s="25"/>
      <c r="VUP7" s="25"/>
      <c r="VUQ7" s="25"/>
      <c r="VUR7" s="25"/>
      <c r="VUS7" s="25"/>
      <c r="VUT7" s="25"/>
      <c r="VUU7" s="25"/>
      <c r="VUV7" s="25"/>
      <c r="VUW7" s="25"/>
      <c r="VUX7" s="25"/>
      <c r="VUY7" s="25"/>
      <c r="VUZ7" s="25"/>
      <c r="VVA7" s="25"/>
      <c r="VVB7" s="25"/>
      <c r="VVC7" s="25"/>
      <c r="VVD7" s="25"/>
      <c r="VVE7" s="25"/>
      <c r="VVF7" s="25"/>
      <c r="VVG7" s="25"/>
      <c r="VVH7" s="25"/>
      <c r="VVI7" s="25"/>
      <c r="VVJ7" s="25"/>
      <c r="VVK7" s="25"/>
      <c r="VVL7" s="25"/>
      <c r="VVM7" s="25"/>
      <c r="VVN7" s="25"/>
      <c r="VVO7" s="25"/>
      <c r="VVP7" s="25"/>
      <c r="VVQ7" s="25"/>
      <c r="VVR7" s="25"/>
      <c r="VVS7" s="25"/>
      <c r="VVT7" s="25"/>
      <c r="VVU7" s="25"/>
      <c r="VVV7" s="25"/>
      <c r="VVW7" s="25"/>
      <c r="VVX7" s="25"/>
      <c r="VVY7" s="25"/>
      <c r="VVZ7" s="25"/>
      <c r="VWA7" s="25"/>
      <c r="VWB7" s="25"/>
      <c r="VWC7" s="25"/>
      <c r="VWD7" s="25"/>
      <c r="VWE7" s="25"/>
      <c r="VWF7" s="25"/>
      <c r="VWG7" s="25"/>
      <c r="VWH7" s="25"/>
      <c r="VWI7" s="25"/>
      <c r="VWJ7" s="25"/>
      <c r="VWK7" s="25"/>
      <c r="VWL7" s="25"/>
      <c r="VWM7" s="25"/>
      <c r="VWN7" s="25"/>
      <c r="VWO7" s="25"/>
      <c r="VWP7" s="25"/>
      <c r="VWQ7" s="25"/>
      <c r="VWR7" s="25"/>
      <c r="VWS7" s="25"/>
      <c r="VWT7" s="25"/>
      <c r="VWU7" s="25"/>
      <c r="VWV7" s="25"/>
      <c r="VWW7" s="25"/>
      <c r="VWX7" s="25"/>
      <c r="VWY7" s="25"/>
      <c r="VWZ7" s="25"/>
      <c r="VXA7" s="25"/>
      <c r="VXB7" s="25"/>
      <c r="VXC7" s="25"/>
      <c r="VXD7" s="25"/>
      <c r="VXE7" s="25"/>
      <c r="VXF7" s="25"/>
      <c r="VXG7" s="25"/>
      <c r="VXH7" s="25"/>
      <c r="VXI7" s="25"/>
      <c r="VXJ7" s="25"/>
      <c r="VXK7" s="25"/>
      <c r="VXL7" s="25"/>
      <c r="VXM7" s="25"/>
      <c r="VXN7" s="25"/>
      <c r="VXO7" s="25"/>
      <c r="VXP7" s="25"/>
      <c r="VXQ7" s="25"/>
      <c r="VXR7" s="25"/>
      <c r="VXS7" s="25"/>
      <c r="VXT7" s="25"/>
      <c r="VXU7" s="25"/>
      <c r="VXV7" s="25"/>
      <c r="VXW7" s="25"/>
      <c r="VXX7" s="25"/>
      <c r="VXY7" s="25"/>
      <c r="VXZ7" s="25"/>
      <c r="VYA7" s="25"/>
      <c r="VYB7" s="25"/>
      <c r="VYC7" s="25"/>
      <c r="VYD7" s="25"/>
      <c r="VYE7" s="25"/>
      <c r="VYF7" s="25"/>
      <c r="VYG7" s="25"/>
      <c r="VYH7" s="25"/>
      <c r="VYI7" s="25"/>
      <c r="VYJ7" s="25"/>
      <c r="VYK7" s="25"/>
      <c r="VYL7" s="25"/>
      <c r="VYM7" s="25"/>
      <c r="VYN7" s="25"/>
      <c r="VYO7" s="25"/>
      <c r="VYP7" s="25"/>
      <c r="VYQ7" s="25"/>
      <c r="VYR7" s="25"/>
      <c r="VYS7" s="25"/>
      <c r="VYT7" s="25"/>
      <c r="VYU7" s="25"/>
      <c r="VYV7" s="25"/>
      <c r="VYW7" s="25"/>
      <c r="VYX7" s="25"/>
      <c r="VYY7" s="25"/>
      <c r="VYZ7" s="25"/>
      <c r="VZA7" s="25"/>
      <c r="VZB7" s="25"/>
      <c r="VZC7" s="25"/>
      <c r="VZD7" s="25"/>
      <c r="VZE7" s="25"/>
      <c r="VZF7" s="25"/>
      <c r="VZG7" s="25"/>
      <c r="VZH7" s="25"/>
      <c r="VZI7" s="25"/>
      <c r="VZJ7" s="25"/>
      <c r="VZK7" s="25"/>
      <c r="VZL7" s="25"/>
      <c r="VZM7" s="25"/>
      <c r="VZN7" s="25"/>
      <c r="VZO7" s="25"/>
      <c r="VZP7" s="25"/>
      <c r="VZQ7" s="25"/>
      <c r="VZR7" s="25"/>
      <c r="VZS7" s="25"/>
      <c r="VZT7" s="25"/>
      <c r="VZU7" s="25"/>
      <c r="VZV7" s="25"/>
      <c r="VZW7" s="25"/>
      <c r="VZX7" s="25"/>
      <c r="VZY7" s="25"/>
      <c r="VZZ7" s="25"/>
      <c r="WAA7" s="25"/>
      <c r="WAB7" s="25"/>
      <c r="WAC7" s="25"/>
      <c r="WAD7" s="25"/>
      <c r="WAE7" s="25"/>
      <c r="WAF7" s="25"/>
      <c r="WAG7" s="25"/>
      <c r="WAH7" s="25"/>
      <c r="WAI7" s="25"/>
      <c r="WAJ7" s="25"/>
      <c r="WAK7" s="25"/>
      <c r="WAL7" s="25"/>
      <c r="WAM7" s="25"/>
      <c r="WAN7" s="25"/>
      <c r="WAO7" s="25"/>
      <c r="WAP7" s="25"/>
      <c r="WAQ7" s="25"/>
      <c r="WAR7" s="25"/>
      <c r="WAS7" s="25"/>
      <c r="WAT7" s="25"/>
      <c r="WAU7" s="25"/>
      <c r="WAV7" s="25"/>
      <c r="WAW7" s="25"/>
      <c r="WAX7" s="25"/>
      <c r="WAY7" s="25"/>
      <c r="WAZ7" s="25"/>
      <c r="WBA7" s="25"/>
      <c r="WBB7" s="25"/>
      <c r="WBC7" s="25"/>
      <c r="WBD7" s="25"/>
      <c r="WBE7" s="25"/>
      <c r="WBF7" s="25"/>
      <c r="WBG7" s="25"/>
      <c r="WBH7" s="25"/>
      <c r="WBI7" s="25"/>
      <c r="WBJ7" s="25"/>
      <c r="WBK7" s="25"/>
      <c r="WBL7" s="25"/>
      <c r="WBM7" s="25"/>
      <c r="WBN7" s="25"/>
      <c r="WBO7" s="25"/>
      <c r="WBP7" s="25"/>
      <c r="WBQ7" s="25"/>
      <c r="WBR7" s="25"/>
      <c r="WBS7" s="25"/>
      <c r="WBT7" s="25"/>
      <c r="WBU7" s="25"/>
      <c r="WBV7" s="25"/>
      <c r="WBW7" s="25"/>
      <c r="WBX7" s="25"/>
      <c r="WBY7" s="25"/>
      <c r="WBZ7" s="25"/>
      <c r="WCA7" s="25"/>
      <c r="WCB7" s="25"/>
      <c r="WCC7" s="25"/>
      <c r="WCD7" s="25"/>
      <c r="WCE7" s="25"/>
      <c r="WCF7" s="25"/>
      <c r="WCG7" s="25"/>
      <c r="WCH7" s="25"/>
      <c r="WCI7" s="25"/>
      <c r="WCJ7" s="25"/>
      <c r="WCK7" s="25"/>
      <c r="WCL7" s="25"/>
      <c r="WCM7" s="25"/>
      <c r="WCN7" s="25"/>
      <c r="WCO7" s="25"/>
      <c r="WCP7" s="25"/>
      <c r="WCQ7" s="25"/>
      <c r="WCR7" s="25"/>
      <c r="WCS7" s="25"/>
      <c r="WCT7" s="25"/>
      <c r="WCU7" s="25"/>
      <c r="WCV7" s="25"/>
      <c r="WCW7" s="25"/>
      <c r="WCX7" s="25"/>
      <c r="WCY7" s="25"/>
      <c r="WCZ7" s="25"/>
      <c r="WDA7" s="25"/>
      <c r="WDB7" s="25"/>
      <c r="WDC7" s="25"/>
      <c r="WDD7" s="25"/>
      <c r="WDE7" s="25"/>
      <c r="WDF7" s="25"/>
      <c r="WDG7" s="25"/>
      <c r="WDH7" s="25"/>
      <c r="WDI7" s="25"/>
      <c r="WDJ7" s="25"/>
      <c r="WDK7" s="25"/>
      <c r="WDL7" s="25"/>
      <c r="WDM7" s="25"/>
      <c r="WDN7" s="25"/>
      <c r="WDO7" s="25"/>
      <c r="WDP7" s="25"/>
      <c r="WDQ7" s="25"/>
      <c r="WDR7" s="25"/>
      <c r="WDS7" s="25"/>
      <c r="WDT7" s="25"/>
      <c r="WDU7" s="25"/>
      <c r="WDV7" s="25"/>
      <c r="WDW7" s="25"/>
      <c r="WDX7" s="25"/>
      <c r="WDY7" s="25"/>
      <c r="WDZ7" s="25"/>
      <c r="WEA7" s="25"/>
      <c r="WEB7" s="25"/>
      <c r="WEC7" s="25"/>
      <c r="WED7" s="25"/>
      <c r="WEE7" s="25"/>
      <c r="WEF7" s="25"/>
      <c r="WEG7" s="25"/>
      <c r="WEH7" s="25"/>
      <c r="WEI7" s="25"/>
      <c r="WEJ7" s="25"/>
      <c r="WEK7" s="25"/>
      <c r="WEL7" s="25"/>
      <c r="WEM7" s="25"/>
      <c r="WEN7" s="25"/>
      <c r="WEO7" s="25"/>
      <c r="WEP7" s="25"/>
      <c r="WEQ7" s="25"/>
      <c r="WER7" s="25"/>
      <c r="WES7" s="25"/>
      <c r="WET7" s="25"/>
      <c r="WEU7" s="25"/>
      <c r="WEV7" s="25"/>
      <c r="WEW7" s="25"/>
      <c r="WEX7" s="25"/>
      <c r="WEY7" s="25"/>
      <c r="WEZ7" s="25"/>
      <c r="WFA7" s="25"/>
      <c r="WFB7" s="25"/>
      <c r="WFC7" s="25"/>
      <c r="WFD7" s="25"/>
      <c r="WFE7" s="25"/>
      <c r="WFF7" s="25"/>
      <c r="WFG7" s="25"/>
      <c r="WFH7" s="25"/>
      <c r="WFI7" s="25"/>
      <c r="WFJ7" s="25"/>
      <c r="WFK7" s="25"/>
      <c r="WFL7" s="25"/>
      <c r="WFM7" s="25"/>
      <c r="WFN7" s="25"/>
      <c r="WFO7" s="25"/>
      <c r="WFP7" s="25"/>
      <c r="WFQ7" s="25"/>
      <c r="WFR7" s="25"/>
      <c r="WFS7" s="25"/>
      <c r="WFT7" s="25"/>
      <c r="WFU7" s="25"/>
      <c r="WFV7" s="25"/>
      <c r="WFW7" s="25"/>
      <c r="WFX7" s="25"/>
      <c r="WFY7" s="25"/>
      <c r="WFZ7" s="25"/>
      <c r="WGA7" s="25"/>
      <c r="WGB7" s="25"/>
      <c r="WGC7" s="25"/>
      <c r="WGD7" s="25"/>
      <c r="WGE7" s="25"/>
      <c r="WGF7" s="25"/>
      <c r="WGG7" s="25"/>
      <c r="WGH7" s="25"/>
      <c r="WGI7" s="25"/>
      <c r="WGJ7" s="25"/>
      <c r="WGK7" s="25"/>
      <c r="WGL7" s="25"/>
      <c r="WGM7" s="25"/>
      <c r="WGN7" s="25"/>
      <c r="WGO7" s="25"/>
      <c r="WGP7" s="25"/>
      <c r="WGQ7" s="25"/>
      <c r="WGR7" s="25"/>
      <c r="WGS7" s="25"/>
      <c r="WGT7" s="25"/>
      <c r="WGU7" s="25"/>
      <c r="WGV7" s="25"/>
      <c r="WGW7" s="25"/>
      <c r="WGX7" s="25"/>
      <c r="WGY7" s="25"/>
      <c r="WGZ7" s="25"/>
      <c r="WHA7" s="25"/>
      <c r="WHB7" s="25"/>
      <c r="WHC7" s="25"/>
      <c r="WHD7" s="25"/>
      <c r="WHE7" s="25"/>
      <c r="WHF7" s="25"/>
      <c r="WHG7" s="25"/>
      <c r="WHH7" s="25"/>
      <c r="WHI7" s="25"/>
      <c r="WHJ7" s="25"/>
      <c r="WHK7" s="25"/>
      <c r="WHL7" s="25"/>
      <c r="WHM7" s="25"/>
      <c r="WHN7" s="25"/>
      <c r="WHO7" s="25"/>
      <c r="WHP7" s="25"/>
      <c r="WHQ7" s="25"/>
      <c r="WHR7" s="25"/>
      <c r="WHS7" s="25"/>
      <c r="WHT7" s="25"/>
      <c r="WHU7" s="25"/>
      <c r="WHV7" s="25"/>
      <c r="WHW7" s="25"/>
      <c r="WHX7" s="25"/>
      <c r="WHY7" s="25"/>
      <c r="WHZ7" s="25"/>
      <c r="WIA7" s="25"/>
      <c r="WIB7" s="25"/>
      <c r="WIC7" s="25"/>
      <c r="WID7" s="25"/>
      <c r="WIE7" s="25"/>
      <c r="WIF7" s="25"/>
      <c r="WIG7" s="25"/>
      <c r="WIH7" s="25"/>
      <c r="WII7" s="25"/>
      <c r="WIJ7" s="25"/>
      <c r="WIK7" s="25"/>
      <c r="WIL7" s="25"/>
      <c r="WIM7" s="25"/>
      <c r="WIN7" s="25"/>
      <c r="WIO7" s="25"/>
      <c r="WIP7" s="25"/>
      <c r="WIQ7" s="25"/>
      <c r="WIR7" s="25"/>
      <c r="WIS7" s="25"/>
      <c r="WIT7" s="25"/>
      <c r="WIU7" s="25"/>
      <c r="WIV7" s="25"/>
      <c r="WIW7" s="25"/>
      <c r="WIX7" s="25"/>
      <c r="WIY7" s="25"/>
      <c r="WIZ7" s="25"/>
      <c r="WJA7" s="25"/>
      <c r="WJB7" s="25"/>
      <c r="WJC7" s="25"/>
      <c r="WJD7" s="25"/>
      <c r="WJE7" s="25"/>
      <c r="WJF7" s="25"/>
      <c r="WJG7" s="25"/>
      <c r="WJH7" s="25"/>
      <c r="WJI7" s="25"/>
      <c r="WJJ7" s="25"/>
      <c r="WJK7" s="25"/>
      <c r="WJL7" s="25"/>
      <c r="WJM7" s="25"/>
      <c r="WJN7" s="25"/>
      <c r="WJO7" s="25"/>
      <c r="WJP7" s="25"/>
      <c r="WJQ7" s="25"/>
      <c r="WJR7" s="25"/>
      <c r="WJS7" s="25"/>
      <c r="WJT7" s="25"/>
      <c r="WJU7" s="25"/>
      <c r="WJV7" s="25"/>
      <c r="WJW7" s="25"/>
      <c r="WJX7" s="25"/>
      <c r="WJY7" s="25"/>
      <c r="WJZ7" s="25"/>
      <c r="WKA7" s="25"/>
      <c r="WKB7" s="25"/>
      <c r="WKC7" s="25"/>
      <c r="WKD7" s="25"/>
      <c r="WKE7" s="25"/>
      <c r="WKF7" s="25"/>
      <c r="WKG7" s="25"/>
      <c r="WKH7" s="25"/>
      <c r="WKI7" s="25"/>
      <c r="WKJ7" s="25"/>
      <c r="WKK7" s="25"/>
      <c r="WKL7" s="25"/>
      <c r="WKM7" s="25"/>
      <c r="WKN7" s="25"/>
      <c r="WKO7" s="25"/>
      <c r="WKP7" s="25"/>
      <c r="WKQ7" s="25"/>
      <c r="WKR7" s="25"/>
      <c r="WKS7" s="25"/>
      <c r="WKT7" s="25"/>
      <c r="WKU7" s="25"/>
      <c r="WKV7" s="25"/>
      <c r="WKW7" s="25"/>
      <c r="WKX7" s="25"/>
      <c r="WKY7" s="25"/>
      <c r="WKZ7" s="25"/>
      <c r="WLA7" s="25"/>
      <c r="WLB7" s="25"/>
      <c r="WLC7" s="25"/>
      <c r="WLD7" s="25"/>
      <c r="WLE7" s="25"/>
      <c r="WLF7" s="25"/>
      <c r="WLG7" s="25"/>
      <c r="WLH7" s="25"/>
      <c r="WLI7" s="25"/>
      <c r="WLJ7" s="25"/>
      <c r="WLK7" s="25"/>
      <c r="WLL7" s="25"/>
      <c r="WLM7" s="25"/>
      <c r="WLN7" s="25"/>
      <c r="WLO7" s="25"/>
      <c r="WLP7" s="25"/>
      <c r="WLQ7" s="25"/>
      <c r="WLR7" s="25"/>
      <c r="WLS7" s="25"/>
      <c r="WLT7" s="25"/>
      <c r="WLU7" s="25"/>
      <c r="WLV7" s="25"/>
      <c r="WLW7" s="25"/>
      <c r="WLX7" s="25"/>
      <c r="WLY7" s="25"/>
      <c r="WLZ7" s="25"/>
      <c r="WMA7" s="25"/>
      <c r="WMB7" s="25"/>
      <c r="WMC7" s="25"/>
      <c r="WMD7" s="25"/>
      <c r="WME7" s="25"/>
      <c r="WMF7" s="25"/>
      <c r="WMG7" s="25"/>
      <c r="WMH7" s="25"/>
      <c r="WMI7" s="25"/>
      <c r="WMJ7" s="25"/>
      <c r="WMK7" s="25"/>
      <c r="WML7" s="25"/>
      <c r="WMM7" s="25"/>
      <c r="WMN7" s="25"/>
      <c r="WMO7" s="25"/>
      <c r="WMP7" s="25"/>
      <c r="WMQ7" s="25"/>
      <c r="WMR7" s="25"/>
      <c r="WMS7" s="25"/>
      <c r="WMT7" s="25"/>
      <c r="WMU7" s="25"/>
      <c r="WMV7" s="25"/>
      <c r="WMW7" s="25"/>
      <c r="WMX7" s="25"/>
      <c r="WMY7" s="25"/>
      <c r="WMZ7" s="25"/>
      <c r="WNA7" s="25"/>
      <c r="WNB7" s="25"/>
      <c r="WNC7" s="25"/>
      <c r="WND7" s="25"/>
      <c r="WNE7" s="25"/>
      <c r="WNF7" s="25"/>
      <c r="WNG7" s="25"/>
      <c r="WNH7" s="25"/>
      <c r="WNI7" s="25"/>
      <c r="WNJ7" s="25"/>
      <c r="WNK7" s="25"/>
      <c r="WNL7" s="25"/>
      <c r="WNM7" s="25"/>
      <c r="WNN7" s="25"/>
      <c r="WNO7" s="25"/>
      <c r="WNP7" s="25"/>
      <c r="WNQ7" s="25"/>
      <c r="WNR7" s="25"/>
      <c r="WNS7" s="25"/>
      <c r="WNT7" s="25"/>
      <c r="WNU7" s="25"/>
      <c r="WNV7" s="25"/>
      <c r="WNW7" s="25"/>
      <c r="WNX7" s="25"/>
      <c r="WNY7" s="25"/>
      <c r="WNZ7" s="25"/>
      <c r="WOA7" s="25"/>
      <c r="WOB7" s="25"/>
      <c r="WOC7" s="25"/>
      <c r="WOD7" s="25"/>
      <c r="WOE7" s="25"/>
      <c r="WOF7" s="25"/>
      <c r="WOG7" s="25"/>
      <c r="WOH7" s="25"/>
      <c r="WOI7" s="25"/>
      <c r="WOJ7" s="25"/>
      <c r="WOK7" s="25"/>
      <c r="WOL7" s="25"/>
      <c r="WOM7" s="25"/>
      <c r="WON7" s="25"/>
      <c r="WOO7" s="25"/>
      <c r="WOP7" s="25"/>
      <c r="WOQ7" s="25"/>
      <c r="WOR7" s="25"/>
      <c r="WOS7" s="25"/>
      <c r="WOT7" s="25"/>
      <c r="WOU7" s="25"/>
      <c r="WOV7" s="25"/>
      <c r="WOW7" s="25"/>
      <c r="WOX7" s="25"/>
      <c r="WOY7" s="25"/>
      <c r="WOZ7" s="25"/>
      <c r="WPA7" s="25"/>
      <c r="WPB7" s="25"/>
      <c r="WPC7" s="25"/>
      <c r="WPD7" s="25"/>
      <c r="WPE7" s="25"/>
      <c r="WPF7" s="25"/>
      <c r="WPG7" s="25"/>
      <c r="WPH7" s="25"/>
      <c r="WPI7" s="25"/>
      <c r="WPJ7" s="25"/>
      <c r="WPK7" s="25"/>
      <c r="WPL7" s="25"/>
      <c r="WPM7" s="25"/>
      <c r="WPN7" s="25"/>
      <c r="WPO7" s="25"/>
      <c r="WPP7" s="25"/>
      <c r="WPQ7" s="25"/>
      <c r="WPR7" s="25"/>
      <c r="WPS7" s="25"/>
      <c r="WPT7" s="25"/>
      <c r="WPU7" s="25"/>
      <c r="WPV7" s="25"/>
      <c r="WPW7" s="25"/>
      <c r="WPX7" s="25"/>
      <c r="WPY7" s="25"/>
      <c r="WPZ7" s="25"/>
      <c r="WQA7" s="25"/>
      <c r="WQB7" s="25"/>
      <c r="WQC7" s="25"/>
      <c r="WQD7" s="25"/>
      <c r="WQE7" s="25"/>
      <c r="WQF7" s="25"/>
      <c r="WQG7" s="25"/>
      <c r="WQH7" s="25"/>
      <c r="WQI7" s="25"/>
      <c r="WQJ7" s="25"/>
      <c r="WQK7" s="25"/>
      <c r="WQL7" s="25"/>
      <c r="WQM7" s="25"/>
      <c r="WQN7" s="25"/>
      <c r="WQO7" s="25"/>
      <c r="WQP7" s="25"/>
      <c r="WQQ7" s="25"/>
      <c r="WQR7" s="25"/>
      <c r="WQS7" s="25"/>
      <c r="WQT7" s="25"/>
      <c r="WQU7" s="25"/>
      <c r="WQV7" s="25"/>
      <c r="WQW7" s="25"/>
      <c r="WQX7" s="25"/>
      <c r="WQY7" s="25"/>
      <c r="WQZ7" s="25"/>
      <c r="WRA7" s="25"/>
      <c r="WRB7" s="25"/>
      <c r="WRC7" s="25"/>
      <c r="WRD7" s="25"/>
      <c r="WRE7" s="25"/>
      <c r="WRF7" s="25"/>
      <c r="WRG7" s="25"/>
      <c r="WRH7" s="25"/>
      <c r="WRI7" s="25"/>
      <c r="WRJ7" s="25"/>
      <c r="WRK7" s="25"/>
      <c r="WRL7" s="25"/>
      <c r="WRM7" s="25"/>
      <c r="WRN7" s="25"/>
      <c r="WRO7" s="25"/>
      <c r="WRP7" s="25"/>
      <c r="WRQ7" s="25"/>
      <c r="WRR7" s="25"/>
      <c r="WRS7" s="25"/>
      <c r="WRT7" s="25"/>
      <c r="WRU7" s="25"/>
      <c r="WRV7" s="25"/>
      <c r="WRW7" s="25"/>
      <c r="WRX7" s="25"/>
      <c r="WRY7" s="25"/>
      <c r="WRZ7" s="25"/>
      <c r="WSA7" s="25"/>
      <c r="WSB7" s="25"/>
      <c r="WSC7" s="25"/>
      <c r="WSD7" s="25"/>
      <c r="WSE7" s="25"/>
      <c r="WSF7" s="25"/>
      <c r="WSG7" s="25"/>
      <c r="WSH7" s="25"/>
      <c r="WSI7" s="25"/>
      <c r="WSJ7" s="25"/>
      <c r="WSK7" s="25"/>
      <c r="WSL7" s="25"/>
      <c r="WSM7" s="25"/>
      <c r="WSN7" s="25"/>
      <c r="WSO7" s="25"/>
      <c r="WSP7" s="25"/>
      <c r="WSQ7" s="25"/>
      <c r="WSR7" s="25"/>
      <c r="WSS7" s="25"/>
      <c r="WST7" s="25"/>
      <c r="WSU7" s="25"/>
      <c r="WSV7" s="25"/>
      <c r="WSW7" s="25"/>
      <c r="WSX7" s="25"/>
      <c r="WSY7" s="25"/>
      <c r="WSZ7" s="25"/>
      <c r="WTA7" s="25"/>
      <c r="WTB7" s="25"/>
      <c r="WTC7" s="25"/>
      <c r="WTD7" s="25"/>
      <c r="WTE7" s="25"/>
      <c r="WTF7" s="25"/>
      <c r="WTG7" s="25"/>
      <c r="WTH7" s="25"/>
      <c r="WTI7" s="25"/>
      <c r="WTJ7" s="25"/>
      <c r="WTK7" s="25"/>
      <c r="WTL7" s="25"/>
      <c r="WTM7" s="25"/>
      <c r="WTN7" s="25"/>
      <c r="WTO7" s="25"/>
      <c r="WTP7" s="25"/>
      <c r="WTQ7" s="25"/>
      <c r="WTR7" s="25"/>
      <c r="WTS7" s="25"/>
      <c r="WTT7" s="25"/>
      <c r="WTU7" s="25"/>
      <c r="WTV7" s="25"/>
      <c r="WTW7" s="25"/>
      <c r="WTX7" s="25"/>
      <c r="WTY7" s="25"/>
      <c r="WTZ7" s="25"/>
      <c r="WUA7" s="25"/>
      <c r="WUB7" s="25"/>
      <c r="WUC7" s="25"/>
      <c r="WUD7" s="25"/>
      <c r="WUE7" s="25"/>
      <c r="WUF7" s="25"/>
      <c r="WUG7" s="25"/>
      <c r="WUH7" s="25"/>
      <c r="WUI7" s="25"/>
      <c r="WUJ7" s="25"/>
      <c r="WUK7" s="25"/>
      <c r="WUL7" s="25"/>
      <c r="WUM7" s="25"/>
      <c r="WUN7" s="25"/>
      <c r="WUO7" s="25"/>
      <c r="WUP7" s="25"/>
      <c r="WUQ7" s="25"/>
      <c r="WUR7" s="25"/>
      <c r="WUS7" s="25"/>
      <c r="WUT7" s="25"/>
      <c r="WUU7" s="25"/>
      <c r="WUV7" s="25"/>
      <c r="WUW7" s="25"/>
      <c r="WUX7" s="25"/>
      <c r="WUY7" s="25"/>
      <c r="WUZ7" s="25"/>
      <c r="WVA7" s="25"/>
      <c r="WVB7" s="25"/>
      <c r="WVC7" s="25"/>
      <c r="WVD7" s="25"/>
      <c r="WVE7" s="25"/>
      <c r="WVF7" s="25"/>
      <c r="WVG7" s="25"/>
      <c r="WVH7" s="25"/>
      <c r="WVI7" s="25"/>
      <c r="WVJ7" s="25"/>
      <c r="WVK7" s="25"/>
      <c r="WVL7" s="25"/>
      <c r="WVM7" s="25"/>
      <c r="WVN7" s="25"/>
      <c r="WVO7" s="25"/>
      <c r="WVP7" s="25"/>
      <c r="WVQ7" s="25"/>
      <c r="WVR7" s="25"/>
      <c r="WVS7" s="25"/>
      <c r="WVT7" s="25"/>
      <c r="WVU7" s="25"/>
      <c r="WVV7" s="25"/>
      <c r="WVW7" s="25"/>
      <c r="WVX7" s="25"/>
      <c r="WVY7" s="25"/>
      <c r="WVZ7" s="25"/>
      <c r="WWA7" s="25"/>
      <c r="WWB7" s="25"/>
      <c r="WWC7" s="25"/>
      <c r="WWD7" s="25"/>
      <c r="WWE7" s="25"/>
      <c r="WWF7" s="25"/>
      <c r="WWG7" s="25"/>
      <c r="WWH7" s="25"/>
      <c r="WWI7" s="25"/>
      <c r="WWJ7" s="25"/>
      <c r="WWK7" s="25"/>
      <c r="WWL7" s="25"/>
      <c r="WWM7" s="25"/>
      <c r="WWN7" s="25"/>
      <c r="WWO7" s="25"/>
      <c r="WWP7" s="25"/>
      <c r="WWQ7" s="25"/>
      <c r="WWR7" s="25"/>
      <c r="WWS7" s="25"/>
      <c r="WWT7" s="25"/>
      <c r="WWU7" s="25"/>
      <c r="WWV7" s="25"/>
      <c r="WWW7" s="25"/>
      <c r="WWX7" s="25"/>
      <c r="WWY7" s="25"/>
      <c r="WWZ7" s="25"/>
      <c r="WXA7" s="25"/>
      <c r="WXB7" s="25"/>
      <c r="WXC7" s="25"/>
      <c r="WXD7" s="25"/>
      <c r="WXE7" s="25"/>
      <c r="WXF7" s="25"/>
      <c r="WXG7" s="25"/>
      <c r="WXH7" s="25"/>
      <c r="WXI7" s="25"/>
      <c r="WXJ7" s="25"/>
      <c r="WXK7" s="25"/>
      <c r="WXL7" s="25"/>
      <c r="WXM7" s="25"/>
      <c r="WXN7" s="25"/>
      <c r="WXO7" s="25"/>
      <c r="WXP7" s="25"/>
      <c r="WXQ7" s="25"/>
      <c r="WXR7" s="25"/>
      <c r="WXS7" s="25"/>
      <c r="WXT7" s="25"/>
      <c r="WXU7" s="25"/>
      <c r="WXV7" s="25"/>
      <c r="WXW7" s="25"/>
      <c r="WXX7" s="25"/>
      <c r="WXY7" s="25"/>
      <c r="WXZ7" s="25"/>
      <c r="WYA7" s="25"/>
      <c r="WYB7" s="25"/>
      <c r="WYC7" s="25"/>
      <c r="WYD7" s="25"/>
      <c r="WYE7" s="25"/>
      <c r="WYF7" s="25"/>
      <c r="WYG7" s="25"/>
      <c r="WYH7" s="25"/>
      <c r="WYI7" s="25"/>
      <c r="WYJ7" s="25"/>
      <c r="WYK7" s="25"/>
      <c r="WYL7" s="25"/>
      <c r="WYM7" s="25"/>
      <c r="WYN7" s="25"/>
      <c r="WYO7" s="25"/>
      <c r="WYP7" s="25"/>
      <c r="WYQ7" s="25"/>
      <c r="WYR7" s="25"/>
      <c r="WYS7" s="25"/>
      <c r="WYT7" s="25"/>
      <c r="WYU7" s="25"/>
      <c r="WYV7" s="25"/>
      <c r="WYW7" s="25"/>
      <c r="WYX7" s="25"/>
      <c r="WYY7" s="25"/>
      <c r="WYZ7" s="25"/>
      <c r="WZA7" s="25"/>
      <c r="WZB7" s="25"/>
      <c r="WZC7" s="25"/>
      <c r="WZD7" s="25"/>
      <c r="WZE7" s="25"/>
      <c r="WZF7" s="25"/>
      <c r="WZG7" s="25"/>
      <c r="WZH7" s="25"/>
      <c r="WZI7" s="25"/>
      <c r="WZJ7" s="25"/>
      <c r="WZK7" s="25"/>
      <c r="WZL7" s="25"/>
      <c r="WZM7" s="25"/>
      <c r="WZN7" s="25"/>
      <c r="WZO7" s="25"/>
      <c r="WZP7" s="25"/>
      <c r="WZQ7" s="25"/>
      <c r="WZR7" s="25"/>
      <c r="WZS7" s="25"/>
      <c r="WZT7" s="25"/>
      <c r="WZU7" s="25"/>
      <c r="WZV7" s="25"/>
      <c r="WZW7" s="25"/>
      <c r="WZX7" s="25"/>
      <c r="WZY7" s="25"/>
      <c r="WZZ7" s="25"/>
      <c r="XAA7" s="25"/>
      <c r="XAB7" s="25"/>
      <c r="XAC7" s="25"/>
      <c r="XAD7" s="25"/>
      <c r="XAE7" s="25"/>
      <c r="XAF7" s="25"/>
      <c r="XAG7" s="25"/>
      <c r="XAH7" s="25"/>
      <c r="XAI7" s="25"/>
      <c r="XAJ7" s="25"/>
      <c r="XAK7" s="25"/>
      <c r="XAL7" s="25"/>
      <c r="XAM7" s="25"/>
      <c r="XAN7" s="25"/>
      <c r="XAO7" s="25"/>
      <c r="XAP7" s="25"/>
      <c r="XAQ7" s="25"/>
      <c r="XAR7" s="25"/>
      <c r="XAS7" s="25"/>
      <c r="XAT7" s="25"/>
      <c r="XAU7" s="25"/>
      <c r="XAV7" s="25"/>
      <c r="XAW7" s="25"/>
      <c r="XAX7" s="25"/>
      <c r="XAY7" s="25"/>
      <c r="XAZ7" s="25"/>
      <c r="XBA7" s="25"/>
      <c r="XBB7" s="25"/>
      <c r="XBC7" s="25"/>
      <c r="XBD7" s="25"/>
      <c r="XBE7" s="25"/>
      <c r="XBF7" s="25"/>
      <c r="XBG7" s="25"/>
      <c r="XBH7" s="25"/>
      <c r="XBI7" s="25"/>
      <c r="XBJ7" s="25"/>
      <c r="XBK7" s="25"/>
      <c r="XBL7" s="25"/>
      <c r="XBM7" s="25"/>
      <c r="XBN7" s="25"/>
      <c r="XBO7" s="25"/>
      <c r="XBP7" s="25"/>
      <c r="XBQ7" s="25"/>
      <c r="XBR7" s="25"/>
      <c r="XBS7" s="25"/>
      <c r="XBT7" s="25"/>
      <c r="XBU7" s="25"/>
      <c r="XBV7" s="25"/>
      <c r="XBW7" s="25"/>
      <c r="XBX7" s="25"/>
      <c r="XBY7" s="25"/>
      <c r="XBZ7" s="25"/>
      <c r="XCA7" s="25"/>
      <c r="XCB7" s="25"/>
      <c r="XCC7" s="25"/>
      <c r="XCD7" s="25"/>
      <c r="XCE7" s="25"/>
      <c r="XCF7" s="25"/>
      <c r="XCG7" s="25"/>
      <c r="XCH7" s="25"/>
      <c r="XCI7" s="25"/>
      <c r="XCJ7" s="25"/>
      <c r="XCK7" s="25"/>
      <c r="XCL7" s="25"/>
      <c r="XCM7" s="25"/>
      <c r="XCN7" s="25"/>
      <c r="XCO7" s="25"/>
      <c r="XCP7" s="25"/>
      <c r="XCQ7" s="25"/>
      <c r="XCR7" s="25"/>
      <c r="XCS7" s="25"/>
      <c r="XCT7" s="25"/>
      <c r="XCU7" s="25"/>
      <c r="XCV7" s="25"/>
      <c r="XCW7" s="25"/>
      <c r="XCX7" s="25"/>
      <c r="XCY7" s="25"/>
      <c r="XCZ7" s="25"/>
      <c r="XDA7" s="25"/>
      <c r="XDB7" s="25"/>
      <c r="XDC7" s="25"/>
      <c r="XDD7" s="25"/>
      <c r="XDE7" s="25"/>
      <c r="XDF7" s="25"/>
      <c r="XDG7" s="25"/>
      <c r="XDH7" s="25"/>
      <c r="XDI7" s="25"/>
      <c r="XDJ7" s="25"/>
      <c r="XDK7" s="25"/>
      <c r="XDL7" s="25"/>
      <c r="XDM7" s="25"/>
      <c r="XDN7" s="25"/>
      <c r="XDO7" s="25"/>
      <c r="XDP7" s="25"/>
      <c r="XDQ7" s="25"/>
      <c r="XDR7" s="25"/>
      <c r="XDS7" s="25"/>
      <c r="XDT7" s="25"/>
      <c r="XDU7" s="25"/>
      <c r="XDV7" s="25"/>
      <c r="XDW7" s="25"/>
      <c r="XDX7" s="25"/>
      <c r="XDY7" s="25"/>
      <c r="XDZ7" s="25"/>
      <c r="XEA7" s="25"/>
      <c r="XEB7" s="25"/>
      <c r="XEC7" s="25"/>
      <c r="XED7" s="25"/>
      <c r="XEE7" s="25"/>
      <c r="XEF7" s="25"/>
      <c r="XEG7" s="25"/>
      <c r="XEH7" s="25"/>
      <c r="XEI7" s="25"/>
      <c r="XEJ7" s="25"/>
      <c r="XEK7" s="25"/>
      <c r="XEL7" s="25"/>
      <c r="XEM7" s="25"/>
      <c r="XEN7" s="25"/>
      <c r="XEO7" s="25"/>
      <c r="XEP7" s="25"/>
      <c r="XEQ7" s="25"/>
      <c r="XER7" s="25"/>
      <c r="XES7" s="25"/>
      <c r="XET7" s="25"/>
      <c r="XEU7" s="25"/>
      <c r="XEV7" s="25"/>
      <c r="XEW7" s="25"/>
      <c r="XEX7" s="25"/>
    </row>
    <row r="8" spans="2:16378" s="26" customFormat="1" ht="18.75" customHeight="1" x14ac:dyDescent="0.25">
      <c r="B8" s="2352"/>
      <c r="C8" s="1111" t="s">
        <v>334</v>
      </c>
    </row>
    <row r="9" spans="2:16378" ht="18.75" customHeight="1" x14ac:dyDescent="0.25">
      <c r="B9" s="2352"/>
      <c r="C9" s="1111" t="s">
        <v>1201</v>
      </c>
    </row>
    <row r="10" spans="2:16378" ht="18.75" customHeight="1" x14ac:dyDescent="0.25">
      <c r="B10" s="2352"/>
      <c r="C10" s="1111" t="s">
        <v>1202</v>
      </c>
    </row>
    <row r="11" spans="2:16378" ht="18.75" customHeight="1" x14ac:dyDescent="0.25">
      <c r="B11" s="2352"/>
      <c r="C11" s="1111" t="s">
        <v>1203</v>
      </c>
    </row>
    <row r="12" spans="2:16378" ht="18.75" customHeight="1" x14ac:dyDescent="0.25">
      <c r="B12" s="2353" t="s">
        <v>176</v>
      </c>
      <c r="C12" s="1110" t="s">
        <v>1204</v>
      </c>
    </row>
    <row r="13" spans="2:16378" ht="18.75" customHeight="1" x14ac:dyDescent="0.25">
      <c r="B13" s="2353"/>
      <c r="C13" s="1110" t="s">
        <v>1205</v>
      </c>
    </row>
    <row r="14" spans="2:16378" ht="18.75" customHeight="1" x14ac:dyDescent="0.25">
      <c r="B14" s="2353"/>
      <c r="C14" s="1110" t="s">
        <v>1206</v>
      </c>
    </row>
    <row r="15" spans="2:16378" x14ac:dyDescent="0.25">
      <c r="B15" s="2353"/>
      <c r="C15" s="1110" t="s">
        <v>1207</v>
      </c>
    </row>
    <row r="16" spans="2:16378" x14ac:dyDescent="0.25">
      <c r="B16" s="2353"/>
      <c r="C16" s="1110" t="s">
        <v>1208</v>
      </c>
    </row>
    <row r="17" spans="2:3" x14ac:dyDescent="0.25">
      <c r="B17" s="2353"/>
      <c r="C17" s="1110" t="s">
        <v>1209</v>
      </c>
    </row>
    <row r="18" spans="2:3" ht="46.5" customHeight="1" x14ac:dyDescent="0.25">
      <c r="B18" s="1112" t="s">
        <v>175</v>
      </c>
      <c r="C18" s="1113" t="s">
        <v>1284</v>
      </c>
    </row>
    <row r="19" spans="2:3" x14ac:dyDescent="0.25">
      <c r="B19" s="2354" t="s">
        <v>172</v>
      </c>
      <c r="C19" s="1115" t="s">
        <v>1210</v>
      </c>
    </row>
    <row r="20" spans="2:3" x14ac:dyDescent="0.25">
      <c r="B20" s="2354"/>
      <c r="C20" s="1115" t="s">
        <v>1211</v>
      </c>
    </row>
    <row r="21" spans="2:3" x14ac:dyDescent="0.25">
      <c r="B21" s="2354"/>
      <c r="C21" s="1115" t="s">
        <v>1212</v>
      </c>
    </row>
    <row r="22" spans="2:3" x14ac:dyDescent="0.25">
      <c r="B22" s="2349" t="s">
        <v>173</v>
      </c>
      <c r="C22" s="1114" t="s">
        <v>1213</v>
      </c>
    </row>
    <row r="23" spans="2:3" x14ac:dyDescent="0.25">
      <c r="B23" s="2349"/>
      <c r="C23" s="1114" t="s">
        <v>1214</v>
      </c>
    </row>
    <row r="24" spans="2:3" x14ac:dyDescent="0.25">
      <c r="B24" s="2349"/>
      <c r="C24" s="1114" t="s">
        <v>1215</v>
      </c>
    </row>
    <row r="25" spans="2:3" x14ac:dyDescent="0.25">
      <c r="B25" s="2349"/>
      <c r="C25" s="1114" t="s">
        <v>1216</v>
      </c>
    </row>
    <row r="26" spans="2:3" x14ac:dyDescent="0.25">
      <c r="B26" s="2349"/>
      <c r="C26" s="1114" t="s">
        <v>1217</v>
      </c>
    </row>
    <row r="27" spans="2:3" x14ac:dyDescent="0.25">
      <c r="B27" s="2349"/>
      <c r="C27" s="1114" t="s">
        <v>1218</v>
      </c>
    </row>
    <row r="28" spans="2:3" x14ac:dyDescent="0.25">
      <c r="B28" s="2349"/>
      <c r="C28" s="1114" t="s">
        <v>1219</v>
      </c>
    </row>
    <row r="29" spans="2:3" x14ac:dyDescent="0.25">
      <c r="B29" s="2349"/>
      <c r="C29" s="1114" t="s">
        <v>1220</v>
      </c>
    </row>
    <row r="30" spans="2:3" x14ac:dyDescent="0.25">
      <c r="B30" s="2349"/>
      <c r="C30" s="1114" t="s">
        <v>1221</v>
      </c>
    </row>
    <row r="31" spans="2:3" x14ac:dyDescent="0.25">
      <c r="B31" s="2349"/>
      <c r="C31" s="1114" t="s">
        <v>1222</v>
      </c>
    </row>
    <row r="32" spans="2:3" x14ac:dyDescent="0.25">
      <c r="B32" s="2349"/>
      <c r="C32" s="1114" t="s">
        <v>1223</v>
      </c>
    </row>
    <row r="33" spans="2:3" x14ac:dyDescent="0.25">
      <c r="B33" s="2349"/>
      <c r="C33" s="1114" t="s">
        <v>1224</v>
      </c>
    </row>
    <row r="34" spans="2:3" x14ac:dyDescent="0.25">
      <c r="B34" s="2349"/>
      <c r="C34" s="1114" t="s">
        <v>1225</v>
      </c>
    </row>
    <row r="35" spans="2:3" x14ac:dyDescent="0.25">
      <c r="B35" s="2349"/>
      <c r="C35" s="1114" t="s">
        <v>1226</v>
      </c>
    </row>
    <row r="36" spans="2:3" x14ac:dyDescent="0.25">
      <c r="B36" s="2349"/>
      <c r="C36" s="1114" t="s">
        <v>1227</v>
      </c>
    </row>
    <row r="37" spans="2:3" x14ac:dyDescent="0.25">
      <c r="B37" s="2349"/>
      <c r="C37" s="1114" t="s">
        <v>1228</v>
      </c>
    </row>
    <row r="38" spans="2:3" x14ac:dyDescent="0.25">
      <c r="B38" s="2349"/>
      <c r="C38" s="1114" t="s">
        <v>1229</v>
      </c>
    </row>
    <row r="39" spans="2:3" x14ac:dyDescent="0.25">
      <c r="B39" s="2349"/>
      <c r="C39" s="1114" t="s">
        <v>1230</v>
      </c>
    </row>
    <row r="40" spans="2:3" x14ac:dyDescent="0.25">
      <c r="B40" s="2349"/>
      <c r="C40" s="1114" t="s">
        <v>1231</v>
      </c>
    </row>
    <row r="41" spans="2:3" x14ac:dyDescent="0.25">
      <c r="B41" s="2349"/>
      <c r="C41" s="1114" t="s">
        <v>1232</v>
      </c>
    </row>
    <row r="42" spans="2:3" x14ac:dyDescent="0.25">
      <c r="B42" s="2349"/>
      <c r="C42" s="1114" t="s">
        <v>1233</v>
      </c>
    </row>
    <row r="43" spans="2:3" x14ac:dyDescent="0.25">
      <c r="B43" s="2349"/>
      <c r="C43" s="1114" t="s">
        <v>1234</v>
      </c>
    </row>
    <row r="44" spans="2:3" x14ac:dyDescent="0.25">
      <c r="B44" s="2349"/>
      <c r="C44" s="1114" t="s">
        <v>1235</v>
      </c>
    </row>
    <row r="45" spans="2:3" x14ac:dyDescent="0.25">
      <c r="B45" s="2349"/>
      <c r="C45" s="1114" t="s">
        <v>1236</v>
      </c>
    </row>
    <row r="46" spans="2:3" x14ac:dyDescent="0.25">
      <c r="B46" s="2349"/>
      <c r="C46" s="1114" t="s">
        <v>1237</v>
      </c>
    </row>
    <row r="47" spans="2:3" x14ac:dyDescent="0.25">
      <c r="B47" s="2349"/>
      <c r="C47" s="1114" t="s">
        <v>1238</v>
      </c>
    </row>
    <row r="48" spans="2:3" x14ac:dyDescent="0.25">
      <c r="B48" s="2349"/>
      <c r="C48" s="1114" t="s">
        <v>1239</v>
      </c>
    </row>
    <row r="49" spans="2:3" x14ac:dyDescent="0.25">
      <c r="B49" s="2350" t="s">
        <v>178</v>
      </c>
      <c r="C49" s="1116" t="s">
        <v>1240</v>
      </c>
    </row>
    <row r="50" spans="2:3" x14ac:dyDescent="0.25">
      <c r="B50" s="2350"/>
      <c r="C50" s="1116" t="s">
        <v>1241</v>
      </c>
    </row>
    <row r="51" spans="2:3" x14ac:dyDescent="0.25">
      <c r="B51" s="2350"/>
      <c r="C51" s="1116" t="s">
        <v>1242</v>
      </c>
    </row>
    <row r="52" spans="2:3" x14ac:dyDescent="0.25">
      <c r="B52" s="2350"/>
      <c r="C52" s="1116" t="s">
        <v>1243</v>
      </c>
    </row>
    <row r="53" spans="2:3" x14ac:dyDescent="0.25">
      <c r="B53" s="2351" t="s">
        <v>174</v>
      </c>
      <c r="C53" s="1117" t="s">
        <v>1244</v>
      </c>
    </row>
    <row r="54" spans="2:3" x14ac:dyDescent="0.25">
      <c r="B54" s="2351"/>
      <c r="C54" s="1117" t="s">
        <v>1245</v>
      </c>
    </row>
    <row r="55" spans="2:3" x14ac:dyDescent="0.25">
      <c r="B55" s="2351"/>
      <c r="C55" s="1117" t="s">
        <v>1246</v>
      </c>
    </row>
    <row r="56" spans="2:3" x14ac:dyDescent="0.25">
      <c r="B56" s="2351"/>
      <c r="C56" s="1117" t="s">
        <v>1247</v>
      </c>
    </row>
    <row r="57" spans="2:3" x14ac:dyDescent="0.25">
      <c r="B57" s="2351"/>
      <c r="C57" s="1117" t="s">
        <v>1248</v>
      </c>
    </row>
    <row r="58" spans="2:3" x14ac:dyDescent="0.25">
      <c r="B58" s="2351"/>
      <c r="C58" s="1117" t="s">
        <v>1249</v>
      </c>
    </row>
    <row r="59" spans="2:3" x14ac:dyDescent="0.25">
      <c r="B59" s="2351"/>
      <c r="C59" s="1117" t="s">
        <v>1250</v>
      </c>
    </row>
    <row r="60" spans="2:3" x14ac:dyDescent="0.25">
      <c r="B60" s="2351"/>
      <c r="C60" s="1117" t="s">
        <v>1251</v>
      </c>
    </row>
    <row r="61" spans="2:3" x14ac:dyDescent="0.25">
      <c r="B61" s="2351"/>
      <c r="C61" s="1117" t="s">
        <v>1252</v>
      </c>
    </row>
    <row r="62" spans="2:3" x14ac:dyDescent="0.25">
      <c r="B62" s="2351"/>
      <c r="C62" s="1117" t="s">
        <v>1253</v>
      </c>
    </row>
    <row r="63" spans="2:3" x14ac:dyDescent="0.25">
      <c r="B63" s="2351"/>
      <c r="C63" s="1117" t="s">
        <v>1254</v>
      </c>
    </row>
    <row r="64" spans="2:3" x14ac:dyDescent="0.25">
      <c r="B64" s="2351"/>
      <c r="C64" s="1117" t="s">
        <v>1255</v>
      </c>
    </row>
    <row r="65" spans="2:3" x14ac:dyDescent="0.25">
      <c r="B65" s="2351"/>
      <c r="C65" s="1117" t="s">
        <v>1256</v>
      </c>
    </row>
    <row r="66" spans="2:3" x14ac:dyDescent="0.25">
      <c r="B66" s="2351"/>
      <c r="C66" s="1117" t="s">
        <v>1239</v>
      </c>
    </row>
    <row r="67" spans="2:3" ht="23.25" x14ac:dyDescent="0.25">
      <c r="B67" s="413" t="s">
        <v>143</v>
      </c>
      <c r="C67" s="33">
        <f>COUNTA(C7:C11)+COUNTA(C12:C17)+COUNTA(C18:C18)+COUNTA(C19:C21)+COUNTA(C22:C48)+COUNTA(C53:C66)+COUNTA(C49:C52)</f>
        <v>60</v>
      </c>
    </row>
    <row r="68" spans="2:3" x14ac:dyDescent="0.25"/>
    <row r="69" spans="2:3" x14ac:dyDescent="0.25"/>
    <row r="70" spans="2:3" x14ac:dyDescent="0.25"/>
  </sheetData>
  <mergeCells count="8">
    <mergeCell ref="B1:C3"/>
    <mergeCell ref="B22:B48"/>
    <mergeCell ref="B49:B52"/>
    <mergeCell ref="B53:B66"/>
    <mergeCell ref="B4:C4"/>
    <mergeCell ref="B7:B11"/>
    <mergeCell ref="B12:B17"/>
    <mergeCell ref="B19:B21"/>
  </mergeCells>
  <pageMargins left="0.7" right="0.7" top="0.75" bottom="0.75" header="0.3" footer="0.3"/>
  <pageSetup paperSize="9" orientation="portrait" r:id="rId1"/>
  <drawing r:id="rId2"/>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000-000000000000}">
  <sheetPr codeName="Hoja123"/>
  <dimension ref="A1:K27"/>
  <sheetViews>
    <sheetView showGridLines="0" zoomScale="85" zoomScaleNormal="85" workbookViewId="0">
      <pane xSplit="1" ySplit="4" topLeftCell="B9" activePane="bottomRight" state="frozen"/>
      <selection activeCell="I25" sqref="I25"/>
      <selection pane="topRight" activeCell="I25" sqref="I25"/>
      <selection pane="bottomLeft" activeCell="I25" sqref="I25"/>
      <selection pane="bottomRight"/>
    </sheetView>
  </sheetViews>
  <sheetFormatPr baseColWidth="10" defaultColWidth="0" defaultRowHeight="15" zeroHeight="1" x14ac:dyDescent="0.25"/>
  <cols>
    <col min="1" max="1" width="5.5703125" customWidth="1"/>
    <col min="2" max="2" width="34" customWidth="1"/>
    <col min="3" max="3" width="23.140625" customWidth="1"/>
    <col min="4" max="5" width="15.85546875" customWidth="1"/>
    <col min="6" max="6" width="43.28515625" customWidth="1"/>
    <col min="7" max="8" width="31.7109375" customWidth="1"/>
    <col min="9" max="9" width="16" bestFit="1" customWidth="1"/>
    <col min="10" max="10" width="4.7109375" customWidth="1"/>
    <col min="11" max="16384" width="9.140625" hidden="1"/>
  </cols>
  <sheetData>
    <row r="1" spans="2:11" x14ac:dyDescent="0.25">
      <c r="B1" s="1958"/>
      <c r="C1" s="1959"/>
      <c r="D1" s="1959"/>
      <c r="E1" s="1959"/>
      <c r="F1" s="1959"/>
      <c r="G1" s="1959"/>
      <c r="H1" s="1959"/>
      <c r="I1" s="1960"/>
    </row>
    <row r="2" spans="2:11" x14ac:dyDescent="0.25">
      <c r="B2" s="1961"/>
      <c r="C2" s="1962"/>
      <c r="D2" s="1962"/>
      <c r="E2" s="1962"/>
      <c r="F2" s="1962"/>
      <c r="G2" s="1962"/>
      <c r="H2" s="1962"/>
      <c r="I2" s="1963"/>
    </row>
    <row r="3" spans="2:11" ht="16.5" thickBot="1" x14ac:dyDescent="0.3">
      <c r="B3" s="1964"/>
      <c r="C3" s="1965"/>
      <c r="D3" s="1965"/>
      <c r="E3" s="1965"/>
      <c r="F3" s="1965"/>
      <c r="G3" s="1965"/>
      <c r="H3" s="1965"/>
      <c r="I3" s="1966"/>
      <c r="J3" s="1"/>
      <c r="K3" s="1"/>
    </row>
    <row r="4" spans="2:11" ht="21.75" thickBot="1" x14ac:dyDescent="0.4">
      <c r="B4" s="1970" t="s">
        <v>3610</v>
      </c>
      <c r="C4" s="1971"/>
      <c r="D4" s="1971"/>
      <c r="E4" s="1971"/>
      <c r="F4" s="1971"/>
      <c r="G4" s="1971"/>
      <c r="H4" s="1971"/>
      <c r="I4" s="1972"/>
      <c r="J4" s="1"/>
      <c r="K4" s="1"/>
    </row>
    <row r="5" spans="2:11" s="2" customFormat="1" ht="15.75" x14ac:dyDescent="0.25">
      <c r="B5" s="6"/>
      <c r="C5" s="6"/>
      <c r="D5" s="6"/>
      <c r="E5" s="6"/>
      <c r="F5" s="6"/>
      <c r="G5" s="6"/>
      <c r="H5" s="6"/>
      <c r="I5" s="6"/>
      <c r="J5" s="5"/>
      <c r="K5" s="5"/>
    </row>
    <row r="6" spans="2:11" s="157" customFormat="1" ht="42.75" thickBot="1" x14ac:dyDescent="0.3">
      <c r="B6" s="167" t="s">
        <v>1257</v>
      </c>
      <c r="C6" s="167" t="s">
        <v>1170</v>
      </c>
      <c r="D6" s="167" t="s">
        <v>1258</v>
      </c>
      <c r="E6" s="167" t="s">
        <v>2065</v>
      </c>
      <c r="F6" s="167" t="s">
        <v>1259</v>
      </c>
      <c r="G6" s="167" t="s">
        <v>1260</v>
      </c>
      <c r="H6" s="167" t="s">
        <v>1261</v>
      </c>
      <c r="I6" s="167" t="s">
        <v>1285</v>
      </c>
    </row>
    <row r="7" spans="2:11" ht="25.5" customHeight="1" thickBot="1" x14ac:dyDescent="0.3">
      <c r="B7" s="1495" t="s">
        <v>2514</v>
      </c>
      <c r="C7" s="1496" t="s">
        <v>2515</v>
      </c>
      <c r="D7" s="1496" t="s">
        <v>1262</v>
      </c>
      <c r="E7" s="1496" t="s">
        <v>2066</v>
      </c>
      <c r="F7" s="1497" t="s">
        <v>3580</v>
      </c>
      <c r="G7" s="1496" t="s">
        <v>2401</v>
      </c>
      <c r="H7" s="1496" t="s">
        <v>3581</v>
      </c>
      <c r="I7" s="1499" t="s">
        <v>3582</v>
      </c>
    </row>
    <row r="8" spans="2:11" ht="36.75" customHeight="1" thickBot="1" x14ac:dyDescent="0.3">
      <c r="B8" s="1495" t="s">
        <v>3583</v>
      </c>
      <c r="C8" s="1496" t="s">
        <v>178</v>
      </c>
      <c r="D8" s="1496" t="s">
        <v>2517</v>
      </c>
      <c r="E8" s="1496" t="s">
        <v>3584</v>
      </c>
      <c r="F8" s="1498" t="s">
        <v>3585</v>
      </c>
      <c r="G8" s="1496" t="s">
        <v>2401</v>
      </c>
      <c r="H8" s="1496" t="s">
        <v>3581</v>
      </c>
      <c r="I8" s="1499" t="s">
        <v>3586</v>
      </c>
    </row>
    <row r="9" spans="2:11" ht="25.5" customHeight="1" thickBot="1" x14ac:dyDescent="0.3">
      <c r="B9" s="1495" t="s">
        <v>2518</v>
      </c>
      <c r="C9" s="1499" t="s">
        <v>173</v>
      </c>
      <c r="D9" s="1499" t="s">
        <v>1263</v>
      </c>
      <c r="E9" s="1499" t="s">
        <v>2068</v>
      </c>
      <c r="F9" s="1498" t="s">
        <v>3587</v>
      </c>
      <c r="G9" s="1496" t="s">
        <v>2401</v>
      </c>
      <c r="H9" s="1496" t="s">
        <v>3581</v>
      </c>
      <c r="I9" s="1499" t="s">
        <v>3588</v>
      </c>
    </row>
    <row r="10" spans="2:11" ht="25.5" customHeight="1" thickBot="1" x14ac:dyDescent="0.3">
      <c r="B10" s="1495" t="s">
        <v>2070</v>
      </c>
      <c r="C10" s="1499" t="s">
        <v>172</v>
      </c>
      <c r="D10" s="1499" t="s">
        <v>1264</v>
      </c>
      <c r="E10" s="1499" t="s">
        <v>2071</v>
      </c>
      <c r="F10" s="1498" t="s">
        <v>3589</v>
      </c>
      <c r="G10" s="1496" t="s">
        <v>1265</v>
      </c>
      <c r="H10" s="1496" t="s">
        <v>3581</v>
      </c>
      <c r="I10" s="1499" t="s">
        <v>3590</v>
      </c>
    </row>
    <row r="11" spans="2:11" ht="26.25" thickBot="1" x14ac:dyDescent="0.3">
      <c r="B11" s="1495" t="s">
        <v>3591</v>
      </c>
      <c r="C11" s="1499" t="s">
        <v>175</v>
      </c>
      <c r="D11" s="1499" t="s">
        <v>3592</v>
      </c>
      <c r="E11" s="1499" t="s">
        <v>2069</v>
      </c>
      <c r="F11" s="1498" t="s">
        <v>3593</v>
      </c>
      <c r="G11" s="1496" t="s">
        <v>1265</v>
      </c>
      <c r="H11" s="1496" t="s">
        <v>3581</v>
      </c>
      <c r="I11" s="1499" t="s">
        <v>3594</v>
      </c>
    </row>
    <row r="12" spans="2:11" ht="26.25" thickBot="1" x14ac:dyDescent="0.3">
      <c r="B12" s="1495" t="s">
        <v>3595</v>
      </c>
      <c r="C12" s="1499" t="s">
        <v>176</v>
      </c>
      <c r="D12" s="1499" t="s">
        <v>2521</v>
      </c>
      <c r="E12" s="1499" t="s">
        <v>3592</v>
      </c>
      <c r="F12" s="1498" t="s">
        <v>3596</v>
      </c>
      <c r="G12" s="1496" t="s">
        <v>1265</v>
      </c>
      <c r="H12" s="1496" t="s">
        <v>3581</v>
      </c>
      <c r="I12" s="1499" t="s">
        <v>3597</v>
      </c>
    </row>
    <row r="13" spans="2:11" ht="15.75" thickBot="1" x14ac:dyDescent="0.3">
      <c r="B13" s="1495" t="s">
        <v>3598</v>
      </c>
      <c r="C13" s="1500" t="s">
        <v>2515</v>
      </c>
      <c r="D13" s="1496" t="s">
        <v>3592</v>
      </c>
      <c r="E13" s="1501" t="s">
        <v>3599</v>
      </c>
      <c r="F13" s="1498" t="s">
        <v>3600</v>
      </c>
      <c r="G13" s="1496" t="s">
        <v>1265</v>
      </c>
      <c r="H13" s="1496" t="s">
        <v>3581</v>
      </c>
      <c r="I13" s="1499" t="s">
        <v>3601</v>
      </c>
    </row>
    <row r="14" spans="2:11" ht="15.75" thickBot="1" x14ac:dyDescent="0.3">
      <c r="B14" s="1495" t="s">
        <v>2522</v>
      </c>
      <c r="C14" s="1500" t="s">
        <v>2515</v>
      </c>
      <c r="D14" s="1496" t="s">
        <v>2517</v>
      </c>
      <c r="E14" s="1501" t="s">
        <v>2067</v>
      </c>
      <c r="F14" s="1498" t="s">
        <v>3600</v>
      </c>
      <c r="G14" s="1496" t="s">
        <v>1265</v>
      </c>
      <c r="H14" s="1496" t="s">
        <v>3581</v>
      </c>
      <c r="I14" s="1499" t="s">
        <v>3602</v>
      </c>
    </row>
    <row r="15" spans="2:11" ht="15.75" thickBot="1" x14ac:dyDescent="0.3">
      <c r="B15" s="1495" t="s">
        <v>3603</v>
      </c>
      <c r="C15" s="1500" t="s">
        <v>3604</v>
      </c>
      <c r="D15" s="1499" t="s">
        <v>3605</v>
      </c>
      <c r="E15" s="1496" t="s">
        <v>3606</v>
      </c>
      <c r="F15" s="1498" t="s">
        <v>3607</v>
      </c>
      <c r="G15" s="1496" t="s">
        <v>1265</v>
      </c>
      <c r="H15" s="1496" t="s">
        <v>3581</v>
      </c>
      <c r="I15" s="1499" t="s">
        <v>3608</v>
      </c>
    </row>
    <row r="16" spans="2:11" s="35" customFormat="1" ht="15" customHeight="1" x14ac:dyDescent="0.25">
      <c r="B16" s="2355" t="s">
        <v>1266</v>
      </c>
      <c r="C16" s="2355"/>
      <c r="D16" s="2355"/>
      <c r="E16" s="2355"/>
      <c r="F16" s="2355"/>
      <c r="G16" s="36"/>
      <c r="H16" s="36"/>
      <c r="I16" s="36"/>
    </row>
    <row r="17" spans="2:9" x14ac:dyDescent="0.25">
      <c r="B17" s="9"/>
      <c r="C17" s="9"/>
      <c r="D17" s="9"/>
      <c r="E17" s="9"/>
      <c r="F17" s="9"/>
      <c r="G17" s="9"/>
      <c r="H17" s="9"/>
      <c r="I17" s="9"/>
    </row>
    <row r="18" spans="2:9" ht="15" hidden="1" customHeight="1" x14ac:dyDescent="0.25"/>
    <row r="19" spans="2:9" x14ac:dyDescent="0.25"/>
    <row r="20" spans="2:9" x14ac:dyDescent="0.25"/>
    <row r="21" spans="2:9" x14ac:dyDescent="0.25"/>
    <row r="22" spans="2:9" x14ac:dyDescent="0.25"/>
    <row r="23" spans="2:9" x14ac:dyDescent="0.25"/>
    <row r="24" spans="2:9" x14ac:dyDescent="0.25"/>
    <row r="25" spans="2:9" x14ac:dyDescent="0.25"/>
    <row r="26" spans="2:9" x14ac:dyDescent="0.25"/>
    <row r="27" spans="2:9" x14ac:dyDescent="0.25"/>
  </sheetData>
  <mergeCells count="3">
    <mergeCell ref="B16:F16"/>
    <mergeCell ref="B4:I4"/>
    <mergeCell ref="B1:I3"/>
  </mergeCells>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3"/>
  <dimension ref="A1:J63"/>
  <sheetViews>
    <sheetView showGridLines="0" zoomScaleNormal="100" workbookViewId="0">
      <pane ySplit="6" topLeftCell="A25" activePane="bottomLeft" state="frozen"/>
      <selection activeCell="I25" sqref="I25"/>
      <selection pane="bottomLeft" activeCell="B24" sqref="B24:H24"/>
    </sheetView>
  </sheetViews>
  <sheetFormatPr baseColWidth="10" defaultColWidth="0" defaultRowHeight="15" customHeight="1" zeroHeight="1" x14ac:dyDescent="0.25"/>
  <cols>
    <col min="1" max="1" width="3.5703125" customWidth="1"/>
    <col min="2" max="4" width="24.28515625" customWidth="1"/>
    <col min="5" max="5" width="16.140625" bestFit="1" customWidth="1"/>
    <col min="6" max="8" width="15" customWidth="1"/>
    <col min="9" max="9" width="5" customWidth="1"/>
    <col min="10" max="10" width="0" hidden="1" customWidth="1"/>
    <col min="11" max="16384" width="9.140625" hidden="1"/>
  </cols>
  <sheetData>
    <row r="1" spans="2:10" x14ac:dyDescent="0.25">
      <c r="B1" s="1958"/>
      <c r="C1" s="1959"/>
      <c r="D1" s="1959"/>
      <c r="E1" s="1959"/>
      <c r="F1" s="1959"/>
      <c r="G1" s="1959"/>
      <c r="H1" s="1960"/>
    </row>
    <row r="2" spans="2:10" x14ac:dyDescent="0.25">
      <c r="B2" s="1961"/>
      <c r="C2" s="1962"/>
      <c r="D2" s="1962"/>
      <c r="E2" s="1962"/>
      <c r="F2" s="1962"/>
      <c r="G2" s="1962"/>
      <c r="H2" s="1963"/>
    </row>
    <row r="3" spans="2:10" ht="16.5" thickBot="1" x14ac:dyDescent="0.3">
      <c r="B3" s="1964"/>
      <c r="C3" s="1965"/>
      <c r="D3" s="1965"/>
      <c r="E3" s="1965"/>
      <c r="F3" s="1965"/>
      <c r="G3" s="1965"/>
      <c r="H3" s="1966"/>
      <c r="I3" s="1"/>
      <c r="J3" s="1"/>
    </row>
    <row r="4" spans="2:10" ht="21.75" thickBot="1" x14ac:dyDescent="0.4">
      <c r="B4" s="1849" t="s">
        <v>2747</v>
      </c>
      <c r="C4" s="1850"/>
      <c r="D4" s="1850"/>
      <c r="E4" s="1850"/>
      <c r="F4" s="1850"/>
      <c r="G4" s="1850"/>
      <c r="H4" s="1851"/>
      <c r="I4" s="1"/>
      <c r="J4" s="1"/>
    </row>
    <row r="5" spans="2:10" s="2" customFormat="1" ht="15.75" x14ac:dyDescent="0.25">
      <c r="B5" s="1852"/>
      <c r="C5" s="1852"/>
      <c r="D5" s="1852"/>
      <c r="E5" s="1852"/>
      <c r="F5" s="1852"/>
      <c r="G5" s="1852"/>
      <c r="H5" s="1852"/>
      <c r="I5" s="5"/>
      <c r="J5" s="5"/>
    </row>
    <row r="6" spans="2:10" s="2" customFormat="1" ht="18.75" customHeight="1" x14ac:dyDescent="0.25">
      <c r="B6" s="2015" t="s">
        <v>187</v>
      </c>
      <c r="C6" s="2015"/>
      <c r="D6" s="2015"/>
      <c r="E6" s="104" t="s">
        <v>188</v>
      </c>
      <c r="F6" s="104" t="s">
        <v>189</v>
      </c>
      <c r="G6" s="104" t="s">
        <v>190</v>
      </c>
      <c r="H6" s="104" t="s">
        <v>191</v>
      </c>
      <c r="I6" s="5"/>
      <c r="J6" s="5"/>
    </row>
    <row r="7" spans="2:10" s="2" customFormat="1" ht="18.75" customHeight="1" x14ac:dyDescent="0.25">
      <c r="B7" s="105"/>
      <c r="C7" s="105"/>
      <c r="D7" s="105"/>
      <c r="E7" s="105"/>
      <c r="F7" s="105"/>
      <c r="G7" s="105"/>
      <c r="H7" s="105"/>
      <c r="I7" s="5"/>
      <c r="J7" s="5"/>
    </row>
    <row r="8" spans="2:10" s="2" customFormat="1" ht="21" x14ac:dyDescent="0.25">
      <c r="B8" s="2017" t="s">
        <v>4763</v>
      </c>
      <c r="C8" s="2017"/>
      <c r="D8" s="2017"/>
      <c r="E8" s="2017"/>
      <c r="F8" s="2017"/>
      <c r="G8" s="2017"/>
      <c r="H8" s="2017"/>
      <c r="I8" s="5"/>
      <c r="J8" s="5"/>
    </row>
    <row r="9" spans="2:10" s="2" customFormat="1" ht="18.75" customHeight="1" x14ac:dyDescent="0.3">
      <c r="B9" s="2016" t="s">
        <v>230</v>
      </c>
      <c r="C9" s="2016"/>
      <c r="D9" s="2016"/>
      <c r="E9" s="2016"/>
      <c r="F9" s="2016"/>
      <c r="G9" s="2016"/>
      <c r="H9" s="2016"/>
    </row>
    <row r="10" spans="2:10" ht="18.75" customHeight="1" x14ac:dyDescent="0.25">
      <c r="B10" s="2009" t="s">
        <v>231</v>
      </c>
      <c r="C10" s="2010"/>
      <c r="D10" s="2011"/>
      <c r="E10" s="268" t="s">
        <v>134</v>
      </c>
      <c r="F10" s="268">
        <v>154</v>
      </c>
      <c r="G10" s="268">
        <v>50</v>
      </c>
      <c r="H10" s="268" t="s">
        <v>194</v>
      </c>
    </row>
    <row r="11" spans="2:10" s="1741" customFormat="1" ht="18.75" customHeight="1" x14ac:dyDescent="0.25">
      <c r="B11" s="1761" t="s">
        <v>3161</v>
      </c>
      <c r="C11" s="1762" t="s">
        <v>3162</v>
      </c>
      <c r="D11" s="1762"/>
      <c r="E11" s="1378" t="s">
        <v>134</v>
      </c>
      <c r="F11" s="1378">
        <v>159</v>
      </c>
      <c r="G11" s="1378">
        <v>50</v>
      </c>
      <c r="H11" s="1378" t="s">
        <v>194</v>
      </c>
    </row>
    <row r="12" spans="2:10" ht="18.75" customHeight="1" x14ac:dyDescent="0.3">
      <c r="B12" s="2012" t="s">
        <v>200</v>
      </c>
      <c r="C12" s="2013"/>
      <c r="D12" s="2013"/>
      <c r="E12" s="2013"/>
      <c r="F12" s="2013"/>
      <c r="G12" s="2013"/>
      <c r="H12" s="2014"/>
    </row>
    <row r="13" spans="2:10" ht="18.75" customHeight="1" x14ac:dyDescent="0.25">
      <c r="B13" s="2009" t="s">
        <v>232</v>
      </c>
      <c r="C13" s="2010"/>
      <c r="D13" s="2011"/>
      <c r="E13" s="268" t="s">
        <v>134</v>
      </c>
      <c r="F13" s="268">
        <v>169</v>
      </c>
      <c r="G13" s="268">
        <v>50</v>
      </c>
      <c r="H13" s="268" t="s">
        <v>195</v>
      </c>
    </row>
    <row r="14" spans="2:10" ht="18.75" customHeight="1" x14ac:dyDescent="0.3">
      <c r="B14" s="2012" t="s">
        <v>2748</v>
      </c>
      <c r="C14" s="2013"/>
      <c r="D14" s="2013"/>
      <c r="E14" s="2013"/>
      <c r="F14" s="2013"/>
      <c r="G14" s="2013"/>
      <c r="H14" s="2014"/>
    </row>
    <row r="15" spans="2:10" ht="18.75" customHeight="1" x14ac:dyDescent="0.25">
      <c r="B15" s="2009" t="s">
        <v>2664</v>
      </c>
      <c r="C15" s="2010"/>
      <c r="D15" s="2011"/>
      <c r="E15" s="268" t="s">
        <v>134</v>
      </c>
      <c r="F15" s="270">
        <v>159</v>
      </c>
      <c r="G15" s="270">
        <v>45</v>
      </c>
      <c r="H15" s="268" t="s">
        <v>195</v>
      </c>
    </row>
    <row r="16" spans="2:10" ht="18.75" customHeight="1" x14ac:dyDescent="0.25">
      <c r="B16" s="2019" t="s">
        <v>233</v>
      </c>
      <c r="C16" s="2019"/>
      <c r="D16" s="2019"/>
      <c r="E16" s="2019"/>
      <c r="F16" s="2019"/>
      <c r="G16" s="2019"/>
      <c r="H16" s="2019"/>
    </row>
    <row r="17" spans="2:10" ht="18.75" customHeight="1" x14ac:dyDescent="0.25">
      <c r="B17" s="71"/>
      <c r="C17" s="71"/>
      <c r="D17" s="71"/>
      <c r="E17" s="71"/>
      <c r="F17" s="71"/>
      <c r="G17" s="71"/>
      <c r="H17" s="71"/>
    </row>
    <row r="18" spans="2:10" s="2" customFormat="1" ht="21" x14ac:dyDescent="0.25">
      <c r="B18" s="2023" t="s">
        <v>234</v>
      </c>
      <c r="C18" s="2023"/>
      <c r="D18" s="2023"/>
      <c r="E18" s="2023"/>
      <c r="F18" s="2023"/>
      <c r="G18" s="2023"/>
      <c r="H18" s="2023"/>
      <c r="I18" s="5"/>
      <c r="J18" s="5"/>
    </row>
    <row r="19" spans="2:10" ht="18.75" customHeight="1" x14ac:dyDescent="0.3">
      <c r="B19" s="2016" t="s">
        <v>230</v>
      </c>
      <c r="C19" s="2016"/>
      <c r="D19" s="2016"/>
      <c r="E19" s="2016"/>
      <c r="F19" s="2016"/>
      <c r="G19" s="2016"/>
      <c r="H19" s="2016"/>
    </row>
    <row r="20" spans="2:10" ht="18.75" customHeight="1" x14ac:dyDescent="0.25">
      <c r="B20" s="2018" t="s">
        <v>235</v>
      </c>
      <c r="C20" s="2018"/>
      <c r="D20" s="2018"/>
      <c r="E20" s="268" t="s">
        <v>134</v>
      </c>
      <c r="F20" s="269">
        <v>154</v>
      </c>
      <c r="G20" s="269">
        <v>50</v>
      </c>
      <c r="H20" s="268" t="s">
        <v>198</v>
      </c>
    </row>
    <row r="21" spans="2:10" ht="18.75" customHeight="1" x14ac:dyDescent="0.25">
      <c r="B21" s="2018" t="s">
        <v>196</v>
      </c>
      <c r="C21" s="2018"/>
      <c r="D21" s="2018"/>
      <c r="E21" s="268" t="s">
        <v>134</v>
      </c>
      <c r="F21" s="269">
        <v>159</v>
      </c>
      <c r="G21" s="269">
        <v>50</v>
      </c>
      <c r="H21" s="268" t="s">
        <v>198</v>
      </c>
    </row>
    <row r="22" spans="2:10" ht="18.75" customHeight="1" x14ac:dyDescent="0.3">
      <c r="B22" s="2012" t="s">
        <v>200</v>
      </c>
      <c r="C22" s="2013"/>
      <c r="D22" s="2013"/>
      <c r="E22" s="2013"/>
      <c r="F22" s="2013"/>
      <c r="G22" s="2013"/>
      <c r="H22" s="2014"/>
    </row>
    <row r="23" spans="2:10" ht="18.75" customHeight="1" x14ac:dyDescent="0.25">
      <c r="B23" s="2018" t="s">
        <v>236</v>
      </c>
      <c r="C23" s="2018"/>
      <c r="D23" s="2018"/>
      <c r="E23" s="268" t="s">
        <v>134</v>
      </c>
      <c r="F23" s="269">
        <v>160</v>
      </c>
      <c r="G23" s="269">
        <v>50</v>
      </c>
      <c r="H23" s="268" t="s">
        <v>195</v>
      </c>
    </row>
    <row r="24" spans="2:10" ht="18.75" customHeight="1" x14ac:dyDescent="0.3">
      <c r="B24" s="2012" t="s">
        <v>576</v>
      </c>
      <c r="C24" s="2013"/>
      <c r="D24" s="2013"/>
      <c r="E24" s="2013"/>
      <c r="F24" s="2013"/>
      <c r="G24" s="2013"/>
      <c r="H24" s="2014"/>
    </row>
    <row r="25" spans="2:10" ht="18.75" customHeight="1" x14ac:dyDescent="0.25">
      <c r="B25" s="2018" t="s">
        <v>237</v>
      </c>
      <c r="C25" s="2018"/>
      <c r="D25" s="2018"/>
      <c r="E25" s="268" t="s">
        <v>134</v>
      </c>
      <c r="F25" s="270">
        <v>160</v>
      </c>
      <c r="G25" s="270">
        <v>45</v>
      </c>
      <c r="H25" s="268" t="s">
        <v>195</v>
      </c>
    </row>
    <row r="26" spans="2:10" ht="18.75" customHeight="1" x14ac:dyDescent="0.25">
      <c r="B26" s="2019" t="s">
        <v>233</v>
      </c>
      <c r="C26" s="2019"/>
      <c r="D26" s="2019"/>
      <c r="E26" s="2019"/>
      <c r="F26" s="2019"/>
      <c r="G26" s="2019"/>
      <c r="H26" s="2019"/>
    </row>
    <row r="27" spans="2:10" ht="18.75" customHeight="1" x14ac:dyDescent="0.25">
      <c r="B27" s="71"/>
      <c r="C27" s="71"/>
      <c r="D27" s="71"/>
      <c r="E27" s="71"/>
      <c r="F27" s="71"/>
      <c r="G27" s="71"/>
      <c r="H27" s="71"/>
    </row>
    <row r="28" spans="2:10" s="2" customFormat="1" ht="21" x14ac:dyDescent="0.25">
      <c r="B28" s="2023" t="s">
        <v>238</v>
      </c>
      <c r="C28" s="2023"/>
      <c r="D28" s="2023"/>
      <c r="E28" s="2023"/>
      <c r="F28" s="2023"/>
      <c r="G28" s="2023"/>
      <c r="H28" s="2023"/>
      <c r="I28" s="5"/>
      <c r="J28" s="5"/>
    </row>
    <row r="29" spans="2:10" ht="18.75" customHeight="1" x14ac:dyDescent="0.3">
      <c r="B29" s="2012" t="s">
        <v>230</v>
      </c>
      <c r="C29" s="2013"/>
      <c r="D29" s="2013"/>
      <c r="E29" s="2013"/>
      <c r="F29" s="2013"/>
      <c r="G29" s="2013"/>
      <c r="H29" s="2014"/>
    </row>
    <row r="30" spans="2:10" ht="18.75" customHeight="1" x14ac:dyDescent="0.25">
      <c r="B30" s="2018" t="s">
        <v>231</v>
      </c>
      <c r="C30" s="2018"/>
      <c r="D30" s="2018"/>
      <c r="E30" s="268" t="s">
        <v>134</v>
      </c>
      <c r="F30" s="269">
        <v>154</v>
      </c>
      <c r="G30" s="269">
        <v>50</v>
      </c>
      <c r="H30" s="268" t="s">
        <v>194</v>
      </c>
    </row>
    <row r="31" spans="2:10" ht="18.75" customHeight="1" x14ac:dyDescent="0.25">
      <c r="B31" s="2018" t="s">
        <v>239</v>
      </c>
      <c r="C31" s="2018"/>
      <c r="D31" s="2018"/>
      <c r="E31" s="268" t="s">
        <v>134</v>
      </c>
      <c r="F31" s="269">
        <v>159</v>
      </c>
      <c r="G31" s="269">
        <v>50</v>
      </c>
      <c r="H31" s="268" t="s">
        <v>195</v>
      </c>
    </row>
    <row r="32" spans="2:10" ht="18.75" customHeight="1" x14ac:dyDescent="0.25">
      <c r="B32" s="2018" t="s">
        <v>2409</v>
      </c>
      <c r="C32" s="2018"/>
      <c r="D32" s="2018"/>
      <c r="E32" s="1378" t="s">
        <v>134</v>
      </c>
      <c r="F32" s="1379">
        <v>159</v>
      </c>
      <c r="G32" s="1379">
        <v>45</v>
      </c>
      <c r="H32" s="1378" t="s">
        <v>195</v>
      </c>
    </row>
    <row r="33" spans="2:8" ht="18.75" customHeight="1" x14ac:dyDescent="0.3">
      <c r="B33" s="2020" t="s">
        <v>200</v>
      </c>
      <c r="C33" s="2021"/>
      <c r="D33" s="2021"/>
      <c r="E33" s="2021"/>
      <c r="F33" s="2021"/>
      <c r="G33" s="2021"/>
      <c r="H33" s="2022"/>
    </row>
    <row r="34" spans="2:8" ht="18.75" customHeight="1" x14ac:dyDescent="0.25">
      <c r="B34" s="2018" t="s">
        <v>240</v>
      </c>
      <c r="C34" s="2018"/>
      <c r="D34" s="2018"/>
      <c r="E34" s="268" t="s">
        <v>134</v>
      </c>
      <c r="F34" s="269">
        <v>169</v>
      </c>
      <c r="G34" s="269">
        <v>50</v>
      </c>
      <c r="H34" s="268" t="s">
        <v>198</v>
      </c>
    </row>
    <row r="35" spans="2:8" ht="18.75" customHeight="1" x14ac:dyDescent="0.3">
      <c r="B35" s="2020" t="s">
        <v>241</v>
      </c>
      <c r="C35" s="2021"/>
      <c r="D35" s="2021"/>
      <c r="E35" s="2021"/>
      <c r="F35" s="2021"/>
      <c r="G35" s="2021"/>
      <c r="H35" s="2022"/>
    </row>
    <row r="36" spans="2:8" ht="18.75" customHeight="1" x14ac:dyDescent="0.25">
      <c r="B36" s="2018" t="s">
        <v>224</v>
      </c>
      <c r="C36" s="2018"/>
      <c r="D36" s="2018"/>
      <c r="E36" s="268" t="s">
        <v>134</v>
      </c>
      <c r="F36" s="269">
        <v>141</v>
      </c>
      <c r="G36" s="269">
        <v>50</v>
      </c>
      <c r="H36" s="268" t="s">
        <v>195</v>
      </c>
    </row>
    <row r="37" spans="2:8" ht="18.75" customHeight="1" x14ac:dyDescent="0.3">
      <c r="B37" s="2020" t="s">
        <v>335</v>
      </c>
      <c r="C37" s="2021"/>
      <c r="D37" s="2021"/>
      <c r="E37" s="2021"/>
      <c r="F37" s="2021"/>
      <c r="G37" s="2021"/>
      <c r="H37" s="2022"/>
    </row>
    <row r="38" spans="2:8" ht="18.75" customHeight="1" x14ac:dyDescent="0.25">
      <c r="B38" s="2018" t="s">
        <v>242</v>
      </c>
      <c r="C38" s="2018"/>
      <c r="D38" s="2018"/>
      <c r="E38" s="268" t="s">
        <v>134</v>
      </c>
      <c r="F38" s="270">
        <v>159</v>
      </c>
      <c r="G38" s="270">
        <v>45</v>
      </c>
      <c r="H38" s="268" t="s">
        <v>195</v>
      </c>
    </row>
    <row r="39" spans="2:8" x14ac:dyDescent="0.25">
      <c r="B39" s="2019" t="s">
        <v>228</v>
      </c>
      <c r="C39" s="2019"/>
      <c r="D39" s="2019"/>
      <c r="E39" s="2019"/>
      <c r="F39" s="2019"/>
      <c r="G39" s="2019"/>
      <c r="H39" s="2019"/>
    </row>
    <row r="40" spans="2:8" ht="15" customHeight="1" x14ac:dyDescent="0.25"/>
    <row r="49" ht="15" customHeight="1" x14ac:dyDescent="0.25"/>
    <row r="62" ht="15" customHeight="1" x14ac:dyDescent="0.25"/>
    <row r="63" ht="15" customHeight="1" x14ac:dyDescent="0.25"/>
  </sheetData>
  <mergeCells count="33">
    <mergeCell ref="B28:H28"/>
    <mergeCell ref="B37:H37"/>
    <mergeCell ref="B26:H26"/>
    <mergeCell ref="B16:H16"/>
    <mergeCell ref="B35:H35"/>
    <mergeCell ref="B36:D36"/>
    <mergeCell ref="B25:D25"/>
    <mergeCell ref="B19:H19"/>
    <mergeCell ref="B20:D20"/>
    <mergeCell ref="B21:D21"/>
    <mergeCell ref="B22:H22"/>
    <mergeCell ref="B23:D23"/>
    <mergeCell ref="B18:H18"/>
    <mergeCell ref="B24:H24"/>
    <mergeCell ref="B38:D38"/>
    <mergeCell ref="B39:H39"/>
    <mergeCell ref="B29:H29"/>
    <mergeCell ref="B30:D30"/>
    <mergeCell ref="B31:D31"/>
    <mergeCell ref="B33:H33"/>
    <mergeCell ref="B34:D34"/>
    <mergeCell ref="B32:D32"/>
    <mergeCell ref="B13:D13"/>
    <mergeCell ref="B15:D15"/>
    <mergeCell ref="B12:H12"/>
    <mergeCell ref="B1:H3"/>
    <mergeCell ref="B4:H4"/>
    <mergeCell ref="B5:H5"/>
    <mergeCell ref="B6:D6"/>
    <mergeCell ref="B9:H9"/>
    <mergeCell ref="B10:D10"/>
    <mergeCell ref="B8:H8"/>
    <mergeCell ref="B14:H14"/>
  </mergeCells>
  <pageMargins left="0.7" right="0.7" top="0.75" bottom="0.75" header="0.3" footer="0.3"/>
  <pageSetup paperSize="9" orientation="portrait" r:id="rId1"/>
  <drawing r:id="rId2"/>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100-000000000000}">
  <sheetPr codeName="Hoja124"/>
  <dimension ref="A1:I18"/>
  <sheetViews>
    <sheetView showGridLines="0" zoomScale="85" zoomScaleNormal="85" workbookViewId="0"/>
  </sheetViews>
  <sheetFormatPr baseColWidth="10" defaultColWidth="0" defaultRowHeight="15.75" zeroHeight="1" x14ac:dyDescent="0.25"/>
  <cols>
    <col min="1" max="1" width="5.5703125" style="1" customWidth="1"/>
    <col min="2" max="2" width="55" style="1" customWidth="1"/>
    <col min="3" max="3" width="20.140625" style="1" customWidth="1"/>
    <col min="4" max="4" width="19.7109375" style="1" customWidth="1"/>
    <col min="5" max="5" width="19.5703125" style="1" customWidth="1"/>
    <col min="6" max="6" width="18.7109375" style="1" customWidth="1"/>
    <col min="7" max="7" width="20" style="1" customWidth="1"/>
    <col min="8" max="8" width="2.85546875" style="1" customWidth="1"/>
    <col min="9" max="9" width="3" style="1" customWidth="1"/>
    <col min="10" max="16384" width="9.140625" style="1" hidden="1"/>
  </cols>
  <sheetData>
    <row r="1" spans="2:7" x14ac:dyDescent="0.25">
      <c r="B1" s="2100"/>
      <c r="C1" s="2101"/>
      <c r="D1" s="2101"/>
      <c r="E1" s="2101"/>
      <c r="F1" s="2101"/>
      <c r="G1" s="2102"/>
    </row>
    <row r="2" spans="2:7" x14ac:dyDescent="0.25">
      <c r="B2" s="2103"/>
      <c r="C2" s="2104"/>
      <c r="D2" s="2104"/>
      <c r="E2" s="2104"/>
      <c r="F2" s="2104"/>
      <c r="G2" s="2105"/>
    </row>
    <row r="3" spans="2:7" ht="16.5" thickBot="1" x14ac:dyDescent="0.3">
      <c r="B3" s="2106"/>
      <c r="C3" s="2107"/>
      <c r="D3" s="2107"/>
      <c r="E3" s="2107"/>
      <c r="F3" s="2107"/>
      <c r="G3" s="2108"/>
    </row>
    <row r="4" spans="2:7" ht="21.75" thickBot="1" x14ac:dyDescent="0.3">
      <c r="B4" s="2356" t="s">
        <v>3609</v>
      </c>
      <c r="C4" s="2357"/>
      <c r="D4" s="2357"/>
      <c r="E4" s="2357"/>
      <c r="F4" s="2357"/>
      <c r="G4" s="2358"/>
    </row>
    <row r="5" spans="2:7" s="5" customFormat="1" x14ac:dyDescent="0.25">
      <c r="B5" s="6"/>
      <c r="C5" s="6"/>
      <c r="D5" s="6"/>
      <c r="E5" s="6"/>
      <c r="F5" s="6"/>
      <c r="G5" s="6"/>
    </row>
    <row r="6" spans="2:7" ht="18.75" customHeight="1" x14ac:dyDescent="0.25">
      <c r="B6" s="2359" t="s">
        <v>1267</v>
      </c>
      <c r="C6" s="2085" t="s">
        <v>1268</v>
      </c>
      <c r="D6" s="2085"/>
      <c r="E6" s="2085"/>
      <c r="F6" s="2085"/>
      <c r="G6" s="2085" t="s">
        <v>143</v>
      </c>
    </row>
    <row r="7" spans="2:7" ht="18.75" customHeight="1" x14ac:dyDescent="0.25">
      <c r="B7" s="2359"/>
      <c r="C7" s="2085" t="s">
        <v>1269</v>
      </c>
      <c r="D7" s="2085"/>
      <c r="E7" s="2085" t="s">
        <v>1270</v>
      </c>
      <c r="F7" s="2085"/>
      <c r="G7" s="2085"/>
    </row>
    <row r="8" spans="2:7" ht="18.75" customHeight="1" thickBot="1" x14ac:dyDescent="0.3">
      <c r="B8" s="2359"/>
      <c r="C8" s="101" t="s">
        <v>1271</v>
      </c>
      <c r="D8" s="101" t="s">
        <v>1286</v>
      </c>
      <c r="E8" s="101" t="s">
        <v>1271</v>
      </c>
      <c r="F8" s="101" t="s">
        <v>1286</v>
      </c>
      <c r="G8" s="2085"/>
    </row>
    <row r="9" spans="2:7" ht="18.75" customHeight="1" thickBot="1" x14ac:dyDescent="0.3">
      <c r="B9" s="537" t="s">
        <v>172</v>
      </c>
      <c r="C9" s="1769">
        <v>125910</v>
      </c>
      <c r="D9" s="1502">
        <v>35</v>
      </c>
      <c r="E9" s="1503"/>
      <c r="F9" s="1503"/>
      <c r="G9" s="1770">
        <v>125910</v>
      </c>
    </row>
    <row r="10" spans="2:7" ht="18.75" customHeight="1" thickBot="1" x14ac:dyDescent="0.3">
      <c r="B10" s="537" t="s">
        <v>173</v>
      </c>
      <c r="C10" s="1769">
        <v>78458</v>
      </c>
      <c r="D10" s="1502">
        <v>25</v>
      </c>
      <c r="E10" s="1503"/>
      <c r="F10" s="1503"/>
      <c r="G10" s="1770">
        <v>78458</v>
      </c>
    </row>
    <row r="11" spans="2:7" ht="18.75" customHeight="1" thickBot="1" x14ac:dyDescent="0.3">
      <c r="B11" s="537" t="s">
        <v>174</v>
      </c>
      <c r="C11" s="1769">
        <v>103835</v>
      </c>
      <c r="D11" s="1502">
        <v>23</v>
      </c>
      <c r="E11" s="1503"/>
      <c r="F11" s="1503"/>
      <c r="G11" s="1770">
        <v>103835</v>
      </c>
    </row>
    <row r="12" spans="2:7" ht="18.75" customHeight="1" thickBot="1" x14ac:dyDescent="0.3">
      <c r="B12" s="537" t="s">
        <v>175</v>
      </c>
      <c r="C12" s="1769">
        <v>59076</v>
      </c>
      <c r="D12" s="1502">
        <v>31</v>
      </c>
      <c r="E12" s="1503"/>
      <c r="F12" s="1503"/>
      <c r="G12" s="1770">
        <v>59076</v>
      </c>
    </row>
    <row r="13" spans="2:7" ht="18.75" customHeight="1" thickBot="1" x14ac:dyDescent="0.3">
      <c r="B13" s="537" t="s">
        <v>176</v>
      </c>
      <c r="C13" s="1769">
        <v>89974</v>
      </c>
      <c r="D13" s="1502">
        <v>10</v>
      </c>
      <c r="E13" s="1503"/>
      <c r="F13" s="1503"/>
      <c r="G13" s="1770">
        <v>89974</v>
      </c>
    </row>
    <row r="14" spans="2:7" ht="18.75" customHeight="1" thickBot="1" x14ac:dyDescent="0.3">
      <c r="B14" s="537" t="s">
        <v>177</v>
      </c>
      <c r="C14" s="1769">
        <v>56742</v>
      </c>
      <c r="D14" s="1502">
        <v>22</v>
      </c>
      <c r="E14" s="1503"/>
      <c r="F14" s="1503"/>
      <c r="G14" s="1770">
        <v>56742</v>
      </c>
    </row>
    <row r="15" spans="2:7" ht="18.75" customHeight="1" thickBot="1" x14ac:dyDescent="0.3">
      <c r="B15" s="537" t="s">
        <v>178</v>
      </c>
      <c r="C15" s="1769">
        <v>2310</v>
      </c>
      <c r="D15" s="1502">
        <v>15</v>
      </c>
      <c r="E15" s="1503"/>
      <c r="F15" s="1503"/>
      <c r="G15" s="1770">
        <v>2310</v>
      </c>
    </row>
    <row r="16" spans="2:7" ht="18.75" customHeight="1" x14ac:dyDescent="0.25">
      <c r="B16" s="101" t="s">
        <v>143</v>
      </c>
      <c r="C16" s="1504">
        <f>SUM(C9:C15)</f>
        <v>516305</v>
      </c>
      <c r="D16" s="1505">
        <f>SUM(D9:D15)</f>
        <v>161</v>
      </c>
      <c r="E16" s="414">
        <f>SUM(E9:E15)</f>
        <v>0</v>
      </c>
      <c r="F16" s="101">
        <f>SUM(F9:F15)</f>
        <v>0</v>
      </c>
      <c r="G16" s="415">
        <f>SUM(G9:G15)</f>
        <v>516305</v>
      </c>
    </row>
    <row r="17" x14ac:dyDescent="0.25"/>
    <row r="18" x14ac:dyDescent="0.25"/>
  </sheetData>
  <mergeCells count="7">
    <mergeCell ref="B1:G3"/>
    <mergeCell ref="B4:G4"/>
    <mergeCell ref="B6:B8"/>
    <mergeCell ref="C6:F6"/>
    <mergeCell ref="G6:G8"/>
    <mergeCell ref="C7:D7"/>
    <mergeCell ref="E7:F7"/>
  </mergeCells>
  <pageMargins left="0.7" right="0.7" top="0.75" bottom="0.75" header="0.3" footer="0.3"/>
  <pageSetup paperSize="9" orientation="portrait" r:id="rId1"/>
  <drawing r:id="rId2"/>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200-000000000000}">
  <sheetPr codeName="Hoja125"/>
  <dimension ref="A1:L18"/>
  <sheetViews>
    <sheetView showGridLines="0" zoomScale="85" zoomScaleNormal="85" workbookViewId="0">
      <selection activeCell="I25" sqref="I25"/>
    </sheetView>
  </sheetViews>
  <sheetFormatPr baseColWidth="10" defaultColWidth="0" defaultRowHeight="15" zeroHeight="1" x14ac:dyDescent="0.25"/>
  <cols>
    <col min="1" max="1" width="4.7109375" customWidth="1"/>
    <col min="2" max="2" width="51.5703125" customWidth="1"/>
    <col min="3" max="3" width="15.85546875" customWidth="1"/>
    <col min="4" max="4" width="17.5703125" customWidth="1"/>
    <col min="5" max="9" width="15.28515625" customWidth="1"/>
    <col min="10" max="10" width="20" customWidth="1"/>
    <col min="11" max="11" width="2.85546875" customWidth="1"/>
    <col min="12" max="16384" width="9.140625" hidden="1"/>
  </cols>
  <sheetData>
    <row r="1" spans="2:12" x14ac:dyDescent="0.25">
      <c r="B1" s="1958"/>
      <c r="C1" s="1959"/>
      <c r="D1" s="1959"/>
      <c r="E1" s="1959"/>
      <c r="F1" s="1959"/>
      <c r="G1" s="1959"/>
      <c r="H1" s="1959"/>
      <c r="I1" s="1959"/>
      <c r="J1" s="1960"/>
    </row>
    <row r="2" spans="2:12" x14ac:dyDescent="0.25">
      <c r="B2" s="1961"/>
      <c r="C2" s="1962"/>
      <c r="D2" s="1962"/>
      <c r="E2" s="1962"/>
      <c r="F2" s="1962"/>
      <c r="G2" s="1962"/>
      <c r="H2" s="1962"/>
      <c r="I2" s="1962"/>
      <c r="J2" s="1963"/>
    </row>
    <row r="3" spans="2:12" ht="16.5" thickBot="1" x14ac:dyDescent="0.3">
      <c r="B3" s="1964"/>
      <c r="C3" s="1965"/>
      <c r="D3" s="1965"/>
      <c r="E3" s="1965"/>
      <c r="F3" s="1965"/>
      <c r="G3" s="1965"/>
      <c r="H3" s="1965"/>
      <c r="I3" s="1965"/>
      <c r="J3" s="1966"/>
      <c r="K3" s="1"/>
      <c r="L3" s="1"/>
    </row>
    <row r="4" spans="2:12" ht="21.75" thickBot="1" x14ac:dyDescent="0.4">
      <c r="B4" s="1970" t="s">
        <v>1863</v>
      </c>
      <c r="C4" s="1971"/>
      <c r="D4" s="1971"/>
      <c r="E4" s="1971"/>
      <c r="F4" s="1971"/>
      <c r="G4" s="1971"/>
      <c r="H4" s="1971"/>
      <c r="I4" s="1971"/>
      <c r="J4" s="1972"/>
      <c r="K4" s="1"/>
      <c r="L4" s="1"/>
    </row>
    <row r="5" spans="2:12" s="2" customFormat="1" ht="15.75" x14ac:dyDescent="0.25">
      <c r="B5" s="6"/>
      <c r="C5" s="6"/>
      <c r="D5" s="6"/>
      <c r="E5" s="6"/>
      <c r="F5" s="6"/>
      <c r="G5" s="6"/>
      <c r="H5" s="6"/>
      <c r="I5" s="6"/>
      <c r="J5" s="6"/>
      <c r="K5" s="5"/>
      <c r="L5" s="5"/>
    </row>
    <row r="6" spans="2:12" s="157" customFormat="1" ht="18" customHeight="1" x14ac:dyDescent="0.3">
      <c r="B6" s="2361" t="s">
        <v>1287</v>
      </c>
      <c r="C6" s="2360" t="s">
        <v>1272</v>
      </c>
      <c r="D6" s="2360"/>
      <c r="E6" s="2360" t="s">
        <v>1273</v>
      </c>
      <c r="F6" s="2360"/>
      <c r="G6" s="2360" t="s">
        <v>1274</v>
      </c>
      <c r="H6" s="2360"/>
      <c r="I6" s="416"/>
      <c r="J6" s="417"/>
    </row>
    <row r="7" spans="2:12" s="157" customFormat="1" ht="18" customHeight="1" x14ac:dyDescent="0.25">
      <c r="B7" s="2362"/>
      <c r="C7" s="416" t="s">
        <v>1275</v>
      </c>
      <c r="D7" s="416" t="s">
        <v>1276</v>
      </c>
      <c r="E7" s="416" t="s">
        <v>1275</v>
      </c>
      <c r="F7" s="416" t="s">
        <v>1276</v>
      </c>
      <c r="G7" s="416" t="s">
        <v>1275</v>
      </c>
      <c r="H7" s="416" t="s">
        <v>1276</v>
      </c>
      <c r="I7" s="416" t="s">
        <v>1277</v>
      </c>
      <c r="J7" s="416" t="s">
        <v>1278</v>
      </c>
    </row>
    <row r="8" spans="2:12" ht="18" customHeight="1" x14ac:dyDescent="0.25">
      <c r="B8" s="39" t="s">
        <v>172</v>
      </c>
      <c r="C8" s="37"/>
      <c r="D8" s="37"/>
      <c r="E8" s="37"/>
      <c r="F8" s="37"/>
      <c r="G8" s="37"/>
      <c r="H8" s="37"/>
      <c r="I8" s="38"/>
      <c r="J8" s="38"/>
    </row>
    <row r="9" spans="2:12" ht="18" customHeight="1" x14ac:dyDescent="0.25">
      <c r="B9" s="39" t="s">
        <v>173</v>
      </c>
      <c r="C9" s="37"/>
      <c r="D9" s="37"/>
      <c r="E9" s="37"/>
      <c r="F9" s="37"/>
      <c r="G9" s="37"/>
      <c r="H9" s="37"/>
      <c r="I9" s="38"/>
      <c r="J9" s="38"/>
    </row>
    <row r="10" spans="2:12" ht="18" customHeight="1" x14ac:dyDescent="0.25">
      <c r="B10" s="39" t="s">
        <v>174</v>
      </c>
      <c r="C10" s="37"/>
      <c r="D10" s="37"/>
      <c r="E10" s="37"/>
      <c r="F10" s="37"/>
      <c r="G10" s="37"/>
      <c r="H10" s="37"/>
      <c r="I10" s="38"/>
      <c r="J10" s="38"/>
    </row>
    <row r="11" spans="2:12" ht="18" customHeight="1" x14ac:dyDescent="0.25">
      <c r="B11" s="39" t="s">
        <v>175</v>
      </c>
      <c r="C11" s="37"/>
      <c r="D11" s="37"/>
      <c r="E11" s="37"/>
      <c r="F11" s="37"/>
      <c r="G11" s="37"/>
      <c r="H11" s="37"/>
      <c r="I11" s="38"/>
      <c r="J11" s="38"/>
    </row>
    <row r="12" spans="2:12" ht="18" customHeight="1" x14ac:dyDescent="0.25">
      <c r="B12" s="39" t="s">
        <v>176</v>
      </c>
      <c r="C12" s="37"/>
      <c r="D12" s="37"/>
      <c r="E12" s="37"/>
      <c r="F12" s="37"/>
      <c r="G12" s="37"/>
      <c r="H12" s="37"/>
      <c r="I12" s="38"/>
      <c r="J12" s="38"/>
    </row>
    <row r="13" spans="2:12" ht="18" customHeight="1" x14ac:dyDescent="0.25">
      <c r="B13" s="39" t="s">
        <v>177</v>
      </c>
      <c r="C13" s="37"/>
      <c r="D13" s="37"/>
      <c r="E13" s="37"/>
      <c r="F13" s="37"/>
      <c r="G13" s="37"/>
      <c r="H13" s="37"/>
      <c r="I13" s="38"/>
      <c r="J13" s="38"/>
    </row>
    <row r="14" spans="2:12" ht="18" customHeight="1" x14ac:dyDescent="0.25">
      <c r="B14" s="39" t="s">
        <v>1279</v>
      </c>
      <c r="C14" s="37"/>
      <c r="D14" s="37"/>
      <c r="E14" s="37"/>
      <c r="F14" s="37"/>
      <c r="G14" s="37"/>
      <c r="H14" s="37"/>
      <c r="I14" s="38"/>
      <c r="J14" s="38"/>
    </row>
    <row r="15" spans="2:12" ht="18" customHeight="1" x14ac:dyDescent="0.25">
      <c r="B15" s="39" t="s">
        <v>1280</v>
      </c>
      <c r="C15" s="37"/>
      <c r="D15" s="37"/>
      <c r="E15" s="37"/>
      <c r="F15" s="37"/>
      <c r="G15" s="37"/>
      <c r="H15" s="37"/>
      <c r="I15" s="38"/>
      <c r="J15" s="38"/>
    </row>
    <row r="16" spans="2:12" s="157" customFormat="1" ht="18" customHeight="1" x14ac:dyDescent="0.25">
      <c r="B16" s="418" t="s">
        <v>143</v>
      </c>
      <c r="C16" s="419">
        <f>SUM(C8:C15)</f>
        <v>0</v>
      </c>
      <c r="D16" s="419">
        <f t="shared" ref="D16:J16" si="0">SUM(D8:D15)</f>
        <v>0</v>
      </c>
      <c r="E16" s="419">
        <f t="shared" si="0"/>
        <v>0</v>
      </c>
      <c r="F16" s="419">
        <f t="shared" si="0"/>
        <v>0</v>
      </c>
      <c r="G16" s="419">
        <f t="shared" si="0"/>
        <v>0</v>
      </c>
      <c r="H16" s="419">
        <f t="shared" si="0"/>
        <v>0</v>
      </c>
      <c r="I16" s="419">
        <f t="shared" si="0"/>
        <v>0</v>
      </c>
      <c r="J16" s="419">
        <f t="shared" si="0"/>
        <v>0</v>
      </c>
    </row>
    <row r="17" spans="2:2" ht="18" customHeight="1" x14ac:dyDescent="0.25"/>
    <row r="18" spans="2:2" ht="15.75" x14ac:dyDescent="0.25">
      <c r="B18" s="1124" t="s">
        <v>2271</v>
      </c>
    </row>
  </sheetData>
  <mergeCells count="6">
    <mergeCell ref="B1:J3"/>
    <mergeCell ref="C6:D6"/>
    <mergeCell ref="E6:F6"/>
    <mergeCell ref="G6:H6"/>
    <mergeCell ref="B4:J4"/>
    <mergeCell ref="B6:B7"/>
  </mergeCells>
  <pageMargins left="0.7" right="0.7" top="0.75" bottom="0.75" header="0.3" footer="0.3"/>
  <pageSetup paperSize="9" orientation="portrait" r:id="rId1"/>
  <drawing r:id="rId2"/>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300-000000000000}">
  <sheetPr codeName="Hoja132"/>
  <dimension ref="A1:XFB151"/>
  <sheetViews>
    <sheetView showGridLines="0" zoomScale="85" zoomScaleNormal="85" workbookViewId="0">
      <pane xSplit="1" ySplit="6" topLeftCell="B7" activePane="bottomRight" state="frozen"/>
      <selection activeCell="I25" sqref="I25"/>
      <selection pane="topRight" activeCell="I25" sqref="I25"/>
      <selection pane="bottomLeft" activeCell="I25" sqref="I25"/>
      <selection pane="bottomRight"/>
    </sheetView>
  </sheetViews>
  <sheetFormatPr baseColWidth="10" defaultColWidth="0" defaultRowHeight="15" customHeight="1" zeroHeight="1" x14ac:dyDescent="0.25"/>
  <cols>
    <col min="1" max="1" width="4" style="1" customWidth="1"/>
    <col min="2" max="2" width="6" style="1" bestFit="1" customWidth="1"/>
    <col min="3" max="3" width="32.28515625" style="1" customWidth="1"/>
    <col min="4" max="4" width="56.7109375" style="1" customWidth="1"/>
    <col min="5" max="5" width="35.28515625" style="1" customWidth="1"/>
    <col min="6" max="6" width="34.85546875" style="1" customWidth="1"/>
    <col min="7" max="7" width="16.5703125" style="16" customWidth="1"/>
    <col min="8" max="8" width="2.85546875" style="1" customWidth="1"/>
    <col min="9" max="9" width="3" style="1" customWidth="1"/>
    <col min="10" max="16384" width="9.140625" style="1" hidden="1"/>
  </cols>
  <sheetData>
    <row r="1" spans="2:16382" ht="15.75" x14ac:dyDescent="0.25">
      <c r="B1" s="2100"/>
      <c r="C1" s="2101"/>
      <c r="D1" s="2101"/>
      <c r="E1" s="2101"/>
      <c r="F1" s="2101"/>
      <c r="G1" s="2102"/>
    </row>
    <row r="2" spans="2:16382" ht="15.75" x14ac:dyDescent="0.25">
      <c r="B2" s="2103"/>
      <c r="C2" s="2104"/>
      <c r="D2" s="2104"/>
      <c r="E2" s="2104"/>
      <c r="F2" s="2104"/>
      <c r="G2" s="2105"/>
    </row>
    <row r="3" spans="2:16382" ht="16.5" thickBot="1" x14ac:dyDescent="0.3">
      <c r="B3" s="2106"/>
      <c r="C3" s="2107"/>
      <c r="D3" s="2107"/>
      <c r="E3" s="2107"/>
      <c r="F3" s="2107"/>
      <c r="G3" s="2108"/>
    </row>
    <row r="4" spans="2:16382" ht="21.75" thickBot="1" x14ac:dyDescent="0.4">
      <c r="B4" s="2272" t="s">
        <v>3614</v>
      </c>
      <c r="C4" s="2273"/>
      <c r="D4" s="2273"/>
      <c r="E4" s="2273"/>
      <c r="F4" s="2273"/>
      <c r="G4" s="2274"/>
    </row>
    <row r="5" spans="2:16382" s="5" customFormat="1" ht="15.75" x14ac:dyDescent="0.25">
      <c r="B5" s="6"/>
      <c r="C5" s="6"/>
      <c r="D5" s="6"/>
      <c r="E5" s="6"/>
      <c r="F5" s="6"/>
      <c r="G5" s="406"/>
    </row>
    <row r="6" spans="2:16382" s="410" customFormat="1" ht="21" x14ac:dyDescent="0.25">
      <c r="B6" s="411" t="s">
        <v>1133</v>
      </c>
      <c r="C6" s="411" t="s">
        <v>1288</v>
      </c>
      <c r="D6" s="411" t="s">
        <v>1289</v>
      </c>
      <c r="E6" s="411" t="s">
        <v>1290</v>
      </c>
      <c r="F6" s="411" t="s">
        <v>1291</v>
      </c>
      <c r="G6" s="411" t="s">
        <v>1170</v>
      </c>
    </row>
    <row r="7" spans="2:16382" s="410" customFormat="1" ht="21" x14ac:dyDescent="0.25">
      <c r="B7" s="2365">
        <f>COUNTA(B8:B19)</f>
        <v>12</v>
      </c>
      <c r="C7" s="2366"/>
      <c r="D7" s="411"/>
      <c r="E7" s="411"/>
      <c r="F7" s="411"/>
      <c r="G7" s="548"/>
    </row>
    <row r="8" spans="2:16382" s="27" customFormat="1" ht="19.5" customHeight="1" x14ac:dyDescent="0.25">
      <c r="B8" s="29">
        <v>1</v>
      </c>
      <c r="C8" s="1231" t="s">
        <v>2512</v>
      </c>
      <c r="D8" s="1506" t="s">
        <v>2164</v>
      </c>
      <c r="E8" s="1507" t="s">
        <v>3165</v>
      </c>
      <c r="F8" s="1507" t="s">
        <v>3169</v>
      </c>
      <c r="G8" s="2363" t="s">
        <v>173</v>
      </c>
    </row>
    <row r="9" spans="2:16382" s="28" customFormat="1" ht="15.75" x14ac:dyDescent="0.25">
      <c r="B9" s="29">
        <v>2</v>
      </c>
      <c r="C9" s="1231" t="s">
        <v>3247</v>
      </c>
      <c r="D9" s="1231" t="s">
        <v>3248</v>
      </c>
      <c r="E9" s="1507" t="s">
        <v>3165</v>
      </c>
      <c r="F9" s="1507" t="s">
        <v>181</v>
      </c>
      <c r="G9" s="2364"/>
      <c r="H9" s="25"/>
      <c r="I9" s="25"/>
      <c r="J9" s="25"/>
      <c r="K9" s="25"/>
      <c r="L9" s="25"/>
      <c r="M9" s="25"/>
      <c r="N9" s="25"/>
      <c r="O9" s="25"/>
      <c r="P9" s="25"/>
      <c r="Q9" s="25"/>
      <c r="R9" s="25"/>
      <c r="S9" s="25"/>
      <c r="T9" s="25"/>
      <c r="U9" s="25"/>
      <c r="V9" s="25"/>
      <c r="W9" s="25"/>
      <c r="X9" s="25"/>
      <c r="Y9" s="25"/>
      <c r="Z9" s="25"/>
      <c r="AA9" s="25"/>
      <c r="AB9" s="25"/>
      <c r="AC9" s="25"/>
      <c r="AD9" s="25"/>
      <c r="AE9" s="25"/>
      <c r="AF9" s="25"/>
      <c r="AG9" s="25"/>
      <c r="AH9" s="25"/>
      <c r="AI9" s="25"/>
      <c r="AJ9" s="25"/>
      <c r="AK9" s="25"/>
      <c r="AL9" s="25"/>
      <c r="AM9" s="25"/>
      <c r="AN9" s="25"/>
      <c r="AO9" s="25"/>
      <c r="AP9" s="25"/>
      <c r="AQ9" s="25"/>
      <c r="AR9" s="25"/>
      <c r="AS9" s="25"/>
      <c r="AT9" s="25"/>
      <c r="AU9" s="25"/>
      <c r="AV9" s="25"/>
      <c r="AW9" s="25"/>
      <c r="AX9" s="25"/>
      <c r="AY9" s="25"/>
      <c r="AZ9" s="25"/>
      <c r="BA9" s="25"/>
      <c r="BB9" s="25"/>
      <c r="BC9" s="25"/>
      <c r="BD9" s="25"/>
      <c r="BE9" s="25"/>
      <c r="BF9" s="25"/>
      <c r="BG9" s="25"/>
      <c r="BH9" s="25"/>
      <c r="BI9" s="25"/>
      <c r="BJ9" s="25"/>
      <c r="BK9" s="25"/>
      <c r="BL9" s="25"/>
      <c r="BM9" s="25"/>
      <c r="BN9" s="25"/>
      <c r="BO9" s="25"/>
      <c r="BP9" s="25"/>
      <c r="BQ9" s="25"/>
      <c r="BR9" s="25"/>
      <c r="BS9" s="25"/>
      <c r="BT9" s="25"/>
      <c r="BU9" s="25"/>
      <c r="BV9" s="25"/>
      <c r="BW9" s="25"/>
      <c r="BX9" s="25"/>
      <c r="BY9" s="25"/>
      <c r="BZ9" s="25"/>
      <c r="CA9" s="25"/>
      <c r="CB9" s="25"/>
      <c r="CC9" s="25"/>
      <c r="CD9" s="25"/>
      <c r="CE9" s="25"/>
      <c r="CF9" s="25"/>
      <c r="CG9" s="25"/>
      <c r="CH9" s="25"/>
      <c r="CI9" s="25"/>
      <c r="CJ9" s="25"/>
      <c r="CK9" s="25"/>
      <c r="CL9" s="25"/>
      <c r="CM9" s="25"/>
      <c r="CN9" s="25"/>
      <c r="CO9" s="25"/>
      <c r="CP9" s="25"/>
      <c r="CQ9" s="25"/>
      <c r="CR9" s="25"/>
      <c r="CS9" s="25"/>
      <c r="CT9" s="25"/>
      <c r="CU9" s="25"/>
      <c r="CV9" s="25"/>
      <c r="CW9" s="25"/>
      <c r="CX9" s="25"/>
      <c r="CY9" s="25"/>
      <c r="CZ9" s="25"/>
      <c r="DA9" s="25"/>
      <c r="DB9" s="25"/>
      <c r="DC9" s="25"/>
      <c r="DD9" s="25"/>
      <c r="DE9" s="25"/>
      <c r="DF9" s="25"/>
      <c r="DG9" s="25"/>
      <c r="DH9" s="25"/>
      <c r="DI9" s="25"/>
      <c r="DJ9" s="25"/>
      <c r="DK9" s="25"/>
      <c r="DL9" s="25"/>
      <c r="DM9" s="25"/>
      <c r="DN9" s="25"/>
      <c r="DO9" s="25"/>
      <c r="DP9" s="25"/>
      <c r="DQ9" s="25"/>
      <c r="DR9" s="25"/>
      <c r="DS9" s="25"/>
      <c r="DT9" s="25"/>
      <c r="DU9" s="25"/>
      <c r="DV9" s="25"/>
      <c r="DW9" s="25"/>
      <c r="DX9" s="25"/>
      <c r="DY9" s="25"/>
      <c r="DZ9" s="25"/>
      <c r="EA9" s="25"/>
      <c r="EB9" s="25"/>
      <c r="EC9" s="25"/>
      <c r="ED9" s="25"/>
      <c r="EE9" s="25"/>
      <c r="EF9" s="25"/>
      <c r="EG9" s="25"/>
      <c r="EH9" s="25"/>
      <c r="EI9" s="25"/>
      <c r="EJ9" s="25"/>
      <c r="EK9" s="25"/>
      <c r="EL9" s="25"/>
      <c r="EM9" s="25"/>
      <c r="EN9" s="25"/>
      <c r="EO9" s="25"/>
      <c r="EP9" s="25"/>
      <c r="EQ9" s="25"/>
      <c r="ER9" s="25"/>
      <c r="ES9" s="25"/>
      <c r="ET9" s="25"/>
      <c r="EU9" s="25"/>
      <c r="EV9" s="25"/>
      <c r="EW9" s="25"/>
      <c r="EX9" s="25"/>
      <c r="EY9" s="25"/>
      <c r="EZ9" s="25"/>
      <c r="FA9" s="25"/>
      <c r="FB9" s="25"/>
      <c r="FC9" s="25"/>
      <c r="FD9" s="25"/>
      <c r="FE9" s="25"/>
      <c r="FF9" s="25"/>
      <c r="FG9" s="25"/>
      <c r="FH9" s="25"/>
      <c r="FI9" s="25"/>
      <c r="FJ9" s="25"/>
      <c r="FK9" s="25"/>
      <c r="FL9" s="25"/>
      <c r="FM9" s="25"/>
      <c r="FN9" s="25"/>
      <c r="FO9" s="25"/>
      <c r="FP9" s="25"/>
      <c r="FQ9" s="25"/>
      <c r="FR9" s="25"/>
      <c r="FS9" s="25"/>
      <c r="FT9" s="25"/>
      <c r="FU9" s="25"/>
      <c r="FV9" s="25"/>
      <c r="FW9" s="25"/>
      <c r="FX9" s="25"/>
      <c r="FY9" s="25"/>
      <c r="FZ9" s="25"/>
      <c r="GA9" s="25"/>
      <c r="GB9" s="25"/>
      <c r="GC9" s="25"/>
      <c r="GD9" s="25"/>
      <c r="GE9" s="25"/>
      <c r="GF9" s="25"/>
      <c r="GG9" s="25"/>
      <c r="GH9" s="25"/>
      <c r="GI9" s="25"/>
      <c r="GJ9" s="25"/>
      <c r="GK9" s="25"/>
      <c r="GL9" s="25"/>
      <c r="GM9" s="25"/>
      <c r="GN9" s="25"/>
      <c r="GO9" s="25"/>
      <c r="GP9" s="25"/>
      <c r="GQ9" s="25"/>
      <c r="GR9" s="25"/>
      <c r="GS9" s="25"/>
      <c r="GT9" s="25"/>
      <c r="GU9" s="25"/>
      <c r="GV9" s="25"/>
      <c r="GW9" s="25"/>
      <c r="GX9" s="25"/>
      <c r="GY9" s="25"/>
      <c r="GZ9" s="25"/>
      <c r="HA9" s="25"/>
      <c r="HB9" s="25"/>
      <c r="HC9" s="25"/>
      <c r="HD9" s="25"/>
      <c r="HE9" s="25"/>
      <c r="HF9" s="25"/>
      <c r="HG9" s="25"/>
      <c r="HH9" s="25"/>
      <c r="HI9" s="25"/>
      <c r="HJ9" s="25"/>
      <c r="HK9" s="25"/>
      <c r="HL9" s="25"/>
      <c r="HM9" s="25"/>
      <c r="HN9" s="25"/>
      <c r="HO9" s="25"/>
      <c r="HP9" s="25"/>
      <c r="HQ9" s="25"/>
      <c r="HR9" s="25"/>
      <c r="HS9" s="25"/>
      <c r="HT9" s="25"/>
      <c r="HU9" s="25"/>
      <c r="HV9" s="25"/>
      <c r="HW9" s="25"/>
      <c r="HX9" s="25"/>
      <c r="HY9" s="25"/>
      <c r="HZ9" s="25"/>
      <c r="IA9" s="25"/>
      <c r="IB9" s="25"/>
      <c r="IC9" s="25"/>
      <c r="ID9" s="25"/>
      <c r="IE9" s="25"/>
      <c r="IF9" s="25"/>
      <c r="IG9" s="25"/>
      <c r="IH9" s="25"/>
      <c r="II9" s="25"/>
      <c r="IJ9" s="25"/>
      <c r="IK9" s="25"/>
      <c r="IL9" s="25"/>
      <c r="IM9" s="25"/>
      <c r="IN9" s="25"/>
      <c r="IO9" s="25"/>
      <c r="IP9" s="25"/>
      <c r="IQ9" s="25"/>
      <c r="IR9" s="25"/>
      <c r="IS9" s="25"/>
      <c r="IT9" s="25"/>
      <c r="IU9" s="25"/>
      <c r="IV9" s="25"/>
      <c r="IW9" s="25"/>
      <c r="IX9" s="25"/>
      <c r="IY9" s="25"/>
      <c r="IZ9" s="25"/>
      <c r="JA9" s="25"/>
      <c r="JB9" s="25"/>
      <c r="JC9" s="25"/>
      <c r="JD9" s="25"/>
      <c r="JE9" s="25"/>
      <c r="JF9" s="25"/>
      <c r="JG9" s="25"/>
      <c r="JH9" s="25"/>
      <c r="JI9" s="25"/>
      <c r="JJ9" s="25"/>
      <c r="JK9" s="25"/>
      <c r="JL9" s="25"/>
      <c r="JM9" s="25"/>
      <c r="JN9" s="25"/>
      <c r="JO9" s="25"/>
      <c r="JP9" s="25"/>
      <c r="JQ9" s="25"/>
      <c r="JR9" s="25"/>
      <c r="JS9" s="25"/>
      <c r="JT9" s="25"/>
      <c r="JU9" s="25"/>
      <c r="JV9" s="25"/>
      <c r="JW9" s="25"/>
      <c r="JX9" s="25"/>
      <c r="JY9" s="25"/>
      <c r="JZ9" s="25"/>
      <c r="KA9" s="25"/>
      <c r="KB9" s="25"/>
      <c r="KC9" s="25"/>
      <c r="KD9" s="25"/>
      <c r="KE9" s="25"/>
      <c r="KF9" s="25"/>
      <c r="KG9" s="25"/>
      <c r="KH9" s="25"/>
      <c r="KI9" s="25"/>
      <c r="KJ9" s="25"/>
      <c r="KK9" s="25"/>
      <c r="KL9" s="25"/>
      <c r="KM9" s="25"/>
      <c r="KN9" s="25"/>
      <c r="KO9" s="25"/>
      <c r="KP9" s="25"/>
      <c r="KQ9" s="25"/>
      <c r="KR9" s="25"/>
      <c r="KS9" s="25"/>
      <c r="KT9" s="25"/>
      <c r="KU9" s="25"/>
      <c r="KV9" s="25"/>
      <c r="KW9" s="25"/>
      <c r="KX9" s="25"/>
      <c r="KY9" s="25"/>
      <c r="KZ9" s="25"/>
      <c r="LA9" s="25"/>
      <c r="LB9" s="25"/>
      <c r="LC9" s="25"/>
      <c r="LD9" s="25"/>
      <c r="LE9" s="25"/>
      <c r="LF9" s="25"/>
      <c r="LG9" s="25"/>
      <c r="LH9" s="25"/>
      <c r="LI9" s="25"/>
      <c r="LJ9" s="25"/>
      <c r="LK9" s="25"/>
      <c r="LL9" s="25"/>
      <c r="LM9" s="25"/>
      <c r="LN9" s="25"/>
      <c r="LO9" s="25"/>
      <c r="LP9" s="25"/>
      <c r="LQ9" s="25"/>
      <c r="LR9" s="25"/>
      <c r="LS9" s="25"/>
      <c r="LT9" s="25"/>
      <c r="LU9" s="25"/>
      <c r="LV9" s="25"/>
      <c r="LW9" s="25"/>
      <c r="LX9" s="25"/>
      <c r="LY9" s="25"/>
      <c r="LZ9" s="25"/>
      <c r="MA9" s="25"/>
      <c r="MB9" s="25"/>
      <c r="MC9" s="25"/>
      <c r="MD9" s="25"/>
      <c r="ME9" s="25"/>
      <c r="MF9" s="25"/>
      <c r="MG9" s="25"/>
      <c r="MH9" s="25"/>
      <c r="MI9" s="25"/>
      <c r="MJ9" s="25"/>
      <c r="MK9" s="25"/>
      <c r="ML9" s="25"/>
      <c r="MM9" s="25"/>
      <c r="MN9" s="25"/>
      <c r="MO9" s="25"/>
      <c r="MP9" s="25"/>
      <c r="MQ9" s="25"/>
      <c r="MR9" s="25"/>
      <c r="MS9" s="25"/>
      <c r="MT9" s="25"/>
      <c r="MU9" s="25"/>
      <c r="MV9" s="25"/>
      <c r="MW9" s="25"/>
      <c r="MX9" s="25"/>
      <c r="MY9" s="25"/>
      <c r="MZ9" s="25"/>
      <c r="NA9" s="25"/>
      <c r="NB9" s="25"/>
      <c r="NC9" s="25"/>
      <c r="ND9" s="25"/>
      <c r="NE9" s="25"/>
      <c r="NF9" s="25"/>
      <c r="NG9" s="25"/>
      <c r="NH9" s="25"/>
      <c r="NI9" s="25"/>
      <c r="NJ9" s="25"/>
      <c r="NK9" s="25"/>
      <c r="NL9" s="25"/>
      <c r="NM9" s="25"/>
      <c r="NN9" s="25"/>
      <c r="NO9" s="25"/>
      <c r="NP9" s="25"/>
      <c r="NQ9" s="25"/>
      <c r="NR9" s="25"/>
      <c r="NS9" s="25"/>
      <c r="NT9" s="25"/>
      <c r="NU9" s="25"/>
      <c r="NV9" s="25"/>
      <c r="NW9" s="25"/>
      <c r="NX9" s="25"/>
      <c r="NY9" s="25"/>
      <c r="NZ9" s="25"/>
      <c r="OA9" s="25"/>
      <c r="OB9" s="25"/>
      <c r="OC9" s="25"/>
      <c r="OD9" s="25"/>
      <c r="OE9" s="25"/>
      <c r="OF9" s="25"/>
      <c r="OG9" s="25"/>
      <c r="OH9" s="25"/>
      <c r="OI9" s="25"/>
      <c r="OJ9" s="25"/>
      <c r="OK9" s="25"/>
      <c r="OL9" s="25"/>
      <c r="OM9" s="25"/>
      <c r="ON9" s="25"/>
      <c r="OO9" s="25"/>
      <c r="OP9" s="25"/>
      <c r="OQ9" s="25"/>
      <c r="OR9" s="25"/>
      <c r="OS9" s="25"/>
      <c r="OT9" s="25"/>
      <c r="OU9" s="25"/>
      <c r="OV9" s="25"/>
      <c r="OW9" s="25"/>
      <c r="OX9" s="25"/>
      <c r="OY9" s="25"/>
      <c r="OZ9" s="25"/>
      <c r="PA9" s="25"/>
      <c r="PB9" s="25"/>
      <c r="PC9" s="25"/>
      <c r="PD9" s="25"/>
      <c r="PE9" s="25"/>
      <c r="PF9" s="25"/>
      <c r="PG9" s="25"/>
      <c r="PH9" s="25"/>
      <c r="PI9" s="25"/>
      <c r="PJ9" s="25"/>
      <c r="PK9" s="25"/>
      <c r="PL9" s="25"/>
      <c r="PM9" s="25"/>
      <c r="PN9" s="25"/>
      <c r="PO9" s="25"/>
      <c r="PP9" s="25"/>
      <c r="PQ9" s="25"/>
      <c r="PR9" s="25"/>
      <c r="PS9" s="25"/>
      <c r="PT9" s="25"/>
      <c r="PU9" s="25"/>
      <c r="PV9" s="25"/>
      <c r="PW9" s="25"/>
      <c r="PX9" s="25"/>
      <c r="PY9" s="25"/>
      <c r="PZ9" s="25"/>
      <c r="QA9" s="25"/>
      <c r="QB9" s="25"/>
      <c r="QC9" s="25"/>
      <c r="QD9" s="25"/>
      <c r="QE9" s="25"/>
      <c r="QF9" s="25"/>
      <c r="QG9" s="25"/>
      <c r="QH9" s="25"/>
      <c r="QI9" s="25"/>
      <c r="QJ9" s="25"/>
      <c r="QK9" s="25"/>
      <c r="QL9" s="25"/>
      <c r="QM9" s="25"/>
      <c r="QN9" s="25"/>
      <c r="QO9" s="25"/>
      <c r="QP9" s="25"/>
      <c r="QQ9" s="25"/>
      <c r="QR9" s="25"/>
      <c r="QS9" s="25"/>
      <c r="QT9" s="25"/>
      <c r="QU9" s="25"/>
      <c r="QV9" s="25"/>
      <c r="QW9" s="25"/>
      <c r="QX9" s="25"/>
      <c r="QY9" s="25"/>
      <c r="QZ9" s="25"/>
      <c r="RA9" s="25"/>
      <c r="RB9" s="25"/>
      <c r="RC9" s="25"/>
      <c r="RD9" s="25"/>
      <c r="RE9" s="25"/>
      <c r="RF9" s="25"/>
      <c r="RG9" s="25"/>
      <c r="RH9" s="25"/>
      <c r="RI9" s="25"/>
      <c r="RJ9" s="25"/>
      <c r="RK9" s="25"/>
      <c r="RL9" s="25"/>
      <c r="RM9" s="25"/>
      <c r="RN9" s="25"/>
      <c r="RO9" s="25"/>
      <c r="RP9" s="25"/>
      <c r="RQ9" s="25"/>
      <c r="RR9" s="25"/>
      <c r="RS9" s="25"/>
      <c r="RT9" s="25"/>
      <c r="RU9" s="25"/>
      <c r="RV9" s="25"/>
      <c r="RW9" s="25"/>
      <c r="RX9" s="25"/>
      <c r="RY9" s="25"/>
      <c r="RZ9" s="25"/>
      <c r="SA9" s="25"/>
      <c r="SB9" s="25"/>
      <c r="SC9" s="25"/>
      <c r="SD9" s="25"/>
      <c r="SE9" s="25"/>
      <c r="SF9" s="25"/>
      <c r="SG9" s="25"/>
      <c r="SH9" s="25"/>
      <c r="SI9" s="25"/>
      <c r="SJ9" s="25"/>
      <c r="SK9" s="25"/>
      <c r="SL9" s="25"/>
      <c r="SM9" s="25"/>
      <c r="SN9" s="25"/>
      <c r="SO9" s="25"/>
      <c r="SP9" s="25"/>
      <c r="SQ9" s="25"/>
      <c r="SR9" s="25"/>
      <c r="SS9" s="25"/>
      <c r="ST9" s="25"/>
      <c r="SU9" s="25"/>
      <c r="SV9" s="25"/>
      <c r="SW9" s="25"/>
      <c r="SX9" s="25"/>
      <c r="SY9" s="25"/>
      <c r="SZ9" s="25"/>
      <c r="TA9" s="25"/>
      <c r="TB9" s="25"/>
      <c r="TC9" s="25"/>
      <c r="TD9" s="25"/>
      <c r="TE9" s="25"/>
      <c r="TF9" s="25"/>
      <c r="TG9" s="25"/>
      <c r="TH9" s="25"/>
      <c r="TI9" s="25"/>
      <c r="TJ9" s="25"/>
      <c r="TK9" s="25"/>
      <c r="TL9" s="25"/>
      <c r="TM9" s="25"/>
      <c r="TN9" s="25"/>
      <c r="TO9" s="25"/>
      <c r="TP9" s="25"/>
      <c r="TQ9" s="25"/>
      <c r="TR9" s="25"/>
      <c r="TS9" s="25"/>
      <c r="TT9" s="25"/>
      <c r="TU9" s="25"/>
      <c r="TV9" s="25"/>
      <c r="TW9" s="25"/>
      <c r="TX9" s="25"/>
      <c r="TY9" s="25"/>
      <c r="TZ9" s="25"/>
      <c r="UA9" s="25"/>
      <c r="UB9" s="25"/>
      <c r="UC9" s="25"/>
      <c r="UD9" s="25"/>
      <c r="UE9" s="25"/>
      <c r="UF9" s="25"/>
      <c r="UG9" s="25"/>
      <c r="UH9" s="25"/>
      <c r="UI9" s="25"/>
      <c r="UJ9" s="25"/>
      <c r="UK9" s="25"/>
      <c r="UL9" s="25"/>
      <c r="UM9" s="25"/>
      <c r="UN9" s="25"/>
      <c r="UO9" s="25"/>
      <c r="UP9" s="25"/>
      <c r="UQ9" s="25"/>
      <c r="UR9" s="25"/>
      <c r="US9" s="25"/>
      <c r="UT9" s="25"/>
      <c r="UU9" s="25"/>
      <c r="UV9" s="25"/>
      <c r="UW9" s="25"/>
      <c r="UX9" s="25"/>
      <c r="UY9" s="25"/>
      <c r="UZ9" s="25"/>
      <c r="VA9" s="25"/>
      <c r="VB9" s="25"/>
      <c r="VC9" s="25"/>
      <c r="VD9" s="25"/>
      <c r="VE9" s="25"/>
      <c r="VF9" s="25"/>
      <c r="VG9" s="25"/>
      <c r="VH9" s="25"/>
      <c r="VI9" s="25"/>
      <c r="VJ9" s="25"/>
      <c r="VK9" s="25"/>
      <c r="VL9" s="25"/>
      <c r="VM9" s="25"/>
      <c r="VN9" s="25"/>
      <c r="VO9" s="25"/>
      <c r="VP9" s="25"/>
      <c r="VQ9" s="25"/>
      <c r="VR9" s="25"/>
      <c r="VS9" s="25"/>
      <c r="VT9" s="25"/>
      <c r="VU9" s="25"/>
      <c r="VV9" s="25"/>
      <c r="VW9" s="25"/>
      <c r="VX9" s="25"/>
      <c r="VY9" s="25"/>
      <c r="VZ9" s="25"/>
      <c r="WA9" s="25"/>
      <c r="WB9" s="25"/>
      <c r="WC9" s="25"/>
      <c r="WD9" s="25"/>
      <c r="WE9" s="25"/>
      <c r="WF9" s="25"/>
      <c r="WG9" s="25"/>
      <c r="WH9" s="25"/>
      <c r="WI9" s="25"/>
      <c r="WJ9" s="25"/>
      <c r="WK9" s="25"/>
      <c r="WL9" s="25"/>
      <c r="WM9" s="25"/>
      <c r="WN9" s="25"/>
      <c r="WO9" s="25"/>
      <c r="WP9" s="25"/>
      <c r="WQ9" s="25"/>
      <c r="WR9" s="25"/>
      <c r="WS9" s="25"/>
      <c r="WT9" s="25"/>
      <c r="WU9" s="25"/>
      <c r="WV9" s="25"/>
      <c r="WW9" s="25"/>
      <c r="WX9" s="25"/>
      <c r="WY9" s="25"/>
      <c r="WZ9" s="25"/>
      <c r="XA9" s="25"/>
      <c r="XB9" s="25"/>
      <c r="XC9" s="25"/>
      <c r="XD9" s="25"/>
      <c r="XE9" s="25"/>
      <c r="XF9" s="25"/>
      <c r="XG9" s="25"/>
      <c r="XH9" s="25"/>
      <c r="XI9" s="25"/>
      <c r="XJ9" s="25"/>
      <c r="XK9" s="25"/>
      <c r="XL9" s="25"/>
      <c r="XM9" s="25"/>
      <c r="XN9" s="25"/>
      <c r="XO9" s="25"/>
      <c r="XP9" s="25"/>
      <c r="XQ9" s="25"/>
      <c r="XR9" s="25"/>
      <c r="XS9" s="25"/>
      <c r="XT9" s="25"/>
      <c r="XU9" s="25"/>
      <c r="XV9" s="25"/>
      <c r="XW9" s="25"/>
      <c r="XX9" s="25"/>
      <c r="XY9" s="25"/>
      <c r="XZ9" s="25"/>
      <c r="YA9" s="25"/>
      <c r="YB9" s="25"/>
      <c r="YC9" s="25"/>
      <c r="YD9" s="25"/>
      <c r="YE9" s="25"/>
      <c r="YF9" s="25"/>
      <c r="YG9" s="25"/>
      <c r="YH9" s="25"/>
      <c r="YI9" s="25"/>
      <c r="YJ9" s="25"/>
      <c r="YK9" s="25"/>
      <c r="YL9" s="25"/>
      <c r="YM9" s="25"/>
      <c r="YN9" s="25"/>
      <c r="YO9" s="25"/>
      <c r="YP9" s="25"/>
      <c r="YQ9" s="25"/>
      <c r="YR9" s="25"/>
      <c r="YS9" s="25"/>
      <c r="YT9" s="25"/>
      <c r="YU9" s="25"/>
      <c r="YV9" s="25"/>
      <c r="YW9" s="25"/>
      <c r="YX9" s="25"/>
      <c r="YY9" s="25"/>
      <c r="YZ9" s="25"/>
      <c r="ZA9" s="25"/>
      <c r="ZB9" s="25"/>
      <c r="ZC9" s="25"/>
      <c r="ZD9" s="25"/>
      <c r="ZE9" s="25"/>
      <c r="ZF9" s="25"/>
      <c r="ZG9" s="25"/>
      <c r="ZH9" s="25"/>
      <c r="ZI9" s="25"/>
      <c r="ZJ9" s="25"/>
      <c r="ZK9" s="25"/>
      <c r="ZL9" s="25"/>
      <c r="ZM9" s="25"/>
      <c r="ZN9" s="25"/>
      <c r="ZO9" s="25"/>
      <c r="ZP9" s="25"/>
      <c r="ZQ9" s="25"/>
      <c r="ZR9" s="25"/>
      <c r="ZS9" s="25"/>
      <c r="ZT9" s="25"/>
      <c r="ZU9" s="25"/>
      <c r="ZV9" s="25"/>
      <c r="ZW9" s="25"/>
      <c r="ZX9" s="25"/>
      <c r="ZY9" s="25"/>
      <c r="ZZ9" s="25"/>
      <c r="AAA9" s="25"/>
      <c r="AAB9" s="25"/>
      <c r="AAC9" s="25"/>
      <c r="AAD9" s="25"/>
      <c r="AAE9" s="25"/>
      <c r="AAF9" s="25"/>
      <c r="AAG9" s="25"/>
      <c r="AAH9" s="25"/>
      <c r="AAI9" s="25"/>
      <c r="AAJ9" s="25"/>
      <c r="AAK9" s="25"/>
      <c r="AAL9" s="25"/>
      <c r="AAM9" s="25"/>
      <c r="AAN9" s="25"/>
      <c r="AAO9" s="25"/>
      <c r="AAP9" s="25"/>
      <c r="AAQ9" s="25"/>
      <c r="AAR9" s="25"/>
      <c r="AAS9" s="25"/>
      <c r="AAT9" s="25"/>
      <c r="AAU9" s="25"/>
      <c r="AAV9" s="25"/>
      <c r="AAW9" s="25"/>
      <c r="AAX9" s="25"/>
      <c r="AAY9" s="25"/>
      <c r="AAZ9" s="25"/>
      <c r="ABA9" s="25"/>
      <c r="ABB9" s="25"/>
      <c r="ABC9" s="25"/>
      <c r="ABD9" s="25"/>
      <c r="ABE9" s="25"/>
      <c r="ABF9" s="25"/>
      <c r="ABG9" s="25"/>
      <c r="ABH9" s="25"/>
      <c r="ABI9" s="25"/>
      <c r="ABJ9" s="25"/>
      <c r="ABK9" s="25"/>
      <c r="ABL9" s="25"/>
      <c r="ABM9" s="25"/>
      <c r="ABN9" s="25"/>
      <c r="ABO9" s="25"/>
      <c r="ABP9" s="25"/>
      <c r="ABQ9" s="25"/>
      <c r="ABR9" s="25"/>
      <c r="ABS9" s="25"/>
      <c r="ABT9" s="25"/>
      <c r="ABU9" s="25"/>
      <c r="ABV9" s="25"/>
      <c r="ABW9" s="25"/>
      <c r="ABX9" s="25"/>
      <c r="ABY9" s="25"/>
      <c r="ABZ9" s="25"/>
      <c r="ACA9" s="25"/>
      <c r="ACB9" s="25"/>
      <c r="ACC9" s="25"/>
      <c r="ACD9" s="25"/>
      <c r="ACE9" s="25"/>
      <c r="ACF9" s="25"/>
      <c r="ACG9" s="25"/>
      <c r="ACH9" s="25"/>
      <c r="ACI9" s="25"/>
      <c r="ACJ9" s="25"/>
      <c r="ACK9" s="25"/>
      <c r="ACL9" s="25"/>
      <c r="ACM9" s="25"/>
      <c r="ACN9" s="25"/>
      <c r="ACO9" s="25"/>
      <c r="ACP9" s="25"/>
      <c r="ACQ9" s="25"/>
      <c r="ACR9" s="25"/>
      <c r="ACS9" s="25"/>
      <c r="ACT9" s="25"/>
      <c r="ACU9" s="25"/>
      <c r="ACV9" s="25"/>
      <c r="ACW9" s="25"/>
      <c r="ACX9" s="25"/>
      <c r="ACY9" s="25"/>
      <c r="ACZ9" s="25"/>
      <c r="ADA9" s="25"/>
      <c r="ADB9" s="25"/>
      <c r="ADC9" s="25"/>
      <c r="ADD9" s="25"/>
      <c r="ADE9" s="25"/>
      <c r="ADF9" s="25"/>
      <c r="ADG9" s="25"/>
      <c r="ADH9" s="25"/>
      <c r="ADI9" s="25"/>
      <c r="ADJ9" s="25"/>
      <c r="ADK9" s="25"/>
      <c r="ADL9" s="25"/>
      <c r="ADM9" s="25"/>
      <c r="ADN9" s="25"/>
      <c r="ADO9" s="25"/>
      <c r="ADP9" s="25"/>
      <c r="ADQ9" s="25"/>
      <c r="ADR9" s="25"/>
      <c r="ADS9" s="25"/>
      <c r="ADT9" s="25"/>
      <c r="ADU9" s="25"/>
      <c r="ADV9" s="25"/>
      <c r="ADW9" s="25"/>
      <c r="ADX9" s="25"/>
      <c r="ADY9" s="25"/>
      <c r="ADZ9" s="25"/>
      <c r="AEA9" s="25"/>
      <c r="AEB9" s="25"/>
      <c r="AEC9" s="25"/>
      <c r="AED9" s="25"/>
      <c r="AEE9" s="25"/>
      <c r="AEF9" s="25"/>
      <c r="AEG9" s="25"/>
      <c r="AEH9" s="25"/>
      <c r="AEI9" s="25"/>
      <c r="AEJ9" s="25"/>
      <c r="AEK9" s="25"/>
      <c r="AEL9" s="25"/>
      <c r="AEM9" s="25"/>
      <c r="AEN9" s="25"/>
      <c r="AEO9" s="25"/>
      <c r="AEP9" s="25"/>
      <c r="AEQ9" s="25"/>
      <c r="AER9" s="25"/>
      <c r="AES9" s="25"/>
      <c r="AET9" s="25"/>
      <c r="AEU9" s="25"/>
      <c r="AEV9" s="25"/>
      <c r="AEW9" s="25"/>
      <c r="AEX9" s="25"/>
      <c r="AEY9" s="25"/>
      <c r="AEZ9" s="25"/>
      <c r="AFA9" s="25"/>
      <c r="AFB9" s="25"/>
      <c r="AFC9" s="25"/>
      <c r="AFD9" s="25"/>
      <c r="AFE9" s="25"/>
      <c r="AFF9" s="25"/>
      <c r="AFG9" s="25"/>
      <c r="AFH9" s="25"/>
      <c r="AFI9" s="25"/>
      <c r="AFJ9" s="25"/>
      <c r="AFK9" s="25"/>
      <c r="AFL9" s="25"/>
      <c r="AFM9" s="25"/>
      <c r="AFN9" s="25"/>
      <c r="AFO9" s="25"/>
      <c r="AFP9" s="25"/>
      <c r="AFQ9" s="25"/>
      <c r="AFR9" s="25"/>
      <c r="AFS9" s="25"/>
      <c r="AFT9" s="25"/>
      <c r="AFU9" s="25"/>
      <c r="AFV9" s="25"/>
      <c r="AFW9" s="25"/>
      <c r="AFX9" s="25"/>
      <c r="AFY9" s="25"/>
      <c r="AFZ9" s="25"/>
      <c r="AGA9" s="25"/>
      <c r="AGB9" s="25"/>
      <c r="AGC9" s="25"/>
      <c r="AGD9" s="25"/>
      <c r="AGE9" s="25"/>
      <c r="AGF9" s="25"/>
      <c r="AGG9" s="25"/>
      <c r="AGH9" s="25"/>
      <c r="AGI9" s="25"/>
      <c r="AGJ9" s="25"/>
      <c r="AGK9" s="25"/>
      <c r="AGL9" s="25"/>
      <c r="AGM9" s="25"/>
      <c r="AGN9" s="25"/>
      <c r="AGO9" s="25"/>
      <c r="AGP9" s="25"/>
      <c r="AGQ9" s="25"/>
      <c r="AGR9" s="25"/>
      <c r="AGS9" s="25"/>
      <c r="AGT9" s="25"/>
      <c r="AGU9" s="25"/>
      <c r="AGV9" s="25"/>
      <c r="AGW9" s="25"/>
      <c r="AGX9" s="25"/>
      <c r="AGY9" s="25"/>
      <c r="AGZ9" s="25"/>
      <c r="AHA9" s="25"/>
      <c r="AHB9" s="25"/>
      <c r="AHC9" s="25"/>
      <c r="AHD9" s="25"/>
      <c r="AHE9" s="25"/>
      <c r="AHF9" s="25"/>
      <c r="AHG9" s="25"/>
      <c r="AHH9" s="25"/>
      <c r="AHI9" s="25"/>
      <c r="AHJ9" s="25"/>
      <c r="AHK9" s="25"/>
      <c r="AHL9" s="25"/>
      <c r="AHM9" s="25"/>
      <c r="AHN9" s="25"/>
      <c r="AHO9" s="25"/>
      <c r="AHP9" s="25"/>
      <c r="AHQ9" s="25"/>
      <c r="AHR9" s="25"/>
      <c r="AHS9" s="25"/>
      <c r="AHT9" s="25"/>
      <c r="AHU9" s="25"/>
      <c r="AHV9" s="25"/>
      <c r="AHW9" s="25"/>
      <c r="AHX9" s="25"/>
      <c r="AHY9" s="25"/>
      <c r="AHZ9" s="25"/>
      <c r="AIA9" s="25"/>
      <c r="AIB9" s="25"/>
      <c r="AIC9" s="25"/>
      <c r="AID9" s="25"/>
      <c r="AIE9" s="25"/>
      <c r="AIF9" s="25"/>
      <c r="AIG9" s="25"/>
      <c r="AIH9" s="25"/>
      <c r="AII9" s="25"/>
      <c r="AIJ9" s="25"/>
      <c r="AIK9" s="25"/>
      <c r="AIL9" s="25"/>
      <c r="AIM9" s="25"/>
      <c r="AIN9" s="25"/>
      <c r="AIO9" s="25"/>
      <c r="AIP9" s="25"/>
      <c r="AIQ9" s="25"/>
      <c r="AIR9" s="25"/>
      <c r="AIS9" s="25"/>
      <c r="AIT9" s="25"/>
      <c r="AIU9" s="25"/>
      <c r="AIV9" s="25"/>
      <c r="AIW9" s="25"/>
      <c r="AIX9" s="25"/>
      <c r="AIY9" s="25"/>
      <c r="AIZ9" s="25"/>
      <c r="AJA9" s="25"/>
      <c r="AJB9" s="25"/>
      <c r="AJC9" s="25"/>
      <c r="AJD9" s="25"/>
      <c r="AJE9" s="25"/>
      <c r="AJF9" s="25"/>
      <c r="AJG9" s="25"/>
      <c r="AJH9" s="25"/>
      <c r="AJI9" s="25"/>
      <c r="AJJ9" s="25"/>
      <c r="AJK9" s="25"/>
      <c r="AJL9" s="25"/>
      <c r="AJM9" s="25"/>
      <c r="AJN9" s="25"/>
      <c r="AJO9" s="25"/>
      <c r="AJP9" s="25"/>
      <c r="AJQ9" s="25"/>
      <c r="AJR9" s="25"/>
      <c r="AJS9" s="25"/>
      <c r="AJT9" s="25"/>
      <c r="AJU9" s="25"/>
      <c r="AJV9" s="25"/>
      <c r="AJW9" s="25"/>
      <c r="AJX9" s="25"/>
      <c r="AJY9" s="25"/>
      <c r="AJZ9" s="25"/>
      <c r="AKA9" s="25"/>
      <c r="AKB9" s="25"/>
      <c r="AKC9" s="25"/>
      <c r="AKD9" s="25"/>
      <c r="AKE9" s="25"/>
      <c r="AKF9" s="25"/>
      <c r="AKG9" s="25"/>
      <c r="AKH9" s="25"/>
      <c r="AKI9" s="25"/>
      <c r="AKJ9" s="25"/>
      <c r="AKK9" s="25"/>
      <c r="AKL9" s="25"/>
      <c r="AKM9" s="25"/>
      <c r="AKN9" s="25"/>
      <c r="AKO9" s="25"/>
      <c r="AKP9" s="25"/>
      <c r="AKQ9" s="25"/>
      <c r="AKR9" s="25"/>
      <c r="AKS9" s="25"/>
      <c r="AKT9" s="25"/>
      <c r="AKU9" s="25"/>
      <c r="AKV9" s="25"/>
      <c r="AKW9" s="25"/>
      <c r="AKX9" s="25"/>
      <c r="AKY9" s="25"/>
      <c r="AKZ9" s="25"/>
      <c r="ALA9" s="25"/>
      <c r="ALB9" s="25"/>
      <c r="ALC9" s="25"/>
      <c r="ALD9" s="25"/>
      <c r="ALE9" s="25"/>
      <c r="ALF9" s="25"/>
      <c r="ALG9" s="25"/>
      <c r="ALH9" s="25"/>
      <c r="ALI9" s="25"/>
      <c r="ALJ9" s="25"/>
      <c r="ALK9" s="25"/>
      <c r="ALL9" s="25"/>
      <c r="ALM9" s="25"/>
      <c r="ALN9" s="25"/>
      <c r="ALO9" s="25"/>
      <c r="ALP9" s="25"/>
      <c r="ALQ9" s="25"/>
      <c r="ALR9" s="25"/>
      <c r="ALS9" s="25"/>
      <c r="ALT9" s="25"/>
      <c r="ALU9" s="25"/>
      <c r="ALV9" s="25"/>
      <c r="ALW9" s="25"/>
      <c r="ALX9" s="25"/>
      <c r="ALY9" s="25"/>
      <c r="ALZ9" s="25"/>
      <c r="AMA9" s="25"/>
      <c r="AMB9" s="25"/>
      <c r="AMC9" s="25"/>
      <c r="AMD9" s="25"/>
      <c r="AME9" s="25"/>
      <c r="AMF9" s="25"/>
      <c r="AMG9" s="25"/>
      <c r="AMH9" s="25"/>
      <c r="AMI9" s="25"/>
      <c r="AMJ9" s="25"/>
      <c r="AMK9" s="25"/>
      <c r="AML9" s="25"/>
      <c r="AMM9" s="25"/>
      <c r="AMN9" s="25"/>
      <c r="AMO9" s="25"/>
      <c r="AMP9" s="25"/>
      <c r="AMQ9" s="25"/>
      <c r="AMR9" s="25"/>
      <c r="AMS9" s="25"/>
      <c r="AMT9" s="25"/>
      <c r="AMU9" s="25"/>
      <c r="AMV9" s="25"/>
      <c r="AMW9" s="25"/>
      <c r="AMX9" s="25"/>
      <c r="AMY9" s="25"/>
      <c r="AMZ9" s="25"/>
      <c r="ANA9" s="25"/>
      <c r="ANB9" s="25"/>
      <c r="ANC9" s="25"/>
      <c r="AND9" s="25"/>
      <c r="ANE9" s="25"/>
      <c r="ANF9" s="25"/>
      <c r="ANG9" s="25"/>
      <c r="ANH9" s="25"/>
      <c r="ANI9" s="25"/>
      <c r="ANJ9" s="25"/>
      <c r="ANK9" s="25"/>
      <c r="ANL9" s="25"/>
      <c r="ANM9" s="25"/>
      <c r="ANN9" s="25"/>
      <c r="ANO9" s="25"/>
      <c r="ANP9" s="25"/>
      <c r="ANQ9" s="25"/>
      <c r="ANR9" s="25"/>
      <c r="ANS9" s="25"/>
      <c r="ANT9" s="25"/>
      <c r="ANU9" s="25"/>
      <c r="ANV9" s="25"/>
      <c r="ANW9" s="25"/>
      <c r="ANX9" s="25"/>
      <c r="ANY9" s="25"/>
      <c r="ANZ9" s="25"/>
      <c r="AOA9" s="25"/>
      <c r="AOB9" s="25"/>
      <c r="AOC9" s="25"/>
      <c r="AOD9" s="25"/>
      <c r="AOE9" s="25"/>
      <c r="AOF9" s="25"/>
      <c r="AOG9" s="25"/>
      <c r="AOH9" s="25"/>
      <c r="AOI9" s="25"/>
      <c r="AOJ9" s="25"/>
      <c r="AOK9" s="25"/>
      <c r="AOL9" s="25"/>
      <c r="AOM9" s="25"/>
      <c r="AON9" s="25"/>
      <c r="AOO9" s="25"/>
      <c r="AOP9" s="25"/>
      <c r="AOQ9" s="25"/>
      <c r="AOR9" s="25"/>
      <c r="AOS9" s="25"/>
      <c r="AOT9" s="25"/>
      <c r="AOU9" s="25"/>
      <c r="AOV9" s="25"/>
      <c r="AOW9" s="25"/>
      <c r="AOX9" s="25"/>
      <c r="AOY9" s="25"/>
      <c r="AOZ9" s="25"/>
      <c r="APA9" s="25"/>
      <c r="APB9" s="25"/>
      <c r="APC9" s="25"/>
      <c r="APD9" s="25"/>
      <c r="APE9" s="25"/>
      <c r="APF9" s="25"/>
      <c r="APG9" s="25"/>
      <c r="APH9" s="25"/>
      <c r="API9" s="25"/>
      <c r="APJ9" s="25"/>
      <c r="APK9" s="25"/>
      <c r="APL9" s="25"/>
      <c r="APM9" s="25"/>
      <c r="APN9" s="25"/>
      <c r="APO9" s="25"/>
      <c r="APP9" s="25"/>
      <c r="APQ9" s="25"/>
      <c r="APR9" s="25"/>
      <c r="APS9" s="25"/>
      <c r="APT9" s="25"/>
      <c r="APU9" s="25"/>
      <c r="APV9" s="25"/>
      <c r="APW9" s="25"/>
      <c r="APX9" s="25"/>
      <c r="APY9" s="25"/>
      <c r="APZ9" s="25"/>
      <c r="AQA9" s="25"/>
      <c r="AQB9" s="25"/>
      <c r="AQC9" s="25"/>
      <c r="AQD9" s="25"/>
      <c r="AQE9" s="25"/>
      <c r="AQF9" s="25"/>
      <c r="AQG9" s="25"/>
      <c r="AQH9" s="25"/>
      <c r="AQI9" s="25"/>
      <c r="AQJ9" s="25"/>
      <c r="AQK9" s="25"/>
      <c r="AQL9" s="25"/>
      <c r="AQM9" s="25"/>
      <c r="AQN9" s="25"/>
      <c r="AQO9" s="25"/>
      <c r="AQP9" s="25"/>
      <c r="AQQ9" s="25"/>
      <c r="AQR9" s="25"/>
      <c r="AQS9" s="25"/>
      <c r="AQT9" s="25"/>
      <c r="AQU9" s="25"/>
      <c r="AQV9" s="25"/>
      <c r="AQW9" s="25"/>
      <c r="AQX9" s="25"/>
      <c r="AQY9" s="25"/>
      <c r="AQZ9" s="25"/>
      <c r="ARA9" s="25"/>
      <c r="ARB9" s="25"/>
      <c r="ARC9" s="25"/>
      <c r="ARD9" s="25"/>
      <c r="ARE9" s="25"/>
      <c r="ARF9" s="25"/>
      <c r="ARG9" s="25"/>
      <c r="ARH9" s="25"/>
      <c r="ARI9" s="25"/>
      <c r="ARJ9" s="25"/>
      <c r="ARK9" s="25"/>
      <c r="ARL9" s="25"/>
      <c r="ARM9" s="25"/>
      <c r="ARN9" s="25"/>
      <c r="ARO9" s="25"/>
      <c r="ARP9" s="25"/>
      <c r="ARQ9" s="25"/>
      <c r="ARR9" s="25"/>
      <c r="ARS9" s="25"/>
      <c r="ART9" s="25"/>
      <c r="ARU9" s="25"/>
      <c r="ARV9" s="25"/>
      <c r="ARW9" s="25"/>
      <c r="ARX9" s="25"/>
      <c r="ARY9" s="25"/>
      <c r="ARZ9" s="25"/>
      <c r="ASA9" s="25"/>
      <c r="ASB9" s="25"/>
      <c r="ASC9" s="25"/>
      <c r="ASD9" s="25"/>
      <c r="ASE9" s="25"/>
      <c r="ASF9" s="25"/>
      <c r="ASG9" s="25"/>
      <c r="ASH9" s="25"/>
      <c r="ASI9" s="25"/>
      <c r="ASJ9" s="25"/>
      <c r="ASK9" s="25"/>
      <c r="ASL9" s="25"/>
      <c r="ASM9" s="25"/>
      <c r="ASN9" s="25"/>
      <c r="ASO9" s="25"/>
      <c r="ASP9" s="25"/>
      <c r="ASQ9" s="25"/>
      <c r="ASR9" s="25"/>
      <c r="ASS9" s="25"/>
      <c r="AST9" s="25"/>
      <c r="ASU9" s="25"/>
      <c r="ASV9" s="25"/>
      <c r="ASW9" s="25"/>
      <c r="ASX9" s="25"/>
      <c r="ASY9" s="25"/>
      <c r="ASZ9" s="25"/>
      <c r="ATA9" s="25"/>
      <c r="ATB9" s="25"/>
      <c r="ATC9" s="25"/>
      <c r="ATD9" s="25"/>
      <c r="ATE9" s="25"/>
      <c r="ATF9" s="25"/>
      <c r="ATG9" s="25"/>
      <c r="ATH9" s="25"/>
      <c r="ATI9" s="25"/>
      <c r="ATJ9" s="25"/>
      <c r="ATK9" s="25"/>
      <c r="ATL9" s="25"/>
      <c r="ATM9" s="25"/>
      <c r="ATN9" s="25"/>
      <c r="ATO9" s="25"/>
      <c r="ATP9" s="25"/>
      <c r="ATQ9" s="25"/>
      <c r="ATR9" s="25"/>
      <c r="ATS9" s="25"/>
      <c r="ATT9" s="25"/>
      <c r="ATU9" s="25"/>
      <c r="ATV9" s="25"/>
      <c r="ATW9" s="25"/>
      <c r="ATX9" s="25"/>
      <c r="ATY9" s="25"/>
      <c r="ATZ9" s="25"/>
      <c r="AUA9" s="25"/>
      <c r="AUB9" s="25"/>
      <c r="AUC9" s="25"/>
      <c r="AUD9" s="25"/>
      <c r="AUE9" s="25"/>
      <c r="AUF9" s="25"/>
      <c r="AUG9" s="25"/>
      <c r="AUH9" s="25"/>
      <c r="AUI9" s="25"/>
      <c r="AUJ9" s="25"/>
      <c r="AUK9" s="25"/>
      <c r="AUL9" s="25"/>
      <c r="AUM9" s="25"/>
      <c r="AUN9" s="25"/>
      <c r="AUO9" s="25"/>
      <c r="AUP9" s="25"/>
      <c r="AUQ9" s="25"/>
      <c r="AUR9" s="25"/>
      <c r="AUS9" s="25"/>
      <c r="AUT9" s="25"/>
      <c r="AUU9" s="25"/>
      <c r="AUV9" s="25"/>
      <c r="AUW9" s="25"/>
      <c r="AUX9" s="25"/>
      <c r="AUY9" s="25"/>
      <c r="AUZ9" s="25"/>
      <c r="AVA9" s="25"/>
      <c r="AVB9" s="25"/>
      <c r="AVC9" s="25"/>
      <c r="AVD9" s="25"/>
      <c r="AVE9" s="25"/>
      <c r="AVF9" s="25"/>
      <c r="AVG9" s="25"/>
      <c r="AVH9" s="25"/>
      <c r="AVI9" s="25"/>
      <c r="AVJ9" s="25"/>
      <c r="AVK9" s="25"/>
      <c r="AVL9" s="25"/>
      <c r="AVM9" s="25"/>
      <c r="AVN9" s="25"/>
      <c r="AVO9" s="25"/>
      <c r="AVP9" s="25"/>
      <c r="AVQ9" s="25"/>
      <c r="AVR9" s="25"/>
      <c r="AVS9" s="25"/>
      <c r="AVT9" s="25"/>
      <c r="AVU9" s="25"/>
      <c r="AVV9" s="25"/>
      <c r="AVW9" s="25"/>
      <c r="AVX9" s="25"/>
      <c r="AVY9" s="25"/>
      <c r="AVZ9" s="25"/>
      <c r="AWA9" s="25"/>
      <c r="AWB9" s="25"/>
      <c r="AWC9" s="25"/>
      <c r="AWD9" s="25"/>
      <c r="AWE9" s="25"/>
      <c r="AWF9" s="25"/>
      <c r="AWG9" s="25"/>
      <c r="AWH9" s="25"/>
      <c r="AWI9" s="25"/>
      <c r="AWJ9" s="25"/>
      <c r="AWK9" s="25"/>
      <c r="AWL9" s="25"/>
      <c r="AWM9" s="25"/>
      <c r="AWN9" s="25"/>
      <c r="AWO9" s="25"/>
      <c r="AWP9" s="25"/>
      <c r="AWQ9" s="25"/>
      <c r="AWR9" s="25"/>
      <c r="AWS9" s="25"/>
      <c r="AWT9" s="25"/>
      <c r="AWU9" s="25"/>
      <c r="AWV9" s="25"/>
      <c r="AWW9" s="25"/>
      <c r="AWX9" s="25"/>
      <c r="AWY9" s="25"/>
      <c r="AWZ9" s="25"/>
      <c r="AXA9" s="25"/>
      <c r="AXB9" s="25"/>
      <c r="AXC9" s="25"/>
      <c r="AXD9" s="25"/>
      <c r="AXE9" s="25"/>
      <c r="AXF9" s="25"/>
      <c r="AXG9" s="25"/>
      <c r="AXH9" s="25"/>
      <c r="AXI9" s="25"/>
      <c r="AXJ9" s="25"/>
      <c r="AXK9" s="25"/>
      <c r="AXL9" s="25"/>
      <c r="AXM9" s="25"/>
      <c r="AXN9" s="25"/>
      <c r="AXO9" s="25"/>
      <c r="AXP9" s="25"/>
      <c r="AXQ9" s="25"/>
      <c r="AXR9" s="25"/>
      <c r="AXS9" s="25"/>
      <c r="AXT9" s="25"/>
      <c r="AXU9" s="25"/>
      <c r="AXV9" s="25"/>
      <c r="AXW9" s="25"/>
      <c r="AXX9" s="25"/>
      <c r="AXY9" s="25"/>
      <c r="AXZ9" s="25"/>
      <c r="AYA9" s="25"/>
      <c r="AYB9" s="25"/>
      <c r="AYC9" s="25"/>
      <c r="AYD9" s="25"/>
      <c r="AYE9" s="25"/>
      <c r="AYF9" s="25"/>
      <c r="AYG9" s="25"/>
      <c r="AYH9" s="25"/>
      <c r="AYI9" s="25"/>
      <c r="AYJ9" s="25"/>
      <c r="AYK9" s="25"/>
      <c r="AYL9" s="25"/>
      <c r="AYM9" s="25"/>
      <c r="AYN9" s="25"/>
      <c r="AYO9" s="25"/>
      <c r="AYP9" s="25"/>
      <c r="AYQ9" s="25"/>
      <c r="AYR9" s="25"/>
      <c r="AYS9" s="25"/>
      <c r="AYT9" s="25"/>
      <c r="AYU9" s="25"/>
      <c r="AYV9" s="25"/>
      <c r="AYW9" s="25"/>
      <c r="AYX9" s="25"/>
      <c r="AYY9" s="25"/>
      <c r="AYZ9" s="25"/>
      <c r="AZA9" s="25"/>
      <c r="AZB9" s="25"/>
      <c r="AZC9" s="25"/>
      <c r="AZD9" s="25"/>
      <c r="AZE9" s="25"/>
      <c r="AZF9" s="25"/>
      <c r="AZG9" s="25"/>
      <c r="AZH9" s="25"/>
      <c r="AZI9" s="25"/>
      <c r="AZJ9" s="25"/>
      <c r="AZK9" s="25"/>
      <c r="AZL9" s="25"/>
      <c r="AZM9" s="25"/>
      <c r="AZN9" s="25"/>
      <c r="AZO9" s="25"/>
      <c r="AZP9" s="25"/>
      <c r="AZQ9" s="25"/>
      <c r="AZR9" s="25"/>
      <c r="AZS9" s="25"/>
      <c r="AZT9" s="25"/>
      <c r="AZU9" s="25"/>
      <c r="AZV9" s="25"/>
      <c r="AZW9" s="25"/>
      <c r="AZX9" s="25"/>
      <c r="AZY9" s="25"/>
      <c r="AZZ9" s="25"/>
      <c r="BAA9" s="25"/>
      <c r="BAB9" s="25"/>
      <c r="BAC9" s="25"/>
      <c r="BAD9" s="25"/>
      <c r="BAE9" s="25"/>
      <c r="BAF9" s="25"/>
      <c r="BAG9" s="25"/>
      <c r="BAH9" s="25"/>
      <c r="BAI9" s="25"/>
      <c r="BAJ9" s="25"/>
      <c r="BAK9" s="25"/>
      <c r="BAL9" s="25"/>
      <c r="BAM9" s="25"/>
      <c r="BAN9" s="25"/>
      <c r="BAO9" s="25"/>
      <c r="BAP9" s="25"/>
      <c r="BAQ9" s="25"/>
      <c r="BAR9" s="25"/>
      <c r="BAS9" s="25"/>
      <c r="BAT9" s="25"/>
      <c r="BAU9" s="25"/>
      <c r="BAV9" s="25"/>
      <c r="BAW9" s="25"/>
      <c r="BAX9" s="25"/>
      <c r="BAY9" s="25"/>
      <c r="BAZ9" s="25"/>
      <c r="BBA9" s="25"/>
      <c r="BBB9" s="25"/>
      <c r="BBC9" s="25"/>
      <c r="BBD9" s="25"/>
      <c r="BBE9" s="25"/>
      <c r="BBF9" s="25"/>
      <c r="BBG9" s="25"/>
      <c r="BBH9" s="25"/>
      <c r="BBI9" s="25"/>
      <c r="BBJ9" s="25"/>
      <c r="BBK9" s="25"/>
      <c r="BBL9" s="25"/>
      <c r="BBM9" s="25"/>
      <c r="BBN9" s="25"/>
      <c r="BBO9" s="25"/>
      <c r="BBP9" s="25"/>
      <c r="BBQ9" s="25"/>
      <c r="BBR9" s="25"/>
      <c r="BBS9" s="25"/>
      <c r="BBT9" s="25"/>
      <c r="BBU9" s="25"/>
      <c r="BBV9" s="25"/>
      <c r="BBW9" s="25"/>
      <c r="BBX9" s="25"/>
      <c r="BBY9" s="25"/>
      <c r="BBZ9" s="25"/>
      <c r="BCA9" s="25"/>
      <c r="BCB9" s="25"/>
      <c r="BCC9" s="25"/>
      <c r="BCD9" s="25"/>
      <c r="BCE9" s="25"/>
      <c r="BCF9" s="25"/>
      <c r="BCG9" s="25"/>
      <c r="BCH9" s="25"/>
      <c r="BCI9" s="25"/>
      <c r="BCJ9" s="25"/>
      <c r="BCK9" s="25"/>
      <c r="BCL9" s="25"/>
      <c r="BCM9" s="25"/>
      <c r="BCN9" s="25"/>
      <c r="BCO9" s="25"/>
      <c r="BCP9" s="25"/>
      <c r="BCQ9" s="25"/>
      <c r="BCR9" s="25"/>
      <c r="BCS9" s="25"/>
      <c r="BCT9" s="25"/>
      <c r="BCU9" s="25"/>
      <c r="BCV9" s="25"/>
      <c r="BCW9" s="25"/>
      <c r="BCX9" s="25"/>
      <c r="BCY9" s="25"/>
      <c r="BCZ9" s="25"/>
      <c r="BDA9" s="25"/>
      <c r="BDB9" s="25"/>
      <c r="BDC9" s="25"/>
      <c r="BDD9" s="25"/>
      <c r="BDE9" s="25"/>
      <c r="BDF9" s="25"/>
      <c r="BDG9" s="25"/>
      <c r="BDH9" s="25"/>
      <c r="BDI9" s="25"/>
      <c r="BDJ9" s="25"/>
      <c r="BDK9" s="25"/>
      <c r="BDL9" s="25"/>
      <c r="BDM9" s="25"/>
      <c r="BDN9" s="25"/>
      <c r="BDO9" s="25"/>
      <c r="BDP9" s="25"/>
      <c r="BDQ9" s="25"/>
      <c r="BDR9" s="25"/>
      <c r="BDS9" s="25"/>
      <c r="BDT9" s="25"/>
      <c r="BDU9" s="25"/>
      <c r="BDV9" s="25"/>
      <c r="BDW9" s="25"/>
      <c r="BDX9" s="25"/>
      <c r="BDY9" s="25"/>
      <c r="BDZ9" s="25"/>
      <c r="BEA9" s="25"/>
      <c r="BEB9" s="25"/>
      <c r="BEC9" s="25"/>
      <c r="BED9" s="25"/>
      <c r="BEE9" s="25"/>
      <c r="BEF9" s="25"/>
      <c r="BEG9" s="25"/>
      <c r="BEH9" s="25"/>
      <c r="BEI9" s="25"/>
      <c r="BEJ9" s="25"/>
      <c r="BEK9" s="25"/>
      <c r="BEL9" s="25"/>
      <c r="BEM9" s="25"/>
      <c r="BEN9" s="25"/>
      <c r="BEO9" s="25"/>
      <c r="BEP9" s="25"/>
      <c r="BEQ9" s="25"/>
      <c r="BER9" s="25"/>
      <c r="BES9" s="25"/>
      <c r="BET9" s="25"/>
      <c r="BEU9" s="25"/>
      <c r="BEV9" s="25"/>
      <c r="BEW9" s="25"/>
      <c r="BEX9" s="25"/>
      <c r="BEY9" s="25"/>
      <c r="BEZ9" s="25"/>
      <c r="BFA9" s="25"/>
      <c r="BFB9" s="25"/>
      <c r="BFC9" s="25"/>
      <c r="BFD9" s="25"/>
      <c r="BFE9" s="25"/>
      <c r="BFF9" s="25"/>
      <c r="BFG9" s="25"/>
      <c r="BFH9" s="25"/>
      <c r="BFI9" s="25"/>
      <c r="BFJ9" s="25"/>
      <c r="BFK9" s="25"/>
      <c r="BFL9" s="25"/>
      <c r="BFM9" s="25"/>
      <c r="BFN9" s="25"/>
      <c r="BFO9" s="25"/>
      <c r="BFP9" s="25"/>
      <c r="BFQ9" s="25"/>
      <c r="BFR9" s="25"/>
      <c r="BFS9" s="25"/>
      <c r="BFT9" s="25"/>
      <c r="BFU9" s="25"/>
      <c r="BFV9" s="25"/>
      <c r="BFW9" s="25"/>
      <c r="BFX9" s="25"/>
      <c r="BFY9" s="25"/>
      <c r="BFZ9" s="25"/>
      <c r="BGA9" s="25"/>
      <c r="BGB9" s="25"/>
      <c r="BGC9" s="25"/>
      <c r="BGD9" s="25"/>
      <c r="BGE9" s="25"/>
      <c r="BGF9" s="25"/>
      <c r="BGG9" s="25"/>
      <c r="BGH9" s="25"/>
      <c r="BGI9" s="25"/>
      <c r="BGJ9" s="25"/>
      <c r="BGK9" s="25"/>
      <c r="BGL9" s="25"/>
      <c r="BGM9" s="25"/>
      <c r="BGN9" s="25"/>
      <c r="BGO9" s="25"/>
      <c r="BGP9" s="25"/>
      <c r="BGQ9" s="25"/>
      <c r="BGR9" s="25"/>
      <c r="BGS9" s="25"/>
      <c r="BGT9" s="25"/>
      <c r="BGU9" s="25"/>
      <c r="BGV9" s="25"/>
      <c r="BGW9" s="25"/>
      <c r="BGX9" s="25"/>
      <c r="BGY9" s="25"/>
      <c r="BGZ9" s="25"/>
      <c r="BHA9" s="25"/>
      <c r="BHB9" s="25"/>
      <c r="BHC9" s="25"/>
      <c r="BHD9" s="25"/>
      <c r="BHE9" s="25"/>
      <c r="BHF9" s="25"/>
      <c r="BHG9" s="25"/>
      <c r="BHH9" s="25"/>
      <c r="BHI9" s="25"/>
      <c r="BHJ9" s="25"/>
      <c r="BHK9" s="25"/>
      <c r="BHL9" s="25"/>
      <c r="BHM9" s="25"/>
      <c r="BHN9" s="25"/>
      <c r="BHO9" s="25"/>
      <c r="BHP9" s="25"/>
      <c r="BHQ9" s="25"/>
      <c r="BHR9" s="25"/>
      <c r="BHS9" s="25"/>
      <c r="BHT9" s="25"/>
      <c r="BHU9" s="25"/>
      <c r="BHV9" s="25"/>
      <c r="BHW9" s="25"/>
      <c r="BHX9" s="25"/>
      <c r="BHY9" s="25"/>
      <c r="BHZ9" s="25"/>
      <c r="BIA9" s="25"/>
      <c r="BIB9" s="25"/>
      <c r="BIC9" s="25"/>
      <c r="BID9" s="25"/>
      <c r="BIE9" s="25"/>
      <c r="BIF9" s="25"/>
      <c r="BIG9" s="25"/>
      <c r="BIH9" s="25"/>
      <c r="BII9" s="25"/>
      <c r="BIJ9" s="25"/>
      <c r="BIK9" s="25"/>
      <c r="BIL9" s="25"/>
      <c r="BIM9" s="25"/>
      <c r="BIN9" s="25"/>
      <c r="BIO9" s="25"/>
      <c r="BIP9" s="25"/>
      <c r="BIQ9" s="25"/>
      <c r="BIR9" s="25"/>
      <c r="BIS9" s="25"/>
      <c r="BIT9" s="25"/>
      <c r="BIU9" s="25"/>
      <c r="BIV9" s="25"/>
      <c r="BIW9" s="25"/>
      <c r="BIX9" s="25"/>
      <c r="BIY9" s="25"/>
      <c r="BIZ9" s="25"/>
      <c r="BJA9" s="25"/>
      <c r="BJB9" s="25"/>
      <c r="BJC9" s="25"/>
      <c r="BJD9" s="25"/>
      <c r="BJE9" s="25"/>
      <c r="BJF9" s="25"/>
      <c r="BJG9" s="25"/>
      <c r="BJH9" s="25"/>
      <c r="BJI9" s="25"/>
      <c r="BJJ9" s="25"/>
      <c r="BJK9" s="25"/>
      <c r="BJL9" s="25"/>
      <c r="BJM9" s="25"/>
      <c r="BJN9" s="25"/>
      <c r="BJO9" s="25"/>
      <c r="BJP9" s="25"/>
      <c r="BJQ9" s="25"/>
      <c r="BJR9" s="25"/>
      <c r="BJS9" s="25"/>
      <c r="BJT9" s="25"/>
      <c r="BJU9" s="25"/>
      <c r="BJV9" s="25"/>
      <c r="BJW9" s="25"/>
      <c r="BJX9" s="25"/>
      <c r="BJY9" s="25"/>
      <c r="BJZ9" s="25"/>
      <c r="BKA9" s="25"/>
      <c r="BKB9" s="25"/>
      <c r="BKC9" s="25"/>
      <c r="BKD9" s="25"/>
      <c r="BKE9" s="25"/>
      <c r="BKF9" s="25"/>
      <c r="BKG9" s="25"/>
      <c r="BKH9" s="25"/>
      <c r="BKI9" s="25"/>
      <c r="BKJ9" s="25"/>
      <c r="BKK9" s="25"/>
      <c r="BKL9" s="25"/>
      <c r="BKM9" s="25"/>
      <c r="BKN9" s="25"/>
      <c r="BKO9" s="25"/>
      <c r="BKP9" s="25"/>
      <c r="BKQ9" s="25"/>
      <c r="BKR9" s="25"/>
      <c r="BKS9" s="25"/>
      <c r="BKT9" s="25"/>
      <c r="BKU9" s="25"/>
      <c r="BKV9" s="25"/>
      <c r="BKW9" s="25"/>
      <c r="BKX9" s="25"/>
      <c r="BKY9" s="25"/>
      <c r="BKZ9" s="25"/>
      <c r="BLA9" s="25"/>
      <c r="BLB9" s="25"/>
      <c r="BLC9" s="25"/>
      <c r="BLD9" s="25"/>
      <c r="BLE9" s="25"/>
      <c r="BLF9" s="25"/>
      <c r="BLG9" s="25"/>
      <c r="BLH9" s="25"/>
      <c r="BLI9" s="25"/>
      <c r="BLJ9" s="25"/>
      <c r="BLK9" s="25"/>
      <c r="BLL9" s="25"/>
      <c r="BLM9" s="25"/>
      <c r="BLN9" s="25"/>
      <c r="BLO9" s="25"/>
      <c r="BLP9" s="25"/>
      <c r="BLQ9" s="25"/>
      <c r="BLR9" s="25"/>
      <c r="BLS9" s="25"/>
      <c r="BLT9" s="25"/>
      <c r="BLU9" s="25"/>
      <c r="BLV9" s="25"/>
      <c r="BLW9" s="25"/>
      <c r="BLX9" s="25"/>
      <c r="BLY9" s="25"/>
      <c r="BLZ9" s="25"/>
      <c r="BMA9" s="25"/>
      <c r="BMB9" s="25"/>
      <c r="BMC9" s="25"/>
      <c r="BMD9" s="25"/>
      <c r="BME9" s="25"/>
      <c r="BMF9" s="25"/>
      <c r="BMG9" s="25"/>
      <c r="BMH9" s="25"/>
      <c r="BMI9" s="25"/>
      <c r="BMJ9" s="25"/>
      <c r="BMK9" s="25"/>
      <c r="BML9" s="25"/>
      <c r="BMM9" s="25"/>
      <c r="BMN9" s="25"/>
      <c r="BMO9" s="25"/>
      <c r="BMP9" s="25"/>
      <c r="BMQ9" s="25"/>
      <c r="BMR9" s="25"/>
      <c r="BMS9" s="25"/>
      <c r="BMT9" s="25"/>
      <c r="BMU9" s="25"/>
      <c r="BMV9" s="25"/>
      <c r="BMW9" s="25"/>
      <c r="BMX9" s="25"/>
      <c r="BMY9" s="25"/>
      <c r="BMZ9" s="25"/>
      <c r="BNA9" s="25"/>
      <c r="BNB9" s="25"/>
      <c r="BNC9" s="25"/>
      <c r="BND9" s="25"/>
      <c r="BNE9" s="25"/>
      <c r="BNF9" s="25"/>
      <c r="BNG9" s="25"/>
      <c r="BNH9" s="25"/>
      <c r="BNI9" s="25"/>
      <c r="BNJ9" s="25"/>
      <c r="BNK9" s="25"/>
      <c r="BNL9" s="25"/>
      <c r="BNM9" s="25"/>
      <c r="BNN9" s="25"/>
      <c r="BNO9" s="25"/>
      <c r="BNP9" s="25"/>
      <c r="BNQ9" s="25"/>
      <c r="BNR9" s="25"/>
      <c r="BNS9" s="25"/>
      <c r="BNT9" s="25"/>
      <c r="BNU9" s="25"/>
      <c r="BNV9" s="25"/>
      <c r="BNW9" s="25"/>
      <c r="BNX9" s="25"/>
      <c r="BNY9" s="25"/>
      <c r="BNZ9" s="25"/>
      <c r="BOA9" s="25"/>
      <c r="BOB9" s="25"/>
      <c r="BOC9" s="25"/>
      <c r="BOD9" s="25"/>
      <c r="BOE9" s="25"/>
      <c r="BOF9" s="25"/>
      <c r="BOG9" s="25"/>
      <c r="BOH9" s="25"/>
      <c r="BOI9" s="25"/>
      <c r="BOJ9" s="25"/>
      <c r="BOK9" s="25"/>
      <c r="BOL9" s="25"/>
      <c r="BOM9" s="25"/>
      <c r="BON9" s="25"/>
      <c r="BOO9" s="25"/>
      <c r="BOP9" s="25"/>
      <c r="BOQ9" s="25"/>
      <c r="BOR9" s="25"/>
      <c r="BOS9" s="25"/>
      <c r="BOT9" s="25"/>
      <c r="BOU9" s="25"/>
      <c r="BOV9" s="25"/>
      <c r="BOW9" s="25"/>
      <c r="BOX9" s="25"/>
      <c r="BOY9" s="25"/>
      <c r="BOZ9" s="25"/>
      <c r="BPA9" s="25"/>
      <c r="BPB9" s="25"/>
      <c r="BPC9" s="25"/>
      <c r="BPD9" s="25"/>
      <c r="BPE9" s="25"/>
      <c r="BPF9" s="25"/>
      <c r="BPG9" s="25"/>
      <c r="BPH9" s="25"/>
      <c r="BPI9" s="25"/>
      <c r="BPJ9" s="25"/>
      <c r="BPK9" s="25"/>
      <c r="BPL9" s="25"/>
      <c r="BPM9" s="25"/>
      <c r="BPN9" s="25"/>
      <c r="BPO9" s="25"/>
      <c r="BPP9" s="25"/>
      <c r="BPQ9" s="25"/>
      <c r="BPR9" s="25"/>
      <c r="BPS9" s="25"/>
      <c r="BPT9" s="25"/>
      <c r="BPU9" s="25"/>
      <c r="BPV9" s="25"/>
      <c r="BPW9" s="25"/>
      <c r="BPX9" s="25"/>
      <c r="BPY9" s="25"/>
      <c r="BPZ9" s="25"/>
      <c r="BQA9" s="25"/>
      <c r="BQB9" s="25"/>
      <c r="BQC9" s="25"/>
      <c r="BQD9" s="25"/>
      <c r="BQE9" s="25"/>
      <c r="BQF9" s="25"/>
      <c r="BQG9" s="25"/>
      <c r="BQH9" s="25"/>
      <c r="BQI9" s="25"/>
      <c r="BQJ9" s="25"/>
      <c r="BQK9" s="25"/>
      <c r="BQL9" s="25"/>
      <c r="BQM9" s="25"/>
      <c r="BQN9" s="25"/>
      <c r="BQO9" s="25"/>
      <c r="BQP9" s="25"/>
      <c r="BQQ9" s="25"/>
      <c r="BQR9" s="25"/>
      <c r="BQS9" s="25"/>
      <c r="BQT9" s="25"/>
      <c r="BQU9" s="25"/>
      <c r="BQV9" s="25"/>
      <c r="BQW9" s="25"/>
      <c r="BQX9" s="25"/>
      <c r="BQY9" s="25"/>
      <c r="BQZ9" s="25"/>
      <c r="BRA9" s="25"/>
      <c r="BRB9" s="25"/>
      <c r="BRC9" s="25"/>
      <c r="BRD9" s="25"/>
      <c r="BRE9" s="25"/>
      <c r="BRF9" s="25"/>
      <c r="BRG9" s="25"/>
      <c r="BRH9" s="25"/>
      <c r="BRI9" s="25"/>
      <c r="BRJ9" s="25"/>
      <c r="BRK9" s="25"/>
      <c r="BRL9" s="25"/>
      <c r="BRM9" s="25"/>
      <c r="BRN9" s="25"/>
      <c r="BRO9" s="25"/>
      <c r="BRP9" s="25"/>
      <c r="BRQ9" s="25"/>
      <c r="BRR9" s="25"/>
      <c r="BRS9" s="25"/>
      <c r="BRT9" s="25"/>
      <c r="BRU9" s="25"/>
      <c r="BRV9" s="25"/>
      <c r="BRW9" s="25"/>
      <c r="BRX9" s="25"/>
      <c r="BRY9" s="25"/>
      <c r="BRZ9" s="25"/>
      <c r="BSA9" s="25"/>
      <c r="BSB9" s="25"/>
      <c r="BSC9" s="25"/>
      <c r="BSD9" s="25"/>
      <c r="BSE9" s="25"/>
      <c r="BSF9" s="25"/>
      <c r="BSG9" s="25"/>
      <c r="BSH9" s="25"/>
      <c r="BSI9" s="25"/>
      <c r="BSJ9" s="25"/>
      <c r="BSK9" s="25"/>
      <c r="BSL9" s="25"/>
      <c r="BSM9" s="25"/>
      <c r="BSN9" s="25"/>
      <c r="BSO9" s="25"/>
      <c r="BSP9" s="25"/>
      <c r="BSQ9" s="25"/>
      <c r="BSR9" s="25"/>
      <c r="BSS9" s="25"/>
      <c r="BST9" s="25"/>
      <c r="BSU9" s="25"/>
      <c r="BSV9" s="25"/>
      <c r="BSW9" s="25"/>
      <c r="BSX9" s="25"/>
      <c r="BSY9" s="25"/>
      <c r="BSZ9" s="25"/>
      <c r="BTA9" s="25"/>
      <c r="BTB9" s="25"/>
      <c r="BTC9" s="25"/>
      <c r="BTD9" s="25"/>
      <c r="BTE9" s="25"/>
      <c r="BTF9" s="25"/>
      <c r="BTG9" s="25"/>
      <c r="BTH9" s="25"/>
      <c r="BTI9" s="25"/>
      <c r="BTJ9" s="25"/>
      <c r="BTK9" s="25"/>
      <c r="BTL9" s="25"/>
      <c r="BTM9" s="25"/>
      <c r="BTN9" s="25"/>
      <c r="BTO9" s="25"/>
      <c r="BTP9" s="25"/>
      <c r="BTQ9" s="25"/>
      <c r="BTR9" s="25"/>
      <c r="BTS9" s="25"/>
      <c r="BTT9" s="25"/>
      <c r="BTU9" s="25"/>
      <c r="BTV9" s="25"/>
      <c r="BTW9" s="25"/>
      <c r="BTX9" s="25"/>
      <c r="BTY9" s="25"/>
      <c r="BTZ9" s="25"/>
      <c r="BUA9" s="25"/>
      <c r="BUB9" s="25"/>
      <c r="BUC9" s="25"/>
      <c r="BUD9" s="25"/>
      <c r="BUE9" s="25"/>
      <c r="BUF9" s="25"/>
      <c r="BUG9" s="25"/>
      <c r="BUH9" s="25"/>
      <c r="BUI9" s="25"/>
      <c r="BUJ9" s="25"/>
      <c r="BUK9" s="25"/>
      <c r="BUL9" s="25"/>
      <c r="BUM9" s="25"/>
      <c r="BUN9" s="25"/>
      <c r="BUO9" s="25"/>
      <c r="BUP9" s="25"/>
      <c r="BUQ9" s="25"/>
      <c r="BUR9" s="25"/>
      <c r="BUS9" s="25"/>
      <c r="BUT9" s="25"/>
      <c r="BUU9" s="25"/>
      <c r="BUV9" s="25"/>
      <c r="BUW9" s="25"/>
      <c r="BUX9" s="25"/>
      <c r="BUY9" s="25"/>
      <c r="BUZ9" s="25"/>
      <c r="BVA9" s="25"/>
      <c r="BVB9" s="25"/>
      <c r="BVC9" s="25"/>
      <c r="BVD9" s="25"/>
      <c r="BVE9" s="25"/>
      <c r="BVF9" s="25"/>
      <c r="BVG9" s="25"/>
      <c r="BVH9" s="25"/>
      <c r="BVI9" s="25"/>
      <c r="BVJ9" s="25"/>
      <c r="BVK9" s="25"/>
      <c r="BVL9" s="25"/>
      <c r="BVM9" s="25"/>
      <c r="BVN9" s="25"/>
      <c r="BVO9" s="25"/>
      <c r="BVP9" s="25"/>
      <c r="BVQ9" s="25"/>
      <c r="BVR9" s="25"/>
      <c r="BVS9" s="25"/>
      <c r="BVT9" s="25"/>
      <c r="BVU9" s="25"/>
      <c r="BVV9" s="25"/>
      <c r="BVW9" s="25"/>
      <c r="BVX9" s="25"/>
      <c r="BVY9" s="25"/>
      <c r="BVZ9" s="25"/>
      <c r="BWA9" s="25"/>
      <c r="BWB9" s="25"/>
      <c r="BWC9" s="25"/>
      <c r="BWD9" s="25"/>
      <c r="BWE9" s="25"/>
      <c r="BWF9" s="25"/>
      <c r="BWG9" s="25"/>
      <c r="BWH9" s="25"/>
      <c r="BWI9" s="25"/>
      <c r="BWJ9" s="25"/>
      <c r="BWK9" s="25"/>
      <c r="BWL9" s="25"/>
      <c r="BWM9" s="25"/>
      <c r="BWN9" s="25"/>
      <c r="BWO9" s="25"/>
      <c r="BWP9" s="25"/>
      <c r="BWQ9" s="25"/>
      <c r="BWR9" s="25"/>
      <c r="BWS9" s="25"/>
      <c r="BWT9" s="25"/>
      <c r="BWU9" s="25"/>
      <c r="BWV9" s="25"/>
      <c r="BWW9" s="25"/>
      <c r="BWX9" s="25"/>
      <c r="BWY9" s="25"/>
      <c r="BWZ9" s="25"/>
      <c r="BXA9" s="25"/>
      <c r="BXB9" s="25"/>
      <c r="BXC9" s="25"/>
      <c r="BXD9" s="25"/>
      <c r="BXE9" s="25"/>
      <c r="BXF9" s="25"/>
      <c r="BXG9" s="25"/>
      <c r="BXH9" s="25"/>
      <c r="BXI9" s="25"/>
      <c r="BXJ9" s="25"/>
      <c r="BXK9" s="25"/>
      <c r="BXL9" s="25"/>
      <c r="BXM9" s="25"/>
      <c r="BXN9" s="25"/>
      <c r="BXO9" s="25"/>
      <c r="BXP9" s="25"/>
      <c r="BXQ9" s="25"/>
      <c r="BXR9" s="25"/>
      <c r="BXS9" s="25"/>
      <c r="BXT9" s="25"/>
      <c r="BXU9" s="25"/>
      <c r="BXV9" s="25"/>
      <c r="BXW9" s="25"/>
      <c r="BXX9" s="25"/>
      <c r="BXY9" s="25"/>
      <c r="BXZ9" s="25"/>
      <c r="BYA9" s="25"/>
      <c r="BYB9" s="25"/>
      <c r="BYC9" s="25"/>
      <c r="BYD9" s="25"/>
      <c r="BYE9" s="25"/>
      <c r="BYF9" s="25"/>
      <c r="BYG9" s="25"/>
      <c r="BYH9" s="25"/>
      <c r="BYI9" s="25"/>
      <c r="BYJ9" s="25"/>
      <c r="BYK9" s="25"/>
      <c r="BYL9" s="25"/>
      <c r="BYM9" s="25"/>
      <c r="BYN9" s="25"/>
      <c r="BYO9" s="25"/>
      <c r="BYP9" s="25"/>
      <c r="BYQ9" s="25"/>
      <c r="BYR9" s="25"/>
      <c r="BYS9" s="25"/>
      <c r="BYT9" s="25"/>
      <c r="BYU9" s="25"/>
      <c r="BYV9" s="25"/>
      <c r="BYW9" s="25"/>
      <c r="BYX9" s="25"/>
      <c r="BYY9" s="25"/>
      <c r="BYZ9" s="25"/>
      <c r="BZA9" s="25"/>
      <c r="BZB9" s="25"/>
      <c r="BZC9" s="25"/>
      <c r="BZD9" s="25"/>
      <c r="BZE9" s="25"/>
      <c r="BZF9" s="25"/>
      <c r="BZG9" s="25"/>
      <c r="BZH9" s="25"/>
      <c r="BZI9" s="25"/>
      <c r="BZJ9" s="25"/>
      <c r="BZK9" s="25"/>
      <c r="BZL9" s="25"/>
      <c r="BZM9" s="25"/>
      <c r="BZN9" s="25"/>
      <c r="BZO9" s="25"/>
      <c r="BZP9" s="25"/>
      <c r="BZQ9" s="25"/>
      <c r="BZR9" s="25"/>
      <c r="BZS9" s="25"/>
      <c r="BZT9" s="25"/>
      <c r="BZU9" s="25"/>
      <c r="BZV9" s="25"/>
      <c r="BZW9" s="25"/>
      <c r="BZX9" s="25"/>
      <c r="BZY9" s="25"/>
      <c r="BZZ9" s="25"/>
      <c r="CAA9" s="25"/>
      <c r="CAB9" s="25"/>
      <c r="CAC9" s="25"/>
      <c r="CAD9" s="25"/>
      <c r="CAE9" s="25"/>
      <c r="CAF9" s="25"/>
      <c r="CAG9" s="25"/>
      <c r="CAH9" s="25"/>
      <c r="CAI9" s="25"/>
      <c r="CAJ9" s="25"/>
      <c r="CAK9" s="25"/>
      <c r="CAL9" s="25"/>
      <c r="CAM9" s="25"/>
      <c r="CAN9" s="25"/>
      <c r="CAO9" s="25"/>
      <c r="CAP9" s="25"/>
      <c r="CAQ9" s="25"/>
      <c r="CAR9" s="25"/>
      <c r="CAS9" s="25"/>
      <c r="CAT9" s="25"/>
      <c r="CAU9" s="25"/>
      <c r="CAV9" s="25"/>
      <c r="CAW9" s="25"/>
      <c r="CAX9" s="25"/>
      <c r="CAY9" s="25"/>
      <c r="CAZ9" s="25"/>
      <c r="CBA9" s="25"/>
      <c r="CBB9" s="25"/>
      <c r="CBC9" s="25"/>
      <c r="CBD9" s="25"/>
      <c r="CBE9" s="25"/>
      <c r="CBF9" s="25"/>
      <c r="CBG9" s="25"/>
      <c r="CBH9" s="25"/>
      <c r="CBI9" s="25"/>
      <c r="CBJ9" s="25"/>
      <c r="CBK9" s="25"/>
      <c r="CBL9" s="25"/>
      <c r="CBM9" s="25"/>
      <c r="CBN9" s="25"/>
      <c r="CBO9" s="25"/>
      <c r="CBP9" s="25"/>
      <c r="CBQ9" s="25"/>
      <c r="CBR9" s="25"/>
      <c r="CBS9" s="25"/>
      <c r="CBT9" s="25"/>
      <c r="CBU9" s="25"/>
      <c r="CBV9" s="25"/>
      <c r="CBW9" s="25"/>
      <c r="CBX9" s="25"/>
      <c r="CBY9" s="25"/>
      <c r="CBZ9" s="25"/>
      <c r="CCA9" s="25"/>
      <c r="CCB9" s="25"/>
      <c r="CCC9" s="25"/>
      <c r="CCD9" s="25"/>
      <c r="CCE9" s="25"/>
      <c r="CCF9" s="25"/>
      <c r="CCG9" s="25"/>
      <c r="CCH9" s="25"/>
      <c r="CCI9" s="25"/>
      <c r="CCJ9" s="25"/>
      <c r="CCK9" s="25"/>
      <c r="CCL9" s="25"/>
      <c r="CCM9" s="25"/>
      <c r="CCN9" s="25"/>
      <c r="CCO9" s="25"/>
      <c r="CCP9" s="25"/>
      <c r="CCQ9" s="25"/>
      <c r="CCR9" s="25"/>
      <c r="CCS9" s="25"/>
      <c r="CCT9" s="25"/>
      <c r="CCU9" s="25"/>
      <c r="CCV9" s="25"/>
      <c r="CCW9" s="25"/>
      <c r="CCX9" s="25"/>
      <c r="CCY9" s="25"/>
      <c r="CCZ9" s="25"/>
      <c r="CDA9" s="25"/>
      <c r="CDB9" s="25"/>
      <c r="CDC9" s="25"/>
      <c r="CDD9" s="25"/>
      <c r="CDE9" s="25"/>
      <c r="CDF9" s="25"/>
      <c r="CDG9" s="25"/>
      <c r="CDH9" s="25"/>
      <c r="CDI9" s="25"/>
      <c r="CDJ9" s="25"/>
      <c r="CDK9" s="25"/>
      <c r="CDL9" s="25"/>
      <c r="CDM9" s="25"/>
      <c r="CDN9" s="25"/>
      <c r="CDO9" s="25"/>
      <c r="CDP9" s="25"/>
      <c r="CDQ9" s="25"/>
      <c r="CDR9" s="25"/>
      <c r="CDS9" s="25"/>
      <c r="CDT9" s="25"/>
      <c r="CDU9" s="25"/>
      <c r="CDV9" s="25"/>
      <c r="CDW9" s="25"/>
      <c r="CDX9" s="25"/>
      <c r="CDY9" s="25"/>
      <c r="CDZ9" s="25"/>
      <c r="CEA9" s="25"/>
      <c r="CEB9" s="25"/>
      <c r="CEC9" s="25"/>
      <c r="CED9" s="25"/>
      <c r="CEE9" s="25"/>
      <c r="CEF9" s="25"/>
      <c r="CEG9" s="25"/>
      <c r="CEH9" s="25"/>
      <c r="CEI9" s="25"/>
      <c r="CEJ9" s="25"/>
      <c r="CEK9" s="25"/>
      <c r="CEL9" s="25"/>
      <c r="CEM9" s="25"/>
      <c r="CEN9" s="25"/>
      <c r="CEO9" s="25"/>
      <c r="CEP9" s="25"/>
      <c r="CEQ9" s="25"/>
      <c r="CER9" s="25"/>
      <c r="CES9" s="25"/>
      <c r="CET9" s="25"/>
      <c r="CEU9" s="25"/>
      <c r="CEV9" s="25"/>
      <c r="CEW9" s="25"/>
      <c r="CEX9" s="25"/>
      <c r="CEY9" s="25"/>
      <c r="CEZ9" s="25"/>
      <c r="CFA9" s="25"/>
      <c r="CFB9" s="25"/>
      <c r="CFC9" s="25"/>
      <c r="CFD9" s="25"/>
      <c r="CFE9" s="25"/>
      <c r="CFF9" s="25"/>
      <c r="CFG9" s="25"/>
      <c r="CFH9" s="25"/>
      <c r="CFI9" s="25"/>
      <c r="CFJ9" s="25"/>
      <c r="CFK9" s="25"/>
      <c r="CFL9" s="25"/>
      <c r="CFM9" s="25"/>
      <c r="CFN9" s="25"/>
      <c r="CFO9" s="25"/>
      <c r="CFP9" s="25"/>
      <c r="CFQ9" s="25"/>
      <c r="CFR9" s="25"/>
      <c r="CFS9" s="25"/>
      <c r="CFT9" s="25"/>
      <c r="CFU9" s="25"/>
      <c r="CFV9" s="25"/>
      <c r="CFW9" s="25"/>
      <c r="CFX9" s="25"/>
      <c r="CFY9" s="25"/>
      <c r="CFZ9" s="25"/>
      <c r="CGA9" s="25"/>
      <c r="CGB9" s="25"/>
      <c r="CGC9" s="25"/>
      <c r="CGD9" s="25"/>
      <c r="CGE9" s="25"/>
      <c r="CGF9" s="25"/>
      <c r="CGG9" s="25"/>
      <c r="CGH9" s="25"/>
      <c r="CGI9" s="25"/>
      <c r="CGJ9" s="25"/>
      <c r="CGK9" s="25"/>
      <c r="CGL9" s="25"/>
      <c r="CGM9" s="25"/>
      <c r="CGN9" s="25"/>
      <c r="CGO9" s="25"/>
      <c r="CGP9" s="25"/>
      <c r="CGQ9" s="25"/>
      <c r="CGR9" s="25"/>
      <c r="CGS9" s="25"/>
      <c r="CGT9" s="25"/>
      <c r="CGU9" s="25"/>
      <c r="CGV9" s="25"/>
      <c r="CGW9" s="25"/>
      <c r="CGX9" s="25"/>
      <c r="CGY9" s="25"/>
      <c r="CGZ9" s="25"/>
      <c r="CHA9" s="25"/>
      <c r="CHB9" s="25"/>
      <c r="CHC9" s="25"/>
      <c r="CHD9" s="25"/>
      <c r="CHE9" s="25"/>
      <c r="CHF9" s="25"/>
      <c r="CHG9" s="25"/>
      <c r="CHH9" s="25"/>
      <c r="CHI9" s="25"/>
      <c r="CHJ9" s="25"/>
      <c r="CHK9" s="25"/>
      <c r="CHL9" s="25"/>
      <c r="CHM9" s="25"/>
      <c r="CHN9" s="25"/>
      <c r="CHO9" s="25"/>
      <c r="CHP9" s="25"/>
      <c r="CHQ9" s="25"/>
      <c r="CHR9" s="25"/>
      <c r="CHS9" s="25"/>
      <c r="CHT9" s="25"/>
      <c r="CHU9" s="25"/>
      <c r="CHV9" s="25"/>
      <c r="CHW9" s="25"/>
      <c r="CHX9" s="25"/>
      <c r="CHY9" s="25"/>
      <c r="CHZ9" s="25"/>
      <c r="CIA9" s="25"/>
      <c r="CIB9" s="25"/>
      <c r="CIC9" s="25"/>
      <c r="CID9" s="25"/>
      <c r="CIE9" s="25"/>
      <c r="CIF9" s="25"/>
      <c r="CIG9" s="25"/>
      <c r="CIH9" s="25"/>
      <c r="CII9" s="25"/>
      <c r="CIJ9" s="25"/>
      <c r="CIK9" s="25"/>
      <c r="CIL9" s="25"/>
      <c r="CIM9" s="25"/>
      <c r="CIN9" s="25"/>
      <c r="CIO9" s="25"/>
      <c r="CIP9" s="25"/>
      <c r="CIQ9" s="25"/>
      <c r="CIR9" s="25"/>
      <c r="CIS9" s="25"/>
      <c r="CIT9" s="25"/>
      <c r="CIU9" s="25"/>
      <c r="CIV9" s="25"/>
      <c r="CIW9" s="25"/>
      <c r="CIX9" s="25"/>
      <c r="CIY9" s="25"/>
      <c r="CIZ9" s="25"/>
      <c r="CJA9" s="25"/>
      <c r="CJB9" s="25"/>
      <c r="CJC9" s="25"/>
      <c r="CJD9" s="25"/>
      <c r="CJE9" s="25"/>
      <c r="CJF9" s="25"/>
      <c r="CJG9" s="25"/>
      <c r="CJH9" s="25"/>
      <c r="CJI9" s="25"/>
      <c r="CJJ9" s="25"/>
      <c r="CJK9" s="25"/>
      <c r="CJL9" s="25"/>
      <c r="CJM9" s="25"/>
      <c r="CJN9" s="25"/>
      <c r="CJO9" s="25"/>
      <c r="CJP9" s="25"/>
      <c r="CJQ9" s="25"/>
      <c r="CJR9" s="25"/>
      <c r="CJS9" s="25"/>
      <c r="CJT9" s="25"/>
      <c r="CJU9" s="25"/>
      <c r="CJV9" s="25"/>
      <c r="CJW9" s="25"/>
      <c r="CJX9" s="25"/>
      <c r="CJY9" s="25"/>
      <c r="CJZ9" s="25"/>
      <c r="CKA9" s="25"/>
      <c r="CKB9" s="25"/>
      <c r="CKC9" s="25"/>
      <c r="CKD9" s="25"/>
      <c r="CKE9" s="25"/>
      <c r="CKF9" s="25"/>
      <c r="CKG9" s="25"/>
      <c r="CKH9" s="25"/>
      <c r="CKI9" s="25"/>
      <c r="CKJ9" s="25"/>
      <c r="CKK9" s="25"/>
      <c r="CKL9" s="25"/>
      <c r="CKM9" s="25"/>
      <c r="CKN9" s="25"/>
      <c r="CKO9" s="25"/>
      <c r="CKP9" s="25"/>
      <c r="CKQ9" s="25"/>
      <c r="CKR9" s="25"/>
      <c r="CKS9" s="25"/>
      <c r="CKT9" s="25"/>
      <c r="CKU9" s="25"/>
      <c r="CKV9" s="25"/>
      <c r="CKW9" s="25"/>
      <c r="CKX9" s="25"/>
      <c r="CKY9" s="25"/>
      <c r="CKZ9" s="25"/>
      <c r="CLA9" s="25"/>
      <c r="CLB9" s="25"/>
      <c r="CLC9" s="25"/>
      <c r="CLD9" s="25"/>
      <c r="CLE9" s="25"/>
      <c r="CLF9" s="25"/>
      <c r="CLG9" s="25"/>
      <c r="CLH9" s="25"/>
      <c r="CLI9" s="25"/>
      <c r="CLJ9" s="25"/>
      <c r="CLK9" s="25"/>
      <c r="CLL9" s="25"/>
      <c r="CLM9" s="25"/>
      <c r="CLN9" s="25"/>
      <c r="CLO9" s="25"/>
      <c r="CLP9" s="25"/>
      <c r="CLQ9" s="25"/>
      <c r="CLR9" s="25"/>
      <c r="CLS9" s="25"/>
      <c r="CLT9" s="25"/>
      <c r="CLU9" s="25"/>
      <c r="CLV9" s="25"/>
      <c r="CLW9" s="25"/>
      <c r="CLX9" s="25"/>
      <c r="CLY9" s="25"/>
      <c r="CLZ9" s="25"/>
      <c r="CMA9" s="25"/>
      <c r="CMB9" s="25"/>
      <c r="CMC9" s="25"/>
      <c r="CMD9" s="25"/>
      <c r="CME9" s="25"/>
      <c r="CMF9" s="25"/>
      <c r="CMG9" s="25"/>
      <c r="CMH9" s="25"/>
      <c r="CMI9" s="25"/>
      <c r="CMJ9" s="25"/>
      <c r="CMK9" s="25"/>
      <c r="CML9" s="25"/>
      <c r="CMM9" s="25"/>
      <c r="CMN9" s="25"/>
      <c r="CMO9" s="25"/>
      <c r="CMP9" s="25"/>
      <c r="CMQ9" s="25"/>
      <c r="CMR9" s="25"/>
      <c r="CMS9" s="25"/>
      <c r="CMT9" s="25"/>
      <c r="CMU9" s="25"/>
      <c r="CMV9" s="25"/>
      <c r="CMW9" s="25"/>
      <c r="CMX9" s="25"/>
      <c r="CMY9" s="25"/>
      <c r="CMZ9" s="25"/>
      <c r="CNA9" s="25"/>
      <c r="CNB9" s="25"/>
      <c r="CNC9" s="25"/>
      <c r="CND9" s="25"/>
      <c r="CNE9" s="25"/>
      <c r="CNF9" s="25"/>
      <c r="CNG9" s="25"/>
      <c r="CNH9" s="25"/>
      <c r="CNI9" s="25"/>
      <c r="CNJ9" s="25"/>
      <c r="CNK9" s="25"/>
      <c r="CNL9" s="25"/>
      <c r="CNM9" s="25"/>
      <c r="CNN9" s="25"/>
      <c r="CNO9" s="25"/>
      <c r="CNP9" s="25"/>
      <c r="CNQ9" s="25"/>
      <c r="CNR9" s="25"/>
      <c r="CNS9" s="25"/>
      <c r="CNT9" s="25"/>
      <c r="CNU9" s="25"/>
      <c r="CNV9" s="25"/>
      <c r="CNW9" s="25"/>
      <c r="CNX9" s="25"/>
      <c r="CNY9" s="25"/>
      <c r="CNZ9" s="25"/>
      <c r="COA9" s="25"/>
      <c r="COB9" s="25"/>
      <c r="COC9" s="25"/>
      <c r="COD9" s="25"/>
      <c r="COE9" s="25"/>
      <c r="COF9" s="25"/>
      <c r="COG9" s="25"/>
      <c r="COH9" s="25"/>
      <c r="COI9" s="25"/>
      <c r="COJ9" s="25"/>
      <c r="COK9" s="25"/>
      <c r="COL9" s="25"/>
      <c r="COM9" s="25"/>
      <c r="CON9" s="25"/>
      <c r="COO9" s="25"/>
      <c r="COP9" s="25"/>
      <c r="COQ9" s="25"/>
      <c r="COR9" s="25"/>
      <c r="COS9" s="25"/>
      <c r="COT9" s="25"/>
      <c r="COU9" s="25"/>
      <c r="COV9" s="25"/>
      <c r="COW9" s="25"/>
      <c r="COX9" s="25"/>
      <c r="COY9" s="25"/>
      <c r="COZ9" s="25"/>
      <c r="CPA9" s="25"/>
      <c r="CPB9" s="25"/>
      <c r="CPC9" s="25"/>
      <c r="CPD9" s="25"/>
      <c r="CPE9" s="25"/>
      <c r="CPF9" s="25"/>
      <c r="CPG9" s="25"/>
      <c r="CPH9" s="25"/>
      <c r="CPI9" s="25"/>
      <c r="CPJ9" s="25"/>
      <c r="CPK9" s="25"/>
      <c r="CPL9" s="25"/>
      <c r="CPM9" s="25"/>
      <c r="CPN9" s="25"/>
      <c r="CPO9" s="25"/>
      <c r="CPP9" s="25"/>
      <c r="CPQ9" s="25"/>
      <c r="CPR9" s="25"/>
      <c r="CPS9" s="25"/>
      <c r="CPT9" s="25"/>
      <c r="CPU9" s="25"/>
      <c r="CPV9" s="25"/>
      <c r="CPW9" s="25"/>
      <c r="CPX9" s="25"/>
      <c r="CPY9" s="25"/>
      <c r="CPZ9" s="25"/>
      <c r="CQA9" s="25"/>
      <c r="CQB9" s="25"/>
      <c r="CQC9" s="25"/>
      <c r="CQD9" s="25"/>
      <c r="CQE9" s="25"/>
      <c r="CQF9" s="25"/>
      <c r="CQG9" s="25"/>
      <c r="CQH9" s="25"/>
      <c r="CQI9" s="25"/>
      <c r="CQJ9" s="25"/>
      <c r="CQK9" s="25"/>
      <c r="CQL9" s="25"/>
      <c r="CQM9" s="25"/>
      <c r="CQN9" s="25"/>
      <c r="CQO9" s="25"/>
      <c r="CQP9" s="25"/>
      <c r="CQQ9" s="25"/>
      <c r="CQR9" s="25"/>
      <c r="CQS9" s="25"/>
      <c r="CQT9" s="25"/>
      <c r="CQU9" s="25"/>
      <c r="CQV9" s="25"/>
      <c r="CQW9" s="25"/>
      <c r="CQX9" s="25"/>
      <c r="CQY9" s="25"/>
      <c r="CQZ9" s="25"/>
      <c r="CRA9" s="25"/>
      <c r="CRB9" s="25"/>
      <c r="CRC9" s="25"/>
      <c r="CRD9" s="25"/>
      <c r="CRE9" s="25"/>
      <c r="CRF9" s="25"/>
      <c r="CRG9" s="25"/>
      <c r="CRH9" s="25"/>
      <c r="CRI9" s="25"/>
      <c r="CRJ9" s="25"/>
      <c r="CRK9" s="25"/>
      <c r="CRL9" s="25"/>
      <c r="CRM9" s="25"/>
      <c r="CRN9" s="25"/>
      <c r="CRO9" s="25"/>
      <c r="CRP9" s="25"/>
      <c r="CRQ9" s="25"/>
      <c r="CRR9" s="25"/>
      <c r="CRS9" s="25"/>
      <c r="CRT9" s="25"/>
      <c r="CRU9" s="25"/>
      <c r="CRV9" s="25"/>
      <c r="CRW9" s="25"/>
      <c r="CRX9" s="25"/>
      <c r="CRY9" s="25"/>
      <c r="CRZ9" s="25"/>
      <c r="CSA9" s="25"/>
      <c r="CSB9" s="25"/>
      <c r="CSC9" s="25"/>
      <c r="CSD9" s="25"/>
      <c r="CSE9" s="25"/>
      <c r="CSF9" s="25"/>
      <c r="CSG9" s="25"/>
      <c r="CSH9" s="25"/>
      <c r="CSI9" s="25"/>
      <c r="CSJ9" s="25"/>
      <c r="CSK9" s="25"/>
      <c r="CSL9" s="25"/>
      <c r="CSM9" s="25"/>
      <c r="CSN9" s="25"/>
      <c r="CSO9" s="25"/>
      <c r="CSP9" s="25"/>
      <c r="CSQ9" s="25"/>
      <c r="CSR9" s="25"/>
      <c r="CSS9" s="25"/>
      <c r="CST9" s="25"/>
      <c r="CSU9" s="25"/>
      <c r="CSV9" s="25"/>
      <c r="CSW9" s="25"/>
      <c r="CSX9" s="25"/>
      <c r="CSY9" s="25"/>
      <c r="CSZ9" s="25"/>
      <c r="CTA9" s="25"/>
      <c r="CTB9" s="25"/>
      <c r="CTC9" s="25"/>
      <c r="CTD9" s="25"/>
      <c r="CTE9" s="25"/>
      <c r="CTF9" s="25"/>
      <c r="CTG9" s="25"/>
      <c r="CTH9" s="25"/>
      <c r="CTI9" s="25"/>
      <c r="CTJ9" s="25"/>
      <c r="CTK9" s="25"/>
      <c r="CTL9" s="25"/>
      <c r="CTM9" s="25"/>
      <c r="CTN9" s="25"/>
      <c r="CTO9" s="25"/>
      <c r="CTP9" s="25"/>
      <c r="CTQ9" s="25"/>
      <c r="CTR9" s="25"/>
      <c r="CTS9" s="25"/>
      <c r="CTT9" s="25"/>
      <c r="CTU9" s="25"/>
      <c r="CTV9" s="25"/>
      <c r="CTW9" s="25"/>
      <c r="CTX9" s="25"/>
      <c r="CTY9" s="25"/>
      <c r="CTZ9" s="25"/>
      <c r="CUA9" s="25"/>
      <c r="CUB9" s="25"/>
      <c r="CUC9" s="25"/>
      <c r="CUD9" s="25"/>
      <c r="CUE9" s="25"/>
      <c r="CUF9" s="25"/>
      <c r="CUG9" s="25"/>
      <c r="CUH9" s="25"/>
      <c r="CUI9" s="25"/>
      <c r="CUJ9" s="25"/>
      <c r="CUK9" s="25"/>
      <c r="CUL9" s="25"/>
      <c r="CUM9" s="25"/>
      <c r="CUN9" s="25"/>
      <c r="CUO9" s="25"/>
      <c r="CUP9" s="25"/>
      <c r="CUQ9" s="25"/>
      <c r="CUR9" s="25"/>
      <c r="CUS9" s="25"/>
      <c r="CUT9" s="25"/>
      <c r="CUU9" s="25"/>
      <c r="CUV9" s="25"/>
      <c r="CUW9" s="25"/>
      <c r="CUX9" s="25"/>
      <c r="CUY9" s="25"/>
      <c r="CUZ9" s="25"/>
      <c r="CVA9" s="25"/>
      <c r="CVB9" s="25"/>
      <c r="CVC9" s="25"/>
      <c r="CVD9" s="25"/>
      <c r="CVE9" s="25"/>
      <c r="CVF9" s="25"/>
      <c r="CVG9" s="25"/>
      <c r="CVH9" s="25"/>
      <c r="CVI9" s="25"/>
      <c r="CVJ9" s="25"/>
      <c r="CVK9" s="25"/>
      <c r="CVL9" s="25"/>
      <c r="CVM9" s="25"/>
      <c r="CVN9" s="25"/>
      <c r="CVO9" s="25"/>
      <c r="CVP9" s="25"/>
      <c r="CVQ9" s="25"/>
      <c r="CVR9" s="25"/>
      <c r="CVS9" s="25"/>
      <c r="CVT9" s="25"/>
      <c r="CVU9" s="25"/>
      <c r="CVV9" s="25"/>
      <c r="CVW9" s="25"/>
      <c r="CVX9" s="25"/>
      <c r="CVY9" s="25"/>
      <c r="CVZ9" s="25"/>
      <c r="CWA9" s="25"/>
      <c r="CWB9" s="25"/>
      <c r="CWC9" s="25"/>
      <c r="CWD9" s="25"/>
      <c r="CWE9" s="25"/>
      <c r="CWF9" s="25"/>
      <c r="CWG9" s="25"/>
      <c r="CWH9" s="25"/>
      <c r="CWI9" s="25"/>
      <c r="CWJ9" s="25"/>
      <c r="CWK9" s="25"/>
      <c r="CWL9" s="25"/>
      <c r="CWM9" s="25"/>
      <c r="CWN9" s="25"/>
      <c r="CWO9" s="25"/>
      <c r="CWP9" s="25"/>
      <c r="CWQ9" s="25"/>
      <c r="CWR9" s="25"/>
      <c r="CWS9" s="25"/>
      <c r="CWT9" s="25"/>
      <c r="CWU9" s="25"/>
      <c r="CWV9" s="25"/>
      <c r="CWW9" s="25"/>
      <c r="CWX9" s="25"/>
      <c r="CWY9" s="25"/>
      <c r="CWZ9" s="25"/>
      <c r="CXA9" s="25"/>
      <c r="CXB9" s="25"/>
      <c r="CXC9" s="25"/>
      <c r="CXD9" s="25"/>
      <c r="CXE9" s="25"/>
      <c r="CXF9" s="25"/>
      <c r="CXG9" s="25"/>
      <c r="CXH9" s="25"/>
      <c r="CXI9" s="25"/>
      <c r="CXJ9" s="25"/>
      <c r="CXK9" s="25"/>
      <c r="CXL9" s="25"/>
      <c r="CXM9" s="25"/>
      <c r="CXN9" s="25"/>
      <c r="CXO9" s="25"/>
      <c r="CXP9" s="25"/>
      <c r="CXQ9" s="25"/>
      <c r="CXR9" s="25"/>
      <c r="CXS9" s="25"/>
      <c r="CXT9" s="25"/>
      <c r="CXU9" s="25"/>
      <c r="CXV9" s="25"/>
      <c r="CXW9" s="25"/>
      <c r="CXX9" s="25"/>
      <c r="CXY9" s="25"/>
      <c r="CXZ9" s="25"/>
      <c r="CYA9" s="25"/>
      <c r="CYB9" s="25"/>
      <c r="CYC9" s="25"/>
      <c r="CYD9" s="25"/>
      <c r="CYE9" s="25"/>
      <c r="CYF9" s="25"/>
      <c r="CYG9" s="25"/>
      <c r="CYH9" s="25"/>
      <c r="CYI9" s="25"/>
      <c r="CYJ9" s="25"/>
      <c r="CYK9" s="25"/>
      <c r="CYL9" s="25"/>
      <c r="CYM9" s="25"/>
      <c r="CYN9" s="25"/>
      <c r="CYO9" s="25"/>
      <c r="CYP9" s="25"/>
      <c r="CYQ9" s="25"/>
      <c r="CYR9" s="25"/>
      <c r="CYS9" s="25"/>
      <c r="CYT9" s="25"/>
      <c r="CYU9" s="25"/>
      <c r="CYV9" s="25"/>
      <c r="CYW9" s="25"/>
      <c r="CYX9" s="25"/>
      <c r="CYY9" s="25"/>
      <c r="CYZ9" s="25"/>
      <c r="CZA9" s="25"/>
      <c r="CZB9" s="25"/>
      <c r="CZC9" s="25"/>
      <c r="CZD9" s="25"/>
      <c r="CZE9" s="25"/>
      <c r="CZF9" s="25"/>
      <c r="CZG9" s="25"/>
      <c r="CZH9" s="25"/>
      <c r="CZI9" s="25"/>
      <c r="CZJ9" s="25"/>
      <c r="CZK9" s="25"/>
      <c r="CZL9" s="25"/>
      <c r="CZM9" s="25"/>
      <c r="CZN9" s="25"/>
      <c r="CZO9" s="25"/>
      <c r="CZP9" s="25"/>
      <c r="CZQ9" s="25"/>
      <c r="CZR9" s="25"/>
      <c r="CZS9" s="25"/>
      <c r="CZT9" s="25"/>
      <c r="CZU9" s="25"/>
      <c r="CZV9" s="25"/>
      <c r="CZW9" s="25"/>
      <c r="CZX9" s="25"/>
      <c r="CZY9" s="25"/>
      <c r="CZZ9" s="25"/>
      <c r="DAA9" s="25"/>
      <c r="DAB9" s="25"/>
      <c r="DAC9" s="25"/>
      <c r="DAD9" s="25"/>
      <c r="DAE9" s="25"/>
      <c r="DAF9" s="25"/>
      <c r="DAG9" s="25"/>
      <c r="DAH9" s="25"/>
      <c r="DAI9" s="25"/>
      <c r="DAJ9" s="25"/>
      <c r="DAK9" s="25"/>
      <c r="DAL9" s="25"/>
      <c r="DAM9" s="25"/>
      <c r="DAN9" s="25"/>
      <c r="DAO9" s="25"/>
      <c r="DAP9" s="25"/>
      <c r="DAQ9" s="25"/>
      <c r="DAR9" s="25"/>
      <c r="DAS9" s="25"/>
      <c r="DAT9" s="25"/>
      <c r="DAU9" s="25"/>
      <c r="DAV9" s="25"/>
      <c r="DAW9" s="25"/>
      <c r="DAX9" s="25"/>
      <c r="DAY9" s="25"/>
      <c r="DAZ9" s="25"/>
      <c r="DBA9" s="25"/>
      <c r="DBB9" s="25"/>
      <c r="DBC9" s="25"/>
      <c r="DBD9" s="25"/>
      <c r="DBE9" s="25"/>
      <c r="DBF9" s="25"/>
      <c r="DBG9" s="25"/>
      <c r="DBH9" s="25"/>
      <c r="DBI9" s="25"/>
      <c r="DBJ9" s="25"/>
      <c r="DBK9" s="25"/>
      <c r="DBL9" s="25"/>
      <c r="DBM9" s="25"/>
      <c r="DBN9" s="25"/>
      <c r="DBO9" s="25"/>
      <c r="DBP9" s="25"/>
      <c r="DBQ9" s="25"/>
      <c r="DBR9" s="25"/>
      <c r="DBS9" s="25"/>
      <c r="DBT9" s="25"/>
      <c r="DBU9" s="25"/>
      <c r="DBV9" s="25"/>
      <c r="DBW9" s="25"/>
      <c r="DBX9" s="25"/>
      <c r="DBY9" s="25"/>
      <c r="DBZ9" s="25"/>
      <c r="DCA9" s="25"/>
      <c r="DCB9" s="25"/>
      <c r="DCC9" s="25"/>
      <c r="DCD9" s="25"/>
      <c r="DCE9" s="25"/>
      <c r="DCF9" s="25"/>
      <c r="DCG9" s="25"/>
      <c r="DCH9" s="25"/>
      <c r="DCI9" s="25"/>
      <c r="DCJ9" s="25"/>
      <c r="DCK9" s="25"/>
      <c r="DCL9" s="25"/>
      <c r="DCM9" s="25"/>
      <c r="DCN9" s="25"/>
      <c r="DCO9" s="25"/>
      <c r="DCP9" s="25"/>
      <c r="DCQ9" s="25"/>
      <c r="DCR9" s="25"/>
      <c r="DCS9" s="25"/>
      <c r="DCT9" s="25"/>
      <c r="DCU9" s="25"/>
      <c r="DCV9" s="25"/>
      <c r="DCW9" s="25"/>
      <c r="DCX9" s="25"/>
      <c r="DCY9" s="25"/>
      <c r="DCZ9" s="25"/>
      <c r="DDA9" s="25"/>
      <c r="DDB9" s="25"/>
      <c r="DDC9" s="25"/>
      <c r="DDD9" s="25"/>
      <c r="DDE9" s="25"/>
      <c r="DDF9" s="25"/>
      <c r="DDG9" s="25"/>
      <c r="DDH9" s="25"/>
      <c r="DDI9" s="25"/>
      <c r="DDJ9" s="25"/>
      <c r="DDK9" s="25"/>
      <c r="DDL9" s="25"/>
      <c r="DDM9" s="25"/>
      <c r="DDN9" s="25"/>
      <c r="DDO9" s="25"/>
      <c r="DDP9" s="25"/>
      <c r="DDQ9" s="25"/>
      <c r="DDR9" s="25"/>
      <c r="DDS9" s="25"/>
      <c r="DDT9" s="25"/>
      <c r="DDU9" s="25"/>
      <c r="DDV9" s="25"/>
      <c r="DDW9" s="25"/>
      <c r="DDX9" s="25"/>
      <c r="DDY9" s="25"/>
      <c r="DDZ9" s="25"/>
      <c r="DEA9" s="25"/>
      <c r="DEB9" s="25"/>
      <c r="DEC9" s="25"/>
      <c r="DED9" s="25"/>
      <c r="DEE9" s="25"/>
      <c r="DEF9" s="25"/>
      <c r="DEG9" s="25"/>
      <c r="DEH9" s="25"/>
      <c r="DEI9" s="25"/>
      <c r="DEJ9" s="25"/>
      <c r="DEK9" s="25"/>
      <c r="DEL9" s="25"/>
      <c r="DEM9" s="25"/>
      <c r="DEN9" s="25"/>
      <c r="DEO9" s="25"/>
      <c r="DEP9" s="25"/>
      <c r="DEQ9" s="25"/>
      <c r="DER9" s="25"/>
      <c r="DES9" s="25"/>
      <c r="DET9" s="25"/>
      <c r="DEU9" s="25"/>
      <c r="DEV9" s="25"/>
      <c r="DEW9" s="25"/>
      <c r="DEX9" s="25"/>
      <c r="DEY9" s="25"/>
      <c r="DEZ9" s="25"/>
      <c r="DFA9" s="25"/>
      <c r="DFB9" s="25"/>
      <c r="DFC9" s="25"/>
      <c r="DFD9" s="25"/>
      <c r="DFE9" s="25"/>
      <c r="DFF9" s="25"/>
      <c r="DFG9" s="25"/>
      <c r="DFH9" s="25"/>
      <c r="DFI9" s="25"/>
      <c r="DFJ9" s="25"/>
      <c r="DFK9" s="25"/>
      <c r="DFL9" s="25"/>
      <c r="DFM9" s="25"/>
      <c r="DFN9" s="25"/>
      <c r="DFO9" s="25"/>
      <c r="DFP9" s="25"/>
      <c r="DFQ9" s="25"/>
      <c r="DFR9" s="25"/>
      <c r="DFS9" s="25"/>
      <c r="DFT9" s="25"/>
      <c r="DFU9" s="25"/>
      <c r="DFV9" s="25"/>
      <c r="DFW9" s="25"/>
      <c r="DFX9" s="25"/>
      <c r="DFY9" s="25"/>
      <c r="DFZ9" s="25"/>
      <c r="DGA9" s="25"/>
      <c r="DGB9" s="25"/>
      <c r="DGC9" s="25"/>
      <c r="DGD9" s="25"/>
      <c r="DGE9" s="25"/>
      <c r="DGF9" s="25"/>
      <c r="DGG9" s="25"/>
      <c r="DGH9" s="25"/>
      <c r="DGI9" s="25"/>
      <c r="DGJ9" s="25"/>
      <c r="DGK9" s="25"/>
      <c r="DGL9" s="25"/>
      <c r="DGM9" s="25"/>
      <c r="DGN9" s="25"/>
      <c r="DGO9" s="25"/>
      <c r="DGP9" s="25"/>
      <c r="DGQ9" s="25"/>
      <c r="DGR9" s="25"/>
      <c r="DGS9" s="25"/>
      <c r="DGT9" s="25"/>
      <c r="DGU9" s="25"/>
      <c r="DGV9" s="25"/>
      <c r="DGW9" s="25"/>
      <c r="DGX9" s="25"/>
      <c r="DGY9" s="25"/>
      <c r="DGZ9" s="25"/>
      <c r="DHA9" s="25"/>
      <c r="DHB9" s="25"/>
      <c r="DHC9" s="25"/>
      <c r="DHD9" s="25"/>
      <c r="DHE9" s="25"/>
      <c r="DHF9" s="25"/>
      <c r="DHG9" s="25"/>
      <c r="DHH9" s="25"/>
      <c r="DHI9" s="25"/>
      <c r="DHJ9" s="25"/>
      <c r="DHK9" s="25"/>
      <c r="DHL9" s="25"/>
      <c r="DHM9" s="25"/>
      <c r="DHN9" s="25"/>
      <c r="DHO9" s="25"/>
      <c r="DHP9" s="25"/>
      <c r="DHQ9" s="25"/>
      <c r="DHR9" s="25"/>
      <c r="DHS9" s="25"/>
      <c r="DHT9" s="25"/>
      <c r="DHU9" s="25"/>
      <c r="DHV9" s="25"/>
      <c r="DHW9" s="25"/>
      <c r="DHX9" s="25"/>
      <c r="DHY9" s="25"/>
      <c r="DHZ9" s="25"/>
      <c r="DIA9" s="25"/>
      <c r="DIB9" s="25"/>
      <c r="DIC9" s="25"/>
      <c r="DID9" s="25"/>
      <c r="DIE9" s="25"/>
      <c r="DIF9" s="25"/>
      <c r="DIG9" s="25"/>
      <c r="DIH9" s="25"/>
      <c r="DII9" s="25"/>
      <c r="DIJ9" s="25"/>
      <c r="DIK9" s="25"/>
      <c r="DIL9" s="25"/>
      <c r="DIM9" s="25"/>
      <c r="DIN9" s="25"/>
      <c r="DIO9" s="25"/>
      <c r="DIP9" s="25"/>
      <c r="DIQ9" s="25"/>
      <c r="DIR9" s="25"/>
      <c r="DIS9" s="25"/>
      <c r="DIT9" s="25"/>
      <c r="DIU9" s="25"/>
      <c r="DIV9" s="25"/>
      <c r="DIW9" s="25"/>
      <c r="DIX9" s="25"/>
      <c r="DIY9" s="25"/>
      <c r="DIZ9" s="25"/>
      <c r="DJA9" s="25"/>
      <c r="DJB9" s="25"/>
      <c r="DJC9" s="25"/>
      <c r="DJD9" s="25"/>
      <c r="DJE9" s="25"/>
      <c r="DJF9" s="25"/>
      <c r="DJG9" s="25"/>
      <c r="DJH9" s="25"/>
      <c r="DJI9" s="25"/>
      <c r="DJJ9" s="25"/>
      <c r="DJK9" s="25"/>
      <c r="DJL9" s="25"/>
      <c r="DJM9" s="25"/>
      <c r="DJN9" s="25"/>
      <c r="DJO9" s="25"/>
      <c r="DJP9" s="25"/>
      <c r="DJQ9" s="25"/>
      <c r="DJR9" s="25"/>
      <c r="DJS9" s="25"/>
      <c r="DJT9" s="25"/>
      <c r="DJU9" s="25"/>
      <c r="DJV9" s="25"/>
      <c r="DJW9" s="25"/>
      <c r="DJX9" s="25"/>
      <c r="DJY9" s="25"/>
      <c r="DJZ9" s="25"/>
      <c r="DKA9" s="25"/>
      <c r="DKB9" s="25"/>
      <c r="DKC9" s="25"/>
      <c r="DKD9" s="25"/>
      <c r="DKE9" s="25"/>
      <c r="DKF9" s="25"/>
      <c r="DKG9" s="25"/>
      <c r="DKH9" s="25"/>
      <c r="DKI9" s="25"/>
      <c r="DKJ9" s="25"/>
      <c r="DKK9" s="25"/>
      <c r="DKL9" s="25"/>
      <c r="DKM9" s="25"/>
      <c r="DKN9" s="25"/>
      <c r="DKO9" s="25"/>
      <c r="DKP9" s="25"/>
      <c r="DKQ9" s="25"/>
      <c r="DKR9" s="25"/>
      <c r="DKS9" s="25"/>
      <c r="DKT9" s="25"/>
      <c r="DKU9" s="25"/>
      <c r="DKV9" s="25"/>
      <c r="DKW9" s="25"/>
      <c r="DKX9" s="25"/>
      <c r="DKY9" s="25"/>
      <c r="DKZ9" s="25"/>
      <c r="DLA9" s="25"/>
      <c r="DLB9" s="25"/>
      <c r="DLC9" s="25"/>
      <c r="DLD9" s="25"/>
      <c r="DLE9" s="25"/>
      <c r="DLF9" s="25"/>
      <c r="DLG9" s="25"/>
      <c r="DLH9" s="25"/>
      <c r="DLI9" s="25"/>
      <c r="DLJ9" s="25"/>
      <c r="DLK9" s="25"/>
      <c r="DLL9" s="25"/>
      <c r="DLM9" s="25"/>
      <c r="DLN9" s="25"/>
      <c r="DLO9" s="25"/>
      <c r="DLP9" s="25"/>
      <c r="DLQ9" s="25"/>
      <c r="DLR9" s="25"/>
      <c r="DLS9" s="25"/>
      <c r="DLT9" s="25"/>
      <c r="DLU9" s="25"/>
      <c r="DLV9" s="25"/>
      <c r="DLW9" s="25"/>
      <c r="DLX9" s="25"/>
      <c r="DLY9" s="25"/>
      <c r="DLZ9" s="25"/>
      <c r="DMA9" s="25"/>
      <c r="DMB9" s="25"/>
      <c r="DMC9" s="25"/>
      <c r="DMD9" s="25"/>
      <c r="DME9" s="25"/>
      <c r="DMF9" s="25"/>
      <c r="DMG9" s="25"/>
      <c r="DMH9" s="25"/>
      <c r="DMI9" s="25"/>
      <c r="DMJ9" s="25"/>
      <c r="DMK9" s="25"/>
      <c r="DML9" s="25"/>
      <c r="DMM9" s="25"/>
      <c r="DMN9" s="25"/>
      <c r="DMO9" s="25"/>
      <c r="DMP9" s="25"/>
      <c r="DMQ9" s="25"/>
      <c r="DMR9" s="25"/>
      <c r="DMS9" s="25"/>
      <c r="DMT9" s="25"/>
      <c r="DMU9" s="25"/>
      <c r="DMV9" s="25"/>
      <c r="DMW9" s="25"/>
      <c r="DMX9" s="25"/>
      <c r="DMY9" s="25"/>
      <c r="DMZ9" s="25"/>
      <c r="DNA9" s="25"/>
      <c r="DNB9" s="25"/>
      <c r="DNC9" s="25"/>
      <c r="DND9" s="25"/>
      <c r="DNE9" s="25"/>
      <c r="DNF9" s="25"/>
      <c r="DNG9" s="25"/>
      <c r="DNH9" s="25"/>
      <c r="DNI9" s="25"/>
      <c r="DNJ9" s="25"/>
      <c r="DNK9" s="25"/>
      <c r="DNL9" s="25"/>
      <c r="DNM9" s="25"/>
      <c r="DNN9" s="25"/>
      <c r="DNO9" s="25"/>
      <c r="DNP9" s="25"/>
      <c r="DNQ9" s="25"/>
      <c r="DNR9" s="25"/>
      <c r="DNS9" s="25"/>
      <c r="DNT9" s="25"/>
      <c r="DNU9" s="25"/>
      <c r="DNV9" s="25"/>
      <c r="DNW9" s="25"/>
      <c r="DNX9" s="25"/>
      <c r="DNY9" s="25"/>
      <c r="DNZ9" s="25"/>
      <c r="DOA9" s="25"/>
      <c r="DOB9" s="25"/>
      <c r="DOC9" s="25"/>
      <c r="DOD9" s="25"/>
      <c r="DOE9" s="25"/>
      <c r="DOF9" s="25"/>
      <c r="DOG9" s="25"/>
      <c r="DOH9" s="25"/>
      <c r="DOI9" s="25"/>
      <c r="DOJ9" s="25"/>
      <c r="DOK9" s="25"/>
      <c r="DOL9" s="25"/>
      <c r="DOM9" s="25"/>
      <c r="DON9" s="25"/>
      <c r="DOO9" s="25"/>
      <c r="DOP9" s="25"/>
      <c r="DOQ9" s="25"/>
      <c r="DOR9" s="25"/>
      <c r="DOS9" s="25"/>
      <c r="DOT9" s="25"/>
      <c r="DOU9" s="25"/>
      <c r="DOV9" s="25"/>
      <c r="DOW9" s="25"/>
      <c r="DOX9" s="25"/>
      <c r="DOY9" s="25"/>
      <c r="DOZ9" s="25"/>
      <c r="DPA9" s="25"/>
      <c r="DPB9" s="25"/>
      <c r="DPC9" s="25"/>
      <c r="DPD9" s="25"/>
      <c r="DPE9" s="25"/>
      <c r="DPF9" s="25"/>
      <c r="DPG9" s="25"/>
      <c r="DPH9" s="25"/>
      <c r="DPI9" s="25"/>
      <c r="DPJ9" s="25"/>
      <c r="DPK9" s="25"/>
      <c r="DPL9" s="25"/>
      <c r="DPM9" s="25"/>
      <c r="DPN9" s="25"/>
      <c r="DPO9" s="25"/>
      <c r="DPP9" s="25"/>
      <c r="DPQ9" s="25"/>
      <c r="DPR9" s="25"/>
      <c r="DPS9" s="25"/>
      <c r="DPT9" s="25"/>
      <c r="DPU9" s="25"/>
      <c r="DPV9" s="25"/>
      <c r="DPW9" s="25"/>
      <c r="DPX9" s="25"/>
      <c r="DPY9" s="25"/>
      <c r="DPZ9" s="25"/>
      <c r="DQA9" s="25"/>
      <c r="DQB9" s="25"/>
      <c r="DQC9" s="25"/>
      <c r="DQD9" s="25"/>
      <c r="DQE9" s="25"/>
      <c r="DQF9" s="25"/>
      <c r="DQG9" s="25"/>
      <c r="DQH9" s="25"/>
      <c r="DQI9" s="25"/>
      <c r="DQJ9" s="25"/>
      <c r="DQK9" s="25"/>
      <c r="DQL9" s="25"/>
      <c r="DQM9" s="25"/>
      <c r="DQN9" s="25"/>
      <c r="DQO9" s="25"/>
      <c r="DQP9" s="25"/>
      <c r="DQQ9" s="25"/>
      <c r="DQR9" s="25"/>
      <c r="DQS9" s="25"/>
      <c r="DQT9" s="25"/>
      <c r="DQU9" s="25"/>
      <c r="DQV9" s="25"/>
      <c r="DQW9" s="25"/>
      <c r="DQX9" s="25"/>
      <c r="DQY9" s="25"/>
      <c r="DQZ9" s="25"/>
      <c r="DRA9" s="25"/>
      <c r="DRB9" s="25"/>
      <c r="DRC9" s="25"/>
      <c r="DRD9" s="25"/>
      <c r="DRE9" s="25"/>
      <c r="DRF9" s="25"/>
      <c r="DRG9" s="25"/>
      <c r="DRH9" s="25"/>
      <c r="DRI9" s="25"/>
      <c r="DRJ9" s="25"/>
      <c r="DRK9" s="25"/>
      <c r="DRL9" s="25"/>
      <c r="DRM9" s="25"/>
      <c r="DRN9" s="25"/>
      <c r="DRO9" s="25"/>
      <c r="DRP9" s="25"/>
      <c r="DRQ9" s="25"/>
      <c r="DRR9" s="25"/>
      <c r="DRS9" s="25"/>
      <c r="DRT9" s="25"/>
      <c r="DRU9" s="25"/>
      <c r="DRV9" s="25"/>
      <c r="DRW9" s="25"/>
      <c r="DRX9" s="25"/>
      <c r="DRY9" s="25"/>
      <c r="DRZ9" s="25"/>
      <c r="DSA9" s="25"/>
      <c r="DSB9" s="25"/>
      <c r="DSC9" s="25"/>
      <c r="DSD9" s="25"/>
      <c r="DSE9" s="25"/>
      <c r="DSF9" s="25"/>
      <c r="DSG9" s="25"/>
      <c r="DSH9" s="25"/>
      <c r="DSI9" s="25"/>
      <c r="DSJ9" s="25"/>
      <c r="DSK9" s="25"/>
      <c r="DSL9" s="25"/>
      <c r="DSM9" s="25"/>
      <c r="DSN9" s="25"/>
      <c r="DSO9" s="25"/>
      <c r="DSP9" s="25"/>
      <c r="DSQ9" s="25"/>
      <c r="DSR9" s="25"/>
      <c r="DSS9" s="25"/>
      <c r="DST9" s="25"/>
      <c r="DSU9" s="25"/>
      <c r="DSV9" s="25"/>
      <c r="DSW9" s="25"/>
      <c r="DSX9" s="25"/>
      <c r="DSY9" s="25"/>
      <c r="DSZ9" s="25"/>
      <c r="DTA9" s="25"/>
      <c r="DTB9" s="25"/>
      <c r="DTC9" s="25"/>
      <c r="DTD9" s="25"/>
      <c r="DTE9" s="25"/>
      <c r="DTF9" s="25"/>
      <c r="DTG9" s="25"/>
      <c r="DTH9" s="25"/>
      <c r="DTI9" s="25"/>
      <c r="DTJ9" s="25"/>
      <c r="DTK9" s="25"/>
      <c r="DTL9" s="25"/>
      <c r="DTM9" s="25"/>
      <c r="DTN9" s="25"/>
      <c r="DTO9" s="25"/>
      <c r="DTP9" s="25"/>
      <c r="DTQ9" s="25"/>
      <c r="DTR9" s="25"/>
      <c r="DTS9" s="25"/>
      <c r="DTT9" s="25"/>
      <c r="DTU9" s="25"/>
      <c r="DTV9" s="25"/>
      <c r="DTW9" s="25"/>
      <c r="DTX9" s="25"/>
      <c r="DTY9" s="25"/>
      <c r="DTZ9" s="25"/>
      <c r="DUA9" s="25"/>
      <c r="DUB9" s="25"/>
      <c r="DUC9" s="25"/>
      <c r="DUD9" s="25"/>
      <c r="DUE9" s="25"/>
      <c r="DUF9" s="25"/>
      <c r="DUG9" s="25"/>
      <c r="DUH9" s="25"/>
      <c r="DUI9" s="25"/>
      <c r="DUJ9" s="25"/>
      <c r="DUK9" s="25"/>
      <c r="DUL9" s="25"/>
      <c r="DUM9" s="25"/>
      <c r="DUN9" s="25"/>
      <c r="DUO9" s="25"/>
      <c r="DUP9" s="25"/>
      <c r="DUQ9" s="25"/>
      <c r="DUR9" s="25"/>
      <c r="DUS9" s="25"/>
      <c r="DUT9" s="25"/>
      <c r="DUU9" s="25"/>
      <c r="DUV9" s="25"/>
      <c r="DUW9" s="25"/>
      <c r="DUX9" s="25"/>
      <c r="DUY9" s="25"/>
      <c r="DUZ9" s="25"/>
      <c r="DVA9" s="25"/>
      <c r="DVB9" s="25"/>
      <c r="DVC9" s="25"/>
      <c r="DVD9" s="25"/>
      <c r="DVE9" s="25"/>
      <c r="DVF9" s="25"/>
      <c r="DVG9" s="25"/>
      <c r="DVH9" s="25"/>
      <c r="DVI9" s="25"/>
      <c r="DVJ9" s="25"/>
      <c r="DVK9" s="25"/>
      <c r="DVL9" s="25"/>
      <c r="DVM9" s="25"/>
      <c r="DVN9" s="25"/>
      <c r="DVO9" s="25"/>
      <c r="DVP9" s="25"/>
      <c r="DVQ9" s="25"/>
      <c r="DVR9" s="25"/>
      <c r="DVS9" s="25"/>
      <c r="DVT9" s="25"/>
      <c r="DVU9" s="25"/>
      <c r="DVV9" s="25"/>
      <c r="DVW9" s="25"/>
      <c r="DVX9" s="25"/>
      <c r="DVY9" s="25"/>
      <c r="DVZ9" s="25"/>
      <c r="DWA9" s="25"/>
      <c r="DWB9" s="25"/>
      <c r="DWC9" s="25"/>
      <c r="DWD9" s="25"/>
      <c r="DWE9" s="25"/>
      <c r="DWF9" s="25"/>
      <c r="DWG9" s="25"/>
      <c r="DWH9" s="25"/>
      <c r="DWI9" s="25"/>
      <c r="DWJ9" s="25"/>
      <c r="DWK9" s="25"/>
      <c r="DWL9" s="25"/>
      <c r="DWM9" s="25"/>
      <c r="DWN9" s="25"/>
      <c r="DWO9" s="25"/>
      <c r="DWP9" s="25"/>
      <c r="DWQ9" s="25"/>
      <c r="DWR9" s="25"/>
      <c r="DWS9" s="25"/>
      <c r="DWT9" s="25"/>
      <c r="DWU9" s="25"/>
      <c r="DWV9" s="25"/>
      <c r="DWW9" s="25"/>
      <c r="DWX9" s="25"/>
      <c r="DWY9" s="25"/>
      <c r="DWZ9" s="25"/>
      <c r="DXA9" s="25"/>
      <c r="DXB9" s="25"/>
      <c r="DXC9" s="25"/>
      <c r="DXD9" s="25"/>
      <c r="DXE9" s="25"/>
      <c r="DXF9" s="25"/>
      <c r="DXG9" s="25"/>
      <c r="DXH9" s="25"/>
      <c r="DXI9" s="25"/>
      <c r="DXJ9" s="25"/>
      <c r="DXK9" s="25"/>
      <c r="DXL9" s="25"/>
      <c r="DXM9" s="25"/>
      <c r="DXN9" s="25"/>
      <c r="DXO9" s="25"/>
      <c r="DXP9" s="25"/>
      <c r="DXQ9" s="25"/>
      <c r="DXR9" s="25"/>
      <c r="DXS9" s="25"/>
      <c r="DXT9" s="25"/>
      <c r="DXU9" s="25"/>
      <c r="DXV9" s="25"/>
      <c r="DXW9" s="25"/>
      <c r="DXX9" s="25"/>
      <c r="DXY9" s="25"/>
      <c r="DXZ9" s="25"/>
      <c r="DYA9" s="25"/>
      <c r="DYB9" s="25"/>
      <c r="DYC9" s="25"/>
      <c r="DYD9" s="25"/>
      <c r="DYE9" s="25"/>
      <c r="DYF9" s="25"/>
      <c r="DYG9" s="25"/>
      <c r="DYH9" s="25"/>
      <c r="DYI9" s="25"/>
      <c r="DYJ9" s="25"/>
      <c r="DYK9" s="25"/>
      <c r="DYL9" s="25"/>
      <c r="DYM9" s="25"/>
      <c r="DYN9" s="25"/>
      <c r="DYO9" s="25"/>
      <c r="DYP9" s="25"/>
      <c r="DYQ9" s="25"/>
      <c r="DYR9" s="25"/>
      <c r="DYS9" s="25"/>
      <c r="DYT9" s="25"/>
      <c r="DYU9" s="25"/>
      <c r="DYV9" s="25"/>
      <c r="DYW9" s="25"/>
      <c r="DYX9" s="25"/>
      <c r="DYY9" s="25"/>
      <c r="DYZ9" s="25"/>
      <c r="DZA9" s="25"/>
      <c r="DZB9" s="25"/>
      <c r="DZC9" s="25"/>
      <c r="DZD9" s="25"/>
      <c r="DZE9" s="25"/>
      <c r="DZF9" s="25"/>
      <c r="DZG9" s="25"/>
      <c r="DZH9" s="25"/>
      <c r="DZI9" s="25"/>
      <c r="DZJ9" s="25"/>
      <c r="DZK9" s="25"/>
      <c r="DZL9" s="25"/>
      <c r="DZM9" s="25"/>
      <c r="DZN9" s="25"/>
      <c r="DZO9" s="25"/>
      <c r="DZP9" s="25"/>
      <c r="DZQ9" s="25"/>
      <c r="DZR9" s="25"/>
      <c r="DZS9" s="25"/>
      <c r="DZT9" s="25"/>
      <c r="DZU9" s="25"/>
      <c r="DZV9" s="25"/>
      <c r="DZW9" s="25"/>
      <c r="DZX9" s="25"/>
      <c r="DZY9" s="25"/>
      <c r="DZZ9" s="25"/>
      <c r="EAA9" s="25"/>
      <c r="EAB9" s="25"/>
      <c r="EAC9" s="25"/>
      <c r="EAD9" s="25"/>
      <c r="EAE9" s="25"/>
      <c r="EAF9" s="25"/>
      <c r="EAG9" s="25"/>
      <c r="EAH9" s="25"/>
      <c r="EAI9" s="25"/>
      <c r="EAJ9" s="25"/>
      <c r="EAK9" s="25"/>
      <c r="EAL9" s="25"/>
      <c r="EAM9" s="25"/>
      <c r="EAN9" s="25"/>
      <c r="EAO9" s="25"/>
      <c r="EAP9" s="25"/>
      <c r="EAQ9" s="25"/>
      <c r="EAR9" s="25"/>
      <c r="EAS9" s="25"/>
      <c r="EAT9" s="25"/>
      <c r="EAU9" s="25"/>
      <c r="EAV9" s="25"/>
      <c r="EAW9" s="25"/>
      <c r="EAX9" s="25"/>
      <c r="EAY9" s="25"/>
      <c r="EAZ9" s="25"/>
      <c r="EBA9" s="25"/>
      <c r="EBB9" s="25"/>
      <c r="EBC9" s="25"/>
      <c r="EBD9" s="25"/>
      <c r="EBE9" s="25"/>
      <c r="EBF9" s="25"/>
      <c r="EBG9" s="25"/>
      <c r="EBH9" s="25"/>
      <c r="EBI9" s="25"/>
      <c r="EBJ9" s="25"/>
      <c r="EBK9" s="25"/>
      <c r="EBL9" s="25"/>
      <c r="EBM9" s="25"/>
      <c r="EBN9" s="25"/>
      <c r="EBO9" s="25"/>
      <c r="EBP9" s="25"/>
      <c r="EBQ9" s="25"/>
      <c r="EBR9" s="25"/>
      <c r="EBS9" s="25"/>
      <c r="EBT9" s="25"/>
      <c r="EBU9" s="25"/>
      <c r="EBV9" s="25"/>
      <c r="EBW9" s="25"/>
      <c r="EBX9" s="25"/>
      <c r="EBY9" s="25"/>
      <c r="EBZ9" s="25"/>
      <c r="ECA9" s="25"/>
      <c r="ECB9" s="25"/>
      <c r="ECC9" s="25"/>
      <c r="ECD9" s="25"/>
      <c r="ECE9" s="25"/>
      <c r="ECF9" s="25"/>
      <c r="ECG9" s="25"/>
      <c r="ECH9" s="25"/>
      <c r="ECI9" s="25"/>
      <c r="ECJ9" s="25"/>
      <c r="ECK9" s="25"/>
      <c r="ECL9" s="25"/>
      <c r="ECM9" s="25"/>
      <c r="ECN9" s="25"/>
      <c r="ECO9" s="25"/>
      <c r="ECP9" s="25"/>
      <c r="ECQ9" s="25"/>
      <c r="ECR9" s="25"/>
      <c r="ECS9" s="25"/>
      <c r="ECT9" s="25"/>
      <c r="ECU9" s="25"/>
      <c r="ECV9" s="25"/>
      <c r="ECW9" s="25"/>
      <c r="ECX9" s="25"/>
      <c r="ECY9" s="25"/>
      <c r="ECZ9" s="25"/>
      <c r="EDA9" s="25"/>
      <c r="EDB9" s="25"/>
      <c r="EDC9" s="25"/>
      <c r="EDD9" s="25"/>
      <c r="EDE9" s="25"/>
      <c r="EDF9" s="25"/>
      <c r="EDG9" s="25"/>
      <c r="EDH9" s="25"/>
      <c r="EDI9" s="25"/>
      <c r="EDJ9" s="25"/>
      <c r="EDK9" s="25"/>
      <c r="EDL9" s="25"/>
      <c r="EDM9" s="25"/>
      <c r="EDN9" s="25"/>
      <c r="EDO9" s="25"/>
      <c r="EDP9" s="25"/>
      <c r="EDQ9" s="25"/>
      <c r="EDR9" s="25"/>
      <c r="EDS9" s="25"/>
      <c r="EDT9" s="25"/>
      <c r="EDU9" s="25"/>
      <c r="EDV9" s="25"/>
      <c r="EDW9" s="25"/>
      <c r="EDX9" s="25"/>
      <c r="EDY9" s="25"/>
      <c r="EDZ9" s="25"/>
      <c r="EEA9" s="25"/>
      <c r="EEB9" s="25"/>
      <c r="EEC9" s="25"/>
      <c r="EED9" s="25"/>
      <c r="EEE9" s="25"/>
      <c r="EEF9" s="25"/>
      <c r="EEG9" s="25"/>
      <c r="EEH9" s="25"/>
      <c r="EEI9" s="25"/>
      <c r="EEJ9" s="25"/>
      <c r="EEK9" s="25"/>
      <c r="EEL9" s="25"/>
      <c r="EEM9" s="25"/>
      <c r="EEN9" s="25"/>
      <c r="EEO9" s="25"/>
      <c r="EEP9" s="25"/>
      <c r="EEQ9" s="25"/>
      <c r="EER9" s="25"/>
      <c r="EES9" s="25"/>
      <c r="EET9" s="25"/>
      <c r="EEU9" s="25"/>
      <c r="EEV9" s="25"/>
      <c r="EEW9" s="25"/>
      <c r="EEX9" s="25"/>
      <c r="EEY9" s="25"/>
      <c r="EEZ9" s="25"/>
      <c r="EFA9" s="25"/>
      <c r="EFB9" s="25"/>
      <c r="EFC9" s="25"/>
      <c r="EFD9" s="25"/>
      <c r="EFE9" s="25"/>
      <c r="EFF9" s="25"/>
      <c r="EFG9" s="25"/>
      <c r="EFH9" s="25"/>
      <c r="EFI9" s="25"/>
      <c r="EFJ9" s="25"/>
      <c r="EFK9" s="25"/>
      <c r="EFL9" s="25"/>
      <c r="EFM9" s="25"/>
      <c r="EFN9" s="25"/>
      <c r="EFO9" s="25"/>
      <c r="EFP9" s="25"/>
      <c r="EFQ9" s="25"/>
      <c r="EFR9" s="25"/>
      <c r="EFS9" s="25"/>
      <c r="EFT9" s="25"/>
      <c r="EFU9" s="25"/>
      <c r="EFV9" s="25"/>
      <c r="EFW9" s="25"/>
      <c r="EFX9" s="25"/>
      <c r="EFY9" s="25"/>
      <c r="EFZ9" s="25"/>
      <c r="EGA9" s="25"/>
      <c r="EGB9" s="25"/>
      <c r="EGC9" s="25"/>
      <c r="EGD9" s="25"/>
      <c r="EGE9" s="25"/>
      <c r="EGF9" s="25"/>
      <c r="EGG9" s="25"/>
      <c r="EGH9" s="25"/>
      <c r="EGI9" s="25"/>
      <c r="EGJ9" s="25"/>
      <c r="EGK9" s="25"/>
      <c r="EGL9" s="25"/>
      <c r="EGM9" s="25"/>
      <c r="EGN9" s="25"/>
      <c r="EGO9" s="25"/>
      <c r="EGP9" s="25"/>
      <c r="EGQ9" s="25"/>
      <c r="EGR9" s="25"/>
      <c r="EGS9" s="25"/>
      <c r="EGT9" s="25"/>
      <c r="EGU9" s="25"/>
      <c r="EGV9" s="25"/>
      <c r="EGW9" s="25"/>
      <c r="EGX9" s="25"/>
      <c r="EGY9" s="25"/>
      <c r="EGZ9" s="25"/>
      <c r="EHA9" s="25"/>
      <c r="EHB9" s="25"/>
      <c r="EHC9" s="25"/>
      <c r="EHD9" s="25"/>
      <c r="EHE9" s="25"/>
      <c r="EHF9" s="25"/>
      <c r="EHG9" s="25"/>
      <c r="EHH9" s="25"/>
      <c r="EHI9" s="25"/>
      <c r="EHJ9" s="25"/>
      <c r="EHK9" s="25"/>
      <c r="EHL9" s="25"/>
      <c r="EHM9" s="25"/>
      <c r="EHN9" s="25"/>
      <c r="EHO9" s="25"/>
      <c r="EHP9" s="25"/>
      <c r="EHQ9" s="25"/>
      <c r="EHR9" s="25"/>
      <c r="EHS9" s="25"/>
      <c r="EHT9" s="25"/>
      <c r="EHU9" s="25"/>
      <c r="EHV9" s="25"/>
      <c r="EHW9" s="25"/>
      <c r="EHX9" s="25"/>
      <c r="EHY9" s="25"/>
      <c r="EHZ9" s="25"/>
      <c r="EIA9" s="25"/>
      <c r="EIB9" s="25"/>
      <c r="EIC9" s="25"/>
      <c r="EID9" s="25"/>
      <c r="EIE9" s="25"/>
      <c r="EIF9" s="25"/>
      <c r="EIG9" s="25"/>
      <c r="EIH9" s="25"/>
      <c r="EII9" s="25"/>
      <c r="EIJ9" s="25"/>
      <c r="EIK9" s="25"/>
      <c r="EIL9" s="25"/>
      <c r="EIM9" s="25"/>
      <c r="EIN9" s="25"/>
      <c r="EIO9" s="25"/>
      <c r="EIP9" s="25"/>
      <c r="EIQ9" s="25"/>
      <c r="EIR9" s="25"/>
      <c r="EIS9" s="25"/>
      <c r="EIT9" s="25"/>
      <c r="EIU9" s="25"/>
      <c r="EIV9" s="25"/>
      <c r="EIW9" s="25"/>
      <c r="EIX9" s="25"/>
      <c r="EIY9" s="25"/>
      <c r="EIZ9" s="25"/>
      <c r="EJA9" s="25"/>
      <c r="EJB9" s="25"/>
      <c r="EJC9" s="25"/>
      <c r="EJD9" s="25"/>
      <c r="EJE9" s="25"/>
      <c r="EJF9" s="25"/>
      <c r="EJG9" s="25"/>
      <c r="EJH9" s="25"/>
      <c r="EJI9" s="25"/>
      <c r="EJJ9" s="25"/>
      <c r="EJK9" s="25"/>
      <c r="EJL9" s="25"/>
      <c r="EJM9" s="25"/>
      <c r="EJN9" s="25"/>
      <c r="EJO9" s="25"/>
      <c r="EJP9" s="25"/>
      <c r="EJQ9" s="25"/>
      <c r="EJR9" s="25"/>
      <c r="EJS9" s="25"/>
      <c r="EJT9" s="25"/>
      <c r="EJU9" s="25"/>
      <c r="EJV9" s="25"/>
      <c r="EJW9" s="25"/>
      <c r="EJX9" s="25"/>
      <c r="EJY9" s="25"/>
      <c r="EJZ9" s="25"/>
      <c r="EKA9" s="25"/>
      <c r="EKB9" s="25"/>
      <c r="EKC9" s="25"/>
      <c r="EKD9" s="25"/>
      <c r="EKE9" s="25"/>
      <c r="EKF9" s="25"/>
      <c r="EKG9" s="25"/>
      <c r="EKH9" s="25"/>
      <c r="EKI9" s="25"/>
      <c r="EKJ9" s="25"/>
      <c r="EKK9" s="25"/>
      <c r="EKL9" s="25"/>
      <c r="EKM9" s="25"/>
      <c r="EKN9" s="25"/>
      <c r="EKO9" s="25"/>
      <c r="EKP9" s="25"/>
      <c r="EKQ9" s="25"/>
      <c r="EKR9" s="25"/>
      <c r="EKS9" s="25"/>
      <c r="EKT9" s="25"/>
      <c r="EKU9" s="25"/>
      <c r="EKV9" s="25"/>
      <c r="EKW9" s="25"/>
      <c r="EKX9" s="25"/>
      <c r="EKY9" s="25"/>
      <c r="EKZ9" s="25"/>
      <c r="ELA9" s="25"/>
      <c r="ELB9" s="25"/>
      <c r="ELC9" s="25"/>
      <c r="ELD9" s="25"/>
      <c r="ELE9" s="25"/>
      <c r="ELF9" s="25"/>
      <c r="ELG9" s="25"/>
      <c r="ELH9" s="25"/>
      <c r="ELI9" s="25"/>
      <c r="ELJ9" s="25"/>
      <c r="ELK9" s="25"/>
      <c r="ELL9" s="25"/>
      <c r="ELM9" s="25"/>
      <c r="ELN9" s="25"/>
      <c r="ELO9" s="25"/>
      <c r="ELP9" s="25"/>
      <c r="ELQ9" s="25"/>
      <c r="ELR9" s="25"/>
      <c r="ELS9" s="25"/>
      <c r="ELT9" s="25"/>
      <c r="ELU9" s="25"/>
      <c r="ELV9" s="25"/>
      <c r="ELW9" s="25"/>
      <c r="ELX9" s="25"/>
      <c r="ELY9" s="25"/>
      <c r="ELZ9" s="25"/>
      <c r="EMA9" s="25"/>
      <c r="EMB9" s="25"/>
      <c r="EMC9" s="25"/>
      <c r="EMD9" s="25"/>
      <c r="EME9" s="25"/>
      <c r="EMF9" s="25"/>
      <c r="EMG9" s="25"/>
      <c r="EMH9" s="25"/>
      <c r="EMI9" s="25"/>
      <c r="EMJ9" s="25"/>
      <c r="EMK9" s="25"/>
      <c r="EML9" s="25"/>
      <c r="EMM9" s="25"/>
      <c r="EMN9" s="25"/>
      <c r="EMO9" s="25"/>
      <c r="EMP9" s="25"/>
      <c r="EMQ9" s="25"/>
      <c r="EMR9" s="25"/>
      <c r="EMS9" s="25"/>
      <c r="EMT9" s="25"/>
      <c r="EMU9" s="25"/>
      <c r="EMV9" s="25"/>
      <c r="EMW9" s="25"/>
      <c r="EMX9" s="25"/>
      <c r="EMY9" s="25"/>
      <c r="EMZ9" s="25"/>
      <c r="ENA9" s="25"/>
      <c r="ENB9" s="25"/>
      <c r="ENC9" s="25"/>
      <c r="END9" s="25"/>
      <c r="ENE9" s="25"/>
      <c r="ENF9" s="25"/>
      <c r="ENG9" s="25"/>
      <c r="ENH9" s="25"/>
      <c r="ENI9" s="25"/>
      <c r="ENJ9" s="25"/>
      <c r="ENK9" s="25"/>
      <c r="ENL9" s="25"/>
      <c r="ENM9" s="25"/>
      <c r="ENN9" s="25"/>
      <c r="ENO9" s="25"/>
      <c r="ENP9" s="25"/>
      <c r="ENQ9" s="25"/>
      <c r="ENR9" s="25"/>
      <c r="ENS9" s="25"/>
      <c r="ENT9" s="25"/>
      <c r="ENU9" s="25"/>
      <c r="ENV9" s="25"/>
      <c r="ENW9" s="25"/>
      <c r="ENX9" s="25"/>
      <c r="ENY9" s="25"/>
      <c r="ENZ9" s="25"/>
      <c r="EOA9" s="25"/>
      <c r="EOB9" s="25"/>
      <c r="EOC9" s="25"/>
      <c r="EOD9" s="25"/>
      <c r="EOE9" s="25"/>
      <c r="EOF9" s="25"/>
      <c r="EOG9" s="25"/>
      <c r="EOH9" s="25"/>
      <c r="EOI9" s="25"/>
      <c r="EOJ9" s="25"/>
      <c r="EOK9" s="25"/>
      <c r="EOL9" s="25"/>
      <c r="EOM9" s="25"/>
      <c r="EON9" s="25"/>
      <c r="EOO9" s="25"/>
      <c r="EOP9" s="25"/>
      <c r="EOQ9" s="25"/>
      <c r="EOR9" s="25"/>
      <c r="EOS9" s="25"/>
      <c r="EOT9" s="25"/>
      <c r="EOU9" s="25"/>
      <c r="EOV9" s="25"/>
      <c r="EOW9" s="25"/>
      <c r="EOX9" s="25"/>
      <c r="EOY9" s="25"/>
      <c r="EOZ9" s="25"/>
      <c r="EPA9" s="25"/>
      <c r="EPB9" s="25"/>
      <c r="EPC9" s="25"/>
      <c r="EPD9" s="25"/>
      <c r="EPE9" s="25"/>
      <c r="EPF9" s="25"/>
      <c r="EPG9" s="25"/>
      <c r="EPH9" s="25"/>
      <c r="EPI9" s="25"/>
      <c r="EPJ9" s="25"/>
      <c r="EPK9" s="25"/>
      <c r="EPL9" s="25"/>
      <c r="EPM9" s="25"/>
      <c r="EPN9" s="25"/>
      <c r="EPO9" s="25"/>
      <c r="EPP9" s="25"/>
      <c r="EPQ9" s="25"/>
      <c r="EPR9" s="25"/>
      <c r="EPS9" s="25"/>
      <c r="EPT9" s="25"/>
      <c r="EPU9" s="25"/>
      <c r="EPV9" s="25"/>
      <c r="EPW9" s="25"/>
      <c r="EPX9" s="25"/>
      <c r="EPY9" s="25"/>
      <c r="EPZ9" s="25"/>
      <c r="EQA9" s="25"/>
      <c r="EQB9" s="25"/>
      <c r="EQC9" s="25"/>
      <c r="EQD9" s="25"/>
      <c r="EQE9" s="25"/>
      <c r="EQF9" s="25"/>
      <c r="EQG9" s="25"/>
      <c r="EQH9" s="25"/>
      <c r="EQI9" s="25"/>
      <c r="EQJ9" s="25"/>
      <c r="EQK9" s="25"/>
      <c r="EQL9" s="25"/>
      <c r="EQM9" s="25"/>
      <c r="EQN9" s="25"/>
      <c r="EQO9" s="25"/>
      <c r="EQP9" s="25"/>
      <c r="EQQ9" s="25"/>
      <c r="EQR9" s="25"/>
      <c r="EQS9" s="25"/>
      <c r="EQT9" s="25"/>
      <c r="EQU9" s="25"/>
      <c r="EQV9" s="25"/>
      <c r="EQW9" s="25"/>
      <c r="EQX9" s="25"/>
      <c r="EQY9" s="25"/>
      <c r="EQZ9" s="25"/>
      <c r="ERA9" s="25"/>
      <c r="ERB9" s="25"/>
      <c r="ERC9" s="25"/>
      <c r="ERD9" s="25"/>
      <c r="ERE9" s="25"/>
      <c r="ERF9" s="25"/>
      <c r="ERG9" s="25"/>
      <c r="ERH9" s="25"/>
      <c r="ERI9" s="25"/>
      <c r="ERJ9" s="25"/>
      <c r="ERK9" s="25"/>
      <c r="ERL9" s="25"/>
      <c r="ERM9" s="25"/>
      <c r="ERN9" s="25"/>
      <c r="ERO9" s="25"/>
      <c r="ERP9" s="25"/>
      <c r="ERQ9" s="25"/>
      <c r="ERR9" s="25"/>
      <c r="ERS9" s="25"/>
      <c r="ERT9" s="25"/>
      <c r="ERU9" s="25"/>
      <c r="ERV9" s="25"/>
      <c r="ERW9" s="25"/>
      <c r="ERX9" s="25"/>
      <c r="ERY9" s="25"/>
      <c r="ERZ9" s="25"/>
      <c r="ESA9" s="25"/>
      <c r="ESB9" s="25"/>
      <c r="ESC9" s="25"/>
      <c r="ESD9" s="25"/>
      <c r="ESE9" s="25"/>
      <c r="ESF9" s="25"/>
      <c r="ESG9" s="25"/>
      <c r="ESH9" s="25"/>
      <c r="ESI9" s="25"/>
      <c r="ESJ9" s="25"/>
      <c r="ESK9" s="25"/>
      <c r="ESL9" s="25"/>
      <c r="ESM9" s="25"/>
      <c r="ESN9" s="25"/>
      <c r="ESO9" s="25"/>
      <c r="ESP9" s="25"/>
      <c r="ESQ9" s="25"/>
      <c r="ESR9" s="25"/>
      <c r="ESS9" s="25"/>
      <c r="EST9" s="25"/>
      <c r="ESU9" s="25"/>
      <c r="ESV9" s="25"/>
      <c r="ESW9" s="25"/>
      <c r="ESX9" s="25"/>
      <c r="ESY9" s="25"/>
      <c r="ESZ9" s="25"/>
      <c r="ETA9" s="25"/>
      <c r="ETB9" s="25"/>
      <c r="ETC9" s="25"/>
      <c r="ETD9" s="25"/>
      <c r="ETE9" s="25"/>
      <c r="ETF9" s="25"/>
      <c r="ETG9" s="25"/>
      <c r="ETH9" s="25"/>
      <c r="ETI9" s="25"/>
      <c r="ETJ9" s="25"/>
      <c r="ETK9" s="25"/>
      <c r="ETL9" s="25"/>
      <c r="ETM9" s="25"/>
      <c r="ETN9" s="25"/>
      <c r="ETO9" s="25"/>
      <c r="ETP9" s="25"/>
      <c r="ETQ9" s="25"/>
      <c r="ETR9" s="25"/>
      <c r="ETS9" s="25"/>
      <c r="ETT9" s="25"/>
      <c r="ETU9" s="25"/>
      <c r="ETV9" s="25"/>
      <c r="ETW9" s="25"/>
      <c r="ETX9" s="25"/>
      <c r="ETY9" s="25"/>
      <c r="ETZ9" s="25"/>
      <c r="EUA9" s="25"/>
      <c r="EUB9" s="25"/>
      <c r="EUC9" s="25"/>
      <c r="EUD9" s="25"/>
      <c r="EUE9" s="25"/>
      <c r="EUF9" s="25"/>
      <c r="EUG9" s="25"/>
      <c r="EUH9" s="25"/>
      <c r="EUI9" s="25"/>
      <c r="EUJ9" s="25"/>
      <c r="EUK9" s="25"/>
      <c r="EUL9" s="25"/>
      <c r="EUM9" s="25"/>
      <c r="EUN9" s="25"/>
      <c r="EUO9" s="25"/>
      <c r="EUP9" s="25"/>
      <c r="EUQ9" s="25"/>
      <c r="EUR9" s="25"/>
      <c r="EUS9" s="25"/>
      <c r="EUT9" s="25"/>
      <c r="EUU9" s="25"/>
      <c r="EUV9" s="25"/>
      <c r="EUW9" s="25"/>
      <c r="EUX9" s="25"/>
      <c r="EUY9" s="25"/>
      <c r="EUZ9" s="25"/>
      <c r="EVA9" s="25"/>
      <c r="EVB9" s="25"/>
      <c r="EVC9" s="25"/>
      <c r="EVD9" s="25"/>
      <c r="EVE9" s="25"/>
      <c r="EVF9" s="25"/>
      <c r="EVG9" s="25"/>
      <c r="EVH9" s="25"/>
      <c r="EVI9" s="25"/>
      <c r="EVJ9" s="25"/>
      <c r="EVK9" s="25"/>
      <c r="EVL9" s="25"/>
      <c r="EVM9" s="25"/>
      <c r="EVN9" s="25"/>
      <c r="EVO9" s="25"/>
      <c r="EVP9" s="25"/>
      <c r="EVQ9" s="25"/>
      <c r="EVR9" s="25"/>
      <c r="EVS9" s="25"/>
      <c r="EVT9" s="25"/>
      <c r="EVU9" s="25"/>
      <c r="EVV9" s="25"/>
      <c r="EVW9" s="25"/>
      <c r="EVX9" s="25"/>
      <c r="EVY9" s="25"/>
      <c r="EVZ9" s="25"/>
      <c r="EWA9" s="25"/>
      <c r="EWB9" s="25"/>
      <c r="EWC9" s="25"/>
      <c r="EWD9" s="25"/>
      <c r="EWE9" s="25"/>
      <c r="EWF9" s="25"/>
      <c r="EWG9" s="25"/>
      <c r="EWH9" s="25"/>
      <c r="EWI9" s="25"/>
      <c r="EWJ9" s="25"/>
      <c r="EWK9" s="25"/>
      <c r="EWL9" s="25"/>
      <c r="EWM9" s="25"/>
      <c r="EWN9" s="25"/>
      <c r="EWO9" s="25"/>
      <c r="EWP9" s="25"/>
      <c r="EWQ9" s="25"/>
      <c r="EWR9" s="25"/>
      <c r="EWS9" s="25"/>
      <c r="EWT9" s="25"/>
      <c r="EWU9" s="25"/>
      <c r="EWV9" s="25"/>
      <c r="EWW9" s="25"/>
      <c r="EWX9" s="25"/>
      <c r="EWY9" s="25"/>
      <c r="EWZ9" s="25"/>
      <c r="EXA9" s="25"/>
      <c r="EXB9" s="25"/>
      <c r="EXC9" s="25"/>
      <c r="EXD9" s="25"/>
      <c r="EXE9" s="25"/>
      <c r="EXF9" s="25"/>
      <c r="EXG9" s="25"/>
      <c r="EXH9" s="25"/>
      <c r="EXI9" s="25"/>
      <c r="EXJ9" s="25"/>
      <c r="EXK9" s="25"/>
      <c r="EXL9" s="25"/>
      <c r="EXM9" s="25"/>
      <c r="EXN9" s="25"/>
      <c r="EXO9" s="25"/>
      <c r="EXP9" s="25"/>
      <c r="EXQ9" s="25"/>
      <c r="EXR9" s="25"/>
      <c r="EXS9" s="25"/>
      <c r="EXT9" s="25"/>
      <c r="EXU9" s="25"/>
      <c r="EXV9" s="25"/>
      <c r="EXW9" s="25"/>
      <c r="EXX9" s="25"/>
      <c r="EXY9" s="25"/>
      <c r="EXZ9" s="25"/>
      <c r="EYA9" s="25"/>
      <c r="EYB9" s="25"/>
      <c r="EYC9" s="25"/>
      <c r="EYD9" s="25"/>
      <c r="EYE9" s="25"/>
      <c r="EYF9" s="25"/>
      <c r="EYG9" s="25"/>
      <c r="EYH9" s="25"/>
      <c r="EYI9" s="25"/>
      <c r="EYJ9" s="25"/>
      <c r="EYK9" s="25"/>
      <c r="EYL9" s="25"/>
      <c r="EYM9" s="25"/>
      <c r="EYN9" s="25"/>
      <c r="EYO9" s="25"/>
      <c r="EYP9" s="25"/>
      <c r="EYQ9" s="25"/>
      <c r="EYR9" s="25"/>
      <c r="EYS9" s="25"/>
      <c r="EYT9" s="25"/>
      <c r="EYU9" s="25"/>
      <c r="EYV9" s="25"/>
      <c r="EYW9" s="25"/>
      <c r="EYX9" s="25"/>
      <c r="EYY9" s="25"/>
      <c r="EYZ9" s="25"/>
      <c r="EZA9" s="25"/>
      <c r="EZB9" s="25"/>
      <c r="EZC9" s="25"/>
      <c r="EZD9" s="25"/>
      <c r="EZE9" s="25"/>
      <c r="EZF9" s="25"/>
      <c r="EZG9" s="25"/>
      <c r="EZH9" s="25"/>
      <c r="EZI9" s="25"/>
      <c r="EZJ9" s="25"/>
      <c r="EZK9" s="25"/>
      <c r="EZL9" s="25"/>
      <c r="EZM9" s="25"/>
      <c r="EZN9" s="25"/>
      <c r="EZO9" s="25"/>
      <c r="EZP9" s="25"/>
      <c r="EZQ9" s="25"/>
      <c r="EZR9" s="25"/>
      <c r="EZS9" s="25"/>
      <c r="EZT9" s="25"/>
      <c r="EZU9" s="25"/>
      <c r="EZV9" s="25"/>
      <c r="EZW9" s="25"/>
      <c r="EZX9" s="25"/>
      <c r="EZY9" s="25"/>
      <c r="EZZ9" s="25"/>
      <c r="FAA9" s="25"/>
      <c r="FAB9" s="25"/>
      <c r="FAC9" s="25"/>
      <c r="FAD9" s="25"/>
      <c r="FAE9" s="25"/>
      <c r="FAF9" s="25"/>
      <c r="FAG9" s="25"/>
      <c r="FAH9" s="25"/>
      <c r="FAI9" s="25"/>
      <c r="FAJ9" s="25"/>
      <c r="FAK9" s="25"/>
      <c r="FAL9" s="25"/>
      <c r="FAM9" s="25"/>
      <c r="FAN9" s="25"/>
      <c r="FAO9" s="25"/>
      <c r="FAP9" s="25"/>
      <c r="FAQ9" s="25"/>
      <c r="FAR9" s="25"/>
      <c r="FAS9" s="25"/>
      <c r="FAT9" s="25"/>
      <c r="FAU9" s="25"/>
      <c r="FAV9" s="25"/>
      <c r="FAW9" s="25"/>
      <c r="FAX9" s="25"/>
      <c r="FAY9" s="25"/>
      <c r="FAZ9" s="25"/>
      <c r="FBA9" s="25"/>
      <c r="FBB9" s="25"/>
      <c r="FBC9" s="25"/>
      <c r="FBD9" s="25"/>
      <c r="FBE9" s="25"/>
      <c r="FBF9" s="25"/>
      <c r="FBG9" s="25"/>
      <c r="FBH9" s="25"/>
      <c r="FBI9" s="25"/>
      <c r="FBJ9" s="25"/>
      <c r="FBK9" s="25"/>
      <c r="FBL9" s="25"/>
      <c r="FBM9" s="25"/>
      <c r="FBN9" s="25"/>
      <c r="FBO9" s="25"/>
      <c r="FBP9" s="25"/>
      <c r="FBQ9" s="25"/>
      <c r="FBR9" s="25"/>
      <c r="FBS9" s="25"/>
      <c r="FBT9" s="25"/>
      <c r="FBU9" s="25"/>
      <c r="FBV9" s="25"/>
      <c r="FBW9" s="25"/>
      <c r="FBX9" s="25"/>
      <c r="FBY9" s="25"/>
      <c r="FBZ9" s="25"/>
      <c r="FCA9" s="25"/>
      <c r="FCB9" s="25"/>
      <c r="FCC9" s="25"/>
      <c r="FCD9" s="25"/>
      <c r="FCE9" s="25"/>
      <c r="FCF9" s="25"/>
      <c r="FCG9" s="25"/>
      <c r="FCH9" s="25"/>
      <c r="FCI9" s="25"/>
      <c r="FCJ9" s="25"/>
      <c r="FCK9" s="25"/>
      <c r="FCL9" s="25"/>
      <c r="FCM9" s="25"/>
      <c r="FCN9" s="25"/>
      <c r="FCO9" s="25"/>
      <c r="FCP9" s="25"/>
      <c r="FCQ9" s="25"/>
      <c r="FCR9" s="25"/>
      <c r="FCS9" s="25"/>
      <c r="FCT9" s="25"/>
      <c r="FCU9" s="25"/>
      <c r="FCV9" s="25"/>
      <c r="FCW9" s="25"/>
      <c r="FCX9" s="25"/>
      <c r="FCY9" s="25"/>
      <c r="FCZ9" s="25"/>
      <c r="FDA9" s="25"/>
      <c r="FDB9" s="25"/>
      <c r="FDC9" s="25"/>
      <c r="FDD9" s="25"/>
      <c r="FDE9" s="25"/>
      <c r="FDF9" s="25"/>
      <c r="FDG9" s="25"/>
      <c r="FDH9" s="25"/>
      <c r="FDI9" s="25"/>
      <c r="FDJ9" s="25"/>
      <c r="FDK9" s="25"/>
      <c r="FDL9" s="25"/>
      <c r="FDM9" s="25"/>
      <c r="FDN9" s="25"/>
      <c r="FDO9" s="25"/>
      <c r="FDP9" s="25"/>
      <c r="FDQ9" s="25"/>
      <c r="FDR9" s="25"/>
      <c r="FDS9" s="25"/>
      <c r="FDT9" s="25"/>
      <c r="FDU9" s="25"/>
      <c r="FDV9" s="25"/>
      <c r="FDW9" s="25"/>
      <c r="FDX9" s="25"/>
      <c r="FDY9" s="25"/>
      <c r="FDZ9" s="25"/>
      <c r="FEA9" s="25"/>
      <c r="FEB9" s="25"/>
      <c r="FEC9" s="25"/>
      <c r="FED9" s="25"/>
      <c r="FEE9" s="25"/>
      <c r="FEF9" s="25"/>
      <c r="FEG9" s="25"/>
      <c r="FEH9" s="25"/>
      <c r="FEI9" s="25"/>
      <c r="FEJ9" s="25"/>
      <c r="FEK9" s="25"/>
      <c r="FEL9" s="25"/>
      <c r="FEM9" s="25"/>
      <c r="FEN9" s="25"/>
      <c r="FEO9" s="25"/>
      <c r="FEP9" s="25"/>
      <c r="FEQ9" s="25"/>
      <c r="FER9" s="25"/>
      <c r="FES9" s="25"/>
      <c r="FET9" s="25"/>
      <c r="FEU9" s="25"/>
      <c r="FEV9" s="25"/>
      <c r="FEW9" s="25"/>
      <c r="FEX9" s="25"/>
      <c r="FEY9" s="25"/>
      <c r="FEZ9" s="25"/>
      <c r="FFA9" s="25"/>
      <c r="FFB9" s="25"/>
      <c r="FFC9" s="25"/>
      <c r="FFD9" s="25"/>
      <c r="FFE9" s="25"/>
      <c r="FFF9" s="25"/>
      <c r="FFG9" s="25"/>
      <c r="FFH9" s="25"/>
      <c r="FFI9" s="25"/>
      <c r="FFJ9" s="25"/>
      <c r="FFK9" s="25"/>
      <c r="FFL9" s="25"/>
      <c r="FFM9" s="25"/>
      <c r="FFN9" s="25"/>
      <c r="FFO9" s="25"/>
      <c r="FFP9" s="25"/>
      <c r="FFQ9" s="25"/>
      <c r="FFR9" s="25"/>
      <c r="FFS9" s="25"/>
      <c r="FFT9" s="25"/>
      <c r="FFU9" s="25"/>
      <c r="FFV9" s="25"/>
      <c r="FFW9" s="25"/>
      <c r="FFX9" s="25"/>
      <c r="FFY9" s="25"/>
      <c r="FFZ9" s="25"/>
      <c r="FGA9" s="25"/>
      <c r="FGB9" s="25"/>
      <c r="FGC9" s="25"/>
      <c r="FGD9" s="25"/>
      <c r="FGE9" s="25"/>
      <c r="FGF9" s="25"/>
      <c r="FGG9" s="25"/>
      <c r="FGH9" s="25"/>
      <c r="FGI9" s="25"/>
      <c r="FGJ9" s="25"/>
      <c r="FGK9" s="25"/>
      <c r="FGL9" s="25"/>
      <c r="FGM9" s="25"/>
      <c r="FGN9" s="25"/>
      <c r="FGO9" s="25"/>
      <c r="FGP9" s="25"/>
      <c r="FGQ9" s="25"/>
      <c r="FGR9" s="25"/>
      <c r="FGS9" s="25"/>
      <c r="FGT9" s="25"/>
      <c r="FGU9" s="25"/>
      <c r="FGV9" s="25"/>
      <c r="FGW9" s="25"/>
      <c r="FGX9" s="25"/>
      <c r="FGY9" s="25"/>
      <c r="FGZ9" s="25"/>
      <c r="FHA9" s="25"/>
      <c r="FHB9" s="25"/>
      <c r="FHC9" s="25"/>
      <c r="FHD9" s="25"/>
      <c r="FHE9" s="25"/>
      <c r="FHF9" s="25"/>
      <c r="FHG9" s="25"/>
      <c r="FHH9" s="25"/>
      <c r="FHI9" s="25"/>
      <c r="FHJ9" s="25"/>
      <c r="FHK9" s="25"/>
      <c r="FHL9" s="25"/>
      <c r="FHM9" s="25"/>
      <c r="FHN9" s="25"/>
      <c r="FHO9" s="25"/>
      <c r="FHP9" s="25"/>
      <c r="FHQ9" s="25"/>
      <c r="FHR9" s="25"/>
      <c r="FHS9" s="25"/>
      <c r="FHT9" s="25"/>
      <c r="FHU9" s="25"/>
      <c r="FHV9" s="25"/>
      <c r="FHW9" s="25"/>
      <c r="FHX9" s="25"/>
      <c r="FHY9" s="25"/>
      <c r="FHZ9" s="25"/>
      <c r="FIA9" s="25"/>
      <c r="FIB9" s="25"/>
      <c r="FIC9" s="25"/>
      <c r="FID9" s="25"/>
      <c r="FIE9" s="25"/>
      <c r="FIF9" s="25"/>
      <c r="FIG9" s="25"/>
      <c r="FIH9" s="25"/>
      <c r="FII9" s="25"/>
      <c r="FIJ9" s="25"/>
      <c r="FIK9" s="25"/>
      <c r="FIL9" s="25"/>
      <c r="FIM9" s="25"/>
      <c r="FIN9" s="25"/>
      <c r="FIO9" s="25"/>
      <c r="FIP9" s="25"/>
      <c r="FIQ9" s="25"/>
      <c r="FIR9" s="25"/>
      <c r="FIS9" s="25"/>
      <c r="FIT9" s="25"/>
      <c r="FIU9" s="25"/>
      <c r="FIV9" s="25"/>
      <c r="FIW9" s="25"/>
      <c r="FIX9" s="25"/>
      <c r="FIY9" s="25"/>
      <c r="FIZ9" s="25"/>
      <c r="FJA9" s="25"/>
      <c r="FJB9" s="25"/>
      <c r="FJC9" s="25"/>
      <c r="FJD9" s="25"/>
      <c r="FJE9" s="25"/>
      <c r="FJF9" s="25"/>
      <c r="FJG9" s="25"/>
      <c r="FJH9" s="25"/>
      <c r="FJI9" s="25"/>
      <c r="FJJ9" s="25"/>
      <c r="FJK9" s="25"/>
      <c r="FJL9" s="25"/>
      <c r="FJM9" s="25"/>
      <c r="FJN9" s="25"/>
      <c r="FJO9" s="25"/>
      <c r="FJP9" s="25"/>
      <c r="FJQ9" s="25"/>
      <c r="FJR9" s="25"/>
      <c r="FJS9" s="25"/>
      <c r="FJT9" s="25"/>
      <c r="FJU9" s="25"/>
      <c r="FJV9" s="25"/>
      <c r="FJW9" s="25"/>
      <c r="FJX9" s="25"/>
      <c r="FJY9" s="25"/>
      <c r="FJZ9" s="25"/>
      <c r="FKA9" s="25"/>
      <c r="FKB9" s="25"/>
      <c r="FKC9" s="25"/>
      <c r="FKD9" s="25"/>
      <c r="FKE9" s="25"/>
      <c r="FKF9" s="25"/>
      <c r="FKG9" s="25"/>
      <c r="FKH9" s="25"/>
      <c r="FKI9" s="25"/>
      <c r="FKJ9" s="25"/>
      <c r="FKK9" s="25"/>
      <c r="FKL9" s="25"/>
      <c r="FKM9" s="25"/>
      <c r="FKN9" s="25"/>
      <c r="FKO9" s="25"/>
      <c r="FKP9" s="25"/>
      <c r="FKQ9" s="25"/>
      <c r="FKR9" s="25"/>
      <c r="FKS9" s="25"/>
      <c r="FKT9" s="25"/>
      <c r="FKU9" s="25"/>
      <c r="FKV9" s="25"/>
      <c r="FKW9" s="25"/>
      <c r="FKX9" s="25"/>
      <c r="FKY9" s="25"/>
      <c r="FKZ9" s="25"/>
      <c r="FLA9" s="25"/>
      <c r="FLB9" s="25"/>
      <c r="FLC9" s="25"/>
      <c r="FLD9" s="25"/>
      <c r="FLE9" s="25"/>
      <c r="FLF9" s="25"/>
      <c r="FLG9" s="25"/>
      <c r="FLH9" s="25"/>
      <c r="FLI9" s="25"/>
      <c r="FLJ9" s="25"/>
      <c r="FLK9" s="25"/>
      <c r="FLL9" s="25"/>
      <c r="FLM9" s="25"/>
      <c r="FLN9" s="25"/>
      <c r="FLO9" s="25"/>
      <c r="FLP9" s="25"/>
      <c r="FLQ9" s="25"/>
      <c r="FLR9" s="25"/>
      <c r="FLS9" s="25"/>
      <c r="FLT9" s="25"/>
      <c r="FLU9" s="25"/>
      <c r="FLV9" s="25"/>
      <c r="FLW9" s="25"/>
      <c r="FLX9" s="25"/>
      <c r="FLY9" s="25"/>
      <c r="FLZ9" s="25"/>
      <c r="FMA9" s="25"/>
      <c r="FMB9" s="25"/>
      <c r="FMC9" s="25"/>
      <c r="FMD9" s="25"/>
      <c r="FME9" s="25"/>
      <c r="FMF9" s="25"/>
      <c r="FMG9" s="25"/>
      <c r="FMH9" s="25"/>
      <c r="FMI9" s="25"/>
      <c r="FMJ9" s="25"/>
      <c r="FMK9" s="25"/>
      <c r="FML9" s="25"/>
      <c r="FMM9" s="25"/>
      <c r="FMN9" s="25"/>
      <c r="FMO9" s="25"/>
      <c r="FMP9" s="25"/>
      <c r="FMQ9" s="25"/>
      <c r="FMR9" s="25"/>
      <c r="FMS9" s="25"/>
      <c r="FMT9" s="25"/>
      <c r="FMU9" s="25"/>
      <c r="FMV9" s="25"/>
      <c r="FMW9" s="25"/>
      <c r="FMX9" s="25"/>
      <c r="FMY9" s="25"/>
      <c r="FMZ9" s="25"/>
      <c r="FNA9" s="25"/>
      <c r="FNB9" s="25"/>
      <c r="FNC9" s="25"/>
      <c r="FND9" s="25"/>
      <c r="FNE9" s="25"/>
      <c r="FNF9" s="25"/>
      <c r="FNG9" s="25"/>
      <c r="FNH9" s="25"/>
      <c r="FNI9" s="25"/>
      <c r="FNJ9" s="25"/>
      <c r="FNK9" s="25"/>
      <c r="FNL9" s="25"/>
      <c r="FNM9" s="25"/>
      <c r="FNN9" s="25"/>
      <c r="FNO9" s="25"/>
      <c r="FNP9" s="25"/>
      <c r="FNQ9" s="25"/>
      <c r="FNR9" s="25"/>
      <c r="FNS9" s="25"/>
      <c r="FNT9" s="25"/>
      <c r="FNU9" s="25"/>
      <c r="FNV9" s="25"/>
      <c r="FNW9" s="25"/>
      <c r="FNX9" s="25"/>
      <c r="FNY9" s="25"/>
      <c r="FNZ9" s="25"/>
      <c r="FOA9" s="25"/>
      <c r="FOB9" s="25"/>
      <c r="FOC9" s="25"/>
      <c r="FOD9" s="25"/>
      <c r="FOE9" s="25"/>
      <c r="FOF9" s="25"/>
      <c r="FOG9" s="25"/>
      <c r="FOH9" s="25"/>
      <c r="FOI9" s="25"/>
      <c r="FOJ9" s="25"/>
      <c r="FOK9" s="25"/>
      <c r="FOL9" s="25"/>
      <c r="FOM9" s="25"/>
      <c r="FON9" s="25"/>
      <c r="FOO9" s="25"/>
      <c r="FOP9" s="25"/>
      <c r="FOQ9" s="25"/>
      <c r="FOR9" s="25"/>
      <c r="FOS9" s="25"/>
      <c r="FOT9" s="25"/>
      <c r="FOU9" s="25"/>
      <c r="FOV9" s="25"/>
      <c r="FOW9" s="25"/>
      <c r="FOX9" s="25"/>
      <c r="FOY9" s="25"/>
      <c r="FOZ9" s="25"/>
      <c r="FPA9" s="25"/>
      <c r="FPB9" s="25"/>
      <c r="FPC9" s="25"/>
      <c r="FPD9" s="25"/>
      <c r="FPE9" s="25"/>
      <c r="FPF9" s="25"/>
      <c r="FPG9" s="25"/>
      <c r="FPH9" s="25"/>
      <c r="FPI9" s="25"/>
      <c r="FPJ9" s="25"/>
      <c r="FPK9" s="25"/>
      <c r="FPL9" s="25"/>
      <c r="FPM9" s="25"/>
      <c r="FPN9" s="25"/>
      <c r="FPO9" s="25"/>
      <c r="FPP9" s="25"/>
      <c r="FPQ9" s="25"/>
      <c r="FPR9" s="25"/>
      <c r="FPS9" s="25"/>
      <c r="FPT9" s="25"/>
      <c r="FPU9" s="25"/>
      <c r="FPV9" s="25"/>
      <c r="FPW9" s="25"/>
      <c r="FPX9" s="25"/>
      <c r="FPY9" s="25"/>
      <c r="FPZ9" s="25"/>
      <c r="FQA9" s="25"/>
      <c r="FQB9" s="25"/>
      <c r="FQC9" s="25"/>
      <c r="FQD9" s="25"/>
      <c r="FQE9" s="25"/>
      <c r="FQF9" s="25"/>
      <c r="FQG9" s="25"/>
      <c r="FQH9" s="25"/>
      <c r="FQI9" s="25"/>
      <c r="FQJ9" s="25"/>
      <c r="FQK9" s="25"/>
      <c r="FQL9" s="25"/>
      <c r="FQM9" s="25"/>
      <c r="FQN9" s="25"/>
      <c r="FQO9" s="25"/>
      <c r="FQP9" s="25"/>
      <c r="FQQ9" s="25"/>
      <c r="FQR9" s="25"/>
      <c r="FQS9" s="25"/>
      <c r="FQT9" s="25"/>
      <c r="FQU9" s="25"/>
      <c r="FQV9" s="25"/>
      <c r="FQW9" s="25"/>
      <c r="FQX9" s="25"/>
      <c r="FQY9" s="25"/>
      <c r="FQZ9" s="25"/>
      <c r="FRA9" s="25"/>
      <c r="FRB9" s="25"/>
      <c r="FRC9" s="25"/>
      <c r="FRD9" s="25"/>
      <c r="FRE9" s="25"/>
      <c r="FRF9" s="25"/>
      <c r="FRG9" s="25"/>
      <c r="FRH9" s="25"/>
      <c r="FRI9" s="25"/>
      <c r="FRJ9" s="25"/>
      <c r="FRK9" s="25"/>
      <c r="FRL9" s="25"/>
      <c r="FRM9" s="25"/>
      <c r="FRN9" s="25"/>
      <c r="FRO9" s="25"/>
      <c r="FRP9" s="25"/>
      <c r="FRQ9" s="25"/>
      <c r="FRR9" s="25"/>
      <c r="FRS9" s="25"/>
      <c r="FRT9" s="25"/>
      <c r="FRU9" s="25"/>
      <c r="FRV9" s="25"/>
      <c r="FRW9" s="25"/>
      <c r="FRX9" s="25"/>
      <c r="FRY9" s="25"/>
      <c r="FRZ9" s="25"/>
      <c r="FSA9" s="25"/>
      <c r="FSB9" s="25"/>
      <c r="FSC9" s="25"/>
      <c r="FSD9" s="25"/>
      <c r="FSE9" s="25"/>
      <c r="FSF9" s="25"/>
      <c r="FSG9" s="25"/>
      <c r="FSH9" s="25"/>
      <c r="FSI9" s="25"/>
      <c r="FSJ9" s="25"/>
      <c r="FSK9" s="25"/>
      <c r="FSL9" s="25"/>
      <c r="FSM9" s="25"/>
      <c r="FSN9" s="25"/>
      <c r="FSO9" s="25"/>
      <c r="FSP9" s="25"/>
      <c r="FSQ9" s="25"/>
      <c r="FSR9" s="25"/>
      <c r="FSS9" s="25"/>
      <c r="FST9" s="25"/>
      <c r="FSU9" s="25"/>
      <c r="FSV9" s="25"/>
      <c r="FSW9" s="25"/>
      <c r="FSX9" s="25"/>
      <c r="FSY9" s="25"/>
      <c r="FSZ9" s="25"/>
      <c r="FTA9" s="25"/>
      <c r="FTB9" s="25"/>
      <c r="FTC9" s="25"/>
      <c r="FTD9" s="25"/>
      <c r="FTE9" s="25"/>
      <c r="FTF9" s="25"/>
      <c r="FTG9" s="25"/>
      <c r="FTH9" s="25"/>
      <c r="FTI9" s="25"/>
      <c r="FTJ9" s="25"/>
      <c r="FTK9" s="25"/>
      <c r="FTL9" s="25"/>
      <c r="FTM9" s="25"/>
      <c r="FTN9" s="25"/>
      <c r="FTO9" s="25"/>
      <c r="FTP9" s="25"/>
      <c r="FTQ9" s="25"/>
      <c r="FTR9" s="25"/>
      <c r="FTS9" s="25"/>
      <c r="FTT9" s="25"/>
      <c r="FTU9" s="25"/>
      <c r="FTV9" s="25"/>
      <c r="FTW9" s="25"/>
      <c r="FTX9" s="25"/>
      <c r="FTY9" s="25"/>
      <c r="FTZ9" s="25"/>
      <c r="FUA9" s="25"/>
      <c r="FUB9" s="25"/>
      <c r="FUC9" s="25"/>
      <c r="FUD9" s="25"/>
      <c r="FUE9" s="25"/>
      <c r="FUF9" s="25"/>
      <c r="FUG9" s="25"/>
      <c r="FUH9" s="25"/>
      <c r="FUI9" s="25"/>
      <c r="FUJ9" s="25"/>
      <c r="FUK9" s="25"/>
      <c r="FUL9" s="25"/>
      <c r="FUM9" s="25"/>
      <c r="FUN9" s="25"/>
      <c r="FUO9" s="25"/>
      <c r="FUP9" s="25"/>
      <c r="FUQ9" s="25"/>
      <c r="FUR9" s="25"/>
      <c r="FUS9" s="25"/>
      <c r="FUT9" s="25"/>
      <c r="FUU9" s="25"/>
      <c r="FUV9" s="25"/>
      <c r="FUW9" s="25"/>
      <c r="FUX9" s="25"/>
      <c r="FUY9" s="25"/>
      <c r="FUZ9" s="25"/>
      <c r="FVA9" s="25"/>
      <c r="FVB9" s="25"/>
      <c r="FVC9" s="25"/>
      <c r="FVD9" s="25"/>
      <c r="FVE9" s="25"/>
      <c r="FVF9" s="25"/>
      <c r="FVG9" s="25"/>
      <c r="FVH9" s="25"/>
      <c r="FVI9" s="25"/>
      <c r="FVJ9" s="25"/>
      <c r="FVK9" s="25"/>
      <c r="FVL9" s="25"/>
      <c r="FVM9" s="25"/>
      <c r="FVN9" s="25"/>
      <c r="FVO9" s="25"/>
      <c r="FVP9" s="25"/>
      <c r="FVQ9" s="25"/>
      <c r="FVR9" s="25"/>
      <c r="FVS9" s="25"/>
      <c r="FVT9" s="25"/>
      <c r="FVU9" s="25"/>
      <c r="FVV9" s="25"/>
      <c r="FVW9" s="25"/>
      <c r="FVX9" s="25"/>
      <c r="FVY9" s="25"/>
      <c r="FVZ9" s="25"/>
      <c r="FWA9" s="25"/>
      <c r="FWB9" s="25"/>
      <c r="FWC9" s="25"/>
      <c r="FWD9" s="25"/>
      <c r="FWE9" s="25"/>
      <c r="FWF9" s="25"/>
      <c r="FWG9" s="25"/>
      <c r="FWH9" s="25"/>
      <c r="FWI9" s="25"/>
      <c r="FWJ9" s="25"/>
      <c r="FWK9" s="25"/>
      <c r="FWL9" s="25"/>
      <c r="FWM9" s="25"/>
      <c r="FWN9" s="25"/>
      <c r="FWO9" s="25"/>
      <c r="FWP9" s="25"/>
      <c r="FWQ9" s="25"/>
      <c r="FWR9" s="25"/>
      <c r="FWS9" s="25"/>
      <c r="FWT9" s="25"/>
      <c r="FWU9" s="25"/>
      <c r="FWV9" s="25"/>
      <c r="FWW9" s="25"/>
      <c r="FWX9" s="25"/>
      <c r="FWY9" s="25"/>
      <c r="FWZ9" s="25"/>
      <c r="FXA9" s="25"/>
      <c r="FXB9" s="25"/>
      <c r="FXC9" s="25"/>
      <c r="FXD9" s="25"/>
      <c r="FXE9" s="25"/>
      <c r="FXF9" s="25"/>
      <c r="FXG9" s="25"/>
      <c r="FXH9" s="25"/>
      <c r="FXI9" s="25"/>
      <c r="FXJ9" s="25"/>
      <c r="FXK9" s="25"/>
      <c r="FXL9" s="25"/>
      <c r="FXM9" s="25"/>
      <c r="FXN9" s="25"/>
      <c r="FXO9" s="25"/>
      <c r="FXP9" s="25"/>
      <c r="FXQ9" s="25"/>
      <c r="FXR9" s="25"/>
      <c r="FXS9" s="25"/>
      <c r="FXT9" s="25"/>
      <c r="FXU9" s="25"/>
      <c r="FXV9" s="25"/>
      <c r="FXW9" s="25"/>
      <c r="FXX9" s="25"/>
      <c r="FXY9" s="25"/>
      <c r="FXZ9" s="25"/>
      <c r="FYA9" s="25"/>
      <c r="FYB9" s="25"/>
      <c r="FYC9" s="25"/>
      <c r="FYD9" s="25"/>
      <c r="FYE9" s="25"/>
      <c r="FYF9" s="25"/>
      <c r="FYG9" s="25"/>
      <c r="FYH9" s="25"/>
      <c r="FYI9" s="25"/>
      <c r="FYJ9" s="25"/>
      <c r="FYK9" s="25"/>
      <c r="FYL9" s="25"/>
      <c r="FYM9" s="25"/>
      <c r="FYN9" s="25"/>
      <c r="FYO9" s="25"/>
      <c r="FYP9" s="25"/>
      <c r="FYQ9" s="25"/>
      <c r="FYR9" s="25"/>
      <c r="FYS9" s="25"/>
      <c r="FYT9" s="25"/>
      <c r="FYU9" s="25"/>
      <c r="FYV9" s="25"/>
      <c r="FYW9" s="25"/>
      <c r="FYX9" s="25"/>
      <c r="FYY9" s="25"/>
      <c r="FYZ9" s="25"/>
      <c r="FZA9" s="25"/>
      <c r="FZB9" s="25"/>
      <c r="FZC9" s="25"/>
      <c r="FZD9" s="25"/>
      <c r="FZE9" s="25"/>
      <c r="FZF9" s="25"/>
      <c r="FZG9" s="25"/>
      <c r="FZH9" s="25"/>
      <c r="FZI9" s="25"/>
      <c r="FZJ9" s="25"/>
      <c r="FZK9" s="25"/>
      <c r="FZL9" s="25"/>
      <c r="FZM9" s="25"/>
      <c r="FZN9" s="25"/>
      <c r="FZO9" s="25"/>
      <c r="FZP9" s="25"/>
      <c r="FZQ9" s="25"/>
      <c r="FZR9" s="25"/>
      <c r="FZS9" s="25"/>
      <c r="FZT9" s="25"/>
      <c r="FZU9" s="25"/>
      <c r="FZV9" s="25"/>
      <c r="FZW9" s="25"/>
      <c r="FZX9" s="25"/>
      <c r="FZY9" s="25"/>
      <c r="FZZ9" s="25"/>
      <c r="GAA9" s="25"/>
      <c r="GAB9" s="25"/>
      <c r="GAC9" s="25"/>
      <c r="GAD9" s="25"/>
      <c r="GAE9" s="25"/>
      <c r="GAF9" s="25"/>
      <c r="GAG9" s="25"/>
      <c r="GAH9" s="25"/>
      <c r="GAI9" s="25"/>
      <c r="GAJ9" s="25"/>
      <c r="GAK9" s="25"/>
      <c r="GAL9" s="25"/>
      <c r="GAM9" s="25"/>
      <c r="GAN9" s="25"/>
      <c r="GAO9" s="25"/>
      <c r="GAP9" s="25"/>
      <c r="GAQ9" s="25"/>
      <c r="GAR9" s="25"/>
      <c r="GAS9" s="25"/>
      <c r="GAT9" s="25"/>
      <c r="GAU9" s="25"/>
      <c r="GAV9" s="25"/>
      <c r="GAW9" s="25"/>
      <c r="GAX9" s="25"/>
      <c r="GAY9" s="25"/>
      <c r="GAZ9" s="25"/>
      <c r="GBA9" s="25"/>
      <c r="GBB9" s="25"/>
      <c r="GBC9" s="25"/>
      <c r="GBD9" s="25"/>
      <c r="GBE9" s="25"/>
      <c r="GBF9" s="25"/>
      <c r="GBG9" s="25"/>
      <c r="GBH9" s="25"/>
      <c r="GBI9" s="25"/>
      <c r="GBJ9" s="25"/>
      <c r="GBK9" s="25"/>
      <c r="GBL9" s="25"/>
      <c r="GBM9" s="25"/>
      <c r="GBN9" s="25"/>
      <c r="GBO9" s="25"/>
      <c r="GBP9" s="25"/>
      <c r="GBQ9" s="25"/>
      <c r="GBR9" s="25"/>
      <c r="GBS9" s="25"/>
      <c r="GBT9" s="25"/>
      <c r="GBU9" s="25"/>
      <c r="GBV9" s="25"/>
      <c r="GBW9" s="25"/>
      <c r="GBX9" s="25"/>
      <c r="GBY9" s="25"/>
      <c r="GBZ9" s="25"/>
      <c r="GCA9" s="25"/>
      <c r="GCB9" s="25"/>
      <c r="GCC9" s="25"/>
      <c r="GCD9" s="25"/>
      <c r="GCE9" s="25"/>
      <c r="GCF9" s="25"/>
      <c r="GCG9" s="25"/>
      <c r="GCH9" s="25"/>
      <c r="GCI9" s="25"/>
      <c r="GCJ9" s="25"/>
      <c r="GCK9" s="25"/>
      <c r="GCL9" s="25"/>
      <c r="GCM9" s="25"/>
      <c r="GCN9" s="25"/>
      <c r="GCO9" s="25"/>
      <c r="GCP9" s="25"/>
      <c r="GCQ9" s="25"/>
      <c r="GCR9" s="25"/>
      <c r="GCS9" s="25"/>
      <c r="GCT9" s="25"/>
      <c r="GCU9" s="25"/>
      <c r="GCV9" s="25"/>
      <c r="GCW9" s="25"/>
      <c r="GCX9" s="25"/>
      <c r="GCY9" s="25"/>
      <c r="GCZ9" s="25"/>
      <c r="GDA9" s="25"/>
      <c r="GDB9" s="25"/>
      <c r="GDC9" s="25"/>
      <c r="GDD9" s="25"/>
      <c r="GDE9" s="25"/>
      <c r="GDF9" s="25"/>
      <c r="GDG9" s="25"/>
      <c r="GDH9" s="25"/>
      <c r="GDI9" s="25"/>
      <c r="GDJ9" s="25"/>
      <c r="GDK9" s="25"/>
      <c r="GDL9" s="25"/>
      <c r="GDM9" s="25"/>
      <c r="GDN9" s="25"/>
      <c r="GDO9" s="25"/>
      <c r="GDP9" s="25"/>
      <c r="GDQ9" s="25"/>
      <c r="GDR9" s="25"/>
      <c r="GDS9" s="25"/>
      <c r="GDT9" s="25"/>
      <c r="GDU9" s="25"/>
      <c r="GDV9" s="25"/>
      <c r="GDW9" s="25"/>
      <c r="GDX9" s="25"/>
      <c r="GDY9" s="25"/>
      <c r="GDZ9" s="25"/>
      <c r="GEA9" s="25"/>
      <c r="GEB9" s="25"/>
      <c r="GEC9" s="25"/>
      <c r="GED9" s="25"/>
      <c r="GEE9" s="25"/>
      <c r="GEF9" s="25"/>
      <c r="GEG9" s="25"/>
      <c r="GEH9" s="25"/>
      <c r="GEI9" s="25"/>
      <c r="GEJ9" s="25"/>
      <c r="GEK9" s="25"/>
      <c r="GEL9" s="25"/>
      <c r="GEM9" s="25"/>
      <c r="GEN9" s="25"/>
      <c r="GEO9" s="25"/>
      <c r="GEP9" s="25"/>
      <c r="GEQ9" s="25"/>
      <c r="GER9" s="25"/>
      <c r="GES9" s="25"/>
      <c r="GET9" s="25"/>
      <c r="GEU9" s="25"/>
      <c r="GEV9" s="25"/>
      <c r="GEW9" s="25"/>
      <c r="GEX9" s="25"/>
      <c r="GEY9" s="25"/>
      <c r="GEZ9" s="25"/>
      <c r="GFA9" s="25"/>
      <c r="GFB9" s="25"/>
      <c r="GFC9" s="25"/>
      <c r="GFD9" s="25"/>
      <c r="GFE9" s="25"/>
      <c r="GFF9" s="25"/>
      <c r="GFG9" s="25"/>
      <c r="GFH9" s="25"/>
      <c r="GFI9" s="25"/>
      <c r="GFJ9" s="25"/>
      <c r="GFK9" s="25"/>
      <c r="GFL9" s="25"/>
      <c r="GFM9" s="25"/>
      <c r="GFN9" s="25"/>
      <c r="GFO9" s="25"/>
      <c r="GFP9" s="25"/>
      <c r="GFQ9" s="25"/>
      <c r="GFR9" s="25"/>
      <c r="GFS9" s="25"/>
      <c r="GFT9" s="25"/>
      <c r="GFU9" s="25"/>
      <c r="GFV9" s="25"/>
      <c r="GFW9" s="25"/>
      <c r="GFX9" s="25"/>
      <c r="GFY9" s="25"/>
      <c r="GFZ9" s="25"/>
      <c r="GGA9" s="25"/>
      <c r="GGB9" s="25"/>
      <c r="GGC9" s="25"/>
      <c r="GGD9" s="25"/>
      <c r="GGE9" s="25"/>
      <c r="GGF9" s="25"/>
      <c r="GGG9" s="25"/>
      <c r="GGH9" s="25"/>
      <c r="GGI9" s="25"/>
      <c r="GGJ9" s="25"/>
      <c r="GGK9" s="25"/>
      <c r="GGL9" s="25"/>
      <c r="GGM9" s="25"/>
      <c r="GGN9" s="25"/>
      <c r="GGO9" s="25"/>
      <c r="GGP9" s="25"/>
      <c r="GGQ9" s="25"/>
      <c r="GGR9" s="25"/>
      <c r="GGS9" s="25"/>
      <c r="GGT9" s="25"/>
      <c r="GGU9" s="25"/>
      <c r="GGV9" s="25"/>
      <c r="GGW9" s="25"/>
      <c r="GGX9" s="25"/>
      <c r="GGY9" s="25"/>
      <c r="GGZ9" s="25"/>
      <c r="GHA9" s="25"/>
      <c r="GHB9" s="25"/>
      <c r="GHC9" s="25"/>
      <c r="GHD9" s="25"/>
      <c r="GHE9" s="25"/>
      <c r="GHF9" s="25"/>
      <c r="GHG9" s="25"/>
      <c r="GHH9" s="25"/>
      <c r="GHI9" s="25"/>
      <c r="GHJ9" s="25"/>
      <c r="GHK9" s="25"/>
      <c r="GHL9" s="25"/>
      <c r="GHM9" s="25"/>
      <c r="GHN9" s="25"/>
      <c r="GHO9" s="25"/>
      <c r="GHP9" s="25"/>
      <c r="GHQ9" s="25"/>
      <c r="GHR9" s="25"/>
      <c r="GHS9" s="25"/>
      <c r="GHT9" s="25"/>
      <c r="GHU9" s="25"/>
      <c r="GHV9" s="25"/>
      <c r="GHW9" s="25"/>
      <c r="GHX9" s="25"/>
      <c r="GHY9" s="25"/>
      <c r="GHZ9" s="25"/>
      <c r="GIA9" s="25"/>
      <c r="GIB9" s="25"/>
      <c r="GIC9" s="25"/>
      <c r="GID9" s="25"/>
      <c r="GIE9" s="25"/>
      <c r="GIF9" s="25"/>
      <c r="GIG9" s="25"/>
      <c r="GIH9" s="25"/>
      <c r="GII9" s="25"/>
      <c r="GIJ9" s="25"/>
      <c r="GIK9" s="25"/>
      <c r="GIL9" s="25"/>
      <c r="GIM9" s="25"/>
      <c r="GIN9" s="25"/>
      <c r="GIO9" s="25"/>
      <c r="GIP9" s="25"/>
      <c r="GIQ9" s="25"/>
      <c r="GIR9" s="25"/>
      <c r="GIS9" s="25"/>
      <c r="GIT9" s="25"/>
      <c r="GIU9" s="25"/>
      <c r="GIV9" s="25"/>
      <c r="GIW9" s="25"/>
      <c r="GIX9" s="25"/>
      <c r="GIY9" s="25"/>
      <c r="GIZ9" s="25"/>
      <c r="GJA9" s="25"/>
      <c r="GJB9" s="25"/>
      <c r="GJC9" s="25"/>
      <c r="GJD9" s="25"/>
      <c r="GJE9" s="25"/>
      <c r="GJF9" s="25"/>
      <c r="GJG9" s="25"/>
      <c r="GJH9" s="25"/>
      <c r="GJI9" s="25"/>
      <c r="GJJ9" s="25"/>
      <c r="GJK9" s="25"/>
      <c r="GJL9" s="25"/>
      <c r="GJM9" s="25"/>
      <c r="GJN9" s="25"/>
      <c r="GJO9" s="25"/>
      <c r="GJP9" s="25"/>
      <c r="GJQ9" s="25"/>
      <c r="GJR9" s="25"/>
      <c r="GJS9" s="25"/>
      <c r="GJT9" s="25"/>
      <c r="GJU9" s="25"/>
      <c r="GJV9" s="25"/>
      <c r="GJW9" s="25"/>
      <c r="GJX9" s="25"/>
      <c r="GJY9" s="25"/>
      <c r="GJZ9" s="25"/>
      <c r="GKA9" s="25"/>
      <c r="GKB9" s="25"/>
      <c r="GKC9" s="25"/>
      <c r="GKD9" s="25"/>
      <c r="GKE9" s="25"/>
      <c r="GKF9" s="25"/>
      <c r="GKG9" s="25"/>
      <c r="GKH9" s="25"/>
      <c r="GKI9" s="25"/>
      <c r="GKJ9" s="25"/>
      <c r="GKK9" s="25"/>
      <c r="GKL9" s="25"/>
      <c r="GKM9" s="25"/>
      <c r="GKN9" s="25"/>
      <c r="GKO9" s="25"/>
      <c r="GKP9" s="25"/>
      <c r="GKQ9" s="25"/>
      <c r="GKR9" s="25"/>
      <c r="GKS9" s="25"/>
      <c r="GKT9" s="25"/>
      <c r="GKU9" s="25"/>
      <c r="GKV9" s="25"/>
      <c r="GKW9" s="25"/>
      <c r="GKX9" s="25"/>
      <c r="GKY9" s="25"/>
      <c r="GKZ9" s="25"/>
      <c r="GLA9" s="25"/>
      <c r="GLB9" s="25"/>
      <c r="GLC9" s="25"/>
      <c r="GLD9" s="25"/>
      <c r="GLE9" s="25"/>
      <c r="GLF9" s="25"/>
      <c r="GLG9" s="25"/>
      <c r="GLH9" s="25"/>
      <c r="GLI9" s="25"/>
      <c r="GLJ9" s="25"/>
      <c r="GLK9" s="25"/>
      <c r="GLL9" s="25"/>
      <c r="GLM9" s="25"/>
      <c r="GLN9" s="25"/>
      <c r="GLO9" s="25"/>
      <c r="GLP9" s="25"/>
      <c r="GLQ9" s="25"/>
      <c r="GLR9" s="25"/>
      <c r="GLS9" s="25"/>
      <c r="GLT9" s="25"/>
      <c r="GLU9" s="25"/>
      <c r="GLV9" s="25"/>
      <c r="GLW9" s="25"/>
      <c r="GLX9" s="25"/>
      <c r="GLY9" s="25"/>
      <c r="GLZ9" s="25"/>
      <c r="GMA9" s="25"/>
      <c r="GMB9" s="25"/>
      <c r="GMC9" s="25"/>
      <c r="GMD9" s="25"/>
      <c r="GME9" s="25"/>
      <c r="GMF9" s="25"/>
      <c r="GMG9" s="25"/>
      <c r="GMH9" s="25"/>
      <c r="GMI9" s="25"/>
      <c r="GMJ9" s="25"/>
      <c r="GMK9" s="25"/>
      <c r="GML9" s="25"/>
      <c r="GMM9" s="25"/>
      <c r="GMN9" s="25"/>
      <c r="GMO9" s="25"/>
      <c r="GMP9" s="25"/>
      <c r="GMQ9" s="25"/>
      <c r="GMR9" s="25"/>
      <c r="GMS9" s="25"/>
      <c r="GMT9" s="25"/>
      <c r="GMU9" s="25"/>
      <c r="GMV9" s="25"/>
      <c r="GMW9" s="25"/>
      <c r="GMX9" s="25"/>
      <c r="GMY9" s="25"/>
      <c r="GMZ9" s="25"/>
      <c r="GNA9" s="25"/>
      <c r="GNB9" s="25"/>
      <c r="GNC9" s="25"/>
      <c r="GND9" s="25"/>
      <c r="GNE9" s="25"/>
      <c r="GNF9" s="25"/>
      <c r="GNG9" s="25"/>
      <c r="GNH9" s="25"/>
      <c r="GNI9" s="25"/>
      <c r="GNJ9" s="25"/>
      <c r="GNK9" s="25"/>
      <c r="GNL9" s="25"/>
      <c r="GNM9" s="25"/>
      <c r="GNN9" s="25"/>
      <c r="GNO9" s="25"/>
      <c r="GNP9" s="25"/>
      <c r="GNQ9" s="25"/>
      <c r="GNR9" s="25"/>
      <c r="GNS9" s="25"/>
      <c r="GNT9" s="25"/>
      <c r="GNU9" s="25"/>
      <c r="GNV9" s="25"/>
      <c r="GNW9" s="25"/>
      <c r="GNX9" s="25"/>
      <c r="GNY9" s="25"/>
      <c r="GNZ9" s="25"/>
      <c r="GOA9" s="25"/>
      <c r="GOB9" s="25"/>
      <c r="GOC9" s="25"/>
      <c r="GOD9" s="25"/>
      <c r="GOE9" s="25"/>
      <c r="GOF9" s="25"/>
      <c r="GOG9" s="25"/>
      <c r="GOH9" s="25"/>
      <c r="GOI9" s="25"/>
      <c r="GOJ9" s="25"/>
      <c r="GOK9" s="25"/>
      <c r="GOL9" s="25"/>
      <c r="GOM9" s="25"/>
      <c r="GON9" s="25"/>
      <c r="GOO9" s="25"/>
      <c r="GOP9" s="25"/>
      <c r="GOQ9" s="25"/>
      <c r="GOR9" s="25"/>
      <c r="GOS9" s="25"/>
      <c r="GOT9" s="25"/>
      <c r="GOU9" s="25"/>
      <c r="GOV9" s="25"/>
      <c r="GOW9" s="25"/>
      <c r="GOX9" s="25"/>
      <c r="GOY9" s="25"/>
      <c r="GOZ9" s="25"/>
      <c r="GPA9" s="25"/>
      <c r="GPB9" s="25"/>
      <c r="GPC9" s="25"/>
      <c r="GPD9" s="25"/>
      <c r="GPE9" s="25"/>
      <c r="GPF9" s="25"/>
      <c r="GPG9" s="25"/>
      <c r="GPH9" s="25"/>
      <c r="GPI9" s="25"/>
      <c r="GPJ9" s="25"/>
      <c r="GPK9" s="25"/>
      <c r="GPL9" s="25"/>
      <c r="GPM9" s="25"/>
      <c r="GPN9" s="25"/>
      <c r="GPO9" s="25"/>
      <c r="GPP9" s="25"/>
      <c r="GPQ9" s="25"/>
      <c r="GPR9" s="25"/>
      <c r="GPS9" s="25"/>
      <c r="GPT9" s="25"/>
      <c r="GPU9" s="25"/>
      <c r="GPV9" s="25"/>
      <c r="GPW9" s="25"/>
      <c r="GPX9" s="25"/>
      <c r="GPY9" s="25"/>
      <c r="GPZ9" s="25"/>
      <c r="GQA9" s="25"/>
      <c r="GQB9" s="25"/>
      <c r="GQC9" s="25"/>
      <c r="GQD9" s="25"/>
      <c r="GQE9" s="25"/>
      <c r="GQF9" s="25"/>
      <c r="GQG9" s="25"/>
      <c r="GQH9" s="25"/>
      <c r="GQI9" s="25"/>
      <c r="GQJ9" s="25"/>
      <c r="GQK9" s="25"/>
      <c r="GQL9" s="25"/>
      <c r="GQM9" s="25"/>
      <c r="GQN9" s="25"/>
      <c r="GQO9" s="25"/>
      <c r="GQP9" s="25"/>
      <c r="GQQ9" s="25"/>
      <c r="GQR9" s="25"/>
      <c r="GQS9" s="25"/>
      <c r="GQT9" s="25"/>
      <c r="GQU9" s="25"/>
      <c r="GQV9" s="25"/>
      <c r="GQW9" s="25"/>
      <c r="GQX9" s="25"/>
      <c r="GQY9" s="25"/>
      <c r="GQZ9" s="25"/>
      <c r="GRA9" s="25"/>
      <c r="GRB9" s="25"/>
      <c r="GRC9" s="25"/>
      <c r="GRD9" s="25"/>
      <c r="GRE9" s="25"/>
      <c r="GRF9" s="25"/>
      <c r="GRG9" s="25"/>
      <c r="GRH9" s="25"/>
      <c r="GRI9" s="25"/>
      <c r="GRJ9" s="25"/>
      <c r="GRK9" s="25"/>
      <c r="GRL9" s="25"/>
      <c r="GRM9" s="25"/>
      <c r="GRN9" s="25"/>
      <c r="GRO9" s="25"/>
      <c r="GRP9" s="25"/>
      <c r="GRQ9" s="25"/>
      <c r="GRR9" s="25"/>
      <c r="GRS9" s="25"/>
      <c r="GRT9" s="25"/>
      <c r="GRU9" s="25"/>
      <c r="GRV9" s="25"/>
      <c r="GRW9" s="25"/>
      <c r="GRX9" s="25"/>
      <c r="GRY9" s="25"/>
      <c r="GRZ9" s="25"/>
      <c r="GSA9" s="25"/>
      <c r="GSB9" s="25"/>
      <c r="GSC9" s="25"/>
      <c r="GSD9" s="25"/>
      <c r="GSE9" s="25"/>
      <c r="GSF9" s="25"/>
      <c r="GSG9" s="25"/>
      <c r="GSH9" s="25"/>
      <c r="GSI9" s="25"/>
      <c r="GSJ9" s="25"/>
      <c r="GSK9" s="25"/>
      <c r="GSL9" s="25"/>
      <c r="GSM9" s="25"/>
      <c r="GSN9" s="25"/>
      <c r="GSO9" s="25"/>
      <c r="GSP9" s="25"/>
      <c r="GSQ9" s="25"/>
      <c r="GSR9" s="25"/>
      <c r="GSS9" s="25"/>
      <c r="GST9" s="25"/>
      <c r="GSU9" s="25"/>
      <c r="GSV9" s="25"/>
      <c r="GSW9" s="25"/>
      <c r="GSX9" s="25"/>
      <c r="GSY9" s="25"/>
      <c r="GSZ9" s="25"/>
      <c r="GTA9" s="25"/>
      <c r="GTB9" s="25"/>
      <c r="GTC9" s="25"/>
      <c r="GTD9" s="25"/>
      <c r="GTE9" s="25"/>
      <c r="GTF9" s="25"/>
      <c r="GTG9" s="25"/>
      <c r="GTH9" s="25"/>
      <c r="GTI9" s="25"/>
      <c r="GTJ9" s="25"/>
      <c r="GTK9" s="25"/>
      <c r="GTL9" s="25"/>
      <c r="GTM9" s="25"/>
      <c r="GTN9" s="25"/>
      <c r="GTO9" s="25"/>
      <c r="GTP9" s="25"/>
      <c r="GTQ9" s="25"/>
      <c r="GTR9" s="25"/>
      <c r="GTS9" s="25"/>
      <c r="GTT9" s="25"/>
      <c r="GTU9" s="25"/>
      <c r="GTV9" s="25"/>
      <c r="GTW9" s="25"/>
      <c r="GTX9" s="25"/>
      <c r="GTY9" s="25"/>
      <c r="GTZ9" s="25"/>
      <c r="GUA9" s="25"/>
      <c r="GUB9" s="25"/>
      <c r="GUC9" s="25"/>
      <c r="GUD9" s="25"/>
      <c r="GUE9" s="25"/>
      <c r="GUF9" s="25"/>
      <c r="GUG9" s="25"/>
      <c r="GUH9" s="25"/>
      <c r="GUI9" s="25"/>
      <c r="GUJ9" s="25"/>
      <c r="GUK9" s="25"/>
      <c r="GUL9" s="25"/>
      <c r="GUM9" s="25"/>
      <c r="GUN9" s="25"/>
      <c r="GUO9" s="25"/>
      <c r="GUP9" s="25"/>
      <c r="GUQ9" s="25"/>
      <c r="GUR9" s="25"/>
      <c r="GUS9" s="25"/>
      <c r="GUT9" s="25"/>
      <c r="GUU9" s="25"/>
      <c r="GUV9" s="25"/>
      <c r="GUW9" s="25"/>
      <c r="GUX9" s="25"/>
      <c r="GUY9" s="25"/>
      <c r="GUZ9" s="25"/>
      <c r="GVA9" s="25"/>
      <c r="GVB9" s="25"/>
      <c r="GVC9" s="25"/>
      <c r="GVD9" s="25"/>
      <c r="GVE9" s="25"/>
      <c r="GVF9" s="25"/>
      <c r="GVG9" s="25"/>
      <c r="GVH9" s="25"/>
      <c r="GVI9" s="25"/>
      <c r="GVJ9" s="25"/>
      <c r="GVK9" s="25"/>
      <c r="GVL9" s="25"/>
      <c r="GVM9" s="25"/>
      <c r="GVN9" s="25"/>
      <c r="GVO9" s="25"/>
      <c r="GVP9" s="25"/>
      <c r="GVQ9" s="25"/>
      <c r="GVR9" s="25"/>
      <c r="GVS9" s="25"/>
      <c r="GVT9" s="25"/>
      <c r="GVU9" s="25"/>
      <c r="GVV9" s="25"/>
      <c r="GVW9" s="25"/>
      <c r="GVX9" s="25"/>
      <c r="GVY9" s="25"/>
      <c r="GVZ9" s="25"/>
      <c r="GWA9" s="25"/>
      <c r="GWB9" s="25"/>
      <c r="GWC9" s="25"/>
      <c r="GWD9" s="25"/>
      <c r="GWE9" s="25"/>
      <c r="GWF9" s="25"/>
      <c r="GWG9" s="25"/>
      <c r="GWH9" s="25"/>
      <c r="GWI9" s="25"/>
      <c r="GWJ9" s="25"/>
      <c r="GWK9" s="25"/>
      <c r="GWL9" s="25"/>
      <c r="GWM9" s="25"/>
      <c r="GWN9" s="25"/>
      <c r="GWO9" s="25"/>
      <c r="GWP9" s="25"/>
      <c r="GWQ9" s="25"/>
      <c r="GWR9" s="25"/>
      <c r="GWS9" s="25"/>
      <c r="GWT9" s="25"/>
      <c r="GWU9" s="25"/>
      <c r="GWV9" s="25"/>
      <c r="GWW9" s="25"/>
      <c r="GWX9" s="25"/>
      <c r="GWY9" s="25"/>
      <c r="GWZ9" s="25"/>
      <c r="GXA9" s="25"/>
      <c r="GXB9" s="25"/>
      <c r="GXC9" s="25"/>
      <c r="GXD9" s="25"/>
      <c r="GXE9" s="25"/>
      <c r="GXF9" s="25"/>
      <c r="GXG9" s="25"/>
      <c r="GXH9" s="25"/>
      <c r="GXI9" s="25"/>
      <c r="GXJ9" s="25"/>
      <c r="GXK9" s="25"/>
      <c r="GXL9" s="25"/>
      <c r="GXM9" s="25"/>
      <c r="GXN9" s="25"/>
      <c r="GXO9" s="25"/>
      <c r="GXP9" s="25"/>
      <c r="GXQ9" s="25"/>
      <c r="GXR9" s="25"/>
      <c r="GXS9" s="25"/>
      <c r="GXT9" s="25"/>
      <c r="GXU9" s="25"/>
      <c r="GXV9" s="25"/>
      <c r="GXW9" s="25"/>
      <c r="GXX9" s="25"/>
      <c r="GXY9" s="25"/>
      <c r="GXZ9" s="25"/>
      <c r="GYA9" s="25"/>
      <c r="GYB9" s="25"/>
      <c r="GYC9" s="25"/>
      <c r="GYD9" s="25"/>
      <c r="GYE9" s="25"/>
      <c r="GYF9" s="25"/>
      <c r="GYG9" s="25"/>
      <c r="GYH9" s="25"/>
      <c r="GYI9" s="25"/>
      <c r="GYJ9" s="25"/>
      <c r="GYK9" s="25"/>
      <c r="GYL9" s="25"/>
      <c r="GYM9" s="25"/>
      <c r="GYN9" s="25"/>
      <c r="GYO9" s="25"/>
      <c r="GYP9" s="25"/>
      <c r="GYQ9" s="25"/>
      <c r="GYR9" s="25"/>
      <c r="GYS9" s="25"/>
      <c r="GYT9" s="25"/>
      <c r="GYU9" s="25"/>
      <c r="GYV9" s="25"/>
      <c r="GYW9" s="25"/>
      <c r="GYX9" s="25"/>
      <c r="GYY9" s="25"/>
      <c r="GYZ9" s="25"/>
      <c r="GZA9" s="25"/>
      <c r="GZB9" s="25"/>
      <c r="GZC9" s="25"/>
      <c r="GZD9" s="25"/>
      <c r="GZE9" s="25"/>
      <c r="GZF9" s="25"/>
      <c r="GZG9" s="25"/>
      <c r="GZH9" s="25"/>
      <c r="GZI9" s="25"/>
      <c r="GZJ9" s="25"/>
      <c r="GZK9" s="25"/>
      <c r="GZL9" s="25"/>
      <c r="GZM9" s="25"/>
      <c r="GZN9" s="25"/>
      <c r="GZO9" s="25"/>
      <c r="GZP9" s="25"/>
      <c r="GZQ9" s="25"/>
      <c r="GZR9" s="25"/>
      <c r="GZS9" s="25"/>
      <c r="GZT9" s="25"/>
      <c r="GZU9" s="25"/>
      <c r="GZV9" s="25"/>
      <c r="GZW9" s="25"/>
      <c r="GZX9" s="25"/>
      <c r="GZY9" s="25"/>
      <c r="GZZ9" s="25"/>
      <c r="HAA9" s="25"/>
      <c r="HAB9" s="25"/>
      <c r="HAC9" s="25"/>
      <c r="HAD9" s="25"/>
      <c r="HAE9" s="25"/>
      <c r="HAF9" s="25"/>
      <c r="HAG9" s="25"/>
      <c r="HAH9" s="25"/>
      <c r="HAI9" s="25"/>
      <c r="HAJ9" s="25"/>
      <c r="HAK9" s="25"/>
      <c r="HAL9" s="25"/>
      <c r="HAM9" s="25"/>
      <c r="HAN9" s="25"/>
      <c r="HAO9" s="25"/>
      <c r="HAP9" s="25"/>
      <c r="HAQ9" s="25"/>
      <c r="HAR9" s="25"/>
      <c r="HAS9" s="25"/>
      <c r="HAT9" s="25"/>
      <c r="HAU9" s="25"/>
      <c r="HAV9" s="25"/>
      <c r="HAW9" s="25"/>
      <c r="HAX9" s="25"/>
      <c r="HAY9" s="25"/>
      <c r="HAZ9" s="25"/>
      <c r="HBA9" s="25"/>
      <c r="HBB9" s="25"/>
      <c r="HBC9" s="25"/>
      <c r="HBD9" s="25"/>
      <c r="HBE9" s="25"/>
      <c r="HBF9" s="25"/>
      <c r="HBG9" s="25"/>
      <c r="HBH9" s="25"/>
      <c r="HBI9" s="25"/>
      <c r="HBJ9" s="25"/>
      <c r="HBK9" s="25"/>
      <c r="HBL9" s="25"/>
      <c r="HBM9" s="25"/>
      <c r="HBN9" s="25"/>
      <c r="HBO9" s="25"/>
      <c r="HBP9" s="25"/>
      <c r="HBQ9" s="25"/>
      <c r="HBR9" s="25"/>
      <c r="HBS9" s="25"/>
      <c r="HBT9" s="25"/>
      <c r="HBU9" s="25"/>
      <c r="HBV9" s="25"/>
      <c r="HBW9" s="25"/>
      <c r="HBX9" s="25"/>
      <c r="HBY9" s="25"/>
      <c r="HBZ9" s="25"/>
      <c r="HCA9" s="25"/>
      <c r="HCB9" s="25"/>
      <c r="HCC9" s="25"/>
      <c r="HCD9" s="25"/>
      <c r="HCE9" s="25"/>
      <c r="HCF9" s="25"/>
      <c r="HCG9" s="25"/>
      <c r="HCH9" s="25"/>
      <c r="HCI9" s="25"/>
      <c r="HCJ9" s="25"/>
      <c r="HCK9" s="25"/>
      <c r="HCL9" s="25"/>
      <c r="HCM9" s="25"/>
      <c r="HCN9" s="25"/>
      <c r="HCO9" s="25"/>
      <c r="HCP9" s="25"/>
      <c r="HCQ9" s="25"/>
      <c r="HCR9" s="25"/>
      <c r="HCS9" s="25"/>
      <c r="HCT9" s="25"/>
      <c r="HCU9" s="25"/>
      <c r="HCV9" s="25"/>
      <c r="HCW9" s="25"/>
      <c r="HCX9" s="25"/>
      <c r="HCY9" s="25"/>
      <c r="HCZ9" s="25"/>
      <c r="HDA9" s="25"/>
      <c r="HDB9" s="25"/>
      <c r="HDC9" s="25"/>
      <c r="HDD9" s="25"/>
      <c r="HDE9" s="25"/>
      <c r="HDF9" s="25"/>
      <c r="HDG9" s="25"/>
      <c r="HDH9" s="25"/>
      <c r="HDI9" s="25"/>
      <c r="HDJ9" s="25"/>
      <c r="HDK9" s="25"/>
      <c r="HDL9" s="25"/>
      <c r="HDM9" s="25"/>
      <c r="HDN9" s="25"/>
      <c r="HDO9" s="25"/>
      <c r="HDP9" s="25"/>
      <c r="HDQ9" s="25"/>
      <c r="HDR9" s="25"/>
      <c r="HDS9" s="25"/>
      <c r="HDT9" s="25"/>
      <c r="HDU9" s="25"/>
      <c r="HDV9" s="25"/>
      <c r="HDW9" s="25"/>
      <c r="HDX9" s="25"/>
      <c r="HDY9" s="25"/>
      <c r="HDZ9" s="25"/>
      <c r="HEA9" s="25"/>
      <c r="HEB9" s="25"/>
      <c r="HEC9" s="25"/>
      <c r="HED9" s="25"/>
      <c r="HEE9" s="25"/>
      <c r="HEF9" s="25"/>
      <c r="HEG9" s="25"/>
      <c r="HEH9" s="25"/>
      <c r="HEI9" s="25"/>
      <c r="HEJ9" s="25"/>
      <c r="HEK9" s="25"/>
      <c r="HEL9" s="25"/>
      <c r="HEM9" s="25"/>
      <c r="HEN9" s="25"/>
      <c r="HEO9" s="25"/>
      <c r="HEP9" s="25"/>
      <c r="HEQ9" s="25"/>
      <c r="HER9" s="25"/>
      <c r="HES9" s="25"/>
      <c r="HET9" s="25"/>
      <c r="HEU9" s="25"/>
      <c r="HEV9" s="25"/>
      <c r="HEW9" s="25"/>
      <c r="HEX9" s="25"/>
      <c r="HEY9" s="25"/>
      <c r="HEZ9" s="25"/>
      <c r="HFA9" s="25"/>
      <c r="HFB9" s="25"/>
      <c r="HFC9" s="25"/>
      <c r="HFD9" s="25"/>
      <c r="HFE9" s="25"/>
      <c r="HFF9" s="25"/>
      <c r="HFG9" s="25"/>
      <c r="HFH9" s="25"/>
      <c r="HFI9" s="25"/>
      <c r="HFJ9" s="25"/>
      <c r="HFK9" s="25"/>
      <c r="HFL9" s="25"/>
      <c r="HFM9" s="25"/>
      <c r="HFN9" s="25"/>
      <c r="HFO9" s="25"/>
      <c r="HFP9" s="25"/>
      <c r="HFQ9" s="25"/>
      <c r="HFR9" s="25"/>
      <c r="HFS9" s="25"/>
      <c r="HFT9" s="25"/>
      <c r="HFU9" s="25"/>
      <c r="HFV9" s="25"/>
      <c r="HFW9" s="25"/>
      <c r="HFX9" s="25"/>
      <c r="HFY9" s="25"/>
      <c r="HFZ9" s="25"/>
      <c r="HGA9" s="25"/>
      <c r="HGB9" s="25"/>
      <c r="HGC9" s="25"/>
      <c r="HGD9" s="25"/>
      <c r="HGE9" s="25"/>
      <c r="HGF9" s="25"/>
      <c r="HGG9" s="25"/>
      <c r="HGH9" s="25"/>
      <c r="HGI9" s="25"/>
      <c r="HGJ9" s="25"/>
      <c r="HGK9" s="25"/>
      <c r="HGL9" s="25"/>
      <c r="HGM9" s="25"/>
      <c r="HGN9" s="25"/>
      <c r="HGO9" s="25"/>
      <c r="HGP9" s="25"/>
      <c r="HGQ9" s="25"/>
      <c r="HGR9" s="25"/>
      <c r="HGS9" s="25"/>
      <c r="HGT9" s="25"/>
      <c r="HGU9" s="25"/>
      <c r="HGV9" s="25"/>
      <c r="HGW9" s="25"/>
      <c r="HGX9" s="25"/>
      <c r="HGY9" s="25"/>
      <c r="HGZ9" s="25"/>
      <c r="HHA9" s="25"/>
      <c r="HHB9" s="25"/>
      <c r="HHC9" s="25"/>
      <c r="HHD9" s="25"/>
      <c r="HHE9" s="25"/>
      <c r="HHF9" s="25"/>
      <c r="HHG9" s="25"/>
      <c r="HHH9" s="25"/>
      <c r="HHI9" s="25"/>
      <c r="HHJ9" s="25"/>
      <c r="HHK9" s="25"/>
      <c r="HHL9" s="25"/>
      <c r="HHM9" s="25"/>
      <c r="HHN9" s="25"/>
      <c r="HHO9" s="25"/>
      <c r="HHP9" s="25"/>
      <c r="HHQ9" s="25"/>
      <c r="HHR9" s="25"/>
      <c r="HHS9" s="25"/>
      <c r="HHT9" s="25"/>
      <c r="HHU9" s="25"/>
      <c r="HHV9" s="25"/>
      <c r="HHW9" s="25"/>
      <c r="HHX9" s="25"/>
      <c r="HHY9" s="25"/>
      <c r="HHZ9" s="25"/>
      <c r="HIA9" s="25"/>
      <c r="HIB9" s="25"/>
      <c r="HIC9" s="25"/>
      <c r="HID9" s="25"/>
      <c r="HIE9" s="25"/>
      <c r="HIF9" s="25"/>
      <c r="HIG9" s="25"/>
      <c r="HIH9" s="25"/>
      <c r="HII9" s="25"/>
      <c r="HIJ9" s="25"/>
      <c r="HIK9" s="25"/>
      <c r="HIL9" s="25"/>
      <c r="HIM9" s="25"/>
      <c r="HIN9" s="25"/>
      <c r="HIO9" s="25"/>
      <c r="HIP9" s="25"/>
      <c r="HIQ9" s="25"/>
      <c r="HIR9" s="25"/>
      <c r="HIS9" s="25"/>
      <c r="HIT9" s="25"/>
      <c r="HIU9" s="25"/>
      <c r="HIV9" s="25"/>
      <c r="HIW9" s="25"/>
      <c r="HIX9" s="25"/>
      <c r="HIY9" s="25"/>
      <c r="HIZ9" s="25"/>
      <c r="HJA9" s="25"/>
      <c r="HJB9" s="25"/>
      <c r="HJC9" s="25"/>
      <c r="HJD9" s="25"/>
      <c r="HJE9" s="25"/>
      <c r="HJF9" s="25"/>
      <c r="HJG9" s="25"/>
      <c r="HJH9" s="25"/>
      <c r="HJI9" s="25"/>
      <c r="HJJ9" s="25"/>
      <c r="HJK9" s="25"/>
      <c r="HJL9" s="25"/>
      <c r="HJM9" s="25"/>
      <c r="HJN9" s="25"/>
      <c r="HJO9" s="25"/>
      <c r="HJP9" s="25"/>
      <c r="HJQ9" s="25"/>
      <c r="HJR9" s="25"/>
      <c r="HJS9" s="25"/>
      <c r="HJT9" s="25"/>
      <c r="HJU9" s="25"/>
      <c r="HJV9" s="25"/>
      <c r="HJW9" s="25"/>
      <c r="HJX9" s="25"/>
      <c r="HJY9" s="25"/>
      <c r="HJZ9" s="25"/>
      <c r="HKA9" s="25"/>
      <c r="HKB9" s="25"/>
      <c r="HKC9" s="25"/>
      <c r="HKD9" s="25"/>
      <c r="HKE9" s="25"/>
      <c r="HKF9" s="25"/>
      <c r="HKG9" s="25"/>
      <c r="HKH9" s="25"/>
      <c r="HKI9" s="25"/>
      <c r="HKJ9" s="25"/>
      <c r="HKK9" s="25"/>
      <c r="HKL9" s="25"/>
      <c r="HKM9" s="25"/>
      <c r="HKN9" s="25"/>
      <c r="HKO9" s="25"/>
      <c r="HKP9" s="25"/>
      <c r="HKQ9" s="25"/>
      <c r="HKR9" s="25"/>
      <c r="HKS9" s="25"/>
      <c r="HKT9" s="25"/>
      <c r="HKU9" s="25"/>
      <c r="HKV9" s="25"/>
      <c r="HKW9" s="25"/>
      <c r="HKX9" s="25"/>
      <c r="HKY9" s="25"/>
      <c r="HKZ9" s="25"/>
      <c r="HLA9" s="25"/>
      <c r="HLB9" s="25"/>
      <c r="HLC9" s="25"/>
      <c r="HLD9" s="25"/>
      <c r="HLE9" s="25"/>
      <c r="HLF9" s="25"/>
      <c r="HLG9" s="25"/>
      <c r="HLH9" s="25"/>
      <c r="HLI9" s="25"/>
      <c r="HLJ9" s="25"/>
      <c r="HLK9" s="25"/>
      <c r="HLL9" s="25"/>
      <c r="HLM9" s="25"/>
      <c r="HLN9" s="25"/>
      <c r="HLO9" s="25"/>
      <c r="HLP9" s="25"/>
      <c r="HLQ9" s="25"/>
      <c r="HLR9" s="25"/>
      <c r="HLS9" s="25"/>
      <c r="HLT9" s="25"/>
      <c r="HLU9" s="25"/>
      <c r="HLV9" s="25"/>
      <c r="HLW9" s="25"/>
      <c r="HLX9" s="25"/>
      <c r="HLY9" s="25"/>
      <c r="HLZ9" s="25"/>
      <c r="HMA9" s="25"/>
      <c r="HMB9" s="25"/>
      <c r="HMC9" s="25"/>
      <c r="HMD9" s="25"/>
      <c r="HME9" s="25"/>
      <c r="HMF9" s="25"/>
      <c r="HMG9" s="25"/>
      <c r="HMH9" s="25"/>
      <c r="HMI9" s="25"/>
      <c r="HMJ9" s="25"/>
      <c r="HMK9" s="25"/>
      <c r="HML9" s="25"/>
      <c r="HMM9" s="25"/>
      <c r="HMN9" s="25"/>
      <c r="HMO9" s="25"/>
      <c r="HMP9" s="25"/>
      <c r="HMQ9" s="25"/>
      <c r="HMR9" s="25"/>
      <c r="HMS9" s="25"/>
      <c r="HMT9" s="25"/>
      <c r="HMU9" s="25"/>
      <c r="HMV9" s="25"/>
      <c r="HMW9" s="25"/>
      <c r="HMX9" s="25"/>
      <c r="HMY9" s="25"/>
      <c r="HMZ9" s="25"/>
      <c r="HNA9" s="25"/>
      <c r="HNB9" s="25"/>
      <c r="HNC9" s="25"/>
      <c r="HND9" s="25"/>
      <c r="HNE9" s="25"/>
      <c r="HNF9" s="25"/>
      <c r="HNG9" s="25"/>
      <c r="HNH9" s="25"/>
      <c r="HNI9" s="25"/>
      <c r="HNJ9" s="25"/>
      <c r="HNK9" s="25"/>
      <c r="HNL9" s="25"/>
      <c r="HNM9" s="25"/>
      <c r="HNN9" s="25"/>
      <c r="HNO9" s="25"/>
      <c r="HNP9" s="25"/>
      <c r="HNQ9" s="25"/>
      <c r="HNR9" s="25"/>
      <c r="HNS9" s="25"/>
      <c r="HNT9" s="25"/>
      <c r="HNU9" s="25"/>
      <c r="HNV9" s="25"/>
      <c r="HNW9" s="25"/>
      <c r="HNX9" s="25"/>
      <c r="HNY9" s="25"/>
      <c r="HNZ9" s="25"/>
      <c r="HOA9" s="25"/>
      <c r="HOB9" s="25"/>
      <c r="HOC9" s="25"/>
      <c r="HOD9" s="25"/>
      <c r="HOE9" s="25"/>
      <c r="HOF9" s="25"/>
      <c r="HOG9" s="25"/>
      <c r="HOH9" s="25"/>
      <c r="HOI9" s="25"/>
      <c r="HOJ9" s="25"/>
      <c r="HOK9" s="25"/>
      <c r="HOL9" s="25"/>
      <c r="HOM9" s="25"/>
      <c r="HON9" s="25"/>
      <c r="HOO9" s="25"/>
      <c r="HOP9" s="25"/>
      <c r="HOQ9" s="25"/>
      <c r="HOR9" s="25"/>
      <c r="HOS9" s="25"/>
      <c r="HOT9" s="25"/>
      <c r="HOU9" s="25"/>
      <c r="HOV9" s="25"/>
      <c r="HOW9" s="25"/>
      <c r="HOX9" s="25"/>
      <c r="HOY9" s="25"/>
      <c r="HOZ9" s="25"/>
      <c r="HPA9" s="25"/>
      <c r="HPB9" s="25"/>
      <c r="HPC9" s="25"/>
      <c r="HPD9" s="25"/>
      <c r="HPE9" s="25"/>
      <c r="HPF9" s="25"/>
      <c r="HPG9" s="25"/>
      <c r="HPH9" s="25"/>
      <c r="HPI9" s="25"/>
      <c r="HPJ9" s="25"/>
      <c r="HPK9" s="25"/>
      <c r="HPL9" s="25"/>
      <c r="HPM9" s="25"/>
      <c r="HPN9" s="25"/>
      <c r="HPO9" s="25"/>
      <c r="HPP9" s="25"/>
      <c r="HPQ9" s="25"/>
      <c r="HPR9" s="25"/>
      <c r="HPS9" s="25"/>
      <c r="HPT9" s="25"/>
      <c r="HPU9" s="25"/>
      <c r="HPV9" s="25"/>
      <c r="HPW9" s="25"/>
      <c r="HPX9" s="25"/>
      <c r="HPY9" s="25"/>
      <c r="HPZ9" s="25"/>
      <c r="HQA9" s="25"/>
      <c r="HQB9" s="25"/>
      <c r="HQC9" s="25"/>
      <c r="HQD9" s="25"/>
      <c r="HQE9" s="25"/>
      <c r="HQF9" s="25"/>
      <c r="HQG9" s="25"/>
      <c r="HQH9" s="25"/>
      <c r="HQI9" s="25"/>
      <c r="HQJ9" s="25"/>
      <c r="HQK9" s="25"/>
      <c r="HQL9" s="25"/>
      <c r="HQM9" s="25"/>
      <c r="HQN9" s="25"/>
      <c r="HQO9" s="25"/>
      <c r="HQP9" s="25"/>
      <c r="HQQ9" s="25"/>
      <c r="HQR9" s="25"/>
      <c r="HQS9" s="25"/>
      <c r="HQT9" s="25"/>
      <c r="HQU9" s="25"/>
      <c r="HQV9" s="25"/>
      <c r="HQW9" s="25"/>
      <c r="HQX9" s="25"/>
      <c r="HQY9" s="25"/>
      <c r="HQZ9" s="25"/>
      <c r="HRA9" s="25"/>
      <c r="HRB9" s="25"/>
      <c r="HRC9" s="25"/>
      <c r="HRD9" s="25"/>
      <c r="HRE9" s="25"/>
      <c r="HRF9" s="25"/>
      <c r="HRG9" s="25"/>
      <c r="HRH9" s="25"/>
      <c r="HRI9" s="25"/>
      <c r="HRJ9" s="25"/>
      <c r="HRK9" s="25"/>
      <c r="HRL9" s="25"/>
      <c r="HRM9" s="25"/>
      <c r="HRN9" s="25"/>
      <c r="HRO9" s="25"/>
      <c r="HRP9" s="25"/>
      <c r="HRQ9" s="25"/>
      <c r="HRR9" s="25"/>
      <c r="HRS9" s="25"/>
      <c r="HRT9" s="25"/>
      <c r="HRU9" s="25"/>
      <c r="HRV9" s="25"/>
      <c r="HRW9" s="25"/>
      <c r="HRX9" s="25"/>
      <c r="HRY9" s="25"/>
      <c r="HRZ9" s="25"/>
      <c r="HSA9" s="25"/>
      <c r="HSB9" s="25"/>
      <c r="HSC9" s="25"/>
      <c r="HSD9" s="25"/>
      <c r="HSE9" s="25"/>
      <c r="HSF9" s="25"/>
      <c r="HSG9" s="25"/>
      <c r="HSH9" s="25"/>
      <c r="HSI9" s="25"/>
      <c r="HSJ9" s="25"/>
      <c r="HSK9" s="25"/>
      <c r="HSL9" s="25"/>
      <c r="HSM9" s="25"/>
      <c r="HSN9" s="25"/>
      <c r="HSO9" s="25"/>
      <c r="HSP9" s="25"/>
      <c r="HSQ9" s="25"/>
      <c r="HSR9" s="25"/>
      <c r="HSS9" s="25"/>
      <c r="HST9" s="25"/>
      <c r="HSU9" s="25"/>
      <c r="HSV9" s="25"/>
      <c r="HSW9" s="25"/>
      <c r="HSX9" s="25"/>
      <c r="HSY9" s="25"/>
      <c r="HSZ9" s="25"/>
      <c r="HTA9" s="25"/>
      <c r="HTB9" s="25"/>
      <c r="HTC9" s="25"/>
      <c r="HTD9" s="25"/>
      <c r="HTE9" s="25"/>
      <c r="HTF9" s="25"/>
      <c r="HTG9" s="25"/>
      <c r="HTH9" s="25"/>
      <c r="HTI9" s="25"/>
      <c r="HTJ9" s="25"/>
      <c r="HTK9" s="25"/>
      <c r="HTL9" s="25"/>
      <c r="HTM9" s="25"/>
      <c r="HTN9" s="25"/>
      <c r="HTO9" s="25"/>
      <c r="HTP9" s="25"/>
      <c r="HTQ9" s="25"/>
      <c r="HTR9" s="25"/>
      <c r="HTS9" s="25"/>
      <c r="HTT9" s="25"/>
      <c r="HTU9" s="25"/>
      <c r="HTV9" s="25"/>
      <c r="HTW9" s="25"/>
      <c r="HTX9" s="25"/>
      <c r="HTY9" s="25"/>
      <c r="HTZ9" s="25"/>
      <c r="HUA9" s="25"/>
      <c r="HUB9" s="25"/>
      <c r="HUC9" s="25"/>
      <c r="HUD9" s="25"/>
      <c r="HUE9" s="25"/>
      <c r="HUF9" s="25"/>
      <c r="HUG9" s="25"/>
      <c r="HUH9" s="25"/>
      <c r="HUI9" s="25"/>
      <c r="HUJ9" s="25"/>
      <c r="HUK9" s="25"/>
      <c r="HUL9" s="25"/>
      <c r="HUM9" s="25"/>
      <c r="HUN9" s="25"/>
      <c r="HUO9" s="25"/>
      <c r="HUP9" s="25"/>
      <c r="HUQ9" s="25"/>
      <c r="HUR9" s="25"/>
      <c r="HUS9" s="25"/>
      <c r="HUT9" s="25"/>
      <c r="HUU9" s="25"/>
      <c r="HUV9" s="25"/>
      <c r="HUW9" s="25"/>
      <c r="HUX9" s="25"/>
      <c r="HUY9" s="25"/>
      <c r="HUZ9" s="25"/>
      <c r="HVA9" s="25"/>
      <c r="HVB9" s="25"/>
      <c r="HVC9" s="25"/>
      <c r="HVD9" s="25"/>
      <c r="HVE9" s="25"/>
      <c r="HVF9" s="25"/>
      <c r="HVG9" s="25"/>
      <c r="HVH9" s="25"/>
      <c r="HVI9" s="25"/>
      <c r="HVJ9" s="25"/>
      <c r="HVK9" s="25"/>
      <c r="HVL9" s="25"/>
      <c r="HVM9" s="25"/>
      <c r="HVN9" s="25"/>
      <c r="HVO9" s="25"/>
      <c r="HVP9" s="25"/>
      <c r="HVQ9" s="25"/>
      <c r="HVR9" s="25"/>
      <c r="HVS9" s="25"/>
      <c r="HVT9" s="25"/>
      <c r="HVU9" s="25"/>
      <c r="HVV9" s="25"/>
      <c r="HVW9" s="25"/>
      <c r="HVX9" s="25"/>
      <c r="HVY9" s="25"/>
      <c r="HVZ9" s="25"/>
      <c r="HWA9" s="25"/>
      <c r="HWB9" s="25"/>
      <c r="HWC9" s="25"/>
      <c r="HWD9" s="25"/>
      <c r="HWE9" s="25"/>
      <c r="HWF9" s="25"/>
      <c r="HWG9" s="25"/>
      <c r="HWH9" s="25"/>
      <c r="HWI9" s="25"/>
      <c r="HWJ9" s="25"/>
      <c r="HWK9" s="25"/>
      <c r="HWL9" s="25"/>
      <c r="HWM9" s="25"/>
      <c r="HWN9" s="25"/>
      <c r="HWO9" s="25"/>
      <c r="HWP9" s="25"/>
      <c r="HWQ9" s="25"/>
      <c r="HWR9" s="25"/>
      <c r="HWS9" s="25"/>
      <c r="HWT9" s="25"/>
      <c r="HWU9" s="25"/>
      <c r="HWV9" s="25"/>
      <c r="HWW9" s="25"/>
      <c r="HWX9" s="25"/>
      <c r="HWY9" s="25"/>
      <c r="HWZ9" s="25"/>
      <c r="HXA9" s="25"/>
      <c r="HXB9" s="25"/>
      <c r="HXC9" s="25"/>
      <c r="HXD9" s="25"/>
      <c r="HXE9" s="25"/>
      <c r="HXF9" s="25"/>
      <c r="HXG9" s="25"/>
      <c r="HXH9" s="25"/>
      <c r="HXI9" s="25"/>
      <c r="HXJ9" s="25"/>
      <c r="HXK9" s="25"/>
      <c r="HXL9" s="25"/>
      <c r="HXM9" s="25"/>
      <c r="HXN9" s="25"/>
      <c r="HXO9" s="25"/>
      <c r="HXP9" s="25"/>
      <c r="HXQ9" s="25"/>
      <c r="HXR9" s="25"/>
      <c r="HXS9" s="25"/>
      <c r="HXT9" s="25"/>
      <c r="HXU9" s="25"/>
      <c r="HXV9" s="25"/>
      <c r="HXW9" s="25"/>
      <c r="HXX9" s="25"/>
      <c r="HXY9" s="25"/>
      <c r="HXZ9" s="25"/>
      <c r="HYA9" s="25"/>
      <c r="HYB9" s="25"/>
      <c r="HYC9" s="25"/>
      <c r="HYD9" s="25"/>
      <c r="HYE9" s="25"/>
      <c r="HYF9" s="25"/>
      <c r="HYG9" s="25"/>
      <c r="HYH9" s="25"/>
      <c r="HYI9" s="25"/>
      <c r="HYJ9" s="25"/>
      <c r="HYK9" s="25"/>
      <c r="HYL9" s="25"/>
      <c r="HYM9" s="25"/>
      <c r="HYN9" s="25"/>
      <c r="HYO9" s="25"/>
      <c r="HYP9" s="25"/>
      <c r="HYQ9" s="25"/>
      <c r="HYR9" s="25"/>
      <c r="HYS9" s="25"/>
      <c r="HYT9" s="25"/>
      <c r="HYU9" s="25"/>
      <c r="HYV9" s="25"/>
      <c r="HYW9" s="25"/>
      <c r="HYX9" s="25"/>
      <c r="HYY9" s="25"/>
      <c r="HYZ9" s="25"/>
      <c r="HZA9" s="25"/>
      <c r="HZB9" s="25"/>
      <c r="HZC9" s="25"/>
      <c r="HZD9" s="25"/>
      <c r="HZE9" s="25"/>
      <c r="HZF9" s="25"/>
      <c r="HZG9" s="25"/>
      <c r="HZH9" s="25"/>
      <c r="HZI9" s="25"/>
      <c r="HZJ9" s="25"/>
      <c r="HZK9" s="25"/>
      <c r="HZL9" s="25"/>
      <c r="HZM9" s="25"/>
      <c r="HZN9" s="25"/>
      <c r="HZO9" s="25"/>
      <c r="HZP9" s="25"/>
      <c r="HZQ9" s="25"/>
      <c r="HZR9" s="25"/>
      <c r="HZS9" s="25"/>
      <c r="HZT9" s="25"/>
      <c r="HZU9" s="25"/>
      <c r="HZV9" s="25"/>
      <c r="HZW9" s="25"/>
      <c r="HZX9" s="25"/>
      <c r="HZY9" s="25"/>
      <c r="HZZ9" s="25"/>
      <c r="IAA9" s="25"/>
      <c r="IAB9" s="25"/>
      <c r="IAC9" s="25"/>
      <c r="IAD9" s="25"/>
      <c r="IAE9" s="25"/>
      <c r="IAF9" s="25"/>
      <c r="IAG9" s="25"/>
      <c r="IAH9" s="25"/>
      <c r="IAI9" s="25"/>
      <c r="IAJ9" s="25"/>
      <c r="IAK9" s="25"/>
      <c r="IAL9" s="25"/>
      <c r="IAM9" s="25"/>
      <c r="IAN9" s="25"/>
      <c r="IAO9" s="25"/>
      <c r="IAP9" s="25"/>
      <c r="IAQ9" s="25"/>
      <c r="IAR9" s="25"/>
      <c r="IAS9" s="25"/>
      <c r="IAT9" s="25"/>
      <c r="IAU9" s="25"/>
      <c r="IAV9" s="25"/>
      <c r="IAW9" s="25"/>
      <c r="IAX9" s="25"/>
      <c r="IAY9" s="25"/>
      <c r="IAZ9" s="25"/>
      <c r="IBA9" s="25"/>
      <c r="IBB9" s="25"/>
      <c r="IBC9" s="25"/>
      <c r="IBD9" s="25"/>
      <c r="IBE9" s="25"/>
      <c r="IBF9" s="25"/>
      <c r="IBG9" s="25"/>
      <c r="IBH9" s="25"/>
      <c r="IBI9" s="25"/>
      <c r="IBJ9" s="25"/>
      <c r="IBK9" s="25"/>
      <c r="IBL9" s="25"/>
      <c r="IBM9" s="25"/>
      <c r="IBN9" s="25"/>
      <c r="IBO9" s="25"/>
      <c r="IBP9" s="25"/>
      <c r="IBQ9" s="25"/>
      <c r="IBR9" s="25"/>
      <c r="IBS9" s="25"/>
      <c r="IBT9" s="25"/>
      <c r="IBU9" s="25"/>
      <c r="IBV9" s="25"/>
      <c r="IBW9" s="25"/>
      <c r="IBX9" s="25"/>
      <c r="IBY9" s="25"/>
      <c r="IBZ9" s="25"/>
      <c r="ICA9" s="25"/>
      <c r="ICB9" s="25"/>
      <c r="ICC9" s="25"/>
      <c r="ICD9" s="25"/>
      <c r="ICE9" s="25"/>
      <c r="ICF9" s="25"/>
      <c r="ICG9" s="25"/>
      <c r="ICH9" s="25"/>
      <c r="ICI9" s="25"/>
      <c r="ICJ9" s="25"/>
      <c r="ICK9" s="25"/>
      <c r="ICL9" s="25"/>
      <c r="ICM9" s="25"/>
      <c r="ICN9" s="25"/>
      <c r="ICO9" s="25"/>
      <c r="ICP9" s="25"/>
      <c r="ICQ9" s="25"/>
      <c r="ICR9" s="25"/>
      <c r="ICS9" s="25"/>
      <c r="ICT9" s="25"/>
      <c r="ICU9" s="25"/>
      <c r="ICV9" s="25"/>
      <c r="ICW9" s="25"/>
      <c r="ICX9" s="25"/>
      <c r="ICY9" s="25"/>
      <c r="ICZ9" s="25"/>
      <c r="IDA9" s="25"/>
      <c r="IDB9" s="25"/>
      <c r="IDC9" s="25"/>
      <c r="IDD9" s="25"/>
      <c r="IDE9" s="25"/>
      <c r="IDF9" s="25"/>
      <c r="IDG9" s="25"/>
      <c r="IDH9" s="25"/>
      <c r="IDI9" s="25"/>
      <c r="IDJ9" s="25"/>
      <c r="IDK9" s="25"/>
      <c r="IDL9" s="25"/>
      <c r="IDM9" s="25"/>
      <c r="IDN9" s="25"/>
      <c r="IDO9" s="25"/>
      <c r="IDP9" s="25"/>
      <c r="IDQ9" s="25"/>
      <c r="IDR9" s="25"/>
      <c r="IDS9" s="25"/>
      <c r="IDT9" s="25"/>
      <c r="IDU9" s="25"/>
      <c r="IDV9" s="25"/>
      <c r="IDW9" s="25"/>
      <c r="IDX9" s="25"/>
      <c r="IDY9" s="25"/>
      <c r="IDZ9" s="25"/>
      <c r="IEA9" s="25"/>
      <c r="IEB9" s="25"/>
      <c r="IEC9" s="25"/>
      <c r="IED9" s="25"/>
      <c r="IEE9" s="25"/>
      <c r="IEF9" s="25"/>
      <c r="IEG9" s="25"/>
      <c r="IEH9" s="25"/>
      <c r="IEI9" s="25"/>
      <c r="IEJ9" s="25"/>
      <c r="IEK9" s="25"/>
      <c r="IEL9" s="25"/>
      <c r="IEM9" s="25"/>
      <c r="IEN9" s="25"/>
      <c r="IEO9" s="25"/>
      <c r="IEP9" s="25"/>
      <c r="IEQ9" s="25"/>
      <c r="IER9" s="25"/>
      <c r="IES9" s="25"/>
      <c r="IET9" s="25"/>
      <c r="IEU9" s="25"/>
      <c r="IEV9" s="25"/>
      <c r="IEW9" s="25"/>
      <c r="IEX9" s="25"/>
      <c r="IEY9" s="25"/>
      <c r="IEZ9" s="25"/>
      <c r="IFA9" s="25"/>
      <c r="IFB9" s="25"/>
      <c r="IFC9" s="25"/>
      <c r="IFD9" s="25"/>
      <c r="IFE9" s="25"/>
      <c r="IFF9" s="25"/>
      <c r="IFG9" s="25"/>
      <c r="IFH9" s="25"/>
      <c r="IFI9" s="25"/>
      <c r="IFJ9" s="25"/>
      <c r="IFK9" s="25"/>
      <c r="IFL9" s="25"/>
      <c r="IFM9" s="25"/>
      <c r="IFN9" s="25"/>
      <c r="IFO9" s="25"/>
      <c r="IFP9" s="25"/>
      <c r="IFQ9" s="25"/>
      <c r="IFR9" s="25"/>
      <c r="IFS9" s="25"/>
      <c r="IFT9" s="25"/>
      <c r="IFU9" s="25"/>
      <c r="IFV9" s="25"/>
      <c r="IFW9" s="25"/>
      <c r="IFX9" s="25"/>
      <c r="IFY9" s="25"/>
      <c r="IFZ9" s="25"/>
      <c r="IGA9" s="25"/>
      <c r="IGB9" s="25"/>
      <c r="IGC9" s="25"/>
      <c r="IGD9" s="25"/>
      <c r="IGE9" s="25"/>
      <c r="IGF9" s="25"/>
      <c r="IGG9" s="25"/>
      <c r="IGH9" s="25"/>
      <c r="IGI9" s="25"/>
      <c r="IGJ9" s="25"/>
      <c r="IGK9" s="25"/>
      <c r="IGL9" s="25"/>
      <c r="IGM9" s="25"/>
      <c r="IGN9" s="25"/>
      <c r="IGO9" s="25"/>
      <c r="IGP9" s="25"/>
      <c r="IGQ9" s="25"/>
      <c r="IGR9" s="25"/>
      <c r="IGS9" s="25"/>
      <c r="IGT9" s="25"/>
      <c r="IGU9" s="25"/>
      <c r="IGV9" s="25"/>
      <c r="IGW9" s="25"/>
      <c r="IGX9" s="25"/>
      <c r="IGY9" s="25"/>
      <c r="IGZ9" s="25"/>
      <c r="IHA9" s="25"/>
      <c r="IHB9" s="25"/>
      <c r="IHC9" s="25"/>
      <c r="IHD9" s="25"/>
      <c r="IHE9" s="25"/>
      <c r="IHF9" s="25"/>
      <c r="IHG9" s="25"/>
      <c r="IHH9" s="25"/>
      <c r="IHI9" s="25"/>
      <c r="IHJ9" s="25"/>
      <c r="IHK9" s="25"/>
      <c r="IHL9" s="25"/>
      <c r="IHM9" s="25"/>
      <c r="IHN9" s="25"/>
      <c r="IHO9" s="25"/>
      <c r="IHP9" s="25"/>
      <c r="IHQ9" s="25"/>
      <c r="IHR9" s="25"/>
      <c r="IHS9" s="25"/>
      <c r="IHT9" s="25"/>
      <c r="IHU9" s="25"/>
      <c r="IHV9" s="25"/>
      <c r="IHW9" s="25"/>
      <c r="IHX9" s="25"/>
      <c r="IHY9" s="25"/>
      <c r="IHZ9" s="25"/>
      <c r="IIA9" s="25"/>
      <c r="IIB9" s="25"/>
      <c r="IIC9" s="25"/>
      <c r="IID9" s="25"/>
      <c r="IIE9" s="25"/>
      <c r="IIF9" s="25"/>
      <c r="IIG9" s="25"/>
      <c r="IIH9" s="25"/>
      <c r="III9" s="25"/>
      <c r="IIJ9" s="25"/>
      <c r="IIK9" s="25"/>
      <c r="IIL9" s="25"/>
      <c r="IIM9" s="25"/>
      <c r="IIN9" s="25"/>
      <c r="IIO9" s="25"/>
      <c r="IIP9" s="25"/>
      <c r="IIQ9" s="25"/>
      <c r="IIR9" s="25"/>
      <c r="IIS9" s="25"/>
      <c r="IIT9" s="25"/>
      <c r="IIU9" s="25"/>
      <c r="IIV9" s="25"/>
      <c r="IIW9" s="25"/>
      <c r="IIX9" s="25"/>
      <c r="IIY9" s="25"/>
      <c r="IIZ9" s="25"/>
      <c r="IJA9" s="25"/>
      <c r="IJB9" s="25"/>
      <c r="IJC9" s="25"/>
      <c r="IJD9" s="25"/>
      <c r="IJE9" s="25"/>
      <c r="IJF9" s="25"/>
      <c r="IJG9" s="25"/>
      <c r="IJH9" s="25"/>
      <c r="IJI9" s="25"/>
      <c r="IJJ9" s="25"/>
      <c r="IJK9" s="25"/>
      <c r="IJL9" s="25"/>
      <c r="IJM9" s="25"/>
      <c r="IJN9" s="25"/>
      <c r="IJO9" s="25"/>
      <c r="IJP9" s="25"/>
      <c r="IJQ9" s="25"/>
      <c r="IJR9" s="25"/>
      <c r="IJS9" s="25"/>
      <c r="IJT9" s="25"/>
      <c r="IJU9" s="25"/>
      <c r="IJV9" s="25"/>
      <c r="IJW9" s="25"/>
      <c r="IJX9" s="25"/>
      <c r="IJY9" s="25"/>
      <c r="IJZ9" s="25"/>
      <c r="IKA9" s="25"/>
      <c r="IKB9" s="25"/>
      <c r="IKC9" s="25"/>
      <c r="IKD9" s="25"/>
      <c r="IKE9" s="25"/>
      <c r="IKF9" s="25"/>
      <c r="IKG9" s="25"/>
      <c r="IKH9" s="25"/>
      <c r="IKI9" s="25"/>
      <c r="IKJ9" s="25"/>
      <c r="IKK9" s="25"/>
      <c r="IKL9" s="25"/>
      <c r="IKM9" s="25"/>
      <c r="IKN9" s="25"/>
      <c r="IKO9" s="25"/>
      <c r="IKP9" s="25"/>
      <c r="IKQ9" s="25"/>
      <c r="IKR9" s="25"/>
      <c r="IKS9" s="25"/>
      <c r="IKT9" s="25"/>
      <c r="IKU9" s="25"/>
      <c r="IKV9" s="25"/>
      <c r="IKW9" s="25"/>
      <c r="IKX9" s="25"/>
      <c r="IKY9" s="25"/>
      <c r="IKZ9" s="25"/>
      <c r="ILA9" s="25"/>
      <c r="ILB9" s="25"/>
      <c r="ILC9" s="25"/>
      <c r="ILD9" s="25"/>
      <c r="ILE9" s="25"/>
      <c r="ILF9" s="25"/>
      <c r="ILG9" s="25"/>
      <c r="ILH9" s="25"/>
      <c r="ILI9" s="25"/>
      <c r="ILJ9" s="25"/>
      <c r="ILK9" s="25"/>
      <c r="ILL9" s="25"/>
      <c r="ILM9" s="25"/>
      <c r="ILN9" s="25"/>
      <c r="ILO9" s="25"/>
      <c r="ILP9" s="25"/>
      <c r="ILQ9" s="25"/>
      <c r="ILR9" s="25"/>
      <c r="ILS9" s="25"/>
      <c r="ILT9" s="25"/>
      <c r="ILU9" s="25"/>
      <c r="ILV9" s="25"/>
      <c r="ILW9" s="25"/>
      <c r="ILX9" s="25"/>
      <c r="ILY9" s="25"/>
      <c r="ILZ9" s="25"/>
      <c r="IMA9" s="25"/>
      <c r="IMB9" s="25"/>
      <c r="IMC9" s="25"/>
      <c r="IMD9" s="25"/>
      <c r="IME9" s="25"/>
      <c r="IMF9" s="25"/>
      <c r="IMG9" s="25"/>
      <c r="IMH9" s="25"/>
      <c r="IMI9" s="25"/>
      <c r="IMJ9" s="25"/>
      <c r="IMK9" s="25"/>
      <c r="IML9" s="25"/>
      <c r="IMM9" s="25"/>
      <c r="IMN9" s="25"/>
      <c r="IMO9" s="25"/>
      <c r="IMP9" s="25"/>
      <c r="IMQ9" s="25"/>
      <c r="IMR9" s="25"/>
      <c r="IMS9" s="25"/>
      <c r="IMT9" s="25"/>
      <c r="IMU9" s="25"/>
      <c r="IMV9" s="25"/>
      <c r="IMW9" s="25"/>
      <c r="IMX9" s="25"/>
      <c r="IMY9" s="25"/>
      <c r="IMZ9" s="25"/>
      <c r="INA9" s="25"/>
      <c r="INB9" s="25"/>
      <c r="INC9" s="25"/>
      <c r="IND9" s="25"/>
      <c r="INE9" s="25"/>
      <c r="INF9" s="25"/>
      <c r="ING9" s="25"/>
      <c r="INH9" s="25"/>
      <c r="INI9" s="25"/>
      <c r="INJ9" s="25"/>
      <c r="INK9" s="25"/>
      <c r="INL9" s="25"/>
      <c r="INM9" s="25"/>
      <c r="INN9" s="25"/>
      <c r="INO9" s="25"/>
      <c r="INP9" s="25"/>
      <c r="INQ9" s="25"/>
      <c r="INR9" s="25"/>
      <c r="INS9" s="25"/>
      <c r="INT9" s="25"/>
      <c r="INU9" s="25"/>
      <c r="INV9" s="25"/>
      <c r="INW9" s="25"/>
      <c r="INX9" s="25"/>
      <c r="INY9" s="25"/>
      <c r="INZ9" s="25"/>
      <c r="IOA9" s="25"/>
      <c r="IOB9" s="25"/>
      <c r="IOC9" s="25"/>
      <c r="IOD9" s="25"/>
      <c r="IOE9" s="25"/>
      <c r="IOF9" s="25"/>
      <c r="IOG9" s="25"/>
      <c r="IOH9" s="25"/>
      <c r="IOI9" s="25"/>
      <c r="IOJ9" s="25"/>
      <c r="IOK9" s="25"/>
      <c r="IOL9" s="25"/>
      <c r="IOM9" s="25"/>
      <c r="ION9" s="25"/>
      <c r="IOO9" s="25"/>
      <c r="IOP9" s="25"/>
      <c r="IOQ9" s="25"/>
      <c r="IOR9" s="25"/>
      <c r="IOS9" s="25"/>
      <c r="IOT9" s="25"/>
      <c r="IOU9" s="25"/>
      <c r="IOV9" s="25"/>
      <c r="IOW9" s="25"/>
      <c r="IOX9" s="25"/>
      <c r="IOY9" s="25"/>
      <c r="IOZ9" s="25"/>
      <c r="IPA9" s="25"/>
      <c r="IPB9" s="25"/>
      <c r="IPC9" s="25"/>
      <c r="IPD9" s="25"/>
      <c r="IPE9" s="25"/>
      <c r="IPF9" s="25"/>
      <c r="IPG9" s="25"/>
      <c r="IPH9" s="25"/>
      <c r="IPI9" s="25"/>
      <c r="IPJ9" s="25"/>
      <c r="IPK9" s="25"/>
      <c r="IPL9" s="25"/>
      <c r="IPM9" s="25"/>
      <c r="IPN9" s="25"/>
      <c r="IPO9" s="25"/>
      <c r="IPP9" s="25"/>
      <c r="IPQ9" s="25"/>
      <c r="IPR9" s="25"/>
      <c r="IPS9" s="25"/>
      <c r="IPT9" s="25"/>
      <c r="IPU9" s="25"/>
      <c r="IPV9" s="25"/>
      <c r="IPW9" s="25"/>
      <c r="IPX9" s="25"/>
      <c r="IPY9" s="25"/>
      <c r="IPZ9" s="25"/>
      <c r="IQA9" s="25"/>
      <c r="IQB9" s="25"/>
      <c r="IQC9" s="25"/>
      <c r="IQD9" s="25"/>
      <c r="IQE9" s="25"/>
      <c r="IQF9" s="25"/>
      <c r="IQG9" s="25"/>
      <c r="IQH9" s="25"/>
      <c r="IQI9" s="25"/>
      <c r="IQJ9" s="25"/>
      <c r="IQK9" s="25"/>
      <c r="IQL9" s="25"/>
      <c r="IQM9" s="25"/>
      <c r="IQN9" s="25"/>
      <c r="IQO9" s="25"/>
      <c r="IQP9" s="25"/>
      <c r="IQQ9" s="25"/>
      <c r="IQR9" s="25"/>
      <c r="IQS9" s="25"/>
      <c r="IQT9" s="25"/>
      <c r="IQU9" s="25"/>
      <c r="IQV9" s="25"/>
      <c r="IQW9" s="25"/>
      <c r="IQX9" s="25"/>
      <c r="IQY9" s="25"/>
      <c r="IQZ9" s="25"/>
      <c r="IRA9" s="25"/>
      <c r="IRB9" s="25"/>
      <c r="IRC9" s="25"/>
      <c r="IRD9" s="25"/>
      <c r="IRE9" s="25"/>
      <c r="IRF9" s="25"/>
      <c r="IRG9" s="25"/>
      <c r="IRH9" s="25"/>
      <c r="IRI9" s="25"/>
      <c r="IRJ9" s="25"/>
      <c r="IRK9" s="25"/>
      <c r="IRL9" s="25"/>
      <c r="IRM9" s="25"/>
      <c r="IRN9" s="25"/>
      <c r="IRO9" s="25"/>
      <c r="IRP9" s="25"/>
      <c r="IRQ9" s="25"/>
      <c r="IRR9" s="25"/>
      <c r="IRS9" s="25"/>
      <c r="IRT9" s="25"/>
      <c r="IRU9" s="25"/>
      <c r="IRV9" s="25"/>
      <c r="IRW9" s="25"/>
      <c r="IRX9" s="25"/>
      <c r="IRY9" s="25"/>
      <c r="IRZ9" s="25"/>
      <c r="ISA9" s="25"/>
      <c r="ISB9" s="25"/>
      <c r="ISC9" s="25"/>
      <c r="ISD9" s="25"/>
      <c r="ISE9" s="25"/>
      <c r="ISF9" s="25"/>
      <c r="ISG9" s="25"/>
      <c r="ISH9" s="25"/>
      <c r="ISI9" s="25"/>
      <c r="ISJ9" s="25"/>
      <c r="ISK9" s="25"/>
      <c r="ISL9" s="25"/>
      <c r="ISM9" s="25"/>
      <c r="ISN9" s="25"/>
      <c r="ISO9" s="25"/>
      <c r="ISP9" s="25"/>
      <c r="ISQ9" s="25"/>
      <c r="ISR9" s="25"/>
      <c r="ISS9" s="25"/>
      <c r="IST9" s="25"/>
      <c r="ISU9" s="25"/>
      <c r="ISV9" s="25"/>
      <c r="ISW9" s="25"/>
      <c r="ISX9" s="25"/>
      <c r="ISY9" s="25"/>
      <c r="ISZ9" s="25"/>
      <c r="ITA9" s="25"/>
      <c r="ITB9" s="25"/>
      <c r="ITC9" s="25"/>
      <c r="ITD9" s="25"/>
      <c r="ITE9" s="25"/>
      <c r="ITF9" s="25"/>
      <c r="ITG9" s="25"/>
      <c r="ITH9" s="25"/>
      <c r="ITI9" s="25"/>
      <c r="ITJ9" s="25"/>
      <c r="ITK9" s="25"/>
      <c r="ITL9" s="25"/>
      <c r="ITM9" s="25"/>
      <c r="ITN9" s="25"/>
      <c r="ITO9" s="25"/>
      <c r="ITP9" s="25"/>
      <c r="ITQ9" s="25"/>
      <c r="ITR9" s="25"/>
      <c r="ITS9" s="25"/>
      <c r="ITT9" s="25"/>
      <c r="ITU9" s="25"/>
      <c r="ITV9" s="25"/>
      <c r="ITW9" s="25"/>
      <c r="ITX9" s="25"/>
      <c r="ITY9" s="25"/>
      <c r="ITZ9" s="25"/>
      <c r="IUA9" s="25"/>
      <c r="IUB9" s="25"/>
      <c r="IUC9" s="25"/>
      <c r="IUD9" s="25"/>
      <c r="IUE9" s="25"/>
      <c r="IUF9" s="25"/>
      <c r="IUG9" s="25"/>
      <c r="IUH9" s="25"/>
      <c r="IUI9" s="25"/>
      <c r="IUJ9" s="25"/>
      <c r="IUK9" s="25"/>
      <c r="IUL9" s="25"/>
      <c r="IUM9" s="25"/>
      <c r="IUN9" s="25"/>
      <c r="IUO9" s="25"/>
      <c r="IUP9" s="25"/>
      <c r="IUQ9" s="25"/>
      <c r="IUR9" s="25"/>
      <c r="IUS9" s="25"/>
      <c r="IUT9" s="25"/>
      <c r="IUU9" s="25"/>
      <c r="IUV9" s="25"/>
      <c r="IUW9" s="25"/>
      <c r="IUX9" s="25"/>
      <c r="IUY9" s="25"/>
      <c r="IUZ9" s="25"/>
      <c r="IVA9" s="25"/>
      <c r="IVB9" s="25"/>
      <c r="IVC9" s="25"/>
      <c r="IVD9" s="25"/>
      <c r="IVE9" s="25"/>
      <c r="IVF9" s="25"/>
      <c r="IVG9" s="25"/>
      <c r="IVH9" s="25"/>
      <c r="IVI9" s="25"/>
      <c r="IVJ9" s="25"/>
      <c r="IVK9" s="25"/>
      <c r="IVL9" s="25"/>
      <c r="IVM9" s="25"/>
      <c r="IVN9" s="25"/>
      <c r="IVO9" s="25"/>
      <c r="IVP9" s="25"/>
      <c r="IVQ9" s="25"/>
      <c r="IVR9" s="25"/>
      <c r="IVS9" s="25"/>
      <c r="IVT9" s="25"/>
      <c r="IVU9" s="25"/>
      <c r="IVV9" s="25"/>
      <c r="IVW9" s="25"/>
      <c r="IVX9" s="25"/>
      <c r="IVY9" s="25"/>
      <c r="IVZ9" s="25"/>
      <c r="IWA9" s="25"/>
      <c r="IWB9" s="25"/>
      <c r="IWC9" s="25"/>
      <c r="IWD9" s="25"/>
      <c r="IWE9" s="25"/>
      <c r="IWF9" s="25"/>
      <c r="IWG9" s="25"/>
      <c r="IWH9" s="25"/>
      <c r="IWI9" s="25"/>
      <c r="IWJ9" s="25"/>
      <c r="IWK9" s="25"/>
      <c r="IWL9" s="25"/>
      <c r="IWM9" s="25"/>
      <c r="IWN9" s="25"/>
      <c r="IWO9" s="25"/>
      <c r="IWP9" s="25"/>
      <c r="IWQ9" s="25"/>
      <c r="IWR9" s="25"/>
      <c r="IWS9" s="25"/>
      <c r="IWT9" s="25"/>
      <c r="IWU9" s="25"/>
      <c r="IWV9" s="25"/>
      <c r="IWW9" s="25"/>
      <c r="IWX9" s="25"/>
      <c r="IWY9" s="25"/>
      <c r="IWZ9" s="25"/>
      <c r="IXA9" s="25"/>
      <c r="IXB9" s="25"/>
      <c r="IXC9" s="25"/>
      <c r="IXD9" s="25"/>
      <c r="IXE9" s="25"/>
      <c r="IXF9" s="25"/>
      <c r="IXG9" s="25"/>
      <c r="IXH9" s="25"/>
      <c r="IXI9" s="25"/>
      <c r="IXJ9" s="25"/>
      <c r="IXK9" s="25"/>
      <c r="IXL9" s="25"/>
      <c r="IXM9" s="25"/>
      <c r="IXN9" s="25"/>
      <c r="IXO9" s="25"/>
      <c r="IXP9" s="25"/>
      <c r="IXQ9" s="25"/>
      <c r="IXR9" s="25"/>
      <c r="IXS9" s="25"/>
      <c r="IXT9" s="25"/>
      <c r="IXU9" s="25"/>
      <c r="IXV9" s="25"/>
      <c r="IXW9" s="25"/>
      <c r="IXX9" s="25"/>
      <c r="IXY9" s="25"/>
      <c r="IXZ9" s="25"/>
      <c r="IYA9" s="25"/>
      <c r="IYB9" s="25"/>
      <c r="IYC9" s="25"/>
      <c r="IYD9" s="25"/>
      <c r="IYE9" s="25"/>
      <c r="IYF9" s="25"/>
      <c r="IYG9" s="25"/>
      <c r="IYH9" s="25"/>
      <c r="IYI9" s="25"/>
      <c r="IYJ9" s="25"/>
      <c r="IYK9" s="25"/>
      <c r="IYL9" s="25"/>
      <c r="IYM9" s="25"/>
      <c r="IYN9" s="25"/>
      <c r="IYO9" s="25"/>
      <c r="IYP9" s="25"/>
      <c r="IYQ9" s="25"/>
      <c r="IYR9" s="25"/>
      <c r="IYS9" s="25"/>
      <c r="IYT9" s="25"/>
      <c r="IYU9" s="25"/>
      <c r="IYV9" s="25"/>
      <c r="IYW9" s="25"/>
      <c r="IYX9" s="25"/>
      <c r="IYY9" s="25"/>
      <c r="IYZ9" s="25"/>
      <c r="IZA9" s="25"/>
      <c r="IZB9" s="25"/>
      <c r="IZC9" s="25"/>
      <c r="IZD9" s="25"/>
      <c r="IZE9" s="25"/>
      <c r="IZF9" s="25"/>
      <c r="IZG9" s="25"/>
      <c r="IZH9" s="25"/>
      <c r="IZI9" s="25"/>
      <c r="IZJ9" s="25"/>
      <c r="IZK9" s="25"/>
      <c r="IZL9" s="25"/>
      <c r="IZM9" s="25"/>
      <c r="IZN9" s="25"/>
      <c r="IZO9" s="25"/>
      <c r="IZP9" s="25"/>
      <c r="IZQ9" s="25"/>
      <c r="IZR9" s="25"/>
      <c r="IZS9" s="25"/>
      <c r="IZT9" s="25"/>
      <c r="IZU9" s="25"/>
      <c r="IZV9" s="25"/>
      <c r="IZW9" s="25"/>
      <c r="IZX9" s="25"/>
      <c r="IZY9" s="25"/>
      <c r="IZZ9" s="25"/>
      <c r="JAA9" s="25"/>
      <c r="JAB9" s="25"/>
      <c r="JAC9" s="25"/>
      <c r="JAD9" s="25"/>
      <c r="JAE9" s="25"/>
      <c r="JAF9" s="25"/>
      <c r="JAG9" s="25"/>
      <c r="JAH9" s="25"/>
      <c r="JAI9" s="25"/>
      <c r="JAJ9" s="25"/>
      <c r="JAK9" s="25"/>
      <c r="JAL9" s="25"/>
      <c r="JAM9" s="25"/>
      <c r="JAN9" s="25"/>
      <c r="JAO9" s="25"/>
      <c r="JAP9" s="25"/>
      <c r="JAQ9" s="25"/>
      <c r="JAR9" s="25"/>
      <c r="JAS9" s="25"/>
      <c r="JAT9" s="25"/>
      <c r="JAU9" s="25"/>
      <c r="JAV9" s="25"/>
      <c r="JAW9" s="25"/>
      <c r="JAX9" s="25"/>
      <c r="JAY9" s="25"/>
      <c r="JAZ9" s="25"/>
      <c r="JBA9" s="25"/>
      <c r="JBB9" s="25"/>
      <c r="JBC9" s="25"/>
      <c r="JBD9" s="25"/>
      <c r="JBE9" s="25"/>
      <c r="JBF9" s="25"/>
      <c r="JBG9" s="25"/>
      <c r="JBH9" s="25"/>
      <c r="JBI9" s="25"/>
      <c r="JBJ9" s="25"/>
      <c r="JBK9" s="25"/>
      <c r="JBL9" s="25"/>
      <c r="JBM9" s="25"/>
      <c r="JBN9" s="25"/>
      <c r="JBO9" s="25"/>
      <c r="JBP9" s="25"/>
      <c r="JBQ9" s="25"/>
      <c r="JBR9" s="25"/>
      <c r="JBS9" s="25"/>
      <c r="JBT9" s="25"/>
      <c r="JBU9" s="25"/>
      <c r="JBV9" s="25"/>
      <c r="JBW9" s="25"/>
      <c r="JBX9" s="25"/>
      <c r="JBY9" s="25"/>
      <c r="JBZ9" s="25"/>
      <c r="JCA9" s="25"/>
      <c r="JCB9" s="25"/>
      <c r="JCC9" s="25"/>
      <c r="JCD9" s="25"/>
      <c r="JCE9" s="25"/>
      <c r="JCF9" s="25"/>
      <c r="JCG9" s="25"/>
      <c r="JCH9" s="25"/>
      <c r="JCI9" s="25"/>
      <c r="JCJ9" s="25"/>
      <c r="JCK9" s="25"/>
      <c r="JCL9" s="25"/>
      <c r="JCM9" s="25"/>
      <c r="JCN9" s="25"/>
      <c r="JCO9" s="25"/>
      <c r="JCP9" s="25"/>
      <c r="JCQ9" s="25"/>
      <c r="JCR9" s="25"/>
      <c r="JCS9" s="25"/>
      <c r="JCT9" s="25"/>
      <c r="JCU9" s="25"/>
      <c r="JCV9" s="25"/>
      <c r="JCW9" s="25"/>
      <c r="JCX9" s="25"/>
      <c r="JCY9" s="25"/>
      <c r="JCZ9" s="25"/>
      <c r="JDA9" s="25"/>
      <c r="JDB9" s="25"/>
      <c r="JDC9" s="25"/>
      <c r="JDD9" s="25"/>
      <c r="JDE9" s="25"/>
      <c r="JDF9" s="25"/>
      <c r="JDG9" s="25"/>
      <c r="JDH9" s="25"/>
      <c r="JDI9" s="25"/>
      <c r="JDJ9" s="25"/>
      <c r="JDK9" s="25"/>
      <c r="JDL9" s="25"/>
      <c r="JDM9" s="25"/>
      <c r="JDN9" s="25"/>
      <c r="JDO9" s="25"/>
      <c r="JDP9" s="25"/>
      <c r="JDQ9" s="25"/>
      <c r="JDR9" s="25"/>
      <c r="JDS9" s="25"/>
      <c r="JDT9" s="25"/>
      <c r="JDU9" s="25"/>
      <c r="JDV9" s="25"/>
      <c r="JDW9" s="25"/>
      <c r="JDX9" s="25"/>
      <c r="JDY9" s="25"/>
      <c r="JDZ9" s="25"/>
      <c r="JEA9" s="25"/>
      <c r="JEB9" s="25"/>
      <c r="JEC9" s="25"/>
      <c r="JED9" s="25"/>
      <c r="JEE9" s="25"/>
      <c r="JEF9" s="25"/>
      <c r="JEG9" s="25"/>
      <c r="JEH9" s="25"/>
      <c r="JEI9" s="25"/>
      <c r="JEJ9" s="25"/>
      <c r="JEK9" s="25"/>
      <c r="JEL9" s="25"/>
      <c r="JEM9" s="25"/>
      <c r="JEN9" s="25"/>
      <c r="JEO9" s="25"/>
      <c r="JEP9" s="25"/>
      <c r="JEQ9" s="25"/>
      <c r="JER9" s="25"/>
      <c r="JES9" s="25"/>
      <c r="JET9" s="25"/>
      <c r="JEU9" s="25"/>
      <c r="JEV9" s="25"/>
      <c r="JEW9" s="25"/>
      <c r="JEX9" s="25"/>
      <c r="JEY9" s="25"/>
      <c r="JEZ9" s="25"/>
      <c r="JFA9" s="25"/>
      <c r="JFB9" s="25"/>
      <c r="JFC9" s="25"/>
      <c r="JFD9" s="25"/>
      <c r="JFE9" s="25"/>
      <c r="JFF9" s="25"/>
      <c r="JFG9" s="25"/>
      <c r="JFH9" s="25"/>
      <c r="JFI9" s="25"/>
      <c r="JFJ9" s="25"/>
      <c r="JFK9" s="25"/>
      <c r="JFL9" s="25"/>
      <c r="JFM9" s="25"/>
      <c r="JFN9" s="25"/>
      <c r="JFO9" s="25"/>
      <c r="JFP9" s="25"/>
      <c r="JFQ9" s="25"/>
      <c r="JFR9" s="25"/>
      <c r="JFS9" s="25"/>
      <c r="JFT9" s="25"/>
      <c r="JFU9" s="25"/>
      <c r="JFV9" s="25"/>
      <c r="JFW9" s="25"/>
      <c r="JFX9" s="25"/>
      <c r="JFY9" s="25"/>
      <c r="JFZ9" s="25"/>
      <c r="JGA9" s="25"/>
      <c r="JGB9" s="25"/>
      <c r="JGC9" s="25"/>
      <c r="JGD9" s="25"/>
      <c r="JGE9" s="25"/>
      <c r="JGF9" s="25"/>
      <c r="JGG9" s="25"/>
      <c r="JGH9" s="25"/>
      <c r="JGI9" s="25"/>
      <c r="JGJ9" s="25"/>
      <c r="JGK9" s="25"/>
      <c r="JGL9" s="25"/>
      <c r="JGM9" s="25"/>
      <c r="JGN9" s="25"/>
      <c r="JGO9" s="25"/>
      <c r="JGP9" s="25"/>
      <c r="JGQ9" s="25"/>
      <c r="JGR9" s="25"/>
      <c r="JGS9" s="25"/>
      <c r="JGT9" s="25"/>
      <c r="JGU9" s="25"/>
      <c r="JGV9" s="25"/>
      <c r="JGW9" s="25"/>
      <c r="JGX9" s="25"/>
      <c r="JGY9" s="25"/>
      <c r="JGZ9" s="25"/>
      <c r="JHA9" s="25"/>
      <c r="JHB9" s="25"/>
      <c r="JHC9" s="25"/>
      <c r="JHD9" s="25"/>
      <c r="JHE9" s="25"/>
      <c r="JHF9" s="25"/>
      <c r="JHG9" s="25"/>
      <c r="JHH9" s="25"/>
      <c r="JHI9" s="25"/>
      <c r="JHJ9" s="25"/>
      <c r="JHK9" s="25"/>
      <c r="JHL9" s="25"/>
      <c r="JHM9" s="25"/>
      <c r="JHN9" s="25"/>
      <c r="JHO9" s="25"/>
      <c r="JHP9" s="25"/>
      <c r="JHQ9" s="25"/>
      <c r="JHR9" s="25"/>
      <c r="JHS9" s="25"/>
      <c r="JHT9" s="25"/>
      <c r="JHU9" s="25"/>
      <c r="JHV9" s="25"/>
      <c r="JHW9" s="25"/>
      <c r="JHX9" s="25"/>
      <c r="JHY9" s="25"/>
      <c r="JHZ9" s="25"/>
      <c r="JIA9" s="25"/>
      <c r="JIB9" s="25"/>
      <c r="JIC9" s="25"/>
      <c r="JID9" s="25"/>
      <c r="JIE9" s="25"/>
      <c r="JIF9" s="25"/>
      <c r="JIG9" s="25"/>
      <c r="JIH9" s="25"/>
      <c r="JII9" s="25"/>
      <c r="JIJ9" s="25"/>
      <c r="JIK9" s="25"/>
      <c r="JIL9" s="25"/>
      <c r="JIM9" s="25"/>
      <c r="JIN9" s="25"/>
      <c r="JIO9" s="25"/>
      <c r="JIP9" s="25"/>
      <c r="JIQ9" s="25"/>
      <c r="JIR9" s="25"/>
      <c r="JIS9" s="25"/>
      <c r="JIT9" s="25"/>
      <c r="JIU9" s="25"/>
      <c r="JIV9" s="25"/>
      <c r="JIW9" s="25"/>
      <c r="JIX9" s="25"/>
      <c r="JIY9" s="25"/>
      <c r="JIZ9" s="25"/>
      <c r="JJA9" s="25"/>
      <c r="JJB9" s="25"/>
      <c r="JJC9" s="25"/>
      <c r="JJD9" s="25"/>
      <c r="JJE9" s="25"/>
      <c r="JJF9" s="25"/>
      <c r="JJG9" s="25"/>
      <c r="JJH9" s="25"/>
      <c r="JJI9" s="25"/>
      <c r="JJJ9" s="25"/>
      <c r="JJK9" s="25"/>
      <c r="JJL9" s="25"/>
      <c r="JJM9" s="25"/>
      <c r="JJN9" s="25"/>
      <c r="JJO9" s="25"/>
      <c r="JJP9" s="25"/>
      <c r="JJQ9" s="25"/>
      <c r="JJR9" s="25"/>
      <c r="JJS9" s="25"/>
      <c r="JJT9" s="25"/>
      <c r="JJU9" s="25"/>
      <c r="JJV9" s="25"/>
      <c r="JJW9" s="25"/>
      <c r="JJX9" s="25"/>
      <c r="JJY9" s="25"/>
      <c r="JJZ9" s="25"/>
      <c r="JKA9" s="25"/>
      <c r="JKB9" s="25"/>
      <c r="JKC9" s="25"/>
      <c r="JKD9" s="25"/>
      <c r="JKE9" s="25"/>
      <c r="JKF9" s="25"/>
      <c r="JKG9" s="25"/>
      <c r="JKH9" s="25"/>
      <c r="JKI9" s="25"/>
      <c r="JKJ9" s="25"/>
      <c r="JKK9" s="25"/>
      <c r="JKL9" s="25"/>
      <c r="JKM9" s="25"/>
      <c r="JKN9" s="25"/>
      <c r="JKO9" s="25"/>
      <c r="JKP9" s="25"/>
      <c r="JKQ9" s="25"/>
      <c r="JKR9" s="25"/>
      <c r="JKS9" s="25"/>
      <c r="JKT9" s="25"/>
      <c r="JKU9" s="25"/>
      <c r="JKV9" s="25"/>
      <c r="JKW9" s="25"/>
      <c r="JKX9" s="25"/>
      <c r="JKY9" s="25"/>
      <c r="JKZ9" s="25"/>
      <c r="JLA9" s="25"/>
      <c r="JLB9" s="25"/>
      <c r="JLC9" s="25"/>
      <c r="JLD9" s="25"/>
      <c r="JLE9" s="25"/>
      <c r="JLF9" s="25"/>
      <c r="JLG9" s="25"/>
      <c r="JLH9" s="25"/>
      <c r="JLI9" s="25"/>
      <c r="JLJ9" s="25"/>
      <c r="JLK9" s="25"/>
      <c r="JLL9" s="25"/>
      <c r="JLM9" s="25"/>
      <c r="JLN9" s="25"/>
      <c r="JLO9" s="25"/>
      <c r="JLP9" s="25"/>
      <c r="JLQ9" s="25"/>
      <c r="JLR9" s="25"/>
      <c r="JLS9" s="25"/>
      <c r="JLT9" s="25"/>
      <c r="JLU9" s="25"/>
      <c r="JLV9" s="25"/>
      <c r="JLW9" s="25"/>
      <c r="JLX9" s="25"/>
      <c r="JLY9" s="25"/>
      <c r="JLZ9" s="25"/>
      <c r="JMA9" s="25"/>
      <c r="JMB9" s="25"/>
      <c r="JMC9" s="25"/>
      <c r="JMD9" s="25"/>
      <c r="JME9" s="25"/>
      <c r="JMF9" s="25"/>
      <c r="JMG9" s="25"/>
      <c r="JMH9" s="25"/>
      <c r="JMI9" s="25"/>
      <c r="JMJ9" s="25"/>
      <c r="JMK9" s="25"/>
      <c r="JML9" s="25"/>
      <c r="JMM9" s="25"/>
      <c r="JMN9" s="25"/>
      <c r="JMO9" s="25"/>
      <c r="JMP9" s="25"/>
      <c r="JMQ9" s="25"/>
      <c r="JMR9" s="25"/>
      <c r="JMS9" s="25"/>
      <c r="JMT9" s="25"/>
      <c r="JMU9" s="25"/>
      <c r="JMV9" s="25"/>
      <c r="JMW9" s="25"/>
      <c r="JMX9" s="25"/>
      <c r="JMY9" s="25"/>
      <c r="JMZ9" s="25"/>
      <c r="JNA9" s="25"/>
      <c r="JNB9" s="25"/>
      <c r="JNC9" s="25"/>
      <c r="JND9" s="25"/>
      <c r="JNE9" s="25"/>
      <c r="JNF9" s="25"/>
      <c r="JNG9" s="25"/>
      <c r="JNH9" s="25"/>
      <c r="JNI9" s="25"/>
      <c r="JNJ9" s="25"/>
      <c r="JNK9" s="25"/>
      <c r="JNL9" s="25"/>
      <c r="JNM9" s="25"/>
      <c r="JNN9" s="25"/>
      <c r="JNO9" s="25"/>
      <c r="JNP9" s="25"/>
      <c r="JNQ9" s="25"/>
      <c r="JNR9" s="25"/>
      <c r="JNS9" s="25"/>
      <c r="JNT9" s="25"/>
      <c r="JNU9" s="25"/>
      <c r="JNV9" s="25"/>
      <c r="JNW9" s="25"/>
      <c r="JNX9" s="25"/>
      <c r="JNY9" s="25"/>
      <c r="JNZ9" s="25"/>
      <c r="JOA9" s="25"/>
      <c r="JOB9" s="25"/>
      <c r="JOC9" s="25"/>
      <c r="JOD9" s="25"/>
      <c r="JOE9" s="25"/>
      <c r="JOF9" s="25"/>
      <c r="JOG9" s="25"/>
      <c r="JOH9" s="25"/>
      <c r="JOI9" s="25"/>
      <c r="JOJ9" s="25"/>
      <c r="JOK9" s="25"/>
      <c r="JOL9" s="25"/>
      <c r="JOM9" s="25"/>
      <c r="JON9" s="25"/>
      <c r="JOO9" s="25"/>
      <c r="JOP9" s="25"/>
      <c r="JOQ9" s="25"/>
      <c r="JOR9" s="25"/>
      <c r="JOS9" s="25"/>
      <c r="JOT9" s="25"/>
      <c r="JOU9" s="25"/>
      <c r="JOV9" s="25"/>
      <c r="JOW9" s="25"/>
      <c r="JOX9" s="25"/>
      <c r="JOY9" s="25"/>
      <c r="JOZ9" s="25"/>
      <c r="JPA9" s="25"/>
      <c r="JPB9" s="25"/>
      <c r="JPC9" s="25"/>
      <c r="JPD9" s="25"/>
      <c r="JPE9" s="25"/>
      <c r="JPF9" s="25"/>
      <c r="JPG9" s="25"/>
      <c r="JPH9" s="25"/>
      <c r="JPI9" s="25"/>
      <c r="JPJ9" s="25"/>
      <c r="JPK9" s="25"/>
      <c r="JPL9" s="25"/>
      <c r="JPM9" s="25"/>
      <c r="JPN9" s="25"/>
      <c r="JPO9" s="25"/>
      <c r="JPP9" s="25"/>
      <c r="JPQ9" s="25"/>
      <c r="JPR9" s="25"/>
      <c r="JPS9" s="25"/>
      <c r="JPT9" s="25"/>
      <c r="JPU9" s="25"/>
      <c r="JPV9" s="25"/>
      <c r="JPW9" s="25"/>
      <c r="JPX9" s="25"/>
      <c r="JPY9" s="25"/>
      <c r="JPZ9" s="25"/>
      <c r="JQA9" s="25"/>
      <c r="JQB9" s="25"/>
      <c r="JQC9" s="25"/>
      <c r="JQD9" s="25"/>
      <c r="JQE9" s="25"/>
      <c r="JQF9" s="25"/>
      <c r="JQG9" s="25"/>
      <c r="JQH9" s="25"/>
      <c r="JQI9" s="25"/>
      <c r="JQJ9" s="25"/>
      <c r="JQK9" s="25"/>
      <c r="JQL9" s="25"/>
      <c r="JQM9" s="25"/>
      <c r="JQN9" s="25"/>
      <c r="JQO9" s="25"/>
      <c r="JQP9" s="25"/>
      <c r="JQQ9" s="25"/>
      <c r="JQR9" s="25"/>
      <c r="JQS9" s="25"/>
      <c r="JQT9" s="25"/>
      <c r="JQU9" s="25"/>
      <c r="JQV9" s="25"/>
      <c r="JQW9" s="25"/>
      <c r="JQX9" s="25"/>
      <c r="JQY9" s="25"/>
      <c r="JQZ9" s="25"/>
      <c r="JRA9" s="25"/>
      <c r="JRB9" s="25"/>
      <c r="JRC9" s="25"/>
      <c r="JRD9" s="25"/>
      <c r="JRE9" s="25"/>
      <c r="JRF9" s="25"/>
      <c r="JRG9" s="25"/>
      <c r="JRH9" s="25"/>
      <c r="JRI9" s="25"/>
      <c r="JRJ9" s="25"/>
      <c r="JRK9" s="25"/>
      <c r="JRL9" s="25"/>
      <c r="JRM9" s="25"/>
      <c r="JRN9" s="25"/>
      <c r="JRO9" s="25"/>
      <c r="JRP9" s="25"/>
      <c r="JRQ9" s="25"/>
      <c r="JRR9" s="25"/>
      <c r="JRS9" s="25"/>
      <c r="JRT9" s="25"/>
      <c r="JRU9" s="25"/>
      <c r="JRV9" s="25"/>
      <c r="JRW9" s="25"/>
      <c r="JRX9" s="25"/>
      <c r="JRY9" s="25"/>
      <c r="JRZ9" s="25"/>
      <c r="JSA9" s="25"/>
      <c r="JSB9" s="25"/>
      <c r="JSC9" s="25"/>
      <c r="JSD9" s="25"/>
      <c r="JSE9" s="25"/>
      <c r="JSF9" s="25"/>
      <c r="JSG9" s="25"/>
      <c r="JSH9" s="25"/>
      <c r="JSI9" s="25"/>
      <c r="JSJ9" s="25"/>
      <c r="JSK9" s="25"/>
      <c r="JSL9" s="25"/>
      <c r="JSM9" s="25"/>
      <c r="JSN9" s="25"/>
      <c r="JSO9" s="25"/>
      <c r="JSP9" s="25"/>
      <c r="JSQ9" s="25"/>
      <c r="JSR9" s="25"/>
      <c r="JSS9" s="25"/>
      <c r="JST9" s="25"/>
      <c r="JSU9" s="25"/>
      <c r="JSV9" s="25"/>
      <c r="JSW9" s="25"/>
      <c r="JSX9" s="25"/>
      <c r="JSY9" s="25"/>
      <c r="JSZ9" s="25"/>
      <c r="JTA9" s="25"/>
      <c r="JTB9" s="25"/>
      <c r="JTC9" s="25"/>
      <c r="JTD9" s="25"/>
      <c r="JTE9" s="25"/>
      <c r="JTF9" s="25"/>
      <c r="JTG9" s="25"/>
      <c r="JTH9" s="25"/>
      <c r="JTI9" s="25"/>
      <c r="JTJ9" s="25"/>
      <c r="JTK9" s="25"/>
      <c r="JTL9" s="25"/>
      <c r="JTM9" s="25"/>
      <c r="JTN9" s="25"/>
      <c r="JTO9" s="25"/>
      <c r="JTP9" s="25"/>
      <c r="JTQ9" s="25"/>
      <c r="JTR9" s="25"/>
      <c r="JTS9" s="25"/>
      <c r="JTT9" s="25"/>
      <c r="JTU9" s="25"/>
      <c r="JTV9" s="25"/>
      <c r="JTW9" s="25"/>
      <c r="JTX9" s="25"/>
      <c r="JTY9" s="25"/>
      <c r="JTZ9" s="25"/>
      <c r="JUA9" s="25"/>
      <c r="JUB9" s="25"/>
      <c r="JUC9" s="25"/>
      <c r="JUD9" s="25"/>
      <c r="JUE9" s="25"/>
      <c r="JUF9" s="25"/>
      <c r="JUG9" s="25"/>
      <c r="JUH9" s="25"/>
      <c r="JUI9" s="25"/>
      <c r="JUJ9" s="25"/>
      <c r="JUK9" s="25"/>
      <c r="JUL9" s="25"/>
      <c r="JUM9" s="25"/>
      <c r="JUN9" s="25"/>
      <c r="JUO9" s="25"/>
      <c r="JUP9" s="25"/>
      <c r="JUQ9" s="25"/>
      <c r="JUR9" s="25"/>
      <c r="JUS9" s="25"/>
      <c r="JUT9" s="25"/>
      <c r="JUU9" s="25"/>
      <c r="JUV9" s="25"/>
      <c r="JUW9" s="25"/>
      <c r="JUX9" s="25"/>
      <c r="JUY9" s="25"/>
      <c r="JUZ9" s="25"/>
      <c r="JVA9" s="25"/>
      <c r="JVB9" s="25"/>
      <c r="JVC9" s="25"/>
      <c r="JVD9" s="25"/>
      <c r="JVE9" s="25"/>
      <c r="JVF9" s="25"/>
      <c r="JVG9" s="25"/>
      <c r="JVH9" s="25"/>
      <c r="JVI9" s="25"/>
      <c r="JVJ9" s="25"/>
      <c r="JVK9" s="25"/>
      <c r="JVL9" s="25"/>
      <c r="JVM9" s="25"/>
      <c r="JVN9" s="25"/>
      <c r="JVO9" s="25"/>
      <c r="JVP9" s="25"/>
      <c r="JVQ9" s="25"/>
      <c r="JVR9" s="25"/>
      <c r="JVS9" s="25"/>
      <c r="JVT9" s="25"/>
      <c r="JVU9" s="25"/>
      <c r="JVV9" s="25"/>
      <c r="JVW9" s="25"/>
      <c r="JVX9" s="25"/>
      <c r="JVY9" s="25"/>
      <c r="JVZ9" s="25"/>
      <c r="JWA9" s="25"/>
      <c r="JWB9" s="25"/>
      <c r="JWC9" s="25"/>
      <c r="JWD9" s="25"/>
      <c r="JWE9" s="25"/>
      <c r="JWF9" s="25"/>
      <c r="JWG9" s="25"/>
      <c r="JWH9" s="25"/>
      <c r="JWI9" s="25"/>
      <c r="JWJ9" s="25"/>
      <c r="JWK9" s="25"/>
      <c r="JWL9" s="25"/>
      <c r="JWM9" s="25"/>
      <c r="JWN9" s="25"/>
      <c r="JWO9" s="25"/>
      <c r="JWP9" s="25"/>
      <c r="JWQ9" s="25"/>
      <c r="JWR9" s="25"/>
      <c r="JWS9" s="25"/>
      <c r="JWT9" s="25"/>
      <c r="JWU9" s="25"/>
      <c r="JWV9" s="25"/>
      <c r="JWW9" s="25"/>
      <c r="JWX9" s="25"/>
      <c r="JWY9" s="25"/>
      <c r="JWZ9" s="25"/>
      <c r="JXA9" s="25"/>
      <c r="JXB9" s="25"/>
      <c r="JXC9" s="25"/>
      <c r="JXD9" s="25"/>
      <c r="JXE9" s="25"/>
      <c r="JXF9" s="25"/>
      <c r="JXG9" s="25"/>
      <c r="JXH9" s="25"/>
      <c r="JXI9" s="25"/>
      <c r="JXJ9" s="25"/>
      <c r="JXK9" s="25"/>
      <c r="JXL9" s="25"/>
      <c r="JXM9" s="25"/>
      <c r="JXN9" s="25"/>
      <c r="JXO9" s="25"/>
      <c r="JXP9" s="25"/>
      <c r="JXQ9" s="25"/>
      <c r="JXR9" s="25"/>
      <c r="JXS9" s="25"/>
      <c r="JXT9" s="25"/>
      <c r="JXU9" s="25"/>
      <c r="JXV9" s="25"/>
      <c r="JXW9" s="25"/>
      <c r="JXX9" s="25"/>
      <c r="JXY9" s="25"/>
      <c r="JXZ9" s="25"/>
      <c r="JYA9" s="25"/>
      <c r="JYB9" s="25"/>
      <c r="JYC9" s="25"/>
      <c r="JYD9" s="25"/>
      <c r="JYE9" s="25"/>
      <c r="JYF9" s="25"/>
      <c r="JYG9" s="25"/>
      <c r="JYH9" s="25"/>
      <c r="JYI9" s="25"/>
      <c r="JYJ9" s="25"/>
      <c r="JYK9" s="25"/>
      <c r="JYL9" s="25"/>
      <c r="JYM9" s="25"/>
      <c r="JYN9" s="25"/>
      <c r="JYO9" s="25"/>
      <c r="JYP9" s="25"/>
      <c r="JYQ9" s="25"/>
      <c r="JYR9" s="25"/>
      <c r="JYS9" s="25"/>
      <c r="JYT9" s="25"/>
      <c r="JYU9" s="25"/>
      <c r="JYV9" s="25"/>
      <c r="JYW9" s="25"/>
      <c r="JYX9" s="25"/>
      <c r="JYY9" s="25"/>
      <c r="JYZ9" s="25"/>
      <c r="JZA9" s="25"/>
      <c r="JZB9" s="25"/>
      <c r="JZC9" s="25"/>
      <c r="JZD9" s="25"/>
      <c r="JZE9" s="25"/>
      <c r="JZF9" s="25"/>
      <c r="JZG9" s="25"/>
      <c r="JZH9" s="25"/>
      <c r="JZI9" s="25"/>
      <c r="JZJ9" s="25"/>
      <c r="JZK9" s="25"/>
      <c r="JZL9" s="25"/>
      <c r="JZM9" s="25"/>
      <c r="JZN9" s="25"/>
      <c r="JZO9" s="25"/>
      <c r="JZP9" s="25"/>
      <c r="JZQ9" s="25"/>
      <c r="JZR9" s="25"/>
      <c r="JZS9" s="25"/>
      <c r="JZT9" s="25"/>
      <c r="JZU9" s="25"/>
      <c r="JZV9" s="25"/>
      <c r="JZW9" s="25"/>
      <c r="JZX9" s="25"/>
      <c r="JZY9" s="25"/>
      <c r="JZZ9" s="25"/>
      <c r="KAA9" s="25"/>
      <c r="KAB9" s="25"/>
      <c r="KAC9" s="25"/>
      <c r="KAD9" s="25"/>
      <c r="KAE9" s="25"/>
      <c r="KAF9" s="25"/>
      <c r="KAG9" s="25"/>
      <c r="KAH9" s="25"/>
      <c r="KAI9" s="25"/>
      <c r="KAJ9" s="25"/>
      <c r="KAK9" s="25"/>
      <c r="KAL9" s="25"/>
      <c r="KAM9" s="25"/>
      <c r="KAN9" s="25"/>
      <c r="KAO9" s="25"/>
      <c r="KAP9" s="25"/>
      <c r="KAQ9" s="25"/>
      <c r="KAR9" s="25"/>
      <c r="KAS9" s="25"/>
      <c r="KAT9" s="25"/>
      <c r="KAU9" s="25"/>
      <c r="KAV9" s="25"/>
      <c r="KAW9" s="25"/>
      <c r="KAX9" s="25"/>
      <c r="KAY9" s="25"/>
      <c r="KAZ9" s="25"/>
      <c r="KBA9" s="25"/>
      <c r="KBB9" s="25"/>
      <c r="KBC9" s="25"/>
      <c r="KBD9" s="25"/>
      <c r="KBE9" s="25"/>
      <c r="KBF9" s="25"/>
      <c r="KBG9" s="25"/>
      <c r="KBH9" s="25"/>
      <c r="KBI9" s="25"/>
      <c r="KBJ9" s="25"/>
      <c r="KBK9" s="25"/>
      <c r="KBL9" s="25"/>
      <c r="KBM9" s="25"/>
      <c r="KBN9" s="25"/>
      <c r="KBO9" s="25"/>
      <c r="KBP9" s="25"/>
      <c r="KBQ9" s="25"/>
      <c r="KBR9" s="25"/>
      <c r="KBS9" s="25"/>
      <c r="KBT9" s="25"/>
      <c r="KBU9" s="25"/>
      <c r="KBV9" s="25"/>
      <c r="KBW9" s="25"/>
      <c r="KBX9" s="25"/>
      <c r="KBY9" s="25"/>
      <c r="KBZ9" s="25"/>
      <c r="KCA9" s="25"/>
      <c r="KCB9" s="25"/>
      <c r="KCC9" s="25"/>
      <c r="KCD9" s="25"/>
      <c r="KCE9" s="25"/>
      <c r="KCF9" s="25"/>
      <c r="KCG9" s="25"/>
      <c r="KCH9" s="25"/>
      <c r="KCI9" s="25"/>
      <c r="KCJ9" s="25"/>
      <c r="KCK9" s="25"/>
      <c r="KCL9" s="25"/>
      <c r="KCM9" s="25"/>
      <c r="KCN9" s="25"/>
      <c r="KCO9" s="25"/>
      <c r="KCP9" s="25"/>
      <c r="KCQ9" s="25"/>
      <c r="KCR9" s="25"/>
      <c r="KCS9" s="25"/>
      <c r="KCT9" s="25"/>
      <c r="KCU9" s="25"/>
      <c r="KCV9" s="25"/>
      <c r="KCW9" s="25"/>
      <c r="KCX9" s="25"/>
      <c r="KCY9" s="25"/>
      <c r="KCZ9" s="25"/>
      <c r="KDA9" s="25"/>
      <c r="KDB9" s="25"/>
      <c r="KDC9" s="25"/>
      <c r="KDD9" s="25"/>
      <c r="KDE9" s="25"/>
      <c r="KDF9" s="25"/>
      <c r="KDG9" s="25"/>
      <c r="KDH9" s="25"/>
      <c r="KDI9" s="25"/>
      <c r="KDJ9" s="25"/>
      <c r="KDK9" s="25"/>
      <c r="KDL9" s="25"/>
      <c r="KDM9" s="25"/>
      <c r="KDN9" s="25"/>
      <c r="KDO9" s="25"/>
      <c r="KDP9" s="25"/>
      <c r="KDQ9" s="25"/>
      <c r="KDR9" s="25"/>
      <c r="KDS9" s="25"/>
      <c r="KDT9" s="25"/>
      <c r="KDU9" s="25"/>
      <c r="KDV9" s="25"/>
      <c r="KDW9" s="25"/>
      <c r="KDX9" s="25"/>
      <c r="KDY9" s="25"/>
      <c r="KDZ9" s="25"/>
      <c r="KEA9" s="25"/>
      <c r="KEB9" s="25"/>
      <c r="KEC9" s="25"/>
      <c r="KED9" s="25"/>
      <c r="KEE9" s="25"/>
      <c r="KEF9" s="25"/>
      <c r="KEG9" s="25"/>
      <c r="KEH9" s="25"/>
      <c r="KEI9" s="25"/>
      <c r="KEJ9" s="25"/>
      <c r="KEK9" s="25"/>
      <c r="KEL9" s="25"/>
      <c r="KEM9" s="25"/>
      <c r="KEN9" s="25"/>
      <c r="KEO9" s="25"/>
      <c r="KEP9" s="25"/>
      <c r="KEQ9" s="25"/>
      <c r="KER9" s="25"/>
      <c r="KES9" s="25"/>
      <c r="KET9" s="25"/>
      <c r="KEU9" s="25"/>
      <c r="KEV9" s="25"/>
      <c r="KEW9" s="25"/>
      <c r="KEX9" s="25"/>
      <c r="KEY9" s="25"/>
      <c r="KEZ9" s="25"/>
      <c r="KFA9" s="25"/>
      <c r="KFB9" s="25"/>
      <c r="KFC9" s="25"/>
      <c r="KFD9" s="25"/>
      <c r="KFE9" s="25"/>
      <c r="KFF9" s="25"/>
      <c r="KFG9" s="25"/>
      <c r="KFH9" s="25"/>
      <c r="KFI9" s="25"/>
      <c r="KFJ9" s="25"/>
      <c r="KFK9" s="25"/>
      <c r="KFL9" s="25"/>
      <c r="KFM9" s="25"/>
      <c r="KFN9" s="25"/>
      <c r="KFO9" s="25"/>
      <c r="KFP9" s="25"/>
      <c r="KFQ9" s="25"/>
      <c r="KFR9" s="25"/>
      <c r="KFS9" s="25"/>
      <c r="KFT9" s="25"/>
      <c r="KFU9" s="25"/>
      <c r="KFV9" s="25"/>
      <c r="KFW9" s="25"/>
      <c r="KFX9" s="25"/>
      <c r="KFY9" s="25"/>
      <c r="KFZ9" s="25"/>
      <c r="KGA9" s="25"/>
      <c r="KGB9" s="25"/>
      <c r="KGC9" s="25"/>
      <c r="KGD9" s="25"/>
      <c r="KGE9" s="25"/>
      <c r="KGF9" s="25"/>
      <c r="KGG9" s="25"/>
      <c r="KGH9" s="25"/>
      <c r="KGI9" s="25"/>
      <c r="KGJ9" s="25"/>
      <c r="KGK9" s="25"/>
      <c r="KGL9" s="25"/>
      <c r="KGM9" s="25"/>
      <c r="KGN9" s="25"/>
      <c r="KGO9" s="25"/>
      <c r="KGP9" s="25"/>
      <c r="KGQ9" s="25"/>
      <c r="KGR9" s="25"/>
      <c r="KGS9" s="25"/>
      <c r="KGT9" s="25"/>
      <c r="KGU9" s="25"/>
      <c r="KGV9" s="25"/>
      <c r="KGW9" s="25"/>
      <c r="KGX9" s="25"/>
      <c r="KGY9" s="25"/>
      <c r="KGZ9" s="25"/>
      <c r="KHA9" s="25"/>
      <c r="KHB9" s="25"/>
      <c r="KHC9" s="25"/>
      <c r="KHD9" s="25"/>
      <c r="KHE9" s="25"/>
      <c r="KHF9" s="25"/>
      <c r="KHG9" s="25"/>
      <c r="KHH9" s="25"/>
      <c r="KHI9" s="25"/>
      <c r="KHJ9" s="25"/>
      <c r="KHK9" s="25"/>
      <c r="KHL9" s="25"/>
      <c r="KHM9" s="25"/>
      <c r="KHN9" s="25"/>
      <c r="KHO9" s="25"/>
      <c r="KHP9" s="25"/>
      <c r="KHQ9" s="25"/>
      <c r="KHR9" s="25"/>
      <c r="KHS9" s="25"/>
      <c r="KHT9" s="25"/>
      <c r="KHU9" s="25"/>
      <c r="KHV9" s="25"/>
      <c r="KHW9" s="25"/>
      <c r="KHX9" s="25"/>
      <c r="KHY9" s="25"/>
      <c r="KHZ9" s="25"/>
      <c r="KIA9" s="25"/>
      <c r="KIB9" s="25"/>
      <c r="KIC9" s="25"/>
      <c r="KID9" s="25"/>
      <c r="KIE9" s="25"/>
      <c r="KIF9" s="25"/>
      <c r="KIG9" s="25"/>
      <c r="KIH9" s="25"/>
      <c r="KII9" s="25"/>
      <c r="KIJ9" s="25"/>
      <c r="KIK9" s="25"/>
      <c r="KIL9" s="25"/>
      <c r="KIM9" s="25"/>
      <c r="KIN9" s="25"/>
      <c r="KIO9" s="25"/>
      <c r="KIP9" s="25"/>
      <c r="KIQ9" s="25"/>
      <c r="KIR9" s="25"/>
      <c r="KIS9" s="25"/>
      <c r="KIT9" s="25"/>
      <c r="KIU9" s="25"/>
      <c r="KIV9" s="25"/>
      <c r="KIW9" s="25"/>
      <c r="KIX9" s="25"/>
      <c r="KIY9" s="25"/>
      <c r="KIZ9" s="25"/>
      <c r="KJA9" s="25"/>
      <c r="KJB9" s="25"/>
      <c r="KJC9" s="25"/>
      <c r="KJD9" s="25"/>
      <c r="KJE9" s="25"/>
      <c r="KJF9" s="25"/>
      <c r="KJG9" s="25"/>
      <c r="KJH9" s="25"/>
      <c r="KJI9" s="25"/>
      <c r="KJJ9" s="25"/>
      <c r="KJK9" s="25"/>
      <c r="KJL9" s="25"/>
      <c r="KJM9" s="25"/>
      <c r="KJN9" s="25"/>
      <c r="KJO9" s="25"/>
      <c r="KJP9" s="25"/>
      <c r="KJQ9" s="25"/>
      <c r="KJR9" s="25"/>
      <c r="KJS9" s="25"/>
      <c r="KJT9" s="25"/>
      <c r="KJU9" s="25"/>
      <c r="KJV9" s="25"/>
      <c r="KJW9" s="25"/>
      <c r="KJX9" s="25"/>
      <c r="KJY9" s="25"/>
      <c r="KJZ9" s="25"/>
      <c r="KKA9" s="25"/>
      <c r="KKB9" s="25"/>
      <c r="KKC9" s="25"/>
      <c r="KKD9" s="25"/>
      <c r="KKE9" s="25"/>
      <c r="KKF9" s="25"/>
      <c r="KKG9" s="25"/>
      <c r="KKH9" s="25"/>
      <c r="KKI9" s="25"/>
      <c r="KKJ9" s="25"/>
      <c r="KKK9" s="25"/>
      <c r="KKL9" s="25"/>
      <c r="KKM9" s="25"/>
      <c r="KKN9" s="25"/>
      <c r="KKO9" s="25"/>
      <c r="KKP9" s="25"/>
      <c r="KKQ9" s="25"/>
      <c r="KKR9" s="25"/>
      <c r="KKS9" s="25"/>
      <c r="KKT9" s="25"/>
      <c r="KKU9" s="25"/>
      <c r="KKV9" s="25"/>
      <c r="KKW9" s="25"/>
      <c r="KKX9" s="25"/>
      <c r="KKY9" s="25"/>
      <c r="KKZ9" s="25"/>
      <c r="KLA9" s="25"/>
      <c r="KLB9" s="25"/>
      <c r="KLC9" s="25"/>
      <c r="KLD9" s="25"/>
      <c r="KLE9" s="25"/>
      <c r="KLF9" s="25"/>
      <c r="KLG9" s="25"/>
      <c r="KLH9" s="25"/>
      <c r="KLI9" s="25"/>
      <c r="KLJ9" s="25"/>
      <c r="KLK9" s="25"/>
      <c r="KLL9" s="25"/>
      <c r="KLM9" s="25"/>
      <c r="KLN9" s="25"/>
      <c r="KLO9" s="25"/>
      <c r="KLP9" s="25"/>
      <c r="KLQ9" s="25"/>
      <c r="KLR9" s="25"/>
      <c r="KLS9" s="25"/>
      <c r="KLT9" s="25"/>
      <c r="KLU9" s="25"/>
      <c r="KLV9" s="25"/>
      <c r="KLW9" s="25"/>
      <c r="KLX9" s="25"/>
      <c r="KLY9" s="25"/>
      <c r="KLZ9" s="25"/>
      <c r="KMA9" s="25"/>
      <c r="KMB9" s="25"/>
      <c r="KMC9" s="25"/>
      <c r="KMD9" s="25"/>
      <c r="KME9" s="25"/>
      <c r="KMF9" s="25"/>
      <c r="KMG9" s="25"/>
      <c r="KMH9" s="25"/>
      <c r="KMI9" s="25"/>
      <c r="KMJ9" s="25"/>
      <c r="KMK9" s="25"/>
      <c r="KML9" s="25"/>
      <c r="KMM9" s="25"/>
      <c r="KMN9" s="25"/>
      <c r="KMO9" s="25"/>
      <c r="KMP9" s="25"/>
      <c r="KMQ9" s="25"/>
      <c r="KMR9" s="25"/>
      <c r="KMS9" s="25"/>
      <c r="KMT9" s="25"/>
      <c r="KMU9" s="25"/>
      <c r="KMV9" s="25"/>
      <c r="KMW9" s="25"/>
      <c r="KMX9" s="25"/>
      <c r="KMY9" s="25"/>
      <c r="KMZ9" s="25"/>
      <c r="KNA9" s="25"/>
      <c r="KNB9" s="25"/>
      <c r="KNC9" s="25"/>
      <c r="KND9" s="25"/>
      <c r="KNE9" s="25"/>
      <c r="KNF9" s="25"/>
      <c r="KNG9" s="25"/>
      <c r="KNH9" s="25"/>
      <c r="KNI9" s="25"/>
      <c r="KNJ9" s="25"/>
      <c r="KNK9" s="25"/>
      <c r="KNL9" s="25"/>
      <c r="KNM9" s="25"/>
      <c r="KNN9" s="25"/>
      <c r="KNO9" s="25"/>
      <c r="KNP9" s="25"/>
      <c r="KNQ9" s="25"/>
      <c r="KNR9" s="25"/>
      <c r="KNS9" s="25"/>
      <c r="KNT9" s="25"/>
      <c r="KNU9" s="25"/>
      <c r="KNV9" s="25"/>
      <c r="KNW9" s="25"/>
      <c r="KNX9" s="25"/>
      <c r="KNY9" s="25"/>
      <c r="KNZ9" s="25"/>
      <c r="KOA9" s="25"/>
      <c r="KOB9" s="25"/>
      <c r="KOC9" s="25"/>
      <c r="KOD9" s="25"/>
      <c r="KOE9" s="25"/>
      <c r="KOF9" s="25"/>
      <c r="KOG9" s="25"/>
      <c r="KOH9" s="25"/>
      <c r="KOI9" s="25"/>
      <c r="KOJ9" s="25"/>
      <c r="KOK9" s="25"/>
      <c r="KOL9" s="25"/>
      <c r="KOM9" s="25"/>
      <c r="KON9" s="25"/>
      <c r="KOO9" s="25"/>
      <c r="KOP9" s="25"/>
      <c r="KOQ9" s="25"/>
      <c r="KOR9" s="25"/>
      <c r="KOS9" s="25"/>
      <c r="KOT9" s="25"/>
      <c r="KOU9" s="25"/>
      <c r="KOV9" s="25"/>
      <c r="KOW9" s="25"/>
      <c r="KOX9" s="25"/>
      <c r="KOY9" s="25"/>
      <c r="KOZ9" s="25"/>
      <c r="KPA9" s="25"/>
      <c r="KPB9" s="25"/>
      <c r="KPC9" s="25"/>
      <c r="KPD9" s="25"/>
      <c r="KPE9" s="25"/>
      <c r="KPF9" s="25"/>
      <c r="KPG9" s="25"/>
      <c r="KPH9" s="25"/>
      <c r="KPI9" s="25"/>
      <c r="KPJ9" s="25"/>
      <c r="KPK9" s="25"/>
      <c r="KPL9" s="25"/>
      <c r="KPM9" s="25"/>
      <c r="KPN9" s="25"/>
      <c r="KPO9" s="25"/>
      <c r="KPP9" s="25"/>
      <c r="KPQ9" s="25"/>
      <c r="KPR9" s="25"/>
      <c r="KPS9" s="25"/>
      <c r="KPT9" s="25"/>
      <c r="KPU9" s="25"/>
      <c r="KPV9" s="25"/>
      <c r="KPW9" s="25"/>
      <c r="KPX9" s="25"/>
      <c r="KPY9" s="25"/>
      <c r="KPZ9" s="25"/>
      <c r="KQA9" s="25"/>
      <c r="KQB9" s="25"/>
      <c r="KQC9" s="25"/>
      <c r="KQD9" s="25"/>
      <c r="KQE9" s="25"/>
      <c r="KQF9" s="25"/>
      <c r="KQG9" s="25"/>
      <c r="KQH9" s="25"/>
      <c r="KQI9" s="25"/>
      <c r="KQJ9" s="25"/>
      <c r="KQK9" s="25"/>
      <c r="KQL9" s="25"/>
      <c r="KQM9" s="25"/>
      <c r="KQN9" s="25"/>
      <c r="KQO9" s="25"/>
      <c r="KQP9" s="25"/>
      <c r="KQQ9" s="25"/>
      <c r="KQR9" s="25"/>
      <c r="KQS9" s="25"/>
      <c r="KQT9" s="25"/>
      <c r="KQU9" s="25"/>
      <c r="KQV9" s="25"/>
      <c r="KQW9" s="25"/>
      <c r="KQX9" s="25"/>
      <c r="KQY9" s="25"/>
      <c r="KQZ9" s="25"/>
      <c r="KRA9" s="25"/>
      <c r="KRB9" s="25"/>
      <c r="KRC9" s="25"/>
      <c r="KRD9" s="25"/>
      <c r="KRE9" s="25"/>
      <c r="KRF9" s="25"/>
      <c r="KRG9" s="25"/>
      <c r="KRH9" s="25"/>
      <c r="KRI9" s="25"/>
      <c r="KRJ9" s="25"/>
      <c r="KRK9" s="25"/>
      <c r="KRL9" s="25"/>
      <c r="KRM9" s="25"/>
      <c r="KRN9" s="25"/>
      <c r="KRO9" s="25"/>
      <c r="KRP9" s="25"/>
      <c r="KRQ9" s="25"/>
      <c r="KRR9" s="25"/>
      <c r="KRS9" s="25"/>
      <c r="KRT9" s="25"/>
      <c r="KRU9" s="25"/>
      <c r="KRV9" s="25"/>
      <c r="KRW9" s="25"/>
      <c r="KRX9" s="25"/>
      <c r="KRY9" s="25"/>
      <c r="KRZ9" s="25"/>
      <c r="KSA9" s="25"/>
      <c r="KSB9" s="25"/>
      <c r="KSC9" s="25"/>
      <c r="KSD9" s="25"/>
      <c r="KSE9" s="25"/>
      <c r="KSF9" s="25"/>
      <c r="KSG9" s="25"/>
      <c r="KSH9" s="25"/>
      <c r="KSI9" s="25"/>
      <c r="KSJ9" s="25"/>
      <c r="KSK9" s="25"/>
      <c r="KSL9" s="25"/>
      <c r="KSM9" s="25"/>
      <c r="KSN9" s="25"/>
      <c r="KSO9" s="25"/>
      <c r="KSP9" s="25"/>
      <c r="KSQ9" s="25"/>
      <c r="KSR9" s="25"/>
      <c r="KSS9" s="25"/>
      <c r="KST9" s="25"/>
      <c r="KSU9" s="25"/>
      <c r="KSV9" s="25"/>
      <c r="KSW9" s="25"/>
      <c r="KSX9" s="25"/>
      <c r="KSY9" s="25"/>
      <c r="KSZ9" s="25"/>
      <c r="KTA9" s="25"/>
      <c r="KTB9" s="25"/>
      <c r="KTC9" s="25"/>
      <c r="KTD9" s="25"/>
      <c r="KTE9" s="25"/>
      <c r="KTF9" s="25"/>
      <c r="KTG9" s="25"/>
      <c r="KTH9" s="25"/>
      <c r="KTI9" s="25"/>
      <c r="KTJ9" s="25"/>
      <c r="KTK9" s="25"/>
      <c r="KTL9" s="25"/>
      <c r="KTM9" s="25"/>
      <c r="KTN9" s="25"/>
      <c r="KTO9" s="25"/>
      <c r="KTP9" s="25"/>
      <c r="KTQ9" s="25"/>
      <c r="KTR9" s="25"/>
      <c r="KTS9" s="25"/>
      <c r="KTT9" s="25"/>
      <c r="KTU9" s="25"/>
      <c r="KTV9" s="25"/>
      <c r="KTW9" s="25"/>
      <c r="KTX9" s="25"/>
      <c r="KTY9" s="25"/>
      <c r="KTZ9" s="25"/>
      <c r="KUA9" s="25"/>
      <c r="KUB9" s="25"/>
      <c r="KUC9" s="25"/>
      <c r="KUD9" s="25"/>
      <c r="KUE9" s="25"/>
      <c r="KUF9" s="25"/>
      <c r="KUG9" s="25"/>
      <c r="KUH9" s="25"/>
      <c r="KUI9" s="25"/>
      <c r="KUJ9" s="25"/>
      <c r="KUK9" s="25"/>
      <c r="KUL9" s="25"/>
      <c r="KUM9" s="25"/>
      <c r="KUN9" s="25"/>
      <c r="KUO9" s="25"/>
      <c r="KUP9" s="25"/>
      <c r="KUQ9" s="25"/>
      <c r="KUR9" s="25"/>
      <c r="KUS9" s="25"/>
      <c r="KUT9" s="25"/>
      <c r="KUU9" s="25"/>
      <c r="KUV9" s="25"/>
      <c r="KUW9" s="25"/>
      <c r="KUX9" s="25"/>
      <c r="KUY9" s="25"/>
      <c r="KUZ9" s="25"/>
      <c r="KVA9" s="25"/>
      <c r="KVB9" s="25"/>
      <c r="KVC9" s="25"/>
      <c r="KVD9" s="25"/>
      <c r="KVE9" s="25"/>
      <c r="KVF9" s="25"/>
      <c r="KVG9" s="25"/>
      <c r="KVH9" s="25"/>
      <c r="KVI9" s="25"/>
      <c r="KVJ9" s="25"/>
      <c r="KVK9" s="25"/>
      <c r="KVL9" s="25"/>
      <c r="KVM9" s="25"/>
      <c r="KVN9" s="25"/>
      <c r="KVO9" s="25"/>
      <c r="KVP9" s="25"/>
      <c r="KVQ9" s="25"/>
      <c r="KVR9" s="25"/>
      <c r="KVS9" s="25"/>
      <c r="KVT9" s="25"/>
      <c r="KVU9" s="25"/>
      <c r="KVV9" s="25"/>
      <c r="KVW9" s="25"/>
      <c r="KVX9" s="25"/>
      <c r="KVY9" s="25"/>
      <c r="KVZ9" s="25"/>
      <c r="KWA9" s="25"/>
      <c r="KWB9" s="25"/>
      <c r="KWC9" s="25"/>
      <c r="KWD9" s="25"/>
      <c r="KWE9" s="25"/>
      <c r="KWF9" s="25"/>
      <c r="KWG9" s="25"/>
      <c r="KWH9" s="25"/>
      <c r="KWI9" s="25"/>
      <c r="KWJ9" s="25"/>
      <c r="KWK9" s="25"/>
      <c r="KWL9" s="25"/>
      <c r="KWM9" s="25"/>
      <c r="KWN9" s="25"/>
      <c r="KWO9" s="25"/>
      <c r="KWP9" s="25"/>
      <c r="KWQ9" s="25"/>
      <c r="KWR9" s="25"/>
      <c r="KWS9" s="25"/>
      <c r="KWT9" s="25"/>
      <c r="KWU9" s="25"/>
      <c r="KWV9" s="25"/>
      <c r="KWW9" s="25"/>
      <c r="KWX9" s="25"/>
      <c r="KWY9" s="25"/>
      <c r="KWZ9" s="25"/>
      <c r="KXA9" s="25"/>
      <c r="KXB9" s="25"/>
      <c r="KXC9" s="25"/>
      <c r="KXD9" s="25"/>
      <c r="KXE9" s="25"/>
      <c r="KXF9" s="25"/>
      <c r="KXG9" s="25"/>
      <c r="KXH9" s="25"/>
      <c r="KXI9" s="25"/>
      <c r="KXJ9" s="25"/>
      <c r="KXK9" s="25"/>
      <c r="KXL9" s="25"/>
      <c r="KXM9" s="25"/>
      <c r="KXN9" s="25"/>
      <c r="KXO9" s="25"/>
      <c r="KXP9" s="25"/>
      <c r="KXQ9" s="25"/>
      <c r="KXR9" s="25"/>
      <c r="KXS9" s="25"/>
      <c r="KXT9" s="25"/>
      <c r="KXU9" s="25"/>
      <c r="KXV9" s="25"/>
      <c r="KXW9" s="25"/>
      <c r="KXX9" s="25"/>
      <c r="KXY9" s="25"/>
      <c r="KXZ9" s="25"/>
      <c r="KYA9" s="25"/>
      <c r="KYB9" s="25"/>
      <c r="KYC9" s="25"/>
      <c r="KYD9" s="25"/>
      <c r="KYE9" s="25"/>
      <c r="KYF9" s="25"/>
      <c r="KYG9" s="25"/>
      <c r="KYH9" s="25"/>
      <c r="KYI9" s="25"/>
      <c r="KYJ9" s="25"/>
      <c r="KYK9" s="25"/>
      <c r="KYL9" s="25"/>
      <c r="KYM9" s="25"/>
      <c r="KYN9" s="25"/>
      <c r="KYO9" s="25"/>
      <c r="KYP9" s="25"/>
      <c r="KYQ9" s="25"/>
      <c r="KYR9" s="25"/>
      <c r="KYS9" s="25"/>
      <c r="KYT9" s="25"/>
      <c r="KYU9" s="25"/>
      <c r="KYV9" s="25"/>
      <c r="KYW9" s="25"/>
      <c r="KYX9" s="25"/>
      <c r="KYY9" s="25"/>
      <c r="KYZ9" s="25"/>
      <c r="KZA9" s="25"/>
      <c r="KZB9" s="25"/>
      <c r="KZC9" s="25"/>
      <c r="KZD9" s="25"/>
      <c r="KZE9" s="25"/>
      <c r="KZF9" s="25"/>
      <c r="KZG9" s="25"/>
      <c r="KZH9" s="25"/>
      <c r="KZI9" s="25"/>
      <c r="KZJ9" s="25"/>
      <c r="KZK9" s="25"/>
      <c r="KZL9" s="25"/>
      <c r="KZM9" s="25"/>
      <c r="KZN9" s="25"/>
      <c r="KZO9" s="25"/>
      <c r="KZP9" s="25"/>
      <c r="KZQ9" s="25"/>
      <c r="KZR9" s="25"/>
      <c r="KZS9" s="25"/>
      <c r="KZT9" s="25"/>
      <c r="KZU9" s="25"/>
      <c r="KZV9" s="25"/>
      <c r="KZW9" s="25"/>
      <c r="KZX9" s="25"/>
      <c r="KZY9" s="25"/>
      <c r="KZZ9" s="25"/>
      <c r="LAA9" s="25"/>
      <c r="LAB9" s="25"/>
      <c r="LAC9" s="25"/>
      <c r="LAD9" s="25"/>
      <c r="LAE9" s="25"/>
      <c r="LAF9" s="25"/>
      <c r="LAG9" s="25"/>
      <c r="LAH9" s="25"/>
      <c r="LAI9" s="25"/>
      <c r="LAJ9" s="25"/>
      <c r="LAK9" s="25"/>
      <c r="LAL9" s="25"/>
      <c r="LAM9" s="25"/>
      <c r="LAN9" s="25"/>
      <c r="LAO9" s="25"/>
      <c r="LAP9" s="25"/>
      <c r="LAQ9" s="25"/>
      <c r="LAR9" s="25"/>
      <c r="LAS9" s="25"/>
      <c r="LAT9" s="25"/>
      <c r="LAU9" s="25"/>
      <c r="LAV9" s="25"/>
      <c r="LAW9" s="25"/>
      <c r="LAX9" s="25"/>
      <c r="LAY9" s="25"/>
      <c r="LAZ9" s="25"/>
      <c r="LBA9" s="25"/>
      <c r="LBB9" s="25"/>
      <c r="LBC9" s="25"/>
      <c r="LBD9" s="25"/>
      <c r="LBE9" s="25"/>
      <c r="LBF9" s="25"/>
      <c r="LBG9" s="25"/>
      <c r="LBH9" s="25"/>
      <c r="LBI9" s="25"/>
      <c r="LBJ9" s="25"/>
      <c r="LBK9" s="25"/>
      <c r="LBL9" s="25"/>
      <c r="LBM9" s="25"/>
      <c r="LBN9" s="25"/>
      <c r="LBO9" s="25"/>
      <c r="LBP9" s="25"/>
      <c r="LBQ9" s="25"/>
      <c r="LBR9" s="25"/>
      <c r="LBS9" s="25"/>
      <c r="LBT9" s="25"/>
      <c r="LBU9" s="25"/>
      <c r="LBV9" s="25"/>
      <c r="LBW9" s="25"/>
      <c r="LBX9" s="25"/>
      <c r="LBY9" s="25"/>
      <c r="LBZ9" s="25"/>
      <c r="LCA9" s="25"/>
      <c r="LCB9" s="25"/>
      <c r="LCC9" s="25"/>
      <c r="LCD9" s="25"/>
      <c r="LCE9" s="25"/>
      <c r="LCF9" s="25"/>
      <c r="LCG9" s="25"/>
      <c r="LCH9" s="25"/>
      <c r="LCI9" s="25"/>
      <c r="LCJ9" s="25"/>
      <c r="LCK9" s="25"/>
      <c r="LCL9" s="25"/>
      <c r="LCM9" s="25"/>
      <c r="LCN9" s="25"/>
      <c r="LCO9" s="25"/>
      <c r="LCP9" s="25"/>
      <c r="LCQ9" s="25"/>
      <c r="LCR9" s="25"/>
      <c r="LCS9" s="25"/>
      <c r="LCT9" s="25"/>
      <c r="LCU9" s="25"/>
      <c r="LCV9" s="25"/>
      <c r="LCW9" s="25"/>
      <c r="LCX9" s="25"/>
      <c r="LCY9" s="25"/>
      <c r="LCZ9" s="25"/>
      <c r="LDA9" s="25"/>
      <c r="LDB9" s="25"/>
      <c r="LDC9" s="25"/>
      <c r="LDD9" s="25"/>
      <c r="LDE9" s="25"/>
      <c r="LDF9" s="25"/>
      <c r="LDG9" s="25"/>
      <c r="LDH9" s="25"/>
      <c r="LDI9" s="25"/>
      <c r="LDJ9" s="25"/>
      <c r="LDK9" s="25"/>
      <c r="LDL9" s="25"/>
      <c r="LDM9" s="25"/>
      <c r="LDN9" s="25"/>
      <c r="LDO9" s="25"/>
      <c r="LDP9" s="25"/>
      <c r="LDQ9" s="25"/>
      <c r="LDR9" s="25"/>
      <c r="LDS9" s="25"/>
      <c r="LDT9" s="25"/>
      <c r="LDU9" s="25"/>
      <c r="LDV9" s="25"/>
      <c r="LDW9" s="25"/>
      <c r="LDX9" s="25"/>
      <c r="LDY9" s="25"/>
      <c r="LDZ9" s="25"/>
      <c r="LEA9" s="25"/>
      <c r="LEB9" s="25"/>
      <c r="LEC9" s="25"/>
      <c r="LED9" s="25"/>
      <c r="LEE9" s="25"/>
      <c r="LEF9" s="25"/>
      <c r="LEG9" s="25"/>
      <c r="LEH9" s="25"/>
      <c r="LEI9" s="25"/>
      <c r="LEJ9" s="25"/>
      <c r="LEK9" s="25"/>
      <c r="LEL9" s="25"/>
      <c r="LEM9" s="25"/>
      <c r="LEN9" s="25"/>
      <c r="LEO9" s="25"/>
      <c r="LEP9" s="25"/>
      <c r="LEQ9" s="25"/>
      <c r="LER9" s="25"/>
      <c r="LES9" s="25"/>
      <c r="LET9" s="25"/>
      <c r="LEU9" s="25"/>
      <c r="LEV9" s="25"/>
      <c r="LEW9" s="25"/>
      <c r="LEX9" s="25"/>
      <c r="LEY9" s="25"/>
      <c r="LEZ9" s="25"/>
      <c r="LFA9" s="25"/>
      <c r="LFB9" s="25"/>
      <c r="LFC9" s="25"/>
      <c r="LFD9" s="25"/>
      <c r="LFE9" s="25"/>
      <c r="LFF9" s="25"/>
      <c r="LFG9" s="25"/>
      <c r="LFH9" s="25"/>
      <c r="LFI9" s="25"/>
      <c r="LFJ9" s="25"/>
      <c r="LFK9" s="25"/>
      <c r="LFL9" s="25"/>
      <c r="LFM9" s="25"/>
      <c r="LFN9" s="25"/>
      <c r="LFO9" s="25"/>
      <c r="LFP9" s="25"/>
      <c r="LFQ9" s="25"/>
      <c r="LFR9" s="25"/>
      <c r="LFS9" s="25"/>
      <c r="LFT9" s="25"/>
      <c r="LFU9" s="25"/>
      <c r="LFV9" s="25"/>
      <c r="LFW9" s="25"/>
      <c r="LFX9" s="25"/>
      <c r="LFY9" s="25"/>
      <c r="LFZ9" s="25"/>
      <c r="LGA9" s="25"/>
      <c r="LGB9" s="25"/>
      <c r="LGC9" s="25"/>
      <c r="LGD9" s="25"/>
      <c r="LGE9" s="25"/>
      <c r="LGF9" s="25"/>
      <c r="LGG9" s="25"/>
      <c r="LGH9" s="25"/>
      <c r="LGI9" s="25"/>
      <c r="LGJ9" s="25"/>
      <c r="LGK9" s="25"/>
      <c r="LGL9" s="25"/>
      <c r="LGM9" s="25"/>
      <c r="LGN9" s="25"/>
      <c r="LGO9" s="25"/>
      <c r="LGP9" s="25"/>
      <c r="LGQ9" s="25"/>
      <c r="LGR9" s="25"/>
      <c r="LGS9" s="25"/>
      <c r="LGT9" s="25"/>
      <c r="LGU9" s="25"/>
      <c r="LGV9" s="25"/>
      <c r="LGW9" s="25"/>
      <c r="LGX9" s="25"/>
      <c r="LGY9" s="25"/>
      <c r="LGZ9" s="25"/>
      <c r="LHA9" s="25"/>
      <c r="LHB9" s="25"/>
      <c r="LHC9" s="25"/>
      <c r="LHD9" s="25"/>
      <c r="LHE9" s="25"/>
      <c r="LHF9" s="25"/>
      <c r="LHG9" s="25"/>
      <c r="LHH9" s="25"/>
      <c r="LHI9" s="25"/>
      <c r="LHJ9" s="25"/>
      <c r="LHK9" s="25"/>
      <c r="LHL9" s="25"/>
      <c r="LHM9" s="25"/>
      <c r="LHN9" s="25"/>
      <c r="LHO9" s="25"/>
      <c r="LHP9" s="25"/>
      <c r="LHQ9" s="25"/>
      <c r="LHR9" s="25"/>
      <c r="LHS9" s="25"/>
      <c r="LHT9" s="25"/>
      <c r="LHU9" s="25"/>
      <c r="LHV9" s="25"/>
      <c r="LHW9" s="25"/>
      <c r="LHX9" s="25"/>
      <c r="LHY9" s="25"/>
      <c r="LHZ9" s="25"/>
      <c r="LIA9" s="25"/>
      <c r="LIB9" s="25"/>
      <c r="LIC9" s="25"/>
      <c r="LID9" s="25"/>
      <c r="LIE9" s="25"/>
      <c r="LIF9" s="25"/>
      <c r="LIG9" s="25"/>
      <c r="LIH9" s="25"/>
      <c r="LII9" s="25"/>
      <c r="LIJ9" s="25"/>
      <c r="LIK9" s="25"/>
      <c r="LIL9" s="25"/>
      <c r="LIM9" s="25"/>
      <c r="LIN9" s="25"/>
      <c r="LIO9" s="25"/>
      <c r="LIP9" s="25"/>
      <c r="LIQ9" s="25"/>
      <c r="LIR9" s="25"/>
      <c r="LIS9" s="25"/>
      <c r="LIT9" s="25"/>
      <c r="LIU9" s="25"/>
      <c r="LIV9" s="25"/>
      <c r="LIW9" s="25"/>
      <c r="LIX9" s="25"/>
      <c r="LIY9" s="25"/>
      <c r="LIZ9" s="25"/>
      <c r="LJA9" s="25"/>
      <c r="LJB9" s="25"/>
      <c r="LJC9" s="25"/>
      <c r="LJD9" s="25"/>
      <c r="LJE9" s="25"/>
      <c r="LJF9" s="25"/>
      <c r="LJG9" s="25"/>
      <c r="LJH9" s="25"/>
      <c r="LJI9" s="25"/>
      <c r="LJJ9" s="25"/>
      <c r="LJK9" s="25"/>
      <c r="LJL9" s="25"/>
      <c r="LJM9" s="25"/>
      <c r="LJN9" s="25"/>
      <c r="LJO9" s="25"/>
      <c r="LJP9" s="25"/>
      <c r="LJQ9" s="25"/>
      <c r="LJR9" s="25"/>
      <c r="LJS9" s="25"/>
      <c r="LJT9" s="25"/>
      <c r="LJU9" s="25"/>
      <c r="LJV9" s="25"/>
      <c r="LJW9" s="25"/>
      <c r="LJX9" s="25"/>
      <c r="LJY9" s="25"/>
      <c r="LJZ9" s="25"/>
      <c r="LKA9" s="25"/>
      <c r="LKB9" s="25"/>
      <c r="LKC9" s="25"/>
      <c r="LKD9" s="25"/>
      <c r="LKE9" s="25"/>
      <c r="LKF9" s="25"/>
      <c r="LKG9" s="25"/>
      <c r="LKH9" s="25"/>
      <c r="LKI9" s="25"/>
      <c r="LKJ9" s="25"/>
      <c r="LKK9" s="25"/>
      <c r="LKL9" s="25"/>
      <c r="LKM9" s="25"/>
      <c r="LKN9" s="25"/>
      <c r="LKO9" s="25"/>
      <c r="LKP9" s="25"/>
      <c r="LKQ9" s="25"/>
      <c r="LKR9" s="25"/>
      <c r="LKS9" s="25"/>
      <c r="LKT9" s="25"/>
      <c r="LKU9" s="25"/>
      <c r="LKV9" s="25"/>
      <c r="LKW9" s="25"/>
      <c r="LKX9" s="25"/>
      <c r="LKY9" s="25"/>
      <c r="LKZ9" s="25"/>
      <c r="LLA9" s="25"/>
      <c r="LLB9" s="25"/>
      <c r="LLC9" s="25"/>
      <c r="LLD9" s="25"/>
      <c r="LLE9" s="25"/>
      <c r="LLF9" s="25"/>
      <c r="LLG9" s="25"/>
      <c r="LLH9" s="25"/>
      <c r="LLI9" s="25"/>
      <c r="LLJ9" s="25"/>
      <c r="LLK9" s="25"/>
      <c r="LLL9" s="25"/>
      <c r="LLM9" s="25"/>
      <c r="LLN9" s="25"/>
      <c r="LLO9" s="25"/>
      <c r="LLP9" s="25"/>
      <c r="LLQ9" s="25"/>
      <c r="LLR9" s="25"/>
      <c r="LLS9" s="25"/>
      <c r="LLT9" s="25"/>
      <c r="LLU9" s="25"/>
      <c r="LLV9" s="25"/>
      <c r="LLW9" s="25"/>
      <c r="LLX9" s="25"/>
      <c r="LLY9" s="25"/>
      <c r="LLZ9" s="25"/>
      <c r="LMA9" s="25"/>
      <c r="LMB9" s="25"/>
      <c r="LMC9" s="25"/>
      <c r="LMD9" s="25"/>
      <c r="LME9" s="25"/>
      <c r="LMF9" s="25"/>
      <c r="LMG9" s="25"/>
      <c r="LMH9" s="25"/>
      <c r="LMI9" s="25"/>
      <c r="LMJ9" s="25"/>
      <c r="LMK9" s="25"/>
      <c r="LML9" s="25"/>
      <c r="LMM9" s="25"/>
      <c r="LMN9" s="25"/>
      <c r="LMO9" s="25"/>
      <c r="LMP9" s="25"/>
      <c r="LMQ9" s="25"/>
      <c r="LMR9" s="25"/>
      <c r="LMS9" s="25"/>
      <c r="LMT9" s="25"/>
      <c r="LMU9" s="25"/>
      <c r="LMV9" s="25"/>
      <c r="LMW9" s="25"/>
      <c r="LMX9" s="25"/>
      <c r="LMY9" s="25"/>
      <c r="LMZ9" s="25"/>
      <c r="LNA9" s="25"/>
      <c r="LNB9" s="25"/>
      <c r="LNC9" s="25"/>
      <c r="LND9" s="25"/>
      <c r="LNE9" s="25"/>
      <c r="LNF9" s="25"/>
      <c r="LNG9" s="25"/>
      <c r="LNH9" s="25"/>
      <c r="LNI9" s="25"/>
      <c r="LNJ9" s="25"/>
      <c r="LNK9" s="25"/>
      <c r="LNL9" s="25"/>
      <c r="LNM9" s="25"/>
      <c r="LNN9" s="25"/>
      <c r="LNO9" s="25"/>
      <c r="LNP9" s="25"/>
      <c r="LNQ9" s="25"/>
      <c r="LNR9" s="25"/>
      <c r="LNS9" s="25"/>
      <c r="LNT9" s="25"/>
      <c r="LNU9" s="25"/>
      <c r="LNV9" s="25"/>
      <c r="LNW9" s="25"/>
      <c r="LNX9" s="25"/>
      <c r="LNY9" s="25"/>
      <c r="LNZ9" s="25"/>
      <c r="LOA9" s="25"/>
      <c r="LOB9" s="25"/>
      <c r="LOC9" s="25"/>
      <c r="LOD9" s="25"/>
      <c r="LOE9" s="25"/>
      <c r="LOF9" s="25"/>
      <c r="LOG9" s="25"/>
      <c r="LOH9" s="25"/>
      <c r="LOI9" s="25"/>
      <c r="LOJ9" s="25"/>
      <c r="LOK9" s="25"/>
      <c r="LOL9" s="25"/>
      <c r="LOM9" s="25"/>
      <c r="LON9" s="25"/>
      <c r="LOO9" s="25"/>
      <c r="LOP9" s="25"/>
      <c r="LOQ9" s="25"/>
      <c r="LOR9" s="25"/>
      <c r="LOS9" s="25"/>
      <c r="LOT9" s="25"/>
      <c r="LOU9" s="25"/>
      <c r="LOV9" s="25"/>
      <c r="LOW9" s="25"/>
      <c r="LOX9" s="25"/>
      <c r="LOY9" s="25"/>
      <c r="LOZ9" s="25"/>
      <c r="LPA9" s="25"/>
      <c r="LPB9" s="25"/>
      <c r="LPC9" s="25"/>
      <c r="LPD9" s="25"/>
      <c r="LPE9" s="25"/>
      <c r="LPF9" s="25"/>
      <c r="LPG9" s="25"/>
      <c r="LPH9" s="25"/>
      <c r="LPI9" s="25"/>
      <c r="LPJ9" s="25"/>
      <c r="LPK9" s="25"/>
      <c r="LPL9" s="25"/>
      <c r="LPM9" s="25"/>
      <c r="LPN9" s="25"/>
      <c r="LPO9" s="25"/>
      <c r="LPP9" s="25"/>
      <c r="LPQ9" s="25"/>
      <c r="LPR9" s="25"/>
      <c r="LPS9" s="25"/>
      <c r="LPT9" s="25"/>
      <c r="LPU9" s="25"/>
      <c r="LPV9" s="25"/>
      <c r="LPW9" s="25"/>
      <c r="LPX9" s="25"/>
      <c r="LPY9" s="25"/>
      <c r="LPZ9" s="25"/>
      <c r="LQA9" s="25"/>
      <c r="LQB9" s="25"/>
      <c r="LQC9" s="25"/>
      <c r="LQD9" s="25"/>
      <c r="LQE9" s="25"/>
      <c r="LQF9" s="25"/>
      <c r="LQG9" s="25"/>
      <c r="LQH9" s="25"/>
      <c r="LQI9" s="25"/>
      <c r="LQJ9" s="25"/>
      <c r="LQK9" s="25"/>
      <c r="LQL9" s="25"/>
      <c r="LQM9" s="25"/>
      <c r="LQN9" s="25"/>
      <c r="LQO9" s="25"/>
      <c r="LQP9" s="25"/>
      <c r="LQQ9" s="25"/>
      <c r="LQR9" s="25"/>
      <c r="LQS9" s="25"/>
      <c r="LQT9" s="25"/>
      <c r="LQU9" s="25"/>
      <c r="LQV9" s="25"/>
      <c r="LQW9" s="25"/>
      <c r="LQX9" s="25"/>
      <c r="LQY9" s="25"/>
      <c r="LQZ9" s="25"/>
      <c r="LRA9" s="25"/>
      <c r="LRB9" s="25"/>
      <c r="LRC9" s="25"/>
      <c r="LRD9" s="25"/>
      <c r="LRE9" s="25"/>
      <c r="LRF9" s="25"/>
      <c r="LRG9" s="25"/>
      <c r="LRH9" s="25"/>
      <c r="LRI9" s="25"/>
      <c r="LRJ9" s="25"/>
      <c r="LRK9" s="25"/>
      <c r="LRL9" s="25"/>
      <c r="LRM9" s="25"/>
      <c r="LRN9" s="25"/>
      <c r="LRO9" s="25"/>
      <c r="LRP9" s="25"/>
      <c r="LRQ9" s="25"/>
      <c r="LRR9" s="25"/>
      <c r="LRS9" s="25"/>
      <c r="LRT9" s="25"/>
      <c r="LRU9" s="25"/>
      <c r="LRV9" s="25"/>
      <c r="LRW9" s="25"/>
      <c r="LRX9" s="25"/>
      <c r="LRY9" s="25"/>
      <c r="LRZ9" s="25"/>
      <c r="LSA9" s="25"/>
      <c r="LSB9" s="25"/>
      <c r="LSC9" s="25"/>
      <c r="LSD9" s="25"/>
      <c r="LSE9" s="25"/>
      <c r="LSF9" s="25"/>
      <c r="LSG9" s="25"/>
      <c r="LSH9" s="25"/>
      <c r="LSI9" s="25"/>
      <c r="LSJ9" s="25"/>
      <c r="LSK9" s="25"/>
      <c r="LSL9" s="25"/>
      <c r="LSM9" s="25"/>
      <c r="LSN9" s="25"/>
      <c r="LSO9" s="25"/>
      <c r="LSP9" s="25"/>
      <c r="LSQ9" s="25"/>
      <c r="LSR9" s="25"/>
      <c r="LSS9" s="25"/>
      <c r="LST9" s="25"/>
      <c r="LSU9" s="25"/>
      <c r="LSV9" s="25"/>
      <c r="LSW9" s="25"/>
      <c r="LSX9" s="25"/>
      <c r="LSY9" s="25"/>
      <c r="LSZ9" s="25"/>
      <c r="LTA9" s="25"/>
      <c r="LTB9" s="25"/>
      <c r="LTC9" s="25"/>
      <c r="LTD9" s="25"/>
      <c r="LTE9" s="25"/>
      <c r="LTF9" s="25"/>
      <c r="LTG9" s="25"/>
      <c r="LTH9" s="25"/>
      <c r="LTI9" s="25"/>
      <c r="LTJ9" s="25"/>
      <c r="LTK9" s="25"/>
      <c r="LTL9" s="25"/>
      <c r="LTM9" s="25"/>
      <c r="LTN9" s="25"/>
      <c r="LTO9" s="25"/>
      <c r="LTP9" s="25"/>
      <c r="LTQ9" s="25"/>
      <c r="LTR9" s="25"/>
      <c r="LTS9" s="25"/>
      <c r="LTT9" s="25"/>
      <c r="LTU9" s="25"/>
      <c r="LTV9" s="25"/>
      <c r="LTW9" s="25"/>
      <c r="LTX9" s="25"/>
      <c r="LTY9" s="25"/>
      <c r="LTZ9" s="25"/>
      <c r="LUA9" s="25"/>
      <c r="LUB9" s="25"/>
      <c r="LUC9" s="25"/>
      <c r="LUD9" s="25"/>
      <c r="LUE9" s="25"/>
      <c r="LUF9" s="25"/>
      <c r="LUG9" s="25"/>
      <c r="LUH9" s="25"/>
      <c r="LUI9" s="25"/>
      <c r="LUJ9" s="25"/>
      <c r="LUK9" s="25"/>
      <c r="LUL9" s="25"/>
      <c r="LUM9" s="25"/>
      <c r="LUN9" s="25"/>
      <c r="LUO9" s="25"/>
      <c r="LUP9" s="25"/>
      <c r="LUQ9" s="25"/>
      <c r="LUR9" s="25"/>
      <c r="LUS9" s="25"/>
      <c r="LUT9" s="25"/>
      <c r="LUU9" s="25"/>
      <c r="LUV9" s="25"/>
      <c r="LUW9" s="25"/>
      <c r="LUX9" s="25"/>
      <c r="LUY9" s="25"/>
      <c r="LUZ9" s="25"/>
      <c r="LVA9" s="25"/>
      <c r="LVB9" s="25"/>
      <c r="LVC9" s="25"/>
      <c r="LVD9" s="25"/>
      <c r="LVE9" s="25"/>
      <c r="LVF9" s="25"/>
      <c r="LVG9" s="25"/>
      <c r="LVH9" s="25"/>
      <c r="LVI9" s="25"/>
      <c r="LVJ9" s="25"/>
      <c r="LVK9" s="25"/>
      <c r="LVL9" s="25"/>
      <c r="LVM9" s="25"/>
      <c r="LVN9" s="25"/>
      <c r="LVO9" s="25"/>
      <c r="LVP9" s="25"/>
      <c r="LVQ9" s="25"/>
      <c r="LVR9" s="25"/>
      <c r="LVS9" s="25"/>
      <c r="LVT9" s="25"/>
      <c r="LVU9" s="25"/>
      <c r="LVV9" s="25"/>
      <c r="LVW9" s="25"/>
      <c r="LVX9" s="25"/>
      <c r="LVY9" s="25"/>
      <c r="LVZ9" s="25"/>
      <c r="LWA9" s="25"/>
      <c r="LWB9" s="25"/>
      <c r="LWC9" s="25"/>
      <c r="LWD9" s="25"/>
      <c r="LWE9" s="25"/>
      <c r="LWF9" s="25"/>
      <c r="LWG9" s="25"/>
      <c r="LWH9" s="25"/>
      <c r="LWI9" s="25"/>
      <c r="LWJ9" s="25"/>
      <c r="LWK9" s="25"/>
      <c r="LWL9" s="25"/>
      <c r="LWM9" s="25"/>
      <c r="LWN9" s="25"/>
      <c r="LWO9" s="25"/>
      <c r="LWP9" s="25"/>
      <c r="LWQ9" s="25"/>
      <c r="LWR9" s="25"/>
      <c r="LWS9" s="25"/>
      <c r="LWT9" s="25"/>
      <c r="LWU9" s="25"/>
      <c r="LWV9" s="25"/>
      <c r="LWW9" s="25"/>
      <c r="LWX9" s="25"/>
      <c r="LWY9" s="25"/>
      <c r="LWZ9" s="25"/>
      <c r="LXA9" s="25"/>
      <c r="LXB9" s="25"/>
      <c r="LXC9" s="25"/>
      <c r="LXD9" s="25"/>
      <c r="LXE9" s="25"/>
      <c r="LXF9" s="25"/>
      <c r="LXG9" s="25"/>
      <c r="LXH9" s="25"/>
      <c r="LXI9" s="25"/>
      <c r="LXJ9" s="25"/>
      <c r="LXK9" s="25"/>
      <c r="LXL9" s="25"/>
      <c r="LXM9" s="25"/>
      <c r="LXN9" s="25"/>
      <c r="LXO9" s="25"/>
      <c r="LXP9" s="25"/>
      <c r="LXQ9" s="25"/>
      <c r="LXR9" s="25"/>
      <c r="LXS9" s="25"/>
      <c r="LXT9" s="25"/>
      <c r="LXU9" s="25"/>
      <c r="LXV9" s="25"/>
      <c r="LXW9" s="25"/>
      <c r="LXX9" s="25"/>
      <c r="LXY9" s="25"/>
      <c r="LXZ9" s="25"/>
      <c r="LYA9" s="25"/>
      <c r="LYB9" s="25"/>
      <c r="LYC9" s="25"/>
      <c r="LYD9" s="25"/>
      <c r="LYE9" s="25"/>
      <c r="LYF9" s="25"/>
      <c r="LYG9" s="25"/>
      <c r="LYH9" s="25"/>
      <c r="LYI9" s="25"/>
      <c r="LYJ9" s="25"/>
      <c r="LYK9" s="25"/>
      <c r="LYL9" s="25"/>
      <c r="LYM9" s="25"/>
      <c r="LYN9" s="25"/>
      <c r="LYO9" s="25"/>
      <c r="LYP9" s="25"/>
      <c r="LYQ9" s="25"/>
      <c r="LYR9" s="25"/>
      <c r="LYS9" s="25"/>
      <c r="LYT9" s="25"/>
      <c r="LYU9" s="25"/>
      <c r="LYV9" s="25"/>
      <c r="LYW9" s="25"/>
      <c r="LYX9" s="25"/>
      <c r="LYY9" s="25"/>
      <c r="LYZ9" s="25"/>
      <c r="LZA9" s="25"/>
      <c r="LZB9" s="25"/>
      <c r="LZC9" s="25"/>
      <c r="LZD9" s="25"/>
      <c r="LZE9" s="25"/>
      <c r="LZF9" s="25"/>
      <c r="LZG9" s="25"/>
      <c r="LZH9" s="25"/>
      <c r="LZI9" s="25"/>
      <c r="LZJ9" s="25"/>
      <c r="LZK9" s="25"/>
      <c r="LZL9" s="25"/>
      <c r="LZM9" s="25"/>
      <c r="LZN9" s="25"/>
      <c r="LZO9" s="25"/>
      <c r="LZP9" s="25"/>
      <c r="LZQ9" s="25"/>
      <c r="LZR9" s="25"/>
      <c r="LZS9" s="25"/>
      <c r="LZT9" s="25"/>
      <c r="LZU9" s="25"/>
      <c r="LZV9" s="25"/>
      <c r="LZW9" s="25"/>
      <c r="LZX9" s="25"/>
      <c r="LZY9" s="25"/>
      <c r="LZZ9" s="25"/>
      <c r="MAA9" s="25"/>
      <c r="MAB9" s="25"/>
      <c r="MAC9" s="25"/>
      <c r="MAD9" s="25"/>
      <c r="MAE9" s="25"/>
      <c r="MAF9" s="25"/>
      <c r="MAG9" s="25"/>
      <c r="MAH9" s="25"/>
      <c r="MAI9" s="25"/>
      <c r="MAJ9" s="25"/>
      <c r="MAK9" s="25"/>
      <c r="MAL9" s="25"/>
      <c r="MAM9" s="25"/>
      <c r="MAN9" s="25"/>
      <c r="MAO9" s="25"/>
      <c r="MAP9" s="25"/>
      <c r="MAQ9" s="25"/>
      <c r="MAR9" s="25"/>
      <c r="MAS9" s="25"/>
      <c r="MAT9" s="25"/>
      <c r="MAU9" s="25"/>
      <c r="MAV9" s="25"/>
      <c r="MAW9" s="25"/>
      <c r="MAX9" s="25"/>
      <c r="MAY9" s="25"/>
      <c r="MAZ9" s="25"/>
      <c r="MBA9" s="25"/>
      <c r="MBB9" s="25"/>
      <c r="MBC9" s="25"/>
      <c r="MBD9" s="25"/>
      <c r="MBE9" s="25"/>
      <c r="MBF9" s="25"/>
      <c r="MBG9" s="25"/>
      <c r="MBH9" s="25"/>
      <c r="MBI9" s="25"/>
      <c r="MBJ9" s="25"/>
      <c r="MBK9" s="25"/>
      <c r="MBL9" s="25"/>
      <c r="MBM9" s="25"/>
      <c r="MBN9" s="25"/>
      <c r="MBO9" s="25"/>
      <c r="MBP9" s="25"/>
      <c r="MBQ9" s="25"/>
      <c r="MBR9" s="25"/>
      <c r="MBS9" s="25"/>
      <c r="MBT9" s="25"/>
      <c r="MBU9" s="25"/>
      <c r="MBV9" s="25"/>
      <c r="MBW9" s="25"/>
      <c r="MBX9" s="25"/>
      <c r="MBY9" s="25"/>
      <c r="MBZ9" s="25"/>
      <c r="MCA9" s="25"/>
      <c r="MCB9" s="25"/>
      <c r="MCC9" s="25"/>
      <c r="MCD9" s="25"/>
      <c r="MCE9" s="25"/>
      <c r="MCF9" s="25"/>
      <c r="MCG9" s="25"/>
      <c r="MCH9" s="25"/>
      <c r="MCI9" s="25"/>
      <c r="MCJ9" s="25"/>
      <c r="MCK9" s="25"/>
      <c r="MCL9" s="25"/>
      <c r="MCM9" s="25"/>
      <c r="MCN9" s="25"/>
      <c r="MCO9" s="25"/>
      <c r="MCP9" s="25"/>
      <c r="MCQ9" s="25"/>
      <c r="MCR9" s="25"/>
      <c r="MCS9" s="25"/>
      <c r="MCT9" s="25"/>
      <c r="MCU9" s="25"/>
      <c r="MCV9" s="25"/>
      <c r="MCW9" s="25"/>
      <c r="MCX9" s="25"/>
      <c r="MCY9" s="25"/>
      <c r="MCZ9" s="25"/>
      <c r="MDA9" s="25"/>
      <c r="MDB9" s="25"/>
      <c r="MDC9" s="25"/>
      <c r="MDD9" s="25"/>
      <c r="MDE9" s="25"/>
      <c r="MDF9" s="25"/>
      <c r="MDG9" s="25"/>
      <c r="MDH9" s="25"/>
      <c r="MDI9" s="25"/>
      <c r="MDJ9" s="25"/>
      <c r="MDK9" s="25"/>
      <c r="MDL9" s="25"/>
      <c r="MDM9" s="25"/>
      <c r="MDN9" s="25"/>
      <c r="MDO9" s="25"/>
      <c r="MDP9" s="25"/>
      <c r="MDQ9" s="25"/>
      <c r="MDR9" s="25"/>
      <c r="MDS9" s="25"/>
      <c r="MDT9" s="25"/>
      <c r="MDU9" s="25"/>
      <c r="MDV9" s="25"/>
      <c r="MDW9" s="25"/>
      <c r="MDX9" s="25"/>
      <c r="MDY9" s="25"/>
      <c r="MDZ9" s="25"/>
      <c r="MEA9" s="25"/>
      <c r="MEB9" s="25"/>
      <c r="MEC9" s="25"/>
      <c r="MED9" s="25"/>
      <c r="MEE9" s="25"/>
      <c r="MEF9" s="25"/>
      <c r="MEG9" s="25"/>
      <c r="MEH9" s="25"/>
      <c r="MEI9" s="25"/>
      <c r="MEJ9" s="25"/>
      <c r="MEK9" s="25"/>
      <c r="MEL9" s="25"/>
      <c r="MEM9" s="25"/>
      <c r="MEN9" s="25"/>
      <c r="MEO9" s="25"/>
      <c r="MEP9" s="25"/>
      <c r="MEQ9" s="25"/>
      <c r="MER9" s="25"/>
      <c r="MES9" s="25"/>
      <c r="MET9" s="25"/>
      <c r="MEU9" s="25"/>
      <c r="MEV9" s="25"/>
      <c r="MEW9" s="25"/>
      <c r="MEX9" s="25"/>
      <c r="MEY9" s="25"/>
      <c r="MEZ9" s="25"/>
      <c r="MFA9" s="25"/>
      <c r="MFB9" s="25"/>
      <c r="MFC9" s="25"/>
      <c r="MFD9" s="25"/>
      <c r="MFE9" s="25"/>
      <c r="MFF9" s="25"/>
      <c r="MFG9" s="25"/>
      <c r="MFH9" s="25"/>
      <c r="MFI9" s="25"/>
      <c r="MFJ9" s="25"/>
      <c r="MFK9" s="25"/>
      <c r="MFL9" s="25"/>
      <c r="MFM9" s="25"/>
      <c r="MFN9" s="25"/>
      <c r="MFO9" s="25"/>
      <c r="MFP9" s="25"/>
      <c r="MFQ9" s="25"/>
      <c r="MFR9" s="25"/>
      <c r="MFS9" s="25"/>
      <c r="MFT9" s="25"/>
      <c r="MFU9" s="25"/>
      <c r="MFV9" s="25"/>
      <c r="MFW9" s="25"/>
      <c r="MFX9" s="25"/>
      <c r="MFY9" s="25"/>
      <c r="MFZ9" s="25"/>
      <c r="MGA9" s="25"/>
      <c r="MGB9" s="25"/>
      <c r="MGC9" s="25"/>
      <c r="MGD9" s="25"/>
      <c r="MGE9" s="25"/>
      <c r="MGF9" s="25"/>
      <c r="MGG9" s="25"/>
      <c r="MGH9" s="25"/>
      <c r="MGI9" s="25"/>
      <c r="MGJ9" s="25"/>
      <c r="MGK9" s="25"/>
      <c r="MGL9" s="25"/>
      <c r="MGM9" s="25"/>
      <c r="MGN9" s="25"/>
      <c r="MGO9" s="25"/>
      <c r="MGP9" s="25"/>
      <c r="MGQ9" s="25"/>
      <c r="MGR9" s="25"/>
      <c r="MGS9" s="25"/>
      <c r="MGT9" s="25"/>
      <c r="MGU9" s="25"/>
      <c r="MGV9" s="25"/>
      <c r="MGW9" s="25"/>
      <c r="MGX9" s="25"/>
      <c r="MGY9" s="25"/>
      <c r="MGZ9" s="25"/>
      <c r="MHA9" s="25"/>
      <c r="MHB9" s="25"/>
      <c r="MHC9" s="25"/>
      <c r="MHD9" s="25"/>
      <c r="MHE9" s="25"/>
      <c r="MHF9" s="25"/>
      <c r="MHG9" s="25"/>
      <c r="MHH9" s="25"/>
      <c r="MHI9" s="25"/>
      <c r="MHJ9" s="25"/>
      <c r="MHK9" s="25"/>
      <c r="MHL9" s="25"/>
      <c r="MHM9" s="25"/>
      <c r="MHN9" s="25"/>
      <c r="MHO9" s="25"/>
      <c r="MHP9" s="25"/>
      <c r="MHQ9" s="25"/>
      <c r="MHR9" s="25"/>
      <c r="MHS9" s="25"/>
      <c r="MHT9" s="25"/>
      <c r="MHU9" s="25"/>
      <c r="MHV9" s="25"/>
      <c r="MHW9" s="25"/>
      <c r="MHX9" s="25"/>
      <c r="MHY9" s="25"/>
      <c r="MHZ9" s="25"/>
      <c r="MIA9" s="25"/>
      <c r="MIB9" s="25"/>
      <c r="MIC9" s="25"/>
      <c r="MID9" s="25"/>
      <c r="MIE9" s="25"/>
      <c r="MIF9" s="25"/>
      <c r="MIG9" s="25"/>
      <c r="MIH9" s="25"/>
      <c r="MII9" s="25"/>
      <c r="MIJ9" s="25"/>
      <c r="MIK9" s="25"/>
      <c r="MIL9" s="25"/>
      <c r="MIM9" s="25"/>
      <c r="MIN9" s="25"/>
      <c r="MIO9" s="25"/>
      <c r="MIP9" s="25"/>
      <c r="MIQ9" s="25"/>
      <c r="MIR9" s="25"/>
      <c r="MIS9" s="25"/>
      <c r="MIT9" s="25"/>
      <c r="MIU9" s="25"/>
      <c r="MIV9" s="25"/>
      <c r="MIW9" s="25"/>
      <c r="MIX9" s="25"/>
      <c r="MIY9" s="25"/>
      <c r="MIZ9" s="25"/>
      <c r="MJA9" s="25"/>
      <c r="MJB9" s="25"/>
      <c r="MJC9" s="25"/>
      <c r="MJD9" s="25"/>
      <c r="MJE9" s="25"/>
      <c r="MJF9" s="25"/>
      <c r="MJG9" s="25"/>
      <c r="MJH9" s="25"/>
      <c r="MJI9" s="25"/>
      <c r="MJJ9" s="25"/>
      <c r="MJK9" s="25"/>
      <c r="MJL9" s="25"/>
      <c r="MJM9" s="25"/>
      <c r="MJN9" s="25"/>
      <c r="MJO9" s="25"/>
      <c r="MJP9" s="25"/>
      <c r="MJQ9" s="25"/>
      <c r="MJR9" s="25"/>
      <c r="MJS9" s="25"/>
      <c r="MJT9" s="25"/>
      <c r="MJU9" s="25"/>
      <c r="MJV9" s="25"/>
      <c r="MJW9" s="25"/>
      <c r="MJX9" s="25"/>
      <c r="MJY9" s="25"/>
      <c r="MJZ9" s="25"/>
      <c r="MKA9" s="25"/>
      <c r="MKB9" s="25"/>
      <c r="MKC9" s="25"/>
      <c r="MKD9" s="25"/>
      <c r="MKE9" s="25"/>
      <c r="MKF9" s="25"/>
      <c r="MKG9" s="25"/>
      <c r="MKH9" s="25"/>
      <c r="MKI9" s="25"/>
      <c r="MKJ9" s="25"/>
      <c r="MKK9" s="25"/>
      <c r="MKL9" s="25"/>
      <c r="MKM9" s="25"/>
      <c r="MKN9" s="25"/>
      <c r="MKO9" s="25"/>
      <c r="MKP9" s="25"/>
      <c r="MKQ9" s="25"/>
      <c r="MKR9" s="25"/>
      <c r="MKS9" s="25"/>
      <c r="MKT9" s="25"/>
      <c r="MKU9" s="25"/>
      <c r="MKV9" s="25"/>
      <c r="MKW9" s="25"/>
      <c r="MKX9" s="25"/>
      <c r="MKY9" s="25"/>
      <c r="MKZ9" s="25"/>
      <c r="MLA9" s="25"/>
      <c r="MLB9" s="25"/>
      <c r="MLC9" s="25"/>
      <c r="MLD9" s="25"/>
      <c r="MLE9" s="25"/>
      <c r="MLF9" s="25"/>
      <c r="MLG9" s="25"/>
      <c r="MLH9" s="25"/>
      <c r="MLI9" s="25"/>
      <c r="MLJ9" s="25"/>
      <c r="MLK9" s="25"/>
      <c r="MLL9" s="25"/>
      <c r="MLM9" s="25"/>
      <c r="MLN9" s="25"/>
      <c r="MLO9" s="25"/>
      <c r="MLP9" s="25"/>
      <c r="MLQ9" s="25"/>
      <c r="MLR9" s="25"/>
      <c r="MLS9" s="25"/>
      <c r="MLT9" s="25"/>
      <c r="MLU9" s="25"/>
      <c r="MLV9" s="25"/>
      <c r="MLW9" s="25"/>
      <c r="MLX9" s="25"/>
      <c r="MLY9" s="25"/>
      <c r="MLZ9" s="25"/>
      <c r="MMA9" s="25"/>
      <c r="MMB9" s="25"/>
      <c r="MMC9" s="25"/>
      <c r="MMD9" s="25"/>
      <c r="MME9" s="25"/>
      <c r="MMF9" s="25"/>
      <c r="MMG9" s="25"/>
      <c r="MMH9" s="25"/>
      <c r="MMI9" s="25"/>
      <c r="MMJ9" s="25"/>
      <c r="MMK9" s="25"/>
      <c r="MML9" s="25"/>
      <c r="MMM9" s="25"/>
      <c r="MMN9" s="25"/>
      <c r="MMO9" s="25"/>
      <c r="MMP9" s="25"/>
      <c r="MMQ9" s="25"/>
      <c r="MMR9" s="25"/>
      <c r="MMS9" s="25"/>
      <c r="MMT9" s="25"/>
      <c r="MMU9" s="25"/>
      <c r="MMV9" s="25"/>
      <c r="MMW9" s="25"/>
      <c r="MMX9" s="25"/>
      <c r="MMY9" s="25"/>
      <c r="MMZ9" s="25"/>
      <c r="MNA9" s="25"/>
      <c r="MNB9" s="25"/>
      <c r="MNC9" s="25"/>
      <c r="MND9" s="25"/>
      <c r="MNE9" s="25"/>
      <c r="MNF9" s="25"/>
      <c r="MNG9" s="25"/>
      <c r="MNH9" s="25"/>
      <c r="MNI9" s="25"/>
      <c r="MNJ9" s="25"/>
      <c r="MNK9" s="25"/>
      <c r="MNL9" s="25"/>
      <c r="MNM9" s="25"/>
      <c r="MNN9" s="25"/>
      <c r="MNO9" s="25"/>
      <c r="MNP9" s="25"/>
      <c r="MNQ9" s="25"/>
      <c r="MNR9" s="25"/>
      <c r="MNS9" s="25"/>
      <c r="MNT9" s="25"/>
      <c r="MNU9" s="25"/>
      <c r="MNV9" s="25"/>
      <c r="MNW9" s="25"/>
      <c r="MNX9" s="25"/>
      <c r="MNY9" s="25"/>
      <c r="MNZ9" s="25"/>
      <c r="MOA9" s="25"/>
      <c r="MOB9" s="25"/>
      <c r="MOC9" s="25"/>
      <c r="MOD9" s="25"/>
      <c r="MOE9" s="25"/>
      <c r="MOF9" s="25"/>
      <c r="MOG9" s="25"/>
      <c r="MOH9" s="25"/>
      <c r="MOI9" s="25"/>
      <c r="MOJ9" s="25"/>
      <c r="MOK9" s="25"/>
      <c r="MOL9" s="25"/>
      <c r="MOM9" s="25"/>
      <c r="MON9" s="25"/>
      <c r="MOO9" s="25"/>
      <c r="MOP9" s="25"/>
      <c r="MOQ9" s="25"/>
      <c r="MOR9" s="25"/>
      <c r="MOS9" s="25"/>
      <c r="MOT9" s="25"/>
      <c r="MOU9" s="25"/>
      <c r="MOV9" s="25"/>
      <c r="MOW9" s="25"/>
      <c r="MOX9" s="25"/>
      <c r="MOY9" s="25"/>
      <c r="MOZ9" s="25"/>
      <c r="MPA9" s="25"/>
      <c r="MPB9" s="25"/>
      <c r="MPC9" s="25"/>
      <c r="MPD9" s="25"/>
      <c r="MPE9" s="25"/>
      <c r="MPF9" s="25"/>
      <c r="MPG9" s="25"/>
      <c r="MPH9" s="25"/>
      <c r="MPI9" s="25"/>
      <c r="MPJ9" s="25"/>
      <c r="MPK9" s="25"/>
      <c r="MPL9" s="25"/>
      <c r="MPM9" s="25"/>
      <c r="MPN9" s="25"/>
      <c r="MPO9" s="25"/>
      <c r="MPP9" s="25"/>
      <c r="MPQ9" s="25"/>
      <c r="MPR9" s="25"/>
      <c r="MPS9" s="25"/>
      <c r="MPT9" s="25"/>
      <c r="MPU9" s="25"/>
      <c r="MPV9" s="25"/>
      <c r="MPW9" s="25"/>
      <c r="MPX9" s="25"/>
      <c r="MPY9" s="25"/>
      <c r="MPZ9" s="25"/>
      <c r="MQA9" s="25"/>
      <c r="MQB9" s="25"/>
      <c r="MQC9" s="25"/>
      <c r="MQD9" s="25"/>
      <c r="MQE9" s="25"/>
      <c r="MQF9" s="25"/>
      <c r="MQG9" s="25"/>
      <c r="MQH9" s="25"/>
      <c r="MQI9" s="25"/>
      <c r="MQJ9" s="25"/>
      <c r="MQK9" s="25"/>
      <c r="MQL9" s="25"/>
      <c r="MQM9" s="25"/>
      <c r="MQN9" s="25"/>
      <c r="MQO9" s="25"/>
      <c r="MQP9" s="25"/>
      <c r="MQQ9" s="25"/>
      <c r="MQR9" s="25"/>
      <c r="MQS9" s="25"/>
      <c r="MQT9" s="25"/>
      <c r="MQU9" s="25"/>
      <c r="MQV9" s="25"/>
      <c r="MQW9" s="25"/>
      <c r="MQX9" s="25"/>
      <c r="MQY9" s="25"/>
      <c r="MQZ9" s="25"/>
      <c r="MRA9" s="25"/>
      <c r="MRB9" s="25"/>
      <c r="MRC9" s="25"/>
      <c r="MRD9" s="25"/>
      <c r="MRE9" s="25"/>
      <c r="MRF9" s="25"/>
      <c r="MRG9" s="25"/>
      <c r="MRH9" s="25"/>
      <c r="MRI9" s="25"/>
      <c r="MRJ9" s="25"/>
      <c r="MRK9" s="25"/>
      <c r="MRL9" s="25"/>
      <c r="MRM9" s="25"/>
      <c r="MRN9" s="25"/>
      <c r="MRO9" s="25"/>
      <c r="MRP9" s="25"/>
      <c r="MRQ9" s="25"/>
      <c r="MRR9" s="25"/>
      <c r="MRS9" s="25"/>
      <c r="MRT9" s="25"/>
      <c r="MRU9" s="25"/>
      <c r="MRV9" s="25"/>
      <c r="MRW9" s="25"/>
      <c r="MRX9" s="25"/>
      <c r="MRY9" s="25"/>
      <c r="MRZ9" s="25"/>
      <c r="MSA9" s="25"/>
      <c r="MSB9" s="25"/>
      <c r="MSC9" s="25"/>
      <c r="MSD9" s="25"/>
      <c r="MSE9" s="25"/>
      <c r="MSF9" s="25"/>
      <c r="MSG9" s="25"/>
      <c r="MSH9" s="25"/>
      <c r="MSI9" s="25"/>
      <c r="MSJ9" s="25"/>
      <c r="MSK9" s="25"/>
      <c r="MSL9" s="25"/>
      <c r="MSM9" s="25"/>
      <c r="MSN9" s="25"/>
      <c r="MSO9" s="25"/>
      <c r="MSP9" s="25"/>
      <c r="MSQ9" s="25"/>
      <c r="MSR9" s="25"/>
      <c r="MSS9" s="25"/>
      <c r="MST9" s="25"/>
      <c r="MSU9" s="25"/>
      <c r="MSV9" s="25"/>
      <c r="MSW9" s="25"/>
      <c r="MSX9" s="25"/>
      <c r="MSY9" s="25"/>
      <c r="MSZ9" s="25"/>
      <c r="MTA9" s="25"/>
      <c r="MTB9" s="25"/>
      <c r="MTC9" s="25"/>
      <c r="MTD9" s="25"/>
      <c r="MTE9" s="25"/>
      <c r="MTF9" s="25"/>
      <c r="MTG9" s="25"/>
      <c r="MTH9" s="25"/>
      <c r="MTI9" s="25"/>
      <c r="MTJ9" s="25"/>
      <c r="MTK9" s="25"/>
      <c r="MTL9" s="25"/>
      <c r="MTM9" s="25"/>
      <c r="MTN9" s="25"/>
      <c r="MTO9" s="25"/>
      <c r="MTP9" s="25"/>
      <c r="MTQ9" s="25"/>
      <c r="MTR9" s="25"/>
      <c r="MTS9" s="25"/>
      <c r="MTT9" s="25"/>
      <c r="MTU9" s="25"/>
      <c r="MTV9" s="25"/>
      <c r="MTW9" s="25"/>
      <c r="MTX9" s="25"/>
      <c r="MTY9" s="25"/>
      <c r="MTZ9" s="25"/>
      <c r="MUA9" s="25"/>
      <c r="MUB9" s="25"/>
      <c r="MUC9" s="25"/>
      <c r="MUD9" s="25"/>
      <c r="MUE9" s="25"/>
      <c r="MUF9" s="25"/>
      <c r="MUG9" s="25"/>
      <c r="MUH9" s="25"/>
      <c r="MUI9" s="25"/>
      <c r="MUJ9" s="25"/>
      <c r="MUK9" s="25"/>
      <c r="MUL9" s="25"/>
      <c r="MUM9" s="25"/>
      <c r="MUN9" s="25"/>
      <c r="MUO9" s="25"/>
      <c r="MUP9" s="25"/>
      <c r="MUQ9" s="25"/>
      <c r="MUR9" s="25"/>
      <c r="MUS9" s="25"/>
      <c r="MUT9" s="25"/>
      <c r="MUU9" s="25"/>
      <c r="MUV9" s="25"/>
      <c r="MUW9" s="25"/>
      <c r="MUX9" s="25"/>
      <c r="MUY9" s="25"/>
      <c r="MUZ9" s="25"/>
      <c r="MVA9" s="25"/>
      <c r="MVB9" s="25"/>
      <c r="MVC9" s="25"/>
      <c r="MVD9" s="25"/>
      <c r="MVE9" s="25"/>
      <c r="MVF9" s="25"/>
      <c r="MVG9" s="25"/>
      <c r="MVH9" s="25"/>
      <c r="MVI9" s="25"/>
      <c r="MVJ9" s="25"/>
      <c r="MVK9" s="25"/>
      <c r="MVL9" s="25"/>
      <c r="MVM9" s="25"/>
      <c r="MVN9" s="25"/>
      <c r="MVO9" s="25"/>
      <c r="MVP9" s="25"/>
      <c r="MVQ9" s="25"/>
      <c r="MVR9" s="25"/>
      <c r="MVS9" s="25"/>
      <c r="MVT9" s="25"/>
      <c r="MVU9" s="25"/>
      <c r="MVV9" s="25"/>
      <c r="MVW9" s="25"/>
      <c r="MVX9" s="25"/>
      <c r="MVY9" s="25"/>
      <c r="MVZ9" s="25"/>
      <c r="MWA9" s="25"/>
      <c r="MWB9" s="25"/>
      <c r="MWC9" s="25"/>
      <c r="MWD9" s="25"/>
      <c r="MWE9" s="25"/>
      <c r="MWF9" s="25"/>
      <c r="MWG9" s="25"/>
      <c r="MWH9" s="25"/>
      <c r="MWI9" s="25"/>
      <c r="MWJ9" s="25"/>
      <c r="MWK9" s="25"/>
      <c r="MWL9" s="25"/>
      <c r="MWM9" s="25"/>
      <c r="MWN9" s="25"/>
      <c r="MWO9" s="25"/>
      <c r="MWP9" s="25"/>
      <c r="MWQ9" s="25"/>
      <c r="MWR9" s="25"/>
      <c r="MWS9" s="25"/>
      <c r="MWT9" s="25"/>
      <c r="MWU9" s="25"/>
      <c r="MWV9" s="25"/>
      <c r="MWW9" s="25"/>
      <c r="MWX9" s="25"/>
      <c r="MWY9" s="25"/>
      <c r="MWZ9" s="25"/>
      <c r="MXA9" s="25"/>
      <c r="MXB9" s="25"/>
      <c r="MXC9" s="25"/>
      <c r="MXD9" s="25"/>
      <c r="MXE9" s="25"/>
      <c r="MXF9" s="25"/>
      <c r="MXG9" s="25"/>
      <c r="MXH9" s="25"/>
      <c r="MXI9" s="25"/>
      <c r="MXJ9" s="25"/>
      <c r="MXK9" s="25"/>
      <c r="MXL9" s="25"/>
      <c r="MXM9" s="25"/>
      <c r="MXN9" s="25"/>
      <c r="MXO9" s="25"/>
      <c r="MXP9" s="25"/>
      <c r="MXQ9" s="25"/>
      <c r="MXR9" s="25"/>
      <c r="MXS9" s="25"/>
      <c r="MXT9" s="25"/>
      <c r="MXU9" s="25"/>
      <c r="MXV9" s="25"/>
      <c r="MXW9" s="25"/>
      <c r="MXX9" s="25"/>
      <c r="MXY9" s="25"/>
      <c r="MXZ9" s="25"/>
      <c r="MYA9" s="25"/>
      <c r="MYB9" s="25"/>
      <c r="MYC9" s="25"/>
      <c r="MYD9" s="25"/>
      <c r="MYE9" s="25"/>
      <c r="MYF9" s="25"/>
      <c r="MYG9" s="25"/>
      <c r="MYH9" s="25"/>
      <c r="MYI9" s="25"/>
      <c r="MYJ9" s="25"/>
      <c r="MYK9" s="25"/>
      <c r="MYL9" s="25"/>
      <c r="MYM9" s="25"/>
      <c r="MYN9" s="25"/>
      <c r="MYO9" s="25"/>
      <c r="MYP9" s="25"/>
      <c r="MYQ9" s="25"/>
      <c r="MYR9" s="25"/>
      <c r="MYS9" s="25"/>
      <c r="MYT9" s="25"/>
      <c r="MYU9" s="25"/>
      <c r="MYV9" s="25"/>
      <c r="MYW9" s="25"/>
      <c r="MYX9" s="25"/>
      <c r="MYY9" s="25"/>
      <c r="MYZ9" s="25"/>
      <c r="MZA9" s="25"/>
      <c r="MZB9" s="25"/>
      <c r="MZC9" s="25"/>
      <c r="MZD9" s="25"/>
      <c r="MZE9" s="25"/>
      <c r="MZF9" s="25"/>
      <c r="MZG9" s="25"/>
      <c r="MZH9" s="25"/>
      <c r="MZI9" s="25"/>
      <c r="MZJ9" s="25"/>
      <c r="MZK9" s="25"/>
      <c r="MZL9" s="25"/>
      <c r="MZM9" s="25"/>
      <c r="MZN9" s="25"/>
      <c r="MZO9" s="25"/>
      <c r="MZP9" s="25"/>
      <c r="MZQ9" s="25"/>
      <c r="MZR9" s="25"/>
      <c r="MZS9" s="25"/>
      <c r="MZT9" s="25"/>
      <c r="MZU9" s="25"/>
      <c r="MZV9" s="25"/>
      <c r="MZW9" s="25"/>
      <c r="MZX9" s="25"/>
      <c r="MZY9" s="25"/>
      <c r="MZZ9" s="25"/>
      <c r="NAA9" s="25"/>
      <c r="NAB9" s="25"/>
      <c r="NAC9" s="25"/>
      <c r="NAD9" s="25"/>
      <c r="NAE9" s="25"/>
      <c r="NAF9" s="25"/>
      <c r="NAG9" s="25"/>
      <c r="NAH9" s="25"/>
      <c r="NAI9" s="25"/>
      <c r="NAJ9" s="25"/>
      <c r="NAK9" s="25"/>
      <c r="NAL9" s="25"/>
      <c r="NAM9" s="25"/>
      <c r="NAN9" s="25"/>
      <c r="NAO9" s="25"/>
      <c r="NAP9" s="25"/>
      <c r="NAQ9" s="25"/>
      <c r="NAR9" s="25"/>
      <c r="NAS9" s="25"/>
      <c r="NAT9" s="25"/>
      <c r="NAU9" s="25"/>
      <c r="NAV9" s="25"/>
      <c r="NAW9" s="25"/>
      <c r="NAX9" s="25"/>
      <c r="NAY9" s="25"/>
      <c r="NAZ9" s="25"/>
      <c r="NBA9" s="25"/>
      <c r="NBB9" s="25"/>
      <c r="NBC9" s="25"/>
      <c r="NBD9" s="25"/>
      <c r="NBE9" s="25"/>
      <c r="NBF9" s="25"/>
      <c r="NBG9" s="25"/>
      <c r="NBH9" s="25"/>
      <c r="NBI9" s="25"/>
      <c r="NBJ9" s="25"/>
      <c r="NBK9" s="25"/>
      <c r="NBL9" s="25"/>
      <c r="NBM9" s="25"/>
      <c r="NBN9" s="25"/>
      <c r="NBO9" s="25"/>
      <c r="NBP9" s="25"/>
      <c r="NBQ9" s="25"/>
      <c r="NBR9" s="25"/>
      <c r="NBS9" s="25"/>
      <c r="NBT9" s="25"/>
      <c r="NBU9" s="25"/>
      <c r="NBV9" s="25"/>
      <c r="NBW9" s="25"/>
      <c r="NBX9" s="25"/>
      <c r="NBY9" s="25"/>
      <c r="NBZ9" s="25"/>
      <c r="NCA9" s="25"/>
      <c r="NCB9" s="25"/>
      <c r="NCC9" s="25"/>
      <c r="NCD9" s="25"/>
      <c r="NCE9" s="25"/>
      <c r="NCF9" s="25"/>
      <c r="NCG9" s="25"/>
      <c r="NCH9" s="25"/>
      <c r="NCI9" s="25"/>
      <c r="NCJ9" s="25"/>
      <c r="NCK9" s="25"/>
      <c r="NCL9" s="25"/>
      <c r="NCM9" s="25"/>
      <c r="NCN9" s="25"/>
      <c r="NCO9" s="25"/>
      <c r="NCP9" s="25"/>
      <c r="NCQ9" s="25"/>
      <c r="NCR9" s="25"/>
      <c r="NCS9" s="25"/>
      <c r="NCT9" s="25"/>
      <c r="NCU9" s="25"/>
      <c r="NCV9" s="25"/>
      <c r="NCW9" s="25"/>
      <c r="NCX9" s="25"/>
      <c r="NCY9" s="25"/>
      <c r="NCZ9" s="25"/>
      <c r="NDA9" s="25"/>
      <c r="NDB9" s="25"/>
      <c r="NDC9" s="25"/>
      <c r="NDD9" s="25"/>
      <c r="NDE9" s="25"/>
      <c r="NDF9" s="25"/>
      <c r="NDG9" s="25"/>
      <c r="NDH9" s="25"/>
      <c r="NDI9" s="25"/>
      <c r="NDJ9" s="25"/>
      <c r="NDK9" s="25"/>
      <c r="NDL9" s="25"/>
      <c r="NDM9" s="25"/>
      <c r="NDN9" s="25"/>
      <c r="NDO9" s="25"/>
      <c r="NDP9" s="25"/>
      <c r="NDQ9" s="25"/>
      <c r="NDR9" s="25"/>
      <c r="NDS9" s="25"/>
      <c r="NDT9" s="25"/>
      <c r="NDU9" s="25"/>
      <c r="NDV9" s="25"/>
      <c r="NDW9" s="25"/>
      <c r="NDX9" s="25"/>
      <c r="NDY9" s="25"/>
      <c r="NDZ9" s="25"/>
      <c r="NEA9" s="25"/>
      <c r="NEB9" s="25"/>
      <c r="NEC9" s="25"/>
      <c r="NED9" s="25"/>
      <c r="NEE9" s="25"/>
      <c r="NEF9" s="25"/>
      <c r="NEG9" s="25"/>
      <c r="NEH9" s="25"/>
      <c r="NEI9" s="25"/>
      <c r="NEJ9" s="25"/>
      <c r="NEK9" s="25"/>
      <c r="NEL9" s="25"/>
      <c r="NEM9" s="25"/>
      <c r="NEN9" s="25"/>
      <c r="NEO9" s="25"/>
      <c r="NEP9" s="25"/>
      <c r="NEQ9" s="25"/>
      <c r="NER9" s="25"/>
      <c r="NES9" s="25"/>
      <c r="NET9" s="25"/>
      <c r="NEU9" s="25"/>
      <c r="NEV9" s="25"/>
      <c r="NEW9" s="25"/>
      <c r="NEX9" s="25"/>
      <c r="NEY9" s="25"/>
      <c r="NEZ9" s="25"/>
      <c r="NFA9" s="25"/>
      <c r="NFB9" s="25"/>
      <c r="NFC9" s="25"/>
      <c r="NFD9" s="25"/>
      <c r="NFE9" s="25"/>
      <c r="NFF9" s="25"/>
      <c r="NFG9" s="25"/>
      <c r="NFH9" s="25"/>
      <c r="NFI9" s="25"/>
      <c r="NFJ9" s="25"/>
      <c r="NFK9" s="25"/>
      <c r="NFL9" s="25"/>
      <c r="NFM9" s="25"/>
      <c r="NFN9" s="25"/>
      <c r="NFO9" s="25"/>
      <c r="NFP9" s="25"/>
      <c r="NFQ9" s="25"/>
      <c r="NFR9" s="25"/>
      <c r="NFS9" s="25"/>
      <c r="NFT9" s="25"/>
      <c r="NFU9" s="25"/>
      <c r="NFV9" s="25"/>
      <c r="NFW9" s="25"/>
      <c r="NFX9" s="25"/>
      <c r="NFY9" s="25"/>
      <c r="NFZ9" s="25"/>
      <c r="NGA9" s="25"/>
      <c r="NGB9" s="25"/>
      <c r="NGC9" s="25"/>
      <c r="NGD9" s="25"/>
      <c r="NGE9" s="25"/>
      <c r="NGF9" s="25"/>
      <c r="NGG9" s="25"/>
      <c r="NGH9" s="25"/>
      <c r="NGI9" s="25"/>
      <c r="NGJ9" s="25"/>
      <c r="NGK9" s="25"/>
      <c r="NGL9" s="25"/>
      <c r="NGM9" s="25"/>
      <c r="NGN9" s="25"/>
      <c r="NGO9" s="25"/>
      <c r="NGP9" s="25"/>
      <c r="NGQ9" s="25"/>
      <c r="NGR9" s="25"/>
      <c r="NGS9" s="25"/>
      <c r="NGT9" s="25"/>
      <c r="NGU9" s="25"/>
      <c r="NGV9" s="25"/>
      <c r="NGW9" s="25"/>
      <c r="NGX9" s="25"/>
      <c r="NGY9" s="25"/>
      <c r="NGZ9" s="25"/>
      <c r="NHA9" s="25"/>
      <c r="NHB9" s="25"/>
      <c r="NHC9" s="25"/>
      <c r="NHD9" s="25"/>
      <c r="NHE9" s="25"/>
      <c r="NHF9" s="25"/>
      <c r="NHG9" s="25"/>
      <c r="NHH9" s="25"/>
      <c r="NHI9" s="25"/>
      <c r="NHJ9" s="25"/>
      <c r="NHK9" s="25"/>
      <c r="NHL9" s="25"/>
      <c r="NHM9" s="25"/>
      <c r="NHN9" s="25"/>
      <c r="NHO9" s="25"/>
      <c r="NHP9" s="25"/>
      <c r="NHQ9" s="25"/>
      <c r="NHR9" s="25"/>
      <c r="NHS9" s="25"/>
      <c r="NHT9" s="25"/>
      <c r="NHU9" s="25"/>
      <c r="NHV9" s="25"/>
      <c r="NHW9" s="25"/>
      <c r="NHX9" s="25"/>
      <c r="NHY9" s="25"/>
      <c r="NHZ9" s="25"/>
      <c r="NIA9" s="25"/>
      <c r="NIB9" s="25"/>
      <c r="NIC9" s="25"/>
      <c r="NID9" s="25"/>
      <c r="NIE9" s="25"/>
      <c r="NIF9" s="25"/>
      <c r="NIG9" s="25"/>
      <c r="NIH9" s="25"/>
      <c r="NII9" s="25"/>
      <c r="NIJ9" s="25"/>
      <c r="NIK9" s="25"/>
      <c r="NIL9" s="25"/>
      <c r="NIM9" s="25"/>
      <c r="NIN9" s="25"/>
      <c r="NIO9" s="25"/>
      <c r="NIP9" s="25"/>
      <c r="NIQ9" s="25"/>
      <c r="NIR9" s="25"/>
      <c r="NIS9" s="25"/>
      <c r="NIT9" s="25"/>
      <c r="NIU9" s="25"/>
      <c r="NIV9" s="25"/>
      <c r="NIW9" s="25"/>
      <c r="NIX9" s="25"/>
      <c r="NIY9" s="25"/>
      <c r="NIZ9" s="25"/>
      <c r="NJA9" s="25"/>
      <c r="NJB9" s="25"/>
      <c r="NJC9" s="25"/>
      <c r="NJD9" s="25"/>
      <c r="NJE9" s="25"/>
      <c r="NJF9" s="25"/>
      <c r="NJG9" s="25"/>
      <c r="NJH9" s="25"/>
      <c r="NJI9" s="25"/>
      <c r="NJJ9" s="25"/>
      <c r="NJK9" s="25"/>
      <c r="NJL9" s="25"/>
      <c r="NJM9" s="25"/>
      <c r="NJN9" s="25"/>
      <c r="NJO9" s="25"/>
      <c r="NJP9" s="25"/>
      <c r="NJQ9" s="25"/>
      <c r="NJR9" s="25"/>
      <c r="NJS9" s="25"/>
      <c r="NJT9" s="25"/>
      <c r="NJU9" s="25"/>
      <c r="NJV9" s="25"/>
      <c r="NJW9" s="25"/>
      <c r="NJX9" s="25"/>
      <c r="NJY9" s="25"/>
      <c r="NJZ9" s="25"/>
      <c r="NKA9" s="25"/>
      <c r="NKB9" s="25"/>
      <c r="NKC9" s="25"/>
      <c r="NKD9" s="25"/>
      <c r="NKE9" s="25"/>
      <c r="NKF9" s="25"/>
      <c r="NKG9" s="25"/>
      <c r="NKH9" s="25"/>
      <c r="NKI9" s="25"/>
      <c r="NKJ9" s="25"/>
      <c r="NKK9" s="25"/>
      <c r="NKL9" s="25"/>
      <c r="NKM9" s="25"/>
      <c r="NKN9" s="25"/>
      <c r="NKO9" s="25"/>
      <c r="NKP9" s="25"/>
      <c r="NKQ9" s="25"/>
      <c r="NKR9" s="25"/>
      <c r="NKS9" s="25"/>
      <c r="NKT9" s="25"/>
      <c r="NKU9" s="25"/>
      <c r="NKV9" s="25"/>
      <c r="NKW9" s="25"/>
      <c r="NKX9" s="25"/>
      <c r="NKY9" s="25"/>
      <c r="NKZ9" s="25"/>
      <c r="NLA9" s="25"/>
      <c r="NLB9" s="25"/>
      <c r="NLC9" s="25"/>
      <c r="NLD9" s="25"/>
      <c r="NLE9" s="25"/>
      <c r="NLF9" s="25"/>
      <c r="NLG9" s="25"/>
      <c r="NLH9" s="25"/>
      <c r="NLI9" s="25"/>
      <c r="NLJ9" s="25"/>
      <c r="NLK9" s="25"/>
      <c r="NLL9" s="25"/>
      <c r="NLM9" s="25"/>
      <c r="NLN9" s="25"/>
      <c r="NLO9" s="25"/>
      <c r="NLP9" s="25"/>
      <c r="NLQ9" s="25"/>
      <c r="NLR9" s="25"/>
      <c r="NLS9" s="25"/>
      <c r="NLT9" s="25"/>
      <c r="NLU9" s="25"/>
      <c r="NLV9" s="25"/>
      <c r="NLW9" s="25"/>
      <c r="NLX9" s="25"/>
      <c r="NLY9" s="25"/>
      <c r="NLZ9" s="25"/>
      <c r="NMA9" s="25"/>
      <c r="NMB9" s="25"/>
      <c r="NMC9" s="25"/>
      <c r="NMD9" s="25"/>
      <c r="NME9" s="25"/>
      <c r="NMF9" s="25"/>
      <c r="NMG9" s="25"/>
      <c r="NMH9" s="25"/>
      <c r="NMI9" s="25"/>
      <c r="NMJ9" s="25"/>
      <c r="NMK9" s="25"/>
      <c r="NML9" s="25"/>
      <c r="NMM9" s="25"/>
      <c r="NMN9" s="25"/>
      <c r="NMO9" s="25"/>
      <c r="NMP9" s="25"/>
      <c r="NMQ9" s="25"/>
      <c r="NMR9" s="25"/>
      <c r="NMS9" s="25"/>
      <c r="NMT9" s="25"/>
      <c r="NMU9" s="25"/>
      <c r="NMV9" s="25"/>
      <c r="NMW9" s="25"/>
      <c r="NMX9" s="25"/>
      <c r="NMY9" s="25"/>
      <c r="NMZ9" s="25"/>
      <c r="NNA9" s="25"/>
      <c r="NNB9" s="25"/>
      <c r="NNC9" s="25"/>
      <c r="NND9" s="25"/>
      <c r="NNE9" s="25"/>
      <c r="NNF9" s="25"/>
      <c r="NNG9" s="25"/>
      <c r="NNH9" s="25"/>
      <c r="NNI9" s="25"/>
      <c r="NNJ9" s="25"/>
      <c r="NNK9" s="25"/>
      <c r="NNL9" s="25"/>
      <c r="NNM9" s="25"/>
      <c r="NNN9" s="25"/>
      <c r="NNO9" s="25"/>
      <c r="NNP9" s="25"/>
      <c r="NNQ9" s="25"/>
      <c r="NNR9" s="25"/>
      <c r="NNS9" s="25"/>
      <c r="NNT9" s="25"/>
      <c r="NNU9" s="25"/>
      <c r="NNV9" s="25"/>
      <c r="NNW9" s="25"/>
      <c r="NNX9" s="25"/>
      <c r="NNY9" s="25"/>
      <c r="NNZ9" s="25"/>
      <c r="NOA9" s="25"/>
      <c r="NOB9" s="25"/>
      <c r="NOC9" s="25"/>
      <c r="NOD9" s="25"/>
      <c r="NOE9" s="25"/>
      <c r="NOF9" s="25"/>
      <c r="NOG9" s="25"/>
      <c r="NOH9" s="25"/>
      <c r="NOI9" s="25"/>
      <c r="NOJ9" s="25"/>
      <c r="NOK9" s="25"/>
      <c r="NOL9" s="25"/>
      <c r="NOM9" s="25"/>
      <c r="NON9" s="25"/>
      <c r="NOO9" s="25"/>
      <c r="NOP9" s="25"/>
      <c r="NOQ9" s="25"/>
      <c r="NOR9" s="25"/>
      <c r="NOS9" s="25"/>
      <c r="NOT9" s="25"/>
      <c r="NOU9" s="25"/>
      <c r="NOV9" s="25"/>
      <c r="NOW9" s="25"/>
      <c r="NOX9" s="25"/>
      <c r="NOY9" s="25"/>
      <c r="NOZ9" s="25"/>
      <c r="NPA9" s="25"/>
      <c r="NPB9" s="25"/>
      <c r="NPC9" s="25"/>
      <c r="NPD9" s="25"/>
      <c r="NPE9" s="25"/>
      <c r="NPF9" s="25"/>
      <c r="NPG9" s="25"/>
      <c r="NPH9" s="25"/>
      <c r="NPI9" s="25"/>
      <c r="NPJ9" s="25"/>
      <c r="NPK9" s="25"/>
      <c r="NPL9" s="25"/>
      <c r="NPM9" s="25"/>
      <c r="NPN9" s="25"/>
      <c r="NPO9" s="25"/>
      <c r="NPP9" s="25"/>
      <c r="NPQ9" s="25"/>
      <c r="NPR9" s="25"/>
      <c r="NPS9" s="25"/>
      <c r="NPT9" s="25"/>
      <c r="NPU9" s="25"/>
      <c r="NPV9" s="25"/>
      <c r="NPW9" s="25"/>
      <c r="NPX9" s="25"/>
      <c r="NPY9" s="25"/>
      <c r="NPZ9" s="25"/>
      <c r="NQA9" s="25"/>
      <c r="NQB9" s="25"/>
      <c r="NQC9" s="25"/>
      <c r="NQD9" s="25"/>
      <c r="NQE9" s="25"/>
      <c r="NQF9" s="25"/>
      <c r="NQG9" s="25"/>
      <c r="NQH9" s="25"/>
      <c r="NQI9" s="25"/>
      <c r="NQJ9" s="25"/>
      <c r="NQK9" s="25"/>
      <c r="NQL9" s="25"/>
      <c r="NQM9" s="25"/>
      <c r="NQN9" s="25"/>
      <c r="NQO9" s="25"/>
      <c r="NQP9" s="25"/>
      <c r="NQQ9" s="25"/>
      <c r="NQR9" s="25"/>
      <c r="NQS9" s="25"/>
      <c r="NQT9" s="25"/>
      <c r="NQU9" s="25"/>
      <c r="NQV9" s="25"/>
      <c r="NQW9" s="25"/>
      <c r="NQX9" s="25"/>
      <c r="NQY9" s="25"/>
      <c r="NQZ9" s="25"/>
      <c r="NRA9" s="25"/>
      <c r="NRB9" s="25"/>
      <c r="NRC9" s="25"/>
      <c r="NRD9" s="25"/>
      <c r="NRE9" s="25"/>
      <c r="NRF9" s="25"/>
      <c r="NRG9" s="25"/>
      <c r="NRH9" s="25"/>
      <c r="NRI9" s="25"/>
      <c r="NRJ9" s="25"/>
      <c r="NRK9" s="25"/>
      <c r="NRL9" s="25"/>
      <c r="NRM9" s="25"/>
      <c r="NRN9" s="25"/>
      <c r="NRO9" s="25"/>
      <c r="NRP9" s="25"/>
      <c r="NRQ9" s="25"/>
      <c r="NRR9" s="25"/>
      <c r="NRS9" s="25"/>
      <c r="NRT9" s="25"/>
      <c r="NRU9" s="25"/>
      <c r="NRV9" s="25"/>
      <c r="NRW9" s="25"/>
      <c r="NRX9" s="25"/>
      <c r="NRY9" s="25"/>
      <c r="NRZ9" s="25"/>
      <c r="NSA9" s="25"/>
      <c r="NSB9" s="25"/>
      <c r="NSC9" s="25"/>
      <c r="NSD9" s="25"/>
      <c r="NSE9" s="25"/>
      <c r="NSF9" s="25"/>
      <c r="NSG9" s="25"/>
      <c r="NSH9" s="25"/>
      <c r="NSI9" s="25"/>
      <c r="NSJ9" s="25"/>
      <c r="NSK9" s="25"/>
      <c r="NSL9" s="25"/>
      <c r="NSM9" s="25"/>
      <c r="NSN9" s="25"/>
      <c r="NSO9" s="25"/>
      <c r="NSP9" s="25"/>
      <c r="NSQ9" s="25"/>
      <c r="NSR9" s="25"/>
      <c r="NSS9" s="25"/>
      <c r="NST9" s="25"/>
      <c r="NSU9" s="25"/>
      <c r="NSV9" s="25"/>
      <c r="NSW9" s="25"/>
      <c r="NSX9" s="25"/>
      <c r="NSY9" s="25"/>
      <c r="NSZ9" s="25"/>
      <c r="NTA9" s="25"/>
      <c r="NTB9" s="25"/>
      <c r="NTC9" s="25"/>
      <c r="NTD9" s="25"/>
      <c r="NTE9" s="25"/>
      <c r="NTF9" s="25"/>
      <c r="NTG9" s="25"/>
      <c r="NTH9" s="25"/>
      <c r="NTI9" s="25"/>
      <c r="NTJ9" s="25"/>
      <c r="NTK9" s="25"/>
      <c r="NTL9" s="25"/>
      <c r="NTM9" s="25"/>
      <c r="NTN9" s="25"/>
      <c r="NTO9" s="25"/>
      <c r="NTP9" s="25"/>
      <c r="NTQ9" s="25"/>
      <c r="NTR9" s="25"/>
      <c r="NTS9" s="25"/>
      <c r="NTT9" s="25"/>
      <c r="NTU9" s="25"/>
      <c r="NTV9" s="25"/>
      <c r="NTW9" s="25"/>
      <c r="NTX9" s="25"/>
      <c r="NTY9" s="25"/>
      <c r="NTZ9" s="25"/>
      <c r="NUA9" s="25"/>
      <c r="NUB9" s="25"/>
      <c r="NUC9" s="25"/>
      <c r="NUD9" s="25"/>
      <c r="NUE9" s="25"/>
      <c r="NUF9" s="25"/>
      <c r="NUG9" s="25"/>
      <c r="NUH9" s="25"/>
      <c r="NUI9" s="25"/>
      <c r="NUJ9" s="25"/>
      <c r="NUK9" s="25"/>
      <c r="NUL9" s="25"/>
      <c r="NUM9" s="25"/>
      <c r="NUN9" s="25"/>
      <c r="NUO9" s="25"/>
      <c r="NUP9" s="25"/>
      <c r="NUQ9" s="25"/>
      <c r="NUR9" s="25"/>
      <c r="NUS9" s="25"/>
      <c r="NUT9" s="25"/>
      <c r="NUU9" s="25"/>
      <c r="NUV9" s="25"/>
      <c r="NUW9" s="25"/>
      <c r="NUX9" s="25"/>
      <c r="NUY9" s="25"/>
      <c r="NUZ9" s="25"/>
      <c r="NVA9" s="25"/>
      <c r="NVB9" s="25"/>
      <c r="NVC9" s="25"/>
      <c r="NVD9" s="25"/>
      <c r="NVE9" s="25"/>
      <c r="NVF9" s="25"/>
      <c r="NVG9" s="25"/>
      <c r="NVH9" s="25"/>
      <c r="NVI9" s="25"/>
      <c r="NVJ9" s="25"/>
      <c r="NVK9" s="25"/>
      <c r="NVL9" s="25"/>
      <c r="NVM9" s="25"/>
      <c r="NVN9" s="25"/>
      <c r="NVO9" s="25"/>
      <c r="NVP9" s="25"/>
      <c r="NVQ9" s="25"/>
      <c r="NVR9" s="25"/>
      <c r="NVS9" s="25"/>
      <c r="NVT9" s="25"/>
      <c r="NVU9" s="25"/>
      <c r="NVV9" s="25"/>
      <c r="NVW9" s="25"/>
      <c r="NVX9" s="25"/>
      <c r="NVY9" s="25"/>
      <c r="NVZ9" s="25"/>
      <c r="NWA9" s="25"/>
      <c r="NWB9" s="25"/>
      <c r="NWC9" s="25"/>
      <c r="NWD9" s="25"/>
      <c r="NWE9" s="25"/>
      <c r="NWF9" s="25"/>
      <c r="NWG9" s="25"/>
      <c r="NWH9" s="25"/>
      <c r="NWI9" s="25"/>
      <c r="NWJ9" s="25"/>
      <c r="NWK9" s="25"/>
      <c r="NWL9" s="25"/>
      <c r="NWM9" s="25"/>
      <c r="NWN9" s="25"/>
      <c r="NWO9" s="25"/>
      <c r="NWP9" s="25"/>
      <c r="NWQ9" s="25"/>
      <c r="NWR9" s="25"/>
      <c r="NWS9" s="25"/>
      <c r="NWT9" s="25"/>
      <c r="NWU9" s="25"/>
      <c r="NWV9" s="25"/>
      <c r="NWW9" s="25"/>
      <c r="NWX9" s="25"/>
      <c r="NWY9" s="25"/>
      <c r="NWZ9" s="25"/>
      <c r="NXA9" s="25"/>
      <c r="NXB9" s="25"/>
      <c r="NXC9" s="25"/>
      <c r="NXD9" s="25"/>
      <c r="NXE9" s="25"/>
      <c r="NXF9" s="25"/>
      <c r="NXG9" s="25"/>
      <c r="NXH9" s="25"/>
      <c r="NXI9" s="25"/>
      <c r="NXJ9" s="25"/>
      <c r="NXK9" s="25"/>
      <c r="NXL9" s="25"/>
      <c r="NXM9" s="25"/>
      <c r="NXN9" s="25"/>
      <c r="NXO9" s="25"/>
      <c r="NXP9" s="25"/>
      <c r="NXQ9" s="25"/>
      <c r="NXR9" s="25"/>
      <c r="NXS9" s="25"/>
      <c r="NXT9" s="25"/>
      <c r="NXU9" s="25"/>
      <c r="NXV9" s="25"/>
      <c r="NXW9" s="25"/>
      <c r="NXX9" s="25"/>
      <c r="NXY9" s="25"/>
      <c r="NXZ9" s="25"/>
      <c r="NYA9" s="25"/>
      <c r="NYB9" s="25"/>
      <c r="NYC9" s="25"/>
      <c r="NYD9" s="25"/>
      <c r="NYE9" s="25"/>
      <c r="NYF9" s="25"/>
      <c r="NYG9" s="25"/>
      <c r="NYH9" s="25"/>
      <c r="NYI9" s="25"/>
      <c r="NYJ9" s="25"/>
      <c r="NYK9" s="25"/>
      <c r="NYL9" s="25"/>
      <c r="NYM9" s="25"/>
      <c r="NYN9" s="25"/>
      <c r="NYO9" s="25"/>
      <c r="NYP9" s="25"/>
      <c r="NYQ9" s="25"/>
      <c r="NYR9" s="25"/>
      <c r="NYS9" s="25"/>
      <c r="NYT9" s="25"/>
      <c r="NYU9" s="25"/>
      <c r="NYV9" s="25"/>
      <c r="NYW9" s="25"/>
      <c r="NYX9" s="25"/>
      <c r="NYY9" s="25"/>
      <c r="NYZ9" s="25"/>
      <c r="NZA9" s="25"/>
      <c r="NZB9" s="25"/>
      <c r="NZC9" s="25"/>
      <c r="NZD9" s="25"/>
      <c r="NZE9" s="25"/>
      <c r="NZF9" s="25"/>
      <c r="NZG9" s="25"/>
      <c r="NZH9" s="25"/>
      <c r="NZI9" s="25"/>
      <c r="NZJ9" s="25"/>
      <c r="NZK9" s="25"/>
      <c r="NZL9" s="25"/>
      <c r="NZM9" s="25"/>
      <c r="NZN9" s="25"/>
      <c r="NZO9" s="25"/>
      <c r="NZP9" s="25"/>
      <c r="NZQ9" s="25"/>
      <c r="NZR9" s="25"/>
      <c r="NZS9" s="25"/>
      <c r="NZT9" s="25"/>
      <c r="NZU9" s="25"/>
      <c r="NZV9" s="25"/>
      <c r="NZW9" s="25"/>
      <c r="NZX9" s="25"/>
      <c r="NZY9" s="25"/>
      <c r="NZZ9" s="25"/>
      <c r="OAA9" s="25"/>
      <c r="OAB9" s="25"/>
      <c r="OAC9" s="25"/>
      <c r="OAD9" s="25"/>
      <c r="OAE9" s="25"/>
      <c r="OAF9" s="25"/>
      <c r="OAG9" s="25"/>
      <c r="OAH9" s="25"/>
      <c r="OAI9" s="25"/>
      <c r="OAJ9" s="25"/>
      <c r="OAK9" s="25"/>
      <c r="OAL9" s="25"/>
      <c r="OAM9" s="25"/>
      <c r="OAN9" s="25"/>
      <c r="OAO9" s="25"/>
      <c r="OAP9" s="25"/>
      <c r="OAQ9" s="25"/>
      <c r="OAR9" s="25"/>
      <c r="OAS9" s="25"/>
      <c r="OAT9" s="25"/>
      <c r="OAU9" s="25"/>
      <c r="OAV9" s="25"/>
      <c r="OAW9" s="25"/>
      <c r="OAX9" s="25"/>
      <c r="OAY9" s="25"/>
      <c r="OAZ9" s="25"/>
      <c r="OBA9" s="25"/>
      <c r="OBB9" s="25"/>
      <c r="OBC9" s="25"/>
      <c r="OBD9" s="25"/>
      <c r="OBE9" s="25"/>
      <c r="OBF9" s="25"/>
      <c r="OBG9" s="25"/>
      <c r="OBH9" s="25"/>
      <c r="OBI9" s="25"/>
      <c r="OBJ9" s="25"/>
      <c r="OBK9" s="25"/>
      <c r="OBL9" s="25"/>
      <c r="OBM9" s="25"/>
      <c r="OBN9" s="25"/>
      <c r="OBO9" s="25"/>
      <c r="OBP9" s="25"/>
      <c r="OBQ9" s="25"/>
      <c r="OBR9" s="25"/>
      <c r="OBS9" s="25"/>
      <c r="OBT9" s="25"/>
      <c r="OBU9" s="25"/>
      <c r="OBV9" s="25"/>
      <c r="OBW9" s="25"/>
      <c r="OBX9" s="25"/>
      <c r="OBY9" s="25"/>
      <c r="OBZ9" s="25"/>
      <c r="OCA9" s="25"/>
      <c r="OCB9" s="25"/>
      <c r="OCC9" s="25"/>
      <c r="OCD9" s="25"/>
      <c r="OCE9" s="25"/>
      <c r="OCF9" s="25"/>
      <c r="OCG9" s="25"/>
      <c r="OCH9" s="25"/>
      <c r="OCI9" s="25"/>
      <c r="OCJ9" s="25"/>
      <c r="OCK9" s="25"/>
      <c r="OCL9" s="25"/>
      <c r="OCM9" s="25"/>
      <c r="OCN9" s="25"/>
      <c r="OCO9" s="25"/>
      <c r="OCP9" s="25"/>
      <c r="OCQ9" s="25"/>
      <c r="OCR9" s="25"/>
      <c r="OCS9" s="25"/>
      <c r="OCT9" s="25"/>
      <c r="OCU9" s="25"/>
      <c r="OCV9" s="25"/>
      <c r="OCW9" s="25"/>
      <c r="OCX9" s="25"/>
      <c r="OCY9" s="25"/>
      <c r="OCZ9" s="25"/>
      <c r="ODA9" s="25"/>
      <c r="ODB9" s="25"/>
      <c r="ODC9" s="25"/>
      <c r="ODD9" s="25"/>
      <c r="ODE9" s="25"/>
      <c r="ODF9" s="25"/>
      <c r="ODG9" s="25"/>
      <c r="ODH9" s="25"/>
      <c r="ODI9" s="25"/>
      <c r="ODJ9" s="25"/>
      <c r="ODK9" s="25"/>
      <c r="ODL9" s="25"/>
      <c r="ODM9" s="25"/>
      <c r="ODN9" s="25"/>
      <c r="ODO9" s="25"/>
      <c r="ODP9" s="25"/>
      <c r="ODQ9" s="25"/>
      <c r="ODR9" s="25"/>
      <c r="ODS9" s="25"/>
      <c r="ODT9" s="25"/>
      <c r="ODU9" s="25"/>
      <c r="ODV9" s="25"/>
      <c r="ODW9" s="25"/>
      <c r="ODX9" s="25"/>
      <c r="ODY9" s="25"/>
      <c r="ODZ9" s="25"/>
      <c r="OEA9" s="25"/>
      <c r="OEB9" s="25"/>
      <c r="OEC9" s="25"/>
      <c r="OED9" s="25"/>
      <c r="OEE9" s="25"/>
      <c r="OEF9" s="25"/>
      <c r="OEG9" s="25"/>
      <c r="OEH9" s="25"/>
      <c r="OEI9" s="25"/>
      <c r="OEJ9" s="25"/>
      <c r="OEK9" s="25"/>
      <c r="OEL9" s="25"/>
      <c r="OEM9" s="25"/>
      <c r="OEN9" s="25"/>
      <c r="OEO9" s="25"/>
      <c r="OEP9" s="25"/>
      <c r="OEQ9" s="25"/>
      <c r="OER9" s="25"/>
      <c r="OES9" s="25"/>
      <c r="OET9" s="25"/>
      <c r="OEU9" s="25"/>
      <c r="OEV9" s="25"/>
      <c r="OEW9" s="25"/>
      <c r="OEX9" s="25"/>
      <c r="OEY9" s="25"/>
      <c r="OEZ9" s="25"/>
      <c r="OFA9" s="25"/>
      <c r="OFB9" s="25"/>
      <c r="OFC9" s="25"/>
      <c r="OFD9" s="25"/>
      <c r="OFE9" s="25"/>
      <c r="OFF9" s="25"/>
      <c r="OFG9" s="25"/>
      <c r="OFH9" s="25"/>
      <c r="OFI9" s="25"/>
      <c r="OFJ9" s="25"/>
      <c r="OFK9" s="25"/>
      <c r="OFL9" s="25"/>
      <c r="OFM9" s="25"/>
      <c r="OFN9" s="25"/>
      <c r="OFO9" s="25"/>
      <c r="OFP9" s="25"/>
      <c r="OFQ9" s="25"/>
      <c r="OFR9" s="25"/>
      <c r="OFS9" s="25"/>
      <c r="OFT9" s="25"/>
      <c r="OFU9" s="25"/>
      <c r="OFV9" s="25"/>
      <c r="OFW9" s="25"/>
      <c r="OFX9" s="25"/>
      <c r="OFY9" s="25"/>
      <c r="OFZ9" s="25"/>
      <c r="OGA9" s="25"/>
      <c r="OGB9" s="25"/>
      <c r="OGC9" s="25"/>
      <c r="OGD9" s="25"/>
      <c r="OGE9" s="25"/>
      <c r="OGF9" s="25"/>
      <c r="OGG9" s="25"/>
      <c r="OGH9" s="25"/>
      <c r="OGI9" s="25"/>
      <c r="OGJ9" s="25"/>
      <c r="OGK9" s="25"/>
      <c r="OGL9" s="25"/>
      <c r="OGM9" s="25"/>
      <c r="OGN9" s="25"/>
      <c r="OGO9" s="25"/>
      <c r="OGP9" s="25"/>
      <c r="OGQ9" s="25"/>
      <c r="OGR9" s="25"/>
      <c r="OGS9" s="25"/>
      <c r="OGT9" s="25"/>
      <c r="OGU9" s="25"/>
      <c r="OGV9" s="25"/>
      <c r="OGW9" s="25"/>
      <c r="OGX9" s="25"/>
      <c r="OGY9" s="25"/>
      <c r="OGZ9" s="25"/>
      <c r="OHA9" s="25"/>
      <c r="OHB9" s="25"/>
      <c r="OHC9" s="25"/>
      <c r="OHD9" s="25"/>
      <c r="OHE9" s="25"/>
      <c r="OHF9" s="25"/>
      <c r="OHG9" s="25"/>
      <c r="OHH9" s="25"/>
      <c r="OHI9" s="25"/>
      <c r="OHJ9" s="25"/>
      <c r="OHK9" s="25"/>
      <c r="OHL9" s="25"/>
      <c r="OHM9" s="25"/>
      <c r="OHN9" s="25"/>
      <c r="OHO9" s="25"/>
      <c r="OHP9" s="25"/>
      <c r="OHQ9" s="25"/>
      <c r="OHR9" s="25"/>
      <c r="OHS9" s="25"/>
      <c r="OHT9" s="25"/>
      <c r="OHU9" s="25"/>
      <c r="OHV9" s="25"/>
      <c r="OHW9" s="25"/>
      <c r="OHX9" s="25"/>
      <c r="OHY9" s="25"/>
      <c r="OHZ9" s="25"/>
      <c r="OIA9" s="25"/>
      <c r="OIB9" s="25"/>
      <c r="OIC9" s="25"/>
      <c r="OID9" s="25"/>
      <c r="OIE9" s="25"/>
      <c r="OIF9" s="25"/>
      <c r="OIG9" s="25"/>
      <c r="OIH9" s="25"/>
      <c r="OII9" s="25"/>
      <c r="OIJ9" s="25"/>
      <c r="OIK9" s="25"/>
      <c r="OIL9" s="25"/>
      <c r="OIM9" s="25"/>
      <c r="OIN9" s="25"/>
      <c r="OIO9" s="25"/>
      <c r="OIP9" s="25"/>
      <c r="OIQ9" s="25"/>
      <c r="OIR9" s="25"/>
      <c r="OIS9" s="25"/>
      <c r="OIT9" s="25"/>
      <c r="OIU9" s="25"/>
      <c r="OIV9" s="25"/>
      <c r="OIW9" s="25"/>
      <c r="OIX9" s="25"/>
      <c r="OIY9" s="25"/>
      <c r="OIZ9" s="25"/>
      <c r="OJA9" s="25"/>
      <c r="OJB9" s="25"/>
      <c r="OJC9" s="25"/>
      <c r="OJD9" s="25"/>
      <c r="OJE9" s="25"/>
      <c r="OJF9" s="25"/>
      <c r="OJG9" s="25"/>
      <c r="OJH9" s="25"/>
      <c r="OJI9" s="25"/>
      <c r="OJJ9" s="25"/>
      <c r="OJK9" s="25"/>
      <c r="OJL9" s="25"/>
      <c r="OJM9" s="25"/>
      <c r="OJN9" s="25"/>
      <c r="OJO9" s="25"/>
      <c r="OJP9" s="25"/>
      <c r="OJQ9" s="25"/>
      <c r="OJR9" s="25"/>
      <c r="OJS9" s="25"/>
      <c r="OJT9" s="25"/>
      <c r="OJU9" s="25"/>
      <c r="OJV9" s="25"/>
      <c r="OJW9" s="25"/>
      <c r="OJX9" s="25"/>
      <c r="OJY9" s="25"/>
      <c r="OJZ9" s="25"/>
      <c r="OKA9" s="25"/>
      <c r="OKB9" s="25"/>
      <c r="OKC9" s="25"/>
      <c r="OKD9" s="25"/>
      <c r="OKE9" s="25"/>
      <c r="OKF9" s="25"/>
      <c r="OKG9" s="25"/>
      <c r="OKH9" s="25"/>
      <c r="OKI9" s="25"/>
      <c r="OKJ9" s="25"/>
      <c r="OKK9" s="25"/>
      <c r="OKL9" s="25"/>
      <c r="OKM9" s="25"/>
      <c r="OKN9" s="25"/>
      <c r="OKO9" s="25"/>
      <c r="OKP9" s="25"/>
      <c r="OKQ9" s="25"/>
      <c r="OKR9" s="25"/>
      <c r="OKS9" s="25"/>
      <c r="OKT9" s="25"/>
      <c r="OKU9" s="25"/>
      <c r="OKV9" s="25"/>
      <c r="OKW9" s="25"/>
      <c r="OKX9" s="25"/>
      <c r="OKY9" s="25"/>
      <c r="OKZ9" s="25"/>
      <c r="OLA9" s="25"/>
      <c r="OLB9" s="25"/>
      <c r="OLC9" s="25"/>
      <c r="OLD9" s="25"/>
      <c r="OLE9" s="25"/>
      <c r="OLF9" s="25"/>
      <c r="OLG9" s="25"/>
      <c r="OLH9" s="25"/>
      <c r="OLI9" s="25"/>
      <c r="OLJ9" s="25"/>
      <c r="OLK9" s="25"/>
      <c r="OLL9" s="25"/>
      <c r="OLM9" s="25"/>
      <c r="OLN9" s="25"/>
      <c r="OLO9" s="25"/>
      <c r="OLP9" s="25"/>
      <c r="OLQ9" s="25"/>
      <c r="OLR9" s="25"/>
      <c r="OLS9" s="25"/>
      <c r="OLT9" s="25"/>
      <c r="OLU9" s="25"/>
      <c r="OLV9" s="25"/>
      <c r="OLW9" s="25"/>
      <c r="OLX9" s="25"/>
      <c r="OLY9" s="25"/>
      <c r="OLZ9" s="25"/>
      <c r="OMA9" s="25"/>
      <c r="OMB9" s="25"/>
      <c r="OMC9" s="25"/>
      <c r="OMD9" s="25"/>
      <c r="OME9" s="25"/>
      <c r="OMF9" s="25"/>
      <c r="OMG9" s="25"/>
      <c r="OMH9" s="25"/>
      <c r="OMI9" s="25"/>
      <c r="OMJ9" s="25"/>
      <c r="OMK9" s="25"/>
      <c r="OML9" s="25"/>
      <c r="OMM9" s="25"/>
      <c r="OMN9" s="25"/>
      <c r="OMO9" s="25"/>
      <c r="OMP9" s="25"/>
      <c r="OMQ9" s="25"/>
      <c r="OMR9" s="25"/>
      <c r="OMS9" s="25"/>
      <c r="OMT9" s="25"/>
      <c r="OMU9" s="25"/>
      <c r="OMV9" s="25"/>
      <c r="OMW9" s="25"/>
      <c r="OMX9" s="25"/>
      <c r="OMY9" s="25"/>
      <c r="OMZ9" s="25"/>
      <c r="ONA9" s="25"/>
      <c r="ONB9" s="25"/>
      <c r="ONC9" s="25"/>
      <c r="OND9" s="25"/>
      <c r="ONE9" s="25"/>
      <c r="ONF9" s="25"/>
      <c r="ONG9" s="25"/>
      <c r="ONH9" s="25"/>
      <c r="ONI9" s="25"/>
      <c r="ONJ9" s="25"/>
      <c r="ONK9" s="25"/>
      <c r="ONL9" s="25"/>
      <c r="ONM9" s="25"/>
      <c r="ONN9" s="25"/>
      <c r="ONO9" s="25"/>
      <c r="ONP9" s="25"/>
      <c r="ONQ9" s="25"/>
      <c r="ONR9" s="25"/>
      <c r="ONS9" s="25"/>
      <c r="ONT9" s="25"/>
      <c r="ONU9" s="25"/>
      <c r="ONV9" s="25"/>
      <c r="ONW9" s="25"/>
      <c r="ONX9" s="25"/>
      <c r="ONY9" s="25"/>
      <c r="ONZ9" s="25"/>
      <c r="OOA9" s="25"/>
      <c r="OOB9" s="25"/>
      <c r="OOC9" s="25"/>
      <c r="OOD9" s="25"/>
      <c r="OOE9" s="25"/>
      <c r="OOF9" s="25"/>
      <c r="OOG9" s="25"/>
      <c r="OOH9" s="25"/>
      <c r="OOI9" s="25"/>
      <c r="OOJ9" s="25"/>
      <c r="OOK9" s="25"/>
      <c r="OOL9" s="25"/>
      <c r="OOM9" s="25"/>
      <c r="OON9" s="25"/>
      <c r="OOO9" s="25"/>
      <c r="OOP9" s="25"/>
      <c r="OOQ9" s="25"/>
      <c r="OOR9" s="25"/>
      <c r="OOS9" s="25"/>
      <c r="OOT9" s="25"/>
      <c r="OOU9" s="25"/>
      <c r="OOV9" s="25"/>
      <c r="OOW9" s="25"/>
      <c r="OOX9" s="25"/>
      <c r="OOY9" s="25"/>
      <c r="OOZ9" s="25"/>
      <c r="OPA9" s="25"/>
      <c r="OPB9" s="25"/>
      <c r="OPC9" s="25"/>
      <c r="OPD9" s="25"/>
      <c r="OPE9" s="25"/>
      <c r="OPF9" s="25"/>
      <c r="OPG9" s="25"/>
      <c r="OPH9" s="25"/>
      <c r="OPI9" s="25"/>
      <c r="OPJ9" s="25"/>
      <c r="OPK9" s="25"/>
      <c r="OPL9" s="25"/>
      <c r="OPM9" s="25"/>
      <c r="OPN9" s="25"/>
      <c r="OPO9" s="25"/>
      <c r="OPP9" s="25"/>
      <c r="OPQ9" s="25"/>
      <c r="OPR9" s="25"/>
      <c r="OPS9" s="25"/>
      <c r="OPT9" s="25"/>
      <c r="OPU9" s="25"/>
      <c r="OPV9" s="25"/>
      <c r="OPW9" s="25"/>
      <c r="OPX9" s="25"/>
      <c r="OPY9" s="25"/>
      <c r="OPZ9" s="25"/>
      <c r="OQA9" s="25"/>
      <c r="OQB9" s="25"/>
      <c r="OQC9" s="25"/>
      <c r="OQD9" s="25"/>
      <c r="OQE9" s="25"/>
      <c r="OQF9" s="25"/>
      <c r="OQG9" s="25"/>
      <c r="OQH9" s="25"/>
      <c r="OQI9" s="25"/>
      <c r="OQJ9" s="25"/>
      <c r="OQK9" s="25"/>
      <c r="OQL9" s="25"/>
      <c r="OQM9" s="25"/>
      <c r="OQN9" s="25"/>
      <c r="OQO9" s="25"/>
      <c r="OQP9" s="25"/>
      <c r="OQQ9" s="25"/>
      <c r="OQR9" s="25"/>
      <c r="OQS9" s="25"/>
      <c r="OQT9" s="25"/>
      <c r="OQU9" s="25"/>
      <c r="OQV9" s="25"/>
      <c r="OQW9" s="25"/>
      <c r="OQX9" s="25"/>
      <c r="OQY9" s="25"/>
      <c r="OQZ9" s="25"/>
      <c r="ORA9" s="25"/>
      <c r="ORB9" s="25"/>
      <c r="ORC9" s="25"/>
      <c r="ORD9" s="25"/>
      <c r="ORE9" s="25"/>
      <c r="ORF9" s="25"/>
      <c r="ORG9" s="25"/>
      <c r="ORH9" s="25"/>
      <c r="ORI9" s="25"/>
      <c r="ORJ9" s="25"/>
      <c r="ORK9" s="25"/>
      <c r="ORL9" s="25"/>
      <c r="ORM9" s="25"/>
      <c r="ORN9" s="25"/>
      <c r="ORO9" s="25"/>
      <c r="ORP9" s="25"/>
      <c r="ORQ9" s="25"/>
      <c r="ORR9" s="25"/>
      <c r="ORS9" s="25"/>
      <c r="ORT9" s="25"/>
      <c r="ORU9" s="25"/>
      <c r="ORV9" s="25"/>
      <c r="ORW9" s="25"/>
      <c r="ORX9" s="25"/>
      <c r="ORY9" s="25"/>
      <c r="ORZ9" s="25"/>
      <c r="OSA9" s="25"/>
      <c r="OSB9" s="25"/>
      <c r="OSC9" s="25"/>
      <c r="OSD9" s="25"/>
      <c r="OSE9" s="25"/>
      <c r="OSF9" s="25"/>
      <c r="OSG9" s="25"/>
      <c r="OSH9" s="25"/>
      <c r="OSI9" s="25"/>
      <c r="OSJ9" s="25"/>
      <c r="OSK9" s="25"/>
      <c r="OSL9" s="25"/>
      <c r="OSM9" s="25"/>
      <c r="OSN9" s="25"/>
      <c r="OSO9" s="25"/>
      <c r="OSP9" s="25"/>
      <c r="OSQ9" s="25"/>
      <c r="OSR9" s="25"/>
      <c r="OSS9" s="25"/>
      <c r="OST9" s="25"/>
      <c r="OSU9" s="25"/>
      <c r="OSV9" s="25"/>
      <c r="OSW9" s="25"/>
      <c r="OSX9" s="25"/>
      <c r="OSY9" s="25"/>
      <c r="OSZ9" s="25"/>
      <c r="OTA9" s="25"/>
      <c r="OTB9" s="25"/>
      <c r="OTC9" s="25"/>
      <c r="OTD9" s="25"/>
      <c r="OTE9" s="25"/>
      <c r="OTF9" s="25"/>
      <c r="OTG9" s="25"/>
      <c r="OTH9" s="25"/>
      <c r="OTI9" s="25"/>
      <c r="OTJ9" s="25"/>
      <c r="OTK9" s="25"/>
      <c r="OTL9" s="25"/>
      <c r="OTM9" s="25"/>
      <c r="OTN9" s="25"/>
      <c r="OTO9" s="25"/>
      <c r="OTP9" s="25"/>
      <c r="OTQ9" s="25"/>
      <c r="OTR9" s="25"/>
      <c r="OTS9" s="25"/>
      <c r="OTT9" s="25"/>
      <c r="OTU9" s="25"/>
      <c r="OTV9" s="25"/>
      <c r="OTW9" s="25"/>
      <c r="OTX9" s="25"/>
      <c r="OTY9" s="25"/>
      <c r="OTZ9" s="25"/>
      <c r="OUA9" s="25"/>
      <c r="OUB9" s="25"/>
      <c r="OUC9" s="25"/>
      <c r="OUD9" s="25"/>
      <c r="OUE9" s="25"/>
      <c r="OUF9" s="25"/>
      <c r="OUG9" s="25"/>
      <c r="OUH9" s="25"/>
      <c r="OUI9" s="25"/>
      <c r="OUJ9" s="25"/>
      <c r="OUK9" s="25"/>
      <c r="OUL9" s="25"/>
      <c r="OUM9" s="25"/>
      <c r="OUN9" s="25"/>
      <c r="OUO9" s="25"/>
      <c r="OUP9" s="25"/>
      <c r="OUQ9" s="25"/>
      <c r="OUR9" s="25"/>
      <c r="OUS9" s="25"/>
      <c r="OUT9" s="25"/>
      <c r="OUU9" s="25"/>
      <c r="OUV9" s="25"/>
      <c r="OUW9" s="25"/>
      <c r="OUX9" s="25"/>
      <c r="OUY9" s="25"/>
      <c r="OUZ9" s="25"/>
      <c r="OVA9" s="25"/>
      <c r="OVB9" s="25"/>
      <c r="OVC9" s="25"/>
      <c r="OVD9" s="25"/>
      <c r="OVE9" s="25"/>
      <c r="OVF9" s="25"/>
      <c r="OVG9" s="25"/>
      <c r="OVH9" s="25"/>
      <c r="OVI9" s="25"/>
      <c r="OVJ9" s="25"/>
      <c r="OVK9" s="25"/>
      <c r="OVL9" s="25"/>
      <c r="OVM9" s="25"/>
      <c r="OVN9" s="25"/>
      <c r="OVO9" s="25"/>
      <c r="OVP9" s="25"/>
      <c r="OVQ9" s="25"/>
      <c r="OVR9" s="25"/>
      <c r="OVS9" s="25"/>
      <c r="OVT9" s="25"/>
      <c r="OVU9" s="25"/>
      <c r="OVV9" s="25"/>
      <c r="OVW9" s="25"/>
      <c r="OVX9" s="25"/>
      <c r="OVY9" s="25"/>
      <c r="OVZ9" s="25"/>
      <c r="OWA9" s="25"/>
      <c r="OWB9" s="25"/>
      <c r="OWC9" s="25"/>
      <c r="OWD9" s="25"/>
      <c r="OWE9" s="25"/>
      <c r="OWF9" s="25"/>
      <c r="OWG9" s="25"/>
      <c r="OWH9" s="25"/>
      <c r="OWI9" s="25"/>
      <c r="OWJ9" s="25"/>
      <c r="OWK9" s="25"/>
      <c r="OWL9" s="25"/>
      <c r="OWM9" s="25"/>
      <c r="OWN9" s="25"/>
      <c r="OWO9" s="25"/>
      <c r="OWP9" s="25"/>
      <c r="OWQ9" s="25"/>
      <c r="OWR9" s="25"/>
      <c r="OWS9" s="25"/>
      <c r="OWT9" s="25"/>
      <c r="OWU9" s="25"/>
      <c r="OWV9" s="25"/>
      <c r="OWW9" s="25"/>
      <c r="OWX9" s="25"/>
      <c r="OWY9" s="25"/>
      <c r="OWZ9" s="25"/>
      <c r="OXA9" s="25"/>
      <c r="OXB9" s="25"/>
      <c r="OXC9" s="25"/>
      <c r="OXD9" s="25"/>
      <c r="OXE9" s="25"/>
      <c r="OXF9" s="25"/>
      <c r="OXG9" s="25"/>
      <c r="OXH9" s="25"/>
      <c r="OXI9" s="25"/>
      <c r="OXJ9" s="25"/>
      <c r="OXK9" s="25"/>
      <c r="OXL9" s="25"/>
      <c r="OXM9" s="25"/>
      <c r="OXN9" s="25"/>
      <c r="OXO9" s="25"/>
      <c r="OXP9" s="25"/>
      <c r="OXQ9" s="25"/>
      <c r="OXR9" s="25"/>
      <c r="OXS9" s="25"/>
      <c r="OXT9" s="25"/>
      <c r="OXU9" s="25"/>
      <c r="OXV9" s="25"/>
      <c r="OXW9" s="25"/>
      <c r="OXX9" s="25"/>
      <c r="OXY9" s="25"/>
      <c r="OXZ9" s="25"/>
      <c r="OYA9" s="25"/>
      <c r="OYB9" s="25"/>
      <c r="OYC9" s="25"/>
      <c r="OYD9" s="25"/>
      <c r="OYE9" s="25"/>
      <c r="OYF9" s="25"/>
      <c r="OYG9" s="25"/>
      <c r="OYH9" s="25"/>
      <c r="OYI9" s="25"/>
      <c r="OYJ9" s="25"/>
      <c r="OYK9" s="25"/>
      <c r="OYL9" s="25"/>
      <c r="OYM9" s="25"/>
      <c r="OYN9" s="25"/>
      <c r="OYO9" s="25"/>
      <c r="OYP9" s="25"/>
      <c r="OYQ9" s="25"/>
      <c r="OYR9" s="25"/>
      <c r="OYS9" s="25"/>
      <c r="OYT9" s="25"/>
      <c r="OYU9" s="25"/>
      <c r="OYV9" s="25"/>
      <c r="OYW9" s="25"/>
      <c r="OYX9" s="25"/>
      <c r="OYY9" s="25"/>
      <c r="OYZ9" s="25"/>
      <c r="OZA9" s="25"/>
      <c r="OZB9" s="25"/>
      <c r="OZC9" s="25"/>
      <c r="OZD9" s="25"/>
      <c r="OZE9" s="25"/>
      <c r="OZF9" s="25"/>
      <c r="OZG9" s="25"/>
      <c r="OZH9" s="25"/>
      <c r="OZI9" s="25"/>
      <c r="OZJ9" s="25"/>
      <c r="OZK9" s="25"/>
      <c r="OZL9" s="25"/>
      <c r="OZM9" s="25"/>
      <c r="OZN9" s="25"/>
      <c r="OZO9" s="25"/>
      <c r="OZP9" s="25"/>
      <c r="OZQ9" s="25"/>
      <c r="OZR9" s="25"/>
      <c r="OZS9" s="25"/>
      <c r="OZT9" s="25"/>
      <c r="OZU9" s="25"/>
      <c r="OZV9" s="25"/>
      <c r="OZW9" s="25"/>
      <c r="OZX9" s="25"/>
      <c r="OZY9" s="25"/>
      <c r="OZZ9" s="25"/>
      <c r="PAA9" s="25"/>
      <c r="PAB9" s="25"/>
      <c r="PAC9" s="25"/>
      <c r="PAD9" s="25"/>
      <c r="PAE9" s="25"/>
      <c r="PAF9" s="25"/>
      <c r="PAG9" s="25"/>
      <c r="PAH9" s="25"/>
      <c r="PAI9" s="25"/>
      <c r="PAJ9" s="25"/>
      <c r="PAK9" s="25"/>
      <c r="PAL9" s="25"/>
      <c r="PAM9" s="25"/>
      <c r="PAN9" s="25"/>
      <c r="PAO9" s="25"/>
      <c r="PAP9" s="25"/>
      <c r="PAQ9" s="25"/>
      <c r="PAR9" s="25"/>
      <c r="PAS9" s="25"/>
      <c r="PAT9" s="25"/>
      <c r="PAU9" s="25"/>
      <c r="PAV9" s="25"/>
      <c r="PAW9" s="25"/>
      <c r="PAX9" s="25"/>
      <c r="PAY9" s="25"/>
      <c r="PAZ9" s="25"/>
      <c r="PBA9" s="25"/>
      <c r="PBB9" s="25"/>
      <c r="PBC9" s="25"/>
      <c r="PBD9" s="25"/>
      <c r="PBE9" s="25"/>
      <c r="PBF9" s="25"/>
      <c r="PBG9" s="25"/>
      <c r="PBH9" s="25"/>
      <c r="PBI9" s="25"/>
      <c r="PBJ9" s="25"/>
      <c r="PBK9" s="25"/>
      <c r="PBL9" s="25"/>
      <c r="PBM9" s="25"/>
      <c r="PBN9" s="25"/>
      <c r="PBO9" s="25"/>
      <c r="PBP9" s="25"/>
      <c r="PBQ9" s="25"/>
      <c r="PBR9" s="25"/>
      <c r="PBS9" s="25"/>
      <c r="PBT9" s="25"/>
      <c r="PBU9" s="25"/>
      <c r="PBV9" s="25"/>
      <c r="PBW9" s="25"/>
      <c r="PBX9" s="25"/>
      <c r="PBY9" s="25"/>
      <c r="PBZ9" s="25"/>
      <c r="PCA9" s="25"/>
      <c r="PCB9" s="25"/>
      <c r="PCC9" s="25"/>
      <c r="PCD9" s="25"/>
      <c r="PCE9" s="25"/>
      <c r="PCF9" s="25"/>
      <c r="PCG9" s="25"/>
      <c r="PCH9" s="25"/>
      <c r="PCI9" s="25"/>
      <c r="PCJ9" s="25"/>
      <c r="PCK9" s="25"/>
      <c r="PCL9" s="25"/>
      <c r="PCM9" s="25"/>
      <c r="PCN9" s="25"/>
      <c r="PCO9" s="25"/>
      <c r="PCP9" s="25"/>
      <c r="PCQ9" s="25"/>
      <c r="PCR9" s="25"/>
      <c r="PCS9" s="25"/>
      <c r="PCT9" s="25"/>
      <c r="PCU9" s="25"/>
      <c r="PCV9" s="25"/>
      <c r="PCW9" s="25"/>
      <c r="PCX9" s="25"/>
      <c r="PCY9" s="25"/>
      <c r="PCZ9" s="25"/>
      <c r="PDA9" s="25"/>
      <c r="PDB9" s="25"/>
      <c r="PDC9" s="25"/>
      <c r="PDD9" s="25"/>
      <c r="PDE9" s="25"/>
      <c r="PDF9" s="25"/>
      <c r="PDG9" s="25"/>
      <c r="PDH9" s="25"/>
      <c r="PDI9" s="25"/>
      <c r="PDJ9" s="25"/>
      <c r="PDK9" s="25"/>
      <c r="PDL9" s="25"/>
      <c r="PDM9" s="25"/>
      <c r="PDN9" s="25"/>
      <c r="PDO9" s="25"/>
      <c r="PDP9" s="25"/>
      <c r="PDQ9" s="25"/>
      <c r="PDR9" s="25"/>
      <c r="PDS9" s="25"/>
      <c r="PDT9" s="25"/>
      <c r="PDU9" s="25"/>
      <c r="PDV9" s="25"/>
      <c r="PDW9" s="25"/>
      <c r="PDX9" s="25"/>
      <c r="PDY9" s="25"/>
      <c r="PDZ9" s="25"/>
      <c r="PEA9" s="25"/>
      <c r="PEB9" s="25"/>
      <c r="PEC9" s="25"/>
      <c r="PED9" s="25"/>
      <c r="PEE9" s="25"/>
      <c r="PEF9" s="25"/>
      <c r="PEG9" s="25"/>
      <c r="PEH9" s="25"/>
      <c r="PEI9" s="25"/>
      <c r="PEJ9" s="25"/>
      <c r="PEK9" s="25"/>
      <c r="PEL9" s="25"/>
      <c r="PEM9" s="25"/>
      <c r="PEN9" s="25"/>
      <c r="PEO9" s="25"/>
      <c r="PEP9" s="25"/>
      <c r="PEQ9" s="25"/>
      <c r="PER9" s="25"/>
      <c r="PES9" s="25"/>
      <c r="PET9" s="25"/>
      <c r="PEU9" s="25"/>
      <c r="PEV9" s="25"/>
      <c r="PEW9" s="25"/>
      <c r="PEX9" s="25"/>
      <c r="PEY9" s="25"/>
      <c r="PEZ9" s="25"/>
      <c r="PFA9" s="25"/>
      <c r="PFB9" s="25"/>
      <c r="PFC9" s="25"/>
      <c r="PFD9" s="25"/>
      <c r="PFE9" s="25"/>
      <c r="PFF9" s="25"/>
      <c r="PFG9" s="25"/>
      <c r="PFH9" s="25"/>
      <c r="PFI9" s="25"/>
      <c r="PFJ9" s="25"/>
      <c r="PFK9" s="25"/>
      <c r="PFL9" s="25"/>
      <c r="PFM9" s="25"/>
      <c r="PFN9" s="25"/>
      <c r="PFO9" s="25"/>
      <c r="PFP9" s="25"/>
      <c r="PFQ9" s="25"/>
      <c r="PFR9" s="25"/>
      <c r="PFS9" s="25"/>
      <c r="PFT9" s="25"/>
      <c r="PFU9" s="25"/>
      <c r="PFV9" s="25"/>
      <c r="PFW9" s="25"/>
      <c r="PFX9" s="25"/>
      <c r="PFY9" s="25"/>
      <c r="PFZ9" s="25"/>
      <c r="PGA9" s="25"/>
      <c r="PGB9" s="25"/>
      <c r="PGC9" s="25"/>
      <c r="PGD9" s="25"/>
      <c r="PGE9" s="25"/>
      <c r="PGF9" s="25"/>
      <c r="PGG9" s="25"/>
      <c r="PGH9" s="25"/>
      <c r="PGI9" s="25"/>
      <c r="PGJ9" s="25"/>
      <c r="PGK9" s="25"/>
      <c r="PGL9" s="25"/>
      <c r="PGM9" s="25"/>
      <c r="PGN9" s="25"/>
      <c r="PGO9" s="25"/>
      <c r="PGP9" s="25"/>
      <c r="PGQ9" s="25"/>
      <c r="PGR9" s="25"/>
      <c r="PGS9" s="25"/>
      <c r="PGT9" s="25"/>
      <c r="PGU9" s="25"/>
      <c r="PGV9" s="25"/>
      <c r="PGW9" s="25"/>
      <c r="PGX9" s="25"/>
      <c r="PGY9" s="25"/>
      <c r="PGZ9" s="25"/>
      <c r="PHA9" s="25"/>
      <c r="PHB9" s="25"/>
      <c r="PHC9" s="25"/>
      <c r="PHD9" s="25"/>
      <c r="PHE9" s="25"/>
      <c r="PHF9" s="25"/>
      <c r="PHG9" s="25"/>
      <c r="PHH9" s="25"/>
      <c r="PHI9" s="25"/>
      <c r="PHJ9" s="25"/>
      <c r="PHK9" s="25"/>
      <c r="PHL9" s="25"/>
      <c r="PHM9" s="25"/>
      <c r="PHN9" s="25"/>
      <c r="PHO9" s="25"/>
      <c r="PHP9" s="25"/>
      <c r="PHQ9" s="25"/>
      <c r="PHR9" s="25"/>
      <c r="PHS9" s="25"/>
      <c r="PHT9" s="25"/>
      <c r="PHU9" s="25"/>
      <c r="PHV9" s="25"/>
      <c r="PHW9" s="25"/>
      <c r="PHX9" s="25"/>
      <c r="PHY9" s="25"/>
      <c r="PHZ9" s="25"/>
      <c r="PIA9" s="25"/>
      <c r="PIB9" s="25"/>
      <c r="PIC9" s="25"/>
      <c r="PID9" s="25"/>
      <c r="PIE9" s="25"/>
      <c r="PIF9" s="25"/>
      <c r="PIG9" s="25"/>
      <c r="PIH9" s="25"/>
      <c r="PII9" s="25"/>
      <c r="PIJ9" s="25"/>
      <c r="PIK9" s="25"/>
      <c r="PIL9" s="25"/>
      <c r="PIM9" s="25"/>
      <c r="PIN9" s="25"/>
      <c r="PIO9" s="25"/>
      <c r="PIP9" s="25"/>
      <c r="PIQ9" s="25"/>
      <c r="PIR9" s="25"/>
      <c r="PIS9" s="25"/>
      <c r="PIT9" s="25"/>
      <c r="PIU9" s="25"/>
      <c r="PIV9" s="25"/>
      <c r="PIW9" s="25"/>
      <c r="PIX9" s="25"/>
      <c r="PIY9" s="25"/>
      <c r="PIZ9" s="25"/>
      <c r="PJA9" s="25"/>
      <c r="PJB9" s="25"/>
      <c r="PJC9" s="25"/>
      <c r="PJD9" s="25"/>
      <c r="PJE9" s="25"/>
      <c r="PJF9" s="25"/>
      <c r="PJG9" s="25"/>
      <c r="PJH9" s="25"/>
      <c r="PJI9" s="25"/>
      <c r="PJJ9" s="25"/>
      <c r="PJK9" s="25"/>
      <c r="PJL9" s="25"/>
      <c r="PJM9" s="25"/>
      <c r="PJN9" s="25"/>
      <c r="PJO9" s="25"/>
      <c r="PJP9" s="25"/>
      <c r="PJQ9" s="25"/>
      <c r="PJR9" s="25"/>
      <c r="PJS9" s="25"/>
      <c r="PJT9" s="25"/>
      <c r="PJU9" s="25"/>
      <c r="PJV9" s="25"/>
      <c r="PJW9" s="25"/>
      <c r="PJX9" s="25"/>
      <c r="PJY9" s="25"/>
      <c r="PJZ9" s="25"/>
      <c r="PKA9" s="25"/>
      <c r="PKB9" s="25"/>
      <c r="PKC9" s="25"/>
      <c r="PKD9" s="25"/>
      <c r="PKE9" s="25"/>
      <c r="PKF9" s="25"/>
      <c r="PKG9" s="25"/>
      <c r="PKH9" s="25"/>
      <c r="PKI9" s="25"/>
      <c r="PKJ9" s="25"/>
      <c r="PKK9" s="25"/>
      <c r="PKL9" s="25"/>
      <c r="PKM9" s="25"/>
      <c r="PKN9" s="25"/>
      <c r="PKO9" s="25"/>
      <c r="PKP9" s="25"/>
      <c r="PKQ9" s="25"/>
      <c r="PKR9" s="25"/>
      <c r="PKS9" s="25"/>
      <c r="PKT9" s="25"/>
      <c r="PKU9" s="25"/>
      <c r="PKV9" s="25"/>
      <c r="PKW9" s="25"/>
      <c r="PKX9" s="25"/>
      <c r="PKY9" s="25"/>
      <c r="PKZ9" s="25"/>
      <c r="PLA9" s="25"/>
      <c r="PLB9" s="25"/>
      <c r="PLC9" s="25"/>
      <c r="PLD9" s="25"/>
      <c r="PLE9" s="25"/>
      <c r="PLF9" s="25"/>
      <c r="PLG9" s="25"/>
      <c r="PLH9" s="25"/>
      <c r="PLI9" s="25"/>
      <c r="PLJ9" s="25"/>
      <c r="PLK9" s="25"/>
      <c r="PLL9" s="25"/>
      <c r="PLM9" s="25"/>
      <c r="PLN9" s="25"/>
      <c r="PLO9" s="25"/>
      <c r="PLP9" s="25"/>
      <c r="PLQ9" s="25"/>
      <c r="PLR9" s="25"/>
      <c r="PLS9" s="25"/>
      <c r="PLT9" s="25"/>
      <c r="PLU9" s="25"/>
      <c r="PLV9" s="25"/>
      <c r="PLW9" s="25"/>
      <c r="PLX9" s="25"/>
      <c r="PLY9" s="25"/>
      <c r="PLZ9" s="25"/>
      <c r="PMA9" s="25"/>
      <c r="PMB9" s="25"/>
      <c r="PMC9" s="25"/>
      <c r="PMD9" s="25"/>
      <c r="PME9" s="25"/>
      <c r="PMF9" s="25"/>
      <c r="PMG9" s="25"/>
      <c r="PMH9" s="25"/>
      <c r="PMI9" s="25"/>
      <c r="PMJ9" s="25"/>
      <c r="PMK9" s="25"/>
      <c r="PML9" s="25"/>
      <c r="PMM9" s="25"/>
      <c r="PMN9" s="25"/>
      <c r="PMO9" s="25"/>
      <c r="PMP9" s="25"/>
      <c r="PMQ9" s="25"/>
      <c r="PMR9" s="25"/>
      <c r="PMS9" s="25"/>
      <c r="PMT9" s="25"/>
      <c r="PMU9" s="25"/>
      <c r="PMV9" s="25"/>
      <c r="PMW9" s="25"/>
      <c r="PMX9" s="25"/>
      <c r="PMY9" s="25"/>
      <c r="PMZ9" s="25"/>
      <c r="PNA9" s="25"/>
      <c r="PNB9" s="25"/>
      <c r="PNC9" s="25"/>
      <c r="PND9" s="25"/>
      <c r="PNE9" s="25"/>
      <c r="PNF9" s="25"/>
      <c r="PNG9" s="25"/>
      <c r="PNH9" s="25"/>
      <c r="PNI9" s="25"/>
      <c r="PNJ9" s="25"/>
      <c r="PNK9" s="25"/>
      <c r="PNL9" s="25"/>
      <c r="PNM9" s="25"/>
      <c r="PNN9" s="25"/>
      <c r="PNO9" s="25"/>
      <c r="PNP9" s="25"/>
      <c r="PNQ9" s="25"/>
      <c r="PNR9" s="25"/>
      <c r="PNS9" s="25"/>
      <c r="PNT9" s="25"/>
      <c r="PNU9" s="25"/>
      <c r="PNV9" s="25"/>
      <c r="PNW9" s="25"/>
      <c r="PNX9" s="25"/>
      <c r="PNY9" s="25"/>
      <c r="PNZ9" s="25"/>
      <c r="POA9" s="25"/>
      <c r="POB9" s="25"/>
      <c r="POC9" s="25"/>
      <c r="POD9" s="25"/>
      <c r="POE9" s="25"/>
      <c r="POF9" s="25"/>
      <c r="POG9" s="25"/>
      <c r="POH9" s="25"/>
      <c r="POI9" s="25"/>
      <c r="POJ9" s="25"/>
      <c r="POK9" s="25"/>
      <c r="POL9" s="25"/>
      <c r="POM9" s="25"/>
      <c r="PON9" s="25"/>
      <c r="POO9" s="25"/>
      <c r="POP9" s="25"/>
      <c r="POQ9" s="25"/>
      <c r="POR9" s="25"/>
      <c r="POS9" s="25"/>
      <c r="POT9" s="25"/>
      <c r="POU9" s="25"/>
      <c r="POV9" s="25"/>
      <c r="POW9" s="25"/>
      <c r="POX9" s="25"/>
      <c r="POY9" s="25"/>
      <c r="POZ9" s="25"/>
      <c r="PPA9" s="25"/>
      <c r="PPB9" s="25"/>
      <c r="PPC9" s="25"/>
      <c r="PPD9" s="25"/>
      <c r="PPE9" s="25"/>
      <c r="PPF9" s="25"/>
      <c r="PPG9" s="25"/>
      <c r="PPH9" s="25"/>
      <c r="PPI9" s="25"/>
      <c r="PPJ9" s="25"/>
      <c r="PPK9" s="25"/>
      <c r="PPL9" s="25"/>
      <c r="PPM9" s="25"/>
      <c r="PPN9" s="25"/>
      <c r="PPO9" s="25"/>
      <c r="PPP9" s="25"/>
      <c r="PPQ9" s="25"/>
      <c r="PPR9" s="25"/>
      <c r="PPS9" s="25"/>
      <c r="PPT9" s="25"/>
      <c r="PPU9" s="25"/>
      <c r="PPV9" s="25"/>
      <c r="PPW9" s="25"/>
      <c r="PPX9" s="25"/>
      <c r="PPY9" s="25"/>
      <c r="PPZ9" s="25"/>
      <c r="PQA9" s="25"/>
      <c r="PQB9" s="25"/>
      <c r="PQC9" s="25"/>
      <c r="PQD9" s="25"/>
      <c r="PQE9" s="25"/>
      <c r="PQF9" s="25"/>
      <c r="PQG9" s="25"/>
      <c r="PQH9" s="25"/>
      <c r="PQI9" s="25"/>
      <c r="PQJ9" s="25"/>
      <c r="PQK9" s="25"/>
      <c r="PQL9" s="25"/>
      <c r="PQM9" s="25"/>
      <c r="PQN9" s="25"/>
      <c r="PQO9" s="25"/>
      <c r="PQP9" s="25"/>
      <c r="PQQ9" s="25"/>
      <c r="PQR9" s="25"/>
      <c r="PQS9" s="25"/>
      <c r="PQT9" s="25"/>
      <c r="PQU9" s="25"/>
      <c r="PQV9" s="25"/>
      <c r="PQW9" s="25"/>
      <c r="PQX9" s="25"/>
      <c r="PQY9" s="25"/>
      <c r="PQZ9" s="25"/>
      <c r="PRA9" s="25"/>
      <c r="PRB9" s="25"/>
      <c r="PRC9" s="25"/>
      <c r="PRD9" s="25"/>
      <c r="PRE9" s="25"/>
      <c r="PRF9" s="25"/>
      <c r="PRG9" s="25"/>
      <c r="PRH9" s="25"/>
      <c r="PRI9" s="25"/>
      <c r="PRJ9" s="25"/>
      <c r="PRK9" s="25"/>
      <c r="PRL9" s="25"/>
      <c r="PRM9" s="25"/>
      <c r="PRN9" s="25"/>
      <c r="PRO9" s="25"/>
      <c r="PRP9" s="25"/>
      <c r="PRQ9" s="25"/>
      <c r="PRR9" s="25"/>
      <c r="PRS9" s="25"/>
      <c r="PRT9" s="25"/>
      <c r="PRU9" s="25"/>
      <c r="PRV9" s="25"/>
      <c r="PRW9" s="25"/>
      <c r="PRX9" s="25"/>
      <c r="PRY9" s="25"/>
      <c r="PRZ9" s="25"/>
      <c r="PSA9" s="25"/>
      <c r="PSB9" s="25"/>
      <c r="PSC9" s="25"/>
      <c r="PSD9" s="25"/>
      <c r="PSE9" s="25"/>
      <c r="PSF9" s="25"/>
      <c r="PSG9" s="25"/>
      <c r="PSH9" s="25"/>
      <c r="PSI9" s="25"/>
      <c r="PSJ9" s="25"/>
      <c r="PSK9" s="25"/>
      <c r="PSL9" s="25"/>
      <c r="PSM9" s="25"/>
      <c r="PSN9" s="25"/>
      <c r="PSO9" s="25"/>
      <c r="PSP9" s="25"/>
      <c r="PSQ9" s="25"/>
      <c r="PSR9" s="25"/>
      <c r="PSS9" s="25"/>
      <c r="PST9" s="25"/>
      <c r="PSU9" s="25"/>
      <c r="PSV9" s="25"/>
      <c r="PSW9" s="25"/>
      <c r="PSX9" s="25"/>
      <c r="PSY9" s="25"/>
      <c r="PSZ9" s="25"/>
      <c r="PTA9" s="25"/>
      <c r="PTB9" s="25"/>
      <c r="PTC9" s="25"/>
      <c r="PTD9" s="25"/>
      <c r="PTE9" s="25"/>
      <c r="PTF9" s="25"/>
      <c r="PTG9" s="25"/>
      <c r="PTH9" s="25"/>
      <c r="PTI9" s="25"/>
      <c r="PTJ9" s="25"/>
      <c r="PTK9" s="25"/>
      <c r="PTL9" s="25"/>
      <c r="PTM9" s="25"/>
      <c r="PTN9" s="25"/>
      <c r="PTO9" s="25"/>
      <c r="PTP9" s="25"/>
      <c r="PTQ9" s="25"/>
      <c r="PTR9" s="25"/>
      <c r="PTS9" s="25"/>
      <c r="PTT9" s="25"/>
      <c r="PTU9" s="25"/>
      <c r="PTV9" s="25"/>
      <c r="PTW9" s="25"/>
      <c r="PTX9" s="25"/>
      <c r="PTY9" s="25"/>
      <c r="PTZ9" s="25"/>
      <c r="PUA9" s="25"/>
      <c r="PUB9" s="25"/>
      <c r="PUC9" s="25"/>
      <c r="PUD9" s="25"/>
      <c r="PUE9" s="25"/>
      <c r="PUF9" s="25"/>
      <c r="PUG9" s="25"/>
      <c r="PUH9" s="25"/>
      <c r="PUI9" s="25"/>
      <c r="PUJ9" s="25"/>
      <c r="PUK9" s="25"/>
      <c r="PUL9" s="25"/>
      <c r="PUM9" s="25"/>
      <c r="PUN9" s="25"/>
      <c r="PUO9" s="25"/>
      <c r="PUP9" s="25"/>
      <c r="PUQ9" s="25"/>
      <c r="PUR9" s="25"/>
      <c r="PUS9" s="25"/>
      <c r="PUT9" s="25"/>
      <c r="PUU9" s="25"/>
      <c r="PUV9" s="25"/>
      <c r="PUW9" s="25"/>
      <c r="PUX9" s="25"/>
      <c r="PUY9" s="25"/>
      <c r="PUZ9" s="25"/>
      <c r="PVA9" s="25"/>
      <c r="PVB9" s="25"/>
      <c r="PVC9" s="25"/>
      <c r="PVD9" s="25"/>
      <c r="PVE9" s="25"/>
      <c r="PVF9" s="25"/>
      <c r="PVG9" s="25"/>
      <c r="PVH9" s="25"/>
      <c r="PVI9" s="25"/>
      <c r="PVJ9" s="25"/>
      <c r="PVK9" s="25"/>
      <c r="PVL9" s="25"/>
      <c r="PVM9" s="25"/>
      <c r="PVN9" s="25"/>
      <c r="PVO9" s="25"/>
      <c r="PVP9" s="25"/>
      <c r="PVQ9" s="25"/>
      <c r="PVR9" s="25"/>
      <c r="PVS9" s="25"/>
      <c r="PVT9" s="25"/>
      <c r="PVU9" s="25"/>
      <c r="PVV9" s="25"/>
      <c r="PVW9" s="25"/>
      <c r="PVX9" s="25"/>
      <c r="PVY9" s="25"/>
      <c r="PVZ9" s="25"/>
      <c r="PWA9" s="25"/>
      <c r="PWB9" s="25"/>
      <c r="PWC9" s="25"/>
      <c r="PWD9" s="25"/>
      <c r="PWE9" s="25"/>
      <c r="PWF9" s="25"/>
      <c r="PWG9" s="25"/>
      <c r="PWH9" s="25"/>
      <c r="PWI9" s="25"/>
      <c r="PWJ9" s="25"/>
      <c r="PWK9" s="25"/>
      <c r="PWL9" s="25"/>
      <c r="PWM9" s="25"/>
      <c r="PWN9" s="25"/>
      <c r="PWO9" s="25"/>
      <c r="PWP9" s="25"/>
      <c r="PWQ9" s="25"/>
      <c r="PWR9" s="25"/>
      <c r="PWS9" s="25"/>
      <c r="PWT9" s="25"/>
      <c r="PWU9" s="25"/>
      <c r="PWV9" s="25"/>
      <c r="PWW9" s="25"/>
      <c r="PWX9" s="25"/>
      <c r="PWY9" s="25"/>
      <c r="PWZ9" s="25"/>
      <c r="PXA9" s="25"/>
      <c r="PXB9" s="25"/>
      <c r="PXC9" s="25"/>
      <c r="PXD9" s="25"/>
      <c r="PXE9" s="25"/>
      <c r="PXF9" s="25"/>
      <c r="PXG9" s="25"/>
      <c r="PXH9" s="25"/>
      <c r="PXI9" s="25"/>
      <c r="PXJ9" s="25"/>
      <c r="PXK9" s="25"/>
      <c r="PXL9" s="25"/>
      <c r="PXM9" s="25"/>
      <c r="PXN9" s="25"/>
      <c r="PXO9" s="25"/>
      <c r="PXP9" s="25"/>
      <c r="PXQ9" s="25"/>
      <c r="PXR9" s="25"/>
      <c r="PXS9" s="25"/>
      <c r="PXT9" s="25"/>
      <c r="PXU9" s="25"/>
      <c r="PXV9" s="25"/>
      <c r="PXW9" s="25"/>
      <c r="PXX9" s="25"/>
      <c r="PXY9" s="25"/>
      <c r="PXZ9" s="25"/>
      <c r="PYA9" s="25"/>
      <c r="PYB9" s="25"/>
      <c r="PYC9" s="25"/>
      <c r="PYD9" s="25"/>
      <c r="PYE9" s="25"/>
      <c r="PYF9" s="25"/>
      <c r="PYG9" s="25"/>
      <c r="PYH9" s="25"/>
      <c r="PYI9" s="25"/>
      <c r="PYJ9" s="25"/>
      <c r="PYK9" s="25"/>
      <c r="PYL9" s="25"/>
      <c r="PYM9" s="25"/>
      <c r="PYN9" s="25"/>
      <c r="PYO9" s="25"/>
      <c r="PYP9" s="25"/>
      <c r="PYQ9" s="25"/>
      <c r="PYR9" s="25"/>
      <c r="PYS9" s="25"/>
      <c r="PYT9" s="25"/>
      <c r="PYU9" s="25"/>
      <c r="PYV9" s="25"/>
      <c r="PYW9" s="25"/>
      <c r="PYX9" s="25"/>
      <c r="PYY9" s="25"/>
      <c r="PYZ9" s="25"/>
      <c r="PZA9" s="25"/>
      <c r="PZB9" s="25"/>
      <c r="PZC9" s="25"/>
      <c r="PZD9" s="25"/>
      <c r="PZE9" s="25"/>
      <c r="PZF9" s="25"/>
      <c r="PZG9" s="25"/>
      <c r="PZH9" s="25"/>
      <c r="PZI9" s="25"/>
      <c r="PZJ9" s="25"/>
      <c r="PZK9" s="25"/>
      <c r="PZL9" s="25"/>
      <c r="PZM9" s="25"/>
      <c r="PZN9" s="25"/>
      <c r="PZO9" s="25"/>
      <c r="PZP9" s="25"/>
      <c r="PZQ9" s="25"/>
      <c r="PZR9" s="25"/>
      <c r="PZS9" s="25"/>
      <c r="PZT9" s="25"/>
      <c r="PZU9" s="25"/>
      <c r="PZV9" s="25"/>
      <c r="PZW9" s="25"/>
      <c r="PZX9" s="25"/>
      <c r="PZY9" s="25"/>
      <c r="PZZ9" s="25"/>
      <c r="QAA9" s="25"/>
      <c r="QAB9" s="25"/>
      <c r="QAC9" s="25"/>
      <c r="QAD9" s="25"/>
      <c r="QAE9" s="25"/>
      <c r="QAF9" s="25"/>
      <c r="QAG9" s="25"/>
      <c r="QAH9" s="25"/>
      <c r="QAI9" s="25"/>
      <c r="QAJ9" s="25"/>
      <c r="QAK9" s="25"/>
      <c r="QAL9" s="25"/>
      <c r="QAM9" s="25"/>
      <c r="QAN9" s="25"/>
      <c r="QAO9" s="25"/>
      <c r="QAP9" s="25"/>
      <c r="QAQ9" s="25"/>
      <c r="QAR9" s="25"/>
      <c r="QAS9" s="25"/>
      <c r="QAT9" s="25"/>
      <c r="QAU9" s="25"/>
      <c r="QAV9" s="25"/>
      <c r="QAW9" s="25"/>
      <c r="QAX9" s="25"/>
      <c r="QAY9" s="25"/>
      <c r="QAZ9" s="25"/>
      <c r="QBA9" s="25"/>
      <c r="QBB9" s="25"/>
      <c r="QBC9" s="25"/>
      <c r="QBD9" s="25"/>
      <c r="QBE9" s="25"/>
      <c r="QBF9" s="25"/>
      <c r="QBG9" s="25"/>
      <c r="QBH9" s="25"/>
      <c r="QBI9" s="25"/>
      <c r="QBJ9" s="25"/>
      <c r="QBK9" s="25"/>
      <c r="QBL9" s="25"/>
      <c r="QBM9" s="25"/>
      <c r="QBN9" s="25"/>
      <c r="QBO9" s="25"/>
      <c r="QBP9" s="25"/>
      <c r="QBQ9" s="25"/>
      <c r="QBR9" s="25"/>
      <c r="QBS9" s="25"/>
      <c r="QBT9" s="25"/>
      <c r="QBU9" s="25"/>
      <c r="QBV9" s="25"/>
      <c r="QBW9" s="25"/>
      <c r="QBX9" s="25"/>
      <c r="QBY9" s="25"/>
      <c r="QBZ9" s="25"/>
      <c r="QCA9" s="25"/>
      <c r="QCB9" s="25"/>
      <c r="QCC9" s="25"/>
      <c r="QCD9" s="25"/>
      <c r="QCE9" s="25"/>
      <c r="QCF9" s="25"/>
      <c r="QCG9" s="25"/>
      <c r="QCH9" s="25"/>
      <c r="QCI9" s="25"/>
      <c r="QCJ9" s="25"/>
      <c r="QCK9" s="25"/>
      <c r="QCL9" s="25"/>
      <c r="QCM9" s="25"/>
      <c r="QCN9" s="25"/>
      <c r="QCO9" s="25"/>
      <c r="QCP9" s="25"/>
      <c r="QCQ9" s="25"/>
      <c r="QCR9" s="25"/>
      <c r="QCS9" s="25"/>
      <c r="QCT9" s="25"/>
      <c r="QCU9" s="25"/>
      <c r="QCV9" s="25"/>
      <c r="QCW9" s="25"/>
      <c r="QCX9" s="25"/>
      <c r="QCY9" s="25"/>
      <c r="QCZ9" s="25"/>
      <c r="QDA9" s="25"/>
      <c r="QDB9" s="25"/>
      <c r="QDC9" s="25"/>
      <c r="QDD9" s="25"/>
      <c r="QDE9" s="25"/>
      <c r="QDF9" s="25"/>
      <c r="QDG9" s="25"/>
      <c r="QDH9" s="25"/>
      <c r="QDI9" s="25"/>
      <c r="QDJ9" s="25"/>
      <c r="QDK9" s="25"/>
      <c r="QDL9" s="25"/>
      <c r="QDM9" s="25"/>
      <c r="QDN9" s="25"/>
      <c r="QDO9" s="25"/>
      <c r="QDP9" s="25"/>
      <c r="QDQ9" s="25"/>
      <c r="QDR9" s="25"/>
      <c r="QDS9" s="25"/>
      <c r="QDT9" s="25"/>
      <c r="QDU9" s="25"/>
      <c r="QDV9" s="25"/>
      <c r="QDW9" s="25"/>
      <c r="QDX9" s="25"/>
      <c r="QDY9" s="25"/>
      <c r="QDZ9" s="25"/>
      <c r="QEA9" s="25"/>
      <c r="QEB9" s="25"/>
      <c r="QEC9" s="25"/>
      <c r="QED9" s="25"/>
      <c r="QEE9" s="25"/>
      <c r="QEF9" s="25"/>
      <c r="QEG9" s="25"/>
      <c r="QEH9" s="25"/>
      <c r="QEI9" s="25"/>
      <c r="QEJ9" s="25"/>
      <c r="QEK9" s="25"/>
      <c r="QEL9" s="25"/>
      <c r="QEM9" s="25"/>
      <c r="QEN9" s="25"/>
      <c r="QEO9" s="25"/>
      <c r="QEP9" s="25"/>
      <c r="QEQ9" s="25"/>
      <c r="QER9" s="25"/>
      <c r="QES9" s="25"/>
      <c r="QET9" s="25"/>
      <c r="QEU9" s="25"/>
      <c r="QEV9" s="25"/>
      <c r="QEW9" s="25"/>
      <c r="QEX9" s="25"/>
      <c r="QEY9" s="25"/>
      <c r="QEZ9" s="25"/>
      <c r="QFA9" s="25"/>
      <c r="QFB9" s="25"/>
      <c r="QFC9" s="25"/>
      <c r="QFD9" s="25"/>
      <c r="QFE9" s="25"/>
      <c r="QFF9" s="25"/>
      <c r="QFG9" s="25"/>
      <c r="QFH9" s="25"/>
      <c r="QFI9" s="25"/>
      <c r="QFJ9" s="25"/>
      <c r="QFK9" s="25"/>
      <c r="QFL9" s="25"/>
      <c r="QFM9" s="25"/>
      <c r="QFN9" s="25"/>
      <c r="QFO9" s="25"/>
      <c r="QFP9" s="25"/>
      <c r="QFQ9" s="25"/>
      <c r="QFR9" s="25"/>
      <c r="QFS9" s="25"/>
      <c r="QFT9" s="25"/>
      <c r="QFU9" s="25"/>
      <c r="QFV9" s="25"/>
      <c r="QFW9" s="25"/>
      <c r="QFX9" s="25"/>
      <c r="QFY9" s="25"/>
      <c r="QFZ9" s="25"/>
      <c r="QGA9" s="25"/>
      <c r="QGB9" s="25"/>
      <c r="QGC9" s="25"/>
      <c r="QGD9" s="25"/>
      <c r="QGE9" s="25"/>
      <c r="QGF9" s="25"/>
      <c r="QGG9" s="25"/>
      <c r="QGH9" s="25"/>
      <c r="QGI9" s="25"/>
      <c r="QGJ9" s="25"/>
      <c r="QGK9" s="25"/>
      <c r="QGL9" s="25"/>
      <c r="QGM9" s="25"/>
      <c r="QGN9" s="25"/>
      <c r="QGO9" s="25"/>
      <c r="QGP9" s="25"/>
      <c r="QGQ9" s="25"/>
      <c r="QGR9" s="25"/>
      <c r="QGS9" s="25"/>
      <c r="QGT9" s="25"/>
      <c r="QGU9" s="25"/>
      <c r="QGV9" s="25"/>
      <c r="QGW9" s="25"/>
      <c r="QGX9" s="25"/>
      <c r="QGY9" s="25"/>
      <c r="QGZ9" s="25"/>
      <c r="QHA9" s="25"/>
      <c r="QHB9" s="25"/>
      <c r="QHC9" s="25"/>
      <c r="QHD9" s="25"/>
      <c r="QHE9" s="25"/>
      <c r="QHF9" s="25"/>
      <c r="QHG9" s="25"/>
      <c r="QHH9" s="25"/>
      <c r="QHI9" s="25"/>
      <c r="QHJ9" s="25"/>
      <c r="QHK9" s="25"/>
      <c r="QHL9" s="25"/>
      <c r="QHM9" s="25"/>
      <c r="QHN9" s="25"/>
      <c r="QHO9" s="25"/>
      <c r="QHP9" s="25"/>
      <c r="QHQ9" s="25"/>
      <c r="QHR9" s="25"/>
      <c r="QHS9" s="25"/>
      <c r="QHT9" s="25"/>
      <c r="QHU9" s="25"/>
      <c r="QHV9" s="25"/>
      <c r="QHW9" s="25"/>
      <c r="QHX9" s="25"/>
      <c r="QHY9" s="25"/>
      <c r="QHZ9" s="25"/>
      <c r="QIA9" s="25"/>
      <c r="QIB9" s="25"/>
      <c r="QIC9" s="25"/>
      <c r="QID9" s="25"/>
      <c r="QIE9" s="25"/>
      <c r="QIF9" s="25"/>
      <c r="QIG9" s="25"/>
      <c r="QIH9" s="25"/>
      <c r="QII9" s="25"/>
      <c r="QIJ9" s="25"/>
      <c r="QIK9" s="25"/>
      <c r="QIL9" s="25"/>
      <c r="QIM9" s="25"/>
      <c r="QIN9" s="25"/>
      <c r="QIO9" s="25"/>
      <c r="QIP9" s="25"/>
      <c r="QIQ9" s="25"/>
      <c r="QIR9" s="25"/>
      <c r="QIS9" s="25"/>
      <c r="QIT9" s="25"/>
      <c r="QIU9" s="25"/>
      <c r="QIV9" s="25"/>
      <c r="QIW9" s="25"/>
      <c r="QIX9" s="25"/>
      <c r="QIY9" s="25"/>
      <c r="QIZ9" s="25"/>
      <c r="QJA9" s="25"/>
      <c r="QJB9" s="25"/>
      <c r="QJC9" s="25"/>
      <c r="QJD9" s="25"/>
      <c r="QJE9" s="25"/>
      <c r="QJF9" s="25"/>
      <c r="QJG9" s="25"/>
      <c r="QJH9" s="25"/>
      <c r="QJI9" s="25"/>
      <c r="QJJ9" s="25"/>
      <c r="QJK9" s="25"/>
      <c r="QJL9" s="25"/>
      <c r="QJM9" s="25"/>
      <c r="QJN9" s="25"/>
      <c r="QJO9" s="25"/>
      <c r="QJP9" s="25"/>
      <c r="QJQ9" s="25"/>
      <c r="QJR9" s="25"/>
      <c r="QJS9" s="25"/>
      <c r="QJT9" s="25"/>
      <c r="QJU9" s="25"/>
      <c r="QJV9" s="25"/>
      <c r="QJW9" s="25"/>
      <c r="QJX9" s="25"/>
      <c r="QJY9" s="25"/>
      <c r="QJZ9" s="25"/>
      <c r="QKA9" s="25"/>
      <c r="QKB9" s="25"/>
      <c r="QKC9" s="25"/>
      <c r="QKD9" s="25"/>
      <c r="QKE9" s="25"/>
      <c r="QKF9" s="25"/>
      <c r="QKG9" s="25"/>
      <c r="QKH9" s="25"/>
      <c r="QKI9" s="25"/>
      <c r="QKJ9" s="25"/>
      <c r="QKK9" s="25"/>
      <c r="QKL9" s="25"/>
      <c r="QKM9" s="25"/>
      <c r="QKN9" s="25"/>
      <c r="QKO9" s="25"/>
      <c r="QKP9" s="25"/>
      <c r="QKQ9" s="25"/>
      <c r="QKR9" s="25"/>
      <c r="QKS9" s="25"/>
      <c r="QKT9" s="25"/>
      <c r="QKU9" s="25"/>
      <c r="QKV9" s="25"/>
      <c r="QKW9" s="25"/>
      <c r="QKX9" s="25"/>
      <c r="QKY9" s="25"/>
      <c r="QKZ9" s="25"/>
      <c r="QLA9" s="25"/>
      <c r="QLB9" s="25"/>
      <c r="QLC9" s="25"/>
      <c r="QLD9" s="25"/>
      <c r="QLE9" s="25"/>
      <c r="QLF9" s="25"/>
      <c r="QLG9" s="25"/>
      <c r="QLH9" s="25"/>
      <c r="QLI9" s="25"/>
      <c r="QLJ9" s="25"/>
      <c r="QLK9" s="25"/>
      <c r="QLL9" s="25"/>
      <c r="QLM9" s="25"/>
      <c r="QLN9" s="25"/>
      <c r="QLO9" s="25"/>
      <c r="QLP9" s="25"/>
      <c r="QLQ9" s="25"/>
      <c r="QLR9" s="25"/>
      <c r="QLS9" s="25"/>
      <c r="QLT9" s="25"/>
      <c r="QLU9" s="25"/>
      <c r="QLV9" s="25"/>
      <c r="QLW9" s="25"/>
      <c r="QLX9" s="25"/>
      <c r="QLY9" s="25"/>
      <c r="QLZ9" s="25"/>
      <c r="QMA9" s="25"/>
      <c r="QMB9" s="25"/>
      <c r="QMC9" s="25"/>
      <c r="QMD9" s="25"/>
      <c r="QME9" s="25"/>
      <c r="QMF9" s="25"/>
      <c r="QMG9" s="25"/>
      <c r="QMH9" s="25"/>
      <c r="QMI9" s="25"/>
      <c r="QMJ9" s="25"/>
      <c r="QMK9" s="25"/>
      <c r="QML9" s="25"/>
      <c r="QMM9" s="25"/>
      <c r="QMN9" s="25"/>
      <c r="QMO9" s="25"/>
      <c r="QMP9" s="25"/>
      <c r="QMQ9" s="25"/>
      <c r="QMR9" s="25"/>
      <c r="QMS9" s="25"/>
      <c r="QMT9" s="25"/>
      <c r="QMU9" s="25"/>
      <c r="QMV9" s="25"/>
      <c r="QMW9" s="25"/>
      <c r="QMX9" s="25"/>
      <c r="QMY9" s="25"/>
      <c r="QMZ9" s="25"/>
      <c r="QNA9" s="25"/>
      <c r="QNB9" s="25"/>
      <c r="QNC9" s="25"/>
      <c r="QND9" s="25"/>
      <c r="QNE9" s="25"/>
      <c r="QNF9" s="25"/>
      <c r="QNG9" s="25"/>
      <c r="QNH9" s="25"/>
      <c r="QNI9" s="25"/>
      <c r="QNJ9" s="25"/>
      <c r="QNK9" s="25"/>
      <c r="QNL9" s="25"/>
      <c r="QNM9" s="25"/>
      <c r="QNN9" s="25"/>
      <c r="QNO9" s="25"/>
      <c r="QNP9" s="25"/>
      <c r="QNQ9" s="25"/>
      <c r="QNR9" s="25"/>
      <c r="QNS9" s="25"/>
      <c r="QNT9" s="25"/>
      <c r="QNU9" s="25"/>
      <c r="QNV9" s="25"/>
      <c r="QNW9" s="25"/>
      <c r="QNX9" s="25"/>
      <c r="QNY9" s="25"/>
      <c r="QNZ9" s="25"/>
      <c r="QOA9" s="25"/>
      <c r="QOB9" s="25"/>
      <c r="QOC9" s="25"/>
      <c r="QOD9" s="25"/>
      <c r="QOE9" s="25"/>
      <c r="QOF9" s="25"/>
      <c r="QOG9" s="25"/>
      <c r="QOH9" s="25"/>
      <c r="QOI9" s="25"/>
      <c r="QOJ9" s="25"/>
      <c r="QOK9" s="25"/>
      <c r="QOL9" s="25"/>
      <c r="QOM9" s="25"/>
      <c r="QON9" s="25"/>
      <c r="QOO9" s="25"/>
      <c r="QOP9" s="25"/>
      <c r="QOQ9" s="25"/>
      <c r="QOR9" s="25"/>
      <c r="QOS9" s="25"/>
      <c r="QOT9" s="25"/>
      <c r="QOU9" s="25"/>
      <c r="QOV9" s="25"/>
      <c r="QOW9" s="25"/>
      <c r="QOX9" s="25"/>
      <c r="QOY9" s="25"/>
      <c r="QOZ9" s="25"/>
      <c r="QPA9" s="25"/>
      <c r="QPB9" s="25"/>
      <c r="QPC9" s="25"/>
      <c r="QPD9" s="25"/>
      <c r="QPE9" s="25"/>
      <c r="QPF9" s="25"/>
      <c r="QPG9" s="25"/>
      <c r="QPH9" s="25"/>
      <c r="QPI9" s="25"/>
      <c r="QPJ9" s="25"/>
      <c r="QPK9" s="25"/>
      <c r="QPL9" s="25"/>
      <c r="QPM9" s="25"/>
      <c r="QPN9" s="25"/>
      <c r="QPO9" s="25"/>
      <c r="QPP9" s="25"/>
      <c r="QPQ9" s="25"/>
      <c r="QPR9" s="25"/>
      <c r="QPS9" s="25"/>
      <c r="QPT9" s="25"/>
      <c r="QPU9" s="25"/>
      <c r="QPV9" s="25"/>
      <c r="QPW9" s="25"/>
      <c r="QPX9" s="25"/>
      <c r="QPY9" s="25"/>
      <c r="QPZ9" s="25"/>
      <c r="QQA9" s="25"/>
      <c r="QQB9" s="25"/>
      <c r="QQC9" s="25"/>
      <c r="QQD9" s="25"/>
      <c r="QQE9" s="25"/>
      <c r="QQF9" s="25"/>
      <c r="QQG9" s="25"/>
      <c r="QQH9" s="25"/>
      <c r="QQI9" s="25"/>
      <c r="QQJ9" s="25"/>
      <c r="QQK9" s="25"/>
      <c r="QQL9" s="25"/>
      <c r="QQM9" s="25"/>
      <c r="QQN9" s="25"/>
      <c r="QQO9" s="25"/>
      <c r="QQP9" s="25"/>
      <c r="QQQ9" s="25"/>
      <c r="QQR9" s="25"/>
      <c r="QQS9" s="25"/>
      <c r="QQT9" s="25"/>
      <c r="QQU9" s="25"/>
      <c r="QQV9" s="25"/>
      <c r="QQW9" s="25"/>
      <c r="QQX9" s="25"/>
      <c r="QQY9" s="25"/>
      <c r="QQZ9" s="25"/>
      <c r="QRA9" s="25"/>
      <c r="QRB9" s="25"/>
      <c r="QRC9" s="25"/>
      <c r="QRD9" s="25"/>
      <c r="QRE9" s="25"/>
      <c r="QRF9" s="25"/>
      <c r="QRG9" s="25"/>
      <c r="QRH9" s="25"/>
      <c r="QRI9" s="25"/>
      <c r="QRJ9" s="25"/>
      <c r="QRK9" s="25"/>
      <c r="QRL9" s="25"/>
      <c r="QRM9" s="25"/>
      <c r="QRN9" s="25"/>
      <c r="QRO9" s="25"/>
      <c r="QRP9" s="25"/>
      <c r="QRQ9" s="25"/>
      <c r="QRR9" s="25"/>
      <c r="QRS9" s="25"/>
      <c r="QRT9" s="25"/>
      <c r="QRU9" s="25"/>
      <c r="QRV9" s="25"/>
      <c r="QRW9" s="25"/>
      <c r="QRX9" s="25"/>
      <c r="QRY9" s="25"/>
      <c r="QRZ9" s="25"/>
      <c r="QSA9" s="25"/>
      <c r="QSB9" s="25"/>
      <c r="QSC9" s="25"/>
      <c r="QSD9" s="25"/>
      <c r="QSE9" s="25"/>
      <c r="QSF9" s="25"/>
      <c r="QSG9" s="25"/>
      <c r="QSH9" s="25"/>
      <c r="QSI9" s="25"/>
      <c r="QSJ9" s="25"/>
      <c r="QSK9" s="25"/>
      <c r="QSL9" s="25"/>
      <c r="QSM9" s="25"/>
      <c r="QSN9" s="25"/>
      <c r="QSO9" s="25"/>
      <c r="QSP9" s="25"/>
      <c r="QSQ9" s="25"/>
      <c r="QSR9" s="25"/>
      <c r="QSS9" s="25"/>
      <c r="QST9" s="25"/>
      <c r="QSU9" s="25"/>
      <c r="QSV9" s="25"/>
      <c r="QSW9" s="25"/>
      <c r="QSX9" s="25"/>
      <c r="QSY9" s="25"/>
      <c r="QSZ9" s="25"/>
      <c r="QTA9" s="25"/>
      <c r="QTB9" s="25"/>
      <c r="QTC9" s="25"/>
      <c r="QTD9" s="25"/>
      <c r="QTE9" s="25"/>
      <c r="QTF9" s="25"/>
      <c r="QTG9" s="25"/>
      <c r="QTH9" s="25"/>
      <c r="QTI9" s="25"/>
      <c r="QTJ9" s="25"/>
      <c r="QTK9" s="25"/>
      <c r="QTL9" s="25"/>
      <c r="QTM9" s="25"/>
      <c r="QTN9" s="25"/>
      <c r="QTO9" s="25"/>
      <c r="QTP9" s="25"/>
      <c r="QTQ9" s="25"/>
      <c r="QTR9" s="25"/>
      <c r="QTS9" s="25"/>
      <c r="QTT9" s="25"/>
      <c r="QTU9" s="25"/>
      <c r="QTV9" s="25"/>
      <c r="QTW9" s="25"/>
      <c r="QTX9" s="25"/>
      <c r="QTY9" s="25"/>
      <c r="QTZ9" s="25"/>
      <c r="QUA9" s="25"/>
      <c r="QUB9" s="25"/>
      <c r="QUC9" s="25"/>
      <c r="QUD9" s="25"/>
      <c r="QUE9" s="25"/>
      <c r="QUF9" s="25"/>
      <c r="QUG9" s="25"/>
      <c r="QUH9" s="25"/>
      <c r="QUI9" s="25"/>
      <c r="QUJ9" s="25"/>
      <c r="QUK9" s="25"/>
      <c r="QUL9" s="25"/>
      <c r="QUM9" s="25"/>
      <c r="QUN9" s="25"/>
      <c r="QUO9" s="25"/>
      <c r="QUP9" s="25"/>
      <c r="QUQ9" s="25"/>
      <c r="QUR9" s="25"/>
      <c r="QUS9" s="25"/>
      <c r="QUT9" s="25"/>
      <c r="QUU9" s="25"/>
      <c r="QUV9" s="25"/>
      <c r="QUW9" s="25"/>
      <c r="QUX9" s="25"/>
      <c r="QUY9" s="25"/>
      <c r="QUZ9" s="25"/>
      <c r="QVA9" s="25"/>
      <c r="QVB9" s="25"/>
      <c r="QVC9" s="25"/>
      <c r="QVD9" s="25"/>
      <c r="QVE9" s="25"/>
      <c r="QVF9" s="25"/>
      <c r="QVG9" s="25"/>
      <c r="QVH9" s="25"/>
      <c r="QVI9" s="25"/>
      <c r="QVJ9" s="25"/>
      <c r="QVK9" s="25"/>
      <c r="QVL9" s="25"/>
      <c r="QVM9" s="25"/>
      <c r="QVN9" s="25"/>
      <c r="QVO9" s="25"/>
      <c r="QVP9" s="25"/>
      <c r="QVQ9" s="25"/>
      <c r="QVR9" s="25"/>
      <c r="QVS9" s="25"/>
      <c r="QVT9" s="25"/>
      <c r="QVU9" s="25"/>
      <c r="QVV9" s="25"/>
      <c r="QVW9" s="25"/>
      <c r="QVX9" s="25"/>
      <c r="QVY9" s="25"/>
      <c r="QVZ9" s="25"/>
      <c r="QWA9" s="25"/>
      <c r="QWB9" s="25"/>
      <c r="QWC9" s="25"/>
      <c r="QWD9" s="25"/>
      <c r="QWE9" s="25"/>
      <c r="QWF9" s="25"/>
      <c r="QWG9" s="25"/>
      <c r="QWH9" s="25"/>
      <c r="QWI9" s="25"/>
      <c r="QWJ9" s="25"/>
      <c r="QWK9" s="25"/>
      <c r="QWL9" s="25"/>
      <c r="QWM9" s="25"/>
      <c r="QWN9" s="25"/>
      <c r="QWO9" s="25"/>
      <c r="QWP9" s="25"/>
      <c r="QWQ9" s="25"/>
      <c r="QWR9" s="25"/>
      <c r="QWS9" s="25"/>
      <c r="QWT9" s="25"/>
      <c r="QWU9" s="25"/>
      <c r="QWV9" s="25"/>
      <c r="QWW9" s="25"/>
      <c r="QWX9" s="25"/>
      <c r="QWY9" s="25"/>
      <c r="QWZ9" s="25"/>
      <c r="QXA9" s="25"/>
      <c r="QXB9" s="25"/>
      <c r="QXC9" s="25"/>
      <c r="QXD9" s="25"/>
      <c r="QXE9" s="25"/>
      <c r="QXF9" s="25"/>
      <c r="QXG9" s="25"/>
      <c r="QXH9" s="25"/>
      <c r="QXI9" s="25"/>
      <c r="QXJ9" s="25"/>
      <c r="QXK9" s="25"/>
      <c r="QXL9" s="25"/>
      <c r="QXM9" s="25"/>
      <c r="QXN9" s="25"/>
      <c r="QXO9" s="25"/>
      <c r="QXP9" s="25"/>
      <c r="QXQ9" s="25"/>
      <c r="QXR9" s="25"/>
      <c r="QXS9" s="25"/>
      <c r="QXT9" s="25"/>
      <c r="QXU9" s="25"/>
      <c r="QXV9" s="25"/>
      <c r="QXW9" s="25"/>
      <c r="QXX9" s="25"/>
      <c r="QXY9" s="25"/>
      <c r="QXZ9" s="25"/>
      <c r="QYA9" s="25"/>
      <c r="QYB9" s="25"/>
      <c r="QYC9" s="25"/>
      <c r="QYD9" s="25"/>
      <c r="QYE9" s="25"/>
      <c r="QYF9" s="25"/>
      <c r="QYG9" s="25"/>
      <c r="QYH9" s="25"/>
      <c r="QYI9" s="25"/>
      <c r="QYJ9" s="25"/>
      <c r="QYK9" s="25"/>
      <c r="QYL9" s="25"/>
      <c r="QYM9" s="25"/>
      <c r="QYN9" s="25"/>
      <c r="QYO9" s="25"/>
      <c r="QYP9" s="25"/>
      <c r="QYQ9" s="25"/>
      <c r="QYR9" s="25"/>
      <c r="QYS9" s="25"/>
      <c r="QYT9" s="25"/>
      <c r="QYU9" s="25"/>
      <c r="QYV9" s="25"/>
      <c r="QYW9" s="25"/>
      <c r="QYX9" s="25"/>
      <c r="QYY9" s="25"/>
      <c r="QYZ9" s="25"/>
      <c r="QZA9" s="25"/>
      <c r="QZB9" s="25"/>
      <c r="QZC9" s="25"/>
      <c r="QZD9" s="25"/>
      <c r="QZE9" s="25"/>
      <c r="QZF9" s="25"/>
      <c r="QZG9" s="25"/>
      <c r="QZH9" s="25"/>
      <c r="QZI9" s="25"/>
      <c r="QZJ9" s="25"/>
      <c r="QZK9" s="25"/>
      <c r="QZL9" s="25"/>
      <c r="QZM9" s="25"/>
      <c r="QZN9" s="25"/>
      <c r="QZO9" s="25"/>
      <c r="QZP9" s="25"/>
      <c r="QZQ9" s="25"/>
      <c r="QZR9" s="25"/>
      <c r="QZS9" s="25"/>
      <c r="QZT9" s="25"/>
      <c r="QZU9" s="25"/>
      <c r="QZV9" s="25"/>
      <c r="QZW9" s="25"/>
      <c r="QZX9" s="25"/>
      <c r="QZY9" s="25"/>
      <c r="QZZ9" s="25"/>
      <c r="RAA9" s="25"/>
      <c r="RAB9" s="25"/>
      <c r="RAC9" s="25"/>
      <c r="RAD9" s="25"/>
      <c r="RAE9" s="25"/>
      <c r="RAF9" s="25"/>
      <c r="RAG9" s="25"/>
      <c r="RAH9" s="25"/>
      <c r="RAI9" s="25"/>
      <c r="RAJ9" s="25"/>
      <c r="RAK9" s="25"/>
      <c r="RAL9" s="25"/>
      <c r="RAM9" s="25"/>
      <c r="RAN9" s="25"/>
      <c r="RAO9" s="25"/>
      <c r="RAP9" s="25"/>
      <c r="RAQ9" s="25"/>
      <c r="RAR9" s="25"/>
      <c r="RAS9" s="25"/>
      <c r="RAT9" s="25"/>
      <c r="RAU9" s="25"/>
      <c r="RAV9" s="25"/>
      <c r="RAW9" s="25"/>
      <c r="RAX9" s="25"/>
      <c r="RAY9" s="25"/>
      <c r="RAZ9" s="25"/>
      <c r="RBA9" s="25"/>
      <c r="RBB9" s="25"/>
      <c r="RBC9" s="25"/>
      <c r="RBD9" s="25"/>
      <c r="RBE9" s="25"/>
      <c r="RBF9" s="25"/>
      <c r="RBG9" s="25"/>
      <c r="RBH9" s="25"/>
      <c r="RBI9" s="25"/>
      <c r="RBJ9" s="25"/>
      <c r="RBK9" s="25"/>
      <c r="RBL9" s="25"/>
      <c r="RBM9" s="25"/>
      <c r="RBN9" s="25"/>
      <c r="RBO9" s="25"/>
      <c r="RBP9" s="25"/>
      <c r="RBQ9" s="25"/>
      <c r="RBR9" s="25"/>
      <c r="RBS9" s="25"/>
      <c r="RBT9" s="25"/>
      <c r="RBU9" s="25"/>
      <c r="RBV9" s="25"/>
      <c r="RBW9" s="25"/>
      <c r="RBX9" s="25"/>
      <c r="RBY9" s="25"/>
      <c r="RBZ9" s="25"/>
      <c r="RCA9" s="25"/>
      <c r="RCB9" s="25"/>
      <c r="RCC9" s="25"/>
      <c r="RCD9" s="25"/>
      <c r="RCE9" s="25"/>
      <c r="RCF9" s="25"/>
      <c r="RCG9" s="25"/>
      <c r="RCH9" s="25"/>
      <c r="RCI9" s="25"/>
      <c r="RCJ9" s="25"/>
      <c r="RCK9" s="25"/>
      <c r="RCL9" s="25"/>
      <c r="RCM9" s="25"/>
      <c r="RCN9" s="25"/>
      <c r="RCO9" s="25"/>
      <c r="RCP9" s="25"/>
      <c r="RCQ9" s="25"/>
      <c r="RCR9" s="25"/>
      <c r="RCS9" s="25"/>
      <c r="RCT9" s="25"/>
      <c r="RCU9" s="25"/>
      <c r="RCV9" s="25"/>
      <c r="RCW9" s="25"/>
      <c r="RCX9" s="25"/>
      <c r="RCY9" s="25"/>
      <c r="RCZ9" s="25"/>
      <c r="RDA9" s="25"/>
      <c r="RDB9" s="25"/>
      <c r="RDC9" s="25"/>
      <c r="RDD9" s="25"/>
      <c r="RDE9" s="25"/>
      <c r="RDF9" s="25"/>
      <c r="RDG9" s="25"/>
      <c r="RDH9" s="25"/>
      <c r="RDI9" s="25"/>
      <c r="RDJ9" s="25"/>
      <c r="RDK9" s="25"/>
      <c r="RDL9" s="25"/>
      <c r="RDM9" s="25"/>
      <c r="RDN9" s="25"/>
      <c r="RDO9" s="25"/>
      <c r="RDP9" s="25"/>
      <c r="RDQ9" s="25"/>
      <c r="RDR9" s="25"/>
      <c r="RDS9" s="25"/>
      <c r="RDT9" s="25"/>
      <c r="RDU9" s="25"/>
      <c r="RDV9" s="25"/>
      <c r="RDW9" s="25"/>
      <c r="RDX9" s="25"/>
      <c r="RDY9" s="25"/>
      <c r="RDZ9" s="25"/>
      <c r="REA9" s="25"/>
      <c r="REB9" s="25"/>
      <c r="REC9" s="25"/>
      <c r="RED9" s="25"/>
      <c r="REE9" s="25"/>
      <c r="REF9" s="25"/>
      <c r="REG9" s="25"/>
      <c r="REH9" s="25"/>
      <c r="REI9" s="25"/>
      <c r="REJ9" s="25"/>
      <c r="REK9" s="25"/>
      <c r="REL9" s="25"/>
      <c r="REM9" s="25"/>
      <c r="REN9" s="25"/>
      <c r="REO9" s="25"/>
      <c r="REP9" s="25"/>
      <c r="REQ9" s="25"/>
      <c r="RER9" s="25"/>
      <c r="RES9" s="25"/>
      <c r="RET9" s="25"/>
      <c r="REU9" s="25"/>
      <c r="REV9" s="25"/>
      <c r="REW9" s="25"/>
      <c r="REX9" s="25"/>
      <c r="REY9" s="25"/>
      <c r="REZ9" s="25"/>
      <c r="RFA9" s="25"/>
      <c r="RFB9" s="25"/>
      <c r="RFC9" s="25"/>
      <c r="RFD9" s="25"/>
      <c r="RFE9" s="25"/>
      <c r="RFF9" s="25"/>
      <c r="RFG9" s="25"/>
      <c r="RFH9" s="25"/>
      <c r="RFI9" s="25"/>
      <c r="RFJ9" s="25"/>
      <c r="RFK9" s="25"/>
      <c r="RFL9" s="25"/>
      <c r="RFM9" s="25"/>
      <c r="RFN9" s="25"/>
      <c r="RFO9" s="25"/>
      <c r="RFP9" s="25"/>
      <c r="RFQ9" s="25"/>
      <c r="RFR9" s="25"/>
      <c r="RFS9" s="25"/>
      <c r="RFT9" s="25"/>
      <c r="RFU9" s="25"/>
      <c r="RFV9" s="25"/>
      <c r="RFW9" s="25"/>
      <c r="RFX9" s="25"/>
      <c r="RFY9" s="25"/>
      <c r="RFZ9" s="25"/>
      <c r="RGA9" s="25"/>
      <c r="RGB9" s="25"/>
      <c r="RGC9" s="25"/>
      <c r="RGD9" s="25"/>
      <c r="RGE9" s="25"/>
      <c r="RGF9" s="25"/>
      <c r="RGG9" s="25"/>
      <c r="RGH9" s="25"/>
      <c r="RGI9" s="25"/>
      <c r="RGJ9" s="25"/>
      <c r="RGK9" s="25"/>
      <c r="RGL9" s="25"/>
      <c r="RGM9" s="25"/>
      <c r="RGN9" s="25"/>
      <c r="RGO9" s="25"/>
      <c r="RGP9" s="25"/>
      <c r="RGQ9" s="25"/>
      <c r="RGR9" s="25"/>
      <c r="RGS9" s="25"/>
      <c r="RGT9" s="25"/>
      <c r="RGU9" s="25"/>
      <c r="RGV9" s="25"/>
      <c r="RGW9" s="25"/>
      <c r="RGX9" s="25"/>
      <c r="RGY9" s="25"/>
      <c r="RGZ9" s="25"/>
      <c r="RHA9" s="25"/>
      <c r="RHB9" s="25"/>
      <c r="RHC9" s="25"/>
      <c r="RHD9" s="25"/>
      <c r="RHE9" s="25"/>
      <c r="RHF9" s="25"/>
      <c r="RHG9" s="25"/>
      <c r="RHH9" s="25"/>
      <c r="RHI9" s="25"/>
      <c r="RHJ9" s="25"/>
      <c r="RHK9" s="25"/>
      <c r="RHL9" s="25"/>
      <c r="RHM9" s="25"/>
      <c r="RHN9" s="25"/>
      <c r="RHO9" s="25"/>
      <c r="RHP9" s="25"/>
      <c r="RHQ9" s="25"/>
      <c r="RHR9" s="25"/>
      <c r="RHS9" s="25"/>
      <c r="RHT9" s="25"/>
      <c r="RHU9" s="25"/>
      <c r="RHV9" s="25"/>
      <c r="RHW9" s="25"/>
      <c r="RHX9" s="25"/>
      <c r="RHY9" s="25"/>
      <c r="RHZ9" s="25"/>
      <c r="RIA9" s="25"/>
      <c r="RIB9" s="25"/>
      <c r="RIC9" s="25"/>
      <c r="RID9" s="25"/>
      <c r="RIE9" s="25"/>
      <c r="RIF9" s="25"/>
      <c r="RIG9" s="25"/>
      <c r="RIH9" s="25"/>
      <c r="RII9" s="25"/>
      <c r="RIJ9" s="25"/>
      <c r="RIK9" s="25"/>
      <c r="RIL9" s="25"/>
      <c r="RIM9" s="25"/>
      <c r="RIN9" s="25"/>
      <c r="RIO9" s="25"/>
      <c r="RIP9" s="25"/>
      <c r="RIQ9" s="25"/>
      <c r="RIR9" s="25"/>
      <c r="RIS9" s="25"/>
      <c r="RIT9" s="25"/>
      <c r="RIU9" s="25"/>
      <c r="RIV9" s="25"/>
      <c r="RIW9" s="25"/>
      <c r="RIX9" s="25"/>
      <c r="RIY9" s="25"/>
      <c r="RIZ9" s="25"/>
      <c r="RJA9" s="25"/>
      <c r="RJB9" s="25"/>
      <c r="RJC9" s="25"/>
      <c r="RJD9" s="25"/>
      <c r="RJE9" s="25"/>
      <c r="RJF9" s="25"/>
      <c r="RJG9" s="25"/>
      <c r="RJH9" s="25"/>
      <c r="RJI9" s="25"/>
      <c r="RJJ9" s="25"/>
      <c r="RJK9" s="25"/>
      <c r="RJL9" s="25"/>
      <c r="RJM9" s="25"/>
      <c r="RJN9" s="25"/>
      <c r="RJO9" s="25"/>
      <c r="RJP9" s="25"/>
      <c r="RJQ9" s="25"/>
      <c r="RJR9" s="25"/>
      <c r="RJS9" s="25"/>
      <c r="RJT9" s="25"/>
      <c r="RJU9" s="25"/>
      <c r="RJV9" s="25"/>
      <c r="RJW9" s="25"/>
      <c r="RJX9" s="25"/>
      <c r="RJY9" s="25"/>
      <c r="RJZ9" s="25"/>
      <c r="RKA9" s="25"/>
      <c r="RKB9" s="25"/>
      <c r="RKC9" s="25"/>
      <c r="RKD9" s="25"/>
      <c r="RKE9" s="25"/>
      <c r="RKF9" s="25"/>
      <c r="RKG9" s="25"/>
      <c r="RKH9" s="25"/>
      <c r="RKI9" s="25"/>
      <c r="RKJ9" s="25"/>
      <c r="RKK9" s="25"/>
      <c r="RKL9" s="25"/>
      <c r="RKM9" s="25"/>
      <c r="RKN9" s="25"/>
      <c r="RKO9" s="25"/>
      <c r="RKP9" s="25"/>
      <c r="RKQ9" s="25"/>
      <c r="RKR9" s="25"/>
      <c r="RKS9" s="25"/>
      <c r="RKT9" s="25"/>
      <c r="RKU9" s="25"/>
      <c r="RKV9" s="25"/>
      <c r="RKW9" s="25"/>
      <c r="RKX9" s="25"/>
      <c r="RKY9" s="25"/>
      <c r="RKZ9" s="25"/>
      <c r="RLA9" s="25"/>
      <c r="RLB9" s="25"/>
      <c r="RLC9" s="25"/>
      <c r="RLD9" s="25"/>
      <c r="RLE9" s="25"/>
      <c r="RLF9" s="25"/>
      <c r="RLG9" s="25"/>
      <c r="RLH9" s="25"/>
      <c r="RLI9" s="25"/>
      <c r="RLJ9" s="25"/>
      <c r="RLK9" s="25"/>
      <c r="RLL9" s="25"/>
      <c r="RLM9" s="25"/>
      <c r="RLN9" s="25"/>
      <c r="RLO9" s="25"/>
      <c r="RLP9" s="25"/>
      <c r="RLQ9" s="25"/>
      <c r="RLR9" s="25"/>
      <c r="RLS9" s="25"/>
      <c r="RLT9" s="25"/>
      <c r="RLU9" s="25"/>
      <c r="RLV9" s="25"/>
      <c r="RLW9" s="25"/>
      <c r="RLX9" s="25"/>
      <c r="RLY9" s="25"/>
      <c r="RLZ9" s="25"/>
      <c r="RMA9" s="25"/>
      <c r="RMB9" s="25"/>
      <c r="RMC9" s="25"/>
      <c r="RMD9" s="25"/>
      <c r="RME9" s="25"/>
      <c r="RMF9" s="25"/>
      <c r="RMG9" s="25"/>
      <c r="RMH9" s="25"/>
      <c r="RMI9" s="25"/>
      <c r="RMJ9" s="25"/>
      <c r="RMK9" s="25"/>
      <c r="RML9" s="25"/>
      <c r="RMM9" s="25"/>
      <c r="RMN9" s="25"/>
      <c r="RMO9" s="25"/>
      <c r="RMP9" s="25"/>
      <c r="RMQ9" s="25"/>
      <c r="RMR9" s="25"/>
      <c r="RMS9" s="25"/>
      <c r="RMT9" s="25"/>
      <c r="RMU9" s="25"/>
      <c r="RMV9" s="25"/>
      <c r="RMW9" s="25"/>
      <c r="RMX9" s="25"/>
      <c r="RMY9" s="25"/>
      <c r="RMZ9" s="25"/>
      <c r="RNA9" s="25"/>
      <c r="RNB9" s="25"/>
      <c r="RNC9" s="25"/>
      <c r="RND9" s="25"/>
      <c r="RNE9" s="25"/>
      <c r="RNF9" s="25"/>
      <c r="RNG9" s="25"/>
      <c r="RNH9" s="25"/>
      <c r="RNI9" s="25"/>
      <c r="RNJ9" s="25"/>
      <c r="RNK9" s="25"/>
      <c r="RNL9" s="25"/>
      <c r="RNM9" s="25"/>
      <c r="RNN9" s="25"/>
      <c r="RNO9" s="25"/>
      <c r="RNP9" s="25"/>
      <c r="RNQ9" s="25"/>
      <c r="RNR9" s="25"/>
      <c r="RNS9" s="25"/>
      <c r="RNT9" s="25"/>
      <c r="RNU9" s="25"/>
      <c r="RNV9" s="25"/>
      <c r="RNW9" s="25"/>
      <c r="RNX9" s="25"/>
      <c r="RNY9" s="25"/>
      <c r="RNZ9" s="25"/>
      <c r="ROA9" s="25"/>
      <c r="ROB9" s="25"/>
      <c r="ROC9" s="25"/>
      <c r="ROD9" s="25"/>
      <c r="ROE9" s="25"/>
      <c r="ROF9" s="25"/>
      <c r="ROG9" s="25"/>
      <c r="ROH9" s="25"/>
      <c r="ROI9" s="25"/>
      <c r="ROJ9" s="25"/>
      <c r="ROK9" s="25"/>
      <c r="ROL9" s="25"/>
      <c r="ROM9" s="25"/>
      <c r="RON9" s="25"/>
      <c r="ROO9" s="25"/>
      <c r="ROP9" s="25"/>
      <c r="ROQ9" s="25"/>
      <c r="ROR9" s="25"/>
      <c r="ROS9" s="25"/>
      <c r="ROT9" s="25"/>
      <c r="ROU9" s="25"/>
      <c r="ROV9" s="25"/>
      <c r="ROW9" s="25"/>
      <c r="ROX9" s="25"/>
      <c r="ROY9" s="25"/>
      <c r="ROZ9" s="25"/>
      <c r="RPA9" s="25"/>
      <c r="RPB9" s="25"/>
      <c r="RPC9" s="25"/>
      <c r="RPD9" s="25"/>
      <c r="RPE9" s="25"/>
      <c r="RPF9" s="25"/>
      <c r="RPG9" s="25"/>
      <c r="RPH9" s="25"/>
      <c r="RPI9" s="25"/>
      <c r="RPJ9" s="25"/>
      <c r="RPK9" s="25"/>
      <c r="RPL9" s="25"/>
      <c r="RPM9" s="25"/>
      <c r="RPN9" s="25"/>
      <c r="RPO9" s="25"/>
      <c r="RPP9" s="25"/>
      <c r="RPQ9" s="25"/>
      <c r="RPR9" s="25"/>
      <c r="RPS9" s="25"/>
      <c r="RPT9" s="25"/>
      <c r="RPU9" s="25"/>
      <c r="RPV9" s="25"/>
      <c r="RPW9" s="25"/>
      <c r="RPX9" s="25"/>
      <c r="RPY9" s="25"/>
      <c r="RPZ9" s="25"/>
      <c r="RQA9" s="25"/>
      <c r="RQB9" s="25"/>
      <c r="RQC9" s="25"/>
      <c r="RQD9" s="25"/>
      <c r="RQE9" s="25"/>
      <c r="RQF9" s="25"/>
      <c r="RQG9" s="25"/>
      <c r="RQH9" s="25"/>
      <c r="RQI9" s="25"/>
      <c r="RQJ9" s="25"/>
      <c r="RQK9" s="25"/>
      <c r="RQL9" s="25"/>
      <c r="RQM9" s="25"/>
      <c r="RQN9" s="25"/>
      <c r="RQO9" s="25"/>
      <c r="RQP9" s="25"/>
      <c r="RQQ9" s="25"/>
      <c r="RQR9" s="25"/>
      <c r="RQS9" s="25"/>
      <c r="RQT9" s="25"/>
      <c r="RQU9" s="25"/>
      <c r="RQV9" s="25"/>
      <c r="RQW9" s="25"/>
      <c r="RQX9" s="25"/>
      <c r="RQY9" s="25"/>
      <c r="RQZ9" s="25"/>
      <c r="RRA9" s="25"/>
      <c r="RRB9" s="25"/>
      <c r="RRC9" s="25"/>
      <c r="RRD9" s="25"/>
      <c r="RRE9" s="25"/>
      <c r="RRF9" s="25"/>
      <c r="RRG9" s="25"/>
      <c r="RRH9" s="25"/>
      <c r="RRI9" s="25"/>
      <c r="RRJ9" s="25"/>
      <c r="RRK9" s="25"/>
      <c r="RRL9" s="25"/>
      <c r="RRM9" s="25"/>
      <c r="RRN9" s="25"/>
      <c r="RRO9" s="25"/>
      <c r="RRP9" s="25"/>
      <c r="RRQ9" s="25"/>
      <c r="RRR9" s="25"/>
      <c r="RRS9" s="25"/>
      <c r="RRT9" s="25"/>
      <c r="RRU9" s="25"/>
      <c r="RRV9" s="25"/>
      <c r="RRW9" s="25"/>
      <c r="RRX9" s="25"/>
      <c r="RRY9" s="25"/>
      <c r="RRZ9" s="25"/>
      <c r="RSA9" s="25"/>
      <c r="RSB9" s="25"/>
      <c r="RSC9" s="25"/>
      <c r="RSD9" s="25"/>
      <c r="RSE9" s="25"/>
      <c r="RSF9" s="25"/>
      <c r="RSG9" s="25"/>
      <c r="RSH9" s="25"/>
      <c r="RSI9" s="25"/>
      <c r="RSJ9" s="25"/>
      <c r="RSK9" s="25"/>
      <c r="RSL9" s="25"/>
      <c r="RSM9" s="25"/>
      <c r="RSN9" s="25"/>
      <c r="RSO9" s="25"/>
      <c r="RSP9" s="25"/>
      <c r="RSQ9" s="25"/>
      <c r="RSR9" s="25"/>
      <c r="RSS9" s="25"/>
      <c r="RST9" s="25"/>
      <c r="RSU9" s="25"/>
      <c r="RSV9" s="25"/>
      <c r="RSW9" s="25"/>
      <c r="RSX9" s="25"/>
      <c r="RSY9" s="25"/>
      <c r="RSZ9" s="25"/>
      <c r="RTA9" s="25"/>
      <c r="RTB9" s="25"/>
      <c r="RTC9" s="25"/>
      <c r="RTD9" s="25"/>
      <c r="RTE9" s="25"/>
      <c r="RTF9" s="25"/>
      <c r="RTG9" s="25"/>
      <c r="RTH9" s="25"/>
      <c r="RTI9" s="25"/>
      <c r="RTJ9" s="25"/>
      <c r="RTK9" s="25"/>
      <c r="RTL9" s="25"/>
      <c r="RTM9" s="25"/>
      <c r="RTN9" s="25"/>
      <c r="RTO9" s="25"/>
      <c r="RTP9" s="25"/>
      <c r="RTQ9" s="25"/>
      <c r="RTR9" s="25"/>
      <c r="RTS9" s="25"/>
      <c r="RTT9" s="25"/>
      <c r="RTU9" s="25"/>
      <c r="RTV9" s="25"/>
      <c r="RTW9" s="25"/>
      <c r="RTX9" s="25"/>
      <c r="RTY9" s="25"/>
      <c r="RTZ9" s="25"/>
      <c r="RUA9" s="25"/>
      <c r="RUB9" s="25"/>
      <c r="RUC9" s="25"/>
      <c r="RUD9" s="25"/>
      <c r="RUE9" s="25"/>
      <c r="RUF9" s="25"/>
      <c r="RUG9" s="25"/>
      <c r="RUH9" s="25"/>
      <c r="RUI9" s="25"/>
      <c r="RUJ9" s="25"/>
      <c r="RUK9" s="25"/>
      <c r="RUL9" s="25"/>
      <c r="RUM9" s="25"/>
      <c r="RUN9" s="25"/>
      <c r="RUO9" s="25"/>
      <c r="RUP9" s="25"/>
      <c r="RUQ9" s="25"/>
      <c r="RUR9" s="25"/>
      <c r="RUS9" s="25"/>
      <c r="RUT9" s="25"/>
      <c r="RUU9" s="25"/>
      <c r="RUV9" s="25"/>
      <c r="RUW9" s="25"/>
      <c r="RUX9" s="25"/>
      <c r="RUY9" s="25"/>
      <c r="RUZ9" s="25"/>
      <c r="RVA9" s="25"/>
      <c r="RVB9" s="25"/>
      <c r="RVC9" s="25"/>
      <c r="RVD9" s="25"/>
      <c r="RVE9" s="25"/>
      <c r="RVF9" s="25"/>
      <c r="RVG9" s="25"/>
      <c r="RVH9" s="25"/>
      <c r="RVI9" s="25"/>
      <c r="RVJ9" s="25"/>
      <c r="RVK9" s="25"/>
      <c r="RVL9" s="25"/>
      <c r="RVM9" s="25"/>
      <c r="RVN9" s="25"/>
      <c r="RVO9" s="25"/>
      <c r="RVP9" s="25"/>
      <c r="RVQ9" s="25"/>
      <c r="RVR9" s="25"/>
      <c r="RVS9" s="25"/>
      <c r="RVT9" s="25"/>
      <c r="RVU9" s="25"/>
      <c r="RVV9" s="25"/>
      <c r="RVW9" s="25"/>
      <c r="RVX9" s="25"/>
      <c r="RVY9" s="25"/>
      <c r="RVZ9" s="25"/>
      <c r="RWA9" s="25"/>
      <c r="RWB9" s="25"/>
      <c r="RWC9" s="25"/>
      <c r="RWD9" s="25"/>
      <c r="RWE9" s="25"/>
      <c r="RWF9" s="25"/>
      <c r="RWG9" s="25"/>
      <c r="RWH9" s="25"/>
      <c r="RWI9" s="25"/>
      <c r="RWJ9" s="25"/>
      <c r="RWK9" s="25"/>
      <c r="RWL9" s="25"/>
      <c r="RWM9" s="25"/>
      <c r="RWN9" s="25"/>
      <c r="RWO9" s="25"/>
      <c r="RWP9" s="25"/>
      <c r="RWQ9" s="25"/>
      <c r="RWR9" s="25"/>
      <c r="RWS9" s="25"/>
      <c r="RWT9" s="25"/>
      <c r="RWU9" s="25"/>
      <c r="RWV9" s="25"/>
      <c r="RWW9" s="25"/>
      <c r="RWX9" s="25"/>
      <c r="RWY9" s="25"/>
      <c r="RWZ9" s="25"/>
      <c r="RXA9" s="25"/>
      <c r="RXB9" s="25"/>
      <c r="RXC9" s="25"/>
      <c r="RXD9" s="25"/>
      <c r="RXE9" s="25"/>
      <c r="RXF9" s="25"/>
      <c r="RXG9" s="25"/>
      <c r="RXH9" s="25"/>
      <c r="RXI9" s="25"/>
      <c r="RXJ9" s="25"/>
      <c r="RXK9" s="25"/>
      <c r="RXL9" s="25"/>
      <c r="RXM9" s="25"/>
      <c r="RXN9" s="25"/>
      <c r="RXO9" s="25"/>
      <c r="RXP9" s="25"/>
      <c r="RXQ9" s="25"/>
      <c r="RXR9" s="25"/>
      <c r="RXS9" s="25"/>
      <c r="RXT9" s="25"/>
      <c r="RXU9" s="25"/>
      <c r="RXV9" s="25"/>
      <c r="RXW9" s="25"/>
      <c r="RXX9" s="25"/>
      <c r="RXY9" s="25"/>
      <c r="RXZ9" s="25"/>
      <c r="RYA9" s="25"/>
      <c r="RYB9" s="25"/>
      <c r="RYC9" s="25"/>
      <c r="RYD9" s="25"/>
      <c r="RYE9" s="25"/>
      <c r="RYF9" s="25"/>
      <c r="RYG9" s="25"/>
      <c r="RYH9" s="25"/>
      <c r="RYI9" s="25"/>
      <c r="RYJ9" s="25"/>
      <c r="RYK9" s="25"/>
      <c r="RYL9" s="25"/>
      <c r="RYM9" s="25"/>
      <c r="RYN9" s="25"/>
      <c r="RYO9" s="25"/>
      <c r="RYP9" s="25"/>
      <c r="RYQ9" s="25"/>
      <c r="RYR9" s="25"/>
      <c r="RYS9" s="25"/>
      <c r="RYT9" s="25"/>
      <c r="RYU9" s="25"/>
      <c r="RYV9" s="25"/>
      <c r="RYW9" s="25"/>
      <c r="RYX9" s="25"/>
      <c r="RYY9" s="25"/>
      <c r="RYZ9" s="25"/>
      <c r="RZA9" s="25"/>
      <c r="RZB9" s="25"/>
      <c r="RZC9" s="25"/>
      <c r="RZD9" s="25"/>
      <c r="RZE9" s="25"/>
      <c r="RZF9" s="25"/>
      <c r="RZG9" s="25"/>
      <c r="RZH9" s="25"/>
      <c r="RZI9" s="25"/>
      <c r="RZJ9" s="25"/>
      <c r="RZK9" s="25"/>
      <c r="RZL9" s="25"/>
      <c r="RZM9" s="25"/>
      <c r="RZN9" s="25"/>
      <c r="RZO9" s="25"/>
      <c r="RZP9" s="25"/>
      <c r="RZQ9" s="25"/>
      <c r="RZR9" s="25"/>
      <c r="RZS9" s="25"/>
      <c r="RZT9" s="25"/>
      <c r="RZU9" s="25"/>
      <c r="RZV9" s="25"/>
      <c r="RZW9" s="25"/>
      <c r="RZX9" s="25"/>
      <c r="RZY9" s="25"/>
      <c r="RZZ9" s="25"/>
      <c r="SAA9" s="25"/>
      <c r="SAB9" s="25"/>
      <c r="SAC9" s="25"/>
      <c r="SAD9" s="25"/>
      <c r="SAE9" s="25"/>
      <c r="SAF9" s="25"/>
      <c r="SAG9" s="25"/>
      <c r="SAH9" s="25"/>
      <c r="SAI9" s="25"/>
      <c r="SAJ9" s="25"/>
      <c r="SAK9" s="25"/>
      <c r="SAL9" s="25"/>
      <c r="SAM9" s="25"/>
      <c r="SAN9" s="25"/>
      <c r="SAO9" s="25"/>
      <c r="SAP9" s="25"/>
      <c r="SAQ9" s="25"/>
      <c r="SAR9" s="25"/>
      <c r="SAS9" s="25"/>
      <c r="SAT9" s="25"/>
      <c r="SAU9" s="25"/>
      <c r="SAV9" s="25"/>
      <c r="SAW9" s="25"/>
      <c r="SAX9" s="25"/>
      <c r="SAY9" s="25"/>
      <c r="SAZ9" s="25"/>
      <c r="SBA9" s="25"/>
      <c r="SBB9" s="25"/>
      <c r="SBC9" s="25"/>
      <c r="SBD9" s="25"/>
      <c r="SBE9" s="25"/>
      <c r="SBF9" s="25"/>
      <c r="SBG9" s="25"/>
      <c r="SBH9" s="25"/>
      <c r="SBI9" s="25"/>
      <c r="SBJ9" s="25"/>
      <c r="SBK9" s="25"/>
      <c r="SBL9" s="25"/>
      <c r="SBM9" s="25"/>
      <c r="SBN9" s="25"/>
      <c r="SBO9" s="25"/>
      <c r="SBP9" s="25"/>
      <c r="SBQ9" s="25"/>
      <c r="SBR9" s="25"/>
      <c r="SBS9" s="25"/>
      <c r="SBT9" s="25"/>
      <c r="SBU9" s="25"/>
      <c r="SBV9" s="25"/>
      <c r="SBW9" s="25"/>
      <c r="SBX9" s="25"/>
      <c r="SBY9" s="25"/>
      <c r="SBZ9" s="25"/>
      <c r="SCA9" s="25"/>
      <c r="SCB9" s="25"/>
      <c r="SCC9" s="25"/>
      <c r="SCD9" s="25"/>
      <c r="SCE9" s="25"/>
      <c r="SCF9" s="25"/>
      <c r="SCG9" s="25"/>
      <c r="SCH9" s="25"/>
      <c r="SCI9" s="25"/>
      <c r="SCJ9" s="25"/>
      <c r="SCK9" s="25"/>
      <c r="SCL9" s="25"/>
      <c r="SCM9" s="25"/>
      <c r="SCN9" s="25"/>
      <c r="SCO9" s="25"/>
      <c r="SCP9" s="25"/>
      <c r="SCQ9" s="25"/>
      <c r="SCR9" s="25"/>
      <c r="SCS9" s="25"/>
      <c r="SCT9" s="25"/>
      <c r="SCU9" s="25"/>
      <c r="SCV9" s="25"/>
      <c r="SCW9" s="25"/>
      <c r="SCX9" s="25"/>
      <c r="SCY9" s="25"/>
      <c r="SCZ9" s="25"/>
      <c r="SDA9" s="25"/>
      <c r="SDB9" s="25"/>
      <c r="SDC9" s="25"/>
      <c r="SDD9" s="25"/>
      <c r="SDE9" s="25"/>
      <c r="SDF9" s="25"/>
      <c r="SDG9" s="25"/>
      <c r="SDH9" s="25"/>
      <c r="SDI9" s="25"/>
      <c r="SDJ9" s="25"/>
      <c r="SDK9" s="25"/>
      <c r="SDL9" s="25"/>
      <c r="SDM9" s="25"/>
      <c r="SDN9" s="25"/>
      <c r="SDO9" s="25"/>
      <c r="SDP9" s="25"/>
      <c r="SDQ9" s="25"/>
      <c r="SDR9" s="25"/>
      <c r="SDS9" s="25"/>
      <c r="SDT9" s="25"/>
      <c r="SDU9" s="25"/>
      <c r="SDV9" s="25"/>
      <c r="SDW9" s="25"/>
      <c r="SDX9" s="25"/>
      <c r="SDY9" s="25"/>
      <c r="SDZ9" s="25"/>
      <c r="SEA9" s="25"/>
      <c r="SEB9" s="25"/>
      <c r="SEC9" s="25"/>
      <c r="SED9" s="25"/>
      <c r="SEE9" s="25"/>
      <c r="SEF9" s="25"/>
      <c r="SEG9" s="25"/>
      <c r="SEH9" s="25"/>
      <c r="SEI9" s="25"/>
      <c r="SEJ9" s="25"/>
      <c r="SEK9" s="25"/>
      <c r="SEL9" s="25"/>
      <c r="SEM9" s="25"/>
      <c r="SEN9" s="25"/>
      <c r="SEO9" s="25"/>
      <c r="SEP9" s="25"/>
      <c r="SEQ9" s="25"/>
      <c r="SER9" s="25"/>
      <c r="SES9" s="25"/>
      <c r="SET9" s="25"/>
      <c r="SEU9" s="25"/>
      <c r="SEV9" s="25"/>
      <c r="SEW9" s="25"/>
      <c r="SEX9" s="25"/>
      <c r="SEY9" s="25"/>
      <c r="SEZ9" s="25"/>
      <c r="SFA9" s="25"/>
      <c r="SFB9" s="25"/>
      <c r="SFC9" s="25"/>
      <c r="SFD9" s="25"/>
      <c r="SFE9" s="25"/>
      <c r="SFF9" s="25"/>
      <c r="SFG9" s="25"/>
      <c r="SFH9" s="25"/>
      <c r="SFI9" s="25"/>
      <c r="SFJ9" s="25"/>
      <c r="SFK9" s="25"/>
      <c r="SFL9" s="25"/>
      <c r="SFM9" s="25"/>
      <c r="SFN9" s="25"/>
      <c r="SFO9" s="25"/>
      <c r="SFP9" s="25"/>
      <c r="SFQ9" s="25"/>
      <c r="SFR9" s="25"/>
      <c r="SFS9" s="25"/>
      <c r="SFT9" s="25"/>
      <c r="SFU9" s="25"/>
      <c r="SFV9" s="25"/>
      <c r="SFW9" s="25"/>
      <c r="SFX9" s="25"/>
      <c r="SFY9" s="25"/>
      <c r="SFZ9" s="25"/>
      <c r="SGA9" s="25"/>
      <c r="SGB9" s="25"/>
      <c r="SGC9" s="25"/>
      <c r="SGD9" s="25"/>
      <c r="SGE9" s="25"/>
      <c r="SGF9" s="25"/>
      <c r="SGG9" s="25"/>
      <c r="SGH9" s="25"/>
      <c r="SGI9" s="25"/>
      <c r="SGJ9" s="25"/>
      <c r="SGK9" s="25"/>
      <c r="SGL9" s="25"/>
      <c r="SGM9" s="25"/>
      <c r="SGN9" s="25"/>
      <c r="SGO9" s="25"/>
      <c r="SGP9" s="25"/>
      <c r="SGQ9" s="25"/>
      <c r="SGR9" s="25"/>
      <c r="SGS9" s="25"/>
      <c r="SGT9" s="25"/>
      <c r="SGU9" s="25"/>
      <c r="SGV9" s="25"/>
      <c r="SGW9" s="25"/>
      <c r="SGX9" s="25"/>
      <c r="SGY9" s="25"/>
      <c r="SGZ9" s="25"/>
      <c r="SHA9" s="25"/>
      <c r="SHB9" s="25"/>
      <c r="SHC9" s="25"/>
      <c r="SHD9" s="25"/>
      <c r="SHE9" s="25"/>
      <c r="SHF9" s="25"/>
      <c r="SHG9" s="25"/>
      <c r="SHH9" s="25"/>
      <c r="SHI9" s="25"/>
      <c r="SHJ9" s="25"/>
      <c r="SHK9" s="25"/>
      <c r="SHL9" s="25"/>
      <c r="SHM9" s="25"/>
      <c r="SHN9" s="25"/>
      <c r="SHO9" s="25"/>
      <c r="SHP9" s="25"/>
      <c r="SHQ9" s="25"/>
      <c r="SHR9" s="25"/>
      <c r="SHS9" s="25"/>
      <c r="SHT9" s="25"/>
      <c r="SHU9" s="25"/>
      <c r="SHV9" s="25"/>
      <c r="SHW9" s="25"/>
      <c r="SHX9" s="25"/>
      <c r="SHY9" s="25"/>
      <c r="SHZ9" s="25"/>
      <c r="SIA9" s="25"/>
      <c r="SIB9" s="25"/>
      <c r="SIC9" s="25"/>
      <c r="SID9" s="25"/>
      <c r="SIE9" s="25"/>
      <c r="SIF9" s="25"/>
      <c r="SIG9" s="25"/>
      <c r="SIH9" s="25"/>
      <c r="SII9" s="25"/>
      <c r="SIJ9" s="25"/>
      <c r="SIK9" s="25"/>
      <c r="SIL9" s="25"/>
      <c r="SIM9" s="25"/>
      <c r="SIN9" s="25"/>
      <c r="SIO9" s="25"/>
      <c r="SIP9" s="25"/>
      <c r="SIQ9" s="25"/>
      <c r="SIR9" s="25"/>
      <c r="SIS9" s="25"/>
      <c r="SIT9" s="25"/>
      <c r="SIU9" s="25"/>
      <c r="SIV9" s="25"/>
      <c r="SIW9" s="25"/>
      <c r="SIX9" s="25"/>
      <c r="SIY9" s="25"/>
      <c r="SIZ9" s="25"/>
      <c r="SJA9" s="25"/>
      <c r="SJB9" s="25"/>
      <c r="SJC9" s="25"/>
      <c r="SJD9" s="25"/>
      <c r="SJE9" s="25"/>
      <c r="SJF9" s="25"/>
      <c r="SJG9" s="25"/>
      <c r="SJH9" s="25"/>
      <c r="SJI9" s="25"/>
      <c r="SJJ9" s="25"/>
      <c r="SJK9" s="25"/>
      <c r="SJL9" s="25"/>
      <c r="SJM9" s="25"/>
      <c r="SJN9" s="25"/>
      <c r="SJO9" s="25"/>
      <c r="SJP9" s="25"/>
      <c r="SJQ9" s="25"/>
      <c r="SJR9" s="25"/>
      <c r="SJS9" s="25"/>
      <c r="SJT9" s="25"/>
      <c r="SJU9" s="25"/>
      <c r="SJV9" s="25"/>
      <c r="SJW9" s="25"/>
      <c r="SJX9" s="25"/>
      <c r="SJY9" s="25"/>
      <c r="SJZ9" s="25"/>
      <c r="SKA9" s="25"/>
      <c r="SKB9" s="25"/>
      <c r="SKC9" s="25"/>
      <c r="SKD9" s="25"/>
      <c r="SKE9" s="25"/>
      <c r="SKF9" s="25"/>
      <c r="SKG9" s="25"/>
      <c r="SKH9" s="25"/>
      <c r="SKI9" s="25"/>
      <c r="SKJ9" s="25"/>
      <c r="SKK9" s="25"/>
      <c r="SKL9" s="25"/>
      <c r="SKM9" s="25"/>
      <c r="SKN9" s="25"/>
      <c r="SKO9" s="25"/>
      <c r="SKP9" s="25"/>
      <c r="SKQ9" s="25"/>
      <c r="SKR9" s="25"/>
      <c r="SKS9" s="25"/>
      <c r="SKT9" s="25"/>
      <c r="SKU9" s="25"/>
      <c r="SKV9" s="25"/>
      <c r="SKW9" s="25"/>
      <c r="SKX9" s="25"/>
      <c r="SKY9" s="25"/>
      <c r="SKZ9" s="25"/>
      <c r="SLA9" s="25"/>
      <c r="SLB9" s="25"/>
      <c r="SLC9" s="25"/>
      <c r="SLD9" s="25"/>
      <c r="SLE9" s="25"/>
      <c r="SLF9" s="25"/>
      <c r="SLG9" s="25"/>
      <c r="SLH9" s="25"/>
      <c r="SLI9" s="25"/>
      <c r="SLJ9" s="25"/>
      <c r="SLK9" s="25"/>
      <c r="SLL9" s="25"/>
      <c r="SLM9" s="25"/>
      <c r="SLN9" s="25"/>
      <c r="SLO9" s="25"/>
      <c r="SLP9" s="25"/>
      <c r="SLQ9" s="25"/>
      <c r="SLR9" s="25"/>
      <c r="SLS9" s="25"/>
      <c r="SLT9" s="25"/>
      <c r="SLU9" s="25"/>
      <c r="SLV9" s="25"/>
      <c r="SLW9" s="25"/>
      <c r="SLX9" s="25"/>
      <c r="SLY9" s="25"/>
      <c r="SLZ9" s="25"/>
      <c r="SMA9" s="25"/>
      <c r="SMB9" s="25"/>
      <c r="SMC9" s="25"/>
      <c r="SMD9" s="25"/>
      <c r="SME9" s="25"/>
      <c r="SMF9" s="25"/>
      <c r="SMG9" s="25"/>
      <c r="SMH9" s="25"/>
      <c r="SMI9" s="25"/>
      <c r="SMJ9" s="25"/>
      <c r="SMK9" s="25"/>
      <c r="SML9" s="25"/>
      <c r="SMM9" s="25"/>
      <c r="SMN9" s="25"/>
      <c r="SMO9" s="25"/>
      <c r="SMP9" s="25"/>
      <c r="SMQ9" s="25"/>
      <c r="SMR9" s="25"/>
      <c r="SMS9" s="25"/>
      <c r="SMT9" s="25"/>
      <c r="SMU9" s="25"/>
      <c r="SMV9" s="25"/>
      <c r="SMW9" s="25"/>
      <c r="SMX9" s="25"/>
      <c r="SMY9" s="25"/>
      <c r="SMZ9" s="25"/>
      <c r="SNA9" s="25"/>
      <c r="SNB9" s="25"/>
      <c r="SNC9" s="25"/>
      <c r="SND9" s="25"/>
      <c r="SNE9" s="25"/>
      <c r="SNF9" s="25"/>
      <c r="SNG9" s="25"/>
      <c r="SNH9" s="25"/>
      <c r="SNI9" s="25"/>
      <c r="SNJ9" s="25"/>
      <c r="SNK9" s="25"/>
      <c r="SNL9" s="25"/>
      <c r="SNM9" s="25"/>
      <c r="SNN9" s="25"/>
      <c r="SNO9" s="25"/>
      <c r="SNP9" s="25"/>
      <c r="SNQ9" s="25"/>
      <c r="SNR9" s="25"/>
      <c r="SNS9" s="25"/>
      <c r="SNT9" s="25"/>
      <c r="SNU9" s="25"/>
      <c r="SNV9" s="25"/>
      <c r="SNW9" s="25"/>
      <c r="SNX9" s="25"/>
      <c r="SNY9" s="25"/>
      <c r="SNZ9" s="25"/>
      <c r="SOA9" s="25"/>
      <c r="SOB9" s="25"/>
      <c r="SOC9" s="25"/>
      <c r="SOD9" s="25"/>
      <c r="SOE9" s="25"/>
      <c r="SOF9" s="25"/>
      <c r="SOG9" s="25"/>
      <c r="SOH9" s="25"/>
      <c r="SOI9" s="25"/>
      <c r="SOJ9" s="25"/>
      <c r="SOK9" s="25"/>
      <c r="SOL9" s="25"/>
      <c r="SOM9" s="25"/>
      <c r="SON9" s="25"/>
      <c r="SOO9" s="25"/>
      <c r="SOP9" s="25"/>
      <c r="SOQ9" s="25"/>
      <c r="SOR9" s="25"/>
      <c r="SOS9" s="25"/>
      <c r="SOT9" s="25"/>
      <c r="SOU9" s="25"/>
      <c r="SOV9" s="25"/>
      <c r="SOW9" s="25"/>
      <c r="SOX9" s="25"/>
      <c r="SOY9" s="25"/>
      <c r="SOZ9" s="25"/>
      <c r="SPA9" s="25"/>
      <c r="SPB9" s="25"/>
      <c r="SPC9" s="25"/>
      <c r="SPD9" s="25"/>
      <c r="SPE9" s="25"/>
      <c r="SPF9" s="25"/>
      <c r="SPG9" s="25"/>
      <c r="SPH9" s="25"/>
      <c r="SPI9" s="25"/>
      <c r="SPJ9" s="25"/>
      <c r="SPK9" s="25"/>
      <c r="SPL9" s="25"/>
      <c r="SPM9" s="25"/>
      <c r="SPN9" s="25"/>
      <c r="SPO9" s="25"/>
      <c r="SPP9" s="25"/>
      <c r="SPQ9" s="25"/>
      <c r="SPR9" s="25"/>
      <c r="SPS9" s="25"/>
      <c r="SPT9" s="25"/>
      <c r="SPU9" s="25"/>
      <c r="SPV9" s="25"/>
      <c r="SPW9" s="25"/>
      <c r="SPX9" s="25"/>
      <c r="SPY9" s="25"/>
      <c r="SPZ9" s="25"/>
      <c r="SQA9" s="25"/>
      <c r="SQB9" s="25"/>
      <c r="SQC9" s="25"/>
      <c r="SQD9" s="25"/>
      <c r="SQE9" s="25"/>
      <c r="SQF9" s="25"/>
      <c r="SQG9" s="25"/>
      <c r="SQH9" s="25"/>
      <c r="SQI9" s="25"/>
      <c r="SQJ9" s="25"/>
      <c r="SQK9" s="25"/>
      <c r="SQL9" s="25"/>
      <c r="SQM9" s="25"/>
      <c r="SQN9" s="25"/>
      <c r="SQO9" s="25"/>
      <c r="SQP9" s="25"/>
      <c r="SQQ9" s="25"/>
      <c r="SQR9" s="25"/>
      <c r="SQS9" s="25"/>
      <c r="SQT9" s="25"/>
      <c r="SQU9" s="25"/>
      <c r="SQV9" s="25"/>
      <c r="SQW9" s="25"/>
      <c r="SQX9" s="25"/>
      <c r="SQY9" s="25"/>
      <c r="SQZ9" s="25"/>
      <c r="SRA9" s="25"/>
      <c r="SRB9" s="25"/>
      <c r="SRC9" s="25"/>
      <c r="SRD9" s="25"/>
      <c r="SRE9" s="25"/>
      <c r="SRF9" s="25"/>
      <c r="SRG9" s="25"/>
      <c r="SRH9" s="25"/>
      <c r="SRI9" s="25"/>
      <c r="SRJ9" s="25"/>
      <c r="SRK9" s="25"/>
      <c r="SRL9" s="25"/>
      <c r="SRM9" s="25"/>
      <c r="SRN9" s="25"/>
      <c r="SRO9" s="25"/>
      <c r="SRP9" s="25"/>
      <c r="SRQ9" s="25"/>
      <c r="SRR9" s="25"/>
      <c r="SRS9" s="25"/>
      <c r="SRT9" s="25"/>
      <c r="SRU9" s="25"/>
      <c r="SRV9" s="25"/>
      <c r="SRW9" s="25"/>
      <c r="SRX9" s="25"/>
      <c r="SRY9" s="25"/>
      <c r="SRZ9" s="25"/>
      <c r="SSA9" s="25"/>
      <c r="SSB9" s="25"/>
      <c r="SSC9" s="25"/>
      <c r="SSD9" s="25"/>
      <c r="SSE9" s="25"/>
      <c r="SSF9" s="25"/>
      <c r="SSG9" s="25"/>
      <c r="SSH9" s="25"/>
      <c r="SSI9" s="25"/>
      <c r="SSJ9" s="25"/>
      <c r="SSK9" s="25"/>
      <c r="SSL9" s="25"/>
      <c r="SSM9" s="25"/>
      <c r="SSN9" s="25"/>
      <c r="SSO9" s="25"/>
      <c r="SSP9" s="25"/>
      <c r="SSQ9" s="25"/>
      <c r="SSR9" s="25"/>
      <c r="SSS9" s="25"/>
      <c r="SST9" s="25"/>
      <c r="SSU9" s="25"/>
      <c r="SSV9" s="25"/>
      <c r="SSW9" s="25"/>
      <c r="SSX9" s="25"/>
      <c r="SSY9" s="25"/>
      <c r="SSZ9" s="25"/>
      <c r="STA9" s="25"/>
      <c r="STB9" s="25"/>
      <c r="STC9" s="25"/>
      <c r="STD9" s="25"/>
      <c r="STE9" s="25"/>
      <c r="STF9" s="25"/>
      <c r="STG9" s="25"/>
      <c r="STH9" s="25"/>
      <c r="STI9" s="25"/>
      <c r="STJ9" s="25"/>
      <c r="STK9" s="25"/>
      <c r="STL9" s="25"/>
      <c r="STM9" s="25"/>
      <c r="STN9" s="25"/>
      <c r="STO9" s="25"/>
      <c r="STP9" s="25"/>
      <c r="STQ9" s="25"/>
      <c r="STR9" s="25"/>
      <c r="STS9" s="25"/>
      <c r="STT9" s="25"/>
      <c r="STU9" s="25"/>
      <c r="STV9" s="25"/>
      <c r="STW9" s="25"/>
      <c r="STX9" s="25"/>
      <c r="STY9" s="25"/>
      <c r="STZ9" s="25"/>
      <c r="SUA9" s="25"/>
      <c r="SUB9" s="25"/>
      <c r="SUC9" s="25"/>
      <c r="SUD9" s="25"/>
      <c r="SUE9" s="25"/>
      <c r="SUF9" s="25"/>
      <c r="SUG9" s="25"/>
      <c r="SUH9" s="25"/>
      <c r="SUI9" s="25"/>
      <c r="SUJ9" s="25"/>
      <c r="SUK9" s="25"/>
      <c r="SUL9" s="25"/>
      <c r="SUM9" s="25"/>
      <c r="SUN9" s="25"/>
      <c r="SUO9" s="25"/>
      <c r="SUP9" s="25"/>
      <c r="SUQ9" s="25"/>
      <c r="SUR9" s="25"/>
      <c r="SUS9" s="25"/>
      <c r="SUT9" s="25"/>
      <c r="SUU9" s="25"/>
      <c r="SUV9" s="25"/>
      <c r="SUW9" s="25"/>
      <c r="SUX9" s="25"/>
      <c r="SUY9" s="25"/>
      <c r="SUZ9" s="25"/>
      <c r="SVA9" s="25"/>
      <c r="SVB9" s="25"/>
      <c r="SVC9" s="25"/>
      <c r="SVD9" s="25"/>
      <c r="SVE9" s="25"/>
      <c r="SVF9" s="25"/>
      <c r="SVG9" s="25"/>
      <c r="SVH9" s="25"/>
      <c r="SVI9" s="25"/>
      <c r="SVJ9" s="25"/>
      <c r="SVK9" s="25"/>
      <c r="SVL9" s="25"/>
      <c r="SVM9" s="25"/>
      <c r="SVN9" s="25"/>
      <c r="SVO9" s="25"/>
      <c r="SVP9" s="25"/>
      <c r="SVQ9" s="25"/>
      <c r="SVR9" s="25"/>
      <c r="SVS9" s="25"/>
      <c r="SVT9" s="25"/>
      <c r="SVU9" s="25"/>
      <c r="SVV9" s="25"/>
      <c r="SVW9" s="25"/>
      <c r="SVX9" s="25"/>
      <c r="SVY9" s="25"/>
      <c r="SVZ9" s="25"/>
      <c r="SWA9" s="25"/>
      <c r="SWB9" s="25"/>
      <c r="SWC9" s="25"/>
      <c r="SWD9" s="25"/>
      <c r="SWE9" s="25"/>
      <c r="SWF9" s="25"/>
      <c r="SWG9" s="25"/>
      <c r="SWH9" s="25"/>
      <c r="SWI9" s="25"/>
      <c r="SWJ9" s="25"/>
      <c r="SWK9" s="25"/>
      <c r="SWL9" s="25"/>
      <c r="SWM9" s="25"/>
      <c r="SWN9" s="25"/>
      <c r="SWO9" s="25"/>
      <c r="SWP9" s="25"/>
      <c r="SWQ9" s="25"/>
      <c r="SWR9" s="25"/>
      <c r="SWS9" s="25"/>
      <c r="SWT9" s="25"/>
      <c r="SWU9" s="25"/>
      <c r="SWV9" s="25"/>
      <c r="SWW9" s="25"/>
      <c r="SWX9" s="25"/>
      <c r="SWY9" s="25"/>
      <c r="SWZ9" s="25"/>
      <c r="SXA9" s="25"/>
      <c r="SXB9" s="25"/>
      <c r="SXC9" s="25"/>
      <c r="SXD9" s="25"/>
      <c r="SXE9" s="25"/>
      <c r="SXF9" s="25"/>
      <c r="SXG9" s="25"/>
      <c r="SXH9" s="25"/>
      <c r="SXI9" s="25"/>
      <c r="SXJ9" s="25"/>
      <c r="SXK9" s="25"/>
      <c r="SXL9" s="25"/>
      <c r="SXM9" s="25"/>
      <c r="SXN9" s="25"/>
      <c r="SXO9" s="25"/>
      <c r="SXP9" s="25"/>
      <c r="SXQ9" s="25"/>
      <c r="SXR9" s="25"/>
      <c r="SXS9" s="25"/>
      <c r="SXT9" s="25"/>
      <c r="SXU9" s="25"/>
      <c r="SXV9" s="25"/>
      <c r="SXW9" s="25"/>
      <c r="SXX9" s="25"/>
      <c r="SXY9" s="25"/>
      <c r="SXZ9" s="25"/>
      <c r="SYA9" s="25"/>
      <c r="SYB9" s="25"/>
      <c r="SYC9" s="25"/>
      <c r="SYD9" s="25"/>
      <c r="SYE9" s="25"/>
      <c r="SYF9" s="25"/>
      <c r="SYG9" s="25"/>
      <c r="SYH9" s="25"/>
      <c r="SYI9" s="25"/>
      <c r="SYJ9" s="25"/>
      <c r="SYK9" s="25"/>
      <c r="SYL9" s="25"/>
      <c r="SYM9" s="25"/>
      <c r="SYN9" s="25"/>
      <c r="SYO9" s="25"/>
      <c r="SYP9" s="25"/>
      <c r="SYQ9" s="25"/>
      <c r="SYR9" s="25"/>
      <c r="SYS9" s="25"/>
      <c r="SYT9" s="25"/>
      <c r="SYU9" s="25"/>
      <c r="SYV9" s="25"/>
      <c r="SYW9" s="25"/>
      <c r="SYX9" s="25"/>
      <c r="SYY9" s="25"/>
      <c r="SYZ9" s="25"/>
      <c r="SZA9" s="25"/>
      <c r="SZB9" s="25"/>
      <c r="SZC9" s="25"/>
      <c r="SZD9" s="25"/>
      <c r="SZE9" s="25"/>
      <c r="SZF9" s="25"/>
      <c r="SZG9" s="25"/>
      <c r="SZH9" s="25"/>
      <c r="SZI9" s="25"/>
      <c r="SZJ9" s="25"/>
      <c r="SZK9" s="25"/>
      <c r="SZL9" s="25"/>
      <c r="SZM9" s="25"/>
      <c r="SZN9" s="25"/>
      <c r="SZO9" s="25"/>
      <c r="SZP9" s="25"/>
      <c r="SZQ9" s="25"/>
      <c r="SZR9" s="25"/>
      <c r="SZS9" s="25"/>
      <c r="SZT9" s="25"/>
      <c r="SZU9" s="25"/>
      <c r="SZV9" s="25"/>
      <c r="SZW9" s="25"/>
      <c r="SZX9" s="25"/>
      <c r="SZY9" s="25"/>
      <c r="SZZ9" s="25"/>
      <c r="TAA9" s="25"/>
      <c r="TAB9" s="25"/>
      <c r="TAC9" s="25"/>
      <c r="TAD9" s="25"/>
      <c r="TAE9" s="25"/>
      <c r="TAF9" s="25"/>
      <c r="TAG9" s="25"/>
      <c r="TAH9" s="25"/>
      <c r="TAI9" s="25"/>
      <c r="TAJ9" s="25"/>
      <c r="TAK9" s="25"/>
      <c r="TAL9" s="25"/>
      <c r="TAM9" s="25"/>
      <c r="TAN9" s="25"/>
      <c r="TAO9" s="25"/>
      <c r="TAP9" s="25"/>
      <c r="TAQ9" s="25"/>
      <c r="TAR9" s="25"/>
      <c r="TAS9" s="25"/>
      <c r="TAT9" s="25"/>
      <c r="TAU9" s="25"/>
      <c r="TAV9" s="25"/>
      <c r="TAW9" s="25"/>
      <c r="TAX9" s="25"/>
      <c r="TAY9" s="25"/>
      <c r="TAZ9" s="25"/>
      <c r="TBA9" s="25"/>
      <c r="TBB9" s="25"/>
      <c r="TBC9" s="25"/>
      <c r="TBD9" s="25"/>
      <c r="TBE9" s="25"/>
      <c r="TBF9" s="25"/>
      <c r="TBG9" s="25"/>
      <c r="TBH9" s="25"/>
      <c r="TBI9" s="25"/>
      <c r="TBJ9" s="25"/>
      <c r="TBK9" s="25"/>
      <c r="TBL9" s="25"/>
      <c r="TBM9" s="25"/>
      <c r="TBN9" s="25"/>
      <c r="TBO9" s="25"/>
      <c r="TBP9" s="25"/>
      <c r="TBQ9" s="25"/>
      <c r="TBR9" s="25"/>
      <c r="TBS9" s="25"/>
      <c r="TBT9" s="25"/>
      <c r="TBU9" s="25"/>
      <c r="TBV9" s="25"/>
      <c r="TBW9" s="25"/>
      <c r="TBX9" s="25"/>
      <c r="TBY9" s="25"/>
      <c r="TBZ9" s="25"/>
      <c r="TCA9" s="25"/>
      <c r="TCB9" s="25"/>
      <c r="TCC9" s="25"/>
      <c r="TCD9" s="25"/>
      <c r="TCE9" s="25"/>
      <c r="TCF9" s="25"/>
      <c r="TCG9" s="25"/>
      <c r="TCH9" s="25"/>
      <c r="TCI9" s="25"/>
      <c r="TCJ9" s="25"/>
      <c r="TCK9" s="25"/>
      <c r="TCL9" s="25"/>
      <c r="TCM9" s="25"/>
      <c r="TCN9" s="25"/>
      <c r="TCO9" s="25"/>
      <c r="TCP9" s="25"/>
      <c r="TCQ9" s="25"/>
      <c r="TCR9" s="25"/>
      <c r="TCS9" s="25"/>
      <c r="TCT9" s="25"/>
      <c r="TCU9" s="25"/>
      <c r="TCV9" s="25"/>
      <c r="TCW9" s="25"/>
      <c r="TCX9" s="25"/>
      <c r="TCY9" s="25"/>
      <c r="TCZ9" s="25"/>
      <c r="TDA9" s="25"/>
      <c r="TDB9" s="25"/>
      <c r="TDC9" s="25"/>
      <c r="TDD9" s="25"/>
      <c r="TDE9" s="25"/>
      <c r="TDF9" s="25"/>
      <c r="TDG9" s="25"/>
      <c r="TDH9" s="25"/>
      <c r="TDI9" s="25"/>
      <c r="TDJ9" s="25"/>
      <c r="TDK9" s="25"/>
      <c r="TDL9" s="25"/>
      <c r="TDM9" s="25"/>
      <c r="TDN9" s="25"/>
      <c r="TDO9" s="25"/>
      <c r="TDP9" s="25"/>
      <c r="TDQ9" s="25"/>
      <c r="TDR9" s="25"/>
      <c r="TDS9" s="25"/>
      <c r="TDT9" s="25"/>
      <c r="TDU9" s="25"/>
      <c r="TDV9" s="25"/>
      <c r="TDW9" s="25"/>
      <c r="TDX9" s="25"/>
      <c r="TDY9" s="25"/>
      <c r="TDZ9" s="25"/>
      <c r="TEA9" s="25"/>
      <c r="TEB9" s="25"/>
      <c r="TEC9" s="25"/>
      <c r="TED9" s="25"/>
      <c r="TEE9" s="25"/>
      <c r="TEF9" s="25"/>
      <c r="TEG9" s="25"/>
      <c r="TEH9" s="25"/>
      <c r="TEI9" s="25"/>
      <c r="TEJ9" s="25"/>
      <c r="TEK9" s="25"/>
      <c r="TEL9" s="25"/>
      <c r="TEM9" s="25"/>
      <c r="TEN9" s="25"/>
      <c r="TEO9" s="25"/>
      <c r="TEP9" s="25"/>
      <c r="TEQ9" s="25"/>
      <c r="TER9" s="25"/>
      <c r="TES9" s="25"/>
      <c r="TET9" s="25"/>
      <c r="TEU9" s="25"/>
      <c r="TEV9" s="25"/>
      <c r="TEW9" s="25"/>
      <c r="TEX9" s="25"/>
      <c r="TEY9" s="25"/>
      <c r="TEZ9" s="25"/>
      <c r="TFA9" s="25"/>
      <c r="TFB9" s="25"/>
      <c r="TFC9" s="25"/>
      <c r="TFD9" s="25"/>
      <c r="TFE9" s="25"/>
      <c r="TFF9" s="25"/>
      <c r="TFG9" s="25"/>
      <c r="TFH9" s="25"/>
      <c r="TFI9" s="25"/>
      <c r="TFJ9" s="25"/>
      <c r="TFK9" s="25"/>
      <c r="TFL9" s="25"/>
      <c r="TFM9" s="25"/>
      <c r="TFN9" s="25"/>
      <c r="TFO9" s="25"/>
      <c r="TFP9" s="25"/>
      <c r="TFQ9" s="25"/>
      <c r="TFR9" s="25"/>
      <c r="TFS9" s="25"/>
      <c r="TFT9" s="25"/>
      <c r="TFU9" s="25"/>
      <c r="TFV9" s="25"/>
      <c r="TFW9" s="25"/>
      <c r="TFX9" s="25"/>
      <c r="TFY9" s="25"/>
      <c r="TFZ9" s="25"/>
      <c r="TGA9" s="25"/>
      <c r="TGB9" s="25"/>
      <c r="TGC9" s="25"/>
      <c r="TGD9" s="25"/>
      <c r="TGE9" s="25"/>
      <c r="TGF9" s="25"/>
      <c r="TGG9" s="25"/>
      <c r="TGH9" s="25"/>
      <c r="TGI9" s="25"/>
      <c r="TGJ9" s="25"/>
      <c r="TGK9" s="25"/>
      <c r="TGL9" s="25"/>
      <c r="TGM9" s="25"/>
      <c r="TGN9" s="25"/>
      <c r="TGO9" s="25"/>
      <c r="TGP9" s="25"/>
      <c r="TGQ9" s="25"/>
      <c r="TGR9" s="25"/>
      <c r="TGS9" s="25"/>
      <c r="TGT9" s="25"/>
      <c r="TGU9" s="25"/>
      <c r="TGV9" s="25"/>
      <c r="TGW9" s="25"/>
      <c r="TGX9" s="25"/>
      <c r="TGY9" s="25"/>
      <c r="TGZ9" s="25"/>
      <c r="THA9" s="25"/>
      <c r="THB9" s="25"/>
      <c r="THC9" s="25"/>
      <c r="THD9" s="25"/>
      <c r="THE9" s="25"/>
      <c r="THF9" s="25"/>
      <c r="THG9" s="25"/>
      <c r="THH9" s="25"/>
      <c r="THI9" s="25"/>
      <c r="THJ9" s="25"/>
      <c r="THK9" s="25"/>
      <c r="THL9" s="25"/>
      <c r="THM9" s="25"/>
      <c r="THN9" s="25"/>
      <c r="THO9" s="25"/>
      <c r="THP9" s="25"/>
      <c r="THQ9" s="25"/>
      <c r="THR9" s="25"/>
      <c r="THS9" s="25"/>
      <c r="THT9" s="25"/>
      <c r="THU9" s="25"/>
      <c r="THV9" s="25"/>
      <c r="THW9" s="25"/>
      <c r="THX9" s="25"/>
      <c r="THY9" s="25"/>
      <c r="THZ9" s="25"/>
      <c r="TIA9" s="25"/>
      <c r="TIB9" s="25"/>
      <c r="TIC9" s="25"/>
      <c r="TID9" s="25"/>
      <c r="TIE9" s="25"/>
      <c r="TIF9" s="25"/>
      <c r="TIG9" s="25"/>
      <c r="TIH9" s="25"/>
      <c r="TII9" s="25"/>
      <c r="TIJ9" s="25"/>
      <c r="TIK9" s="25"/>
      <c r="TIL9" s="25"/>
      <c r="TIM9" s="25"/>
      <c r="TIN9" s="25"/>
      <c r="TIO9" s="25"/>
      <c r="TIP9" s="25"/>
      <c r="TIQ9" s="25"/>
      <c r="TIR9" s="25"/>
      <c r="TIS9" s="25"/>
      <c r="TIT9" s="25"/>
      <c r="TIU9" s="25"/>
      <c r="TIV9" s="25"/>
      <c r="TIW9" s="25"/>
      <c r="TIX9" s="25"/>
      <c r="TIY9" s="25"/>
      <c r="TIZ9" s="25"/>
      <c r="TJA9" s="25"/>
      <c r="TJB9" s="25"/>
      <c r="TJC9" s="25"/>
      <c r="TJD9" s="25"/>
      <c r="TJE9" s="25"/>
      <c r="TJF9" s="25"/>
      <c r="TJG9" s="25"/>
      <c r="TJH9" s="25"/>
      <c r="TJI9" s="25"/>
      <c r="TJJ9" s="25"/>
      <c r="TJK9" s="25"/>
      <c r="TJL9" s="25"/>
      <c r="TJM9" s="25"/>
      <c r="TJN9" s="25"/>
      <c r="TJO9" s="25"/>
      <c r="TJP9" s="25"/>
      <c r="TJQ9" s="25"/>
      <c r="TJR9" s="25"/>
      <c r="TJS9" s="25"/>
      <c r="TJT9" s="25"/>
      <c r="TJU9" s="25"/>
      <c r="TJV9" s="25"/>
      <c r="TJW9" s="25"/>
      <c r="TJX9" s="25"/>
      <c r="TJY9" s="25"/>
      <c r="TJZ9" s="25"/>
      <c r="TKA9" s="25"/>
      <c r="TKB9" s="25"/>
      <c r="TKC9" s="25"/>
      <c r="TKD9" s="25"/>
      <c r="TKE9" s="25"/>
      <c r="TKF9" s="25"/>
      <c r="TKG9" s="25"/>
      <c r="TKH9" s="25"/>
      <c r="TKI9" s="25"/>
      <c r="TKJ9" s="25"/>
      <c r="TKK9" s="25"/>
      <c r="TKL9" s="25"/>
      <c r="TKM9" s="25"/>
      <c r="TKN9" s="25"/>
      <c r="TKO9" s="25"/>
      <c r="TKP9" s="25"/>
      <c r="TKQ9" s="25"/>
      <c r="TKR9" s="25"/>
      <c r="TKS9" s="25"/>
      <c r="TKT9" s="25"/>
      <c r="TKU9" s="25"/>
      <c r="TKV9" s="25"/>
      <c r="TKW9" s="25"/>
      <c r="TKX9" s="25"/>
      <c r="TKY9" s="25"/>
      <c r="TKZ9" s="25"/>
      <c r="TLA9" s="25"/>
      <c r="TLB9" s="25"/>
      <c r="TLC9" s="25"/>
      <c r="TLD9" s="25"/>
      <c r="TLE9" s="25"/>
      <c r="TLF9" s="25"/>
      <c r="TLG9" s="25"/>
      <c r="TLH9" s="25"/>
      <c r="TLI9" s="25"/>
      <c r="TLJ9" s="25"/>
      <c r="TLK9" s="25"/>
      <c r="TLL9" s="25"/>
      <c r="TLM9" s="25"/>
      <c r="TLN9" s="25"/>
      <c r="TLO9" s="25"/>
      <c r="TLP9" s="25"/>
      <c r="TLQ9" s="25"/>
      <c r="TLR9" s="25"/>
      <c r="TLS9" s="25"/>
      <c r="TLT9" s="25"/>
      <c r="TLU9" s="25"/>
      <c r="TLV9" s="25"/>
      <c r="TLW9" s="25"/>
      <c r="TLX9" s="25"/>
      <c r="TLY9" s="25"/>
      <c r="TLZ9" s="25"/>
      <c r="TMA9" s="25"/>
      <c r="TMB9" s="25"/>
      <c r="TMC9" s="25"/>
      <c r="TMD9" s="25"/>
      <c r="TME9" s="25"/>
      <c r="TMF9" s="25"/>
      <c r="TMG9" s="25"/>
      <c r="TMH9" s="25"/>
      <c r="TMI9" s="25"/>
      <c r="TMJ9" s="25"/>
      <c r="TMK9" s="25"/>
      <c r="TML9" s="25"/>
      <c r="TMM9" s="25"/>
      <c r="TMN9" s="25"/>
      <c r="TMO9" s="25"/>
      <c r="TMP9" s="25"/>
      <c r="TMQ9" s="25"/>
      <c r="TMR9" s="25"/>
      <c r="TMS9" s="25"/>
      <c r="TMT9" s="25"/>
      <c r="TMU9" s="25"/>
      <c r="TMV9" s="25"/>
      <c r="TMW9" s="25"/>
      <c r="TMX9" s="25"/>
      <c r="TMY9" s="25"/>
      <c r="TMZ9" s="25"/>
      <c r="TNA9" s="25"/>
      <c r="TNB9" s="25"/>
      <c r="TNC9" s="25"/>
      <c r="TND9" s="25"/>
      <c r="TNE9" s="25"/>
      <c r="TNF9" s="25"/>
      <c r="TNG9" s="25"/>
      <c r="TNH9" s="25"/>
      <c r="TNI9" s="25"/>
      <c r="TNJ9" s="25"/>
      <c r="TNK9" s="25"/>
      <c r="TNL9" s="25"/>
      <c r="TNM9" s="25"/>
      <c r="TNN9" s="25"/>
      <c r="TNO9" s="25"/>
      <c r="TNP9" s="25"/>
      <c r="TNQ9" s="25"/>
      <c r="TNR9" s="25"/>
      <c r="TNS9" s="25"/>
      <c r="TNT9" s="25"/>
      <c r="TNU9" s="25"/>
      <c r="TNV9" s="25"/>
      <c r="TNW9" s="25"/>
      <c r="TNX9" s="25"/>
      <c r="TNY9" s="25"/>
      <c r="TNZ9" s="25"/>
      <c r="TOA9" s="25"/>
      <c r="TOB9" s="25"/>
      <c r="TOC9" s="25"/>
      <c r="TOD9" s="25"/>
      <c r="TOE9" s="25"/>
      <c r="TOF9" s="25"/>
      <c r="TOG9" s="25"/>
      <c r="TOH9" s="25"/>
      <c r="TOI9" s="25"/>
      <c r="TOJ9" s="25"/>
      <c r="TOK9" s="25"/>
      <c r="TOL9" s="25"/>
      <c r="TOM9" s="25"/>
      <c r="TON9" s="25"/>
      <c r="TOO9" s="25"/>
      <c r="TOP9" s="25"/>
      <c r="TOQ9" s="25"/>
      <c r="TOR9" s="25"/>
      <c r="TOS9" s="25"/>
      <c r="TOT9" s="25"/>
      <c r="TOU9" s="25"/>
      <c r="TOV9" s="25"/>
      <c r="TOW9" s="25"/>
      <c r="TOX9" s="25"/>
      <c r="TOY9" s="25"/>
      <c r="TOZ9" s="25"/>
      <c r="TPA9" s="25"/>
      <c r="TPB9" s="25"/>
      <c r="TPC9" s="25"/>
      <c r="TPD9" s="25"/>
      <c r="TPE9" s="25"/>
      <c r="TPF9" s="25"/>
      <c r="TPG9" s="25"/>
      <c r="TPH9" s="25"/>
      <c r="TPI9" s="25"/>
      <c r="TPJ9" s="25"/>
      <c r="TPK9" s="25"/>
      <c r="TPL9" s="25"/>
      <c r="TPM9" s="25"/>
      <c r="TPN9" s="25"/>
      <c r="TPO9" s="25"/>
      <c r="TPP9" s="25"/>
      <c r="TPQ9" s="25"/>
      <c r="TPR9" s="25"/>
      <c r="TPS9" s="25"/>
      <c r="TPT9" s="25"/>
      <c r="TPU9" s="25"/>
      <c r="TPV9" s="25"/>
      <c r="TPW9" s="25"/>
      <c r="TPX9" s="25"/>
      <c r="TPY9" s="25"/>
      <c r="TPZ9" s="25"/>
      <c r="TQA9" s="25"/>
      <c r="TQB9" s="25"/>
      <c r="TQC9" s="25"/>
      <c r="TQD9" s="25"/>
      <c r="TQE9" s="25"/>
      <c r="TQF9" s="25"/>
      <c r="TQG9" s="25"/>
      <c r="TQH9" s="25"/>
      <c r="TQI9" s="25"/>
      <c r="TQJ9" s="25"/>
      <c r="TQK9" s="25"/>
      <c r="TQL9" s="25"/>
      <c r="TQM9" s="25"/>
      <c r="TQN9" s="25"/>
      <c r="TQO9" s="25"/>
      <c r="TQP9" s="25"/>
      <c r="TQQ9" s="25"/>
      <c r="TQR9" s="25"/>
      <c r="TQS9" s="25"/>
      <c r="TQT9" s="25"/>
      <c r="TQU9" s="25"/>
      <c r="TQV9" s="25"/>
      <c r="TQW9" s="25"/>
      <c r="TQX9" s="25"/>
      <c r="TQY9" s="25"/>
      <c r="TQZ9" s="25"/>
      <c r="TRA9" s="25"/>
      <c r="TRB9" s="25"/>
      <c r="TRC9" s="25"/>
      <c r="TRD9" s="25"/>
      <c r="TRE9" s="25"/>
      <c r="TRF9" s="25"/>
      <c r="TRG9" s="25"/>
      <c r="TRH9" s="25"/>
      <c r="TRI9" s="25"/>
      <c r="TRJ9" s="25"/>
      <c r="TRK9" s="25"/>
      <c r="TRL9" s="25"/>
      <c r="TRM9" s="25"/>
      <c r="TRN9" s="25"/>
      <c r="TRO9" s="25"/>
      <c r="TRP9" s="25"/>
      <c r="TRQ9" s="25"/>
      <c r="TRR9" s="25"/>
      <c r="TRS9" s="25"/>
      <c r="TRT9" s="25"/>
      <c r="TRU9" s="25"/>
      <c r="TRV9" s="25"/>
      <c r="TRW9" s="25"/>
      <c r="TRX9" s="25"/>
      <c r="TRY9" s="25"/>
      <c r="TRZ9" s="25"/>
      <c r="TSA9" s="25"/>
      <c r="TSB9" s="25"/>
      <c r="TSC9" s="25"/>
      <c r="TSD9" s="25"/>
      <c r="TSE9" s="25"/>
      <c r="TSF9" s="25"/>
      <c r="TSG9" s="25"/>
      <c r="TSH9" s="25"/>
      <c r="TSI9" s="25"/>
      <c r="TSJ9" s="25"/>
      <c r="TSK9" s="25"/>
      <c r="TSL9" s="25"/>
      <c r="TSM9" s="25"/>
      <c r="TSN9" s="25"/>
      <c r="TSO9" s="25"/>
      <c r="TSP9" s="25"/>
      <c r="TSQ9" s="25"/>
      <c r="TSR9" s="25"/>
      <c r="TSS9" s="25"/>
      <c r="TST9" s="25"/>
      <c r="TSU9" s="25"/>
      <c r="TSV9" s="25"/>
      <c r="TSW9" s="25"/>
      <c r="TSX9" s="25"/>
      <c r="TSY9" s="25"/>
      <c r="TSZ9" s="25"/>
      <c r="TTA9" s="25"/>
      <c r="TTB9" s="25"/>
      <c r="TTC9" s="25"/>
      <c r="TTD9" s="25"/>
      <c r="TTE9" s="25"/>
      <c r="TTF9" s="25"/>
      <c r="TTG9" s="25"/>
      <c r="TTH9" s="25"/>
      <c r="TTI9" s="25"/>
      <c r="TTJ9" s="25"/>
      <c r="TTK9" s="25"/>
      <c r="TTL9" s="25"/>
      <c r="TTM9" s="25"/>
      <c r="TTN9" s="25"/>
      <c r="TTO9" s="25"/>
      <c r="TTP9" s="25"/>
      <c r="TTQ9" s="25"/>
      <c r="TTR9" s="25"/>
      <c r="TTS9" s="25"/>
      <c r="TTT9" s="25"/>
      <c r="TTU9" s="25"/>
      <c r="TTV9" s="25"/>
      <c r="TTW9" s="25"/>
      <c r="TTX9" s="25"/>
      <c r="TTY9" s="25"/>
      <c r="TTZ9" s="25"/>
      <c r="TUA9" s="25"/>
      <c r="TUB9" s="25"/>
      <c r="TUC9" s="25"/>
      <c r="TUD9" s="25"/>
      <c r="TUE9" s="25"/>
      <c r="TUF9" s="25"/>
      <c r="TUG9" s="25"/>
      <c r="TUH9" s="25"/>
      <c r="TUI9" s="25"/>
      <c r="TUJ9" s="25"/>
      <c r="TUK9" s="25"/>
      <c r="TUL9" s="25"/>
      <c r="TUM9" s="25"/>
      <c r="TUN9" s="25"/>
      <c r="TUO9" s="25"/>
      <c r="TUP9" s="25"/>
      <c r="TUQ9" s="25"/>
      <c r="TUR9" s="25"/>
      <c r="TUS9" s="25"/>
      <c r="TUT9" s="25"/>
      <c r="TUU9" s="25"/>
      <c r="TUV9" s="25"/>
      <c r="TUW9" s="25"/>
      <c r="TUX9" s="25"/>
      <c r="TUY9" s="25"/>
      <c r="TUZ9" s="25"/>
      <c r="TVA9" s="25"/>
      <c r="TVB9" s="25"/>
      <c r="TVC9" s="25"/>
      <c r="TVD9" s="25"/>
      <c r="TVE9" s="25"/>
      <c r="TVF9" s="25"/>
      <c r="TVG9" s="25"/>
      <c r="TVH9" s="25"/>
      <c r="TVI9" s="25"/>
      <c r="TVJ9" s="25"/>
      <c r="TVK9" s="25"/>
      <c r="TVL9" s="25"/>
      <c r="TVM9" s="25"/>
      <c r="TVN9" s="25"/>
      <c r="TVO9" s="25"/>
      <c r="TVP9" s="25"/>
      <c r="TVQ9" s="25"/>
      <c r="TVR9" s="25"/>
      <c r="TVS9" s="25"/>
      <c r="TVT9" s="25"/>
      <c r="TVU9" s="25"/>
      <c r="TVV9" s="25"/>
      <c r="TVW9" s="25"/>
      <c r="TVX9" s="25"/>
      <c r="TVY9" s="25"/>
      <c r="TVZ9" s="25"/>
      <c r="TWA9" s="25"/>
      <c r="TWB9" s="25"/>
      <c r="TWC9" s="25"/>
      <c r="TWD9" s="25"/>
      <c r="TWE9" s="25"/>
      <c r="TWF9" s="25"/>
      <c r="TWG9" s="25"/>
      <c r="TWH9" s="25"/>
      <c r="TWI9" s="25"/>
      <c r="TWJ9" s="25"/>
      <c r="TWK9" s="25"/>
      <c r="TWL9" s="25"/>
      <c r="TWM9" s="25"/>
      <c r="TWN9" s="25"/>
      <c r="TWO9" s="25"/>
      <c r="TWP9" s="25"/>
      <c r="TWQ9" s="25"/>
      <c r="TWR9" s="25"/>
      <c r="TWS9" s="25"/>
      <c r="TWT9" s="25"/>
      <c r="TWU9" s="25"/>
      <c r="TWV9" s="25"/>
      <c r="TWW9" s="25"/>
      <c r="TWX9" s="25"/>
      <c r="TWY9" s="25"/>
      <c r="TWZ9" s="25"/>
      <c r="TXA9" s="25"/>
      <c r="TXB9" s="25"/>
      <c r="TXC9" s="25"/>
      <c r="TXD9" s="25"/>
      <c r="TXE9" s="25"/>
      <c r="TXF9" s="25"/>
      <c r="TXG9" s="25"/>
      <c r="TXH9" s="25"/>
      <c r="TXI9" s="25"/>
      <c r="TXJ9" s="25"/>
      <c r="TXK9" s="25"/>
      <c r="TXL9" s="25"/>
      <c r="TXM9" s="25"/>
      <c r="TXN9" s="25"/>
      <c r="TXO9" s="25"/>
      <c r="TXP9" s="25"/>
      <c r="TXQ9" s="25"/>
      <c r="TXR9" s="25"/>
      <c r="TXS9" s="25"/>
      <c r="TXT9" s="25"/>
      <c r="TXU9" s="25"/>
      <c r="TXV9" s="25"/>
      <c r="TXW9" s="25"/>
      <c r="TXX9" s="25"/>
      <c r="TXY9" s="25"/>
      <c r="TXZ9" s="25"/>
      <c r="TYA9" s="25"/>
      <c r="TYB9" s="25"/>
      <c r="TYC9" s="25"/>
      <c r="TYD9" s="25"/>
      <c r="TYE9" s="25"/>
      <c r="TYF9" s="25"/>
      <c r="TYG9" s="25"/>
      <c r="TYH9" s="25"/>
      <c r="TYI9" s="25"/>
      <c r="TYJ9" s="25"/>
      <c r="TYK9" s="25"/>
      <c r="TYL9" s="25"/>
      <c r="TYM9" s="25"/>
      <c r="TYN9" s="25"/>
      <c r="TYO9" s="25"/>
      <c r="TYP9" s="25"/>
      <c r="TYQ9" s="25"/>
      <c r="TYR9" s="25"/>
      <c r="TYS9" s="25"/>
      <c r="TYT9" s="25"/>
      <c r="TYU9" s="25"/>
      <c r="TYV9" s="25"/>
      <c r="TYW9" s="25"/>
      <c r="TYX9" s="25"/>
      <c r="TYY9" s="25"/>
      <c r="TYZ9" s="25"/>
      <c r="TZA9" s="25"/>
      <c r="TZB9" s="25"/>
      <c r="TZC9" s="25"/>
      <c r="TZD9" s="25"/>
      <c r="TZE9" s="25"/>
      <c r="TZF9" s="25"/>
      <c r="TZG9" s="25"/>
      <c r="TZH9" s="25"/>
      <c r="TZI9" s="25"/>
      <c r="TZJ9" s="25"/>
      <c r="TZK9" s="25"/>
      <c r="TZL9" s="25"/>
      <c r="TZM9" s="25"/>
      <c r="TZN9" s="25"/>
      <c r="TZO9" s="25"/>
      <c r="TZP9" s="25"/>
      <c r="TZQ9" s="25"/>
      <c r="TZR9" s="25"/>
      <c r="TZS9" s="25"/>
      <c r="TZT9" s="25"/>
      <c r="TZU9" s="25"/>
      <c r="TZV9" s="25"/>
      <c r="TZW9" s="25"/>
      <c r="TZX9" s="25"/>
      <c r="TZY9" s="25"/>
      <c r="TZZ9" s="25"/>
      <c r="UAA9" s="25"/>
      <c r="UAB9" s="25"/>
      <c r="UAC9" s="25"/>
      <c r="UAD9" s="25"/>
      <c r="UAE9" s="25"/>
      <c r="UAF9" s="25"/>
      <c r="UAG9" s="25"/>
      <c r="UAH9" s="25"/>
      <c r="UAI9" s="25"/>
      <c r="UAJ9" s="25"/>
      <c r="UAK9" s="25"/>
      <c r="UAL9" s="25"/>
      <c r="UAM9" s="25"/>
      <c r="UAN9" s="25"/>
      <c r="UAO9" s="25"/>
      <c r="UAP9" s="25"/>
      <c r="UAQ9" s="25"/>
      <c r="UAR9" s="25"/>
      <c r="UAS9" s="25"/>
      <c r="UAT9" s="25"/>
      <c r="UAU9" s="25"/>
      <c r="UAV9" s="25"/>
      <c r="UAW9" s="25"/>
      <c r="UAX9" s="25"/>
      <c r="UAY9" s="25"/>
      <c r="UAZ9" s="25"/>
      <c r="UBA9" s="25"/>
      <c r="UBB9" s="25"/>
      <c r="UBC9" s="25"/>
      <c r="UBD9" s="25"/>
      <c r="UBE9" s="25"/>
      <c r="UBF9" s="25"/>
      <c r="UBG9" s="25"/>
      <c r="UBH9" s="25"/>
      <c r="UBI9" s="25"/>
      <c r="UBJ9" s="25"/>
      <c r="UBK9" s="25"/>
      <c r="UBL9" s="25"/>
      <c r="UBM9" s="25"/>
      <c r="UBN9" s="25"/>
      <c r="UBO9" s="25"/>
      <c r="UBP9" s="25"/>
      <c r="UBQ9" s="25"/>
      <c r="UBR9" s="25"/>
      <c r="UBS9" s="25"/>
      <c r="UBT9" s="25"/>
      <c r="UBU9" s="25"/>
      <c r="UBV9" s="25"/>
      <c r="UBW9" s="25"/>
      <c r="UBX9" s="25"/>
      <c r="UBY9" s="25"/>
      <c r="UBZ9" s="25"/>
      <c r="UCA9" s="25"/>
      <c r="UCB9" s="25"/>
      <c r="UCC9" s="25"/>
      <c r="UCD9" s="25"/>
      <c r="UCE9" s="25"/>
      <c r="UCF9" s="25"/>
      <c r="UCG9" s="25"/>
      <c r="UCH9" s="25"/>
      <c r="UCI9" s="25"/>
      <c r="UCJ9" s="25"/>
      <c r="UCK9" s="25"/>
      <c r="UCL9" s="25"/>
      <c r="UCM9" s="25"/>
      <c r="UCN9" s="25"/>
      <c r="UCO9" s="25"/>
      <c r="UCP9" s="25"/>
      <c r="UCQ9" s="25"/>
      <c r="UCR9" s="25"/>
      <c r="UCS9" s="25"/>
      <c r="UCT9" s="25"/>
      <c r="UCU9" s="25"/>
      <c r="UCV9" s="25"/>
      <c r="UCW9" s="25"/>
      <c r="UCX9" s="25"/>
      <c r="UCY9" s="25"/>
      <c r="UCZ9" s="25"/>
      <c r="UDA9" s="25"/>
      <c r="UDB9" s="25"/>
      <c r="UDC9" s="25"/>
      <c r="UDD9" s="25"/>
      <c r="UDE9" s="25"/>
      <c r="UDF9" s="25"/>
      <c r="UDG9" s="25"/>
      <c r="UDH9" s="25"/>
      <c r="UDI9" s="25"/>
      <c r="UDJ9" s="25"/>
      <c r="UDK9" s="25"/>
      <c r="UDL9" s="25"/>
      <c r="UDM9" s="25"/>
      <c r="UDN9" s="25"/>
      <c r="UDO9" s="25"/>
      <c r="UDP9" s="25"/>
      <c r="UDQ9" s="25"/>
      <c r="UDR9" s="25"/>
      <c r="UDS9" s="25"/>
      <c r="UDT9" s="25"/>
      <c r="UDU9" s="25"/>
      <c r="UDV9" s="25"/>
      <c r="UDW9" s="25"/>
      <c r="UDX9" s="25"/>
      <c r="UDY9" s="25"/>
      <c r="UDZ9" s="25"/>
      <c r="UEA9" s="25"/>
      <c r="UEB9" s="25"/>
      <c r="UEC9" s="25"/>
      <c r="UED9" s="25"/>
      <c r="UEE9" s="25"/>
      <c r="UEF9" s="25"/>
      <c r="UEG9" s="25"/>
      <c r="UEH9" s="25"/>
      <c r="UEI9" s="25"/>
      <c r="UEJ9" s="25"/>
      <c r="UEK9" s="25"/>
      <c r="UEL9" s="25"/>
      <c r="UEM9" s="25"/>
      <c r="UEN9" s="25"/>
      <c r="UEO9" s="25"/>
      <c r="UEP9" s="25"/>
      <c r="UEQ9" s="25"/>
      <c r="UER9" s="25"/>
      <c r="UES9" s="25"/>
      <c r="UET9" s="25"/>
      <c r="UEU9" s="25"/>
      <c r="UEV9" s="25"/>
      <c r="UEW9" s="25"/>
      <c r="UEX9" s="25"/>
      <c r="UEY9" s="25"/>
      <c r="UEZ9" s="25"/>
      <c r="UFA9" s="25"/>
      <c r="UFB9" s="25"/>
      <c r="UFC9" s="25"/>
      <c r="UFD9" s="25"/>
      <c r="UFE9" s="25"/>
      <c r="UFF9" s="25"/>
      <c r="UFG9" s="25"/>
      <c r="UFH9" s="25"/>
      <c r="UFI9" s="25"/>
      <c r="UFJ9" s="25"/>
      <c r="UFK9" s="25"/>
      <c r="UFL9" s="25"/>
      <c r="UFM9" s="25"/>
      <c r="UFN9" s="25"/>
      <c r="UFO9" s="25"/>
      <c r="UFP9" s="25"/>
      <c r="UFQ9" s="25"/>
      <c r="UFR9" s="25"/>
      <c r="UFS9" s="25"/>
      <c r="UFT9" s="25"/>
      <c r="UFU9" s="25"/>
      <c r="UFV9" s="25"/>
      <c r="UFW9" s="25"/>
      <c r="UFX9" s="25"/>
      <c r="UFY9" s="25"/>
      <c r="UFZ9" s="25"/>
      <c r="UGA9" s="25"/>
      <c r="UGB9" s="25"/>
      <c r="UGC9" s="25"/>
      <c r="UGD9" s="25"/>
      <c r="UGE9" s="25"/>
      <c r="UGF9" s="25"/>
      <c r="UGG9" s="25"/>
      <c r="UGH9" s="25"/>
      <c r="UGI9" s="25"/>
      <c r="UGJ9" s="25"/>
      <c r="UGK9" s="25"/>
      <c r="UGL9" s="25"/>
      <c r="UGM9" s="25"/>
      <c r="UGN9" s="25"/>
      <c r="UGO9" s="25"/>
      <c r="UGP9" s="25"/>
      <c r="UGQ9" s="25"/>
      <c r="UGR9" s="25"/>
      <c r="UGS9" s="25"/>
      <c r="UGT9" s="25"/>
      <c r="UGU9" s="25"/>
      <c r="UGV9" s="25"/>
      <c r="UGW9" s="25"/>
      <c r="UGX9" s="25"/>
      <c r="UGY9" s="25"/>
      <c r="UGZ9" s="25"/>
      <c r="UHA9" s="25"/>
      <c r="UHB9" s="25"/>
      <c r="UHC9" s="25"/>
      <c r="UHD9" s="25"/>
      <c r="UHE9" s="25"/>
      <c r="UHF9" s="25"/>
      <c r="UHG9" s="25"/>
      <c r="UHH9" s="25"/>
      <c r="UHI9" s="25"/>
      <c r="UHJ9" s="25"/>
      <c r="UHK9" s="25"/>
      <c r="UHL9" s="25"/>
      <c r="UHM9" s="25"/>
      <c r="UHN9" s="25"/>
      <c r="UHO9" s="25"/>
      <c r="UHP9" s="25"/>
      <c r="UHQ9" s="25"/>
      <c r="UHR9" s="25"/>
      <c r="UHS9" s="25"/>
      <c r="UHT9" s="25"/>
      <c r="UHU9" s="25"/>
      <c r="UHV9" s="25"/>
      <c r="UHW9" s="25"/>
      <c r="UHX9" s="25"/>
      <c r="UHY9" s="25"/>
      <c r="UHZ9" s="25"/>
      <c r="UIA9" s="25"/>
      <c r="UIB9" s="25"/>
      <c r="UIC9" s="25"/>
      <c r="UID9" s="25"/>
      <c r="UIE9" s="25"/>
      <c r="UIF9" s="25"/>
      <c r="UIG9" s="25"/>
      <c r="UIH9" s="25"/>
      <c r="UII9" s="25"/>
      <c r="UIJ9" s="25"/>
      <c r="UIK9" s="25"/>
      <c r="UIL9" s="25"/>
      <c r="UIM9" s="25"/>
      <c r="UIN9" s="25"/>
      <c r="UIO9" s="25"/>
      <c r="UIP9" s="25"/>
      <c r="UIQ9" s="25"/>
      <c r="UIR9" s="25"/>
      <c r="UIS9" s="25"/>
      <c r="UIT9" s="25"/>
      <c r="UIU9" s="25"/>
      <c r="UIV9" s="25"/>
      <c r="UIW9" s="25"/>
      <c r="UIX9" s="25"/>
      <c r="UIY9" s="25"/>
      <c r="UIZ9" s="25"/>
      <c r="UJA9" s="25"/>
      <c r="UJB9" s="25"/>
      <c r="UJC9" s="25"/>
      <c r="UJD9" s="25"/>
      <c r="UJE9" s="25"/>
      <c r="UJF9" s="25"/>
      <c r="UJG9" s="25"/>
      <c r="UJH9" s="25"/>
      <c r="UJI9" s="25"/>
      <c r="UJJ9" s="25"/>
      <c r="UJK9" s="25"/>
      <c r="UJL9" s="25"/>
      <c r="UJM9" s="25"/>
      <c r="UJN9" s="25"/>
      <c r="UJO9" s="25"/>
      <c r="UJP9" s="25"/>
      <c r="UJQ9" s="25"/>
      <c r="UJR9" s="25"/>
      <c r="UJS9" s="25"/>
      <c r="UJT9" s="25"/>
      <c r="UJU9" s="25"/>
      <c r="UJV9" s="25"/>
      <c r="UJW9" s="25"/>
      <c r="UJX9" s="25"/>
      <c r="UJY9" s="25"/>
      <c r="UJZ9" s="25"/>
      <c r="UKA9" s="25"/>
      <c r="UKB9" s="25"/>
      <c r="UKC9" s="25"/>
      <c r="UKD9" s="25"/>
      <c r="UKE9" s="25"/>
      <c r="UKF9" s="25"/>
      <c r="UKG9" s="25"/>
      <c r="UKH9" s="25"/>
      <c r="UKI9" s="25"/>
      <c r="UKJ9" s="25"/>
      <c r="UKK9" s="25"/>
      <c r="UKL9" s="25"/>
      <c r="UKM9" s="25"/>
      <c r="UKN9" s="25"/>
      <c r="UKO9" s="25"/>
      <c r="UKP9" s="25"/>
      <c r="UKQ9" s="25"/>
      <c r="UKR9" s="25"/>
      <c r="UKS9" s="25"/>
      <c r="UKT9" s="25"/>
      <c r="UKU9" s="25"/>
      <c r="UKV9" s="25"/>
      <c r="UKW9" s="25"/>
      <c r="UKX9" s="25"/>
      <c r="UKY9" s="25"/>
      <c r="UKZ9" s="25"/>
      <c r="ULA9" s="25"/>
      <c r="ULB9" s="25"/>
      <c r="ULC9" s="25"/>
      <c r="ULD9" s="25"/>
      <c r="ULE9" s="25"/>
      <c r="ULF9" s="25"/>
      <c r="ULG9" s="25"/>
      <c r="ULH9" s="25"/>
      <c r="ULI9" s="25"/>
      <c r="ULJ9" s="25"/>
      <c r="ULK9" s="25"/>
      <c r="ULL9" s="25"/>
      <c r="ULM9" s="25"/>
      <c r="ULN9" s="25"/>
      <c r="ULO9" s="25"/>
      <c r="ULP9" s="25"/>
      <c r="ULQ9" s="25"/>
      <c r="ULR9" s="25"/>
      <c r="ULS9" s="25"/>
      <c r="ULT9" s="25"/>
      <c r="ULU9" s="25"/>
      <c r="ULV9" s="25"/>
      <c r="ULW9" s="25"/>
      <c r="ULX9" s="25"/>
      <c r="ULY9" s="25"/>
      <c r="ULZ9" s="25"/>
      <c r="UMA9" s="25"/>
      <c r="UMB9" s="25"/>
      <c r="UMC9" s="25"/>
      <c r="UMD9" s="25"/>
      <c r="UME9" s="25"/>
      <c r="UMF9" s="25"/>
      <c r="UMG9" s="25"/>
      <c r="UMH9" s="25"/>
      <c r="UMI9" s="25"/>
      <c r="UMJ9" s="25"/>
      <c r="UMK9" s="25"/>
      <c r="UML9" s="25"/>
      <c r="UMM9" s="25"/>
      <c r="UMN9" s="25"/>
      <c r="UMO9" s="25"/>
      <c r="UMP9" s="25"/>
      <c r="UMQ9" s="25"/>
      <c r="UMR9" s="25"/>
      <c r="UMS9" s="25"/>
      <c r="UMT9" s="25"/>
      <c r="UMU9" s="25"/>
      <c r="UMV9" s="25"/>
      <c r="UMW9" s="25"/>
      <c r="UMX9" s="25"/>
      <c r="UMY9" s="25"/>
      <c r="UMZ9" s="25"/>
      <c r="UNA9" s="25"/>
      <c r="UNB9" s="25"/>
      <c r="UNC9" s="25"/>
      <c r="UND9" s="25"/>
      <c r="UNE9" s="25"/>
      <c r="UNF9" s="25"/>
      <c r="UNG9" s="25"/>
      <c r="UNH9" s="25"/>
      <c r="UNI9" s="25"/>
      <c r="UNJ9" s="25"/>
      <c r="UNK9" s="25"/>
      <c r="UNL9" s="25"/>
      <c r="UNM9" s="25"/>
      <c r="UNN9" s="25"/>
      <c r="UNO9" s="25"/>
      <c r="UNP9" s="25"/>
      <c r="UNQ9" s="25"/>
      <c r="UNR9" s="25"/>
      <c r="UNS9" s="25"/>
      <c r="UNT9" s="25"/>
      <c r="UNU9" s="25"/>
      <c r="UNV9" s="25"/>
      <c r="UNW9" s="25"/>
      <c r="UNX9" s="25"/>
      <c r="UNY9" s="25"/>
      <c r="UNZ9" s="25"/>
      <c r="UOA9" s="25"/>
      <c r="UOB9" s="25"/>
      <c r="UOC9" s="25"/>
      <c r="UOD9" s="25"/>
      <c r="UOE9" s="25"/>
      <c r="UOF9" s="25"/>
      <c r="UOG9" s="25"/>
      <c r="UOH9" s="25"/>
      <c r="UOI9" s="25"/>
      <c r="UOJ9" s="25"/>
      <c r="UOK9" s="25"/>
      <c r="UOL9" s="25"/>
      <c r="UOM9" s="25"/>
      <c r="UON9" s="25"/>
      <c r="UOO9" s="25"/>
      <c r="UOP9" s="25"/>
      <c r="UOQ9" s="25"/>
      <c r="UOR9" s="25"/>
      <c r="UOS9" s="25"/>
      <c r="UOT9" s="25"/>
      <c r="UOU9" s="25"/>
      <c r="UOV9" s="25"/>
      <c r="UOW9" s="25"/>
      <c r="UOX9" s="25"/>
      <c r="UOY9" s="25"/>
      <c r="UOZ9" s="25"/>
      <c r="UPA9" s="25"/>
      <c r="UPB9" s="25"/>
      <c r="UPC9" s="25"/>
      <c r="UPD9" s="25"/>
      <c r="UPE9" s="25"/>
      <c r="UPF9" s="25"/>
      <c r="UPG9" s="25"/>
      <c r="UPH9" s="25"/>
      <c r="UPI9" s="25"/>
      <c r="UPJ9" s="25"/>
      <c r="UPK9" s="25"/>
      <c r="UPL9" s="25"/>
      <c r="UPM9" s="25"/>
      <c r="UPN9" s="25"/>
      <c r="UPO9" s="25"/>
      <c r="UPP9" s="25"/>
      <c r="UPQ9" s="25"/>
      <c r="UPR9" s="25"/>
      <c r="UPS9" s="25"/>
      <c r="UPT9" s="25"/>
      <c r="UPU9" s="25"/>
      <c r="UPV9" s="25"/>
      <c r="UPW9" s="25"/>
      <c r="UPX9" s="25"/>
      <c r="UPY9" s="25"/>
      <c r="UPZ9" s="25"/>
      <c r="UQA9" s="25"/>
      <c r="UQB9" s="25"/>
      <c r="UQC9" s="25"/>
      <c r="UQD9" s="25"/>
      <c r="UQE9" s="25"/>
      <c r="UQF9" s="25"/>
      <c r="UQG9" s="25"/>
      <c r="UQH9" s="25"/>
      <c r="UQI9" s="25"/>
      <c r="UQJ9" s="25"/>
      <c r="UQK9" s="25"/>
      <c r="UQL9" s="25"/>
      <c r="UQM9" s="25"/>
      <c r="UQN9" s="25"/>
      <c r="UQO9" s="25"/>
      <c r="UQP9" s="25"/>
      <c r="UQQ9" s="25"/>
      <c r="UQR9" s="25"/>
      <c r="UQS9" s="25"/>
      <c r="UQT9" s="25"/>
      <c r="UQU9" s="25"/>
      <c r="UQV9" s="25"/>
      <c r="UQW9" s="25"/>
      <c r="UQX9" s="25"/>
      <c r="UQY9" s="25"/>
      <c r="UQZ9" s="25"/>
      <c r="URA9" s="25"/>
      <c r="URB9" s="25"/>
      <c r="URC9" s="25"/>
      <c r="URD9" s="25"/>
      <c r="URE9" s="25"/>
      <c r="URF9" s="25"/>
      <c r="URG9" s="25"/>
      <c r="URH9" s="25"/>
      <c r="URI9" s="25"/>
      <c r="URJ9" s="25"/>
      <c r="URK9" s="25"/>
      <c r="URL9" s="25"/>
      <c r="URM9" s="25"/>
      <c r="URN9" s="25"/>
      <c r="URO9" s="25"/>
      <c r="URP9" s="25"/>
      <c r="URQ9" s="25"/>
      <c r="URR9" s="25"/>
      <c r="URS9" s="25"/>
      <c r="URT9" s="25"/>
      <c r="URU9" s="25"/>
      <c r="URV9" s="25"/>
      <c r="URW9" s="25"/>
      <c r="URX9" s="25"/>
      <c r="URY9" s="25"/>
      <c r="URZ9" s="25"/>
      <c r="USA9" s="25"/>
      <c r="USB9" s="25"/>
      <c r="USC9" s="25"/>
      <c r="USD9" s="25"/>
      <c r="USE9" s="25"/>
      <c r="USF9" s="25"/>
      <c r="USG9" s="25"/>
      <c r="USH9" s="25"/>
      <c r="USI9" s="25"/>
      <c r="USJ9" s="25"/>
      <c r="USK9" s="25"/>
      <c r="USL9" s="25"/>
      <c r="USM9" s="25"/>
      <c r="USN9" s="25"/>
      <c r="USO9" s="25"/>
      <c r="USP9" s="25"/>
      <c r="USQ9" s="25"/>
      <c r="USR9" s="25"/>
      <c r="USS9" s="25"/>
      <c r="UST9" s="25"/>
      <c r="USU9" s="25"/>
      <c r="USV9" s="25"/>
      <c r="USW9" s="25"/>
      <c r="USX9" s="25"/>
      <c r="USY9" s="25"/>
      <c r="USZ9" s="25"/>
      <c r="UTA9" s="25"/>
      <c r="UTB9" s="25"/>
      <c r="UTC9" s="25"/>
      <c r="UTD9" s="25"/>
      <c r="UTE9" s="25"/>
      <c r="UTF9" s="25"/>
      <c r="UTG9" s="25"/>
      <c r="UTH9" s="25"/>
      <c r="UTI9" s="25"/>
      <c r="UTJ9" s="25"/>
      <c r="UTK9" s="25"/>
      <c r="UTL9" s="25"/>
      <c r="UTM9" s="25"/>
      <c r="UTN9" s="25"/>
      <c r="UTO9" s="25"/>
      <c r="UTP9" s="25"/>
      <c r="UTQ9" s="25"/>
      <c r="UTR9" s="25"/>
      <c r="UTS9" s="25"/>
      <c r="UTT9" s="25"/>
      <c r="UTU9" s="25"/>
      <c r="UTV9" s="25"/>
      <c r="UTW9" s="25"/>
      <c r="UTX9" s="25"/>
      <c r="UTY9" s="25"/>
      <c r="UTZ9" s="25"/>
      <c r="UUA9" s="25"/>
      <c r="UUB9" s="25"/>
      <c r="UUC9" s="25"/>
      <c r="UUD9" s="25"/>
      <c r="UUE9" s="25"/>
      <c r="UUF9" s="25"/>
      <c r="UUG9" s="25"/>
      <c r="UUH9" s="25"/>
      <c r="UUI9" s="25"/>
      <c r="UUJ9" s="25"/>
      <c r="UUK9" s="25"/>
      <c r="UUL9" s="25"/>
      <c r="UUM9" s="25"/>
      <c r="UUN9" s="25"/>
      <c r="UUO9" s="25"/>
      <c r="UUP9" s="25"/>
      <c r="UUQ9" s="25"/>
      <c r="UUR9" s="25"/>
      <c r="UUS9" s="25"/>
      <c r="UUT9" s="25"/>
      <c r="UUU9" s="25"/>
      <c r="UUV9" s="25"/>
      <c r="UUW9" s="25"/>
      <c r="UUX9" s="25"/>
      <c r="UUY9" s="25"/>
      <c r="UUZ9" s="25"/>
      <c r="UVA9" s="25"/>
      <c r="UVB9" s="25"/>
      <c r="UVC9" s="25"/>
      <c r="UVD9" s="25"/>
      <c r="UVE9" s="25"/>
      <c r="UVF9" s="25"/>
      <c r="UVG9" s="25"/>
      <c r="UVH9" s="25"/>
      <c r="UVI9" s="25"/>
      <c r="UVJ9" s="25"/>
      <c r="UVK9" s="25"/>
      <c r="UVL9" s="25"/>
      <c r="UVM9" s="25"/>
      <c r="UVN9" s="25"/>
      <c r="UVO9" s="25"/>
      <c r="UVP9" s="25"/>
      <c r="UVQ9" s="25"/>
      <c r="UVR9" s="25"/>
      <c r="UVS9" s="25"/>
      <c r="UVT9" s="25"/>
      <c r="UVU9" s="25"/>
      <c r="UVV9" s="25"/>
      <c r="UVW9" s="25"/>
      <c r="UVX9" s="25"/>
      <c r="UVY9" s="25"/>
      <c r="UVZ9" s="25"/>
      <c r="UWA9" s="25"/>
      <c r="UWB9" s="25"/>
      <c r="UWC9" s="25"/>
      <c r="UWD9" s="25"/>
      <c r="UWE9" s="25"/>
      <c r="UWF9" s="25"/>
      <c r="UWG9" s="25"/>
      <c r="UWH9" s="25"/>
      <c r="UWI9" s="25"/>
      <c r="UWJ9" s="25"/>
      <c r="UWK9" s="25"/>
      <c r="UWL9" s="25"/>
      <c r="UWM9" s="25"/>
      <c r="UWN9" s="25"/>
      <c r="UWO9" s="25"/>
      <c r="UWP9" s="25"/>
      <c r="UWQ9" s="25"/>
      <c r="UWR9" s="25"/>
      <c r="UWS9" s="25"/>
      <c r="UWT9" s="25"/>
      <c r="UWU9" s="25"/>
      <c r="UWV9" s="25"/>
      <c r="UWW9" s="25"/>
      <c r="UWX9" s="25"/>
      <c r="UWY9" s="25"/>
      <c r="UWZ9" s="25"/>
      <c r="UXA9" s="25"/>
      <c r="UXB9" s="25"/>
      <c r="UXC9" s="25"/>
      <c r="UXD9" s="25"/>
      <c r="UXE9" s="25"/>
      <c r="UXF9" s="25"/>
      <c r="UXG9" s="25"/>
      <c r="UXH9" s="25"/>
      <c r="UXI9" s="25"/>
      <c r="UXJ9" s="25"/>
      <c r="UXK9" s="25"/>
      <c r="UXL9" s="25"/>
      <c r="UXM9" s="25"/>
      <c r="UXN9" s="25"/>
      <c r="UXO9" s="25"/>
      <c r="UXP9" s="25"/>
      <c r="UXQ9" s="25"/>
      <c r="UXR9" s="25"/>
      <c r="UXS9" s="25"/>
      <c r="UXT9" s="25"/>
      <c r="UXU9" s="25"/>
      <c r="UXV9" s="25"/>
      <c r="UXW9" s="25"/>
      <c r="UXX9" s="25"/>
      <c r="UXY9" s="25"/>
      <c r="UXZ9" s="25"/>
      <c r="UYA9" s="25"/>
      <c r="UYB9" s="25"/>
      <c r="UYC9" s="25"/>
      <c r="UYD9" s="25"/>
      <c r="UYE9" s="25"/>
      <c r="UYF9" s="25"/>
      <c r="UYG9" s="25"/>
      <c r="UYH9" s="25"/>
      <c r="UYI9" s="25"/>
      <c r="UYJ9" s="25"/>
      <c r="UYK9" s="25"/>
      <c r="UYL9" s="25"/>
      <c r="UYM9" s="25"/>
      <c r="UYN9" s="25"/>
      <c r="UYO9" s="25"/>
      <c r="UYP9" s="25"/>
      <c r="UYQ9" s="25"/>
      <c r="UYR9" s="25"/>
      <c r="UYS9" s="25"/>
      <c r="UYT9" s="25"/>
      <c r="UYU9" s="25"/>
      <c r="UYV9" s="25"/>
      <c r="UYW9" s="25"/>
      <c r="UYX9" s="25"/>
      <c r="UYY9" s="25"/>
      <c r="UYZ9" s="25"/>
      <c r="UZA9" s="25"/>
      <c r="UZB9" s="25"/>
      <c r="UZC9" s="25"/>
      <c r="UZD9" s="25"/>
      <c r="UZE9" s="25"/>
      <c r="UZF9" s="25"/>
      <c r="UZG9" s="25"/>
      <c r="UZH9" s="25"/>
      <c r="UZI9" s="25"/>
      <c r="UZJ9" s="25"/>
      <c r="UZK9" s="25"/>
      <c r="UZL9" s="25"/>
      <c r="UZM9" s="25"/>
      <c r="UZN9" s="25"/>
      <c r="UZO9" s="25"/>
      <c r="UZP9" s="25"/>
      <c r="UZQ9" s="25"/>
      <c r="UZR9" s="25"/>
      <c r="UZS9" s="25"/>
      <c r="UZT9" s="25"/>
      <c r="UZU9" s="25"/>
      <c r="UZV9" s="25"/>
      <c r="UZW9" s="25"/>
      <c r="UZX9" s="25"/>
      <c r="UZY9" s="25"/>
      <c r="UZZ9" s="25"/>
      <c r="VAA9" s="25"/>
      <c r="VAB9" s="25"/>
      <c r="VAC9" s="25"/>
      <c r="VAD9" s="25"/>
      <c r="VAE9" s="25"/>
      <c r="VAF9" s="25"/>
      <c r="VAG9" s="25"/>
      <c r="VAH9" s="25"/>
      <c r="VAI9" s="25"/>
      <c r="VAJ9" s="25"/>
      <c r="VAK9" s="25"/>
      <c r="VAL9" s="25"/>
      <c r="VAM9" s="25"/>
      <c r="VAN9" s="25"/>
      <c r="VAO9" s="25"/>
      <c r="VAP9" s="25"/>
      <c r="VAQ9" s="25"/>
      <c r="VAR9" s="25"/>
      <c r="VAS9" s="25"/>
      <c r="VAT9" s="25"/>
      <c r="VAU9" s="25"/>
      <c r="VAV9" s="25"/>
      <c r="VAW9" s="25"/>
      <c r="VAX9" s="25"/>
      <c r="VAY9" s="25"/>
      <c r="VAZ9" s="25"/>
      <c r="VBA9" s="25"/>
      <c r="VBB9" s="25"/>
      <c r="VBC9" s="25"/>
      <c r="VBD9" s="25"/>
      <c r="VBE9" s="25"/>
      <c r="VBF9" s="25"/>
      <c r="VBG9" s="25"/>
      <c r="VBH9" s="25"/>
      <c r="VBI9" s="25"/>
      <c r="VBJ9" s="25"/>
      <c r="VBK9" s="25"/>
      <c r="VBL9" s="25"/>
      <c r="VBM9" s="25"/>
      <c r="VBN9" s="25"/>
      <c r="VBO9" s="25"/>
      <c r="VBP9" s="25"/>
      <c r="VBQ9" s="25"/>
      <c r="VBR9" s="25"/>
      <c r="VBS9" s="25"/>
      <c r="VBT9" s="25"/>
      <c r="VBU9" s="25"/>
      <c r="VBV9" s="25"/>
      <c r="VBW9" s="25"/>
      <c r="VBX9" s="25"/>
      <c r="VBY9" s="25"/>
      <c r="VBZ9" s="25"/>
      <c r="VCA9" s="25"/>
      <c r="VCB9" s="25"/>
      <c r="VCC9" s="25"/>
      <c r="VCD9" s="25"/>
      <c r="VCE9" s="25"/>
      <c r="VCF9" s="25"/>
      <c r="VCG9" s="25"/>
      <c r="VCH9" s="25"/>
      <c r="VCI9" s="25"/>
      <c r="VCJ9" s="25"/>
      <c r="VCK9" s="25"/>
      <c r="VCL9" s="25"/>
      <c r="VCM9" s="25"/>
      <c r="VCN9" s="25"/>
      <c r="VCO9" s="25"/>
      <c r="VCP9" s="25"/>
      <c r="VCQ9" s="25"/>
      <c r="VCR9" s="25"/>
      <c r="VCS9" s="25"/>
      <c r="VCT9" s="25"/>
      <c r="VCU9" s="25"/>
      <c r="VCV9" s="25"/>
      <c r="VCW9" s="25"/>
      <c r="VCX9" s="25"/>
      <c r="VCY9" s="25"/>
      <c r="VCZ9" s="25"/>
      <c r="VDA9" s="25"/>
      <c r="VDB9" s="25"/>
      <c r="VDC9" s="25"/>
      <c r="VDD9" s="25"/>
      <c r="VDE9" s="25"/>
      <c r="VDF9" s="25"/>
      <c r="VDG9" s="25"/>
      <c r="VDH9" s="25"/>
      <c r="VDI9" s="25"/>
      <c r="VDJ9" s="25"/>
      <c r="VDK9" s="25"/>
      <c r="VDL9" s="25"/>
      <c r="VDM9" s="25"/>
      <c r="VDN9" s="25"/>
      <c r="VDO9" s="25"/>
      <c r="VDP9" s="25"/>
      <c r="VDQ9" s="25"/>
      <c r="VDR9" s="25"/>
      <c r="VDS9" s="25"/>
      <c r="VDT9" s="25"/>
      <c r="VDU9" s="25"/>
      <c r="VDV9" s="25"/>
      <c r="VDW9" s="25"/>
      <c r="VDX9" s="25"/>
      <c r="VDY9" s="25"/>
      <c r="VDZ9" s="25"/>
      <c r="VEA9" s="25"/>
      <c r="VEB9" s="25"/>
      <c r="VEC9" s="25"/>
      <c r="VED9" s="25"/>
      <c r="VEE9" s="25"/>
      <c r="VEF9" s="25"/>
      <c r="VEG9" s="25"/>
      <c r="VEH9" s="25"/>
      <c r="VEI9" s="25"/>
      <c r="VEJ9" s="25"/>
      <c r="VEK9" s="25"/>
      <c r="VEL9" s="25"/>
      <c r="VEM9" s="25"/>
      <c r="VEN9" s="25"/>
      <c r="VEO9" s="25"/>
      <c r="VEP9" s="25"/>
      <c r="VEQ9" s="25"/>
      <c r="VER9" s="25"/>
      <c r="VES9" s="25"/>
      <c r="VET9" s="25"/>
      <c r="VEU9" s="25"/>
      <c r="VEV9" s="25"/>
      <c r="VEW9" s="25"/>
      <c r="VEX9" s="25"/>
      <c r="VEY9" s="25"/>
      <c r="VEZ9" s="25"/>
      <c r="VFA9" s="25"/>
      <c r="VFB9" s="25"/>
      <c r="VFC9" s="25"/>
      <c r="VFD9" s="25"/>
      <c r="VFE9" s="25"/>
      <c r="VFF9" s="25"/>
      <c r="VFG9" s="25"/>
      <c r="VFH9" s="25"/>
      <c r="VFI9" s="25"/>
      <c r="VFJ9" s="25"/>
      <c r="VFK9" s="25"/>
      <c r="VFL9" s="25"/>
      <c r="VFM9" s="25"/>
      <c r="VFN9" s="25"/>
      <c r="VFO9" s="25"/>
      <c r="VFP9" s="25"/>
      <c r="VFQ9" s="25"/>
      <c r="VFR9" s="25"/>
      <c r="VFS9" s="25"/>
      <c r="VFT9" s="25"/>
      <c r="VFU9" s="25"/>
      <c r="VFV9" s="25"/>
      <c r="VFW9" s="25"/>
      <c r="VFX9" s="25"/>
      <c r="VFY9" s="25"/>
      <c r="VFZ9" s="25"/>
      <c r="VGA9" s="25"/>
      <c r="VGB9" s="25"/>
      <c r="VGC9" s="25"/>
      <c r="VGD9" s="25"/>
      <c r="VGE9" s="25"/>
      <c r="VGF9" s="25"/>
      <c r="VGG9" s="25"/>
      <c r="VGH9" s="25"/>
      <c r="VGI9" s="25"/>
      <c r="VGJ9" s="25"/>
      <c r="VGK9" s="25"/>
      <c r="VGL9" s="25"/>
      <c r="VGM9" s="25"/>
      <c r="VGN9" s="25"/>
      <c r="VGO9" s="25"/>
      <c r="VGP9" s="25"/>
      <c r="VGQ9" s="25"/>
      <c r="VGR9" s="25"/>
      <c r="VGS9" s="25"/>
      <c r="VGT9" s="25"/>
      <c r="VGU9" s="25"/>
      <c r="VGV9" s="25"/>
      <c r="VGW9" s="25"/>
      <c r="VGX9" s="25"/>
      <c r="VGY9" s="25"/>
      <c r="VGZ9" s="25"/>
      <c r="VHA9" s="25"/>
      <c r="VHB9" s="25"/>
      <c r="VHC9" s="25"/>
      <c r="VHD9" s="25"/>
      <c r="VHE9" s="25"/>
      <c r="VHF9" s="25"/>
      <c r="VHG9" s="25"/>
      <c r="VHH9" s="25"/>
      <c r="VHI9" s="25"/>
      <c r="VHJ9" s="25"/>
      <c r="VHK9" s="25"/>
      <c r="VHL9" s="25"/>
      <c r="VHM9" s="25"/>
      <c r="VHN9" s="25"/>
      <c r="VHO9" s="25"/>
      <c r="VHP9" s="25"/>
      <c r="VHQ9" s="25"/>
      <c r="VHR9" s="25"/>
      <c r="VHS9" s="25"/>
      <c r="VHT9" s="25"/>
      <c r="VHU9" s="25"/>
      <c r="VHV9" s="25"/>
      <c r="VHW9" s="25"/>
      <c r="VHX9" s="25"/>
      <c r="VHY9" s="25"/>
      <c r="VHZ9" s="25"/>
      <c r="VIA9" s="25"/>
      <c r="VIB9" s="25"/>
      <c r="VIC9" s="25"/>
      <c r="VID9" s="25"/>
      <c r="VIE9" s="25"/>
      <c r="VIF9" s="25"/>
      <c r="VIG9" s="25"/>
      <c r="VIH9" s="25"/>
      <c r="VII9" s="25"/>
      <c r="VIJ9" s="25"/>
      <c r="VIK9" s="25"/>
      <c r="VIL9" s="25"/>
      <c r="VIM9" s="25"/>
      <c r="VIN9" s="25"/>
      <c r="VIO9" s="25"/>
      <c r="VIP9" s="25"/>
      <c r="VIQ9" s="25"/>
      <c r="VIR9" s="25"/>
      <c r="VIS9" s="25"/>
      <c r="VIT9" s="25"/>
      <c r="VIU9" s="25"/>
      <c r="VIV9" s="25"/>
      <c r="VIW9" s="25"/>
      <c r="VIX9" s="25"/>
      <c r="VIY9" s="25"/>
      <c r="VIZ9" s="25"/>
      <c r="VJA9" s="25"/>
      <c r="VJB9" s="25"/>
      <c r="VJC9" s="25"/>
      <c r="VJD9" s="25"/>
      <c r="VJE9" s="25"/>
      <c r="VJF9" s="25"/>
      <c r="VJG9" s="25"/>
      <c r="VJH9" s="25"/>
      <c r="VJI9" s="25"/>
      <c r="VJJ9" s="25"/>
      <c r="VJK9" s="25"/>
      <c r="VJL9" s="25"/>
      <c r="VJM9" s="25"/>
      <c r="VJN9" s="25"/>
      <c r="VJO9" s="25"/>
      <c r="VJP9" s="25"/>
      <c r="VJQ9" s="25"/>
      <c r="VJR9" s="25"/>
      <c r="VJS9" s="25"/>
      <c r="VJT9" s="25"/>
      <c r="VJU9" s="25"/>
      <c r="VJV9" s="25"/>
      <c r="VJW9" s="25"/>
      <c r="VJX9" s="25"/>
      <c r="VJY9" s="25"/>
      <c r="VJZ9" s="25"/>
      <c r="VKA9" s="25"/>
      <c r="VKB9" s="25"/>
      <c r="VKC9" s="25"/>
      <c r="VKD9" s="25"/>
      <c r="VKE9" s="25"/>
      <c r="VKF9" s="25"/>
      <c r="VKG9" s="25"/>
      <c r="VKH9" s="25"/>
      <c r="VKI9" s="25"/>
      <c r="VKJ9" s="25"/>
      <c r="VKK9" s="25"/>
      <c r="VKL9" s="25"/>
      <c r="VKM9" s="25"/>
      <c r="VKN9" s="25"/>
      <c r="VKO9" s="25"/>
      <c r="VKP9" s="25"/>
      <c r="VKQ9" s="25"/>
      <c r="VKR9" s="25"/>
      <c r="VKS9" s="25"/>
      <c r="VKT9" s="25"/>
      <c r="VKU9" s="25"/>
      <c r="VKV9" s="25"/>
      <c r="VKW9" s="25"/>
      <c r="VKX9" s="25"/>
      <c r="VKY9" s="25"/>
      <c r="VKZ9" s="25"/>
      <c r="VLA9" s="25"/>
      <c r="VLB9" s="25"/>
      <c r="VLC9" s="25"/>
      <c r="VLD9" s="25"/>
      <c r="VLE9" s="25"/>
      <c r="VLF9" s="25"/>
      <c r="VLG9" s="25"/>
      <c r="VLH9" s="25"/>
      <c r="VLI9" s="25"/>
      <c r="VLJ9" s="25"/>
      <c r="VLK9" s="25"/>
      <c r="VLL9" s="25"/>
      <c r="VLM9" s="25"/>
      <c r="VLN9" s="25"/>
      <c r="VLO9" s="25"/>
      <c r="VLP9" s="25"/>
      <c r="VLQ9" s="25"/>
      <c r="VLR9" s="25"/>
      <c r="VLS9" s="25"/>
      <c r="VLT9" s="25"/>
      <c r="VLU9" s="25"/>
      <c r="VLV9" s="25"/>
      <c r="VLW9" s="25"/>
      <c r="VLX9" s="25"/>
      <c r="VLY9" s="25"/>
      <c r="VLZ9" s="25"/>
      <c r="VMA9" s="25"/>
      <c r="VMB9" s="25"/>
      <c r="VMC9" s="25"/>
      <c r="VMD9" s="25"/>
      <c r="VME9" s="25"/>
      <c r="VMF9" s="25"/>
      <c r="VMG9" s="25"/>
      <c r="VMH9" s="25"/>
      <c r="VMI9" s="25"/>
      <c r="VMJ9" s="25"/>
      <c r="VMK9" s="25"/>
      <c r="VML9" s="25"/>
      <c r="VMM9" s="25"/>
      <c r="VMN9" s="25"/>
      <c r="VMO9" s="25"/>
      <c r="VMP9" s="25"/>
      <c r="VMQ9" s="25"/>
      <c r="VMR9" s="25"/>
      <c r="VMS9" s="25"/>
      <c r="VMT9" s="25"/>
      <c r="VMU9" s="25"/>
      <c r="VMV9" s="25"/>
      <c r="VMW9" s="25"/>
      <c r="VMX9" s="25"/>
      <c r="VMY9" s="25"/>
      <c r="VMZ9" s="25"/>
      <c r="VNA9" s="25"/>
      <c r="VNB9" s="25"/>
      <c r="VNC9" s="25"/>
      <c r="VND9" s="25"/>
      <c r="VNE9" s="25"/>
      <c r="VNF9" s="25"/>
      <c r="VNG9" s="25"/>
      <c r="VNH9" s="25"/>
      <c r="VNI9" s="25"/>
      <c r="VNJ9" s="25"/>
      <c r="VNK9" s="25"/>
      <c r="VNL9" s="25"/>
      <c r="VNM9" s="25"/>
      <c r="VNN9" s="25"/>
      <c r="VNO9" s="25"/>
      <c r="VNP9" s="25"/>
      <c r="VNQ9" s="25"/>
      <c r="VNR9" s="25"/>
      <c r="VNS9" s="25"/>
      <c r="VNT9" s="25"/>
      <c r="VNU9" s="25"/>
      <c r="VNV9" s="25"/>
      <c r="VNW9" s="25"/>
      <c r="VNX9" s="25"/>
      <c r="VNY9" s="25"/>
      <c r="VNZ9" s="25"/>
      <c r="VOA9" s="25"/>
      <c r="VOB9" s="25"/>
      <c r="VOC9" s="25"/>
      <c r="VOD9" s="25"/>
      <c r="VOE9" s="25"/>
      <c r="VOF9" s="25"/>
      <c r="VOG9" s="25"/>
      <c r="VOH9" s="25"/>
      <c r="VOI9" s="25"/>
      <c r="VOJ9" s="25"/>
      <c r="VOK9" s="25"/>
      <c r="VOL9" s="25"/>
      <c r="VOM9" s="25"/>
      <c r="VON9" s="25"/>
      <c r="VOO9" s="25"/>
      <c r="VOP9" s="25"/>
      <c r="VOQ9" s="25"/>
      <c r="VOR9" s="25"/>
      <c r="VOS9" s="25"/>
      <c r="VOT9" s="25"/>
      <c r="VOU9" s="25"/>
      <c r="VOV9" s="25"/>
      <c r="VOW9" s="25"/>
      <c r="VOX9" s="25"/>
      <c r="VOY9" s="25"/>
      <c r="VOZ9" s="25"/>
      <c r="VPA9" s="25"/>
      <c r="VPB9" s="25"/>
      <c r="VPC9" s="25"/>
      <c r="VPD9" s="25"/>
      <c r="VPE9" s="25"/>
      <c r="VPF9" s="25"/>
      <c r="VPG9" s="25"/>
      <c r="VPH9" s="25"/>
      <c r="VPI9" s="25"/>
      <c r="VPJ9" s="25"/>
      <c r="VPK9" s="25"/>
      <c r="VPL9" s="25"/>
      <c r="VPM9" s="25"/>
      <c r="VPN9" s="25"/>
      <c r="VPO9" s="25"/>
      <c r="VPP9" s="25"/>
      <c r="VPQ9" s="25"/>
      <c r="VPR9" s="25"/>
      <c r="VPS9" s="25"/>
      <c r="VPT9" s="25"/>
      <c r="VPU9" s="25"/>
      <c r="VPV9" s="25"/>
      <c r="VPW9" s="25"/>
      <c r="VPX9" s="25"/>
      <c r="VPY9" s="25"/>
      <c r="VPZ9" s="25"/>
      <c r="VQA9" s="25"/>
      <c r="VQB9" s="25"/>
      <c r="VQC9" s="25"/>
      <c r="VQD9" s="25"/>
      <c r="VQE9" s="25"/>
      <c r="VQF9" s="25"/>
      <c r="VQG9" s="25"/>
      <c r="VQH9" s="25"/>
      <c r="VQI9" s="25"/>
      <c r="VQJ9" s="25"/>
      <c r="VQK9" s="25"/>
      <c r="VQL9" s="25"/>
      <c r="VQM9" s="25"/>
      <c r="VQN9" s="25"/>
      <c r="VQO9" s="25"/>
      <c r="VQP9" s="25"/>
      <c r="VQQ9" s="25"/>
      <c r="VQR9" s="25"/>
      <c r="VQS9" s="25"/>
      <c r="VQT9" s="25"/>
      <c r="VQU9" s="25"/>
      <c r="VQV9" s="25"/>
      <c r="VQW9" s="25"/>
      <c r="VQX9" s="25"/>
      <c r="VQY9" s="25"/>
      <c r="VQZ9" s="25"/>
      <c r="VRA9" s="25"/>
      <c r="VRB9" s="25"/>
      <c r="VRC9" s="25"/>
      <c r="VRD9" s="25"/>
      <c r="VRE9" s="25"/>
      <c r="VRF9" s="25"/>
      <c r="VRG9" s="25"/>
      <c r="VRH9" s="25"/>
      <c r="VRI9" s="25"/>
      <c r="VRJ9" s="25"/>
      <c r="VRK9" s="25"/>
      <c r="VRL9" s="25"/>
      <c r="VRM9" s="25"/>
      <c r="VRN9" s="25"/>
      <c r="VRO9" s="25"/>
      <c r="VRP9" s="25"/>
      <c r="VRQ9" s="25"/>
      <c r="VRR9" s="25"/>
      <c r="VRS9" s="25"/>
      <c r="VRT9" s="25"/>
      <c r="VRU9" s="25"/>
      <c r="VRV9" s="25"/>
      <c r="VRW9" s="25"/>
      <c r="VRX9" s="25"/>
      <c r="VRY9" s="25"/>
      <c r="VRZ9" s="25"/>
      <c r="VSA9" s="25"/>
      <c r="VSB9" s="25"/>
      <c r="VSC9" s="25"/>
      <c r="VSD9" s="25"/>
      <c r="VSE9" s="25"/>
      <c r="VSF9" s="25"/>
      <c r="VSG9" s="25"/>
      <c r="VSH9" s="25"/>
      <c r="VSI9" s="25"/>
      <c r="VSJ9" s="25"/>
      <c r="VSK9" s="25"/>
      <c r="VSL9" s="25"/>
      <c r="VSM9" s="25"/>
      <c r="VSN9" s="25"/>
      <c r="VSO9" s="25"/>
      <c r="VSP9" s="25"/>
      <c r="VSQ9" s="25"/>
      <c r="VSR9" s="25"/>
      <c r="VSS9" s="25"/>
      <c r="VST9" s="25"/>
      <c r="VSU9" s="25"/>
      <c r="VSV9" s="25"/>
      <c r="VSW9" s="25"/>
      <c r="VSX9" s="25"/>
      <c r="VSY9" s="25"/>
      <c r="VSZ9" s="25"/>
      <c r="VTA9" s="25"/>
      <c r="VTB9" s="25"/>
      <c r="VTC9" s="25"/>
      <c r="VTD9" s="25"/>
      <c r="VTE9" s="25"/>
      <c r="VTF9" s="25"/>
      <c r="VTG9" s="25"/>
      <c r="VTH9" s="25"/>
      <c r="VTI9" s="25"/>
      <c r="VTJ9" s="25"/>
      <c r="VTK9" s="25"/>
      <c r="VTL9" s="25"/>
      <c r="VTM9" s="25"/>
      <c r="VTN9" s="25"/>
      <c r="VTO9" s="25"/>
      <c r="VTP9" s="25"/>
      <c r="VTQ9" s="25"/>
      <c r="VTR9" s="25"/>
      <c r="VTS9" s="25"/>
      <c r="VTT9" s="25"/>
      <c r="VTU9" s="25"/>
      <c r="VTV9" s="25"/>
      <c r="VTW9" s="25"/>
      <c r="VTX9" s="25"/>
      <c r="VTY9" s="25"/>
      <c r="VTZ9" s="25"/>
      <c r="VUA9" s="25"/>
      <c r="VUB9" s="25"/>
      <c r="VUC9" s="25"/>
      <c r="VUD9" s="25"/>
      <c r="VUE9" s="25"/>
      <c r="VUF9" s="25"/>
      <c r="VUG9" s="25"/>
      <c r="VUH9" s="25"/>
      <c r="VUI9" s="25"/>
      <c r="VUJ9" s="25"/>
      <c r="VUK9" s="25"/>
      <c r="VUL9" s="25"/>
      <c r="VUM9" s="25"/>
      <c r="VUN9" s="25"/>
      <c r="VUO9" s="25"/>
      <c r="VUP9" s="25"/>
      <c r="VUQ9" s="25"/>
      <c r="VUR9" s="25"/>
      <c r="VUS9" s="25"/>
      <c r="VUT9" s="25"/>
      <c r="VUU9" s="25"/>
      <c r="VUV9" s="25"/>
      <c r="VUW9" s="25"/>
      <c r="VUX9" s="25"/>
      <c r="VUY9" s="25"/>
      <c r="VUZ9" s="25"/>
      <c r="VVA9" s="25"/>
      <c r="VVB9" s="25"/>
      <c r="VVC9" s="25"/>
      <c r="VVD9" s="25"/>
      <c r="VVE9" s="25"/>
      <c r="VVF9" s="25"/>
      <c r="VVG9" s="25"/>
      <c r="VVH9" s="25"/>
      <c r="VVI9" s="25"/>
      <c r="VVJ9" s="25"/>
      <c r="VVK9" s="25"/>
      <c r="VVL9" s="25"/>
      <c r="VVM9" s="25"/>
      <c r="VVN9" s="25"/>
      <c r="VVO9" s="25"/>
      <c r="VVP9" s="25"/>
      <c r="VVQ9" s="25"/>
      <c r="VVR9" s="25"/>
      <c r="VVS9" s="25"/>
      <c r="VVT9" s="25"/>
      <c r="VVU9" s="25"/>
      <c r="VVV9" s="25"/>
      <c r="VVW9" s="25"/>
      <c r="VVX9" s="25"/>
      <c r="VVY9" s="25"/>
      <c r="VVZ9" s="25"/>
      <c r="VWA9" s="25"/>
      <c r="VWB9" s="25"/>
      <c r="VWC9" s="25"/>
      <c r="VWD9" s="25"/>
      <c r="VWE9" s="25"/>
      <c r="VWF9" s="25"/>
      <c r="VWG9" s="25"/>
      <c r="VWH9" s="25"/>
      <c r="VWI9" s="25"/>
      <c r="VWJ9" s="25"/>
      <c r="VWK9" s="25"/>
      <c r="VWL9" s="25"/>
      <c r="VWM9" s="25"/>
      <c r="VWN9" s="25"/>
      <c r="VWO9" s="25"/>
      <c r="VWP9" s="25"/>
      <c r="VWQ9" s="25"/>
      <c r="VWR9" s="25"/>
      <c r="VWS9" s="25"/>
      <c r="VWT9" s="25"/>
      <c r="VWU9" s="25"/>
      <c r="VWV9" s="25"/>
      <c r="VWW9" s="25"/>
      <c r="VWX9" s="25"/>
      <c r="VWY9" s="25"/>
      <c r="VWZ9" s="25"/>
      <c r="VXA9" s="25"/>
      <c r="VXB9" s="25"/>
      <c r="VXC9" s="25"/>
      <c r="VXD9" s="25"/>
      <c r="VXE9" s="25"/>
      <c r="VXF9" s="25"/>
      <c r="VXG9" s="25"/>
      <c r="VXH9" s="25"/>
      <c r="VXI9" s="25"/>
      <c r="VXJ9" s="25"/>
      <c r="VXK9" s="25"/>
      <c r="VXL9" s="25"/>
      <c r="VXM9" s="25"/>
      <c r="VXN9" s="25"/>
      <c r="VXO9" s="25"/>
      <c r="VXP9" s="25"/>
      <c r="VXQ9" s="25"/>
      <c r="VXR9" s="25"/>
      <c r="VXS9" s="25"/>
      <c r="VXT9" s="25"/>
      <c r="VXU9" s="25"/>
      <c r="VXV9" s="25"/>
      <c r="VXW9" s="25"/>
      <c r="VXX9" s="25"/>
      <c r="VXY9" s="25"/>
      <c r="VXZ9" s="25"/>
      <c r="VYA9" s="25"/>
      <c r="VYB9" s="25"/>
      <c r="VYC9" s="25"/>
      <c r="VYD9" s="25"/>
      <c r="VYE9" s="25"/>
      <c r="VYF9" s="25"/>
      <c r="VYG9" s="25"/>
      <c r="VYH9" s="25"/>
      <c r="VYI9" s="25"/>
      <c r="VYJ9" s="25"/>
      <c r="VYK9" s="25"/>
      <c r="VYL9" s="25"/>
      <c r="VYM9" s="25"/>
      <c r="VYN9" s="25"/>
      <c r="VYO9" s="25"/>
      <c r="VYP9" s="25"/>
      <c r="VYQ9" s="25"/>
      <c r="VYR9" s="25"/>
      <c r="VYS9" s="25"/>
      <c r="VYT9" s="25"/>
      <c r="VYU9" s="25"/>
      <c r="VYV9" s="25"/>
      <c r="VYW9" s="25"/>
      <c r="VYX9" s="25"/>
      <c r="VYY9" s="25"/>
      <c r="VYZ9" s="25"/>
      <c r="VZA9" s="25"/>
      <c r="VZB9" s="25"/>
      <c r="VZC9" s="25"/>
      <c r="VZD9" s="25"/>
      <c r="VZE9" s="25"/>
      <c r="VZF9" s="25"/>
      <c r="VZG9" s="25"/>
      <c r="VZH9" s="25"/>
      <c r="VZI9" s="25"/>
      <c r="VZJ9" s="25"/>
      <c r="VZK9" s="25"/>
      <c r="VZL9" s="25"/>
      <c r="VZM9" s="25"/>
      <c r="VZN9" s="25"/>
      <c r="VZO9" s="25"/>
      <c r="VZP9" s="25"/>
      <c r="VZQ9" s="25"/>
      <c r="VZR9" s="25"/>
      <c r="VZS9" s="25"/>
      <c r="VZT9" s="25"/>
      <c r="VZU9" s="25"/>
      <c r="VZV9" s="25"/>
      <c r="VZW9" s="25"/>
      <c r="VZX9" s="25"/>
      <c r="VZY9" s="25"/>
      <c r="VZZ9" s="25"/>
      <c r="WAA9" s="25"/>
      <c r="WAB9" s="25"/>
      <c r="WAC9" s="25"/>
      <c r="WAD9" s="25"/>
      <c r="WAE9" s="25"/>
      <c r="WAF9" s="25"/>
      <c r="WAG9" s="25"/>
      <c r="WAH9" s="25"/>
      <c r="WAI9" s="25"/>
      <c r="WAJ9" s="25"/>
      <c r="WAK9" s="25"/>
      <c r="WAL9" s="25"/>
      <c r="WAM9" s="25"/>
      <c r="WAN9" s="25"/>
      <c r="WAO9" s="25"/>
      <c r="WAP9" s="25"/>
      <c r="WAQ9" s="25"/>
      <c r="WAR9" s="25"/>
      <c r="WAS9" s="25"/>
      <c r="WAT9" s="25"/>
      <c r="WAU9" s="25"/>
      <c r="WAV9" s="25"/>
      <c r="WAW9" s="25"/>
      <c r="WAX9" s="25"/>
      <c r="WAY9" s="25"/>
      <c r="WAZ9" s="25"/>
      <c r="WBA9" s="25"/>
      <c r="WBB9" s="25"/>
      <c r="WBC9" s="25"/>
      <c r="WBD9" s="25"/>
      <c r="WBE9" s="25"/>
      <c r="WBF9" s="25"/>
      <c r="WBG9" s="25"/>
      <c r="WBH9" s="25"/>
      <c r="WBI9" s="25"/>
      <c r="WBJ9" s="25"/>
      <c r="WBK9" s="25"/>
      <c r="WBL9" s="25"/>
      <c r="WBM9" s="25"/>
      <c r="WBN9" s="25"/>
      <c r="WBO9" s="25"/>
      <c r="WBP9" s="25"/>
      <c r="WBQ9" s="25"/>
      <c r="WBR9" s="25"/>
      <c r="WBS9" s="25"/>
      <c r="WBT9" s="25"/>
      <c r="WBU9" s="25"/>
      <c r="WBV9" s="25"/>
      <c r="WBW9" s="25"/>
      <c r="WBX9" s="25"/>
      <c r="WBY9" s="25"/>
      <c r="WBZ9" s="25"/>
      <c r="WCA9" s="25"/>
      <c r="WCB9" s="25"/>
      <c r="WCC9" s="25"/>
      <c r="WCD9" s="25"/>
      <c r="WCE9" s="25"/>
      <c r="WCF9" s="25"/>
      <c r="WCG9" s="25"/>
      <c r="WCH9" s="25"/>
      <c r="WCI9" s="25"/>
      <c r="WCJ9" s="25"/>
      <c r="WCK9" s="25"/>
      <c r="WCL9" s="25"/>
      <c r="WCM9" s="25"/>
      <c r="WCN9" s="25"/>
      <c r="WCO9" s="25"/>
      <c r="WCP9" s="25"/>
      <c r="WCQ9" s="25"/>
      <c r="WCR9" s="25"/>
      <c r="WCS9" s="25"/>
      <c r="WCT9" s="25"/>
      <c r="WCU9" s="25"/>
      <c r="WCV9" s="25"/>
      <c r="WCW9" s="25"/>
      <c r="WCX9" s="25"/>
      <c r="WCY9" s="25"/>
      <c r="WCZ9" s="25"/>
      <c r="WDA9" s="25"/>
      <c r="WDB9" s="25"/>
      <c r="WDC9" s="25"/>
      <c r="WDD9" s="25"/>
      <c r="WDE9" s="25"/>
      <c r="WDF9" s="25"/>
      <c r="WDG9" s="25"/>
      <c r="WDH9" s="25"/>
      <c r="WDI9" s="25"/>
      <c r="WDJ9" s="25"/>
      <c r="WDK9" s="25"/>
      <c r="WDL9" s="25"/>
      <c r="WDM9" s="25"/>
      <c r="WDN9" s="25"/>
      <c r="WDO9" s="25"/>
      <c r="WDP9" s="25"/>
      <c r="WDQ9" s="25"/>
      <c r="WDR9" s="25"/>
      <c r="WDS9" s="25"/>
      <c r="WDT9" s="25"/>
      <c r="WDU9" s="25"/>
      <c r="WDV9" s="25"/>
      <c r="WDW9" s="25"/>
      <c r="WDX9" s="25"/>
      <c r="WDY9" s="25"/>
      <c r="WDZ9" s="25"/>
      <c r="WEA9" s="25"/>
      <c r="WEB9" s="25"/>
      <c r="WEC9" s="25"/>
      <c r="WED9" s="25"/>
      <c r="WEE9" s="25"/>
      <c r="WEF9" s="25"/>
      <c r="WEG9" s="25"/>
      <c r="WEH9" s="25"/>
      <c r="WEI9" s="25"/>
      <c r="WEJ9" s="25"/>
      <c r="WEK9" s="25"/>
      <c r="WEL9" s="25"/>
      <c r="WEM9" s="25"/>
      <c r="WEN9" s="25"/>
      <c r="WEO9" s="25"/>
      <c r="WEP9" s="25"/>
      <c r="WEQ9" s="25"/>
      <c r="WER9" s="25"/>
      <c r="WES9" s="25"/>
      <c r="WET9" s="25"/>
      <c r="WEU9" s="25"/>
      <c r="WEV9" s="25"/>
      <c r="WEW9" s="25"/>
      <c r="WEX9" s="25"/>
      <c r="WEY9" s="25"/>
      <c r="WEZ9" s="25"/>
      <c r="WFA9" s="25"/>
      <c r="WFB9" s="25"/>
      <c r="WFC9" s="25"/>
      <c r="WFD9" s="25"/>
      <c r="WFE9" s="25"/>
      <c r="WFF9" s="25"/>
      <c r="WFG9" s="25"/>
      <c r="WFH9" s="25"/>
      <c r="WFI9" s="25"/>
      <c r="WFJ9" s="25"/>
      <c r="WFK9" s="25"/>
      <c r="WFL9" s="25"/>
      <c r="WFM9" s="25"/>
      <c r="WFN9" s="25"/>
      <c r="WFO9" s="25"/>
      <c r="WFP9" s="25"/>
      <c r="WFQ9" s="25"/>
      <c r="WFR9" s="25"/>
      <c r="WFS9" s="25"/>
      <c r="WFT9" s="25"/>
      <c r="WFU9" s="25"/>
      <c r="WFV9" s="25"/>
      <c r="WFW9" s="25"/>
      <c r="WFX9" s="25"/>
      <c r="WFY9" s="25"/>
      <c r="WFZ9" s="25"/>
      <c r="WGA9" s="25"/>
      <c r="WGB9" s="25"/>
      <c r="WGC9" s="25"/>
      <c r="WGD9" s="25"/>
      <c r="WGE9" s="25"/>
      <c r="WGF9" s="25"/>
      <c r="WGG9" s="25"/>
      <c r="WGH9" s="25"/>
      <c r="WGI9" s="25"/>
      <c r="WGJ9" s="25"/>
      <c r="WGK9" s="25"/>
      <c r="WGL9" s="25"/>
      <c r="WGM9" s="25"/>
      <c r="WGN9" s="25"/>
      <c r="WGO9" s="25"/>
      <c r="WGP9" s="25"/>
      <c r="WGQ9" s="25"/>
      <c r="WGR9" s="25"/>
      <c r="WGS9" s="25"/>
      <c r="WGT9" s="25"/>
      <c r="WGU9" s="25"/>
      <c r="WGV9" s="25"/>
      <c r="WGW9" s="25"/>
      <c r="WGX9" s="25"/>
      <c r="WGY9" s="25"/>
      <c r="WGZ9" s="25"/>
      <c r="WHA9" s="25"/>
      <c r="WHB9" s="25"/>
      <c r="WHC9" s="25"/>
      <c r="WHD9" s="25"/>
      <c r="WHE9" s="25"/>
      <c r="WHF9" s="25"/>
      <c r="WHG9" s="25"/>
      <c r="WHH9" s="25"/>
      <c r="WHI9" s="25"/>
      <c r="WHJ9" s="25"/>
      <c r="WHK9" s="25"/>
      <c r="WHL9" s="25"/>
      <c r="WHM9" s="25"/>
      <c r="WHN9" s="25"/>
      <c r="WHO9" s="25"/>
      <c r="WHP9" s="25"/>
      <c r="WHQ9" s="25"/>
      <c r="WHR9" s="25"/>
      <c r="WHS9" s="25"/>
      <c r="WHT9" s="25"/>
      <c r="WHU9" s="25"/>
      <c r="WHV9" s="25"/>
      <c r="WHW9" s="25"/>
      <c r="WHX9" s="25"/>
      <c r="WHY9" s="25"/>
      <c r="WHZ9" s="25"/>
      <c r="WIA9" s="25"/>
      <c r="WIB9" s="25"/>
      <c r="WIC9" s="25"/>
      <c r="WID9" s="25"/>
      <c r="WIE9" s="25"/>
      <c r="WIF9" s="25"/>
      <c r="WIG9" s="25"/>
      <c r="WIH9" s="25"/>
      <c r="WII9" s="25"/>
      <c r="WIJ9" s="25"/>
      <c r="WIK9" s="25"/>
      <c r="WIL9" s="25"/>
      <c r="WIM9" s="25"/>
      <c r="WIN9" s="25"/>
      <c r="WIO9" s="25"/>
      <c r="WIP9" s="25"/>
      <c r="WIQ9" s="25"/>
      <c r="WIR9" s="25"/>
      <c r="WIS9" s="25"/>
      <c r="WIT9" s="25"/>
      <c r="WIU9" s="25"/>
      <c r="WIV9" s="25"/>
      <c r="WIW9" s="25"/>
      <c r="WIX9" s="25"/>
      <c r="WIY9" s="25"/>
      <c r="WIZ9" s="25"/>
      <c r="WJA9" s="25"/>
      <c r="WJB9" s="25"/>
      <c r="WJC9" s="25"/>
      <c r="WJD9" s="25"/>
      <c r="WJE9" s="25"/>
      <c r="WJF9" s="25"/>
      <c r="WJG9" s="25"/>
      <c r="WJH9" s="25"/>
      <c r="WJI9" s="25"/>
      <c r="WJJ9" s="25"/>
      <c r="WJK9" s="25"/>
      <c r="WJL9" s="25"/>
      <c r="WJM9" s="25"/>
      <c r="WJN9" s="25"/>
      <c r="WJO9" s="25"/>
      <c r="WJP9" s="25"/>
      <c r="WJQ9" s="25"/>
      <c r="WJR9" s="25"/>
      <c r="WJS9" s="25"/>
      <c r="WJT9" s="25"/>
      <c r="WJU9" s="25"/>
      <c r="WJV9" s="25"/>
      <c r="WJW9" s="25"/>
      <c r="WJX9" s="25"/>
      <c r="WJY9" s="25"/>
      <c r="WJZ9" s="25"/>
      <c r="WKA9" s="25"/>
      <c r="WKB9" s="25"/>
      <c r="WKC9" s="25"/>
      <c r="WKD9" s="25"/>
      <c r="WKE9" s="25"/>
      <c r="WKF9" s="25"/>
      <c r="WKG9" s="25"/>
      <c r="WKH9" s="25"/>
      <c r="WKI9" s="25"/>
      <c r="WKJ9" s="25"/>
      <c r="WKK9" s="25"/>
      <c r="WKL9" s="25"/>
      <c r="WKM9" s="25"/>
      <c r="WKN9" s="25"/>
      <c r="WKO9" s="25"/>
      <c r="WKP9" s="25"/>
      <c r="WKQ9" s="25"/>
      <c r="WKR9" s="25"/>
      <c r="WKS9" s="25"/>
      <c r="WKT9" s="25"/>
      <c r="WKU9" s="25"/>
      <c r="WKV9" s="25"/>
      <c r="WKW9" s="25"/>
      <c r="WKX9" s="25"/>
      <c r="WKY9" s="25"/>
      <c r="WKZ9" s="25"/>
      <c r="WLA9" s="25"/>
      <c r="WLB9" s="25"/>
      <c r="WLC9" s="25"/>
      <c r="WLD9" s="25"/>
      <c r="WLE9" s="25"/>
      <c r="WLF9" s="25"/>
      <c r="WLG9" s="25"/>
      <c r="WLH9" s="25"/>
      <c r="WLI9" s="25"/>
      <c r="WLJ9" s="25"/>
      <c r="WLK9" s="25"/>
      <c r="WLL9" s="25"/>
      <c r="WLM9" s="25"/>
      <c r="WLN9" s="25"/>
      <c r="WLO9" s="25"/>
      <c r="WLP9" s="25"/>
      <c r="WLQ9" s="25"/>
      <c r="WLR9" s="25"/>
      <c r="WLS9" s="25"/>
      <c r="WLT9" s="25"/>
      <c r="WLU9" s="25"/>
      <c r="WLV9" s="25"/>
      <c r="WLW9" s="25"/>
      <c r="WLX9" s="25"/>
      <c r="WLY9" s="25"/>
      <c r="WLZ9" s="25"/>
      <c r="WMA9" s="25"/>
      <c r="WMB9" s="25"/>
      <c r="WMC9" s="25"/>
      <c r="WMD9" s="25"/>
      <c r="WME9" s="25"/>
      <c r="WMF9" s="25"/>
      <c r="WMG9" s="25"/>
      <c r="WMH9" s="25"/>
      <c r="WMI9" s="25"/>
      <c r="WMJ9" s="25"/>
      <c r="WMK9" s="25"/>
      <c r="WML9" s="25"/>
      <c r="WMM9" s="25"/>
      <c r="WMN9" s="25"/>
      <c r="WMO9" s="25"/>
      <c r="WMP9" s="25"/>
      <c r="WMQ9" s="25"/>
      <c r="WMR9" s="25"/>
      <c r="WMS9" s="25"/>
      <c r="WMT9" s="25"/>
      <c r="WMU9" s="25"/>
      <c r="WMV9" s="25"/>
      <c r="WMW9" s="25"/>
      <c r="WMX9" s="25"/>
      <c r="WMY9" s="25"/>
      <c r="WMZ9" s="25"/>
      <c r="WNA9" s="25"/>
      <c r="WNB9" s="25"/>
      <c r="WNC9" s="25"/>
      <c r="WND9" s="25"/>
      <c r="WNE9" s="25"/>
      <c r="WNF9" s="25"/>
      <c r="WNG9" s="25"/>
      <c r="WNH9" s="25"/>
      <c r="WNI9" s="25"/>
      <c r="WNJ9" s="25"/>
      <c r="WNK9" s="25"/>
      <c r="WNL9" s="25"/>
      <c r="WNM9" s="25"/>
      <c r="WNN9" s="25"/>
      <c r="WNO9" s="25"/>
      <c r="WNP9" s="25"/>
      <c r="WNQ9" s="25"/>
      <c r="WNR9" s="25"/>
      <c r="WNS9" s="25"/>
      <c r="WNT9" s="25"/>
      <c r="WNU9" s="25"/>
      <c r="WNV9" s="25"/>
      <c r="WNW9" s="25"/>
      <c r="WNX9" s="25"/>
      <c r="WNY9" s="25"/>
      <c r="WNZ9" s="25"/>
      <c r="WOA9" s="25"/>
      <c r="WOB9" s="25"/>
      <c r="WOC9" s="25"/>
      <c r="WOD9" s="25"/>
      <c r="WOE9" s="25"/>
      <c r="WOF9" s="25"/>
      <c r="WOG9" s="25"/>
      <c r="WOH9" s="25"/>
      <c r="WOI9" s="25"/>
      <c r="WOJ9" s="25"/>
      <c r="WOK9" s="25"/>
      <c r="WOL9" s="25"/>
      <c r="WOM9" s="25"/>
      <c r="WON9" s="25"/>
      <c r="WOO9" s="25"/>
      <c r="WOP9" s="25"/>
      <c r="WOQ9" s="25"/>
      <c r="WOR9" s="25"/>
      <c r="WOS9" s="25"/>
      <c r="WOT9" s="25"/>
      <c r="WOU9" s="25"/>
      <c r="WOV9" s="25"/>
      <c r="WOW9" s="25"/>
      <c r="WOX9" s="25"/>
      <c r="WOY9" s="25"/>
      <c r="WOZ9" s="25"/>
      <c r="WPA9" s="25"/>
      <c r="WPB9" s="25"/>
      <c r="WPC9" s="25"/>
      <c r="WPD9" s="25"/>
      <c r="WPE9" s="25"/>
      <c r="WPF9" s="25"/>
      <c r="WPG9" s="25"/>
      <c r="WPH9" s="25"/>
      <c r="WPI9" s="25"/>
      <c r="WPJ9" s="25"/>
      <c r="WPK9" s="25"/>
      <c r="WPL9" s="25"/>
      <c r="WPM9" s="25"/>
      <c r="WPN9" s="25"/>
      <c r="WPO9" s="25"/>
      <c r="WPP9" s="25"/>
      <c r="WPQ9" s="25"/>
      <c r="WPR9" s="25"/>
      <c r="WPS9" s="25"/>
      <c r="WPT9" s="25"/>
      <c r="WPU9" s="25"/>
      <c r="WPV9" s="25"/>
      <c r="WPW9" s="25"/>
      <c r="WPX9" s="25"/>
      <c r="WPY9" s="25"/>
      <c r="WPZ9" s="25"/>
      <c r="WQA9" s="25"/>
      <c r="WQB9" s="25"/>
      <c r="WQC9" s="25"/>
      <c r="WQD9" s="25"/>
      <c r="WQE9" s="25"/>
      <c r="WQF9" s="25"/>
      <c r="WQG9" s="25"/>
      <c r="WQH9" s="25"/>
      <c r="WQI9" s="25"/>
      <c r="WQJ9" s="25"/>
      <c r="WQK9" s="25"/>
      <c r="WQL9" s="25"/>
      <c r="WQM9" s="25"/>
      <c r="WQN9" s="25"/>
      <c r="WQO9" s="25"/>
      <c r="WQP9" s="25"/>
      <c r="WQQ9" s="25"/>
      <c r="WQR9" s="25"/>
      <c r="WQS9" s="25"/>
      <c r="WQT9" s="25"/>
      <c r="WQU9" s="25"/>
      <c r="WQV9" s="25"/>
      <c r="WQW9" s="25"/>
      <c r="WQX9" s="25"/>
      <c r="WQY9" s="25"/>
      <c r="WQZ9" s="25"/>
      <c r="WRA9" s="25"/>
      <c r="WRB9" s="25"/>
      <c r="WRC9" s="25"/>
      <c r="WRD9" s="25"/>
      <c r="WRE9" s="25"/>
      <c r="WRF9" s="25"/>
      <c r="WRG9" s="25"/>
      <c r="WRH9" s="25"/>
      <c r="WRI9" s="25"/>
      <c r="WRJ9" s="25"/>
      <c r="WRK9" s="25"/>
      <c r="WRL9" s="25"/>
      <c r="WRM9" s="25"/>
      <c r="WRN9" s="25"/>
      <c r="WRO9" s="25"/>
      <c r="WRP9" s="25"/>
      <c r="WRQ9" s="25"/>
      <c r="WRR9" s="25"/>
      <c r="WRS9" s="25"/>
      <c r="WRT9" s="25"/>
      <c r="WRU9" s="25"/>
      <c r="WRV9" s="25"/>
      <c r="WRW9" s="25"/>
      <c r="WRX9" s="25"/>
      <c r="WRY9" s="25"/>
      <c r="WRZ9" s="25"/>
      <c r="WSA9" s="25"/>
      <c r="WSB9" s="25"/>
      <c r="WSC9" s="25"/>
      <c r="WSD9" s="25"/>
      <c r="WSE9" s="25"/>
      <c r="WSF9" s="25"/>
      <c r="WSG9" s="25"/>
      <c r="WSH9" s="25"/>
      <c r="WSI9" s="25"/>
      <c r="WSJ9" s="25"/>
      <c r="WSK9" s="25"/>
      <c r="WSL9" s="25"/>
      <c r="WSM9" s="25"/>
      <c r="WSN9" s="25"/>
      <c r="WSO9" s="25"/>
      <c r="WSP9" s="25"/>
      <c r="WSQ9" s="25"/>
      <c r="WSR9" s="25"/>
      <c r="WSS9" s="25"/>
      <c r="WST9" s="25"/>
      <c r="WSU9" s="25"/>
      <c r="WSV9" s="25"/>
      <c r="WSW9" s="25"/>
      <c r="WSX9" s="25"/>
      <c r="WSY9" s="25"/>
      <c r="WSZ9" s="25"/>
      <c r="WTA9" s="25"/>
      <c r="WTB9" s="25"/>
      <c r="WTC9" s="25"/>
      <c r="WTD9" s="25"/>
      <c r="WTE9" s="25"/>
      <c r="WTF9" s="25"/>
      <c r="WTG9" s="25"/>
      <c r="WTH9" s="25"/>
      <c r="WTI9" s="25"/>
      <c r="WTJ9" s="25"/>
      <c r="WTK9" s="25"/>
      <c r="WTL9" s="25"/>
      <c r="WTM9" s="25"/>
      <c r="WTN9" s="25"/>
      <c r="WTO9" s="25"/>
      <c r="WTP9" s="25"/>
      <c r="WTQ9" s="25"/>
      <c r="WTR9" s="25"/>
      <c r="WTS9" s="25"/>
      <c r="WTT9" s="25"/>
      <c r="WTU9" s="25"/>
      <c r="WTV9" s="25"/>
      <c r="WTW9" s="25"/>
      <c r="WTX9" s="25"/>
      <c r="WTY9" s="25"/>
      <c r="WTZ9" s="25"/>
      <c r="WUA9" s="25"/>
      <c r="WUB9" s="25"/>
      <c r="WUC9" s="25"/>
      <c r="WUD9" s="25"/>
      <c r="WUE9" s="25"/>
      <c r="WUF9" s="25"/>
      <c r="WUG9" s="25"/>
      <c r="WUH9" s="25"/>
      <c r="WUI9" s="25"/>
      <c r="WUJ9" s="25"/>
      <c r="WUK9" s="25"/>
      <c r="WUL9" s="25"/>
      <c r="WUM9" s="25"/>
      <c r="WUN9" s="25"/>
      <c r="WUO9" s="25"/>
      <c r="WUP9" s="25"/>
      <c r="WUQ9" s="25"/>
      <c r="WUR9" s="25"/>
      <c r="WUS9" s="25"/>
      <c r="WUT9" s="25"/>
      <c r="WUU9" s="25"/>
      <c r="WUV9" s="25"/>
      <c r="WUW9" s="25"/>
      <c r="WUX9" s="25"/>
      <c r="WUY9" s="25"/>
      <c r="WUZ9" s="25"/>
      <c r="WVA9" s="25"/>
      <c r="WVB9" s="25"/>
      <c r="WVC9" s="25"/>
      <c r="WVD9" s="25"/>
      <c r="WVE9" s="25"/>
      <c r="WVF9" s="25"/>
      <c r="WVG9" s="25"/>
      <c r="WVH9" s="25"/>
      <c r="WVI9" s="25"/>
      <c r="WVJ9" s="25"/>
      <c r="WVK9" s="25"/>
      <c r="WVL9" s="25"/>
      <c r="WVM9" s="25"/>
      <c r="WVN9" s="25"/>
      <c r="WVO9" s="25"/>
      <c r="WVP9" s="25"/>
      <c r="WVQ9" s="25"/>
      <c r="WVR9" s="25"/>
      <c r="WVS9" s="25"/>
      <c r="WVT9" s="25"/>
      <c r="WVU9" s="25"/>
      <c r="WVV9" s="25"/>
      <c r="WVW9" s="25"/>
      <c r="WVX9" s="25"/>
      <c r="WVY9" s="25"/>
      <c r="WVZ9" s="25"/>
      <c r="WWA9" s="25"/>
      <c r="WWB9" s="25"/>
      <c r="WWC9" s="25"/>
      <c r="WWD9" s="25"/>
      <c r="WWE9" s="25"/>
      <c r="WWF9" s="25"/>
      <c r="WWG9" s="25"/>
      <c r="WWH9" s="25"/>
      <c r="WWI9" s="25"/>
      <c r="WWJ9" s="25"/>
      <c r="WWK9" s="25"/>
      <c r="WWL9" s="25"/>
      <c r="WWM9" s="25"/>
      <c r="WWN9" s="25"/>
      <c r="WWO9" s="25"/>
      <c r="WWP9" s="25"/>
      <c r="WWQ9" s="25"/>
      <c r="WWR9" s="25"/>
      <c r="WWS9" s="25"/>
      <c r="WWT9" s="25"/>
      <c r="WWU9" s="25"/>
      <c r="WWV9" s="25"/>
      <c r="WWW9" s="25"/>
      <c r="WWX9" s="25"/>
      <c r="WWY9" s="25"/>
      <c r="WWZ9" s="25"/>
      <c r="WXA9" s="25"/>
      <c r="WXB9" s="25"/>
      <c r="WXC9" s="25"/>
      <c r="WXD9" s="25"/>
      <c r="WXE9" s="25"/>
      <c r="WXF9" s="25"/>
      <c r="WXG9" s="25"/>
      <c r="WXH9" s="25"/>
      <c r="WXI9" s="25"/>
      <c r="WXJ9" s="25"/>
      <c r="WXK9" s="25"/>
      <c r="WXL9" s="25"/>
      <c r="WXM9" s="25"/>
      <c r="WXN9" s="25"/>
      <c r="WXO9" s="25"/>
      <c r="WXP9" s="25"/>
      <c r="WXQ9" s="25"/>
      <c r="WXR9" s="25"/>
      <c r="WXS9" s="25"/>
      <c r="WXT9" s="25"/>
      <c r="WXU9" s="25"/>
      <c r="WXV9" s="25"/>
      <c r="WXW9" s="25"/>
      <c r="WXX9" s="25"/>
      <c r="WXY9" s="25"/>
      <c r="WXZ9" s="25"/>
      <c r="WYA9" s="25"/>
      <c r="WYB9" s="25"/>
      <c r="WYC9" s="25"/>
      <c r="WYD9" s="25"/>
      <c r="WYE9" s="25"/>
      <c r="WYF9" s="25"/>
      <c r="WYG9" s="25"/>
      <c r="WYH9" s="25"/>
      <c r="WYI9" s="25"/>
      <c r="WYJ9" s="25"/>
      <c r="WYK9" s="25"/>
      <c r="WYL9" s="25"/>
      <c r="WYM9" s="25"/>
      <c r="WYN9" s="25"/>
      <c r="WYO9" s="25"/>
      <c r="WYP9" s="25"/>
      <c r="WYQ9" s="25"/>
      <c r="WYR9" s="25"/>
      <c r="WYS9" s="25"/>
      <c r="WYT9" s="25"/>
      <c r="WYU9" s="25"/>
      <c r="WYV9" s="25"/>
      <c r="WYW9" s="25"/>
      <c r="WYX9" s="25"/>
      <c r="WYY9" s="25"/>
      <c r="WYZ9" s="25"/>
      <c r="WZA9" s="25"/>
      <c r="WZB9" s="25"/>
      <c r="WZC9" s="25"/>
      <c r="WZD9" s="25"/>
      <c r="WZE9" s="25"/>
      <c r="WZF9" s="25"/>
      <c r="WZG9" s="25"/>
      <c r="WZH9" s="25"/>
      <c r="WZI9" s="25"/>
      <c r="WZJ9" s="25"/>
      <c r="WZK9" s="25"/>
      <c r="WZL9" s="25"/>
      <c r="WZM9" s="25"/>
      <c r="WZN9" s="25"/>
      <c r="WZO9" s="25"/>
      <c r="WZP9" s="25"/>
      <c r="WZQ9" s="25"/>
      <c r="WZR9" s="25"/>
      <c r="WZS9" s="25"/>
      <c r="WZT9" s="25"/>
      <c r="WZU9" s="25"/>
      <c r="WZV9" s="25"/>
      <c r="WZW9" s="25"/>
      <c r="WZX9" s="25"/>
      <c r="WZY9" s="25"/>
      <c r="WZZ9" s="25"/>
      <c r="XAA9" s="25"/>
      <c r="XAB9" s="25"/>
      <c r="XAC9" s="25"/>
      <c r="XAD9" s="25"/>
      <c r="XAE9" s="25"/>
      <c r="XAF9" s="25"/>
      <c r="XAG9" s="25"/>
      <c r="XAH9" s="25"/>
      <c r="XAI9" s="25"/>
      <c r="XAJ9" s="25"/>
      <c r="XAK9" s="25"/>
      <c r="XAL9" s="25"/>
      <c r="XAM9" s="25"/>
      <c r="XAN9" s="25"/>
      <c r="XAO9" s="25"/>
      <c r="XAP9" s="25"/>
      <c r="XAQ9" s="25"/>
      <c r="XAR9" s="25"/>
      <c r="XAS9" s="25"/>
      <c r="XAT9" s="25"/>
      <c r="XAU9" s="25"/>
      <c r="XAV9" s="25"/>
      <c r="XAW9" s="25"/>
      <c r="XAX9" s="25"/>
      <c r="XAY9" s="25"/>
      <c r="XAZ9" s="25"/>
      <c r="XBA9" s="25"/>
      <c r="XBB9" s="25"/>
      <c r="XBC9" s="25"/>
      <c r="XBD9" s="25"/>
      <c r="XBE9" s="25"/>
      <c r="XBF9" s="25"/>
      <c r="XBG9" s="25"/>
      <c r="XBH9" s="25"/>
      <c r="XBI9" s="25"/>
      <c r="XBJ9" s="25"/>
      <c r="XBK9" s="25"/>
      <c r="XBL9" s="25"/>
      <c r="XBM9" s="25"/>
      <c r="XBN9" s="25"/>
      <c r="XBO9" s="25"/>
      <c r="XBP9" s="25"/>
      <c r="XBQ9" s="25"/>
      <c r="XBR9" s="25"/>
      <c r="XBS9" s="25"/>
      <c r="XBT9" s="25"/>
      <c r="XBU9" s="25"/>
      <c r="XBV9" s="25"/>
      <c r="XBW9" s="25"/>
      <c r="XBX9" s="25"/>
      <c r="XBY9" s="25"/>
      <c r="XBZ9" s="25"/>
      <c r="XCA9" s="25"/>
      <c r="XCB9" s="25"/>
      <c r="XCC9" s="25"/>
      <c r="XCD9" s="25"/>
      <c r="XCE9" s="25"/>
      <c r="XCF9" s="25"/>
      <c r="XCG9" s="25"/>
      <c r="XCH9" s="25"/>
      <c r="XCI9" s="25"/>
      <c r="XCJ9" s="25"/>
      <c r="XCK9" s="25"/>
      <c r="XCL9" s="25"/>
      <c r="XCM9" s="25"/>
      <c r="XCN9" s="25"/>
      <c r="XCO9" s="25"/>
      <c r="XCP9" s="25"/>
      <c r="XCQ9" s="25"/>
      <c r="XCR9" s="25"/>
      <c r="XCS9" s="25"/>
      <c r="XCT9" s="25"/>
      <c r="XCU9" s="25"/>
      <c r="XCV9" s="25"/>
      <c r="XCW9" s="25"/>
      <c r="XCX9" s="25"/>
      <c r="XCY9" s="25"/>
      <c r="XCZ9" s="25"/>
      <c r="XDA9" s="25"/>
      <c r="XDB9" s="25"/>
      <c r="XDC9" s="25"/>
      <c r="XDD9" s="25"/>
      <c r="XDE9" s="25"/>
      <c r="XDF9" s="25"/>
      <c r="XDG9" s="25"/>
      <c r="XDH9" s="25"/>
      <c r="XDI9" s="25"/>
      <c r="XDJ9" s="25"/>
      <c r="XDK9" s="25"/>
      <c r="XDL9" s="25"/>
      <c r="XDM9" s="25"/>
      <c r="XDN9" s="25"/>
      <c r="XDO9" s="25"/>
      <c r="XDP9" s="25"/>
      <c r="XDQ9" s="25"/>
      <c r="XDR9" s="25"/>
      <c r="XDS9" s="25"/>
      <c r="XDT9" s="25"/>
      <c r="XDU9" s="25"/>
      <c r="XDV9" s="25"/>
      <c r="XDW9" s="25"/>
      <c r="XDX9" s="25"/>
      <c r="XDY9" s="25"/>
      <c r="XDZ9" s="25"/>
      <c r="XEA9" s="25"/>
      <c r="XEB9" s="25"/>
      <c r="XEC9" s="25"/>
      <c r="XED9" s="25"/>
      <c r="XEE9" s="25"/>
      <c r="XEF9" s="25"/>
      <c r="XEG9" s="25"/>
      <c r="XEH9" s="25"/>
      <c r="XEI9" s="25"/>
      <c r="XEJ9" s="25"/>
      <c r="XEK9" s="25"/>
      <c r="XEL9" s="25"/>
      <c r="XEM9" s="25"/>
      <c r="XEN9" s="25"/>
      <c r="XEO9" s="25"/>
      <c r="XEP9" s="25"/>
      <c r="XEQ9" s="25"/>
      <c r="XER9" s="25"/>
      <c r="XES9" s="25"/>
      <c r="XET9" s="25"/>
      <c r="XEU9" s="25"/>
      <c r="XEV9" s="25"/>
      <c r="XEW9" s="25"/>
      <c r="XEX9" s="25"/>
      <c r="XEY9" s="25"/>
      <c r="XEZ9" s="25"/>
      <c r="XFA9" s="25"/>
      <c r="XFB9" s="25"/>
    </row>
    <row r="10" spans="2:16382" s="28" customFormat="1" ht="25.5" x14ac:dyDescent="0.25">
      <c r="B10" s="29">
        <v>3</v>
      </c>
      <c r="C10" s="1231" t="s">
        <v>3249</v>
      </c>
      <c r="D10" s="1231" t="s">
        <v>3250</v>
      </c>
      <c r="E10" s="1507" t="s">
        <v>3165</v>
      </c>
      <c r="F10" s="1507" t="s">
        <v>180</v>
      </c>
      <c r="G10" s="2364"/>
    </row>
    <row r="11" spans="2:16382" s="28" customFormat="1" ht="15.75" x14ac:dyDescent="0.25">
      <c r="B11" s="29">
        <v>4</v>
      </c>
      <c r="C11" s="1231" t="s">
        <v>3251</v>
      </c>
      <c r="D11" s="1231" t="s">
        <v>3252</v>
      </c>
      <c r="E11" s="1507" t="s">
        <v>3165</v>
      </c>
      <c r="F11" s="1507" t="s">
        <v>183</v>
      </c>
      <c r="G11" s="2364"/>
    </row>
    <row r="12" spans="2:16382" s="28" customFormat="1" ht="15.75" x14ac:dyDescent="0.25">
      <c r="B12" s="29">
        <v>5</v>
      </c>
      <c r="C12" s="1231" t="s">
        <v>3253</v>
      </c>
      <c r="D12" s="1231" t="s">
        <v>3254</v>
      </c>
      <c r="E12" s="1507" t="s">
        <v>3165</v>
      </c>
      <c r="F12" s="1507" t="s">
        <v>183</v>
      </c>
      <c r="G12" s="2364"/>
    </row>
    <row r="13" spans="2:16382" s="28" customFormat="1" ht="25.5" x14ac:dyDescent="0.25">
      <c r="B13" s="29">
        <v>6</v>
      </c>
      <c r="C13" s="1231" t="s">
        <v>3255</v>
      </c>
      <c r="D13" s="1231" t="s">
        <v>3256</v>
      </c>
      <c r="E13" s="1507" t="s">
        <v>3165</v>
      </c>
      <c r="F13" s="1507" t="s">
        <v>183</v>
      </c>
      <c r="G13" s="2364"/>
    </row>
    <row r="14" spans="2:16382" s="28" customFormat="1" ht="15.75" x14ac:dyDescent="0.25">
      <c r="B14" s="29">
        <v>7</v>
      </c>
      <c r="C14" s="1231" t="s">
        <v>3257</v>
      </c>
      <c r="D14" s="1231" t="s">
        <v>3258</v>
      </c>
      <c r="E14" s="1507" t="s">
        <v>3165</v>
      </c>
      <c r="F14" s="1507" t="s">
        <v>3166</v>
      </c>
      <c r="G14" s="2364"/>
    </row>
    <row r="15" spans="2:16382" s="28" customFormat="1" ht="15.75" x14ac:dyDescent="0.25">
      <c r="B15" s="29">
        <v>8</v>
      </c>
      <c r="C15" s="1231" t="s">
        <v>2487</v>
      </c>
      <c r="D15" s="1231" t="s">
        <v>3259</v>
      </c>
      <c r="E15" s="1507" t="s">
        <v>3165</v>
      </c>
      <c r="F15" s="1507" t="s">
        <v>183</v>
      </c>
      <c r="G15" s="2364"/>
    </row>
    <row r="16" spans="2:16382" ht="25.5" x14ac:dyDescent="0.25">
      <c r="B16" s="29">
        <v>9</v>
      </c>
      <c r="C16" s="1231" t="s">
        <v>3260</v>
      </c>
      <c r="D16" s="1231" t="s">
        <v>3261</v>
      </c>
      <c r="E16" s="1507" t="s">
        <v>3165</v>
      </c>
      <c r="F16" s="1507" t="s">
        <v>183</v>
      </c>
      <c r="G16" s="2364"/>
    </row>
    <row r="17" spans="2:9" ht="25.5" x14ac:dyDescent="0.25">
      <c r="B17" s="29">
        <v>10</v>
      </c>
      <c r="C17" s="1231" t="s">
        <v>3262</v>
      </c>
      <c r="D17" s="1231" t="s">
        <v>3263</v>
      </c>
      <c r="E17" s="1507" t="s">
        <v>3165</v>
      </c>
      <c r="F17" s="1507" t="s">
        <v>181</v>
      </c>
      <c r="G17" s="2364"/>
    </row>
    <row r="18" spans="2:9" ht="18.75" customHeight="1" x14ac:dyDescent="0.25">
      <c r="B18" s="29">
        <v>11</v>
      </c>
      <c r="C18" s="1231" t="s">
        <v>2513</v>
      </c>
      <c r="D18" s="1231" t="s">
        <v>3264</v>
      </c>
      <c r="E18" s="1507" t="s">
        <v>3165</v>
      </c>
      <c r="F18" s="1507" t="s">
        <v>183</v>
      </c>
      <c r="G18" s="2364"/>
    </row>
    <row r="19" spans="2:9" ht="18.75" customHeight="1" x14ac:dyDescent="0.25">
      <c r="B19" s="29">
        <v>12</v>
      </c>
      <c r="C19" s="1231" t="s">
        <v>3265</v>
      </c>
      <c r="D19" s="1231" t="s">
        <v>3266</v>
      </c>
      <c r="E19" s="1507" t="s">
        <v>3165</v>
      </c>
      <c r="F19" s="1507" t="s">
        <v>3166</v>
      </c>
      <c r="G19" s="2364"/>
    </row>
    <row r="20" spans="2:9" ht="21" x14ac:dyDescent="0.25">
      <c r="B20" s="2365">
        <f>COUNTA(B21:B32)</f>
        <v>12</v>
      </c>
      <c r="C20" s="2366"/>
      <c r="D20" s="538"/>
      <c r="E20" s="538"/>
      <c r="F20" s="538"/>
      <c r="G20" s="538"/>
    </row>
    <row r="21" spans="2:9" ht="25.5" x14ac:dyDescent="0.25">
      <c r="B21" s="29">
        <v>13</v>
      </c>
      <c r="C21" s="1231" t="s">
        <v>3228</v>
      </c>
      <c r="D21" s="1231" t="s">
        <v>3229</v>
      </c>
      <c r="E21" s="1507" t="s">
        <v>3183</v>
      </c>
      <c r="F21" s="1507" t="s">
        <v>183</v>
      </c>
      <c r="G21" s="2363" t="s">
        <v>174</v>
      </c>
    </row>
    <row r="22" spans="2:9" ht="15.75" x14ac:dyDescent="0.25">
      <c r="B22" s="29">
        <v>14</v>
      </c>
      <c r="C22" s="1231" t="s">
        <v>3230</v>
      </c>
      <c r="D22" s="1231" t="s">
        <v>3231</v>
      </c>
      <c r="E22" s="1507" t="s">
        <v>3183</v>
      </c>
      <c r="F22" s="1507" t="s">
        <v>180</v>
      </c>
      <c r="G22" s="2364"/>
      <c r="H22" s="15"/>
      <c r="I22" s="15"/>
    </row>
    <row r="23" spans="2:9" ht="25.5" x14ac:dyDescent="0.25">
      <c r="B23" s="29">
        <v>15</v>
      </c>
      <c r="C23" s="1231" t="s">
        <v>3232</v>
      </c>
      <c r="D23" s="1231" t="s">
        <v>3233</v>
      </c>
      <c r="E23" s="1507" t="s">
        <v>3183</v>
      </c>
      <c r="F23" s="1507" t="s">
        <v>181</v>
      </c>
      <c r="G23" s="2364"/>
      <c r="H23" s="15"/>
      <c r="I23" s="15"/>
    </row>
    <row r="24" spans="2:9" ht="15.75" x14ac:dyDescent="0.25">
      <c r="B24" s="29">
        <v>16</v>
      </c>
      <c r="C24" s="1231" t="s">
        <v>3234</v>
      </c>
      <c r="D24" s="1231" t="s">
        <v>3235</v>
      </c>
      <c r="E24" s="1507" t="s">
        <v>3183</v>
      </c>
      <c r="F24" s="1507" t="s">
        <v>180</v>
      </c>
      <c r="G24" s="2364"/>
      <c r="H24" s="15"/>
      <c r="I24" s="15"/>
    </row>
    <row r="25" spans="2:9" ht="19.5" customHeight="1" x14ac:dyDescent="0.25">
      <c r="B25" s="29">
        <v>17</v>
      </c>
      <c r="C25" s="1231" t="s">
        <v>1192</v>
      </c>
      <c r="D25" s="1506" t="s">
        <v>3236</v>
      </c>
      <c r="E25" s="1507" t="s">
        <v>3183</v>
      </c>
      <c r="F25" s="1507" t="s">
        <v>180</v>
      </c>
      <c r="G25" s="2364"/>
    </row>
    <row r="26" spans="2:9" ht="19.5" customHeight="1" x14ac:dyDescent="0.25">
      <c r="B26" s="29">
        <v>18</v>
      </c>
      <c r="C26" s="1231" t="s">
        <v>3237</v>
      </c>
      <c r="D26" s="1231" t="s">
        <v>3238</v>
      </c>
      <c r="E26" s="1507" t="s">
        <v>3183</v>
      </c>
      <c r="F26" s="1507" t="s">
        <v>183</v>
      </c>
      <c r="G26" s="2364"/>
    </row>
    <row r="27" spans="2:9" ht="19.5" customHeight="1" x14ac:dyDescent="0.25">
      <c r="B27" s="29">
        <v>19</v>
      </c>
      <c r="C27" s="1231" t="s">
        <v>3239</v>
      </c>
      <c r="D27" s="1231" t="s">
        <v>3240</v>
      </c>
      <c r="E27" s="1507" t="s">
        <v>3183</v>
      </c>
      <c r="F27" s="1507" t="s">
        <v>183</v>
      </c>
      <c r="G27" s="2364"/>
      <c r="H27" s="15"/>
      <c r="I27" s="15"/>
    </row>
    <row r="28" spans="2:9" ht="25.5" x14ac:dyDescent="0.25">
      <c r="B28" s="29">
        <v>20</v>
      </c>
      <c r="C28" s="1231" t="s">
        <v>3241</v>
      </c>
      <c r="D28" s="1231" t="s">
        <v>3242</v>
      </c>
      <c r="E28" s="1507" t="s">
        <v>3183</v>
      </c>
      <c r="F28" s="1507" t="s">
        <v>183</v>
      </c>
      <c r="G28" s="2364"/>
    </row>
    <row r="29" spans="2:9" ht="19.5" customHeight="1" x14ac:dyDescent="0.25">
      <c r="B29" s="29">
        <v>21</v>
      </c>
      <c r="C29" s="1231" t="s">
        <v>1296</v>
      </c>
      <c r="D29" s="1231" t="s">
        <v>3243</v>
      </c>
      <c r="E29" s="1507" t="s">
        <v>3183</v>
      </c>
      <c r="F29" s="1507" t="s">
        <v>3166</v>
      </c>
      <c r="G29" s="2364"/>
    </row>
    <row r="30" spans="2:9" ht="15.75" x14ac:dyDescent="0.25">
      <c r="B30" s="29">
        <v>22</v>
      </c>
      <c r="C30" s="1231" t="s">
        <v>1294</v>
      </c>
      <c r="D30" s="1231" t="s">
        <v>3244</v>
      </c>
      <c r="E30" s="1507" t="s">
        <v>3183</v>
      </c>
      <c r="F30" s="1507" t="s">
        <v>180</v>
      </c>
      <c r="G30" s="2364"/>
    </row>
    <row r="31" spans="2:9" ht="15.75" x14ac:dyDescent="0.25">
      <c r="B31" s="29">
        <v>23</v>
      </c>
      <c r="C31" s="1231" t="s">
        <v>1297</v>
      </c>
      <c r="D31" s="1231" t="s">
        <v>3245</v>
      </c>
      <c r="E31" s="1507" t="s">
        <v>3183</v>
      </c>
      <c r="F31" s="1507" t="s">
        <v>181</v>
      </c>
      <c r="G31" s="2364"/>
    </row>
    <row r="32" spans="2:9" ht="19.5" customHeight="1" x14ac:dyDescent="0.25">
      <c r="B32" s="29">
        <v>24</v>
      </c>
      <c r="C32" s="1231" t="s">
        <v>1193</v>
      </c>
      <c r="D32" s="1231" t="s">
        <v>3246</v>
      </c>
      <c r="E32" s="1507" t="s">
        <v>3183</v>
      </c>
      <c r="F32" s="1507" t="s">
        <v>182</v>
      </c>
      <c r="G32" s="2364"/>
    </row>
    <row r="33" spans="2:7" ht="21" x14ac:dyDescent="0.25">
      <c r="B33" s="2365">
        <f>COUNTA(B34:B53)</f>
        <v>20</v>
      </c>
      <c r="C33" s="2366"/>
      <c r="D33" s="538"/>
      <c r="E33" s="538"/>
      <c r="F33" s="538"/>
      <c r="G33" s="538"/>
    </row>
    <row r="34" spans="2:7" ht="15.75" x14ac:dyDescent="0.25">
      <c r="B34" s="29">
        <v>24</v>
      </c>
      <c r="C34" s="1231" t="s">
        <v>3196</v>
      </c>
      <c r="D34" s="1231" t="s">
        <v>2408</v>
      </c>
      <c r="E34" s="1507" t="s">
        <v>3165</v>
      </c>
      <c r="F34" s="1758" t="s">
        <v>3166</v>
      </c>
      <c r="G34" s="2364" t="s">
        <v>172</v>
      </c>
    </row>
    <row r="35" spans="2:7" ht="25.5" x14ac:dyDescent="0.25">
      <c r="B35" s="29">
        <v>26</v>
      </c>
      <c r="C35" s="1231" t="s">
        <v>3197</v>
      </c>
      <c r="D35" s="1231" t="s">
        <v>3198</v>
      </c>
      <c r="E35" s="1507" t="s">
        <v>3165</v>
      </c>
      <c r="F35" s="1758" t="s">
        <v>182</v>
      </c>
      <c r="G35" s="2364"/>
    </row>
    <row r="36" spans="2:7" ht="15.75" x14ac:dyDescent="0.25">
      <c r="B36" s="29">
        <v>27</v>
      </c>
      <c r="C36" s="1231" t="s">
        <v>1301</v>
      </c>
      <c r="D36" s="1231" t="s">
        <v>3199</v>
      </c>
      <c r="E36" s="1507" t="s">
        <v>3165</v>
      </c>
      <c r="F36" s="1758" t="s">
        <v>182</v>
      </c>
      <c r="G36" s="2364"/>
    </row>
    <row r="37" spans="2:7" ht="25.5" x14ac:dyDescent="0.25">
      <c r="B37" s="29">
        <v>28</v>
      </c>
      <c r="C37" s="1231" t="s">
        <v>3200</v>
      </c>
      <c r="D37" s="1231" t="s">
        <v>3201</v>
      </c>
      <c r="E37" s="1507" t="s">
        <v>3165</v>
      </c>
      <c r="F37" s="1758" t="s">
        <v>181</v>
      </c>
      <c r="G37" s="2364"/>
    </row>
    <row r="38" spans="2:7" ht="15.75" x14ac:dyDescent="0.25">
      <c r="B38" s="29">
        <v>29</v>
      </c>
      <c r="C38" s="1231" t="s">
        <v>1298</v>
      </c>
      <c r="D38" s="1231" t="s">
        <v>3202</v>
      </c>
      <c r="E38" s="1507" t="s">
        <v>3165</v>
      </c>
      <c r="F38" s="1758" t="s">
        <v>183</v>
      </c>
      <c r="G38" s="2364"/>
    </row>
    <row r="39" spans="2:7" ht="15.75" x14ac:dyDescent="0.25">
      <c r="B39" s="29">
        <v>30</v>
      </c>
      <c r="C39" s="1231" t="s">
        <v>3203</v>
      </c>
      <c r="D39" s="1231" t="s">
        <v>3204</v>
      </c>
      <c r="E39" s="1507" t="s">
        <v>3165</v>
      </c>
      <c r="F39" s="1758" t="s">
        <v>3166</v>
      </c>
      <c r="G39" s="2364"/>
    </row>
    <row r="40" spans="2:7" ht="15.75" x14ac:dyDescent="0.25">
      <c r="B40" s="29">
        <v>31</v>
      </c>
      <c r="C40" s="1231" t="s">
        <v>3205</v>
      </c>
      <c r="D40" s="1231" t="s">
        <v>3206</v>
      </c>
      <c r="E40" s="1507" t="s">
        <v>3165</v>
      </c>
      <c r="F40" s="1758" t="s">
        <v>183</v>
      </c>
      <c r="G40" s="2364"/>
    </row>
    <row r="41" spans="2:7" ht="15.75" x14ac:dyDescent="0.25">
      <c r="B41" s="29">
        <v>32</v>
      </c>
      <c r="C41" s="1231" t="s">
        <v>3207</v>
      </c>
      <c r="D41" s="1231" t="s">
        <v>3208</v>
      </c>
      <c r="E41" s="1507" t="s">
        <v>3165</v>
      </c>
      <c r="F41" s="1758" t="s">
        <v>183</v>
      </c>
      <c r="G41" s="2364"/>
    </row>
    <row r="42" spans="2:7" ht="15.75" x14ac:dyDescent="0.25">
      <c r="B42" s="29">
        <v>33</v>
      </c>
      <c r="C42" s="1231" t="s">
        <v>3209</v>
      </c>
      <c r="D42" s="1231" t="s">
        <v>3210</v>
      </c>
      <c r="E42" s="1507" t="s">
        <v>3165</v>
      </c>
      <c r="F42" s="1758" t="s">
        <v>3166</v>
      </c>
      <c r="G42" s="2364"/>
    </row>
    <row r="43" spans="2:7" ht="25.5" x14ac:dyDescent="0.25">
      <c r="B43" s="29">
        <v>34</v>
      </c>
      <c r="C43" s="1231" t="s">
        <v>3211</v>
      </c>
      <c r="D43" s="1231" t="s">
        <v>3212</v>
      </c>
      <c r="E43" s="1507" t="s">
        <v>3165</v>
      </c>
      <c r="F43" s="1758" t="s">
        <v>181</v>
      </c>
      <c r="G43" s="2364"/>
    </row>
    <row r="44" spans="2:7" ht="25.5" x14ac:dyDescent="0.25">
      <c r="B44" s="29">
        <v>35</v>
      </c>
      <c r="C44" s="1231" t="s">
        <v>3213</v>
      </c>
      <c r="D44" s="1231" t="s">
        <v>3214</v>
      </c>
      <c r="E44" s="1507" t="s">
        <v>3165</v>
      </c>
      <c r="F44" s="1758" t="s">
        <v>3166</v>
      </c>
      <c r="G44" s="2364"/>
    </row>
    <row r="45" spans="2:7" ht="15.75" x14ac:dyDescent="0.25">
      <c r="B45" s="29">
        <v>36</v>
      </c>
      <c r="C45" s="1231" t="s">
        <v>3215</v>
      </c>
      <c r="D45" s="1231" t="s">
        <v>3216</v>
      </c>
      <c r="E45" s="1507" t="s">
        <v>3165</v>
      </c>
      <c r="F45" s="1758" t="s">
        <v>3166</v>
      </c>
      <c r="G45" s="2364"/>
    </row>
    <row r="46" spans="2:7" ht="15.75" x14ac:dyDescent="0.25">
      <c r="B46" s="29">
        <v>37</v>
      </c>
      <c r="C46" s="1231" t="s">
        <v>1180</v>
      </c>
      <c r="D46" s="1231" t="s">
        <v>3217</v>
      </c>
      <c r="E46" s="1507" t="s">
        <v>3165</v>
      </c>
      <c r="F46" s="1758" t="s">
        <v>3166</v>
      </c>
      <c r="G46" s="2364"/>
    </row>
    <row r="47" spans="2:7" ht="19.5" customHeight="1" x14ac:dyDescent="0.25">
      <c r="B47" s="29">
        <v>38</v>
      </c>
      <c r="C47" s="1231" t="s">
        <v>3218</v>
      </c>
      <c r="D47" s="1231" t="s">
        <v>3219</v>
      </c>
      <c r="E47" s="1757" t="s">
        <v>3165</v>
      </c>
      <c r="F47" s="1758" t="s">
        <v>3166</v>
      </c>
      <c r="G47" s="2364"/>
    </row>
    <row r="48" spans="2:7" ht="19.5" customHeight="1" x14ac:dyDescent="0.25">
      <c r="B48" s="29">
        <v>39</v>
      </c>
      <c r="C48" s="1231" t="s">
        <v>1182</v>
      </c>
      <c r="D48" s="1231" t="s">
        <v>3220</v>
      </c>
      <c r="E48" s="1507" t="s">
        <v>3165</v>
      </c>
      <c r="F48" s="1758" t="s">
        <v>183</v>
      </c>
      <c r="G48" s="2364"/>
    </row>
    <row r="49" spans="2:7" ht="19.5" customHeight="1" x14ac:dyDescent="0.25">
      <c r="B49" s="29">
        <v>40</v>
      </c>
      <c r="C49" s="1231" t="s">
        <v>3221</v>
      </c>
      <c r="D49" s="1231" t="s">
        <v>3222</v>
      </c>
      <c r="E49" s="1507" t="s">
        <v>3165</v>
      </c>
      <c r="F49" s="1758" t="s">
        <v>182</v>
      </c>
      <c r="G49" s="2364"/>
    </row>
    <row r="50" spans="2:7" ht="19.5" customHeight="1" x14ac:dyDescent="0.25">
      <c r="B50" s="29">
        <v>41</v>
      </c>
      <c r="C50" s="1231" t="s">
        <v>3223</v>
      </c>
      <c r="D50" s="1231" t="s">
        <v>3224</v>
      </c>
      <c r="E50" s="1507" t="s">
        <v>3165</v>
      </c>
      <c r="F50" s="1758" t="s">
        <v>183</v>
      </c>
      <c r="G50" s="2364"/>
    </row>
    <row r="51" spans="2:7" ht="15.75" x14ac:dyDescent="0.25">
      <c r="B51" s="29">
        <v>42</v>
      </c>
      <c r="C51" s="1231" t="s">
        <v>2057</v>
      </c>
      <c r="D51" s="1231" t="s">
        <v>3225</v>
      </c>
      <c r="E51" s="1507" t="s">
        <v>3165</v>
      </c>
      <c r="F51" s="1758" t="s">
        <v>3166</v>
      </c>
      <c r="G51" s="2364"/>
    </row>
    <row r="52" spans="2:7" ht="15.75" x14ac:dyDescent="0.25">
      <c r="B52" s="29">
        <v>43</v>
      </c>
      <c r="C52" s="1231" t="s">
        <v>2052</v>
      </c>
      <c r="D52" s="1231" t="s">
        <v>3226</v>
      </c>
      <c r="E52" s="1507" t="s">
        <v>3165</v>
      </c>
      <c r="F52" s="1758" t="s">
        <v>181</v>
      </c>
      <c r="G52" s="2364"/>
    </row>
    <row r="53" spans="2:7" ht="15.75" x14ac:dyDescent="0.25">
      <c r="B53" s="29">
        <v>44</v>
      </c>
      <c r="C53" s="1231" t="s">
        <v>1183</v>
      </c>
      <c r="D53" s="1231" t="s">
        <v>3227</v>
      </c>
      <c r="E53" s="1507" t="s">
        <v>3165</v>
      </c>
      <c r="F53" s="1758" t="s">
        <v>183</v>
      </c>
      <c r="G53" s="2364"/>
    </row>
    <row r="54" spans="2:7" ht="21" x14ac:dyDescent="0.25">
      <c r="B54" s="2365">
        <f>COUNTA(B55:B58)</f>
        <v>4</v>
      </c>
      <c r="C54" s="2366"/>
      <c r="D54" s="538"/>
      <c r="E54" s="538"/>
      <c r="F54" s="538"/>
      <c r="G54" s="538"/>
    </row>
    <row r="55" spans="2:7" ht="45" x14ac:dyDescent="0.25">
      <c r="B55" s="29">
        <v>45</v>
      </c>
      <c r="C55" s="1763" t="s">
        <v>3192</v>
      </c>
      <c r="D55" s="1231" t="s">
        <v>3193</v>
      </c>
      <c r="E55" s="1508" t="s">
        <v>3183</v>
      </c>
      <c r="F55" s="1507" t="s">
        <v>183</v>
      </c>
      <c r="G55" s="2363" t="s">
        <v>175</v>
      </c>
    </row>
    <row r="56" spans="2:7" ht="19.5" customHeight="1" x14ac:dyDescent="0.25">
      <c r="B56" s="29">
        <v>46</v>
      </c>
      <c r="C56" s="1763" t="s">
        <v>1302</v>
      </c>
      <c r="D56" s="1231" t="s">
        <v>3194</v>
      </c>
      <c r="E56" s="1508" t="s">
        <v>3183</v>
      </c>
      <c r="F56" s="1507" t="s">
        <v>182</v>
      </c>
      <c r="G56" s="2364"/>
    </row>
    <row r="57" spans="2:7" ht="19.5" customHeight="1" x14ac:dyDescent="0.25">
      <c r="B57" s="29">
        <v>47</v>
      </c>
      <c r="C57" s="1231" t="s">
        <v>1178</v>
      </c>
      <c r="D57" s="1231" t="s">
        <v>2525</v>
      </c>
      <c r="E57" s="1508" t="s">
        <v>3183</v>
      </c>
      <c r="F57" s="1507" t="s">
        <v>182</v>
      </c>
      <c r="G57" s="2364"/>
    </row>
    <row r="58" spans="2:7" ht="19.5" customHeight="1" x14ac:dyDescent="0.25">
      <c r="B58" s="29">
        <v>48</v>
      </c>
      <c r="C58" s="1231" t="s">
        <v>1179</v>
      </c>
      <c r="D58" s="1231" t="s">
        <v>3195</v>
      </c>
      <c r="E58" s="1508" t="s">
        <v>3183</v>
      </c>
      <c r="F58" s="1507" t="s">
        <v>183</v>
      </c>
      <c r="G58" s="2364"/>
    </row>
    <row r="59" spans="2:7" ht="21" x14ac:dyDescent="0.25">
      <c r="B59" s="2365">
        <f>COUNTA(B60:B66)</f>
        <v>7</v>
      </c>
      <c r="C59" s="2366"/>
      <c r="D59" s="538"/>
      <c r="E59" s="538"/>
      <c r="F59" s="538"/>
      <c r="G59" s="538"/>
    </row>
    <row r="60" spans="2:7" ht="19.5" customHeight="1" x14ac:dyDescent="0.25">
      <c r="B60" s="29">
        <v>49</v>
      </c>
      <c r="C60" s="1231" t="s">
        <v>3181</v>
      </c>
      <c r="D60" s="1231" t="s">
        <v>3182</v>
      </c>
      <c r="E60" s="1508" t="s">
        <v>3183</v>
      </c>
      <c r="F60" s="1507" t="s">
        <v>3169</v>
      </c>
      <c r="G60" s="2363" t="s">
        <v>176</v>
      </c>
    </row>
    <row r="61" spans="2:7" ht="19.5" customHeight="1" x14ac:dyDescent="0.25">
      <c r="B61" s="29">
        <v>50</v>
      </c>
      <c r="C61" s="1231" t="s">
        <v>3184</v>
      </c>
      <c r="D61" s="1231" t="s">
        <v>3185</v>
      </c>
      <c r="E61" s="1508" t="s">
        <v>3183</v>
      </c>
      <c r="F61" s="1507" t="s">
        <v>3169</v>
      </c>
      <c r="G61" s="2364"/>
    </row>
    <row r="62" spans="2:7" ht="19.5" customHeight="1" x14ac:dyDescent="0.25">
      <c r="B62" s="29">
        <v>51</v>
      </c>
      <c r="C62" s="1231" t="s">
        <v>3186</v>
      </c>
      <c r="D62" s="1231" t="s">
        <v>2163</v>
      </c>
      <c r="E62" s="1508" t="s">
        <v>3183</v>
      </c>
      <c r="F62" s="1507" t="s">
        <v>3166</v>
      </c>
      <c r="G62" s="2364"/>
    </row>
    <row r="63" spans="2:7" ht="19.5" customHeight="1" x14ac:dyDescent="0.25">
      <c r="B63" s="29">
        <v>52</v>
      </c>
      <c r="C63" s="1231" t="s">
        <v>2510</v>
      </c>
      <c r="D63" s="1231" t="s">
        <v>3187</v>
      </c>
      <c r="E63" s="1508" t="s">
        <v>3183</v>
      </c>
      <c r="F63" s="1507" t="s">
        <v>3166</v>
      </c>
      <c r="G63" s="2364"/>
    </row>
    <row r="64" spans="2:7" ht="15.75" x14ac:dyDescent="0.25">
      <c r="B64" s="29">
        <v>53</v>
      </c>
      <c r="C64" s="1231" t="s">
        <v>3188</v>
      </c>
      <c r="D64" s="1231" t="s">
        <v>2526</v>
      </c>
      <c r="E64" s="1509" t="s">
        <v>3183</v>
      </c>
      <c r="F64" s="1507" t="s">
        <v>183</v>
      </c>
      <c r="G64" s="2364"/>
    </row>
    <row r="65" spans="2:7" ht="25.5" x14ac:dyDescent="0.25">
      <c r="B65" s="29">
        <v>54</v>
      </c>
      <c r="C65" s="1231" t="s">
        <v>3189</v>
      </c>
      <c r="D65" s="1231" t="s">
        <v>3190</v>
      </c>
      <c r="E65" s="1508" t="s">
        <v>3183</v>
      </c>
      <c r="F65" s="1507" t="s">
        <v>3191</v>
      </c>
      <c r="G65" s="2364"/>
    </row>
    <row r="66" spans="2:7" ht="15.75" x14ac:dyDescent="0.25">
      <c r="B66" s="29">
        <v>55</v>
      </c>
      <c r="C66" s="1231" t="s">
        <v>1191</v>
      </c>
      <c r="D66" s="1231" t="s">
        <v>2058</v>
      </c>
      <c r="E66" s="1508" t="s">
        <v>3183</v>
      </c>
      <c r="F66" s="1507" t="s">
        <v>3166</v>
      </c>
      <c r="G66" s="2364"/>
    </row>
    <row r="67" spans="2:7" ht="21" x14ac:dyDescent="0.25">
      <c r="B67" s="2365">
        <f>COUNTA(B68:B73)</f>
        <v>6</v>
      </c>
      <c r="C67" s="2366"/>
      <c r="D67" s="538"/>
      <c r="E67" s="538"/>
      <c r="F67" s="538"/>
      <c r="G67" s="538"/>
    </row>
    <row r="68" spans="2:7" ht="19.5" customHeight="1" x14ac:dyDescent="0.25">
      <c r="B68" s="29">
        <v>56</v>
      </c>
      <c r="C68" s="1383" t="s">
        <v>1186</v>
      </c>
      <c r="D68" s="1510" t="s">
        <v>3164</v>
      </c>
      <c r="E68" s="1509" t="s">
        <v>3165</v>
      </c>
      <c r="F68" s="1511" t="s">
        <v>3166</v>
      </c>
      <c r="G68" s="2363" t="s">
        <v>177</v>
      </c>
    </row>
    <row r="69" spans="2:7" ht="19.5" customHeight="1" x14ac:dyDescent="0.25">
      <c r="B69" s="29">
        <v>57</v>
      </c>
      <c r="C69" s="1383" t="s">
        <v>3167</v>
      </c>
      <c r="D69" s="1510" t="s">
        <v>3168</v>
      </c>
      <c r="E69" s="1509" t="s">
        <v>3165</v>
      </c>
      <c r="F69" s="1511" t="s">
        <v>3169</v>
      </c>
      <c r="G69" s="2364"/>
    </row>
    <row r="70" spans="2:7" ht="19.5" customHeight="1" x14ac:dyDescent="0.25">
      <c r="B70" s="29">
        <v>58</v>
      </c>
      <c r="C70" s="1383" t="s">
        <v>3170</v>
      </c>
      <c r="D70" s="1510" t="s">
        <v>3171</v>
      </c>
      <c r="E70" s="1509" t="s">
        <v>3165</v>
      </c>
      <c r="F70" s="1511" t="s">
        <v>183</v>
      </c>
      <c r="G70" s="2364"/>
    </row>
    <row r="71" spans="2:7" ht="19.5" customHeight="1" x14ac:dyDescent="0.25">
      <c r="B71" s="29">
        <v>59</v>
      </c>
      <c r="C71" s="1383" t="s">
        <v>1188</v>
      </c>
      <c r="D71" s="1510" t="s">
        <v>1458</v>
      </c>
      <c r="E71" s="1509" t="s">
        <v>3165</v>
      </c>
      <c r="F71" s="1511" t="s">
        <v>183</v>
      </c>
      <c r="G71" s="2364"/>
    </row>
    <row r="72" spans="2:7" ht="19.5" customHeight="1" x14ac:dyDescent="0.25">
      <c r="B72" s="29">
        <v>60</v>
      </c>
      <c r="C72" s="1383" t="s">
        <v>3172</v>
      </c>
      <c r="D72" s="1510" t="s">
        <v>1187</v>
      </c>
      <c r="E72" s="1509" t="s">
        <v>3165</v>
      </c>
      <c r="F72" s="1511" t="s">
        <v>3166</v>
      </c>
      <c r="G72" s="2364"/>
    </row>
    <row r="73" spans="2:7" ht="19.5" customHeight="1" x14ac:dyDescent="0.25">
      <c r="B73" s="29">
        <v>61</v>
      </c>
      <c r="C73" s="1383" t="s">
        <v>1189</v>
      </c>
      <c r="D73" s="1510" t="s">
        <v>1457</v>
      </c>
      <c r="E73" s="1509" t="s">
        <v>3165</v>
      </c>
      <c r="F73" s="1511" t="s">
        <v>3166</v>
      </c>
      <c r="G73" s="2364"/>
    </row>
    <row r="74" spans="2:7" ht="21" x14ac:dyDescent="0.25">
      <c r="B74" s="2365">
        <f>COUNTA(B75:B79)</f>
        <v>5</v>
      </c>
      <c r="C74" s="2366"/>
      <c r="D74" s="538"/>
      <c r="E74" s="538"/>
      <c r="F74" s="538"/>
      <c r="G74" s="538"/>
    </row>
    <row r="75" spans="2:7" ht="19.5" customHeight="1" x14ac:dyDescent="0.25">
      <c r="B75" s="29">
        <v>62</v>
      </c>
      <c r="C75" s="1510" t="s">
        <v>3173</v>
      </c>
      <c r="D75" s="1231" t="s">
        <v>3174</v>
      </c>
      <c r="E75" s="1507" t="s">
        <v>3165</v>
      </c>
      <c r="F75" s="1507" t="s">
        <v>3166</v>
      </c>
      <c r="G75" s="2367" t="s">
        <v>178</v>
      </c>
    </row>
    <row r="76" spans="2:7" ht="19.5" customHeight="1" x14ac:dyDescent="0.25">
      <c r="B76" s="29">
        <v>63</v>
      </c>
      <c r="C76" s="1510" t="s">
        <v>3175</v>
      </c>
      <c r="D76" s="1231" t="s">
        <v>1185</v>
      </c>
      <c r="E76" s="1507" t="s">
        <v>3165</v>
      </c>
      <c r="F76" s="1507" t="s">
        <v>3166</v>
      </c>
      <c r="G76" s="2368"/>
    </row>
    <row r="77" spans="2:7" ht="19.5" customHeight="1" x14ac:dyDescent="0.25">
      <c r="B77" s="29">
        <v>64</v>
      </c>
      <c r="C77" s="1510" t="s">
        <v>3176</v>
      </c>
      <c r="D77" s="1231" t="s">
        <v>3177</v>
      </c>
      <c r="E77" s="1507" t="s">
        <v>3165</v>
      </c>
      <c r="F77" s="1507" t="s">
        <v>3166</v>
      </c>
      <c r="G77" s="2368"/>
    </row>
    <row r="78" spans="2:7" ht="19.5" customHeight="1" x14ac:dyDescent="0.25">
      <c r="B78" s="29">
        <v>65</v>
      </c>
      <c r="C78" s="1510" t="s">
        <v>3178</v>
      </c>
      <c r="D78" s="1231" t="s">
        <v>3179</v>
      </c>
      <c r="E78" s="1507" t="s">
        <v>3165</v>
      </c>
      <c r="F78" s="1507" t="s">
        <v>181</v>
      </c>
      <c r="G78" s="2368"/>
    </row>
    <row r="79" spans="2:7" ht="19.5" customHeight="1" x14ac:dyDescent="0.25">
      <c r="B79" s="29">
        <v>66</v>
      </c>
      <c r="C79" s="1510" t="s">
        <v>1184</v>
      </c>
      <c r="D79" s="1231" t="s">
        <v>3180</v>
      </c>
      <c r="E79" s="1507" t="s">
        <v>3165</v>
      </c>
      <c r="F79" s="1507" t="s">
        <v>183</v>
      </c>
      <c r="G79" s="2368"/>
    </row>
    <row r="80" spans="2:7" ht="15" customHeight="1" x14ac:dyDescent="0.25">
      <c r="B80" s="2365">
        <f>COUNTA(B75:B79)</f>
        <v>5</v>
      </c>
      <c r="C80" s="2366"/>
      <c r="D80" s="1461"/>
      <c r="E80" s="1461"/>
      <c r="F80" s="1461"/>
      <c r="G80" s="2368"/>
    </row>
    <row r="81" ht="15" customHeight="1" x14ac:dyDescent="0.25"/>
    <row r="82" ht="15" customHeight="1" x14ac:dyDescent="0.25"/>
    <row r="83" ht="15" customHeight="1" x14ac:dyDescent="0.25"/>
    <row r="84" ht="15" customHeight="1" x14ac:dyDescent="0.25"/>
    <row r="85" ht="15" customHeight="1" x14ac:dyDescent="0.25"/>
    <row r="86" ht="15" customHeight="1" x14ac:dyDescent="0.25"/>
    <row r="87" ht="15" customHeight="1" x14ac:dyDescent="0.25"/>
    <row r="88" ht="15" customHeight="1" x14ac:dyDescent="0.25"/>
    <row r="89" ht="15" customHeight="1" x14ac:dyDescent="0.25"/>
    <row r="90" ht="15" customHeight="1" x14ac:dyDescent="0.25"/>
    <row r="91" ht="15" customHeight="1" x14ac:dyDescent="0.25"/>
    <row r="92" ht="15" customHeight="1" x14ac:dyDescent="0.25"/>
    <row r="93" ht="15" customHeight="1" x14ac:dyDescent="0.25"/>
    <row r="94" ht="15" customHeight="1" x14ac:dyDescent="0.25"/>
    <row r="95" ht="15" customHeight="1" x14ac:dyDescent="0.25"/>
    <row r="96" ht="15" customHeight="1" x14ac:dyDescent="0.25"/>
    <row r="97" ht="15" customHeight="1" x14ac:dyDescent="0.25"/>
    <row r="98" ht="15" customHeight="1" x14ac:dyDescent="0.25"/>
    <row r="99" ht="15" customHeight="1" x14ac:dyDescent="0.25"/>
    <row r="100" ht="15" customHeight="1" x14ac:dyDescent="0.25"/>
    <row r="101" ht="15" customHeight="1" x14ac:dyDescent="0.25"/>
    <row r="102" ht="15" customHeight="1" x14ac:dyDescent="0.25"/>
    <row r="103" ht="15" customHeight="1" x14ac:dyDescent="0.25"/>
    <row r="104" ht="15" customHeight="1" x14ac:dyDescent="0.25"/>
    <row r="105" ht="15" customHeight="1" x14ac:dyDescent="0.25"/>
    <row r="106" ht="15" customHeight="1" x14ac:dyDescent="0.25"/>
    <row r="107" ht="15" customHeight="1" x14ac:dyDescent="0.25"/>
    <row r="108" ht="15" customHeight="1" x14ac:dyDescent="0.25"/>
    <row r="109" ht="15" customHeight="1" x14ac:dyDescent="0.25"/>
    <row r="110" ht="15" customHeight="1" x14ac:dyDescent="0.25"/>
    <row r="111" ht="15" customHeight="1" x14ac:dyDescent="0.25"/>
    <row r="112" ht="15" customHeight="1" x14ac:dyDescent="0.25"/>
    <row r="113" ht="15" customHeight="1" x14ac:dyDescent="0.25"/>
    <row r="114" ht="15" customHeight="1" x14ac:dyDescent="0.25"/>
    <row r="115" ht="15" customHeight="1" x14ac:dyDescent="0.25"/>
    <row r="116" ht="15" customHeight="1" x14ac:dyDescent="0.25"/>
    <row r="117" ht="15" customHeight="1" x14ac:dyDescent="0.25"/>
    <row r="118" ht="15" customHeight="1" x14ac:dyDescent="0.25"/>
    <row r="119" ht="15" customHeight="1" x14ac:dyDescent="0.25"/>
    <row r="120" ht="15" customHeight="1" x14ac:dyDescent="0.25"/>
    <row r="121" ht="15" customHeight="1" x14ac:dyDescent="0.25"/>
    <row r="122" ht="15" customHeight="1" x14ac:dyDescent="0.25"/>
    <row r="123" ht="15" customHeight="1" x14ac:dyDescent="0.25"/>
    <row r="124" ht="15" customHeight="1" x14ac:dyDescent="0.25"/>
    <row r="125" ht="15" customHeight="1" x14ac:dyDescent="0.25"/>
    <row r="126" ht="15" customHeight="1" x14ac:dyDescent="0.25"/>
    <row r="127" ht="15" customHeight="1" x14ac:dyDescent="0.25"/>
    <row r="128" ht="15" customHeight="1" x14ac:dyDescent="0.25"/>
    <row r="129" ht="15" customHeight="1" x14ac:dyDescent="0.25"/>
    <row r="130" ht="15" customHeight="1" x14ac:dyDescent="0.25"/>
    <row r="131" ht="15" customHeight="1" x14ac:dyDescent="0.25"/>
    <row r="132" ht="15" customHeight="1" x14ac:dyDescent="0.25"/>
    <row r="133" ht="15" customHeight="1" x14ac:dyDescent="0.25"/>
    <row r="134" ht="15" customHeight="1" x14ac:dyDescent="0.25"/>
    <row r="135" ht="15" customHeight="1" x14ac:dyDescent="0.25"/>
    <row r="136" ht="15" customHeight="1" x14ac:dyDescent="0.25"/>
    <row r="137" ht="15" customHeight="1" x14ac:dyDescent="0.25"/>
    <row r="138" ht="15" customHeight="1" x14ac:dyDescent="0.25"/>
    <row r="139" ht="15" customHeight="1" x14ac:dyDescent="0.25"/>
    <row r="140" ht="15" customHeight="1" x14ac:dyDescent="0.25"/>
    <row r="141" ht="15" customHeight="1" x14ac:dyDescent="0.25"/>
    <row r="142" ht="15" customHeight="1" x14ac:dyDescent="0.25"/>
    <row r="143" ht="15" customHeight="1" x14ac:dyDescent="0.25"/>
    <row r="144" ht="15" customHeight="1" x14ac:dyDescent="0.25"/>
    <row r="145" ht="15" customHeight="1" x14ac:dyDescent="0.25"/>
    <row r="146" ht="15" customHeight="1" x14ac:dyDescent="0.25"/>
    <row r="147" ht="15" customHeight="1" x14ac:dyDescent="0.25"/>
    <row r="148" ht="15" customHeight="1" x14ac:dyDescent="0.25"/>
    <row r="149" ht="15" customHeight="1" x14ac:dyDescent="0.25"/>
    <row r="150" ht="15" customHeight="1" x14ac:dyDescent="0.25"/>
    <row r="151" ht="15" customHeight="1" x14ac:dyDescent="0.25"/>
  </sheetData>
  <mergeCells count="17">
    <mergeCell ref="B74:C74"/>
    <mergeCell ref="B80:C80"/>
    <mergeCell ref="G75:G80"/>
    <mergeCell ref="B1:G3"/>
    <mergeCell ref="B4:G4"/>
    <mergeCell ref="G68:G73"/>
    <mergeCell ref="G8:G19"/>
    <mergeCell ref="G21:G32"/>
    <mergeCell ref="G34:G53"/>
    <mergeCell ref="G55:G58"/>
    <mergeCell ref="G60:G66"/>
    <mergeCell ref="B7:C7"/>
    <mergeCell ref="B20:C20"/>
    <mergeCell ref="B33:C33"/>
    <mergeCell ref="B54:C54"/>
    <mergeCell ref="B59:C59"/>
    <mergeCell ref="B67:C67"/>
  </mergeCells>
  <pageMargins left="0.7" right="0.7" top="0.75" bottom="0.75" header="0.3" footer="0.3"/>
  <pageSetup paperSize="9" orientation="portrait" r:id="rId1"/>
  <drawing r:id="rId2"/>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400-000000000000}">
  <sheetPr codeName="Hoja133"/>
  <dimension ref="A1:G26"/>
  <sheetViews>
    <sheetView workbookViewId="0">
      <pane xSplit="1" ySplit="7" topLeftCell="B8" activePane="bottomRight" state="frozen"/>
      <selection activeCell="I25" sqref="I25"/>
      <selection pane="topRight" activeCell="I25" sqref="I25"/>
      <selection pane="bottomLeft" activeCell="I25" sqref="I25"/>
      <selection pane="bottomRight" activeCell="B8" sqref="B8:C8"/>
    </sheetView>
  </sheetViews>
  <sheetFormatPr baseColWidth="10" defaultColWidth="0" defaultRowHeight="15.75" zeroHeight="1" x14ac:dyDescent="0.25"/>
  <cols>
    <col min="1" max="1" width="4" style="1" customWidth="1"/>
    <col min="2" max="4" width="42.7109375" style="1" customWidth="1"/>
    <col min="5" max="5" width="11.42578125" style="1" customWidth="1"/>
    <col min="6" max="7" width="0" style="1" hidden="1" customWidth="1"/>
    <col min="8" max="16384" width="11.42578125" style="1" hidden="1"/>
  </cols>
  <sheetData>
    <row r="1" spans="1:6" x14ac:dyDescent="0.25">
      <c r="B1" s="2100"/>
      <c r="C1" s="2101"/>
      <c r="D1" s="2102"/>
    </row>
    <row r="2" spans="1:6" x14ac:dyDescent="0.25">
      <c r="B2" s="2103"/>
      <c r="C2" s="2104"/>
      <c r="D2" s="2105"/>
    </row>
    <row r="3" spans="1:6" ht="16.5" thickBot="1" x14ac:dyDescent="0.3">
      <c r="B3" s="2106"/>
      <c r="C3" s="2107"/>
      <c r="D3" s="2108"/>
    </row>
    <row r="4" spans="1:6" ht="21.75" thickBot="1" x14ac:dyDescent="0.4">
      <c r="B4" s="2272" t="s">
        <v>3616</v>
      </c>
      <c r="C4" s="2273"/>
      <c r="D4" s="2274"/>
    </row>
    <row r="5" spans="1:6" x14ac:dyDescent="0.25">
      <c r="A5" s="5"/>
      <c r="B5" s="6"/>
      <c r="C5" s="6"/>
      <c r="D5" s="6"/>
      <c r="E5" s="5"/>
      <c r="F5" s="5"/>
    </row>
    <row r="6" spans="1:6" ht="15.75" customHeight="1" x14ac:dyDescent="0.25">
      <c r="A6" s="28"/>
      <c r="B6" s="2375" t="s">
        <v>1304</v>
      </c>
      <c r="C6" s="2376"/>
      <c r="D6" s="2379" t="s">
        <v>1305</v>
      </c>
      <c r="E6" s="25"/>
      <c r="F6" s="25"/>
    </row>
    <row r="7" spans="1:6" ht="15.75" customHeight="1" x14ac:dyDescent="0.25">
      <c r="A7" s="28"/>
      <c r="B7" s="2377"/>
      <c r="C7" s="2378"/>
      <c r="D7" s="2380"/>
      <c r="E7" s="28"/>
      <c r="F7" s="28"/>
    </row>
    <row r="8" spans="1:6" x14ac:dyDescent="0.25">
      <c r="B8" s="2369" t="s">
        <v>1306</v>
      </c>
      <c r="C8" s="2370"/>
      <c r="D8" s="994"/>
    </row>
    <row r="9" spans="1:6" x14ac:dyDescent="0.25">
      <c r="B9" s="2369" t="s">
        <v>1307</v>
      </c>
      <c r="C9" s="2370"/>
      <c r="D9" s="994">
        <v>453</v>
      </c>
    </row>
    <row r="10" spans="1:6" x14ac:dyDescent="0.25">
      <c r="B10" s="2369" t="s">
        <v>1308</v>
      </c>
      <c r="C10" s="2370"/>
      <c r="D10" s="994">
        <v>154</v>
      </c>
    </row>
    <row r="11" spans="1:6" x14ac:dyDescent="0.25">
      <c r="B11" s="2369" t="s">
        <v>1309</v>
      </c>
      <c r="C11" s="2370"/>
      <c r="D11" s="994"/>
    </row>
    <row r="12" spans="1:6" x14ac:dyDescent="0.25">
      <c r="B12" s="2371" t="s">
        <v>1310</v>
      </c>
      <c r="C12" s="2372"/>
      <c r="D12" s="991"/>
    </row>
    <row r="13" spans="1:6" x14ac:dyDescent="0.25">
      <c r="B13" s="2369" t="s">
        <v>1311</v>
      </c>
      <c r="C13" s="2370"/>
      <c r="D13" s="994"/>
    </row>
    <row r="14" spans="1:6" x14ac:dyDescent="0.25">
      <c r="B14" s="2369" t="s">
        <v>1312</v>
      </c>
      <c r="C14" s="2370"/>
      <c r="D14" s="994"/>
    </row>
    <row r="15" spans="1:6" x14ac:dyDescent="0.25">
      <c r="B15" s="2369" t="s">
        <v>1313</v>
      </c>
      <c r="C15" s="2370"/>
      <c r="D15" s="12"/>
    </row>
    <row r="16" spans="1:6" x14ac:dyDescent="0.25">
      <c r="B16" s="2369" t="s">
        <v>1314</v>
      </c>
      <c r="C16" s="2370"/>
      <c r="D16" s="12"/>
    </row>
    <row r="17" spans="2:4" x14ac:dyDescent="0.25">
      <c r="B17" s="2371" t="s">
        <v>1315</v>
      </c>
      <c r="C17" s="2372"/>
      <c r="D17" s="421"/>
    </row>
    <row r="18" spans="2:4" x14ac:dyDescent="0.25">
      <c r="B18" s="2369" t="s">
        <v>1316</v>
      </c>
      <c r="C18" s="2370"/>
      <c r="D18" s="12"/>
    </row>
    <row r="19" spans="2:4" x14ac:dyDescent="0.25">
      <c r="B19" s="2373" t="s">
        <v>1317</v>
      </c>
      <c r="C19" s="2374"/>
      <c r="D19" s="421"/>
    </row>
    <row r="20" spans="2:4" x14ac:dyDescent="0.25">
      <c r="B20" s="2369" t="s">
        <v>1306</v>
      </c>
      <c r="C20" s="2370"/>
      <c r="D20" s="995"/>
    </row>
    <row r="21" spans="2:4" x14ac:dyDescent="0.25">
      <c r="B21" s="2369" t="s">
        <v>1307</v>
      </c>
      <c r="C21" s="2370"/>
      <c r="D21" s="995">
        <v>310</v>
      </c>
    </row>
    <row r="22" spans="2:4" x14ac:dyDescent="0.25">
      <c r="B22" s="2369" t="s">
        <v>1308</v>
      </c>
      <c r="C22" s="2370"/>
      <c r="D22" s="995">
        <v>83</v>
      </c>
    </row>
    <row r="23" spans="2:4" x14ac:dyDescent="0.25">
      <c r="B23" s="2369" t="s">
        <v>2072</v>
      </c>
      <c r="C23" s="2370"/>
      <c r="D23" s="995">
        <v>4</v>
      </c>
    </row>
    <row r="24" spans="2:4" x14ac:dyDescent="0.25">
      <c r="B24" s="2369" t="s">
        <v>2073</v>
      </c>
      <c r="C24" s="2370"/>
      <c r="D24" s="995">
        <v>1</v>
      </c>
    </row>
    <row r="25" spans="2:4" x14ac:dyDescent="0.25">
      <c r="B25" s="41" t="s">
        <v>1318</v>
      </c>
    </row>
    <row r="26" spans="2:4" x14ac:dyDescent="0.25"/>
  </sheetData>
  <mergeCells count="21">
    <mergeCell ref="B4:D4"/>
    <mergeCell ref="B1:D3"/>
    <mergeCell ref="B6:C7"/>
    <mergeCell ref="B11:C11"/>
    <mergeCell ref="D6:D7"/>
    <mergeCell ref="B8:C8"/>
    <mergeCell ref="B22:C22"/>
    <mergeCell ref="B23:C23"/>
    <mergeCell ref="B24:C24"/>
    <mergeCell ref="B9:C9"/>
    <mergeCell ref="B10:C10"/>
    <mergeCell ref="B17:C17"/>
    <mergeCell ref="B18:C18"/>
    <mergeCell ref="B19:C19"/>
    <mergeCell ref="B20:C20"/>
    <mergeCell ref="B21:C21"/>
    <mergeCell ref="B13:C13"/>
    <mergeCell ref="B12:C12"/>
    <mergeCell ref="B14:C14"/>
    <mergeCell ref="B15:C15"/>
    <mergeCell ref="B16:C16"/>
  </mergeCells>
  <pageMargins left="0.7" right="0.7" top="0.75" bottom="0.75" header="0.3" footer="0.3"/>
  <drawing r:id="rId1"/>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500-000000000000}">
  <sheetPr codeName="Hoja134"/>
  <dimension ref="A1:XEZ80"/>
  <sheetViews>
    <sheetView workbookViewId="0">
      <pane xSplit="1" ySplit="7" topLeftCell="B32" activePane="bottomRight" state="frozen"/>
      <selection activeCell="I25" sqref="I25"/>
      <selection pane="topRight" activeCell="I25" sqref="I25"/>
      <selection pane="bottomLeft" activeCell="I25" sqref="I25"/>
      <selection pane="bottomRight" activeCell="B51" sqref="B51:E51"/>
    </sheetView>
  </sheetViews>
  <sheetFormatPr baseColWidth="10" defaultColWidth="0" defaultRowHeight="15.75" zeroHeight="1" x14ac:dyDescent="0.25"/>
  <cols>
    <col min="1" max="1" width="4" style="1" customWidth="1"/>
    <col min="2" max="2" width="59.140625" style="1" customWidth="1"/>
    <col min="3" max="5" width="23" style="1" customWidth="1"/>
    <col min="6" max="6" width="3.28515625" style="1" customWidth="1"/>
    <col min="7" max="16380" width="0" style="1" hidden="1"/>
    <col min="16381" max="16384" width="11.42578125" style="1" hidden="1"/>
  </cols>
  <sheetData>
    <row r="1" spans="1:7" x14ac:dyDescent="0.25">
      <c r="B1" s="2100"/>
      <c r="C1" s="2101"/>
      <c r="D1" s="2101"/>
      <c r="E1" s="2102"/>
    </row>
    <row r="2" spans="1:7" x14ac:dyDescent="0.25">
      <c r="B2" s="2103"/>
      <c r="C2" s="2104"/>
      <c r="D2" s="2104"/>
      <c r="E2" s="2105"/>
    </row>
    <row r="3" spans="1:7" ht="16.5" thickBot="1" x14ac:dyDescent="0.3">
      <c r="B3" s="2106"/>
      <c r="C3" s="2107"/>
      <c r="D3" s="2107"/>
      <c r="E3" s="2108"/>
    </row>
    <row r="4" spans="1:7" s="16" customFormat="1" ht="21.75" thickBot="1" x14ac:dyDescent="0.3">
      <c r="B4" s="2381" t="s">
        <v>3617</v>
      </c>
      <c r="C4" s="2382"/>
      <c r="D4" s="2382"/>
      <c r="E4" s="2383"/>
    </row>
    <row r="5" spans="1:7" x14ac:dyDescent="0.25">
      <c r="A5" s="5"/>
      <c r="B5" s="6"/>
      <c r="C5" s="6"/>
      <c r="D5" s="6"/>
      <c r="E5" s="6"/>
      <c r="F5" s="5"/>
      <c r="G5" s="5"/>
    </row>
    <row r="6" spans="1:7" s="16" customFormat="1" ht="15.75" customHeight="1" x14ac:dyDescent="0.25">
      <c r="A6" s="410"/>
      <c r="B6" s="2384" t="s">
        <v>1319</v>
      </c>
      <c r="C6" s="2385" t="s">
        <v>1320</v>
      </c>
      <c r="D6" s="2386"/>
      <c r="E6" s="2387"/>
      <c r="F6" s="15"/>
      <c r="G6" s="15"/>
    </row>
    <row r="7" spans="1:7" s="16" customFormat="1" ht="15.75" customHeight="1" thickBot="1" x14ac:dyDescent="0.3">
      <c r="A7" s="410"/>
      <c r="B7" s="2384"/>
      <c r="C7" s="420" t="s">
        <v>1321</v>
      </c>
      <c r="D7" s="420" t="s">
        <v>1322</v>
      </c>
      <c r="E7" s="420" t="s">
        <v>1323</v>
      </c>
      <c r="F7" s="410"/>
      <c r="G7" s="410"/>
    </row>
    <row r="8" spans="1:7" ht="18.75" customHeight="1" thickBot="1" x14ac:dyDescent="0.3">
      <c r="B8" s="2625" t="s">
        <v>2527</v>
      </c>
      <c r="C8" s="2626">
        <f>C9+C10+C11+C12+C13+C14</f>
        <v>28</v>
      </c>
      <c r="D8" s="2626">
        <f t="shared" ref="D8:E8" si="0">D9+D10+D11+D12+D13+D14</f>
        <v>19</v>
      </c>
      <c r="E8" s="2626">
        <f t="shared" si="0"/>
        <v>164</v>
      </c>
    </row>
    <row r="9" spans="1:7" ht="18.75" customHeight="1" x14ac:dyDescent="0.25">
      <c r="B9" s="1512" t="s">
        <v>2528</v>
      </c>
      <c r="C9" s="1513">
        <v>18</v>
      </c>
      <c r="D9" s="1514">
        <v>13</v>
      </c>
      <c r="E9" s="1515">
        <v>80</v>
      </c>
    </row>
    <row r="10" spans="1:7" ht="18.75" customHeight="1" x14ac:dyDescent="0.25">
      <c r="B10" s="1516" t="s">
        <v>2529</v>
      </c>
      <c r="C10" s="1517"/>
      <c r="D10" s="1518"/>
      <c r="E10" s="1519"/>
    </row>
    <row r="11" spans="1:7" ht="18.75" customHeight="1" x14ac:dyDescent="0.25">
      <c r="B11" s="1516" t="s">
        <v>2530</v>
      </c>
      <c r="C11" s="1517"/>
      <c r="D11" s="1518"/>
      <c r="E11" s="1520"/>
    </row>
    <row r="12" spans="1:7" ht="18.75" customHeight="1" x14ac:dyDescent="0.25">
      <c r="B12" s="1516" t="s">
        <v>2531</v>
      </c>
      <c r="C12" s="1517">
        <v>7</v>
      </c>
      <c r="D12" s="1518">
        <v>3</v>
      </c>
      <c r="E12" s="1519">
        <v>61</v>
      </c>
    </row>
    <row r="13" spans="1:7" ht="18.75" customHeight="1" x14ac:dyDescent="0.25">
      <c r="B13" s="1516" t="s">
        <v>2532</v>
      </c>
      <c r="C13" s="1517"/>
      <c r="D13" s="1518"/>
      <c r="E13" s="1519"/>
    </row>
    <row r="14" spans="1:7" ht="18.75" customHeight="1" thickBot="1" x14ac:dyDescent="0.3">
      <c r="B14" s="1521" t="s">
        <v>2533</v>
      </c>
      <c r="C14" s="1522">
        <v>3</v>
      </c>
      <c r="D14" s="1523">
        <v>3</v>
      </c>
      <c r="E14" s="1524">
        <v>23</v>
      </c>
    </row>
    <row r="15" spans="1:7" ht="18.75" customHeight="1" thickBot="1" x14ac:dyDescent="0.3">
      <c r="B15" s="2625" t="s">
        <v>211</v>
      </c>
      <c r="C15" s="2627">
        <f>C16+C17+C18+C19+C20+C21+C22+C23+C24+C25+C26+C27+C28+C29+C30</f>
        <v>27</v>
      </c>
      <c r="D15" s="2628">
        <f t="shared" ref="D15:E15" si="1">D16+D17+D18+D19+D20+D21+D22+D23+D24+D25+D26+D27+D28+D29+D30</f>
        <v>11</v>
      </c>
      <c r="E15" s="2627">
        <f t="shared" si="1"/>
        <v>24</v>
      </c>
    </row>
    <row r="16" spans="1:7" ht="18.75" customHeight="1" x14ac:dyDescent="0.25">
      <c r="B16" s="1512" t="s">
        <v>2534</v>
      </c>
      <c r="C16" s="1513"/>
      <c r="D16" s="1514"/>
      <c r="E16" s="1515"/>
    </row>
    <row r="17" spans="2:5" ht="18.75" customHeight="1" x14ac:dyDescent="0.25">
      <c r="B17" s="1516" t="s">
        <v>2535</v>
      </c>
      <c r="C17" s="1517"/>
      <c r="D17" s="1518"/>
      <c r="E17" s="1519"/>
    </row>
    <row r="18" spans="2:5" ht="18.75" customHeight="1" x14ac:dyDescent="0.25">
      <c r="B18" s="1516" t="s">
        <v>2536</v>
      </c>
      <c r="C18" s="1517">
        <v>7</v>
      </c>
      <c r="D18" s="1518">
        <v>3</v>
      </c>
      <c r="E18" s="1519">
        <v>1</v>
      </c>
    </row>
    <row r="19" spans="2:5" ht="18.75" customHeight="1" x14ac:dyDescent="0.25">
      <c r="B19" s="1516" t="s">
        <v>2537</v>
      </c>
      <c r="C19" s="1517">
        <v>2</v>
      </c>
      <c r="D19" s="1518">
        <v>1</v>
      </c>
      <c r="E19" s="1519">
        <v>8</v>
      </c>
    </row>
    <row r="20" spans="2:5" ht="18.75" customHeight="1" x14ac:dyDescent="0.25">
      <c r="B20" s="1516" t="s">
        <v>2538</v>
      </c>
      <c r="C20" s="1517"/>
      <c r="D20" s="1518"/>
      <c r="E20" s="1519"/>
    </row>
    <row r="21" spans="2:5" ht="18.75" customHeight="1" x14ac:dyDescent="0.25">
      <c r="B21" s="1516" t="s">
        <v>2539</v>
      </c>
      <c r="C21" s="1517"/>
      <c r="D21" s="1518"/>
      <c r="E21" s="1519"/>
    </row>
    <row r="22" spans="2:5" ht="18.75" customHeight="1" x14ac:dyDescent="0.25">
      <c r="B22" s="1516" t="s">
        <v>2540</v>
      </c>
      <c r="C22" s="1517"/>
      <c r="D22" s="1518"/>
      <c r="E22" s="1519"/>
    </row>
    <row r="23" spans="2:5" ht="18.75" customHeight="1" x14ac:dyDescent="0.25">
      <c r="B23" s="1516" t="s">
        <v>2541</v>
      </c>
      <c r="C23" s="1517">
        <v>2</v>
      </c>
      <c r="D23" s="1518">
        <v>3</v>
      </c>
      <c r="E23" s="1519">
        <v>1</v>
      </c>
    </row>
    <row r="24" spans="2:5" ht="18.75" customHeight="1" x14ac:dyDescent="0.25">
      <c r="B24" s="1516" t="s">
        <v>2542</v>
      </c>
      <c r="C24" s="1517"/>
      <c r="D24" s="1518"/>
      <c r="E24" s="1519"/>
    </row>
    <row r="25" spans="2:5" ht="18.75" customHeight="1" x14ac:dyDescent="0.25">
      <c r="B25" s="1516" t="s">
        <v>2543</v>
      </c>
      <c r="C25" s="1517"/>
      <c r="D25" s="1518"/>
      <c r="E25" s="1519"/>
    </row>
    <row r="26" spans="2:5" ht="18.75" customHeight="1" x14ac:dyDescent="0.25">
      <c r="B26" s="1516" t="s">
        <v>2544</v>
      </c>
      <c r="C26" s="1517">
        <v>3</v>
      </c>
      <c r="D26" s="1518"/>
      <c r="E26" s="1519">
        <v>4</v>
      </c>
    </row>
    <row r="27" spans="2:5" ht="18.75" customHeight="1" x14ac:dyDescent="0.25">
      <c r="B27" s="1516" t="s">
        <v>2545</v>
      </c>
      <c r="C27" s="1517">
        <v>5</v>
      </c>
      <c r="D27" s="1518">
        <v>2</v>
      </c>
      <c r="E27" s="1519">
        <v>3</v>
      </c>
    </row>
    <row r="28" spans="2:5" ht="18.75" customHeight="1" x14ac:dyDescent="0.25">
      <c r="B28" s="1516" t="s">
        <v>2546</v>
      </c>
      <c r="C28" s="1517"/>
      <c r="D28" s="1518"/>
      <c r="E28" s="1519"/>
    </row>
    <row r="29" spans="2:5" ht="18.75" customHeight="1" x14ac:dyDescent="0.25">
      <c r="B29" s="1516" t="s">
        <v>2547</v>
      </c>
      <c r="C29" s="1517"/>
      <c r="D29" s="1518">
        <v>1</v>
      </c>
      <c r="E29" s="1519">
        <v>3</v>
      </c>
    </row>
    <row r="30" spans="2:5" ht="18.75" customHeight="1" thickBot="1" x14ac:dyDescent="0.3">
      <c r="B30" s="1521" t="s">
        <v>2548</v>
      </c>
      <c r="C30" s="1522">
        <v>8</v>
      </c>
      <c r="D30" s="1523">
        <v>1</v>
      </c>
      <c r="E30" s="1524">
        <v>4</v>
      </c>
    </row>
    <row r="31" spans="2:5" ht="18.75" customHeight="1" thickBot="1" x14ac:dyDescent="0.3">
      <c r="B31" s="2625" t="s">
        <v>696</v>
      </c>
      <c r="C31" s="2627">
        <f>C32+C33+C34+C35+C36+C37+C38+C39+C40</f>
        <v>28</v>
      </c>
      <c r="D31" s="2628">
        <f t="shared" ref="D31:E31" si="2">D32+D33+D34+D35+D36+D37+D38+D39+D40</f>
        <v>21</v>
      </c>
      <c r="E31" s="2627">
        <f t="shared" si="2"/>
        <v>105</v>
      </c>
    </row>
    <row r="32" spans="2:5" ht="18.75" customHeight="1" x14ac:dyDescent="0.25">
      <c r="B32" s="2629" t="s">
        <v>2549</v>
      </c>
      <c r="C32" s="2630">
        <v>11</v>
      </c>
      <c r="D32" s="2631">
        <v>8</v>
      </c>
      <c r="E32" s="2632">
        <v>46</v>
      </c>
    </row>
    <row r="33" spans="2:5" ht="18.75" customHeight="1" x14ac:dyDescent="0.25">
      <c r="B33" s="1516" t="s">
        <v>2550</v>
      </c>
      <c r="C33" s="1517">
        <v>2</v>
      </c>
      <c r="D33" s="1518">
        <v>1</v>
      </c>
      <c r="E33" s="1519">
        <v>9</v>
      </c>
    </row>
    <row r="34" spans="2:5" ht="18.75" customHeight="1" x14ac:dyDescent="0.25">
      <c r="B34" s="1516" t="s">
        <v>2551</v>
      </c>
      <c r="C34" s="1517">
        <v>3</v>
      </c>
      <c r="D34" s="1518">
        <v>3</v>
      </c>
      <c r="E34" s="1519">
        <v>10</v>
      </c>
    </row>
    <row r="35" spans="2:5" ht="18.75" customHeight="1" x14ac:dyDescent="0.25">
      <c r="B35" s="1516" t="s">
        <v>2552</v>
      </c>
      <c r="C35" s="1517">
        <v>1</v>
      </c>
      <c r="D35" s="1518">
        <v>4</v>
      </c>
      <c r="E35" s="1519">
        <v>3</v>
      </c>
    </row>
    <row r="36" spans="2:5" ht="18.75" customHeight="1" x14ac:dyDescent="0.25">
      <c r="B36" s="1516" t="s">
        <v>2553</v>
      </c>
      <c r="C36" s="1517">
        <v>3</v>
      </c>
      <c r="D36" s="1518">
        <v>2</v>
      </c>
      <c r="E36" s="1519">
        <v>9</v>
      </c>
    </row>
    <row r="37" spans="2:5" ht="18.75" customHeight="1" x14ac:dyDescent="0.25">
      <c r="B37" s="1516" t="s">
        <v>2554</v>
      </c>
      <c r="C37" s="1517">
        <v>6</v>
      </c>
      <c r="D37" s="1518">
        <v>2</v>
      </c>
      <c r="E37" s="1519">
        <v>15</v>
      </c>
    </row>
    <row r="38" spans="2:5" ht="18.75" customHeight="1" x14ac:dyDescent="0.25">
      <c r="B38" s="1516" t="s">
        <v>2555</v>
      </c>
      <c r="C38" s="1517">
        <v>1</v>
      </c>
      <c r="D38" s="1518"/>
      <c r="E38" s="1519">
        <v>10</v>
      </c>
    </row>
    <row r="39" spans="2:5" ht="18.75" customHeight="1" x14ac:dyDescent="0.25">
      <c r="B39" s="1516" t="s">
        <v>2556</v>
      </c>
      <c r="C39" s="1517">
        <v>1</v>
      </c>
      <c r="D39" s="1518">
        <v>1</v>
      </c>
      <c r="E39" s="1519">
        <v>3</v>
      </c>
    </row>
    <row r="40" spans="2:5" ht="18.75" customHeight="1" thickBot="1" x14ac:dyDescent="0.3">
      <c r="B40" s="1521" t="s">
        <v>2557</v>
      </c>
      <c r="C40" s="1522"/>
      <c r="D40" s="1523"/>
      <c r="E40" s="1524"/>
    </row>
    <row r="41" spans="2:5" ht="18.75" customHeight="1" thickBot="1" x14ac:dyDescent="0.3">
      <c r="B41" s="2625" t="s">
        <v>225</v>
      </c>
      <c r="C41" s="2627">
        <f>C42+C43+C44</f>
        <v>4</v>
      </c>
      <c r="D41" s="2628">
        <f t="shared" ref="D41:E41" si="3">D42+D43+D44</f>
        <v>6</v>
      </c>
      <c r="E41" s="2627">
        <f t="shared" si="3"/>
        <v>18</v>
      </c>
    </row>
    <row r="42" spans="2:5" ht="18.75" customHeight="1" x14ac:dyDescent="0.25">
      <c r="B42" s="1512" t="s">
        <v>2558</v>
      </c>
      <c r="C42" s="1513">
        <v>4</v>
      </c>
      <c r="D42" s="1514">
        <v>4</v>
      </c>
      <c r="E42" s="1515">
        <v>14</v>
      </c>
    </row>
    <row r="43" spans="2:5" ht="18.75" customHeight="1" x14ac:dyDescent="0.25">
      <c r="B43" s="1516" t="s">
        <v>2559</v>
      </c>
      <c r="C43" s="1517"/>
      <c r="D43" s="1518"/>
      <c r="E43" s="1519"/>
    </row>
    <row r="44" spans="2:5" ht="18.75" customHeight="1" thickBot="1" x14ac:dyDescent="0.3">
      <c r="B44" s="1521" t="s">
        <v>2560</v>
      </c>
      <c r="C44" s="1522"/>
      <c r="D44" s="1523">
        <v>2</v>
      </c>
      <c r="E44" s="1524">
        <v>4</v>
      </c>
    </row>
    <row r="45" spans="2:5" ht="18.75" customHeight="1" thickBot="1" x14ac:dyDescent="0.3">
      <c r="B45" s="2625" t="s">
        <v>251</v>
      </c>
      <c r="C45" s="2627">
        <f>C46+C47</f>
        <v>18</v>
      </c>
      <c r="D45" s="2628">
        <f t="shared" ref="D45:E45" si="4">D46+D47</f>
        <v>2</v>
      </c>
      <c r="E45" s="2627">
        <f t="shared" si="4"/>
        <v>76</v>
      </c>
    </row>
    <row r="46" spans="2:5" ht="18.75" customHeight="1" x14ac:dyDescent="0.25">
      <c r="B46" s="1512" t="s">
        <v>2561</v>
      </c>
      <c r="C46" s="1513">
        <v>3</v>
      </c>
      <c r="D46" s="1514">
        <v>1</v>
      </c>
      <c r="E46" s="1515">
        <v>42</v>
      </c>
    </row>
    <row r="47" spans="2:5" ht="18.75" customHeight="1" thickBot="1" x14ac:dyDescent="0.3">
      <c r="B47" s="1521" t="s">
        <v>2562</v>
      </c>
      <c r="C47" s="1522">
        <v>15</v>
      </c>
      <c r="D47" s="1523">
        <v>1</v>
      </c>
      <c r="E47" s="1524">
        <v>34</v>
      </c>
    </row>
    <row r="48" spans="2:5" ht="18.75" customHeight="1" thickBot="1" x14ac:dyDescent="0.3">
      <c r="B48" s="2625" t="s">
        <v>576</v>
      </c>
      <c r="C48" s="2627">
        <f>C49+C50</f>
        <v>25</v>
      </c>
      <c r="D48" s="2628">
        <f t="shared" ref="D48:E48" si="5">D49+D50</f>
        <v>10</v>
      </c>
      <c r="E48" s="2627">
        <f t="shared" si="5"/>
        <v>362</v>
      </c>
    </row>
    <row r="49" spans="2:5" ht="18.75" customHeight="1" x14ac:dyDescent="0.25">
      <c r="B49" s="1512" t="s">
        <v>2563</v>
      </c>
      <c r="C49" s="1513">
        <v>13</v>
      </c>
      <c r="D49" s="1514">
        <v>4</v>
      </c>
      <c r="E49" s="1515">
        <v>21</v>
      </c>
    </row>
    <row r="50" spans="2:5" ht="18.75" customHeight="1" thickBot="1" x14ac:dyDescent="0.3">
      <c r="B50" s="1521" t="s">
        <v>2564</v>
      </c>
      <c r="C50" s="1522">
        <v>12</v>
      </c>
      <c r="D50" s="1523">
        <v>6</v>
      </c>
      <c r="E50" s="1524">
        <v>341</v>
      </c>
    </row>
    <row r="51" spans="2:5" ht="18.75" customHeight="1" thickBot="1" x14ac:dyDescent="0.3">
      <c r="B51" s="2625" t="s">
        <v>950</v>
      </c>
      <c r="C51" s="2627">
        <f>C52+C53+C54+C55</f>
        <v>32</v>
      </c>
      <c r="D51" s="2628">
        <f t="shared" ref="D51:E51" si="6">D52+D53+D54+D55</f>
        <v>12</v>
      </c>
      <c r="E51" s="2627">
        <f t="shared" si="6"/>
        <v>113</v>
      </c>
    </row>
    <row r="52" spans="2:5" ht="18.75" customHeight="1" x14ac:dyDescent="0.25">
      <c r="B52" s="1512" t="s">
        <v>2565</v>
      </c>
      <c r="C52" s="1513">
        <v>2</v>
      </c>
      <c r="D52" s="1514"/>
      <c r="E52" s="1515">
        <v>24</v>
      </c>
    </row>
    <row r="53" spans="2:5" ht="18.75" customHeight="1" x14ac:dyDescent="0.25">
      <c r="B53" s="1516" t="s">
        <v>2566</v>
      </c>
      <c r="C53" s="1517">
        <v>30</v>
      </c>
      <c r="D53" s="1518">
        <v>12</v>
      </c>
      <c r="E53" s="1519">
        <v>89</v>
      </c>
    </row>
    <row r="54" spans="2:5" ht="18.75" customHeight="1" x14ac:dyDescent="0.25">
      <c r="B54" s="1516" t="s">
        <v>2567</v>
      </c>
      <c r="C54" s="1517"/>
      <c r="D54" s="1518"/>
      <c r="E54" s="1519"/>
    </row>
    <row r="55" spans="2:5" ht="18.75" customHeight="1" thickBot="1" x14ac:dyDescent="0.3">
      <c r="B55" s="1521" t="s">
        <v>2568</v>
      </c>
      <c r="C55" s="1522"/>
      <c r="D55" s="1523"/>
      <c r="E55" s="1524"/>
    </row>
    <row r="56" spans="2:5" ht="18.75" customHeight="1" thickBot="1" x14ac:dyDescent="0.3">
      <c r="B56" s="1525" t="s">
        <v>143</v>
      </c>
      <c r="C56" s="1526">
        <f>C8+C15+C31+C41+C45+C48+C51</f>
        <v>162</v>
      </c>
      <c r="D56" s="1528">
        <f t="shared" ref="D56:E56" si="7">D8+D15+D31+D41+D45+D48+D51</f>
        <v>81</v>
      </c>
      <c r="E56" s="1527">
        <f t="shared" si="7"/>
        <v>862</v>
      </c>
    </row>
    <row r="57" spans="2:5" x14ac:dyDescent="0.25"/>
    <row r="58" spans="2:5" x14ac:dyDescent="0.25"/>
    <row r="59" spans="2:5" x14ac:dyDescent="0.25"/>
    <row r="60" spans="2:5" x14ac:dyDescent="0.25"/>
    <row r="61" spans="2:5" x14ac:dyDescent="0.25"/>
    <row r="62" spans="2:5" x14ac:dyDescent="0.25"/>
    <row r="63" spans="2:5" x14ac:dyDescent="0.25"/>
    <row r="64" spans="2:5" x14ac:dyDescent="0.25"/>
    <row r="65" x14ac:dyDescent="0.25"/>
    <row r="66" x14ac:dyDescent="0.25"/>
    <row r="67" x14ac:dyDescent="0.25"/>
    <row r="68" x14ac:dyDescent="0.25"/>
    <row r="69" x14ac:dyDescent="0.25"/>
    <row r="70" x14ac:dyDescent="0.25"/>
    <row r="71" x14ac:dyDescent="0.25"/>
    <row r="72" x14ac:dyDescent="0.25"/>
    <row r="73" x14ac:dyDescent="0.25"/>
    <row r="74" x14ac:dyDescent="0.25"/>
    <row r="75" x14ac:dyDescent="0.25"/>
    <row r="76" x14ac:dyDescent="0.25"/>
    <row r="77" x14ac:dyDescent="0.25"/>
    <row r="78" x14ac:dyDescent="0.25"/>
    <row r="79" x14ac:dyDescent="0.25"/>
    <row r="80" x14ac:dyDescent="0.25"/>
  </sheetData>
  <sortState xmlns:xlrd2="http://schemas.microsoft.com/office/spreadsheetml/2017/richdata2" ref="B8:E55">
    <sortCondition ref="B8"/>
  </sortState>
  <mergeCells count="4">
    <mergeCell ref="B4:E4"/>
    <mergeCell ref="B6:B7"/>
    <mergeCell ref="C6:E6"/>
    <mergeCell ref="B1:E3"/>
  </mergeCells>
  <pageMargins left="0.7" right="0.7" top="0.75" bottom="0.75" header="0.3" footer="0.3"/>
  <drawing r:id="rId1"/>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600-000000000000}">
  <sheetPr codeName="Hoja135"/>
  <dimension ref="A1:T299"/>
  <sheetViews>
    <sheetView showGridLines="0" zoomScaleNormal="100" workbookViewId="0">
      <pane xSplit="1" ySplit="4" topLeftCell="B14" activePane="bottomRight" state="frozen"/>
      <selection activeCell="I25" sqref="I25"/>
      <selection pane="topRight" activeCell="I25" sqref="I25"/>
      <selection pane="bottomLeft" activeCell="I25" sqref="I25"/>
      <selection pane="bottomRight" activeCell="I25" sqref="I25"/>
    </sheetView>
  </sheetViews>
  <sheetFormatPr baseColWidth="10" defaultColWidth="0" defaultRowHeight="0" customHeight="1" zeroHeight="1" x14ac:dyDescent="0.25"/>
  <cols>
    <col min="1" max="1" width="3.5703125" customWidth="1"/>
    <col min="2" max="11" width="15" customWidth="1"/>
    <col min="12" max="12" width="5" customWidth="1"/>
    <col min="13" max="20" width="0" hidden="1" customWidth="1"/>
    <col min="21" max="16384" width="9.140625" hidden="1"/>
  </cols>
  <sheetData>
    <row r="1" spans="2:13" ht="15" x14ac:dyDescent="0.25">
      <c r="B1" s="1958"/>
      <c r="C1" s="1959"/>
      <c r="D1" s="1959"/>
      <c r="E1" s="1959"/>
      <c r="F1" s="1959"/>
      <c r="G1" s="1959"/>
      <c r="H1" s="1959"/>
      <c r="I1" s="1959"/>
      <c r="J1" s="1959"/>
      <c r="K1" s="1960"/>
    </row>
    <row r="2" spans="2:13" ht="15" x14ac:dyDescent="0.25">
      <c r="B2" s="1961"/>
      <c r="C2" s="1962"/>
      <c r="D2" s="1962"/>
      <c r="E2" s="1962"/>
      <c r="F2" s="1962"/>
      <c r="G2" s="1962"/>
      <c r="H2" s="1962"/>
      <c r="I2" s="1962"/>
      <c r="J2" s="1962"/>
      <c r="K2" s="1963"/>
    </row>
    <row r="3" spans="2:13" ht="16.5" thickBot="1" x14ac:dyDescent="0.3">
      <c r="B3" s="1964"/>
      <c r="C3" s="1965"/>
      <c r="D3" s="1965"/>
      <c r="E3" s="1965"/>
      <c r="F3" s="1965"/>
      <c r="G3" s="1965"/>
      <c r="H3" s="1965"/>
      <c r="I3" s="1965"/>
      <c r="J3" s="1965"/>
      <c r="K3" s="1966"/>
      <c r="L3" s="1"/>
      <c r="M3" s="1"/>
    </row>
    <row r="4" spans="2:13" ht="21.75" thickBot="1" x14ac:dyDescent="0.4">
      <c r="B4" s="1970" t="s">
        <v>1864</v>
      </c>
      <c r="C4" s="1971"/>
      <c r="D4" s="1971"/>
      <c r="E4" s="1971"/>
      <c r="F4" s="1971"/>
      <c r="G4" s="1971"/>
      <c r="H4" s="1971"/>
      <c r="I4" s="1971"/>
      <c r="J4" s="1971"/>
      <c r="K4" s="1972"/>
      <c r="L4" s="1"/>
      <c r="M4" s="1"/>
    </row>
    <row r="5" spans="2:13" s="2" customFormat="1" ht="15.75" x14ac:dyDescent="0.25">
      <c r="B5" s="1852"/>
      <c r="C5" s="1852"/>
      <c r="D5" s="1852"/>
      <c r="E5" s="1852"/>
      <c r="F5" s="1852"/>
      <c r="G5" s="1852"/>
      <c r="H5" s="1852"/>
      <c r="I5" s="1852"/>
      <c r="J5" s="1852"/>
      <c r="K5" s="1852"/>
      <c r="L5" s="5"/>
      <c r="M5" s="5"/>
    </row>
    <row r="6" spans="2:13" s="2" customFormat="1" ht="19.5" customHeight="1" x14ac:dyDescent="0.25">
      <c r="B6" s="76"/>
      <c r="C6" s="77"/>
      <c r="D6" s="77"/>
      <c r="E6" s="77"/>
      <c r="F6" s="77"/>
      <c r="G6" s="77"/>
      <c r="H6" s="77"/>
      <c r="I6" s="77"/>
      <c r="J6" s="77"/>
      <c r="K6" s="78"/>
      <c r="L6" s="5"/>
      <c r="M6" s="5"/>
    </row>
    <row r="7" spans="2:13" s="2" customFormat="1" ht="18.75" customHeight="1" x14ac:dyDescent="0.25">
      <c r="B7" s="79"/>
      <c r="C7" s="75"/>
      <c r="D7" s="75"/>
      <c r="E7" s="75"/>
      <c r="F7" s="75"/>
      <c r="G7" s="75"/>
      <c r="H7" s="75"/>
      <c r="I7" s="75"/>
      <c r="J7" s="75"/>
      <c r="K7" s="80"/>
      <c r="L7" s="5"/>
      <c r="M7" s="5"/>
    </row>
    <row r="8" spans="2:13" s="2" customFormat="1" ht="18.75" customHeight="1" x14ac:dyDescent="0.25">
      <c r="B8" s="79"/>
      <c r="C8" s="75"/>
      <c r="D8" s="75"/>
      <c r="E8" s="75"/>
      <c r="F8" s="75"/>
      <c r="G8" s="75"/>
      <c r="H8" s="75"/>
      <c r="I8" s="75"/>
      <c r="J8" s="75"/>
      <c r="K8" s="80"/>
      <c r="L8" s="5"/>
      <c r="M8" s="5"/>
    </row>
    <row r="9" spans="2:13" s="2" customFormat="1" ht="18.75" customHeight="1" x14ac:dyDescent="0.25">
      <c r="B9" s="79"/>
      <c r="C9" s="75"/>
      <c r="D9" s="75"/>
      <c r="E9" s="75"/>
      <c r="F9" s="75"/>
      <c r="G9" s="75"/>
      <c r="H9" s="75"/>
      <c r="I9" s="75"/>
      <c r="J9" s="75"/>
      <c r="K9" s="80"/>
    </row>
    <row r="10" spans="2:13" ht="18.75" customHeight="1" x14ac:dyDescent="0.25">
      <c r="B10" s="79"/>
      <c r="C10" s="75"/>
      <c r="D10" s="75"/>
      <c r="E10" s="75"/>
      <c r="F10" s="75"/>
      <c r="G10" s="75"/>
      <c r="H10" s="75"/>
      <c r="I10" s="75"/>
      <c r="J10" s="75"/>
      <c r="K10" s="80"/>
    </row>
    <row r="11" spans="2:13" ht="18.75" customHeight="1" x14ac:dyDescent="0.25">
      <c r="B11" s="79"/>
      <c r="C11" s="75"/>
      <c r="D11" s="75"/>
      <c r="E11" s="75"/>
      <c r="F11" s="75"/>
      <c r="G11" s="75"/>
      <c r="H11" s="75"/>
      <c r="I11" s="75"/>
      <c r="J11" s="75"/>
      <c r="K11" s="80"/>
    </row>
    <row r="12" spans="2:13" ht="18.75" customHeight="1" x14ac:dyDescent="0.25">
      <c r="B12" s="79"/>
      <c r="C12" s="75"/>
      <c r="D12" s="75"/>
      <c r="E12" s="75"/>
      <c r="F12" s="75"/>
      <c r="G12" s="75"/>
      <c r="H12" s="75"/>
      <c r="I12" s="75"/>
      <c r="J12" s="75"/>
      <c r="K12" s="80"/>
    </row>
    <row r="13" spans="2:13" ht="18.75" customHeight="1" x14ac:dyDescent="0.25">
      <c r="B13" s="79"/>
      <c r="C13" s="75"/>
      <c r="D13" s="75"/>
      <c r="E13" s="75"/>
      <c r="F13" s="75"/>
      <c r="G13" s="75"/>
      <c r="H13" s="75"/>
      <c r="I13" s="75"/>
      <c r="J13" s="75"/>
      <c r="K13" s="80"/>
    </row>
    <row r="14" spans="2:13" ht="18.75" customHeight="1" x14ac:dyDescent="0.25">
      <c r="B14" s="79"/>
      <c r="C14" s="75"/>
      <c r="D14" s="75"/>
      <c r="E14" s="75"/>
      <c r="F14" s="75"/>
      <c r="G14" s="75"/>
      <c r="H14" s="75"/>
      <c r="I14" s="75"/>
      <c r="J14" s="75"/>
      <c r="K14" s="80"/>
    </row>
    <row r="15" spans="2:13" ht="18.75" customHeight="1" x14ac:dyDescent="0.25">
      <c r="B15" s="79"/>
      <c r="C15" s="75"/>
      <c r="D15" s="75"/>
      <c r="E15" s="75"/>
      <c r="F15" s="75"/>
      <c r="G15" s="75"/>
      <c r="H15" s="75"/>
      <c r="I15" s="75"/>
      <c r="J15" s="75"/>
      <c r="K15" s="80"/>
    </row>
    <row r="16" spans="2:13" ht="18.75" customHeight="1" x14ac:dyDescent="0.25">
      <c r="B16" s="79"/>
      <c r="C16" s="75"/>
      <c r="D16" s="75"/>
      <c r="E16" s="75"/>
      <c r="F16" s="75"/>
      <c r="G16" s="75"/>
      <c r="H16" s="75"/>
      <c r="I16" s="75"/>
      <c r="J16" s="75"/>
      <c r="K16" s="80"/>
    </row>
    <row r="17" spans="2:11" ht="18.75" customHeight="1" x14ac:dyDescent="0.25">
      <c r="B17" s="79"/>
      <c r="C17" s="75"/>
      <c r="D17" s="75"/>
      <c r="E17" s="75"/>
      <c r="F17" s="75"/>
      <c r="G17" s="75"/>
      <c r="H17" s="75"/>
      <c r="I17" s="75"/>
      <c r="J17" s="75"/>
      <c r="K17" s="80"/>
    </row>
    <row r="18" spans="2:11" ht="18.75" customHeight="1" x14ac:dyDescent="0.25">
      <c r="B18" s="79"/>
      <c r="C18" s="75"/>
      <c r="D18" s="75"/>
      <c r="E18" s="75"/>
      <c r="F18" s="75"/>
      <c r="G18" s="75"/>
      <c r="H18" s="75"/>
      <c r="I18" s="75"/>
      <c r="J18" s="75"/>
      <c r="K18" s="80"/>
    </row>
    <row r="19" spans="2:11" ht="18.75" customHeight="1" x14ac:dyDescent="0.25">
      <c r="B19" s="79"/>
      <c r="C19" s="75"/>
      <c r="D19" s="75"/>
      <c r="E19" s="75"/>
      <c r="F19" s="75"/>
      <c r="G19" s="75"/>
      <c r="H19" s="75"/>
      <c r="I19" s="75"/>
      <c r="J19" s="75"/>
      <c r="K19" s="80"/>
    </row>
    <row r="20" spans="2:11" ht="18.75" customHeight="1" x14ac:dyDescent="0.25">
      <c r="B20" s="79"/>
      <c r="C20" s="75"/>
      <c r="D20" s="75"/>
      <c r="E20" s="75"/>
      <c r="F20" s="75"/>
      <c r="G20" s="75"/>
      <c r="H20" s="75"/>
      <c r="I20" s="75"/>
      <c r="J20" s="75"/>
      <c r="K20" s="80"/>
    </row>
    <row r="21" spans="2:11" ht="18.75" customHeight="1" x14ac:dyDescent="0.25">
      <c r="B21" s="79"/>
      <c r="C21" s="75"/>
      <c r="D21" s="75"/>
      <c r="E21" s="75"/>
      <c r="F21" s="75"/>
      <c r="G21" s="75"/>
      <c r="H21" s="75"/>
      <c r="I21" s="75"/>
      <c r="J21" s="75"/>
      <c r="K21" s="80"/>
    </row>
    <row r="22" spans="2:11" ht="18.75" customHeight="1" x14ac:dyDescent="0.25">
      <c r="B22" s="79"/>
      <c r="C22" s="75"/>
      <c r="D22" s="75"/>
      <c r="E22" s="75"/>
      <c r="F22" s="75"/>
      <c r="G22" s="75"/>
      <c r="H22" s="75"/>
      <c r="I22" s="75"/>
      <c r="J22" s="75"/>
      <c r="K22" s="80"/>
    </row>
    <row r="23" spans="2:11" ht="18.75" customHeight="1" x14ac:dyDescent="0.25">
      <c r="B23" s="79"/>
      <c r="C23" s="75"/>
      <c r="D23" s="75"/>
      <c r="E23" s="75"/>
      <c r="F23" s="75"/>
      <c r="G23" s="75"/>
      <c r="H23" s="75"/>
      <c r="I23" s="75"/>
      <c r="J23" s="75"/>
      <c r="K23" s="80"/>
    </row>
    <row r="24" spans="2:11" ht="18.75" customHeight="1" x14ac:dyDescent="0.25">
      <c r="B24" s="79"/>
      <c r="C24" s="75"/>
      <c r="D24" s="75"/>
      <c r="E24" s="75"/>
      <c r="F24" s="75"/>
      <c r="G24" s="75"/>
      <c r="H24" s="75"/>
      <c r="I24" s="75"/>
      <c r="J24" s="75"/>
      <c r="K24" s="80"/>
    </row>
    <row r="25" spans="2:11" ht="18.75" customHeight="1" x14ac:dyDescent="0.25">
      <c r="B25" s="79"/>
      <c r="C25" s="75"/>
      <c r="D25" s="75"/>
      <c r="E25" s="75"/>
      <c r="F25" s="75"/>
      <c r="G25" s="75"/>
      <c r="H25" s="75"/>
      <c r="I25" s="75"/>
      <c r="J25" s="75"/>
      <c r="K25" s="80"/>
    </row>
    <row r="26" spans="2:11" ht="18.75" customHeight="1" x14ac:dyDescent="0.25">
      <c r="B26" s="79"/>
      <c r="C26" s="75"/>
      <c r="D26" s="75"/>
      <c r="E26" s="75"/>
      <c r="F26" s="75"/>
      <c r="G26" s="75"/>
      <c r="H26" s="75"/>
      <c r="I26" s="75"/>
      <c r="J26" s="75"/>
      <c r="K26" s="80"/>
    </row>
    <row r="27" spans="2:11" ht="18.75" customHeight="1" x14ac:dyDescent="0.25">
      <c r="B27" s="79"/>
      <c r="C27" s="75"/>
      <c r="D27" s="75"/>
      <c r="E27" s="75"/>
      <c r="F27" s="75"/>
      <c r="G27" s="75"/>
      <c r="H27" s="75"/>
      <c r="I27" s="75"/>
      <c r="J27" s="75"/>
      <c r="K27" s="80"/>
    </row>
    <row r="28" spans="2:11" ht="18.75" customHeight="1" x14ac:dyDescent="0.25">
      <c r="B28" s="81"/>
      <c r="C28" s="82"/>
      <c r="D28" s="82"/>
      <c r="E28" s="82"/>
      <c r="F28" s="82"/>
      <c r="G28" s="82"/>
      <c r="H28" s="82"/>
      <c r="I28" s="82"/>
      <c r="J28" s="82"/>
      <c r="K28" s="83"/>
    </row>
    <row r="29" spans="2:11" ht="15" customHeight="1" x14ac:dyDescent="0.25"/>
    <row r="30" spans="2:11" ht="15" hidden="1" customHeight="1" x14ac:dyDescent="0.25"/>
    <row r="31" spans="2:11" ht="15" hidden="1" customHeight="1" x14ac:dyDescent="0.25"/>
    <row r="32" spans="2:11" ht="15" hidden="1" customHeight="1" x14ac:dyDescent="0.25"/>
    <row r="33" ht="15" hidden="1" customHeight="1" x14ac:dyDescent="0.25"/>
    <row r="34" ht="15" hidden="1" customHeight="1" x14ac:dyDescent="0.25"/>
    <row r="35" ht="15" hidden="1" customHeight="1" x14ac:dyDescent="0.25"/>
    <row r="36" ht="15" hidden="1" customHeight="1" x14ac:dyDescent="0.25"/>
    <row r="37" ht="15" hidden="1" customHeight="1" x14ac:dyDescent="0.25"/>
    <row r="38" ht="15" hidden="1" customHeight="1" x14ac:dyDescent="0.25"/>
    <row r="39" ht="15" hidden="1" customHeight="1" x14ac:dyDescent="0.25"/>
    <row r="40" ht="15" hidden="1" customHeight="1" x14ac:dyDescent="0.25"/>
    <row r="41" ht="15" hidden="1" customHeight="1" x14ac:dyDescent="0.25"/>
    <row r="42" ht="15" hidden="1" customHeight="1" x14ac:dyDescent="0.25"/>
    <row r="43" ht="15" hidden="1" customHeight="1" x14ac:dyDescent="0.25"/>
    <row r="44" ht="15" hidden="1" customHeight="1" x14ac:dyDescent="0.25"/>
    <row r="45" ht="15" hidden="1" customHeight="1" x14ac:dyDescent="0.25"/>
    <row r="46" ht="15" hidden="1" customHeight="1" x14ac:dyDescent="0.25"/>
    <row r="47" ht="15" hidden="1" customHeight="1" x14ac:dyDescent="0.25"/>
    <row r="48" ht="15" hidden="1" customHeight="1" x14ac:dyDescent="0.25"/>
    <row r="49" ht="15" hidden="1" customHeight="1" x14ac:dyDescent="0.25"/>
    <row r="50" ht="15" hidden="1" customHeight="1" x14ac:dyDescent="0.25"/>
    <row r="51" ht="15" hidden="1" customHeight="1" x14ac:dyDescent="0.25"/>
    <row r="52" ht="15" hidden="1" customHeight="1" x14ac:dyDescent="0.25"/>
    <row r="53" ht="15" hidden="1" customHeight="1" x14ac:dyDescent="0.25"/>
    <row r="54" ht="15" hidden="1" customHeight="1" x14ac:dyDescent="0.25"/>
    <row r="55" ht="15" hidden="1" customHeight="1" x14ac:dyDescent="0.25"/>
    <row r="56" ht="15" hidden="1" customHeight="1" x14ac:dyDescent="0.25"/>
    <row r="57" ht="15" hidden="1" customHeight="1" x14ac:dyDescent="0.25"/>
    <row r="58" ht="15" hidden="1" customHeight="1" x14ac:dyDescent="0.25"/>
    <row r="59" ht="15" hidden="1" customHeight="1" x14ac:dyDescent="0.25"/>
    <row r="60" ht="15" hidden="1" customHeight="1" x14ac:dyDescent="0.25"/>
    <row r="61" ht="15" hidden="1" customHeight="1" x14ac:dyDescent="0.25"/>
    <row r="62" ht="15" hidden="1" customHeight="1" x14ac:dyDescent="0.25"/>
    <row r="63" ht="15" hidden="1" customHeight="1" x14ac:dyDescent="0.25"/>
    <row r="64" ht="15" hidden="1" customHeight="1" x14ac:dyDescent="0.25"/>
    <row r="65" ht="15" hidden="1" customHeight="1" x14ac:dyDescent="0.25"/>
    <row r="66" ht="15" hidden="1" customHeight="1" x14ac:dyDescent="0.25"/>
    <row r="67" ht="15" hidden="1" customHeight="1" x14ac:dyDescent="0.25"/>
    <row r="68" ht="15" hidden="1" customHeight="1" x14ac:dyDescent="0.25"/>
    <row r="69" ht="15" hidden="1" customHeight="1" x14ac:dyDescent="0.25"/>
    <row r="70" ht="15" hidden="1" customHeight="1" x14ac:dyDescent="0.25"/>
    <row r="71" ht="15" hidden="1" customHeight="1" x14ac:dyDescent="0.25"/>
    <row r="72" ht="15" hidden="1" customHeight="1" x14ac:dyDescent="0.25"/>
    <row r="73" ht="15" hidden="1" customHeight="1" x14ac:dyDescent="0.25"/>
    <row r="74" ht="15" hidden="1" customHeight="1" x14ac:dyDescent="0.25"/>
    <row r="75" ht="15" hidden="1" customHeight="1" x14ac:dyDescent="0.25"/>
    <row r="76" ht="15" hidden="1" customHeight="1" x14ac:dyDescent="0.25"/>
    <row r="77" ht="15" hidden="1" customHeight="1" x14ac:dyDescent="0.25"/>
    <row r="78" ht="15" hidden="1" customHeight="1" x14ac:dyDescent="0.25"/>
    <row r="79" ht="15" hidden="1" customHeight="1" x14ac:dyDescent="0.25"/>
    <row r="80" ht="15" hidden="1" customHeight="1" x14ac:dyDescent="0.25"/>
    <row r="81" ht="15" hidden="1" customHeight="1" x14ac:dyDescent="0.25"/>
    <row r="82" ht="15" hidden="1" customHeight="1" x14ac:dyDescent="0.25"/>
    <row r="83" ht="15" hidden="1" customHeight="1" x14ac:dyDescent="0.25"/>
    <row r="84" ht="15" hidden="1" customHeight="1" x14ac:dyDescent="0.25"/>
    <row r="85" ht="15" hidden="1" customHeight="1" x14ac:dyDescent="0.25"/>
    <row r="86" ht="15" hidden="1" customHeight="1" x14ac:dyDescent="0.25"/>
    <row r="87" ht="15" hidden="1" customHeight="1" x14ac:dyDescent="0.25"/>
    <row r="88" ht="15" hidden="1" customHeight="1" x14ac:dyDescent="0.25"/>
    <row r="89" ht="15" hidden="1" customHeight="1" x14ac:dyDescent="0.25"/>
    <row r="90" ht="15" hidden="1" customHeight="1" x14ac:dyDescent="0.25"/>
    <row r="91" ht="15" hidden="1" customHeight="1" x14ac:dyDescent="0.25"/>
    <row r="92" ht="15" hidden="1" customHeight="1" x14ac:dyDescent="0.25"/>
    <row r="93" ht="15" hidden="1" customHeight="1" x14ac:dyDescent="0.25"/>
    <row r="94" ht="15" hidden="1" customHeight="1" x14ac:dyDescent="0.25"/>
    <row r="95" ht="15" hidden="1" customHeight="1" x14ac:dyDescent="0.25"/>
    <row r="96" ht="15" hidden="1" customHeight="1" x14ac:dyDescent="0.25"/>
    <row r="97" ht="15" hidden="1" customHeight="1" x14ac:dyDescent="0.25"/>
    <row r="98" ht="15" hidden="1" customHeight="1" x14ac:dyDescent="0.25"/>
    <row r="99" ht="15" hidden="1" customHeight="1" x14ac:dyDescent="0.25"/>
    <row r="100" ht="15" hidden="1" customHeight="1" x14ac:dyDescent="0.25"/>
    <row r="101" ht="15" hidden="1" customHeight="1" x14ac:dyDescent="0.25"/>
    <row r="102" ht="15" hidden="1" customHeight="1" x14ac:dyDescent="0.25"/>
    <row r="103" ht="15" hidden="1" customHeight="1" x14ac:dyDescent="0.25"/>
    <row r="104" ht="15" hidden="1" customHeight="1" x14ac:dyDescent="0.25"/>
    <row r="105" ht="15" hidden="1" customHeight="1" x14ac:dyDescent="0.25"/>
    <row r="106" ht="15" hidden="1" customHeight="1" x14ac:dyDescent="0.25"/>
    <row r="107" ht="15" hidden="1" customHeight="1" x14ac:dyDescent="0.25"/>
    <row r="108" ht="15" hidden="1" customHeight="1" x14ac:dyDescent="0.25"/>
    <row r="109" ht="15" hidden="1" customHeight="1" x14ac:dyDescent="0.25"/>
    <row r="110" ht="15" hidden="1" customHeight="1" x14ac:dyDescent="0.25"/>
    <row r="111" ht="15" hidden="1" customHeight="1" x14ac:dyDescent="0.25"/>
    <row r="112" ht="15" hidden="1" customHeight="1" x14ac:dyDescent="0.25"/>
    <row r="113" ht="15" hidden="1" customHeight="1" x14ac:dyDescent="0.25"/>
    <row r="114" ht="15" hidden="1" customHeight="1" x14ac:dyDescent="0.25"/>
    <row r="115" ht="15" hidden="1" customHeight="1" x14ac:dyDescent="0.25"/>
    <row r="116" ht="15" hidden="1" customHeight="1" x14ac:dyDescent="0.25"/>
    <row r="117" ht="15" hidden="1" customHeight="1" x14ac:dyDescent="0.25"/>
    <row r="118" ht="15" hidden="1" customHeight="1" x14ac:dyDescent="0.25"/>
    <row r="119" ht="15" hidden="1" customHeight="1" x14ac:dyDescent="0.25"/>
    <row r="120" ht="15" hidden="1" customHeight="1" x14ac:dyDescent="0.25"/>
    <row r="121" ht="15" hidden="1" customHeight="1" x14ac:dyDescent="0.25"/>
    <row r="122" ht="15" hidden="1" customHeight="1" x14ac:dyDescent="0.25"/>
    <row r="123" ht="15" hidden="1" customHeight="1" x14ac:dyDescent="0.25"/>
    <row r="124" ht="15" hidden="1" customHeight="1" x14ac:dyDescent="0.25"/>
    <row r="125" ht="15" hidden="1" customHeight="1" x14ac:dyDescent="0.25"/>
    <row r="126" ht="15" hidden="1" customHeight="1" x14ac:dyDescent="0.25"/>
    <row r="127" ht="15" hidden="1" customHeight="1" x14ac:dyDescent="0.25"/>
    <row r="128" ht="15" hidden="1" customHeight="1" x14ac:dyDescent="0.25"/>
    <row r="129" ht="15" hidden="1" customHeight="1" x14ac:dyDescent="0.25"/>
    <row r="130" ht="15" hidden="1" customHeight="1" x14ac:dyDescent="0.25"/>
    <row r="131" ht="15" hidden="1" customHeight="1" x14ac:dyDescent="0.25"/>
    <row r="132" ht="15" hidden="1" customHeight="1" x14ac:dyDescent="0.25"/>
    <row r="133" ht="15" hidden="1" customHeight="1" x14ac:dyDescent="0.25"/>
    <row r="134" ht="15" hidden="1" customHeight="1" x14ac:dyDescent="0.25"/>
    <row r="135" ht="15" hidden="1" customHeight="1" x14ac:dyDescent="0.25"/>
    <row r="136" ht="15" hidden="1" customHeight="1" x14ac:dyDescent="0.25"/>
    <row r="137" ht="15" hidden="1" customHeight="1" x14ac:dyDescent="0.25"/>
    <row r="138" ht="15" hidden="1" customHeight="1" x14ac:dyDescent="0.25"/>
    <row r="139" ht="15" hidden="1" customHeight="1" x14ac:dyDescent="0.25"/>
    <row r="140" ht="15" hidden="1" customHeight="1" x14ac:dyDescent="0.25"/>
    <row r="141" ht="15" hidden="1" customHeight="1" x14ac:dyDescent="0.25"/>
    <row r="142" ht="15" hidden="1" customHeight="1" x14ac:dyDescent="0.25"/>
    <row r="143" ht="15" hidden="1" customHeight="1" x14ac:dyDescent="0.25"/>
    <row r="144" ht="15" hidden="1" customHeight="1" x14ac:dyDescent="0.25"/>
    <row r="145" ht="15" hidden="1" customHeight="1" x14ac:dyDescent="0.25"/>
    <row r="146" ht="15" hidden="1" customHeight="1" x14ac:dyDescent="0.25"/>
    <row r="147" ht="15" hidden="1" customHeight="1" x14ac:dyDescent="0.25"/>
    <row r="148" ht="15" hidden="1" customHeight="1" x14ac:dyDescent="0.25"/>
    <row r="149" ht="15" hidden="1" customHeight="1" x14ac:dyDescent="0.25"/>
    <row r="150" ht="15" hidden="1" customHeight="1" x14ac:dyDescent="0.25"/>
    <row r="151" ht="15" hidden="1" customHeight="1" x14ac:dyDescent="0.25"/>
    <row r="152" ht="15" hidden="1" customHeight="1" x14ac:dyDescent="0.25"/>
    <row r="153" ht="15" hidden="1" customHeight="1" x14ac:dyDescent="0.25"/>
    <row r="154" ht="15" hidden="1" customHeight="1" x14ac:dyDescent="0.25"/>
    <row r="155" ht="15" hidden="1" customHeight="1" x14ac:dyDescent="0.25"/>
    <row r="156" ht="15" hidden="1" customHeight="1" x14ac:dyDescent="0.25"/>
    <row r="157" ht="15" hidden="1" customHeight="1" x14ac:dyDescent="0.25"/>
    <row r="158" ht="15" hidden="1" customHeight="1" x14ac:dyDescent="0.25"/>
    <row r="159" ht="15" hidden="1" customHeight="1" x14ac:dyDescent="0.25"/>
    <row r="160" ht="15" hidden="1" customHeight="1" x14ac:dyDescent="0.25"/>
    <row r="161" ht="15" hidden="1" customHeight="1" x14ac:dyDescent="0.25"/>
    <row r="162" ht="15" hidden="1" customHeight="1" x14ac:dyDescent="0.25"/>
    <row r="163" ht="15" hidden="1" customHeight="1" x14ac:dyDescent="0.25"/>
    <row r="164" ht="15" hidden="1" customHeight="1" x14ac:dyDescent="0.25"/>
    <row r="165" ht="15" hidden="1" customHeight="1" x14ac:dyDescent="0.25"/>
    <row r="166" ht="15" hidden="1" customHeight="1" x14ac:dyDescent="0.25"/>
    <row r="167" ht="15" hidden="1" customHeight="1" x14ac:dyDescent="0.25"/>
    <row r="168" ht="15" hidden="1" customHeight="1" x14ac:dyDescent="0.25"/>
    <row r="169" ht="15" hidden="1" customHeight="1" x14ac:dyDescent="0.25"/>
    <row r="170" ht="15" hidden="1" customHeight="1" x14ac:dyDescent="0.25"/>
    <row r="171" ht="15" hidden="1" customHeight="1" x14ac:dyDescent="0.25"/>
    <row r="172" ht="15" hidden="1" customHeight="1" x14ac:dyDescent="0.25"/>
    <row r="173" ht="15" hidden="1" customHeight="1" x14ac:dyDescent="0.25"/>
    <row r="174" ht="15" hidden="1" customHeight="1" x14ac:dyDescent="0.25"/>
    <row r="175" ht="15" hidden="1" customHeight="1" x14ac:dyDescent="0.25"/>
    <row r="176" ht="15" hidden="1" customHeight="1" x14ac:dyDescent="0.25"/>
    <row r="177" ht="15" hidden="1" customHeight="1" x14ac:dyDescent="0.25"/>
    <row r="178" ht="15" hidden="1" customHeight="1" x14ac:dyDescent="0.25"/>
    <row r="179" ht="15" hidden="1" customHeight="1" x14ac:dyDescent="0.25"/>
    <row r="180" ht="15" hidden="1" customHeight="1" x14ac:dyDescent="0.25"/>
    <row r="181" ht="15" hidden="1" customHeight="1" x14ac:dyDescent="0.25"/>
    <row r="182" ht="15" hidden="1" customHeight="1" x14ac:dyDescent="0.25"/>
    <row r="183" ht="15" hidden="1" customHeight="1" x14ac:dyDescent="0.25"/>
    <row r="184" ht="15" hidden="1" customHeight="1" x14ac:dyDescent="0.25"/>
    <row r="185" ht="15" hidden="1" customHeight="1" x14ac:dyDescent="0.25"/>
    <row r="186" ht="15" hidden="1" customHeight="1" x14ac:dyDescent="0.25"/>
    <row r="187" ht="15" hidden="1" customHeight="1" x14ac:dyDescent="0.25"/>
    <row r="188" ht="15" hidden="1" customHeight="1" x14ac:dyDescent="0.25"/>
    <row r="189" ht="15" hidden="1" customHeight="1" x14ac:dyDescent="0.25"/>
    <row r="190" ht="15" hidden="1" customHeight="1" x14ac:dyDescent="0.25"/>
    <row r="191" ht="15" hidden="1" customHeight="1" x14ac:dyDescent="0.25"/>
    <row r="192" ht="15" hidden="1" customHeight="1" x14ac:dyDescent="0.25"/>
    <row r="193" ht="15" hidden="1" customHeight="1" x14ac:dyDescent="0.25"/>
    <row r="194" ht="15" hidden="1" customHeight="1" x14ac:dyDescent="0.25"/>
    <row r="195" ht="15" hidden="1" customHeight="1" x14ac:dyDescent="0.25"/>
    <row r="196" ht="15" hidden="1" customHeight="1" x14ac:dyDescent="0.25"/>
    <row r="197" ht="15" hidden="1" customHeight="1" x14ac:dyDescent="0.25"/>
    <row r="198" ht="15" hidden="1" customHeight="1" x14ac:dyDescent="0.25"/>
    <row r="199" ht="15" hidden="1" customHeight="1" x14ac:dyDescent="0.25"/>
    <row r="200" ht="15" hidden="1" customHeight="1" x14ac:dyDescent="0.25"/>
    <row r="201" ht="15" hidden="1" customHeight="1" x14ac:dyDescent="0.25"/>
    <row r="202" ht="15" hidden="1" customHeight="1" x14ac:dyDescent="0.25"/>
    <row r="203" ht="15" hidden="1" customHeight="1" x14ac:dyDescent="0.25"/>
    <row r="204" ht="15" hidden="1" customHeight="1" x14ac:dyDescent="0.25"/>
    <row r="205" ht="15" hidden="1" customHeight="1" x14ac:dyDescent="0.25"/>
    <row r="206" ht="15" hidden="1" customHeight="1" x14ac:dyDescent="0.25"/>
    <row r="207" ht="15" hidden="1" customHeight="1" x14ac:dyDescent="0.25"/>
    <row r="208" ht="15" hidden="1" customHeight="1" x14ac:dyDescent="0.25"/>
    <row r="209" ht="15" hidden="1" customHeight="1" x14ac:dyDescent="0.25"/>
    <row r="210" ht="15" hidden="1" customHeight="1" x14ac:dyDescent="0.25"/>
    <row r="211" ht="15" hidden="1" customHeight="1" x14ac:dyDescent="0.25"/>
    <row r="212" ht="15" hidden="1" customHeight="1" x14ac:dyDescent="0.25"/>
    <row r="213" ht="15" hidden="1" customHeight="1" x14ac:dyDescent="0.25"/>
    <row r="214" ht="15" hidden="1" customHeight="1" x14ac:dyDescent="0.25"/>
    <row r="215" ht="15" hidden="1" customHeight="1" x14ac:dyDescent="0.25"/>
    <row r="216" ht="15" hidden="1" customHeight="1" x14ac:dyDescent="0.25"/>
    <row r="217" ht="15" hidden="1" customHeight="1" x14ac:dyDescent="0.25"/>
    <row r="218" ht="15" hidden="1" customHeight="1" x14ac:dyDescent="0.25"/>
    <row r="219" ht="15" hidden="1" customHeight="1" x14ac:dyDescent="0.25"/>
    <row r="220" ht="15" hidden="1" customHeight="1" x14ac:dyDescent="0.25"/>
    <row r="221" ht="15" hidden="1" customHeight="1" x14ac:dyDescent="0.25"/>
    <row r="222" ht="15" hidden="1" customHeight="1" x14ac:dyDescent="0.25"/>
    <row r="223" ht="15" hidden="1" customHeight="1" x14ac:dyDescent="0.25"/>
    <row r="224" ht="15" hidden="1" customHeight="1" x14ac:dyDescent="0.25"/>
    <row r="225" ht="15" hidden="1" customHeight="1" x14ac:dyDescent="0.25"/>
    <row r="226" ht="15" hidden="1" customHeight="1" x14ac:dyDescent="0.25"/>
    <row r="227" ht="15" hidden="1" customHeight="1" x14ac:dyDescent="0.25"/>
    <row r="228" ht="15" hidden="1" customHeight="1" x14ac:dyDescent="0.25"/>
    <row r="229" ht="15" hidden="1" customHeight="1" x14ac:dyDescent="0.25"/>
    <row r="230" ht="15" hidden="1" customHeight="1" x14ac:dyDescent="0.25"/>
    <row r="231" ht="15" hidden="1" customHeight="1" x14ac:dyDescent="0.25"/>
    <row r="232" ht="15" hidden="1" customHeight="1" x14ac:dyDescent="0.25"/>
    <row r="233" ht="15" hidden="1" customHeight="1" x14ac:dyDescent="0.25"/>
    <row r="234" ht="15" hidden="1" customHeight="1" x14ac:dyDescent="0.25"/>
    <row r="235" ht="15" hidden="1" customHeight="1" x14ac:dyDescent="0.25"/>
    <row r="236" ht="15" hidden="1" customHeight="1" x14ac:dyDescent="0.25"/>
    <row r="237" ht="15" hidden="1" customHeight="1" x14ac:dyDescent="0.25"/>
    <row r="238" ht="15" hidden="1" customHeight="1" x14ac:dyDescent="0.25"/>
    <row r="239" ht="15" hidden="1" customHeight="1" x14ac:dyDescent="0.25"/>
    <row r="240" ht="15" hidden="1" customHeight="1" x14ac:dyDescent="0.25"/>
    <row r="241" ht="15" hidden="1" customHeight="1" x14ac:dyDescent="0.25"/>
    <row r="242" ht="15" hidden="1" customHeight="1" x14ac:dyDescent="0.25"/>
    <row r="243" ht="15" hidden="1" customHeight="1" x14ac:dyDescent="0.25"/>
    <row r="244" ht="15" hidden="1" customHeight="1" x14ac:dyDescent="0.25"/>
    <row r="245" ht="15" hidden="1" customHeight="1" x14ac:dyDescent="0.25"/>
    <row r="246" ht="15" hidden="1" customHeight="1" x14ac:dyDescent="0.25"/>
    <row r="247" ht="15" hidden="1" customHeight="1" x14ac:dyDescent="0.25"/>
    <row r="248" ht="15" hidden="1" customHeight="1" x14ac:dyDescent="0.25"/>
    <row r="249" ht="15" hidden="1" customHeight="1" x14ac:dyDescent="0.25"/>
    <row r="250" ht="15" hidden="1" customHeight="1" x14ac:dyDescent="0.25"/>
    <row r="251" ht="15" hidden="1" customHeight="1" x14ac:dyDescent="0.25"/>
    <row r="252" ht="15" hidden="1" customHeight="1" x14ac:dyDescent="0.25"/>
    <row r="253" ht="15" hidden="1" customHeight="1" x14ac:dyDescent="0.25"/>
    <row r="254" ht="15" hidden="1" customHeight="1" x14ac:dyDescent="0.25"/>
    <row r="255" ht="15" hidden="1" customHeight="1" x14ac:dyDescent="0.25"/>
    <row r="256" ht="15" hidden="1" customHeight="1" x14ac:dyDescent="0.25"/>
    <row r="257" ht="15" hidden="1" customHeight="1" x14ac:dyDescent="0.25"/>
    <row r="258" ht="15" hidden="1" customHeight="1" x14ac:dyDescent="0.25"/>
    <row r="259" ht="15" hidden="1" customHeight="1" x14ac:dyDescent="0.25"/>
    <row r="260" ht="15" hidden="1" customHeight="1" x14ac:dyDescent="0.25"/>
    <row r="261" ht="15" hidden="1" customHeight="1" x14ac:dyDescent="0.25"/>
    <row r="262" ht="15" hidden="1" customHeight="1" x14ac:dyDescent="0.25"/>
    <row r="263" ht="15" hidden="1" customHeight="1" x14ac:dyDescent="0.25"/>
    <row r="264" ht="15" hidden="1" customHeight="1" x14ac:dyDescent="0.25"/>
    <row r="265" ht="15" hidden="1" customHeight="1" x14ac:dyDescent="0.25"/>
    <row r="266" ht="15" hidden="1" customHeight="1" x14ac:dyDescent="0.25"/>
    <row r="267" ht="15" hidden="1" customHeight="1" x14ac:dyDescent="0.25"/>
    <row r="268" ht="15" hidden="1" customHeight="1" x14ac:dyDescent="0.25"/>
    <row r="269" ht="15" hidden="1" customHeight="1" x14ac:dyDescent="0.25"/>
    <row r="270" ht="15" hidden="1" customHeight="1" x14ac:dyDescent="0.25"/>
    <row r="271" ht="15" hidden="1" customHeight="1" x14ac:dyDescent="0.25"/>
    <row r="272" ht="15" hidden="1" customHeight="1" x14ac:dyDescent="0.25"/>
    <row r="273" ht="15" hidden="1" customHeight="1" x14ac:dyDescent="0.25"/>
    <row r="274" ht="15" hidden="1" customHeight="1" x14ac:dyDescent="0.25"/>
    <row r="275" ht="15" hidden="1" customHeight="1" x14ac:dyDescent="0.25"/>
    <row r="276" ht="15" hidden="1" customHeight="1" x14ac:dyDescent="0.25"/>
    <row r="277" ht="15" hidden="1" customHeight="1" x14ac:dyDescent="0.25"/>
    <row r="278" ht="15" hidden="1" customHeight="1" x14ac:dyDescent="0.25"/>
    <row r="279" ht="15" hidden="1" customHeight="1" x14ac:dyDescent="0.25"/>
    <row r="280" ht="15" hidden="1" customHeight="1" x14ac:dyDescent="0.25"/>
    <row r="281" ht="15" hidden="1" customHeight="1" x14ac:dyDescent="0.25"/>
    <row r="282" ht="15" hidden="1" customHeight="1" x14ac:dyDescent="0.25"/>
    <row r="283" ht="15" hidden="1" customHeight="1" x14ac:dyDescent="0.25"/>
    <row r="284" ht="15" hidden="1" customHeight="1" x14ac:dyDescent="0.25"/>
    <row r="285" ht="15" hidden="1" customHeight="1" x14ac:dyDescent="0.25"/>
    <row r="286" ht="15" hidden="1" customHeight="1" x14ac:dyDescent="0.25"/>
    <row r="287" ht="15" hidden="1" customHeight="1" x14ac:dyDescent="0.25"/>
    <row r="288" ht="15" hidden="1" customHeight="1" x14ac:dyDescent="0.25"/>
    <row r="289" ht="15" hidden="1" customHeight="1" x14ac:dyDescent="0.25"/>
    <row r="290" ht="15" hidden="1" customHeight="1" x14ac:dyDescent="0.25"/>
    <row r="291" ht="15" hidden="1" customHeight="1" x14ac:dyDescent="0.25"/>
    <row r="292" ht="15" hidden="1" customHeight="1" x14ac:dyDescent="0.25"/>
    <row r="293" ht="15" hidden="1" customHeight="1" x14ac:dyDescent="0.25"/>
    <row r="294" ht="15" hidden="1" customHeight="1" x14ac:dyDescent="0.25"/>
    <row r="295" ht="15" hidden="1" customHeight="1" x14ac:dyDescent="0.25"/>
    <row r="296" ht="15" hidden="1" customHeight="1" x14ac:dyDescent="0.25"/>
    <row r="297" ht="15" hidden="1" customHeight="1" x14ac:dyDescent="0.25"/>
    <row r="298" ht="15" hidden="1" customHeight="1" x14ac:dyDescent="0.25"/>
    <row r="299" ht="15" hidden="1" customHeight="1" x14ac:dyDescent="0.25"/>
  </sheetData>
  <mergeCells count="3">
    <mergeCell ref="B1:K3"/>
    <mergeCell ref="B4:K4"/>
    <mergeCell ref="B5:K5"/>
  </mergeCells>
  <pageMargins left="0.7" right="0.7" top="0.75" bottom="0.75" header="0.3" footer="0.3"/>
  <pageSetup paperSize="9" orientation="portrait" r:id="rId1"/>
  <drawing r:id="rId2"/>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700-000000000000}">
  <sheetPr codeName="Hoja136"/>
  <dimension ref="A1:G14"/>
  <sheetViews>
    <sheetView workbookViewId="0">
      <pane xSplit="1" ySplit="6" topLeftCell="B7" activePane="bottomRight" state="frozen"/>
      <selection activeCell="I25" sqref="I25"/>
      <selection pane="topRight" activeCell="I25" sqref="I25"/>
      <selection pane="bottomLeft" activeCell="I25" sqref="I25"/>
      <selection pane="bottomRight" activeCell="C9" sqref="C9"/>
    </sheetView>
  </sheetViews>
  <sheetFormatPr baseColWidth="10" defaultColWidth="0" defaultRowHeight="15.75" zeroHeight="1" x14ac:dyDescent="0.25"/>
  <cols>
    <col min="1" max="1" width="4" style="1" customWidth="1"/>
    <col min="2" max="4" width="42.7109375" style="1" customWidth="1"/>
    <col min="5" max="5" width="11.42578125" style="1" customWidth="1"/>
    <col min="6" max="7" width="0" style="1" hidden="1" customWidth="1"/>
    <col min="8" max="16384" width="11.42578125" style="1" hidden="1"/>
  </cols>
  <sheetData>
    <row r="1" spans="1:6" x14ac:dyDescent="0.25">
      <c r="B1" s="2100"/>
      <c r="C1" s="2101"/>
      <c r="D1" s="2102"/>
    </row>
    <row r="2" spans="1:6" x14ac:dyDescent="0.25">
      <c r="B2" s="2103"/>
      <c r="C2" s="2104"/>
      <c r="D2" s="2105"/>
    </row>
    <row r="3" spans="1:6" ht="16.5" thickBot="1" x14ac:dyDescent="0.3">
      <c r="B3" s="2106"/>
      <c r="C3" s="2107"/>
      <c r="D3" s="2108"/>
    </row>
    <row r="4" spans="1:6" ht="21.75" thickBot="1" x14ac:dyDescent="0.4">
      <c r="B4" s="2272" t="s">
        <v>3618</v>
      </c>
      <c r="C4" s="2273"/>
      <c r="D4" s="2274"/>
    </row>
    <row r="5" spans="1:6" x14ac:dyDescent="0.25">
      <c r="A5" s="5"/>
      <c r="B5" s="6"/>
      <c r="C5" s="6"/>
      <c r="D5" s="6"/>
      <c r="E5" s="5"/>
      <c r="F5" s="5"/>
    </row>
    <row r="6" spans="1:6" s="435" customFormat="1" ht="18.75" x14ac:dyDescent="0.3">
      <c r="A6" s="432"/>
      <c r="B6" s="433" t="s">
        <v>1325</v>
      </c>
      <c r="C6" s="217" t="s">
        <v>1326</v>
      </c>
      <c r="D6" s="433" t="s">
        <v>1327</v>
      </c>
      <c r="E6" s="434"/>
      <c r="F6" s="434"/>
    </row>
    <row r="7" spans="1:6" ht="31.5" x14ac:dyDescent="0.25">
      <c r="A7" s="28"/>
      <c r="B7" s="44" t="s">
        <v>2075</v>
      </c>
      <c r="C7" s="1529">
        <v>662</v>
      </c>
      <c r="D7" s="45" t="s">
        <v>1328</v>
      </c>
      <c r="E7" s="28"/>
      <c r="F7" s="28"/>
    </row>
    <row r="8" spans="1:6" x14ac:dyDescent="0.25">
      <c r="B8" s="44" t="s">
        <v>2076</v>
      </c>
      <c r="C8" s="1529">
        <v>4</v>
      </c>
      <c r="D8" s="45" t="s">
        <v>1328</v>
      </c>
    </row>
    <row r="9" spans="1:6" x14ac:dyDescent="0.25">
      <c r="B9" s="44" t="s">
        <v>2077</v>
      </c>
      <c r="C9" s="1529">
        <v>35</v>
      </c>
      <c r="D9" s="45" t="s">
        <v>1328</v>
      </c>
    </row>
    <row r="10" spans="1:6" x14ac:dyDescent="0.25">
      <c r="B10" s="44" t="s">
        <v>1329</v>
      </c>
      <c r="C10" s="1529">
        <v>9293</v>
      </c>
      <c r="D10" s="45" t="s">
        <v>1328</v>
      </c>
    </row>
    <row r="11" spans="1:6" ht="31.5" x14ac:dyDescent="0.25">
      <c r="B11" s="44" t="s">
        <v>1330</v>
      </c>
      <c r="C11" s="1529">
        <v>735</v>
      </c>
      <c r="D11" s="45" t="s">
        <v>1328</v>
      </c>
    </row>
    <row r="12" spans="1:6" s="16" customFormat="1" x14ac:dyDescent="0.25">
      <c r="B12" s="422" t="s">
        <v>143</v>
      </c>
      <c r="C12" s="1118">
        <f>SUM(C7:C11)</f>
        <v>10729</v>
      </c>
      <c r="D12" s="423"/>
    </row>
    <row r="13" spans="1:6" x14ac:dyDescent="0.25">
      <c r="B13" s="46" t="s">
        <v>1318</v>
      </c>
      <c r="C13" s="46"/>
      <c r="D13" s="46"/>
    </row>
    <row r="14" spans="1:6" x14ac:dyDescent="0.25">
      <c r="B14" s="41"/>
    </row>
  </sheetData>
  <mergeCells count="2">
    <mergeCell ref="B4:D4"/>
    <mergeCell ref="B1:D3"/>
  </mergeCells>
  <pageMargins left="0.7" right="0.7" top="0.75" bottom="0.75" header="0.3" footer="0.3"/>
  <drawing r:id="rId1"/>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800-000000000000}">
  <sheetPr codeName="Hoja137"/>
  <dimension ref="A1:G40"/>
  <sheetViews>
    <sheetView workbookViewId="0">
      <pane xSplit="1" ySplit="7" topLeftCell="B27" activePane="bottomRight" state="frozen"/>
      <selection activeCell="I25" sqref="I25"/>
      <selection pane="topRight" activeCell="I25" sqref="I25"/>
      <selection pane="bottomLeft" activeCell="I25" sqref="I25"/>
      <selection pane="bottomRight" activeCell="B4" sqref="B4:D4"/>
    </sheetView>
  </sheetViews>
  <sheetFormatPr baseColWidth="10" defaultColWidth="0" defaultRowHeight="15.75" zeroHeight="1" x14ac:dyDescent="0.25"/>
  <cols>
    <col min="1" max="1" width="4" style="1" customWidth="1"/>
    <col min="2" max="4" width="42.7109375" style="1" customWidth="1"/>
    <col min="5" max="5" width="11.42578125" style="1" customWidth="1"/>
    <col min="6" max="7" width="0" style="1" hidden="1" customWidth="1"/>
    <col min="8" max="16384" width="11.42578125" style="1" hidden="1"/>
  </cols>
  <sheetData>
    <row r="1" spans="1:6" x14ac:dyDescent="0.25">
      <c r="B1" s="2100"/>
      <c r="C1" s="2101"/>
      <c r="D1" s="2102"/>
    </row>
    <row r="2" spans="1:6" x14ac:dyDescent="0.25">
      <c r="B2" s="2103"/>
      <c r="C2" s="2104"/>
      <c r="D2" s="2105"/>
    </row>
    <row r="3" spans="1:6" ht="16.5" thickBot="1" x14ac:dyDescent="0.3">
      <c r="B3" s="2106"/>
      <c r="C3" s="2107"/>
      <c r="D3" s="2108"/>
    </row>
    <row r="4" spans="1:6" ht="21.75" thickBot="1" x14ac:dyDescent="0.4">
      <c r="B4" s="2272" t="s">
        <v>2813</v>
      </c>
      <c r="C4" s="2273"/>
      <c r="D4" s="2274"/>
    </row>
    <row r="5" spans="1:6" x14ac:dyDescent="0.25">
      <c r="A5" s="5"/>
      <c r="B5" s="6"/>
      <c r="C5" s="6"/>
      <c r="D5" s="6"/>
      <c r="E5" s="5"/>
      <c r="F5" s="5"/>
    </row>
    <row r="6" spans="1:6" s="16" customFormat="1" ht="15.75" customHeight="1" x14ac:dyDescent="0.25">
      <c r="A6" s="410"/>
      <c r="B6" s="420" t="s">
        <v>1331</v>
      </c>
      <c r="C6" s="420" t="s">
        <v>1326</v>
      </c>
      <c r="D6" s="420" t="s">
        <v>1327</v>
      </c>
      <c r="E6" s="15"/>
      <c r="F6" s="15"/>
    </row>
    <row r="7" spans="1:6" ht="15.75" customHeight="1" x14ac:dyDescent="0.25">
      <c r="A7" s="28"/>
      <c r="B7" s="424" t="s">
        <v>1332</v>
      </c>
      <c r="C7" s="424"/>
      <c r="D7" s="424"/>
      <c r="E7" s="28"/>
      <c r="F7" s="28"/>
    </row>
    <row r="8" spans="1:6" ht="18.75" customHeight="1" x14ac:dyDescent="0.25">
      <c r="B8" s="1531" t="s">
        <v>1333</v>
      </c>
      <c r="C8" s="1532">
        <v>146</v>
      </c>
      <c r="D8" s="1530" t="s">
        <v>1328</v>
      </c>
    </row>
    <row r="9" spans="1:6" ht="18.75" customHeight="1" x14ac:dyDescent="0.25">
      <c r="B9" s="1531" t="s">
        <v>1334</v>
      </c>
      <c r="C9" s="1532">
        <v>89</v>
      </c>
      <c r="D9" s="1530" t="s">
        <v>1328</v>
      </c>
    </row>
    <row r="10" spans="1:6" x14ac:dyDescent="0.25">
      <c r="B10" s="1531" t="s">
        <v>1335</v>
      </c>
      <c r="C10" s="1532">
        <v>26</v>
      </c>
      <c r="D10" s="1530" t="s">
        <v>1328</v>
      </c>
    </row>
    <row r="11" spans="1:6" x14ac:dyDescent="0.25">
      <c r="B11" s="1531" t="s">
        <v>1336</v>
      </c>
      <c r="C11" s="1532">
        <v>28</v>
      </c>
      <c r="D11" s="1530" t="s">
        <v>1328</v>
      </c>
    </row>
    <row r="12" spans="1:6" ht="18.75" customHeight="1" x14ac:dyDescent="0.25">
      <c r="B12" s="1531" t="s">
        <v>1337</v>
      </c>
      <c r="C12" s="1532">
        <v>82</v>
      </c>
      <c r="D12" s="1530" t="s">
        <v>1328</v>
      </c>
    </row>
    <row r="13" spans="1:6" ht="18.75" customHeight="1" x14ac:dyDescent="0.25">
      <c r="B13" s="1531" t="s">
        <v>1338</v>
      </c>
      <c r="C13" s="1532">
        <v>21</v>
      </c>
      <c r="D13" s="1530" t="s">
        <v>1328</v>
      </c>
    </row>
    <row r="14" spans="1:6" ht="18.75" customHeight="1" x14ac:dyDescent="0.25">
      <c r="B14" s="1531" t="s">
        <v>1339</v>
      </c>
      <c r="C14" s="1532">
        <v>96</v>
      </c>
      <c r="D14" s="1530" t="s">
        <v>1328</v>
      </c>
    </row>
    <row r="15" spans="1:6" ht="18.75" customHeight="1" x14ac:dyDescent="0.25">
      <c r="B15" s="1531" t="s">
        <v>1340</v>
      </c>
      <c r="C15" s="1532">
        <v>19</v>
      </c>
      <c r="D15" s="1530" t="s">
        <v>1328</v>
      </c>
    </row>
    <row r="16" spans="1:6" ht="18.75" customHeight="1" x14ac:dyDescent="0.25">
      <c r="B16" s="1531" t="s">
        <v>1341</v>
      </c>
      <c r="C16" s="1532">
        <v>0</v>
      </c>
      <c r="D16" s="1530" t="s">
        <v>1328</v>
      </c>
    </row>
    <row r="17" spans="2:4" ht="18.75" customHeight="1" x14ac:dyDescent="0.25">
      <c r="B17" s="1531" t="s">
        <v>1342</v>
      </c>
      <c r="C17" s="1532">
        <v>93</v>
      </c>
      <c r="D17" s="1530" t="s">
        <v>1328</v>
      </c>
    </row>
    <row r="18" spans="2:4" ht="18.75" customHeight="1" x14ac:dyDescent="0.25">
      <c r="B18" s="1531" t="s">
        <v>1343</v>
      </c>
      <c r="C18" s="1532">
        <v>29</v>
      </c>
      <c r="D18" s="1530" t="s">
        <v>1328</v>
      </c>
    </row>
    <row r="19" spans="2:4" ht="18.75" customHeight="1" x14ac:dyDescent="0.25">
      <c r="B19" s="1531" t="s">
        <v>1344</v>
      </c>
      <c r="C19" s="1532">
        <v>15</v>
      </c>
      <c r="D19" s="1530" t="s">
        <v>1328</v>
      </c>
    </row>
    <row r="20" spans="2:4" ht="18.75" customHeight="1" x14ac:dyDescent="0.25">
      <c r="B20" s="1531" t="s">
        <v>1345</v>
      </c>
      <c r="C20" s="1532">
        <v>74</v>
      </c>
      <c r="D20" s="1530" t="s">
        <v>1328</v>
      </c>
    </row>
    <row r="21" spans="2:4" ht="18.75" customHeight="1" x14ac:dyDescent="0.25">
      <c r="B21" s="1531" t="s">
        <v>1346</v>
      </c>
      <c r="C21" s="1532">
        <v>119</v>
      </c>
      <c r="D21" s="1530" t="s">
        <v>1328</v>
      </c>
    </row>
    <row r="22" spans="2:4" ht="18.75" customHeight="1" x14ac:dyDescent="0.25">
      <c r="B22" s="1531" t="s">
        <v>2569</v>
      </c>
      <c r="C22" s="1532">
        <v>19</v>
      </c>
      <c r="D22" s="1530" t="s">
        <v>1328</v>
      </c>
    </row>
    <row r="23" spans="2:4" ht="18.75" customHeight="1" x14ac:dyDescent="0.25">
      <c r="B23" s="1531" t="s">
        <v>1347</v>
      </c>
      <c r="C23" s="1532">
        <v>49</v>
      </c>
      <c r="D23" s="1530" t="s">
        <v>1328</v>
      </c>
    </row>
    <row r="24" spans="2:4" ht="18.75" customHeight="1" x14ac:dyDescent="0.25">
      <c r="B24" s="1531" t="s">
        <v>1348</v>
      </c>
      <c r="C24" s="1532">
        <v>34</v>
      </c>
      <c r="D24" s="1530" t="s">
        <v>1328</v>
      </c>
    </row>
    <row r="25" spans="2:4" ht="18.75" customHeight="1" x14ac:dyDescent="0.25">
      <c r="B25" s="1531" t="s">
        <v>1349</v>
      </c>
      <c r="C25" s="1532">
        <v>19</v>
      </c>
      <c r="D25" s="1530" t="s">
        <v>1328</v>
      </c>
    </row>
    <row r="26" spans="2:4" ht="18.75" customHeight="1" x14ac:dyDescent="0.25">
      <c r="B26" s="1531" t="s">
        <v>1350</v>
      </c>
      <c r="C26" s="1532">
        <v>35</v>
      </c>
      <c r="D26" s="1530" t="s">
        <v>1328</v>
      </c>
    </row>
    <row r="27" spans="2:4" ht="18.75" customHeight="1" x14ac:dyDescent="0.25">
      <c r="B27" s="1531" t="s">
        <v>1351</v>
      </c>
      <c r="C27" s="1532">
        <v>0</v>
      </c>
      <c r="D27" s="1530" t="s">
        <v>1328</v>
      </c>
    </row>
    <row r="28" spans="2:4" x14ac:dyDescent="0.25">
      <c r="B28" s="1531" t="s">
        <v>1352</v>
      </c>
      <c r="C28" s="1532">
        <v>2</v>
      </c>
      <c r="D28" s="1530" t="s">
        <v>1328</v>
      </c>
    </row>
    <row r="29" spans="2:4" ht="18.75" customHeight="1" x14ac:dyDescent="0.25">
      <c r="B29" s="1531" t="s">
        <v>1353</v>
      </c>
      <c r="C29" s="1532">
        <v>24</v>
      </c>
      <c r="D29" s="1530" t="s">
        <v>1328</v>
      </c>
    </row>
    <row r="30" spans="2:4" ht="18.75" customHeight="1" x14ac:dyDescent="0.25">
      <c r="B30" s="1531" t="s">
        <v>1354</v>
      </c>
      <c r="C30" s="1532">
        <v>18</v>
      </c>
      <c r="D30" s="1530" t="s">
        <v>1328</v>
      </c>
    </row>
    <row r="31" spans="2:4" ht="18.75" customHeight="1" x14ac:dyDescent="0.25">
      <c r="B31" s="1531" t="s">
        <v>1355</v>
      </c>
      <c r="C31" s="1532">
        <v>24</v>
      </c>
      <c r="D31" s="1530" t="s">
        <v>1328</v>
      </c>
    </row>
    <row r="32" spans="2:4" ht="18.75" customHeight="1" x14ac:dyDescent="0.25">
      <c r="B32" s="1531" t="s">
        <v>2080</v>
      </c>
      <c r="C32" s="1532">
        <v>56</v>
      </c>
      <c r="D32" s="1530" t="s">
        <v>1328</v>
      </c>
    </row>
    <row r="33" spans="2:4" ht="18.75" customHeight="1" x14ac:dyDescent="0.25">
      <c r="B33" s="1531" t="s">
        <v>2081</v>
      </c>
      <c r="C33" s="1532">
        <v>0</v>
      </c>
      <c r="D33" s="1530" t="s">
        <v>1328</v>
      </c>
    </row>
    <row r="34" spans="2:4" ht="18.75" customHeight="1" x14ac:dyDescent="0.25">
      <c r="B34" s="1531" t="s">
        <v>2078</v>
      </c>
      <c r="C34" s="1532">
        <v>5</v>
      </c>
      <c r="D34" s="1530" t="s">
        <v>1328</v>
      </c>
    </row>
    <row r="35" spans="2:4" ht="18.75" customHeight="1" x14ac:dyDescent="0.25">
      <c r="B35" s="1531" t="s">
        <v>2079</v>
      </c>
      <c r="C35" s="1532">
        <v>18</v>
      </c>
      <c r="D35" s="1530" t="s">
        <v>1328</v>
      </c>
    </row>
    <row r="36" spans="2:4" ht="18.75" customHeight="1" x14ac:dyDescent="0.25">
      <c r="B36" s="43" t="s">
        <v>143</v>
      </c>
      <c r="C36" s="50">
        <f>SUM(C8:C35)</f>
        <v>1140</v>
      </c>
      <c r="D36" s="49"/>
    </row>
    <row r="37" spans="2:4" x14ac:dyDescent="0.25">
      <c r="B37" s="46" t="s">
        <v>1356</v>
      </c>
      <c r="C37" s="48"/>
      <c r="D37" s="48"/>
    </row>
    <row r="38" spans="2:4" x14ac:dyDescent="0.25"/>
    <row r="39" spans="2:4" x14ac:dyDescent="0.25"/>
    <row r="40" spans="2:4" x14ac:dyDescent="0.25"/>
  </sheetData>
  <mergeCells count="2">
    <mergeCell ref="B4:D4"/>
    <mergeCell ref="B1:D3"/>
  </mergeCells>
  <pageMargins left="0.7" right="0.7" top="0.75" bottom="0.75" header="0.3" footer="0.3"/>
  <drawing r:id="rId1"/>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900-000000000000}">
  <sheetPr codeName="Hoja138"/>
  <dimension ref="A1:S14"/>
  <sheetViews>
    <sheetView showGridLines="0" zoomScaleNormal="100" workbookViewId="0">
      <selection activeCell="E14" sqref="E14"/>
    </sheetView>
  </sheetViews>
  <sheetFormatPr baseColWidth="10" defaultColWidth="0" defaultRowHeight="0" customHeight="1" zeroHeight="1" x14ac:dyDescent="0.25"/>
  <cols>
    <col min="1" max="1" width="4.7109375" style="1" customWidth="1"/>
    <col min="2" max="2" width="39.42578125" style="1" customWidth="1"/>
    <col min="3" max="3" width="14" style="1" customWidth="1"/>
    <col min="4" max="14" width="9.42578125" style="1" customWidth="1"/>
    <col min="15" max="15" width="9.7109375" style="1" customWidth="1"/>
    <col min="16" max="16" width="12.42578125" style="1" customWidth="1"/>
    <col min="17" max="17" width="7.5703125" style="1" customWidth="1"/>
    <col min="18" max="19" width="0" style="1" hidden="1" customWidth="1"/>
    <col min="20" max="16384" width="9.140625" style="1" hidden="1"/>
  </cols>
  <sheetData>
    <row r="1" spans="2:16" ht="15.75" x14ac:dyDescent="0.25">
      <c r="B1" s="2100"/>
      <c r="C1" s="2101"/>
      <c r="D1" s="2101"/>
      <c r="E1" s="2101"/>
      <c r="F1" s="2101"/>
      <c r="G1" s="2101"/>
      <c r="H1" s="2101"/>
      <c r="I1" s="2101"/>
      <c r="J1" s="2101"/>
      <c r="K1" s="2101"/>
      <c r="L1" s="2101"/>
      <c r="M1" s="2101"/>
      <c r="N1" s="2101"/>
      <c r="O1" s="2101"/>
      <c r="P1" s="2102"/>
    </row>
    <row r="2" spans="2:16" ht="15.75" x14ac:dyDescent="0.25">
      <c r="B2" s="2103"/>
      <c r="C2" s="2388"/>
      <c r="D2" s="2388"/>
      <c r="E2" s="2388"/>
      <c r="F2" s="2388"/>
      <c r="G2" s="2388"/>
      <c r="H2" s="2388"/>
      <c r="I2" s="2388"/>
      <c r="J2" s="2388"/>
      <c r="K2" s="2388"/>
      <c r="L2" s="2388"/>
      <c r="M2" s="2104"/>
      <c r="N2" s="2104"/>
      <c r="O2" s="2104"/>
      <c r="P2" s="2105"/>
    </row>
    <row r="3" spans="2:16" ht="16.5" thickBot="1" x14ac:dyDescent="0.3">
      <c r="B3" s="2106"/>
      <c r="C3" s="2107"/>
      <c r="D3" s="2107"/>
      <c r="E3" s="2107"/>
      <c r="F3" s="2107"/>
      <c r="G3" s="2107"/>
      <c r="H3" s="2107"/>
      <c r="I3" s="2107"/>
      <c r="J3" s="2107"/>
      <c r="K3" s="2107"/>
      <c r="L3" s="2107"/>
      <c r="M3" s="2107"/>
      <c r="N3" s="2107"/>
      <c r="O3" s="2107"/>
      <c r="P3" s="2108"/>
    </row>
    <row r="4" spans="2:16" ht="21.75" thickBot="1" x14ac:dyDescent="0.4">
      <c r="B4" s="1970" t="s">
        <v>3622</v>
      </c>
      <c r="C4" s="1971"/>
      <c r="D4" s="1971"/>
      <c r="E4" s="1971"/>
      <c r="F4" s="1971"/>
      <c r="G4" s="1971"/>
      <c r="H4" s="1971"/>
      <c r="I4" s="1971"/>
      <c r="J4" s="1971"/>
      <c r="K4" s="1971"/>
      <c r="L4" s="1971"/>
      <c r="M4" s="1971"/>
      <c r="N4" s="1971"/>
      <c r="O4" s="1971"/>
      <c r="P4" s="1972"/>
    </row>
    <row r="5" spans="2:16" s="5" customFormat="1" ht="16.5" thickBot="1" x14ac:dyDescent="0.3">
      <c r="B5" s="6"/>
      <c r="C5" s="6"/>
      <c r="D5" s="6"/>
      <c r="E5" s="6"/>
      <c r="F5" s="6"/>
      <c r="G5" s="6"/>
      <c r="H5" s="6"/>
      <c r="I5" s="6"/>
      <c r="J5" s="6"/>
      <c r="K5" s="6"/>
      <c r="L5" s="6"/>
      <c r="M5" s="6"/>
      <c r="N5" s="6"/>
      <c r="O5" s="6"/>
      <c r="P5" s="6"/>
    </row>
    <row r="6" spans="2:16" s="1463" customFormat="1" ht="15.75" x14ac:dyDescent="0.25">
      <c r="B6" s="2398"/>
      <c r="C6" s="2399"/>
      <c r="D6" s="2399"/>
      <c r="E6" s="2399"/>
      <c r="F6" s="2399"/>
      <c r="G6" s="2399"/>
      <c r="H6" s="2399"/>
      <c r="I6" s="2399"/>
      <c r="J6" s="2399"/>
      <c r="K6" s="2399"/>
      <c r="L6" s="2400"/>
      <c r="M6" s="2396" t="s">
        <v>2576</v>
      </c>
      <c r="N6" s="2396"/>
      <c r="O6" s="2396"/>
      <c r="P6" s="2397"/>
    </row>
    <row r="7" spans="2:16" ht="28.5" customHeight="1" x14ac:dyDescent="0.25">
      <c r="B7" s="2389" t="s">
        <v>2578</v>
      </c>
      <c r="C7" s="2391" t="s">
        <v>2573</v>
      </c>
      <c r="D7" s="2395" t="s">
        <v>2574</v>
      </c>
      <c r="E7" s="2395"/>
      <c r="F7" s="2395"/>
      <c r="G7" s="2395"/>
      <c r="H7" s="2395"/>
      <c r="I7" s="2395"/>
      <c r="J7" s="2395" t="s">
        <v>2575</v>
      </c>
      <c r="K7" s="2395"/>
      <c r="L7" s="2395"/>
      <c r="M7" s="2395"/>
      <c r="N7" s="2395"/>
      <c r="O7" s="2395"/>
      <c r="P7" s="2393" t="s">
        <v>2577</v>
      </c>
    </row>
    <row r="8" spans="2:16" ht="20.25" customHeight="1" thickBot="1" x14ac:dyDescent="0.3">
      <c r="B8" s="2390"/>
      <c r="C8" s="2392"/>
      <c r="D8" s="1544" t="s">
        <v>2341</v>
      </c>
      <c r="E8" s="1544" t="s">
        <v>2402</v>
      </c>
      <c r="F8" s="1544" t="s">
        <v>2403</v>
      </c>
      <c r="G8" s="1544" t="s">
        <v>2342</v>
      </c>
      <c r="H8" s="1544" t="s">
        <v>2404</v>
      </c>
      <c r="I8" s="1544" t="s">
        <v>2154</v>
      </c>
      <c r="J8" s="1544" t="s">
        <v>2343</v>
      </c>
      <c r="K8" s="1544" t="s">
        <v>2570</v>
      </c>
      <c r="L8" s="1544" t="s">
        <v>2344</v>
      </c>
      <c r="M8" s="1544" t="s">
        <v>2571</v>
      </c>
      <c r="N8" s="1544" t="s">
        <v>2345</v>
      </c>
      <c r="O8" s="1545" t="s">
        <v>2154</v>
      </c>
      <c r="P8" s="2394"/>
    </row>
    <row r="9" spans="2:16" ht="33.75" customHeight="1" x14ac:dyDescent="0.25">
      <c r="B9" s="1538" t="s">
        <v>3619</v>
      </c>
      <c r="C9" s="1539">
        <v>16</v>
      </c>
      <c r="D9" s="1540">
        <v>410</v>
      </c>
      <c r="E9" s="1540">
        <v>410</v>
      </c>
      <c r="F9" s="1540">
        <v>400</v>
      </c>
      <c r="G9" s="1540"/>
      <c r="H9" s="1540"/>
      <c r="I9" s="1541">
        <f>D9+E9+F9</f>
        <v>1220</v>
      </c>
      <c r="J9" s="1540"/>
      <c r="K9" s="1540"/>
      <c r="L9" s="1540"/>
      <c r="M9" s="1540"/>
      <c r="N9" s="1540"/>
      <c r="O9" s="1541"/>
      <c r="P9" s="1547">
        <v>19857</v>
      </c>
    </row>
    <row r="10" spans="2:16" ht="33.75" customHeight="1" x14ac:dyDescent="0.25">
      <c r="B10" s="1537" t="s">
        <v>3620</v>
      </c>
      <c r="C10" s="1535">
        <v>14</v>
      </c>
      <c r="D10" s="1533">
        <v>1015</v>
      </c>
      <c r="E10" s="1533">
        <v>1015</v>
      </c>
      <c r="F10" s="1533">
        <v>900</v>
      </c>
      <c r="G10" s="1533"/>
      <c r="H10" s="1533"/>
      <c r="I10" s="1541">
        <f t="shared" ref="I10:I11" si="0">D10+E10+F10</f>
        <v>2930</v>
      </c>
      <c r="J10" s="1533"/>
      <c r="K10" s="1533"/>
      <c r="L10" s="1533"/>
      <c r="M10" s="1533"/>
      <c r="N10" s="1534"/>
      <c r="O10" s="1536"/>
      <c r="P10" s="1547">
        <v>9726</v>
      </c>
    </row>
    <row r="11" spans="2:16" ht="33.75" customHeight="1" x14ac:dyDescent="0.25">
      <c r="B11" s="1537" t="s">
        <v>3621</v>
      </c>
      <c r="C11" s="1535">
        <v>29</v>
      </c>
      <c r="D11" s="1533">
        <v>510</v>
      </c>
      <c r="E11" s="1533">
        <v>510</v>
      </c>
      <c r="F11" s="1533">
        <v>510</v>
      </c>
      <c r="G11" s="1533"/>
      <c r="H11" s="1533"/>
      <c r="I11" s="1541">
        <f t="shared" si="0"/>
        <v>1530</v>
      </c>
      <c r="J11" s="1533"/>
      <c r="K11" s="1533"/>
      <c r="L11" s="1533"/>
      <c r="M11" s="1533"/>
      <c r="N11" s="1533"/>
      <c r="O11" s="1536"/>
      <c r="P11" s="1547">
        <v>22977</v>
      </c>
    </row>
    <row r="12" spans="2:16" s="16" customFormat="1" ht="18.75" customHeight="1" x14ac:dyDescent="0.25">
      <c r="B12" s="427" t="s">
        <v>143</v>
      </c>
      <c r="C12" s="1546">
        <f t="shared" ref="C12:P12" si="1">SUM(C9:C11)</f>
        <v>59</v>
      </c>
      <c r="D12" s="1546">
        <f t="shared" si="1"/>
        <v>1935</v>
      </c>
      <c r="E12" s="1546">
        <f t="shared" si="1"/>
        <v>1935</v>
      </c>
      <c r="F12" s="1546">
        <f t="shared" si="1"/>
        <v>1810</v>
      </c>
      <c r="G12" s="1546">
        <f t="shared" si="1"/>
        <v>0</v>
      </c>
      <c r="H12" s="1546">
        <f t="shared" si="1"/>
        <v>0</v>
      </c>
      <c r="I12" s="1546">
        <f t="shared" si="1"/>
        <v>5680</v>
      </c>
      <c r="J12" s="1546">
        <f t="shared" si="1"/>
        <v>0</v>
      </c>
      <c r="K12" s="1546">
        <f t="shared" si="1"/>
        <v>0</v>
      </c>
      <c r="L12" s="1546">
        <f t="shared" si="1"/>
        <v>0</v>
      </c>
      <c r="M12" s="1546">
        <f t="shared" si="1"/>
        <v>0</v>
      </c>
      <c r="N12" s="1546">
        <f t="shared" si="1"/>
        <v>0</v>
      </c>
      <c r="O12" s="1546">
        <f t="shared" si="1"/>
        <v>0</v>
      </c>
      <c r="P12" s="1546">
        <f t="shared" si="1"/>
        <v>52560</v>
      </c>
    </row>
    <row r="13" spans="2:16" ht="18" customHeight="1" x14ac:dyDescent="0.25">
      <c r="B13" s="46" t="s">
        <v>1362</v>
      </c>
      <c r="C13" s="46"/>
      <c r="D13" s="46"/>
      <c r="E13" s="46"/>
      <c r="F13" s="46"/>
      <c r="G13" s="46"/>
      <c r="H13" s="46"/>
      <c r="I13" s="46"/>
      <c r="J13" s="46"/>
      <c r="K13" s="46"/>
      <c r="L13" s="46"/>
      <c r="M13" s="47"/>
      <c r="N13" s="47"/>
      <c r="O13"/>
      <c r="P13"/>
    </row>
    <row r="14" spans="2:16" ht="18" customHeight="1" x14ac:dyDescent="0.25"/>
  </sheetData>
  <mergeCells count="9">
    <mergeCell ref="B4:P4"/>
    <mergeCell ref="B1:P3"/>
    <mergeCell ref="B7:B8"/>
    <mergeCell ref="C7:C8"/>
    <mergeCell ref="P7:P8"/>
    <mergeCell ref="D7:I7"/>
    <mergeCell ref="J7:O7"/>
    <mergeCell ref="M6:P6"/>
    <mergeCell ref="B6:L6"/>
  </mergeCells>
  <pageMargins left="0.7" right="0.7" top="0.75" bottom="0.75" header="0.3" footer="0.3"/>
  <pageSetup paperSize="9" orientation="portrait" r:id="rId1"/>
  <drawing r:id="rId2"/>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A00-000000000000}">
  <sheetPr codeName="Hoja139"/>
  <dimension ref="A1:Q29"/>
  <sheetViews>
    <sheetView workbookViewId="0">
      <selection activeCell="G17" sqref="G17"/>
    </sheetView>
  </sheetViews>
  <sheetFormatPr baseColWidth="10" defaultColWidth="0" defaultRowHeight="15" zeroHeight="1" x14ac:dyDescent="0.25"/>
  <cols>
    <col min="1" max="1" width="4.140625" customWidth="1"/>
    <col min="2" max="2" width="32.85546875" customWidth="1"/>
    <col min="3" max="3" width="14.28515625" style="1462" customWidth="1"/>
    <col min="4" max="8" width="8.7109375" style="1462" customWidth="1"/>
    <col min="9" max="9" width="11.5703125" style="1462" customWidth="1"/>
    <col min="10" max="10" width="8.7109375" style="1462" customWidth="1"/>
    <col min="11" max="11" width="8.7109375" customWidth="1"/>
    <col min="12" max="12" width="8.7109375" style="1120" customWidth="1"/>
    <col min="13" max="14" width="8.7109375" customWidth="1"/>
    <col min="15" max="15" width="9.42578125" customWidth="1"/>
    <col min="16" max="16" width="15.85546875" customWidth="1"/>
    <col min="17" max="17" width="11.42578125" customWidth="1"/>
    <col min="18" max="16384" width="11.42578125" hidden="1"/>
  </cols>
  <sheetData>
    <row r="1" spans="1:17" ht="15.75" x14ac:dyDescent="0.25">
      <c r="A1" s="1"/>
      <c r="B1" s="2100"/>
      <c r="C1" s="2101"/>
      <c r="D1" s="2101"/>
      <c r="E1" s="2101"/>
      <c r="F1" s="2101"/>
      <c r="G1" s="2101"/>
      <c r="H1" s="2101"/>
      <c r="I1" s="2101"/>
      <c r="J1" s="2101"/>
      <c r="K1" s="2101"/>
      <c r="L1" s="2101"/>
      <c r="M1" s="2101"/>
      <c r="N1" s="2101"/>
      <c r="O1" s="2101"/>
      <c r="P1" s="2102"/>
      <c r="Q1" s="1"/>
    </row>
    <row r="2" spans="1:17" ht="15.75" x14ac:dyDescent="0.25">
      <c r="A2" s="1"/>
      <c r="B2" s="2103"/>
      <c r="C2" s="2388"/>
      <c r="D2" s="2388"/>
      <c r="E2" s="2388"/>
      <c r="F2" s="2388"/>
      <c r="G2" s="2388"/>
      <c r="H2" s="2388"/>
      <c r="I2" s="2388"/>
      <c r="J2" s="2388"/>
      <c r="K2" s="2104"/>
      <c r="L2" s="2104"/>
      <c r="M2" s="2104"/>
      <c r="N2" s="2104"/>
      <c r="O2" s="2104"/>
      <c r="P2" s="2105"/>
      <c r="Q2" s="1"/>
    </row>
    <row r="3" spans="1:17" ht="16.5" thickBot="1" x14ac:dyDescent="0.3">
      <c r="A3" s="1"/>
      <c r="B3" s="2106"/>
      <c r="C3" s="2107"/>
      <c r="D3" s="2107"/>
      <c r="E3" s="2107"/>
      <c r="F3" s="2107"/>
      <c r="G3" s="2107"/>
      <c r="H3" s="2107"/>
      <c r="I3" s="2107"/>
      <c r="J3" s="2107"/>
      <c r="K3" s="2107"/>
      <c r="L3" s="2107"/>
      <c r="M3" s="2107"/>
      <c r="N3" s="2107"/>
      <c r="O3" s="2107"/>
      <c r="P3" s="2108"/>
      <c r="Q3" s="1"/>
    </row>
    <row r="4" spans="1:17" ht="21.75" thickBot="1" x14ac:dyDescent="0.4">
      <c r="A4" s="1"/>
      <c r="B4" s="1970" t="s">
        <v>3627</v>
      </c>
      <c r="C4" s="1971"/>
      <c r="D4" s="1971"/>
      <c r="E4" s="1971"/>
      <c r="F4" s="1971"/>
      <c r="G4" s="1971"/>
      <c r="H4" s="1971"/>
      <c r="I4" s="1971"/>
      <c r="J4" s="1971"/>
      <c r="K4" s="1971"/>
      <c r="L4" s="1971"/>
      <c r="M4" s="1971"/>
      <c r="N4" s="1971"/>
      <c r="O4" s="1971"/>
      <c r="P4" s="1972"/>
      <c r="Q4" s="1"/>
    </row>
    <row r="5" spans="1:17" ht="16.5" thickBot="1" x14ac:dyDescent="0.3">
      <c r="A5" s="5"/>
      <c r="B5" s="6"/>
      <c r="C5" s="6"/>
      <c r="D5" s="6"/>
      <c r="E5" s="6"/>
      <c r="F5" s="6"/>
      <c r="G5" s="6"/>
      <c r="H5" s="6"/>
      <c r="I5" s="6"/>
      <c r="J5" s="6"/>
      <c r="K5" s="6"/>
      <c r="L5" s="55"/>
      <c r="M5" s="6"/>
      <c r="N5" s="6"/>
      <c r="O5" s="6"/>
      <c r="P5" s="6"/>
      <c r="Q5" s="5"/>
    </row>
    <row r="6" spans="1:17" ht="15.75" x14ac:dyDescent="0.25">
      <c r="A6" s="1"/>
      <c r="B6" s="1542"/>
      <c r="C6" s="1543"/>
      <c r="D6" s="1543"/>
      <c r="E6" s="1543"/>
      <c r="F6" s="1543"/>
      <c r="G6" s="1543"/>
      <c r="H6" s="1543"/>
      <c r="I6" s="1543"/>
      <c r="J6" s="1543"/>
      <c r="K6" s="1543"/>
      <c r="L6" s="1543"/>
      <c r="M6" s="2396" t="s">
        <v>2576</v>
      </c>
      <c r="N6" s="2396"/>
      <c r="O6" s="2396"/>
      <c r="P6" s="2397"/>
      <c r="Q6" s="1"/>
    </row>
    <row r="7" spans="1:17" s="1462" customFormat="1" ht="15.75" x14ac:dyDescent="0.25">
      <c r="A7" s="1"/>
      <c r="B7" s="2389" t="s">
        <v>2572</v>
      </c>
      <c r="C7" s="2401" t="s">
        <v>2573</v>
      </c>
      <c r="D7" s="2395" t="s">
        <v>2574</v>
      </c>
      <c r="E7" s="2395"/>
      <c r="F7" s="2395"/>
      <c r="G7" s="2395"/>
      <c r="H7" s="2395"/>
      <c r="I7" s="2395"/>
      <c r="J7" s="2395" t="s">
        <v>2575</v>
      </c>
      <c r="K7" s="2395"/>
      <c r="L7" s="2395"/>
      <c r="M7" s="2395"/>
      <c r="N7" s="2395"/>
      <c r="O7" s="2395"/>
      <c r="P7" s="2393" t="s">
        <v>2577</v>
      </c>
      <c r="Q7" s="1"/>
    </row>
    <row r="8" spans="1:17" ht="16.5" thickBot="1" x14ac:dyDescent="0.3">
      <c r="A8" s="1"/>
      <c r="B8" s="2390"/>
      <c r="C8" s="2402"/>
      <c r="D8" s="1544" t="s">
        <v>2341</v>
      </c>
      <c r="E8" s="1544" t="s">
        <v>2402</v>
      </c>
      <c r="F8" s="1544" t="s">
        <v>2403</v>
      </c>
      <c r="G8" s="1544" t="s">
        <v>2342</v>
      </c>
      <c r="H8" s="1544" t="s">
        <v>2404</v>
      </c>
      <c r="I8" s="1544" t="s">
        <v>2154</v>
      </c>
      <c r="J8" s="1544" t="s">
        <v>2343</v>
      </c>
      <c r="K8" s="1544" t="s">
        <v>2570</v>
      </c>
      <c r="L8" s="1544" t="s">
        <v>2344</v>
      </c>
      <c r="M8" s="1544" t="s">
        <v>2571</v>
      </c>
      <c r="N8" s="1544" t="s">
        <v>2345</v>
      </c>
      <c r="O8" s="1545" t="s">
        <v>2154</v>
      </c>
      <c r="P8" s="2394"/>
      <c r="Q8" s="1"/>
    </row>
    <row r="9" spans="1:17" ht="18.75" customHeight="1" x14ac:dyDescent="0.25">
      <c r="A9" s="1"/>
      <c r="B9" s="1551" t="s">
        <v>3623</v>
      </c>
      <c r="C9" s="1552">
        <v>16</v>
      </c>
      <c r="D9" s="1553">
        <v>200</v>
      </c>
      <c r="E9" s="1553">
        <v>200</v>
      </c>
      <c r="F9" s="1553">
        <v>150</v>
      </c>
      <c r="G9" s="1553"/>
      <c r="H9" s="1553"/>
      <c r="I9" s="1784">
        <f>D9+E9+F9</f>
        <v>550</v>
      </c>
      <c r="J9" s="1553"/>
      <c r="K9" s="1553"/>
      <c r="L9" s="1553"/>
      <c r="M9" s="1553"/>
      <c r="N9" s="1553"/>
      <c r="O9" s="1554"/>
      <c r="P9" s="1555">
        <v>3639</v>
      </c>
      <c r="Q9" s="1"/>
    </row>
    <row r="10" spans="1:17" s="1773" customFormat="1" ht="18.75" customHeight="1" x14ac:dyDescent="0.25">
      <c r="A10" s="1"/>
      <c r="B10" s="1779" t="s">
        <v>3624</v>
      </c>
      <c r="C10" s="1780">
        <v>14</v>
      </c>
      <c r="D10" s="1781">
        <v>320</v>
      </c>
      <c r="E10" s="1781">
        <v>320</v>
      </c>
      <c r="F10" s="1781">
        <v>270</v>
      </c>
      <c r="G10" s="1781"/>
      <c r="H10" s="1781"/>
      <c r="I10" s="1782">
        <f t="shared" ref="I10" si="0">D10+E10+F10</f>
        <v>910</v>
      </c>
      <c r="J10" s="1781"/>
      <c r="K10" s="1781"/>
      <c r="L10" s="1781"/>
      <c r="M10" s="1781"/>
      <c r="N10" s="1781"/>
      <c r="O10" s="1782"/>
      <c r="P10" s="1783">
        <v>3060</v>
      </c>
      <c r="Q10" s="1"/>
    </row>
    <row r="11" spans="1:17" s="1773" customFormat="1" ht="18.75" customHeight="1" x14ac:dyDescent="0.25">
      <c r="A11" s="1"/>
      <c r="B11" s="1777" t="s">
        <v>3625</v>
      </c>
      <c r="C11" s="1774">
        <v>29</v>
      </c>
      <c r="D11" s="1776">
        <v>170</v>
      </c>
      <c r="E11" s="1776">
        <v>170</v>
      </c>
      <c r="F11" s="1776" t="s">
        <v>3626</v>
      </c>
      <c r="G11" s="1776"/>
      <c r="H11" s="1776"/>
      <c r="I11" s="1785">
        <v>460</v>
      </c>
      <c r="J11" s="1776"/>
      <c r="K11" s="1776"/>
      <c r="L11" s="1776"/>
      <c r="M11" s="1776"/>
      <c r="N11" s="1776"/>
      <c r="O11" s="1775"/>
      <c r="P11" s="1778">
        <v>4911</v>
      </c>
      <c r="Q11" s="1"/>
    </row>
    <row r="12" spans="1:17" s="157" customFormat="1" ht="18.75" customHeight="1" thickBot="1" x14ac:dyDescent="0.3">
      <c r="A12" s="16"/>
      <c r="B12" s="1548" t="s">
        <v>143</v>
      </c>
      <c r="C12" s="1549">
        <f>SUM(C9)</f>
        <v>16</v>
      </c>
      <c r="D12" s="1549">
        <f t="shared" ref="D12:O12" si="1">SUM(D9)</f>
        <v>200</v>
      </c>
      <c r="E12" s="1549">
        <f t="shared" si="1"/>
        <v>200</v>
      </c>
      <c r="F12" s="1549">
        <f t="shared" si="1"/>
        <v>150</v>
      </c>
      <c r="G12" s="1549">
        <f t="shared" si="1"/>
        <v>0</v>
      </c>
      <c r="H12" s="1549">
        <f t="shared" si="1"/>
        <v>0</v>
      </c>
      <c r="I12" s="1549">
        <f t="shared" si="1"/>
        <v>550</v>
      </c>
      <c r="J12" s="1549">
        <f t="shared" si="1"/>
        <v>0</v>
      </c>
      <c r="K12" s="1549">
        <f t="shared" si="1"/>
        <v>0</v>
      </c>
      <c r="L12" s="1549">
        <f t="shared" si="1"/>
        <v>0</v>
      </c>
      <c r="M12" s="1549">
        <f t="shared" si="1"/>
        <v>0</v>
      </c>
      <c r="N12" s="1549">
        <f t="shared" si="1"/>
        <v>0</v>
      </c>
      <c r="O12" s="1549">
        <f t="shared" si="1"/>
        <v>0</v>
      </c>
      <c r="P12" s="1550">
        <f>P9+P10+P11</f>
        <v>11610</v>
      </c>
      <c r="Q12" s="16"/>
    </row>
    <row r="13" spans="1:17" ht="15.75" x14ac:dyDescent="0.25">
      <c r="A13" s="1"/>
      <c r="B13" s="46" t="s">
        <v>1362</v>
      </c>
      <c r="C13" s="46"/>
      <c r="D13" s="46"/>
      <c r="E13" s="46"/>
      <c r="F13" s="46"/>
      <c r="G13" s="46"/>
      <c r="H13" s="46"/>
      <c r="I13" s="46"/>
      <c r="J13" s="46"/>
      <c r="K13" s="52"/>
      <c r="L13" s="1119"/>
      <c r="M13" s="52"/>
      <c r="Q13" s="1"/>
    </row>
    <row r="14" spans="1:17" x14ac:dyDescent="0.25"/>
    <row r="17" x14ac:dyDescent="0.25"/>
    <row r="18" x14ac:dyDescent="0.25"/>
    <row r="21" x14ac:dyDescent="0.25"/>
    <row r="22" x14ac:dyDescent="0.25"/>
    <row r="23" x14ac:dyDescent="0.25"/>
    <row r="24" x14ac:dyDescent="0.25"/>
    <row r="25" x14ac:dyDescent="0.25"/>
    <row r="26" x14ac:dyDescent="0.25"/>
    <row r="27" x14ac:dyDescent="0.25"/>
    <row r="28" x14ac:dyDescent="0.25"/>
    <row r="29" x14ac:dyDescent="0.25"/>
  </sheetData>
  <mergeCells count="8">
    <mergeCell ref="B4:P4"/>
    <mergeCell ref="M6:P6"/>
    <mergeCell ref="B1:P3"/>
    <mergeCell ref="B7:B8"/>
    <mergeCell ref="C7:C8"/>
    <mergeCell ref="D7:I7"/>
    <mergeCell ref="J7:O7"/>
    <mergeCell ref="P7:P8"/>
  </mergeCells>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4"/>
  <dimension ref="A1:J62"/>
  <sheetViews>
    <sheetView showGridLines="0" zoomScaleNormal="100" workbookViewId="0">
      <pane xSplit="1" ySplit="6" topLeftCell="B28" activePane="bottomRight" state="frozen"/>
      <selection activeCell="I25" sqref="I25"/>
      <selection pane="topRight" activeCell="I25" sqref="I25"/>
      <selection pane="bottomLeft" activeCell="I25" sqref="I25"/>
      <selection pane="bottomRight" activeCell="B41" sqref="B41:D41"/>
    </sheetView>
  </sheetViews>
  <sheetFormatPr baseColWidth="10" defaultColWidth="0" defaultRowHeight="15" customHeight="1" zeroHeight="1" x14ac:dyDescent="0.25"/>
  <cols>
    <col min="1" max="1" width="3.5703125" customWidth="1"/>
    <col min="2" max="4" width="24.28515625" customWidth="1"/>
    <col min="5" max="5" width="16.140625" bestFit="1" customWidth="1"/>
    <col min="6" max="6" width="16" bestFit="1" customWidth="1"/>
    <col min="7" max="8" width="15" customWidth="1"/>
    <col min="9" max="9" width="5" customWidth="1"/>
    <col min="10" max="10" width="0" hidden="1" customWidth="1"/>
    <col min="11" max="16384" width="9.140625" hidden="1"/>
  </cols>
  <sheetData>
    <row r="1" spans="2:10" x14ac:dyDescent="0.25">
      <c r="B1" s="1958"/>
      <c r="C1" s="1959"/>
      <c r="D1" s="1959"/>
      <c r="E1" s="1959"/>
      <c r="F1" s="1959"/>
      <c r="G1" s="1959"/>
      <c r="H1" s="1960"/>
    </row>
    <row r="2" spans="2:10" x14ac:dyDescent="0.25">
      <c r="B2" s="1961"/>
      <c r="C2" s="1962"/>
      <c r="D2" s="1962"/>
      <c r="E2" s="1962"/>
      <c r="F2" s="1962"/>
      <c r="G2" s="1962"/>
      <c r="H2" s="1963"/>
    </row>
    <row r="3" spans="2:10" ht="16.5" thickBot="1" x14ac:dyDescent="0.3">
      <c r="B3" s="1964"/>
      <c r="C3" s="1965"/>
      <c r="D3" s="1965"/>
      <c r="E3" s="1965"/>
      <c r="F3" s="1965"/>
      <c r="G3" s="1965"/>
      <c r="H3" s="1966"/>
      <c r="I3" s="1"/>
      <c r="J3" s="1"/>
    </row>
    <row r="4" spans="2:10" ht="21.75" thickBot="1" x14ac:dyDescent="0.4">
      <c r="B4" s="1849" t="s">
        <v>2666</v>
      </c>
      <c r="C4" s="1850"/>
      <c r="D4" s="1850"/>
      <c r="E4" s="1850"/>
      <c r="F4" s="1850"/>
      <c r="G4" s="1850"/>
      <c r="H4" s="1851"/>
      <c r="I4" s="1"/>
      <c r="J4" s="1"/>
    </row>
    <row r="5" spans="2:10" s="2" customFormat="1" ht="15.75" x14ac:dyDescent="0.25">
      <c r="B5" s="1852"/>
      <c r="C5" s="1852"/>
      <c r="D5" s="1852"/>
      <c r="E5" s="1852"/>
      <c r="F5" s="1852"/>
      <c r="G5" s="1852"/>
      <c r="H5" s="1852"/>
      <c r="I5" s="5"/>
      <c r="J5" s="5"/>
    </row>
    <row r="6" spans="2:10" s="2" customFormat="1" ht="37.5" x14ac:dyDescent="0.25">
      <c r="B6" s="2005" t="s">
        <v>187</v>
      </c>
      <c r="C6" s="2005"/>
      <c r="D6" s="2005"/>
      <c r="E6" s="91" t="s">
        <v>248</v>
      </c>
      <c r="F6" s="101" t="s">
        <v>188</v>
      </c>
      <c r="G6" s="91" t="s">
        <v>249</v>
      </c>
      <c r="H6" s="91" t="s">
        <v>191</v>
      </c>
      <c r="I6" s="5"/>
      <c r="J6" s="5"/>
    </row>
    <row r="7" spans="2:10" s="2" customFormat="1" ht="18.75" customHeight="1" x14ac:dyDescent="0.3">
      <c r="B7" s="2024" t="s">
        <v>192</v>
      </c>
      <c r="C7" s="2025"/>
      <c r="D7" s="2025"/>
      <c r="E7" s="93"/>
      <c r="F7" s="93"/>
      <c r="G7" s="93"/>
      <c r="H7" s="94"/>
    </row>
    <row r="8" spans="2:10" ht="18.75" customHeight="1" x14ac:dyDescent="0.25">
      <c r="B8" s="2018" t="s">
        <v>243</v>
      </c>
      <c r="C8" s="2018"/>
      <c r="D8" s="2018"/>
      <c r="E8" s="268" t="s">
        <v>250</v>
      </c>
      <c r="F8" s="268" t="s">
        <v>134</v>
      </c>
      <c r="G8" s="268">
        <v>2</v>
      </c>
      <c r="H8" s="268" t="s">
        <v>195</v>
      </c>
    </row>
    <row r="9" spans="2:10" ht="18.75" customHeight="1" x14ac:dyDescent="0.25">
      <c r="B9" s="2018" t="s">
        <v>244</v>
      </c>
      <c r="C9" s="2018"/>
      <c r="D9" s="2018"/>
      <c r="E9" s="268" t="s">
        <v>250</v>
      </c>
      <c r="F9" s="268" t="s">
        <v>134</v>
      </c>
      <c r="G9" s="268">
        <v>2</v>
      </c>
      <c r="H9" s="268" t="s">
        <v>195</v>
      </c>
    </row>
    <row r="10" spans="2:10" ht="18.75" customHeight="1" x14ac:dyDescent="0.25">
      <c r="B10" s="2018" t="s">
        <v>245</v>
      </c>
      <c r="C10" s="2018"/>
      <c r="D10" s="2018"/>
      <c r="E10" s="268" t="s">
        <v>250</v>
      </c>
      <c r="F10" s="268" t="s">
        <v>134</v>
      </c>
      <c r="G10" s="268">
        <v>2</v>
      </c>
      <c r="H10" s="268" t="s">
        <v>195</v>
      </c>
    </row>
    <row r="11" spans="2:10" ht="18.75" customHeight="1" x14ac:dyDescent="0.25">
      <c r="B11" s="2018" t="s">
        <v>246</v>
      </c>
      <c r="C11" s="2018"/>
      <c r="D11" s="2018"/>
      <c r="E11" s="268" t="s">
        <v>250</v>
      </c>
      <c r="F11" s="268" t="s">
        <v>134</v>
      </c>
      <c r="G11" s="268">
        <v>2</v>
      </c>
      <c r="H11" s="268" t="s">
        <v>195</v>
      </c>
    </row>
    <row r="12" spans="2:10" ht="18.75" customHeight="1" x14ac:dyDescent="0.25">
      <c r="B12" s="2018" t="s">
        <v>247</v>
      </c>
      <c r="C12" s="2018"/>
      <c r="D12" s="2018"/>
      <c r="E12" s="268" t="s">
        <v>250</v>
      </c>
      <c r="F12" s="268" t="s">
        <v>134</v>
      </c>
      <c r="G12" s="268">
        <v>2</v>
      </c>
      <c r="H12" s="268" t="s">
        <v>195</v>
      </c>
    </row>
    <row r="13" spans="2:10" ht="18.75" customHeight="1" x14ac:dyDescent="0.25">
      <c r="B13" s="2018" t="s">
        <v>1905</v>
      </c>
      <c r="C13" s="2018"/>
      <c r="D13" s="2018"/>
      <c r="E13" s="268" t="s">
        <v>250</v>
      </c>
      <c r="F13" s="268" t="s">
        <v>134</v>
      </c>
      <c r="G13" s="268">
        <v>4</v>
      </c>
      <c r="H13" s="268" t="s">
        <v>195</v>
      </c>
    </row>
    <row r="14" spans="2:10" ht="18.75" customHeight="1" x14ac:dyDescent="0.25">
      <c r="B14" s="2018" t="s">
        <v>1906</v>
      </c>
      <c r="C14" s="2018"/>
      <c r="D14" s="2018"/>
      <c r="E14" s="268" t="s">
        <v>250</v>
      </c>
      <c r="F14" s="268" t="s">
        <v>134</v>
      </c>
      <c r="G14" s="268">
        <v>4</v>
      </c>
      <c r="H14" s="268" t="s">
        <v>195</v>
      </c>
    </row>
    <row r="15" spans="2:10" ht="18.75" customHeight="1" x14ac:dyDescent="0.3">
      <c r="B15" s="2024" t="s">
        <v>251</v>
      </c>
      <c r="C15" s="2025"/>
      <c r="D15" s="2025"/>
      <c r="E15" s="102"/>
      <c r="F15" s="102"/>
      <c r="G15" s="102"/>
      <c r="H15" s="103"/>
    </row>
    <row r="16" spans="2:10" ht="18.75" customHeight="1" x14ac:dyDescent="0.25">
      <c r="B16" s="2018" t="s">
        <v>252</v>
      </c>
      <c r="C16" s="2018"/>
      <c r="D16" s="2018"/>
      <c r="E16" s="268" t="s">
        <v>250</v>
      </c>
      <c r="F16" s="268" t="s">
        <v>134</v>
      </c>
      <c r="G16" s="268">
        <v>3</v>
      </c>
      <c r="H16" s="268" t="s">
        <v>195</v>
      </c>
    </row>
    <row r="17" spans="2:8" ht="18.75" customHeight="1" x14ac:dyDescent="0.25">
      <c r="B17" s="2018" t="s">
        <v>253</v>
      </c>
      <c r="C17" s="2018"/>
      <c r="D17" s="2018"/>
      <c r="E17" s="268" t="s">
        <v>250</v>
      </c>
      <c r="F17" s="268" t="s">
        <v>134</v>
      </c>
      <c r="G17" s="268">
        <v>3</v>
      </c>
      <c r="H17" s="268" t="s">
        <v>195</v>
      </c>
    </row>
    <row r="18" spans="2:8" ht="18.75" customHeight="1" x14ac:dyDescent="0.25">
      <c r="B18" s="2018" t="s">
        <v>254</v>
      </c>
      <c r="C18" s="2018"/>
      <c r="D18" s="2018"/>
      <c r="E18" s="268" t="s">
        <v>250</v>
      </c>
      <c r="F18" s="268" t="s">
        <v>134</v>
      </c>
      <c r="G18" s="268">
        <v>3</v>
      </c>
      <c r="H18" s="268" t="s">
        <v>195</v>
      </c>
    </row>
    <row r="19" spans="2:8" ht="18.75" customHeight="1" x14ac:dyDescent="0.25">
      <c r="B19" s="2018" t="s">
        <v>255</v>
      </c>
      <c r="C19" s="2018"/>
      <c r="D19" s="2018"/>
      <c r="E19" s="268" t="s">
        <v>250</v>
      </c>
      <c r="F19" s="268" t="s">
        <v>134</v>
      </c>
      <c r="G19" s="268">
        <v>6</v>
      </c>
      <c r="H19" s="268" t="s">
        <v>195</v>
      </c>
    </row>
    <row r="20" spans="2:8" ht="18.75" customHeight="1" x14ac:dyDescent="0.25">
      <c r="B20" s="2018" t="s">
        <v>256</v>
      </c>
      <c r="C20" s="2018"/>
      <c r="D20" s="2018"/>
      <c r="E20" s="268" t="s">
        <v>250</v>
      </c>
      <c r="F20" s="268" t="s">
        <v>134</v>
      </c>
      <c r="G20" s="268">
        <v>6</v>
      </c>
      <c r="H20" s="268" t="s">
        <v>195</v>
      </c>
    </row>
    <row r="21" spans="2:8" ht="18.75" customHeight="1" x14ac:dyDescent="0.25">
      <c r="B21" s="2018" t="s">
        <v>257</v>
      </c>
      <c r="C21" s="2018"/>
      <c r="D21" s="2018"/>
      <c r="E21" s="268" t="s">
        <v>250</v>
      </c>
      <c r="F21" s="268" t="s">
        <v>134</v>
      </c>
      <c r="G21" s="268">
        <v>8</v>
      </c>
      <c r="H21" s="268" t="s">
        <v>195</v>
      </c>
    </row>
    <row r="22" spans="2:8" ht="18.75" customHeight="1" x14ac:dyDescent="0.25">
      <c r="B22" s="2018" t="s">
        <v>258</v>
      </c>
      <c r="C22" s="2018"/>
      <c r="D22" s="2018"/>
      <c r="E22" s="268" t="s">
        <v>250</v>
      </c>
      <c r="F22" s="268" t="s">
        <v>134</v>
      </c>
      <c r="G22" s="268">
        <v>6</v>
      </c>
      <c r="H22" s="268" t="s">
        <v>195</v>
      </c>
    </row>
    <row r="23" spans="2:8" ht="18.75" customHeight="1" x14ac:dyDescent="0.25">
      <c r="B23" s="2018" t="s">
        <v>259</v>
      </c>
      <c r="C23" s="2018"/>
      <c r="D23" s="2018"/>
      <c r="E23" s="268" t="s">
        <v>250</v>
      </c>
      <c r="F23" s="268" t="s">
        <v>134</v>
      </c>
      <c r="G23" s="268">
        <v>6</v>
      </c>
      <c r="H23" s="268" t="s">
        <v>195</v>
      </c>
    </row>
    <row r="24" spans="2:8" ht="18.75" customHeight="1" x14ac:dyDescent="0.25">
      <c r="B24" s="2018" t="s">
        <v>260</v>
      </c>
      <c r="C24" s="2018"/>
      <c r="D24" s="2018"/>
      <c r="E24" s="268" t="s">
        <v>250</v>
      </c>
      <c r="F24" s="268" t="s">
        <v>134</v>
      </c>
      <c r="G24" s="268">
        <v>4</v>
      </c>
      <c r="H24" s="268" t="s">
        <v>195</v>
      </c>
    </row>
    <row r="25" spans="2:8" ht="18.75" customHeight="1" x14ac:dyDescent="0.25">
      <c r="B25" s="2018" t="s">
        <v>1907</v>
      </c>
      <c r="C25" s="2018"/>
      <c r="D25" s="2018"/>
      <c r="E25" s="268" t="s">
        <v>250</v>
      </c>
      <c r="F25" s="268" t="s">
        <v>134</v>
      </c>
      <c r="G25" s="268">
        <v>6</v>
      </c>
      <c r="H25" s="268" t="s">
        <v>195</v>
      </c>
    </row>
    <row r="26" spans="2:8" ht="18.75" customHeight="1" x14ac:dyDescent="0.3">
      <c r="B26" s="2024" t="s">
        <v>2665</v>
      </c>
      <c r="C26" s="2025"/>
      <c r="D26" s="2025"/>
      <c r="E26" s="93"/>
      <c r="F26" s="93"/>
      <c r="G26" s="93"/>
      <c r="H26" s="94"/>
    </row>
    <row r="27" spans="2:8" ht="18.75" customHeight="1" x14ac:dyDescent="0.25">
      <c r="B27" s="2018" t="s">
        <v>261</v>
      </c>
      <c r="C27" s="2018"/>
      <c r="D27" s="2018"/>
      <c r="E27" s="263" t="s">
        <v>250</v>
      </c>
      <c r="F27" s="264" t="s">
        <v>134</v>
      </c>
      <c r="G27" s="264">
        <v>2</v>
      </c>
      <c r="H27" s="263" t="s">
        <v>195</v>
      </c>
    </row>
    <row r="28" spans="2:8" ht="18.75" customHeight="1" x14ac:dyDescent="0.25">
      <c r="B28" s="2018" t="s">
        <v>262</v>
      </c>
      <c r="C28" s="2018"/>
      <c r="D28" s="2018"/>
      <c r="E28" s="263" t="s">
        <v>250</v>
      </c>
      <c r="F28" s="264" t="s">
        <v>134</v>
      </c>
      <c r="G28" s="264">
        <v>2</v>
      </c>
      <c r="H28" s="263" t="s">
        <v>195</v>
      </c>
    </row>
    <row r="29" spans="2:8" ht="18.75" customHeight="1" x14ac:dyDescent="0.25">
      <c r="B29" s="2018" t="s">
        <v>263</v>
      </c>
      <c r="C29" s="2018"/>
      <c r="D29" s="2018"/>
      <c r="E29" s="263" t="s">
        <v>250</v>
      </c>
      <c r="F29" s="264" t="s">
        <v>134</v>
      </c>
      <c r="G29" s="264">
        <v>4</v>
      </c>
      <c r="H29" s="263" t="s">
        <v>195</v>
      </c>
    </row>
    <row r="30" spans="2:8" ht="18.75" customHeight="1" x14ac:dyDescent="0.25">
      <c r="B30" s="2018" t="s">
        <v>264</v>
      </c>
      <c r="C30" s="2018"/>
      <c r="D30" s="2018"/>
      <c r="E30" s="263" t="s">
        <v>250</v>
      </c>
      <c r="F30" s="264" t="s">
        <v>134</v>
      </c>
      <c r="G30" s="264">
        <v>4</v>
      </c>
      <c r="H30" s="263" t="s">
        <v>195</v>
      </c>
    </row>
    <row r="31" spans="2:8" ht="18.75" customHeight="1" x14ac:dyDescent="0.25">
      <c r="B31" s="2018" t="s">
        <v>265</v>
      </c>
      <c r="C31" s="2018"/>
      <c r="D31" s="2018"/>
      <c r="E31" s="263" t="s">
        <v>250</v>
      </c>
      <c r="F31" s="264" t="s">
        <v>134</v>
      </c>
      <c r="G31" s="264">
        <v>4</v>
      </c>
      <c r="H31" s="263" t="s">
        <v>195</v>
      </c>
    </row>
    <row r="32" spans="2:8" ht="18.75" customHeight="1" x14ac:dyDescent="0.25">
      <c r="B32" s="2018" t="s">
        <v>266</v>
      </c>
      <c r="C32" s="2018"/>
      <c r="D32" s="2018"/>
      <c r="E32" s="263" t="s">
        <v>250</v>
      </c>
      <c r="F32" s="264" t="s">
        <v>134</v>
      </c>
      <c r="G32" s="264">
        <v>4</v>
      </c>
      <c r="H32" s="263" t="s">
        <v>195</v>
      </c>
    </row>
    <row r="33" spans="2:8" ht="18.75" customHeight="1" x14ac:dyDescent="0.25">
      <c r="B33" s="2018" t="s">
        <v>1958</v>
      </c>
      <c r="C33" s="2018"/>
      <c r="D33" s="2018"/>
      <c r="E33" s="263" t="s">
        <v>250</v>
      </c>
      <c r="F33" s="264" t="s">
        <v>134</v>
      </c>
      <c r="G33" s="264">
        <v>4</v>
      </c>
      <c r="H33" s="263" t="s">
        <v>195</v>
      </c>
    </row>
    <row r="34" spans="2:8" ht="18.75" customHeight="1" x14ac:dyDescent="0.25">
      <c r="B34" s="2018" t="s">
        <v>267</v>
      </c>
      <c r="C34" s="2018"/>
      <c r="D34" s="2018"/>
      <c r="E34" s="263" t="s">
        <v>250</v>
      </c>
      <c r="F34" s="264" t="s">
        <v>134</v>
      </c>
      <c r="G34" s="264">
        <v>6</v>
      </c>
      <c r="H34" s="263" t="s">
        <v>195</v>
      </c>
    </row>
    <row r="35" spans="2:8" ht="18.75" customHeight="1" x14ac:dyDescent="0.3">
      <c r="B35" s="2024" t="s">
        <v>1861</v>
      </c>
      <c r="C35" s="2025"/>
      <c r="D35" s="2025"/>
      <c r="E35" s="93"/>
      <c r="F35" s="93"/>
      <c r="G35" s="93"/>
      <c r="H35" s="94"/>
    </row>
    <row r="36" spans="2:8" ht="18.75" customHeight="1" x14ac:dyDescent="0.25">
      <c r="B36" s="2018" t="s">
        <v>1908</v>
      </c>
      <c r="C36" s="2018"/>
      <c r="D36" s="2018"/>
      <c r="E36" s="263" t="s">
        <v>250</v>
      </c>
      <c r="F36" s="264" t="s">
        <v>134</v>
      </c>
      <c r="G36" s="264">
        <v>4</v>
      </c>
      <c r="H36" s="263" t="s">
        <v>195</v>
      </c>
    </row>
    <row r="37" spans="2:8" ht="18.75" customHeight="1" x14ac:dyDescent="0.3">
      <c r="B37" s="2024" t="s">
        <v>222</v>
      </c>
      <c r="C37" s="2025"/>
      <c r="D37" s="2025"/>
      <c r="E37" s="93"/>
      <c r="F37" s="93"/>
      <c r="G37" s="93"/>
      <c r="H37" s="94"/>
    </row>
    <row r="38" spans="2:8" ht="18.75" customHeight="1" x14ac:dyDescent="0.25">
      <c r="B38" s="2018" t="s">
        <v>268</v>
      </c>
      <c r="C38" s="2018"/>
      <c r="D38" s="2018"/>
      <c r="E38" s="263" t="s">
        <v>250</v>
      </c>
      <c r="F38" s="264" t="s">
        <v>134</v>
      </c>
      <c r="G38" s="264">
        <v>4</v>
      </c>
      <c r="H38" s="263" t="s">
        <v>195</v>
      </c>
    </row>
    <row r="39" spans="2:8" ht="18.75" customHeight="1" x14ac:dyDescent="0.3">
      <c r="B39" s="2024" t="s">
        <v>2667</v>
      </c>
      <c r="C39" s="2025"/>
      <c r="D39" s="2025"/>
      <c r="E39" s="93"/>
      <c r="F39" s="93"/>
      <c r="G39" s="93"/>
      <c r="H39" s="94"/>
    </row>
    <row r="40" spans="2:8" ht="18.75" customHeight="1" x14ac:dyDescent="0.25">
      <c r="B40" s="2018" t="s">
        <v>269</v>
      </c>
      <c r="C40" s="2018"/>
      <c r="D40" s="2018"/>
      <c r="E40" s="263" t="s">
        <v>250</v>
      </c>
      <c r="F40" s="264" t="s">
        <v>134</v>
      </c>
      <c r="G40" s="264">
        <v>4</v>
      </c>
      <c r="H40" s="263" t="s">
        <v>195</v>
      </c>
    </row>
    <row r="41" spans="2:8" ht="18.75" customHeight="1" x14ac:dyDescent="0.25">
      <c r="B41" s="2018" t="s">
        <v>270</v>
      </c>
      <c r="C41" s="2018"/>
      <c r="D41" s="2018"/>
      <c r="E41" s="263" t="s">
        <v>250</v>
      </c>
      <c r="F41" s="264" t="s">
        <v>134</v>
      </c>
      <c r="G41" s="264">
        <v>4</v>
      </c>
      <c r="H41" s="263" t="s">
        <v>195</v>
      </c>
    </row>
    <row r="42" spans="2:8" ht="18.75" customHeight="1" x14ac:dyDescent="0.25">
      <c r="B42" s="2018" t="s">
        <v>271</v>
      </c>
      <c r="C42" s="2018"/>
      <c r="D42" s="2018"/>
      <c r="E42" s="263" t="s">
        <v>250</v>
      </c>
      <c r="F42" s="264" t="s">
        <v>134</v>
      </c>
      <c r="G42" s="264">
        <v>6</v>
      </c>
      <c r="H42" s="263" t="s">
        <v>195</v>
      </c>
    </row>
    <row r="43" spans="2:8" ht="18.75" customHeight="1" x14ac:dyDescent="0.3">
      <c r="B43" s="2012" t="s">
        <v>335</v>
      </c>
      <c r="C43" s="2013"/>
      <c r="D43" s="2013"/>
      <c r="E43" s="93"/>
      <c r="F43" s="93"/>
      <c r="G43" s="93"/>
      <c r="H43" s="94"/>
    </row>
    <row r="44" spans="2:8" ht="18.75" customHeight="1" x14ac:dyDescent="0.25">
      <c r="B44" s="2018" t="s">
        <v>272</v>
      </c>
      <c r="C44" s="2018"/>
      <c r="D44" s="2018"/>
      <c r="E44" s="263" t="s">
        <v>250</v>
      </c>
      <c r="F44" s="263" t="s">
        <v>134</v>
      </c>
      <c r="G44" s="263">
        <v>4</v>
      </c>
      <c r="H44" s="263" t="s">
        <v>195</v>
      </c>
    </row>
    <row r="45" spans="2:8" x14ac:dyDescent="0.25">
      <c r="B45" s="2002" t="s">
        <v>228</v>
      </c>
      <c r="C45" s="2002"/>
      <c r="D45" s="2002"/>
      <c r="E45" s="2002"/>
      <c r="F45" s="2002"/>
      <c r="G45" s="2002"/>
      <c r="H45" s="2002"/>
    </row>
    <row r="46" spans="2:8" x14ac:dyDescent="0.25">
      <c r="B46" s="2003" t="s">
        <v>273</v>
      </c>
      <c r="C46" s="2003"/>
      <c r="D46" s="2003"/>
      <c r="E46" s="2003"/>
      <c r="F46" s="2003"/>
      <c r="G46" s="2003"/>
      <c r="H46" s="2003"/>
    </row>
    <row r="47" spans="2:8" ht="18.75" customHeight="1" x14ac:dyDescent="0.25">
      <c r="B47" s="99"/>
      <c r="C47" s="99"/>
      <c r="D47" s="99"/>
      <c r="E47" s="100"/>
      <c r="F47" s="100"/>
      <c r="G47" s="100"/>
      <c r="H47" s="100"/>
    </row>
    <row r="61" ht="15" customHeight="1" x14ac:dyDescent="0.25"/>
    <row r="62" ht="15" customHeight="1" x14ac:dyDescent="0.25"/>
  </sheetData>
  <mergeCells count="44">
    <mergeCell ref="B24:D24"/>
    <mergeCell ref="B41:D41"/>
    <mergeCell ref="B44:D44"/>
    <mergeCell ref="B40:D40"/>
    <mergeCell ref="B42:D42"/>
    <mergeCell ref="B29:D29"/>
    <mergeCell ref="B30:D30"/>
    <mergeCell ref="B31:D31"/>
    <mergeCell ref="B32:D32"/>
    <mergeCell ref="B33:D33"/>
    <mergeCell ref="B26:D26"/>
    <mergeCell ref="B37:D37"/>
    <mergeCell ref="B39:D39"/>
    <mergeCell ref="B43:D43"/>
    <mergeCell ref="B25:D25"/>
    <mergeCell ref="B35:D35"/>
    <mergeCell ref="B46:H46"/>
    <mergeCell ref="B34:D34"/>
    <mergeCell ref="B38:D38"/>
    <mergeCell ref="B27:D27"/>
    <mergeCell ref="B28:D28"/>
    <mergeCell ref="B45:H45"/>
    <mergeCell ref="B36:D36"/>
    <mergeCell ref="B19:D19"/>
    <mergeCell ref="B20:D20"/>
    <mergeCell ref="B21:D21"/>
    <mergeCell ref="B23:D23"/>
    <mergeCell ref="B16:D16"/>
    <mergeCell ref="B17:D17"/>
    <mergeCell ref="B18:D18"/>
    <mergeCell ref="B22:D22"/>
    <mergeCell ref="B9:D9"/>
    <mergeCell ref="B10:D10"/>
    <mergeCell ref="B11:D11"/>
    <mergeCell ref="B12:D12"/>
    <mergeCell ref="B15:D15"/>
    <mergeCell ref="B13:D13"/>
    <mergeCell ref="B14:D14"/>
    <mergeCell ref="B8:D8"/>
    <mergeCell ref="B1:H3"/>
    <mergeCell ref="B4:H4"/>
    <mergeCell ref="B5:H5"/>
    <mergeCell ref="B6:D6"/>
    <mergeCell ref="B7:D7"/>
  </mergeCells>
  <pageMargins left="0.7" right="0.7" top="0.75" bottom="0.75" header="0.3" footer="0.3"/>
  <drawing r:id="rId1"/>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B00-000000000000}">
  <sheetPr codeName="Hoja140"/>
  <dimension ref="A1:D16"/>
  <sheetViews>
    <sheetView showGridLines="0" workbookViewId="0">
      <selection activeCell="B12" sqref="B12"/>
    </sheetView>
  </sheetViews>
  <sheetFormatPr baseColWidth="10" defaultColWidth="0" defaultRowHeight="15.75" zeroHeight="1" x14ac:dyDescent="0.25"/>
  <cols>
    <col min="1" max="1" width="4.140625" style="1" customWidth="1"/>
    <col min="2" max="2" width="80.42578125" style="1" customWidth="1"/>
    <col min="3" max="3" width="23.7109375" style="1" customWidth="1"/>
    <col min="4" max="4" width="11.42578125" style="1" customWidth="1"/>
    <col min="5" max="16384" width="11.42578125" style="1" hidden="1"/>
  </cols>
  <sheetData>
    <row r="1" spans="1:4" x14ac:dyDescent="0.25">
      <c r="B1" s="2100"/>
      <c r="C1" s="2102"/>
    </row>
    <row r="2" spans="1:4" x14ac:dyDescent="0.25">
      <c r="B2" s="2103"/>
      <c r="C2" s="2105"/>
    </row>
    <row r="3" spans="1:4" ht="16.5" thickBot="1" x14ac:dyDescent="0.3">
      <c r="B3" s="2106"/>
      <c r="C3" s="2108"/>
    </row>
    <row r="4" spans="1:4" ht="21.75" thickBot="1" x14ac:dyDescent="0.4">
      <c r="B4" s="1970" t="s">
        <v>3628</v>
      </c>
      <c r="C4" s="1972"/>
    </row>
    <row r="5" spans="1:4" x14ac:dyDescent="0.25">
      <c r="A5" s="5"/>
      <c r="B5" s="6"/>
      <c r="C5" s="6"/>
      <c r="D5" s="5"/>
    </row>
    <row r="6" spans="1:4" s="16" customFormat="1" ht="18.75" customHeight="1" x14ac:dyDescent="0.25">
      <c r="B6" s="429" t="s">
        <v>1365</v>
      </c>
      <c r="C6" s="430" t="s">
        <v>1366</v>
      </c>
    </row>
    <row r="7" spans="1:4" ht="18.75" customHeight="1" x14ac:dyDescent="0.25">
      <c r="B7" s="1556" t="s">
        <v>2082</v>
      </c>
      <c r="C7" s="1557">
        <v>2200</v>
      </c>
    </row>
    <row r="8" spans="1:4" ht="18.75" customHeight="1" x14ac:dyDescent="0.25">
      <c r="B8" s="1556" t="s">
        <v>2083</v>
      </c>
      <c r="C8" s="1557">
        <v>232</v>
      </c>
    </row>
    <row r="9" spans="1:4" ht="18.75" customHeight="1" x14ac:dyDescent="0.25">
      <c r="B9" s="1556" t="s">
        <v>2084</v>
      </c>
      <c r="C9" s="1557">
        <v>3657</v>
      </c>
    </row>
    <row r="10" spans="1:4" ht="18.75" customHeight="1" x14ac:dyDescent="0.25">
      <c r="B10" s="1556" t="s">
        <v>2085</v>
      </c>
      <c r="C10" s="1557">
        <v>3811</v>
      </c>
    </row>
    <row r="11" spans="1:4" ht="18.75" customHeight="1" x14ac:dyDescent="0.25">
      <c r="B11" s="1556" t="s">
        <v>2086</v>
      </c>
      <c r="C11" s="1557">
        <v>53</v>
      </c>
    </row>
    <row r="12" spans="1:4" ht="18.75" customHeight="1" x14ac:dyDescent="0.25">
      <c r="B12" s="1556" t="s">
        <v>2087</v>
      </c>
      <c r="C12" s="1557">
        <v>290</v>
      </c>
    </row>
    <row r="13" spans="1:4" ht="18.75" customHeight="1" x14ac:dyDescent="0.25">
      <c r="B13" s="1556" t="s">
        <v>2088</v>
      </c>
      <c r="C13" s="1557">
        <v>389</v>
      </c>
    </row>
    <row r="14" spans="1:4" ht="18.75" customHeight="1" x14ac:dyDescent="0.25">
      <c r="B14" s="431" t="s">
        <v>1370</v>
      </c>
      <c r="C14" s="999">
        <f>SUM(C7:C13)</f>
        <v>10632</v>
      </c>
    </row>
    <row r="15" spans="1:4" x14ac:dyDescent="0.25">
      <c r="B15" s="46" t="s">
        <v>1362</v>
      </c>
    </row>
    <row r="16" spans="1:4" x14ac:dyDescent="0.25"/>
  </sheetData>
  <mergeCells count="2">
    <mergeCell ref="B4:C4"/>
    <mergeCell ref="B1:C3"/>
  </mergeCells>
  <pageMargins left="0.7" right="0.7" top="0.75" bottom="0.75" header="0.3" footer="0.3"/>
  <drawing r:id="rId1"/>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C00-000000000000}">
  <sheetPr codeName="Hoja141"/>
  <dimension ref="A1:M299"/>
  <sheetViews>
    <sheetView showGridLines="0" workbookViewId="0">
      <pane ySplit="4" topLeftCell="A8" activePane="bottomLeft" state="frozen"/>
      <selection activeCell="I25" sqref="I25"/>
      <selection pane="bottomLeft" activeCell="B4" sqref="B4:K4"/>
    </sheetView>
  </sheetViews>
  <sheetFormatPr baseColWidth="10" defaultColWidth="0" defaultRowHeight="15" zeroHeight="1" x14ac:dyDescent="0.25"/>
  <cols>
    <col min="1" max="1" width="3.5703125" customWidth="1"/>
    <col min="2" max="11" width="15" customWidth="1"/>
    <col min="12" max="12" width="7.28515625" customWidth="1"/>
    <col min="13" max="13" width="0" hidden="1" customWidth="1"/>
    <col min="14" max="16384" width="9.140625" hidden="1"/>
  </cols>
  <sheetData>
    <row r="1" spans="2:13" x14ac:dyDescent="0.25">
      <c r="B1" s="1958"/>
      <c r="C1" s="1959"/>
      <c r="D1" s="1959"/>
      <c r="E1" s="1959"/>
      <c r="F1" s="1959"/>
      <c r="G1" s="1959"/>
      <c r="H1" s="1959"/>
      <c r="I1" s="1959"/>
      <c r="J1" s="1959"/>
      <c r="K1" s="1960"/>
    </row>
    <row r="2" spans="2:13" x14ac:dyDescent="0.25">
      <c r="B2" s="1961"/>
      <c r="C2" s="1962"/>
      <c r="D2" s="1962"/>
      <c r="E2" s="1962"/>
      <c r="F2" s="1962"/>
      <c r="G2" s="1962"/>
      <c r="H2" s="1962"/>
      <c r="I2" s="1962"/>
      <c r="J2" s="1962"/>
      <c r="K2" s="1963"/>
    </row>
    <row r="3" spans="2:13" ht="16.5" thickBot="1" x14ac:dyDescent="0.3">
      <c r="B3" s="1964"/>
      <c r="C3" s="1965"/>
      <c r="D3" s="1965"/>
      <c r="E3" s="1965"/>
      <c r="F3" s="1965"/>
      <c r="G3" s="1965"/>
      <c r="H3" s="1965"/>
      <c r="I3" s="1965"/>
      <c r="J3" s="1965"/>
      <c r="K3" s="1966"/>
      <c r="L3" s="1"/>
      <c r="M3" s="1"/>
    </row>
    <row r="4" spans="2:13" ht="21.75" thickBot="1" x14ac:dyDescent="0.4">
      <c r="B4" s="1970" t="s">
        <v>2814</v>
      </c>
      <c r="C4" s="1971"/>
      <c r="D4" s="1971"/>
      <c r="E4" s="1971"/>
      <c r="F4" s="1971"/>
      <c r="G4" s="1971"/>
      <c r="H4" s="1971"/>
      <c r="I4" s="1971"/>
      <c r="J4" s="1971"/>
      <c r="K4" s="1972"/>
      <c r="L4" s="1"/>
      <c r="M4" s="1"/>
    </row>
    <row r="5" spans="2:13" s="2" customFormat="1" ht="15.75" x14ac:dyDescent="0.25">
      <c r="B5" s="1852"/>
      <c r="C5" s="1852"/>
      <c r="D5" s="1852"/>
      <c r="E5" s="1852"/>
      <c r="F5" s="1852"/>
      <c r="G5" s="1852"/>
      <c r="H5" s="1852"/>
      <c r="I5" s="1852"/>
      <c r="J5" s="1852"/>
      <c r="K5" s="1852"/>
      <c r="L5" s="5"/>
      <c r="M5" s="5"/>
    </row>
    <row r="6" spans="2:13" s="2" customFormat="1" ht="19.5" customHeight="1" x14ac:dyDescent="0.25">
      <c r="B6" s="398"/>
      <c r="C6" s="399"/>
      <c r="D6" s="399"/>
      <c r="E6" s="399"/>
      <c r="F6" s="399"/>
      <c r="G6" s="399"/>
      <c r="H6" s="399"/>
      <c r="I6" s="399"/>
      <c r="J6" s="399"/>
      <c r="K6" s="400"/>
      <c r="L6" s="5"/>
      <c r="M6" s="5"/>
    </row>
    <row r="7" spans="2:13" s="2" customFormat="1" ht="18.75" customHeight="1" x14ac:dyDescent="0.25">
      <c r="B7" s="401"/>
      <c r="C7" s="397"/>
      <c r="D7" s="397"/>
      <c r="E7" s="397"/>
      <c r="F7" s="397"/>
      <c r="G7" s="397"/>
      <c r="H7" s="397"/>
      <c r="I7" s="397"/>
      <c r="J7" s="397"/>
      <c r="K7" s="402"/>
      <c r="L7" s="5"/>
      <c r="M7" s="5"/>
    </row>
    <row r="8" spans="2:13" s="2" customFormat="1" ht="18.75" customHeight="1" x14ac:dyDescent="0.25">
      <c r="B8" s="401"/>
      <c r="C8" s="397"/>
      <c r="D8" s="397"/>
      <c r="E8" s="397"/>
      <c r="F8" s="397"/>
      <c r="G8" s="397"/>
      <c r="H8" s="397"/>
      <c r="I8" s="397"/>
      <c r="J8" s="397"/>
      <c r="K8" s="402"/>
      <c r="L8" s="5"/>
      <c r="M8" s="5"/>
    </row>
    <row r="9" spans="2:13" s="2" customFormat="1" ht="18.75" customHeight="1" x14ac:dyDescent="0.25">
      <c r="B9" s="401"/>
      <c r="C9" s="397"/>
      <c r="D9" s="397"/>
      <c r="E9" s="397"/>
      <c r="F9" s="397"/>
      <c r="G9" s="397"/>
      <c r="H9" s="397"/>
      <c r="I9" s="397"/>
      <c r="J9" s="397"/>
      <c r="K9" s="402"/>
    </row>
    <row r="10" spans="2:13" ht="18.75" customHeight="1" x14ac:dyDescent="0.25">
      <c r="B10" s="401"/>
      <c r="C10" s="397"/>
      <c r="D10" s="397"/>
      <c r="E10" s="397"/>
      <c r="F10" s="397"/>
      <c r="G10" s="397"/>
      <c r="H10" s="397"/>
      <c r="I10" s="397"/>
      <c r="J10" s="397"/>
      <c r="K10" s="402"/>
    </row>
    <row r="11" spans="2:13" ht="18.75" customHeight="1" x14ac:dyDescent="0.25">
      <c r="B11" s="401"/>
      <c r="C11" s="397"/>
      <c r="D11" s="397"/>
      <c r="E11" s="397"/>
      <c r="F11" s="397"/>
      <c r="G11" s="397"/>
      <c r="H11" s="397"/>
      <c r="I11" s="397"/>
      <c r="J11" s="397"/>
      <c r="K11" s="402"/>
    </row>
    <row r="12" spans="2:13" ht="18.75" customHeight="1" x14ac:dyDescent="0.25">
      <c r="B12" s="401"/>
      <c r="C12" s="397"/>
      <c r="D12" s="397"/>
      <c r="E12" s="397"/>
      <c r="F12" s="397"/>
      <c r="G12" s="397"/>
      <c r="H12" s="397"/>
      <c r="I12" s="397"/>
      <c r="J12" s="397"/>
      <c r="K12" s="402"/>
    </row>
    <row r="13" spans="2:13" ht="18.75" customHeight="1" x14ac:dyDescent="0.25">
      <c r="B13" s="401"/>
      <c r="C13" s="397"/>
      <c r="D13" s="397"/>
      <c r="E13" s="397"/>
      <c r="F13" s="397"/>
      <c r="G13" s="397"/>
      <c r="H13" s="397"/>
      <c r="I13" s="397"/>
      <c r="J13" s="397"/>
      <c r="K13" s="402"/>
    </row>
    <row r="14" spans="2:13" ht="18.75" customHeight="1" x14ac:dyDescent="0.25">
      <c r="B14" s="401"/>
      <c r="C14" s="397"/>
      <c r="D14" s="397"/>
      <c r="E14" s="397"/>
      <c r="F14" s="397"/>
      <c r="G14" s="397"/>
      <c r="H14" s="397"/>
      <c r="I14" s="397"/>
      <c r="J14" s="397"/>
      <c r="K14" s="402"/>
    </row>
    <row r="15" spans="2:13" ht="18.75" customHeight="1" x14ac:dyDescent="0.25">
      <c r="B15" s="401"/>
      <c r="C15" s="397"/>
      <c r="D15" s="397"/>
      <c r="E15" s="397"/>
      <c r="F15" s="397"/>
      <c r="G15" s="397"/>
      <c r="H15" s="397"/>
      <c r="I15" s="397"/>
      <c r="J15" s="397"/>
      <c r="K15" s="402"/>
    </row>
    <row r="16" spans="2:13" ht="18.75" customHeight="1" x14ac:dyDescent="0.25">
      <c r="B16" s="401"/>
      <c r="C16" s="397"/>
      <c r="D16" s="397"/>
      <c r="E16" s="397"/>
      <c r="F16" s="397"/>
      <c r="G16" s="397"/>
      <c r="H16" s="397"/>
      <c r="I16" s="397"/>
      <c r="J16" s="397"/>
      <c r="K16" s="402"/>
    </row>
    <row r="17" spans="2:11" ht="18.75" customHeight="1" x14ac:dyDescent="0.25">
      <c r="B17" s="401"/>
      <c r="C17" s="397"/>
      <c r="D17" s="397"/>
      <c r="E17" s="397"/>
      <c r="F17" s="397"/>
      <c r="G17" s="397"/>
      <c r="H17" s="397"/>
      <c r="I17" s="397"/>
      <c r="J17" s="397"/>
      <c r="K17" s="402"/>
    </row>
    <row r="18" spans="2:11" ht="18.75" customHeight="1" x14ac:dyDescent="0.25">
      <c r="B18" s="401"/>
      <c r="C18" s="397"/>
      <c r="D18" s="397"/>
      <c r="E18" s="397"/>
      <c r="F18" s="397"/>
      <c r="G18" s="397"/>
      <c r="H18" s="397"/>
      <c r="I18" s="397"/>
      <c r="J18" s="397"/>
      <c r="K18" s="402"/>
    </row>
    <row r="19" spans="2:11" ht="18.75" customHeight="1" x14ac:dyDescent="0.25">
      <c r="B19" s="401"/>
      <c r="C19" s="397"/>
      <c r="D19" s="397"/>
      <c r="E19" s="397"/>
      <c r="F19" s="397"/>
      <c r="G19" s="397"/>
      <c r="H19" s="397"/>
      <c r="I19" s="397"/>
      <c r="J19" s="397"/>
      <c r="K19" s="402"/>
    </row>
    <row r="20" spans="2:11" ht="18.75" customHeight="1" x14ac:dyDescent="0.25">
      <c r="B20" s="401"/>
      <c r="C20" s="397"/>
      <c r="D20" s="397"/>
      <c r="E20" s="397"/>
      <c r="F20" s="397"/>
      <c r="G20" s="397"/>
      <c r="H20" s="397"/>
      <c r="I20" s="397"/>
      <c r="J20" s="397"/>
      <c r="K20" s="402"/>
    </row>
    <row r="21" spans="2:11" ht="18.75" customHeight="1" x14ac:dyDescent="0.25">
      <c r="B21" s="401"/>
      <c r="C21" s="397"/>
      <c r="D21" s="397"/>
      <c r="E21" s="397"/>
      <c r="F21" s="397"/>
      <c r="G21" s="397"/>
      <c r="H21" s="397"/>
      <c r="I21" s="397"/>
      <c r="J21" s="397"/>
      <c r="K21" s="402"/>
    </row>
    <row r="22" spans="2:11" ht="18.75" customHeight="1" x14ac:dyDescent="0.25">
      <c r="B22" s="401"/>
      <c r="C22" s="397"/>
      <c r="D22" s="397"/>
      <c r="E22" s="397"/>
      <c r="F22" s="397"/>
      <c r="G22" s="397"/>
      <c r="H22" s="397"/>
      <c r="I22" s="397"/>
      <c r="J22" s="397"/>
      <c r="K22" s="402"/>
    </row>
    <row r="23" spans="2:11" ht="18.75" customHeight="1" x14ac:dyDescent="0.25">
      <c r="B23" s="401"/>
      <c r="C23" s="397"/>
      <c r="D23" s="397"/>
      <c r="E23" s="397"/>
      <c r="F23" s="397"/>
      <c r="G23" s="397"/>
      <c r="H23" s="397"/>
      <c r="I23" s="397"/>
      <c r="J23" s="397"/>
      <c r="K23" s="402"/>
    </row>
    <row r="24" spans="2:11" ht="18.75" customHeight="1" x14ac:dyDescent="0.25">
      <c r="B24" s="401"/>
      <c r="C24" s="397"/>
      <c r="D24" s="397"/>
      <c r="E24" s="397"/>
      <c r="F24" s="397"/>
      <c r="G24" s="397"/>
      <c r="H24" s="397"/>
      <c r="I24" s="397"/>
      <c r="J24" s="397"/>
      <c r="K24" s="402"/>
    </row>
    <row r="25" spans="2:11" ht="18.75" customHeight="1" x14ac:dyDescent="0.25">
      <c r="B25" s="401"/>
      <c r="C25" s="397"/>
      <c r="D25" s="397"/>
      <c r="E25" s="397"/>
      <c r="F25" s="397"/>
      <c r="G25" s="397"/>
      <c r="H25" s="397"/>
      <c r="I25" s="397"/>
      <c r="J25" s="397"/>
      <c r="K25" s="402"/>
    </row>
    <row r="26" spans="2:11" ht="18.75" customHeight="1" x14ac:dyDescent="0.25">
      <c r="B26" s="401"/>
      <c r="C26" s="397"/>
      <c r="D26" s="397"/>
      <c r="E26" s="397"/>
      <c r="F26" s="397"/>
      <c r="G26" s="397"/>
      <c r="H26" s="397"/>
      <c r="I26" s="397"/>
      <c r="J26" s="397"/>
      <c r="K26" s="402"/>
    </row>
    <row r="27" spans="2:11" ht="18.75" customHeight="1" x14ac:dyDescent="0.25">
      <c r="B27" s="401"/>
      <c r="C27" s="397"/>
      <c r="D27" s="397"/>
      <c r="E27" s="397"/>
      <c r="F27" s="397"/>
      <c r="G27" s="397"/>
      <c r="H27" s="397"/>
      <c r="I27" s="397"/>
      <c r="J27" s="397"/>
      <c r="K27" s="402"/>
    </row>
    <row r="28" spans="2:11" ht="18.75" customHeight="1" x14ac:dyDescent="0.25">
      <c r="B28" s="403"/>
      <c r="C28" s="404"/>
      <c r="D28" s="404"/>
      <c r="E28" s="404"/>
      <c r="F28" s="404"/>
      <c r="G28" s="404"/>
      <c r="H28" s="404"/>
      <c r="I28" s="404"/>
      <c r="J28" s="404"/>
      <c r="K28" s="405"/>
    </row>
    <row r="29" spans="2:11" ht="15" customHeight="1" x14ac:dyDescent="0.25"/>
    <row r="30" spans="2:11" ht="15" customHeight="1" x14ac:dyDescent="0.25"/>
    <row r="31" spans="2:11" ht="15" hidden="1" customHeight="1" x14ac:dyDescent="0.25"/>
    <row r="32" spans="2:11" ht="15" hidden="1" customHeight="1" x14ac:dyDescent="0.25"/>
    <row r="33" ht="15" hidden="1" customHeight="1" x14ac:dyDescent="0.25"/>
    <row r="34" ht="15" hidden="1" customHeight="1" x14ac:dyDescent="0.25"/>
    <row r="35" ht="15" hidden="1" customHeight="1" x14ac:dyDescent="0.25"/>
    <row r="36" ht="15" hidden="1" customHeight="1" x14ac:dyDescent="0.25"/>
    <row r="37" ht="15" hidden="1" customHeight="1" x14ac:dyDescent="0.25"/>
    <row r="38" ht="15" hidden="1" customHeight="1" x14ac:dyDescent="0.25"/>
    <row r="39" ht="15" hidden="1" customHeight="1" x14ac:dyDescent="0.25"/>
    <row r="40" ht="15" hidden="1" customHeight="1" x14ac:dyDescent="0.25"/>
    <row r="41" ht="15" hidden="1" customHeight="1" x14ac:dyDescent="0.25"/>
    <row r="42" ht="15" hidden="1" customHeight="1" x14ac:dyDescent="0.25"/>
    <row r="43" ht="15" hidden="1" customHeight="1" x14ac:dyDescent="0.25"/>
    <row r="44" ht="15" hidden="1" customHeight="1" x14ac:dyDescent="0.25"/>
    <row r="45" ht="15" hidden="1" customHeight="1" x14ac:dyDescent="0.25"/>
    <row r="46" ht="15" hidden="1" customHeight="1" x14ac:dyDescent="0.25"/>
    <row r="47" ht="15" hidden="1" customHeight="1" x14ac:dyDescent="0.25"/>
    <row r="48" ht="15" hidden="1" customHeight="1" x14ac:dyDescent="0.25"/>
    <row r="49" ht="15" hidden="1" customHeight="1" x14ac:dyDescent="0.25"/>
    <row r="50" ht="15" hidden="1" customHeight="1" x14ac:dyDescent="0.25"/>
    <row r="51" ht="15" hidden="1" customHeight="1" x14ac:dyDescent="0.25"/>
    <row r="52" ht="15" hidden="1" customHeight="1" x14ac:dyDescent="0.25"/>
    <row r="53" ht="15" hidden="1" customHeight="1" x14ac:dyDescent="0.25"/>
    <row r="54" ht="15" hidden="1" customHeight="1" x14ac:dyDescent="0.25"/>
    <row r="55" ht="15" hidden="1" customHeight="1" x14ac:dyDescent="0.25"/>
    <row r="56" ht="15" hidden="1" customHeight="1" x14ac:dyDescent="0.25"/>
    <row r="57" ht="15" hidden="1" customHeight="1" x14ac:dyDescent="0.25"/>
    <row r="58" ht="15" hidden="1" customHeight="1" x14ac:dyDescent="0.25"/>
    <row r="59" ht="15" hidden="1" customHeight="1" x14ac:dyDescent="0.25"/>
    <row r="60" ht="15" hidden="1" customHeight="1" x14ac:dyDescent="0.25"/>
    <row r="61" ht="15" hidden="1" customHeight="1" x14ac:dyDescent="0.25"/>
    <row r="62" ht="15" hidden="1" customHeight="1" x14ac:dyDescent="0.25"/>
    <row r="63" ht="15" hidden="1" customHeight="1" x14ac:dyDescent="0.25"/>
    <row r="64" ht="15" hidden="1" customHeight="1" x14ac:dyDescent="0.25"/>
    <row r="65" ht="15" hidden="1" customHeight="1" x14ac:dyDescent="0.25"/>
    <row r="66" ht="15" hidden="1" customHeight="1" x14ac:dyDescent="0.25"/>
    <row r="67" ht="15" hidden="1" customHeight="1" x14ac:dyDescent="0.25"/>
    <row r="68" ht="15" hidden="1" customHeight="1" x14ac:dyDescent="0.25"/>
    <row r="69" ht="15" hidden="1" customHeight="1" x14ac:dyDescent="0.25"/>
    <row r="70" ht="15" hidden="1" customHeight="1" x14ac:dyDescent="0.25"/>
    <row r="71" ht="15" hidden="1" customHeight="1" x14ac:dyDescent="0.25"/>
    <row r="72" ht="15" hidden="1" customHeight="1" x14ac:dyDescent="0.25"/>
    <row r="73" ht="15" hidden="1" customHeight="1" x14ac:dyDescent="0.25"/>
    <row r="74" ht="15" hidden="1" customHeight="1" x14ac:dyDescent="0.25"/>
    <row r="75" ht="15" hidden="1" customHeight="1" x14ac:dyDescent="0.25"/>
    <row r="76" ht="15" hidden="1" customHeight="1" x14ac:dyDescent="0.25"/>
    <row r="77" ht="15" hidden="1" customHeight="1" x14ac:dyDescent="0.25"/>
    <row r="78" ht="15" hidden="1" customHeight="1" x14ac:dyDescent="0.25"/>
    <row r="79" ht="15" hidden="1" customHeight="1" x14ac:dyDescent="0.25"/>
    <row r="80" ht="15" hidden="1" customHeight="1" x14ac:dyDescent="0.25"/>
    <row r="81" ht="15" hidden="1" customHeight="1" x14ac:dyDescent="0.25"/>
    <row r="82" ht="15" hidden="1" customHeight="1" x14ac:dyDescent="0.25"/>
    <row r="83" ht="15" hidden="1" customHeight="1" x14ac:dyDescent="0.25"/>
    <row r="84" ht="15" hidden="1" customHeight="1" x14ac:dyDescent="0.25"/>
    <row r="85" ht="15" hidden="1" customHeight="1" x14ac:dyDescent="0.25"/>
    <row r="86" ht="15" hidden="1" customHeight="1" x14ac:dyDescent="0.25"/>
    <row r="87" ht="15" hidden="1" customHeight="1" x14ac:dyDescent="0.25"/>
    <row r="88" ht="15" hidden="1" customHeight="1" x14ac:dyDescent="0.25"/>
    <row r="89" ht="15" hidden="1" customHeight="1" x14ac:dyDescent="0.25"/>
    <row r="90" ht="15" hidden="1" customHeight="1" x14ac:dyDescent="0.25"/>
    <row r="91" ht="15" hidden="1" customHeight="1" x14ac:dyDescent="0.25"/>
    <row r="92" ht="15" hidden="1" customHeight="1" x14ac:dyDescent="0.25"/>
    <row r="93" ht="15" hidden="1" customHeight="1" x14ac:dyDescent="0.25"/>
    <row r="94" ht="15" hidden="1" customHeight="1" x14ac:dyDescent="0.25"/>
    <row r="95" ht="15" hidden="1" customHeight="1" x14ac:dyDescent="0.25"/>
    <row r="96" ht="15" hidden="1" customHeight="1" x14ac:dyDescent="0.25"/>
    <row r="97" ht="15" hidden="1" customHeight="1" x14ac:dyDescent="0.25"/>
    <row r="98" ht="15" hidden="1" customHeight="1" x14ac:dyDescent="0.25"/>
    <row r="99" ht="15" hidden="1" customHeight="1" x14ac:dyDescent="0.25"/>
    <row r="100" ht="15" hidden="1" customHeight="1" x14ac:dyDescent="0.25"/>
    <row r="101" ht="15" hidden="1" customHeight="1" x14ac:dyDescent="0.25"/>
    <row r="102" ht="15" hidden="1" customHeight="1" x14ac:dyDescent="0.25"/>
    <row r="103" ht="15" hidden="1" customHeight="1" x14ac:dyDescent="0.25"/>
    <row r="104" ht="15" hidden="1" customHeight="1" x14ac:dyDescent="0.25"/>
    <row r="105" ht="15" hidden="1" customHeight="1" x14ac:dyDescent="0.25"/>
    <row r="106" ht="15" hidden="1" customHeight="1" x14ac:dyDescent="0.25"/>
    <row r="107" ht="15" hidden="1" customHeight="1" x14ac:dyDescent="0.25"/>
    <row r="108" ht="15" hidden="1" customHeight="1" x14ac:dyDescent="0.25"/>
    <row r="109" ht="15" hidden="1" customHeight="1" x14ac:dyDescent="0.25"/>
    <row r="110" ht="15" hidden="1" customHeight="1" x14ac:dyDescent="0.25"/>
    <row r="111" ht="15" hidden="1" customHeight="1" x14ac:dyDescent="0.25"/>
    <row r="112" ht="15" hidden="1" customHeight="1" x14ac:dyDescent="0.25"/>
    <row r="113" ht="15" hidden="1" customHeight="1" x14ac:dyDescent="0.25"/>
    <row r="114" ht="15" hidden="1" customHeight="1" x14ac:dyDescent="0.25"/>
    <row r="115" ht="15" hidden="1" customHeight="1" x14ac:dyDescent="0.25"/>
    <row r="116" ht="15" hidden="1" customHeight="1" x14ac:dyDescent="0.25"/>
    <row r="117" ht="15" hidden="1" customHeight="1" x14ac:dyDescent="0.25"/>
    <row r="118" ht="15" hidden="1" customHeight="1" x14ac:dyDescent="0.25"/>
    <row r="119" ht="15" hidden="1" customHeight="1" x14ac:dyDescent="0.25"/>
    <row r="120" ht="15" hidden="1" customHeight="1" x14ac:dyDescent="0.25"/>
    <row r="121" ht="15" hidden="1" customHeight="1" x14ac:dyDescent="0.25"/>
    <row r="122" ht="15" hidden="1" customHeight="1" x14ac:dyDescent="0.25"/>
    <row r="123" ht="15" hidden="1" customHeight="1" x14ac:dyDescent="0.25"/>
    <row r="124" ht="15" hidden="1" customHeight="1" x14ac:dyDescent="0.25"/>
    <row r="125" ht="15" hidden="1" customHeight="1" x14ac:dyDescent="0.25"/>
    <row r="126" ht="15" hidden="1" customHeight="1" x14ac:dyDescent="0.25"/>
    <row r="127" ht="15" hidden="1" customHeight="1" x14ac:dyDescent="0.25"/>
    <row r="128" ht="15" hidden="1" customHeight="1" x14ac:dyDescent="0.25"/>
    <row r="129" ht="15" hidden="1" customHeight="1" x14ac:dyDescent="0.25"/>
    <row r="130" ht="15" hidden="1" customHeight="1" x14ac:dyDescent="0.25"/>
    <row r="131" ht="15" hidden="1" customHeight="1" x14ac:dyDescent="0.25"/>
    <row r="132" ht="15" hidden="1" customHeight="1" x14ac:dyDescent="0.25"/>
    <row r="133" ht="15" hidden="1" customHeight="1" x14ac:dyDescent="0.25"/>
    <row r="134" ht="15" hidden="1" customHeight="1" x14ac:dyDescent="0.25"/>
    <row r="135" ht="15" hidden="1" customHeight="1" x14ac:dyDescent="0.25"/>
    <row r="136" ht="15" hidden="1" customHeight="1" x14ac:dyDescent="0.25"/>
    <row r="137" ht="15" hidden="1" customHeight="1" x14ac:dyDescent="0.25"/>
    <row r="138" ht="15" hidden="1" customHeight="1" x14ac:dyDescent="0.25"/>
    <row r="139" ht="15" hidden="1" customHeight="1" x14ac:dyDescent="0.25"/>
    <row r="140" ht="15" hidden="1" customHeight="1" x14ac:dyDescent="0.25"/>
    <row r="141" ht="15" hidden="1" customHeight="1" x14ac:dyDescent="0.25"/>
    <row r="142" ht="15" hidden="1" customHeight="1" x14ac:dyDescent="0.25"/>
    <row r="143" ht="15" hidden="1" customHeight="1" x14ac:dyDescent="0.25"/>
    <row r="144" ht="15" hidden="1" customHeight="1" x14ac:dyDescent="0.25"/>
    <row r="145" ht="15" hidden="1" customHeight="1" x14ac:dyDescent="0.25"/>
    <row r="146" ht="15" hidden="1" customHeight="1" x14ac:dyDescent="0.25"/>
    <row r="147" ht="15" hidden="1" customHeight="1" x14ac:dyDescent="0.25"/>
    <row r="148" ht="15" hidden="1" customHeight="1" x14ac:dyDescent="0.25"/>
    <row r="149" ht="15" hidden="1" customHeight="1" x14ac:dyDescent="0.25"/>
    <row r="150" ht="15" hidden="1" customHeight="1" x14ac:dyDescent="0.25"/>
    <row r="151" ht="15" hidden="1" customHeight="1" x14ac:dyDescent="0.25"/>
    <row r="152" ht="15" hidden="1" customHeight="1" x14ac:dyDescent="0.25"/>
    <row r="153" ht="15" hidden="1" customHeight="1" x14ac:dyDescent="0.25"/>
    <row r="154" ht="15" hidden="1" customHeight="1" x14ac:dyDescent="0.25"/>
    <row r="155" ht="15" hidden="1" customHeight="1" x14ac:dyDescent="0.25"/>
    <row r="156" ht="15" hidden="1" customHeight="1" x14ac:dyDescent="0.25"/>
    <row r="157" ht="15" hidden="1" customHeight="1" x14ac:dyDescent="0.25"/>
    <row r="158" ht="15" hidden="1" customHeight="1" x14ac:dyDescent="0.25"/>
    <row r="159" ht="15" hidden="1" customHeight="1" x14ac:dyDescent="0.25"/>
    <row r="160" ht="15" hidden="1" customHeight="1" x14ac:dyDescent="0.25"/>
    <row r="161" ht="15" hidden="1" customHeight="1" x14ac:dyDescent="0.25"/>
    <row r="162" ht="15" hidden="1" customHeight="1" x14ac:dyDescent="0.25"/>
    <row r="163" ht="15" hidden="1" customHeight="1" x14ac:dyDescent="0.25"/>
    <row r="164" ht="15" hidden="1" customHeight="1" x14ac:dyDescent="0.25"/>
    <row r="165" ht="15" hidden="1" customHeight="1" x14ac:dyDescent="0.25"/>
    <row r="166" ht="15" hidden="1" customHeight="1" x14ac:dyDescent="0.25"/>
    <row r="167" ht="15" hidden="1" customHeight="1" x14ac:dyDescent="0.25"/>
    <row r="168" ht="15" hidden="1" customHeight="1" x14ac:dyDescent="0.25"/>
    <row r="169" ht="15" hidden="1" customHeight="1" x14ac:dyDescent="0.25"/>
    <row r="170" ht="15" hidden="1" customHeight="1" x14ac:dyDescent="0.25"/>
    <row r="171" ht="15" hidden="1" customHeight="1" x14ac:dyDescent="0.25"/>
    <row r="172" ht="15" hidden="1" customHeight="1" x14ac:dyDescent="0.25"/>
    <row r="173" ht="15" hidden="1" customHeight="1" x14ac:dyDescent="0.25"/>
    <row r="174" ht="15" hidden="1" customHeight="1" x14ac:dyDescent="0.25"/>
    <row r="175" ht="15" hidden="1" customHeight="1" x14ac:dyDescent="0.25"/>
    <row r="176" ht="15" hidden="1" customHeight="1" x14ac:dyDescent="0.25"/>
    <row r="177" ht="15" hidden="1" customHeight="1" x14ac:dyDescent="0.25"/>
    <row r="178" ht="15" hidden="1" customHeight="1" x14ac:dyDescent="0.25"/>
    <row r="179" ht="15" hidden="1" customHeight="1" x14ac:dyDescent="0.25"/>
    <row r="180" ht="15" hidden="1" customHeight="1" x14ac:dyDescent="0.25"/>
    <row r="181" ht="15" hidden="1" customHeight="1" x14ac:dyDescent="0.25"/>
    <row r="182" ht="15" hidden="1" customHeight="1" x14ac:dyDescent="0.25"/>
    <row r="183" ht="15" hidden="1" customHeight="1" x14ac:dyDescent="0.25"/>
    <row r="184" ht="15" hidden="1" customHeight="1" x14ac:dyDescent="0.25"/>
    <row r="185" ht="15" hidden="1" customHeight="1" x14ac:dyDescent="0.25"/>
    <row r="186" ht="15" hidden="1" customHeight="1" x14ac:dyDescent="0.25"/>
    <row r="187" ht="15" hidden="1" customHeight="1" x14ac:dyDescent="0.25"/>
    <row r="188" ht="15" hidden="1" customHeight="1" x14ac:dyDescent="0.25"/>
    <row r="189" ht="15" hidden="1" customHeight="1" x14ac:dyDescent="0.25"/>
    <row r="190" ht="15" hidden="1" customHeight="1" x14ac:dyDescent="0.25"/>
    <row r="191" ht="15" hidden="1" customHeight="1" x14ac:dyDescent="0.25"/>
    <row r="192" ht="15" hidden="1" customHeight="1" x14ac:dyDescent="0.25"/>
    <row r="193" ht="15" hidden="1" customHeight="1" x14ac:dyDescent="0.25"/>
    <row r="194" ht="15" hidden="1" customHeight="1" x14ac:dyDescent="0.25"/>
    <row r="195" ht="15" hidden="1" customHeight="1" x14ac:dyDescent="0.25"/>
    <row r="196" ht="15" hidden="1" customHeight="1" x14ac:dyDescent="0.25"/>
    <row r="197" ht="15" hidden="1" customHeight="1" x14ac:dyDescent="0.25"/>
    <row r="198" ht="15" hidden="1" customHeight="1" x14ac:dyDescent="0.25"/>
    <row r="199" ht="15" hidden="1" customHeight="1" x14ac:dyDescent="0.25"/>
    <row r="200" ht="15" hidden="1" customHeight="1" x14ac:dyDescent="0.25"/>
    <row r="201" ht="15" hidden="1" customHeight="1" x14ac:dyDescent="0.25"/>
    <row r="202" ht="15" hidden="1" customHeight="1" x14ac:dyDescent="0.25"/>
    <row r="203" ht="15" hidden="1" customHeight="1" x14ac:dyDescent="0.25"/>
    <row r="204" ht="15" hidden="1" customHeight="1" x14ac:dyDescent="0.25"/>
    <row r="205" ht="15" hidden="1" customHeight="1" x14ac:dyDescent="0.25"/>
    <row r="206" ht="15" hidden="1" customHeight="1" x14ac:dyDescent="0.25"/>
    <row r="207" ht="15" hidden="1" customHeight="1" x14ac:dyDescent="0.25"/>
    <row r="208" ht="15" hidden="1" customHeight="1" x14ac:dyDescent="0.25"/>
    <row r="209" ht="15" hidden="1" customHeight="1" x14ac:dyDescent="0.25"/>
    <row r="210" ht="15" hidden="1" customHeight="1" x14ac:dyDescent="0.25"/>
    <row r="211" ht="15" hidden="1" customHeight="1" x14ac:dyDescent="0.25"/>
    <row r="212" ht="15" hidden="1" customHeight="1" x14ac:dyDescent="0.25"/>
    <row r="213" ht="15" hidden="1" customHeight="1" x14ac:dyDescent="0.25"/>
    <row r="214" ht="15" hidden="1" customHeight="1" x14ac:dyDescent="0.25"/>
    <row r="215" ht="15" hidden="1" customHeight="1" x14ac:dyDescent="0.25"/>
    <row r="216" ht="15" hidden="1" customHeight="1" x14ac:dyDescent="0.25"/>
    <row r="217" ht="15" hidden="1" customHeight="1" x14ac:dyDescent="0.25"/>
    <row r="218" ht="15" hidden="1" customHeight="1" x14ac:dyDescent="0.25"/>
    <row r="219" ht="15" hidden="1" customHeight="1" x14ac:dyDescent="0.25"/>
    <row r="220" ht="15" hidden="1" customHeight="1" x14ac:dyDescent="0.25"/>
    <row r="221" ht="15" hidden="1" customHeight="1" x14ac:dyDescent="0.25"/>
    <row r="222" ht="15" hidden="1" customHeight="1" x14ac:dyDescent="0.25"/>
    <row r="223" ht="15" hidden="1" customHeight="1" x14ac:dyDescent="0.25"/>
    <row r="224" ht="15" hidden="1" customHeight="1" x14ac:dyDescent="0.25"/>
    <row r="225" ht="15" hidden="1" customHeight="1" x14ac:dyDescent="0.25"/>
    <row r="226" ht="15" hidden="1" customHeight="1" x14ac:dyDescent="0.25"/>
    <row r="227" ht="15" hidden="1" customHeight="1" x14ac:dyDescent="0.25"/>
    <row r="228" ht="15" hidden="1" customHeight="1" x14ac:dyDescent="0.25"/>
    <row r="229" ht="15" hidden="1" customHeight="1" x14ac:dyDescent="0.25"/>
    <row r="230" ht="15" hidden="1" customHeight="1" x14ac:dyDescent="0.25"/>
    <row r="231" ht="15" hidden="1" customHeight="1" x14ac:dyDescent="0.25"/>
    <row r="232" ht="15" hidden="1" customHeight="1" x14ac:dyDescent="0.25"/>
    <row r="233" ht="15" hidden="1" customHeight="1" x14ac:dyDescent="0.25"/>
    <row r="234" ht="15" hidden="1" customHeight="1" x14ac:dyDescent="0.25"/>
    <row r="235" ht="15" hidden="1" customHeight="1" x14ac:dyDescent="0.25"/>
    <row r="236" ht="15" hidden="1" customHeight="1" x14ac:dyDescent="0.25"/>
    <row r="237" ht="15" hidden="1" customHeight="1" x14ac:dyDescent="0.25"/>
    <row r="238" ht="15" hidden="1" customHeight="1" x14ac:dyDescent="0.25"/>
    <row r="239" ht="15" hidden="1" customHeight="1" x14ac:dyDescent="0.25"/>
    <row r="240" ht="15" hidden="1" customHeight="1" x14ac:dyDescent="0.25"/>
    <row r="241" ht="15" hidden="1" customHeight="1" x14ac:dyDescent="0.25"/>
    <row r="242" ht="15" hidden="1" customHeight="1" x14ac:dyDescent="0.25"/>
    <row r="243" ht="15" hidden="1" customHeight="1" x14ac:dyDescent="0.25"/>
    <row r="244" ht="15" hidden="1" customHeight="1" x14ac:dyDescent="0.25"/>
    <row r="245" ht="15" hidden="1" customHeight="1" x14ac:dyDescent="0.25"/>
    <row r="246" ht="15" hidden="1" customHeight="1" x14ac:dyDescent="0.25"/>
    <row r="247" ht="15" hidden="1" customHeight="1" x14ac:dyDescent="0.25"/>
    <row r="248" ht="15" hidden="1" customHeight="1" x14ac:dyDescent="0.25"/>
    <row r="249" ht="15" hidden="1" customHeight="1" x14ac:dyDescent="0.25"/>
    <row r="250" ht="15" hidden="1" customHeight="1" x14ac:dyDescent="0.25"/>
    <row r="251" ht="15" hidden="1" customHeight="1" x14ac:dyDescent="0.25"/>
    <row r="252" ht="15" hidden="1" customHeight="1" x14ac:dyDescent="0.25"/>
    <row r="253" ht="15" hidden="1" customHeight="1" x14ac:dyDescent="0.25"/>
    <row r="254" ht="15" hidden="1" customHeight="1" x14ac:dyDescent="0.25"/>
    <row r="255" ht="15" hidden="1" customHeight="1" x14ac:dyDescent="0.25"/>
    <row r="256" ht="15" hidden="1" customHeight="1" x14ac:dyDescent="0.25"/>
    <row r="257" ht="15" hidden="1" customHeight="1" x14ac:dyDescent="0.25"/>
    <row r="258" ht="15" hidden="1" customHeight="1" x14ac:dyDescent="0.25"/>
    <row r="259" ht="15" hidden="1" customHeight="1" x14ac:dyDescent="0.25"/>
    <row r="260" ht="15" hidden="1" customHeight="1" x14ac:dyDescent="0.25"/>
    <row r="261" ht="15" hidden="1" customHeight="1" x14ac:dyDescent="0.25"/>
    <row r="262" ht="15" hidden="1" customHeight="1" x14ac:dyDescent="0.25"/>
    <row r="263" ht="15" hidden="1" customHeight="1" x14ac:dyDescent="0.25"/>
    <row r="264" ht="15" hidden="1" customHeight="1" x14ac:dyDescent="0.25"/>
    <row r="265" ht="15" hidden="1" customHeight="1" x14ac:dyDescent="0.25"/>
    <row r="266" ht="15" hidden="1" customHeight="1" x14ac:dyDescent="0.25"/>
    <row r="267" ht="15" hidden="1" customHeight="1" x14ac:dyDescent="0.25"/>
    <row r="268" ht="15" hidden="1" customHeight="1" x14ac:dyDescent="0.25"/>
    <row r="269" ht="15" hidden="1" customHeight="1" x14ac:dyDescent="0.25"/>
    <row r="270" ht="15" hidden="1" customHeight="1" x14ac:dyDescent="0.25"/>
    <row r="271" ht="15" hidden="1" customHeight="1" x14ac:dyDescent="0.25"/>
    <row r="272" ht="15" hidden="1" customHeight="1" x14ac:dyDescent="0.25"/>
    <row r="273" ht="15" hidden="1" customHeight="1" x14ac:dyDescent="0.25"/>
    <row r="274" ht="15" hidden="1" customHeight="1" x14ac:dyDescent="0.25"/>
    <row r="275" ht="15" hidden="1" customHeight="1" x14ac:dyDescent="0.25"/>
    <row r="276" ht="15" hidden="1" customHeight="1" x14ac:dyDescent="0.25"/>
    <row r="277" ht="15" hidden="1" customHeight="1" x14ac:dyDescent="0.25"/>
    <row r="278" ht="15" hidden="1" customHeight="1" x14ac:dyDescent="0.25"/>
    <row r="279" ht="15" hidden="1" customHeight="1" x14ac:dyDescent="0.25"/>
    <row r="280" ht="15" hidden="1" customHeight="1" x14ac:dyDescent="0.25"/>
    <row r="281" ht="15" hidden="1" customHeight="1" x14ac:dyDescent="0.25"/>
    <row r="282" ht="15" hidden="1" customHeight="1" x14ac:dyDescent="0.25"/>
    <row r="283" ht="15" hidden="1" customHeight="1" x14ac:dyDescent="0.25"/>
    <row r="284" ht="15" hidden="1" customHeight="1" x14ac:dyDescent="0.25"/>
    <row r="285" ht="15" hidden="1" customHeight="1" x14ac:dyDescent="0.25"/>
    <row r="286" ht="15" hidden="1" customHeight="1" x14ac:dyDescent="0.25"/>
    <row r="287" ht="15" hidden="1" customHeight="1" x14ac:dyDescent="0.25"/>
    <row r="288" ht="15" hidden="1" customHeight="1" x14ac:dyDescent="0.25"/>
    <row r="289" ht="15" hidden="1" customHeight="1" x14ac:dyDescent="0.25"/>
    <row r="290" ht="15" hidden="1" customHeight="1" x14ac:dyDescent="0.25"/>
    <row r="291" ht="15" hidden="1" customHeight="1" x14ac:dyDescent="0.25"/>
    <row r="292" ht="15" hidden="1" customHeight="1" x14ac:dyDescent="0.25"/>
    <row r="293" ht="15" hidden="1" customHeight="1" x14ac:dyDescent="0.25"/>
    <row r="294" ht="15" hidden="1" customHeight="1" x14ac:dyDescent="0.25"/>
    <row r="295" ht="15" hidden="1" customHeight="1" x14ac:dyDescent="0.25"/>
    <row r="296" ht="15" hidden="1" customHeight="1" x14ac:dyDescent="0.25"/>
    <row r="297" ht="15" hidden="1" customHeight="1" x14ac:dyDescent="0.25"/>
    <row r="298" ht="15" hidden="1" customHeight="1" x14ac:dyDescent="0.25"/>
    <row r="299" ht="15" hidden="1" customHeight="1" x14ac:dyDescent="0.25"/>
  </sheetData>
  <mergeCells count="3">
    <mergeCell ref="B1:K3"/>
    <mergeCell ref="B4:K4"/>
    <mergeCell ref="B5:K5"/>
  </mergeCells>
  <pageMargins left="0.7" right="0.7" top="0.75" bottom="0.75" header="0.3" footer="0.3"/>
  <drawing r:id="rId1"/>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D00-000000000000}">
  <sheetPr codeName="Hoja142"/>
  <dimension ref="A1:F12"/>
  <sheetViews>
    <sheetView showGridLines="0" workbookViewId="0">
      <selection activeCell="D8" sqref="D8"/>
    </sheetView>
  </sheetViews>
  <sheetFormatPr baseColWidth="10" defaultColWidth="0" defaultRowHeight="15.75" zeroHeight="1" x14ac:dyDescent="0.25"/>
  <cols>
    <col min="1" max="1" width="3.28515625" style="1" customWidth="1"/>
    <col min="2" max="2" width="46.85546875" style="1" customWidth="1"/>
    <col min="3" max="5" width="21.28515625" style="1" customWidth="1"/>
    <col min="6" max="6" width="11.42578125" style="1" customWidth="1"/>
    <col min="7" max="16384" width="11.42578125" style="1" hidden="1"/>
  </cols>
  <sheetData>
    <row r="1" spans="1:6" x14ac:dyDescent="0.25">
      <c r="B1" s="2100"/>
      <c r="C1" s="2101"/>
      <c r="D1" s="2101"/>
      <c r="E1" s="2102"/>
    </row>
    <row r="2" spans="1:6" x14ac:dyDescent="0.25">
      <c r="B2" s="2103"/>
      <c r="C2" s="2104"/>
      <c r="D2" s="2104"/>
      <c r="E2" s="2105"/>
    </row>
    <row r="3" spans="1:6" ht="16.5" thickBot="1" x14ac:dyDescent="0.3">
      <c r="B3" s="2106"/>
      <c r="C3" s="2107"/>
      <c r="D3" s="2107"/>
      <c r="E3" s="2108"/>
    </row>
    <row r="4" spans="1:6" ht="21.75" thickBot="1" x14ac:dyDescent="0.4">
      <c r="B4" s="1970" t="s">
        <v>1865</v>
      </c>
      <c r="C4" s="1971"/>
      <c r="D4" s="1971"/>
      <c r="E4" s="1971"/>
    </row>
    <row r="5" spans="1:6" x14ac:dyDescent="0.25">
      <c r="A5" s="5"/>
      <c r="B5" s="6"/>
      <c r="C5" s="6"/>
      <c r="D5" s="6"/>
      <c r="E5" s="6"/>
      <c r="F5" s="5"/>
    </row>
    <row r="6" spans="1:6" ht="31.5" x14ac:dyDescent="0.25">
      <c r="B6" s="425" t="s">
        <v>1371</v>
      </c>
      <c r="C6" s="425" t="s">
        <v>1372</v>
      </c>
      <c r="D6" s="436" t="s">
        <v>1373</v>
      </c>
      <c r="E6" s="436" t="s">
        <v>1374</v>
      </c>
    </row>
    <row r="7" spans="1:6" ht="19.5" customHeight="1" x14ac:dyDescent="0.25">
      <c r="B7" s="437" t="s">
        <v>1367</v>
      </c>
      <c r="C7" s="1000">
        <v>21</v>
      </c>
      <c r="D7" s="1000">
        <v>155</v>
      </c>
      <c r="E7" s="428">
        <f>+C7+D7</f>
        <v>176</v>
      </c>
    </row>
    <row r="8" spans="1:6" ht="19.5" customHeight="1" x14ac:dyDescent="0.25">
      <c r="B8" s="437" t="s">
        <v>1368</v>
      </c>
      <c r="C8" s="42"/>
      <c r="D8" s="42"/>
      <c r="E8" s="428">
        <f>+C8+D8</f>
        <v>0</v>
      </c>
    </row>
    <row r="9" spans="1:6" ht="19.5" customHeight="1" x14ac:dyDescent="0.25">
      <c r="B9" s="437" t="s">
        <v>1369</v>
      </c>
      <c r="C9" s="42"/>
      <c r="D9" s="42"/>
      <c r="E9" s="428">
        <f>+C9+D9</f>
        <v>0</v>
      </c>
    </row>
    <row r="10" spans="1:6" ht="19.5" customHeight="1" x14ac:dyDescent="0.25">
      <c r="B10" s="448" t="s">
        <v>1370</v>
      </c>
      <c r="C10" s="428">
        <f>SUM(C7:C9)</f>
        <v>21</v>
      </c>
      <c r="D10" s="428">
        <f>SUM(D7:D9)</f>
        <v>155</v>
      </c>
      <c r="E10" s="428">
        <f>SUM(C10:D10)</f>
        <v>176</v>
      </c>
    </row>
    <row r="11" spans="1:6" x14ac:dyDescent="0.25">
      <c r="B11" s="46" t="s">
        <v>1362</v>
      </c>
      <c r="C11" s="48"/>
      <c r="D11" s="48"/>
      <c r="E11" s="48"/>
    </row>
    <row r="12" spans="1:6" x14ac:dyDescent="0.25"/>
  </sheetData>
  <mergeCells count="2">
    <mergeCell ref="B4:E4"/>
    <mergeCell ref="B1:E3"/>
  </mergeCells>
  <pageMargins left="0.7" right="0.7" top="0.75" bottom="0.75" header="0.3" footer="0.3"/>
  <drawing r:id="rId1"/>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E00-000000000000}">
  <sheetPr codeName="Hoja143"/>
  <dimension ref="A1:D12"/>
  <sheetViews>
    <sheetView showGridLines="0" workbookViewId="0">
      <selection activeCell="C9" sqref="C9"/>
    </sheetView>
  </sheetViews>
  <sheetFormatPr baseColWidth="10" defaultColWidth="0" defaultRowHeight="15.75" zeroHeight="1" x14ac:dyDescent="0.25"/>
  <cols>
    <col min="1" max="1" width="4.140625" style="1" customWidth="1"/>
    <col min="2" max="2" width="80.42578125" style="1" customWidth="1"/>
    <col min="3" max="3" width="23.7109375" style="1" customWidth="1"/>
    <col min="4" max="4" width="11.42578125" style="1" customWidth="1"/>
    <col min="5" max="16384" width="11.42578125" style="1" hidden="1"/>
  </cols>
  <sheetData>
    <row r="1" spans="1:4" x14ac:dyDescent="0.25">
      <c r="B1" s="2100"/>
      <c r="C1" s="2102"/>
    </row>
    <row r="2" spans="1:4" x14ac:dyDescent="0.25">
      <c r="B2" s="2103"/>
      <c r="C2" s="2105"/>
    </row>
    <row r="3" spans="1:4" ht="16.5" thickBot="1" x14ac:dyDescent="0.3">
      <c r="B3" s="2106"/>
      <c r="C3" s="2108"/>
    </row>
    <row r="4" spans="1:4" ht="21.75" thickBot="1" x14ac:dyDescent="0.4">
      <c r="B4" s="1970" t="s">
        <v>1378</v>
      </c>
      <c r="C4" s="1972"/>
    </row>
    <row r="5" spans="1:4" x14ac:dyDescent="0.25">
      <c r="A5" s="5"/>
      <c r="B5" s="6"/>
      <c r="C5" s="6"/>
      <c r="D5" s="5"/>
    </row>
    <row r="6" spans="1:4" ht="18.75" customHeight="1" x14ac:dyDescent="0.25">
      <c r="B6" s="438" t="s">
        <v>1375</v>
      </c>
      <c r="C6" s="438" t="s">
        <v>143</v>
      </c>
    </row>
    <row r="7" spans="1:4" ht="18.75" customHeight="1" x14ac:dyDescent="0.25">
      <c r="B7" s="437" t="s">
        <v>1376</v>
      </c>
      <c r="C7" s="42">
        <v>250</v>
      </c>
    </row>
    <row r="8" spans="1:4" ht="18.75" customHeight="1" x14ac:dyDescent="0.25">
      <c r="B8" s="437" t="s">
        <v>2580</v>
      </c>
      <c r="C8" s="42">
        <v>276</v>
      </c>
    </row>
    <row r="9" spans="1:4" ht="18.75" customHeight="1" x14ac:dyDescent="0.25">
      <c r="B9" s="446" t="s">
        <v>1377</v>
      </c>
      <c r="C9" s="1786">
        <f>IFERROR(C8/C7,0)</f>
        <v>1.1040000000000001</v>
      </c>
    </row>
    <row r="10" spans="1:4" x14ac:dyDescent="0.25">
      <c r="B10" s="46" t="s">
        <v>1362</v>
      </c>
    </row>
    <row r="11" spans="1:4" x14ac:dyDescent="0.25"/>
    <row r="12" spans="1:4" x14ac:dyDescent="0.25"/>
  </sheetData>
  <mergeCells count="2">
    <mergeCell ref="B4:C4"/>
    <mergeCell ref="B1:C3"/>
  </mergeCells>
  <pageMargins left="0.7" right="0.7" top="0.75" bottom="0.75" header="0.3" footer="0.3"/>
  <pageSetup paperSize="9" orientation="portrait" r:id="rId1"/>
  <drawing r:id="rId2"/>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F00-000000000000}">
  <sheetPr codeName="Hoja144"/>
  <dimension ref="A1:E21"/>
  <sheetViews>
    <sheetView showGridLines="0" workbookViewId="0">
      <selection activeCell="D7" sqref="D7:D18"/>
    </sheetView>
  </sheetViews>
  <sheetFormatPr baseColWidth="10" defaultColWidth="0" defaultRowHeight="15" zeroHeight="1" x14ac:dyDescent="0.25"/>
  <cols>
    <col min="1" max="1" width="2.7109375" customWidth="1"/>
    <col min="2" max="2" width="56.7109375" customWidth="1"/>
    <col min="3" max="4" width="19.7109375" customWidth="1"/>
    <col min="5" max="5" width="7.5703125" customWidth="1"/>
    <col min="6" max="16384" width="11.42578125" hidden="1"/>
  </cols>
  <sheetData>
    <row r="1" spans="1:5" ht="15.75" x14ac:dyDescent="0.25">
      <c r="A1" s="1"/>
      <c r="B1" s="2403"/>
      <c r="C1" s="2404"/>
      <c r="D1" s="2405"/>
      <c r="E1" s="1"/>
    </row>
    <row r="2" spans="1:5" ht="15.75" x14ac:dyDescent="0.25">
      <c r="A2" s="1"/>
      <c r="B2" s="2406"/>
      <c r="C2" s="2407"/>
      <c r="D2" s="2408"/>
      <c r="E2" s="1"/>
    </row>
    <row r="3" spans="1:5" ht="16.5" thickBot="1" x14ac:dyDescent="0.3">
      <c r="A3" s="1"/>
      <c r="B3" s="2409"/>
      <c r="C3" s="2410"/>
      <c r="D3" s="2411"/>
      <c r="E3" s="1"/>
    </row>
    <row r="4" spans="1:5" ht="21.75" thickBot="1" x14ac:dyDescent="0.4">
      <c r="A4" s="1"/>
      <c r="B4" s="1970" t="s">
        <v>2815</v>
      </c>
      <c r="C4" s="1971"/>
      <c r="D4" s="1972"/>
      <c r="E4" s="1"/>
    </row>
    <row r="5" spans="1:5" ht="15.75" x14ac:dyDescent="0.25">
      <c r="A5" s="5"/>
      <c r="B5" s="6"/>
      <c r="C5" s="6"/>
      <c r="D5" s="6"/>
      <c r="E5" s="5"/>
    </row>
    <row r="6" spans="1:5" ht="18.75" customHeight="1" x14ac:dyDescent="0.25">
      <c r="A6" s="1"/>
      <c r="B6" s="217" t="s">
        <v>1379</v>
      </c>
      <c r="C6" s="217" t="s">
        <v>1380</v>
      </c>
      <c r="D6" s="217" t="s">
        <v>1381</v>
      </c>
      <c r="E6" s="1"/>
    </row>
    <row r="7" spans="1:5" ht="18.75" customHeight="1" x14ac:dyDescent="0.25">
      <c r="A7" s="1"/>
      <c r="B7" s="997" t="s">
        <v>2089</v>
      </c>
      <c r="C7" s="998">
        <v>6</v>
      </c>
      <c r="D7" s="1001" t="s">
        <v>3629</v>
      </c>
      <c r="E7" s="1"/>
    </row>
    <row r="8" spans="1:5" ht="18.75" customHeight="1" x14ac:dyDescent="0.25">
      <c r="A8" s="1"/>
      <c r="B8" s="997" t="s">
        <v>2090</v>
      </c>
      <c r="C8" s="998">
        <v>45</v>
      </c>
      <c r="D8" s="1001" t="s">
        <v>3629</v>
      </c>
      <c r="E8" s="1"/>
    </row>
    <row r="9" spans="1:5" ht="18.75" customHeight="1" x14ac:dyDescent="0.25">
      <c r="A9" s="1"/>
      <c r="B9" s="997" t="s">
        <v>2091</v>
      </c>
      <c r="C9" s="998">
        <v>38</v>
      </c>
      <c r="D9" s="1001" t="s">
        <v>3629</v>
      </c>
      <c r="E9" s="1"/>
    </row>
    <row r="10" spans="1:5" ht="18.75" customHeight="1" x14ac:dyDescent="0.25">
      <c r="A10" s="1"/>
      <c r="B10" s="997" t="s">
        <v>2092</v>
      </c>
      <c r="C10" s="998">
        <v>39</v>
      </c>
      <c r="D10" s="1001" t="s">
        <v>3629</v>
      </c>
      <c r="E10" s="1"/>
    </row>
    <row r="11" spans="1:5" ht="18.75" customHeight="1" x14ac:dyDescent="0.25">
      <c r="A11" s="1"/>
      <c r="B11" s="997" t="s">
        <v>2093</v>
      </c>
      <c r="C11" s="998">
        <v>61</v>
      </c>
      <c r="D11" s="1001" t="s">
        <v>3629</v>
      </c>
      <c r="E11" s="1"/>
    </row>
    <row r="12" spans="1:5" ht="18.75" customHeight="1" x14ac:dyDescent="0.25">
      <c r="B12" s="997" t="s">
        <v>2094</v>
      </c>
      <c r="C12" s="998">
        <v>55</v>
      </c>
      <c r="D12" s="1001" t="s">
        <v>3629</v>
      </c>
    </row>
    <row r="13" spans="1:5" ht="18.75" customHeight="1" x14ac:dyDescent="0.25">
      <c r="B13" s="437" t="s">
        <v>1382</v>
      </c>
      <c r="C13" s="1002">
        <v>65</v>
      </c>
      <c r="D13" s="1001" t="s">
        <v>3629</v>
      </c>
    </row>
    <row r="14" spans="1:5" ht="18.75" customHeight="1" x14ac:dyDescent="0.25">
      <c r="B14" s="437" t="s">
        <v>1357</v>
      </c>
      <c r="C14" s="1002">
        <v>84</v>
      </c>
      <c r="D14" s="1001" t="s">
        <v>3629</v>
      </c>
    </row>
    <row r="15" spans="1:5" ht="18.75" customHeight="1" x14ac:dyDescent="0.25">
      <c r="B15" s="437" t="s">
        <v>1358</v>
      </c>
      <c r="C15" s="1002">
        <v>63</v>
      </c>
      <c r="D15" s="1001" t="s">
        <v>3629</v>
      </c>
    </row>
    <row r="16" spans="1:5" ht="18.75" customHeight="1" x14ac:dyDescent="0.25">
      <c r="B16" s="437" t="s">
        <v>1359</v>
      </c>
      <c r="C16" s="1002">
        <v>69</v>
      </c>
      <c r="D16" s="1001" t="s">
        <v>3629</v>
      </c>
    </row>
    <row r="17" spans="2:4" ht="18.75" customHeight="1" x14ac:dyDescent="0.25">
      <c r="B17" s="437" t="s">
        <v>1360</v>
      </c>
      <c r="C17" s="1002">
        <v>58</v>
      </c>
      <c r="D17" s="1001" t="s">
        <v>3629</v>
      </c>
    </row>
    <row r="18" spans="2:4" ht="18.75" customHeight="1" x14ac:dyDescent="0.25">
      <c r="B18" s="437" t="s">
        <v>1361</v>
      </c>
      <c r="C18" s="1002">
        <v>48</v>
      </c>
      <c r="D18" s="1001" t="s">
        <v>3629</v>
      </c>
    </row>
    <row r="19" spans="2:4" ht="18.75" customHeight="1" x14ac:dyDescent="0.25">
      <c r="B19" s="439" t="s">
        <v>143</v>
      </c>
      <c r="C19" s="440">
        <f>SUM(C7:C18)</f>
        <v>631</v>
      </c>
      <c r="D19" s="441">
        <f>SUM(D7:D18)</f>
        <v>0</v>
      </c>
    </row>
    <row r="20" spans="2:4" x14ac:dyDescent="0.25">
      <c r="B20" s="46" t="s">
        <v>1362</v>
      </c>
    </row>
    <row r="21" spans="2:4" x14ac:dyDescent="0.25"/>
  </sheetData>
  <mergeCells count="2">
    <mergeCell ref="B4:D4"/>
    <mergeCell ref="B1:D3"/>
  </mergeCells>
  <pageMargins left="0.7" right="0.7" top="0.75" bottom="0.75" header="0.3" footer="0.3"/>
  <drawing r:id="rId1"/>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000-000000000000}">
  <sheetPr codeName="Hoja145"/>
  <dimension ref="A1:E36"/>
  <sheetViews>
    <sheetView showGridLines="0" topLeftCell="A7" workbookViewId="0">
      <selection activeCell="A7" sqref="A7:XFD7"/>
    </sheetView>
  </sheetViews>
  <sheetFormatPr baseColWidth="10" defaultColWidth="0" defaultRowHeight="15" zeroHeight="1" x14ac:dyDescent="0.25"/>
  <cols>
    <col min="1" max="1" width="2.7109375" customWidth="1"/>
    <col min="2" max="2" width="56.7109375" customWidth="1"/>
    <col min="3" max="3" width="31.85546875" customWidth="1"/>
    <col min="4" max="4" width="4.42578125" customWidth="1"/>
    <col min="5" max="5" width="0" hidden="1" customWidth="1"/>
    <col min="6" max="16384" width="11.42578125" hidden="1"/>
  </cols>
  <sheetData>
    <row r="1" spans="1:4" ht="15.75" x14ac:dyDescent="0.25">
      <c r="A1" s="1"/>
      <c r="B1" s="2100"/>
      <c r="C1" s="2101"/>
      <c r="D1" s="1"/>
    </row>
    <row r="2" spans="1:4" ht="15.75" x14ac:dyDescent="0.25">
      <c r="A2" s="1"/>
      <c r="B2" s="2103"/>
      <c r="C2" s="2104"/>
      <c r="D2" s="1"/>
    </row>
    <row r="3" spans="1:4" ht="16.5" thickBot="1" x14ac:dyDescent="0.3">
      <c r="A3" s="1"/>
      <c r="B3" s="2106"/>
      <c r="C3" s="2107"/>
      <c r="D3" s="1"/>
    </row>
    <row r="4" spans="1:4" ht="21.75" thickBot="1" x14ac:dyDescent="0.4">
      <c r="A4" s="1"/>
      <c r="B4" s="1970" t="s">
        <v>3638</v>
      </c>
      <c r="C4" s="1971"/>
      <c r="D4" s="1"/>
    </row>
    <row r="5" spans="1:4" ht="15.75" x14ac:dyDescent="0.25">
      <c r="A5" s="5"/>
      <c r="B5" s="6"/>
      <c r="C5" s="6"/>
      <c r="D5" s="5"/>
    </row>
    <row r="6" spans="1:4" ht="15.75" x14ac:dyDescent="0.25">
      <c r="A6" s="1"/>
      <c r="B6" s="425" t="s">
        <v>1383</v>
      </c>
      <c r="C6" s="436" t="s">
        <v>2270</v>
      </c>
      <c r="D6" s="1"/>
    </row>
    <row r="7" spans="1:4" ht="18.75" customHeight="1" x14ac:dyDescent="0.25">
      <c r="A7" s="1"/>
      <c r="B7" s="1558" t="s">
        <v>1384</v>
      </c>
      <c r="C7" s="1559">
        <v>334</v>
      </c>
      <c r="D7" s="1"/>
    </row>
    <row r="8" spans="1:4" s="1465" customFormat="1" ht="18.75" customHeight="1" x14ac:dyDescent="0.25">
      <c r="A8" s="1"/>
      <c r="B8" s="1558" t="s">
        <v>2095</v>
      </c>
      <c r="C8" s="1559">
        <v>326</v>
      </c>
      <c r="D8" s="1"/>
    </row>
    <row r="9" spans="1:4" s="1465" customFormat="1" ht="18.75" customHeight="1" x14ac:dyDescent="0.25">
      <c r="A9" s="1"/>
      <c r="B9" s="1558" t="s">
        <v>2096</v>
      </c>
      <c r="C9" s="1559">
        <v>320</v>
      </c>
      <c r="D9" s="1"/>
    </row>
    <row r="10" spans="1:4" s="1465" customFormat="1" ht="18.75" customHeight="1" x14ac:dyDescent="0.25">
      <c r="A10" s="1"/>
      <c r="B10" s="1558" t="s">
        <v>3631</v>
      </c>
      <c r="C10" s="1559">
        <v>622</v>
      </c>
      <c r="D10" s="1"/>
    </row>
    <row r="11" spans="1:4" s="1465" customFormat="1" ht="18.75" customHeight="1" x14ac:dyDescent="0.25">
      <c r="A11" s="1"/>
      <c r="B11" s="1558" t="s">
        <v>2097</v>
      </c>
      <c r="C11" s="1559">
        <v>451</v>
      </c>
      <c r="D11" s="1"/>
    </row>
    <row r="12" spans="1:4" s="1465" customFormat="1" ht="18.75" customHeight="1" x14ac:dyDescent="0.25">
      <c r="A12" s="1"/>
      <c r="B12" s="1558" t="s">
        <v>3630</v>
      </c>
      <c r="C12" s="1559">
        <v>306</v>
      </c>
      <c r="D12" s="1"/>
    </row>
    <row r="13" spans="1:4" s="1465" customFormat="1" ht="18.75" customHeight="1" x14ac:dyDescent="0.25">
      <c r="A13" s="1"/>
      <c r="B13" s="1558" t="s">
        <v>3636</v>
      </c>
      <c r="C13" s="1559">
        <v>260</v>
      </c>
      <c r="D13" s="1"/>
    </row>
    <row r="14" spans="1:4" s="1465" customFormat="1" ht="18.75" customHeight="1" x14ac:dyDescent="0.25">
      <c r="A14" s="1"/>
      <c r="B14" s="1558" t="s">
        <v>2581</v>
      </c>
      <c r="C14" s="1559">
        <v>280</v>
      </c>
      <c r="D14" s="1"/>
    </row>
    <row r="15" spans="1:4" s="1465" customFormat="1" ht="18.75" customHeight="1" x14ac:dyDescent="0.25">
      <c r="A15" s="1"/>
      <c r="B15" s="1558" t="s">
        <v>2098</v>
      </c>
      <c r="C15" s="1559">
        <v>380</v>
      </c>
      <c r="D15" s="1"/>
    </row>
    <row r="16" spans="1:4" s="1465" customFormat="1" ht="18.75" customHeight="1" x14ac:dyDescent="0.25">
      <c r="A16" s="1"/>
      <c r="B16" s="1558" t="s">
        <v>2099</v>
      </c>
      <c r="C16" s="1559">
        <v>270</v>
      </c>
      <c r="D16" s="1"/>
    </row>
    <row r="17" spans="1:4" s="1465" customFormat="1" ht="18.75" customHeight="1" x14ac:dyDescent="0.25">
      <c r="A17" s="1"/>
      <c r="B17" s="1558" t="s">
        <v>3632</v>
      </c>
      <c r="C17" s="1559">
        <v>240</v>
      </c>
      <c r="D17" s="1"/>
    </row>
    <row r="18" spans="1:4" ht="18.75" customHeight="1" x14ac:dyDescent="0.25">
      <c r="A18" s="1"/>
      <c r="B18" s="1558" t="s">
        <v>3633</v>
      </c>
      <c r="C18" s="1559">
        <v>619</v>
      </c>
      <c r="D18" s="1"/>
    </row>
    <row r="19" spans="1:4" ht="18.75" customHeight="1" x14ac:dyDescent="0.25">
      <c r="A19" s="1"/>
      <c r="B19" s="1558" t="s">
        <v>3635</v>
      </c>
      <c r="C19" s="1559">
        <v>705</v>
      </c>
      <c r="D19" s="1"/>
    </row>
    <row r="20" spans="1:4" ht="18.75" customHeight="1" x14ac:dyDescent="0.25">
      <c r="A20" s="1"/>
      <c r="B20" s="1558" t="s">
        <v>3634</v>
      </c>
      <c r="C20" s="1559">
        <v>1220</v>
      </c>
      <c r="D20" s="1"/>
    </row>
    <row r="21" spans="1:4" ht="18.75" customHeight="1" x14ac:dyDescent="0.25">
      <c r="B21" s="1558" t="s">
        <v>3637</v>
      </c>
      <c r="C21" s="1559">
        <v>320</v>
      </c>
    </row>
    <row r="22" spans="1:4" s="157" customFormat="1" ht="18.75" customHeight="1" x14ac:dyDescent="0.25">
      <c r="B22" s="431" t="s">
        <v>143</v>
      </c>
      <c r="C22" s="442">
        <f>SUM(C7:C21)</f>
        <v>6653</v>
      </c>
    </row>
    <row r="23" spans="1:4" x14ac:dyDescent="0.25">
      <c r="B23" s="46" t="s">
        <v>1362</v>
      </c>
    </row>
    <row r="24" spans="1:4" x14ac:dyDescent="0.25"/>
    <row r="25" spans="1:4" x14ac:dyDescent="0.25"/>
    <row r="26" spans="1:4" x14ac:dyDescent="0.25"/>
    <row r="27" spans="1:4" x14ac:dyDescent="0.25"/>
    <row r="28" spans="1:4" x14ac:dyDescent="0.25"/>
    <row r="29" spans="1:4" x14ac:dyDescent="0.25"/>
    <row r="30" spans="1:4" x14ac:dyDescent="0.25"/>
    <row r="31" spans="1:4" x14ac:dyDescent="0.25"/>
    <row r="32" spans="1:4" x14ac:dyDescent="0.25"/>
    <row r="33" x14ac:dyDescent="0.25"/>
    <row r="34" x14ac:dyDescent="0.25"/>
    <row r="35" x14ac:dyDescent="0.25"/>
    <row r="36" x14ac:dyDescent="0.25"/>
  </sheetData>
  <mergeCells count="2">
    <mergeCell ref="B4:C4"/>
    <mergeCell ref="B1:C3"/>
  </mergeCells>
  <pageMargins left="0.7" right="0.7" top="0.75" bottom="0.75" header="0.3" footer="0.3"/>
  <drawing r:id="rId1"/>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100-000000000000}">
  <sheetPr codeName="Hoja146"/>
  <dimension ref="A1:E40"/>
  <sheetViews>
    <sheetView showGridLines="0" workbookViewId="0">
      <selection activeCell="B14" sqref="B14"/>
    </sheetView>
  </sheetViews>
  <sheetFormatPr baseColWidth="10" defaultColWidth="0" defaultRowHeight="15" zeroHeight="1" x14ac:dyDescent="0.25"/>
  <cols>
    <col min="1" max="1" width="2.7109375" customWidth="1"/>
    <col min="2" max="2" width="56.7109375" customWidth="1"/>
    <col min="3" max="3" width="23.5703125" customWidth="1"/>
    <col min="4" max="4" width="11.42578125" customWidth="1"/>
    <col min="5" max="5" width="0" hidden="1" customWidth="1"/>
    <col min="6" max="16384" width="11.42578125" hidden="1"/>
  </cols>
  <sheetData>
    <row r="1" spans="1:4" ht="15.75" x14ac:dyDescent="0.25">
      <c r="A1" s="1"/>
      <c r="B1" s="2100"/>
      <c r="C1" s="2101"/>
      <c r="D1" s="1"/>
    </row>
    <row r="2" spans="1:4" ht="15.75" x14ac:dyDescent="0.25">
      <c r="A2" s="1"/>
      <c r="B2" s="2103"/>
      <c r="C2" s="2104"/>
      <c r="D2" s="1"/>
    </row>
    <row r="3" spans="1:4" ht="16.5" thickBot="1" x14ac:dyDescent="0.3">
      <c r="A3" s="1"/>
      <c r="B3" s="2106"/>
      <c r="C3" s="2107"/>
      <c r="D3" s="1"/>
    </row>
    <row r="4" spans="1:4" ht="21.75" thickBot="1" x14ac:dyDescent="0.4">
      <c r="A4" s="1"/>
      <c r="B4" s="1970" t="s">
        <v>3650</v>
      </c>
      <c r="C4" s="1971"/>
      <c r="D4" s="1"/>
    </row>
    <row r="5" spans="1:4" ht="15.75" x14ac:dyDescent="0.25">
      <c r="A5" s="5"/>
      <c r="B5" s="6"/>
      <c r="C5" s="6"/>
      <c r="D5" s="5"/>
    </row>
    <row r="6" spans="1:4" ht="15.75" x14ac:dyDescent="0.25">
      <c r="A6" s="1"/>
      <c r="B6" s="425" t="s">
        <v>1385</v>
      </c>
      <c r="C6" s="426" t="s">
        <v>2270</v>
      </c>
      <c r="D6" s="1"/>
    </row>
    <row r="7" spans="1:4" ht="18.75" customHeight="1" x14ac:dyDescent="0.25">
      <c r="A7" s="1"/>
      <c r="B7" s="437" t="s">
        <v>3639</v>
      </c>
      <c r="C7" s="1560">
        <v>5</v>
      </c>
      <c r="D7" s="1"/>
    </row>
    <row r="8" spans="1:4" s="1465" customFormat="1" ht="18.75" customHeight="1" x14ac:dyDescent="0.25">
      <c r="A8" s="1"/>
      <c r="B8" s="437" t="s">
        <v>2100</v>
      </c>
      <c r="C8" s="1560">
        <v>38</v>
      </c>
      <c r="D8" s="1"/>
    </row>
    <row r="9" spans="1:4" s="1465" customFormat="1" ht="18.75" customHeight="1" x14ac:dyDescent="0.25">
      <c r="A9" s="1"/>
      <c r="B9" s="437" t="s">
        <v>2101</v>
      </c>
      <c r="C9" s="1560">
        <v>20</v>
      </c>
      <c r="D9" s="1"/>
    </row>
    <row r="10" spans="1:4" s="1465" customFormat="1" ht="18.75" customHeight="1" x14ac:dyDescent="0.25">
      <c r="A10" s="1"/>
      <c r="B10" s="437" t="s">
        <v>2102</v>
      </c>
      <c r="C10" s="1560">
        <v>5</v>
      </c>
      <c r="D10" s="1"/>
    </row>
    <row r="11" spans="1:4" s="1465" customFormat="1" ht="18.75" customHeight="1" x14ac:dyDescent="0.25">
      <c r="A11" s="1"/>
      <c r="B11" s="437" t="s">
        <v>3640</v>
      </c>
      <c r="C11" s="1560">
        <v>5</v>
      </c>
      <c r="D11" s="1"/>
    </row>
    <row r="12" spans="1:4" s="1465" customFormat="1" ht="18.75" customHeight="1" x14ac:dyDescent="0.25">
      <c r="A12" s="1"/>
      <c r="B12" s="437" t="s">
        <v>3641</v>
      </c>
      <c r="C12" s="1560">
        <v>6</v>
      </c>
      <c r="D12" s="1"/>
    </row>
    <row r="13" spans="1:4" s="1465" customFormat="1" ht="18.75" customHeight="1" x14ac:dyDescent="0.25">
      <c r="A13" s="1"/>
      <c r="B13" s="437" t="s">
        <v>3642</v>
      </c>
      <c r="C13" s="1560">
        <v>4</v>
      </c>
      <c r="D13" s="1"/>
    </row>
    <row r="14" spans="1:4" s="1465" customFormat="1" ht="18.75" customHeight="1" x14ac:dyDescent="0.25">
      <c r="A14" s="1"/>
      <c r="B14" s="437" t="s">
        <v>3643</v>
      </c>
      <c r="C14" s="1560">
        <v>8</v>
      </c>
      <c r="D14" s="1"/>
    </row>
    <row r="15" spans="1:4" s="1465" customFormat="1" ht="18.75" customHeight="1" x14ac:dyDescent="0.25">
      <c r="A15" s="1"/>
      <c r="B15" s="437" t="s">
        <v>3644</v>
      </c>
      <c r="C15" s="1560">
        <v>20</v>
      </c>
      <c r="D15" s="1"/>
    </row>
    <row r="16" spans="1:4" s="1465" customFormat="1" ht="18.75" customHeight="1" x14ac:dyDescent="0.25">
      <c r="A16" s="1"/>
      <c r="B16" s="437" t="s">
        <v>3645</v>
      </c>
      <c r="C16" s="1560">
        <v>2</v>
      </c>
      <c r="D16" s="1"/>
    </row>
    <row r="17" spans="1:4" s="1465" customFormat="1" ht="18.75" customHeight="1" x14ac:dyDescent="0.25">
      <c r="A17" s="1"/>
      <c r="B17" s="437" t="s">
        <v>3646</v>
      </c>
      <c r="C17" s="1560">
        <v>8</v>
      </c>
      <c r="D17" s="1"/>
    </row>
    <row r="18" spans="1:4" s="1465" customFormat="1" ht="18.75" customHeight="1" x14ac:dyDescent="0.25">
      <c r="A18" s="1"/>
      <c r="B18" s="1561" t="s">
        <v>3647</v>
      </c>
      <c r="C18" s="1560">
        <v>32</v>
      </c>
      <c r="D18" s="1"/>
    </row>
    <row r="19" spans="1:4" s="1465" customFormat="1" ht="18.75" customHeight="1" x14ac:dyDescent="0.25">
      <c r="A19" s="1"/>
      <c r="B19" s="437" t="s">
        <v>3648</v>
      </c>
      <c r="C19" s="1560">
        <v>32</v>
      </c>
      <c r="D19" s="1"/>
    </row>
    <row r="20" spans="1:4" s="1465" customFormat="1" ht="18.75" customHeight="1" x14ac:dyDescent="0.25">
      <c r="A20" s="1"/>
      <c r="B20" s="437" t="s">
        <v>3649</v>
      </c>
      <c r="C20" s="1560">
        <v>37</v>
      </c>
      <c r="D20" s="1"/>
    </row>
    <row r="21" spans="1:4" ht="18.75" customHeight="1" x14ac:dyDescent="0.25">
      <c r="B21" s="431" t="s">
        <v>143</v>
      </c>
      <c r="C21" s="162">
        <f>SUM(C7:C20)</f>
        <v>222</v>
      </c>
    </row>
    <row r="22" spans="1:4" x14ac:dyDescent="0.25">
      <c r="B22" s="46" t="s">
        <v>1386</v>
      </c>
    </row>
    <row r="23" spans="1:4" x14ac:dyDescent="0.25"/>
    <row r="24" spans="1:4" x14ac:dyDescent="0.25"/>
    <row r="25" spans="1:4" x14ac:dyDescent="0.25"/>
    <row r="26" spans="1:4" x14ac:dyDescent="0.25"/>
    <row r="27" spans="1:4" x14ac:dyDescent="0.25"/>
    <row r="28" spans="1:4" x14ac:dyDescent="0.25"/>
    <row r="29" spans="1:4" x14ac:dyDescent="0.25"/>
    <row r="30" spans="1:4" x14ac:dyDescent="0.25"/>
    <row r="31" spans="1:4" x14ac:dyDescent="0.25"/>
    <row r="32" spans="1:4" x14ac:dyDescent="0.25"/>
    <row r="33" x14ac:dyDescent="0.25"/>
    <row r="34" x14ac:dyDescent="0.25"/>
    <row r="35" x14ac:dyDescent="0.25"/>
    <row r="36" x14ac:dyDescent="0.25"/>
    <row r="37" x14ac:dyDescent="0.25"/>
    <row r="38" x14ac:dyDescent="0.25"/>
    <row r="39" x14ac:dyDescent="0.25"/>
    <row r="40" x14ac:dyDescent="0.25"/>
  </sheetData>
  <mergeCells count="2">
    <mergeCell ref="B4:C4"/>
    <mergeCell ref="B1:C3"/>
  </mergeCells>
  <pageMargins left="0.7" right="0.7" top="0.75" bottom="0.75" header="0.3" footer="0.3"/>
  <drawing r:id="rId1"/>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200-000000000000}">
  <sheetPr codeName="Hoja147"/>
  <dimension ref="A1:E49"/>
  <sheetViews>
    <sheetView showGridLines="0" zoomScale="115" zoomScaleNormal="115" workbookViewId="0">
      <pane ySplit="4" topLeftCell="A5" activePane="bottomLeft" state="frozen"/>
      <selection activeCell="I25" sqref="I25"/>
      <selection pane="bottomLeft" activeCell="C29" sqref="C29:D46"/>
    </sheetView>
  </sheetViews>
  <sheetFormatPr baseColWidth="10" defaultColWidth="0" defaultRowHeight="15" zeroHeight="1" x14ac:dyDescent="0.25"/>
  <cols>
    <col min="1" max="1" width="2.7109375" customWidth="1"/>
    <col min="2" max="2" width="56.7109375" customWidth="1"/>
    <col min="3" max="4" width="19.7109375" customWidth="1"/>
    <col min="5" max="5" width="11.42578125" customWidth="1"/>
    <col min="6" max="16384" width="11.42578125" hidden="1"/>
  </cols>
  <sheetData>
    <row r="1" spans="1:5" ht="15.75" x14ac:dyDescent="0.25">
      <c r="A1" s="1"/>
      <c r="B1" s="2100"/>
      <c r="C1" s="2101"/>
      <c r="D1" s="2102"/>
      <c r="E1" s="1"/>
    </row>
    <row r="2" spans="1:5" ht="15.75" x14ac:dyDescent="0.25">
      <c r="A2" s="1"/>
      <c r="B2" s="2103"/>
      <c r="C2" s="2104"/>
      <c r="D2" s="2105"/>
      <c r="E2" s="1"/>
    </row>
    <row r="3" spans="1:5" ht="16.5" thickBot="1" x14ac:dyDescent="0.3">
      <c r="A3" s="1"/>
      <c r="B3" s="2106"/>
      <c r="C3" s="2107"/>
      <c r="D3" s="2108"/>
      <c r="E3" s="1"/>
    </row>
    <row r="4" spans="1:5" ht="21.75" thickBot="1" x14ac:dyDescent="0.4">
      <c r="A4" s="1"/>
      <c r="B4" s="1970" t="s">
        <v>1866</v>
      </c>
      <c r="C4" s="1971"/>
      <c r="D4" s="1972"/>
      <c r="E4" s="1"/>
    </row>
    <row r="5" spans="1:5" ht="15.75" x14ac:dyDescent="0.25">
      <c r="A5" s="5"/>
      <c r="B5" s="6"/>
      <c r="C5" s="6"/>
      <c r="D5" s="6"/>
      <c r="E5" s="5"/>
    </row>
    <row r="6" spans="1:5" ht="15.75" x14ac:dyDescent="0.25">
      <c r="A6" s="1"/>
      <c r="B6" s="2412" t="s">
        <v>1387</v>
      </c>
      <c r="C6" s="2413"/>
      <c r="D6" s="2414"/>
      <c r="E6" s="1"/>
    </row>
    <row r="7" spans="1:5" ht="15.75" x14ac:dyDescent="0.25">
      <c r="A7" s="1"/>
      <c r="B7" s="444" t="s">
        <v>1379</v>
      </c>
      <c r="C7" s="444" t="s">
        <v>1380</v>
      </c>
      <c r="D7" s="445" t="s">
        <v>1388</v>
      </c>
      <c r="E7" s="1"/>
    </row>
    <row r="8" spans="1:5" ht="15.75" x14ac:dyDescent="0.25">
      <c r="A8" s="1"/>
      <c r="B8" s="1007" t="s">
        <v>2103</v>
      </c>
      <c r="C8" s="1006"/>
      <c r="D8" s="1006"/>
      <c r="E8" s="1"/>
    </row>
    <row r="9" spans="1:5" ht="15.75" x14ac:dyDescent="0.25">
      <c r="A9" s="1"/>
      <c r="B9" s="1007" t="s">
        <v>2104</v>
      </c>
      <c r="C9" s="1006"/>
      <c r="D9" s="1006"/>
      <c r="E9" s="1"/>
    </row>
    <row r="10" spans="1:5" ht="15.75" x14ac:dyDescent="0.25">
      <c r="A10" s="1"/>
      <c r="B10" s="1007" t="s">
        <v>2105</v>
      </c>
      <c r="C10" s="1006"/>
      <c r="D10" s="1006"/>
      <c r="E10" s="1"/>
    </row>
    <row r="11" spans="1:5" ht="15.75" x14ac:dyDescent="0.25">
      <c r="A11" s="1"/>
      <c r="B11" s="1007" t="s">
        <v>2106</v>
      </c>
      <c r="C11" s="1006"/>
      <c r="D11" s="1006"/>
      <c r="E11" s="1"/>
    </row>
    <row r="12" spans="1:5" ht="15.75" x14ac:dyDescent="0.25">
      <c r="A12" s="1"/>
      <c r="B12" s="1007" t="s">
        <v>2107</v>
      </c>
      <c r="C12" s="1006"/>
      <c r="D12" s="1006"/>
      <c r="E12" s="1"/>
    </row>
    <row r="13" spans="1:5" ht="15.75" x14ac:dyDescent="0.25">
      <c r="A13" s="1"/>
      <c r="B13" s="1003" t="s">
        <v>2108</v>
      </c>
      <c r="C13" s="996"/>
      <c r="D13" s="996"/>
      <c r="E13" s="1"/>
    </row>
    <row r="14" spans="1:5" ht="15.75" x14ac:dyDescent="0.25">
      <c r="A14" s="1"/>
      <c r="B14" s="1007" t="s">
        <v>2109</v>
      </c>
      <c r="C14" s="996"/>
      <c r="D14" s="996"/>
      <c r="E14" s="1"/>
    </row>
    <row r="15" spans="1:5" ht="25.5" x14ac:dyDescent="0.25">
      <c r="A15" s="1"/>
      <c r="B15" s="1007" t="s">
        <v>2110</v>
      </c>
      <c r="C15" s="996"/>
      <c r="D15" s="996"/>
      <c r="E15" s="1"/>
    </row>
    <row r="16" spans="1:5" ht="15.75" x14ac:dyDescent="0.25">
      <c r="A16" s="1"/>
      <c r="B16" s="1007" t="s">
        <v>2111</v>
      </c>
      <c r="C16" s="996"/>
      <c r="D16" s="996"/>
      <c r="E16" s="1"/>
    </row>
    <row r="17" spans="1:5" ht="15.75" x14ac:dyDescent="0.25">
      <c r="A17" s="1"/>
      <c r="B17" s="1003" t="s">
        <v>2112</v>
      </c>
      <c r="C17" s="996"/>
      <c r="D17" s="996"/>
      <c r="E17" s="1"/>
    </row>
    <row r="18" spans="1:5" ht="15.75" x14ac:dyDescent="0.25">
      <c r="A18" s="1"/>
      <c r="B18" s="1003" t="s">
        <v>2113</v>
      </c>
      <c r="C18" s="996"/>
      <c r="D18" s="996"/>
      <c r="E18" s="1"/>
    </row>
    <row r="19" spans="1:5" ht="15.75" x14ac:dyDescent="0.25">
      <c r="A19" s="1"/>
      <c r="B19" s="1007" t="s">
        <v>2114</v>
      </c>
      <c r="C19" s="996"/>
      <c r="D19" s="996"/>
      <c r="E19" s="1"/>
    </row>
    <row r="20" spans="1:5" x14ac:dyDescent="0.25">
      <c r="B20" s="1007" t="s">
        <v>2115</v>
      </c>
      <c r="C20" s="1006"/>
      <c r="D20" s="1006"/>
    </row>
    <row r="21" spans="1:5" x14ac:dyDescent="0.25">
      <c r="B21" s="1007" t="s">
        <v>2116</v>
      </c>
      <c r="C21" s="1006"/>
      <c r="D21" s="1006"/>
    </row>
    <row r="22" spans="1:5" x14ac:dyDescent="0.25">
      <c r="B22" s="1007" t="s">
        <v>2117</v>
      </c>
      <c r="C22" s="1006"/>
      <c r="D22" s="1006"/>
    </row>
    <row r="23" spans="1:5" x14ac:dyDescent="0.25">
      <c r="B23" s="1007" t="s">
        <v>2118</v>
      </c>
      <c r="C23" s="1006"/>
      <c r="D23" s="1006"/>
    </row>
    <row r="24" spans="1:5" ht="18.75" x14ac:dyDescent="0.25">
      <c r="B24" s="446" t="s">
        <v>143</v>
      </c>
      <c r="C24" s="216">
        <f>SUM(C8:C23)</f>
        <v>0</v>
      </c>
      <c r="D24" s="216">
        <f>SUM(D8:D23)</f>
        <v>0</v>
      </c>
    </row>
    <row r="25" spans="1:5" x14ac:dyDescent="0.25">
      <c r="B25" s="53"/>
      <c r="C25" s="54"/>
      <c r="D25" s="54"/>
    </row>
    <row r="26" spans="1:5" ht="18.75" x14ac:dyDescent="0.25">
      <c r="B26" s="2415" t="s">
        <v>1389</v>
      </c>
      <c r="C26" s="2415"/>
      <c r="D26" s="2415"/>
    </row>
    <row r="27" spans="1:5" ht="18.75" x14ac:dyDescent="0.3">
      <c r="B27" s="433" t="s">
        <v>1379</v>
      </c>
      <c r="C27" s="433" t="s">
        <v>1380</v>
      </c>
      <c r="D27" s="109" t="s">
        <v>1388</v>
      </c>
    </row>
    <row r="28" spans="1:5" x14ac:dyDescent="0.25">
      <c r="B28" s="1004" t="s">
        <v>2119</v>
      </c>
      <c r="C28" s="1006"/>
      <c r="D28" s="1006"/>
    </row>
    <row r="29" spans="1:5" x14ac:dyDescent="0.25">
      <c r="B29" s="1007" t="s">
        <v>2120</v>
      </c>
      <c r="C29" s="1006"/>
      <c r="D29" s="1006"/>
    </row>
    <row r="30" spans="1:5" x14ac:dyDescent="0.25">
      <c r="B30" s="1007" t="s">
        <v>2121</v>
      </c>
      <c r="C30" s="996"/>
      <c r="D30" s="1006"/>
    </row>
    <row r="31" spans="1:5" x14ac:dyDescent="0.25">
      <c r="B31" s="1007" t="s">
        <v>2122</v>
      </c>
      <c r="C31" s="996"/>
      <c r="D31" s="1006"/>
    </row>
    <row r="32" spans="1:5" x14ac:dyDescent="0.25">
      <c r="B32" s="1007" t="s">
        <v>2123</v>
      </c>
      <c r="C32" s="1006"/>
      <c r="D32" s="1006"/>
    </row>
    <row r="33" spans="2:4" x14ac:dyDescent="0.25">
      <c r="B33" s="1007" t="s">
        <v>2124</v>
      </c>
      <c r="C33" s="1006"/>
      <c r="D33" s="1006"/>
    </row>
    <row r="34" spans="2:4" x14ac:dyDescent="0.25">
      <c r="B34" s="1007" t="s">
        <v>2125</v>
      </c>
      <c r="C34" s="996"/>
      <c r="D34" s="1006"/>
    </row>
    <row r="35" spans="2:4" x14ac:dyDescent="0.25">
      <c r="B35" s="1008" t="s">
        <v>2126</v>
      </c>
      <c r="C35" s="996"/>
      <c r="D35" s="1006"/>
    </row>
    <row r="36" spans="2:4" x14ac:dyDescent="0.25">
      <c r="B36" s="1008" t="s">
        <v>2127</v>
      </c>
      <c r="C36" s="1006"/>
      <c r="D36" s="1006"/>
    </row>
    <row r="37" spans="2:4" x14ac:dyDescent="0.25">
      <c r="B37" s="1009" t="s">
        <v>2128</v>
      </c>
      <c r="C37" s="1006"/>
      <c r="D37" s="1006"/>
    </row>
    <row r="38" spans="2:4" x14ac:dyDescent="0.25">
      <c r="B38" s="1008" t="s">
        <v>2129</v>
      </c>
      <c r="C38" s="1006"/>
      <c r="D38" s="1006"/>
    </row>
    <row r="39" spans="2:4" x14ac:dyDescent="0.25">
      <c r="B39" s="1008" t="s">
        <v>2130</v>
      </c>
      <c r="C39" s="1006"/>
      <c r="D39" s="1006"/>
    </row>
    <row r="40" spans="2:4" x14ac:dyDescent="0.25">
      <c r="B40" s="1008" t="s">
        <v>2131</v>
      </c>
      <c r="C40" s="1006"/>
      <c r="D40" s="1006"/>
    </row>
    <row r="41" spans="2:4" x14ac:dyDescent="0.25">
      <c r="B41" s="1008" t="s">
        <v>2132</v>
      </c>
      <c r="C41" s="1006"/>
      <c r="D41" s="1006"/>
    </row>
    <row r="42" spans="2:4" ht="26.25" x14ac:dyDescent="0.25">
      <c r="B42" s="1008" t="s">
        <v>2133</v>
      </c>
      <c r="C42" s="1006"/>
      <c r="D42" s="1006"/>
    </row>
    <row r="43" spans="2:4" x14ac:dyDescent="0.25">
      <c r="B43" s="1008" t="s">
        <v>2134</v>
      </c>
      <c r="C43" s="1006"/>
      <c r="D43" s="1006"/>
    </row>
    <row r="44" spans="2:4" x14ac:dyDescent="0.25">
      <c r="B44" s="1008" t="s">
        <v>2135</v>
      </c>
      <c r="C44" s="1006"/>
      <c r="D44" s="1006"/>
    </row>
    <row r="45" spans="2:4" x14ac:dyDescent="0.25">
      <c r="B45" s="1008" t="s">
        <v>2136</v>
      </c>
      <c r="C45" s="1006"/>
      <c r="D45" s="1006"/>
    </row>
    <row r="46" spans="2:4" x14ac:dyDescent="0.25">
      <c r="B46" s="1005" t="s">
        <v>2137</v>
      </c>
      <c r="C46" s="1006"/>
      <c r="D46" s="1006"/>
    </row>
    <row r="47" spans="2:4" ht="18.75" x14ac:dyDescent="0.25">
      <c r="B47" s="446" t="s">
        <v>143</v>
      </c>
      <c r="C47" s="216">
        <f>SUM(C28:C46)</f>
        <v>0</v>
      </c>
      <c r="D47" s="216">
        <f>SUM(D28:D46)</f>
        <v>0</v>
      </c>
    </row>
    <row r="48" spans="2:4" x14ac:dyDescent="0.25">
      <c r="B48" s="46" t="s">
        <v>1390</v>
      </c>
    </row>
    <row r="49" x14ac:dyDescent="0.25"/>
  </sheetData>
  <mergeCells count="4">
    <mergeCell ref="B4:D4"/>
    <mergeCell ref="B6:D6"/>
    <mergeCell ref="B26:D26"/>
    <mergeCell ref="B1:D3"/>
  </mergeCells>
  <pageMargins left="0.7" right="0.7" top="0.75" bottom="0.75" header="0.3" footer="0.3"/>
  <drawing r:id="rId1"/>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300-000000000000}">
  <sheetPr codeName="Hoja148"/>
  <dimension ref="A1:M30"/>
  <sheetViews>
    <sheetView showGridLines="0" workbookViewId="0">
      <selection activeCell="I25" sqref="I25"/>
    </sheetView>
  </sheetViews>
  <sheetFormatPr baseColWidth="10" defaultColWidth="0" defaultRowHeight="15" customHeight="1" zeroHeight="1" x14ac:dyDescent="0.25"/>
  <cols>
    <col min="1" max="1" width="3.5703125" customWidth="1"/>
    <col min="2" max="11" width="15" customWidth="1"/>
    <col min="12" max="12" width="5.5703125" customWidth="1"/>
    <col min="13" max="13" width="0" hidden="1" customWidth="1"/>
    <col min="14" max="16384" width="9.140625" hidden="1"/>
  </cols>
  <sheetData>
    <row r="1" spans="2:13" x14ac:dyDescent="0.25">
      <c r="B1" s="1958"/>
      <c r="C1" s="1959"/>
      <c r="D1" s="1959"/>
      <c r="E1" s="1959"/>
      <c r="F1" s="1959"/>
      <c r="G1" s="1959"/>
      <c r="H1" s="1959"/>
      <c r="I1" s="1959"/>
      <c r="J1" s="1959"/>
      <c r="K1" s="1960"/>
    </row>
    <row r="2" spans="2:13" x14ac:dyDescent="0.25">
      <c r="B2" s="1961"/>
      <c r="C2" s="1962"/>
      <c r="D2" s="1962"/>
      <c r="E2" s="1962"/>
      <c r="F2" s="1962"/>
      <c r="G2" s="1962"/>
      <c r="H2" s="1962"/>
      <c r="I2" s="1962"/>
      <c r="J2" s="1962"/>
      <c r="K2" s="1963"/>
    </row>
    <row r="3" spans="2:13" ht="16.5" thickBot="1" x14ac:dyDescent="0.3">
      <c r="B3" s="1964"/>
      <c r="C3" s="1965"/>
      <c r="D3" s="1965"/>
      <c r="E3" s="1965"/>
      <c r="F3" s="1965"/>
      <c r="G3" s="1965"/>
      <c r="H3" s="1965"/>
      <c r="I3" s="1965"/>
      <c r="J3" s="1965"/>
      <c r="K3" s="1966"/>
      <c r="L3" s="1"/>
      <c r="M3" s="1"/>
    </row>
    <row r="4" spans="2:13" ht="21.75" thickBot="1" x14ac:dyDescent="0.4">
      <c r="B4" s="1970" t="s">
        <v>1816</v>
      </c>
      <c r="C4" s="1971"/>
      <c r="D4" s="1971"/>
      <c r="E4" s="1971"/>
      <c r="F4" s="1971"/>
      <c r="G4" s="1971"/>
      <c r="H4" s="1971"/>
      <c r="I4" s="1971"/>
      <c r="J4" s="1971"/>
      <c r="K4" s="1972"/>
      <c r="L4" s="1"/>
      <c r="M4" s="1"/>
    </row>
    <row r="5" spans="2:13" s="2" customFormat="1" ht="15.75" x14ac:dyDescent="0.25">
      <c r="B5" s="1852"/>
      <c r="C5" s="1852"/>
      <c r="D5" s="1852"/>
      <c r="E5" s="1852"/>
      <c r="F5" s="1852"/>
      <c r="G5" s="1852"/>
      <c r="H5" s="1852"/>
      <c r="I5" s="1852"/>
      <c r="J5" s="1852"/>
      <c r="K5" s="1852"/>
      <c r="L5" s="5"/>
      <c r="M5" s="5"/>
    </row>
    <row r="6" spans="2:13" s="2" customFormat="1" ht="19.5" customHeight="1" x14ac:dyDescent="0.25">
      <c r="B6" s="76"/>
      <c r="C6" s="77"/>
      <c r="D6" s="77"/>
      <c r="E6" s="77"/>
      <c r="F6" s="77"/>
      <c r="G6" s="77"/>
      <c r="H6" s="77"/>
      <c r="I6" s="77"/>
      <c r="J6" s="77"/>
      <c r="K6" s="78"/>
      <c r="L6" s="5"/>
      <c r="M6" s="5"/>
    </row>
    <row r="7" spans="2:13" s="2" customFormat="1" ht="18.75" customHeight="1" x14ac:dyDescent="0.25">
      <c r="B7" s="79"/>
      <c r="C7" s="75"/>
      <c r="D7" s="75"/>
      <c r="E7" s="75"/>
      <c r="F7" s="75"/>
      <c r="G7" s="75"/>
      <c r="H7" s="75"/>
      <c r="I7" s="75"/>
      <c r="J7" s="75"/>
      <c r="K7" s="80"/>
      <c r="L7" s="5"/>
      <c r="M7" s="5"/>
    </row>
    <row r="8" spans="2:13" s="2" customFormat="1" ht="18.75" customHeight="1" x14ac:dyDescent="0.25">
      <c r="B8" s="79"/>
      <c r="C8" s="75"/>
      <c r="D8" s="75"/>
      <c r="E8" s="75"/>
      <c r="F8" s="75"/>
      <c r="G8" s="75"/>
      <c r="H8" s="75"/>
      <c r="I8" s="75"/>
      <c r="J8" s="75"/>
      <c r="K8" s="80"/>
      <c r="L8" s="5"/>
      <c r="M8" s="5"/>
    </row>
    <row r="9" spans="2:13" s="2" customFormat="1" ht="18.75" customHeight="1" x14ac:dyDescent="0.25">
      <c r="B9" s="79"/>
      <c r="C9" s="75"/>
      <c r="D9" s="75"/>
      <c r="E9" s="75"/>
      <c r="F9" s="75"/>
      <c r="G9" s="75"/>
      <c r="H9" s="75"/>
      <c r="I9" s="75"/>
      <c r="J9" s="75"/>
      <c r="K9" s="80"/>
    </row>
    <row r="10" spans="2:13" ht="18.75" customHeight="1" x14ac:dyDescent="0.25">
      <c r="B10" s="79"/>
      <c r="C10" s="75"/>
      <c r="D10" s="75"/>
      <c r="E10" s="75"/>
      <c r="F10" s="75"/>
      <c r="G10" s="75"/>
      <c r="H10" s="75"/>
      <c r="I10" s="75"/>
      <c r="J10" s="75"/>
      <c r="K10" s="80"/>
    </row>
    <row r="11" spans="2:13" ht="18.75" customHeight="1" x14ac:dyDescent="0.25">
      <c r="B11" s="79"/>
      <c r="C11" s="75"/>
      <c r="D11" s="75"/>
      <c r="E11" s="75"/>
      <c r="F11" s="75"/>
      <c r="G11" s="75"/>
      <c r="H11" s="75"/>
      <c r="I11" s="75"/>
      <c r="J11" s="75"/>
      <c r="K11" s="80"/>
    </row>
    <row r="12" spans="2:13" ht="18.75" customHeight="1" x14ac:dyDescent="0.25">
      <c r="B12" s="79"/>
      <c r="C12" s="75"/>
      <c r="D12" s="75"/>
      <c r="E12" s="75"/>
      <c r="F12" s="75"/>
      <c r="G12" s="75"/>
      <c r="H12" s="75"/>
      <c r="I12" s="75"/>
      <c r="J12" s="75"/>
      <c r="K12" s="80"/>
    </row>
    <row r="13" spans="2:13" ht="18.75" customHeight="1" x14ac:dyDescent="0.25">
      <c r="B13" s="79"/>
      <c r="C13" s="75"/>
      <c r="D13" s="75"/>
      <c r="E13" s="75"/>
      <c r="F13" s="75"/>
      <c r="G13" s="75"/>
      <c r="H13" s="75"/>
      <c r="I13" s="75"/>
      <c r="J13" s="75"/>
      <c r="K13" s="80"/>
    </row>
    <row r="14" spans="2:13" ht="18.75" customHeight="1" x14ac:dyDescent="0.25">
      <c r="B14" s="79"/>
      <c r="C14" s="75"/>
      <c r="D14" s="75"/>
      <c r="E14" s="75"/>
      <c r="F14" s="75"/>
      <c r="G14" s="75"/>
      <c r="H14" s="75"/>
      <c r="I14" s="75"/>
      <c r="J14" s="75"/>
      <c r="K14" s="80"/>
    </row>
    <row r="15" spans="2:13" ht="18.75" customHeight="1" x14ac:dyDescent="0.25">
      <c r="B15" s="79"/>
      <c r="C15" s="75"/>
      <c r="D15" s="75"/>
      <c r="E15" s="75"/>
      <c r="F15" s="75"/>
      <c r="G15" s="75"/>
      <c r="H15" s="75"/>
      <c r="I15" s="75"/>
      <c r="J15" s="75"/>
      <c r="K15" s="80"/>
    </row>
    <row r="16" spans="2:13" ht="18.75" customHeight="1" x14ac:dyDescent="0.25">
      <c r="B16" s="79"/>
      <c r="C16" s="75"/>
      <c r="D16" s="75"/>
      <c r="E16" s="75"/>
      <c r="F16" s="75"/>
      <c r="G16" s="75"/>
      <c r="H16" s="75"/>
      <c r="I16" s="75"/>
      <c r="J16" s="75"/>
      <c r="K16" s="80"/>
    </row>
    <row r="17" spans="2:11" ht="18.75" customHeight="1" x14ac:dyDescent="0.25">
      <c r="B17" s="79"/>
      <c r="C17" s="75"/>
      <c r="D17" s="75"/>
      <c r="E17" s="75"/>
      <c r="F17" s="75"/>
      <c r="G17" s="75"/>
      <c r="H17" s="75"/>
      <c r="I17" s="75"/>
      <c r="J17" s="75"/>
      <c r="K17" s="80"/>
    </row>
    <row r="18" spans="2:11" ht="18.75" customHeight="1" x14ac:dyDescent="0.25">
      <c r="B18" s="79"/>
      <c r="C18" s="75"/>
      <c r="D18" s="75"/>
      <c r="E18" s="75"/>
      <c r="F18" s="75"/>
      <c r="G18" s="75"/>
      <c r="H18" s="75"/>
      <c r="I18" s="75"/>
      <c r="J18" s="75"/>
      <c r="K18" s="80"/>
    </row>
    <row r="19" spans="2:11" ht="18.75" customHeight="1" x14ac:dyDescent="0.25">
      <c r="B19" s="79"/>
      <c r="C19" s="75"/>
      <c r="D19" s="75"/>
      <c r="E19" s="75"/>
      <c r="F19" s="75"/>
      <c r="G19" s="75"/>
      <c r="H19" s="75"/>
      <c r="I19" s="75"/>
      <c r="J19" s="75"/>
      <c r="K19" s="80"/>
    </row>
    <row r="20" spans="2:11" ht="18.75" customHeight="1" x14ac:dyDescent="0.25">
      <c r="B20" s="79"/>
      <c r="C20" s="75"/>
      <c r="D20" s="75"/>
      <c r="E20" s="75"/>
      <c r="F20" s="75"/>
      <c r="G20" s="75"/>
      <c r="H20" s="75"/>
      <c r="I20" s="75"/>
      <c r="J20" s="75"/>
      <c r="K20" s="80"/>
    </row>
    <row r="21" spans="2:11" ht="18.75" customHeight="1" x14ac:dyDescent="0.25">
      <c r="B21" s="79"/>
      <c r="C21" s="75"/>
      <c r="D21" s="75"/>
      <c r="E21" s="75"/>
      <c r="F21" s="75"/>
      <c r="G21" s="75"/>
      <c r="H21" s="75"/>
      <c r="I21" s="75"/>
      <c r="J21" s="75"/>
      <c r="K21" s="80"/>
    </row>
    <row r="22" spans="2:11" ht="18.75" customHeight="1" x14ac:dyDescent="0.25">
      <c r="B22" s="79"/>
      <c r="C22" s="75"/>
      <c r="D22" s="75"/>
      <c r="E22" s="75"/>
      <c r="F22" s="75"/>
      <c r="G22" s="75"/>
      <c r="H22" s="75"/>
      <c r="I22" s="75"/>
      <c r="J22" s="75"/>
      <c r="K22" s="80"/>
    </row>
    <row r="23" spans="2:11" ht="18.75" customHeight="1" x14ac:dyDescent="0.25">
      <c r="B23" s="79"/>
      <c r="C23" s="75"/>
      <c r="D23" s="75"/>
      <c r="E23" s="75"/>
      <c r="F23" s="75"/>
      <c r="G23" s="75"/>
      <c r="H23" s="75"/>
      <c r="I23" s="75"/>
      <c r="J23" s="75"/>
      <c r="K23" s="80"/>
    </row>
    <row r="24" spans="2:11" ht="18.75" customHeight="1" x14ac:dyDescent="0.25">
      <c r="B24" s="79"/>
      <c r="C24" s="75"/>
      <c r="D24" s="75"/>
      <c r="E24" s="75"/>
      <c r="F24" s="75"/>
      <c r="G24" s="75"/>
      <c r="H24" s="75"/>
      <c r="I24" s="75"/>
      <c r="J24" s="75"/>
      <c r="K24" s="80"/>
    </row>
    <row r="25" spans="2:11" ht="18.75" customHeight="1" x14ac:dyDescent="0.25">
      <c r="B25" s="79"/>
      <c r="C25" s="75"/>
      <c r="D25" s="75"/>
      <c r="E25" s="75"/>
      <c r="F25" s="75"/>
      <c r="G25" s="75"/>
      <c r="H25" s="75"/>
      <c r="I25" s="75"/>
      <c r="J25" s="75"/>
      <c r="K25" s="80"/>
    </row>
    <row r="26" spans="2:11" ht="18.75" customHeight="1" x14ac:dyDescent="0.25">
      <c r="B26" s="79"/>
      <c r="C26" s="75"/>
      <c r="D26" s="75"/>
      <c r="E26" s="75"/>
      <c r="F26" s="75"/>
      <c r="G26" s="75"/>
      <c r="H26" s="75"/>
      <c r="I26" s="75"/>
      <c r="J26" s="75"/>
      <c r="K26" s="80"/>
    </row>
    <row r="27" spans="2:11" ht="18.75" customHeight="1" x14ac:dyDescent="0.25">
      <c r="B27" s="79"/>
      <c r="C27" s="75"/>
      <c r="D27" s="75"/>
      <c r="E27" s="75"/>
      <c r="F27" s="75"/>
      <c r="G27" s="75"/>
      <c r="H27" s="75"/>
      <c r="I27" s="75"/>
      <c r="J27" s="75"/>
      <c r="K27" s="80"/>
    </row>
    <row r="28" spans="2:11" ht="18.75" customHeight="1" x14ac:dyDescent="0.25">
      <c r="B28" s="81"/>
      <c r="C28" s="82"/>
      <c r="D28" s="82"/>
      <c r="E28" s="82"/>
      <c r="F28" s="82"/>
      <c r="G28" s="82"/>
      <c r="H28" s="82"/>
      <c r="I28" s="82"/>
      <c r="J28" s="82"/>
      <c r="K28" s="83"/>
    </row>
    <row r="29" spans="2:11" ht="15" customHeight="1" x14ac:dyDescent="0.25"/>
    <row r="30" spans="2:11" ht="15" customHeight="1" x14ac:dyDescent="0.25"/>
  </sheetData>
  <mergeCells count="3">
    <mergeCell ref="B1:K3"/>
    <mergeCell ref="B4:K4"/>
    <mergeCell ref="B5:K5"/>
  </mergeCells>
  <pageMargins left="0.7" right="0.7" top="0.75" bottom="0.75" header="0.3" footer="0.3"/>
  <drawing r:id="rId1"/>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F00-000000000000}">
  <sheetPr codeName="Hoja176"/>
  <dimension ref="A1:G30"/>
  <sheetViews>
    <sheetView showGridLines="0" zoomScaleNormal="100" workbookViewId="0">
      <pane xSplit="1" ySplit="6" topLeftCell="B7" activePane="bottomRight" state="frozen"/>
      <selection activeCell="I25" sqref="I25"/>
      <selection pane="topRight" activeCell="I25" sqref="I25"/>
      <selection pane="bottomLeft" activeCell="I25" sqref="I25"/>
      <selection pane="bottomRight"/>
    </sheetView>
  </sheetViews>
  <sheetFormatPr baseColWidth="10" defaultColWidth="0" defaultRowHeight="15" zeroHeight="1" x14ac:dyDescent="0.25"/>
  <cols>
    <col min="1" max="1" width="2.7109375" customWidth="1"/>
    <col min="2" max="2" width="44.5703125" customWidth="1"/>
    <col min="3" max="6" width="22.42578125" customWidth="1"/>
    <col min="7" max="7" width="11.42578125" customWidth="1"/>
    <col min="8" max="16384" width="11.42578125" hidden="1"/>
  </cols>
  <sheetData>
    <row r="1" spans="1:6" ht="15.75" x14ac:dyDescent="0.25">
      <c r="A1" s="1"/>
      <c r="B1" s="2100"/>
      <c r="C1" s="2101"/>
      <c r="D1" s="2101"/>
      <c r="E1" s="2101"/>
      <c r="F1" s="2102"/>
    </row>
    <row r="2" spans="1:6" ht="15.75" x14ac:dyDescent="0.25">
      <c r="A2" s="1"/>
      <c r="B2" s="2103"/>
      <c r="C2" s="2104"/>
      <c r="D2" s="2104"/>
      <c r="E2" s="2104"/>
      <c r="F2" s="2105"/>
    </row>
    <row r="3" spans="1:6" ht="16.5" thickBot="1" x14ac:dyDescent="0.3">
      <c r="A3" s="1"/>
      <c r="B3" s="2106"/>
      <c r="C3" s="2107"/>
      <c r="D3" s="2107"/>
      <c r="E3" s="2107"/>
      <c r="F3" s="2108"/>
    </row>
    <row r="4" spans="1:6" ht="21.75" thickBot="1" x14ac:dyDescent="0.4">
      <c r="A4" s="1"/>
      <c r="B4" s="1970" t="s">
        <v>4760</v>
      </c>
      <c r="C4" s="1971"/>
      <c r="D4" s="1971"/>
      <c r="E4" s="1971"/>
      <c r="F4" s="1972"/>
    </row>
    <row r="5" spans="1:6" ht="15.75" x14ac:dyDescent="0.25">
      <c r="A5" s="5"/>
      <c r="B5" s="6"/>
      <c r="C5" s="55"/>
      <c r="D5" s="55"/>
      <c r="E5" s="55"/>
      <c r="F5" s="55"/>
    </row>
    <row r="6" spans="1:6" ht="31.5" x14ac:dyDescent="0.25">
      <c r="A6" s="1"/>
      <c r="B6" s="425" t="s">
        <v>1429</v>
      </c>
      <c r="C6" s="426" t="s">
        <v>1439</v>
      </c>
      <c r="D6" s="426" t="s">
        <v>1440</v>
      </c>
      <c r="E6" s="426" t="s">
        <v>1441</v>
      </c>
      <c r="F6" s="426" t="s">
        <v>1442</v>
      </c>
    </row>
    <row r="7" spans="1:6" ht="15.75" customHeight="1" x14ac:dyDescent="0.25">
      <c r="A7" s="1"/>
      <c r="B7" s="448" t="s">
        <v>1430</v>
      </c>
      <c r="C7" s="449">
        <f>SUM(C8+C14)</f>
        <v>126991036768</v>
      </c>
      <c r="D7" s="449">
        <f>SUM(D8+D14)</f>
        <v>5384507221.8199997</v>
      </c>
      <c r="E7" s="449">
        <f>SUM(E8+E14)</f>
        <v>132375543989.82001</v>
      </c>
      <c r="F7" s="449">
        <f>SUM(F8+F14)</f>
        <v>121909294133</v>
      </c>
    </row>
    <row r="8" spans="1:6" ht="15.75" customHeight="1" x14ac:dyDescent="0.25">
      <c r="A8" s="1"/>
      <c r="B8" s="448" t="s">
        <v>1818</v>
      </c>
      <c r="C8" s="449">
        <f>SUM(C9:C13)</f>
        <v>52013004654</v>
      </c>
      <c r="D8" s="449">
        <f>SUM(D9:D13)</f>
        <v>-6750301512</v>
      </c>
      <c r="E8" s="449">
        <f>SUM(E9:E13)</f>
        <v>45262703142</v>
      </c>
      <c r="F8" s="449">
        <f>SUM(F9:F13)</f>
        <v>37144941112</v>
      </c>
    </row>
    <row r="9" spans="1:6" ht="15" customHeight="1" x14ac:dyDescent="0.25">
      <c r="B9" s="452" t="s">
        <v>1431</v>
      </c>
      <c r="C9" s="1371">
        <v>17572672384</v>
      </c>
      <c r="D9" s="1371">
        <v>0</v>
      </c>
      <c r="E9" s="1371">
        <v>17572672384</v>
      </c>
      <c r="F9" s="1371">
        <v>12601786585</v>
      </c>
    </row>
    <row r="10" spans="1:6" ht="15" customHeight="1" x14ac:dyDescent="0.25">
      <c r="B10" s="452" t="s">
        <v>1432</v>
      </c>
      <c r="C10" s="1371">
        <v>20494072282</v>
      </c>
      <c r="D10" s="1371">
        <v>-5526982428</v>
      </c>
      <c r="E10" s="1371">
        <v>14967089854</v>
      </c>
      <c r="F10" s="1371">
        <v>11970628687</v>
      </c>
    </row>
    <row r="11" spans="1:6" ht="15" customHeight="1" x14ac:dyDescent="0.25">
      <c r="B11" s="452" t="s">
        <v>1433</v>
      </c>
      <c r="C11" s="1371">
        <v>255580000</v>
      </c>
      <c r="D11" s="1371">
        <v>-62273748</v>
      </c>
      <c r="E11" s="1371">
        <v>193306252</v>
      </c>
      <c r="F11" s="1371">
        <v>103052055</v>
      </c>
    </row>
    <row r="12" spans="1:6" ht="15" customHeight="1" x14ac:dyDescent="0.25">
      <c r="B12" s="452" t="s">
        <v>1434</v>
      </c>
      <c r="C12" s="1371">
        <v>13690679988</v>
      </c>
      <c r="D12" s="1371">
        <v>-1161045336</v>
      </c>
      <c r="E12" s="1371">
        <v>12529634652</v>
      </c>
      <c r="F12" s="1371">
        <v>12469473785</v>
      </c>
    </row>
    <row r="13" spans="1:6" ht="15" customHeight="1" x14ac:dyDescent="0.25">
      <c r="B13" s="452" t="s">
        <v>1435</v>
      </c>
      <c r="C13" s="1371">
        <v>0</v>
      </c>
      <c r="D13" s="1371">
        <v>0</v>
      </c>
      <c r="E13" s="1371">
        <v>0</v>
      </c>
      <c r="F13" s="1371">
        <v>0</v>
      </c>
    </row>
    <row r="14" spans="1:6" ht="15.75" x14ac:dyDescent="0.25">
      <c r="B14" s="448" t="s">
        <v>1817</v>
      </c>
      <c r="C14" s="449">
        <f>SUM(C15:C19)</f>
        <v>74978032114</v>
      </c>
      <c r="D14" s="449">
        <f t="shared" ref="D14:F14" si="0">SUM(D15:D19)</f>
        <v>12134808733.82</v>
      </c>
      <c r="E14" s="449">
        <f t="shared" si="0"/>
        <v>87112840847.820007</v>
      </c>
      <c r="F14" s="449">
        <f t="shared" si="0"/>
        <v>84764353021</v>
      </c>
    </row>
    <row r="15" spans="1:6" ht="15.75" x14ac:dyDescent="0.25">
      <c r="B15" s="452" t="s">
        <v>1436</v>
      </c>
      <c r="C15" s="1371">
        <v>70285025198</v>
      </c>
      <c r="D15" s="1371">
        <v>4637798112</v>
      </c>
      <c r="E15" s="1371">
        <v>74922823310</v>
      </c>
      <c r="F15" s="1371">
        <v>74922823311</v>
      </c>
    </row>
    <row r="16" spans="1:6" ht="15.75" x14ac:dyDescent="0.25">
      <c r="B16" s="452" t="s">
        <v>4753</v>
      </c>
      <c r="C16" s="1371">
        <v>3070370559</v>
      </c>
      <c r="D16" s="1371">
        <v>4796063439</v>
      </c>
      <c r="E16" s="1371">
        <v>7866433998</v>
      </c>
      <c r="F16" s="1371">
        <v>7866433998</v>
      </c>
    </row>
    <row r="17" spans="2:6" ht="15.75" x14ac:dyDescent="0.25">
      <c r="B17" s="452" t="s">
        <v>4754</v>
      </c>
      <c r="C17" s="1371">
        <v>472992255</v>
      </c>
      <c r="D17" s="1371">
        <v>799415867</v>
      </c>
      <c r="E17" s="1371">
        <v>1272408122</v>
      </c>
      <c r="F17" s="1371">
        <v>1498589255</v>
      </c>
    </row>
    <row r="18" spans="2:6" s="1814" customFormat="1" ht="15.75" x14ac:dyDescent="0.25">
      <c r="B18" s="452" t="s">
        <v>4755</v>
      </c>
      <c r="C18" s="1371">
        <v>1122318437</v>
      </c>
      <c r="D18" s="1371">
        <v>1901531315.8199999</v>
      </c>
      <c r="E18" s="1371">
        <v>3023849752.8199997</v>
      </c>
      <c r="F18" s="1371">
        <v>475336775</v>
      </c>
    </row>
    <row r="19" spans="2:6" ht="15.75" x14ac:dyDescent="0.25">
      <c r="B19" s="1827" t="s">
        <v>4756</v>
      </c>
      <c r="C19" s="1371">
        <v>27325665</v>
      </c>
      <c r="D19" s="1371">
        <v>0</v>
      </c>
      <c r="E19" s="1371">
        <v>27325665</v>
      </c>
      <c r="F19" s="1371">
        <v>1169682</v>
      </c>
    </row>
    <row r="20" spans="2:6" ht="15.75" x14ac:dyDescent="0.25">
      <c r="B20" s="1827" t="s">
        <v>4757</v>
      </c>
      <c r="C20" s="1371">
        <v>242098500</v>
      </c>
      <c r="D20" s="1371">
        <v>0</v>
      </c>
      <c r="E20" s="1371">
        <v>242098500</v>
      </c>
      <c r="F20" s="1371">
        <v>211593258</v>
      </c>
    </row>
    <row r="21" spans="2:6" ht="15.75" x14ac:dyDescent="0.25">
      <c r="B21" s="448" t="s">
        <v>1437</v>
      </c>
      <c r="C21" s="449">
        <f>SUM(C22:C25)</f>
        <v>14930505235</v>
      </c>
      <c r="D21" s="449">
        <f>SUM(D22:D25)</f>
        <v>7641048427</v>
      </c>
      <c r="E21" s="449">
        <f>SUM(E22:E25)</f>
        <v>22571553662</v>
      </c>
      <c r="F21" s="449">
        <f>SUM(F22:F25)</f>
        <v>30252335900</v>
      </c>
    </row>
    <row r="22" spans="2:6" ht="15.75" x14ac:dyDescent="0.25">
      <c r="B22" s="1372" t="s">
        <v>2258</v>
      </c>
      <c r="C22" s="1371">
        <v>10500000000</v>
      </c>
      <c r="D22" s="1371">
        <v>-6856843769</v>
      </c>
      <c r="E22" s="1371">
        <v>3643156231</v>
      </c>
      <c r="F22" s="1371">
        <v>10500000000</v>
      </c>
    </row>
    <row r="23" spans="2:6" ht="15.75" x14ac:dyDescent="0.25">
      <c r="B23" s="1372" t="s">
        <v>4758</v>
      </c>
      <c r="C23" s="1371">
        <v>800000000</v>
      </c>
      <c r="D23" s="1371">
        <v>0</v>
      </c>
      <c r="E23" s="1371">
        <v>800000000</v>
      </c>
      <c r="F23" s="1371">
        <v>1047345164</v>
      </c>
    </row>
    <row r="24" spans="2:6" ht="15.75" x14ac:dyDescent="0.25">
      <c r="B24" s="1372" t="s">
        <v>1438</v>
      </c>
      <c r="C24" s="1371">
        <v>3580505235</v>
      </c>
      <c r="D24" s="1371">
        <v>14497892196</v>
      </c>
      <c r="E24" s="1371">
        <v>18078397431</v>
      </c>
      <c r="F24" s="1371">
        <v>18685004382</v>
      </c>
    </row>
    <row r="25" spans="2:6" ht="15.75" x14ac:dyDescent="0.25">
      <c r="B25" s="1372" t="s">
        <v>4759</v>
      </c>
      <c r="C25" s="1371">
        <v>50000000</v>
      </c>
      <c r="D25" s="1371">
        <v>0</v>
      </c>
      <c r="E25" s="1371">
        <v>50000000</v>
      </c>
      <c r="F25" s="1371">
        <v>19986354</v>
      </c>
    </row>
    <row r="26" spans="2:6" ht="15.75" x14ac:dyDescent="0.25">
      <c r="B26" s="450" t="s">
        <v>143</v>
      </c>
      <c r="C26" s="451">
        <f>C7+C21+C20</f>
        <v>142163640503</v>
      </c>
      <c r="D26" s="451">
        <f>D7+D21+D20</f>
        <v>13025555648.82</v>
      </c>
      <c r="E26" s="451">
        <f>E7+E21+E20</f>
        <v>155189196151.82001</v>
      </c>
      <c r="F26" s="451">
        <f>F7+F21+F20</f>
        <v>152373223291</v>
      </c>
    </row>
    <row r="27" spans="2:6" x14ac:dyDescent="0.25">
      <c r="B27" s="447" t="s">
        <v>168</v>
      </c>
      <c r="F27" s="549">
        <f>IFERROR(F26/E26,0)</f>
        <v>0.98185458182240226</v>
      </c>
    </row>
    <row r="28" spans="2:6" x14ac:dyDescent="0.25"/>
    <row r="29" spans="2:6" x14ac:dyDescent="0.25"/>
    <row r="30" spans="2:6" x14ac:dyDescent="0.25"/>
  </sheetData>
  <mergeCells count="2">
    <mergeCell ref="B4:F4"/>
    <mergeCell ref="B1:F3"/>
  </mergeCells>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5"/>
  <dimension ref="A1:J304"/>
  <sheetViews>
    <sheetView showGridLines="0" zoomScaleNormal="100" workbookViewId="0">
      <selection activeCell="E7" sqref="E7"/>
    </sheetView>
  </sheetViews>
  <sheetFormatPr baseColWidth="10" defaultColWidth="0" defaultRowHeight="15" customHeight="1" zeroHeight="1" x14ac:dyDescent="0.25"/>
  <cols>
    <col min="1" max="1" width="3.5703125" style="566" customWidth="1"/>
    <col min="2" max="2" width="39" style="566" customWidth="1"/>
    <col min="3" max="5" width="21.85546875" style="566" customWidth="1"/>
    <col min="6" max="6" width="5" style="566" customWidth="1"/>
    <col min="7" max="10" width="0" style="566" hidden="1" customWidth="1"/>
    <col min="11" max="16384" width="9.140625" style="566" hidden="1"/>
  </cols>
  <sheetData>
    <row r="1" spans="2:7" x14ac:dyDescent="0.25">
      <c r="B1" s="1985"/>
      <c r="C1" s="1986"/>
      <c r="D1" s="1986"/>
      <c r="E1" s="1987"/>
    </row>
    <row r="2" spans="2:7" x14ac:dyDescent="0.25">
      <c r="B2" s="1988"/>
      <c r="C2" s="1989"/>
      <c r="D2" s="1989"/>
      <c r="E2" s="1990"/>
    </row>
    <row r="3" spans="2:7" ht="16.5" thickBot="1" x14ac:dyDescent="0.3">
      <c r="B3" s="1991"/>
      <c r="C3" s="1992"/>
      <c r="D3" s="1992"/>
      <c r="E3" s="1993"/>
      <c r="F3" s="567"/>
      <c r="G3" s="567"/>
    </row>
    <row r="4" spans="2:7" ht="21.75" thickBot="1" x14ac:dyDescent="0.4">
      <c r="B4" s="1994" t="s">
        <v>1846</v>
      </c>
      <c r="C4" s="1995"/>
      <c r="D4" s="1995"/>
      <c r="E4" s="1996"/>
      <c r="F4" s="567"/>
      <c r="G4" s="567"/>
    </row>
    <row r="5" spans="2:7" s="569" customFormat="1" ht="15.75" x14ac:dyDescent="0.25">
      <c r="B5" s="1997"/>
      <c r="C5" s="1997"/>
      <c r="D5" s="1997"/>
      <c r="E5" s="1997"/>
      <c r="F5" s="568"/>
      <c r="G5" s="568"/>
    </row>
    <row r="6" spans="2:7" s="569" customFormat="1" ht="21" x14ac:dyDescent="0.35">
      <c r="B6" s="2031" t="s">
        <v>132</v>
      </c>
      <c r="C6" s="2032"/>
      <c r="D6" s="581"/>
      <c r="E6" s="581" t="s">
        <v>145</v>
      </c>
      <c r="F6" s="568"/>
      <c r="G6" s="568"/>
    </row>
    <row r="7" spans="2:7" s="569" customFormat="1" ht="18.75" customHeight="1" x14ac:dyDescent="0.25">
      <c r="B7" s="2029" t="s">
        <v>277</v>
      </c>
      <c r="C7" s="2030"/>
      <c r="D7" s="583"/>
      <c r="E7" s="583">
        <v>30</v>
      </c>
    </row>
    <row r="8" spans="2:7" ht="18.75" customHeight="1" x14ac:dyDescent="0.25">
      <c r="B8" s="2029" t="s">
        <v>285</v>
      </c>
      <c r="C8" s="2030"/>
      <c r="D8" s="584"/>
      <c r="E8" s="584">
        <v>15</v>
      </c>
    </row>
    <row r="9" spans="2:7" ht="18.75" customHeight="1" x14ac:dyDescent="0.25">
      <c r="B9" s="2029" t="s">
        <v>2020</v>
      </c>
      <c r="C9" s="2030"/>
      <c r="D9" s="584"/>
      <c r="E9" s="969">
        <v>12</v>
      </c>
    </row>
    <row r="10" spans="2:7" ht="18.75" customHeight="1" x14ac:dyDescent="0.25">
      <c r="B10" s="2029" t="s">
        <v>284</v>
      </c>
      <c r="C10" s="2030"/>
      <c r="D10" s="584"/>
      <c r="E10" s="584">
        <v>3</v>
      </c>
    </row>
    <row r="11" spans="2:7" ht="18.75" customHeight="1" x14ac:dyDescent="0.35">
      <c r="B11" s="2026" t="s">
        <v>143</v>
      </c>
      <c r="C11" s="2027"/>
      <c r="D11" s="2028"/>
      <c r="E11" s="1654">
        <f>SUM(E7:E10)</f>
        <v>60</v>
      </c>
    </row>
    <row r="12" spans="2:7" ht="18.75" customHeight="1" x14ac:dyDescent="0.25">
      <c r="B12" s="578"/>
      <c r="C12" s="578"/>
      <c r="D12" s="578"/>
      <c r="E12" s="578"/>
    </row>
    <row r="13" spans="2:7" ht="18.75" hidden="1" customHeight="1" x14ac:dyDescent="0.25">
      <c r="B13" s="578"/>
      <c r="C13" s="578"/>
      <c r="D13" s="578"/>
      <c r="E13" s="578"/>
    </row>
    <row r="14" spans="2:7" ht="18.75" hidden="1" customHeight="1" x14ac:dyDescent="0.25">
      <c r="B14" s="578"/>
      <c r="C14" s="578"/>
      <c r="D14" s="578"/>
      <c r="E14" s="578"/>
    </row>
    <row r="15" spans="2:7" ht="18.75" hidden="1" customHeight="1" x14ac:dyDescent="0.25">
      <c r="B15" s="578"/>
      <c r="C15" s="578"/>
      <c r="D15" s="578"/>
      <c r="E15" s="578"/>
    </row>
    <row r="16" spans="2:7" ht="18.75" hidden="1" customHeight="1" x14ac:dyDescent="0.25">
      <c r="B16" s="578"/>
      <c r="C16" s="578"/>
      <c r="D16" s="578"/>
      <c r="E16" s="578"/>
    </row>
    <row r="17" spans="2:5" ht="18.75" hidden="1" customHeight="1" x14ac:dyDescent="0.25">
      <c r="B17" s="578"/>
      <c r="C17" s="578"/>
      <c r="D17" s="578"/>
      <c r="E17" s="578"/>
    </row>
    <row r="18" spans="2:5" ht="18.75" hidden="1" customHeight="1" x14ac:dyDescent="0.25">
      <c r="B18" s="578"/>
      <c r="C18" s="578"/>
      <c r="D18" s="578"/>
      <c r="E18" s="578"/>
    </row>
    <row r="19" spans="2:5" ht="18.75" hidden="1" customHeight="1" x14ac:dyDescent="0.25">
      <c r="B19" s="578"/>
      <c r="C19" s="578"/>
      <c r="D19" s="578"/>
      <c r="E19" s="578"/>
    </row>
    <row r="20" spans="2:5" ht="18.75" hidden="1" customHeight="1" x14ac:dyDescent="0.25">
      <c r="B20" s="578"/>
      <c r="C20" s="578"/>
      <c r="D20" s="578"/>
      <c r="E20" s="578"/>
    </row>
    <row r="21" spans="2:5" ht="18.75" hidden="1" customHeight="1" x14ac:dyDescent="0.25">
      <c r="B21" s="578"/>
      <c r="C21" s="578"/>
      <c r="D21" s="578"/>
      <c r="E21" s="578"/>
    </row>
    <row r="22" spans="2:5" ht="18.75" hidden="1" customHeight="1" x14ac:dyDescent="0.25">
      <c r="B22" s="578"/>
      <c r="C22" s="578"/>
      <c r="D22" s="578"/>
      <c r="E22" s="578"/>
    </row>
    <row r="23" spans="2:5" ht="18.75" hidden="1" customHeight="1" x14ac:dyDescent="0.25">
      <c r="B23" s="578"/>
      <c r="C23" s="578"/>
      <c r="D23" s="578"/>
      <c r="E23" s="578"/>
    </row>
    <row r="24" spans="2:5" ht="16.5" hidden="1" customHeight="1" x14ac:dyDescent="0.25"/>
    <row r="285" ht="0" hidden="1" customHeight="1" x14ac:dyDescent="0.25"/>
    <row r="286" ht="0" hidden="1" customHeight="1" x14ac:dyDescent="0.25"/>
    <row r="287" ht="0" hidden="1" customHeight="1" x14ac:dyDescent="0.25"/>
    <row r="288" ht="0" hidden="1" customHeight="1" x14ac:dyDescent="0.25"/>
    <row r="289" ht="0" hidden="1" customHeight="1" x14ac:dyDescent="0.25"/>
    <row r="290" ht="0" hidden="1" customHeight="1" x14ac:dyDescent="0.25"/>
    <row r="291" ht="0" hidden="1" customHeight="1" x14ac:dyDescent="0.25"/>
    <row r="292" ht="0" hidden="1" customHeight="1" x14ac:dyDescent="0.25"/>
    <row r="293" ht="0" hidden="1" customHeight="1" x14ac:dyDescent="0.25"/>
    <row r="294" ht="0" hidden="1" customHeight="1" x14ac:dyDescent="0.25"/>
    <row r="295" ht="0" hidden="1" customHeight="1" x14ac:dyDescent="0.25"/>
    <row r="296" ht="0" hidden="1" customHeight="1" x14ac:dyDescent="0.25"/>
    <row r="297" ht="0" hidden="1" customHeight="1" x14ac:dyDescent="0.25"/>
    <row r="298" ht="0" hidden="1" customHeight="1" x14ac:dyDescent="0.25"/>
    <row r="304" ht="15" customHeight="1" x14ac:dyDescent="0.25"/>
  </sheetData>
  <sheetProtection formatCells="0" formatColumns="0" formatRows="0" insertColumns="0" insertRows="0" deleteColumns="0" deleteRows="0" sort="0"/>
  <mergeCells count="9">
    <mergeCell ref="B11:D11"/>
    <mergeCell ref="B8:C8"/>
    <mergeCell ref="B9:C9"/>
    <mergeCell ref="B10:C10"/>
    <mergeCell ref="B1:E3"/>
    <mergeCell ref="B4:E4"/>
    <mergeCell ref="B5:E5"/>
    <mergeCell ref="B6:C6"/>
    <mergeCell ref="B7:C7"/>
  </mergeCells>
  <pageMargins left="0.7" right="0.7" top="0.75" bottom="0.75" header="0.3" footer="0.3"/>
  <pageSetup paperSize="9" orientation="portrait" r:id="rId1"/>
  <drawing r:id="rId2"/>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000-000000000000}">
  <sheetPr codeName="Hoja177"/>
  <dimension ref="A1:M288"/>
  <sheetViews>
    <sheetView showGridLines="0" zoomScaleNormal="100" workbookViewId="0">
      <pane xSplit="1" ySplit="4" topLeftCell="B17" activePane="bottomRight" state="frozen"/>
      <selection activeCell="I25" sqref="I25"/>
      <selection pane="topRight" activeCell="I25" sqref="I25"/>
      <selection pane="bottomLeft" activeCell="I25" sqref="I25"/>
      <selection pane="bottomRight" activeCell="B4" sqref="B4:K4"/>
    </sheetView>
  </sheetViews>
  <sheetFormatPr baseColWidth="10" defaultColWidth="0" defaultRowHeight="0" customHeight="1" zeroHeight="1" x14ac:dyDescent="0.25"/>
  <cols>
    <col min="1" max="1" width="3.5703125" customWidth="1"/>
    <col min="2" max="11" width="15" customWidth="1"/>
    <col min="12" max="12" width="5" customWidth="1"/>
    <col min="13" max="13" width="0" hidden="1" customWidth="1"/>
    <col min="14" max="16384" width="9.140625" hidden="1"/>
  </cols>
  <sheetData>
    <row r="1" spans="2:13" ht="15" x14ac:dyDescent="0.25">
      <c r="B1" s="1840"/>
      <c r="C1" s="1841"/>
      <c r="D1" s="1841"/>
      <c r="E1" s="1841"/>
      <c r="F1" s="1841"/>
      <c r="G1" s="1841"/>
      <c r="H1" s="1841"/>
      <c r="I1" s="1841"/>
      <c r="J1" s="1841"/>
      <c r="K1" s="1842"/>
    </row>
    <row r="2" spans="2:13" ht="15" x14ac:dyDescent="0.25">
      <c r="B2" s="1843"/>
      <c r="C2" s="1844"/>
      <c r="D2" s="1844"/>
      <c r="E2" s="1844"/>
      <c r="F2" s="1844"/>
      <c r="G2" s="1844"/>
      <c r="H2" s="1844"/>
      <c r="I2" s="1844"/>
      <c r="J2" s="1844"/>
      <c r="K2" s="1845"/>
    </row>
    <row r="3" spans="2:13" ht="16.5" thickBot="1" x14ac:dyDescent="0.3">
      <c r="B3" s="1846"/>
      <c r="C3" s="1847"/>
      <c r="D3" s="1847"/>
      <c r="E3" s="1847"/>
      <c r="F3" s="1847"/>
      <c r="G3" s="1847"/>
      <c r="H3" s="1847"/>
      <c r="I3" s="1847"/>
      <c r="J3" s="1847"/>
      <c r="K3" s="1848"/>
      <c r="L3" s="1"/>
      <c r="M3" s="1"/>
    </row>
    <row r="4" spans="2:13" ht="21.75" thickBot="1" x14ac:dyDescent="0.4">
      <c r="B4" s="1849" t="s">
        <v>4762</v>
      </c>
      <c r="C4" s="1850"/>
      <c r="D4" s="1850"/>
      <c r="E4" s="1850"/>
      <c r="F4" s="1850"/>
      <c r="G4" s="1850"/>
      <c r="H4" s="1850"/>
      <c r="I4" s="1850"/>
      <c r="J4" s="1850"/>
      <c r="K4" s="1851"/>
      <c r="L4" s="1"/>
      <c r="M4" s="1"/>
    </row>
    <row r="5" spans="2:13" s="2" customFormat="1" ht="15.75" x14ac:dyDescent="0.25">
      <c r="B5" s="1852"/>
      <c r="C5" s="1852"/>
      <c r="D5" s="1852"/>
      <c r="E5" s="1852"/>
      <c r="F5" s="1852"/>
      <c r="G5" s="1852"/>
      <c r="H5" s="1852"/>
      <c r="I5" s="1852"/>
      <c r="J5" s="1852"/>
      <c r="K5" s="1852"/>
      <c r="L5" s="5"/>
      <c r="M5" s="5"/>
    </row>
    <row r="6" spans="2:13" s="2" customFormat="1" ht="18.75" customHeight="1" x14ac:dyDescent="0.25">
      <c r="B6" s="2416"/>
      <c r="C6" s="2417"/>
      <c r="D6" s="2417"/>
      <c r="E6" s="2417"/>
      <c r="F6" s="2417"/>
      <c r="G6" s="2417"/>
      <c r="H6" s="2417"/>
      <c r="I6" s="2417"/>
      <c r="J6" s="2417"/>
      <c r="K6" s="2418"/>
      <c r="L6" s="5"/>
      <c r="M6" s="5"/>
    </row>
    <row r="7" spans="2:13" s="2" customFormat="1" ht="18.75" customHeight="1" x14ac:dyDescent="0.25">
      <c r="B7" s="2419"/>
      <c r="C7" s="2420"/>
      <c r="D7" s="2420"/>
      <c r="E7" s="2420"/>
      <c r="F7" s="2420"/>
      <c r="G7" s="2420"/>
      <c r="H7" s="2420"/>
      <c r="I7" s="2420"/>
      <c r="J7" s="2420"/>
      <c r="K7" s="2421"/>
    </row>
    <row r="8" spans="2:13" ht="18.75" customHeight="1" x14ac:dyDescent="0.25">
      <c r="B8" s="2419"/>
      <c r="C8" s="2420"/>
      <c r="D8" s="2420"/>
      <c r="E8" s="2420"/>
      <c r="F8" s="2420"/>
      <c r="G8" s="2420"/>
      <c r="H8" s="2420"/>
      <c r="I8" s="2420"/>
      <c r="J8" s="2420"/>
      <c r="K8" s="2421"/>
    </row>
    <row r="9" spans="2:13" ht="18.75" customHeight="1" x14ac:dyDescent="0.25">
      <c r="B9" s="2419"/>
      <c r="C9" s="2420"/>
      <c r="D9" s="2420"/>
      <c r="E9" s="2420"/>
      <c r="F9" s="2420"/>
      <c r="G9" s="2420"/>
      <c r="H9" s="2420"/>
      <c r="I9" s="2420"/>
      <c r="J9" s="2420"/>
      <c r="K9" s="2421"/>
    </row>
    <row r="10" spans="2:13" ht="18.75" customHeight="1" x14ac:dyDescent="0.25">
      <c r="B10" s="2419"/>
      <c r="C10" s="2420"/>
      <c r="D10" s="2420"/>
      <c r="E10" s="2420"/>
      <c r="F10" s="2420"/>
      <c r="G10" s="2420"/>
      <c r="H10" s="2420"/>
      <c r="I10" s="2420"/>
      <c r="J10" s="2420"/>
      <c r="K10" s="2421"/>
    </row>
    <row r="11" spans="2:13" ht="18.75" customHeight="1" x14ac:dyDescent="0.25">
      <c r="B11" s="2419"/>
      <c r="C11" s="2420"/>
      <c r="D11" s="2420"/>
      <c r="E11" s="2420"/>
      <c r="F11" s="2420"/>
      <c r="G11" s="2420"/>
      <c r="H11" s="2420"/>
      <c r="I11" s="2420"/>
      <c r="J11" s="2420"/>
      <c r="K11" s="2421"/>
    </row>
    <row r="12" spans="2:13" ht="18.75" customHeight="1" x14ac:dyDescent="0.25">
      <c r="B12" s="2419"/>
      <c r="C12" s="2420"/>
      <c r="D12" s="2420"/>
      <c r="E12" s="2420"/>
      <c r="F12" s="2420"/>
      <c r="G12" s="2420"/>
      <c r="H12" s="2420"/>
      <c r="I12" s="2420"/>
      <c r="J12" s="2420"/>
      <c r="K12" s="2421"/>
    </row>
    <row r="13" spans="2:13" ht="18.75" customHeight="1" x14ac:dyDescent="0.25">
      <c r="B13" s="2419"/>
      <c r="C13" s="2420"/>
      <c r="D13" s="2420"/>
      <c r="E13" s="2420"/>
      <c r="F13" s="2420"/>
      <c r="G13" s="2420"/>
      <c r="H13" s="2420"/>
      <c r="I13" s="2420"/>
      <c r="J13" s="2420"/>
      <c r="K13" s="2421"/>
    </row>
    <row r="14" spans="2:13" ht="18.75" customHeight="1" x14ac:dyDescent="0.25">
      <c r="B14" s="2419"/>
      <c r="C14" s="2420"/>
      <c r="D14" s="2420"/>
      <c r="E14" s="2420"/>
      <c r="F14" s="2420"/>
      <c r="G14" s="2420"/>
      <c r="H14" s="2420"/>
      <c r="I14" s="2420"/>
      <c r="J14" s="2420"/>
      <c r="K14" s="2421"/>
    </row>
    <row r="15" spans="2:13" ht="18.75" customHeight="1" x14ac:dyDescent="0.25">
      <c r="B15" s="2419"/>
      <c r="C15" s="2420"/>
      <c r="D15" s="2420"/>
      <c r="E15" s="2420"/>
      <c r="F15" s="2420"/>
      <c r="G15" s="2420"/>
      <c r="H15" s="2420"/>
      <c r="I15" s="2420"/>
      <c r="J15" s="2420"/>
      <c r="K15" s="2421"/>
    </row>
    <row r="16" spans="2:13" ht="18.75" customHeight="1" x14ac:dyDescent="0.25">
      <c r="B16" s="2419"/>
      <c r="C16" s="2420"/>
      <c r="D16" s="2420"/>
      <c r="E16" s="2420"/>
      <c r="F16" s="2420"/>
      <c r="G16" s="2420"/>
      <c r="H16" s="2420"/>
      <c r="I16" s="2420"/>
      <c r="J16" s="2420"/>
      <c r="K16" s="2421"/>
    </row>
    <row r="17" spans="2:11" ht="18.75" customHeight="1" x14ac:dyDescent="0.25">
      <c r="B17" s="2419"/>
      <c r="C17" s="2420"/>
      <c r="D17" s="2420"/>
      <c r="E17" s="2420"/>
      <c r="F17" s="2420"/>
      <c r="G17" s="2420"/>
      <c r="H17" s="2420"/>
      <c r="I17" s="2420"/>
      <c r="J17" s="2420"/>
      <c r="K17" s="2421"/>
    </row>
    <row r="18" spans="2:11" ht="18.75" customHeight="1" x14ac:dyDescent="0.25">
      <c r="B18" s="2419"/>
      <c r="C18" s="2420"/>
      <c r="D18" s="2420"/>
      <c r="E18" s="2420"/>
      <c r="F18" s="2420"/>
      <c r="G18" s="2420"/>
      <c r="H18" s="2420"/>
      <c r="I18" s="2420"/>
      <c r="J18" s="2420"/>
      <c r="K18" s="2421"/>
    </row>
    <row r="19" spans="2:11" ht="18.75" customHeight="1" x14ac:dyDescent="0.25">
      <c r="B19" s="2419"/>
      <c r="C19" s="2420"/>
      <c r="D19" s="2420"/>
      <c r="E19" s="2420"/>
      <c r="F19" s="2420"/>
      <c r="G19" s="2420"/>
      <c r="H19" s="2420"/>
      <c r="I19" s="2420"/>
      <c r="J19" s="2420"/>
      <c r="K19" s="2421"/>
    </row>
    <row r="20" spans="2:11" ht="18.75" customHeight="1" x14ac:dyDescent="0.25">
      <c r="B20" s="2419"/>
      <c r="C20" s="2420"/>
      <c r="D20" s="2420"/>
      <c r="E20" s="2420"/>
      <c r="F20" s="2420"/>
      <c r="G20" s="2420"/>
      <c r="H20" s="2420"/>
      <c r="I20" s="2420"/>
      <c r="J20" s="2420"/>
      <c r="K20" s="2421"/>
    </row>
    <row r="21" spans="2:11" ht="18.75" customHeight="1" x14ac:dyDescent="0.25">
      <c r="B21" s="2419"/>
      <c r="C21" s="2420"/>
      <c r="D21" s="2420"/>
      <c r="E21" s="2420"/>
      <c r="F21" s="2420"/>
      <c r="G21" s="2420"/>
      <c r="H21" s="2420"/>
      <c r="I21" s="2420"/>
      <c r="J21" s="2420"/>
      <c r="K21" s="2421"/>
    </row>
    <row r="22" spans="2:11" ht="18.75" customHeight="1" x14ac:dyDescent="0.25">
      <c r="B22" s="2419"/>
      <c r="C22" s="2420"/>
      <c r="D22" s="2420"/>
      <c r="E22" s="2420"/>
      <c r="F22" s="2420"/>
      <c r="G22" s="2420"/>
      <c r="H22" s="2420"/>
      <c r="I22" s="2420"/>
      <c r="J22" s="2420"/>
      <c r="K22" s="2421"/>
    </row>
    <row r="23" spans="2:11" ht="18.75" customHeight="1" x14ac:dyDescent="0.25">
      <c r="B23" s="2419"/>
      <c r="C23" s="2420"/>
      <c r="D23" s="2420"/>
      <c r="E23" s="2420"/>
      <c r="F23" s="2420"/>
      <c r="G23" s="2420"/>
      <c r="H23" s="2420"/>
      <c r="I23" s="2420"/>
      <c r="J23" s="2420"/>
      <c r="K23" s="2421"/>
    </row>
    <row r="24" spans="2:11" ht="18.75" customHeight="1" x14ac:dyDescent="0.25">
      <c r="B24" s="2419"/>
      <c r="C24" s="2420"/>
      <c r="D24" s="2420"/>
      <c r="E24" s="2420"/>
      <c r="F24" s="2420"/>
      <c r="G24" s="2420"/>
      <c r="H24" s="2420"/>
      <c r="I24" s="2420"/>
      <c r="J24" s="2420"/>
      <c r="K24" s="2421"/>
    </row>
    <row r="25" spans="2:11" ht="18.75" customHeight="1" x14ac:dyDescent="0.25">
      <c r="B25" s="2419"/>
      <c r="C25" s="2420"/>
      <c r="D25" s="2420"/>
      <c r="E25" s="2420"/>
      <c r="F25" s="2420"/>
      <c r="G25" s="2420"/>
      <c r="H25" s="2420"/>
      <c r="I25" s="2420"/>
      <c r="J25" s="2420"/>
      <c r="K25" s="2421"/>
    </row>
    <row r="26" spans="2:11" ht="18.75" customHeight="1" x14ac:dyDescent="0.25">
      <c r="B26" s="2419"/>
      <c r="C26" s="2420"/>
      <c r="D26" s="2420"/>
      <c r="E26" s="2420"/>
      <c r="F26" s="2420"/>
      <c r="G26" s="2420"/>
      <c r="H26" s="2420"/>
      <c r="I26" s="2420"/>
      <c r="J26" s="2420"/>
      <c r="K26" s="2421"/>
    </row>
    <row r="27" spans="2:11" ht="18.75" customHeight="1" x14ac:dyDescent="0.25">
      <c r="B27" s="2422"/>
      <c r="C27" s="2423"/>
      <c r="D27" s="2423"/>
      <c r="E27" s="2423"/>
      <c r="F27" s="2423"/>
      <c r="G27" s="2423"/>
      <c r="H27" s="2423"/>
      <c r="I27" s="2423"/>
      <c r="J27" s="2423"/>
      <c r="K27" s="2424"/>
    </row>
    <row r="28" spans="2:11" ht="16.5" customHeight="1" x14ac:dyDescent="0.25"/>
    <row r="29" spans="2:11" ht="15" hidden="1" customHeight="1" x14ac:dyDescent="0.25"/>
    <row r="30" spans="2:11" ht="15" hidden="1" customHeight="1" x14ac:dyDescent="0.25"/>
    <row r="31" spans="2:11" ht="15" hidden="1" customHeight="1" x14ac:dyDescent="0.25"/>
    <row r="32" spans="2:11" ht="15" hidden="1" customHeight="1" x14ac:dyDescent="0.25"/>
    <row r="33" ht="15" hidden="1" customHeight="1" x14ac:dyDescent="0.25"/>
    <row r="34" ht="15" hidden="1" customHeight="1" x14ac:dyDescent="0.25"/>
    <row r="35" ht="15" hidden="1" customHeight="1" x14ac:dyDescent="0.25"/>
    <row r="36" ht="15" hidden="1" customHeight="1" x14ac:dyDescent="0.25"/>
    <row r="37" ht="15" hidden="1" customHeight="1" x14ac:dyDescent="0.25"/>
    <row r="38" ht="15" hidden="1" customHeight="1" x14ac:dyDescent="0.25"/>
    <row r="39" ht="15" hidden="1" customHeight="1" x14ac:dyDescent="0.25"/>
    <row r="40" ht="15" hidden="1" customHeight="1" x14ac:dyDescent="0.25"/>
    <row r="41" ht="15" hidden="1" customHeight="1" x14ac:dyDescent="0.25"/>
    <row r="42" ht="15" hidden="1" customHeight="1" x14ac:dyDescent="0.25"/>
    <row r="43" ht="15" hidden="1" customHeight="1" x14ac:dyDescent="0.25"/>
    <row r="44" ht="15" hidden="1" customHeight="1" x14ac:dyDescent="0.25"/>
    <row r="45" ht="15" hidden="1" customHeight="1" x14ac:dyDescent="0.25"/>
    <row r="46" ht="15" hidden="1" customHeight="1" x14ac:dyDescent="0.25"/>
    <row r="47" ht="15" hidden="1" customHeight="1" x14ac:dyDescent="0.25"/>
    <row r="48" ht="15" hidden="1" customHeight="1" x14ac:dyDescent="0.25"/>
    <row r="49" ht="15" hidden="1" customHeight="1" x14ac:dyDescent="0.25"/>
    <row r="50" ht="15" hidden="1" customHeight="1" x14ac:dyDescent="0.25"/>
    <row r="51" ht="15" hidden="1" customHeight="1" x14ac:dyDescent="0.25"/>
    <row r="52" ht="15" hidden="1" customHeight="1" x14ac:dyDescent="0.25"/>
    <row r="53" ht="15" hidden="1" customHeight="1" x14ac:dyDescent="0.25"/>
    <row r="54" ht="15" hidden="1" customHeight="1" x14ac:dyDescent="0.25"/>
    <row r="55" ht="15" hidden="1" customHeight="1" x14ac:dyDescent="0.25"/>
    <row r="56" ht="15" hidden="1" customHeight="1" x14ac:dyDescent="0.25"/>
    <row r="57" ht="15" hidden="1" customHeight="1" x14ac:dyDescent="0.25"/>
    <row r="58" ht="15" hidden="1" customHeight="1" x14ac:dyDescent="0.25"/>
    <row r="59" ht="15" hidden="1" customHeight="1" x14ac:dyDescent="0.25"/>
    <row r="60" ht="15" hidden="1" customHeight="1" x14ac:dyDescent="0.25"/>
    <row r="61" ht="15" hidden="1" customHeight="1" x14ac:dyDescent="0.25"/>
    <row r="62" ht="15" hidden="1" customHeight="1" x14ac:dyDescent="0.25"/>
    <row r="63" ht="15" hidden="1" customHeight="1" x14ac:dyDescent="0.25"/>
    <row r="64" ht="15" hidden="1" customHeight="1" x14ac:dyDescent="0.25"/>
    <row r="65" ht="15" hidden="1" customHeight="1" x14ac:dyDescent="0.25"/>
    <row r="66" ht="15" hidden="1" customHeight="1" x14ac:dyDescent="0.25"/>
    <row r="67" ht="15" hidden="1" customHeight="1" x14ac:dyDescent="0.25"/>
    <row r="68" ht="15" hidden="1" customHeight="1" x14ac:dyDescent="0.25"/>
    <row r="69" ht="15" hidden="1" customHeight="1" x14ac:dyDescent="0.25"/>
    <row r="70" ht="15" hidden="1" customHeight="1" x14ac:dyDescent="0.25"/>
    <row r="71" ht="15" hidden="1" customHeight="1" x14ac:dyDescent="0.25"/>
    <row r="72" ht="15" hidden="1" customHeight="1" x14ac:dyDescent="0.25"/>
    <row r="73" ht="15" hidden="1" customHeight="1" x14ac:dyDescent="0.25"/>
    <row r="74" ht="15" hidden="1" customHeight="1" x14ac:dyDescent="0.25"/>
    <row r="75" ht="15" hidden="1" customHeight="1" x14ac:dyDescent="0.25"/>
    <row r="76" ht="15" hidden="1" customHeight="1" x14ac:dyDescent="0.25"/>
    <row r="77" ht="15" hidden="1" customHeight="1" x14ac:dyDescent="0.25"/>
    <row r="78" ht="15" hidden="1" customHeight="1" x14ac:dyDescent="0.25"/>
    <row r="79" ht="15" hidden="1" customHeight="1" x14ac:dyDescent="0.25"/>
    <row r="80" ht="15" hidden="1" customHeight="1" x14ac:dyDescent="0.25"/>
    <row r="81" ht="15" hidden="1" customHeight="1" x14ac:dyDescent="0.25"/>
    <row r="82" ht="15" hidden="1" customHeight="1" x14ac:dyDescent="0.25"/>
    <row r="83" ht="15" hidden="1" customHeight="1" x14ac:dyDescent="0.25"/>
    <row r="84" ht="15" hidden="1" customHeight="1" x14ac:dyDescent="0.25"/>
    <row r="85" ht="15" hidden="1" customHeight="1" x14ac:dyDescent="0.25"/>
    <row r="86" ht="15" hidden="1" customHeight="1" x14ac:dyDescent="0.25"/>
    <row r="87" ht="15" hidden="1" customHeight="1" x14ac:dyDescent="0.25"/>
    <row r="88" ht="15" hidden="1" customHeight="1" x14ac:dyDescent="0.25"/>
    <row r="89" ht="15" hidden="1" customHeight="1" x14ac:dyDescent="0.25"/>
    <row r="90" ht="15" hidden="1" customHeight="1" x14ac:dyDescent="0.25"/>
    <row r="91" ht="15" hidden="1" customHeight="1" x14ac:dyDescent="0.25"/>
    <row r="92" ht="15" hidden="1" customHeight="1" x14ac:dyDescent="0.25"/>
    <row r="93" ht="15" hidden="1" customHeight="1" x14ac:dyDescent="0.25"/>
    <row r="94" ht="15" hidden="1" customHeight="1" x14ac:dyDescent="0.25"/>
    <row r="95" ht="15" hidden="1" customHeight="1" x14ac:dyDescent="0.25"/>
    <row r="96" ht="15" hidden="1" customHeight="1" x14ac:dyDescent="0.25"/>
    <row r="97" ht="15" hidden="1" customHeight="1" x14ac:dyDescent="0.25"/>
    <row r="98" ht="15" hidden="1" customHeight="1" x14ac:dyDescent="0.25"/>
    <row r="99" ht="15" hidden="1" customHeight="1" x14ac:dyDescent="0.25"/>
    <row r="100" ht="15" hidden="1" customHeight="1" x14ac:dyDescent="0.25"/>
    <row r="101" ht="15" hidden="1" customHeight="1" x14ac:dyDescent="0.25"/>
    <row r="102" ht="15" hidden="1" customHeight="1" x14ac:dyDescent="0.25"/>
    <row r="103" ht="15" hidden="1" customHeight="1" x14ac:dyDescent="0.25"/>
    <row r="104" ht="15" hidden="1" customHeight="1" x14ac:dyDescent="0.25"/>
    <row r="105" ht="15" hidden="1" customHeight="1" x14ac:dyDescent="0.25"/>
    <row r="106" ht="15" hidden="1" customHeight="1" x14ac:dyDescent="0.25"/>
    <row r="107" ht="15" hidden="1" customHeight="1" x14ac:dyDescent="0.25"/>
    <row r="108" ht="15" hidden="1" customHeight="1" x14ac:dyDescent="0.25"/>
    <row r="109" ht="15" hidden="1" customHeight="1" x14ac:dyDescent="0.25"/>
    <row r="110" ht="15" hidden="1" customHeight="1" x14ac:dyDescent="0.25"/>
    <row r="111" ht="15" hidden="1" customHeight="1" x14ac:dyDescent="0.25"/>
    <row r="112" ht="15" hidden="1" customHeight="1" x14ac:dyDescent="0.25"/>
    <row r="113" ht="15" hidden="1" customHeight="1" x14ac:dyDescent="0.25"/>
    <row r="114" ht="15" hidden="1" customHeight="1" x14ac:dyDescent="0.25"/>
    <row r="115" ht="15" hidden="1" customHeight="1" x14ac:dyDescent="0.25"/>
    <row r="116" ht="15" hidden="1" customHeight="1" x14ac:dyDescent="0.25"/>
    <row r="117" ht="15" hidden="1" customHeight="1" x14ac:dyDescent="0.25"/>
    <row r="118" ht="15" hidden="1" customHeight="1" x14ac:dyDescent="0.25"/>
    <row r="119" ht="15" hidden="1" customHeight="1" x14ac:dyDescent="0.25"/>
    <row r="120" ht="15" hidden="1" customHeight="1" x14ac:dyDescent="0.25"/>
    <row r="121" ht="15" hidden="1" customHeight="1" x14ac:dyDescent="0.25"/>
    <row r="122" ht="15" hidden="1" customHeight="1" x14ac:dyDescent="0.25"/>
    <row r="123" ht="15" hidden="1" customHeight="1" x14ac:dyDescent="0.25"/>
    <row r="124" ht="15" hidden="1" customHeight="1" x14ac:dyDescent="0.25"/>
    <row r="125" ht="15" hidden="1" customHeight="1" x14ac:dyDescent="0.25"/>
    <row r="126" ht="15" hidden="1" customHeight="1" x14ac:dyDescent="0.25"/>
    <row r="127" ht="15" hidden="1" customHeight="1" x14ac:dyDescent="0.25"/>
    <row r="128" ht="15" hidden="1" customHeight="1" x14ac:dyDescent="0.25"/>
    <row r="129" ht="15" hidden="1" customHeight="1" x14ac:dyDescent="0.25"/>
    <row r="130" ht="15" hidden="1" customHeight="1" x14ac:dyDescent="0.25"/>
    <row r="131" ht="15" hidden="1" customHeight="1" x14ac:dyDescent="0.25"/>
    <row r="132" ht="15" hidden="1" customHeight="1" x14ac:dyDescent="0.25"/>
    <row r="133" ht="15" hidden="1" customHeight="1" x14ac:dyDescent="0.25"/>
    <row r="134" ht="15" hidden="1" customHeight="1" x14ac:dyDescent="0.25"/>
    <row r="135" ht="15" hidden="1" customHeight="1" x14ac:dyDescent="0.25"/>
    <row r="136" ht="15" hidden="1" customHeight="1" x14ac:dyDescent="0.25"/>
    <row r="137" ht="15" hidden="1" customHeight="1" x14ac:dyDescent="0.25"/>
    <row r="138" ht="15" hidden="1" customHeight="1" x14ac:dyDescent="0.25"/>
    <row r="139" ht="15" hidden="1" customHeight="1" x14ac:dyDescent="0.25"/>
    <row r="140" ht="15" hidden="1" customHeight="1" x14ac:dyDescent="0.25"/>
    <row r="141" ht="15" hidden="1" customHeight="1" x14ac:dyDescent="0.25"/>
    <row r="142" ht="15" hidden="1" customHeight="1" x14ac:dyDescent="0.25"/>
    <row r="143" ht="15" hidden="1" customHeight="1" x14ac:dyDescent="0.25"/>
    <row r="144" ht="15" hidden="1" customHeight="1" x14ac:dyDescent="0.25"/>
    <row r="145" ht="15" hidden="1" customHeight="1" x14ac:dyDescent="0.25"/>
    <row r="146" ht="15" hidden="1" customHeight="1" x14ac:dyDescent="0.25"/>
    <row r="147" ht="15" hidden="1" customHeight="1" x14ac:dyDescent="0.25"/>
    <row r="148" ht="15" hidden="1" customHeight="1" x14ac:dyDescent="0.25"/>
    <row r="149" ht="15" hidden="1" customHeight="1" x14ac:dyDescent="0.25"/>
    <row r="150" ht="15" hidden="1" customHeight="1" x14ac:dyDescent="0.25"/>
    <row r="151" ht="15" hidden="1" customHeight="1" x14ac:dyDescent="0.25"/>
    <row r="152" ht="15" hidden="1" customHeight="1" x14ac:dyDescent="0.25"/>
    <row r="153" ht="15" hidden="1" customHeight="1" x14ac:dyDescent="0.25"/>
    <row r="154" ht="15" hidden="1" customHeight="1" x14ac:dyDescent="0.25"/>
    <row r="155" ht="15" hidden="1" customHeight="1" x14ac:dyDescent="0.25"/>
    <row r="156" ht="15" hidden="1" customHeight="1" x14ac:dyDescent="0.25"/>
    <row r="157" ht="15" hidden="1" customHeight="1" x14ac:dyDescent="0.25"/>
    <row r="158" ht="15" hidden="1" customHeight="1" x14ac:dyDescent="0.25"/>
    <row r="159" ht="15" hidden="1" customHeight="1" x14ac:dyDescent="0.25"/>
    <row r="160" ht="15" hidden="1" customHeight="1" x14ac:dyDescent="0.25"/>
    <row r="161" ht="15" hidden="1" customHeight="1" x14ac:dyDescent="0.25"/>
    <row r="162" ht="15" hidden="1" customHeight="1" x14ac:dyDescent="0.25"/>
    <row r="163" ht="15" hidden="1" customHeight="1" x14ac:dyDescent="0.25"/>
    <row r="164" ht="15" hidden="1" customHeight="1" x14ac:dyDescent="0.25"/>
    <row r="165" ht="15" hidden="1" customHeight="1" x14ac:dyDescent="0.25"/>
    <row r="166" ht="15" hidden="1" customHeight="1" x14ac:dyDescent="0.25"/>
    <row r="167" ht="15" hidden="1" customHeight="1" x14ac:dyDescent="0.25"/>
    <row r="168" ht="15" hidden="1" customHeight="1" x14ac:dyDescent="0.25"/>
    <row r="169" ht="15" hidden="1" customHeight="1" x14ac:dyDescent="0.25"/>
    <row r="170" ht="15" hidden="1" customHeight="1" x14ac:dyDescent="0.25"/>
    <row r="171" ht="15" hidden="1" customHeight="1" x14ac:dyDescent="0.25"/>
    <row r="172" ht="15" hidden="1" customHeight="1" x14ac:dyDescent="0.25"/>
    <row r="173" ht="15" hidden="1" customHeight="1" x14ac:dyDescent="0.25"/>
    <row r="174" ht="15" hidden="1" customHeight="1" x14ac:dyDescent="0.25"/>
    <row r="175" ht="15" hidden="1" customHeight="1" x14ac:dyDescent="0.25"/>
    <row r="176" ht="15" hidden="1" customHeight="1" x14ac:dyDescent="0.25"/>
    <row r="177" ht="15" hidden="1" customHeight="1" x14ac:dyDescent="0.25"/>
    <row r="178" ht="15" hidden="1" customHeight="1" x14ac:dyDescent="0.25"/>
    <row r="179" ht="15" hidden="1" customHeight="1" x14ac:dyDescent="0.25"/>
    <row r="180" ht="15" hidden="1" customHeight="1" x14ac:dyDescent="0.25"/>
    <row r="181" ht="15" hidden="1" customHeight="1" x14ac:dyDescent="0.25"/>
    <row r="182" ht="15" hidden="1" customHeight="1" x14ac:dyDescent="0.25"/>
    <row r="183" ht="15" hidden="1" customHeight="1" x14ac:dyDescent="0.25"/>
    <row r="184" ht="15" hidden="1" customHeight="1" x14ac:dyDescent="0.25"/>
    <row r="185" ht="15" hidden="1" customHeight="1" x14ac:dyDescent="0.25"/>
    <row r="186" ht="15" hidden="1" customHeight="1" x14ac:dyDescent="0.25"/>
    <row r="187" ht="15" hidden="1" customHeight="1" x14ac:dyDescent="0.25"/>
    <row r="188" ht="15" hidden="1" customHeight="1" x14ac:dyDescent="0.25"/>
    <row r="189" ht="15" hidden="1" customHeight="1" x14ac:dyDescent="0.25"/>
    <row r="190" ht="15" hidden="1" customHeight="1" x14ac:dyDescent="0.25"/>
    <row r="191" ht="15" hidden="1" customHeight="1" x14ac:dyDescent="0.25"/>
    <row r="192" ht="15" hidden="1" customHeight="1" x14ac:dyDescent="0.25"/>
    <row r="193" ht="15" hidden="1" customHeight="1" x14ac:dyDescent="0.25"/>
    <row r="194" ht="15" hidden="1" customHeight="1" x14ac:dyDescent="0.25"/>
    <row r="195" ht="15" hidden="1" customHeight="1" x14ac:dyDescent="0.25"/>
    <row r="196" ht="15" hidden="1" customHeight="1" x14ac:dyDescent="0.25"/>
    <row r="197" ht="15" hidden="1" customHeight="1" x14ac:dyDescent="0.25"/>
    <row r="198" ht="15" hidden="1" customHeight="1" x14ac:dyDescent="0.25"/>
    <row r="199" ht="15" hidden="1" customHeight="1" x14ac:dyDescent="0.25"/>
    <row r="200" ht="15" hidden="1" customHeight="1" x14ac:dyDescent="0.25"/>
    <row r="201" ht="15" hidden="1" customHeight="1" x14ac:dyDescent="0.25"/>
    <row r="202" ht="15" hidden="1" customHeight="1" x14ac:dyDescent="0.25"/>
    <row r="203" ht="15" hidden="1" customHeight="1" x14ac:dyDescent="0.25"/>
    <row r="204" ht="15" hidden="1" customHeight="1" x14ac:dyDescent="0.25"/>
    <row r="205" ht="15" hidden="1" customHeight="1" x14ac:dyDescent="0.25"/>
    <row r="206" ht="15" hidden="1" customHeight="1" x14ac:dyDescent="0.25"/>
    <row r="207" ht="15" hidden="1" customHeight="1" x14ac:dyDescent="0.25"/>
    <row r="208" ht="15" hidden="1" customHeight="1" x14ac:dyDescent="0.25"/>
    <row r="209" ht="15" hidden="1" customHeight="1" x14ac:dyDescent="0.25"/>
    <row r="210" ht="15" hidden="1" customHeight="1" x14ac:dyDescent="0.25"/>
    <row r="211" ht="15" hidden="1" customHeight="1" x14ac:dyDescent="0.25"/>
    <row r="212" ht="15" hidden="1" customHeight="1" x14ac:dyDescent="0.25"/>
    <row r="213" ht="15" hidden="1" customHeight="1" x14ac:dyDescent="0.25"/>
    <row r="214" ht="15" hidden="1" customHeight="1" x14ac:dyDescent="0.25"/>
    <row r="215" ht="15" hidden="1" customHeight="1" x14ac:dyDescent="0.25"/>
    <row r="216" ht="15" hidden="1" customHeight="1" x14ac:dyDescent="0.25"/>
    <row r="217" ht="15" hidden="1" customHeight="1" x14ac:dyDescent="0.25"/>
    <row r="218" ht="15" hidden="1" customHeight="1" x14ac:dyDescent="0.25"/>
    <row r="219" ht="15" hidden="1" customHeight="1" x14ac:dyDescent="0.25"/>
    <row r="220" ht="15" hidden="1" customHeight="1" x14ac:dyDescent="0.25"/>
    <row r="221" ht="15" hidden="1" customHeight="1" x14ac:dyDescent="0.25"/>
    <row r="222" ht="15" hidden="1" customHeight="1" x14ac:dyDescent="0.25"/>
    <row r="223" ht="15" hidden="1" customHeight="1" x14ac:dyDescent="0.25"/>
    <row r="224" ht="15" hidden="1" customHeight="1" x14ac:dyDescent="0.25"/>
    <row r="225" ht="15" hidden="1" customHeight="1" x14ac:dyDescent="0.25"/>
    <row r="226" ht="15" hidden="1" customHeight="1" x14ac:dyDescent="0.25"/>
    <row r="227" ht="15" hidden="1" customHeight="1" x14ac:dyDescent="0.25"/>
    <row r="228" ht="15" hidden="1" customHeight="1" x14ac:dyDescent="0.25"/>
    <row r="229" ht="15" hidden="1" customHeight="1" x14ac:dyDescent="0.25"/>
    <row r="230" ht="15" hidden="1" customHeight="1" x14ac:dyDescent="0.25"/>
    <row r="231" ht="15" hidden="1" customHeight="1" x14ac:dyDescent="0.25"/>
    <row r="232" ht="15" hidden="1" customHeight="1" x14ac:dyDescent="0.25"/>
    <row r="233" ht="15" hidden="1" customHeight="1" x14ac:dyDescent="0.25"/>
    <row r="234" ht="15" hidden="1" customHeight="1" x14ac:dyDescent="0.25"/>
    <row r="235" ht="15" hidden="1" customHeight="1" x14ac:dyDescent="0.25"/>
    <row r="236" ht="15" hidden="1" customHeight="1" x14ac:dyDescent="0.25"/>
    <row r="237" ht="15" hidden="1" customHeight="1" x14ac:dyDescent="0.25"/>
    <row r="238" ht="15" hidden="1" customHeight="1" x14ac:dyDescent="0.25"/>
    <row r="239" ht="15" hidden="1" customHeight="1" x14ac:dyDescent="0.25"/>
    <row r="240" ht="15" hidden="1" customHeight="1" x14ac:dyDescent="0.25"/>
    <row r="241" ht="15" hidden="1" customHeight="1" x14ac:dyDescent="0.25"/>
    <row r="242" ht="15" hidden="1" customHeight="1" x14ac:dyDescent="0.25"/>
    <row r="243" ht="15" hidden="1" customHeight="1" x14ac:dyDescent="0.25"/>
    <row r="244" ht="15" hidden="1" customHeight="1" x14ac:dyDescent="0.25"/>
    <row r="245" ht="15" hidden="1" customHeight="1" x14ac:dyDescent="0.25"/>
    <row r="246" ht="15" hidden="1" customHeight="1" x14ac:dyDescent="0.25"/>
    <row r="247" ht="15" hidden="1" customHeight="1" x14ac:dyDescent="0.25"/>
    <row r="248" ht="15" hidden="1" customHeight="1" x14ac:dyDescent="0.25"/>
    <row r="249" ht="15" hidden="1" customHeight="1" x14ac:dyDescent="0.25"/>
    <row r="250" ht="15" hidden="1" customHeight="1" x14ac:dyDescent="0.25"/>
    <row r="251" ht="15" hidden="1" customHeight="1" x14ac:dyDescent="0.25"/>
    <row r="252" ht="15" hidden="1" customHeight="1" x14ac:dyDescent="0.25"/>
    <row r="253" ht="15" hidden="1" customHeight="1" x14ac:dyDescent="0.25"/>
    <row r="254" ht="15" hidden="1" customHeight="1" x14ac:dyDescent="0.25"/>
    <row r="255" ht="15" hidden="1" customHeight="1" x14ac:dyDescent="0.25"/>
    <row r="256" ht="15" hidden="1" customHeight="1" x14ac:dyDescent="0.25"/>
    <row r="257" ht="15" hidden="1" customHeight="1" x14ac:dyDescent="0.25"/>
    <row r="258" ht="15" hidden="1" customHeight="1" x14ac:dyDescent="0.25"/>
    <row r="259" ht="15" hidden="1" customHeight="1" x14ac:dyDescent="0.25"/>
    <row r="260" ht="15" hidden="1" customHeight="1" x14ac:dyDescent="0.25"/>
    <row r="261" ht="15" hidden="1" customHeight="1" x14ac:dyDescent="0.25"/>
    <row r="262" ht="15" hidden="1" customHeight="1" x14ac:dyDescent="0.25"/>
    <row r="263" ht="15" hidden="1" customHeight="1" x14ac:dyDescent="0.25"/>
    <row r="264" ht="15" hidden="1" customHeight="1" x14ac:dyDescent="0.25"/>
    <row r="265" ht="15" hidden="1" customHeight="1" x14ac:dyDescent="0.25"/>
    <row r="266" ht="15" hidden="1" customHeight="1" x14ac:dyDescent="0.25"/>
    <row r="267" ht="15" hidden="1" customHeight="1" x14ac:dyDescent="0.25"/>
    <row r="268" ht="15" hidden="1" customHeight="1" x14ac:dyDescent="0.25"/>
    <row r="269" ht="15" hidden="1" customHeight="1" x14ac:dyDescent="0.25"/>
    <row r="270" ht="15" hidden="1" customHeight="1" x14ac:dyDescent="0.25"/>
    <row r="271" ht="15" hidden="1" customHeight="1" x14ac:dyDescent="0.25"/>
    <row r="272" ht="15" hidden="1" customHeight="1" x14ac:dyDescent="0.25"/>
    <row r="273" ht="15" hidden="1" customHeight="1" x14ac:dyDescent="0.25"/>
    <row r="274" ht="15" hidden="1" customHeight="1" x14ac:dyDescent="0.25"/>
    <row r="275" ht="15" hidden="1" customHeight="1" x14ac:dyDescent="0.25"/>
    <row r="276" ht="15" hidden="1" customHeight="1" x14ac:dyDescent="0.25"/>
    <row r="277" ht="15" hidden="1" customHeight="1" x14ac:dyDescent="0.25"/>
    <row r="278" ht="15" hidden="1" customHeight="1" x14ac:dyDescent="0.25"/>
    <row r="279" ht="15" hidden="1" customHeight="1" x14ac:dyDescent="0.25"/>
    <row r="280" ht="15" hidden="1" customHeight="1" x14ac:dyDescent="0.25"/>
    <row r="281" ht="15" hidden="1" customHeight="1" x14ac:dyDescent="0.25"/>
    <row r="282" ht="15" hidden="1" customHeight="1" x14ac:dyDescent="0.25"/>
    <row r="283" ht="15" hidden="1" customHeight="1" x14ac:dyDescent="0.25"/>
    <row r="284" ht="15" hidden="1" customHeight="1" x14ac:dyDescent="0.25"/>
    <row r="285" ht="15" hidden="1" customHeight="1" x14ac:dyDescent="0.25"/>
    <row r="286" ht="15" hidden="1" customHeight="1" x14ac:dyDescent="0.25"/>
    <row r="287" ht="15" hidden="1" customHeight="1" x14ac:dyDescent="0.25"/>
    <row r="288" ht="15" hidden="1" customHeight="1" x14ac:dyDescent="0.25"/>
  </sheetData>
  <mergeCells count="4">
    <mergeCell ref="B1:K3"/>
    <mergeCell ref="B4:K4"/>
    <mergeCell ref="B5:K5"/>
    <mergeCell ref="B6:K27"/>
  </mergeCells>
  <pageMargins left="0.7" right="0.7" top="0.75" bottom="0.75" header="0.3" footer="0.3"/>
  <pageSetup paperSize="9" orientation="portrait" r:id="rId1"/>
  <drawing r:id="rId2"/>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200-000000000000}">
  <sheetPr codeName="Hoja178"/>
  <dimension ref="A1:G32"/>
  <sheetViews>
    <sheetView showGridLines="0" zoomScaleNormal="100" workbookViewId="0">
      <pane xSplit="1" ySplit="6" topLeftCell="B7" activePane="bottomRight" state="frozen"/>
      <selection activeCell="I25" sqref="I25"/>
      <selection pane="topRight" activeCell="I25" sqref="I25"/>
      <selection pane="bottomLeft" activeCell="I25" sqref="I25"/>
      <selection pane="bottomRight"/>
    </sheetView>
  </sheetViews>
  <sheetFormatPr baseColWidth="10" defaultColWidth="0" defaultRowHeight="15" zeroHeight="1" x14ac:dyDescent="0.25"/>
  <cols>
    <col min="1" max="1" width="2.7109375" customWidth="1"/>
    <col min="2" max="2" width="45.7109375" customWidth="1"/>
    <col min="3" max="6" width="22.28515625" customWidth="1"/>
    <col min="7" max="7" width="11.42578125" customWidth="1"/>
    <col min="8" max="16384" width="11.42578125" hidden="1"/>
  </cols>
  <sheetData>
    <row r="1" spans="1:6" ht="15.75" x14ac:dyDescent="0.25">
      <c r="A1" s="1"/>
      <c r="B1" s="2100"/>
      <c r="C1" s="2101"/>
      <c r="D1" s="2101"/>
      <c r="E1" s="2101"/>
      <c r="F1" s="2102"/>
    </row>
    <row r="2" spans="1:6" ht="15.75" x14ac:dyDescent="0.25">
      <c r="A2" s="1"/>
      <c r="B2" s="2103"/>
      <c r="C2" s="2104"/>
      <c r="D2" s="2104"/>
      <c r="E2" s="2104"/>
      <c r="F2" s="2105"/>
    </row>
    <row r="3" spans="1:6" ht="16.5" thickBot="1" x14ac:dyDescent="0.3">
      <c r="A3" s="1"/>
      <c r="B3" s="2106"/>
      <c r="C3" s="2107"/>
      <c r="D3" s="2107"/>
      <c r="E3" s="2107"/>
      <c r="F3" s="2108"/>
    </row>
    <row r="4" spans="1:6" ht="21.75" thickBot="1" x14ac:dyDescent="0.4">
      <c r="A4" s="1"/>
      <c r="B4" s="1970" t="s">
        <v>4752</v>
      </c>
      <c r="C4" s="1971"/>
      <c r="D4" s="1971"/>
      <c r="E4" s="1971"/>
      <c r="F4" s="1972"/>
    </row>
    <row r="5" spans="1:6" ht="15.75" x14ac:dyDescent="0.25">
      <c r="A5" s="5"/>
      <c r="B5" s="6"/>
      <c r="C5" s="55"/>
      <c r="D5" s="55"/>
      <c r="E5" s="55"/>
      <c r="F5" s="55"/>
    </row>
    <row r="6" spans="1:6" ht="37.5" x14ac:dyDescent="0.25">
      <c r="A6" s="1"/>
      <c r="B6" s="453" t="s">
        <v>1429</v>
      </c>
      <c r="C6" s="454" t="s">
        <v>1439</v>
      </c>
      <c r="D6" s="454" t="s">
        <v>1440</v>
      </c>
      <c r="E6" s="454" t="s">
        <v>1441</v>
      </c>
      <c r="F6" s="454" t="s">
        <v>1442</v>
      </c>
    </row>
    <row r="7" spans="1:6" ht="15.75" customHeight="1" x14ac:dyDescent="0.25">
      <c r="A7" s="1"/>
      <c r="B7" s="448" t="s">
        <v>1443</v>
      </c>
      <c r="C7" s="449">
        <f>SUM(C8:C11)</f>
        <v>91683206143</v>
      </c>
      <c r="D7" s="449">
        <f>SUM(D8:D10)</f>
        <v>9911005143</v>
      </c>
      <c r="E7" s="449">
        <f>SUM(E8:E10)</f>
        <v>101207479486</v>
      </c>
      <c r="F7" s="449">
        <f>SUM(F8:F10)</f>
        <v>92891969352</v>
      </c>
    </row>
    <row r="8" spans="1:6" ht="15" customHeight="1" x14ac:dyDescent="0.25">
      <c r="B8" s="1372" t="s">
        <v>1444</v>
      </c>
      <c r="C8" s="1371">
        <v>78664142982</v>
      </c>
      <c r="D8" s="1371">
        <v>7819960611</v>
      </c>
      <c r="E8" s="1371">
        <v>86484103593</v>
      </c>
      <c r="F8" s="1371">
        <v>82074719090</v>
      </c>
    </row>
    <row r="9" spans="1:6" ht="15" customHeight="1" x14ac:dyDescent="0.25">
      <c r="B9" s="1372" t="s">
        <v>1445</v>
      </c>
      <c r="C9" s="1371">
        <v>9232000000</v>
      </c>
      <c r="D9" s="1371">
        <v>1625000000</v>
      </c>
      <c r="E9" s="1371">
        <v>10857000000</v>
      </c>
      <c r="F9" s="1371">
        <v>8406067506</v>
      </c>
    </row>
    <row r="10" spans="1:6" ht="15" customHeight="1" x14ac:dyDescent="0.25">
      <c r="B10" s="1372" t="s">
        <v>624</v>
      </c>
      <c r="C10" s="1371">
        <v>3400331361</v>
      </c>
      <c r="D10" s="1371">
        <v>466044532</v>
      </c>
      <c r="E10" s="1371">
        <v>3866375893</v>
      </c>
      <c r="F10" s="1371">
        <v>2411182756</v>
      </c>
    </row>
    <row r="11" spans="1:6" s="1368" customFormat="1" ht="15" customHeight="1" x14ac:dyDescent="0.25">
      <c r="B11" s="1372" t="s">
        <v>2406</v>
      </c>
      <c r="C11" s="1371">
        <v>386731800</v>
      </c>
      <c r="D11" s="1371">
        <v>159116845</v>
      </c>
      <c r="E11" s="1371">
        <v>545848645</v>
      </c>
      <c r="F11" s="1371">
        <v>360706208</v>
      </c>
    </row>
    <row r="12" spans="1:6" ht="15" customHeight="1" x14ac:dyDescent="0.25">
      <c r="B12" s="448" t="s">
        <v>1446</v>
      </c>
      <c r="C12" s="449">
        <f>SUM(C13:C16)</f>
        <v>28321265796</v>
      </c>
      <c r="D12" s="449">
        <f t="shared" ref="D12:F12" si="0">SUM(D13:D16)</f>
        <v>5105753181</v>
      </c>
      <c r="E12" s="449">
        <f t="shared" si="0"/>
        <v>33427018977</v>
      </c>
      <c r="F12" s="449">
        <f t="shared" si="0"/>
        <v>20040504346</v>
      </c>
    </row>
    <row r="13" spans="1:6" ht="15" customHeight="1" x14ac:dyDescent="0.25">
      <c r="B13" s="970" t="s">
        <v>4744</v>
      </c>
      <c r="C13" s="1371">
        <v>13274366569</v>
      </c>
      <c r="D13" s="1371">
        <v>1882701230</v>
      </c>
      <c r="E13" s="1371">
        <v>15157067799</v>
      </c>
      <c r="F13" s="1371">
        <v>8772605811</v>
      </c>
    </row>
    <row r="14" spans="1:6" ht="15" customHeight="1" x14ac:dyDescent="0.25">
      <c r="B14" s="970" t="s">
        <v>4745</v>
      </c>
      <c r="C14" s="1371">
        <v>4279060905</v>
      </c>
      <c r="D14" s="1371">
        <v>1001218361</v>
      </c>
      <c r="E14" s="1371">
        <v>5280279266</v>
      </c>
      <c r="F14" s="1371">
        <v>2330684678</v>
      </c>
    </row>
    <row r="15" spans="1:6" ht="15" customHeight="1" x14ac:dyDescent="0.25">
      <c r="B15" s="970" t="s">
        <v>4746</v>
      </c>
      <c r="C15" s="1371">
        <v>6268456650</v>
      </c>
      <c r="D15" s="1371">
        <v>1371077907</v>
      </c>
      <c r="E15" s="1371">
        <v>7639534557</v>
      </c>
      <c r="F15" s="1371">
        <v>5115229305</v>
      </c>
    </row>
    <row r="16" spans="1:6" s="1814" customFormat="1" ht="15" customHeight="1" x14ac:dyDescent="0.25">
      <c r="B16" s="970" t="s">
        <v>4747</v>
      </c>
      <c r="C16" s="1371">
        <v>4499381672</v>
      </c>
      <c r="D16" s="1371">
        <v>850755683</v>
      </c>
      <c r="E16" s="1371">
        <v>5350137355</v>
      </c>
      <c r="F16" s="1371">
        <v>3821984552</v>
      </c>
    </row>
    <row r="17" spans="2:6" ht="15.75" x14ac:dyDescent="0.25">
      <c r="B17" s="448" t="s">
        <v>1158</v>
      </c>
      <c r="C17" s="1373">
        <v>20494072282</v>
      </c>
      <c r="D17" s="1373">
        <v>-4136233427</v>
      </c>
      <c r="E17" s="1373">
        <v>16357838855</v>
      </c>
      <c r="F17" s="1373">
        <v>12300901085</v>
      </c>
    </row>
    <row r="18" spans="2:6" ht="31.5" x14ac:dyDescent="0.25">
      <c r="B18" s="455" t="s">
        <v>4748</v>
      </c>
      <c r="C18" s="1373">
        <v>255580000</v>
      </c>
      <c r="D18" s="1373">
        <v>-62273748</v>
      </c>
      <c r="E18" s="1373">
        <v>193306252</v>
      </c>
      <c r="F18" s="1373">
        <v>137846898</v>
      </c>
    </row>
    <row r="19" spans="2:6" s="1368" customFormat="1" ht="15.75" x14ac:dyDescent="0.25">
      <c r="B19" s="455" t="s">
        <v>4749</v>
      </c>
      <c r="C19" s="1373">
        <v>45099345</v>
      </c>
      <c r="D19" s="1373">
        <v>38046194</v>
      </c>
      <c r="E19" s="1373">
        <v>83145539</v>
      </c>
      <c r="F19" s="1373">
        <v>664924</v>
      </c>
    </row>
    <row r="20" spans="2:6" s="1814" customFormat="1" ht="15.75" x14ac:dyDescent="0.25">
      <c r="B20" s="455" t="s">
        <v>4750</v>
      </c>
      <c r="C20" s="1373">
        <v>242098500</v>
      </c>
      <c r="D20" s="1373">
        <v>108610145</v>
      </c>
      <c r="E20" s="1373">
        <v>350708645</v>
      </c>
      <c r="F20" s="1373">
        <v>339145000</v>
      </c>
    </row>
    <row r="21" spans="2:6" s="1814" customFormat="1" ht="15.75" x14ac:dyDescent="0.25">
      <c r="B21" s="455" t="s">
        <v>4751</v>
      </c>
      <c r="C21" s="1373">
        <v>1122318437</v>
      </c>
      <c r="D21" s="1373">
        <v>1901531315.8199999</v>
      </c>
      <c r="E21" s="1373">
        <v>3023849752.8199997</v>
      </c>
      <c r="F21" s="1373">
        <v>1088118386</v>
      </c>
    </row>
    <row r="22" spans="2:6" ht="15.75" x14ac:dyDescent="0.25">
      <c r="B22" s="450" t="s">
        <v>143</v>
      </c>
      <c r="C22" s="451">
        <f>C7+C12+C17+C18+C19+C20+C21</f>
        <v>142163640503</v>
      </c>
      <c r="D22" s="451">
        <f t="shared" ref="D22:F22" si="1">D7+D12+D17+D18+D19+D20+D21</f>
        <v>12866438803.82</v>
      </c>
      <c r="E22" s="451">
        <f t="shared" si="1"/>
        <v>154643347506.82001</v>
      </c>
      <c r="F22" s="451">
        <f t="shared" si="1"/>
        <v>126799149991</v>
      </c>
    </row>
    <row r="23" spans="2:6" x14ac:dyDescent="0.25">
      <c r="B23" s="456" t="s">
        <v>168</v>
      </c>
      <c r="F23" s="549">
        <f>IFERROR(F22/E22,0)</f>
        <v>0.81994571402696748</v>
      </c>
    </row>
    <row r="24" spans="2:6" x14ac:dyDescent="0.25"/>
    <row r="26" spans="2:6" x14ac:dyDescent="0.25"/>
    <row r="27" spans="2:6" x14ac:dyDescent="0.25"/>
    <row r="28" spans="2:6" x14ac:dyDescent="0.25"/>
    <row r="29" spans="2:6" x14ac:dyDescent="0.25"/>
    <row r="30" spans="2:6" x14ac:dyDescent="0.25"/>
    <row r="31" spans="2:6" x14ac:dyDescent="0.25"/>
    <row r="32" spans="2:6" x14ac:dyDescent="0.25"/>
  </sheetData>
  <mergeCells count="2">
    <mergeCell ref="B4:F4"/>
    <mergeCell ref="B1:F3"/>
  </mergeCells>
  <pageMargins left="0.7" right="0.7" top="0.75" bottom="0.75" header="0.3" footer="0.3"/>
  <drawing r:id="rId1"/>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300-000000000000}">
  <sheetPr codeName="Hoja179"/>
  <dimension ref="A1:M289"/>
  <sheetViews>
    <sheetView showGridLines="0" zoomScaleNormal="100" workbookViewId="0">
      <pane xSplit="1" ySplit="4" topLeftCell="B18" activePane="bottomRight" state="frozen"/>
      <selection activeCell="I25" sqref="I25"/>
      <selection pane="topRight" activeCell="I25" sqref="I25"/>
      <selection pane="bottomLeft" activeCell="I25" sqref="I25"/>
      <selection pane="bottomRight" activeCell="B4" sqref="B4:K4"/>
    </sheetView>
  </sheetViews>
  <sheetFormatPr baseColWidth="10" defaultColWidth="0" defaultRowHeight="0" customHeight="1" zeroHeight="1" x14ac:dyDescent="0.25"/>
  <cols>
    <col min="1" max="1" width="3.5703125" customWidth="1"/>
    <col min="2" max="11" width="15" customWidth="1"/>
    <col min="12" max="12" width="5" customWidth="1"/>
    <col min="13" max="13" width="0" hidden="1" customWidth="1"/>
    <col min="14" max="16384" width="9.140625" hidden="1"/>
  </cols>
  <sheetData>
    <row r="1" spans="2:13" ht="15" x14ac:dyDescent="0.25">
      <c r="B1" s="1840"/>
      <c r="C1" s="1841"/>
      <c r="D1" s="1841"/>
      <c r="E1" s="1841"/>
      <c r="F1" s="1841"/>
      <c r="G1" s="1841"/>
      <c r="H1" s="1841"/>
      <c r="I1" s="1841"/>
      <c r="J1" s="1841"/>
      <c r="K1" s="1842"/>
    </row>
    <row r="2" spans="2:13" ht="15" x14ac:dyDescent="0.25">
      <c r="B2" s="1843"/>
      <c r="C2" s="1844"/>
      <c r="D2" s="1844"/>
      <c r="E2" s="1844"/>
      <c r="F2" s="1844"/>
      <c r="G2" s="1844"/>
      <c r="H2" s="1844"/>
      <c r="I2" s="1844"/>
      <c r="J2" s="1844"/>
      <c r="K2" s="1845"/>
    </row>
    <row r="3" spans="2:13" ht="16.5" thickBot="1" x14ac:dyDescent="0.3">
      <c r="B3" s="1846"/>
      <c r="C3" s="1847"/>
      <c r="D3" s="1847"/>
      <c r="E3" s="1847"/>
      <c r="F3" s="1847"/>
      <c r="G3" s="1847"/>
      <c r="H3" s="1847"/>
      <c r="I3" s="1847"/>
      <c r="J3" s="1847"/>
      <c r="K3" s="1848"/>
      <c r="L3" s="1"/>
      <c r="M3" s="1"/>
    </row>
    <row r="4" spans="2:13" ht="21.75" thickBot="1" x14ac:dyDescent="0.4">
      <c r="B4" s="1849" t="s">
        <v>4761</v>
      </c>
      <c r="C4" s="1850"/>
      <c r="D4" s="1850"/>
      <c r="E4" s="1850"/>
      <c r="F4" s="1850"/>
      <c r="G4" s="1850"/>
      <c r="H4" s="1850"/>
      <c r="I4" s="1850"/>
      <c r="J4" s="1850"/>
      <c r="K4" s="1851"/>
      <c r="L4" s="1"/>
      <c r="M4" s="1"/>
    </row>
    <row r="5" spans="2:13" s="2" customFormat="1" ht="15.75" x14ac:dyDescent="0.25">
      <c r="B5" s="1852"/>
      <c r="C5" s="1852"/>
      <c r="D5" s="1852"/>
      <c r="E5" s="1852"/>
      <c r="F5" s="1852"/>
      <c r="G5" s="1852"/>
      <c r="H5" s="1852"/>
      <c r="I5" s="1852"/>
      <c r="J5" s="1852"/>
      <c r="K5" s="1852"/>
      <c r="L5" s="5"/>
      <c r="M5" s="5"/>
    </row>
    <row r="6" spans="2:13" s="2" customFormat="1" ht="18.75" customHeight="1" x14ac:dyDescent="0.25">
      <c r="B6" s="457"/>
      <c r="C6" s="458"/>
      <c r="D6" s="458"/>
      <c r="E6" s="458"/>
      <c r="F6" s="458"/>
      <c r="G6" s="458"/>
      <c r="H6" s="458"/>
      <c r="I6" s="458"/>
      <c r="J6" s="458"/>
      <c r="K6" s="459"/>
      <c r="L6" s="5"/>
      <c r="M6" s="5"/>
    </row>
    <row r="7" spans="2:13" s="2" customFormat="1" ht="18.75" customHeight="1" x14ac:dyDescent="0.25">
      <c r="B7" s="85"/>
      <c r="C7" s="84"/>
      <c r="D7" s="84"/>
      <c r="E7" s="84"/>
      <c r="F7" s="84"/>
      <c r="G7" s="84"/>
      <c r="H7" s="84"/>
      <c r="I7" s="84"/>
      <c r="J7" s="84"/>
      <c r="K7" s="86"/>
    </row>
    <row r="8" spans="2:13" ht="18.75" customHeight="1" x14ac:dyDescent="0.25">
      <c r="B8" s="85"/>
      <c r="C8" s="84"/>
      <c r="D8" s="84"/>
      <c r="E8" s="84"/>
      <c r="F8" s="84"/>
      <c r="G8" s="84"/>
      <c r="H8" s="84"/>
      <c r="I8" s="84"/>
      <c r="J8" s="84"/>
      <c r="K8" s="86"/>
    </row>
    <row r="9" spans="2:13" ht="18.75" customHeight="1" x14ac:dyDescent="0.25">
      <c r="B9" s="85"/>
      <c r="C9" s="84"/>
      <c r="D9" s="84"/>
      <c r="E9" s="84"/>
      <c r="F9" s="84"/>
      <c r="G9" s="84"/>
      <c r="H9" s="84"/>
      <c r="I9" s="84"/>
      <c r="J9" s="84"/>
      <c r="K9" s="86"/>
    </row>
    <row r="10" spans="2:13" ht="18.75" customHeight="1" x14ac:dyDescent="0.25">
      <c r="B10" s="85"/>
      <c r="C10" s="84"/>
      <c r="D10" s="84"/>
      <c r="E10" s="84"/>
      <c r="F10" s="84"/>
      <c r="G10" s="84"/>
      <c r="H10" s="84"/>
      <c r="I10" s="84"/>
      <c r="J10" s="84"/>
      <c r="K10" s="86"/>
    </row>
    <row r="11" spans="2:13" ht="18.75" customHeight="1" x14ac:dyDescent="0.25">
      <c r="B11" s="85"/>
      <c r="C11" s="84"/>
      <c r="D11" s="84"/>
      <c r="E11" s="84"/>
      <c r="F11" s="84"/>
      <c r="G11" s="84"/>
      <c r="H11" s="84"/>
      <c r="I11" s="84"/>
      <c r="J11" s="84"/>
      <c r="K11" s="86"/>
    </row>
    <row r="12" spans="2:13" ht="18.75" customHeight="1" x14ac:dyDescent="0.25">
      <c r="B12" s="85"/>
      <c r="C12" s="84"/>
      <c r="D12" s="84"/>
      <c r="E12" s="84"/>
      <c r="F12" s="84"/>
      <c r="G12" s="84"/>
      <c r="H12" s="84"/>
      <c r="I12" s="84"/>
      <c r="J12" s="84"/>
      <c r="K12" s="86"/>
    </row>
    <row r="13" spans="2:13" ht="18.75" customHeight="1" x14ac:dyDescent="0.25">
      <c r="B13" s="85"/>
      <c r="C13" s="84"/>
      <c r="D13" s="84"/>
      <c r="E13" s="84"/>
      <c r="F13" s="84"/>
      <c r="G13" s="84"/>
      <c r="H13" s="84"/>
      <c r="I13" s="84"/>
      <c r="J13" s="84"/>
      <c r="K13" s="86"/>
    </row>
    <row r="14" spans="2:13" ht="18.75" customHeight="1" x14ac:dyDescent="0.25">
      <c r="B14" s="85"/>
      <c r="C14" s="84"/>
      <c r="D14" s="84"/>
      <c r="E14" s="84"/>
      <c r="F14" s="84"/>
      <c r="G14" s="84"/>
      <c r="H14" s="84"/>
      <c r="I14" s="84"/>
      <c r="J14" s="84"/>
      <c r="K14" s="86"/>
    </row>
    <row r="15" spans="2:13" ht="18.75" customHeight="1" x14ac:dyDescent="0.25">
      <c r="B15" s="85"/>
      <c r="C15" s="84"/>
      <c r="D15" s="84"/>
      <c r="E15" s="84"/>
      <c r="F15" s="84"/>
      <c r="G15" s="84"/>
      <c r="H15" s="84"/>
      <c r="I15" s="84"/>
      <c r="J15" s="84"/>
      <c r="K15" s="86"/>
    </row>
    <row r="16" spans="2:13" ht="18.75" customHeight="1" x14ac:dyDescent="0.25">
      <c r="B16" s="85"/>
      <c r="C16" s="84"/>
      <c r="D16" s="84"/>
      <c r="E16" s="84"/>
      <c r="F16" s="84"/>
      <c r="G16" s="84"/>
      <c r="H16" s="84"/>
      <c r="I16" s="84"/>
      <c r="J16" s="84"/>
      <c r="K16" s="86"/>
    </row>
    <row r="17" spans="2:11" ht="18.75" customHeight="1" x14ac:dyDescent="0.25">
      <c r="B17" s="85"/>
      <c r="C17" s="84"/>
      <c r="D17" s="84"/>
      <c r="E17" s="84"/>
      <c r="F17" s="84"/>
      <c r="G17" s="84"/>
      <c r="H17" s="84"/>
      <c r="I17" s="84"/>
      <c r="J17" s="84"/>
      <c r="K17" s="86"/>
    </row>
    <row r="18" spans="2:11" ht="18.75" customHeight="1" x14ac:dyDescent="0.25">
      <c r="B18" s="85"/>
      <c r="C18" s="84"/>
      <c r="D18" s="84"/>
      <c r="E18" s="84"/>
      <c r="F18" s="84"/>
      <c r="G18" s="84"/>
      <c r="H18" s="84"/>
      <c r="I18" s="84"/>
      <c r="J18" s="84"/>
      <c r="K18" s="86"/>
    </row>
    <row r="19" spans="2:11" ht="18.75" customHeight="1" x14ac:dyDescent="0.25">
      <c r="B19" s="85"/>
      <c r="C19" s="84"/>
      <c r="D19" s="84"/>
      <c r="E19" s="84"/>
      <c r="F19" s="84"/>
      <c r="G19" s="84"/>
      <c r="H19" s="84"/>
      <c r="I19" s="84"/>
      <c r="J19" s="84"/>
      <c r="K19" s="86"/>
    </row>
    <row r="20" spans="2:11" ht="18.75" customHeight="1" x14ac:dyDescent="0.25">
      <c r="B20" s="85"/>
      <c r="C20" s="84"/>
      <c r="D20" s="84"/>
      <c r="E20" s="84"/>
      <c r="F20" s="84"/>
      <c r="G20" s="84"/>
      <c r="H20" s="84"/>
      <c r="I20" s="84"/>
      <c r="J20" s="84"/>
      <c r="K20" s="86"/>
    </row>
    <row r="21" spans="2:11" ht="18.75" customHeight="1" x14ac:dyDescent="0.25">
      <c r="B21" s="85"/>
      <c r="C21" s="84"/>
      <c r="D21" s="84"/>
      <c r="E21" s="84"/>
      <c r="F21" s="84"/>
      <c r="G21" s="84"/>
      <c r="H21" s="84"/>
      <c r="I21" s="84"/>
      <c r="J21" s="84"/>
      <c r="K21" s="86"/>
    </row>
    <row r="22" spans="2:11" ht="18.75" customHeight="1" x14ac:dyDescent="0.25">
      <c r="B22" s="85"/>
      <c r="C22" s="84"/>
      <c r="D22" s="84"/>
      <c r="E22" s="84"/>
      <c r="F22" s="84"/>
      <c r="G22" s="84"/>
      <c r="H22" s="84"/>
      <c r="I22" s="84"/>
      <c r="J22" s="84"/>
      <c r="K22" s="86"/>
    </row>
    <row r="23" spans="2:11" ht="18.75" customHeight="1" x14ac:dyDescent="0.25">
      <c r="B23" s="85"/>
      <c r="C23" s="84"/>
      <c r="D23" s="84"/>
      <c r="E23" s="84"/>
      <c r="F23" s="84"/>
      <c r="G23" s="84"/>
      <c r="H23" s="84"/>
      <c r="I23" s="84"/>
      <c r="J23" s="84"/>
      <c r="K23" s="86"/>
    </row>
    <row r="24" spans="2:11" ht="18.75" customHeight="1" x14ac:dyDescent="0.25">
      <c r="B24" s="85"/>
      <c r="C24" s="84"/>
      <c r="D24" s="84"/>
      <c r="E24" s="84"/>
      <c r="F24" s="84"/>
      <c r="G24" s="84"/>
      <c r="H24" s="84"/>
      <c r="I24" s="84"/>
      <c r="J24" s="84"/>
      <c r="K24" s="86"/>
    </row>
    <row r="25" spans="2:11" ht="18.75" customHeight="1" x14ac:dyDescent="0.25">
      <c r="B25" s="85"/>
      <c r="C25" s="84"/>
      <c r="D25" s="84"/>
      <c r="E25" s="84"/>
      <c r="F25" s="84"/>
      <c r="G25" s="84"/>
      <c r="H25" s="84"/>
      <c r="I25" s="84"/>
      <c r="J25" s="84"/>
      <c r="K25" s="86"/>
    </row>
    <row r="26" spans="2:11" ht="18.75" customHeight="1" x14ac:dyDescent="0.25">
      <c r="B26" s="85"/>
      <c r="C26" s="84"/>
      <c r="D26" s="84"/>
      <c r="E26" s="84"/>
      <c r="F26" s="84"/>
      <c r="G26" s="84"/>
      <c r="H26" s="84"/>
      <c r="I26" s="84"/>
      <c r="J26" s="84"/>
      <c r="K26" s="86"/>
    </row>
    <row r="27" spans="2:11" ht="18.75" customHeight="1" x14ac:dyDescent="0.25">
      <c r="B27" s="460"/>
      <c r="C27" s="461"/>
      <c r="D27" s="461"/>
      <c r="E27" s="461"/>
      <c r="F27" s="461"/>
      <c r="G27" s="461"/>
      <c r="H27" s="461"/>
      <c r="I27" s="461"/>
      <c r="J27" s="461"/>
      <c r="K27" s="462"/>
    </row>
    <row r="28" spans="2:11" ht="19.5" customHeight="1" x14ac:dyDescent="0.25">
      <c r="B28" s="22"/>
      <c r="C28" s="23"/>
      <c r="D28" s="23"/>
      <c r="E28" s="23"/>
      <c r="F28" s="23"/>
      <c r="G28" s="23"/>
      <c r="H28" s="23"/>
      <c r="I28" s="23"/>
      <c r="J28" s="23"/>
      <c r="K28" s="24"/>
    </row>
    <row r="29" spans="2:11" ht="16.5" customHeight="1" x14ac:dyDescent="0.25"/>
    <row r="30" spans="2:11" ht="15" hidden="1" customHeight="1" x14ac:dyDescent="0.25"/>
    <row r="31" spans="2:11" ht="15" hidden="1" customHeight="1" x14ac:dyDescent="0.25"/>
    <row r="32" spans="2:11" ht="15" hidden="1" customHeight="1" x14ac:dyDescent="0.25"/>
    <row r="33" ht="15" hidden="1" customHeight="1" x14ac:dyDescent="0.25"/>
    <row r="34" ht="15" hidden="1" customHeight="1" x14ac:dyDescent="0.25"/>
    <row r="35" ht="15" hidden="1" customHeight="1" x14ac:dyDescent="0.25"/>
    <row r="36" ht="15" hidden="1" customHeight="1" x14ac:dyDescent="0.25"/>
    <row r="37" ht="15" hidden="1" customHeight="1" x14ac:dyDescent="0.25"/>
    <row r="38" ht="15" hidden="1" customHeight="1" x14ac:dyDescent="0.25"/>
    <row r="39" ht="15" hidden="1" customHeight="1" x14ac:dyDescent="0.25"/>
    <row r="40" ht="15" hidden="1" customHeight="1" x14ac:dyDescent="0.25"/>
    <row r="41" ht="15" hidden="1" customHeight="1" x14ac:dyDescent="0.25"/>
    <row r="42" ht="15" hidden="1" customHeight="1" x14ac:dyDescent="0.25"/>
    <row r="43" ht="15" hidden="1" customHeight="1" x14ac:dyDescent="0.25"/>
    <row r="44" ht="15" hidden="1" customHeight="1" x14ac:dyDescent="0.25"/>
    <row r="45" ht="15" hidden="1" customHeight="1" x14ac:dyDescent="0.25"/>
    <row r="46" ht="15" hidden="1" customHeight="1" x14ac:dyDescent="0.25"/>
    <row r="47" ht="15" hidden="1" customHeight="1" x14ac:dyDescent="0.25"/>
    <row r="48" ht="15" hidden="1" customHeight="1" x14ac:dyDescent="0.25"/>
    <row r="49" ht="15" hidden="1" customHeight="1" x14ac:dyDescent="0.25"/>
    <row r="50" ht="15" hidden="1" customHeight="1" x14ac:dyDescent="0.25"/>
    <row r="51" ht="15" hidden="1" customHeight="1" x14ac:dyDescent="0.25"/>
    <row r="52" ht="15" hidden="1" customHeight="1" x14ac:dyDescent="0.25"/>
    <row r="53" ht="15" hidden="1" customHeight="1" x14ac:dyDescent="0.25"/>
    <row r="54" ht="15" hidden="1" customHeight="1" x14ac:dyDescent="0.25"/>
    <row r="55" ht="15" hidden="1" customHeight="1" x14ac:dyDescent="0.25"/>
    <row r="56" ht="15" hidden="1" customHeight="1" x14ac:dyDescent="0.25"/>
    <row r="57" ht="15" hidden="1" customHeight="1" x14ac:dyDescent="0.25"/>
    <row r="58" ht="15" hidden="1" customHeight="1" x14ac:dyDescent="0.25"/>
    <row r="59" ht="15" hidden="1" customHeight="1" x14ac:dyDescent="0.25"/>
    <row r="60" ht="15" hidden="1" customHeight="1" x14ac:dyDescent="0.25"/>
    <row r="61" ht="15" hidden="1" customHeight="1" x14ac:dyDescent="0.25"/>
    <row r="62" ht="15" hidden="1" customHeight="1" x14ac:dyDescent="0.25"/>
    <row r="63" ht="15" hidden="1" customHeight="1" x14ac:dyDescent="0.25"/>
    <row r="64" ht="15" hidden="1" customHeight="1" x14ac:dyDescent="0.25"/>
    <row r="65" ht="15" hidden="1" customHeight="1" x14ac:dyDescent="0.25"/>
    <row r="66" ht="15" hidden="1" customHeight="1" x14ac:dyDescent="0.25"/>
    <row r="67" ht="15" hidden="1" customHeight="1" x14ac:dyDescent="0.25"/>
    <row r="68" ht="15" hidden="1" customHeight="1" x14ac:dyDescent="0.25"/>
    <row r="69" ht="15" hidden="1" customHeight="1" x14ac:dyDescent="0.25"/>
    <row r="70" ht="15" hidden="1" customHeight="1" x14ac:dyDescent="0.25"/>
    <row r="71" ht="15" hidden="1" customHeight="1" x14ac:dyDescent="0.25"/>
    <row r="72" ht="15" hidden="1" customHeight="1" x14ac:dyDescent="0.25"/>
    <row r="73" ht="15" hidden="1" customHeight="1" x14ac:dyDescent="0.25"/>
    <row r="74" ht="15" hidden="1" customHeight="1" x14ac:dyDescent="0.25"/>
    <row r="75" ht="15" hidden="1" customHeight="1" x14ac:dyDescent="0.25"/>
    <row r="76" ht="15" hidden="1" customHeight="1" x14ac:dyDescent="0.25"/>
    <row r="77" ht="15" hidden="1" customHeight="1" x14ac:dyDescent="0.25"/>
    <row r="78" ht="15" hidden="1" customHeight="1" x14ac:dyDescent="0.25"/>
    <row r="79" ht="15" hidden="1" customHeight="1" x14ac:dyDescent="0.25"/>
    <row r="80" ht="15" hidden="1" customHeight="1" x14ac:dyDescent="0.25"/>
    <row r="81" ht="15" hidden="1" customHeight="1" x14ac:dyDescent="0.25"/>
    <row r="82" ht="15" hidden="1" customHeight="1" x14ac:dyDescent="0.25"/>
    <row r="83" ht="15" hidden="1" customHeight="1" x14ac:dyDescent="0.25"/>
    <row r="84" ht="15" hidden="1" customHeight="1" x14ac:dyDescent="0.25"/>
    <row r="85" ht="15" hidden="1" customHeight="1" x14ac:dyDescent="0.25"/>
    <row r="86" ht="15" hidden="1" customHeight="1" x14ac:dyDescent="0.25"/>
    <row r="87" ht="15" hidden="1" customHeight="1" x14ac:dyDescent="0.25"/>
    <row r="88" ht="15" hidden="1" customHeight="1" x14ac:dyDescent="0.25"/>
    <row r="89" ht="15" hidden="1" customHeight="1" x14ac:dyDescent="0.25"/>
    <row r="90" ht="15" hidden="1" customHeight="1" x14ac:dyDescent="0.25"/>
    <row r="91" ht="15" hidden="1" customHeight="1" x14ac:dyDescent="0.25"/>
    <row r="92" ht="15" hidden="1" customHeight="1" x14ac:dyDescent="0.25"/>
    <row r="93" ht="15" hidden="1" customHeight="1" x14ac:dyDescent="0.25"/>
    <row r="94" ht="15" hidden="1" customHeight="1" x14ac:dyDescent="0.25"/>
    <row r="95" ht="15" hidden="1" customHeight="1" x14ac:dyDescent="0.25"/>
    <row r="96" ht="15" hidden="1" customHeight="1" x14ac:dyDescent="0.25"/>
    <row r="97" ht="15" hidden="1" customHeight="1" x14ac:dyDescent="0.25"/>
    <row r="98" ht="15" hidden="1" customHeight="1" x14ac:dyDescent="0.25"/>
    <row r="99" ht="15" hidden="1" customHeight="1" x14ac:dyDescent="0.25"/>
    <row r="100" ht="15" hidden="1" customHeight="1" x14ac:dyDescent="0.25"/>
    <row r="101" ht="15" hidden="1" customHeight="1" x14ac:dyDescent="0.25"/>
    <row r="102" ht="15" hidden="1" customHeight="1" x14ac:dyDescent="0.25"/>
    <row r="103" ht="15" hidden="1" customHeight="1" x14ac:dyDescent="0.25"/>
    <row r="104" ht="15" hidden="1" customHeight="1" x14ac:dyDescent="0.25"/>
    <row r="105" ht="15" hidden="1" customHeight="1" x14ac:dyDescent="0.25"/>
    <row r="106" ht="15" hidden="1" customHeight="1" x14ac:dyDescent="0.25"/>
    <row r="107" ht="15" hidden="1" customHeight="1" x14ac:dyDescent="0.25"/>
    <row r="108" ht="15" hidden="1" customHeight="1" x14ac:dyDescent="0.25"/>
    <row r="109" ht="15" hidden="1" customHeight="1" x14ac:dyDescent="0.25"/>
    <row r="110" ht="15" hidden="1" customHeight="1" x14ac:dyDescent="0.25"/>
    <row r="111" ht="15" hidden="1" customHeight="1" x14ac:dyDescent="0.25"/>
    <row r="112" ht="15" hidden="1" customHeight="1" x14ac:dyDescent="0.25"/>
    <row r="113" ht="15" hidden="1" customHeight="1" x14ac:dyDescent="0.25"/>
    <row r="114" ht="15" hidden="1" customHeight="1" x14ac:dyDescent="0.25"/>
    <row r="115" ht="15" hidden="1" customHeight="1" x14ac:dyDescent="0.25"/>
    <row r="116" ht="15" hidden="1" customHeight="1" x14ac:dyDescent="0.25"/>
    <row r="117" ht="15" hidden="1" customHeight="1" x14ac:dyDescent="0.25"/>
    <row r="118" ht="15" hidden="1" customHeight="1" x14ac:dyDescent="0.25"/>
    <row r="119" ht="15" hidden="1" customHeight="1" x14ac:dyDescent="0.25"/>
    <row r="120" ht="15" hidden="1" customHeight="1" x14ac:dyDescent="0.25"/>
    <row r="121" ht="15" hidden="1" customHeight="1" x14ac:dyDescent="0.25"/>
    <row r="122" ht="15" hidden="1" customHeight="1" x14ac:dyDescent="0.25"/>
    <row r="123" ht="15" hidden="1" customHeight="1" x14ac:dyDescent="0.25"/>
    <row r="124" ht="15" hidden="1" customHeight="1" x14ac:dyDescent="0.25"/>
    <row r="125" ht="15" hidden="1" customHeight="1" x14ac:dyDescent="0.25"/>
    <row r="126" ht="15" hidden="1" customHeight="1" x14ac:dyDescent="0.25"/>
    <row r="127" ht="15" hidden="1" customHeight="1" x14ac:dyDescent="0.25"/>
    <row r="128" ht="15" hidden="1" customHeight="1" x14ac:dyDescent="0.25"/>
    <row r="129" ht="15" hidden="1" customHeight="1" x14ac:dyDescent="0.25"/>
    <row r="130" ht="15" hidden="1" customHeight="1" x14ac:dyDescent="0.25"/>
    <row r="131" ht="15" hidden="1" customHeight="1" x14ac:dyDescent="0.25"/>
    <row r="132" ht="15" hidden="1" customHeight="1" x14ac:dyDescent="0.25"/>
    <row r="133" ht="15" hidden="1" customHeight="1" x14ac:dyDescent="0.25"/>
    <row r="134" ht="15" hidden="1" customHeight="1" x14ac:dyDescent="0.25"/>
    <row r="135" ht="15" hidden="1" customHeight="1" x14ac:dyDescent="0.25"/>
    <row r="136" ht="15" hidden="1" customHeight="1" x14ac:dyDescent="0.25"/>
    <row r="137" ht="15" hidden="1" customHeight="1" x14ac:dyDescent="0.25"/>
    <row r="138" ht="15" hidden="1" customHeight="1" x14ac:dyDescent="0.25"/>
    <row r="139" ht="15" hidden="1" customHeight="1" x14ac:dyDescent="0.25"/>
    <row r="140" ht="15" hidden="1" customHeight="1" x14ac:dyDescent="0.25"/>
    <row r="141" ht="15" hidden="1" customHeight="1" x14ac:dyDescent="0.25"/>
    <row r="142" ht="15" hidden="1" customHeight="1" x14ac:dyDescent="0.25"/>
    <row r="143" ht="15" hidden="1" customHeight="1" x14ac:dyDescent="0.25"/>
    <row r="144" ht="15" hidden="1" customHeight="1" x14ac:dyDescent="0.25"/>
    <row r="145" ht="15" hidden="1" customHeight="1" x14ac:dyDescent="0.25"/>
    <row r="146" ht="15" hidden="1" customHeight="1" x14ac:dyDescent="0.25"/>
    <row r="147" ht="15" hidden="1" customHeight="1" x14ac:dyDescent="0.25"/>
    <row r="148" ht="15" hidden="1" customHeight="1" x14ac:dyDescent="0.25"/>
    <row r="149" ht="15" hidden="1" customHeight="1" x14ac:dyDescent="0.25"/>
    <row r="150" ht="15" hidden="1" customHeight="1" x14ac:dyDescent="0.25"/>
    <row r="151" ht="15" hidden="1" customHeight="1" x14ac:dyDescent="0.25"/>
    <row r="152" ht="15" hidden="1" customHeight="1" x14ac:dyDescent="0.25"/>
    <row r="153" ht="15" hidden="1" customHeight="1" x14ac:dyDescent="0.25"/>
    <row r="154" ht="15" hidden="1" customHeight="1" x14ac:dyDescent="0.25"/>
    <row r="155" ht="15" hidden="1" customHeight="1" x14ac:dyDescent="0.25"/>
    <row r="156" ht="15" hidden="1" customHeight="1" x14ac:dyDescent="0.25"/>
    <row r="157" ht="15" hidden="1" customHeight="1" x14ac:dyDescent="0.25"/>
    <row r="158" ht="15" hidden="1" customHeight="1" x14ac:dyDescent="0.25"/>
    <row r="159" ht="15" hidden="1" customHeight="1" x14ac:dyDescent="0.25"/>
    <row r="160" ht="15" hidden="1" customHeight="1" x14ac:dyDescent="0.25"/>
    <row r="161" ht="15" hidden="1" customHeight="1" x14ac:dyDescent="0.25"/>
    <row r="162" ht="15" hidden="1" customHeight="1" x14ac:dyDescent="0.25"/>
    <row r="163" ht="15" hidden="1" customHeight="1" x14ac:dyDescent="0.25"/>
    <row r="164" ht="15" hidden="1" customHeight="1" x14ac:dyDescent="0.25"/>
    <row r="165" ht="15" hidden="1" customHeight="1" x14ac:dyDescent="0.25"/>
    <row r="166" ht="15" hidden="1" customHeight="1" x14ac:dyDescent="0.25"/>
    <row r="167" ht="15" hidden="1" customHeight="1" x14ac:dyDescent="0.25"/>
    <row r="168" ht="15" hidden="1" customHeight="1" x14ac:dyDescent="0.25"/>
    <row r="169" ht="15" hidden="1" customHeight="1" x14ac:dyDescent="0.25"/>
    <row r="170" ht="15" hidden="1" customHeight="1" x14ac:dyDescent="0.25"/>
    <row r="171" ht="15" hidden="1" customHeight="1" x14ac:dyDescent="0.25"/>
    <row r="172" ht="15" hidden="1" customHeight="1" x14ac:dyDescent="0.25"/>
    <row r="173" ht="15" hidden="1" customHeight="1" x14ac:dyDescent="0.25"/>
    <row r="174" ht="15" hidden="1" customHeight="1" x14ac:dyDescent="0.25"/>
    <row r="175" ht="15" hidden="1" customHeight="1" x14ac:dyDescent="0.25"/>
    <row r="176" ht="15" hidden="1" customHeight="1" x14ac:dyDescent="0.25"/>
    <row r="177" ht="15" hidden="1" customHeight="1" x14ac:dyDescent="0.25"/>
    <row r="178" ht="15" hidden="1" customHeight="1" x14ac:dyDescent="0.25"/>
    <row r="179" ht="15" hidden="1" customHeight="1" x14ac:dyDescent="0.25"/>
    <row r="180" ht="15" hidden="1" customHeight="1" x14ac:dyDescent="0.25"/>
    <row r="181" ht="15" hidden="1" customHeight="1" x14ac:dyDescent="0.25"/>
    <row r="182" ht="15" hidden="1" customHeight="1" x14ac:dyDescent="0.25"/>
    <row r="183" ht="15" hidden="1" customHeight="1" x14ac:dyDescent="0.25"/>
    <row r="184" ht="15" hidden="1" customHeight="1" x14ac:dyDescent="0.25"/>
    <row r="185" ht="15" hidden="1" customHeight="1" x14ac:dyDescent="0.25"/>
    <row r="186" ht="15" hidden="1" customHeight="1" x14ac:dyDescent="0.25"/>
    <row r="187" ht="15" hidden="1" customHeight="1" x14ac:dyDescent="0.25"/>
    <row r="188" ht="15" hidden="1" customHeight="1" x14ac:dyDescent="0.25"/>
    <row r="189" ht="15" hidden="1" customHeight="1" x14ac:dyDescent="0.25"/>
    <row r="190" ht="15" hidden="1" customHeight="1" x14ac:dyDescent="0.25"/>
    <row r="191" ht="15" hidden="1" customHeight="1" x14ac:dyDescent="0.25"/>
    <row r="192" ht="15" hidden="1" customHeight="1" x14ac:dyDescent="0.25"/>
    <row r="193" ht="15" hidden="1" customHeight="1" x14ac:dyDescent="0.25"/>
    <row r="194" ht="15" hidden="1" customHeight="1" x14ac:dyDescent="0.25"/>
    <row r="195" ht="15" hidden="1" customHeight="1" x14ac:dyDescent="0.25"/>
    <row r="196" ht="15" hidden="1" customHeight="1" x14ac:dyDescent="0.25"/>
    <row r="197" ht="15" hidden="1" customHeight="1" x14ac:dyDescent="0.25"/>
    <row r="198" ht="15" hidden="1" customHeight="1" x14ac:dyDescent="0.25"/>
    <row r="199" ht="15" hidden="1" customHeight="1" x14ac:dyDescent="0.25"/>
    <row r="200" ht="15" hidden="1" customHeight="1" x14ac:dyDescent="0.25"/>
    <row r="201" ht="15" hidden="1" customHeight="1" x14ac:dyDescent="0.25"/>
    <row r="202" ht="15" hidden="1" customHeight="1" x14ac:dyDescent="0.25"/>
    <row r="203" ht="15" hidden="1" customHeight="1" x14ac:dyDescent="0.25"/>
    <row r="204" ht="15" hidden="1" customHeight="1" x14ac:dyDescent="0.25"/>
    <row r="205" ht="15" hidden="1" customHeight="1" x14ac:dyDescent="0.25"/>
    <row r="206" ht="15" hidden="1" customHeight="1" x14ac:dyDescent="0.25"/>
    <row r="207" ht="15" hidden="1" customHeight="1" x14ac:dyDescent="0.25"/>
    <row r="208" ht="15" hidden="1" customHeight="1" x14ac:dyDescent="0.25"/>
    <row r="209" ht="15" hidden="1" customHeight="1" x14ac:dyDescent="0.25"/>
    <row r="210" ht="15" hidden="1" customHeight="1" x14ac:dyDescent="0.25"/>
    <row r="211" ht="15" hidden="1" customHeight="1" x14ac:dyDescent="0.25"/>
    <row r="212" ht="15" hidden="1" customHeight="1" x14ac:dyDescent="0.25"/>
    <row r="213" ht="15" hidden="1" customHeight="1" x14ac:dyDescent="0.25"/>
    <row r="214" ht="15" hidden="1" customHeight="1" x14ac:dyDescent="0.25"/>
    <row r="215" ht="15" hidden="1" customHeight="1" x14ac:dyDescent="0.25"/>
    <row r="216" ht="15" hidden="1" customHeight="1" x14ac:dyDescent="0.25"/>
    <row r="217" ht="15" hidden="1" customHeight="1" x14ac:dyDescent="0.25"/>
    <row r="218" ht="15" hidden="1" customHeight="1" x14ac:dyDescent="0.25"/>
    <row r="219" ht="15" hidden="1" customHeight="1" x14ac:dyDescent="0.25"/>
    <row r="220" ht="15" hidden="1" customHeight="1" x14ac:dyDescent="0.25"/>
    <row r="221" ht="15" hidden="1" customHeight="1" x14ac:dyDescent="0.25"/>
    <row r="222" ht="15" hidden="1" customHeight="1" x14ac:dyDescent="0.25"/>
    <row r="223" ht="15" hidden="1" customHeight="1" x14ac:dyDescent="0.25"/>
    <row r="224" ht="15" hidden="1" customHeight="1" x14ac:dyDescent="0.25"/>
    <row r="225" ht="15" hidden="1" customHeight="1" x14ac:dyDescent="0.25"/>
    <row r="226" ht="15" hidden="1" customHeight="1" x14ac:dyDescent="0.25"/>
    <row r="227" ht="15" hidden="1" customHeight="1" x14ac:dyDescent="0.25"/>
    <row r="228" ht="15" hidden="1" customHeight="1" x14ac:dyDescent="0.25"/>
    <row r="229" ht="15" hidden="1" customHeight="1" x14ac:dyDescent="0.25"/>
    <row r="230" ht="15" hidden="1" customHeight="1" x14ac:dyDescent="0.25"/>
    <row r="231" ht="15" hidden="1" customHeight="1" x14ac:dyDescent="0.25"/>
    <row r="232" ht="15" hidden="1" customHeight="1" x14ac:dyDescent="0.25"/>
    <row r="233" ht="15" hidden="1" customHeight="1" x14ac:dyDescent="0.25"/>
    <row r="234" ht="15" hidden="1" customHeight="1" x14ac:dyDescent="0.25"/>
    <row r="235" ht="15" hidden="1" customHeight="1" x14ac:dyDescent="0.25"/>
    <row r="236" ht="15" hidden="1" customHeight="1" x14ac:dyDescent="0.25"/>
    <row r="237" ht="15" hidden="1" customHeight="1" x14ac:dyDescent="0.25"/>
    <row r="238" ht="15" hidden="1" customHeight="1" x14ac:dyDescent="0.25"/>
    <row r="239" ht="15" hidden="1" customHeight="1" x14ac:dyDescent="0.25"/>
    <row r="240" ht="15" hidden="1" customHeight="1" x14ac:dyDescent="0.25"/>
    <row r="241" ht="15" hidden="1" customHeight="1" x14ac:dyDescent="0.25"/>
    <row r="242" ht="15" hidden="1" customHeight="1" x14ac:dyDescent="0.25"/>
    <row r="243" ht="15" hidden="1" customHeight="1" x14ac:dyDescent="0.25"/>
    <row r="244" ht="15" hidden="1" customHeight="1" x14ac:dyDescent="0.25"/>
    <row r="245" ht="15" hidden="1" customHeight="1" x14ac:dyDescent="0.25"/>
    <row r="246" ht="15" hidden="1" customHeight="1" x14ac:dyDescent="0.25"/>
    <row r="247" ht="15" hidden="1" customHeight="1" x14ac:dyDescent="0.25"/>
    <row r="248" ht="15" hidden="1" customHeight="1" x14ac:dyDescent="0.25"/>
    <row r="249" ht="15" hidden="1" customHeight="1" x14ac:dyDescent="0.25"/>
    <row r="250" ht="15" hidden="1" customHeight="1" x14ac:dyDescent="0.25"/>
    <row r="251" ht="15" hidden="1" customHeight="1" x14ac:dyDescent="0.25"/>
    <row r="252" ht="15" hidden="1" customHeight="1" x14ac:dyDescent="0.25"/>
    <row r="253" ht="15" hidden="1" customHeight="1" x14ac:dyDescent="0.25"/>
    <row r="254" ht="15" hidden="1" customHeight="1" x14ac:dyDescent="0.25"/>
    <row r="255" ht="15" hidden="1" customHeight="1" x14ac:dyDescent="0.25"/>
    <row r="256" ht="15" hidden="1" customHeight="1" x14ac:dyDescent="0.25"/>
    <row r="257" ht="15" hidden="1" customHeight="1" x14ac:dyDescent="0.25"/>
    <row r="258" ht="15" hidden="1" customHeight="1" x14ac:dyDescent="0.25"/>
    <row r="259" ht="15" hidden="1" customHeight="1" x14ac:dyDescent="0.25"/>
    <row r="260" ht="15" hidden="1" customHeight="1" x14ac:dyDescent="0.25"/>
    <row r="261" ht="15" hidden="1" customHeight="1" x14ac:dyDescent="0.25"/>
    <row r="262" ht="15" hidden="1" customHeight="1" x14ac:dyDescent="0.25"/>
    <row r="263" ht="15" hidden="1" customHeight="1" x14ac:dyDescent="0.25"/>
    <row r="264" ht="15" hidden="1" customHeight="1" x14ac:dyDescent="0.25"/>
    <row r="265" ht="15" hidden="1" customHeight="1" x14ac:dyDescent="0.25"/>
    <row r="266" ht="15" hidden="1" customHeight="1" x14ac:dyDescent="0.25"/>
    <row r="267" ht="15" hidden="1" customHeight="1" x14ac:dyDescent="0.25"/>
    <row r="268" ht="15" hidden="1" customHeight="1" x14ac:dyDescent="0.25"/>
    <row r="269" ht="15" hidden="1" customHeight="1" x14ac:dyDescent="0.25"/>
    <row r="270" ht="15" hidden="1" customHeight="1" x14ac:dyDescent="0.25"/>
    <row r="271" ht="15" hidden="1" customHeight="1" x14ac:dyDescent="0.25"/>
    <row r="272" ht="15" hidden="1" customHeight="1" x14ac:dyDescent="0.25"/>
    <row r="273" ht="15" hidden="1" customHeight="1" x14ac:dyDescent="0.25"/>
    <row r="274" ht="15" hidden="1" customHeight="1" x14ac:dyDescent="0.25"/>
    <row r="275" ht="15" hidden="1" customHeight="1" x14ac:dyDescent="0.25"/>
    <row r="276" ht="15" hidden="1" customHeight="1" x14ac:dyDescent="0.25"/>
    <row r="277" ht="15" hidden="1" customHeight="1" x14ac:dyDescent="0.25"/>
    <row r="278" ht="15" hidden="1" customHeight="1" x14ac:dyDescent="0.25"/>
    <row r="279" ht="15" hidden="1" customHeight="1" x14ac:dyDescent="0.25"/>
    <row r="280" ht="15" hidden="1" customHeight="1" x14ac:dyDescent="0.25"/>
    <row r="281" ht="15" hidden="1" customHeight="1" x14ac:dyDescent="0.25"/>
    <row r="282" ht="15" hidden="1" customHeight="1" x14ac:dyDescent="0.25"/>
    <row r="283" ht="15" hidden="1" customHeight="1" x14ac:dyDescent="0.25"/>
    <row r="284" ht="15" hidden="1" customHeight="1" x14ac:dyDescent="0.25"/>
    <row r="285" ht="15" hidden="1" customHeight="1" x14ac:dyDescent="0.25"/>
    <row r="286" ht="15" hidden="1" customHeight="1" x14ac:dyDescent="0.25"/>
    <row r="287" ht="15" hidden="1" customHeight="1" x14ac:dyDescent="0.25"/>
    <row r="288" ht="15" hidden="1" customHeight="1" x14ac:dyDescent="0.25"/>
    <row r="289" ht="15" hidden="1" customHeight="1" x14ac:dyDescent="0.25"/>
  </sheetData>
  <mergeCells count="3">
    <mergeCell ref="B1:K3"/>
    <mergeCell ref="B4:K4"/>
    <mergeCell ref="B5:K5"/>
  </mergeCells>
  <pageMargins left="0.7" right="0.7" top="0.75" bottom="0.75" header="0.3" footer="0.3"/>
  <pageSetup paperSize="9" orientation="portrait" r:id="rId1"/>
  <drawing r:id="rId2"/>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7C7AE2-33BC-4E3D-8217-1651ED3D084F}">
  <sheetPr codeName="Hoja150"/>
  <dimension ref="A1:J167"/>
  <sheetViews>
    <sheetView showGridLines="0" zoomScaleNormal="100" workbookViewId="0">
      <pane ySplit="4" topLeftCell="A5" activePane="bottomLeft" state="frozen"/>
      <selection activeCell="I25" sqref="I25"/>
      <selection pane="bottomLeft"/>
    </sheetView>
  </sheetViews>
  <sheetFormatPr baseColWidth="10" defaultColWidth="0" defaultRowHeight="15" x14ac:dyDescent="0.25"/>
  <cols>
    <col min="1" max="1" width="3.5703125" customWidth="1"/>
    <col min="2" max="2" width="10.28515625" bestFit="1" customWidth="1"/>
    <col min="3" max="3" width="50.7109375" customWidth="1"/>
    <col min="4" max="4" width="19.5703125" customWidth="1"/>
    <col min="5" max="7" width="22.7109375" customWidth="1"/>
    <col min="8" max="10" width="0" hidden="1" customWidth="1"/>
    <col min="11" max="16384" width="11.42578125" hidden="1"/>
  </cols>
  <sheetData>
    <row r="1" spans="2:6" x14ac:dyDescent="0.25">
      <c r="B1" s="1332"/>
      <c r="C1" s="508"/>
      <c r="D1" s="508"/>
      <c r="E1" s="509"/>
    </row>
    <row r="2" spans="2:6" x14ac:dyDescent="0.25">
      <c r="B2" s="511"/>
      <c r="C2" s="477"/>
      <c r="D2" s="477"/>
      <c r="E2" s="512"/>
    </row>
    <row r="3" spans="2:6" x14ac:dyDescent="0.25">
      <c r="B3" s="513"/>
      <c r="C3" s="510"/>
      <c r="D3" s="510"/>
      <c r="E3" s="514"/>
    </row>
    <row r="4" spans="2:6" ht="15.75" x14ac:dyDescent="0.25">
      <c r="B4" s="2426" t="s">
        <v>4669</v>
      </c>
      <c r="C4" s="2427"/>
      <c r="D4" s="2427"/>
      <c r="E4" s="2428"/>
    </row>
    <row r="5" spans="2:6" ht="4.5" customHeight="1" x14ac:dyDescent="0.25"/>
    <row r="6" spans="2:6" ht="15.75" x14ac:dyDescent="0.25">
      <c r="B6" s="2425" t="s">
        <v>1391</v>
      </c>
      <c r="C6" s="2425"/>
      <c r="D6" s="2429" t="s">
        <v>1392</v>
      </c>
      <c r="E6" s="2430"/>
      <c r="F6" s="1"/>
    </row>
    <row r="7" spans="2:6" ht="15.75" x14ac:dyDescent="0.25">
      <c r="B7" s="1333" t="s">
        <v>2141</v>
      </c>
      <c r="C7" s="1333" t="s">
        <v>2333</v>
      </c>
      <c r="D7" s="1334" t="s">
        <v>1394</v>
      </c>
      <c r="E7" s="1334" t="s">
        <v>1395</v>
      </c>
      <c r="F7" s="1"/>
    </row>
    <row r="8" spans="2:6" ht="15" customHeight="1" x14ac:dyDescent="0.25">
      <c r="B8" s="1335" t="s">
        <v>1396</v>
      </c>
      <c r="C8" s="1336" t="s">
        <v>1397</v>
      </c>
      <c r="D8" s="1820">
        <v>1004</v>
      </c>
      <c r="E8" s="1820">
        <v>673</v>
      </c>
      <c r="F8" s="1"/>
    </row>
    <row r="9" spans="2:6" ht="15" customHeight="1" x14ac:dyDescent="0.25">
      <c r="B9" s="1335" t="s">
        <v>1398</v>
      </c>
      <c r="C9" s="1337" t="s">
        <v>1399</v>
      </c>
      <c r="D9" s="1820">
        <v>1229</v>
      </c>
      <c r="E9" s="1820">
        <v>527</v>
      </c>
      <c r="F9" s="1"/>
    </row>
    <row r="10" spans="2:6" ht="15" customHeight="1" x14ac:dyDescent="0.25">
      <c r="B10" s="1335" t="s">
        <v>1400</v>
      </c>
      <c r="C10" s="1337" t="s">
        <v>2143</v>
      </c>
      <c r="D10" s="1820">
        <v>57</v>
      </c>
      <c r="E10" s="1820">
        <v>20</v>
      </c>
      <c r="F10" s="1"/>
    </row>
    <row r="11" spans="2:6" ht="30" x14ac:dyDescent="0.25">
      <c r="B11" s="1335" t="s">
        <v>1401</v>
      </c>
      <c r="C11" s="1336" t="s">
        <v>2144</v>
      </c>
      <c r="D11" s="1820">
        <v>7614</v>
      </c>
      <c r="E11" s="1820">
        <v>4055</v>
      </c>
      <c r="F11" s="1"/>
    </row>
    <row r="12" spans="2:6" ht="15" customHeight="1" x14ac:dyDescent="0.25">
      <c r="B12" s="1335" t="s">
        <v>1402</v>
      </c>
      <c r="C12" s="1337" t="s">
        <v>1403</v>
      </c>
      <c r="D12" s="1820">
        <v>427</v>
      </c>
      <c r="E12" s="1820">
        <v>126</v>
      </c>
      <c r="F12" s="1"/>
    </row>
    <row r="13" spans="2:6" ht="30" x14ac:dyDescent="0.25">
      <c r="B13" s="1335" t="s">
        <v>1404</v>
      </c>
      <c r="C13" s="1336" t="s">
        <v>2145</v>
      </c>
      <c r="D13" s="1820">
        <v>2718</v>
      </c>
      <c r="E13" s="1820">
        <v>2090</v>
      </c>
      <c r="F13" s="1"/>
    </row>
    <row r="14" spans="2:6" ht="30" x14ac:dyDescent="0.25">
      <c r="B14" s="1335" t="s">
        <v>1405</v>
      </c>
      <c r="C14" s="1336" t="s">
        <v>2146</v>
      </c>
      <c r="D14" s="1820">
        <v>4553</v>
      </c>
      <c r="E14" s="1820">
        <v>3342</v>
      </c>
      <c r="F14" s="1"/>
    </row>
    <row r="15" spans="2:6" ht="45" x14ac:dyDescent="0.25">
      <c r="B15" s="1335" t="s">
        <v>1406</v>
      </c>
      <c r="C15" s="1336" t="s">
        <v>2147</v>
      </c>
      <c r="D15" s="1820">
        <v>893</v>
      </c>
      <c r="E15" s="1820">
        <v>316</v>
      </c>
      <c r="F15" s="1"/>
    </row>
    <row r="16" spans="2:6" ht="15" customHeight="1" x14ac:dyDescent="0.25">
      <c r="B16" s="1335" t="s">
        <v>1407</v>
      </c>
      <c r="C16" s="1337" t="s">
        <v>2148</v>
      </c>
      <c r="D16" s="1820">
        <v>1853</v>
      </c>
      <c r="E16" s="1820">
        <v>324</v>
      </c>
      <c r="F16" s="1"/>
    </row>
    <row r="17" spans="2:6" ht="15" customHeight="1" x14ac:dyDescent="0.25">
      <c r="B17" s="1335" t="s">
        <v>1408</v>
      </c>
      <c r="C17" s="1337" t="s">
        <v>1409</v>
      </c>
      <c r="D17" s="1820">
        <v>343</v>
      </c>
      <c r="E17" s="1820">
        <v>95</v>
      </c>
      <c r="F17" s="1"/>
    </row>
    <row r="18" spans="2:6" ht="15" customHeight="1" x14ac:dyDescent="0.25">
      <c r="B18" s="2425" t="s">
        <v>2334</v>
      </c>
      <c r="C18" s="2425"/>
      <c r="D18" s="1821">
        <v>20691</v>
      </c>
      <c r="E18" s="1821">
        <v>11568</v>
      </c>
      <c r="F18" s="1"/>
    </row>
    <row r="19" spans="2:6" ht="15" customHeight="1" x14ac:dyDescent="0.25">
      <c r="B19" s="1338" t="s">
        <v>2335</v>
      </c>
      <c r="C19" s="1339"/>
      <c r="D19" s="1339"/>
      <c r="E19" s="1340" t="str">
        <f>[1]Indice!M75</f>
        <v xml:space="preserve">  </v>
      </c>
      <c r="F19" s="1"/>
    </row>
    <row r="20" spans="2:6" ht="15" customHeight="1" x14ac:dyDescent="0.25"/>
    <row r="21" spans="2:6" ht="15" customHeight="1" x14ac:dyDescent="0.25"/>
    <row r="22" spans="2:6" ht="15" customHeight="1" x14ac:dyDescent="0.25"/>
    <row r="23" spans="2:6" ht="15" customHeight="1" x14ac:dyDescent="0.25"/>
    <row r="24" spans="2:6" ht="15" customHeight="1" x14ac:dyDescent="0.25"/>
    <row r="25" spans="2:6" ht="15" customHeight="1" x14ac:dyDescent="0.25"/>
    <row r="26" spans="2:6" ht="15" customHeight="1" x14ac:dyDescent="0.25"/>
    <row r="27" spans="2:6" ht="15" customHeight="1" x14ac:dyDescent="0.25"/>
    <row r="28" spans="2:6" ht="15" customHeight="1" x14ac:dyDescent="0.25"/>
    <row r="29" spans="2:6" ht="15" customHeight="1" x14ac:dyDescent="0.25"/>
    <row r="30" spans="2:6" ht="15" customHeight="1" x14ac:dyDescent="0.25"/>
    <row r="31" spans="2:6" ht="15" customHeight="1" x14ac:dyDescent="0.25"/>
    <row r="32" spans="2:6" ht="15" customHeight="1" x14ac:dyDescent="0.25"/>
    <row r="33" ht="15" customHeight="1" x14ac:dyDescent="0.25"/>
    <row r="34" ht="15" customHeight="1" x14ac:dyDescent="0.25"/>
    <row r="35" ht="15" customHeight="1" x14ac:dyDescent="0.25"/>
    <row r="36" ht="15" customHeight="1" x14ac:dyDescent="0.25"/>
    <row r="37" ht="15" customHeight="1" x14ac:dyDescent="0.25"/>
    <row r="38" ht="15" customHeight="1" x14ac:dyDescent="0.25"/>
    <row r="39" ht="15" customHeight="1" x14ac:dyDescent="0.25"/>
    <row r="40" ht="15" customHeight="1" x14ac:dyDescent="0.25"/>
    <row r="41" ht="15" customHeight="1" x14ac:dyDescent="0.25"/>
    <row r="42" ht="15" customHeight="1" x14ac:dyDescent="0.25"/>
    <row r="43" ht="15" customHeight="1" x14ac:dyDescent="0.25"/>
    <row r="44" ht="15" customHeight="1" x14ac:dyDescent="0.25"/>
    <row r="45" ht="15" customHeight="1" x14ac:dyDescent="0.25"/>
    <row r="46" ht="15" customHeight="1" x14ac:dyDescent="0.25"/>
    <row r="47" ht="15" customHeight="1" x14ac:dyDescent="0.25"/>
    <row r="48" ht="15" customHeight="1" x14ac:dyDescent="0.25"/>
    <row r="49" ht="15" customHeight="1" x14ac:dyDescent="0.25"/>
    <row r="50" ht="15" customHeight="1" x14ac:dyDescent="0.25"/>
    <row r="51" ht="15" customHeight="1" x14ac:dyDescent="0.25"/>
    <row r="52" ht="15" customHeight="1" x14ac:dyDescent="0.25"/>
    <row r="53" ht="15" customHeight="1" x14ac:dyDescent="0.25"/>
    <row r="54" ht="15" customHeight="1" x14ac:dyDescent="0.25"/>
    <row r="55" ht="15" customHeight="1" x14ac:dyDescent="0.25"/>
    <row r="56" ht="15" customHeight="1" x14ac:dyDescent="0.25"/>
    <row r="57" ht="15" customHeight="1" x14ac:dyDescent="0.25"/>
    <row r="58" ht="15" customHeight="1" x14ac:dyDescent="0.25"/>
    <row r="59" ht="15" customHeight="1" x14ac:dyDescent="0.25"/>
    <row r="60" ht="15" customHeight="1" x14ac:dyDescent="0.25"/>
    <row r="61" ht="15" customHeight="1" x14ac:dyDescent="0.25"/>
    <row r="62" ht="15" customHeight="1" x14ac:dyDescent="0.25"/>
    <row r="63" ht="15" customHeight="1" x14ac:dyDescent="0.25"/>
    <row r="64" ht="15" customHeight="1" x14ac:dyDescent="0.25"/>
    <row r="65" ht="15" customHeight="1" x14ac:dyDescent="0.25"/>
    <row r="66" ht="15" customHeight="1" x14ac:dyDescent="0.25"/>
    <row r="67" ht="15" customHeight="1" x14ac:dyDescent="0.25"/>
    <row r="68" ht="15" customHeight="1" x14ac:dyDescent="0.25"/>
    <row r="69" ht="15" customHeight="1" x14ac:dyDescent="0.25"/>
    <row r="70" ht="15" customHeight="1" x14ac:dyDescent="0.25"/>
    <row r="71" ht="15" customHeight="1" x14ac:dyDescent="0.25"/>
    <row r="72" ht="15" customHeight="1" x14ac:dyDescent="0.25"/>
    <row r="73" ht="15" customHeight="1" x14ac:dyDescent="0.25"/>
    <row r="74" ht="15" customHeight="1" x14ac:dyDescent="0.25"/>
    <row r="75" ht="15" customHeight="1" x14ac:dyDescent="0.25"/>
    <row r="76" ht="15" customHeight="1" x14ac:dyDescent="0.25"/>
    <row r="77" ht="15" customHeight="1" x14ac:dyDescent="0.25"/>
    <row r="78" ht="15" customHeight="1" x14ac:dyDescent="0.25"/>
    <row r="79" ht="15" customHeight="1" x14ac:dyDescent="0.25"/>
    <row r="80" ht="15" customHeight="1" x14ac:dyDescent="0.25"/>
    <row r="81" ht="15" customHeight="1" x14ac:dyDescent="0.25"/>
    <row r="82" ht="15" customHeight="1" x14ac:dyDescent="0.25"/>
    <row r="83" ht="15" customHeight="1" x14ac:dyDescent="0.25"/>
    <row r="84" ht="15" customHeight="1" x14ac:dyDescent="0.25"/>
    <row r="85" ht="15" customHeight="1" x14ac:dyDescent="0.25"/>
    <row r="86" ht="15" customHeight="1" x14ac:dyDescent="0.25"/>
    <row r="87" ht="15" customHeight="1" x14ac:dyDescent="0.25"/>
    <row r="88" ht="15" customHeight="1" x14ac:dyDescent="0.25"/>
    <row r="89" ht="15" customHeight="1" x14ac:dyDescent="0.25"/>
    <row r="90" ht="15" customHeight="1" x14ac:dyDescent="0.25"/>
    <row r="91" ht="15" customHeight="1" x14ac:dyDescent="0.25"/>
    <row r="92" ht="15" customHeight="1" x14ac:dyDescent="0.25"/>
    <row r="93" ht="15" customHeight="1" x14ac:dyDescent="0.25"/>
    <row r="94" ht="15" customHeight="1" x14ac:dyDescent="0.25"/>
    <row r="95" ht="15" customHeight="1" x14ac:dyDescent="0.25"/>
    <row r="96" ht="15" customHeight="1" x14ac:dyDescent="0.25"/>
    <row r="97" ht="15" customHeight="1" x14ac:dyDescent="0.25"/>
    <row r="98" ht="15" customHeight="1" x14ac:dyDescent="0.25"/>
    <row r="99" ht="15" customHeight="1" x14ac:dyDescent="0.25"/>
    <row r="100" ht="15" customHeight="1" x14ac:dyDescent="0.25"/>
    <row r="101" ht="15" customHeight="1" x14ac:dyDescent="0.25"/>
    <row r="102" ht="15" customHeight="1" x14ac:dyDescent="0.25"/>
    <row r="103" ht="15" customHeight="1" x14ac:dyDescent="0.25"/>
    <row r="104" ht="15" customHeight="1" x14ac:dyDescent="0.25"/>
    <row r="105" ht="15" customHeight="1" x14ac:dyDescent="0.25"/>
    <row r="106" ht="15" customHeight="1" x14ac:dyDescent="0.25"/>
    <row r="107" ht="15" customHeight="1" x14ac:dyDescent="0.25"/>
    <row r="108" ht="15" customHeight="1" x14ac:dyDescent="0.25"/>
    <row r="109" ht="15" customHeight="1" x14ac:dyDescent="0.25"/>
    <row r="110" ht="15" customHeight="1" x14ac:dyDescent="0.25"/>
    <row r="111" ht="15" customHeight="1" x14ac:dyDescent="0.25"/>
    <row r="112" ht="15" customHeight="1" x14ac:dyDescent="0.25"/>
    <row r="113" ht="15" customHeight="1" x14ac:dyDescent="0.25"/>
    <row r="114" ht="15" customHeight="1" x14ac:dyDescent="0.25"/>
    <row r="115" ht="15" customHeight="1" x14ac:dyDescent="0.25"/>
    <row r="116" ht="15" customHeight="1" x14ac:dyDescent="0.25"/>
    <row r="117" ht="15" customHeight="1" x14ac:dyDescent="0.25"/>
    <row r="118" ht="15" customHeight="1" x14ac:dyDescent="0.25"/>
    <row r="119" ht="15" customHeight="1" x14ac:dyDescent="0.25"/>
    <row r="120" ht="15" customHeight="1" x14ac:dyDescent="0.25"/>
    <row r="121" ht="15" customHeight="1" x14ac:dyDescent="0.25"/>
    <row r="122" ht="15" customHeight="1" x14ac:dyDescent="0.25"/>
    <row r="123" ht="15" customHeight="1" x14ac:dyDescent="0.25"/>
    <row r="124" ht="15" customHeight="1" x14ac:dyDescent="0.25"/>
    <row r="125" ht="15" customHeight="1" x14ac:dyDescent="0.25"/>
    <row r="126" ht="15" customHeight="1" x14ac:dyDescent="0.25"/>
    <row r="127" ht="15" customHeight="1" x14ac:dyDescent="0.25"/>
    <row r="128" ht="15" customHeight="1" x14ac:dyDescent="0.25"/>
    <row r="129" ht="15" customHeight="1" x14ac:dyDescent="0.25"/>
    <row r="130" ht="15" customHeight="1" x14ac:dyDescent="0.25"/>
    <row r="131" ht="15" customHeight="1" x14ac:dyDescent="0.25"/>
    <row r="132" ht="15" customHeight="1" x14ac:dyDescent="0.25"/>
    <row r="133" ht="15" customHeight="1" x14ac:dyDescent="0.25"/>
    <row r="134" ht="15" customHeight="1" x14ac:dyDescent="0.25"/>
    <row r="135" ht="15" customHeight="1" x14ac:dyDescent="0.25"/>
    <row r="136" ht="15" customHeight="1" x14ac:dyDescent="0.25"/>
    <row r="137" ht="15" customHeight="1" x14ac:dyDescent="0.25"/>
    <row r="138" ht="15" customHeight="1" x14ac:dyDescent="0.25"/>
    <row r="139" ht="15" customHeight="1" x14ac:dyDescent="0.25"/>
    <row r="140" ht="15" customHeight="1" x14ac:dyDescent="0.25"/>
    <row r="141" ht="15" customHeight="1" x14ac:dyDescent="0.25"/>
    <row r="142" ht="15" customHeight="1" x14ac:dyDescent="0.25"/>
    <row r="143" ht="15" customHeight="1" x14ac:dyDescent="0.25"/>
    <row r="144" ht="15" customHeight="1" x14ac:dyDescent="0.25"/>
    <row r="145" ht="15" customHeight="1" x14ac:dyDescent="0.25"/>
    <row r="146" ht="15" customHeight="1" x14ac:dyDescent="0.25"/>
    <row r="147" ht="15" customHeight="1" x14ac:dyDescent="0.25"/>
    <row r="148" ht="15" customHeight="1" x14ac:dyDescent="0.25"/>
    <row r="149" ht="15" customHeight="1" x14ac:dyDescent="0.25"/>
    <row r="150" ht="15" customHeight="1" x14ac:dyDescent="0.25"/>
    <row r="151" ht="15" customHeight="1" x14ac:dyDescent="0.25"/>
    <row r="152" ht="15" customHeight="1" x14ac:dyDescent="0.25"/>
    <row r="153" ht="15" customHeight="1" x14ac:dyDescent="0.25"/>
    <row r="154" ht="15" customHeight="1" x14ac:dyDescent="0.25"/>
    <row r="155" ht="15" customHeight="1" x14ac:dyDescent="0.25"/>
    <row r="156" ht="15" customHeight="1" x14ac:dyDescent="0.25"/>
    <row r="157" ht="15" customHeight="1" x14ac:dyDescent="0.25"/>
    <row r="158" ht="15" customHeight="1" x14ac:dyDescent="0.25"/>
    <row r="159" ht="15" customHeight="1" x14ac:dyDescent="0.25"/>
    <row r="160" ht="15" customHeight="1" x14ac:dyDescent="0.25"/>
    <row r="161" ht="15" customHeight="1" x14ac:dyDescent="0.25"/>
    <row r="162" ht="15" customHeight="1" x14ac:dyDescent="0.25"/>
    <row r="163" ht="15" customHeight="1" x14ac:dyDescent="0.25"/>
    <row r="164" ht="15" customHeight="1" x14ac:dyDescent="0.25"/>
    <row r="165" ht="15" customHeight="1" x14ac:dyDescent="0.25"/>
    <row r="166" ht="15" customHeight="1" x14ac:dyDescent="0.25"/>
    <row r="167" ht="15" customHeight="1" x14ac:dyDescent="0.25"/>
  </sheetData>
  <mergeCells count="4">
    <mergeCell ref="B18:C18"/>
    <mergeCell ref="B4:E4"/>
    <mergeCell ref="B6:C6"/>
    <mergeCell ref="D6:E6"/>
  </mergeCells>
  <pageMargins left="0.7" right="0.7" top="0.75" bottom="0.75" header="0.3" footer="0.3"/>
  <pageSetup paperSize="9" orientation="portrait" r:id="rId1"/>
  <drawing r:id="rId2"/>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EF4396-5311-4D9B-942E-B4CB83AF11EB}">
  <sheetPr codeName="Hoja153"/>
  <dimension ref="B1:E18"/>
  <sheetViews>
    <sheetView showGridLines="0" workbookViewId="0">
      <pane ySplit="4" topLeftCell="A5" activePane="bottomLeft" state="frozen"/>
      <selection activeCell="I25" sqref="I25"/>
      <selection pane="bottomLeft" activeCell="E23" sqref="E23"/>
    </sheetView>
  </sheetViews>
  <sheetFormatPr baseColWidth="10" defaultColWidth="0" defaultRowHeight="15" x14ac:dyDescent="0.25"/>
  <cols>
    <col min="1" max="1" width="3.5703125" customWidth="1"/>
    <col min="2" max="2" width="10.28515625" bestFit="1" customWidth="1"/>
    <col min="3" max="3" width="51.28515625" customWidth="1"/>
    <col min="4" max="4" width="18.28515625" customWidth="1"/>
    <col min="5" max="5" width="21.5703125" customWidth="1"/>
    <col min="6" max="6" width="5" customWidth="1"/>
  </cols>
  <sheetData>
    <row r="1" spans="2:5" x14ac:dyDescent="0.25">
      <c r="B1" s="1332"/>
      <c r="C1" s="508"/>
      <c r="D1" s="508"/>
      <c r="E1" s="509"/>
    </row>
    <row r="2" spans="2:5" x14ac:dyDescent="0.25">
      <c r="B2" s="511"/>
      <c r="C2" s="477"/>
      <c r="D2" s="477"/>
      <c r="E2" s="512"/>
    </row>
    <row r="3" spans="2:5" x14ac:dyDescent="0.25">
      <c r="B3" s="513"/>
      <c r="C3" s="510"/>
      <c r="D3" s="510"/>
      <c r="E3" s="514"/>
    </row>
    <row r="4" spans="2:5" ht="15.75" x14ac:dyDescent="0.25">
      <c r="B4" s="2426" t="s">
        <v>4668</v>
      </c>
      <c r="C4" s="2427"/>
      <c r="D4" s="2427"/>
      <c r="E4" s="2428"/>
    </row>
    <row r="5" spans="2:5" ht="4.5" customHeight="1" x14ac:dyDescent="0.25"/>
    <row r="6" spans="2:5" ht="15.75" customHeight="1" x14ac:dyDescent="0.25">
      <c r="B6" s="2431" t="s">
        <v>1391</v>
      </c>
      <c r="C6" s="2432"/>
      <c r="D6" s="2429" t="s">
        <v>1393</v>
      </c>
      <c r="E6" s="2430"/>
    </row>
    <row r="7" spans="2:5" ht="15.75" customHeight="1" x14ac:dyDescent="0.25">
      <c r="B7" s="1804" t="s">
        <v>2141</v>
      </c>
      <c r="C7" s="1804" t="s">
        <v>2333</v>
      </c>
      <c r="D7" s="1815" t="s">
        <v>1394</v>
      </c>
      <c r="E7" s="1816" t="s">
        <v>1395</v>
      </c>
    </row>
    <row r="8" spans="2:5" ht="30" x14ac:dyDescent="0.25">
      <c r="B8" s="1335">
        <v>0</v>
      </c>
      <c r="C8" s="1336" t="s">
        <v>4658</v>
      </c>
      <c r="D8" s="1817">
        <v>1004</v>
      </c>
      <c r="E8" s="1817">
        <v>673</v>
      </c>
    </row>
    <row r="9" spans="2:5" x14ac:dyDescent="0.25">
      <c r="B9" s="1335">
        <v>100</v>
      </c>
      <c r="C9" s="1337" t="s">
        <v>4659</v>
      </c>
      <c r="D9" s="1817">
        <v>1229</v>
      </c>
      <c r="E9" s="1817">
        <v>527</v>
      </c>
    </row>
    <row r="10" spans="2:5" x14ac:dyDescent="0.25">
      <c r="B10" s="1335">
        <v>200</v>
      </c>
      <c r="C10" s="1337" t="s">
        <v>4660</v>
      </c>
      <c r="D10" s="1817">
        <v>57</v>
      </c>
      <c r="E10" s="1817">
        <v>20</v>
      </c>
    </row>
    <row r="11" spans="2:5" ht="30" x14ac:dyDescent="0.25">
      <c r="B11" s="1335">
        <v>300</v>
      </c>
      <c r="C11" s="1336" t="s">
        <v>4661</v>
      </c>
      <c r="D11" s="1817">
        <v>7614</v>
      </c>
      <c r="E11" s="1817">
        <v>4055</v>
      </c>
    </row>
    <row r="12" spans="2:5" x14ac:dyDescent="0.25">
      <c r="B12" s="1335">
        <v>400</v>
      </c>
      <c r="C12" s="1337" t="s">
        <v>4662</v>
      </c>
      <c r="D12" s="1817">
        <v>427</v>
      </c>
      <c r="E12" s="1817">
        <v>126</v>
      </c>
    </row>
    <row r="13" spans="2:5" ht="30" x14ac:dyDescent="0.25">
      <c r="B13" s="1335">
        <v>500</v>
      </c>
      <c r="C13" s="1336" t="s">
        <v>4663</v>
      </c>
      <c r="D13" s="1817">
        <v>2718</v>
      </c>
      <c r="E13" s="1817">
        <v>2090</v>
      </c>
    </row>
    <row r="14" spans="2:5" ht="30" x14ac:dyDescent="0.25">
      <c r="B14" s="1335">
        <v>600</v>
      </c>
      <c r="C14" s="1336" t="s">
        <v>4664</v>
      </c>
      <c r="D14" s="1817">
        <v>4553</v>
      </c>
      <c r="E14" s="1817">
        <v>3342</v>
      </c>
    </row>
    <row r="15" spans="2:5" x14ac:dyDescent="0.25">
      <c r="B15" s="1335">
        <v>700</v>
      </c>
      <c r="C15" s="1336" t="s">
        <v>4665</v>
      </c>
      <c r="D15" s="1817">
        <v>893</v>
      </c>
      <c r="E15" s="1817">
        <v>316</v>
      </c>
    </row>
    <row r="16" spans="2:5" x14ac:dyDescent="0.25">
      <c r="B16" s="1335">
        <v>800</v>
      </c>
      <c r="C16" s="1337" t="s">
        <v>4666</v>
      </c>
      <c r="D16" s="1817">
        <v>1853</v>
      </c>
      <c r="E16" s="1817">
        <v>324</v>
      </c>
    </row>
    <row r="17" spans="2:5" x14ac:dyDescent="0.25">
      <c r="B17" s="1335">
        <v>900</v>
      </c>
      <c r="C17" s="1337" t="s">
        <v>4667</v>
      </c>
      <c r="D17" s="1817">
        <v>343</v>
      </c>
      <c r="E17" s="1817">
        <v>95</v>
      </c>
    </row>
    <row r="18" spans="2:5" x14ac:dyDescent="0.25">
      <c r="B18" s="1338" t="s">
        <v>2335</v>
      </c>
      <c r="C18" s="1339"/>
      <c r="D18" s="1818"/>
      <c r="E18" s="1819"/>
    </row>
  </sheetData>
  <mergeCells count="3">
    <mergeCell ref="D6:E6"/>
    <mergeCell ref="B4:E4"/>
    <mergeCell ref="B6:C6"/>
  </mergeCells>
  <pageMargins left="0.7" right="0.7" top="0.75" bottom="0.75" header="0.3" footer="0.3"/>
  <pageSetup paperSize="9" orientation="portrait" r:id="rId1"/>
  <drawing r:id="rId2"/>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42F239-58C1-4993-AA36-DBD08F472056}">
  <sheetPr codeName="Hoja154"/>
  <dimension ref="A1:J10"/>
  <sheetViews>
    <sheetView showGridLines="0" workbookViewId="0">
      <pane ySplit="4" topLeftCell="A5" activePane="bottomLeft" state="frozen"/>
      <selection activeCell="I25" sqref="I25"/>
      <selection pane="bottomLeft" activeCell="E13" sqref="E13"/>
    </sheetView>
  </sheetViews>
  <sheetFormatPr baseColWidth="10" defaultColWidth="0" defaultRowHeight="15" x14ac:dyDescent="0.25"/>
  <cols>
    <col min="1" max="1" width="3.5703125" customWidth="1"/>
    <col min="2" max="2" width="10.28515625" bestFit="1" customWidth="1"/>
    <col min="3" max="3" width="43" customWidth="1"/>
    <col min="4" max="4" width="7.42578125" customWidth="1"/>
    <col min="5" max="5" width="9.28515625" customWidth="1"/>
    <col min="6" max="6" width="7.42578125" customWidth="1"/>
    <col min="7" max="7" width="11.28515625" customWidth="1"/>
    <col min="8" max="8" width="5" customWidth="1"/>
    <col min="9" max="10" width="0" hidden="1" customWidth="1"/>
    <col min="11" max="16384" width="11.42578125" hidden="1"/>
  </cols>
  <sheetData>
    <row r="1" spans="2:7" x14ac:dyDescent="0.25">
      <c r="B1" s="1332"/>
      <c r="C1" s="508"/>
      <c r="D1" s="508"/>
      <c r="E1" s="508"/>
      <c r="F1" s="508"/>
      <c r="G1" s="509"/>
    </row>
    <row r="2" spans="2:7" x14ac:dyDescent="0.25">
      <c r="B2" s="511"/>
      <c r="C2" s="477"/>
      <c r="D2" s="477"/>
      <c r="E2" s="477"/>
      <c r="F2" s="477"/>
      <c r="G2" s="512"/>
    </row>
    <row r="3" spans="2:7" x14ac:dyDescent="0.25">
      <c r="B3" s="513"/>
      <c r="C3" s="510"/>
      <c r="D3" s="510"/>
      <c r="E3" s="510"/>
      <c r="F3" s="510"/>
      <c r="G3" s="514"/>
    </row>
    <row r="4" spans="2:7" ht="15.75" x14ac:dyDescent="0.25">
      <c r="B4" s="2426" t="s">
        <v>2336</v>
      </c>
      <c r="C4" s="2427"/>
      <c r="D4" s="2427"/>
      <c r="E4" s="2427"/>
      <c r="F4" s="2427"/>
      <c r="G4" s="2428"/>
    </row>
    <row r="5" spans="2:7" ht="4.5" customHeight="1" x14ac:dyDescent="0.25"/>
    <row r="6" spans="2:7" x14ac:dyDescent="0.25">
      <c r="B6" s="2425" t="s">
        <v>248</v>
      </c>
      <c r="C6" s="2425"/>
      <c r="D6" s="2425"/>
      <c r="E6" s="2425"/>
      <c r="F6" s="2425" t="s">
        <v>2337</v>
      </c>
      <c r="G6" s="2425"/>
    </row>
    <row r="7" spans="2:7" x14ac:dyDescent="0.25">
      <c r="B7" s="2434" t="s">
        <v>4671</v>
      </c>
      <c r="C7" s="2434"/>
      <c r="D7" s="2434"/>
      <c r="E7" s="2434"/>
      <c r="F7" s="2435">
        <v>110</v>
      </c>
      <c r="G7" s="2435"/>
    </row>
    <row r="8" spans="2:7" x14ac:dyDescent="0.25">
      <c r="B8" s="2434" t="s">
        <v>4672</v>
      </c>
      <c r="C8" s="2434"/>
      <c r="D8" s="2434"/>
      <c r="E8" s="2434"/>
      <c r="F8" s="2435">
        <v>42</v>
      </c>
      <c r="G8" s="2435"/>
    </row>
    <row r="9" spans="2:7" x14ac:dyDescent="0.25">
      <c r="B9" s="2425" t="s">
        <v>143</v>
      </c>
      <c r="C9" s="2425"/>
      <c r="D9" s="2425"/>
      <c r="E9" s="2425"/>
      <c r="F9" s="2433">
        <f>SUM(F7:F8)</f>
        <v>152</v>
      </c>
      <c r="G9" s="2433"/>
    </row>
    <row r="10" spans="2:7" x14ac:dyDescent="0.25">
      <c r="B10" s="1338" t="s">
        <v>2335</v>
      </c>
      <c r="C10" s="1339"/>
      <c r="D10" s="1339"/>
      <c r="E10" s="1339"/>
      <c r="F10" s="1339"/>
      <c r="G10" s="1340" t="str">
        <f>[1]Indice!M75</f>
        <v xml:space="preserve">  </v>
      </c>
    </row>
  </sheetData>
  <mergeCells count="9">
    <mergeCell ref="B9:E9"/>
    <mergeCell ref="F9:G9"/>
    <mergeCell ref="B8:E8"/>
    <mergeCell ref="F8:G8"/>
    <mergeCell ref="B4:G4"/>
    <mergeCell ref="B6:E6"/>
    <mergeCell ref="F6:G6"/>
    <mergeCell ref="B7:E7"/>
    <mergeCell ref="F7:G7"/>
  </mergeCells>
  <pageMargins left="0.7" right="0.7" top="0.75" bottom="0.75" header="0.3" footer="0.3"/>
  <drawing r:id="rId1"/>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52A476-E807-4A3A-8626-519A0E690386}">
  <sheetPr codeName="Hoja158"/>
  <dimension ref="A1:G18"/>
  <sheetViews>
    <sheetView showGridLines="0" workbookViewId="0">
      <pane ySplit="4" topLeftCell="A5" activePane="bottomLeft" state="frozen"/>
      <selection activeCell="I25" sqref="I25"/>
      <selection pane="bottomLeft"/>
    </sheetView>
  </sheetViews>
  <sheetFormatPr baseColWidth="10" defaultColWidth="0" defaultRowHeight="15" x14ac:dyDescent="0.25"/>
  <cols>
    <col min="1" max="1" width="3.5703125" customWidth="1"/>
    <col min="2" max="2" width="10.28515625" bestFit="1" customWidth="1"/>
    <col min="3" max="3" width="43" customWidth="1"/>
    <col min="4" max="6" width="15" customWidth="1"/>
    <col min="7" max="7" width="5" customWidth="1"/>
    <col min="8" max="16384" width="11.42578125" hidden="1"/>
  </cols>
  <sheetData>
    <row r="1" spans="2:6" x14ac:dyDescent="0.25">
      <c r="B1" s="1332"/>
      <c r="C1" s="508"/>
      <c r="D1" s="508"/>
      <c r="E1" s="508"/>
      <c r="F1" s="509"/>
    </row>
    <row r="2" spans="2:6" x14ac:dyDescent="0.25">
      <c r="B2" s="511"/>
      <c r="C2" s="477"/>
      <c r="D2" s="477"/>
      <c r="E2" s="477"/>
      <c r="F2" s="512"/>
    </row>
    <row r="3" spans="2:6" x14ac:dyDescent="0.25">
      <c r="B3" s="513"/>
      <c r="C3" s="510"/>
      <c r="D3" s="510"/>
      <c r="E3" s="510"/>
      <c r="F3" s="514"/>
    </row>
    <row r="4" spans="2:6" ht="15.75" x14ac:dyDescent="0.25">
      <c r="B4" s="2426" t="s">
        <v>2338</v>
      </c>
      <c r="C4" s="2427"/>
      <c r="D4" s="2427"/>
      <c r="E4" s="2427"/>
      <c r="F4" s="2428"/>
    </row>
    <row r="5" spans="2:6" ht="4.5" customHeight="1" x14ac:dyDescent="0.25"/>
    <row r="6" spans="2:6" ht="15.75" x14ac:dyDescent="0.25">
      <c r="B6" s="2437" t="s">
        <v>2156</v>
      </c>
      <c r="C6" s="2437"/>
      <c r="D6" s="2438" t="s">
        <v>2157</v>
      </c>
      <c r="E6" s="2438"/>
      <c r="F6" s="2438"/>
    </row>
    <row r="7" spans="2:6" ht="15.75" x14ac:dyDescent="0.25">
      <c r="B7" s="2437"/>
      <c r="C7" s="2437"/>
      <c r="D7" s="1341" t="s">
        <v>2155</v>
      </c>
      <c r="E7" s="1341" t="s">
        <v>2142</v>
      </c>
      <c r="F7" s="1341" t="s">
        <v>143</v>
      </c>
    </row>
    <row r="8" spans="2:6" x14ac:dyDescent="0.25">
      <c r="B8" s="2436" t="s">
        <v>1484</v>
      </c>
      <c r="C8" s="2436"/>
      <c r="D8" s="1342">
        <f>SUM([1]ConsultaUsuariosDetalle!D8:I8)</f>
        <v>24</v>
      </c>
      <c r="E8" s="1342">
        <f>SUM([1]ConsultaUsuariosDetalle!J8:O8)</f>
        <v>13</v>
      </c>
      <c r="F8" s="1343">
        <f>SUM(D8:E8)</f>
        <v>37</v>
      </c>
    </row>
    <row r="9" spans="2:6" x14ac:dyDescent="0.25">
      <c r="B9" s="2436" t="s">
        <v>2158</v>
      </c>
      <c r="C9" s="2436"/>
      <c r="D9" s="1342">
        <f>SUM([1]ConsultaUsuariosDetalle!D9:I9)</f>
        <v>129</v>
      </c>
      <c r="E9" s="1342">
        <f>SUM([1]ConsultaUsuariosDetalle!J9:O9)</f>
        <v>55</v>
      </c>
      <c r="F9" s="1343">
        <f t="shared" ref="F9:F16" si="0">SUM(D9:E9)</f>
        <v>184</v>
      </c>
    </row>
    <row r="10" spans="2:6" x14ac:dyDescent="0.25">
      <c r="B10" s="2436" t="s">
        <v>2159</v>
      </c>
      <c r="C10" s="2436"/>
      <c r="D10" s="1342">
        <f>SUM([1]ConsultaUsuariosDetalle!D10:I10)</f>
        <v>61</v>
      </c>
      <c r="E10" s="1342">
        <f>SUM([1]ConsultaUsuariosDetalle!J10:O10)</f>
        <v>60</v>
      </c>
      <c r="F10" s="1343">
        <f t="shared" si="0"/>
        <v>121</v>
      </c>
    </row>
    <row r="11" spans="2:6" x14ac:dyDescent="0.25">
      <c r="B11" s="2436" t="s">
        <v>1813</v>
      </c>
      <c r="C11" s="2436"/>
      <c r="D11" s="1342">
        <f>SUM([1]ConsultaUsuariosDetalle!D11:I11)</f>
        <v>1</v>
      </c>
      <c r="E11" s="1342">
        <f>SUM([1]ConsultaUsuariosDetalle!J11:O11)</f>
        <v>2</v>
      </c>
      <c r="F11" s="1343">
        <f t="shared" si="0"/>
        <v>3</v>
      </c>
    </row>
    <row r="12" spans="2:6" x14ac:dyDescent="0.25">
      <c r="B12" s="2436" t="s">
        <v>2160</v>
      </c>
      <c r="C12" s="2436"/>
      <c r="D12" s="1342">
        <f>SUM([1]ConsultaUsuariosDetalle!D12:I12)</f>
        <v>9390</v>
      </c>
      <c r="E12" s="1342">
        <f>SUM([1]ConsultaUsuariosDetalle!J12:O12)</f>
        <v>6570</v>
      </c>
      <c r="F12" s="1343">
        <f t="shared" si="0"/>
        <v>15960</v>
      </c>
    </row>
    <row r="13" spans="2:6" x14ac:dyDescent="0.25">
      <c r="B13" s="2436" t="s">
        <v>2339</v>
      </c>
      <c r="C13" s="2436"/>
      <c r="D13" s="1342">
        <f>SUM([1]ConsultaUsuariosDetalle!D13:I13)</f>
        <v>10</v>
      </c>
      <c r="E13" s="1342">
        <f>SUM([1]ConsultaUsuariosDetalle!J13:O13)</f>
        <v>0</v>
      </c>
      <c r="F13" s="1343">
        <f t="shared" si="0"/>
        <v>10</v>
      </c>
    </row>
    <row r="14" spans="2:6" x14ac:dyDescent="0.25">
      <c r="B14" s="2436" t="s">
        <v>2161</v>
      </c>
      <c r="C14" s="2436"/>
      <c r="D14" s="1342">
        <f>SUM([1]ConsultaUsuariosDetalle!D14:I14)</f>
        <v>156</v>
      </c>
      <c r="E14" s="1342">
        <f>SUM([1]ConsultaUsuariosDetalle!J14:O14)</f>
        <v>50</v>
      </c>
      <c r="F14" s="1343">
        <f t="shared" si="0"/>
        <v>206</v>
      </c>
    </row>
    <row r="15" spans="2:6" x14ac:dyDescent="0.25">
      <c r="B15" s="2436" t="s">
        <v>2162</v>
      </c>
      <c r="C15" s="2436"/>
      <c r="D15" s="1342">
        <f>SUM([1]ConsultaUsuariosDetalle!D15:I15)</f>
        <v>117</v>
      </c>
      <c r="E15" s="1342">
        <f>SUM([1]ConsultaUsuariosDetalle!J15:O15)</f>
        <v>118</v>
      </c>
      <c r="F15" s="1343">
        <f t="shared" si="0"/>
        <v>235</v>
      </c>
    </row>
    <row r="16" spans="2:6" x14ac:dyDescent="0.25">
      <c r="B16" s="2436" t="s">
        <v>2153</v>
      </c>
      <c r="C16" s="2436"/>
      <c r="D16" s="1342">
        <f>SUM([1]ConsultaUsuariosDetalle!D16:I16)</f>
        <v>0</v>
      </c>
      <c r="E16" s="1342">
        <f>SUM([1]ConsultaUsuariosDetalle!J16:O16)</f>
        <v>0</v>
      </c>
      <c r="F16" s="1343">
        <f t="shared" si="0"/>
        <v>0</v>
      </c>
    </row>
    <row r="17" spans="2:6" ht="15.75" x14ac:dyDescent="0.25">
      <c r="B17" s="2439" t="s">
        <v>143</v>
      </c>
      <c r="C17" s="2440"/>
      <c r="D17" s="1344">
        <f>SUM(D8:D16)</f>
        <v>9888</v>
      </c>
      <c r="E17" s="1344">
        <f t="shared" ref="E17:F17" si="1">SUM(E8:E16)</f>
        <v>6868</v>
      </c>
      <c r="F17" s="1344">
        <f t="shared" si="1"/>
        <v>16756</v>
      </c>
    </row>
    <row r="18" spans="2:6" x14ac:dyDescent="0.25">
      <c r="B18" s="1338" t="s">
        <v>2335</v>
      </c>
      <c r="C18" s="1340"/>
      <c r="F18" s="1340" t="str">
        <f>[1]Indice!M75</f>
        <v xml:space="preserve">  </v>
      </c>
    </row>
  </sheetData>
  <mergeCells count="13">
    <mergeCell ref="B17:C17"/>
    <mergeCell ref="B11:C11"/>
    <mergeCell ref="B12:C12"/>
    <mergeCell ref="B13:C13"/>
    <mergeCell ref="B14:C14"/>
    <mergeCell ref="B15:C15"/>
    <mergeCell ref="B16:C16"/>
    <mergeCell ref="B10:C10"/>
    <mergeCell ref="B4:F4"/>
    <mergeCell ref="B6:C7"/>
    <mergeCell ref="D6:F6"/>
    <mergeCell ref="B8:C8"/>
    <mergeCell ref="B9:C9"/>
  </mergeCells>
  <pageMargins left="0.7" right="0.7" top="0.75" bottom="0.75" header="0.3" footer="0.3"/>
  <pageSetup paperSize="9" orientation="portrait" r:id="rId1"/>
  <drawing r:id="rId2"/>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781EAF-2F35-49F5-B212-A1A9D1671AA5}">
  <sheetPr codeName="Hoja162"/>
  <dimension ref="A1:J18"/>
  <sheetViews>
    <sheetView showGridLines="0" zoomScaleNormal="100" workbookViewId="0">
      <pane ySplit="4" topLeftCell="A5" activePane="bottomLeft" state="frozen"/>
      <selection activeCell="I25" sqref="I25"/>
      <selection pane="bottomLeft"/>
    </sheetView>
  </sheetViews>
  <sheetFormatPr baseColWidth="10" defaultColWidth="0" defaultRowHeight="15" x14ac:dyDescent="0.25"/>
  <cols>
    <col min="1" max="1" width="3.5703125" customWidth="1"/>
    <col min="2" max="2" width="10.28515625" bestFit="1" customWidth="1"/>
    <col min="3" max="3" width="52.5703125" customWidth="1"/>
    <col min="4" max="4" width="7.42578125" customWidth="1"/>
    <col min="5" max="5" width="11.140625" customWidth="1"/>
    <col min="6" max="6" width="7.42578125" customWidth="1"/>
    <col min="7" max="7" width="11.140625" customWidth="1"/>
    <col min="8" max="8" width="7.42578125" customWidth="1"/>
    <col min="9" max="9" width="9.5703125" customWidth="1"/>
    <col min="10" max="10" width="5" customWidth="1"/>
    <col min="11" max="16384" width="11.42578125" hidden="1"/>
  </cols>
  <sheetData>
    <row r="1" spans="2:10" x14ac:dyDescent="0.25">
      <c r="B1" s="1332"/>
      <c r="C1" s="508"/>
      <c r="D1" s="508"/>
      <c r="E1" s="508"/>
      <c r="F1" s="508"/>
      <c r="G1" s="508"/>
      <c r="H1" s="508"/>
      <c r="I1" s="509"/>
    </row>
    <row r="2" spans="2:10" x14ac:dyDescent="0.25">
      <c r="B2" s="511"/>
      <c r="C2" s="477"/>
      <c r="D2" s="477"/>
      <c r="E2" s="477"/>
      <c r="F2" s="477"/>
      <c r="G2" s="477"/>
      <c r="H2" s="477"/>
      <c r="I2" s="512"/>
    </row>
    <row r="3" spans="2:10" x14ac:dyDescent="0.25">
      <c r="B3" s="513"/>
      <c r="C3" s="510"/>
      <c r="D3" s="510"/>
      <c r="E3" s="510"/>
      <c r="F3" s="510"/>
      <c r="G3" s="510"/>
      <c r="H3" s="510"/>
      <c r="I3" s="514"/>
    </row>
    <row r="4" spans="2:10" ht="15.75" x14ac:dyDescent="0.25">
      <c r="B4" s="2426" t="s">
        <v>2340</v>
      </c>
      <c r="C4" s="2427"/>
      <c r="D4" s="2427"/>
      <c r="E4" s="2427"/>
      <c r="F4" s="2427"/>
      <c r="G4" s="2427"/>
      <c r="H4" s="2427"/>
      <c r="I4" s="2428"/>
    </row>
    <row r="5" spans="2:10" ht="4.5" customHeight="1" x14ac:dyDescent="0.25"/>
    <row r="6" spans="2:10" ht="15.75" x14ac:dyDescent="0.25">
      <c r="B6" s="1333" t="s">
        <v>2141</v>
      </c>
      <c r="C6" s="1333" t="s">
        <v>2333</v>
      </c>
      <c r="D6" s="2441" t="s">
        <v>2155</v>
      </c>
      <c r="E6" s="2442"/>
      <c r="F6" s="2441" t="s">
        <v>2142</v>
      </c>
      <c r="G6" s="2442"/>
      <c r="H6" s="2441" t="s">
        <v>143</v>
      </c>
      <c r="I6" s="2442"/>
      <c r="J6" s="1"/>
    </row>
    <row r="7" spans="2:10" ht="15.75" x14ac:dyDescent="0.25">
      <c r="B7" s="1335" t="s">
        <v>1396</v>
      </c>
      <c r="C7" s="1345" t="s">
        <v>1397</v>
      </c>
      <c r="D7" s="2443">
        <f>SUM([1]PrestamosLibrosACDetalle!C8:H8)</f>
        <v>205</v>
      </c>
      <c r="E7" s="2444"/>
      <c r="F7" s="2443">
        <f>SUM([1]PrestamosLibrosACDetalle!I8:N8)</f>
        <v>232</v>
      </c>
      <c r="G7" s="2444"/>
      <c r="H7" s="2445">
        <f>SUM(D7:G7)</f>
        <v>437</v>
      </c>
      <c r="I7" s="2444"/>
      <c r="J7" s="1"/>
    </row>
    <row r="8" spans="2:10" ht="15" customHeight="1" x14ac:dyDescent="0.25">
      <c r="B8" s="1335" t="s">
        <v>1398</v>
      </c>
      <c r="C8" s="1346" t="s">
        <v>1399</v>
      </c>
      <c r="D8" s="2443">
        <f>SUM([1]PrestamosLibrosACDetalle!C9:H9)</f>
        <v>247</v>
      </c>
      <c r="E8" s="2444"/>
      <c r="F8" s="2443">
        <f>SUM([1]PrestamosLibrosACDetalle!I9:N9)</f>
        <v>121</v>
      </c>
      <c r="G8" s="2444"/>
      <c r="H8" s="2445">
        <f t="shared" ref="H8:H16" si="0">SUM(D8:G8)</f>
        <v>368</v>
      </c>
      <c r="I8" s="2444"/>
      <c r="J8" s="1"/>
    </row>
    <row r="9" spans="2:10" ht="15" customHeight="1" x14ac:dyDescent="0.25">
      <c r="B9" s="1335" t="s">
        <v>1400</v>
      </c>
      <c r="C9" s="1346" t="s">
        <v>2143</v>
      </c>
      <c r="D9" s="2443">
        <f>SUM([1]PrestamosLibrosACDetalle!C10:H10)</f>
        <v>10</v>
      </c>
      <c r="E9" s="2444"/>
      <c r="F9" s="2443">
        <f>SUM([1]PrestamosLibrosACDetalle!I10:N10)</f>
        <v>1</v>
      </c>
      <c r="G9" s="2444"/>
      <c r="H9" s="2445">
        <f t="shared" si="0"/>
        <v>11</v>
      </c>
      <c r="I9" s="2444"/>
      <c r="J9" s="1"/>
    </row>
    <row r="10" spans="2:10" ht="30" x14ac:dyDescent="0.25">
      <c r="B10" s="1335" t="s">
        <v>1401</v>
      </c>
      <c r="C10" s="1345" t="s">
        <v>2144</v>
      </c>
      <c r="D10" s="2443">
        <f>SUM([1]PrestamosLibrosACDetalle!C11:H11)</f>
        <v>1712</v>
      </c>
      <c r="E10" s="2444"/>
      <c r="F10" s="2443">
        <f>SUM([1]PrestamosLibrosACDetalle!I11:N11)</f>
        <v>1037</v>
      </c>
      <c r="G10" s="2444"/>
      <c r="H10" s="2445">
        <f t="shared" si="0"/>
        <v>2749</v>
      </c>
      <c r="I10" s="2444"/>
      <c r="J10" s="1"/>
    </row>
    <row r="11" spans="2:10" ht="15" customHeight="1" x14ac:dyDescent="0.25">
      <c r="B11" s="1335" t="s">
        <v>1402</v>
      </c>
      <c r="C11" s="1346" t="s">
        <v>1403</v>
      </c>
      <c r="D11" s="2443">
        <f>SUM([1]PrestamosLibrosACDetalle!C12:H12)</f>
        <v>22</v>
      </c>
      <c r="E11" s="2444"/>
      <c r="F11" s="2443">
        <f>SUM([1]PrestamosLibrosACDetalle!I12:N12)</f>
        <v>19</v>
      </c>
      <c r="G11" s="2444"/>
      <c r="H11" s="2445">
        <f t="shared" si="0"/>
        <v>41</v>
      </c>
      <c r="I11" s="2444"/>
      <c r="J11" s="1"/>
    </row>
    <row r="12" spans="2:10" ht="30" x14ac:dyDescent="0.25">
      <c r="B12" s="1335" t="s">
        <v>1404</v>
      </c>
      <c r="C12" s="1345" t="s">
        <v>2145</v>
      </c>
      <c r="D12" s="2443">
        <f>SUM([1]PrestamosLibrosACDetalle!C13:H13)</f>
        <v>1666</v>
      </c>
      <c r="E12" s="2444"/>
      <c r="F12" s="2443">
        <f>SUM([1]PrestamosLibrosACDetalle!I13:N13)</f>
        <v>1084</v>
      </c>
      <c r="G12" s="2444"/>
      <c r="H12" s="2445">
        <f t="shared" si="0"/>
        <v>2750</v>
      </c>
      <c r="I12" s="2444"/>
      <c r="J12" s="1"/>
    </row>
    <row r="13" spans="2:10" ht="30" x14ac:dyDescent="0.25">
      <c r="B13" s="1335" t="s">
        <v>1405</v>
      </c>
      <c r="C13" s="1345" t="s">
        <v>2146</v>
      </c>
      <c r="D13" s="2443">
        <f>SUM([1]PrestamosLibrosACDetalle!C14:H14)</f>
        <v>3830</v>
      </c>
      <c r="E13" s="2444"/>
      <c r="F13" s="2443">
        <f>SUM([1]PrestamosLibrosACDetalle!I14:N14)</f>
        <v>3122</v>
      </c>
      <c r="G13" s="2444"/>
      <c r="H13" s="2445">
        <f t="shared" si="0"/>
        <v>6952</v>
      </c>
      <c r="I13" s="2444"/>
      <c r="J13" s="1"/>
    </row>
    <row r="14" spans="2:10" ht="45" x14ac:dyDescent="0.25">
      <c r="B14" s="1335" t="s">
        <v>1406</v>
      </c>
      <c r="C14" s="1345" t="s">
        <v>2147</v>
      </c>
      <c r="D14" s="2443">
        <f>SUM([1]PrestamosLibrosACDetalle!C15:H15)</f>
        <v>117</v>
      </c>
      <c r="E14" s="2444"/>
      <c r="F14" s="2443">
        <f>SUM([1]PrestamosLibrosACDetalle!I15:N15)</f>
        <v>90</v>
      </c>
      <c r="G14" s="2444"/>
      <c r="H14" s="2445">
        <f t="shared" si="0"/>
        <v>207</v>
      </c>
      <c r="I14" s="2444"/>
      <c r="J14" s="1"/>
    </row>
    <row r="15" spans="2:10" ht="15" customHeight="1" x14ac:dyDescent="0.25">
      <c r="B15" s="1335" t="s">
        <v>1407</v>
      </c>
      <c r="C15" s="1346" t="s">
        <v>2148</v>
      </c>
      <c r="D15" s="2443">
        <f>SUM([1]PrestamosLibrosACDetalle!C16:H16)</f>
        <v>223</v>
      </c>
      <c r="E15" s="2444"/>
      <c r="F15" s="2443">
        <f>SUM([1]PrestamosLibrosACDetalle!I16:N16)</f>
        <v>177</v>
      </c>
      <c r="G15" s="2444"/>
      <c r="H15" s="2445">
        <f t="shared" si="0"/>
        <v>400</v>
      </c>
      <c r="I15" s="2444"/>
      <c r="J15" s="1"/>
    </row>
    <row r="16" spans="2:10" ht="15" customHeight="1" x14ac:dyDescent="0.25">
      <c r="B16" s="1335" t="s">
        <v>1408</v>
      </c>
      <c r="C16" s="1346" t="s">
        <v>1409</v>
      </c>
      <c r="D16" s="2443">
        <f>SUM([1]PrestamosLibrosACDetalle!C17:H17)</f>
        <v>64</v>
      </c>
      <c r="E16" s="2444"/>
      <c r="F16" s="2443">
        <f>SUM([1]PrestamosLibrosACDetalle!I17:N17)</f>
        <v>21</v>
      </c>
      <c r="G16" s="2444"/>
      <c r="H16" s="2445">
        <f t="shared" si="0"/>
        <v>85</v>
      </c>
      <c r="I16" s="2444"/>
      <c r="J16" s="1"/>
    </row>
    <row r="17" spans="2:10" ht="15" customHeight="1" x14ac:dyDescent="0.25">
      <c r="B17" s="2425" t="s">
        <v>2334</v>
      </c>
      <c r="C17" s="2425"/>
      <c r="D17" s="2446">
        <f>SUM(D7:E16)</f>
        <v>8096</v>
      </c>
      <c r="E17" s="2447"/>
      <c r="F17" s="2446">
        <f>SUM(F7:G16)</f>
        <v>5904</v>
      </c>
      <c r="G17" s="2447"/>
      <c r="H17" s="2446">
        <f t="shared" ref="H17" si="1">SUM(H7:I16)</f>
        <v>14000</v>
      </c>
      <c r="I17" s="2447"/>
      <c r="J17" s="1"/>
    </row>
    <row r="18" spans="2:10" ht="15.75" x14ac:dyDescent="0.25">
      <c r="B18" s="1338" t="s">
        <v>2335</v>
      </c>
      <c r="C18" s="1340"/>
      <c r="D18" s="1347"/>
      <c r="E18" s="1347"/>
      <c r="F18" s="1347"/>
      <c r="G18" s="1347"/>
      <c r="H18" s="1"/>
      <c r="I18" s="1340" t="str">
        <f>[1]Indice!M75</f>
        <v xml:space="preserve">  </v>
      </c>
      <c r="J18" s="1"/>
    </row>
  </sheetData>
  <mergeCells count="38">
    <mergeCell ref="D16:E16"/>
    <mergeCell ref="F16:G16"/>
    <mergeCell ref="H16:I16"/>
    <mergeCell ref="B17:C17"/>
    <mergeCell ref="D17:E17"/>
    <mergeCell ref="F17:G17"/>
    <mergeCell ref="H17:I17"/>
    <mergeCell ref="D14:E14"/>
    <mergeCell ref="F14:G14"/>
    <mergeCell ref="H14:I14"/>
    <mergeCell ref="D15:E15"/>
    <mergeCell ref="F15:G15"/>
    <mergeCell ref="H15:I15"/>
    <mergeCell ref="D12:E12"/>
    <mergeCell ref="F12:G12"/>
    <mergeCell ref="H12:I12"/>
    <mergeCell ref="D13:E13"/>
    <mergeCell ref="F13:G13"/>
    <mergeCell ref="H13:I13"/>
    <mergeCell ref="D10:E10"/>
    <mergeCell ref="F10:G10"/>
    <mergeCell ref="H10:I10"/>
    <mergeCell ref="D11:E11"/>
    <mergeCell ref="F11:G11"/>
    <mergeCell ref="H11:I11"/>
    <mergeCell ref="D8:E8"/>
    <mergeCell ref="F8:G8"/>
    <mergeCell ref="H8:I8"/>
    <mergeCell ref="D9:E9"/>
    <mergeCell ref="F9:G9"/>
    <mergeCell ref="H9:I9"/>
    <mergeCell ref="B4:I4"/>
    <mergeCell ref="D6:E6"/>
    <mergeCell ref="F6:G6"/>
    <mergeCell ref="H6:I6"/>
    <mergeCell ref="D7:E7"/>
    <mergeCell ref="F7:G7"/>
    <mergeCell ref="H7:I7"/>
  </mergeCells>
  <pageMargins left="0.7" right="0.7" top="0.75" bottom="0.75" header="0.3" footer="0.3"/>
  <pageSetup paperSize="9" orientation="portrait" r:id="rId1"/>
  <drawing r:id="rId2"/>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2231D9-D421-4D0D-A977-A563019B319A}">
  <sheetPr codeName="Hoja167"/>
  <dimension ref="A1:G21"/>
  <sheetViews>
    <sheetView showGridLines="0" workbookViewId="0">
      <pane ySplit="4" topLeftCell="A5" activePane="bottomLeft" state="frozen"/>
      <selection activeCell="I25" sqref="I25"/>
      <selection pane="bottomLeft"/>
    </sheetView>
  </sheetViews>
  <sheetFormatPr baseColWidth="10" defaultColWidth="0" defaultRowHeight="15" x14ac:dyDescent="0.25"/>
  <cols>
    <col min="1" max="1" width="3.5703125" customWidth="1"/>
    <col min="2" max="2" width="10.28515625" bestFit="1" customWidth="1"/>
    <col min="3" max="3" width="43" customWidth="1"/>
    <col min="4" max="6" width="15" customWidth="1"/>
    <col min="7" max="7" width="5" customWidth="1"/>
    <col min="8" max="16384" width="11.42578125" hidden="1"/>
  </cols>
  <sheetData>
    <row r="1" spans="2:6" x14ac:dyDescent="0.25">
      <c r="B1" s="1332"/>
      <c r="C1" s="508"/>
      <c r="D1" s="508"/>
      <c r="E1" s="508"/>
      <c r="F1" s="509"/>
    </row>
    <row r="2" spans="2:6" x14ac:dyDescent="0.25">
      <c r="B2" s="511"/>
      <c r="C2" s="477"/>
      <c r="D2" s="477"/>
      <c r="E2" s="477"/>
      <c r="F2" s="512"/>
    </row>
    <row r="3" spans="2:6" x14ac:dyDescent="0.25">
      <c r="B3" s="513"/>
      <c r="C3" s="510"/>
      <c r="D3" s="510"/>
      <c r="E3" s="510"/>
      <c r="F3" s="514"/>
    </row>
    <row r="4" spans="2:6" ht="15.75" x14ac:dyDescent="0.25">
      <c r="B4" s="2426" t="s">
        <v>1867</v>
      </c>
      <c r="C4" s="2427"/>
      <c r="D4" s="2427"/>
      <c r="E4" s="2427"/>
      <c r="F4" s="2428"/>
    </row>
    <row r="5" spans="2:6" ht="4.5" customHeight="1" x14ac:dyDescent="0.25"/>
    <row r="6" spans="2:6" ht="15.75" x14ac:dyDescent="0.25">
      <c r="B6" s="2437" t="s">
        <v>1417</v>
      </c>
      <c r="C6" s="2437"/>
      <c r="D6" s="1341" t="s">
        <v>2155</v>
      </c>
      <c r="E6" s="1341" t="s">
        <v>2142</v>
      </c>
      <c r="F6" s="1341" t="s">
        <v>143</v>
      </c>
    </row>
    <row r="7" spans="2:6" x14ac:dyDescent="0.25">
      <c r="B7" s="2448" t="s">
        <v>2346</v>
      </c>
      <c r="C7" s="2448"/>
      <c r="D7" s="1342">
        <f>SUM([1]PrestamosServiciosDetalle!D8:I8)</f>
        <v>909</v>
      </c>
      <c r="E7" s="1342">
        <f>SUM([1]PrestamosServiciosDetalle!J8:O8)</f>
        <v>949</v>
      </c>
      <c r="F7" s="1343">
        <f>SUM(D7:E7)</f>
        <v>1858</v>
      </c>
    </row>
    <row r="8" spans="2:6" x14ac:dyDescent="0.25">
      <c r="B8" s="2448" t="s">
        <v>1418</v>
      </c>
      <c r="C8" s="2448"/>
      <c r="D8" s="1342">
        <f>SUM([1]PrestamosServiciosDetalle!D9:I9)</f>
        <v>1310</v>
      </c>
      <c r="E8" s="1342">
        <f>SUM([1]PrestamosServiciosDetalle!J9:O9)</f>
        <v>920</v>
      </c>
      <c r="F8" s="1343">
        <f t="shared" ref="F8:F19" si="0">SUM(D8:E8)</f>
        <v>2230</v>
      </c>
    </row>
    <row r="9" spans="2:6" ht="15" customHeight="1" x14ac:dyDescent="0.25">
      <c r="B9" s="2448" t="s">
        <v>2347</v>
      </c>
      <c r="C9" s="2448"/>
      <c r="D9" s="1342">
        <f>SUM([1]PrestamosServiciosDetalle!D10:I10)</f>
        <v>8</v>
      </c>
      <c r="E9" s="1342">
        <f>SUM([1]PrestamosServiciosDetalle!J10:O10)</f>
        <v>6</v>
      </c>
      <c r="F9" s="1343">
        <f t="shared" si="0"/>
        <v>14</v>
      </c>
    </row>
    <row r="10" spans="2:6" x14ac:dyDescent="0.25">
      <c r="B10" s="2448" t="s">
        <v>1425</v>
      </c>
      <c r="C10" s="2448"/>
      <c r="D10" s="1342">
        <f>SUM([1]PrestamosServiciosDetalle!D11:I11)</f>
        <v>0</v>
      </c>
      <c r="E10" s="1342">
        <f>SUM([1]PrestamosServiciosDetalle!J11:O11)</f>
        <v>2</v>
      </c>
      <c r="F10" s="1343">
        <f t="shared" si="0"/>
        <v>2</v>
      </c>
    </row>
    <row r="11" spans="2:6" x14ac:dyDescent="0.25">
      <c r="B11" s="2448" t="s">
        <v>1423</v>
      </c>
      <c r="C11" s="2448"/>
      <c r="D11" s="1342">
        <f>SUM([1]PrestamosServiciosDetalle!D12:I12)</f>
        <v>40</v>
      </c>
      <c r="E11" s="1342">
        <f>SUM([1]PrestamosServiciosDetalle!J12:O12)</f>
        <v>9</v>
      </c>
      <c r="F11" s="1343">
        <f t="shared" si="0"/>
        <v>49</v>
      </c>
    </row>
    <row r="12" spans="2:6" x14ac:dyDescent="0.25">
      <c r="B12" s="2448" t="s">
        <v>1492</v>
      </c>
      <c r="C12" s="2448"/>
      <c r="D12" s="1342">
        <f>SUM([1]PrestamosServiciosDetalle!D13:I13)</f>
        <v>7695</v>
      </c>
      <c r="E12" s="1342">
        <f>SUM([1]PrestamosServiciosDetalle!J13:O13)</f>
        <v>5567</v>
      </c>
      <c r="F12" s="1343">
        <f t="shared" si="0"/>
        <v>13262</v>
      </c>
    </row>
    <row r="13" spans="2:6" x14ac:dyDescent="0.25">
      <c r="B13" s="2448" t="s">
        <v>1424</v>
      </c>
      <c r="C13" s="2448"/>
      <c r="D13" s="1342">
        <f>SUM([1]PrestamosServiciosDetalle!D14:I14)</f>
        <v>30</v>
      </c>
      <c r="E13" s="1342">
        <f>SUM([1]PrestamosServiciosDetalle!J14:O14)</f>
        <v>9</v>
      </c>
      <c r="F13" s="1343">
        <f t="shared" si="0"/>
        <v>39</v>
      </c>
    </row>
    <row r="14" spans="2:6" x14ac:dyDescent="0.25">
      <c r="B14" s="2448" t="s">
        <v>1422</v>
      </c>
      <c r="C14" s="2448"/>
      <c r="D14" s="1342">
        <f>SUM([1]PrestamosServiciosDetalle!D15:I15)</f>
        <v>23</v>
      </c>
      <c r="E14" s="1342">
        <f>SUM([1]PrestamosServiciosDetalle!J15:O15)</f>
        <v>5</v>
      </c>
      <c r="F14" s="1343">
        <f t="shared" si="0"/>
        <v>28</v>
      </c>
    </row>
    <row r="15" spans="2:6" x14ac:dyDescent="0.25">
      <c r="B15" s="2448" t="s">
        <v>1421</v>
      </c>
      <c r="C15" s="2448"/>
      <c r="D15" s="1342">
        <f>SUM([1]PrestamosServiciosDetalle!D16:I16)</f>
        <v>46</v>
      </c>
      <c r="E15" s="1342">
        <f>SUM([1]PrestamosServiciosDetalle!J16:O16)</f>
        <v>12</v>
      </c>
      <c r="F15" s="1343">
        <f t="shared" si="0"/>
        <v>58</v>
      </c>
    </row>
    <row r="16" spans="2:6" x14ac:dyDescent="0.25">
      <c r="B16" s="2448" t="s">
        <v>1419</v>
      </c>
      <c r="C16" s="2448"/>
      <c r="D16" s="1342">
        <f>SUM([1]PrestamosServiciosDetalle!D17:I17)</f>
        <v>146</v>
      </c>
      <c r="E16" s="1342">
        <f>SUM([1]PrestamosServiciosDetalle!J17:O17)</f>
        <v>124</v>
      </c>
      <c r="F16" s="1343">
        <f t="shared" si="0"/>
        <v>270</v>
      </c>
    </row>
    <row r="17" spans="2:6" x14ac:dyDescent="0.25">
      <c r="B17" s="2448" t="s">
        <v>1257</v>
      </c>
      <c r="C17" s="2448"/>
      <c r="D17" s="1342">
        <f>SUM([1]PrestamosServiciosDetalle!D18:I18)</f>
        <v>13</v>
      </c>
      <c r="E17" s="1342">
        <f>SUM([1]PrestamosServiciosDetalle!J18:O18)</f>
        <v>9</v>
      </c>
      <c r="F17" s="1343">
        <f t="shared" si="0"/>
        <v>22</v>
      </c>
    </row>
    <row r="18" spans="2:6" x14ac:dyDescent="0.25">
      <c r="B18" s="2448" t="s">
        <v>2348</v>
      </c>
      <c r="C18" s="2448"/>
      <c r="D18" s="1342">
        <f>SUM([1]PrestamosServiciosDetalle!D19:I19)</f>
        <v>70</v>
      </c>
      <c r="E18" s="1342">
        <f>SUM([1]PrestamosServiciosDetalle!J19:O19)</f>
        <v>119</v>
      </c>
      <c r="F18" s="1343">
        <f t="shared" si="0"/>
        <v>189</v>
      </c>
    </row>
    <row r="19" spans="2:6" x14ac:dyDescent="0.25">
      <c r="B19" s="2448" t="s">
        <v>1420</v>
      </c>
      <c r="C19" s="2448"/>
      <c r="D19" s="1342">
        <f>SUM([1]PrestamosServiciosDetalle!D20:I20)</f>
        <v>525</v>
      </c>
      <c r="E19" s="1342">
        <f>SUM([1]PrestamosServiciosDetalle!J20:O20)</f>
        <v>241</v>
      </c>
      <c r="F19" s="1343">
        <f t="shared" si="0"/>
        <v>766</v>
      </c>
    </row>
    <row r="20" spans="2:6" ht="15.75" x14ac:dyDescent="0.25">
      <c r="B20" s="2439" t="s">
        <v>143</v>
      </c>
      <c r="C20" s="2440"/>
      <c r="D20" s="1344">
        <f>SUM(D7:D19)</f>
        <v>10815</v>
      </c>
      <c r="E20" s="1344">
        <f t="shared" ref="E20:F20" si="1">SUM(E7:E19)</f>
        <v>7972</v>
      </c>
      <c r="F20" s="1344">
        <f t="shared" si="1"/>
        <v>18787</v>
      </c>
    </row>
    <row r="21" spans="2:6" x14ac:dyDescent="0.25">
      <c r="B21" s="1338" t="s">
        <v>2335</v>
      </c>
      <c r="F21" s="1340" t="str">
        <f>[1]Indice!M75</f>
        <v xml:space="preserve">  </v>
      </c>
    </row>
  </sheetData>
  <mergeCells count="16">
    <mergeCell ref="B17:C17"/>
    <mergeCell ref="B18:C18"/>
    <mergeCell ref="B19:C19"/>
    <mergeCell ref="B20:C20"/>
    <mergeCell ref="B11:C11"/>
    <mergeCell ref="B12:C12"/>
    <mergeCell ref="B13:C13"/>
    <mergeCell ref="B14:C14"/>
    <mergeCell ref="B15:C15"/>
    <mergeCell ref="B16:C16"/>
    <mergeCell ref="B10:C10"/>
    <mergeCell ref="B4:F4"/>
    <mergeCell ref="B6:C6"/>
    <mergeCell ref="B7:C7"/>
    <mergeCell ref="B8:C8"/>
    <mergeCell ref="B9:C9"/>
  </mergeCells>
  <pageMargins left="0.7" right="0.7" top="0.75" bottom="0.75" header="0.3" footer="0.3"/>
  <pageSetup paperSize="9" orientation="portrait" r:id="rId1"/>
  <drawing r:id="rId2"/>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D166FF-DBD3-4082-B340-66CB80C97166}">
  <sheetPr codeName="Hoja169"/>
  <dimension ref="A1:G21"/>
  <sheetViews>
    <sheetView showGridLines="0" workbookViewId="0">
      <pane ySplit="4" topLeftCell="A5" activePane="bottomLeft" state="frozen"/>
      <selection activeCell="I25" sqref="I25"/>
      <selection pane="bottomLeft"/>
    </sheetView>
  </sheetViews>
  <sheetFormatPr baseColWidth="10" defaultColWidth="0" defaultRowHeight="15" x14ac:dyDescent="0.25"/>
  <cols>
    <col min="1" max="1" width="3.5703125" customWidth="1"/>
    <col min="2" max="2" width="54.28515625" customWidth="1"/>
    <col min="3" max="4" width="22.85546875" customWidth="1"/>
    <col min="5" max="7" width="0" hidden="1" customWidth="1"/>
    <col min="8" max="16384" width="11.42578125" hidden="1"/>
  </cols>
  <sheetData>
    <row r="1" spans="2:3" x14ac:dyDescent="0.25">
      <c r="B1" s="1332"/>
      <c r="C1" s="509"/>
    </row>
    <row r="2" spans="2:3" x14ac:dyDescent="0.25">
      <c r="B2" s="511"/>
      <c r="C2" s="512"/>
    </row>
    <row r="3" spans="2:3" x14ac:dyDescent="0.25">
      <c r="B3" s="513"/>
      <c r="C3" s="514"/>
    </row>
    <row r="4" spans="2:3" ht="15.75" x14ac:dyDescent="0.25">
      <c r="B4" s="2426" t="s">
        <v>4705</v>
      </c>
      <c r="C4" s="2428"/>
    </row>
    <row r="5" spans="2:3" ht="4.5" customHeight="1" x14ac:dyDescent="0.25"/>
    <row r="6" spans="2:3" x14ac:dyDescent="0.25">
      <c r="B6" s="2437" t="s">
        <v>1195</v>
      </c>
      <c r="C6" s="2449" t="s">
        <v>143</v>
      </c>
    </row>
    <row r="7" spans="2:3" x14ac:dyDescent="0.25">
      <c r="B7" s="2437"/>
      <c r="C7" s="2450"/>
    </row>
    <row r="8" spans="2:3" x14ac:dyDescent="0.25">
      <c r="B8" s="1811" t="s">
        <v>225</v>
      </c>
      <c r="C8" s="1343">
        <v>163</v>
      </c>
    </row>
    <row r="9" spans="2:3" s="1814" customFormat="1" x14ac:dyDescent="0.25">
      <c r="B9" s="1811" t="s">
        <v>950</v>
      </c>
      <c r="C9" s="1343">
        <v>130</v>
      </c>
    </row>
    <row r="10" spans="2:3" s="1814" customFormat="1" x14ac:dyDescent="0.25">
      <c r="B10" s="1811" t="s">
        <v>211</v>
      </c>
      <c r="C10" s="1343">
        <v>98</v>
      </c>
    </row>
    <row r="11" spans="2:3" s="1814" customFormat="1" x14ac:dyDescent="0.25">
      <c r="B11" s="1811" t="s">
        <v>696</v>
      </c>
      <c r="C11" s="1343">
        <v>91</v>
      </c>
    </row>
    <row r="12" spans="2:3" s="1814" customFormat="1" x14ac:dyDescent="0.25">
      <c r="B12" s="1811" t="s">
        <v>2527</v>
      </c>
      <c r="C12" s="1343">
        <v>120</v>
      </c>
    </row>
    <row r="13" spans="2:3" s="1814" customFormat="1" x14ac:dyDescent="0.25">
      <c r="B13" s="1811" t="s">
        <v>576</v>
      </c>
      <c r="C13" s="1343">
        <v>9</v>
      </c>
    </row>
    <row r="14" spans="2:3" s="1814" customFormat="1" x14ac:dyDescent="0.25">
      <c r="B14" s="1811" t="s">
        <v>251</v>
      </c>
      <c r="C14" s="1343">
        <v>1269</v>
      </c>
    </row>
    <row r="15" spans="2:3" s="1814" customFormat="1" x14ac:dyDescent="0.25">
      <c r="B15" s="1811" t="s">
        <v>4706</v>
      </c>
      <c r="C15" s="1343">
        <v>6</v>
      </c>
    </row>
    <row r="16" spans="2:3" x14ac:dyDescent="0.25">
      <c r="B16" s="1811" t="s">
        <v>4707</v>
      </c>
      <c r="C16" s="1343">
        <v>61</v>
      </c>
    </row>
    <row r="17" spans="2:3" x14ac:dyDescent="0.25">
      <c r="B17" s="1811" t="s">
        <v>4708</v>
      </c>
      <c r="C17" s="1343">
        <v>1</v>
      </c>
    </row>
    <row r="18" spans="2:3" x14ac:dyDescent="0.25">
      <c r="B18" s="1811" t="s">
        <v>4709</v>
      </c>
      <c r="C18" s="1343">
        <v>9</v>
      </c>
    </row>
    <row r="19" spans="2:3" x14ac:dyDescent="0.25">
      <c r="B19" s="1811" t="s">
        <v>4710</v>
      </c>
      <c r="C19" s="1343">
        <v>6</v>
      </c>
    </row>
    <row r="20" spans="2:3" ht="15.75" x14ac:dyDescent="0.25">
      <c r="B20" s="1805" t="s">
        <v>143</v>
      </c>
      <c r="C20" s="1344">
        <f>SUM(C8:C19)</f>
        <v>1963</v>
      </c>
    </row>
    <row r="21" spans="2:3" x14ac:dyDescent="0.25">
      <c r="B21" s="1338" t="s">
        <v>2335</v>
      </c>
      <c r="C21" s="1340" t="str">
        <f>[1]Indice!M75</f>
        <v xml:space="preserve">  </v>
      </c>
    </row>
  </sheetData>
  <mergeCells count="3">
    <mergeCell ref="B4:C4"/>
    <mergeCell ref="B6:B7"/>
    <mergeCell ref="C6:C7"/>
  </mergeCells>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6"/>
  <dimension ref="A1:K299"/>
  <sheetViews>
    <sheetView showGridLines="0" zoomScaleNormal="100" workbookViewId="0">
      <pane xSplit="1" ySplit="6" topLeftCell="B7" activePane="bottomRight" state="frozen"/>
      <selection activeCell="I25" sqref="I25"/>
      <selection pane="topRight" activeCell="I25" sqref="I25"/>
      <selection pane="bottomLeft" activeCell="I25" sqref="I25"/>
      <selection pane="bottomRight" activeCell="B6" sqref="B6:I24"/>
    </sheetView>
  </sheetViews>
  <sheetFormatPr baseColWidth="10" defaultColWidth="0" defaultRowHeight="0" customHeight="1" zeroHeight="1" x14ac:dyDescent="0.25"/>
  <cols>
    <col min="1" max="1" width="3.5703125" customWidth="1"/>
    <col min="2" max="2" width="38.7109375" customWidth="1"/>
    <col min="3" max="9" width="18.42578125" customWidth="1"/>
    <col min="10" max="10" width="5" customWidth="1"/>
    <col min="11" max="11" width="0" hidden="1" customWidth="1"/>
    <col min="12" max="16384" width="9.140625" hidden="1"/>
  </cols>
  <sheetData>
    <row r="1" spans="2:11" ht="15" x14ac:dyDescent="0.25">
      <c r="B1" s="1958"/>
      <c r="C1" s="1959"/>
      <c r="D1" s="1959"/>
      <c r="E1" s="1959"/>
      <c r="F1" s="1959"/>
      <c r="G1" s="1959"/>
      <c r="H1" s="1959"/>
      <c r="I1" s="1960"/>
    </row>
    <row r="2" spans="2:11" ht="15" x14ac:dyDescent="0.25">
      <c r="B2" s="1961"/>
      <c r="C2" s="1962"/>
      <c r="D2" s="1962"/>
      <c r="E2" s="1962"/>
      <c r="F2" s="1962"/>
      <c r="G2" s="1962"/>
      <c r="H2" s="1962"/>
      <c r="I2" s="1963"/>
    </row>
    <row r="3" spans="2:11" ht="16.5" thickBot="1" x14ac:dyDescent="0.3">
      <c r="B3" s="1964"/>
      <c r="C3" s="1965"/>
      <c r="D3" s="1965"/>
      <c r="E3" s="1965"/>
      <c r="F3" s="1965"/>
      <c r="G3" s="1965"/>
      <c r="H3" s="1965"/>
      <c r="I3" s="1966"/>
      <c r="J3" s="1"/>
      <c r="K3" s="1"/>
    </row>
    <row r="4" spans="2:11" ht="21.75" thickBot="1" x14ac:dyDescent="0.4">
      <c r="B4" s="1849" t="s">
        <v>2749</v>
      </c>
      <c r="C4" s="1850"/>
      <c r="D4" s="1850"/>
      <c r="E4" s="1850"/>
      <c r="F4" s="1850"/>
      <c r="G4" s="1850"/>
      <c r="H4" s="2033"/>
      <c r="I4" s="1851"/>
      <c r="J4" s="1"/>
      <c r="K4" s="1"/>
    </row>
    <row r="5" spans="2:11" s="2" customFormat="1" ht="15.75" x14ac:dyDescent="0.25">
      <c r="B5" s="1852"/>
      <c r="C5" s="1852"/>
      <c r="D5" s="1852"/>
      <c r="E5" s="1852"/>
      <c r="F5" s="1852"/>
      <c r="G5" s="1852"/>
      <c r="H5" s="1852"/>
      <c r="I5" s="1852"/>
      <c r="J5" s="5"/>
      <c r="K5" s="5"/>
    </row>
    <row r="6" spans="2:11" s="2" customFormat="1" ht="18.75" x14ac:dyDescent="0.25">
      <c r="B6" s="106" t="s">
        <v>274</v>
      </c>
      <c r="C6" s="107">
        <v>2015</v>
      </c>
      <c r="D6" s="107">
        <v>2016</v>
      </c>
      <c r="E6" s="107">
        <v>2017</v>
      </c>
      <c r="F6" s="107">
        <v>2018</v>
      </c>
      <c r="G6" s="107">
        <v>2019</v>
      </c>
      <c r="H6" s="107">
        <v>2020</v>
      </c>
      <c r="I6" s="107" t="s">
        <v>3159</v>
      </c>
      <c r="J6" s="5"/>
      <c r="K6" s="5"/>
    </row>
    <row r="7" spans="2:11" s="2" customFormat="1" ht="30" x14ac:dyDescent="0.25">
      <c r="B7" s="1384" t="s">
        <v>2420</v>
      </c>
      <c r="C7" s="1385"/>
      <c r="D7" s="1801"/>
      <c r="E7" s="1801"/>
      <c r="F7" s="1383">
        <v>0</v>
      </c>
      <c r="G7" s="1383"/>
      <c r="H7" s="1383"/>
      <c r="I7" s="1383"/>
    </row>
    <row r="8" spans="2:11" ht="75" x14ac:dyDescent="0.25">
      <c r="B8" s="1384" t="s">
        <v>2421</v>
      </c>
      <c r="C8" s="1388"/>
      <c r="D8" s="1388" t="s">
        <v>2410</v>
      </c>
      <c r="E8" s="1801"/>
      <c r="F8" s="1383"/>
      <c r="G8" s="1386"/>
      <c r="H8" s="1383"/>
      <c r="I8" s="1383"/>
    </row>
    <row r="9" spans="2:11" s="1392" customFormat="1" ht="60" x14ac:dyDescent="0.25">
      <c r="B9" s="1384" t="s">
        <v>2422</v>
      </c>
      <c r="C9" s="1801"/>
      <c r="D9" s="1801"/>
      <c r="E9" s="1388" t="s">
        <v>2411</v>
      </c>
      <c r="F9" s="1383"/>
      <c r="G9" s="1383"/>
      <c r="H9" s="1387"/>
      <c r="I9" s="1383"/>
    </row>
    <row r="10" spans="2:11" s="1392" customFormat="1" ht="30" x14ac:dyDescent="0.25">
      <c r="B10" s="1384" t="s">
        <v>2423</v>
      </c>
      <c r="C10" s="1801"/>
      <c r="D10" s="1388"/>
      <c r="E10" s="1801"/>
      <c r="F10" s="1383"/>
      <c r="G10" s="1383"/>
      <c r="H10" s="1383"/>
      <c r="I10" s="1383"/>
    </row>
    <row r="11" spans="2:11" ht="15" x14ac:dyDescent="0.25">
      <c r="B11" s="1384" t="s">
        <v>2424</v>
      </c>
      <c r="C11" s="1801"/>
      <c r="D11" s="1388"/>
      <c r="E11" s="1801"/>
      <c r="F11" s="1383"/>
      <c r="G11" s="1383"/>
      <c r="H11" s="1383"/>
      <c r="I11" s="1383"/>
    </row>
    <row r="12" spans="2:11" ht="30" x14ac:dyDescent="0.25">
      <c r="B12" s="1384" t="s">
        <v>2425</v>
      </c>
      <c r="C12" s="1801"/>
      <c r="D12" s="1385"/>
      <c r="E12" s="1801"/>
      <c r="F12" s="1383"/>
      <c r="G12" s="1802" t="s">
        <v>4652</v>
      </c>
      <c r="H12" s="1383"/>
      <c r="I12" s="1383"/>
    </row>
    <row r="13" spans="2:11" s="1390" customFormat="1" ht="30" x14ac:dyDescent="0.25">
      <c r="B13" s="1384" t="s">
        <v>4653</v>
      </c>
      <c r="C13" s="1801"/>
      <c r="D13" s="1385"/>
      <c r="E13" s="1801"/>
      <c r="F13" s="1383"/>
      <c r="G13" s="1383"/>
      <c r="H13" s="1802" t="s">
        <v>4654</v>
      </c>
      <c r="I13" s="1383"/>
    </row>
    <row r="14" spans="2:11" s="1390" customFormat="1" ht="30" x14ac:dyDescent="0.25">
      <c r="B14" s="1384" t="s">
        <v>2426</v>
      </c>
      <c r="C14" s="1383"/>
      <c r="D14" s="1385"/>
      <c r="E14" s="1383"/>
      <c r="F14" s="1383"/>
      <c r="G14" s="1383"/>
      <c r="H14" s="1383"/>
      <c r="I14" s="1383"/>
    </row>
    <row r="15" spans="2:11" s="1390" customFormat="1" ht="45" x14ac:dyDescent="0.25">
      <c r="B15" s="1384" t="s">
        <v>2427</v>
      </c>
      <c r="C15" s="1801"/>
      <c r="D15" s="1801"/>
      <c r="E15" s="1388"/>
      <c r="F15" s="1383"/>
      <c r="G15" s="1383"/>
      <c r="H15" s="1388" t="s">
        <v>4655</v>
      </c>
      <c r="I15" s="1383"/>
    </row>
    <row r="16" spans="2:11" s="1390" customFormat="1" ht="75" x14ac:dyDescent="0.25">
      <c r="B16" s="1384" t="s">
        <v>2754</v>
      </c>
      <c r="C16" s="1388" t="s">
        <v>2412</v>
      </c>
      <c r="D16" s="1801"/>
      <c r="E16" s="1801"/>
      <c r="F16" s="1388"/>
      <c r="G16" s="1383"/>
      <c r="H16" s="1388" t="s">
        <v>4656</v>
      </c>
      <c r="I16" s="1383"/>
    </row>
    <row r="17" spans="2:9" s="1390" customFormat="1" ht="75" x14ac:dyDescent="0.25">
      <c r="B17" s="1384" t="s">
        <v>2428</v>
      </c>
      <c r="C17" s="1388"/>
      <c r="D17" s="1801"/>
      <c r="E17" s="1388" t="s">
        <v>2413</v>
      </c>
      <c r="F17" s="1383"/>
      <c r="G17" s="1383"/>
      <c r="H17" s="1387"/>
      <c r="I17" s="1383"/>
    </row>
    <row r="18" spans="2:9" ht="45" x14ac:dyDescent="0.25">
      <c r="B18" s="1384" t="s">
        <v>2750</v>
      </c>
      <c r="C18" s="1388"/>
      <c r="D18" s="1801"/>
      <c r="E18" s="1801"/>
      <c r="F18" s="1383"/>
      <c r="G18" s="1802" t="s">
        <v>4657</v>
      </c>
      <c r="H18" s="1383"/>
      <c r="I18" s="1383"/>
    </row>
    <row r="19" spans="2:9" ht="75" x14ac:dyDescent="0.25">
      <c r="B19" s="1384" t="s">
        <v>2429</v>
      </c>
      <c r="C19" s="1388"/>
      <c r="D19" s="1801"/>
      <c r="E19" s="1388" t="s">
        <v>2414</v>
      </c>
      <c r="F19" s="1383"/>
      <c r="G19" s="1383"/>
      <c r="H19" s="1387"/>
      <c r="I19" s="1383"/>
    </row>
    <row r="20" spans="2:9" ht="75" x14ac:dyDescent="0.25">
      <c r="B20" s="1384" t="s">
        <v>2751</v>
      </c>
      <c r="C20" s="1801"/>
      <c r="D20" s="1801"/>
      <c r="E20" s="1385"/>
      <c r="F20" s="1802" t="s">
        <v>2415</v>
      </c>
      <c r="G20" s="1383"/>
      <c r="H20" s="1383"/>
      <c r="I20" s="1389"/>
    </row>
    <row r="21" spans="2:9" ht="75" x14ac:dyDescent="0.25">
      <c r="B21" s="1384" t="s">
        <v>2752</v>
      </c>
      <c r="C21" s="1801"/>
      <c r="D21" s="1801"/>
      <c r="E21" s="1385" t="s">
        <v>2416</v>
      </c>
      <c r="F21" s="1383"/>
      <c r="G21" s="1383"/>
      <c r="H21" s="1387"/>
      <c r="I21" s="1383"/>
    </row>
    <row r="22" spans="2:9" ht="60" x14ac:dyDescent="0.25">
      <c r="B22" s="1384" t="s">
        <v>2430</v>
      </c>
      <c r="C22" s="1801"/>
      <c r="D22" s="1801"/>
      <c r="E22" s="1385" t="s">
        <v>2417</v>
      </c>
      <c r="F22" s="1383"/>
      <c r="G22" s="1383"/>
      <c r="H22" s="1387"/>
      <c r="I22" s="1383"/>
    </row>
    <row r="23" spans="2:9" ht="75" x14ac:dyDescent="0.25">
      <c r="B23" s="1384" t="s">
        <v>2753</v>
      </c>
      <c r="C23" s="1801"/>
      <c r="D23" s="1801"/>
      <c r="E23" s="1385" t="s">
        <v>2418</v>
      </c>
      <c r="F23" s="1383"/>
      <c r="G23" s="1383"/>
      <c r="H23" s="1387"/>
      <c r="I23" s="1383"/>
    </row>
    <row r="24" spans="2:9" ht="60" x14ac:dyDescent="0.25">
      <c r="B24" s="1384" t="s">
        <v>2431</v>
      </c>
      <c r="C24" s="1801"/>
      <c r="D24" s="1801"/>
      <c r="E24" s="1385" t="s">
        <v>2419</v>
      </c>
      <c r="F24" s="1383"/>
      <c r="G24" s="1383"/>
      <c r="H24" s="1387"/>
      <c r="I24" s="1383"/>
    </row>
    <row r="25" spans="2:9" ht="16.5" customHeight="1" x14ac:dyDescent="0.25">
      <c r="B25" s="1391"/>
      <c r="C25" s="1377"/>
      <c r="D25" s="1377"/>
      <c r="E25" s="1377"/>
      <c r="F25" s="1377"/>
      <c r="G25" s="1377"/>
      <c r="H25" s="1377"/>
      <c r="I25" s="1377"/>
    </row>
    <row r="26" spans="2:9" ht="15" hidden="1" customHeight="1" x14ac:dyDescent="0.25">
      <c r="B26" s="1374"/>
      <c r="C26" s="1377"/>
      <c r="D26" s="1377"/>
      <c r="E26" s="1377"/>
      <c r="F26" s="1377"/>
      <c r="G26" s="1377"/>
      <c r="H26" s="1377"/>
      <c r="I26" s="1377"/>
    </row>
    <row r="27" spans="2:9" ht="15" hidden="1" customHeight="1" x14ac:dyDescent="0.25">
      <c r="B27" s="1374"/>
      <c r="C27" s="1377"/>
      <c r="D27" s="1377"/>
      <c r="E27" s="1377"/>
      <c r="F27" s="1377"/>
      <c r="G27" s="1377"/>
      <c r="H27" s="1377"/>
      <c r="I27" s="1377"/>
    </row>
    <row r="28" spans="2:9" ht="15" hidden="1" customHeight="1" x14ac:dyDescent="0.25">
      <c r="B28" s="1374"/>
      <c r="C28" s="1377"/>
      <c r="D28" s="1377"/>
      <c r="E28" s="1377"/>
      <c r="F28" s="1377"/>
      <c r="G28" s="1377"/>
      <c r="H28" s="1377"/>
      <c r="I28" s="1377"/>
    </row>
    <row r="29" spans="2:9" ht="15" hidden="1" customHeight="1" x14ac:dyDescent="0.25">
      <c r="B29" s="1374"/>
      <c r="C29" s="1377"/>
      <c r="D29" s="1377"/>
      <c r="E29" s="1377"/>
      <c r="F29" s="1377"/>
      <c r="G29" s="1377"/>
      <c r="H29" s="1377"/>
      <c r="I29" s="1377"/>
    </row>
    <row r="30" spans="2:9" ht="15" hidden="1" customHeight="1" x14ac:dyDescent="0.25">
      <c r="B30" s="1374"/>
      <c r="C30" s="1377"/>
      <c r="D30" s="1377"/>
      <c r="E30" s="1377"/>
      <c r="F30" s="1377"/>
      <c r="G30" s="1377"/>
      <c r="H30" s="1377"/>
      <c r="I30" s="1377"/>
    </row>
    <row r="31" spans="2:9" ht="15" hidden="1" customHeight="1" x14ac:dyDescent="0.25">
      <c r="C31" s="1377"/>
      <c r="D31" s="1377"/>
      <c r="E31" s="1377"/>
      <c r="F31" s="1377"/>
      <c r="G31" s="1377"/>
      <c r="H31" s="1377"/>
      <c r="I31" s="1377"/>
    </row>
    <row r="32" spans="2:9" ht="15" hidden="1" customHeight="1" x14ac:dyDescent="0.25">
      <c r="C32" s="1377"/>
      <c r="D32" s="1377"/>
      <c r="E32" s="1377"/>
      <c r="F32" s="1377"/>
      <c r="G32" s="1377"/>
      <c r="H32" s="1377"/>
      <c r="I32" s="1377"/>
    </row>
    <row r="33" spans="3:9" ht="15" hidden="1" customHeight="1" x14ac:dyDescent="0.25">
      <c r="C33" s="1377"/>
      <c r="D33" s="1377"/>
      <c r="E33" s="1377"/>
      <c r="F33" s="1377"/>
      <c r="G33" s="1377"/>
      <c r="H33" s="1377"/>
      <c r="I33" s="1377"/>
    </row>
    <row r="34" spans="3:9" ht="15" hidden="1" customHeight="1" x14ac:dyDescent="0.25"/>
    <row r="35" spans="3:9" ht="15" hidden="1" customHeight="1" x14ac:dyDescent="0.25"/>
    <row r="36" spans="3:9" ht="15" hidden="1" customHeight="1" x14ac:dyDescent="0.25"/>
    <row r="37" spans="3:9" ht="15" hidden="1" customHeight="1" x14ac:dyDescent="0.25"/>
    <row r="38" spans="3:9" ht="15" hidden="1" customHeight="1" x14ac:dyDescent="0.25"/>
    <row r="39" spans="3:9" ht="15" hidden="1" customHeight="1" x14ac:dyDescent="0.25"/>
    <row r="40" spans="3:9" ht="15" hidden="1" customHeight="1" x14ac:dyDescent="0.25"/>
    <row r="41" spans="3:9" ht="15" hidden="1" customHeight="1" x14ac:dyDescent="0.25"/>
    <row r="42" spans="3:9" ht="15" hidden="1" customHeight="1" x14ac:dyDescent="0.25"/>
    <row r="43" spans="3:9" ht="15" hidden="1" customHeight="1" x14ac:dyDescent="0.25"/>
    <row r="44" spans="3:9" ht="15" hidden="1" customHeight="1" x14ac:dyDescent="0.25"/>
    <row r="45" spans="3:9" ht="15" hidden="1" customHeight="1" x14ac:dyDescent="0.25"/>
    <row r="46" spans="3:9" ht="15" hidden="1" customHeight="1" x14ac:dyDescent="0.25"/>
    <row r="47" spans="3:9" ht="15" hidden="1" customHeight="1" x14ac:dyDescent="0.25"/>
    <row r="48" spans="3:9" ht="15" hidden="1" customHeight="1" x14ac:dyDescent="0.25"/>
    <row r="49" ht="15" hidden="1" customHeight="1" x14ac:dyDescent="0.25"/>
    <row r="50" ht="15" hidden="1" customHeight="1" x14ac:dyDescent="0.25"/>
    <row r="51" ht="15" hidden="1" customHeight="1" x14ac:dyDescent="0.25"/>
    <row r="52" ht="15" hidden="1" customHeight="1" x14ac:dyDescent="0.25"/>
    <row r="53" ht="15" hidden="1" customHeight="1" x14ac:dyDescent="0.25"/>
    <row r="54" ht="15" hidden="1" customHeight="1" x14ac:dyDescent="0.25"/>
    <row r="55" ht="15" hidden="1" customHeight="1" x14ac:dyDescent="0.25"/>
    <row r="56" ht="15" hidden="1" customHeight="1" x14ac:dyDescent="0.25"/>
    <row r="57" ht="15" hidden="1" customHeight="1" x14ac:dyDescent="0.25"/>
    <row r="58" ht="15" hidden="1" customHeight="1" x14ac:dyDescent="0.25"/>
    <row r="59" ht="15" hidden="1" customHeight="1" x14ac:dyDescent="0.25"/>
    <row r="60" ht="15" hidden="1" customHeight="1" x14ac:dyDescent="0.25"/>
    <row r="61" ht="15" hidden="1" customHeight="1" x14ac:dyDescent="0.25"/>
    <row r="62" ht="15" hidden="1" customHeight="1" x14ac:dyDescent="0.25"/>
    <row r="63" ht="15" hidden="1" customHeight="1" x14ac:dyDescent="0.25"/>
    <row r="64" ht="15" hidden="1" customHeight="1" x14ac:dyDescent="0.25"/>
    <row r="65" ht="15" hidden="1" customHeight="1" x14ac:dyDescent="0.25"/>
    <row r="66" ht="15" hidden="1" customHeight="1" x14ac:dyDescent="0.25"/>
    <row r="67" ht="15" hidden="1" customHeight="1" x14ac:dyDescent="0.25"/>
    <row r="68" ht="15" hidden="1" customHeight="1" x14ac:dyDescent="0.25"/>
    <row r="69" ht="15" hidden="1" customHeight="1" x14ac:dyDescent="0.25"/>
    <row r="70" ht="15" hidden="1" customHeight="1" x14ac:dyDescent="0.25"/>
    <row r="71" ht="15" hidden="1" customHeight="1" x14ac:dyDescent="0.25"/>
    <row r="72" ht="15" hidden="1" customHeight="1" x14ac:dyDescent="0.25"/>
    <row r="73" ht="15" hidden="1" customHeight="1" x14ac:dyDescent="0.25"/>
    <row r="74" ht="15" hidden="1" customHeight="1" x14ac:dyDescent="0.25"/>
    <row r="75" ht="15" hidden="1" customHeight="1" x14ac:dyDescent="0.25"/>
    <row r="76" ht="15" hidden="1" customHeight="1" x14ac:dyDescent="0.25"/>
    <row r="77" ht="15" hidden="1" customHeight="1" x14ac:dyDescent="0.25"/>
    <row r="78" ht="15" hidden="1" customHeight="1" x14ac:dyDescent="0.25"/>
    <row r="79" ht="15" hidden="1" customHeight="1" x14ac:dyDescent="0.25"/>
    <row r="80" ht="15" hidden="1" customHeight="1" x14ac:dyDescent="0.25"/>
    <row r="81" ht="15" hidden="1" customHeight="1" x14ac:dyDescent="0.25"/>
    <row r="82" ht="15" hidden="1" customHeight="1" x14ac:dyDescent="0.25"/>
    <row r="83" ht="15" hidden="1" customHeight="1" x14ac:dyDescent="0.25"/>
    <row r="84" ht="15" hidden="1" customHeight="1" x14ac:dyDescent="0.25"/>
    <row r="85" ht="15" hidden="1" customHeight="1" x14ac:dyDescent="0.25"/>
    <row r="86" ht="15" hidden="1" customHeight="1" x14ac:dyDescent="0.25"/>
    <row r="87" ht="15" hidden="1" customHeight="1" x14ac:dyDescent="0.25"/>
    <row r="88" ht="15" hidden="1" customHeight="1" x14ac:dyDescent="0.25"/>
    <row r="89" ht="15" hidden="1" customHeight="1" x14ac:dyDescent="0.25"/>
    <row r="90" ht="15" hidden="1" customHeight="1" x14ac:dyDescent="0.25"/>
    <row r="91" ht="15" hidden="1" customHeight="1" x14ac:dyDescent="0.25"/>
    <row r="92" ht="15" hidden="1" customHeight="1" x14ac:dyDescent="0.25"/>
    <row r="93" ht="15" hidden="1" customHeight="1" x14ac:dyDescent="0.25"/>
    <row r="94" ht="15" hidden="1" customHeight="1" x14ac:dyDescent="0.25"/>
    <row r="95" ht="15" hidden="1" customHeight="1" x14ac:dyDescent="0.25"/>
    <row r="96" ht="15" hidden="1" customHeight="1" x14ac:dyDescent="0.25"/>
    <row r="97" ht="15" hidden="1" customHeight="1" x14ac:dyDescent="0.25"/>
    <row r="98" ht="15" hidden="1" customHeight="1" x14ac:dyDescent="0.25"/>
    <row r="99" ht="15" hidden="1" customHeight="1" x14ac:dyDescent="0.25"/>
    <row r="100" ht="15" hidden="1" customHeight="1" x14ac:dyDescent="0.25"/>
    <row r="101" ht="15" hidden="1" customHeight="1" x14ac:dyDescent="0.25"/>
    <row r="102" ht="15" hidden="1" customHeight="1" x14ac:dyDescent="0.25"/>
    <row r="103" ht="15" hidden="1" customHeight="1" x14ac:dyDescent="0.25"/>
    <row r="104" ht="15" hidden="1" customHeight="1" x14ac:dyDescent="0.25"/>
    <row r="105" ht="15" hidden="1" customHeight="1" x14ac:dyDescent="0.25"/>
    <row r="106" ht="15" hidden="1" customHeight="1" x14ac:dyDescent="0.25"/>
    <row r="107" ht="15" hidden="1" customHeight="1" x14ac:dyDescent="0.25"/>
    <row r="108" ht="15" hidden="1" customHeight="1" x14ac:dyDescent="0.25"/>
    <row r="109" ht="15" hidden="1" customHeight="1" x14ac:dyDescent="0.25"/>
    <row r="110" ht="15" hidden="1" customHeight="1" x14ac:dyDescent="0.25"/>
    <row r="111" ht="15" hidden="1" customHeight="1" x14ac:dyDescent="0.25"/>
    <row r="112" ht="15" hidden="1" customHeight="1" x14ac:dyDescent="0.25"/>
    <row r="113" ht="15" hidden="1" customHeight="1" x14ac:dyDescent="0.25"/>
    <row r="114" ht="15" hidden="1" customHeight="1" x14ac:dyDescent="0.25"/>
    <row r="115" ht="15" hidden="1" customHeight="1" x14ac:dyDescent="0.25"/>
    <row r="116" ht="15" hidden="1" customHeight="1" x14ac:dyDescent="0.25"/>
    <row r="117" ht="15" hidden="1" customHeight="1" x14ac:dyDescent="0.25"/>
    <row r="118" ht="15" hidden="1" customHeight="1" x14ac:dyDescent="0.25"/>
    <row r="119" ht="15" hidden="1" customHeight="1" x14ac:dyDescent="0.25"/>
    <row r="120" ht="15" hidden="1" customHeight="1" x14ac:dyDescent="0.25"/>
    <row r="121" ht="15" hidden="1" customHeight="1" x14ac:dyDescent="0.25"/>
    <row r="122" ht="15" hidden="1" customHeight="1" x14ac:dyDescent="0.25"/>
    <row r="123" ht="15" hidden="1" customHeight="1" x14ac:dyDescent="0.25"/>
    <row r="124" ht="15" hidden="1" customHeight="1" x14ac:dyDescent="0.25"/>
    <row r="125" ht="15" hidden="1" customHeight="1" x14ac:dyDescent="0.25"/>
    <row r="126" ht="15" hidden="1" customHeight="1" x14ac:dyDescent="0.25"/>
    <row r="127" ht="15" hidden="1" customHeight="1" x14ac:dyDescent="0.25"/>
    <row r="128" ht="15" hidden="1" customHeight="1" x14ac:dyDescent="0.25"/>
    <row r="129" ht="15" hidden="1" customHeight="1" x14ac:dyDescent="0.25"/>
    <row r="130" ht="15" hidden="1" customHeight="1" x14ac:dyDescent="0.25"/>
    <row r="131" ht="15" hidden="1" customHeight="1" x14ac:dyDescent="0.25"/>
    <row r="132" ht="15" hidden="1" customHeight="1" x14ac:dyDescent="0.25"/>
    <row r="133" ht="15" hidden="1" customHeight="1" x14ac:dyDescent="0.25"/>
    <row r="134" ht="15" hidden="1" customHeight="1" x14ac:dyDescent="0.25"/>
    <row r="135" ht="15" hidden="1" customHeight="1" x14ac:dyDescent="0.25"/>
    <row r="136" ht="15" hidden="1" customHeight="1" x14ac:dyDescent="0.25"/>
    <row r="137" ht="15" hidden="1" customHeight="1" x14ac:dyDescent="0.25"/>
    <row r="138" ht="15" hidden="1" customHeight="1" x14ac:dyDescent="0.25"/>
    <row r="139" ht="15" hidden="1" customHeight="1" x14ac:dyDescent="0.25"/>
    <row r="140" ht="15" hidden="1" customHeight="1" x14ac:dyDescent="0.25"/>
    <row r="141" ht="15" hidden="1" customHeight="1" x14ac:dyDescent="0.25"/>
    <row r="142" ht="15" hidden="1" customHeight="1" x14ac:dyDescent="0.25"/>
    <row r="143" ht="15" hidden="1" customHeight="1" x14ac:dyDescent="0.25"/>
    <row r="144" ht="15" hidden="1" customHeight="1" x14ac:dyDescent="0.25"/>
    <row r="145" ht="15" hidden="1" customHeight="1" x14ac:dyDescent="0.25"/>
    <row r="146" ht="15" hidden="1" customHeight="1" x14ac:dyDescent="0.25"/>
    <row r="147" ht="15" hidden="1" customHeight="1" x14ac:dyDescent="0.25"/>
    <row r="148" ht="15" hidden="1" customHeight="1" x14ac:dyDescent="0.25"/>
    <row r="149" ht="15" hidden="1" customHeight="1" x14ac:dyDescent="0.25"/>
    <row r="150" ht="15" hidden="1" customHeight="1" x14ac:dyDescent="0.25"/>
    <row r="151" ht="15" hidden="1" customHeight="1" x14ac:dyDescent="0.25"/>
    <row r="152" ht="15" hidden="1" customHeight="1" x14ac:dyDescent="0.25"/>
    <row r="153" ht="15" hidden="1" customHeight="1" x14ac:dyDescent="0.25"/>
    <row r="154" ht="15" hidden="1" customHeight="1" x14ac:dyDescent="0.25"/>
    <row r="155" ht="15" hidden="1" customHeight="1" x14ac:dyDescent="0.25"/>
    <row r="156" ht="15" hidden="1" customHeight="1" x14ac:dyDescent="0.25"/>
    <row r="157" ht="15" hidden="1" customHeight="1" x14ac:dyDescent="0.25"/>
    <row r="158" ht="15" hidden="1" customHeight="1" x14ac:dyDescent="0.25"/>
    <row r="159" ht="15" hidden="1" customHeight="1" x14ac:dyDescent="0.25"/>
    <row r="160" ht="15" hidden="1" customHeight="1" x14ac:dyDescent="0.25"/>
    <row r="161" ht="15" hidden="1" customHeight="1" x14ac:dyDescent="0.25"/>
    <row r="162" ht="15" hidden="1" customHeight="1" x14ac:dyDescent="0.25"/>
    <row r="163" ht="15" hidden="1" customHeight="1" x14ac:dyDescent="0.25"/>
    <row r="164" ht="15" hidden="1" customHeight="1" x14ac:dyDescent="0.25"/>
    <row r="165" ht="15" hidden="1" customHeight="1" x14ac:dyDescent="0.25"/>
    <row r="166" ht="15" hidden="1" customHeight="1" x14ac:dyDescent="0.25"/>
    <row r="167" ht="15" hidden="1" customHeight="1" x14ac:dyDescent="0.25"/>
    <row r="168" ht="15" hidden="1" customHeight="1" x14ac:dyDescent="0.25"/>
    <row r="169" ht="15" hidden="1" customHeight="1" x14ac:dyDescent="0.25"/>
    <row r="170" ht="15" hidden="1" customHeight="1" x14ac:dyDescent="0.25"/>
    <row r="171" ht="15" hidden="1" customHeight="1" x14ac:dyDescent="0.25"/>
    <row r="172" ht="15" hidden="1" customHeight="1" x14ac:dyDescent="0.25"/>
    <row r="173" ht="15" hidden="1" customHeight="1" x14ac:dyDescent="0.25"/>
    <row r="174" ht="15" hidden="1" customHeight="1" x14ac:dyDescent="0.25"/>
    <row r="175" ht="15" hidden="1" customHeight="1" x14ac:dyDescent="0.25"/>
    <row r="176" ht="15" hidden="1" customHeight="1" x14ac:dyDescent="0.25"/>
    <row r="177" ht="15" hidden="1" customHeight="1" x14ac:dyDescent="0.25"/>
    <row r="178" ht="15" hidden="1" customHeight="1" x14ac:dyDescent="0.25"/>
    <row r="179" ht="15" hidden="1" customHeight="1" x14ac:dyDescent="0.25"/>
    <row r="180" ht="15" hidden="1" customHeight="1" x14ac:dyDescent="0.25"/>
    <row r="181" ht="15" hidden="1" customHeight="1" x14ac:dyDescent="0.25"/>
    <row r="182" ht="15" hidden="1" customHeight="1" x14ac:dyDescent="0.25"/>
    <row r="183" ht="15" hidden="1" customHeight="1" x14ac:dyDescent="0.25"/>
    <row r="184" ht="15" hidden="1" customHeight="1" x14ac:dyDescent="0.25"/>
    <row r="185" ht="15" hidden="1" customHeight="1" x14ac:dyDescent="0.25"/>
    <row r="186" ht="15" hidden="1" customHeight="1" x14ac:dyDescent="0.25"/>
    <row r="187" ht="15" hidden="1" customHeight="1" x14ac:dyDescent="0.25"/>
    <row r="188" ht="15" hidden="1" customHeight="1" x14ac:dyDescent="0.25"/>
    <row r="189" ht="15" hidden="1" customHeight="1" x14ac:dyDescent="0.25"/>
    <row r="190" ht="15" hidden="1" customHeight="1" x14ac:dyDescent="0.25"/>
    <row r="191" ht="15" hidden="1" customHeight="1" x14ac:dyDescent="0.25"/>
    <row r="192" ht="15" hidden="1" customHeight="1" x14ac:dyDescent="0.25"/>
    <row r="193" ht="15" hidden="1" customHeight="1" x14ac:dyDescent="0.25"/>
    <row r="194" ht="15" hidden="1" customHeight="1" x14ac:dyDescent="0.25"/>
    <row r="195" ht="15" hidden="1" customHeight="1" x14ac:dyDescent="0.25"/>
    <row r="196" ht="15" hidden="1" customHeight="1" x14ac:dyDescent="0.25"/>
    <row r="197" ht="15" hidden="1" customHeight="1" x14ac:dyDescent="0.25"/>
    <row r="198" ht="15" hidden="1" customHeight="1" x14ac:dyDescent="0.25"/>
    <row r="199" ht="15" hidden="1" customHeight="1" x14ac:dyDescent="0.25"/>
    <row r="200" ht="15" hidden="1" customHeight="1" x14ac:dyDescent="0.25"/>
    <row r="201" ht="15" hidden="1" customHeight="1" x14ac:dyDescent="0.25"/>
    <row r="202" ht="15" hidden="1" customHeight="1" x14ac:dyDescent="0.25"/>
    <row r="203" ht="15" hidden="1" customHeight="1" x14ac:dyDescent="0.25"/>
    <row r="204" ht="15" hidden="1" customHeight="1" x14ac:dyDescent="0.25"/>
    <row r="205" ht="15" hidden="1" customHeight="1" x14ac:dyDescent="0.25"/>
    <row r="206" ht="15" hidden="1" customHeight="1" x14ac:dyDescent="0.25"/>
    <row r="207" ht="15" hidden="1" customHeight="1" x14ac:dyDescent="0.25"/>
    <row r="208" ht="15" hidden="1" customHeight="1" x14ac:dyDescent="0.25"/>
    <row r="209" ht="15" hidden="1" customHeight="1" x14ac:dyDescent="0.25"/>
    <row r="210" ht="15" hidden="1" customHeight="1" x14ac:dyDescent="0.25"/>
    <row r="211" ht="15" hidden="1" customHeight="1" x14ac:dyDescent="0.25"/>
    <row r="212" ht="15" hidden="1" customHeight="1" x14ac:dyDescent="0.25"/>
    <row r="213" ht="15" hidden="1" customHeight="1" x14ac:dyDescent="0.25"/>
    <row r="214" ht="15" hidden="1" customHeight="1" x14ac:dyDescent="0.25"/>
    <row r="215" ht="15" hidden="1" customHeight="1" x14ac:dyDescent="0.25"/>
    <row r="216" ht="15" hidden="1" customHeight="1" x14ac:dyDescent="0.25"/>
    <row r="217" ht="15" hidden="1" customHeight="1" x14ac:dyDescent="0.25"/>
    <row r="218" ht="15" hidden="1" customHeight="1" x14ac:dyDescent="0.25"/>
    <row r="219" ht="15" hidden="1" customHeight="1" x14ac:dyDescent="0.25"/>
    <row r="220" ht="15" hidden="1" customHeight="1" x14ac:dyDescent="0.25"/>
    <row r="221" ht="15" hidden="1" customHeight="1" x14ac:dyDescent="0.25"/>
    <row r="222" ht="15" hidden="1" customHeight="1" x14ac:dyDescent="0.25"/>
    <row r="223" ht="15" hidden="1" customHeight="1" x14ac:dyDescent="0.25"/>
    <row r="224" ht="15" hidden="1" customHeight="1" x14ac:dyDescent="0.25"/>
    <row r="225" ht="15" hidden="1" customHeight="1" x14ac:dyDescent="0.25"/>
    <row r="226" ht="15" hidden="1" customHeight="1" x14ac:dyDescent="0.25"/>
    <row r="227" ht="15" hidden="1" customHeight="1" x14ac:dyDescent="0.25"/>
    <row r="228" ht="15" hidden="1" customHeight="1" x14ac:dyDescent="0.25"/>
    <row r="229" ht="15" hidden="1" customHeight="1" x14ac:dyDescent="0.25"/>
    <row r="230" ht="15" hidden="1" customHeight="1" x14ac:dyDescent="0.25"/>
    <row r="231" ht="15" hidden="1" customHeight="1" x14ac:dyDescent="0.25"/>
    <row r="232" ht="15" hidden="1" customHeight="1" x14ac:dyDescent="0.25"/>
    <row r="233" ht="15" hidden="1" customHeight="1" x14ac:dyDescent="0.25"/>
    <row r="234" ht="15" hidden="1" customHeight="1" x14ac:dyDescent="0.25"/>
    <row r="235" ht="15" hidden="1" customHeight="1" x14ac:dyDescent="0.25"/>
    <row r="236" ht="15" hidden="1" customHeight="1" x14ac:dyDescent="0.25"/>
    <row r="237" ht="15" hidden="1" customHeight="1" x14ac:dyDescent="0.25"/>
    <row r="238" ht="15" hidden="1" customHeight="1" x14ac:dyDescent="0.25"/>
    <row r="239" ht="15" hidden="1" customHeight="1" x14ac:dyDescent="0.25"/>
    <row r="240" ht="15" hidden="1" customHeight="1" x14ac:dyDescent="0.25"/>
    <row r="241" ht="15" hidden="1" customHeight="1" x14ac:dyDescent="0.25"/>
    <row r="242" ht="15" hidden="1" customHeight="1" x14ac:dyDescent="0.25"/>
    <row r="243" ht="15" hidden="1" customHeight="1" x14ac:dyDescent="0.25"/>
    <row r="244" ht="15" hidden="1" customHeight="1" x14ac:dyDescent="0.25"/>
    <row r="245" ht="15" hidden="1" customHeight="1" x14ac:dyDescent="0.25"/>
    <row r="246" ht="15" hidden="1" customHeight="1" x14ac:dyDescent="0.25"/>
    <row r="247" ht="15" hidden="1" customHeight="1" x14ac:dyDescent="0.25"/>
    <row r="248" ht="15" hidden="1" customHeight="1" x14ac:dyDescent="0.25"/>
    <row r="249" ht="15" hidden="1" customHeight="1" x14ac:dyDescent="0.25"/>
    <row r="250" ht="15" hidden="1" customHeight="1" x14ac:dyDescent="0.25"/>
    <row r="251" ht="15" hidden="1" customHeight="1" x14ac:dyDescent="0.25"/>
    <row r="252" ht="15" hidden="1" customHeight="1" x14ac:dyDescent="0.25"/>
    <row r="253" ht="15" hidden="1" customHeight="1" x14ac:dyDescent="0.25"/>
    <row r="254" ht="15" hidden="1" customHeight="1" x14ac:dyDescent="0.25"/>
    <row r="255" ht="15" hidden="1" customHeight="1" x14ac:dyDescent="0.25"/>
    <row r="256" ht="15" hidden="1" customHeight="1" x14ac:dyDescent="0.25"/>
    <row r="257" ht="15" hidden="1" customHeight="1" x14ac:dyDescent="0.25"/>
    <row r="258" ht="15" hidden="1" customHeight="1" x14ac:dyDescent="0.25"/>
    <row r="259" ht="15" hidden="1" customHeight="1" x14ac:dyDescent="0.25"/>
    <row r="260" ht="15" hidden="1" customHeight="1" x14ac:dyDescent="0.25"/>
    <row r="261" ht="15" hidden="1" customHeight="1" x14ac:dyDescent="0.25"/>
    <row r="262" ht="15" hidden="1" customHeight="1" x14ac:dyDescent="0.25"/>
    <row r="263" ht="15" hidden="1" customHeight="1" x14ac:dyDescent="0.25"/>
    <row r="264" ht="15" hidden="1" customHeight="1" x14ac:dyDescent="0.25"/>
    <row r="265" ht="15" hidden="1" customHeight="1" x14ac:dyDescent="0.25"/>
    <row r="266" ht="15" hidden="1" customHeight="1" x14ac:dyDescent="0.25"/>
    <row r="267" ht="15" hidden="1" customHeight="1" x14ac:dyDescent="0.25"/>
    <row r="268" ht="15" hidden="1" customHeight="1" x14ac:dyDescent="0.25"/>
    <row r="269" ht="15" hidden="1" customHeight="1" x14ac:dyDescent="0.25"/>
    <row r="270" ht="15" hidden="1" customHeight="1" x14ac:dyDescent="0.25"/>
    <row r="271" ht="15" hidden="1" customHeight="1" x14ac:dyDescent="0.25"/>
    <row r="272" ht="15" hidden="1" customHeight="1" x14ac:dyDescent="0.25"/>
    <row r="273" ht="15" hidden="1" customHeight="1" x14ac:dyDescent="0.25"/>
    <row r="274" ht="15" hidden="1" customHeight="1" x14ac:dyDescent="0.25"/>
    <row r="275" ht="15" hidden="1" customHeight="1" x14ac:dyDescent="0.25"/>
    <row r="276" ht="15" hidden="1" customHeight="1" x14ac:dyDescent="0.25"/>
    <row r="277" ht="15" hidden="1" customHeight="1" x14ac:dyDescent="0.25"/>
    <row r="278" ht="15" hidden="1" customHeight="1" x14ac:dyDescent="0.25"/>
    <row r="279" ht="15" hidden="1" customHeight="1" x14ac:dyDescent="0.25"/>
    <row r="280" ht="15" hidden="1" customHeight="1" x14ac:dyDescent="0.25"/>
    <row r="281" ht="15" hidden="1" customHeight="1" x14ac:dyDescent="0.25"/>
    <row r="282" ht="15" hidden="1" customHeight="1" x14ac:dyDescent="0.25"/>
    <row r="283" ht="15" hidden="1" customHeight="1" x14ac:dyDescent="0.25"/>
    <row r="284" ht="15" hidden="1" customHeight="1" x14ac:dyDescent="0.25"/>
    <row r="285" ht="15" hidden="1" customHeight="1" x14ac:dyDescent="0.25"/>
    <row r="286" ht="15" hidden="1" customHeight="1" x14ac:dyDescent="0.25"/>
    <row r="287" ht="15" hidden="1" customHeight="1" x14ac:dyDescent="0.25"/>
    <row r="288" ht="15" hidden="1" customHeight="1" x14ac:dyDescent="0.25"/>
    <row r="289" ht="15" hidden="1" customHeight="1" x14ac:dyDescent="0.25"/>
    <row r="290" ht="15" hidden="1" customHeight="1" x14ac:dyDescent="0.25"/>
    <row r="291" ht="15" hidden="1" customHeight="1" x14ac:dyDescent="0.25"/>
    <row r="292" ht="15" hidden="1" customHeight="1" x14ac:dyDescent="0.25"/>
    <row r="293" ht="15" hidden="1" customHeight="1" x14ac:dyDescent="0.25"/>
    <row r="294" ht="15" hidden="1" customHeight="1" x14ac:dyDescent="0.25"/>
    <row r="295" ht="15" hidden="1" customHeight="1" x14ac:dyDescent="0.25"/>
    <row r="296" ht="15" hidden="1" customHeight="1" x14ac:dyDescent="0.25"/>
    <row r="297" ht="15" hidden="1" customHeight="1" x14ac:dyDescent="0.25"/>
    <row r="298" ht="15" hidden="1" customHeight="1" x14ac:dyDescent="0.25"/>
    <row r="299" ht="15" hidden="1" customHeight="1" x14ac:dyDescent="0.25"/>
  </sheetData>
  <mergeCells count="3">
    <mergeCell ref="B1:I3"/>
    <mergeCell ref="B4:I4"/>
    <mergeCell ref="B5:I5"/>
  </mergeCells>
  <pageMargins left="0.7" right="0.7" top="0.75" bottom="0.75" header="0.3" footer="0.3"/>
  <drawing r:id="rId1"/>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4DF707-3277-4516-A18C-7634D43745FA}">
  <sheetPr codeName="Hoja171"/>
  <dimension ref="A1:G62"/>
  <sheetViews>
    <sheetView showGridLines="0" workbookViewId="0">
      <pane ySplit="4" topLeftCell="A40" activePane="bottomLeft" state="frozen"/>
      <selection activeCell="I25" sqref="I25"/>
      <selection pane="bottomLeft"/>
    </sheetView>
  </sheetViews>
  <sheetFormatPr baseColWidth="10" defaultColWidth="0" defaultRowHeight="15" x14ac:dyDescent="0.25"/>
  <cols>
    <col min="1" max="1" width="3.5703125" customWidth="1"/>
    <col min="2" max="2" width="17.28515625" customWidth="1"/>
    <col min="3" max="3" width="43" customWidth="1"/>
    <col min="4" max="6" width="15" customWidth="1"/>
    <col min="7" max="7" width="5" customWidth="1"/>
    <col min="8" max="16384" width="11.42578125" hidden="1"/>
  </cols>
  <sheetData>
    <row r="1" spans="2:6" x14ac:dyDescent="0.25">
      <c r="B1" s="1332"/>
      <c r="C1" s="508"/>
      <c r="D1" s="508"/>
      <c r="E1" s="508"/>
      <c r="F1" s="509"/>
    </row>
    <row r="2" spans="2:6" x14ac:dyDescent="0.25">
      <c r="B2" s="511"/>
      <c r="C2" s="477"/>
      <c r="D2" s="477"/>
      <c r="E2" s="477"/>
      <c r="F2" s="512"/>
    </row>
    <row r="3" spans="2:6" x14ac:dyDescent="0.25">
      <c r="B3" s="513"/>
      <c r="C3" s="510"/>
      <c r="D3" s="510"/>
      <c r="E3" s="510"/>
      <c r="F3" s="514"/>
    </row>
    <row r="4" spans="2:6" ht="15.75" x14ac:dyDescent="0.25">
      <c r="B4" s="2426" t="s">
        <v>2816</v>
      </c>
      <c r="C4" s="2427"/>
      <c r="D4" s="2427"/>
      <c r="E4" s="2427"/>
      <c r="F4" s="2428"/>
    </row>
    <row r="5" spans="2:6" ht="4.5" customHeight="1" x14ac:dyDescent="0.25"/>
    <row r="6" spans="2:6" ht="15.75" x14ac:dyDescent="0.25">
      <c r="B6" s="2437" t="s">
        <v>616</v>
      </c>
      <c r="C6" s="2437"/>
      <c r="D6" s="2451" t="s">
        <v>2157</v>
      </c>
      <c r="E6" s="2452"/>
      <c r="F6" s="2453" t="s">
        <v>143</v>
      </c>
    </row>
    <row r="7" spans="2:6" ht="15.75" x14ac:dyDescent="0.25">
      <c r="B7" s="2437"/>
      <c r="C7" s="2437"/>
      <c r="D7" s="1341" t="s">
        <v>2155</v>
      </c>
      <c r="E7" s="1341" t="s">
        <v>2142</v>
      </c>
      <c r="F7" s="2454"/>
    </row>
    <row r="8" spans="2:6" ht="15" customHeight="1" x14ac:dyDescent="0.25">
      <c r="B8" s="2455" t="s">
        <v>177</v>
      </c>
      <c r="C8" s="1348" t="s">
        <v>2349</v>
      </c>
      <c r="D8" s="1342">
        <f>SUM([1]PrestamosProgramaDetalle!D8:I8)</f>
        <v>0</v>
      </c>
      <c r="E8" s="1342">
        <f>SUM([1]PrestamosProgramaDetalle!J8:O8)</f>
        <v>78</v>
      </c>
      <c r="F8" s="1343">
        <f>SUM(D8:E8)</f>
        <v>78</v>
      </c>
    </row>
    <row r="9" spans="2:6" ht="15" customHeight="1" x14ac:dyDescent="0.25">
      <c r="B9" s="2455"/>
      <c r="C9" s="1348" t="s">
        <v>2010</v>
      </c>
      <c r="D9" s="1342">
        <f>SUM([1]PrestamosProgramaDetalle!D9:I9)</f>
        <v>519</v>
      </c>
      <c r="E9" s="1342">
        <f>SUM([1]PrestamosProgramaDetalle!J9:O9)</f>
        <v>436</v>
      </c>
      <c r="F9" s="1343">
        <f t="shared" ref="F9:F60" si="0">SUM(D9:E9)</f>
        <v>955</v>
      </c>
    </row>
    <row r="10" spans="2:6" ht="15" customHeight="1" x14ac:dyDescent="0.25">
      <c r="B10" s="2455"/>
      <c r="C10" s="1348" t="s">
        <v>333</v>
      </c>
      <c r="D10" s="1342">
        <f>SUM([1]PrestamosProgramaDetalle!D10:I10)</f>
        <v>391</v>
      </c>
      <c r="E10" s="1342">
        <f>SUM([1]PrestamosProgramaDetalle!J10:O10)</f>
        <v>236</v>
      </c>
      <c r="F10" s="1343">
        <f t="shared" si="0"/>
        <v>627</v>
      </c>
    </row>
    <row r="11" spans="2:6" ht="15" customHeight="1" x14ac:dyDescent="0.25">
      <c r="B11" s="2455"/>
      <c r="C11" s="1348" t="s">
        <v>2350</v>
      </c>
      <c r="D11" s="1342">
        <f>SUM([1]PrestamosProgramaDetalle!D11:I11)</f>
        <v>0</v>
      </c>
      <c r="E11" s="1342">
        <f>SUM([1]PrestamosProgramaDetalle!J11:O11)</f>
        <v>0</v>
      </c>
      <c r="F11" s="1343">
        <f t="shared" si="0"/>
        <v>0</v>
      </c>
    </row>
    <row r="12" spans="2:6" ht="15" customHeight="1" x14ac:dyDescent="0.25">
      <c r="B12" s="2455"/>
      <c r="C12" s="1234" t="s">
        <v>2351</v>
      </c>
      <c r="D12" s="1342">
        <f>SUM([1]PrestamosProgramaDetalle!D12:I12)</f>
        <v>25</v>
      </c>
      <c r="E12" s="1342">
        <f>SUM([1]PrestamosProgramaDetalle!J12:O12)</f>
        <v>15</v>
      </c>
      <c r="F12" s="1343">
        <f t="shared" si="0"/>
        <v>40</v>
      </c>
    </row>
    <row r="13" spans="2:6" ht="15" hidden="1" customHeight="1" x14ac:dyDescent="0.25">
      <c r="B13" s="2455"/>
      <c r="C13" s="1349" t="s">
        <v>2154</v>
      </c>
      <c r="D13" s="1350">
        <f>SUM(D8:D12)</f>
        <v>935</v>
      </c>
      <c r="E13" s="1350">
        <f t="shared" ref="E13:F13" si="1">SUM(E8:E12)</f>
        <v>765</v>
      </c>
      <c r="F13" s="1350">
        <f t="shared" si="1"/>
        <v>1700</v>
      </c>
    </row>
    <row r="14" spans="2:6" ht="15" customHeight="1" x14ac:dyDescent="0.25">
      <c r="B14" s="2455" t="s">
        <v>178</v>
      </c>
      <c r="C14" s="1348" t="s">
        <v>2352</v>
      </c>
      <c r="D14" s="1342">
        <f>SUM([1]PrestamosProgramaDetalle!D14:I14)</f>
        <v>287</v>
      </c>
      <c r="E14" s="1342">
        <f>SUM([1]PrestamosProgramaDetalle!J14:O14)</f>
        <v>201</v>
      </c>
      <c r="F14" s="1343">
        <f t="shared" si="0"/>
        <v>488</v>
      </c>
    </row>
    <row r="15" spans="2:6" ht="15" customHeight="1" x14ac:dyDescent="0.25">
      <c r="B15" s="2455"/>
      <c r="C15" s="1348" t="s">
        <v>336</v>
      </c>
      <c r="D15" s="1342">
        <f>SUM([1]PrestamosProgramaDetalle!D15:I15)</f>
        <v>806</v>
      </c>
      <c r="E15" s="1342">
        <f>SUM([1]PrestamosProgramaDetalle!J15:O15)</f>
        <v>481</v>
      </c>
      <c r="F15" s="1343">
        <f t="shared" si="0"/>
        <v>1287</v>
      </c>
    </row>
    <row r="16" spans="2:6" ht="15" customHeight="1" x14ac:dyDescent="0.25">
      <c r="B16" s="2455"/>
      <c r="C16" s="1348" t="s">
        <v>2353</v>
      </c>
      <c r="D16" s="1342">
        <f>SUM([1]PrestamosProgramaDetalle!D16:I16)</f>
        <v>2</v>
      </c>
      <c r="E16" s="1342">
        <f>SUM([1]PrestamosProgramaDetalle!J16:O16)</f>
        <v>3</v>
      </c>
      <c r="F16" s="1343">
        <f t="shared" si="0"/>
        <v>5</v>
      </c>
    </row>
    <row r="17" spans="2:6" ht="15" hidden="1" customHeight="1" x14ac:dyDescent="0.25">
      <c r="B17" s="2455"/>
      <c r="C17" s="1349" t="s">
        <v>2154</v>
      </c>
      <c r="D17" s="1350">
        <f>SUM(D14:D16)</f>
        <v>1095</v>
      </c>
      <c r="E17" s="1350">
        <f t="shared" ref="E17:F17" si="2">SUM(E14:E16)</f>
        <v>685</v>
      </c>
      <c r="F17" s="1350">
        <f t="shared" si="2"/>
        <v>1780</v>
      </c>
    </row>
    <row r="18" spans="2:6" ht="15" customHeight="1" x14ac:dyDescent="0.25">
      <c r="B18" s="2455" t="s">
        <v>176</v>
      </c>
      <c r="C18" s="1348" t="s">
        <v>643</v>
      </c>
      <c r="D18" s="1342">
        <f>SUM([1]PrestamosProgramaDetalle!D18:I18)</f>
        <v>94</v>
      </c>
      <c r="E18" s="1342">
        <f>SUM([1]PrestamosProgramaDetalle!J18:O18)</f>
        <v>111</v>
      </c>
      <c r="F18" s="1343">
        <f t="shared" si="0"/>
        <v>205</v>
      </c>
    </row>
    <row r="19" spans="2:6" ht="15" customHeight="1" x14ac:dyDescent="0.25">
      <c r="B19" s="2455"/>
      <c r="C19" s="1348" t="s">
        <v>2354</v>
      </c>
      <c r="D19" s="1342">
        <f>SUM([1]PrestamosProgramaDetalle!D19:I19)</f>
        <v>260</v>
      </c>
      <c r="E19" s="1342">
        <f>SUM([1]PrestamosProgramaDetalle!J19:O19)</f>
        <v>126</v>
      </c>
      <c r="F19" s="1343">
        <f t="shared" si="0"/>
        <v>386</v>
      </c>
    </row>
    <row r="20" spans="2:6" ht="15" customHeight="1" x14ac:dyDescent="0.25">
      <c r="B20" s="2455"/>
      <c r="C20" s="1348" t="s">
        <v>2355</v>
      </c>
      <c r="D20" s="1342">
        <f>SUM([1]PrestamosProgramaDetalle!D20:I20)</f>
        <v>5</v>
      </c>
      <c r="E20" s="1342">
        <f>SUM([1]PrestamosProgramaDetalle!J20:O20)</f>
        <v>8</v>
      </c>
      <c r="F20" s="1343">
        <f t="shared" si="0"/>
        <v>13</v>
      </c>
    </row>
    <row r="21" spans="2:6" ht="15" hidden="1" customHeight="1" x14ac:dyDescent="0.25">
      <c r="B21" s="2455"/>
      <c r="C21" s="1349" t="s">
        <v>2154</v>
      </c>
      <c r="D21" s="1350">
        <f>SUM(D18:D20)</f>
        <v>359</v>
      </c>
      <c r="E21" s="1350">
        <f t="shared" ref="E21:F21" si="3">SUM(E18:E20)</f>
        <v>245</v>
      </c>
      <c r="F21" s="1350">
        <f t="shared" si="3"/>
        <v>604</v>
      </c>
    </row>
    <row r="22" spans="2:6" ht="15" customHeight="1" x14ac:dyDescent="0.25">
      <c r="B22" s="2455" t="s">
        <v>175</v>
      </c>
      <c r="C22" s="1348" t="s">
        <v>2356</v>
      </c>
      <c r="D22" s="1342">
        <f>SUM([1]PrestamosProgramaDetalle!D22:I22)</f>
        <v>538</v>
      </c>
      <c r="E22" s="1342">
        <f>SUM([1]PrestamosProgramaDetalle!J22:O22)</f>
        <v>466</v>
      </c>
      <c r="F22" s="1343">
        <f t="shared" si="0"/>
        <v>1004</v>
      </c>
    </row>
    <row r="23" spans="2:6" ht="15" customHeight="1" x14ac:dyDescent="0.25">
      <c r="B23" s="2455"/>
      <c r="C23" s="1348" t="s">
        <v>2357</v>
      </c>
      <c r="D23" s="1342">
        <f>SUM([1]PrestamosProgramaDetalle!D23:I23)</f>
        <v>19</v>
      </c>
      <c r="E23" s="1342">
        <f>SUM([1]PrestamosProgramaDetalle!J23:O23)</f>
        <v>6</v>
      </c>
      <c r="F23" s="1343">
        <f t="shared" si="0"/>
        <v>25</v>
      </c>
    </row>
    <row r="24" spans="2:6" ht="15" customHeight="1" x14ac:dyDescent="0.25">
      <c r="B24" s="2455"/>
      <c r="C24" s="1348" t="s">
        <v>2358</v>
      </c>
      <c r="D24" s="1342">
        <f>SUM([1]PrestamosProgramaDetalle!D24:I24)</f>
        <v>192</v>
      </c>
      <c r="E24" s="1342">
        <f>SUM([1]PrestamosProgramaDetalle!J24:O24)</f>
        <v>155</v>
      </c>
      <c r="F24" s="1343">
        <f t="shared" si="0"/>
        <v>347</v>
      </c>
    </row>
    <row r="25" spans="2:6" ht="15" customHeight="1" x14ac:dyDescent="0.25">
      <c r="B25" s="2455"/>
      <c r="C25" s="1348" t="s">
        <v>338</v>
      </c>
      <c r="D25" s="1342">
        <f>SUM([1]PrestamosProgramaDetalle!D25:I25)</f>
        <v>199</v>
      </c>
      <c r="E25" s="1342">
        <f>SUM([1]PrestamosProgramaDetalle!J25:O25)</f>
        <v>135</v>
      </c>
      <c r="F25" s="1343">
        <f t="shared" si="0"/>
        <v>334</v>
      </c>
    </row>
    <row r="26" spans="2:6" ht="15" customHeight="1" x14ac:dyDescent="0.25">
      <c r="B26" s="2455"/>
      <c r="C26" s="1348" t="s">
        <v>2359</v>
      </c>
      <c r="D26" s="1342">
        <f>SUM([1]PrestamosProgramaDetalle!D26:I26)</f>
        <v>0</v>
      </c>
      <c r="E26" s="1342">
        <f>SUM([1]PrestamosProgramaDetalle!J26:O26)</f>
        <v>0</v>
      </c>
      <c r="F26" s="1343">
        <f t="shared" si="0"/>
        <v>0</v>
      </c>
    </row>
    <row r="27" spans="2:6" ht="15" customHeight="1" x14ac:dyDescent="0.25">
      <c r="B27" s="2455"/>
      <c r="C27" s="1348" t="s">
        <v>2360</v>
      </c>
      <c r="D27" s="1342">
        <f>SUM([1]PrestamosProgramaDetalle!D27:I27)</f>
        <v>6</v>
      </c>
      <c r="E27" s="1342">
        <f>SUM([1]PrestamosProgramaDetalle!J27:O27)</f>
        <v>0</v>
      </c>
      <c r="F27" s="1343">
        <f t="shared" si="0"/>
        <v>6</v>
      </c>
    </row>
    <row r="28" spans="2:6" ht="15" customHeight="1" x14ac:dyDescent="0.25">
      <c r="B28" s="2455"/>
      <c r="C28" s="1348" t="s">
        <v>2361</v>
      </c>
      <c r="D28" s="1342">
        <f>SUM([1]PrestamosProgramaDetalle!D28:I28)</f>
        <v>23</v>
      </c>
      <c r="E28" s="1342">
        <f>SUM([1]PrestamosProgramaDetalle!J28:O28)</f>
        <v>2</v>
      </c>
      <c r="F28" s="1343">
        <f t="shared" si="0"/>
        <v>25</v>
      </c>
    </row>
    <row r="29" spans="2:6" ht="15" customHeight="1" x14ac:dyDescent="0.25">
      <c r="B29" s="2455"/>
      <c r="C29" s="1348" t="s">
        <v>2362</v>
      </c>
      <c r="D29" s="1342">
        <f>SUM([1]PrestamosProgramaDetalle!D29:I29)</f>
        <v>3</v>
      </c>
      <c r="E29" s="1342">
        <f>SUM([1]PrestamosProgramaDetalle!J29:O29)</f>
        <v>0</v>
      </c>
      <c r="F29" s="1343">
        <f t="shared" si="0"/>
        <v>3</v>
      </c>
    </row>
    <row r="30" spans="2:6" ht="15" hidden="1" customHeight="1" x14ac:dyDescent="0.25">
      <c r="B30" s="2455"/>
      <c r="C30" s="1349" t="s">
        <v>2154</v>
      </c>
      <c r="D30" s="1350">
        <f>SUM(D22:D29)</f>
        <v>980</v>
      </c>
      <c r="E30" s="1350">
        <f t="shared" ref="E30:F30" si="4">SUM(E22:E29)</f>
        <v>764</v>
      </c>
      <c r="F30" s="1350">
        <f t="shared" si="4"/>
        <v>1744</v>
      </c>
    </row>
    <row r="31" spans="2:6" ht="15" customHeight="1" x14ac:dyDescent="0.25">
      <c r="B31" s="2438" t="s">
        <v>172</v>
      </c>
      <c r="C31" s="1348" t="s">
        <v>2363</v>
      </c>
      <c r="D31" s="1342">
        <f>SUM([1]PrestamosProgramaDetalle!D31:I31)</f>
        <v>189</v>
      </c>
      <c r="E31" s="1342">
        <f>SUM([1]PrestamosProgramaDetalle!J31:O31)</f>
        <v>136</v>
      </c>
      <c r="F31" s="1343">
        <f t="shared" si="0"/>
        <v>325</v>
      </c>
    </row>
    <row r="32" spans="2:6" ht="15" customHeight="1" x14ac:dyDescent="0.25">
      <c r="B32" s="2438"/>
      <c r="C32" s="1348" t="s">
        <v>2364</v>
      </c>
      <c r="D32" s="1342">
        <f>SUM([1]PrestamosProgramaDetalle!D32:I32)</f>
        <v>117</v>
      </c>
      <c r="E32" s="1342">
        <f>SUM([1]PrestamosProgramaDetalle!J32:O32)</f>
        <v>27</v>
      </c>
      <c r="F32" s="1343">
        <f t="shared" si="0"/>
        <v>144</v>
      </c>
    </row>
    <row r="33" spans="2:6" ht="15" customHeight="1" x14ac:dyDescent="0.25">
      <c r="B33" s="2438"/>
      <c r="C33" s="1348" t="s">
        <v>2365</v>
      </c>
      <c r="D33" s="1342">
        <f>SUM([1]PrestamosProgramaDetalle!D33:I33)</f>
        <v>184</v>
      </c>
      <c r="E33" s="1342">
        <f>SUM([1]PrestamosProgramaDetalle!J33:O33)</f>
        <v>162</v>
      </c>
      <c r="F33" s="1343">
        <f t="shared" si="0"/>
        <v>346</v>
      </c>
    </row>
    <row r="34" spans="2:6" ht="15" customHeight="1" x14ac:dyDescent="0.25">
      <c r="B34" s="2438"/>
      <c r="C34" s="1348" t="s">
        <v>2366</v>
      </c>
      <c r="D34" s="1342">
        <f>SUM([1]PrestamosProgramaDetalle!D34:I34)</f>
        <v>130</v>
      </c>
      <c r="E34" s="1342">
        <f>SUM([1]PrestamosProgramaDetalle!J34:O34)</f>
        <v>116</v>
      </c>
      <c r="F34" s="1343">
        <f t="shared" si="0"/>
        <v>246</v>
      </c>
    </row>
    <row r="35" spans="2:6" ht="15" customHeight="1" x14ac:dyDescent="0.25">
      <c r="B35" s="2438"/>
      <c r="C35" s="1348" t="s">
        <v>2367</v>
      </c>
      <c r="D35" s="1342">
        <f>SUM([1]PrestamosProgramaDetalle!D35:I35)</f>
        <v>110</v>
      </c>
      <c r="E35" s="1342">
        <f>SUM([1]PrestamosProgramaDetalle!J35:O35)</f>
        <v>71</v>
      </c>
      <c r="F35" s="1343">
        <f t="shared" si="0"/>
        <v>181</v>
      </c>
    </row>
    <row r="36" spans="2:6" ht="15" customHeight="1" x14ac:dyDescent="0.25">
      <c r="B36" s="2438"/>
      <c r="C36" s="1234" t="s">
        <v>2368</v>
      </c>
      <c r="D36" s="1342">
        <f>SUM([1]PrestamosProgramaDetalle!D36:I36)</f>
        <v>150</v>
      </c>
      <c r="E36" s="1342">
        <f>SUM([1]PrestamosProgramaDetalle!J36:O36)</f>
        <v>104</v>
      </c>
      <c r="F36" s="1343">
        <f t="shared" si="0"/>
        <v>254</v>
      </c>
    </row>
    <row r="37" spans="2:6" ht="15" customHeight="1" x14ac:dyDescent="0.25">
      <c r="B37" s="2438"/>
      <c r="C37" s="1234" t="s">
        <v>2369</v>
      </c>
      <c r="D37" s="1342">
        <f>SUM([1]PrestamosProgramaDetalle!D37:I37)</f>
        <v>515</v>
      </c>
      <c r="E37" s="1342">
        <f>SUM([1]PrestamosProgramaDetalle!J37:O37)</f>
        <v>311</v>
      </c>
      <c r="F37" s="1343">
        <f t="shared" si="0"/>
        <v>826</v>
      </c>
    </row>
    <row r="38" spans="2:6" ht="15" customHeight="1" x14ac:dyDescent="0.25">
      <c r="B38" s="2438"/>
      <c r="C38" s="1234" t="s">
        <v>2370</v>
      </c>
      <c r="D38" s="1342">
        <f>SUM([1]PrestamosProgramaDetalle!D38:I38)</f>
        <v>6</v>
      </c>
      <c r="E38" s="1342">
        <f>SUM([1]PrestamosProgramaDetalle!J38:O38)</f>
        <v>0</v>
      </c>
      <c r="F38" s="1343">
        <f t="shared" si="0"/>
        <v>6</v>
      </c>
    </row>
    <row r="39" spans="2:6" ht="15" customHeight="1" x14ac:dyDescent="0.25">
      <c r="B39" s="2438"/>
      <c r="C39" s="1234" t="s">
        <v>2371</v>
      </c>
      <c r="D39" s="1342">
        <f>SUM([1]PrestamosProgramaDetalle!D39:I39)</f>
        <v>8</v>
      </c>
      <c r="E39" s="1342">
        <f>SUM([1]PrestamosProgramaDetalle!J39:O39)</f>
        <v>5</v>
      </c>
      <c r="F39" s="1343">
        <f t="shared" si="0"/>
        <v>13</v>
      </c>
    </row>
    <row r="40" spans="2:6" ht="15" customHeight="1" x14ac:dyDescent="0.25">
      <c r="B40" s="2438"/>
      <c r="C40" s="1234" t="s">
        <v>2372</v>
      </c>
      <c r="D40" s="1342">
        <f>SUM([1]PrestamosProgramaDetalle!D40:I40)</f>
        <v>1</v>
      </c>
      <c r="E40" s="1342">
        <f>SUM([1]PrestamosProgramaDetalle!J40:O40)</f>
        <v>8</v>
      </c>
      <c r="F40" s="1343">
        <f t="shared" si="0"/>
        <v>9</v>
      </c>
    </row>
    <row r="41" spans="2:6" ht="15" customHeight="1" x14ac:dyDescent="0.25">
      <c r="B41" s="2438"/>
      <c r="C41" s="1234" t="s">
        <v>2373</v>
      </c>
      <c r="D41" s="1342">
        <f>SUM([1]PrestamosProgramaDetalle!D41:I41)</f>
        <v>4</v>
      </c>
      <c r="E41" s="1342">
        <f>SUM([1]PrestamosProgramaDetalle!J41:O41)</f>
        <v>8</v>
      </c>
      <c r="F41" s="1343">
        <f t="shared" si="0"/>
        <v>12</v>
      </c>
    </row>
    <row r="42" spans="2:6" ht="15" hidden="1" customHeight="1" x14ac:dyDescent="0.25">
      <c r="B42" s="2438"/>
      <c r="C42" s="1349" t="s">
        <v>2154</v>
      </c>
      <c r="D42" s="1350">
        <f>SUM(D31:D41)</f>
        <v>1414</v>
      </c>
      <c r="E42" s="1350">
        <f t="shared" ref="E42:F42" si="5">SUM(E31:E41)</f>
        <v>948</v>
      </c>
      <c r="F42" s="1350">
        <f t="shared" si="5"/>
        <v>2362</v>
      </c>
    </row>
    <row r="43" spans="2:6" ht="15" customHeight="1" x14ac:dyDescent="0.25">
      <c r="B43" s="2455" t="s">
        <v>173</v>
      </c>
      <c r="C43" s="1348" t="s">
        <v>2374</v>
      </c>
      <c r="D43" s="1342">
        <f>SUM([1]PrestamosProgramaDetalle!D43:I43)</f>
        <v>218</v>
      </c>
      <c r="E43" s="1342">
        <f>SUM([1]PrestamosProgramaDetalle!J43:O43)</f>
        <v>111</v>
      </c>
      <c r="F43" s="1343">
        <f t="shared" si="0"/>
        <v>329</v>
      </c>
    </row>
    <row r="44" spans="2:6" ht="15.75" customHeight="1" x14ac:dyDescent="0.25">
      <c r="B44" s="2455"/>
      <c r="C44" s="1348" t="s">
        <v>1976</v>
      </c>
      <c r="D44" s="1342">
        <f>SUM([1]PrestamosProgramaDetalle!D44:I44)</f>
        <v>21</v>
      </c>
      <c r="E44" s="1342">
        <f>SUM([1]PrestamosProgramaDetalle!J44:O44)</f>
        <v>39</v>
      </c>
      <c r="F44" s="1343">
        <f t="shared" si="0"/>
        <v>60</v>
      </c>
    </row>
    <row r="45" spans="2:6" x14ac:dyDescent="0.25">
      <c r="B45" s="2455"/>
      <c r="C45" s="1348" t="s">
        <v>2375</v>
      </c>
      <c r="D45" s="1342">
        <f>SUM([1]PrestamosProgramaDetalle!D45:I45)</f>
        <v>204</v>
      </c>
      <c r="E45" s="1342">
        <f>SUM([1]PrestamosProgramaDetalle!J45:O45)</f>
        <v>139</v>
      </c>
      <c r="F45" s="1343">
        <f t="shared" si="0"/>
        <v>343</v>
      </c>
    </row>
    <row r="46" spans="2:6" x14ac:dyDescent="0.25">
      <c r="B46" s="2455"/>
      <c r="C46" s="1348" t="s">
        <v>2376</v>
      </c>
      <c r="D46" s="1342">
        <f>SUM([1]PrestamosProgramaDetalle!D46:I46)</f>
        <v>157</v>
      </c>
      <c r="E46" s="1342">
        <f>SUM([1]PrestamosProgramaDetalle!J46:O46)</f>
        <v>114</v>
      </c>
      <c r="F46" s="1343">
        <f t="shared" si="0"/>
        <v>271</v>
      </c>
    </row>
    <row r="47" spans="2:6" x14ac:dyDescent="0.25">
      <c r="B47" s="2455"/>
      <c r="C47" s="1348" t="s">
        <v>2377</v>
      </c>
      <c r="D47" s="1342">
        <f>SUM([1]PrestamosProgramaDetalle!D47:I47)</f>
        <v>170</v>
      </c>
      <c r="E47" s="1342">
        <f>SUM([1]PrestamosProgramaDetalle!J47:O47)</f>
        <v>87</v>
      </c>
      <c r="F47" s="1343">
        <f t="shared" si="0"/>
        <v>257</v>
      </c>
    </row>
    <row r="48" spans="2:6" x14ac:dyDescent="0.25">
      <c r="B48" s="2455"/>
      <c r="C48" s="1348" t="s">
        <v>2378</v>
      </c>
      <c r="D48" s="1342">
        <f>SUM([1]PrestamosProgramaDetalle!D48:I48)</f>
        <v>175</v>
      </c>
      <c r="E48" s="1342">
        <f>SUM([1]PrestamosProgramaDetalle!J48:O48)</f>
        <v>63</v>
      </c>
      <c r="F48" s="1343">
        <f t="shared" si="0"/>
        <v>238</v>
      </c>
    </row>
    <row r="49" spans="2:6" x14ac:dyDescent="0.25">
      <c r="B49" s="2455"/>
      <c r="C49" s="1348" t="s">
        <v>2379</v>
      </c>
      <c r="D49" s="1342">
        <f>SUM([1]PrestamosProgramaDetalle!D49:I49)</f>
        <v>85</v>
      </c>
      <c r="E49" s="1342">
        <f>SUM([1]PrestamosProgramaDetalle!J49:O49)</f>
        <v>55</v>
      </c>
      <c r="F49" s="1343">
        <f t="shared" si="0"/>
        <v>140</v>
      </c>
    </row>
    <row r="50" spans="2:6" x14ac:dyDescent="0.25">
      <c r="B50" s="2455"/>
      <c r="C50" s="1348" t="s">
        <v>2074</v>
      </c>
      <c r="D50" s="1342">
        <f>SUM([1]PrestamosProgramaDetalle!D50:I50)</f>
        <v>99</v>
      </c>
      <c r="E50" s="1342">
        <f>SUM([1]PrestamosProgramaDetalle!J50:O50)</f>
        <v>61</v>
      </c>
      <c r="F50" s="1343">
        <f t="shared" si="0"/>
        <v>160</v>
      </c>
    </row>
    <row r="51" spans="2:6" x14ac:dyDescent="0.25">
      <c r="B51" s="2455"/>
      <c r="C51" s="1348" t="s">
        <v>2380</v>
      </c>
      <c r="D51" s="1342">
        <f>SUM([1]PrestamosProgramaDetalle!D51:I51)</f>
        <v>2</v>
      </c>
      <c r="E51" s="1342">
        <f>SUM([1]PrestamosProgramaDetalle!J51:O51)</f>
        <v>2</v>
      </c>
      <c r="F51" s="1343">
        <f t="shared" si="0"/>
        <v>4</v>
      </c>
    </row>
    <row r="52" spans="2:6" ht="15.75" hidden="1" x14ac:dyDescent="0.25">
      <c r="B52" s="2455"/>
      <c r="C52" s="1349" t="s">
        <v>2154</v>
      </c>
      <c r="D52" s="1350">
        <f>SUM(D43:D51)</f>
        <v>1131</v>
      </c>
      <c r="E52" s="1350">
        <f t="shared" ref="E52:F52" si="6">SUM(E43:E51)</f>
        <v>671</v>
      </c>
      <c r="F52" s="1350">
        <f t="shared" si="6"/>
        <v>1802</v>
      </c>
    </row>
    <row r="53" spans="2:6" x14ac:dyDescent="0.25">
      <c r="B53" s="2455" t="s">
        <v>174</v>
      </c>
      <c r="C53" s="1348" t="s">
        <v>636</v>
      </c>
      <c r="D53" s="1342">
        <f>SUM([1]PrestamosProgramaDetalle!D53:I53)</f>
        <v>1233</v>
      </c>
      <c r="E53" s="1342">
        <f>SUM([1]PrestamosProgramaDetalle!J53:O53)</f>
        <v>833</v>
      </c>
      <c r="F53" s="1343">
        <f t="shared" si="0"/>
        <v>2066</v>
      </c>
    </row>
    <row r="54" spans="2:6" x14ac:dyDescent="0.25">
      <c r="B54" s="2455"/>
      <c r="C54" s="1348" t="s">
        <v>637</v>
      </c>
      <c r="D54" s="1342">
        <f>SUM([1]PrestamosProgramaDetalle!D54:I54)</f>
        <v>2220</v>
      </c>
      <c r="E54" s="1342">
        <f>SUM([1]PrestamosProgramaDetalle!J54:O54)</f>
        <v>1923</v>
      </c>
      <c r="F54" s="1343">
        <f t="shared" si="0"/>
        <v>4143</v>
      </c>
    </row>
    <row r="55" spans="2:6" x14ac:dyDescent="0.25">
      <c r="B55" s="2455"/>
      <c r="C55" s="1348" t="s">
        <v>2381</v>
      </c>
      <c r="D55" s="1342">
        <f>SUM([1]PrestamosProgramaDetalle!D55:I55)</f>
        <v>17</v>
      </c>
      <c r="E55" s="1342">
        <f>SUM([1]PrestamosProgramaDetalle!J55:O55)</f>
        <v>0</v>
      </c>
      <c r="F55" s="1343">
        <f t="shared" si="0"/>
        <v>17</v>
      </c>
    </row>
    <row r="56" spans="2:6" x14ac:dyDescent="0.25">
      <c r="B56" s="2455"/>
      <c r="C56" s="1348" t="s">
        <v>2382</v>
      </c>
      <c r="D56" s="1342">
        <f>SUM([1]PrestamosProgramaDetalle!D56:I56)</f>
        <v>3</v>
      </c>
      <c r="E56" s="1342">
        <f>SUM([1]PrestamosProgramaDetalle!J56:O56)</f>
        <v>0</v>
      </c>
      <c r="F56" s="1343">
        <f t="shared" si="0"/>
        <v>3</v>
      </c>
    </row>
    <row r="57" spans="2:6" x14ac:dyDescent="0.25">
      <c r="B57" s="2455"/>
      <c r="C57" s="1348" t="s">
        <v>2383</v>
      </c>
      <c r="D57" s="1342">
        <f>SUM([1]PrestamosProgramaDetalle!D57:I57)</f>
        <v>4</v>
      </c>
      <c r="E57" s="1342">
        <f>SUM([1]PrestamosProgramaDetalle!J57:O57)</f>
        <v>0</v>
      </c>
      <c r="F57" s="1343">
        <f t="shared" si="0"/>
        <v>4</v>
      </c>
    </row>
    <row r="58" spans="2:6" x14ac:dyDescent="0.25">
      <c r="B58" s="2455"/>
      <c r="C58" s="1348" t="s">
        <v>2384</v>
      </c>
      <c r="D58" s="1342">
        <f>SUM([1]PrestamosProgramaDetalle!D58:I58)</f>
        <v>2</v>
      </c>
      <c r="E58" s="1342">
        <f>SUM([1]PrestamosProgramaDetalle!J58:O58)</f>
        <v>0</v>
      </c>
      <c r="F58" s="1343">
        <f t="shared" si="0"/>
        <v>2</v>
      </c>
    </row>
    <row r="59" spans="2:6" ht="15.75" hidden="1" x14ac:dyDescent="0.25">
      <c r="B59" s="2455"/>
      <c r="C59" s="1349" t="s">
        <v>2154</v>
      </c>
      <c r="D59" s="1350">
        <f>SUM(D53:D58)</f>
        <v>3479</v>
      </c>
      <c r="E59" s="1350">
        <f t="shared" ref="E59:F59" si="7">SUM(E53:E58)</f>
        <v>2756</v>
      </c>
      <c r="F59" s="1350">
        <f t="shared" si="7"/>
        <v>6235</v>
      </c>
    </row>
    <row r="60" spans="2:6" ht="15.75" x14ac:dyDescent="0.25">
      <c r="B60" s="1351"/>
      <c r="C60" s="1352" t="s">
        <v>2153</v>
      </c>
      <c r="D60" s="1342">
        <f>SUM([1]PrestamosProgramaDetalle!D60:I60)</f>
        <v>468</v>
      </c>
      <c r="E60" s="1342">
        <f>SUM([1]PrestamosProgramaDetalle!J60:O60)</f>
        <v>193</v>
      </c>
      <c r="F60" s="1343">
        <f t="shared" si="0"/>
        <v>661</v>
      </c>
    </row>
    <row r="61" spans="2:6" ht="15.75" x14ac:dyDescent="0.25">
      <c r="B61" s="2438" t="s">
        <v>143</v>
      </c>
      <c r="C61" s="2438"/>
      <c r="D61" s="1353">
        <f>D59+D52+D42+D30+D21+D17+D13+D60</f>
        <v>9861</v>
      </c>
      <c r="E61" s="1353">
        <f t="shared" ref="E61:F61" si="8">E59+E52+E42+E30+E21+E17+E13+E60</f>
        <v>7027</v>
      </c>
      <c r="F61" s="1353">
        <f t="shared" si="8"/>
        <v>16888</v>
      </c>
    </row>
    <row r="62" spans="2:6" x14ac:dyDescent="0.25">
      <c r="B62" s="1338" t="s">
        <v>2335</v>
      </c>
      <c r="F62" s="1340" t="str">
        <f>[1]Indice!M75</f>
        <v xml:space="preserve">  </v>
      </c>
    </row>
  </sheetData>
  <mergeCells count="12">
    <mergeCell ref="B61:C61"/>
    <mergeCell ref="B4:F4"/>
    <mergeCell ref="B6:C7"/>
    <mergeCell ref="D6:E6"/>
    <mergeCell ref="F6:F7"/>
    <mergeCell ref="B8:B13"/>
    <mergeCell ref="B14:B17"/>
    <mergeCell ref="B18:B21"/>
    <mergeCell ref="B22:B30"/>
    <mergeCell ref="B31:B42"/>
    <mergeCell ref="B43:B52"/>
    <mergeCell ref="B53:B59"/>
  </mergeCells>
  <pageMargins left="0.7" right="0.7" top="0.75" bottom="0.75" header="0.3" footer="0.3"/>
  <pageSetup paperSize="9" orientation="portrait" r:id="rId1"/>
  <drawing r:id="rId2"/>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DC6F14-50A1-4D23-960E-55C81D9A3F51}">
  <sheetPr codeName="Hoja174"/>
  <dimension ref="A1:G13"/>
  <sheetViews>
    <sheetView showGridLines="0" workbookViewId="0">
      <pane ySplit="4" topLeftCell="A5" activePane="bottomLeft" state="frozen"/>
      <selection activeCell="I25" sqref="I25"/>
      <selection pane="bottomLeft"/>
    </sheetView>
  </sheetViews>
  <sheetFormatPr baseColWidth="10" defaultColWidth="0" defaultRowHeight="15" x14ac:dyDescent="0.25"/>
  <cols>
    <col min="1" max="1" width="3.5703125" customWidth="1"/>
    <col min="2" max="2" width="40.85546875" customWidth="1"/>
    <col min="3" max="4" width="32.5703125" customWidth="1"/>
    <col min="5" max="7" width="0" hidden="1" customWidth="1"/>
    <col min="8" max="16384" width="11.42578125" hidden="1"/>
  </cols>
  <sheetData>
    <row r="1" spans="2:3" x14ac:dyDescent="0.25">
      <c r="B1" s="1332"/>
      <c r="C1" s="509"/>
    </row>
    <row r="2" spans="2:3" x14ac:dyDescent="0.25">
      <c r="B2" s="511"/>
      <c r="C2" s="512"/>
    </row>
    <row r="3" spans="2:3" x14ac:dyDescent="0.25">
      <c r="B3" s="513"/>
      <c r="C3" s="514"/>
    </row>
    <row r="4" spans="2:3" ht="15.75" x14ac:dyDescent="0.25">
      <c r="B4" s="2426" t="s">
        <v>4726</v>
      </c>
      <c r="C4" s="2428"/>
    </row>
    <row r="5" spans="2:3" ht="4.5" customHeight="1" x14ac:dyDescent="0.25"/>
    <row r="6" spans="2:3" x14ac:dyDescent="0.25">
      <c r="B6" s="2437" t="s">
        <v>248</v>
      </c>
      <c r="C6" s="2453" t="s">
        <v>143</v>
      </c>
    </row>
    <row r="7" spans="2:3" x14ac:dyDescent="0.25">
      <c r="B7" s="2437"/>
      <c r="C7" s="2454"/>
    </row>
    <row r="8" spans="2:3" x14ac:dyDescent="0.25">
      <c r="B8" s="1811" t="s">
        <v>4727</v>
      </c>
      <c r="C8" s="1343">
        <v>540</v>
      </c>
    </row>
    <row r="9" spans="2:3" x14ac:dyDescent="0.25">
      <c r="B9" s="1811" t="s">
        <v>4728</v>
      </c>
      <c r="C9" s="1343">
        <v>484</v>
      </c>
    </row>
    <row r="10" spans="2:3" x14ac:dyDescent="0.25">
      <c r="B10" s="1811" t="s">
        <v>4729</v>
      </c>
      <c r="C10" s="1343">
        <v>46</v>
      </c>
    </row>
    <row r="11" spans="2:3" x14ac:dyDescent="0.25">
      <c r="B11" s="1811" t="s">
        <v>4730</v>
      </c>
      <c r="C11" s="1343"/>
    </row>
    <row r="12" spans="2:3" ht="15.75" x14ac:dyDescent="0.25">
      <c r="B12" s="1805" t="s">
        <v>143</v>
      </c>
      <c r="C12" s="1344">
        <f>SUM(C8:C11)</f>
        <v>1070</v>
      </c>
    </row>
    <row r="13" spans="2:3" x14ac:dyDescent="0.25">
      <c r="B13" s="1338" t="s">
        <v>2335</v>
      </c>
      <c r="C13" s="1340" t="str">
        <f>[1]Indice!M75</f>
        <v xml:space="preserve">  </v>
      </c>
    </row>
  </sheetData>
  <mergeCells count="3">
    <mergeCell ref="B4:C4"/>
    <mergeCell ref="B6:B7"/>
    <mergeCell ref="C6:C7"/>
  </mergeCells>
  <pageMargins left="0.7" right="0.7" top="0.75" bottom="0.75" header="0.3" footer="0.3"/>
  <pageSetup paperSize="9" orientation="portrait" r:id="rId1"/>
  <drawing r:id="rId2"/>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02B0FE-B42D-405C-827D-BFE89B9C676D}">
  <sheetPr codeName="Hoja195"/>
  <dimension ref="A1:J13"/>
  <sheetViews>
    <sheetView showGridLines="0" zoomScaleNormal="100" workbookViewId="0">
      <pane ySplit="4" topLeftCell="A5" activePane="bottomLeft" state="frozen"/>
      <selection activeCell="I25" sqref="I25"/>
      <selection pane="bottomLeft" activeCell="I25" sqref="I25"/>
    </sheetView>
  </sheetViews>
  <sheetFormatPr baseColWidth="10" defaultColWidth="0" defaultRowHeight="15" x14ac:dyDescent="0.25"/>
  <cols>
    <col min="1" max="1" width="3.5703125" customWidth="1"/>
    <col min="2" max="2" width="19.28515625" customWidth="1"/>
    <col min="3" max="3" width="29.7109375" customWidth="1"/>
    <col min="4" max="4" width="7.42578125" customWidth="1"/>
    <col min="5" max="5" width="11.140625" customWidth="1"/>
    <col min="6" max="6" width="7.42578125" customWidth="1"/>
    <col min="7" max="7" width="11.140625" customWidth="1"/>
    <col min="8" max="8" width="7.42578125" customWidth="1"/>
    <col min="9" max="9" width="9.5703125" customWidth="1"/>
    <col min="10" max="10" width="5" customWidth="1"/>
    <col min="11" max="16384" width="11.42578125" hidden="1"/>
  </cols>
  <sheetData>
    <row r="1" spans="2:10" x14ac:dyDescent="0.25">
      <c r="B1" s="1332"/>
      <c r="C1" s="508"/>
      <c r="D1" s="508"/>
      <c r="E1" s="508"/>
      <c r="F1" s="508"/>
      <c r="G1" s="508"/>
      <c r="H1" s="508"/>
      <c r="I1" s="509"/>
    </row>
    <row r="2" spans="2:10" x14ac:dyDescent="0.25">
      <c r="B2" s="511"/>
      <c r="C2" s="477"/>
      <c r="D2" s="477"/>
      <c r="E2" s="477"/>
      <c r="F2" s="477"/>
      <c r="G2" s="477"/>
      <c r="H2" s="477"/>
      <c r="I2" s="512"/>
    </row>
    <row r="3" spans="2:10" x14ac:dyDescent="0.25">
      <c r="B3" s="513"/>
      <c r="C3" s="510"/>
      <c r="D3" s="510"/>
      <c r="E3" s="510"/>
      <c r="F3" s="510"/>
      <c r="G3" s="510"/>
      <c r="H3" s="510"/>
      <c r="I3" s="514"/>
    </row>
    <row r="4" spans="2:10" ht="15.75" x14ac:dyDescent="0.25">
      <c r="B4" s="2426" t="s">
        <v>2385</v>
      </c>
      <c r="C4" s="2427"/>
      <c r="D4" s="2427"/>
      <c r="E4" s="2427"/>
      <c r="F4" s="2427"/>
      <c r="G4" s="2427"/>
      <c r="H4" s="2427"/>
      <c r="I4" s="2428"/>
    </row>
    <row r="5" spans="2:10" ht="4.5" customHeight="1" x14ac:dyDescent="0.25"/>
    <row r="6" spans="2:10" ht="15.75" x14ac:dyDescent="0.25">
      <c r="B6" s="2431" t="s">
        <v>2386</v>
      </c>
      <c r="C6" s="2432"/>
      <c r="D6" s="2441" t="s">
        <v>2155</v>
      </c>
      <c r="E6" s="2442"/>
      <c r="F6" s="2441" t="s">
        <v>2142</v>
      </c>
      <c r="G6" s="2442"/>
      <c r="H6" s="2441" t="s">
        <v>143</v>
      </c>
      <c r="I6" s="2442"/>
      <c r="J6" s="1"/>
    </row>
    <row r="7" spans="2:10" ht="15.75" x14ac:dyDescent="0.25">
      <c r="B7" s="2457" t="s">
        <v>1414</v>
      </c>
      <c r="C7" s="1345" t="s">
        <v>2387</v>
      </c>
      <c r="D7" s="2443">
        <f>SUM([1]PrestamosPeriodicosDetalle!D8:I8)</f>
        <v>263</v>
      </c>
      <c r="E7" s="2456"/>
      <c r="F7" s="2443">
        <f>SUM([1]PrestamosPeriodicosDetalle!J8:O8)</f>
        <v>72</v>
      </c>
      <c r="G7" s="2456"/>
      <c r="H7" s="2443">
        <f>SUM(D7:G7)</f>
        <v>335</v>
      </c>
      <c r="I7" s="2456"/>
      <c r="J7" s="1"/>
    </row>
    <row r="8" spans="2:10" ht="15" customHeight="1" x14ac:dyDescent="0.25">
      <c r="B8" s="2459"/>
      <c r="C8" s="1346" t="s">
        <v>1426</v>
      </c>
      <c r="D8" s="2443">
        <f>SUM([1]PrestamosPeriodicosDetalle!D9:I9)</f>
        <v>218</v>
      </c>
      <c r="E8" s="2456"/>
      <c r="F8" s="2443">
        <f>SUM([1]PrestamosPeriodicosDetalle!J9:O9)</f>
        <v>81</v>
      </c>
      <c r="G8" s="2456"/>
      <c r="H8" s="2443">
        <f t="shared" ref="H8:H11" si="0">SUM(D8:G8)</f>
        <v>299</v>
      </c>
      <c r="I8" s="2456"/>
      <c r="J8" s="1"/>
    </row>
    <row r="9" spans="2:10" ht="15" customHeight="1" x14ac:dyDescent="0.25">
      <c r="B9" s="2457" t="s">
        <v>1412</v>
      </c>
      <c r="C9" s="1346" t="s">
        <v>1413</v>
      </c>
      <c r="D9" s="2443">
        <f>SUM([1]PrestamosPeriodicosDetalle!D10:I10)</f>
        <v>167</v>
      </c>
      <c r="E9" s="2456"/>
      <c r="F9" s="2443">
        <f>SUM([1]PrestamosPeriodicosDetalle!J10:O10)</f>
        <v>52</v>
      </c>
      <c r="G9" s="2456"/>
      <c r="H9" s="2443">
        <f t="shared" si="0"/>
        <v>219</v>
      </c>
      <c r="I9" s="2456"/>
      <c r="J9" s="1"/>
    </row>
    <row r="10" spans="2:10" ht="15" customHeight="1" x14ac:dyDescent="0.25">
      <c r="B10" s="2458"/>
      <c r="C10" s="1346" t="s">
        <v>2388</v>
      </c>
      <c r="D10" s="2443">
        <f>SUM([1]PrestamosPeriodicosDetalle!D11:I11)</f>
        <v>145</v>
      </c>
      <c r="E10" s="2456"/>
      <c r="F10" s="2443">
        <f>SUM([1]PrestamosPeriodicosDetalle!J11:O11)</f>
        <v>0</v>
      </c>
      <c r="G10" s="2456"/>
      <c r="H10" s="2443">
        <f t="shared" si="0"/>
        <v>145</v>
      </c>
      <c r="I10" s="2456"/>
      <c r="J10" s="1"/>
    </row>
    <row r="11" spans="2:10" ht="15" customHeight="1" x14ac:dyDescent="0.25">
      <c r="B11" s="2459"/>
      <c r="C11" s="1346" t="s">
        <v>2389</v>
      </c>
      <c r="D11" s="2443">
        <f>SUM([1]PrestamosPeriodicosDetalle!D12:I12)</f>
        <v>176</v>
      </c>
      <c r="E11" s="2456"/>
      <c r="F11" s="2443">
        <f>SUM([1]PrestamosPeriodicosDetalle!J12:O12)</f>
        <v>57</v>
      </c>
      <c r="G11" s="2456"/>
      <c r="H11" s="2443">
        <f t="shared" si="0"/>
        <v>233</v>
      </c>
      <c r="I11" s="2456"/>
      <c r="J11" s="1"/>
    </row>
    <row r="12" spans="2:10" ht="15" customHeight="1" x14ac:dyDescent="0.25">
      <c r="B12" s="2425" t="s">
        <v>143</v>
      </c>
      <c r="C12" s="2425"/>
      <c r="D12" s="2446">
        <f>SUM(D7:E11)</f>
        <v>969</v>
      </c>
      <c r="E12" s="2447"/>
      <c r="F12" s="2446">
        <f t="shared" ref="F12" si="1">SUM(F7:G11)</f>
        <v>262</v>
      </c>
      <c r="G12" s="2447"/>
      <c r="H12" s="2446">
        <f t="shared" ref="H12" si="2">SUM(H7:I11)</f>
        <v>1231</v>
      </c>
      <c r="I12" s="2447"/>
      <c r="J12" s="1"/>
    </row>
    <row r="13" spans="2:10" ht="15.75" x14ac:dyDescent="0.25">
      <c r="B13" s="1338" t="s">
        <v>2390</v>
      </c>
      <c r="D13" s="1347"/>
      <c r="E13" s="1347"/>
      <c r="F13" s="1347"/>
      <c r="G13" s="1347"/>
      <c r="H13" s="1"/>
      <c r="I13" s="1340" t="str">
        <f>[1]Indice!M75</f>
        <v xml:space="preserve">  </v>
      </c>
      <c r="J13" s="1"/>
    </row>
  </sheetData>
  <mergeCells count="26">
    <mergeCell ref="H11:I11"/>
    <mergeCell ref="B12:C12"/>
    <mergeCell ref="D12:E12"/>
    <mergeCell ref="F12:G12"/>
    <mergeCell ref="H12:I12"/>
    <mergeCell ref="F8:G8"/>
    <mergeCell ref="H8:I8"/>
    <mergeCell ref="B9:B11"/>
    <mergeCell ref="D9:E9"/>
    <mergeCell ref="F9:G9"/>
    <mergeCell ref="H9:I9"/>
    <mergeCell ref="D10:E10"/>
    <mergeCell ref="F10:G10"/>
    <mergeCell ref="H10:I10"/>
    <mergeCell ref="D11:E11"/>
    <mergeCell ref="B7:B8"/>
    <mergeCell ref="D7:E7"/>
    <mergeCell ref="F7:G7"/>
    <mergeCell ref="H7:I7"/>
    <mergeCell ref="D8:E8"/>
    <mergeCell ref="F11:G11"/>
    <mergeCell ref="B4:I4"/>
    <mergeCell ref="B6:C6"/>
    <mergeCell ref="D6:E6"/>
    <mergeCell ref="F6:G6"/>
    <mergeCell ref="H6:I6"/>
  </mergeCells>
  <pageMargins left="0.7" right="0.7" top="0.75" bottom="0.75" header="0.3" footer="0.3"/>
  <pageSetup paperSize="9" orientation="portrait" r:id="rId1"/>
  <drawing r:id="rId2"/>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708440-F7DE-48D1-A17A-440A176272C4}">
  <sheetPr codeName="Hoja198"/>
  <dimension ref="A1:L12"/>
  <sheetViews>
    <sheetView showGridLines="0" zoomScaleNormal="100" workbookViewId="0">
      <pane ySplit="4" topLeftCell="A5" activePane="bottomLeft" state="frozen"/>
      <selection activeCell="I25" sqref="I25"/>
      <selection pane="bottomLeft"/>
    </sheetView>
  </sheetViews>
  <sheetFormatPr baseColWidth="10" defaultColWidth="0" defaultRowHeight="15" x14ac:dyDescent="0.25"/>
  <cols>
    <col min="1" max="1" width="3.5703125" customWidth="1"/>
    <col min="2" max="2" width="21.85546875" customWidth="1"/>
    <col min="3" max="3" width="33.85546875" customWidth="1"/>
    <col min="4" max="4" width="17.140625" customWidth="1"/>
    <col min="5" max="5" width="17" customWidth="1"/>
    <col min="6" max="6" width="14" customWidth="1"/>
    <col min="7" max="7" width="16" customWidth="1"/>
    <col min="8" max="8" width="5" customWidth="1"/>
    <col min="9" max="12" width="0" hidden="1" customWidth="1"/>
    <col min="13" max="16384" width="11.42578125" hidden="1"/>
  </cols>
  <sheetData>
    <row r="1" spans="2:8" x14ac:dyDescent="0.25">
      <c r="B1" s="1332"/>
      <c r="C1" s="508"/>
      <c r="D1" s="508"/>
      <c r="E1" s="508"/>
      <c r="F1" s="508"/>
      <c r="G1" s="509"/>
    </row>
    <row r="2" spans="2:8" x14ac:dyDescent="0.25">
      <c r="B2" s="511"/>
      <c r="C2" s="477"/>
      <c r="D2" s="477"/>
      <c r="E2" s="477"/>
      <c r="F2" s="477"/>
      <c r="G2" s="512"/>
    </row>
    <row r="3" spans="2:8" x14ac:dyDescent="0.25">
      <c r="B3" s="513"/>
      <c r="C3" s="510"/>
      <c r="D3" s="510"/>
      <c r="E3" s="510"/>
      <c r="F3" s="510"/>
      <c r="G3" s="514"/>
    </row>
    <row r="4" spans="2:8" ht="15.75" x14ac:dyDescent="0.25">
      <c r="B4" s="2426" t="s">
        <v>4696</v>
      </c>
      <c r="C4" s="2427"/>
      <c r="D4" s="2427"/>
      <c r="E4" s="2427"/>
      <c r="F4" s="2427"/>
      <c r="G4" s="2428"/>
    </row>
    <row r="5" spans="2:8" ht="4.5" customHeight="1" x14ac:dyDescent="0.25"/>
    <row r="6" spans="2:8" ht="15.75" x14ac:dyDescent="0.25">
      <c r="B6" s="2461" t="s">
        <v>2391</v>
      </c>
      <c r="C6" s="2461" t="s">
        <v>2392</v>
      </c>
      <c r="D6" s="1809" t="s">
        <v>2393</v>
      </c>
      <c r="E6" s="1809" t="s">
        <v>2155</v>
      </c>
      <c r="F6" s="2463" t="s">
        <v>143</v>
      </c>
      <c r="G6" s="1822" t="s">
        <v>2393</v>
      </c>
      <c r="H6" s="1"/>
    </row>
    <row r="7" spans="2:8" s="1814" customFormat="1" ht="15.75" x14ac:dyDescent="0.25">
      <c r="B7" s="2462"/>
      <c r="C7" s="2462"/>
      <c r="D7" s="1809" t="s">
        <v>3024</v>
      </c>
      <c r="E7" s="1809" t="s">
        <v>3024</v>
      </c>
      <c r="F7" s="2463"/>
      <c r="G7" s="1810"/>
      <c r="H7" s="1"/>
    </row>
    <row r="8" spans="2:8" ht="15.75" x14ac:dyDescent="0.25">
      <c r="B8" s="1335" t="s">
        <v>4697</v>
      </c>
      <c r="C8" s="1345" t="s">
        <v>4698</v>
      </c>
      <c r="D8" s="1807">
        <v>1245</v>
      </c>
      <c r="E8" s="1812">
        <v>925</v>
      </c>
      <c r="F8" s="1359">
        <f>D8+E8</f>
        <v>2170</v>
      </c>
      <c r="G8" s="2464" t="s">
        <v>4704</v>
      </c>
      <c r="H8" s="1"/>
    </row>
    <row r="9" spans="2:8" ht="28.5" customHeight="1" x14ac:dyDescent="0.25">
      <c r="B9" s="1335" t="s">
        <v>4699</v>
      </c>
      <c r="C9" s="1813" t="s">
        <v>4700</v>
      </c>
      <c r="D9" s="1807">
        <v>210</v>
      </c>
      <c r="E9" s="1812">
        <v>96</v>
      </c>
      <c r="F9" s="1359">
        <f t="shared" ref="F9:F10" si="0">D9+E9</f>
        <v>306</v>
      </c>
      <c r="G9" s="2465"/>
      <c r="H9" s="1"/>
    </row>
    <row r="10" spans="2:8" ht="47.25" customHeight="1" x14ac:dyDescent="0.25">
      <c r="B10" s="1335" t="s">
        <v>4701</v>
      </c>
      <c r="C10" s="1813" t="s">
        <v>4702</v>
      </c>
      <c r="D10" s="1807">
        <v>89</v>
      </c>
      <c r="E10" s="1812">
        <v>48</v>
      </c>
      <c r="F10" s="1359">
        <f t="shared" si="0"/>
        <v>137</v>
      </c>
      <c r="G10" s="2466"/>
      <c r="H10" s="1"/>
    </row>
    <row r="11" spans="2:8" ht="15" customHeight="1" x14ac:dyDescent="0.25">
      <c r="B11" s="2431" t="s">
        <v>137</v>
      </c>
      <c r="C11" s="2460"/>
      <c r="D11" s="1823">
        <f>SUM(D8:D10)</f>
        <v>1544</v>
      </c>
      <c r="E11" s="1824">
        <f>SUM(E8:E10)</f>
        <v>1069</v>
      </c>
      <c r="F11" s="1824">
        <f>SUM(F8:F10)</f>
        <v>2613</v>
      </c>
      <c r="G11" s="1808"/>
      <c r="H11" s="1"/>
    </row>
    <row r="12" spans="2:8" ht="15.75" x14ac:dyDescent="0.25">
      <c r="B12" s="1338" t="s">
        <v>2390</v>
      </c>
      <c r="C12" s="1354"/>
      <c r="D12" s="1347"/>
      <c r="E12" s="1347"/>
      <c r="F12" s="1347"/>
      <c r="G12" s="1340" t="str">
        <f>[1]Indice!M75</f>
        <v xml:space="preserve">  </v>
      </c>
      <c r="H12" s="1"/>
    </row>
  </sheetData>
  <mergeCells count="6">
    <mergeCell ref="B11:C11"/>
    <mergeCell ref="B4:G4"/>
    <mergeCell ref="B6:B7"/>
    <mergeCell ref="C6:C7"/>
    <mergeCell ref="F6:F7"/>
    <mergeCell ref="G8:G10"/>
  </mergeCells>
  <pageMargins left="0.7" right="0.7" top="0.75" bottom="0.75" header="0.3" footer="0.3"/>
  <pageSetup paperSize="9" orientation="portrait" r:id="rId1"/>
  <drawing r:id="rId2"/>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6FEB1F-3C51-47FD-B76F-ED466E3CD3BB}">
  <sheetPr codeName="Hoja242"/>
  <dimension ref="A1:G19"/>
  <sheetViews>
    <sheetView showGridLines="0" workbookViewId="0">
      <pane ySplit="4" topLeftCell="A5" activePane="bottomLeft" state="frozen"/>
      <selection activeCell="I25" sqref="I25"/>
      <selection pane="bottomLeft" activeCell="B4" sqref="B4:C4"/>
    </sheetView>
  </sheetViews>
  <sheetFormatPr baseColWidth="10" defaultColWidth="0" defaultRowHeight="15" x14ac:dyDescent="0.25"/>
  <cols>
    <col min="1" max="1" width="3.5703125" customWidth="1"/>
    <col min="2" max="2" width="51.85546875" customWidth="1"/>
    <col min="3" max="3" width="15" customWidth="1"/>
    <col min="4" max="4" width="5" customWidth="1"/>
    <col min="5" max="7" width="0" hidden="1" customWidth="1"/>
    <col min="8" max="16384" width="11.42578125" hidden="1"/>
  </cols>
  <sheetData>
    <row r="1" spans="2:3" x14ac:dyDescent="0.25">
      <c r="B1" s="1332"/>
      <c r="C1" s="509"/>
    </row>
    <row r="2" spans="2:3" x14ac:dyDescent="0.25">
      <c r="B2" s="511"/>
      <c r="C2" s="512"/>
    </row>
    <row r="3" spans="2:3" x14ac:dyDescent="0.25">
      <c r="B3" s="513"/>
      <c r="C3" s="514"/>
    </row>
    <row r="4" spans="2:3" ht="15.75" x14ac:dyDescent="0.25">
      <c r="B4" s="2426" t="s">
        <v>4695</v>
      </c>
      <c r="C4" s="2428"/>
    </row>
    <row r="5" spans="2:3" ht="4.5" customHeight="1" x14ac:dyDescent="0.25"/>
    <row r="6" spans="2:3" ht="15" customHeight="1" x14ac:dyDescent="0.25">
      <c r="B6" s="2469" t="s">
        <v>1410</v>
      </c>
      <c r="C6" s="2470"/>
    </row>
    <row r="7" spans="2:3" ht="15" customHeight="1" x14ac:dyDescent="0.25">
      <c r="B7" s="2471"/>
      <c r="C7" s="2472"/>
    </row>
    <row r="8" spans="2:3" x14ac:dyDescent="0.25">
      <c r="B8" s="2467" t="s">
        <v>4674</v>
      </c>
      <c r="C8" s="2468"/>
    </row>
    <row r="9" spans="2:3" x14ac:dyDescent="0.25">
      <c r="B9" s="2467" t="s">
        <v>4675</v>
      </c>
      <c r="C9" s="2468"/>
    </row>
    <row r="10" spans="2:3" x14ac:dyDescent="0.25">
      <c r="B10" s="2467" t="s">
        <v>4676</v>
      </c>
      <c r="C10" s="2468"/>
    </row>
    <row r="11" spans="2:3" s="1814" customFormat="1" x14ac:dyDescent="0.25">
      <c r="B11" s="2467" t="s">
        <v>4677</v>
      </c>
      <c r="C11" s="2468"/>
    </row>
    <row r="12" spans="2:3" s="1814" customFormat="1" x14ac:dyDescent="0.25">
      <c r="B12" s="2473" t="s">
        <v>4678</v>
      </c>
      <c r="C12" s="2474"/>
    </row>
    <row r="13" spans="2:3" x14ac:dyDescent="0.25">
      <c r="B13" s="2467" t="s">
        <v>2152</v>
      </c>
      <c r="C13" s="2468"/>
    </row>
    <row r="14" spans="2:3" x14ac:dyDescent="0.25">
      <c r="B14" s="2467" t="s">
        <v>1416</v>
      </c>
      <c r="C14" s="2468"/>
    </row>
    <row r="15" spans="2:3" x14ac:dyDescent="0.25">
      <c r="B15" s="2467" t="s">
        <v>1415</v>
      </c>
      <c r="C15" s="2468"/>
    </row>
    <row r="16" spans="2:3" x14ac:dyDescent="0.25">
      <c r="B16" s="2467" t="s">
        <v>2149</v>
      </c>
      <c r="C16" s="2468"/>
    </row>
    <row r="17" spans="2:3" x14ac:dyDescent="0.25">
      <c r="B17" s="2467" t="s">
        <v>2150</v>
      </c>
      <c r="C17" s="2468"/>
    </row>
    <row r="18" spans="2:3" x14ac:dyDescent="0.25">
      <c r="B18" s="2467" t="s">
        <v>2151</v>
      </c>
      <c r="C18" s="2468"/>
    </row>
    <row r="19" spans="2:3" x14ac:dyDescent="0.25">
      <c r="B19" s="1338" t="s">
        <v>2390</v>
      </c>
      <c r="C19" s="1340" t="str">
        <f>[1]Indice!M75</f>
        <v xml:space="preserve">  </v>
      </c>
    </row>
  </sheetData>
  <mergeCells count="13">
    <mergeCell ref="B9:C9"/>
    <mergeCell ref="B4:C4"/>
    <mergeCell ref="B8:C8"/>
    <mergeCell ref="B6:C7"/>
    <mergeCell ref="B18:C18"/>
    <mergeCell ref="B10:C10"/>
    <mergeCell ref="B13:C13"/>
    <mergeCell ref="B14:C14"/>
    <mergeCell ref="B15:C15"/>
    <mergeCell ref="B16:C16"/>
    <mergeCell ref="B17:C17"/>
    <mergeCell ref="B12:C12"/>
    <mergeCell ref="B11:C11"/>
  </mergeCells>
  <pageMargins left="0.7" right="0.7" top="0.75" bottom="0.75" header="0.3" footer="0.3"/>
  <pageSetup paperSize="9" orientation="portrait" r:id="rId1"/>
  <drawing r:id="rId2"/>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5FC287-AF77-4B31-B612-E998F649B65C}">
  <sheetPr codeName="Hoja244"/>
  <dimension ref="A1:G23"/>
  <sheetViews>
    <sheetView showGridLines="0" workbookViewId="0">
      <pane ySplit="4" topLeftCell="A10" activePane="bottomLeft" state="frozen"/>
      <selection activeCell="I25" sqref="I25"/>
      <selection pane="bottomLeft" activeCell="B10" sqref="B10:C10"/>
    </sheetView>
  </sheetViews>
  <sheetFormatPr baseColWidth="10" defaultColWidth="0" defaultRowHeight="15" x14ac:dyDescent="0.25"/>
  <cols>
    <col min="1" max="1" width="3.5703125" customWidth="1"/>
    <col min="2" max="2" width="46" customWidth="1"/>
    <col min="3" max="5" width="15.7109375" customWidth="1"/>
    <col min="6" max="7" width="0" hidden="1" customWidth="1"/>
    <col min="8" max="16384" width="11.42578125" hidden="1"/>
  </cols>
  <sheetData>
    <row r="1" spans="2:3" x14ac:dyDescent="0.25">
      <c r="B1" s="1332"/>
      <c r="C1" s="509"/>
    </row>
    <row r="2" spans="2:3" x14ac:dyDescent="0.25">
      <c r="B2" s="511"/>
      <c r="C2" s="512"/>
    </row>
    <row r="3" spans="2:3" x14ac:dyDescent="0.25">
      <c r="B3" s="513"/>
      <c r="C3" s="514"/>
    </row>
    <row r="4" spans="2:3" ht="15.75" x14ac:dyDescent="0.25">
      <c r="B4" s="2426" t="s">
        <v>4694</v>
      </c>
      <c r="C4" s="2428"/>
    </row>
    <row r="5" spans="2:3" ht="4.5" customHeight="1" x14ac:dyDescent="0.25"/>
    <row r="6" spans="2:3" x14ac:dyDescent="0.25">
      <c r="B6" s="2438" t="s">
        <v>1410</v>
      </c>
      <c r="C6" s="2453" t="s">
        <v>143</v>
      </c>
    </row>
    <row r="7" spans="2:3" x14ac:dyDescent="0.25">
      <c r="B7" s="2438"/>
      <c r="C7" s="2454"/>
    </row>
    <row r="8" spans="2:3" x14ac:dyDescent="0.25">
      <c r="B8" s="2467" t="s">
        <v>4679</v>
      </c>
      <c r="C8" s="2468"/>
    </row>
    <row r="9" spans="2:3" x14ac:dyDescent="0.25">
      <c r="B9" s="2467" t="s">
        <v>4680</v>
      </c>
      <c r="C9" s="2468"/>
    </row>
    <row r="10" spans="2:3" x14ac:dyDescent="0.25">
      <c r="B10" s="2467" t="s">
        <v>4681</v>
      </c>
      <c r="C10" s="2468"/>
    </row>
    <row r="11" spans="2:3" x14ac:dyDescent="0.25">
      <c r="B11" s="2467" t="s">
        <v>4682</v>
      </c>
      <c r="C11" s="2468"/>
    </row>
    <row r="12" spans="2:3" x14ac:dyDescent="0.25">
      <c r="B12" s="2467" t="s">
        <v>4683</v>
      </c>
      <c r="C12" s="2468"/>
    </row>
    <row r="13" spans="2:3" x14ac:dyDescent="0.25">
      <c r="B13" s="2467" t="s">
        <v>4684</v>
      </c>
      <c r="C13" s="2468"/>
    </row>
    <row r="14" spans="2:3" x14ac:dyDescent="0.25">
      <c r="B14" s="2467" t="s">
        <v>4685</v>
      </c>
      <c r="C14" s="2468"/>
    </row>
    <row r="15" spans="2:3" x14ac:dyDescent="0.25">
      <c r="B15" s="2467" t="s">
        <v>4686</v>
      </c>
      <c r="C15" s="2468"/>
    </row>
    <row r="16" spans="2:3" x14ac:dyDescent="0.25">
      <c r="B16" s="2467" t="s">
        <v>4687</v>
      </c>
      <c r="C16" s="2468"/>
    </row>
    <row r="17" spans="2:3" x14ac:dyDescent="0.25">
      <c r="B17" s="2467" t="s">
        <v>4688</v>
      </c>
      <c r="C17" s="2468"/>
    </row>
    <row r="18" spans="2:3" x14ac:dyDescent="0.25">
      <c r="B18" s="2467" t="s">
        <v>4689</v>
      </c>
      <c r="C18" s="2468"/>
    </row>
    <row r="19" spans="2:3" x14ac:dyDescent="0.25">
      <c r="B19" s="2467" t="s">
        <v>4690</v>
      </c>
      <c r="C19" s="2468"/>
    </row>
    <row r="20" spans="2:3" x14ac:dyDescent="0.25">
      <c r="B20" s="2467" t="s">
        <v>4691</v>
      </c>
      <c r="C20" s="2468"/>
    </row>
    <row r="21" spans="2:3" x14ac:dyDescent="0.25">
      <c r="B21" s="2467" t="s">
        <v>4692</v>
      </c>
      <c r="C21" s="2468"/>
    </row>
    <row r="22" spans="2:3" x14ac:dyDescent="0.25">
      <c r="B22" s="2467" t="s">
        <v>4693</v>
      </c>
      <c r="C22" s="2468"/>
    </row>
    <row r="23" spans="2:3" x14ac:dyDescent="0.25">
      <c r="B23" s="1338" t="s">
        <v>2390</v>
      </c>
      <c r="C23" s="1340"/>
    </row>
  </sheetData>
  <mergeCells count="18">
    <mergeCell ref="B19:C19"/>
    <mergeCell ref="B20:C20"/>
    <mergeCell ref="B21:C21"/>
    <mergeCell ref="B22:C22"/>
    <mergeCell ref="B18:C18"/>
    <mergeCell ref="B15:C15"/>
    <mergeCell ref="B16:C16"/>
    <mergeCell ref="B17:C17"/>
    <mergeCell ref="B8:C8"/>
    <mergeCell ref="B9:C9"/>
    <mergeCell ref="B10:C10"/>
    <mergeCell ref="B11:C11"/>
    <mergeCell ref="B12:C12"/>
    <mergeCell ref="B4:C4"/>
    <mergeCell ref="B6:B7"/>
    <mergeCell ref="C6:C7"/>
    <mergeCell ref="B13:C13"/>
    <mergeCell ref="B14:C14"/>
  </mergeCells>
  <pageMargins left="0.7" right="0.7" top="0.75" bottom="0.75" header="0.3" footer="0.3"/>
  <pageSetup paperSize="9" orientation="portrait" r:id="rId1"/>
  <drawing r:id="rId2"/>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7BFA05-8348-43F8-AD6C-10033298C779}">
  <sheetPr codeName="Hoja248"/>
  <dimension ref="A1:G17"/>
  <sheetViews>
    <sheetView showGridLines="0" workbookViewId="0">
      <pane ySplit="4" topLeftCell="A5" activePane="bottomLeft" state="frozen"/>
      <selection activeCell="I25" sqref="I25"/>
      <selection pane="bottomLeft"/>
    </sheetView>
  </sheetViews>
  <sheetFormatPr baseColWidth="10" defaultColWidth="0" defaultRowHeight="15" x14ac:dyDescent="0.25"/>
  <cols>
    <col min="1" max="1" width="3.5703125" customWidth="1"/>
    <col min="2" max="2" width="51.5703125" customWidth="1"/>
    <col min="3" max="3" width="24.85546875" customWidth="1"/>
    <col min="4" max="4" width="19.140625" customWidth="1"/>
    <col min="5" max="7" width="0" hidden="1" customWidth="1"/>
    <col min="8" max="16384" width="11.42578125" hidden="1"/>
  </cols>
  <sheetData>
    <row r="1" spans="2:3" x14ac:dyDescent="0.25">
      <c r="B1" s="1332"/>
      <c r="C1" s="509"/>
    </row>
    <row r="2" spans="2:3" x14ac:dyDescent="0.25">
      <c r="B2" s="511"/>
      <c r="C2" s="512"/>
    </row>
    <row r="3" spans="2:3" x14ac:dyDescent="0.25">
      <c r="B3" s="513"/>
      <c r="C3" s="514"/>
    </row>
    <row r="4" spans="2:3" ht="15.75" x14ac:dyDescent="0.25">
      <c r="B4" s="2426" t="s">
        <v>4712</v>
      </c>
      <c r="C4" s="2428"/>
    </row>
    <row r="5" spans="2:3" ht="4.5" customHeight="1" x14ac:dyDescent="0.25">
      <c r="B5" s="1355"/>
      <c r="C5" s="1355"/>
    </row>
    <row r="6" spans="2:3" x14ac:dyDescent="0.25">
      <c r="B6" s="2437" t="s">
        <v>1195</v>
      </c>
      <c r="C6" s="2453" t="s">
        <v>143</v>
      </c>
    </row>
    <row r="7" spans="2:3" x14ac:dyDescent="0.25">
      <c r="B7" s="2437"/>
      <c r="C7" s="2454"/>
    </row>
    <row r="8" spans="2:3" x14ac:dyDescent="0.25">
      <c r="B8" s="1811" t="s">
        <v>2063</v>
      </c>
      <c r="C8" s="1343">
        <v>1457</v>
      </c>
    </row>
    <row r="9" spans="2:3" x14ac:dyDescent="0.25">
      <c r="B9" s="1811" t="s">
        <v>4713</v>
      </c>
      <c r="C9" s="1343">
        <v>2634</v>
      </c>
    </row>
    <row r="10" spans="2:3" x14ac:dyDescent="0.25">
      <c r="B10" s="1811" t="s">
        <v>4714</v>
      </c>
      <c r="C10" s="1343">
        <v>7365</v>
      </c>
    </row>
    <row r="11" spans="2:3" x14ac:dyDescent="0.25">
      <c r="B11" s="1811" t="s">
        <v>4715</v>
      </c>
      <c r="C11" s="1343">
        <v>3883</v>
      </c>
    </row>
    <row r="12" spans="2:3" x14ac:dyDescent="0.25">
      <c r="B12" s="1811" t="s">
        <v>2519</v>
      </c>
      <c r="C12" s="1343">
        <v>3937</v>
      </c>
    </row>
    <row r="13" spans="2:3" x14ac:dyDescent="0.25">
      <c r="B13" s="1811" t="s">
        <v>1630</v>
      </c>
      <c r="C13" s="1343">
        <v>3766</v>
      </c>
    </row>
    <row r="14" spans="2:3" x14ac:dyDescent="0.25">
      <c r="B14" s="1811" t="s">
        <v>2520</v>
      </c>
      <c r="C14" s="1343">
        <v>3958</v>
      </c>
    </row>
    <row r="15" spans="2:3" x14ac:dyDescent="0.25">
      <c r="B15" s="1811" t="s">
        <v>3993</v>
      </c>
      <c r="C15" s="1343">
        <v>931</v>
      </c>
    </row>
    <row r="16" spans="2:3" ht="15.75" x14ac:dyDescent="0.25">
      <c r="B16" s="1805" t="s">
        <v>143</v>
      </c>
      <c r="C16" s="1344">
        <f t="shared" ref="C16" si="0">SUM(C8:C15)</f>
        <v>27931</v>
      </c>
    </row>
    <row r="17" spans="2:3" x14ac:dyDescent="0.25">
      <c r="B17" s="1338" t="s">
        <v>2390</v>
      </c>
      <c r="C17" s="1340" t="str">
        <f>[1]Indice!M75</f>
        <v xml:space="preserve">  </v>
      </c>
    </row>
  </sheetData>
  <mergeCells count="3">
    <mergeCell ref="B4:C4"/>
    <mergeCell ref="B6:B7"/>
    <mergeCell ref="C6:C7"/>
  </mergeCells>
  <pageMargins left="0.7" right="0.7" top="0.75" bottom="0.75" header="0.3" footer="0.3"/>
  <pageSetup paperSize="9" orientation="portrait" r:id="rId1"/>
  <drawing r:id="rId2"/>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213913-E308-4905-B101-3333619B8AD1}">
  <sheetPr codeName="Hoja252"/>
  <dimension ref="A1:G17"/>
  <sheetViews>
    <sheetView showGridLines="0" workbookViewId="0">
      <pane ySplit="4" topLeftCell="A5" activePane="bottomLeft" state="frozen"/>
      <selection activeCell="I25" sqref="I25"/>
      <selection pane="bottomLeft"/>
    </sheetView>
  </sheetViews>
  <sheetFormatPr baseColWidth="10" defaultColWidth="0" defaultRowHeight="15" x14ac:dyDescent="0.25"/>
  <cols>
    <col min="1" max="1" width="3.5703125" customWidth="1"/>
    <col min="2" max="2" width="52.140625" customWidth="1"/>
    <col min="3" max="3" width="21" customWidth="1"/>
    <col min="4" max="4" width="5" customWidth="1"/>
    <col min="5" max="7" width="0" hidden="1" customWidth="1"/>
    <col min="8" max="16384" width="11.42578125" hidden="1"/>
  </cols>
  <sheetData>
    <row r="1" spans="2:3" x14ac:dyDescent="0.25">
      <c r="B1" s="1332"/>
      <c r="C1" s="509"/>
    </row>
    <row r="2" spans="2:3" x14ac:dyDescent="0.25">
      <c r="B2" s="511"/>
      <c r="C2" s="512"/>
    </row>
    <row r="3" spans="2:3" x14ac:dyDescent="0.25">
      <c r="B3" s="513"/>
      <c r="C3" s="514"/>
    </row>
    <row r="4" spans="2:3" ht="15.75" x14ac:dyDescent="0.25">
      <c r="B4" s="2426" t="s">
        <v>4717</v>
      </c>
      <c r="C4" s="2428"/>
    </row>
    <row r="5" spans="2:3" ht="4.5" customHeight="1" x14ac:dyDescent="0.25"/>
    <row r="6" spans="2:3" x14ac:dyDescent="0.25">
      <c r="B6" s="2438" t="s">
        <v>2394</v>
      </c>
      <c r="C6" s="2453" t="s">
        <v>143</v>
      </c>
    </row>
    <row r="7" spans="2:3" x14ac:dyDescent="0.25">
      <c r="B7" s="2438"/>
      <c r="C7" s="2454"/>
    </row>
    <row r="8" spans="2:3" x14ac:dyDescent="0.25">
      <c r="B8" s="1811" t="s">
        <v>2063</v>
      </c>
      <c r="C8" s="1343">
        <v>42</v>
      </c>
    </row>
    <row r="9" spans="2:3" s="1814" customFormat="1" x14ac:dyDescent="0.25">
      <c r="B9" s="1811" t="s">
        <v>2062</v>
      </c>
      <c r="C9" s="1343">
        <v>269</v>
      </c>
    </row>
    <row r="10" spans="2:3" s="1814" customFormat="1" x14ac:dyDescent="0.25">
      <c r="B10" s="1811" t="s">
        <v>2064</v>
      </c>
      <c r="C10" s="1343">
        <v>289</v>
      </c>
    </row>
    <row r="11" spans="2:3" s="1814" customFormat="1" x14ac:dyDescent="0.25">
      <c r="B11" s="1811" t="s">
        <v>2405</v>
      </c>
      <c r="C11" s="1343">
        <v>519</v>
      </c>
    </row>
    <row r="12" spans="2:3" s="1814" customFormat="1" x14ac:dyDescent="0.25">
      <c r="B12" s="1811" t="s">
        <v>2061</v>
      </c>
      <c r="C12" s="1343">
        <v>283</v>
      </c>
    </row>
    <row r="13" spans="2:3" s="1814" customFormat="1" x14ac:dyDescent="0.25">
      <c r="B13" s="1811" t="s">
        <v>1630</v>
      </c>
      <c r="C13" s="1343">
        <v>247</v>
      </c>
    </row>
    <row r="14" spans="2:3" s="1814" customFormat="1" x14ac:dyDescent="0.25">
      <c r="B14" s="1811" t="s">
        <v>4716</v>
      </c>
      <c r="C14" s="1343">
        <v>568</v>
      </c>
    </row>
    <row r="15" spans="2:3" s="1814" customFormat="1" x14ac:dyDescent="0.25">
      <c r="B15" s="1811" t="s">
        <v>3993</v>
      </c>
      <c r="C15" s="1343">
        <v>4</v>
      </c>
    </row>
    <row r="16" spans="2:3" ht="15.75" x14ac:dyDescent="0.25">
      <c r="B16" s="1805" t="s">
        <v>143</v>
      </c>
      <c r="C16" s="1344">
        <f>SUM(C8:C15)</f>
        <v>2221</v>
      </c>
    </row>
    <row r="17" spans="2:3" x14ac:dyDescent="0.25">
      <c r="B17" s="1338" t="s">
        <v>2390</v>
      </c>
      <c r="C17" s="1340" t="str">
        <f>[1]Indice!M75</f>
        <v xml:space="preserve">  </v>
      </c>
    </row>
  </sheetData>
  <mergeCells count="3">
    <mergeCell ref="B4:C4"/>
    <mergeCell ref="B6:B7"/>
    <mergeCell ref="C6:C7"/>
  </mergeCells>
  <pageMargins left="0.7" right="0.7" top="0.75" bottom="0.75" header="0.3" footer="0.3"/>
  <pageSetup paperSize="9" orientation="portrait" r:id="rId1"/>
  <drawing r:id="rId2"/>
</worksheet>
</file>

<file path=xl/worksheets/sheet1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710E1A-6A38-46FC-A105-0DD4A0DC87F5}">
  <sheetPr codeName="Hoja256"/>
  <dimension ref="A1:M16"/>
  <sheetViews>
    <sheetView showGridLines="0" workbookViewId="0">
      <pane ySplit="4" topLeftCell="A6" activePane="bottomLeft" state="frozen"/>
      <selection activeCell="I25" sqref="I25"/>
      <selection pane="bottomLeft"/>
    </sheetView>
  </sheetViews>
  <sheetFormatPr baseColWidth="10" defaultColWidth="0" defaultRowHeight="15" x14ac:dyDescent="0.25"/>
  <cols>
    <col min="1" max="1" width="3.5703125" customWidth="1"/>
    <col min="2" max="2" width="41.7109375" customWidth="1"/>
    <col min="3" max="6" width="11.28515625" hidden="1" customWidth="1"/>
    <col min="7" max="7" width="33.85546875" customWidth="1"/>
    <col min="8" max="8" width="5" customWidth="1"/>
    <col min="9" max="10" width="11.28515625" hidden="1" customWidth="1"/>
    <col min="11" max="13" width="0" hidden="1" customWidth="1"/>
    <col min="14" max="16384" width="11.42578125" hidden="1"/>
  </cols>
  <sheetData>
    <row r="1" spans="2:7" x14ac:dyDescent="0.25">
      <c r="B1" s="1332"/>
      <c r="C1" s="508"/>
      <c r="D1" s="508"/>
      <c r="E1" s="508"/>
      <c r="F1" s="508"/>
      <c r="G1" s="509"/>
    </row>
    <row r="2" spans="2:7" x14ac:dyDescent="0.25">
      <c r="B2" s="511"/>
      <c r="C2" s="477"/>
      <c r="D2" s="477"/>
      <c r="E2" s="477"/>
      <c r="F2" s="477"/>
      <c r="G2" s="512"/>
    </row>
    <row r="3" spans="2:7" x14ac:dyDescent="0.25">
      <c r="B3" s="513"/>
      <c r="C3" s="510"/>
      <c r="D3" s="510"/>
      <c r="E3" s="510"/>
      <c r="F3" s="510"/>
      <c r="G3" s="514"/>
    </row>
    <row r="4" spans="2:7" ht="15.75" x14ac:dyDescent="0.25">
      <c r="B4" s="2426" t="s">
        <v>4722</v>
      </c>
      <c r="C4" s="2427"/>
      <c r="D4" s="2427"/>
      <c r="E4" s="2427"/>
      <c r="F4" s="2427"/>
      <c r="G4" s="2428"/>
    </row>
    <row r="5" spans="2:7" ht="4.5" customHeight="1" x14ac:dyDescent="0.25"/>
    <row r="6" spans="2:7" ht="15.75" x14ac:dyDescent="0.25">
      <c r="B6" s="1806" t="s">
        <v>1195</v>
      </c>
      <c r="C6" s="1341" t="s">
        <v>2395</v>
      </c>
      <c r="D6" s="1341" t="s">
        <v>2396</v>
      </c>
      <c r="E6" s="1356" t="s">
        <v>2399</v>
      </c>
      <c r="F6" s="1356" t="s">
        <v>2400</v>
      </c>
      <c r="G6" s="1357">
        <v>2020</v>
      </c>
    </row>
    <row r="7" spans="2:7" x14ac:dyDescent="0.25">
      <c r="B7" s="1811" t="s">
        <v>4719</v>
      </c>
      <c r="C7" s="1342">
        <v>4831</v>
      </c>
      <c r="D7" s="1342">
        <v>4252</v>
      </c>
      <c r="E7" s="1342">
        <f>[1]PrestamosFacultad!D8</f>
        <v>935</v>
      </c>
      <c r="F7" s="1342">
        <f>[1]PrestamosFacultad!E8</f>
        <v>765</v>
      </c>
      <c r="G7" s="1342">
        <v>331</v>
      </c>
    </row>
    <row r="8" spans="2:7" x14ac:dyDescent="0.25">
      <c r="B8" s="1811" t="s">
        <v>4720</v>
      </c>
      <c r="C8" s="1342">
        <v>5766</v>
      </c>
      <c r="D8" s="1342">
        <v>4872</v>
      </c>
      <c r="E8" s="1342">
        <f>[1]PrestamosFacultad!D9</f>
        <v>1095</v>
      </c>
      <c r="F8" s="1342">
        <f>[1]PrestamosFacultad!E9</f>
        <v>685</v>
      </c>
      <c r="G8" s="1342">
        <v>171</v>
      </c>
    </row>
    <row r="9" spans="2:7" x14ac:dyDescent="0.25">
      <c r="B9" s="1811" t="s">
        <v>4721</v>
      </c>
      <c r="C9" s="1342">
        <v>1854</v>
      </c>
      <c r="D9" s="1342">
        <v>2316</v>
      </c>
      <c r="E9" s="1342">
        <f>[1]PrestamosFacultad!D10</f>
        <v>359</v>
      </c>
      <c r="F9" s="1342">
        <f>[1]PrestamosFacultad!E10</f>
        <v>245</v>
      </c>
      <c r="G9" s="1342">
        <v>485</v>
      </c>
    </row>
    <row r="10" spans="2:7" x14ac:dyDescent="0.25">
      <c r="B10" s="1811" t="s">
        <v>2405</v>
      </c>
      <c r="C10" s="1342">
        <v>3449</v>
      </c>
      <c r="D10" s="1342">
        <v>3660</v>
      </c>
      <c r="E10" s="1342">
        <f>[1]PrestamosFacultad!D11</f>
        <v>980</v>
      </c>
      <c r="F10" s="1342">
        <f>[1]PrestamosFacultad!E11</f>
        <v>764</v>
      </c>
      <c r="G10" s="1342">
        <v>676</v>
      </c>
    </row>
    <row r="11" spans="2:7" x14ac:dyDescent="0.25">
      <c r="B11" s="1811" t="s">
        <v>2061</v>
      </c>
      <c r="C11" s="1342">
        <v>9375</v>
      </c>
      <c r="D11" s="1342">
        <v>11264</v>
      </c>
      <c r="E11" s="1342">
        <f>[1]PrestamosFacultad!D12</f>
        <v>1414</v>
      </c>
      <c r="F11" s="1342">
        <f>[1]PrestamosFacultad!E12</f>
        <v>948</v>
      </c>
      <c r="G11" s="1342">
        <v>1240</v>
      </c>
    </row>
    <row r="12" spans="2:7" x14ac:dyDescent="0.25">
      <c r="B12" s="1811" t="s">
        <v>1630</v>
      </c>
      <c r="C12" s="1342">
        <v>7216</v>
      </c>
      <c r="D12" s="1342">
        <v>5100</v>
      </c>
      <c r="E12" s="1342">
        <f>[1]PrestamosFacultad!D13</f>
        <v>1131</v>
      </c>
      <c r="F12" s="1342">
        <f>[1]PrestamosFacultad!E13</f>
        <v>671</v>
      </c>
      <c r="G12" s="1342">
        <v>286</v>
      </c>
    </row>
    <row r="13" spans="2:7" x14ac:dyDescent="0.25">
      <c r="B13" s="1811" t="s">
        <v>4716</v>
      </c>
      <c r="C13" s="1342">
        <v>7723</v>
      </c>
      <c r="D13" s="1342">
        <v>5320</v>
      </c>
      <c r="E13" s="1342">
        <f>[1]PrestamosFacultad!D14</f>
        <v>3479</v>
      </c>
      <c r="F13" s="1342">
        <f>[1]PrestamosFacultad!E14</f>
        <v>2756</v>
      </c>
      <c r="G13" s="1342">
        <v>780</v>
      </c>
    </row>
    <row r="14" spans="2:7" x14ac:dyDescent="0.25">
      <c r="B14" s="1811" t="s">
        <v>3993</v>
      </c>
      <c r="C14" s="1342">
        <v>0</v>
      </c>
      <c r="D14" s="1342">
        <v>0</v>
      </c>
      <c r="E14" s="1342">
        <f>[1]PrestamosFacultad!D15</f>
        <v>468</v>
      </c>
      <c r="F14" s="1342">
        <f>[1]PrestamosFacultad!E15</f>
        <v>193</v>
      </c>
      <c r="G14" s="1342">
        <v>840</v>
      </c>
    </row>
    <row r="15" spans="2:7" ht="15.75" x14ac:dyDescent="0.25">
      <c r="B15" s="1805" t="s">
        <v>143</v>
      </c>
      <c r="C15" s="1344">
        <f>SUM(C7:C14)</f>
        <v>40214</v>
      </c>
      <c r="D15" s="1344">
        <f t="shared" ref="D15:G15" si="0">SUM(D7:D14)</f>
        <v>36784</v>
      </c>
      <c r="E15" s="1344">
        <f t="shared" si="0"/>
        <v>9861</v>
      </c>
      <c r="F15" s="1344">
        <f t="shared" si="0"/>
        <v>7027</v>
      </c>
      <c r="G15" s="1344">
        <f t="shared" si="0"/>
        <v>4809</v>
      </c>
    </row>
    <row r="16" spans="2:7" x14ac:dyDescent="0.25">
      <c r="B16" s="1338" t="s">
        <v>2335</v>
      </c>
      <c r="G16" s="1340" t="str">
        <f>[1]Indice!M75</f>
        <v xml:space="preserve">  </v>
      </c>
    </row>
  </sheetData>
  <mergeCells count="1">
    <mergeCell ref="B4:G4"/>
  </mergeCells>
  <pageMargins left="0.7" right="0.7" top="0.75" bottom="0.75" header="0.3" footer="0.3"/>
  <pageSetup paperSize="9" orientation="portrait" r:id="rId1"/>
  <drawing r:id="rId2"/>
</worksheet>
</file>

<file path=xl/worksheets/sheet1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8A1516-0561-4CB6-B7F1-FF7C5B986C20}">
  <sheetPr codeName="Hoja262"/>
  <dimension ref="A1:N12"/>
  <sheetViews>
    <sheetView showGridLines="0" zoomScaleNormal="100" workbookViewId="0">
      <pane ySplit="4" topLeftCell="A5" activePane="bottomLeft" state="frozen"/>
      <selection activeCell="I25" sqref="I25"/>
      <selection pane="bottomLeft" activeCell="D10" sqref="D10"/>
    </sheetView>
  </sheetViews>
  <sheetFormatPr baseColWidth="10" defaultColWidth="0" defaultRowHeight="15" x14ac:dyDescent="0.25"/>
  <cols>
    <col min="1" max="1" width="3.5703125" customWidth="1"/>
    <col min="2" max="2" width="22.85546875" bestFit="1" customWidth="1"/>
    <col min="3" max="3" width="36.42578125" customWidth="1"/>
    <col min="4" max="4" width="15.85546875" bestFit="1" customWidth="1"/>
    <col min="5" max="5" width="6.7109375" style="1331" customWidth="1"/>
    <col min="6" max="7" width="11.42578125" style="1331" hidden="1" customWidth="1"/>
    <col min="8" max="8" width="11.42578125" style="1331" customWidth="1"/>
    <col min="9" max="10" width="11.42578125" style="1331" hidden="1" customWidth="1"/>
    <col min="11" max="11" width="17.85546875" style="1331" customWidth="1"/>
    <col min="12" max="12" width="5" customWidth="1"/>
    <col min="13" max="14" width="0" hidden="1" customWidth="1"/>
    <col min="15" max="16384" width="11.42578125" hidden="1"/>
  </cols>
  <sheetData>
    <row r="1" spans="2:12" x14ac:dyDescent="0.25">
      <c r="B1" s="1332"/>
      <c r="C1" s="508"/>
      <c r="D1" s="508"/>
      <c r="E1" s="1360"/>
      <c r="F1" s="1360"/>
      <c r="G1" s="1360"/>
      <c r="H1" s="1360"/>
      <c r="I1" s="1360"/>
      <c r="J1" s="1360"/>
      <c r="K1" s="1361"/>
    </row>
    <row r="2" spans="2:12" x14ac:dyDescent="0.25">
      <c r="B2" s="511"/>
      <c r="C2" s="477"/>
      <c r="D2" s="477"/>
      <c r="E2" s="1329"/>
      <c r="F2" s="1329"/>
      <c r="G2" s="1329"/>
      <c r="H2" s="1329"/>
      <c r="I2" s="1329"/>
      <c r="J2" s="1329"/>
      <c r="K2" s="1362"/>
    </row>
    <row r="3" spans="2:12" x14ac:dyDescent="0.25">
      <c r="B3" s="513"/>
      <c r="C3" s="510"/>
      <c r="D3" s="510"/>
      <c r="E3" s="1363"/>
      <c r="F3" s="1363"/>
      <c r="G3" s="1363"/>
      <c r="H3" s="1363"/>
      <c r="I3" s="1363"/>
      <c r="J3" s="1363"/>
      <c r="K3" s="1364"/>
    </row>
    <row r="4" spans="2:12" ht="15.75" x14ac:dyDescent="0.25">
      <c r="B4" s="2426" t="s">
        <v>4724</v>
      </c>
      <c r="C4" s="2427"/>
      <c r="D4" s="2427"/>
      <c r="E4" s="2427"/>
      <c r="F4" s="2427"/>
      <c r="G4" s="2427"/>
      <c r="H4" s="2427"/>
      <c r="I4" s="2427"/>
      <c r="J4" s="2427"/>
      <c r="K4" s="2428"/>
    </row>
    <row r="5" spans="2:12" ht="4.5" customHeight="1" x14ac:dyDescent="0.25"/>
    <row r="6" spans="2:12" ht="15.75" x14ac:dyDescent="0.25">
      <c r="B6" s="2480" t="s">
        <v>2391</v>
      </c>
      <c r="C6" s="2480" t="s">
        <v>2392</v>
      </c>
      <c r="D6" s="2484" t="s">
        <v>2393</v>
      </c>
      <c r="E6" s="2485"/>
      <c r="F6" s="1358" t="s">
        <v>2397</v>
      </c>
      <c r="G6" s="1358" t="s">
        <v>2398</v>
      </c>
      <c r="H6" s="2482" t="s">
        <v>143</v>
      </c>
      <c r="I6" s="1358" t="s">
        <v>2399</v>
      </c>
      <c r="J6" s="1358" t="s">
        <v>2400</v>
      </c>
      <c r="K6" s="2482" t="s">
        <v>2393</v>
      </c>
      <c r="L6" s="1"/>
    </row>
    <row r="7" spans="2:12" s="1814" customFormat="1" ht="15.75" x14ac:dyDescent="0.25">
      <c r="B7" s="2481"/>
      <c r="C7" s="2481"/>
      <c r="D7" s="1825" t="s">
        <v>3024</v>
      </c>
      <c r="E7" s="1358" t="s">
        <v>3025</v>
      </c>
      <c r="F7" s="1358"/>
      <c r="G7" s="1358"/>
      <c r="H7" s="2483"/>
      <c r="I7" s="1358"/>
      <c r="J7" s="1358"/>
      <c r="K7" s="2483"/>
      <c r="L7" s="1"/>
    </row>
    <row r="8" spans="2:12" ht="15.75" x14ac:dyDescent="0.25">
      <c r="B8" s="1335" t="s">
        <v>4697</v>
      </c>
      <c r="C8" s="1345" t="s">
        <v>4698</v>
      </c>
      <c r="D8" s="1365">
        <v>1245</v>
      </c>
      <c r="E8" s="1359">
        <v>925</v>
      </c>
      <c r="F8" s="1359"/>
      <c r="G8" s="1359"/>
      <c r="H8" s="1359">
        <f>D8+E8</f>
        <v>2170</v>
      </c>
      <c r="I8" s="1359"/>
      <c r="J8" s="1359"/>
      <c r="K8" s="2477" t="s">
        <v>4703</v>
      </c>
      <c r="L8" s="1"/>
    </row>
    <row r="9" spans="2:12" ht="31.5" customHeight="1" x14ac:dyDescent="0.25">
      <c r="B9" s="1335" t="s">
        <v>4699</v>
      </c>
      <c r="C9" s="1813" t="s">
        <v>4700</v>
      </c>
      <c r="D9" s="1365">
        <v>210</v>
      </c>
      <c r="E9" s="1359">
        <v>96</v>
      </c>
      <c r="F9" s="1359"/>
      <c r="G9" s="1359"/>
      <c r="H9" s="1359">
        <f t="shared" ref="H9:H10" si="0">D9+E9</f>
        <v>306</v>
      </c>
      <c r="I9" s="1359"/>
      <c r="J9" s="1359"/>
      <c r="K9" s="2478"/>
      <c r="L9" s="1"/>
    </row>
    <row r="10" spans="2:12" ht="53.25" customHeight="1" x14ac:dyDescent="0.25">
      <c r="B10" s="1335" t="s">
        <v>4701</v>
      </c>
      <c r="C10" s="1813" t="s">
        <v>4702</v>
      </c>
      <c r="D10" s="1365">
        <v>89</v>
      </c>
      <c r="E10" s="1359">
        <v>48</v>
      </c>
      <c r="F10" s="1359"/>
      <c r="G10" s="1359"/>
      <c r="H10" s="1359">
        <f t="shared" si="0"/>
        <v>137</v>
      </c>
      <c r="I10" s="1359"/>
      <c r="J10" s="1359"/>
      <c r="K10" s="2479"/>
      <c r="L10" s="1"/>
    </row>
    <row r="11" spans="2:12" ht="15" customHeight="1" x14ac:dyDescent="0.25">
      <c r="B11" s="2475" t="s">
        <v>137</v>
      </c>
      <c r="C11" s="2476"/>
      <c r="D11" s="1826">
        <f>SUM(D8:D10)</f>
        <v>1544</v>
      </c>
      <c r="E11" s="1350">
        <f>SUM(E8:E10)</f>
        <v>1069</v>
      </c>
      <c r="F11" s="1350">
        <f t="shared" ref="F11:K11" si="1">SUM(F8:F10)</f>
        <v>0</v>
      </c>
      <c r="G11" s="1350">
        <f t="shared" si="1"/>
        <v>0</v>
      </c>
      <c r="H11" s="1350">
        <f t="shared" si="1"/>
        <v>2613</v>
      </c>
      <c r="I11" s="1350">
        <f t="shared" si="1"/>
        <v>0</v>
      </c>
      <c r="J11" s="1350">
        <f t="shared" si="1"/>
        <v>0</v>
      </c>
      <c r="K11" s="1366">
        <f t="shared" si="1"/>
        <v>0</v>
      </c>
      <c r="L11" s="1"/>
    </row>
    <row r="12" spans="2:12" ht="15.75" x14ac:dyDescent="0.25">
      <c r="B12" s="1338" t="s">
        <v>2390</v>
      </c>
      <c r="C12" s="1354"/>
      <c r="D12" s="1347"/>
      <c r="E12" s="1367"/>
      <c r="F12" s="1367"/>
      <c r="G12" s="1367"/>
      <c r="H12" s="121"/>
      <c r="I12" s="121"/>
      <c r="J12" s="121"/>
      <c r="K12" s="1340" t="str">
        <f>[1]Indice!M75</f>
        <v xml:space="preserve">  </v>
      </c>
      <c r="L12" s="1"/>
    </row>
  </sheetData>
  <mergeCells count="8">
    <mergeCell ref="B11:C11"/>
    <mergeCell ref="K8:K10"/>
    <mergeCell ref="B4:K4"/>
    <mergeCell ref="B6:B7"/>
    <mergeCell ref="C6:C7"/>
    <mergeCell ref="K6:K7"/>
    <mergeCell ref="H6:H7"/>
    <mergeCell ref="D6:E6"/>
  </mergeCells>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7"/>
  <dimension ref="A1:K307"/>
  <sheetViews>
    <sheetView showGridLines="0" zoomScaleNormal="100" workbookViewId="0">
      <pane ySplit="4" topLeftCell="A5" activePane="bottomLeft" state="frozen"/>
      <selection activeCell="I25" sqref="I25"/>
      <selection pane="bottomLeft" activeCell="C23" sqref="C23:E24"/>
    </sheetView>
  </sheetViews>
  <sheetFormatPr baseColWidth="10" defaultColWidth="0" defaultRowHeight="15" zeroHeight="1" x14ac:dyDescent="0.25"/>
  <cols>
    <col min="1" max="1" width="3.5703125" style="566" customWidth="1"/>
    <col min="2" max="2" width="41" style="566" customWidth="1"/>
    <col min="3" max="5" width="21" style="566" customWidth="1"/>
    <col min="6" max="6" width="5" style="566" customWidth="1"/>
    <col min="7" max="11" width="0" style="566" hidden="1" customWidth="1"/>
    <col min="12" max="16384" width="9.140625" style="566" hidden="1"/>
  </cols>
  <sheetData>
    <row r="1" spans="2:7" x14ac:dyDescent="0.25">
      <c r="B1" s="1985"/>
      <c r="C1" s="1986"/>
      <c r="D1" s="1986"/>
      <c r="E1" s="1987"/>
    </row>
    <row r="2" spans="2:7" x14ac:dyDescent="0.25">
      <c r="B2" s="1988"/>
      <c r="C2" s="1989"/>
      <c r="D2" s="1989"/>
      <c r="E2" s="1990"/>
    </row>
    <row r="3" spans="2:7" ht="16.5" thickBot="1" x14ac:dyDescent="0.3">
      <c r="B3" s="1991"/>
      <c r="C3" s="1992"/>
      <c r="D3" s="1992"/>
      <c r="E3" s="1993"/>
      <c r="F3" s="567"/>
      <c r="G3" s="567"/>
    </row>
    <row r="4" spans="2:7" ht="21.75" thickBot="1" x14ac:dyDescent="0.4">
      <c r="B4" s="2034" t="s">
        <v>564</v>
      </c>
      <c r="C4" s="2035"/>
      <c r="D4" s="2036"/>
      <c r="E4" s="2037"/>
      <c r="F4" s="567"/>
      <c r="G4" s="567"/>
    </row>
    <row r="5" spans="2:7" s="569" customFormat="1" ht="15.75" x14ac:dyDescent="0.25">
      <c r="B5" s="2038"/>
      <c r="C5" s="2038"/>
      <c r="D5" s="2038"/>
      <c r="E5" s="2038"/>
      <c r="F5" s="568"/>
      <c r="G5" s="568"/>
    </row>
    <row r="6" spans="2:7" s="569" customFormat="1" ht="18.75" customHeight="1" x14ac:dyDescent="0.3">
      <c r="B6" s="585" t="s">
        <v>138</v>
      </c>
      <c r="C6" s="585" t="s">
        <v>3024</v>
      </c>
      <c r="D6" s="585" t="s">
        <v>3025</v>
      </c>
      <c r="E6" s="585" t="s">
        <v>3159</v>
      </c>
      <c r="F6" s="568"/>
      <c r="G6" s="568"/>
    </row>
    <row r="7" spans="2:7" s="569" customFormat="1" ht="18.75" customHeight="1" x14ac:dyDescent="0.25">
      <c r="B7" s="577" t="s">
        <v>277</v>
      </c>
      <c r="C7" s="1655">
        <v>4423</v>
      </c>
      <c r="D7" s="1655">
        <v>2778</v>
      </c>
      <c r="E7" s="1656">
        <v>4162</v>
      </c>
    </row>
    <row r="8" spans="2:7" ht="18.75" customHeight="1" x14ac:dyDescent="0.25">
      <c r="B8" s="577" t="s">
        <v>345</v>
      </c>
      <c r="C8" s="1655">
        <v>1189</v>
      </c>
      <c r="D8" s="1655">
        <v>201</v>
      </c>
      <c r="E8" s="1657">
        <v>1242</v>
      </c>
    </row>
    <row r="9" spans="2:7" ht="18.75" customHeight="1" x14ac:dyDescent="0.25">
      <c r="B9" s="586" t="s">
        <v>143</v>
      </c>
      <c r="C9" s="589">
        <f>SUM(C7:C8)</f>
        <v>5612</v>
      </c>
      <c r="D9" s="589">
        <f>SUM(D7:D8)</f>
        <v>2979</v>
      </c>
      <c r="E9" s="589">
        <f>SUM(E7:E8)</f>
        <v>5404</v>
      </c>
    </row>
    <row r="10" spans="2:7" ht="18.75" customHeight="1" x14ac:dyDescent="0.25">
      <c r="B10" s="587"/>
      <c r="C10" s="1658"/>
      <c r="D10" s="1658"/>
      <c r="E10" s="1658"/>
    </row>
    <row r="11" spans="2:7" ht="18.75" customHeight="1" x14ac:dyDescent="0.3">
      <c r="B11" s="585" t="s">
        <v>139</v>
      </c>
      <c r="C11" s="585" t="s">
        <v>3024</v>
      </c>
      <c r="D11" s="585" t="s">
        <v>3025</v>
      </c>
      <c r="E11" s="585" t="s">
        <v>3159</v>
      </c>
    </row>
    <row r="12" spans="2:7" ht="18.75" customHeight="1" x14ac:dyDescent="0.25">
      <c r="B12" s="577" t="s">
        <v>277</v>
      </c>
      <c r="C12" s="1655">
        <v>1871</v>
      </c>
      <c r="D12" s="1655">
        <v>1481</v>
      </c>
      <c r="E12" s="1656">
        <v>1828</v>
      </c>
    </row>
    <row r="13" spans="2:7" ht="18.75" customHeight="1" x14ac:dyDescent="0.25">
      <c r="B13" s="577" t="s">
        <v>345</v>
      </c>
      <c r="C13" s="1655">
        <v>543</v>
      </c>
      <c r="D13" s="1655">
        <v>46</v>
      </c>
      <c r="E13" s="1657">
        <v>454</v>
      </c>
    </row>
    <row r="14" spans="2:7" ht="18.75" customHeight="1" x14ac:dyDescent="0.25">
      <c r="B14" s="586" t="s">
        <v>143</v>
      </c>
      <c r="C14" s="589">
        <f>SUM(C12:C13)</f>
        <v>2414</v>
      </c>
      <c r="D14" s="589">
        <f>SUM(D12:D13)</f>
        <v>1527</v>
      </c>
      <c r="E14" s="589">
        <f>SUM(E12:E13)</f>
        <v>2282</v>
      </c>
    </row>
    <row r="15" spans="2:7" ht="18.75" customHeight="1" x14ac:dyDescent="0.25">
      <c r="B15" s="587"/>
      <c r="C15" s="1658"/>
      <c r="D15" s="1658"/>
      <c r="E15" s="1658"/>
    </row>
    <row r="16" spans="2:7" ht="18.75" x14ac:dyDescent="0.3">
      <c r="B16" s="585" t="s">
        <v>140</v>
      </c>
      <c r="C16" s="585" t="s">
        <v>3024</v>
      </c>
      <c r="D16" s="585" t="s">
        <v>3025</v>
      </c>
      <c r="E16" s="585" t="s">
        <v>3159</v>
      </c>
    </row>
    <row r="17" spans="2:5" ht="18.75" customHeight="1" x14ac:dyDescent="0.25">
      <c r="B17" s="577" t="s">
        <v>277</v>
      </c>
      <c r="C17" s="1655">
        <f>'A. MatriculaTotal PregradoEdad'!P69</f>
        <v>12273</v>
      </c>
      <c r="D17" s="1655">
        <f>'B. MatriculaTotal PregradoEdad'!P71</f>
        <v>12817</v>
      </c>
      <c r="E17" s="1656">
        <v>13285</v>
      </c>
    </row>
    <row r="18" spans="2:5" ht="18.75" customHeight="1" x14ac:dyDescent="0.25">
      <c r="B18" s="577" t="s">
        <v>345</v>
      </c>
      <c r="C18" s="1655">
        <f>'A. MatriculaTotal PostgradoEdad'!P59</f>
        <v>1013</v>
      </c>
      <c r="D18" s="1655">
        <f>'B. MatriculaTotal PostgradoEdad'!P62</f>
        <v>1058</v>
      </c>
      <c r="E18" s="1657">
        <v>1181</v>
      </c>
    </row>
    <row r="19" spans="2:5" ht="18.75" customHeight="1" x14ac:dyDescent="0.25">
      <c r="B19" s="586" t="s">
        <v>143</v>
      </c>
      <c r="C19" s="589">
        <f>SUM(C17:C18)</f>
        <v>13286</v>
      </c>
      <c r="D19" s="589">
        <f>SUM(D17:D18)</f>
        <v>13875</v>
      </c>
      <c r="E19" s="589">
        <f>SUM(E17:E18)</f>
        <v>14466</v>
      </c>
    </row>
    <row r="20" spans="2:5" ht="18.75" customHeight="1" x14ac:dyDescent="0.25">
      <c r="B20" s="1998" t="s">
        <v>141</v>
      </c>
      <c r="C20" s="1998"/>
      <c r="D20" s="1998"/>
      <c r="E20" s="1998"/>
    </row>
    <row r="21" spans="2:5" ht="18.75" customHeight="1" x14ac:dyDescent="0.25">
      <c r="B21" s="588"/>
      <c r="C21" s="588"/>
      <c r="D21" s="588"/>
      <c r="E21" s="588"/>
    </row>
    <row r="22" spans="2:5" ht="18.75" customHeight="1" x14ac:dyDescent="0.3">
      <c r="B22" s="585" t="s">
        <v>142</v>
      </c>
      <c r="C22" s="585" t="s">
        <v>3024</v>
      </c>
      <c r="D22" s="585" t="s">
        <v>3025</v>
      </c>
      <c r="E22" s="585" t="s">
        <v>3159</v>
      </c>
    </row>
    <row r="23" spans="2:5" ht="18.75" customHeight="1" x14ac:dyDescent="0.25">
      <c r="B23" s="577" t="s">
        <v>277</v>
      </c>
      <c r="C23" s="1655">
        <v>668</v>
      </c>
      <c r="D23" s="1655">
        <v>1086</v>
      </c>
      <c r="E23" s="610">
        <v>965</v>
      </c>
    </row>
    <row r="24" spans="2:5" ht="18.75" customHeight="1" x14ac:dyDescent="0.25">
      <c r="B24" s="577" t="s">
        <v>345</v>
      </c>
      <c r="C24" s="1655">
        <v>225</v>
      </c>
      <c r="D24" s="1655">
        <v>393</v>
      </c>
      <c r="E24" s="1452">
        <v>345</v>
      </c>
    </row>
    <row r="25" spans="2:5" ht="18.75" customHeight="1" x14ac:dyDescent="0.25">
      <c r="B25" s="586" t="s">
        <v>143</v>
      </c>
      <c r="C25" s="589">
        <f>SUM(C23:C24)</f>
        <v>893</v>
      </c>
      <c r="D25" s="589">
        <f>SUM(D23:D24)</f>
        <v>1479</v>
      </c>
      <c r="E25" s="589">
        <f>SUM(E23:E24)</f>
        <v>1310</v>
      </c>
    </row>
    <row r="26" spans="2:5" ht="18.75" customHeight="1" x14ac:dyDescent="0.25">
      <c r="B26" s="578"/>
      <c r="C26" s="578"/>
      <c r="D26" s="578"/>
      <c r="E26" s="578"/>
    </row>
    <row r="27" spans="2:5" ht="18.75" hidden="1" customHeight="1" x14ac:dyDescent="0.25">
      <c r="B27" s="578"/>
      <c r="C27" s="578"/>
      <c r="D27" s="578"/>
      <c r="E27" s="578"/>
    </row>
    <row r="28" spans="2:5" ht="18.75" hidden="1" customHeight="1" x14ac:dyDescent="0.25">
      <c r="B28" s="578"/>
      <c r="C28" s="578"/>
      <c r="D28" s="578"/>
      <c r="E28" s="578"/>
    </row>
    <row r="29" spans="2:5" ht="18.75" hidden="1" customHeight="1" x14ac:dyDescent="0.25">
      <c r="B29" s="578"/>
      <c r="C29" s="578"/>
      <c r="D29" s="578"/>
      <c r="E29" s="578"/>
    </row>
    <row r="30" spans="2:5" ht="16.5" hidden="1" customHeight="1" x14ac:dyDescent="0.25"/>
    <row r="31" spans="2:5" ht="15" hidden="1" customHeight="1" x14ac:dyDescent="0.25"/>
    <row r="32" spans="2:5" ht="15" hidden="1" customHeight="1" x14ac:dyDescent="0.25"/>
    <row r="33" ht="15" hidden="1" customHeight="1" x14ac:dyDescent="0.25"/>
    <row r="34" ht="15" hidden="1" customHeight="1" x14ac:dyDescent="0.25"/>
    <row r="35" ht="15" hidden="1" customHeight="1" x14ac:dyDescent="0.25"/>
    <row r="36" ht="15" hidden="1" customHeight="1" x14ac:dyDescent="0.25"/>
    <row r="37" ht="15" hidden="1" customHeight="1" x14ac:dyDescent="0.25"/>
    <row r="38" ht="15" hidden="1" customHeight="1" x14ac:dyDescent="0.25"/>
    <row r="39" ht="15" hidden="1" customHeight="1" x14ac:dyDescent="0.25"/>
    <row r="40" ht="15" hidden="1" customHeight="1" x14ac:dyDescent="0.25"/>
    <row r="41" ht="15" hidden="1" customHeight="1" x14ac:dyDescent="0.25"/>
    <row r="42" ht="15" hidden="1" customHeight="1" x14ac:dyDescent="0.25"/>
    <row r="43" ht="15" hidden="1" customHeight="1" x14ac:dyDescent="0.25"/>
    <row r="44" ht="15" hidden="1" customHeight="1" x14ac:dyDescent="0.25"/>
    <row r="45" ht="15" hidden="1" customHeight="1" x14ac:dyDescent="0.25"/>
    <row r="46" ht="15" hidden="1" customHeight="1" x14ac:dyDescent="0.25"/>
    <row r="47" ht="15" hidden="1" customHeight="1" x14ac:dyDescent="0.25"/>
    <row r="48" ht="15" hidden="1" customHeight="1" x14ac:dyDescent="0.25"/>
    <row r="49" ht="15" hidden="1" customHeight="1" x14ac:dyDescent="0.25"/>
    <row r="50" ht="15" hidden="1" customHeight="1" x14ac:dyDescent="0.25"/>
    <row r="51" ht="15" hidden="1" customHeight="1" x14ac:dyDescent="0.25"/>
    <row r="52" ht="15" hidden="1" customHeight="1" x14ac:dyDescent="0.25"/>
    <row r="53" ht="15" hidden="1" customHeight="1" x14ac:dyDescent="0.25"/>
    <row r="54" ht="15" hidden="1" customHeight="1" x14ac:dyDescent="0.25"/>
    <row r="55" ht="15" hidden="1" customHeight="1" x14ac:dyDescent="0.25"/>
    <row r="56" ht="15" hidden="1" customHeight="1" x14ac:dyDescent="0.25"/>
    <row r="57" ht="15" hidden="1" customHeight="1" x14ac:dyDescent="0.25"/>
    <row r="58" ht="15" hidden="1" customHeight="1" x14ac:dyDescent="0.25"/>
    <row r="59" ht="15" hidden="1" customHeight="1" x14ac:dyDescent="0.25"/>
    <row r="60" ht="15" hidden="1" customHeight="1" x14ac:dyDescent="0.25"/>
    <row r="61" ht="15" hidden="1" customHeight="1" x14ac:dyDescent="0.25"/>
    <row r="62" ht="15" hidden="1" customHeight="1" x14ac:dyDescent="0.25"/>
    <row r="63" ht="15" hidden="1" customHeight="1" x14ac:dyDescent="0.25"/>
    <row r="64" ht="15" hidden="1" customHeight="1" x14ac:dyDescent="0.25"/>
    <row r="65" ht="15" hidden="1" customHeight="1" x14ac:dyDescent="0.25"/>
    <row r="66" ht="15" hidden="1" customHeight="1" x14ac:dyDescent="0.25"/>
    <row r="67" ht="15" hidden="1" customHeight="1" x14ac:dyDescent="0.25"/>
    <row r="68" ht="15" hidden="1" customHeight="1" x14ac:dyDescent="0.25"/>
    <row r="69" ht="15" hidden="1" customHeight="1" x14ac:dyDescent="0.25"/>
    <row r="70" ht="15" hidden="1" customHeight="1" x14ac:dyDescent="0.25"/>
    <row r="71" ht="15" hidden="1" customHeight="1" x14ac:dyDescent="0.25"/>
    <row r="72" ht="15" hidden="1" customHeight="1" x14ac:dyDescent="0.25"/>
    <row r="73" ht="15" hidden="1" customHeight="1" x14ac:dyDescent="0.25"/>
    <row r="74" ht="15" hidden="1" customHeight="1" x14ac:dyDescent="0.25"/>
    <row r="75" ht="15" hidden="1" customHeight="1" x14ac:dyDescent="0.25"/>
    <row r="76" ht="15" hidden="1" customHeight="1" x14ac:dyDescent="0.25"/>
    <row r="77" ht="15" hidden="1" customHeight="1" x14ac:dyDescent="0.25"/>
    <row r="78" ht="15" hidden="1" customHeight="1" x14ac:dyDescent="0.25"/>
    <row r="79" ht="15" hidden="1" customHeight="1" x14ac:dyDescent="0.25"/>
    <row r="80" ht="15" hidden="1" customHeight="1" x14ac:dyDescent="0.25"/>
    <row r="81" ht="15" hidden="1" customHeight="1" x14ac:dyDescent="0.25"/>
    <row r="82" ht="15" hidden="1" customHeight="1" x14ac:dyDescent="0.25"/>
    <row r="83" ht="15" hidden="1" customHeight="1" x14ac:dyDescent="0.25"/>
    <row r="84" ht="15" hidden="1" customHeight="1" x14ac:dyDescent="0.25"/>
    <row r="85" ht="15" hidden="1" customHeight="1" x14ac:dyDescent="0.25"/>
    <row r="86" ht="15" hidden="1" customHeight="1" x14ac:dyDescent="0.25"/>
    <row r="87" ht="15" hidden="1" customHeight="1" x14ac:dyDescent="0.25"/>
    <row r="88" ht="15" hidden="1" customHeight="1" x14ac:dyDescent="0.25"/>
    <row r="89" ht="15" hidden="1" customHeight="1" x14ac:dyDescent="0.25"/>
    <row r="90" ht="15" hidden="1" customHeight="1" x14ac:dyDescent="0.25"/>
    <row r="91" ht="15" hidden="1" customHeight="1" x14ac:dyDescent="0.25"/>
    <row r="92" ht="15" hidden="1" customHeight="1" x14ac:dyDescent="0.25"/>
    <row r="93" ht="15" hidden="1" customHeight="1" x14ac:dyDescent="0.25"/>
    <row r="94" ht="15" hidden="1" customHeight="1" x14ac:dyDescent="0.25"/>
    <row r="95" ht="15" hidden="1" customHeight="1" x14ac:dyDescent="0.25"/>
    <row r="96" ht="15" hidden="1" customHeight="1" x14ac:dyDescent="0.25"/>
    <row r="97" ht="15" hidden="1" customHeight="1" x14ac:dyDescent="0.25"/>
    <row r="98" ht="15" hidden="1" customHeight="1" x14ac:dyDescent="0.25"/>
    <row r="99" ht="15" hidden="1" customHeight="1" x14ac:dyDescent="0.25"/>
    <row r="100" ht="15" hidden="1" customHeight="1" x14ac:dyDescent="0.25"/>
    <row r="101" ht="15" hidden="1" customHeight="1" x14ac:dyDescent="0.25"/>
    <row r="102" ht="15" hidden="1" customHeight="1" x14ac:dyDescent="0.25"/>
    <row r="103" ht="15" hidden="1" customHeight="1" x14ac:dyDescent="0.25"/>
    <row r="104" ht="15" hidden="1" customHeight="1" x14ac:dyDescent="0.25"/>
    <row r="105" ht="15" hidden="1" customHeight="1" x14ac:dyDescent="0.25"/>
    <row r="106" ht="15" hidden="1" customHeight="1" x14ac:dyDescent="0.25"/>
    <row r="107" ht="15" hidden="1" customHeight="1" x14ac:dyDescent="0.25"/>
    <row r="108" ht="15" hidden="1" customHeight="1" x14ac:dyDescent="0.25"/>
    <row r="109" ht="15" hidden="1" customHeight="1" x14ac:dyDescent="0.25"/>
    <row r="110" ht="15" hidden="1" customHeight="1" x14ac:dyDescent="0.25"/>
    <row r="111" ht="15" hidden="1" customHeight="1" x14ac:dyDescent="0.25"/>
    <row r="112" ht="15" hidden="1" customHeight="1" x14ac:dyDescent="0.25"/>
    <row r="113" ht="15" hidden="1" customHeight="1" x14ac:dyDescent="0.25"/>
    <row r="114" ht="15" hidden="1" customHeight="1" x14ac:dyDescent="0.25"/>
    <row r="115" ht="15" hidden="1" customHeight="1" x14ac:dyDescent="0.25"/>
    <row r="116" ht="15" hidden="1" customHeight="1" x14ac:dyDescent="0.25"/>
    <row r="117" ht="15" hidden="1" customHeight="1" x14ac:dyDescent="0.25"/>
    <row r="118" ht="15" hidden="1" customHeight="1" x14ac:dyDescent="0.25"/>
    <row r="119" ht="15" hidden="1" customHeight="1" x14ac:dyDescent="0.25"/>
    <row r="120" ht="15" hidden="1" customHeight="1" x14ac:dyDescent="0.25"/>
    <row r="121" ht="15" hidden="1" customHeight="1" x14ac:dyDescent="0.25"/>
    <row r="122" ht="15" hidden="1" customHeight="1" x14ac:dyDescent="0.25"/>
    <row r="123" ht="15" hidden="1" customHeight="1" x14ac:dyDescent="0.25"/>
    <row r="124" ht="15" hidden="1" customHeight="1" x14ac:dyDescent="0.25"/>
    <row r="125" ht="15" hidden="1" customHeight="1" x14ac:dyDescent="0.25"/>
    <row r="126" ht="15" hidden="1" customHeight="1" x14ac:dyDescent="0.25"/>
    <row r="127" ht="15" hidden="1" customHeight="1" x14ac:dyDescent="0.25"/>
    <row r="128" ht="15" hidden="1" customHeight="1" x14ac:dyDescent="0.25"/>
    <row r="129" ht="15" hidden="1" customHeight="1" x14ac:dyDescent="0.25"/>
    <row r="130" ht="15" hidden="1" customHeight="1" x14ac:dyDescent="0.25"/>
    <row r="131" ht="15" hidden="1" customHeight="1" x14ac:dyDescent="0.25"/>
    <row r="132" ht="15" hidden="1" customHeight="1" x14ac:dyDescent="0.25"/>
    <row r="133" ht="15" hidden="1" customHeight="1" x14ac:dyDescent="0.25"/>
    <row r="134" ht="15" hidden="1" customHeight="1" x14ac:dyDescent="0.25"/>
    <row r="135" ht="15" hidden="1" customHeight="1" x14ac:dyDescent="0.25"/>
    <row r="136" ht="15" hidden="1" customHeight="1" x14ac:dyDescent="0.25"/>
    <row r="137" ht="15" hidden="1" customHeight="1" x14ac:dyDescent="0.25"/>
    <row r="138" ht="15" hidden="1" customHeight="1" x14ac:dyDescent="0.25"/>
    <row r="139" ht="15" hidden="1" customHeight="1" x14ac:dyDescent="0.25"/>
    <row r="140" ht="15" hidden="1" customHeight="1" x14ac:dyDescent="0.25"/>
    <row r="141" ht="15" hidden="1" customHeight="1" x14ac:dyDescent="0.25"/>
    <row r="142" ht="15" hidden="1" customHeight="1" x14ac:dyDescent="0.25"/>
    <row r="143" ht="15" hidden="1" customHeight="1" x14ac:dyDescent="0.25"/>
    <row r="144" ht="15" hidden="1" customHeight="1" x14ac:dyDescent="0.25"/>
    <row r="145" ht="15" hidden="1" customHeight="1" x14ac:dyDescent="0.25"/>
    <row r="146" ht="15" hidden="1" customHeight="1" x14ac:dyDescent="0.25"/>
    <row r="147" ht="15" hidden="1" customHeight="1" x14ac:dyDescent="0.25"/>
    <row r="148" ht="15" hidden="1" customHeight="1" x14ac:dyDescent="0.25"/>
    <row r="149" ht="15" hidden="1" customHeight="1" x14ac:dyDescent="0.25"/>
    <row r="150" ht="15" hidden="1" customHeight="1" x14ac:dyDescent="0.25"/>
    <row r="151" ht="15" hidden="1" customHeight="1" x14ac:dyDescent="0.25"/>
    <row r="152" ht="15" hidden="1" customHeight="1" x14ac:dyDescent="0.25"/>
    <row r="153" ht="15" hidden="1" customHeight="1" x14ac:dyDescent="0.25"/>
    <row r="154" ht="15" hidden="1" customHeight="1" x14ac:dyDescent="0.25"/>
    <row r="155" ht="15" hidden="1" customHeight="1" x14ac:dyDescent="0.25"/>
    <row r="156" ht="15" hidden="1" customHeight="1" x14ac:dyDescent="0.25"/>
    <row r="157" ht="15" hidden="1" customHeight="1" x14ac:dyDescent="0.25"/>
    <row r="158" ht="15" hidden="1" customHeight="1" x14ac:dyDescent="0.25"/>
    <row r="159" ht="15" hidden="1" customHeight="1" x14ac:dyDescent="0.25"/>
    <row r="160" ht="15" hidden="1" customHeight="1" x14ac:dyDescent="0.25"/>
    <row r="161" ht="15" hidden="1" customHeight="1" x14ac:dyDescent="0.25"/>
    <row r="162" ht="15" hidden="1" customHeight="1" x14ac:dyDescent="0.25"/>
    <row r="163" ht="15" hidden="1" customHeight="1" x14ac:dyDescent="0.25"/>
    <row r="164" ht="15" hidden="1" customHeight="1" x14ac:dyDescent="0.25"/>
    <row r="165" ht="15" hidden="1" customHeight="1" x14ac:dyDescent="0.25"/>
    <row r="166" ht="15" hidden="1" customHeight="1" x14ac:dyDescent="0.25"/>
    <row r="167" ht="15" hidden="1" customHeight="1" x14ac:dyDescent="0.25"/>
    <row r="168" ht="15" hidden="1" customHeight="1" x14ac:dyDescent="0.25"/>
    <row r="169" ht="15" hidden="1" customHeight="1" x14ac:dyDescent="0.25"/>
    <row r="170" ht="15" hidden="1" customHeight="1" x14ac:dyDescent="0.25"/>
    <row r="171" ht="15" hidden="1" customHeight="1" x14ac:dyDescent="0.25"/>
    <row r="172" ht="15" hidden="1" customHeight="1" x14ac:dyDescent="0.25"/>
    <row r="173" ht="15" hidden="1" customHeight="1" x14ac:dyDescent="0.25"/>
    <row r="174" ht="15" hidden="1" customHeight="1" x14ac:dyDescent="0.25"/>
    <row r="175" ht="15" hidden="1" customHeight="1" x14ac:dyDescent="0.25"/>
    <row r="176" ht="15" hidden="1" customHeight="1" x14ac:dyDescent="0.25"/>
    <row r="177" ht="15" hidden="1" customHeight="1" x14ac:dyDescent="0.25"/>
    <row r="178" ht="15" hidden="1" customHeight="1" x14ac:dyDescent="0.25"/>
    <row r="179" ht="15" hidden="1" customHeight="1" x14ac:dyDescent="0.25"/>
    <row r="180" ht="15" hidden="1" customHeight="1" x14ac:dyDescent="0.25"/>
    <row r="181" ht="15" hidden="1" customHeight="1" x14ac:dyDescent="0.25"/>
    <row r="182" ht="15" hidden="1" customHeight="1" x14ac:dyDescent="0.25"/>
    <row r="183" ht="15" hidden="1" customHeight="1" x14ac:dyDescent="0.25"/>
    <row r="184" ht="15" hidden="1" customHeight="1" x14ac:dyDescent="0.25"/>
    <row r="185" ht="15" hidden="1" customHeight="1" x14ac:dyDescent="0.25"/>
    <row r="186" ht="15" hidden="1" customHeight="1" x14ac:dyDescent="0.25"/>
    <row r="187" ht="15" hidden="1" customHeight="1" x14ac:dyDescent="0.25"/>
    <row r="188" ht="15" hidden="1" customHeight="1" x14ac:dyDescent="0.25"/>
    <row r="189" ht="15" hidden="1" customHeight="1" x14ac:dyDescent="0.25"/>
    <row r="190" ht="15" hidden="1" customHeight="1" x14ac:dyDescent="0.25"/>
    <row r="191" ht="15" hidden="1" customHeight="1" x14ac:dyDescent="0.25"/>
    <row r="192" ht="15" hidden="1" customHeight="1" x14ac:dyDescent="0.25"/>
    <row r="193" ht="15" hidden="1" customHeight="1" x14ac:dyDescent="0.25"/>
    <row r="194" ht="15" hidden="1" customHeight="1" x14ac:dyDescent="0.25"/>
    <row r="195" ht="15" hidden="1" customHeight="1" x14ac:dyDescent="0.25"/>
    <row r="196" ht="15" hidden="1" customHeight="1" x14ac:dyDescent="0.25"/>
    <row r="197" ht="15" hidden="1" customHeight="1" x14ac:dyDescent="0.25"/>
    <row r="198" ht="15" hidden="1" customHeight="1" x14ac:dyDescent="0.25"/>
    <row r="199" ht="15" hidden="1" customHeight="1" x14ac:dyDescent="0.25"/>
    <row r="200" ht="15" hidden="1" customHeight="1" x14ac:dyDescent="0.25"/>
    <row r="201" ht="15" hidden="1" customHeight="1" x14ac:dyDescent="0.25"/>
    <row r="202" ht="15" hidden="1" customHeight="1" x14ac:dyDescent="0.25"/>
    <row r="203" ht="15" hidden="1" customHeight="1" x14ac:dyDescent="0.25"/>
    <row r="204" ht="15" hidden="1" customHeight="1" x14ac:dyDescent="0.25"/>
    <row r="205" ht="15" hidden="1" customHeight="1" x14ac:dyDescent="0.25"/>
    <row r="206" ht="15" hidden="1" customHeight="1" x14ac:dyDescent="0.25"/>
    <row r="207" ht="15" hidden="1" customHeight="1" x14ac:dyDescent="0.25"/>
    <row r="208" ht="15" hidden="1" customHeight="1" x14ac:dyDescent="0.25"/>
    <row r="209" ht="15" hidden="1" customHeight="1" x14ac:dyDescent="0.25"/>
    <row r="210" ht="15" hidden="1" customHeight="1" x14ac:dyDescent="0.25"/>
    <row r="211" ht="15" hidden="1" customHeight="1" x14ac:dyDescent="0.25"/>
    <row r="212" ht="15" hidden="1" customHeight="1" x14ac:dyDescent="0.25"/>
    <row r="213" ht="15" hidden="1" customHeight="1" x14ac:dyDescent="0.25"/>
    <row r="214" ht="15" hidden="1" customHeight="1" x14ac:dyDescent="0.25"/>
    <row r="215" ht="15" hidden="1" customHeight="1" x14ac:dyDescent="0.25"/>
    <row r="216" ht="15" hidden="1" customHeight="1" x14ac:dyDescent="0.25"/>
    <row r="217" ht="15" hidden="1" customHeight="1" x14ac:dyDescent="0.25"/>
    <row r="218" ht="15" hidden="1" customHeight="1" x14ac:dyDescent="0.25"/>
    <row r="219" ht="15" hidden="1" customHeight="1" x14ac:dyDescent="0.25"/>
    <row r="220" ht="15" hidden="1" customHeight="1" x14ac:dyDescent="0.25"/>
    <row r="221" ht="15" hidden="1" customHeight="1" x14ac:dyDescent="0.25"/>
    <row r="222" ht="15" hidden="1" customHeight="1" x14ac:dyDescent="0.25"/>
    <row r="223" ht="15" hidden="1" customHeight="1" x14ac:dyDescent="0.25"/>
    <row r="224" ht="15" hidden="1" customHeight="1" x14ac:dyDescent="0.25"/>
    <row r="225" ht="15" hidden="1" customHeight="1" x14ac:dyDescent="0.25"/>
    <row r="226" ht="15" hidden="1" customHeight="1" x14ac:dyDescent="0.25"/>
    <row r="227" ht="15" hidden="1" customHeight="1" x14ac:dyDescent="0.25"/>
    <row r="228" ht="15" hidden="1" customHeight="1" x14ac:dyDescent="0.25"/>
    <row r="229" ht="15" hidden="1" customHeight="1" x14ac:dyDescent="0.25"/>
    <row r="230" ht="15" hidden="1" customHeight="1" x14ac:dyDescent="0.25"/>
    <row r="231" ht="15" hidden="1" customHeight="1" x14ac:dyDescent="0.25"/>
    <row r="232" ht="15" hidden="1" customHeight="1" x14ac:dyDescent="0.25"/>
    <row r="233" ht="15" hidden="1" customHeight="1" x14ac:dyDescent="0.25"/>
    <row r="234" ht="15" hidden="1" customHeight="1" x14ac:dyDescent="0.25"/>
    <row r="235" ht="15" hidden="1" customHeight="1" x14ac:dyDescent="0.25"/>
    <row r="236" ht="15" hidden="1" customHeight="1" x14ac:dyDescent="0.25"/>
    <row r="237" ht="15" hidden="1" customHeight="1" x14ac:dyDescent="0.25"/>
    <row r="238" ht="15" hidden="1" customHeight="1" x14ac:dyDescent="0.25"/>
    <row r="239" ht="15" hidden="1" customHeight="1" x14ac:dyDescent="0.25"/>
    <row r="240" ht="15" hidden="1" customHeight="1" x14ac:dyDescent="0.25"/>
    <row r="241" ht="15" hidden="1" customHeight="1" x14ac:dyDescent="0.25"/>
    <row r="242" ht="15" hidden="1" customHeight="1" x14ac:dyDescent="0.25"/>
    <row r="243" ht="15" hidden="1" customHeight="1" x14ac:dyDescent="0.25"/>
    <row r="244" ht="15" hidden="1" customHeight="1" x14ac:dyDescent="0.25"/>
    <row r="245" ht="15" hidden="1" customHeight="1" x14ac:dyDescent="0.25"/>
    <row r="246" ht="15" hidden="1" customHeight="1" x14ac:dyDescent="0.25"/>
    <row r="247" ht="15" hidden="1" customHeight="1" x14ac:dyDescent="0.25"/>
    <row r="248" ht="15" hidden="1" customHeight="1" x14ac:dyDescent="0.25"/>
    <row r="249" ht="15" hidden="1" customHeight="1" x14ac:dyDescent="0.25"/>
    <row r="250" ht="15" hidden="1" customHeight="1" x14ac:dyDescent="0.25"/>
    <row r="251" ht="15" hidden="1" customHeight="1" x14ac:dyDescent="0.25"/>
    <row r="252" ht="15" hidden="1" customHeight="1" x14ac:dyDescent="0.25"/>
    <row r="253" ht="15" hidden="1" customHeight="1" x14ac:dyDescent="0.25"/>
    <row r="254" ht="15" hidden="1" customHeight="1" x14ac:dyDescent="0.25"/>
    <row r="255" ht="15" hidden="1" customHeight="1" x14ac:dyDescent="0.25"/>
    <row r="256" ht="15" hidden="1" customHeight="1" x14ac:dyDescent="0.25"/>
    <row r="257" ht="15" hidden="1" customHeight="1" x14ac:dyDescent="0.25"/>
    <row r="258" ht="15" hidden="1" customHeight="1" x14ac:dyDescent="0.25"/>
    <row r="259" ht="15" hidden="1" customHeight="1" x14ac:dyDescent="0.25"/>
    <row r="260" ht="15" hidden="1" customHeight="1" x14ac:dyDescent="0.25"/>
    <row r="261" ht="15" hidden="1" customHeight="1" x14ac:dyDescent="0.25"/>
    <row r="262" ht="15" hidden="1" customHeight="1" x14ac:dyDescent="0.25"/>
    <row r="263" ht="15" hidden="1" customHeight="1" x14ac:dyDescent="0.25"/>
    <row r="264" ht="15" hidden="1" customHeight="1" x14ac:dyDescent="0.25"/>
    <row r="265" ht="15" hidden="1" customHeight="1" x14ac:dyDescent="0.25"/>
    <row r="266" ht="15" hidden="1" customHeight="1" x14ac:dyDescent="0.25"/>
    <row r="267" ht="15" hidden="1" customHeight="1" x14ac:dyDescent="0.25"/>
    <row r="268" ht="15" hidden="1" customHeight="1" x14ac:dyDescent="0.25"/>
    <row r="269" ht="15" hidden="1" customHeight="1" x14ac:dyDescent="0.25"/>
    <row r="270" ht="15" hidden="1" customHeight="1" x14ac:dyDescent="0.25"/>
    <row r="271" ht="15" hidden="1" customHeight="1" x14ac:dyDescent="0.25"/>
    <row r="272" ht="15" hidden="1" customHeight="1" x14ac:dyDescent="0.25"/>
    <row r="273" ht="15" hidden="1" customHeight="1" x14ac:dyDescent="0.25"/>
    <row r="274" ht="15" hidden="1" customHeight="1" x14ac:dyDescent="0.25"/>
    <row r="275" ht="15" hidden="1" customHeight="1" x14ac:dyDescent="0.25"/>
    <row r="276" ht="15" hidden="1" customHeight="1" x14ac:dyDescent="0.25"/>
    <row r="277" ht="15" hidden="1" customHeight="1" x14ac:dyDescent="0.25"/>
    <row r="278" ht="15" hidden="1" customHeight="1" x14ac:dyDescent="0.25"/>
    <row r="279" ht="15" hidden="1" customHeight="1" x14ac:dyDescent="0.25"/>
    <row r="280" ht="15" hidden="1" customHeight="1" x14ac:dyDescent="0.25"/>
    <row r="281" ht="15" hidden="1" customHeight="1" x14ac:dyDescent="0.25"/>
    <row r="282" ht="15" hidden="1" customHeight="1" x14ac:dyDescent="0.25"/>
    <row r="283" ht="15" hidden="1" customHeight="1" x14ac:dyDescent="0.25"/>
    <row r="284" ht="15" hidden="1" customHeight="1" x14ac:dyDescent="0.25"/>
    <row r="285" ht="15" hidden="1" customHeight="1" x14ac:dyDescent="0.25"/>
    <row r="286" ht="15" hidden="1" customHeight="1" x14ac:dyDescent="0.25"/>
    <row r="287" ht="15" hidden="1" customHeight="1" x14ac:dyDescent="0.25"/>
    <row r="288" ht="15" hidden="1" customHeight="1" x14ac:dyDescent="0.25"/>
    <row r="289" ht="15" hidden="1" customHeight="1" x14ac:dyDescent="0.25"/>
    <row r="290" ht="15" hidden="1" customHeight="1" x14ac:dyDescent="0.25"/>
    <row r="291" ht="0" hidden="1" customHeight="1" x14ac:dyDescent="0.25"/>
    <row r="292" ht="0" hidden="1" customHeight="1" x14ac:dyDescent="0.25"/>
    <row r="293" ht="0" hidden="1" customHeight="1" x14ac:dyDescent="0.25"/>
    <row r="294" ht="0" hidden="1" customHeight="1" x14ac:dyDescent="0.25"/>
    <row r="295" ht="0" hidden="1" customHeight="1" x14ac:dyDescent="0.25"/>
    <row r="296" ht="0" hidden="1" customHeight="1" x14ac:dyDescent="0.25"/>
    <row r="297" ht="0" hidden="1" customHeight="1" x14ac:dyDescent="0.25"/>
    <row r="298" ht="0" hidden="1" customHeight="1" x14ac:dyDescent="0.25"/>
    <row r="299" ht="0" hidden="1" customHeight="1" x14ac:dyDescent="0.25"/>
    <row r="300" ht="0" hidden="1" customHeight="1" x14ac:dyDescent="0.25"/>
    <row r="301" ht="0" hidden="1" customHeight="1" x14ac:dyDescent="0.25"/>
    <row r="302" ht="0" hidden="1" customHeight="1" x14ac:dyDescent="0.25"/>
    <row r="303" ht="0" hidden="1" customHeight="1" x14ac:dyDescent="0.25"/>
    <row r="304" ht="0" hidden="1" customHeight="1" x14ac:dyDescent="0.25"/>
    <row r="307" x14ac:dyDescent="0.25"/>
  </sheetData>
  <sheetProtection formatCells="0" formatColumns="0" formatRows="0" insertColumns="0" insertRows="0" deleteColumns="0" deleteRows="0" sort="0"/>
  <mergeCells count="4">
    <mergeCell ref="B1:E3"/>
    <mergeCell ref="B4:E4"/>
    <mergeCell ref="B5:E5"/>
    <mergeCell ref="B20:E20"/>
  </mergeCells>
  <pageMargins left="0.7" right="0.7" top="0.75" bottom="0.75" header="0.3" footer="0.3"/>
  <pageSetup paperSize="9" orientation="portrait" r:id="rId1"/>
  <drawing r:id="rId2"/>
</worksheet>
</file>

<file path=xl/worksheets/sheet1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C8A642-7930-4EA3-833A-1A1C8798070A}">
  <sheetPr codeName="Hoja245"/>
  <dimension ref="A1:I120"/>
  <sheetViews>
    <sheetView showGridLines="0" zoomScaleNormal="100" workbookViewId="0">
      <pane xSplit="1" ySplit="7" topLeftCell="B8" activePane="bottomRight" state="frozen"/>
      <selection activeCell="I25" sqref="I25"/>
      <selection pane="topRight" activeCell="I25" sqref="I25"/>
      <selection pane="bottomLeft" activeCell="I25" sqref="I25"/>
      <selection pane="bottomRight"/>
    </sheetView>
  </sheetViews>
  <sheetFormatPr baseColWidth="10" defaultColWidth="0" defaultRowHeight="0" customHeight="1" zeroHeight="1" x14ac:dyDescent="0.25"/>
  <cols>
    <col min="1" max="1" width="3.7109375" style="566" customWidth="1"/>
    <col min="2" max="2" width="54.28515625" style="566" customWidth="1"/>
    <col min="3" max="3" width="30.140625" style="566" customWidth="1"/>
    <col min="4" max="6" width="19.28515625" style="566" customWidth="1"/>
    <col min="7" max="7" width="11.42578125" style="566" customWidth="1"/>
    <col min="8" max="9" width="0" style="566" hidden="1" customWidth="1"/>
    <col min="10" max="16384" width="11.42578125" style="566" hidden="1"/>
  </cols>
  <sheetData>
    <row r="1" spans="2:6" ht="15" x14ac:dyDescent="0.25">
      <c r="B1" s="1985"/>
      <c r="C1" s="1986"/>
      <c r="D1" s="1986"/>
      <c r="E1" s="1986"/>
      <c r="F1" s="1987"/>
    </row>
    <row r="2" spans="2:6" ht="15" x14ac:dyDescent="0.25">
      <c r="B2" s="1988"/>
      <c r="C2" s="1989"/>
      <c r="D2" s="1989"/>
      <c r="E2" s="1989"/>
      <c r="F2" s="1990"/>
    </row>
    <row r="3" spans="2:6" ht="15.75" thickBot="1" x14ac:dyDescent="0.3">
      <c r="B3" s="1991"/>
      <c r="C3" s="1992"/>
      <c r="D3" s="1992"/>
      <c r="E3" s="1992"/>
      <c r="F3" s="1993"/>
    </row>
    <row r="4" spans="2:6" ht="21.75" thickBot="1" x14ac:dyDescent="0.3">
      <c r="B4" s="2486" t="s">
        <v>3723</v>
      </c>
      <c r="C4" s="2487"/>
      <c r="D4" s="2487"/>
      <c r="E4" s="2487"/>
      <c r="F4" s="2488"/>
    </row>
    <row r="5" spans="2:6" ht="15" x14ac:dyDescent="0.25">
      <c r="B5" s="960"/>
      <c r="C5" s="960"/>
      <c r="D5" s="960"/>
      <c r="E5" s="960"/>
      <c r="F5" s="960"/>
    </row>
    <row r="6" spans="2:6" ht="18.75" customHeight="1" x14ac:dyDescent="0.25">
      <c r="B6" s="2078" t="s">
        <v>1195</v>
      </c>
      <c r="C6" s="2489" t="s">
        <v>2177</v>
      </c>
      <c r="D6" s="2490" t="s">
        <v>2178</v>
      </c>
      <c r="E6" s="2490"/>
      <c r="F6" s="2490"/>
    </row>
    <row r="7" spans="2:6" ht="18.75" customHeight="1" x14ac:dyDescent="0.25">
      <c r="B7" s="2078"/>
      <c r="C7" s="2489"/>
      <c r="D7" s="961" t="s">
        <v>1452</v>
      </c>
      <c r="E7" s="961" t="s">
        <v>1453</v>
      </c>
      <c r="F7" s="961" t="s">
        <v>1454</v>
      </c>
    </row>
    <row r="8" spans="2:6" ht="15.75" x14ac:dyDescent="0.25">
      <c r="B8" s="962" t="s">
        <v>2175</v>
      </c>
      <c r="C8" s="40">
        <v>2</v>
      </c>
      <c r="D8" s="40">
        <v>2</v>
      </c>
      <c r="E8" s="40">
        <v>0</v>
      </c>
      <c r="F8" s="40">
        <v>0</v>
      </c>
    </row>
    <row r="9" spans="2:6" ht="15.75" x14ac:dyDescent="0.25">
      <c r="B9" s="962" t="s">
        <v>642</v>
      </c>
      <c r="C9" s="40">
        <v>5</v>
      </c>
      <c r="D9" s="40">
        <v>5</v>
      </c>
      <c r="E9" s="40">
        <v>0</v>
      </c>
      <c r="F9" s="40">
        <v>0</v>
      </c>
    </row>
    <row r="10" spans="2:6" ht="15.75" x14ac:dyDescent="0.25">
      <c r="B10" s="962" t="s">
        <v>2176</v>
      </c>
      <c r="C10" s="40">
        <v>4</v>
      </c>
      <c r="D10" s="40">
        <v>4</v>
      </c>
      <c r="E10" s="40">
        <v>0</v>
      </c>
      <c r="F10" s="40">
        <v>0</v>
      </c>
    </row>
    <row r="11" spans="2:6" ht="15.75" x14ac:dyDescent="0.25">
      <c r="B11" s="962" t="s">
        <v>2171</v>
      </c>
      <c r="C11" s="40">
        <v>5</v>
      </c>
      <c r="D11" s="40">
        <v>5</v>
      </c>
      <c r="E11" s="40">
        <v>0</v>
      </c>
      <c r="F11" s="40">
        <v>0</v>
      </c>
    </row>
    <row r="12" spans="2:6" ht="15.75" x14ac:dyDescent="0.25">
      <c r="B12" s="962" t="s">
        <v>2174</v>
      </c>
      <c r="C12" s="40">
        <v>10</v>
      </c>
      <c r="D12" s="40">
        <v>10</v>
      </c>
      <c r="E12" s="40">
        <v>0</v>
      </c>
      <c r="F12" s="40">
        <v>0</v>
      </c>
    </row>
    <row r="13" spans="2:6" ht="15.75" x14ac:dyDescent="0.25">
      <c r="B13" s="962" t="s">
        <v>2173</v>
      </c>
      <c r="C13" s="40">
        <v>2</v>
      </c>
      <c r="D13" s="40">
        <v>2</v>
      </c>
      <c r="E13" s="40">
        <v>0</v>
      </c>
      <c r="F13" s="40">
        <v>0</v>
      </c>
    </row>
    <row r="14" spans="2:6" ht="15.75" x14ac:dyDescent="0.25">
      <c r="B14" s="962" t="s">
        <v>2172</v>
      </c>
      <c r="C14" s="40">
        <v>27</v>
      </c>
      <c r="D14" s="40">
        <v>16</v>
      </c>
      <c r="E14" s="40">
        <v>5</v>
      </c>
      <c r="F14" s="40">
        <v>6</v>
      </c>
    </row>
    <row r="15" spans="2:6" ht="15.75" x14ac:dyDescent="0.25">
      <c r="B15" s="963" t="s">
        <v>143</v>
      </c>
      <c r="C15" s="215">
        <f>SUM(C8:C14)</f>
        <v>55</v>
      </c>
      <c r="D15" s="215">
        <f t="shared" ref="D15:F15" si="0">SUM(D8:D14)</f>
        <v>44</v>
      </c>
      <c r="E15" s="215">
        <f t="shared" si="0"/>
        <v>5</v>
      </c>
      <c r="F15" s="215">
        <f t="shared" si="0"/>
        <v>6</v>
      </c>
    </row>
    <row r="16" spans="2:6" ht="15" x14ac:dyDescent="0.25">
      <c r="B16" s="964" t="s">
        <v>1461</v>
      </c>
    </row>
    <row r="17" ht="15" x14ac:dyDescent="0.25"/>
    <row r="18" ht="15" x14ac:dyDescent="0.25"/>
    <row r="19" ht="15" hidden="1" x14ac:dyDescent="0.25"/>
    <row r="20" ht="15" hidden="1" x14ac:dyDescent="0.25"/>
    <row r="21" ht="15" hidden="1" x14ac:dyDescent="0.25"/>
    <row r="22" ht="15" hidden="1" x14ac:dyDescent="0.25"/>
    <row r="23" ht="15" hidden="1" x14ac:dyDescent="0.25"/>
    <row r="24" ht="15" hidden="1" x14ac:dyDescent="0.25"/>
    <row r="25" ht="15" hidden="1" x14ac:dyDescent="0.25"/>
    <row r="26" ht="15" hidden="1" x14ac:dyDescent="0.25"/>
    <row r="27" ht="15" hidden="1" x14ac:dyDescent="0.25"/>
    <row r="28" ht="15" hidden="1" x14ac:dyDescent="0.25"/>
    <row r="29" ht="15" hidden="1" x14ac:dyDescent="0.25"/>
    <row r="30" ht="15" hidden="1" x14ac:dyDescent="0.25"/>
    <row r="31" ht="15" hidden="1" x14ac:dyDescent="0.25"/>
    <row r="32" ht="15" hidden="1" customHeight="1" x14ac:dyDescent="0.25"/>
    <row r="33" ht="15" hidden="1" customHeight="1" x14ac:dyDescent="0.25"/>
    <row r="34" ht="15" hidden="1" customHeight="1" x14ac:dyDescent="0.25"/>
    <row r="35" ht="15" hidden="1" customHeight="1" x14ac:dyDescent="0.25"/>
    <row r="36" ht="15" hidden="1" customHeight="1" x14ac:dyDescent="0.25"/>
    <row r="37" ht="15" hidden="1" customHeight="1" x14ac:dyDescent="0.25"/>
    <row r="38" ht="15" hidden="1" customHeight="1" x14ac:dyDescent="0.25"/>
    <row r="39" ht="15" hidden="1" customHeight="1" x14ac:dyDescent="0.25"/>
    <row r="40" ht="15" hidden="1" customHeight="1" x14ac:dyDescent="0.25"/>
    <row r="41" ht="15" hidden="1" customHeight="1" x14ac:dyDescent="0.25"/>
    <row r="42" ht="15" hidden="1" customHeight="1" x14ac:dyDescent="0.25"/>
    <row r="43" ht="15" hidden="1" customHeight="1" x14ac:dyDescent="0.25"/>
    <row r="44" ht="15" hidden="1" customHeight="1" x14ac:dyDescent="0.25"/>
    <row r="45" ht="15" hidden="1" customHeight="1" x14ac:dyDescent="0.25"/>
    <row r="46" ht="15" hidden="1" customHeight="1" x14ac:dyDescent="0.25"/>
    <row r="47" ht="15" hidden="1" customHeight="1" x14ac:dyDescent="0.25"/>
    <row r="48" ht="15" hidden="1" customHeight="1" x14ac:dyDescent="0.25"/>
    <row r="49" ht="15" hidden="1" customHeight="1" x14ac:dyDescent="0.25"/>
    <row r="50" ht="15" hidden="1" customHeight="1" x14ac:dyDescent="0.25"/>
    <row r="51" ht="15" hidden="1" customHeight="1" x14ac:dyDescent="0.25"/>
    <row r="52" ht="15" hidden="1" customHeight="1" x14ac:dyDescent="0.25"/>
    <row r="53" ht="15" hidden="1" customHeight="1" x14ac:dyDescent="0.25"/>
    <row r="54" ht="15" hidden="1" customHeight="1" x14ac:dyDescent="0.25"/>
    <row r="55" ht="15" hidden="1" customHeight="1" x14ac:dyDescent="0.25"/>
    <row r="56" ht="15" hidden="1" customHeight="1" x14ac:dyDescent="0.25"/>
    <row r="57" ht="15" hidden="1" customHeight="1" x14ac:dyDescent="0.25"/>
    <row r="58" ht="15" hidden="1" customHeight="1" x14ac:dyDescent="0.25"/>
    <row r="59" ht="15" hidden="1" customHeight="1" x14ac:dyDescent="0.25"/>
    <row r="60" ht="15" hidden="1" customHeight="1" x14ac:dyDescent="0.25"/>
    <row r="61" ht="15" hidden="1" customHeight="1" x14ac:dyDescent="0.25"/>
    <row r="62" ht="15" hidden="1" customHeight="1" x14ac:dyDescent="0.25"/>
    <row r="63" ht="15" hidden="1" customHeight="1" x14ac:dyDescent="0.25"/>
    <row r="64" ht="15" hidden="1" customHeight="1" x14ac:dyDescent="0.25"/>
    <row r="65" ht="15" hidden="1" customHeight="1" x14ac:dyDescent="0.25"/>
    <row r="66" ht="15" hidden="1" customHeight="1" x14ac:dyDescent="0.25"/>
    <row r="67" ht="15" hidden="1" customHeight="1" x14ac:dyDescent="0.25"/>
    <row r="68" ht="15" hidden="1" customHeight="1" x14ac:dyDescent="0.25"/>
    <row r="69" ht="15" hidden="1" customHeight="1" x14ac:dyDescent="0.25"/>
    <row r="70" ht="15" hidden="1" customHeight="1" x14ac:dyDescent="0.25"/>
    <row r="71" ht="15" hidden="1" customHeight="1" x14ac:dyDescent="0.25"/>
    <row r="72" ht="15" hidden="1" customHeight="1" x14ac:dyDescent="0.25"/>
    <row r="73" ht="15" hidden="1" customHeight="1" x14ac:dyDescent="0.25"/>
    <row r="74" ht="15" hidden="1" customHeight="1" x14ac:dyDescent="0.25"/>
    <row r="75" ht="15" hidden="1" customHeight="1" x14ac:dyDescent="0.25"/>
    <row r="76" ht="15" hidden="1" customHeight="1" x14ac:dyDescent="0.25"/>
    <row r="77" ht="15" hidden="1" customHeight="1" x14ac:dyDescent="0.25"/>
    <row r="78" ht="15" hidden="1" customHeight="1" x14ac:dyDescent="0.25"/>
    <row r="79" ht="15" hidden="1" customHeight="1" x14ac:dyDescent="0.25"/>
    <row r="80" ht="15" hidden="1" customHeight="1" x14ac:dyDescent="0.25"/>
    <row r="81" ht="15" hidden="1" customHeight="1" x14ac:dyDescent="0.25"/>
    <row r="82" ht="15" hidden="1" customHeight="1" x14ac:dyDescent="0.25"/>
    <row r="83" ht="15" hidden="1" customHeight="1" x14ac:dyDescent="0.25"/>
    <row r="84" ht="15" hidden="1" customHeight="1" x14ac:dyDescent="0.25"/>
    <row r="85" ht="15" hidden="1" customHeight="1" x14ac:dyDescent="0.25"/>
    <row r="86" ht="15" hidden="1" customHeight="1" x14ac:dyDescent="0.25"/>
    <row r="87" ht="15" hidden="1" customHeight="1" x14ac:dyDescent="0.25"/>
    <row r="88" ht="15" hidden="1" customHeight="1" x14ac:dyDescent="0.25"/>
    <row r="89" ht="15" hidden="1" customHeight="1" x14ac:dyDescent="0.25"/>
    <row r="90" ht="15" hidden="1" customHeight="1" x14ac:dyDescent="0.25"/>
    <row r="91" ht="15" hidden="1" customHeight="1" x14ac:dyDescent="0.25"/>
    <row r="92" ht="15" hidden="1" customHeight="1" x14ac:dyDescent="0.25"/>
    <row r="93" ht="15" hidden="1" customHeight="1" x14ac:dyDescent="0.25"/>
    <row r="94" ht="15" hidden="1" customHeight="1" x14ac:dyDescent="0.25"/>
    <row r="95" ht="15" hidden="1" customHeight="1" x14ac:dyDescent="0.25"/>
    <row r="96" ht="15" hidden="1" customHeight="1" x14ac:dyDescent="0.25"/>
    <row r="97" ht="15" hidden="1" customHeight="1" x14ac:dyDescent="0.25"/>
    <row r="98" ht="15" hidden="1" customHeight="1" x14ac:dyDescent="0.25"/>
    <row r="99" ht="15" hidden="1" customHeight="1" x14ac:dyDescent="0.25"/>
    <row r="100" ht="15" hidden="1" customHeight="1" x14ac:dyDescent="0.25"/>
    <row r="101" ht="15" hidden="1" customHeight="1" x14ac:dyDescent="0.25"/>
    <row r="102" ht="15" hidden="1" customHeight="1" x14ac:dyDescent="0.25"/>
    <row r="103" ht="15" hidden="1" customHeight="1" x14ac:dyDescent="0.25"/>
    <row r="104" ht="15" hidden="1" customHeight="1" x14ac:dyDescent="0.25"/>
    <row r="105" ht="15" hidden="1" customHeight="1" x14ac:dyDescent="0.25"/>
    <row r="106" ht="15" hidden="1" customHeight="1" x14ac:dyDescent="0.25"/>
    <row r="107" ht="15" hidden="1" customHeight="1" x14ac:dyDescent="0.25"/>
    <row r="108" ht="15" hidden="1" customHeight="1" x14ac:dyDescent="0.25"/>
    <row r="109" ht="15" hidden="1" customHeight="1" x14ac:dyDescent="0.25"/>
    <row r="110" ht="15" hidden="1" customHeight="1" x14ac:dyDescent="0.25"/>
    <row r="111" ht="15" hidden="1" customHeight="1" x14ac:dyDescent="0.25"/>
    <row r="112" ht="15" hidden="1" customHeight="1" x14ac:dyDescent="0.25"/>
    <row r="113" ht="15" hidden="1" customHeight="1" x14ac:dyDescent="0.25"/>
    <row r="114" ht="15" hidden="1" customHeight="1" x14ac:dyDescent="0.25"/>
    <row r="115" ht="15" hidden="1" customHeight="1" x14ac:dyDescent="0.25"/>
    <row r="116" ht="15" hidden="1" customHeight="1" x14ac:dyDescent="0.25"/>
    <row r="117" ht="15" hidden="1" customHeight="1" x14ac:dyDescent="0.25"/>
    <row r="118" ht="15" hidden="1" customHeight="1" x14ac:dyDescent="0.25"/>
    <row r="119" ht="15" hidden="1" customHeight="1" x14ac:dyDescent="0.25"/>
    <row r="120" ht="15" hidden="1" customHeight="1" x14ac:dyDescent="0.25"/>
  </sheetData>
  <sheetProtection formatCells="0" formatColumns="0" formatRows="0" insertColumns="0" insertRows="0" deleteColumns="0" deleteRows="0" sort="0"/>
  <sortState xmlns:xlrd2="http://schemas.microsoft.com/office/spreadsheetml/2017/richdata2" ref="B8:F14">
    <sortCondition ref="B8"/>
  </sortState>
  <mergeCells count="5">
    <mergeCell ref="B1:F3"/>
    <mergeCell ref="B4:F4"/>
    <mergeCell ref="B6:B7"/>
    <mergeCell ref="C6:C7"/>
    <mergeCell ref="D6:F6"/>
  </mergeCells>
  <pageMargins left="0.7" right="0.7" top="0.75" bottom="0.75" header="0.3" footer="0.3"/>
  <pageSetup paperSize="9" orientation="portrait" r:id="rId1"/>
  <drawing r:id="rId2"/>
</worksheet>
</file>

<file path=xl/worksheets/sheet1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500-000000000000}">
  <sheetPr codeName="Hoja180"/>
  <dimension ref="A1:I127"/>
  <sheetViews>
    <sheetView showGridLines="0" zoomScale="70" zoomScaleNormal="70" workbookViewId="0">
      <pane xSplit="1" ySplit="7" topLeftCell="B13" activePane="bottomRight" state="frozen"/>
      <selection activeCell="I25" sqref="I25"/>
      <selection pane="topRight" activeCell="I25" sqref="I25"/>
      <selection pane="bottomLeft" activeCell="I25" sqref="I25"/>
      <selection pane="bottomRight" activeCell="B4" sqref="B4:H4"/>
    </sheetView>
  </sheetViews>
  <sheetFormatPr baseColWidth="10" defaultColWidth="0" defaultRowHeight="15" zeroHeight="1" x14ac:dyDescent="0.25"/>
  <cols>
    <col min="1" max="1" width="3.7109375" customWidth="1"/>
    <col min="2" max="2" width="41.140625" customWidth="1"/>
    <col min="3" max="3" width="110.85546875" customWidth="1"/>
    <col min="4" max="4" width="24.85546875" customWidth="1"/>
    <col min="5" max="8" width="18.28515625" customWidth="1"/>
    <col min="9" max="9" width="11.42578125" customWidth="1"/>
    <col min="10" max="16384" width="11.42578125" hidden="1"/>
  </cols>
  <sheetData>
    <row r="1" spans="2:8" x14ac:dyDescent="0.25">
      <c r="B1" s="1958"/>
      <c r="C1" s="1959"/>
      <c r="D1" s="1959"/>
      <c r="E1" s="1959"/>
      <c r="F1" s="1959"/>
      <c r="G1" s="1959"/>
      <c r="H1" s="1960"/>
    </row>
    <row r="2" spans="2:8" x14ac:dyDescent="0.25">
      <c r="B2" s="1961"/>
      <c r="C2" s="1962"/>
      <c r="D2" s="1962"/>
      <c r="E2" s="1962"/>
      <c r="F2" s="1962"/>
      <c r="G2" s="1962"/>
      <c r="H2" s="1963"/>
    </row>
    <row r="3" spans="2:8" ht="15.75" thickBot="1" x14ac:dyDescent="0.3">
      <c r="B3" s="1964"/>
      <c r="C3" s="1965"/>
      <c r="D3" s="1965"/>
      <c r="E3" s="1965"/>
      <c r="F3" s="1965"/>
      <c r="G3" s="1965"/>
      <c r="H3" s="1966"/>
    </row>
    <row r="4" spans="2:8" ht="21.75" thickBot="1" x14ac:dyDescent="0.3">
      <c r="B4" s="2492" t="s">
        <v>3768</v>
      </c>
      <c r="C4" s="2493"/>
      <c r="D4" s="2493"/>
      <c r="E4" s="2493"/>
      <c r="F4" s="2493"/>
      <c r="G4" s="2493"/>
      <c r="H4" s="2494"/>
    </row>
    <row r="5" spans="2:8" x14ac:dyDescent="0.25">
      <c r="B5" s="56"/>
      <c r="C5" s="57"/>
      <c r="D5" s="56"/>
      <c r="E5" s="56"/>
      <c r="F5" s="56"/>
      <c r="G5" s="56"/>
      <c r="H5" s="56"/>
    </row>
    <row r="6" spans="2:8" ht="18.75" x14ac:dyDescent="0.25">
      <c r="B6" s="2384" t="s">
        <v>1447</v>
      </c>
      <c r="C6" s="2495" t="s">
        <v>1448</v>
      </c>
      <c r="D6" s="2496" t="s">
        <v>1449</v>
      </c>
      <c r="E6" s="2497" t="s">
        <v>1450</v>
      </c>
      <c r="F6" s="2498" t="s">
        <v>1451</v>
      </c>
      <c r="G6" s="2498"/>
      <c r="H6" s="2498"/>
    </row>
    <row r="7" spans="2:8" ht="18.75" x14ac:dyDescent="0.25">
      <c r="B7" s="2384"/>
      <c r="C7" s="2495"/>
      <c r="D7" s="2496"/>
      <c r="E7" s="2497"/>
      <c r="F7" s="433" t="s">
        <v>1452</v>
      </c>
      <c r="G7" s="433" t="s">
        <v>1453</v>
      </c>
      <c r="H7" s="433" t="s">
        <v>1454</v>
      </c>
    </row>
    <row r="8" spans="2:8" ht="21.75" thickBot="1" x14ac:dyDescent="0.3">
      <c r="B8" s="550">
        <f>COUNTA(B9:B13)</f>
        <v>5</v>
      </c>
      <c r="C8" s="553" t="s">
        <v>230</v>
      </c>
      <c r="D8" s="554"/>
      <c r="E8" s="550"/>
      <c r="F8" s="539">
        <f>COUNTA(F9:F13)</f>
        <v>5</v>
      </c>
      <c r="G8" s="539">
        <f>COUNTA(G9:G13)</f>
        <v>0</v>
      </c>
      <c r="H8" s="539">
        <f>COUNTA(H9:H13)</f>
        <v>0</v>
      </c>
    </row>
    <row r="9" spans="2:8" ht="90.75" thickBot="1" x14ac:dyDescent="0.3">
      <c r="B9" s="1575" t="s">
        <v>3754</v>
      </c>
      <c r="C9" s="1576" t="s">
        <v>3755</v>
      </c>
      <c r="D9" s="1577" t="s">
        <v>3756</v>
      </c>
      <c r="E9" s="1577">
        <v>50</v>
      </c>
      <c r="F9" s="1566" t="s">
        <v>1455</v>
      </c>
      <c r="G9" s="1572"/>
      <c r="H9" s="1572"/>
    </row>
    <row r="10" spans="2:8" ht="135.75" thickBot="1" x14ac:dyDescent="0.3">
      <c r="B10" s="1577" t="s">
        <v>3757</v>
      </c>
      <c r="C10" s="1578" t="s">
        <v>3758</v>
      </c>
      <c r="D10" s="1577" t="s">
        <v>3759</v>
      </c>
      <c r="E10" s="1577">
        <v>17020</v>
      </c>
      <c r="F10" s="1566" t="s">
        <v>1455</v>
      </c>
      <c r="G10" s="1572"/>
      <c r="H10" s="1572"/>
    </row>
    <row r="11" spans="2:8" ht="135.75" thickBot="1" x14ac:dyDescent="0.3">
      <c r="B11" s="1577" t="s">
        <v>3760</v>
      </c>
      <c r="C11" s="1579" t="s">
        <v>3761</v>
      </c>
      <c r="D11" s="1579" t="s">
        <v>3762</v>
      </c>
      <c r="E11" s="1579">
        <v>41</v>
      </c>
      <c r="F11" s="1566" t="s">
        <v>1455</v>
      </c>
      <c r="G11" s="1572"/>
      <c r="H11" s="1572"/>
    </row>
    <row r="12" spans="2:8" ht="135.75" thickBot="1" x14ac:dyDescent="0.3">
      <c r="B12" s="1579" t="s">
        <v>3763</v>
      </c>
      <c r="C12" s="1579" t="s">
        <v>3764</v>
      </c>
      <c r="D12" s="1579" t="s">
        <v>3762</v>
      </c>
      <c r="E12" s="1579">
        <v>44</v>
      </c>
      <c r="F12" s="1566" t="s">
        <v>1455</v>
      </c>
      <c r="G12" s="1572"/>
      <c r="H12" s="1572"/>
    </row>
    <row r="13" spans="2:8" ht="90.75" thickBot="1" x14ac:dyDescent="0.3">
      <c r="B13" s="1577" t="s">
        <v>3765</v>
      </c>
      <c r="C13" s="1580" t="s">
        <v>3766</v>
      </c>
      <c r="D13" s="1577" t="s">
        <v>3767</v>
      </c>
      <c r="E13" s="1577">
        <v>598</v>
      </c>
      <c r="F13" s="1566" t="s">
        <v>1455</v>
      </c>
      <c r="G13" s="1572"/>
      <c r="H13" s="1572"/>
    </row>
    <row r="14" spans="2:8" x14ac:dyDescent="0.25">
      <c r="B14" s="2491" t="s">
        <v>1461</v>
      </c>
      <c r="C14" s="2491"/>
    </row>
    <row r="15" spans="2:8" x14ac:dyDescent="0.25"/>
    <row r="16" spans="2:8" x14ac:dyDescent="0.25"/>
    <row r="17" x14ac:dyDescent="0.25"/>
    <row r="18" x14ac:dyDescent="0.25"/>
    <row r="19" x14ac:dyDescent="0.25"/>
    <row r="20" x14ac:dyDescent="0.25"/>
    <row r="21" x14ac:dyDescent="0.25"/>
    <row r="22" x14ac:dyDescent="0.25"/>
    <row r="23" x14ac:dyDescent="0.25"/>
    <row r="24" x14ac:dyDescent="0.25"/>
    <row r="25" x14ac:dyDescent="0.25"/>
    <row r="26" x14ac:dyDescent="0.25"/>
    <row r="27" x14ac:dyDescent="0.25"/>
    <row r="28" x14ac:dyDescent="0.25"/>
    <row r="29" x14ac:dyDescent="0.25"/>
    <row r="30" x14ac:dyDescent="0.25"/>
    <row r="31" x14ac:dyDescent="0.25"/>
    <row r="32" x14ac:dyDescent="0.25"/>
    <row r="33" x14ac:dyDescent="0.25"/>
    <row r="34" x14ac:dyDescent="0.25"/>
    <row r="35" x14ac:dyDescent="0.25"/>
    <row r="36" x14ac:dyDescent="0.25"/>
    <row r="37" x14ac:dyDescent="0.25"/>
    <row r="38" x14ac:dyDescent="0.25"/>
    <row r="39" x14ac:dyDescent="0.25"/>
    <row r="40" x14ac:dyDescent="0.25"/>
    <row r="41" x14ac:dyDescent="0.25"/>
    <row r="42" x14ac:dyDescent="0.25"/>
    <row r="43" x14ac:dyDescent="0.25"/>
    <row r="44" x14ac:dyDescent="0.25"/>
    <row r="45" x14ac:dyDescent="0.25"/>
    <row r="46" x14ac:dyDescent="0.25"/>
    <row r="47" x14ac:dyDescent="0.25"/>
    <row r="48" x14ac:dyDescent="0.25"/>
    <row r="49" x14ac:dyDescent="0.25"/>
    <row r="50" x14ac:dyDescent="0.25"/>
    <row r="51" x14ac:dyDescent="0.25"/>
    <row r="52" x14ac:dyDescent="0.25"/>
    <row r="53" x14ac:dyDescent="0.25"/>
    <row r="54" x14ac:dyDescent="0.25"/>
    <row r="55" x14ac:dyDescent="0.25"/>
    <row r="56" x14ac:dyDescent="0.25"/>
    <row r="57" x14ac:dyDescent="0.25"/>
    <row r="58" x14ac:dyDescent="0.25"/>
    <row r="59" x14ac:dyDescent="0.25"/>
    <row r="60" x14ac:dyDescent="0.25"/>
    <row r="61" x14ac:dyDescent="0.25"/>
    <row r="62" x14ac:dyDescent="0.25"/>
    <row r="63" x14ac:dyDescent="0.25"/>
    <row r="64" x14ac:dyDescent="0.25"/>
    <row r="65" x14ac:dyDescent="0.25"/>
    <row r="66" x14ac:dyDescent="0.25"/>
    <row r="67" x14ac:dyDescent="0.25"/>
    <row r="68" x14ac:dyDescent="0.25"/>
    <row r="69" x14ac:dyDescent="0.25"/>
    <row r="70" x14ac:dyDescent="0.25"/>
    <row r="71" x14ac:dyDescent="0.25"/>
    <row r="72" x14ac:dyDescent="0.25"/>
    <row r="73" x14ac:dyDescent="0.25"/>
    <row r="74" x14ac:dyDescent="0.25"/>
    <row r="75" x14ac:dyDescent="0.25"/>
    <row r="76" x14ac:dyDescent="0.25"/>
    <row r="77" x14ac:dyDescent="0.25"/>
    <row r="78" x14ac:dyDescent="0.25"/>
    <row r="79" x14ac:dyDescent="0.25"/>
    <row r="80" x14ac:dyDescent="0.25"/>
    <row r="81" x14ac:dyDescent="0.25"/>
    <row r="82" x14ac:dyDescent="0.25"/>
    <row r="83" x14ac:dyDescent="0.25"/>
    <row r="84" x14ac:dyDescent="0.25"/>
    <row r="85" x14ac:dyDescent="0.25"/>
    <row r="86" x14ac:dyDescent="0.25"/>
    <row r="87" x14ac:dyDescent="0.25"/>
    <row r="88" x14ac:dyDescent="0.25"/>
    <row r="89" x14ac:dyDescent="0.25"/>
    <row r="90" x14ac:dyDescent="0.25"/>
    <row r="91" x14ac:dyDescent="0.25"/>
    <row r="92" x14ac:dyDescent="0.25"/>
    <row r="93" x14ac:dyDescent="0.25"/>
    <row r="94" x14ac:dyDescent="0.25"/>
    <row r="95" x14ac:dyDescent="0.25"/>
    <row r="96" x14ac:dyDescent="0.25"/>
    <row r="97" x14ac:dyDescent="0.25"/>
    <row r="98" x14ac:dyDescent="0.25"/>
    <row r="99" x14ac:dyDescent="0.25"/>
    <row r="100" x14ac:dyDescent="0.25"/>
    <row r="101" x14ac:dyDescent="0.25"/>
    <row r="102" x14ac:dyDescent="0.25"/>
    <row r="103" x14ac:dyDescent="0.25"/>
    <row r="104" x14ac:dyDescent="0.25"/>
    <row r="105" x14ac:dyDescent="0.25"/>
    <row r="106" x14ac:dyDescent="0.25"/>
    <row r="107" x14ac:dyDescent="0.25"/>
    <row r="108" x14ac:dyDescent="0.25"/>
    <row r="109" x14ac:dyDescent="0.25"/>
    <row r="110" x14ac:dyDescent="0.25"/>
    <row r="111" x14ac:dyDescent="0.25"/>
    <row r="112" x14ac:dyDescent="0.25"/>
    <row r="113" x14ac:dyDescent="0.25"/>
    <row r="114" x14ac:dyDescent="0.25"/>
    <row r="115" x14ac:dyDescent="0.25"/>
    <row r="116" x14ac:dyDescent="0.25"/>
    <row r="117" x14ac:dyDescent="0.25"/>
    <row r="118" x14ac:dyDescent="0.25"/>
    <row r="119" x14ac:dyDescent="0.25"/>
    <row r="120" x14ac:dyDescent="0.25"/>
    <row r="121" x14ac:dyDescent="0.25"/>
    <row r="122" x14ac:dyDescent="0.25"/>
    <row r="123" x14ac:dyDescent="0.25"/>
    <row r="124" x14ac:dyDescent="0.25"/>
    <row r="125" x14ac:dyDescent="0.25"/>
    <row r="126" x14ac:dyDescent="0.25"/>
    <row r="127" x14ac:dyDescent="0.25"/>
  </sheetData>
  <mergeCells count="8">
    <mergeCell ref="B1:H3"/>
    <mergeCell ref="B14:C14"/>
    <mergeCell ref="B4:H4"/>
    <mergeCell ref="B6:B7"/>
    <mergeCell ref="C6:C7"/>
    <mergeCell ref="D6:D7"/>
    <mergeCell ref="E6:E7"/>
    <mergeCell ref="F6:H6"/>
  </mergeCells>
  <pageMargins left="0.7" right="0.7" top="0.75" bottom="0.75" header="0.3" footer="0.3"/>
  <pageSetup paperSize="9" orientation="portrait" r:id="rId1"/>
  <drawing r:id="rId2"/>
</worksheet>
</file>

<file path=xl/worksheets/sheet1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600-000000000000}">
  <sheetPr codeName="Hoja181"/>
  <dimension ref="A1:I69"/>
  <sheetViews>
    <sheetView showGridLines="0" zoomScale="70" zoomScaleNormal="70" workbookViewId="0">
      <pane xSplit="1" ySplit="7" topLeftCell="B18" activePane="bottomRight" state="frozen"/>
      <selection activeCell="I25" sqref="I25"/>
      <selection pane="topRight" activeCell="I25" sqref="I25"/>
      <selection pane="bottomLeft" activeCell="I25" sqref="I25"/>
      <selection pane="bottomRight" activeCell="D30" sqref="D30"/>
    </sheetView>
  </sheetViews>
  <sheetFormatPr baseColWidth="10" defaultColWidth="0" defaultRowHeight="15" zeroHeight="1" x14ac:dyDescent="0.25"/>
  <cols>
    <col min="1" max="1" width="3.7109375" customWidth="1"/>
    <col min="2" max="2" width="41.140625" customWidth="1"/>
    <col min="3" max="3" width="110.85546875" customWidth="1"/>
    <col min="4" max="4" width="24.85546875" customWidth="1"/>
    <col min="5" max="8" width="18.28515625" customWidth="1"/>
    <col min="9" max="9" width="11.42578125" customWidth="1"/>
    <col min="10" max="16384" width="11.42578125" hidden="1"/>
  </cols>
  <sheetData>
    <row r="1" spans="2:8" x14ac:dyDescent="0.25">
      <c r="B1" s="2334"/>
      <c r="C1" s="2335"/>
      <c r="D1" s="2335"/>
      <c r="E1" s="2335"/>
      <c r="F1" s="2335"/>
      <c r="G1" s="2335"/>
      <c r="H1" s="2336"/>
    </row>
    <row r="2" spans="2:8" x14ac:dyDescent="0.25">
      <c r="B2" s="2337"/>
      <c r="C2" s="2338"/>
      <c r="D2" s="2338"/>
      <c r="E2" s="2338"/>
      <c r="F2" s="2338"/>
      <c r="G2" s="2338"/>
      <c r="H2" s="2339"/>
    </row>
    <row r="3" spans="2:8" ht="15.75" thickBot="1" x14ac:dyDescent="0.3">
      <c r="B3" s="2340"/>
      <c r="C3" s="2341"/>
      <c r="D3" s="2341"/>
      <c r="E3" s="2341"/>
      <c r="F3" s="2341"/>
      <c r="G3" s="2341"/>
      <c r="H3" s="2342"/>
    </row>
    <row r="4" spans="2:8" ht="21.75" thickBot="1" x14ac:dyDescent="0.3">
      <c r="B4" s="2492" t="s">
        <v>3753</v>
      </c>
      <c r="C4" s="2493"/>
      <c r="D4" s="2493"/>
      <c r="E4" s="2493"/>
      <c r="F4" s="2493"/>
      <c r="G4" s="2493"/>
      <c r="H4" s="2494"/>
    </row>
    <row r="5" spans="2:8" x14ac:dyDescent="0.25"/>
    <row r="6" spans="2:8" ht="18.75" x14ac:dyDescent="0.25">
      <c r="B6" s="2384" t="s">
        <v>1447</v>
      </c>
      <c r="C6" s="2384" t="s">
        <v>1448</v>
      </c>
      <c r="D6" s="2496" t="s">
        <v>1449</v>
      </c>
      <c r="E6" s="2497" t="s">
        <v>1450</v>
      </c>
      <c r="F6" s="2498" t="s">
        <v>1451</v>
      </c>
      <c r="G6" s="2498"/>
      <c r="H6" s="2498"/>
    </row>
    <row r="7" spans="2:8" ht="18.75" x14ac:dyDescent="0.25">
      <c r="B7" s="2384"/>
      <c r="C7" s="2384"/>
      <c r="D7" s="2496"/>
      <c r="E7" s="2497"/>
      <c r="F7" s="433" t="s">
        <v>1452</v>
      </c>
      <c r="G7" s="433" t="s">
        <v>1453</v>
      </c>
      <c r="H7" s="433" t="s">
        <v>1454</v>
      </c>
    </row>
    <row r="8" spans="2:8" ht="19.5" thickBot="1" x14ac:dyDescent="0.3">
      <c r="B8" s="551">
        <f>COUNTA(B9:B18)</f>
        <v>10</v>
      </c>
      <c r="C8" s="559" t="s">
        <v>570</v>
      </c>
      <c r="D8" s="560"/>
      <c r="E8" s="551"/>
      <c r="F8" s="1123">
        <f>COUNTA(F9:F18)</f>
        <v>10</v>
      </c>
      <c r="G8" s="1123">
        <f>COUNTA(G9:G18)</f>
        <v>0</v>
      </c>
      <c r="H8" s="1123">
        <f>COUNTA(H9:H18)</f>
        <v>0</v>
      </c>
    </row>
    <row r="9" spans="2:8" ht="105.75" thickBot="1" x14ac:dyDescent="0.3">
      <c r="B9" s="1568" t="s">
        <v>3724</v>
      </c>
      <c r="C9" s="1568" t="s">
        <v>3725</v>
      </c>
      <c r="D9" s="1567" t="s">
        <v>3402</v>
      </c>
      <c r="E9" s="1567">
        <v>63</v>
      </c>
      <c r="F9" s="1566" t="s">
        <v>1455</v>
      </c>
      <c r="G9" s="1566"/>
      <c r="H9" s="1566"/>
    </row>
    <row r="10" spans="2:8" ht="105.75" thickBot="1" x14ac:dyDescent="0.3">
      <c r="B10" s="1568" t="s">
        <v>3726</v>
      </c>
      <c r="C10" s="1568" t="s">
        <v>3727</v>
      </c>
      <c r="D10" s="1567" t="s">
        <v>3728</v>
      </c>
      <c r="E10" s="1566">
        <v>15</v>
      </c>
      <c r="F10" s="1566" t="s">
        <v>1455</v>
      </c>
      <c r="G10" s="1566"/>
      <c r="H10" s="1566"/>
    </row>
    <row r="11" spans="2:8" ht="120.75" thickBot="1" x14ac:dyDescent="0.3">
      <c r="B11" s="1568" t="s">
        <v>3729</v>
      </c>
      <c r="C11" s="1568" t="s">
        <v>3730</v>
      </c>
      <c r="D11" s="1567" t="s">
        <v>3731</v>
      </c>
      <c r="E11" s="1566">
        <v>35</v>
      </c>
      <c r="F11" s="1566" t="s">
        <v>1455</v>
      </c>
      <c r="G11" s="1566"/>
      <c r="H11" s="1566"/>
    </row>
    <row r="12" spans="2:8" ht="105.75" thickBot="1" x14ac:dyDescent="0.3">
      <c r="B12" s="1568" t="s">
        <v>3732</v>
      </c>
      <c r="C12" s="1568" t="s">
        <v>3733</v>
      </c>
      <c r="D12" s="1567" t="s">
        <v>3734</v>
      </c>
      <c r="E12" s="1566">
        <v>741</v>
      </c>
      <c r="F12" s="1566" t="s">
        <v>1455</v>
      </c>
      <c r="G12" s="1566"/>
      <c r="H12" s="1566"/>
    </row>
    <row r="13" spans="2:8" ht="60.75" thickBot="1" x14ac:dyDescent="0.3">
      <c r="B13" s="1568" t="s">
        <v>3735</v>
      </c>
      <c r="C13" s="1568" t="s">
        <v>3736</v>
      </c>
      <c r="D13" s="1567" t="s">
        <v>3737</v>
      </c>
      <c r="E13" s="1566">
        <v>520</v>
      </c>
      <c r="F13" s="1566" t="s">
        <v>1455</v>
      </c>
      <c r="G13" s="1566"/>
      <c r="H13" s="1566"/>
    </row>
    <row r="14" spans="2:8" ht="105.75" thickBot="1" x14ac:dyDescent="0.3">
      <c r="B14" s="1568" t="s">
        <v>3738</v>
      </c>
      <c r="C14" s="1568" t="s">
        <v>3739</v>
      </c>
      <c r="D14" s="1567" t="s">
        <v>3740</v>
      </c>
      <c r="E14" s="1566">
        <v>120</v>
      </c>
      <c r="F14" s="1567" t="s">
        <v>1455</v>
      </c>
      <c r="G14" s="1566"/>
      <c r="H14" s="1566"/>
    </row>
    <row r="15" spans="2:8" ht="75.75" thickBot="1" x14ac:dyDescent="0.3">
      <c r="B15" s="1568" t="s">
        <v>3741</v>
      </c>
      <c r="C15" s="1568" t="s">
        <v>3742</v>
      </c>
      <c r="D15" s="1567" t="s">
        <v>3743</v>
      </c>
      <c r="E15" s="1566">
        <v>75</v>
      </c>
      <c r="F15" s="1567" t="s">
        <v>1455</v>
      </c>
      <c r="G15" s="1566"/>
      <c r="H15" s="1566"/>
    </row>
    <row r="16" spans="2:8" ht="90.75" thickBot="1" x14ac:dyDescent="0.3">
      <c r="B16" s="1568" t="s">
        <v>3744</v>
      </c>
      <c r="C16" s="1568" t="s">
        <v>3745</v>
      </c>
      <c r="D16" s="1567" t="s">
        <v>3746</v>
      </c>
      <c r="E16" s="1566">
        <v>44</v>
      </c>
      <c r="F16" s="1566" t="s">
        <v>1455</v>
      </c>
      <c r="G16" s="1566"/>
      <c r="H16" s="1566"/>
    </row>
    <row r="17" spans="2:8" ht="120.75" thickBot="1" x14ac:dyDescent="0.3">
      <c r="B17" s="1568" t="s">
        <v>3747</v>
      </c>
      <c r="C17" s="1568" t="s">
        <v>3748</v>
      </c>
      <c r="D17" s="1567" t="s">
        <v>3749</v>
      </c>
      <c r="E17" s="1567">
        <v>584</v>
      </c>
      <c r="F17" s="1566" t="s">
        <v>1455</v>
      </c>
      <c r="G17" s="1566"/>
      <c r="H17" s="1566"/>
    </row>
    <row r="18" spans="2:8" ht="90.75" thickBot="1" x14ac:dyDescent="0.3">
      <c r="B18" s="1568" t="s">
        <v>3750</v>
      </c>
      <c r="C18" s="1568" t="s">
        <v>3751</v>
      </c>
      <c r="D18" s="1567" t="s">
        <v>3752</v>
      </c>
      <c r="E18" s="1566">
        <v>840</v>
      </c>
      <c r="F18" s="1566" t="s">
        <v>1455</v>
      </c>
      <c r="G18" s="1566"/>
      <c r="H18" s="1566"/>
    </row>
    <row r="19" spans="2:8" x14ac:dyDescent="0.25">
      <c r="B19" s="2491" t="s">
        <v>1461</v>
      </c>
      <c r="C19" s="2491"/>
      <c r="D19" s="58"/>
      <c r="E19" s="58"/>
      <c r="F19" s="59"/>
      <c r="G19" s="60"/>
      <c r="H19" s="61"/>
    </row>
    <row r="20" spans="2:8" x14ac:dyDescent="0.25"/>
    <row r="21" spans="2:8" x14ac:dyDescent="0.25"/>
    <row r="22" spans="2:8" x14ac:dyDescent="0.25"/>
    <row r="23" spans="2:8" x14ac:dyDescent="0.25"/>
    <row r="24" spans="2:8" x14ac:dyDescent="0.25"/>
    <row r="25" spans="2:8" x14ac:dyDescent="0.25"/>
    <row r="26" spans="2:8" x14ac:dyDescent="0.25"/>
    <row r="27" spans="2:8" x14ac:dyDescent="0.25"/>
    <row r="28" spans="2:8" x14ac:dyDescent="0.25"/>
    <row r="29" spans="2:8" x14ac:dyDescent="0.25"/>
    <row r="30" spans="2:8" x14ac:dyDescent="0.25"/>
    <row r="31" spans="2:8" x14ac:dyDescent="0.25"/>
    <row r="32" spans="2:8" x14ac:dyDescent="0.25"/>
    <row r="33" x14ac:dyDescent="0.25"/>
    <row r="34" x14ac:dyDescent="0.25"/>
    <row r="35" x14ac:dyDescent="0.25"/>
    <row r="36" x14ac:dyDescent="0.25"/>
    <row r="37" x14ac:dyDescent="0.25"/>
    <row r="38" x14ac:dyDescent="0.25"/>
    <row r="39" x14ac:dyDescent="0.25"/>
    <row r="40" x14ac:dyDescent="0.25"/>
    <row r="41" x14ac:dyDescent="0.25"/>
    <row r="42" x14ac:dyDescent="0.25"/>
    <row r="43" x14ac:dyDescent="0.25"/>
    <row r="44" x14ac:dyDescent="0.25"/>
    <row r="45" x14ac:dyDescent="0.25"/>
    <row r="46" x14ac:dyDescent="0.25"/>
    <row r="47" x14ac:dyDescent="0.25"/>
    <row r="48" x14ac:dyDescent="0.25"/>
    <row r="49" x14ac:dyDescent="0.25"/>
    <row r="50" x14ac:dyDescent="0.25"/>
    <row r="51" x14ac:dyDescent="0.25"/>
    <row r="52" x14ac:dyDescent="0.25"/>
    <row r="53" x14ac:dyDescent="0.25"/>
    <row r="54" x14ac:dyDescent="0.25"/>
    <row r="55" x14ac:dyDescent="0.25"/>
    <row r="56" x14ac:dyDescent="0.25"/>
    <row r="57" x14ac:dyDescent="0.25"/>
    <row r="58" x14ac:dyDescent="0.25"/>
    <row r="59" x14ac:dyDescent="0.25"/>
    <row r="60" x14ac:dyDescent="0.25"/>
    <row r="61" x14ac:dyDescent="0.25"/>
    <row r="62" x14ac:dyDescent="0.25"/>
    <row r="63" x14ac:dyDescent="0.25"/>
    <row r="65" x14ac:dyDescent="0.25"/>
    <row r="66" x14ac:dyDescent="0.25"/>
    <row r="67" x14ac:dyDescent="0.25"/>
    <row r="68" x14ac:dyDescent="0.25"/>
    <row r="69" x14ac:dyDescent="0.25"/>
  </sheetData>
  <mergeCells count="8">
    <mergeCell ref="B4:H4"/>
    <mergeCell ref="B1:H3"/>
    <mergeCell ref="B19:C19"/>
    <mergeCell ref="B6:B7"/>
    <mergeCell ref="C6:C7"/>
    <mergeCell ref="D6:D7"/>
    <mergeCell ref="E6:E7"/>
    <mergeCell ref="F6:H6"/>
  </mergeCells>
  <pageMargins left="0.7" right="0.7" top="0.75" bottom="0.75" header="0.3" footer="0.3"/>
  <drawing r:id="rId1"/>
</worksheet>
</file>

<file path=xl/worksheets/sheet1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700-000000000000}">
  <sheetPr codeName="Hoja182"/>
  <dimension ref="A1:I25"/>
  <sheetViews>
    <sheetView showGridLines="0" zoomScale="70" zoomScaleNormal="70" workbookViewId="0">
      <pane xSplit="1" ySplit="7" topLeftCell="B10" activePane="bottomRight" state="frozen"/>
      <selection activeCell="I25" sqref="I25"/>
      <selection pane="topRight" activeCell="I25" sqref="I25"/>
      <selection pane="bottomLeft" activeCell="I25" sqref="I25"/>
      <selection pane="bottomRight" activeCell="B4" sqref="B4:H4"/>
    </sheetView>
  </sheetViews>
  <sheetFormatPr baseColWidth="10" defaultColWidth="0" defaultRowHeight="15" zeroHeight="1" x14ac:dyDescent="0.25"/>
  <cols>
    <col min="1" max="1" width="3.7109375" customWidth="1"/>
    <col min="2" max="2" width="41.140625" customWidth="1"/>
    <col min="3" max="3" width="110.85546875" customWidth="1"/>
    <col min="4" max="4" width="24.85546875" customWidth="1"/>
    <col min="5" max="8" width="18.28515625" customWidth="1"/>
    <col min="9" max="9" width="11.42578125" customWidth="1"/>
    <col min="10" max="16384" width="11.42578125" hidden="1"/>
  </cols>
  <sheetData>
    <row r="1" spans="2:8" x14ac:dyDescent="0.25">
      <c r="B1" s="1958"/>
      <c r="C1" s="1959"/>
      <c r="D1" s="1959"/>
      <c r="E1" s="1959"/>
      <c r="F1" s="1959"/>
      <c r="G1" s="1959"/>
      <c r="H1" s="1960"/>
    </row>
    <row r="2" spans="2:8" x14ac:dyDescent="0.25">
      <c r="B2" s="1961"/>
      <c r="C2" s="1962"/>
      <c r="D2" s="1962"/>
      <c r="E2" s="1962"/>
      <c r="F2" s="1962"/>
      <c r="G2" s="1962"/>
      <c r="H2" s="1963"/>
    </row>
    <row r="3" spans="2:8" ht="15.75" thickBot="1" x14ac:dyDescent="0.3">
      <c r="B3" s="1964"/>
      <c r="C3" s="1965"/>
      <c r="D3" s="1965"/>
      <c r="E3" s="1965"/>
      <c r="F3" s="1965"/>
      <c r="G3" s="1965"/>
      <c r="H3" s="1966"/>
    </row>
    <row r="4" spans="2:8" ht="21.75" thickBot="1" x14ac:dyDescent="0.3">
      <c r="B4" s="2492" t="s">
        <v>3775</v>
      </c>
      <c r="C4" s="2493"/>
      <c r="D4" s="2493"/>
      <c r="E4" s="2493"/>
      <c r="F4" s="2493"/>
      <c r="G4" s="2493"/>
      <c r="H4" s="2494"/>
    </row>
    <row r="5" spans="2:8" x14ac:dyDescent="0.25"/>
    <row r="6" spans="2:8" ht="18.75" x14ac:dyDescent="0.25">
      <c r="B6" s="2384" t="s">
        <v>1447</v>
      </c>
      <c r="C6" s="2495" t="s">
        <v>1448</v>
      </c>
      <c r="D6" s="2497" t="s">
        <v>1449</v>
      </c>
      <c r="E6" s="2497" t="s">
        <v>1450</v>
      </c>
      <c r="F6" s="2499" t="s">
        <v>1451</v>
      </c>
      <c r="G6" s="2499"/>
      <c r="H6" s="2499"/>
    </row>
    <row r="7" spans="2:8" ht="18.75" x14ac:dyDescent="0.25">
      <c r="B7" s="2384"/>
      <c r="C7" s="2495"/>
      <c r="D7" s="2497"/>
      <c r="E7" s="2497"/>
      <c r="F7" s="433" t="s">
        <v>1452</v>
      </c>
      <c r="G7" s="433" t="s">
        <v>1453</v>
      </c>
      <c r="H7" s="433" t="s">
        <v>1454</v>
      </c>
    </row>
    <row r="8" spans="2:8" ht="19.5" thickBot="1" x14ac:dyDescent="0.3">
      <c r="B8" s="552">
        <f>COUNTA(B9:B10)</f>
        <v>2</v>
      </c>
      <c r="C8" s="540" t="s">
        <v>654</v>
      </c>
      <c r="D8" s="552"/>
      <c r="E8" s="552"/>
      <c r="F8" s="540">
        <f>COUNTA(F9:F10)</f>
        <v>2</v>
      </c>
      <c r="G8" s="540">
        <f>COUNTA(G9:G10)</f>
        <v>0</v>
      </c>
      <c r="H8" s="540">
        <f>COUNTA(H9:H10)</f>
        <v>0</v>
      </c>
    </row>
    <row r="9" spans="2:8" ht="75.75" thickBot="1" x14ac:dyDescent="0.3">
      <c r="B9" s="1569" t="s">
        <v>3769</v>
      </c>
      <c r="C9" s="1569" t="s">
        <v>3770</v>
      </c>
      <c r="D9" s="1570" t="s">
        <v>3771</v>
      </c>
      <c r="E9" s="1571">
        <v>83315</v>
      </c>
      <c r="F9" s="1566" t="s">
        <v>1455</v>
      </c>
      <c r="G9" s="1572"/>
      <c r="H9" s="1572"/>
    </row>
    <row r="10" spans="2:8" ht="120.75" thickBot="1" x14ac:dyDescent="0.3">
      <c r="B10" s="1569" t="s">
        <v>3772</v>
      </c>
      <c r="C10" s="1569" t="s">
        <v>3773</v>
      </c>
      <c r="D10" s="1573" t="s">
        <v>3774</v>
      </c>
      <c r="E10" s="1571">
        <v>1699</v>
      </c>
      <c r="F10" s="1566" t="s">
        <v>1455</v>
      </c>
      <c r="G10" s="1572"/>
      <c r="H10" s="1572"/>
    </row>
    <row r="11" spans="2:8" x14ac:dyDescent="0.25">
      <c r="B11" s="2491" t="s">
        <v>1461</v>
      </c>
      <c r="C11" s="2491"/>
    </row>
    <row r="12" spans="2:8" x14ac:dyDescent="0.25"/>
    <row r="13" spans="2:8" x14ac:dyDescent="0.25"/>
    <row r="14" spans="2:8" x14ac:dyDescent="0.25"/>
    <row r="15" spans="2:8" x14ac:dyDescent="0.25"/>
    <row r="16" spans="2:8" x14ac:dyDescent="0.25"/>
    <row r="17" x14ac:dyDescent="0.25"/>
    <row r="18" x14ac:dyDescent="0.25"/>
    <row r="19" x14ac:dyDescent="0.25"/>
    <row r="20" x14ac:dyDescent="0.25"/>
    <row r="21" x14ac:dyDescent="0.25"/>
    <row r="22" x14ac:dyDescent="0.25"/>
    <row r="23" x14ac:dyDescent="0.25"/>
    <row r="24" x14ac:dyDescent="0.25"/>
    <row r="25" x14ac:dyDescent="0.25"/>
  </sheetData>
  <mergeCells count="8">
    <mergeCell ref="B4:H4"/>
    <mergeCell ref="B1:H3"/>
    <mergeCell ref="B11:C11"/>
    <mergeCell ref="B6:B7"/>
    <mergeCell ref="C6:C7"/>
    <mergeCell ref="D6:D7"/>
    <mergeCell ref="E6:E7"/>
    <mergeCell ref="F6:H6"/>
  </mergeCells>
  <pageMargins left="0.7" right="0.7" top="0.75" bottom="0.75" header="0.3" footer="0.3"/>
  <pageSetup paperSize="9" orientation="portrait" r:id="rId1"/>
  <drawing r:id="rId2"/>
</worksheet>
</file>

<file path=xl/worksheets/sheet1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800-000000000000}">
  <sheetPr codeName="Hoja183"/>
  <dimension ref="A1:I28"/>
  <sheetViews>
    <sheetView showGridLines="0" zoomScale="70" zoomScaleNormal="70" workbookViewId="0">
      <pane xSplit="1" ySplit="7" topLeftCell="B8" activePane="bottomRight" state="frozen"/>
      <selection activeCell="I25" sqref="I25"/>
      <selection pane="topRight" activeCell="I25" sqref="I25"/>
      <selection pane="bottomLeft" activeCell="I25" sqref="I25"/>
      <selection pane="bottomRight" activeCell="B4" sqref="B4:H4"/>
    </sheetView>
  </sheetViews>
  <sheetFormatPr baseColWidth="10" defaultColWidth="0" defaultRowHeight="15" zeroHeight="1" x14ac:dyDescent="0.25"/>
  <cols>
    <col min="1" max="1" width="3.7109375" customWidth="1"/>
    <col min="2" max="2" width="41.140625" customWidth="1"/>
    <col min="3" max="3" width="110.85546875" customWidth="1"/>
    <col min="4" max="4" width="24.85546875" customWidth="1"/>
    <col min="5" max="8" width="18.28515625" customWidth="1"/>
    <col min="9" max="9" width="11.42578125" customWidth="1"/>
    <col min="10" max="16384" width="11.42578125" hidden="1"/>
  </cols>
  <sheetData>
    <row r="1" spans="2:8" x14ac:dyDescent="0.25">
      <c r="B1" s="1958"/>
      <c r="C1" s="1959"/>
      <c r="D1" s="1959"/>
      <c r="E1" s="1959"/>
      <c r="F1" s="1959"/>
      <c r="G1" s="1959"/>
      <c r="H1" s="1960"/>
    </row>
    <row r="2" spans="2:8" x14ac:dyDescent="0.25">
      <c r="B2" s="1961"/>
      <c r="C2" s="1962"/>
      <c r="D2" s="1962"/>
      <c r="E2" s="1962"/>
      <c r="F2" s="1962"/>
      <c r="G2" s="1962"/>
      <c r="H2" s="1963"/>
    </row>
    <row r="3" spans="2:8" ht="15.75" thickBot="1" x14ac:dyDescent="0.3">
      <c r="B3" s="1964"/>
      <c r="C3" s="1965"/>
      <c r="D3" s="1965"/>
      <c r="E3" s="1965"/>
      <c r="F3" s="1965"/>
      <c r="G3" s="1965"/>
      <c r="H3" s="1966"/>
    </row>
    <row r="4" spans="2:8" ht="21.75" thickBot="1" x14ac:dyDescent="0.3">
      <c r="B4" s="2492" t="s">
        <v>3887</v>
      </c>
      <c r="C4" s="2493"/>
      <c r="D4" s="2493"/>
      <c r="E4" s="2493"/>
      <c r="F4" s="2493"/>
      <c r="G4" s="2493"/>
      <c r="H4" s="2494"/>
    </row>
    <row r="5" spans="2:8" x14ac:dyDescent="0.25"/>
    <row r="6" spans="2:8" ht="18.75" x14ac:dyDescent="0.25">
      <c r="B6" s="2384" t="s">
        <v>1447</v>
      </c>
      <c r="C6" s="2495" t="s">
        <v>1448</v>
      </c>
      <c r="D6" s="2497" t="s">
        <v>1449</v>
      </c>
      <c r="E6" s="2497" t="s">
        <v>1450</v>
      </c>
      <c r="F6" s="2497" t="s">
        <v>1451</v>
      </c>
      <c r="G6" s="2497"/>
      <c r="H6" s="2497"/>
    </row>
    <row r="7" spans="2:8" ht="18.75" x14ac:dyDescent="0.25">
      <c r="B7" s="2384"/>
      <c r="C7" s="2495"/>
      <c r="D7" s="2497"/>
      <c r="E7" s="2497"/>
      <c r="F7" s="217" t="s">
        <v>1452</v>
      </c>
      <c r="G7" s="217" t="s">
        <v>1453</v>
      </c>
      <c r="H7" s="217" t="s">
        <v>1454</v>
      </c>
    </row>
    <row r="8" spans="2:8" ht="21.75" thickBot="1" x14ac:dyDescent="0.3">
      <c r="B8" s="555">
        <f>COUNTA(B9:B13)</f>
        <v>5</v>
      </c>
      <c r="C8" s="553" t="s">
        <v>222</v>
      </c>
      <c r="D8" s="556"/>
      <c r="E8" s="556"/>
      <c r="F8" s="553">
        <f>COUNTA(F9:F13)</f>
        <v>5</v>
      </c>
      <c r="G8" s="553">
        <f>COUNTA(G9:G13)</f>
        <v>0</v>
      </c>
      <c r="H8" s="553">
        <f>COUNTA(H9:H13)</f>
        <v>0</v>
      </c>
    </row>
    <row r="9" spans="2:8" ht="120.75" thickBot="1" x14ac:dyDescent="0.3">
      <c r="B9" s="1582" t="s">
        <v>3872</v>
      </c>
      <c r="C9" s="1583" t="s">
        <v>3873</v>
      </c>
      <c r="D9" s="1584" t="s">
        <v>3874</v>
      </c>
      <c r="E9" s="1584">
        <v>1500</v>
      </c>
      <c r="F9" s="1585" t="s">
        <v>1455</v>
      </c>
      <c r="G9" s="1586"/>
      <c r="H9" s="1586"/>
    </row>
    <row r="10" spans="2:8" ht="165.75" thickBot="1" x14ac:dyDescent="0.3">
      <c r="B10" s="1582" t="s">
        <v>3875</v>
      </c>
      <c r="C10" s="1583" t="s">
        <v>3876</v>
      </c>
      <c r="D10" s="1584" t="s">
        <v>3877</v>
      </c>
      <c r="E10" s="1584">
        <v>5000</v>
      </c>
      <c r="F10" s="1585" t="s">
        <v>1455</v>
      </c>
      <c r="G10" s="1586"/>
      <c r="H10" s="1586"/>
    </row>
    <row r="11" spans="2:8" ht="75.75" thickBot="1" x14ac:dyDescent="0.3">
      <c r="B11" s="1582" t="s">
        <v>3878</v>
      </c>
      <c r="C11" s="1583" t="s">
        <v>3879</v>
      </c>
      <c r="D11" s="1584" t="s">
        <v>3880</v>
      </c>
      <c r="E11" s="1585">
        <v>40</v>
      </c>
      <c r="F11" s="1585" t="s">
        <v>1455</v>
      </c>
      <c r="G11" s="1586"/>
      <c r="H11" s="1587"/>
    </row>
    <row r="12" spans="2:8" ht="120.75" thickBot="1" x14ac:dyDescent="0.3">
      <c r="B12" s="1582" t="s">
        <v>3881</v>
      </c>
      <c r="C12" s="1583" t="s">
        <v>3882</v>
      </c>
      <c r="D12" s="1588" t="s">
        <v>3883</v>
      </c>
      <c r="E12" s="1588">
        <v>545</v>
      </c>
      <c r="F12" s="1589" t="s">
        <v>1455</v>
      </c>
      <c r="G12" s="1590"/>
      <c r="H12" s="1590"/>
    </row>
    <row r="13" spans="2:8" ht="105.75" thickBot="1" x14ac:dyDescent="0.3">
      <c r="B13" s="1582" t="s">
        <v>3884</v>
      </c>
      <c r="C13" s="1583" t="s">
        <v>3885</v>
      </c>
      <c r="D13" s="1591" t="s">
        <v>3886</v>
      </c>
      <c r="E13" s="1592">
        <v>320</v>
      </c>
      <c r="F13" s="1566" t="s">
        <v>1455</v>
      </c>
      <c r="G13" s="1572"/>
      <c r="H13" s="1574"/>
    </row>
    <row r="14" spans="2:8" x14ac:dyDescent="0.25">
      <c r="B14" s="2500" t="s">
        <v>1461</v>
      </c>
      <c r="C14" s="2500"/>
    </row>
    <row r="15" spans="2:8" x14ac:dyDescent="0.25"/>
    <row r="16" spans="2:8" x14ac:dyDescent="0.25"/>
    <row r="17" x14ac:dyDescent="0.25"/>
    <row r="18" x14ac:dyDescent="0.25"/>
    <row r="19" x14ac:dyDescent="0.25"/>
    <row r="20" x14ac:dyDescent="0.25"/>
    <row r="21" x14ac:dyDescent="0.25"/>
    <row r="22" x14ac:dyDescent="0.25"/>
    <row r="23" x14ac:dyDescent="0.25"/>
    <row r="24" x14ac:dyDescent="0.25"/>
    <row r="25" x14ac:dyDescent="0.25"/>
    <row r="26" x14ac:dyDescent="0.25"/>
    <row r="27" x14ac:dyDescent="0.25"/>
    <row r="28" x14ac:dyDescent="0.25"/>
  </sheetData>
  <mergeCells count="8">
    <mergeCell ref="B4:H4"/>
    <mergeCell ref="B1:H3"/>
    <mergeCell ref="B14:C14"/>
    <mergeCell ref="B6:B7"/>
    <mergeCell ref="C6:C7"/>
    <mergeCell ref="D6:D7"/>
    <mergeCell ref="E6:E7"/>
    <mergeCell ref="F6:H6"/>
  </mergeCells>
  <pageMargins left="0.7" right="0.7" top="0.75" bottom="0.75" header="0.3" footer="0.3"/>
  <drawing r:id="rId1"/>
</worksheet>
</file>

<file path=xl/worksheets/sheet1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900-000000000000}">
  <sheetPr codeName="Hoja184"/>
  <dimension ref="A1:I19"/>
  <sheetViews>
    <sheetView showGridLines="0" zoomScale="70" zoomScaleNormal="70" workbookViewId="0">
      <pane xSplit="1" ySplit="7" topLeftCell="B8" activePane="bottomRight" state="frozen"/>
      <selection activeCell="I25" sqref="I25"/>
      <selection pane="topRight" activeCell="I25" sqref="I25"/>
      <selection pane="bottomLeft" activeCell="I25" sqref="I25"/>
      <selection pane="bottomRight" activeCell="B4" sqref="B4:H4"/>
    </sheetView>
  </sheetViews>
  <sheetFormatPr baseColWidth="10" defaultColWidth="0" defaultRowHeight="15" zeroHeight="1" x14ac:dyDescent="0.25"/>
  <cols>
    <col min="1" max="1" width="3.7109375" customWidth="1"/>
    <col min="2" max="2" width="41.140625" customWidth="1"/>
    <col min="3" max="3" width="110.85546875" customWidth="1"/>
    <col min="4" max="4" width="24.85546875" customWidth="1"/>
    <col min="5" max="8" width="18.28515625" customWidth="1"/>
    <col min="9" max="9" width="11.42578125" customWidth="1"/>
    <col min="10" max="16384" width="11.42578125" hidden="1"/>
  </cols>
  <sheetData>
    <row r="1" spans="2:8" x14ac:dyDescent="0.25">
      <c r="B1" s="1958"/>
      <c r="C1" s="1959"/>
      <c r="D1" s="1959"/>
      <c r="E1" s="1959"/>
      <c r="F1" s="1959"/>
      <c r="G1" s="1959"/>
      <c r="H1" s="1960"/>
    </row>
    <row r="2" spans="2:8" x14ac:dyDescent="0.25">
      <c r="B2" s="1961"/>
      <c r="C2" s="1962"/>
      <c r="D2" s="1962"/>
      <c r="E2" s="1962"/>
      <c r="F2" s="1962"/>
      <c r="G2" s="1962"/>
      <c r="H2" s="1963"/>
    </row>
    <row r="3" spans="2:8" ht="15.75" thickBot="1" x14ac:dyDescent="0.3">
      <c r="B3" s="1964"/>
      <c r="C3" s="1965"/>
      <c r="D3" s="1965"/>
      <c r="E3" s="1965"/>
      <c r="F3" s="1965"/>
      <c r="G3" s="1965"/>
      <c r="H3" s="1966"/>
    </row>
    <row r="4" spans="2:8" ht="21.75" thickBot="1" x14ac:dyDescent="0.3">
      <c r="B4" s="2381" t="s">
        <v>3871</v>
      </c>
      <c r="C4" s="2382"/>
      <c r="D4" s="2382"/>
      <c r="E4" s="2382"/>
      <c r="F4" s="2382"/>
      <c r="G4" s="2382"/>
      <c r="H4" s="2383"/>
    </row>
    <row r="5" spans="2:8" x14ac:dyDescent="0.25"/>
    <row r="6" spans="2:8" ht="18.75" x14ac:dyDescent="0.25">
      <c r="B6" s="2384" t="s">
        <v>1447</v>
      </c>
      <c r="C6" s="2495" t="s">
        <v>1448</v>
      </c>
      <c r="D6" s="2497" t="s">
        <v>1449</v>
      </c>
      <c r="E6" s="2497" t="s">
        <v>1450</v>
      </c>
      <c r="F6" s="2497" t="s">
        <v>1451</v>
      </c>
      <c r="G6" s="2497"/>
      <c r="H6" s="2497"/>
    </row>
    <row r="7" spans="2:8" ht="18.75" x14ac:dyDescent="0.25">
      <c r="B7" s="2384"/>
      <c r="C7" s="2495"/>
      <c r="D7" s="2497"/>
      <c r="E7" s="2497"/>
      <c r="F7" s="217" t="s">
        <v>1452</v>
      </c>
      <c r="G7" s="217" t="s">
        <v>1453</v>
      </c>
      <c r="H7" s="217" t="s">
        <v>1454</v>
      </c>
    </row>
    <row r="8" spans="2:8" ht="21.75" thickBot="1" x14ac:dyDescent="0.4">
      <c r="B8" s="561">
        <f>COUNTA(B9:B12)</f>
        <v>4</v>
      </c>
      <c r="C8" s="541" t="s">
        <v>1460</v>
      </c>
      <c r="D8" s="561"/>
      <c r="E8" s="561"/>
      <c r="F8" s="541">
        <f>COUNTA(F9:F12)</f>
        <v>4</v>
      </c>
      <c r="G8" s="541">
        <f>COUNTA(G9:G12)</f>
        <v>0</v>
      </c>
      <c r="H8" s="541">
        <f>COUNTA(H9:H12)</f>
        <v>0</v>
      </c>
    </row>
    <row r="9" spans="2:8" ht="75.75" thickBot="1" x14ac:dyDescent="0.3">
      <c r="B9" s="1593" t="s">
        <v>3858</v>
      </c>
      <c r="C9" s="1568" t="s">
        <v>3859</v>
      </c>
      <c r="D9" s="1570" t="s">
        <v>3860</v>
      </c>
      <c r="E9" s="1567" t="s">
        <v>3861</v>
      </c>
      <c r="F9" s="1567" t="s">
        <v>1455</v>
      </c>
      <c r="G9" s="1567"/>
      <c r="H9" s="1567"/>
    </row>
    <row r="10" spans="2:8" ht="75.75" thickBot="1" x14ac:dyDescent="0.3">
      <c r="B10" s="1593" t="s">
        <v>3862</v>
      </c>
      <c r="C10" s="1568" t="s">
        <v>3863</v>
      </c>
      <c r="D10" s="1594" t="s">
        <v>3864</v>
      </c>
      <c r="E10" s="1567">
        <v>114</v>
      </c>
      <c r="F10" s="1567" t="s">
        <v>1455</v>
      </c>
      <c r="G10" s="1567"/>
      <c r="H10" s="1567"/>
    </row>
    <row r="11" spans="2:8" ht="120.75" thickBot="1" x14ac:dyDescent="0.3">
      <c r="B11" s="1593" t="s">
        <v>3865</v>
      </c>
      <c r="C11" s="1568" t="s">
        <v>3866</v>
      </c>
      <c r="D11" s="1570" t="s">
        <v>3867</v>
      </c>
      <c r="E11" s="1567">
        <v>10</v>
      </c>
      <c r="F11" s="1567" t="s">
        <v>1455</v>
      </c>
      <c r="G11" s="1567"/>
      <c r="H11" s="1567"/>
    </row>
    <row r="12" spans="2:8" ht="60.75" thickBot="1" x14ac:dyDescent="0.3">
      <c r="B12" s="1593" t="s">
        <v>3868</v>
      </c>
      <c r="C12" s="1568" t="s">
        <v>3869</v>
      </c>
      <c r="D12" s="1570" t="s">
        <v>3870</v>
      </c>
      <c r="E12" s="1567">
        <v>140</v>
      </c>
      <c r="F12" s="1567" t="s">
        <v>1455</v>
      </c>
      <c r="G12" s="1567"/>
      <c r="H12" s="1567"/>
    </row>
    <row r="13" spans="2:8" x14ac:dyDescent="0.25">
      <c r="B13" s="2491" t="s">
        <v>1461</v>
      </c>
      <c r="C13" s="2491"/>
    </row>
    <row r="14" spans="2:8" x14ac:dyDescent="0.25"/>
    <row r="15" spans="2:8" x14ac:dyDescent="0.25"/>
    <row r="16" spans="2:8" x14ac:dyDescent="0.25"/>
    <row r="17" x14ac:dyDescent="0.25"/>
    <row r="18" x14ac:dyDescent="0.25"/>
    <row r="19" x14ac:dyDescent="0.25"/>
  </sheetData>
  <mergeCells count="8">
    <mergeCell ref="B4:H4"/>
    <mergeCell ref="B1:H3"/>
    <mergeCell ref="B13:C13"/>
    <mergeCell ref="B6:B7"/>
    <mergeCell ref="C6:C7"/>
    <mergeCell ref="D6:D7"/>
    <mergeCell ref="E6:E7"/>
    <mergeCell ref="F6:H6"/>
  </mergeCells>
  <pageMargins left="0.7" right="0.7" top="0.75" bottom="0.75" header="0.3" footer="0.3"/>
  <pageSetup paperSize="9" orientation="portrait" r:id="rId1"/>
  <drawing r:id="rId2"/>
</worksheet>
</file>

<file path=xl/worksheets/sheet1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A00-000000000000}">
  <sheetPr codeName="Hoja185"/>
  <dimension ref="A1:I44"/>
  <sheetViews>
    <sheetView showGridLines="0" zoomScale="70" zoomScaleNormal="70" workbookViewId="0">
      <pane xSplit="1" ySplit="7" topLeftCell="B21" activePane="bottomRight" state="frozen"/>
      <selection activeCell="I25" sqref="I25"/>
      <selection pane="topRight" activeCell="I25" sqref="I25"/>
      <selection pane="bottomLeft" activeCell="I25" sqref="I25"/>
      <selection pane="bottomRight" activeCell="B4" sqref="B4:H4"/>
    </sheetView>
  </sheetViews>
  <sheetFormatPr baseColWidth="10" defaultColWidth="0" defaultRowHeight="15" zeroHeight="1" x14ac:dyDescent="0.25"/>
  <cols>
    <col min="1" max="1" width="3.7109375" customWidth="1"/>
    <col min="2" max="2" width="41.140625" customWidth="1"/>
    <col min="3" max="3" width="110.85546875" customWidth="1"/>
    <col min="4" max="4" width="24.85546875" customWidth="1"/>
    <col min="5" max="8" width="18.28515625" customWidth="1"/>
    <col min="9" max="9" width="11.42578125" customWidth="1"/>
    <col min="10" max="16384" width="11.42578125" hidden="1"/>
  </cols>
  <sheetData>
    <row r="1" spans="2:8" x14ac:dyDescent="0.25">
      <c r="B1" s="1958"/>
      <c r="C1" s="1959"/>
      <c r="D1" s="1959"/>
      <c r="E1" s="1959"/>
      <c r="F1" s="1959"/>
      <c r="G1" s="1959"/>
      <c r="H1" s="1960"/>
    </row>
    <row r="2" spans="2:8" x14ac:dyDescent="0.25">
      <c r="B2" s="1961"/>
      <c r="C2" s="1962"/>
      <c r="D2" s="1962"/>
      <c r="E2" s="1962"/>
      <c r="F2" s="1962"/>
      <c r="G2" s="1962"/>
      <c r="H2" s="1963"/>
    </row>
    <row r="3" spans="2:8" ht="15.75" thickBot="1" x14ac:dyDescent="0.3">
      <c r="B3" s="1964"/>
      <c r="C3" s="1965"/>
      <c r="D3" s="1965"/>
      <c r="E3" s="1965"/>
      <c r="F3" s="1965"/>
      <c r="G3" s="1965"/>
      <c r="H3" s="1966"/>
    </row>
    <row r="4" spans="2:8" ht="21.75" thickBot="1" x14ac:dyDescent="0.3">
      <c r="B4" s="2381" t="s">
        <v>3857</v>
      </c>
      <c r="C4" s="2382"/>
      <c r="D4" s="2382"/>
      <c r="E4" s="2382"/>
      <c r="F4" s="2382"/>
      <c r="G4" s="2382"/>
      <c r="H4" s="2383"/>
    </row>
    <row r="5" spans="2:8" x14ac:dyDescent="0.25"/>
    <row r="6" spans="2:8" ht="18.75" x14ac:dyDescent="0.25">
      <c r="B6" s="2384" t="s">
        <v>1447</v>
      </c>
      <c r="C6" s="2495" t="s">
        <v>1448</v>
      </c>
      <c r="D6" s="2497" t="s">
        <v>1449</v>
      </c>
      <c r="E6" s="2497" t="s">
        <v>1450</v>
      </c>
      <c r="F6" s="2497" t="s">
        <v>1451</v>
      </c>
      <c r="G6" s="2497"/>
      <c r="H6" s="2497"/>
    </row>
    <row r="7" spans="2:8" ht="18.75" x14ac:dyDescent="0.25">
      <c r="B7" s="2384"/>
      <c r="C7" s="2495"/>
      <c r="D7" s="2497"/>
      <c r="E7" s="2497"/>
      <c r="F7" s="217" t="s">
        <v>1452</v>
      </c>
      <c r="G7" s="217" t="s">
        <v>1453</v>
      </c>
      <c r="H7" s="217" t="s">
        <v>1454</v>
      </c>
    </row>
    <row r="8" spans="2:8" ht="21.75" thickBot="1" x14ac:dyDescent="0.3">
      <c r="B8" s="562">
        <f>COUNTA(B9:B35)</f>
        <v>27</v>
      </c>
      <c r="C8" s="542" t="s">
        <v>251</v>
      </c>
      <c r="D8" s="562"/>
      <c r="E8" s="562"/>
      <c r="F8" s="542">
        <f>COUNTA(F9:F35)</f>
        <v>16</v>
      </c>
      <c r="G8" s="542">
        <f>COUNTA(G9:G35)</f>
        <v>5</v>
      </c>
      <c r="H8" s="542">
        <f>COUNTA(H9:H35)</f>
        <v>6</v>
      </c>
    </row>
    <row r="9" spans="2:8" ht="135.75" thickBot="1" x14ac:dyDescent="0.3">
      <c r="B9" s="1595" t="s">
        <v>3776</v>
      </c>
      <c r="C9" s="1596" t="s">
        <v>3777</v>
      </c>
      <c r="D9" s="1570" t="s">
        <v>3778</v>
      </c>
      <c r="E9" s="1567">
        <v>50</v>
      </c>
      <c r="F9" s="1567" t="s">
        <v>1455</v>
      </c>
      <c r="G9" s="1566"/>
      <c r="H9" s="1566"/>
    </row>
    <row r="10" spans="2:8" ht="180.75" thickBot="1" x14ac:dyDescent="0.3">
      <c r="B10" s="1597" t="s">
        <v>3779</v>
      </c>
      <c r="C10" s="1598" t="s">
        <v>3780</v>
      </c>
      <c r="D10" s="1570" t="s">
        <v>3781</v>
      </c>
      <c r="E10" s="1567">
        <v>127</v>
      </c>
      <c r="F10" s="1567" t="s">
        <v>1455</v>
      </c>
      <c r="G10" s="1566"/>
      <c r="H10" s="1566"/>
    </row>
    <row r="11" spans="2:8" ht="120.75" thickBot="1" x14ac:dyDescent="0.3">
      <c r="B11" s="1597" t="s">
        <v>3782</v>
      </c>
      <c r="C11" s="1598" t="s">
        <v>3783</v>
      </c>
      <c r="D11" s="1570" t="s">
        <v>3784</v>
      </c>
      <c r="E11" s="1567">
        <v>675</v>
      </c>
      <c r="F11" s="1567" t="s">
        <v>1455</v>
      </c>
      <c r="G11" s="1566"/>
      <c r="H11" s="1566"/>
    </row>
    <row r="12" spans="2:8" ht="105.75" thickBot="1" x14ac:dyDescent="0.3">
      <c r="B12" s="1597" t="s">
        <v>3785</v>
      </c>
      <c r="C12" s="1598" t="s">
        <v>3786</v>
      </c>
      <c r="D12" s="1567" t="s">
        <v>3787</v>
      </c>
      <c r="E12" s="1567">
        <v>170</v>
      </c>
      <c r="F12" s="1567" t="s">
        <v>1455</v>
      </c>
      <c r="G12" s="1566"/>
      <c r="H12" s="1566"/>
    </row>
    <row r="13" spans="2:8" ht="165.75" thickBot="1" x14ac:dyDescent="0.3">
      <c r="B13" s="1597" t="s">
        <v>3788</v>
      </c>
      <c r="C13" s="1598" t="s">
        <v>3789</v>
      </c>
      <c r="D13" s="1570" t="s">
        <v>3790</v>
      </c>
      <c r="E13" s="1567">
        <v>322</v>
      </c>
      <c r="F13" s="1567" t="s">
        <v>1455</v>
      </c>
      <c r="G13" s="1566"/>
      <c r="H13" s="1566"/>
    </row>
    <row r="14" spans="2:8" ht="180.75" thickBot="1" x14ac:dyDescent="0.3">
      <c r="B14" s="1597" t="s">
        <v>3791</v>
      </c>
      <c r="C14" s="1598" t="s">
        <v>3792</v>
      </c>
      <c r="D14" s="1570" t="s">
        <v>3793</v>
      </c>
      <c r="E14" s="1567">
        <v>212</v>
      </c>
      <c r="F14" s="1567" t="s">
        <v>1455</v>
      </c>
      <c r="G14" s="1566"/>
      <c r="H14" s="1566"/>
    </row>
    <row r="15" spans="2:8" ht="180.75" thickBot="1" x14ac:dyDescent="0.3">
      <c r="B15" s="1597" t="s">
        <v>3794</v>
      </c>
      <c r="C15" s="1598" t="s">
        <v>3795</v>
      </c>
      <c r="D15" s="1570" t="s">
        <v>3796</v>
      </c>
      <c r="E15" s="1567">
        <v>42</v>
      </c>
      <c r="F15" s="1567" t="s">
        <v>1455</v>
      </c>
      <c r="G15" s="1566"/>
      <c r="H15" s="1566"/>
    </row>
    <row r="16" spans="2:8" ht="120.75" thickBot="1" x14ac:dyDescent="0.3">
      <c r="B16" s="1597" t="s">
        <v>3797</v>
      </c>
      <c r="C16" s="1598" t="s">
        <v>3798</v>
      </c>
      <c r="D16" s="1570" t="s">
        <v>3799</v>
      </c>
      <c r="E16" s="1567">
        <v>180</v>
      </c>
      <c r="F16" s="1567" t="s">
        <v>1455</v>
      </c>
      <c r="G16" s="1566"/>
      <c r="H16" s="1566"/>
    </row>
    <row r="17" spans="2:8" ht="165.75" thickBot="1" x14ac:dyDescent="0.3">
      <c r="B17" s="1597" t="s">
        <v>3800</v>
      </c>
      <c r="C17" s="1598" t="s">
        <v>3801</v>
      </c>
      <c r="D17" s="1570" t="s">
        <v>3802</v>
      </c>
      <c r="E17" s="1567">
        <v>300</v>
      </c>
      <c r="F17" s="1567" t="s">
        <v>1455</v>
      </c>
      <c r="G17" s="1566"/>
      <c r="H17" s="1566"/>
    </row>
    <row r="18" spans="2:8" ht="120.75" thickBot="1" x14ac:dyDescent="0.3">
      <c r="B18" s="1597" t="s">
        <v>3803</v>
      </c>
      <c r="C18" s="1598" t="s">
        <v>3804</v>
      </c>
      <c r="D18" s="1570" t="s">
        <v>3805</v>
      </c>
      <c r="E18" s="1567">
        <v>1345</v>
      </c>
      <c r="F18" s="1567" t="s">
        <v>1455</v>
      </c>
      <c r="G18" s="1566"/>
      <c r="H18" s="1566"/>
    </row>
    <row r="19" spans="2:8" ht="75.75" thickBot="1" x14ac:dyDescent="0.3">
      <c r="B19" s="1597" t="s">
        <v>3806</v>
      </c>
      <c r="C19" s="1598" t="s">
        <v>3807</v>
      </c>
      <c r="D19" s="1570" t="s">
        <v>3808</v>
      </c>
      <c r="E19" s="1567">
        <v>658</v>
      </c>
      <c r="F19" s="1567"/>
      <c r="G19" s="1566" t="s">
        <v>1455</v>
      </c>
      <c r="H19" s="1566"/>
    </row>
    <row r="20" spans="2:8" ht="75.75" thickBot="1" x14ac:dyDescent="0.3">
      <c r="B20" s="1597" t="s">
        <v>3809</v>
      </c>
      <c r="C20" s="1598" t="s">
        <v>3810</v>
      </c>
      <c r="D20" s="1570" t="s">
        <v>3811</v>
      </c>
      <c r="E20" s="1567">
        <v>4061</v>
      </c>
      <c r="F20" s="1567"/>
      <c r="G20" s="1566" t="s">
        <v>1455</v>
      </c>
      <c r="H20" s="1566"/>
    </row>
    <row r="21" spans="2:8" ht="75.75" thickBot="1" x14ac:dyDescent="0.3">
      <c r="B21" s="1597" t="s">
        <v>3812</v>
      </c>
      <c r="C21" s="1598" t="s">
        <v>3813</v>
      </c>
      <c r="D21" s="1567" t="s">
        <v>3814</v>
      </c>
      <c r="E21" s="1567">
        <v>295</v>
      </c>
      <c r="F21" s="1567"/>
      <c r="G21" s="1566" t="s">
        <v>1455</v>
      </c>
      <c r="H21" s="1566"/>
    </row>
    <row r="22" spans="2:8" ht="105.75" thickBot="1" x14ac:dyDescent="0.3">
      <c r="B22" s="1597" t="s">
        <v>3815</v>
      </c>
      <c r="C22" s="1598" t="s">
        <v>3816</v>
      </c>
      <c r="D22" s="1570" t="s">
        <v>3817</v>
      </c>
      <c r="E22" s="1567">
        <v>11</v>
      </c>
      <c r="F22" s="1567"/>
      <c r="G22" s="1566" t="s">
        <v>1455</v>
      </c>
      <c r="H22" s="1566"/>
    </row>
    <row r="23" spans="2:8" ht="150.75" thickBot="1" x14ac:dyDescent="0.3">
      <c r="B23" s="1597" t="s">
        <v>3818</v>
      </c>
      <c r="C23" s="1598" t="s">
        <v>3819</v>
      </c>
      <c r="D23" s="1570" t="s">
        <v>3820</v>
      </c>
      <c r="E23" s="1567">
        <v>135</v>
      </c>
      <c r="F23" s="1567"/>
      <c r="G23" s="1566" t="s">
        <v>1455</v>
      </c>
      <c r="H23" s="1566"/>
    </row>
    <row r="24" spans="2:8" ht="180.75" thickBot="1" x14ac:dyDescent="0.3">
      <c r="B24" s="1597" t="s">
        <v>3821</v>
      </c>
      <c r="C24" s="1598" t="s">
        <v>3822</v>
      </c>
      <c r="D24" s="1570" t="s">
        <v>3823</v>
      </c>
      <c r="E24" s="1567">
        <v>30</v>
      </c>
      <c r="F24" s="1567" t="s">
        <v>1455</v>
      </c>
      <c r="G24" s="1566"/>
      <c r="H24" s="1566"/>
    </row>
    <row r="25" spans="2:8" ht="195.75" thickBot="1" x14ac:dyDescent="0.3">
      <c r="B25" s="1597" t="s">
        <v>3824</v>
      </c>
      <c r="C25" s="1598" t="s">
        <v>3825</v>
      </c>
      <c r="D25" s="1570" t="s">
        <v>3826</v>
      </c>
      <c r="E25" s="1567">
        <v>83</v>
      </c>
      <c r="F25" s="1567" t="s">
        <v>1455</v>
      </c>
      <c r="G25" s="1566"/>
      <c r="H25" s="1566"/>
    </row>
    <row r="26" spans="2:8" ht="225.75" thickBot="1" x14ac:dyDescent="0.3">
      <c r="B26" s="1597" t="s">
        <v>3827</v>
      </c>
      <c r="C26" s="1598" t="s">
        <v>3828</v>
      </c>
      <c r="D26" s="1570" t="s">
        <v>3829</v>
      </c>
      <c r="E26" s="1567">
        <v>73</v>
      </c>
      <c r="F26" s="1567" t="s">
        <v>1455</v>
      </c>
      <c r="G26" s="1566"/>
      <c r="H26" s="1566"/>
    </row>
    <row r="27" spans="2:8" ht="330.75" thickBot="1" x14ac:dyDescent="0.3">
      <c r="B27" s="1599" t="s">
        <v>3830</v>
      </c>
      <c r="C27" s="1600" t="s">
        <v>3831</v>
      </c>
      <c r="D27" s="1570" t="s">
        <v>3832</v>
      </c>
      <c r="E27" s="1567">
        <v>210</v>
      </c>
      <c r="F27" s="1567" t="s">
        <v>1455</v>
      </c>
      <c r="G27" s="1566"/>
      <c r="H27" s="1566"/>
    </row>
    <row r="28" spans="2:8" ht="315.75" thickBot="1" x14ac:dyDescent="0.3">
      <c r="B28" s="1597" t="s">
        <v>3833</v>
      </c>
      <c r="C28" s="1596" t="s">
        <v>3834</v>
      </c>
      <c r="D28" s="1570" t="s">
        <v>3835</v>
      </c>
      <c r="E28" s="1567">
        <v>160</v>
      </c>
      <c r="F28" s="1567" t="s">
        <v>1455</v>
      </c>
      <c r="G28" s="1566"/>
      <c r="H28" s="1566"/>
    </row>
    <row r="29" spans="2:8" ht="345.75" thickBot="1" x14ac:dyDescent="0.3">
      <c r="B29" s="1597" t="s">
        <v>3836</v>
      </c>
      <c r="C29" s="1598" t="s">
        <v>3837</v>
      </c>
      <c r="D29" s="1570" t="s">
        <v>3838</v>
      </c>
      <c r="E29" s="1567">
        <v>619</v>
      </c>
      <c r="F29" s="1567" t="s">
        <v>1455</v>
      </c>
      <c r="G29" s="1566"/>
      <c r="H29" s="1566"/>
    </row>
    <row r="30" spans="2:8" ht="75.75" thickBot="1" x14ac:dyDescent="0.3">
      <c r="B30" s="1597" t="s">
        <v>3839</v>
      </c>
      <c r="C30" s="1598" t="s">
        <v>3840</v>
      </c>
      <c r="D30" s="1570" t="s">
        <v>3841</v>
      </c>
      <c r="E30" s="1567">
        <v>578</v>
      </c>
      <c r="F30" s="1567"/>
      <c r="G30" s="1566"/>
      <c r="H30" s="1566" t="s">
        <v>1455</v>
      </c>
    </row>
    <row r="31" spans="2:8" ht="165.75" thickBot="1" x14ac:dyDescent="0.3">
      <c r="B31" s="1597" t="s">
        <v>3842</v>
      </c>
      <c r="C31" s="1598" t="s">
        <v>3843</v>
      </c>
      <c r="D31" s="1570" t="s">
        <v>3844</v>
      </c>
      <c r="E31" s="1567">
        <v>191</v>
      </c>
      <c r="F31" s="1567"/>
      <c r="G31" s="1566"/>
      <c r="H31" s="1566" t="s">
        <v>1455</v>
      </c>
    </row>
    <row r="32" spans="2:8" ht="300.75" thickBot="1" x14ac:dyDescent="0.3">
      <c r="B32" s="1597" t="s">
        <v>3845</v>
      </c>
      <c r="C32" s="1598" t="s">
        <v>3846</v>
      </c>
      <c r="D32" s="1570" t="s">
        <v>3847</v>
      </c>
      <c r="E32" s="1567">
        <v>47</v>
      </c>
      <c r="F32" s="1567"/>
      <c r="G32" s="1566"/>
      <c r="H32" s="1566" t="s">
        <v>1455</v>
      </c>
    </row>
    <row r="33" spans="2:8" ht="405.75" thickBot="1" x14ac:dyDescent="0.3">
      <c r="B33" s="1597" t="s">
        <v>3848</v>
      </c>
      <c r="C33" s="1598" t="s">
        <v>3849</v>
      </c>
      <c r="D33" s="1570" t="s">
        <v>3850</v>
      </c>
      <c r="E33" s="1566">
        <v>24</v>
      </c>
      <c r="F33" s="1567"/>
      <c r="G33" s="1566"/>
      <c r="H33" s="1566" t="s">
        <v>1455</v>
      </c>
    </row>
    <row r="34" spans="2:8" ht="150.75" thickBot="1" x14ac:dyDescent="0.3">
      <c r="B34" s="1597" t="s">
        <v>3851</v>
      </c>
      <c r="C34" s="1598" t="s">
        <v>3852</v>
      </c>
      <c r="D34" s="1570" t="s">
        <v>3853</v>
      </c>
      <c r="E34" s="1566">
        <v>32</v>
      </c>
      <c r="F34" s="1567"/>
      <c r="G34" s="1566"/>
      <c r="H34" s="1566" t="s">
        <v>1455</v>
      </c>
    </row>
    <row r="35" spans="2:8" ht="225.75" thickBot="1" x14ac:dyDescent="0.3">
      <c r="B35" s="1597" t="s">
        <v>3854</v>
      </c>
      <c r="C35" s="1598" t="s">
        <v>3855</v>
      </c>
      <c r="D35" s="1567" t="s">
        <v>3856</v>
      </c>
      <c r="E35" s="1567">
        <v>38</v>
      </c>
      <c r="F35" s="1567"/>
      <c r="G35" s="1566"/>
      <c r="H35" s="1566" t="s">
        <v>1455</v>
      </c>
    </row>
    <row r="36" spans="2:8" x14ac:dyDescent="0.25">
      <c r="B36" s="2491" t="s">
        <v>1461</v>
      </c>
      <c r="C36" s="2491"/>
    </row>
    <row r="37" spans="2:8" x14ac:dyDescent="0.25"/>
    <row r="38" spans="2:8" x14ac:dyDescent="0.25"/>
    <row r="39" spans="2:8" x14ac:dyDescent="0.25"/>
    <row r="40" spans="2:8" x14ac:dyDescent="0.25"/>
    <row r="41" spans="2:8" x14ac:dyDescent="0.25"/>
    <row r="42" spans="2:8" x14ac:dyDescent="0.25"/>
    <row r="43" spans="2:8" x14ac:dyDescent="0.25"/>
    <row r="44" spans="2:8" x14ac:dyDescent="0.25"/>
  </sheetData>
  <mergeCells count="8">
    <mergeCell ref="B4:H4"/>
    <mergeCell ref="B1:H3"/>
    <mergeCell ref="B36:C36"/>
    <mergeCell ref="B6:B7"/>
    <mergeCell ref="C6:C7"/>
    <mergeCell ref="D6:D7"/>
    <mergeCell ref="E6:E7"/>
    <mergeCell ref="F6:H6"/>
  </mergeCells>
  <pageMargins left="0.7" right="0.7" top="0.75" bottom="0.75" header="0.3" footer="0.3"/>
  <drawing r:id="rId1"/>
</worksheet>
</file>

<file path=xl/worksheets/sheet1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B00-000000000000}">
  <sheetPr codeName="Hoja186"/>
  <dimension ref="A1:I23"/>
  <sheetViews>
    <sheetView showGridLines="0" zoomScale="70" zoomScaleNormal="70" workbookViewId="0">
      <pane xSplit="1" ySplit="7" topLeftCell="B10" activePane="bottomRight" state="frozen"/>
      <selection activeCell="I25" sqref="I25"/>
      <selection pane="topRight" activeCell="I25" sqref="I25"/>
      <selection pane="bottomLeft" activeCell="I25" sqref="I25"/>
      <selection pane="bottomRight" activeCell="C18" sqref="C18"/>
    </sheetView>
  </sheetViews>
  <sheetFormatPr baseColWidth="10" defaultColWidth="0" defaultRowHeight="15" zeroHeight="1" x14ac:dyDescent="0.25"/>
  <cols>
    <col min="1" max="1" width="3.7109375" customWidth="1"/>
    <col min="2" max="2" width="41.140625" customWidth="1"/>
    <col min="3" max="3" width="110.85546875" customWidth="1"/>
    <col min="4" max="4" width="24.85546875" customWidth="1"/>
    <col min="5" max="8" width="18.28515625" customWidth="1"/>
    <col min="9" max="9" width="11.42578125" customWidth="1"/>
    <col min="10" max="16384" width="11.42578125" hidden="1"/>
  </cols>
  <sheetData>
    <row r="1" spans="2:8" x14ac:dyDescent="0.25">
      <c r="B1" s="1958"/>
      <c r="C1" s="1959"/>
      <c r="D1" s="1959"/>
      <c r="E1" s="1959"/>
      <c r="F1" s="1959"/>
      <c r="G1" s="1959"/>
      <c r="H1" s="1960"/>
    </row>
    <row r="2" spans="2:8" x14ac:dyDescent="0.25">
      <c r="B2" s="1961"/>
      <c r="C2" s="1962"/>
      <c r="D2" s="1962"/>
      <c r="E2" s="1962"/>
      <c r="F2" s="1962"/>
      <c r="G2" s="1962"/>
      <c r="H2" s="1963"/>
    </row>
    <row r="3" spans="2:8" ht="15.75" thickBot="1" x14ac:dyDescent="0.3">
      <c r="B3" s="1964"/>
      <c r="C3" s="1965"/>
      <c r="D3" s="1965"/>
      <c r="E3" s="1965"/>
      <c r="F3" s="1965"/>
      <c r="G3" s="1965"/>
      <c r="H3" s="1966"/>
    </row>
    <row r="4" spans="2:8" ht="21.75" thickBot="1" x14ac:dyDescent="0.3">
      <c r="B4" s="2381" t="s">
        <v>3894</v>
      </c>
      <c r="C4" s="2382"/>
      <c r="D4" s="2382"/>
      <c r="E4" s="2382"/>
      <c r="F4" s="2382"/>
      <c r="G4" s="2382"/>
      <c r="H4" s="2383"/>
    </row>
    <row r="5" spans="2:8" x14ac:dyDescent="0.25"/>
    <row r="6" spans="2:8" ht="18.75" x14ac:dyDescent="0.25">
      <c r="B6" s="2384" t="s">
        <v>1447</v>
      </c>
      <c r="C6" s="2495" t="s">
        <v>1448</v>
      </c>
      <c r="D6" s="2496" t="s">
        <v>1449</v>
      </c>
      <c r="E6" s="2497" t="s">
        <v>1450</v>
      </c>
      <c r="F6" s="2498" t="s">
        <v>1451</v>
      </c>
      <c r="G6" s="2498"/>
      <c r="H6" s="2498"/>
    </row>
    <row r="7" spans="2:8" ht="18.75" x14ac:dyDescent="0.25">
      <c r="B7" s="2384"/>
      <c r="C7" s="2495"/>
      <c r="D7" s="2496"/>
      <c r="E7" s="2497"/>
      <c r="F7" s="433" t="s">
        <v>1452</v>
      </c>
      <c r="G7" s="433" t="s">
        <v>1453</v>
      </c>
      <c r="H7" s="433" t="s">
        <v>1454</v>
      </c>
    </row>
    <row r="8" spans="2:8" ht="21.75" thickBot="1" x14ac:dyDescent="0.3">
      <c r="B8" s="550">
        <f>COUNTA(B9:B10)</f>
        <v>2</v>
      </c>
      <c r="C8" s="539" t="s">
        <v>696</v>
      </c>
      <c r="D8" s="550"/>
      <c r="E8" s="550"/>
      <c r="F8" s="539">
        <f>COUNTA(F9:F10)</f>
        <v>2</v>
      </c>
      <c r="G8" s="539">
        <f>COUNTA(G9:G10)</f>
        <v>0</v>
      </c>
      <c r="H8" s="539">
        <f>COUNTA(H9:H10)</f>
        <v>0</v>
      </c>
    </row>
    <row r="9" spans="2:8" ht="75.75" thickBot="1" x14ac:dyDescent="0.3">
      <c r="B9" s="1595" t="s">
        <v>3888</v>
      </c>
      <c r="C9" s="1596" t="s">
        <v>3889</v>
      </c>
      <c r="D9" s="1570" t="s">
        <v>3890</v>
      </c>
      <c r="E9" s="1567">
        <v>1200</v>
      </c>
      <c r="F9" s="1574" t="s">
        <v>1455</v>
      </c>
      <c r="G9" s="1574"/>
      <c r="H9" s="1574"/>
    </row>
    <row r="10" spans="2:8" ht="90.75" thickBot="1" x14ac:dyDescent="0.3">
      <c r="B10" s="1597" t="s">
        <v>3891</v>
      </c>
      <c r="C10" s="1598" t="s">
        <v>3892</v>
      </c>
      <c r="D10" s="1570" t="s">
        <v>3893</v>
      </c>
      <c r="E10" s="1567">
        <v>14</v>
      </c>
      <c r="F10" s="1574" t="s">
        <v>1455</v>
      </c>
      <c r="G10" s="1574"/>
      <c r="H10" s="1574"/>
    </row>
    <row r="11" spans="2:8" x14ac:dyDescent="0.25">
      <c r="B11" s="2491" t="s">
        <v>1461</v>
      </c>
      <c r="C11" s="2491"/>
      <c r="D11" s="62"/>
      <c r="E11" s="62"/>
      <c r="F11" s="62"/>
      <c r="G11" s="62"/>
      <c r="H11" s="62"/>
    </row>
    <row r="12" spans="2:8" x14ac:dyDescent="0.25"/>
    <row r="13" spans="2:8" x14ac:dyDescent="0.25"/>
    <row r="14" spans="2:8" x14ac:dyDescent="0.25"/>
    <row r="15" spans="2:8" x14ac:dyDescent="0.25"/>
    <row r="16" spans="2:8" x14ac:dyDescent="0.25"/>
    <row r="17" x14ac:dyDescent="0.25"/>
    <row r="18" x14ac:dyDescent="0.25"/>
    <row r="19" x14ac:dyDescent="0.25"/>
    <row r="20" x14ac:dyDescent="0.25"/>
    <row r="21" x14ac:dyDescent="0.25"/>
    <row r="22" x14ac:dyDescent="0.25"/>
    <row r="23" x14ac:dyDescent="0.25"/>
  </sheetData>
  <mergeCells count="8">
    <mergeCell ref="B4:H4"/>
    <mergeCell ref="B1:H3"/>
    <mergeCell ref="B11:C11"/>
    <mergeCell ref="B6:B7"/>
    <mergeCell ref="C6:C7"/>
    <mergeCell ref="D6:D7"/>
    <mergeCell ref="E6:E7"/>
    <mergeCell ref="F6:H6"/>
  </mergeCells>
  <pageMargins left="0.7" right="0.7" top="0.75" bottom="0.75" header="0.3" footer="0.3"/>
  <drawing r:id="rId1"/>
</worksheet>
</file>

<file path=xl/worksheets/sheet1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C00-000000000000}">
  <sheetPr codeName="Hoja187"/>
  <dimension ref="A1:D35"/>
  <sheetViews>
    <sheetView showGridLines="0" workbookViewId="0">
      <pane xSplit="1" ySplit="6" topLeftCell="B7" activePane="bottomRight" state="frozen"/>
      <selection activeCell="I25" sqref="I25"/>
      <selection pane="topRight" activeCell="I25" sqref="I25"/>
      <selection pane="bottomLeft" activeCell="I25" sqref="I25"/>
      <selection pane="bottomRight" activeCell="B29" sqref="B29:C32"/>
    </sheetView>
  </sheetViews>
  <sheetFormatPr baseColWidth="10" defaultColWidth="0" defaultRowHeight="15" zeroHeight="1" x14ac:dyDescent="0.25"/>
  <cols>
    <col min="1" max="1" width="2.7109375" customWidth="1"/>
    <col min="2" max="2" width="67.5703125" customWidth="1"/>
    <col min="3" max="3" width="32" customWidth="1"/>
    <col min="4" max="4" width="6.7109375" customWidth="1"/>
    <col min="5" max="16384" width="11.42578125" hidden="1"/>
  </cols>
  <sheetData>
    <row r="1" spans="1:3" x14ac:dyDescent="0.25">
      <c r="B1" s="1958"/>
      <c r="C1" s="1960"/>
    </row>
    <row r="2" spans="1:3" x14ac:dyDescent="0.25">
      <c r="B2" s="1961"/>
      <c r="C2" s="1963"/>
    </row>
    <row r="3" spans="1:3" ht="15.75" thickBot="1" x14ac:dyDescent="0.3">
      <c r="B3" s="1964"/>
      <c r="C3" s="1966"/>
    </row>
    <row r="4" spans="1:3" ht="21.75" thickBot="1" x14ac:dyDescent="0.4">
      <c r="A4" s="1"/>
      <c r="B4" s="1970" t="s">
        <v>1868</v>
      </c>
      <c r="C4" s="1971"/>
    </row>
    <row r="5" spans="1:3" x14ac:dyDescent="0.25"/>
    <row r="6" spans="1:3" ht="18.75" customHeight="1" x14ac:dyDescent="0.25">
      <c r="B6" s="162" t="s">
        <v>1462</v>
      </c>
      <c r="C6" s="162" t="s">
        <v>1463</v>
      </c>
    </row>
    <row r="7" spans="1:3" ht="18.75" customHeight="1" x14ac:dyDescent="0.25">
      <c r="B7" s="1791" t="s">
        <v>1464</v>
      </c>
      <c r="C7" s="1792">
        <v>9</v>
      </c>
    </row>
    <row r="8" spans="1:3" ht="18.75" customHeight="1" x14ac:dyDescent="0.25">
      <c r="B8" s="1791" t="s">
        <v>1465</v>
      </c>
      <c r="C8" s="1792">
        <v>1</v>
      </c>
    </row>
    <row r="9" spans="1:3" ht="18.75" customHeight="1" x14ac:dyDescent="0.25">
      <c r="B9" s="1791" t="s">
        <v>1466</v>
      </c>
      <c r="C9" s="1792">
        <v>50</v>
      </c>
    </row>
    <row r="10" spans="1:3" ht="18.75" customHeight="1" x14ac:dyDescent="0.25">
      <c r="B10" s="1791" t="s">
        <v>1467</v>
      </c>
      <c r="C10" s="1792">
        <v>70</v>
      </c>
    </row>
    <row r="11" spans="1:3" ht="18.75" customHeight="1" x14ac:dyDescent="0.25">
      <c r="B11" s="1791" t="s">
        <v>1468</v>
      </c>
      <c r="C11" s="1792">
        <v>2</v>
      </c>
    </row>
    <row r="12" spans="1:3" ht="18.75" customHeight="1" x14ac:dyDescent="0.25">
      <c r="B12" s="1791" t="s">
        <v>1469</v>
      </c>
      <c r="C12" s="1792">
        <v>14</v>
      </c>
    </row>
    <row r="13" spans="1:3" ht="18.75" customHeight="1" x14ac:dyDescent="0.25">
      <c r="B13" s="1791" t="s">
        <v>1470</v>
      </c>
      <c r="C13" s="1792">
        <v>14</v>
      </c>
    </row>
    <row r="14" spans="1:3" ht="18.75" customHeight="1" x14ac:dyDescent="0.25">
      <c r="B14" s="1793" t="s">
        <v>1471</v>
      </c>
      <c r="C14" s="1792">
        <v>22</v>
      </c>
    </row>
    <row r="15" spans="1:3" ht="18.75" customHeight="1" x14ac:dyDescent="0.25">
      <c r="B15" s="1791" t="s">
        <v>1472</v>
      </c>
      <c r="C15" s="1792">
        <v>27</v>
      </c>
    </row>
    <row r="16" spans="1:3" ht="18.75" customHeight="1" x14ac:dyDescent="0.25">
      <c r="B16" s="1791" t="s">
        <v>1473</v>
      </c>
      <c r="C16" s="1792">
        <v>10</v>
      </c>
    </row>
    <row r="17" spans="2:3" ht="18.75" customHeight="1" x14ac:dyDescent="0.25">
      <c r="B17" s="1793" t="s">
        <v>1474</v>
      </c>
      <c r="C17" s="1792">
        <v>20</v>
      </c>
    </row>
    <row r="18" spans="2:3" ht="18.75" customHeight="1" x14ac:dyDescent="0.25">
      <c r="B18" s="1793" t="s">
        <v>1475</v>
      </c>
      <c r="C18" s="1792">
        <v>28</v>
      </c>
    </row>
    <row r="19" spans="2:3" ht="18.75" customHeight="1" x14ac:dyDescent="0.25">
      <c r="B19" s="1793" t="s">
        <v>2165</v>
      </c>
      <c r="C19" s="1792">
        <v>53</v>
      </c>
    </row>
    <row r="20" spans="2:3" ht="18.75" customHeight="1" x14ac:dyDescent="0.25">
      <c r="B20" s="1793" t="s">
        <v>1476</v>
      </c>
      <c r="C20" s="1792">
        <v>5</v>
      </c>
    </row>
    <row r="21" spans="2:3" ht="18.75" customHeight="1" x14ac:dyDescent="0.25">
      <c r="B21" s="1793" t="s">
        <v>1477</v>
      </c>
      <c r="C21" s="1792">
        <v>0</v>
      </c>
    </row>
    <row r="22" spans="2:3" s="1790" customFormat="1" ht="18.75" customHeight="1" x14ac:dyDescent="0.25">
      <c r="B22" s="1791" t="s">
        <v>2166</v>
      </c>
      <c r="C22" s="1792">
        <v>0</v>
      </c>
    </row>
    <row r="23" spans="2:3" s="1790" customFormat="1" ht="18.75" customHeight="1" x14ac:dyDescent="0.25">
      <c r="B23" s="1791" t="s">
        <v>1478</v>
      </c>
      <c r="C23" s="1792">
        <v>0</v>
      </c>
    </row>
    <row r="24" spans="2:3" s="1790" customFormat="1" ht="18.75" customHeight="1" x14ac:dyDescent="0.25">
      <c r="B24" s="1791" t="s">
        <v>1479</v>
      </c>
      <c r="C24" s="1792">
        <v>0</v>
      </c>
    </row>
    <row r="25" spans="2:3" s="1790" customFormat="1" ht="18.75" customHeight="1" x14ac:dyDescent="0.25">
      <c r="B25" s="1793" t="s">
        <v>2167</v>
      </c>
      <c r="C25" s="1792">
        <v>0</v>
      </c>
    </row>
    <row r="26" spans="2:3" ht="18.75" customHeight="1" x14ac:dyDescent="0.25">
      <c r="B26" s="1793" t="s">
        <v>2168</v>
      </c>
      <c r="C26" s="1792">
        <v>29</v>
      </c>
    </row>
    <row r="27" spans="2:3" ht="18.75" customHeight="1" x14ac:dyDescent="0.25">
      <c r="B27" s="1793" t="s">
        <v>2169</v>
      </c>
      <c r="C27" s="1792">
        <v>9</v>
      </c>
    </row>
    <row r="28" spans="2:3" ht="18.75" customHeight="1" thickBot="1" x14ac:dyDescent="0.3">
      <c r="B28" s="1793" t="s">
        <v>2170</v>
      </c>
      <c r="C28" s="1792">
        <v>23</v>
      </c>
    </row>
    <row r="29" spans="2:3" ht="18.75" customHeight="1" thickBot="1" x14ac:dyDescent="0.3">
      <c r="B29" s="1601" t="s">
        <v>2167</v>
      </c>
      <c r="C29" s="1581">
        <v>14</v>
      </c>
    </row>
    <row r="30" spans="2:3" ht="18.75" customHeight="1" thickBot="1" x14ac:dyDescent="0.3">
      <c r="B30" s="1602" t="s">
        <v>2168</v>
      </c>
      <c r="C30" s="1581">
        <v>21</v>
      </c>
    </row>
    <row r="31" spans="2:3" ht="18.75" customHeight="1" thickBot="1" x14ac:dyDescent="0.3">
      <c r="B31" s="1602" t="s">
        <v>2169</v>
      </c>
      <c r="C31" s="1581">
        <v>16</v>
      </c>
    </row>
    <row r="32" spans="2:3" ht="18.75" customHeight="1" thickBot="1" x14ac:dyDescent="0.3">
      <c r="B32" s="1602" t="s">
        <v>2170</v>
      </c>
      <c r="C32" s="1581">
        <v>0</v>
      </c>
    </row>
    <row r="33" spans="2:3" ht="18.75" customHeight="1" x14ac:dyDescent="0.25">
      <c r="B33" s="558" t="s">
        <v>143</v>
      </c>
      <c r="C33" s="557">
        <f>SUM(C7:C32)</f>
        <v>437</v>
      </c>
    </row>
    <row r="34" spans="2:3" ht="18.75" customHeight="1" x14ac:dyDescent="0.25">
      <c r="B34" s="46" t="s">
        <v>1461</v>
      </c>
    </row>
    <row r="35" spans="2:3" x14ac:dyDescent="0.25"/>
  </sheetData>
  <mergeCells count="2">
    <mergeCell ref="B4:C4"/>
    <mergeCell ref="B1:C3"/>
  </mergeCells>
  <pageMargins left="0.7" right="0.7" top="0.75" bottom="0.75" header="0.3" footer="0.3"/>
  <drawing r:id="rId1"/>
</worksheet>
</file>

<file path=xl/worksheets/sheet1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D00-000000000000}">
  <sheetPr codeName="Hoja188"/>
  <dimension ref="A1:M24"/>
  <sheetViews>
    <sheetView showGridLines="0" workbookViewId="0">
      <pane xSplit="2" ySplit="7" topLeftCell="D8" activePane="bottomRight" state="frozen"/>
      <selection activeCell="I25" sqref="I25"/>
      <selection pane="topRight" activeCell="I25" sqref="I25"/>
      <selection pane="bottomLeft" activeCell="I25" sqref="I25"/>
      <selection pane="bottomRight" activeCell="E18" sqref="E18"/>
    </sheetView>
  </sheetViews>
  <sheetFormatPr baseColWidth="10" defaultColWidth="0" defaultRowHeight="15" zeroHeight="1" x14ac:dyDescent="0.25"/>
  <cols>
    <col min="1" max="1" width="4.85546875" customWidth="1"/>
    <col min="2" max="2" width="34.42578125" customWidth="1"/>
    <col min="3" max="3" width="14.5703125" bestFit="1" customWidth="1"/>
    <col min="4" max="4" width="12" bestFit="1" customWidth="1"/>
    <col min="5" max="5" width="18.42578125" bestFit="1" customWidth="1"/>
    <col min="6" max="6" width="15.42578125" bestFit="1" customWidth="1"/>
    <col min="7" max="7" width="17.140625" bestFit="1" customWidth="1"/>
    <col min="8" max="8" width="14.5703125" bestFit="1" customWidth="1"/>
    <col min="9" max="9" width="12" bestFit="1" customWidth="1"/>
    <col min="10" max="10" width="18.42578125" bestFit="1" customWidth="1"/>
    <col min="11" max="11" width="15.42578125" bestFit="1" customWidth="1"/>
    <col min="12" max="12" width="17.140625" bestFit="1" customWidth="1"/>
    <col min="13" max="13" width="6.7109375" customWidth="1"/>
    <col min="14" max="16384" width="11.42578125" hidden="1"/>
  </cols>
  <sheetData>
    <row r="1" spans="2:12" x14ac:dyDescent="0.25">
      <c r="B1" s="1958"/>
      <c r="C1" s="1959"/>
      <c r="D1" s="1959"/>
      <c r="E1" s="1959"/>
      <c r="F1" s="1959"/>
      <c r="G1" s="1959"/>
      <c r="H1" s="1959"/>
      <c r="I1" s="1959"/>
      <c r="J1" s="1959"/>
      <c r="K1" s="1959"/>
      <c r="L1" s="1960"/>
    </row>
    <row r="2" spans="2:12" x14ac:dyDescent="0.25">
      <c r="B2" s="1961"/>
      <c r="C2" s="1962"/>
      <c r="D2" s="1962"/>
      <c r="E2" s="1962"/>
      <c r="F2" s="1962"/>
      <c r="G2" s="1962"/>
      <c r="H2" s="1962"/>
      <c r="I2" s="1962"/>
      <c r="J2" s="1962"/>
      <c r="K2" s="1962"/>
      <c r="L2" s="1963"/>
    </row>
    <row r="3" spans="2:12" ht="15.75" thickBot="1" x14ac:dyDescent="0.3">
      <c r="B3" s="1964"/>
      <c r="C3" s="1965"/>
      <c r="D3" s="1965"/>
      <c r="E3" s="1965"/>
      <c r="F3" s="1965"/>
      <c r="G3" s="1965"/>
      <c r="H3" s="1965"/>
      <c r="I3" s="1965"/>
      <c r="J3" s="1965"/>
      <c r="K3" s="1965"/>
      <c r="L3" s="1966"/>
    </row>
    <row r="4" spans="2:12" ht="21" x14ac:dyDescent="0.35">
      <c r="B4" s="2501" t="s">
        <v>4796</v>
      </c>
      <c r="C4" s="2502"/>
      <c r="D4" s="2502"/>
      <c r="E4" s="2502"/>
      <c r="F4" s="2502"/>
      <c r="G4" s="2502"/>
      <c r="H4" s="2502"/>
      <c r="I4" s="2502"/>
      <c r="J4" s="2502"/>
      <c r="K4" s="2502"/>
      <c r="L4" s="2503"/>
    </row>
    <row r="5" spans="2:12" ht="16.5" thickBot="1" x14ac:dyDescent="0.3">
      <c r="B5" s="471"/>
      <c r="C5" s="472"/>
      <c r="D5" s="472"/>
      <c r="E5" s="472"/>
      <c r="F5" s="472"/>
      <c r="G5" s="472"/>
      <c r="H5" s="472"/>
      <c r="I5" s="472"/>
      <c r="J5" s="472"/>
      <c r="K5" s="472"/>
      <c r="L5" s="472"/>
    </row>
    <row r="6" spans="2:12" ht="18.75" x14ac:dyDescent="0.25">
      <c r="B6" s="2504" t="s">
        <v>1480</v>
      </c>
      <c r="C6" s="2506" t="s">
        <v>1481</v>
      </c>
      <c r="D6" s="2506"/>
      <c r="E6" s="2506"/>
      <c r="F6" s="2506"/>
      <c r="G6" s="2506"/>
      <c r="H6" s="2506" t="s">
        <v>1482</v>
      </c>
      <c r="I6" s="2506"/>
      <c r="J6" s="2506"/>
      <c r="K6" s="2506"/>
      <c r="L6" s="2507"/>
    </row>
    <row r="7" spans="2:12" ht="19.5" thickBot="1" x14ac:dyDescent="0.3">
      <c r="B7" s="2505"/>
      <c r="C7" s="1630" t="s">
        <v>1328</v>
      </c>
      <c r="D7" s="1630" t="s">
        <v>1483</v>
      </c>
      <c r="E7" s="1630" t="s">
        <v>2648</v>
      </c>
      <c r="F7" s="1630" t="s">
        <v>1484</v>
      </c>
      <c r="G7" s="1630" t="s">
        <v>1485</v>
      </c>
      <c r="H7" s="1630" t="s">
        <v>1328</v>
      </c>
      <c r="I7" s="1630" t="s">
        <v>1483</v>
      </c>
      <c r="J7" s="1630" t="s">
        <v>2649</v>
      </c>
      <c r="K7" s="1630" t="s">
        <v>1484</v>
      </c>
      <c r="L7" s="1633" t="s">
        <v>1485</v>
      </c>
    </row>
    <row r="8" spans="2:12" ht="18.75" customHeight="1" x14ac:dyDescent="0.25">
      <c r="B8" s="1647" t="s">
        <v>1486</v>
      </c>
      <c r="C8" s="1643"/>
      <c r="D8" s="1644"/>
      <c r="E8" s="1644"/>
      <c r="F8" s="1644"/>
      <c r="G8" s="1645"/>
      <c r="H8" s="1643">
        <v>12</v>
      </c>
      <c r="I8" s="1644"/>
      <c r="J8" s="1644"/>
      <c r="K8" s="1644"/>
      <c r="L8" s="1645"/>
    </row>
    <row r="9" spans="2:12" s="1634" customFormat="1" ht="29.25" customHeight="1" x14ac:dyDescent="0.25">
      <c r="B9" s="1648" t="s">
        <v>2646</v>
      </c>
      <c r="C9" s="1639"/>
      <c r="D9" s="45"/>
      <c r="E9" s="45"/>
      <c r="F9" s="45"/>
      <c r="G9" s="1619"/>
      <c r="H9" s="1639">
        <v>2</v>
      </c>
      <c r="I9" s="45"/>
      <c r="J9" s="45"/>
      <c r="K9" s="45"/>
      <c r="L9" s="1619"/>
    </row>
    <row r="10" spans="2:12" s="1634" customFormat="1" ht="18.75" customHeight="1" x14ac:dyDescent="0.25">
      <c r="B10" s="1648" t="s">
        <v>1487</v>
      </c>
      <c r="C10" s="1639"/>
      <c r="D10" s="45"/>
      <c r="E10" s="45"/>
      <c r="F10" s="45"/>
      <c r="G10" s="1619"/>
      <c r="H10" s="1639">
        <v>2</v>
      </c>
      <c r="I10" s="45"/>
      <c r="J10" s="45"/>
      <c r="K10" s="45"/>
      <c r="L10" s="1619"/>
    </row>
    <row r="11" spans="2:12" s="1634" customFormat="1" ht="18.75" customHeight="1" x14ac:dyDescent="0.25">
      <c r="B11" s="1648" t="s">
        <v>3895</v>
      </c>
      <c r="C11" s="1639">
        <v>1</v>
      </c>
      <c r="D11" s="45"/>
      <c r="E11" s="45"/>
      <c r="F11" s="45"/>
      <c r="G11" s="1619"/>
      <c r="H11" s="1639"/>
      <c r="I11" s="45"/>
      <c r="J11" s="45"/>
      <c r="K11" s="45"/>
      <c r="L11" s="1619"/>
    </row>
    <row r="12" spans="2:12" s="1790" customFormat="1" ht="18.75" customHeight="1" x14ac:dyDescent="0.25">
      <c r="B12" s="1648" t="s">
        <v>1488</v>
      </c>
      <c r="C12" s="1639">
        <v>61</v>
      </c>
      <c r="D12" s="45">
        <v>43</v>
      </c>
      <c r="E12" s="45">
        <v>24</v>
      </c>
      <c r="F12" s="45">
        <v>8</v>
      </c>
      <c r="G12" s="1619"/>
      <c r="H12" s="1639">
        <v>669</v>
      </c>
      <c r="I12" s="45">
        <v>68</v>
      </c>
      <c r="J12" s="45">
        <v>245</v>
      </c>
      <c r="K12" s="45">
        <v>15</v>
      </c>
      <c r="L12" s="1619"/>
    </row>
    <row r="13" spans="2:12" s="1790" customFormat="1" ht="18.75" customHeight="1" x14ac:dyDescent="0.25">
      <c r="B13" s="1648" t="s">
        <v>1489</v>
      </c>
      <c r="C13" s="1639"/>
      <c r="D13" s="45"/>
      <c r="E13" s="45"/>
      <c r="F13" s="45"/>
      <c r="G13" s="1619"/>
      <c r="H13" s="1639"/>
      <c r="I13" s="45">
        <v>2</v>
      </c>
      <c r="J13" s="45">
        <v>1</v>
      </c>
      <c r="K13" s="45"/>
      <c r="L13" s="1619"/>
    </row>
    <row r="14" spans="2:12" s="1634" customFormat="1" ht="18.75" customHeight="1" x14ac:dyDescent="0.25">
      <c r="B14" s="1648" t="s">
        <v>1490</v>
      </c>
      <c r="C14" s="1639">
        <v>13</v>
      </c>
      <c r="D14" s="45">
        <v>29</v>
      </c>
      <c r="E14" s="45"/>
      <c r="F14" s="45">
        <v>13</v>
      </c>
      <c r="G14" s="1619">
        <v>14</v>
      </c>
      <c r="H14" s="1639">
        <v>15</v>
      </c>
      <c r="I14" s="45">
        <v>5</v>
      </c>
      <c r="J14" s="45">
        <v>2</v>
      </c>
      <c r="K14" s="45">
        <v>2</v>
      </c>
      <c r="L14" s="1619">
        <v>40</v>
      </c>
    </row>
    <row r="15" spans="2:12" ht="18.75" customHeight="1" x14ac:dyDescent="0.25">
      <c r="B15" s="1648" t="s">
        <v>2647</v>
      </c>
      <c r="C15" s="1639">
        <v>6</v>
      </c>
      <c r="D15" s="45">
        <v>14</v>
      </c>
      <c r="E15" s="45"/>
      <c r="F15" s="45">
        <v>2</v>
      </c>
      <c r="G15" s="1619"/>
      <c r="H15" s="1639"/>
      <c r="I15" s="45">
        <v>3</v>
      </c>
      <c r="J15" s="45"/>
      <c r="K15" s="45"/>
      <c r="L15" s="1619"/>
    </row>
    <row r="16" spans="2:12" ht="18.75" customHeight="1" x14ac:dyDescent="0.25">
      <c r="B16" s="1648" t="s">
        <v>2253</v>
      </c>
      <c r="C16" s="1639"/>
      <c r="D16" s="45">
        <v>5</v>
      </c>
      <c r="E16" s="45"/>
      <c r="F16" s="45">
        <v>2</v>
      </c>
      <c r="G16" s="1619"/>
      <c r="H16" s="1639"/>
      <c r="I16" s="45">
        <v>3</v>
      </c>
      <c r="J16" s="45"/>
      <c r="K16" s="45">
        <v>1</v>
      </c>
      <c r="L16" s="1619"/>
    </row>
    <row r="17" spans="2:12" ht="16.5" thickBot="1" x14ac:dyDescent="0.3">
      <c r="B17" s="1646" t="s">
        <v>143</v>
      </c>
      <c r="C17" s="1640">
        <f t="shared" ref="C17:L17" si="0">SUM(C8:C16)</f>
        <v>81</v>
      </c>
      <c r="D17" s="1641">
        <f t="shared" si="0"/>
        <v>91</v>
      </c>
      <c r="E17" s="1641">
        <f t="shared" si="0"/>
        <v>24</v>
      </c>
      <c r="F17" s="1641">
        <f t="shared" si="0"/>
        <v>25</v>
      </c>
      <c r="G17" s="1642">
        <f t="shared" si="0"/>
        <v>14</v>
      </c>
      <c r="H17" s="1640">
        <f t="shared" si="0"/>
        <v>700</v>
      </c>
      <c r="I17" s="1641">
        <f t="shared" si="0"/>
        <v>81</v>
      </c>
      <c r="J17" s="1641">
        <f t="shared" si="0"/>
        <v>248</v>
      </c>
      <c r="K17" s="1641">
        <f t="shared" si="0"/>
        <v>18</v>
      </c>
      <c r="L17" s="1642">
        <f t="shared" si="0"/>
        <v>40</v>
      </c>
    </row>
    <row r="18" spans="2:12" x14ac:dyDescent="0.25"/>
    <row r="19" spans="2:12" x14ac:dyDescent="0.25"/>
    <row r="22" spans="2:12" x14ac:dyDescent="0.25"/>
    <row r="23" spans="2:12" x14ac:dyDescent="0.25"/>
    <row r="24" spans="2:12" x14ac:dyDescent="0.25"/>
  </sheetData>
  <mergeCells count="5">
    <mergeCell ref="B4:L4"/>
    <mergeCell ref="B1:L3"/>
    <mergeCell ref="B6:B7"/>
    <mergeCell ref="C6:G6"/>
    <mergeCell ref="H6:L6"/>
  </mergeCell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734E8F-669E-4F76-A288-9831F3530BE8}">
  <sheetPr codeName="Hoja151"/>
  <dimension ref="A1:L317"/>
  <sheetViews>
    <sheetView showGridLines="0" zoomScaleNormal="100" workbookViewId="0">
      <pane ySplit="6" topLeftCell="A7" activePane="bottomLeft" state="frozen"/>
      <selection activeCell="I25" sqref="I25"/>
      <selection pane="bottomLeft" activeCell="C39" sqref="C39"/>
    </sheetView>
  </sheetViews>
  <sheetFormatPr baseColWidth="10" defaultColWidth="0" defaultRowHeight="15" customHeight="1" zeroHeight="1" x14ac:dyDescent="0.25"/>
  <cols>
    <col min="1" max="1" width="3.5703125" customWidth="1"/>
    <col min="2" max="6" width="20.7109375" customWidth="1"/>
    <col min="7" max="7" width="5" customWidth="1"/>
    <col min="8" max="12" width="0" hidden="1" customWidth="1"/>
    <col min="13" max="16384" width="9.140625" hidden="1"/>
  </cols>
  <sheetData>
    <row r="1" spans="2:8" x14ac:dyDescent="0.25">
      <c r="B1" s="1958"/>
      <c r="C1" s="1959"/>
      <c r="D1" s="1959"/>
      <c r="E1" s="1959"/>
      <c r="F1" s="1960"/>
    </row>
    <row r="2" spans="2:8" x14ac:dyDescent="0.25">
      <c r="B2" s="1961"/>
      <c r="C2" s="1962"/>
      <c r="D2" s="1962"/>
      <c r="E2" s="1962"/>
      <c r="F2" s="1963"/>
    </row>
    <row r="3" spans="2:8" ht="16.5" thickBot="1" x14ac:dyDescent="0.3">
      <c r="B3" s="1964"/>
      <c r="C3" s="1965"/>
      <c r="D3" s="1965"/>
      <c r="E3" s="1965"/>
      <c r="F3" s="1966"/>
      <c r="G3" s="1"/>
      <c r="H3" s="1"/>
    </row>
    <row r="4" spans="2:8" ht="21.75" thickBot="1" x14ac:dyDescent="0.4">
      <c r="B4" s="1849" t="s">
        <v>1910</v>
      </c>
      <c r="C4" s="1850"/>
      <c r="D4" s="2033"/>
      <c r="E4" s="2033"/>
      <c r="F4" s="1851"/>
      <c r="G4" s="1"/>
      <c r="H4" s="1"/>
    </row>
    <row r="5" spans="2:8" s="2" customFormat="1" ht="15.75" x14ac:dyDescent="0.25">
      <c r="B5" s="1852"/>
      <c r="C5" s="1852"/>
      <c r="D5" s="1852"/>
      <c r="E5" s="1852"/>
      <c r="F5" s="1852"/>
      <c r="G5" s="5"/>
      <c r="H5" s="5"/>
    </row>
    <row r="6" spans="2:8" s="2" customFormat="1" ht="18.75" customHeight="1" x14ac:dyDescent="0.3">
      <c r="B6" s="108" t="s">
        <v>1911</v>
      </c>
      <c r="C6" s="108" t="s">
        <v>1912</v>
      </c>
      <c r="D6" s="108" t="s">
        <v>1913</v>
      </c>
      <c r="E6" s="108" t="s">
        <v>1914</v>
      </c>
      <c r="F6" s="108" t="s">
        <v>1915</v>
      </c>
      <c r="G6" s="5"/>
      <c r="H6" s="5"/>
    </row>
    <row r="7" spans="2:8" s="2" customFormat="1" ht="18.75" customHeight="1" x14ac:dyDescent="0.25">
      <c r="B7" s="263" t="s">
        <v>538</v>
      </c>
      <c r="C7" s="34">
        <v>4840</v>
      </c>
      <c r="D7" s="34">
        <v>268</v>
      </c>
      <c r="E7" s="443">
        <v>6.0999999999999999E-2</v>
      </c>
      <c r="F7" s="529">
        <v>0.93899999999999995</v>
      </c>
    </row>
    <row r="8" spans="2:8" ht="18.75" customHeight="1" x14ac:dyDescent="0.25">
      <c r="B8" s="263" t="s">
        <v>539</v>
      </c>
      <c r="C8" s="34">
        <v>5087</v>
      </c>
      <c r="D8" s="34">
        <v>264</v>
      </c>
      <c r="E8" s="528">
        <v>5.9499999999999997E-2</v>
      </c>
      <c r="F8" s="529">
        <v>0.9405</v>
      </c>
    </row>
    <row r="9" spans="2:8" ht="18.75" customHeight="1" x14ac:dyDescent="0.25">
      <c r="B9" s="263" t="s">
        <v>540</v>
      </c>
      <c r="C9" s="34">
        <v>5411</v>
      </c>
      <c r="D9" s="34">
        <v>280</v>
      </c>
      <c r="E9" s="530">
        <v>0.9405</v>
      </c>
      <c r="F9" s="530">
        <v>0.94210000000000005</v>
      </c>
    </row>
    <row r="10" spans="2:8" ht="18.75" customHeight="1" x14ac:dyDescent="0.25">
      <c r="B10" s="263" t="s">
        <v>541</v>
      </c>
      <c r="C10" s="34">
        <v>5972</v>
      </c>
      <c r="D10" s="34">
        <v>283</v>
      </c>
      <c r="E10" s="530">
        <v>5.5599999999999997E-2</v>
      </c>
      <c r="F10" s="530">
        <v>0.94440000000000002</v>
      </c>
    </row>
    <row r="11" spans="2:8" ht="18.75" customHeight="1" x14ac:dyDescent="0.25">
      <c r="B11" s="263" t="s">
        <v>542</v>
      </c>
      <c r="C11" s="34">
        <v>6484</v>
      </c>
      <c r="D11" s="34">
        <v>305</v>
      </c>
      <c r="E11" s="530">
        <v>5.6399999999999999E-2</v>
      </c>
      <c r="F11" s="530">
        <v>0.94359999999999999</v>
      </c>
    </row>
    <row r="12" spans="2:8" ht="18.75" customHeight="1" x14ac:dyDescent="0.25">
      <c r="B12" s="263" t="s">
        <v>543</v>
      </c>
      <c r="C12" s="34">
        <v>6622</v>
      </c>
      <c r="D12" s="34">
        <v>369</v>
      </c>
      <c r="E12" s="530">
        <v>6.1800000000000001E-2</v>
      </c>
      <c r="F12" s="530">
        <v>0.93820000000000003</v>
      </c>
    </row>
    <row r="13" spans="2:8" ht="18.75" customHeight="1" x14ac:dyDescent="0.25">
      <c r="B13" s="263" t="s">
        <v>544</v>
      </c>
      <c r="C13" s="34">
        <v>7053</v>
      </c>
      <c r="D13" s="34">
        <v>489</v>
      </c>
      <c r="E13" s="530">
        <v>7.5399999999999995E-2</v>
      </c>
      <c r="F13" s="530">
        <v>0.92459999999999998</v>
      </c>
    </row>
    <row r="14" spans="2:8" ht="18.75" customHeight="1" x14ac:dyDescent="0.25">
      <c r="B14" s="263" t="s">
        <v>545</v>
      </c>
      <c r="C14" s="34">
        <v>7302</v>
      </c>
      <c r="D14" s="34">
        <v>471</v>
      </c>
      <c r="E14" s="530">
        <v>7.1099999999999997E-2</v>
      </c>
      <c r="F14" s="530">
        <v>0.92889999999999995</v>
      </c>
    </row>
    <row r="15" spans="2:8" ht="18.75" customHeight="1" x14ac:dyDescent="0.25">
      <c r="B15" s="263" t="s">
        <v>546</v>
      </c>
      <c r="C15" s="34">
        <v>7329</v>
      </c>
      <c r="D15" s="34">
        <v>472</v>
      </c>
      <c r="E15" s="530">
        <v>6.6900000000000001E-2</v>
      </c>
      <c r="F15" s="530">
        <v>0.93310000000000004</v>
      </c>
    </row>
    <row r="16" spans="2:8" ht="18.75" customHeight="1" x14ac:dyDescent="0.25">
      <c r="B16" s="263" t="s">
        <v>547</v>
      </c>
      <c r="C16" s="34">
        <v>7636</v>
      </c>
      <c r="D16" s="34">
        <v>1030</v>
      </c>
      <c r="E16" s="530">
        <v>0.1411</v>
      </c>
      <c r="F16" s="530">
        <v>0.8589</v>
      </c>
    </row>
    <row r="17" spans="2:6" ht="18.75" customHeight="1" x14ac:dyDescent="0.25">
      <c r="B17" s="526" t="s">
        <v>548</v>
      </c>
      <c r="C17" s="443">
        <v>7646</v>
      </c>
      <c r="D17" s="443">
        <v>493</v>
      </c>
      <c r="E17" s="531">
        <v>6.7299999999999999E-2</v>
      </c>
      <c r="F17" s="531">
        <v>0.93269999999999997</v>
      </c>
    </row>
    <row r="18" spans="2:6" ht="18.75" customHeight="1" x14ac:dyDescent="0.25">
      <c r="B18" s="526" t="s">
        <v>549</v>
      </c>
      <c r="C18" s="443">
        <v>7925</v>
      </c>
      <c r="D18" s="443">
        <v>897</v>
      </c>
      <c r="E18" s="531">
        <v>0.11749999999999999</v>
      </c>
      <c r="F18" s="531">
        <v>0.88249999999999995</v>
      </c>
    </row>
    <row r="19" spans="2:6" ht="18.75" customHeight="1" x14ac:dyDescent="0.25">
      <c r="B19" s="526" t="s">
        <v>550</v>
      </c>
      <c r="C19" s="443">
        <v>8327</v>
      </c>
      <c r="D19" s="443">
        <v>499</v>
      </c>
      <c r="E19" s="531">
        <v>6.5299999999999997E-2</v>
      </c>
      <c r="F19" s="531">
        <v>0.93469999999999998</v>
      </c>
    </row>
    <row r="20" spans="2:6" ht="18.75" customHeight="1" x14ac:dyDescent="0.25">
      <c r="B20" s="526" t="s">
        <v>551</v>
      </c>
      <c r="C20" s="443">
        <v>8367</v>
      </c>
      <c r="D20" s="443">
        <v>574</v>
      </c>
      <c r="E20" s="531">
        <v>7.2400000000000006E-2</v>
      </c>
      <c r="F20" s="531">
        <v>0.92759999999999998</v>
      </c>
    </row>
    <row r="21" spans="2:6" ht="18.75" customHeight="1" x14ac:dyDescent="0.25">
      <c r="B21" s="526" t="s">
        <v>552</v>
      </c>
      <c r="C21" s="443">
        <v>7656</v>
      </c>
      <c r="D21" s="443">
        <v>893</v>
      </c>
      <c r="E21" s="531">
        <v>0.1072</v>
      </c>
      <c r="F21" s="531">
        <v>0.89280000000000004</v>
      </c>
    </row>
    <row r="22" spans="2:6" ht="18.75" customHeight="1" x14ac:dyDescent="0.25">
      <c r="B22" s="526" t="s">
        <v>553</v>
      </c>
      <c r="C22" s="443">
        <v>7933</v>
      </c>
      <c r="D22" s="443">
        <v>1645</v>
      </c>
      <c r="E22" s="531">
        <v>0.1966</v>
      </c>
      <c r="F22" s="531">
        <v>0.8034</v>
      </c>
    </row>
    <row r="23" spans="2:6" ht="18.75" customHeight="1" x14ac:dyDescent="0.25">
      <c r="B23" s="526" t="s">
        <v>554</v>
      </c>
      <c r="C23" s="443">
        <v>8826</v>
      </c>
      <c r="D23" s="443">
        <v>585</v>
      </c>
      <c r="E23" s="531">
        <v>7.6399999999999996E-2</v>
      </c>
      <c r="F23" s="531">
        <v>0.92359999999999998</v>
      </c>
    </row>
    <row r="24" spans="2:6" ht="15.75" x14ac:dyDescent="0.25">
      <c r="B24" s="526" t="s">
        <v>555</v>
      </c>
      <c r="C24" s="443">
        <v>9353</v>
      </c>
      <c r="D24" s="443">
        <v>469</v>
      </c>
      <c r="E24" s="531">
        <v>5.91E-2</v>
      </c>
      <c r="F24" s="531">
        <v>0.94089999999999996</v>
      </c>
    </row>
    <row r="25" spans="2:6" ht="18.75" customHeight="1" x14ac:dyDescent="0.25">
      <c r="B25" s="526" t="s">
        <v>556</v>
      </c>
      <c r="C25" s="443">
        <v>9515</v>
      </c>
      <c r="D25" s="443">
        <v>698</v>
      </c>
      <c r="E25" s="531">
        <v>7.9100000000000004E-2</v>
      </c>
      <c r="F25" s="531">
        <v>0.92090000000000005</v>
      </c>
    </row>
    <row r="26" spans="2:6" ht="18.75" customHeight="1" x14ac:dyDescent="0.25">
      <c r="B26" s="526" t="s">
        <v>133</v>
      </c>
      <c r="C26" s="443">
        <v>9727</v>
      </c>
      <c r="D26" s="443">
        <v>1188</v>
      </c>
      <c r="E26" s="531">
        <v>0.127</v>
      </c>
      <c r="F26" s="531">
        <v>0.873</v>
      </c>
    </row>
    <row r="27" spans="2:6" s="1797" customFormat="1" ht="18.75" customHeight="1" x14ac:dyDescent="0.25">
      <c r="B27" s="1398" t="s">
        <v>978</v>
      </c>
      <c r="C27" s="1397">
        <v>10448</v>
      </c>
      <c r="D27" s="1397">
        <v>699</v>
      </c>
      <c r="E27" s="1399">
        <v>7.3499999999999996E-2</v>
      </c>
      <c r="F27" s="1399">
        <v>0.92649999999999999</v>
      </c>
    </row>
    <row r="28" spans="2:6" s="1797" customFormat="1" ht="18.75" customHeight="1" x14ac:dyDescent="0.25">
      <c r="B28" s="1398" t="s">
        <v>1854</v>
      </c>
      <c r="C28" s="1397">
        <v>10559</v>
      </c>
      <c r="D28" s="1397">
        <v>658</v>
      </c>
      <c r="E28" s="1399">
        <v>6.7599999999999993E-2</v>
      </c>
      <c r="F28" s="1399">
        <v>0.93240000000000001</v>
      </c>
    </row>
    <row r="29" spans="2:6" s="1797" customFormat="1" ht="18.75" customHeight="1" x14ac:dyDescent="0.25">
      <c r="B29" s="1398" t="s">
        <v>1903</v>
      </c>
      <c r="C29" s="1397">
        <v>10961</v>
      </c>
      <c r="D29" s="1397">
        <v>801</v>
      </c>
      <c r="E29" s="1399">
        <v>7.6700000000000004E-2</v>
      </c>
      <c r="F29" s="1399">
        <v>0.92330000000000001</v>
      </c>
    </row>
    <row r="30" spans="2:6" s="1797" customFormat="1" ht="18.75" customHeight="1" x14ac:dyDescent="0.25">
      <c r="B30" s="1398" t="s">
        <v>2279</v>
      </c>
      <c r="C30" s="1397">
        <v>11295</v>
      </c>
      <c r="D30" s="1397">
        <v>832</v>
      </c>
      <c r="E30" s="1399">
        <v>7.8799999999999995E-2</v>
      </c>
      <c r="F30" s="1399">
        <v>0.92120000000000002</v>
      </c>
    </row>
    <row r="31" spans="2:6" s="1396" customFormat="1" ht="18.75" customHeight="1" x14ac:dyDescent="0.25">
      <c r="B31" s="1398" t="s">
        <v>2280</v>
      </c>
      <c r="C31" s="1397">
        <v>11678</v>
      </c>
      <c r="D31" s="1397">
        <v>654</v>
      </c>
      <c r="E31" s="1399">
        <v>5.9700000000000003E-2</v>
      </c>
      <c r="F31" s="1399">
        <v>0.94030000000000002</v>
      </c>
    </row>
    <row r="32" spans="2:6" s="1396" customFormat="1" ht="18.75" customHeight="1" x14ac:dyDescent="0.25">
      <c r="B32" s="1398" t="s">
        <v>3023</v>
      </c>
      <c r="C32" s="1397">
        <v>11578</v>
      </c>
      <c r="D32" s="1397">
        <v>811</v>
      </c>
      <c r="E32" s="1399">
        <v>7.1800000000000003E-2</v>
      </c>
      <c r="F32" s="1399">
        <v>0.92820000000000003</v>
      </c>
    </row>
    <row r="33" spans="2:6" ht="18.75" customHeight="1" x14ac:dyDescent="0.25">
      <c r="B33" s="526" t="s">
        <v>3024</v>
      </c>
      <c r="C33" s="443">
        <v>12012</v>
      </c>
      <c r="D33" s="443">
        <v>841</v>
      </c>
      <c r="E33" s="531">
        <v>7.1999999999999995E-2</v>
      </c>
      <c r="F33" s="531">
        <v>0.92800000000000005</v>
      </c>
    </row>
    <row r="34" spans="2:6" s="1797" customFormat="1" ht="18.75" customHeight="1" x14ac:dyDescent="0.25">
      <c r="B34" s="1398" t="s">
        <v>3025</v>
      </c>
      <c r="C34" s="1397">
        <v>12544</v>
      </c>
      <c r="D34" s="1397">
        <v>855</v>
      </c>
      <c r="E34" s="1399">
        <v>7.3800000000000004E-2</v>
      </c>
      <c r="F34" s="1399">
        <v>0.92620000000000002</v>
      </c>
    </row>
    <row r="35" spans="2:6" ht="18.75" customHeight="1" x14ac:dyDescent="0.25">
      <c r="B35" s="526"/>
      <c r="C35" s="443"/>
      <c r="D35" s="443"/>
      <c r="E35" s="1399"/>
      <c r="F35" s="531"/>
    </row>
    <row r="36" spans="2:6" x14ac:dyDescent="0.25">
      <c r="B36" s="2039" t="s">
        <v>2817</v>
      </c>
      <c r="C36" s="2039"/>
      <c r="D36" s="2039"/>
      <c r="E36" s="2039"/>
      <c r="F36" s="2039"/>
    </row>
    <row r="37" spans="2:6" x14ac:dyDescent="0.25">
      <c r="B37" s="2003" t="s">
        <v>2818</v>
      </c>
      <c r="C37" s="2003"/>
      <c r="D37" s="2003"/>
      <c r="E37" s="2003"/>
      <c r="F37" s="2003"/>
    </row>
    <row r="38" spans="2:6" ht="18.75" customHeight="1" x14ac:dyDescent="0.25">
      <c r="B38" s="525"/>
      <c r="C38" s="525"/>
      <c r="D38" s="525"/>
      <c r="E38" s="525"/>
      <c r="F38" s="525"/>
    </row>
    <row r="39" spans="2:6" ht="18.75" customHeight="1" x14ac:dyDescent="0.25">
      <c r="B39" s="3"/>
      <c r="C39" s="3"/>
      <c r="D39" s="3"/>
      <c r="E39" s="3"/>
      <c r="F39" s="3"/>
    </row>
    <row r="40" spans="2:6" ht="18.75" hidden="1" customHeight="1" x14ac:dyDescent="0.25">
      <c r="B40" s="3"/>
      <c r="C40" s="3"/>
      <c r="D40" s="3"/>
      <c r="E40" s="3"/>
      <c r="F40" s="3"/>
    </row>
    <row r="41" spans="2:6" ht="18.75" hidden="1" customHeight="1" x14ac:dyDescent="0.25">
      <c r="B41" s="3"/>
      <c r="C41" s="3"/>
      <c r="D41" s="3"/>
      <c r="E41" s="3"/>
      <c r="F41" s="3"/>
    </row>
    <row r="42" spans="2:6" ht="18.75" hidden="1" customHeight="1" x14ac:dyDescent="0.25">
      <c r="B42" s="3"/>
      <c r="C42" s="3"/>
      <c r="D42" s="3"/>
      <c r="E42" s="3"/>
      <c r="F42" s="3"/>
    </row>
    <row r="43" spans="2:6" ht="16.5" hidden="1" customHeight="1" x14ac:dyDescent="0.25"/>
    <row r="289" ht="15" customHeight="1" x14ac:dyDescent="0.25"/>
    <row r="290" ht="15" customHeight="1" x14ac:dyDescent="0.25"/>
    <row r="291" ht="15" customHeight="1" x14ac:dyDescent="0.25"/>
    <row r="292" ht="15" customHeight="1" x14ac:dyDescent="0.25"/>
    <row r="293" ht="15" customHeight="1" x14ac:dyDescent="0.25"/>
    <row r="304" ht="0" hidden="1" customHeight="1" x14ac:dyDescent="0.25"/>
    <row r="305" ht="0" hidden="1" customHeight="1" x14ac:dyDescent="0.25"/>
    <row r="306" ht="0" hidden="1" customHeight="1" x14ac:dyDescent="0.25"/>
    <row r="307" ht="0" hidden="1" customHeight="1" x14ac:dyDescent="0.25"/>
    <row r="308" ht="0" hidden="1" customHeight="1" x14ac:dyDescent="0.25"/>
    <row r="309" ht="0" hidden="1" customHeight="1" x14ac:dyDescent="0.25"/>
    <row r="310" ht="0" hidden="1" customHeight="1" x14ac:dyDescent="0.25"/>
    <row r="311" ht="0" hidden="1" customHeight="1" x14ac:dyDescent="0.25"/>
    <row r="312" ht="0" hidden="1" customHeight="1" x14ac:dyDescent="0.25"/>
    <row r="313" ht="0" hidden="1" customHeight="1" x14ac:dyDescent="0.25"/>
    <row r="314" ht="0" hidden="1" customHeight="1" x14ac:dyDescent="0.25"/>
    <row r="315" ht="0" hidden="1" customHeight="1" x14ac:dyDescent="0.25"/>
    <row r="316" ht="0" hidden="1" customHeight="1" x14ac:dyDescent="0.25"/>
    <row r="317" ht="0" hidden="1" customHeight="1" x14ac:dyDescent="0.25"/>
  </sheetData>
  <mergeCells count="5">
    <mergeCell ref="B1:F3"/>
    <mergeCell ref="B4:F4"/>
    <mergeCell ref="B5:F5"/>
    <mergeCell ref="B36:F36"/>
    <mergeCell ref="B37:F37"/>
  </mergeCells>
  <pageMargins left="0.7" right="0.7" top="0.75" bottom="0.75" header="0.3" footer="0.3"/>
  <pageSetup paperSize="9" orientation="portrait" r:id="rId1"/>
  <drawing r:id="rId2"/>
</worksheet>
</file>

<file path=xl/worksheets/sheet1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BF7495-1763-417B-8A19-612505162010}">
  <sheetPr codeName="Hoja270"/>
  <dimension ref="A1:N73"/>
  <sheetViews>
    <sheetView showGridLines="0" workbookViewId="0">
      <pane xSplit="2" ySplit="7" topLeftCell="D53" activePane="bottomRight" state="frozen"/>
      <selection activeCell="C5" sqref="C5"/>
      <selection pane="topRight" activeCell="C5" sqref="C5"/>
      <selection pane="bottomLeft" activeCell="C5" sqref="C5"/>
      <selection pane="bottomRight" activeCell="B4" sqref="B4:M4"/>
    </sheetView>
  </sheetViews>
  <sheetFormatPr baseColWidth="10" defaultColWidth="0" defaultRowHeight="0" customHeight="1" zeroHeight="1" x14ac:dyDescent="0.25"/>
  <cols>
    <col min="1" max="1" width="4.85546875" customWidth="1"/>
    <col min="2" max="2" width="13.5703125" style="1613" customWidth="1"/>
    <col min="3" max="3" width="34.42578125" style="1614" customWidth="1"/>
    <col min="4" max="4" width="14.5703125" style="1614" bestFit="1" customWidth="1"/>
    <col min="5" max="5" width="12" style="1614" bestFit="1" customWidth="1"/>
    <col min="6" max="6" width="18.42578125" style="1614" bestFit="1" customWidth="1"/>
    <col min="7" max="7" width="15.42578125" style="1614" bestFit="1" customWidth="1"/>
    <col min="8" max="8" width="17.140625" style="1614" bestFit="1" customWidth="1"/>
    <col min="9" max="9" width="14.5703125" style="1614" bestFit="1" customWidth="1"/>
    <col min="10" max="10" width="12" style="1614" bestFit="1" customWidth="1"/>
    <col min="11" max="11" width="18.42578125" style="1614" bestFit="1" customWidth="1"/>
    <col min="12" max="12" width="15.42578125" style="1614" bestFit="1" customWidth="1"/>
    <col min="13" max="13" width="17.140625" style="1615" bestFit="1" customWidth="1"/>
    <col min="14" max="14" width="6.7109375" customWidth="1"/>
    <col min="15" max="16384" width="11.42578125" hidden="1"/>
  </cols>
  <sheetData>
    <row r="1" spans="2:13" ht="15" x14ac:dyDescent="0.25">
      <c r="B1" s="1958"/>
      <c r="C1" s="1959"/>
      <c r="D1" s="1959"/>
      <c r="E1" s="1959"/>
      <c r="F1" s="1959"/>
      <c r="G1" s="1959"/>
      <c r="H1" s="1959"/>
      <c r="I1" s="1959"/>
      <c r="J1" s="1959"/>
      <c r="K1" s="1959"/>
      <c r="L1" s="1959"/>
      <c r="M1" s="1960"/>
    </row>
    <row r="2" spans="2:13" ht="15" x14ac:dyDescent="0.25">
      <c r="B2" s="1961"/>
      <c r="C2" s="2215"/>
      <c r="D2" s="1962"/>
      <c r="E2" s="1962"/>
      <c r="F2" s="1962"/>
      <c r="G2" s="1962"/>
      <c r="H2" s="1962"/>
      <c r="I2" s="1962"/>
      <c r="J2" s="1962"/>
      <c r="K2" s="1962"/>
      <c r="L2" s="1962"/>
      <c r="M2" s="1963"/>
    </row>
    <row r="3" spans="2:13" ht="15.75" thickBot="1" x14ac:dyDescent="0.3">
      <c r="B3" s="1964"/>
      <c r="C3" s="1965"/>
      <c r="D3" s="1965"/>
      <c r="E3" s="1965"/>
      <c r="F3" s="1965"/>
      <c r="G3" s="1965"/>
      <c r="H3" s="1965"/>
      <c r="I3" s="1965"/>
      <c r="J3" s="1965"/>
      <c r="K3" s="1965"/>
      <c r="L3" s="1965"/>
      <c r="M3" s="1966"/>
    </row>
    <row r="4" spans="2:13" ht="21" x14ac:dyDescent="0.35">
      <c r="B4" s="2501" t="s">
        <v>2658</v>
      </c>
      <c r="C4" s="2502"/>
      <c r="D4" s="2502"/>
      <c r="E4" s="2502"/>
      <c r="F4" s="2502"/>
      <c r="G4" s="2502"/>
      <c r="H4" s="2502"/>
      <c r="I4" s="2502"/>
      <c r="J4" s="2502"/>
      <c r="K4" s="2502"/>
      <c r="L4" s="2502"/>
      <c r="M4" s="2503"/>
    </row>
    <row r="5" spans="2:13" ht="16.5" thickBot="1" x14ac:dyDescent="0.3">
      <c r="B5" s="471"/>
      <c r="C5" s="471"/>
      <c r="D5" s="472"/>
      <c r="E5" s="472"/>
      <c r="F5" s="472"/>
      <c r="G5" s="472"/>
      <c r="H5" s="472"/>
      <c r="I5" s="472"/>
      <c r="J5" s="472"/>
      <c r="K5" s="472"/>
      <c r="L5" s="472"/>
      <c r="M5" s="472"/>
    </row>
    <row r="6" spans="2:13" ht="18.75" x14ac:dyDescent="0.25">
      <c r="B6" s="2504" t="s">
        <v>1195</v>
      </c>
      <c r="C6" s="2513" t="s">
        <v>1480</v>
      </c>
      <c r="D6" s="2506" t="s">
        <v>1481</v>
      </c>
      <c r="E6" s="2506"/>
      <c r="F6" s="2506"/>
      <c r="G6" s="2506"/>
      <c r="H6" s="2506"/>
      <c r="I6" s="2506" t="s">
        <v>1482</v>
      </c>
      <c r="J6" s="2506"/>
      <c r="K6" s="2506"/>
      <c r="L6" s="2506"/>
      <c r="M6" s="2507"/>
    </row>
    <row r="7" spans="2:13" ht="19.5" thickBot="1" x14ac:dyDescent="0.3">
      <c r="B7" s="2505"/>
      <c r="C7" s="2514"/>
      <c r="D7" s="1628" t="s">
        <v>1328</v>
      </c>
      <c r="E7" s="1628" t="s">
        <v>1483</v>
      </c>
      <c r="F7" s="1628" t="s">
        <v>2648</v>
      </c>
      <c r="G7" s="1629" t="s">
        <v>1484</v>
      </c>
      <c r="H7" s="1630" t="s">
        <v>1485</v>
      </c>
      <c r="I7" s="1631" t="s">
        <v>1328</v>
      </c>
      <c r="J7" s="1628" t="s">
        <v>1483</v>
      </c>
      <c r="K7" s="1628" t="s">
        <v>2649</v>
      </c>
      <c r="L7" s="1632" t="s">
        <v>1484</v>
      </c>
      <c r="M7" s="1633" t="s">
        <v>1485</v>
      </c>
    </row>
    <row r="8" spans="2:13" s="1611" customFormat="1" ht="15.75" x14ac:dyDescent="0.25">
      <c r="B8" s="2510" t="s">
        <v>2650</v>
      </c>
      <c r="C8" s="1616" t="s">
        <v>1486</v>
      </c>
      <c r="D8" s="1623"/>
      <c r="E8" s="1623"/>
      <c r="F8" s="1623"/>
      <c r="G8" s="1623"/>
      <c r="H8" s="1625"/>
      <c r="I8" s="1623">
        <v>5</v>
      </c>
      <c r="J8" s="1623"/>
      <c r="K8" s="1623"/>
      <c r="L8" s="1623"/>
      <c r="M8" s="1618"/>
    </row>
    <row r="9" spans="2:13" s="1611" customFormat="1" ht="31.5" x14ac:dyDescent="0.25">
      <c r="B9" s="2511"/>
      <c r="C9" s="467" t="s">
        <v>2646</v>
      </c>
      <c r="D9" s="45"/>
      <c r="E9" s="45"/>
      <c r="F9" s="45"/>
      <c r="G9" s="45"/>
      <c r="H9" s="1383"/>
      <c r="I9" s="45"/>
      <c r="J9" s="45"/>
      <c r="K9" s="45"/>
      <c r="L9" s="45"/>
      <c r="M9" s="1619"/>
    </row>
    <row r="10" spans="2:13" s="1611" customFormat="1" ht="15.75" x14ac:dyDescent="0.25">
      <c r="B10" s="2511"/>
      <c r="C10" s="467" t="s">
        <v>1487</v>
      </c>
      <c r="D10" s="45"/>
      <c r="E10" s="45"/>
      <c r="F10" s="45"/>
      <c r="G10" s="45"/>
      <c r="H10" s="1383"/>
      <c r="I10" s="45"/>
      <c r="J10" s="45"/>
      <c r="K10" s="45"/>
      <c r="L10" s="45"/>
      <c r="M10" s="1619"/>
    </row>
    <row r="11" spans="2:13" s="1611" customFormat="1" ht="15.75" x14ac:dyDescent="0.25">
      <c r="B11" s="2511"/>
      <c r="C11" s="467" t="s">
        <v>1488</v>
      </c>
      <c r="D11" s="45">
        <v>14</v>
      </c>
      <c r="E11" s="45">
        <v>4</v>
      </c>
      <c r="F11" s="45">
        <v>1</v>
      </c>
      <c r="G11" s="45"/>
      <c r="H11" s="1383"/>
      <c r="I11" s="45">
        <v>104</v>
      </c>
      <c r="J11" s="45">
        <v>5</v>
      </c>
      <c r="K11" s="45">
        <v>27</v>
      </c>
      <c r="L11" s="45">
        <v>1</v>
      </c>
      <c r="M11" s="1619"/>
    </row>
    <row r="12" spans="2:13" s="1611" customFormat="1" ht="15.75" x14ac:dyDescent="0.25">
      <c r="B12" s="2511"/>
      <c r="C12" s="467" t="s">
        <v>1489</v>
      </c>
      <c r="D12" s="45"/>
      <c r="E12" s="45"/>
      <c r="F12" s="45"/>
      <c r="G12" s="45"/>
      <c r="H12" s="1383"/>
      <c r="I12" s="45"/>
      <c r="J12" s="45"/>
      <c r="K12" s="45"/>
      <c r="L12" s="45"/>
      <c r="M12" s="1619"/>
    </row>
    <row r="13" spans="2:13" s="1611" customFormat="1" ht="15.75" x14ac:dyDescent="0.25">
      <c r="B13" s="2511"/>
      <c r="C13" s="467" t="s">
        <v>1490</v>
      </c>
      <c r="D13" s="45">
        <v>1</v>
      </c>
      <c r="E13" s="45">
        <v>13</v>
      </c>
      <c r="F13" s="45"/>
      <c r="G13" s="45">
        <v>6</v>
      </c>
      <c r="H13" s="1383">
        <v>2</v>
      </c>
      <c r="I13" s="45"/>
      <c r="J13" s="45"/>
      <c r="K13" s="45">
        <v>1</v>
      </c>
      <c r="L13" s="45"/>
      <c r="M13" s="1619">
        <v>10</v>
      </c>
    </row>
    <row r="14" spans="2:13" s="1611" customFormat="1" ht="15.75" x14ac:dyDescent="0.25">
      <c r="B14" s="2511"/>
      <c r="C14" s="467" t="s">
        <v>2647</v>
      </c>
      <c r="D14" s="45">
        <v>2</v>
      </c>
      <c r="E14" s="45">
        <v>1</v>
      </c>
      <c r="F14" s="45"/>
      <c r="G14" s="45"/>
      <c r="H14" s="1383"/>
      <c r="I14" s="45"/>
      <c r="J14" s="45">
        <v>1</v>
      </c>
      <c r="K14" s="45"/>
      <c r="L14" s="45"/>
      <c r="M14" s="1619"/>
    </row>
    <row r="15" spans="2:13" s="1611" customFormat="1" ht="63.75" thickBot="1" x14ac:dyDescent="0.3">
      <c r="B15" s="2512"/>
      <c r="C15" s="1620" t="s">
        <v>2253</v>
      </c>
      <c r="D15" s="1624"/>
      <c r="E15" s="1624">
        <v>2</v>
      </c>
      <c r="F15" s="1624"/>
      <c r="G15" s="1624"/>
      <c r="H15" s="1626"/>
      <c r="I15" s="1624"/>
      <c r="J15" s="1624"/>
      <c r="K15" s="1624"/>
      <c r="L15" s="1624"/>
      <c r="M15" s="1622"/>
    </row>
    <row r="16" spans="2:13" s="1611" customFormat="1" ht="15.75" customHeight="1" x14ac:dyDescent="0.25">
      <c r="B16" s="2510" t="s">
        <v>2651</v>
      </c>
      <c r="C16" s="1616" t="s">
        <v>1486</v>
      </c>
      <c r="D16" s="1617"/>
      <c r="E16" s="1617"/>
      <c r="F16" s="1617"/>
      <c r="G16" s="1617"/>
      <c r="H16" s="1617"/>
      <c r="I16" s="1617"/>
      <c r="J16" s="1617"/>
      <c r="K16" s="1617"/>
      <c r="L16" s="1617"/>
      <c r="M16" s="1618"/>
    </row>
    <row r="17" spans="2:13" s="1611" customFormat="1" ht="31.5" x14ac:dyDescent="0.25">
      <c r="B17" s="2511"/>
      <c r="C17" s="467" t="s">
        <v>2646</v>
      </c>
      <c r="D17" s="1612"/>
      <c r="E17" s="1612"/>
      <c r="F17" s="1612"/>
      <c r="G17" s="1612"/>
      <c r="H17" s="1612"/>
      <c r="I17" s="1612"/>
      <c r="J17" s="1612"/>
      <c r="K17" s="1612"/>
      <c r="L17" s="1612"/>
      <c r="M17" s="1619"/>
    </row>
    <row r="18" spans="2:13" s="1611" customFormat="1" ht="15.75" x14ac:dyDescent="0.25">
      <c r="B18" s="2511"/>
      <c r="C18" s="467" t="s">
        <v>1487</v>
      </c>
      <c r="D18" s="1612"/>
      <c r="E18" s="1612"/>
      <c r="F18" s="1612"/>
      <c r="G18" s="1612"/>
      <c r="H18" s="1612"/>
      <c r="I18" s="1612"/>
      <c r="J18" s="1612"/>
      <c r="K18" s="1612"/>
      <c r="L18" s="1612"/>
      <c r="M18" s="1619"/>
    </row>
    <row r="19" spans="2:13" s="1611" customFormat="1" ht="15.75" x14ac:dyDescent="0.25">
      <c r="B19" s="2511"/>
      <c r="C19" s="467" t="s">
        <v>1488</v>
      </c>
      <c r="D19" s="1612">
        <v>9</v>
      </c>
      <c r="E19" s="1612">
        <v>1</v>
      </c>
      <c r="F19" s="1612">
        <v>6</v>
      </c>
      <c r="G19" s="1612">
        <v>2</v>
      </c>
      <c r="H19" s="1612"/>
      <c r="I19" s="1612">
        <v>245</v>
      </c>
      <c r="J19" s="1612">
        <v>35</v>
      </c>
      <c r="K19" s="1612">
        <v>130</v>
      </c>
      <c r="L19" s="1612">
        <v>2</v>
      </c>
      <c r="M19" s="1619"/>
    </row>
    <row r="20" spans="2:13" s="1611" customFormat="1" ht="15.75" x14ac:dyDescent="0.25">
      <c r="B20" s="2511"/>
      <c r="C20" s="467" t="s">
        <v>1489</v>
      </c>
      <c r="D20" s="1612"/>
      <c r="E20" s="1612"/>
      <c r="F20" s="1612"/>
      <c r="G20" s="1612"/>
      <c r="H20" s="1612"/>
      <c r="I20" s="1612"/>
      <c r="J20" s="1612">
        <v>1</v>
      </c>
      <c r="K20" s="1612"/>
      <c r="L20" s="1612"/>
      <c r="M20" s="1619"/>
    </row>
    <row r="21" spans="2:13" s="1611" customFormat="1" ht="15.75" x14ac:dyDescent="0.25">
      <c r="B21" s="2511"/>
      <c r="C21" s="467" t="s">
        <v>1490</v>
      </c>
      <c r="D21" s="1612">
        <v>2</v>
      </c>
      <c r="E21" s="1612">
        <v>5</v>
      </c>
      <c r="F21" s="1612"/>
      <c r="G21" s="1612"/>
      <c r="H21" s="1612"/>
      <c r="I21" s="1612">
        <v>2</v>
      </c>
      <c r="J21" s="1612">
        <v>1</v>
      </c>
      <c r="K21" s="1612">
        <v>1</v>
      </c>
      <c r="L21" s="1612">
        <v>1</v>
      </c>
      <c r="M21" s="1619">
        <v>2</v>
      </c>
    </row>
    <row r="22" spans="2:13" s="1611" customFormat="1" ht="15.75" x14ac:dyDescent="0.25">
      <c r="B22" s="2511"/>
      <c r="C22" s="467" t="s">
        <v>2647</v>
      </c>
      <c r="D22" s="1612">
        <v>4</v>
      </c>
      <c r="E22" s="1612">
        <v>4</v>
      </c>
      <c r="F22" s="1612"/>
      <c r="G22" s="1612"/>
      <c r="H22" s="1612"/>
      <c r="I22" s="1612"/>
      <c r="J22" s="1612"/>
      <c r="K22" s="1612"/>
      <c r="L22" s="1612"/>
      <c r="M22" s="1619"/>
    </row>
    <row r="23" spans="2:13" s="1611" customFormat="1" ht="63.75" thickBot="1" x14ac:dyDescent="0.3">
      <c r="B23" s="2512"/>
      <c r="C23" s="1620" t="s">
        <v>2253</v>
      </c>
      <c r="D23" s="1621"/>
      <c r="E23" s="1621">
        <v>1</v>
      </c>
      <c r="F23" s="1621"/>
      <c r="G23" s="1621">
        <v>1</v>
      </c>
      <c r="H23" s="1621"/>
      <c r="I23" s="1621"/>
      <c r="J23" s="1621">
        <v>1</v>
      </c>
      <c r="K23" s="1621"/>
      <c r="L23" s="1621"/>
      <c r="M23" s="1622"/>
    </row>
    <row r="24" spans="2:13" s="1611" customFormat="1" ht="15.75" customHeight="1" x14ac:dyDescent="0.25">
      <c r="B24" s="2510" t="s">
        <v>2652</v>
      </c>
      <c r="C24" s="1616" t="s">
        <v>1486</v>
      </c>
      <c r="D24" s="1617"/>
      <c r="E24" s="1617"/>
      <c r="F24" s="1617"/>
      <c r="G24" s="1617"/>
      <c r="H24" s="1617"/>
      <c r="I24" s="1617"/>
      <c r="J24" s="1617"/>
      <c r="K24" s="1617"/>
      <c r="L24" s="1617"/>
      <c r="M24" s="1618"/>
    </row>
    <row r="25" spans="2:13" s="1611" customFormat="1" ht="31.5" x14ac:dyDescent="0.25">
      <c r="B25" s="2511"/>
      <c r="C25" s="467" t="s">
        <v>2646</v>
      </c>
      <c r="D25" s="1612"/>
      <c r="E25" s="1612"/>
      <c r="F25" s="1612"/>
      <c r="G25" s="1612"/>
      <c r="H25" s="1612"/>
      <c r="I25" s="1612"/>
      <c r="J25" s="1612"/>
      <c r="K25" s="1612"/>
      <c r="L25" s="1612"/>
      <c r="M25" s="1619"/>
    </row>
    <row r="26" spans="2:13" s="1611" customFormat="1" ht="15.75" x14ac:dyDescent="0.25">
      <c r="B26" s="2511"/>
      <c r="C26" s="467" t="s">
        <v>1487</v>
      </c>
      <c r="D26" s="1612"/>
      <c r="E26" s="1612"/>
      <c r="F26" s="1612"/>
      <c r="G26" s="1612"/>
      <c r="H26" s="1612"/>
      <c r="I26" s="1612"/>
      <c r="J26" s="1612"/>
      <c r="K26" s="1612"/>
      <c r="L26" s="1612"/>
      <c r="M26" s="1619"/>
    </row>
    <row r="27" spans="2:13" s="1611" customFormat="1" ht="15.75" x14ac:dyDescent="0.25">
      <c r="B27" s="2511"/>
      <c r="C27" s="467" t="s">
        <v>1488</v>
      </c>
      <c r="D27" s="1612">
        <v>4</v>
      </c>
      <c r="E27" s="1612">
        <v>6</v>
      </c>
      <c r="F27" s="1612"/>
      <c r="G27" s="1612"/>
      <c r="H27" s="1612"/>
      <c r="I27" s="1612">
        <v>67</v>
      </c>
      <c r="J27" s="1612">
        <v>6</v>
      </c>
      <c r="K27" s="1612">
        <v>3</v>
      </c>
      <c r="L27" s="1612"/>
      <c r="M27" s="1619"/>
    </row>
    <row r="28" spans="2:13" s="1611" customFormat="1" ht="15.75" x14ac:dyDescent="0.25">
      <c r="B28" s="2511"/>
      <c r="C28" s="467" t="s">
        <v>1489</v>
      </c>
      <c r="D28" s="1612"/>
      <c r="E28" s="1612"/>
      <c r="F28" s="1612"/>
      <c r="G28" s="1612"/>
      <c r="H28" s="1612"/>
      <c r="I28" s="1612"/>
      <c r="J28" s="1612"/>
      <c r="K28" s="1612"/>
      <c r="L28" s="1612"/>
      <c r="M28" s="1619"/>
    </row>
    <row r="29" spans="2:13" s="1611" customFormat="1" ht="15.75" x14ac:dyDescent="0.25">
      <c r="B29" s="2511"/>
      <c r="C29" s="467" t="s">
        <v>1490</v>
      </c>
      <c r="D29" s="1612">
        <v>4</v>
      </c>
      <c r="E29" s="1612">
        <v>2</v>
      </c>
      <c r="F29" s="1612"/>
      <c r="G29" s="1612"/>
      <c r="H29" s="1612">
        <v>1</v>
      </c>
      <c r="I29" s="1612">
        <v>1</v>
      </c>
      <c r="J29" s="1612">
        <v>2</v>
      </c>
      <c r="K29" s="1612"/>
      <c r="L29" s="1612"/>
      <c r="M29" s="1619">
        <v>2</v>
      </c>
    </row>
    <row r="30" spans="2:13" s="1611" customFormat="1" ht="15.75" x14ac:dyDescent="0.25">
      <c r="B30" s="2511"/>
      <c r="C30" s="467" t="s">
        <v>2647</v>
      </c>
      <c r="D30" s="1612"/>
      <c r="E30" s="1612">
        <v>2</v>
      </c>
      <c r="F30" s="1612"/>
      <c r="G30" s="1612"/>
      <c r="H30" s="1612"/>
      <c r="I30" s="1612"/>
      <c r="J30" s="1612"/>
      <c r="K30" s="1612"/>
      <c r="L30" s="1612"/>
      <c r="M30" s="1619"/>
    </row>
    <row r="31" spans="2:13" s="1611" customFormat="1" ht="63.75" thickBot="1" x14ac:dyDescent="0.3">
      <c r="B31" s="2512"/>
      <c r="C31" s="1620" t="s">
        <v>2253</v>
      </c>
      <c r="D31" s="1621"/>
      <c r="E31" s="1621"/>
      <c r="F31" s="1621"/>
      <c r="G31" s="1621"/>
      <c r="H31" s="1621"/>
      <c r="I31" s="1621"/>
      <c r="J31" s="1621">
        <v>1</v>
      </c>
      <c r="K31" s="1621"/>
      <c r="L31" s="1621"/>
      <c r="M31" s="1627"/>
    </row>
    <row r="32" spans="2:13" s="1611" customFormat="1" ht="15.75" customHeight="1" x14ac:dyDescent="0.25">
      <c r="B32" s="2510" t="s">
        <v>2653</v>
      </c>
      <c r="C32" s="1616" t="s">
        <v>1486</v>
      </c>
      <c r="D32" s="1617"/>
      <c r="E32" s="1617"/>
      <c r="F32" s="1617"/>
      <c r="G32" s="1617"/>
      <c r="H32" s="1617"/>
      <c r="I32" s="1617">
        <v>1</v>
      </c>
      <c r="J32" s="1617"/>
      <c r="K32" s="1617"/>
      <c r="L32" s="1617"/>
      <c r="M32" s="1618"/>
    </row>
    <row r="33" spans="2:13" s="1611" customFormat="1" ht="31.5" x14ac:dyDescent="0.25">
      <c r="B33" s="2511"/>
      <c r="C33" s="467" t="s">
        <v>2646</v>
      </c>
      <c r="D33" s="1612"/>
      <c r="E33" s="1612"/>
      <c r="F33" s="1612"/>
      <c r="G33" s="1612"/>
      <c r="H33" s="1612"/>
      <c r="I33" s="1612"/>
      <c r="J33" s="1612"/>
      <c r="K33" s="1612"/>
      <c r="L33" s="1612"/>
      <c r="M33" s="1619"/>
    </row>
    <row r="34" spans="2:13" s="1611" customFormat="1" ht="15.75" x14ac:dyDescent="0.25">
      <c r="B34" s="2511"/>
      <c r="C34" s="467" t="s">
        <v>1487</v>
      </c>
      <c r="D34" s="1612"/>
      <c r="E34" s="1612"/>
      <c r="F34" s="1612"/>
      <c r="G34" s="1612"/>
      <c r="H34" s="1612"/>
      <c r="I34" s="1612"/>
      <c r="J34" s="1612"/>
      <c r="K34" s="1612"/>
      <c r="L34" s="1612"/>
      <c r="M34" s="1619"/>
    </row>
    <row r="35" spans="2:13" s="1611" customFormat="1" ht="15.75" x14ac:dyDescent="0.25">
      <c r="B35" s="2511"/>
      <c r="C35" s="467" t="s">
        <v>1488</v>
      </c>
      <c r="D35" s="1612">
        <v>7</v>
      </c>
      <c r="E35" s="1612">
        <v>2</v>
      </c>
      <c r="F35" s="1612"/>
      <c r="G35" s="1612">
        <v>1</v>
      </c>
      <c r="H35" s="1612"/>
      <c r="I35" s="1612">
        <v>53</v>
      </c>
      <c r="J35" s="1612"/>
      <c r="K35" s="1612">
        <v>3</v>
      </c>
      <c r="L35" s="1612">
        <v>2</v>
      </c>
      <c r="M35" s="1619"/>
    </row>
    <row r="36" spans="2:13" s="1611" customFormat="1" ht="15.75" x14ac:dyDescent="0.25">
      <c r="B36" s="2511"/>
      <c r="C36" s="467" t="s">
        <v>1489</v>
      </c>
      <c r="D36" s="1612"/>
      <c r="E36" s="1612"/>
      <c r="F36" s="1612"/>
      <c r="G36" s="1612"/>
      <c r="H36" s="1612"/>
      <c r="I36" s="1612"/>
      <c r="J36" s="1612"/>
      <c r="K36" s="1612"/>
      <c r="L36" s="1612"/>
      <c r="M36" s="1619"/>
    </row>
    <row r="37" spans="2:13" s="1611" customFormat="1" ht="15.75" x14ac:dyDescent="0.25">
      <c r="B37" s="2511"/>
      <c r="C37" s="467" t="s">
        <v>1490</v>
      </c>
      <c r="D37" s="1612"/>
      <c r="E37" s="1612">
        <v>5</v>
      </c>
      <c r="F37" s="1612"/>
      <c r="G37" s="1612"/>
      <c r="H37" s="1612"/>
      <c r="I37" s="1612"/>
      <c r="J37" s="1612">
        <v>1</v>
      </c>
      <c r="K37" s="1612"/>
      <c r="L37" s="1612">
        <v>3</v>
      </c>
      <c r="M37" s="1619">
        <v>7</v>
      </c>
    </row>
    <row r="38" spans="2:13" s="1611" customFormat="1" ht="15.75" x14ac:dyDescent="0.25">
      <c r="B38" s="2511"/>
      <c r="C38" s="467" t="s">
        <v>2647</v>
      </c>
      <c r="D38" s="1612"/>
      <c r="E38" s="1612">
        <v>2</v>
      </c>
      <c r="F38" s="1612"/>
      <c r="G38" s="1612"/>
      <c r="H38" s="1612"/>
      <c r="I38" s="1612"/>
      <c r="J38" s="1612"/>
      <c r="K38" s="1612"/>
      <c r="L38" s="1612"/>
      <c r="M38" s="1619"/>
    </row>
    <row r="39" spans="2:13" s="1611" customFormat="1" ht="63.75" thickBot="1" x14ac:dyDescent="0.3">
      <c r="B39" s="2512"/>
      <c r="C39" s="1620" t="s">
        <v>2253</v>
      </c>
      <c r="D39" s="1621"/>
      <c r="E39" s="1621">
        <v>1</v>
      </c>
      <c r="F39" s="1621"/>
      <c r="G39" s="1621">
        <v>1</v>
      </c>
      <c r="H39" s="1621"/>
      <c r="I39" s="1621"/>
      <c r="J39" s="1621"/>
      <c r="K39" s="1621"/>
      <c r="L39" s="1621"/>
      <c r="M39" s="1622"/>
    </row>
    <row r="40" spans="2:13" s="1611" customFormat="1" ht="15.75" x14ac:dyDescent="0.25">
      <c r="B40" s="2510" t="s">
        <v>2655</v>
      </c>
      <c r="C40" s="1616" t="s">
        <v>1486</v>
      </c>
      <c r="D40" s="1623"/>
      <c r="E40" s="1623"/>
      <c r="F40" s="1623"/>
      <c r="G40" s="1623"/>
      <c r="H40" s="1625"/>
      <c r="I40" s="1623">
        <v>3</v>
      </c>
      <c r="J40" s="1623"/>
      <c r="K40" s="1623"/>
      <c r="L40" s="1623"/>
      <c r="M40" s="1618"/>
    </row>
    <row r="41" spans="2:13" s="1611" customFormat="1" ht="31.5" x14ac:dyDescent="0.25">
      <c r="B41" s="2511"/>
      <c r="C41" s="467" t="s">
        <v>2646</v>
      </c>
      <c r="D41" s="45"/>
      <c r="E41" s="45"/>
      <c r="F41" s="45"/>
      <c r="G41" s="45"/>
      <c r="H41" s="1383"/>
      <c r="I41" s="45">
        <v>1</v>
      </c>
      <c r="J41" s="45"/>
      <c r="K41" s="45"/>
      <c r="L41" s="45"/>
      <c r="M41" s="1619"/>
    </row>
    <row r="42" spans="2:13" s="1611" customFormat="1" ht="15.75" x14ac:dyDescent="0.25">
      <c r="B42" s="2511"/>
      <c r="C42" s="467" t="s">
        <v>1487</v>
      </c>
      <c r="D42" s="45"/>
      <c r="E42" s="45"/>
      <c r="F42" s="45"/>
      <c r="G42" s="45"/>
      <c r="H42" s="1383"/>
      <c r="I42" s="45">
        <v>1</v>
      </c>
      <c r="J42" s="45"/>
      <c r="K42" s="45"/>
      <c r="L42" s="45"/>
      <c r="M42" s="1619"/>
    </row>
    <row r="43" spans="2:13" s="1611" customFormat="1" ht="15.75" x14ac:dyDescent="0.25">
      <c r="B43" s="2511"/>
      <c r="C43" s="467" t="s">
        <v>1488</v>
      </c>
      <c r="D43" s="45">
        <v>22</v>
      </c>
      <c r="E43" s="45">
        <v>1</v>
      </c>
      <c r="F43" s="45">
        <v>5</v>
      </c>
      <c r="G43" s="45">
        <v>2</v>
      </c>
      <c r="H43" s="1383"/>
      <c r="I43" s="45">
        <v>116</v>
      </c>
      <c r="J43" s="45">
        <v>5</v>
      </c>
      <c r="K43" s="45">
        <v>45</v>
      </c>
      <c r="L43" s="45"/>
      <c r="M43" s="1619"/>
    </row>
    <row r="44" spans="2:13" s="1611" customFormat="1" ht="15.75" x14ac:dyDescent="0.25">
      <c r="B44" s="2511"/>
      <c r="C44" s="467" t="s">
        <v>3895</v>
      </c>
      <c r="D44" s="45">
        <v>1</v>
      </c>
      <c r="E44" s="45"/>
      <c r="F44" s="45"/>
      <c r="G44" s="45"/>
      <c r="H44" s="1383"/>
      <c r="I44" s="45"/>
      <c r="J44" s="45"/>
      <c r="K44" s="45"/>
      <c r="L44" s="45"/>
      <c r="M44" s="1619"/>
    </row>
    <row r="45" spans="2:13" s="1611" customFormat="1" ht="15.75" x14ac:dyDescent="0.25">
      <c r="B45" s="2511"/>
      <c r="C45" s="467" t="s">
        <v>1489</v>
      </c>
      <c r="D45" s="45"/>
      <c r="E45" s="45"/>
      <c r="F45" s="45"/>
      <c r="G45" s="45"/>
      <c r="H45" s="1383"/>
      <c r="I45" s="45"/>
      <c r="J45" s="45">
        <v>1</v>
      </c>
      <c r="K45" s="45">
        <v>1</v>
      </c>
      <c r="L45" s="45"/>
      <c r="M45" s="1619">
        <v>13</v>
      </c>
    </row>
    <row r="46" spans="2:13" s="1790" customFormat="1" ht="15.75" x14ac:dyDescent="0.25">
      <c r="B46" s="2511"/>
      <c r="C46" s="467" t="s">
        <v>1490</v>
      </c>
      <c r="D46" s="45">
        <v>2</v>
      </c>
      <c r="E46" s="45">
        <v>3</v>
      </c>
      <c r="F46" s="45"/>
      <c r="G46" s="45">
        <v>1</v>
      </c>
      <c r="H46" s="1383">
        <v>9</v>
      </c>
      <c r="I46" s="45">
        <v>12</v>
      </c>
      <c r="J46" s="45"/>
      <c r="K46" s="45"/>
      <c r="L46" s="45"/>
      <c r="M46" s="1619"/>
    </row>
    <row r="47" spans="2:13" s="1790" customFormat="1" ht="15.75" x14ac:dyDescent="0.25">
      <c r="B47" s="2511"/>
      <c r="C47" s="467" t="s">
        <v>2647</v>
      </c>
      <c r="D47" s="45"/>
      <c r="E47" s="45">
        <v>3</v>
      </c>
      <c r="F47" s="45"/>
      <c r="G47" s="45"/>
      <c r="H47" s="1383"/>
      <c r="I47" s="45"/>
      <c r="J47" s="45">
        <v>1</v>
      </c>
      <c r="K47" s="45"/>
      <c r="L47" s="45"/>
      <c r="M47" s="1619"/>
    </row>
    <row r="48" spans="2:13" s="1611" customFormat="1" ht="63.75" thickBot="1" x14ac:dyDescent="0.3">
      <c r="B48" s="2511"/>
      <c r="C48" s="467" t="s">
        <v>2253</v>
      </c>
      <c r="D48" s="45"/>
      <c r="E48" s="45"/>
      <c r="F48" s="45"/>
      <c r="G48" s="45">
        <v>1</v>
      </c>
      <c r="H48" s="1383"/>
      <c r="I48" s="45"/>
      <c r="J48" s="45"/>
      <c r="K48" s="45"/>
      <c r="L48" s="45">
        <v>1</v>
      </c>
      <c r="M48" s="1619"/>
    </row>
    <row r="49" spans="2:13" s="1611" customFormat="1" ht="15.75" customHeight="1" x14ac:dyDescent="0.25">
      <c r="B49" s="2510" t="s">
        <v>2654</v>
      </c>
      <c r="C49" s="1616" t="s">
        <v>1486</v>
      </c>
      <c r="D49" s="1623"/>
      <c r="E49" s="1623"/>
      <c r="F49" s="1623"/>
      <c r="G49" s="1623"/>
      <c r="H49" s="1623"/>
      <c r="I49" s="1623">
        <v>3</v>
      </c>
      <c r="J49" s="1623"/>
      <c r="K49" s="1623"/>
      <c r="L49" s="1623"/>
      <c r="M49" s="1618"/>
    </row>
    <row r="50" spans="2:13" s="1611" customFormat="1" ht="31.5" x14ac:dyDescent="0.25">
      <c r="B50" s="2511"/>
      <c r="C50" s="467" t="s">
        <v>2646</v>
      </c>
      <c r="D50" s="45"/>
      <c r="E50" s="45"/>
      <c r="F50" s="45"/>
      <c r="G50" s="45"/>
      <c r="H50" s="45"/>
      <c r="I50" s="45"/>
      <c r="J50" s="45"/>
      <c r="K50" s="45"/>
      <c r="L50" s="45"/>
      <c r="M50" s="1619"/>
    </row>
    <row r="51" spans="2:13" s="1611" customFormat="1" ht="15.75" x14ac:dyDescent="0.25">
      <c r="B51" s="2511"/>
      <c r="C51" s="467" t="s">
        <v>1487</v>
      </c>
      <c r="D51" s="45"/>
      <c r="E51" s="45"/>
      <c r="F51" s="45"/>
      <c r="G51" s="45"/>
      <c r="H51" s="45"/>
      <c r="I51" s="45"/>
      <c r="J51" s="45"/>
      <c r="K51" s="45"/>
      <c r="L51" s="45"/>
      <c r="M51" s="1619"/>
    </row>
    <row r="52" spans="2:13" s="1611" customFormat="1" ht="15.75" x14ac:dyDescent="0.25">
      <c r="B52" s="2511"/>
      <c r="C52" s="467" t="s">
        <v>1488</v>
      </c>
      <c r="D52" s="45">
        <v>1</v>
      </c>
      <c r="E52" s="45">
        <v>3</v>
      </c>
      <c r="F52" s="45">
        <v>2</v>
      </c>
      <c r="G52" s="45"/>
      <c r="H52" s="45"/>
      <c r="I52" s="45">
        <v>43</v>
      </c>
      <c r="J52" s="45">
        <v>12</v>
      </c>
      <c r="K52" s="45">
        <v>30</v>
      </c>
      <c r="L52" s="45"/>
      <c r="M52" s="1619"/>
    </row>
    <row r="53" spans="2:13" s="1611" customFormat="1" ht="15.75" x14ac:dyDescent="0.25">
      <c r="B53" s="2511"/>
      <c r="C53" s="467" t="s">
        <v>1489</v>
      </c>
      <c r="D53" s="45"/>
      <c r="E53" s="45"/>
      <c r="F53" s="45"/>
      <c r="G53" s="45"/>
      <c r="H53" s="45"/>
      <c r="I53" s="45"/>
      <c r="J53" s="45"/>
      <c r="K53" s="45"/>
      <c r="L53" s="45"/>
      <c r="M53" s="1619"/>
    </row>
    <row r="54" spans="2:13" s="1611" customFormat="1" ht="15.75" x14ac:dyDescent="0.25">
      <c r="B54" s="2511"/>
      <c r="C54" s="467" t="s">
        <v>1490</v>
      </c>
      <c r="D54" s="45">
        <v>2</v>
      </c>
      <c r="E54" s="45"/>
      <c r="F54" s="45"/>
      <c r="G54" s="45">
        <v>1</v>
      </c>
      <c r="H54" s="45">
        <v>2</v>
      </c>
      <c r="I54" s="45"/>
      <c r="J54" s="45"/>
      <c r="K54" s="45"/>
      <c r="L54" s="45"/>
      <c r="M54" s="1619"/>
    </row>
    <row r="55" spans="2:13" s="1611" customFormat="1" ht="15.75" x14ac:dyDescent="0.25">
      <c r="B55" s="2511"/>
      <c r="C55" s="467" t="s">
        <v>2647</v>
      </c>
      <c r="D55" s="45"/>
      <c r="E55" s="45">
        <v>1</v>
      </c>
      <c r="F55" s="45"/>
      <c r="G55" s="45"/>
      <c r="H55" s="45"/>
      <c r="I55" s="45"/>
      <c r="J55" s="45"/>
      <c r="K55" s="45"/>
      <c r="L55" s="45"/>
      <c r="M55" s="1619"/>
    </row>
    <row r="56" spans="2:13" s="1611" customFormat="1" ht="63.75" thickBot="1" x14ac:dyDescent="0.3">
      <c r="B56" s="2512"/>
      <c r="C56" s="1620" t="s">
        <v>2253</v>
      </c>
      <c r="D56" s="1624"/>
      <c r="E56" s="1624">
        <v>1</v>
      </c>
      <c r="F56" s="1624"/>
      <c r="G56" s="1624"/>
      <c r="H56" s="1624"/>
      <c r="I56" s="1624"/>
      <c r="J56" s="1624"/>
      <c r="K56" s="1624"/>
      <c r="L56" s="1624"/>
      <c r="M56" s="1622"/>
    </row>
    <row r="57" spans="2:13" ht="18.75" customHeight="1" x14ac:dyDescent="0.25">
      <c r="B57" s="2510" t="s">
        <v>2656</v>
      </c>
      <c r="C57" s="1616" t="s">
        <v>1486</v>
      </c>
      <c r="D57" s="1617"/>
      <c r="E57" s="1617"/>
      <c r="F57" s="1617"/>
      <c r="G57" s="1617"/>
      <c r="H57" s="1617"/>
      <c r="I57" s="1617"/>
      <c r="J57" s="1617"/>
      <c r="K57" s="1617"/>
      <c r="L57" s="1617"/>
      <c r="M57" s="1618"/>
    </row>
    <row r="58" spans="2:13" ht="29.25" customHeight="1" x14ac:dyDescent="0.25">
      <c r="B58" s="2511"/>
      <c r="C58" s="467" t="s">
        <v>2646</v>
      </c>
      <c r="D58" s="1612"/>
      <c r="E58" s="1612"/>
      <c r="F58" s="1612"/>
      <c r="G58" s="1612"/>
      <c r="H58" s="1612"/>
      <c r="I58" s="1612">
        <v>1</v>
      </c>
      <c r="J58" s="1612"/>
      <c r="K58" s="1612"/>
      <c r="L58" s="1612"/>
      <c r="M58" s="1619"/>
    </row>
    <row r="59" spans="2:13" ht="18.75" customHeight="1" x14ac:dyDescent="0.25">
      <c r="B59" s="2511"/>
      <c r="C59" s="467" t="s">
        <v>1487</v>
      </c>
      <c r="D59" s="1612"/>
      <c r="E59" s="1612"/>
      <c r="F59" s="1612"/>
      <c r="G59" s="1612"/>
      <c r="H59" s="1612"/>
      <c r="I59" s="1612">
        <v>1</v>
      </c>
      <c r="J59" s="1612"/>
      <c r="K59" s="1612"/>
      <c r="L59" s="1612"/>
      <c r="M59" s="1619"/>
    </row>
    <row r="60" spans="2:13" ht="18.75" customHeight="1" x14ac:dyDescent="0.25">
      <c r="B60" s="2511"/>
      <c r="C60" s="467" t="s">
        <v>1488</v>
      </c>
      <c r="D60" s="1612">
        <v>4</v>
      </c>
      <c r="E60" s="1612">
        <v>2</v>
      </c>
      <c r="F60" s="1612">
        <v>10</v>
      </c>
      <c r="G60" s="1612"/>
      <c r="H60" s="1612"/>
      <c r="I60" s="1612">
        <v>41</v>
      </c>
      <c r="J60" s="1612">
        <v>5</v>
      </c>
      <c r="K60" s="1612">
        <v>7</v>
      </c>
      <c r="L60" s="1612"/>
      <c r="M60" s="1619"/>
    </row>
    <row r="61" spans="2:13" ht="18.75" customHeight="1" x14ac:dyDescent="0.25">
      <c r="B61" s="2511"/>
      <c r="C61" s="467" t="s">
        <v>1489</v>
      </c>
      <c r="D61" s="1612"/>
      <c r="E61" s="1612"/>
      <c r="F61" s="1612"/>
      <c r="G61" s="1612"/>
      <c r="H61" s="1612"/>
      <c r="I61" s="1612"/>
      <c r="J61" s="1612"/>
      <c r="K61" s="1612"/>
      <c r="L61" s="1612"/>
      <c r="M61" s="1619"/>
    </row>
    <row r="62" spans="2:13" ht="18.75" customHeight="1" x14ac:dyDescent="0.25">
      <c r="B62" s="2511"/>
      <c r="C62" s="467" t="s">
        <v>1490</v>
      </c>
      <c r="D62" s="1612">
        <v>2</v>
      </c>
      <c r="E62" s="1612">
        <v>1</v>
      </c>
      <c r="F62" s="1612"/>
      <c r="G62" s="1612"/>
      <c r="H62" s="1612">
        <v>1</v>
      </c>
      <c r="I62" s="1612"/>
      <c r="J62" s="1612">
        <v>1</v>
      </c>
      <c r="K62" s="1612"/>
      <c r="L62" s="1612"/>
      <c r="M62" s="1619">
        <v>1</v>
      </c>
    </row>
    <row r="63" spans="2:13" ht="15.75" x14ac:dyDescent="0.25">
      <c r="B63" s="2511"/>
      <c r="C63" s="467" t="s">
        <v>2647</v>
      </c>
      <c r="D63" s="1612"/>
      <c r="E63" s="1612">
        <v>1</v>
      </c>
      <c r="F63" s="1612"/>
      <c r="G63" s="1612"/>
      <c r="H63" s="1612"/>
      <c r="I63" s="1612"/>
      <c r="J63" s="1612">
        <v>1</v>
      </c>
      <c r="K63" s="1612"/>
      <c r="L63" s="1612"/>
      <c r="M63" s="1619"/>
    </row>
    <row r="64" spans="2:13" ht="63.75" thickBot="1" x14ac:dyDescent="0.3">
      <c r="B64" s="2512"/>
      <c r="C64" s="1620" t="s">
        <v>2253</v>
      </c>
      <c r="D64" s="1621"/>
      <c r="E64" s="1621"/>
      <c r="F64" s="1621"/>
      <c r="G64" s="1621"/>
      <c r="H64" s="1621"/>
      <c r="I64" s="1621"/>
      <c r="J64" s="1621">
        <v>1</v>
      </c>
      <c r="K64" s="1621"/>
      <c r="L64" s="1621"/>
      <c r="M64" s="1622"/>
    </row>
    <row r="65" spans="2:13" ht="16.5" thickBot="1" x14ac:dyDescent="0.3">
      <c r="B65" s="2508" t="s">
        <v>2657</v>
      </c>
      <c r="C65" s="2509"/>
      <c r="D65" s="152">
        <f>SUM(D8:D64)</f>
        <v>81</v>
      </c>
      <c r="E65" s="152">
        <f t="shared" ref="E65:M65" si="0">SUM(E8:E64)</f>
        <v>67</v>
      </c>
      <c r="F65" s="152">
        <f t="shared" si="0"/>
        <v>24</v>
      </c>
      <c r="G65" s="152">
        <f t="shared" si="0"/>
        <v>16</v>
      </c>
      <c r="H65" s="152">
        <f t="shared" si="0"/>
        <v>15</v>
      </c>
      <c r="I65" s="152">
        <f t="shared" si="0"/>
        <v>700</v>
      </c>
      <c r="J65" s="152">
        <f t="shared" si="0"/>
        <v>81</v>
      </c>
      <c r="K65" s="152">
        <f t="shared" si="0"/>
        <v>248</v>
      </c>
      <c r="L65" s="152">
        <f t="shared" si="0"/>
        <v>10</v>
      </c>
      <c r="M65" s="152">
        <f t="shared" si="0"/>
        <v>35</v>
      </c>
    </row>
    <row r="66" spans="2:13" ht="15" hidden="1" x14ac:dyDescent="0.25"/>
    <row r="67" spans="2:13" ht="15" hidden="1" x14ac:dyDescent="0.25"/>
    <row r="68" spans="2:13" ht="15" hidden="1" customHeight="1" x14ac:dyDescent="0.25"/>
    <row r="69" spans="2:13" ht="15" hidden="1" customHeight="1" x14ac:dyDescent="0.25"/>
    <row r="70" spans="2:13" ht="15" hidden="1" customHeight="1" x14ac:dyDescent="0.25"/>
    <row r="71" spans="2:13" ht="15" hidden="1" customHeight="1" x14ac:dyDescent="0.25"/>
    <row r="72" spans="2:13" ht="15" hidden="1" customHeight="1" x14ac:dyDescent="0.25"/>
    <row r="73" spans="2:13" ht="15" hidden="1" customHeight="1" x14ac:dyDescent="0.25"/>
  </sheetData>
  <mergeCells count="14">
    <mergeCell ref="B1:M3"/>
    <mergeCell ref="B4:M4"/>
    <mergeCell ref="B6:B7"/>
    <mergeCell ref="D6:H6"/>
    <mergeCell ref="I6:M6"/>
    <mergeCell ref="B65:C65"/>
    <mergeCell ref="B57:B64"/>
    <mergeCell ref="C6:C7"/>
    <mergeCell ref="B8:B15"/>
    <mergeCell ref="B16:B23"/>
    <mergeCell ref="B24:B31"/>
    <mergeCell ref="B32:B39"/>
    <mergeCell ref="B40:B48"/>
    <mergeCell ref="B49:B56"/>
  </mergeCells>
  <pageMargins left="0.7" right="0.7" top="0.75" bottom="0.75" header="0.3" footer="0.3"/>
  <drawing r:id="rId1"/>
</worksheet>
</file>

<file path=xl/worksheets/sheet1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000-000000000000}">
  <sheetPr codeName="Hoja191"/>
  <dimension ref="A1:K12"/>
  <sheetViews>
    <sheetView zoomScaleNormal="100" workbookViewId="0">
      <selection activeCell="F11" sqref="F11"/>
    </sheetView>
  </sheetViews>
  <sheetFormatPr baseColWidth="10" defaultColWidth="0" defaultRowHeight="15" zeroHeight="1" x14ac:dyDescent="0.25"/>
  <cols>
    <col min="1" max="1" width="3.5703125" customWidth="1"/>
    <col min="2" max="2" width="42.5703125" customWidth="1"/>
    <col min="3" max="8" width="13.140625" customWidth="1"/>
    <col min="9" max="9" width="5" customWidth="1"/>
    <col min="10" max="11" width="0" hidden="1" customWidth="1"/>
    <col min="12" max="16384" width="11.42578125" hidden="1"/>
  </cols>
  <sheetData>
    <row r="1" spans="2:9" x14ac:dyDescent="0.25">
      <c r="B1" s="1958"/>
      <c r="C1" s="1959"/>
      <c r="D1" s="1959"/>
      <c r="E1" s="1959"/>
      <c r="F1" s="1959"/>
      <c r="G1" s="1959"/>
      <c r="H1" s="1960"/>
    </row>
    <row r="2" spans="2:9" x14ac:dyDescent="0.25">
      <c r="B2" s="1961"/>
      <c r="C2" s="1962"/>
      <c r="D2" s="1962"/>
      <c r="E2" s="1962"/>
      <c r="F2" s="1962"/>
      <c r="G2" s="1962"/>
      <c r="H2" s="1963"/>
    </row>
    <row r="3" spans="2:9" ht="15.75" thickBot="1" x14ac:dyDescent="0.3">
      <c r="B3" s="1964"/>
      <c r="C3" s="1965"/>
      <c r="D3" s="1965"/>
      <c r="E3" s="1965"/>
      <c r="F3" s="1965"/>
      <c r="G3" s="1965"/>
      <c r="H3" s="1966"/>
    </row>
    <row r="4" spans="2:9" ht="21.75" thickBot="1" x14ac:dyDescent="0.4">
      <c r="B4" s="1849" t="s">
        <v>1819</v>
      </c>
      <c r="C4" s="1850"/>
      <c r="D4" s="1850"/>
      <c r="E4" s="1850"/>
      <c r="F4" s="1850"/>
      <c r="G4" s="1850"/>
      <c r="H4" s="1851"/>
      <c r="I4" s="1"/>
    </row>
    <row r="5" spans="2:9" x14ac:dyDescent="0.25"/>
    <row r="6" spans="2:9" ht="18.75" x14ac:dyDescent="0.3">
      <c r="B6" s="108" t="s">
        <v>1491</v>
      </c>
      <c r="C6" s="473">
        <v>2016</v>
      </c>
      <c r="D6" s="473">
        <v>2017</v>
      </c>
      <c r="E6" s="473">
        <v>2018</v>
      </c>
      <c r="F6" s="473">
        <v>2019</v>
      </c>
      <c r="G6" s="473">
        <v>2020</v>
      </c>
      <c r="H6" s="101" t="s">
        <v>143</v>
      </c>
    </row>
    <row r="7" spans="2:9" ht="18.75" customHeight="1" x14ac:dyDescent="0.25">
      <c r="B7" s="32" t="s">
        <v>1492</v>
      </c>
      <c r="C7" s="45">
        <v>18</v>
      </c>
      <c r="D7" s="45">
        <v>1</v>
      </c>
      <c r="E7" s="45">
        <v>25</v>
      </c>
      <c r="F7" s="45">
        <v>36</v>
      </c>
      <c r="G7" s="45"/>
      <c r="H7" s="443">
        <f>SUM(C7:G7)</f>
        <v>80</v>
      </c>
    </row>
    <row r="8" spans="2:9" ht="18.75" customHeight="1" x14ac:dyDescent="0.25">
      <c r="B8" s="32" t="s">
        <v>1493</v>
      </c>
      <c r="C8" s="45">
        <v>3</v>
      </c>
      <c r="D8" s="45">
        <v>2</v>
      </c>
      <c r="E8" s="45" t="s">
        <v>563</v>
      </c>
      <c r="F8" s="45"/>
      <c r="G8" s="45"/>
      <c r="H8" s="1397">
        <f>SUM(C8:G8)</f>
        <v>5</v>
      </c>
    </row>
    <row r="9" spans="2:9" ht="18.75" customHeight="1" x14ac:dyDescent="0.25">
      <c r="B9" s="32" t="s">
        <v>1494</v>
      </c>
      <c r="C9" s="45">
        <v>117</v>
      </c>
      <c r="D9" s="45">
        <v>150</v>
      </c>
      <c r="E9" s="45">
        <v>31</v>
      </c>
      <c r="F9" s="45">
        <v>24</v>
      </c>
      <c r="G9" s="45"/>
      <c r="H9" s="1397">
        <f>SUM(C9:G9)</f>
        <v>322</v>
      </c>
    </row>
    <row r="10" spans="2:9" ht="18.75" customHeight="1" x14ac:dyDescent="0.25">
      <c r="B10" s="32" t="s">
        <v>1495</v>
      </c>
      <c r="C10" s="45">
        <v>38</v>
      </c>
      <c r="D10" s="45">
        <v>44</v>
      </c>
      <c r="E10" s="45" t="s">
        <v>563</v>
      </c>
      <c r="F10" s="45" t="s">
        <v>563</v>
      </c>
      <c r="G10" s="45" t="s">
        <v>563</v>
      </c>
      <c r="H10" s="1397">
        <f>SUM(C10:G10)</f>
        <v>82</v>
      </c>
    </row>
    <row r="11" spans="2:9" x14ac:dyDescent="0.25"/>
    <row r="12" spans="2:9" x14ac:dyDescent="0.25"/>
  </sheetData>
  <mergeCells count="2">
    <mergeCell ref="B4:H4"/>
    <mergeCell ref="B1:H3"/>
  </mergeCells>
  <pageMargins left="0.7" right="0.7" top="0.75" bottom="0.75" header="0.3" footer="0.3"/>
  <drawing r:id="rId1"/>
</worksheet>
</file>

<file path=xl/worksheets/sheet1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100-000000000000}">
  <sheetPr codeName="Hoja192"/>
  <dimension ref="A1:J32"/>
  <sheetViews>
    <sheetView showGridLines="0" workbookViewId="0">
      <selection activeCell="B6" sqref="B6:I30"/>
    </sheetView>
  </sheetViews>
  <sheetFormatPr baseColWidth="10" defaultColWidth="0" defaultRowHeight="15" zeroHeight="1" x14ac:dyDescent="0.25"/>
  <cols>
    <col min="1" max="1" width="3.5703125" customWidth="1"/>
    <col min="2" max="9" width="15" customWidth="1"/>
    <col min="10" max="10" width="5" customWidth="1"/>
    <col min="11" max="16384" width="11.42578125" hidden="1"/>
  </cols>
  <sheetData>
    <row r="1" spans="2:10" x14ac:dyDescent="0.25">
      <c r="B1" s="1958"/>
      <c r="C1" s="1959"/>
      <c r="D1" s="1959"/>
      <c r="E1" s="1959"/>
      <c r="F1" s="1959"/>
      <c r="G1" s="1959"/>
      <c r="H1" s="1959"/>
      <c r="I1" s="1960"/>
    </row>
    <row r="2" spans="2:10" x14ac:dyDescent="0.25">
      <c r="B2" s="1961"/>
      <c r="C2" s="1962"/>
      <c r="D2" s="1962"/>
      <c r="E2" s="1962"/>
      <c r="F2" s="1962"/>
      <c r="G2" s="1962"/>
      <c r="H2" s="1962"/>
      <c r="I2" s="1963"/>
    </row>
    <row r="3" spans="2:10" ht="15.75" thickBot="1" x14ac:dyDescent="0.3">
      <c r="B3" s="1964"/>
      <c r="C3" s="1965"/>
      <c r="D3" s="1965"/>
      <c r="E3" s="1965"/>
      <c r="F3" s="1965"/>
      <c r="G3" s="1965"/>
      <c r="H3" s="1965"/>
      <c r="I3" s="1966"/>
    </row>
    <row r="4" spans="2:10" ht="21.75" thickBot="1" x14ac:dyDescent="0.4">
      <c r="B4" s="1849" t="s">
        <v>1820</v>
      </c>
      <c r="C4" s="1850"/>
      <c r="D4" s="1850"/>
      <c r="E4" s="1850"/>
      <c r="F4" s="1850"/>
      <c r="G4" s="1850"/>
      <c r="H4" s="1850"/>
      <c r="I4" s="1851"/>
      <c r="J4" s="1"/>
    </row>
    <row r="5" spans="2:10" x14ac:dyDescent="0.25"/>
    <row r="6" spans="2:10" x14ac:dyDescent="0.25">
      <c r="B6" s="2515"/>
      <c r="C6" s="2516"/>
      <c r="D6" s="2516"/>
      <c r="E6" s="2516"/>
      <c r="F6" s="2516"/>
      <c r="G6" s="2516"/>
      <c r="H6" s="2516"/>
      <c r="I6" s="2517"/>
    </row>
    <row r="7" spans="2:10" x14ac:dyDescent="0.25">
      <c r="B7" s="2518"/>
      <c r="C7" s="2208"/>
      <c r="D7" s="2208"/>
      <c r="E7" s="2208"/>
      <c r="F7" s="2208"/>
      <c r="G7" s="2208"/>
      <c r="H7" s="2208"/>
      <c r="I7" s="2519"/>
    </row>
    <row r="8" spans="2:10" x14ac:dyDescent="0.25">
      <c r="B8" s="2518"/>
      <c r="C8" s="2208"/>
      <c r="D8" s="2208"/>
      <c r="E8" s="2208"/>
      <c r="F8" s="2208"/>
      <c r="G8" s="2208"/>
      <c r="H8" s="2208"/>
      <c r="I8" s="2519"/>
    </row>
    <row r="9" spans="2:10" x14ac:dyDescent="0.25">
      <c r="B9" s="2518"/>
      <c r="C9" s="2208"/>
      <c r="D9" s="2208"/>
      <c r="E9" s="2208"/>
      <c r="F9" s="2208"/>
      <c r="G9" s="2208"/>
      <c r="H9" s="2208"/>
      <c r="I9" s="2519"/>
    </row>
    <row r="10" spans="2:10" x14ac:dyDescent="0.25">
      <c r="B10" s="2518"/>
      <c r="C10" s="2208"/>
      <c r="D10" s="2208"/>
      <c r="E10" s="2208"/>
      <c r="F10" s="2208"/>
      <c r="G10" s="2208"/>
      <c r="H10" s="2208"/>
      <c r="I10" s="2519"/>
    </row>
    <row r="11" spans="2:10" x14ac:dyDescent="0.25">
      <c r="B11" s="2518"/>
      <c r="C11" s="2208"/>
      <c r="D11" s="2208"/>
      <c r="E11" s="2208"/>
      <c r="F11" s="2208"/>
      <c r="G11" s="2208"/>
      <c r="H11" s="2208"/>
      <c r="I11" s="2519"/>
    </row>
    <row r="12" spans="2:10" x14ac:dyDescent="0.25">
      <c r="B12" s="2518"/>
      <c r="C12" s="2208"/>
      <c r="D12" s="2208"/>
      <c r="E12" s="2208"/>
      <c r="F12" s="2208"/>
      <c r="G12" s="2208"/>
      <c r="H12" s="2208"/>
      <c r="I12" s="2519"/>
    </row>
    <row r="13" spans="2:10" x14ac:dyDescent="0.25">
      <c r="B13" s="2518"/>
      <c r="C13" s="2208"/>
      <c r="D13" s="2208"/>
      <c r="E13" s="2208"/>
      <c r="F13" s="2208"/>
      <c r="G13" s="2208"/>
      <c r="H13" s="2208"/>
      <c r="I13" s="2519"/>
    </row>
    <row r="14" spans="2:10" x14ac:dyDescent="0.25">
      <c r="B14" s="2518"/>
      <c r="C14" s="2208"/>
      <c r="D14" s="2208"/>
      <c r="E14" s="2208"/>
      <c r="F14" s="2208"/>
      <c r="G14" s="2208"/>
      <c r="H14" s="2208"/>
      <c r="I14" s="2519"/>
    </row>
    <row r="15" spans="2:10" x14ac:dyDescent="0.25">
      <c r="B15" s="2518"/>
      <c r="C15" s="2208"/>
      <c r="D15" s="2208"/>
      <c r="E15" s="2208"/>
      <c r="F15" s="2208"/>
      <c r="G15" s="2208"/>
      <c r="H15" s="2208"/>
      <c r="I15" s="2519"/>
    </row>
    <row r="16" spans="2:10" x14ac:dyDescent="0.25">
      <c r="B16" s="2518"/>
      <c r="C16" s="2208"/>
      <c r="D16" s="2208"/>
      <c r="E16" s="2208"/>
      <c r="F16" s="2208"/>
      <c r="G16" s="2208"/>
      <c r="H16" s="2208"/>
      <c r="I16" s="2519"/>
    </row>
    <row r="17" spans="2:9" x14ac:dyDescent="0.25">
      <c r="B17" s="2518"/>
      <c r="C17" s="2208"/>
      <c r="D17" s="2208"/>
      <c r="E17" s="2208"/>
      <c r="F17" s="2208"/>
      <c r="G17" s="2208"/>
      <c r="H17" s="2208"/>
      <c r="I17" s="2519"/>
    </row>
    <row r="18" spans="2:9" x14ac:dyDescent="0.25">
      <c r="B18" s="2518"/>
      <c r="C18" s="2208"/>
      <c r="D18" s="2208"/>
      <c r="E18" s="2208"/>
      <c r="F18" s="2208"/>
      <c r="G18" s="2208"/>
      <c r="H18" s="2208"/>
      <c r="I18" s="2519"/>
    </row>
    <row r="19" spans="2:9" x14ac:dyDescent="0.25">
      <c r="B19" s="2518"/>
      <c r="C19" s="2208"/>
      <c r="D19" s="2208"/>
      <c r="E19" s="2208"/>
      <c r="F19" s="2208"/>
      <c r="G19" s="2208"/>
      <c r="H19" s="2208"/>
      <c r="I19" s="2519"/>
    </row>
    <row r="20" spans="2:9" x14ac:dyDescent="0.25">
      <c r="B20" s="2518"/>
      <c r="C20" s="2208"/>
      <c r="D20" s="2208"/>
      <c r="E20" s="2208"/>
      <c r="F20" s="2208"/>
      <c r="G20" s="2208"/>
      <c r="H20" s="2208"/>
      <c r="I20" s="2519"/>
    </row>
    <row r="21" spans="2:9" x14ac:dyDescent="0.25">
      <c r="B21" s="2518"/>
      <c r="C21" s="2208"/>
      <c r="D21" s="2208"/>
      <c r="E21" s="2208"/>
      <c r="F21" s="2208"/>
      <c r="G21" s="2208"/>
      <c r="H21" s="2208"/>
      <c r="I21" s="2519"/>
    </row>
    <row r="22" spans="2:9" x14ac:dyDescent="0.25">
      <c r="B22" s="2518"/>
      <c r="C22" s="2208"/>
      <c r="D22" s="2208"/>
      <c r="E22" s="2208"/>
      <c r="F22" s="2208"/>
      <c r="G22" s="2208"/>
      <c r="H22" s="2208"/>
      <c r="I22" s="2519"/>
    </row>
    <row r="23" spans="2:9" x14ac:dyDescent="0.25">
      <c r="B23" s="2518"/>
      <c r="C23" s="2208"/>
      <c r="D23" s="2208"/>
      <c r="E23" s="2208"/>
      <c r="F23" s="2208"/>
      <c r="G23" s="2208"/>
      <c r="H23" s="2208"/>
      <c r="I23" s="2519"/>
    </row>
    <row r="24" spans="2:9" x14ac:dyDescent="0.25">
      <c r="B24" s="2518"/>
      <c r="C24" s="2208"/>
      <c r="D24" s="2208"/>
      <c r="E24" s="2208"/>
      <c r="F24" s="2208"/>
      <c r="G24" s="2208"/>
      <c r="H24" s="2208"/>
      <c r="I24" s="2519"/>
    </row>
    <row r="25" spans="2:9" x14ac:dyDescent="0.25">
      <c r="B25" s="2518"/>
      <c r="C25" s="2208"/>
      <c r="D25" s="2208"/>
      <c r="E25" s="2208"/>
      <c r="F25" s="2208"/>
      <c r="G25" s="2208"/>
      <c r="H25" s="2208"/>
      <c r="I25" s="2519"/>
    </row>
    <row r="26" spans="2:9" x14ac:dyDescent="0.25">
      <c r="B26" s="2518"/>
      <c r="C26" s="2208"/>
      <c r="D26" s="2208"/>
      <c r="E26" s="2208"/>
      <c r="F26" s="2208"/>
      <c r="G26" s="2208"/>
      <c r="H26" s="2208"/>
      <c r="I26" s="2519"/>
    </row>
    <row r="27" spans="2:9" x14ac:dyDescent="0.25">
      <c r="B27" s="2518"/>
      <c r="C27" s="2208"/>
      <c r="D27" s="2208"/>
      <c r="E27" s="2208"/>
      <c r="F27" s="2208"/>
      <c r="G27" s="2208"/>
      <c r="H27" s="2208"/>
      <c r="I27" s="2519"/>
    </row>
    <row r="28" spans="2:9" x14ac:dyDescent="0.25">
      <c r="B28" s="2518"/>
      <c r="C28" s="2208"/>
      <c r="D28" s="2208"/>
      <c r="E28" s="2208"/>
      <c r="F28" s="2208"/>
      <c r="G28" s="2208"/>
      <c r="H28" s="2208"/>
      <c r="I28" s="2519"/>
    </row>
    <row r="29" spans="2:9" x14ac:dyDescent="0.25">
      <c r="B29" s="2518"/>
      <c r="C29" s="2208"/>
      <c r="D29" s="2208"/>
      <c r="E29" s="2208"/>
      <c r="F29" s="2208"/>
      <c r="G29" s="2208"/>
      <c r="H29" s="2208"/>
      <c r="I29" s="2519"/>
    </row>
    <row r="30" spans="2:9" x14ac:dyDescent="0.25">
      <c r="B30" s="2520"/>
      <c r="C30" s="2521"/>
      <c r="D30" s="2521"/>
      <c r="E30" s="2521"/>
      <c r="F30" s="2521"/>
      <c r="G30" s="2521"/>
      <c r="H30" s="2521"/>
      <c r="I30" s="2522"/>
    </row>
    <row r="31" spans="2:9" x14ac:dyDescent="0.25"/>
    <row r="32" spans="2:9" x14ac:dyDescent="0.25"/>
  </sheetData>
  <mergeCells count="3">
    <mergeCell ref="B4:I4"/>
    <mergeCell ref="B1:I3"/>
    <mergeCell ref="B6:I30"/>
  </mergeCells>
  <pageMargins left="0.7" right="0.7" top="0.75" bottom="0.75" header="0.3" footer="0.3"/>
  <drawing r:id="rId1"/>
</worksheet>
</file>

<file path=xl/worksheets/sheet1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3B02A8-8978-45D1-87EF-4470871E7888}">
  <sheetPr codeName="Hoja247"/>
  <dimension ref="A1:I120"/>
  <sheetViews>
    <sheetView showGridLines="0" zoomScaleNormal="100" workbookViewId="0">
      <pane xSplit="1" ySplit="7" topLeftCell="B8" activePane="bottomRight" state="frozen"/>
      <selection activeCell="I25" sqref="I25"/>
      <selection pane="topRight" activeCell="I25" sqref="I25"/>
      <selection pane="bottomLeft" activeCell="I25" sqref="I25"/>
      <selection pane="bottomRight" activeCell="C8" sqref="C8:C14"/>
    </sheetView>
  </sheetViews>
  <sheetFormatPr baseColWidth="10" defaultColWidth="0" defaultRowHeight="0" customHeight="1" zeroHeight="1" x14ac:dyDescent="0.25"/>
  <cols>
    <col min="1" max="1" width="3.7109375" style="566" customWidth="1"/>
    <col min="2" max="2" width="79.42578125" style="566" customWidth="1"/>
    <col min="3" max="3" width="30.140625" style="566" customWidth="1"/>
    <col min="4" max="4" width="11.42578125" style="566" customWidth="1"/>
    <col min="5" max="9" width="0" style="566" hidden="1" customWidth="1"/>
    <col min="10" max="16384" width="11.42578125" style="566" hidden="1"/>
  </cols>
  <sheetData>
    <row r="1" spans="2:3" ht="15" x14ac:dyDescent="0.25">
      <c r="B1" s="1985"/>
      <c r="C1" s="1986"/>
    </row>
    <row r="2" spans="2:3" ht="15" x14ac:dyDescent="0.25">
      <c r="B2" s="1988"/>
      <c r="C2" s="1989"/>
    </row>
    <row r="3" spans="2:3" ht="15.75" thickBot="1" x14ac:dyDescent="0.3">
      <c r="B3" s="1991"/>
      <c r="C3" s="1992"/>
    </row>
    <row r="4" spans="2:3" ht="21.75" thickBot="1" x14ac:dyDescent="0.3">
      <c r="B4" s="2486" t="s">
        <v>3612</v>
      </c>
      <c r="C4" s="2487"/>
    </row>
    <row r="5" spans="2:3" ht="15" x14ac:dyDescent="0.25">
      <c r="B5" s="960"/>
      <c r="C5" s="960"/>
    </row>
    <row r="6" spans="2:3" ht="18.75" customHeight="1" x14ac:dyDescent="0.25">
      <c r="B6" s="2078" t="s">
        <v>1195</v>
      </c>
      <c r="C6" s="2489" t="s">
        <v>1681</v>
      </c>
    </row>
    <row r="7" spans="2:3" ht="18.75" customHeight="1" x14ac:dyDescent="0.25">
      <c r="B7" s="2078"/>
      <c r="C7" s="2489"/>
    </row>
    <row r="8" spans="2:3" ht="15.75" x14ac:dyDescent="0.25">
      <c r="B8" s="966" t="s">
        <v>2175</v>
      </c>
      <c r="C8" s="40"/>
    </row>
    <row r="9" spans="2:3" ht="15.75" x14ac:dyDescent="0.25">
      <c r="B9" s="966" t="s">
        <v>642</v>
      </c>
      <c r="C9" s="40"/>
    </row>
    <row r="10" spans="2:3" ht="15.75" x14ac:dyDescent="0.25">
      <c r="B10" s="966" t="s">
        <v>2176</v>
      </c>
      <c r="C10" s="40"/>
    </row>
    <row r="11" spans="2:3" ht="15.75" x14ac:dyDescent="0.25">
      <c r="B11" s="966" t="s">
        <v>2171</v>
      </c>
      <c r="C11" s="40"/>
    </row>
    <row r="12" spans="2:3" ht="15.75" x14ac:dyDescent="0.25">
      <c r="B12" s="966" t="s">
        <v>2174</v>
      </c>
      <c r="C12" s="40"/>
    </row>
    <row r="13" spans="2:3" ht="15.75" x14ac:dyDescent="0.25">
      <c r="B13" s="966" t="s">
        <v>2173</v>
      </c>
      <c r="C13" s="40"/>
    </row>
    <row r="14" spans="2:3" ht="15.75" x14ac:dyDescent="0.25">
      <c r="B14" s="966" t="s">
        <v>2172</v>
      </c>
      <c r="C14" s="40"/>
    </row>
    <row r="15" spans="2:3" ht="15.75" x14ac:dyDescent="0.25">
      <c r="B15" s="967" t="s">
        <v>143</v>
      </c>
      <c r="C15" s="215">
        <f>SUM(C8:C14)</f>
        <v>0</v>
      </c>
    </row>
    <row r="16" spans="2:3" ht="15" x14ac:dyDescent="0.25">
      <c r="B16" s="964" t="s">
        <v>1461</v>
      </c>
    </row>
    <row r="17" ht="15" x14ac:dyDescent="0.25"/>
    <row r="18" ht="15" x14ac:dyDescent="0.25"/>
    <row r="19" ht="15" hidden="1" x14ac:dyDescent="0.25"/>
    <row r="20" ht="15" hidden="1" x14ac:dyDescent="0.25"/>
    <row r="21" ht="15" hidden="1" x14ac:dyDescent="0.25"/>
    <row r="22" ht="15" hidden="1" x14ac:dyDescent="0.25"/>
    <row r="23" ht="15" hidden="1" x14ac:dyDescent="0.25"/>
    <row r="24" ht="15" hidden="1" x14ac:dyDescent="0.25"/>
    <row r="25" ht="15" hidden="1" x14ac:dyDescent="0.25"/>
    <row r="26" ht="15" hidden="1" x14ac:dyDescent="0.25"/>
    <row r="27" ht="15" hidden="1" x14ac:dyDescent="0.25"/>
    <row r="28" ht="15" hidden="1" x14ac:dyDescent="0.25"/>
    <row r="29" ht="15" hidden="1" x14ac:dyDescent="0.25"/>
    <row r="30" ht="15" hidden="1" x14ac:dyDescent="0.25"/>
    <row r="31" ht="15" hidden="1" x14ac:dyDescent="0.25"/>
    <row r="32" ht="15" hidden="1" customHeight="1" x14ac:dyDescent="0.25"/>
    <row r="33" ht="15" hidden="1" customHeight="1" x14ac:dyDescent="0.25"/>
    <row r="34" ht="15" hidden="1" customHeight="1" x14ac:dyDescent="0.25"/>
    <row r="35" ht="15" hidden="1" customHeight="1" x14ac:dyDescent="0.25"/>
    <row r="36" ht="15" hidden="1" customHeight="1" x14ac:dyDescent="0.25"/>
    <row r="37" ht="15" hidden="1" customHeight="1" x14ac:dyDescent="0.25"/>
    <row r="38" ht="15" hidden="1" customHeight="1" x14ac:dyDescent="0.25"/>
    <row r="39" ht="15" hidden="1" customHeight="1" x14ac:dyDescent="0.25"/>
    <row r="40" ht="15" hidden="1" customHeight="1" x14ac:dyDescent="0.25"/>
    <row r="41" ht="15" hidden="1" customHeight="1" x14ac:dyDescent="0.25"/>
    <row r="42" ht="15" hidden="1" customHeight="1" x14ac:dyDescent="0.25"/>
    <row r="43" ht="15" hidden="1" customHeight="1" x14ac:dyDescent="0.25"/>
    <row r="44" ht="15" hidden="1" customHeight="1" x14ac:dyDescent="0.25"/>
    <row r="45" ht="15" hidden="1" customHeight="1" x14ac:dyDescent="0.25"/>
    <row r="46" ht="15" hidden="1" customHeight="1" x14ac:dyDescent="0.25"/>
    <row r="47" ht="15" hidden="1" customHeight="1" x14ac:dyDescent="0.25"/>
    <row r="48" ht="15" hidden="1" customHeight="1" x14ac:dyDescent="0.25"/>
    <row r="49" ht="15" hidden="1" customHeight="1" x14ac:dyDescent="0.25"/>
    <row r="50" ht="15" hidden="1" customHeight="1" x14ac:dyDescent="0.25"/>
    <row r="51" ht="15" hidden="1" customHeight="1" x14ac:dyDescent="0.25"/>
    <row r="52" ht="15" hidden="1" customHeight="1" x14ac:dyDescent="0.25"/>
    <row r="53" ht="15" hidden="1" customHeight="1" x14ac:dyDescent="0.25"/>
    <row r="54" ht="15" hidden="1" customHeight="1" x14ac:dyDescent="0.25"/>
    <row r="55" ht="15" hidden="1" customHeight="1" x14ac:dyDescent="0.25"/>
    <row r="56" ht="15" hidden="1" customHeight="1" x14ac:dyDescent="0.25"/>
    <row r="57" ht="15" hidden="1" customHeight="1" x14ac:dyDescent="0.25"/>
    <row r="58" ht="15" hidden="1" customHeight="1" x14ac:dyDescent="0.25"/>
    <row r="59" ht="15" hidden="1" customHeight="1" x14ac:dyDescent="0.25"/>
    <row r="60" ht="15" hidden="1" customHeight="1" x14ac:dyDescent="0.25"/>
    <row r="61" ht="15" hidden="1" customHeight="1" x14ac:dyDescent="0.25"/>
    <row r="62" ht="15" hidden="1" customHeight="1" x14ac:dyDescent="0.25"/>
    <row r="63" ht="15" hidden="1" customHeight="1" x14ac:dyDescent="0.25"/>
    <row r="64" ht="15" hidden="1" customHeight="1" x14ac:dyDescent="0.25"/>
    <row r="65" ht="15" hidden="1" customHeight="1" x14ac:dyDescent="0.25"/>
    <row r="66" ht="15" hidden="1" customHeight="1" x14ac:dyDescent="0.25"/>
    <row r="67" ht="15" hidden="1" customHeight="1" x14ac:dyDescent="0.25"/>
    <row r="68" ht="15" hidden="1" customHeight="1" x14ac:dyDescent="0.25"/>
    <row r="69" ht="15" hidden="1" customHeight="1" x14ac:dyDescent="0.25"/>
    <row r="70" ht="15" hidden="1" customHeight="1" x14ac:dyDescent="0.25"/>
    <row r="71" ht="15" hidden="1" customHeight="1" x14ac:dyDescent="0.25"/>
    <row r="72" ht="15" hidden="1" customHeight="1" x14ac:dyDescent="0.25"/>
    <row r="73" ht="15" hidden="1" customHeight="1" x14ac:dyDescent="0.25"/>
    <row r="74" ht="15" hidden="1" customHeight="1" x14ac:dyDescent="0.25"/>
    <row r="75" ht="15" hidden="1" customHeight="1" x14ac:dyDescent="0.25"/>
    <row r="76" ht="15" hidden="1" customHeight="1" x14ac:dyDescent="0.25"/>
    <row r="77" ht="15" hidden="1" customHeight="1" x14ac:dyDescent="0.25"/>
    <row r="78" ht="15" hidden="1" customHeight="1" x14ac:dyDescent="0.25"/>
    <row r="79" ht="15" hidden="1" customHeight="1" x14ac:dyDescent="0.25"/>
    <row r="80" ht="15" hidden="1" customHeight="1" x14ac:dyDescent="0.25"/>
    <row r="81" ht="15" hidden="1" customHeight="1" x14ac:dyDescent="0.25"/>
    <row r="82" ht="15" hidden="1" customHeight="1" x14ac:dyDescent="0.25"/>
    <row r="83" ht="15" hidden="1" customHeight="1" x14ac:dyDescent="0.25"/>
    <row r="84" ht="15" hidden="1" customHeight="1" x14ac:dyDescent="0.25"/>
    <row r="85" ht="15" hidden="1" customHeight="1" x14ac:dyDescent="0.25"/>
    <row r="86" ht="15" hidden="1" customHeight="1" x14ac:dyDescent="0.25"/>
    <row r="87" ht="15" hidden="1" customHeight="1" x14ac:dyDescent="0.25"/>
    <row r="88" ht="15" hidden="1" customHeight="1" x14ac:dyDescent="0.25"/>
    <row r="89" ht="15" hidden="1" customHeight="1" x14ac:dyDescent="0.25"/>
    <row r="90" ht="15" hidden="1" customHeight="1" x14ac:dyDescent="0.25"/>
    <row r="91" ht="15" hidden="1" customHeight="1" x14ac:dyDescent="0.25"/>
    <row r="92" ht="15" hidden="1" customHeight="1" x14ac:dyDescent="0.25"/>
    <row r="93" ht="15" hidden="1" customHeight="1" x14ac:dyDescent="0.25"/>
    <row r="94" ht="15" hidden="1" customHeight="1" x14ac:dyDescent="0.25"/>
    <row r="95" ht="15" hidden="1" customHeight="1" x14ac:dyDescent="0.25"/>
    <row r="96" ht="15" hidden="1" customHeight="1" x14ac:dyDescent="0.25"/>
    <row r="97" ht="15" hidden="1" customHeight="1" x14ac:dyDescent="0.25"/>
    <row r="98" ht="15" hidden="1" customHeight="1" x14ac:dyDescent="0.25"/>
    <row r="99" ht="15" hidden="1" customHeight="1" x14ac:dyDescent="0.25"/>
    <row r="100" ht="15" hidden="1" customHeight="1" x14ac:dyDescent="0.25"/>
    <row r="101" ht="15" hidden="1" customHeight="1" x14ac:dyDescent="0.25"/>
    <row r="102" ht="15" hidden="1" customHeight="1" x14ac:dyDescent="0.25"/>
    <row r="103" ht="15" hidden="1" customHeight="1" x14ac:dyDescent="0.25"/>
    <row r="104" ht="15" hidden="1" customHeight="1" x14ac:dyDescent="0.25"/>
    <row r="105" ht="15" hidden="1" customHeight="1" x14ac:dyDescent="0.25"/>
    <row r="106" ht="15" hidden="1" customHeight="1" x14ac:dyDescent="0.25"/>
    <row r="107" ht="15" hidden="1" customHeight="1" x14ac:dyDescent="0.25"/>
    <row r="108" ht="15" hidden="1" customHeight="1" x14ac:dyDescent="0.25"/>
    <row r="109" ht="15" hidden="1" customHeight="1" x14ac:dyDescent="0.25"/>
    <row r="110" ht="15" hidden="1" customHeight="1" x14ac:dyDescent="0.25"/>
    <row r="111" ht="15" hidden="1" customHeight="1" x14ac:dyDescent="0.25"/>
    <row r="112" ht="15" hidden="1" customHeight="1" x14ac:dyDescent="0.25"/>
    <row r="113" ht="15" hidden="1" customHeight="1" x14ac:dyDescent="0.25"/>
    <row r="114" ht="15" hidden="1" customHeight="1" x14ac:dyDescent="0.25"/>
    <row r="115" ht="15" hidden="1" customHeight="1" x14ac:dyDescent="0.25"/>
    <row r="116" ht="15" hidden="1" customHeight="1" x14ac:dyDescent="0.25"/>
    <row r="117" ht="15" hidden="1" customHeight="1" x14ac:dyDescent="0.25"/>
    <row r="118" ht="15" hidden="1" customHeight="1" x14ac:dyDescent="0.25"/>
    <row r="119" ht="15" hidden="1" customHeight="1" x14ac:dyDescent="0.25"/>
    <row r="120" ht="15" hidden="1" customHeight="1" x14ac:dyDescent="0.25"/>
  </sheetData>
  <sheetProtection formatCells="0" formatColumns="0" formatRows="0" insertColumns="0" insertRows="0" deleteColumns="0" deleteRows="0" sort="0"/>
  <mergeCells count="4">
    <mergeCell ref="B1:C3"/>
    <mergeCell ref="B4:C4"/>
    <mergeCell ref="B6:B7"/>
    <mergeCell ref="C6:C7"/>
  </mergeCells>
  <pageMargins left="0.7" right="0.7" top="0.75" bottom="0.75" header="0.3" footer="0.3"/>
  <pageSetup paperSize="9" orientation="portrait" r:id="rId1"/>
  <drawing r:id="rId2"/>
</worksheet>
</file>

<file path=xl/worksheets/sheet1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200-000000000000}">
  <sheetPr codeName="Hoja193"/>
  <dimension ref="A1:J52"/>
  <sheetViews>
    <sheetView showGridLines="0" workbookViewId="0">
      <pane xSplit="1" ySplit="7" topLeftCell="B8" activePane="bottomRight" state="frozen"/>
      <selection activeCell="I25" sqref="I25"/>
      <selection pane="topRight" activeCell="I25" sqref="I25"/>
      <selection pane="bottomLeft" activeCell="I25" sqref="I25"/>
      <selection pane="bottomRight" activeCell="B8" sqref="B8:B14"/>
    </sheetView>
  </sheetViews>
  <sheetFormatPr baseColWidth="10" defaultColWidth="0" defaultRowHeight="15" zeroHeight="1" x14ac:dyDescent="0.25"/>
  <cols>
    <col min="1" max="1" width="3.5703125" customWidth="1"/>
    <col min="2" max="2" width="16.5703125" customWidth="1"/>
    <col min="3" max="3" width="37.85546875" customWidth="1"/>
    <col min="4" max="4" width="46.7109375" customWidth="1"/>
    <col min="5" max="5" width="20" customWidth="1"/>
    <col min="6" max="6" width="7.5703125" customWidth="1"/>
    <col min="7" max="10" width="0" hidden="1" customWidth="1"/>
    <col min="11" max="16384" width="11.42578125" hidden="1"/>
  </cols>
  <sheetData>
    <row r="1" spans="2:5" x14ac:dyDescent="0.25">
      <c r="B1" s="1958"/>
      <c r="C1" s="1959"/>
      <c r="D1" s="1959"/>
      <c r="E1" s="1959"/>
    </row>
    <row r="2" spans="2:5" x14ac:dyDescent="0.25">
      <c r="B2" s="1961"/>
      <c r="C2" s="1962"/>
      <c r="D2" s="1962"/>
      <c r="E2" s="1962"/>
    </row>
    <row r="3" spans="2:5" ht="15.75" thickBot="1" x14ac:dyDescent="0.3">
      <c r="B3" s="1964"/>
      <c r="C3" s="1965"/>
      <c r="D3" s="1965"/>
      <c r="E3" s="1965"/>
    </row>
    <row r="4" spans="2:5" ht="21.75" thickBot="1" x14ac:dyDescent="0.4">
      <c r="B4" s="1849" t="s">
        <v>3613</v>
      </c>
      <c r="C4" s="2216"/>
      <c r="D4" s="2216"/>
      <c r="E4" s="1850"/>
    </row>
    <row r="5" spans="2:5" ht="18.75" customHeight="1" x14ac:dyDescent="0.25"/>
    <row r="6" spans="2:5" ht="18.75" customHeight="1" x14ac:dyDescent="0.25">
      <c r="B6" s="2524" t="s">
        <v>1195</v>
      </c>
      <c r="C6" s="2524" t="s">
        <v>1447</v>
      </c>
      <c r="D6" s="2524" t="s">
        <v>2272</v>
      </c>
      <c r="E6" s="2526" t="s">
        <v>2273</v>
      </c>
    </row>
    <row r="7" spans="2:5" ht="24" customHeight="1" x14ac:dyDescent="0.25">
      <c r="B7" s="2525"/>
      <c r="C7" s="2525"/>
      <c r="D7" s="2525"/>
      <c r="E7" s="2527"/>
    </row>
    <row r="8" spans="2:5" ht="76.5" x14ac:dyDescent="0.25">
      <c r="B8" s="2523" t="s">
        <v>1496</v>
      </c>
      <c r="C8" s="1604" t="s">
        <v>2594</v>
      </c>
      <c r="D8" s="1605" t="s">
        <v>2584</v>
      </c>
      <c r="E8" s="1606" t="s">
        <v>2585</v>
      </c>
    </row>
    <row r="9" spans="2:5" ht="25.5" x14ac:dyDescent="0.25">
      <c r="B9" s="2523"/>
      <c r="C9" s="1510" t="s">
        <v>2595</v>
      </c>
      <c r="D9" s="1605" t="s">
        <v>2584</v>
      </c>
      <c r="E9" s="1606" t="s">
        <v>2596</v>
      </c>
    </row>
    <row r="10" spans="2:5" ht="25.5" x14ac:dyDescent="0.25">
      <c r="B10" s="2523"/>
      <c r="C10" s="1510" t="s">
        <v>2597</v>
      </c>
      <c r="D10" s="1605" t="s">
        <v>2584</v>
      </c>
      <c r="E10" s="1606" t="s">
        <v>2596</v>
      </c>
    </row>
    <row r="11" spans="2:5" ht="25.5" x14ac:dyDescent="0.25">
      <c r="B11" s="2523"/>
      <c r="C11" s="1510" t="s">
        <v>2598</v>
      </c>
      <c r="D11" s="1605" t="s">
        <v>2584</v>
      </c>
      <c r="E11" s="1606" t="s">
        <v>2596</v>
      </c>
    </row>
    <row r="12" spans="2:5" ht="25.5" x14ac:dyDescent="0.25">
      <c r="B12" s="2523"/>
      <c r="C12" s="1510" t="s">
        <v>2599</v>
      </c>
      <c r="D12" s="1605" t="s">
        <v>2584</v>
      </c>
      <c r="E12" s="1606" t="s">
        <v>2596</v>
      </c>
    </row>
    <row r="13" spans="2:5" ht="25.5" x14ac:dyDescent="0.25">
      <c r="B13" s="2523"/>
      <c r="C13" s="1604" t="s">
        <v>2600</v>
      </c>
      <c r="D13" s="1605" t="s">
        <v>2584</v>
      </c>
      <c r="E13" s="1606" t="s">
        <v>2585</v>
      </c>
    </row>
    <row r="14" spans="2:5" ht="38.25" x14ac:dyDescent="0.25">
      <c r="B14" s="2523"/>
      <c r="C14" s="1604" t="s">
        <v>2601</v>
      </c>
      <c r="D14" s="1605" t="s">
        <v>2584</v>
      </c>
      <c r="E14" s="1606" t="s">
        <v>2585</v>
      </c>
    </row>
    <row r="15" spans="2:5" ht="18.75" x14ac:dyDescent="0.3">
      <c r="B15" s="1603" t="s">
        <v>2179</v>
      </c>
      <c r="C15" s="1603"/>
      <c r="D15" s="563">
        <v>7</v>
      </c>
      <c r="E15" s="1603"/>
    </row>
    <row r="16" spans="2:5" x14ac:dyDescent="0.25"/>
    <row r="17" x14ac:dyDescent="0.25"/>
    <row r="18" x14ac:dyDescent="0.25"/>
    <row r="19" x14ac:dyDescent="0.25"/>
    <row r="20" x14ac:dyDescent="0.25"/>
    <row r="21" x14ac:dyDescent="0.25"/>
    <row r="22" x14ac:dyDescent="0.25"/>
    <row r="23" x14ac:dyDescent="0.25"/>
    <row r="24" x14ac:dyDescent="0.25"/>
    <row r="25" x14ac:dyDescent="0.25"/>
    <row r="26" x14ac:dyDescent="0.25"/>
    <row r="27" x14ac:dyDescent="0.25"/>
    <row r="28" x14ac:dyDescent="0.25"/>
    <row r="29" x14ac:dyDescent="0.25"/>
    <row r="30" x14ac:dyDescent="0.25"/>
    <row r="31" x14ac:dyDescent="0.25"/>
    <row r="32" x14ac:dyDescent="0.25"/>
    <row r="33" x14ac:dyDescent="0.25"/>
    <row r="34" x14ac:dyDescent="0.25"/>
    <row r="35" x14ac:dyDescent="0.25"/>
    <row r="36" x14ac:dyDescent="0.25"/>
    <row r="37" x14ac:dyDescent="0.25"/>
    <row r="38" x14ac:dyDescent="0.25"/>
    <row r="39" x14ac:dyDescent="0.25"/>
    <row r="40" x14ac:dyDescent="0.25"/>
    <row r="41" x14ac:dyDescent="0.25"/>
    <row r="42" x14ac:dyDescent="0.25"/>
    <row r="43" x14ac:dyDescent="0.25"/>
    <row r="44" x14ac:dyDescent="0.25"/>
    <row r="45" x14ac:dyDescent="0.25"/>
    <row r="46" x14ac:dyDescent="0.25"/>
    <row r="47" x14ac:dyDescent="0.25"/>
    <row r="48" x14ac:dyDescent="0.25"/>
    <row r="49" x14ac:dyDescent="0.25"/>
    <row r="50" x14ac:dyDescent="0.25"/>
    <row r="51" x14ac:dyDescent="0.25"/>
    <row r="52" x14ac:dyDescent="0.25"/>
  </sheetData>
  <mergeCells count="7">
    <mergeCell ref="B4:E4"/>
    <mergeCell ref="B1:E3"/>
    <mergeCell ref="B8:B14"/>
    <mergeCell ref="B6:B7"/>
    <mergeCell ref="C6:C7"/>
    <mergeCell ref="D6:D7"/>
    <mergeCell ref="E6:E7"/>
  </mergeCells>
  <pageMargins left="0.7" right="0.7" top="0.75" bottom="0.75" header="0.3" footer="0.3"/>
  <pageSetup paperSize="9" orientation="portrait" r:id="rId1"/>
  <drawing r:id="rId2"/>
</worksheet>
</file>

<file path=xl/worksheets/sheet1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F0A24B-287E-48DF-A3B4-CF21E6EA4BB9}">
  <sheetPr codeName="Hoja273"/>
  <dimension ref="B1:E10"/>
  <sheetViews>
    <sheetView workbookViewId="0">
      <selection activeCell="I25" sqref="I25"/>
    </sheetView>
  </sheetViews>
  <sheetFormatPr baseColWidth="10" defaultRowHeight="15" x14ac:dyDescent="0.25"/>
  <cols>
    <col min="1" max="1" width="6" customWidth="1"/>
    <col min="2" max="2" width="20.7109375" customWidth="1"/>
    <col min="3" max="3" width="47" customWidth="1"/>
    <col min="4" max="4" width="41.42578125" customWidth="1"/>
    <col min="5" max="5" width="33.5703125" customWidth="1"/>
  </cols>
  <sheetData>
    <row r="1" spans="2:5" x14ac:dyDescent="0.25">
      <c r="B1" s="1958"/>
      <c r="C1" s="1959"/>
      <c r="D1" s="1959"/>
      <c r="E1" s="1959"/>
    </row>
    <row r="2" spans="2:5" x14ac:dyDescent="0.25">
      <c r="B2" s="1961"/>
      <c r="C2" s="1962"/>
      <c r="D2" s="1962"/>
      <c r="E2" s="1962"/>
    </row>
    <row r="3" spans="2:5" ht="15.75" thickBot="1" x14ac:dyDescent="0.3">
      <c r="B3" s="1964"/>
      <c r="C3" s="1965"/>
      <c r="D3" s="1965"/>
      <c r="E3" s="1965"/>
    </row>
    <row r="4" spans="2:5" ht="21.75" thickBot="1" x14ac:dyDescent="0.4">
      <c r="B4" s="1849" t="s">
        <v>1869</v>
      </c>
      <c r="C4" s="2216"/>
      <c r="D4" s="2216"/>
      <c r="E4" s="1850"/>
    </row>
    <row r="6" spans="2:5" ht="15" customHeight="1" x14ac:dyDescent="0.25">
      <c r="B6" s="2524" t="s">
        <v>1195</v>
      </c>
      <c r="C6" s="2524" t="s">
        <v>1447</v>
      </c>
      <c r="D6" s="2524" t="s">
        <v>2272</v>
      </c>
      <c r="E6" s="2526" t="s">
        <v>2273</v>
      </c>
    </row>
    <row r="7" spans="2:5" ht="15.75" customHeight="1" x14ac:dyDescent="0.25">
      <c r="B7" s="2525"/>
      <c r="C7" s="2525"/>
      <c r="D7" s="2525"/>
      <c r="E7" s="2527"/>
    </row>
    <row r="8" spans="2:5" ht="47.25" customHeight="1" x14ac:dyDescent="0.25">
      <c r="B8" s="2523" t="s">
        <v>2275</v>
      </c>
      <c r="C8" s="1610" t="s">
        <v>2602</v>
      </c>
      <c r="D8" s="1605" t="s">
        <v>2584</v>
      </c>
      <c r="E8" s="1606" t="s">
        <v>2585</v>
      </c>
    </row>
    <row r="9" spans="2:5" ht="38.25" customHeight="1" x14ac:dyDescent="0.25">
      <c r="B9" s="2523"/>
      <c r="C9" s="1510" t="s">
        <v>2603</v>
      </c>
      <c r="D9" s="1605" t="s">
        <v>2584</v>
      </c>
      <c r="E9" s="1606" t="s">
        <v>2596</v>
      </c>
    </row>
    <row r="10" spans="2:5" ht="18.75" x14ac:dyDescent="0.3">
      <c r="B10" s="1125" t="s">
        <v>2179</v>
      </c>
      <c r="C10" s="1603"/>
      <c r="D10" s="563">
        <v>2</v>
      </c>
      <c r="E10" s="1603"/>
    </row>
  </sheetData>
  <mergeCells count="7">
    <mergeCell ref="B8:B9"/>
    <mergeCell ref="B1:E3"/>
    <mergeCell ref="B4:E4"/>
    <mergeCell ref="B6:B7"/>
    <mergeCell ref="C6:C7"/>
    <mergeCell ref="D6:D7"/>
    <mergeCell ref="E6:E7"/>
  </mergeCells>
  <pageMargins left="0.7" right="0.7" top="0.75" bottom="0.75" header="0.3" footer="0.3"/>
  <drawing r:id="rId1"/>
</worksheet>
</file>

<file path=xl/worksheets/sheet1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328129-123C-4C8E-B896-D1C15A9B4B53}">
  <sheetPr codeName="Hoja274"/>
  <dimension ref="B1:E12"/>
  <sheetViews>
    <sheetView workbookViewId="0">
      <selection activeCell="D8" sqref="D8"/>
    </sheetView>
  </sheetViews>
  <sheetFormatPr baseColWidth="10" defaultRowHeight="15" x14ac:dyDescent="0.25"/>
  <cols>
    <col min="1" max="1" width="5.85546875" customWidth="1"/>
    <col min="2" max="2" width="18" customWidth="1"/>
    <col min="3" max="4" width="39.7109375" customWidth="1"/>
    <col min="5" max="5" width="27.140625" customWidth="1"/>
  </cols>
  <sheetData>
    <row r="1" spans="2:5" x14ac:dyDescent="0.25">
      <c r="B1" s="1958"/>
      <c r="C1" s="1959"/>
      <c r="D1" s="1959"/>
      <c r="E1" s="1959"/>
    </row>
    <row r="2" spans="2:5" x14ac:dyDescent="0.25">
      <c r="B2" s="1961"/>
      <c r="C2" s="1962"/>
      <c r="D2" s="1962"/>
      <c r="E2" s="1962"/>
    </row>
    <row r="3" spans="2:5" ht="15.75" thickBot="1" x14ac:dyDescent="0.3">
      <c r="B3" s="1964"/>
      <c r="C3" s="1965"/>
      <c r="D3" s="1965"/>
      <c r="E3" s="1965"/>
    </row>
    <row r="4" spans="2:5" ht="21.75" thickBot="1" x14ac:dyDescent="0.4">
      <c r="B4" s="1849" t="s">
        <v>4765</v>
      </c>
      <c r="C4" s="2216"/>
      <c r="D4" s="2216"/>
      <c r="E4" s="1850"/>
    </row>
    <row r="6" spans="2:5" ht="15" customHeight="1" x14ac:dyDescent="0.25">
      <c r="B6" s="2524" t="s">
        <v>1195</v>
      </c>
      <c r="C6" s="2524" t="s">
        <v>1447</v>
      </c>
      <c r="D6" s="2524" t="s">
        <v>2272</v>
      </c>
      <c r="E6" s="2526" t="s">
        <v>2273</v>
      </c>
    </row>
    <row r="7" spans="2:5" ht="15.75" customHeight="1" x14ac:dyDescent="0.25">
      <c r="B7" s="2525"/>
      <c r="C7" s="2525"/>
      <c r="D7" s="2525"/>
      <c r="E7" s="2527"/>
    </row>
    <row r="8" spans="2:5" ht="35.25" customHeight="1" x14ac:dyDescent="0.25">
      <c r="B8" s="2523" t="s">
        <v>2274</v>
      </c>
      <c r="C8" s="1510" t="s">
        <v>2604</v>
      </c>
      <c r="D8" s="1605" t="s">
        <v>2584</v>
      </c>
      <c r="E8" s="1606" t="s">
        <v>2596</v>
      </c>
    </row>
    <row r="9" spans="2:5" ht="35.25" customHeight="1" x14ac:dyDescent="0.25">
      <c r="B9" s="2523"/>
      <c r="C9" s="1510" t="s">
        <v>2605</v>
      </c>
      <c r="D9" s="1605" t="s">
        <v>2584</v>
      </c>
      <c r="E9" s="1606" t="s">
        <v>2596</v>
      </c>
    </row>
    <row r="10" spans="2:5" ht="35.25" customHeight="1" x14ac:dyDescent="0.25">
      <c r="B10" s="2523"/>
      <c r="C10" s="1510" t="s">
        <v>2606</v>
      </c>
      <c r="D10" s="1605" t="s">
        <v>2584</v>
      </c>
      <c r="E10" s="1606" t="s">
        <v>2607</v>
      </c>
    </row>
    <row r="11" spans="2:5" ht="35.25" customHeight="1" x14ac:dyDescent="0.25">
      <c r="B11" s="2523"/>
      <c r="C11" s="1510" t="s">
        <v>2608</v>
      </c>
      <c r="D11" s="1605" t="s">
        <v>2584</v>
      </c>
      <c r="E11" s="1606" t="s">
        <v>2607</v>
      </c>
    </row>
    <row r="12" spans="2:5" ht="18.75" x14ac:dyDescent="0.3">
      <c r="B12" s="1125" t="s">
        <v>2179</v>
      </c>
      <c r="C12" s="1603"/>
      <c r="D12" s="563">
        <v>4</v>
      </c>
      <c r="E12" s="1603"/>
    </row>
  </sheetData>
  <mergeCells count="7">
    <mergeCell ref="B8:B11"/>
    <mergeCell ref="B1:E3"/>
    <mergeCell ref="B4:E4"/>
    <mergeCell ref="B6:B7"/>
    <mergeCell ref="C6:C7"/>
    <mergeCell ref="D6:D7"/>
    <mergeCell ref="E6:E7"/>
  </mergeCells>
  <pageMargins left="0.7" right="0.7" top="0.75" bottom="0.75" header="0.3" footer="0.3"/>
  <drawing r:id="rId1"/>
</worksheet>
</file>

<file path=xl/worksheets/sheet1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586964-AF6F-45A0-BE82-E244910500C4}">
  <sheetPr codeName="Hoja275"/>
  <dimension ref="B1:E18"/>
  <sheetViews>
    <sheetView topLeftCell="A4" workbookViewId="0">
      <selection activeCell="B4" sqref="B4:E4"/>
    </sheetView>
  </sheetViews>
  <sheetFormatPr baseColWidth="10" defaultRowHeight="15" x14ac:dyDescent="0.25"/>
  <cols>
    <col min="1" max="1" width="4.28515625" customWidth="1"/>
    <col min="2" max="2" width="18.42578125" customWidth="1"/>
    <col min="3" max="3" width="45.42578125" customWidth="1"/>
    <col min="4" max="4" width="45.7109375" customWidth="1"/>
    <col min="5" max="5" width="30.140625" customWidth="1"/>
  </cols>
  <sheetData>
    <row r="1" spans="2:5" x14ac:dyDescent="0.25">
      <c r="B1" s="1958"/>
      <c r="C1" s="1959"/>
      <c r="D1" s="1959"/>
      <c r="E1" s="1959"/>
    </row>
    <row r="2" spans="2:5" x14ac:dyDescent="0.25">
      <c r="B2" s="1961"/>
      <c r="C2" s="1962"/>
      <c r="D2" s="1962"/>
      <c r="E2" s="1962"/>
    </row>
    <row r="3" spans="2:5" ht="15.75" thickBot="1" x14ac:dyDescent="0.3">
      <c r="B3" s="1964"/>
      <c r="C3" s="1965"/>
      <c r="D3" s="1965"/>
      <c r="E3" s="1965"/>
    </row>
    <row r="4" spans="2:5" ht="21.75" thickBot="1" x14ac:dyDescent="0.4">
      <c r="B4" s="1849" t="s">
        <v>4766</v>
      </c>
      <c r="C4" s="2216"/>
      <c r="D4" s="2216"/>
      <c r="E4" s="1850"/>
    </row>
    <row r="6" spans="2:5" ht="15" customHeight="1" x14ac:dyDescent="0.25">
      <c r="B6" s="2524" t="s">
        <v>1195</v>
      </c>
      <c r="C6" s="2524" t="s">
        <v>1447</v>
      </c>
      <c r="D6" s="2524" t="s">
        <v>2272</v>
      </c>
      <c r="E6" s="2526" t="s">
        <v>2273</v>
      </c>
    </row>
    <row r="7" spans="2:5" ht="15.75" customHeight="1" x14ac:dyDescent="0.25">
      <c r="B7" s="2525"/>
      <c r="C7" s="2525"/>
      <c r="D7" s="2525"/>
      <c r="E7" s="2527"/>
    </row>
    <row r="8" spans="2:5" ht="42" customHeight="1" x14ac:dyDescent="0.25">
      <c r="B8" s="2523" t="s">
        <v>175</v>
      </c>
      <c r="C8" s="1604" t="s">
        <v>2609</v>
      </c>
      <c r="D8" s="1605" t="s">
        <v>2584</v>
      </c>
      <c r="E8" s="1606" t="s">
        <v>2607</v>
      </c>
    </row>
    <row r="9" spans="2:5" ht="42" customHeight="1" x14ac:dyDescent="0.25">
      <c r="B9" s="2523"/>
      <c r="C9" s="1604" t="s">
        <v>2610</v>
      </c>
      <c r="D9" s="1605" t="s">
        <v>2584</v>
      </c>
      <c r="E9" s="1606" t="s">
        <v>2607</v>
      </c>
    </row>
    <row r="10" spans="2:5" ht="42" customHeight="1" x14ac:dyDescent="0.25">
      <c r="B10" s="2523"/>
      <c r="C10" s="1604" t="s">
        <v>2611</v>
      </c>
      <c r="D10" s="1605" t="s">
        <v>2584</v>
      </c>
      <c r="E10" s="1606" t="s">
        <v>2612</v>
      </c>
    </row>
    <row r="11" spans="2:5" ht="42" customHeight="1" x14ac:dyDescent="0.25">
      <c r="B11" s="2523"/>
      <c r="C11" s="1604" t="s">
        <v>2613</v>
      </c>
      <c r="D11" s="1605" t="s">
        <v>2584</v>
      </c>
      <c r="E11" s="1606" t="s">
        <v>2614</v>
      </c>
    </row>
    <row r="12" spans="2:5" ht="42" customHeight="1" x14ac:dyDescent="0.25">
      <c r="B12" s="2523"/>
      <c r="C12" s="1604" t="s">
        <v>2615</v>
      </c>
      <c r="D12" s="1605" t="s">
        <v>2584</v>
      </c>
      <c r="E12" s="1606" t="s">
        <v>2614</v>
      </c>
    </row>
    <row r="13" spans="2:5" ht="42" customHeight="1" x14ac:dyDescent="0.25">
      <c r="B13" s="2523"/>
      <c r="C13" s="1604" t="s">
        <v>2616</v>
      </c>
      <c r="D13" s="1605" t="s">
        <v>2584</v>
      </c>
      <c r="E13" s="1606" t="s">
        <v>2614</v>
      </c>
    </row>
    <row r="14" spans="2:5" ht="42" customHeight="1" x14ac:dyDescent="0.25">
      <c r="B14" s="2523"/>
      <c r="C14" s="1604" t="s">
        <v>2617</v>
      </c>
      <c r="D14" s="1605" t="s">
        <v>2584</v>
      </c>
      <c r="E14" s="1606" t="s">
        <v>2614</v>
      </c>
    </row>
    <row r="15" spans="2:5" ht="42" customHeight="1" x14ac:dyDescent="0.25">
      <c r="B15" s="2523"/>
      <c r="C15" s="1604" t="s">
        <v>2618</v>
      </c>
      <c r="D15" s="1605" t="s">
        <v>2584</v>
      </c>
      <c r="E15" s="1606" t="s">
        <v>2612</v>
      </c>
    </row>
    <row r="16" spans="2:5" ht="42" customHeight="1" x14ac:dyDescent="0.25">
      <c r="B16" s="2523"/>
      <c r="C16" s="1510" t="s">
        <v>2619</v>
      </c>
      <c r="D16" s="1605" t="s">
        <v>2584</v>
      </c>
      <c r="E16" s="1606" t="s">
        <v>2607</v>
      </c>
    </row>
    <row r="17" spans="2:5" ht="42" customHeight="1" x14ac:dyDescent="0.25">
      <c r="B17" s="2523"/>
      <c r="C17" s="1510" t="s">
        <v>2620</v>
      </c>
      <c r="D17" s="1605" t="s">
        <v>2584</v>
      </c>
      <c r="E17" s="1606" t="s">
        <v>2607</v>
      </c>
    </row>
    <row r="18" spans="2:5" ht="18.75" x14ac:dyDescent="0.3">
      <c r="B18" s="1125" t="s">
        <v>2179</v>
      </c>
      <c r="C18" s="1603"/>
      <c r="D18" s="563">
        <v>10</v>
      </c>
      <c r="E18" s="1603"/>
    </row>
  </sheetData>
  <mergeCells count="7">
    <mergeCell ref="B8:B17"/>
    <mergeCell ref="B1:E3"/>
    <mergeCell ref="B4:E4"/>
    <mergeCell ref="B6:B7"/>
    <mergeCell ref="C6:C7"/>
    <mergeCell ref="D6:D7"/>
    <mergeCell ref="E6:E7"/>
  </mergeCells>
  <pageMargins left="0.7" right="0.7" top="0.75" bottom="0.75" header="0.3" footer="0.3"/>
  <drawing r:id="rId1"/>
</worksheet>
</file>

<file path=xl/worksheets/sheet1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A70A70-FF18-4C4D-81DB-2D8B2F1D92CC}">
  <sheetPr codeName="Hoja276"/>
  <dimension ref="B1:E23"/>
  <sheetViews>
    <sheetView workbookViewId="0">
      <selection activeCell="B4" sqref="B4:E4"/>
    </sheetView>
  </sheetViews>
  <sheetFormatPr baseColWidth="10" defaultRowHeight="15" x14ac:dyDescent="0.25"/>
  <cols>
    <col min="1" max="1" width="4.85546875" customWidth="1"/>
    <col min="2" max="2" width="14.7109375" customWidth="1"/>
    <col min="3" max="4" width="45.28515625" customWidth="1"/>
    <col min="5" max="5" width="33.140625" customWidth="1"/>
  </cols>
  <sheetData>
    <row r="1" spans="2:5" x14ac:dyDescent="0.25">
      <c r="B1" s="1958"/>
      <c r="C1" s="1959"/>
      <c r="D1" s="1959"/>
      <c r="E1" s="1959"/>
    </row>
    <row r="2" spans="2:5" x14ac:dyDescent="0.25">
      <c r="B2" s="1961"/>
      <c r="C2" s="1962"/>
      <c r="D2" s="1962"/>
      <c r="E2" s="1962"/>
    </row>
    <row r="3" spans="2:5" ht="15.75" thickBot="1" x14ac:dyDescent="0.3">
      <c r="B3" s="1964"/>
      <c r="C3" s="1965"/>
      <c r="D3" s="1965"/>
      <c r="E3" s="1965"/>
    </row>
    <row r="4" spans="2:5" ht="21.75" thickBot="1" x14ac:dyDescent="0.4">
      <c r="B4" s="1849" t="s">
        <v>4767</v>
      </c>
      <c r="C4" s="2216"/>
      <c r="D4" s="2216"/>
      <c r="E4" s="1850"/>
    </row>
    <row r="6" spans="2:5" ht="15" customHeight="1" x14ac:dyDescent="0.25">
      <c r="B6" s="2524" t="s">
        <v>1195</v>
      </c>
      <c r="C6" s="2524" t="s">
        <v>1447</v>
      </c>
      <c r="D6" s="2524" t="s">
        <v>2272</v>
      </c>
      <c r="E6" s="2526" t="s">
        <v>2273</v>
      </c>
    </row>
    <row r="7" spans="2:5" ht="15.75" customHeight="1" x14ac:dyDescent="0.25">
      <c r="B7" s="2525"/>
      <c r="C7" s="2525"/>
      <c r="D7" s="2525"/>
      <c r="E7" s="2527"/>
    </row>
    <row r="8" spans="2:5" ht="79.5" customHeight="1" x14ac:dyDescent="0.25">
      <c r="B8" s="2523" t="s">
        <v>172</v>
      </c>
      <c r="C8" s="1604" t="s">
        <v>2621</v>
      </c>
      <c r="D8" s="1605" t="s">
        <v>2584</v>
      </c>
      <c r="E8" s="1606" t="s">
        <v>2614</v>
      </c>
    </row>
    <row r="9" spans="2:5" ht="57" customHeight="1" x14ac:dyDescent="0.25">
      <c r="B9" s="2523"/>
      <c r="C9" s="1604" t="s">
        <v>2622</v>
      </c>
      <c r="D9" s="1605" t="s">
        <v>2584</v>
      </c>
      <c r="E9" s="1606" t="s">
        <v>2585</v>
      </c>
    </row>
    <row r="10" spans="2:5" ht="47.25" customHeight="1" x14ac:dyDescent="0.25">
      <c r="B10" s="2523"/>
      <c r="C10" s="1607" t="s">
        <v>2623</v>
      </c>
      <c r="D10" s="1605" t="s">
        <v>2584</v>
      </c>
      <c r="E10" s="1606" t="s">
        <v>2585</v>
      </c>
    </row>
    <row r="11" spans="2:5" ht="47.25" customHeight="1" x14ac:dyDescent="0.25">
      <c r="B11" s="2523"/>
      <c r="C11" s="1510" t="s">
        <v>2624</v>
      </c>
      <c r="D11" s="1605" t="s">
        <v>2584</v>
      </c>
      <c r="E11" s="1606" t="s">
        <v>2585</v>
      </c>
    </row>
    <row r="12" spans="2:5" ht="36" customHeight="1" x14ac:dyDescent="0.25">
      <c r="B12" s="2523"/>
      <c r="C12" s="1510" t="s">
        <v>2625</v>
      </c>
      <c r="D12" s="1605" t="s">
        <v>2584</v>
      </c>
      <c r="E12" s="1606" t="s">
        <v>2596</v>
      </c>
    </row>
    <row r="13" spans="2:5" ht="36" customHeight="1" x14ac:dyDescent="0.25">
      <c r="B13" s="2523"/>
      <c r="C13" s="1510" t="s">
        <v>2626</v>
      </c>
      <c r="D13" s="1605" t="s">
        <v>2584</v>
      </c>
      <c r="E13" s="1606" t="s">
        <v>2607</v>
      </c>
    </row>
    <row r="14" spans="2:5" ht="36" customHeight="1" x14ac:dyDescent="0.25">
      <c r="B14" s="2523"/>
      <c r="C14" s="1604" t="s">
        <v>2627</v>
      </c>
      <c r="D14" s="1605" t="s">
        <v>2584</v>
      </c>
      <c r="E14" s="1606" t="s">
        <v>2628</v>
      </c>
    </row>
    <row r="15" spans="2:5" ht="36" customHeight="1" x14ac:dyDescent="0.25">
      <c r="B15" s="2523"/>
      <c r="C15" s="1604" t="s">
        <v>2629</v>
      </c>
      <c r="D15" s="1605" t="s">
        <v>2584</v>
      </c>
      <c r="E15" s="1606" t="s">
        <v>2596</v>
      </c>
    </row>
    <row r="16" spans="2:5" ht="36" customHeight="1" x14ac:dyDescent="0.25">
      <c r="B16" s="2523"/>
      <c r="C16" s="1608" t="s">
        <v>2630</v>
      </c>
      <c r="D16" s="1605" t="s">
        <v>2584</v>
      </c>
      <c r="E16" s="1606" t="s">
        <v>2585</v>
      </c>
    </row>
    <row r="17" spans="2:5" ht="50.25" customHeight="1" x14ac:dyDescent="0.25">
      <c r="B17" s="2523"/>
      <c r="C17" s="1510" t="s">
        <v>2631</v>
      </c>
      <c r="D17" s="1605" t="s">
        <v>2584</v>
      </c>
      <c r="E17" s="1606" t="s">
        <v>2585</v>
      </c>
    </row>
    <row r="18" spans="2:5" ht="33" customHeight="1" x14ac:dyDescent="0.25">
      <c r="B18" s="2523"/>
      <c r="C18" s="1510" t="s">
        <v>2632</v>
      </c>
      <c r="D18" s="1605" t="s">
        <v>2584</v>
      </c>
      <c r="E18" s="1606" t="s">
        <v>2585</v>
      </c>
    </row>
    <row r="19" spans="2:5" ht="36" customHeight="1" x14ac:dyDescent="0.25">
      <c r="B19" s="2523"/>
      <c r="C19" s="1510" t="s">
        <v>2633</v>
      </c>
      <c r="D19" s="1605" t="s">
        <v>2584</v>
      </c>
      <c r="E19" s="1606" t="s">
        <v>2585</v>
      </c>
    </row>
    <row r="20" spans="2:5" ht="36" customHeight="1" x14ac:dyDescent="0.25">
      <c r="B20" s="2523"/>
      <c r="C20" s="1510" t="s">
        <v>2634</v>
      </c>
      <c r="D20" s="1605" t="s">
        <v>2584</v>
      </c>
      <c r="E20" s="1606" t="s">
        <v>2607</v>
      </c>
    </row>
    <row r="21" spans="2:5" ht="46.5" customHeight="1" x14ac:dyDescent="0.25">
      <c r="B21" s="2523"/>
      <c r="C21" s="1510" t="s">
        <v>2635</v>
      </c>
      <c r="D21" s="1605" t="s">
        <v>2584</v>
      </c>
      <c r="E21" s="1606" t="s">
        <v>2596</v>
      </c>
    </row>
    <row r="22" spans="2:5" ht="68.25" customHeight="1" x14ac:dyDescent="0.25">
      <c r="B22" s="2523"/>
      <c r="C22" s="1510" t="s">
        <v>2636</v>
      </c>
      <c r="D22" s="1605" t="s">
        <v>2584</v>
      </c>
      <c r="E22" s="1606" t="s">
        <v>2596</v>
      </c>
    </row>
    <row r="23" spans="2:5" ht="18.75" x14ac:dyDescent="0.3">
      <c r="B23" s="1125" t="s">
        <v>2179</v>
      </c>
      <c r="C23" s="1603"/>
      <c r="D23" s="563">
        <v>15</v>
      </c>
      <c r="E23" s="1603"/>
    </row>
  </sheetData>
  <mergeCells count="7">
    <mergeCell ref="B8:B22"/>
    <mergeCell ref="B1:E3"/>
    <mergeCell ref="B4:E4"/>
    <mergeCell ref="B6:B7"/>
    <mergeCell ref="C6:C7"/>
    <mergeCell ref="D6:D7"/>
    <mergeCell ref="E6:E7"/>
  </mergeCells>
  <pageMargins left="0.7" right="0.7" top="0.75" bottom="0.75" header="0.3" footer="0.3"/>
  <drawing r:id="rId1"/>
</worksheet>
</file>

<file path=xl/worksheets/sheet1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40FD29-7203-4DB2-B1A7-4A431A6D0129}">
  <sheetPr codeName="Hoja277"/>
  <dimension ref="B1:E17"/>
  <sheetViews>
    <sheetView workbookViewId="0">
      <selection activeCell="B4" sqref="B4:E4"/>
    </sheetView>
  </sheetViews>
  <sheetFormatPr baseColWidth="10" defaultRowHeight="15" x14ac:dyDescent="0.25"/>
  <cols>
    <col min="1" max="1" width="4.140625" customWidth="1"/>
    <col min="2" max="2" width="18.28515625" customWidth="1"/>
    <col min="3" max="4" width="45.5703125" customWidth="1"/>
    <col min="5" max="5" width="31" customWidth="1"/>
  </cols>
  <sheetData>
    <row r="1" spans="2:5" x14ac:dyDescent="0.25">
      <c r="B1" s="1958"/>
      <c r="C1" s="1959"/>
      <c r="D1" s="1959"/>
      <c r="E1" s="1959"/>
    </row>
    <row r="2" spans="2:5" x14ac:dyDescent="0.25">
      <c r="B2" s="1961"/>
      <c r="C2" s="1962"/>
      <c r="D2" s="1962"/>
      <c r="E2" s="1962"/>
    </row>
    <row r="3" spans="2:5" ht="15.75" thickBot="1" x14ac:dyDescent="0.3">
      <c r="B3" s="1964"/>
      <c r="C3" s="1965"/>
      <c r="D3" s="1965"/>
      <c r="E3" s="1965"/>
    </row>
    <row r="4" spans="2:5" ht="21.75" thickBot="1" x14ac:dyDescent="0.4">
      <c r="B4" s="1849" t="s">
        <v>4768</v>
      </c>
      <c r="C4" s="2216"/>
      <c r="D4" s="2216"/>
      <c r="E4" s="1850"/>
    </row>
    <row r="6" spans="2:5" ht="15" customHeight="1" x14ac:dyDescent="0.25">
      <c r="B6" s="2524" t="s">
        <v>1195</v>
      </c>
      <c r="C6" s="2524" t="s">
        <v>1447</v>
      </c>
      <c r="D6" s="2524" t="s">
        <v>2272</v>
      </c>
      <c r="E6" s="2526" t="s">
        <v>2273</v>
      </c>
    </row>
    <row r="7" spans="2:5" ht="15.75" customHeight="1" x14ac:dyDescent="0.25">
      <c r="B7" s="2525"/>
      <c r="C7" s="2525"/>
      <c r="D7" s="2525"/>
      <c r="E7" s="2527"/>
    </row>
    <row r="8" spans="2:5" ht="39" customHeight="1" x14ac:dyDescent="0.25">
      <c r="B8" s="2523" t="s">
        <v>173</v>
      </c>
      <c r="C8" s="1607" t="s">
        <v>2637</v>
      </c>
      <c r="D8" s="1605" t="s">
        <v>2584</v>
      </c>
      <c r="E8" s="1606" t="s">
        <v>2585</v>
      </c>
    </row>
    <row r="9" spans="2:5" ht="33" customHeight="1" x14ac:dyDescent="0.25">
      <c r="B9" s="2523"/>
      <c r="C9" s="1510" t="s">
        <v>2638</v>
      </c>
      <c r="D9" s="1605" t="s">
        <v>2584</v>
      </c>
      <c r="E9" s="1606" t="s">
        <v>2585</v>
      </c>
    </row>
    <row r="10" spans="2:5" ht="33" customHeight="1" x14ac:dyDescent="0.25">
      <c r="B10" s="2523"/>
      <c r="C10" s="1609" t="s">
        <v>2639</v>
      </c>
      <c r="D10" s="1605" t="s">
        <v>2584</v>
      </c>
      <c r="E10" s="1606" t="s">
        <v>2585</v>
      </c>
    </row>
    <row r="11" spans="2:5" ht="33" customHeight="1" x14ac:dyDescent="0.25">
      <c r="B11" s="2523"/>
      <c r="C11" s="1604" t="s">
        <v>2640</v>
      </c>
      <c r="D11" s="1605" t="s">
        <v>2584</v>
      </c>
      <c r="E11" s="1606" t="s">
        <v>2585</v>
      </c>
    </row>
    <row r="12" spans="2:5" ht="33" customHeight="1" x14ac:dyDescent="0.25">
      <c r="B12" s="2523"/>
      <c r="C12" s="1608" t="s">
        <v>2641</v>
      </c>
      <c r="D12" s="1605" t="s">
        <v>2584</v>
      </c>
      <c r="E12" s="1606" t="s">
        <v>2585</v>
      </c>
    </row>
    <row r="13" spans="2:5" ht="33" customHeight="1" x14ac:dyDescent="0.25">
      <c r="B13" s="2523"/>
      <c r="C13" s="1604" t="s">
        <v>2642</v>
      </c>
      <c r="D13" s="1605" t="s">
        <v>2584</v>
      </c>
      <c r="E13" s="1606" t="s">
        <v>2596</v>
      </c>
    </row>
    <row r="14" spans="2:5" ht="33" customHeight="1" x14ac:dyDescent="0.25">
      <c r="B14" s="2523"/>
      <c r="C14" s="1604" t="s">
        <v>2643</v>
      </c>
      <c r="D14" s="1605" t="s">
        <v>2584</v>
      </c>
      <c r="E14" s="1606" t="s">
        <v>2596</v>
      </c>
    </row>
    <row r="15" spans="2:5" ht="33" customHeight="1" x14ac:dyDescent="0.25">
      <c r="B15" s="2523"/>
      <c r="C15" s="1604" t="s">
        <v>2644</v>
      </c>
      <c r="D15" s="1605" t="s">
        <v>2584</v>
      </c>
      <c r="E15" s="1606" t="s">
        <v>2596</v>
      </c>
    </row>
    <row r="16" spans="2:5" ht="33" customHeight="1" x14ac:dyDescent="0.25">
      <c r="B16" s="2523"/>
      <c r="C16" s="1604" t="s">
        <v>2645</v>
      </c>
      <c r="D16" s="1605" t="s">
        <v>2584</v>
      </c>
      <c r="E16" s="1606" t="s">
        <v>2596</v>
      </c>
    </row>
    <row r="17" spans="2:5" ht="18.75" x14ac:dyDescent="0.3">
      <c r="B17" s="1125" t="s">
        <v>2179</v>
      </c>
      <c r="C17" s="1603"/>
      <c r="D17" s="563">
        <v>9</v>
      </c>
      <c r="E17" s="1603"/>
    </row>
  </sheetData>
  <mergeCells count="7">
    <mergeCell ref="B8:B16"/>
    <mergeCell ref="B1:E3"/>
    <mergeCell ref="B4:E4"/>
    <mergeCell ref="B6:B7"/>
    <mergeCell ref="C6:C7"/>
    <mergeCell ref="D6:D7"/>
    <mergeCell ref="E6:E7"/>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J43"/>
  <sheetViews>
    <sheetView showGridLines="0" topLeftCell="A10" zoomScaleNormal="100" workbookViewId="0">
      <selection activeCell="B38" sqref="B38:H38"/>
    </sheetView>
  </sheetViews>
  <sheetFormatPr baseColWidth="10" defaultColWidth="0" defaultRowHeight="18.75" customHeight="1" zeroHeight="1" x14ac:dyDescent="0.25"/>
  <cols>
    <col min="1" max="1" width="1.85546875" customWidth="1"/>
    <col min="2" max="8" width="18.42578125" customWidth="1"/>
    <col min="9" max="9" width="1.85546875" customWidth="1"/>
    <col min="10" max="10" width="0" hidden="1" customWidth="1"/>
    <col min="11" max="16384" width="9.140625" hidden="1"/>
  </cols>
  <sheetData>
    <row r="1" spans="2:8" ht="18.75" customHeight="1" thickBot="1" x14ac:dyDescent="0.3"/>
    <row r="2" spans="2:8" ht="18.75" customHeight="1" thickBot="1" x14ac:dyDescent="0.3">
      <c r="B2" s="1859"/>
      <c r="C2" s="1860"/>
      <c r="D2" s="1860"/>
      <c r="E2" s="1860"/>
      <c r="F2" s="1860"/>
      <c r="G2" s="1860"/>
      <c r="H2" s="1861"/>
    </row>
    <row r="3" spans="2:8" ht="18.75" customHeight="1" x14ac:dyDescent="0.25">
      <c r="B3" s="231"/>
      <c r="C3" s="232"/>
      <c r="D3" s="232"/>
      <c r="E3" s="232"/>
      <c r="F3" s="232"/>
      <c r="G3" s="232"/>
      <c r="H3" s="233"/>
    </row>
    <row r="4" spans="2:8" ht="18.75" customHeight="1" x14ac:dyDescent="0.25">
      <c r="B4" s="231"/>
      <c r="C4" s="232"/>
      <c r="D4" s="232"/>
      <c r="E4" s="232"/>
      <c r="F4" s="232"/>
      <c r="G4" s="232"/>
      <c r="H4" s="233"/>
    </row>
    <row r="5" spans="2:8" ht="18.75" customHeight="1" x14ac:dyDescent="0.25">
      <c r="B5" s="231"/>
      <c r="C5" s="232"/>
      <c r="D5" s="232"/>
      <c r="E5" s="232"/>
      <c r="F5" s="232"/>
      <c r="G5" s="232"/>
      <c r="H5" s="233"/>
    </row>
    <row r="6" spans="2:8" ht="18.75" customHeight="1" x14ac:dyDescent="0.25">
      <c r="B6" s="231"/>
      <c r="C6" s="232"/>
      <c r="D6" s="232"/>
      <c r="E6" s="232"/>
      <c r="F6" s="232"/>
      <c r="G6" s="232"/>
      <c r="H6" s="233"/>
    </row>
    <row r="7" spans="2:8" ht="18.75" customHeight="1" x14ac:dyDescent="0.25">
      <c r="B7" s="231"/>
      <c r="C7" s="232"/>
      <c r="D7" s="232"/>
      <c r="E7" s="232"/>
      <c r="F7" s="232"/>
      <c r="G7" s="232"/>
      <c r="H7" s="233"/>
    </row>
    <row r="8" spans="2:8" ht="18.75" customHeight="1" x14ac:dyDescent="0.25">
      <c r="B8" s="231"/>
      <c r="C8" s="232"/>
      <c r="D8" s="232"/>
      <c r="E8" s="232"/>
      <c r="F8" s="232"/>
      <c r="G8" s="232"/>
      <c r="H8" s="233"/>
    </row>
    <row r="9" spans="2:8" ht="18.75" customHeight="1" x14ac:dyDescent="0.25">
      <c r="B9" s="231"/>
      <c r="C9" s="232"/>
      <c r="D9" s="232"/>
      <c r="E9" s="232"/>
      <c r="F9" s="232"/>
      <c r="G9" s="232"/>
      <c r="H9" s="233"/>
    </row>
    <row r="10" spans="2:8" ht="18.75" customHeight="1" x14ac:dyDescent="0.25">
      <c r="B10" s="231"/>
      <c r="C10" s="232"/>
      <c r="D10" s="232"/>
      <c r="E10" s="232"/>
      <c r="F10" s="232"/>
      <c r="G10" s="232"/>
      <c r="H10" s="233"/>
    </row>
    <row r="11" spans="2:8" ht="18.75" customHeight="1" x14ac:dyDescent="0.25">
      <c r="B11" s="231"/>
      <c r="C11" s="232"/>
      <c r="D11" s="232"/>
      <c r="E11" s="232"/>
      <c r="F11" s="232"/>
      <c r="G11" s="232"/>
      <c r="H11" s="233"/>
    </row>
    <row r="12" spans="2:8" ht="21" x14ac:dyDescent="0.25">
      <c r="B12" s="1862" t="s">
        <v>85</v>
      </c>
      <c r="C12" s="1863"/>
      <c r="D12" s="1863"/>
      <c r="E12" s="1863"/>
      <c r="F12" s="1863"/>
      <c r="G12" s="1863"/>
      <c r="H12" s="1864"/>
    </row>
    <row r="13" spans="2:8" x14ac:dyDescent="0.25">
      <c r="B13" s="1865" t="s">
        <v>86</v>
      </c>
      <c r="C13" s="1866"/>
      <c r="D13" s="1866"/>
      <c r="E13" s="1866"/>
      <c r="F13" s="1866"/>
      <c r="G13" s="1866"/>
      <c r="H13" s="1867"/>
    </row>
    <row r="14" spans="2:8" ht="18.75" customHeight="1" x14ac:dyDescent="0.25">
      <c r="B14" s="234"/>
      <c r="C14" s="235"/>
      <c r="D14" s="235"/>
      <c r="E14" s="235"/>
      <c r="F14" s="235"/>
      <c r="G14" s="235"/>
      <c r="H14" s="236"/>
    </row>
    <row r="15" spans="2:8" x14ac:dyDescent="0.25">
      <c r="B15" s="1865" t="s">
        <v>4784</v>
      </c>
      <c r="C15" s="1866"/>
      <c r="D15" s="1866"/>
      <c r="E15" s="1866"/>
      <c r="F15" s="1866"/>
      <c r="G15" s="1866"/>
      <c r="H15" s="1867"/>
    </row>
    <row r="16" spans="2:8" ht="18.75" customHeight="1" x14ac:dyDescent="0.25">
      <c r="B16" s="234"/>
      <c r="C16" s="235"/>
      <c r="D16" s="235"/>
      <c r="E16" s="235"/>
      <c r="F16" s="235"/>
      <c r="G16" s="235"/>
      <c r="H16" s="236"/>
    </row>
    <row r="17" spans="2:8" x14ac:dyDescent="0.25">
      <c r="B17" s="1865" t="s">
        <v>4785</v>
      </c>
      <c r="C17" s="1866"/>
      <c r="D17" s="1866"/>
      <c r="E17" s="1866"/>
      <c r="F17" s="1866"/>
      <c r="G17" s="1866"/>
      <c r="H17" s="1867"/>
    </row>
    <row r="18" spans="2:8" ht="18.75" customHeight="1" x14ac:dyDescent="0.25">
      <c r="B18" s="231"/>
      <c r="C18" s="232"/>
      <c r="D18" s="232"/>
      <c r="E18" s="232"/>
      <c r="F18" s="232"/>
      <c r="G18" s="232"/>
      <c r="H18" s="233"/>
    </row>
    <row r="19" spans="2:8" ht="18.75" customHeight="1" x14ac:dyDescent="0.25">
      <c r="B19" s="231"/>
      <c r="C19" s="232"/>
      <c r="D19" s="232"/>
      <c r="E19" s="232"/>
      <c r="F19" s="232"/>
      <c r="G19" s="232"/>
      <c r="H19" s="233"/>
    </row>
    <row r="20" spans="2:8" ht="21" x14ac:dyDescent="0.25">
      <c r="B20" s="1862" t="s">
        <v>1</v>
      </c>
      <c r="C20" s="1863"/>
      <c r="D20" s="1863"/>
      <c r="E20" s="1863"/>
      <c r="F20" s="1863"/>
      <c r="G20" s="1863"/>
      <c r="H20" s="1864"/>
    </row>
    <row r="21" spans="2:8" ht="18.75" customHeight="1" x14ac:dyDescent="0.25">
      <c r="B21" s="231"/>
      <c r="C21" s="232"/>
      <c r="D21" s="232"/>
      <c r="E21" s="232"/>
      <c r="F21" s="232"/>
      <c r="G21" s="232"/>
      <c r="H21" s="233"/>
    </row>
    <row r="22" spans="2:8" ht="18.75" customHeight="1" x14ac:dyDescent="0.25">
      <c r="B22" s="231"/>
      <c r="C22" s="232"/>
      <c r="D22" s="232"/>
      <c r="E22" s="232"/>
      <c r="F22" s="232"/>
      <c r="G22" s="232"/>
      <c r="H22" s="233"/>
    </row>
    <row r="23" spans="2:8" ht="18.75" customHeight="1" x14ac:dyDescent="0.25">
      <c r="B23" s="231"/>
      <c r="C23" s="232"/>
      <c r="D23" s="232"/>
      <c r="E23" s="232"/>
      <c r="F23" s="232"/>
      <c r="G23" s="232"/>
      <c r="H23" s="233"/>
    </row>
    <row r="24" spans="2:8" ht="18.75" customHeight="1" x14ac:dyDescent="0.25">
      <c r="B24" s="231"/>
      <c r="C24" s="232"/>
      <c r="D24" s="232"/>
      <c r="E24" s="232"/>
      <c r="F24" s="232"/>
      <c r="G24" s="232"/>
      <c r="H24" s="233"/>
    </row>
    <row r="25" spans="2:8" ht="18.75" customHeight="1" x14ac:dyDescent="0.25">
      <c r="B25" s="231"/>
      <c r="C25" s="232"/>
      <c r="D25" s="232"/>
      <c r="E25" s="232"/>
      <c r="F25" s="232"/>
      <c r="G25" s="232"/>
      <c r="H25" s="233"/>
    </row>
    <row r="26" spans="2:8" ht="18.75" customHeight="1" x14ac:dyDescent="0.25">
      <c r="B26" s="231"/>
      <c r="C26" s="232"/>
      <c r="D26" s="232"/>
      <c r="E26" s="232"/>
      <c r="F26" s="232"/>
      <c r="G26" s="232"/>
      <c r="H26" s="233"/>
    </row>
    <row r="27" spans="2:8" ht="15" customHeight="1" x14ac:dyDescent="0.25">
      <c r="B27" s="1856" t="s">
        <v>87</v>
      </c>
      <c r="C27" s="1857"/>
      <c r="D27" s="1857"/>
      <c r="E27" s="1857"/>
      <c r="F27" s="1857"/>
      <c r="G27" s="1857"/>
      <c r="H27" s="1858"/>
    </row>
    <row r="28" spans="2:8" ht="15" customHeight="1" x14ac:dyDescent="0.25">
      <c r="B28" s="1853" t="s">
        <v>88</v>
      </c>
      <c r="C28" s="1854"/>
      <c r="D28" s="1854"/>
      <c r="E28" s="1854"/>
      <c r="F28" s="1854"/>
      <c r="G28" s="1854"/>
      <c r="H28" s="1855"/>
    </row>
    <row r="29" spans="2:8" ht="15" customHeight="1" x14ac:dyDescent="0.25">
      <c r="B29" s="1853" t="s">
        <v>89</v>
      </c>
      <c r="C29" s="1854"/>
      <c r="D29" s="1854"/>
      <c r="E29" s="1854"/>
      <c r="F29" s="1854"/>
      <c r="G29" s="1854"/>
      <c r="H29" s="1855"/>
    </row>
    <row r="30" spans="2:8" ht="15" customHeight="1" x14ac:dyDescent="0.25">
      <c r="B30" s="237"/>
      <c r="C30" s="238"/>
      <c r="D30" s="238"/>
      <c r="E30" s="238"/>
      <c r="F30" s="238"/>
      <c r="G30" s="238"/>
      <c r="H30" s="239"/>
    </row>
    <row r="31" spans="2:8" ht="15" customHeight="1" x14ac:dyDescent="0.25">
      <c r="B31" s="1856" t="s">
        <v>90</v>
      </c>
      <c r="C31" s="1857"/>
      <c r="D31" s="1857"/>
      <c r="E31" s="1857"/>
      <c r="F31" s="1857"/>
      <c r="G31" s="1857"/>
      <c r="H31" s="1858"/>
    </row>
    <row r="32" spans="2:8" ht="15" customHeight="1" x14ac:dyDescent="0.25">
      <c r="B32" s="1853" t="s">
        <v>91</v>
      </c>
      <c r="C32" s="1854"/>
      <c r="D32" s="1854"/>
      <c r="E32" s="1854"/>
      <c r="F32" s="1854"/>
      <c r="G32" s="1854"/>
      <c r="H32" s="1855"/>
    </row>
    <row r="33" spans="2:10" ht="15" customHeight="1" x14ac:dyDescent="0.25">
      <c r="B33" s="1853" t="s">
        <v>2407</v>
      </c>
      <c r="C33" s="1854"/>
      <c r="D33" s="1854"/>
      <c r="E33" s="1854"/>
      <c r="F33" s="1854"/>
      <c r="G33" s="1854"/>
      <c r="H33" s="1855"/>
    </row>
    <row r="34" spans="2:10" ht="15" customHeight="1" x14ac:dyDescent="0.25">
      <c r="B34" s="237"/>
      <c r="C34" s="238"/>
      <c r="D34" s="238"/>
      <c r="E34" s="238"/>
      <c r="F34" s="238"/>
      <c r="G34" s="238"/>
      <c r="H34" s="239"/>
    </row>
    <row r="35" spans="2:10" ht="15" customHeight="1" x14ac:dyDescent="0.25">
      <c r="B35" s="1853"/>
      <c r="C35" s="1854"/>
      <c r="D35" s="1854"/>
      <c r="E35" s="1854"/>
      <c r="F35" s="1854"/>
      <c r="G35" s="1854"/>
      <c r="H35" s="1855"/>
    </row>
    <row r="36" spans="2:10" ht="15" customHeight="1" x14ac:dyDescent="0.25">
      <c r="B36" s="1853"/>
      <c r="C36" s="1854"/>
      <c r="D36" s="1854"/>
      <c r="E36" s="1854"/>
      <c r="F36" s="1854"/>
      <c r="G36" s="1854"/>
      <c r="H36" s="1855"/>
    </row>
    <row r="37" spans="2:10" ht="15" customHeight="1" x14ac:dyDescent="0.25">
      <c r="B37" s="237"/>
      <c r="C37" s="238"/>
      <c r="D37" s="238"/>
      <c r="E37" s="238"/>
      <c r="F37" s="238"/>
      <c r="G37" s="238"/>
      <c r="H37" s="239"/>
    </row>
    <row r="38" spans="2:10" ht="15" customHeight="1" x14ac:dyDescent="0.25">
      <c r="B38" s="1856"/>
      <c r="C38" s="1857"/>
      <c r="D38" s="1857"/>
      <c r="E38" s="1857"/>
      <c r="F38" s="1857"/>
      <c r="G38" s="1857"/>
      <c r="H38" s="1858"/>
    </row>
    <row r="39" spans="2:10" ht="15" customHeight="1" x14ac:dyDescent="0.25">
      <c r="B39" s="237"/>
      <c r="C39" s="238"/>
      <c r="D39" s="238"/>
      <c r="E39" s="238"/>
      <c r="F39" s="238"/>
      <c r="G39" s="238"/>
      <c r="H39" s="239"/>
    </row>
    <row r="40" spans="2:10" ht="15" customHeight="1" x14ac:dyDescent="0.25">
      <c r="B40" s="1856" t="s">
        <v>92</v>
      </c>
      <c r="C40" s="1857"/>
      <c r="D40" s="1857"/>
      <c r="E40" s="1857"/>
      <c r="F40" s="1857"/>
      <c r="G40" s="1857"/>
      <c r="H40" s="1858"/>
    </row>
    <row r="41" spans="2:10" s="2" customFormat="1" ht="15" customHeight="1" x14ac:dyDescent="0.25">
      <c r="B41" s="237"/>
      <c r="C41" s="240"/>
      <c r="D41" s="240"/>
      <c r="E41" s="240"/>
      <c r="F41" s="240"/>
      <c r="G41" s="240"/>
      <c r="H41" s="241"/>
      <c r="I41" s="5"/>
      <c r="J41" s="5"/>
    </row>
    <row r="42" spans="2:10" s="2" customFormat="1" ht="15" customHeight="1" thickBot="1" x14ac:dyDescent="0.3">
      <c r="B42" s="242"/>
      <c r="C42" s="243"/>
      <c r="D42" s="243"/>
      <c r="E42" s="243"/>
      <c r="F42" s="243"/>
      <c r="G42" s="243"/>
      <c r="H42" s="244"/>
    </row>
    <row r="43" spans="2:10" ht="18.75" customHeight="1" x14ac:dyDescent="0.25">
      <c r="B43" s="51"/>
      <c r="C43" s="51"/>
      <c r="D43" s="51"/>
      <c r="E43" s="51"/>
      <c r="F43" s="51"/>
      <c r="G43" s="51"/>
      <c r="H43" s="51"/>
    </row>
  </sheetData>
  <mergeCells count="16">
    <mergeCell ref="B31:H31"/>
    <mergeCell ref="B32:H32"/>
    <mergeCell ref="B12:H12"/>
    <mergeCell ref="B13:H13"/>
    <mergeCell ref="B15:H15"/>
    <mergeCell ref="B17:H17"/>
    <mergeCell ref="B2:H2"/>
    <mergeCell ref="B20:H20"/>
    <mergeCell ref="B27:H27"/>
    <mergeCell ref="B28:H28"/>
    <mergeCell ref="B29:H29"/>
    <mergeCell ref="B33:H33"/>
    <mergeCell ref="B35:H35"/>
    <mergeCell ref="B36:H36"/>
    <mergeCell ref="B38:H38"/>
    <mergeCell ref="B40:H40"/>
  </mergeCells>
  <pageMargins left="0.31496062992125984" right="0.31496062992125984" top="0.35433070866141736" bottom="0.35433070866141736" header="0.31496062992125984" footer="0.31496062992125984"/>
  <pageSetup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8"/>
  <dimension ref="A1:J298"/>
  <sheetViews>
    <sheetView showGridLines="0" zoomScaleNormal="100" workbookViewId="0"/>
  </sheetViews>
  <sheetFormatPr baseColWidth="10" defaultColWidth="0" defaultRowHeight="15" customHeight="1" zeroHeight="1" x14ac:dyDescent="0.25"/>
  <cols>
    <col min="1" max="1" width="3.5703125" style="566" customWidth="1"/>
    <col min="2" max="2" width="39" style="566" customWidth="1"/>
    <col min="3" max="5" width="21.85546875" style="566" customWidth="1"/>
    <col min="6" max="6" width="5" style="566" customWidth="1"/>
    <col min="7" max="10" width="0" style="566" hidden="1" customWidth="1"/>
    <col min="11" max="16384" width="9.140625" style="566" hidden="1"/>
  </cols>
  <sheetData>
    <row r="1" spans="2:7" x14ac:dyDescent="0.25">
      <c r="B1" s="1985"/>
      <c r="C1" s="1986"/>
      <c r="D1" s="1986"/>
      <c r="E1" s="1987"/>
    </row>
    <row r="2" spans="2:7" x14ac:dyDescent="0.25">
      <c r="B2" s="1988"/>
      <c r="C2" s="1989"/>
      <c r="D2" s="1989"/>
      <c r="E2" s="1990"/>
    </row>
    <row r="3" spans="2:7" ht="16.5" thickBot="1" x14ac:dyDescent="0.3">
      <c r="B3" s="1991"/>
      <c r="C3" s="1992"/>
      <c r="D3" s="1992"/>
      <c r="E3" s="1993"/>
      <c r="F3" s="567"/>
      <c r="G3" s="567"/>
    </row>
    <row r="4" spans="2:7" ht="21.75" thickBot="1" x14ac:dyDescent="0.4">
      <c r="B4" s="1994" t="s">
        <v>4651</v>
      </c>
      <c r="C4" s="1995"/>
      <c r="D4" s="1995"/>
      <c r="E4" s="1996"/>
      <c r="F4" s="567"/>
      <c r="G4" s="567"/>
    </row>
    <row r="5" spans="2:7" s="569" customFormat="1" ht="15.75" x14ac:dyDescent="0.25">
      <c r="B5" s="1997"/>
      <c r="C5" s="1997"/>
      <c r="D5" s="1997"/>
      <c r="E5" s="1997"/>
      <c r="F5" s="568"/>
      <c r="G5" s="568"/>
    </row>
    <row r="6" spans="2:7" s="569" customFormat="1" ht="21" x14ac:dyDescent="0.35">
      <c r="B6" s="2040" t="s">
        <v>132</v>
      </c>
      <c r="C6" s="2040"/>
      <c r="D6" s="571" t="s">
        <v>3024</v>
      </c>
      <c r="E6" s="571" t="s">
        <v>3025</v>
      </c>
      <c r="F6" s="568"/>
      <c r="G6" s="568"/>
    </row>
    <row r="7" spans="2:7" s="569" customFormat="1" ht="18.75" customHeight="1" x14ac:dyDescent="0.25">
      <c r="B7" s="2041" t="s">
        <v>1094</v>
      </c>
      <c r="C7" s="2041" t="s">
        <v>146</v>
      </c>
      <c r="D7" s="1401">
        <v>249</v>
      </c>
      <c r="E7" s="1401">
        <v>254</v>
      </c>
    </row>
    <row r="8" spans="2:7" ht="18.75" customHeight="1" x14ac:dyDescent="0.25">
      <c r="B8" s="2041" t="s">
        <v>147</v>
      </c>
      <c r="C8" s="2041" t="s">
        <v>147</v>
      </c>
      <c r="D8" s="1400">
        <v>57</v>
      </c>
      <c r="E8" s="1401">
        <v>62</v>
      </c>
    </row>
    <row r="9" spans="2:7" ht="18.75" customHeight="1" x14ac:dyDescent="0.25">
      <c r="B9" s="2041" t="s">
        <v>1095</v>
      </c>
      <c r="C9" s="2041" t="s">
        <v>148</v>
      </c>
      <c r="D9" s="1400">
        <v>48</v>
      </c>
      <c r="E9" s="1401">
        <v>46</v>
      </c>
    </row>
    <row r="10" spans="2:7" ht="18.75" customHeight="1" x14ac:dyDescent="0.25">
      <c r="B10" s="2041" t="s">
        <v>149</v>
      </c>
      <c r="C10" s="2041" t="s">
        <v>149</v>
      </c>
      <c r="D10" s="1400">
        <v>635</v>
      </c>
      <c r="E10" s="1401">
        <v>628</v>
      </c>
    </row>
    <row r="11" spans="2:7" ht="18.75" customHeight="1" x14ac:dyDescent="0.35">
      <c r="B11" s="2040" t="s">
        <v>143</v>
      </c>
      <c r="C11" s="2040"/>
      <c r="D11" s="590">
        <f>SUM(D7:D10)</f>
        <v>989</v>
      </c>
      <c r="E11" s="590">
        <f>SUM(E7:E10)</f>
        <v>990</v>
      </c>
    </row>
    <row r="12" spans="2:7" ht="18.75" customHeight="1" x14ac:dyDescent="0.25">
      <c r="B12" s="578"/>
      <c r="C12" s="578"/>
      <c r="D12" s="578"/>
      <c r="E12" s="578"/>
    </row>
    <row r="13" spans="2:7" ht="18.75" hidden="1" customHeight="1" x14ac:dyDescent="0.25">
      <c r="B13" s="578"/>
      <c r="C13" s="578"/>
      <c r="D13" s="578"/>
      <c r="E13" s="578"/>
    </row>
    <row r="14" spans="2:7" ht="18.75" hidden="1" customHeight="1" x14ac:dyDescent="0.25">
      <c r="B14" s="578"/>
      <c r="C14" s="578"/>
      <c r="D14" s="578"/>
      <c r="E14" s="578"/>
    </row>
    <row r="15" spans="2:7" ht="18.75" hidden="1" customHeight="1" x14ac:dyDescent="0.25">
      <c r="B15" s="578"/>
      <c r="C15" s="578"/>
      <c r="D15" s="578"/>
      <c r="E15" s="578"/>
    </row>
    <row r="16" spans="2:7" ht="18.75" hidden="1" customHeight="1" x14ac:dyDescent="0.25">
      <c r="B16" s="578"/>
      <c r="C16" s="578"/>
      <c r="D16" s="578"/>
      <c r="E16" s="578"/>
    </row>
    <row r="17" spans="2:5" ht="18.75" hidden="1" customHeight="1" x14ac:dyDescent="0.25">
      <c r="B17" s="578"/>
      <c r="C17" s="578"/>
      <c r="D17" s="578"/>
      <c r="E17" s="578"/>
    </row>
    <row r="18" spans="2:5" ht="18.75" hidden="1" customHeight="1" x14ac:dyDescent="0.25">
      <c r="B18" s="578"/>
      <c r="C18" s="578"/>
      <c r="D18" s="578"/>
      <c r="E18" s="578"/>
    </row>
    <row r="19" spans="2:5" ht="18.75" hidden="1" customHeight="1" x14ac:dyDescent="0.25">
      <c r="B19" s="578"/>
      <c r="C19" s="578"/>
      <c r="D19" s="578"/>
      <c r="E19" s="578"/>
    </row>
    <row r="20" spans="2:5" ht="18.75" hidden="1" customHeight="1" x14ac:dyDescent="0.25">
      <c r="B20" s="578"/>
      <c r="C20" s="578"/>
      <c r="D20" s="578"/>
      <c r="E20" s="578"/>
    </row>
    <row r="21" spans="2:5" ht="18.75" hidden="1" customHeight="1" x14ac:dyDescent="0.25">
      <c r="B21" s="578"/>
      <c r="C21" s="578"/>
      <c r="D21" s="578"/>
      <c r="E21" s="578"/>
    </row>
    <row r="22" spans="2:5" ht="18.75" hidden="1" customHeight="1" x14ac:dyDescent="0.25">
      <c r="B22" s="578"/>
      <c r="C22" s="578"/>
      <c r="D22" s="578"/>
      <c r="E22" s="578"/>
    </row>
    <row r="23" spans="2:5" ht="18.75" hidden="1" customHeight="1" x14ac:dyDescent="0.25">
      <c r="B23" s="578"/>
      <c r="C23" s="578"/>
      <c r="D23" s="578"/>
      <c r="E23" s="578"/>
    </row>
    <row r="24" spans="2:5" ht="16.5" hidden="1" customHeight="1" x14ac:dyDescent="0.25"/>
    <row r="285" ht="0" hidden="1" customHeight="1" x14ac:dyDescent="0.25"/>
    <row r="286" ht="0" hidden="1" customHeight="1" x14ac:dyDescent="0.25"/>
    <row r="287" ht="0" hidden="1" customHeight="1" x14ac:dyDescent="0.25"/>
    <row r="288" ht="0" hidden="1" customHeight="1" x14ac:dyDescent="0.25"/>
    <row r="289" ht="0" hidden="1" customHeight="1" x14ac:dyDescent="0.25"/>
    <row r="290" ht="0" hidden="1" customHeight="1" x14ac:dyDescent="0.25"/>
    <row r="291" ht="0" hidden="1" customHeight="1" x14ac:dyDescent="0.25"/>
    <row r="292" ht="0" hidden="1" customHeight="1" x14ac:dyDescent="0.25"/>
    <row r="293" ht="0" hidden="1" customHeight="1" x14ac:dyDescent="0.25"/>
    <row r="294" ht="0" hidden="1" customHeight="1" x14ac:dyDescent="0.25"/>
    <row r="295" ht="0" hidden="1" customHeight="1" x14ac:dyDescent="0.25"/>
    <row r="296" ht="0" hidden="1" customHeight="1" x14ac:dyDescent="0.25"/>
    <row r="297" ht="0" hidden="1" customHeight="1" x14ac:dyDescent="0.25"/>
    <row r="298" ht="0" hidden="1" customHeight="1" x14ac:dyDescent="0.25"/>
  </sheetData>
  <sheetProtection formatCells="0" formatColumns="0" formatRows="0" insertColumns="0" insertRows="0" deleteColumns="0" deleteRows="0" sort="0"/>
  <mergeCells count="9">
    <mergeCell ref="B11:C11"/>
    <mergeCell ref="B9:C9"/>
    <mergeCell ref="B10:C10"/>
    <mergeCell ref="B1:E3"/>
    <mergeCell ref="B4:E4"/>
    <mergeCell ref="B5:E5"/>
    <mergeCell ref="B6:C6"/>
    <mergeCell ref="B7:C7"/>
    <mergeCell ref="B8:C8"/>
  </mergeCells>
  <pageMargins left="0.7" right="0.7" top="0.75" bottom="0.75" header="0.3" footer="0.3"/>
  <pageSetup paperSize="9" orientation="portrait" r:id="rId1"/>
  <drawing r:id="rId2"/>
</worksheet>
</file>

<file path=xl/worksheets/sheet2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57A9A2-7AF9-4019-A99D-41990DCA2758}">
  <sheetPr codeName="Hoja278"/>
  <dimension ref="B1:E17"/>
  <sheetViews>
    <sheetView workbookViewId="0">
      <selection activeCell="B4" sqref="B4:E4"/>
    </sheetView>
  </sheetViews>
  <sheetFormatPr baseColWidth="10" defaultRowHeight="15" x14ac:dyDescent="0.25"/>
  <cols>
    <col min="1" max="1" width="4.85546875" customWidth="1"/>
    <col min="2" max="2" width="19.28515625" customWidth="1"/>
    <col min="3" max="3" width="54.7109375" customWidth="1"/>
    <col min="4" max="4" width="54.85546875" customWidth="1"/>
    <col min="5" max="5" width="30" customWidth="1"/>
  </cols>
  <sheetData>
    <row r="1" spans="2:5" x14ac:dyDescent="0.25">
      <c r="B1" s="1958"/>
      <c r="C1" s="1959"/>
      <c r="D1" s="1959"/>
      <c r="E1" s="1959"/>
    </row>
    <row r="2" spans="2:5" x14ac:dyDescent="0.25">
      <c r="B2" s="1961"/>
      <c r="C2" s="1962"/>
      <c r="D2" s="1962"/>
      <c r="E2" s="1962"/>
    </row>
    <row r="3" spans="2:5" ht="15.75" thickBot="1" x14ac:dyDescent="0.3">
      <c r="B3" s="1964"/>
      <c r="C3" s="1965"/>
      <c r="D3" s="1965"/>
      <c r="E3" s="1965"/>
    </row>
    <row r="4" spans="2:5" ht="21.75" thickBot="1" x14ac:dyDescent="0.4">
      <c r="B4" s="1849" t="s">
        <v>4769</v>
      </c>
      <c r="C4" s="2216"/>
      <c r="D4" s="2216"/>
      <c r="E4" s="1850"/>
    </row>
    <row r="6" spans="2:5" ht="15" customHeight="1" x14ac:dyDescent="0.25">
      <c r="B6" s="2524" t="s">
        <v>1195</v>
      </c>
      <c r="C6" s="2524" t="s">
        <v>1447</v>
      </c>
      <c r="D6" s="2524" t="s">
        <v>2272</v>
      </c>
      <c r="E6" s="2526" t="s">
        <v>2273</v>
      </c>
    </row>
    <row r="7" spans="2:5" ht="15.75" customHeight="1" x14ac:dyDescent="0.25">
      <c r="B7" s="2525"/>
      <c r="C7" s="2525"/>
      <c r="D7" s="2525"/>
      <c r="E7" s="2527"/>
    </row>
    <row r="8" spans="2:5" ht="51" customHeight="1" x14ac:dyDescent="0.25">
      <c r="B8" s="2523" t="s">
        <v>174</v>
      </c>
      <c r="C8" s="1510" t="s">
        <v>2583</v>
      </c>
      <c r="D8" s="1605" t="s">
        <v>2584</v>
      </c>
      <c r="E8" s="1606" t="s">
        <v>2585</v>
      </c>
    </row>
    <row r="9" spans="2:5" ht="51" customHeight="1" x14ac:dyDescent="0.25">
      <c r="B9" s="2523"/>
      <c r="C9" s="1510" t="s">
        <v>2586</v>
      </c>
      <c r="D9" s="1605" t="s">
        <v>2584</v>
      </c>
      <c r="E9" s="1606" t="s">
        <v>2585</v>
      </c>
    </row>
    <row r="10" spans="2:5" ht="51" customHeight="1" x14ac:dyDescent="0.25">
      <c r="B10" s="2523"/>
      <c r="C10" s="1604" t="s">
        <v>2587</v>
      </c>
      <c r="D10" s="1605" t="s">
        <v>2584</v>
      </c>
      <c r="E10" s="1606" t="s">
        <v>2585</v>
      </c>
    </row>
    <row r="11" spans="2:5" ht="51" customHeight="1" x14ac:dyDescent="0.25">
      <c r="B11" s="2523"/>
      <c r="C11" s="1604" t="s">
        <v>2588</v>
      </c>
      <c r="D11" s="1605" t="s">
        <v>2584</v>
      </c>
      <c r="E11" s="1606" t="s">
        <v>2585</v>
      </c>
    </row>
    <row r="12" spans="2:5" ht="51" customHeight="1" x14ac:dyDescent="0.25">
      <c r="B12" s="2523"/>
      <c r="C12" s="1604" t="s">
        <v>2589</v>
      </c>
      <c r="D12" s="1605" t="s">
        <v>2584</v>
      </c>
      <c r="E12" s="1606" t="s">
        <v>2585</v>
      </c>
    </row>
    <row r="13" spans="2:5" ht="51" customHeight="1" x14ac:dyDescent="0.25">
      <c r="B13" s="2523"/>
      <c r="C13" s="1604" t="s">
        <v>2590</v>
      </c>
      <c r="D13" s="1605" t="s">
        <v>2584</v>
      </c>
      <c r="E13" s="1606" t="s">
        <v>2585</v>
      </c>
    </row>
    <row r="14" spans="2:5" ht="51" customHeight="1" x14ac:dyDescent="0.25">
      <c r="B14" s="2523"/>
      <c r="C14" s="1604" t="s">
        <v>2591</v>
      </c>
      <c r="D14" s="1605" t="s">
        <v>2584</v>
      </c>
      <c r="E14" s="1606" t="s">
        <v>2585</v>
      </c>
    </row>
    <row r="15" spans="2:5" ht="51" customHeight="1" x14ac:dyDescent="0.25">
      <c r="B15" s="2523"/>
      <c r="C15" s="1510" t="s">
        <v>2592</v>
      </c>
      <c r="D15" s="1605" t="s">
        <v>2584</v>
      </c>
      <c r="E15" s="1606" t="s">
        <v>2585</v>
      </c>
    </row>
    <row r="16" spans="2:5" ht="46.5" customHeight="1" x14ac:dyDescent="0.25">
      <c r="B16" s="2523"/>
      <c r="C16" s="1604" t="s">
        <v>2593</v>
      </c>
      <c r="D16" s="1605" t="s">
        <v>2584</v>
      </c>
      <c r="E16" s="1606" t="s">
        <v>2585</v>
      </c>
    </row>
    <row r="17" spans="2:5" ht="18.75" x14ac:dyDescent="0.3">
      <c r="B17" s="1125" t="s">
        <v>2179</v>
      </c>
      <c r="C17" s="1603"/>
      <c r="D17" s="563">
        <v>9</v>
      </c>
      <c r="E17" s="1603"/>
    </row>
  </sheetData>
  <mergeCells count="7">
    <mergeCell ref="B8:B16"/>
    <mergeCell ref="B1:E3"/>
    <mergeCell ref="B4:E4"/>
    <mergeCell ref="B6:B7"/>
    <mergeCell ref="C6:C7"/>
    <mergeCell ref="D6:D7"/>
    <mergeCell ref="E6:E7"/>
  </mergeCells>
  <pageMargins left="0.7" right="0.7" top="0.75" bottom="0.75" header="0.3" footer="0.3"/>
  <drawing r:id="rId1"/>
</worksheet>
</file>

<file path=xl/worksheets/sheet2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900-000000000000}">
  <sheetPr codeName="Hoja200"/>
  <dimension ref="A1:J40"/>
  <sheetViews>
    <sheetView showGridLines="0" zoomScaleNormal="100" workbookViewId="0">
      <pane xSplit="1" ySplit="4" topLeftCell="B5" activePane="bottomRight" state="frozen"/>
      <selection activeCell="I25" sqref="I25"/>
      <selection pane="topRight" activeCell="I25" sqref="I25"/>
      <selection pane="bottomLeft" activeCell="I25" sqref="I25"/>
      <selection pane="bottomRight" activeCell="B6" sqref="B6:I37"/>
    </sheetView>
  </sheetViews>
  <sheetFormatPr baseColWidth="10" defaultColWidth="0" defaultRowHeight="15" zeroHeight="1" x14ac:dyDescent="0.25"/>
  <cols>
    <col min="1" max="1" width="3.5703125" customWidth="1"/>
    <col min="2" max="9" width="15" customWidth="1"/>
    <col min="10" max="10" width="5" customWidth="1"/>
    <col min="11" max="16384" width="11.42578125" hidden="1"/>
  </cols>
  <sheetData>
    <row r="1" spans="2:10" x14ac:dyDescent="0.25">
      <c r="B1" s="1958"/>
      <c r="C1" s="1959"/>
      <c r="D1" s="1959"/>
      <c r="E1" s="1959"/>
      <c r="F1" s="1959"/>
      <c r="G1" s="1959"/>
      <c r="H1" s="1959"/>
      <c r="I1" s="1960"/>
    </row>
    <row r="2" spans="2:10" ht="15.75" customHeight="1" x14ac:dyDescent="0.25">
      <c r="B2" s="1961"/>
      <c r="C2" s="1962"/>
      <c r="D2" s="1962"/>
      <c r="E2" s="1962"/>
      <c r="F2" s="1962"/>
      <c r="G2" s="1962"/>
      <c r="H2" s="1962"/>
      <c r="I2" s="1963"/>
    </row>
    <row r="3" spans="2:10" ht="16.5" customHeight="1" thickBot="1" x14ac:dyDescent="0.3">
      <c r="B3" s="1964"/>
      <c r="C3" s="1965"/>
      <c r="D3" s="1965"/>
      <c r="E3" s="1965"/>
      <c r="F3" s="1965"/>
      <c r="G3" s="1965"/>
      <c r="H3" s="1965"/>
      <c r="I3" s="1966"/>
    </row>
    <row r="4" spans="2:10" ht="21.75" thickBot="1" x14ac:dyDescent="0.4">
      <c r="B4" s="1849" t="s">
        <v>1870</v>
      </c>
      <c r="C4" s="1850"/>
      <c r="D4" s="1850"/>
      <c r="E4" s="1850"/>
      <c r="F4" s="1850"/>
      <c r="G4" s="1850"/>
      <c r="H4" s="1850"/>
      <c r="I4" s="1851"/>
      <c r="J4" s="1"/>
    </row>
    <row r="5" spans="2:10" x14ac:dyDescent="0.25">
      <c r="B5" s="2537"/>
      <c r="C5" s="2537"/>
      <c r="D5" s="2537"/>
      <c r="E5" s="2537"/>
      <c r="F5" s="2537"/>
      <c r="G5" s="2537"/>
      <c r="H5" s="2537"/>
      <c r="I5" s="2537"/>
    </row>
    <row r="6" spans="2:10" ht="15" customHeight="1" x14ac:dyDescent="0.25">
      <c r="B6" s="2528" t="s">
        <v>2297</v>
      </c>
      <c r="C6" s="2529"/>
      <c r="D6" s="2529"/>
      <c r="E6" s="2529"/>
      <c r="F6" s="2529"/>
      <c r="G6" s="2529"/>
      <c r="H6" s="2529"/>
      <c r="I6" s="2530"/>
    </row>
    <row r="7" spans="2:10" ht="15" customHeight="1" x14ac:dyDescent="0.25">
      <c r="B7" s="2531"/>
      <c r="C7" s="2532"/>
      <c r="D7" s="2532"/>
      <c r="E7" s="2532"/>
      <c r="F7" s="2532"/>
      <c r="G7" s="2532"/>
      <c r="H7" s="2532"/>
      <c r="I7" s="2533"/>
    </row>
    <row r="8" spans="2:10" ht="15" customHeight="1" x14ac:dyDescent="0.25">
      <c r="B8" s="2531"/>
      <c r="C8" s="2532"/>
      <c r="D8" s="2532"/>
      <c r="E8" s="2532"/>
      <c r="F8" s="2532"/>
      <c r="G8" s="2532"/>
      <c r="H8" s="2532"/>
      <c r="I8" s="2533"/>
    </row>
    <row r="9" spans="2:10" ht="15" customHeight="1" x14ac:dyDescent="0.25">
      <c r="B9" s="2531"/>
      <c r="C9" s="2532"/>
      <c r="D9" s="2532"/>
      <c r="E9" s="2532"/>
      <c r="F9" s="2532"/>
      <c r="G9" s="2532"/>
      <c r="H9" s="2532"/>
      <c r="I9" s="2533"/>
    </row>
    <row r="10" spans="2:10" ht="15" customHeight="1" x14ac:dyDescent="0.25">
      <c r="B10" s="2531"/>
      <c r="C10" s="2532"/>
      <c r="D10" s="2532"/>
      <c r="E10" s="2532"/>
      <c r="F10" s="2532"/>
      <c r="G10" s="2532"/>
      <c r="H10" s="2532"/>
      <c r="I10" s="2533"/>
    </row>
    <row r="11" spans="2:10" ht="15" customHeight="1" x14ac:dyDescent="0.25">
      <c r="B11" s="2531"/>
      <c r="C11" s="2532"/>
      <c r="D11" s="2532"/>
      <c r="E11" s="2532"/>
      <c r="F11" s="2532"/>
      <c r="G11" s="2532"/>
      <c r="H11" s="2532"/>
      <c r="I11" s="2533"/>
    </row>
    <row r="12" spans="2:10" ht="15" customHeight="1" x14ac:dyDescent="0.25">
      <c r="B12" s="2531"/>
      <c r="C12" s="2532"/>
      <c r="D12" s="2532"/>
      <c r="E12" s="2532"/>
      <c r="F12" s="2532"/>
      <c r="G12" s="2532"/>
      <c r="H12" s="2532"/>
      <c r="I12" s="2533"/>
    </row>
    <row r="13" spans="2:10" ht="15" customHeight="1" x14ac:dyDescent="0.25">
      <c r="B13" s="2531"/>
      <c r="C13" s="2532"/>
      <c r="D13" s="2532"/>
      <c r="E13" s="2532"/>
      <c r="F13" s="2532"/>
      <c r="G13" s="2532"/>
      <c r="H13" s="2532"/>
      <c r="I13" s="2533"/>
    </row>
    <row r="14" spans="2:10" ht="15" customHeight="1" x14ac:dyDescent="0.25">
      <c r="B14" s="2531"/>
      <c r="C14" s="2532"/>
      <c r="D14" s="2532"/>
      <c r="E14" s="2532"/>
      <c r="F14" s="2532"/>
      <c r="G14" s="2532"/>
      <c r="H14" s="2532"/>
      <c r="I14" s="2533"/>
    </row>
    <row r="15" spans="2:10" ht="15" customHeight="1" x14ac:dyDescent="0.25">
      <c r="B15" s="2531"/>
      <c r="C15" s="2532"/>
      <c r="D15" s="2532"/>
      <c r="E15" s="2532"/>
      <c r="F15" s="2532"/>
      <c r="G15" s="2532"/>
      <c r="H15" s="2532"/>
      <c r="I15" s="2533"/>
    </row>
    <row r="16" spans="2:10" ht="15" customHeight="1" x14ac:dyDescent="0.25">
      <c r="B16" s="2531"/>
      <c r="C16" s="2532"/>
      <c r="D16" s="2532"/>
      <c r="E16" s="2532"/>
      <c r="F16" s="2532"/>
      <c r="G16" s="2532"/>
      <c r="H16" s="2532"/>
      <c r="I16" s="2533"/>
    </row>
    <row r="17" spans="2:9" ht="15" customHeight="1" x14ac:dyDescent="0.25">
      <c r="B17" s="2531"/>
      <c r="C17" s="2532"/>
      <c r="D17" s="2532"/>
      <c r="E17" s="2532"/>
      <c r="F17" s="2532"/>
      <c r="G17" s="2532"/>
      <c r="H17" s="2532"/>
      <c r="I17" s="2533"/>
    </row>
    <row r="18" spans="2:9" ht="15" customHeight="1" x14ac:dyDescent="0.25">
      <c r="B18" s="2531"/>
      <c r="C18" s="2532"/>
      <c r="D18" s="2532"/>
      <c r="E18" s="2532"/>
      <c r="F18" s="2532"/>
      <c r="G18" s="2532"/>
      <c r="H18" s="2532"/>
      <c r="I18" s="2533"/>
    </row>
    <row r="19" spans="2:9" ht="15" customHeight="1" x14ac:dyDescent="0.25">
      <c r="B19" s="2531"/>
      <c r="C19" s="2532"/>
      <c r="D19" s="2532"/>
      <c r="E19" s="2532"/>
      <c r="F19" s="2532"/>
      <c r="G19" s="2532"/>
      <c r="H19" s="2532"/>
      <c r="I19" s="2533"/>
    </row>
    <row r="20" spans="2:9" ht="15" customHeight="1" x14ac:dyDescent="0.25">
      <c r="B20" s="2531"/>
      <c r="C20" s="2532"/>
      <c r="D20" s="2532"/>
      <c r="E20" s="2532"/>
      <c r="F20" s="2532"/>
      <c r="G20" s="2532"/>
      <c r="H20" s="2532"/>
      <c r="I20" s="2533"/>
    </row>
    <row r="21" spans="2:9" ht="15" customHeight="1" x14ac:dyDescent="0.25">
      <c r="B21" s="2531"/>
      <c r="C21" s="2532"/>
      <c r="D21" s="2532"/>
      <c r="E21" s="2532"/>
      <c r="F21" s="2532"/>
      <c r="G21" s="2532"/>
      <c r="H21" s="2532"/>
      <c r="I21" s="2533"/>
    </row>
    <row r="22" spans="2:9" ht="15" customHeight="1" x14ac:dyDescent="0.25">
      <c r="B22" s="2531"/>
      <c r="C22" s="2532"/>
      <c r="D22" s="2532"/>
      <c r="E22" s="2532"/>
      <c r="F22" s="2532"/>
      <c r="G22" s="2532"/>
      <c r="H22" s="2532"/>
      <c r="I22" s="2533"/>
    </row>
    <row r="23" spans="2:9" ht="15" customHeight="1" x14ac:dyDescent="0.25">
      <c r="B23" s="2531"/>
      <c r="C23" s="2532"/>
      <c r="D23" s="2532"/>
      <c r="E23" s="2532"/>
      <c r="F23" s="2532"/>
      <c r="G23" s="2532"/>
      <c r="H23" s="2532"/>
      <c r="I23" s="2533"/>
    </row>
    <row r="24" spans="2:9" ht="15" customHeight="1" x14ac:dyDescent="0.25">
      <c r="B24" s="2531"/>
      <c r="C24" s="2532"/>
      <c r="D24" s="2532"/>
      <c r="E24" s="2532"/>
      <c r="F24" s="2532"/>
      <c r="G24" s="2532"/>
      <c r="H24" s="2532"/>
      <c r="I24" s="2533"/>
    </row>
    <row r="25" spans="2:9" ht="15" customHeight="1" x14ac:dyDescent="0.25">
      <c r="B25" s="2531"/>
      <c r="C25" s="2532"/>
      <c r="D25" s="2532"/>
      <c r="E25" s="2532"/>
      <c r="F25" s="2532"/>
      <c r="G25" s="2532"/>
      <c r="H25" s="2532"/>
      <c r="I25" s="2533"/>
    </row>
    <row r="26" spans="2:9" ht="15" customHeight="1" x14ac:dyDescent="0.25">
      <c r="B26" s="2531"/>
      <c r="C26" s="2532"/>
      <c r="D26" s="2532"/>
      <c r="E26" s="2532"/>
      <c r="F26" s="2532"/>
      <c r="G26" s="2532"/>
      <c r="H26" s="2532"/>
      <c r="I26" s="2533"/>
    </row>
    <row r="27" spans="2:9" ht="15" customHeight="1" x14ac:dyDescent="0.25">
      <c r="B27" s="2531"/>
      <c r="C27" s="2532"/>
      <c r="D27" s="2532"/>
      <c r="E27" s="2532"/>
      <c r="F27" s="2532"/>
      <c r="G27" s="2532"/>
      <c r="H27" s="2532"/>
      <c r="I27" s="2533"/>
    </row>
    <row r="28" spans="2:9" ht="15" customHeight="1" x14ac:dyDescent="0.25">
      <c r="B28" s="2531"/>
      <c r="C28" s="2532"/>
      <c r="D28" s="2532"/>
      <c r="E28" s="2532"/>
      <c r="F28" s="2532"/>
      <c r="G28" s="2532"/>
      <c r="H28" s="2532"/>
      <c r="I28" s="2533"/>
    </row>
    <row r="29" spans="2:9" ht="15" customHeight="1" x14ac:dyDescent="0.25">
      <c r="B29" s="2531"/>
      <c r="C29" s="2532"/>
      <c r="D29" s="2532"/>
      <c r="E29" s="2532"/>
      <c r="F29" s="2532"/>
      <c r="G29" s="2532"/>
      <c r="H29" s="2532"/>
      <c r="I29" s="2533"/>
    </row>
    <row r="30" spans="2:9" ht="15" customHeight="1" x14ac:dyDescent="0.25">
      <c r="B30" s="2531"/>
      <c r="C30" s="2532"/>
      <c r="D30" s="2532"/>
      <c r="E30" s="2532"/>
      <c r="F30" s="2532"/>
      <c r="G30" s="2532"/>
      <c r="H30" s="2532"/>
      <c r="I30" s="2533"/>
    </row>
    <row r="31" spans="2:9" ht="15" customHeight="1" x14ac:dyDescent="0.25">
      <c r="B31" s="2531"/>
      <c r="C31" s="2532"/>
      <c r="D31" s="2532"/>
      <c r="E31" s="2532"/>
      <c r="F31" s="2532"/>
      <c r="G31" s="2532"/>
      <c r="H31" s="2532"/>
      <c r="I31" s="2533"/>
    </row>
    <row r="32" spans="2:9" ht="15" customHeight="1" x14ac:dyDescent="0.25">
      <c r="B32" s="2531"/>
      <c r="C32" s="2532"/>
      <c r="D32" s="2532"/>
      <c r="E32" s="2532"/>
      <c r="F32" s="2532"/>
      <c r="G32" s="2532"/>
      <c r="H32" s="2532"/>
      <c r="I32" s="2533"/>
    </row>
    <row r="33" spans="2:9" ht="15" customHeight="1" x14ac:dyDescent="0.25">
      <c r="B33" s="2531"/>
      <c r="C33" s="2532"/>
      <c r="D33" s="2532"/>
      <c r="E33" s="2532"/>
      <c r="F33" s="2532"/>
      <c r="G33" s="2532"/>
      <c r="H33" s="2532"/>
      <c r="I33" s="2533"/>
    </row>
    <row r="34" spans="2:9" ht="15" customHeight="1" x14ac:dyDescent="0.25">
      <c r="B34" s="2531"/>
      <c r="C34" s="2532"/>
      <c r="D34" s="2532"/>
      <c r="E34" s="2532"/>
      <c r="F34" s="2532"/>
      <c r="G34" s="2532"/>
      <c r="H34" s="2532"/>
      <c r="I34" s="2533"/>
    </row>
    <row r="35" spans="2:9" ht="15" customHeight="1" x14ac:dyDescent="0.25">
      <c r="B35" s="2531"/>
      <c r="C35" s="2532"/>
      <c r="D35" s="2532"/>
      <c r="E35" s="2532"/>
      <c r="F35" s="2532"/>
      <c r="G35" s="2532"/>
      <c r="H35" s="2532"/>
      <c r="I35" s="2533"/>
    </row>
    <row r="36" spans="2:9" x14ac:dyDescent="0.25">
      <c r="B36" s="2531"/>
      <c r="C36" s="2532"/>
      <c r="D36" s="2532"/>
      <c r="E36" s="2532"/>
      <c r="F36" s="2532"/>
      <c r="G36" s="2532"/>
      <c r="H36" s="2532"/>
      <c r="I36" s="2533"/>
    </row>
    <row r="37" spans="2:9" x14ac:dyDescent="0.25">
      <c r="B37" s="2534"/>
      <c r="C37" s="2535"/>
      <c r="D37" s="2535"/>
      <c r="E37" s="2535"/>
      <c r="F37" s="2535"/>
      <c r="G37" s="2535"/>
      <c r="H37" s="2535"/>
      <c r="I37" s="2536"/>
    </row>
    <row r="38" spans="2:9" x14ac:dyDescent="0.25"/>
    <row r="39" spans="2:9" x14ac:dyDescent="0.25"/>
    <row r="40" spans="2:9" x14ac:dyDescent="0.25"/>
  </sheetData>
  <mergeCells count="4">
    <mergeCell ref="B1:I3"/>
    <mergeCell ref="B6:I37"/>
    <mergeCell ref="B4:I4"/>
    <mergeCell ref="B5:I5"/>
  </mergeCells>
  <pageMargins left="0.7" right="0.7" top="0.75" bottom="0.75" header="0.3" footer="0.3"/>
  <pageSetup paperSize="9" orientation="portrait" r:id="rId1"/>
  <drawing r:id="rId2"/>
</worksheet>
</file>

<file path=xl/worksheets/sheet2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A00-000000000000}">
  <sheetPr codeName="Hoja201"/>
  <dimension ref="A1:F32"/>
  <sheetViews>
    <sheetView showGridLines="0" workbookViewId="0">
      <pane ySplit="4" topLeftCell="A5" activePane="bottomLeft" state="frozen"/>
      <selection activeCell="I25" sqref="I25"/>
      <selection pane="bottomLeft" activeCell="I25" sqref="I25"/>
    </sheetView>
  </sheetViews>
  <sheetFormatPr baseColWidth="10" defaultColWidth="0" defaultRowHeight="15" zeroHeight="1" x14ac:dyDescent="0.25"/>
  <cols>
    <col min="1" max="1" width="3.5703125" customWidth="1"/>
    <col min="2" max="2" width="54.85546875" customWidth="1"/>
    <col min="3" max="3" width="18" customWidth="1"/>
    <col min="4" max="4" width="22.85546875" customWidth="1"/>
    <col min="5" max="5" width="18" customWidth="1"/>
    <col min="6" max="6" width="7.5703125" customWidth="1"/>
    <col min="7" max="16384" width="11.42578125" hidden="1"/>
  </cols>
  <sheetData>
    <row r="1" spans="2:5" ht="15.75" customHeight="1" x14ac:dyDescent="0.25">
      <c r="B1" s="2538"/>
      <c r="C1" s="2539"/>
      <c r="D1" s="2539"/>
      <c r="E1" s="2540"/>
    </row>
    <row r="2" spans="2:5" x14ac:dyDescent="0.25">
      <c r="B2" s="2541"/>
      <c r="C2" s="2542"/>
      <c r="D2" s="2542"/>
      <c r="E2" s="2543"/>
    </row>
    <row r="3" spans="2:5" ht="15.75" thickBot="1" x14ac:dyDescent="0.3">
      <c r="B3" s="2544"/>
      <c r="C3" s="2545"/>
      <c r="D3" s="2545"/>
      <c r="E3" s="2546"/>
    </row>
    <row r="4" spans="2:5" ht="21.75" thickBot="1" x14ac:dyDescent="0.4">
      <c r="B4" s="1849" t="s">
        <v>1871</v>
      </c>
      <c r="C4" s="1850"/>
      <c r="D4" s="1850"/>
      <c r="E4" s="1850"/>
    </row>
    <row r="5" spans="2:5" x14ac:dyDescent="0.25">
      <c r="B5" s="64"/>
    </row>
    <row r="6" spans="2:5" ht="15.75" customHeight="1" x14ac:dyDescent="0.25">
      <c r="B6" s="2547" t="s">
        <v>1497</v>
      </c>
      <c r="C6" s="2548"/>
      <c r="D6" s="2548"/>
      <c r="E6" s="2549"/>
    </row>
    <row r="7" spans="2:5" ht="15.75" customHeight="1" x14ac:dyDescent="0.25">
      <c r="B7" s="2550"/>
      <c r="C7" s="2551"/>
      <c r="D7" s="2551"/>
      <c r="E7" s="2552"/>
    </row>
    <row r="8" spans="2:5" ht="15.75" customHeight="1" x14ac:dyDescent="0.25">
      <c r="B8" s="2553"/>
      <c r="C8" s="2554"/>
      <c r="D8" s="2554"/>
      <c r="E8" s="2555"/>
    </row>
    <row r="9" spans="2:5" ht="15.75" thickBot="1" x14ac:dyDescent="0.3"/>
    <row r="10" spans="2:5" ht="26.25" thickBot="1" x14ac:dyDescent="0.3">
      <c r="B10" s="1206" t="s">
        <v>1498</v>
      </c>
      <c r="C10" s="1207" t="s">
        <v>1499</v>
      </c>
      <c r="D10" s="1208" t="s">
        <v>1500</v>
      </c>
      <c r="E10" s="1207" t="s">
        <v>1501</v>
      </c>
    </row>
    <row r="11" spans="2:5" ht="15.75" thickBot="1" x14ac:dyDescent="0.3">
      <c r="B11" s="1209" t="s">
        <v>1502</v>
      </c>
      <c r="C11" s="1210"/>
      <c r="D11" s="1210"/>
      <c r="E11" s="1211">
        <v>249744.46</v>
      </c>
    </row>
    <row r="12" spans="2:5" ht="15.75" thickBot="1" x14ac:dyDescent="0.3">
      <c r="B12" s="1215" t="s">
        <v>1503</v>
      </c>
      <c r="C12" s="1216" t="s">
        <v>1504</v>
      </c>
      <c r="D12" s="1228" t="s">
        <v>1505</v>
      </c>
      <c r="E12" s="1216" t="s">
        <v>1506</v>
      </c>
    </row>
    <row r="13" spans="2:5" ht="15.75" thickBot="1" x14ac:dyDescent="0.3">
      <c r="B13" s="1215" t="s">
        <v>1507</v>
      </c>
      <c r="C13" s="1216" t="s">
        <v>1504</v>
      </c>
      <c r="D13" s="1228" t="s">
        <v>1508</v>
      </c>
      <c r="E13" s="1217">
        <v>61665.58</v>
      </c>
    </row>
    <row r="14" spans="2:5" ht="24.75" thickBot="1" x14ac:dyDescent="0.3">
      <c r="B14" s="1215" t="s">
        <v>1509</v>
      </c>
      <c r="C14" s="1216" t="s">
        <v>1504</v>
      </c>
      <c r="D14" s="1228" t="s">
        <v>1510</v>
      </c>
      <c r="E14" s="1217">
        <v>7441.68</v>
      </c>
    </row>
    <row r="15" spans="2:5" ht="15.75" thickBot="1" x14ac:dyDescent="0.3">
      <c r="B15" s="1218" t="s">
        <v>1511</v>
      </c>
      <c r="C15" s="1216" t="s">
        <v>1504</v>
      </c>
      <c r="D15" s="1228" t="s">
        <v>1512</v>
      </c>
      <c r="E15" s="1217">
        <v>1185.72</v>
      </c>
    </row>
    <row r="16" spans="2:5" ht="18.75" customHeight="1" thickBot="1" x14ac:dyDescent="0.3">
      <c r="B16" s="1218" t="s">
        <v>1513</v>
      </c>
      <c r="C16" s="1219" t="s">
        <v>1514</v>
      </c>
      <c r="D16" s="1219" t="s">
        <v>1515</v>
      </c>
      <c r="E16" s="1216">
        <v>242.23</v>
      </c>
    </row>
    <row r="17" spans="2:5" ht="18.75" customHeight="1" thickBot="1" x14ac:dyDescent="0.3">
      <c r="B17" s="1220" t="s">
        <v>1516</v>
      </c>
      <c r="C17" s="1221" t="s">
        <v>1514</v>
      </c>
      <c r="D17" s="1221" t="s">
        <v>1515</v>
      </c>
      <c r="E17" s="1222">
        <v>145.56</v>
      </c>
    </row>
    <row r="18" spans="2:5" ht="24.75" thickBot="1" x14ac:dyDescent="0.3">
      <c r="B18" s="1223" t="s">
        <v>1517</v>
      </c>
      <c r="C18" s="1224" t="s">
        <v>1504</v>
      </c>
      <c r="D18" s="1224" t="s">
        <v>1518</v>
      </c>
      <c r="E18" s="1225">
        <v>120.01</v>
      </c>
    </row>
    <row r="19" spans="2:5" ht="24.75" thickBot="1" x14ac:dyDescent="0.3">
      <c r="B19" s="1223" t="s">
        <v>1519</v>
      </c>
      <c r="C19" s="1224" t="s">
        <v>1504</v>
      </c>
      <c r="D19" s="1224" t="s">
        <v>1518</v>
      </c>
      <c r="E19" s="1225">
        <v>247.03</v>
      </c>
    </row>
    <row r="20" spans="2:5" ht="24.75" thickBot="1" x14ac:dyDescent="0.3">
      <c r="B20" s="1223" t="s">
        <v>1520</v>
      </c>
      <c r="C20" s="1224" t="s">
        <v>1504</v>
      </c>
      <c r="D20" s="1224" t="s">
        <v>1518</v>
      </c>
      <c r="E20" s="1225">
        <v>52.32</v>
      </c>
    </row>
    <row r="21" spans="2:5" ht="26.25" thickBot="1" x14ac:dyDescent="0.3">
      <c r="B21" s="1223" t="s">
        <v>1521</v>
      </c>
      <c r="C21" s="1224" t="s">
        <v>1504</v>
      </c>
      <c r="D21" s="1224" t="s">
        <v>1522</v>
      </c>
      <c r="E21" s="1226">
        <v>150000</v>
      </c>
    </row>
    <row r="22" spans="2:5" ht="18.75" customHeight="1" thickBot="1" x14ac:dyDescent="0.3">
      <c r="B22" s="1203" t="s">
        <v>882</v>
      </c>
      <c r="C22" s="1204"/>
      <c r="D22" s="1204"/>
      <c r="E22" s="1205">
        <v>474928</v>
      </c>
    </row>
    <row r="23" spans="2:5" ht="15.75" thickBot="1" x14ac:dyDescent="0.3">
      <c r="B23" s="1215" t="s">
        <v>1159</v>
      </c>
      <c r="C23" s="1216" t="s">
        <v>1504</v>
      </c>
      <c r="D23" s="1228" t="s">
        <v>1523</v>
      </c>
      <c r="E23" s="1217">
        <v>300000</v>
      </c>
    </row>
    <row r="24" spans="2:5" ht="24.75" thickBot="1" x14ac:dyDescent="0.3">
      <c r="B24" s="1215" t="s">
        <v>1524</v>
      </c>
      <c r="C24" s="1216" t="s">
        <v>1504</v>
      </c>
      <c r="D24" s="1228" t="s">
        <v>1525</v>
      </c>
      <c r="E24" s="1217">
        <v>45875</v>
      </c>
    </row>
    <row r="25" spans="2:5" ht="24.75" thickBot="1" x14ac:dyDescent="0.3">
      <c r="B25" s="1215" t="s">
        <v>1526</v>
      </c>
      <c r="C25" s="1216" t="s">
        <v>1504</v>
      </c>
      <c r="D25" s="1228" t="s">
        <v>1527</v>
      </c>
      <c r="E25" s="1217">
        <v>69037</v>
      </c>
    </row>
    <row r="26" spans="2:5" ht="24.75" thickBot="1" x14ac:dyDescent="0.3">
      <c r="B26" s="1227" t="s">
        <v>1528</v>
      </c>
      <c r="C26" s="1216" t="s">
        <v>1504</v>
      </c>
      <c r="D26" s="1228" t="s">
        <v>1529</v>
      </c>
      <c r="E26" s="1217">
        <v>20016</v>
      </c>
    </row>
    <row r="27" spans="2:5" ht="24.75" thickBot="1" x14ac:dyDescent="0.3">
      <c r="B27" s="1227" t="s">
        <v>1530</v>
      </c>
      <c r="C27" s="1216" t="s">
        <v>1504</v>
      </c>
      <c r="D27" s="1228" t="s">
        <v>1531</v>
      </c>
      <c r="E27" s="1217">
        <v>40000</v>
      </c>
    </row>
    <row r="28" spans="2:5" ht="15.75" thickBot="1" x14ac:dyDescent="0.3">
      <c r="B28" s="1212" t="s">
        <v>143</v>
      </c>
      <c r="C28" s="1213"/>
      <c r="D28" s="1213"/>
      <c r="E28" s="1214">
        <v>724672.46</v>
      </c>
    </row>
    <row r="29" spans="2:5" x14ac:dyDescent="0.25"/>
    <row r="30" spans="2:5" x14ac:dyDescent="0.25"/>
    <row r="31" spans="2:5" x14ac:dyDescent="0.25"/>
    <row r="32" spans="2:5" x14ac:dyDescent="0.25"/>
  </sheetData>
  <mergeCells count="3">
    <mergeCell ref="B4:E4"/>
    <mergeCell ref="B1:E3"/>
    <mergeCell ref="B6:E8"/>
  </mergeCells>
  <pageMargins left="0.7" right="0.7" top="0.75" bottom="0.75" header="0.3" footer="0.3"/>
  <drawing r:id="rId1"/>
</worksheet>
</file>

<file path=xl/worksheets/sheet2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B00-000000000000}">
  <sheetPr codeName="Hoja202"/>
  <dimension ref="A1:M33"/>
  <sheetViews>
    <sheetView showGridLines="0" topLeftCell="A15" zoomScaleNormal="100" workbookViewId="0">
      <selection activeCell="I25" sqref="I25"/>
    </sheetView>
  </sheetViews>
  <sheetFormatPr baseColWidth="10" defaultColWidth="0" defaultRowHeight="15" zeroHeight="1" x14ac:dyDescent="0.25"/>
  <cols>
    <col min="1" max="1" width="3.5703125" customWidth="1"/>
    <col min="2" max="4" width="18.140625" customWidth="1"/>
    <col min="5" max="5" width="10.28515625" customWidth="1"/>
    <col min="6" max="8" width="18.140625" customWidth="1"/>
    <col min="9" max="9" width="7.5703125" customWidth="1"/>
    <col min="10" max="13" width="0" hidden="1" customWidth="1"/>
    <col min="14" max="16384" width="11.42578125" hidden="1"/>
  </cols>
  <sheetData>
    <row r="1" spans="2:8" x14ac:dyDescent="0.25">
      <c r="B1" s="1958"/>
      <c r="C1" s="1959"/>
      <c r="D1" s="1959"/>
      <c r="E1" s="1959"/>
      <c r="F1" s="1959"/>
      <c r="G1" s="1959"/>
      <c r="H1" s="1960"/>
    </row>
    <row r="2" spans="2:8" x14ac:dyDescent="0.25">
      <c r="B2" s="1961"/>
      <c r="C2" s="1962"/>
      <c r="D2" s="1962"/>
      <c r="E2" s="1962"/>
      <c r="F2" s="1962"/>
      <c r="G2" s="1962"/>
      <c r="H2" s="1963"/>
    </row>
    <row r="3" spans="2:8" ht="15.75" thickBot="1" x14ac:dyDescent="0.3">
      <c r="B3" s="1964"/>
      <c r="C3" s="1965"/>
      <c r="D3" s="1965"/>
      <c r="E3" s="1965"/>
      <c r="F3" s="1965"/>
      <c r="G3" s="1965"/>
      <c r="H3" s="1966"/>
    </row>
    <row r="4" spans="2:8" ht="21.75" thickBot="1" x14ac:dyDescent="0.4">
      <c r="B4" s="1849" t="s">
        <v>592</v>
      </c>
      <c r="C4" s="1850"/>
      <c r="D4" s="1850"/>
      <c r="E4" s="1850"/>
      <c r="F4" s="1850"/>
      <c r="G4" s="1850"/>
      <c r="H4" s="1850"/>
    </row>
    <row r="5" spans="2:8" x14ac:dyDescent="0.25"/>
    <row r="6" spans="2:8" ht="15.75" x14ac:dyDescent="0.25">
      <c r="B6" s="2567" t="s">
        <v>1821</v>
      </c>
      <c r="C6" s="2568"/>
      <c r="D6" s="2568"/>
      <c r="E6" s="2568"/>
      <c r="F6" s="2568"/>
      <c r="G6" s="2568"/>
      <c r="H6" s="2569"/>
    </row>
    <row r="7" spans="2:8" x14ac:dyDescent="0.25">
      <c r="B7" s="87"/>
      <c r="H7" s="88"/>
    </row>
    <row r="8" spans="2:8" x14ac:dyDescent="0.25">
      <c r="B8" s="87"/>
      <c r="H8" s="88"/>
    </row>
    <row r="9" spans="2:8" x14ac:dyDescent="0.25">
      <c r="B9" s="87"/>
      <c r="H9" s="88"/>
    </row>
    <row r="10" spans="2:8" x14ac:dyDescent="0.25">
      <c r="B10" s="87"/>
      <c r="H10" s="88"/>
    </row>
    <row r="11" spans="2:8" x14ac:dyDescent="0.25">
      <c r="B11" s="87"/>
      <c r="H11" s="88"/>
    </row>
    <row r="12" spans="2:8" x14ac:dyDescent="0.25">
      <c r="B12" s="87"/>
      <c r="H12" s="88"/>
    </row>
    <row r="13" spans="2:8" x14ac:dyDescent="0.25">
      <c r="B13" s="87"/>
      <c r="H13" s="88"/>
    </row>
    <row r="14" spans="2:8" x14ac:dyDescent="0.25">
      <c r="B14" s="87"/>
      <c r="H14" s="88"/>
    </row>
    <row r="15" spans="2:8" x14ac:dyDescent="0.25">
      <c r="B15" s="87"/>
      <c r="H15" s="88"/>
    </row>
    <row r="16" spans="2:8" x14ac:dyDescent="0.25">
      <c r="B16" s="87"/>
      <c r="H16" s="88"/>
    </row>
    <row r="17" spans="2:13" x14ac:dyDescent="0.25">
      <c r="B17" s="87"/>
      <c r="H17" s="88"/>
    </row>
    <row r="18" spans="2:13" x14ac:dyDescent="0.25">
      <c r="B18" s="87"/>
      <c r="H18" s="88"/>
    </row>
    <row r="19" spans="2:13" x14ac:dyDescent="0.25">
      <c r="B19" s="87"/>
      <c r="H19" s="88"/>
    </row>
    <row r="20" spans="2:13" x14ac:dyDescent="0.25">
      <c r="B20" s="87"/>
      <c r="H20" s="88"/>
    </row>
    <row r="21" spans="2:13" x14ac:dyDescent="0.25">
      <c r="B21" s="87"/>
      <c r="H21" s="88"/>
      <c r="M21" s="66"/>
    </row>
    <row r="22" spans="2:13" x14ac:dyDescent="0.25">
      <c r="B22" s="87"/>
      <c r="H22" s="88"/>
      <c r="M22" s="65"/>
    </row>
    <row r="23" spans="2:13" x14ac:dyDescent="0.25">
      <c r="B23" s="87"/>
      <c r="H23" s="88"/>
      <c r="M23" s="65"/>
    </row>
    <row r="24" spans="2:13" x14ac:dyDescent="0.25">
      <c r="B24" s="87"/>
      <c r="H24" s="88"/>
      <c r="M24" s="65"/>
    </row>
    <row r="25" spans="2:13" x14ac:dyDescent="0.25">
      <c r="B25" s="87"/>
      <c r="H25" s="88"/>
      <c r="M25" s="65"/>
    </row>
    <row r="26" spans="2:13" x14ac:dyDescent="0.25">
      <c r="B26" s="87"/>
      <c r="H26" s="88"/>
      <c r="M26" s="65"/>
    </row>
    <row r="27" spans="2:13" x14ac:dyDescent="0.25">
      <c r="B27" s="2564" t="s">
        <v>1532</v>
      </c>
      <c r="C27" s="2565"/>
      <c r="D27" s="2565"/>
      <c r="E27" s="2565"/>
      <c r="F27" s="2565"/>
      <c r="G27" s="2565"/>
      <c r="H27" s="2566"/>
      <c r="M27" s="65"/>
    </row>
    <row r="28" spans="2:13" x14ac:dyDescent="0.25">
      <c r="B28" s="2558" t="s">
        <v>1823</v>
      </c>
      <c r="C28" s="2559"/>
      <c r="D28" s="2559"/>
      <c r="E28" s="480"/>
      <c r="F28" s="2562" t="s">
        <v>1829</v>
      </c>
      <c r="G28" s="2562"/>
      <c r="H28" s="2563"/>
      <c r="M28" s="65"/>
    </row>
    <row r="29" spans="2:13" x14ac:dyDescent="0.25">
      <c r="B29" s="2558" t="s">
        <v>1822</v>
      </c>
      <c r="C29" s="2559"/>
      <c r="D29" s="2559"/>
      <c r="F29" s="2562" t="s">
        <v>1826</v>
      </c>
      <c r="G29" s="2562"/>
      <c r="H29" s="2563"/>
      <c r="M29" s="65"/>
    </row>
    <row r="30" spans="2:13" x14ac:dyDescent="0.25">
      <c r="B30" s="2558" t="s">
        <v>1824</v>
      </c>
      <c r="C30" s="2559"/>
      <c r="D30" s="2559"/>
      <c r="F30" s="2562" t="s">
        <v>1825</v>
      </c>
      <c r="G30" s="2562"/>
      <c r="H30" s="2563"/>
    </row>
    <row r="31" spans="2:13" x14ac:dyDescent="0.25">
      <c r="B31" s="2560" t="s">
        <v>1828</v>
      </c>
      <c r="C31" s="2561"/>
      <c r="D31" s="2561"/>
      <c r="E31" s="74"/>
      <c r="F31" s="2556" t="s">
        <v>1827</v>
      </c>
      <c r="G31" s="2556"/>
      <c r="H31" s="2557"/>
    </row>
    <row r="32" spans="2:13" x14ac:dyDescent="0.25"/>
    <row r="33" x14ac:dyDescent="0.25"/>
  </sheetData>
  <mergeCells count="12">
    <mergeCell ref="B4:H4"/>
    <mergeCell ref="B1:H3"/>
    <mergeCell ref="B27:H27"/>
    <mergeCell ref="B6:H6"/>
    <mergeCell ref="F30:H30"/>
    <mergeCell ref="F31:H31"/>
    <mergeCell ref="B28:D28"/>
    <mergeCell ref="B29:D29"/>
    <mergeCell ref="B30:D30"/>
    <mergeCell ref="B31:D31"/>
    <mergeCell ref="F28:H28"/>
    <mergeCell ref="F29:H29"/>
  </mergeCells>
  <pageMargins left="0.7" right="0.7" top="0.75" bottom="0.75" header="0.3" footer="0.3"/>
  <drawing r:id="rId1"/>
</worksheet>
</file>

<file path=xl/worksheets/sheet2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C00-000000000000}">
  <sheetPr codeName="Hoja203"/>
  <dimension ref="A1:L52"/>
  <sheetViews>
    <sheetView showGridLines="0" topLeftCell="A18" workbookViewId="0">
      <selection activeCell="I25" sqref="I25"/>
    </sheetView>
  </sheetViews>
  <sheetFormatPr baseColWidth="10" defaultColWidth="0" defaultRowHeight="15" zeroHeight="1" x14ac:dyDescent="0.25"/>
  <cols>
    <col min="1" max="1" width="3.5703125" customWidth="1"/>
    <col min="2" max="4" width="18.140625" customWidth="1"/>
    <col min="5" max="5" width="10.28515625" customWidth="1"/>
    <col min="6" max="8" width="18.140625" customWidth="1"/>
    <col min="9" max="9" width="7.5703125" customWidth="1"/>
    <col min="10" max="12" width="0" hidden="1" customWidth="1"/>
    <col min="13" max="16384" width="11.42578125" hidden="1"/>
  </cols>
  <sheetData>
    <row r="1" spans="2:8" x14ac:dyDescent="0.25">
      <c r="B1" s="1958"/>
      <c r="C1" s="1959"/>
      <c r="D1" s="1959"/>
      <c r="E1" s="1959"/>
      <c r="F1" s="1959"/>
      <c r="G1" s="1959"/>
      <c r="H1" s="1960"/>
    </row>
    <row r="2" spans="2:8" x14ac:dyDescent="0.25">
      <c r="B2" s="1961"/>
      <c r="C2" s="1962"/>
      <c r="D2" s="1962"/>
      <c r="E2" s="1962"/>
      <c r="F2" s="1962"/>
      <c r="G2" s="1962"/>
      <c r="H2" s="1963"/>
    </row>
    <row r="3" spans="2:8" ht="15.75" thickBot="1" x14ac:dyDescent="0.3">
      <c r="B3" s="1964"/>
      <c r="C3" s="1965"/>
      <c r="D3" s="1965"/>
      <c r="E3" s="1965"/>
      <c r="F3" s="1965"/>
      <c r="G3" s="1965"/>
      <c r="H3" s="1966"/>
    </row>
    <row r="4" spans="2:8" ht="21.75" thickBot="1" x14ac:dyDescent="0.4">
      <c r="B4" s="1849" t="s">
        <v>1872</v>
      </c>
      <c r="C4" s="1850"/>
      <c r="D4" s="1850"/>
      <c r="E4" s="1850"/>
      <c r="F4" s="1850"/>
      <c r="G4" s="1850"/>
      <c r="H4" s="1850"/>
    </row>
    <row r="5" spans="2:8" x14ac:dyDescent="0.25"/>
    <row r="6" spans="2:8" x14ac:dyDescent="0.25">
      <c r="B6" s="2580" t="s">
        <v>1833</v>
      </c>
      <c r="C6" s="2581"/>
      <c r="D6" s="2581"/>
      <c r="E6" s="2581"/>
      <c r="F6" s="2581"/>
      <c r="G6" s="2581"/>
      <c r="H6" s="2582"/>
    </row>
    <row r="7" spans="2:8" x14ac:dyDescent="0.25">
      <c r="B7" s="2573"/>
      <c r="C7" s="2574"/>
      <c r="D7" s="2574"/>
      <c r="E7" s="2574"/>
      <c r="F7" s="2574"/>
      <c r="G7" s="2574"/>
      <c r="H7" s="2575"/>
    </row>
    <row r="8" spans="2:8" x14ac:dyDescent="0.25">
      <c r="B8" s="2573"/>
      <c r="C8" s="2574"/>
      <c r="D8" s="2574"/>
      <c r="E8" s="2574"/>
      <c r="F8" s="2574"/>
      <c r="G8" s="2574"/>
      <c r="H8" s="2575"/>
    </row>
    <row r="9" spans="2:8" x14ac:dyDescent="0.25">
      <c r="B9" s="481"/>
      <c r="C9" s="482"/>
      <c r="D9" s="482"/>
      <c r="E9" s="482"/>
      <c r="F9" s="482"/>
      <c r="G9" s="482"/>
      <c r="H9" s="483"/>
    </row>
    <row r="10" spans="2:8" x14ac:dyDescent="0.25">
      <c r="B10" s="481"/>
      <c r="C10" s="482"/>
      <c r="D10" s="482"/>
      <c r="E10" s="482"/>
      <c r="F10" s="482"/>
      <c r="G10" s="482"/>
      <c r="H10" s="483"/>
    </row>
    <row r="11" spans="2:8" x14ac:dyDescent="0.25">
      <c r="B11" s="481"/>
      <c r="C11" s="482"/>
      <c r="D11" s="482"/>
      <c r="E11" s="482"/>
      <c r="F11" s="482"/>
      <c r="G11" s="482"/>
      <c r="H11" s="483"/>
    </row>
    <row r="12" spans="2:8" x14ac:dyDescent="0.25">
      <c r="B12" s="481"/>
      <c r="C12" s="482"/>
      <c r="D12" s="482"/>
      <c r="E12" s="482"/>
      <c r="F12" s="482"/>
      <c r="G12" s="482"/>
      <c r="H12" s="483"/>
    </row>
    <row r="13" spans="2:8" x14ac:dyDescent="0.25">
      <c r="B13" s="481"/>
      <c r="C13" s="482"/>
      <c r="D13" s="482"/>
      <c r="E13" s="482"/>
      <c r="F13" s="482"/>
      <c r="G13" s="482"/>
      <c r="H13" s="483"/>
    </row>
    <row r="14" spans="2:8" x14ac:dyDescent="0.25">
      <c r="B14" s="481"/>
      <c r="C14" s="482"/>
      <c r="D14" s="482"/>
      <c r="E14" s="482"/>
      <c r="F14" s="482"/>
      <c r="G14" s="482"/>
      <c r="H14" s="483"/>
    </row>
    <row r="15" spans="2:8" x14ac:dyDescent="0.25">
      <c r="B15" s="481"/>
      <c r="C15" s="482"/>
      <c r="D15" s="482"/>
      <c r="E15" s="482"/>
      <c r="F15" s="482"/>
      <c r="G15" s="482"/>
      <c r="H15" s="483"/>
    </row>
    <row r="16" spans="2:8" x14ac:dyDescent="0.25">
      <c r="B16" s="481"/>
      <c r="C16" s="482"/>
      <c r="D16" s="482"/>
      <c r="E16" s="482"/>
      <c r="F16" s="482"/>
      <c r="G16" s="482"/>
      <c r="H16" s="483"/>
    </row>
    <row r="17" spans="2:8" x14ac:dyDescent="0.25">
      <c r="B17" s="481"/>
      <c r="C17" s="482"/>
      <c r="D17" s="482"/>
      <c r="E17" s="482"/>
      <c r="F17" s="482"/>
      <c r="G17" s="482"/>
      <c r="H17" s="483"/>
    </row>
    <row r="18" spans="2:8" x14ac:dyDescent="0.25">
      <c r="B18" s="481"/>
      <c r="C18" s="482"/>
      <c r="D18" s="482"/>
      <c r="E18" s="482"/>
      <c r="F18" s="482"/>
      <c r="G18" s="482"/>
      <c r="H18" s="483"/>
    </row>
    <row r="19" spans="2:8" x14ac:dyDescent="0.25">
      <c r="B19" s="481"/>
      <c r="C19" s="482"/>
      <c r="D19" s="482"/>
      <c r="E19" s="482"/>
      <c r="F19" s="482"/>
      <c r="G19" s="482"/>
      <c r="H19" s="483"/>
    </row>
    <row r="20" spans="2:8" x14ac:dyDescent="0.25">
      <c r="B20" s="481"/>
      <c r="C20" s="482"/>
      <c r="D20" s="482"/>
      <c r="E20" s="482"/>
      <c r="F20" s="482"/>
      <c r="G20" s="482"/>
      <c r="H20" s="483"/>
    </row>
    <row r="21" spans="2:8" x14ac:dyDescent="0.25">
      <c r="B21" s="481"/>
      <c r="C21" s="482"/>
      <c r="D21" s="482"/>
      <c r="E21" s="482"/>
      <c r="F21" s="482"/>
      <c r="G21" s="482"/>
      <c r="H21" s="483"/>
    </row>
    <row r="22" spans="2:8" x14ac:dyDescent="0.25">
      <c r="B22" s="481"/>
      <c r="C22" s="482"/>
      <c r="D22" s="482"/>
      <c r="E22" s="482"/>
      <c r="F22" s="482"/>
      <c r="G22" s="482"/>
      <c r="H22" s="483"/>
    </row>
    <row r="23" spans="2:8" x14ac:dyDescent="0.25">
      <c r="B23" s="481"/>
      <c r="C23" s="482"/>
      <c r="D23" s="482"/>
      <c r="E23" s="482"/>
      <c r="F23" s="482"/>
      <c r="G23" s="482"/>
      <c r="H23" s="483"/>
    </row>
    <row r="24" spans="2:8" x14ac:dyDescent="0.25">
      <c r="B24" s="481"/>
      <c r="C24" s="482"/>
      <c r="D24" s="482"/>
      <c r="E24" s="482"/>
      <c r="F24" s="482"/>
      <c r="G24" s="482"/>
      <c r="H24" s="483"/>
    </row>
    <row r="25" spans="2:8" x14ac:dyDescent="0.25">
      <c r="B25" s="481"/>
      <c r="C25" s="482"/>
      <c r="D25" s="482"/>
      <c r="E25" s="482"/>
      <c r="F25" s="482"/>
      <c r="G25" s="482"/>
      <c r="H25" s="483"/>
    </row>
    <row r="26" spans="2:8" x14ac:dyDescent="0.25">
      <c r="B26" s="481"/>
      <c r="C26" s="482"/>
      <c r="D26" s="482"/>
      <c r="E26" s="482"/>
      <c r="F26" s="482"/>
      <c r="G26" s="482"/>
      <c r="H26" s="483"/>
    </row>
    <row r="27" spans="2:8" x14ac:dyDescent="0.25">
      <c r="B27" s="481"/>
      <c r="C27" s="482"/>
      <c r="D27" s="482"/>
      <c r="E27" s="482"/>
      <c r="F27" s="482"/>
      <c r="G27" s="482"/>
      <c r="H27" s="483"/>
    </row>
    <row r="28" spans="2:8" x14ac:dyDescent="0.25">
      <c r="B28" s="2564" t="s">
        <v>1533</v>
      </c>
      <c r="C28" s="2565"/>
      <c r="D28" s="2565"/>
      <c r="E28" s="2565"/>
      <c r="F28" s="2565"/>
      <c r="G28" s="2565"/>
      <c r="H28" s="2566"/>
    </row>
    <row r="29" spans="2:8" ht="15.75" x14ac:dyDescent="0.25">
      <c r="B29" s="2578" t="s">
        <v>2298</v>
      </c>
      <c r="C29" s="2579"/>
      <c r="D29" s="2579"/>
      <c r="F29" s="2570" t="s">
        <v>1541</v>
      </c>
      <c r="G29" s="2570"/>
      <c r="H29" s="2571"/>
    </row>
    <row r="30" spans="2:8" ht="15.75" x14ac:dyDescent="0.25">
      <c r="B30" s="2578" t="s">
        <v>1830</v>
      </c>
      <c r="C30" s="2579"/>
      <c r="D30" s="2579"/>
      <c r="F30" s="2570" t="s">
        <v>1542</v>
      </c>
      <c r="G30" s="2570"/>
      <c r="H30" s="2571"/>
    </row>
    <row r="31" spans="2:8" ht="15.75" x14ac:dyDescent="0.25">
      <c r="B31" s="2578" t="s">
        <v>1534</v>
      </c>
      <c r="C31" s="2579"/>
      <c r="D31" s="2579"/>
      <c r="F31" s="2570" t="s">
        <v>1543</v>
      </c>
      <c r="G31" s="2570"/>
      <c r="H31" s="2571"/>
    </row>
    <row r="32" spans="2:8" ht="15.75" x14ac:dyDescent="0.25">
      <c r="B32" s="2578" t="s">
        <v>1535</v>
      </c>
      <c r="C32" s="2579"/>
      <c r="D32" s="2579"/>
      <c r="F32" s="2570" t="s">
        <v>1544</v>
      </c>
      <c r="G32" s="2570"/>
      <c r="H32" s="2571"/>
    </row>
    <row r="33" spans="2:8" ht="15.75" x14ac:dyDescent="0.25">
      <c r="B33" s="2578" t="s">
        <v>1536</v>
      </c>
      <c r="C33" s="2579"/>
      <c r="D33" s="2579"/>
      <c r="F33" s="2570" t="s">
        <v>1545</v>
      </c>
      <c r="G33" s="2570"/>
      <c r="H33" s="2571"/>
    </row>
    <row r="34" spans="2:8" ht="15.75" x14ac:dyDescent="0.25">
      <c r="B34" s="2578" t="s">
        <v>1537</v>
      </c>
      <c r="C34" s="2579"/>
      <c r="D34" s="2579"/>
      <c r="F34" s="2570" t="s">
        <v>1546</v>
      </c>
      <c r="G34" s="2570"/>
      <c r="H34" s="2571"/>
    </row>
    <row r="35" spans="2:8" ht="15.75" x14ac:dyDescent="0.25">
      <c r="B35" s="2578" t="s">
        <v>1538</v>
      </c>
      <c r="C35" s="2579"/>
      <c r="D35" s="2579"/>
      <c r="F35" s="2570" t="s">
        <v>1547</v>
      </c>
      <c r="G35" s="2570"/>
      <c r="H35" s="2571"/>
    </row>
    <row r="36" spans="2:8" ht="15.75" x14ac:dyDescent="0.25">
      <c r="B36" s="2578" t="s">
        <v>1831</v>
      </c>
      <c r="C36" s="2579"/>
      <c r="D36" s="2579"/>
      <c r="F36" s="2570" t="s">
        <v>1548</v>
      </c>
      <c r="G36" s="2570"/>
      <c r="H36" s="2571"/>
    </row>
    <row r="37" spans="2:8" ht="29.25" customHeight="1" x14ac:dyDescent="0.25">
      <c r="B37" s="2578" t="s">
        <v>1832</v>
      </c>
      <c r="C37" s="2579"/>
      <c r="D37" s="2579"/>
      <c r="F37" s="2570" t="s">
        <v>1549</v>
      </c>
      <c r="G37" s="2570"/>
      <c r="H37" s="2571"/>
    </row>
    <row r="38" spans="2:8" ht="15.75" x14ac:dyDescent="0.25">
      <c r="B38" s="2578" t="s">
        <v>1539</v>
      </c>
      <c r="C38" s="2579"/>
      <c r="D38" s="2579"/>
      <c r="F38" s="2570" t="s">
        <v>1550</v>
      </c>
      <c r="G38" s="2570"/>
      <c r="H38" s="2571"/>
    </row>
    <row r="39" spans="2:8" ht="15.75" x14ac:dyDescent="0.25">
      <c r="B39" s="2576" t="s">
        <v>1540</v>
      </c>
      <c r="C39" s="2577"/>
      <c r="D39" s="2577"/>
      <c r="F39" s="2570" t="s">
        <v>1551</v>
      </c>
      <c r="G39" s="2570"/>
      <c r="H39" s="2571"/>
    </row>
    <row r="40" spans="2:8" x14ac:dyDescent="0.25">
      <c r="B40" s="87"/>
      <c r="H40" s="88"/>
    </row>
    <row r="41" spans="2:8" ht="15.75" customHeight="1" x14ac:dyDescent="0.25">
      <c r="B41" s="2573" t="s">
        <v>1552</v>
      </c>
      <c r="C41" s="2574"/>
      <c r="D41" s="2574"/>
      <c r="E41" s="2574"/>
      <c r="F41" s="2574"/>
      <c r="G41" s="2574"/>
      <c r="H41" s="2575"/>
    </row>
    <row r="42" spans="2:8" x14ac:dyDescent="0.25">
      <c r="B42" s="2573"/>
      <c r="C42" s="2574"/>
      <c r="D42" s="2574"/>
      <c r="E42" s="2574"/>
      <c r="F42" s="2574"/>
      <c r="G42" s="2574"/>
      <c r="H42" s="2575"/>
    </row>
    <row r="43" spans="2:8" x14ac:dyDescent="0.25">
      <c r="B43" s="2573"/>
      <c r="C43" s="2574"/>
      <c r="D43" s="2574"/>
      <c r="E43" s="2574"/>
      <c r="F43" s="2574"/>
      <c r="G43" s="2574"/>
      <c r="H43" s="2575"/>
    </row>
    <row r="44" spans="2:8" x14ac:dyDescent="0.25">
      <c r="B44" s="2573"/>
      <c r="C44" s="2574"/>
      <c r="D44" s="2574"/>
      <c r="E44" s="2574"/>
      <c r="F44" s="2574"/>
      <c r="G44" s="2574"/>
      <c r="H44" s="2575"/>
    </row>
    <row r="45" spans="2:8" x14ac:dyDescent="0.25">
      <c r="B45" s="2573"/>
      <c r="C45" s="2574"/>
      <c r="D45" s="2574"/>
      <c r="E45" s="2574"/>
      <c r="F45" s="2574"/>
      <c r="G45" s="2574"/>
      <c r="H45" s="2575"/>
    </row>
    <row r="46" spans="2:8" x14ac:dyDescent="0.25">
      <c r="B46" s="89"/>
      <c r="C46" s="74"/>
      <c r="D46" s="74"/>
      <c r="E46" s="74"/>
      <c r="F46" s="74"/>
      <c r="G46" s="74"/>
      <c r="H46" s="90"/>
    </row>
    <row r="47" spans="2:8" x14ac:dyDescent="0.25"/>
    <row r="48" spans="2:8" x14ac:dyDescent="0.25"/>
    <row r="49" spans="2:4" x14ac:dyDescent="0.25"/>
    <row r="50" spans="2:4" ht="15.75" hidden="1" x14ac:dyDescent="0.25">
      <c r="B50" s="2572"/>
      <c r="C50" s="2572"/>
      <c r="D50" s="2572"/>
    </row>
    <row r="51" spans="2:4" ht="15.75" hidden="1" x14ac:dyDescent="0.25">
      <c r="B51" s="478"/>
      <c r="C51" s="1"/>
      <c r="D51" s="1"/>
    </row>
    <row r="52" spans="2:4" ht="15.75" hidden="1" x14ac:dyDescent="0.25">
      <c r="C52" s="1"/>
      <c r="D52" s="1"/>
    </row>
  </sheetData>
  <mergeCells count="28">
    <mergeCell ref="B34:D34"/>
    <mergeCell ref="B4:H4"/>
    <mergeCell ref="B1:H3"/>
    <mergeCell ref="B6:H8"/>
    <mergeCell ref="B28:H28"/>
    <mergeCell ref="B29:D29"/>
    <mergeCell ref="F29:H29"/>
    <mergeCell ref="B30:D30"/>
    <mergeCell ref="B31:D31"/>
    <mergeCell ref="B32:D32"/>
    <mergeCell ref="B33:D33"/>
    <mergeCell ref="F30:H30"/>
    <mergeCell ref="F31:H31"/>
    <mergeCell ref="F32:H32"/>
    <mergeCell ref="F33:H33"/>
    <mergeCell ref="F34:H34"/>
    <mergeCell ref="F39:H39"/>
    <mergeCell ref="B50:D50"/>
    <mergeCell ref="B41:H45"/>
    <mergeCell ref="B39:D39"/>
    <mergeCell ref="F35:H35"/>
    <mergeCell ref="B35:D35"/>
    <mergeCell ref="B36:D36"/>
    <mergeCell ref="B37:D37"/>
    <mergeCell ref="B38:D38"/>
    <mergeCell ref="F36:H36"/>
    <mergeCell ref="F37:H37"/>
    <mergeCell ref="F38:H38"/>
  </mergeCells>
  <pageMargins left="0.7" right="0.7" top="0.75" bottom="0.75" header="0.3" footer="0.3"/>
  <drawing r:id="rId1"/>
</worksheet>
</file>

<file path=xl/worksheets/sheet2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D00-000000000000}">
  <sheetPr codeName="Hoja204"/>
  <dimension ref="A1:L33"/>
  <sheetViews>
    <sheetView showGridLines="0" topLeftCell="A12" zoomScaleNormal="100" workbookViewId="0">
      <selection activeCell="I25" sqref="I25"/>
    </sheetView>
  </sheetViews>
  <sheetFormatPr baseColWidth="10" defaultColWidth="0" defaultRowHeight="15" zeroHeight="1" x14ac:dyDescent="0.25"/>
  <cols>
    <col min="1" max="1" width="3.5703125" customWidth="1"/>
    <col min="2" max="4" width="18.140625" customWidth="1"/>
    <col min="5" max="5" width="10.28515625" customWidth="1"/>
    <col min="6" max="8" width="18.140625" customWidth="1"/>
    <col min="9" max="9" width="7.5703125" customWidth="1"/>
    <col min="10" max="12" width="0" hidden="1" customWidth="1"/>
    <col min="13" max="16384" width="11.42578125" hidden="1"/>
  </cols>
  <sheetData>
    <row r="1" spans="2:8" x14ac:dyDescent="0.25">
      <c r="B1" s="1958"/>
      <c r="C1" s="1959"/>
      <c r="D1" s="1959"/>
      <c r="E1" s="1959"/>
      <c r="F1" s="1959"/>
      <c r="G1" s="1959"/>
      <c r="H1" s="1960"/>
    </row>
    <row r="2" spans="2:8" x14ac:dyDescent="0.25">
      <c r="B2" s="1961"/>
      <c r="C2" s="1962"/>
      <c r="D2" s="1962"/>
      <c r="E2" s="1962"/>
      <c r="F2" s="1962"/>
      <c r="G2" s="1962"/>
      <c r="H2" s="1963"/>
    </row>
    <row r="3" spans="2:8" ht="15.75" thickBot="1" x14ac:dyDescent="0.3">
      <c r="B3" s="1964"/>
      <c r="C3" s="1965"/>
      <c r="D3" s="1965"/>
      <c r="E3" s="1965"/>
      <c r="F3" s="1965"/>
      <c r="G3" s="1965"/>
      <c r="H3" s="1966"/>
    </row>
    <row r="4" spans="2:8" ht="21.75" thickBot="1" x14ac:dyDescent="0.4">
      <c r="B4" s="1849" t="s">
        <v>1873</v>
      </c>
      <c r="C4" s="1850"/>
      <c r="D4" s="1850"/>
      <c r="E4" s="1850"/>
      <c r="F4" s="1850"/>
      <c r="G4" s="1850"/>
      <c r="H4" s="1850"/>
    </row>
    <row r="5" spans="2:8" x14ac:dyDescent="0.25">
      <c r="B5" s="65"/>
    </row>
    <row r="6" spans="2:8" ht="15" customHeight="1" x14ac:dyDescent="0.25">
      <c r="B6" s="2580" t="s">
        <v>1553</v>
      </c>
      <c r="C6" s="2581"/>
      <c r="D6" s="2581"/>
      <c r="E6" s="2581"/>
      <c r="F6" s="2581"/>
      <c r="G6" s="2581"/>
      <c r="H6" s="2582"/>
    </row>
    <row r="7" spans="2:8" ht="15" customHeight="1" x14ac:dyDescent="0.25">
      <c r="B7" s="2573"/>
      <c r="C7" s="2574"/>
      <c r="D7" s="2574"/>
      <c r="E7" s="2574"/>
      <c r="F7" s="2574"/>
      <c r="G7" s="2574"/>
      <c r="H7" s="2575"/>
    </row>
    <row r="8" spans="2:8" x14ac:dyDescent="0.25">
      <c r="B8" s="2573"/>
      <c r="C8" s="2574"/>
      <c r="D8" s="2574"/>
      <c r="E8" s="2574"/>
      <c r="F8" s="2574"/>
      <c r="G8" s="2574"/>
      <c r="H8" s="2575"/>
    </row>
    <row r="9" spans="2:8" x14ac:dyDescent="0.25">
      <c r="B9" s="87"/>
      <c r="H9" s="88"/>
    </row>
    <row r="10" spans="2:8" x14ac:dyDescent="0.25">
      <c r="B10" s="87"/>
      <c r="H10" s="88"/>
    </row>
    <row r="11" spans="2:8" x14ac:dyDescent="0.25">
      <c r="B11" s="87"/>
      <c r="H11" s="88"/>
    </row>
    <row r="12" spans="2:8" x14ac:dyDescent="0.25">
      <c r="B12" s="87"/>
      <c r="H12" s="88"/>
    </row>
    <row r="13" spans="2:8" x14ac:dyDescent="0.25">
      <c r="B13" s="87"/>
      <c r="H13" s="88"/>
    </row>
    <row r="14" spans="2:8" x14ac:dyDescent="0.25">
      <c r="B14" s="87"/>
      <c r="H14" s="88"/>
    </row>
    <row r="15" spans="2:8" x14ac:dyDescent="0.25">
      <c r="B15" s="87"/>
      <c r="H15" s="88"/>
    </row>
    <row r="16" spans="2:8" x14ac:dyDescent="0.25">
      <c r="B16" s="87"/>
      <c r="H16" s="88"/>
    </row>
    <row r="17" spans="2:8" x14ac:dyDescent="0.25">
      <c r="B17" s="87"/>
      <c r="H17" s="88"/>
    </row>
    <row r="18" spans="2:8" x14ac:dyDescent="0.25">
      <c r="B18" s="87"/>
      <c r="H18" s="88"/>
    </row>
    <row r="19" spans="2:8" x14ac:dyDescent="0.25">
      <c r="B19" s="87"/>
      <c r="H19" s="88"/>
    </row>
    <row r="20" spans="2:8" x14ac:dyDescent="0.25">
      <c r="B20" s="87"/>
      <c r="H20" s="88"/>
    </row>
    <row r="21" spans="2:8" x14ac:dyDescent="0.25">
      <c r="B21" s="87"/>
      <c r="H21" s="88"/>
    </row>
    <row r="22" spans="2:8" x14ac:dyDescent="0.25">
      <c r="B22" s="87"/>
      <c r="H22" s="88"/>
    </row>
    <row r="23" spans="2:8" x14ac:dyDescent="0.25">
      <c r="B23" s="87"/>
      <c r="H23" s="88"/>
    </row>
    <row r="24" spans="2:8" x14ac:dyDescent="0.25">
      <c r="B24" s="87"/>
      <c r="H24" s="88"/>
    </row>
    <row r="25" spans="2:8" x14ac:dyDescent="0.25">
      <c r="B25" s="87"/>
      <c r="H25" s="88"/>
    </row>
    <row r="26" spans="2:8" x14ac:dyDescent="0.25">
      <c r="B26" s="87"/>
      <c r="H26" s="88"/>
    </row>
    <row r="27" spans="2:8" x14ac:dyDescent="0.25">
      <c r="B27" s="87"/>
      <c r="H27" s="88"/>
    </row>
    <row r="28" spans="2:8" x14ac:dyDescent="0.25">
      <c r="B28" s="87"/>
      <c r="H28" s="88"/>
    </row>
    <row r="29" spans="2:8" x14ac:dyDescent="0.25">
      <c r="B29" s="87"/>
      <c r="H29" s="88"/>
    </row>
    <row r="30" spans="2:8" x14ac:dyDescent="0.25">
      <c r="B30" s="2564" t="s">
        <v>1554</v>
      </c>
      <c r="C30" s="2565"/>
      <c r="D30" s="2565"/>
      <c r="E30" s="2565"/>
      <c r="F30" s="2565"/>
      <c r="G30" s="2565"/>
      <c r="H30" s="2566"/>
    </row>
    <row r="31" spans="2:8" x14ac:dyDescent="0.25">
      <c r="B31" s="89"/>
      <c r="C31" s="74"/>
      <c r="D31" s="74"/>
      <c r="E31" s="74"/>
      <c r="F31" s="74"/>
      <c r="G31" s="74"/>
      <c r="H31" s="90"/>
    </row>
    <row r="32" spans="2:8" x14ac:dyDescent="0.25"/>
    <row r="33" x14ac:dyDescent="0.25"/>
  </sheetData>
  <mergeCells count="4">
    <mergeCell ref="B4:H4"/>
    <mergeCell ref="B6:H8"/>
    <mergeCell ref="B30:H30"/>
    <mergeCell ref="B1:H3"/>
  </mergeCells>
  <pageMargins left="0.7" right="0.7" top="0.75" bottom="0.75" header="0.3" footer="0.3"/>
  <drawing r:id="rId1"/>
</worksheet>
</file>

<file path=xl/worksheets/sheet2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E00-000000000000}">
  <sheetPr codeName="Hoja205"/>
  <dimension ref="A1:M37"/>
  <sheetViews>
    <sheetView showGridLines="0" topLeftCell="A20" zoomScaleNormal="100" workbookViewId="0">
      <selection activeCell="I25" sqref="I25"/>
    </sheetView>
  </sheetViews>
  <sheetFormatPr baseColWidth="10" defaultColWidth="0" defaultRowHeight="15" zeroHeight="1" x14ac:dyDescent="0.25"/>
  <cols>
    <col min="1" max="1" width="3.5703125" customWidth="1"/>
    <col min="2" max="4" width="18.140625" customWidth="1"/>
    <col min="5" max="5" width="10.28515625" customWidth="1"/>
    <col min="6" max="8" width="18.140625" customWidth="1"/>
    <col min="9" max="9" width="7.5703125" customWidth="1"/>
    <col min="10" max="13" width="0" hidden="1" customWidth="1"/>
    <col min="14" max="16384" width="11.42578125" hidden="1"/>
  </cols>
  <sheetData>
    <row r="1" spans="2:8" x14ac:dyDescent="0.25">
      <c r="B1" s="1958"/>
      <c r="C1" s="1959"/>
      <c r="D1" s="1959"/>
      <c r="E1" s="1959"/>
      <c r="F1" s="1959"/>
      <c r="G1" s="1959"/>
      <c r="H1" s="1960"/>
    </row>
    <row r="2" spans="2:8" x14ac:dyDescent="0.25">
      <c r="B2" s="1961"/>
      <c r="C2" s="1962"/>
      <c r="D2" s="1962"/>
      <c r="E2" s="1962"/>
      <c r="F2" s="1962"/>
      <c r="G2" s="1962"/>
      <c r="H2" s="1963"/>
    </row>
    <row r="3" spans="2:8" ht="15.75" thickBot="1" x14ac:dyDescent="0.3">
      <c r="B3" s="1964"/>
      <c r="C3" s="1965"/>
      <c r="D3" s="1965"/>
      <c r="E3" s="1965"/>
      <c r="F3" s="1965"/>
      <c r="G3" s="1965"/>
      <c r="H3" s="1966"/>
    </row>
    <row r="4" spans="2:8" ht="21.75" thickBot="1" x14ac:dyDescent="0.4">
      <c r="B4" s="1849" t="s">
        <v>1874</v>
      </c>
      <c r="C4" s="1850"/>
      <c r="D4" s="1850"/>
      <c r="E4" s="1850"/>
      <c r="F4" s="1850"/>
      <c r="G4" s="1850"/>
      <c r="H4" s="1850"/>
    </row>
    <row r="5" spans="2:8" x14ac:dyDescent="0.25"/>
    <row r="6" spans="2:8" x14ac:dyDescent="0.25">
      <c r="B6" s="2580" t="s">
        <v>1555</v>
      </c>
      <c r="C6" s="2581"/>
      <c r="D6" s="2581"/>
      <c r="E6" s="2581"/>
      <c r="F6" s="2581"/>
      <c r="G6" s="2581"/>
      <c r="H6" s="2582"/>
    </row>
    <row r="7" spans="2:8" x14ac:dyDescent="0.25">
      <c r="B7" s="2573"/>
      <c r="C7" s="2574"/>
      <c r="D7" s="2574"/>
      <c r="E7" s="2574"/>
      <c r="F7" s="2574"/>
      <c r="G7" s="2574"/>
      <c r="H7" s="2575"/>
    </row>
    <row r="8" spans="2:8" x14ac:dyDescent="0.25">
      <c r="B8" s="2573"/>
      <c r="C8" s="2574"/>
      <c r="D8" s="2574"/>
      <c r="E8" s="2574"/>
      <c r="F8" s="2574"/>
      <c r="G8" s="2574"/>
      <c r="H8" s="2575"/>
    </row>
    <row r="9" spans="2:8" x14ac:dyDescent="0.25">
      <c r="B9" s="87"/>
      <c r="H9" s="88"/>
    </row>
    <row r="10" spans="2:8" x14ac:dyDescent="0.25">
      <c r="B10" s="484"/>
      <c r="H10" s="88"/>
    </row>
    <row r="11" spans="2:8" x14ac:dyDescent="0.25">
      <c r="B11" s="87"/>
      <c r="H11" s="88"/>
    </row>
    <row r="12" spans="2:8" x14ac:dyDescent="0.25">
      <c r="B12" s="87"/>
      <c r="H12" s="88"/>
    </row>
    <row r="13" spans="2:8" x14ac:dyDescent="0.25">
      <c r="B13" s="87"/>
      <c r="H13" s="88"/>
    </row>
    <row r="14" spans="2:8" x14ac:dyDescent="0.25">
      <c r="B14" s="87"/>
      <c r="H14" s="88"/>
    </row>
    <row r="15" spans="2:8" x14ac:dyDescent="0.25">
      <c r="B15" s="87"/>
      <c r="H15" s="88"/>
    </row>
    <row r="16" spans="2:8" x14ac:dyDescent="0.25">
      <c r="B16" s="87"/>
      <c r="H16" s="88"/>
    </row>
    <row r="17" spans="2:8" x14ac:dyDescent="0.25">
      <c r="B17" s="485"/>
      <c r="H17" s="88"/>
    </row>
    <row r="18" spans="2:8" x14ac:dyDescent="0.25">
      <c r="B18" s="87"/>
      <c r="H18" s="88"/>
    </row>
    <row r="19" spans="2:8" x14ac:dyDescent="0.25">
      <c r="B19" s="87"/>
      <c r="H19" s="88"/>
    </row>
    <row r="20" spans="2:8" x14ac:dyDescent="0.25">
      <c r="B20" s="87"/>
      <c r="H20" s="88"/>
    </row>
    <row r="21" spans="2:8" x14ac:dyDescent="0.25">
      <c r="B21" s="87"/>
      <c r="H21" s="88"/>
    </row>
    <row r="22" spans="2:8" x14ac:dyDescent="0.25">
      <c r="B22" s="87"/>
      <c r="H22" s="88"/>
    </row>
    <row r="23" spans="2:8" x14ac:dyDescent="0.25">
      <c r="B23" s="87"/>
      <c r="H23" s="88"/>
    </row>
    <row r="24" spans="2:8" x14ac:dyDescent="0.25">
      <c r="B24" s="87"/>
      <c r="H24" s="88"/>
    </row>
    <row r="25" spans="2:8" x14ac:dyDescent="0.25">
      <c r="B25" s="87"/>
      <c r="H25" s="88"/>
    </row>
    <row r="26" spans="2:8" x14ac:dyDescent="0.25">
      <c r="B26" s="87"/>
      <c r="H26" s="88"/>
    </row>
    <row r="27" spans="2:8" x14ac:dyDescent="0.25">
      <c r="B27" s="87"/>
      <c r="H27" s="88"/>
    </row>
    <row r="28" spans="2:8" x14ac:dyDescent="0.25">
      <c r="B28" s="87"/>
      <c r="H28" s="88"/>
    </row>
    <row r="29" spans="2:8" x14ac:dyDescent="0.25">
      <c r="B29" s="2564" t="s">
        <v>1556</v>
      </c>
      <c r="C29" s="2565"/>
      <c r="D29" s="2565"/>
      <c r="E29" s="2565"/>
      <c r="F29" s="2565"/>
      <c r="G29" s="2565"/>
      <c r="H29" s="2566"/>
    </row>
    <row r="30" spans="2:8" x14ac:dyDescent="0.25">
      <c r="B30" s="2583" t="s">
        <v>1557</v>
      </c>
      <c r="C30" s="2584"/>
      <c r="D30" s="2584"/>
      <c r="F30" s="2585" t="s">
        <v>1560</v>
      </c>
      <c r="G30" s="2585"/>
      <c r="H30" s="2586"/>
    </row>
    <row r="31" spans="2:8" x14ac:dyDescent="0.25">
      <c r="B31" s="2583" t="s">
        <v>1558</v>
      </c>
      <c r="C31" s="2584"/>
      <c r="D31" s="2584"/>
      <c r="F31" s="2585" t="s">
        <v>1561</v>
      </c>
      <c r="G31" s="2585"/>
      <c r="H31" s="2586"/>
    </row>
    <row r="32" spans="2:8" x14ac:dyDescent="0.25">
      <c r="B32" s="2583" t="s">
        <v>1559</v>
      </c>
      <c r="C32" s="2584"/>
      <c r="D32" s="2584"/>
      <c r="H32" s="88"/>
    </row>
    <row r="33" spans="2:8" ht="15" customHeight="1" x14ac:dyDescent="0.25">
      <c r="B33" s="2587" t="s">
        <v>1562</v>
      </c>
      <c r="C33" s="2588"/>
      <c r="D33" s="2588"/>
      <c r="E33" s="2588"/>
      <c r="F33" s="2588"/>
      <c r="G33" s="2588"/>
      <c r="H33" s="2589"/>
    </row>
    <row r="34" spans="2:8" x14ac:dyDescent="0.25">
      <c r="B34" s="2587"/>
      <c r="C34" s="2588"/>
      <c r="D34" s="2588"/>
      <c r="E34" s="2588"/>
      <c r="F34" s="2588"/>
      <c r="G34" s="2588"/>
      <c r="H34" s="2589"/>
    </row>
    <row r="35" spans="2:8" x14ac:dyDescent="0.25">
      <c r="B35" s="2587"/>
      <c r="C35" s="2588"/>
      <c r="D35" s="2588"/>
      <c r="E35" s="2588"/>
      <c r="F35" s="2588"/>
      <c r="G35" s="2588"/>
      <c r="H35" s="2589"/>
    </row>
    <row r="36" spans="2:8" x14ac:dyDescent="0.25">
      <c r="B36" s="2590"/>
      <c r="C36" s="2591"/>
      <c r="D36" s="2591"/>
      <c r="E36" s="2591"/>
      <c r="F36" s="2591"/>
      <c r="G36" s="2591"/>
      <c r="H36" s="2592"/>
    </row>
    <row r="37" spans="2:8" x14ac:dyDescent="0.25"/>
  </sheetData>
  <mergeCells count="10">
    <mergeCell ref="B1:H3"/>
    <mergeCell ref="B6:H8"/>
    <mergeCell ref="B29:H29"/>
    <mergeCell ref="B30:D30"/>
    <mergeCell ref="B31:D31"/>
    <mergeCell ref="B32:D32"/>
    <mergeCell ref="F30:H30"/>
    <mergeCell ref="F31:H31"/>
    <mergeCell ref="B33:H36"/>
    <mergeCell ref="B4:H4"/>
  </mergeCells>
  <pageMargins left="0.7" right="0.7" top="0.75" bottom="0.75" header="0.3" footer="0.3"/>
  <drawing r:id="rId1"/>
</worksheet>
</file>

<file path=xl/worksheets/sheet2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F00-000000000000}">
  <sheetPr codeName="Hoja206"/>
  <dimension ref="A1:I33"/>
  <sheetViews>
    <sheetView showGridLines="0" topLeftCell="A16" workbookViewId="0">
      <selection activeCell="I25" sqref="I25"/>
    </sheetView>
  </sheetViews>
  <sheetFormatPr baseColWidth="10" defaultColWidth="0" defaultRowHeight="15" zeroHeight="1" x14ac:dyDescent="0.25"/>
  <cols>
    <col min="1" max="1" width="3.5703125" customWidth="1"/>
    <col min="2" max="4" width="18.140625" customWidth="1"/>
    <col min="5" max="5" width="10.28515625" customWidth="1"/>
    <col min="6" max="8" width="18.140625" customWidth="1"/>
    <col min="9" max="9" width="7.5703125" customWidth="1"/>
    <col min="10" max="16384" width="11.42578125" hidden="1"/>
  </cols>
  <sheetData>
    <row r="1" spans="2:8" x14ac:dyDescent="0.25">
      <c r="B1" s="1958"/>
      <c r="C1" s="1959"/>
      <c r="D1" s="1959"/>
      <c r="E1" s="1959"/>
      <c r="F1" s="1959"/>
      <c r="G1" s="1959"/>
      <c r="H1" s="1960"/>
    </row>
    <row r="2" spans="2:8" x14ac:dyDescent="0.25">
      <c r="B2" s="1961"/>
      <c r="C2" s="1962"/>
      <c r="D2" s="1962"/>
      <c r="E2" s="1962"/>
      <c r="F2" s="1962"/>
      <c r="G2" s="1962"/>
      <c r="H2" s="1963"/>
    </row>
    <row r="3" spans="2:8" ht="15.75" thickBot="1" x14ac:dyDescent="0.3">
      <c r="B3" s="1964"/>
      <c r="C3" s="1965"/>
      <c r="D3" s="1965"/>
      <c r="E3" s="1965"/>
      <c r="F3" s="1965"/>
      <c r="G3" s="1965"/>
      <c r="H3" s="1966"/>
    </row>
    <row r="4" spans="2:8" ht="21.75" thickBot="1" x14ac:dyDescent="0.4">
      <c r="B4" s="1849" t="s">
        <v>1875</v>
      </c>
      <c r="C4" s="1850"/>
      <c r="D4" s="1850"/>
      <c r="E4" s="1850"/>
      <c r="F4" s="1850"/>
      <c r="G4" s="1850"/>
      <c r="H4" s="1850"/>
    </row>
    <row r="5" spans="2:8" x14ac:dyDescent="0.25"/>
    <row r="6" spans="2:8" x14ac:dyDescent="0.25">
      <c r="B6" s="2580" t="s">
        <v>1563</v>
      </c>
      <c r="C6" s="2581"/>
      <c r="D6" s="2581"/>
      <c r="E6" s="2581"/>
      <c r="F6" s="2581"/>
      <c r="G6" s="2581"/>
      <c r="H6" s="2582"/>
    </row>
    <row r="7" spans="2:8" x14ac:dyDescent="0.25">
      <c r="B7" s="2573"/>
      <c r="C7" s="2574"/>
      <c r="D7" s="2574"/>
      <c r="E7" s="2574"/>
      <c r="F7" s="2574"/>
      <c r="G7" s="2574"/>
      <c r="H7" s="2575"/>
    </row>
    <row r="8" spans="2:8" x14ac:dyDescent="0.25">
      <c r="B8" s="2573"/>
      <c r="C8" s="2574"/>
      <c r="D8" s="2574"/>
      <c r="E8" s="2574"/>
      <c r="F8" s="2574"/>
      <c r="G8" s="2574"/>
      <c r="H8" s="2575"/>
    </row>
    <row r="9" spans="2:8" x14ac:dyDescent="0.25">
      <c r="B9" s="485"/>
      <c r="H9" s="88"/>
    </row>
    <row r="10" spans="2:8" x14ac:dyDescent="0.25">
      <c r="B10" s="485"/>
      <c r="H10" s="88"/>
    </row>
    <row r="11" spans="2:8" x14ac:dyDescent="0.25">
      <c r="B11" s="87"/>
      <c r="H11" s="88"/>
    </row>
    <row r="12" spans="2:8" x14ac:dyDescent="0.25">
      <c r="B12" s="87"/>
      <c r="H12" s="88"/>
    </row>
    <row r="13" spans="2:8" x14ac:dyDescent="0.25">
      <c r="B13" s="485"/>
      <c r="H13" s="88"/>
    </row>
    <row r="14" spans="2:8" x14ac:dyDescent="0.25">
      <c r="B14" s="87"/>
      <c r="H14" s="88"/>
    </row>
    <row r="15" spans="2:8" x14ac:dyDescent="0.25">
      <c r="B15" s="87"/>
      <c r="H15" s="88"/>
    </row>
    <row r="16" spans="2:8" x14ac:dyDescent="0.25">
      <c r="B16" s="87"/>
      <c r="H16" s="88"/>
    </row>
    <row r="17" spans="2:8" x14ac:dyDescent="0.25">
      <c r="B17" s="87"/>
      <c r="H17" s="88"/>
    </row>
    <row r="18" spans="2:8" x14ac:dyDescent="0.25">
      <c r="B18" s="87"/>
      <c r="H18" s="88"/>
    </row>
    <row r="19" spans="2:8" x14ac:dyDescent="0.25">
      <c r="B19" s="87"/>
      <c r="H19" s="88"/>
    </row>
    <row r="20" spans="2:8" x14ac:dyDescent="0.25">
      <c r="B20" s="87"/>
      <c r="H20" s="88"/>
    </row>
    <row r="21" spans="2:8" x14ac:dyDescent="0.25">
      <c r="B21" s="87"/>
      <c r="H21" s="88"/>
    </row>
    <row r="22" spans="2:8" x14ac:dyDescent="0.25">
      <c r="B22" s="87"/>
      <c r="H22" s="88"/>
    </row>
    <row r="23" spans="2:8" x14ac:dyDescent="0.25">
      <c r="B23" s="87"/>
      <c r="H23" s="88"/>
    </row>
    <row r="24" spans="2:8" x14ac:dyDescent="0.25">
      <c r="B24" s="87"/>
      <c r="H24" s="88"/>
    </row>
    <row r="25" spans="2:8" x14ac:dyDescent="0.25">
      <c r="B25" s="87"/>
      <c r="H25" s="88"/>
    </row>
    <row r="26" spans="2:8" x14ac:dyDescent="0.25">
      <c r="B26" s="87"/>
      <c r="H26" s="88"/>
    </row>
    <row r="27" spans="2:8" x14ac:dyDescent="0.25">
      <c r="B27" s="87"/>
      <c r="H27" s="88"/>
    </row>
    <row r="28" spans="2:8" x14ac:dyDescent="0.25">
      <c r="B28" s="87"/>
      <c r="H28" s="88"/>
    </row>
    <row r="29" spans="2:8" x14ac:dyDescent="0.25">
      <c r="B29" s="87"/>
      <c r="H29" s="88"/>
    </row>
    <row r="30" spans="2:8" x14ac:dyDescent="0.25">
      <c r="B30" s="87"/>
      <c r="D30" s="66" t="s">
        <v>1564</v>
      </c>
      <c r="H30" s="88"/>
    </row>
    <row r="31" spans="2:8" x14ac:dyDescent="0.25">
      <c r="B31" s="89"/>
      <c r="C31" s="74"/>
      <c r="D31" s="74"/>
      <c r="E31" s="74"/>
      <c r="F31" s="74"/>
      <c r="G31" s="74"/>
      <c r="H31" s="90"/>
    </row>
    <row r="32" spans="2:8" x14ac:dyDescent="0.25"/>
    <row r="33" x14ac:dyDescent="0.25"/>
  </sheetData>
  <mergeCells count="3">
    <mergeCell ref="B4:H4"/>
    <mergeCell ref="B1:H3"/>
    <mergeCell ref="B6:H8"/>
  </mergeCells>
  <pageMargins left="0.7" right="0.7" top="0.75" bottom="0.75" header="0.3" footer="0.3"/>
  <drawing r:id="rId1"/>
</worksheet>
</file>

<file path=xl/worksheets/sheet2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000-000000000000}">
  <sheetPr codeName="Hoja207"/>
  <dimension ref="A1:I33"/>
  <sheetViews>
    <sheetView showGridLines="0" workbookViewId="0">
      <selection activeCell="I25" sqref="I25"/>
    </sheetView>
  </sheetViews>
  <sheetFormatPr baseColWidth="10" defaultColWidth="0" defaultRowHeight="15" zeroHeight="1" x14ac:dyDescent="0.25"/>
  <cols>
    <col min="1" max="1" width="3.5703125" customWidth="1"/>
    <col min="2" max="4" width="18.140625" customWidth="1"/>
    <col min="5" max="5" width="10.28515625" customWidth="1"/>
    <col min="6" max="8" width="18.140625" customWidth="1"/>
    <col min="9" max="9" width="7.5703125" customWidth="1"/>
    <col min="10" max="16384" width="11.42578125" hidden="1"/>
  </cols>
  <sheetData>
    <row r="1" spans="2:8" x14ac:dyDescent="0.25">
      <c r="B1" s="1958"/>
      <c r="C1" s="1959"/>
      <c r="D1" s="1959"/>
      <c r="E1" s="1959"/>
      <c r="F1" s="1959"/>
      <c r="G1" s="1959"/>
      <c r="H1" s="1960"/>
    </row>
    <row r="2" spans="2:8" x14ac:dyDescent="0.25">
      <c r="B2" s="1961"/>
      <c r="C2" s="1962"/>
      <c r="D2" s="1962"/>
      <c r="E2" s="1962"/>
      <c r="F2" s="1962"/>
      <c r="G2" s="1962"/>
      <c r="H2" s="1963"/>
    </row>
    <row r="3" spans="2:8" ht="15.75" thickBot="1" x14ac:dyDescent="0.3">
      <c r="B3" s="1964"/>
      <c r="C3" s="1965"/>
      <c r="D3" s="1965"/>
      <c r="E3" s="1965"/>
      <c r="F3" s="1965"/>
      <c r="G3" s="1965"/>
      <c r="H3" s="1966"/>
    </row>
    <row r="4" spans="2:8" ht="21.75" thickBot="1" x14ac:dyDescent="0.4">
      <c r="B4" s="1849" t="s">
        <v>1876</v>
      </c>
      <c r="C4" s="1850"/>
      <c r="D4" s="1850"/>
      <c r="E4" s="1850"/>
      <c r="F4" s="1850"/>
      <c r="G4" s="1850"/>
      <c r="H4" s="1850"/>
    </row>
    <row r="5" spans="2:8" x14ac:dyDescent="0.25">
      <c r="B5" s="64"/>
    </row>
    <row r="6" spans="2:8" x14ac:dyDescent="0.25">
      <c r="B6" s="2580" t="s">
        <v>1565</v>
      </c>
      <c r="C6" s="2581"/>
      <c r="D6" s="2581"/>
      <c r="E6" s="2581"/>
      <c r="F6" s="2581"/>
      <c r="G6" s="2581"/>
      <c r="H6" s="2582"/>
    </row>
    <row r="7" spans="2:8" x14ac:dyDescent="0.25">
      <c r="B7" s="2573"/>
      <c r="C7" s="2574"/>
      <c r="D7" s="2574"/>
      <c r="E7" s="2574"/>
      <c r="F7" s="2574"/>
      <c r="G7" s="2574"/>
      <c r="H7" s="2575"/>
    </row>
    <row r="8" spans="2:8" x14ac:dyDescent="0.25">
      <c r="B8" s="2573"/>
      <c r="C8" s="2574"/>
      <c r="D8" s="2574"/>
      <c r="E8" s="2574"/>
      <c r="F8" s="2574"/>
      <c r="G8" s="2574"/>
      <c r="H8" s="2575"/>
    </row>
    <row r="9" spans="2:8" x14ac:dyDescent="0.25">
      <c r="B9" s="486"/>
      <c r="H9" s="88"/>
    </row>
    <row r="10" spans="2:8" x14ac:dyDescent="0.25">
      <c r="B10" s="87"/>
      <c r="H10" s="88"/>
    </row>
    <row r="11" spans="2:8" x14ac:dyDescent="0.25">
      <c r="B11" s="87"/>
      <c r="H11" s="88"/>
    </row>
    <row r="12" spans="2:8" x14ac:dyDescent="0.25">
      <c r="B12" s="87"/>
      <c r="H12" s="88"/>
    </row>
    <row r="13" spans="2:8" x14ac:dyDescent="0.25">
      <c r="B13" s="87"/>
      <c r="H13" s="88"/>
    </row>
    <row r="14" spans="2:8" x14ac:dyDescent="0.25">
      <c r="B14" s="87"/>
      <c r="H14" s="88"/>
    </row>
    <row r="15" spans="2:8" x14ac:dyDescent="0.25">
      <c r="B15" s="87"/>
      <c r="H15" s="88"/>
    </row>
    <row r="16" spans="2:8" x14ac:dyDescent="0.25">
      <c r="B16" s="87"/>
      <c r="H16" s="88"/>
    </row>
    <row r="17" spans="2:8" x14ac:dyDescent="0.25">
      <c r="B17" s="87"/>
      <c r="H17" s="88"/>
    </row>
    <row r="18" spans="2:8" x14ac:dyDescent="0.25">
      <c r="B18" s="87"/>
      <c r="H18" s="88"/>
    </row>
    <row r="19" spans="2:8" x14ac:dyDescent="0.25">
      <c r="B19" s="87"/>
      <c r="H19" s="88"/>
    </row>
    <row r="20" spans="2:8" x14ac:dyDescent="0.25">
      <c r="B20" s="87"/>
      <c r="H20" s="88"/>
    </row>
    <row r="21" spans="2:8" x14ac:dyDescent="0.25">
      <c r="B21" s="87"/>
      <c r="H21" s="88"/>
    </row>
    <row r="22" spans="2:8" x14ac:dyDescent="0.25">
      <c r="B22" s="87"/>
      <c r="H22" s="88"/>
    </row>
    <row r="23" spans="2:8" x14ac:dyDescent="0.25">
      <c r="B23" s="87"/>
      <c r="H23" s="88"/>
    </row>
    <row r="24" spans="2:8" x14ac:dyDescent="0.25">
      <c r="B24" s="87"/>
      <c r="H24" s="88"/>
    </row>
    <row r="25" spans="2:8" x14ac:dyDescent="0.25">
      <c r="B25" s="87"/>
      <c r="H25" s="88"/>
    </row>
    <row r="26" spans="2:8" x14ac:dyDescent="0.25">
      <c r="B26" s="87"/>
      <c r="H26" s="88"/>
    </row>
    <row r="27" spans="2:8" x14ac:dyDescent="0.25">
      <c r="B27" s="87"/>
      <c r="H27" s="88"/>
    </row>
    <row r="28" spans="2:8" x14ac:dyDescent="0.25">
      <c r="B28" s="87"/>
      <c r="H28" s="88"/>
    </row>
    <row r="29" spans="2:8" x14ac:dyDescent="0.25">
      <c r="B29" s="87"/>
      <c r="H29" s="88"/>
    </row>
    <row r="30" spans="2:8" x14ac:dyDescent="0.25">
      <c r="B30" s="87"/>
      <c r="H30" s="88"/>
    </row>
    <row r="31" spans="2:8" x14ac:dyDescent="0.25">
      <c r="B31" s="2564" t="s">
        <v>1566</v>
      </c>
      <c r="C31" s="2565"/>
      <c r="D31" s="2565"/>
      <c r="E31" s="2565"/>
      <c r="F31" s="2565"/>
      <c r="G31" s="2565"/>
      <c r="H31" s="2566"/>
    </row>
    <row r="32" spans="2:8" x14ac:dyDescent="0.25">
      <c r="B32" s="89"/>
      <c r="C32" s="74"/>
      <c r="D32" s="74"/>
      <c r="E32" s="74"/>
      <c r="F32" s="74"/>
      <c r="G32" s="74"/>
      <c r="H32" s="90"/>
    </row>
    <row r="33" x14ac:dyDescent="0.25"/>
  </sheetData>
  <mergeCells count="4">
    <mergeCell ref="B4:H4"/>
    <mergeCell ref="B6:H8"/>
    <mergeCell ref="B31:H31"/>
    <mergeCell ref="B1:H3"/>
  </mergeCells>
  <pageMargins left="0.7" right="0.7" top="0.75" bottom="0.75" header="0.3" footer="0.3"/>
  <drawing r:id="rId1"/>
</worksheet>
</file>

<file path=xl/worksheets/sheet2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100-000000000000}">
  <sheetPr codeName="Hoja208"/>
  <dimension ref="A1:I38"/>
  <sheetViews>
    <sheetView showGridLines="0" topLeftCell="A21" workbookViewId="0">
      <selection activeCell="I25" sqref="I25"/>
    </sheetView>
  </sheetViews>
  <sheetFormatPr baseColWidth="10" defaultColWidth="0" defaultRowHeight="15" zeroHeight="1" x14ac:dyDescent="0.25"/>
  <cols>
    <col min="1" max="1" width="3.5703125" customWidth="1"/>
    <col min="2" max="4" width="18.140625" customWidth="1"/>
    <col min="5" max="5" width="10.28515625" customWidth="1"/>
    <col min="6" max="8" width="18.140625" customWidth="1"/>
    <col min="9" max="9" width="7.5703125" customWidth="1"/>
    <col min="10" max="16384" width="11.42578125" hidden="1"/>
  </cols>
  <sheetData>
    <row r="1" spans="2:8" x14ac:dyDescent="0.25">
      <c r="B1" s="1958"/>
      <c r="C1" s="1959"/>
      <c r="D1" s="1959"/>
      <c r="E1" s="1959"/>
      <c r="F1" s="1959"/>
      <c r="G1" s="1959"/>
      <c r="H1" s="1960"/>
    </row>
    <row r="2" spans="2:8" x14ac:dyDescent="0.25">
      <c r="B2" s="1961"/>
      <c r="C2" s="1962"/>
      <c r="D2" s="1962"/>
      <c r="E2" s="1962"/>
      <c r="F2" s="1962"/>
      <c r="G2" s="1962"/>
      <c r="H2" s="1963"/>
    </row>
    <row r="3" spans="2:8" ht="15.75" thickBot="1" x14ac:dyDescent="0.3">
      <c r="B3" s="1964"/>
      <c r="C3" s="1965"/>
      <c r="D3" s="1965"/>
      <c r="E3" s="1965"/>
      <c r="F3" s="1965"/>
      <c r="G3" s="1965"/>
      <c r="H3" s="1966"/>
    </row>
    <row r="4" spans="2:8" ht="21.75" thickBot="1" x14ac:dyDescent="0.4">
      <c r="B4" s="1849" t="s">
        <v>1877</v>
      </c>
      <c r="C4" s="1850"/>
      <c r="D4" s="1850"/>
      <c r="E4" s="1850"/>
      <c r="F4" s="1850"/>
      <c r="G4" s="1850"/>
      <c r="H4" s="1850"/>
    </row>
    <row r="5" spans="2:8" x14ac:dyDescent="0.25">
      <c r="B5" s="67"/>
    </row>
    <row r="6" spans="2:8" x14ac:dyDescent="0.25">
      <c r="B6" s="2580" t="s">
        <v>1567</v>
      </c>
      <c r="C6" s="2581"/>
      <c r="D6" s="2581"/>
      <c r="E6" s="2581"/>
      <c r="F6" s="2581"/>
      <c r="G6" s="2581"/>
      <c r="H6" s="2582"/>
    </row>
    <row r="7" spans="2:8" x14ac:dyDescent="0.25">
      <c r="B7" s="2573"/>
      <c r="C7" s="2574"/>
      <c r="D7" s="2574"/>
      <c r="E7" s="2574"/>
      <c r="F7" s="2574"/>
      <c r="G7" s="2574"/>
      <c r="H7" s="2575"/>
    </row>
    <row r="8" spans="2:8" x14ac:dyDescent="0.25">
      <c r="B8" s="2573"/>
      <c r="C8" s="2574"/>
      <c r="D8" s="2574"/>
      <c r="E8" s="2574"/>
      <c r="F8" s="2574"/>
      <c r="G8" s="2574"/>
      <c r="H8" s="2575"/>
    </row>
    <row r="9" spans="2:8" x14ac:dyDescent="0.25">
      <c r="B9" s="2573"/>
      <c r="C9" s="2574"/>
      <c r="D9" s="2574"/>
      <c r="E9" s="2574"/>
      <c r="F9" s="2574"/>
      <c r="G9" s="2574"/>
      <c r="H9" s="2575"/>
    </row>
    <row r="10" spans="2:8" x14ac:dyDescent="0.25">
      <c r="B10" s="87"/>
      <c r="H10" s="88"/>
    </row>
    <row r="11" spans="2:8" x14ac:dyDescent="0.25">
      <c r="B11" s="87"/>
      <c r="H11" s="88"/>
    </row>
    <row r="12" spans="2:8" x14ac:dyDescent="0.25">
      <c r="B12" s="87"/>
      <c r="H12" s="88"/>
    </row>
    <row r="13" spans="2:8" x14ac:dyDescent="0.25">
      <c r="B13" s="87"/>
      <c r="H13" s="88"/>
    </row>
    <row r="14" spans="2:8" x14ac:dyDescent="0.25">
      <c r="B14" s="87"/>
      <c r="H14" s="88"/>
    </row>
    <row r="15" spans="2:8" x14ac:dyDescent="0.25">
      <c r="B15" s="87"/>
      <c r="H15" s="88"/>
    </row>
    <row r="16" spans="2:8" x14ac:dyDescent="0.25">
      <c r="B16" s="87"/>
      <c r="H16" s="88"/>
    </row>
    <row r="17" spans="2:8" x14ac:dyDescent="0.25">
      <c r="B17" s="87"/>
      <c r="H17" s="88"/>
    </row>
    <row r="18" spans="2:8" x14ac:dyDescent="0.25">
      <c r="B18" s="87"/>
      <c r="H18" s="88"/>
    </row>
    <row r="19" spans="2:8" x14ac:dyDescent="0.25">
      <c r="B19" s="87"/>
      <c r="H19" s="88"/>
    </row>
    <row r="20" spans="2:8" x14ac:dyDescent="0.25">
      <c r="B20" s="87"/>
      <c r="H20" s="88"/>
    </row>
    <row r="21" spans="2:8" x14ac:dyDescent="0.25">
      <c r="B21" s="87"/>
      <c r="H21" s="88"/>
    </row>
    <row r="22" spans="2:8" x14ac:dyDescent="0.25">
      <c r="B22" s="87"/>
      <c r="H22" s="88"/>
    </row>
    <row r="23" spans="2:8" x14ac:dyDescent="0.25">
      <c r="B23" s="87"/>
      <c r="H23" s="88"/>
    </row>
    <row r="24" spans="2:8" x14ac:dyDescent="0.25">
      <c r="B24" s="87"/>
      <c r="H24" s="88"/>
    </row>
    <row r="25" spans="2:8" x14ac:dyDescent="0.25">
      <c r="B25" s="87"/>
      <c r="H25" s="88"/>
    </row>
    <row r="26" spans="2:8" x14ac:dyDescent="0.25">
      <c r="B26" s="87"/>
      <c r="H26" s="88"/>
    </row>
    <row r="27" spans="2:8" x14ac:dyDescent="0.25">
      <c r="B27" s="87"/>
      <c r="H27" s="88"/>
    </row>
    <row r="28" spans="2:8" x14ac:dyDescent="0.25">
      <c r="B28" s="87"/>
      <c r="H28" s="88"/>
    </row>
    <row r="29" spans="2:8" x14ac:dyDescent="0.25">
      <c r="B29" s="87"/>
      <c r="H29" s="88"/>
    </row>
    <row r="30" spans="2:8" x14ac:dyDescent="0.25">
      <c r="B30" s="87"/>
      <c r="H30" s="88"/>
    </row>
    <row r="31" spans="2:8" x14ac:dyDescent="0.25">
      <c r="B31" s="87"/>
      <c r="H31" s="88"/>
    </row>
    <row r="32" spans="2:8" x14ac:dyDescent="0.25">
      <c r="B32" s="87"/>
      <c r="H32" s="88"/>
    </row>
    <row r="33" spans="2:8" x14ac:dyDescent="0.25">
      <c r="B33" s="87"/>
      <c r="H33" s="88"/>
    </row>
    <row r="34" spans="2:8" x14ac:dyDescent="0.25">
      <c r="B34" s="87"/>
      <c r="H34" s="88"/>
    </row>
    <row r="35" spans="2:8" x14ac:dyDescent="0.25">
      <c r="B35" s="87"/>
      <c r="H35" s="88"/>
    </row>
    <row r="36" spans="2:8" x14ac:dyDescent="0.25">
      <c r="B36" s="2564" t="s">
        <v>1568</v>
      </c>
      <c r="C36" s="2565"/>
      <c r="D36" s="2565"/>
      <c r="E36" s="2565"/>
      <c r="F36" s="2565"/>
      <c r="G36" s="2565"/>
      <c r="H36" s="2566"/>
    </row>
    <row r="37" spans="2:8" x14ac:dyDescent="0.25">
      <c r="B37" s="89"/>
      <c r="C37" s="74"/>
      <c r="D37" s="74"/>
      <c r="E37" s="74"/>
      <c r="F37" s="74"/>
      <c r="G37" s="74"/>
      <c r="H37" s="90"/>
    </row>
    <row r="38" spans="2:8" x14ac:dyDescent="0.25"/>
  </sheetData>
  <mergeCells count="4">
    <mergeCell ref="B4:H4"/>
    <mergeCell ref="B6:H9"/>
    <mergeCell ref="B36:H36"/>
    <mergeCell ref="B1:H3"/>
  </mergeCell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19"/>
  <dimension ref="A1:J288"/>
  <sheetViews>
    <sheetView showGridLines="0" zoomScaleNormal="100" workbookViewId="0">
      <selection activeCell="D7" sqref="D7"/>
    </sheetView>
  </sheetViews>
  <sheetFormatPr baseColWidth="10" defaultColWidth="0" defaultRowHeight="0" customHeight="1" zeroHeight="1" x14ac:dyDescent="0.25"/>
  <cols>
    <col min="1" max="1" width="3.5703125" style="566" customWidth="1"/>
    <col min="2" max="3" width="16.42578125" style="566" customWidth="1"/>
    <col min="4" max="4" width="23.28515625" style="566" bestFit="1" customWidth="1"/>
    <col min="5" max="6" width="15" style="566" customWidth="1"/>
    <col min="7" max="7" width="5" style="566" customWidth="1"/>
    <col min="8" max="10" width="0" style="566" hidden="1" customWidth="1"/>
    <col min="11" max="16384" width="9.140625" style="566" hidden="1"/>
  </cols>
  <sheetData>
    <row r="1" spans="2:8" ht="15" x14ac:dyDescent="0.25">
      <c r="B1" s="1985"/>
      <c r="C1" s="1986"/>
      <c r="D1" s="1986"/>
      <c r="E1" s="1986"/>
      <c r="F1" s="1987"/>
    </row>
    <row r="2" spans="2:8" ht="15" x14ac:dyDescent="0.25">
      <c r="B2" s="1988"/>
      <c r="C2" s="1989"/>
      <c r="D2" s="1989"/>
      <c r="E2" s="1989"/>
      <c r="F2" s="1990"/>
    </row>
    <row r="3" spans="2:8" ht="16.5" thickBot="1" x14ac:dyDescent="0.3">
      <c r="B3" s="1991"/>
      <c r="C3" s="1992"/>
      <c r="D3" s="1992"/>
      <c r="E3" s="1992"/>
      <c r="F3" s="1993"/>
      <c r="G3" s="567"/>
      <c r="H3" s="567"/>
    </row>
    <row r="4" spans="2:8" ht="21.75" thickBot="1" x14ac:dyDescent="0.4">
      <c r="B4" s="2034" t="s">
        <v>4650</v>
      </c>
      <c r="C4" s="2035"/>
      <c r="D4" s="2035"/>
      <c r="E4" s="2035"/>
      <c r="F4" s="2037"/>
      <c r="G4" s="567"/>
      <c r="H4" s="567"/>
    </row>
    <row r="5" spans="2:8" s="569" customFormat="1" ht="15.75" x14ac:dyDescent="0.25">
      <c r="B5" s="2038"/>
      <c r="C5" s="2038"/>
      <c r="D5" s="2038"/>
      <c r="E5" s="2038"/>
      <c r="F5" s="2038"/>
      <c r="G5" s="568"/>
      <c r="H5" s="568"/>
    </row>
    <row r="6" spans="2:8" s="594" customFormat="1" ht="18.75" customHeight="1" x14ac:dyDescent="0.25">
      <c r="B6" s="2043" t="s">
        <v>150</v>
      </c>
      <c r="C6" s="2044"/>
      <c r="D6" s="591" t="s">
        <v>155</v>
      </c>
      <c r="E6" s="592" t="s">
        <v>2755</v>
      </c>
      <c r="F6" s="592" t="s">
        <v>143</v>
      </c>
      <c r="G6" s="593"/>
      <c r="H6" s="593"/>
    </row>
    <row r="7" spans="2:8" s="569" customFormat="1" ht="18.75" customHeight="1" x14ac:dyDescent="0.25">
      <c r="B7" s="2041" t="s">
        <v>152</v>
      </c>
      <c r="C7" s="2041"/>
      <c r="D7" s="1402">
        <v>78</v>
      </c>
      <c r="E7" s="1402">
        <v>13</v>
      </c>
      <c r="F7" s="1402">
        <f>SUM(D7:E7)</f>
        <v>91</v>
      </c>
    </row>
    <row r="8" spans="2:8" ht="18.75" customHeight="1" x14ac:dyDescent="0.25">
      <c r="B8" s="2041" t="s">
        <v>2183</v>
      </c>
      <c r="C8" s="2041"/>
      <c r="D8" s="1402">
        <v>226</v>
      </c>
      <c r="E8" s="1402">
        <v>312</v>
      </c>
      <c r="F8" s="1402">
        <f t="shared" ref="F8:F10" si="0">SUM(D8:E8)</f>
        <v>538</v>
      </c>
    </row>
    <row r="9" spans="2:8" ht="18.75" customHeight="1" x14ac:dyDescent="0.25">
      <c r="B9" s="2041" t="s">
        <v>153</v>
      </c>
      <c r="C9" s="2041"/>
      <c r="D9" s="1402">
        <v>50</v>
      </c>
      <c r="E9" s="1402">
        <v>227</v>
      </c>
      <c r="F9" s="1402">
        <f t="shared" si="0"/>
        <v>277</v>
      </c>
    </row>
    <row r="10" spans="2:8" ht="18.75" customHeight="1" x14ac:dyDescent="0.25">
      <c r="B10" s="2041" t="s">
        <v>154</v>
      </c>
      <c r="C10" s="2041"/>
      <c r="D10" s="1402">
        <v>5</v>
      </c>
      <c r="E10" s="1402">
        <v>81</v>
      </c>
      <c r="F10" s="1402">
        <f t="shared" si="0"/>
        <v>86</v>
      </c>
    </row>
    <row r="11" spans="2:8" ht="18.75" customHeight="1" x14ac:dyDescent="0.25">
      <c r="B11" s="2042" t="s">
        <v>143</v>
      </c>
      <c r="C11" s="2042"/>
      <c r="D11" s="161">
        <f>SUM(D7:D10)</f>
        <v>359</v>
      </c>
      <c r="E11" s="161">
        <f>SUM(E7:E10)</f>
        <v>633</v>
      </c>
      <c r="F11" s="161">
        <f>SUM(F7:F10)</f>
        <v>992</v>
      </c>
    </row>
    <row r="12" spans="2:8" ht="16.5" customHeight="1" x14ac:dyDescent="0.25"/>
    <row r="13" spans="2:8" ht="15" hidden="1" customHeight="1" x14ac:dyDescent="0.25"/>
    <row r="14" spans="2:8" ht="15" hidden="1" customHeight="1" x14ac:dyDescent="0.25"/>
    <row r="15" spans="2:8" ht="15" hidden="1" customHeight="1" x14ac:dyDescent="0.25"/>
    <row r="16" spans="2:8" ht="15" hidden="1" customHeight="1" x14ac:dyDescent="0.25"/>
    <row r="17" ht="15" hidden="1" customHeight="1" x14ac:dyDescent="0.25"/>
    <row r="18" ht="15" hidden="1" customHeight="1" x14ac:dyDescent="0.25"/>
    <row r="19" ht="15" hidden="1" customHeight="1" x14ac:dyDescent="0.25"/>
    <row r="20" ht="15" hidden="1" customHeight="1" x14ac:dyDescent="0.25"/>
    <row r="21" ht="15" hidden="1" customHeight="1" x14ac:dyDescent="0.25"/>
    <row r="22" ht="15" hidden="1" customHeight="1" x14ac:dyDescent="0.25"/>
    <row r="23" ht="15" hidden="1" customHeight="1" x14ac:dyDescent="0.25"/>
    <row r="24" ht="15" hidden="1" customHeight="1" x14ac:dyDescent="0.25"/>
    <row r="25" ht="15" hidden="1" customHeight="1" x14ac:dyDescent="0.25"/>
    <row r="26" ht="15" hidden="1" customHeight="1" x14ac:dyDescent="0.25"/>
    <row r="27" ht="15" hidden="1" customHeight="1" x14ac:dyDescent="0.25"/>
    <row r="28" ht="15" hidden="1" customHeight="1" x14ac:dyDescent="0.25"/>
    <row r="29" ht="15" hidden="1" customHeight="1" x14ac:dyDescent="0.25"/>
    <row r="30" ht="15" hidden="1" customHeight="1" x14ac:dyDescent="0.25"/>
    <row r="31" ht="15" hidden="1" customHeight="1" x14ac:dyDescent="0.25"/>
    <row r="32" ht="15" hidden="1" customHeight="1" x14ac:dyDescent="0.25"/>
    <row r="33" ht="15" hidden="1" customHeight="1" x14ac:dyDescent="0.25"/>
    <row r="34" ht="15" hidden="1" customHeight="1" x14ac:dyDescent="0.25"/>
    <row r="35" ht="15" hidden="1" customHeight="1" x14ac:dyDescent="0.25"/>
    <row r="36" ht="15" hidden="1" customHeight="1" x14ac:dyDescent="0.25"/>
    <row r="37" ht="15" hidden="1" customHeight="1" x14ac:dyDescent="0.25"/>
    <row r="38" ht="15" hidden="1" customHeight="1" x14ac:dyDescent="0.25"/>
    <row r="39" ht="15" hidden="1" customHeight="1" x14ac:dyDescent="0.25"/>
    <row r="40" ht="15" hidden="1" customHeight="1" x14ac:dyDescent="0.25"/>
    <row r="41" ht="15" hidden="1" customHeight="1" x14ac:dyDescent="0.25"/>
    <row r="42" ht="15" hidden="1" customHeight="1" x14ac:dyDescent="0.25"/>
    <row r="43" ht="15" hidden="1" customHeight="1" x14ac:dyDescent="0.25"/>
    <row r="44" ht="15" hidden="1" customHeight="1" x14ac:dyDescent="0.25"/>
    <row r="45" ht="15" hidden="1" customHeight="1" x14ac:dyDescent="0.25"/>
    <row r="46" ht="15" hidden="1" customHeight="1" x14ac:dyDescent="0.25"/>
    <row r="47" ht="15" hidden="1" customHeight="1" x14ac:dyDescent="0.25"/>
    <row r="48" ht="15" hidden="1" customHeight="1" x14ac:dyDescent="0.25"/>
    <row r="49" ht="15" hidden="1" customHeight="1" x14ac:dyDescent="0.25"/>
    <row r="50" ht="15" hidden="1" customHeight="1" x14ac:dyDescent="0.25"/>
    <row r="51" ht="15" hidden="1" customHeight="1" x14ac:dyDescent="0.25"/>
    <row r="52" ht="15" hidden="1" customHeight="1" x14ac:dyDescent="0.25"/>
    <row r="53" ht="15" hidden="1" customHeight="1" x14ac:dyDescent="0.25"/>
    <row r="54" ht="15" hidden="1" customHeight="1" x14ac:dyDescent="0.25"/>
    <row r="55" ht="15" hidden="1" customHeight="1" x14ac:dyDescent="0.25"/>
    <row r="56" ht="15" hidden="1" customHeight="1" x14ac:dyDescent="0.25"/>
    <row r="57" ht="15" hidden="1" customHeight="1" x14ac:dyDescent="0.25"/>
    <row r="58" ht="15" hidden="1" customHeight="1" x14ac:dyDescent="0.25"/>
    <row r="59" ht="15" hidden="1" customHeight="1" x14ac:dyDescent="0.25"/>
    <row r="60" ht="15" hidden="1" customHeight="1" x14ac:dyDescent="0.25"/>
    <row r="61" ht="15" hidden="1" customHeight="1" x14ac:dyDescent="0.25"/>
    <row r="62" ht="15" hidden="1" customHeight="1" x14ac:dyDescent="0.25"/>
    <row r="63" ht="15" hidden="1" customHeight="1" x14ac:dyDescent="0.25"/>
    <row r="64" ht="15" hidden="1" customHeight="1" x14ac:dyDescent="0.25"/>
    <row r="65" ht="15" hidden="1" customHeight="1" x14ac:dyDescent="0.25"/>
    <row r="66" ht="15" hidden="1" customHeight="1" x14ac:dyDescent="0.25"/>
    <row r="67" ht="15" hidden="1" customHeight="1" x14ac:dyDescent="0.25"/>
    <row r="68" ht="15" hidden="1" customHeight="1" x14ac:dyDescent="0.25"/>
    <row r="69" ht="15" hidden="1" customHeight="1" x14ac:dyDescent="0.25"/>
    <row r="70" ht="15" hidden="1" customHeight="1" x14ac:dyDescent="0.25"/>
    <row r="71" ht="15" hidden="1" customHeight="1" x14ac:dyDescent="0.25"/>
    <row r="72" ht="15" hidden="1" customHeight="1" x14ac:dyDescent="0.25"/>
    <row r="73" ht="15" hidden="1" customHeight="1" x14ac:dyDescent="0.25"/>
    <row r="74" ht="15" hidden="1" customHeight="1" x14ac:dyDescent="0.25"/>
    <row r="75" ht="15" hidden="1" customHeight="1" x14ac:dyDescent="0.25"/>
    <row r="76" ht="15" hidden="1" customHeight="1" x14ac:dyDescent="0.25"/>
    <row r="77" ht="15" hidden="1" customHeight="1" x14ac:dyDescent="0.25"/>
    <row r="78" ht="15" hidden="1" customHeight="1" x14ac:dyDescent="0.25"/>
    <row r="79" ht="15" hidden="1" customHeight="1" x14ac:dyDescent="0.25"/>
    <row r="80" ht="15" hidden="1" customHeight="1" x14ac:dyDescent="0.25"/>
    <row r="81" ht="15" hidden="1" customHeight="1" x14ac:dyDescent="0.25"/>
    <row r="82" ht="15" hidden="1" customHeight="1" x14ac:dyDescent="0.25"/>
    <row r="83" ht="15" hidden="1" customHeight="1" x14ac:dyDescent="0.25"/>
    <row r="84" ht="15" hidden="1" customHeight="1" x14ac:dyDescent="0.25"/>
    <row r="85" ht="15" hidden="1" customHeight="1" x14ac:dyDescent="0.25"/>
    <row r="86" ht="15" hidden="1" customHeight="1" x14ac:dyDescent="0.25"/>
    <row r="87" ht="15" hidden="1" customHeight="1" x14ac:dyDescent="0.25"/>
    <row r="88" ht="15" hidden="1" customHeight="1" x14ac:dyDescent="0.25"/>
    <row r="89" ht="15" hidden="1" customHeight="1" x14ac:dyDescent="0.25"/>
    <row r="90" ht="15" hidden="1" customHeight="1" x14ac:dyDescent="0.25"/>
    <row r="91" ht="15" hidden="1" customHeight="1" x14ac:dyDescent="0.25"/>
    <row r="92" ht="15" hidden="1" customHeight="1" x14ac:dyDescent="0.25"/>
    <row r="93" ht="15" hidden="1" customHeight="1" x14ac:dyDescent="0.25"/>
    <row r="94" ht="15" hidden="1" customHeight="1" x14ac:dyDescent="0.25"/>
    <row r="95" ht="15" hidden="1" customHeight="1" x14ac:dyDescent="0.25"/>
    <row r="96" ht="15" hidden="1" customHeight="1" x14ac:dyDescent="0.25"/>
    <row r="97" ht="15" hidden="1" customHeight="1" x14ac:dyDescent="0.25"/>
    <row r="98" ht="15" hidden="1" customHeight="1" x14ac:dyDescent="0.25"/>
    <row r="99" ht="15" hidden="1" customHeight="1" x14ac:dyDescent="0.25"/>
    <row r="100" ht="15" hidden="1" customHeight="1" x14ac:dyDescent="0.25"/>
    <row r="101" ht="15" hidden="1" customHeight="1" x14ac:dyDescent="0.25"/>
    <row r="102" ht="15" hidden="1" customHeight="1" x14ac:dyDescent="0.25"/>
    <row r="103" ht="15" hidden="1" customHeight="1" x14ac:dyDescent="0.25"/>
    <row r="104" ht="15" hidden="1" customHeight="1" x14ac:dyDescent="0.25"/>
    <row r="105" ht="15" hidden="1" customHeight="1" x14ac:dyDescent="0.25"/>
    <row r="106" ht="15" hidden="1" customHeight="1" x14ac:dyDescent="0.25"/>
    <row r="107" ht="15" hidden="1" customHeight="1" x14ac:dyDescent="0.25"/>
    <row r="108" ht="15" hidden="1" customHeight="1" x14ac:dyDescent="0.25"/>
    <row r="109" ht="15" hidden="1" customHeight="1" x14ac:dyDescent="0.25"/>
    <row r="110" ht="15" hidden="1" customHeight="1" x14ac:dyDescent="0.25"/>
    <row r="111" ht="15" hidden="1" customHeight="1" x14ac:dyDescent="0.25"/>
    <row r="112" ht="15" hidden="1" customHeight="1" x14ac:dyDescent="0.25"/>
    <row r="113" ht="15" hidden="1" customHeight="1" x14ac:dyDescent="0.25"/>
    <row r="114" ht="15" hidden="1" customHeight="1" x14ac:dyDescent="0.25"/>
    <row r="115" ht="15" hidden="1" customHeight="1" x14ac:dyDescent="0.25"/>
    <row r="116" ht="15" hidden="1" customHeight="1" x14ac:dyDescent="0.25"/>
    <row r="117" ht="15" hidden="1" customHeight="1" x14ac:dyDescent="0.25"/>
    <row r="118" ht="15" hidden="1" customHeight="1" x14ac:dyDescent="0.25"/>
    <row r="119" ht="15" hidden="1" customHeight="1" x14ac:dyDescent="0.25"/>
    <row r="120" ht="15" hidden="1" customHeight="1" x14ac:dyDescent="0.25"/>
    <row r="121" ht="15" hidden="1" customHeight="1" x14ac:dyDescent="0.25"/>
    <row r="122" ht="15" hidden="1" customHeight="1" x14ac:dyDescent="0.25"/>
    <row r="123" ht="15" hidden="1" customHeight="1" x14ac:dyDescent="0.25"/>
    <row r="124" ht="15" hidden="1" customHeight="1" x14ac:dyDescent="0.25"/>
    <row r="125" ht="15" hidden="1" customHeight="1" x14ac:dyDescent="0.25"/>
    <row r="126" ht="15" hidden="1" customHeight="1" x14ac:dyDescent="0.25"/>
    <row r="127" ht="15" hidden="1" customHeight="1" x14ac:dyDescent="0.25"/>
    <row r="128" ht="15" hidden="1" customHeight="1" x14ac:dyDescent="0.25"/>
    <row r="129" ht="15" hidden="1" customHeight="1" x14ac:dyDescent="0.25"/>
    <row r="130" ht="15" hidden="1" customHeight="1" x14ac:dyDescent="0.25"/>
    <row r="131" ht="15" hidden="1" customHeight="1" x14ac:dyDescent="0.25"/>
    <row r="132" ht="15" hidden="1" customHeight="1" x14ac:dyDescent="0.25"/>
    <row r="133" ht="15" hidden="1" customHeight="1" x14ac:dyDescent="0.25"/>
    <row r="134" ht="15" hidden="1" customHeight="1" x14ac:dyDescent="0.25"/>
    <row r="135" ht="15" hidden="1" customHeight="1" x14ac:dyDescent="0.25"/>
    <row r="136" ht="15" hidden="1" customHeight="1" x14ac:dyDescent="0.25"/>
    <row r="137" ht="15" hidden="1" customHeight="1" x14ac:dyDescent="0.25"/>
    <row r="138" ht="15" hidden="1" customHeight="1" x14ac:dyDescent="0.25"/>
    <row r="139" ht="15" hidden="1" customHeight="1" x14ac:dyDescent="0.25"/>
    <row r="140" ht="15" hidden="1" customHeight="1" x14ac:dyDescent="0.25"/>
    <row r="141" ht="15" hidden="1" customHeight="1" x14ac:dyDescent="0.25"/>
    <row r="142" ht="15" hidden="1" customHeight="1" x14ac:dyDescent="0.25"/>
    <row r="143" ht="15" hidden="1" customHeight="1" x14ac:dyDescent="0.25"/>
    <row r="144" ht="15" hidden="1" customHeight="1" x14ac:dyDescent="0.25"/>
    <row r="145" ht="15" hidden="1" customHeight="1" x14ac:dyDescent="0.25"/>
    <row r="146" ht="15" hidden="1" customHeight="1" x14ac:dyDescent="0.25"/>
    <row r="147" ht="15" hidden="1" customHeight="1" x14ac:dyDescent="0.25"/>
    <row r="148" ht="15" hidden="1" customHeight="1" x14ac:dyDescent="0.25"/>
    <row r="149" ht="15" hidden="1" customHeight="1" x14ac:dyDescent="0.25"/>
    <row r="150" ht="15" hidden="1" customHeight="1" x14ac:dyDescent="0.25"/>
    <row r="151" ht="15" hidden="1" customHeight="1" x14ac:dyDescent="0.25"/>
    <row r="152" ht="15" hidden="1" customHeight="1" x14ac:dyDescent="0.25"/>
    <row r="153" ht="15" hidden="1" customHeight="1" x14ac:dyDescent="0.25"/>
    <row r="154" ht="15" hidden="1" customHeight="1" x14ac:dyDescent="0.25"/>
    <row r="155" ht="15" hidden="1" customHeight="1" x14ac:dyDescent="0.25"/>
    <row r="156" ht="15" hidden="1" customHeight="1" x14ac:dyDescent="0.25"/>
    <row r="157" ht="15" hidden="1" customHeight="1" x14ac:dyDescent="0.25"/>
    <row r="158" ht="15" hidden="1" customHeight="1" x14ac:dyDescent="0.25"/>
    <row r="159" ht="15" hidden="1" customHeight="1" x14ac:dyDescent="0.25"/>
    <row r="160" ht="15" hidden="1" customHeight="1" x14ac:dyDescent="0.25"/>
    <row r="161" ht="15" hidden="1" customHeight="1" x14ac:dyDescent="0.25"/>
    <row r="162" ht="15" hidden="1" customHeight="1" x14ac:dyDescent="0.25"/>
    <row r="163" ht="15" hidden="1" customHeight="1" x14ac:dyDescent="0.25"/>
    <row r="164" ht="15" hidden="1" customHeight="1" x14ac:dyDescent="0.25"/>
    <row r="165" ht="15" hidden="1" customHeight="1" x14ac:dyDescent="0.25"/>
    <row r="166" ht="15" hidden="1" customHeight="1" x14ac:dyDescent="0.25"/>
    <row r="167" ht="15" hidden="1" customHeight="1" x14ac:dyDescent="0.25"/>
    <row r="168" ht="15" hidden="1" customHeight="1" x14ac:dyDescent="0.25"/>
    <row r="169" ht="15" hidden="1" customHeight="1" x14ac:dyDescent="0.25"/>
    <row r="170" ht="15" hidden="1" customHeight="1" x14ac:dyDescent="0.25"/>
    <row r="171" ht="15" hidden="1" customHeight="1" x14ac:dyDescent="0.25"/>
    <row r="172" ht="15" hidden="1" customHeight="1" x14ac:dyDescent="0.25"/>
    <row r="173" ht="15" hidden="1" customHeight="1" x14ac:dyDescent="0.25"/>
    <row r="174" ht="15" hidden="1" customHeight="1" x14ac:dyDescent="0.25"/>
    <row r="175" ht="15" hidden="1" customHeight="1" x14ac:dyDescent="0.25"/>
    <row r="176" ht="15" hidden="1" customHeight="1" x14ac:dyDescent="0.25"/>
    <row r="177" ht="15" hidden="1" customHeight="1" x14ac:dyDescent="0.25"/>
    <row r="178" ht="15" hidden="1" customHeight="1" x14ac:dyDescent="0.25"/>
    <row r="179" ht="15" hidden="1" customHeight="1" x14ac:dyDescent="0.25"/>
    <row r="180" ht="15" hidden="1" customHeight="1" x14ac:dyDescent="0.25"/>
    <row r="181" ht="15" hidden="1" customHeight="1" x14ac:dyDescent="0.25"/>
    <row r="182" ht="15" hidden="1" customHeight="1" x14ac:dyDescent="0.25"/>
    <row r="183" ht="15" hidden="1" customHeight="1" x14ac:dyDescent="0.25"/>
    <row r="184" ht="15" hidden="1" customHeight="1" x14ac:dyDescent="0.25"/>
    <row r="185" ht="15" hidden="1" customHeight="1" x14ac:dyDescent="0.25"/>
    <row r="186" ht="15" hidden="1" customHeight="1" x14ac:dyDescent="0.25"/>
    <row r="187" ht="15" hidden="1" customHeight="1" x14ac:dyDescent="0.25"/>
    <row r="188" ht="15" hidden="1" customHeight="1" x14ac:dyDescent="0.25"/>
    <row r="189" ht="15" hidden="1" customHeight="1" x14ac:dyDescent="0.25"/>
    <row r="190" ht="15" hidden="1" customHeight="1" x14ac:dyDescent="0.25"/>
    <row r="191" ht="15" hidden="1" customHeight="1" x14ac:dyDescent="0.25"/>
    <row r="192" ht="15" hidden="1" customHeight="1" x14ac:dyDescent="0.25"/>
    <row r="193" ht="15" hidden="1" customHeight="1" x14ac:dyDescent="0.25"/>
    <row r="194" ht="15" hidden="1" customHeight="1" x14ac:dyDescent="0.25"/>
    <row r="195" ht="15" hidden="1" customHeight="1" x14ac:dyDescent="0.25"/>
    <row r="196" ht="15" hidden="1" customHeight="1" x14ac:dyDescent="0.25"/>
    <row r="197" ht="15" hidden="1" customHeight="1" x14ac:dyDescent="0.25"/>
    <row r="198" ht="15" hidden="1" customHeight="1" x14ac:dyDescent="0.25"/>
    <row r="199" ht="15" hidden="1" customHeight="1" x14ac:dyDescent="0.25"/>
    <row r="200" ht="15" hidden="1" customHeight="1" x14ac:dyDescent="0.25"/>
    <row r="201" ht="15" hidden="1" customHeight="1" x14ac:dyDescent="0.25"/>
    <row r="202" ht="15" hidden="1" customHeight="1" x14ac:dyDescent="0.25"/>
    <row r="203" ht="15" hidden="1" customHeight="1" x14ac:dyDescent="0.25"/>
    <row r="204" ht="15" hidden="1" customHeight="1" x14ac:dyDescent="0.25"/>
    <row r="205" ht="15" hidden="1" customHeight="1" x14ac:dyDescent="0.25"/>
    <row r="206" ht="15" hidden="1" customHeight="1" x14ac:dyDescent="0.25"/>
    <row r="207" ht="15" hidden="1" customHeight="1" x14ac:dyDescent="0.25"/>
    <row r="208" ht="15" hidden="1" customHeight="1" x14ac:dyDescent="0.25"/>
    <row r="209" ht="15" hidden="1" customHeight="1" x14ac:dyDescent="0.25"/>
    <row r="210" ht="15" hidden="1" customHeight="1" x14ac:dyDescent="0.25"/>
    <row r="211" ht="15" hidden="1" customHeight="1" x14ac:dyDescent="0.25"/>
    <row r="212" ht="15" hidden="1" customHeight="1" x14ac:dyDescent="0.25"/>
    <row r="213" ht="15" hidden="1" customHeight="1" x14ac:dyDescent="0.25"/>
    <row r="214" ht="15" hidden="1" customHeight="1" x14ac:dyDescent="0.25"/>
    <row r="215" ht="15" hidden="1" customHeight="1" x14ac:dyDescent="0.25"/>
    <row r="216" ht="15" hidden="1" customHeight="1" x14ac:dyDescent="0.25"/>
    <row r="217" ht="15" hidden="1" customHeight="1" x14ac:dyDescent="0.25"/>
    <row r="218" ht="15" hidden="1" customHeight="1" x14ac:dyDescent="0.25"/>
    <row r="219" ht="15" hidden="1" customHeight="1" x14ac:dyDescent="0.25"/>
    <row r="220" ht="15" hidden="1" customHeight="1" x14ac:dyDescent="0.25"/>
    <row r="221" ht="15" hidden="1" customHeight="1" x14ac:dyDescent="0.25"/>
    <row r="222" ht="15" hidden="1" customHeight="1" x14ac:dyDescent="0.25"/>
    <row r="223" ht="15" hidden="1" customHeight="1" x14ac:dyDescent="0.25"/>
    <row r="224" ht="15" hidden="1" customHeight="1" x14ac:dyDescent="0.25"/>
    <row r="225" ht="15" hidden="1" customHeight="1" x14ac:dyDescent="0.25"/>
    <row r="226" ht="15" hidden="1" customHeight="1" x14ac:dyDescent="0.25"/>
    <row r="227" ht="15" hidden="1" customHeight="1" x14ac:dyDescent="0.25"/>
    <row r="228" ht="15" hidden="1" customHeight="1" x14ac:dyDescent="0.25"/>
    <row r="229" ht="15" hidden="1" customHeight="1" x14ac:dyDescent="0.25"/>
    <row r="230" ht="15" hidden="1" customHeight="1" x14ac:dyDescent="0.25"/>
    <row r="231" ht="15" hidden="1" customHeight="1" x14ac:dyDescent="0.25"/>
    <row r="232" ht="15" hidden="1" customHeight="1" x14ac:dyDescent="0.25"/>
    <row r="233" ht="15" hidden="1" customHeight="1" x14ac:dyDescent="0.25"/>
    <row r="234" ht="15" hidden="1" customHeight="1" x14ac:dyDescent="0.25"/>
    <row r="235" ht="15" hidden="1" customHeight="1" x14ac:dyDescent="0.25"/>
    <row r="236" ht="15" hidden="1" customHeight="1" x14ac:dyDescent="0.25"/>
    <row r="237" ht="15" hidden="1" customHeight="1" x14ac:dyDescent="0.25"/>
    <row r="238" ht="15" hidden="1" customHeight="1" x14ac:dyDescent="0.25"/>
    <row r="239" ht="15" hidden="1" customHeight="1" x14ac:dyDescent="0.25"/>
    <row r="240" ht="15" hidden="1" customHeight="1" x14ac:dyDescent="0.25"/>
    <row r="241" ht="15" hidden="1" customHeight="1" x14ac:dyDescent="0.25"/>
    <row r="242" ht="15" hidden="1" customHeight="1" x14ac:dyDescent="0.25"/>
    <row r="243" ht="15" hidden="1" customHeight="1" x14ac:dyDescent="0.25"/>
    <row r="244" ht="15" hidden="1" customHeight="1" x14ac:dyDescent="0.25"/>
    <row r="245" ht="15" hidden="1" customHeight="1" x14ac:dyDescent="0.25"/>
    <row r="246" ht="15" hidden="1" customHeight="1" x14ac:dyDescent="0.25"/>
    <row r="247" ht="15" hidden="1" customHeight="1" x14ac:dyDescent="0.25"/>
    <row r="248" ht="15" hidden="1" customHeight="1" x14ac:dyDescent="0.25"/>
    <row r="249" ht="15" hidden="1" customHeight="1" x14ac:dyDescent="0.25"/>
    <row r="250" ht="15" hidden="1" customHeight="1" x14ac:dyDescent="0.25"/>
    <row r="251" ht="15" hidden="1" customHeight="1" x14ac:dyDescent="0.25"/>
    <row r="252" ht="15" hidden="1" customHeight="1" x14ac:dyDescent="0.25"/>
    <row r="253" ht="15" hidden="1" customHeight="1" x14ac:dyDescent="0.25"/>
    <row r="254" ht="15" hidden="1" customHeight="1" x14ac:dyDescent="0.25"/>
    <row r="255" ht="15" hidden="1" customHeight="1" x14ac:dyDescent="0.25"/>
    <row r="256" ht="15" hidden="1" customHeight="1" x14ac:dyDescent="0.25"/>
    <row r="257" ht="15" hidden="1" customHeight="1" x14ac:dyDescent="0.25"/>
    <row r="258" ht="15" hidden="1" customHeight="1" x14ac:dyDescent="0.25"/>
    <row r="259" ht="15" hidden="1" customHeight="1" x14ac:dyDescent="0.25"/>
    <row r="260" ht="15" hidden="1" customHeight="1" x14ac:dyDescent="0.25"/>
    <row r="261" ht="15" hidden="1" customHeight="1" x14ac:dyDescent="0.25"/>
    <row r="262" ht="15" hidden="1" customHeight="1" x14ac:dyDescent="0.25"/>
    <row r="263" ht="15" hidden="1" customHeight="1" x14ac:dyDescent="0.25"/>
    <row r="264" ht="15" hidden="1" customHeight="1" x14ac:dyDescent="0.25"/>
    <row r="265" ht="15" hidden="1" customHeight="1" x14ac:dyDescent="0.25"/>
    <row r="266" ht="15" hidden="1" customHeight="1" x14ac:dyDescent="0.25"/>
    <row r="267" ht="15" hidden="1" customHeight="1" x14ac:dyDescent="0.25"/>
    <row r="268" ht="15" hidden="1" customHeight="1" x14ac:dyDescent="0.25"/>
    <row r="269" ht="15" hidden="1" customHeight="1" x14ac:dyDescent="0.25"/>
    <row r="270" ht="15" hidden="1" customHeight="1" x14ac:dyDescent="0.25"/>
    <row r="271" ht="15" hidden="1" customHeight="1" x14ac:dyDescent="0.25"/>
    <row r="272" ht="15" hidden="1" customHeight="1" x14ac:dyDescent="0.25"/>
    <row r="273" ht="15" hidden="1" customHeight="1" x14ac:dyDescent="0.25"/>
    <row r="274" ht="15" hidden="1" customHeight="1" x14ac:dyDescent="0.25"/>
    <row r="275" ht="15" hidden="1" customHeight="1" x14ac:dyDescent="0.25"/>
    <row r="276" ht="15" hidden="1" customHeight="1" x14ac:dyDescent="0.25"/>
    <row r="277" ht="15" hidden="1" customHeight="1" x14ac:dyDescent="0.25"/>
    <row r="278" ht="15" hidden="1" customHeight="1" x14ac:dyDescent="0.25"/>
    <row r="279" ht="15" hidden="1" customHeight="1" x14ac:dyDescent="0.25"/>
    <row r="280" ht="15" hidden="1" customHeight="1" x14ac:dyDescent="0.25"/>
    <row r="281" ht="15" hidden="1" customHeight="1" x14ac:dyDescent="0.25"/>
    <row r="282" ht="15" hidden="1" customHeight="1" x14ac:dyDescent="0.25"/>
    <row r="283" ht="15" hidden="1" customHeight="1" x14ac:dyDescent="0.25"/>
    <row r="284" ht="15" hidden="1" customHeight="1" x14ac:dyDescent="0.25"/>
    <row r="285" ht="15" hidden="1" customHeight="1" x14ac:dyDescent="0.25"/>
    <row r="286" ht="15" hidden="1" customHeight="1" x14ac:dyDescent="0.25"/>
    <row r="287" ht="15" hidden="1" customHeight="1" x14ac:dyDescent="0.25"/>
    <row r="288" ht="15" hidden="1" customHeight="1" x14ac:dyDescent="0.25"/>
  </sheetData>
  <sheetProtection formatCells="0" formatColumns="0" formatRows="0" insertColumns="0" insertRows="0" deleteColumns="0" deleteRows="0" sort="0"/>
  <mergeCells count="9">
    <mergeCell ref="B9:C9"/>
    <mergeCell ref="B10:C10"/>
    <mergeCell ref="B11:C11"/>
    <mergeCell ref="B7:C7"/>
    <mergeCell ref="B1:F3"/>
    <mergeCell ref="B4:F4"/>
    <mergeCell ref="B5:F5"/>
    <mergeCell ref="B6:C6"/>
    <mergeCell ref="B8:C8"/>
  </mergeCells>
  <pageMargins left="0.7" right="0.7" top="0.75" bottom="0.75" header="0.3" footer="0.3"/>
  <drawing r:id="rId1"/>
</worksheet>
</file>

<file path=xl/worksheets/sheet2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200-000000000000}">
  <sheetPr codeName="Hoja209"/>
  <dimension ref="A1:I33"/>
  <sheetViews>
    <sheetView showGridLines="0" topLeftCell="A23" zoomScaleNormal="100" workbookViewId="0">
      <selection activeCell="I25" sqref="I25"/>
    </sheetView>
  </sheetViews>
  <sheetFormatPr baseColWidth="10" defaultColWidth="0" defaultRowHeight="15" zeroHeight="1" x14ac:dyDescent="0.25"/>
  <cols>
    <col min="1" max="1" width="3.5703125" customWidth="1"/>
    <col min="2" max="4" width="18.140625" customWidth="1"/>
    <col min="5" max="5" width="10.28515625" customWidth="1"/>
    <col min="6" max="8" width="18.140625" customWidth="1"/>
    <col min="9" max="9" width="7.5703125" customWidth="1"/>
    <col min="10" max="16384" width="11.42578125" hidden="1"/>
  </cols>
  <sheetData>
    <row r="1" spans="2:8" x14ac:dyDescent="0.25">
      <c r="B1" s="1958"/>
      <c r="C1" s="1959"/>
      <c r="D1" s="1959"/>
      <c r="E1" s="1959"/>
      <c r="F1" s="1959"/>
      <c r="G1" s="1959"/>
      <c r="H1" s="1960"/>
    </row>
    <row r="2" spans="2:8" x14ac:dyDescent="0.25">
      <c r="B2" s="1961"/>
      <c r="C2" s="1962"/>
      <c r="D2" s="1962"/>
      <c r="E2" s="1962"/>
      <c r="F2" s="1962"/>
      <c r="G2" s="1962"/>
      <c r="H2" s="1963"/>
    </row>
    <row r="3" spans="2:8" ht="15.75" thickBot="1" x14ac:dyDescent="0.3">
      <c r="B3" s="1964"/>
      <c r="C3" s="1965"/>
      <c r="D3" s="1965"/>
      <c r="E3" s="1965"/>
      <c r="F3" s="1965"/>
      <c r="G3" s="1965"/>
      <c r="H3" s="1966"/>
    </row>
    <row r="4" spans="2:8" ht="21.75" thickBot="1" x14ac:dyDescent="0.4">
      <c r="B4" s="1849" t="s">
        <v>1878</v>
      </c>
      <c r="C4" s="1850"/>
      <c r="D4" s="1850"/>
      <c r="E4" s="1850"/>
      <c r="F4" s="1850"/>
      <c r="G4" s="1850"/>
      <c r="H4" s="1850"/>
    </row>
    <row r="5" spans="2:8" x14ac:dyDescent="0.25"/>
    <row r="6" spans="2:8" x14ac:dyDescent="0.25">
      <c r="B6" s="2580" t="s">
        <v>1569</v>
      </c>
      <c r="C6" s="2581"/>
      <c r="D6" s="2581"/>
      <c r="E6" s="2581"/>
      <c r="F6" s="2581"/>
      <c r="G6" s="2581"/>
      <c r="H6" s="2582"/>
    </row>
    <row r="7" spans="2:8" x14ac:dyDescent="0.25">
      <c r="B7" s="2573"/>
      <c r="C7" s="2574"/>
      <c r="D7" s="2574"/>
      <c r="E7" s="2574"/>
      <c r="F7" s="2574"/>
      <c r="G7" s="2574"/>
      <c r="H7" s="2575"/>
    </row>
    <row r="8" spans="2:8" x14ac:dyDescent="0.25">
      <c r="B8" s="2573"/>
      <c r="C8" s="2574"/>
      <c r="D8" s="2574"/>
      <c r="E8" s="2574"/>
      <c r="F8" s="2574"/>
      <c r="G8" s="2574"/>
      <c r="H8" s="2575"/>
    </row>
    <row r="9" spans="2:8" x14ac:dyDescent="0.25">
      <c r="B9" s="485"/>
      <c r="H9" s="88"/>
    </row>
    <row r="10" spans="2:8" x14ac:dyDescent="0.25">
      <c r="B10" s="87"/>
      <c r="H10" s="88"/>
    </row>
    <row r="11" spans="2:8" x14ac:dyDescent="0.25">
      <c r="B11" s="87"/>
      <c r="H11" s="88"/>
    </row>
    <row r="12" spans="2:8" x14ac:dyDescent="0.25">
      <c r="B12" s="87"/>
      <c r="H12" s="88"/>
    </row>
    <row r="13" spans="2:8" x14ac:dyDescent="0.25">
      <c r="B13" s="87"/>
      <c r="H13" s="88"/>
    </row>
    <row r="14" spans="2:8" x14ac:dyDescent="0.25">
      <c r="B14" s="87"/>
      <c r="H14" s="88"/>
    </row>
    <row r="15" spans="2:8" x14ac:dyDescent="0.25">
      <c r="B15" s="87"/>
      <c r="H15" s="88"/>
    </row>
    <row r="16" spans="2:8" x14ac:dyDescent="0.25">
      <c r="B16" s="87"/>
      <c r="H16" s="88"/>
    </row>
    <row r="17" spans="2:8" x14ac:dyDescent="0.25">
      <c r="B17" s="87"/>
      <c r="H17" s="88"/>
    </row>
    <row r="18" spans="2:8" x14ac:dyDescent="0.25">
      <c r="B18" s="87"/>
      <c r="H18" s="88"/>
    </row>
    <row r="19" spans="2:8" x14ac:dyDescent="0.25">
      <c r="B19" s="87"/>
      <c r="H19" s="88"/>
    </row>
    <row r="20" spans="2:8" x14ac:dyDescent="0.25">
      <c r="B20" s="87"/>
      <c r="H20" s="88"/>
    </row>
    <row r="21" spans="2:8" x14ac:dyDescent="0.25">
      <c r="B21" s="87"/>
      <c r="H21" s="88"/>
    </row>
    <row r="22" spans="2:8" x14ac:dyDescent="0.25">
      <c r="B22" s="87"/>
      <c r="H22" s="88"/>
    </row>
    <row r="23" spans="2:8" x14ac:dyDescent="0.25">
      <c r="B23" s="87"/>
      <c r="H23" s="88"/>
    </row>
    <row r="24" spans="2:8" x14ac:dyDescent="0.25">
      <c r="B24" s="87"/>
      <c r="H24" s="88"/>
    </row>
    <row r="25" spans="2:8" x14ac:dyDescent="0.25">
      <c r="B25" s="87"/>
      <c r="H25" s="88"/>
    </row>
    <row r="26" spans="2:8" x14ac:dyDescent="0.25">
      <c r="B26" s="87"/>
      <c r="H26" s="88"/>
    </row>
    <row r="27" spans="2:8" x14ac:dyDescent="0.25">
      <c r="B27" s="87"/>
      <c r="H27" s="88"/>
    </row>
    <row r="28" spans="2:8" x14ac:dyDescent="0.25">
      <c r="B28" s="87"/>
      <c r="H28" s="88"/>
    </row>
    <row r="29" spans="2:8" x14ac:dyDescent="0.25">
      <c r="B29" s="87"/>
      <c r="H29" s="88"/>
    </row>
    <row r="30" spans="2:8" x14ac:dyDescent="0.25">
      <c r="B30" s="87"/>
      <c r="H30" s="88"/>
    </row>
    <row r="31" spans="2:8" x14ac:dyDescent="0.25">
      <c r="B31" s="89"/>
      <c r="C31" s="74"/>
      <c r="D31" s="74"/>
      <c r="E31" s="74"/>
      <c r="F31" s="74"/>
      <c r="G31" s="74"/>
      <c r="H31" s="90"/>
    </row>
    <row r="32" spans="2:8" x14ac:dyDescent="0.25"/>
    <row r="33" x14ac:dyDescent="0.25"/>
  </sheetData>
  <mergeCells count="3">
    <mergeCell ref="B4:H4"/>
    <mergeCell ref="B6:H8"/>
    <mergeCell ref="B1:H3"/>
  </mergeCells>
  <pageMargins left="0.7" right="0.7" top="0.75" bottom="0.75" header="0.3" footer="0.3"/>
  <drawing r:id="rId1"/>
</worksheet>
</file>

<file path=xl/worksheets/sheet2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300-000000000000}">
  <sheetPr codeName="Hoja210"/>
  <dimension ref="A1:I35"/>
  <sheetViews>
    <sheetView showGridLines="0" topLeftCell="A15" workbookViewId="0">
      <selection activeCell="I25" sqref="I25"/>
    </sheetView>
  </sheetViews>
  <sheetFormatPr baseColWidth="10" defaultColWidth="0" defaultRowHeight="15" zeroHeight="1" x14ac:dyDescent="0.25"/>
  <cols>
    <col min="1" max="1" width="3.5703125" customWidth="1"/>
    <col min="2" max="4" width="18.140625" customWidth="1"/>
    <col min="5" max="5" width="10.28515625" customWidth="1"/>
    <col min="6" max="8" width="18.140625" customWidth="1"/>
    <col min="9" max="9" width="7.5703125" customWidth="1"/>
    <col min="10" max="16384" width="11.42578125" hidden="1"/>
  </cols>
  <sheetData>
    <row r="1" spans="2:8" x14ac:dyDescent="0.25">
      <c r="B1" s="1958"/>
      <c r="C1" s="1959"/>
      <c r="D1" s="1959"/>
      <c r="E1" s="1959"/>
      <c r="F1" s="1959"/>
      <c r="G1" s="1959"/>
      <c r="H1" s="1960"/>
    </row>
    <row r="2" spans="2:8" x14ac:dyDescent="0.25">
      <c r="B2" s="1961"/>
      <c r="C2" s="1962"/>
      <c r="D2" s="1962"/>
      <c r="E2" s="1962"/>
      <c r="F2" s="1962"/>
      <c r="G2" s="1962"/>
      <c r="H2" s="1963"/>
    </row>
    <row r="3" spans="2:8" ht="15.75" thickBot="1" x14ac:dyDescent="0.3">
      <c r="B3" s="1964"/>
      <c r="C3" s="1965"/>
      <c r="D3" s="1965"/>
      <c r="E3" s="1965"/>
      <c r="F3" s="1965"/>
      <c r="G3" s="1965"/>
      <c r="H3" s="1966"/>
    </row>
    <row r="4" spans="2:8" ht="21.75" thickBot="1" x14ac:dyDescent="0.4">
      <c r="B4" s="1849" t="s">
        <v>1879</v>
      </c>
      <c r="C4" s="1850"/>
      <c r="D4" s="1850"/>
      <c r="E4" s="1850"/>
      <c r="F4" s="1850"/>
      <c r="G4" s="1850"/>
      <c r="H4" s="1850"/>
    </row>
    <row r="5" spans="2:8" x14ac:dyDescent="0.25">
      <c r="B5" s="65"/>
    </row>
    <row r="6" spans="2:8" x14ac:dyDescent="0.25">
      <c r="B6" s="2580" t="s">
        <v>1570</v>
      </c>
      <c r="C6" s="2581"/>
      <c r="D6" s="2581"/>
      <c r="E6" s="2581"/>
      <c r="F6" s="2581"/>
      <c r="G6" s="2581"/>
      <c r="H6" s="2582"/>
    </row>
    <row r="7" spans="2:8" x14ac:dyDescent="0.25">
      <c r="B7" s="2573"/>
      <c r="C7" s="2574"/>
      <c r="D7" s="2574"/>
      <c r="E7" s="2574"/>
      <c r="F7" s="2574"/>
      <c r="G7" s="2574"/>
      <c r="H7" s="2575"/>
    </row>
    <row r="8" spans="2:8" x14ac:dyDescent="0.25">
      <c r="B8" s="2573"/>
      <c r="C8" s="2574"/>
      <c r="D8" s="2574"/>
      <c r="E8" s="2574"/>
      <c r="F8" s="2574"/>
      <c r="G8" s="2574"/>
      <c r="H8" s="2575"/>
    </row>
    <row r="9" spans="2:8" x14ac:dyDescent="0.25">
      <c r="B9" s="485"/>
      <c r="H9" s="88"/>
    </row>
    <row r="10" spans="2:8" x14ac:dyDescent="0.25">
      <c r="B10" s="87"/>
      <c r="H10" s="88"/>
    </row>
    <row r="11" spans="2:8" x14ac:dyDescent="0.25">
      <c r="B11" s="87"/>
      <c r="H11" s="88"/>
    </row>
    <row r="12" spans="2:8" x14ac:dyDescent="0.25">
      <c r="B12" s="87"/>
      <c r="H12" s="88"/>
    </row>
    <row r="13" spans="2:8" x14ac:dyDescent="0.25">
      <c r="B13" s="87"/>
      <c r="H13" s="88"/>
    </row>
    <row r="14" spans="2:8" x14ac:dyDescent="0.25">
      <c r="B14" s="87"/>
      <c r="H14" s="88"/>
    </row>
    <row r="15" spans="2:8" x14ac:dyDescent="0.25">
      <c r="B15" s="87"/>
      <c r="H15" s="88"/>
    </row>
    <row r="16" spans="2:8" x14ac:dyDescent="0.25">
      <c r="B16" s="87"/>
      <c r="H16" s="88"/>
    </row>
    <row r="17" spans="2:8" x14ac:dyDescent="0.25">
      <c r="B17" s="87"/>
      <c r="H17" s="88"/>
    </row>
    <row r="18" spans="2:8" x14ac:dyDescent="0.25">
      <c r="B18" s="87"/>
      <c r="H18" s="88"/>
    </row>
    <row r="19" spans="2:8" x14ac:dyDescent="0.25">
      <c r="B19" s="87"/>
      <c r="H19" s="88"/>
    </row>
    <row r="20" spans="2:8" x14ac:dyDescent="0.25">
      <c r="B20" s="87"/>
      <c r="H20" s="88"/>
    </row>
    <row r="21" spans="2:8" x14ac:dyDescent="0.25">
      <c r="B21" s="87"/>
      <c r="H21" s="88"/>
    </row>
    <row r="22" spans="2:8" x14ac:dyDescent="0.25">
      <c r="B22" s="87"/>
      <c r="H22" s="88"/>
    </row>
    <row r="23" spans="2:8" x14ac:dyDescent="0.25">
      <c r="B23" s="87"/>
      <c r="H23" s="88"/>
    </row>
    <row r="24" spans="2:8" x14ac:dyDescent="0.25">
      <c r="B24" s="87"/>
      <c r="H24" s="88"/>
    </row>
    <row r="25" spans="2:8" x14ac:dyDescent="0.25">
      <c r="B25" s="87"/>
      <c r="H25" s="88"/>
    </row>
    <row r="26" spans="2:8" x14ac:dyDescent="0.25">
      <c r="B26" s="87"/>
      <c r="H26" s="88"/>
    </row>
    <row r="27" spans="2:8" x14ac:dyDescent="0.25">
      <c r="B27" s="87"/>
      <c r="H27" s="88"/>
    </row>
    <row r="28" spans="2:8" x14ac:dyDescent="0.25">
      <c r="B28" s="87"/>
      <c r="H28" s="88"/>
    </row>
    <row r="29" spans="2:8" x14ac:dyDescent="0.25">
      <c r="B29" s="87"/>
      <c r="H29" s="88"/>
    </row>
    <row r="30" spans="2:8" x14ac:dyDescent="0.25">
      <c r="B30" s="87"/>
      <c r="H30" s="88"/>
    </row>
    <row r="31" spans="2:8" x14ac:dyDescent="0.25">
      <c r="B31" s="87"/>
      <c r="H31" s="88"/>
    </row>
    <row r="32" spans="2:8" x14ac:dyDescent="0.25">
      <c r="B32" s="89"/>
      <c r="C32" s="74"/>
      <c r="D32" s="74"/>
      <c r="E32" s="74"/>
      <c r="F32" s="74"/>
      <c r="G32" s="74"/>
      <c r="H32" s="90"/>
    </row>
    <row r="33" x14ac:dyDescent="0.25"/>
    <row r="34" x14ac:dyDescent="0.25"/>
    <row r="35" x14ac:dyDescent="0.25"/>
  </sheetData>
  <mergeCells count="3">
    <mergeCell ref="B4:H4"/>
    <mergeCell ref="B6:H8"/>
    <mergeCell ref="B1:H3"/>
  </mergeCells>
  <pageMargins left="0.7" right="0.7" top="0.75" bottom="0.75" header="0.3" footer="0.3"/>
  <drawing r:id="rId1"/>
</worksheet>
</file>

<file path=xl/worksheets/sheet2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400-000000000000}">
  <sheetPr codeName="Hoja211"/>
  <dimension ref="A1:I33"/>
  <sheetViews>
    <sheetView showGridLines="0" topLeftCell="A14" workbookViewId="0">
      <selection activeCell="I25" sqref="I25"/>
    </sheetView>
  </sheetViews>
  <sheetFormatPr baseColWidth="10" defaultColWidth="0" defaultRowHeight="15" zeroHeight="1" x14ac:dyDescent="0.25"/>
  <cols>
    <col min="1" max="1" width="3.5703125" customWidth="1"/>
    <col min="2" max="4" width="18.140625" customWidth="1"/>
    <col min="5" max="5" width="10.28515625" customWidth="1"/>
    <col min="6" max="8" width="18.140625" customWidth="1"/>
    <col min="9" max="9" width="7.5703125" customWidth="1"/>
    <col min="10" max="16384" width="11.42578125" hidden="1"/>
  </cols>
  <sheetData>
    <row r="1" spans="2:8" x14ac:dyDescent="0.25">
      <c r="B1" s="1958"/>
      <c r="C1" s="1959"/>
      <c r="D1" s="1959"/>
      <c r="E1" s="1959"/>
      <c r="F1" s="1959"/>
      <c r="G1" s="1959"/>
      <c r="H1" s="1960"/>
    </row>
    <row r="2" spans="2:8" x14ac:dyDescent="0.25">
      <c r="B2" s="1961"/>
      <c r="C2" s="1962"/>
      <c r="D2" s="1962"/>
      <c r="E2" s="1962"/>
      <c r="F2" s="1962"/>
      <c r="G2" s="1962"/>
      <c r="H2" s="1963"/>
    </row>
    <row r="3" spans="2:8" ht="15.75" thickBot="1" x14ac:dyDescent="0.3">
      <c r="B3" s="1964"/>
      <c r="C3" s="1965"/>
      <c r="D3" s="1965"/>
      <c r="E3" s="1965"/>
      <c r="F3" s="1965"/>
      <c r="G3" s="1965"/>
      <c r="H3" s="1966"/>
    </row>
    <row r="4" spans="2:8" ht="21.75" thickBot="1" x14ac:dyDescent="0.4">
      <c r="B4" s="1849" t="s">
        <v>1571</v>
      </c>
      <c r="C4" s="1850"/>
      <c r="D4" s="1850"/>
      <c r="E4" s="1850"/>
      <c r="F4" s="1850"/>
      <c r="G4" s="1850"/>
      <c r="H4" s="1850"/>
    </row>
    <row r="5" spans="2:8" x14ac:dyDescent="0.25">
      <c r="B5" s="65"/>
    </row>
    <row r="6" spans="2:8" x14ac:dyDescent="0.25">
      <c r="B6" s="2580" t="s">
        <v>1572</v>
      </c>
      <c r="C6" s="2581"/>
      <c r="D6" s="2581"/>
      <c r="E6" s="2581"/>
      <c r="F6" s="2581"/>
      <c r="G6" s="2581"/>
      <c r="H6" s="2582"/>
    </row>
    <row r="7" spans="2:8" x14ac:dyDescent="0.25">
      <c r="B7" s="2573"/>
      <c r="C7" s="2574"/>
      <c r="D7" s="2574"/>
      <c r="E7" s="2574"/>
      <c r="F7" s="2574"/>
      <c r="G7" s="2574"/>
      <c r="H7" s="2575"/>
    </row>
    <row r="8" spans="2:8" x14ac:dyDescent="0.25">
      <c r="B8" s="2573"/>
      <c r="C8" s="2574"/>
      <c r="D8" s="2574"/>
      <c r="E8" s="2574"/>
      <c r="F8" s="2574"/>
      <c r="G8" s="2574"/>
      <c r="H8" s="2575"/>
    </row>
    <row r="9" spans="2:8" x14ac:dyDescent="0.25">
      <c r="B9" s="87"/>
      <c r="H9" s="88"/>
    </row>
    <row r="10" spans="2:8" x14ac:dyDescent="0.25">
      <c r="B10" s="87"/>
      <c r="H10" s="88"/>
    </row>
    <row r="11" spans="2:8" x14ac:dyDescent="0.25">
      <c r="B11" s="87"/>
      <c r="H11" s="88"/>
    </row>
    <row r="12" spans="2:8" x14ac:dyDescent="0.25">
      <c r="B12" s="87"/>
      <c r="H12" s="88"/>
    </row>
    <row r="13" spans="2:8" x14ac:dyDescent="0.25">
      <c r="B13" s="87"/>
      <c r="H13" s="88"/>
    </row>
    <row r="14" spans="2:8" x14ac:dyDescent="0.25">
      <c r="B14" s="87"/>
      <c r="H14" s="88"/>
    </row>
    <row r="15" spans="2:8" x14ac:dyDescent="0.25">
      <c r="B15" s="87"/>
      <c r="H15" s="88"/>
    </row>
    <row r="16" spans="2:8" x14ac:dyDescent="0.25">
      <c r="B16" s="87"/>
      <c r="H16" s="88"/>
    </row>
    <row r="17" spans="2:8" x14ac:dyDescent="0.25">
      <c r="B17" s="87"/>
      <c r="H17" s="88"/>
    </row>
    <row r="18" spans="2:8" x14ac:dyDescent="0.25">
      <c r="B18" s="87"/>
      <c r="H18" s="88"/>
    </row>
    <row r="19" spans="2:8" x14ac:dyDescent="0.25">
      <c r="B19" s="87"/>
      <c r="H19" s="88"/>
    </row>
    <row r="20" spans="2:8" x14ac:dyDescent="0.25">
      <c r="B20" s="87"/>
      <c r="H20" s="88"/>
    </row>
    <row r="21" spans="2:8" x14ac:dyDescent="0.25">
      <c r="B21" s="87"/>
      <c r="H21" s="88"/>
    </row>
    <row r="22" spans="2:8" x14ac:dyDescent="0.25">
      <c r="B22" s="87"/>
      <c r="H22" s="88"/>
    </row>
    <row r="23" spans="2:8" x14ac:dyDescent="0.25">
      <c r="B23" s="87"/>
      <c r="H23" s="88"/>
    </row>
    <row r="24" spans="2:8" x14ac:dyDescent="0.25">
      <c r="B24" s="87"/>
      <c r="H24" s="88"/>
    </row>
    <row r="25" spans="2:8" x14ac:dyDescent="0.25">
      <c r="B25" s="87"/>
      <c r="H25" s="88"/>
    </row>
    <row r="26" spans="2:8" x14ac:dyDescent="0.25">
      <c r="B26" s="87"/>
      <c r="H26" s="88"/>
    </row>
    <row r="27" spans="2:8" x14ac:dyDescent="0.25">
      <c r="B27" s="87"/>
      <c r="H27" s="88"/>
    </row>
    <row r="28" spans="2:8" x14ac:dyDescent="0.25">
      <c r="B28" s="87"/>
      <c r="H28" s="88"/>
    </row>
    <row r="29" spans="2:8" x14ac:dyDescent="0.25">
      <c r="B29" s="87"/>
      <c r="H29" s="88"/>
    </row>
    <row r="30" spans="2:8" x14ac:dyDescent="0.25">
      <c r="B30" s="87"/>
      <c r="H30" s="88"/>
    </row>
    <row r="31" spans="2:8" x14ac:dyDescent="0.25">
      <c r="B31" s="89"/>
      <c r="C31" s="74"/>
      <c r="D31" s="74"/>
      <c r="E31" s="74"/>
      <c r="F31" s="74"/>
      <c r="G31" s="74"/>
      <c r="H31" s="90"/>
    </row>
    <row r="32" spans="2:8" x14ac:dyDescent="0.25"/>
    <row r="33" x14ac:dyDescent="0.25"/>
  </sheetData>
  <mergeCells count="3">
    <mergeCell ref="B4:H4"/>
    <mergeCell ref="B6:H8"/>
    <mergeCell ref="B1:H3"/>
  </mergeCells>
  <pageMargins left="0.7" right="0.7" top="0.75" bottom="0.75" header="0.3" footer="0.3"/>
  <drawing r:id="rId1"/>
</worksheet>
</file>

<file path=xl/worksheets/sheet2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500-000000000000}">
  <sheetPr codeName="Hoja212"/>
  <dimension ref="A1:I34"/>
  <sheetViews>
    <sheetView showGridLines="0" topLeftCell="A17" workbookViewId="0">
      <selection activeCell="I25" sqref="I25"/>
    </sheetView>
  </sheetViews>
  <sheetFormatPr baseColWidth="10" defaultColWidth="0" defaultRowHeight="15" zeroHeight="1" x14ac:dyDescent="0.25"/>
  <cols>
    <col min="1" max="1" width="3.5703125" customWidth="1"/>
    <col min="2" max="4" width="18.140625" customWidth="1"/>
    <col min="5" max="5" width="10.28515625" customWidth="1"/>
    <col min="6" max="8" width="18.140625" customWidth="1"/>
    <col min="9" max="9" width="7.5703125" customWidth="1"/>
    <col min="10" max="16384" width="11.42578125" hidden="1"/>
  </cols>
  <sheetData>
    <row r="1" spans="2:8" x14ac:dyDescent="0.25">
      <c r="B1" s="1958"/>
      <c r="C1" s="1959"/>
      <c r="D1" s="1959"/>
      <c r="E1" s="1959"/>
      <c r="F1" s="1959"/>
      <c r="G1" s="1959"/>
      <c r="H1" s="1960"/>
    </row>
    <row r="2" spans="2:8" x14ac:dyDescent="0.25">
      <c r="B2" s="1961"/>
      <c r="C2" s="1962"/>
      <c r="D2" s="1962"/>
      <c r="E2" s="1962"/>
      <c r="F2" s="1962"/>
      <c r="G2" s="1962"/>
      <c r="H2" s="1963"/>
    </row>
    <row r="3" spans="2:8" ht="15.75" thickBot="1" x14ac:dyDescent="0.3">
      <c r="B3" s="1964"/>
      <c r="C3" s="1965"/>
      <c r="D3" s="1965"/>
      <c r="E3" s="1965"/>
      <c r="F3" s="1965"/>
      <c r="G3" s="1965"/>
      <c r="H3" s="1966"/>
    </row>
    <row r="4" spans="2:8" ht="21.75" thickBot="1" x14ac:dyDescent="0.4">
      <c r="B4" s="1849" t="s">
        <v>238</v>
      </c>
      <c r="C4" s="1850"/>
      <c r="D4" s="1850"/>
      <c r="E4" s="1850"/>
      <c r="F4" s="1850"/>
      <c r="G4" s="1850"/>
      <c r="H4" s="1850"/>
    </row>
    <row r="5" spans="2:8" x14ac:dyDescent="0.25"/>
    <row r="6" spans="2:8" ht="15" customHeight="1" x14ac:dyDescent="0.25">
      <c r="B6" s="2580" t="s">
        <v>1573</v>
      </c>
      <c r="C6" s="2581"/>
      <c r="D6" s="2581"/>
      <c r="E6" s="2581"/>
      <c r="F6" s="2581"/>
      <c r="G6" s="2581"/>
      <c r="H6" s="2582"/>
    </row>
    <row r="7" spans="2:8" ht="15" customHeight="1" x14ac:dyDescent="0.25">
      <c r="B7" s="2573"/>
      <c r="C7" s="2574"/>
      <c r="D7" s="2574"/>
      <c r="E7" s="2574"/>
      <c r="F7" s="2574"/>
      <c r="G7" s="2574"/>
      <c r="H7" s="2575"/>
    </row>
    <row r="8" spans="2:8" ht="15" customHeight="1" x14ac:dyDescent="0.25">
      <c r="B8" s="2573"/>
      <c r="C8" s="2574"/>
      <c r="D8" s="2574"/>
      <c r="E8" s="2574"/>
      <c r="F8" s="2574"/>
      <c r="G8" s="2574"/>
      <c r="H8" s="2575"/>
    </row>
    <row r="9" spans="2:8" ht="15.75" customHeight="1" x14ac:dyDescent="0.25">
      <c r="B9" s="2573"/>
      <c r="C9" s="2574"/>
      <c r="D9" s="2574"/>
      <c r="E9" s="2574"/>
      <c r="F9" s="2574"/>
      <c r="G9" s="2574"/>
      <c r="H9" s="2575"/>
    </row>
    <row r="10" spans="2:8" ht="15.75" x14ac:dyDescent="0.25">
      <c r="B10" s="487"/>
      <c r="C10" s="1"/>
      <c r="D10" s="1"/>
      <c r="E10" s="1"/>
      <c r="F10" s="1"/>
      <c r="G10" s="1"/>
      <c r="H10" s="488"/>
    </row>
    <row r="11" spans="2:8" ht="15.75" x14ac:dyDescent="0.25">
      <c r="B11" s="487"/>
      <c r="C11" s="1"/>
      <c r="D11" s="1"/>
      <c r="E11" s="1"/>
      <c r="F11" s="1"/>
      <c r="G11" s="1"/>
      <c r="H11" s="488"/>
    </row>
    <row r="12" spans="2:8" ht="15.75" x14ac:dyDescent="0.25">
      <c r="B12" s="487"/>
      <c r="C12" s="1"/>
      <c r="D12" s="1"/>
      <c r="E12" s="1"/>
      <c r="F12" s="1"/>
      <c r="G12" s="1"/>
      <c r="H12" s="488"/>
    </row>
    <row r="13" spans="2:8" ht="15.75" x14ac:dyDescent="0.25">
      <c r="B13" s="487"/>
      <c r="C13" s="1"/>
      <c r="D13" s="1"/>
      <c r="E13" s="1"/>
      <c r="F13" s="1"/>
      <c r="G13" s="1"/>
      <c r="H13" s="488"/>
    </row>
    <row r="14" spans="2:8" ht="15.75" x14ac:dyDescent="0.25">
      <c r="B14" s="487"/>
      <c r="C14" s="1"/>
      <c r="D14" s="1"/>
      <c r="E14" s="1"/>
      <c r="F14" s="1"/>
      <c r="G14" s="1"/>
      <c r="H14" s="488"/>
    </row>
    <row r="15" spans="2:8" ht="15.75" x14ac:dyDescent="0.25">
      <c r="B15" s="487"/>
      <c r="C15" s="1"/>
      <c r="D15" s="1"/>
      <c r="E15" s="1"/>
      <c r="F15" s="1"/>
      <c r="G15" s="1"/>
      <c r="H15" s="488"/>
    </row>
    <row r="16" spans="2:8" ht="15.75" x14ac:dyDescent="0.25">
      <c r="B16" s="487"/>
      <c r="C16" s="1"/>
      <c r="D16" s="1"/>
      <c r="E16" s="1"/>
      <c r="F16" s="1"/>
      <c r="G16" s="1"/>
      <c r="H16" s="488"/>
    </row>
    <row r="17" spans="2:8" ht="15.75" x14ac:dyDescent="0.25">
      <c r="B17" s="487"/>
      <c r="C17" s="1"/>
      <c r="D17" s="1"/>
      <c r="E17" s="1"/>
      <c r="F17" s="1"/>
      <c r="G17" s="1"/>
      <c r="H17" s="488"/>
    </row>
    <row r="18" spans="2:8" ht="15.75" x14ac:dyDescent="0.25">
      <c r="B18" s="487"/>
      <c r="C18" s="1"/>
      <c r="D18" s="1"/>
      <c r="E18" s="1"/>
      <c r="F18" s="1"/>
      <c r="G18" s="1"/>
      <c r="H18" s="488"/>
    </row>
    <row r="19" spans="2:8" ht="15.75" x14ac:dyDescent="0.25">
      <c r="B19" s="487"/>
      <c r="C19" s="1"/>
      <c r="D19" s="1"/>
      <c r="E19" s="1"/>
      <c r="F19" s="1"/>
      <c r="G19" s="1"/>
      <c r="H19" s="488"/>
    </row>
    <row r="20" spans="2:8" ht="15.75" x14ac:dyDescent="0.25">
      <c r="B20" s="487"/>
      <c r="C20" s="1"/>
      <c r="D20" s="1"/>
      <c r="E20" s="1"/>
      <c r="F20" s="1"/>
      <c r="G20" s="1"/>
      <c r="H20" s="488"/>
    </row>
    <row r="21" spans="2:8" ht="15.75" x14ac:dyDescent="0.25">
      <c r="B21" s="487"/>
      <c r="C21" s="1"/>
      <c r="D21" s="1"/>
      <c r="E21" s="1"/>
      <c r="F21" s="1"/>
      <c r="G21" s="1"/>
      <c r="H21" s="488"/>
    </row>
    <row r="22" spans="2:8" ht="15.75" x14ac:dyDescent="0.25">
      <c r="B22" s="487"/>
      <c r="C22" s="1"/>
      <c r="D22" s="1"/>
      <c r="E22" s="1"/>
      <c r="F22" s="1"/>
      <c r="G22" s="1"/>
      <c r="H22" s="488"/>
    </row>
    <row r="23" spans="2:8" ht="15.75" x14ac:dyDescent="0.25">
      <c r="B23" s="487"/>
      <c r="C23" s="1"/>
      <c r="D23" s="1"/>
      <c r="E23" s="1"/>
      <c r="F23" s="1"/>
      <c r="G23" s="1"/>
      <c r="H23" s="488"/>
    </row>
    <row r="24" spans="2:8" ht="15.75" x14ac:dyDescent="0.25">
      <c r="B24" s="487"/>
      <c r="C24" s="1"/>
      <c r="D24" s="1"/>
      <c r="E24" s="1"/>
      <c r="F24" s="1"/>
      <c r="G24" s="1"/>
      <c r="H24" s="488"/>
    </row>
    <row r="25" spans="2:8" ht="15.75" x14ac:dyDescent="0.25">
      <c r="B25" s="487"/>
      <c r="C25" s="1"/>
      <c r="D25" s="1"/>
      <c r="E25" s="1"/>
      <c r="F25" s="1"/>
      <c r="G25" s="1"/>
      <c r="H25" s="488"/>
    </row>
    <row r="26" spans="2:8" ht="15.75" x14ac:dyDescent="0.25">
      <c r="B26" s="487"/>
      <c r="C26" s="1"/>
      <c r="D26" s="1"/>
      <c r="E26" s="1"/>
      <c r="F26" s="1"/>
      <c r="G26" s="1"/>
      <c r="H26" s="488"/>
    </row>
    <row r="27" spans="2:8" ht="15.75" x14ac:dyDescent="0.25">
      <c r="B27" s="487"/>
      <c r="C27" s="1"/>
      <c r="D27" s="1"/>
      <c r="E27" s="1"/>
      <c r="F27" s="1"/>
      <c r="G27" s="1"/>
      <c r="H27" s="488"/>
    </row>
    <row r="28" spans="2:8" ht="15.75" x14ac:dyDescent="0.25">
      <c r="B28" s="487"/>
      <c r="C28" s="1"/>
      <c r="D28" s="1"/>
      <c r="E28" s="1"/>
      <c r="F28" s="1"/>
      <c r="G28" s="1"/>
      <c r="H28" s="488"/>
    </row>
    <row r="29" spans="2:8" ht="15.75" x14ac:dyDescent="0.25">
      <c r="B29" s="487"/>
      <c r="C29" s="1"/>
      <c r="D29" s="1"/>
      <c r="E29" s="1"/>
      <c r="F29" s="1"/>
      <c r="G29" s="1"/>
      <c r="H29" s="488"/>
    </row>
    <row r="30" spans="2:8" ht="15.75" x14ac:dyDescent="0.25">
      <c r="B30" s="487"/>
      <c r="C30" s="1"/>
      <c r="D30" s="1"/>
      <c r="E30" s="1"/>
      <c r="F30" s="1"/>
      <c r="G30" s="1"/>
      <c r="H30" s="488"/>
    </row>
    <row r="31" spans="2:8" ht="15.75" x14ac:dyDescent="0.25">
      <c r="B31" s="487"/>
      <c r="C31" s="1"/>
      <c r="D31" s="1"/>
      <c r="E31" s="1"/>
      <c r="F31" s="1"/>
      <c r="G31" s="1"/>
      <c r="H31" s="488"/>
    </row>
    <row r="32" spans="2:8" ht="15.75" x14ac:dyDescent="0.25">
      <c r="B32" s="489"/>
      <c r="C32" s="490"/>
      <c r="D32" s="490"/>
      <c r="E32" s="490"/>
      <c r="F32" s="490"/>
      <c r="G32" s="490"/>
      <c r="H32" s="491"/>
    </row>
    <row r="33" x14ac:dyDescent="0.25"/>
    <row r="34" x14ac:dyDescent="0.25"/>
  </sheetData>
  <mergeCells count="3">
    <mergeCell ref="B4:H4"/>
    <mergeCell ref="B1:H3"/>
    <mergeCell ref="B6:H9"/>
  </mergeCells>
  <pageMargins left="0.7" right="0.7" top="0.75" bottom="0.75" header="0.3" footer="0.3"/>
  <drawing r:id="rId1"/>
</worksheet>
</file>

<file path=xl/worksheets/sheet2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600-000000000000}">
  <sheetPr codeName="Hoja213"/>
  <dimension ref="A1:I38"/>
  <sheetViews>
    <sheetView showGridLines="0" workbookViewId="0">
      <selection activeCell="I25" sqref="I25"/>
    </sheetView>
  </sheetViews>
  <sheetFormatPr baseColWidth="10" defaultColWidth="0" defaultRowHeight="15" zeroHeight="1" x14ac:dyDescent="0.25"/>
  <cols>
    <col min="1" max="1" width="3.5703125" customWidth="1"/>
    <col min="2" max="4" width="18.140625" customWidth="1"/>
    <col min="5" max="5" width="10.28515625" customWidth="1"/>
    <col min="6" max="8" width="18.140625" customWidth="1"/>
    <col min="9" max="9" width="7.5703125" customWidth="1"/>
    <col min="10" max="16384" width="11.42578125" hidden="1"/>
  </cols>
  <sheetData>
    <row r="1" spans="2:8" x14ac:dyDescent="0.25">
      <c r="B1" s="1958"/>
      <c r="C1" s="1959"/>
      <c r="D1" s="1959"/>
      <c r="E1" s="1959"/>
      <c r="F1" s="1959"/>
      <c r="G1" s="1959"/>
      <c r="H1" s="1960"/>
    </row>
    <row r="2" spans="2:8" x14ac:dyDescent="0.25">
      <c r="B2" s="1961"/>
      <c r="C2" s="1962"/>
      <c r="D2" s="1962"/>
      <c r="E2" s="1962"/>
      <c r="F2" s="1962"/>
      <c r="G2" s="1962"/>
      <c r="H2" s="1963"/>
    </row>
    <row r="3" spans="2:8" ht="15.75" thickBot="1" x14ac:dyDescent="0.3">
      <c r="B3" s="1964"/>
      <c r="C3" s="1965"/>
      <c r="D3" s="1965"/>
      <c r="E3" s="1965"/>
      <c r="F3" s="1965"/>
      <c r="G3" s="1965"/>
      <c r="H3" s="1966"/>
    </row>
    <row r="4" spans="2:8" ht="21.75" thickBot="1" x14ac:dyDescent="0.4">
      <c r="B4" s="1849" t="s">
        <v>234</v>
      </c>
      <c r="C4" s="1850"/>
      <c r="D4" s="1850"/>
      <c r="E4" s="1850"/>
      <c r="F4" s="1850"/>
      <c r="G4" s="1850"/>
      <c r="H4" s="1850"/>
    </row>
    <row r="5" spans="2:8" x14ac:dyDescent="0.25"/>
    <row r="6" spans="2:8" x14ac:dyDescent="0.25">
      <c r="B6" s="2580" t="s">
        <v>1574</v>
      </c>
      <c r="C6" s="2581"/>
      <c r="D6" s="2581"/>
      <c r="E6" s="2581"/>
      <c r="F6" s="2581"/>
      <c r="G6" s="2581"/>
      <c r="H6" s="2582"/>
    </row>
    <row r="7" spans="2:8" x14ac:dyDescent="0.25">
      <c r="B7" s="2573"/>
      <c r="C7" s="2574"/>
      <c r="D7" s="2574"/>
      <c r="E7" s="2574"/>
      <c r="F7" s="2574"/>
      <c r="G7" s="2574"/>
      <c r="H7" s="2575"/>
    </row>
    <row r="8" spans="2:8" x14ac:dyDescent="0.25">
      <c r="B8" s="2573"/>
      <c r="C8" s="2574"/>
      <c r="D8" s="2574"/>
      <c r="E8" s="2574"/>
      <c r="F8" s="2574"/>
      <c r="G8" s="2574"/>
      <c r="H8" s="2575"/>
    </row>
    <row r="9" spans="2:8" x14ac:dyDescent="0.25">
      <c r="B9" s="87"/>
      <c r="H9" s="88"/>
    </row>
    <row r="10" spans="2:8" x14ac:dyDescent="0.25">
      <c r="B10" s="87"/>
      <c r="H10" s="88"/>
    </row>
    <row r="11" spans="2:8" x14ac:dyDescent="0.25">
      <c r="B11" s="87"/>
      <c r="H11" s="88"/>
    </row>
    <row r="12" spans="2:8" x14ac:dyDescent="0.25">
      <c r="B12" s="87"/>
      <c r="H12" s="88"/>
    </row>
    <row r="13" spans="2:8" x14ac:dyDescent="0.25">
      <c r="B13" s="87"/>
      <c r="H13" s="88"/>
    </row>
    <row r="14" spans="2:8" x14ac:dyDescent="0.25">
      <c r="B14" s="87"/>
      <c r="H14" s="88"/>
    </row>
    <row r="15" spans="2:8" x14ac:dyDescent="0.25">
      <c r="B15" s="87"/>
      <c r="H15" s="88"/>
    </row>
    <row r="16" spans="2:8" x14ac:dyDescent="0.25">
      <c r="B16" s="87"/>
      <c r="H16" s="88"/>
    </row>
    <row r="17" spans="2:8" x14ac:dyDescent="0.25">
      <c r="B17" s="87"/>
      <c r="H17" s="88"/>
    </row>
    <row r="18" spans="2:8" x14ac:dyDescent="0.25">
      <c r="B18" s="87"/>
      <c r="H18" s="88"/>
    </row>
    <row r="19" spans="2:8" x14ac:dyDescent="0.25">
      <c r="B19" s="87"/>
      <c r="H19" s="88"/>
    </row>
    <row r="20" spans="2:8" x14ac:dyDescent="0.25">
      <c r="B20" s="87"/>
      <c r="H20" s="88"/>
    </row>
    <row r="21" spans="2:8" x14ac:dyDescent="0.25">
      <c r="B21" s="87"/>
      <c r="H21" s="88"/>
    </row>
    <row r="22" spans="2:8" x14ac:dyDescent="0.25">
      <c r="B22" s="87"/>
      <c r="H22" s="88"/>
    </row>
    <row r="23" spans="2:8" x14ac:dyDescent="0.25">
      <c r="B23" s="87"/>
      <c r="H23" s="88"/>
    </row>
    <row r="24" spans="2:8" x14ac:dyDescent="0.25">
      <c r="B24" s="87"/>
      <c r="H24" s="88"/>
    </row>
    <row r="25" spans="2:8" x14ac:dyDescent="0.25">
      <c r="B25" s="87"/>
      <c r="H25" s="88"/>
    </row>
    <row r="26" spans="2:8" x14ac:dyDescent="0.25">
      <c r="B26" s="87"/>
      <c r="H26" s="88"/>
    </row>
    <row r="27" spans="2:8" x14ac:dyDescent="0.25">
      <c r="B27" s="87"/>
      <c r="H27" s="88"/>
    </row>
    <row r="28" spans="2:8" x14ac:dyDescent="0.25">
      <c r="B28" s="87"/>
      <c r="H28" s="88"/>
    </row>
    <row r="29" spans="2:8" x14ac:dyDescent="0.25">
      <c r="B29" s="87"/>
      <c r="H29" s="88"/>
    </row>
    <row r="30" spans="2:8" x14ac:dyDescent="0.25">
      <c r="B30" s="87"/>
      <c r="H30" s="88"/>
    </row>
    <row r="31" spans="2:8" x14ac:dyDescent="0.25">
      <c r="B31" s="87"/>
      <c r="H31" s="88"/>
    </row>
    <row r="32" spans="2:8" x14ac:dyDescent="0.25">
      <c r="B32" s="87"/>
      <c r="H32" s="88"/>
    </row>
    <row r="33" spans="2:8" x14ac:dyDescent="0.25">
      <c r="B33" s="87"/>
      <c r="H33" s="88"/>
    </row>
    <row r="34" spans="2:8" x14ac:dyDescent="0.25">
      <c r="B34" s="87"/>
      <c r="H34" s="88"/>
    </row>
    <row r="35" spans="2:8" x14ac:dyDescent="0.25">
      <c r="B35" s="89"/>
      <c r="C35" s="74"/>
      <c r="D35" s="74"/>
      <c r="E35" s="74"/>
      <c r="F35" s="74"/>
      <c r="G35" s="74"/>
      <c r="H35" s="90"/>
    </row>
    <row r="36" spans="2:8" x14ac:dyDescent="0.25"/>
    <row r="37" spans="2:8" x14ac:dyDescent="0.25"/>
    <row r="38" spans="2:8" x14ac:dyDescent="0.25"/>
  </sheetData>
  <mergeCells count="3">
    <mergeCell ref="B4:H4"/>
    <mergeCell ref="B6:H8"/>
    <mergeCell ref="B1:H3"/>
  </mergeCells>
  <pageMargins left="0.7" right="0.7" top="0.75" bottom="0.75" header="0.3" footer="0.3"/>
  <drawing r:id="rId1"/>
</worksheet>
</file>

<file path=xl/worksheets/sheet2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700-000000000000}">
  <sheetPr codeName="Hoja214"/>
  <dimension ref="A1:G43"/>
  <sheetViews>
    <sheetView showGridLines="0" workbookViewId="0">
      <pane xSplit="1" ySplit="7" topLeftCell="B8" activePane="bottomRight" state="frozen"/>
      <selection activeCell="I25" sqref="I25"/>
      <selection pane="topRight" activeCell="I25" sqref="I25"/>
      <selection pane="bottomLeft" activeCell="I25" sqref="I25"/>
      <selection pane="bottomRight" activeCell="F15" sqref="F15"/>
    </sheetView>
  </sheetViews>
  <sheetFormatPr baseColWidth="10" defaultColWidth="0" defaultRowHeight="15" zeroHeight="1" x14ac:dyDescent="0.25"/>
  <cols>
    <col min="1" max="1" width="3.5703125" customWidth="1"/>
    <col min="2" max="2" width="57.140625" customWidth="1"/>
    <col min="3" max="3" width="15.7109375" customWidth="1"/>
    <col min="4" max="4" width="16.42578125" customWidth="1"/>
    <col min="5" max="5" width="18" customWidth="1"/>
    <col min="6" max="6" width="14.7109375" customWidth="1"/>
    <col min="7" max="7" width="7" customWidth="1"/>
    <col min="8" max="16384" width="11.42578125" hidden="1"/>
  </cols>
  <sheetData>
    <row r="1" spans="2:6" x14ac:dyDescent="0.25">
      <c r="B1" s="1958"/>
      <c r="C1" s="1959"/>
      <c r="D1" s="1959"/>
      <c r="E1" s="1959"/>
      <c r="F1" s="1960"/>
    </row>
    <row r="2" spans="2:6" x14ac:dyDescent="0.25">
      <c r="B2" s="1961"/>
      <c r="C2" s="1962"/>
      <c r="D2" s="1962"/>
      <c r="E2" s="1962"/>
      <c r="F2" s="1963"/>
    </row>
    <row r="3" spans="2:6" ht="15.75" thickBot="1" x14ac:dyDescent="0.3">
      <c r="B3" s="1964"/>
      <c r="C3" s="1965"/>
      <c r="D3" s="1965"/>
      <c r="E3" s="1965"/>
      <c r="F3" s="1966"/>
    </row>
    <row r="4" spans="2:6" ht="21.75" thickBot="1" x14ac:dyDescent="0.4">
      <c r="B4" s="1970" t="s">
        <v>1880</v>
      </c>
      <c r="C4" s="1971"/>
      <c r="D4" s="1971"/>
      <c r="E4" s="1971"/>
      <c r="F4" s="1972"/>
    </row>
    <row r="5" spans="2:6" ht="15" customHeight="1" x14ac:dyDescent="0.35">
      <c r="B5" s="493"/>
      <c r="C5" s="492"/>
      <c r="D5" s="492"/>
      <c r="E5" s="492"/>
      <c r="F5" s="492"/>
    </row>
    <row r="6" spans="2:6" ht="15.75" x14ac:dyDescent="0.25">
      <c r="B6" s="2005" t="s">
        <v>1575</v>
      </c>
      <c r="C6" s="2593" t="s">
        <v>1370</v>
      </c>
      <c r="D6" s="2593"/>
      <c r="E6" s="2593"/>
      <c r="F6" s="2593"/>
    </row>
    <row r="7" spans="2:6" ht="31.5" x14ac:dyDescent="0.25">
      <c r="B7" s="2005"/>
      <c r="C7" s="151" t="s">
        <v>1576</v>
      </c>
      <c r="D7" s="151" t="s">
        <v>1577</v>
      </c>
      <c r="E7" s="151" t="s">
        <v>1578</v>
      </c>
      <c r="F7" s="151" t="s">
        <v>1579</v>
      </c>
    </row>
    <row r="8" spans="2:6" ht="15.75" x14ac:dyDescent="0.25">
      <c r="B8" s="111" t="s">
        <v>1580</v>
      </c>
      <c r="C8" s="442">
        <f>SUM(C9:C11)</f>
        <v>255</v>
      </c>
      <c r="D8" s="442">
        <f t="shared" ref="D8:F8" si="0">SUM(D9:D11)</f>
        <v>15222</v>
      </c>
      <c r="E8" s="442">
        <f>AVERAGE(E9:E11)</f>
        <v>24.333333333333332</v>
      </c>
      <c r="F8" s="442">
        <f t="shared" si="0"/>
        <v>8600</v>
      </c>
    </row>
    <row r="9" spans="2:6" ht="15.75" x14ac:dyDescent="0.25">
      <c r="B9" s="470" t="s">
        <v>1581</v>
      </c>
      <c r="C9" s="45">
        <v>139</v>
      </c>
      <c r="D9" s="494">
        <v>8456</v>
      </c>
      <c r="E9" s="45">
        <v>46</v>
      </c>
      <c r="F9" s="494">
        <v>6400</v>
      </c>
    </row>
    <row r="10" spans="2:6" ht="15.75" x14ac:dyDescent="0.25">
      <c r="B10" s="470" t="s">
        <v>1582</v>
      </c>
      <c r="C10" s="45">
        <v>11</v>
      </c>
      <c r="D10" s="45">
        <v>907</v>
      </c>
      <c r="E10" s="45">
        <v>7</v>
      </c>
      <c r="F10" s="45">
        <v>75</v>
      </c>
    </row>
    <row r="11" spans="2:6" ht="15.75" x14ac:dyDescent="0.25">
      <c r="B11" s="470" t="s">
        <v>1583</v>
      </c>
      <c r="C11" s="45">
        <v>105</v>
      </c>
      <c r="D11" s="494">
        <v>5859</v>
      </c>
      <c r="E11" s="45">
        <v>20</v>
      </c>
      <c r="F11" s="494">
        <v>2125</v>
      </c>
    </row>
    <row r="12" spans="2:6" ht="15.75" x14ac:dyDescent="0.25">
      <c r="B12" s="111" t="s">
        <v>1584</v>
      </c>
      <c r="C12" s="442">
        <f>SUM(C13:C18)</f>
        <v>54</v>
      </c>
      <c r="D12" s="442">
        <f t="shared" ref="D12:F12" si="1">SUM(D13:D18)</f>
        <v>5576</v>
      </c>
      <c r="E12" s="442">
        <f t="shared" si="1"/>
        <v>246</v>
      </c>
      <c r="F12" s="442">
        <f t="shared" si="1"/>
        <v>2127</v>
      </c>
    </row>
    <row r="13" spans="2:6" ht="15.75" x14ac:dyDescent="0.25">
      <c r="B13" s="470" t="s">
        <v>1585</v>
      </c>
      <c r="C13" s="45">
        <v>1</v>
      </c>
      <c r="D13" s="45">
        <v>73</v>
      </c>
      <c r="E13" s="45">
        <v>30</v>
      </c>
      <c r="F13" s="45">
        <v>30</v>
      </c>
    </row>
    <row r="14" spans="2:6" ht="15.75" x14ac:dyDescent="0.25">
      <c r="B14" s="470" t="s">
        <v>1586</v>
      </c>
      <c r="C14" s="45">
        <v>6</v>
      </c>
      <c r="D14" s="494">
        <v>2374</v>
      </c>
      <c r="E14" s="45">
        <v>42</v>
      </c>
      <c r="F14" s="45">
        <v>250</v>
      </c>
    </row>
    <row r="15" spans="2:6" ht="15.75" x14ac:dyDescent="0.25">
      <c r="B15" s="470" t="s">
        <v>1587</v>
      </c>
      <c r="C15" s="45">
        <v>3</v>
      </c>
      <c r="D15" s="45">
        <v>52</v>
      </c>
      <c r="E15" s="45">
        <v>4</v>
      </c>
      <c r="F15" s="45">
        <v>12</v>
      </c>
    </row>
    <row r="16" spans="2:6" ht="15.75" x14ac:dyDescent="0.25">
      <c r="B16" s="470" t="s">
        <v>1588</v>
      </c>
      <c r="C16" s="45">
        <v>32</v>
      </c>
      <c r="D16" s="494">
        <v>1462</v>
      </c>
      <c r="E16" s="45">
        <v>22</v>
      </c>
      <c r="F16" s="45">
        <v>697</v>
      </c>
    </row>
    <row r="17" spans="2:6" ht="15.75" x14ac:dyDescent="0.25">
      <c r="B17" s="470" t="s">
        <v>1589</v>
      </c>
      <c r="C17" s="45">
        <v>4</v>
      </c>
      <c r="D17" s="45">
        <v>165</v>
      </c>
      <c r="E17" s="45">
        <v>12</v>
      </c>
      <c r="F17" s="45">
        <v>48</v>
      </c>
    </row>
    <row r="18" spans="2:6" ht="15.75" x14ac:dyDescent="0.25">
      <c r="B18" s="470" t="s">
        <v>1590</v>
      </c>
      <c r="C18" s="45">
        <v>8</v>
      </c>
      <c r="D18" s="494">
        <v>1450</v>
      </c>
      <c r="E18" s="45">
        <v>136</v>
      </c>
      <c r="F18" s="494">
        <v>1090</v>
      </c>
    </row>
    <row r="19" spans="2:6" ht="15.75" x14ac:dyDescent="0.25">
      <c r="B19" s="111" t="s">
        <v>1591</v>
      </c>
      <c r="C19" s="162">
        <f>SUM(C20:C26)</f>
        <v>202</v>
      </c>
      <c r="D19" s="1796">
        <f t="shared" ref="D19:F19" si="2">SUM(D20:D26)</f>
        <v>7959</v>
      </c>
      <c r="E19" s="1796">
        <f t="shared" si="2"/>
        <v>42</v>
      </c>
      <c r="F19" s="1796">
        <f t="shared" si="2"/>
        <v>710</v>
      </c>
    </row>
    <row r="20" spans="2:6" ht="15.75" x14ac:dyDescent="0.25">
      <c r="B20" s="470" t="s">
        <v>1592</v>
      </c>
      <c r="C20" s="45">
        <v>93</v>
      </c>
      <c r="D20" s="494">
        <v>3447</v>
      </c>
      <c r="E20" s="45">
        <v>2</v>
      </c>
      <c r="F20" s="45">
        <v>186</v>
      </c>
    </row>
    <row r="21" spans="2:6" ht="15.75" x14ac:dyDescent="0.25">
      <c r="B21" s="470" t="s">
        <v>1593</v>
      </c>
      <c r="C21" s="45">
        <v>56</v>
      </c>
      <c r="D21" s="494">
        <v>1839</v>
      </c>
      <c r="E21" s="45">
        <v>3</v>
      </c>
      <c r="F21" s="45">
        <v>160</v>
      </c>
    </row>
    <row r="22" spans="2:6" ht="15.75" x14ac:dyDescent="0.25">
      <c r="B22" s="470" t="s">
        <v>1594</v>
      </c>
      <c r="C22" s="45">
        <v>1</v>
      </c>
      <c r="D22" s="45">
        <v>64</v>
      </c>
      <c r="E22" s="45">
        <v>18</v>
      </c>
      <c r="F22" s="45">
        <v>18</v>
      </c>
    </row>
    <row r="23" spans="2:6" ht="15.75" x14ac:dyDescent="0.25">
      <c r="B23" s="470" t="s">
        <v>1595</v>
      </c>
      <c r="C23" s="45">
        <v>0</v>
      </c>
      <c r="D23" s="45">
        <v>0</v>
      </c>
      <c r="E23" s="45">
        <v>0</v>
      </c>
      <c r="F23" s="45">
        <v>0</v>
      </c>
    </row>
    <row r="24" spans="2:6" ht="15.75" x14ac:dyDescent="0.25">
      <c r="B24" s="470" t="s">
        <v>1596</v>
      </c>
      <c r="C24" s="45">
        <v>49</v>
      </c>
      <c r="D24" s="494">
        <v>1656</v>
      </c>
      <c r="E24" s="45">
        <v>7</v>
      </c>
      <c r="F24" s="45">
        <v>330</v>
      </c>
    </row>
    <row r="25" spans="2:6" ht="15.75" x14ac:dyDescent="0.25">
      <c r="B25" s="470" t="s">
        <v>1597</v>
      </c>
      <c r="C25" s="45">
        <v>1</v>
      </c>
      <c r="D25" s="45">
        <v>76</v>
      </c>
      <c r="E25" s="45">
        <v>8</v>
      </c>
      <c r="F25" s="45">
        <v>8</v>
      </c>
    </row>
    <row r="26" spans="2:6" ht="15.75" x14ac:dyDescent="0.25">
      <c r="B26" s="470" t="s">
        <v>1598</v>
      </c>
      <c r="C26" s="45">
        <v>2</v>
      </c>
      <c r="D26" s="45">
        <v>877</v>
      </c>
      <c r="E26" s="45">
        <v>4</v>
      </c>
      <c r="F26" s="45">
        <v>8</v>
      </c>
    </row>
    <row r="27" spans="2:6" ht="15.75" x14ac:dyDescent="0.25">
      <c r="B27" s="111" t="s">
        <v>1599</v>
      </c>
      <c r="C27" s="442">
        <f>SUM(C28:C31)</f>
        <v>20</v>
      </c>
      <c r="D27" s="442">
        <f t="shared" ref="D27:F27" si="3">SUM(D28:D31)</f>
        <v>1676</v>
      </c>
      <c r="E27" s="442">
        <f t="shared" si="3"/>
        <v>254</v>
      </c>
      <c r="F27" s="442">
        <f t="shared" si="3"/>
        <v>283</v>
      </c>
    </row>
    <row r="28" spans="2:6" ht="15.75" x14ac:dyDescent="0.25">
      <c r="B28" s="470" t="s">
        <v>1600</v>
      </c>
      <c r="C28" s="45">
        <v>17</v>
      </c>
      <c r="D28" s="45">
        <v>255</v>
      </c>
      <c r="E28" s="45">
        <v>2</v>
      </c>
      <c r="F28" s="45">
        <v>31</v>
      </c>
    </row>
    <row r="29" spans="2:6" ht="15.75" x14ac:dyDescent="0.25">
      <c r="B29" s="470" t="s">
        <v>1601</v>
      </c>
      <c r="C29" s="45">
        <v>1</v>
      </c>
      <c r="D29" s="45">
        <v>256</v>
      </c>
      <c r="E29" s="45">
        <v>22</v>
      </c>
      <c r="F29" s="45">
        <v>22</v>
      </c>
    </row>
    <row r="30" spans="2:6" ht="15.75" x14ac:dyDescent="0.25">
      <c r="B30" s="470" t="s">
        <v>1602</v>
      </c>
      <c r="C30" s="45">
        <v>1</v>
      </c>
      <c r="D30" s="494">
        <v>713</v>
      </c>
      <c r="E30" s="45">
        <v>150</v>
      </c>
      <c r="F30" s="45">
        <v>150</v>
      </c>
    </row>
    <row r="31" spans="2:6" ht="15.75" x14ac:dyDescent="0.25">
      <c r="B31" s="470" t="s">
        <v>1603</v>
      </c>
      <c r="C31" s="45">
        <v>1</v>
      </c>
      <c r="D31" s="45">
        <v>452</v>
      </c>
      <c r="E31" s="45">
        <v>80</v>
      </c>
      <c r="F31" s="45">
        <v>80</v>
      </c>
    </row>
    <row r="32" spans="2:6" ht="15.75" x14ac:dyDescent="0.25">
      <c r="B32" s="111" t="s">
        <v>1604</v>
      </c>
      <c r="C32" s="442">
        <f>SUM(C33:C36)</f>
        <v>267</v>
      </c>
      <c r="D32" s="442">
        <f t="shared" ref="D32:F32" si="4">SUM(D33:D36)</f>
        <v>15846</v>
      </c>
      <c r="E32" s="442">
        <f t="shared" si="4"/>
        <v>53</v>
      </c>
      <c r="F32" s="442">
        <f t="shared" si="4"/>
        <v>596</v>
      </c>
    </row>
    <row r="33" spans="2:6" ht="15.75" x14ac:dyDescent="0.25">
      <c r="B33" s="479" t="s">
        <v>1605</v>
      </c>
      <c r="C33" s="45">
        <v>161</v>
      </c>
      <c r="D33" s="494">
        <v>1543</v>
      </c>
      <c r="E33" s="45">
        <v>3</v>
      </c>
      <c r="F33" s="45">
        <v>276</v>
      </c>
    </row>
    <row r="34" spans="2:6" ht="15.75" x14ac:dyDescent="0.25">
      <c r="B34" s="479" t="s">
        <v>1606</v>
      </c>
      <c r="C34" s="45">
        <v>80</v>
      </c>
      <c r="D34" s="494">
        <v>1563</v>
      </c>
      <c r="E34" s="45">
        <v>15</v>
      </c>
      <c r="F34" s="45">
        <v>59</v>
      </c>
    </row>
    <row r="35" spans="2:6" ht="15.75" x14ac:dyDescent="0.25">
      <c r="B35" s="479" t="s">
        <v>1607</v>
      </c>
      <c r="C35" s="45">
        <v>26</v>
      </c>
      <c r="D35" s="494">
        <v>1221</v>
      </c>
      <c r="E35" s="45">
        <v>35</v>
      </c>
      <c r="F35" s="45">
        <v>261</v>
      </c>
    </row>
    <row r="36" spans="2:6" ht="15.75" x14ac:dyDescent="0.25">
      <c r="B36" s="479" t="s">
        <v>1608</v>
      </c>
      <c r="C36" s="45">
        <v>0</v>
      </c>
      <c r="D36" s="494">
        <v>11519</v>
      </c>
      <c r="E36" s="45">
        <v>0</v>
      </c>
      <c r="F36" s="45">
        <v>0</v>
      </c>
    </row>
    <row r="37" spans="2:6" ht="15.75" x14ac:dyDescent="0.25">
      <c r="B37" s="111" t="s">
        <v>1609</v>
      </c>
      <c r="C37" s="162">
        <f>SUM(C38:C40)</f>
        <v>46</v>
      </c>
      <c r="D37" s="442">
        <f t="shared" ref="D37:F37" si="5">SUM(D38:D40)</f>
        <v>58165</v>
      </c>
      <c r="E37" s="1796">
        <f t="shared" si="5"/>
        <v>30</v>
      </c>
      <c r="F37" s="1796">
        <f t="shared" si="5"/>
        <v>270</v>
      </c>
    </row>
    <row r="38" spans="2:6" ht="15.75" x14ac:dyDescent="0.25">
      <c r="B38" s="479" t="s">
        <v>1610</v>
      </c>
      <c r="C38" s="45">
        <v>15</v>
      </c>
      <c r="D38" s="494">
        <v>29576</v>
      </c>
      <c r="E38" s="45">
        <v>30</v>
      </c>
      <c r="F38" s="45">
        <v>270</v>
      </c>
    </row>
    <row r="39" spans="2:6" ht="15.75" x14ac:dyDescent="0.25">
      <c r="B39" s="479" t="s">
        <v>1611</v>
      </c>
      <c r="C39" s="45">
        <v>31</v>
      </c>
      <c r="D39" s="494">
        <v>21677</v>
      </c>
      <c r="E39" s="45">
        <v>0</v>
      </c>
      <c r="F39" s="45">
        <v>0</v>
      </c>
    </row>
    <row r="40" spans="2:6" ht="15.75" x14ac:dyDescent="0.25">
      <c r="B40" s="479" t="s">
        <v>1612</v>
      </c>
      <c r="C40" s="45">
        <v>0</v>
      </c>
      <c r="D40" s="494">
        <v>6912</v>
      </c>
      <c r="E40" s="45">
        <v>0</v>
      </c>
      <c r="F40" s="45">
        <v>0</v>
      </c>
    </row>
    <row r="41" spans="2:6" x14ac:dyDescent="0.25"/>
    <row r="42" spans="2:6" x14ac:dyDescent="0.25"/>
    <row r="43" spans="2:6" x14ac:dyDescent="0.25"/>
  </sheetData>
  <mergeCells count="4">
    <mergeCell ref="B6:B7"/>
    <mergeCell ref="C6:F6"/>
    <mergeCell ref="B4:F4"/>
    <mergeCell ref="B1:F3"/>
  </mergeCells>
  <pageMargins left="0.7" right="0.7" top="0.75" bottom="0.75" header="0.3" footer="0.3"/>
  <drawing r:id="rId1"/>
</worksheet>
</file>

<file path=xl/worksheets/sheet2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800-000000000000}">
  <sheetPr codeName="Hoja215"/>
  <dimension ref="A1:J23"/>
  <sheetViews>
    <sheetView showGridLines="0" zoomScaleNormal="100" workbookViewId="0">
      <pane xSplit="1" ySplit="7" topLeftCell="B8" activePane="bottomRight" state="frozen"/>
      <selection activeCell="I25" sqref="I25"/>
      <selection pane="topRight" activeCell="I25" sqref="I25"/>
      <selection pane="bottomLeft" activeCell="I25" sqref="I25"/>
      <selection pane="bottomRight" activeCell="C10" sqref="C10"/>
    </sheetView>
  </sheetViews>
  <sheetFormatPr baseColWidth="10" defaultColWidth="0" defaultRowHeight="15" zeroHeight="1" x14ac:dyDescent="0.25"/>
  <cols>
    <col min="1" max="1" width="3.5703125" customWidth="1"/>
    <col min="2" max="2" width="47.85546875" customWidth="1"/>
    <col min="3" max="8" width="14.85546875" customWidth="1"/>
    <col min="9" max="9" width="6.5703125" customWidth="1"/>
    <col min="10" max="10" width="0" hidden="1" customWidth="1"/>
    <col min="11" max="16384" width="11.42578125" hidden="1"/>
  </cols>
  <sheetData>
    <row r="1" spans="2:8" x14ac:dyDescent="0.25">
      <c r="B1" s="1962"/>
      <c r="C1" s="1962"/>
      <c r="D1" s="1962"/>
      <c r="E1" s="1962"/>
      <c r="F1" s="1962"/>
      <c r="G1" s="1962"/>
      <c r="H1" s="1962"/>
    </row>
    <row r="2" spans="2:8" x14ac:dyDescent="0.25">
      <c r="B2" s="1962"/>
      <c r="C2" s="1962"/>
      <c r="D2" s="1962"/>
      <c r="E2" s="1962"/>
      <c r="F2" s="1962"/>
      <c r="G2" s="1962"/>
      <c r="H2" s="1962"/>
    </row>
    <row r="3" spans="2:8" x14ac:dyDescent="0.25">
      <c r="B3" s="1962"/>
      <c r="C3" s="1962"/>
      <c r="D3" s="1962"/>
      <c r="E3" s="1962"/>
      <c r="F3" s="1962"/>
      <c r="G3" s="1962"/>
      <c r="H3" s="1962"/>
    </row>
    <row r="4" spans="2:8" ht="21.75" thickBot="1" x14ac:dyDescent="0.4">
      <c r="B4" s="2272" t="s">
        <v>1881</v>
      </c>
      <c r="C4" s="2273"/>
      <c r="D4" s="2273"/>
      <c r="E4" s="2273"/>
      <c r="F4" s="2273"/>
      <c r="G4" s="2273"/>
      <c r="H4" s="2273"/>
    </row>
    <row r="5" spans="2:8" x14ac:dyDescent="0.25"/>
    <row r="6" spans="2:8" ht="18.75" x14ac:dyDescent="0.25">
      <c r="B6" s="2005"/>
      <c r="C6" s="2005"/>
      <c r="D6" s="2005"/>
      <c r="E6" s="2005"/>
      <c r="F6" s="2005"/>
      <c r="G6" s="2005"/>
      <c r="H6" s="2005"/>
    </row>
    <row r="7" spans="2:8" ht="18.75" x14ac:dyDescent="0.25">
      <c r="B7" s="91" t="s">
        <v>1613</v>
      </c>
      <c r="C7" s="91" t="s">
        <v>278</v>
      </c>
      <c r="D7" s="91" t="s">
        <v>604</v>
      </c>
      <c r="E7" s="91" t="s">
        <v>280</v>
      </c>
      <c r="F7" s="91" t="s">
        <v>281</v>
      </c>
      <c r="G7" s="91" t="s">
        <v>1614</v>
      </c>
      <c r="H7" s="91" t="s">
        <v>143</v>
      </c>
    </row>
    <row r="8" spans="2:8" ht="18.75" customHeight="1" x14ac:dyDescent="0.25">
      <c r="B8" s="468" t="s">
        <v>1615</v>
      </c>
      <c r="C8" s="1229">
        <v>249744</v>
      </c>
      <c r="D8" s="1229">
        <v>20016</v>
      </c>
      <c r="E8" s="1229">
        <v>40000</v>
      </c>
      <c r="F8" s="1229">
        <v>69037</v>
      </c>
      <c r="G8" s="495">
        <v>345875</v>
      </c>
      <c r="H8" s="156">
        <f t="shared" ref="H8:H20" si="0">SUM(C8:G8)</f>
        <v>724672</v>
      </c>
    </row>
    <row r="9" spans="2:8" ht="18.75" customHeight="1" x14ac:dyDescent="0.25">
      <c r="B9" s="468" t="s">
        <v>1616</v>
      </c>
      <c r="C9" s="1229">
        <v>38096</v>
      </c>
      <c r="D9" s="1229">
        <v>2455</v>
      </c>
      <c r="E9" s="1229">
        <v>3697</v>
      </c>
      <c r="F9" s="1229">
        <v>2778</v>
      </c>
      <c r="G9" s="468"/>
      <c r="H9" s="156">
        <f t="shared" si="0"/>
        <v>47026</v>
      </c>
    </row>
    <row r="10" spans="2:8" ht="63" x14ac:dyDescent="0.25">
      <c r="B10" s="468" t="s">
        <v>1617</v>
      </c>
      <c r="C10" s="1229">
        <v>15401</v>
      </c>
      <c r="D10" s="1229">
        <v>1247</v>
      </c>
      <c r="E10" s="1229">
        <v>2021</v>
      </c>
      <c r="F10" s="1229">
        <v>1748</v>
      </c>
      <c r="G10" s="468"/>
      <c r="H10" s="156">
        <f t="shared" si="0"/>
        <v>20417</v>
      </c>
    </row>
    <row r="11" spans="2:8" ht="31.5" x14ac:dyDescent="0.25">
      <c r="B11" s="468" t="s">
        <v>1618</v>
      </c>
      <c r="C11" s="1229">
        <v>20243</v>
      </c>
      <c r="D11" s="1230">
        <v>672</v>
      </c>
      <c r="E11" s="1229">
        <v>2442</v>
      </c>
      <c r="F11" s="1229">
        <v>6940</v>
      </c>
      <c r="G11" s="468"/>
      <c r="H11" s="156">
        <f t="shared" si="0"/>
        <v>30297</v>
      </c>
    </row>
    <row r="12" spans="2:8" ht="18.75" customHeight="1" x14ac:dyDescent="0.25">
      <c r="B12" s="468" t="s">
        <v>1619</v>
      </c>
      <c r="C12" s="1229">
        <v>5710</v>
      </c>
      <c r="D12" s="1230">
        <v>837</v>
      </c>
      <c r="E12" s="1229">
        <v>1191</v>
      </c>
      <c r="F12" s="1229">
        <v>1242</v>
      </c>
      <c r="G12" s="468"/>
      <c r="H12" s="156">
        <f t="shared" si="0"/>
        <v>8980</v>
      </c>
    </row>
    <row r="13" spans="2:8" ht="18.75" customHeight="1" x14ac:dyDescent="0.25">
      <c r="B13" s="468" t="s">
        <v>1620</v>
      </c>
      <c r="C13" s="1229">
        <v>5479</v>
      </c>
      <c r="D13" s="1230">
        <v>89</v>
      </c>
      <c r="E13" s="1230">
        <v>242</v>
      </c>
      <c r="F13" s="1230">
        <v>148</v>
      </c>
      <c r="G13" s="468"/>
      <c r="H13" s="156">
        <f t="shared" si="0"/>
        <v>5958</v>
      </c>
    </row>
    <row r="14" spans="2:8" ht="18.75" customHeight="1" x14ac:dyDescent="0.25">
      <c r="B14" s="468" t="s">
        <v>1621</v>
      </c>
      <c r="C14" s="1230">
        <v>85</v>
      </c>
      <c r="D14" s="1230">
        <v>16</v>
      </c>
      <c r="E14" s="1230">
        <v>19</v>
      </c>
      <c r="F14" s="1230">
        <v>20</v>
      </c>
      <c r="G14" s="468"/>
      <c r="H14" s="151">
        <f t="shared" si="0"/>
        <v>140</v>
      </c>
    </row>
    <row r="15" spans="2:8" ht="18.75" customHeight="1" x14ac:dyDescent="0.25">
      <c r="B15" s="468" t="s">
        <v>1622</v>
      </c>
      <c r="C15" s="1230">
        <v>45</v>
      </c>
      <c r="D15" s="1230">
        <v>38</v>
      </c>
      <c r="E15" s="1230">
        <v>47</v>
      </c>
      <c r="F15" s="1230">
        <v>49</v>
      </c>
      <c r="G15" s="468"/>
      <c r="H15" s="151">
        <f t="shared" si="0"/>
        <v>179</v>
      </c>
    </row>
    <row r="16" spans="2:8" ht="18.75" customHeight="1" x14ac:dyDescent="0.25">
      <c r="B16" s="468" t="s">
        <v>1623</v>
      </c>
      <c r="C16" s="1230">
        <v>27</v>
      </c>
      <c r="D16" s="1230">
        <v>2</v>
      </c>
      <c r="E16" s="1230">
        <v>2</v>
      </c>
      <c r="F16" s="1230">
        <v>2</v>
      </c>
      <c r="G16" s="468"/>
      <c r="H16" s="151">
        <f t="shared" si="0"/>
        <v>33</v>
      </c>
    </row>
    <row r="17" spans="2:8" ht="18.75" customHeight="1" x14ac:dyDescent="0.25">
      <c r="B17" s="468" t="s">
        <v>1624</v>
      </c>
      <c r="C17" s="1230">
        <v>1</v>
      </c>
      <c r="D17" s="1230">
        <v>1</v>
      </c>
      <c r="E17" s="1230">
        <v>3</v>
      </c>
      <c r="F17" s="1230">
        <v>1</v>
      </c>
      <c r="G17" s="468"/>
      <c r="H17" s="151">
        <f t="shared" si="0"/>
        <v>6</v>
      </c>
    </row>
    <row r="18" spans="2:8" ht="18.75" customHeight="1" x14ac:dyDescent="0.25">
      <c r="B18" s="468" t="s">
        <v>1625</v>
      </c>
      <c r="C18" s="1230">
        <v>103</v>
      </c>
      <c r="D18" s="1230">
        <v>2</v>
      </c>
      <c r="E18" s="1230">
        <v>4</v>
      </c>
      <c r="F18" s="1231">
        <v>2</v>
      </c>
      <c r="G18" s="468"/>
      <c r="H18" s="151">
        <f t="shared" si="0"/>
        <v>111</v>
      </c>
    </row>
    <row r="19" spans="2:8" ht="31.5" x14ac:dyDescent="0.25">
      <c r="B19" s="468" t="s">
        <v>1626</v>
      </c>
      <c r="C19" s="1230">
        <v>3</v>
      </c>
      <c r="D19" s="1230">
        <v>0</v>
      </c>
      <c r="E19" s="1230">
        <v>0</v>
      </c>
      <c r="F19" s="1230">
        <v>0</v>
      </c>
      <c r="G19" s="468"/>
      <c r="H19" s="151">
        <f t="shared" si="0"/>
        <v>3</v>
      </c>
    </row>
    <row r="20" spans="2:8" ht="31.5" x14ac:dyDescent="0.25">
      <c r="B20" s="468" t="s">
        <v>1627</v>
      </c>
      <c r="C20" s="1229">
        <v>3830</v>
      </c>
      <c r="D20" s="1230">
        <v>610</v>
      </c>
      <c r="E20" s="1230">
        <v>900</v>
      </c>
      <c r="F20" s="1230">
        <v>980</v>
      </c>
      <c r="G20" s="468"/>
      <c r="H20" s="156">
        <f t="shared" si="0"/>
        <v>6320</v>
      </c>
    </row>
    <row r="21" spans="2:8" ht="31.5" x14ac:dyDescent="0.25">
      <c r="B21" s="468" t="s">
        <v>1628</v>
      </c>
      <c r="C21" s="1229">
        <v>1405</v>
      </c>
      <c r="D21" s="1230">
        <v>50</v>
      </c>
      <c r="E21" s="1230">
        <v>75</v>
      </c>
      <c r="F21" s="1230">
        <v>60</v>
      </c>
      <c r="G21" s="468"/>
      <c r="H21" s="156">
        <v>1980</v>
      </c>
    </row>
    <row r="22" spans="2:8" x14ac:dyDescent="0.25"/>
    <row r="23" spans="2:8" x14ac:dyDescent="0.25"/>
  </sheetData>
  <mergeCells count="3">
    <mergeCell ref="B6:H6"/>
    <mergeCell ref="B1:H3"/>
    <mergeCell ref="B4:H4"/>
  </mergeCells>
  <pageMargins left="0.7" right="0.7" top="0.75" bottom="0.75" header="0.3" footer="0.3"/>
  <drawing r:id="rId1"/>
</worksheet>
</file>

<file path=xl/worksheets/sheet2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900-000000000000}">
  <sheetPr codeName="Hoja216"/>
  <dimension ref="A1:R42"/>
  <sheetViews>
    <sheetView showGridLines="0" zoomScale="85" zoomScaleNormal="85" workbookViewId="0">
      <pane xSplit="1" ySplit="7" topLeftCell="B31" activePane="bottomRight" state="frozen"/>
      <selection activeCell="I25" sqref="I25"/>
      <selection pane="topRight" activeCell="I25" sqref="I25"/>
      <selection pane="bottomLeft" activeCell="I25" sqref="I25"/>
      <selection pane="bottomRight" activeCell="C38" sqref="C38:Q40"/>
    </sheetView>
  </sheetViews>
  <sheetFormatPr baseColWidth="10" defaultColWidth="0" defaultRowHeight="15" zeroHeight="1" x14ac:dyDescent="0.25"/>
  <cols>
    <col min="1" max="1" width="4.42578125" customWidth="1"/>
    <col min="2" max="2" width="35" bestFit="1" customWidth="1"/>
    <col min="3" max="10" width="9.5703125" customWidth="1"/>
    <col min="11" max="12" width="9" customWidth="1"/>
    <col min="13" max="16" width="9.5703125" customWidth="1"/>
    <col min="17" max="17" width="11.42578125" customWidth="1"/>
    <col min="18" max="18" width="6.7109375" customWidth="1"/>
    <col min="19" max="16384" width="11.42578125" hidden="1"/>
  </cols>
  <sheetData>
    <row r="1" spans="2:17" x14ac:dyDescent="0.25">
      <c r="B1" s="1958"/>
      <c r="C1" s="1959"/>
      <c r="D1" s="1959"/>
      <c r="E1" s="1959"/>
      <c r="F1" s="1959"/>
      <c r="G1" s="1959"/>
      <c r="H1" s="1959"/>
      <c r="I1" s="1959"/>
      <c r="J1" s="1959"/>
      <c r="K1" s="1959"/>
      <c r="L1" s="1959"/>
      <c r="M1" s="1959"/>
      <c r="N1" s="1959"/>
      <c r="O1" s="1959"/>
      <c r="P1" s="1959"/>
      <c r="Q1" s="1960"/>
    </row>
    <row r="2" spans="2:17" x14ac:dyDescent="0.25">
      <c r="B2" s="1961"/>
      <c r="C2" s="1962"/>
      <c r="D2" s="1962"/>
      <c r="E2" s="1962"/>
      <c r="F2" s="1962"/>
      <c r="G2" s="1962"/>
      <c r="H2" s="1962"/>
      <c r="I2" s="1962"/>
      <c r="J2" s="1962"/>
      <c r="K2" s="1962"/>
      <c r="L2" s="1962"/>
      <c r="M2" s="1962"/>
      <c r="N2" s="1962"/>
      <c r="O2" s="1962"/>
      <c r="P2" s="1962"/>
      <c r="Q2" s="1963"/>
    </row>
    <row r="3" spans="2:17" ht="15.75" thickBot="1" x14ac:dyDescent="0.3">
      <c r="B3" s="1964"/>
      <c r="C3" s="1965"/>
      <c r="D3" s="1965"/>
      <c r="E3" s="1965"/>
      <c r="F3" s="1965"/>
      <c r="G3" s="1965"/>
      <c r="H3" s="1965"/>
      <c r="I3" s="1965"/>
      <c r="J3" s="1965"/>
      <c r="K3" s="1965"/>
      <c r="L3" s="1965"/>
      <c r="M3" s="1965"/>
      <c r="N3" s="1965"/>
      <c r="O3" s="1965"/>
      <c r="P3" s="1965"/>
      <c r="Q3" s="1966"/>
    </row>
    <row r="4" spans="2:17" ht="21.75" thickBot="1" x14ac:dyDescent="0.4">
      <c r="B4" s="1970" t="s">
        <v>1882</v>
      </c>
      <c r="C4" s="1971"/>
      <c r="D4" s="1971"/>
      <c r="E4" s="1971"/>
      <c r="F4" s="1971"/>
      <c r="G4" s="1971"/>
      <c r="H4" s="1971"/>
      <c r="I4" s="1971"/>
      <c r="J4" s="1971"/>
      <c r="K4" s="1971"/>
      <c r="L4" s="1971"/>
      <c r="M4" s="1971"/>
      <c r="N4" s="1971"/>
      <c r="O4" s="1971"/>
      <c r="P4" s="1971"/>
      <c r="Q4" s="1972"/>
    </row>
    <row r="5" spans="2:17" x14ac:dyDescent="0.25"/>
    <row r="6" spans="2:17" ht="30.75" customHeight="1" x14ac:dyDescent="0.25">
      <c r="B6" s="162"/>
      <c r="C6" s="2593" t="s">
        <v>1629</v>
      </c>
      <c r="D6" s="2593"/>
      <c r="E6" s="2593" t="s">
        <v>1630</v>
      </c>
      <c r="F6" s="2593"/>
      <c r="G6" s="2594" t="s">
        <v>1631</v>
      </c>
      <c r="H6" s="2594"/>
      <c r="I6" s="2593" t="s">
        <v>1632</v>
      </c>
      <c r="J6" s="2593"/>
      <c r="K6" s="2594" t="s">
        <v>1633</v>
      </c>
      <c r="L6" s="2594"/>
      <c r="M6" s="2593" t="s">
        <v>1634</v>
      </c>
      <c r="N6" s="2593"/>
      <c r="O6" s="2593" t="s">
        <v>1635</v>
      </c>
      <c r="P6" s="2593"/>
      <c r="Q6" s="2593"/>
    </row>
    <row r="7" spans="2:17" ht="15.75" x14ac:dyDescent="0.25">
      <c r="B7" s="162" t="s">
        <v>1575</v>
      </c>
      <c r="C7" s="162" t="s">
        <v>1636</v>
      </c>
      <c r="D7" s="162" t="s">
        <v>1577</v>
      </c>
      <c r="E7" s="162" t="s">
        <v>1636</v>
      </c>
      <c r="F7" s="162" t="s">
        <v>1577</v>
      </c>
      <c r="G7" s="162" t="s">
        <v>1636</v>
      </c>
      <c r="H7" s="162" t="s">
        <v>1577</v>
      </c>
      <c r="I7" s="162" t="s">
        <v>1636</v>
      </c>
      <c r="J7" s="162" t="s">
        <v>1577</v>
      </c>
      <c r="K7" s="162" t="s">
        <v>1636</v>
      </c>
      <c r="L7" s="162" t="s">
        <v>1577</v>
      </c>
      <c r="M7" s="162" t="s">
        <v>1636</v>
      </c>
      <c r="N7" s="162" t="s">
        <v>1577</v>
      </c>
      <c r="O7" s="162" t="s">
        <v>1636</v>
      </c>
      <c r="P7" s="162" t="s">
        <v>1577</v>
      </c>
      <c r="Q7" s="162" t="s">
        <v>1637</v>
      </c>
    </row>
    <row r="8" spans="2:17" ht="18.75" customHeight="1" x14ac:dyDescent="0.25">
      <c r="B8" s="111" t="s">
        <v>1638</v>
      </c>
      <c r="C8" s="442">
        <f>SUM(C9:C11)</f>
        <v>145</v>
      </c>
      <c r="D8" s="442">
        <f t="shared" ref="D8:Q8" si="0">SUM(D9:D11)</f>
        <v>8659</v>
      </c>
      <c r="E8" s="442">
        <f t="shared" si="0"/>
        <v>37</v>
      </c>
      <c r="F8" s="442">
        <f t="shared" si="0"/>
        <v>2117</v>
      </c>
      <c r="G8" s="442">
        <f t="shared" si="0"/>
        <v>3</v>
      </c>
      <c r="H8" s="442">
        <f t="shared" si="0"/>
        <v>147</v>
      </c>
      <c r="I8" s="442">
        <f t="shared" si="0"/>
        <v>4</v>
      </c>
      <c r="J8" s="442">
        <f t="shared" si="0"/>
        <v>185</v>
      </c>
      <c r="K8" s="442">
        <f t="shared" si="0"/>
        <v>2</v>
      </c>
      <c r="L8" s="442">
        <f t="shared" si="0"/>
        <v>70</v>
      </c>
      <c r="M8" s="442">
        <f t="shared" si="0"/>
        <v>0</v>
      </c>
      <c r="N8" s="442">
        <f t="shared" si="0"/>
        <v>0</v>
      </c>
      <c r="O8" s="442">
        <f t="shared" si="0"/>
        <v>191</v>
      </c>
      <c r="P8" s="442">
        <f t="shared" si="0"/>
        <v>11178</v>
      </c>
      <c r="Q8" s="442">
        <f t="shared" si="0"/>
        <v>5820</v>
      </c>
    </row>
    <row r="9" spans="2:17" ht="18.75" customHeight="1" x14ac:dyDescent="0.25">
      <c r="B9" s="470" t="s">
        <v>1581</v>
      </c>
      <c r="C9" s="45">
        <v>66</v>
      </c>
      <c r="D9" s="494">
        <v>3882</v>
      </c>
      <c r="E9" s="45">
        <v>13</v>
      </c>
      <c r="F9" s="45">
        <v>843</v>
      </c>
      <c r="G9" s="45">
        <v>3</v>
      </c>
      <c r="H9" s="45">
        <v>147</v>
      </c>
      <c r="I9" s="45"/>
      <c r="J9" s="45"/>
      <c r="K9" s="45">
        <v>2</v>
      </c>
      <c r="L9" s="45">
        <v>70</v>
      </c>
      <c r="M9" s="45"/>
      <c r="N9" s="45"/>
      <c r="O9" s="45">
        <v>84</v>
      </c>
      <c r="P9" s="494">
        <v>4942</v>
      </c>
      <c r="Q9" s="494">
        <v>3830</v>
      </c>
    </row>
    <row r="10" spans="2:17" ht="18.75" customHeight="1" x14ac:dyDescent="0.25">
      <c r="B10" s="470" t="s">
        <v>1582</v>
      </c>
      <c r="C10" s="45">
        <v>10</v>
      </c>
      <c r="D10" s="45">
        <v>856</v>
      </c>
      <c r="E10" s="45"/>
      <c r="F10" s="45"/>
      <c r="G10" s="45"/>
      <c r="H10" s="45"/>
      <c r="I10" s="45"/>
      <c r="J10" s="45"/>
      <c r="K10" s="45"/>
      <c r="L10" s="45"/>
      <c r="M10" s="45"/>
      <c r="N10" s="45"/>
      <c r="O10" s="45">
        <v>10</v>
      </c>
      <c r="P10" s="45">
        <v>856</v>
      </c>
      <c r="Q10" s="45">
        <v>50</v>
      </c>
    </row>
    <row r="11" spans="2:17" ht="18.75" customHeight="1" x14ac:dyDescent="0.25">
      <c r="B11" s="470" t="s">
        <v>1583</v>
      </c>
      <c r="C11" s="45">
        <v>69</v>
      </c>
      <c r="D11" s="494">
        <v>3921</v>
      </c>
      <c r="E11" s="45">
        <v>24</v>
      </c>
      <c r="F11" s="494">
        <v>1274</v>
      </c>
      <c r="G11" s="45"/>
      <c r="H11" s="45"/>
      <c r="I11" s="45">
        <v>4</v>
      </c>
      <c r="J11" s="45">
        <v>185</v>
      </c>
      <c r="K11" s="45"/>
      <c r="L11" s="45"/>
      <c r="M11" s="45"/>
      <c r="N11" s="45"/>
      <c r="O11" s="45">
        <v>97</v>
      </c>
      <c r="P11" s="494">
        <v>5380</v>
      </c>
      <c r="Q11" s="494">
        <v>1940</v>
      </c>
    </row>
    <row r="12" spans="2:17" ht="18.75" customHeight="1" x14ac:dyDescent="0.25">
      <c r="B12" s="111" t="s">
        <v>1639</v>
      </c>
      <c r="C12" s="442">
        <f>SUM(C13:C18)</f>
        <v>32</v>
      </c>
      <c r="D12" s="442">
        <f t="shared" ref="D12:Q12" si="1">SUM(D13:D18)</f>
        <v>3321</v>
      </c>
      <c r="E12" s="442">
        <f t="shared" si="1"/>
        <v>6</v>
      </c>
      <c r="F12" s="442">
        <f t="shared" si="1"/>
        <v>854</v>
      </c>
      <c r="G12" s="442">
        <f t="shared" si="1"/>
        <v>0</v>
      </c>
      <c r="H12" s="442">
        <f t="shared" si="1"/>
        <v>0</v>
      </c>
      <c r="I12" s="442">
        <f t="shared" si="1"/>
        <v>1</v>
      </c>
      <c r="J12" s="442">
        <f t="shared" si="1"/>
        <v>48</v>
      </c>
      <c r="K12" s="442">
        <f t="shared" si="1"/>
        <v>0</v>
      </c>
      <c r="L12" s="442">
        <f t="shared" si="1"/>
        <v>0</v>
      </c>
      <c r="M12" s="442">
        <f t="shared" si="1"/>
        <v>0</v>
      </c>
      <c r="N12" s="442">
        <f t="shared" si="1"/>
        <v>0</v>
      </c>
      <c r="O12" s="442">
        <f t="shared" si="1"/>
        <v>39</v>
      </c>
      <c r="P12" s="442">
        <f t="shared" si="1"/>
        <v>4223</v>
      </c>
      <c r="Q12" s="442">
        <f t="shared" si="1"/>
        <v>1550</v>
      </c>
    </row>
    <row r="13" spans="2:17" ht="18.75" customHeight="1" x14ac:dyDescent="0.25">
      <c r="B13" s="470" t="s">
        <v>1585</v>
      </c>
      <c r="C13" s="45">
        <v>1</v>
      </c>
      <c r="D13" s="45">
        <v>73</v>
      </c>
      <c r="E13" s="45"/>
      <c r="F13" s="45"/>
      <c r="G13" s="45"/>
      <c r="H13" s="45"/>
      <c r="I13" s="45"/>
      <c r="J13" s="45"/>
      <c r="K13" s="45"/>
      <c r="L13" s="45"/>
      <c r="M13" s="45"/>
      <c r="N13" s="45"/>
      <c r="O13" s="45">
        <v>1</v>
      </c>
      <c r="P13" s="45">
        <v>73</v>
      </c>
      <c r="Q13" s="45">
        <v>30</v>
      </c>
    </row>
    <row r="14" spans="2:17" ht="18.75" customHeight="1" x14ac:dyDescent="0.25">
      <c r="B14" s="470" t="s">
        <v>1586</v>
      </c>
      <c r="C14" s="45">
        <v>2</v>
      </c>
      <c r="D14" s="494">
        <v>1645</v>
      </c>
      <c r="E14" s="45">
        <v>1</v>
      </c>
      <c r="F14" s="45">
        <v>396</v>
      </c>
      <c r="G14" s="45"/>
      <c r="H14" s="45"/>
      <c r="I14" s="45"/>
      <c r="J14" s="45"/>
      <c r="K14" s="45"/>
      <c r="L14" s="45"/>
      <c r="M14" s="45"/>
      <c r="N14" s="45"/>
      <c r="O14" s="45">
        <v>3</v>
      </c>
      <c r="P14" s="494">
        <v>2041</v>
      </c>
      <c r="Q14" s="45">
        <v>100</v>
      </c>
    </row>
    <row r="15" spans="2:17" ht="18.75" customHeight="1" x14ac:dyDescent="0.25">
      <c r="B15" s="470" t="s">
        <v>1587</v>
      </c>
      <c r="C15" s="45">
        <v>2</v>
      </c>
      <c r="D15" s="45">
        <v>33</v>
      </c>
      <c r="E15" s="45">
        <v>1</v>
      </c>
      <c r="F15" s="45">
        <v>19</v>
      </c>
      <c r="G15" s="45"/>
      <c r="H15" s="45"/>
      <c r="I15" s="45"/>
      <c r="J15" s="45"/>
      <c r="K15" s="45"/>
      <c r="L15" s="45"/>
      <c r="M15" s="45"/>
      <c r="N15" s="45"/>
      <c r="O15" s="45">
        <v>3</v>
      </c>
      <c r="P15" s="45">
        <v>52</v>
      </c>
      <c r="Q15" s="45">
        <v>12</v>
      </c>
    </row>
    <row r="16" spans="2:17" ht="18.75" customHeight="1" x14ac:dyDescent="0.25">
      <c r="B16" s="470" t="s">
        <v>1588</v>
      </c>
      <c r="C16" s="45">
        <v>24</v>
      </c>
      <c r="D16" s="494">
        <v>935</v>
      </c>
      <c r="E16" s="45">
        <v>2</v>
      </c>
      <c r="F16" s="45">
        <v>77</v>
      </c>
      <c r="G16" s="45"/>
      <c r="H16" s="45"/>
      <c r="I16" s="45"/>
      <c r="J16" s="45"/>
      <c r="K16" s="45"/>
      <c r="L16" s="45"/>
      <c r="M16" s="45"/>
      <c r="N16" s="45"/>
      <c r="O16" s="45">
        <v>26</v>
      </c>
      <c r="P16" s="494">
        <v>1012</v>
      </c>
      <c r="Q16" s="45">
        <v>548</v>
      </c>
    </row>
    <row r="17" spans="2:17" ht="18.75" customHeight="1" x14ac:dyDescent="0.25">
      <c r="B17" s="470" t="s">
        <v>1589</v>
      </c>
      <c r="C17" s="45">
        <v>2</v>
      </c>
      <c r="D17" s="45">
        <v>95</v>
      </c>
      <c r="E17" s="45"/>
      <c r="F17" s="45"/>
      <c r="G17" s="45"/>
      <c r="H17" s="45"/>
      <c r="I17" s="45">
        <v>1</v>
      </c>
      <c r="J17" s="45">
        <v>48</v>
      </c>
      <c r="K17" s="45"/>
      <c r="L17" s="45"/>
      <c r="M17" s="45"/>
      <c r="N17" s="45"/>
      <c r="O17" s="45">
        <v>3</v>
      </c>
      <c r="P17" s="45">
        <v>143</v>
      </c>
      <c r="Q17" s="45">
        <v>40</v>
      </c>
    </row>
    <row r="18" spans="2:17" ht="18.75" customHeight="1" x14ac:dyDescent="0.25">
      <c r="B18" s="470" t="s">
        <v>1590</v>
      </c>
      <c r="C18" s="45">
        <v>1</v>
      </c>
      <c r="D18" s="494">
        <v>540</v>
      </c>
      <c r="E18" s="45">
        <v>2</v>
      </c>
      <c r="F18" s="45">
        <v>362</v>
      </c>
      <c r="G18" s="45"/>
      <c r="H18" s="45"/>
      <c r="I18" s="45"/>
      <c r="J18" s="45"/>
      <c r="K18" s="45"/>
      <c r="L18" s="45"/>
      <c r="M18" s="45"/>
      <c r="N18" s="45"/>
      <c r="O18" s="45">
        <v>3</v>
      </c>
      <c r="P18" s="494">
        <v>902</v>
      </c>
      <c r="Q18" s="494">
        <v>820</v>
      </c>
    </row>
    <row r="19" spans="2:17" ht="18.75" customHeight="1" x14ac:dyDescent="0.25">
      <c r="B19" s="111" t="s">
        <v>1640</v>
      </c>
      <c r="C19" s="442">
        <f>SUM(C20:C26)</f>
        <v>126</v>
      </c>
      <c r="D19" s="442">
        <f t="shared" ref="D19:Q19" si="2">SUM(D20:D26)</f>
        <v>5228</v>
      </c>
      <c r="E19" s="442">
        <f t="shared" si="2"/>
        <v>32</v>
      </c>
      <c r="F19" s="442">
        <f t="shared" si="2"/>
        <v>820</v>
      </c>
      <c r="G19" s="442">
        <f t="shared" si="2"/>
        <v>24</v>
      </c>
      <c r="H19" s="442">
        <f t="shared" si="2"/>
        <v>1005</v>
      </c>
      <c r="I19" s="442">
        <f t="shared" si="2"/>
        <v>2</v>
      </c>
      <c r="J19" s="442">
        <f t="shared" si="2"/>
        <v>63</v>
      </c>
      <c r="K19" s="442">
        <f t="shared" si="2"/>
        <v>0</v>
      </c>
      <c r="L19" s="442">
        <f t="shared" si="2"/>
        <v>0</v>
      </c>
      <c r="M19" s="442">
        <f t="shared" si="2"/>
        <v>3</v>
      </c>
      <c r="N19" s="442">
        <f t="shared" si="2"/>
        <v>419</v>
      </c>
      <c r="O19" s="442">
        <f t="shared" si="2"/>
        <v>187</v>
      </c>
      <c r="P19" s="442">
        <f t="shared" si="2"/>
        <v>7535</v>
      </c>
      <c r="Q19" s="442">
        <f t="shared" si="2"/>
        <v>642</v>
      </c>
    </row>
    <row r="20" spans="2:17" ht="18.75" customHeight="1" x14ac:dyDescent="0.25">
      <c r="B20" s="470" t="s">
        <v>1592</v>
      </c>
      <c r="C20" s="45">
        <v>44</v>
      </c>
      <c r="D20" s="494">
        <v>1500</v>
      </c>
      <c r="E20" s="45">
        <v>14</v>
      </c>
      <c r="F20" s="45">
        <v>342</v>
      </c>
      <c r="G20" s="45">
        <v>20</v>
      </c>
      <c r="H20" s="45">
        <v>876</v>
      </c>
      <c r="I20" s="45">
        <v>2</v>
      </c>
      <c r="J20" s="45">
        <v>63</v>
      </c>
      <c r="K20" s="45"/>
      <c r="L20" s="45"/>
      <c r="M20" s="45">
        <v>3</v>
      </c>
      <c r="N20" s="45">
        <v>419</v>
      </c>
      <c r="O20" s="45">
        <v>83</v>
      </c>
      <c r="P20" s="494">
        <v>3200</v>
      </c>
      <c r="Q20" s="45">
        <v>138</v>
      </c>
    </row>
    <row r="21" spans="2:17" ht="31.5" x14ac:dyDescent="0.25">
      <c r="B21" s="467" t="s">
        <v>1834</v>
      </c>
      <c r="C21" s="45">
        <v>43</v>
      </c>
      <c r="D21" s="494">
        <v>1492</v>
      </c>
      <c r="E21" s="45">
        <v>9</v>
      </c>
      <c r="F21" s="45">
        <v>218</v>
      </c>
      <c r="G21" s="45">
        <v>4</v>
      </c>
      <c r="H21" s="45">
        <v>129</v>
      </c>
      <c r="I21" s="45"/>
      <c r="J21" s="45"/>
      <c r="K21" s="45"/>
      <c r="L21" s="45"/>
      <c r="M21" s="45"/>
      <c r="N21" s="45"/>
      <c r="O21" s="45">
        <v>56</v>
      </c>
      <c r="P21" s="494">
        <v>1839</v>
      </c>
      <c r="Q21" s="45">
        <v>160</v>
      </c>
    </row>
    <row r="22" spans="2:17" ht="18.75" customHeight="1" x14ac:dyDescent="0.25">
      <c r="B22" s="470" t="s">
        <v>1594</v>
      </c>
      <c r="C22" s="45">
        <v>1</v>
      </c>
      <c r="D22" s="45">
        <v>64</v>
      </c>
      <c r="E22" s="45"/>
      <c r="F22" s="45"/>
      <c r="G22" s="45">
        <v>0</v>
      </c>
      <c r="H22" s="45">
        <v>0</v>
      </c>
      <c r="I22" s="45"/>
      <c r="J22" s="45"/>
      <c r="K22" s="45"/>
      <c r="L22" s="45"/>
      <c r="M22" s="45"/>
      <c r="N22" s="45"/>
      <c r="O22" s="45">
        <v>1</v>
      </c>
      <c r="P22" s="45">
        <v>64</v>
      </c>
      <c r="Q22" s="45">
        <v>18</v>
      </c>
    </row>
    <row r="23" spans="2:17" ht="18.75" customHeight="1" x14ac:dyDescent="0.25">
      <c r="B23" s="470" t="s">
        <v>1595</v>
      </c>
      <c r="C23" s="45">
        <v>0</v>
      </c>
      <c r="D23" s="45">
        <v>0</v>
      </c>
      <c r="E23" s="45"/>
      <c r="F23" s="45"/>
      <c r="G23" s="45"/>
      <c r="H23" s="45"/>
      <c r="I23" s="45"/>
      <c r="J23" s="45"/>
      <c r="K23" s="45"/>
      <c r="L23" s="45"/>
      <c r="M23" s="45"/>
      <c r="N23" s="45"/>
      <c r="O23" s="45">
        <v>0</v>
      </c>
      <c r="P23" s="45">
        <v>0</v>
      </c>
      <c r="Q23" s="45">
        <v>0</v>
      </c>
    </row>
    <row r="24" spans="2:17" ht="18.75" customHeight="1" x14ac:dyDescent="0.25">
      <c r="B24" s="470" t="s">
        <v>1596</v>
      </c>
      <c r="C24" s="45">
        <v>36</v>
      </c>
      <c r="D24" s="494">
        <v>1244</v>
      </c>
      <c r="E24" s="45">
        <v>9</v>
      </c>
      <c r="F24" s="45">
        <v>260</v>
      </c>
      <c r="G24" s="45"/>
      <c r="H24" s="45"/>
      <c r="I24" s="45"/>
      <c r="J24" s="45"/>
      <c r="K24" s="45"/>
      <c r="L24" s="45"/>
      <c r="M24" s="45"/>
      <c r="N24" s="45"/>
      <c r="O24" s="45">
        <v>45</v>
      </c>
      <c r="P24" s="494">
        <v>1504</v>
      </c>
      <c r="Q24" s="45">
        <v>310</v>
      </c>
    </row>
    <row r="25" spans="2:17" ht="18.75" customHeight="1" x14ac:dyDescent="0.25">
      <c r="B25" s="470" t="s">
        <v>1597</v>
      </c>
      <c r="C25" s="45">
        <v>1</v>
      </c>
      <c r="D25" s="45">
        <v>76</v>
      </c>
      <c r="E25" s="45"/>
      <c r="F25" s="45"/>
      <c r="G25" s="45"/>
      <c r="H25" s="45"/>
      <c r="I25" s="45"/>
      <c r="J25" s="45"/>
      <c r="K25" s="45"/>
      <c r="L25" s="45"/>
      <c r="M25" s="45"/>
      <c r="N25" s="45"/>
      <c r="O25" s="45">
        <v>1</v>
      </c>
      <c r="P25" s="45">
        <v>76</v>
      </c>
      <c r="Q25" s="45">
        <v>8</v>
      </c>
    </row>
    <row r="26" spans="2:17" ht="18.75" customHeight="1" x14ac:dyDescent="0.25">
      <c r="B26" s="470" t="s">
        <v>1598</v>
      </c>
      <c r="C26" s="45">
        <v>1</v>
      </c>
      <c r="D26" s="45">
        <v>852</v>
      </c>
      <c r="E26" s="45"/>
      <c r="F26" s="45"/>
      <c r="G26" s="45"/>
      <c r="H26" s="45"/>
      <c r="I26" s="45"/>
      <c r="J26" s="45"/>
      <c r="K26" s="45"/>
      <c r="L26" s="45"/>
      <c r="M26" s="45"/>
      <c r="N26" s="45"/>
      <c r="O26" s="45">
        <v>1</v>
      </c>
      <c r="P26" s="45">
        <v>852</v>
      </c>
      <c r="Q26" s="45">
        <v>8</v>
      </c>
    </row>
    <row r="27" spans="2:17" ht="18.75" customHeight="1" x14ac:dyDescent="0.25">
      <c r="B27" s="111" t="s">
        <v>1641</v>
      </c>
      <c r="C27" s="442">
        <f>SUM(C28:C31)</f>
        <v>14</v>
      </c>
      <c r="D27" s="442">
        <f t="shared" ref="D27:Q27" si="3">SUM(D28:D31)</f>
        <v>1581</v>
      </c>
      <c r="E27" s="442">
        <f t="shared" si="3"/>
        <v>0</v>
      </c>
      <c r="F27" s="442">
        <f t="shared" si="3"/>
        <v>0</v>
      </c>
      <c r="G27" s="442">
        <f t="shared" si="3"/>
        <v>0</v>
      </c>
      <c r="H27" s="442">
        <f t="shared" si="3"/>
        <v>0</v>
      </c>
      <c r="I27" s="442">
        <f t="shared" si="3"/>
        <v>0</v>
      </c>
      <c r="J27" s="442">
        <f t="shared" si="3"/>
        <v>0</v>
      </c>
      <c r="K27" s="442">
        <f t="shared" si="3"/>
        <v>0</v>
      </c>
      <c r="L27" s="442">
        <f t="shared" si="3"/>
        <v>0</v>
      </c>
      <c r="M27" s="442">
        <f t="shared" si="3"/>
        <v>0</v>
      </c>
      <c r="N27" s="442">
        <f t="shared" si="3"/>
        <v>0</v>
      </c>
      <c r="O27" s="442">
        <f t="shared" si="3"/>
        <v>14</v>
      </c>
      <c r="P27" s="442">
        <f t="shared" si="3"/>
        <v>1581</v>
      </c>
      <c r="Q27" s="442">
        <f t="shared" si="3"/>
        <v>270</v>
      </c>
    </row>
    <row r="28" spans="2:17" ht="18.75" customHeight="1" x14ac:dyDescent="0.25">
      <c r="B28" s="470" t="s">
        <v>1600</v>
      </c>
      <c r="C28" s="45">
        <v>11</v>
      </c>
      <c r="D28" s="45">
        <v>160</v>
      </c>
      <c r="E28" s="45"/>
      <c r="F28" s="45"/>
      <c r="G28" s="45"/>
      <c r="H28" s="45"/>
      <c r="I28" s="45"/>
      <c r="J28" s="45"/>
      <c r="K28" s="45"/>
      <c r="L28" s="45"/>
      <c r="M28" s="45"/>
      <c r="N28" s="45"/>
      <c r="O28" s="45">
        <v>11</v>
      </c>
      <c r="P28" s="45">
        <v>160</v>
      </c>
      <c r="Q28" s="45">
        <v>18</v>
      </c>
    </row>
    <row r="29" spans="2:17" ht="18.75" customHeight="1" x14ac:dyDescent="0.25">
      <c r="B29" s="470" t="s">
        <v>1601</v>
      </c>
      <c r="C29" s="45">
        <v>1</v>
      </c>
      <c r="D29" s="45">
        <v>256</v>
      </c>
      <c r="E29" s="45"/>
      <c r="F29" s="45"/>
      <c r="G29" s="45"/>
      <c r="H29" s="45"/>
      <c r="I29" s="45"/>
      <c r="J29" s="45"/>
      <c r="K29" s="45"/>
      <c r="L29" s="45"/>
      <c r="M29" s="45"/>
      <c r="N29" s="45"/>
      <c r="O29" s="45">
        <v>1</v>
      </c>
      <c r="P29" s="45">
        <v>256</v>
      </c>
      <c r="Q29" s="45">
        <v>22</v>
      </c>
    </row>
    <row r="30" spans="2:17" ht="18.75" customHeight="1" x14ac:dyDescent="0.25">
      <c r="B30" s="470" t="s">
        <v>1602</v>
      </c>
      <c r="C30" s="45">
        <v>1</v>
      </c>
      <c r="D30" s="494">
        <v>713</v>
      </c>
      <c r="E30" s="45"/>
      <c r="F30" s="45"/>
      <c r="G30" s="45"/>
      <c r="H30" s="45"/>
      <c r="I30" s="45"/>
      <c r="J30" s="45"/>
      <c r="K30" s="45"/>
      <c r="L30" s="45"/>
      <c r="M30" s="45"/>
      <c r="N30" s="45"/>
      <c r="O30" s="45">
        <v>1</v>
      </c>
      <c r="P30" s="494">
        <v>713</v>
      </c>
      <c r="Q30" s="45">
        <v>150</v>
      </c>
    </row>
    <row r="31" spans="2:17" ht="18.75" customHeight="1" x14ac:dyDescent="0.25">
      <c r="B31" s="470" t="s">
        <v>1603</v>
      </c>
      <c r="C31" s="45">
        <v>1</v>
      </c>
      <c r="D31" s="45">
        <v>452</v>
      </c>
      <c r="E31" s="45"/>
      <c r="F31" s="45"/>
      <c r="G31" s="45"/>
      <c r="H31" s="45"/>
      <c r="I31" s="45"/>
      <c r="J31" s="45"/>
      <c r="K31" s="45"/>
      <c r="L31" s="45"/>
      <c r="M31" s="45"/>
      <c r="N31" s="45"/>
      <c r="O31" s="45">
        <v>1</v>
      </c>
      <c r="P31" s="45">
        <v>452</v>
      </c>
      <c r="Q31" s="45">
        <v>80</v>
      </c>
    </row>
    <row r="32" spans="2:17" ht="18.75" customHeight="1" x14ac:dyDescent="0.25">
      <c r="B32" s="111" t="s">
        <v>1642</v>
      </c>
      <c r="C32" s="442">
        <f>SUM(C33:C36)</f>
        <v>161</v>
      </c>
      <c r="D32" s="442">
        <f t="shared" ref="D32:Q32" si="4">SUM(D33:D36)</f>
        <v>9789</v>
      </c>
      <c r="E32" s="442">
        <f t="shared" si="4"/>
        <v>34</v>
      </c>
      <c r="F32" s="442">
        <f t="shared" si="4"/>
        <v>2087</v>
      </c>
      <c r="G32" s="442">
        <f t="shared" si="4"/>
        <v>21</v>
      </c>
      <c r="H32" s="442">
        <f t="shared" si="4"/>
        <v>1089</v>
      </c>
      <c r="I32" s="442">
        <f t="shared" si="4"/>
        <v>6</v>
      </c>
      <c r="J32" s="442">
        <f t="shared" si="4"/>
        <v>228</v>
      </c>
      <c r="K32" s="442">
        <f t="shared" si="4"/>
        <v>1</v>
      </c>
      <c r="L32" s="442">
        <f t="shared" si="4"/>
        <v>45</v>
      </c>
      <c r="M32" s="442">
        <f t="shared" si="4"/>
        <v>0</v>
      </c>
      <c r="N32" s="442">
        <f t="shared" si="4"/>
        <v>0</v>
      </c>
      <c r="O32" s="442">
        <f t="shared" si="4"/>
        <v>223</v>
      </c>
      <c r="P32" s="442">
        <f t="shared" si="4"/>
        <v>13580</v>
      </c>
      <c r="Q32" s="442">
        <f t="shared" si="4"/>
        <v>500</v>
      </c>
    </row>
    <row r="33" spans="2:17" ht="18.75" customHeight="1" x14ac:dyDescent="0.25">
      <c r="B33" s="479" t="s">
        <v>1605</v>
      </c>
      <c r="C33" s="45">
        <v>97</v>
      </c>
      <c r="D33" s="45">
        <v>920</v>
      </c>
      <c r="E33" s="45">
        <v>17</v>
      </c>
      <c r="F33" s="45">
        <v>173</v>
      </c>
      <c r="G33" s="45">
        <v>12</v>
      </c>
      <c r="H33" s="45">
        <v>92</v>
      </c>
      <c r="I33" s="45">
        <v>5</v>
      </c>
      <c r="J33" s="45">
        <v>25</v>
      </c>
      <c r="K33" s="45">
        <v>1</v>
      </c>
      <c r="L33" s="45">
        <v>2</v>
      </c>
      <c r="M33" s="45"/>
      <c r="N33" s="45"/>
      <c r="O33" s="45">
        <v>132</v>
      </c>
      <c r="P33" s="494">
        <v>1212</v>
      </c>
      <c r="Q33" s="45">
        <v>184</v>
      </c>
    </row>
    <row r="34" spans="2:17" ht="18.75" customHeight="1" x14ac:dyDescent="0.25">
      <c r="B34" s="479" t="s">
        <v>1606</v>
      </c>
      <c r="C34" s="45">
        <v>47</v>
      </c>
      <c r="D34" s="494">
        <v>1208</v>
      </c>
      <c r="E34" s="45">
        <v>15</v>
      </c>
      <c r="F34" s="45">
        <v>69</v>
      </c>
      <c r="G34" s="45">
        <v>8</v>
      </c>
      <c r="H34" s="45">
        <v>718</v>
      </c>
      <c r="I34" s="45">
        <v>0</v>
      </c>
      <c r="J34" s="45">
        <v>0</v>
      </c>
      <c r="K34" s="45">
        <v>0</v>
      </c>
      <c r="L34" s="45">
        <v>0</v>
      </c>
      <c r="M34" s="45"/>
      <c r="N34" s="45"/>
      <c r="O34" s="45">
        <v>70</v>
      </c>
      <c r="P34" s="494">
        <v>2337</v>
      </c>
      <c r="Q34" s="45">
        <v>56</v>
      </c>
    </row>
    <row r="35" spans="2:17" ht="18.75" customHeight="1" x14ac:dyDescent="0.25">
      <c r="B35" s="479" t="s">
        <v>1607</v>
      </c>
      <c r="C35" s="45">
        <v>17</v>
      </c>
      <c r="D35" s="494">
        <v>759</v>
      </c>
      <c r="E35" s="45">
        <v>2</v>
      </c>
      <c r="F35" s="45">
        <v>16</v>
      </c>
      <c r="G35" s="45">
        <v>1</v>
      </c>
      <c r="H35" s="45">
        <v>9</v>
      </c>
      <c r="I35" s="45">
        <v>1</v>
      </c>
      <c r="J35" s="45">
        <v>13</v>
      </c>
      <c r="K35" s="45">
        <v>0</v>
      </c>
      <c r="L35" s="45">
        <v>0</v>
      </c>
      <c r="M35" s="45"/>
      <c r="N35" s="45"/>
      <c r="O35" s="45">
        <v>21</v>
      </c>
      <c r="P35" s="494">
        <v>797</v>
      </c>
      <c r="Q35" s="45">
        <v>260</v>
      </c>
    </row>
    <row r="36" spans="2:17" ht="18.75" customHeight="1" x14ac:dyDescent="0.25">
      <c r="B36" s="479" t="s">
        <v>1608</v>
      </c>
      <c r="C36" s="45">
        <v>0</v>
      </c>
      <c r="D36" s="494">
        <v>6902</v>
      </c>
      <c r="E36" s="45">
        <v>0</v>
      </c>
      <c r="F36" s="494">
        <v>1829</v>
      </c>
      <c r="G36" s="45">
        <v>0</v>
      </c>
      <c r="H36" s="45">
        <v>270</v>
      </c>
      <c r="I36" s="45">
        <v>0</v>
      </c>
      <c r="J36" s="45">
        <v>190</v>
      </c>
      <c r="K36" s="45">
        <v>0</v>
      </c>
      <c r="L36" s="45">
        <v>43</v>
      </c>
      <c r="M36" s="45"/>
      <c r="N36" s="45"/>
      <c r="O36" s="45">
        <v>0</v>
      </c>
      <c r="P36" s="494">
        <v>9234</v>
      </c>
      <c r="Q36" s="45">
        <v>0</v>
      </c>
    </row>
    <row r="37" spans="2:17" ht="18.75" customHeight="1" x14ac:dyDescent="0.25">
      <c r="B37" s="111" t="s">
        <v>1609</v>
      </c>
      <c r="C37" s="442">
        <f>SUM(C38:C40)</f>
        <v>12</v>
      </c>
      <c r="D37" s="442">
        <f t="shared" ref="D37:Q37" si="5">SUM(D38:D40)</f>
        <v>38187</v>
      </c>
      <c r="E37" s="442">
        <f t="shared" si="5"/>
        <v>2</v>
      </c>
      <c r="F37" s="442">
        <f t="shared" si="5"/>
        <v>1142</v>
      </c>
      <c r="G37" s="442">
        <f t="shared" si="5"/>
        <v>18</v>
      </c>
      <c r="H37" s="442">
        <f t="shared" si="5"/>
        <v>980</v>
      </c>
      <c r="I37" s="442">
        <f t="shared" si="5"/>
        <v>0</v>
      </c>
      <c r="J37" s="442">
        <f t="shared" si="5"/>
        <v>0</v>
      </c>
      <c r="K37" s="442">
        <f t="shared" si="5"/>
        <v>0</v>
      </c>
      <c r="L37" s="442">
        <f t="shared" si="5"/>
        <v>0</v>
      </c>
      <c r="M37" s="442">
        <f t="shared" si="5"/>
        <v>0</v>
      </c>
      <c r="N37" s="442">
        <f t="shared" si="5"/>
        <v>0</v>
      </c>
      <c r="O37" s="442">
        <f t="shared" si="5"/>
        <v>32</v>
      </c>
      <c r="P37" s="442">
        <f t="shared" si="5"/>
        <v>40309</v>
      </c>
      <c r="Q37" s="442">
        <f t="shared" si="5"/>
        <v>0</v>
      </c>
    </row>
    <row r="38" spans="2:17" ht="18.75" customHeight="1" x14ac:dyDescent="0.25">
      <c r="B38" s="479" t="s">
        <v>1610</v>
      </c>
      <c r="C38" s="45">
        <v>7</v>
      </c>
      <c r="D38" s="494">
        <v>18551</v>
      </c>
      <c r="E38" s="45">
        <v>1</v>
      </c>
      <c r="F38" s="45">
        <v>271</v>
      </c>
      <c r="G38" s="45">
        <v>0</v>
      </c>
      <c r="H38" s="45">
        <v>0</v>
      </c>
      <c r="I38" s="45">
        <v>0</v>
      </c>
      <c r="J38" s="45">
        <v>0</v>
      </c>
      <c r="K38" s="45">
        <v>0</v>
      </c>
      <c r="L38" s="45">
        <v>0</v>
      </c>
      <c r="M38" s="45"/>
      <c r="N38" s="45"/>
      <c r="O38" s="45">
        <v>8</v>
      </c>
      <c r="P38" s="494">
        <v>18822</v>
      </c>
      <c r="Q38" s="45">
        <v>0</v>
      </c>
    </row>
    <row r="39" spans="2:17" ht="18.75" customHeight="1" x14ac:dyDescent="0.25">
      <c r="B39" s="479" t="s">
        <v>1611</v>
      </c>
      <c r="C39" s="45">
        <v>5</v>
      </c>
      <c r="D39" s="494">
        <v>15347</v>
      </c>
      <c r="E39" s="45">
        <v>1</v>
      </c>
      <c r="F39" s="45">
        <v>300</v>
      </c>
      <c r="G39" s="45">
        <v>18</v>
      </c>
      <c r="H39" s="45">
        <v>923</v>
      </c>
      <c r="I39" s="45">
        <v>0</v>
      </c>
      <c r="J39" s="45">
        <v>0</v>
      </c>
      <c r="K39" s="45">
        <v>0</v>
      </c>
      <c r="L39" s="45">
        <v>0</v>
      </c>
      <c r="M39" s="45"/>
      <c r="N39" s="45"/>
      <c r="O39" s="45">
        <v>24</v>
      </c>
      <c r="P39" s="494">
        <v>16570</v>
      </c>
      <c r="Q39" s="45">
        <v>0</v>
      </c>
    </row>
    <row r="40" spans="2:17" ht="18.75" customHeight="1" x14ac:dyDescent="0.25">
      <c r="B40" s="479" t="s">
        <v>1612</v>
      </c>
      <c r="C40" s="45">
        <v>0</v>
      </c>
      <c r="D40" s="494">
        <v>4289</v>
      </c>
      <c r="E40" s="45">
        <v>0</v>
      </c>
      <c r="F40" s="45">
        <v>571</v>
      </c>
      <c r="G40" s="45">
        <v>0</v>
      </c>
      <c r="H40" s="45">
        <v>57</v>
      </c>
      <c r="I40" s="45">
        <v>0</v>
      </c>
      <c r="J40" s="45">
        <v>0</v>
      </c>
      <c r="K40" s="45">
        <v>0</v>
      </c>
      <c r="L40" s="45">
        <v>0</v>
      </c>
      <c r="M40" s="45"/>
      <c r="N40" s="45"/>
      <c r="O40" s="45">
        <v>0</v>
      </c>
      <c r="P40" s="494">
        <v>4917</v>
      </c>
      <c r="Q40" s="45">
        <v>0</v>
      </c>
    </row>
    <row r="41" spans="2:17" x14ac:dyDescent="0.25"/>
    <row r="42" spans="2:17" x14ac:dyDescent="0.25"/>
  </sheetData>
  <mergeCells count="9">
    <mergeCell ref="B4:Q4"/>
    <mergeCell ref="B1:Q3"/>
    <mergeCell ref="O6:Q6"/>
    <mergeCell ref="C6:D6"/>
    <mergeCell ref="E6:F6"/>
    <mergeCell ref="G6:H6"/>
    <mergeCell ref="I6:J6"/>
    <mergeCell ref="K6:L6"/>
    <mergeCell ref="M6:N6"/>
  </mergeCells>
  <pageMargins left="0.7" right="0.7" top="0.75" bottom="0.75" header="0.3" footer="0.3"/>
  <drawing r:id="rId1"/>
</worksheet>
</file>

<file path=xl/worksheets/sheet2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A00-000000000000}">
  <sheetPr codeName="Hoja217"/>
  <dimension ref="B1:N40"/>
  <sheetViews>
    <sheetView showGridLines="0" zoomScaleNormal="100" workbookViewId="0">
      <pane xSplit="1" ySplit="7" topLeftCell="B35" activePane="bottomRight" state="frozen"/>
      <selection activeCell="I25" sqref="I25"/>
      <selection pane="topRight" activeCell="I25" sqref="I25"/>
      <selection pane="bottomLeft" activeCell="I25" sqref="I25"/>
      <selection pane="bottomRight" activeCell="C38" sqref="C38:N40"/>
    </sheetView>
  </sheetViews>
  <sheetFormatPr baseColWidth="10" defaultRowHeight="15" x14ac:dyDescent="0.25"/>
  <cols>
    <col min="1" max="1" width="4.42578125" customWidth="1"/>
    <col min="2" max="2" width="39.28515625" customWidth="1"/>
    <col min="3" max="14" width="11.5703125" customWidth="1"/>
  </cols>
  <sheetData>
    <row r="1" spans="2:14" x14ac:dyDescent="0.25">
      <c r="B1" s="1958"/>
      <c r="C1" s="1959"/>
      <c r="D1" s="1959"/>
      <c r="E1" s="1959"/>
      <c r="F1" s="1959"/>
      <c r="G1" s="1959"/>
      <c r="H1" s="1959"/>
      <c r="I1" s="1959"/>
      <c r="J1" s="1959"/>
      <c r="K1" s="1959"/>
      <c r="L1" s="1959"/>
      <c r="M1" s="1959"/>
      <c r="N1" s="1960"/>
    </row>
    <row r="2" spans="2:14" x14ac:dyDescent="0.25">
      <c r="B2" s="1961"/>
      <c r="C2" s="1962"/>
      <c r="D2" s="1962"/>
      <c r="E2" s="1962"/>
      <c r="F2" s="1962"/>
      <c r="G2" s="1962"/>
      <c r="H2" s="1962"/>
      <c r="I2" s="1962"/>
      <c r="J2" s="1962"/>
      <c r="K2" s="1962"/>
      <c r="L2" s="1962"/>
      <c r="M2" s="1962"/>
      <c r="N2" s="1963"/>
    </row>
    <row r="3" spans="2:14" ht="15.75" thickBot="1" x14ac:dyDescent="0.3">
      <c r="B3" s="1964"/>
      <c r="C3" s="1965"/>
      <c r="D3" s="1965"/>
      <c r="E3" s="1965"/>
      <c r="F3" s="1965"/>
      <c r="G3" s="1965"/>
      <c r="H3" s="1965"/>
      <c r="I3" s="1965"/>
      <c r="J3" s="1965"/>
      <c r="K3" s="1965"/>
      <c r="L3" s="1965"/>
      <c r="M3" s="1965"/>
      <c r="N3" s="1966"/>
    </row>
    <row r="4" spans="2:14" ht="21.75" thickBot="1" x14ac:dyDescent="0.4">
      <c r="B4" s="1970" t="s">
        <v>1883</v>
      </c>
      <c r="C4" s="1971"/>
      <c r="D4" s="1971"/>
      <c r="E4" s="1971"/>
      <c r="F4" s="1971"/>
      <c r="G4" s="1971"/>
      <c r="H4" s="1971"/>
      <c r="I4" s="1971"/>
      <c r="J4" s="1971"/>
      <c r="K4" s="1971"/>
      <c r="L4" s="1971"/>
      <c r="M4" s="1971"/>
      <c r="N4" s="1971"/>
    </row>
    <row r="6" spans="2:14" ht="15.75" x14ac:dyDescent="0.25">
      <c r="B6" s="2594" t="s">
        <v>1575</v>
      </c>
      <c r="C6" s="2593" t="s">
        <v>279</v>
      </c>
      <c r="D6" s="2593"/>
      <c r="E6" s="2593"/>
      <c r="F6" s="2593"/>
      <c r="G6" s="2593" t="s">
        <v>280</v>
      </c>
      <c r="H6" s="2593"/>
      <c r="I6" s="2593"/>
      <c r="J6" s="2593"/>
      <c r="K6" s="2593" t="s">
        <v>281</v>
      </c>
      <c r="L6" s="2593"/>
      <c r="M6" s="2593"/>
      <c r="N6" s="2593"/>
    </row>
    <row r="7" spans="2:14" ht="31.5" x14ac:dyDescent="0.25">
      <c r="B7" s="2594"/>
      <c r="C7" s="151" t="s">
        <v>1643</v>
      </c>
      <c r="D7" s="162" t="s">
        <v>1577</v>
      </c>
      <c r="E7" s="151" t="s">
        <v>1578</v>
      </c>
      <c r="F7" s="151" t="s">
        <v>1579</v>
      </c>
      <c r="G7" s="151" t="s">
        <v>1576</v>
      </c>
      <c r="H7" s="151" t="s">
        <v>1577</v>
      </c>
      <c r="I7" s="151" t="s">
        <v>1578</v>
      </c>
      <c r="J7" s="151" t="s">
        <v>1579</v>
      </c>
      <c r="K7" s="151" t="s">
        <v>1576</v>
      </c>
      <c r="L7" s="151" t="s">
        <v>1577</v>
      </c>
      <c r="M7" s="151" t="s">
        <v>1578</v>
      </c>
      <c r="N7" s="151" t="s">
        <v>1579</v>
      </c>
    </row>
    <row r="8" spans="2:14" ht="18.75" customHeight="1" x14ac:dyDescent="0.25">
      <c r="B8" s="111" t="s">
        <v>1638</v>
      </c>
      <c r="C8" s="442">
        <f>SUM(C9:C11)</f>
        <v>18</v>
      </c>
      <c r="D8" s="442">
        <f t="shared" ref="D8:N8" si="0">SUM(D9:D11)</f>
        <v>857</v>
      </c>
      <c r="E8" s="442">
        <f t="shared" si="0"/>
        <v>70</v>
      </c>
      <c r="F8" s="442">
        <f t="shared" si="0"/>
        <v>770</v>
      </c>
      <c r="G8" s="442">
        <f t="shared" si="0"/>
        <v>24</v>
      </c>
      <c r="H8" s="442">
        <f t="shared" si="0"/>
        <v>1484</v>
      </c>
      <c r="I8" s="442">
        <f t="shared" si="0"/>
        <v>90</v>
      </c>
      <c r="J8" s="442">
        <f t="shared" si="0"/>
        <v>970</v>
      </c>
      <c r="K8" s="442">
        <f t="shared" si="0"/>
        <v>22</v>
      </c>
      <c r="L8" s="442">
        <f t="shared" si="0"/>
        <v>1390</v>
      </c>
      <c r="M8" s="442">
        <f t="shared" si="0"/>
        <v>79</v>
      </c>
      <c r="N8" s="442">
        <f t="shared" si="0"/>
        <v>1040</v>
      </c>
    </row>
    <row r="9" spans="2:14" ht="18.75" customHeight="1" x14ac:dyDescent="0.25">
      <c r="B9" s="470" t="s">
        <v>1581</v>
      </c>
      <c r="C9" s="45">
        <v>16</v>
      </c>
      <c r="D9" s="45">
        <v>768</v>
      </c>
      <c r="E9" s="45">
        <v>45</v>
      </c>
      <c r="F9" s="45">
        <v>720</v>
      </c>
      <c r="G9" s="45">
        <v>19</v>
      </c>
      <c r="H9" s="494">
        <v>1191</v>
      </c>
      <c r="I9" s="45">
        <v>46</v>
      </c>
      <c r="J9" s="45">
        <v>870</v>
      </c>
      <c r="K9" s="45">
        <v>20</v>
      </c>
      <c r="L9" s="494">
        <v>1242</v>
      </c>
      <c r="M9" s="45">
        <v>49</v>
      </c>
      <c r="N9" s="45">
        <v>980</v>
      </c>
    </row>
    <row r="10" spans="2:14" ht="18.75" customHeight="1" x14ac:dyDescent="0.25">
      <c r="B10" s="470" t="s">
        <v>1582</v>
      </c>
      <c r="C10" s="45"/>
      <c r="D10" s="45"/>
      <c r="E10" s="45"/>
      <c r="F10" s="45"/>
      <c r="G10" s="45">
        <v>1</v>
      </c>
      <c r="H10" s="45">
        <v>51</v>
      </c>
      <c r="I10" s="45">
        <v>25</v>
      </c>
      <c r="J10" s="45">
        <v>25</v>
      </c>
      <c r="K10" s="45"/>
      <c r="L10" s="45"/>
      <c r="M10" s="45"/>
      <c r="N10" s="45"/>
    </row>
    <row r="11" spans="2:14" ht="18.75" customHeight="1" x14ac:dyDescent="0.25">
      <c r="B11" s="470" t="s">
        <v>1583</v>
      </c>
      <c r="C11" s="45">
        <v>2</v>
      </c>
      <c r="D11" s="45">
        <v>89</v>
      </c>
      <c r="E11" s="45">
        <v>25</v>
      </c>
      <c r="F11" s="45">
        <v>50</v>
      </c>
      <c r="G11" s="45">
        <v>4</v>
      </c>
      <c r="H11" s="45">
        <v>242</v>
      </c>
      <c r="I11" s="45">
        <v>19</v>
      </c>
      <c r="J11" s="45">
        <v>75</v>
      </c>
      <c r="K11" s="45">
        <v>2</v>
      </c>
      <c r="L11" s="45">
        <v>148</v>
      </c>
      <c r="M11" s="45">
        <v>30</v>
      </c>
      <c r="N11" s="45">
        <v>60</v>
      </c>
    </row>
    <row r="12" spans="2:14" ht="18.75" customHeight="1" x14ac:dyDescent="0.25">
      <c r="B12" s="111" t="s">
        <v>1644</v>
      </c>
      <c r="C12" s="442">
        <f>SUM(C13:C18)</f>
        <v>4</v>
      </c>
      <c r="D12" s="442">
        <f t="shared" ref="D12:N12" si="1">SUM(D13:D18)</f>
        <v>390</v>
      </c>
      <c r="E12" s="442">
        <f t="shared" si="1"/>
        <v>120</v>
      </c>
      <c r="F12" s="442">
        <f t="shared" si="1"/>
        <v>150</v>
      </c>
      <c r="G12" s="442">
        <f t="shared" si="1"/>
        <v>6</v>
      </c>
      <c r="H12" s="442">
        <f t="shared" si="1"/>
        <v>537</v>
      </c>
      <c r="I12" s="442">
        <f t="shared" si="1"/>
        <v>137</v>
      </c>
      <c r="J12" s="442">
        <f t="shared" si="1"/>
        <v>267</v>
      </c>
      <c r="K12" s="442">
        <f t="shared" si="1"/>
        <v>5</v>
      </c>
      <c r="L12" s="442">
        <f t="shared" si="1"/>
        <v>358</v>
      </c>
      <c r="M12" s="442">
        <f t="shared" si="1"/>
        <v>139</v>
      </c>
      <c r="N12" s="442">
        <f t="shared" si="1"/>
        <v>160</v>
      </c>
    </row>
    <row r="13" spans="2:14" ht="18.75" customHeight="1" x14ac:dyDescent="0.25">
      <c r="B13" s="470" t="s">
        <v>1585</v>
      </c>
      <c r="C13" s="45"/>
      <c r="D13" s="45"/>
      <c r="E13" s="45"/>
      <c r="F13" s="45"/>
      <c r="G13" s="45"/>
      <c r="H13" s="45"/>
      <c r="I13" s="45"/>
      <c r="J13" s="45"/>
      <c r="K13" s="45"/>
      <c r="L13" s="45"/>
      <c r="M13" s="45"/>
      <c r="N13" s="45"/>
    </row>
    <row r="14" spans="2:14" ht="18.75" customHeight="1" x14ac:dyDescent="0.25">
      <c r="B14" s="470" t="s">
        <v>1586</v>
      </c>
      <c r="C14" s="45">
        <v>1</v>
      </c>
      <c r="D14" s="45">
        <v>150</v>
      </c>
      <c r="E14" s="45">
        <v>40</v>
      </c>
      <c r="F14" s="45">
        <v>40</v>
      </c>
      <c r="G14" s="45">
        <v>1</v>
      </c>
      <c r="H14" s="45">
        <v>108</v>
      </c>
      <c r="I14" s="45">
        <v>60</v>
      </c>
      <c r="J14" s="45">
        <v>60</v>
      </c>
      <c r="K14" s="45">
        <v>1</v>
      </c>
      <c r="L14" s="45">
        <v>75</v>
      </c>
      <c r="M14" s="45">
        <v>50</v>
      </c>
      <c r="N14" s="45">
        <v>50</v>
      </c>
    </row>
    <row r="15" spans="2:14" ht="18.75" customHeight="1" x14ac:dyDescent="0.25">
      <c r="B15" s="470" t="s">
        <v>1587</v>
      </c>
      <c r="C15" s="45"/>
      <c r="D15" s="45"/>
      <c r="E15" s="45"/>
      <c r="F15" s="45"/>
      <c r="G15" s="45"/>
      <c r="H15" s="45"/>
      <c r="I15" s="45"/>
      <c r="J15" s="45"/>
      <c r="K15" s="45"/>
      <c r="L15" s="45"/>
      <c r="M15" s="45"/>
      <c r="N15" s="45"/>
    </row>
    <row r="16" spans="2:14" ht="18.75" customHeight="1" x14ac:dyDescent="0.25">
      <c r="B16" s="470" t="s">
        <v>1588</v>
      </c>
      <c r="C16" s="45">
        <v>2</v>
      </c>
      <c r="D16" s="45">
        <v>152</v>
      </c>
      <c r="E16" s="45">
        <v>30</v>
      </c>
      <c r="F16" s="45">
        <v>60</v>
      </c>
      <c r="G16" s="45">
        <v>2</v>
      </c>
      <c r="H16" s="45">
        <v>99</v>
      </c>
      <c r="I16" s="45">
        <v>24</v>
      </c>
      <c r="J16" s="45">
        <v>47</v>
      </c>
      <c r="K16" s="45">
        <v>2</v>
      </c>
      <c r="L16" s="45">
        <v>131</v>
      </c>
      <c r="M16" s="45">
        <v>21</v>
      </c>
      <c r="N16" s="45">
        <v>42</v>
      </c>
    </row>
    <row r="17" spans="2:14" ht="18.75" customHeight="1" x14ac:dyDescent="0.25">
      <c r="B17" s="470" t="s">
        <v>1589</v>
      </c>
      <c r="C17" s="45"/>
      <c r="D17" s="45"/>
      <c r="E17" s="45"/>
      <c r="F17" s="45"/>
      <c r="G17" s="45"/>
      <c r="H17" s="45"/>
      <c r="I17" s="45"/>
      <c r="J17" s="45"/>
      <c r="K17" s="45">
        <v>1</v>
      </c>
      <c r="L17" s="45">
        <v>22</v>
      </c>
      <c r="M17" s="45">
        <v>8</v>
      </c>
      <c r="N17" s="45">
        <v>8</v>
      </c>
    </row>
    <row r="18" spans="2:14" ht="18.75" customHeight="1" x14ac:dyDescent="0.25">
      <c r="B18" s="470" t="s">
        <v>1590</v>
      </c>
      <c r="C18" s="45">
        <v>1</v>
      </c>
      <c r="D18" s="45">
        <v>88</v>
      </c>
      <c r="E18" s="45">
        <v>50</v>
      </c>
      <c r="F18" s="45">
        <v>50</v>
      </c>
      <c r="G18" s="45">
        <v>3</v>
      </c>
      <c r="H18" s="45">
        <v>330</v>
      </c>
      <c r="I18" s="45">
        <v>53</v>
      </c>
      <c r="J18" s="45">
        <v>160</v>
      </c>
      <c r="K18" s="45">
        <v>1</v>
      </c>
      <c r="L18" s="45">
        <v>130</v>
      </c>
      <c r="M18" s="45">
        <v>60</v>
      </c>
      <c r="N18" s="45">
        <v>60</v>
      </c>
    </row>
    <row r="19" spans="2:14" ht="18.75" customHeight="1" x14ac:dyDescent="0.25">
      <c r="B19" s="111" t="s">
        <v>1640</v>
      </c>
      <c r="C19" s="442">
        <f>SUM(C20:C26)</f>
        <v>7</v>
      </c>
      <c r="D19" s="442">
        <f t="shared" ref="D19:N19" si="2">SUM(D20:D26)</f>
        <v>117</v>
      </c>
      <c r="E19" s="442">
        <f t="shared" si="2"/>
        <v>6</v>
      </c>
      <c r="F19" s="442">
        <f t="shared" si="2"/>
        <v>12</v>
      </c>
      <c r="G19" s="442">
        <f t="shared" si="2"/>
        <v>4</v>
      </c>
      <c r="H19" s="442">
        <f t="shared" si="2"/>
        <v>128</v>
      </c>
      <c r="I19" s="442">
        <f t="shared" si="2"/>
        <v>12</v>
      </c>
      <c r="J19" s="442">
        <f t="shared" si="2"/>
        <v>16</v>
      </c>
      <c r="K19" s="442">
        <f t="shared" si="2"/>
        <v>4</v>
      </c>
      <c r="L19" s="442">
        <f t="shared" si="2"/>
        <v>179</v>
      </c>
      <c r="M19" s="442">
        <f t="shared" si="2"/>
        <v>17</v>
      </c>
      <c r="N19" s="442">
        <f t="shared" si="2"/>
        <v>40</v>
      </c>
    </row>
    <row r="20" spans="2:14" ht="18.75" customHeight="1" x14ac:dyDescent="0.25">
      <c r="B20" s="470" t="s">
        <v>1592</v>
      </c>
      <c r="C20" s="45">
        <v>4</v>
      </c>
      <c r="D20" s="45">
        <v>52</v>
      </c>
      <c r="E20" s="45">
        <v>2</v>
      </c>
      <c r="F20" s="45">
        <v>8</v>
      </c>
      <c r="G20" s="45">
        <v>3</v>
      </c>
      <c r="H20" s="45">
        <v>68</v>
      </c>
      <c r="I20" s="45">
        <v>2</v>
      </c>
      <c r="J20" s="45">
        <v>6</v>
      </c>
      <c r="K20" s="45">
        <v>3</v>
      </c>
      <c r="L20" s="45">
        <v>127</v>
      </c>
      <c r="M20" s="45">
        <v>11</v>
      </c>
      <c r="N20" s="45">
        <v>34</v>
      </c>
    </row>
    <row r="21" spans="2:14" ht="18.75" customHeight="1" x14ac:dyDescent="0.25">
      <c r="B21" s="470" t="s">
        <v>1645</v>
      </c>
      <c r="C21" s="45"/>
      <c r="D21" s="45"/>
      <c r="E21" s="45"/>
      <c r="F21" s="45"/>
      <c r="G21" s="45"/>
      <c r="H21" s="45"/>
      <c r="I21" s="45"/>
      <c r="J21" s="45"/>
      <c r="K21" s="45"/>
      <c r="L21" s="45"/>
      <c r="M21" s="45"/>
      <c r="N21" s="45"/>
    </row>
    <row r="22" spans="2:14" ht="18.75" customHeight="1" x14ac:dyDescent="0.25">
      <c r="B22" s="470" t="s">
        <v>1594</v>
      </c>
      <c r="C22" s="45"/>
      <c r="D22" s="45"/>
      <c r="E22" s="45"/>
      <c r="F22" s="45"/>
      <c r="G22" s="45"/>
      <c r="H22" s="45"/>
      <c r="I22" s="45"/>
      <c r="J22" s="45"/>
      <c r="K22" s="45"/>
      <c r="L22" s="45"/>
      <c r="M22" s="45"/>
      <c r="N22" s="45"/>
    </row>
    <row r="23" spans="2:14" ht="18.75" customHeight="1" x14ac:dyDescent="0.25">
      <c r="B23" s="470" t="s">
        <v>1595</v>
      </c>
      <c r="C23" s="45"/>
      <c r="D23" s="45"/>
      <c r="E23" s="45"/>
      <c r="F23" s="45"/>
      <c r="G23" s="45"/>
      <c r="H23" s="45"/>
      <c r="I23" s="45"/>
      <c r="J23" s="45"/>
      <c r="K23" s="45"/>
      <c r="L23" s="45"/>
      <c r="M23" s="45"/>
      <c r="N23" s="45"/>
    </row>
    <row r="24" spans="2:14" ht="18.75" customHeight="1" x14ac:dyDescent="0.25">
      <c r="B24" s="470" t="s">
        <v>1596</v>
      </c>
      <c r="C24" s="45">
        <v>2</v>
      </c>
      <c r="D24" s="45">
        <v>40</v>
      </c>
      <c r="E24" s="45">
        <v>4</v>
      </c>
      <c r="F24" s="45">
        <v>4</v>
      </c>
      <c r="G24" s="45">
        <v>1</v>
      </c>
      <c r="H24" s="45">
        <v>60</v>
      </c>
      <c r="I24" s="45">
        <v>10</v>
      </c>
      <c r="J24" s="45">
        <v>10</v>
      </c>
      <c r="K24" s="45">
        <v>1</v>
      </c>
      <c r="L24" s="45">
        <v>52</v>
      </c>
      <c r="M24" s="45">
        <v>6</v>
      </c>
      <c r="N24" s="45">
        <v>6</v>
      </c>
    </row>
    <row r="25" spans="2:14" ht="18.75" customHeight="1" x14ac:dyDescent="0.25">
      <c r="B25" s="470" t="s">
        <v>1597</v>
      </c>
      <c r="C25" s="45"/>
      <c r="D25" s="45"/>
      <c r="E25" s="45"/>
      <c r="F25" s="45"/>
      <c r="G25" s="45"/>
      <c r="H25" s="45"/>
      <c r="I25" s="45"/>
      <c r="J25" s="45"/>
      <c r="K25" s="45"/>
      <c r="L25" s="45"/>
      <c r="M25" s="45"/>
      <c r="N25" s="45"/>
    </row>
    <row r="26" spans="2:14" ht="18.75" customHeight="1" x14ac:dyDescent="0.25">
      <c r="B26" s="470" t="s">
        <v>1598</v>
      </c>
      <c r="C26" s="45">
        <v>1</v>
      </c>
      <c r="D26" s="45">
        <v>25</v>
      </c>
      <c r="E26" s="45"/>
      <c r="F26" s="45"/>
      <c r="G26" s="45"/>
      <c r="H26" s="45"/>
      <c r="I26" s="45"/>
      <c r="J26" s="45"/>
      <c r="K26" s="45"/>
      <c r="L26" s="45"/>
      <c r="M26" s="45"/>
      <c r="N26" s="45"/>
    </row>
    <row r="27" spans="2:14" ht="18.75" customHeight="1" x14ac:dyDescent="0.25">
      <c r="B27" s="111" t="s">
        <v>1641</v>
      </c>
      <c r="C27" s="162">
        <f>SUM(C28:C31)</f>
        <v>3</v>
      </c>
      <c r="D27" s="1796">
        <f t="shared" ref="D27:N27" si="3">SUM(D28:D31)</f>
        <v>36</v>
      </c>
      <c r="E27" s="1796">
        <f t="shared" si="3"/>
        <v>1</v>
      </c>
      <c r="F27" s="1796">
        <f t="shared" si="3"/>
        <v>1</v>
      </c>
      <c r="G27" s="1796">
        <f t="shared" si="3"/>
        <v>2</v>
      </c>
      <c r="H27" s="1796">
        <f t="shared" si="3"/>
        <v>29</v>
      </c>
      <c r="I27" s="1796">
        <f t="shared" si="3"/>
        <v>2</v>
      </c>
      <c r="J27" s="1796">
        <f t="shared" si="3"/>
        <v>4</v>
      </c>
      <c r="K27" s="1796">
        <f t="shared" si="3"/>
        <v>1</v>
      </c>
      <c r="L27" s="1796">
        <f t="shared" si="3"/>
        <v>30</v>
      </c>
      <c r="M27" s="1796">
        <f t="shared" si="3"/>
        <v>8</v>
      </c>
      <c r="N27" s="1796">
        <f t="shared" si="3"/>
        <v>8</v>
      </c>
    </row>
    <row r="28" spans="2:14" ht="18.75" customHeight="1" x14ac:dyDescent="0.25">
      <c r="B28" s="470" t="s">
        <v>1600</v>
      </c>
      <c r="C28" s="45">
        <v>3</v>
      </c>
      <c r="D28" s="45">
        <v>36</v>
      </c>
      <c r="E28" s="45">
        <v>1</v>
      </c>
      <c r="F28" s="45">
        <v>1</v>
      </c>
      <c r="G28" s="45">
        <v>2</v>
      </c>
      <c r="H28" s="45">
        <v>29</v>
      </c>
      <c r="I28" s="45">
        <v>2</v>
      </c>
      <c r="J28" s="45">
        <v>4</v>
      </c>
      <c r="K28" s="45">
        <v>1</v>
      </c>
      <c r="L28" s="45">
        <v>30</v>
      </c>
      <c r="M28" s="45">
        <v>8</v>
      </c>
      <c r="N28" s="45">
        <v>8</v>
      </c>
    </row>
    <row r="29" spans="2:14" ht="18.75" customHeight="1" x14ac:dyDescent="0.25">
      <c r="B29" s="470" t="s">
        <v>1601</v>
      </c>
      <c r="C29" s="45"/>
      <c r="D29" s="45"/>
      <c r="E29" s="45"/>
      <c r="F29" s="45"/>
      <c r="G29" s="45"/>
      <c r="H29" s="45"/>
      <c r="I29" s="45"/>
      <c r="J29" s="45"/>
      <c r="K29" s="45"/>
      <c r="L29" s="45"/>
      <c r="M29" s="45"/>
      <c r="N29" s="45"/>
    </row>
    <row r="30" spans="2:14" ht="18.75" customHeight="1" x14ac:dyDescent="0.25">
      <c r="B30" s="470" t="s">
        <v>1602</v>
      </c>
      <c r="C30" s="45"/>
      <c r="D30" s="45"/>
      <c r="E30" s="45"/>
      <c r="F30" s="45"/>
      <c r="G30" s="45"/>
      <c r="H30" s="45"/>
      <c r="I30" s="45"/>
      <c r="J30" s="45"/>
      <c r="K30" s="45"/>
      <c r="L30" s="45"/>
      <c r="M30" s="45"/>
      <c r="N30" s="45"/>
    </row>
    <row r="31" spans="2:14" ht="18.75" customHeight="1" x14ac:dyDescent="0.25">
      <c r="B31" s="470" t="s">
        <v>1603</v>
      </c>
      <c r="C31" s="45"/>
      <c r="D31" s="45"/>
      <c r="E31" s="45"/>
      <c r="F31" s="45"/>
      <c r="G31" s="45"/>
      <c r="H31" s="45"/>
      <c r="I31" s="45"/>
      <c r="J31" s="45"/>
      <c r="K31" s="45"/>
      <c r="L31" s="45"/>
      <c r="M31" s="45"/>
      <c r="N31" s="45"/>
    </row>
    <row r="32" spans="2:14" ht="18.75" customHeight="1" x14ac:dyDescent="0.25">
      <c r="B32" s="111" t="s">
        <v>1642</v>
      </c>
      <c r="C32" s="442">
        <f>SUM(C33:C36)</f>
        <v>20</v>
      </c>
      <c r="D32" s="442">
        <f t="shared" ref="D32:N32" si="4">SUM(D33:D36)</f>
        <v>1055</v>
      </c>
      <c r="E32" s="442">
        <f t="shared" si="4"/>
        <v>10</v>
      </c>
      <c r="F32" s="442">
        <f t="shared" si="4"/>
        <v>32</v>
      </c>
      <c r="G32" s="442">
        <f t="shared" si="4"/>
        <v>27</v>
      </c>
      <c r="H32" s="442">
        <f t="shared" si="4"/>
        <v>1519</v>
      </c>
      <c r="I32" s="442">
        <f t="shared" si="4"/>
        <v>5</v>
      </c>
      <c r="J32" s="442">
        <f t="shared" si="4"/>
        <v>40</v>
      </c>
      <c r="K32" s="442">
        <f t="shared" si="4"/>
        <v>8</v>
      </c>
      <c r="L32" s="442">
        <f t="shared" si="4"/>
        <v>821</v>
      </c>
      <c r="M32" s="442">
        <f t="shared" si="4"/>
        <v>6</v>
      </c>
      <c r="N32" s="442">
        <f t="shared" si="4"/>
        <v>24</v>
      </c>
    </row>
    <row r="33" spans="2:14" ht="18.75" customHeight="1" x14ac:dyDescent="0.25">
      <c r="B33" s="479" t="s">
        <v>1605</v>
      </c>
      <c r="C33" s="45">
        <v>11</v>
      </c>
      <c r="D33" s="45">
        <v>88</v>
      </c>
      <c r="E33" s="45">
        <v>6</v>
      </c>
      <c r="F33" s="45">
        <v>28</v>
      </c>
      <c r="G33" s="45">
        <v>14</v>
      </c>
      <c r="H33" s="45">
        <v>140</v>
      </c>
      <c r="I33" s="45">
        <v>5</v>
      </c>
      <c r="J33" s="45">
        <v>40</v>
      </c>
      <c r="K33" s="45">
        <v>4</v>
      </c>
      <c r="L33" s="45">
        <v>103</v>
      </c>
      <c r="M33" s="45">
        <v>6</v>
      </c>
      <c r="N33" s="45">
        <v>24</v>
      </c>
    </row>
    <row r="34" spans="2:14" ht="18.75" customHeight="1" x14ac:dyDescent="0.25">
      <c r="B34" s="479" t="s">
        <v>1606</v>
      </c>
      <c r="C34" s="45">
        <v>7</v>
      </c>
      <c r="D34" s="45">
        <v>109</v>
      </c>
      <c r="E34" s="45">
        <v>3</v>
      </c>
      <c r="F34" s="45">
        <v>3</v>
      </c>
      <c r="G34" s="45">
        <v>11</v>
      </c>
      <c r="H34" s="45">
        <v>142</v>
      </c>
      <c r="I34" s="45">
        <v>0</v>
      </c>
      <c r="J34" s="45">
        <v>0</v>
      </c>
      <c r="K34" s="45">
        <v>3</v>
      </c>
      <c r="L34" s="45">
        <v>104</v>
      </c>
      <c r="M34" s="45">
        <v>0</v>
      </c>
      <c r="N34" s="45">
        <v>0</v>
      </c>
    </row>
    <row r="35" spans="2:14" ht="18.75" customHeight="1" x14ac:dyDescent="0.25">
      <c r="B35" s="479" t="s">
        <v>1607</v>
      </c>
      <c r="C35" s="45">
        <v>2</v>
      </c>
      <c r="D35" s="45">
        <v>136</v>
      </c>
      <c r="E35" s="45">
        <v>1</v>
      </c>
      <c r="F35" s="45">
        <v>1</v>
      </c>
      <c r="G35" s="45">
        <v>2</v>
      </c>
      <c r="H35" s="45">
        <v>166</v>
      </c>
      <c r="I35" s="45">
        <v>0</v>
      </c>
      <c r="J35" s="45">
        <v>0</v>
      </c>
      <c r="K35" s="45">
        <v>1</v>
      </c>
      <c r="L35" s="45">
        <v>122</v>
      </c>
      <c r="M35" s="45">
        <v>0</v>
      </c>
      <c r="N35" s="45">
        <v>0</v>
      </c>
    </row>
    <row r="36" spans="2:14" ht="18.75" customHeight="1" x14ac:dyDescent="0.25">
      <c r="B36" s="479" t="s">
        <v>1608</v>
      </c>
      <c r="C36" s="45">
        <v>0</v>
      </c>
      <c r="D36" s="45">
        <v>722</v>
      </c>
      <c r="E36" s="45">
        <v>0</v>
      </c>
      <c r="F36" s="45">
        <v>0</v>
      </c>
      <c r="G36" s="45">
        <v>0</v>
      </c>
      <c r="H36" s="494">
        <v>1071</v>
      </c>
      <c r="I36" s="45">
        <v>0</v>
      </c>
      <c r="J36" s="45">
        <v>0</v>
      </c>
      <c r="K36" s="45">
        <v>0</v>
      </c>
      <c r="L36" s="45">
        <v>492</v>
      </c>
      <c r="M36" s="45">
        <v>0</v>
      </c>
      <c r="N36" s="45">
        <v>0</v>
      </c>
    </row>
    <row r="37" spans="2:14" ht="18.75" customHeight="1" x14ac:dyDescent="0.25">
      <c r="B37" s="111" t="s">
        <v>1609</v>
      </c>
      <c r="C37" s="442">
        <f>SUM(C38:C40)</f>
        <v>3</v>
      </c>
      <c r="D37" s="442">
        <f t="shared" ref="D37:N37" si="5">SUM(D38:D40)</f>
        <v>3444</v>
      </c>
      <c r="E37" s="442">
        <f t="shared" si="5"/>
        <v>150</v>
      </c>
      <c r="F37" s="442">
        <f t="shared" si="5"/>
        <v>150</v>
      </c>
      <c r="G37" s="442">
        <f t="shared" si="5"/>
        <v>6</v>
      </c>
      <c r="H37" s="442">
        <f t="shared" si="5"/>
        <v>5318</v>
      </c>
      <c r="I37" s="442">
        <f t="shared" si="5"/>
        <v>0</v>
      </c>
      <c r="J37" s="442">
        <f t="shared" si="5"/>
        <v>0</v>
      </c>
      <c r="K37" s="442">
        <f t="shared" si="5"/>
        <v>5</v>
      </c>
      <c r="L37" s="442">
        <f t="shared" si="5"/>
        <v>8394</v>
      </c>
      <c r="M37" s="442">
        <f t="shared" si="5"/>
        <v>120</v>
      </c>
      <c r="N37" s="442">
        <f t="shared" si="5"/>
        <v>120</v>
      </c>
    </row>
    <row r="38" spans="2:14" ht="18.75" customHeight="1" x14ac:dyDescent="0.25">
      <c r="B38" s="479" t="s">
        <v>1610</v>
      </c>
      <c r="C38" s="45">
        <v>1</v>
      </c>
      <c r="D38" s="45">
        <v>672</v>
      </c>
      <c r="E38" s="45">
        <v>150</v>
      </c>
      <c r="F38" s="45">
        <v>150</v>
      </c>
      <c r="G38" s="45">
        <v>4</v>
      </c>
      <c r="H38" s="494">
        <v>2442</v>
      </c>
      <c r="I38" s="45">
        <v>0</v>
      </c>
      <c r="J38" s="45">
        <v>0</v>
      </c>
      <c r="K38" s="45">
        <v>2</v>
      </c>
      <c r="L38" s="494">
        <v>6940</v>
      </c>
      <c r="M38" s="45">
        <v>120</v>
      </c>
      <c r="N38" s="45">
        <v>120</v>
      </c>
    </row>
    <row r="39" spans="2:14" ht="18.75" customHeight="1" x14ac:dyDescent="0.25">
      <c r="B39" s="479" t="s">
        <v>1611</v>
      </c>
      <c r="C39" s="45">
        <v>2</v>
      </c>
      <c r="D39" s="494">
        <v>2128</v>
      </c>
      <c r="E39" s="45">
        <v>0</v>
      </c>
      <c r="F39" s="45">
        <v>0</v>
      </c>
      <c r="G39" s="45">
        <v>2</v>
      </c>
      <c r="H39" s="494">
        <v>1968</v>
      </c>
      <c r="I39" s="45">
        <v>0</v>
      </c>
      <c r="J39" s="45">
        <v>0</v>
      </c>
      <c r="K39" s="45">
        <v>3</v>
      </c>
      <c r="L39" s="494">
        <v>1011</v>
      </c>
      <c r="M39" s="45">
        <v>0</v>
      </c>
      <c r="N39" s="45">
        <v>0</v>
      </c>
    </row>
    <row r="40" spans="2:14" ht="18.75" customHeight="1" x14ac:dyDescent="0.25">
      <c r="B40" s="479" t="s">
        <v>1612</v>
      </c>
      <c r="C40" s="45">
        <v>0</v>
      </c>
      <c r="D40" s="45">
        <v>644</v>
      </c>
      <c r="E40" s="45">
        <v>0</v>
      </c>
      <c r="F40" s="45">
        <v>0</v>
      </c>
      <c r="G40" s="45">
        <v>0</v>
      </c>
      <c r="H40" s="45">
        <v>908</v>
      </c>
      <c r="I40" s="45">
        <v>0</v>
      </c>
      <c r="J40" s="45">
        <v>0</v>
      </c>
      <c r="K40" s="45">
        <v>0</v>
      </c>
      <c r="L40" s="45">
        <v>443</v>
      </c>
      <c r="M40" s="45">
        <v>0</v>
      </c>
      <c r="N40" s="45">
        <v>0</v>
      </c>
    </row>
  </sheetData>
  <mergeCells count="6">
    <mergeCell ref="B1:N3"/>
    <mergeCell ref="B6:B7"/>
    <mergeCell ref="C6:F6"/>
    <mergeCell ref="G6:J6"/>
    <mergeCell ref="K6:N6"/>
    <mergeCell ref="B4:N4"/>
  </mergeCells>
  <pageMargins left="0.7" right="0.7" top="0.75" bottom="0.75" header="0.3" footer="0.3"/>
  <drawing r:id="rId1"/>
</worksheet>
</file>

<file path=xl/worksheets/sheet2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B00-000000000000}">
  <sheetPr codeName="Hoja218"/>
  <dimension ref="A1:D52"/>
  <sheetViews>
    <sheetView showGridLines="0" topLeftCell="A37" workbookViewId="0">
      <selection activeCell="C51" sqref="C51"/>
    </sheetView>
  </sheetViews>
  <sheetFormatPr baseColWidth="10" defaultColWidth="0" defaultRowHeight="15" zeroHeight="1" x14ac:dyDescent="0.25"/>
  <cols>
    <col min="1" max="1" width="3.5703125" customWidth="1"/>
    <col min="2" max="2" width="53" customWidth="1"/>
    <col min="3" max="3" width="37.5703125" bestFit="1" customWidth="1"/>
    <col min="4" max="4" width="8.7109375" customWidth="1"/>
    <col min="5" max="16384" width="11.42578125" hidden="1"/>
  </cols>
  <sheetData>
    <row r="1" spans="2:3" x14ac:dyDescent="0.25">
      <c r="B1" s="1958"/>
      <c r="C1" s="1960"/>
    </row>
    <row r="2" spans="2:3" x14ac:dyDescent="0.25">
      <c r="B2" s="1961"/>
      <c r="C2" s="1963"/>
    </row>
    <row r="3" spans="2:3" ht="15.75" thickBot="1" x14ac:dyDescent="0.3">
      <c r="B3" s="1964"/>
      <c r="C3" s="1966"/>
    </row>
    <row r="4" spans="2:3" ht="21.75" thickBot="1" x14ac:dyDescent="0.4">
      <c r="B4" s="1970" t="s">
        <v>1884</v>
      </c>
      <c r="C4" s="1972"/>
    </row>
    <row r="5" spans="2:3" x14ac:dyDescent="0.25"/>
    <row r="6" spans="2:3" ht="18.75" customHeight="1" x14ac:dyDescent="0.25">
      <c r="B6" s="162" t="s">
        <v>1646</v>
      </c>
      <c r="C6" s="162" t="s">
        <v>1835</v>
      </c>
    </row>
    <row r="7" spans="2:3" ht="18.75" customHeight="1" x14ac:dyDescent="0.25">
      <c r="B7" s="2593" t="s">
        <v>1647</v>
      </c>
      <c r="C7" s="2593"/>
    </row>
    <row r="8" spans="2:3" ht="18.75" customHeight="1" x14ac:dyDescent="0.25">
      <c r="B8" s="465" t="s">
        <v>3897</v>
      </c>
      <c r="C8" s="496">
        <v>1079.8599999999999</v>
      </c>
    </row>
    <row r="9" spans="2:3" ht="18.75" customHeight="1" x14ac:dyDescent="0.25">
      <c r="B9" s="465" t="s">
        <v>3898</v>
      </c>
      <c r="C9" s="497">
        <v>5051.82</v>
      </c>
    </row>
    <row r="10" spans="2:3" ht="18.75" customHeight="1" x14ac:dyDescent="0.25">
      <c r="B10" s="465" t="s">
        <v>3899</v>
      </c>
      <c r="C10" s="496">
        <v>2604.1999999999998</v>
      </c>
    </row>
    <row r="11" spans="2:3" ht="18.75" customHeight="1" x14ac:dyDescent="0.25">
      <c r="B11" s="465" t="s">
        <v>3900</v>
      </c>
      <c r="C11" s="496">
        <v>753.87</v>
      </c>
    </row>
    <row r="12" spans="2:3" ht="18.75" customHeight="1" x14ac:dyDescent="0.25">
      <c r="B12" s="465" t="s">
        <v>3901</v>
      </c>
      <c r="C12" s="497">
        <v>1280.6199999999999</v>
      </c>
    </row>
    <row r="13" spans="2:3" ht="18.75" customHeight="1" x14ac:dyDescent="0.25">
      <c r="B13" s="465" t="s">
        <v>3902</v>
      </c>
      <c r="C13" s="496">
        <v>318.07</v>
      </c>
    </row>
    <row r="14" spans="2:3" ht="18.75" customHeight="1" x14ac:dyDescent="0.25">
      <c r="B14" s="465" t="s">
        <v>3903</v>
      </c>
      <c r="C14" s="496">
        <v>987.24</v>
      </c>
    </row>
    <row r="15" spans="2:3" ht="18.75" customHeight="1" x14ac:dyDescent="0.25">
      <c r="B15" s="465" t="s">
        <v>3904</v>
      </c>
      <c r="C15" s="496">
        <v>1469.4</v>
      </c>
    </row>
    <row r="16" spans="2:3" ht="18.75" customHeight="1" x14ac:dyDescent="0.25">
      <c r="B16" s="465" t="s">
        <v>3905</v>
      </c>
      <c r="C16" s="496">
        <v>510.31</v>
      </c>
    </row>
    <row r="17" spans="2:3" ht="18.75" customHeight="1" x14ac:dyDescent="0.25">
      <c r="B17" s="465" t="s">
        <v>3906</v>
      </c>
      <c r="C17" s="496">
        <v>677</v>
      </c>
    </row>
    <row r="18" spans="2:3" ht="18.75" customHeight="1" x14ac:dyDescent="0.25">
      <c r="B18" s="465" t="s">
        <v>3907</v>
      </c>
      <c r="C18" s="496">
        <v>786.88</v>
      </c>
    </row>
    <row r="19" spans="2:3" ht="18.75" customHeight="1" x14ac:dyDescent="0.25">
      <c r="B19" s="465" t="s">
        <v>3908</v>
      </c>
      <c r="C19" s="497">
        <v>918.15</v>
      </c>
    </row>
    <row r="20" spans="2:3" ht="18.75" customHeight="1" x14ac:dyDescent="0.25">
      <c r="B20" s="465" t="s">
        <v>3909</v>
      </c>
      <c r="C20" s="496">
        <v>898.89</v>
      </c>
    </row>
    <row r="21" spans="2:3" ht="18.75" customHeight="1" x14ac:dyDescent="0.25">
      <c r="B21" s="465" t="s">
        <v>3910</v>
      </c>
      <c r="C21" s="496">
        <v>1826.46</v>
      </c>
    </row>
    <row r="22" spans="2:3" ht="18.75" customHeight="1" x14ac:dyDescent="0.25">
      <c r="B22" s="465" t="s">
        <v>3911</v>
      </c>
      <c r="C22" s="496">
        <v>348.07</v>
      </c>
    </row>
    <row r="23" spans="2:3" ht="18.75" customHeight="1" x14ac:dyDescent="0.25">
      <c r="B23" s="465" t="s">
        <v>3912</v>
      </c>
      <c r="C23" s="497">
        <v>334</v>
      </c>
    </row>
    <row r="24" spans="2:3" ht="18.75" customHeight="1" x14ac:dyDescent="0.25">
      <c r="B24" s="465" t="s">
        <v>3913</v>
      </c>
      <c r="C24" s="496">
        <v>566.4</v>
      </c>
    </row>
    <row r="25" spans="2:3" ht="18.75" customHeight="1" x14ac:dyDescent="0.25">
      <c r="B25" s="465" t="s">
        <v>3914</v>
      </c>
      <c r="C25" s="496">
        <v>2070.9699999999998</v>
      </c>
    </row>
    <row r="26" spans="2:3" ht="18.75" customHeight="1" x14ac:dyDescent="0.25">
      <c r="B26" s="465" t="s">
        <v>3915</v>
      </c>
      <c r="C26" s="496">
        <v>159.78</v>
      </c>
    </row>
    <row r="27" spans="2:3" ht="18.75" customHeight="1" x14ac:dyDescent="0.25">
      <c r="B27" s="465" t="s">
        <v>3916</v>
      </c>
      <c r="C27" s="497">
        <v>950.66</v>
      </c>
    </row>
    <row r="28" spans="2:3" ht="18.75" customHeight="1" x14ac:dyDescent="0.25">
      <c r="B28" s="465" t="s">
        <v>3917</v>
      </c>
      <c r="C28" s="496">
        <v>3814.25</v>
      </c>
    </row>
    <row r="29" spans="2:3" ht="18.75" customHeight="1" x14ac:dyDescent="0.25">
      <c r="B29" s="465" t="s">
        <v>3918</v>
      </c>
      <c r="C29" s="496">
        <v>5594.67</v>
      </c>
    </row>
    <row r="30" spans="2:3" ht="18.75" customHeight="1" x14ac:dyDescent="0.25">
      <c r="B30" s="465" t="s">
        <v>3919</v>
      </c>
      <c r="C30" s="496">
        <v>28</v>
      </c>
    </row>
    <row r="31" spans="2:3" ht="18.75" customHeight="1" x14ac:dyDescent="0.25">
      <c r="B31" s="465" t="s">
        <v>3920</v>
      </c>
      <c r="C31" s="497">
        <v>20930</v>
      </c>
    </row>
    <row r="32" spans="2:3" ht="18.75" customHeight="1" x14ac:dyDescent="0.25">
      <c r="B32" s="2593" t="s">
        <v>1648</v>
      </c>
      <c r="C32" s="2593"/>
    </row>
    <row r="33" spans="2:3" ht="18.75" customHeight="1" x14ac:dyDescent="0.25">
      <c r="B33" s="465" t="s">
        <v>1649</v>
      </c>
      <c r="C33" s="497">
        <v>3259.11</v>
      </c>
    </row>
    <row r="34" spans="2:3" ht="18.75" customHeight="1" x14ac:dyDescent="0.25">
      <c r="B34" s="2593" t="s">
        <v>1650</v>
      </c>
      <c r="C34" s="2593"/>
    </row>
    <row r="35" spans="2:3" ht="18.75" customHeight="1" x14ac:dyDescent="0.25">
      <c r="B35" s="465" t="s">
        <v>1651</v>
      </c>
      <c r="C35" s="497">
        <v>1535.25</v>
      </c>
    </row>
    <row r="36" spans="2:3" ht="18.75" customHeight="1" x14ac:dyDescent="0.25">
      <c r="B36" s="465" t="s">
        <v>1652</v>
      </c>
      <c r="C36" s="497">
        <v>2723.64</v>
      </c>
    </row>
    <row r="37" spans="2:3" ht="18.75" customHeight="1" x14ac:dyDescent="0.25">
      <c r="B37" s="465" t="s">
        <v>1653</v>
      </c>
      <c r="C37" s="496">
        <v>733.96</v>
      </c>
    </row>
    <row r="38" spans="2:3" ht="18.75" customHeight="1" x14ac:dyDescent="0.25">
      <c r="B38" s="465" t="s">
        <v>1654</v>
      </c>
      <c r="C38" s="496">
        <v>598.35</v>
      </c>
    </row>
    <row r="39" spans="2:3" ht="18.75" customHeight="1" x14ac:dyDescent="0.25">
      <c r="B39" s="465" t="s">
        <v>1655</v>
      </c>
      <c r="C39" s="496">
        <v>66.86</v>
      </c>
    </row>
    <row r="40" spans="2:3" ht="18.75" customHeight="1" x14ac:dyDescent="0.25">
      <c r="B40" s="465" t="s">
        <v>1656</v>
      </c>
      <c r="C40" s="496">
        <v>238.48</v>
      </c>
    </row>
    <row r="41" spans="2:3" ht="18.75" customHeight="1" x14ac:dyDescent="0.25">
      <c r="B41" s="2593" t="s">
        <v>1657</v>
      </c>
      <c r="C41" s="2593"/>
    </row>
    <row r="42" spans="2:3" ht="18.75" customHeight="1" x14ac:dyDescent="0.25">
      <c r="B42" s="465" t="s">
        <v>1658</v>
      </c>
      <c r="C42" s="496">
        <v>162.59</v>
      </c>
    </row>
    <row r="43" spans="2:3" ht="18.75" customHeight="1" x14ac:dyDescent="0.25">
      <c r="B43" s="2593" t="s">
        <v>1659</v>
      </c>
      <c r="C43" s="2593"/>
    </row>
    <row r="44" spans="2:3" ht="18.75" customHeight="1" x14ac:dyDescent="0.25">
      <c r="B44" s="465" t="s">
        <v>1660</v>
      </c>
      <c r="C44" s="496">
        <v>702.28</v>
      </c>
    </row>
    <row r="45" spans="2:3" ht="18.75" customHeight="1" x14ac:dyDescent="0.25">
      <c r="B45" s="2593" t="s">
        <v>1661</v>
      </c>
      <c r="C45" s="2593"/>
    </row>
    <row r="46" spans="2:3" ht="18.75" customHeight="1" x14ac:dyDescent="0.25">
      <c r="B46" s="465" t="s">
        <v>1662</v>
      </c>
      <c r="C46" s="496">
        <v>430.98</v>
      </c>
    </row>
    <row r="47" spans="2:3" x14ac:dyDescent="0.25"/>
    <row r="48" spans="2:3" x14ac:dyDescent="0.25"/>
    <row r="49" x14ac:dyDescent="0.25"/>
    <row r="50" x14ac:dyDescent="0.25"/>
    <row r="51" x14ac:dyDescent="0.25"/>
    <row r="52" x14ac:dyDescent="0.25"/>
  </sheetData>
  <mergeCells count="8">
    <mergeCell ref="B4:C4"/>
    <mergeCell ref="B1:C3"/>
    <mergeCell ref="B45:C45"/>
    <mergeCell ref="B7:C7"/>
    <mergeCell ref="B32:C32"/>
    <mergeCell ref="B34:C34"/>
    <mergeCell ref="B41:C41"/>
    <mergeCell ref="B43:C43"/>
  </mergeCell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20"/>
  <dimension ref="A1:K304"/>
  <sheetViews>
    <sheetView showGridLines="0" zoomScaleNormal="100" workbookViewId="0"/>
  </sheetViews>
  <sheetFormatPr baseColWidth="10" defaultColWidth="0" defaultRowHeight="15" customHeight="1" zeroHeight="1" x14ac:dyDescent="0.25"/>
  <cols>
    <col min="1" max="1" width="3.5703125" style="566" customWidth="1"/>
    <col min="2" max="2" width="39" style="566" customWidth="1"/>
    <col min="3" max="6" width="21.85546875" style="566" customWidth="1"/>
    <col min="7" max="7" width="5" style="566" customWidth="1"/>
    <col min="8" max="11" width="0" style="566" hidden="1" customWidth="1"/>
    <col min="12" max="16384" width="9.140625" style="566" hidden="1"/>
  </cols>
  <sheetData>
    <row r="1" spans="2:8" x14ac:dyDescent="0.25">
      <c r="B1" s="1985"/>
      <c r="C1" s="1986"/>
      <c r="D1" s="1986"/>
      <c r="E1" s="1986"/>
      <c r="F1" s="1987"/>
    </row>
    <row r="2" spans="2:8" x14ac:dyDescent="0.25">
      <c r="B2" s="1988"/>
      <c r="C2" s="1989"/>
      <c r="D2" s="1989"/>
      <c r="E2" s="1989"/>
      <c r="F2" s="1990"/>
    </row>
    <row r="3" spans="2:8" ht="16.5" thickBot="1" x14ac:dyDescent="0.3">
      <c r="B3" s="1991"/>
      <c r="C3" s="1992"/>
      <c r="D3" s="1992"/>
      <c r="E3" s="1992"/>
      <c r="F3" s="1993"/>
      <c r="G3" s="567"/>
      <c r="H3" s="567"/>
    </row>
    <row r="4" spans="2:8" ht="21.75" thickBot="1" x14ac:dyDescent="0.4">
      <c r="B4" s="1994" t="s">
        <v>1847</v>
      </c>
      <c r="C4" s="1995"/>
      <c r="D4" s="1995"/>
      <c r="E4" s="1995"/>
      <c r="F4" s="1996"/>
      <c r="G4" s="567"/>
      <c r="H4" s="567"/>
    </row>
    <row r="5" spans="2:8" s="569" customFormat="1" ht="15.75" x14ac:dyDescent="0.25">
      <c r="B5" s="2038"/>
      <c r="C5" s="2038"/>
      <c r="D5" s="2038"/>
      <c r="E5" s="2038"/>
      <c r="F5" s="568"/>
      <c r="G5" s="568"/>
      <c r="H5" s="568"/>
    </row>
    <row r="6" spans="2:8" s="569" customFormat="1" ht="21" x14ac:dyDescent="0.35">
      <c r="B6" s="2045" t="s">
        <v>132</v>
      </c>
      <c r="C6" s="2046"/>
      <c r="D6" s="570"/>
      <c r="E6" s="571" t="s">
        <v>2155</v>
      </c>
      <c r="F6" s="571" t="s">
        <v>2184</v>
      </c>
      <c r="G6" s="568"/>
      <c r="H6" s="568"/>
    </row>
    <row r="7" spans="2:8" s="569" customFormat="1" ht="18.75" customHeight="1" x14ac:dyDescent="0.25">
      <c r="B7" s="2029" t="s">
        <v>156</v>
      </c>
      <c r="C7" s="2030" t="s">
        <v>156</v>
      </c>
      <c r="D7" s="583"/>
      <c r="E7" s="602">
        <f>'A. Detalle PersonalAdministra'!C49</f>
        <v>197</v>
      </c>
      <c r="F7" s="602">
        <f>'B. Detalle PersonalAdministra'!C49</f>
        <v>197</v>
      </c>
    </row>
    <row r="8" spans="2:8" ht="18.75" customHeight="1" x14ac:dyDescent="0.25">
      <c r="B8" s="2029" t="s">
        <v>157</v>
      </c>
      <c r="C8" s="2030" t="s">
        <v>157</v>
      </c>
      <c r="D8" s="584"/>
      <c r="E8" s="602">
        <f>'A. Detalle PersonalAdministra'!E49</f>
        <v>52</v>
      </c>
      <c r="F8" s="602">
        <f>'B. Detalle PersonalAdministra'!E49</f>
        <v>52</v>
      </c>
    </row>
    <row r="9" spans="2:8" ht="18.75" customHeight="1" x14ac:dyDescent="0.25">
      <c r="B9" s="2029" t="s">
        <v>158</v>
      </c>
      <c r="C9" s="2030" t="s">
        <v>158</v>
      </c>
      <c r="D9" s="584"/>
      <c r="E9" s="602">
        <f>'A. Detalle PersonalAdministra'!G49</f>
        <v>394</v>
      </c>
      <c r="F9" s="602">
        <f>'B. Detalle PersonalAdministra'!G49</f>
        <v>418</v>
      </c>
    </row>
    <row r="10" spans="2:8" ht="18.75" customHeight="1" x14ac:dyDescent="0.35">
      <c r="B10" s="2047" t="s">
        <v>159</v>
      </c>
      <c r="C10" s="2048" t="s">
        <v>159</v>
      </c>
      <c r="D10" s="597"/>
      <c r="E10" s="571"/>
      <c r="F10" s="571"/>
    </row>
    <row r="11" spans="2:8" ht="18.75" customHeight="1" x14ac:dyDescent="0.25">
      <c r="B11" s="2029" t="s">
        <v>160</v>
      </c>
      <c r="C11" s="2030"/>
      <c r="D11" s="584"/>
      <c r="E11" s="602">
        <f>SUM('A. Detalle PersonalAdministra'!C9:C22)</f>
        <v>26</v>
      </c>
      <c r="F11" s="602">
        <f>SUM('B. Detalle PersonalAdministra'!C9:C22)</f>
        <v>26</v>
      </c>
    </row>
    <row r="12" spans="2:8" ht="18.75" customHeight="1" x14ac:dyDescent="0.25">
      <c r="B12" s="2029" t="s">
        <v>161</v>
      </c>
      <c r="C12" s="2030"/>
      <c r="D12" s="584"/>
      <c r="E12" s="602">
        <f>SUM('A. Detalle PersonalAdministra'!C24)</f>
        <v>1</v>
      </c>
      <c r="F12" s="602">
        <f>SUM('B. Detalle PersonalAdministra'!C24)</f>
        <v>1</v>
      </c>
    </row>
    <row r="13" spans="2:8" ht="18.75" customHeight="1" x14ac:dyDescent="0.25">
      <c r="B13" s="2029" t="s">
        <v>162</v>
      </c>
      <c r="C13" s="2030"/>
      <c r="D13" s="584"/>
      <c r="E13" s="602">
        <f>SUM('A. Detalle PersonalAdministra'!C27:C34)</f>
        <v>42</v>
      </c>
      <c r="F13" s="602">
        <f>SUM('B. Detalle PersonalAdministra'!C28:C32)</f>
        <v>42</v>
      </c>
    </row>
    <row r="14" spans="2:8" ht="18.75" customHeight="1" x14ac:dyDescent="0.25">
      <c r="B14" s="2029" t="s">
        <v>163</v>
      </c>
      <c r="C14" s="2030"/>
      <c r="D14" s="584"/>
      <c r="E14" s="602">
        <f>SUM('A. Detalle PersonalAdministra'!C37:C39)</f>
        <v>15</v>
      </c>
      <c r="F14" s="602">
        <f>SUM('B. Detalle PersonalAdministra'!C34:C36)</f>
        <v>15</v>
      </c>
    </row>
    <row r="15" spans="2:8" ht="18.75" customHeight="1" x14ac:dyDescent="0.25">
      <c r="B15" s="2029" t="s">
        <v>164</v>
      </c>
      <c r="C15" s="2030"/>
      <c r="D15" s="584"/>
      <c r="E15" s="602">
        <f>SUM('A. Detalle PersonalAdministra'!C42:C48)</f>
        <v>112</v>
      </c>
      <c r="F15" s="602">
        <f>SUM('B. Detalle PersonalAdministra'!C39:C47)</f>
        <v>112</v>
      </c>
    </row>
    <row r="16" spans="2:8" ht="18.75" customHeight="1" x14ac:dyDescent="0.25">
      <c r="B16" s="598" t="s">
        <v>165</v>
      </c>
      <c r="C16" s="599"/>
      <c r="D16" s="600"/>
      <c r="E16" s="601"/>
      <c r="F16" s="601"/>
    </row>
    <row r="17" spans="2:6" ht="18.75" hidden="1" customHeight="1" x14ac:dyDescent="0.25">
      <c r="C17" s="578"/>
      <c r="D17" s="578"/>
      <c r="E17" s="578"/>
      <c r="F17" s="578"/>
    </row>
    <row r="18" spans="2:6" ht="17.25" hidden="1" customHeight="1" x14ac:dyDescent="0.25">
      <c r="B18" s="578"/>
      <c r="C18" s="578"/>
      <c r="D18" s="578"/>
      <c r="E18" s="578"/>
      <c r="F18" s="578"/>
    </row>
    <row r="19" spans="2:6" ht="17.25" hidden="1" customHeight="1" x14ac:dyDescent="0.25">
      <c r="B19" s="578"/>
      <c r="C19" s="578"/>
      <c r="D19" s="578"/>
      <c r="E19" s="578"/>
      <c r="F19" s="578"/>
    </row>
    <row r="20" spans="2:6" ht="17.25" hidden="1" customHeight="1" x14ac:dyDescent="0.25">
      <c r="B20" s="578"/>
      <c r="C20" s="578"/>
      <c r="D20" s="578"/>
      <c r="E20" s="578"/>
      <c r="F20" s="578"/>
    </row>
    <row r="21" spans="2:6" ht="17.25" hidden="1" customHeight="1" x14ac:dyDescent="0.25">
      <c r="B21" s="578"/>
      <c r="C21" s="578"/>
      <c r="D21" s="578"/>
      <c r="E21" s="578"/>
      <c r="F21" s="578"/>
    </row>
    <row r="22" spans="2:6" ht="17.25" hidden="1" customHeight="1" x14ac:dyDescent="0.25">
      <c r="B22" s="578"/>
      <c r="C22" s="578"/>
      <c r="D22" s="578"/>
      <c r="E22" s="578"/>
      <c r="F22" s="578"/>
    </row>
    <row r="23" spans="2:6" ht="17.25" hidden="1" customHeight="1" x14ac:dyDescent="0.25">
      <c r="B23" s="578"/>
      <c r="C23" s="578"/>
      <c r="D23" s="578"/>
      <c r="E23" s="578"/>
      <c r="F23" s="578"/>
    </row>
    <row r="24" spans="2:6" ht="17.25" hidden="1" customHeight="1" x14ac:dyDescent="0.25">
      <c r="B24" s="578"/>
      <c r="C24" s="578"/>
      <c r="D24" s="578"/>
      <c r="E24" s="578"/>
      <c r="F24" s="578"/>
    </row>
    <row r="25" spans="2:6" ht="17.25" hidden="1" customHeight="1" x14ac:dyDescent="0.25"/>
    <row r="26" spans="2:6" ht="17.25" hidden="1" customHeight="1" x14ac:dyDescent="0.25"/>
    <row r="27" spans="2:6" ht="17.25" hidden="1" customHeight="1" x14ac:dyDescent="0.25"/>
    <row r="28" spans="2:6" ht="17.25" hidden="1" customHeight="1" x14ac:dyDescent="0.25"/>
    <row r="29" spans="2:6" ht="17.25" hidden="1" customHeight="1" x14ac:dyDescent="0.25"/>
    <row r="30" spans="2:6" ht="17.25" hidden="1" customHeight="1" x14ac:dyDescent="0.25"/>
    <row r="31" spans="2:6" ht="17.25" hidden="1" customHeight="1" x14ac:dyDescent="0.25"/>
    <row r="32" spans="2:6" ht="17.25" hidden="1" customHeight="1" x14ac:dyDescent="0.25"/>
    <row r="33" ht="17.25" hidden="1" customHeight="1" x14ac:dyDescent="0.25"/>
    <row r="34" ht="17.25" hidden="1" customHeight="1" x14ac:dyDescent="0.25"/>
    <row r="35" ht="17.25" hidden="1" customHeight="1" x14ac:dyDescent="0.25"/>
    <row r="36" ht="17.25" hidden="1" customHeight="1" x14ac:dyDescent="0.25"/>
    <row r="37" ht="17.25" hidden="1" customHeight="1" x14ac:dyDescent="0.25"/>
    <row r="38" ht="17.25" hidden="1" customHeight="1" x14ac:dyDescent="0.25"/>
    <row r="39" ht="17.25" hidden="1" customHeight="1" x14ac:dyDescent="0.25"/>
    <row r="40" ht="17.25" hidden="1" customHeight="1" x14ac:dyDescent="0.25"/>
    <row r="41" ht="17.25" hidden="1" customHeight="1" x14ac:dyDescent="0.25"/>
    <row r="42" ht="17.25" hidden="1" customHeight="1" x14ac:dyDescent="0.25"/>
    <row r="43" ht="17.25" hidden="1" customHeight="1" x14ac:dyDescent="0.25"/>
    <row r="44" ht="17.25" hidden="1" customHeight="1" x14ac:dyDescent="0.25"/>
    <row r="45" ht="17.25" hidden="1" customHeight="1" x14ac:dyDescent="0.25"/>
    <row r="46" ht="17.25" hidden="1" customHeight="1" x14ac:dyDescent="0.25"/>
    <row r="47" ht="17.25" hidden="1" customHeight="1" x14ac:dyDescent="0.25"/>
    <row r="48" ht="17.25" hidden="1" customHeight="1" x14ac:dyDescent="0.25"/>
    <row r="49" ht="17.25" hidden="1" customHeight="1" x14ac:dyDescent="0.25"/>
    <row r="50" ht="17.25" hidden="1" customHeight="1" x14ac:dyDescent="0.25"/>
    <row r="51" ht="17.25" hidden="1" customHeight="1" x14ac:dyDescent="0.25"/>
    <row r="52" ht="17.25" hidden="1" customHeight="1" x14ac:dyDescent="0.25"/>
    <row r="53" ht="17.25" hidden="1" customHeight="1" x14ac:dyDescent="0.25"/>
    <row r="54" ht="17.25" hidden="1" customHeight="1" x14ac:dyDescent="0.25"/>
    <row r="55" ht="17.25" hidden="1" customHeight="1" x14ac:dyDescent="0.25"/>
    <row r="56" ht="17.25" hidden="1" customHeight="1" x14ac:dyDescent="0.25"/>
    <row r="57" ht="17.25" hidden="1" customHeight="1" x14ac:dyDescent="0.25"/>
    <row r="58" ht="17.25" hidden="1" customHeight="1" x14ac:dyDescent="0.25"/>
    <row r="59" ht="17.25" hidden="1" customHeight="1" x14ac:dyDescent="0.25"/>
    <row r="60" ht="17.25" hidden="1" customHeight="1" x14ac:dyDescent="0.25"/>
    <row r="61" ht="17.25" hidden="1" customHeight="1" x14ac:dyDescent="0.25"/>
    <row r="62" ht="17.25" hidden="1" customHeight="1" x14ac:dyDescent="0.25"/>
    <row r="63" ht="17.25" hidden="1" customHeight="1" x14ac:dyDescent="0.25"/>
    <row r="64" ht="17.25" hidden="1" customHeight="1" x14ac:dyDescent="0.25"/>
    <row r="65" ht="17.25" hidden="1" customHeight="1" x14ac:dyDescent="0.25"/>
    <row r="66" ht="17.25" hidden="1" customHeight="1" x14ac:dyDescent="0.25"/>
    <row r="67" ht="17.25" hidden="1" customHeight="1" x14ac:dyDescent="0.25"/>
    <row r="68" ht="17.25" hidden="1" customHeight="1" x14ac:dyDescent="0.25"/>
    <row r="69" ht="17.25" hidden="1" customHeight="1" x14ac:dyDescent="0.25"/>
    <row r="70" ht="17.25" hidden="1" customHeight="1" x14ac:dyDescent="0.25"/>
    <row r="71" ht="17.25" hidden="1" customHeight="1" x14ac:dyDescent="0.25"/>
    <row r="72" ht="17.25" hidden="1" customHeight="1" x14ac:dyDescent="0.25"/>
    <row r="73" ht="17.25" hidden="1" customHeight="1" x14ac:dyDescent="0.25"/>
    <row r="74" ht="17.25" hidden="1" customHeight="1" x14ac:dyDescent="0.25"/>
    <row r="75" ht="17.25" hidden="1" customHeight="1" x14ac:dyDescent="0.25"/>
    <row r="76" ht="17.25" hidden="1" customHeight="1" x14ac:dyDescent="0.25"/>
    <row r="77" ht="17.25" hidden="1" customHeight="1" x14ac:dyDescent="0.25"/>
    <row r="78" ht="17.25" hidden="1" customHeight="1" x14ac:dyDescent="0.25"/>
    <row r="79" ht="17.25" hidden="1" customHeight="1" x14ac:dyDescent="0.25"/>
    <row r="80" ht="17.25" hidden="1" customHeight="1" x14ac:dyDescent="0.25"/>
    <row r="81" ht="17.25" hidden="1" customHeight="1" x14ac:dyDescent="0.25"/>
    <row r="82" ht="17.25" hidden="1" customHeight="1" x14ac:dyDescent="0.25"/>
    <row r="83" ht="17.25" hidden="1" customHeight="1" x14ac:dyDescent="0.25"/>
    <row r="84" ht="17.25" hidden="1" customHeight="1" x14ac:dyDescent="0.25"/>
    <row r="85" ht="17.25" hidden="1" customHeight="1" x14ac:dyDescent="0.25"/>
    <row r="86" ht="17.25" hidden="1" customHeight="1" x14ac:dyDescent="0.25"/>
    <row r="87" ht="17.25" hidden="1" customHeight="1" x14ac:dyDescent="0.25"/>
    <row r="88" ht="17.25" hidden="1" customHeight="1" x14ac:dyDescent="0.25"/>
    <row r="89" ht="17.25" hidden="1" customHeight="1" x14ac:dyDescent="0.25"/>
    <row r="90" ht="17.25" hidden="1" customHeight="1" x14ac:dyDescent="0.25"/>
    <row r="91" ht="17.25" hidden="1" customHeight="1" x14ac:dyDescent="0.25"/>
    <row r="92" ht="17.25" hidden="1" customHeight="1" x14ac:dyDescent="0.25"/>
    <row r="93" ht="17.25" hidden="1" customHeight="1" x14ac:dyDescent="0.25"/>
    <row r="94" ht="17.25" hidden="1" customHeight="1" x14ac:dyDescent="0.25"/>
    <row r="95" ht="17.25" hidden="1" customHeight="1" x14ac:dyDescent="0.25"/>
    <row r="96" ht="17.25" hidden="1" customHeight="1" x14ac:dyDescent="0.25"/>
    <row r="97" ht="17.25" hidden="1" customHeight="1" x14ac:dyDescent="0.25"/>
    <row r="98" ht="17.25" hidden="1" customHeight="1" x14ac:dyDescent="0.25"/>
    <row r="99" ht="17.25" hidden="1" customHeight="1" x14ac:dyDescent="0.25"/>
    <row r="100" ht="17.25" hidden="1" customHeight="1" x14ac:dyDescent="0.25"/>
    <row r="101" ht="17.25" hidden="1" customHeight="1" x14ac:dyDescent="0.25"/>
    <row r="102" ht="17.25" hidden="1" customHeight="1" x14ac:dyDescent="0.25"/>
    <row r="103" ht="17.25" hidden="1" customHeight="1" x14ac:dyDescent="0.25"/>
    <row r="104" ht="17.25" hidden="1" customHeight="1" x14ac:dyDescent="0.25"/>
    <row r="105" ht="17.25" hidden="1" customHeight="1" x14ac:dyDescent="0.25"/>
    <row r="106" ht="17.25" hidden="1" customHeight="1" x14ac:dyDescent="0.25"/>
    <row r="107" ht="17.25" hidden="1" customHeight="1" x14ac:dyDescent="0.25"/>
    <row r="108" ht="17.25" hidden="1" customHeight="1" x14ac:dyDescent="0.25"/>
    <row r="109" ht="17.25" hidden="1" customHeight="1" x14ac:dyDescent="0.25"/>
    <row r="110" ht="17.25" hidden="1" customHeight="1" x14ac:dyDescent="0.25"/>
    <row r="111" ht="17.25" hidden="1" customHeight="1" x14ac:dyDescent="0.25"/>
    <row r="112" ht="17.25" hidden="1" customHeight="1" x14ac:dyDescent="0.25"/>
    <row r="113" ht="17.25" hidden="1" customHeight="1" x14ac:dyDescent="0.25"/>
    <row r="114" ht="17.25" hidden="1" customHeight="1" x14ac:dyDescent="0.25"/>
    <row r="115" ht="17.25" hidden="1" customHeight="1" x14ac:dyDescent="0.25"/>
    <row r="116" ht="17.25" hidden="1" customHeight="1" x14ac:dyDescent="0.25"/>
    <row r="117" ht="17.25" hidden="1" customHeight="1" x14ac:dyDescent="0.25"/>
    <row r="118" ht="17.25" hidden="1" customHeight="1" x14ac:dyDescent="0.25"/>
    <row r="119" ht="17.25" hidden="1" customHeight="1" x14ac:dyDescent="0.25"/>
    <row r="120" ht="17.25" hidden="1" customHeight="1" x14ac:dyDescent="0.25"/>
    <row r="121" ht="17.25" hidden="1" customHeight="1" x14ac:dyDescent="0.25"/>
    <row r="122" ht="17.25" hidden="1" customHeight="1" x14ac:dyDescent="0.25"/>
    <row r="123" ht="17.25" hidden="1" customHeight="1" x14ac:dyDescent="0.25"/>
    <row r="124" ht="17.25" hidden="1" customHeight="1" x14ac:dyDescent="0.25"/>
    <row r="125" ht="17.25" hidden="1" customHeight="1" x14ac:dyDescent="0.25"/>
    <row r="126" ht="17.25" hidden="1" customHeight="1" x14ac:dyDescent="0.25"/>
    <row r="127" ht="17.25" hidden="1" customHeight="1" x14ac:dyDescent="0.25"/>
    <row r="128" ht="17.25" hidden="1" customHeight="1" x14ac:dyDescent="0.25"/>
    <row r="129" ht="17.25" hidden="1" customHeight="1" x14ac:dyDescent="0.25"/>
    <row r="130" ht="17.25" hidden="1" customHeight="1" x14ac:dyDescent="0.25"/>
    <row r="131" ht="17.25" hidden="1" customHeight="1" x14ac:dyDescent="0.25"/>
    <row r="132" ht="17.25" hidden="1" customHeight="1" x14ac:dyDescent="0.25"/>
    <row r="133" ht="17.25" hidden="1" customHeight="1" x14ac:dyDescent="0.25"/>
    <row r="134" ht="17.25" hidden="1" customHeight="1" x14ac:dyDescent="0.25"/>
    <row r="135" ht="17.25" hidden="1" customHeight="1" x14ac:dyDescent="0.25"/>
    <row r="136" ht="17.25" hidden="1" customHeight="1" x14ac:dyDescent="0.25"/>
    <row r="137" ht="17.25" hidden="1" customHeight="1" x14ac:dyDescent="0.25"/>
    <row r="138" ht="17.25" hidden="1" customHeight="1" x14ac:dyDescent="0.25"/>
    <row r="139" ht="17.25" hidden="1" customHeight="1" x14ac:dyDescent="0.25"/>
    <row r="140" ht="17.25" hidden="1" customHeight="1" x14ac:dyDescent="0.25"/>
    <row r="141" ht="17.25" hidden="1" customHeight="1" x14ac:dyDescent="0.25"/>
    <row r="142" ht="17.25" hidden="1" customHeight="1" x14ac:dyDescent="0.25"/>
    <row r="143" ht="17.25" hidden="1" customHeight="1" x14ac:dyDescent="0.25"/>
    <row r="144" ht="17.25" hidden="1" customHeight="1" x14ac:dyDescent="0.25"/>
    <row r="145" ht="17.25" hidden="1" customHeight="1" x14ac:dyDescent="0.25"/>
    <row r="146" ht="17.25" hidden="1" customHeight="1" x14ac:dyDescent="0.25"/>
    <row r="147" ht="17.25" hidden="1" customHeight="1" x14ac:dyDescent="0.25"/>
    <row r="148" ht="17.25" hidden="1" customHeight="1" x14ac:dyDescent="0.25"/>
    <row r="149" ht="17.25" hidden="1" customHeight="1" x14ac:dyDescent="0.25"/>
    <row r="150" ht="17.25" hidden="1" customHeight="1" x14ac:dyDescent="0.25"/>
    <row r="151" ht="17.25" hidden="1" customHeight="1" x14ac:dyDescent="0.25"/>
    <row r="152" ht="17.25" hidden="1" customHeight="1" x14ac:dyDescent="0.25"/>
    <row r="153" ht="17.25" hidden="1" customHeight="1" x14ac:dyDescent="0.25"/>
    <row r="154" ht="17.25" hidden="1" customHeight="1" x14ac:dyDescent="0.25"/>
    <row r="155" ht="17.25" hidden="1" customHeight="1" x14ac:dyDescent="0.25"/>
    <row r="156" ht="17.25" hidden="1" customHeight="1" x14ac:dyDescent="0.25"/>
    <row r="157" ht="17.25" hidden="1" customHeight="1" x14ac:dyDescent="0.25"/>
    <row r="158" ht="17.25" hidden="1" customHeight="1" x14ac:dyDescent="0.25"/>
    <row r="159" ht="17.25" hidden="1" customHeight="1" x14ac:dyDescent="0.25"/>
    <row r="160" ht="17.25" hidden="1" customHeight="1" x14ac:dyDescent="0.25"/>
    <row r="161" ht="17.25" hidden="1" customHeight="1" x14ac:dyDescent="0.25"/>
    <row r="162" ht="17.25" hidden="1" customHeight="1" x14ac:dyDescent="0.25"/>
    <row r="163" ht="17.25" hidden="1" customHeight="1" x14ac:dyDescent="0.25"/>
    <row r="164" ht="17.25" hidden="1" customHeight="1" x14ac:dyDescent="0.25"/>
    <row r="165" ht="17.25" hidden="1" customHeight="1" x14ac:dyDescent="0.25"/>
    <row r="166" ht="17.25" hidden="1" customHeight="1" x14ac:dyDescent="0.25"/>
    <row r="167" ht="17.25" hidden="1" customHeight="1" x14ac:dyDescent="0.25"/>
    <row r="168" ht="17.25" hidden="1" customHeight="1" x14ac:dyDescent="0.25"/>
    <row r="169" ht="17.25" hidden="1" customHeight="1" x14ac:dyDescent="0.25"/>
    <row r="170" ht="17.25" hidden="1" customHeight="1" x14ac:dyDescent="0.25"/>
    <row r="171" ht="17.25" hidden="1" customHeight="1" x14ac:dyDescent="0.25"/>
    <row r="172" ht="17.25" hidden="1" customHeight="1" x14ac:dyDescent="0.25"/>
    <row r="173" ht="17.25" hidden="1" customHeight="1" x14ac:dyDescent="0.25"/>
    <row r="174" ht="17.25" hidden="1" customHeight="1" x14ac:dyDescent="0.25"/>
    <row r="175" ht="17.25" hidden="1" customHeight="1" x14ac:dyDescent="0.25"/>
    <row r="176" ht="17.25" hidden="1" customHeight="1" x14ac:dyDescent="0.25"/>
    <row r="177" ht="17.25" hidden="1" customHeight="1" x14ac:dyDescent="0.25"/>
    <row r="178" ht="17.25" hidden="1" customHeight="1" x14ac:dyDescent="0.25"/>
    <row r="179" ht="17.25" hidden="1" customHeight="1" x14ac:dyDescent="0.25"/>
    <row r="180" ht="17.25" hidden="1" customHeight="1" x14ac:dyDescent="0.25"/>
    <row r="181" ht="17.25" hidden="1" customHeight="1" x14ac:dyDescent="0.25"/>
    <row r="182" ht="17.25" hidden="1" customHeight="1" x14ac:dyDescent="0.25"/>
    <row r="183" ht="17.25" hidden="1" customHeight="1" x14ac:dyDescent="0.25"/>
    <row r="184" ht="17.25" hidden="1" customHeight="1" x14ac:dyDescent="0.25"/>
    <row r="185" ht="17.25" hidden="1" customHeight="1" x14ac:dyDescent="0.25"/>
    <row r="186" ht="17.25" hidden="1" customHeight="1" x14ac:dyDescent="0.25"/>
    <row r="187" ht="17.25" hidden="1" customHeight="1" x14ac:dyDescent="0.25"/>
    <row r="188" ht="17.25" hidden="1" customHeight="1" x14ac:dyDescent="0.25"/>
    <row r="189" ht="17.25" hidden="1" customHeight="1" x14ac:dyDescent="0.25"/>
    <row r="190" ht="17.25" hidden="1" customHeight="1" x14ac:dyDescent="0.25"/>
    <row r="191" ht="17.25" hidden="1" customHeight="1" x14ac:dyDescent="0.25"/>
    <row r="192" ht="17.25" hidden="1" customHeight="1" x14ac:dyDescent="0.25"/>
    <row r="193" ht="17.25" hidden="1" customHeight="1" x14ac:dyDescent="0.25"/>
    <row r="194" ht="17.25" hidden="1" customHeight="1" x14ac:dyDescent="0.25"/>
    <row r="195" ht="17.25" hidden="1" customHeight="1" x14ac:dyDescent="0.25"/>
    <row r="196" ht="17.25" hidden="1" customHeight="1" x14ac:dyDescent="0.25"/>
    <row r="197" ht="17.25" hidden="1" customHeight="1" x14ac:dyDescent="0.25"/>
    <row r="198" ht="17.25" hidden="1" customHeight="1" x14ac:dyDescent="0.25"/>
    <row r="199" ht="17.25" hidden="1" customHeight="1" x14ac:dyDescent="0.25"/>
    <row r="200" ht="17.25" hidden="1" customHeight="1" x14ac:dyDescent="0.25"/>
    <row r="201" ht="17.25" hidden="1" customHeight="1" x14ac:dyDescent="0.25"/>
    <row r="202" ht="17.25" hidden="1" customHeight="1" x14ac:dyDescent="0.25"/>
    <row r="203" ht="17.25" hidden="1" customHeight="1" x14ac:dyDescent="0.25"/>
    <row r="204" ht="17.25" hidden="1" customHeight="1" x14ac:dyDescent="0.25"/>
    <row r="205" ht="17.25" hidden="1" customHeight="1" x14ac:dyDescent="0.25"/>
    <row r="206" ht="17.25" hidden="1" customHeight="1" x14ac:dyDescent="0.25"/>
    <row r="207" ht="17.25" hidden="1" customHeight="1" x14ac:dyDescent="0.25"/>
    <row r="208" ht="17.25" hidden="1" customHeight="1" x14ac:dyDescent="0.25"/>
    <row r="209" ht="17.25" hidden="1" customHeight="1" x14ac:dyDescent="0.25"/>
    <row r="210" ht="17.25" hidden="1" customHeight="1" x14ac:dyDescent="0.25"/>
    <row r="211" ht="17.25" hidden="1" customHeight="1" x14ac:dyDescent="0.25"/>
    <row r="212" ht="17.25" hidden="1" customHeight="1" x14ac:dyDescent="0.25"/>
    <row r="213" ht="17.25" hidden="1" customHeight="1" x14ac:dyDescent="0.25"/>
    <row r="214" ht="17.25" hidden="1" customHeight="1" x14ac:dyDescent="0.25"/>
    <row r="215" ht="17.25" hidden="1" customHeight="1" x14ac:dyDescent="0.25"/>
    <row r="216" ht="17.25" hidden="1" customHeight="1" x14ac:dyDescent="0.25"/>
    <row r="217" ht="17.25" hidden="1" customHeight="1" x14ac:dyDescent="0.25"/>
    <row r="218" ht="17.25" hidden="1" customHeight="1" x14ac:dyDescent="0.25"/>
    <row r="219" ht="17.25" hidden="1" customHeight="1" x14ac:dyDescent="0.25"/>
    <row r="220" ht="17.25" hidden="1" customHeight="1" x14ac:dyDescent="0.25"/>
    <row r="221" ht="17.25" hidden="1" customHeight="1" x14ac:dyDescent="0.25"/>
    <row r="222" ht="17.25" hidden="1" customHeight="1" x14ac:dyDescent="0.25"/>
    <row r="223" ht="17.25" hidden="1" customHeight="1" x14ac:dyDescent="0.25"/>
    <row r="224" ht="17.25" hidden="1" customHeight="1" x14ac:dyDescent="0.25"/>
    <row r="225" ht="17.25" hidden="1" customHeight="1" x14ac:dyDescent="0.25"/>
    <row r="226" ht="17.25" hidden="1" customHeight="1" x14ac:dyDescent="0.25"/>
    <row r="227" ht="17.25" hidden="1" customHeight="1" x14ac:dyDescent="0.25"/>
    <row r="228" ht="17.25" hidden="1" customHeight="1" x14ac:dyDescent="0.25"/>
    <row r="229" ht="17.25" hidden="1" customHeight="1" x14ac:dyDescent="0.25"/>
    <row r="230" ht="17.25" hidden="1" customHeight="1" x14ac:dyDescent="0.25"/>
    <row r="231" ht="17.25" hidden="1" customHeight="1" x14ac:dyDescent="0.25"/>
    <row r="232" ht="17.25" hidden="1" customHeight="1" x14ac:dyDescent="0.25"/>
    <row r="233" ht="17.25" hidden="1" customHeight="1" x14ac:dyDescent="0.25"/>
    <row r="234" ht="17.25" hidden="1" customHeight="1" x14ac:dyDescent="0.25"/>
    <row r="235" ht="17.25" hidden="1" customHeight="1" x14ac:dyDescent="0.25"/>
    <row r="236" ht="17.25" hidden="1" customHeight="1" x14ac:dyDescent="0.25"/>
    <row r="237" ht="17.25" hidden="1" customHeight="1" x14ac:dyDescent="0.25"/>
    <row r="238" ht="17.25" hidden="1" customHeight="1" x14ac:dyDescent="0.25"/>
    <row r="239" ht="17.25" hidden="1" customHeight="1" x14ac:dyDescent="0.25"/>
    <row r="240" ht="17.25" hidden="1" customHeight="1" x14ac:dyDescent="0.25"/>
    <row r="241" ht="17.25" hidden="1" customHeight="1" x14ac:dyDescent="0.25"/>
    <row r="242" ht="17.25" hidden="1" customHeight="1" x14ac:dyDescent="0.25"/>
    <row r="243" ht="17.25" hidden="1" customHeight="1" x14ac:dyDescent="0.25"/>
    <row r="244" ht="17.25" hidden="1" customHeight="1" x14ac:dyDescent="0.25"/>
    <row r="245" ht="17.25" hidden="1" customHeight="1" x14ac:dyDescent="0.25"/>
    <row r="246" ht="17.25" hidden="1" customHeight="1" x14ac:dyDescent="0.25"/>
    <row r="247" ht="17.25" hidden="1" customHeight="1" x14ac:dyDescent="0.25"/>
    <row r="248" ht="17.25" hidden="1" customHeight="1" x14ac:dyDescent="0.25"/>
    <row r="249" ht="17.25" hidden="1" customHeight="1" x14ac:dyDescent="0.25"/>
    <row r="250" ht="17.25" hidden="1" customHeight="1" x14ac:dyDescent="0.25"/>
    <row r="251" ht="17.25" hidden="1" customHeight="1" x14ac:dyDescent="0.25"/>
    <row r="252" ht="17.25" hidden="1" customHeight="1" x14ac:dyDescent="0.25"/>
    <row r="253" ht="17.25" hidden="1" customHeight="1" x14ac:dyDescent="0.25"/>
    <row r="254" ht="17.25" hidden="1" customHeight="1" x14ac:dyDescent="0.25"/>
    <row r="255" ht="17.25" hidden="1" customHeight="1" x14ac:dyDescent="0.25"/>
    <row r="256" ht="17.25" hidden="1" customHeight="1" x14ac:dyDescent="0.25"/>
    <row r="257" ht="17.25" hidden="1" customHeight="1" x14ac:dyDescent="0.25"/>
    <row r="258" ht="17.25" hidden="1" customHeight="1" x14ac:dyDescent="0.25"/>
    <row r="259" ht="17.25" hidden="1" customHeight="1" x14ac:dyDescent="0.25"/>
    <row r="260" ht="17.25" hidden="1" customHeight="1" x14ac:dyDescent="0.25"/>
    <row r="261" ht="17.25" hidden="1" customHeight="1" x14ac:dyDescent="0.25"/>
    <row r="262" ht="17.25" hidden="1" customHeight="1" x14ac:dyDescent="0.25"/>
    <row r="263" ht="17.25" hidden="1" customHeight="1" x14ac:dyDescent="0.25"/>
    <row r="264" ht="17.25" hidden="1" customHeight="1" x14ac:dyDescent="0.25"/>
    <row r="265" ht="17.25" hidden="1" customHeight="1" x14ac:dyDescent="0.25"/>
    <row r="266" ht="17.25" hidden="1" customHeight="1" x14ac:dyDescent="0.25"/>
    <row r="267" ht="17.25" hidden="1" customHeight="1" x14ac:dyDescent="0.25"/>
    <row r="268" ht="17.25" hidden="1" customHeight="1" x14ac:dyDescent="0.25"/>
    <row r="269" ht="17.25" hidden="1" customHeight="1" x14ac:dyDescent="0.25"/>
    <row r="270" ht="17.25" hidden="1" customHeight="1" x14ac:dyDescent="0.25"/>
    <row r="271" ht="17.25" hidden="1" customHeight="1" x14ac:dyDescent="0.25"/>
    <row r="272" ht="17.25" hidden="1" customHeight="1" x14ac:dyDescent="0.25"/>
    <row r="273" ht="17.25" hidden="1" customHeight="1" x14ac:dyDescent="0.25"/>
    <row r="274" ht="17.25" hidden="1" customHeight="1" x14ac:dyDescent="0.25"/>
    <row r="275" ht="17.25" hidden="1" customHeight="1" x14ac:dyDescent="0.25"/>
    <row r="276" ht="17.25" hidden="1" customHeight="1" x14ac:dyDescent="0.25"/>
    <row r="277" ht="17.25" hidden="1" customHeight="1" x14ac:dyDescent="0.25"/>
    <row r="278" ht="17.25" hidden="1" customHeight="1" x14ac:dyDescent="0.25"/>
    <row r="279" ht="17.25" hidden="1" customHeight="1" x14ac:dyDescent="0.25"/>
    <row r="280" ht="17.25" hidden="1" customHeight="1" x14ac:dyDescent="0.25"/>
    <row r="281" ht="17.25" hidden="1" customHeight="1" x14ac:dyDescent="0.25"/>
    <row r="282" ht="17.25" hidden="1" customHeight="1" x14ac:dyDescent="0.25"/>
    <row r="283" ht="17.25" hidden="1" customHeight="1" x14ac:dyDescent="0.25"/>
    <row r="284" ht="17.25" hidden="1" customHeight="1" x14ac:dyDescent="0.25"/>
    <row r="285" ht="17.25" hidden="1" customHeight="1" x14ac:dyDescent="0.25"/>
    <row r="286" ht="17.25" hidden="1" customHeight="1" x14ac:dyDescent="0.25"/>
    <row r="287" ht="17.25" hidden="1" customHeight="1" x14ac:dyDescent="0.25"/>
    <row r="288" ht="17.25" hidden="1" customHeight="1" x14ac:dyDescent="0.25"/>
    <row r="289" ht="17.25" hidden="1" customHeight="1" x14ac:dyDescent="0.25"/>
    <row r="290" ht="17.25" hidden="1" customHeight="1" x14ac:dyDescent="0.25"/>
    <row r="291" ht="17.25" hidden="1" customHeight="1" x14ac:dyDescent="0.25"/>
    <row r="292" ht="17.25" hidden="1" customHeight="1" x14ac:dyDescent="0.25"/>
    <row r="293" ht="17.25" hidden="1" customHeight="1" x14ac:dyDescent="0.25"/>
    <row r="294" ht="17.25" hidden="1" customHeight="1" x14ac:dyDescent="0.25"/>
    <row r="295" ht="17.25" hidden="1" customHeight="1" x14ac:dyDescent="0.25"/>
    <row r="296" ht="17.25" hidden="1" customHeight="1" x14ac:dyDescent="0.25"/>
    <row r="297" ht="17.25" hidden="1" customHeight="1" x14ac:dyDescent="0.25"/>
    <row r="298" ht="17.25" hidden="1" customHeight="1" x14ac:dyDescent="0.25"/>
    <row r="299" ht="17.25" hidden="1" customHeight="1" x14ac:dyDescent="0.25"/>
    <row r="300" ht="17.25" hidden="1" customHeight="1" x14ac:dyDescent="0.25"/>
    <row r="301" ht="17.25" hidden="1" customHeight="1" x14ac:dyDescent="0.25"/>
    <row r="302" ht="17.25" hidden="1" customHeight="1" x14ac:dyDescent="0.25"/>
    <row r="303" ht="17.25" hidden="1" customHeight="1" x14ac:dyDescent="0.25"/>
    <row r="304" ht="17.25" hidden="1" customHeight="1" x14ac:dyDescent="0.25"/>
  </sheetData>
  <sheetProtection formatCells="0" formatColumns="0" formatRows="0" insertColumns="0" insertRows="0" deleteColumns="0" deleteRows="0" sort="0"/>
  <mergeCells count="13">
    <mergeCell ref="B1:F3"/>
    <mergeCell ref="B4:F4"/>
    <mergeCell ref="B15:C15"/>
    <mergeCell ref="B11:C11"/>
    <mergeCell ref="B5:E5"/>
    <mergeCell ref="B6:C6"/>
    <mergeCell ref="B7:C7"/>
    <mergeCell ref="B8:C8"/>
    <mergeCell ref="B9:C9"/>
    <mergeCell ref="B10:C10"/>
    <mergeCell ref="B12:C12"/>
    <mergeCell ref="B13:C13"/>
    <mergeCell ref="B14:C14"/>
  </mergeCells>
  <pageMargins left="0.7" right="0.7" top="0.75" bottom="0.75" header="0.3" footer="0.3"/>
  <drawing r:id="rId1"/>
</worksheet>
</file>

<file path=xl/worksheets/sheet2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C00-000000000000}">
  <sheetPr codeName="Hoja219"/>
  <dimension ref="A1:D37"/>
  <sheetViews>
    <sheetView showGridLines="0" workbookViewId="0">
      <pane ySplit="4" topLeftCell="A34" activePane="bottomLeft" state="frozen"/>
      <selection activeCell="I25" sqref="I25"/>
      <selection pane="bottomLeft" activeCell="A32" sqref="A32:XFD32"/>
    </sheetView>
  </sheetViews>
  <sheetFormatPr baseColWidth="10" defaultColWidth="0" defaultRowHeight="15" zeroHeight="1" x14ac:dyDescent="0.25"/>
  <cols>
    <col min="1" max="1" width="3.5703125" customWidth="1"/>
    <col min="2" max="2" width="53" customWidth="1"/>
    <col min="3" max="3" width="37.5703125" bestFit="1" customWidth="1"/>
    <col min="4" max="4" width="8.7109375" customWidth="1"/>
    <col min="5" max="16384" width="11.42578125" hidden="1"/>
  </cols>
  <sheetData>
    <row r="1" spans="2:3" x14ac:dyDescent="0.25">
      <c r="B1" s="1958"/>
      <c r="C1" s="1960"/>
    </row>
    <row r="2" spans="2:3" x14ac:dyDescent="0.25">
      <c r="B2" s="1961"/>
      <c r="C2" s="1963"/>
    </row>
    <row r="3" spans="2:3" ht="15.75" thickBot="1" x14ac:dyDescent="0.3">
      <c r="B3" s="1964"/>
      <c r="C3" s="1966"/>
    </row>
    <row r="4" spans="2:3" ht="21.75" thickBot="1" x14ac:dyDescent="0.4">
      <c r="B4" s="1970" t="s">
        <v>1885</v>
      </c>
      <c r="C4" s="1972"/>
    </row>
    <row r="5" spans="2:3" x14ac:dyDescent="0.25"/>
    <row r="6" spans="2:3" ht="18.75" customHeight="1" x14ac:dyDescent="0.25">
      <c r="B6" s="2085" t="s">
        <v>234</v>
      </c>
      <c r="C6" s="2085"/>
    </row>
    <row r="7" spans="2:3" ht="18.75" customHeight="1" x14ac:dyDescent="0.25">
      <c r="B7" s="101" t="s">
        <v>1663</v>
      </c>
      <c r="C7" s="101" t="s">
        <v>1664</v>
      </c>
    </row>
    <row r="8" spans="2:3" ht="18.75" customHeight="1" x14ac:dyDescent="0.25">
      <c r="B8" s="498" t="s">
        <v>3921</v>
      </c>
      <c r="C8" s="464">
        <v>689.84</v>
      </c>
    </row>
    <row r="9" spans="2:3" ht="18.75" customHeight="1" x14ac:dyDescent="0.25">
      <c r="B9" s="498" t="s">
        <v>3922</v>
      </c>
      <c r="C9" s="464">
        <v>746.71</v>
      </c>
    </row>
    <row r="10" spans="2:3" ht="18.75" customHeight="1" x14ac:dyDescent="0.25">
      <c r="B10" s="498" t="s">
        <v>3923</v>
      </c>
      <c r="C10" s="464">
        <v>866.3</v>
      </c>
    </row>
    <row r="11" spans="2:3" ht="18.75" customHeight="1" x14ac:dyDescent="0.25">
      <c r="B11" s="498" t="s">
        <v>3924</v>
      </c>
      <c r="C11" s="464">
        <v>222.04</v>
      </c>
    </row>
    <row r="12" spans="2:3" ht="18.75" customHeight="1" x14ac:dyDescent="0.25">
      <c r="B12" s="498" t="s">
        <v>3925</v>
      </c>
      <c r="C12" s="464">
        <v>122</v>
      </c>
    </row>
    <row r="13" spans="2:3" ht="18.75" customHeight="1" x14ac:dyDescent="0.25">
      <c r="B13" s="498" t="s">
        <v>3926</v>
      </c>
      <c r="C13" s="464">
        <v>579</v>
      </c>
    </row>
    <row r="14" spans="2:3" ht="18.75" customHeight="1" x14ac:dyDescent="0.25">
      <c r="B14" s="498" t="s">
        <v>3927</v>
      </c>
      <c r="C14" s="464">
        <v>6400</v>
      </c>
    </row>
    <row r="15" spans="2:3" ht="18.75" customHeight="1" x14ac:dyDescent="0.25">
      <c r="B15" s="1"/>
      <c r="C15" s="1"/>
    </row>
    <row r="16" spans="2:3" ht="18.75" customHeight="1" x14ac:dyDescent="0.25">
      <c r="B16" s="2085" t="s">
        <v>2672</v>
      </c>
      <c r="C16" s="2085"/>
    </row>
    <row r="17" spans="2:3" ht="18.75" customHeight="1" x14ac:dyDescent="0.25">
      <c r="B17" s="101" t="s">
        <v>1663</v>
      </c>
      <c r="C17" s="101" t="s">
        <v>1664</v>
      </c>
    </row>
    <row r="18" spans="2:3" ht="18.75" customHeight="1" x14ac:dyDescent="0.25">
      <c r="B18" s="498" t="s">
        <v>3928</v>
      </c>
      <c r="C18" s="464">
        <v>385.24</v>
      </c>
    </row>
    <row r="19" spans="2:3" ht="18.75" customHeight="1" x14ac:dyDescent="0.25">
      <c r="B19" s="498" t="s">
        <v>3929</v>
      </c>
      <c r="C19" s="464">
        <v>1168.92</v>
      </c>
    </row>
    <row r="20" spans="2:3" ht="18.75" customHeight="1" x14ac:dyDescent="0.25">
      <c r="B20" s="498" t="s">
        <v>3930</v>
      </c>
      <c r="C20" s="464">
        <v>725.38</v>
      </c>
    </row>
    <row r="21" spans="2:3" ht="18.75" customHeight="1" x14ac:dyDescent="0.25">
      <c r="B21" s="498" t="s">
        <v>3926</v>
      </c>
      <c r="C21" s="464">
        <v>672</v>
      </c>
    </row>
    <row r="22" spans="2:3" ht="18.75" customHeight="1" x14ac:dyDescent="0.25">
      <c r="B22" s="498" t="s">
        <v>3925</v>
      </c>
      <c r="C22" s="464">
        <v>11</v>
      </c>
    </row>
    <row r="23" spans="2:3" ht="18.75" customHeight="1" x14ac:dyDescent="0.25">
      <c r="B23" s="1"/>
      <c r="C23" s="1"/>
    </row>
    <row r="24" spans="2:3" ht="18.75" customHeight="1" x14ac:dyDescent="0.25">
      <c r="B24" s="2085" t="s">
        <v>238</v>
      </c>
      <c r="C24" s="2085"/>
    </row>
    <row r="25" spans="2:3" ht="18.75" customHeight="1" x14ac:dyDescent="0.25">
      <c r="B25" s="101" t="s">
        <v>1663</v>
      </c>
      <c r="C25" s="101" t="s">
        <v>1664</v>
      </c>
    </row>
    <row r="26" spans="2:3" ht="18.75" customHeight="1" x14ac:dyDescent="0.25">
      <c r="B26" s="498" t="s">
        <v>3931</v>
      </c>
      <c r="C26" s="464">
        <v>597.89</v>
      </c>
    </row>
    <row r="27" spans="2:3" ht="18.75" customHeight="1" x14ac:dyDescent="0.25">
      <c r="B27" s="498" t="s">
        <v>3932</v>
      </c>
      <c r="C27" s="464">
        <v>2022.41</v>
      </c>
    </row>
    <row r="28" spans="2:3" ht="18.75" customHeight="1" x14ac:dyDescent="0.25">
      <c r="B28" s="498" t="s">
        <v>3933</v>
      </c>
      <c r="C28" s="499">
        <v>506.78</v>
      </c>
    </row>
    <row r="29" spans="2:3" ht="18.75" customHeight="1" x14ac:dyDescent="0.25">
      <c r="B29" s="498" t="s">
        <v>3934</v>
      </c>
      <c r="C29" s="464">
        <v>740.72</v>
      </c>
    </row>
    <row r="30" spans="2:3" ht="18.75" customHeight="1" x14ac:dyDescent="0.25">
      <c r="B30" s="498" t="s">
        <v>3935</v>
      </c>
      <c r="C30" s="464">
        <v>465.9</v>
      </c>
    </row>
    <row r="31" spans="2:3" ht="18.75" customHeight="1" x14ac:dyDescent="0.25">
      <c r="B31" s="498" t="s">
        <v>3936</v>
      </c>
      <c r="C31" s="464">
        <v>2442</v>
      </c>
    </row>
    <row r="32" spans="2:3" x14ac:dyDescent="0.25"/>
    <row r="33" x14ac:dyDescent="0.25"/>
    <row r="34" x14ac:dyDescent="0.25"/>
    <row r="35" x14ac:dyDescent="0.25"/>
    <row r="36" x14ac:dyDescent="0.25"/>
    <row r="37" x14ac:dyDescent="0.25"/>
  </sheetData>
  <mergeCells count="5">
    <mergeCell ref="B6:C6"/>
    <mergeCell ref="B16:C16"/>
    <mergeCell ref="B24:C24"/>
    <mergeCell ref="B4:C4"/>
    <mergeCell ref="B1:C3"/>
  </mergeCells>
  <pageMargins left="0.7" right="0.7" top="0.75" bottom="0.75" header="0.3" footer="0.3"/>
  <drawing r:id="rId1"/>
</worksheet>
</file>

<file path=xl/worksheets/sheet2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D00-000000000000}">
  <sheetPr codeName="Hoja220"/>
  <dimension ref="B1:C22"/>
  <sheetViews>
    <sheetView showGridLines="0" workbookViewId="0">
      <selection activeCell="C24" sqref="C24"/>
    </sheetView>
  </sheetViews>
  <sheetFormatPr baseColWidth="10" defaultColWidth="0" defaultRowHeight="15" x14ac:dyDescent="0.25"/>
  <cols>
    <col min="1" max="1" width="3.5703125" customWidth="1"/>
    <col min="2" max="2" width="53" customWidth="1"/>
    <col min="3" max="3" width="37.5703125" bestFit="1" customWidth="1"/>
    <col min="4" max="4" width="8.7109375" customWidth="1"/>
  </cols>
  <sheetData>
    <row r="1" spans="2:3" x14ac:dyDescent="0.25">
      <c r="B1" s="1958"/>
      <c r="C1" s="1960"/>
    </row>
    <row r="2" spans="2:3" x14ac:dyDescent="0.25">
      <c r="B2" s="1961"/>
      <c r="C2" s="1963"/>
    </row>
    <row r="3" spans="2:3" ht="15.75" thickBot="1" x14ac:dyDescent="0.3">
      <c r="B3" s="1964"/>
      <c r="C3" s="1966"/>
    </row>
    <row r="4" spans="2:3" ht="21.75" thickBot="1" x14ac:dyDescent="0.4">
      <c r="B4" s="1970" t="s">
        <v>2671</v>
      </c>
      <c r="C4" s="1972"/>
    </row>
    <row r="6" spans="2:3" ht="15.75" x14ac:dyDescent="0.25">
      <c r="B6" s="162" t="s">
        <v>1577</v>
      </c>
      <c r="C6" s="442">
        <f>C7+C8</f>
        <v>724672</v>
      </c>
    </row>
    <row r="7" spans="2:3" ht="15.75" x14ac:dyDescent="0.25">
      <c r="B7" s="464" t="s">
        <v>1665</v>
      </c>
      <c r="C7" s="494">
        <v>249744</v>
      </c>
    </row>
    <row r="8" spans="2:3" ht="15.75" x14ac:dyDescent="0.25">
      <c r="B8" s="464" t="s">
        <v>1666</v>
      </c>
      <c r="C8" s="499">
        <v>474928</v>
      </c>
    </row>
    <row r="9" spans="2:3" ht="15.75" x14ac:dyDescent="0.25">
      <c r="B9" s="162" t="s">
        <v>1667</v>
      </c>
      <c r="C9" s="442">
        <f>C10+C11+C12+C13</f>
        <v>53590</v>
      </c>
    </row>
    <row r="10" spans="2:3" ht="15.75" x14ac:dyDescent="0.25">
      <c r="B10" s="464" t="s">
        <v>1665</v>
      </c>
      <c r="C10" s="499">
        <v>44150</v>
      </c>
    </row>
    <row r="11" spans="2:3" ht="15.75" x14ac:dyDescent="0.25">
      <c r="B11" s="464" t="s">
        <v>1668</v>
      </c>
      <c r="C11" s="499">
        <v>2290</v>
      </c>
    </row>
    <row r="12" spans="2:3" ht="15.75" x14ac:dyDescent="0.25">
      <c r="B12" s="464" t="s">
        <v>1669</v>
      </c>
      <c r="C12" s="499">
        <v>2647</v>
      </c>
    </row>
    <row r="13" spans="2:3" ht="15.75" x14ac:dyDescent="0.25">
      <c r="B13" s="464" t="s">
        <v>1670</v>
      </c>
      <c r="C13" s="499">
        <v>4503</v>
      </c>
    </row>
    <row r="14" spans="2:3" x14ac:dyDescent="0.25">
      <c r="B14" s="500" t="s">
        <v>1679</v>
      </c>
    </row>
    <row r="16" spans="2:3" ht="15.75" x14ac:dyDescent="0.25">
      <c r="B16" s="162" t="s">
        <v>1671</v>
      </c>
      <c r="C16" s="162" t="s">
        <v>1672</v>
      </c>
    </row>
    <row r="17" spans="2:3" ht="15.75" x14ac:dyDescent="0.25">
      <c r="B17" s="464" t="s">
        <v>1673</v>
      </c>
      <c r="C17" s="499">
        <v>15222</v>
      </c>
    </row>
    <row r="18" spans="2:3" ht="15.75" x14ac:dyDescent="0.25">
      <c r="B18" s="464" t="s">
        <v>1674</v>
      </c>
      <c r="C18" s="499">
        <v>5575</v>
      </c>
    </row>
    <row r="19" spans="2:3" ht="15.75" x14ac:dyDescent="0.25">
      <c r="B19" s="464" t="s">
        <v>1675</v>
      </c>
      <c r="C19" s="499">
        <v>7959</v>
      </c>
    </row>
    <row r="20" spans="2:3" ht="15.75" x14ac:dyDescent="0.25">
      <c r="B20" s="464" t="s">
        <v>1676</v>
      </c>
      <c r="C20" s="499">
        <v>1676</v>
      </c>
    </row>
    <row r="21" spans="2:3" ht="15.75" x14ac:dyDescent="0.25">
      <c r="B21" s="464" t="s">
        <v>1677</v>
      </c>
      <c r="C21" s="499">
        <v>15845</v>
      </c>
    </row>
    <row r="22" spans="2:3" ht="15.75" x14ac:dyDescent="0.25">
      <c r="B22" s="464" t="s">
        <v>1678</v>
      </c>
      <c r="C22" s="499">
        <v>58164</v>
      </c>
    </row>
  </sheetData>
  <mergeCells count="2">
    <mergeCell ref="B1:C3"/>
    <mergeCell ref="B4:C4"/>
  </mergeCells>
  <pageMargins left="0.7" right="0.7" top="0.75" bottom="0.75" header="0.3" footer="0.3"/>
  <drawing r:id="rId1"/>
</worksheet>
</file>

<file path=xl/worksheets/sheet2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E00-000000000000}">
  <sheetPr codeName="Hoja221"/>
  <dimension ref="A1:H15"/>
  <sheetViews>
    <sheetView showGridLines="0" zoomScaleNormal="100" workbookViewId="0">
      <selection activeCell="B4" sqref="B4:G4"/>
    </sheetView>
  </sheetViews>
  <sheetFormatPr baseColWidth="10" defaultColWidth="0" defaultRowHeight="15" zeroHeight="1" x14ac:dyDescent="0.25"/>
  <cols>
    <col min="1" max="1" width="3.5703125" customWidth="1"/>
    <col min="2" max="3" width="18.140625" customWidth="1"/>
    <col min="4" max="4" width="16.7109375" customWidth="1"/>
    <col min="5" max="5" width="11.7109375" customWidth="1"/>
    <col min="6" max="7" width="18.140625" customWidth="1"/>
    <col min="8" max="8" width="7.5703125" customWidth="1"/>
    <col min="9" max="16384" width="11.42578125" hidden="1"/>
  </cols>
  <sheetData>
    <row r="1" spans="2:7" x14ac:dyDescent="0.25">
      <c r="B1" s="2595"/>
      <c r="C1" s="2596"/>
      <c r="D1" s="2596"/>
      <c r="E1" s="2596"/>
      <c r="F1" s="2596"/>
      <c r="G1" s="2597"/>
    </row>
    <row r="2" spans="2:7" x14ac:dyDescent="0.25">
      <c r="B2" s="2598"/>
      <c r="C2" s="2599"/>
      <c r="D2" s="2599"/>
      <c r="E2" s="2599"/>
      <c r="F2" s="2599"/>
      <c r="G2" s="2600"/>
    </row>
    <row r="3" spans="2:7" ht="15.75" thickBot="1" x14ac:dyDescent="0.3">
      <c r="B3" s="2601"/>
      <c r="C3" s="2602"/>
      <c r="D3" s="2602"/>
      <c r="E3" s="2602"/>
      <c r="F3" s="2602"/>
      <c r="G3" s="2603"/>
    </row>
    <row r="4" spans="2:7" ht="21.75" thickBot="1" x14ac:dyDescent="0.4">
      <c r="B4" s="1970" t="s">
        <v>2673</v>
      </c>
      <c r="C4" s="1971"/>
      <c r="D4" s="1971"/>
      <c r="E4" s="1971"/>
      <c r="F4" s="1971"/>
      <c r="G4" s="2216"/>
    </row>
    <row r="5" spans="2:7" x14ac:dyDescent="0.25"/>
    <row r="6" spans="2:7" ht="15.75" x14ac:dyDescent="0.25">
      <c r="B6" s="507" t="s">
        <v>1680</v>
      </c>
      <c r="C6" s="508"/>
      <c r="D6" s="508"/>
      <c r="E6" s="508"/>
      <c r="F6" s="508"/>
      <c r="G6" s="509"/>
    </row>
    <row r="7" spans="2:7" ht="15" customHeight="1" x14ac:dyDescent="0.25">
      <c r="B7" s="2604" t="s">
        <v>2660</v>
      </c>
      <c r="C7" s="2605"/>
      <c r="D7" s="2605"/>
      <c r="E7" s="2605"/>
      <c r="F7" s="2605"/>
      <c r="G7" s="2606"/>
    </row>
    <row r="8" spans="2:7" x14ac:dyDescent="0.25">
      <c r="B8" s="2604"/>
      <c r="C8" s="2605"/>
      <c r="D8" s="2605"/>
      <c r="E8" s="2605"/>
      <c r="F8" s="2605"/>
      <c r="G8" s="2606"/>
    </row>
    <row r="9" spans="2:7" x14ac:dyDescent="0.25">
      <c r="B9" s="2604"/>
      <c r="C9" s="2605"/>
      <c r="D9" s="2605"/>
      <c r="E9" s="2605"/>
      <c r="F9" s="2605"/>
      <c r="G9" s="2606"/>
    </row>
    <row r="10" spans="2:7" x14ac:dyDescent="0.25">
      <c r="B10" s="2604"/>
      <c r="C10" s="2605"/>
      <c r="D10" s="2605"/>
      <c r="E10" s="2605"/>
      <c r="F10" s="2605"/>
      <c r="G10" s="2606"/>
    </row>
    <row r="11" spans="2:7" x14ac:dyDescent="0.25">
      <c r="B11" s="2604"/>
      <c r="C11" s="2605"/>
      <c r="D11" s="2605"/>
      <c r="E11" s="2605"/>
      <c r="F11" s="2605"/>
      <c r="G11" s="2606"/>
    </row>
    <row r="12" spans="2:7" x14ac:dyDescent="0.25">
      <c r="B12" s="511"/>
      <c r="C12" s="477"/>
      <c r="D12" s="477"/>
      <c r="E12" s="477"/>
      <c r="F12" s="477"/>
      <c r="G12" s="512"/>
    </row>
    <row r="13" spans="2:7" x14ac:dyDescent="0.25">
      <c r="B13" s="513"/>
      <c r="C13" s="510"/>
      <c r="D13" s="510"/>
      <c r="E13" s="510"/>
      <c r="F13" s="510"/>
      <c r="G13" s="514"/>
    </row>
    <row r="14" spans="2:7" x14ac:dyDescent="0.25"/>
    <row r="15" spans="2:7" x14ac:dyDescent="0.25"/>
  </sheetData>
  <mergeCells count="3">
    <mergeCell ref="B1:G3"/>
    <mergeCell ref="B4:G4"/>
    <mergeCell ref="B7:G11"/>
  </mergeCells>
  <pageMargins left="0.7" right="0.7" top="0.75" bottom="0.75" header="0.3" footer="0.3"/>
  <drawing r:id="rId1"/>
</worksheet>
</file>

<file path=xl/worksheets/sheet2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F00-000000000000}">
  <sheetPr codeName="Hoja222"/>
  <dimension ref="A1:J32"/>
  <sheetViews>
    <sheetView showGridLines="0" workbookViewId="0">
      <pane ySplit="4" topLeftCell="A20" activePane="bottomLeft" state="frozen"/>
      <selection activeCell="I25" sqref="I25"/>
      <selection pane="bottomLeft" activeCell="B4" sqref="B4:I4"/>
    </sheetView>
  </sheetViews>
  <sheetFormatPr baseColWidth="10" defaultColWidth="0" defaultRowHeight="15" zeroHeight="1" x14ac:dyDescent="0.25"/>
  <cols>
    <col min="1" max="1" width="3.5703125" customWidth="1"/>
    <col min="2" max="2" width="8.140625" customWidth="1"/>
    <col min="3" max="3" width="15.140625" customWidth="1"/>
    <col min="4" max="4" width="11.28515625" customWidth="1"/>
    <col min="5" max="5" width="23.7109375" customWidth="1"/>
    <col min="6" max="6" width="26.85546875" customWidth="1"/>
    <col min="7" max="7" width="12" customWidth="1"/>
    <col min="8" max="8" width="12.140625" customWidth="1"/>
    <col min="9" max="9" width="14.140625" customWidth="1"/>
    <col min="10" max="10" width="7.85546875" customWidth="1"/>
    <col min="11" max="16384" width="11.42578125" hidden="1"/>
  </cols>
  <sheetData>
    <row r="1" spans="2:9" x14ac:dyDescent="0.25">
      <c r="B1" s="1958"/>
      <c r="C1" s="1959"/>
      <c r="D1" s="1959"/>
      <c r="E1" s="1959"/>
      <c r="F1" s="1959"/>
      <c r="G1" s="1959"/>
      <c r="H1" s="1959"/>
      <c r="I1" s="1960"/>
    </row>
    <row r="2" spans="2:9" x14ac:dyDescent="0.25">
      <c r="B2" s="1961"/>
      <c r="C2" s="1962"/>
      <c r="D2" s="1962"/>
      <c r="E2" s="1962"/>
      <c r="F2" s="1962"/>
      <c r="G2" s="1962"/>
      <c r="H2" s="1962"/>
      <c r="I2" s="1963"/>
    </row>
    <row r="3" spans="2:9" ht="15.75" thickBot="1" x14ac:dyDescent="0.3">
      <c r="B3" s="1964"/>
      <c r="C3" s="1965"/>
      <c r="D3" s="1965"/>
      <c r="E3" s="1965"/>
      <c r="F3" s="1965"/>
      <c r="G3" s="1965"/>
      <c r="H3" s="1965"/>
      <c r="I3" s="1966"/>
    </row>
    <row r="4" spans="2:9" ht="21" x14ac:dyDescent="0.35">
      <c r="B4" s="2607" t="s">
        <v>3704</v>
      </c>
      <c r="C4" s="2608"/>
      <c r="D4" s="2608"/>
      <c r="E4" s="2608"/>
      <c r="F4" s="2608"/>
      <c r="G4" s="2608"/>
      <c r="H4" s="2608"/>
      <c r="I4" s="2608"/>
    </row>
    <row r="5" spans="2:9" x14ac:dyDescent="0.25"/>
    <row r="6" spans="2:9" ht="18.75" customHeight="1" x14ac:dyDescent="0.25">
      <c r="B6" s="151" t="s">
        <v>1427</v>
      </c>
      <c r="C6" s="151" t="s">
        <v>1681</v>
      </c>
      <c r="D6" s="151" t="s">
        <v>1682</v>
      </c>
      <c r="E6" s="151" t="s">
        <v>1683</v>
      </c>
      <c r="F6" s="151" t="s">
        <v>1684</v>
      </c>
      <c r="G6" s="151" t="s">
        <v>1685</v>
      </c>
      <c r="H6" s="151" t="s">
        <v>1686</v>
      </c>
      <c r="I6" s="151" t="s">
        <v>1687</v>
      </c>
    </row>
    <row r="7" spans="2:9" ht="18.75" customHeight="1" x14ac:dyDescent="0.25">
      <c r="B7" s="395">
        <v>1</v>
      </c>
      <c r="C7" s="395">
        <v>1</v>
      </c>
      <c r="D7" s="395" t="s">
        <v>1688</v>
      </c>
      <c r="E7" s="395" t="s">
        <v>1689</v>
      </c>
      <c r="F7" s="395" t="s">
        <v>1690</v>
      </c>
      <c r="G7" s="395">
        <v>3</v>
      </c>
      <c r="H7" s="395">
        <v>225</v>
      </c>
      <c r="I7" s="395" t="s">
        <v>1691</v>
      </c>
    </row>
    <row r="8" spans="2:9" ht="18.75" customHeight="1" x14ac:dyDescent="0.25">
      <c r="B8" s="395">
        <v>2</v>
      </c>
      <c r="C8" s="395">
        <v>1</v>
      </c>
      <c r="D8" s="395" t="s">
        <v>1688</v>
      </c>
      <c r="E8" s="395" t="s">
        <v>1692</v>
      </c>
      <c r="F8" s="395" t="s">
        <v>1693</v>
      </c>
      <c r="G8" s="395">
        <v>5</v>
      </c>
      <c r="H8" s="395">
        <v>34</v>
      </c>
      <c r="I8" s="395" t="s">
        <v>1691</v>
      </c>
    </row>
    <row r="9" spans="2:9" ht="18.75" customHeight="1" x14ac:dyDescent="0.25">
      <c r="B9" s="395">
        <v>3</v>
      </c>
      <c r="C9" s="395">
        <v>1</v>
      </c>
      <c r="D9" s="395" t="s">
        <v>1688</v>
      </c>
      <c r="E9" s="395" t="s">
        <v>1692</v>
      </c>
      <c r="F9" s="395" t="s">
        <v>1690</v>
      </c>
      <c r="G9" s="395">
        <v>9</v>
      </c>
      <c r="H9" s="395">
        <v>146</v>
      </c>
      <c r="I9" s="395" t="s">
        <v>1691</v>
      </c>
    </row>
    <row r="10" spans="2:9" ht="18.75" customHeight="1" x14ac:dyDescent="0.25">
      <c r="B10" s="395">
        <v>4</v>
      </c>
      <c r="C10" s="395">
        <v>1</v>
      </c>
      <c r="D10" s="395" t="s">
        <v>1688</v>
      </c>
      <c r="E10" s="395" t="s">
        <v>1694</v>
      </c>
      <c r="F10" s="395" t="s">
        <v>1695</v>
      </c>
      <c r="G10" s="395">
        <v>4</v>
      </c>
      <c r="H10" s="395">
        <v>118</v>
      </c>
      <c r="I10" s="395" t="s">
        <v>1691</v>
      </c>
    </row>
    <row r="11" spans="2:9" ht="18.75" customHeight="1" x14ac:dyDescent="0.25">
      <c r="B11" s="395">
        <v>5</v>
      </c>
      <c r="C11" s="395">
        <v>1</v>
      </c>
      <c r="D11" s="395" t="s">
        <v>1688</v>
      </c>
      <c r="E11" s="395" t="s">
        <v>1694</v>
      </c>
      <c r="F11" s="395" t="s">
        <v>1696</v>
      </c>
      <c r="G11" s="395">
        <v>8</v>
      </c>
      <c r="H11" s="395">
        <v>280</v>
      </c>
      <c r="I11" s="395" t="s">
        <v>1691</v>
      </c>
    </row>
    <row r="12" spans="2:9" ht="31.5" x14ac:dyDescent="0.25">
      <c r="B12" s="395">
        <v>6</v>
      </c>
      <c r="C12" s="395">
        <v>1</v>
      </c>
      <c r="D12" s="395" t="s">
        <v>1688</v>
      </c>
      <c r="E12" s="395" t="s">
        <v>1697</v>
      </c>
      <c r="F12" s="395" t="s">
        <v>1698</v>
      </c>
      <c r="G12" s="395">
        <v>64</v>
      </c>
      <c r="H12" s="395">
        <v>1200</v>
      </c>
      <c r="I12" s="395" t="s">
        <v>1699</v>
      </c>
    </row>
    <row r="13" spans="2:9" ht="31.5" x14ac:dyDescent="0.25">
      <c r="B13" s="395">
        <v>7</v>
      </c>
      <c r="C13" s="395">
        <v>1</v>
      </c>
      <c r="D13" s="395" t="s">
        <v>1688</v>
      </c>
      <c r="E13" s="395" t="s">
        <v>1697</v>
      </c>
      <c r="F13" s="395" t="s">
        <v>1698</v>
      </c>
      <c r="G13" s="395">
        <v>64</v>
      </c>
      <c r="H13" s="395">
        <v>1200</v>
      </c>
      <c r="I13" s="395" t="s">
        <v>1691</v>
      </c>
    </row>
    <row r="14" spans="2:9" ht="18.75" customHeight="1" x14ac:dyDescent="0.25">
      <c r="B14" s="395">
        <v>8</v>
      </c>
      <c r="C14" s="395">
        <v>1</v>
      </c>
      <c r="D14" s="395" t="s">
        <v>1688</v>
      </c>
      <c r="E14" s="395" t="s">
        <v>1694</v>
      </c>
      <c r="F14" s="395" t="s">
        <v>1690</v>
      </c>
      <c r="G14" s="395">
        <v>4</v>
      </c>
      <c r="H14" s="395">
        <v>36</v>
      </c>
      <c r="I14" s="395" t="s">
        <v>1691</v>
      </c>
    </row>
    <row r="15" spans="2:9" ht="18.75" customHeight="1" x14ac:dyDescent="0.25">
      <c r="B15" s="395">
        <v>9</v>
      </c>
      <c r="C15" s="395">
        <v>1</v>
      </c>
      <c r="D15" s="395" t="s">
        <v>1688</v>
      </c>
      <c r="E15" s="395" t="s">
        <v>1692</v>
      </c>
      <c r="F15" s="395" t="s">
        <v>1693</v>
      </c>
      <c r="G15" s="395" t="s">
        <v>1700</v>
      </c>
      <c r="H15" s="395">
        <v>92</v>
      </c>
      <c r="I15" s="395" t="s">
        <v>1691</v>
      </c>
    </row>
    <row r="16" spans="2:9" ht="18.75" customHeight="1" x14ac:dyDescent="0.25">
      <c r="B16" s="395">
        <v>10</v>
      </c>
      <c r="C16" s="395">
        <v>1</v>
      </c>
      <c r="D16" s="395" t="s">
        <v>1688</v>
      </c>
      <c r="E16" s="395" t="s">
        <v>1701</v>
      </c>
      <c r="F16" s="395" t="s">
        <v>1702</v>
      </c>
      <c r="G16" s="395">
        <v>12</v>
      </c>
      <c r="H16" s="395">
        <v>636</v>
      </c>
      <c r="I16" s="395" t="s">
        <v>1691</v>
      </c>
    </row>
    <row r="17" spans="2:9" ht="18.75" customHeight="1" x14ac:dyDescent="0.25">
      <c r="B17" s="395">
        <v>11</v>
      </c>
      <c r="C17" s="395">
        <v>1</v>
      </c>
      <c r="D17" s="395"/>
      <c r="E17" s="395" t="s">
        <v>1701</v>
      </c>
      <c r="F17" s="395" t="s">
        <v>1702</v>
      </c>
      <c r="G17" s="395">
        <v>4</v>
      </c>
      <c r="H17" s="395">
        <v>72</v>
      </c>
      <c r="I17" s="395" t="s">
        <v>1691</v>
      </c>
    </row>
    <row r="18" spans="2:9" ht="31.5" x14ac:dyDescent="0.25">
      <c r="B18" s="395">
        <v>12</v>
      </c>
      <c r="C18" s="395">
        <v>1</v>
      </c>
      <c r="D18" s="395" t="s">
        <v>1688</v>
      </c>
      <c r="E18" s="395" t="s">
        <v>1703</v>
      </c>
      <c r="F18" s="395" t="s">
        <v>1704</v>
      </c>
      <c r="G18" s="395">
        <v>39</v>
      </c>
      <c r="H18" s="395">
        <v>900</v>
      </c>
      <c r="I18" s="395" t="s">
        <v>1691</v>
      </c>
    </row>
    <row r="19" spans="2:9" ht="31.5" x14ac:dyDescent="0.25">
      <c r="B19" s="395">
        <v>13</v>
      </c>
      <c r="C19" s="395">
        <v>1</v>
      </c>
      <c r="D19" s="395" t="s">
        <v>1688</v>
      </c>
      <c r="E19" s="395" t="s">
        <v>1703</v>
      </c>
      <c r="F19" s="395" t="s">
        <v>1704</v>
      </c>
      <c r="G19" s="395">
        <v>62</v>
      </c>
      <c r="H19" s="395">
        <v>300</v>
      </c>
      <c r="I19" s="395" t="s">
        <v>1691</v>
      </c>
    </row>
    <row r="20" spans="2:9" ht="31.5" x14ac:dyDescent="0.25">
      <c r="B20" s="395">
        <v>14</v>
      </c>
      <c r="C20" s="395">
        <v>1</v>
      </c>
      <c r="D20" s="395" t="s">
        <v>1688</v>
      </c>
      <c r="E20" s="395" t="s">
        <v>1703</v>
      </c>
      <c r="F20" s="395" t="s">
        <v>1704</v>
      </c>
      <c r="G20" s="395">
        <v>32</v>
      </c>
      <c r="H20" s="395">
        <v>900</v>
      </c>
      <c r="I20" s="395" t="s">
        <v>1691</v>
      </c>
    </row>
    <row r="21" spans="2:9" ht="18.75" customHeight="1" x14ac:dyDescent="0.25">
      <c r="B21" s="395">
        <v>15</v>
      </c>
      <c r="C21" s="395">
        <v>1</v>
      </c>
      <c r="D21" s="395" t="s">
        <v>1688</v>
      </c>
      <c r="E21" s="395" t="s">
        <v>1701</v>
      </c>
      <c r="F21" s="395" t="s">
        <v>1702</v>
      </c>
      <c r="G21" s="395">
        <v>12</v>
      </c>
      <c r="H21" s="395">
        <v>440</v>
      </c>
      <c r="I21" s="395" t="s">
        <v>1691</v>
      </c>
    </row>
    <row r="22" spans="2:9" ht="18.75" customHeight="1" x14ac:dyDescent="0.25">
      <c r="B22" s="395">
        <v>16</v>
      </c>
      <c r="C22" s="395">
        <v>1</v>
      </c>
      <c r="D22" s="395" t="s">
        <v>1688</v>
      </c>
      <c r="E22" s="395" t="s">
        <v>1701</v>
      </c>
      <c r="F22" s="395" t="s">
        <v>1702</v>
      </c>
      <c r="G22" s="395">
        <v>12</v>
      </c>
      <c r="H22" s="395">
        <v>146</v>
      </c>
      <c r="I22" s="395" t="s">
        <v>1691</v>
      </c>
    </row>
    <row r="23" spans="2:9" ht="15.75" x14ac:dyDescent="0.25">
      <c r="B23" s="395">
        <v>17</v>
      </c>
      <c r="C23" s="395">
        <v>1</v>
      </c>
      <c r="D23" s="395" t="s">
        <v>1705</v>
      </c>
      <c r="E23" s="395" t="s">
        <v>1706</v>
      </c>
      <c r="F23" s="395" t="s">
        <v>1707</v>
      </c>
      <c r="G23" s="395">
        <v>8</v>
      </c>
      <c r="H23" s="395">
        <v>150</v>
      </c>
      <c r="I23" s="395" t="s">
        <v>1691</v>
      </c>
    </row>
    <row r="24" spans="2:9" ht="31.5" x14ac:dyDescent="0.25">
      <c r="B24" s="395">
        <v>18</v>
      </c>
      <c r="C24" s="395">
        <v>1</v>
      </c>
      <c r="D24" s="395" t="s">
        <v>1688</v>
      </c>
      <c r="E24" s="395" t="s">
        <v>1697</v>
      </c>
      <c r="F24" s="395" t="s">
        <v>1698</v>
      </c>
      <c r="G24" s="395">
        <v>64</v>
      </c>
      <c r="H24" s="395">
        <v>1200</v>
      </c>
      <c r="I24" s="395" t="s">
        <v>1691</v>
      </c>
    </row>
    <row r="25" spans="2:9" ht="31.5" x14ac:dyDescent="0.25">
      <c r="B25" s="395">
        <v>19</v>
      </c>
      <c r="C25" s="395">
        <v>1</v>
      </c>
      <c r="D25" s="395" t="s">
        <v>1688</v>
      </c>
      <c r="E25" s="395" t="s">
        <v>1697</v>
      </c>
      <c r="F25" s="395" t="s">
        <v>1708</v>
      </c>
      <c r="G25" s="395">
        <v>64</v>
      </c>
      <c r="H25" s="395">
        <v>3600</v>
      </c>
      <c r="I25" s="395" t="s">
        <v>1691</v>
      </c>
    </row>
    <row r="26" spans="2:9" ht="31.5" x14ac:dyDescent="0.25">
      <c r="B26" s="395">
        <v>20</v>
      </c>
      <c r="C26" s="395">
        <v>1</v>
      </c>
      <c r="D26" s="395" t="s">
        <v>1688</v>
      </c>
      <c r="E26" s="395" t="s">
        <v>1697</v>
      </c>
      <c r="F26" s="395" t="s">
        <v>1708</v>
      </c>
      <c r="G26" s="395">
        <v>64</v>
      </c>
      <c r="H26" s="395">
        <v>3600</v>
      </c>
      <c r="I26" s="395" t="s">
        <v>1691</v>
      </c>
    </row>
    <row r="27" spans="2:9" ht="31.5" x14ac:dyDescent="0.25">
      <c r="B27" s="395">
        <v>21</v>
      </c>
      <c r="C27" s="395">
        <v>4</v>
      </c>
      <c r="D27" s="395" t="s">
        <v>1709</v>
      </c>
      <c r="E27" s="395" t="s">
        <v>1710</v>
      </c>
      <c r="F27" s="395" t="s">
        <v>1711</v>
      </c>
      <c r="G27" s="395" t="s">
        <v>1712</v>
      </c>
      <c r="H27" s="395" t="s">
        <v>1713</v>
      </c>
      <c r="I27" s="395" t="s">
        <v>1691</v>
      </c>
    </row>
    <row r="28" spans="2:9" s="1773" customFormat="1" ht="31.5" x14ac:dyDescent="0.25">
      <c r="B28" s="395">
        <v>22</v>
      </c>
      <c r="C28" s="395">
        <v>3</v>
      </c>
      <c r="D28" s="395" t="s">
        <v>1688</v>
      </c>
      <c r="E28" s="395" t="s">
        <v>1714</v>
      </c>
      <c r="F28" s="395" t="s">
        <v>1715</v>
      </c>
      <c r="G28" s="395" t="s">
        <v>1716</v>
      </c>
      <c r="H28" s="395" t="s">
        <v>1717</v>
      </c>
      <c r="I28" s="395" t="s">
        <v>1691</v>
      </c>
    </row>
    <row r="29" spans="2:9" ht="31.5" x14ac:dyDescent="0.25">
      <c r="B29" s="395">
        <v>23</v>
      </c>
      <c r="C29" s="395">
        <v>4</v>
      </c>
      <c r="D29" s="395" t="s">
        <v>1688</v>
      </c>
      <c r="E29" s="395" t="s">
        <v>3651</v>
      </c>
      <c r="F29" s="395" t="s">
        <v>3652</v>
      </c>
      <c r="G29" s="395" t="s">
        <v>3653</v>
      </c>
      <c r="H29" s="395" t="s">
        <v>3654</v>
      </c>
      <c r="I29" s="395" t="s">
        <v>3655</v>
      </c>
    </row>
    <row r="30" spans="2:9" x14ac:dyDescent="0.25"/>
    <row r="31" spans="2:9" x14ac:dyDescent="0.25"/>
    <row r="32" spans="2:9" x14ac:dyDescent="0.25"/>
  </sheetData>
  <mergeCells count="2">
    <mergeCell ref="B4:I4"/>
    <mergeCell ref="B1:I3"/>
  </mergeCells>
  <pageMargins left="0.7" right="0.7" top="0.75" bottom="0.75" header="0.3" footer="0.3"/>
  <pageSetup paperSize="9" orientation="portrait" r:id="rId1"/>
  <drawing r:id="rId2"/>
</worksheet>
</file>

<file path=xl/worksheets/sheet2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7B6C00-75A7-4E6F-81AA-39A86F434EA1}">
  <sheetPr codeName="Hoja279"/>
  <dimension ref="B1:C18"/>
  <sheetViews>
    <sheetView showGridLines="0" workbookViewId="0">
      <selection activeCell="B7" sqref="B7:C11"/>
    </sheetView>
  </sheetViews>
  <sheetFormatPr baseColWidth="10" defaultColWidth="0" defaultRowHeight="0" customHeight="1" zeroHeight="1" x14ac:dyDescent="0.25"/>
  <cols>
    <col min="1" max="1" width="3.5703125" customWidth="1"/>
    <col min="2" max="2" width="24.5703125" customWidth="1"/>
    <col min="3" max="3" width="73.42578125" customWidth="1"/>
    <col min="4" max="4" width="8.7109375" customWidth="1"/>
  </cols>
  <sheetData>
    <row r="1" spans="2:3" ht="15" x14ac:dyDescent="0.25">
      <c r="B1" s="1958"/>
      <c r="C1" s="1960"/>
    </row>
    <row r="2" spans="2:3" ht="15" x14ac:dyDescent="0.25">
      <c r="B2" s="1961"/>
      <c r="C2" s="1963"/>
    </row>
    <row r="3" spans="2:3" ht="15.75" thickBot="1" x14ac:dyDescent="0.3">
      <c r="B3" s="1964"/>
      <c r="C3" s="1966"/>
    </row>
    <row r="4" spans="2:3" ht="21.75" thickBot="1" x14ac:dyDescent="0.4">
      <c r="B4" s="1970" t="s">
        <v>1718</v>
      </c>
      <c r="C4" s="1972"/>
    </row>
    <row r="5" spans="2:3" ht="15.75" x14ac:dyDescent="0.25">
      <c r="B5" s="63"/>
    </row>
    <row r="6" spans="2:3" ht="16.5" thickBot="1" x14ac:dyDescent="0.3">
      <c r="B6" s="151" t="s">
        <v>1681</v>
      </c>
      <c r="C6" s="151" t="s">
        <v>1575</v>
      </c>
    </row>
    <row r="7" spans="2:3" ht="15.75" thickBot="1" x14ac:dyDescent="0.3">
      <c r="B7" s="1649">
        <v>2691</v>
      </c>
      <c r="C7" s="1650" t="s">
        <v>1719</v>
      </c>
    </row>
    <row r="8" spans="2:3" s="1773" customFormat="1" ht="15.75" thickBot="1" x14ac:dyDescent="0.3">
      <c r="B8" s="1787">
        <v>480</v>
      </c>
      <c r="C8" s="1652" t="s">
        <v>1720</v>
      </c>
    </row>
    <row r="9" spans="2:3" s="1773" customFormat="1" ht="15.75" thickBot="1" x14ac:dyDescent="0.3">
      <c r="B9" s="1787">
        <v>419</v>
      </c>
      <c r="C9" s="1652" t="s">
        <v>1721</v>
      </c>
    </row>
    <row r="10" spans="2:3" s="1773" customFormat="1" ht="15.75" thickBot="1" x14ac:dyDescent="0.3">
      <c r="B10" s="1787">
        <v>30</v>
      </c>
      <c r="C10" s="1652" t="s">
        <v>3656</v>
      </c>
    </row>
    <row r="11" spans="2:3" ht="15.75" thickBot="1" x14ac:dyDescent="0.3">
      <c r="B11" s="1651">
        <v>18</v>
      </c>
      <c r="C11" s="1652" t="s">
        <v>3657</v>
      </c>
    </row>
    <row r="12" spans="2:3" ht="15" x14ac:dyDescent="0.25">
      <c r="B12" s="1773"/>
      <c r="C12" s="1773"/>
    </row>
    <row r="13" spans="2:3" ht="15" x14ac:dyDescent="0.25"/>
    <row r="14" spans="2:3" ht="15" hidden="1" x14ac:dyDescent="0.25"/>
    <row r="15" spans="2:3" ht="15" hidden="1" x14ac:dyDescent="0.25"/>
    <row r="16" spans="2:3" ht="15" hidden="1" x14ac:dyDescent="0.25"/>
    <row r="17" ht="15" hidden="1" x14ac:dyDescent="0.25"/>
    <row r="18" ht="15" hidden="1" x14ac:dyDescent="0.25"/>
  </sheetData>
  <mergeCells count="2">
    <mergeCell ref="B1:C3"/>
    <mergeCell ref="B4:C4"/>
  </mergeCells>
  <pageMargins left="0.7" right="0.7" top="0.75" bottom="0.75" header="0.3" footer="0.3"/>
  <pageSetup paperSize="9" orientation="portrait" r:id="rId1"/>
  <drawing r:id="rId2"/>
</worksheet>
</file>

<file path=xl/worksheets/sheet2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E3F4A1-31E2-491C-BB5A-2D6CB0F5FD9D}">
  <sheetPr codeName="Hoja280"/>
  <dimension ref="B1:D13"/>
  <sheetViews>
    <sheetView showGridLines="0" workbookViewId="0">
      <selection activeCell="B7" sqref="B7:D11"/>
    </sheetView>
  </sheetViews>
  <sheetFormatPr baseColWidth="10" defaultColWidth="0" defaultRowHeight="15" customHeight="1" zeroHeight="1" x14ac:dyDescent="0.25"/>
  <cols>
    <col min="1" max="1" width="3.5703125" customWidth="1"/>
    <col min="2" max="2" width="29.85546875" customWidth="1"/>
    <col min="3" max="3" width="53.85546875" customWidth="1"/>
    <col min="4" max="4" width="16.5703125" bestFit="1" customWidth="1"/>
    <col min="5" max="5" width="8.7109375" customWidth="1"/>
  </cols>
  <sheetData>
    <row r="1" spans="2:4" x14ac:dyDescent="0.25">
      <c r="B1" s="1958"/>
      <c r="C1" s="1959"/>
      <c r="D1" s="1960"/>
    </row>
    <row r="2" spans="2:4" x14ac:dyDescent="0.25">
      <c r="B2" s="1961"/>
      <c r="C2" s="1962"/>
      <c r="D2" s="1963"/>
    </row>
    <row r="3" spans="2:4" ht="15.75" thickBot="1" x14ac:dyDescent="0.3">
      <c r="B3" s="1964"/>
      <c r="C3" s="1965"/>
      <c r="D3" s="1966"/>
    </row>
    <row r="4" spans="2:4" ht="21.75" thickBot="1" x14ac:dyDescent="0.4">
      <c r="B4" s="1970" t="s">
        <v>2185</v>
      </c>
      <c r="C4" s="1971"/>
      <c r="D4" s="1972"/>
    </row>
    <row r="5" spans="2:4" ht="15.75" x14ac:dyDescent="0.25">
      <c r="B5" s="63"/>
    </row>
    <row r="6" spans="2:4" ht="15.75" x14ac:dyDescent="0.25">
      <c r="B6" s="151" t="s">
        <v>1681</v>
      </c>
      <c r="C6" s="151" t="s">
        <v>1410</v>
      </c>
      <c r="D6" s="151" t="s">
        <v>1722</v>
      </c>
    </row>
    <row r="7" spans="2:4" ht="15.75" x14ac:dyDescent="0.25">
      <c r="B7" s="1638">
        <v>1</v>
      </c>
      <c r="C7" s="1638" t="s">
        <v>1723</v>
      </c>
      <c r="D7" s="1638" t="s">
        <v>1724</v>
      </c>
    </row>
    <row r="8" spans="2:4" ht="15.75" x14ac:dyDescent="0.25">
      <c r="B8" s="1638">
        <v>1</v>
      </c>
      <c r="C8" s="1638" t="s">
        <v>1725</v>
      </c>
      <c r="D8" s="1638" t="s">
        <v>1726</v>
      </c>
    </row>
    <row r="9" spans="2:4" ht="15.75" x14ac:dyDescent="0.25">
      <c r="B9" s="1638">
        <v>1</v>
      </c>
      <c r="C9" s="1638" t="s">
        <v>1727</v>
      </c>
      <c r="D9" s="1638">
        <v>7</v>
      </c>
    </row>
    <row r="10" spans="2:4" ht="15.75" x14ac:dyDescent="0.25">
      <c r="B10" s="1638">
        <v>1</v>
      </c>
      <c r="C10" s="1638" t="s">
        <v>1728</v>
      </c>
      <c r="D10" s="1638">
        <v>5</v>
      </c>
    </row>
    <row r="11" spans="2:4" ht="15.75" x14ac:dyDescent="0.25">
      <c r="B11" s="1638">
        <v>1</v>
      </c>
      <c r="C11" s="1638" t="s">
        <v>2186</v>
      </c>
      <c r="D11" s="1638" t="s">
        <v>2187</v>
      </c>
    </row>
    <row r="12" spans="2:4" x14ac:dyDescent="0.25"/>
    <row r="13" spans="2:4" x14ac:dyDescent="0.25"/>
  </sheetData>
  <mergeCells count="2">
    <mergeCell ref="B1:D3"/>
    <mergeCell ref="B4:D4"/>
  </mergeCells>
  <pageMargins left="0.7" right="0.7" top="0.75" bottom="0.75" header="0.3" footer="0.3"/>
  <drawing r:id="rId1"/>
</worksheet>
</file>

<file path=xl/worksheets/sheet2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100-000000000000}">
  <sheetPr codeName="Hoja223"/>
  <dimension ref="A1:E62"/>
  <sheetViews>
    <sheetView showGridLines="0" workbookViewId="0">
      <pane xSplit="1" ySplit="6" topLeftCell="B7" activePane="bottomRight" state="frozen"/>
      <selection activeCell="I25" sqref="I25"/>
      <selection pane="topRight" activeCell="I25" sqref="I25"/>
      <selection pane="bottomLeft" activeCell="I25" sqref="I25"/>
      <selection pane="bottomRight" activeCell="B4" sqref="B4:D4"/>
    </sheetView>
  </sheetViews>
  <sheetFormatPr baseColWidth="10" defaultColWidth="0" defaultRowHeight="15" zeroHeight="1" x14ac:dyDescent="0.25"/>
  <cols>
    <col min="1" max="1" width="3.5703125" customWidth="1"/>
    <col min="2" max="2" width="40.85546875" customWidth="1"/>
    <col min="3" max="3" width="32.42578125" customWidth="1"/>
    <col min="4" max="4" width="46.42578125" customWidth="1"/>
    <col min="5" max="5" width="8.7109375" customWidth="1"/>
    <col min="6" max="16384" width="11.42578125" hidden="1"/>
  </cols>
  <sheetData>
    <row r="1" spans="2:4" x14ac:dyDescent="0.25">
      <c r="B1" s="1958"/>
      <c r="C1" s="1959"/>
      <c r="D1" s="1960"/>
    </row>
    <row r="2" spans="2:4" x14ac:dyDescent="0.25">
      <c r="B2" s="1961"/>
      <c r="C2" s="1962"/>
      <c r="D2" s="1963"/>
    </row>
    <row r="3" spans="2:4" ht="15.75" thickBot="1" x14ac:dyDescent="0.3">
      <c r="B3" s="1964"/>
      <c r="C3" s="1965"/>
      <c r="D3" s="1966"/>
    </row>
    <row r="4" spans="2:4" ht="21.75" thickBot="1" x14ac:dyDescent="0.4">
      <c r="B4" s="1970" t="s">
        <v>2674</v>
      </c>
      <c r="C4" s="1971"/>
      <c r="D4" s="1972"/>
    </row>
    <row r="5" spans="2:4" x14ac:dyDescent="0.25"/>
    <row r="6" spans="2:4" ht="63" x14ac:dyDescent="0.25">
      <c r="B6" s="167" t="s">
        <v>2219</v>
      </c>
      <c r="C6" s="167" t="s">
        <v>1729</v>
      </c>
      <c r="D6" s="167" t="s">
        <v>1730</v>
      </c>
    </row>
    <row r="7" spans="2:4" ht="18.75" customHeight="1" x14ac:dyDescent="0.25">
      <c r="B7" s="1635" t="s">
        <v>2188</v>
      </c>
      <c r="C7" s="1635" t="s">
        <v>2189</v>
      </c>
      <c r="D7" s="467" t="s">
        <v>2190</v>
      </c>
    </row>
    <row r="8" spans="2:4" ht="18.75" customHeight="1" x14ac:dyDescent="0.25">
      <c r="B8" s="1637"/>
      <c r="C8" s="1637"/>
      <c r="D8" s="467" t="s">
        <v>2191</v>
      </c>
    </row>
    <row r="9" spans="2:4" ht="31.5" x14ac:dyDescent="0.25">
      <c r="B9" s="1637"/>
      <c r="C9" s="1637"/>
      <c r="D9" s="467" t="s">
        <v>2192</v>
      </c>
    </row>
    <row r="10" spans="2:4" ht="18.75" customHeight="1" x14ac:dyDescent="0.25">
      <c r="B10" s="1637"/>
      <c r="C10" s="1637"/>
      <c r="D10" s="467" t="s">
        <v>2193</v>
      </c>
    </row>
    <row r="11" spans="2:4" ht="18.75" customHeight="1" x14ac:dyDescent="0.25">
      <c r="B11" s="1637"/>
      <c r="C11" s="1637"/>
      <c r="D11" s="467" t="s">
        <v>2194</v>
      </c>
    </row>
    <row r="12" spans="2:4" ht="18.75" customHeight="1" x14ac:dyDescent="0.25">
      <c r="B12" s="1636"/>
      <c r="C12" s="1636"/>
      <c r="D12" s="467" t="s">
        <v>2195</v>
      </c>
    </row>
    <row r="13" spans="2:4" ht="31.5" x14ac:dyDescent="0.25">
      <c r="B13" s="2612" t="s">
        <v>2196</v>
      </c>
      <c r="C13" s="2612" t="s">
        <v>2189</v>
      </c>
      <c r="D13" s="467" t="s">
        <v>2197</v>
      </c>
    </row>
    <row r="14" spans="2:4" ht="18.75" customHeight="1" x14ac:dyDescent="0.25">
      <c r="B14" s="2612"/>
      <c r="C14" s="2612"/>
      <c r="D14" s="467" t="s">
        <v>2198</v>
      </c>
    </row>
    <row r="15" spans="2:4" ht="18.75" customHeight="1" x14ac:dyDescent="0.25">
      <c r="B15" s="2612"/>
      <c r="C15" s="2612"/>
      <c r="D15" s="467" t="s">
        <v>2199</v>
      </c>
    </row>
    <row r="16" spans="2:4" ht="18.75" customHeight="1" x14ac:dyDescent="0.25">
      <c r="B16" s="2612"/>
      <c r="C16" s="2612"/>
      <c r="D16" s="467" t="s">
        <v>2200</v>
      </c>
    </row>
    <row r="17" spans="2:4" ht="18.75" customHeight="1" x14ac:dyDescent="0.25">
      <c r="B17" s="2612" t="s">
        <v>2201</v>
      </c>
      <c r="C17" s="2609" t="s">
        <v>2189</v>
      </c>
      <c r="D17" s="467" t="s">
        <v>2202</v>
      </c>
    </row>
    <row r="18" spans="2:4" ht="18.75" customHeight="1" x14ac:dyDescent="0.25">
      <c r="B18" s="2612"/>
      <c r="C18" s="2611"/>
      <c r="D18" s="467" t="s">
        <v>2203</v>
      </c>
    </row>
    <row r="19" spans="2:4" ht="18.75" customHeight="1" x14ac:dyDescent="0.25">
      <c r="B19" s="2612"/>
      <c r="C19" s="2611"/>
      <c r="D19" s="467" t="s">
        <v>2204</v>
      </c>
    </row>
    <row r="20" spans="2:4" ht="18.75" customHeight="1" x14ac:dyDescent="0.25">
      <c r="B20" s="2612"/>
      <c r="C20" s="2611"/>
      <c r="D20" s="467" t="s">
        <v>2205</v>
      </c>
    </row>
    <row r="21" spans="2:4" ht="18.75" customHeight="1" x14ac:dyDescent="0.25">
      <c r="B21" s="2612"/>
      <c r="C21" s="2611"/>
      <c r="D21" s="467" t="s">
        <v>2206</v>
      </c>
    </row>
    <row r="22" spans="2:4" ht="31.5" x14ac:dyDescent="0.25">
      <c r="B22" s="2612"/>
      <c r="C22" s="2611"/>
      <c r="D22" s="467" t="s">
        <v>2207</v>
      </c>
    </row>
    <row r="23" spans="2:4" ht="31.5" x14ac:dyDescent="0.25">
      <c r="B23" s="2612"/>
      <c r="C23" s="2611"/>
      <c r="D23" s="467" t="s">
        <v>2208</v>
      </c>
    </row>
    <row r="24" spans="2:4" ht="18.75" customHeight="1" x14ac:dyDescent="0.25">
      <c r="B24" s="2612"/>
      <c r="C24" s="2611"/>
      <c r="D24" s="467" t="s">
        <v>2209</v>
      </c>
    </row>
    <row r="25" spans="2:4" ht="18.75" customHeight="1" x14ac:dyDescent="0.25">
      <c r="B25" s="2612"/>
      <c r="C25" s="2610"/>
      <c r="D25" s="467" t="s">
        <v>2210</v>
      </c>
    </row>
    <row r="26" spans="2:4" ht="31.5" x14ac:dyDescent="0.25">
      <c r="B26" s="2612" t="s">
        <v>1167</v>
      </c>
      <c r="C26" s="2612" t="s">
        <v>2189</v>
      </c>
      <c r="D26" s="467" t="s">
        <v>2212</v>
      </c>
    </row>
    <row r="27" spans="2:4" ht="31.5" x14ac:dyDescent="0.25">
      <c r="B27" s="2612"/>
      <c r="C27" s="2612"/>
      <c r="D27" s="467" t="s">
        <v>2213</v>
      </c>
    </row>
    <row r="28" spans="2:4" ht="18.75" customHeight="1" x14ac:dyDescent="0.25">
      <c r="B28" s="2612"/>
      <c r="C28" s="2612"/>
      <c r="D28" s="467" t="s">
        <v>2214</v>
      </c>
    </row>
    <row r="29" spans="2:4" ht="18.75" customHeight="1" x14ac:dyDescent="0.25">
      <c r="B29" s="2612"/>
      <c r="C29" s="2612" t="s">
        <v>2211</v>
      </c>
      <c r="D29" s="467"/>
    </row>
    <row r="30" spans="2:4" ht="18.75" customHeight="1" x14ac:dyDescent="0.25">
      <c r="B30" s="2612"/>
      <c r="C30" s="2612"/>
      <c r="D30" s="467" t="s">
        <v>2215</v>
      </c>
    </row>
    <row r="31" spans="2:4" ht="18.75" customHeight="1" x14ac:dyDescent="0.25">
      <c r="B31" s="2612"/>
      <c r="C31" s="2612"/>
      <c r="D31" s="467"/>
    </row>
    <row r="32" spans="2:4" ht="31.5" x14ac:dyDescent="0.25">
      <c r="B32" s="2609" t="s">
        <v>34</v>
      </c>
      <c r="C32" s="2609" t="s">
        <v>2189</v>
      </c>
      <c r="D32" s="968" t="s">
        <v>2216</v>
      </c>
    </row>
    <row r="33" spans="2:4" ht="18.75" customHeight="1" x14ac:dyDescent="0.25">
      <c r="B33" s="2611"/>
      <c r="C33" s="2611"/>
      <c r="D33" s="467" t="s">
        <v>2217</v>
      </c>
    </row>
    <row r="34" spans="2:4" ht="15.75" x14ac:dyDescent="0.25">
      <c r="B34" s="2611"/>
      <c r="C34" s="2611"/>
      <c r="D34" s="467" t="s">
        <v>2218</v>
      </c>
    </row>
    <row r="35" spans="2:4" ht="15.75" x14ac:dyDescent="0.25">
      <c r="B35" s="2611"/>
      <c r="C35" s="2611"/>
      <c r="D35" s="469" t="s">
        <v>2220</v>
      </c>
    </row>
    <row r="36" spans="2:4" ht="15.75" x14ac:dyDescent="0.25">
      <c r="B36" s="2611"/>
      <c r="C36" s="2611"/>
      <c r="D36" s="469" t="s">
        <v>2221</v>
      </c>
    </row>
    <row r="37" spans="2:4" ht="18.75" customHeight="1" x14ac:dyDescent="0.25">
      <c r="B37" s="2611"/>
      <c r="C37" s="2611"/>
      <c r="D37" s="467" t="s">
        <v>2222</v>
      </c>
    </row>
    <row r="38" spans="2:4" ht="18.75" customHeight="1" x14ac:dyDescent="0.25">
      <c r="B38" s="2611"/>
      <c r="C38" s="2611"/>
      <c r="D38" s="467" t="s">
        <v>2223</v>
      </c>
    </row>
    <row r="39" spans="2:4" ht="18.75" customHeight="1" x14ac:dyDescent="0.25">
      <c r="B39" s="2611"/>
      <c r="C39" s="2611"/>
      <c r="D39" s="467" t="s">
        <v>2224</v>
      </c>
    </row>
    <row r="40" spans="2:4" ht="15.75" x14ac:dyDescent="0.25">
      <c r="B40" s="2611"/>
      <c r="C40" s="2611"/>
      <c r="D40" s="467" t="s">
        <v>2225</v>
      </c>
    </row>
    <row r="41" spans="2:4" ht="18.75" customHeight="1" x14ac:dyDescent="0.25">
      <c r="B41" s="2611"/>
      <c r="C41" s="2611"/>
      <c r="D41" s="467" t="s">
        <v>2226</v>
      </c>
    </row>
    <row r="42" spans="2:4" ht="18.75" customHeight="1" x14ac:dyDescent="0.25">
      <c r="B42" s="2610"/>
      <c r="C42" s="2610"/>
      <c r="D42" s="467" t="s">
        <v>2227</v>
      </c>
    </row>
    <row r="43" spans="2:4" ht="31.5" x14ac:dyDescent="0.25">
      <c r="B43" s="396" t="s">
        <v>2228</v>
      </c>
      <c r="C43" s="396" t="s">
        <v>2189</v>
      </c>
      <c r="D43" s="467" t="s">
        <v>2229</v>
      </c>
    </row>
    <row r="44" spans="2:4" ht="18.75" customHeight="1" x14ac:dyDescent="0.25">
      <c r="B44" s="2609" t="s">
        <v>1168</v>
      </c>
      <c r="C44" s="2609" t="s">
        <v>2189</v>
      </c>
      <c r="D44" s="467" t="s">
        <v>2230</v>
      </c>
    </row>
    <row r="45" spans="2:4" ht="47.25" x14ac:dyDescent="0.25">
      <c r="B45" s="2611"/>
      <c r="C45" s="2611"/>
      <c r="D45" s="467" t="s">
        <v>2231</v>
      </c>
    </row>
    <row r="46" spans="2:4" ht="18.75" customHeight="1" x14ac:dyDescent="0.25">
      <c r="B46" s="2611"/>
      <c r="C46" s="2611"/>
      <c r="D46" s="467" t="s">
        <v>2232</v>
      </c>
    </row>
    <row r="47" spans="2:4" ht="47.25" x14ac:dyDescent="0.25">
      <c r="B47" s="2611"/>
      <c r="C47" s="2611"/>
      <c r="D47" s="467" t="s">
        <v>2233</v>
      </c>
    </row>
    <row r="48" spans="2:4" ht="15.75" x14ac:dyDescent="0.25">
      <c r="B48" s="2611"/>
      <c r="C48" s="2611"/>
      <c r="D48" s="467" t="s">
        <v>2234</v>
      </c>
    </row>
    <row r="49" spans="2:4" ht="47.25" x14ac:dyDescent="0.25">
      <c r="B49" s="2611"/>
      <c r="C49" s="2611"/>
      <c r="D49" s="467" t="s">
        <v>2235</v>
      </c>
    </row>
    <row r="50" spans="2:4" ht="31.5" x14ac:dyDescent="0.25">
      <c r="B50" s="2611"/>
      <c r="C50" s="2611"/>
      <c r="D50" s="467" t="s">
        <v>2236</v>
      </c>
    </row>
    <row r="51" spans="2:4" ht="31.5" x14ac:dyDescent="0.25">
      <c r="B51" s="2611"/>
      <c r="C51" s="2610"/>
      <c r="D51" s="467" t="s">
        <v>2237</v>
      </c>
    </row>
    <row r="52" spans="2:4" ht="18.75" customHeight="1" x14ac:dyDescent="0.25">
      <c r="B52" s="2611"/>
      <c r="C52" s="2609" t="s">
        <v>2211</v>
      </c>
      <c r="D52" s="467"/>
    </row>
    <row r="53" spans="2:4" ht="31.5" x14ac:dyDescent="0.25">
      <c r="B53" s="2611"/>
      <c r="C53" s="2611"/>
      <c r="D53" s="467" t="s">
        <v>2238</v>
      </c>
    </row>
    <row r="54" spans="2:4" ht="31.5" x14ac:dyDescent="0.25">
      <c r="B54" s="2611"/>
      <c r="C54" s="2611"/>
      <c r="D54" s="467" t="s">
        <v>2239</v>
      </c>
    </row>
    <row r="55" spans="2:4" ht="18.75" customHeight="1" x14ac:dyDescent="0.25">
      <c r="B55" s="2611"/>
      <c r="C55" s="2610"/>
      <c r="D55" s="467"/>
    </row>
    <row r="56" spans="2:4" ht="31.5" x14ac:dyDescent="0.25">
      <c r="B56" s="2609" t="s">
        <v>1162</v>
      </c>
      <c r="C56" s="2609" t="s">
        <v>2189</v>
      </c>
      <c r="D56" s="467" t="s">
        <v>2240</v>
      </c>
    </row>
    <row r="57" spans="2:4" ht="31.5" x14ac:dyDescent="0.25">
      <c r="B57" s="2610"/>
      <c r="C57" s="2610"/>
      <c r="D57" s="467" t="s">
        <v>2241</v>
      </c>
    </row>
    <row r="58" spans="2:4" ht="31.5" x14ac:dyDescent="0.25">
      <c r="B58" s="2609" t="s">
        <v>2242</v>
      </c>
      <c r="C58" s="2609" t="s">
        <v>2189</v>
      </c>
      <c r="D58" s="467" t="s">
        <v>2243</v>
      </c>
    </row>
    <row r="59" spans="2:4" ht="15.75" x14ac:dyDescent="0.25">
      <c r="B59" s="2610"/>
      <c r="C59" s="2610"/>
      <c r="D59" s="467" t="s">
        <v>2244</v>
      </c>
    </row>
    <row r="60" spans="2:4" x14ac:dyDescent="0.25"/>
    <row r="61" spans="2:4" x14ac:dyDescent="0.25"/>
    <row r="62" spans="2:4" x14ac:dyDescent="0.25"/>
  </sheetData>
  <mergeCells count="18">
    <mergeCell ref="B1:D3"/>
    <mergeCell ref="B13:B16"/>
    <mergeCell ref="C13:C16"/>
    <mergeCell ref="C26:C28"/>
    <mergeCell ref="C29:C31"/>
    <mergeCell ref="B32:B42"/>
    <mergeCell ref="C32:C42"/>
    <mergeCell ref="B4:D4"/>
    <mergeCell ref="B17:B25"/>
    <mergeCell ref="C17:C25"/>
    <mergeCell ref="B26:B31"/>
    <mergeCell ref="B56:B57"/>
    <mergeCell ref="C56:C57"/>
    <mergeCell ref="C58:C59"/>
    <mergeCell ref="B58:B59"/>
    <mergeCell ref="B44:B55"/>
    <mergeCell ref="C44:C51"/>
    <mergeCell ref="C52:C55"/>
  </mergeCells>
  <pageMargins left="0.7" right="0.7" top="0.75" bottom="0.75" header="0.3" footer="0.3"/>
  <drawing r:id="rId1"/>
</worksheet>
</file>

<file path=xl/worksheets/sheet2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200-000000000000}">
  <sheetPr codeName="Hoja224"/>
  <dimension ref="B1:D13"/>
  <sheetViews>
    <sheetView showGridLines="0" workbookViewId="0">
      <selection activeCell="B7" sqref="B7:D11"/>
    </sheetView>
  </sheetViews>
  <sheetFormatPr baseColWidth="10" defaultColWidth="0" defaultRowHeight="15" zeroHeight="1" x14ac:dyDescent="0.25"/>
  <cols>
    <col min="1" max="1" width="3.5703125" customWidth="1"/>
    <col min="2" max="2" width="48.42578125" customWidth="1"/>
    <col min="3" max="3" width="35" customWidth="1"/>
    <col min="4" max="4" width="16.5703125" bestFit="1" customWidth="1"/>
    <col min="5" max="5" width="8.7109375" customWidth="1"/>
  </cols>
  <sheetData>
    <row r="1" spans="2:4" x14ac:dyDescent="0.25">
      <c r="B1" s="1958"/>
      <c r="C1" s="1959"/>
      <c r="D1" s="1960"/>
    </row>
    <row r="2" spans="2:4" x14ac:dyDescent="0.25">
      <c r="B2" s="1961"/>
      <c r="C2" s="1962"/>
      <c r="D2" s="1963"/>
    </row>
    <row r="3" spans="2:4" ht="15.75" thickBot="1" x14ac:dyDescent="0.3">
      <c r="B3" s="1964"/>
      <c r="C3" s="1965"/>
      <c r="D3" s="1966"/>
    </row>
    <row r="4" spans="2:4" ht="21.75" thickBot="1" x14ac:dyDescent="0.4">
      <c r="B4" s="1970" t="s">
        <v>2675</v>
      </c>
      <c r="C4" s="1971"/>
      <c r="D4" s="1972"/>
    </row>
    <row r="5" spans="2:4" ht="15.75" x14ac:dyDescent="0.25">
      <c r="B5" s="63"/>
    </row>
    <row r="6" spans="2:4" ht="37.5" x14ac:dyDescent="0.25">
      <c r="B6" s="167" t="s">
        <v>1731</v>
      </c>
      <c r="C6" s="167" t="s">
        <v>1732</v>
      </c>
      <c r="D6" s="91" t="s">
        <v>1733</v>
      </c>
    </row>
    <row r="7" spans="2:4" ht="31.5" x14ac:dyDescent="0.25">
      <c r="B7" s="1772" t="s">
        <v>1734</v>
      </c>
      <c r="C7" s="1772" t="s">
        <v>1735</v>
      </c>
      <c r="D7" s="1772" t="s">
        <v>1736</v>
      </c>
    </row>
    <row r="8" spans="2:4" s="1773" customFormat="1" ht="15.75" x14ac:dyDescent="0.25">
      <c r="B8" s="1772" t="s">
        <v>1737</v>
      </c>
      <c r="C8" s="1772">
        <v>10</v>
      </c>
      <c r="D8" s="1772" t="s">
        <v>1738</v>
      </c>
    </row>
    <row r="9" spans="2:4" s="1773" customFormat="1" ht="15.75" x14ac:dyDescent="0.25">
      <c r="B9" s="1772" t="s">
        <v>1739</v>
      </c>
      <c r="C9" s="1772">
        <v>100</v>
      </c>
      <c r="D9" s="1772" t="s">
        <v>1738</v>
      </c>
    </row>
    <row r="10" spans="2:4" ht="31.5" x14ac:dyDescent="0.25">
      <c r="B10" s="1772" t="s">
        <v>3658</v>
      </c>
      <c r="C10" s="1772">
        <v>2300</v>
      </c>
      <c r="D10" s="1772" t="s">
        <v>3659</v>
      </c>
    </row>
    <row r="11" spans="2:4" ht="63" x14ac:dyDescent="0.25">
      <c r="B11" s="1772" t="s">
        <v>3660</v>
      </c>
      <c r="C11" s="1772" t="s">
        <v>3661</v>
      </c>
      <c r="D11" s="1772" t="s">
        <v>3662</v>
      </c>
    </row>
    <row r="12" spans="2:4" x14ac:dyDescent="0.25"/>
    <row r="13" spans="2:4" x14ac:dyDescent="0.25"/>
  </sheetData>
  <mergeCells count="2">
    <mergeCell ref="B4:D4"/>
    <mergeCell ref="B1:D3"/>
  </mergeCells>
  <pageMargins left="0.7" right="0.7" top="0.75" bottom="0.75" header="0.3" footer="0.3"/>
  <drawing r:id="rId1"/>
</worksheet>
</file>

<file path=xl/worksheets/sheet2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300-000000000000}">
  <sheetPr codeName="Hoja225"/>
  <dimension ref="A1:H30"/>
  <sheetViews>
    <sheetView showGridLines="0" workbookViewId="0">
      <pane xSplit="1" ySplit="6" topLeftCell="B15" activePane="bottomRight" state="frozen"/>
      <selection activeCell="I25" sqref="I25"/>
      <selection pane="topRight" activeCell="I25" sqref="I25"/>
      <selection pane="bottomLeft" activeCell="I25" sqref="I25"/>
      <selection pane="bottomRight" activeCell="E19" sqref="E19"/>
    </sheetView>
  </sheetViews>
  <sheetFormatPr baseColWidth="10" defaultColWidth="0" defaultRowHeight="15" zeroHeight="1" x14ac:dyDescent="0.25"/>
  <cols>
    <col min="1" max="1" width="3.5703125" customWidth="1"/>
    <col min="2" max="2" width="12.7109375" customWidth="1"/>
    <col min="3" max="3" width="21.42578125" customWidth="1"/>
    <col min="4" max="4" width="18.42578125" customWidth="1"/>
    <col min="5" max="5" width="14.28515625" customWidth="1"/>
    <col min="6" max="6" width="15.140625" customWidth="1"/>
    <col min="7" max="7" width="18.7109375" customWidth="1"/>
    <col min="8" max="8" width="6.140625" customWidth="1"/>
    <col min="9" max="16384" width="11.42578125" hidden="1"/>
  </cols>
  <sheetData>
    <row r="1" spans="2:7" x14ac:dyDescent="0.25">
      <c r="B1" s="2595"/>
      <c r="C1" s="2596"/>
      <c r="D1" s="2596"/>
      <c r="E1" s="2596"/>
      <c r="F1" s="2596"/>
      <c r="G1" s="2597"/>
    </row>
    <row r="2" spans="2:7" x14ac:dyDescent="0.25">
      <c r="B2" s="2598"/>
      <c r="C2" s="2599"/>
      <c r="D2" s="2599"/>
      <c r="E2" s="2599"/>
      <c r="F2" s="2599"/>
      <c r="G2" s="2600"/>
    </row>
    <row r="3" spans="2:7" ht="15.75" thickBot="1" x14ac:dyDescent="0.3">
      <c r="B3" s="2601"/>
      <c r="C3" s="2602"/>
      <c r="D3" s="2602"/>
      <c r="E3" s="2602"/>
      <c r="F3" s="2602"/>
      <c r="G3" s="2603"/>
    </row>
    <row r="4" spans="2:7" ht="21.75" thickBot="1" x14ac:dyDescent="0.4">
      <c r="B4" s="1970" t="s">
        <v>1886</v>
      </c>
      <c r="C4" s="1971"/>
      <c r="D4" s="1971"/>
      <c r="E4" s="1971"/>
      <c r="F4" s="1971"/>
      <c r="G4" s="1972"/>
    </row>
    <row r="5" spans="2:7" x14ac:dyDescent="0.25"/>
    <row r="6" spans="2:7" ht="18.75" customHeight="1" x14ac:dyDescent="0.25">
      <c r="B6" s="151" t="s">
        <v>1681</v>
      </c>
      <c r="C6" s="151" t="s">
        <v>1740</v>
      </c>
      <c r="D6" s="151" t="s">
        <v>1741</v>
      </c>
      <c r="E6" s="151" t="s">
        <v>1742</v>
      </c>
      <c r="F6" s="151" t="s">
        <v>1743</v>
      </c>
      <c r="G6" s="151" t="s">
        <v>1744</v>
      </c>
    </row>
    <row r="7" spans="2:7" ht="18.75" customHeight="1" x14ac:dyDescent="0.25">
      <c r="B7" s="1772">
        <v>1</v>
      </c>
      <c r="C7" s="1772" t="s">
        <v>1749</v>
      </c>
      <c r="D7" s="1772" t="s">
        <v>3663</v>
      </c>
      <c r="E7" s="1772" t="s">
        <v>3664</v>
      </c>
      <c r="F7" s="502" t="s">
        <v>3665</v>
      </c>
      <c r="G7" s="1772" t="s">
        <v>3666</v>
      </c>
    </row>
    <row r="8" spans="2:7" ht="18.75" customHeight="1" x14ac:dyDescent="0.25">
      <c r="B8" s="1772">
        <v>1</v>
      </c>
      <c r="C8" s="1772" t="s">
        <v>3663</v>
      </c>
      <c r="D8" s="1772" t="s">
        <v>3667</v>
      </c>
      <c r="E8" s="1772" t="s">
        <v>3668</v>
      </c>
      <c r="F8" s="502">
        <v>4.2361111111111106E-2</v>
      </c>
      <c r="G8" s="1772" t="s">
        <v>1746</v>
      </c>
    </row>
    <row r="9" spans="2:7" ht="18.75" customHeight="1" x14ac:dyDescent="0.25">
      <c r="B9" s="1772">
        <v>1</v>
      </c>
      <c r="C9" s="1772" t="s">
        <v>1747</v>
      </c>
      <c r="D9" s="1772" t="s">
        <v>3669</v>
      </c>
      <c r="E9" s="1772" t="s">
        <v>3670</v>
      </c>
      <c r="F9" s="502">
        <v>4.2361111111111106E-2</v>
      </c>
      <c r="G9" s="1772" t="s">
        <v>1746</v>
      </c>
    </row>
    <row r="10" spans="2:7" ht="18.75" customHeight="1" x14ac:dyDescent="0.25">
      <c r="B10" s="1772">
        <v>1</v>
      </c>
      <c r="C10" s="1772" t="s">
        <v>1747</v>
      </c>
      <c r="D10" s="1772" t="s">
        <v>1748</v>
      </c>
      <c r="E10" s="1772" t="s">
        <v>3670</v>
      </c>
      <c r="F10" s="502">
        <v>4.2361111111111106E-2</v>
      </c>
      <c r="G10" s="1772" t="s">
        <v>1746</v>
      </c>
    </row>
    <row r="11" spans="2:7" ht="18.75" customHeight="1" x14ac:dyDescent="0.25">
      <c r="B11" s="1772">
        <v>1</v>
      </c>
      <c r="C11" s="1772" t="s">
        <v>3663</v>
      </c>
      <c r="D11" s="1772" t="s">
        <v>3671</v>
      </c>
      <c r="E11" s="1772" t="s">
        <v>3668</v>
      </c>
      <c r="F11" s="502">
        <v>4.2361111111111106E-2</v>
      </c>
      <c r="G11" s="1772" t="s">
        <v>1746</v>
      </c>
    </row>
    <row r="12" spans="2:7" ht="30" customHeight="1" x14ac:dyDescent="0.25">
      <c r="B12" s="1772">
        <v>1</v>
      </c>
      <c r="C12" s="1772" t="s">
        <v>3672</v>
      </c>
      <c r="D12" s="1772" t="s">
        <v>3673</v>
      </c>
      <c r="E12" s="1772" t="s">
        <v>2662</v>
      </c>
      <c r="F12" s="502">
        <v>4.2361111111111106E-2</v>
      </c>
      <c r="G12" s="1772" t="s">
        <v>1750</v>
      </c>
    </row>
    <row r="13" spans="2:7" ht="33" customHeight="1" x14ac:dyDescent="0.25">
      <c r="B13" s="1772">
        <v>1</v>
      </c>
      <c r="C13" s="1772" t="s">
        <v>3672</v>
      </c>
      <c r="D13" s="1772" t="s">
        <v>3674</v>
      </c>
      <c r="E13" s="1772" t="s">
        <v>2662</v>
      </c>
      <c r="F13" s="502">
        <v>4.2361111111111106E-2</v>
      </c>
      <c r="G13" s="1772" t="s">
        <v>1750</v>
      </c>
    </row>
    <row r="14" spans="2:7" ht="18.75" customHeight="1" x14ac:dyDescent="0.25">
      <c r="B14" s="1772">
        <v>1</v>
      </c>
      <c r="C14" s="1772" t="s">
        <v>3663</v>
      </c>
      <c r="D14" s="1772" t="s">
        <v>3675</v>
      </c>
      <c r="E14" s="1772" t="s">
        <v>3668</v>
      </c>
      <c r="F14" s="502">
        <v>4.2361111111111106E-2</v>
      </c>
      <c r="G14" s="1772" t="s">
        <v>1746</v>
      </c>
    </row>
    <row r="15" spans="2:7" ht="18.75" customHeight="1" x14ac:dyDescent="0.25">
      <c r="B15" s="1772">
        <v>1</v>
      </c>
      <c r="C15" s="1772" t="s">
        <v>3675</v>
      </c>
      <c r="D15" s="1772" t="s">
        <v>3676</v>
      </c>
      <c r="E15" s="1772" t="s">
        <v>3670</v>
      </c>
      <c r="F15" s="502">
        <v>4.2361111111111106E-2</v>
      </c>
      <c r="G15" s="1772" t="s">
        <v>1746</v>
      </c>
    </row>
    <row r="16" spans="2:7" ht="31.5" x14ac:dyDescent="0.25">
      <c r="B16" s="1772">
        <v>1</v>
      </c>
      <c r="C16" s="1772" t="s">
        <v>3675</v>
      </c>
      <c r="D16" s="1772" t="s">
        <v>3677</v>
      </c>
      <c r="E16" s="1772" t="s">
        <v>3670</v>
      </c>
      <c r="F16" s="502">
        <v>4.2361111111111106E-2</v>
      </c>
      <c r="G16" s="1772" t="s">
        <v>1746</v>
      </c>
    </row>
    <row r="17" spans="2:7" ht="27.75" customHeight="1" x14ac:dyDescent="0.25">
      <c r="B17" s="1772">
        <v>1</v>
      </c>
      <c r="C17" s="1772" t="s">
        <v>3663</v>
      </c>
      <c r="D17" s="1772" t="s">
        <v>3678</v>
      </c>
      <c r="E17" s="1772" t="s">
        <v>2662</v>
      </c>
      <c r="F17" s="502">
        <v>4.2361111111111106E-2</v>
      </c>
      <c r="G17" s="1772" t="s">
        <v>1750</v>
      </c>
    </row>
    <row r="18" spans="2:7" ht="27.75" customHeight="1" x14ac:dyDescent="0.25">
      <c r="B18" s="1772">
        <v>1</v>
      </c>
      <c r="C18" s="1772" t="s">
        <v>3663</v>
      </c>
      <c r="D18" s="1772" t="s">
        <v>3679</v>
      </c>
      <c r="E18" s="1772" t="s">
        <v>3670</v>
      </c>
      <c r="F18" s="502">
        <v>4.2361111111111106E-2</v>
      </c>
      <c r="G18" s="1772" t="s">
        <v>1746</v>
      </c>
    </row>
    <row r="19" spans="2:7" ht="18.75" customHeight="1" x14ac:dyDescent="0.25">
      <c r="B19" s="1772">
        <v>1</v>
      </c>
      <c r="C19" s="1772" t="s">
        <v>3679</v>
      </c>
      <c r="D19" s="1772" t="s">
        <v>3680</v>
      </c>
      <c r="E19" s="1772" t="s">
        <v>3670</v>
      </c>
      <c r="F19" s="502">
        <v>4.2361111111111106E-2</v>
      </c>
      <c r="G19" s="1772" t="s">
        <v>1746</v>
      </c>
    </row>
    <row r="20" spans="2:7" ht="18.75" customHeight="1" x14ac:dyDescent="0.25">
      <c r="B20" s="1772">
        <v>1</v>
      </c>
      <c r="C20" s="1772" t="s">
        <v>3663</v>
      </c>
      <c r="D20" s="1772" t="s">
        <v>3681</v>
      </c>
      <c r="E20" s="1772" t="s">
        <v>3670</v>
      </c>
      <c r="F20" s="502">
        <v>4.2361111111111106E-2</v>
      </c>
      <c r="G20" s="1772" t="s">
        <v>1746</v>
      </c>
    </row>
    <row r="21" spans="2:7" ht="18.75" customHeight="1" x14ac:dyDescent="0.25">
      <c r="B21" s="1772">
        <v>1</v>
      </c>
      <c r="C21" s="1772" t="s">
        <v>3663</v>
      </c>
      <c r="D21" s="1772" t="s">
        <v>3682</v>
      </c>
      <c r="E21" s="1772" t="s">
        <v>3670</v>
      </c>
      <c r="F21" s="502">
        <v>4.2361111111111106E-2</v>
      </c>
      <c r="G21" s="1772" t="s">
        <v>1746</v>
      </c>
    </row>
    <row r="22" spans="2:7" ht="15" customHeight="1" x14ac:dyDescent="0.25">
      <c r="B22" s="1772">
        <v>1</v>
      </c>
      <c r="C22" s="1772" t="s">
        <v>3663</v>
      </c>
      <c r="D22" s="1772" t="s">
        <v>3683</v>
      </c>
      <c r="E22" s="1772" t="s">
        <v>3670</v>
      </c>
      <c r="F22" s="502">
        <v>4.2361111111111106E-2</v>
      </c>
      <c r="G22" s="1772" t="s">
        <v>1746</v>
      </c>
    </row>
    <row r="23" spans="2:7" ht="15" customHeight="1" x14ac:dyDescent="0.25">
      <c r="B23" s="1772">
        <v>1</v>
      </c>
      <c r="C23" s="1772" t="s">
        <v>3663</v>
      </c>
      <c r="D23" s="1772" t="s">
        <v>3684</v>
      </c>
      <c r="E23" s="1772" t="s">
        <v>3670</v>
      </c>
      <c r="F23" s="502">
        <v>4.2361111111111106E-2</v>
      </c>
      <c r="G23" s="1772" t="s">
        <v>1746</v>
      </c>
    </row>
    <row r="24" spans="2:7" x14ac:dyDescent="0.25">
      <c r="B24" s="1771">
        <v>1</v>
      </c>
      <c r="C24" s="1771" t="s">
        <v>1745</v>
      </c>
      <c r="D24" s="1771" t="s">
        <v>2245</v>
      </c>
      <c r="E24" s="1771" t="s">
        <v>1751</v>
      </c>
      <c r="F24" s="1653">
        <v>4.2361111111111106E-2</v>
      </c>
      <c r="G24" s="1771" t="s">
        <v>1746</v>
      </c>
    </row>
    <row r="25" spans="2:7" x14ac:dyDescent="0.25"/>
    <row r="26" spans="2:7" x14ac:dyDescent="0.25"/>
    <row r="27" spans="2:7" x14ac:dyDescent="0.25"/>
    <row r="28" spans="2:7" x14ac:dyDescent="0.25"/>
    <row r="29" spans="2:7" x14ac:dyDescent="0.25"/>
    <row r="30" spans="2:7" x14ac:dyDescent="0.25"/>
  </sheetData>
  <mergeCells count="2">
    <mergeCell ref="B1:G3"/>
    <mergeCell ref="B4:G4"/>
  </mergeCells>
  <pageMargins left="0.7" right="0.7" top="0.75" bottom="0.75" header="0.3" footer="0.3"/>
  <drawing r:id="rId1"/>
</worksheet>
</file>

<file path=xl/worksheets/sheet2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400-000000000000}">
  <sheetPr codeName="Hoja226"/>
  <dimension ref="A1:G42"/>
  <sheetViews>
    <sheetView showGridLines="0" workbookViewId="0">
      <pane ySplit="7" topLeftCell="A33" activePane="bottomLeft" state="frozen"/>
      <selection activeCell="I25" sqref="I25"/>
      <selection pane="bottomLeft" activeCell="G37" sqref="G37"/>
    </sheetView>
  </sheetViews>
  <sheetFormatPr baseColWidth="10" defaultColWidth="0" defaultRowHeight="15" zeroHeight="1" x14ac:dyDescent="0.25"/>
  <cols>
    <col min="1" max="1" width="3.5703125" customWidth="1"/>
    <col min="2" max="2" width="15.140625" customWidth="1"/>
    <col min="3" max="3" width="23.85546875" customWidth="1"/>
    <col min="4" max="4" width="20.140625" customWidth="1"/>
    <col min="5" max="5" width="20.85546875" customWidth="1"/>
    <col min="6" max="6" width="15.140625" customWidth="1"/>
    <col min="7" max="7" width="6.7109375" customWidth="1"/>
    <col min="8" max="16384" width="11.42578125" hidden="1"/>
  </cols>
  <sheetData>
    <row r="1" spans="2:6" x14ac:dyDescent="0.25">
      <c r="B1" s="1958"/>
      <c r="C1" s="1959"/>
      <c r="D1" s="1959"/>
      <c r="E1" s="1959"/>
      <c r="F1" s="1960"/>
    </row>
    <row r="2" spans="2:6" x14ac:dyDescent="0.25">
      <c r="B2" s="1961"/>
      <c r="C2" s="1962"/>
      <c r="D2" s="1962"/>
      <c r="E2" s="1962"/>
      <c r="F2" s="1963"/>
    </row>
    <row r="3" spans="2:6" ht="15.75" thickBot="1" x14ac:dyDescent="0.3">
      <c r="B3" s="1964"/>
      <c r="C3" s="1965"/>
      <c r="D3" s="1965"/>
      <c r="E3" s="1965"/>
      <c r="F3" s="1966"/>
    </row>
    <row r="4" spans="2:6" ht="21.75" thickBot="1" x14ac:dyDescent="0.4">
      <c r="B4" s="1970" t="s">
        <v>1887</v>
      </c>
      <c r="C4" s="1971"/>
      <c r="D4" s="1971"/>
      <c r="E4" s="1971"/>
      <c r="F4" s="1972"/>
    </row>
    <row r="5" spans="2:6" x14ac:dyDescent="0.25">
      <c r="B5" s="2613"/>
      <c r="C5" s="2613"/>
      <c r="D5" s="2613"/>
      <c r="E5" s="2613"/>
      <c r="F5" s="2613"/>
    </row>
    <row r="6" spans="2:6" x14ac:dyDescent="0.25">
      <c r="B6" s="2594" t="s">
        <v>1681</v>
      </c>
      <c r="C6" s="2594" t="s">
        <v>1575</v>
      </c>
      <c r="D6" s="2594" t="s">
        <v>1682</v>
      </c>
      <c r="E6" s="2594" t="s">
        <v>1683</v>
      </c>
      <c r="F6" s="2594" t="s">
        <v>1752</v>
      </c>
    </row>
    <row r="7" spans="2:6" x14ac:dyDescent="0.25">
      <c r="B7" s="2594"/>
      <c r="C7" s="2594"/>
      <c r="D7" s="2594"/>
      <c r="E7" s="2594"/>
      <c r="F7" s="2594"/>
    </row>
    <row r="8" spans="2:6" ht="31.5" x14ac:dyDescent="0.25">
      <c r="B8" s="1772">
        <v>1</v>
      </c>
      <c r="C8" s="1772" t="s">
        <v>3685</v>
      </c>
      <c r="D8" s="1772" t="s">
        <v>3686</v>
      </c>
      <c r="E8" s="1772" t="s">
        <v>3687</v>
      </c>
      <c r="F8" s="1772">
        <v>8</v>
      </c>
    </row>
    <row r="9" spans="2:6" ht="15.75" x14ac:dyDescent="0.25">
      <c r="B9" s="1772">
        <v>1</v>
      </c>
      <c r="C9" s="1772" t="s">
        <v>1753</v>
      </c>
      <c r="D9" s="1772" t="s">
        <v>1754</v>
      </c>
      <c r="E9" s="1772">
        <v>2800</v>
      </c>
      <c r="F9" s="1772">
        <v>8</v>
      </c>
    </row>
    <row r="10" spans="2:6" ht="15.75" x14ac:dyDescent="0.25">
      <c r="B10" s="1772">
        <v>2</v>
      </c>
      <c r="C10" s="1772" t="s">
        <v>1755</v>
      </c>
      <c r="D10" s="1772" t="s">
        <v>1756</v>
      </c>
      <c r="E10" s="1772" t="s">
        <v>2661</v>
      </c>
      <c r="F10" s="1772">
        <v>6</v>
      </c>
    </row>
    <row r="11" spans="2:6" ht="15.75" x14ac:dyDescent="0.25">
      <c r="B11" s="1772">
        <v>2</v>
      </c>
      <c r="C11" s="1772" t="s">
        <v>1755</v>
      </c>
      <c r="D11" s="1772" t="s">
        <v>1756</v>
      </c>
      <c r="E11" s="1772" t="s">
        <v>3688</v>
      </c>
      <c r="F11" s="1772">
        <v>6</v>
      </c>
    </row>
    <row r="12" spans="2:6" ht="15.75" x14ac:dyDescent="0.25">
      <c r="B12" s="1772">
        <v>1</v>
      </c>
      <c r="C12" s="1772" t="s">
        <v>1757</v>
      </c>
      <c r="D12" s="1772" t="s">
        <v>1688</v>
      </c>
      <c r="E12" s="1772">
        <v>2040</v>
      </c>
      <c r="F12" s="1772">
        <v>8</v>
      </c>
    </row>
    <row r="13" spans="2:6" ht="15.75" x14ac:dyDescent="0.25">
      <c r="B13" s="1772">
        <v>2</v>
      </c>
      <c r="C13" s="1772" t="s">
        <v>1757</v>
      </c>
      <c r="D13" s="1772" t="s">
        <v>1688</v>
      </c>
      <c r="E13" s="1772">
        <v>5800</v>
      </c>
      <c r="F13" s="1772">
        <v>24</v>
      </c>
    </row>
    <row r="14" spans="2:6" ht="15.75" x14ac:dyDescent="0.25">
      <c r="B14" s="1772">
        <v>4</v>
      </c>
      <c r="C14" s="1772" t="s">
        <v>1757</v>
      </c>
      <c r="D14" s="1772" t="s">
        <v>1688</v>
      </c>
      <c r="E14" s="1772">
        <v>5500</v>
      </c>
      <c r="F14" s="1772">
        <v>48</v>
      </c>
    </row>
    <row r="15" spans="2:6" ht="15.75" x14ac:dyDescent="0.25">
      <c r="B15" s="1772">
        <v>2</v>
      </c>
      <c r="C15" s="1772" t="s">
        <v>1757</v>
      </c>
      <c r="D15" s="1772" t="s">
        <v>1688</v>
      </c>
      <c r="E15" s="1772" t="s">
        <v>2246</v>
      </c>
      <c r="F15" s="1772">
        <v>48</v>
      </c>
    </row>
    <row r="16" spans="2:6" ht="15.75" x14ac:dyDescent="0.25">
      <c r="B16" s="1772">
        <v>21</v>
      </c>
      <c r="C16" s="1772" t="s">
        <v>1757</v>
      </c>
      <c r="D16" s="1772" t="s">
        <v>1688</v>
      </c>
      <c r="E16" s="1772">
        <v>5120</v>
      </c>
      <c r="F16" s="1772">
        <v>24</v>
      </c>
    </row>
    <row r="17" spans="2:6" ht="15.75" x14ac:dyDescent="0.25">
      <c r="B17" s="1772">
        <v>31</v>
      </c>
      <c r="C17" s="1772" t="s">
        <v>1757</v>
      </c>
      <c r="D17" s="1772" t="s">
        <v>1688</v>
      </c>
      <c r="E17" s="1772">
        <v>5120</v>
      </c>
      <c r="F17" s="1772">
        <v>48</v>
      </c>
    </row>
    <row r="18" spans="2:6" ht="15.75" x14ac:dyDescent="0.25">
      <c r="B18" s="1772">
        <v>1</v>
      </c>
      <c r="C18" s="1772" t="s">
        <v>1757</v>
      </c>
      <c r="D18" s="1772" t="s">
        <v>1688</v>
      </c>
      <c r="E18" s="1772">
        <v>5130</v>
      </c>
      <c r="F18" s="1772">
        <v>24</v>
      </c>
    </row>
    <row r="19" spans="2:6" ht="15.75" x14ac:dyDescent="0.25">
      <c r="B19" s="1772">
        <v>2</v>
      </c>
      <c r="C19" s="1772" t="s">
        <v>1757</v>
      </c>
      <c r="D19" s="1772" t="s">
        <v>1688</v>
      </c>
      <c r="E19" s="1772" t="s">
        <v>2247</v>
      </c>
      <c r="F19" s="1772">
        <v>24</v>
      </c>
    </row>
    <row r="20" spans="2:6" s="1773" customFormat="1" ht="15.75" x14ac:dyDescent="0.25">
      <c r="B20" s="1772">
        <v>5</v>
      </c>
      <c r="C20" s="1772" t="s">
        <v>1757</v>
      </c>
      <c r="D20" s="1772" t="s">
        <v>3689</v>
      </c>
      <c r="E20" s="1772">
        <v>2530</v>
      </c>
      <c r="F20" s="1772">
        <v>48</v>
      </c>
    </row>
    <row r="21" spans="2:6" s="1773" customFormat="1" ht="15.75" x14ac:dyDescent="0.25">
      <c r="B21" s="1772">
        <v>3</v>
      </c>
      <c r="C21" s="1772" t="s">
        <v>1757</v>
      </c>
      <c r="D21" s="1772" t="s">
        <v>3689</v>
      </c>
      <c r="E21" s="1772">
        <v>2530</v>
      </c>
      <c r="F21" s="1772">
        <v>24</v>
      </c>
    </row>
    <row r="22" spans="2:6" s="1773" customFormat="1" ht="15.75" x14ac:dyDescent="0.25">
      <c r="B22" s="1772">
        <v>1</v>
      </c>
      <c r="C22" s="1772" t="s">
        <v>1757</v>
      </c>
      <c r="D22" s="1772" t="s">
        <v>1758</v>
      </c>
      <c r="E22" s="1772">
        <v>4200</v>
      </c>
      <c r="F22" s="1772">
        <v>24</v>
      </c>
    </row>
    <row r="23" spans="2:6" s="1773" customFormat="1" ht="15.75" x14ac:dyDescent="0.25">
      <c r="B23" s="1772">
        <v>1</v>
      </c>
      <c r="C23" s="1772" t="s">
        <v>1757</v>
      </c>
      <c r="D23" s="1772" t="s">
        <v>1758</v>
      </c>
      <c r="E23" s="1772">
        <v>4210</v>
      </c>
      <c r="F23" s="1772">
        <v>48</v>
      </c>
    </row>
    <row r="24" spans="2:6" ht="15.75" x14ac:dyDescent="0.25">
      <c r="B24" s="1772">
        <v>2</v>
      </c>
      <c r="C24" s="1772" t="s">
        <v>1757</v>
      </c>
      <c r="D24" s="1772" t="s">
        <v>1758</v>
      </c>
      <c r="E24" s="1772">
        <v>4400</v>
      </c>
      <c r="F24" s="1772">
        <v>24</v>
      </c>
    </row>
    <row r="25" spans="2:6" ht="15.75" x14ac:dyDescent="0.25">
      <c r="B25" s="1772">
        <v>10</v>
      </c>
      <c r="C25" s="1772" t="s">
        <v>1757</v>
      </c>
      <c r="D25" s="1772" t="s">
        <v>1758</v>
      </c>
      <c r="E25" s="1772">
        <v>4500</v>
      </c>
      <c r="F25" s="1772">
        <v>26</v>
      </c>
    </row>
    <row r="26" spans="2:6" ht="15.75" x14ac:dyDescent="0.25">
      <c r="B26" s="1772">
        <v>1</v>
      </c>
      <c r="C26" s="1772" t="s">
        <v>1757</v>
      </c>
      <c r="D26" s="1772" t="s">
        <v>1758</v>
      </c>
      <c r="E26" s="1772" t="s">
        <v>2248</v>
      </c>
      <c r="F26" s="1772">
        <v>24</v>
      </c>
    </row>
    <row r="27" spans="2:6" ht="15.75" x14ac:dyDescent="0.25">
      <c r="B27" s="1772">
        <v>25</v>
      </c>
      <c r="C27" s="1772" t="s">
        <v>1757</v>
      </c>
      <c r="D27" s="1772" t="s">
        <v>1758</v>
      </c>
      <c r="E27" s="1772" t="s">
        <v>1759</v>
      </c>
      <c r="F27" s="1772">
        <v>28</v>
      </c>
    </row>
    <row r="28" spans="2:6" ht="15.75" x14ac:dyDescent="0.25">
      <c r="B28" s="1772">
        <v>1</v>
      </c>
      <c r="C28" s="1772" t="s">
        <v>1757</v>
      </c>
      <c r="D28" s="1772" t="s">
        <v>1758</v>
      </c>
      <c r="E28" s="1772">
        <v>5500</v>
      </c>
      <c r="F28" s="1772">
        <v>52</v>
      </c>
    </row>
    <row r="29" spans="2:6" ht="31.5" x14ac:dyDescent="0.25">
      <c r="B29" s="1772">
        <v>1</v>
      </c>
      <c r="C29" s="1772" t="s">
        <v>1760</v>
      </c>
      <c r="D29" s="1772" t="s">
        <v>1758</v>
      </c>
      <c r="E29" s="1772" t="s">
        <v>1761</v>
      </c>
      <c r="F29" s="1772">
        <v>2</v>
      </c>
    </row>
    <row r="30" spans="2:6" ht="31.5" x14ac:dyDescent="0.25">
      <c r="B30" s="1772">
        <v>2</v>
      </c>
      <c r="C30" s="1772" t="s">
        <v>1760</v>
      </c>
      <c r="D30" s="1772" t="s">
        <v>1688</v>
      </c>
      <c r="E30" s="1772" t="s">
        <v>1763</v>
      </c>
      <c r="F30" s="1772">
        <v>2</v>
      </c>
    </row>
    <row r="31" spans="2:6" ht="31.5" x14ac:dyDescent="0.25">
      <c r="B31" s="1772">
        <v>1</v>
      </c>
      <c r="C31" s="1772" t="s">
        <v>1760</v>
      </c>
      <c r="D31" s="1772" t="s">
        <v>1766</v>
      </c>
      <c r="E31" s="1772">
        <v>5520</v>
      </c>
      <c r="F31" s="1772">
        <v>2</v>
      </c>
    </row>
    <row r="32" spans="2:6" ht="15.75" x14ac:dyDescent="0.25">
      <c r="B32" s="1772">
        <v>4</v>
      </c>
      <c r="C32" s="1772" t="s">
        <v>3690</v>
      </c>
      <c r="D32" s="1772" t="s">
        <v>1758</v>
      </c>
      <c r="E32" s="1772">
        <v>3750</v>
      </c>
      <c r="F32" s="1772">
        <v>2</v>
      </c>
    </row>
    <row r="33" spans="2:6" ht="15.75" x14ac:dyDescent="0.25">
      <c r="B33" s="1772">
        <v>19</v>
      </c>
      <c r="C33" s="1772" t="s">
        <v>3690</v>
      </c>
      <c r="D33" s="1772" t="s">
        <v>1688</v>
      </c>
      <c r="E33" s="1772" t="s">
        <v>1764</v>
      </c>
      <c r="F33" s="1772">
        <v>2</v>
      </c>
    </row>
    <row r="34" spans="2:6" ht="15.75" x14ac:dyDescent="0.25">
      <c r="B34" s="1772">
        <v>58</v>
      </c>
      <c r="C34" s="1772" t="s">
        <v>3690</v>
      </c>
      <c r="D34" s="1772" t="s">
        <v>1688</v>
      </c>
      <c r="E34" s="1772" t="s">
        <v>1765</v>
      </c>
      <c r="F34" s="1772">
        <v>2</v>
      </c>
    </row>
    <row r="35" spans="2:6" ht="31.5" x14ac:dyDescent="0.25">
      <c r="B35" s="1772">
        <v>3</v>
      </c>
      <c r="C35" s="1772" t="s">
        <v>3691</v>
      </c>
      <c r="D35" s="1772" t="s">
        <v>1688</v>
      </c>
      <c r="E35" s="1772" t="s">
        <v>2249</v>
      </c>
      <c r="F35" s="1772">
        <v>1</v>
      </c>
    </row>
    <row r="36" spans="2:6" ht="15.75" x14ac:dyDescent="0.25">
      <c r="B36" s="1772">
        <v>16</v>
      </c>
      <c r="C36" s="1772" t="s">
        <v>3690</v>
      </c>
      <c r="D36" s="1772" t="s">
        <v>1766</v>
      </c>
      <c r="E36" s="1772" t="s">
        <v>3692</v>
      </c>
      <c r="F36" s="1772">
        <v>2</v>
      </c>
    </row>
    <row r="37" spans="2:6" ht="15.75" x14ac:dyDescent="0.25">
      <c r="B37" s="1772">
        <v>100</v>
      </c>
      <c r="C37" s="1772" t="s">
        <v>3690</v>
      </c>
      <c r="D37" s="1772" t="s">
        <v>1766</v>
      </c>
      <c r="E37" s="1772" t="s">
        <v>3693</v>
      </c>
      <c r="F37" s="1772">
        <v>3</v>
      </c>
    </row>
    <row r="38" spans="2:6" ht="15.75" x14ac:dyDescent="0.25">
      <c r="B38" s="1772">
        <v>10</v>
      </c>
      <c r="C38" s="1772" t="s">
        <v>1762</v>
      </c>
      <c r="D38" s="1772" t="s">
        <v>1766</v>
      </c>
      <c r="E38" s="1772" t="s">
        <v>3694</v>
      </c>
      <c r="F38" s="1772">
        <v>3</v>
      </c>
    </row>
    <row r="39" spans="2:6" x14ac:dyDescent="0.25">
      <c r="B39" s="1773"/>
      <c r="C39" s="1773"/>
      <c r="D39" s="1773"/>
      <c r="E39" s="1773"/>
      <c r="F39" s="1773"/>
    </row>
    <row r="40" spans="2:6" x14ac:dyDescent="0.25">
      <c r="B40" s="1773"/>
      <c r="C40" s="1773"/>
      <c r="D40" s="1773"/>
      <c r="E40" s="1773"/>
      <c r="F40" s="1773"/>
    </row>
    <row r="41" spans="2:6" x14ac:dyDescent="0.25">
      <c r="B41" s="1773"/>
      <c r="C41" s="1773"/>
      <c r="D41" s="1773"/>
      <c r="E41" s="1773"/>
      <c r="F41" s="1773"/>
    </row>
    <row r="42" spans="2:6" x14ac:dyDescent="0.25"/>
  </sheetData>
  <mergeCells count="8">
    <mergeCell ref="B4:F4"/>
    <mergeCell ref="B1:F3"/>
    <mergeCell ref="B5:F5"/>
    <mergeCell ref="B6:B7"/>
    <mergeCell ref="C6:C7"/>
    <mergeCell ref="D6:D7"/>
    <mergeCell ref="E6:E7"/>
    <mergeCell ref="F6:F7"/>
  </mergeCell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21"/>
  <dimension ref="A1:K305"/>
  <sheetViews>
    <sheetView showGridLines="0" zoomScaleNormal="100" workbookViewId="0">
      <selection activeCell="B4" sqref="B4:E4"/>
    </sheetView>
  </sheetViews>
  <sheetFormatPr baseColWidth="10" defaultColWidth="0" defaultRowHeight="0" customHeight="1" zeroHeight="1" x14ac:dyDescent="0.25"/>
  <cols>
    <col min="1" max="1" width="3.5703125" style="566" customWidth="1"/>
    <col min="2" max="2" width="39" style="566" customWidth="1"/>
    <col min="3" max="5" width="21.85546875" style="566" customWidth="1"/>
    <col min="6" max="6" width="5" style="566" customWidth="1"/>
    <col min="7" max="11" width="0" style="566" hidden="1" customWidth="1"/>
    <col min="12" max="16384" width="9.140625" style="566" hidden="1"/>
  </cols>
  <sheetData>
    <row r="1" spans="2:7" ht="15" x14ac:dyDescent="0.25">
      <c r="B1" s="1985"/>
      <c r="C1" s="1986"/>
      <c r="D1" s="1986"/>
      <c r="E1" s="1987"/>
    </row>
    <row r="2" spans="2:7" ht="15" x14ac:dyDescent="0.25">
      <c r="B2" s="1988"/>
      <c r="C2" s="1989"/>
      <c r="D2" s="1989"/>
      <c r="E2" s="1990"/>
    </row>
    <row r="3" spans="2:7" ht="16.5" thickBot="1" x14ac:dyDescent="0.3">
      <c r="B3" s="1991"/>
      <c r="C3" s="1992"/>
      <c r="D3" s="1992"/>
      <c r="E3" s="1993"/>
      <c r="F3" s="567"/>
      <c r="G3" s="567"/>
    </row>
    <row r="4" spans="2:7" ht="21.75" thickBot="1" x14ac:dyDescent="0.4">
      <c r="B4" s="1994" t="s">
        <v>4764</v>
      </c>
      <c r="C4" s="1995"/>
      <c r="D4" s="1995"/>
      <c r="E4" s="1996"/>
      <c r="F4" s="567"/>
      <c r="G4" s="567"/>
    </row>
    <row r="5" spans="2:7" s="569" customFormat="1" ht="15.75" x14ac:dyDescent="0.25">
      <c r="B5" s="1997"/>
      <c r="C5" s="1997"/>
      <c r="D5" s="1997"/>
      <c r="E5" s="1997"/>
      <c r="F5" s="568"/>
      <c r="G5" s="568"/>
    </row>
    <row r="6" spans="2:7" s="569" customFormat="1" ht="21" x14ac:dyDescent="0.35">
      <c r="B6" s="2031" t="s">
        <v>563</v>
      </c>
      <c r="C6" s="2032"/>
      <c r="D6" s="2052"/>
      <c r="E6" s="571" t="s">
        <v>137</v>
      </c>
      <c r="F6" s="568"/>
      <c r="G6" s="568"/>
    </row>
    <row r="7" spans="2:7" s="569" customFormat="1" ht="18.75" customHeight="1" x14ac:dyDescent="0.25">
      <c r="B7" s="2049" t="s">
        <v>166</v>
      </c>
      <c r="C7" s="2050"/>
      <c r="D7" s="2051"/>
      <c r="E7" s="1404">
        <v>152373223291</v>
      </c>
    </row>
    <row r="8" spans="2:7" ht="18.75" customHeight="1" x14ac:dyDescent="0.25">
      <c r="B8" s="2049" t="s">
        <v>167</v>
      </c>
      <c r="C8" s="2050"/>
      <c r="D8" s="2051"/>
      <c r="E8" s="1404">
        <v>127159856199</v>
      </c>
    </row>
    <row r="9" spans="2:7" ht="18.75" customHeight="1" x14ac:dyDescent="0.25">
      <c r="B9" s="603" t="s">
        <v>168</v>
      </c>
      <c r="C9" s="578"/>
      <c r="D9" s="992" t="s">
        <v>563</v>
      </c>
      <c r="E9" s="993" t="s">
        <v>563</v>
      </c>
    </row>
    <row r="10" spans="2:7" ht="18.75" customHeight="1" x14ac:dyDescent="0.25">
      <c r="B10" s="578"/>
      <c r="C10" s="578"/>
      <c r="D10" s="992" t="s">
        <v>563</v>
      </c>
      <c r="E10" s="993" t="s">
        <v>563</v>
      </c>
    </row>
    <row r="11" spans="2:7" ht="18.75" hidden="1" customHeight="1" x14ac:dyDescent="0.25">
      <c r="B11" s="578"/>
      <c r="C11" s="578"/>
      <c r="D11" s="578"/>
      <c r="E11" s="578"/>
    </row>
    <row r="12" spans="2:7" ht="18.75" hidden="1" customHeight="1" x14ac:dyDescent="0.25">
      <c r="B12" s="578"/>
      <c r="C12" s="578"/>
      <c r="D12" s="578"/>
      <c r="E12" s="578"/>
    </row>
    <row r="13" spans="2:7" ht="18.75" hidden="1" customHeight="1" x14ac:dyDescent="0.25">
      <c r="B13" s="578"/>
      <c r="C13" s="578"/>
      <c r="D13" s="578"/>
      <c r="E13" s="578"/>
    </row>
    <row r="14" spans="2:7" ht="18.75" hidden="1" customHeight="1" x14ac:dyDescent="0.25">
      <c r="B14" s="578"/>
      <c r="C14" s="578"/>
      <c r="D14" s="578"/>
      <c r="E14" s="578"/>
    </row>
    <row r="15" spans="2:7" ht="18.75" hidden="1" customHeight="1" x14ac:dyDescent="0.25">
      <c r="B15" s="578"/>
      <c r="C15" s="578"/>
      <c r="D15" s="578"/>
      <c r="E15" s="578"/>
    </row>
    <row r="16" spans="2:7" ht="18.75" hidden="1" customHeight="1" x14ac:dyDescent="0.25">
      <c r="B16" s="578"/>
      <c r="C16" s="578"/>
      <c r="D16" s="578"/>
      <c r="E16" s="578"/>
    </row>
    <row r="17" spans="2:5" ht="18.75" hidden="1" customHeight="1" x14ac:dyDescent="0.25">
      <c r="B17" s="578"/>
      <c r="C17" s="578"/>
      <c r="D17" s="578"/>
      <c r="E17" s="578"/>
    </row>
    <row r="18" spans="2:5" ht="18.75" hidden="1" customHeight="1" x14ac:dyDescent="0.25">
      <c r="B18" s="578"/>
      <c r="C18" s="578"/>
      <c r="D18" s="578"/>
      <c r="E18" s="578"/>
    </row>
    <row r="19" spans="2:5" ht="18.75" hidden="1" customHeight="1" x14ac:dyDescent="0.25">
      <c r="B19" s="578"/>
      <c r="C19" s="578"/>
      <c r="D19" s="578"/>
      <c r="E19" s="578"/>
    </row>
    <row r="20" spans="2:5" ht="18.75" hidden="1" customHeight="1" x14ac:dyDescent="0.25">
      <c r="B20" s="578"/>
      <c r="C20" s="578"/>
      <c r="D20" s="578"/>
      <c r="E20" s="578"/>
    </row>
    <row r="21" spans="2:5" ht="16.5" hidden="1" customHeight="1" x14ac:dyDescent="0.25"/>
    <row r="22" spans="2:5" ht="15" hidden="1" customHeight="1" x14ac:dyDescent="0.25"/>
    <row r="23" spans="2:5" ht="15" hidden="1" customHeight="1" x14ac:dyDescent="0.25"/>
    <row r="24" spans="2:5" ht="15" hidden="1" customHeight="1" x14ac:dyDescent="0.25"/>
    <row r="25" spans="2:5" ht="15" hidden="1" customHeight="1" x14ac:dyDescent="0.25"/>
    <row r="26" spans="2:5" ht="15" hidden="1" customHeight="1" x14ac:dyDescent="0.25"/>
    <row r="27" spans="2:5" ht="15" hidden="1" customHeight="1" x14ac:dyDescent="0.25"/>
    <row r="28" spans="2:5" ht="15" hidden="1" customHeight="1" x14ac:dyDescent="0.25"/>
    <row r="29" spans="2:5" ht="15" hidden="1" customHeight="1" x14ac:dyDescent="0.25"/>
    <row r="30" spans="2:5" ht="15" hidden="1" customHeight="1" x14ac:dyDescent="0.25"/>
    <row r="31" spans="2:5" ht="15" hidden="1" customHeight="1" x14ac:dyDescent="0.25"/>
    <row r="32" spans="2:5" ht="15" hidden="1" customHeight="1" x14ac:dyDescent="0.25"/>
    <row r="33" ht="15" hidden="1" customHeight="1" x14ac:dyDescent="0.25"/>
    <row r="34" ht="15" hidden="1" customHeight="1" x14ac:dyDescent="0.25"/>
    <row r="35" ht="15" hidden="1" customHeight="1" x14ac:dyDescent="0.25"/>
    <row r="36" ht="15" hidden="1" customHeight="1" x14ac:dyDescent="0.25"/>
    <row r="37" ht="15" hidden="1" customHeight="1" x14ac:dyDescent="0.25"/>
    <row r="38" ht="15" hidden="1" customHeight="1" x14ac:dyDescent="0.25"/>
    <row r="39" ht="15" hidden="1" customHeight="1" x14ac:dyDescent="0.25"/>
    <row r="40" ht="15" hidden="1" customHeight="1" x14ac:dyDescent="0.25"/>
    <row r="41" ht="15" hidden="1" customHeight="1" x14ac:dyDescent="0.25"/>
    <row r="42" ht="15" hidden="1" customHeight="1" x14ac:dyDescent="0.25"/>
    <row r="43" ht="15" hidden="1" customHeight="1" x14ac:dyDescent="0.25"/>
    <row r="44" ht="15" hidden="1" customHeight="1" x14ac:dyDescent="0.25"/>
    <row r="45" ht="15" hidden="1" customHeight="1" x14ac:dyDescent="0.25"/>
    <row r="46" ht="15" hidden="1" customHeight="1" x14ac:dyDescent="0.25"/>
    <row r="47" ht="15" hidden="1" customHeight="1" x14ac:dyDescent="0.25"/>
    <row r="48" ht="15" hidden="1" customHeight="1" x14ac:dyDescent="0.25"/>
    <row r="49" ht="15" hidden="1" customHeight="1" x14ac:dyDescent="0.25"/>
    <row r="50" ht="15" hidden="1" customHeight="1" x14ac:dyDescent="0.25"/>
    <row r="51" ht="15" hidden="1" customHeight="1" x14ac:dyDescent="0.25"/>
    <row r="52" ht="15" hidden="1" customHeight="1" x14ac:dyDescent="0.25"/>
    <row r="53" ht="15" hidden="1" customHeight="1" x14ac:dyDescent="0.25"/>
    <row r="54" ht="15" hidden="1" customHeight="1" x14ac:dyDescent="0.25"/>
    <row r="55" ht="15" hidden="1" customHeight="1" x14ac:dyDescent="0.25"/>
    <row r="56" ht="15" hidden="1" customHeight="1" x14ac:dyDescent="0.25"/>
    <row r="57" ht="15" hidden="1" customHeight="1" x14ac:dyDescent="0.25"/>
    <row r="58" ht="15" hidden="1" customHeight="1" x14ac:dyDescent="0.25"/>
    <row r="59" ht="15" hidden="1" customHeight="1" x14ac:dyDescent="0.25"/>
    <row r="60" ht="15" hidden="1" customHeight="1" x14ac:dyDescent="0.25"/>
    <row r="61" ht="15" hidden="1" customHeight="1" x14ac:dyDescent="0.25"/>
    <row r="62" ht="15" hidden="1" customHeight="1" x14ac:dyDescent="0.25"/>
    <row r="63" ht="15" hidden="1" customHeight="1" x14ac:dyDescent="0.25"/>
    <row r="64" ht="15" hidden="1" customHeight="1" x14ac:dyDescent="0.25"/>
    <row r="65" ht="15" hidden="1" customHeight="1" x14ac:dyDescent="0.25"/>
    <row r="66" ht="15" hidden="1" customHeight="1" x14ac:dyDescent="0.25"/>
    <row r="67" ht="15" hidden="1" customHeight="1" x14ac:dyDescent="0.25"/>
    <row r="68" ht="15" hidden="1" customHeight="1" x14ac:dyDescent="0.25"/>
    <row r="69" ht="15" hidden="1" customHeight="1" x14ac:dyDescent="0.25"/>
    <row r="70" ht="15" hidden="1" customHeight="1" x14ac:dyDescent="0.25"/>
    <row r="71" ht="15" hidden="1" customHeight="1" x14ac:dyDescent="0.25"/>
    <row r="72" ht="15" hidden="1" customHeight="1" x14ac:dyDescent="0.25"/>
    <row r="73" ht="15" hidden="1" customHeight="1" x14ac:dyDescent="0.25"/>
    <row r="74" ht="15" hidden="1" customHeight="1" x14ac:dyDescent="0.25"/>
    <row r="75" ht="15" hidden="1" customHeight="1" x14ac:dyDescent="0.25"/>
    <row r="76" ht="15" hidden="1" customHeight="1" x14ac:dyDescent="0.25"/>
    <row r="77" ht="15" hidden="1" customHeight="1" x14ac:dyDescent="0.25"/>
    <row r="78" ht="15" hidden="1" customHeight="1" x14ac:dyDescent="0.25"/>
    <row r="79" ht="15" hidden="1" customHeight="1" x14ac:dyDescent="0.25"/>
    <row r="80" ht="15" hidden="1" customHeight="1" x14ac:dyDescent="0.25"/>
    <row r="81" ht="15" hidden="1" customHeight="1" x14ac:dyDescent="0.25"/>
    <row r="82" ht="15" hidden="1" customHeight="1" x14ac:dyDescent="0.25"/>
    <row r="83" ht="15" hidden="1" customHeight="1" x14ac:dyDescent="0.25"/>
    <row r="84" ht="15" hidden="1" customHeight="1" x14ac:dyDescent="0.25"/>
    <row r="85" ht="15" hidden="1" customHeight="1" x14ac:dyDescent="0.25"/>
    <row r="86" ht="15" hidden="1" customHeight="1" x14ac:dyDescent="0.25"/>
    <row r="87" ht="15" hidden="1" customHeight="1" x14ac:dyDescent="0.25"/>
    <row r="88" ht="15" hidden="1" customHeight="1" x14ac:dyDescent="0.25"/>
    <row r="89" ht="15" hidden="1" customHeight="1" x14ac:dyDescent="0.25"/>
    <row r="90" ht="15" hidden="1" customHeight="1" x14ac:dyDescent="0.25"/>
    <row r="91" ht="15" hidden="1" customHeight="1" x14ac:dyDescent="0.25"/>
    <row r="92" ht="15" hidden="1" customHeight="1" x14ac:dyDescent="0.25"/>
    <row r="93" ht="15" hidden="1" customHeight="1" x14ac:dyDescent="0.25"/>
    <row r="94" ht="15" hidden="1" customHeight="1" x14ac:dyDescent="0.25"/>
    <row r="95" ht="15" hidden="1" customHeight="1" x14ac:dyDescent="0.25"/>
    <row r="96" ht="15" hidden="1" customHeight="1" x14ac:dyDescent="0.25"/>
    <row r="97" ht="15" hidden="1" customHeight="1" x14ac:dyDescent="0.25"/>
    <row r="98" ht="15" hidden="1" customHeight="1" x14ac:dyDescent="0.25"/>
    <row r="99" ht="15" hidden="1" customHeight="1" x14ac:dyDescent="0.25"/>
    <row r="100" ht="15" hidden="1" customHeight="1" x14ac:dyDescent="0.25"/>
    <row r="101" ht="15" hidden="1" customHeight="1" x14ac:dyDescent="0.25"/>
    <row r="102" ht="15" hidden="1" customHeight="1" x14ac:dyDescent="0.25"/>
    <row r="103" ht="15" hidden="1" customHeight="1" x14ac:dyDescent="0.25"/>
    <row r="104" ht="15" hidden="1" customHeight="1" x14ac:dyDescent="0.25"/>
    <row r="105" ht="15" hidden="1" customHeight="1" x14ac:dyDescent="0.25"/>
    <row r="106" ht="15" hidden="1" customHeight="1" x14ac:dyDescent="0.25"/>
    <row r="107" ht="15" hidden="1" customHeight="1" x14ac:dyDescent="0.25"/>
    <row r="108" ht="15" hidden="1" customHeight="1" x14ac:dyDescent="0.25"/>
    <row r="109" ht="15" hidden="1" customHeight="1" x14ac:dyDescent="0.25"/>
    <row r="110" ht="15" hidden="1" customHeight="1" x14ac:dyDescent="0.25"/>
    <row r="111" ht="15" hidden="1" customHeight="1" x14ac:dyDescent="0.25"/>
    <row r="112" ht="15" hidden="1" customHeight="1" x14ac:dyDescent="0.25"/>
    <row r="113" ht="15" hidden="1" customHeight="1" x14ac:dyDescent="0.25"/>
    <row r="114" ht="15" hidden="1" customHeight="1" x14ac:dyDescent="0.25"/>
    <row r="115" ht="15" hidden="1" customHeight="1" x14ac:dyDescent="0.25"/>
    <row r="116" ht="15" hidden="1" customHeight="1" x14ac:dyDescent="0.25"/>
    <row r="117" ht="15" hidden="1" customHeight="1" x14ac:dyDescent="0.25"/>
    <row r="118" ht="15" hidden="1" customHeight="1" x14ac:dyDescent="0.25"/>
    <row r="119" ht="15" hidden="1" customHeight="1" x14ac:dyDescent="0.25"/>
    <row r="120" ht="15" hidden="1" customHeight="1" x14ac:dyDescent="0.25"/>
    <row r="121" ht="15" hidden="1" customHeight="1" x14ac:dyDescent="0.25"/>
    <row r="122" ht="15" hidden="1" customHeight="1" x14ac:dyDescent="0.25"/>
    <row r="123" ht="15" hidden="1" customHeight="1" x14ac:dyDescent="0.25"/>
    <row r="124" ht="15" hidden="1" customHeight="1" x14ac:dyDescent="0.25"/>
    <row r="125" ht="15" hidden="1" customHeight="1" x14ac:dyDescent="0.25"/>
    <row r="126" ht="15" hidden="1" customHeight="1" x14ac:dyDescent="0.25"/>
    <row r="127" ht="15" hidden="1" customHeight="1" x14ac:dyDescent="0.25"/>
    <row r="128" ht="15" hidden="1" customHeight="1" x14ac:dyDescent="0.25"/>
    <row r="129" ht="15" hidden="1" customHeight="1" x14ac:dyDescent="0.25"/>
    <row r="130" ht="15" hidden="1" customHeight="1" x14ac:dyDescent="0.25"/>
    <row r="131" ht="15" hidden="1" customHeight="1" x14ac:dyDescent="0.25"/>
    <row r="132" ht="15" hidden="1" customHeight="1" x14ac:dyDescent="0.25"/>
    <row r="133" ht="15" hidden="1" customHeight="1" x14ac:dyDescent="0.25"/>
    <row r="134" ht="15" hidden="1" customHeight="1" x14ac:dyDescent="0.25"/>
    <row r="135" ht="15" hidden="1" customHeight="1" x14ac:dyDescent="0.25"/>
    <row r="136" ht="15" hidden="1" customHeight="1" x14ac:dyDescent="0.25"/>
    <row r="137" ht="15" hidden="1" customHeight="1" x14ac:dyDescent="0.25"/>
    <row r="138" ht="15" hidden="1" customHeight="1" x14ac:dyDescent="0.25"/>
    <row r="139" ht="15" hidden="1" customHeight="1" x14ac:dyDescent="0.25"/>
    <row r="140" ht="15" hidden="1" customHeight="1" x14ac:dyDescent="0.25"/>
    <row r="141" ht="15" hidden="1" customHeight="1" x14ac:dyDescent="0.25"/>
    <row r="142" ht="15" hidden="1" customHeight="1" x14ac:dyDescent="0.25"/>
    <row r="143" ht="15" hidden="1" customHeight="1" x14ac:dyDescent="0.25"/>
    <row r="144" ht="15" hidden="1" customHeight="1" x14ac:dyDescent="0.25"/>
    <row r="145" ht="15" hidden="1" customHeight="1" x14ac:dyDescent="0.25"/>
    <row r="146" ht="15" hidden="1" customHeight="1" x14ac:dyDescent="0.25"/>
    <row r="147" ht="15" hidden="1" customHeight="1" x14ac:dyDescent="0.25"/>
    <row r="148" ht="15" hidden="1" customHeight="1" x14ac:dyDescent="0.25"/>
    <row r="149" ht="15" hidden="1" customHeight="1" x14ac:dyDescent="0.25"/>
    <row r="150" ht="15" hidden="1" customHeight="1" x14ac:dyDescent="0.25"/>
    <row r="151" ht="15" hidden="1" customHeight="1" x14ac:dyDescent="0.25"/>
    <row r="152" ht="15" hidden="1" customHeight="1" x14ac:dyDescent="0.25"/>
    <row r="153" ht="15" hidden="1" customHeight="1" x14ac:dyDescent="0.25"/>
    <row r="154" ht="15" hidden="1" customHeight="1" x14ac:dyDescent="0.25"/>
    <row r="155" ht="15" hidden="1" customHeight="1" x14ac:dyDescent="0.25"/>
    <row r="156" ht="15" hidden="1" customHeight="1" x14ac:dyDescent="0.25"/>
    <row r="157" ht="15" hidden="1" customHeight="1" x14ac:dyDescent="0.25"/>
    <row r="158" ht="15" hidden="1" customHeight="1" x14ac:dyDescent="0.25"/>
    <row r="159" ht="15" hidden="1" customHeight="1" x14ac:dyDescent="0.25"/>
    <row r="160" ht="15" hidden="1" customHeight="1" x14ac:dyDescent="0.25"/>
    <row r="161" ht="15" hidden="1" customHeight="1" x14ac:dyDescent="0.25"/>
    <row r="162" ht="15" hidden="1" customHeight="1" x14ac:dyDescent="0.25"/>
    <row r="163" ht="15" hidden="1" customHeight="1" x14ac:dyDescent="0.25"/>
    <row r="164" ht="15" hidden="1" customHeight="1" x14ac:dyDescent="0.25"/>
    <row r="165" ht="15" hidden="1" customHeight="1" x14ac:dyDescent="0.25"/>
    <row r="166" ht="15" hidden="1" customHeight="1" x14ac:dyDescent="0.25"/>
    <row r="167" ht="15" hidden="1" customHeight="1" x14ac:dyDescent="0.25"/>
    <row r="168" ht="15" hidden="1" customHeight="1" x14ac:dyDescent="0.25"/>
    <row r="169" ht="15" hidden="1" customHeight="1" x14ac:dyDescent="0.25"/>
    <row r="170" ht="15" hidden="1" customHeight="1" x14ac:dyDescent="0.25"/>
    <row r="171" ht="15" hidden="1" customHeight="1" x14ac:dyDescent="0.25"/>
    <row r="172" ht="15" hidden="1" customHeight="1" x14ac:dyDescent="0.25"/>
    <row r="173" ht="15" hidden="1" customHeight="1" x14ac:dyDescent="0.25"/>
    <row r="174" ht="15" hidden="1" customHeight="1" x14ac:dyDescent="0.25"/>
    <row r="175" ht="15" hidden="1" customHeight="1" x14ac:dyDescent="0.25"/>
    <row r="176" ht="15" hidden="1" customHeight="1" x14ac:dyDescent="0.25"/>
    <row r="177" ht="15" hidden="1" customHeight="1" x14ac:dyDescent="0.25"/>
    <row r="178" ht="15" hidden="1" customHeight="1" x14ac:dyDescent="0.25"/>
    <row r="179" ht="15" hidden="1" customHeight="1" x14ac:dyDescent="0.25"/>
    <row r="180" ht="15" hidden="1" customHeight="1" x14ac:dyDescent="0.25"/>
    <row r="181" ht="15" hidden="1" customHeight="1" x14ac:dyDescent="0.25"/>
    <row r="182" ht="15" hidden="1" customHeight="1" x14ac:dyDescent="0.25"/>
    <row r="183" ht="15" hidden="1" customHeight="1" x14ac:dyDescent="0.25"/>
    <row r="184" ht="15" hidden="1" customHeight="1" x14ac:dyDescent="0.25"/>
    <row r="185" ht="15" hidden="1" customHeight="1" x14ac:dyDescent="0.25"/>
    <row r="186" ht="15" hidden="1" customHeight="1" x14ac:dyDescent="0.25"/>
    <row r="187" ht="15" hidden="1" customHeight="1" x14ac:dyDescent="0.25"/>
    <row r="188" ht="15" hidden="1" customHeight="1" x14ac:dyDescent="0.25"/>
    <row r="189" ht="15" hidden="1" customHeight="1" x14ac:dyDescent="0.25"/>
    <row r="190" ht="15" hidden="1" customHeight="1" x14ac:dyDescent="0.25"/>
    <row r="191" ht="15" hidden="1" customHeight="1" x14ac:dyDescent="0.25"/>
    <row r="192" ht="15" hidden="1" customHeight="1" x14ac:dyDescent="0.25"/>
    <row r="193" ht="15" hidden="1" customHeight="1" x14ac:dyDescent="0.25"/>
    <row r="194" ht="15" hidden="1" customHeight="1" x14ac:dyDescent="0.25"/>
    <row r="195" ht="15" hidden="1" customHeight="1" x14ac:dyDescent="0.25"/>
    <row r="196" ht="15" hidden="1" customHeight="1" x14ac:dyDescent="0.25"/>
    <row r="197" ht="15" hidden="1" customHeight="1" x14ac:dyDescent="0.25"/>
    <row r="198" ht="15" hidden="1" customHeight="1" x14ac:dyDescent="0.25"/>
    <row r="199" ht="15" hidden="1" customHeight="1" x14ac:dyDescent="0.25"/>
    <row r="200" ht="15" hidden="1" customHeight="1" x14ac:dyDescent="0.25"/>
    <row r="201" ht="15" hidden="1" customHeight="1" x14ac:dyDescent="0.25"/>
    <row r="202" ht="15" hidden="1" customHeight="1" x14ac:dyDescent="0.25"/>
    <row r="203" ht="15" hidden="1" customHeight="1" x14ac:dyDescent="0.25"/>
    <row r="204" ht="15" hidden="1" customHeight="1" x14ac:dyDescent="0.25"/>
    <row r="205" ht="15" hidden="1" customHeight="1" x14ac:dyDescent="0.25"/>
    <row r="206" ht="15" hidden="1" customHeight="1" x14ac:dyDescent="0.25"/>
    <row r="207" ht="15" hidden="1" customHeight="1" x14ac:dyDescent="0.25"/>
    <row r="208" ht="15" hidden="1" customHeight="1" x14ac:dyDescent="0.25"/>
    <row r="209" ht="15" hidden="1" customHeight="1" x14ac:dyDescent="0.25"/>
    <row r="210" ht="15" hidden="1" customHeight="1" x14ac:dyDescent="0.25"/>
    <row r="211" ht="15" hidden="1" customHeight="1" x14ac:dyDescent="0.25"/>
    <row r="212" ht="15" hidden="1" customHeight="1" x14ac:dyDescent="0.25"/>
    <row r="213" ht="15" hidden="1" customHeight="1" x14ac:dyDescent="0.25"/>
    <row r="214" ht="15" hidden="1" customHeight="1" x14ac:dyDescent="0.25"/>
    <row r="215" ht="15" hidden="1" customHeight="1" x14ac:dyDescent="0.25"/>
    <row r="216" ht="15" hidden="1" customHeight="1" x14ac:dyDescent="0.25"/>
    <row r="217" ht="15" hidden="1" customHeight="1" x14ac:dyDescent="0.25"/>
    <row r="218" ht="15" hidden="1" customHeight="1" x14ac:dyDescent="0.25"/>
    <row r="219" ht="15" hidden="1" customHeight="1" x14ac:dyDescent="0.25"/>
    <row r="220" ht="15" hidden="1" customHeight="1" x14ac:dyDescent="0.25"/>
    <row r="221" ht="15" hidden="1" customHeight="1" x14ac:dyDescent="0.25"/>
    <row r="222" ht="15" hidden="1" customHeight="1" x14ac:dyDescent="0.25"/>
    <row r="223" ht="15" hidden="1" customHeight="1" x14ac:dyDescent="0.25"/>
    <row r="224" ht="15" hidden="1" customHeight="1" x14ac:dyDescent="0.25"/>
    <row r="225" ht="15" hidden="1" customHeight="1" x14ac:dyDescent="0.25"/>
    <row r="226" ht="15" hidden="1" customHeight="1" x14ac:dyDescent="0.25"/>
    <row r="227" ht="15" hidden="1" customHeight="1" x14ac:dyDescent="0.25"/>
    <row r="228" ht="15" hidden="1" customHeight="1" x14ac:dyDescent="0.25"/>
    <row r="229" ht="15" hidden="1" customHeight="1" x14ac:dyDescent="0.25"/>
    <row r="230" ht="15" hidden="1" customHeight="1" x14ac:dyDescent="0.25"/>
    <row r="231" ht="15" hidden="1" customHeight="1" x14ac:dyDescent="0.25"/>
    <row r="232" ht="15" hidden="1" customHeight="1" x14ac:dyDescent="0.25"/>
    <row r="233" ht="15" hidden="1" customHeight="1" x14ac:dyDescent="0.25"/>
    <row r="234" ht="15" hidden="1" customHeight="1" x14ac:dyDescent="0.25"/>
    <row r="235" ht="15" hidden="1" customHeight="1" x14ac:dyDescent="0.25"/>
    <row r="236" ht="15" hidden="1" customHeight="1" x14ac:dyDescent="0.25"/>
    <row r="237" ht="15" hidden="1" customHeight="1" x14ac:dyDescent="0.25"/>
    <row r="238" ht="15" hidden="1" customHeight="1" x14ac:dyDescent="0.25"/>
    <row r="239" ht="15" hidden="1" customHeight="1" x14ac:dyDescent="0.25"/>
    <row r="240" ht="15" hidden="1" customHeight="1" x14ac:dyDescent="0.25"/>
    <row r="241" ht="15" hidden="1" customHeight="1" x14ac:dyDescent="0.25"/>
    <row r="242" ht="15" hidden="1" customHeight="1" x14ac:dyDescent="0.25"/>
    <row r="243" ht="15" hidden="1" customHeight="1" x14ac:dyDescent="0.25"/>
    <row r="244" ht="15" hidden="1" customHeight="1" x14ac:dyDescent="0.25"/>
    <row r="245" ht="15" hidden="1" customHeight="1" x14ac:dyDescent="0.25"/>
    <row r="246" ht="15" hidden="1" customHeight="1" x14ac:dyDescent="0.25"/>
    <row r="247" ht="15" hidden="1" customHeight="1" x14ac:dyDescent="0.25"/>
    <row r="248" ht="15" hidden="1" customHeight="1" x14ac:dyDescent="0.25"/>
    <row r="249" ht="15" hidden="1" customHeight="1" x14ac:dyDescent="0.25"/>
    <row r="250" ht="15" hidden="1" customHeight="1" x14ac:dyDescent="0.25"/>
    <row r="251" ht="15" hidden="1" customHeight="1" x14ac:dyDescent="0.25"/>
    <row r="252" ht="15" hidden="1" customHeight="1" x14ac:dyDescent="0.25"/>
    <row r="253" ht="15" hidden="1" customHeight="1" x14ac:dyDescent="0.25"/>
    <row r="254" ht="15" hidden="1" customHeight="1" x14ac:dyDescent="0.25"/>
    <row r="255" ht="15" hidden="1" customHeight="1" x14ac:dyDescent="0.25"/>
    <row r="256" ht="15" hidden="1" customHeight="1" x14ac:dyDescent="0.25"/>
    <row r="257" ht="15" hidden="1" customHeight="1" x14ac:dyDescent="0.25"/>
    <row r="258" ht="15" hidden="1" customHeight="1" x14ac:dyDescent="0.25"/>
    <row r="259" ht="15" hidden="1" customHeight="1" x14ac:dyDescent="0.25"/>
    <row r="260" ht="15" hidden="1" customHeight="1" x14ac:dyDescent="0.25"/>
    <row r="261" ht="15" hidden="1" customHeight="1" x14ac:dyDescent="0.25"/>
    <row r="262" ht="15" hidden="1" customHeight="1" x14ac:dyDescent="0.25"/>
    <row r="263" ht="15" hidden="1" customHeight="1" x14ac:dyDescent="0.25"/>
    <row r="264" ht="15" hidden="1" customHeight="1" x14ac:dyDescent="0.25"/>
    <row r="265" ht="15" hidden="1" customHeight="1" x14ac:dyDescent="0.25"/>
    <row r="266" ht="15" hidden="1" customHeight="1" x14ac:dyDescent="0.25"/>
    <row r="267" ht="15" hidden="1" customHeight="1" x14ac:dyDescent="0.25"/>
    <row r="268" ht="15" hidden="1" customHeight="1" x14ac:dyDescent="0.25"/>
    <row r="269" ht="15" hidden="1" customHeight="1" x14ac:dyDescent="0.25"/>
    <row r="270" ht="15" hidden="1" customHeight="1" x14ac:dyDescent="0.25"/>
    <row r="271" ht="15" hidden="1" customHeight="1" x14ac:dyDescent="0.25"/>
    <row r="272" ht="15" hidden="1" customHeight="1" x14ac:dyDescent="0.25"/>
    <row r="273" ht="15" hidden="1" customHeight="1" x14ac:dyDescent="0.25"/>
    <row r="274" ht="15" hidden="1" customHeight="1" x14ac:dyDescent="0.25"/>
    <row r="275" ht="15" hidden="1" customHeight="1" x14ac:dyDescent="0.25"/>
    <row r="276" ht="15" hidden="1" customHeight="1" x14ac:dyDescent="0.25"/>
    <row r="277" ht="15" hidden="1" customHeight="1" x14ac:dyDescent="0.25"/>
    <row r="278" ht="15" hidden="1" customHeight="1" x14ac:dyDescent="0.25"/>
    <row r="279" ht="15" hidden="1" customHeight="1" x14ac:dyDescent="0.25"/>
    <row r="280" ht="15" hidden="1" customHeight="1" x14ac:dyDescent="0.25"/>
    <row r="281" ht="15" hidden="1" customHeight="1" x14ac:dyDescent="0.25"/>
    <row r="296" ht="15" hidden="1" customHeight="1" x14ac:dyDescent="0.25"/>
    <row r="297" ht="15" hidden="1" customHeight="1" x14ac:dyDescent="0.25"/>
    <row r="298" ht="15" hidden="1" customHeight="1" x14ac:dyDescent="0.25"/>
    <row r="299" ht="15" hidden="1" customHeight="1" x14ac:dyDescent="0.25"/>
    <row r="300" ht="15" hidden="1" customHeight="1" x14ac:dyDescent="0.25"/>
    <row r="301" ht="15" hidden="1" customHeight="1" x14ac:dyDescent="0.25"/>
    <row r="302" ht="15" hidden="1" customHeight="1" x14ac:dyDescent="0.25"/>
    <row r="303" ht="15" hidden="1" customHeight="1" x14ac:dyDescent="0.25"/>
    <row r="304" ht="15" hidden="1" customHeight="1" x14ac:dyDescent="0.25"/>
    <row r="305" ht="15" hidden="1" customHeight="1" x14ac:dyDescent="0.25"/>
  </sheetData>
  <sheetProtection formatCells="0" formatColumns="0" formatRows="0" insertColumns="0" insertRows="0" deleteColumns="0" deleteRows="0" sort="0"/>
  <mergeCells count="6">
    <mergeCell ref="B8:D8"/>
    <mergeCell ref="B1:E3"/>
    <mergeCell ref="B4:E4"/>
    <mergeCell ref="B5:E5"/>
    <mergeCell ref="B7:D7"/>
    <mergeCell ref="B6:D6"/>
  </mergeCells>
  <pageMargins left="0.7" right="0.7" top="0.75" bottom="0.75" header="0.3" footer="0.3"/>
  <pageSetup paperSize="9" orientation="portrait" r:id="rId1"/>
  <drawing r:id="rId2"/>
</worksheet>
</file>

<file path=xl/worksheets/sheet2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500-000000000000}">
  <sheetPr codeName="Hoja227"/>
  <dimension ref="B1:E18"/>
  <sheetViews>
    <sheetView showGridLines="0" workbookViewId="0">
      <selection activeCell="D14" sqref="D14"/>
    </sheetView>
  </sheetViews>
  <sheetFormatPr baseColWidth="10" defaultColWidth="0" defaultRowHeight="15" zeroHeight="1" x14ac:dyDescent="0.25"/>
  <cols>
    <col min="1" max="1" width="3.5703125" customWidth="1"/>
    <col min="2" max="2" width="15.140625" customWidth="1"/>
    <col min="3" max="3" width="29.140625" customWidth="1"/>
    <col min="4" max="4" width="22.7109375" customWidth="1"/>
    <col min="5" max="5" width="36" customWidth="1"/>
    <col min="6" max="6" width="6.7109375" customWidth="1"/>
  </cols>
  <sheetData>
    <row r="1" spans="2:5" x14ac:dyDescent="0.25">
      <c r="B1" s="1958"/>
      <c r="C1" s="1959"/>
      <c r="D1" s="1959"/>
      <c r="E1" s="1960"/>
    </row>
    <row r="2" spans="2:5" x14ac:dyDescent="0.25">
      <c r="B2" s="1961"/>
      <c r="C2" s="1962"/>
      <c r="D2" s="1962"/>
      <c r="E2" s="1963"/>
    </row>
    <row r="3" spans="2:5" ht="15.75" thickBot="1" x14ac:dyDescent="0.3">
      <c r="B3" s="1964"/>
      <c r="C3" s="1965"/>
      <c r="D3" s="1965"/>
      <c r="E3" s="1966"/>
    </row>
    <row r="4" spans="2:5" ht="21.75" thickBot="1" x14ac:dyDescent="0.4">
      <c r="B4" s="1970" t="s">
        <v>1888</v>
      </c>
      <c r="C4" s="1971"/>
      <c r="D4" s="1971"/>
      <c r="E4" s="1971"/>
    </row>
    <row r="5" spans="2:5" x14ac:dyDescent="0.25"/>
    <row r="6" spans="2:5" ht="15.75" x14ac:dyDescent="0.25">
      <c r="B6" s="151" t="s">
        <v>1681</v>
      </c>
      <c r="C6" s="151" t="s">
        <v>1575</v>
      </c>
      <c r="D6" s="151" t="s">
        <v>1682</v>
      </c>
      <c r="E6" s="151" t="s">
        <v>1683</v>
      </c>
    </row>
    <row r="7" spans="2:5" ht="31.5" x14ac:dyDescent="0.25">
      <c r="B7" s="1638">
        <v>1</v>
      </c>
      <c r="C7" s="1638" t="s">
        <v>1767</v>
      </c>
      <c r="D7" s="1638" t="s">
        <v>1768</v>
      </c>
      <c r="E7" s="1638" t="s">
        <v>1769</v>
      </c>
    </row>
    <row r="8" spans="2:5" ht="15.75" x14ac:dyDescent="0.25">
      <c r="B8" s="1638">
        <v>1</v>
      </c>
      <c r="C8" s="1638" t="s">
        <v>1770</v>
      </c>
      <c r="D8" s="1638" t="s">
        <v>1768</v>
      </c>
      <c r="E8" s="1638" t="s">
        <v>1771</v>
      </c>
    </row>
    <row r="9" spans="2:5" ht="15.75" x14ac:dyDescent="0.25">
      <c r="B9" s="1638">
        <v>6</v>
      </c>
      <c r="C9" s="1638" t="s">
        <v>1770</v>
      </c>
      <c r="D9" s="1638" t="s">
        <v>1768</v>
      </c>
      <c r="E9" s="1638" t="s">
        <v>1772</v>
      </c>
    </row>
    <row r="10" spans="2:5" ht="15.75" x14ac:dyDescent="0.25">
      <c r="B10" s="1638">
        <v>1</v>
      </c>
      <c r="C10" s="1638" t="s">
        <v>1770</v>
      </c>
      <c r="D10" s="1638" t="s">
        <v>1768</v>
      </c>
      <c r="E10" s="1638" t="s">
        <v>1773</v>
      </c>
    </row>
    <row r="11" spans="2:5" ht="15.75" x14ac:dyDescent="0.25">
      <c r="B11" s="1638">
        <v>1</v>
      </c>
      <c r="C11" s="1638" t="s">
        <v>1774</v>
      </c>
      <c r="D11" s="1638" t="s">
        <v>1768</v>
      </c>
      <c r="E11" s="1638" t="s">
        <v>1775</v>
      </c>
    </row>
    <row r="12" spans="2:5" ht="15.75" x14ac:dyDescent="0.25">
      <c r="B12" s="1638">
        <v>4</v>
      </c>
      <c r="C12" s="1638" t="s">
        <v>1721</v>
      </c>
      <c r="D12" s="1638" t="s">
        <v>1776</v>
      </c>
      <c r="E12" s="1638" t="s">
        <v>1777</v>
      </c>
    </row>
    <row r="13" spans="2:5" ht="15.75" customHeight="1" x14ac:dyDescent="0.25">
      <c r="B13" s="1638">
        <v>1</v>
      </c>
      <c r="C13" s="1638" t="s">
        <v>1778</v>
      </c>
      <c r="D13" s="1638" t="s">
        <v>1779</v>
      </c>
      <c r="E13" s="1638" t="s">
        <v>1780</v>
      </c>
    </row>
    <row r="14" spans="2:5" ht="15.75" customHeight="1" x14ac:dyDescent="0.25">
      <c r="B14" s="1638">
        <v>4</v>
      </c>
      <c r="C14" s="1638" t="s">
        <v>1781</v>
      </c>
      <c r="D14" s="1638"/>
      <c r="E14" s="1638" t="s">
        <v>1782</v>
      </c>
    </row>
    <row r="15" spans="2:5" x14ac:dyDescent="0.25"/>
    <row r="16" spans="2:5" x14ac:dyDescent="0.25"/>
    <row r="17" x14ac:dyDescent="0.25"/>
    <row r="18" x14ac:dyDescent="0.25"/>
  </sheetData>
  <mergeCells count="2">
    <mergeCell ref="B4:E4"/>
    <mergeCell ref="B1:E3"/>
  </mergeCells>
  <pageMargins left="0.7" right="0.7" top="0.75" bottom="0.75" header="0.3" footer="0.3"/>
  <drawing r:id="rId1"/>
</worksheet>
</file>

<file path=xl/worksheets/sheet2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600-000000000000}">
  <sheetPr codeName="Hoja228"/>
  <dimension ref="B1:C17"/>
  <sheetViews>
    <sheetView showGridLines="0" workbookViewId="0">
      <selection activeCell="B16" sqref="B16"/>
    </sheetView>
  </sheetViews>
  <sheetFormatPr baseColWidth="10" defaultColWidth="0" defaultRowHeight="15" zeroHeight="1" x14ac:dyDescent="0.25"/>
  <cols>
    <col min="1" max="1" width="3.5703125" customWidth="1"/>
    <col min="2" max="2" width="53" customWidth="1"/>
    <col min="3" max="3" width="37.5703125" bestFit="1" customWidth="1"/>
    <col min="4" max="4" width="8.7109375" customWidth="1"/>
  </cols>
  <sheetData>
    <row r="1" spans="2:3" x14ac:dyDescent="0.25">
      <c r="B1" s="1958"/>
      <c r="C1" s="1960"/>
    </row>
    <row r="2" spans="2:3" x14ac:dyDescent="0.25">
      <c r="B2" s="1961"/>
      <c r="C2" s="1963"/>
    </row>
    <row r="3" spans="2:3" ht="15.75" thickBot="1" x14ac:dyDescent="0.3">
      <c r="B3" s="1964"/>
      <c r="C3" s="1966"/>
    </row>
    <row r="4" spans="2:3" ht="21.75" thickBot="1" x14ac:dyDescent="0.4">
      <c r="B4" s="1970" t="s">
        <v>1889</v>
      </c>
      <c r="C4" s="1972"/>
    </row>
    <row r="5" spans="2:3" x14ac:dyDescent="0.25"/>
    <row r="6" spans="2:3" ht="15.75" x14ac:dyDescent="0.25">
      <c r="B6" s="151" t="s">
        <v>1783</v>
      </c>
      <c r="C6" s="151" t="s">
        <v>1784</v>
      </c>
    </row>
    <row r="7" spans="2:3" ht="15.75" x14ac:dyDescent="0.25">
      <c r="B7" s="469" t="s">
        <v>1328</v>
      </c>
      <c r="C7" s="469" t="s">
        <v>2250</v>
      </c>
    </row>
    <row r="8" spans="2:3" ht="15.75" x14ac:dyDescent="0.25">
      <c r="B8" s="215" t="s">
        <v>1785</v>
      </c>
      <c r="C8" s="215"/>
    </row>
    <row r="9" spans="2:3" ht="15.75" x14ac:dyDescent="0.25">
      <c r="B9" s="469" t="s">
        <v>1786</v>
      </c>
      <c r="C9" s="469">
        <v>650</v>
      </c>
    </row>
    <row r="10" spans="2:3" ht="15.75" x14ac:dyDescent="0.25">
      <c r="B10" s="215" t="s">
        <v>1787</v>
      </c>
      <c r="C10" s="215"/>
    </row>
    <row r="11" spans="2:3" ht="15.75" x14ac:dyDescent="0.25">
      <c r="B11" s="469" t="s">
        <v>1788</v>
      </c>
      <c r="C11" s="469">
        <v>393</v>
      </c>
    </row>
    <row r="12" spans="2:3" ht="15.75" x14ac:dyDescent="0.25">
      <c r="B12" s="469" t="s">
        <v>1789</v>
      </c>
      <c r="C12" s="469" t="s">
        <v>2251</v>
      </c>
    </row>
    <row r="13" spans="2:3" ht="15.75" x14ac:dyDescent="0.25">
      <c r="B13" s="469" t="s">
        <v>1790</v>
      </c>
      <c r="C13" s="469">
        <v>421</v>
      </c>
    </row>
    <row r="14" spans="2:3" x14ac:dyDescent="0.25">
      <c r="B14" s="504" t="s">
        <v>3695</v>
      </c>
    </row>
    <row r="15" spans="2:3" x14ac:dyDescent="0.25"/>
    <row r="16" spans="2:3" x14ac:dyDescent="0.25"/>
    <row r="17" x14ac:dyDescent="0.25"/>
  </sheetData>
  <mergeCells count="2">
    <mergeCell ref="B4:C4"/>
    <mergeCell ref="B1:C3"/>
  </mergeCells>
  <pageMargins left="0.7" right="0.7" top="0.75" bottom="0.75" header="0.3" footer="0.3"/>
  <drawing r:id="rId1"/>
</worksheet>
</file>

<file path=xl/worksheets/sheet2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700-000000000000}">
  <sheetPr codeName="Hoja229"/>
  <dimension ref="A1:D21"/>
  <sheetViews>
    <sheetView showGridLines="0" workbookViewId="0">
      <selection activeCell="D12" sqref="D12"/>
    </sheetView>
  </sheetViews>
  <sheetFormatPr baseColWidth="10" defaultColWidth="0" defaultRowHeight="15" zeroHeight="1" x14ac:dyDescent="0.25"/>
  <cols>
    <col min="1" max="1" width="3.5703125" customWidth="1"/>
    <col min="2" max="2" width="53" customWidth="1"/>
    <col min="3" max="3" width="37.5703125" bestFit="1" customWidth="1"/>
    <col min="4" max="4" width="8.7109375" customWidth="1"/>
    <col min="5" max="16384" width="11.42578125" hidden="1"/>
  </cols>
  <sheetData>
    <row r="1" spans="2:3" x14ac:dyDescent="0.25">
      <c r="B1" s="1958"/>
      <c r="C1" s="1960"/>
    </row>
    <row r="2" spans="2:3" x14ac:dyDescent="0.25">
      <c r="B2" s="1961"/>
      <c r="C2" s="1963"/>
    </row>
    <row r="3" spans="2:3" ht="15.75" thickBot="1" x14ac:dyDescent="0.3">
      <c r="B3" s="1964"/>
      <c r="C3" s="1966"/>
    </row>
    <row r="4" spans="2:3" ht="21.75" thickBot="1" x14ac:dyDescent="0.4">
      <c r="B4" s="1970" t="s">
        <v>1890</v>
      </c>
      <c r="C4" s="1972"/>
    </row>
    <row r="5" spans="2:3" x14ac:dyDescent="0.25"/>
    <row r="6" spans="2:3" ht="18.75" x14ac:dyDescent="0.25">
      <c r="B6" s="91" t="s">
        <v>1791</v>
      </c>
      <c r="C6" s="91" t="s">
        <v>288</v>
      </c>
    </row>
    <row r="7" spans="2:3" ht="15.75" x14ac:dyDescent="0.25">
      <c r="B7" s="505" t="s">
        <v>3696</v>
      </c>
      <c r="C7" s="501">
        <v>1360000</v>
      </c>
    </row>
    <row r="8" spans="2:3" s="1773" customFormat="1" ht="31.5" x14ac:dyDescent="0.25">
      <c r="B8" s="505" t="s">
        <v>3697</v>
      </c>
      <c r="C8" s="501">
        <v>1</v>
      </c>
    </row>
    <row r="9" spans="2:3" s="1773" customFormat="1" ht="15.75" x14ac:dyDescent="0.25">
      <c r="B9" s="505" t="s">
        <v>3698</v>
      </c>
      <c r="C9" s="501">
        <v>80</v>
      </c>
    </row>
    <row r="10" spans="2:3" s="1773" customFormat="1" ht="15.75" x14ac:dyDescent="0.25">
      <c r="B10" s="505" t="s">
        <v>3699</v>
      </c>
      <c r="C10" s="501">
        <v>2225</v>
      </c>
    </row>
    <row r="11" spans="2:3" s="1773" customFormat="1" ht="31.5" x14ac:dyDescent="0.25">
      <c r="B11" s="505" t="s">
        <v>3700</v>
      </c>
      <c r="C11" s="501">
        <v>739</v>
      </c>
    </row>
    <row r="12" spans="2:3" s="1773" customFormat="1" ht="31.5" x14ac:dyDescent="0.25">
      <c r="B12" s="505" t="s">
        <v>3701</v>
      </c>
      <c r="C12" s="501">
        <v>817</v>
      </c>
    </row>
    <row r="13" spans="2:3" ht="31.5" x14ac:dyDescent="0.25">
      <c r="B13" s="505" t="s">
        <v>3702</v>
      </c>
      <c r="C13" s="1772">
        <v>669</v>
      </c>
    </row>
    <row r="14" spans="2:3" ht="15.75" x14ac:dyDescent="0.25">
      <c r="B14" s="505" t="s">
        <v>3703</v>
      </c>
      <c r="C14" s="1772">
        <v>480</v>
      </c>
    </row>
    <row r="15" spans="2:3" x14ac:dyDescent="0.25"/>
    <row r="16" spans="2:3" x14ac:dyDescent="0.25"/>
    <row r="17" x14ac:dyDescent="0.25"/>
    <row r="18" x14ac:dyDescent="0.25"/>
    <row r="19" x14ac:dyDescent="0.25"/>
    <row r="20" x14ac:dyDescent="0.25"/>
    <row r="21" x14ac:dyDescent="0.25"/>
  </sheetData>
  <mergeCells count="2">
    <mergeCell ref="B4:C4"/>
    <mergeCell ref="B1:C3"/>
  </mergeCells>
  <pageMargins left="0.7" right="0.7" top="0.75" bottom="0.75" header="0.3" footer="0.3"/>
  <pageSetup paperSize="9" orientation="portrait" r:id="rId1"/>
  <drawing r:id="rId2"/>
</worksheet>
</file>

<file path=xl/worksheets/sheet2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800-000000000000}">
  <sheetPr codeName="Hoja230"/>
  <dimension ref="A1:D15"/>
  <sheetViews>
    <sheetView showGridLines="0" topLeftCell="A1048576" workbookViewId="0">
      <selection activeCell="C15" sqref="C15"/>
    </sheetView>
  </sheetViews>
  <sheetFormatPr baseColWidth="10" defaultColWidth="0" defaultRowHeight="15" zeroHeight="1" x14ac:dyDescent="0.25"/>
  <cols>
    <col min="1" max="1" width="3.5703125" customWidth="1"/>
    <col min="2" max="2" width="53" customWidth="1"/>
    <col min="3" max="3" width="37.5703125" bestFit="1" customWidth="1"/>
    <col min="4" max="4" width="8.7109375" customWidth="1"/>
    <col min="5" max="16384" width="11.42578125" hidden="1"/>
  </cols>
  <sheetData>
    <row r="1" spans="2:3" x14ac:dyDescent="0.25">
      <c r="B1" s="1958"/>
      <c r="C1" s="1960"/>
    </row>
    <row r="2" spans="2:3" ht="15.75" customHeight="1" x14ac:dyDescent="0.25">
      <c r="B2" s="1961"/>
      <c r="C2" s="1963"/>
    </row>
    <row r="3" spans="2:3" ht="16.5" customHeight="1" thickBot="1" x14ac:dyDescent="0.3">
      <c r="B3" s="1964"/>
      <c r="C3" s="1966"/>
    </row>
    <row r="4" spans="2:3" ht="21.75" thickBot="1" x14ac:dyDescent="0.4">
      <c r="B4" s="1970" t="s">
        <v>1891</v>
      </c>
      <c r="C4" s="1972"/>
    </row>
    <row r="5" spans="2:3" x14ac:dyDescent="0.25">
      <c r="B5" s="68"/>
    </row>
    <row r="6" spans="2:3" ht="18.75" customHeight="1" x14ac:dyDescent="0.25">
      <c r="B6" s="151" t="s">
        <v>1792</v>
      </c>
      <c r="C6" s="151" t="s">
        <v>1793</v>
      </c>
    </row>
    <row r="7" spans="2:3" ht="18.75" customHeight="1" x14ac:dyDescent="0.25">
      <c r="B7" s="505" t="s">
        <v>278</v>
      </c>
      <c r="C7" s="1772">
        <v>25</v>
      </c>
    </row>
    <row r="8" spans="2:3" ht="18.75" customHeight="1" x14ac:dyDescent="0.25">
      <c r="B8" s="505" t="s">
        <v>281</v>
      </c>
      <c r="C8" s="1772">
        <v>2</v>
      </c>
    </row>
    <row r="9" spans="2:3" ht="18.75" customHeight="1" x14ac:dyDescent="0.25">
      <c r="B9" s="505" t="s">
        <v>609</v>
      </c>
      <c r="C9" s="1772">
        <v>3</v>
      </c>
    </row>
    <row r="10" spans="2:3" ht="18.75" customHeight="1" x14ac:dyDescent="0.25">
      <c r="B10" s="505" t="s">
        <v>2668</v>
      </c>
      <c r="C10" s="1772">
        <v>2</v>
      </c>
    </row>
    <row r="11" spans="2:3" ht="18.75" customHeight="1" x14ac:dyDescent="0.25">
      <c r="B11" s="151" t="s">
        <v>1836</v>
      </c>
      <c r="C11" s="151">
        <f>SUM(C7:C10)</f>
        <v>32</v>
      </c>
    </row>
    <row r="12" spans="2:3" ht="18.75" customHeight="1" x14ac:dyDescent="0.25">
      <c r="B12" s="151" t="s">
        <v>2252</v>
      </c>
      <c r="C12" s="151">
        <v>654</v>
      </c>
    </row>
    <row r="13" spans="2:3" x14ac:dyDescent="0.25"/>
    <row r="14" spans="2:3" x14ac:dyDescent="0.25"/>
    <row r="15" spans="2:3" x14ac:dyDescent="0.25"/>
  </sheetData>
  <mergeCells count="2">
    <mergeCell ref="B4:C4"/>
    <mergeCell ref="B1:C3"/>
  </mergeCells>
  <pageMargins left="0.7" right="0.7" top="0.75" bottom="0.75" header="0.3" footer="0.3"/>
  <drawing r:id="rId1"/>
</worksheet>
</file>

<file path=xl/worksheets/sheet2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900-000000000000}">
  <sheetPr codeName="Hoja231"/>
  <dimension ref="B1:G30"/>
  <sheetViews>
    <sheetView showGridLines="0" topLeftCell="A5" workbookViewId="0">
      <selection activeCell="B6" sqref="B6:G26"/>
    </sheetView>
  </sheetViews>
  <sheetFormatPr baseColWidth="10" defaultColWidth="0" defaultRowHeight="15" zeroHeight="1" x14ac:dyDescent="0.25"/>
  <cols>
    <col min="1" max="1" width="3.5703125" customWidth="1"/>
    <col min="2" max="3" width="18.140625" customWidth="1"/>
    <col min="4" max="4" width="16.7109375" customWidth="1"/>
    <col min="5" max="5" width="11.7109375" customWidth="1"/>
    <col min="6" max="7" width="18.140625" customWidth="1"/>
    <col min="8" max="8" width="7.5703125" customWidth="1"/>
  </cols>
  <sheetData>
    <row r="1" spans="2:7" x14ac:dyDescent="0.25">
      <c r="B1" s="1958"/>
      <c r="C1" s="1959"/>
      <c r="D1" s="1959"/>
      <c r="E1" s="1959"/>
      <c r="F1" s="1959"/>
      <c r="G1" s="1960"/>
    </row>
    <row r="2" spans="2:7" x14ac:dyDescent="0.25">
      <c r="B2" s="1961"/>
      <c r="C2" s="1962"/>
      <c r="D2" s="1962"/>
      <c r="E2" s="1962"/>
      <c r="F2" s="1962"/>
      <c r="G2" s="1963"/>
    </row>
    <row r="3" spans="2:7" ht="15.75" thickBot="1" x14ac:dyDescent="0.3">
      <c r="B3" s="1964"/>
      <c r="C3" s="1965"/>
      <c r="D3" s="1965"/>
      <c r="E3" s="1965"/>
      <c r="F3" s="1965"/>
      <c r="G3" s="1966"/>
    </row>
    <row r="4" spans="2:7" ht="21.75" thickBot="1" x14ac:dyDescent="0.4">
      <c r="B4" s="1970" t="s">
        <v>1892</v>
      </c>
      <c r="C4" s="1971"/>
      <c r="D4" s="1971"/>
      <c r="E4" s="1971"/>
      <c r="F4" s="1971"/>
      <c r="G4" s="1972"/>
    </row>
    <row r="5" spans="2:7" x14ac:dyDescent="0.25"/>
    <row r="6" spans="2:7" ht="15" customHeight="1" x14ac:dyDescent="0.25">
      <c r="B6" s="2614" t="s">
        <v>1837</v>
      </c>
      <c r="C6" s="2615"/>
      <c r="D6" s="2615"/>
      <c r="E6" s="2615"/>
      <c r="F6" s="2615"/>
      <c r="G6" s="2616"/>
    </row>
    <row r="7" spans="2:7" x14ac:dyDescent="0.25">
      <c r="B7" s="2617"/>
      <c r="C7" s="2618"/>
      <c r="D7" s="2618"/>
      <c r="E7" s="2618"/>
      <c r="F7" s="2618"/>
      <c r="G7" s="2619"/>
    </row>
    <row r="8" spans="2:7" x14ac:dyDescent="0.25">
      <c r="B8" s="2617"/>
      <c r="C8" s="2618"/>
      <c r="D8" s="2618"/>
      <c r="E8" s="2618"/>
      <c r="F8" s="2618"/>
      <c r="G8" s="2619"/>
    </row>
    <row r="9" spans="2:7" x14ac:dyDescent="0.25">
      <c r="B9" s="2617"/>
      <c r="C9" s="2618"/>
      <c r="D9" s="2618"/>
      <c r="E9" s="2618"/>
      <c r="F9" s="2618"/>
      <c r="G9" s="2619"/>
    </row>
    <row r="10" spans="2:7" x14ac:dyDescent="0.25">
      <c r="B10" s="2617"/>
      <c r="C10" s="2618"/>
      <c r="D10" s="2618"/>
      <c r="E10" s="2618"/>
      <c r="F10" s="2618"/>
      <c r="G10" s="2619"/>
    </row>
    <row r="11" spans="2:7" x14ac:dyDescent="0.25">
      <c r="B11" s="2617"/>
      <c r="C11" s="2618"/>
      <c r="D11" s="2618"/>
      <c r="E11" s="2618"/>
      <c r="F11" s="2618"/>
      <c r="G11" s="2619"/>
    </row>
    <row r="12" spans="2:7" x14ac:dyDescent="0.25">
      <c r="B12" s="2617"/>
      <c r="C12" s="2618"/>
      <c r="D12" s="2618"/>
      <c r="E12" s="2618"/>
      <c r="F12" s="2618"/>
      <c r="G12" s="2619"/>
    </row>
    <row r="13" spans="2:7" x14ac:dyDescent="0.25">
      <c r="B13" s="2617"/>
      <c r="C13" s="2618"/>
      <c r="D13" s="2618"/>
      <c r="E13" s="2618"/>
      <c r="F13" s="2618"/>
      <c r="G13" s="2619"/>
    </row>
    <row r="14" spans="2:7" x14ac:dyDescent="0.25">
      <c r="B14" s="2617"/>
      <c r="C14" s="2618"/>
      <c r="D14" s="2618"/>
      <c r="E14" s="2618"/>
      <c r="F14" s="2618"/>
      <c r="G14" s="2619"/>
    </row>
    <row r="15" spans="2:7" x14ac:dyDescent="0.25">
      <c r="B15" s="2617"/>
      <c r="C15" s="2618"/>
      <c r="D15" s="2618"/>
      <c r="E15" s="2618"/>
      <c r="F15" s="2618"/>
      <c r="G15" s="2619"/>
    </row>
    <row r="16" spans="2:7" x14ac:dyDescent="0.25">
      <c r="B16" s="2617"/>
      <c r="C16" s="2618"/>
      <c r="D16" s="2618"/>
      <c r="E16" s="2618"/>
      <c r="F16" s="2618"/>
      <c r="G16" s="2619"/>
    </row>
    <row r="17" spans="2:7" ht="15.75" customHeight="1" x14ac:dyDescent="0.25">
      <c r="B17" s="2617"/>
      <c r="C17" s="2618"/>
      <c r="D17" s="2618"/>
      <c r="E17" s="2618"/>
      <c r="F17" s="2618"/>
      <c r="G17" s="2619"/>
    </row>
    <row r="18" spans="2:7" x14ac:dyDescent="0.25">
      <c r="B18" s="2617"/>
      <c r="C18" s="2618"/>
      <c r="D18" s="2618"/>
      <c r="E18" s="2618"/>
      <c r="F18" s="2618"/>
      <c r="G18" s="2619"/>
    </row>
    <row r="19" spans="2:7" x14ac:dyDescent="0.25">
      <c r="B19" s="2617"/>
      <c r="C19" s="2618"/>
      <c r="D19" s="2618"/>
      <c r="E19" s="2618"/>
      <c r="F19" s="2618"/>
      <c r="G19" s="2619"/>
    </row>
    <row r="20" spans="2:7" x14ac:dyDescent="0.25">
      <c r="B20" s="2617"/>
      <c r="C20" s="2618"/>
      <c r="D20" s="2618"/>
      <c r="E20" s="2618"/>
      <c r="F20" s="2618"/>
      <c r="G20" s="2619"/>
    </row>
    <row r="21" spans="2:7" x14ac:dyDescent="0.25">
      <c r="B21" s="2617"/>
      <c r="C21" s="2618"/>
      <c r="D21" s="2618"/>
      <c r="E21" s="2618"/>
      <c r="F21" s="2618"/>
      <c r="G21" s="2619"/>
    </row>
    <row r="22" spans="2:7" x14ac:dyDescent="0.25">
      <c r="B22" s="2617"/>
      <c r="C22" s="2618"/>
      <c r="D22" s="2618"/>
      <c r="E22" s="2618"/>
      <c r="F22" s="2618"/>
      <c r="G22" s="2619"/>
    </row>
    <row r="23" spans="2:7" x14ac:dyDescent="0.25">
      <c r="B23" s="2617"/>
      <c r="C23" s="2618"/>
      <c r="D23" s="2618"/>
      <c r="E23" s="2618"/>
      <c r="F23" s="2618"/>
      <c r="G23" s="2619"/>
    </row>
    <row r="24" spans="2:7" x14ac:dyDescent="0.25">
      <c r="B24" s="2617"/>
      <c r="C24" s="2618"/>
      <c r="D24" s="2618"/>
      <c r="E24" s="2618"/>
      <c r="F24" s="2618"/>
      <c r="G24" s="2619"/>
    </row>
    <row r="25" spans="2:7" x14ac:dyDescent="0.25">
      <c r="B25" s="2617"/>
      <c r="C25" s="2618"/>
      <c r="D25" s="2618"/>
      <c r="E25" s="2618"/>
      <c r="F25" s="2618"/>
      <c r="G25" s="2619"/>
    </row>
    <row r="26" spans="2:7" x14ac:dyDescent="0.25">
      <c r="B26" s="2620"/>
      <c r="C26" s="2621"/>
      <c r="D26" s="2621"/>
      <c r="E26" s="2621"/>
      <c r="F26" s="2621"/>
      <c r="G26" s="2622"/>
    </row>
    <row r="27" spans="2:7" x14ac:dyDescent="0.25">
      <c r="B27" s="506"/>
      <c r="C27" s="506"/>
      <c r="D27" s="506"/>
      <c r="E27" s="506"/>
      <c r="F27" s="506"/>
      <c r="G27" s="506"/>
    </row>
    <row r="28" spans="2:7" x14ac:dyDescent="0.25">
      <c r="B28" s="506"/>
      <c r="C28" s="506"/>
      <c r="D28" s="506"/>
      <c r="E28" s="506"/>
      <c r="F28" s="506"/>
      <c r="G28" s="506"/>
    </row>
    <row r="29" spans="2:7" x14ac:dyDescent="0.25"/>
    <row r="30" spans="2:7" x14ac:dyDescent="0.25"/>
  </sheetData>
  <mergeCells count="3">
    <mergeCell ref="B1:G3"/>
    <mergeCell ref="B4:G4"/>
    <mergeCell ref="B6:G26"/>
  </mergeCells>
  <pageMargins left="0.7" right="0.7" top="0.75" bottom="0.75" header="0.3" footer="0.3"/>
  <drawing r:id="rId1"/>
</worksheet>
</file>

<file path=xl/worksheets/sheet2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A00-000000000000}">
  <sheetPr codeName="Hoja232"/>
  <dimension ref="B1:C20"/>
  <sheetViews>
    <sheetView showGridLines="0" workbookViewId="0">
      <selection activeCell="C13" sqref="C13"/>
    </sheetView>
  </sheetViews>
  <sheetFormatPr baseColWidth="10" defaultColWidth="0" defaultRowHeight="15" zeroHeight="1" x14ac:dyDescent="0.25"/>
  <cols>
    <col min="1" max="1" width="3.5703125" customWidth="1"/>
    <col min="2" max="2" width="53" customWidth="1"/>
    <col min="3" max="3" width="37.5703125" bestFit="1" customWidth="1"/>
    <col min="4" max="4" width="8.7109375" customWidth="1"/>
  </cols>
  <sheetData>
    <row r="1" spans="2:3" x14ac:dyDescent="0.25">
      <c r="B1" s="1958"/>
      <c r="C1" s="1960"/>
    </row>
    <row r="2" spans="2:3" x14ac:dyDescent="0.25">
      <c r="B2" s="1961"/>
      <c r="C2" s="1963"/>
    </row>
    <row r="3" spans="2:3" ht="15.75" thickBot="1" x14ac:dyDescent="0.3">
      <c r="B3" s="1964"/>
      <c r="C3" s="1966"/>
    </row>
    <row r="4" spans="2:3" ht="21.75" thickBot="1" x14ac:dyDescent="0.4">
      <c r="B4" s="1970" t="s">
        <v>4578</v>
      </c>
      <c r="C4" s="1972"/>
    </row>
    <row r="5" spans="2:3" x14ac:dyDescent="0.25"/>
    <row r="6" spans="2:3" ht="18.75" x14ac:dyDescent="0.3">
      <c r="B6" s="515" t="s">
        <v>1810</v>
      </c>
      <c r="C6" s="515" t="s">
        <v>1811</v>
      </c>
    </row>
    <row r="7" spans="2:3" ht="18.75" customHeight="1" x14ac:dyDescent="0.25">
      <c r="B7" s="1238" t="s">
        <v>1812</v>
      </c>
      <c r="C7" s="1237">
        <v>20</v>
      </c>
    </row>
    <row r="8" spans="2:3" ht="18.75" customHeight="1" x14ac:dyDescent="0.25">
      <c r="B8" s="1238" t="s">
        <v>1483</v>
      </c>
      <c r="C8" s="1237">
        <v>109</v>
      </c>
    </row>
    <row r="9" spans="2:3" ht="18.75" customHeight="1" x14ac:dyDescent="0.25">
      <c r="B9" s="1238" t="s">
        <v>1813</v>
      </c>
      <c r="C9" s="1237">
        <v>248</v>
      </c>
    </row>
    <row r="10" spans="2:3" ht="18.75" customHeight="1" x14ac:dyDescent="0.25">
      <c r="B10" s="1238" t="s">
        <v>1328</v>
      </c>
      <c r="C10" s="1237">
        <v>708</v>
      </c>
    </row>
    <row r="11" spans="2:3" ht="18.75" customHeight="1" x14ac:dyDescent="0.25">
      <c r="B11" s="1238" t="s">
        <v>4575</v>
      </c>
      <c r="C11" s="1237">
        <v>5</v>
      </c>
    </row>
    <row r="12" spans="2:3" ht="18.75" customHeight="1" x14ac:dyDescent="0.25">
      <c r="B12" s="1238" t="s">
        <v>2305</v>
      </c>
      <c r="C12" s="1237">
        <v>30</v>
      </c>
    </row>
    <row r="13" spans="2:3" ht="18.75" customHeight="1" x14ac:dyDescent="0.25">
      <c r="B13" s="1238" t="s">
        <v>2255</v>
      </c>
      <c r="C13" s="1237">
        <v>165</v>
      </c>
    </row>
    <row r="14" spans="2:3" ht="15.75" x14ac:dyDescent="0.25">
      <c r="B14" s="199" t="s">
        <v>143</v>
      </c>
      <c r="C14" s="199">
        <f>SUM(C7:C13)</f>
        <v>1285</v>
      </c>
    </row>
    <row r="15" spans="2:3" x14ac:dyDescent="0.25"/>
    <row r="16" spans="2:3" x14ac:dyDescent="0.25"/>
    <row r="17" x14ac:dyDescent="0.25"/>
    <row r="20" x14ac:dyDescent="0.25"/>
  </sheetData>
  <mergeCells count="2">
    <mergeCell ref="B4:C4"/>
    <mergeCell ref="B1:C3"/>
  </mergeCells>
  <pageMargins left="0.7" right="0.7" top="0.75" bottom="0.75" header="0.3" footer="0.3"/>
  <drawing r:id="rId1"/>
</worksheet>
</file>

<file path=xl/worksheets/sheet2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B00-000000000000}">
  <sheetPr codeName="Hoja233"/>
  <dimension ref="B1:J32"/>
  <sheetViews>
    <sheetView showGridLines="0" topLeftCell="A15" workbookViewId="0"/>
  </sheetViews>
  <sheetFormatPr baseColWidth="10" defaultColWidth="0" defaultRowHeight="15" x14ac:dyDescent="0.25"/>
  <cols>
    <col min="1" max="1" width="3.5703125" customWidth="1"/>
    <col min="2" max="9" width="15" customWidth="1"/>
    <col min="10" max="10" width="5" customWidth="1"/>
  </cols>
  <sheetData>
    <row r="1" spans="2:10" x14ac:dyDescent="0.25">
      <c r="B1" s="1958"/>
      <c r="C1" s="1959"/>
      <c r="D1" s="1959"/>
      <c r="E1" s="1959"/>
      <c r="F1" s="1959"/>
      <c r="G1" s="1959"/>
      <c r="H1" s="1959"/>
      <c r="I1" s="1960"/>
    </row>
    <row r="2" spans="2:10" x14ac:dyDescent="0.25">
      <c r="B2" s="1961"/>
      <c r="C2" s="1962"/>
      <c r="D2" s="1962"/>
      <c r="E2" s="1962"/>
      <c r="F2" s="1962"/>
      <c r="G2" s="1962"/>
      <c r="H2" s="1962"/>
      <c r="I2" s="1963"/>
    </row>
    <row r="3" spans="2:10" ht="15.75" thickBot="1" x14ac:dyDescent="0.3">
      <c r="B3" s="1964"/>
      <c r="C3" s="1965"/>
      <c r="D3" s="1965"/>
      <c r="E3" s="1965"/>
      <c r="F3" s="1965"/>
      <c r="G3" s="1965"/>
      <c r="H3" s="1965"/>
      <c r="I3" s="1966"/>
    </row>
    <row r="4" spans="2:10" ht="21.75" thickBot="1" x14ac:dyDescent="0.4">
      <c r="B4" s="1849" t="s">
        <v>1893</v>
      </c>
      <c r="C4" s="1850"/>
      <c r="D4" s="1850"/>
      <c r="E4" s="1850"/>
      <c r="F4" s="1850"/>
      <c r="G4" s="1850"/>
      <c r="H4" s="1850"/>
      <c r="I4" s="1851"/>
      <c r="J4" s="1"/>
    </row>
    <row r="6" spans="2:10" x14ac:dyDescent="0.25">
      <c r="B6" s="474"/>
      <c r="C6" s="475"/>
      <c r="D6" s="475"/>
      <c r="E6" s="475"/>
      <c r="F6" s="475"/>
      <c r="G6" s="475"/>
      <c r="H6" s="475"/>
      <c r="I6" s="476"/>
    </row>
    <row r="7" spans="2:10" x14ac:dyDescent="0.25">
      <c r="B7" s="87"/>
      <c r="I7" s="88"/>
    </row>
    <row r="8" spans="2:10" x14ac:dyDescent="0.25">
      <c r="B8" s="87"/>
      <c r="I8" s="88"/>
    </row>
    <row r="9" spans="2:10" x14ac:dyDescent="0.25">
      <c r="B9" s="87"/>
      <c r="I9" s="88"/>
    </row>
    <row r="10" spans="2:10" x14ac:dyDescent="0.25">
      <c r="B10" s="87"/>
      <c r="I10" s="88"/>
    </row>
    <row r="11" spans="2:10" x14ac:dyDescent="0.25">
      <c r="B11" s="87"/>
      <c r="I11" s="88"/>
    </row>
    <row r="12" spans="2:10" x14ac:dyDescent="0.25">
      <c r="B12" s="87"/>
      <c r="I12" s="88"/>
    </row>
    <row r="13" spans="2:10" x14ac:dyDescent="0.25">
      <c r="B13" s="87"/>
      <c r="I13" s="88"/>
    </row>
    <row r="14" spans="2:10" x14ac:dyDescent="0.25">
      <c r="B14" s="87"/>
      <c r="I14" s="88"/>
    </row>
    <row r="15" spans="2:10" x14ac:dyDescent="0.25">
      <c r="B15" s="87"/>
      <c r="I15" s="88"/>
    </row>
    <row r="16" spans="2:10" x14ac:dyDescent="0.25">
      <c r="B16" s="87"/>
      <c r="I16" s="88"/>
    </row>
    <row r="17" spans="2:9" x14ac:dyDescent="0.25">
      <c r="B17" s="87"/>
      <c r="I17" s="88"/>
    </row>
    <row r="18" spans="2:9" x14ac:dyDescent="0.25">
      <c r="B18" s="87"/>
      <c r="I18" s="88"/>
    </row>
    <row r="19" spans="2:9" x14ac:dyDescent="0.25">
      <c r="B19" s="87"/>
      <c r="I19" s="88"/>
    </row>
    <row r="20" spans="2:9" x14ac:dyDescent="0.25">
      <c r="B20" s="87"/>
      <c r="I20" s="88"/>
    </row>
    <row r="21" spans="2:9" x14ac:dyDescent="0.25">
      <c r="B21" s="87"/>
      <c r="I21" s="88"/>
    </row>
    <row r="22" spans="2:9" x14ac:dyDescent="0.25">
      <c r="B22" s="87"/>
      <c r="I22" s="88"/>
    </row>
    <row r="23" spans="2:9" x14ac:dyDescent="0.25">
      <c r="B23" s="87"/>
      <c r="I23" s="88"/>
    </row>
    <row r="24" spans="2:9" x14ac:dyDescent="0.25">
      <c r="B24" s="87"/>
      <c r="I24" s="88"/>
    </row>
    <row r="25" spans="2:9" x14ac:dyDescent="0.25">
      <c r="B25" s="87"/>
      <c r="I25" s="88"/>
    </row>
    <row r="26" spans="2:9" x14ac:dyDescent="0.25">
      <c r="B26" s="87"/>
      <c r="I26" s="88"/>
    </row>
    <row r="27" spans="2:9" x14ac:dyDescent="0.25">
      <c r="B27" s="87"/>
      <c r="I27" s="88"/>
    </row>
    <row r="28" spans="2:9" x14ac:dyDescent="0.25">
      <c r="B28" s="87"/>
      <c r="I28" s="88"/>
    </row>
    <row r="29" spans="2:9" x14ac:dyDescent="0.25">
      <c r="B29" s="87"/>
      <c r="I29" s="88"/>
    </row>
    <row r="30" spans="2:9" x14ac:dyDescent="0.25">
      <c r="B30" s="87"/>
      <c r="I30" s="88"/>
    </row>
    <row r="31" spans="2:9" x14ac:dyDescent="0.25">
      <c r="B31" s="87"/>
      <c r="I31" s="88"/>
    </row>
    <row r="32" spans="2:9" x14ac:dyDescent="0.25">
      <c r="B32" s="89"/>
      <c r="C32" s="74"/>
      <c r="D32" s="74"/>
      <c r="E32" s="74"/>
      <c r="F32" s="74"/>
      <c r="G32" s="74"/>
      <c r="H32" s="74"/>
      <c r="I32" s="90"/>
    </row>
  </sheetData>
  <mergeCells count="2">
    <mergeCell ref="B4:I4"/>
    <mergeCell ref="B1:I3"/>
  </mergeCells>
  <pageMargins left="0.7" right="0.7" top="0.75" bottom="0.75" header="0.3" footer="0.3"/>
  <drawing r:id="rId1"/>
</worksheet>
</file>

<file path=xl/worksheets/sheet2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C00-000000000000}">
  <sheetPr codeName="Hoja234"/>
  <dimension ref="A1:I816"/>
  <sheetViews>
    <sheetView showGridLines="0" workbookViewId="0">
      <pane xSplit="1" ySplit="6" topLeftCell="B7" activePane="bottomRight" state="frozen"/>
      <selection activeCell="I25" sqref="I25"/>
      <selection pane="topRight" activeCell="I25" sqref="I25"/>
      <selection pane="bottomLeft" activeCell="I25" sqref="I25"/>
      <selection pane="bottomRight" activeCell="D705" sqref="D704:D705"/>
    </sheetView>
  </sheetViews>
  <sheetFormatPr baseColWidth="10" defaultColWidth="0" defaultRowHeight="15" zeroHeight="1" x14ac:dyDescent="0.25"/>
  <cols>
    <col min="1" max="1" width="3.5703125" customWidth="1"/>
    <col min="2" max="2" width="39.140625" customWidth="1"/>
    <col min="3" max="3" width="35.42578125" customWidth="1"/>
    <col min="4" max="4" width="15" customWidth="1"/>
    <col min="5" max="5" width="15.5703125" customWidth="1"/>
    <col min="6" max="6" width="39.5703125" customWidth="1"/>
    <col min="7" max="7" width="21.42578125" customWidth="1"/>
    <col min="8" max="8" width="16.5703125" customWidth="1"/>
    <col min="9" max="9" width="6.140625" customWidth="1"/>
    <col min="10" max="16384" width="11.42578125" hidden="1"/>
  </cols>
  <sheetData>
    <row r="1" spans="2:9" x14ac:dyDescent="0.25">
      <c r="B1" s="1958"/>
      <c r="C1" s="1959"/>
      <c r="D1" s="1959"/>
      <c r="E1" s="1959"/>
      <c r="F1" s="1959"/>
      <c r="G1" s="1959"/>
      <c r="H1" s="1960"/>
    </row>
    <row r="2" spans="2:9" x14ac:dyDescent="0.25">
      <c r="B2" s="1961"/>
      <c r="C2" s="1962"/>
      <c r="D2" s="1962"/>
      <c r="E2" s="1962"/>
      <c r="F2" s="1962"/>
      <c r="G2" s="1962"/>
      <c r="H2" s="1963"/>
    </row>
    <row r="3" spans="2:9" ht="15.75" thickBot="1" x14ac:dyDescent="0.3">
      <c r="B3" s="1964"/>
      <c r="C3" s="1965"/>
      <c r="D3" s="1965"/>
      <c r="E3" s="1965"/>
      <c r="F3" s="1965"/>
      <c r="G3" s="1965"/>
      <c r="H3" s="1966"/>
    </row>
    <row r="4" spans="2:9" ht="21.75" thickBot="1" x14ac:dyDescent="0.4">
      <c r="B4" s="1970" t="s">
        <v>4574</v>
      </c>
      <c r="C4" s="1971"/>
      <c r="D4" s="1971"/>
      <c r="E4" s="1971"/>
      <c r="F4" s="1971"/>
      <c r="G4" s="1971"/>
      <c r="H4" s="1972"/>
    </row>
    <row r="5" spans="2:9" x14ac:dyDescent="0.25">
      <c r="B5" s="69"/>
      <c r="E5" s="70"/>
      <c r="H5" s="9"/>
      <c r="I5" s="9"/>
    </row>
    <row r="6" spans="2:9" ht="56.25" x14ac:dyDescent="0.25">
      <c r="B6" s="1201" t="s">
        <v>1411</v>
      </c>
      <c r="C6" s="1201" t="s">
        <v>594</v>
      </c>
      <c r="D6" s="1235" t="s">
        <v>1795</v>
      </c>
      <c r="E6" s="1235" t="s">
        <v>1796</v>
      </c>
      <c r="F6" s="1235" t="s">
        <v>1797</v>
      </c>
      <c r="G6" s="1235" t="s">
        <v>1798</v>
      </c>
      <c r="H6" s="1235" t="s">
        <v>1794</v>
      </c>
      <c r="I6" s="516"/>
    </row>
    <row r="7" spans="2:9" ht="24" customHeight="1" x14ac:dyDescent="0.25">
      <c r="B7" s="1236" t="s">
        <v>3937</v>
      </c>
      <c r="C7" s="1236" t="s">
        <v>851</v>
      </c>
      <c r="D7" s="1799" t="s">
        <v>3938</v>
      </c>
      <c r="E7" s="1799" t="s">
        <v>2300</v>
      </c>
      <c r="F7" s="1800" t="s">
        <v>3939</v>
      </c>
      <c r="G7" s="1236" t="s">
        <v>3940</v>
      </c>
      <c r="H7" s="1469">
        <v>102662</v>
      </c>
      <c r="I7" s="517"/>
    </row>
    <row r="8" spans="2:9" s="1795" customFormat="1" ht="24" customHeight="1" x14ac:dyDescent="0.25">
      <c r="B8" s="1236" t="s">
        <v>3941</v>
      </c>
      <c r="C8" s="1236" t="s">
        <v>851</v>
      </c>
      <c r="D8" s="1799" t="s">
        <v>3938</v>
      </c>
      <c r="E8" s="1799" t="s">
        <v>2300</v>
      </c>
      <c r="F8" s="1800" t="s">
        <v>3942</v>
      </c>
      <c r="G8" s="1236" t="s">
        <v>1801</v>
      </c>
      <c r="H8" s="1469">
        <v>102662</v>
      </c>
      <c r="I8" s="517"/>
    </row>
    <row r="9" spans="2:9" s="1795" customFormat="1" ht="24" customHeight="1" x14ac:dyDescent="0.25">
      <c r="B9" s="1236" t="s">
        <v>3943</v>
      </c>
      <c r="C9" s="1236" t="s">
        <v>851</v>
      </c>
      <c r="D9" s="1799" t="s">
        <v>3938</v>
      </c>
      <c r="E9" s="1799" t="s">
        <v>2300</v>
      </c>
      <c r="F9" s="1800" t="s">
        <v>3942</v>
      </c>
      <c r="G9" s="1236" t="s">
        <v>1801</v>
      </c>
      <c r="H9" s="1469">
        <v>102662</v>
      </c>
      <c r="I9" s="517"/>
    </row>
    <row r="10" spans="2:9" s="1795" customFormat="1" ht="24" customHeight="1" x14ac:dyDescent="0.25">
      <c r="B10" s="1236" t="s">
        <v>3944</v>
      </c>
      <c r="C10" s="1236" t="s">
        <v>851</v>
      </c>
      <c r="D10" s="1799" t="s">
        <v>3938</v>
      </c>
      <c r="E10" s="1799" t="s">
        <v>2300</v>
      </c>
      <c r="F10" s="1800" t="s">
        <v>3942</v>
      </c>
      <c r="G10" s="1236" t="s">
        <v>1801</v>
      </c>
      <c r="H10" s="1469">
        <v>102662</v>
      </c>
      <c r="I10" s="517"/>
    </row>
    <row r="11" spans="2:9" s="1795" customFormat="1" ht="24" customHeight="1" x14ac:dyDescent="0.25">
      <c r="B11" s="1236" t="s">
        <v>3937</v>
      </c>
      <c r="C11" s="1236" t="s">
        <v>851</v>
      </c>
      <c r="D11" s="1799" t="s">
        <v>3938</v>
      </c>
      <c r="E11" s="1799" t="s">
        <v>2300</v>
      </c>
      <c r="F11" s="1800" t="s">
        <v>3942</v>
      </c>
      <c r="G11" s="1236" t="s">
        <v>1801</v>
      </c>
      <c r="H11" s="1469">
        <v>102662</v>
      </c>
      <c r="I11" s="517"/>
    </row>
    <row r="12" spans="2:9" s="1795" customFormat="1" ht="24" customHeight="1" x14ac:dyDescent="0.25">
      <c r="B12" s="1236" t="s">
        <v>3945</v>
      </c>
      <c r="C12" s="1236" t="s">
        <v>851</v>
      </c>
      <c r="D12" s="1799" t="s">
        <v>3938</v>
      </c>
      <c r="E12" s="1799" t="s">
        <v>2300</v>
      </c>
      <c r="F12" s="1800" t="s">
        <v>3946</v>
      </c>
      <c r="G12" s="1236" t="s">
        <v>1800</v>
      </c>
      <c r="H12" s="1469">
        <v>102662</v>
      </c>
      <c r="I12" s="517"/>
    </row>
    <row r="13" spans="2:9" s="1795" customFormat="1" ht="24" customHeight="1" x14ac:dyDescent="0.25">
      <c r="B13" s="1236" t="s">
        <v>3947</v>
      </c>
      <c r="C13" s="1236" t="s">
        <v>851</v>
      </c>
      <c r="D13" s="1799" t="s">
        <v>3938</v>
      </c>
      <c r="E13" s="1799" t="s">
        <v>2300</v>
      </c>
      <c r="F13" s="1800" t="s">
        <v>3942</v>
      </c>
      <c r="G13" s="1236" t="s">
        <v>1801</v>
      </c>
      <c r="H13" s="1469">
        <v>102662</v>
      </c>
      <c r="I13" s="517"/>
    </row>
    <row r="14" spans="2:9" s="1795" customFormat="1" ht="24" customHeight="1" x14ac:dyDescent="0.25">
      <c r="B14" s="1236" t="s">
        <v>3948</v>
      </c>
      <c r="C14" s="1236" t="s">
        <v>851</v>
      </c>
      <c r="D14" s="1799" t="s">
        <v>3938</v>
      </c>
      <c r="E14" s="1799" t="s">
        <v>2300</v>
      </c>
      <c r="F14" s="1800" t="s">
        <v>3942</v>
      </c>
      <c r="G14" s="1236" t="s">
        <v>1801</v>
      </c>
      <c r="H14" s="1469">
        <v>102662</v>
      </c>
      <c r="I14" s="517"/>
    </row>
    <row r="15" spans="2:9" s="1795" customFormat="1" ht="24" customHeight="1" x14ac:dyDescent="0.25">
      <c r="B15" s="1236" t="s">
        <v>3949</v>
      </c>
      <c r="C15" s="1236" t="s">
        <v>851</v>
      </c>
      <c r="D15" s="1799" t="s">
        <v>3938</v>
      </c>
      <c r="E15" s="1799" t="s">
        <v>2300</v>
      </c>
      <c r="F15" s="1800" t="s">
        <v>3942</v>
      </c>
      <c r="G15" s="1236" t="s">
        <v>1801</v>
      </c>
      <c r="H15" s="1469">
        <v>102662</v>
      </c>
      <c r="I15" s="517"/>
    </row>
    <row r="16" spans="2:9" s="1795" customFormat="1" ht="24" customHeight="1" x14ac:dyDescent="0.25">
      <c r="B16" s="1236" t="s">
        <v>3950</v>
      </c>
      <c r="C16" s="1236" t="s">
        <v>851</v>
      </c>
      <c r="D16" s="1799" t="s">
        <v>3938</v>
      </c>
      <c r="E16" s="1799" t="s">
        <v>2300</v>
      </c>
      <c r="F16" s="1800" t="s">
        <v>3942</v>
      </c>
      <c r="G16" s="1236" t="s">
        <v>1801</v>
      </c>
      <c r="H16" s="1469">
        <v>102662</v>
      </c>
      <c r="I16" s="517"/>
    </row>
    <row r="17" spans="2:9" s="1795" customFormat="1" ht="24" customHeight="1" x14ac:dyDescent="0.25">
      <c r="B17" s="1236" t="s">
        <v>3951</v>
      </c>
      <c r="C17" s="1236" t="s">
        <v>851</v>
      </c>
      <c r="D17" s="1799" t="s">
        <v>3938</v>
      </c>
      <c r="E17" s="1799" t="s">
        <v>2300</v>
      </c>
      <c r="F17" s="1800" t="s">
        <v>3952</v>
      </c>
      <c r="G17" s="1236" t="s">
        <v>2582</v>
      </c>
      <c r="H17" s="1469">
        <v>8975</v>
      </c>
      <c r="I17" s="517"/>
    </row>
    <row r="18" spans="2:9" s="1795" customFormat="1" ht="24" customHeight="1" x14ac:dyDescent="0.25">
      <c r="B18" s="1236" t="s">
        <v>3953</v>
      </c>
      <c r="C18" s="1236" t="s">
        <v>851</v>
      </c>
      <c r="D18" s="1799" t="s">
        <v>3938</v>
      </c>
      <c r="E18" s="1799" t="s">
        <v>2300</v>
      </c>
      <c r="F18" s="1800" t="s">
        <v>3954</v>
      </c>
      <c r="G18" s="1236" t="s">
        <v>2582</v>
      </c>
      <c r="H18" s="1469">
        <v>19765</v>
      </c>
      <c r="I18" s="517"/>
    </row>
    <row r="19" spans="2:9" s="1795" customFormat="1" ht="24" customHeight="1" x14ac:dyDescent="0.25">
      <c r="B19" s="1236" t="s">
        <v>3955</v>
      </c>
      <c r="C19" s="1236" t="s">
        <v>851</v>
      </c>
      <c r="D19" s="1799" t="s">
        <v>3938</v>
      </c>
      <c r="E19" s="1799" t="s">
        <v>2300</v>
      </c>
      <c r="F19" s="1800" t="s">
        <v>3956</v>
      </c>
      <c r="G19" s="1236" t="s">
        <v>1801</v>
      </c>
      <c r="H19" s="1469">
        <v>19765</v>
      </c>
      <c r="I19" s="517"/>
    </row>
    <row r="20" spans="2:9" s="1795" customFormat="1" ht="24" customHeight="1" x14ac:dyDescent="0.25">
      <c r="B20" s="1236" t="s">
        <v>3957</v>
      </c>
      <c r="C20" s="1236" t="s">
        <v>851</v>
      </c>
      <c r="D20" s="1799" t="s">
        <v>3938</v>
      </c>
      <c r="E20" s="1799" t="s">
        <v>2300</v>
      </c>
      <c r="F20" s="1800" t="s">
        <v>3958</v>
      </c>
      <c r="G20" s="1236" t="s">
        <v>3959</v>
      </c>
      <c r="H20" s="1469">
        <v>19765</v>
      </c>
      <c r="I20" s="517"/>
    </row>
    <row r="21" spans="2:9" s="1795" customFormat="1" ht="24" customHeight="1" x14ac:dyDescent="0.25">
      <c r="B21" s="1236" t="s">
        <v>3953</v>
      </c>
      <c r="C21" s="1236" t="s">
        <v>851</v>
      </c>
      <c r="D21" s="1799" t="s">
        <v>3938</v>
      </c>
      <c r="E21" s="1799" t="s">
        <v>2300</v>
      </c>
      <c r="F21" s="1800" t="s">
        <v>3960</v>
      </c>
      <c r="G21" s="1236" t="s">
        <v>1802</v>
      </c>
      <c r="H21" s="1469">
        <v>19765</v>
      </c>
      <c r="I21" s="517"/>
    </row>
    <row r="22" spans="2:9" s="1795" customFormat="1" ht="24" customHeight="1" x14ac:dyDescent="0.25">
      <c r="B22" s="1236" t="s">
        <v>3961</v>
      </c>
      <c r="C22" s="1236" t="s">
        <v>851</v>
      </c>
      <c r="D22" s="1799" t="s">
        <v>3938</v>
      </c>
      <c r="E22" s="1799" t="s">
        <v>2300</v>
      </c>
      <c r="F22" s="1800" t="s">
        <v>3962</v>
      </c>
      <c r="G22" s="1236" t="s">
        <v>1803</v>
      </c>
      <c r="H22" s="1469">
        <v>19765</v>
      </c>
      <c r="I22" s="517"/>
    </row>
    <row r="23" spans="2:9" s="1795" customFormat="1" ht="24" customHeight="1" x14ac:dyDescent="0.25">
      <c r="B23" s="1236" t="s">
        <v>3953</v>
      </c>
      <c r="C23" s="1236" t="s">
        <v>851</v>
      </c>
      <c r="D23" s="1799" t="s">
        <v>3938</v>
      </c>
      <c r="E23" s="1799" t="s">
        <v>2300</v>
      </c>
      <c r="F23" s="1800" t="s">
        <v>3960</v>
      </c>
      <c r="G23" s="1236" t="s">
        <v>1802</v>
      </c>
      <c r="H23" s="1469">
        <v>19765</v>
      </c>
      <c r="I23" s="517"/>
    </row>
    <row r="24" spans="2:9" s="1795" customFormat="1" ht="24" customHeight="1" x14ac:dyDescent="0.25">
      <c r="B24" s="1236" t="s">
        <v>3957</v>
      </c>
      <c r="C24" s="1236" t="s">
        <v>851</v>
      </c>
      <c r="D24" s="1799" t="s">
        <v>3938</v>
      </c>
      <c r="E24" s="1799" t="s">
        <v>2300</v>
      </c>
      <c r="F24" s="1800" t="s">
        <v>3958</v>
      </c>
      <c r="G24" s="1236" t="s">
        <v>3959</v>
      </c>
      <c r="H24" s="1469">
        <v>19765</v>
      </c>
      <c r="I24" s="517"/>
    </row>
    <row r="25" spans="2:9" s="1795" customFormat="1" ht="24" customHeight="1" x14ac:dyDescent="0.25">
      <c r="B25" s="1236" t="s">
        <v>3961</v>
      </c>
      <c r="C25" s="1236" t="s">
        <v>851</v>
      </c>
      <c r="D25" s="1799" t="s">
        <v>3938</v>
      </c>
      <c r="E25" s="1799" t="s">
        <v>2300</v>
      </c>
      <c r="F25" s="1800" t="s">
        <v>3962</v>
      </c>
      <c r="G25" s="1236" t="s">
        <v>1803</v>
      </c>
      <c r="H25" s="1469">
        <v>19765</v>
      </c>
      <c r="I25" s="517"/>
    </row>
    <row r="26" spans="2:9" s="1795" customFormat="1" ht="24" customHeight="1" x14ac:dyDescent="0.25">
      <c r="B26" s="1236" t="s">
        <v>3961</v>
      </c>
      <c r="C26" s="1236" t="s">
        <v>851</v>
      </c>
      <c r="D26" s="1799" t="s">
        <v>3938</v>
      </c>
      <c r="E26" s="1799" t="s">
        <v>2300</v>
      </c>
      <c r="F26" s="1800" t="s">
        <v>3962</v>
      </c>
      <c r="G26" s="1236" t="s">
        <v>1803</v>
      </c>
      <c r="H26" s="1469">
        <v>19765</v>
      </c>
      <c r="I26" s="517"/>
    </row>
    <row r="27" spans="2:9" s="1795" customFormat="1" ht="24" customHeight="1" x14ac:dyDescent="0.25">
      <c r="B27" s="1236" t="s">
        <v>3961</v>
      </c>
      <c r="C27" s="1236" t="s">
        <v>851</v>
      </c>
      <c r="D27" s="1799" t="s">
        <v>3938</v>
      </c>
      <c r="E27" s="1799" t="s">
        <v>2300</v>
      </c>
      <c r="F27" s="1800" t="s">
        <v>3962</v>
      </c>
      <c r="G27" s="1236" t="s">
        <v>1803</v>
      </c>
      <c r="H27" s="1469">
        <v>19765</v>
      </c>
      <c r="I27" s="517"/>
    </row>
    <row r="28" spans="2:9" s="1795" customFormat="1" ht="24" customHeight="1" x14ac:dyDescent="0.25">
      <c r="B28" s="1236" t="s">
        <v>3963</v>
      </c>
      <c r="C28" s="1236" t="s">
        <v>851</v>
      </c>
      <c r="D28" s="1799" t="s">
        <v>3938</v>
      </c>
      <c r="E28" s="1799" t="s">
        <v>2300</v>
      </c>
      <c r="F28" s="1800" t="s">
        <v>3962</v>
      </c>
      <c r="G28" s="1236" t="s">
        <v>1803</v>
      </c>
      <c r="H28" s="1469">
        <v>19765</v>
      </c>
      <c r="I28" s="517"/>
    </row>
    <row r="29" spans="2:9" s="1795" customFormat="1" ht="24" customHeight="1" x14ac:dyDescent="0.25">
      <c r="B29" s="1236" t="s">
        <v>3963</v>
      </c>
      <c r="C29" s="1236" t="s">
        <v>851</v>
      </c>
      <c r="D29" s="1799" t="s">
        <v>3938</v>
      </c>
      <c r="E29" s="1799" t="s">
        <v>2300</v>
      </c>
      <c r="F29" s="1800" t="s">
        <v>3960</v>
      </c>
      <c r="G29" s="1236" t="s">
        <v>1802</v>
      </c>
      <c r="H29" s="1469">
        <v>19765</v>
      </c>
      <c r="I29" s="517"/>
    </row>
    <row r="30" spans="2:9" s="1795" customFormat="1" ht="24" customHeight="1" x14ac:dyDescent="0.25">
      <c r="B30" s="1236" t="s">
        <v>3964</v>
      </c>
      <c r="C30" s="1236" t="s">
        <v>851</v>
      </c>
      <c r="D30" s="1799" t="s">
        <v>3938</v>
      </c>
      <c r="E30" s="1799" t="s">
        <v>2300</v>
      </c>
      <c r="F30" s="1800" t="s">
        <v>3956</v>
      </c>
      <c r="G30" s="1236" t="s">
        <v>1801</v>
      </c>
      <c r="H30" s="1469">
        <v>19765</v>
      </c>
      <c r="I30" s="517"/>
    </row>
    <row r="31" spans="2:9" s="1795" customFormat="1" ht="24" customHeight="1" x14ac:dyDescent="0.25">
      <c r="B31" s="1236" t="s">
        <v>3964</v>
      </c>
      <c r="C31" s="1236" t="s">
        <v>851</v>
      </c>
      <c r="D31" s="1799" t="s">
        <v>3938</v>
      </c>
      <c r="E31" s="1799" t="s">
        <v>2300</v>
      </c>
      <c r="F31" s="1800" t="s">
        <v>3965</v>
      </c>
      <c r="G31" s="1236" t="s">
        <v>1801</v>
      </c>
      <c r="H31" s="1469">
        <v>19765</v>
      </c>
      <c r="I31" s="517"/>
    </row>
    <row r="32" spans="2:9" s="1795" customFormat="1" ht="24" customHeight="1" x14ac:dyDescent="0.25">
      <c r="B32" s="1236" t="s">
        <v>3966</v>
      </c>
      <c r="C32" s="1236" t="s">
        <v>851</v>
      </c>
      <c r="D32" s="1799" t="s">
        <v>3938</v>
      </c>
      <c r="E32" s="1799" t="s">
        <v>2300</v>
      </c>
      <c r="F32" s="1800" t="s">
        <v>3942</v>
      </c>
      <c r="G32" s="1236" t="s">
        <v>1801</v>
      </c>
      <c r="H32" s="1469">
        <v>19765</v>
      </c>
      <c r="I32" s="517"/>
    </row>
    <row r="33" spans="2:9" s="1795" customFormat="1" ht="24" customHeight="1" x14ac:dyDescent="0.25">
      <c r="B33" s="1236" t="s">
        <v>3966</v>
      </c>
      <c r="C33" s="1236" t="s">
        <v>851</v>
      </c>
      <c r="D33" s="1799" t="s">
        <v>3938</v>
      </c>
      <c r="E33" s="1799" t="s">
        <v>2300</v>
      </c>
      <c r="F33" s="1800" t="s">
        <v>3967</v>
      </c>
      <c r="G33" s="1236" t="s">
        <v>2304</v>
      </c>
      <c r="H33" s="1469">
        <v>19765</v>
      </c>
      <c r="I33" s="517"/>
    </row>
    <row r="34" spans="2:9" s="1795" customFormat="1" ht="24" customHeight="1" x14ac:dyDescent="0.25">
      <c r="B34" s="1236" t="s">
        <v>3968</v>
      </c>
      <c r="C34" s="1236" t="s">
        <v>851</v>
      </c>
      <c r="D34" s="1799" t="s">
        <v>3938</v>
      </c>
      <c r="E34" s="1799" t="s">
        <v>2300</v>
      </c>
      <c r="F34" s="1800" t="s">
        <v>3969</v>
      </c>
      <c r="G34" s="1236" t="s">
        <v>1801</v>
      </c>
      <c r="H34" s="1469">
        <v>5536</v>
      </c>
      <c r="I34" s="517"/>
    </row>
    <row r="35" spans="2:9" s="1795" customFormat="1" ht="24" customHeight="1" x14ac:dyDescent="0.25">
      <c r="B35" s="1236" t="s">
        <v>3970</v>
      </c>
      <c r="C35" s="1236" t="s">
        <v>851</v>
      </c>
      <c r="D35" s="1799" t="s">
        <v>3938</v>
      </c>
      <c r="E35" s="1799" t="s">
        <v>2300</v>
      </c>
      <c r="F35" s="1800" t="s">
        <v>3952</v>
      </c>
      <c r="G35" s="1236" t="s">
        <v>2582</v>
      </c>
      <c r="H35" s="1469">
        <v>5536</v>
      </c>
      <c r="I35" s="517"/>
    </row>
    <row r="36" spans="2:9" s="1795" customFormat="1" ht="24" customHeight="1" x14ac:dyDescent="0.25">
      <c r="B36" s="1236" t="s">
        <v>3970</v>
      </c>
      <c r="C36" s="1236" t="s">
        <v>851</v>
      </c>
      <c r="D36" s="1799" t="s">
        <v>3938</v>
      </c>
      <c r="E36" s="1799" t="s">
        <v>2300</v>
      </c>
      <c r="F36" s="1800" t="s">
        <v>3952</v>
      </c>
      <c r="G36" s="1236" t="s">
        <v>2582</v>
      </c>
      <c r="H36" s="1469">
        <v>5536</v>
      </c>
      <c r="I36" s="517"/>
    </row>
    <row r="37" spans="2:9" s="1795" customFormat="1" ht="24" customHeight="1" x14ac:dyDescent="0.25">
      <c r="B37" s="1236" t="s">
        <v>3971</v>
      </c>
      <c r="C37" s="1236" t="s">
        <v>851</v>
      </c>
      <c r="D37" s="1799" t="s">
        <v>3938</v>
      </c>
      <c r="E37" s="1799" t="s">
        <v>2300</v>
      </c>
      <c r="F37" s="1800" t="s">
        <v>3972</v>
      </c>
      <c r="G37" s="1236" t="s">
        <v>1800</v>
      </c>
      <c r="H37" s="1469">
        <v>5536</v>
      </c>
      <c r="I37" s="517"/>
    </row>
    <row r="38" spans="2:9" s="1795" customFormat="1" ht="24" customHeight="1" x14ac:dyDescent="0.25">
      <c r="B38" s="1236" t="s">
        <v>3973</v>
      </c>
      <c r="C38" s="1236" t="s">
        <v>864</v>
      </c>
      <c r="D38" s="1799" t="s">
        <v>3938</v>
      </c>
      <c r="E38" s="1799" t="s">
        <v>2300</v>
      </c>
      <c r="F38" s="1800" t="s">
        <v>3960</v>
      </c>
      <c r="G38" s="1236" t="s">
        <v>1802</v>
      </c>
      <c r="H38" s="1469">
        <v>109145</v>
      </c>
      <c r="I38" s="517"/>
    </row>
    <row r="39" spans="2:9" s="1795" customFormat="1" ht="24" customHeight="1" x14ac:dyDescent="0.25">
      <c r="B39" s="1236" t="s">
        <v>3973</v>
      </c>
      <c r="C39" s="1236" t="s">
        <v>864</v>
      </c>
      <c r="D39" s="1799" t="s">
        <v>3938</v>
      </c>
      <c r="E39" s="1799" t="s">
        <v>2300</v>
      </c>
      <c r="F39" s="1800" t="s">
        <v>3946</v>
      </c>
      <c r="G39" s="1236" t="s">
        <v>1800</v>
      </c>
      <c r="H39" s="1469">
        <v>109145</v>
      </c>
      <c r="I39" s="517"/>
    </row>
    <row r="40" spans="2:9" s="1795" customFormat="1" ht="24" customHeight="1" x14ac:dyDescent="0.25">
      <c r="B40" s="1236" t="s">
        <v>3974</v>
      </c>
      <c r="C40" s="1236" t="s">
        <v>3975</v>
      </c>
      <c r="D40" s="1799" t="s">
        <v>3938</v>
      </c>
      <c r="E40" s="1799" t="s">
        <v>2300</v>
      </c>
      <c r="F40" s="1800" t="s">
        <v>3976</v>
      </c>
      <c r="G40" s="1236" t="s">
        <v>1801</v>
      </c>
      <c r="H40" s="1469">
        <v>106544</v>
      </c>
      <c r="I40" s="517"/>
    </row>
    <row r="41" spans="2:9" s="1795" customFormat="1" ht="24" customHeight="1" x14ac:dyDescent="0.25">
      <c r="B41" s="1236" t="s">
        <v>3977</v>
      </c>
      <c r="C41" s="1236" t="s">
        <v>2293</v>
      </c>
      <c r="D41" s="1799" t="s">
        <v>3938</v>
      </c>
      <c r="E41" s="1799" t="s">
        <v>2300</v>
      </c>
      <c r="F41" s="1800" t="s">
        <v>3960</v>
      </c>
      <c r="G41" s="1236" t="s">
        <v>1802</v>
      </c>
      <c r="H41" s="1469">
        <v>106544</v>
      </c>
      <c r="I41" s="517"/>
    </row>
    <row r="42" spans="2:9" s="1795" customFormat="1" ht="24" customHeight="1" x14ac:dyDescent="0.25">
      <c r="B42" s="1236" t="s">
        <v>3978</v>
      </c>
      <c r="C42" s="1236" t="s">
        <v>2293</v>
      </c>
      <c r="D42" s="1799" t="s">
        <v>3938</v>
      </c>
      <c r="E42" s="1799" t="s">
        <v>2300</v>
      </c>
      <c r="F42" s="1800" t="s">
        <v>3960</v>
      </c>
      <c r="G42" s="1236" t="s">
        <v>1802</v>
      </c>
      <c r="H42" s="1469">
        <v>106544</v>
      </c>
      <c r="I42" s="517"/>
    </row>
    <row r="43" spans="2:9" s="1795" customFormat="1" ht="24" customHeight="1" x14ac:dyDescent="0.25">
      <c r="B43" s="1236" t="s">
        <v>3979</v>
      </c>
      <c r="C43" s="1236" t="s">
        <v>2293</v>
      </c>
      <c r="D43" s="1799" t="s">
        <v>3938</v>
      </c>
      <c r="E43" s="1799" t="s">
        <v>2300</v>
      </c>
      <c r="F43" s="1800" t="s">
        <v>3980</v>
      </c>
      <c r="G43" s="1236" t="s">
        <v>1801</v>
      </c>
      <c r="H43" s="1469">
        <v>106544</v>
      </c>
      <c r="I43" s="517"/>
    </row>
    <row r="44" spans="2:9" s="1795" customFormat="1" ht="24" customHeight="1" x14ac:dyDescent="0.25">
      <c r="B44" s="1236" t="s">
        <v>3981</v>
      </c>
      <c r="C44" s="1236" t="s">
        <v>2293</v>
      </c>
      <c r="D44" s="1799" t="s">
        <v>3938</v>
      </c>
      <c r="E44" s="1799" t="s">
        <v>2300</v>
      </c>
      <c r="F44" s="1800" t="s">
        <v>3960</v>
      </c>
      <c r="G44" s="1236" t="s">
        <v>1802</v>
      </c>
      <c r="H44" s="1469">
        <v>106544</v>
      </c>
      <c r="I44" s="517"/>
    </row>
    <row r="45" spans="2:9" s="1795" customFormat="1" ht="24" customHeight="1" x14ac:dyDescent="0.25">
      <c r="B45" s="1236" t="s">
        <v>3982</v>
      </c>
      <c r="C45" s="1236" t="s">
        <v>2293</v>
      </c>
      <c r="D45" s="1799" t="s">
        <v>3983</v>
      </c>
      <c r="E45" s="1799" t="s">
        <v>2300</v>
      </c>
      <c r="F45" s="1800" t="s">
        <v>3984</v>
      </c>
      <c r="G45" s="1236" t="s">
        <v>1802</v>
      </c>
      <c r="H45" s="1469">
        <v>106544</v>
      </c>
      <c r="I45" s="517"/>
    </row>
    <row r="46" spans="2:9" s="1795" customFormat="1" ht="24" customHeight="1" x14ac:dyDescent="0.25">
      <c r="B46" s="1236" t="s">
        <v>3982</v>
      </c>
      <c r="C46" s="1236" t="s">
        <v>2293</v>
      </c>
      <c r="D46" s="1799" t="s">
        <v>3983</v>
      </c>
      <c r="E46" s="1799" t="s">
        <v>2300</v>
      </c>
      <c r="F46" s="1800" t="s">
        <v>3984</v>
      </c>
      <c r="G46" s="1236" t="s">
        <v>1802</v>
      </c>
      <c r="H46" s="1469">
        <v>106544</v>
      </c>
      <c r="I46" s="517"/>
    </row>
    <row r="47" spans="2:9" s="1795" customFormat="1" ht="24" customHeight="1" x14ac:dyDescent="0.25">
      <c r="B47" s="1236" t="s">
        <v>3985</v>
      </c>
      <c r="C47" s="1236" t="s">
        <v>830</v>
      </c>
      <c r="D47" s="1799" t="s">
        <v>3983</v>
      </c>
      <c r="E47" s="1799" t="s">
        <v>2299</v>
      </c>
      <c r="F47" s="1800" t="s">
        <v>3952</v>
      </c>
      <c r="G47" s="1236" t="s">
        <v>2582</v>
      </c>
      <c r="H47" s="1469">
        <v>101598</v>
      </c>
      <c r="I47" s="517"/>
    </row>
    <row r="48" spans="2:9" s="1795" customFormat="1" ht="24" customHeight="1" x14ac:dyDescent="0.25">
      <c r="B48" s="1236" t="s">
        <v>3986</v>
      </c>
      <c r="C48" s="1236" t="s">
        <v>830</v>
      </c>
      <c r="D48" s="1799" t="s">
        <v>3938</v>
      </c>
      <c r="E48" s="1799" t="s">
        <v>2300</v>
      </c>
      <c r="F48" s="1800" t="s">
        <v>3987</v>
      </c>
      <c r="G48" s="1236" t="s">
        <v>1801</v>
      </c>
      <c r="H48" s="1469">
        <v>101598</v>
      </c>
      <c r="I48" s="517"/>
    </row>
    <row r="49" spans="2:9" s="1795" customFormat="1" ht="24" customHeight="1" x14ac:dyDescent="0.25">
      <c r="B49" s="1236" t="s">
        <v>3988</v>
      </c>
      <c r="C49" s="1236" t="s">
        <v>830</v>
      </c>
      <c r="D49" s="1799" t="s">
        <v>3938</v>
      </c>
      <c r="E49" s="1799" t="s">
        <v>2300</v>
      </c>
      <c r="F49" s="1800" t="s">
        <v>3989</v>
      </c>
      <c r="G49" s="1236" t="s">
        <v>1801</v>
      </c>
      <c r="H49" s="1469">
        <v>101598</v>
      </c>
      <c r="I49" s="517"/>
    </row>
    <row r="50" spans="2:9" s="1795" customFormat="1" ht="24" customHeight="1" x14ac:dyDescent="0.25">
      <c r="B50" s="1236" t="s">
        <v>3990</v>
      </c>
      <c r="C50" s="1236" t="s">
        <v>830</v>
      </c>
      <c r="D50" s="1799" t="s">
        <v>3938</v>
      </c>
      <c r="E50" s="1799" t="s">
        <v>2300</v>
      </c>
      <c r="F50" s="1800" t="s">
        <v>3942</v>
      </c>
      <c r="G50" s="1236" t="s">
        <v>1801</v>
      </c>
      <c r="H50" s="1469">
        <v>101598</v>
      </c>
      <c r="I50" s="517"/>
    </row>
    <row r="51" spans="2:9" s="1795" customFormat="1" ht="24" customHeight="1" x14ac:dyDescent="0.25">
      <c r="B51" s="1236" t="s">
        <v>3990</v>
      </c>
      <c r="C51" s="1236" t="s">
        <v>830</v>
      </c>
      <c r="D51" s="1799" t="s">
        <v>3938</v>
      </c>
      <c r="E51" s="1799" t="s">
        <v>2300</v>
      </c>
      <c r="F51" s="1800" t="s">
        <v>3980</v>
      </c>
      <c r="G51" s="1236" t="s">
        <v>1801</v>
      </c>
      <c r="H51" s="1469">
        <v>101598</v>
      </c>
      <c r="I51" s="517"/>
    </row>
    <row r="52" spans="2:9" s="1795" customFormat="1" ht="24" customHeight="1" x14ac:dyDescent="0.25">
      <c r="B52" s="1236" t="s">
        <v>3990</v>
      </c>
      <c r="C52" s="1236" t="s">
        <v>830</v>
      </c>
      <c r="D52" s="1799" t="s">
        <v>3938</v>
      </c>
      <c r="E52" s="1799" t="s">
        <v>2300</v>
      </c>
      <c r="F52" s="1800" t="s">
        <v>3954</v>
      </c>
      <c r="G52" s="1236" t="s">
        <v>2582</v>
      </c>
      <c r="H52" s="1469">
        <v>101598</v>
      </c>
      <c r="I52" s="517"/>
    </row>
    <row r="53" spans="2:9" s="1795" customFormat="1" ht="24" customHeight="1" x14ac:dyDescent="0.25">
      <c r="B53" s="1236" t="s">
        <v>3990</v>
      </c>
      <c r="C53" s="1236" t="s">
        <v>830</v>
      </c>
      <c r="D53" s="1799" t="s">
        <v>3938</v>
      </c>
      <c r="E53" s="1799" t="s">
        <v>2300</v>
      </c>
      <c r="F53" s="1800" t="s">
        <v>3942</v>
      </c>
      <c r="G53" s="1236" t="s">
        <v>1801</v>
      </c>
      <c r="H53" s="1469">
        <v>101598</v>
      </c>
      <c r="I53" s="517"/>
    </row>
    <row r="54" spans="2:9" s="1795" customFormat="1" ht="24" customHeight="1" x14ac:dyDescent="0.25">
      <c r="B54" s="1236" t="s">
        <v>3991</v>
      </c>
      <c r="C54" s="1236" t="s">
        <v>830</v>
      </c>
      <c r="D54" s="1799" t="s">
        <v>3938</v>
      </c>
      <c r="E54" s="1799" t="s">
        <v>2300</v>
      </c>
      <c r="F54" s="1800" t="s">
        <v>3992</v>
      </c>
      <c r="G54" s="1236" t="s">
        <v>3993</v>
      </c>
      <c r="H54" s="1469">
        <v>101598</v>
      </c>
      <c r="I54" s="517"/>
    </row>
    <row r="55" spans="2:9" s="1795" customFormat="1" ht="24" customHeight="1" x14ac:dyDescent="0.25">
      <c r="B55" s="1236" t="s">
        <v>3994</v>
      </c>
      <c r="C55" s="1236" t="s">
        <v>830</v>
      </c>
      <c r="D55" s="1799" t="s">
        <v>3938</v>
      </c>
      <c r="E55" s="1799" t="s">
        <v>2300</v>
      </c>
      <c r="F55" s="1800" t="s">
        <v>3995</v>
      </c>
      <c r="G55" s="1236" t="s">
        <v>1801</v>
      </c>
      <c r="H55" s="1469">
        <v>101598</v>
      </c>
      <c r="I55" s="517"/>
    </row>
    <row r="56" spans="2:9" s="1795" customFormat="1" ht="24" customHeight="1" x14ac:dyDescent="0.25">
      <c r="B56" s="1236" t="s">
        <v>3996</v>
      </c>
      <c r="C56" s="1236" t="s">
        <v>830</v>
      </c>
      <c r="D56" s="1799" t="s">
        <v>3938</v>
      </c>
      <c r="E56" s="1799" t="s">
        <v>2300</v>
      </c>
      <c r="F56" s="1800" t="s">
        <v>3997</v>
      </c>
      <c r="G56" s="1236" t="s">
        <v>1803</v>
      </c>
      <c r="H56" s="1469">
        <v>101598</v>
      </c>
      <c r="I56" s="517"/>
    </row>
    <row r="57" spans="2:9" s="1795" customFormat="1" ht="24" customHeight="1" x14ac:dyDescent="0.25">
      <c r="B57" s="1236" t="s">
        <v>3998</v>
      </c>
      <c r="C57" s="1236" t="s">
        <v>830</v>
      </c>
      <c r="D57" s="1799" t="s">
        <v>3938</v>
      </c>
      <c r="E57" s="1799" t="s">
        <v>2300</v>
      </c>
      <c r="F57" s="1800" t="s">
        <v>3980</v>
      </c>
      <c r="G57" s="1236" t="s">
        <v>1801</v>
      </c>
      <c r="H57" s="1469">
        <v>101598</v>
      </c>
      <c r="I57" s="517"/>
    </row>
    <row r="58" spans="2:9" s="1795" customFormat="1" ht="24" customHeight="1" x14ac:dyDescent="0.25">
      <c r="B58" s="1236" t="s">
        <v>3998</v>
      </c>
      <c r="C58" s="1236" t="s">
        <v>830</v>
      </c>
      <c r="D58" s="1799" t="s">
        <v>3938</v>
      </c>
      <c r="E58" s="1799" t="s">
        <v>2300</v>
      </c>
      <c r="F58" s="1800" t="s">
        <v>3999</v>
      </c>
      <c r="G58" s="1236" t="s">
        <v>2582</v>
      </c>
      <c r="H58" s="1469">
        <v>101598</v>
      </c>
      <c r="I58" s="517"/>
    </row>
    <row r="59" spans="2:9" s="1795" customFormat="1" ht="24" customHeight="1" x14ac:dyDescent="0.25">
      <c r="B59" s="1236" t="s">
        <v>3998</v>
      </c>
      <c r="C59" s="1236" t="s">
        <v>830</v>
      </c>
      <c r="D59" s="1799" t="s">
        <v>3938</v>
      </c>
      <c r="E59" s="1799" t="s">
        <v>2300</v>
      </c>
      <c r="F59" s="1800" t="s">
        <v>4000</v>
      </c>
      <c r="G59" s="1236" t="s">
        <v>1801</v>
      </c>
      <c r="H59" s="1469">
        <v>101598</v>
      </c>
      <c r="I59" s="517"/>
    </row>
    <row r="60" spans="2:9" s="1795" customFormat="1" ht="24" customHeight="1" x14ac:dyDescent="0.25">
      <c r="B60" s="1236" t="s">
        <v>4001</v>
      </c>
      <c r="C60" s="1236" t="s">
        <v>432</v>
      </c>
      <c r="D60" s="1799" t="s">
        <v>3938</v>
      </c>
      <c r="E60" s="1799" t="s">
        <v>2300</v>
      </c>
      <c r="F60" s="1800" t="s">
        <v>4002</v>
      </c>
      <c r="G60" s="1236" t="s">
        <v>1801</v>
      </c>
      <c r="H60" s="1469">
        <v>3109</v>
      </c>
      <c r="I60" s="517"/>
    </row>
    <row r="61" spans="2:9" s="1795" customFormat="1" ht="24" customHeight="1" x14ac:dyDescent="0.25">
      <c r="B61" s="1236" t="s">
        <v>4003</v>
      </c>
      <c r="C61" s="1236" t="s">
        <v>432</v>
      </c>
      <c r="D61" s="1799" t="s">
        <v>3938</v>
      </c>
      <c r="E61" s="1799" t="s">
        <v>2300</v>
      </c>
      <c r="F61" s="1800" t="s">
        <v>3954</v>
      </c>
      <c r="G61" s="1236" t="s">
        <v>2582</v>
      </c>
      <c r="H61" s="1469">
        <v>90518</v>
      </c>
      <c r="I61" s="517"/>
    </row>
    <row r="62" spans="2:9" s="1795" customFormat="1" ht="24" customHeight="1" x14ac:dyDescent="0.25">
      <c r="B62" s="1236" t="s">
        <v>4003</v>
      </c>
      <c r="C62" s="1236" t="s">
        <v>432</v>
      </c>
      <c r="D62" s="1799" t="s">
        <v>3938</v>
      </c>
      <c r="E62" s="1799" t="s">
        <v>2300</v>
      </c>
      <c r="F62" s="1800" t="s">
        <v>3952</v>
      </c>
      <c r="G62" s="1236" t="s">
        <v>2582</v>
      </c>
      <c r="H62" s="1469">
        <v>90518</v>
      </c>
      <c r="I62" s="517"/>
    </row>
    <row r="63" spans="2:9" s="1795" customFormat="1" ht="24" customHeight="1" x14ac:dyDescent="0.25">
      <c r="B63" s="1236" t="s">
        <v>4004</v>
      </c>
      <c r="C63" s="1236" t="s">
        <v>432</v>
      </c>
      <c r="D63" s="1799" t="s">
        <v>3938</v>
      </c>
      <c r="E63" s="1799" t="s">
        <v>2300</v>
      </c>
      <c r="F63" s="1800" t="s">
        <v>3954</v>
      </c>
      <c r="G63" s="1236" t="s">
        <v>2582</v>
      </c>
      <c r="H63" s="1469">
        <v>90518</v>
      </c>
      <c r="I63" s="517"/>
    </row>
    <row r="64" spans="2:9" s="1795" customFormat="1" ht="24" customHeight="1" x14ac:dyDescent="0.25">
      <c r="B64" s="1236" t="s">
        <v>4005</v>
      </c>
      <c r="C64" s="1236" t="s">
        <v>432</v>
      </c>
      <c r="D64" s="1799" t="s">
        <v>3938</v>
      </c>
      <c r="E64" s="1799" t="s">
        <v>2300</v>
      </c>
      <c r="F64" s="1800" t="s">
        <v>3997</v>
      </c>
      <c r="G64" s="1236" t="s">
        <v>1803</v>
      </c>
      <c r="H64" s="1469">
        <v>90518</v>
      </c>
      <c r="I64" s="517"/>
    </row>
    <row r="65" spans="2:9" s="1795" customFormat="1" ht="24" customHeight="1" x14ac:dyDescent="0.25">
      <c r="B65" s="1236" t="s">
        <v>4005</v>
      </c>
      <c r="C65" s="1236" t="s">
        <v>432</v>
      </c>
      <c r="D65" s="1799" t="s">
        <v>3938</v>
      </c>
      <c r="E65" s="1799" t="s">
        <v>2300</v>
      </c>
      <c r="F65" s="1800" t="s">
        <v>4006</v>
      </c>
      <c r="G65" s="1236" t="s">
        <v>4007</v>
      </c>
      <c r="H65" s="1469">
        <v>90518</v>
      </c>
      <c r="I65" s="517"/>
    </row>
    <row r="66" spans="2:9" s="1795" customFormat="1" ht="24" customHeight="1" x14ac:dyDescent="0.25">
      <c r="B66" s="1236" t="s">
        <v>4005</v>
      </c>
      <c r="C66" s="1236" t="s">
        <v>432</v>
      </c>
      <c r="D66" s="1799" t="s">
        <v>3938</v>
      </c>
      <c r="E66" s="1799" t="s">
        <v>2300</v>
      </c>
      <c r="F66" s="1800" t="s">
        <v>4008</v>
      </c>
      <c r="G66" s="1236" t="s">
        <v>2304</v>
      </c>
      <c r="H66" s="1469">
        <v>90518</v>
      </c>
      <c r="I66" s="517"/>
    </row>
    <row r="67" spans="2:9" s="1795" customFormat="1" ht="24" customHeight="1" x14ac:dyDescent="0.25">
      <c r="B67" s="1236" t="s">
        <v>4009</v>
      </c>
      <c r="C67" s="1236" t="s">
        <v>432</v>
      </c>
      <c r="D67" s="1799" t="s">
        <v>3938</v>
      </c>
      <c r="E67" s="1799" t="s">
        <v>2300</v>
      </c>
      <c r="F67" s="1800" t="s">
        <v>3960</v>
      </c>
      <c r="G67" s="1236" t="s">
        <v>1802</v>
      </c>
      <c r="H67" s="1469">
        <v>90518</v>
      </c>
      <c r="I67" s="517"/>
    </row>
    <row r="68" spans="2:9" s="1795" customFormat="1" ht="24" customHeight="1" x14ac:dyDescent="0.25">
      <c r="B68" s="1236" t="s">
        <v>4005</v>
      </c>
      <c r="C68" s="1236" t="s">
        <v>432</v>
      </c>
      <c r="D68" s="1799" t="s">
        <v>3938</v>
      </c>
      <c r="E68" s="1799" t="s">
        <v>2300</v>
      </c>
      <c r="F68" s="1800" t="s">
        <v>4010</v>
      </c>
      <c r="G68" s="1236" t="s">
        <v>4011</v>
      </c>
      <c r="H68" s="1469">
        <v>90518</v>
      </c>
      <c r="I68" s="517"/>
    </row>
    <row r="69" spans="2:9" s="1795" customFormat="1" ht="24" customHeight="1" x14ac:dyDescent="0.25">
      <c r="B69" s="1236" t="s">
        <v>4005</v>
      </c>
      <c r="C69" s="1236" t="s">
        <v>432</v>
      </c>
      <c r="D69" s="1799" t="s">
        <v>3938</v>
      </c>
      <c r="E69" s="1799" t="s">
        <v>2300</v>
      </c>
      <c r="F69" s="1800" t="s">
        <v>4000</v>
      </c>
      <c r="G69" s="1236" t="s">
        <v>1801</v>
      </c>
      <c r="H69" s="1469">
        <v>90518</v>
      </c>
      <c r="I69" s="517"/>
    </row>
    <row r="70" spans="2:9" s="1795" customFormat="1" ht="24" customHeight="1" x14ac:dyDescent="0.25">
      <c r="B70" s="1236" t="s">
        <v>4005</v>
      </c>
      <c r="C70" s="1236" t="s">
        <v>432</v>
      </c>
      <c r="D70" s="1799" t="s">
        <v>3938</v>
      </c>
      <c r="E70" s="1799" t="s">
        <v>2300</v>
      </c>
      <c r="F70" s="1800" t="s">
        <v>4000</v>
      </c>
      <c r="G70" s="1236" t="s">
        <v>1801</v>
      </c>
      <c r="H70" s="1469">
        <v>90518</v>
      </c>
      <c r="I70" s="517"/>
    </row>
    <row r="71" spans="2:9" s="1795" customFormat="1" ht="24" customHeight="1" x14ac:dyDescent="0.25">
      <c r="B71" s="1236" t="s">
        <v>4009</v>
      </c>
      <c r="C71" s="1236" t="s">
        <v>432</v>
      </c>
      <c r="D71" s="1799" t="s">
        <v>3938</v>
      </c>
      <c r="E71" s="1799" t="s">
        <v>2300</v>
      </c>
      <c r="F71" s="1800" t="s">
        <v>3999</v>
      </c>
      <c r="G71" s="1236" t="s">
        <v>2582</v>
      </c>
      <c r="H71" s="1469">
        <v>90518</v>
      </c>
      <c r="I71" s="517"/>
    </row>
    <row r="72" spans="2:9" s="1795" customFormat="1" ht="24" customHeight="1" x14ac:dyDescent="0.25">
      <c r="B72" s="1236" t="s">
        <v>4012</v>
      </c>
      <c r="C72" s="1236" t="s">
        <v>2027</v>
      </c>
      <c r="D72" s="1799" t="s">
        <v>3938</v>
      </c>
      <c r="E72" s="1799" t="s">
        <v>2300</v>
      </c>
      <c r="F72" s="1800" t="s">
        <v>3995</v>
      </c>
      <c r="G72" s="1236" t="s">
        <v>1801</v>
      </c>
      <c r="H72" s="1469">
        <v>5534</v>
      </c>
      <c r="I72" s="517"/>
    </row>
    <row r="73" spans="2:9" s="1795" customFormat="1" ht="24" customHeight="1" x14ac:dyDescent="0.25">
      <c r="B73" s="1236" t="s">
        <v>4013</v>
      </c>
      <c r="C73" s="1236" t="s">
        <v>2027</v>
      </c>
      <c r="D73" s="1799" t="s">
        <v>3938</v>
      </c>
      <c r="E73" s="1799" t="s">
        <v>2300</v>
      </c>
      <c r="F73" s="1800" t="s">
        <v>3995</v>
      </c>
      <c r="G73" s="1236" t="s">
        <v>1801</v>
      </c>
      <c r="H73" s="1469">
        <v>5534</v>
      </c>
      <c r="I73" s="517"/>
    </row>
    <row r="74" spans="2:9" s="1795" customFormat="1" ht="24" customHeight="1" x14ac:dyDescent="0.25">
      <c r="B74" s="1236" t="s">
        <v>4014</v>
      </c>
      <c r="C74" s="1236" t="s">
        <v>2027</v>
      </c>
      <c r="D74" s="1799" t="s">
        <v>3938</v>
      </c>
      <c r="E74" s="1799" t="s">
        <v>2300</v>
      </c>
      <c r="F74" s="1800" t="s">
        <v>3995</v>
      </c>
      <c r="G74" s="1236" t="s">
        <v>1801</v>
      </c>
      <c r="H74" s="1469">
        <v>5534</v>
      </c>
      <c r="I74" s="517"/>
    </row>
    <row r="75" spans="2:9" s="1795" customFormat="1" ht="24" customHeight="1" x14ac:dyDescent="0.25">
      <c r="B75" s="1236" t="s">
        <v>4015</v>
      </c>
      <c r="C75" s="1236" t="s">
        <v>2027</v>
      </c>
      <c r="D75" s="1799" t="s">
        <v>3938</v>
      </c>
      <c r="E75" s="1799" t="s">
        <v>2300</v>
      </c>
      <c r="F75" s="1800" t="s">
        <v>3995</v>
      </c>
      <c r="G75" s="1236" t="s">
        <v>1801</v>
      </c>
      <c r="H75" s="1469">
        <v>5534</v>
      </c>
      <c r="I75" s="517"/>
    </row>
    <row r="76" spans="2:9" s="1795" customFormat="1" ht="24" customHeight="1" x14ac:dyDescent="0.25">
      <c r="B76" s="1236" t="s">
        <v>4016</v>
      </c>
      <c r="C76" s="1236" t="s">
        <v>2027</v>
      </c>
      <c r="D76" s="1799" t="s">
        <v>3938</v>
      </c>
      <c r="E76" s="1799" t="s">
        <v>2300</v>
      </c>
      <c r="F76" s="1800" t="s">
        <v>3995</v>
      </c>
      <c r="G76" s="1236" t="s">
        <v>1801</v>
      </c>
      <c r="H76" s="1469">
        <v>5534</v>
      </c>
      <c r="I76" s="517"/>
    </row>
    <row r="77" spans="2:9" s="1795" customFormat="1" ht="24" customHeight="1" x14ac:dyDescent="0.25">
      <c r="B77" s="1236" t="s">
        <v>4017</v>
      </c>
      <c r="C77" s="1236" t="s">
        <v>2027</v>
      </c>
      <c r="D77" s="1799" t="s">
        <v>3938</v>
      </c>
      <c r="E77" s="1799" t="s">
        <v>2300</v>
      </c>
      <c r="F77" s="1800" t="s">
        <v>3995</v>
      </c>
      <c r="G77" s="1236" t="s">
        <v>1801</v>
      </c>
      <c r="H77" s="1469">
        <v>5534</v>
      </c>
      <c r="I77" s="517"/>
    </row>
    <row r="78" spans="2:9" s="1795" customFormat="1" ht="24" customHeight="1" x14ac:dyDescent="0.25">
      <c r="B78" s="1236" t="s">
        <v>4018</v>
      </c>
      <c r="C78" s="1236" t="s">
        <v>2027</v>
      </c>
      <c r="D78" s="1799" t="s">
        <v>3938</v>
      </c>
      <c r="E78" s="1799" t="s">
        <v>2300</v>
      </c>
      <c r="F78" s="1800" t="s">
        <v>3995</v>
      </c>
      <c r="G78" s="1236" t="s">
        <v>1801</v>
      </c>
      <c r="H78" s="1469">
        <v>5534</v>
      </c>
      <c r="I78" s="517"/>
    </row>
    <row r="79" spans="2:9" s="1795" customFormat="1" ht="24" customHeight="1" x14ac:dyDescent="0.25">
      <c r="B79" s="1236" t="s">
        <v>4019</v>
      </c>
      <c r="C79" s="1236" t="s">
        <v>2027</v>
      </c>
      <c r="D79" s="1799" t="s">
        <v>3938</v>
      </c>
      <c r="E79" s="1799" t="s">
        <v>2300</v>
      </c>
      <c r="F79" s="1800" t="s">
        <v>3995</v>
      </c>
      <c r="G79" s="1236" t="s">
        <v>1801</v>
      </c>
      <c r="H79" s="1469">
        <v>5534</v>
      </c>
      <c r="I79" s="517"/>
    </row>
    <row r="80" spans="2:9" s="1795" customFormat="1" ht="24" customHeight="1" x14ac:dyDescent="0.25">
      <c r="B80" s="1236" t="s">
        <v>4020</v>
      </c>
      <c r="C80" s="1236" t="s">
        <v>2027</v>
      </c>
      <c r="D80" s="1799" t="s">
        <v>3938</v>
      </c>
      <c r="E80" s="1799" t="s">
        <v>2300</v>
      </c>
      <c r="F80" s="1800" t="s">
        <v>3995</v>
      </c>
      <c r="G80" s="1236" t="s">
        <v>1801</v>
      </c>
      <c r="H80" s="1469">
        <v>5534</v>
      </c>
      <c r="I80" s="517"/>
    </row>
    <row r="81" spans="2:9" s="1795" customFormat="1" ht="24" customHeight="1" x14ac:dyDescent="0.25">
      <c r="B81" s="1236" t="s">
        <v>4021</v>
      </c>
      <c r="C81" s="1236" t="s">
        <v>2027</v>
      </c>
      <c r="D81" s="1799" t="s">
        <v>3938</v>
      </c>
      <c r="E81" s="1799" t="s">
        <v>2300</v>
      </c>
      <c r="F81" s="1800" t="s">
        <v>3995</v>
      </c>
      <c r="G81" s="1236" t="s">
        <v>1801</v>
      </c>
      <c r="H81" s="1469">
        <v>5534</v>
      </c>
      <c r="I81" s="517"/>
    </row>
    <row r="82" spans="2:9" s="1795" customFormat="1" ht="24" customHeight="1" x14ac:dyDescent="0.25">
      <c r="B82" s="1236" t="s">
        <v>4022</v>
      </c>
      <c r="C82" s="1236" t="s">
        <v>2027</v>
      </c>
      <c r="D82" s="1799" t="s">
        <v>3938</v>
      </c>
      <c r="E82" s="1799" t="s">
        <v>2300</v>
      </c>
      <c r="F82" s="1800" t="s">
        <v>3995</v>
      </c>
      <c r="G82" s="1236" t="s">
        <v>1801</v>
      </c>
      <c r="H82" s="1469">
        <v>5534</v>
      </c>
      <c r="I82" s="517"/>
    </row>
    <row r="83" spans="2:9" s="1795" customFormat="1" ht="24" customHeight="1" x14ac:dyDescent="0.25">
      <c r="B83" s="1236" t="s">
        <v>4023</v>
      </c>
      <c r="C83" s="1236" t="s">
        <v>2027</v>
      </c>
      <c r="D83" s="1799" t="s">
        <v>3938</v>
      </c>
      <c r="E83" s="1799" t="s">
        <v>2300</v>
      </c>
      <c r="F83" s="1800" t="s">
        <v>3995</v>
      </c>
      <c r="G83" s="1236" t="s">
        <v>1801</v>
      </c>
      <c r="H83" s="1469">
        <v>5534</v>
      </c>
      <c r="I83" s="517"/>
    </row>
    <row r="84" spans="2:9" s="1795" customFormat="1" ht="24" customHeight="1" x14ac:dyDescent="0.25">
      <c r="B84" s="1236" t="s">
        <v>4024</v>
      </c>
      <c r="C84" s="1236" t="s">
        <v>2027</v>
      </c>
      <c r="D84" s="1799" t="s">
        <v>3983</v>
      </c>
      <c r="E84" s="1799" t="s">
        <v>2299</v>
      </c>
      <c r="F84" s="1800" t="s">
        <v>4025</v>
      </c>
      <c r="G84" s="1236" t="s">
        <v>1800</v>
      </c>
      <c r="H84" s="1469">
        <v>340</v>
      </c>
      <c r="I84" s="517"/>
    </row>
    <row r="85" spans="2:9" s="1795" customFormat="1" ht="24" customHeight="1" x14ac:dyDescent="0.25">
      <c r="B85" s="1236" t="s">
        <v>4026</v>
      </c>
      <c r="C85" s="1236" t="s">
        <v>2027</v>
      </c>
      <c r="D85" s="1799" t="s">
        <v>3938</v>
      </c>
      <c r="E85" s="1799" t="s">
        <v>2300</v>
      </c>
      <c r="F85" s="1800" t="s">
        <v>3942</v>
      </c>
      <c r="G85" s="1236" t="s">
        <v>1801</v>
      </c>
      <c r="H85" s="1469">
        <v>340</v>
      </c>
      <c r="I85" s="517"/>
    </row>
    <row r="86" spans="2:9" s="1795" customFormat="1" ht="24" customHeight="1" x14ac:dyDescent="0.25">
      <c r="B86" s="1236" t="s">
        <v>4027</v>
      </c>
      <c r="C86" s="1236" t="s">
        <v>2027</v>
      </c>
      <c r="D86" s="1799" t="s">
        <v>3938</v>
      </c>
      <c r="E86" s="1799" t="s">
        <v>2300</v>
      </c>
      <c r="F86" s="1800" t="s">
        <v>3952</v>
      </c>
      <c r="G86" s="1236" t="s">
        <v>2582</v>
      </c>
      <c r="H86" s="1469">
        <v>340</v>
      </c>
      <c r="I86" s="517"/>
    </row>
    <row r="87" spans="2:9" s="1795" customFormat="1" ht="24" customHeight="1" x14ac:dyDescent="0.25">
      <c r="B87" s="1236" t="s">
        <v>4028</v>
      </c>
      <c r="C87" s="1236" t="s">
        <v>2027</v>
      </c>
      <c r="D87" s="1799" t="s">
        <v>3938</v>
      </c>
      <c r="E87" s="1799" t="s">
        <v>2300</v>
      </c>
      <c r="F87" s="1800" t="s">
        <v>3946</v>
      </c>
      <c r="G87" s="1236" t="s">
        <v>1800</v>
      </c>
      <c r="H87" s="1469">
        <v>340</v>
      </c>
      <c r="I87" s="517"/>
    </row>
    <row r="88" spans="2:9" s="1795" customFormat="1" ht="24" customHeight="1" x14ac:dyDescent="0.25">
      <c r="B88" s="1236" t="s">
        <v>4029</v>
      </c>
      <c r="C88" s="1236" t="s">
        <v>2027</v>
      </c>
      <c r="D88" s="1799" t="s">
        <v>3938</v>
      </c>
      <c r="E88" s="1799" t="s">
        <v>2300</v>
      </c>
      <c r="F88" s="1800" t="s">
        <v>4000</v>
      </c>
      <c r="G88" s="1236" t="s">
        <v>1801</v>
      </c>
      <c r="H88" s="1469">
        <v>340</v>
      </c>
      <c r="I88" s="517"/>
    </row>
    <row r="89" spans="2:9" s="1795" customFormat="1" ht="24" customHeight="1" x14ac:dyDescent="0.25">
      <c r="B89" s="1236" t="s">
        <v>4030</v>
      </c>
      <c r="C89" s="1236" t="s">
        <v>2027</v>
      </c>
      <c r="D89" s="1799" t="s">
        <v>3983</v>
      </c>
      <c r="E89" s="1799" t="s">
        <v>2299</v>
      </c>
      <c r="F89" s="1800" t="s">
        <v>3984</v>
      </c>
      <c r="G89" s="1236" t="s">
        <v>1802</v>
      </c>
      <c r="H89" s="1469">
        <v>340</v>
      </c>
      <c r="I89" s="517"/>
    </row>
    <row r="90" spans="2:9" s="1795" customFormat="1" ht="24" customHeight="1" x14ac:dyDescent="0.25">
      <c r="B90" s="1236" t="s">
        <v>4031</v>
      </c>
      <c r="C90" s="1236" t="s">
        <v>2027</v>
      </c>
      <c r="D90" s="1799" t="s">
        <v>3938</v>
      </c>
      <c r="E90" s="1799" t="s">
        <v>2300</v>
      </c>
      <c r="F90" s="1800" t="s">
        <v>3952</v>
      </c>
      <c r="G90" s="1236" t="s">
        <v>2582</v>
      </c>
      <c r="H90" s="1469">
        <v>340</v>
      </c>
      <c r="I90" s="517"/>
    </row>
    <row r="91" spans="2:9" s="1795" customFormat="1" ht="24" customHeight="1" x14ac:dyDescent="0.25">
      <c r="B91" s="1236" t="s">
        <v>4032</v>
      </c>
      <c r="C91" s="1236" t="s">
        <v>2027</v>
      </c>
      <c r="D91" s="1799" t="s">
        <v>3938</v>
      </c>
      <c r="E91" s="1799" t="s">
        <v>2300</v>
      </c>
      <c r="F91" s="1800" t="s">
        <v>4033</v>
      </c>
      <c r="G91" s="1236" t="s">
        <v>1801</v>
      </c>
      <c r="H91" s="1469">
        <v>340</v>
      </c>
      <c r="I91" s="517"/>
    </row>
    <row r="92" spans="2:9" s="1795" customFormat="1" ht="24" customHeight="1" x14ac:dyDescent="0.25">
      <c r="B92" s="1236" t="s">
        <v>4031</v>
      </c>
      <c r="C92" s="1236" t="s">
        <v>2027</v>
      </c>
      <c r="D92" s="1799" t="s">
        <v>3938</v>
      </c>
      <c r="E92" s="1799" t="s">
        <v>2300</v>
      </c>
      <c r="F92" s="1800" t="s">
        <v>3952</v>
      </c>
      <c r="G92" s="1236" t="s">
        <v>2582</v>
      </c>
      <c r="H92" s="1469">
        <v>340</v>
      </c>
      <c r="I92" s="517"/>
    </row>
    <row r="93" spans="2:9" s="1795" customFormat="1" ht="24" customHeight="1" x14ac:dyDescent="0.25">
      <c r="B93" s="1236" t="s">
        <v>4031</v>
      </c>
      <c r="C93" s="1236" t="s">
        <v>2027</v>
      </c>
      <c r="D93" s="1799" t="s">
        <v>3938</v>
      </c>
      <c r="E93" s="1799" t="s">
        <v>2300</v>
      </c>
      <c r="F93" s="1800" t="s">
        <v>3952</v>
      </c>
      <c r="G93" s="1236" t="s">
        <v>2582</v>
      </c>
      <c r="H93" s="1469">
        <v>340</v>
      </c>
      <c r="I93" s="517"/>
    </row>
    <row r="94" spans="2:9" s="1795" customFormat="1" ht="24" customHeight="1" x14ac:dyDescent="0.25">
      <c r="B94" s="1236" t="s">
        <v>4031</v>
      </c>
      <c r="C94" s="1236" t="s">
        <v>2027</v>
      </c>
      <c r="D94" s="1799" t="s">
        <v>3938</v>
      </c>
      <c r="E94" s="1799" t="s">
        <v>2300</v>
      </c>
      <c r="F94" s="1800" t="s">
        <v>3952</v>
      </c>
      <c r="G94" s="1236" t="s">
        <v>2582</v>
      </c>
      <c r="H94" s="1469">
        <v>340</v>
      </c>
      <c r="I94" s="517"/>
    </row>
    <row r="95" spans="2:9" s="1795" customFormat="1" ht="24" customHeight="1" x14ac:dyDescent="0.25">
      <c r="B95" s="1236" t="s">
        <v>4034</v>
      </c>
      <c r="C95" s="1236" t="s">
        <v>2027</v>
      </c>
      <c r="D95" s="1799" t="s">
        <v>3938</v>
      </c>
      <c r="E95" s="1799" t="s">
        <v>2300</v>
      </c>
      <c r="F95" s="1800" t="s">
        <v>3952</v>
      </c>
      <c r="G95" s="1236" t="s">
        <v>2582</v>
      </c>
      <c r="H95" s="1469">
        <v>340</v>
      </c>
      <c r="I95" s="517"/>
    </row>
    <row r="96" spans="2:9" s="1795" customFormat="1" ht="24" customHeight="1" x14ac:dyDescent="0.25">
      <c r="B96" s="1236" t="s">
        <v>4031</v>
      </c>
      <c r="C96" s="1236" t="s">
        <v>2027</v>
      </c>
      <c r="D96" s="1799" t="s">
        <v>3938</v>
      </c>
      <c r="E96" s="1799" t="s">
        <v>2300</v>
      </c>
      <c r="F96" s="1800" t="s">
        <v>3952</v>
      </c>
      <c r="G96" s="1236" t="s">
        <v>2582</v>
      </c>
      <c r="H96" s="1469">
        <v>340</v>
      </c>
      <c r="I96" s="517"/>
    </row>
    <row r="97" spans="2:9" s="1795" customFormat="1" ht="24" customHeight="1" x14ac:dyDescent="0.25">
      <c r="B97" s="1236" t="s">
        <v>4034</v>
      </c>
      <c r="C97" s="1236" t="s">
        <v>2027</v>
      </c>
      <c r="D97" s="1799" t="s">
        <v>3938</v>
      </c>
      <c r="E97" s="1799" t="s">
        <v>2300</v>
      </c>
      <c r="F97" s="1800" t="s">
        <v>3946</v>
      </c>
      <c r="G97" s="1236" t="s">
        <v>1800</v>
      </c>
      <c r="H97" s="1469">
        <v>340</v>
      </c>
      <c r="I97" s="517"/>
    </row>
    <row r="98" spans="2:9" s="1795" customFormat="1" ht="24" customHeight="1" x14ac:dyDescent="0.25">
      <c r="B98" s="1236" t="s">
        <v>4031</v>
      </c>
      <c r="C98" s="1236" t="s">
        <v>2027</v>
      </c>
      <c r="D98" s="1799" t="s">
        <v>3938</v>
      </c>
      <c r="E98" s="1799" t="s">
        <v>2300</v>
      </c>
      <c r="F98" s="1800" t="s">
        <v>3952</v>
      </c>
      <c r="G98" s="1236" t="s">
        <v>2582</v>
      </c>
      <c r="H98" s="1469">
        <v>340</v>
      </c>
      <c r="I98" s="517"/>
    </row>
    <row r="99" spans="2:9" s="1795" customFormat="1" ht="24" customHeight="1" x14ac:dyDescent="0.25">
      <c r="B99" s="1236" t="s">
        <v>4035</v>
      </c>
      <c r="C99" s="1236" t="s">
        <v>2027</v>
      </c>
      <c r="D99" s="1799" t="s">
        <v>3938</v>
      </c>
      <c r="E99" s="1799" t="s">
        <v>2300</v>
      </c>
      <c r="F99" s="1800" t="s">
        <v>3952</v>
      </c>
      <c r="G99" s="1236" t="s">
        <v>2582</v>
      </c>
      <c r="H99" s="1469">
        <v>340</v>
      </c>
      <c r="I99" s="517"/>
    </row>
    <row r="100" spans="2:9" s="1795" customFormat="1" ht="24" customHeight="1" x14ac:dyDescent="0.25">
      <c r="B100" s="1236" t="s">
        <v>4028</v>
      </c>
      <c r="C100" s="1236" t="s">
        <v>2027</v>
      </c>
      <c r="D100" s="1799" t="s">
        <v>3938</v>
      </c>
      <c r="E100" s="1799" t="s">
        <v>2300</v>
      </c>
      <c r="F100" s="1800" t="s">
        <v>3946</v>
      </c>
      <c r="G100" s="1236" t="s">
        <v>1800</v>
      </c>
      <c r="H100" s="1469">
        <v>340</v>
      </c>
      <c r="I100" s="517"/>
    </row>
    <row r="101" spans="2:9" s="1795" customFormat="1" ht="24" customHeight="1" x14ac:dyDescent="0.25">
      <c r="B101" s="1236" t="s">
        <v>4036</v>
      </c>
      <c r="C101" s="1236" t="s">
        <v>2027</v>
      </c>
      <c r="D101" s="1799" t="s">
        <v>3983</v>
      </c>
      <c r="E101" s="1799" t="s">
        <v>2300</v>
      </c>
      <c r="F101" s="1800" t="s">
        <v>3984</v>
      </c>
      <c r="G101" s="1236" t="s">
        <v>1802</v>
      </c>
      <c r="H101" s="1469">
        <v>340</v>
      </c>
      <c r="I101" s="517"/>
    </row>
    <row r="102" spans="2:9" s="1795" customFormat="1" ht="24" customHeight="1" x14ac:dyDescent="0.25">
      <c r="B102" s="1236" t="s">
        <v>4037</v>
      </c>
      <c r="C102" s="1236" t="s">
        <v>2027</v>
      </c>
      <c r="D102" s="1799" t="s">
        <v>3983</v>
      </c>
      <c r="E102" s="1799" t="s">
        <v>2300</v>
      </c>
      <c r="F102" s="1800" t="s">
        <v>3984</v>
      </c>
      <c r="G102" s="1236" t="s">
        <v>1802</v>
      </c>
      <c r="H102" s="1469">
        <v>340</v>
      </c>
      <c r="I102" s="517"/>
    </row>
    <row r="103" spans="2:9" s="1795" customFormat="1" ht="24" customHeight="1" x14ac:dyDescent="0.25">
      <c r="B103" s="1236" t="s">
        <v>4038</v>
      </c>
      <c r="C103" s="1236" t="s">
        <v>2027</v>
      </c>
      <c r="D103" s="1799" t="s">
        <v>3938</v>
      </c>
      <c r="E103" s="1799" t="s">
        <v>2300</v>
      </c>
      <c r="F103" s="1800" t="s">
        <v>4039</v>
      </c>
      <c r="G103" s="1236" t="s">
        <v>3993</v>
      </c>
      <c r="H103" s="1469">
        <v>340</v>
      </c>
      <c r="I103" s="517"/>
    </row>
    <row r="104" spans="2:9" s="1795" customFormat="1" ht="24" customHeight="1" x14ac:dyDescent="0.25">
      <c r="B104" s="1236" t="s">
        <v>4040</v>
      </c>
      <c r="C104" s="1236" t="s">
        <v>2027</v>
      </c>
      <c r="D104" s="1799" t="s">
        <v>3938</v>
      </c>
      <c r="E104" s="1799" t="s">
        <v>2300</v>
      </c>
      <c r="F104" s="1800" t="s">
        <v>3999</v>
      </c>
      <c r="G104" s="1236" t="s">
        <v>2582</v>
      </c>
      <c r="H104" s="1469">
        <v>340</v>
      </c>
      <c r="I104" s="517"/>
    </row>
    <row r="105" spans="2:9" s="1795" customFormat="1" ht="24" customHeight="1" x14ac:dyDescent="0.25">
      <c r="B105" s="1236" t="s">
        <v>4038</v>
      </c>
      <c r="C105" s="1236" t="s">
        <v>2027</v>
      </c>
      <c r="D105" s="1799" t="s">
        <v>3938</v>
      </c>
      <c r="E105" s="1799" t="s">
        <v>2300</v>
      </c>
      <c r="F105" s="1800" t="s">
        <v>3960</v>
      </c>
      <c r="G105" s="1236" t="s">
        <v>1802</v>
      </c>
      <c r="H105" s="1469">
        <v>340</v>
      </c>
      <c r="I105" s="517"/>
    </row>
    <row r="106" spans="2:9" s="1795" customFormat="1" ht="24" customHeight="1" x14ac:dyDescent="0.25">
      <c r="B106" s="1236" t="s">
        <v>4041</v>
      </c>
      <c r="C106" s="1236" t="s">
        <v>2027</v>
      </c>
      <c r="D106" s="1799" t="s">
        <v>3938</v>
      </c>
      <c r="E106" s="1799" t="s">
        <v>2300</v>
      </c>
      <c r="F106" s="1800" t="s">
        <v>3980</v>
      </c>
      <c r="G106" s="1236" t="s">
        <v>1801</v>
      </c>
      <c r="H106" s="1469">
        <v>340</v>
      </c>
      <c r="I106" s="517"/>
    </row>
    <row r="107" spans="2:9" s="1795" customFormat="1" ht="24" customHeight="1" x14ac:dyDescent="0.25">
      <c r="B107" s="1236" t="s">
        <v>4038</v>
      </c>
      <c r="C107" s="1236" t="s">
        <v>2027</v>
      </c>
      <c r="D107" s="1799" t="s">
        <v>3938</v>
      </c>
      <c r="E107" s="1799" t="s">
        <v>2300</v>
      </c>
      <c r="F107" s="1800" t="s">
        <v>3960</v>
      </c>
      <c r="G107" s="1236" t="s">
        <v>1802</v>
      </c>
      <c r="H107" s="1469">
        <v>340</v>
      </c>
      <c r="I107" s="517"/>
    </row>
    <row r="108" spans="2:9" s="1795" customFormat="1" ht="24" customHeight="1" x14ac:dyDescent="0.25">
      <c r="B108" s="1236" t="s">
        <v>4042</v>
      </c>
      <c r="C108" s="1236" t="s">
        <v>2027</v>
      </c>
      <c r="D108" s="1799" t="s">
        <v>3983</v>
      </c>
      <c r="E108" s="1799" t="s">
        <v>2299</v>
      </c>
      <c r="F108" s="1800" t="s">
        <v>4043</v>
      </c>
      <c r="G108" s="1236" t="s">
        <v>1800</v>
      </c>
      <c r="H108" s="1469">
        <v>102661</v>
      </c>
      <c r="I108" s="517"/>
    </row>
    <row r="109" spans="2:9" s="1795" customFormat="1" ht="24" customHeight="1" x14ac:dyDescent="0.25">
      <c r="B109" s="1236" t="s">
        <v>4044</v>
      </c>
      <c r="C109" s="1236" t="s">
        <v>2027</v>
      </c>
      <c r="D109" s="1799" t="s">
        <v>3938</v>
      </c>
      <c r="E109" s="1799" t="s">
        <v>2300</v>
      </c>
      <c r="F109" s="1800" t="s">
        <v>3952</v>
      </c>
      <c r="G109" s="1236" t="s">
        <v>2582</v>
      </c>
      <c r="H109" s="1469">
        <v>102661</v>
      </c>
      <c r="I109" s="517"/>
    </row>
    <row r="110" spans="2:9" s="1795" customFormat="1" ht="24" customHeight="1" x14ac:dyDescent="0.25">
      <c r="B110" s="1236" t="s">
        <v>4045</v>
      </c>
      <c r="C110" s="1236" t="s">
        <v>2027</v>
      </c>
      <c r="D110" s="1799" t="s">
        <v>3938</v>
      </c>
      <c r="E110" s="1799" t="s">
        <v>2300</v>
      </c>
      <c r="F110" s="1800" t="s">
        <v>4046</v>
      </c>
      <c r="G110" s="1236" t="s">
        <v>2301</v>
      </c>
      <c r="H110" s="1469">
        <v>102661</v>
      </c>
      <c r="I110" s="517"/>
    </row>
    <row r="111" spans="2:9" s="1795" customFormat="1" ht="24" customHeight="1" x14ac:dyDescent="0.25">
      <c r="B111" s="1236" t="s">
        <v>4045</v>
      </c>
      <c r="C111" s="1236" t="s">
        <v>2027</v>
      </c>
      <c r="D111" s="1799" t="s">
        <v>3938</v>
      </c>
      <c r="E111" s="1799" t="s">
        <v>2300</v>
      </c>
      <c r="F111" s="1800" t="s">
        <v>3956</v>
      </c>
      <c r="G111" s="1236" t="s">
        <v>1801</v>
      </c>
      <c r="H111" s="1469">
        <v>102661</v>
      </c>
      <c r="I111" s="517"/>
    </row>
    <row r="112" spans="2:9" s="1795" customFormat="1" ht="24" customHeight="1" x14ac:dyDescent="0.25">
      <c r="B112" s="1236" t="s">
        <v>4047</v>
      </c>
      <c r="C112" s="1236" t="s">
        <v>2027</v>
      </c>
      <c r="D112" s="1799" t="s">
        <v>3938</v>
      </c>
      <c r="E112" s="1799" t="s">
        <v>2300</v>
      </c>
      <c r="F112" s="1800" t="s">
        <v>3976</v>
      </c>
      <c r="G112" s="1236" t="s">
        <v>1801</v>
      </c>
      <c r="H112" s="1469">
        <v>102661</v>
      </c>
      <c r="I112" s="517"/>
    </row>
    <row r="113" spans="2:9" s="1795" customFormat="1" ht="24" customHeight="1" x14ac:dyDescent="0.25">
      <c r="B113" s="1236" t="s">
        <v>4048</v>
      </c>
      <c r="C113" s="1236" t="s">
        <v>863</v>
      </c>
      <c r="D113" s="1799" t="s">
        <v>3938</v>
      </c>
      <c r="E113" s="1799" t="s">
        <v>2300</v>
      </c>
      <c r="F113" s="1800" t="s">
        <v>3962</v>
      </c>
      <c r="G113" s="1236" t="s">
        <v>1803</v>
      </c>
      <c r="H113" s="1469">
        <v>102560</v>
      </c>
      <c r="I113" s="517"/>
    </row>
    <row r="114" spans="2:9" s="1795" customFormat="1" ht="24" customHeight="1" x14ac:dyDescent="0.25">
      <c r="B114" s="1236" t="s">
        <v>4049</v>
      </c>
      <c r="C114" s="1236" t="s">
        <v>863</v>
      </c>
      <c r="D114" s="1799" t="s">
        <v>3938</v>
      </c>
      <c r="E114" s="1799" t="s">
        <v>2300</v>
      </c>
      <c r="F114" s="1800" t="s">
        <v>3962</v>
      </c>
      <c r="G114" s="1236" t="s">
        <v>1803</v>
      </c>
      <c r="H114" s="1469">
        <v>102560</v>
      </c>
      <c r="I114" s="517"/>
    </row>
    <row r="115" spans="2:9" s="1795" customFormat="1" ht="24" customHeight="1" x14ac:dyDescent="0.25">
      <c r="B115" s="1236" t="s">
        <v>4050</v>
      </c>
      <c r="C115" s="1236" t="s">
        <v>863</v>
      </c>
      <c r="D115" s="1799" t="s">
        <v>3938</v>
      </c>
      <c r="E115" s="1799" t="s">
        <v>2300</v>
      </c>
      <c r="F115" s="1800" t="s">
        <v>3962</v>
      </c>
      <c r="G115" s="1236" t="s">
        <v>1803</v>
      </c>
      <c r="H115" s="1469">
        <v>102560</v>
      </c>
      <c r="I115" s="517"/>
    </row>
    <row r="116" spans="2:9" s="1795" customFormat="1" ht="24" customHeight="1" x14ac:dyDescent="0.25">
      <c r="B116" s="1236" t="s">
        <v>4051</v>
      </c>
      <c r="C116" s="1236" t="s">
        <v>863</v>
      </c>
      <c r="D116" s="1799" t="s">
        <v>3938</v>
      </c>
      <c r="E116" s="1799" t="s">
        <v>2300</v>
      </c>
      <c r="F116" s="1800" t="s">
        <v>3962</v>
      </c>
      <c r="G116" s="1236" t="s">
        <v>1803</v>
      </c>
      <c r="H116" s="1469">
        <v>102560</v>
      </c>
      <c r="I116" s="517"/>
    </row>
    <row r="117" spans="2:9" s="1795" customFormat="1" ht="24" customHeight="1" x14ac:dyDescent="0.25">
      <c r="B117" s="1236" t="s">
        <v>4052</v>
      </c>
      <c r="C117" s="1236" t="s">
        <v>863</v>
      </c>
      <c r="D117" s="1799" t="s">
        <v>3938</v>
      </c>
      <c r="E117" s="1799" t="s">
        <v>2300</v>
      </c>
      <c r="F117" s="1800" t="s">
        <v>3962</v>
      </c>
      <c r="G117" s="1236" t="s">
        <v>1803</v>
      </c>
      <c r="H117" s="1469">
        <v>102560</v>
      </c>
      <c r="I117" s="517"/>
    </row>
    <row r="118" spans="2:9" s="1795" customFormat="1" ht="24" customHeight="1" x14ac:dyDescent="0.25">
      <c r="B118" s="1236" t="s">
        <v>4053</v>
      </c>
      <c r="C118" s="1236" t="s">
        <v>863</v>
      </c>
      <c r="D118" s="1799" t="s">
        <v>3938</v>
      </c>
      <c r="E118" s="1799" t="s">
        <v>2300</v>
      </c>
      <c r="F118" s="1800" t="s">
        <v>3962</v>
      </c>
      <c r="G118" s="1236" t="s">
        <v>1803</v>
      </c>
      <c r="H118" s="1469">
        <v>102560</v>
      </c>
      <c r="I118" s="517"/>
    </row>
    <row r="119" spans="2:9" s="1795" customFormat="1" ht="24" customHeight="1" x14ac:dyDescent="0.25">
      <c r="B119" s="1236" t="s">
        <v>4054</v>
      </c>
      <c r="C119" s="1236" t="s">
        <v>863</v>
      </c>
      <c r="D119" s="1799" t="s">
        <v>3938</v>
      </c>
      <c r="E119" s="1799" t="s">
        <v>2300</v>
      </c>
      <c r="F119" s="1800" t="s">
        <v>3962</v>
      </c>
      <c r="G119" s="1236" t="s">
        <v>1803</v>
      </c>
      <c r="H119" s="1469">
        <v>102560</v>
      </c>
      <c r="I119" s="517"/>
    </row>
    <row r="120" spans="2:9" s="1795" customFormat="1" ht="24" customHeight="1" x14ac:dyDescent="0.25">
      <c r="B120" s="1236" t="s">
        <v>4055</v>
      </c>
      <c r="C120" s="1236" t="s">
        <v>863</v>
      </c>
      <c r="D120" s="1799" t="s">
        <v>3938</v>
      </c>
      <c r="E120" s="1799" t="s">
        <v>2300</v>
      </c>
      <c r="F120" s="1800" t="s">
        <v>3962</v>
      </c>
      <c r="G120" s="1236" t="s">
        <v>1803</v>
      </c>
      <c r="H120" s="1469">
        <v>102560</v>
      </c>
      <c r="I120" s="517"/>
    </row>
    <row r="121" spans="2:9" s="1795" customFormat="1" ht="24" customHeight="1" x14ac:dyDescent="0.25">
      <c r="B121" s="1236" t="s">
        <v>4056</v>
      </c>
      <c r="C121" s="1236" t="s">
        <v>863</v>
      </c>
      <c r="D121" s="1799" t="s">
        <v>3938</v>
      </c>
      <c r="E121" s="1799" t="s">
        <v>2300</v>
      </c>
      <c r="F121" s="1800" t="s">
        <v>3962</v>
      </c>
      <c r="G121" s="1236" t="s">
        <v>1803</v>
      </c>
      <c r="H121" s="1469">
        <v>102560</v>
      </c>
      <c r="I121" s="517"/>
    </row>
    <row r="122" spans="2:9" s="1795" customFormat="1" ht="24" customHeight="1" x14ac:dyDescent="0.25">
      <c r="B122" s="1236" t="s">
        <v>4057</v>
      </c>
      <c r="C122" s="1236" t="s">
        <v>863</v>
      </c>
      <c r="D122" s="1799" t="s">
        <v>3938</v>
      </c>
      <c r="E122" s="1799" t="s">
        <v>2300</v>
      </c>
      <c r="F122" s="1800" t="s">
        <v>3962</v>
      </c>
      <c r="G122" s="1236" t="s">
        <v>1803</v>
      </c>
      <c r="H122" s="1469">
        <v>102560</v>
      </c>
      <c r="I122" s="517"/>
    </row>
    <row r="123" spans="2:9" s="1795" customFormat="1" ht="24" customHeight="1" x14ac:dyDescent="0.25">
      <c r="B123" s="1236" t="s">
        <v>4058</v>
      </c>
      <c r="C123" s="1236" t="s">
        <v>863</v>
      </c>
      <c r="D123" s="1799" t="s">
        <v>3938</v>
      </c>
      <c r="E123" s="1799" t="s">
        <v>2300</v>
      </c>
      <c r="F123" s="1800" t="s">
        <v>3962</v>
      </c>
      <c r="G123" s="1236" t="s">
        <v>1803</v>
      </c>
      <c r="H123" s="1469">
        <v>102560</v>
      </c>
      <c r="I123" s="517"/>
    </row>
    <row r="124" spans="2:9" s="1795" customFormat="1" ht="24" customHeight="1" x14ac:dyDescent="0.25">
      <c r="B124" s="1236" t="s">
        <v>4059</v>
      </c>
      <c r="C124" s="1236" t="s">
        <v>863</v>
      </c>
      <c r="D124" s="1799" t="s">
        <v>3938</v>
      </c>
      <c r="E124" s="1799" t="s">
        <v>2300</v>
      </c>
      <c r="F124" s="1800" t="s">
        <v>3962</v>
      </c>
      <c r="G124" s="1236" t="s">
        <v>1803</v>
      </c>
      <c r="H124" s="1469">
        <v>102560</v>
      </c>
      <c r="I124" s="517"/>
    </row>
    <row r="125" spans="2:9" s="1795" customFormat="1" ht="24" customHeight="1" x14ac:dyDescent="0.25">
      <c r="B125" s="1236" t="s">
        <v>4060</v>
      </c>
      <c r="C125" s="1236" t="s">
        <v>863</v>
      </c>
      <c r="D125" s="1799" t="s">
        <v>3938</v>
      </c>
      <c r="E125" s="1799" t="s">
        <v>2300</v>
      </c>
      <c r="F125" s="1800" t="s">
        <v>3962</v>
      </c>
      <c r="G125" s="1236" t="s">
        <v>1803</v>
      </c>
      <c r="H125" s="1469">
        <v>102560</v>
      </c>
      <c r="I125" s="517"/>
    </row>
    <row r="126" spans="2:9" s="1795" customFormat="1" ht="24" customHeight="1" x14ac:dyDescent="0.25">
      <c r="B126" s="1236" t="s">
        <v>4061</v>
      </c>
      <c r="C126" s="1236" t="s">
        <v>863</v>
      </c>
      <c r="D126" s="1799" t="s">
        <v>3938</v>
      </c>
      <c r="E126" s="1799" t="s">
        <v>2300</v>
      </c>
      <c r="F126" s="1800" t="s">
        <v>3962</v>
      </c>
      <c r="G126" s="1236" t="s">
        <v>1803</v>
      </c>
      <c r="H126" s="1469">
        <v>102560</v>
      </c>
      <c r="I126" s="517"/>
    </row>
    <row r="127" spans="2:9" s="1795" customFormat="1" ht="24" customHeight="1" x14ac:dyDescent="0.25">
      <c r="B127" s="1236" t="s">
        <v>4062</v>
      </c>
      <c r="C127" s="1236" t="s">
        <v>863</v>
      </c>
      <c r="D127" s="1799" t="s">
        <v>3938</v>
      </c>
      <c r="E127" s="1799" t="s">
        <v>2300</v>
      </c>
      <c r="F127" s="1800" t="s">
        <v>3960</v>
      </c>
      <c r="G127" s="1236" t="s">
        <v>1802</v>
      </c>
      <c r="H127" s="1469">
        <v>102560</v>
      </c>
      <c r="I127" s="517"/>
    </row>
    <row r="128" spans="2:9" s="1795" customFormat="1" ht="24" customHeight="1" x14ac:dyDescent="0.25">
      <c r="B128" s="1236" t="s">
        <v>4063</v>
      </c>
      <c r="C128" s="1236" t="s">
        <v>863</v>
      </c>
      <c r="D128" s="1799" t="s">
        <v>3938</v>
      </c>
      <c r="E128" s="1799" t="s">
        <v>2300</v>
      </c>
      <c r="F128" s="1800" t="s">
        <v>3972</v>
      </c>
      <c r="G128" s="1236" t="s">
        <v>1800</v>
      </c>
      <c r="H128" s="1469">
        <v>9395</v>
      </c>
      <c r="I128" s="517"/>
    </row>
    <row r="129" spans="2:9" s="1795" customFormat="1" ht="24" customHeight="1" x14ac:dyDescent="0.25">
      <c r="B129" s="1236" t="s">
        <v>4064</v>
      </c>
      <c r="C129" s="1236" t="s">
        <v>863</v>
      </c>
      <c r="D129" s="1799" t="s">
        <v>3938</v>
      </c>
      <c r="E129" s="1799" t="s">
        <v>2300</v>
      </c>
      <c r="F129" s="1800" t="s">
        <v>3942</v>
      </c>
      <c r="G129" s="1236" t="s">
        <v>1801</v>
      </c>
      <c r="H129" s="1469">
        <v>9395</v>
      </c>
      <c r="I129" s="517"/>
    </row>
    <row r="130" spans="2:9" s="1795" customFormat="1" ht="24" customHeight="1" x14ac:dyDescent="0.25">
      <c r="B130" s="1236" t="s">
        <v>4063</v>
      </c>
      <c r="C130" s="1236" t="s">
        <v>863</v>
      </c>
      <c r="D130" s="1799" t="s">
        <v>3938</v>
      </c>
      <c r="E130" s="1799" t="s">
        <v>2300</v>
      </c>
      <c r="F130" s="1800" t="s">
        <v>4065</v>
      </c>
      <c r="G130" s="1236" t="s">
        <v>1803</v>
      </c>
      <c r="H130" s="1469">
        <v>9395</v>
      </c>
      <c r="I130" s="517"/>
    </row>
    <row r="131" spans="2:9" s="1795" customFormat="1" ht="24" customHeight="1" x14ac:dyDescent="0.25">
      <c r="B131" s="1236" t="s">
        <v>4063</v>
      </c>
      <c r="C131" s="1236" t="s">
        <v>863</v>
      </c>
      <c r="D131" s="1799" t="s">
        <v>3938</v>
      </c>
      <c r="E131" s="1799" t="s">
        <v>2300</v>
      </c>
      <c r="F131" s="1800" t="s">
        <v>3952</v>
      </c>
      <c r="G131" s="1236" t="s">
        <v>2582</v>
      </c>
      <c r="H131" s="1469">
        <v>9395</v>
      </c>
      <c r="I131" s="517"/>
    </row>
    <row r="132" spans="2:9" s="1795" customFormat="1" ht="24" customHeight="1" x14ac:dyDescent="0.25">
      <c r="B132" s="1236" t="s">
        <v>4063</v>
      </c>
      <c r="C132" s="1236" t="s">
        <v>863</v>
      </c>
      <c r="D132" s="1799" t="s">
        <v>3938</v>
      </c>
      <c r="E132" s="1799" t="s">
        <v>2300</v>
      </c>
      <c r="F132" s="1800" t="s">
        <v>3989</v>
      </c>
      <c r="G132" s="1236" t="s">
        <v>1801</v>
      </c>
      <c r="H132" s="1469">
        <v>9395</v>
      </c>
      <c r="I132" s="517"/>
    </row>
    <row r="133" spans="2:9" s="1795" customFormat="1" ht="24" customHeight="1" x14ac:dyDescent="0.25">
      <c r="B133" s="1236" t="s">
        <v>4066</v>
      </c>
      <c r="C133" s="1236" t="s">
        <v>863</v>
      </c>
      <c r="D133" s="1799" t="s">
        <v>3938</v>
      </c>
      <c r="E133" s="1799" t="s">
        <v>2300</v>
      </c>
      <c r="F133" s="1800" t="s">
        <v>3960</v>
      </c>
      <c r="G133" s="1236" t="s">
        <v>1802</v>
      </c>
      <c r="H133" s="1469">
        <v>9395</v>
      </c>
      <c r="I133" s="517"/>
    </row>
    <row r="134" spans="2:9" s="1795" customFormat="1" ht="24" customHeight="1" x14ac:dyDescent="0.25">
      <c r="B134" s="1236" t="s">
        <v>4067</v>
      </c>
      <c r="C134" s="1236" t="s">
        <v>863</v>
      </c>
      <c r="D134" s="1799" t="s">
        <v>3938</v>
      </c>
      <c r="E134" s="1799" t="s">
        <v>2300</v>
      </c>
      <c r="F134" s="1800" t="s">
        <v>3976</v>
      </c>
      <c r="G134" s="1236" t="s">
        <v>1801</v>
      </c>
      <c r="H134" s="1469">
        <v>9395</v>
      </c>
      <c r="I134" s="517"/>
    </row>
    <row r="135" spans="2:9" s="1795" customFormat="1" ht="24" customHeight="1" x14ac:dyDescent="0.25">
      <c r="B135" s="1236" t="s">
        <v>4068</v>
      </c>
      <c r="C135" s="1236" t="s">
        <v>863</v>
      </c>
      <c r="D135" s="1799" t="s">
        <v>3938</v>
      </c>
      <c r="E135" s="1799" t="s">
        <v>2300</v>
      </c>
      <c r="F135" s="1800" t="s">
        <v>4065</v>
      </c>
      <c r="G135" s="1236" t="s">
        <v>1803</v>
      </c>
      <c r="H135" s="1469">
        <v>9395</v>
      </c>
      <c r="I135" s="517"/>
    </row>
    <row r="136" spans="2:9" s="1795" customFormat="1" ht="24" customHeight="1" x14ac:dyDescent="0.25">
      <c r="B136" s="1236" t="s">
        <v>4068</v>
      </c>
      <c r="C136" s="1236" t="s">
        <v>863</v>
      </c>
      <c r="D136" s="1799" t="s">
        <v>3938</v>
      </c>
      <c r="E136" s="1799" t="s">
        <v>2300</v>
      </c>
      <c r="F136" s="1800" t="s">
        <v>3980</v>
      </c>
      <c r="G136" s="1236" t="s">
        <v>1801</v>
      </c>
      <c r="H136" s="1469">
        <v>9395</v>
      </c>
      <c r="I136" s="517"/>
    </row>
    <row r="137" spans="2:9" s="1795" customFormat="1" ht="24" customHeight="1" x14ac:dyDescent="0.25">
      <c r="B137" s="1236" t="s">
        <v>4068</v>
      </c>
      <c r="C137" s="1236" t="s">
        <v>863</v>
      </c>
      <c r="D137" s="1799" t="s">
        <v>3938</v>
      </c>
      <c r="E137" s="1799" t="s">
        <v>2300</v>
      </c>
      <c r="F137" s="1800" t="s">
        <v>4065</v>
      </c>
      <c r="G137" s="1236" t="s">
        <v>1803</v>
      </c>
      <c r="H137" s="1469">
        <v>9395</v>
      </c>
      <c r="I137" s="517"/>
    </row>
    <row r="138" spans="2:9" s="1795" customFormat="1" ht="24" customHeight="1" x14ac:dyDescent="0.25">
      <c r="B138" s="1236" t="s">
        <v>4068</v>
      </c>
      <c r="C138" s="1236" t="s">
        <v>863</v>
      </c>
      <c r="D138" s="1799" t="s">
        <v>3938</v>
      </c>
      <c r="E138" s="1799" t="s">
        <v>2300</v>
      </c>
      <c r="F138" s="1800" t="s">
        <v>3960</v>
      </c>
      <c r="G138" s="1236" t="s">
        <v>1802</v>
      </c>
      <c r="H138" s="1469">
        <v>9395</v>
      </c>
      <c r="I138" s="517"/>
    </row>
    <row r="139" spans="2:9" s="1795" customFormat="1" ht="24" customHeight="1" x14ac:dyDescent="0.25">
      <c r="B139" s="1236" t="s">
        <v>4068</v>
      </c>
      <c r="C139" s="1236" t="s">
        <v>863</v>
      </c>
      <c r="D139" s="1799" t="s">
        <v>3938</v>
      </c>
      <c r="E139" s="1799" t="s">
        <v>2300</v>
      </c>
      <c r="F139" s="1800" t="s">
        <v>4000</v>
      </c>
      <c r="G139" s="1236" t="s">
        <v>1801</v>
      </c>
      <c r="H139" s="1469">
        <v>9395</v>
      </c>
      <c r="I139" s="517"/>
    </row>
    <row r="140" spans="2:9" s="1795" customFormat="1" ht="24" customHeight="1" x14ac:dyDescent="0.25">
      <c r="B140" s="1236" t="s">
        <v>4069</v>
      </c>
      <c r="C140" s="1236" t="s">
        <v>863</v>
      </c>
      <c r="D140" s="1799" t="s">
        <v>3938</v>
      </c>
      <c r="E140" s="1799" t="s">
        <v>2300</v>
      </c>
      <c r="F140" s="1800" t="s">
        <v>4046</v>
      </c>
      <c r="G140" s="1236" t="s">
        <v>2301</v>
      </c>
      <c r="H140" s="1469">
        <v>9395</v>
      </c>
      <c r="I140" s="517"/>
    </row>
    <row r="141" spans="2:9" s="1795" customFormat="1" ht="24" customHeight="1" x14ac:dyDescent="0.25">
      <c r="B141" s="1236" t="s">
        <v>4068</v>
      </c>
      <c r="C141" s="1236" t="s">
        <v>863</v>
      </c>
      <c r="D141" s="1799" t="s">
        <v>3938</v>
      </c>
      <c r="E141" s="1799" t="s">
        <v>2300</v>
      </c>
      <c r="F141" s="1800" t="s">
        <v>4070</v>
      </c>
      <c r="G141" s="1236" t="s">
        <v>4071</v>
      </c>
      <c r="H141" s="1469">
        <v>9395</v>
      </c>
      <c r="I141" s="517"/>
    </row>
    <row r="142" spans="2:9" s="1795" customFormat="1" ht="24" customHeight="1" x14ac:dyDescent="0.25">
      <c r="B142" s="1236" t="s">
        <v>4069</v>
      </c>
      <c r="C142" s="1236" t="s">
        <v>863</v>
      </c>
      <c r="D142" s="1799" t="s">
        <v>3938</v>
      </c>
      <c r="E142" s="1799" t="s">
        <v>2300</v>
      </c>
      <c r="F142" s="1800" t="s">
        <v>3939</v>
      </c>
      <c r="G142" s="1236" t="s">
        <v>3940</v>
      </c>
      <c r="H142" s="1469">
        <v>9395</v>
      </c>
      <c r="I142" s="517"/>
    </row>
    <row r="143" spans="2:9" s="1795" customFormat="1" ht="24" customHeight="1" x14ac:dyDescent="0.25">
      <c r="B143" s="1236" t="s">
        <v>4069</v>
      </c>
      <c r="C143" s="1236" t="s">
        <v>863</v>
      </c>
      <c r="D143" s="1799" t="s">
        <v>3938</v>
      </c>
      <c r="E143" s="1799" t="s">
        <v>2300</v>
      </c>
      <c r="F143" s="1800" t="s">
        <v>4072</v>
      </c>
      <c r="G143" s="1236" t="s">
        <v>1801</v>
      </c>
      <c r="H143" s="1469">
        <v>9395</v>
      </c>
      <c r="I143" s="517"/>
    </row>
    <row r="144" spans="2:9" s="1795" customFormat="1" ht="24" customHeight="1" x14ac:dyDescent="0.25">
      <c r="B144" s="1236" t="s">
        <v>4073</v>
      </c>
      <c r="C144" s="1236" t="s">
        <v>863</v>
      </c>
      <c r="D144" s="1799" t="s">
        <v>4074</v>
      </c>
      <c r="E144" s="1799" t="s">
        <v>2300</v>
      </c>
      <c r="F144" s="1800" t="s">
        <v>4075</v>
      </c>
      <c r="G144" s="1236" t="s">
        <v>1802</v>
      </c>
      <c r="H144" s="1469">
        <v>9395</v>
      </c>
      <c r="I144" s="517"/>
    </row>
    <row r="145" spans="2:9" s="1795" customFormat="1" ht="24" customHeight="1" x14ac:dyDescent="0.25">
      <c r="B145" s="1236" t="s">
        <v>4076</v>
      </c>
      <c r="C145" s="1236" t="s">
        <v>863</v>
      </c>
      <c r="D145" s="1799" t="s">
        <v>4074</v>
      </c>
      <c r="E145" s="1799" t="s">
        <v>2300</v>
      </c>
      <c r="F145" s="1800" t="s">
        <v>4075</v>
      </c>
      <c r="G145" s="1236" t="s">
        <v>1802</v>
      </c>
      <c r="H145" s="1469">
        <v>9395</v>
      </c>
      <c r="I145" s="517"/>
    </row>
    <row r="146" spans="2:9" s="1795" customFormat="1" ht="24" customHeight="1" x14ac:dyDescent="0.25">
      <c r="B146" s="1236" t="s">
        <v>4077</v>
      </c>
      <c r="C146" s="1236" t="s">
        <v>863</v>
      </c>
      <c r="D146" s="1799" t="s">
        <v>4074</v>
      </c>
      <c r="E146" s="1799" t="s">
        <v>2300</v>
      </c>
      <c r="F146" s="1800" t="s">
        <v>4075</v>
      </c>
      <c r="G146" s="1236" t="s">
        <v>1802</v>
      </c>
      <c r="H146" s="1469">
        <v>9395</v>
      </c>
      <c r="I146" s="517"/>
    </row>
    <row r="147" spans="2:9" s="1795" customFormat="1" ht="24" customHeight="1" x14ac:dyDescent="0.25">
      <c r="B147" s="1236" t="s">
        <v>4078</v>
      </c>
      <c r="C147" s="1236" t="s">
        <v>863</v>
      </c>
      <c r="D147" s="1799" t="s">
        <v>4074</v>
      </c>
      <c r="E147" s="1799" t="s">
        <v>2300</v>
      </c>
      <c r="F147" s="1800" t="s">
        <v>4075</v>
      </c>
      <c r="G147" s="1236" t="s">
        <v>1802</v>
      </c>
      <c r="H147" s="1469">
        <v>9395</v>
      </c>
      <c r="I147" s="517"/>
    </row>
    <row r="148" spans="2:9" s="1795" customFormat="1" ht="24" customHeight="1" x14ac:dyDescent="0.25">
      <c r="B148" s="1236" t="s">
        <v>4079</v>
      </c>
      <c r="C148" s="1236" t="s">
        <v>863</v>
      </c>
      <c r="D148" s="1799" t="s">
        <v>4074</v>
      </c>
      <c r="E148" s="1799" t="s">
        <v>2300</v>
      </c>
      <c r="F148" s="1800" t="s">
        <v>4075</v>
      </c>
      <c r="G148" s="1236" t="s">
        <v>1802</v>
      </c>
      <c r="H148" s="1469">
        <v>9395</v>
      </c>
      <c r="I148" s="517"/>
    </row>
    <row r="149" spans="2:9" s="1795" customFormat="1" ht="24" customHeight="1" x14ac:dyDescent="0.25">
      <c r="B149" s="1236" t="s">
        <v>4080</v>
      </c>
      <c r="C149" s="1236" t="s">
        <v>863</v>
      </c>
      <c r="D149" s="1799" t="s">
        <v>4074</v>
      </c>
      <c r="E149" s="1799" t="s">
        <v>2300</v>
      </c>
      <c r="F149" s="1800" t="s">
        <v>4075</v>
      </c>
      <c r="G149" s="1236" t="s">
        <v>1802</v>
      </c>
      <c r="H149" s="1469">
        <v>9395</v>
      </c>
      <c r="I149" s="517"/>
    </row>
    <row r="150" spans="2:9" s="1795" customFormat="1" ht="24" customHeight="1" x14ac:dyDescent="0.25">
      <c r="B150" s="1236" t="s">
        <v>4081</v>
      </c>
      <c r="C150" s="1236" t="s">
        <v>863</v>
      </c>
      <c r="D150" s="1799" t="s">
        <v>4074</v>
      </c>
      <c r="E150" s="1799" t="s">
        <v>2300</v>
      </c>
      <c r="F150" s="1800" t="s">
        <v>4075</v>
      </c>
      <c r="G150" s="1236" t="s">
        <v>1802</v>
      </c>
      <c r="H150" s="1469">
        <v>9395</v>
      </c>
      <c r="I150" s="517"/>
    </row>
    <row r="151" spans="2:9" s="1795" customFormat="1" ht="24" customHeight="1" x14ac:dyDescent="0.25">
      <c r="B151" s="1236" t="s">
        <v>4082</v>
      </c>
      <c r="C151" s="1236" t="s">
        <v>863</v>
      </c>
      <c r="D151" s="1799" t="s">
        <v>3938</v>
      </c>
      <c r="E151" s="1799" t="s">
        <v>2300</v>
      </c>
      <c r="F151" s="1800" t="s">
        <v>3997</v>
      </c>
      <c r="G151" s="1236" t="s">
        <v>1803</v>
      </c>
      <c r="H151" s="1469">
        <v>9395</v>
      </c>
      <c r="I151" s="517"/>
    </row>
    <row r="152" spans="2:9" s="1795" customFormat="1" ht="24" customHeight="1" x14ac:dyDescent="0.25">
      <c r="B152" s="1236" t="s">
        <v>4083</v>
      </c>
      <c r="C152" s="1236" t="s">
        <v>863</v>
      </c>
      <c r="D152" s="1799" t="s">
        <v>3938</v>
      </c>
      <c r="E152" s="1799" t="s">
        <v>2300</v>
      </c>
      <c r="F152" s="1800" t="s">
        <v>3976</v>
      </c>
      <c r="G152" s="1236" t="s">
        <v>1801</v>
      </c>
      <c r="H152" s="1469">
        <v>9395</v>
      </c>
      <c r="I152" s="517"/>
    </row>
    <row r="153" spans="2:9" s="1795" customFormat="1" ht="24" customHeight="1" x14ac:dyDescent="0.25">
      <c r="B153" s="1236" t="s">
        <v>4084</v>
      </c>
      <c r="C153" s="1236" t="s">
        <v>863</v>
      </c>
      <c r="D153" s="1799" t="s">
        <v>3938</v>
      </c>
      <c r="E153" s="1799" t="s">
        <v>2300</v>
      </c>
      <c r="F153" s="1800" t="s">
        <v>3960</v>
      </c>
      <c r="G153" s="1236" t="s">
        <v>1802</v>
      </c>
      <c r="H153" s="1469">
        <v>102656</v>
      </c>
      <c r="I153" s="517"/>
    </row>
    <row r="154" spans="2:9" s="1795" customFormat="1" ht="24" customHeight="1" x14ac:dyDescent="0.25">
      <c r="B154" s="1236" t="s">
        <v>4084</v>
      </c>
      <c r="C154" s="1236" t="s">
        <v>863</v>
      </c>
      <c r="D154" s="1799" t="s">
        <v>3938</v>
      </c>
      <c r="E154" s="1799" t="s">
        <v>2300</v>
      </c>
      <c r="F154" s="1800" t="s">
        <v>3960</v>
      </c>
      <c r="G154" s="1236" t="s">
        <v>1802</v>
      </c>
      <c r="H154" s="1469">
        <v>102656</v>
      </c>
      <c r="I154" s="517"/>
    </row>
    <row r="155" spans="2:9" s="1795" customFormat="1" ht="24" customHeight="1" x14ac:dyDescent="0.25">
      <c r="B155" s="1236" t="s">
        <v>4085</v>
      </c>
      <c r="C155" s="1236" t="s">
        <v>863</v>
      </c>
      <c r="D155" s="1799" t="s">
        <v>3938</v>
      </c>
      <c r="E155" s="1799" t="s">
        <v>2300</v>
      </c>
      <c r="F155" s="1800" t="s">
        <v>3960</v>
      </c>
      <c r="G155" s="1236" t="s">
        <v>1802</v>
      </c>
      <c r="H155" s="1469">
        <v>102656</v>
      </c>
      <c r="I155" s="517"/>
    </row>
    <row r="156" spans="2:9" s="1795" customFormat="1" ht="24" customHeight="1" x14ac:dyDescent="0.25">
      <c r="B156" s="1236" t="s">
        <v>4084</v>
      </c>
      <c r="C156" s="1236" t="s">
        <v>863</v>
      </c>
      <c r="D156" s="1799" t="s">
        <v>3938</v>
      </c>
      <c r="E156" s="1799" t="s">
        <v>2300</v>
      </c>
      <c r="F156" s="1800" t="s">
        <v>3946</v>
      </c>
      <c r="G156" s="1236" t="s">
        <v>1800</v>
      </c>
      <c r="H156" s="1469">
        <v>102656</v>
      </c>
      <c r="I156" s="517"/>
    </row>
    <row r="157" spans="2:9" s="1795" customFormat="1" ht="24" customHeight="1" x14ac:dyDescent="0.25">
      <c r="B157" s="1236" t="s">
        <v>4084</v>
      </c>
      <c r="C157" s="1236" t="s">
        <v>863</v>
      </c>
      <c r="D157" s="1799" t="s">
        <v>3938</v>
      </c>
      <c r="E157" s="1799" t="s">
        <v>2300</v>
      </c>
      <c r="F157" s="1800" t="s">
        <v>3939</v>
      </c>
      <c r="G157" s="1236" t="s">
        <v>3940</v>
      </c>
      <c r="H157" s="1469">
        <v>102656</v>
      </c>
      <c r="I157" s="517"/>
    </row>
    <row r="158" spans="2:9" s="1795" customFormat="1" ht="24" customHeight="1" x14ac:dyDescent="0.25">
      <c r="B158" s="1236" t="s">
        <v>4086</v>
      </c>
      <c r="C158" s="1236" t="s">
        <v>863</v>
      </c>
      <c r="D158" s="1799" t="s">
        <v>3938</v>
      </c>
      <c r="E158" s="1799" t="s">
        <v>2300</v>
      </c>
      <c r="F158" s="1800" t="s">
        <v>3987</v>
      </c>
      <c r="G158" s="1236" t="s">
        <v>1801</v>
      </c>
      <c r="H158" s="1469">
        <v>102656</v>
      </c>
      <c r="I158" s="517"/>
    </row>
    <row r="159" spans="2:9" s="1795" customFormat="1" ht="24" customHeight="1" x14ac:dyDescent="0.25">
      <c r="B159" s="1236" t="s">
        <v>4087</v>
      </c>
      <c r="C159" s="1236" t="s">
        <v>863</v>
      </c>
      <c r="D159" s="1799" t="s">
        <v>3938</v>
      </c>
      <c r="E159" s="1799" t="s">
        <v>2300</v>
      </c>
      <c r="F159" s="1800" t="s">
        <v>3999</v>
      </c>
      <c r="G159" s="1236" t="s">
        <v>2582</v>
      </c>
      <c r="H159" s="1469">
        <v>102656</v>
      </c>
      <c r="I159" s="517"/>
    </row>
    <row r="160" spans="2:9" s="1795" customFormat="1" ht="24" customHeight="1" x14ac:dyDescent="0.25">
      <c r="B160" s="1236" t="s">
        <v>4088</v>
      </c>
      <c r="C160" s="1236" t="s">
        <v>863</v>
      </c>
      <c r="D160" s="1799" t="s">
        <v>3938</v>
      </c>
      <c r="E160" s="1799" t="s">
        <v>2300</v>
      </c>
      <c r="F160" s="1800" t="s">
        <v>4089</v>
      </c>
      <c r="G160" s="1236" t="s">
        <v>1801</v>
      </c>
      <c r="H160" s="1469">
        <v>102656</v>
      </c>
      <c r="I160" s="517"/>
    </row>
    <row r="161" spans="2:9" s="1795" customFormat="1" ht="24" customHeight="1" x14ac:dyDescent="0.25">
      <c r="B161" s="1236" t="s">
        <v>4090</v>
      </c>
      <c r="C161" s="1236" t="s">
        <v>1907</v>
      </c>
      <c r="D161" s="1799" t="s">
        <v>3938</v>
      </c>
      <c r="E161" s="1799" t="s">
        <v>2300</v>
      </c>
      <c r="F161" s="1800" t="s">
        <v>4006</v>
      </c>
      <c r="G161" s="1236" t="s">
        <v>4007</v>
      </c>
      <c r="H161" s="1469">
        <v>105543</v>
      </c>
      <c r="I161" s="517"/>
    </row>
    <row r="162" spans="2:9" s="1795" customFormat="1" ht="24" customHeight="1" x14ac:dyDescent="0.25">
      <c r="B162" s="1236" t="s">
        <v>4091</v>
      </c>
      <c r="C162" s="1236" t="s">
        <v>1907</v>
      </c>
      <c r="D162" s="1799" t="s">
        <v>3938</v>
      </c>
      <c r="E162" s="1799" t="s">
        <v>2300</v>
      </c>
      <c r="F162" s="1800" t="s">
        <v>4092</v>
      </c>
      <c r="G162" s="1236" t="s">
        <v>1801</v>
      </c>
      <c r="H162" s="1469">
        <v>105543</v>
      </c>
      <c r="I162" s="517"/>
    </row>
    <row r="163" spans="2:9" s="1795" customFormat="1" ht="24" customHeight="1" x14ac:dyDescent="0.25">
      <c r="B163" s="1236" t="s">
        <v>4093</v>
      </c>
      <c r="C163" s="1236" t="s">
        <v>267</v>
      </c>
      <c r="D163" s="1799" t="s">
        <v>4094</v>
      </c>
      <c r="E163" s="1799" t="s">
        <v>2300</v>
      </c>
      <c r="F163" s="1800" t="s">
        <v>4095</v>
      </c>
      <c r="G163" s="1236" t="s">
        <v>1800</v>
      </c>
      <c r="H163" s="1469">
        <v>103412</v>
      </c>
      <c r="I163" s="517"/>
    </row>
    <row r="164" spans="2:9" s="1795" customFormat="1" ht="24" customHeight="1" x14ac:dyDescent="0.25">
      <c r="B164" s="1236" t="s">
        <v>4096</v>
      </c>
      <c r="C164" s="1236" t="s">
        <v>814</v>
      </c>
      <c r="D164" s="1799" t="s">
        <v>3938</v>
      </c>
      <c r="E164" s="1799" t="s">
        <v>2300</v>
      </c>
      <c r="F164" s="1800" t="s">
        <v>3956</v>
      </c>
      <c r="G164" s="1236" t="s">
        <v>1801</v>
      </c>
      <c r="H164" s="1469">
        <v>19254</v>
      </c>
      <c r="I164" s="517"/>
    </row>
    <row r="165" spans="2:9" s="1795" customFormat="1" ht="24" customHeight="1" x14ac:dyDescent="0.25">
      <c r="B165" s="1236" t="s">
        <v>4096</v>
      </c>
      <c r="C165" s="1236" t="s">
        <v>814</v>
      </c>
      <c r="D165" s="1799" t="s">
        <v>3938</v>
      </c>
      <c r="E165" s="1799" t="s">
        <v>2300</v>
      </c>
      <c r="F165" s="1800" t="s">
        <v>3952</v>
      </c>
      <c r="G165" s="1236" t="s">
        <v>2582</v>
      </c>
      <c r="H165" s="1469">
        <v>19254</v>
      </c>
      <c r="I165" s="517"/>
    </row>
    <row r="166" spans="2:9" s="1795" customFormat="1" ht="24" customHeight="1" x14ac:dyDescent="0.25">
      <c r="B166" s="1236" t="s">
        <v>4097</v>
      </c>
      <c r="C166" s="1236" t="s">
        <v>814</v>
      </c>
      <c r="D166" s="1799" t="s">
        <v>3938</v>
      </c>
      <c r="E166" s="1799" t="s">
        <v>2300</v>
      </c>
      <c r="F166" s="1800" t="s">
        <v>3939</v>
      </c>
      <c r="G166" s="1236" t="s">
        <v>3940</v>
      </c>
      <c r="H166" s="1469">
        <v>19254</v>
      </c>
      <c r="I166" s="517"/>
    </row>
    <row r="167" spans="2:9" s="1795" customFormat="1" ht="24" customHeight="1" x14ac:dyDescent="0.25">
      <c r="B167" s="1236" t="s">
        <v>4098</v>
      </c>
      <c r="C167" s="1236" t="s">
        <v>814</v>
      </c>
      <c r="D167" s="1799" t="s">
        <v>3938</v>
      </c>
      <c r="E167" s="1799" t="s">
        <v>2300</v>
      </c>
      <c r="F167" s="1800" t="s">
        <v>3952</v>
      </c>
      <c r="G167" s="1236" t="s">
        <v>2582</v>
      </c>
      <c r="H167" s="1469">
        <v>19254</v>
      </c>
      <c r="I167" s="517"/>
    </row>
    <row r="168" spans="2:9" s="1795" customFormat="1" ht="24" customHeight="1" x14ac:dyDescent="0.25">
      <c r="B168" s="1236" t="s">
        <v>4096</v>
      </c>
      <c r="C168" s="1236" t="s">
        <v>814</v>
      </c>
      <c r="D168" s="1799" t="s">
        <v>3938</v>
      </c>
      <c r="E168" s="1799" t="s">
        <v>2300</v>
      </c>
      <c r="F168" s="1800" t="s">
        <v>3960</v>
      </c>
      <c r="G168" s="1236" t="s">
        <v>1802</v>
      </c>
      <c r="H168" s="1469">
        <v>19254</v>
      </c>
      <c r="I168" s="517"/>
    </row>
    <row r="169" spans="2:9" s="1795" customFormat="1" ht="24" customHeight="1" x14ac:dyDescent="0.25">
      <c r="B169" s="1236" t="s">
        <v>4099</v>
      </c>
      <c r="C169" s="1236" t="s">
        <v>814</v>
      </c>
      <c r="D169" s="1799" t="s">
        <v>3938</v>
      </c>
      <c r="E169" s="1799" t="s">
        <v>2300</v>
      </c>
      <c r="F169" s="1800" t="s">
        <v>3956</v>
      </c>
      <c r="G169" s="1236" t="s">
        <v>1801</v>
      </c>
      <c r="H169" s="1469">
        <v>19254</v>
      </c>
      <c r="I169" s="517"/>
    </row>
    <row r="170" spans="2:9" s="1795" customFormat="1" ht="24" customHeight="1" x14ac:dyDescent="0.25">
      <c r="B170" s="1236" t="s">
        <v>4099</v>
      </c>
      <c r="C170" s="1236" t="s">
        <v>814</v>
      </c>
      <c r="D170" s="1799" t="s">
        <v>3938</v>
      </c>
      <c r="E170" s="1799" t="s">
        <v>2300</v>
      </c>
      <c r="F170" s="1800" t="s">
        <v>4100</v>
      </c>
      <c r="G170" s="1236" t="s">
        <v>2301</v>
      </c>
      <c r="H170" s="1469">
        <v>19254</v>
      </c>
      <c r="I170" s="517"/>
    </row>
    <row r="171" spans="2:9" s="1795" customFormat="1" ht="24" customHeight="1" x14ac:dyDescent="0.25">
      <c r="B171" s="1236" t="s">
        <v>4099</v>
      </c>
      <c r="C171" s="1236" t="s">
        <v>814</v>
      </c>
      <c r="D171" s="1799" t="s">
        <v>3938</v>
      </c>
      <c r="E171" s="1799" t="s">
        <v>2300</v>
      </c>
      <c r="F171" s="1800" t="s">
        <v>4033</v>
      </c>
      <c r="G171" s="1236" t="s">
        <v>1801</v>
      </c>
      <c r="H171" s="1469">
        <v>19254</v>
      </c>
      <c r="I171" s="517"/>
    </row>
    <row r="172" spans="2:9" s="1795" customFormat="1" ht="24" customHeight="1" x14ac:dyDescent="0.25">
      <c r="B172" s="1236" t="s">
        <v>4101</v>
      </c>
      <c r="C172" s="1236" t="s">
        <v>814</v>
      </c>
      <c r="D172" s="1799" t="s">
        <v>3938</v>
      </c>
      <c r="E172" s="1799" t="s">
        <v>2300</v>
      </c>
      <c r="F172" s="1800" t="s">
        <v>4102</v>
      </c>
      <c r="G172" s="1236" t="s">
        <v>4103</v>
      </c>
      <c r="H172" s="1469">
        <v>19254</v>
      </c>
      <c r="I172" s="517"/>
    </row>
    <row r="173" spans="2:9" s="1795" customFormat="1" ht="24" customHeight="1" x14ac:dyDescent="0.25">
      <c r="B173" s="1236" t="s">
        <v>4104</v>
      </c>
      <c r="C173" s="1236" t="s">
        <v>814</v>
      </c>
      <c r="D173" s="1799" t="s">
        <v>3938</v>
      </c>
      <c r="E173" s="1799" t="s">
        <v>2300</v>
      </c>
      <c r="F173" s="1800" t="s">
        <v>3960</v>
      </c>
      <c r="G173" s="1236" t="s">
        <v>1802</v>
      </c>
      <c r="H173" s="1469">
        <v>19254</v>
      </c>
      <c r="I173" s="517"/>
    </row>
    <row r="174" spans="2:9" s="1795" customFormat="1" ht="24" customHeight="1" x14ac:dyDescent="0.25">
      <c r="B174" s="1236" t="s">
        <v>4105</v>
      </c>
      <c r="C174" s="1236" t="s">
        <v>814</v>
      </c>
      <c r="D174" s="1799" t="s">
        <v>3938</v>
      </c>
      <c r="E174" s="1799" t="s">
        <v>2300</v>
      </c>
      <c r="F174" s="1800" t="s">
        <v>3946</v>
      </c>
      <c r="G174" s="1236" t="s">
        <v>1800</v>
      </c>
      <c r="H174" s="1469">
        <v>19254</v>
      </c>
      <c r="I174" s="517"/>
    </row>
    <row r="175" spans="2:9" s="1795" customFormat="1" ht="24" customHeight="1" x14ac:dyDescent="0.25">
      <c r="B175" s="1236" t="s">
        <v>4106</v>
      </c>
      <c r="C175" s="1236" t="s">
        <v>814</v>
      </c>
      <c r="D175" s="1799" t="s">
        <v>3938</v>
      </c>
      <c r="E175" s="1799" t="s">
        <v>2300</v>
      </c>
      <c r="F175" s="1800" t="s">
        <v>4033</v>
      </c>
      <c r="G175" s="1236" t="s">
        <v>1801</v>
      </c>
      <c r="H175" s="1469">
        <v>19254</v>
      </c>
      <c r="I175" s="517"/>
    </row>
    <row r="176" spans="2:9" s="1795" customFormat="1" ht="24" customHeight="1" x14ac:dyDescent="0.25">
      <c r="B176" s="1236" t="s">
        <v>4099</v>
      </c>
      <c r="C176" s="1236" t="s">
        <v>814</v>
      </c>
      <c r="D176" s="1799" t="s">
        <v>3938</v>
      </c>
      <c r="E176" s="1799" t="s">
        <v>2300</v>
      </c>
      <c r="F176" s="1800" t="s">
        <v>4100</v>
      </c>
      <c r="G176" s="1236" t="s">
        <v>2301</v>
      </c>
      <c r="H176" s="1469">
        <v>19254</v>
      </c>
      <c r="I176" s="517"/>
    </row>
    <row r="177" spans="2:9" s="1795" customFormat="1" ht="24" customHeight="1" x14ac:dyDescent="0.25">
      <c r="B177" s="1236" t="s">
        <v>4107</v>
      </c>
      <c r="C177" s="1236" t="s">
        <v>814</v>
      </c>
      <c r="D177" s="1799" t="s">
        <v>3938</v>
      </c>
      <c r="E177" s="1799" t="s">
        <v>2300</v>
      </c>
      <c r="F177" s="1800" t="s">
        <v>3946</v>
      </c>
      <c r="G177" s="1236" t="s">
        <v>1800</v>
      </c>
      <c r="H177" s="1469">
        <v>19254</v>
      </c>
      <c r="I177" s="517"/>
    </row>
    <row r="178" spans="2:9" s="1795" customFormat="1" ht="24" customHeight="1" x14ac:dyDescent="0.25">
      <c r="B178" s="1236" t="s">
        <v>4101</v>
      </c>
      <c r="C178" s="1236" t="s">
        <v>814</v>
      </c>
      <c r="D178" s="1799" t="s">
        <v>3938</v>
      </c>
      <c r="E178" s="1799" t="s">
        <v>2300</v>
      </c>
      <c r="F178" s="1800" t="s">
        <v>4102</v>
      </c>
      <c r="G178" s="1236" t="s">
        <v>4103</v>
      </c>
      <c r="H178" s="1469">
        <v>19254</v>
      </c>
      <c r="I178" s="517"/>
    </row>
    <row r="179" spans="2:9" s="1795" customFormat="1" ht="24" customHeight="1" x14ac:dyDescent="0.25">
      <c r="B179" s="1236" t="s">
        <v>4101</v>
      </c>
      <c r="C179" s="1236" t="s">
        <v>814</v>
      </c>
      <c r="D179" s="1799" t="s">
        <v>3938</v>
      </c>
      <c r="E179" s="1799" t="s">
        <v>2300</v>
      </c>
      <c r="F179" s="1800" t="s">
        <v>4102</v>
      </c>
      <c r="G179" s="1236" t="s">
        <v>4103</v>
      </c>
      <c r="H179" s="1469">
        <v>19254</v>
      </c>
      <c r="I179" s="517"/>
    </row>
    <row r="180" spans="2:9" s="1795" customFormat="1" ht="24" customHeight="1" x14ac:dyDescent="0.25">
      <c r="B180" s="1236" t="s">
        <v>4101</v>
      </c>
      <c r="C180" s="1236" t="s">
        <v>814</v>
      </c>
      <c r="D180" s="1799" t="s">
        <v>3938</v>
      </c>
      <c r="E180" s="1799" t="s">
        <v>2300</v>
      </c>
      <c r="F180" s="1800" t="s">
        <v>4102</v>
      </c>
      <c r="G180" s="1236" t="s">
        <v>4103</v>
      </c>
      <c r="H180" s="1469">
        <v>19254</v>
      </c>
      <c r="I180" s="517"/>
    </row>
    <row r="181" spans="2:9" s="1795" customFormat="1" ht="24" customHeight="1" x14ac:dyDescent="0.25">
      <c r="B181" s="1236" t="s">
        <v>4106</v>
      </c>
      <c r="C181" s="1236" t="s">
        <v>814</v>
      </c>
      <c r="D181" s="1799" t="s">
        <v>3938</v>
      </c>
      <c r="E181" s="1799" t="s">
        <v>2300</v>
      </c>
      <c r="F181" s="1800" t="s">
        <v>3989</v>
      </c>
      <c r="G181" s="1236" t="s">
        <v>1801</v>
      </c>
      <c r="H181" s="1469">
        <v>19254</v>
      </c>
      <c r="I181" s="517"/>
    </row>
    <row r="182" spans="2:9" s="1795" customFormat="1" ht="24" customHeight="1" x14ac:dyDescent="0.25">
      <c r="B182" s="1236" t="s">
        <v>4101</v>
      </c>
      <c r="C182" s="1236" t="s">
        <v>814</v>
      </c>
      <c r="D182" s="1799" t="s">
        <v>3938</v>
      </c>
      <c r="E182" s="1799" t="s">
        <v>2300</v>
      </c>
      <c r="F182" s="1800" t="s">
        <v>4065</v>
      </c>
      <c r="G182" s="1236" t="s">
        <v>1803</v>
      </c>
      <c r="H182" s="1469">
        <v>19254</v>
      </c>
      <c r="I182" s="517"/>
    </row>
    <row r="183" spans="2:9" s="1795" customFormat="1" ht="24" customHeight="1" x14ac:dyDescent="0.25">
      <c r="B183" s="1236" t="s">
        <v>4108</v>
      </c>
      <c r="C183" s="1236" t="s">
        <v>814</v>
      </c>
      <c r="D183" s="1799" t="s">
        <v>3938</v>
      </c>
      <c r="E183" s="1799" t="s">
        <v>2300</v>
      </c>
      <c r="F183" s="1800" t="s">
        <v>4109</v>
      </c>
      <c r="G183" s="1236" t="s">
        <v>1801</v>
      </c>
      <c r="H183" s="1469">
        <v>19254</v>
      </c>
      <c r="I183" s="517"/>
    </row>
    <row r="184" spans="2:9" s="1795" customFormat="1" ht="24" customHeight="1" x14ac:dyDescent="0.25">
      <c r="B184" s="1236" t="s">
        <v>4110</v>
      </c>
      <c r="C184" s="1236" t="s">
        <v>814</v>
      </c>
      <c r="D184" s="1799" t="s">
        <v>3938</v>
      </c>
      <c r="E184" s="1799" t="s">
        <v>2300</v>
      </c>
      <c r="F184" s="1800" t="s">
        <v>3962</v>
      </c>
      <c r="G184" s="1236" t="s">
        <v>1803</v>
      </c>
      <c r="H184" s="1469">
        <v>19254</v>
      </c>
      <c r="I184" s="517"/>
    </row>
    <row r="185" spans="2:9" s="1795" customFormat="1" ht="24" customHeight="1" x14ac:dyDescent="0.25">
      <c r="B185" s="1236" t="s">
        <v>4111</v>
      </c>
      <c r="C185" s="1236" t="s">
        <v>814</v>
      </c>
      <c r="D185" s="1799" t="s">
        <v>3938</v>
      </c>
      <c r="E185" s="1799" t="s">
        <v>2300</v>
      </c>
      <c r="F185" s="1800" t="s">
        <v>3958</v>
      </c>
      <c r="G185" s="1236" t="s">
        <v>3959</v>
      </c>
      <c r="H185" s="1469">
        <v>19254</v>
      </c>
      <c r="I185" s="517"/>
    </row>
    <row r="186" spans="2:9" s="1795" customFormat="1" ht="24" customHeight="1" x14ac:dyDescent="0.25">
      <c r="B186" s="1236" t="s">
        <v>4112</v>
      </c>
      <c r="C186" s="1236" t="s">
        <v>814</v>
      </c>
      <c r="D186" s="1799" t="s">
        <v>3938</v>
      </c>
      <c r="E186" s="1799" t="s">
        <v>2300</v>
      </c>
      <c r="F186" s="1800" t="s">
        <v>3946</v>
      </c>
      <c r="G186" s="1236" t="s">
        <v>1800</v>
      </c>
      <c r="H186" s="1469">
        <v>19254</v>
      </c>
      <c r="I186" s="517"/>
    </row>
    <row r="187" spans="2:9" s="1795" customFormat="1" ht="24" customHeight="1" x14ac:dyDescent="0.25">
      <c r="B187" s="1236" t="s">
        <v>4101</v>
      </c>
      <c r="C187" s="1236" t="s">
        <v>814</v>
      </c>
      <c r="D187" s="1799" t="s">
        <v>3938</v>
      </c>
      <c r="E187" s="1799" t="s">
        <v>2300</v>
      </c>
      <c r="F187" s="1800" t="s">
        <v>4065</v>
      </c>
      <c r="G187" s="1236" t="s">
        <v>1803</v>
      </c>
      <c r="H187" s="1469">
        <v>19254</v>
      </c>
      <c r="I187" s="517"/>
    </row>
    <row r="188" spans="2:9" s="1795" customFormat="1" ht="24" customHeight="1" x14ac:dyDescent="0.25">
      <c r="B188" s="1236" t="s">
        <v>4105</v>
      </c>
      <c r="C188" s="1236" t="s">
        <v>814</v>
      </c>
      <c r="D188" s="1799" t="s">
        <v>3938</v>
      </c>
      <c r="E188" s="1799" t="s">
        <v>2300</v>
      </c>
      <c r="F188" s="1800" t="s">
        <v>3972</v>
      </c>
      <c r="G188" s="1236" t="s">
        <v>1800</v>
      </c>
      <c r="H188" s="1469">
        <v>19254</v>
      </c>
      <c r="I188" s="517"/>
    </row>
    <row r="189" spans="2:9" s="1795" customFormat="1" ht="24" customHeight="1" x14ac:dyDescent="0.25">
      <c r="B189" s="1236" t="s">
        <v>4104</v>
      </c>
      <c r="C189" s="1236" t="s">
        <v>814</v>
      </c>
      <c r="D189" s="1799" t="s">
        <v>3938</v>
      </c>
      <c r="E189" s="1799" t="s">
        <v>2300</v>
      </c>
      <c r="F189" s="1800" t="s">
        <v>4113</v>
      </c>
      <c r="G189" s="1236" t="s">
        <v>1803</v>
      </c>
      <c r="H189" s="1469">
        <v>19254</v>
      </c>
      <c r="I189" s="517"/>
    </row>
    <row r="190" spans="2:9" s="1795" customFormat="1" ht="24" customHeight="1" x14ac:dyDescent="0.25">
      <c r="B190" s="1236" t="s">
        <v>4114</v>
      </c>
      <c r="C190" s="1236" t="s">
        <v>814</v>
      </c>
      <c r="D190" s="1799" t="s">
        <v>3938</v>
      </c>
      <c r="E190" s="1799" t="s">
        <v>2300</v>
      </c>
      <c r="F190" s="1800" t="s">
        <v>3980</v>
      </c>
      <c r="G190" s="1236" t="s">
        <v>1801</v>
      </c>
      <c r="H190" s="1469">
        <v>19254</v>
      </c>
      <c r="I190" s="517"/>
    </row>
    <row r="191" spans="2:9" s="1795" customFormat="1" ht="24" customHeight="1" x14ac:dyDescent="0.25">
      <c r="B191" s="1236" t="s">
        <v>4115</v>
      </c>
      <c r="C191" s="1236" t="s">
        <v>814</v>
      </c>
      <c r="D191" s="1799" t="s">
        <v>3938</v>
      </c>
      <c r="E191" s="1799" t="s">
        <v>2300</v>
      </c>
      <c r="F191" s="1800" t="s">
        <v>4116</v>
      </c>
      <c r="G191" s="1236" t="s">
        <v>4117</v>
      </c>
      <c r="H191" s="1469">
        <v>19254</v>
      </c>
      <c r="I191" s="517"/>
    </row>
    <row r="192" spans="2:9" s="1795" customFormat="1" ht="24" customHeight="1" x14ac:dyDescent="0.25">
      <c r="B192" s="1236" t="s">
        <v>4115</v>
      </c>
      <c r="C192" s="1236" t="s">
        <v>814</v>
      </c>
      <c r="D192" s="1799" t="s">
        <v>3938</v>
      </c>
      <c r="E192" s="1799" t="s">
        <v>2300</v>
      </c>
      <c r="F192" s="1800" t="s">
        <v>3960</v>
      </c>
      <c r="G192" s="1236" t="s">
        <v>1802</v>
      </c>
      <c r="H192" s="1469">
        <v>19254</v>
      </c>
      <c r="I192" s="517"/>
    </row>
    <row r="193" spans="2:9" s="1795" customFormat="1" ht="24" customHeight="1" x14ac:dyDescent="0.25">
      <c r="B193" s="1236" t="s">
        <v>4115</v>
      </c>
      <c r="C193" s="1236" t="s">
        <v>814</v>
      </c>
      <c r="D193" s="1799" t="s">
        <v>3938</v>
      </c>
      <c r="E193" s="1799" t="s">
        <v>2300</v>
      </c>
      <c r="F193" s="1800" t="s">
        <v>3999</v>
      </c>
      <c r="G193" s="1236" t="s">
        <v>2582</v>
      </c>
      <c r="H193" s="1469">
        <v>19254</v>
      </c>
      <c r="I193" s="517"/>
    </row>
    <row r="194" spans="2:9" s="1795" customFormat="1" ht="24" customHeight="1" x14ac:dyDescent="0.25">
      <c r="B194" s="1236" t="s">
        <v>4118</v>
      </c>
      <c r="C194" s="1236" t="s">
        <v>814</v>
      </c>
      <c r="D194" s="1799" t="s">
        <v>3938</v>
      </c>
      <c r="E194" s="1799" t="s">
        <v>2300</v>
      </c>
      <c r="F194" s="1800" t="s">
        <v>3942</v>
      </c>
      <c r="G194" s="1236" t="s">
        <v>1801</v>
      </c>
      <c r="H194" s="1469">
        <v>19254</v>
      </c>
      <c r="I194" s="517"/>
    </row>
    <row r="195" spans="2:9" s="1795" customFormat="1" ht="24" customHeight="1" x14ac:dyDescent="0.25">
      <c r="B195" s="1236" t="s">
        <v>4115</v>
      </c>
      <c r="C195" s="1236" t="s">
        <v>814</v>
      </c>
      <c r="D195" s="1799" t="s">
        <v>3938</v>
      </c>
      <c r="E195" s="1799" t="s">
        <v>2300</v>
      </c>
      <c r="F195" s="1800" t="s">
        <v>3992</v>
      </c>
      <c r="G195" s="1236" t="s">
        <v>3993</v>
      </c>
      <c r="H195" s="1469">
        <v>19254</v>
      </c>
      <c r="I195" s="517"/>
    </row>
    <row r="196" spans="2:9" s="1795" customFormat="1" ht="24" customHeight="1" x14ac:dyDescent="0.25">
      <c r="B196" s="1236" t="s">
        <v>4119</v>
      </c>
      <c r="C196" s="1236" t="s">
        <v>814</v>
      </c>
      <c r="D196" s="1799" t="s">
        <v>3938</v>
      </c>
      <c r="E196" s="1799" t="s">
        <v>2300</v>
      </c>
      <c r="F196" s="1800" t="s">
        <v>3999</v>
      </c>
      <c r="G196" s="1236" t="s">
        <v>2582</v>
      </c>
      <c r="H196" s="1469">
        <v>19254</v>
      </c>
      <c r="I196" s="517"/>
    </row>
    <row r="197" spans="2:9" s="1795" customFormat="1" ht="24" customHeight="1" x14ac:dyDescent="0.25">
      <c r="B197" s="1236" t="s">
        <v>4120</v>
      </c>
      <c r="C197" s="1236" t="s">
        <v>814</v>
      </c>
      <c r="D197" s="1799" t="s">
        <v>3938</v>
      </c>
      <c r="E197" s="1799" t="s">
        <v>2300</v>
      </c>
      <c r="F197" s="1800" t="s">
        <v>3956</v>
      </c>
      <c r="G197" s="1236" t="s">
        <v>1801</v>
      </c>
      <c r="H197" s="1469">
        <v>19254</v>
      </c>
      <c r="I197" s="517"/>
    </row>
    <row r="198" spans="2:9" s="1795" customFormat="1" ht="24" customHeight="1" x14ac:dyDescent="0.25">
      <c r="B198" s="1236" t="s">
        <v>4120</v>
      </c>
      <c r="C198" s="1236" t="s">
        <v>814</v>
      </c>
      <c r="D198" s="1799" t="s">
        <v>3938</v>
      </c>
      <c r="E198" s="1799" t="s">
        <v>2300</v>
      </c>
      <c r="F198" s="1800" t="s">
        <v>3956</v>
      </c>
      <c r="G198" s="1236" t="s">
        <v>1801</v>
      </c>
      <c r="H198" s="1469">
        <v>19254</v>
      </c>
      <c r="I198" s="517"/>
    </row>
    <row r="199" spans="2:9" s="1795" customFormat="1" ht="24" customHeight="1" x14ac:dyDescent="0.25">
      <c r="B199" s="1236" t="s">
        <v>4121</v>
      </c>
      <c r="C199" s="1236" t="s">
        <v>817</v>
      </c>
      <c r="D199" s="1799" t="s">
        <v>3938</v>
      </c>
      <c r="E199" s="1799" t="s">
        <v>2300</v>
      </c>
      <c r="F199" s="1800" t="s">
        <v>3952</v>
      </c>
      <c r="G199" s="1236" t="s">
        <v>2582</v>
      </c>
      <c r="H199" s="1469">
        <v>337</v>
      </c>
      <c r="I199" s="517"/>
    </row>
    <row r="200" spans="2:9" s="1795" customFormat="1" ht="24" customHeight="1" x14ac:dyDescent="0.25">
      <c r="B200" s="1236" t="s">
        <v>4121</v>
      </c>
      <c r="C200" s="1236" t="s">
        <v>817</v>
      </c>
      <c r="D200" s="1799" t="s">
        <v>3938</v>
      </c>
      <c r="E200" s="1799" t="s">
        <v>2300</v>
      </c>
      <c r="F200" s="1800" t="s">
        <v>4039</v>
      </c>
      <c r="G200" s="1236" t="s">
        <v>3993</v>
      </c>
      <c r="H200" s="1469">
        <v>337</v>
      </c>
      <c r="I200" s="517"/>
    </row>
    <row r="201" spans="2:9" s="1795" customFormat="1" ht="24" customHeight="1" x14ac:dyDescent="0.25">
      <c r="B201" s="1236" t="s">
        <v>4122</v>
      </c>
      <c r="C201" s="1236" t="s">
        <v>817</v>
      </c>
      <c r="D201" s="1799" t="s">
        <v>3938</v>
      </c>
      <c r="E201" s="1799" t="s">
        <v>2300</v>
      </c>
      <c r="F201" s="1800" t="s">
        <v>3989</v>
      </c>
      <c r="G201" s="1236" t="s">
        <v>1801</v>
      </c>
      <c r="H201" s="1469">
        <v>337</v>
      </c>
      <c r="I201" s="517"/>
    </row>
    <row r="202" spans="2:9" s="1795" customFormat="1" ht="24" customHeight="1" x14ac:dyDescent="0.25">
      <c r="B202" s="1236" t="s">
        <v>4123</v>
      </c>
      <c r="C202" s="1236" t="s">
        <v>817</v>
      </c>
      <c r="D202" s="1799" t="s">
        <v>3938</v>
      </c>
      <c r="E202" s="1799" t="s">
        <v>2300</v>
      </c>
      <c r="F202" s="1800" t="s">
        <v>3965</v>
      </c>
      <c r="G202" s="1236" t="s">
        <v>1801</v>
      </c>
      <c r="H202" s="1469">
        <v>337</v>
      </c>
      <c r="I202" s="517"/>
    </row>
    <row r="203" spans="2:9" s="1795" customFormat="1" ht="24" customHeight="1" x14ac:dyDescent="0.25">
      <c r="B203" s="1236" t="s">
        <v>4124</v>
      </c>
      <c r="C203" s="1236" t="s">
        <v>817</v>
      </c>
      <c r="D203" s="1799" t="s">
        <v>3938</v>
      </c>
      <c r="E203" s="1799" t="s">
        <v>2300</v>
      </c>
      <c r="F203" s="1800" t="s">
        <v>3939</v>
      </c>
      <c r="G203" s="1236" t="s">
        <v>3940</v>
      </c>
      <c r="H203" s="1469">
        <v>337</v>
      </c>
      <c r="I203" s="517"/>
    </row>
    <row r="204" spans="2:9" s="1795" customFormat="1" ht="24" customHeight="1" x14ac:dyDescent="0.25">
      <c r="B204" s="1236" t="s">
        <v>4122</v>
      </c>
      <c r="C204" s="1236" t="s">
        <v>817</v>
      </c>
      <c r="D204" s="1799" t="s">
        <v>3938</v>
      </c>
      <c r="E204" s="1799" t="s">
        <v>2300</v>
      </c>
      <c r="F204" s="1800" t="s">
        <v>4125</v>
      </c>
      <c r="G204" s="1236" t="s">
        <v>2302</v>
      </c>
      <c r="H204" s="1469">
        <v>337</v>
      </c>
      <c r="I204" s="517"/>
    </row>
    <row r="205" spans="2:9" s="1795" customFormat="1" ht="24" customHeight="1" x14ac:dyDescent="0.25">
      <c r="B205" s="1236" t="s">
        <v>4126</v>
      </c>
      <c r="C205" s="1236" t="s">
        <v>817</v>
      </c>
      <c r="D205" s="1799" t="s">
        <v>3938</v>
      </c>
      <c r="E205" s="1799" t="s">
        <v>2300</v>
      </c>
      <c r="F205" s="1800" t="s">
        <v>4100</v>
      </c>
      <c r="G205" s="1236" t="s">
        <v>2301</v>
      </c>
      <c r="H205" s="1469">
        <v>337</v>
      </c>
      <c r="I205" s="517"/>
    </row>
    <row r="206" spans="2:9" s="1795" customFormat="1" ht="24" customHeight="1" x14ac:dyDescent="0.25">
      <c r="B206" s="1236" t="s">
        <v>4121</v>
      </c>
      <c r="C206" s="1236" t="s">
        <v>817</v>
      </c>
      <c r="D206" s="1799" t="s">
        <v>3938</v>
      </c>
      <c r="E206" s="1799" t="s">
        <v>2300</v>
      </c>
      <c r="F206" s="1800" t="s">
        <v>4127</v>
      </c>
      <c r="G206" s="1236" t="s">
        <v>1801</v>
      </c>
      <c r="H206" s="1469">
        <v>337</v>
      </c>
      <c r="I206" s="517"/>
    </row>
    <row r="207" spans="2:9" s="1795" customFormat="1" ht="24" customHeight="1" x14ac:dyDescent="0.25">
      <c r="B207" s="1236" t="s">
        <v>4122</v>
      </c>
      <c r="C207" s="1236" t="s">
        <v>817</v>
      </c>
      <c r="D207" s="1799" t="s">
        <v>3938</v>
      </c>
      <c r="E207" s="1799" t="s">
        <v>2300</v>
      </c>
      <c r="F207" s="1800" t="s">
        <v>3989</v>
      </c>
      <c r="G207" s="1236" t="s">
        <v>1801</v>
      </c>
      <c r="H207" s="1469">
        <v>337</v>
      </c>
      <c r="I207" s="517"/>
    </row>
    <row r="208" spans="2:9" s="1795" customFormat="1" ht="24" customHeight="1" x14ac:dyDescent="0.25">
      <c r="B208" s="1236" t="s">
        <v>4122</v>
      </c>
      <c r="C208" s="1236" t="s">
        <v>817</v>
      </c>
      <c r="D208" s="1799" t="s">
        <v>3938</v>
      </c>
      <c r="E208" s="1799" t="s">
        <v>2300</v>
      </c>
      <c r="F208" s="1800" t="s">
        <v>3989</v>
      </c>
      <c r="G208" s="1236" t="s">
        <v>1801</v>
      </c>
      <c r="H208" s="1469">
        <v>337</v>
      </c>
      <c r="I208" s="517"/>
    </row>
    <row r="209" spans="2:9" s="1795" customFormat="1" ht="24" customHeight="1" x14ac:dyDescent="0.25">
      <c r="B209" s="1236" t="s">
        <v>4128</v>
      </c>
      <c r="C209" s="1236" t="s">
        <v>817</v>
      </c>
      <c r="D209" s="1799" t="s">
        <v>3938</v>
      </c>
      <c r="E209" s="1799" t="s">
        <v>2300</v>
      </c>
      <c r="F209" s="1800" t="s">
        <v>3972</v>
      </c>
      <c r="G209" s="1236" t="s">
        <v>1800</v>
      </c>
      <c r="H209" s="1469">
        <v>337</v>
      </c>
      <c r="I209" s="517"/>
    </row>
    <row r="210" spans="2:9" s="1795" customFormat="1" ht="24" customHeight="1" x14ac:dyDescent="0.25">
      <c r="B210" s="1236" t="s">
        <v>4124</v>
      </c>
      <c r="C210" s="1236" t="s">
        <v>817</v>
      </c>
      <c r="D210" s="1799" t="s">
        <v>3938</v>
      </c>
      <c r="E210" s="1799" t="s">
        <v>2300</v>
      </c>
      <c r="F210" s="1800" t="s">
        <v>3972</v>
      </c>
      <c r="G210" s="1236" t="s">
        <v>1800</v>
      </c>
      <c r="H210" s="1469">
        <v>337</v>
      </c>
      <c r="I210" s="517"/>
    </row>
    <row r="211" spans="2:9" s="1795" customFormat="1" ht="24" customHeight="1" x14ac:dyDescent="0.25">
      <c r="B211" s="1236" t="s">
        <v>4129</v>
      </c>
      <c r="C211" s="1236" t="s">
        <v>817</v>
      </c>
      <c r="D211" s="1799" t="s">
        <v>3938</v>
      </c>
      <c r="E211" s="1799" t="s">
        <v>2300</v>
      </c>
      <c r="F211" s="1800" t="s">
        <v>3972</v>
      </c>
      <c r="G211" s="1236" t="s">
        <v>1800</v>
      </c>
      <c r="H211" s="1469">
        <v>337</v>
      </c>
      <c r="I211" s="517"/>
    </row>
    <row r="212" spans="2:9" s="1795" customFormat="1" ht="24" customHeight="1" x14ac:dyDescent="0.25">
      <c r="B212" s="1236" t="s">
        <v>4130</v>
      </c>
      <c r="C212" s="1236" t="s">
        <v>817</v>
      </c>
      <c r="D212" s="1799" t="s">
        <v>3938</v>
      </c>
      <c r="E212" s="1799" t="s">
        <v>2300</v>
      </c>
      <c r="F212" s="1800" t="s">
        <v>3952</v>
      </c>
      <c r="G212" s="1236" t="s">
        <v>2582</v>
      </c>
      <c r="H212" s="1469">
        <v>337</v>
      </c>
      <c r="I212" s="517"/>
    </row>
    <row r="213" spans="2:9" s="1795" customFormat="1" ht="24" customHeight="1" x14ac:dyDescent="0.25">
      <c r="B213" s="1236" t="s">
        <v>4131</v>
      </c>
      <c r="C213" s="1236" t="s">
        <v>817</v>
      </c>
      <c r="D213" s="1799" t="s">
        <v>3938</v>
      </c>
      <c r="E213" s="1799" t="s">
        <v>2300</v>
      </c>
      <c r="F213" s="1800" t="s">
        <v>3952</v>
      </c>
      <c r="G213" s="1236" t="s">
        <v>2582</v>
      </c>
      <c r="H213" s="1469">
        <v>337</v>
      </c>
      <c r="I213" s="517"/>
    </row>
    <row r="214" spans="2:9" s="1795" customFormat="1" ht="24" customHeight="1" x14ac:dyDescent="0.25">
      <c r="B214" s="1236" t="s">
        <v>4132</v>
      </c>
      <c r="C214" s="1236" t="s">
        <v>817</v>
      </c>
      <c r="D214" s="1799" t="s">
        <v>3938</v>
      </c>
      <c r="E214" s="1799" t="s">
        <v>2300</v>
      </c>
      <c r="F214" s="1800" t="s">
        <v>3952</v>
      </c>
      <c r="G214" s="1236" t="s">
        <v>2582</v>
      </c>
      <c r="H214" s="1469">
        <v>337</v>
      </c>
      <c r="I214" s="517"/>
    </row>
    <row r="215" spans="2:9" s="1795" customFormat="1" ht="24" customHeight="1" x14ac:dyDescent="0.25">
      <c r="B215" s="1236" t="s">
        <v>4133</v>
      </c>
      <c r="C215" s="1236" t="s">
        <v>817</v>
      </c>
      <c r="D215" s="1799" t="s">
        <v>3938</v>
      </c>
      <c r="E215" s="1799" t="s">
        <v>2300</v>
      </c>
      <c r="F215" s="1800" t="s">
        <v>3952</v>
      </c>
      <c r="G215" s="1236" t="s">
        <v>2582</v>
      </c>
      <c r="H215" s="1469">
        <v>337</v>
      </c>
      <c r="I215" s="517"/>
    </row>
    <row r="216" spans="2:9" s="1795" customFormat="1" ht="24" customHeight="1" x14ac:dyDescent="0.25">
      <c r="B216" s="1236" t="s">
        <v>4134</v>
      </c>
      <c r="C216" s="1236" t="s">
        <v>817</v>
      </c>
      <c r="D216" s="1799" t="s">
        <v>3938</v>
      </c>
      <c r="E216" s="1799" t="s">
        <v>2300</v>
      </c>
      <c r="F216" s="1800" t="s">
        <v>3952</v>
      </c>
      <c r="G216" s="1236" t="s">
        <v>2582</v>
      </c>
      <c r="H216" s="1469">
        <v>337</v>
      </c>
      <c r="I216" s="517"/>
    </row>
    <row r="217" spans="2:9" s="1795" customFormat="1" ht="24" customHeight="1" x14ac:dyDescent="0.25">
      <c r="B217" s="1236" t="s">
        <v>4135</v>
      </c>
      <c r="C217" s="1236" t="s">
        <v>817</v>
      </c>
      <c r="D217" s="1799" t="s">
        <v>3938</v>
      </c>
      <c r="E217" s="1799" t="s">
        <v>2300</v>
      </c>
      <c r="F217" s="1800" t="s">
        <v>3952</v>
      </c>
      <c r="G217" s="1236" t="s">
        <v>2582</v>
      </c>
      <c r="H217" s="1469">
        <v>337</v>
      </c>
      <c r="I217" s="517"/>
    </row>
    <row r="218" spans="2:9" s="1795" customFormat="1" ht="24" customHeight="1" x14ac:dyDescent="0.25">
      <c r="B218" s="1236" t="s">
        <v>4136</v>
      </c>
      <c r="C218" s="1236" t="s">
        <v>817</v>
      </c>
      <c r="D218" s="1799" t="s">
        <v>3938</v>
      </c>
      <c r="E218" s="1799" t="s">
        <v>2300</v>
      </c>
      <c r="F218" s="1800" t="s">
        <v>3952</v>
      </c>
      <c r="G218" s="1236" t="s">
        <v>2582</v>
      </c>
      <c r="H218" s="1469">
        <v>337</v>
      </c>
      <c r="I218" s="517"/>
    </row>
    <row r="219" spans="2:9" s="1795" customFormat="1" ht="24" customHeight="1" x14ac:dyDescent="0.25">
      <c r="B219" s="1236" t="s">
        <v>4137</v>
      </c>
      <c r="C219" s="1236" t="s">
        <v>817</v>
      </c>
      <c r="D219" s="1799" t="s">
        <v>3938</v>
      </c>
      <c r="E219" s="1799" t="s">
        <v>2300</v>
      </c>
      <c r="F219" s="1800" t="s">
        <v>3952</v>
      </c>
      <c r="G219" s="1236" t="s">
        <v>2582</v>
      </c>
      <c r="H219" s="1469">
        <v>337</v>
      </c>
      <c r="I219" s="517"/>
    </row>
    <row r="220" spans="2:9" s="1795" customFormat="1" ht="24" customHeight="1" x14ac:dyDescent="0.25">
      <c r="B220" s="1236" t="s">
        <v>4138</v>
      </c>
      <c r="C220" s="1236" t="s">
        <v>817</v>
      </c>
      <c r="D220" s="1799" t="s">
        <v>3938</v>
      </c>
      <c r="E220" s="1799" t="s">
        <v>2300</v>
      </c>
      <c r="F220" s="1800" t="s">
        <v>3952</v>
      </c>
      <c r="G220" s="1236" t="s">
        <v>2582</v>
      </c>
      <c r="H220" s="1469">
        <v>337</v>
      </c>
      <c r="I220" s="517"/>
    </row>
    <row r="221" spans="2:9" s="1795" customFormat="1" ht="24" customHeight="1" x14ac:dyDescent="0.25">
      <c r="B221" s="1236" t="s">
        <v>4139</v>
      </c>
      <c r="C221" s="1236" t="s">
        <v>817</v>
      </c>
      <c r="D221" s="1799" t="s">
        <v>3938</v>
      </c>
      <c r="E221" s="1799" t="s">
        <v>2300</v>
      </c>
      <c r="F221" s="1800" t="s">
        <v>3952</v>
      </c>
      <c r="G221" s="1236" t="s">
        <v>2582</v>
      </c>
      <c r="H221" s="1469">
        <v>337</v>
      </c>
      <c r="I221" s="517"/>
    </row>
    <row r="222" spans="2:9" s="1795" customFormat="1" ht="24" customHeight="1" x14ac:dyDescent="0.25">
      <c r="B222" s="1236" t="s">
        <v>4140</v>
      </c>
      <c r="C222" s="1236" t="s">
        <v>817</v>
      </c>
      <c r="D222" s="1799" t="s">
        <v>3938</v>
      </c>
      <c r="E222" s="1799" t="s">
        <v>2300</v>
      </c>
      <c r="F222" s="1800" t="s">
        <v>3952</v>
      </c>
      <c r="G222" s="1236" t="s">
        <v>2582</v>
      </c>
      <c r="H222" s="1469">
        <v>337</v>
      </c>
      <c r="I222" s="517"/>
    </row>
    <row r="223" spans="2:9" s="1795" customFormat="1" ht="24" customHeight="1" x14ac:dyDescent="0.25">
      <c r="B223" s="1236" t="s">
        <v>4141</v>
      </c>
      <c r="C223" s="1236" t="s">
        <v>817</v>
      </c>
      <c r="D223" s="1799" t="s">
        <v>3938</v>
      </c>
      <c r="E223" s="1799" t="s">
        <v>2300</v>
      </c>
      <c r="F223" s="1800" t="s">
        <v>3952</v>
      </c>
      <c r="G223" s="1236" t="s">
        <v>2582</v>
      </c>
      <c r="H223" s="1469">
        <v>337</v>
      </c>
      <c r="I223" s="517"/>
    </row>
    <row r="224" spans="2:9" s="1795" customFormat="1" ht="24" customHeight="1" x14ac:dyDescent="0.25">
      <c r="B224" s="1236" t="s">
        <v>4129</v>
      </c>
      <c r="C224" s="1236" t="s">
        <v>817</v>
      </c>
      <c r="D224" s="1799" t="s">
        <v>3938</v>
      </c>
      <c r="E224" s="1799" t="s">
        <v>2300</v>
      </c>
      <c r="F224" s="1800" t="s">
        <v>3952</v>
      </c>
      <c r="G224" s="1236" t="s">
        <v>2582</v>
      </c>
      <c r="H224" s="1469">
        <v>337</v>
      </c>
      <c r="I224" s="517"/>
    </row>
    <row r="225" spans="2:9" s="1795" customFormat="1" ht="24" customHeight="1" x14ac:dyDescent="0.25">
      <c r="B225" s="1236" t="s">
        <v>4142</v>
      </c>
      <c r="C225" s="1236" t="s">
        <v>817</v>
      </c>
      <c r="D225" s="1799" t="s">
        <v>3938</v>
      </c>
      <c r="E225" s="1799" t="s">
        <v>2300</v>
      </c>
      <c r="F225" s="1800" t="s">
        <v>3952</v>
      </c>
      <c r="G225" s="1236" t="s">
        <v>2582</v>
      </c>
      <c r="H225" s="1469">
        <v>337</v>
      </c>
      <c r="I225" s="517"/>
    </row>
    <row r="226" spans="2:9" s="1795" customFormat="1" ht="24" customHeight="1" x14ac:dyDescent="0.25">
      <c r="B226" s="1236" t="s">
        <v>4131</v>
      </c>
      <c r="C226" s="1236" t="s">
        <v>817</v>
      </c>
      <c r="D226" s="1799" t="s">
        <v>3938</v>
      </c>
      <c r="E226" s="1799" t="s">
        <v>2300</v>
      </c>
      <c r="F226" s="1800" t="s">
        <v>3952</v>
      </c>
      <c r="G226" s="1236" t="s">
        <v>2582</v>
      </c>
      <c r="H226" s="1469">
        <v>337</v>
      </c>
      <c r="I226" s="517"/>
    </row>
    <row r="227" spans="2:9" s="1795" customFormat="1" ht="24" customHeight="1" x14ac:dyDescent="0.25">
      <c r="B227" s="1236" t="s">
        <v>4132</v>
      </c>
      <c r="C227" s="1236" t="s">
        <v>817</v>
      </c>
      <c r="D227" s="1799" t="s">
        <v>3938</v>
      </c>
      <c r="E227" s="1799" t="s">
        <v>2300</v>
      </c>
      <c r="F227" s="1800" t="s">
        <v>3952</v>
      </c>
      <c r="G227" s="1236" t="s">
        <v>2582</v>
      </c>
      <c r="H227" s="1469">
        <v>337</v>
      </c>
      <c r="I227" s="517"/>
    </row>
    <row r="228" spans="2:9" s="1795" customFormat="1" ht="24" customHeight="1" x14ac:dyDescent="0.25">
      <c r="B228" s="1236" t="s">
        <v>4143</v>
      </c>
      <c r="C228" s="1236" t="s">
        <v>817</v>
      </c>
      <c r="D228" s="1799" t="s">
        <v>3938</v>
      </c>
      <c r="E228" s="1799" t="s">
        <v>2300</v>
      </c>
      <c r="F228" s="1800" t="s">
        <v>3952</v>
      </c>
      <c r="G228" s="1236" t="s">
        <v>2582</v>
      </c>
      <c r="H228" s="1469">
        <v>337</v>
      </c>
      <c r="I228" s="517"/>
    </row>
    <row r="229" spans="2:9" s="1795" customFormat="1" ht="24" customHeight="1" x14ac:dyDescent="0.25">
      <c r="B229" s="1236" t="s">
        <v>4144</v>
      </c>
      <c r="C229" s="1236" t="s">
        <v>817</v>
      </c>
      <c r="D229" s="1799" t="s">
        <v>3938</v>
      </c>
      <c r="E229" s="1799" t="s">
        <v>2300</v>
      </c>
      <c r="F229" s="1800" t="s">
        <v>3999</v>
      </c>
      <c r="G229" s="1236" t="s">
        <v>2582</v>
      </c>
      <c r="H229" s="1469">
        <v>337</v>
      </c>
      <c r="I229" s="517"/>
    </row>
    <row r="230" spans="2:9" s="1795" customFormat="1" ht="24" customHeight="1" x14ac:dyDescent="0.25">
      <c r="B230" s="1236" t="s">
        <v>4145</v>
      </c>
      <c r="C230" s="1236" t="s">
        <v>817</v>
      </c>
      <c r="D230" s="1799" t="s">
        <v>3938</v>
      </c>
      <c r="E230" s="1799" t="s">
        <v>2300</v>
      </c>
      <c r="F230" s="1800" t="s">
        <v>3999</v>
      </c>
      <c r="G230" s="1236" t="s">
        <v>2582</v>
      </c>
      <c r="H230" s="1469">
        <v>337</v>
      </c>
      <c r="I230" s="517"/>
    </row>
    <row r="231" spans="2:9" s="1795" customFormat="1" ht="24" customHeight="1" x14ac:dyDescent="0.25">
      <c r="B231" s="1236" t="s">
        <v>4146</v>
      </c>
      <c r="C231" s="1236" t="s">
        <v>817</v>
      </c>
      <c r="D231" s="1799" t="s">
        <v>3938</v>
      </c>
      <c r="E231" s="1799" t="s">
        <v>2300</v>
      </c>
      <c r="F231" s="1800" t="s">
        <v>3999</v>
      </c>
      <c r="G231" s="1236" t="s">
        <v>2582</v>
      </c>
      <c r="H231" s="1469">
        <v>337</v>
      </c>
      <c r="I231" s="517"/>
    </row>
    <row r="232" spans="2:9" s="1795" customFormat="1" ht="24" customHeight="1" x14ac:dyDescent="0.25">
      <c r="B232" s="1236" t="s">
        <v>4147</v>
      </c>
      <c r="C232" s="1236" t="s">
        <v>817</v>
      </c>
      <c r="D232" s="1799" t="s">
        <v>3938</v>
      </c>
      <c r="E232" s="1799" t="s">
        <v>2300</v>
      </c>
      <c r="F232" s="1800" t="s">
        <v>3999</v>
      </c>
      <c r="G232" s="1236" t="s">
        <v>2582</v>
      </c>
      <c r="H232" s="1469">
        <v>337</v>
      </c>
      <c r="I232" s="517"/>
    </row>
    <row r="233" spans="2:9" s="1795" customFormat="1" ht="24" customHeight="1" x14ac:dyDescent="0.25">
      <c r="B233" s="1236" t="s">
        <v>4144</v>
      </c>
      <c r="C233" s="1236" t="s">
        <v>817</v>
      </c>
      <c r="D233" s="1799" t="s">
        <v>3938</v>
      </c>
      <c r="E233" s="1799" t="s">
        <v>2300</v>
      </c>
      <c r="F233" s="1800" t="s">
        <v>3999</v>
      </c>
      <c r="G233" s="1236" t="s">
        <v>2582</v>
      </c>
      <c r="H233" s="1469">
        <v>337</v>
      </c>
      <c r="I233" s="517"/>
    </row>
    <row r="234" spans="2:9" s="1795" customFormat="1" ht="24" customHeight="1" x14ac:dyDescent="0.25">
      <c r="B234" s="1236" t="s">
        <v>4148</v>
      </c>
      <c r="C234" s="1236" t="s">
        <v>817</v>
      </c>
      <c r="D234" s="1799" t="s">
        <v>3938</v>
      </c>
      <c r="E234" s="1799" t="s">
        <v>2300</v>
      </c>
      <c r="F234" s="1800" t="s">
        <v>3972</v>
      </c>
      <c r="G234" s="1236" t="s">
        <v>1800</v>
      </c>
      <c r="H234" s="1469">
        <v>337</v>
      </c>
      <c r="I234" s="517"/>
    </row>
    <row r="235" spans="2:9" s="1795" customFormat="1" ht="24" customHeight="1" x14ac:dyDescent="0.25">
      <c r="B235" s="1236" t="s">
        <v>4146</v>
      </c>
      <c r="C235" s="1236" t="s">
        <v>817</v>
      </c>
      <c r="D235" s="1799" t="s">
        <v>3938</v>
      </c>
      <c r="E235" s="1799" t="s">
        <v>2300</v>
      </c>
      <c r="F235" s="1800" t="s">
        <v>3972</v>
      </c>
      <c r="G235" s="1236" t="s">
        <v>1800</v>
      </c>
      <c r="H235" s="1469">
        <v>337</v>
      </c>
      <c r="I235" s="517"/>
    </row>
    <row r="236" spans="2:9" s="1795" customFormat="1" ht="24" customHeight="1" x14ac:dyDescent="0.25">
      <c r="B236" s="1236" t="s">
        <v>4149</v>
      </c>
      <c r="C236" s="1236" t="s">
        <v>817</v>
      </c>
      <c r="D236" s="1799" t="s">
        <v>3938</v>
      </c>
      <c r="E236" s="1799" t="s">
        <v>2300</v>
      </c>
      <c r="F236" s="1800" t="s">
        <v>3972</v>
      </c>
      <c r="G236" s="1236" t="s">
        <v>1800</v>
      </c>
      <c r="H236" s="1469">
        <v>337</v>
      </c>
      <c r="I236" s="517"/>
    </row>
    <row r="237" spans="2:9" s="1795" customFormat="1" ht="24" customHeight="1" x14ac:dyDescent="0.25">
      <c r="B237" s="1236" t="s">
        <v>4150</v>
      </c>
      <c r="C237" s="1236" t="s">
        <v>817</v>
      </c>
      <c r="D237" s="1799" t="s">
        <v>3938</v>
      </c>
      <c r="E237" s="1799" t="s">
        <v>2300</v>
      </c>
      <c r="F237" s="1800" t="s">
        <v>3972</v>
      </c>
      <c r="G237" s="1236" t="s">
        <v>1800</v>
      </c>
      <c r="H237" s="1469">
        <v>337</v>
      </c>
      <c r="I237" s="517"/>
    </row>
    <row r="238" spans="2:9" s="1795" customFormat="1" ht="24" customHeight="1" x14ac:dyDescent="0.25">
      <c r="B238" s="1236" t="s">
        <v>4151</v>
      </c>
      <c r="C238" s="1236" t="s">
        <v>817</v>
      </c>
      <c r="D238" s="1799" t="s">
        <v>3938</v>
      </c>
      <c r="E238" s="1799" t="s">
        <v>2300</v>
      </c>
      <c r="F238" s="1800" t="s">
        <v>3972</v>
      </c>
      <c r="G238" s="1236" t="s">
        <v>1800</v>
      </c>
      <c r="H238" s="1469">
        <v>337</v>
      </c>
      <c r="I238" s="517"/>
    </row>
    <row r="239" spans="2:9" s="1795" customFormat="1" ht="24" customHeight="1" x14ac:dyDescent="0.25">
      <c r="B239" s="1236" t="s">
        <v>4146</v>
      </c>
      <c r="C239" s="1236" t="s">
        <v>817</v>
      </c>
      <c r="D239" s="1799" t="s">
        <v>3938</v>
      </c>
      <c r="E239" s="1799" t="s">
        <v>2300</v>
      </c>
      <c r="F239" s="1800" t="s">
        <v>3999</v>
      </c>
      <c r="G239" s="1236" t="s">
        <v>2582</v>
      </c>
      <c r="H239" s="1469">
        <v>337</v>
      </c>
      <c r="I239" s="517"/>
    </row>
    <row r="240" spans="2:9" s="1795" customFormat="1" ht="24" customHeight="1" x14ac:dyDescent="0.25">
      <c r="B240" s="1236" t="s">
        <v>4144</v>
      </c>
      <c r="C240" s="1236" t="s">
        <v>817</v>
      </c>
      <c r="D240" s="1799" t="s">
        <v>3938</v>
      </c>
      <c r="E240" s="1799" t="s">
        <v>2300</v>
      </c>
      <c r="F240" s="1800" t="s">
        <v>3997</v>
      </c>
      <c r="G240" s="1236" t="s">
        <v>1803</v>
      </c>
      <c r="H240" s="1469">
        <v>337</v>
      </c>
      <c r="I240" s="517"/>
    </row>
    <row r="241" spans="2:9" s="1795" customFormat="1" ht="24" customHeight="1" x14ac:dyDescent="0.25">
      <c r="B241" s="1236" t="s">
        <v>4152</v>
      </c>
      <c r="C241" s="1236" t="s">
        <v>817</v>
      </c>
      <c r="D241" s="1799" t="s">
        <v>3938</v>
      </c>
      <c r="E241" s="1799" t="s">
        <v>2300</v>
      </c>
      <c r="F241" s="1800" t="s">
        <v>3972</v>
      </c>
      <c r="G241" s="1236" t="s">
        <v>1800</v>
      </c>
      <c r="H241" s="1469">
        <v>337</v>
      </c>
      <c r="I241" s="517"/>
    </row>
    <row r="242" spans="2:9" s="1795" customFormat="1" ht="24" customHeight="1" x14ac:dyDescent="0.25">
      <c r="B242" s="1236" t="s">
        <v>4153</v>
      </c>
      <c r="C242" s="1236" t="s">
        <v>477</v>
      </c>
      <c r="D242" s="1799" t="s">
        <v>3938</v>
      </c>
      <c r="E242" s="1799" t="s">
        <v>2300</v>
      </c>
      <c r="F242" s="1800" t="s">
        <v>4000</v>
      </c>
      <c r="G242" s="1236" t="s">
        <v>1801</v>
      </c>
      <c r="H242" s="1469">
        <v>90980</v>
      </c>
      <c r="I242" s="517"/>
    </row>
    <row r="243" spans="2:9" s="1795" customFormat="1" ht="24" customHeight="1" x14ac:dyDescent="0.25">
      <c r="B243" s="1236" t="s">
        <v>4154</v>
      </c>
      <c r="C243" s="1236" t="s">
        <v>477</v>
      </c>
      <c r="D243" s="1799" t="s">
        <v>3938</v>
      </c>
      <c r="E243" s="1799" t="s">
        <v>2300</v>
      </c>
      <c r="F243" s="1800" t="s">
        <v>4000</v>
      </c>
      <c r="G243" s="1236" t="s">
        <v>1801</v>
      </c>
      <c r="H243" s="1469">
        <v>90980</v>
      </c>
      <c r="I243" s="517"/>
    </row>
    <row r="244" spans="2:9" s="1795" customFormat="1" ht="24" customHeight="1" x14ac:dyDescent="0.25">
      <c r="B244" s="1236" t="s">
        <v>4155</v>
      </c>
      <c r="C244" s="1236" t="s">
        <v>477</v>
      </c>
      <c r="D244" s="1799" t="s">
        <v>3938</v>
      </c>
      <c r="E244" s="1799" t="s">
        <v>2300</v>
      </c>
      <c r="F244" s="1800" t="s">
        <v>3965</v>
      </c>
      <c r="G244" s="1236" t="s">
        <v>1801</v>
      </c>
      <c r="H244" s="1469">
        <v>90980</v>
      </c>
      <c r="I244" s="517"/>
    </row>
    <row r="245" spans="2:9" s="1795" customFormat="1" ht="24" customHeight="1" x14ac:dyDescent="0.25">
      <c r="B245" s="1236" t="s">
        <v>4156</v>
      </c>
      <c r="C245" s="1236" t="s">
        <v>477</v>
      </c>
      <c r="D245" s="1799" t="s">
        <v>3938</v>
      </c>
      <c r="E245" s="1799" t="s">
        <v>2300</v>
      </c>
      <c r="F245" s="1800" t="s">
        <v>4000</v>
      </c>
      <c r="G245" s="1236" t="s">
        <v>1801</v>
      </c>
      <c r="H245" s="1469">
        <v>90980</v>
      </c>
      <c r="I245" s="517"/>
    </row>
    <row r="246" spans="2:9" s="1795" customFormat="1" ht="24" customHeight="1" x14ac:dyDescent="0.25">
      <c r="B246" s="1236" t="s">
        <v>4157</v>
      </c>
      <c r="C246" s="1236" t="s">
        <v>477</v>
      </c>
      <c r="D246" s="1799" t="s">
        <v>3938</v>
      </c>
      <c r="E246" s="1799" t="s">
        <v>2300</v>
      </c>
      <c r="F246" s="1800" t="s">
        <v>4158</v>
      </c>
      <c r="G246" s="1236" t="s">
        <v>1801</v>
      </c>
      <c r="H246" s="1469">
        <v>90980</v>
      </c>
      <c r="I246" s="517"/>
    </row>
    <row r="247" spans="2:9" s="1795" customFormat="1" ht="24" customHeight="1" x14ac:dyDescent="0.25">
      <c r="B247" s="1236" t="s">
        <v>4159</v>
      </c>
      <c r="C247" s="1236" t="s">
        <v>477</v>
      </c>
      <c r="D247" s="1799" t="s">
        <v>3983</v>
      </c>
      <c r="E247" s="1799" t="s">
        <v>2299</v>
      </c>
      <c r="F247" s="1800" t="s">
        <v>3984</v>
      </c>
      <c r="G247" s="1236" t="s">
        <v>2582</v>
      </c>
      <c r="H247" s="1469">
        <v>90980</v>
      </c>
      <c r="I247" s="517"/>
    </row>
    <row r="248" spans="2:9" s="1795" customFormat="1" ht="24" customHeight="1" x14ac:dyDescent="0.25">
      <c r="B248" s="1236" t="s">
        <v>4157</v>
      </c>
      <c r="C248" s="1236" t="s">
        <v>477</v>
      </c>
      <c r="D248" s="1799" t="s">
        <v>3938</v>
      </c>
      <c r="E248" s="1799" t="s">
        <v>2300</v>
      </c>
      <c r="F248" s="1800" t="s">
        <v>4158</v>
      </c>
      <c r="G248" s="1236" t="s">
        <v>1801</v>
      </c>
      <c r="H248" s="1469">
        <v>90980</v>
      </c>
      <c r="I248" s="517"/>
    </row>
    <row r="249" spans="2:9" s="1795" customFormat="1" ht="24" customHeight="1" x14ac:dyDescent="0.25">
      <c r="B249" s="1236" t="s">
        <v>4160</v>
      </c>
      <c r="C249" s="1236" t="s">
        <v>477</v>
      </c>
      <c r="D249" s="1799" t="s">
        <v>3938</v>
      </c>
      <c r="E249" s="1799" t="s">
        <v>2300</v>
      </c>
      <c r="F249" s="1800" t="s">
        <v>3954</v>
      </c>
      <c r="G249" s="1236" t="s">
        <v>2582</v>
      </c>
      <c r="H249" s="1469">
        <v>90980</v>
      </c>
      <c r="I249" s="517"/>
    </row>
    <row r="250" spans="2:9" s="1795" customFormat="1" ht="24" customHeight="1" x14ac:dyDescent="0.25">
      <c r="B250" s="1236" t="s">
        <v>4161</v>
      </c>
      <c r="C250" s="1236" t="s">
        <v>477</v>
      </c>
      <c r="D250" s="1799" t="s">
        <v>3938</v>
      </c>
      <c r="E250" s="1799" t="s">
        <v>2300</v>
      </c>
      <c r="F250" s="1800" t="s">
        <v>3954</v>
      </c>
      <c r="G250" s="1236" t="s">
        <v>2582</v>
      </c>
      <c r="H250" s="1469">
        <v>90980</v>
      </c>
      <c r="I250" s="517"/>
    </row>
    <row r="251" spans="2:9" s="1795" customFormat="1" ht="24" customHeight="1" x14ac:dyDescent="0.25">
      <c r="B251" s="1236" t="s">
        <v>4161</v>
      </c>
      <c r="C251" s="1236" t="s">
        <v>477</v>
      </c>
      <c r="D251" s="1799" t="s">
        <v>3938</v>
      </c>
      <c r="E251" s="1799" t="s">
        <v>2300</v>
      </c>
      <c r="F251" s="1800" t="s">
        <v>3952</v>
      </c>
      <c r="G251" s="1236" t="s">
        <v>2582</v>
      </c>
      <c r="H251" s="1469">
        <v>90980</v>
      </c>
      <c r="I251" s="517"/>
    </row>
    <row r="252" spans="2:9" s="1795" customFormat="1" ht="24" customHeight="1" x14ac:dyDescent="0.25">
      <c r="B252" s="1236" t="s">
        <v>4154</v>
      </c>
      <c r="C252" s="1236" t="s">
        <v>477</v>
      </c>
      <c r="D252" s="1799" t="s">
        <v>3938</v>
      </c>
      <c r="E252" s="1799" t="s">
        <v>2300</v>
      </c>
      <c r="F252" s="1800" t="s">
        <v>4162</v>
      </c>
      <c r="G252" s="1236" t="s">
        <v>2304</v>
      </c>
      <c r="H252" s="1469">
        <v>90980</v>
      </c>
      <c r="I252" s="517"/>
    </row>
    <row r="253" spans="2:9" s="1795" customFormat="1" ht="24" customHeight="1" x14ac:dyDescent="0.25">
      <c r="B253" s="1236" t="s">
        <v>4154</v>
      </c>
      <c r="C253" s="1236" t="s">
        <v>477</v>
      </c>
      <c r="D253" s="1799" t="s">
        <v>3938</v>
      </c>
      <c r="E253" s="1799" t="s">
        <v>2300</v>
      </c>
      <c r="F253" s="1800" t="s">
        <v>4163</v>
      </c>
      <c r="G253" s="1236" t="s">
        <v>1801</v>
      </c>
      <c r="H253" s="1469">
        <v>90980</v>
      </c>
      <c r="I253" s="517"/>
    </row>
    <row r="254" spans="2:9" s="1795" customFormat="1" ht="24" customHeight="1" x14ac:dyDescent="0.25">
      <c r="B254" s="1236" t="s">
        <v>4164</v>
      </c>
      <c r="C254" s="1236" t="s">
        <v>477</v>
      </c>
      <c r="D254" s="1799" t="s">
        <v>3938</v>
      </c>
      <c r="E254" s="1799" t="s">
        <v>2300</v>
      </c>
      <c r="F254" s="1800" t="s">
        <v>4109</v>
      </c>
      <c r="G254" s="1236" t="s">
        <v>1801</v>
      </c>
      <c r="H254" s="1469">
        <v>90980</v>
      </c>
      <c r="I254" s="517"/>
    </row>
    <row r="255" spans="2:9" s="1795" customFormat="1" ht="24" customHeight="1" x14ac:dyDescent="0.25">
      <c r="B255" s="1236" t="s">
        <v>4154</v>
      </c>
      <c r="C255" s="1236" t="s">
        <v>477</v>
      </c>
      <c r="D255" s="1799" t="s">
        <v>3938</v>
      </c>
      <c r="E255" s="1799" t="s">
        <v>2300</v>
      </c>
      <c r="F255" s="1800" t="s">
        <v>4092</v>
      </c>
      <c r="G255" s="1236" t="s">
        <v>1801</v>
      </c>
      <c r="H255" s="1469">
        <v>90980</v>
      </c>
      <c r="I255" s="517"/>
    </row>
    <row r="256" spans="2:9" s="1795" customFormat="1" ht="24" customHeight="1" x14ac:dyDescent="0.25">
      <c r="B256" s="1236" t="s">
        <v>4154</v>
      </c>
      <c r="C256" s="1236" t="s">
        <v>477</v>
      </c>
      <c r="D256" s="1799" t="s">
        <v>3938</v>
      </c>
      <c r="E256" s="1799" t="s">
        <v>2300</v>
      </c>
      <c r="F256" s="1800" t="s">
        <v>4092</v>
      </c>
      <c r="G256" s="1236" t="s">
        <v>1801</v>
      </c>
      <c r="H256" s="1469">
        <v>90980</v>
      </c>
      <c r="I256" s="517"/>
    </row>
    <row r="257" spans="2:9" s="1795" customFormat="1" ht="24" customHeight="1" x14ac:dyDescent="0.25">
      <c r="B257" s="1236" t="s">
        <v>4154</v>
      </c>
      <c r="C257" s="1236" t="s">
        <v>477</v>
      </c>
      <c r="D257" s="1799" t="s">
        <v>3938</v>
      </c>
      <c r="E257" s="1799" t="s">
        <v>2300</v>
      </c>
      <c r="F257" s="1800" t="s">
        <v>4092</v>
      </c>
      <c r="G257" s="1236" t="s">
        <v>1801</v>
      </c>
      <c r="H257" s="1469">
        <v>90980</v>
      </c>
      <c r="I257" s="517"/>
    </row>
    <row r="258" spans="2:9" s="1795" customFormat="1" ht="24" customHeight="1" x14ac:dyDescent="0.25">
      <c r="B258" s="1236" t="s">
        <v>4154</v>
      </c>
      <c r="C258" s="1236" t="s">
        <v>477</v>
      </c>
      <c r="D258" s="1799" t="s">
        <v>3938</v>
      </c>
      <c r="E258" s="1799" t="s">
        <v>2300</v>
      </c>
      <c r="F258" s="1800" t="s">
        <v>4092</v>
      </c>
      <c r="G258" s="1236" t="s">
        <v>1801</v>
      </c>
      <c r="H258" s="1469">
        <v>90980</v>
      </c>
      <c r="I258" s="517"/>
    </row>
    <row r="259" spans="2:9" s="1795" customFormat="1" ht="24" customHeight="1" x14ac:dyDescent="0.25">
      <c r="B259" s="1236" t="s">
        <v>4157</v>
      </c>
      <c r="C259" s="1236" t="s">
        <v>477</v>
      </c>
      <c r="D259" s="1799" t="s">
        <v>3938</v>
      </c>
      <c r="E259" s="1799" t="s">
        <v>2300</v>
      </c>
      <c r="F259" s="1800" t="s">
        <v>4158</v>
      </c>
      <c r="G259" s="1236" t="s">
        <v>1801</v>
      </c>
      <c r="H259" s="1469">
        <v>90980</v>
      </c>
      <c r="I259" s="517"/>
    </row>
    <row r="260" spans="2:9" s="1795" customFormat="1" ht="24" customHeight="1" x14ac:dyDescent="0.25">
      <c r="B260" s="1236" t="s">
        <v>4154</v>
      </c>
      <c r="C260" s="1236" t="s">
        <v>477</v>
      </c>
      <c r="D260" s="1799" t="s">
        <v>3938</v>
      </c>
      <c r="E260" s="1799" t="s">
        <v>2300</v>
      </c>
      <c r="F260" s="1800" t="s">
        <v>4046</v>
      </c>
      <c r="G260" s="1236" t="s">
        <v>2301</v>
      </c>
      <c r="H260" s="1469">
        <v>90980</v>
      </c>
      <c r="I260" s="517"/>
    </row>
    <row r="261" spans="2:9" s="1795" customFormat="1" ht="24" customHeight="1" x14ac:dyDescent="0.25">
      <c r="B261" s="1236" t="s">
        <v>4154</v>
      </c>
      <c r="C261" s="1236" t="s">
        <v>477</v>
      </c>
      <c r="D261" s="1799" t="s">
        <v>3938</v>
      </c>
      <c r="E261" s="1799" t="s">
        <v>2300</v>
      </c>
      <c r="F261" s="1800" t="s">
        <v>4092</v>
      </c>
      <c r="G261" s="1236" t="s">
        <v>1801</v>
      </c>
      <c r="H261" s="1469">
        <v>90980</v>
      </c>
      <c r="I261" s="517"/>
    </row>
    <row r="262" spans="2:9" s="1795" customFormat="1" ht="24" customHeight="1" x14ac:dyDescent="0.25">
      <c r="B262" s="1236" t="s">
        <v>4154</v>
      </c>
      <c r="C262" s="1236" t="s">
        <v>477</v>
      </c>
      <c r="D262" s="1799" t="s">
        <v>3938</v>
      </c>
      <c r="E262" s="1799" t="s">
        <v>2300</v>
      </c>
      <c r="F262" s="1800" t="s">
        <v>4046</v>
      </c>
      <c r="G262" s="1236" t="s">
        <v>2301</v>
      </c>
      <c r="H262" s="1469">
        <v>90980</v>
      </c>
      <c r="I262" s="517"/>
    </row>
    <row r="263" spans="2:9" s="1795" customFormat="1" ht="24" customHeight="1" x14ac:dyDescent="0.25">
      <c r="B263" s="1236" t="s">
        <v>4164</v>
      </c>
      <c r="C263" s="1236" t="s">
        <v>477</v>
      </c>
      <c r="D263" s="1799" t="s">
        <v>3938</v>
      </c>
      <c r="E263" s="1799" t="s">
        <v>2300</v>
      </c>
      <c r="F263" s="1800" t="s">
        <v>4165</v>
      </c>
      <c r="G263" s="1236" t="s">
        <v>1801</v>
      </c>
      <c r="H263" s="1469">
        <v>90980</v>
      </c>
      <c r="I263" s="517"/>
    </row>
    <row r="264" spans="2:9" s="1795" customFormat="1" ht="24" customHeight="1" x14ac:dyDescent="0.25">
      <c r="B264" s="1236" t="s">
        <v>4154</v>
      </c>
      <c r="C264" s="1236" t="s">
        <v>477</v>
      </c>
      <c r="D264" s="1799" t="s">
        <v>3938</v>
      </c>
      <c r="E264" s="1799" t="s">
        <v>2300</v>
      </c>
      <c r="F264" s="1800" t="s">
        <v>4165</v>
      </c>
      <c r="G264" s="1236" t="s">
        <v>1801</v>
      </c>
      <c r="H264" s="1469">
        <v>90980</v>
      </c>
      <c r="I264" s="517"/>
    </row>
    <row r="265" spans="2:9" s="1795" customFormat="1" ht="24" customHeight="1" x14ac:dyDescent="0.25">
      <c r="B265" s="1236" t="s">
        <v>4154</v>
      </c>
      <c r="C265" s="1236" t="s">
        <v>477</v>
      </c>
      <c r="D265" s="1799" t="s">
        <v>3938</v>
      </c>
      <c r="E265" s="1799" t="s">
        <v>2300</v>
      </c>
      <c r="F265" s="1800" t="s">
        <v>3976</v>
      </c>
      <c r="G265" s="1236" t="s">
        <v>1801</v>
      </c>
      <c r="H265" s="1469">
        <v>90980</v>
      </c>
      <c r="I265" s="517"/>
    </row>
    <row r="266" spans="2:9" s="1795" customFormat="1" ht="24" customHeight="1" x14ac:dyDescent="0.25">
      <c r="B266" s="1236" t="s">
        <v>4154</v>
      </c>
      <c r="C266" s="1236" t="s">
        <v>477</v>
      </c>
      <c r="D266" s="1799" t="s">
        <v>3938</v>
      </c>
      <c r="E266" s="1799" t="s">
        <v>2300</v>
      </c>
      <c r="F266" s="1800" t="s">
        <v>4166</v>
      </c>
      <c r="G266" s="1236" t="s">
        <v>2302</v>
      </c>
      <c r="H266" s="1469">
        <v>90980</v>
      </c>
      <c r="I266" s="517"/>
    </row>
    <row r="267" spans="2:9" s="1795" customFormat="1" ht="24" customHeight="1" x14ac:dyDescent="0.25">
      <c r="B267" s="1236" t="s">
        <v>4154</v>
      </c>
      <c r="C267" s="1236" t="s">
        <v>477</v>
      </c>
      <c r="D267" s="1799" t="s">
        <v>3938</v>
      </c>
      <c r="E267" s="1799" t="s">
        <v>2300</v>
      </c>
      <c r="F267" s="1800" t="s">
        <v>4167</v>
      </c>
      <c r="G267" s="1236" t="s">
        <v>3940</v>
      </c>
      <c r="H267" s="1469">
        <v>90980</v>
      </c>
      <c r="I267" s="517"/>
    </row>
    <row r="268" spans="2:9" s="1795" customFormat="1" ht="24" customHeight="1" x14ac:dyDescent="0.25">
      <c r="B268" s="1236" t="s">
        <v>4168</v>
      </c>
      <c r="C268" s="1236" t="s">
        <v>477</v>
      </c>
      <c r="D268" s="1799" t="s">
        <v>3938</v>
      </c>
      <c r="E268" s="1799" t="s">
        <v>2300</v>
      </c>
      <c r="F268" s="1800" t="s">
        <v>3942</v>
      </c>
      <c r="G268" s="1236" t="s">
        <v>1801</v>
      </c>
      <c r="H268" s="1469">
        <v>90980</v>
      </c>
      <c r="I268" s="517"/>
    </row>
    <row r="269" spans="2:9" s="1795" customFormat="1" ht="24" customHeight="1" x14ac:dyDescent="0.25">
      <c r="B269" s="1236" t="s">
        <v>4154</v>
      </c>
      <c r="C269" s="1236" t="s">
        <v>477</v>
      </c>
      <c r="D269" s="1799" t="s">
        <v>3938</v>
      </c>
      <c r="E269" s="1799" t="s">
        <v>2300</v>
      </c>
      <c r="F269" s="1800" t="s">
        <v>4166</v>
      </c>
      <c r="G269" s="1236" t="s">
        <v>2302</v>
      </c>
      <c r="H269" s="1469">
        <v>90980</v>
      </c>
      <c r="I269" s="517"/>
    </row>
    <row r="270" spans="2:9" s="1795" customFormat="1" ht="24" customHeight="1" x14ac:dyDescent="0.25">
      <c r="B270" s="1236" t="s">
        <v>4154</v>
      </c>
      <c r="C270" s="1236" t="s">
        <v>477</v>
      </c>
      <c r="D270" s="1799" t="s">
        <v>3938</v>
      </c>
      <c r="E270" s="1799" t="s">
        <v>2300</v>
      </c>
      <c r="F270" s="1800" t="s">
        <v>4102</v>
      </c>
      <c r="G270" s="1236" t="s">
        <v>4103</v>
      </c>
      <c r="H270" s="1469">
        <v>90980</v>
      </c>
      <c r="I270" s="517"/>
    </row>
    <row r="271" spans="2:9" s="1795" customFormat="1" ht="24" customHeight="1" x14ac:dyDescent="0.25">
      <c r="B271" s="1236" t="s">
        <v>4154</v>
      </c>
      <c r="C271" s="1236" t="s">
        <v>477</v>
      </c>
      <c r="D271" s="1799" t="s">
        <v>3938</v>
      </c>
      <c r="E271" s="1799" t="s">
        <v>2300</v>
      </c>
      <c r="F271" s="1800" t="s">
        <v>4167</v>
      </c>
      <c r="G271" s="1236" t="s">
        <v>3940</v>
      </c>
      <c r="H271" s="1469">
        <v>90980</v>
      </c>
      <c r="I271" s="517"/>
    </row>
    <row r="272" spans="2:9" s="1795" customFormat="1" ht="24" customHeight="1" x14ac:dyDescent="0.25">
      <c r="B272" s="1236" t="s">
        <v>4169</v>
      </c>
      <c r="C272" s="1236" t="s">
        <v>477</v>
      </c>
      <c r="D272" s="1799" t="s">
        <v>3938</v>
      </c>
      <c r="E272" s="1799" t="s">
        <v>2300</v>
      </c>
      <c r="F272" s="1800" t="s">
        <v>3999</v>
      </c>
      <c r="G272" s="1236" t="s">
        <v>2582</v>
      </c>
      <c r="H272" s="1469">
        <v>90980</v>
      </c>
      <c r="I272" s="517"/>
    </row>
    <row r="273" spans="2:9" s="1795" customFormat="1" ht="24" customHeight="1" x14ac:dyDescent="0.25">
      <c r="B273" s="1236" t="s">
        <v>4169</v>
      </c>
      <c r="C273" s="1236" t="s">
        <v>477</v>
      </c>
      <c r="D273" s="1799" t="s">
        <v>3938</v>
      </c>
      <c r="E273" s="1799" t="s">
        <v>2300</v>
      </c>
      <c r="F273" s="1800" t="s">
        <v>3999</v>
      </c>
      <c r="G273" s="1236" t="s">
        <v>2582</v>
      </c>
      <c r="H273" s="1469">
        <v>90980</v>
      </c>
      <c r="I273" s="517"/>
    </row>
    <row r="274" spans="2:9" s="1795" customFormat="1" ht="24" customHeight="1" x14ac:dyDescent="0.25">
      <c r="B274" s="1236" t="s">
        <v>4170</v>
      </c>
      <c r="C274" s="1236" t="s">
        <v>820</v>
      </c>
      <c r="D274" s="1799" t="s">
        <v>3938</v>
      </c>
      <c r="E274" s="1799" t="s">
        <v>2300</v>
      </c>
      <c r="F274" s="1800" t="s">
        <v>4000</v>
      </c>
      <c r="G274" s="1236" t="s">
        <v>1801</v>
      </c>
      <c r="H274" s="1469">
        <v>102542</v>
      </c>
      <c r="I274" s="517"/>
    </row>
    <row r="275" spans="2:9" s="1795" customFormat="1" ht="24" customHeight="1" x14ac:dyDescent="0.25">
      <c r="B275" s="1236" t="s">
        <v>4171</v>
      </c>
      <c r="C275" s="1236" t="s">
        <v>820</v>
      </c>
      <c r="D275" s="1799" t="s">
        <v>3938</v>
      </c>
      <c r="E275" s="1799" t="s">
        <v>2300</v>
      </c>
      <c r="F275" s="1800" t="s">
        <v>4000</v>
      </c>
      <c r="G275" s="1236" t="s">
        <v>1801</v>
      </c>
      <c r="H275" s="1469">
        <v>102542</v>
      </c>
      <c r="I275" s="517"/>
    </row>
    <row r="276" spans="2:9" s="1795" customFormat="1" ht="24" customHeight="1" x14ac:dyDescent="0.25">
      <c r="B276" s="1236" t="s">
        <v>4172</v>
      </c>
      <c r="C276" s="1236" t="s">
        <v>820</v>
      </c>
      <c r="D276" s="1799" t="s">
        <v>3938</v>
      </c>
      <c r="E276" s="1799" t="s">
        <v>2300</v>
      </c>
      <c r="F276" s="1800" t="s">
        <v>4000</v>
      </c>
      <c r="G276" s="1236" t="s">
        <v>1801</v>
      </c>
      <c r="H276" s="1469">
        <v>102542</v>
      </c>
      <c r="I276" s="517"/>
    </row>
    <row r="277" spans="2:9" s="1795" customFormat="1" ht="24" customHeight="1" x14ac:dyDescent="0.25">
      <c r="B277" s="1236" t="s">
        <v>4172</v>
      </c>
      <c r="C277" s="1236" t="s">
        <v>820</v>
      </c>
      <c r="D277" s="1799" t="s">
        <v>3938</v>
      </c>
      <c r="E277" s="1799" t="s">
        <v>2300</v>
      </c>
      <c r="F277" s="1800" t="s">
        <v>3952</v>
      </c>
      <c r="G277" s="1236" t="s">
        <v>2582</v>
      </c>
      <c r="H277" s="1469">
        <v>102542</v>
      </c>
      <c r="I277" s="517"/>
    </row>
    <row r="278" spans="2:9" s="1795" customFormat="1" ht="24" customHeight="1" x14ac:dyDescent="0.25">
      <c r="B278" s="1236" t="s">
        <v>4173</v>
      </c>
      <c r="C278" s="1236" t="s">
        <v>820</v>
      </c>
      <c r="D278" s="1799" t="s">
        <v>3938</v>
      </c>
      <c r="E278" s="1799" t="s">
        <v>2300</v>
      </c>
      <c r="F278" s="1800" t="s">
        <v>3952</v>
      </c>
      <c r="G278" s="1236" t="s">
        <v>2582</v>
      </c>
      <c r="H278" s="1469">
        <v>102542</v>
      </c>
      <c r="I278" s="517"/>
    </row>
    <row r="279" spans="2:9" s="1795" customFormat="1" ht="24" customHeight="1" x14ac:dyDescent="0.25">
      <c r="B279" s="1236" t="s">
        <v>4174</v>
      </c>
      <c r="C279" s="1236" t="s">
        <v>820</v>
      </c>
      <c r="D279" s="1799" t="s">
        <v>3938</v>
      </c>
      <c r="E279" s="1799" t="s">
        <v>2300</v>
      </c>
      <c r="F279" s="1800" t="s">
        <v>3942</v>
      </c>
      <c r="G279" s="1236" t="s">
        <v>1801</v>
      </c>
      <c r="H279" s="1469">
        <v>102542</v>
      </c>
      <c r="I279" s="517"/>
    </row>
    <row r="280" spans="2:9" s="1795" customFormat="1" ht="24" customHeight="1" x14ac:dyDescent="0.25">
      <c r="B280" s="1236" t="s">
        <v>4175</v>
      </c>
      <c r="C280" s="1236" t="s">
        <v>820</v>
      </c>
      <c r="D280" s="1799" t="s">
        <v>3938</v>
      </c>
      <c r="E280" s="1799" t="s">
        <v>2300</v>
      </c>
      <c r="F280" s="1800" t="s">
        <v>3942</v>
      </c>
      <c r="G280" s="1236" t="s">
        <v>1801</v>
      </c>
      <c r="H280" s="1469">
        <v>102542</v>
      </c>
      <c r="I280" s="517"/>
    </row>
    <row r="281" spans="2:9" s="1795" customFormat="1" ht="24" customHeight="1" x14ac:dyDescent="0.25">
      <c r="B281" s="1236" t="s">
        <v>4172</v>
      </c>
      <c r="C281" s="1236" t="s">
        <v>820</v>
      </c>
      <c r="D281" s="1799" t="s">
        <v>3938</v>
      </c>
      <c r="E281" s="1799" t="s">
        <v>2300</v>
      </c>
      <c r="F281" s="1800" t="s">
        <v>3942</v>
      </c>
      <c r="G281" s="1236" t="s">
        <v>1801</v>
      </c>
      <c r="H281" s="1469">
        <v>102542</v>
      </c>
      <c r="I281" s="517"/>
    </row>
    <row r="282" spans="2:9" s="1795" customFormat="1" ht="24" customHeight="1" x14ac:dyDescent="0.25">
      <c r="B282" s="1236" t="s">
        <v>4176</v>
      </c>
      <c r="C282" s="1236" t="s">
        <v>820</v>
      </c>
      <c r="D282" s="1799" t="s">
        <v>3938</v>
      </c>
      <c r="E282" s="1799" t="s">
        <v>2300</v>
      </c>
      <c r="F282" s="1800" t="s">
        <v>4000</v>
      </c>
      <c r="G282" s="1236" t="s">
        <v>1801</v>
      </c>
      <c r="H282" s="1469">
        <v>102542</v>
      </c>
      <c r="I282" s="517"/>
    </row>
    <row r="283" spans="2:9" s="1795" customFormat="1" ht="24" customHeight="1" x14ac:dyDescent="0.25">
      <c r="B283" s="1236" t="s">
        <v>4177</v>
      </c>
      <c r="C283" s="1236" t="s">
        <v>820</v>
      </c>
      <c r="D283" s="1799" t="s">
        <v>3938</v>
      </c>
      <c r="E283" s="1799" t="s">
        <v>2300</v>
      </c>
      <c r="F283" s="1800" t="s">
        <v>4000</v>
      </c>
      <c r="G283" s="1236" t="s">
        <v>1801</v>
      </c>
      <c r="H283" s="1469">
        <v>102542</v>
      </c>
      <c r="I283" s="517"/>
    </row>
    <row r="284" spans="2:9" s="1795" customFormat="1" ht="24" customHeight="1" x14ac:dyDescent="0.25">
      <c r="B284" s="1236" t="s">
        <v>4176</v>
      </c>
      <c r="C284" s="1236" t="s">
        <v>820</v>
      </c>
      <c r="D284" s="1799" t="s">
        <v>3938</v>
      </c>
      <c r="E284" s="1799" t="s">
        <v>2300</v>
      </c>
      <c r="F284" s="1800" t="s">
        <v>3976</v>
      </c>
      <c r="G284" s="1236" t="s">
        <v>1801</v>
      </c>
      <c r="H284" s="1469">
        <v>102542</v>
      </c>
      <c r="I284" s="517"/>
    </row>
    <row r="285" spans="2:9" s="1795" customFormat="1" ht="24" customHeight="1" x14ac:dyDescent="0.25">
      <c r="B285" s="1236" t="s">
        <v>4177</v>
      </c>
      <c r="C285" s="1236" t="s">
        <v>820</v>
      </c>
      <c r="D285" s="1799" t="s">
        <v>3938</v>
      </c>
      <c r="E285" s="1799" t="s">
        <v>2300</v>
      </c>
      <c r="F285" s="1800" t="s">
        <v>3976</v>
      </c>
      <c r="G285" s="1236" t="s">
        <v>1801</v>
      </c>
      <c r="H285" s="1469">
        <v>102542</v>
      </c>
      <c r="I285" s="517"/>
    </row>
    <row r="286" spans="2:9" s="1795" customFormat="1" ht="24" customHeight="1" x14ac:dyDescent="0.25">
      <c r="B286" s="1236" t="s">
        <v>4177</v>
      </c>
      <c r="C286" s="1236" t="s">
        <v>820</v>
      </c>
      <c r="D286" s="1799" t="s">
        <v>3938</v>
      </c>
      <c r="E286" s="1799" t="s">
        <v>2300</v>
      </c>
      <c r="F286" s="1800" t="s">
        <v>4178</v>
      </c>
      <c r="G286" s="1236" t="s">
        <v>1806</v>
      </c>
      <c r="H286" s="1469">
        <v>102542</v>
      </c>
      <c r="I286" s="517"/>
    </row>
    <row r="287" spans="2:9" s="1795" customFormat="1" ht="24" customHeight="1" x14ac:dyDescent="0.25">
      <c r="B287" s="1236" t="s">
        <v>4176</v>
      </c>
      <c r="C287" s="1236" t="s">
        <v>820</v>
      </c>
      <c r="D287" s="1799" t="s">
        <v>3938</v>
      </c>
      <c r="E287" s="1799" t="s">
        <v>2300</v>
      </c>
      <c r="F287" s="1800" t="s">
        <v>4178</v>
      </c>
      <c r="G287" s="1236" t="s">
        <v>1806</v>
      </c>
      <c r="H287" s="1469">
        <v>102542</v>
      </c>
      <c r="I287" s="517"/>
    </row>
    <row r="288" spans="2:9" s="1795" customFormat="1" ht="24" customHeight="1" x14ac:dyDescent="0.25">
      <c r="B288" s="1236" t="s">
        <v>4179</v>
      </c>
      <c r="C288" s="1236" t="s">
        <v>820</v>
      </c>
      <c r="D288" s="1799" t="s">
        <v>3938</v>
      </c>
      <c r="E288" s="1799" t="s">
        <v>2300</v>
      </c>
      <c r="F288" s="1800" t="s">
        <v>4000</v>
      </c>
      <c r="G288" s="1236" t="s">
        <v>1801</v>
      </c>
      <c r="H288" s="1469">
        <v>102542</v>
      </c>
      <c r="I288" s="517"/>
    </row>
    <row r="289" spans="2:9" s="1795" customFormat="1" ht="24" customHeight="1" x14ac:dyDescent="0.25">
      <c r="B289" s="1236" t="s">
        <v>4180</v>
      </c>
      <c r="C289" s="1236" t="s">
        <v>820</v>
      </c>
      <c r="D289" s="1799" t="s">
        <v>3938</v>
      </c>
      <c r="E289" s="1799" t="s">
        <v>2300</v>
      </c>
      <c r="F289" s="1800" t="s">
        <v>3942</v>
      </c>
      <c r="G289" s="1236" t="s">
        <v>1801</v>
      </c>
      <c r="H289" s="1469">
        <v>102542</v>
      </c>
      <c r="I289" s="517"/>
    </row>
    <row r="290" spans="2:9" s="1795" customFormat="1" ht="24" customHeight="1" x14ac:dyDescent="0.25">
      <c r="B290" s="1236" t="s">
        <v>4179</v>
      </c>
      <c r="C290" s="1236" t="s">
        <v>820</v>
      </c>
      <c r="D290" s="1799" t="s">
        <v>3938</v>
      </c>
      <c r="E290" s="1799" t="s">
        <v>2300</v>
      </c>
      <c r="F290" s="1800" t="s">
        <v>3942</v>
      </c>
      <c r="G290" s="1236" t="s">
        <v>1801</v>
      </c>
      <c r="H290" s="1469">
        <v>102542</v>
      </c>
      <c r="I290" s="517"/>
    </row>
    <row r="291" spans="2:9" s="1795" customFormat="1" ht="24" customHeight="1" x14ac:dyDescent="0.25">
      <c r="B291" s="1236" t="s">
        <v>4181</v>
      </c>
      <c r="C291" s="1236" t="s">
        <v>820</v>
      </c>
      <c r="D291" s="1799" t="s">
        <v>3938</v>
      </c>
      <c r="E291" s="1799" t="s">
        <v>2300</v>
      </c>
      <c r="F291" s="1800" t="s">
        <v>3952</v>
      </c>
      <c r="G291" s="1236" t="s">
        <v>2582</v>
      </c>
      <c r="H291" s="1469">
        <v>341</v>
      </c>
      <c r="I291" s="517"/>
    </row>
    <row r="292" spans="2:9" s="1795" customFormat="1" ht="24" customHeight="1" x14ac:dyDescent="0.25">
      <c r="B292" s="1236" t="s">
        <v>4182</v>
      </c>
      <c r="C292" s="1236" t="s">
        <v>820</v>
      </c>
      <c r="D292" s="1799" t="s">
        <v>4183</v>
      </c>
      <c r="E292" s="1799" t="s">
        <v>2299</v>
      </c>
      <c r="F292" s="1800" t="s">
        <v>4184</v>
      </c>
      <c r="G292" s="1236" t="s">
        <v>4185</v>
      </c>
      <c r="H292" s="1469">
        <v>341</v>
      </c>
      <c r="I292" s="517"/>
    </row>
    <row r="293" spans="2:9" s="1795" customFormat="1" ht="24" customHeight="1" x14ac:dyDescent="0.25">
      <c r="B293" s="1236" t="s">
        <v>4186</v>
      </c>
      <c r="C293" s="1236" t="s">
        <v>820</v>
      </c>
      <c r="D293" s="1799" t="s">
        <v>4183</v>
      </c>
      <c r="E293" s="1799" t="s">
        <v>2299</v>
      </c>
      <c r="F293" s="1800" t="s">
        <v>4184</v>
      </c>
      <c r="G293" s="1236" t="s">
        <v>4185</v>
      </c>
      <c r="H293" s="1469">
        <v>341</v>
      </c>
      <c r="I293" s="517"/>
    </row>
    <row r="294" spans="2:9" s="1795" customFormat="1" ht="24" customHeight="1" x14ac:dyDescent="0.25">
      <c r="B294" s="1236" t="s">
        <v>4187</v>
      </c>
      <c r="C294" s="1236" t="s">
        <v>820</v>
      </c>
      <c r="D294" s="1799" t="s">
        <v>3938</v>
      </c>
      <c r="E294" s="1799" t="s">
        <v>2300</v>
      </c>
      <c r="F294" s="1800" t="s">
        <v>3995</v>
      </c>
      <c r="G294" s="1236" t="s">
        <v>1801</v>
      </c>
      <c r="H294" s="1469">
        <v>341</v>
      </c>
      <c r="I294" s="517"/>
    </row>
    <row r="295" spans="2:9" s="1795" customFormat="1" ht="24" customHeight="1" x14ac:dyDescent="0.25">
      <c r="B295" s="1236" t="s">
        <v>4188</v>
      </c>
      <c r="C295" s="1236" t="s">
        <v>820</v>
      </c>
      <c r="D295" s="1799" t="s">
        <v>3938</v>
      </c>
      <c r="E295" s="1799" t="s">
        <v>2300</v>
      </c>
      <c r="F295" s="1800" t="s">
        <v>3956</v>
      </c>
      <c r="G295" s="1236" t="s">
        <v>1801</v>
      </c>
      <c r="H295" s="1469">
        <v>341</v>
      </c>
      <c r="I295" s="517"/>
    </row>
    <row r="296" spans="2:9" s="1795" customFormat="1" ht="24" customHeight="1" x14ac:dyDescent="0.25">
      <c r="B296" s="1236" t="s">
        <v>4189</v>
      </c>
      <c r="C296" s="1236" t="s">
        <v>820</v>
      </c>
      <c r="D296" s="1799" t="s">
        <v>3938</v>
      </c>
      <c r="E296" s="1799" t="s">
        <v>2300</v>
      </c>
      <c r="F296" s="1800" t="s">
        <v>3952</v>
      </c>
      <c r="G296" s="1236" t="s">
        <v>2582</v>
      </c>
      <c r="H296" s="1469">
        <v>341</v>
      </c>
      <c r="I296" s="517"/>
    </row>
    <row r="297" spans="2:9" s="1795" customFormat="1" ht="24" customHeight="1" x14ac:dyDescent="0.25">
      <c r="B297" s="1236" t="s">
        <v>4190</v>
      </c>
      <c r="C297" s="1236" t="s">
        <v>820</v>
      </c>
      <c r="D297" s="1799" t="s">
        <v>3938</v>
      </c>
      <c r="E297" s="1799" t="s">
        <v>2300</v>
      </c>
      <c r="F297" s="1800" t="s">
        <v>3946</v>
      </c>
      <c r="G297" s="1236" t="s">
        <v>1800</v>
      </c>
      <c r="H297" s="1469">
        <v>341</v>
      </c>
      <c r="I297" s="517"/>
    </row>
    <row r="298" spans="2:9" s="1795" customFormat="1" ht="24" customHeight="1" x14ac:dyDescent="0.25">
      <c r="B298" s="1236" t="s">
        <v>4191</v>
      </c>
      <c r="C298" s="1236" t="s">
        <v>820</v>
      </c>
      <c r="D298" s="1799" t="s">
        <v>3938</v>
      </c>
      <c r="E298" s="1799" t="s">
        <v>2300</v>
      </c>
      <c r="F298" s="1800" t="s">
        <v>3954</v>
      </c>
      <c r="G298" s="1236" t="s">
        <v>2582</v>
      </c>
      <c r="H298" s="1469">
        <v>341</v>
      </c>
      <c r="I298" s="517"/>
    </row>
    <row r="299" spans="2:9" s="1795" customFormat="1" ht="24" customHeight="1" x14ac:dyDescent="0.25">
      <c r="B299" s="1236" t="s">
        <v>4187</v>
      </c>
      <c r="C299" s="1236" t="s">
        <v>820</v>
      </c>
      <c r="D299" s="1799" t="s">
        <v>3938</v>
      </c>
      <c r="E299" s="1799" t="s">
        <v>2300</v>
      </c>
      <c r="F299" s="1800" t="s">
        <v>4166</v>
      </c>
      <c r="G299" s="1236" t="s">
        <v>2302</v>
      </c>
      <c r="H299" s="1469">
        <v>341</v>
      </c>
      <c r="I299" s="517"/>
    </row>
    <row r="300" spans="2:9" s="1795" customFormat="1" ht="24" customHeight="1" x14ac:dyDescent="0.25">
      <c r="B300" s="1236" t="s">
        <v>4181</v>
      </c>
      <c r="C300" s="1236" t="s">
        <v>820</v>
      </c>
      <c r="D300" s="1799" t="s">
        <v>3938</v>
      </c>
      <c r="E300" s="1799" t="s">
        <v>2300</v>
      </c>
      <c r="F300" s="1800" t="s">
        <v>3952</v>
      </c>
      <c r="G300" s="1236" t="s">
        <v>2582</v>
      </c>
      <c r="H300" s="1469">
        <v>341</v>
      </c>
      <c r="I300" s="517"/>
    </row>
    <row r="301" spans="2:9" s="1795" customFormat="1" ht="24" customHeight="1" x14ac:dyDescent="0.25">
      <c r="B301" s="1236" t="s">
        <v>4187</v>
      </c>
      <c r="C301" s="1236" t="s">
        <v>820</v>
      </c>
      <c r="D301" s="1799" t="s">
        <v>3938</v>
      </c>
      <c r="E301" s="1799" t="s">
        <v>2300</v>
      </c>
      <c r="F301" s="1800" t="s">
        <v>3952</v>
      </c>
      <c r="G301" s="1236" t="s">
        <v>2582</v>
      </c>
      <c r="H301" s="1469">
        <v>341</v>
      </c>
      <c r="I301" s="517"/>
    </row>
    <row r="302" spans="2:9" s="1795" customFormat="1" ht="24" customHeight="1" x14ac:dyDescent="0.25">
      <c r="B302" s="1236" t="s">
        <v>4192</v>
      </c>
      <c r="C302" s="1236" t="s">
        <v>820</v>
      </c>
      <c r="D302" s="1799" t="s">
        <v>3938</v>
      </c>
      <c r="E302" s="1799" t="s">
        <v>2300</v>
      </c>
      <c r="F302" s="1800" t="s">
        <v>3952</v>
      </c>
      <c r="G302" s="1236" t="s">
        <v>2582</v>
      </c>
      <c r="H302" s="1469">
        <v>341</v>
      </c>
      <c r="I302" s="517"/>
    </row>
    <row r="303" spans="2:9" s="1795" customFormat="1" ht="24" customHeight="1" x14ac:dyDescent="0.25">
      <c r="B303" s="1236" t="s">
        <v>4181</v>
      </c>
      <c r="C303" s="1236" t="s">
        <v>820</v>
      </c>
      <c r="D303" s="1799" t="s">
        <v>3938</v>
      </c>
      <c r="E303" s="1799" t="s">
        <v>2300</v>
      </c>
      <c r="F303" s="1800" t="s">
        <v>3952</v>
      </c>
      <c r="G303" s="1236" t="s">
        <v>2582</v>
      </c>
      <c r="H303" s="1469">
        <v>341</v>
      </c>
      <c r="I303" s="517"/>
    </row>
    <row r="304" spans="2:9" s="1795" customFormat="1" ht="24" customHeight="1" x14ac:dyDescent="0.25">
      <c r="B304" s="1236" t="s">
        <v>4193</v>
      </c>
      <c r="C304" s="1236" t="s">
        <v>820</v>
      </c>
      <c r="D304" s="1799" t="s">
        <v>3938</v>
      </c>
      <c r="E304" s="1799" t="s">
        <v>2300</v>
      </c>
      <c r="F304" s="1800" t="s">
        <v>3952</v>
      </c>
      <c r="G304" s="1236" t="s">
        <v>2582</v>
      </c>
      <c r="H304" s="1469">
        <v>341</v>
      </c>
      <c r="I304" s="517"/>
    </row>
    <row r="305" spans="2:9" s="1795" customFormat="1" ht="24" customHeight="1" x14ac:dyDescent="0.25">
      <c r="B305" s="1236" t="s">
        <v>4194</v>
      </c>
      <c r="C305" s="1236" t="s">
        <v>820</v>
      </c>
      <c r="D305" s="1799" t="s">
        <v>3938</v>
      </c>
      <c r="E305" s="1799" t="s">
        <v>2300</v>
      </c>
      <c r="F305" s="1800" t="s">
        <v>4065</v>
      </c>
      <c r="G305" s="1236" t="s">
        <v>1803</v>
      </c>
      <c r="H305" s="1469">
        <v>341</v>
      </c>
      <c r="I305" s="517"/>
    </row>
    <row r="306" spans="2:9" s="1795" customFormat="1" ht="24" customHeight="1" x14ac:dyDescent="0.25">
      <c r="B306" s="1236" t="s">
        <v>4195</v>
      </c>
      <c r="C306" s="1236" t="s">
        <v>820</v>
      </c>
      <c r="D306" s="1799" t="s">
        <v>3938</v>
      </c>
      <c r="E306" s="1799" t="s">
        <v>2300</v>
      </c>
      <c r="F306" s="1800" t="s">
        <v>3999</v>
      </c>
      <c r="G306" s="1236" t="s">
        <v>2582</v>
      </c>
      <c r="H306" s="1469">
        <v>341</v>
      </c>
      <c r="I306" s="517"/>
    </row>
    <row r="307" spans="2:9" s="1795" customFormat="1" ht="24" customHeight="1" x14ac:dyDescent="0.25">
      <c r="B307" s="1236" t="s">
        <v>4196</v>
      </c>
      <c r="C307" s="1236" t="s">
        <v>820</v>
      </c>
      <c r="D307" s="1799" t="s">
        <v>3938</v>
      </c>
      <c r="E307" s="1799" t="s">
        <v>2300</v>
      </c>
      <c r="F307" s="1800" t="s">
        <v>3989</v>
      </c>
      <c r="G307" s="1236" t="s">
        <v>1801</v>
      </c>
      <c r="H307" s="1469">
        <v>341</v>
      </c>
      <c r="I307" s="517"/>
    </row>
    <row r="308" spans="2:9" s="1795" customFormat="1" ht="24" customHeight="1" x14ac:dyDescent="0.25">
      <c r="B308" s="1236" t="s">
        <v>4197</v>
      </c>
      <c r="C308" s="1236" t="s">
        <v>820</v>
      </c>
      <c r="D308" s="1799" t="s">
        <v>3938</v>
      </c>
      <c r="E308" s="1799" t="s">
        <v>2300</v>
      </c>
      <c r="F308" s="1800" t="s">
        <v>3976</v>
      </c>
      <c r="G308" s="1236" t="s">
        <v>1801</v>
      </c>
      <c r="H308" s="1469">
        <v>102521</v>
      </c>
      <c r="I308" s="517"/>
    </row>
    <row r="309" spans="2:9" s="1795" customFormat="1" ht="24" customHeight="1" x14ac:dyDescent="0.25">
      <c r="B309" s="1236" t="s">
        <v>4198</v>
      </c>
      <c r="C309" s="1236" t="s">
        <v>1966</v>
      </c>
      <c r="D309" s="1799" t="s">
        <v>3938</v>
      </c>
      <c r="E309" s="1799" t="s">
        <v>2300</v>
      </c>
      <c r="F309" s="1800" t="s">
        <v>4162</v>
      </c>
      <c r="G309" s="1236" t="s">
        <v>2304</v>
      </c>
      <c r="H309" s="1469">
        <v>105334</v>
      </c>
      <c r="I309" s="517"/>
    </row>
    <row r="310" spans="2:9" s="1795" customFormat="1" ht="24" customHeight="1" x14ac:dyDescent="0.25">
      <c r="B310" s="1236" t="s">
        <v>4199</v>
      </c>
      <c r="C310" s="1236" t="s">
        <v>1966</v>
      </c>
      <c r="D310" s="1799" t="s">
        <v>3938</v>
      </c>
      <c r="E310" s="1799" t="s">
        <v>2300</v>
      </c>
      <c r="F310" s="1800" t="s">
        <v>3976</v>
      </c>
      <c r="G310" s="1236" t="s">
        <v>1801</v>
      </c>
      <c r="H310" s="1469">
        <v>105334</v>
      </c>
      <c r="I310" s="517"/>
    </row>
    <row r="311" spans="2:9" s="1795" customFormat="1" ht="24" customHeight="1" x14ac:dyDescent="0.25">
      <c r="B311" s="1236" t="s">
        <v>4200</v>
      </c>
      <c r="C311" s="1236" t="s">
        <v>1966</v>
      </c>
      <c r="D311" s="1799" t="s">
        <v>3938</v>
      </c>
      <c r="E311" s="1799" t="s">
        <v>2300</v>
      </c>
      <c r="F311" s="1800" t="s">
        <v>4046</v>
      </c>
      <c r="G311" s="1236" t="s">
        <v>2301</v>
      </c>
      <c r="H311" s="1469">
        <v>105334</v>
      </c>
      <c r="I311" s="517"/>
    </row>
    <row r="312" spans="2:9" s="1795" customFormat="1" ht="24" customHeight="1" x14ac:dyDescent="0.25">
      <c r="B312" s="1236" t="s">
        <v>4200</v>
      </c>
      <c r="C312" s="1236" t="s">
        <v>1966</v>
      </c>
      <c r="D312" s="1799" t="s">
        <v>3938</v>
      </c>
      <c r="E312" s="1799" t="s">
        <v>2300</v>
      </c>
      <c r="F312" s="1800" t="s">
        <v>4033</v>
      </c>
      <c r="G312" s="1236" t="s">
        <v>1801</v>
      </c>
      <c r="H312" s="1469">
        <v>105334</v>
      </c>
      <c r="I312" s="517"/>
    </row>
    <row r="313" spans="2:9" s="1795" customFormat="1" ht="24" customHeight="1" x14ac:dyDescent="0.25">
      <c r="B313" s="1236" t="s">
        <v>4200</v>
      </c>
      <c r="C313" s="1236" t="s">
        <v>1966</v>
      </c>
      <c r="D313" s="1799" t="s">
        <v>3938</v>
      </c>
      <c r="E313" s="1799" t="s">
        <v>2300</v>
      </c>
      <c r="F313" s="1800" t="s">
        <v>4201</v>
      </c>
      <c r="G313" s="1236" t="s">
        <v>1801</v>
      </c>
      <c r="H313" s="1469">
        <v>105334</v>
      </c>
      <c r="I313" s="517"/>
    </row>
    <row r="314" spans="2:9" s="1795" customFormat="1" ht="24" customHeight="1" x14ac:dyDescent="0.25">
      <c r="B314" s="1236" t="s">
        <v>4200</v>
      </c>
      <c r="C314" s="1236" t="s">
        <v>1966</v>
      </c>
      <c r="D314" s="1799" t="s">
        <v>3938</v>
      </c>
      <c r="E314" s="1799" t="s">
        <v>2300</v>
      </c>
      <c r="F314" s="1800" t="s">
        <v>4202</v>
      </c>
      <c r="G314" s="1236" t="s">
        <v>1801</v>
      </c>
      <c r="H314" s="1469">
        <v>105334</v>
      </c>
      <c r="I314" s="517"/>
    </row>
    <row r="315" spans="2:9" s="1795" customFormat="1" ht="24" customHeight="1" x14ac:dyDescent="0.25">
      <c r="B315" s="1236" t="s">
        <v>4200</v>
      </c>
      <c r="C315" s="1236" t="s">
        <v>1966</v>
      </c>
      <c r="D315" s="1799" t="s">
        <v>3938</v>
      </c>
      <c r="E315" s="1799" t="s">
        <v>2300</v>
      </c>
      <c r="F315" s="1800" t="s">
        <v>4102</v>
      </c>
      <c r="G315" s="1236" t="s">
        <v>4103</v>
      </c>
      <c r="H315" s="1469">
        <v>105334</v>
      </c>
      <c r="I315" s="517"/>
    </row>
    <row r="316" spans="2:9" s="1795" customFormat="1" ht="24" customHeight="1" x14ac:dyDescent="0.25">
      <c r="B316" s="1236" t="s">
        <v>4200</v>
      </c>
      <c r="C316" s="1236" t="s">
        <v>1966</v>
      </c>
      <c r="D316" s="1799" t="s">
        <v>3938</v>
      </c>
      <c r="E316" s="1799" t="s">
        <v>2300</v>
      </c>
      <c r="F316" s="1800" t="s">
        <v>4102</v>
      </c>
      <c r="G316" s="1236" t="s">
        <v>4103</v>
      </c>
      <c r="H316" s="1469">
        <v>105334</v>
      </c>
      <c r="I316" s="517"/>
    </row>
    <row r="317" spans="2:9" s="1795" customFormat="1" ht="24" customHeight="1" x14ac:dyDescent="0.25">
      <c r="B317" s="1236" t="s">
        <v>4200</v>
      </c>
      <c r="C317" s="1236" t="s">
        <v>1966</v>
      </c>
      <c r="D317" s="1799" t="s">
        <v>3938</v>
      </c>
      <c r="E317" s="1799" t="s">
        <v>2300</v>
      </c>
      <c r="F317" s="1800" t="s">
        <v>4102</v>
      </c>
      <c r="G317" s="1236" t="s">
        <v>4103</v>
      </c>
      <c r="H317" s="1469">
        <v>105334</v>
      </c>
      <c r="I317" s="517"/>
    </row>
    <row r="318" spans="2:9" s="1795" customFormat="1" ht="24" customHeight="1" x14ac:dyDescent="0.25">
      <c r="B318" s="1236" t="s">
        <v>4200</v>
      </c>
      <c r="C318" s="1236" t="s">
        <v>1966</v>
      </c>
      <c r="D318" s="1799" t="s">
        <v>3938</v>
      </c>
      <c r="E318" s="1799" t="s">
        <v>2300</v>
      </c>
      <c r="F318" s="1800" t="s">
        <v>4102</v>
      </c>
      <c r="G318" s="1236" t="s">
        <v>4103</v>
      </c>
      <c r="H318" s="1469">
        <v>105334</v>
      </c>
      <c r="I318" s="517"/>
    </row>
    <row r="319" spans="2:9" s="1795" customFormat="1" ht="24" customHeight="1" x14ac:dyDescent="0.25">
      <c r="B319" s="1236" t="s">
        <v>4200</v>
      </c>
      <c r="C319" s="1236" t="s">
        <v>1966</v>
      </c>
      <c r="D319" s="1799" t="s">
        <v>3938</v>
      </c>
      <c r="E319" s="1799" t="s">
        <v>2300</v>
      </c>
      <c r="F319" s="1800" t="s">
        <v>3942</v>
      </c>
      <c r="G319" s="1236" t="s">
        <v>1801</v>
      </c>
      <c r="H319" s="1469">
        <v>105334</v>
      </c>
      <c r="I319" s="517"/>
    </row>
    <row r="320" spans="2:9" s="1795" customFormat="1" ht="24" customHeight="1" x14ac:dyDescent="0.25">
      <c r="B320" s="1236" t="s">
        <v>4200</v>
      </c>
      <c r="C320" s="1236" t="s">
        <v>1966</v>
      </c>
      <c r="D320" s="1799" t="s">
        <v>3938</v>
      </c>
      <c r="E320" s="1799" t="s">
        <v>2300</v>
      </c>
      <c r="F320" s="1800" t="s">
        <v>3942</v>
      </c>
      <c r="G320" s="1236" t="s">
        <v>1801</v>
      </c>
      <c r="H320" s="1469">
        <v>105334</v>
      </c>
      <c r="I320" s="517"/>
    </row>
    <row r="321" spans="2:9" s="1795" customFormat="1" ht="24" customHeight="1" x14ac:dyDescent="0.25">
      <c r="B321" s="1236" t="s">
        <v>4200</v>
      </c>
      <c r="C321" s="1236" t="s">
        <v>1966</v>
      </c>
      <c r="D321" s="1799" t="s">
        <v>3938</v>
      </c>
      <c r="E321" s="1799" t="s">
        <v>2300</v>
      </c>
      <c r="F321" s="1800" t="s">
        <v>3942</v>
      </c>
      <c r="G321" s="1236" t="s">
        <v>1801</v>
      </c>
      <c r="H321" s="1469">
        <v>105334</v>
      </c>
      <c r="I321" s="517"/>
    </row>
    <row r="322" spans="2:9" s="1795" customFormat="1" ht="24" customHeight="1" x14ac:dyDescent="0.25">
      <c r="B322" s="1236" t="s">
        <v>4200</v>
      </c>
      <c r="C322" s="1236" t="s">
        <v>1966</v>
      </c>
      <c r="D322" s="1799" t="s">
        <v>3938</v>
      </c>
      <c r="E322" s="1799" t="s">
        <v>2300</v>
      </c>
      <c r="F322" s="1800" t="s">
        <v>3942</v>
      </c>
      <c r="G322" s="1236" t="s">
        <v>1801</v>
      </c>
      <c r="H322" s="1469">
        <v>105334</v>
      </c>
      <c r="I322" s="517"/>
    </row>
    <row r="323" spans="2:9" s="1795" customFormat="1" ht="24" customHeight="1" x14ac:dyDescent="0.25">
      <c r="B323" s="1236" t="s">
        <v>4200</v>
      </c>
      <c r="C323" s="1236" t="s">
        <v>1966</v>
      </c>
      <c r="D323" s="1799" t="s">
        <v>3938</v>
      </c>
      <c r="E323" s="1799" t="s">
        <v>2300</v>
      </c>
      <c r="F323" s="1800" t="s">
        <v>4201</v>
      </c>
      <c r="G323" s="1236" t="s">
        <v>1801</v>
      </c>
      <c r="H323" s="1469">
        <v>105334</v>
      </c>
      <c r="I323" s="517"/>
    </row>
    <row r="324" spans="2:9" s="1795" customFormat="1" ht="24" customHeight="1" x14ac:dyDescent="0.25">
      <c r="B324" s="1236" t="s">
        <v>4200</v>
      </c>
      <c r="C324" s="1236" t="s">
        <v>1966</v>
      </c>
      <c r="D324" s="1799" t="s">
        <v>3938</v>
      </c>
      <c r="E324" s="1799" t="s">
        <v>2300</v>
      </c>
      <c r="F324" s="1800" t="s">
        <v>3942</v>
      </c>
      <c r="G324" s="1236" t="s">
        <v>1801</v>
      </c>
      <c r="H324" s="1469">
        <v>105334</v>
      </c>
      <c r="I324" s="517"/>
    </row>
    <row r="325" spans="2:9" s="1795" customFormat="1" ht="24" customHeight="1" x14ac:dyDescent="0.25">
      <c r="B325" s="1236" t="s">
        <v>4200</v>
      </c>
      <c r="C325" s="1236" t="s">
        <v>1966</v>
      </c>
      <c r="D325" s="1799" t="s">
        <v>3938</v>
      </c>
      <c r="E325" s="1799" t="s">
        <v>2300</v>
      </c>
      <c r="F325" s="1800" t="s">
        <v>4201</v>
      </c>
      <c r="G325" s="1236" t="s">
        <v>1801</v>
      </c>
      <c r="H325" s="1469">
        <v>105334</v>
      </c>
      <c r="I325" s="517"/>
    </row>
    <row r="326" spans="2:9" s="1795" customFormat="1" ht="24" customHeight="1" x14ac:dyDescent="0.25">
      <c r="B326" s="1236" t="s">
        <v>4198</v>
      </c>
      <c r="C326" s="1236" t="s">
        <v>1966</v>
      </c>
      <c r="D326" s="1799" t="s">
        <v>3938</v>
      </c>
      <c r="E326" s="1799" t="s">
        <v>2300</v>
      </c>
      <c r="F326" s="1800" t="s">
        <v>3952</v>
      </c>
      <c r="G326" s="1236" t="s">
        <v>2582</v>
      </c>
      <c r="H326" s="1469">
        <v>105334</v>
      </c>
      <c r="I326" s="517"/>
    </row>
    <row r="327" spans="2:9" s="1795" customFormat="1" ht="24" customHeight="1" x14ac:dyDescent="0.25">
      <c r="B327" s="1236" t="s">
        <v>4200</v>
      </c>
      <c r="C327" s="1236" t="s">
        <v>1966</v>
      </c>
      <c r="D327" s="1799" t="s">
        <v>3938</v>
      </c>
      <c r="E327" s="1799" t="s">
        <v>2300</v>
      </c>
      <c r="F327" s="1800" t="s">
        <v>4203</v>
      </c>
      <c r="G327" s="1236" t="s">
        <v>2304</v>
      </c>
      <c r="H327" s="1469">
        <v>105334</v>
      </c>
      <c r="I327" s="517"/>
    </row>
    <row r="328" spans="2:9" s="1795" customFormat="1" ht="24" customHeight="1" x14ac:dyDescent="0.25">
      <c r="B328" s="1236" t="s">
        <v>4200</v>
      </c>
      <c r="C328" s="1236" t="s">
        <v>1966</v>
      </c>
      <c r="D328" s="1799" t="s">
        <v>3938</v>
      </c>
      <c r="E328" s="1799" t="s">
        <v>2300</v>
      </c>
      <c r="F328" s="1800" t="s">
        <v>4203</v>
      </c>
      <c r="G328" s="1236" t="s">
        <v>2304</v>
      </c>
      <c r="H328" s="1469">
        <v>105334</v>
      </c>
      <c r="I328" s="517"/>
    </row>
    <row r="329" spans="2:9" s="1795" customFormat="1" ht="24" customHeight="1" x14ac:dyDescent="0.25">
      <c r="B329" s="1236" t="s">
        <v>4200</v>
      </c>
      <c r="C329" s="1236" t="s">
        <v>1966</v>
      </c>
      <c r="D329" s="1799" t="s">
        <v>3938</v>
      </c>
      <c r="E329" s="1799" t="s">
        <v>2300</v>
      </c>
      <c r="F329" s="1800" t="s">
        <v>4203</v>
      </c>
      <c r="G329" s="1236" t="s">
        <v>2304</v>
      </c>
      <c r="H329" s="1469">
        <v>105334</v>
      </c>
      <c r="I329" s="517"/>
    </row>
    <row r="330" spans="2:9" s="1795" customFormat="1" ht="24" customHeight="1" x14ac:dyDescent="0.25">
      <c r="B330" s="1236" t="s">
        <v>4200</v>
      </c>
      <c r="C330" s="1236" t="s">
        <v>1966</v>
      </c>
      <c r="D330" s="1799" t="s">
        <v>3938</v>
      </c>
      <c r="E330" s="1799" t="s">
        <v>2300</v>
      </c>
      <c r="F330" s="1800" t="s">
        <v>4202</v>
      </c>
      <c r="G330" s="1236" t="s">
        <v>1801</v>
      </c>
      <c r="H330" s="1469">
        <v>105334</v>
      </c>
      <c r="I330" s="517"/>
    </row>
    <row r="331" spans="2:9" s="1795" customFormat="1" ht="24" customHeight="1" x14ac:dyDescent="0.25">
      <c r="B331" s="1236" t="s">
        <v>4200</v>
      </c>
      <c r="C331" s="1236" t="s">
        <v>1966</v>
      </c>
      <c r="D331" s="1799" t="s">
        <v>3938</v>
      </c>
      <c r="E331" s="1799" t="s">
        <v>2300</v>
      </c>
      <c r="F331" s="1800" t="s">
        <v>4204</v>
      </c>
      <c r="G331" s="1236" t="s">
        <v>4205</v>
      </c>
      <c r="H331" s="1469">
        <v>105334</v>
      </c>
      <c r="I331" s="517"/>
    </row>
    <row r="332" spans="2:9" s="1795" customFormat="1" ht="24" customHeight="1" x14ac:dyDescent="0.25">
      <c r="B332" s="1236" t="s">
        <v>4200</v>
      </c>
      <c r="C332" s="1236" t="s">
        <v>1966</v>
      </c>
      <c r="D332" s="1799" t="s">
        <v>3938</v>
      </c>
      <c r="E332" s="1799" t="s">
        <v>2300</v>
      </c>
      <c r="F332" s="1800" t="s">
        <v>4201</v>
      </c>
      <c r="G332" s="1236" t="s">
        <v>1801</v>
      </c>
      <c r="H332" s="1469">
        <v>105334</v>
      </c>
      <c r="I332" s="517"/>
    </row>
    <row r="333" spans="2:9" s="1795" customFormat="1" ht="24" customHeight="1" x14ac:dyDescent="0.25">
      <c r="B333" s="1236" t="s">
        <v>4200</v>
      </c>
      <c r="C333" s="1236" t="s">
        <v>1966</v>
      </c>
      <c r="D333" s="1799" t="s">
        <v>3938</v>
      </c>
      <c r="E333" s="1799" t="s">
        <v>2300</v>
      </c>
      <c r="F333" s="1800" t="s">
        <v>4201</v>
      </c>
      <c r="G333" s="1236" t="s">
        <v>1801</v>
      </c>
      <c r="H333" s="1469">
        <v>105334</v>
      </c>
      <c r="I333" s="517"/>
    </row>
    <row r="334" spans="2:9" s="1795" customFormat="1" ht="24" customHeight="1" x14ac:dyDescent="0.25">
      <c r="B334" s="1236" t="s">
        <v>4200</v>
      </c>
      <c r="C334" s="1236" t="s">
        <v>1966</v>
      </c>
      <c r="D334" s="1799" t="s">
        <v>3938</v>
      </c>
      <c r="E334" s="1799" t="s">
        <v>2300</v>
      </c>
      <c r="F334" s="1800" t="s">
        <v>4202</v>
      </c>
      <c r="G334" s="1236" t="s">
        <v>1801</v>
      </c>
      <c r="H334" s="1469">
        <v>105334</v>
      </c>
      <c r="I334" s="517"/>
    </row>
    <row r="335" spans="2:9" s="1795" customFormat="1" ht="24" customHeight="1" x14ac:dyDescent="0.25">
      <c r="B335" s="1236" t="s">
        <v>4200</v>
      </c>
      <c r="C335" s="1236" t="s">
        <v>1966</v>
      </c>
      <c r="D335" s="1799" t="s">
        <v>3938</v>
      </c>
      <c r="E335" s="1799" t="s">
        <v>2300</v>
      </c>
      <c r="F335" s="1800" t="s">
        <v>4201</v>
      </c>
      <c r="G335" s="1236" t="s">
        <v>1801</v>
      </c>
      <c r="H335" s="1469">
        <v>105334</v>
      </c>
      <c r="I335" s="517"/>
    </row>
    <row r="336" spans="2:9" s="1795" customFormat="1" ht="24" customHeight="1" x14ac:dyDescent="0.25">
      <c r="B336" s="1236" t="s">
        <v>4206</v>
      </c>
      <c r="C336" s="1236" t="s">
        <v>1966</v>
      </c>
      <c r="D336" s="1799" t="s">
        <v>3938</v>
      </c>
      <c r="E336" s="1799" t="s">
        <v>2300</v>
      </c>
      <c r="F336" s="1800" t="s">
        <v>3952</v>
      </c>
      <c r="G336" s="1236" t="s">
        <v>2582</v>
      </c>
      <c r="H336" s="1469">
        <v>105334</v>
      </c>
      <c r="I336" s="517"/>
    </row>
    <row r="337" spans="2:9" s="1795" customFormat="1" ht="24" customHeight="1" x14ac:dyDescent="0.25">
      <c r="B337" s="1236" t="s">
        <v>4207</v>
      </c>
      <c r="C337" s="1236" t="s">
        <v>1966</v>
      </c>
      <c r="D337" s="1799" t="s">
        <v>3938</v>
      </c>
      <c r="E337" s="1799" t="s">
        <v>2300</v>
      </c>
      <c r="F337" s="1800" t="s">
        <v>3952</v>
      </c>
      <c r="G337" s="1236" t="s">
        <v>2582</v>
      </c>
      <c r="H337" s="1469">
        <v>105334</v>
      </c>
      <c r="I337" s="517"/>
    </row>
    <row r="338" spans="2:9" s="1795" customFormat="1" ht="24" customHeight="1" x14ac:dyDescent="0.25">
      <c r="B338" s="1236" t="s">
        <v>4208</v>
      </c>
      <c r="C338" s="1236" t="s">
        <v>1966</v>
      </c>
      <c r="D338" s="1799" t="s">
        <v>3938</v>
      </c>
      <c r="E338" s="1799" t="s">
        <v>2300</v>
      </c>
      <c r="F338" s="1800" t="s">
        <v>3952</v>
      </c>
      <c r="G338" s="1236" t="s">
        <v>2582</v>
      </c>
      <c r="H338" s="1469">
        <v>105334</v>
      </c>
      <c r="I338" s="517"/>
    </row>
    <row r="339" spans="2:9" s="1795" customFormat="1" ht="24" customHeight="1" x14ac:dyDescent="0.25">
      <c r="B339" s="1236" t="s">
        <v>4209</v>
      </c>
      <c r="C339" s="1236" t="s">
        <v>1966</v>
      </c>
      <c r="D339" s="1799" t="s">
        <v>3938</v>
      </c>
      <c r="E339" s="1799" t="s">
        <v>2300</v>
      </c>
      <c r="F339" s="1800" t="s">
        <v>3952</v>
      </c>
      <c r="G339" s="1236" t="s">
        <v>2582</v>
      </c>
      <c r="H339" s="1469">
        <v>105334</v>
      </c>
      <c r="I339" s="517"/>
    </row>
    <row r="340" spans="2:9" s="1795" customFormat="1" ht="24" customHeight="1" x14ac:dyDescent="0.25">
      <c r="B340" s="1236" t="s">
        <v>4210</v>
      </c>
      <c r="C340" s="1236" t="s">
        <v>1966</v>
      </c>
      <c r="D340" s="1799" t="s">
        <v>3938</v>
      </c>
      <c r="E340" s="1799" t="s">
        <v>2300</v>
      </c>
      <c r="F340" s="1800" t="s">
        <v>4100</v>
      </c>
      <c r="G340" s="1236" t="s">
        <v>2301</v>
      </c>
      <c r="H340" s="1469">
        <v>105334</v>
      </c>
      <c r="I340" s="517"/>
    </row>
    <row r="341" spans="2:9" s="1795" customFormat="1" ht="24" customHeight="1" x14ac:dyDescent="0.25">
      <c r="B341" s="1236" t="s">
        <v>4200</v>
      </c>
      <c r="C341" s="1236" t="s">
        <v>1966</v>
      </c>
      <c r="D341" s="1799" t="s">
        <v>3938</v>
      </c>
      <c r="E341" s="1799" t="s">
        <v>2300</v>
      </c>
      <c r="F341" s="1800" t="s">
        <v>4201</v>
      </c>
      <c r="G341" s="1236" t="s">
        <v>1801</v>
      </c>
      <c r="H341" s="1469">
        <v>105334</v>
      </c>
      <c r="I341" s="517"/>
    </row>
    <row r="342" spans="2:9" s="1795" customFormat="1" ht="24" customHeight="1" x14ac:dyDescent="0.25">
      <c r="B342" s="1236" t="s">
        <v>4198</v>
      </c>
      <c r="C342" s="1236" t="s">
        <v>1966</v>
      </c>
      <c r="D342" s="1799" t="s">
        <v>3938</v>
      </c>
      <c r="E342" s="1799" t="s">
        <v>2300</v>
      </c>
      <c r="F342" s="1800" t="s">
        <v>3952</v>
      </c>
      <c r="G342" s="1236" t="s">
        <v>2582</v>
      </c>
      <c r="H342" s="1469">
        <v>105334</v>
      </c>
      <c r="I342" s="517"/>
    </row>
    <row r="343" spans="2:9" s="1795" customFormat="1" ht="24" customHeight="1" x14ac:dyDescent="0.25">
      <c r="B343" s="1236" t="s">
        <v>4207</v>
      </c>
      <c r="C343" s="1236" t="s">
        <v>1966</v>
      </c>
      <c r="D343" s="1799" t="s">
        <v>3938</v>
      </c>
      <c r="E343" s="1799" t="s">
        <v>2300</v>
      </c>
      <c r="F343" s="1800" t="s">
        <v>3952</v>
      </c>
      <c r="G343" s="1236" t="s">
        <v>2582</v>
      </c>
      <c r="H343" s="1469">
        <v>105334</v>
      </c>
      <c r="I343" s="517"/>
    </row>
    <row r="344" spans="2:9" s="1795" customFormat="1" ht="24" customHeight="1" x14ac:dyDescent="0.25">
      <c r="B344" s="1236" t="s">
        <v>4200</v>
      </c>
      <c r="C344" s="1236" t="s">
        <v>1966</v>
      </c>
      <c r="D344" s="1799" t="s">
        <v>3938</v>
      </c>
      <c r="E344" s="1799" t="s">
        <v>2300</v>
      </c>
      <c r="F344" s="1800" t="s">
        <v>4202</v>
      </c>
      <c r="G344" s="1236" t="s">
        <v>1801</v>
      </c>
      <c r="H344" s="1469">
        <v>105334</v>
      </c>
      <c r="I344" s="517"/>
    </row>
    <row r="345" spans="2:9" s="1795" customFormat="1" ht="24" customHeight="1" x14ac:dyDescent="0.25">
      <c r="B345" s="1236" t="s">
        <v>4207</v>
      </c>
      <c r="C345" s="1236" t="s">
        <v>1966</v>
      </c>
      <c r="D345" s="1799" t="s">
        <v>3938</v>
      </c>
      <c r="E345" s="1799" t="s">
        <v>2300</v>
      </c>
      <c r="F345" s="1800" t="s">
        <v>3952</v>
      </c>
      <c r="G345" s="1236" t="s">
        <v>2582</v>
      </c>
      <c r="H345" s="1469">
        <v>105334</v>
      </c>
      <c r="I345" s="517"/>
    </row>
    <row r="346" spans="2:9" s="1795" customFormat="1" ht="24" customHeight="1" x14ac:dyDescent="0.25">
      <c r="B346" s="1236" t="s">
        <v>4209</v>
      </c>
      <c r="C346" s="1236" t="s">
        <v>1966</v>
      </c>
      <c r="D346" s="1799" t="s">
        <v>3938</v>
      </c>
      <c r="E346" s="1799" t="s">
        <v>2300</v>
      </c>
      <c r="F346" s="1800" t="s">
        <v>3952</v>
      </c>
      <c r="G346" s="1236" t="s">
        <v>2582</v>
      </c>
      <c r="H346" s="1469">
        <v>105334</v>
      </c>
      <c r="I346" s="517"/>
    </row>
    <row r="347" spans="2:9" s="1795" customFormat="1" ht="24" customHeight="1" x14ac:dyDescent="0.25">
      <c r="B347" s="1236" t="s">
        <v>4211</v>
      </c>
      <c r="C347" s="1236" t="s">
        <v>1966</v>
      </c>
      <c r="D347" s="1799" t="s">
        <v>3938</v>
      </c>
      <c r="E347" s="1799" t="s">
        <v>2300</v>
      </c>
      <c r="F347" s="1800" t="s">
        <v>3976</v>
      </c>
      <c r="G347" s="1236" t="s">
        <v>1801</v>
      </c>
      <c r="H347" s="1469">
        <v>105334</v>
      </c>
      <c r="I347" s="517"/>
    </row>
    <row r="348" spans="2:9" s="1795" customFormat="1" ht="24" customHeight="1" x14ac:dyDescent="0.25">
      <c r="B348" s="1236" t="s">
        <v>4200</v>
      </c>
      <c r="C348" s="1236" t="s">
        <v>1966</v>
      </c>
      <c r="D348" s="1799" t="s">
        <v>3938</v>
      </c>
      <c r="E348" s="1799" t="s">
        <v>2300</v>
      </c>
      <c r="F348" s="1800" t="s">
        <v>4212</v>
      </c>
      <c r="G348" s="1236" t="s">
        <v>1801</v>
      </c>
      <c r="H348" s="1469">
        <v>105334</v>
      </c>
      <c r="I348" s="517"/>
    </row>
    <row r="349" spans="2:9" s="1795" customFormat="1" ht="24" customHeight="1" x14ac:dyDescent="0.25">
      <c r="B349" s="1236" t="s">
        <v>4213</v>
      </c>
      <c r="C349" s="1236" t="s">
        <v>1966</v>
      </c>
      <c r="D349" s="1799" t="s">
        <v>3938</v>
      </c>
      <c r="E349" s="1799" t="s">
        <v>2300</v>
      </c>
      <c r="F349" s="1800" t="s">
        <v>3999</v>
      </c>
      <c r="G349" s="1236" t="s">
        <v>2582</v>
      </c>
      <c r="H349" s="1469">
        <v>105334</v>
      </c>
      <c r="I349" s="517"/>
    </row>
    <row r="350" spans="2:9" s="1795" customFormat="1" ht="24" customHeight="1" x14ac:dyDescent="0.25">
      <c r="B350" s="1236" t="s">
        <v>4214</v>
      </c>
      <c r="C350" s="1236" t="s">
        <v>416</v>
      </c>
      <c r="D350" s="1799" t="s">
        <v>3938</v>
      </c>
      <c r="E350" s="1799" t="s">
        <v>2300</v>
      </c>
      <c r="F350" s="1800" t="s">
        <v>3952</v>
      </c>
      <c r="G350" s="1236" t="s">
        <v>2582</v>
      </c>
      <c r="H350" s="1469">
        <v>103006</v>
      </c>
      <c r="I350" s="517"/>
    </row>
    <row r="351" spans="2:9" s="1795" customFormat="1" ht="24" customHeight="1" x14ac:dyDescent="0.25">
      <c r="B351" s="1236" t="s">
        <v>4215</v>
      </c>
      <c r="C351" s="1236" t="s">
        <v>416</v>
      </c>
      <c r="D351" s="1799" t="s">
        <v>3938</v>
      </c>
      <c r="E351" s="1799" t="s">
        <v>2300</v>
      </c>
      <c r="F351" s="1800" t="s">
        <v>4216</v>
      </c>
      <c r="G351" s="1236" t="s">
        <v>1806</v>
      </c>
      <c r="H351" s="1469">
        <v>103006</v>
      </c>
      <c r="I351" s="517"/>
    </row>
    <row r="352" spans="2:9" s="1795" customFormat="1" ht="24" customHeight="1" x14ac:dyDescent="0.25">
      <c r="B352" s="1236" t="s">
        <v>4217</v>
      </c>
      <c r="C352" s="1236" t="s">
        <v>416</v>
      </c>
      <c r="D352" s="1799" t="s">
        <v>3938</v>
      </c>
      <c r="E352" s="1799" t="s">
        <v>2300</v>
      </c>
      <c r="F352" s="1800" t="s">
        <v>4218</v>
      </c>
      <c r="G352" s="1236" t="s">
        <v>1801</v>
      </c>
      <c r="H352" s="1469">
        <v>103006</v>
      </c>
      <c r="I352" s="517"/>
    </row>
    <row r="353" spans="2:9" s="1795" customFormat="1" ht="24" customHeight="1" x14ac:dyDescent="0.25">
      <c r="B353" s="1236" t="s">
        <v>4219</v>
      </c>
      <c r="C353" s="1236" t="s">
        <v>416</v>
      </c>
      <c r="D353" s="1799" t="s">
        <v>3938</v>
      </c>
      <c r="E353" s="1799" t="s">
        <v>2300</v>
      </c>
      <c r="F353" s="1800" t="s">
        <v>3942</v>
      </c>
      <c r="G353" s="1236" t="s">
        <v>1801</v>
      </c>
      <c r="H353" s="1469">
        <v>103006</v>
      </c>
      <c r="I353" s="517"/>
    </row>
    <row r="354" spans="2:9" s="1795" customFormat="1" ht="24" customHeight="1" x14ac:dyDescent="0.25">
      <c r="B354" s="1236" t="s">
        <v>4220</v>
      </c>
      <c r="C354" s="1236" t="s">
        <v>416</v>
      </c>
      <c r="D354" s="1799" t="s">
        <v>3938</v>
      </c>
      <c r="E354" s="1799" t="s">
        <v>2300</v>
      </c>
      <c r="F354" s="1800" t="s">
        <v>3952</v>
      </c>
      <c r="G354" s="1236" t="s">
        <v>2582</v>
      </c>
      <c r="H354" s="1469">
        <v>103006</v>
      </c>
      <c r="I354" s="517"/>
    </row>
    <row r="355" spans="2:9" s="1795" customFormat="1" ht="24" customHeight="1" x14ac:dyDescent="0.25">
      <c r="B355" s="1236" t="s">
        <v>4217</v>
      </c>
      <c r="C355" s="1236" t="s">
        <v>416</v>
      </c>
      <c r="D355" s="1799" t="s">
        <v>3938</v>
      </c>
      <c r="E355" s="1799" t="s">
        <v>2300</v>
      </c>
      <c r="F355" s="1800" t="s">
        <v>3952</v>
      </c>
      <c r="G355" s="1236" t="s">
        <v>2582</v>
      </c>
      <c r="H355" s="1469">
        <v>103006</v>
      </c>
      <c r="I355" s="517"/>
    </row>
    <row r="356" spans="2:9" s="1795" customFormat="1" ht="24" customHeight="1" x14ac:dyDescent="0.25">
      <c r="B356" s="1236" t="s">
        <v>4221</v>
      </c>
      <c r="C356" s="1236" t="s">
        <v>416</v>
      </c>
      <c r="D356" s="1799" t="s">
        <v>3938</v>
      </c>
      <c r="E356" s="1799" t="s">
        <v>2300</v>
      </c>
      <c r="F356" s="1800" t="s">
        <v>3954</v>
      </c>
      <c r="G356" s="1236" t="s">
        <v>2582</v>
      </c>
      <c r="H356" s="1469">
        <v>103006</v>
      </c>
      <c r="I356" s="517"/>
    </row>
    <row r="357" spans="2:9" s="1795" customFormat="1" ht="24" customHeight="1" x14ac:dyDescent="0.25">
      <c r="B357" s="1236" t="s">
        <v>4222</v>
      </c>
      <c r="C357" s="1236" t="s">
        <v>416</v>
      </c>
      <c r="D357" s="1799" t="s">
        <v>3938</v>
      </c>
      <c r="E357" s="1799" t="s">
        <v>2300</v>
      </c>
      <c r="F357" s="1800" t="s">
        <v>3954</v>
      </c>
      <c r="G357" s="1236" t="s">
        <v>2582</v>
      </c>
      <c r="H357" s="1469">
        <v>103006</v>
      </c>
      <c r="I357" s="517"/>
    </row>
    <row r="358" spans="2:9" s="1795" customFormat="1" ht="24" customHeight="1" x14ac:dyDescent="0.25">
      <c r="B358" s="1236" t="s">
        <v>4223</v>
      </c>
      <c r="C358" s="1236" t="s">
        <v>416</v>
      </c>
      <c r="D358" s="1799" t="s">
        <v>3938</v>
      </c>
      <c r="E358" s="1799" t="s">
        <v>2300</v>
      </c>
      <c r="F358" s="1800" t="s">
        <v>3954</v>
      </c>
      <c r="G358" s="1236" t="s">
        <v>2582</v>
      </c>
      <c r="H358" s="1469">
        <v>103006</v>
      </c>
      <c r="I358" s="517"/>
    </row>
    <row r="359" spans="2:9" s="1795" customFormat="1" ht="24" customHeight="1" x14ac:dyDescent="0.25">
      <c r="B359" s="1236" t="s">
        <v>4224</v>
      </c>
      <c r="C359" s="1236" t="s">
        <v>416</v>
      </c>
      <c r="D359" s="1799" t="s">
        <v>3938</v>
      </c>
      <c r="E359" s="1799" t="s">
        <v>2300</v>
      </c>
      <c r="F359" s="1800" t="s">
        <v>3954</v>
      </c>
      <c r="G359" s="1236" t="s">
        <v>2582</v>
      </c>
      <c r="H359" s="1469">
        <v>103006</v>
      </c>
      <c r="I359" s="517"/>
    </row>
    <row r="360" spans="2:9" s="1795" customFormat="1" ht="24" customHeight="1" x14ac:dyDescent="0.25">
      <c r="B360" s="1236" t="s">
        <v>4225</v>
      </c>
      <c r="C360" s="1236" t="s">
        <v>416</v>
      </c>
      <c r="D360" s="1799" t="s">
        <v>3938</v>
      </c>
      <c r="E360" s="1799" t="s">
        <v>2300</v>
      </c>
      <c r="F360" s="1800" t="s">
        <v>3954</v>
      </c>
      <c r="G360" s="1236" t="s">
        <v>2582</v>
      </c>
      <c r="H360" s="1469">
        <v>103006</v>
      </c>
      <c r="I360" s="517"/>
    </row>
    <row r="361" spans="2:9" s="1795" customFormat="1" ht="24" customHeight="1" x14ac:dyDescent="0.25">
      <c r="B361" s="1236" t="s">
        <v>4219</v>
      </c>
      <c r="C361" s="1236" t="s">
        <v>416</v>
      </c>
      <c r="D361" s="1799" t="s">
        <v>3938</v>
      </c>
      <c r="E361" s="1799" t="s">
        <v>2300</v>
      </c>
      <c r="F361" s="1800" t="s">
        <v>3954</v>
      </c>
      <c r="G361" s="1236" t="s">
        <v>2582</v>
      </c>
      <c r="H361" s="1469">
        <v>103006</v>
      </c>
      <c r="I361" s="517"/>
    </row>
    <row r="362" spans="2:9" s="1795" customFormat="1" ht="24" customHeight="1" x14ac:dyDescent="0.25">
      <c r="B362" s="1236" t="s">
        <v>4226</v>
      </c>
      <c r="C362" s="1236" t="s">
        <v>416</v>
      </c>
      <c r="D362" s="1799" t="s">
        <v>3938</v>
      </c>
      <c r="E362" s="1799" t="s">
        <v>2300</v>
      </c>
      <c r="F362" s="1800" t="s">
        <v>3946</v>
      </c>
      <c r="G362" s="1236" t="s">
        <v>1800</v>
      </c>
      <c r="H362" s="1469">
        <v>103006</v>
      </c>
      <c r="I362" s="517"/>
    </row>
    <row r="363" spans="2:9" s="1795" customFormat="1" ht="24" customHeight="1" x14ac:dyDescent="0.25">
      <c r="B363" s="1236" t="s">
        <v>4227</v>
      </c>
      <c r="C363" s="1236" t="s">
        <v>416</v>
      </c>
      <c r="D363" s="1799" t="s">
        <v>3938</v>
      </c>
      <c r="E363" s="1799" t="s">
        <v>2300</v>
      </c>
      <c r="F363" s="1800" t="s">
        <v>3952</v>
      </c>
      <c r="G363" s="1236" t="s">
        <v>2582</v>
      </c>
      <c r="H363" s="1469">
        <v>103006</v>
      </c>
      <c r="I363" s="517"/>
    </row>
    <row r="364" spans="2:9" s="1795" customFormat="1" ht="24" customHeight="1" x14ac:dyDescent="0.25">
      <c r="B364" s="1236" t="s">
        <v>4217</v>
      </c>
      <c r="C364" s="1236" t="s">
        <v>416</v>
      </c>
      <c r="D364" s="1799" t="s">
        <v>3938</v>
      </c>
      <c r="E364" s="1799" t="s">
        <v>2300</v>
      </c>
      <c r="F364" s="1800" t="s">
        <v>3992</v>
      </c>
      <c r="G364" s="1236" t="s">
        <v>3993</v>
      </c>
      <c r="H364" s="1469">
        <v>103006</v>
      </c>
      <c r="I364" s="517"/>
    </row>
    <row r="365" spans="2:9" s="1795" customFormat="1" ht="24" customHeight="1" x14ac:dyDescent="0.25">
      <c r="B365" s="1236" t="s">
        <v>4217</v>
      </c>
      <c r="C365" s="1236" t="s">
        <v>416</v>
      </c>
      <c r="D365" s="1799" t="s">
        <v>3938</v>
      </c>
      <c r="E365" s="1799" t="s">
        <v>2300</v>
      </c>
      <c r="F365" s="1800" t="s">
        <v>4072</v>
      </c>
      <c r="G365" s="1236" t="s">
        <v>1801</v>
      </c>
      <c r="H365" s="1469">
        <v>103006</v>
      </c>
      <c r="I365" s="517"/>
    </row>
    <row r="366" spans="2:9" s="1795" customFormat="1" ht="24" customHeight="1" x14ac:dyDescent="0.25">
      <c r="B366" s="1236" t="s">
        <v>4228</v>
      </c>
      <c r="C366" s="1236" t="s">
        <v>416</v>
      </c>
      <c r="D366" s="1799" t="s">
        <v>3938</v>
      </c>
      <c r="E366" s="1799" t="s">
        <v>2300</v>
      </c>
      <c r="F366" s="1800" t="s">
        <v>4204</v>
      </c>
      <c r="G366" s="1236" t="s">
        <v>4205</v>
      </c>
      <c r="H366" s="1469">
        <v>103006</v>
      </c>
      <c r="I366" s="517"/>
    </row>
    <row r="367" spans="2:9" s="1795" customFormat="1" ht="24" customHeight="1" x14ac:dyDescent="0.25">
      <c r="B367" s="1236" t="s">
        <v>4229</v>
      </c>
      <c r="C367" s="1236" t="s">
        <v>416</v>
      </c>
      <c r="D367" s="1799" t="s">
        <v>3938</v>
      </c>
      <c r="E367" s="1799" t="s">
        <v>2300</v>
      </c>
      <c r="F367" s="1800" t="s">
        <v>3952</v>
      </c>
      <c r="G367" s="1236" t="s">
        <v>2582</v>
      </c>
      <c r="H367" s="1469">
        <v>103006</v>
      </c>
      <c r="I367" s="517"/>
    </row>
    <row r="368" spans="2:9" s="1795" customFormat="1" ht="24" customHeight="1" x14ac:dyDescent="0.25">
      <c r="B368" s="1236" t="s">
        <v>4217</v>
      </c>
      <c r="C368" s="1236" t="s">
        <v>416</v>
      </c>
      <c r="D368" s="1799" t="s">
        <v>3938</v>
      </c>
      <c r="E368" s="1799" t="s">
        <v>2300</v>
      </c>
      <c r="F368" s="1800" t="s">
        <v>3992</v>
      </c>
      <c r="G368" s="1236" t="s">
        <v>3993</v>
      </c>
      <c r="H368" s="1469">
        <v>103006</v>
      </c>
      <c r="I368" s="517"/>
    </row>
    <row r="369" spans="2:9" s="1795" customFormat="1" ht="24" customHeight="1" x14ac:dyDescent="0.25">
      <c r="B369" s="1236" t="s">
        <v>4230</v>
      </c>
      <c r="C369" s="1236" t="s">
        <v>416</v>
      </c>
      <c r="D369" s="1799" t="s">
        <v>3938</v>
      </c>
      <c r="E369" s="1799" t="s">
        <v>2300</v>
      </c>
      <c r="F369" s="1800" t="s">
        <v>4102</v>
      </c>
      <c r="G369" s="1236" t="s">
        <v>4103</v>
      </c>
      <c r="H369" s="1469">
        <v>103006</v>
      </c>
      <c r="I369" s="517"/>
    </row>
    <row r="370" spans="2:9" s="1795" customFormat="1" ht="24" customHeight="1" x14ac:dyDescent="0.25">
      <c r="B370" s="1236" t="s">
        <v>4217</v>
      </c>
      <c r="C370" s="1236" t="s">
        <v>416</v>
      </c>
      <c r="D370" s="1799" t="s">
        <v>3938</v>
      </c>
      <c r="E370" s="1799" t="s">
        <v>2300</v>
      </c>
      <c r="F370" s="1800" t="s">
        <v>3952</v>
      </c>
      <c r="G370" s="1236" t="s">
        <v>2582</v>
      </c>
      <c r="H370" s="1469">
        <v>103006</v>
      </c>
      <c r="I370" s="517"/>
    </row>
    <row r="371" spans="2:9" s="1795" customFormat="1" ht="24" customHeight="1" x14ac:dyDescent="0.25">
      <c r="B371" s="1236" t="s">
        <v>4217</v>
      </c>
      <c r="C371" s="1236" t="s">
        <v>416</v>
      </c>
      <c r="D371" s="1799" t="s">
        <v>3938</v>
      </c>
      <c r="E371" s="1799" t="s">
        <v>2300</v>
      </c>
      <c r="F371" s="1800" t="s">
        <v>3954</v>
      </c>
      <c r="G371" s="1236" t="s">
        <v>2582</v>
      </c>
      <c r="H371" s="1469">
        <v>103006</v>
      </c>
      <c r="I371" s="517"/>
    </row>
    <row r="372" spans="2:9" s="1795" customFormat="1" ht="24" customHeight="1" x14ac:dyDescent="0.25">
      <c r="B372" s="1236" t="s">
        <v>4231</v>
      </c>
      <c r="C372" s="1236" t="s">
        <v>416</v>
      </c>
      <c r="D372" s="1799" t="s">
        <v>3938</v>
      </c>
      <c r="E372" s="1799" t="s">
        <v>2300</v>
      </c>
      <c r="F372" s="1800" t="s">
        <v>4102</v>
      </c>
      <c r="G372" s="1236" t="s">
        <v>4103</v>
      </c>
      <c r="H372" s="1469">
        <v>103006</v>
      </c>
      <c r="I372" s="517"/>
    </row>
    <row r="373" spans="2:9" s="1795" customFormat="1" ht="24" customHeight="1" x14ac:dyDescent="0.25">
      <c r="B373" s="1236" t="s">
        <v>4230</v>
      </c>
      <c r="C373" s="1236" t="s">
        <v>416</v>
      </c>
      <c r="D373" s="1799" t="s">
        <v>3938</v>
      </c>
      <c r="E373" s="1799" t="s">
        <v>2300</v>
      </c>
      <c r="F373" s="1800" t="s">
        <v>4102</v>
      </c>
      <c r="G373" s="1236" t="s">
        <v>4103</v>
      </c>
      <c r="H373" s="1469">
        <v>103006</v>
      </c>
      <c r="I373" s="517"/>
    </row>
    <row r="374" spans="2:9" s="1795" customFormat="1" ht="24" customHeight="1" x14ac:dyDescent="0.25">
      <c r="B374" s="1236" t="s">
        <v>4232</v>
      </c>
      <c r="C374" s="1236" t="s">
        <v>416</v>
      </c>
      <c r="D374" s="1799" t="s">
        <v>3938</v>
      </c>
      <c r="E374" s="1799" t="s">
        <v>2300</v>
      </c>
      <c r="F374" s="1800" t="s">
        <v>4100</v>
      </c>
      <c r="G374" s="1236" t="s">
        <v>2301</v>
      </c>
      <c r="H374" s="1469">
        <v>103006</v>
      </c>
      <c r="I374" s="517"/>
    </row>
    <row r="375" spans="2:9" s="1795" customFormat="1" ht="24" customHeight="1" x14ac:dyDescent="0.25">
      <c r="B375" s="1236" t="s">
        <v>4233</v>
      </c>
      <c r="C375" s="1236" t="s">
        <v>416</v>
      </c>
      <c r="D375" s="1799" t="s">
        <v>3938</v>
      </c>
      <c r="E375" s="1799" t="s">
        <v>2300</v>
      </c>
      <c r="F375" s="1800" t="s">
        <v>4202</v>
      </c>
      <c r="G375" s="1236" t="s">
        <v>1801</v>
      </c>
      <c r="H375" s="1469">
        <v>103006</v>
      </c>
      <c r="I375" s="517"/>
    </row>
    <row r="376" spans="2:9" s="1795" customFormat="1" ht="24" customHeight="1" x14ac:dyDescent="0.25">
      <c r="B376" s="1236" t="s">
        <v>4234</v>
      </c>
      <c r="C376" s="1236" t="s">
        <v>416</v>
      </c>
      <c r="D376" s="1799" t="s">
        <v>3938</v>
      </c>
      <c r="E376" s="1799" t="s">
        <v>2300</v>
      </c>
      <c r="F376" s="1800" t="s">
        <v>3952</v>
      </c>
      <c r="G376" s="1236" t="s">
        <v>2582</v>
      </c>
      <c r="H376" s="1469">
        <v>103006</v>
      </c>
      <c r="I376" s="517"/>
    </row>
    <row r="377" spans="2:9" s="1795" customFormat="1" ht="24" customHeight="1" x14ac:dyDescent="0.25">
      <c r="B377" s="1236" t="s">
        <v>4235</v>
      </c>
      <c r="C377" s="1236" t="s">
        <v>416</v>
      </c>
      <c r="D377" s="1799" t="s">
        <v>3938</v>
      </c>
      <c r="E377" s="1799" t="s">
        <v>2300</v>
      </c>
      <c r="F377" s="1800" t="s">
        <v>4002</v>
      </c>
      <c r="G377" s="1236" t="s">
        <v>1801</v>
      </c>
      <c r="H377" s="1469">
        <v>103006</v>
      </c>
      <c r="I377" s="517"/>
    </row>
    <row r="378" spans="2:9" s="1795" customFormat="1" ht="24" customHeight="1" x14ac:dyDescent="0.25">
      <c r="B378" s="1236" t="s">
        <v>4236</v>
      </c>
      <c r="C378" s="1236" t="s">
        <v>416</v>
      </c>
      <c r="D378" s="1799" t="s">
        <v>3938</v>
      </c>
      <c r="E378" s="1799" t="s">
        <v>2300</v>
      </c>
      <c r="F378" s="1800" t="s">
        <v>3999</v>
      </c>
      <c r="G378" s="1236" t="s">
        <v>2582</v>
      </c>
      <c r="H378" s="1469">
        <v>103006</v>
      </c>
      <c r="I378" s="517"/>
    </row>
    <row r="379" spans="2:9" s="1795" customFormat="1" ht="24" customHeight="1" x14ac:dyDescent="0.25">
      <c r="B379" s="1236" t="s">
        <v>4237</v>
      </c>
      <c r="C379" s="1236" t="s">
        <v>416</v>
      </c>
      <c r="D379" s="1799" t="s">
        <v>3938</v>
      </c>
      <c r="E379" s="1799" t="s">
        <v>2300</v>
      </c>
      <c r="F379" s="1800" t="s">
        <v>3999</v>
      </c>
      <c r="G379" s="1236" t="s">
        <v>2582</v>
      </c>
      <c r="H379" s="1469">
        <v>103006</v>
      </c>
      <c r="I379" s="517"/>
    </row>
    <row r="380" spans="2:9" s="1795" customFormat="1" ht="24" customHeight="1" x14ac:dyDescent="0.25">
      <c r="B380" s="1236" t="s">
        <v>4235</v>
      </c>
      <c r="C380" s="1236" t="s">
        <v>416</v>
      </c>
      <c r="D380" s="1799" t="s">
        <v>3938</v>
      </c>
      <c r="E380" s="1799" t="s">
        <v>2300</v>
      </c>
      <c r="F380" s="1800" t="s">
        <v>4002</v>
      </c>
      <c r="G380" s="1236" t="s">
        <v>1801</v>
      </c>
      <c r="H380" s="1469">
        <v>103006</v>
      </c>
      <c r="I380" s="517"/>
    </row>
    <row r="381" spans="2:9" s="1795" customFormat="1" ht="24" customHeight="1" x14ac:dyDescent="0.25">
      <c r="B381" s="1236" t="s">
        <v>4235</v>
      </c>
      <c r="C381" s="1236" t="s">
        <v>416</v>
      </c>
      <c r="D381" s="1799" t="s">
        <v>3938</v>
      </c>
      <c r="E381" s="1799" t="s">
        <v>2300</v>
      </c>
      <c r="F381" s="1800" t="s">
        <v>4002</v>
      </c>
      <c r="G381" s="1236" t="s">
        <v>1801</v>
      </c>
      <c r="H381" s="1469">
        <v>103006</v>
      </c>
      <c r="I381" s="517"/>
    </row>
    <row r="382" spans="2:9" s="1795" customFormat="1" ht="24" customHeight="1" x14ac:dyDescent="0.25">
      <c r="B382" s="1236" t="s">
        <v>4235</v>
      </c>
      <c r="C382" s="1236" t="s">
        <v>416</v>
      </c>
      <c r="D382" s="1799" t="s">
        <v>3938</v>
      </c>
      <c r="E382" s="1799" t="s">
        <v>2300</v>
      </c>
      <c r="F382" s="1800" t="s">
        <v>4002</v>
      </c>
      <c r="G382" s="1236" t="s">
        <v>1801</v>
      </c>
      <c r="H382" s="1469">
        <v>103006</v>
      </c>
      <c r="I382" s="517"/>
    </row>
    <row r="383" spans="2:9" s="1795" customFormat="1" ht="24" customHeight="1" x14ac:dyDescent="0.25">
      <c r="B383" s="1236" t="s">
        <v>4235</v>
      </c>
      <c r="C383" s="1236" t="s">
        <v>416</v>
      </c>
      <c r="D383" s="1799" t="s">
        <v>3938</v>
      </c>
      <c r="E383" s="1799" t="s">
        <v>2300</v>
      </c>
      <c r="F383" s="1800" t="s">
        <v>4002</v>
      </c>
      <c r="G383" s="1236" t="s">
        <v>1801</v>
      </c>
      <c r="H383" s="1469">
        <v>103006</v>
      </c>
      <c r="I383" s="517"/>
    </row>
    <row r="384" spans="2:9" s="1795" customFormat="1" ht="24" customHeight="1" x14ac:dyDescent="0.25">
      <c r="B384" s="1236" t="s">
        <v>4235</v>
      </c>
      <c r="C384" s="1236" t="s">
        <v>416</v>
      </c>
      <c r="D384" s="1799" t="s">
        <v>3938</v>
      </c>
      <c r="E384" s="1799" t="s">
        <v>2300</v>
      </c>
      <c r="F384" s="1800" t="s">
        <v>3958</v>
      </c>
      <c r="G384" s="1236" t="s">
        <v>3959</v>
      </c>
      <c r="H384" s="1469">
        <v>103006</v>
      </c>
      <c r="I384" s="517"/>
    </row>
    <row r="385" spans="2:9" s="1795" customFormat="1" ht="24" customHeight="1" x14ac:dyDescent="0.25">
      <c r="B385" s="1236" t="s">
        <v>4238</v>
      </c>
      <c r="C385" s="1236" t="s">
        <v>414</v>
      </c>
      <c r="D385" s="1799" t="s">
        <v>3938</v>
      </c>
      <c r="E385" s="1799" t="s">
        <v>2300</v>
      </c>
      <c r="F385" s="1800" t="s">
        <v>4109</v>
      </c>
      <c r="G385" s="1236" t="s">
        <v>1801</v>
      </c>
      <c r="H385" s="1469">
        <v>342</v>
      </c>
      <c r="I385" s="517"/>
    </row>
    <row r="386" spans="2:9" s="1795" customFormat="1" ht="24" customHeight="1" x14ac:dyDescent="0.25">
      <c r="B386" s="1236" t="s">
        <v>4238</v>
      </c>
      <c r="C386" s="1236" t="s">
        <v>414</v>
      </c>
      <c r="D386" s="1799" t="s">
        <v>3938</v>
      </c>
      <c r="E386" s="1799" t="s">
        <v>2300</v>
      </c>
      <c r="F386" s="1800" t="s">
        <v>4065</v>
      </c>
      <c r="G386" s="1236" t="s">
        <v>1803</v>
      </c>
      <c r="H386" s="1469">
        <v>342</v>
      </c>
      <c r="I386" s="517"/>
    </row>
    <row r="387" spans="2:9" s="1795" customFormat="1" ht="24" customHeight="1" x14ac:dyDescent="0.25">
      <c r="B387" s="1236" t="s">
        <v>4239</v>
      </c>
      <c r="C387" s="1236" t="s">
        <v>414</v>
      </c>
      <c r="D387" s="1799" t="s">
        <v>3938</v>
      </c>
      <c r="E387" s="1799" t="s">
        <v>2300</v>
      </c>
      <c r="F387" s="1800" t="s">
        <v>3980</v>
      </c>
      <c r="G387" s="1236" t="s">
        <v>1801</v>
      </c>
      <c r="H387" s="1469">
        <v>342</v>
      </c>
      <c r="I387" s="517"/>
    </row>
    <row r="388" spans="2:9" s="1795" customFormat="1" ht="24" customHeight="1" x14ac:dyDescent="0.25">
      <c r="B388" s="1236" t="s">
        <v>4240</v>
      </c>
      <c r="C388" s="1236" t="s">
        <v>414</v>
      </c>
      <c r="D388" s="1799" t="s">
        <v>3938</v>
      </c>
      <c r="E388" s="1799" t="s">
        <v>2300</v>
      </c>
      <c r="F388" s="1800" t="s">
        <v>3956</v>
      </c>
      <c r="G388" s="1236" t="s">
        <v>1801</v>
      </c>
      <c r="H388" s="1469">
        <v>342</v>
      </c>
      <c r="I388" s="517"/>
    </row>
    <row r="389" spans="2:9" s="1795" customFormat="1" ht="24" customHeight="1" x14ac:dyDescent="0.25">
      <c r="B389" s="1236" t="s">
        <v>4241</v>
      </c>
      <c r="C389" s="1236" t="s">
        <v>414</v>
      </c>
      <c r="D389" s="1799" t="s">
        <v>3938</v>
      </c>
      <c r="E389" s="1799" t="s">
        <v>2300</v>
      </c>
      <c r="F389" s="1800" t="s">
        <v>3952</v>
      </c>
      <c r="G389" s="1236" t="s">
        <v>2582</v>
      </c>
      <c r="H389" s="1469">
        <v>342</v>
      </c>
      <c r="I389" s="517"/>
    </row>
    <row r="390" spans="2:9" s="1795" customFormat="1" ht="24" customHeight="1" x14ac:dyDescent="0.25">
      <c r="B390" s="1236" t="s">
        <v>4242</v>
      </c>
      <c r="C390" s="1236" t="s">
        <v>414</v>
      </c>
      <c r="D390" s="1799" t="s">
        <v>3938</v>
      </c>
      <c r="E390" s="1799" t="s">
        <v>2300</v>
      </c>
      <c r="F390" s="1800" t="s">
        <v>3954</v>
      </c>
      <c r="G390" s="1236" t="s">
        <v>2582</v>
      </c>
      <c r="H390" s="1469">
        <v>342</v>
      </c>
      <c r="I390" s="517"/>
    </row>
    <row r="391" spans="2:9" s="1795" customFormat="1" ht="24" customHeight="1" x14ac:dyDescent="0.25">
      <c r="B391" s="1236" t="s">
        <v>4243</v>
      </c>
      <c r="C391" s="1236" t="s">
        <v>414</v>
      </c>
      <c r="D391" s="1799" t="s">
        <v>3938</v>
      </c>
      <c r="E391" s="1799" t="s">
        <v>2300</v>
      </c>
      <c r="F391" s="1800" t="s">
        <v>3954</v>
      </c>
      <c r="G391" s="1236" t="s">
        <v>2582</v>
      </c>
      <c r="H391" s="1469">
        <v>342</v>
      </c>
      <c r="I391" s="517"/>
    </row>
    <row r="392" spans="2:9" s="1795" customFormat="1" ht="24" customHeight="1" x14ac:dyDescent="0.25">
      <c r="B392" s="1236" t="s">
        <v>4244</v>
      </c>
      <c r="C392" s="1236" t="s">
        <v>414</v>
      </c>
      <c r="D392" s="1799" t="s">
        <v>3938</v>
      </c>
      <c r="E392" s="1799" t="s">
        <v>2300</v>
      </c>
      <c r="F392" s="1800" t="s">
        <v>3954</v>
      </c>
      <c r="G392" s="1236" t="s">
        <v>2582</v>
      </c>
      <c r="H392" s="1469">
        <v>342</v>
      </c>
      <c r="I392" s="517"/>
    </row>
    <row r="393" spans="2:9" s="1795" customFormat="1" ht="24" customHeight="1" x14ac:dyDescent="0.25">
      <c r="B393" s="1236" t="s">
        <v>4245</v>
      </c>
      <c r="C393" s="1236" t="s">
        <v>414</v>
      </c>
      <c r="D393" s="1799" t="s">
        <v>3938</v>
      </c>
      <c r="E393" s="1799" t="s">
        <v>2300</v>
      </c>
      <c r="F393" s="1800" t="s">
        <v>3976</v>
      </c>
      <c r="G393" s="1236" t="s">
        <v>1801</v>
      </c>
      <c r="H393" s="1469">
        <v>342</v>
      </c>
      <c r="I393" s="517"/>
    </row>
    <row r="394" spans="2:9" s="1795" customFormat="1" ht="24" customHeight="1" x14ac:dyDescent="0.25">
      <c r="B394" s="1236" t="s">
        <v>4245</v>
      </c>
      <c r="C394" s="1236" t="s">
        <v>414</v>
      </c>
      <c r="D394" s="1799" t="s">
        <v>3938</v>
      </c>
      <c r="E394" s="1799" t="s">
        <v>2300</v>
      </c>
      <c r="F394" s="1800" t="s">
        <v>4092</v>
      </c>
      <c r="G394" s="1236" t="s">
        <v>1801</v>
      </c>
      <c r="H394" s="1469">
        <v>342</v>
      </c>
      <c r="I394" s="517"/>
    </row>
    <row r="395" spans="2:9" s="1795" customFormat="1" ht="24" customHeight="1" x14ac:dyDescent="0.25">
      <c r="B395" s="1236" t="s">
        <v>4245</v>
      </c>
      <c r="C395" s="1236" t="s">
        <v>414</v>
      </c>
      <c r="D395" s="1799" t="s">
        <v>3938</v>
      </c>
      <c r="E395" s="1799" t="s">
        <v>2300</v>
      </c>
      <c r="F395" s="1800" t="s">
        <v>3956</v>
      </c>
      <c r="G395" s="1236" t="s">
        <v>1801</v>
      </c>
      <c r="H395" s="1469">
        <v>342</v>
      </c>
      <c r="I395" s="517"/>
    </row>
    <row r="396" spans="2:9" s="1795" customFormat="1" ht="24" customHeight="1" x14ac:dyDescent="0.25">
      <c r="B396" s="1236" t="s">
        <v>4246</v>
      </c>
      <c r="C396" s="1236" t="s">
        <v>414</v>
      </c>
      <c r="D396" s="1799" t="s">
        <v>3938</v>
      </c>
      <c r="E396" s="1799" t="s">
        <v>2300</v>
      </c>
      <c r="F396" s="1800" t="s">
        <v>3956</v>
      </c>
      <c r="G396" s="1236" t="s">
        <v>1801</v>
      </c>
      <c r="H396" s="1469">
        <v>342</v>
      </c>
      <c r="I396" s="517"/>
    </row>
    <row r="397" spans="2:9" s="1795" customFormat="1" ht="24" customHeight="1" x14ac:dyDescent="0.25">
      <c r="B397" s="1236" t="s">
        <v>4247</v>
      </c>
      <c r="C397" s="1236" t="s">
        <v>414</v>
      </c>
      <c r="D397" s="1799" t="s">
        <v>3938</v>
      </c>
      <c r="E397" s="1799" t="s">
        <v>2300</v>
      </c>
      <c r="F397" s="1800" t="s">
        <v>3952</v>
      </c>
      <c r="G397" s="1236" t="s">
        <v>2582</v>
      </c>
      <c r="H397" s="1469">
        <v>342</v>
      </c>
      <c r="I397" s="517"/>
    </row>
    <row r="398" spans="2:9" s="1795" customFormat="1" ht="24" customHeight="1" x14ac:dyDescent="0.25">
      <c r="B398" s="1236" t="s">
        <v>4248</v>
      </c>
      <c r="C398" s="1236" t="s">
        <v>414</v>
      </c>
      <c r="D398" s="1799" t="s">
        <v>3938</v>
      </c>
      <c r="E398" s="1799" t="s">
        <v>2300</v>
      </c>
      <c r="F398" s="1800" t="s">
        <v>3952</v>
      </c>
      <c r="G398" s="1236" t="s">
        <v>2582</v>
      </c>
      <c r="H398" s="1469">
        <v>342</v>
      </c>
      <c r="I398" s="517"/>
    </row>
    <row r="399" spans="2:9" s="1795" customFormat="1" ht="24" customHeight="1" x14ac:dyDescent="0.25">
      <c r="B399" s="1236" t="s">
        <v>4245</v>
      </c>
      <c r="C399" s="1236" t="s">
        <v>414</v>
      </c>
      <c r="D399" s="1799" t="s">
        <v>3938</v>
      </c>
      <c r="E399" s="1799" t="s">
        <v>2300</v>
      </c>
      <c r="F399" s="1800" t="s">
        <v>4033</v>
      </c>
      <c r="G399" s="1236" t="s">
        <v>1801</v>
      </c>
      <c r="H399" s="1469">
        <v>342</v>
      </c>
      <c r="I399" s="517"/>
    </row>
    <row r="400" spans="2:9" s="1795" customFormat="1" ht="24" customHeight="1" x14ac:dyDescent="0.25">
      <c r="B400" s="1236" t="s">
        <v>4245</v>
      </c>
      <c r="C400" s="1236" t="s">
        <v>414</v>
      </c>
      <c r="D400" s="1799" t="s">
        <v>3938</v>
      </c>
      <c r="E400" s="1799" t="s">
        <v>2300</v>
      </c>
      <c r="F400" s="1800" t="s">
        <v>3976</v>
      </c>
      <c r="G400" s="1236" t="s">
        <v>1801</v>
      </c>
      <c r="H400" s="1469">
        <v>342</v>
      </c>
      <c r="I400" s="517"/>
    </row>
    <row r="401" spans="2:9" s="1795" customFormat="1" ht="24" customHeight="1" x14ac:dyDescent="0.25">
      <c r="B401" s="1236" t="s">
        <v>4249</v>
      </c>
      <c r="C401" s="1236" t="s">
        <v>414</v>
      </c>
      <c r="D401" s="1799" t="s">
        <v>3938</v>
      </c>
      <c r="E401" s="1799" t="s">
        <v>2300</v>
      </c>
      <c r="F401" s="1800" t="s">
        <v>3952</v>
      </c>
      <c r="G401" s="1236" t="s">
        <v>2582</v>
      </c>
      <c r="H401" s="1469">
        <v>342</v>
      </c>
      <c r="I401" s="517"/>
    </row>
    <row r="402" spans="2:9" s="1795" customFormat="1" ht="24" customHeight="1" x14ac:dyDescent="0.25">
      <c r="B402" s="1236" t="s">
        <v>4250</v>
      </c>
      <c r="C402" s="1236" t="s">
        <v>414</v>
      </c>
      <c r="D402" s="1799" t="s">
        <v>3938</v>
      </c>
      <c r="E402" s="1799" t="s">
        <v>2300</v>
      </c>
      <c r="F402" s="1800" t="s">
        <v>3960</v>
      </c>
      <c r="G402" s="1236" t="s">
        <v>1802</v>
      </c>
      <c r="H402" s="1469">
        <v>342</v>
      </c>
      <c r="I402" s="517"/>
    </row>
    <row r="403" spans="2:9" s="1795" customFormat="1" ht="24" customHeight="1" x14ac:dyDescent="0.25">
      <c r="B403" s="1236" t="s">
        <v>4251</v>
      </c>
      <c r="C403" s="1236" t="s">
        <v>414</v>
      </c>
      <c r="D403" s="1799" t="s">
        <v>3938</v>
      </c>
      <c r="E403" s="1799" t="s">
        <v>2300</v>
      </c>
      <c r="F403" s="1800" t="s">
        <v>3952</v>
      </c>
      <c r="G403" s="1236" t="s">
        <v>2582</v>
      </c>
      <c r="H403" s="1469">
        <v>342</v>
      </c>
      <c r="I403" s="517"/>
    </row>
    <row r="404" spans="2:9" s="1795" customFormat="1" ht="24" customHeight="1" x14ac:dyDescent="0.25">
      <c r="B404" s="1236" t="s">
        <v>4252</v>
      </c>
      <c r="C404" s="1236" t="s">
        <v>414</v>
      </c>
      <c r="D404" s="1799" t="s">
        <v>3938</v>
      </c>
      <c r="E404" s="1799" t="s">
        <v>2300</v>
      </c>
      <c r="F404" s="1800" t="s">
        <v>4033</v>
      </c>
      <c r="G404" s="1236" t="s">
        <v>1801</v>
      </c>
      <c r="H404" s="1469">
        <v>342</v>
      </c>
      <c r="I404" s="517"/>
    </row>
    <row r="405" spans="2:9" s="1795" customFormat="1" ht="24" customHeight="1" x14ac:dyDescent="0.25">
      <c r="B405" s="1236" t="s">
        <v>4253</v>
      </c>
      <c r="C405" s="1236" t="s">
        <v>414</v>
      </c>
      <c r="D405" s="1799" t="s">
        <v>3938</v>
      </c>
      <c r="E405" s="1799" t="s">
        <v>2300</v>
      </c>
      <c r="F405" s="1800" t="s">
        <v>4033</v>
      </c>
      <c r="G405" s="1236" t="s">
        <v>1801</v>
      </c>
      <c r="H405" s="1469">
        <v>342</v>
      </c>
      <c r="I405" s="517"/>
    </row>
    <row r="406" spans="2:9" s="1795" customFormat="1" ht="24" customHeight="1" x14ac:dyDescent="0.25">
      <c r="B406" s="1236" t="s">
        <v>4246</v>
      </c>
      <c r="C406" s="1236" t="s">
        <v>414</v>
      </c>
      <c r="D406" s="1799" t="s">
        <v>3938</v>
      </c>
      <c r="E406" s="1799" t="s">
        <v>2300</v>
      </c>
      <c r="F406" s="1800" t="s">
        <v>3956</v>
      </c>
      <c r="G406" s="1236" t="s">
        <v>1801</v>
      </c>
      <c r="H406" s="1469">
        <v>342</v>
      </c>
      <c r="I406" s="517"/>
    </row>
    <row r="407" spans="2:9" s="1795" customFormat="1" ht="24" customHeight="1" x14ac:dyDescent="0.25">
      <c r="B407" s="1236" t="s">
        <v>4252</v>
      </c>
      <c r="C407" s="1236" t="s">
        <v>414</v>
      </c>
      <c r="D407" s="1799" t="s">
        <v>3938</v>
      </c>
      <c r="E407" s="1799" t="s">
        <v>2300</v>
      </c>
      <c r="F407" s="1800" t="s">
        <v>4163</v>
      </c>
      <c r="G407" s="1236" t="s">
        <v>1801</v>
      </c>
      <c r="H407" s="1469">
        <v>342</v>
      </c>
      <c r="I407" s="517"/>
    </row>
    <row r="408" spans="2:9" s="1795" customFormat="1" ht="24" customHeight="1" x14ac:dyDescent="0.25">
      <c r="B408" s="1236" t="s">
        <v>4245</v>
      </c>
      <c r="C408" s="1236" t="s">
        <v>414</v>
      </c>
      <c r="D408" s="1799" t="s">
        <v>3938</v>
      </c>
      <c r="E408" s="1799" t="s">
        <v>2300</v>
      </c>
      <c r="F408" s="1800" t="s">
        <v>3942</v>
      </c>
      <c r="G408" s="1236" t="s">
        <v>1801</v>
      </c>
      <c r="H408" s="1469">
        <v>342</v>
      </c>
      <c r="I408" s="517"/>
    </row>
    <row r="409" spans="2:9" s="1795" customFormat="1" ht="24" customHeight="1" x14ac:dyDescent="0.25">
      <c r="B409" s="1236" t="s">
        <v>4254</v>
      </c>
      <c r="C409" s="1236" t="s">
        <v>414</v>
      </c>
      <c r="D409" s="1799" t="s">
        <v>3938</v>
      </c>
      <c r="E409" s="1799" t="s">
        <v>2300</v>
      </c>
      <c r="F409" s="1800" t="s">
        <v>3952</v>
      </c>
      <c r="G409" s="1236" t="s">
        <v>2582</v>
      </c>
      <c r="H409" s="1469">
        <v>342</v>
      </c>
      <c r="I409" s="517"/>
    </row>
    <row r="410" spans="2:9" s="1795" customFormat="1" ht="24" customHeight="1" x14ac:dyDescent="0.25">
      <c r="B410" s="1236" t="s">
        <v>4255</v>
      </c>
      <c r="C410" s="1236" t="s">
        <v>414</v>
      </c>
      <c r="D410" s="1799" t="s">
        <v>3938</v>
      </c>
      <c r="E410" s="1799" t="s">
        <v>2300</v>
      </c>
      <c r="F410" s="1800" t="s">
        <v>4033</v>
      </c>
      <c r="G410" s="1236" t="s">
        <v>1801</v>
      </c>
      <c r="H410" s="1469">
        <v>342</v>
      </c>
      <c r="I410" s="517"/>
    </row>
    <row r="411" spans="2:9" s="1795" customFormat="1" ht="24" customHeight="1" x14ac:dyDescent="0.25">
      <c r="B411" s="1236" t="s">
        <v>4253</v>
      </c>
      <c r="C411" s="1236" t="s">
        <v>414</v>
      </c>
      <c r="D411" s="1799" t="s">
        <v>3938</v>
      </c>
      <c r="E411" s="1799" t="s">
        <v>2300</v>
      </c>
      <c r="F411" s="1800" t="s">
        <v>4163</v>
      </c>
      <c r="G411" s="1236" t="s">
        <v>1801</v>
      </c>
      <c r="H411" s="1469">
        <v>342</v>
      </c>
      <c r="I411" s="517"/>
    </row>
    <row r="412" spans="2:9" s="1795" customFormat="1" ht="24" customHeight="1" x14ac:dyDescent="0.25">
      <c r="B412" s="1236" t="s">
        <v>4240</v>
      </c>
      <c r="C412" s="1236" t="s">
        <v>414</v>
      </c>
      <c r="D412" s="1799" t="s">
        <v>3938</v>
      </c>
      <c r="E412" s="1799" t="s">
        <v>2300</v>
      </c>
      <c r="F412" s="1800" t="s">
        <v>3989</v>
      </c>
      <c r="G412" s="1236" t="s">
        <v>1801</v>
      </c>
      <c r="H412" s="1469">
        <v>342</v>
      </c>
      <c r="I412" s="517"/>
    </row>
    <row r="413" spans="2:9" s="1795" customFormat="1" ht="24" customHeight="1" x14ac:dyDescent="0.25">
      <c r="B413" s="1236" t="s">
        <v>4249</v>
      </c>
      <c r="C413" s="1236" t="s">
        <v>414</v>
      </c>
      <c r="D413" s="1799" t="s">
        <v>3938</v>
      </c>
      <c r="E413" s="1799" t="s">
        <v>2300</v>
      </c>
      <c r="F413" s="1800" t="s">
        <v>3952</v>
      </c>
      <c r="G413" s="1236" t="s">
        <v>2582</v>
      </c>
      <c r="H413" s="1469">
        <v>342</v>
      </c>
      <c r="I413" s="517"/>
    </row>
    <row r="414" spans="2:9" s="1795" customFormat="1" ht="24" customHeight="1" x14ac:dyDescent="0.25">
      <c r="B414" s="1236" t="s">
        <v>4256</v>
      </c>
      <c r="C414" s="1236" t="s">
        <v>414</v>
      </c>
      <c r="D414" s="1799" t="s">
        <v>3938</v>
      </c>
      <c r="E414" s="1799" t="s">
        <v>2300</v>
      </c>
      <c r="F414" s="1800" t="s">
        <v>3980</v>
      </c>
      <c r="G414" s="1236" t="s">
        <v>1801</v>
      </c>
      <c r="H414" s="1469">
        <v>342</v>
      </c>
      <c r="I414" s="517"/>
    </row>
    <row r="415" spans="2:9" s="1795" customFormat="1" ht="24" customHeight="1" x14ac:dyDescent="0.25">
      <c r="B415" s="1236" t="s">
        <v>4246</v>
      </c>
      <c r="C415" s="1236" t="s">
        <v>414</v>
      </c>
      <c r="D415" s="1799" t="s">
        <v>3938</v>
      </c>
      <c r="E415" s="1799" t="s">
        <v>2300</v>
      </c>
      <c r="F415" s="1800" t="s">
        <v>3956</v>
      </c>
      <c r="G415" s="1236" t="s">
        <v>1801</v>
      </c>
      <c r="H415" s="1469">
        <v>342</v>
      </c>
      <c r="I415" s="517"/>
    </row>
    <row r="416" spans="2:9" s="1795" customFormat="1" ht="24" customHeight="1" x14ac:dyDescent="0.25">
      <c r="B416" s="1236" t="s">
        <v>4257</v>
      </c>
      <c r="C416" s="1236" t="s">
        <v>414</v>
      </c>
      <c r="D416" s="1799" t="s">
        <v>3938</v>
      </c>
      <c r="E416" s="1799" t="s">
        <v>2300</v>
      </c>
      <c r="F416" s="1800" t="s">
        <v>3956</v>
      </c>
      <c r="G416" s="1236" t="s">
        <v>1801</v>
      </c>
      <c r="H416" s="1469">
        <v>342</v>
      </c>
      <c r="I416" s="517"/>
    </row>
    <row r="417" spans="2:9" s="1795" customFormat="1" ht="24" customHeight="1" x14ac:dyDescent="0.25">
      <c r="B417" s="1236" t="s">
        <v>4258</v>
      </c>
      <c r="C417" s="1236" t="s">
        <v>414</v>
      </c>
      <c r="D417" s="1799" t="s">
        <v>3938</v>
      </c>
      <c r="E417" s="1799" t="s">
        <v>2300</v>
      </c>
      <c r="F417" s="1800" t="s">
        <v>3954</v>
      </c>
      <c r="G417" s="1236" t="s">
        <v>2582</v>
      </c>
      <c r="H417" s="1469">
        <v>342</v>
      </c>
      <c r="I417" s="517"/>
    </row>
    <row r="418" spans="2:9" s="1795" customFormat="1" ht="24" customHeight="1" x14ac:dyDescent="0.25">
      <c r="B418" s="1236" t="s">
        <v>4259</v>
      </c>
      <c r="C418" s="1236" t="s">
        <v>414</v>
      </c>
      <c r="D418" s="1799" t="s">
        <v>3938</v>
      </c>
      <c r="E418" s="1799" t="s">
        <v>2300</v>
      </c>
      <c r="F418" s="1800" t="s">
        <v>3956</v>
      </c>
      <c r="G418" s="1236" t="s">
        <v>1801</v>
      </c>
      <c r="H418" s="1469">
        <v>342</v>
      </c>
      <c r="I418" s="517"/>
    </row>
    <row r="419" spans="2:9" s="1795" customFormat="1" ht="24" customHeight="1" x14ac:dyDescent="0.25">
      <c r="B419" s="1236" t="s">
        <v>4259</v>
      </c>
      <c r="C419" s="1236" t="s">
        <v>414</v>
      </c>
      <c r="D419" s="1799" t="s">
        <v>3938</v>
      </c>
      <c r="E419" s="1799" t="s">
        <v>2300</v>
      </c>
      <c r="F419" s="1800" t="s">
        <v>3956</v>
      </c>
      <c r="G419" s="1236" t="s">
        <v>1801</v>
      </c>
      <c r="H419" s="1469">
        <v>342</v>
      </c>
      <c r="I419" s="517"/>
    </row>
    <row r="420" spans="2:9" s="1795" customFormat="1" ht="24" customHeight="1" x14ac:dyDescent="0.25">
      <c r="B420" s="1236" t="s">
        <v>4260</v>
      </c>
      <c r="C420" s="1236" t="s">
        <v>4261</v>
      </c>
      <c r="D420" s="1799" t="s">
        <v>3938</v>
      </c>
      <c r="E420" s="1799" t="s">
        <v>2300</v>
      </c>
      <c r="F420" s="1800" t="s">
        <v>3956</v>
      </c>
      <c r="G420" s="1236" t="s">
        <v>1801</v>
      </c>
      <c r="H420" s="1469">
        <v>102526</v>
      </c>
      <c r="I420" s="517"/>
    </row>
    <row r="421" spans="2:9" s="1795" customFormat="1" ht="24" customHeight="1" x14ac:dyDescent="0.25">
      <c r="B421" s="1236" t="s">
        <v>4262</v>
      </c>
      <c r="C421" s="1236" t="s">
        <v>4261</v>
      </c>
      <c r="D421" s="1799" t="s">
        <v>3938</v>
      </c>
      <c r="E421" s="1799" t="s">
        <v>2300</v>
      </c>
      <c r="F421" s="1800" t="s">
        <v>3952</v>
      </c>
      <c r="G421" s="1236" t="s">
        <v>2582</v>
      </c>
      <c r="H421" s="1469">
        <v>102526</v>
      </c>
      <c r="I421" s="517"/>
    </row>
    <row r="422" spans="2:9" s="1795" customFormat="1" ht="24" customHeight="1" x14ac:dyDescent="0.25">
      <c r="B422" s="1236" t="s">
        <v>4263</v>
      </c>
      <c r="C422" s="1236" t="s">
        <v>4261</v>
      </c>
      <c r="D422" s="1799" t="s">
        <v>3938</v>
      </c>
      <c r="E422" s="1799" t="s">
        <v>2300</v>
      </c>
      <c r="F422" s="1800" t="s">
        <v>4033</v>
      </c>
      <c r="G422" s="1236" t="s">
        <v>1801</v>
      </c>
      <c r="H422" s="1469">
        <v>102526</v>
      </c>
      <c r="I422" s="517"/>
    </row>
    <row r="423" spans="2:9" s="1795" customFormat="1" ht="24" customHeight="1" x14ac:dyDescent="0.25">
      <c r="B423" s="1236" t="s">
        <v>4263</v>
      </c>
      <c r="C423" s="1236" t="s">
        <v>4261</v>
      </c>
      <c r="D423" s="1799" t="s">
        <v>3938</v>
      </c>
      <c r="E423" s="1799" t="s">
        <v>2300</v>
      </c>
      <c r="F423" s="1800" t="s">
        <v>4033</v>
      </c>
      <c r="G423" s="1236" t="s">
        <v>1801</v>
      </c>
      <c r="H423" s="1469">
        <v>102526</v>
      </c>
      <c r="I423" s="517"/>
    </row>
    <row r="424" spans="2:9" s="1795" customFormat="1" ht="24" customHeight="1" x14ac:dyDescent="0.25">
      <c r="B424" s="1236" t="s">
        <v>4264</v>
      </c>
      <c r="C424" s="1236" t="s">
        <v>4261</v>
      </c>
      <c r="D424" s="1799" t="s">
        <v>3938</v>
      </c>
      <c r="E424" s="1799" t="s">
        <v>2300</v>
      </c>
      <c r="F424" s="1800" t="s">
        <v>4158</v>
      </c>
      <c r="G424" s="1236" t="s">
        <v>1801</v>
      </c>
      <c r="H424" s="1469">
        <v>102526</v>
      </c>
      <c r="I424" s="517"/>
    </row>
    <row r="425" spans="2:9" s="1795" customFormat="1" ht="24" customHeight="1" x14ac:dyDescent="0.25">
      <c r="B425" s="1236" t="s">
        <v>4260</v>
      </c>
      <c r="C425" s="1236" t="s">
        <v>4261</v>
      </c>
      <c r="D425" s="1799" t="s">
        <v>3938</v>
      </c>
      <c r="E425" s="1799" t="s">
        <v>2300</v>
      </c>
      <c r="F425" s="1800" t="s">
        <v>4265</v>
      </c>
      <c r="G425" s="1236" t="s">
        <v>1801</v>
      </c>
      <c r="H425" s="1469">
        <v>102526</v>
      </c>
      <c r="I425" s="517"/>
    </row>
    <row r="426" spans="2:9" s="1795" customFormat="1" ht="24" customHeight="1" x14ac:dyDescent="0.25">
      <c r="B426" s="1236" t="s">
        <v>4260</v>
      </c>
      <c r="C426" s="1236" t="s">
        <v>4261</v>
      </c>
      <c r="D426" s="1799" t="s">
        <v>3938</v>
      </c>
      <c r="E426" s="1799" t="s">
        <v>2300</v>
      </c>
      <c r="F426" s="1800" t="s">
        <v>4265</v>
      </c>
      <c r="G426" s="1236" t="s">
        <v>1801</v>
      </c>
      <c r="H426" s="1469">
        <v>102526</v>
      </c>
      <c r="I426" s="517"/>
    </row>
    <row r="427" spans="2:9" s="1795" customFormat="1" ht="24" customHeight="1" x14ac:dyDescent="0.25">
      <c r="B427" s="1236" t="s">
        <v>4266</v>
      </c>
      <c r="C427" s="1236" t="s">
        <v>4261</v>
      </c>
      <c r="D427" s="1799" t="s">
        <v>3938</v>
      </c>
      <c r="E427" s="1799" t="s">
        <v>2300</v>
      </c>
      <c r="F427" s="1800" t="s">
        <v>4163</v>
      </c>
      <c r="G427" s="1236" t="s">
        <v>1801</v>
      </c>
      <c r="H427" s="1469">
        <v>102526</v>
      </c>
      <c r="I427" s="517"/>
    </row>
    <row r="428" spans="2:9" s="1795" customFormat="1" ht="24" customHeight="1" x14ac:dyDescent="0.25">
      <c r="B428" s="1236" t="s">
        <v>4267</v>
      </c>
      <c r="C428" s="1236" t="s">
        <v>4261</v>
      </c>
      <c r="D428" s="1799" t="s">
        <v>3938</v>
      </c>
      <c r="E428" s="1799" t="s">
        <v>2300</v>
      </c>
      <c r="F428" s="1800" t="s">
        <v>3946</v>
      </c>
      <c r="G428" s="1236" t="s">
        <v>1800</v>
      </c>
      <c r="H428" s="1469">
        <v>102526</v>
      </c>
      <c r="I428" s="517"/>
    </row>
    <row r="429" spans="2:9" s="1795" customFormat="1" ht="24" customHeight="1" x14ac:dyDescent="0.25">
      <c r="B429" s="1236" t="s">
        <v>4268</v>
      </c>
      <c r="C429" s="1236" t="s">
        <v>4261</v>
      </c>
      <c r="D429" s="1799" t="s">
        <v>3938</v>
      </c>
      <c r="E429" s="1799" t="s">
        <v>2300</v>
      </c>
      <c r="F429" s="1800" t="s">
        <v>3954</v>
      </c>
      <c r="G429" s="1236" t="s">
        <v>2582</v>
      </c>
      <c r="H429" s="1469">
        <v>102526</v>
      </c>
      <c r="I429" s="517"/>
    </row>
    <row r="430" spans="2:9" s="1795" customFormat="1" ht="24" customHeight="1" x14ac:dyDescent="0.25">
      <c r="B430" s="1236" t="s">
        <v>4269</v>
      </c>
      <c r="C430" s="1236" t="s">
        <v>4261</v>
      </c>
      <c r="D430" s="1799" t="s">
        <v>3938</v>
      </c>
      <c r="E430" s="1799" t="s">
        <v>2300</v>
      </c>
      <c r="F430" s="1800" t="s">
        <v>3954</v>
      </c>
      <c r="G430" s="1236" t="s">
        <v>2582</v>
      </c>
      <c r="H430" s="1469">
        <v>102526</v>
      </c>
      <c r="I430" s="517"/>
    </row>
    <row r="431" spans="2:9" s="1795" customFormat="1" ht="24" customHeight="1" x14ac:dyDescent="0.25">
      <c r="B431" s="1236" t="s">
        <v>4270</v>
      </c>
      <c r="C431" s="1236" t="s">
        <v>4261</v>
      </c>
      <c r="D431" s="1799" t="s">
        <v>3938</v>
      </c>
      <c r="E431" s="1799" t="s">
        <v>2300</v>
      </c>
      <c r="F431" s="1800" t="s">
        <v>3954</v>
      </c>
      <c r="G431" s="1236" t="s">
        <v>2582</v>
      </c>
      <c r="H431" s="1469">
        <v>102526</v>
      </c>
      <c r="I431" s="517"/>
    </row>
    <row r="432" spans="2:9" s="1795" customFormat="1" ht="24" customHeight="1" x14ac:dyDescent="0.25">
      <c r="B432" s="1236" t="s">
        <v>4271</v>
      </c>
      <c r="C432" s="1236" t="s">
        <v>4261</v>
      </c>
      <c r="D432" s="1799" t="s">
        <v>3938</v>
      </c>
      <c r="E432" s="1799" t="s">
        <v>2300</v>
      </c>
      <c r="F432" s="1800" t="s">
        <v>3954</v>
      </c>
      <c r="G432" s="1236" t="s">
        <v>2582</v>
      </c>
      <c r="H432" s="1469">
        <v>102526</v>
      </c>
      <c r="I432" s="517"/>
    </row>
    <row r="433" spans="2:9" s="1795" customFormat="1" ht="24" customHeight="1" x14ac:dyDescent="0.25">
      <c r="B433" s="1236" t="s">
        <v>4272</v>
      </c>
      <c r="C433" s="1236" t="s">
        <v>4261</v>
      </c>
      <c r="D433" s="1799" t="s">
        <v>3938</v>
      </c>
      <c r="E433" s="1799" t="s">
        <v>2300</v>
      </c>
      <c r="F433" s="1800" t="s">
        <v>3954</v>
      </c>
      <c r="G433" s="1236" t="s">
        <v>2582</v>
      </c>
      <c r="H433" s="1469">
        <v>102526</v>
      </c>
      <c r="I433" s="517"/>
    </row>
    <row r="434" spans="2:9" s="1795" customFormat="1" ht="24" customHeight="1" x14ac:dyDescent="0.25">
      <c r="B434" s="1236" t="s">
        <v>4273</v>
      </c>
      <c r="C434" s="1236" t="s">
        <v>4261</v>
      </c>
      <c r="D434" s="1799" t="s">
        <v>3938</v>
      </c>
      <c r="E434" s="1799" t="s">
        <v>2300</v>
      </c>
      <c r="F434" s="1800" t="s">
        <v>3954</v>
      </c>
      <c r="G434" s="1236" t="s">
        <v>2582</v>
      </c>
      <c r="H434" s="1469">
        <v>102526</v>
      </c>
      <c r="I434" s="517"/>
    </row>
    <row r="435" spans="2:9" s="1795" customFormat="1" ht="24" customHeight="1" x14ac:dyDescent="0.25">
      <c r="B435" s="1236" t="s">
        <v>4274</v>
      </c>
      <c r="C435" s="1236" t="s">
        <v>4261</v>
      </c>
      <c r="D435" s="1799" t="s">
        <v>3938</v>
      </c>
      <c r="E435" s="1799" t="s">
        <v>2300</v>
      </c>
      <c r="F435" s="1800" t="s">
        <v>3954</v>
      </c>
      <c r="G435" s="1236" t="s">
        <v>2582</v>
      </c>
      <c r="H435" s="1469">
        <v>102526</v>
      </c>
      <c r="I435" s="517"/>
    </row>
    <row r="436" spans="2:9" s="1795" customFormat="1" ht="24" customHeight="1" x14ac:dyDescent="0.25">
      <c r="B436" s="1236" t="s">
        <v>4275</v>
      </c>
      <c r="C436" s="1236" t="s">
        <v>4261</v>
      </c>
      <c r="D436" s="1799" t="s">
        <v>3938</v>
      </c>
      <c r="E436" s="1799" t="s">
        <v>2300</v>
      </c>
      <c r="F436" s="1800" t="s">
        <v>3954</v>
      </c>
      <c r="G436" s="1236" t="s">
        <v>2582</v>
      </c>
      <c r="H436" s="1469">
        <v>102526</v>
      </c>
      <c r="I436" s="517"/>
    </row>
    <row r="437" spans="2:9" s="1795" customFormat="1" ht="24" customHeight="1" x14ac:dyDescent="0.25">
      <c r="B437" s="1236" t="s">
        <v>4276</v>
      </c>
      <c r="C437" s="1236" t="s">
        <v>4261</v>
      </c>
      <c r="D437" s="1799" t="s">
        <v>3938</v>
      </c>
      <c r="E437" s="1799" t="s">
        <v>2300</v>
      </c>
      <c r="F437" s="1800" t="s">
        <v>3954</v>
      </c>
      <c r="G437" s="1236" t="s">
        <v>2582</v>
      </c>
      <c r="H437" s="1469">
        <v>102526</v>
      </c>
      <c r="I437" s="517"/>
    </row>
    <row r="438" spans="2:9" s="1795" customFormat="1" ht="24" customHeight="1" x14ac:dyDescent="0.25">
      <c r="B438" s="1236" t="s">
        <v>4277</v>
      </c>
      <c r="C438" s="1236" t="s">
        <v>4261</v>
      </c>
      <c r="D438" s="1799" t="s">
        <v>3938</v>
      </c>
      <c r="E438" s="1799" t="s">
        <v>2300</v>
      </c>
      <c r="F438" s="1800" t="s">
        <v>3954</v>
      </c>
      <c r="G438" s="1236" t="s">
        <v>2582</v>
      </c>
      <c r="H438" s="1469">
        <v>102526</v>
      </c>
      <c r="I438" s="517"/>
    </row>
    <row r="439" spans="2:9" s="1795" customFormat="1" ht="24" customHeight="1" x14ac:dyDescent="0.25">
      <c r="B439" s="1236" t="s">
        <v>4278</v>
      </c>
      <c r="C439" s="1236" t="s">
        <v>4261</v>
      </c>
      <c r="D439" s="1799" t="s">
        <v>3938</v>
      </c>
      <c r="E439" s="1799" t="s">
        <v>2300</v>
      </c>
      <c r="F439" s="1800" t="s">
        <v>4046</v>
      </c>
      <c r="G439" s="1236" t="s">
        <v>2301</v>
      </c>
      <c r="H439" s="1469">
        <v>102526</v>
      </c>
      <c r="I439" s="517"/>
    </row>
    <row r="440" spans="2:9" s="1795" customFormat="1" ht="24" customHeight="1" x14ac:dyDescent="0.25">
      <c r="B440" s="1236" t="s">
        <v>4279</v>
      </c>
      <c r="C440" s="1236" t="s">
        <v>4261</v>
      </c>
      <c r="D440" s="1799" t="s">
        <v>3938</v>
      </c>
      <c r="E440" s="1799" t="s">
        <v>2300</v>
      </c>
      <c r="F440" s="1800" t="s">
        <v>3956</v>
      </c>
      <c r="G440" s="1236" t="s">
        <v>1801</v>
      </c>
      <c r="H440" s="1469">
        <v>102526</v>
      </c>
      <c r="I440" s="517"/>
    </row>
    <row r="441" spans="2:9" s="1795" customFormat="1" ht="24" customHeight="1" x14ac:dyDescent="0.25">
      <c r="B441" s="1236" t="s">
        <v>4280</v>
      </c>
      <c r="C441" s="1236" t="s">
        <v>4261</v>
      </c>
      <c r="D441" s="1799" t="s">
        <v>3938</v>
      </c>
      <c r="E441" s="1799" t="s">
        <v>2300</v>
      </c>
      <c r="F441" s="1800" t="s">
        <v>3956</v>
      </c>
      <c r="G441" s="1236" t="s">
        <v>1801</v>
      </c>
      <c r="H441" s="1469">
        <v>102526</v>
      </c>
      <c r="I441" s="517"/>
    </row>
    <row r="442" spans="2:9" s="1795" customFormat="1" ht="24" customHeight="1" x14ac:dyDescent="0.25">
      <c r="B442" s="1236" t="s">
        <v>4280</v>
      </c>
      <c r="C442" s="1236" t="s">
        <v>4261</v>
      </c>
      <c r="D442" s="1799" t="s">
        <v>3938</v>
      </c>
      <c r="E442" s="1799" t="s">
        <v>2300</v>
      </c>
      <c r="F442" s="1800" t="s">
        <v>3956</v>
      </c>
      <c r="G442" s="1236" t="s">
        <v>1801</v>
      </c>
      <c r="H442" s="1469">
        <v>102526</v>
      </c>
      <c r="I442" s="517"/>
    </row>
    <row r="443" spans="2:9" s="1795" customFormat="1" ht="24" customHeight="1" x14ac:dyDescent="0.25">
      <c r="B443" s="1236" t="s">
        <v>4281</v>
      </c>
      <c r="C443" s="1236" t="s">
        <v>4261</v>
      </c>
      <c r="D443" s="1799" t="s">
        <v>3938</v>
      </c>
      <c r="E443" s="1799" t="s">
        <v>2300</v>
      </c>
      <c r="F443" s="1800" t="s">
        <v>3956</v>
      </c>
      <c r="G443" s="1236" t="s">
        <v>1801</v>
      </c>
      <c r="H443" s="1469">
        <v>102526</v>
      </c>
      <c r="I443" s="517"/>
    </row>
    <row r="444" spans="2:9" s="1795" customFormat="1" ht="24" customHeight="1" x14ac:dyDescent="0.25">
      <c r="B444" s="1236" t="s">
        <v>4279</v>
      </c>
      <c r="C444" s="1236" t="s">
        <v>4261</v>
      </c>
      <c r="D444" s="1799" t="s">
        <v>3938</v>
      </c>
      <c r="E444" s="1799" t="s">
        <v>2300</v>
      </c>
      <c r="F444" s="1800" t="s">
        <v>3956</v>
      </c>
      <c r="G444" s="1236" t="s">
        <v>1801</v>
      </c>
      <c r="H444" s="1469">
        <v>102526</v>
      </c>
      <c r="I444" s="517"/>
    </row>
    <row r="445" spans="2:9" s="1795" customFormat="1" ht="24" customHeight="1" x14ac:dyDescent="0.25">
      <c r="B445" s="1236" t="s">
        <v>4281</v>
      </c>
      <c r="C445" s="1236" t="s">
        <v>4261</v>
      </c>
      <c r="D445" s="1799" t="s">
        <v>3938</v>
      </c>
      <c r="E445" s="1799" t="s">
        <v>2300</v>
      </c>
      <c r="F445" s="1800" t="s">
        <v>3956</v>
      </c>
      <c r="G445" s="1236" t="s">
        <v>1801</v>
      </c>
      <c r="H445" s="1469">
        <v>102526</v>
      </c>
      <c r="I445" s="517"/>
    </row>
    <row r="446" spans="2:9" s="1795" customFormat="1" ht="24" customHeight="1" x14ac:dyDescent="0.25">
      <c r="B446" s="1236" t="s">
        <v>4282</v>
      </c>
      <c r="C446" s="1236" t="s">
        <v>4261</v>
      </c>
      <c r="D446" s="1799" t="s">
        <v>3938</v>
      </c>
      <c r="E446" s="1799" t="s">
        <v>2300</v>
      </c>
      <c r="F446" s="1800" t="s">
        <v>3956</v>
      </c>
      <c r="G446" s="1236" t="s">
        <v>1801</v>
      </c>
      <c r="H446" s="1469">
        <v>102526</v>
      </c>
      <c r="I446" s="517"/>
    </row>
    <row r="447" spans="2:9" s="1795" customFormat="1" ht="24" customHeight="1" x14ac:dyDescent="0.25">
      <c r="B447" s="1236" t="s">
        <v>4260</v>
      </c>
      <c r="C447" s="1236" t="s">
        <v>4261</v>
      </c>
      <c r="D447" s="1799" t="s">
        <v>3938</v>
      </c>
      <c r="E447" s="1799" t="s">
        <v>2300</v>
      </c>
      <c r="F447" s="1800" t="s">
        <v>4265</v>
      </c>
      <c r="G447" s="1236" t="s">
        <v>1801</v>
      </c>
      <c r="H447" s="1469">
        <v>102526</v>
      </c>
      <c r="I447" s="517"/>
    </row>
    <row r="448" spans="2:9" s="1795" customFormat="1" ht="24" customHeight="1" x14ac:dyDescent="0.25">
      <c r="B448" s="1236" t="s">
        <v>4260</v>
      </c>
      <c r="C448" s="1236" t="s">
        <v>4261</v>
      </c>
      <c r="D448" s="1799" t="s">
        <v>3938</v>
      </c>
      <c r="E448" s="1799" t="s">
        <v>2300</v>
      </c>
      <c r="F448" s="1800" t="s">
        <v>4109</v>
      </c>
      <c r="G448" s="1236" t="s">
        <v>1801</v>
      </c>
      <c r="H448" s="1469">
        <v>102526</v>
      </c>
      <c r="I448" s="517"/>
    </row>
    <row r="449" spans="2:9" s="1795" customFormat="1" ht="24" customHeight="1" x14ac:dyDescent="0.25">
      <c r="B449" s="1236" t="s">
        <v>4267</v>
      </c>
      <c r="C449" s="1236" t="s">
        <v>4261</v>
      </c>
      <c r="D449" s="1799" t="s">
        <v>3938</v>
      </c>
      <c r="E449" s="1799" t="s">
        <v>2300</v>
      </c>
      <c r="F449" s="1800" t="s">
        <v>4218</v>
      </c>
      <c r="G449" s="1236" t="s">
        <v>1801</v>
      </c>
      <c r="H449" s="1469">
        <v>102526</v>
      </c>
      <c r="I449" s="517"/>
    </row>
    <row r="450" spans="2:9" s="1795" customFormat="1" ht="24" customHeight="1" x14ac:dyDescent="0.25">
      <c r="B450" s="1236" t="s">
        <v>4283</v>
      </c>
      <c r="C450" s="1236" t="s">
        <v>4261</v>
      </c>
      <c r="D450" s="1799" t="s">
        <v>3938</v>
      </c>
      <c r="E450" s="1799" t="s">
        <v>2300</v>
      </c>
      <c r="F450" s="1800" t="s">
        <v>3946</v>
      </c>
      <c r="G450" s="1236" t="s">
        <v>1800</v>
      </c>
      <c r="H450" s="1469">
        <v>102526</v>
      </c>
      <c r="I450" s="517"/>
    </row>
    <row r="451" spans="2:9" s="1795" customFormat="1" ht="24" customHeight="1" x14ac:dyDescent="0.25">
      <c r="B451" s="1236" t="s">
        <v>4260</v>
      </c>
      <c r="C451" s="1236" t="s">
        <v>4261</v>
      </c>
      <c r="D451" s="1799" t="s">
        <v>3938</v>
      </c>
      <c r="E451" s="1799" t="s">
        <v>2300</v>
      </c>
      <c r="F451" s="1800" t="s">
        <v>4109</v>
      </c>
      <c r="G451" s="1236" t="s">
        <v>1801</v>
      </c>
      <c r="H451" s="1469">
        <v>102526</v>
      </c>
      <c r="I451" s="517"/>
    </row>
    <row r="452" spans="2:9" s="1795" customFormat="1" ht="24" customHeight="1" x14ac:dyDescent="0.25">
      <c r="B452" s="1236" t="s">
        <v>4284</v>
      </c>
      <c r="C452" s="1236" t="s">
        <v>4261</v>
      </c>
      <c r="D452" s="1799" t="s">
        <v>3938</v>
      </c>
      <c r="E452" s="1799" t="s">
        <v>2300</v>
      </c>
      <c r="F452" s="1800" t="s">
        <v>4265</v>
      </c>
      <c r="G452" s="1236" t="s">
        <v>1801</v>
      </c>
      <c r="H452" s="1469">
        <v>102526</v>
      </c>
      <c r="I452" s="517"/>
    </row>
    <row r="453" spans="2:9" s="1795" customFormat="1" ht="24" customHeight="1" x14ac:dyDescent="0.25">
      <c r="B453" s="1236" t="s">
        <v>4285</v>
      </c>
      <c r="C453" s="1236" t="s">
        <v>4261</v>
      </c>
      <c r="D453" s="1799" t="s">
        <v>3938</v>
      </c>
      <c r="E453" s="1799" t="s">
        <v>2300</v>
      </c>
      <c r="F453" s="1800" t="s">
        <v>4265</v>
      </c>
      <c r="G453" s="1236" t="s">
        <v>1801</v>
      </c>
      <c r="H453" s="1469">
        <v>102526</v>
      </c>
      <c r="I453" s="517"/>
    </row>
    <row r="454" spans="2:9" s="1795" customFormat="1" ht="24" customHeight="1" x14ac:dyDescent="0.25">
      <c r="B454" s="1236" t="s">
        <v>4267</v>
      </c>
      <c r="C454" s="1236" t="s">
        <v>4261</v>
      </c>
      <c r="D454" s="1799" t="s">
        <v>3938</v>
      </c>
      <c r="E454" s="1799" t="s">
        <v>2300</v>
      </c>
      <c r="F454" s="1800" t="s">
        <v>3992</v>
      </c>
      <c r="G454" s="1236" t="s">
        <v>3993</v>
      </c>
      <c r="H454" s="1469">
        <v>102526</v>
      </c>
      <c r="I454" s="517"/>
    </row>
    <row r="455" spans="2:9" s="1795" customFormat="1" ht="24" customHeight="1" x14ac:dyDescent="0.25">
      <c r="B455" s="1236" t="s">
        <v>4267</v>
      </c>
      <c r="C455" s="1236" t="s">
        <v>4261</v>
      </c>
      <c r="D455" s="1799" t="s">
        <v>3938</v>
      </c>
      <c r="E455" s="1799" t="s">
        <v>2300</v>
      </c>
      <c r="F455" s="1800" t="s">
        <v>3992</v>
      </c>
      <c r="G455" s="1236" t="s">
        <v>3993</v>
      </c>
      <c r="H455" s="1469">
        <v>102526</v>
      </c>
      <c r="I455" s="517"/>
    </row>
    <row r="456" spans="2:9" s="1795" customFormat="1" ht="24" customHeight="1" x14ac:dyDescent="0.25">
      <c r="B456" s="1236" t="s">
        <v>4282</v>
      </c>
      <c r="C456" s="1236" t="s">
        <v>4261</v>
      </c>
      <c r="D456" s="1799" t="s">
        <v>3938</v>
      </c>
      <c r="E456" s="1799" t="s">
        <v>2300</v>
      </c>
      <c r="F456" s="1800" t="s">
        <v>3956</v>
      </c>
      <c r="G456" s="1236" t="s">
        <v>1801</v>
      </c>
      <c r="H456" s="1469">
        <v>102526</v>
      </c>
      <c r="I456" s="517"/>
    </row>
    <row r="457" spans="2:9" s="1795" customFormat="1" ht="24" customHeight="1" x14ac:dyDescent="0.25">
      <c r="B457" s="1236" t="s">
        <v>4286</v>
      </c>
      <c r="C457" s="1236" t="s">
        <v>4261</v>
      </c>
      <c r="D457" s="1799" t="s">
        <v>3938</v>
      </c>
      <c r="E457" s="1799" t="s">
        <v>2300</v>
      </c>
      <c r="F457" s="1800" t="s">
        <v>3952</v>
      </c>
      <c r="G457" s="1236" t="s">
        <v>2582</v>
      </c>
      <c r="H457" s="1469">
        <v>102526</v>
      </c>
      <c r="I457" s="517"/>
    </row>
    <row r="458" spans="2:9" s="1795" customFormat="1" ht="24" customHeight="1" x14ac:dyDescent="0.25">
      <c r="B458" s="1236" t="s">
        <v>4287</v>
      </c>
      <c r="C458" s="1236" t="s">
        <v>4261</v>
      </c>
      <c r="D458" s="1799" t="s">
        <v>3938</v>
      </c>
      <c r="E458" s="1799" t="s">
        <v>2300</v>
      </c>
      <c r="F458" s="1800" t="s">
        <v>3952</v>
      </c>
      <c r="G458" s="1236" t="s">
        <v>2582</v>
      </c>
      <c r="H458" s="1469">
        <v>102526</v>
      </c>
      <c r="I458" s="517"/>
    </row>
    <row r="459" spans="2:9" s="1795" customFormat="1" ht="24" customHeight="1" x14ac:dyDescent="0.25">
      <c r="B459" s="1236" t="s">
        <v>4278</v>
      </c>
      <c r="C459" s="1236" t="s">
        <v>4261</v>
      </c>
      <c r="D459" s="1799" t="s">
        <v>3938</v>
      </c>
      <c r="E459" s="1799" t="s">
        <v>2300</v>
      </c>
      <c r="F459" s="1800" t="s">
        <v>4046</v>
      </c>
      <c r="G459" s="1236" t="s">
        <v>2301</v>
      </c>
      <c r="H459" s="1469">
        <v>102526</v>
      </c>
      <c r="I459" s="517"/>
    </row>
    <row r="460" spans="2:9" s="1795" customFormat="1" ht="24" customHeight="1" x14ac:dyDescent="0.25">
      <c r="B460" s="1236" t="s">
        <v>4288</v>
      </c>
      <c r="C460" s="1236" t="s">
        <v>4261</v>
      </c>
      <c r="D460" s="1799" t="s">
        <v>3938</v>
      </c>
      <c r="E460" s="1799" t="s">
        <v>2300</v>
      </c>
      <c r="F460" s="1800" t="s">
        <v>3942</v>
      </c>
      <c r="G460" s="1236" t="s">
        <v>1801</v>
      </c>
      <c r="H460" s="1469">
        <v>102526</v>
      </c>
      <c r="I460" s="517"/>
    </row>
    <row r="461" spans="2:9" s="1795" customFormat="1" ht="24" customHeight="1" x14ac:dyDescent="0.25">
      <c r="B461" s="1236" t="s">
        <v>4287</v>
      </c>
      <c r="C461" s="1236" t="s">
        <v>4261</v>
      </c>
      <c r="D461" s="1799" t="s">
        <v>3938</v>
      </c>
      <c r="E461" s="1799" t="s">
        <v>2300</v>
      </c>
      <c r="F461" s="1800" t="s">
        <v>3952</v>
      </c>
      <c r="G461" s="1236" t="s">
        <v>2582</v>
      </c>
      <c r="H461" s="1469">
        <v>102526</v>
      </c>
      <c r="I461" s="517"/>
    </row>
    <row r="462" spans="2:9" s="1795" customFormat="1" ht="24" customHeight="1" x14ac:dyDescent="0.25">
      <c r="B462" s="1236" t="s">
        <v>4289</v>
      </c>
      <c r="C462" s="1236" t="s">
        <v>4261</v>
      </c>
      <c r="D462" s="1799" t="s">
        <v>3938</v>
      </c>
      <c r="E462" s="1799" t="s">
        <v>2300</v>
      </c>
      <c r="F462" s="1800" t="s">
        <v>3942</v>
      </c>
      <c r="G462" s="1236" t="s">
        <v>1801</v>
      </c>
      <c r="H462" s="1469">
        <v>102526</v>
      </c>
      <c r="I462" s="517"/>
    </row>
    <row r="463" spans="2:9" s="1795" customFormat="1" ht="24" customHeight="1" x14ac:dyDescent="0.25">
      <c r="B463" s="1236" t="s">
        <v>4281</v>
      </c>
      <c r="C463" s="1236" t="s">
        <v>4261</v>
      </c>
      <c r="D463" s="1799" t="s">
        <v>3938</v>
      </c>
      <c r="E463" s="1799" t="s">
        <v>2300</v>
      </c>
      <c r="F463" s="1800" t="s">
        <v>3956</v>
      </c>
      <c r="G463" s="1236" t="s">
        <v>1801</v>
      </c>
      <c r="H463" s="1469">
        <v>102526</v>
      </c>
      <c r="I463" s="517"/>
    </row>
    <row r="464" spans="2:9" s="1795" customFormat="1" ht="24" customHeight="1" x14ac:dyDescent="0.25">
      <c r="B464" s="1236" t="s">
        <v>4282</v>
      </c>
      <c r="C464" s="1236" t="s">
        <v>4261</v>
      </c>
      <c r="D464" s="1799" t="s">
        <v>3938</v>
      </c>
      <c r="E464" s="1799" t="s">
        <v>2300</v>
      </c>
      <c r="F464" s="1800" t="s">
        <v>3956</v>
      </c>
      <c r="G464" s="1236" t="s">
        <v>1801</v>
      </c>
      <c r="H464" s="1469">
        <v>102526</v>
      </c>
      <c r="I464" s="517"/>
    </row>
    <row r="465" spans="2:9" s="1795" customFormat="1" ht="24" customHeight="1" x14ac:dyDescent="0.25">
      <c r="B465" s="1236" t="s">
        <v>4290</v>
      </c>
      <c r="C465" s="1236" t="s">
        <v>4261</v>
      </c>
      <c r="D465" s="1799" t="s">
        <v>3938</v>
      </c>
      <c r="E465" s="1799" t="s">
        <v>2300</v>
      </c>
      <c r="F465" s="1800" t="s">
        <v>3956</v>
      </c>
      <c r="G465" s="1236" t="s">
        <v>1801</v>
      </c>
      <c r="H465" s="1469">
        <v>102526</v>
      </c>
      <c r="I465" s="517"/>
    </row>
    <row r="466" spans="2:9" s="1795" customFormat="1" ht="24" customHeight="1" x14ac:dyDescent="0.25">
      <c r="B466" s="1236" t="s">
        <v>4286</v>
      </c>
      <c r="C466" s="1236" t="s">
        <v>4261</v>
      </c>
      <c r="D466" s="1799" t="s">
        <v>3938</v>
      </c>
      <c r="E466" s="1799" t="s">
        <v>2300</v>
      </c>
      <c r="F466" s="1800" t="s">
        <v>3952</v>
      </c>
      <c r="G466" s="1236" t="s">
        <v>2582</v>
      </c>
      <c r="H466" s="1469">
        <v>102526</v>
      </c>
      <c r="I466" s="517"/>
    </row>
    <row r="467" spans="2:9" s="1795" customFormat="1" ht="24" customHeight="1" x14ac:dyDescent="0.25">
      <c r="B467" s="1236" t="s">
        <v>4285</v>
      </c>
      <c r="C467" s="1236" t="s">
        <v>4261</v>
      </c>
      <c r="D467" s="1799" t="s">
        <v>3938</v>
      </c>
      <c r="E467" s="1799" t="s">
        <v>2300</v>
      </c>
      <c r="F467" s="1800" t="s">
        <v>4265</v>
      </c>
      <c r="G467" s="1236" t="s">
        <v>1801</v>
      </c>
      <c r="H467" s="1469">
        <v>102526</v>
      </c>
      <c r="I467" s="517"/>
    </row>
    <row r="468" spans="2:9" s="1795" customFormat="1" ht="24" customHeight="1" x14ac:dyDescent="0.25">
      <c r="B468" s="1236" t="s">
        <v>4291</v>
      </c>
      <c r="C468" s="1236" t="s">
        <v>4261</v>
      </c>
      <c r="D468" s="1799" t="s">
        <v>3938</v>
      </c>
      <c r="E468" s="1799" t="s">
        <v>2300</v>
      </c>
      <c r="F468" s="1800" t="s">
        <v>4292</v>
      </c>
      <c r="G468" s="1236" t="s">
        <v>1801</v>
      </c>
      <c r="H468" s="1469">
        <v>102526</v>
      </c>
      <c r="I468" s="517"/>
    </row>
    <row r="469" spans="2:9" s="1795" customFormat="1" ht="24" customHeight="1" x14ac:dyDescent="0.25">
      <c r="B469" s="1236" t="s">
        <v>4293</v>
      </c>
      <c r="C469" s="1236" t="s">
        <v>4261</v>
      </c>
      <c r="D469" s="1799" t="s">
        <v>3938</v>
      </c>
      <c r="E469" s="1799" t="s">
        <v>2300</v>
      </c>
      <c r="F469" s="1800" t="s">
        <v>4294</v>
      </c>
      <c r="G469" s="1236" t="s">
        <v>1801</v>
      </c>
      <c r="H469" s="1469">
        <v>102526</v>
      </c>
      <c r="I469" s="517"/>
    </row>
    <row r="470" spans="2:9" s="1795" customFormat="1" ht="24" customHeight="1" x14ac:dyDescent="0.25">
      <c r="B470" s="1236" t="s">
        <v>4295</v>
      </c>
      <c r="C470" s="1236" t="s">
        <v>4261</v>
      </c>
      <c r="D470" s="1799" t="s">
        <v>3938</v>
      </c>
      <c r="E470" s="1799" t="s">
        <v>2300</v>
      </c>
      <c r="F470" s="1800" t="s">
        <v>3972</v>
      </c>
      <c r="G470" s="1236" t="s">
        <v>1800</v>
      </c>
      <c r="H470" s="1469">
        <v>102526</v>
      </c>
      <c r="I470" s="517"/>
    </row>
    <row r="471" spans="2:9" s="1795" customFormat="1" ht="24" customHeight="1" x14ac:dyDescent="0.25">
      <c r="B471" s="1236" t="s">
        <v>4296</v>
      </c>
      <c r="C471" s="1236" t="s">
        <v>4261</v>
      </c>
      <c r="D471" s="1799" t="s">
        <v>3938</v>
      </c>
      <c r="E471" s="1799" t="s">
        <v>2300</v>
      </c>
      <c r="F471" s="1800" t="s">
        <v>3954</v>
      </c>
      <c r="G471" s="1236" t="s">
        <v>2582</v>
      </c>
      <c r="H471" s="1469">
        <v>102526</v>
      </c>
      <c r="I471" s="517"/>
    </row>
    <row r="472" spans="2:9" s="1795" customFormat="1" ht="24" customHeight="1" x14ac:dyDescent="0.25">
      <c r="B472" s="1236" t="s">
        <v>4297</v>
      </c>
      <c r="C472" s="1236" t="s">
        <v>4261</v>
      </c>
      <c r="D472" s="1799" t="s">
        <v>3938</v>
      </c>
      <c r="E472" s="1799" t="s">
        <v>2300</v>
      </c>
      <c r="F472" s="1800" t="s">
        <v>4046</v>
      </c>
      <c r="G472" s="1236" t="s">
        <v>2301</v>
      </c>
      <c r="H472" s="1469">
        <v>102526</v>
      </c>
      <c r="I472" s="517"/>
    </row>
    <row r="473" spans="2:9" s="1795" customFormat="1" ht="24" customHeight="1" x14ac:dyDescent="0.25">
      <c r="B473" s="1236" t="s">
        <v>4293</v>
      </c>
      <c r="C473" s="1236" t="s">
        <v>4261</v>
      </c>
      <c r="D473" s="1799" t="s">
        <v>3938</v>
      </c>
      <c r="E473" s="1799" t="s">
        <v>2300</v>
      </c>
      <c r="F473" s="1800" t="s">
        <v>3946</v>
      </c>
      <c r="G473" s="1236" t="s">
        <v>1800</v>
      </c>
      <c r="H473" s="1469">
        <v>102526</v>
      </c>
      <c r="I473" s="517"/>
    </row>
    <row r="474" spans="2:9" s="1795" customFormat="1" ht="24" customHeight="1" x14ac:dyDescent="0.25">
      <c r="B474" s="1236" t="s">
        <v>4293</v>
      </c>
      <c r="C474" s="1236" t="s">
        <v>4261</v>
      </c>
      <c r="D474" s="1799" t="s">
        <v>3938</v>
      </c>
      <c r="E474" s="1799" t="s">
        <v>2300</v>
      </c>
      <c r="F474" s="1800" t="s">
        <v>3946</v>
      </c>
      <c r="G474" s="1236" t="s">
        <v>1800</v>
      </c>
      <c r="H474" s="1469">
        <v>102526</v>
      </c>
      <c r="I474" s="517"/>
    </row>
    <row r="475" spans="2:9" s="1795" customFormat="1" ht="24" customHeight="1" x14ac:dyDescent="0.25">
      <c r="B475" s="1236" t="s">
        <v>4293</v>
      </c>
      <c r="C475" s="1236" t="s">
        <v>4261</v>
      </c>
      <c r="D475" s="1799" t="s">
        <v>3938</v>
      </c>
      <c r="E475" s="1799" t="s">
        <v>2300</v>
      </c>
      <c r="F475" s="1800" t="s">
        <v>4109</v>
      </c>
      <c r="G475" s="1236" t="s">
        <v>1801</v>
      </c>
      <c r="H475" s="1469">
        <v>102526</v>
      </c>
      <c r="I475" s="517"/>
    </row>
    <row r="476" spans="2:9" s="1795" customFormat="1" ht="24" customHeight="1" x14ac:dyDescent="0.25">
      <c r="B476" s="1236" t="s">
        <v>4298</v>
      </c>
      <c r="C476" s="1236" t="s">
        <v>4261</v>
      </c>
      <c r="D476" s="1799" t="s">
        <v>3938</v>
      </c>
      <c r="E476" s="1799" t="s">
        <v>2300</v>
      </c>
      <c r="F476" s="1800" t="s">
        <v>4265</v>
      </c>
      <c r="G476" s="1236" t="s">
        <v>1801</v>
      </c>
      <c r="H476" s="1469">
        <v>102526</v>
      </c>
      <c r="I476" s="517"/>
    </row>
    <row r="477" spans="2:9" s="1795" customFormat="1" ht="24" customHeight="1" x14ac:dyDescent="0.25">
      <c r="B477" s="1236" t="s">
        <v>4299</v>
      </c>
      <c r="C477" s="1236" t="s">
        <v>4261</v>
      </c>
      <c r="D477" s="1799" t="s">
        <v>3938</v>
      </c>
      <c r="E477" s="1799" t="s">
        <v>2300</v>
      </c>
      <c r="F477" s="1800" t="s">
        <v>4265</v>
      </c>
      <c r="G477" s="1236" t="s">
        <v>1801</v>
      </c>
      <c r="H477" s="1469">
        <v>102526</v>
      </c>
      <c r="I477" s="517"/>
    </row>
    <row r="478" spans="2:9" s="1795" customFormat="1" ht="24" customHeight="1" x14ac:dyDescent="0.25">
      <c r="B478" s="1236" t="s">
        <v>4297</v>
      </c>
      <c r="C478" s="1236" t="s">
        <v>4261</v>
      </c>
      <c r="D478" s="1799" t="s">
        <v>3938</v>
      </c>
      <c r="E478" s="1799" t="s">
        <v>2300</v>
      </c>
      <c r="F478" s="1800" t="s">
        <v>3942</v>
      </c>
      <c r="G478" s="1236" t="s">
        <v>1801</v>
      </c>
      <c r="H478" s="1469">
        <v>102526</v>
      </c>
      <c r="I478" s="517"/>
    </row>
    <row r="479" spans="2:9" s="1795" customFormat="1" ht="24" customHeight="1" x14ac:dyDescent="0.25">
      <c r="B479" s="1236" t="s">
        <v>4293</v>
      </c>
      <c r="C479" s="1236" t="s">
        <v>4261</v>
      </c>
      <c r="D479" s="1799" t="s">
        <v>3938</v>
      </c>
      <c r="E479" s="1799" t="s">
        <v>2300</v>
      </c>
      <c r="F479" s="1800" t="s">
        <v>4033</v>
      </c>
      <c r="G479" s="1236" t="s">
        <v>1801</v>
      </c>
      <c r="H479" s="1469">
        <v>102526</v>
      </c>
      <c r="I479" s="517"/>
    </row>
    <row r="480" spans="2:9" s="1795" customFormat="1" ht="24" customHeight="1" x14ac:dyDescent="0.25">
      <c r="B480" s="1236" t="s">
        <v>4300</v>
      </c>
      <c r="C480" s="1236" t="s">
        <v>4261</v>
      </c>
      <c r="D480" s="1799" t="s">
        <v>3938</v>
      </c>
      <c r="E480" s="1799" t="s">
        <v>2300</v>
      </c>
      <c r="F480" s="1800" t="s">
        <v>3956</v>
      </c>
      <c r="G480" s="1236" t="s">
        <v>1801</v>
      </c>
      <c r="H480" s="1469">
        <v>102526</v>
      </c>
      <c r="I480" s="517"/>
    </row>
    <row r="481" spans="2:9" s="1795" customFormat="1" ht="24" customHeight="1" x14ac:dyDescent="0.25">
      <c r="B481" s="1236" t="s">
        <v>4301</v>
      </c>
      <c r="C481" s="1236" t="s">
        <v>415</v>
      </c>
      <c r="D481" s="1799" t="s">
        <v>4074</v>
      </c>
      <c r="E481" s="1799" t="s">
        <v>2299</v>
      </c>
      <c r="F481" s="1800" t="s">
        <v>4302</v>
      </c>
      <c r="G481" s="1236" t="s">
        <v>1805</v>
      </c>
      <c r="H481" s="1469">
        <v>3204</v>
      </c>
      <c r="I481" s="517"/>
    </row>
    <row r="482" spans="2:9" s="1795" customFormat="1" ht="24" customHeight="1" x14ac:dyDescent="0.25">
      <c r="B482" s="1236" t="s">
        <v>4303</v>
      </c>
      <c r="C482" s="1236" t="s">
        <v>415</v>
      </c>
      <c r="D482" s="1799" t="s">
        <v>3938</v>
      </c>
      <c r="E482" s="1799" t="s">
        <v>2300</v>
      </c>
      <c r="F482" s="1800" t="s">
        <v>4265</v>
      </c>
      <c r="G482" s="1236" t="s">
        <v>1801</v>
      </c>
      <c r="H482" s="1469">
        <v>3204</v>
      </c>
      <c r="I482" s="517"/>
    </row>
    <row r="483" spans="2:9" s="1795" customFormat="1" ht="24" customHeight="1" x14ac:dyDescent="0.25">
      <c r="B483" s="1236" t="s">
        <v>4304</v>
      </c>
      <c r="C483" s="1236" t="s">
        <v>415</v>
      </c>
      <c r="D483" s="1799" t="s">
        <v>3938</v>
      </c>
      <c r="E483" s="1799" t="s">
        <v>2300</v>
      </c>
      <c r="F483" s="1800" t="s">
        <v>4109</v>
      </c>
      <c r="G483" s="1236" t="s">
        <v>1801</v>
      </c>
      <c r="H483" s="1469">
        <v>3204</v>
      </c>
      <c r="I483" s="517"/>
    </row>
    <row r="484" spans="2:9" s="1795" customFormat="1" ht="24" customHeight="1" x14ac:dyDescent="0.25">
      <c r="B484" s="1236" t="s">
        <v>4305</v>
      </c>
      <c r="C484" s="1236" t="s">
        <v>415</v>
      </c>
      <c r="D484" s="1799" t="s">
        <v>3938</v>
      </c>
      <c r="E484" s="1799" t="s">
        <v>2300</v>
      </c>
      <c r="F484" s="1800" t="s">
        <v>3999</v>
      </c>
      <c r="G484" s="1236" t="s">
        <v>2582</v>
      </c>
      <c r="H484" s="1469">
        <v>3204</v>
      </c>
      <c r="I484" s="517"/>
    </row>
    <row r="485" spans="2:9" s="1795" customFormat="1" ht="24" customHeight="1" x14ac:dyDescent="0.25">
      <c r="B485" s="1236" t="s">
        <v>4306</v>
      </c>
      <c r="C485" s="1236" t="s">
        <v>415</v>
      </c>
      <c r="D485" s="1799" t="s">
        <v>3938</v>
      </c>
      <c r="E485" s="1799" t="s">
        <v>2300</v>
      </c>
      <c r="F485" s="1800" t="s">
        <v>3960</v>
      </c>
      <c r="G485" s="1236" t="s">
        <v>1802</v>
      </c>
      <c r="H485" s="1469">
        <v>3204</v>
      </c>
      <c r="I485" s="517"/>
    </row>
    <row r="486" spans="2:9" s="1795" customFormat="1" ht="24" customHeight="1" x14ac:dyDescent="0.25">
      <c r="B486" s="1236" t="s">
        <v>4307</v>
      </c>
      <c r="C486" s="1236" t="s">
        <v>415</v>
      </c>
      <c r="D486" s="1799" t="s">
        <v>3938</v>
      </c>
      <c r="E486" s="1799" t="s">
        <v>2300</v>
      </c>
      <c r="F486" s="1800" t="s">
        <v>4308</v>
      </c>
      <c r="G486" s="1236" t="s">
        <v>1801</v>
      </c>
      <c r="H486" s="1469">
        <v>3204</v>
      </c>
      <c r="I486" s="517"/>
    </row>
    <row r="487" spans="2:9" s="1795" customFormat="1" ht="24" customHeight="1" x14ac:dyDescent="0.25">
      <c r="B487" s="1236" t="s">
        <v>4306</v>
      </c>
      <c r="C487" s="1236" t="s">
        <v>415</v>
      </c>
      <c r="D487" s="1799" t="s">
        <v>3938</v>
      </c>
      <c r="E487" s="1799" t="s">
        <v>2300</v>
      </c>
      <c r="F487" s="1800" t="s">
        <v>3960</v>
      </c>
      <c r="G487" s="1236" t="s">
        <v>1802</v>
      </c>
      <c r="H487" s="1469">
        <v>3204</v>
      </c>
      <c r="I487" s="517"/>
    </row>
    <row r="488" spans="2:9" s="1795" customFormat="1" ht="24" customHeight="1" x14ac:dyDescent="0.25">
      <c r="B488" s="1236" t="s">
        <v>4307</v>
      </c>
      <c r="C488" s="1236" t="s">
        <v>415</v>
      </c>
      <c r="D488" s="1799" t="s">
        <v>3938</v>
      </c>
      <c r="E488" s="1799" t="s">
        <v>2300</v>
      </c>
      <c r="F488" s="1800" t="s">
        <v>3960</v>
      </c>
      <c r="G488" s="1236" t="s">
        <v>1802</v>
      </c>
      <c r="H488" s="1469">
        <v>3204</v>
      </c>
      <c r="I488" s="517"/>
    </row>
    <row r="489" spans="2:9" s="1795" customFormat="1" ht="24" customHeight="1" x14ac:dyDescent="0.25">
      <c r="B489" s="1236" t="s">
        <v>4305</v>
      </c>
      <c r="C489" s="1236" t="s">
        <v>415</v>
      </c>
      <c r="D489" s="1799" t="s">
        <v>3938</v>
      </c>
      <c r="E489" s="1799" t="s">
        <v>2300</v>
      </c>
      <c r="F489" s="1800" t="s">
        <v>3956</v>
      </c>
      <c r="G489" s="1236" t="s">
        <v>1801</v>
      </c>
      <c r="H489" s="1469">
        <v>3204</v>
      </c>
      <c r="I489" s="517"/>
    </row>
    <row r="490" spans="2:9" s="1795" customFormat="1" ht="24" customHeight="1" x14ac:dyDescent="0.25">
      <c r="B490" s="1236" t="s">
        <v>4307</v>
      </c>
      <c r="C490" s="1236" t="s">
        <v>415</v>
      </c>
      <c r="D490" s="1799" t="s">
        <v>3938</v>
      </c>
      <c r="E490" s="1799" t="s">
        <v>2300</v>
      </c>
      <c r="F490" s="1800" t="s">
        <v>4309</v>
      </c>
      <c r="G490" s="1236" t="s">
        <v>1801</v>
      </c>
      <c r="H490" s="1469">
        <v>3204</v>
      </c>
      <c r="I490" s="517"/>
    </row>
    <row r="491" spans="2:9" s="1795" customFormat="1" ht="24" customHeight="1" x14ac:dyDescent="0.25">
      <c r="B491" s="1236" t="s">
        <v>4310</v>
      </c>
      <c r="C491" s="1236" t="s">
        <v>415</v>
      </c>
      <c r="D491" s="1799" t="s">
        <v>3938</v>
      </c>
      <c r="E491" s="1799" t="s">
        <v>2300</v>
      </c>
      <c r="F491" s="1800" t="s">
        <v>4311</v>
      </c>
      <c r="G491" s="1236" t="s">
        <v>2304</v>
      </c>
      <c r="H491" s="1469">
        <v>3204</v>
      </c>
      <c r="I491" s="517"/>
    </row>
    <row r="492" spans="2:9" s="1795" customFormat="1" ht="24" customHeight="1" x14ac:dyDescent="0.25">
      <c r="B492" s="1236" t="s">
        <v>4310</v>
      </c>
      <c r="C492" s="1236" t="s">
        <v>415</v>
      </c>
      <c r="D492" s="1799" t="s">
        <v>3938</v>
      </c>
      <c r="E492" s="1799" t="s">
        <v>2300</v>
      </c>
      <c r="F492" s="1800" t="s">
        <v>4311</v>
      </c>
      <c r="G492" s="1236" t="s">
        <v>2304</v>
      </c>
      <c r="H492" s="1469">
        <v>3204</v>
      </c>
      <c r="I492" s="517"/>
    </row>
    <row r="493" spans="2:9" s="1795" customFormat="1" ht="24" customHeight="1" x14ac:dyDescent="0.25">
      <c r="B493" s="1236" t="s">
        <v>4310</v>
      </c>
      <c r="C493" s="1236" t="s">
        <v>415</v>
      </c>
      <c r="D493" s="1799" t="s">
        <v>3938</v>
      </c>
      <c r="E493" s="1799" t="s">
        <v>2300</v>
      </c>
      <c r="F493" s="1800" t="s">
        <v>4311</v>
      </c>
      <c r="G493" s="1236" t="s">
        <v>2304</v>
      </c>
      <c r="H493" s="1469">
        <v>3204</v>
      </c>
      <c r="I493" s="517"/>
    </row>
    <row r="494" spans="2:9" s="1795" customFormat="1" ht="24" customHeight="1" x14ac:dyDescent="0.25">
      <c r="B494" s="1236" t="s">
        <v>4310</v>
      </c>
      <c r="C494" s="1236" t="s">
        <v>415</v>
      </c>
      <c r="D494" s="1799" t="s">
        <v>3938</v>
      </c>
      <c r="E494" s="1799" t="s">
        <v>2300</v>
      </c>
      <c r="F494" s="1800" t="s">
        <v>3976</v>
      </c>
      <c r="G494" s="1236" t="s">
        <v>1801</v>
      </c>
      <c r="H494" s="1469">
        <v>3204</v>
      </c>
      <c r="I494" s="517"/>
    </row>
    <row r="495" spans="2:9" s="1795" customFormat="1" ht="24" customHeight="1" x14ac:dyDescent="0.25">
      <c r="B495" s="1236" t="s">
        <v>4307</v>
      </c>
      <c r="C495" s="1236" t="s">
        <v>415</v>
      </c>
      <c r="D495" s="1799" t="s">
        <v>3938</v>
      </c>
      <c r="E495" s="1799" t="s">
        <v>2300</v>
      </c>
      <c r="F495" s="1800" t="s">
        <v>3965</v>
      </c>
      <c r="G495" s="1236" t="s">
        <v>1801</v>
      </c>
      <c r="H495" s="1469">
        <v>3204</v>
      </c>
      <c r="I495" s="517"/>
    </row>
    <row r="496" spans="2:9" s="1795" customFormat="1" ht="24" customHeight="1" x14ac:dyDescent="0.25">
      <c r="B496" s="1236" t="s">
        <v>4307</v>
      </c>
      <c r="C496" s="1236" t="s">
        <v>415</v>
      </c>
      <c r="D496" s="1799" t="s">
        <v>3938</v>
      </c>
      <c r="E496" s="1799" t="s">
        <v>2300</v>
      </c>
      <c r="F496" s="1800" t="s">
        <v>4265</v>
      </c>
      <c r="G496" s="1236" t="s">
        <v>1801</v>
      </c>
      <c r="H496" s="1469">
        <v>3204</v>
      </c>
      <c r="I496" s="517"/>
    </row>
    <row r="497" spans="2:9" s="1795" customFormat="1" ht="24" customHeight="1" x14ac:dyDescent="0.25">
      <c r="B497" s="1236" t="s">
        <v>4312</v>
      </c>
      <c r="C497" s="1236" t="s">
        <v>4313</v>
      </c>
      <c r="D497" s="1799" t="s">
        <v>4183</v>
      </c>
      <c r="E497" s="1799" t="s">
        <v>2299</v>
      </c>
      <c r="F497" s="1800" t="s">
        <v>4314</v>
      </c>
      <c r="G497" s="1236" t="s">
        <v>2582</v>
      </c>
      <c r="H497" s="1469">
        <v>106081</v>
      </c>
      <c r="I497" s="517"/>
    </row>
    <row r="498" spans="2:9" s="1795" customFormat="1" ht="24" customHeight="1" x14ac:dyDescent="0.25">
      <c r="B498" s="1236" t="s">
        <v>4315</v>
      </c>
      <c r="C498" s="1236" t="s">
        <v>4313</v>
      </c>
      <c r="D498" s="1799" t="s">
        <v>4183</v>
      </c>
      <c r="E498" s="1799" t="s">
        <v>2299</v>
      </c>
      <c r="F498" s="1800" t="s">
        <v>4314</v>
      </c>
      <c r="G498" s="1236" t="s">
        <v>2582</v>
      </c>
      <c r="H498" s="1469">
        <v>106081</v>
      </c>
      <c r="I498" s="517"/>
    </row>
    <row r="499" spans="2:9" s="1795" customFormat="1" ht="24" customHeight="1" x14ac:dyDescent="0.25">
      <c r="B499" s="1236" t="s">
        <v>4316</v>
      </c>
      <c r="C499" s="1236" t="s">
        <v>4313</v>
      </c>
      <c r="D499" s="1799" t="s">
        <v>4183</v>
      </c>
      <c r="E499" s="1799" t="s">
        <v>2299</v>
      </c>
      <c r="F499" s="1800" t="s">
        <v>4314</v>
      </c>
      <c r="G499" s="1236" t="s">
        <v>2582</v>
      </c>
      <c r="H499" s="1469">
        <v>106081</v>
      </c>
      <c r="I499" s="517"/>
    </row>
    <row r="500" spans="2:9" s="1795" customFormat="1" ht="24" customHeight="1" x14ac:dyDescent="0.25">
      <c r="B500" s="1236" t="s">
        <v>4317</v>
      </c>
      <c r="C500" s="1236" t="s">
        <v>4313</v>
      </c>
      <c r="D500" s="1799" t="s">
        <v>4183</v>
      </c>
      <c r="E500" s="1799" t="s">
        <v>2299</v>
      </c>
      <c r="F500" s="1800" t="s">
        <v>4318</v>
      </c>
      <c r="G500" s="1236" t="s">
        <v>1799</v>
      </c>
      <c r="H500" s="1469">
        <v>106081</v>
      </c>
      <c r="I500" s="517"/>
    </row>
    <row r="501" spans="2:9" s="1795" customFormat="1" ht="24" customHeight="1" x14ac:dyDescent="0.25">
      <c r="B501" s="1236" t="s">
        <v>4319</v>
      </c>
      <c r="C501" s="1236" t="s">
        <v>4313</v>
      </c>
      <c r="D501" s="1799" t="s">
        <v>4183</v>
      </c>
      <c r="E501" s="1799" t="s">
        <v>2299</v>
      </c>
      <c r="F501" s="1800" t="s">
        <v>4318</v>
      </c>
      <c r="G501" s="1236" t="s">
        <v>1799</v>
      </c>
      <c r="H501" s="1469">
        <v>106081</v>
      </c>
      <c r="I501" s="517"/>
    </row>
    <row r="502" spans="2:9" s="1795" customFormat="1" ht="24" customHeight="1" x14ac:dyDescent="0.25">
      <c r="B502" s="1236" t="s">
        <v>4320</v>
      </c>
      <c r="C502" s="1236" t="s">
        <v>4313</v>
      </c>
      <c r="D502" s="1799" t="s">
        <v>3938</v>
      </c>
      <c r="E502" s="1799" t="s">
        <v>2300</v>
      </c>
      <c r="F502" s="1800" t="s">
        <v>3989</v>
      </c>
      <c r="G502" s="1236" t="s">
        <v>1801</v>
      </c>
      <c r="H502" s="1469">
        <v>106081</v>
      </c>
      <c r="I502" s="517"/>
    </row>
    <row r="503" spans="2:9" s="1795" customFormat="1" ht="24" customHeight="1" x14ac:dyDescent="0.25">
      <c r="B503" s="1236" t="s">
        <v>4320</v>
      </c>
      <c r="C503" s="1236" t="s">
        <v>4313</v>
      </c>
      <c r="D503" s="1799" t="s">
        <v>3938</v>
      </c>
      <c r="E503" s="1799" t="s">
        <v>2300</v>
      </c>
      <c r="F503" s="1800" t="s">
        <v>3960</v>
      </c>
      <c r="G503" s="1236" t="s">
        <v>1802</v>
      </c>
      <c r="H503" s="1469">
        <v>106081</v>
      </c>
      <c r="I503" s="517"/>
    </row>
    <row r="504" spans="2:9" s="1795" customFormat="1" ht="24" customHeight="1" x14ac:dyDescent="0.25">
      <c r="B504" s="1236" t="s">
        <v>4320</v>
      </c>
      <c r="C504" s="1236" t="s">
        <v>4313</v>
      </c>
      <c r="D504" s="1799" t="s">
        <v>3938</v>
      </c>
      <c r="E504" s="1799" t="s">
        <v>2300</v>
      </c>
      <c r="F504" s="1800" t="s">
        <v>3960</v>
      </c>
      <c r="G504" s="1236" t="s">
        <v>1802</v>
      </c>
      <c r="H504" s="1469">
        <v>106081</v>
      </c>
      <c r="I504" s="517"/>
    </row>
    <row r="505" spans="2:9" s="1795" customFormat="1" ht="24" customHeight="1" x14ac:dyDescent="0.25">
      <c r="B505" s="1236" t="s">
        <v>4321</v>
      </c>
      <c r="C505" s="1236" t="s">
        <v>4313</v>
      </c>
      <c r="D505" s="1799" t="s">
        <v>3938</v>
      </c>
      <c r="E505" s="1799" t="s">
        <v>2300</v>
      </c>
      <c r="F505" s="1800" t="s">
        <v>3952</v>
      </c>
      <c r="G505" s="1236" t="s">
        <v>2582</v>
      </c>
      <c r="H505" s="1469">
        <v>106081</v>
      </c>
      <c r="I505" s="517"/>
    </row>
    <row r="506" spans="2:9" s="1795" customFormat="1" ht="24" customHeight="1" x14ac:dyDescent="0.25">
      <c r="B506" s="1236" t="s">
        <v>4322</v>
      </c>
      <c r="C506" s="1236" t="s">
        <v>4313</v>
      </c>
      <c r="D506" s="1799" t="s">
        <v>3938</v>
      </c>
      <c r="E506" s="1799" t="s">
        <v>2300</v>
      </c>
      <c r="F506" s="1800" t="s">
        <v>3939</v>
      </c>
      <c r="G506" s="1236" t="s">
        <v>3940</v>
      </c>
      <c r="H506" s="1469">
        <v>106081</v>
      </c>
      <c r="I506" s="517"/>
    </row>
    <row r="507" spans="2:9" s="1795" customFormat="1" ht="24" customHeight="1" x14ac:dyDescent="0.25">
      <c r="B507" s="1236" t="s">
        <v>4323</v>
      </c>
      <c r="C507" s="1236" t="s">
        <v>4313</v>
      </c>
      <c r="D507" s="1799" t="s">
        <v>3938</v>
      </c>
      <c r="E507" s="1799" t="s">
        <v>2300</v>
      </c>
      <c r="F507" s="1800" t="s">
        <v>3960</v>
      </c>
      <c r="G507" s="1236" t="s">
        <v>1802</v>
      </c>
      <c r="H507" s="1469">
        <v>106081</v>
      </c>
      <c r="I507" s="517"/>
    </row>
    <row r="508" spans="2:9" s="1795" customFormat="1" ht="24" customHeight="1" x14ac:dyDescent="0.25">
      <c r="B508" s="1236" t="s">
        <v>4324</v>
      </c>
      <c r="C508" s="1236" t="s">
        <v>4313</v>
      </c>
      <c r="D508" s="1799" t="s">
        <v>3938</v>
      </c>
      <c r="E508" s="1799" t="s">
        <v>2300</v>
      </c>
      <c r="F508" s="1800" t="s">
        <v>3960</v>
      </c>
      <c r="G508" s="1236" t="s">
        <v>1802</v>
      </c>
      <c r="H508" s="1469">
        <v>106081</v>
      </c>
      <c r="I508" s="517"/>
    </row>
    <row r="509" spans="2:9" s="1795" customFormat="1" ht="24" customHeight="1" x14ac:dyDescent="0.25">
      <c r="B509" s="1236" t="s">
        <v>4325</v>
      </c>
      <c r="C509" s="1236" t="s">
        <v>4313</v>
      </c>
      <c r="D509" s="1799" t="s">
        <v>3938</v>
      </c>
      <c r="E509" s="1799" t="s">
        <v>2300</v>
      </c>
      <c r="F509" s="1800" t="s">
        <v>3952</v>
      </c>
      <c r="G509" s="1236" t="s">
        <v>2582</v>
      </c>
      <c r="H509" s="1469">
        <v>106081</v>
      </c>
      <c r="I509" s="517"/>
    </row>
    <row r="510" spans="2:9" s="1795" customFormat="1" ht="24" customHeight="1" x14ac:dyDescent="0.25">
      <c r="B510" s="1236" t="s">
        <v>4326</v>
      </c>
      <c r="C510" s="1236" t="s">
        <v>4313</v>
      </c>
      <c r="D510" s="1799" t="s">
        <v>3938</v>
      </c>
      <c r="E510" s="1799" t="s">
        <v>2300</v>
      </c>
      <c r="F510" s="1800" t="s">
        <v>3960</v>
      </c>
      <c r="G510" s="1236" t="s">
        <v>1802</v>
      </c>
      <c r="H510" s="1469">
        <v>106081</v>
      </c>
      <c r="I510" s="517"/>
    </row>
    <row r="511" spans="2:9" s="1795" customFormat="1" ht="24" customHeight="1" x14ac:dyDescent="0.25">
      <c r="B511" s="1236" t="s">
        <v>4322</v>
      </c>
      <c r="C511" s="1236" t="s">
        <v>4313</v>
      </c>
      <c r="D511" s="1799" t="s">
        <v>3938</v>
      </c>
      <c r="E511" s="1799" t="s">
        <v>2300</v>
      </c>
      <c r="F511" s="1800" t="s">
        <v>3939</v>
      </c>
      <c r="G511" s="1236" t="s">
        <v>3940</v>
      </c>
      <c r="H511" s="1469">
        <v>106081</v>
      </c>
      <c r="I511" s="517"/>
    </row>
    <row r="512" spans="2:9" s="1795" customFormat="1" ht="24" customHeight="1" x14ac:dyDescent="0.25">
      <c r="B512" s="1236" t="s">
        <v>4321</v>
      </c>
      <c r="C512" s="1236" t="s">
        <v>4313</v>
      </c>
      <c r="D512" s="1799" t="s">
        <v>3938</v>
      </c>
      <c r="E512" s="1799" t="s">
        <v>2300</v>
      </c>
      <c r="F512" s="1800" t="s">
        <v>3960</v>
      </c>
      <c r="G512" s="1236" t="s">
        <v>1802</v>
      </c>
      <c r="H512" s="1469">
        <v>106081</v>
      </c>
      <c r="I512" s="517"/>
    </row>
    <row r="513" spans="2:9" s="1795" customFormat="1" ht="24" customHeight="1" x14ac:dyDescent="0.25">
      <c r="B513" s="1236" t="s">
        <v>4327</v>
      </c>
      <c r="C513" s="1236" t="s">
        <v>4313</v>
      </c>
      <c r="D513" s="1799" t="s">
        <v>3938</v>
      </c>
      <c r="E513" s="1799" t="s">
        <v>2300</v>
      </c>
      <c r="F513" s="1800" t="s">
        <v>3952</v>
      </c>
      <c r="G513" s="1236" t="s">
        <v>2582</v>
      </c>
      <c r="H513" s="1469">
        <v>106081</v>
      </c>
      <c r="I513" s="517"/>
    </row>
    <row r="514" spans="2:9" s="1795" customFormat="1" ht="24" customHeight="1" x14ac:dyDescent="0.25">
      <c r="B514" s="1236" t="s">
        <v>4328</v>
      </c>
      <c r="C514" s="1236" t="s">
        <v>4313</v>
      </c>
      <c r="D514" s="1799" t="s">
        <v>3938</v>
      </c>
      <c r="E514" s="1799" t="s">
        <v>2300</v>
      </c>
      <c r="F514" s="1800" t="s">
        <v>3952</v>
      </c>
      <c r="G514" s="1236" t="s">
        <v>2582</v>
      </c>
      <c r="H514" s="1469">
        <v>106081</v>
      </c>
      <c r="I514" s="517"/>
    </row>
    <row r="515" spans="2:9" s="1795" customFormat="1" ht="24" customHeight="1" x14ac:dyDescent="0.25">
      <c r="B515" s="1236" t="s">
        <v>4327</v>
      </c>
      <c r="C515" s="1236" t="s">
        <v>4313</v>
      </c>
      <c r="D515" s="1799" t="s">
        <v>3938</v>
      </c>
      <c r="E515" s="1799" t="s">
        <v>2300</v>
      </c>
      <c r="F515" s="1800" t="s">
        <v>3952</v>
      </c>
      <c r="G515" s="1236" t="s">
        <v>2582</v>
      </c>
      <c r="H515" s="1469">
        <v>106081</v>
      </c>
      <c r="I515" s="517"/>
    </row>
    <row r="516" spans="2:9" s="1795" customFormat="1" ht="24" customHeight="1" x14ac:dyDescent="0.25">
      <c r="B516" s="1236" t="s">
        <v>4329</v>
      </c>
      <c r="C516" s="1236" t="s">
        <v>4313</v>
      </c>
      <c r="D516" s="1799" t="s">
        <v>3938</v>
      </c>
      <c r="E516" s="1799" t="s">
        <v>2300</v>
      </c>
      <c r="F516" s="1800" t="s">
        <v>4330</v>
      </c>
      <c r="G516" s="1236" t="s">
        <v>4205</v>
      </c>
      <c r="H516" s="1469">
        <v>106081</v>
      </c>
      <c r="I516" s="517"/>
    </row>
    <row r="517" spans="2:9" s="1795" customFormat="1" ht="24" customHeight="1" x14ac:dyDescent="0.25">
      <c r="B517" s="1236" t="s">
        <v>4331</v>
      </c>
      <c r="C517" s="1236" t="s">
        <v>4313</v>
      </c>
      <c r="D517" s="1799" t="s">
        <v>3938</v>
      </c>
      <c r="E517" s="1799" t="s">
        <v>2300</v>
      </c>
      <c r="F517" s="1800" t="s">
        <v>3960</v>
      </c>
      <c r="G517" s="1236" t="s">
        <v>1802</v>
      </c>
      <c r="H517" s="1469">
        <v>106081</v>
      </c>
      <c r="I517" s="517"/>
    </row>
    <row r="518" spans="2:9" s="1795" customFormat="1" ht="24" customHeight="1" x14ac:dyDescent="0.25">
      <c r="B518" s="1236" t="s">
        <v>4329</v>
      </c>
      <c r="C518" s="1236" t="s">
        <v>4313</v>
      </c>
      <c r="D518" s="1799" t="s">
        <v>3938</v>
      </c>
      <c r="E518" s="1799" t="s">
        <v>2300</v>
      </c>
      <c r="F518" s="1800" t="s">
        <v>3976</v>
      </c>
      <c r="G518" s="1236" t="s">
        <v>1801</v>
      </c>
      <c r="H518" s="1469">
        <v>106081</v>
      </c>
      <c r="I518" s="517"/>
    </row>
    <row r="519" spans="2:9" s="1795" customFormat="1" ht="24" customHeight="1" x14ac:dyDescent="0.25">
      <c r="B519" s="1236" t="s">
        <v>4332</v>
      </c>
      <c r="C519" s="1236" t="s">
        <v>4313</v>
      </c>
      <c r="D519" s="1799" t="s">
        <v>3938</v>
      </c>
      <c r="E519" s="1799" t="s">
        <v>2300</v>
      </c>
      <c r="F519" s="1800" t="s">
        <v>3952</v>
      </c>
      <c r="G519" s="1236" t="s">
        <v>2582</v>
      </c>
      <c r="H519" s="1469">
        <v>106081</v>
      </c>
      <c r="I519" s="517"/>
    </row>
    <row r="520" spans="2:9" s="1795" customFormat="1" ht="24" customHeight="1" x14ac:dyDescent="0.25">
      <c r="B520" s="1236" t="s">
        <v>4333</v>
      </c>
      <c r="C520" s="1236" t="s">
        <v>3144</v>
      </c>
      <c r="D520" s="1799" t="s">
        <v>3938</v>
      </c>
      <c r="E520" s="1799" t="s">
        <v>2300</v>
      </c>
      <c r="F520" s="1800" t="s">
        <v>3942</v>
      </c>
      <c r="G520" s="1236" t="s">
        <v>1801</v>
      </c>
      <c r="H520" s="1469">
        <v>106876</v>
      </c>
      <c r="I520" s="517"/>
    </row>
    <row r="521" spans="2:9" s="1795" customFormat="1" ht="24" customHeight="1" x14ac:dyDescent="0.25">
      <c r="B521" s="1236" t="s">
        <v>4334</v>
      </c>
      <c r="C521" s="1236" t="s">
        <v>4335</v>
      </c>
      <c r="D521" s="1799" t="s">
        <v>3983</v>
      </c>
      <c r="E521" s="1799" t="s">
        <v>2300</v>
      </c>
      <c r="F521" s="1800" t="s">
        <v>3984</v>
      </c>
      <c r="G521" s="1236" t="s">
        <v>1802</v>
      </c>
      <c r="H521" s="1469">
        <v>106719</v>
      </c>
      <c r="I521" s="517"/>
    </row>
    <row r="522" spans="2:9" s="1795" customFormat="1" ht="24" customHeight="1" x14ac:dyDescent="0.25">
      <c r="B522" s="1236" t="s">
        <v>4334</v>
      </c>
      <c r="C522" s="1236" t="s">
        <v>4335</v>
      </c>
      <c r="D522" s="1799" t="s">
        <v>3983</v>
      </c>
      <c r="E522" s="1799" t="s">
        <v>2300</v>
      </c>
      <c r="F522" s="1800" t="s">
        <v>3984</v>
      </c>
      <c r="G522" s="1236" t="s">
        <v>1802</v>
      </c>
      <c r="H522" s="1469">
        <v>106719</v>
      </c>
      <c r="I522" s="517"/>
    </row>
    <row r="523" spans="2:9" s="1795" customFormat="1" ht="24" customHeight="1" x14ac:dyDescent="0.25">
      <c r="B523" s="1236" t="s">
        <v>4336</v>
      </c>
      <c r="C523" s="1236" t="s">
        <v>4335</v>
      </c>
      <c r="D523" s="1799" t="s">
        <v>3983</v>
      </c>
      <c r="E523" s="1799" t="s">
        <v>2300</v>
      </c>
      <c r="F523" s="1800" t="s">
        <v>3984</v>
      </c>
      <c r="G523" s="1236" t="s">
        <v>1802</v>
      </c>
      <c r="H523" s="1469">
        <v>106719</v>
      </c>
      <c r="I523" s="517"/>
    </row>
    <row r="524" spans="2:9" s="1795" customFormat="1" ht="24" customHeight="1" x14ac:dyDescent="0.25">
      <c r="B524" s="1236" t="s">
        <v>4337</v>
      </c>
      <c r="C524" s="1236" t="s">
        <v>4338</v>
      </c>
      <c r="D524" s="1799" t="s">
        <v>3938</v>
      </c>
      <c r="E524" s="1799" t="s">
        <v>2300</v>
      </c>
      <c r="F524" s="1800" t="s">
        <v>3999</v>
      </c>
      <c r="G524" s="1236" t="s">
        <v>2582</v>
      </c>
      <c r="H524" s="1469">
        <v>106080</v>
      </c>
      <c r="I524" s="517"/>
    </row>
    <row r="525" spans="2:9" s="1795" customFormat="1" ht="24" customHeight="1" x14ac:dyDescent="0.25">
      <c r="B525" s="1236" t="s">
        <v>4339</v>
      </c>
      <c r="C525" s="1236" t="s">
        <v>4340</v>
      </c>
      <c r="D525" s="1799" t="s">
        <v>3938</v>
      </c>
      <c r="E525" s="1799" t="s">
        <v>2300</v>
      </c>
      <c r="F525" s="1800" t="s">
        <v>4341</v>
      </c>
      <c r="G525" s="1236" t="s">
        <v>1803</v>
      </c>
      <c r="H525" s="1469">
        <v>106079</v>
      </c>
      <c r="I525" s="517"/>
    </row>
    <row r="526" spans="2:9" s="1795" customFormat="1" ht="24" customHeight="1" x14ac:dyDescent="0.25">
      <c r="B526" s="1236" t="s">
        <v>4339</v>
      </c>
      <c r="C526" s="1236" t="s">
        <v>4340</v>
      </c>
      <c r="D526" s="1799" t="s">
        <v>3938</v>
      </c>
      <c r="E526" s="1799" t="s">
        <v>2300</v>
      </c>
      <c r="F526" s="1800" t="s">
        <v>3952</v>
      </c>
      <c r="G526" s="1236" t="s">
        <v>2582</v>
      </c>
      <c r="H526" s="1469">
        <v>106079</v>
      </c>
      <c r="I526" s="517"/>
    </row>
    <row r="527" spans="2:9" s="1795" customFormat="1" ht="24" customHeight="1" x14ac:dyDescent="0.25">
      <c r="B527" s="1236" t="s">
        <v>4339</v>
      </c>
      <c r="C527" s="1236" t="s">
        <v>4340</v>
      </c>
      <c r="D527" s="1799" t="s">
        <v>3938</v>
      </c>
      <c r="E527" s="1799" t="s">
        <v>2300</v>
      </c>
      <c r="F527" s="1800" t="s">
        <v>3954</v>
      </c>
      <c r="G527" s="1236" t="s">
        <v>2582</v>
      </c>
      <c r="H527" s="1469">
        <v>106079</v>
      </c>
      <c r="I527" s="517"/>
    </row>
    <row r="528" spans="2:9" s="1795" customFormat="1" ht="24" customHeight="1" x14ac:dyDescent="0.25">
      <c r="B528" s="1236" t="s">
        <v>4339</v>
      </c>
      <c r="C528" s="1236" t="s">
        <v>4340</v>
      </c>
      <c r="D528" s="1799" t="s">
        <v>3938</v>
      </c>
      <c r="E528" s="1799" t="s">
        <v>2300</v>
      </c>
      <c r="F528" s="1800" t="s">
        <v>3960</v>
      </c>
      <c r="G528" s="1236" t="s">
        <v>1802</v>
      </c>
      <c r="H528" s="1469">
        <v>106079</v>
      </c>
      <c r="I528" s="517"/>
    </row>
    <row r="529" spans="2:9" s="1795" customFormat="1" ht="24" customHeight="1" x14ac:dyDescent="0.25">
      <c r="B529" s="1236" t="s">
        <v>4339</v>
      </c>
      <c r="C529" s="1236" t="s">
        <v>4340</v>
      </c>
      <c r="D529" s="1799" t="s">
        <v>3938</v>
      </c>
      <c r="E529" s="1799" t="s">
        <v>2300</v>
      </c>
      <c r="F529" s="1800" t="s">
        <v>4202</v>
      </c>
      <c r="G529" s="1236" t="s">
        <v>1801</v>
      </c>
      <c r="H529" s="1469">
        <v>106079</v>
      </c>
      <c r="I529" s="517"/>
    </row>
    <row r="530" spans="2:9" s="1795" customFormat="1" ht="24" customHeight="1" x14ac:dyDescent="0.25">
      <c r="B530" s="1236" t="s">
        <v>4339</v>
      </c>
      <c r="C530" s="1236" t="s">
        <v>4340</v>
      </c>
      <c r="D530" s="1799" t="s">
        <v>3938</v>
      </c>
      <c r="E530" s="1799" t="s">
        <v>2300</v>
      </c>
      <c r="F530" s="1800" t="s">
        <v>4202</v>
      </c>
      <c r="G530" s="1236" t="s">
        <v>1801</v>
      </c>
      <c r="H530" s="1469">
        <v>106079</v>
      </c>
      <c r="I530" s="517"/>
    </row>
    <row r="531" spans="2:9" s="1795" customFormat="1" ht="24" customHeight="1" x14ac:dyDescent="0.25">
      <c r="B531" s="1236" t="s">
        <v>4339</v>
      </c>
      <c r="C531" s="1236" t="s">
        <v>4340</v>
      </c>
      <c r="D531" s="1799" t="s">
        <v>3938</v>
      </c>
      <c r="E531" s="1799" t="s">
        <v>2300</v>
      </c>
      <c r="F531" s="1800" t="s">
        <v>4342</v>
      </c>
      <c r="G531" s="1236" t="s">
        <v>1802</v>
      </c>
      <c r="H531" s="1469">
        <v>106079</v>
      </c>
      <c r="I531" s="517"/>
    </row>
    <row r="532" spans="2:9" s="1795" customFormat="1" ht="24" customHeight="1" x14ac:dyDescent="0.25">
      <c r="B532" s="1236" t="s">
        <v>4343</v>
      </c>
      <c r="C532" s="1236" t="s">
        <v>4340</v>
      </c>
      <c r="D532" s="1799" t="s">
        <v>3938</v>
      </c>
      <c r="E532" s="1799" t="s">
        <v>2300</v>
      </c>
      <c r="F532" s="1800" t="s">
        <v>3960</v>
      </c>
      <c r="G532" s="1236" t="s">
        <v>1802</v>
      </c>
      <c r="H532" s="1469">
        <v>106079</v>
      </c>
      <c r="I532" s="517"/>
    </row>
    <row r="533" spans="2:9" s="1795" customFormat="1" ht="24" customHeight="1" x14ac:dyDescent="0.25">
      <c r="B533" s="1236" t="s">
        <v>4344</v>
      </c>
      <c r="C533" s="1236" t="s">
        <v>4340</v>
      </c>
      <c r="D533" s="1799" t="s">
        <v>3938</v>
      </c>
      <c r="E533" s="1799" t="s">
        <v>2300</v>
      </c>
      <c r="F533" s="1800" t="s">
        <v>3960</v>
      </c>
      <c r="G533" s="1236" t="s">
        <v>1802</v>
      </c>
      <c r="H533" s="1469">
        <v>106079</v>
      </c>
      <c r="I533" s="517"/>
    </row>
    <row r="534" spans="2:9" s="1795" customFormat="1" ht="24" customHeight="1" x14ac:dyDescent="0.25">
      <c r="B534" s="1236" t="s">
        <v>4344</v>
      </c>
      <c r="C534" s="1236" t="s">
        <v>4340</v>
      </c>
      <c r="D534" s="1799" t="s">
        <v>3938</v>
      </c>
      <c r="E534" s="1799" t="s">
        <v>2300</v>
      </c>
      <c r="F534" s="1800" t="s">
        <v>3960</v>
      </c>
      <c r="G534" s="1236" t="s">
        <v>1802</v>
      </c>
      <c r="H534" s="1469">
        <v>106079</v>
      </c>
      <c r="I534" s="517"/>
    </row>
    <row r="535" spans="2:9" s="1795" customFormat="1" ht="24" customHeight="1" x14ac:dyDescent="0.25">
      <c r="B535" s="1236" t="s">
        <v>4345</v>
      </c>
      <c r="C535" s="1236" t="s">
        <v>4340</v>
      </c>
      <c r="D535" s="1799" t="s">
        <v>3938</v>
      </c>
      <c r="E535" s="1799" t="s">
        <v>2300</v>
      </c>
      <c r="F535" s="1800" t="s">
        <v>3960</v>
      </c>
      <c r="G535" s="1236" t="s">
        <v>1802</v>
      </c>
      <c r="H535" s="1469">
        <v>106079</v>
      </c>
      <c r="I535" s="517"/>
    </row>
    <row r="536" spans="2:9" s="1795" customFormat="1" ht="24" customHeight="1" x14ac:dyDescent="0.25">
      <c r="B536" s="1236" t="s">
        <v>4344</v>
      </c>
      <c r="C536" s="1236" t="s">
        <v>4340</v>
      </c>
      <c r="D536" s="1799" t="s">
        <v>3938</v>
      </c>
      <c r="E536" s="1799" t="s">
        <v>2300</v>
      </c>
      <c r="F536" s="1800" t="s">
        <v>3960</v>
      </c>
      <c r="G536" s="1236" t="s">
        <v>1802</v>
      </c>
      <c r="H536" s="1469">
        <v>106079</v>
      </c>
      <c r="I536" s="517"/>
    </row>
    <row r="537" spans="2:9" s="1795" customFormat="1" ht="24" customHeight="1" x14ac:dyDescent="0.25">
      <c r="B537" s="1236" t="s">
        <v>4343</v>
      </c>
      <c r="C537" s="1236" t="s">
        <v>4340</v>
      </c>
      <c r="D537" s="1799" t="s">
        <v>3938</v>
      </c>
      <c r="E537" s="1799" t="s">
        <v>2300</v>
      </c>
      <c r="F537" s="1800" t="s">
        <v>3960</v>
      </c>
      <c r="G537" s="1236" t="s">
        <v>1802</v>
      </c>
      <c r="H537" s="1469">
        <v>106079</v>
      </c>
      <c r="I537" s="517"/>
    </row>
    <row r="538" spans="2:9" s="1795" customFormat="1" ht="24" customHeight="1" x14ac:dyDescent="0.25">
      <c r="B538" s="1236" t="s">
        <v>4344</v>
      </c>
      <c r="C538" s="1236" t="s">
        <v>4340</v>
      </c>
      <c r="D538" s="1799" t="s">
        <v>3938</v>
      </c>
      <c r="E538" s="1799" t="s">
        <v>2300</v>
      </c>
      <c r="F538" s="1800" t="s">
        <v>3960</v>
      </c>
      <c r="G538" s="1236" t="s">
        <v>1802</v>
      </c>
      <c r="H538" s="1469">
        <v>106079</v>
      </c>
      <c r="I538" s="517"/>
    </row>
    <row r="539" spans="2:9" s="1795" customFormat="1" ht="24" customHeight="1" x14ac:dyDescent="0.25">
      <c r="B539" s="1236" t="s">
        <v>4344</v>
      </c>
      <c r="C539" s="1236" t="s">
        <v>4340</v>
      </c>
      <c r="D539" s="1799" t="s">
        <v>3938</v>
      </c>
      <c r="E539" s="1799" t="s">
        <v>2300</v>
      </c>
      <c r="F539" s="1800" t="s">
        <v>3960</v>
      </c>
      <c r="G539" s="1236" t="s">
        <v>1802</v>
      </c>
      <c r="H539" s="1469">
        <v>106079</v>
      </c>
      <c r="I539" s="517"/>
    </row>
    <row r="540" spans="2:9" s="1795" customFormat="1" ht="24" customHeight="1" x14ac:dyDescent="0.25">
      <c r="B540" s="1236" t="s">
        <v>4345</v>
      </c>
      <c r="C540" s="1236" t="s">
        <v>4340</v>
      </c>
      <c r="D540" s="1799" t="s">
        <v>3938</v>
      </c>
      <c r="E540" s="1799" t="s">
        <v>2300</v>
      </c>
      <c r="F540" s="1800" t="s">
        <v>3946</v>
      </c>
      <c r="G540" s="1236" t="s">
        <v>1800</v>
      </c>
      <c r="H540" s="1469">
        <v>106079</v>
      </c>
      <c r="I540" s="517"/>
    </row>
    <row r="541" spans="2:9" s="1795" customFormat="1" ht="24" customHeight="1" x14ac:dyDescent="0.25">
      <c r="B541" s="1236" t="s">
        <v>4343</v>
      </c>
      <c r="C541" s="1236" t="s">
        <v>4340</v>
      </c>
      <c r="D541" s="1799" t="s">
        <v>3938</v>
      </c>
      <c r="E541" s="1799" t="s">
        <v>2300</v>
      </c>
      <c r="F541" s="1800" t="s">
        <v>3946</v>
      </c>
      <c r="G541" s="1236" t="s">
        <v>1800</v>
      </c>
      <c r="H541" s="1469">
        <v>106079</v>
      </c>
      <c r="I541" s="517"/>
    </row>
    <row r="542" spans="2:9" s="1795" customFormat="1" ht="24" customHeight="1" x14ac:dyDescent="0.25">
      <c r="B542" s="1236" t="s">
        <v>4345</v>
      </c>
      <c r="C542" s="1236" t="s">
        <v>4340</v>
      </c>
      <c r="D542" s="1799" t="s">
        <v>3938</v>
      </c>
      <c r="E542" s="1799" t="s">
        <v>2300</v>
      </c>
      <c r="F542" s="1800" t="s">
        <v>3999</v>
      </c>
      <c r="G542" s="1236" t="s">
        <v>2582</v>
      </c>
      <c r="H542" s="1469">
        <v>106079</v>
      </c>
      <c r="I542" s="517"/>
    </row>
    <row r="543" spans="2:9" s="1795" customFormat="1" ht="24" customHeight="1" x14ac:dyDescent="0.25">
      <c r="B543" s="1236" t="s">
        <v>4344</v>
      </c>
      <c r="C543" s="1236" t="s">
        <v>4340</v>
      </c>
      <c r="D543" s="1799" t="s">
        <v>3938</v>
      </c>
      <c r="E543" s="1799" t="s">
        <v>2300</v>
      </c>
      <c r="F543" s="1800" t="s">
        <v>3997</v>
      </c>
      <c r="G543" s="1236" t="s">
        <v>1803</v>
      </c>
      <c r="H543" s="1469">
        <v>106079</v>
      </c>
      <c r="I543" s="517"/>
    </row>
    <row r="544" spans="2:9" s="1795" customFormat="1" ht="24" customHeight="1" x14ac:dyDescent="0.25">
      <c r="B544" s="1236" t="s">
        <v>4345</v>
      </c>
      <c r="C544" s="1236" t="s">
        <v>4340</v>
      </c>
      <c r="D544" s="1799" t="s">
        <v>3938</v>
      </c>
      <c r="E544" s="1799" t="s">
        <v>2300</v>
      </c>
      <c r="F544" s="1800" t="s">
        <v>4342</v>
      </c>
      <c r="G544" s="1236" t="s">
        <v>1802</v>
      </c>
      <c r="H544" s="1469">
        <v>106079</v>
      </c>
      <c r="I544" s="517"/>
    </row>
    <row r="545" spans="2:9" s="1795" customFormat="1" ht="24" customHeight="1" x14ac:dyDescent="0.25">
      <c r="B545" s="1236" t="s">
        <v>4344</v>
      </c>
      <c r="C545" s="1236" t="s">
        <v>4340</v>
      </c>
      <c r="D545" s="1799" t="s">
        <v>3938</v>
      </c>
      <c r="E545" s="1799" t="s">
        <v>2300</v>
      </c>
      <c r="F545" s="1800" t="s">
        <v>3989</v>
      </c>
      <c r="G545" s="1236" t="s">
        <v>1801</v>
      </c>
      <c r="H545" s="1469">
        <v>106079</v>
      </c>
      <c r="I545" s="517"/>
    </row>
    <row r="546" spans="2:9" s="1795" customFormat="1" ht="24" customHeight="1" x14ac:dyDescent="0.25">
      <c r="B546" s="1236" t="s">
        <v>4346</v>
      </c>
      <c r="C546" s="1236" t="s">
        <v>4347</v>
      </c>
      <c r="D546" s="1799" t="s">
        <v>4348</v>
      </c>
      <c r="E546" s="1799" t="s">
        <v>2299</v>
      </c>
      <c r="F546" s="1800" t="s">
        <v>4349</v>
      </c>
      <c r="G546" s="1236" t="s">
        <v>1801</v>
      </c>
      <c r="H546" s="1469">
        <v>108229</v>
      </c>
      <c r="I546" s="517"/>
    </row>
    <row r="547" spans="2:9" s="1795" customFormat="1" ht="24" customHeight="1" x14ac:dyDescent="0.25">
      <c r="B547" s="1236" t="s">
        <v>4350</v>
      </c>
      <c r="C547" s="1236" t="s">
        <v>4347</v>
      </c>
      <c r="D547" s="1799" t="s">
        <v>3938</v>
      </c>
      <c r="E547" s="1799" t="s">
        <v>2300</v>
      </c>
      <c r="F547" s="1800" t="s">
        <v>3942</v>
      </c>
      <c r="G547" s="1236" t="s">
        <v>1801</v>
      </c>
      <c r="H547" s="1469">
        <v>108229</v>
      </c>
      <c r="I547" s="517"/>
    </row>
    <row r="548" spans="2:9" s="1795" customFormat="1" ht="24" customHeight="1" x14ac:dyDescent="0.25">
      <c r="B548" s="1236" t="s">
        <v>4351</v>
      </c>
      <c r="C548" s="1236" t="s">
        <v>4347</v>
      </c>
      <c r="D548" s="1799" t="s">
        <v>3938</v>
      </c>
      <c r="E548" s="1799" t="s">
        <v>2300</v>
      </c>
      <c r="F548" s="1800" t="s">
        <v>3956</v>
      </c>
      <c r="G548" s="1236" t="s">
        <v>1801</v>
      </c>
      <c r="H548" s="1469">
        <v>108229</v>
      </c>
      <c r="I548" s="517"/>
    </row>
    <row r="549" spans="2:9" s="1795" customFormat="1" ht="24" customHeight="1" x14ac:dyDescent="0.25">
      <c r="B549" s="1236" t="s">
        <v>4352</v>
      </c>
      <c r="C549" s="1236" t="s">
        <v>4347</v>
      </c>
      <c r="D549" s="1799" t="s">
        <v>3938</v>
      </c>
      <c r="E549" s="1799" t="s">
        <v>2300</v>
      </c>
      <c r="F549" s="1800" t="s">
        <v>3956</v>
      </c>
      <c r="G549" s="1236" t="s">
        <v>1801</v>
      </c>
      <c r="H549" s="1469">
        <v>108229</v>
      </c>
      <c r="I549" s="517"/>
    </row>
    <row r="550" spans="2:9" s="1795" customFormat="1" ht="24" customHeight="1" x14ac:dyDescent="0.25">
      <c r="B550" s="1236" t="s">
        <v>4352</v>
      </c>
      <c r="C550" s="1236" t="s">
        <v>4347</v>
      </c>
      <c r="D550" s="1799" t="s">
        <v>3938</v>
      </c>
      <c r="E550" s="1799" t="s">
        <v>2300</v>
      </c>
      <c r="F550" s="1800" t="s">
        <v>3956</v>
      </c>
      <c r="G550" s="1236" t="s">
        <v>1801</v>
      </c>
      <c r="H550" s="1469">
        <v>108229</v>
      </c>
      <c r="I550" s="517"/>
    </row>
    <row r="551" spans="2:9" s="1795" customFormat="1" ht="24" customHeight="1" x14ac:dyDescent="0.25">
      <c r="B551" s="1236" t="s">
        <v>4353</v>
      </c>
      <c r="C551" s="1236" t="s">
        <v>4347</v>
      </c>
      <c r="D551" s="1799" t="s">
        <v>3938</v>
      </c>
      <c r="E551" s="1799" t="s">
        <v>2300</v>
      </c>
      <c r="F551" s="1800" t="s">
        <v>3946</v>
      </c>
      <c r="G551" s="1236" t="s">
        <v>1800</v>
      </c>
      <c r="H551" s="1469">
        <v>108229</v>
      </c>
      <c r="I551" s="517"/>
    </row>
    <row r="552" spans="2:9" s="1795" customFormat="1" ht="24" customHeight="1" x14ac:dyDescent="0.25">
      <c r="B552" s="1236" t="s">
        <v>4354</v>
      </c>
      <c r="C552" s="1236" t="s">
        <v>4347</v>
      </c>
      <c r="D552" s="1799" t="s">
        <v>3938</v>
      </c>
      <c r="E552" s="1799" t="s">
        <v>2300</v>
      </c>
      <c r="F552" s="1800" t="s">
        <v>3942</v>
      </c>
      <c r="G552" s="1236" t="s">
        <v>1801</v>
      </c>
      <c r="H552" s="1469">
        <v>108229</v>
      </c>
      <c r="I552" s="517"/>
    </row>
    <row r="553" spans="2:9" s="1795" customFormat="1" ht="24" customHeight="1" x14ac:dyDescent="0.25">
      <c r="B553" s="1236" t="s">
        <v>4351</v>
      </c>
      <c r="C553" s="1236" t="s">
        <v>4347</v>
      </c>
      <c r="D553" s="1799" t="s">
        <v>3938</v>
      </c>
      <c r="E553" s="1799" t="s">
        <v>2300</v>
      </c>
      <c r="F553" s="1800" t="s">
        <v>4204</v>
      </c>
      <c r="G553" s="1236" t="s">
        <v>4205</v>
      </c>
      <c r="H553" s="1469">
        <v>108229</v>
      </c>
      <c r="I553" s="517"/>
    </row>
    <row r="554" spans="2:9" s="1795" customFormat="1" ht="24" customHeight="1" x14ac:dyDescent="0.25">
      <c r="B554" s="1236" t="s">
        <v>4355</v>
      </c>
      <c r="C554" s="1236" t="s">
        <v>4347</v>
      </c>
      <c r="D554" s="1799" t="s">
        <v>3938</v>
      </c>
      <c r="E554" s="1799" t="s">
        <v>2300</v>
      </c>
      <c r="F554" s="1800" t="s">
        <v>4008</v>
      </c>
      <c r="G554" s="1236" t="s">
        <v>2304</v>
      </c>
      <c r="H554" s="1469">
        <v>108229</v>
      </c>
      <c r="I554" s="517"/>
    </row>
    <row r="555" spans="2:9" s="1795" customFormat="1" ht="24" customHeight="1" x14ac:dyDescent="0.25">
      <c r="B555" s="1236" t="s">
        <v>4356</v>
      </c>
      <c r="C555" s="1236" t="s">
        <v>4347</v>
      </c>
      <c r="D555" s="1799" t="s">
        <v>3938</v>
      </c>
      <c r="E555" s="1799" t="s">
        <v>2300</v>
      </c>
      <c r="F555" s="1800" t="s">
        <v>3939</v>
      </c>
      <c r="G555" s="1236" t="s">
        <v>3940</v>
      </c>
      <c r="H555" s="1469">
        <v>108229</v>
      </c>
      <c r="I555" s="517"/>
    </row>
    <row r="556" spans="2:9" s="1795" customFormat="1" ht="24" customHeight="1" x14ac:dyDescent="0.25">
      <c r="B556" s="1236" t="s">
        <v>4357</v>
      </c>
      <c r="C556" s="1236" t="s">
        <v>4347</v>
      </c>
      <c r="D556" s="1799" t="s">
        <v>3938</v>
      </c>
      <c r="E556" s="1799" t="s">
        <v>2300</v>
      </c>
      <c r="F556" s="1800" t="s">
        <v>4072</v>
      </c>
      <c r="G556" s="1236" t="s">
        <v>1801</v>
      </c>
      <c r="H556" s="1469">
        <v>108229</v>
      </c>
      <c r="I556" s="517"/>
    </row>
    <row r="557" spans="2:9" s="1795" customFormat="1" ht="24" customHeight="1" x14ac:dyDescent="0.25">
      <c r="B557" s="1236" t="s">
        <v>4355</v>
      </c>
      <c r="C557" s="1236" t="s">
        <v>4347</v>
      </c>
      <c r="D557" s="1799" t="s">
        <v>3938</v>
      </c>
      <c r="E557" s="1799" t="s">
        <v>2300</v>
      </c>
      <c r="F557" s="1800" t="s">
        <v>4358</v>
      </c>
      <c r="G557" s="1236" t="s">
        <v>2304</v>
      </c>
      <c r="H557" s="1469">
        <v>108229</v>
      </c>
      <c r="I557" s="517"/>
    </row>
    <row r="558" spans="2:9" s="1795" customFormat="1" ht="24" customHeight="1" x14ac:dyDescent="0.25">
      <c r="B558" s="1236" t="s">
        <v>4359</v>
      </c>
      <c r="C558" s="1236" t="s">
        <v>4347</v>
      </c>
      <c r="D558" s="1799" t="s">
        <v>3938</v>
      </c>
      <c r="E558" s="1799" t="s">
        <v>2300</v>
      </c>
      <c r="F558" s="1800" t="s">
        <v>3956</v>
      </c>
      <c r="G558" s="1236" t="s">
        <v>1801</v>
      </c>
      <c r="H558" s="1469">
        <v>108229</v>
      </c>
      <c r="I558" s="517"/>
    </row>
    <row r="559" spans="2:9" s="1795" customFormat="1" ht="24" customHeight="1" x14ac:dyDescent="0.25">
      <c r="B559" s="1236" t="s">
        <v>4350</v>
      </c>
      <c r="C559" s="1236" t="s">
        <v>4347</v>
      </c>
      <c r="D559" s="1799" t="s">
        <v>3938</v>
      </c>
      <c r="E559" s="1799" t="s">
        <v>2300</v>
      </c>
      <c r="F559" s="1800" t="s">
        <v>3942</v>
      </c>
      <c r="G559" s="1236" t="s">
        <v>1801</v>
      </c>
      <c r="H559" s="1469">
        <v>108229</v>
      </c>
      <c r="I559" s="517"/>
    </row>
    <row r="560" spans="2:9" s="1795" customFormat="1" ht="24" customHeight="1" x14ac:dyDescent="0.25">
      <c r="B560" s="1236" t="s">
        <v>4350</v>
      </c>
      <c r="C560" s="1236" t="s">
        <v>4347</v>
      </c>
      <c r="D560" s="1799" t="s">
        <v>3938</v>
      </c>
      <c r="E560" s="1799" t="s">
        <v>2300</v>
      </c>
      <c r="F560" s="1800" t="s">
        <v>3942</v>
      </c>
      <c r="G560" s="1236" t="s">
        <v>1801</v>
      </c>
      <c r="H560" s="1469">
        <v>108229</v>
      </c>
      <c r="I560" s="517"/>
    </row>
    <row r="561" spans="2:9" s="1795" customFormat="1" ht="24" customHeight="1" x14ac:dyDescent="0.25">
      <c r="B561" s="1236" t="s">
        <v>4357</v>
      </c>
      <c r="C561" s="1236" t="s">
        <v>4347</v>
      </c>
      <c r="D561" s="1799" t="s">
        <v>3938</v>
      </c>
      <c r="E561" s="1799" t="s">
        <v>2300</v>
      </c>
      <c r="F561" s="1800" t="s">
        <v>3976</v>
      </c>
      <c r="G561" s="1236" t="s">
        <v>1801</v>
      </c>
      <c r="H561" s="1469">
        <v>108229</v>
      </c>
      <c r="I561" s="517"/>
    </row>
    <row r="562" spans="2:9" s="1795" customFormat="1" ht="24" customHeight="1" x14ac:dyDescent="0.25">
      <c r="B562" s="1236" t="s">
        <v>4359</v>
      </c>
      <c r="C562" s="1236" t="s">
        <v>4347</v>
      </c>
      <c r="D562" s="1799" t="s">
        <v>3938</v>
      </c>
      <c r="E562" s="1799" t="s">
        <v>2300</v>
      </c>
      <c r="F562" s="1800" t="s">
        <v>3956</v>
      </c>
      <c r="G562" s="1236" t="s">
        <v>1801</v>
      </c>
      <c r="H562" s="1469">
        <v>108229</v>
      </c>
      <c r="I562" s="517"/>
    </row>
    <row r="563" spans="2:9" s="1795" customFormat="1" ht="24" customHeight="1" x14ac:dyDescent="0.25">
      <c r="B563" s="1236" t="s">
        <v>4360</v>
      </c>
      <c r="C563" s="1236" t="s">
        <v>4347</v>
      </c>
      <c r="D563" s="1799" t="s">
        <v>3938</v>
      </c>
      <c r="E563" s="1799" t="s">
        <v>2300</v>
      </c>
      <c r="F563" s="1800" t="s">
        <v>4308</v>
      </c>
      <c r="G563" s="1236" t="s">
        <v>1801</v>
      </c>
      <c r="H563" s="1469">
        <v>108229</v>
      </c>
      <c r="I563" s="517"/>
    </row>
    <row r="564" spans="2:9" s="1795" customFormat="1" ht="24" customHeight="1" x14ac:dyDescent="0.25">
      <c r="B564" s="1236" t="s">
        <v>4361</v>
      </c>
      <c r="C564" s="1236" t="s">
        <v>4347</v>
      </c>
      <c r="D564" s="1799" t="s">
        <v>3938</v>
      </c>
      <c r="E564" s="1799" t="s">
        <v>2300</v>
      </c>
      <c r="F564" s="1800" t="s">
        <v>3942</v>
      </c>
      <c r="G564" s="1236" t="s">
        <v>1801</v>
      </c>
      <c r="H564" s="1469">
        <v>108229</v>
      </c>
      <c r="I564" s="517"/>
    </row>
    <row r="565" spans="2:9" s="1795" customFormat="1" ht="24" customHeight="1" x14ac:dyDescent="0.25">
      <c r="B565" s="1236" t="s">
        <v>4362</v>
      </c>
      <c r="C565" s="1236" t="s">
        <v>4347</v>
      </c>
      <c r="D565" s="1799" t="s">
        <v>3938</v>
      </c>
      <c r="E565" s="1799" t="s">
        <v>2300</v>
      </c>
      <c r="F565" s="1800" t="s">
        <v>3942</v>
      </c>
      <c r="G565" s="1236" t="s">
        <v>1801</v>
      </c>
      <c r="H565" s="1469">
        <v>108229</v>
      </c>
      <c r="I565" s="517"/>
    </row>
    <row r="566" spans="2:9" s="1795" customFormat="1" ht="24" customHeight="1" x14ac:dyDescent="0.25">
      <c r="B566" s="1236" t="s">
        <v>4361</v>
      </c>
      <c r="C566" s="1236" t="s">
        <v>4347</v>
      </c>
      <c r="D566" s="1799" t="s">
        <v>3938</v>
      </c>
      <c r="E566" s="1799" t="s">
        <v>2300</v>
      </c>
      <c r="F566" s="1800" t="s">
        <v>3939</v>
      </c>
      <c r="G566" s="1236" t="s">
        <v>3940</v>
      </c>
      <c r="H566" s="1469">
        <v>108229</v>
      </c>
      <c r="I566" s="517"/>
    </row>
    <row r="567" spans="2:9" s="1795" customFormat="1" ht="24" customHeight="1" x14ac:dyDescent="0.25">
      <c r="B567" s="1236" t="s">
        <v>4363</v>
      </c>
      <c r="C567" s="1236" t="s">
        <v>4347</v>
      </c>
      <c r="D567" s="1799" t="s">
        <v>3938</v>
      </c>
      <c r="E567" s="1799" t="s">
        <v>2300</v>
      </c>
      <c r="F567" s="1800" t="s">
        <v>3939</v>
      </c>
      <c r="G567" s="1236" t="s">
        <v>3940</v>
      </c>
      <c r="H567" s="1469">
        <v>108229</v>
      </c>
      <c r="I567" s="517"/>
    </row>
    <row r="568" spans="2:9" s="1795" customFormat="1" ht="24" customHeight="1" x14ac:dyDescent="0.25">
      <c r="B568" s="1236" t="s">
        <v>4359</v>
      </c>
      <c r="C568" s="1236" t="s">
        <v>4347</v>
      </c>
      <c r="D568" s="1799" t="s">
        <v>3938</v>
      </c>
      <c r="E568" s="1799" t="s">
        <v>2300</v>
      </c>
      <c r="F568" s="1800" t="s">
        <v>4364</v>
      </c>
      <c r="G568" s="1236" t="s">
        <v>1801</v>
      </c>
      <c r="H568" s="1469">
        <v>108229</v>
      </c>
      <c r="I568" s="517"/>
    </row>
    <row r="569" spans="2:9" s="1795" customFormat="1" ht="24" customHeight="1" x14ac:dyDescent="0.25">
      <c r="B569" s="1236" t="s">
        <v>4360</v>
      </c>
      <c r="C569" s="1236" t="s">
        <v>4347</v>
      </c>
      <c r="D569" s="1799" t="s">
        <v>3938</v>
      </c>
      <c r="E569" s="1799" t="s">
        <v>2300</v>
      </c>
      <c r="F569" s="1800" t="s">
        <v>4308</v>
      </c>
      <c r="G569" s="1236" t="s">
        <v>1801</v>
      </c>
      <c r="H569" s="1469">
        <v>108229</v>
      </c>
      <c r="I569" s="517"/>
    </row>
    <row r="570" spans="2:9" s="1795" customFormat="1" ht="24" customHeight="1" x14ac:dyDescent="0.25">
      <c r="B570" s="1236" t="s">
        <v>4355</v>
      </c>
      <c r="C570" s="1236" t="s">
        <v>4347</v>
      </c>
      <c r="D570" s="1799" t="s">
        <v>3938</v>
      </c>
      <c r="E570" s="1799" t="s">
        <v>2300</v>
      </c>
      <c r="F570" s="1800" t="s">
        <v>4365</v>
      </c>
      <c r="G570" s="1236" t="s">
        <v>1801</v>
      </c>
      <c r="H570" s="1469">
        <v>108229</v>
      </c>
      <c r="I570" s="517"/>
    </row>
    <row r="571" spans="2:9" s="1795" customFormat="1" ht="24" customHeight="1" x14ac:dyDescent="0.25">
      <c r="B571" s="1236" t="s">
        <v>4366</v>
      </c>
      <c r="C571" s="1236" t="s">
        <v>4347</v>
      </c>
      <c r="D571" s="1799" t="s">
        <v>3938</v>
      </c>
      <c r="E571" s="1799" t="s">
        <v>2300</v>
      </c>
      <c r="F571" s="1800" t="s">
        <v>3976</v>
      </c>
      <c r="G571" s="1236" t="s">
        <v>1801</v>
      </c>
      <c r="H571" s="1469">
        <v>108229</v>
      </c>
      <c r="I571" s="517"/>
    </row>
    <row r="572" spans="2:9" s="1795" customFormat="1" ht="24" customHeight="1" x14ac:dyDescent="0.25">
      <c r="B572" s="1236" t="s">
        <v>4367</v>
      </c>
      <c r="C572" s="1236" t="s">
        <v>4347</v>
      </c>
      <c r="D572" s="1799" t="s">
        <v>3938</v>
      </c>
      <c r="E572" s="1799" t="s">
        <v>2300</v>
      </c>
      <c r="F572" s="1800" t="s">
        <v>3939</v>
      </c>
      <c r="G572" s="1236" t="s">
        <v>3940</v>
      </c>
      <c r="H572" s="1469">
        <v>108229</v>
      </c>
      <c r="I572" s="517"/>
    </row>
    <row r="573" spans="2:9" s="1795" customFormat="1" ht="24" customHeight="1" x14ac:dyDescent="0.25">
      <c r="B573" s="1236" t="s">
        <v>4355</v>
      </c>
      <c r="C573" s="1236" t="s">
        <v>4347</v>
      </c>
      <c r="D573" s="1799" t="s">
        <v>3938</v>
      </c>
      <c r="E573" s="1799" t="s">
        <v>2300</v>
      </c>
      <c r="F573" s="1800" t="s">
        <v>4368</v>
      </c>
      <c r="G573" s="1236" t="s">
        <v>1801</v>
      </c>
      <c r="H573" s="1469">
        <v>108229</v>
      </c>
      <c r="I573" s="517"/>
    </row>
    <row r="574" spans="2:9" s="1795" customFormat="1" ht="24" customHeight="1" x14ac:dyDescent="0.25">
      <c r="B574" s="1236" t="s">
        <v>4355</v>
      </c>
      <c r="C574" s="1236" t="s">
        <v>4347</v>
      </c>
      <c r="D574" s="1799" t="s">
        <v>3938</v>
      </c>
      <c r="E574" s="1799" t="s">
        <v>2300</v>
      </c>
      <c r="F574" s="1800" t="s">
        <v>4369</v>
      </c>
      <c r="G574" s="1236" t="s">
        <v>1801</v>
      </c>
      <c r="H574" s="1469">
        <v>108229</v>
      </c>
      <c r="I574" s="517"/>
    </row>
    <row r="575" spans="2:9" s="1795" customFormat="1" ht="24" customHeight="1" x14ac:dyDescent="0.25">
      <c r="B575" s="1236" t="s">
        <v>4350</v>
      </c>
      <c r="C575" s="1236" t="s">
        <v>4347</v>
      </c>
      <c r="D575" s="1799" t="s">
        <v>3938</v>
      </c>
      <c r="E575" s="1799" t="s">
        <v>2300</v>
      </c>
      <c r="F575" s="1800" t="s">
        <v>3942</v>
      </c>
      <c r="G575" s="1236" t="s">
        <v>1801</v>
      </c>
      <c r="H575" s="1469">
        <v>108229</v>
      </c>
      <c r="I575" s="517"/>
    </row>
    <row r="576" spans="2:9" s="1795" customFormat="1" ht="24" customHeight="1" x14ac:dyDescent="0.25">
      <c r="B576" s="1236" t="s">
        <v>4355</v>
      </c>
      <c r="C576" s="1236" t="s">
        <v>4347</v>
      </c>
      <c r="D576" s="1799" t="s">
        <v>3938</v>
      </c>
      <c r="E576" s="1799" t="s">
        <v>2300</v>
      </c>
      <c r="F576" s="1800" t="s">
        <v>4369</v>
      </c>
      <c r="G576" s="1236" t="s">
        <v>1801</v>
      </c>
      <c r="H576" s="1469">
        <v>108229</v>
      </c>
      <c r="I576" s="517"/>
    </row>
    <row r="577" spans="2:9" s="1795" customFormat="1" ht="24" customHeight="1" x14ac:dyDescent="0.25">
      <c r="B577" s="1236" t="s">
        <v>4370</v>
      </c>
      <c r="C577" s="1236" t="s">
        <v>4347</v>
      </c>
      <c r="D577" s="1799" t="s">
        <v>3938</v>
      </c>
      <c r="E577" s="1799" t="s">
        <v>2300</v>
      </c>
      <c r="F577" s="1800" t="s">
        <v>3942</v>
      </c>
      <c r="G577" s="1236" t="s">
        <v>1801</v>
      </c>
      <c r="H577" s="1469">
        <v>108229</v>
      </c>
      <c r="I577" s="517"/>
    </row>
    <row r="578" spans="2:9" s="1795" customFormat="1" ht="24" customHeight="1" x14ac:dyDescent="0.25">
      <c r="B578" s="1236" t="s">
        <v>4355</v>
      </c>
      <c r="C578" s="1236" t="s">
        <v>4347</v>
      </c>
      <c r="D578" s="1799" t="s">
        <v>3938</v>
      </c>
      <c r="E578" s="1799" t="s">
        <v>2300</v>
      </c>
      <c r="F578" s="1800" t="s">
        <v>4369</v>
      </c>
      <c r="G578" s="1236" t="s">
        <v>1801</v>
      </c>
      <c r="H578" s="1469">
        <v>108229</v>
      </c>
      <c r="I578" s="517"/>
    </row>
    <row r="579" spans="2:9" s="1795" customFormat="1" ht="24" customHeight="1" x14ac:dyDescent="0.25">
      <c r="B579" s="1236" t="s">
        <v>4355</v>
      </c>
      <c r="C579" s="1236" t="s">
        <v>4347</v>
      </c>
      <c r="D579" s="1799" t="s">
        <v>3938</v>
      </c>
      <c r="E579" s="1799" t="s">
        <v>2300</v>
      </c>
      <c r="F579" s="1800" t="s">
        <v>4369</v>
      </c>
      <c r="G579" s="1236" t="s">
        <v>1801</v>
      </c>
      <c r="H579" s="1469">
        <v>108229</v>
      </c>
      <c r="I579" s="517"/>
    </row>
    <row r="580" spans="2:9" s="1795" customFormat="1" ht="24" customHeight="1" x14ac:dyDescent="0.25">
      <c r="B580" s="1236" t="s">
        <v>4371</v>
      </c>
      <c r="C580" s="1236" t="s">
        <v>4347</v>
      </c>
      <c r="D580" s="1799" t="s">
        <v>3938</v>
      </c>
      <c r="E580" s="1799" t="s">
        <v>2300</v>
      </c>
      <c r="F580" s="1800" t="s">
        <v>3980</v>
      </c>
      <c r="G580" s="1236" t="s">
        <v>1801</v>
      </c>
      <c r="H580" s="1469">
        <v>108229</v>
      </c>
      <c r="I580" s="517"/>
    </row>
    <row r="581" spans="2:9" s="1795" customFormat="1" ht="24" customHeight="1" x14ac:dyDescent="0.25">
      <c r="B581" s="1236" t="s">
        <v>4372</v>
      </c>
      <c r="C581" s="1236" t="s">
        <v>4347</v>
      </c>
      <c r="D581" s="1799" t="s">
        <v>3938</v>
      </c>
      <c r="E581" s="1799" t="s">
        <v>2300</v>
      </c>
      <c r="F581" s="1800" t="s">
        <v>4373</v>
      </c>
      <c r="G581" s="1236" t="s">
        <v>2304</v>
      </c>
      <c r="H581" s="1469">
        <v>108229</v>
      </c>
      <c r="I581" s="517"/>
    </row>
    <row r="582" spans="2:9" s="1795" customFormat="1" ht="24" customHeight="1" x14ac:dyDescent="0.25">
      <c r="B582" s="1236" t="s">
        <v>4374</v>
      </c>
      <c r="C582" s="1236" t="s">
        <v>4347</v>
      </c>
      <c r="D582" s="1799" t="s">
        <v>3938</v>
      </c>
      <c r="E582" s="1799" t="s">
        <v>2300</v>
      </c>
      <c r="F582" s="1800" t="s">
        <v>4002</v>
      </c>
      <c r="G582" s="1236" t="s">
        <v>1801</v>
      </c>
      <c r="H582" s="1469">
        <v>108229</v>
      </c>
      <c r="I582" s="517"/>
    </row>
    <row r="583" spans="2:9" s="1795" customFormat="1" ht="24" customHeight="1" x14ac:dyDescent="0.25">
      <c r="B583" s="1236" t="s">
        <v>4355</v>
      </c>
      <c r="C583" s="1236" t="s">
        <v>4347</v>
      </c>
      <c r="D583" s="1799" t="s">
        <v>3938</v>
      </c>
      <c r="E583" s="1799" t="s">
        <v>2300</v>
      </c>
      <c r="F583" s="1800" t="s">
        <v>4365</v>
      </c>
      <c r="G583" s="1236" t="s">
        <v>1801</v>
      </c>
      <c r="H583" s="1469">
        <v>108229</v>
      </c>
      <c r="I583" s="517"/>
    </row>
    <row r="584" spans="2:9" s="1795" customFormat="1" ht="24" customHeight="1" x14ac:dyDescent="0.25">
      <c r="B584" s="1236" t="s">
        <v>4370</v>
      </c>
      <c r="C584" s="1236" t="s">
        <v>4347</v>
      </c>
      <c r="D584" s="1799" t="s">
        <v>3938</v>
      </c>
      <c r="E584" s="1799" t="s">
        <v>2300</v>
      </c>
      <c r="F584" s="1800" t="s">
        <v>3942</v>
      </c>
      <c r="G584" s="1236" t="s">
        <v>1801</v>
      </c>
      <c r="H584" s="1469">
        <v>108229</v>
      </c>
      <c r="I584" s="517"/>
    </row>
    <row r="585" spans="2:9" s="1795" customFormat="1" ht="24" customHeight="1" x14ac:dyDescent="0.25">
      <c r="B585" s="1236" t="s">
        <v>4370</v>
      </c>
      <c r="C585" s="1236" t="s">
        <v>4347</v>
      </c>
      <c r="D585" s="1799" t="s">
        <v>3938</v>
      </c>
      <c r="E585" s="1799" t="s">
        <v>2300</v>
      </c>
      <c r="F585" s="1800" t="s">
        <v>3942</v>
      </c>
      <c r="G585" s="1236" t="s">
        <v>1801</v>
      </c>
      <c r="H585" s="1469">
        <v>108229</v>
      </c>
      <c r="I585" s="517"/>
    </row>
    <row r="586" spans="2:9" s="1795" customFormat="1" ht="24" customHeight="1" x14ac:dyDescent="0.25">
      <c r="B586" s="1236" t="s">
        <v>4366</v>
      </c>
      <c r="C586" s="1236" t="s">
        <v>4347</v>
      </c>
      <c r="D586" s="1799" t="s">
        <v>3938</v>
      </c>
      <c r="E586" s="1799" t="s">
        <v>2300</v>
      </c>
      <c r="F586" s="1800" t="s">
        <v>3976</v>
      </c>
      <c r="G586" s="1236" t="s">
        <v>1801</v>
      </c>
      <c r="H586" s="1469">
        <v>108229</v>
      </c>
      <c r="I586" s="517"/>
    </row>
    <row r="587" spans="2:9" s="1795" customFormat="1" ht="24" customHeight="1" x14ac:dyDescent="0.25">
      <c r="B587" s="1236" t="s">
        <v>4357</v>
      </c>
      <c r="C587" s="1236" t="s">
        <v>4347</v>
      </c>
      <c r="D587" s="1799" t="s">
        <v>3938</v>
      </c>
      <c r="E587" s="1799" t="s">
        <v>2300</v>
      </c>
      <c r="F587" s="1800" t="s">
        <v>3976</v>
      </c>
      <c r="G587" s="1236" t="s">
        <v>1801</v>
      </c>
      <c r="H587" s="1469">
        <v>108229</v>
      </c>
      <c r="I587" s="517"/>
    </row>
    <row r="588" spans="2:9" s="1795" customFormat="1" ht="24" customHeight="1" x14ac:dyDescent="0.25">
      <c r="B588" s="1236" t="s">
        <v>4375</v>
      </c>
      <c r="C588" s="1236" t="s">
        <v>4347</v>
      </c>
      <c r="D588" s="1799" t="s">
        <v>3938</v>
      </c>
      <c r="E588" s="1799" t="s">
        <v>2300</v>
      </c>
      <c r="F588" s="1800" t="s">
        <v>3954</v>
      </c>
      <c r="G588" s="1236" t="s">
        <v>2582</v>
      </c>
      <c r="H588" s="1469">
        <v>108229</v>
      </c>
      <c r="I588" s="517"/>
    </row>
    <row r="589" spans="2:9" s="1795" customFormat="1" ht="24" customHeight="1" x14ac:dyDescent="0.25">
      <c r="B589" s="1236" t="s">
        <v>4376</v>
      </c>
      <c r="C589" s="1236" t="s">
        <v>4347</v>
      </c>
      <c r="D589" s="1799" t="s">
        <v>3938</v>
      </c>
      <c r="E589" s="1799" t="s">
        <v>2300</v>
      </c>
      <c r="F589" s="1800" t="s">
        <v>4377</v>
      </c>
      <c r="G589" s="1236" t="s">
        <v>2304</v>
      </c>
      <c r="H589" s="1469">
        <v>108229</v>
      </c>
      <c r="I589" s="517"/>
    </row>
    <row r="590" spans="2:9" s="1795" customFormat="1" ht="24" customHeight="1" x14ac:dyDescent="0.25">
      <c r="B590" s="1236" t="s">
        <v>4378</v>
      </c>
      <c r="C590" s="1236" t="s">
        <v>4347</v>
      </c>
      <c r="D590" s="1799" t="s">
        <v>3938</v>
      </c>
      <c r="E590" s="1799" t="s">
        <v>2300</v>
      </c>
      <c r="F590" s="1800" t="s">
        <v>3939</v>
      </c>
      <c r="G590" s="1236" t="s">
        <v>3940</v>
      </c>
      <c r="H590" s="1469">
        <v>108229</v>
      </c>
      <c r="I590" s="517"/>
    </row>
    <row r="591" spans="2:9" s="1795" customFormat="1" ht="24" customHeight="1" x14ac:dyDescent="0.25">
      <c r="B591" s="1236" t="s">
        <v>4378</v>
      </c>
      <c r="C591" s="1236" t="s">
        <v>4347</v>
      </c>
      <c r="D591" s="1799" t="s">
        <v>3938</v>
      </c>
      <c r="E591" s="1799" t="s">
        <v>2300</v>
      </c>
      <c r="F591" s="1800" t="s">
        <v>3942</v>
      </c>
      <c r="G591" s="1236" t="s">
        <v>1801</v>
      </c>
      <c r="H591" s="1469">
        <v>108229</v>
      </c>
      <c r="I591" s="517"/>
    </row>
    <row r="592" spans="2:9" s="1795" customFormat="1" ht="24" customHeight="1" x14ac:dyDescent="0.25">
      <c r="B592" s="1236" t="s">
        <v>4372</v>
      </c>
      <c r="C592" s="1236" t="s">
        <v>4347</v>
      </c>
      <c r="D592" s="1799" t="s">
        <v>3938</v>
      </c>
      <c r="E592" s="1799" t="s">
        <v>2300</v>
      </c>
      <c r="F592" s="1800" t="s">
        <v>3995</v>
      </c>
      <c r="G592" s="1236" t="s">
        <v>1801</v>
      </c>
      <c r="H592" s="1469">
        <v>108229</v>
      </c>
      <c r="I592" s="517"/>
    </row>
    <row r="593" spans="2:9" s="1795" customFormat="1" ht="24" customHeight="1" x14ac:dyDescent="0.25">
      <c r="B593" s="1236" t="s">
        <v>4378</v>
      </c>
      <c r="C593" s="1236" t="s">
        <v>4347</v>
      </c>
      <c r="D593" s="1799" t="s">
        <v>3938</v>
      </c>
      <c r="E593" s="1799" t="s">
        <v>2300</v>
      </c>
      <c r="F593" s="1800" t="s">
        <v>3939</v>
      </c>
      <c r="G593" s="1236" t="s">
        <v>3940</v>
      </c>
      <c r="H593" s="1469">
        <v>108229</v>
      </c>
      <c r="I593" s="517"/>
    </row>
    <row r="594" spans="2:9" s="1795" customFormat="1" ht="24" customHeight="1" x14ac:dyDescent="0.25">
      <c r="B594" s="1236" t="s">
        <v>4357</v>
      </c>
      <c r="C594" s="1236" t="s">
        <v>4347</v>
      </c>
      <c r="D594" s="1799" t="s">
        <v>3938</v>
      </c>
      <c r="E594" s="1799" t="s">
        <v>2300</v>
      </c>
      <c r="F594" s="1800" t="s">
        <v>3976</v>
      </c>
      <c r="G594" s="1236" t="s">
        <v>1801</v>
      </c>
      <c r="H594" s="1469">
        <v>108229</v>
      </c>
      <c r="I594" s="517"/>
    </row>
    <row r="595" spans="2:9" s="1795" customFormat="1" ht="24" customHeight="1" x14ac:dyDescent="0.25">
      <c r="B595" s="1236" t="s">
        <v>4379</v>
      </c>
      <c r="C595" s="1236" t="s">
        <v>4347</v>
      </c>
      <c r="D595" s="1799" t="s">
        <v>3938</v>
      </c>
      <c r="E595" s="1799" t="s">
        <v>2300</v>
      </c>
      <c r="F595" s="1800" t="s">
        <v>3952</v>
      </c>
      <c r="G595" s="1236" t="s">
        <v>2582</v>
      </c>
      <c r="H595" s="1469">
        <v>108229</v>
      </c>
      <c r="I595" s="517"/>
    </row>
    <row r="596" spans="2:9" s="1795" customFormat="1" ht="24" customHeight="1" x14ac:dyDescent="0.25">
      <c r="B596" s="1236" t="s">
        <v>4366</v>
      </c>
      <c r="C596" s="1236" t="s">
        <v>4347</v>
      </c>
      <c r="D596" s="1799" t="s">
        <v>3938</v>
      </c>
      <c r="E596" s="1799" t="s">
        <v>2300</v>
      </c>
      <c r="F596" s="1800" t="s">
        <v>3976</v>
      </c>
      <c r="G596" s="1236" t="s">
        <v>1801</v>
      </c>
      <c r="H596" s="1469">
        <v>108229</v>
      </c>
      <c r="I596" s="517"/>
    </row>
    <row r="597" spans="2:9" s="1795" customFormat="1" ht="24" customHeight="1" x14ac:dyDescent="0.25">
      <c r="B597" s="1236" t="s">
        <v>4380</v>
      </c>
      <c r="C597" s="1236" t="s">
        <v>4347</v>
      </c>
      <c r="D597" s="1799" t="s">
        <v>3938</v>
      </c>
      <c r="E597" s="1799" t="s">
        <v>2300</v>
      </c>
      <c r="F597" s="1800" t="s">
        <v>4341</v>
      </c>
      <c r="G597" s="1236" t="s">
        <v>1803</v>
      </c>
      <c r="H597" s="1469">
        <v>108229</v>
      </c>
      <c r="I597" s="517"/>
    </row>
    <row r="598" spans="2:9" s="1795" customFormat="1" ht="24" customHeight="1" x14ac:dyDescent="0.25">
      <c r="B598" s="1236" t="s">
        <v>4381</v>
      </c>
      <c r="C598" s="1236" t="s">
        <v>4347</v>
      </c>
      <c r="D598" s="1799" t="s">
        <v>3938</v>
      </c>
      <c r="E598" s="1799" t="s">
        <v>2300</v>
      </c>
      <c r="F598" s="1800" t="s">
        <v>4341</v>
      </c>
      <c r="G598" s="1236" t="s">
        <v>1803</v>
      </c>
      <c r="H598" s="1469">
        <v>108229</v>
      </c>
      <c r="I598" s="517"/>
    </row>
    <row r="599" spans="2:9" s="1795" customFormat="1" ht="24" customHeight="1" x14ac:dyDescent="0.25">
      <c r="B599" s="1236" t="s">
        <v>4382</v>
      </c>
      <c r="C599" s="1236" t="s">
        <v>4347</v>
      </c>
      <c r="D599" s="1799" t="s">
        <v>3938</v>
      </c>
      <c r="E599" s="1799" t="s">
        <v>2300</v>
      </c>
      <c r="F599" s="1800" t="s">
        <v>4341</v>
      </c>
      <c r="G599" s="1236" t="s">
        <v>1803</v>
      </c>
      <c r="H599" s="1469">
        <v>108229</v>
      </c>
      <c r="I599" s="517"/>
    </row>
    <row r="600" spans="2:9" s="1795" customFormat="1" ht="24" customHeight="1" x14ac:dyDescent="0.25">
      <c r="B600" s="1236" t="s">
        <v>4383</v>
      </c>
      <c r="C600" s="1236" t="s">
        <v>4347</v>
      </c>
      <c r="D600" s="1799" t="s">
        <v>3938</v>
      </c>
      <c r="E600" s="1799" t="s">
        <v>2300</v>
      </c>
      <c r="F600" s="1800" t="s">
        <v>4341</v>
      </c>
      <c r="G600" s="1236" t="s">
        <v>1803</v>
      </c>
      <c r="H600" s="1469">
        <v>108229</v>
      </c>
      <c r="I600" s="517"/>
    </row>
    <row r="601" spans="2:9" s="1795" customFormat="1" ht="24" customHeight="1" x14ac:dyDescent="0.25">
      <c r="B601" s="1236" t="s">
        <v>4384</v>
      </c>
      <c r="C601" s="1236" t="s">
        <v>4347</v>
      </c>
      <c r="D601" s="1799" t="s">
        <v>3938</v>
      </c>
      <c r="E601" s="1799" t="s">
        <v>2300</v>
      </c>
      <c r="F601" s="1800" t="s">
        <v>3942</v>
      </c>
      <c r="G601" s="1236" t="s">
        <v>1801</v>
      </c>
      <c r="H601" s="1469">
        <v>108229</v>
      </c>
      <c r="I601" s="517"/>
    </row>
    <row r="602" spans="2:9" s="1795" customFormat="1" ht="24" customHeight="1" x14ac:dyDescent="0.25">
      <c r="B602" s="1236" t="s">
        <v>4385</v>
      </c>
      <c r="C602" s="1236" t="s">
        <v>4347</v>
      </c>
      <c r="D602" s="1799" t="s">
        <v>3938</v>
      </c>
      <c r="E602" s="1799" t="s">
        <v>2300</v>
      </c>
      <c r="F602" s="1800" t="s">
        <v>4008</v>
      </c>
      <c r="G602" s="1236" t="s">
        <v>2304</v>
      </c>
      <c r="H602" s="1469">
        <v>108229</v>
      </c>
      <c r="I602" s="517"/>
    </row>
    <row r="603" spans="2:9" s="1795" customFormat="1" ht="24" customHeight="1" x14ac:dyDescent="0.25">
      <c r="B603" s="1236" t="s">
        <v>4386</v>
      </c>
      <c r="C603" s="1236" t="s">
        <v>4347</v>
      </c>
      <c r="D603" s="1799" t="s">
        <v>3938</v>
      </c>
      <c r="E603" s="1799" t="s">
        <v>2300</v>
      </c>
      <c r="F603" s="1800" t="s">
        <v>4387</v>
      </c>
      <c r="G603" s="1236" t="s">
        <v>1801</v>
      </c>
      <c r="H603" s="1469">
        <v>108229</v>
      </c>
      <c r="I603" s="517"/>
    </row>
    <row r="604" spans="2:9" s="1795" customFormat="1" ht="24" customHeight="1" x14ac:dyDescent="0.25">
      <c r="B604" s="1236" t="s">
        <v>4388</v>
      </c>
      <c r="C604" s="1236" t="s">
        <v>4389</v>
      </c>
      <c r="D604" s="1799" t="s">
        <v>3938</v>
      </c>
      <c r="E604" s="1799" t="s">
        <v>2300</v>
      </c>
      <c r="F604" s="1800" t="s">
        <v>4065</v>
      </c>
      <c r="G604" s="1236" t="s">
        <v>1803</v>
      </c>
      <c r="H604" s="1469">
        <v>106443</v>
      </c>
      <c r="I604" s="517"/>
    </row>
    <row r="605" spans="2:9" s="1795" customFormat="1" ht="24" customHeight="1" x14ac:dyDescent="0.25">
      <c r="B605" s="1236" t="s">
        <v>4390</v>
      </c>
      <c r="C605" s="1236" t="s">
        <v>4389</v>
      </c>
      <c r="D605" s="1799" t="s">
        <v>3938</v>
      </c>
      <c r="E605" s="1799" t="s">
        <v>2300</v>
      </c>
      <c r="F605" s="1800" t="s">
        <v>3954</v>
      </c>
      <c r="G605" s="1236" t="s">
        <v>2582</v>
      </c>
      <c r="H605" s="1469">
        <v>106443</v>
      </c>
      <c r="I605" s="517"/>
    </row>
    <row r="606" spans="2:9" s="1795" customFormat="1" ht="24" customHeight="1" x14ac:dyDescent="0.25">
      <c r="B606" s="1236" t="s">
        <v>4391</v>
      </c>
      <c r="C606" s="1236" t="s">
        <v>4389</v>
      </c>
      <c r="D606" s="1799" t="s">
        <v>3938</v>
      </c>
      <c r="E606" s="1799" t="s">
        <v>2300</v>
      </c>
      <c r="F606" s="1800" t="s">
        <v>3954</v>
      </c>
      <c r="G606" s="1236" t="s">
        <v>2582</v>
      </c>
      <c r="H606" s="1469">
        <v>106443</v>
      </c>
      <c r="I606" s="517"/>
    </row>
    <row r="607" spans="2:9" s="1795" customFormat="1" ht="24" customHeight="1" x14ac:dyDescent="0.25">
      <c r="B607" s="1236" t="s">
        <v>4392</v>
      </c>
      <c r="C607" s="1236" t="s">
        <v>4389</v>
      </c>
      <c r="D607" s="1799" t="s">
        <v>3938</v>
      </c>
      <c r="E607" s="1799" t="s">
        <v>2300</v>
      </c>
      <c r="F607" s="1800" t="s">
        <v>3962</v>
      </c>
      <c r="G607" s="1236" t="s">
        <v>1803</v>
      </c>
      <c r="H607" s="1469">
        <v>106443</v>
      </c>
      <c r="I607" s="517"/>
    </row>
    <row r="608" spans="2:9" s="1795" customFormat="1" ht="24" customHeight="1" x14ac:dyDescent="0.25">
      <c r="B608" s="1236" t="s">
        <v>4392</v>
      </c>
      <c r="C608" s="1236" t="s">
        <v>4389</v>
      </c>
      <c r="D608" s="1799" t="s">
        <v>3938</v>
      </c>
      <c r="E608" s="1799" t="s">
        <v>2300</v>
      </c>
      <c r="F608" s="1800" t="s">
        <v>4039</v>
      </c>
      <c r="G608" s="1236" t="s">
        <v>3993</v>
      </c>
      <c r="H608" s="1469">
        <v>106443</v>
      </c>
      <c r="I608" s="517"/>
    </row>
    <row r="609" spans="2:9" s="1795" customFormat="1" ht="24" customHeight="1" x14ac:dyDescent="0.25">
      <c r="B609" s="1236" t="s">
        <v>4393</v>
      </c>
      <c r="C609" s="1236" t="s">
        <v>4389</v>
      </c>
      <c r="D609" s="1799" t="s">
        <v>3938</v>
      </c>
      <c r="E609" s="1799" t="s">
        <v>2300</v>
      </c>
      <c r="F609" s="1800" t="s">
        <v>3997</v>
      </c>
      <c r="G609" s="1236" t="s">
        <v>1803</v>
      </c>
      <c r="H609" s="1469">
        <v>106443</v>
      </c>
      <c r="I609" s="517"/>
    </row>
    <row r="610" spans="2:9" s="1795" customFormat="1" ht="24" customHeight="1" x14ac:dyDescent="0.25">
      <c r="B610" s="1236" t="s">
        <v>4394</v>
      </c>
      <c r="C610" s="1236" t="s">
        <v>4389</v>
      </c>
      <c r="D610" s="1799" t="s">
        <v>3938</v>
      </c>
      <c r="E610" s="1799" t="s">
        <v>2300</v>
      </c>
      <c r="F610" s="1800" t="s">
        <v>3997</v>
      </c>
      <c r="G610" s="1236" t="s">
        <v>1803</v>
      </c>
      <c r="H610" s="1469">
        <v>106443</v>
      </c>
      <c r="I610" s="517"/>
    </row>
    <row r="611" spans="2:9" s="1795" customFormat="1" ht="24" customHeight="1" x14ac:dyDescent="0.25">
      <c r="B611" s="1236" t="s">
        <v>4395</v>
      </c>
      <c r="C611" s="1236" t="s">
        <v>4389</v>
      </c>
      <c r="D611" s="1799" t="s">
        <v>3938</v>
      </c>
      <c r="E611" s="1799" t="s">
        <v>2300</v>
      </c>
      <c r="F611" s="1800" t="s">
        <v>4008</v>
      </c>
      <c r="G611" s="1236" t="s">
        <v>2304</v>
      </c>
      <c r="H611" s="1469">
        <v>106443</v>
      </c>
      <c r="I611" s="517"/>
    </row>
    <row r="612" spans="2:9" s="1795" customFormat="1" ht="24" customHeight="1" x14ac:dyDescent="0.25">
      <c r="B612" s="1236" t="s">
        <v>4392</v>
      </c>
      <c r="C612" s="1236" t="s">
        <v>4389</v>
      </c>
      <c r="D612" s="1799" t="s">
        <v>3938</v>
      </c>
      <c r="E612" s="1799" t="s">
        <v>2300</v>
      </c>
      <c r="F612" s="1800" t="s">
        <v>4396</v>
      </c>
      <c r="G612" s="1236" t="s">
        <v>4205</v>
      </c>
      <c r="H612" s="1469">
        <v>106443</v>
      </c>
      <c r="I612" s="517"/>
    </row>
    <row r="613" spans="2:9" s="1795" customFormat="1" ht="24" customHeight="1" x14ac:dyDescent="0.25">
      <c r="B613" s="1236" t="s">
        <v>4397</v>
      </c>
      <c r="C613" s="1236" t="s">
        <v>472</v>
      </c>
      <c r="D613" s="1799" t="s">
        <v>3938</v>
      </c>
      <c r="E613" s="1799" t="s">
        <v>2300</v>
      </c>
      <c r="F613" s="1800" t="s">
        <v>3960</v>
      </c>
      <c r="G613" s="1236" t="s">
        <v>1802</v>
      </c>
      <c r="H613" s="1469">
        <v>10658</v>
      </c>
      <c r="I613" s="517"/>
    </row>
    <row r="614" spans="2:9" s="1795" customFormat="1" ht="24" customHeight="1" x14ac:dyDescent="0.25">
      <c r="B614" s="1236" t="s">
        <v>4397</v>
      </c>
      <c r="C614" s="1236" t="s">
        <v>472</v>
      </c>
      <c r="D614" s="1799" t="s">
        <v>3938</v>
      </c>
      <c r="E614" s="1799" t="s">
        <v>2300</v>
      </c>
      <c r="F614" s="1800" t="s">
        <v>3952</v>
      </c>
      <c r="G614" s="1236" t="s">
        <v>2582</v>
      </c>
      <c r="H614" s="1469">
        <v>10658</v>
      </c>
      <c r="I614" s="517"/>
    </row>
    <row r="615" spans="2:9" s="1795" customFormat="1" ht="24" customHeight="1" x14ac:dyDescent="0.25">
      <c r="B615" s="1236" t="s">
        <v>4398</v>
      </c>
      <c r="C615" s="1236" t="s">
        <v>472</v>
      </c>
      <c r="D615" s="1799" t="s">
        <v>3938</v>
      </c>
      <c r="E615" s="1799" t="s">
        <v>2300</v>
      </c>
      <c r="F615" s="1800" t="s">
        <v>3952</v>
      </c>
      <c r="G615" s="1236" t="s">
        <v>2582</v>
      </c>
      <c r="H615" s="1469">
        <v>10658</v>
      </c>
      <c r="I615" s="517"/>
    </row>
    <row r="616" spans="2:9" s="1795" customFormat="1" ht="24" customHeight="1" x14ac:dyDescent="0.25">
      <c r="B616" s="1236" t="s">
        <v>4397</v>
      </c>
      <c r="C616" s="1236" t="s">
        <v>472</v>
      </c>
      <c r="D616" s="1799" t="s">
        <v>3938</v>
      </c>
      <c r="E616" s="1799" t="s">
        <v>2300</v>
      </c>
      <c r="F616" s="1800" t="s">
        <v>3972</v>
      </c>
      <c r="G616" s="1236" t="s">
        <v>1800</v>
      </c>
      <c r="H616" s="1469">
        <v>10658</v>
      </c>
      <c r="I616" s="517"/>
    </row>
    <row r="617" spans="2:9" s="1795" customFormat="1" ht="24" customHeight="1" x14ac:dyDescent="0.25">
      <c r="B617" s="1236" t="s">
        <v>4397</v>
      </c>
      <c r="C617" s="1236" t="s">
        <v>472</v>
      </c>
      <c r="D617" s="1799" t="s">
        <v>3938</v>
      </c>
      <c r="E617" s="1799" t="s">
        <v>2300</v>
      </c>
      <c r="F617" s="1800" t="s">
        <v>3952</v>
      </c>
      <c r="G617" s="1236" t="s">
        <v>2582</v>
      </c>
      <c r="H617" s="1469">
        <v>10658</v>
      </c>
      <c r="I617" s="517"/>
    </row>
    <row r="618" spans="2:9" s="1795" customFormat="1" ht="24" customHeight="1" x14ac:dyDescent="0.25">
      <c r="B618" s="1236" t="s">
        <v>4399</v>
      </c>
      <c r="C618" s="1236" t="s">
        <v>472</v>
      </c>
      <c r="D618" s="1799" t="s">
        <v>3938</v>
      </c>
      <c r="E618" s="1799" t="s">
        <v>2300</v>
      </c>
      <c r="F618" s="1800" t="s">
        <v>3999</v>
      </c>
      <c r="G618" s="1236" t="s">
        <v>2582</v>
      </c>
      <c r="H618" s="1469">
        <v>10658</v>
      </c>
      <c r="I618" s="517"/>
    </row>
    <row r="619" spans="2:9" s="1795" customFormat="1" ht="24" customHeight="1" x14ac:dyDescent="0.25">
      <c r="B619" s="1236" t="s">
        <v>4399</v>
      </c>
      <c r="C619" s="1236" t="s">
        <v>472</v>
      </c>
      <c r="D619" s="1799" t="s">
        <v>3938</v>
      </c>
      <c r="E619" s="1799" t="s">
        <v>2300</v>
      </c>
      <c r="F619" s="1800" t="s">
        <v>4039</v>
      </c>
      <c r="G619" s="1236" t="s">
        <v>3993</v>
      </c>
      <c r="H619" s="1469">
        <v>10658</v>
      </c>
      <c r="I619" s="517"/>
    </row>
    <row r="620" spans="2:9" s="1795" customFormat="1" ht="24" customHeight="1" x14ac:dyDescent="0.25">
      <c r="B620" s="1236" t="s">
        <v>4400</v>
      </c>
      <c r="C620" s="1236" t="s">
        <v>472</v>
      </c>
      <c r="D620" s="1799" t="s">
        <v>3938</v>
      </c>
      <c r="E620" s="1799" t="s">
        <v>2300</v>
      </c>
      <c r="F620" s="1800" t="s">
        <v>3999</v>
      </c>
      <c r="G620" s="1236" t="s">
        <v>2582</v>
      </c>
      <c r="H620" s="1469">
        <v>10658</v>
      </c>
      <c r="I620" s="517"/>
    </row>
    <row r="621" spans="2:9" s="1795" customFormat="1" ht="24" customHeight="1" x14ac:dyDescent="0.25">
      <c r="B621" s="1236" t="s">
        <v>4401</v>
      </c>
      <c r="C621" s="1236" t="s">
        <v>472</v>
      </c>
      <c r="D621" s="1799" t="s">
        <v>3938</v>
      </c>
      <c r="E621" s="1799" t="s">
        <v>2300</v>
      </c>
      <c r="F621" s="1800" t="s">
        <v>3997</v>
      </c>
      <c r="G621" s="1236" t="s">
        <v>1803</v>
      </c>
      <c r="H621" s="1469">
        <v>10658</v>
      </c>
      <c r="I621" s="517"/>
    </row>
    <row r="622" spans="2:9" s="1795" customFormat="1" ht="24" customHeight="1" x14ac:dyDescent="0.25">
      <c r="B622" s="1236" t="s">
        <v>4402</v>
      </c>
      <c r="C622" s="1236" t="s">
        <v>3148</v>
      </c>
      <c r="D622" s="1799" t="s">
        <v>3938</v>
      </c>
      <c r="E622" s="1799" t="s">
        <v>2300</v>
      </c>
      <c r="F622" s="1800" t="s">
        <v>4109</v>
      </c>
      <c r="G622" s="1236" t="s">
        <v>1801</v>
      </c>
      <c r="H622" s="1469">
        <v>106968</v>
      </c>
      <c r="I622" s="517"/>
    </row>
    <row r="623" spans="2:9" s="1795" customFormat="1" ht="24" customHeight="1" x14ac:dyDescent="0.25">
      <c r="B623" s="1236" t="s">
        <v>4403</v>
      </c>
      <c r="C623" s="1236" t="s">
        <v>3148</v>
      </c>
      <c r="D623" s="1799" t="s">
        <v>3938</v>
      </c>
      <c r="E623" s="1799" t="s">
        <v>2300</v>
      </c>
      <c r="F623" s="1800" t="s">
        <v>3956</v>
      </c>
      <c r="G623" s="1236" t="s">
        <v>1801</v>
      </c>
      <c r="H623" s="1469">
        <v>106968</v>
      </c>
      <c r="I623" s="517"/>
    </row>
    <row r="624" spans="2:9" s="1795" customFormat="1" ht="24" customHeight="1" x14ac:dyDescent="0.25">
      <c r="B624" s="1236" t="s">
        <v>4402</v>
      </c>
      <c r="C624" s="1236" t="s">
        <v>3148</v>
      </c>
      <c r="D624" s="1799" t="s">
        <v>3938</v>
      </c>
      <c r="E624" s="1799" t="s">
        <v>2300</v>
      </c>
      <c r="F624" s="1800" t="s">
        <v>4102</v>
      </c>
      <c r="G624" s="1236" t="s">
        <v>4103</v>
      </c>
      <c r="H624" s="1469">
        <v>106968</v>
      </c>
      <c r="I624" s="517"/>
    </row>
    <row r="625" spans="2:9" s="1795" customFormat="1" ht="24" customHeight="1" x14ac:dyDescent="0.25">
      <c r="B625" s="1236" t="s">
        <v>4402</v>
      </c>
      <c r="C625" s="1236" t="s">
        <v>3148</v>
      </c>
      <c r="D625" s="1799" t="s">
        <v>3938</v>
      </c>
      <c r="E625" s="1799" t="s">
        <v>2300</v>
      </c>
      <c r="F625" s="1800" t="s">
        <v>3995</v>
      </c>
      <c r="G625" s="1236" t="s">
        <v>1801</v>
      </c>
      <c r="H625" s="1469">
        <v>106968</v>
      </c>
      <c r="I625" s="517"/>
    </row>
    <row r="626" spans="2:9" s="1795" customFormat="1" ht="24" customHeight="1" x14ac:dyDescent="0.25">
      <c r="B626" s="1236" t="s">
        <v>4402</v>
      </c>
      <c r="C626" s="1236" t="s">
        <v>3148</v>
      </c>
      <c r="D626" s="1799" t="s">
        <v>3938</v>
      </c>
      <c r="E626" s="1799" t="s">
        <v>2300</v>
      </c>
      <c r="F626" s="1800" t="s">
        <v>3995</v>
      </c>
      <c r="G626" s="1236" t="s">
        <v>1801</v>
      </c>
      <c r="H626" s="1469">
        <v>106968</v>
      </c>
      <c r="I626" s="517"/>
    </row>
    <row r="627" spans="2:9" s="1795" customFormat="1" ht="24" customHeight="1" x14ac:dyDescent="0.25">
      <c r="B627" s="1236" t="s">
        <v>4404</v>
      </c>
      <c r="C627" s="1236" t="s">
        <v>919</v>
      </c>
      <c r="D627" s="1799" t="s">
        <v>3938</v>
      </c>
      <c r="E627" s="1799" t="s">
        <v>2300</v>
      </c>
      <c r="F627" s="1800" t="s">
        <v>4405</v>
      </c>
      <c r="G627" s="1236" t="s">
        <v>1801</v>
      </c>
      <c r="H627" s="1469">
        <v>102461</v>
      </c>
      <c r="I627" s="517"/>
    </row>
    <row r="628" spans="2:9" s="1795" customFormat="1" ht="24" customHeight="1" x14ac:dyDescent="0.25">
      <c r="B628" s="1236" t="s">
        <v>4404</v>
      </c>
      <c r="C628" s="1236" t="s">
        <v>919</v>
      </c>
      <c r="D628" s="1799" t="s">
        <v>3938</v>
      </c>
      <c r="E628" s="1799" t="s">
        <v>2300</v>
      </c>
      <c r="F628" s="1800" t="s">
        <v>3952</v>
      </c>
      <c r="G628" s="1236" t="s">
        <v>2582</v>
      </c>
      <c r="H628" s="1469">
        <v>102461</v>
      </c>
      <c r="I628" s="517"/>
    </row>
    <row r="629" spans="2:9" s="1795" customFormat="1" ht="24" customHeight="1" x14ac:dyDescent="0.25">
      <c r="B629" s="1236" t="s">
        <v>4404</v>
      </c>
      <c r="C629" s="1236" t="s">
        <v>919</v>
      </c>
      <c r="D629" s="1799" t="s">
        <v>3938</v>
      </c>
      <c r="E629" s="1799" t="s">
        <v>2300</v>
      </c>
      <c r="F629" s="1800" t="s">
        <v>4202</v>
      </c>
      <c r="G629" s="1236" t="s">
        <v>1801</v>
      </c>
      <c r="H629" s="1469">
        <v>102461</v>
      </c>
      <c r="I629" s="517"/>
    </row>
    <row r="630" spans="2:9" s="1795" customFormat="1" ht="24" customHeight="1" x14ac:dyDescent="0.25">
      <c r="B630" s="1236" t="s">
        <v>4406</v>
      </c>
      <c r="C630" s="1236" t="s">
        <v>4407</v>
      </c>
      <c r="D630" s="1799" t="s">
        <v>3938</v>
      </c>
      <c r="E630" s="1799" t="s">
        <v>2300</v>
      </c>
      <c r="F630" s="1800" t="s">
        <v>4109</v>
      </c>
      <c r="G630" s="1236" t="s">
        <v>1801</v>
      </c>
      <c r="H630" s="1469">
        <v>54363</v>
      </c>
      <c r="I630" s="517"/>
    </row>
    <row r="631" spans="2:9" s="1795" customFormat="1" ht="24" customHeight="1" x14ac:dyDescent="0.25">
      <c r="B631" s="1236" t="s">
        <v>4408</v>
      </c>
      <c r="C631" s="1236" t="s">
        <v>4407</v>
      </c>
      <c r="D631" s="1799" t="s">
        <v>3938</v>
      </c>
      <c r="E631" s="1799" t="s">
        <v>2300</v>
      </c>
      <c r="F631" s="1800" t="s">
        <v>3960</v>
      </c>
      <c r="G631" s="1236" t="s">
        <v>1802</v>
      </c>
      <c r="H631" s="1469">
        <v>54363</v>
      </c>
      <c r="I631" s="517"/>
    </row>
    <row r="632" spans="2:9" s="1795" customFormat="1" ht="24" customHeight="1" x14ac:dyDescent="0.25">
      <c r="B632" s="1236" t="s">
        <v>4409</v>
      </c>
      <c r="C632" s="1236" t="s">
        <v>4407</v>
      </c>
      <c r="D632" s="1799" t="s">
        <v>3938</v>
      </c>
      <c r="E632" s="1799" t="s">
        <v>2300</v>
      </c>
      <c r="F632" s="1800" t="s">
        <v>3939</v>
      </c>
      <c r="G632" s="1236" t="s">
        <v>3940</v>
      </c>
      <c r="H632" s="1469">
        <v>54363</v>
      </c>
      <c r="I632" s="517"/>
    </row>
    <row r="633" spans="2:9" s="1795" customFormat="1" ht="24" customHeight="1" x14ac:dyDescent="0.25">
      <c r="B633" s="1236" t="s">
        <v>4410</v>
      </c>
      <c r="C633" s="1236" t="s">
        <v>4407</v>
      </c>
      <c r="D633" s="1799" t="s">
        <v>3938</v>
      </c>
      <c r="E633" s="1799" t="s">
        <v>2300</v>
      </c>
      <c r="F633" s="1800" t="s">
        <v>3952</v>
      </c>
      <c r="G633" s="1236" t="s">
        <v>2582</v>
      </c>
      <c r="H633" s="1469">
        <v>54363</v>
      </c>
      <c r="I633" s="517"/>
    </row>
    <row r="634" spans="2:9" s="1795" customFormat="1" ht="24" customHeight="1" x14ac:dyDescent="0.25">
      <c r="B634" s="1236" t="s">
        <v>4410</v>
      </c>
      <c r="C634" s="1236" t="s">
        <v>4407</v>
      </c>
      <c r="D634" s="1799" t="s">
        <v>3938</v>
      </c>
      <c r="E634" s="1799" t="s">
        <v>2300</v>
      </c>
      <c r="F634" s="1800" t="s">
        <v>4411</v>
      </c>
      <c r="G634" s="1236" t="s">
        <v>4071</v>
      </c>
      <c r="H634" s="1469">
        <v>54363</v>
      </c>
      <c r="I634" s="517"/>
    </row>
    <row r="635" spans="2:9" s="1795" customFormat="1" ht="24" customHeight="1" x14ac:dyDescent="0.25">
      <c r="B635" s="1236" t="s">
        <v>4412</v>
      </c>
      <c r="C635" s="1236" t="s">
        <v>4407</v>
      </c>
      <c r="D635" s="1799" t="s">
        <v>3938</v>
      </c>
      <c r="E635" s="1799" t="s">
        <v>2300</v>
      </c>
      <c r="F635" s="1800" t="s">
        <v>3952</v>
      </c>
      <c r="G635" s="1236" t="s">
        <v>2582</v>
      </c>
      <c r="H635" s="1469">
        <v>54363</v>
      </c>
      <c r="I635" s="517"/>
    </row>
    <row r="636" spans="2:9" s="1795" customFormat="1" ht="24" customHeight="1" x14ac:dyDescent="0.25">
      <c r="B636" s="1236" t="s">
        <v>4413</v>
      </c>
      <c r="C636" s="1236" t="s">
        <v>4407</v>
      </c>
      <c r="D636" s="1799" t="s">
        <v>3938</v>
      </c>
      <c r="E636" s="1799" t="s">
        <v>2300</v>
      </c>
      <c r="F636" s="1800" t="s">
        <v>3946</v>
      </c>
      <c r="G636" s="1236" t="s">
        <v>1800</v>
      </c>
      <c r="H636" s="1469">
        <v>54363</v>
      </c>
      <c r="I636" s="517"/>
    </row>
    <row r="637" spans="2:9" s="1795" customFormat="1" ht="24" customHeight="1" x14ac:dyDescent="0.25">
      <c r="B637" s="1236" t="s">
        <v>4414</v>
      </c>
      <c r="C637" s="1236" t="s">
        <v>405</v>
      </c>
      <c r="D637" s="1799" t="s">
        <v>4183</v>
      </c>
      <c r="E637" s="1799" t="s">
        <v>2299</v>
      </c>
      <c r="F637" s="1800" t="s">
        <v>4184</v>
      </c>
      <c r="G637" s="1236" t="s">
        <v>4185</v>
      </c>
      <c r="H637" s="1469">
        <v>338</v>
      </c>
      <c r="I637" s="517"/>
    </row>
    <row r="638" spans="2:9" s="1795" customFormat="1" ht="24" customHeight="1" x14ac:dyDescent="0.25">
      <c r="B638" s="1236" t="s">
        <v>4415</v>
      </c>
      <c r="C638" s="1236" t="s">
        <v>405</v>
      </c>
      <c r="D638" s="1799" t="s">
        <v>3938</v>
      </c>
      <c r="E638" s="1799" t="s">
        <v>2300</v>
      </c>
      <c r="F638" s="1800" t="s">
        <v>3952</v>
      </c>
      <c r="G638" s="1236" t="s">
        <v>2582</v>
      </c>
      <c r="H638" s="1469">
        <v>338</v>
      </c>
      <c r="I638" s="517"/>
    </row>
    <row r="639" spans="2:9" s="1795" customFormat="1" ht="24" customHeight="1" x14ac:dyDescent="0.25">
      <c r="B639" s="1236" t="s">
        <v>4416</v>
      </c>
      <c r="C639" s="1236" t="s">
        <v>405</v>
      </c>
      <c r="D639" s="1799" t="s">
        <v>3938</v>
      </c>
      <c r="E639" s="1799" t="s">
        <v>2300</v>
      </c>
      <c r="F639" s="1800" t="s">
        <v>3976</v>
      </c>
      <c r="G639" s="1236" t="s">
        <v>1801</v>
      </c>
      <c r="H639" s="1469">
        <v>338</v>
      </c>
      <c r="I639" s="517"/>
    </row>
    <row r="640" spans="2:9" s="1795" customFormat="1" ht="24" customHeight="1" x14ac:dyDescent="0.25">
      <c r="B640" s="1236" t="s">
        <v>4417</v>
      </c>
      <c r="C640" s="1236" t="s">
        <v>405</v>
      </c>
      <c r="D640" s="1799" t="s">
        <v>3938</v>
      </c>
      <c r="E640" s="1799" t="s">
        <v>2300</v>
      </c>
      <c r="F640" s="1800" t="s">
        <v>3989</v>
      </c>
      <c r="G640" s="1236" t="s">
        <v>1801</v>
      </c>
      <c r="H640" s="1469">
        <v>338</v>
      </c>
      <c r="I640" s="517"/>
    </row>
    <row r="641" spans="2:9" s="1795" customFormat="1" ht="24" customHeight="1" x14ac:dyDescent="0.25">
      <c r="B641" s="1236" t="s">
        <v>4415</v>
      </c>
      <c r="C641" s="1236" t="s">
        <v>405</v>
      </c>
      <c r="D641" s="1799" t="s">
        <v>3938</v>
      </c>
      <c r="E641" s="1799" t="s">
        <v>2300</v>
      </c>
      <c r="F641" s="1800" t="s">
        <v>4201</v>
      </c>
      <c r="G641" s="1236" t="s">
        <v>1801</v>
      </c>
      <c r="H641" s="1469">
        <v>338</v>
      </c>
      <c r="I641" s="517"/>
    </row>
    <row r="642" spans="2:9" s="1795" customFormat="1" ht="24" customHeight="1" x14ac:dyDescent="0.25">
      <c r="B642" s="1236" t="s">
        <v>4418</v>
      </c>
      <c r="C642" s="1236" t="s">
        <v>405</v>
      </c>
      <c r="D642" s="1799" t="s">
        <v>3938</v>
      </c>
      <c r="E642" s="1799" t="s">
        <v>2300</v>
      </c>
      <c r="F642" s="1800" t="s">
        <v>4125</v>
      </c>
      <c r="G642" s="1236" t="s">
        <v>2302</v>
      </c>
      <c r="H642" s="1469">
        <v>338</v>
      </c>
      <c r="I642" s="517"/>
    </row>
    <row r="643" spans="2:9" s="1795" customFormat="1" ht="24" customHeight="1" x14ac:dyDescent="0.25">
      <c r="B643" s="1236" t="s">
        <v>4419</v>
      </c>
      <c r="C643" s="1236" t="s">
        <v>405</v>
      </c>
      <c r="D643" s="1799" t="s">
        <v>3938</v>
      </c>
      <c r="E643" s="1799" t="s">
        <v>2300</v>
      </c>
      <c r="F643" s="1800" t="s">
        <v>3952</v>
      </c>
      <c r="G643" s="1236" t="s">
        <v>2582</v>
      </c>
      <c r="H643" s="1469">
        <v>338</v>
      </c>
      <c r="I643" s="517"/>
    </row>
    <row r="644" spans="2:9" s="1795" customFormat="1" ht="24" customHeight="1" x14ac:dyDescent="0.25">
      <c r="B644" s="1236" t="s">
        <v>4416</v>
      </c>
      <c r="C644" s="1236" t="s">
        <v>405</v>
      </c>
      <c r="D644" s="1799" t="s">
        <v>3938</v>
      </c>
      <c r="E644" s="1799" t="s">
        <v>2300</v>
      </c>
      <c r="F644" s="1800" t="s">
        <v>3942</v>
      </c>
      <c r="G644" s="1236" t="s">
        <v>1801</v>
      </c>
      <c r="H644" s="1469">
        <v>338</v>
      </c>
      <c r="I644" s="517"/>
    </row>
    <row r="645" spans="2:9" s="1795" customFormat="1" ht="24" customHeight="1" x14ac:dyDescent="0.25">
      <c r="B645" s="1236" t="s">
        <v>4420</v>
      </c>
      <c r="C645" s="1236" t="s">
        <v>405</v>
      </c>
      <c r="D645" s="1799" t="s">
        <v>3938</v>
      </c>
      <c r="E645" s="1799" t="s">
        <v>2300</v>
      </c>
      <c r="F645" s="1800" t="s">
        <v>4387</v>
      </c>
      <c r="G645" s="1236" t="s">
        <v>1801</v>
      </c>
      <c r="H645" s="1469">
        <v>338</v>
      </c>
      <c r="I645" s="517"/>
    </row>
    <row r="646" spans="2:9" s="1795" customFormat="1" ht="24" customHeight="1" x14ac:dyDescent="0.25">
      <c r="B646" s="1236" t="s">
        <v>4417</v>
      </c>
      <c r="C646" s="1236" t="s">
        <v>405</v>
      </c>
      <c r="D646" s="1799" t="s">
        <v>3938</v>
      </c>
      <c r="E646" s="1799" t="s">
        <v>2300</v>
      </c>
      <c r="F646" s="1800" t="s">
        <v>3956</v>
      </c>
      <c r="G646" s="1236" t="s">
        <v>1801</v>
      </c>
      <c r="H646" s="1469">
        <v>338</v>
      </c>
      <c r="I646" s="517"/>
    </row>
    <row r="647" spans="2:9" s="1795" customFormat="1" ht="24" customHeight="1" x14ac:dyDescent="0.25">
      <c r="B647" s="1236" t="s">
        <v>4419</v>
      </c>
      <c r="C647" s="1236" t="s">
        <v>405</v>
      </c>
      <c r="D647" s="1799" t="s">
        <v>3938</v>
      </c>
      <c r="E647" s="1799" t="s">
        <v>2300</v>
      </c>
      <c r="F647" s="1800" t="s">
        <v>3952</v>
      </c>
      <c r="G647" s="1236" t="s">
        <v>2582</v>
      </c>
      <c r="H647" s="1469">
        <v>338</v>
      </c>
      <c r="I647" s="517"/>
    </row>
    <row r="648" spans="2:9" s="1795" customFormat="1" ht="24" customHeight="1" x14ac:dyDescent="0.25">
      <c r="B648" s="1236" t="s">
        <v>4421</v>
      </c>
      <c r="C648" s="1236" t="s">
        <v>405</v>
      </c>
      <c r="D648" s="1799" t="s">
        <v>3938</v>
      </c>
      <c r="E648" s="1799" t="s">
        <v>2300</v>
      </c>
      <c r="F648" s="1800" t="s">
        <v>3952</v>
      </c>
      <c r="G648" s="1236" t="s">
        <v>2582</v>
      </c>
      <c r="H648" s="1469">
        <v>338</v>
      </c>
      <c r="I648" s="517"/>
    </row>
    <row r="649" spans="2:9" s="1795" customFormat="1" ht="24" customHeight="1" x14ac:dyDescent="0.25">
      <c r="B649" s="1236" t="s">
        <v>4419</v>
      </c>
      <c r="C649" s="1236" t="s">
        <v>405</v>
      </c>
      <c r="D649" s="1799" t="s">
        <v>3938</v>
      </c>
      <c r="E649" s="1799" t="s">
        <v>2300</v>
      </c>
      <c r="F649" s="1800" t="s">
        <v>3972</v>
      </c>
      <c r="G649" s="1236" t="s">
        <v>1800</v>
      </c>
      <c r="H649" s="1469">
        <v>338</v>
      </c>
      <c r="I649" s="517"/>
    </row>
    <row r="650" spans="2:9" s="1795" customFormat="1" ht="24" customHeight="1" x14ac:dyDescent="0.25">
      <c r="B650" s="1236" t="s">
        <v>4422</v>
      </c>
      <c r="C650" s="1236" t="s">
        <v>405</v>
      </c>
      <c r="D650" s="1799" t="s">
        <v>3938</v>
      </c>
      <c r="E650" s="1799" t="s">
        <v>2300</v>
      </c>
      <c r="F650" s="1800" t="s">
        <v>4204</v>
      </c>
      <c r="G650" s="1236" t="s">
        <v>4205</v>
      </c>
      <c r="H650" s="1469">
        <v>338</v>
      </c>
      <c r="I650" s="517"/>
    </row>
    <row r="651" spans="2:9" s="1795" customFormat="1" ht="24" customHeight="1" x14ac:dyDescent="0.25">
      <c r="B651" s="1236" t="s">
        <v>4415</v>
      </c>
      <c r="C651" s="1236" t="s">
        <v>405</v>
      </c>
      <c r="D651" s="1799" t="s">
        <v>3938</v>
      </c>
      <c r="E651" s="1799" t="s">
        <v>2300</v>
      </c>
      <c r="F651" s="1800" t="s">
        <v>4125</v>
      </c>
      <c r="G651" s="1236" t="s">
        <v>2302</v>
      </c>
      <c r="H651" s="1469">
        <v>338</v>
      </c>
      <c r="I651" s="517"/>
    </row>
    <row r="652" spans="2:9" s="1795" customFormat="1" ht="24" customHeight="1" x14ac:dyDescent="0.25">
      <c r="B652" s="1236" t="s">
        <v>4416</v>
      </c>
      <c r="C652" s="1236" t="s">
        <v>405</v>
      </c>
      <c r="D652" s="1799" t="s">
        <v>3938</v>
      </c>
      <c r="E652" s="1799" t="s">
        <v>2300</v>
      </c>
      <c r="F652" s="1800" t="s">
        <v>3942</v>
      </c>
      <c r="G652" s="1236" t="s">
        <v>1801</v>
      </c>
      <c r="H652" s="1469">
        <v>338</v>
      </c>
      <c r="I652" s="517"/>
    </row>
    <row r="653" spans="2:9" s="1795" customFormat="1" ht="24" customHeight="1" x14ac:dyDescent="0.25">
      <c r="B653" s="1236" t="s">
        <v>4423</v>
      </c>
      <c r="C653" s="1236" t="s">
        <v>405</v>
      </c>
      <c r="D653" s="1799" t="s">
        <v>3938</v>
      </c>
      <c r="E653" s="1799" t="s">
        <v>2300</v>
      </c>
      <c r="F653" s="1800" t="s">
        <v>4201</v>
      </c>
      <c r="G653" s="1236" t="s">
        <v>1801</v>
      </c>
      <c r="H653" s="1469">
        <v>338</v>
      </c>
      <c r="I653" s="517"/>
    </row>
    <row r="654" spans="2:9" s="1795" customFormat="1" ht="24" customHeight="1" x14ac:dyDescent="0.25">
      <c r="B654" s="1236" t="s">
        <v>4424</v>
      </c>
      <c r="C654" s="1236" t="s">
        <v>405</v>
      </c>
      <c r="D654" s="1799" t="s">
        <v>3938</v>
      </c>
      <c r="E654" s="1799" t="s">
        <v>2300</v>
      </c>
      <c r="F654" s="1800" t="s">
        <v>4127</v>
      </c>
      <c r="G654" s="1236" t="s">
        <v>1801</v>
      </c>
      <c r="H654" s="1469">
        <v>338</v>
      </c>
      <c r="I654" s="517"/>
    </row>
    <row r="655" spans="2:9" s="1795" customFormat="1" ht="24" customHeight="1" x14ac:dyDescent="0.25">
      <c r="B655" s="1236" t="s">
        <v>4425</v>
      </c>
      <c r="C655" s="1236" t="s">
        <v>405</v>
      </c>
      <c r="D655" s="1799" t="s">
        <v>3938</v>
      </c>
      <c r="E655" s="1799" t="s">
        <v>2300</v>
      </c>
      <c r="F655" s="1800" t="s">
        <v>4092</v>
      </c>
      <c r="G655" s="1236" t="s">
        <v>1801</v>
      </c>
      <c r="H655" s="1469">
        <v>338</v>
      </c>
      <c r="I655" s="517"/>
    </row>
    <row r="656" spans="2:9" s="1795" customFormat="1" ht="24" customHeight="1" x14ac:dyDescent="0.25">
      <c r="B656" s="1236" t="s">
        <v>4426</v>
      </c>
      <c r="C656" s="1236" t="s">
        <v>405</v>
      </c>
      <c r="D656" s="1799" t="s">
        <v>3938</v>
      </c>
      <c r="E656" s="1799" t="s">
        <v>2300</v>
      </c>
      <c r="F656" s="1800" t="s">
        <v>3952</v>
      </c>
      <c r="G656" s="1236" t="s">
        <v>2582</v>
      </c>
      <c r="H656" s="1469">
        <v>338</v>
      </c>
      <c r="I656" s="517"/>
    </row>
    <row r="657" spans="2:9" s="1795" customFormat="1" ht="24" customHeight="1" x14ac:dyDescent="0.25">
      <c r="B657" s="1236" t="s">
        <v>4427</v>
      </c>
      <c r="C657" s="1236" t="s">
        <v>405</v>
      </c>
      <c r="D657" s="1799" t="s">
        <v>3938</v>
      </c>
      <c r="E657" s="1799" t="s">
        <v>2300</v>
      </c>
      <c r="F657" s="1800" t="s">
        <v>3999</v>
      </c>
      <c r="G657" s="1236" t="s">
        <v>2582</v>
      </c>
      <c r="H657" s="1469">
        <v>338</v>
      </c>
      <c r="I657" s="517"/>
    </row>
    <row r="658" spans="2:9" s="1795" customFormat="1" ht="24" customHeight="1" x14ac:dyDescent="0.25">
      <c r="B658" s="1236" t="s">
        <v>4428</v>
      </c>
      <c r="C658" s="1236" t="s">
        <v>405</v>
      </c>
      <c r="D658" s="1799" t="s">
        <v>3938</v>
      </c>
      <c r="E658" s="1799" t="s">
        <v>2300</v>
      </c>
      <c r="F658" s="1800" t="s">
        <v>3999</v>
      </c>
      <c r="G658" s="1236" t="s">
        <v>2582</v>
      </c>
      <c r="H658" s="1469">
        <v>338</v>
      </c>
      <c r="I658" s="517"/>
    </row>
    <row r="659" spans="2:9" s="1795" customFormat="1" ht="24" customHeight="1" x14ac:dyDescent="0.25">
      <c r="B659" s="1236" t="s">
        <v>4429</v>
      </c>
      <c r="C659" s="1236" t="s">
        <v>405</v>
      </c>
      <c r="D659" s="1799" t="s">
        <v>3938</v>
      </c>
      <c r="E659" s="1799" t="s">
        <v>2300</v>
      </c>
      <c r="F659" s="1800" t="s">
        <v>3999</v>
      </c>
      <c r="G659" s="1236" t="s">
        <v>2582</v>
      </c>
      <c r="H659" s="1469">
        <v>338</v>
      </c>
      <c r="I659" s="517"/>
    </row>
    <row r="660" spans="2:9" s="1795" customFormat="1" ht="24" customHeight="1" x14ac:dyDescent="0.25">
      <c r="B660" s="1236" t="s">
        <v>4430</v>
      </c>
      <c r="C660" s="1236" t="s">
        <v>406</v>
      </c>
      <c r="D660" s="1799" t="s">
        <v>3938</v>
      </c>
      <c r="E660" s="1799" t="s">
        <v>2300</v>
      </c>
      <c r="F660" s="1800" t="s">
        <v>4065</v>
      </c>
      <c r="G660" s="1236" t="s">
        <v>1803</v>
      </c>
      <c r="H660" s="1469">
        <v>103362</v>
      </c>
      <c r="I660" s="517"/>
    </row>
    <row r="661" spans="2:9" s="1795" customFormat="1" ht="24" customHeight="1" x14ac:dyDescent="0.25">
      <c r="B661" s="1236" t="s">
        <v>4431</v>
      </c>
      <c r="C661" s="1236" t="s">
        <v>406</v>
      </c>
      <c r="D661" s="1799" t="s">
        <v>3938</v>
      </c>
      <c r="E661" s="1799" t="s">
        <v>2300</v>
      </c>
      <c r="F661" s="1800" t="s">
        <v>4065</v>
      </c>
      <c r="G661" s="1236" t="s">
        <v>1803</v>
      </c>
      <c r="H661" s="1469">
        <v>103362</v>
      </c>
      <c r="I661" s="517"/>
    </row>
    <row r="662" spans="2:9" s="1795" customFormat="1" ht="24" customHeight="1" x14ac:dyDescent="0.25">
      <c r="B662" s="1236" t="s">
        <v>4431</v>
      </c>
      <c r="C662" s="1236" t="s">
        <v>406</v>
      </c>
      <c r="D662" s="1799" t="s">
        <v>3938</v>
      </c>
      <c r="E662" s="1799" t="s">
        <v>2300</v>
      </c>
      <c r="F662" s="1800" t="s">
        <v>4432</v>
      </c>
      <c r="G662" s="1236" t="s">
        <v>1801</v>
      </c>
      <c r="H662" s="1469">
        <v>103362</v>
      </c>
      <c r="I662" s="517"/>
    </row>
    <row r="663" spans="2:9" s="1795" customFormat="1" ht="24" customHeight="1" x14ac:dyDescent="0.25">
      <c r="B663" s="1236" t="s">
        <v>4431</v>
      </c>
      <c r="C663" s="1236" t="s">
        <v>406</v>
      </c>
      <c r="D663" s="1799" t="s">
        <v>3938</v>
      </c>
      <c r="E663" s="1799" t="s">
        <v>2300</v>
      </c>
      <c r="F663" s="1800" t="s">
        <v>4432</v>
      </c>
      <c r="G663" s="1236" t="s">
        <v>1801</v>
      </c>
      <c r="H663" s="1469">
        <v>103362</v>
      </c>
      <c r="I663" s="517"/>
    </row>
    <row r="664" spans="2:9" s="1795" customFormat="1" ht="24" customHeight="1" x14ac:dyDescent="0.25">
      <c r="B664" s="1236" t="s">
        <v>4431</v>
      </c>
      <c r="C664" s="1236" t="s">
        <v>406</v>
      </c>
      <c r="D664" s="1799" t="s">
        <v>3938</v>
      </c>
      <c r="E664" s="1799" t="s">
        <v>2300</v>
      </c>
      <c r="F664" s="1800" t="s">
        <v>4432</v>
      </c>
      <c r="G664" s="1236" t="s">
        <v>1801</v>
      </c>
      <c r="H664" s="1469">
        <v>103362</v>
      </c>
      <c r="I664" s="517"/>
    </row>
    <row r="665" spans="2:9" s="1795" customFormat="1" ht="24" customHeight="1" x14ac:dyDescent="0.25">
      <c r="B665" s="1236" t="s">
        <v>4431</v>
      </c>
      <c r="C665" s="1236" t="s">
        <v>406</v>
      </c>
      <c r="D665" s="1799" t="s">
        <v>3938</v>
      </c>
      <c r="E665" s="1799" t="s">
        <v>2300</v>
      </c>
      <c r="F665" s="1800" t="s">
        <v>4432</v>
      </c>
      <c r="G665" s="1236" t="s">
        <v>1801</v>
      </c>
      <c r="H665" s="1469">
        <v>103362</v>
      </c>
      <c r="I665" s="517"/>
    </row>
    <row r="666" spans="2:9" s="1795" customFormat="1" ht="24" customHeight="1" x14ac:dyDescent="0.25">
      <c r="B666" s="1236" t="s">
        <v>4431</v>
      </c>
      <c r="C666" s="1236" t="s">
        <v>406</v>
      </c>
      <c r="D666" s="1799" t="s">
        <v>3938</v>
      </c>
      <c r="E666" s="1799" t="s">
        <v>2300</v>
      </c>
      <c r="F666" s="1800" t="s">
        <v>4432</v>
      </c>
      <c r="G666" s="1236" t="s">
        <v>1801</v>
      </c>
      <c r="H666" s="1469">
        <v>103362</v>
      </c>
      <c r="I666" s="517"/>
    </row>
    <row r="667" spans="2:9" s="1795" customFormat="1" ht="24" customHeight="1" x14ac:dyDescent="0.25">
      <c r="B667" s="1236" t="s">
        <v>4433</v>
      </c>
      <c r="C667" s="1236" t="s">
        <v>406</v>
      </c>
      <c r="D667" s="1799" t="s">
        <v>3938</v>
      </c>
      <c r="E667" s="1799" t="s">
        <v>2300</v>
      </c>
      <c r="F667" s="1800" t="s">
        <v>4387</v>
      </c>
      <c r="G667" s="1236" t="s">
        <v>1801</v>
      </c>
      <c r="H667" s="1469">
        <v>103362</v>
      </c>
      <c r="I667" s="517"/>
    </row>
    <row r="668" spans="2:9" s="1795" customFormat="1" ht="24" customHeight="1" x14ac:dyDescent="0.25">
      <c r="B668" s="1236" t="s">
        <v>4434</v>
      </c>
      <c r="C668" s="1236" t="s">
        <v>406</v>
      </c>
      <c r="D668" s="1799" t="s">
        <v>4348</v>
      </c>
      <c r="E668" s="1799" t="s">
        <v>2299</v>
      </c>
      <c r="F668" s="1800" t="s">
        <v>4349</v>
      </c>
      <c r="G668" s="1236" t="s">
        <v>1801</v>
      </c>
      <c r="H668" s="1469">
        <v>4899</v>
      </c>
      <c r="I668" s="517"/>
    </row>
    <row r="669" spans="2:9" s="1795" customFormat="1" ht="24" customHeight="1" x14ac:dyDescent="0.25">
      <c r="B669" s="1236" t="s">
        <v>4435</v>
      </c>
      <c r="C669" s="1236" t="s">
        <v>406</v>
      </c>
      <c r="D669" s="1799" t="s">
        <v>4094</v>
      </c>
      <c r="E669" s="1799" t="s">
        <v>2299</v>
      </c>
      <c r="F669" s="1800" t="s">
        <v>3952</v>
      </c>
      <c r="G669" s="1236" t="s">
        <v>2582</v>
      </c>
      <c r="H669" s="1469">
        <v>4899</v>
      </c>
      <c r="I669" s="517"/>
    </row>
    <row r="670" spans="2:9" s="1795" customFormat="1" ht="24" customHeight="1" x14ac:dyDescent="0.25">
      <c r="B670" s="1236" t="s">
        <v>4436</v>
      </c>
      <c r="C670" s="1236" t="s">
        <v>406</v>
      </c>
      <c r="D670" s="1799" t="s">
        <v>3938</v>
      </c>
      <c r="E670" s="1799" t="s">
        <v>2300</v>
      </c>
      <c r="F670" s="1800" t="s">
        <v>4065</v>
      </c>
      <c r="G670" s="1236" t="s">
        <v>1803</v>
      </c>
      <c r="H670" s="1469">
        <v>4899</v>
      </c>
      <c r="I670" s="517"/>
    </row>
    <row r="671" spans="2:9" s="1795" customFormat="1" ht="24" customHeight="1" x14ac:dyDescent="0.25">
      <c r="B671" s="1236" t="s">
        <v>4437</v>
      </c>
      <c r="C671" s="1236" t="s">
        <v>406</v>
      </c>
      <c r="D671" s="1799" t="s">
        <v>3938</v>
      </c>
      <c r="E671" s="1799" t="s">
        <v>2300</v>
      </c>
      <c r="F671" s="1800" t="s">
        <v>4065</v>
      </c>
      <c r="G671" s="1236" t="s">
        <v>1803</v>
      </c>
      <c r="H671" s="1469">
        <v>4899</v>
      </c>
      <c r="I671" s="517"/>
    </row>
    <row r="672" spans="2:9" s="1795" customFormat="1" ht="24" customHeight="1" x14ac:dyDescent="0.25">
      <c r="B672" s="1236" t="s">
        <v>4438</v>
      </c>
      <c r="C672" s="1236" t="s">
        <v>406</v>
      </c>
      <c r="D672" s="1799" t="s">
        <v>3938</v>
      </c>
      <c r="E672" s="1799" t="s">
        <v>2300</v>
      </c>
      <c r="F672" s="1800" t="s">
        <v>4065</v>
      </c>
      <c r="G672" s="1236" t="s">
        <v>1803</v>
      </c>
      <c r="H672" s="1469">
        <v>4899</v>
      </c>
      <c r="I672" s="517"/>
    </row>
    <row r="673" spans="2:9" s="1795" customFormat="1" ht="24" customHeight="1" x14ac:dyDescent="0.25">
      <c r="B673" s="1236" t="s">
        <v>4439</v>
      </c>
      <c r="C673" s="1236" t="s">
        <v>406</v>
      </c>
      <c r="D673" s="1799" t="s">
        <v>3938</v>
      </c>
      <c r="E673" s="1799" t="s">
        <v>2300</v>
      </c>
      <c r="F673" s="1800" t="s">
        <v>4204</v>
      </c>
      <c r="G673" s="1236" t="s">
        <v>4205</v>
      </c>
      <c r="H673" s="1469">
        <v>4899</v>
      </c>
      <c r="I673" s="517"/>
    </row>
    <row r="674" spans="2:9" s="1795" customFormat="1" ht="24" customHeight="1" x14ac:dyDescent="0.25">
      <c r="B674" s="1236" t="s">
        <v>4440</v>
      </c>
      <c r="C674" s="1236" t="s">
        <v>406</v>
      </c>
      <c r="D674" s="1799" t="s">
        <v>3938</v>
      </c>
      <c r="E674" s="1799" t="s">
        <v>2300</v>
      </c>
      <c r="F674" s="1800" t="s">
        <v>4204</v>
      </c>
      <c r="G674" s="1236" t="s">
        <v>4205</v>
      </c>
      <c r="H674" s="1469">
        <v>4899</v>
      </c>
      <c r="I674" s="517"/>
    </row>
    <row r="675" spans="2:9" s="1795" customFormat="1" ht="24" customHeight="1" x14ac:dyDescent="0.25">
      <c r="B675" s="1236" t="s">
        <v>4441</v>
      </c>
      <c r="C675" s="1236" t="s">
        <v>406</v>
      </c>
      <c r="D675" s="1799" t="s">
        <v>3938</v>
      </c>
      <c r="E675" s="1799" t="s">
        <v>2300</v>
      </c>
      <c r="F675" s="1800" t="s">
        <v>3989</v>
      </c>
      <c r="G675" s="1236" t="s">
        <v>1801</v>
      </c>
      <c r="H675" s="1469">
        <v>4899</v>
      </c>
      <c r="I675" s="517"/>
    </row>
    <row r="676" spans="2:9" s="1795" customFormat="1" ht="24" customHeight="1" x14ac:dyDescent="0.25">
      <c r="B676" s="1236" t="s">
        <v>4442</v>
      </c>
      <c r="C676" s="1236" t="s">
        <v>406</v>
      </c>
      <c r="D676" s="1799" t="s">
        <v>3938</v>
      </c>
      <c r="E676" s="1799" t="s">
        <v>2300</v>
      </c>
      <c r="F676" s="1800" t="s">
        <v>4065</v>
      </c>
      <c r="G676" s="1236" t="s">
        <v>1803</v>
      </c>
      <c r="H676" s="1469">
        <v>4899</v>
      </c>
      <c r="I676" s="517"/>
    </row>
    <row r="677" spans="2:9" s="1795" customFormat="1" ht="24" customHeight="1" x14ac:dyDescent="0.25">
      <c r="B677" s="1236" t="s">
        <v>4437</v>
      </c>
      <c r="C677" s="1236" t="s">
        <v>406</v>
      </c>
      <c r="D677" s="1799" t="s">
        <v>3938</v>
      </c>
      <c r="E677" s="1799" t="s">
        <v>2300</v>
      </c>
      <c r="F677" s="1800" t="s">
        <v>3946</v>
      </c>
      <c r="G677" s="1236" t="s">
        <v>1800</v>
      </c>
      <c r="H677" s="1469">
        <v>4899</v>
      </c>
      <c r="I677" s="517"/>
    </row>
    <row r="678" spans="2:9" s="1795" customFormat="1" ht="24" customHeight="1" x14ac:dyDescent="0.25">
      <c r="B678" s="1236" t="s">
        <v>4443</v>
      </c>
      <c r="C678" s="1236" t="s">
        <v>406</v>
      </c>
      <c r="D678" s="1799" t="s">
        <v>3938</v>
      </c>
      <c r="E678" s="1799" t="s">
        <v>2300</v>
      </c>
      <c r="F678" s="1800" t="s">
        <v>3989</v>
      </c>
      <c r="G678" s="1236" t="s">
        <v>1801</v>
      </c>
      <c r="H678" s="1469">
        <v>4899</v>
      </c>
      <c r="I678" s="517"/>
    </row>
    <row r="679" spans="2:9" s="1795" customFormat="1" ht="24" customHeight="1" x14ac:dyDescent="0.25">
      <c r="B679" s="1236" t="s">
        <v>4444</v>
      </c>
      <c r="C679" s="1236" t="s">
        <v>406</v>
      </c>
      <c r="D679" s="1799" t="s">
        <v>3938</v>
      </c>
      <c r="E679" s="1799" t="s">
        <v>2300</v>
      </c>
      <c r="F679" s="1800" t="s">
        <v>4065</v>
      </c>
      <c r="G679" s="1236" t="s">
        <v>1803</v>
      </c>
      <c r="H679" s="1469">
        <v>4899</v>
      </c>
      <c r="I679" s="517"/>
    </row>
    <row r="680" spans="2:9" s="1795" customFormat="1" ht="24" customHeight="1" x14ac:dyDescent="0.25">
      <c r="B680" s="1236" t="s">
        <v>4445</v>
      </c>
      <c r="C680" s="1236" t="s">
        <v>406</v>
      </c>
      <c r="D680" s="1799" t="s">
        <v>3938</v>
      </c>
      <c r="E680" s="1799" t="s">
        <v>2300</v>
      </c>
      <c r="F680" s="1800" t="s">
        <v>4065</v>
      </c>
      <c r="G680" s="1236" t="s">
        <v>1803</v>
      </c>
      <c r="H680" s="1469">
        <v>4899</v>
      </c>
      <c r="I680" s="517"/>
    </row>
    <row r="681" spans="2:9" s="1795" customFormat="1" ht="24" customHeight="1" x14ac:dyDescent="0.25">
      <c r="B681" s="1236" t="s">
        <v>4446</v>
      </c>
      <c r="C681" s="1236" t="s">
        <v>406</v>
      </c>
      <c r="D681" s="1799" t="s">
        <v>3938</v>
      </c>
      <c r="E681" s="1799" t="s">
        <v>2300</v>
      </c>
      <c r="F681" s="1800" t="s">
        <v>3939</v>
      </c>
      <c r="G681" s="1236" t="s">
        <v>3940</v>
      </c>
      <c r="H681" s="1469">
        <v>4899</v>
      </c>
      <c r="I681" s="517"/>
    </row>
    <row r="682" spans="2:9" s="1795" customFormat="1" ht="24" customHeight="1" x14ac:dyDescent="0.25">
      <c r="B682" s="1236" t="s">
        <v>4447</v>
      </c>
      <c r="C682" s="1236" t="s">
        <v>406</v>
      </c>
      <c r="D682" s="1799" t="s">
        <v>3938</v>
      </c>
      <c r="E682" s="1799" t="s">
        <v>2300</v>
      </c>
      <c r="F682" s="1800" t="s">
        <v>3952</v>
      </c>
      <c r="G682" s="1236" t="s">
        <v>2582</v>
      </c>
      <c r="H682" s="1469">
        <v>4899</v>
      </c>
      <c r="I682" s="517"/>
    </row>
    <row r="683" spans="2:9" s="1795" customFormat="1" ht="24" customHeight="1" x14ac:dyDescent="0.25">
      <c r="B683" s="1236" t="s">
        <v>4448</v>
      </c>
      <c r="C683" s="1236" t="s">
        <v>406</v>
      </c>
      <c r="D683" s="1799" t="s">
        <v>3938</v>
      </c>
      <c r="E683" s="1799" t="s">
        <v>2300</v>
      </c>
      <c r="F683" s="1800" t="s">
        <v>3952</v>
      </c>
      <c r="G683" s="1236" t="s">
        <v>2582</v>
      </c>
      <c r="H683" s="1469">
        <v>4899</v>
      </c>
      <c r="I683" s="517"/>
    </row>
    <row r="684" spans="2:9" s="1795" customFormat="1" ht="24" customHeight="1" x14ac:dyDescent="0.25">
      <c r="B684" s="1236" t="s">
        <v>4449</v>
      </c>
      <c r="C684" s="1236" t="s">
        <v>406</v>
      </c>
      <c r="D684" s="1799" t="s">
        <v>3938</v>
      </c>
      <c r="E684" s="1799" t="s">
        <v>2300</v>
      </c>
      <c r="F684" s="1800" t="s">
        <v>4113</v>
      </c>
      <c r="G684" s="1236" t="s">
        <v>1803</v>
      </c>
      <c r="H684" s="1469">
        <v>4899</v>
      </c>
      <c r="I684" s="517"/>
    </row>
    <row r="685" spans="2:9" s="1795" customFormat="1" ht="24" customHeight="1" x14ac:dyDescent="0.25">
      <c r="B685" s="1236" t="s">
        <v>4449</v>
      </c>
      <c r="C685" s="1236" t="s">
        <v>406</v>
      </c>
      <c r="D685" s="1799" t="s">
        <v>3938</v>
      </c>
      <c r="E685" s="1799" t="s">
        <v>2300</v>
      </c>
      <c r="F685" s="1800" t="s">
        <v>4204</v>
      </c>
      <c r="G685" s="1236" t="s">
        <v>4205</v>
      </c>
      <c r="H685" s="1469">
        <v>4899</v>
      </c>
      <c r="I685" s="517"/>
    </row>
    <row r="686" spans="2:9" s="1795" customFormat="1" ht="24" customHeight="1" x14ac:dyDescent="0.25">
      <c r="B686" s="1236" t="s">
        <v>4450</v>
      </c>
      <c r="C686" s="1236" t="s">
        <v>406</v>
      </c>
      <c r="D686" s="1799" t="s">
        <v>3938</v>
      </c>
      <c r="E686" s="1799" t="s">
        <v>2300</v>
      </c>
      <c r="F686" s="1800" t="s">
        <v>4065</v>
      </c>
      <c r="G686" s="1236" t="s">
        <v>1803</v>
      </c>
      <c r="H686" s="1469">
        <v>4899</v>
      </c>
      <c r="I686" s="517"/>
    </row>
    <row r="687" spans="2:9" s="1795" customFormat="1" ht="24" customHeight="1" x14ac:dyDescent="0.25">
      <c r="B687" s="1236" t="s">
        <v>4447</v>
      </c>
      <c r="C687" s="1236" t="s">
        <v>406</v>
      </c>
      <c r="D687" s="1799" t="s">
        <v>3938</v>
      </c>
      <c r="E687" s="1799" t="s">
        <v>2300</v>
      </c>
      <c r="F687" s="1800" t="s">
        <v>4065</v>
      </c>
      <c r="G687" s="1236" t="s">
        <v>1803</v>
      </c>
      <c r="H687" s="1469">
        <v>4899</v>
      </c>
      <c r="I687" s="517"/>
    </row>
    <row r="688" spans="2:9" s="1795" customFormat="1" ht="24" customHeight="1" x14ac:dyDescent="0.25">
      <c r="B688" s="1236" t="s">
        <v>4451</v>
      </c>
      <c r="C688" s="1236" t="s">
        <v>406</v>
      </c>
      <c r="D688" s="1799" t="s">
        <v>3938</v>
      </c>
      <c r="E688" s="1799" t="s">
        <v>2300</v>
      </c>
      <c r="F688" s="1800" t="s">
        <v>3939</v>
      </c>
      <c r="G688" s="1236" t="s">
        <v>3940</v>
      </c>
      <c r="H688" s="1469">
        <v>4899</v>
      </c>
      <c r="I688" s="517"/>
    </row>
    <row r="689" spans="2:9" s="1795" customFormat="1" ht="24" customHeight="1" x14ac:dyDescent="0.25">
      <c r="B689" s="1236" t="s">
        <v>4451</v>
      </c>
      <c r="C689" s="1236" t="s">
        <v>406</v>
      </c>
      <c r="D689" s="1799" t="s">
        <v>3938</v>
      </c>
      <c r="E689" s="1799" t="s">
        <v>2300</v>
      </c>
      <c r="F689" s="1800" t="s">
        <v>3997</v>
      </c>
      <c r="G689" s="1236" t="s">
        <v>1803</v>
      </c>
      <c r="H689" s="1469">
        <v>4899</v>
      </c>
      <c r="I689" s="517"/>
    </row>
    <row r="690" spans="2:9" s="1795" customFormat="1" ht="24" customHeight="1" x14ac:dyDescent="0.25">
      <c r="B690" s="1236" t="s">
        <v>4452</v>
      </c>
      <c r="C690" s="1236" t="s">
        <v>406</v>
      </c>
      <c r="D690" s="1799" t="s">
        <v>3938</v>
      </c>
      <c r="E690" s="1799" t="s">
        <v>2300</v>
      </c>
      <c r="F690" s="1800" t="s">
        <v>3960</v>
      </c>
      <c r="G690" s="1236" t="s">
        <v>1802</v>
      </c>
      <c r="H690" s="1469">
        <v>4899</v>
      </c>
      <c r="I690" s="517"/>
    </row>
    <row r="691" spans="2:9" s="1795" customFormat="1" ht="24" customHeight="1" x14ac:dyDescent="0.25">
      <c r="B691" s="1236" t="s">
        <v>4453</v>
      </c>
      <c r="C691" s="1236" t="s">
        <v>1967</v>
      </c>
      <c r="D691" s="1799" t="s">
        <v>3938</v>
      </c>
      <c r="E691" s="1799" t="s">
        <v>2300</v>
      </c>
      <c r="F691" s="1800" t="s">
        <v>4432</v>
      </c>
      <c r="G691" s="1236" t="s">
        <v>1801</v>
      </c>
      <c r="H691" s="1469">
        <v>90309</v>
      </c>
      <c r="I691" s="517"/>
    </row>
    <row r="692" spans="2:9" s="1795" customFormat="1" ht="24" customHeight="1" x14ac:dyDescent="0.25">
      <c r="B692" s="1236" t="s">
        <v>4454</v>
      </c>
      <c r="C692" s="1236" t="s">
        <v>1967</v>
      </c>
      <c r="D692" s="1799" t="s">
        <v>3938</v>
      </c>
      <c r="E692" s="1799" t="s">
        <v>2300</v>
      </c>
      <c r="F692" s="1800" t="s">
        <v>4309</v>
      </c>
      <c r="G692" s="1236" t="s">
        <v>1801</v>
      </c>
      <c r="H692" s="1469">
        <v>90309</v>
      </c>
      <c r="I692" s="517"/>
    </row>
    <row r="693" spans="2:9" s="1795" customFormat="1" ht="24" customHeight="1" x14ac:dyDescent="0.25">
      <c r="B693" s="1236" t="s">
        <v>4455</v>
      </c>
      <c r="C693" s="1236" t="s">
        <v>1967</v>
      </c>
      <c r="D693" s="1799" t="s">
        <v>3938</v>
      </c>
      <c r="E693" s="1799" t="s">
        <v>2300</v>
      </c>
      <c r="F693" s="1800" t="s">
        <v>3987</v>
      </c>
      <c r="G693" s="1236" t="s">
        <v>1801</v>
      </c>
      <c r="H693" s="1469">
        <v>90309</v>
      </c>
      <c r="I693" s="517"/>
    </row>
    <row r="694" spans="2:9" s="1795" customFormat="1" ht="24" customHeight="1" x14ac:dyDescent="0.25">
      <c r="B694" s="1236" t="s">
        <v>4456</v>
      </c>
      <c r="C694" s="1236" t="s">
        <v>1967</v>
      </c>
      <c r="D694" s="1799" t="s">
        <v>3938</v>
      </c>
      <c r="E694" s="1799" t="s">
        <v>2300</v>
      </c>
      <c r="F694" s="1800" t="s">
        <v>3956</v>
      </c>
      <c r="G694" s="1236" t="s">
        <v>1801</v>
      </c>
      <c r="H694" s="1469">
        <v>90309</v>
      </c>
      <c r="I694" s="517"/>
    </row>
    <row r="695" spans="2:9" s="1795" customFormat="1" ht="24" customHeight="1" x14ac:dyDescent="0.25">
      <c r="B695" s="1236" t="s">
        <v>4456</v>
      </c>
      <c r="C695" s="1236" t="s">
        <v>1967</v>
      </c>
      <c r="D695" s="1799" t="s">
        <v>3938</v>
      </c>
      <c r="E695" s="1799" t="s">
        <v>2300</v>
      </c>
      <c r="F695" s="1800" t="s">
        <v>3956</v>
      </c>
      <c r="G695" s="1236" t="s">
        <v>1801</v>
      </c>
      <c r="H695" s="1469">
        <v>90309</v>
      </c>
      <c r="I695" s="517"/>
    </row>
    <row r="696" spans="2:9" s="1795" customFormat="1" ht="24" customHeight="1" x14ac:dyDescent="0.25">
      <c r="B696" s="1236" t="s">
        <v>4457</v>
      </c>
      <c r="C696" s="1236" t="s">
        <v>1967</v>
      </c>
      <c r="D696" s="1799" t="s">
        <v>3938</v>
      </c>
      <c r="E696" s="1799" t="s">
        <v>2300</v>
      </c>
      <c r="F696" s="1800" t="s">
        <v>3976</v>
      </c>
      <c r="G696" s="1236" t="s">
        <v>1801</v>
      </c>
      <c r="H696" s="1469">
        <v>90309</v>
      </c>
      <c r="I696" s="517"/>
    </row>
    <row r="697" spans="2:9" s="1795" customFormat="1" ht="24" customHeight="1" x14ac:dyDescent="0.25">
      <c r="B697" s="1236" t="s">
        <v>4456</v>
      </c>
      <c r="C697" s="1236" t="s">
        <v>1967</v>
      </c>
      <c r="D697" s="1799" t="s">
        <v>3938</v>
      </c>
      <c r="E697" s="1799" t="s">
        <v>2300</v>
      </c>
      <c r="F697" s="1800" t="s">
        <v>3956</v>
      </c>
      <c r="G697" s="1236" t="s">
        <v>1801</v>
      </c>
      <c r="H697" s="1469">
        <v>90309</v>
      </c>
      <c r="I697" s="517"/>
    </row>
    <row r="698" spans="2:9" s="1795" customFormat="1" ht="24" customHeight="1" x14ac:dyDescent="0.25">
      <c r="B698" s="1236" t="s">
        <v>4458</v>
      </c>
      <c r="C698" s="1236" t="s">
        <v>1967</v>
      </c>
      <c r="D698" s="1799" t="s">
        <v>3938</v>
      </c>
      <c r="E698" s="1799" t="s">
        <v>2300</v>
      </c>
      <c r="F698" s="1800" t="s">
        <v>4002</v>
      </c>
      <c r="G698" s="1236" t="s">
        <v>1801</v>
      </c>
      <c r="H698" s="1469">
        <v>90309</v>
      </c>
      <c r="I698" s="517"/>
    </row>
    <row r="699" spans="2:9" s="1795" customFormat="1" ht="24" customHeight="1" x14ac:dyDescent="0.25">
      <c r="B699" s="1236" t="s">
        <v>4453</v>
      </c>
      <c r="C699" s="1236" t="s">
        <v>1967</v>
      </c>
      <c r="D699" s="1799" t="s">
        <v>3938</v>
      </c>
      <c r="E699" s="1799" t="s">
        <v>2300</v>
      </c>
      <c r="F699" s="1800" t="s">
        <v>4109</v>
      </c>
      <c r="G699" s="1236" t="s">
        <v>1801</v>
      </c>
      <c r="H699" s="1469">
        <v>90309</v>
      </c>
      <c r="I699" s="517"/>
    </row>
    <row r="700" spans="2:9" s="1795" customFormat="1" ht="24" customHeight="1" x14ac:dyDescent="0.25">
      <c r="B700" s="1236" t="s">
        <v>4456</v>
      </c>
      <c r="C700" s="1236" t="s">
        <v>1967</v>
      </c>
      <c r="D700" s="1799" t="s">
        <v>3938</v>
      </c>
      <c r="E700" s="1799" t="s">
        <v>2300</v>
      </c>
      <c r="F700" s="1800" t="s">
        <v>4109</v>
      </c>
      <c r="G700" s="1236" t="s">
        <v>1801</v>
      </c>
      <c r="H700" s="1469">
        <v>90309</v>
      </c>
      <c r="I700" s="517"/>
    </row>
    <row r="701" spans="2:9" s="1795" customFormat="1" ht="24" customHeight="1" x14ac:dyDescent="0.25">
      <c r="B701" s="1236" t="s">
        <v>4459</v>
      </c>
      <c r="C701" s="1236" t="s">
        <v>1967</v>
      </c>
      <c r="D701" s="1799" t="s">
        <v>3938</v>
      </c>
      <c r="E701" s="1799" t="s">
        <v>2300</v>
      </c>
      <c r="F701" s="1800" t="s">
        <v>3952</v>
      </c>
      <c r="G701" s="1236" t="s">
        <v>2582</v>
      </c>
      <c r="H701" s="1469">
        <v>90309</v>
      </c>
      <c r="I701" s="517"/>
    </row>
    <row r="702" spans="2:9" s="1795" customFormat="1" ht="24" customHeight="1" x14ac:dyDescent="0.25">
      <c r="B702" s="1236" t="s">
        <v>4460</v>
      </c>
      <c r="C702" s="1236" t="s">
        <v>857</v>
      </c>
      <c r="D702" s="1799" t="s">
        <v>3938</v>
      </c>
      <c r="E702" s="1799" t="s">
        <v>2300</v>
      </c>
      <c r="F702" s="1800" t="s">
        <v>4002</v>
      </c>
      <c r="G702" s="1236" t="s">
        <v>1801</v>
      </c>
      <c r="H702" s="1469">
        <v>54509</v>
      </c>
      <c r="I702" s="517"/>
    </row>
    <row r="703" spans="2:9" s="1795" customFormat="1" ht="24" customHeight="1" x14ac:dyDescent="0.25">
      <c r="B703" s="1236" t="s">
        <v>4460</v>
      </c>
      <c r="C703" s="1236" t="s">
        <v>857</v>
      </c>
      <c r="D703" s="1799" t="s">
        <v>3938</v>
      </c>
      <c r="E703" s="1799" t="s">
        <v>2300</v>
      </c>
      <c r="F703" s="1800" t="s">
        <v>4002</v>
      </c>
      <c r="G703" s="1236" t="s">
        <v>1801</v>
      </c>
      <c r="H703" s="1469">
        <v>54509</v>
      </c>
      <c r="I703" s="517"/>
    </row>
    <row r="704" spans="2:9" s="1795" customFormat="1" ht="24" customHeight="1" x14ac:dyDescent="0.25">
      <c r="B704" s="1236" t="s">
        <v>4460</v>
      </c>
      <c r="C704" s="1236" t="s">
        <v>857</v>
      </c>
      <c r="D704" s="1799" t="s">
        <v>3938</v>
      </c>
      <c r="E704" s="1799" t="s">
        <v>2300</v>
      </c>
      <c r="F704" s="1800" t="s">
        <v>4002</v>
      </c>
      <c r="G704" s="1236" t="s">
        <v>1801</v>
      </c>
      <c r="H704" s="1469">
        <v>54509</v>
      </c>
      <c r="I704" s="517"/>
    </row>
    <row r="705" spans="2:9" s="1795" customFormat="1" ht="24" customHeight="1" x14ac:dyDescent="0.25">
      <c r="B705" s="1236" t="s">
        <v>4460</v>
      </c>
      <c r="C705" s="1236" t="s">
        <v>857</v>
      </c>
      <c r="D705" s="1799" t="s">
        <v>3938</v>
      </c>
      <c r="E705" s="1799" t="s">
        <v>2300</v>
      </c>
      <c r="F705" s="1800" t="s">
        <v>4002</v>
      </c>
      <c r="G705" s="1236" t="s">
        <v>1801</v>
      </c>
      <c r="H705" s="1469">
        <v>54509</v>
      </c>
      <c r="I705" s="517"/>
    </row>
    <row r="706" spans="2:9" s="1795" customFormat="1" ht="24" customHeight="1" x14ac:dyDescent="0.25">
      <c r="B706" s="1236" t="s">
        <v>4460</v>
      </c>
      <c r="C706" s="1236" t="s">
        <v>857</v>
      </c>
      <c r="D706" s="1799" t="s">
        <v>3938</v>
      </c>
      <c r="E706" s="1799" t="s">
        <v>2300</v>
      </c>
      <c r="F706" s="1800" t="s">
        <v>4002</v>
      </c>
      <c r="G706" s="1236" t="s">
        <v>1801</v>
      </c>
      <c r="H706" s="1469">
        <v>54509</v>
      </c>
      <c r="I706" s="517"/>
    </row>
    <row r="707" spans="2:9" s="1795" customFormat="1" ht="24" customHeight="1" x14ac:dyDescent="0.25">
      <c r="B707" s="1236" t="s">
        <v>4461</v>
      </c>
      <c r="C707" s="1236" t="s">
        <v>857</v>
      </c>
      <c r="D707" s="1799" t="s">
        <v>3938</v>
      </c>
      <c r="E707" s="1799" t="s">
        <v>2300</v>
      </c>
      <c r="F707" s="1800" t="s">
        <v>4218</v>
      </c>
      <c r="G707" s="1236" t="s">
        <v>1801</v>
      </c>
      <c r="H707" s="1469">
        <v>54509</v>
      </c>
      <c r="I707" s="517"/>
    </row>
    <row r="708" spans="2:9" ht="18.75" x14ac:dyDescent="0.25">
      <c r="B708" s="1202">
        <f>COUNTA(B7:B707)</f>
        <v>701</v>
      </c>
      <c r="C708" s="1202"/>
      <c r="D708" s="1798"/>
      <c r="E708" s="1798"/>
      <c r="F708" s="1798"/>
      <c r="G708" s="1798"/>
      <c r="H708" s="1798"/>
    </row>
    <row r="709" spans="2:9" x14ac:dyDescent="0.25"/>
    <row r="710" spans="2:9" x14ac:dyDescent="0.25"/>
    <row r="711" spans="2:9" x14ac:dyDescent="0.25"/>
    <row r="712" spans="2:9" x14ac:dyDescent="0.25"/>
    <row r="713" spans="2:9" x14ac:dyDescent="0.25"/>
    <row r="714" spans="2:9" x14ac:dyDescent="0.25"/>
    <row r="715" spans="2:9" x14ac:dyDescent="0.25"/>
    <row r="716" spans="2:9" x14ac:dyDescent="0.25"/>
    <row r="717" spans="2:9" x14ac:dyDescent="0.25"/>
    <row r="718" spans="2:9" x14ac:dyDescent="0.25"/>
    <row r="719" spans="2:9" x14ac:dyDescent="0.25"/>
    <row r="720" spans="2:9" x14ac:dyDescent="0.25"/>
    <row r="721" x14ac:dyDescent="0.25"/>
    <row r="722" x14ac:dyDescent="0.25"/>
    <row r="723" x14ac:dyDescent="0.25"/>
    <row r="724" x14ac:dyDescent="0.25"/>
    <row r="725" x14ac:dyDescent="0.25"/>
    <row r="726" x14ac:dyDescent="0.25"/>
    <row r="727" x14ac:dyDescent="0.25"/>
    <row r="728" x14ac:dyDescent="0.25"/>
    <row r="729" x14ac:dyDescent="0.25"/>
    <row r="730" x14ac:dyDescent="0.25"/>
    <row r="731" x14ac:dyDescent="0.25"/>
    <row r="732" x14ac:dyDescent="0.25"/>
    <row r="733" x14ac:dyDescent="0.25"/>
    <row r="734" x14ac:dyDescent="0.25"/>
    <row r="735" x14ac:dyDescent="0.25"/>
    <row r="736" x14ac:dyDescent="0.25"/>
    <row r="737" x14ac:dyDescent="0.25"/>
    <row r="738" x14ac:dyDescent="0.25"/>
    <row r="739" x14ac:dyDescent="0.25"/>
    <row r="740" x14ac:dyDescent="0.25"/>
    <row r="741" x14ac:dyDescent="0.25"/>
    <row r="742" x14ac:dyDescent="0.25"/>
    <row r="743" x14ac:dyDescent="0.25"/>
    <row r="744" x14ac:dyDescent="0.25"/>
    <row r="745" x14ac:dyDescent="0.25"/>
    <row r="746" x14ac:dyDescent="0.25"/>
    <row r="747" x14ac:dyDescent="0.25"/>
    <row r="748" x14ac:dyDescent="0.25"/>
    <row r="749" x14ac:dyDescent="0.25"/>
    <row r="750" x14ac:dyDescent="0.25"/>
    <row r="751" x14ac:dyDescent="0.25"/>
    <row r="752" x14ac:dyDescent="0.25"/>
    <row r="753" x14ac:dyDescent="0.25"/>
    <row r="754" x14ac:dyDescent="0.25"/>
    <row r="755" x14ac:dyDescent="0.25"/>
    <row r="756" x14ac:dyDescent="0.25"/>
    <row r="757" x14ac:dyDescent="0.25"/>
    <row r="758" x14ac:dyDescent="0.25"/>
    <row r="759" x14ac:dyDescent="0.25"/>
    <row r="760" x14ac:dyDescent="0.25"/>
    <row r="761" x14ac:dyDescent="0.25"/>
    <row r="762" x14ac:dyDescent="0.25"/>
    <row r="763" x14ac:dyDescent="0.25"/>
    <row r="764" x14ac:dyDescent="0.25"/>
    <row r="765" x14ac:dyDescent="0.25"/>
    <row r="766" x14ac:dyDescent="0.25"/>
    <row r="767" x14ac:dyDescent="0.25"/>
    <row r="768" x14ac:dyDescent="0.25"/>
    <row r="769" x14ac:dyDescent="0.25"/>
    <row r="770" x14ac:dyDescent="0.25"/>
    <row r="771" x14ac:dyDescent="0.25"/>
    <row r="772" x14ac:dyDescent="0.25"/>
    <row r="773" x14ac:dyDescent="0.25"/>
    <row r="774" x14ac:dyDescent="0.25"/>
    <row r="775" x14ac:dyDescent="0.25"/>
    <row r="776" x14ac:dyDescent="0.25"/>
    <row r="777" x14ac:dyDescent="0.25"/>
    <row r="778" x14ac:dyDescent="0.25"/>
    <row r="779" x14ac:dyDescent="0.25"/>
    <row r="780" x14ac:dyDescent="0.25"/>
    <row r="781" x14ac:dyDescent="0.25"/>
    <row r="782" x14ac:dyDescent="0.25"/>
    <row r="783" x14ac:dyDescent="0.25"/>
    <row r="784" x14ac:dyDescent="0.25"/>
    <row r="785" x14ac:dyDescent="0.25"/>
    <row r="786" x14ac:dyDescent="0.25"/>
    <row r="787" x14ac:dyDescent="0.25"/>
    <row r="788" x14ac:dyDescent="0.25"/>
    <row r="789" x14ac:dyDescent="0.25"/>
    <row r="790" x14ac:dyDescent="0.25"/>
    <row r="791" x14ac:dyDescent="0.25"/>
    <row r="792" x14ac:dyDescent="0.25"/>
    <row r="793" x14ac:dyDescent="0.25"/>
    <row r="794" x14ac:dyDescent="0.25"/>
    <row r="795" x14ac:dyDescent="0.25"/>
    <row r="796" x14ac:dyDescent="0.25"/>
    <row r="797" x14ac:dyDescent="0.25"/>
    <row r="798" x14ac:dyDescent="0.25"/>
    <row r="799" x14ac:dyDescent="0.25"/>
    <row r="800" x14ac:dyDescent="0.25"/>
    <row r="801" x14ac:dyDescent="0.25"/>
    <row r="802" x14ac:dyDescent="0.25"/>
    <row r="803" x14ac:dyDescent="0.25"/>
    <row r="804" x14ac:dyDescent="0.25"/>
    <row r="805" x14ac:dyDescent="0.25"/>
    <row r="806" x14ac:dyDescent="0.25"/>
    <row r="807" x14ac:dyDescent="0.25"/>
    <row r="808" x14ac:dyDescent="0.25"/>
    <row r="809" x14ac:dyDescent="0.25"/>
    <row r="810" x14ac:dyDescent="0.25"/>
    <row r="811" x14ac:dyDescent="0.25"/>
    <row r="812" x14ac:dyDescent="0.25"/>
    <row r="813" x14ac:dyDescent="0.25"/>
    <row r="814" x14ac:dyDescent="0.25"/>
    <row r="815" x14ac:dyDescent="0.25"/>
    <row r="816" x14ac:dyDescent="0.25"/>
  </sheetData>
  <mergeCells count="2">
    <mergeCell ref="B4:H4"/>
    <mergeCell ref="B1:H3"/>
  </mergeCells>
  <pageMargins left="0.7" right="0.7" top="0.75" bottom="0.75" header="0.3" footer="0.3"/>
  <pageSetup paperSize="9" orientation="portrait" r:id="rId1"/>
  <drawing r:id="rId2"/>
</worksheet>
</file>

<file path=xl/worksheets/sheet2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D00-000000000000}">
  <sheetPr codeName="Hoja235"/>
  <dimension ref="A1:H151"/>
  <sheetViews>
    <sheetView showGridLines="0" workbookViewId="0">
      <pane xSplit="1" ySplit="6" topLeftCell="B114" activePane="bottomRight" state="frozen"/>
      <selection activeCell="I25" sqref="I25"/>
      <selection pane="topRight" activeCell="I25" sqref="I25"/>
      <selection pane="bottomLeft" activeCell="I25" sqref="I25"/>
      <selection pane="bottomRight" activeCell="C120" sqref="C120"/>
    </sheetView>
  </sheetViews>
  <sheetFormatPr baseColWidth="10" defaultColWidth="0" defaultRowHeight="15" zeroHeight="1" x14ac:dyDescent="0.25"/>
  <cols>
    <col min="1" max="1" width="3.5703125" customWidth="1"/>
    <col min="2" max="2" width="33.7109375" customWidth="1"/>
    <col min="3" max="3" width="30.28515625" customWidth="1"/>
    <col min="4" max="4" width="31" customWidth="1"/>
    <col min="5" max="5" width="13" customWidth="1"/>
    <col min="6" max="6" width="29.85546875" customWidth="1"/>
    <col min="7" max="7" width="21.5703125" customWidth="1"/>
    <col min="8" max="8" width="6.7109375" customWidth="1"/>
    <col min="9" max="16384" width="11.42578125" hidden="1"/>
  </cols>
  <sheetData>
    <row r="1" spans="2:7" x14ac:dyDescent="0.25">
      <c r="B1" s="1958"/>
      <c r="C1" s="1959"/>
      <c r="D1" s="1959"/>
      <c r="E1" s="1959"/>
      <c r="F1" s="1959"/>
      <c r="G1" s="1960"/>
    </row>
    <row r="2" spans="2:7" x14ac:dyDescent="0.25">
      <c r="B2" s="1961"/>
      <c r="C2" s="1962"/>
      <c r="D2" s="1962"/>
      <c r="E2" s="1962"/>
      <c r="F2" s="1962"/>
      <c r="G2" s="1963"/>
    </row>
    <row r="3" spans="2:7" ht="15" customHeight="1" thickBot="1" x14ac:dyDescent="0.3">
      <c r="B3" s="1964"/>
      <c r="C3" s="1965"/>
      <c r="D3" s="1965"/>
      <c r="E3" s="1965"/>
      <c r="F3" s="1965"/>
      <c r="G3" s="1966"/>
    </row>
    <row r="4" spans="2:7" ht="21.75" thickBot="1" x14ac:dyDescent="0.4">
      <c r="B4" s="1970" t="s">
        <v>4573</v>
      </c>
      <c r="C4" s="1971"/>
      <c r="D4" s="1971"/>
      <c r="E4" s="1971"/>
      <c r="F4" s="1971"/>
      <c r="G4" s="1972"/>
    </row>
    <row r="5" spans="2:7" x14ac:dyDescent="0.25"/>
    <row r="6" spans="2:7" ht="37.5" x14ac:dyDescent="0.25">
      <c r="B6" s="1239" t="s">
        <v>1411</v>
      </c>
      <c r="C6" s="1232" t="s">
        <v>594</v>
      </c>
      <c r="D6" s="1235" t="s">
        <v>1795</v>
      </c>
      <c r="E6" s="1235" t="s">
        <v>1796</v>
      </c>
      <c r="F6" s="1235" t="s">
        <v>1797</v>
      </c>
      <c r="G6" s="1201" t="s">
        <v>1798</v>
      </c>
    </row>
    <row r="7" spans="2:7" x14ac:dyDescent="0.25">
      <c r="B7" s="1562" t="s">
        <v>4462</v>
      </c>
      <c r="C7" s="1563" t="s">
        <v>851</v>
      </c>
      <c r="D7" s="1563" t="s">
        <v>4463</v>
      </c>
      <c r="E7" s="1564" t="s">
        <v>2299</v>
      </c>
      <c r="F7" s="1563" t="s">
        <v>4464</v>
      </c>
      <c r="G7" s="1562" t="s">
        <v>4185</v>
      </c>
    </row>
    <row r="8" spans="2:7" ht="25.5" x14ac:dyDescent="0.25">
      <c r="B8" s="1562" t="s">
        <v>4465</v>
      </c>
      <c r="C8" s="1563" t="s">
        <v>851</v>
      </c>
      <c r="D8" s="1563" t="s">
        <v>3938</v>
      </c>
      <c r="E8" s="1564" t="s">
        <v>2299</v>
      </c>
      <c r="F8" s="1563" t="s">
        <v>4466</v>
      </c>
      <c r="G8" s="1562" t="s">
        <v>1802</v>
      </c>
    </row>
    <row r="9" spans="2:7" ht="25.5" x14ac:dyDescent="0.25">
      <c r="B9" s="1562" t="s">
        <v>4462</v>
      </c>
      <c r="C9" s="1563" t="s">
        <v>851</v>
      </c>
      <c r="D9" s="1563" t="s">
        <v>4074</v>
      </c>
      <c r="E9" s="1564" t="s">
        <v>2300</v>
      </c>
      <c r="F9" s="1563" t="s">
        <v>4467</v>
      </c>
      <c r="G9" s="1562" t="s">
        <v>1804</v>
      </c>
    </row>
    <row r="10" spans="2:7" x14ac:dyDescent="0.25">
      <c r="B10" s="1562" t="s">
        <v>4468</v>
      </c>
      <c r="C10" s="1563" t="s">
        <v>851</v>
      </c>
      <c r="D10" s="1563" t="s">
        <v>3938</v>
      </c>
      <c r="E10" s="1564" t="s">
        <v>2300</v>
      </c>
      <c r="F10" s="1563" t="s">
        <v>3976</v>
      </c>
      <c r="G10" s="1562" t="s">
        <v>1801</v>
      </c>
    </row>
    <row r="11" spans="2:7" ht="25.5" x14ac:dyDescent="0.25">
      <c r="B11" s="1562" t="s">
        <v>2492</v>
      </c>
      <c r="C11" s="1563" t="s">
        <v>851</v>
      </c>
      <c r="D11" s="1563" t="s">
        <v>4074</v>
      </c>
      <c r="E11" s="1564" t="s">
        <v>2300</v>
      </c>
      <c r="F11" s="1563" t="s">
        <v>4469</v>
      </c>
      <c r="G11" s="1562" t="s">
        <v>1800</v>
      </c>
    </row>
    <row r="12" spans="2:7" ht="25.5" x14ac:dyDescent="0.25">
      <c r="B12" s="1562" t="s">
        <v>4470</v>
      </c>
      <c r="C12" s="1563" t="s">
        <v>851</v>
      </c>
      <c r="D12" s="1563" t="s">
        <v>4074</v>
      </c>
      <c r="E12" s="1564" t="s">
        <v>2299</v>
      </c>
      <c r="F12" s="1563" t="s">
        <v>4471</v>
      </c>
      <c r="G12" s="1562" t="s">
        <v>2303</v>
      </c>
    </row>
    <row r="13" spans="2:7" ht="25.5" x14ac:dyDescent="0.25">
      <c r="B13" s="1562" t="s">
        <v>4472</v>
      </c>
      <c r="C13" s="1563" t="s">
        <v>851</v>
      </c>
      <c r="D13" s="1563" t="s">
        <v>4074</v>
      </c>
      <c r="E13" s="1564" t="s">
        <v>2299</v>
      </c>
      <c r="F13" s="1563" t="s">
        <v>4473</v>
      </c>
      <c r="G13" s="1562" t="s">
        <v>1801</v>
      </c>
    </row>
    <row r="14" spans="2:7" ht="25.5" x14ac:dyDescent="0.25">
      <c r="B14" s="1562" t="s">
        <v>4474</v>
      </c>
      <c r="C14" s="1563" t="s">
        <v>851</v>
      </c>
      <c r="D14" s="1563" t="s">
        <v>4074</v>
      </c>
      <c r="E14" s="1564" t="s">
        <v>2299</v>
      </c>
      <c r="F14" s="1563" t="s">
        <v>4471</v>
      </c>
      <c r="G14" s="1562" t="s">
        <v>2303</v>
      </c>
    </row>
    <row r="15" spans="2:7" ht="25.5" x14ac:dyDescent="0.25">
      <c r="B15" s="1562" t="s">
        <v>2492</v>
      </c>
      <c r="C15" s="1563" t="s">
        <v>851</v>
      </c>
      <c r="D15" s="1563" t="s">
        <v>4074</v>
      </c>
      <c r="E15" s="1564" t="s">
        <v>2300</v>
      </c>
      <c r="F15" s="1563" t="s">
        <v>4475</v>
      </c>
      <c r="G15" s="1562" t="s">
        <v>4185</v>
      </c>
    </row>
    <row r="16" spans="2:7" ht="25.5" x14ac:dyDescent="0.25">
      <c r="B16" s="1562" t="s">
        <v>2495</v>
      </c>
      <c r="C16" s="1563" t="s">
        <v>851</v>
      </c>
      <c r="D16" s="1563" t="s">
        <v>4074</v>
      </c>
      <c r="E16" s="1564" t="s">
        <v>2300</v>
      </c>
      <c r="F16" s="1563" t="s">
        <v>4475</v>
      </c>
      <c r="G16" s="1562" t="s">
        <v>4185</v>
      </c>
    </row>
    <row r="17" spans="2:7" ht="25.5" x14ac:dyDescent="0.25">
      <c r="B17" s="1562" t="s">
        <v>4472</v>
      </c>
      <c r="C17" s="1563" t="s">
        <v>851</v>
      </c>
      <c r="D17" s="1563" t="s">
        <v>4074</v>
      </c>
      <c r="E17" s="1564" t="s">
        <v>2299</v>
      </c>
      <c r="F17" s="1563" t="s">
        <v>4476</v>
      </c>
      <c r="G17" s="1562" t="s">
        <v>1800</v>
      </c>
    </row>
    <row r="18" spans="2:7" x14ac:dyDescent="0.25">
      <c r="B18" s="1562" t="s">
        <v>4477</v>
      </c>
      <c r="C18" s="1563" t="s">
        <v>851</v>
      </c>
      <c r="D18" s="1563" t="s">
        <v>3938</v>
      </c>
      <c r="E18" s="1564" t="s">
        <v>2300</v>
      </c>
      <c r="F18" s="1563" t="s">
        <v>3960</v>
      </c>
      <c r="G18" s="1562" t="s">
        <v>1802</v>
      </c>
    </row>
    <row r="19" spans="2:7" ht="25.5" x14ac:dyDescent="0.25">
      <c r="B19" s="1562" t="s">
        <v>4478</v>
      </c>
      <c r="C19" s="1563" t="s">
        <v>2320</v>
      </c>
      <c r="D19" s="1563" t="s">
        <v>4074</v>
      </c>
      <c r="E19" s="1564" t="s">
        <v>2299</v>
      </c>
      <c r="F19" s="1563" t="s">
        <v>4479</v>
      </c>
      <c r="G19" s="1562" t="s">
        <v>1808</v>
      </c>
    </row>
    <row r="20" spans="2:7" ht="25.5" x14ac:dyDescent="0.25">
      <c r="B20" s="1562" t="s">
        <v>4480</v>
      </c>
      <c r="C20" s="1563" t="s">
        <v>432</v>
      </c>
      <c r="D20" s="1563" t="s">
        <v>3938</v>
      </c>
      <c r="E20" s="1564" t="s">
        <v>2299</v>
      </c>
      <c r="F20" s="1563" t="s">
        <v>4466</v>
      </c>
      <c r="G20" s="1562" t="s">
        <v>1802</v>
      </c>
    </row>
    <row r="21" spans="2:7" ht="25.5" x14ac:dyDescent="0.25">
      <c r="B21" s="1562" t="s">
        <v>4480</v>
      </c>
      <c r="C21" s="1563" t="s">
        <v>432</v>
      </c>
      <c r="D21" s="1563" t="s">
        <v>3938</v>
      </c>
      <c r="E21" s="1564" t="s">
        <v>2300</v>
      </c>
      <c r="F21" s="1563" t="s">
        <v>4466</v>
      </c>
      <c r="G21" s="1562" t="s">
        <v>1802</v>
      </c>
    </row>
    <row r="22" spans="2:7" ht="25.5" x14ac:dyDescent="0.25">
      <c r="B22" s="1562" t="s">
        <v>4481</v>
      </c>
      <c r="C22" s="1563" t="s">
        <v>432</v>
      </c>
      <c r="D22" s="1563" t="s">
        <v>4074</v>
      </c>
      <c r="E22" s="1564" t="s">
        <v>2300</v>
      </c>
      <c r="F22" s="1563" t="s">
        <v>4482</v>
      </c>
      <c r="G22" s="1562" t="s">
        <v>4483</v>
      </c>
    </row>
    <row r="23" spans="2:7" ht="25.5" x14ac:dyDescent="0.25">
      <c r="B23" s="1562" t="s">
        <v>3470</v>
      </c>
      <c r="C23" s="1563" t="s">
        <v>4484</v>
      </c>
      <c r="D23" s="1563" t="s">
        <v>3938</v>
      </c>
      <c r="E23" s="1564" t="s">
        <v>2300</v>
      </c>
      <c r="F23" s="1563" t="s">
        <v>4485</v>
      </c>
      <c r="G23" s="1562" t="s">
        <v>1806</v>
      </c>
    </row>
    <row r="24" spans="2:7" ht="25.5" x14ac:dyDescent="0.25">
      <c r="B24" s="1562" t="s">
        <v>4486</v>
      </c>
      <c r="C24" s="1563" t="s">
        <v>4487</v>
      </c>
      <c r="D24" s="1563" t="s">
        <v>3938</v>
      </c>
      <c r="E24" s="1564" t="s">
        <v>2300</v>
      </c>
      <c r="F24" s="1563" t="s">
        <v>3954</v>
      </c>
      <c r="G24" s="1562" t="s">
        <v>2582</v>
      </c>
    </row>
    <row r="25" spans="2:7" ht="25.5" x14ac:dyDescent="0.25">
      <c r="B25" s="1562" t="s">
        <v>4486</v>
      </c>
      <c r="C25" s="1563" t="s">
        <v>4487</v>
      </c>
      <c r="D25" s="1563" t="s">
        <v>3938</v>
      </c>
      <c r="E25" s="1564" t="s">
        <v>2300</v>
      </c>
      <c r="F25" s="1563" t="s">
        <v>3999</v>
      </c>
      <c r="G25" s="1562" t="s">
        <v>2582</v>
      </c>
    </row>
    <row r="26" spans="2:7" ht="25.5" x14ac:dyDescent="0.25">
      <c r="B26" s="1562" t="s">
        <v>4486</v>
      </c>
      <c r="C26" s="1563" t="s">
        <v>4487</v>
      </c>
      <c r="D26" s="1563" t="s">
        <v>3938</v>
      </c>
      <c r="E26" s="1564" t="s">
        <v>2300</v>
      </c>
      <c r="F26" s="1563" t="s">
        <v>3999</v>
      </c>
      <c r="G26" s="1562" t="s">
        <v>2582</v>
      </c>
    </row>
    <row r="27" spans="2:7" ht="25.5" x14ac:dyDescent="0.25">
      <c r="B27" s="1562" t="s">
        <v>4486</v>
      </c>
      <c r="C27" s="1563" t="s">
        <v>4487</v>
      </c>
      <c r="D27" s="1563" t="s">
        <v>3938</v>
      </c>
      <c r="E27" s="1564" t="s">
        <v>2300</v>
      </c>
      <c r="F27" s="1563" t="s">
        <v>3999</v>
      </c>
      <c r="G27" s="1562" t="s">
        <v>2582</v>
      </c>
    </row>
    <row r="28" spans="2:7" ht="25.5" x14ac:dyDescent="0.25">
      <c r="B28" s="1562" t="s">
        <v>4486</v>
      </c>
      <c r="C28" s="1563" t="s">
        <v>4487</v>
      </c>
      <c r="D28" s="1563" t="s">
        <v>3938</v>
      </c>
      <c r="E28" s="1564" t="s">
        <v>2300</v>
      </c>
      <c r="F28" s="1563" t="s">
        <v>3942</v>
      </c>
      <c r="G28" s="1562" t="s">
        <v>1801</v>
      </c>
    </row>
    <row r="29" spans="2:7" ht="25.5" x14ac:dyDescent="0.25">
      <c r="B29" s="1562" t="s">
        <v>4486</v>
      </c>
      <c r="C29" s="1563" t="s">
        <v>4487</v>
      </c>
      <c r="D29" s="1563" t="s">
        <v>3938</v>
      </c>
      <c r="E29" s="1564" t="s">
        <v>2300</v>
      </c>
      <c r="F29" s="1563" t="s">
        <v>4365</v>
      </c>
      <c r="G29" s="1562" t="s">
        <v>1801</v>
      </c>
    </row>
    <row r="30" spans="2:7" ht="25.5" x14ac:dyDescent="0.25">
      <c r="B30" s="1562" t="s">
        <v>4486</v>
      </c>
      <c r="C30" s="1563" t="s">
        <v>4487</v>
      </c>
      <c r="D30" s="1563" t="s">
        <v>3938</v>
      </c>
      <c r="E30" s="1564" t="s">
        <v>2300</v>
      </c>
      <c r="F30" s="1563" t="s">
        <v>3954</v>
      </c>
      <c r="G30" s="1562" t="s">
        <v>2582</v>
      </c>
    </row>
    <row r="31" spans="2:7" ht="25.5" x14ac:dyDescent="0.25">
      <c r="B31" s="1562" t="s">
        <v>4486</v>
      </c>
      <c r="C31" s="1563" t="s">
        <v>4487</v>
      </c>
      <c r="D31" s="1563" t="s">
        <v>3938</v>
      </c>
      <c r="E31" s="1564" t="s">
        <v>2300</v>
      </c>
      <c r="F31" s="1563" t="s">
        <v>3954</v>
      </c>
      <c r="G31" s="1562" t="s">
        <v>2582</v>
      </c>
    </row>
    <row r="32" spans="2:7" ht="25.5" x14ac:dyDescent="0.25">
      <c r="B32" s="1562" t="s">
        <v>4486</v>
      </c>
      <c r="C32" s="1563" t="s">
        <v>4487</v>
      </c>
      <c r="D32" s="1563" t="s">
        <v>3938</v>
      </c>
      <c r="E32" s="1564" t="s">
        <v>2300</v>
      </c>
      <c r="F32" s="1563" t="s">
        <v>3999</v>
      </c>
      <c r="G32" s="1562" t="s">
        <v>2582</v>
      </c>
    </row>
    <row r="33" spans="2:7" ht="25.5" x14ac:dyDescent="0.25">
      <c r="B33" s="1562" t="s">
        <v>4488</v>
      </c>
      <c r="C33" s="1563" t="s">
        <v>4489</v>
      </c>
      <c r="D33" s="1563" t="s">
        <v>4490</v>
      </c>
      <c r="E33" s="1564" t="s">
        <v>2299</v>
      </c>
      <c r="F33" s="1563" t="s">
        <v>4491</v>
      </c>
      <c r="G33" s="1562" t="s">
        <v>1803</v>
      </c>
    </row>
    <row r="34" spans="2:7" ht="25.5" x14ac:dyDescent="0.25">
      <c r="B34" s="1562" t="s">
        <v>4492</v>
      </c>
      <c r="C34" s="1563" t="s">
        <v>4489</v>
      </c>
      <c r="D34" s="1563" t="s">
        <v>4463</v>
      </c>
      <c r="E34" s="1564" t="s">
        <v>2299</v>
      </c>
      <c r="F34" s="1563" t="s">
        <v>4493</v>
      </c>
      <c r="G34" s="1562" t="s">
        <v>1807</v>
      </c>
    </row>
    <row r="35" spans="2:7" ht="25.5" x14ac:dyDescent="0.25">
      <c r="B35" s="1562" t="s">
        <v>4494</v>
      </c>
      <c r="C35" s="1563" t="s">
        <v>863</v>
      </c>
      <c r="D35" s="1563" t="s">
        <v>4183</v>
      </c>
      <c r="E35" s="1564" t="s">
        <v>2299</v>
      </c>
      <c r="F35" s="1563" t="s">
        <v>4495</v>
      </c>
      <c r="G35" s="1562" t="s">
        <v>1803</v>
      </c>
    </row>
    <row r="36" spans="2:7" ht="25.5" x14ac:dyDescent="0.25">
      <c r="B36" s="1562" t="s">
        <v>4496</v>
      </c>
      <c r="C36" s="1563" t="s">
        <v>863</v>
      </c>
      <c r="D36" s="1563" t="s">
        <v>4074</v>
      </c>
      <c r="E36" s="1564" t="s">
        <v>2300</v>
      </c>
      <c r="F36" s="1563" t="s">
        <v>4075</v>
      </c>
      <c r="G36" s="1562" t="s">
        <v>1802</v>
      </c>
    </row>
    <row r="37" spans="2:7" ht="25.5" x14ac:dyDescent="0.25">
      <c r="B37" s="1562" t="s">
        <v>4497</v>
      </c>
      <c r="C37" s="1563" t="s">
        <v>863</v>
      </c>
      <c r="D37" s="1563" t="s">
        <v>4074</v>
      </c>
      <c r="E37" s="1564" t="s">
        <v>2300</v>
      </c>
      <c r="F37" s="1563" t="s">
        <v>4498</v>
      </c>
      <c r="G37" s="1562" t="s">
        <v>1805</v>
      </c>
    </row>
    <row r="38" spans="2:7" x14ac:dyDescent="0.25">
      <c r="B38" s="1562" t="s">
        <v>4499</v>
      </c>
      <c r="C38" s="1563" t="s">
        <v>814</v>
      </c>
      <c r="D38" s="1563" t="s">
        <v>3938</v>
      </c>
      <c r="E38" s="1564" t="s">
        <v>2300</v>
      </c>
      <c r="F38" s="1563" t="s">
        <v>3942</v>
      </c>
      <c r="G38" s="1562" t="s">
        <v>1801</v>
      </c>
    </row>
    <row r="39" spans="2:7" ht="25.5" x14ac:dyDescent="0.25">
      <c r="B39" s="1562" t="s">
        <v>4500</v>
      </c>
      <c r="C39" s="1563" t="s">
        <v>814</v>
      </c>
      <c r="D39" s="1563" t="s">
        <v>4074</v>
      </c>
      <c r="E39" s="1564" t="s">
        <v>2300</v>
      </c>
      <c r="F39" s="1563" t="s">
        <v>4501</v>
      </c>
      <c r="G39" s="1562" t="s">
        <v>1803</v>
      </c>
    </row>
    <row r="40" spans="2:7" x14ac:dyDescent="0.25">
      <c r="B40" s="1562" t="s">
        <v>4502</v>
      </c>
      <c r="C40" s="1563" t="s">
        <v>814</v>
      </c>
      <c r="D40" s="1563" t="s">
        <v>3938</v>
      </c>
      <c r="E40" s="1564" t="s">
        <v>2300</v>
      </c>
      <c r="F40" s="1563" t="s">
        <v>4092</v>
      </c>
      <c r="G40" s="1562" t="s">
        <v>1801</v>
      </c>
    </row>
    <row r="41" spans="2:7" ht="25.5" x14ac:dyDescent="0.25">
      <c r="B41" s="1562" t="s">
        <v>4503</v>
      </c>
      <c r="C41" s="1563" t="s">
        <v>817</v>
      </c>
      <c r="D41" s="1563" t="s">
        <v>3938</v>
      </c>
      <c r="E41" s="1564" t="s">
        <v>2300</v>
      </c>
      <c r="F41" s="1563" t="s">
        <v>3946</v>
      </c>
      <c r="G41" s="1562" t="s">
        <v>1800</v>
      </c>
    </row>
    <row r="42" spans="2:7" ht="25.5" x14ac:dyDescent="0.25">
      <c r="B42" s="1562" t="s">
        <v>4503</v>
      </c>
      <c r="C42" s="1563" t="s">
        <v>817</v>
      </c>
      <c r="D42" s="1563" t="s">
        <v>3938</v>
      </c>
      <c r="E42" s="1564" t="s">
        <v>2300</v>
      </c>
      <c r="F42" s="1563" t="s">
        <v>3952</v>
      </c>
      <c r="G42" s="1562" t="s">
        <v>2582</v>
      </c>
    </row>
    <row r="43" spans="2:7" x14ac:dyDescent="0.25">
      <c r="B43" s="1562" t="s">
        <v>4504</v>
      </c>
      <c r="C43" s="1563" t="s">
        <v>817</v>
      </c>
      <c r="D43" s="1563" t="s">
        <v>4505</v>
      </c>
      <c r="E43" s="1564" t="s">
        <v>2300</v>
      </c>
      <c r="F43" s="1563" t="s">
        <v>4506</v>
      </c>
      <c r="G43" s="1562" t="s">
        <v>4117</v>
      </c>
    </row>
    <row r="44" spans="2:7" ht="25.5" x14ac:dyDescent="0.25">
      <c r="B44" s="1562" t="s">
        <v>4507</v>
      </c>
      <c r="C44" s="1563" t="s">
        <v>817</v>
      </c>
      <c r="D44" s="1563" t="s">
        <v>4074</v>
      </c>
      <c r="E44" s="1564" t="s">
        <v>2300</v>
      </c>
      <c r="F44" s="1563" t="s">
        <v>4508</v>
      </c>
      <c r="G44" s="1562" t="s">
        <v>1809</v>
      </c>
    </row>
    <row r="45" spans="2:7" x14ac:dyDescent="0.25">
      <c r="B45" s="1562" t="s">
        <v>4579</v>
      </c>
      <c r="C45" s="1563" t="s">
        <v>817</v>
      </c>
      <c r="D45" s="1563" t="s">
        <v>3938</v>
      </c>
      <c r="E45" s="1564" t="s">
        <v>2300</v>
      </c>
      <c r="F45" s="1563" t="s">
        <v>3989</v>
      </c>
      <c r="G45" s="1562" t="s">
        <v>1801</v>
      </c>
    </row>
    <row r="46" spans="2:7" ht="25.5" x14ac:dyDescent="0.25">
      <c r="B46" s="1562" t="s">
        <v>2735</v>
      </c>
      <c r="C46" s="1563" t="s">
        <v>950</v>
      </c>
      <c r="D46" s="1563" t="s">
        <v>4074</v>
      </c>
      <c r="E46" s="1564" t="s">
        <v>2300</v>
      </c>
      <c r="F46" s="1563" t="s">
        <v>4075</v>
      </c>
      <c r="G46" s="1562" t="s">
        <v>1802</v>
      </c>
    </row>
    <row r="47" spans="2:7" x14ac:dyDescent="0.25">
      <c r="B47" s="1562" t="s">
        <v>4509</v>
      </c>
      <c r="C47" s="1563" t="s">
        <v>820</v>
      </c>
      <c r="D47" s="1563" t="s">
        <v>4505</v>
      </c>
      <c r="E47" s="1564" t="s">
        <v>2299</v>
      </c>
      <c r="F47" s="1563" t="s">
        <v>4510</v>
      </c>
      <c r="G47" s="1562" t="s">
        <v>2304</v>
      </c>
    </row>
    <row r="48" spans="2:7" x14ac:dyDescent="0.25">
      <c r="B48" s="1562" t="s">
        <v>4511</v>
      </c>
      <c r="C48" s="1563" t="s">
        <v>820</v>
      </c>
      <c r="D48" s="1563" t="s">
        <v>3938</v>
      </c>
      <c r="E48" s="1564" t="s">
        <v>2300</v>
      </c>
      <c r="F48" s="1563" t="s">
        <v>3954</v>
      </c>
      <c r="G48" s="1562" t="s">
        <v>2582</v>
      </c>
    </row>
    <row r="49" spans="2:7" x14ac:dyDescent="0.25">
      <c r="B49" s="1562" t="s">
        <v>4512</v>
      </c>
      <c r="C49" s="1563" t="s">
        <v>820</v>
      </c>
      <c r="D49" s="1563" t="s">
        <v>3938</v>
      </c>
      <c r="E49" s="1564" t="s">
        <v>2300</v>
      </c>
      <c r="F49" s="1563" t="s">
        <v>3956</v>
      </c>
      <c r="G49" s="1562" t="s">
        <v>1801</v>
      </c>
    </row>
    <row r="50" spans="2:7" ht="25.5" x14ac:dyDescent="0.25">
      <c r="B50" s="1562" t="s">
        <v>4513</v>
      </c>
      <c r="C50" s="1563" t="s">
        <v>820</v>
      </c>
      <c r="D50" s="1563" t="s">
        <v>4074</v>
      </c>
      <c r="E50" s="1564" t="s">
        <v>2299</v>
      </c>
      <c r="F50" s="1563" t="s">
        <v>4184</v>
      </c>
      <c r="G50" s="1562" t="s">
        <v>4185</v>
      </c>
    </row>
    <row r="51" spans="2:7" ht="25.5" x14ac:dyDescent="0.25">
      <c r="B51" s="1562" t="s">
        <v>4514</v>
      </c>
      <c r="C51" s="1563" t="s">
        <v>820</v>
      </c>
      <c r="D51" s="1563" t="s">
        <v>3938</v>
      </c>
      <c r="E51" s="1564" t="s">
        <v>2300</v>
      </c>
      <c r="F51" s="1563" t="s">
        <v>4515</v>
      </c>
      <c r="G51" s="1562" t="s">
        <v>4516</v>
      </c>
    </row>
    <row r="52" spans="2:7" ht="25.5" x14ac:dyDescent="0.25">
      <c r="B52" s="1562" t="s">
        <v>4517</v>
      </c>
      <c r="C52" s="1563" t="s">
        <v>416</v>
      </c>
      <c r="D52" s="1563" t="s">
        <v>4490</v>
      </c>
      <c r="E52" s="1564" t="s">
        <v>2299</v>
      </c>
      <c r="F52" s="1563" t="s">
        <v>4518</v>
      </c>
      <c r="G52" s="1562" t="s">
        <v>1803</v>
      </c>
    </row>
    <row r="53" spans="2:7" ht="25.5" x14ac:dyDescent="0.25">
      <c r="B53" s="1562" t="s">
        <v>4517</v>
      </c>
      <c r="C53" s="1563" t="s">
        <v>416</v>
      </c>
      <c r="D53" s="1563" t="s">
        <v>4183</v>
      </c>
      <c r="E53" s="1564" t="s">
        <v>2300</v>
      </c>
      <c r="F53" s="1563" t="s">
        <v>4519</v>
      </c>
      <c r="G53" s="1562" t="s">
        <v>1804</v>
      </c>
    </row>
    <row r="54" spans="2:7" ht="25.5" x14ac:dyDescent="0.25">
      <c r="B54" s="1562" t="s">
        <v>2489</v>
      </c>
      <c r="C54" s="1563" t="s">
        <v>414</v>
      </c>
      <c r="D54" s="1563" t="s">
        <v>3938</v>
      </c>
      <c r="E54" s="1564" t="s">
        <v>2300</v>
      </c>
      <c r="F54" s="1563" t="s">
        <v>3952</v>
      </c>
      <c r="G54" s="1562" t="s">
        <v>2582</v>
      </c>
    </row>
    <row r="55" spans="2:7" ht="25.5" x14ac:dyDescent="0.25">
      <c r="B55" s="1562" t="s">
        <v>2489</v>
      </c>
      <c r="C55" s="1563" t="s">
        <v>414</v>
      </c>
      <c r="D55" s="1563" t="s">
        <v>3938</v>
      </c>
      <c r="E55" s="1564" t="s">
        <v>2300</v>
      </c>
      <c r="F55" s="1563" t="s">
        <v>4065</v>
      </c>
      <c r="G55" s="1562" t="s">
        <v>1803</v>
      </c>
    </row>
    <row r="56" spans="2:7" x14ac:dyDescent="0.25">
      <c r="B56" s="1562" t="s">
        <v>4520</v>
      </c>
      <c r="C56" s="1563" t="s">
        <v>414</v>
      </c>
      <c r="D56" s="1563" t="s">
        <v>3938</v>
      </c>
      <c r="E56" s="1564" t="s">
        <v>2300</v>
      </c>
      <c r="F56" s="1563" t="s">
        <v>4033</v>
      </c>
      <c r="G56" s="1562" t="s">
        <v>1801</v>
      </c>
    </row>
    <row r="57" spans="2:7" ht="25.5" x14ac:dyDescent="0.25">
      <c r="B57" s="1562" t="s">
        <v>2489</v>
      </c>
      <c r="C57" s="1563" t="s">
        <v>414</v>
      </c>
      <c r="D57" s="1563" t="s">
        <v>3938</v>
      </c>
      <c r="E57" s="1564" t="s">
        <v>2300</v>
      </c>
      <c r="F57" s="1563" t="s">
        <v>3952</v>
      </c>
      <c r="G57" s="1562" t="s">
        <v>2582</v>
      </c>
    </row>
    <row r="58" spans="2:7" x14ac:dyDescent="0.25">
      <c r="B58" s="1562" t="s">
        <v>2489</v>
      </c>
      <c r="C58" s="1563" t="s">
        <v>414</v>
      </c>
      <c r="D58" s="1563" t="s">
        <v>3938</v>
      </c>
      <c r="E58" s="1564" t="s">
        <v>2300</v>
      </c>
      <c r="F58" s="1563" t="s">
        <v>4521</v>
      </c>
      <c r="G58" s="1562" t="s">
        <v>2254</v>
      </c>
    </row>
    <row r="59" spans="2:7" ht="25.5" x14ac:dyDescent="0.25">
      <c r="B59" s="1562" t="s">
        <v>2489</v>
      </c>
      <c r="C59" s="1563" t="s">
        <v>414</v>
      </c>
      <c r="D59" s="1563" t="s">
        <v>3938</v>
      </c>
      <c r="E59" s="1564" t="s">
        <v>2300</v>
      </c>
      <c r="F59" s="1563" t="s">
        <v>4522</v>
      </c>
      <c r="G59" s="1562" t="s">
        <v>1801</v>
      </c>
    </row>
    <row r="60" spans="2:7" ht="25.5" x14ac:dyDescent="0.25">
      <c r="B60" s="1562" t="s">
        <v>2489</v>
      </c>
      <c r="C60" s="1563" t="s">
        <v>414</v>
      </c>
      <c r="D60" s="1563" t="s">
        <v>3938</v>
      </c>
      <c r="E60" s="1564" t="s">
        <v>2300</v>
      </c>
      <c r="F60" s="1563" t="s">
        <v>3952</v>
      </c>
      <c r="G60" s="1562" t="s">
        <v>2582</v>
      </c>
    </row>
    <row r="61" spans="2:7" ht="25.5" x14ac:dyDescent="0.25">
      <c r="B61" s="1562" t="s">
        <v>2489</v>
      </c>
      <c r="C61" s="1563" t="s">
        <v>414</v>
      </c>
      <c r="D61" s="1563" t="s">
        <v>3938</v>
      </c>
      <c r="E61" s="1564" t="s">
        <v>2300</v>
      </c>
      <c r="F61" s="1563" t="s">
        <v>3952</v>
      </c>
      <c r="G61" s="1562" t="s">
        <v>2582</v>
      </c>
    </row>
    <row r="62" spans="2:7" x14ac:dyDescent="0.25">
      <c r="B62" s="1562" t="s">
        <v>4523</v>
      </c>
      <c r="C62" s="1563" t="s">
        <v>4261</v>
      </c>
      <c r="D62" s="1563" t="s">
        <v>3938</v>
      </c>
      <c r="E62" s="1564" t="s">
        <v>2300</v>
      </c>
      <c r="F62" s="1563" t="s">
        <v>4109</v>
      </c>
      <c r="G62" s="1562" t="s">
        <v>1801</v>
      </c>
    </row>
    <row r="63" spans="2:7" x14ac:dyDescent="0.25">
      <c r="B63" s="1562" t="s">
        <v>4524</v>
      </c>
      <c r="C63" s="1563" t="s">
        <v>4261</v>
      </c>
      <c r="D63" s="1563" t="s">
        <v>3938</v>
      </c>
      <c r="E63" s="1564" t="s">
        <v>2300</v>
      </c>
      <c r="F63" s="1563" t="s">
        <v>4109</v>
      </c>
      <c r="G63" s="1562" t="s">
        <v>1801</v>
      </c>
    </row>
    <row r="64" spans="2:7" x14ac:dyDescent="0.25">
      <c r="B64" s="1562" t="s">
        <v>4524</v>
      </c>
      <c r="C64" s="1563" t="s">
        <v>4261</v>
      </c>
      <c r="D64" s="1563" t="s">
        <v>3938</v>
      </c>
      <c r="E64" s="1564" t="s">
        <v>2300</v>
      </c>
      <c r="F64" s="1563" t="s">
        <v>4092</v>
      </c>
      <c r="G64" s="1562" t="s">
        <v>1801</v>
      </c>
    </row>
    <row r="65" spans="2:7" x14ac:dyDescent="0.25">
      <c r="B65" s="1562" t="s">
        <v>4524</v>
      </c>
      <c r="C65" s="1563" t="s">
        <v>4261</v>
      </c>
      <c r="D65" s="1563" t="s">
        <v>3938</v>
      </c>
      <c r="E65" s="1564" t="s">
        <v>2300</v>
      </c>
      <c r="F65" s="1563" t="s">
        <v>4092</v>
      </c>
      <c r="G65" s="1562" t="s">
        <v>1801</v>
      </c>
    </row>
    <row r="66" spans="2:7" x14ac:dyDescent="0.25">
      <c r="B66" s="1562" t="s">
        <v>4524</v>
      </c>
      <c r="C66" s="1563" t="s">
        <v>4261</v>
      </c>
      <c r="D66" s="1563" t="s">
        <v>3938</v>
      </c>
      <c r="E66" s="1564" t="s">
        <v>2300</v>
      </c>
      <c r="F66" s="1563" t="s">
        <v>4092</v>
      </c>
      <c r="G66" s="1562" t="s">
        <v>1801</v>
      </c>
    </row>
    <row r="67" spans="2:7" x14ac:dyDescent="0.25">
      <c r="B67" s="1562" t="s">
        <v>4524</v>
      </c>
      <c r="C67" s="1563" t="s">
        <v>4261</v>
      </c>
      <c r="D67" s="1563" t="s">
        <v>3938</v>
      </c>
      <c r="E67" s="1564" t="s">
        <v>2300</v>
      </c>
      <c r="F67" s="1563" t="s">
        <v>3956</v>
      </c>
      <c r="G67" s="1562" t="s">
        <v>1801</v>
      </c>
    </row>
    <row r="68" spans="2:7" x14ac:dyDescent="0.25">
      <c r="B68" s="1562" t="s">
        <v>4524</v>
      </c>
      <c r="C68" s="1563" t="s">
        <v>4261</v>
      </c>
      <c r="D68" s="1563" t="s">
        <v>3938</v>
      </c>
      <c r="E68" s="1564" t="s">
        <v>2300</v>
      </c>
      <c r="F68" s="1563" t="s">
        <v>4109</v>
      </c>
      <c r="G68" s="1562" t="s">
        <v>1801</v>
      </c>
    </row>
    <row r="69" spans="2:7" x14ac:dyDescent="0.25">
      <c r="B69" s="1562" t="s">
        <v>4524</v>
      </c>
      <c r="C69" s="1563" t="s">
        <v>4261</v>
      </c>
      <c r="D69" s="1563" t="s">
        <v>3938</v>
      </c>
      <c r="E69" s="1564" t="s">
        <v>2300</v>
      </c>
      <c r="F69" s="1563" t="s">
        <v>4109</v>
      </c>
      <c r="G69" s="1562" t="s">
        <v>1801</v>
      </c>
    </row>
    <row r="70" spans="2:7" x14ac:dyDescent="0.25">
      <c r="B70" s="1562" t="s">
        <v>4524</v>
      </c>
      <c r="C70" s="1563" t="s">
        <v>4261</v>
      </c>
      <c r="D70" s="1563" t="s">
        <v>3938</v>
      </c>
      <c r="E70" s="1564" t="s">
        <v>2300</v>
      </c>
      <c r="F70" s="1563" t="s">
        <v>3956</v>
      </c>
      <c r="G70" s="1562" t="s">
        <v>1801</v>
      </c>
    </row>
    <row r="71" spans="2:7" x14ac:dyDescent="0.25">
      <c r="B71" s="1562" t="s">
        <v>4524</v>
      </c>
      <c r="C71" s="1563" t="s">
        <v>4261</v>
      </c>
      <c r="D71" s="1563" t="s">
        <v>3938</v>
      </c>
      <c r="E71" s="1564" t="s">
        <v>2300</v>
      </c>
      <c r="F71" s="1563" t="s">
        <v>3956</v>
      </c>
      <c r="G71" s="1562" t="s">
        <v>1801</v>
      </c>
    </row>
    <row r="72" spans="2:7" x14ac:dyDescent="0.25">
      <c r="B72" s="1562" t="s">
        <v>4524</v>
      </c>
      <c r="C72" s="1563" t="s">
        <v>4261</v>
      </c>
      <c r="D72" s="1563" t="s">
        <v>3938</v>
      </c>
      <c r="E72" s="1564" t="s">
        <v>2300</v>
      </c>
      <c r="F72" s="1563" t="s">
        <v>3976</v>
      </c>
      <c r="G72" s="1562" t="s">
        <v>1801</v>
      </c>
    </row>
    <row r="73" spans="2:7" x14ac:dyDescent="0.25">
      <c r="B73" s="1562" t="s">
        <v>4524</v>
      </c>
      <c r="C73" s="1563" t="s">
        <v>4261</v>
      </c>
      <c r="D73" s="1563" t="s">
        <v>3938</v>
      </c>
      <c r="E73" s="1564" t="s">
        <v>2300</v>
      </c>
      <c r="F73" s="1563" t="s">
        <v>3956</v>
      </c>
      <c r="G73" s="1562" t="s">
        <v>1801</v>
      </c>
    </row>
    <row r="74" spans="2:7" x14ac:dyDescent="0.25">
      <c r="B74" s="1562" t="s">
        <v>4524</v>
      </c>
      <c r="C74" s="1563" t="s">
        <v>4261</v>
      </c>
      <c r="D74" s="1563" t="s">
        <v>3938</v>
      </c>
      <c r="E74" s="1564" t="s">
        <v>2300</v>
      </c>
      <c r="F74" s="1563" t="s">
        <v>4109</v>
      </c>
      <c r="G74" s="1562" t="s">
        <v>1801</v>
      </c>
    </row>
    <row r="75" spans="2:7" x14ac:dyDescent="0.25">
      <c r="B75" s="1562" t="s">
        <v>4524</v>
      </c>
      <c r="C75" s="1563" t="s">
        <v>4261</v>
      </c>
      <c r="D75" s="1563" t="s">
        <v>3938</v>
      </c>
      <c r="E75" s="1564" t="s">
        <v>2300</v>
      </c>
      <c r="F75" s="1563" t="s">
        <v>4109</v>
      </c>
      <c r="G75" s="1562" t="s">
        <v>1801</v>
      </c>
    </row>
    <row r="76" spans="2:7" x14ac:dyDescent="0.25">
      <c r="B76" s="1562" t="s">
        <v>4524</v>
      </c>
      <c r="C76" s="1563" t="s">
        <v>4261</v>
      </c>
      <c r="D76" s="1563" t="s">
        <v>3938</v>
      </c>
      <c r="E76" s="1564" t="s">
        <v>2300</v>
      </c>
      <c r="F76" s="1563" t="s">
        <v>4109</v>
      </c>
      <c r="G76" s="1562" t="s">
        <v>1801</v>
      </c>
    </row>
    <row r="77" spans="2:7" x14ac:dyDescent="0.25">
      <c r="B77" s="1562" t="s">
        <v>4524</v>
      </c>
      <c r="C77" s="1563" t="s">
        <v>4261</v>
      </c>
      <c r="D77" s="1563" t="s">
        <v>3938</v>
      </c>
      <c r="E77" s="1564" t="s">
        <v>2300</v>
      </c>
      <c r="F77" s="1563" t="s">
        <v>3956</v>
      </c>
      <c r="G77" s="1562" t="s">
        <v>1801</v>
      </c>
    </row>
    <row r="78" spans="2:7" x14ac:dyDescent="0.25">
      <c r="B78" s="1562" t="s">
        <v>4525</v>
      </c>
      <c r="C78" s="1563" t="s">
        <v>415</v>
      </c>
      <c r="D78" s="1563" t="s">
        <v>3938</v>
      </c>
      <c r="E78" s="1564" t="s">
        <v>2300</v>
      </c>
      <c r="F78" s="1563" t="s">
        <v>4092</v>
      </c>
      <c r="G78" s="1562" t="s">
        <v>1801</v>
      </c>
    </row>
    <row r="79" spans="2:7" x14ac:dyDescent="0.25">
      <c r="B79" s="1562" t="s">
        <v>4525</v>
      </c>
      <c r="C79" s="1563" t="s">
        <v>415</v>
      </c>
      <c r="D79" s="1563" t="s">
        <v>3938</v>
      </c>
      <c r="E79" s="1564" t="s">
        <v>2300</v>
      </c>
      <c r="F79" s="1563" t="s">
        <v>3942</v>
      </c>
      <c r="G79" s="1562" t="s">
        <v>1801</v>
      </c>
    </row>
    <row r="80" spans="2:7" x14ac:dyDescent="0.25">
      <c r="B80" s="1562" t="s">
        <v>4580</v>
      </c>
      <c r="C80" s="1563" t="s">
        <v>415</v>
      </c>
      <c r="D80" s="1563" t="s">
        <v>3938</v>
      </c>
      <c r="E80" s="1564" t="s">
        <v>2300</v>
      </c>
      <c r="F80" s="1563" t="s">
        <v>4526</v>
      </c>
      <c r="G80" s="1562" t="s">
        <v>1801</v>
      </c>
    </row>
    <row r="81" spans="2:7" x14ac:dyDescent="0.25">
      <c r="B81" s="1562" t="s">
        <v>4580</v>
      </c>
      <c r="C81" s="1563" t="s">
        <v>415</v>
      </c>
      <c r="D81" s="1563" t="s">
        <v>3938</v>
      </c>
      <c r="E81" s="1564" t="s">
        <v>2300</v>
      </c>
      <c r="F81" s="1563" t="s">
        <v>4526</v>
      </c>
      <c r="G81" s="1562" t="s">
        <v>1801</v>
      </c>
    </row>
    <row r="82" spans="2:7" x14ac:dyDescent="0.25">
      <c r="B82" s="1562" t="s">
        <v>4580</v>
      </c>
      <c r="C82" s="1563" t="s">
        <v>415</v>
      </c>
      <c r="D82" s="1563" t="s">
        <v>3938</v>
      </c>
      <c r="E82" s="1564" t="s">
        <v>2300</v>
      </c>
      <c r="F82" s="1563" t="s">
        <v>4526</v>
      </c>
      <c r="G82" s="1562" t="s">
        <v>1801</v>
      </c>
    </row>
    <row r="83" spans="2:7" x14ac:dyDescent="0.25">
      <c r="B83" s="1562" t="s">
        <v>4580</v>
      </c>
      <c r="C83" s="1563" t="s">
        <v>415</v>
      </c>
      <c r="D83" s="1563" t="s">
        <v>3938</v>
      </c>
      <c r="E83" s="1564" t="s">
        <v>2300</v>
      </c>
      <c r="F83" s="1563" t="s">
        <v>4526</v>
      </c>
      <c r="G83" s="1562" t="s">
        <v>1801</v>
      </c>
    </row>
    <row r="84" spans="2:7" ht="25.5" x14ac:dyDescent="0.25">
      <c r="B84" s="1562" t="s">
        <v>4527</v>
      </c>
      <c r="C84" s="1563" t="s">
        <v>415</v>
      </c>
      <c r="D84" s="1563" t="s">
        <v>3938</v>
      </c>
      <c r="E84" s="1564" t="s">
        <v>2300</v>
      </c>
      <c r="F84" s="1563" t="s">
        <v>3999</v>
      </c>
      <c r="G84" s="1562" t="s">
        <v>2582</v>
      </c>
    </row>
    <row r="85" spans="2:7" x14ac:dyDescent="0.25">
      <c r="B85" s="1562" t="s">
        <v>4580</v>
      </c>
      <c r="C85" s="1563" t="s">
        <v>415</v>
      </c>
      <c r="D85" s="1563" t="s">
        <v>3938</v>
      </c>
      <c r="E85" s="1564" t="s">
        <v>2300</v>
      </c>
      <c r="F85" s="1563" t="s">
        <v>4526</v>
      </c>
      <c r="G85" s="1562" t="s">
        <v>1801</v>
      </c>
    </row>
    <row r="86" spans="2:7" ht="25.5" x14ac:dyDescent="0.25">
      <c r="B86" s="1562" t="s">
        <v>4528</v>
      </c>
      <c r="C86" s="1563" t="s">
        <v>4313</v>
      </c>
      <c r="D86" s="1563" t="s">
        <v>4074</v>
      </c>
      <c r="E86" s="1564" t="s">
        <v>2300</v>
      </c>
      <c r="F86" s="1563" t="s">
        <v>4529</v>
      </c>
      <c r="G86" s="1562" t="s">
        <v>1804</v>
      </c>
    </row>
    <row r="87" spans="2:7" ht="25.5" x14ac:dyDescent="0.25">
      <c r="B87" s="1562" t="s">
        <v>4530</v>
      </c>
      <c r="C87" s="1563" t="s">
        <v>4313</v>
      </c>
      <c r="D87" s="1563" t="s">
        <v>3938</v>
      </c>
      <c r="E87" s="1564" t="s">
        <v>2300</v>
      </c>
      <c r="F87" s="1563" t="s">
        <v>3952</v>
      </c>
      <c r="G87" s="1562" t="s">
        <v>2582</v>
      </c>
    </row>
    <row r="88" spans="2:7" ht="25.5" x14ac:dyDescent="0.25">
      <c r="B88" s="1562" t="s">
        <v>4531</v>
      </c>
      <c r="C88" s="1563" t="s">
        <v>4313</v>
      </c>
      <c r="D88" s="1563" t="s">
        <v>4074</v>
      </c>
      <c r="E88" s="1564" t="s">
        <v>2300</v>
      </c>
      <c r="F88" s="1563" t="s">
        <v>4532</v>
      </c>
      <c r="G88" s="1562" t="s">
        <v>1800</v>
      </c>
    </row>
    <row r="89" spans="2:7" ht="25.5" x14ac:dyDescent="0.25">
      <c r="B89" s="1562" t="s">
        <v>4533</v>
      </c>
      <c r="C89" s="1563" t="s">
        <v>4313</v>
      </c>
      <c r="D89" s="1563" t="s">
        <v>4074</v>
      </c>
      <c r="E89" s="1564" t="s">
        <v>2300</v>
      </c>
      <c r="F89" s="1563" t="s">
        <v>4532</v>
      </c>
      <c r="G89" s="1562" t="s">
        <v>1800</v>
      </c>
    </row>
    <row r="90" spans="2:7" ht="25.5" x14ac:dyDescent="0.25">
      <c r="B90" s="1562" t="s">
        <v>4528</v>
      </c>
      <c r="C90" s="1563" t="s">
        <v>4313</v>
      </c>
      <c r="D90" s="1563" t="s">
        <v>4074</v>
      </c>
      <c r="E90" s="1564" t="s">
        <v>2299</v>
      </c>
      <c r="F90" s="1563" t="s">
        <v>4318</v>
      </c>
      <c r="G90" s="1562" t="s">
        <v>1799</v>
      </c>
    </row>
    <row r="91" spans="2:7" ht="25.5" x14ac:dyDescent="0.25">
      <c r="B91" s="1562" t="s">
        <v>4534</v>
      </c>
      <c r="C91" s="1563" t="s">
        <v>3144</v>
      </c>
      <c r="D91" s="1563" t="s">
        <v>4074</v>
      </c>
      <c r="E91" s="1564" t="s">
        <v>2299</v>
      </c>
      <c r="F91" s="1563" t="s">
        <v>4535</v>
      </c>
      <c r="G91" s="1562" t="s">
        <v>2582</v>
      </c>
    </row>
    <row r="92" spans="2:7" ht="25.5" x14ac:dyDescent="0.25">
      <c r="B92" s="1562" t="s">
        <v>4536</v>
      </c>
      <c r="C92" s="1563" t="s">
        <v>4347</v>
      </c>
      <c r="D92" s="1563" t="s">
        <v>4074</v>
      </c>
      <c r="E92" s="1564" t="s">
        <v>2300</v>
      </c>
      <c r="F92" s="1563" t="s">
        <v>4537</v>
      </c>
      <c r="G92" s="1562"/>
    </row>
    <row r="93" spans="2:7" ht="25.5" x14ac:dyDescent="0.25">
      <c r="B93" s="1562" t="s">
        <v>4538</v>
      </c>
      <c r="C93" s="1563" t="s">
        <v>4347</v>
      </c>
      <c r="D93" s="1563" t="s">
        <v>3938</v>
      </c>
      <c r="E93" s="1564" t="s">
        <v>2300</v>
      </c>
      <c r="F93" s="1563" t="s">
        <v>4006</v>
      </c>
      <c r="G93" s="1562" t="s">
        <v>4007</v>
      </c>
    </row>
    <row r="94" spans="2:7" ht="38.25" x14ac:dyDescent="0.25">
      <c r="B94" s="1562" t="s">
        <v>4539</v>
      </c>
      <c r="C94" s="1563" t="s">
        <v>4347</v>
      </c>
      <c r="D94" s="1563" t="s">
        <v>4074</v>
      </c>
      <c r="E94" s="1564" t="s">
        <v>2299</v>
      </c>
      <c r="F94" s="1563" t="s">
        <v>4540</v>
      </c>
      <c r="G94" s="1562" t="s">
        <v>1803</v>
      </c>
    </row>
    <row r="95" spans="2:7" ht="25.5" x14ac:dyDescent="0.25">
      <c r="B95" s="1562" t="s">
        <v>4541</v>
      </c>
      <c r="C95" s="1563" t="s">
        <v>4347</v>
      </c>
      <c r="D95" s="1563" t="s">
        <v>4074</v>
      </c>
      <c r="E95" s="1564" t="s">
        <v>2299</v>
      </c>
      <c r="F95" s="1563" t="s">
        <v>4542</v>
      </c>
      <c r="G95" s="1562" t="s">
        <v>1804</v>
      </c>
    </row>
    <row r="96" spans="2:7" ht="25.5" x14ac:dyDescent="0.25">
      <c r="B96" s="1562" t="s">
        <v>4543</v>
      </c>
      <c r="C96" s="1563" t="s">
        <v>4347</v>
      </c>
      <c r="D96" s="1563" t="s">
        <v>4074</v>
      </c>
      <c r="E96" s="1564" t="s">
        <v>2299</v>
      </c>
      <c r="F96" s="1563" t="s">
        <v>4544</v>
      </c>
      <c r="G96" s="1562" t="s">
        <v>1803</v>
      </c>
    </row>
    <row r="97" spans="2:7" ht="25.5" x14ac:dyDescent="0.25">
      <c r="B97" s="1562" t="s">
        <v>4545</v>
      </c>
      <c r="C97" s="1563" t="s">
        <v>4347</v>
      </c>
      <c r="D97" s="1563" t="s">
        <v>3938</v>
      </c>
      <c r="E97" s="1564" t="s">
        <v>2300</v>
      </c>
      <c r="F97" s="1563" t="s">
        <v>4546</v>
      </c>
      <c r="G97" s="1562" t="s">
        <v>1801</v>
      </c>
    </row>
    <row r="98" spans="2:7" ht="25.5" x14ac:dyDescent="0.25">
      <c r="B98" s="1562" t="s">
        <v>4545</v>
      </c>
      <c r="C98" s="1563" t="s">
        <v>4347</v>
      </c>
      <c r="D98" s="1563" t="s">
        <v>3938</v>
      </c>
      <c r="E98" s="1564" t="s">
        <v>2300</v>
      </c>
      <c r="F98" s="1563" t="s">
        <v>4546</v>
      </c>
      <c r="G98" s="1562" t="s">
        <v>1801</v>
      </c>
    </row>
    <row r="99" spans="2:7" ht="26.25" x14ac:dyDescent="0.25">
      <c r="B99" s="1562" t="s">
        <v>4547</v>
      </c>
      <c r="C99" s="1563" t="s">
        <v>4389</v>
      </c>
      <c r="D99" s="1563" t="s">
        <v>4074</v>
      </c>
      <c r="E99" s="1564" t="s">
        <v>2300</v>
      </c>
      <c r="F99" s="1563" t="s">
        <v>4548</v>
      </c>
      <c r="G99" s="1562" t="s">
        <v>4549</v>
      </c>
    </row>
    <row r="100" spans="2:7" ht="25.5" x14ac:dyDescent="0.25">
      <c r="B100" s="1562" t="s">
        <v>4550</v>
      </c>
      <c r="C100" s="1563" t="s">
        <v>472</v>
      </c>
      <c r="D100" s="1563" t="s">
        <v>4074</v>
      </c>
      <c r="E100" s="1564" t="s">
        <v>2300</v>
      </c>
      <c r="F100" s="1563" t="s">
        <v>4532</v>
      </c>
      <c r="G100" s="1562" t="s">
        <v>1800</v>
      </c>
    </row>
    <row r="101" spans="2:7" ht="25.5" x14ac:dyDescent="0.25">
      <c r="B101" s="1562" t="s">
        <v>4550</v>
      </c>
      <c r="C101" s="1563" t="s">
        <v>472</v>
      </c>
      <c r="D101" s="1563" t="s">
        <v>4074</v>
      </c>
      <c r="E101" s="1564" t="s">
        <v>2300</v>
      </c>
      <c r="F101" s="1563" t="s">
        <v>4551</v>
      </c>
      <c r="G101" s="1562" t="s">
        <v>1804</v>
      </c>
    </row>
    <row r="102" spans="2:7" ht="25.5" x14ac:dyDescent="0.25">
      <c r="B102" s="1562" t="s">
        <v>4552</v>
      </c>
      <c r="C102" s="1563" t="s">
        <v>472</v>
      </c>
      <c r="D102" s="1563" t="s">
        <v>4074</v>
      </c>
      <c r="E102" s="1564" t="s">
        <v>2299</v>
      </c>
      <c r="F102" s="1563" t="s">
        <v>4553</v>
      </c>
      <c r="G102" s="1562" t="s">
        <v>1801</v>
      </c>
    </row>
    <row r="103" spans="2:7" ht="25.5" x14ac:dyDescent="0.25">
      <c r="B103" s="1562" t="s">
        <v>4554</v>
      </c>
      <c r="C103" s="1563" t="s">
        <v>266</v>
      </c>
      <c r="D103" s="1563" t="s">
        <v>3938</v>
      </c>
      <c r="E103" s="1564" t="s">
        <v>2299</v>
      </c>
      <c r="F103" s="1563" t="s">
        <v>4555</v>
      </c>
      <c r="G103" s="1562" t="s">
        <v>4185</v>
      </c>
    </row>
    <row r="104" spans="2:7" x14ac:dyDescent="0.25">
      <c r="B104" s="1562" t="s">
        <v>4556</v>
      </c>
      <c r="C104" s="1563" t="s">
        <v>4407</v>
      </c>
      <c r="D104" s="1563" t="s">
        <v>3938</v>
      </c>
      <c r="E104" s="1564" t="s">
        <v>2300</v>
      </c>
      <c r="F104" s="1563" t="s">
        <v>4265</v>
      </c>
      <c r="G104" s="1562" t="s">
        <v>1801</v>
      </c>
    </row>
    <row r="105" spans="2:7" x14ac:dyDescent="0.25">
      <c r="B105" s="1562" t="s">
        <v>4556</v>
      </c>
      <c r="C105" s="1563" t="s">
        <v>4407</v>
      </c>
      <c r="D105" s="1563" t="s">
        <v>3938</v>
      </c>
      <c r="E105" s="1564" t="s">
        <v>2300</v>
      </c>
      <c r="F105" s="1563" t="s">
        <v>4265</v>
      </c>
      <c r="G105" s="1562" t="s">
        <v>1801</v>
      </c>
    </row>
    <row r="106" spans="2:7" ht="25.5" x14ac:dyDescent="0.25">
      <c r="B106" s="1562" t="s">
        <v>4557</v>
      </c>
      <c r="C106" s="1563" t="s">
        <v>405</v>
      </c>
      <c r="D106" s="1563" t="s">
        <v>4183</v>
      </c>
      <c r="E106" s="1564" t="s">
        <v>2299</v>
      </c>
      <c r="F106" s="1563"/>
      <c r="G106" s="1562" t="s">
        <v>1799</v>
      </c>
    </row>
    <row r="107" spans="2:7" ht="25.5" x14ac:dyDescent="0.25">
      <c r="B107" s="1562" t="s">
        <v>4558</v>
      </c>
      <c r="C107" s="1563" t="s">
        <v>405</v>
      </c>
      <c r="D107" s="1563" t="s">
        <v>4183</v>
      </c>
      <c r="E107" s="1564" t="s">
        <v>2299</v>
      </c>
      <c r="F107" s="1563" t="s">
        <v>4559</v>
      </c>
      <c r="G107" s="1562" t="s">
        <v>4185</v>
      </c>
    </row>
    <row r="108" spans="2:7" x14ac:dyDescent="0.25">
      <c r="B108" s="1562" t="s">
        <v>4560</v>
      </c>
      <c r="C108" s="1563" t="s">
        <v>405</v>
      </c>
      <c r="D108" s="1563" t="s">
        <v>3938</v>
      </c>
      <c r="E108" s="1564" t="s">
        <v>2299</v>
      </c>
      <c r="F108" s="1563" t="s">
        <v>4561</v>
      </c>
      <c r="G108" s="1562" t="s">
        <v>1803</v>
      </c>
    </row>
    <row r="109" spans="2:7" ht="25.5" x14ac:dyDescent="0.25">
      <c r="B109" s="1562" t="s">
        <v>4581</v>
      </c>
      <c r="C109" s="1563" t="s">
        <v>405</v>
      </c>
      <c r="D109" s="1563" t="s">
        <v>3938</v>
      </c>
      <c r="E109" s="1564" t="s">
        <v>2300</v>
      </c>
      <c r="F109" s="1563" t="s">
        <v>4039</v>
      </c>
      <c r="G109" s="1562" t="s">
        <v>3993</v>
      </c>
    </row>
    <row r="110" spans="2:7" x14ac:dyDescent="0.25">
      <c r="B110" s="1562" t="s">
        <v>4582</v>
      </c>
      <c r="C110" s="1563" t="s">
        <v>405</v>
      </c>
      <c r="D110" s="1563" t="s">
        <v>3938</v>
      </c>
      <c r="E110" s="1564" t="s">
        <v>2300</v>
      </c>
      <c r="F110" s="1563" t="s">
        <v>4311</v>
      </c>
      <c r="G110" s="1562" t="s">
        <v>2304</v>
      </c>
    </row>
    <row r="111" spans="2:7" ht="25.5" x14ac:dyDescent="0.25">
      <c r="B111" s="1562" t="s">
        <v>4562</v>
      </c>
      <c r="C111" s="1563" t="s">
        <v>405</v>
      </c>
      <c r="D111" s="1563" t="s">
        <v>4074</v>
      </c>
      <c r="E111" s="1564" t="s">
        <v>2299</v>
      </c>
      <c r="F111" s="1563" t="s">
        <v>4563</v>
      </c>
      <c r="G111" s="1562" t="s">
        <v>1799</v>
      </c>
    </row>
    <row r="112" spans="2:7" x14ac:dyDescent="0.25">
      <c r="B112" s="1562" t="s">
        <v>4564</v>
      </c>
      <c r="C112" s="1563" t="s">
        <v>406</v>
      </c>
      <c r="D112" s="1563" t="s">
        <v>4463</v>
      </c>
      <c r="E112" s="1564" t="s">
        <v>2299</v>
      </c>
      <c r="F112" s="1563" t="s">
        <v>4565</v>
      </c>
      <c r="G112" s="1562" t="s">
        <v>1806</v>
      </c>
    </row>
    <row r="113" spans="2:7" ht="25.5" x14ac:dyDescent="0.25">
      <c r="B113" s="1562" t="s">
        <v>4566</v>
      </c>
      <c r="C113" s="1563" t="s">
        <v>406</v>
      </c>
      <c r="D113" s="1563" t="s">
        <v>4183</v>
      </c>
      <c r="E113" s="1564" t="s">
        <v>2299</v>
      </c>
      <c r="F113" s="1563" t="s">
        <v>4567</v>
      </c>
      <c r="G113" s="1562" t="s">
        <v>4568</v>
      </c>
    </row>
    <row r="114" spans="2:7" ht="25.5" x14ac:dyDescent="0.25">
      <c r="B114" s="1562" t="s">
        <v>4569</v>
      </c>
      <c r="C114" s="1563" t="s">
        <v>406</v>
      </c>
      <c r="D114" s="1563" t="s">
        <v>3938</v>
      </c>
      <c r="E114" s="1564" t="s">
        <v>2300</v>
      </c>
      <c r="F114" s="1563" t="s">
        <v>4065</v>
      </c>
      <c r="G114" s="1562" t="s">
        <v>1803</v>
      </c>
    </row>
    <row r="115" spans="2:7" ht="25.5" x14ac:dyDescent="0.25">
      <c r="B115" s="1562" t="s">
        <v>4570</v>
      </c>
      <c r="C115" s="1563" t="s">
        <v>406</v>
      </c>
      <c r="D115" s="1563" t="s">
        <v>3938</v>
      </c>
      <c r="E115" s="1564" t="s">
        <v>2300</v>
      </c>
      <c r="F115" s="1563" t="s">
        <v>4065</v>
      </c>
      <c r="G115" s="1562" t="s">
        <v>1803</v>
      </c>
    </row>
    <row r="116" spans="2:7" ht="25.5" x14ac:dyDescent="0.25">
      <c r="B116" s="1562" t="s">
        <v>4570</v>
      </c>
      <c r="C116" s="1563" t="s">
        <v>406</v>
      </c>
      <c r="D116" s="1563" t="s">
        <v>3938</v>
      </c>
      <c r="E116" s="1564" t="s">
        <v>2300</v>
      </c>
      <c r="F116" s="1563" t="s">
        <v>3952</v>
      </c>
      <c r="G116" s="1562" t="s">
        <v>2582</v>
      </c>
    </row>
    <row r="117" spans="2:7" x14ac:dyDescent="0.25">
      <c r="B117" s="1562" t="s">
        <v>4566</v>
      </c>
      <c r="C117" s="1563" t="s">
        <v>406</v>
      </c>
      <c r="D117" s="1563" t="s">
        <v>4505</v>
      </c>
      <c r="E117" s="1564" t="s">
        <v>2300</v>
      </c>
      <c r="F117" s="1563" t="s">
        <v>4571</v>
      </c>
      <c r="G117" s="1562" t="s">
        <v>4572</v>
      </c>
    </row>
    <row r="118" spans="2:7" ht="18.75" x14ac:dyDescent="0.25">
      <c r="B118" s="1202">
        <f>COUNTA(B7:B117)</f>
        <v>111</v>
      </c>
      <c r="C118" s="965"/>
      <c r="D118" s="965"/>
      <c r="E118" s="965"/>
      <c r="F118" s="965"/>
      <c r="G118" s="965"/>
    </row>
    <row r="119" spans="2:7" x14ac:dyDescent="0.25">
      <c r="B119" s="1795"/>
    </row>
    <row r="120" spans="2:7" x14ac:dyDescent="0.25">
      <c r="B120" s="1795"/>
    </row>
    <row r="121" spans="2:7" x14ac:dyDescent="0.25">
      <c r="B121" s="1795"/>
    </row>
    <row r="122" spans="2:7" x14ac:dyDescent="0.25">
      <c r="B122" s="1795"/>
    </row>
    <row r="123" spans="2:7" x14ac:dyDescent="0.25">
      <c r="B123" s="1795"/>
    </row>
    <row r="124" spans="2:7" x14ac:dyDescent="0.25">
      <c r="B124" s="1795"/>
    </row>
    <row r="125" spans="2:7" x14ac:dyDescent="0.25">
      <c r="B125" s="1795"/>
    </row>
    <row r="126" spans="2:7" x14ac:dyDescent="0.25">
      <c r="B126" s="1795"/>
    </row>
    <row r="127" spans="2:7" x14ac:dyDescent="0.25">
      <c r="B127" s="1795"/>
    </row>
    <row r="128" spans="2:7" x14ac:dyDescent="0.25">
      <c r="B128" s="1795"/>
    </row>
    <row r="129" spans="2:2" x14ac:dyDescent="0.25">
      <c r="B129" s="1795"/>
    </row>
    <row r="130" spans="2:2" x14ac:dyDescent="0.25">
      <c r="B130" s="1795"/>
    </row>
    <row r="131" spans="2:2" x14ac:dyDescent="0.25">
      <c r="B131" s="1795"/>
    </row>
    <row r="132" spans="2:2" x14ac:dyDescent="0.25">
      <c r="B132" s="1795"/>
    </row>
    <row r="133" spans="2:2" x14ac:dyDescent="0.25">
      <c r="B133" s="1795"/>
    </row>
    <row r="134" spans="2:2" x14ac:dyDescent="0.25">
      <c r="B134" s="1795"/>
    </row>
    <row r="135" spans="2:2" x14ac:dyDescent="0.25">
      <c r="B135" s="1795"/>
    </row>
    <row r="136" spans="2:2" x14ac:dyDescent="0.25">
      <c r="B136" s="1795"/>
    </row>
    <row r="137" spans="2:2" x14ac:dyDescent="0.25">
      <c r="B137" s="1795"/>
    </row>
    <row r="138" spans="2:2" x14ac:dyDescent="0.25">
      <c r="B138" s="1795"/>
    </row>
    <row r="139" spans="2:2" x14ac:dyDescent="0.25">
      <c r="B139" s="1795"/>
    </row>
    <row r="140" spans="2:2" x14ac:dyDescent="0.25">
      <c r="B140" s="1795"/>
    </row>
    <row r="141" spans="2:2" x14ac:dyDescent="0.25">
      <c r="B141" s="1795"/>
    </row>
    <row r="142" spans="2:2" x14ac:dyDescent="0.25">
      <c r="B142" s="1795"/>
    </row>
    <row r="143" spans="2:2" x14ac:dyDescent="0.25">
      <c r="B143" s="1795"/>
    </row>
    <row r="144" spans="2:2" x14ac:dyDescent="0.25">
      <c r="B144" s="1795"/>
    </row>
    <row r="145" spans="2:2" x14ac:dyDescent="0.25">
      <c r="B145" s="1795"/>
    </row>
    <row r="146" spans="2:2" x14ac:dyDescent="0.25">
      <c r="B146" s="1795"/>
    </row>
    <row r="147" spans="2:2" x14ac:dyDescent="0.25">
      <c r="B147" s="1795"/>
    </row>
    <row r="148" spans="2:2" x14ac:dyDescent="0.25">
      <c r="B148" s="1795"/>
    </row>
    <row r="149" spans="2:2" x14ac:dyDescent="0.25">
      <c r="B149" s="1795"/>
    </row>
    <row r="150" spans="2:2" x14ac:dyDescent="0.25">
      <c r="B150" s="1795"/>
    </row>
    <row r="151" spans="2:2" x14ac:dyDescent="0.25">
      <c r="B151" s="1795"/>
    </row>
  </sheetData>
  <sortState xmlns:xlrd2="http://schemas.microsoft.com/office/spreadsheetml/2017/richdata2" ref="B7:G117">
    <sortCondition ref="E7:E117"/>
  </sortState>
  <mergeCells count="2">
    <mergeCell ref="B4:G4"/>
    <mergeCell ref="B1:G3"/>
  </mergeCells>
  <pageMargins left="0.7" right="0.7" top="0.75" bottom="0.75" header="0.3" footer="0.3"/>
  <pageSetup paperSize="9" orientation="portrait" r:id="rId1"/>
  <drawing r:id="rId2"/>
</worksheet>
</file>

<file path=xl/worksheets/sheet2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E00-000000000000}">
  <sheetPr codeName="Hoja236"/>
  <dimension ref="B1:C1048576"/>
  <sheetViews>
    <sheetView showGridLines="0" workbookViewId="0">
      <pane xSplit="1" ySplit="6" topLeftCell="B7" activePane="bottomRight" state="frozen"/>
      <selection activeCell="I25" sqref="I25"/>
      <selection pane="topRight" activeCell="I25" sqref="I25"/>
      <selection pane="bottomLeft" activeCell="I25" sqref="I25"/>
      <selection pane="bottomRight" activeCell="D27" sqref="D27"/>
    </sheetView>
  </sheetViews>
  <sheetFormatPr baseColWidth="10" defaultColWidth="0" defaultRowHeight="15" zeroHeight="1" x14ac:dyDescent="0.25"/>
  <cols>
    <col min="1" max="1" width="3.5703125" customWidth="1"/>
    <col min="2" max="2" width="57.5703125" customWidth="1"/>
    <col min="3" max="3" width="24.5703125" customWidth="1"/>
    <col min="4" max="4" width="8.7109375" customWidth="1"/>
  </cols>
  <sheetData>
    <row r="1" spans="2:3" x14ac:dyDescent="0.25">
      <c r="B1" s="1958"/>
      <c r="C1" s="1960"/>
    </row>
    <row r="2" spans="2:3" x14ac:dyDescent="0.25">
      <c r="B2" s="1961"/>
      <c r="C2" s="1963"/>
    </row>
    <row r="3" spans="2:3" ht="15.75" thickBot="1" x14ac:dyDescent="0.3">
      <c r="B3" s="1964"/>
      <c r="C3" s="1966"/>
    </row>
    <row r="4" spans="2:3" ht="21.75" thickBot="1" x14ac:dyDescent="0.4">
      <c r="B4" s="1970" t="s">
        <v>4576</v>
      </c>
      <c r="C4" s="1972"/>
    </row>
    <row r="5" spans="2:3" x14ac:dyDescent="0.25"/>
    <row r="6" spans="2:3" ht="18.75" x14ac:dyDescent="0.25">
      <c r="B6" s="518" t="s">
        <v>1838</v>
      </c>
      <c r="C6" s="518" t="s">
        <v>1839</v>
      </c>
    </row>
    <row r="7" spans="2:3" ht="18.75" customHeight="1" x14ac:dyDescent="0.25">
      <c r="B7" s="1236" t="s">
        <v>4117</v>
      </c>
      <c r="C7" s="1565">
        <v>1</v>
      </c>
    </row>
    <row r="8" spans="2:3" ht="18.75" customHeight="1" x14ac:dyDescent="0.25">
      <c r="B8" s="1236" t="s">
        <v>1802</v>
      </c>
      <c r="C8" s="1565">
        <v>6</v>
      </c>
    </row>
    <row r="9" spans="2:3" ht="18.75" customHeight="1" x14ac:dyDescent="0.25">
      <c r="B9" s="1236" t="s">
        <v>4483</v>
      </c>
      <c r="C9" s="1565">
        <v>1</v>
      </c>
    </row>
    <row r="10" spans="2:3" s="1795" customFormat="1" ht="18.75" customHeight="1" x14ac:dyDescent="0.25">
      <c r="B10" s="1236" t="s">
        <v>4572</v>
      </c>
      <c r="C10" s="1565">
        <v>1</v>
      </c>
    </row>
    <row r="11" spans="2:3" s="1795" customFormat="1" ht="18.75" customHeight="1" x14ac:dyDescent="0.25">
      <c r="B11" s="1236" t="s">
        <v>1804</v>
      </c>
      <c r="C11" s="1565">
        <v>5</v>
      </c>
    </row>
    <row r="12" spans="2:3" s="1795" customFormat="1" ht="18.75" customHeight="1" x14ac:dyDescent="0.25">
      <c r="B12" s="1236" t="s">
        <v>1800</v>
      </c>
      <c r="C12" s="1565">
        <v>5</v>
      </c>
    </row>
    <row r="13" spans="2:3" s="1795" customFormat="1" ht="18.75" customHeight="1" x14ac:dyDescent="0.25">
      <c r="B13" s="1236" t="s">
        <v>1808</v>
      </c>
      <c r="C13" s="1565">
        <v>1</v>
      </c>
    </row>
    <row r="14" spans="2:3" ht="18.75" customHeight="1" x14ac:dyDescent="0.25">
      <c r="B14" s="1236" t="s">
        <v>1799</v>
      </c>
      <c r="C14" s="1565">
        <v>3</v>
      </c>
    </row>
    <row r="15" spans="2:3" ht="18.75" customHeight="1" x14ac:dyDescent="0.25">
      <c r="B15" s="1236" t="s">
        <v>1805</v>
      </c>
      <c r="C15" s="1565">
        <v>1</v>
      </c>
    </row>
    <row r="16" spans="2:3" ht="18.75" customHeight="1" x14ac:dyDescent="0.25">
      <c r="B16" s="1236" t="s">
        <v>1803</v>
      </c>
      <c r="C16" s="1565">
        <v>10</v>
      </c>
    </row>
    <row r="17" spans="2:3" ht="18.75" customHeight="1" x14ac:dyDescent="0.25">
      <c r="B17" s="1236" t="s">
        <v>1801</v>
      </c>
      <c r="C17" s="1565">
        <v>39</v>
      </c>
    </row>
    <row r="18" spans="2:3" ht="18.75" customHeight="1" x14ac:dyDescent="0.25">
      <c r="B18" s="1236" t="s">
        <v>1806</v>
      </c>
      <c r="C18" s="1565">
        <v>2</v>
      </c>
    </row>
    <row r="19" spans="2:3" ht="18.75" customHeight="1" x14ac:dyDescent="0.25">
      <c r="B19" s="1236" t="s">
        <v>1807</v>
      </c>
      <c r="C19" s="1565">
        <v>1</v>
      </c>
    </row>
    <row r="20" spans="2:3" ht="18.75" customHeight="1" x14ac:dyDescent="0.25">
      <c r="B20" s="1236" t="s">
        <v>2254</v>
      </c>
      <c r="C20" s="1565">
        <v>1</v>
      </c>
    </row>
    <row r="21" spans="2:3" ht="18.75" customHeight="1" x14ac:dyDescent="0.25">
      <c r="B21" s="1236" t="s">
        <v>4568</v>
      </c>
      <c r="C21" s="1565">
        <v>1</v>
      </c>
    </row>
    <row r="22" spans="2:3" ht="18.75" customHeight="1" x14ac:dyDescent="0.25">
      <c r="B22" s="1236" t="s">
        <v>2582</v>
      </c>
      <c r="C22" s="1565">
        <v>17</v>
      </c>
    </row>
    <row r="23" spans="2:3" ht="18.75" customHeight="1" x14ac:dyDescent="0.25">
      <c r="B23" s="1236" t="s">
        <v>4007</v>
      </c>
      <c r="C23" s="1565">
        <v>1</v>
      </c>
    </row>
    <row r="24" spans="2:3" ht="18.75" customHeight="1" x14ac:dyDescent="0.25">
      <c r="B24" s="1236" t="s">
        <v>4185</v>
      </c>
      <c r="C24" s="1565">
        <v>6</v>
      </c>
    </row>
    <row r="25" spans="2:3" ht="18.75" customHeight="1" x14ac:dyDescent="0.25">
      <c r="B25" s="1236" t="s">
        <v>2303</v>
      </c>
      <c r="C25" s="1565">
        <v>2</v>
      </c>
    </row>
    <row r="26" spans="2:3" ht="18.75" customHeight="1" x14ac:dyDescent="0.25">
      <c r="B26" s="1236" t="s">
        <v>2304</v>
      </c>
      <c r="C26" s="1565">
        <v>2</v>
      </c>
    </row>
    <row r="27" spans="2:3" ht="18.75" customHeight="1" x14ac:dyDescent="0.25">
      <c r="B27" s="1236" t="s">
        <v>4516</v>
      </c>
      <c r="C27" s="1565">
        <v>1</v>
      </c>
    </row>
    <row r="28" spans="2:3" ht="18.75" customHeight="1" x14ac:dyDescent="0.25">
      <c r="B28" s="1236" t="s">
        <v>1809</v>
      </c>
      <c r="C28" s="1565">
        <v>1</v>
      </c>
    </row>
    <row r="29" spans="2:3" ht="18.75" customHeight="1" x14ac:dyDescent="0.25">
      <c r="B29" s="1236" t="s">
        <v>4549</v>
      </c>
      <c r="C29" s="1565">
        <v>1</v>
      </c>
    </row>
    <row r="30" spans="2:3" ht="18.75" x14ac:dyDescent="0.3">
      <c r="B30" s="108" t="s">
        <v>143</v>
      </c>
      <c r="C30" s="108">
        <f>SUM(C7:C29)</f>
        <v>109</v>
      </c>
    </row>
    <row r="31" spans="2:3" x14ac:dyDescent="0.25"/>
    <row r="32" spans="2:3" x14ac:dyDescent="0.25"/>
    <row r="33" x14ac:dyDescent="0.25"/>
    <row r="34" x14ac:dyDescent="0.25"/>
    <row r="35" x14ac:dyDescent="0.25"/>
    <row r="47" x14ac:dyDescent="0.25"/>
    <row r="48" x14ac:dyDescent="0.25"/>
    <row r="50" x14ac:dyDescent="0.25"/>
    <row r="1048559" x14ac:dyDescent="0.25"/>
    <row r="1048560" x14ac:dyDescent="0.25"/>
    <row r="1048561" x14ac:dyDescent="0.25"/>
    <row r="1048575" x14ac:dyDescent="0.25"/>
    <row r="1048576" x14ac:dyDescent="0.25"/>
  </sheetData>
  <mergeCells count="2">
    <mergeCell ref="B4:C4"/>
    <mergeCell ref="B1:C3"/>
  </mergeCell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22"/>
  <dimension ref="A1:J309"/>
  <sheetViews>
    <sheetView showGridLines="0" zoomScaleNormal="100" workbookViewId="0"/>
  </sheetViews>
  <sheetFormatPr baseColWidth="10" defaultColWidth="0" defaultRowHeight="15" customHeight="1" zeroHeight="1" x14ac:dyDescent="0.25"/>
  <cols>
    <col min="1" max="1" width="3.5703125" style="566" customWidth="1"/>
    <col min="2" max="2" width="39" style="566" customWidth="1"/>
    <col min="3" max="5" width="21.85546875" style="566" customWidth="1"/>
    <col min="6" max="6" width="5" style="566" customWidth="1"/>
    <col min="7" max="10" width="0" style="566" hidden="1" customWidth="1"/>
    <col min="11" max="16384" width="9.140625" style="566" hidden="1"/>
  </cols>
  <sheetData>
    <row r="1" spans="2:7" x14ac:dyDescent="0.25">
      <c r="B1" s="1985"/>
      <c r="C1" s="1986"/>
      <c r="D1" s="1986"/>
      <c r="E1" s="1987"/>
    </row>
    <row r="2" spans="2:7" x14ac:dyDescent="0.25">
      <c r="B2" s="1988"/>
      <c r="C2" s="1989"/>
      <c r="D2" s="1989"/>
      <c r="E2" s="1990"/>
    </row>
    <row r="3" spans="2:7" ht="16.5" thickBot="1" x14ac:dyDescent="0.3">
      <c r="B3" s="1991"/>
      <c r="C3" s="1992"/>
      <c r="D3" s="1992"/>
      <c r="E3" s="1993"/>
      <c r="F3" s="567"/>
      <c r="G3" s="567"/>
    </row>
    <row r="4" spans="2:7" ht="21.75" thickBot="1" x14ac:dyDescent="0.4">
      <c r="B4" s="2034" t="s">
        <v>3163</v>
      </c>
      <c r="C4" s="2035"/>
      <c r="D4" s="2035"/>
      <c r="E4" s="2037"/>
      <c r="F4" s="567"/>
      <c r="G4" s="567"/>
    </row>
    <row r="5" spans="2:7" s="569" customFormat="1" ht="15.75" x14ac:dyDescent="0.25">
      <c r="B5" s="2038"/>
      <c r="C5" s="2038"/>
      <c r="D5" s="2038"/>
      <c r="E5" s="2038"/>
      <c r="F5" s="568"/>
      <c r="G5" s="568"/>
    </row>
    <row r="6" spans="2:7" s="569" customFormat="1" ht="18.75" customHeight="1" x14ac:dyDescent="0.25">
      <c r="B6" s="2055" t="s">
        <v>169</v>
      </c>
      <c r="C6" s="2057" t="s">
        <v>2756</v>
      </c>
      <c r="D6" s="2058"/>
      <c r="E6" s="2055" t="s">
        <v>143</v>
      </c>
      <c r="F6" s="568"/>
      <c r="G6" s="568"/>
    </row>
    <row r="7" spans="2:7" s="569" customFormat="1" ht="31.5" x14ac:dyDescent="0.25">
      <c r="B7" s="2056"/>
      <c r="C7" s="604" t="s">
        <v>170</v>
      </c>
      <c r="D7" s="604" t="s">
        <v>171</v>
      </c>
      <c r="E7" s="2056"/>
      <c r="F7" s="568"/>
      <c r="G7" s="568"/>
    </row>
    <row r="8" spans="2:7" s="569" customFormat="1" ht="18.75" customHeight="1" x14ac:dyDescent="0.25">
      <c r="B8" s="577" t="s">
        <v>172</v>
      </c>
      <c r="C8" s="1403">
        <v>9</v>
      </c>
      <c r="D8" s="1403">
        <v>17</v>
      </c>
      <c r="E8" s="1403">
        <v>26</v>
      </c>
    </row>
    <row r="9" spans="2:7" ht="18.75" customHeight="1" x14ac:dyDescent="0.25">
      <c r="B9" s="577" t="s">
        <v>173</v>
      </c>
      <c r="C9" s="1403">
        <v>9</v>
      </c>
      <c r="D9" s="1403">
        <v>9</v>
      </c>
      <c r="E9" s="1403">
        <v>18</v>
      </c>
    </row>
    <row r="10" spans="2:7" ht="18.75" customHeight="1" x14ac:dyDescent="0.25">
      <c r="B10" s="577" t="s">
        <v>174</v>
      </c>
      <c r="C10" s="1403">
        <v>12</v>
      </c>
      <c r="D10" s="1403">
        <v>4</v>
      </c>
      <c r="E10" s="1403">
        <v>16</v>
      </c>
    </row>
    <row r="11" spans="2:7" ht="18.75" customHeight="1" x14ac:dyDescent="0.25">
      <c r="B11" s="577" t="s">
        <v>175</v>
      </c>
      <c r="C11" s="1403">
        <v>3</v>
      </c>
      <c r="D11" s="1403">
        <v>8</v>
      </c>
      <c r="E11" s="1403">
        <v>11</v>
      </c>
    </row>
    <row r="12" spans="2:7" ht="18.75" customHeight="1" x14ac:dyDescent="0.25">
      <c r="B12" s="577" t="s">
        <v>176</v>
      </c>
      <c r="C12" s="1403">
        <v>3</v>
      </c>
      <c r="D12" s="1403">
        <v>3</v>
      </c>
      <c r="E12" s="1403">
        <v>6</v>
      </c>
    </row>
    <row r="13" spans="2:7" ht="18.75" customHeight="1" x14ac:dyDescent="0.25">
      <c r="B13" s="577" t="s">
        <v>177</v>
      </c>
      <c r="C13" s="1403">
        <v>3</v>
      </c>
      <c r="D13" s="1403">
        <v>6</v>
      </c>
      <c r="E13" s="1403">
        <v>9</v>
      </c>
    </row>
    <row r="14" spans="2:7" ht="18.75" customHeight="1" x14ac:dyDescent="0.25">
      <c r="B14" s="577" t="s">
        <v>178</v>
      </c>
      <c r="C14" s="1403">
        <v>3</v>
      </c>
      <c r="D14" s="1403">
        <v>5</v>
      </c>
      <c r="E14" s="1403">
        <v>8</v>
      </c>
    </row>
    <row r="15" spans="2:7" ht="18.75" customHeight="1" x14ac:dyDescent="0.3">
      <c r="B15" s="605" t="s">
        <v>143</v>
      </c>
      <c r="C15" s="580">
        <f>SUM(C8:C14)</f>
        <v>42</v>
      </c>
      <c r="D15" s="580">
        <f>SUM(D8:D14)</f>
        <v>52</v>
      </c>
      <c r="E15" s="580">
        <f>SUM(E8:E14)</f>
        <v>94</v>
      </c>
    </row>
    <row r="16" spans="2:7" ht="16.5" customHeight="1" x14ac:dyDescent="0.25">
      <c r="B16" s="2053" t="s">
        <v>179</v>
      </c>
      <c r="C16" s="2054"/>
      <c r="D16" s="2054"/>
      <c r="E16" s="2054"/>
    </row>
    <row r="17" ht="15" customHeight="1" x14ac:dyDescent="0.25"/>
    <row r="276" ht="0" hidden="1" customHeight="1" x14ac:dyDescent="0.25"/>
    <row r="277" ht="0" hidden="1" customHeight="1" x14ac:dyDescent="0.25"/>
    <row r="278" ht="0" hidden="1" customHeight="1" x14ac:dyDescent="0.25"/>
    <row r="279" ht="0" hidden="1" customHeight="1" x14ac:dyDescent="0.25"/>
    <row r="280" ht="0" hidden="1" customHeight="1" x14ac:dyDescent="0.25"/>
    <row r="281" ht="0" hidden="1" customHeight="1" x14ac:dyDescent="0.25"/>
    <row r="282" ht="0" hidden="1" customHeight="1" x14ac:dyDescent="0.25"/>
    <row r="283" ht="0" hidden="1" customHeight="1" x14ac:dyDescent="0.25"/>
    <row r="284" ht="0" hidden="1" customHeight="1" x14ac:dyDescent="0.25"/>
    <row r="285" ht="0" hidden="1" customHeight="1" x14ac:dyDescent="0.25"/>
    <row r="286" ht="0" hidden="1" customHeight="1" x14ac:dyDescent="0.25"/>
    <row r="287" ht="0" hidden="1" customHeight="1" x14ac:dyDescent="0.25"/>
    <row r="288" ht="0" hidden="1" customHeight="1" x14ac:dyDescent="0.25"/>
    <row r="289" ht="0" hidden="1" customHeight="1" x14ac:dyDescent="0.25"/>
    <row r="309" ht="15" customHeight="1" x14ac:dyDescent="0.25"/>
  </sheetData>
  <sheetProtection formatCells="0" formatColumns="0" formatRows="0" insertColumns="0" insertRows="0" deleteColumns="0" deleteRows="0" sort="0"/>
  <mergeCells count="7">
    <mergeCell ref="B16:E16"/>
    <mergeCell ref="B1:E3"/>
    <mergeCell ref="B4:E4"/>
    <mergeCell ref="B5:E5"/>
    <mergeCell ref="B6:B7"/>
    <mergeCell ref="E6:E7"/>
    <mergeCell ref="C6:D6"/>
  </mergeCells>
  <pageMargins left="0.7" right="0.7" top="0.75" bottom="0.75" header="0.3" footer="0.3"/>
  <drawing r:id="rId1"/>
</worksheet>
</file>

<file path=xl/worksheets/sheet2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F00-000000000000}">
  <sheetPr codeName="Hoja237"/>
  <dimension ref="A1:D53"/>
  <sheetViews>
    <sheetView showGridLines="0" workbookViewId="0">
      <selection activeCell="B7" sqref="B7"/>
    </sheetView>
  </sheetViews>
  <sheetFormatPr baseColWidth="10" defaultColWidth="0" defaultRowHeight="15" zeroHeight="1" x14ac:dyDescent="0.25"/>
  <cols>
    <col min="1" max="1" width="3.5703125" customWidth="1"/>
    <col min="2" max="2" width="53" customWidth="1"/>
    <col min="3" max="3" width="37.5703125" bestFit="1" customWidth="1"/>
    <col min="4" max="4" width="8.7109375" customWidth="1"/>
    <col min="5" max="16384" width="11.42578125" hidden="1"/>
  </cols>
  <sheetData>
    <row r="1" spans="2:3" x14ac:dyDescent="0.25">
      <c r="B1" s="1958"/>
      <c r="C1" s="1960"/>
    </row>
    <row r="2" spans="2:3" x14ac:dyDescent="0.25">
      <c r="B2" s="1961"/>
      <c r="C2" s="1963"/>
    </row>
    <row r="3" spans="2:3" ht="15.75" thickBot="1" x14ac:dyDescent="0.3">
      <c r="B3" s="1964"/>
      <c r="C3" s="1966"/>
    </row>
    <row r="4" spans="2:3" ht="21.75" thickBot="1" x14ac:dyDescent="0.4">
      <c r="B4" s="1970" t="s">
        <v>4577</v>
      </c>
      <c r="C4" s="1972"/>
    </row>
    <row r="5" spans="2:3" x14ac:dyDescent="0.25"/>
    <row r="6" spans="2:3" ht="18.75" x14ac:dyDescent="0.25">
      <c r="B6" s="518" t="s">
        <v>1838</v>
      </c>
      <c r="C6" s="518" t="s">
        <v>1839</v>
      </c>
    </row>
    <row r="7" spans="2:3" x14ac:dyDescent="0.25">
      <c r="B7" s="1233" t="s">
        <v>4117</v>
      </c>
      <c r="C7" s="1464">
        <v>1</v>
      </c>
    </row>
    <row r="8" spans="2:3" s="1795" customFormat="1" x14ac:dyDescent="0.25">
      <c r="B8" s="1233" t="s">
        <v>1802</v>
      </c>
      <c r="C8" s="1794">
        <v>59</v>
      </c>
    </row>
    <row r="9" spans="2:3" s="1795" customFormat="1" x14ac:dyDescent="0.25">
      <c r="B9" s="1233" t="s">
        <v>4103</v>
      </c>
      <c r="C9" s="1794">
        <v>13</v>
      </c>
    </row>
    <row r="10" spans="2:3" s="1795" customFormat="1" x14ac:dyDescent="0.25">
      <c r="B10" s="1233" t="s">
        <v>4205</v>
      </c>
      <c r="C10" s="1794">
        <v>9</v>
      </c>
    </row>
    <row r="11" spans="2:3" s="1795" customFormat="1" x14ac:dyDescent="0.25">
      <c r="B11" s="1233" t="s">
        <v>1800</v>
      </c>
      <c r="C11" s="1794">
        <v>38</v>
      </c>
    </row>
    <row r="12" spans="2:3" s="1795" customFormat="1" x14ac:dyDescent="0.25">
      <c r="B12" s="1233" t="s">
        <v>2301</v>
      </c>
      <c r="C12" s="1794">
        <v>13</v>
      </c>
    </row>
    <row r="13" spans="2:3" s="1795" customFormat="1" x14ac:dyDescent="0.25">
      <c r="B13" s="1233" t="s">
        <v>3940</v>
      </c>
      <c r="C13" s="1794">
        <v>18</v>
      </c>
    </row>
    <row r="14" spans="2:3" s="1795" customFormat="1" x14ac:dyDescent="0.25">
      <c r="B14" s="1233" t="s">
        <v>1799</v>
      </c>
      <c r="C14" s="1794">
        <v>2</v>
      </c>
    </row>
    <row r="15" spans="2:3" s="1795" customFormat="1" x14ac:dyDescent="0.25">
      <c r="B15" s="1233" t="s">
        <v>2302</v>
      </c>
      <c r="C15" s="1794">
        <v>6</v>
      </c>
    </row>
    <row r="16" spans="2:3" s="1795" customFormat="1" x14ac:dyDescent="0.25">
      <c r="B16" s="1233" t="s">
        <v>1805</v>
      </c>
      <c r="C16" s="1794">
        <v>1</v>
      </c>
    </row>
    <row r="17" spans="2:3" s="1795" customFormat="1" x14ac:dyDescent="0.25">
      <c r="B17" s="1233" t="s">
        <v>1803</v>
      </c>
      <c r="C17" s="1794">
        <v>55</v>
      </c>
    </row>
    <row r="18" spans="2:3" s="1795" customFormat="1" x14ac:dyDescent="0.25">
      <c r="B18" s="1233" t="s">
        <v>1801</v>
      </c>
      <c r="C18" s="1794">
        <v>295</v>
      </c>
    </row>
    <row r="19" spans="2:3" s="1795" customFormat="1" x14ac:dyDescent="0.25">
      <c r="B19" s="1233" t="s">
        <v>1806</v>
      </c>
      <c r="C19" s="1794">
        <v>3</v>
      </c>
    </row>
    <row r="20" spans="2:3" s="1795" customFormat="1" x14ac:dyDescent="0.25">
      <c r="B20" s="1233" t="s">
        <v>3959</v>
      </c>
      <c r="C20" s="1794">
        <v>4</v>
      </c>
    </row>
    <row r="21" spans="2:3" s="1795" customFormat="1" x14ac:dyDescent="0.25">
      <c r="B21" s="1233" t="s">
        <v>4011</v>
      </c>
      <c r="C21" s="1794">
        <v>1</v>
      </c>
    </row>
    <row r="22" spans="2:3" s="1795" customFormat="1" x14ac:dyDescent="0.25">
      <c r="B22" s="1233" t="s">
        <v>2582</v>
      </c>
      <c r="C22" s="1794">
        <v>160</v>
      </c>
    </row>
    <row r="23" spans="2:3" s="1795" customFormat="1" x14ac:dyDescent="0.25">
      <c r="B23" s="1233" t="s">
        <v>4007</v>
      </c>
      <c r="C23" s="1794">
        <v>2</v>
      </c>
    </row>
    <row r="24" spans="2:3" s="1795" customFormat="1" x14ac:dyDescent="0.25">
      <c r="B24" s="1233" t="s">
        <v>4185</v>
      </c>
      <c r="C24" s="1794">
        <v>3</v>
      </c>
    </row>
    <row r="25" spans="2:3" s="1795" customFormat="1" x14ac:dyDescent="0.25">
      <c r="B25" s="1233" t="s">
        <v>2304</v>
      </c>
      <c r="C25" s="1794">
        <v>16</v>
      </c>
    </row>
    <row r="26" spans="2:3" s="1795" customFormat="1" x14ac:dyDescent="0.25">
      <c r="B26" s="1233" t="s">
        <v>4071</v>
      </c>
      <c r="C26" s="1794">
        <v>2</v>
      </c>
    </row>
    <row r="27" spans="2:3" s="1795" customFormat="1" x14ac:dyDescent="0.25">
      <c r="B27" s="1233" t="s">
        <v>4549</v>
      </c>
      <c r="C27" s="1794">
        <v>7</v>
      </c>
    </row>
    <row r="28" spans="2:3" ht="18.75" x14ac:dyDescent="0.3">
      <c r="B28" s="108" t="s">
        <v>143</v>
      </c>
      <c r="C28" s="108">
        <f>SUM(C7:C27)</f>
        <v>708</v>
      </c>
    </row>
    <row r="29" spans="2:3" x14ac:dyDescent="0.25"/>
    <row r="30" spans="2:3" x14ac:dyDescent="0.25"/>
    <row r="31" spans="2:3" x14ac:dyDescent="0.25"/>
    <row r="32" spans="2:3" x14ac:dyDescent="0.25"/>
    <row r="33" x14ac:dyDescent="0.25"/>
    <row r="34" x14ac:dyDescent="0.25"/>
    <row r="35" x14ac:dyDescent="0.25"/>
    <row r="36" x14ac:dyDescent="0.25"/>
    <row r="37" x14ac:dyDescent="0.25"/>
    <row r="38" x14ac:dyDescent="0.25"/>
    <row r="39" x14ac:dyDescent="0.25"/>
    <row r="40" x14ac:dyDescent="0.25"/>
    <row r="41" x14ac:dyDescent="0.25"/>
    <row r="42" x14ac:dyDescent="0.25"/>
    <row r="43" x14ac:dyDescent="0.25"/>
    <row r="44" x14ac:dyDescent="0.25"/>
    <row r="45" x14ac:dyDescent="0.25"/>
    <row r="46" x14ac:dyDescent="0.25"/>
    <row r="47" x14ac:dyDescent="0.25"/>
    <row r="48" x14ac:dyDescent="0.25"/>
    <row r="49" x14ac:dyDescent="0.25"/>
    <row r="50" x14ac:dyDescent="0.25"/>
    <row r="51" x14ac:dyDescent="0.25"/>
    <row r="52" x14ac:dyDescent="0.25"/>
    <row r="53" x14ac:dyDescent="0.25"/>
  </sheetData>
  <mergeCells count="2">
    <mergeCell ref="B4:C4"/>
    <mergeCell ref="B1:C3"/>
  </mergeCells>
  <pageMargins left="0.7" right="0.7" top="0.75" bottom="0.75" header="0.3" footer="0.3"/>
  <drawing r:id="rId1"/>
</worksheet>
</file>

<file path=xl/worksheets/sheet2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000-000000000000}">
  <sheetPr codeName="Hoja238"/>
  <dimension ref="A1:D26"/>
  <sheetViews>
    <sheetView showGridLines="0" workbookViewId="0">
      <selection activeCell="C15" sqref="C15"/>
    </sheetView>
  </sheetViews>
  <sheetFormatPr baseColWidth="10" defaultColWidth="0" defaultRowHeight="15" zeroHeight="1" x14ac:dyDescent="0.25"/>
  <cols>
    <col min="1" max="1" width="3.5703125" customWidth="1"/>
    <col min="2" max="2" width="53" customWidth="1"/>
    <col min="3" max="3" width="37.5703125" bestFit="1" customWidth="1"/>
    <col min="4" max="4" width="8.7109375" customWidth="1"/>
    <col min="5" max="16384" width="11.42578125" hidden="1"/>
  </cols>
  <sheetData>
    <row r="1" spans="2:3" x14ac:dyDescent="0.25">
      <c r="B1" s="2595"/>
      <c r="C1" s="2597"/>
    </row>
    <row r="2" spans="2:3" x14ac:dyDescent="0.25">
      <c r="B2" s="2598"/>
      <c r="C2" s="2600"/>
    </row>
    <row r="3" spans="2:3" ht="15.75" thickBot="1" x14ac:dyDescent="0.3">
      <c r="B3" s="2601"/>
      <c r="C3" s="2603"/>
    </row>
    <row r="4" spans="2:3" ht="21.75" thickBot="1" x14ac:dyDescent="0.4">
      <c r="B4" s="1970" t="s">
        <v>4583</v>
      </c>
      <c r="C4" s="1972"/>
    </row>
    <row r="5" spans="2:3" x14ac:dyDescent="0.25"/>
    <row r="6" spans="2:3" ht="18.75" x14ac:dyDescent="0.25">
      <c r="B6" s="518" t="s">
        <v>1838</v>
      </c>
      <c r="C6" s="518" t="s">
        <v>1839</v>
      </c>
    </row>
    <row r="7" spans="2:3" ht="14.25" customHeight="1" x14ac:dyDescent="0.25">
      <c r="B7" s="1236"/>
      <c r="C7" s="1565">
        <v>0</v>
      </c>
    </row>
    <row r="8" spans="2:3" ht="18.75" x14ac:dyDescent="0.3">
      <c r="B8" s="519" t="s">
        <v>143</v>
      </c>
      <c r="C8" s="520">
        <f>SUM(C7:C7)</f>
        <v>0</v>
      </c>
    </row>
    <row r="9" spans="2:3" x14ac:dyDescent="0.25"/>
    <row r="10" spans="2:3" x14ac:dyDescent="0.25">
      <c r="B10" s="845"/>
    </row>
    <row r="11" spans="2:3" x14ac:dyDescent="0.25"/>
    <row r="12" spans="2:3" x14ac:dyDescent="0.25"/>
    <row r="13" spans="2:3" x14ac:dyDescent="0.25"/>
    <row r="14" spans="2:3" x14ac:dyDescent="0.25"/>
    <row r="15" spans="2:3" x14ac:dyDescent="0.25"/>
    <row r="16" spans="2:3" x14ac:dyDescent="0.25"/>
    <row r="18" x14ac:dyDescent="0.25"/>
    <row r="19" x14ac:dyDescent="0.25"/>
    <row r="20" x14ac:dyDescent="0.25"/>
    <row r="21" x14ac:dyDescent="0.25"/>
    <row r="22" x14ac:dyDescent="0.25"/>
    <row r="23" x14ac:dyDescent="0.25"/>
    <row r="24" x14ac:dyDescent="0.25"/>
    <row r="25" x14ac:dyDescent="0.25"/>
    <row r="26" x14ac:dyDescent="0.25"/>
  </sheetData>
  <mergeCells count="2">
    <mergeCell ref="B4:C4"/>
    <mergeCell ref="B1:C3"/>
  </mergeCell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23"/>
  <dimension ref="A1:L16"/>
  <sheetViews>
    <sheetView showGridLines="0" zoomScaleNormal="100" workbookViewId="0"/>
  </sheetViews>
  <sheetFormatPr baseColWidth="10" defaultColWidth="0" defaultRowHeight="15" customHeight="1" zeroHeight="1" x14ac:dyDescent="0.25"/>
  <cols>
    <col min="1" max="1" width="3.5703125" style="566" customWidth="1"/>
    <col min="2" max="2" width="30.28515625" style="566" customWidth="1"/>
    <col min="3" max="7" width="7.140625" style="566" customWidth="1"/>
    <col min="8" max="8" width="15.28515625" style="566" bestFit="1" customWidth="1"/>
    <col min="9" max="11" width="15" style="566" customWidth="1"/>
    <col min="12" max="12" width="5" style="566" customWidth="1"/>
    <col min="13" max="16384" width="9.140625" style="566" hidden="1"/>
  </cols>
  <sheetData>
    <row r="1" spans="2:11" x14ac:dyDescent="0.25">
      <c r="B1" s="1985"/>
      <c r="C1" s="1986"/>
      <c r="D1" s="1986"/>
      <c r="E1" s="1986"/>
      <c r="F1" s="1986"/>
      <c r="G1" s="1986"/>
      <c r="H1" s="1986"/>
      <c r="I1" s="1986"/>
      <c r="J1" s="1986"/>
      <c r="K1" s="1987"/>
    </row>
    <row r="2" spans="2:11" x14ac:dyDescent="0.25">
      <c r="B2" s="1988"/>
      <c r="C2" s="1989"/>
      <c r="D2" s="1989"/>
      <c r="E2" s="1989"/>
      <c r="F2" s="1989"/>
      <c r="G2" s="1989"/>
      <c r="H2" s="1989"/>
      <c r="I2" s="1989"/>
      <c r="J2" s="1989"/>
      <c r="K2" s="1990"/>
    </row>
    <row r="3" spans="2:11" ht="15.75" thickBot="1" x14ac:dyDescent="0.3">
      <c r="B3" s="1991"/>
      <c r="C3" s="1992"/>
      <c r="D3" s="1992"/>
      <c r="E3" s="1992"/>
      <c r="F3" s="1992"/>
      <c r="G3" s="1992"/>
      <c r="H3" s="1992"/>
      <c r="I3" s="1992"/>
      <c r="J3" s="1992"/>
      <c r="K3" s="1993"/>
    </row>
    <row r="4" spans="2:11" ht="21.75" thickBot="1" x14ac:dyDescent="0.4">
      <c r="B4" s="1994" t="s">
        <v>3611</v>
      </c>
      <c r="C4" s="1995"/>
      <c r="D4" s="1995"/>
      <c r="E4" s="1995"/>
      <c r="F4" s="1995"/>
      <c r="G4" s="1995"/>
      <c r="H4" s="1995"/>
      <c r="I4" s="1995"/>
      <c r="J4" s="1995"/>
      <c r="K4" s="1996"/>
    </row>
    <row r="5" spans="2:11" s="569" customFormat="1" ht="15.75" x14ac:dyDescent="0.25">
      <c r="B5" s="2038"/>
      <c r="C5" s="2038"/>
      <c r="D5" s="2038"/>
      <c r="E5" s="2038"/>
      <c r="F5" s="2038"/>
      <c r="G5" s="2038"/>
      <c r="H5" s="2038"/>
      <c r="I5" s="568"/>
      <c r="J5" s="568"/>
    </row>
    <row r="6" spans="2:11" s="569" customFormat="1" ht="47.25" x14ac:dyDescent="0.25">
      <c r="B6" s="606" t="s">
        <v>169</v>
      </c>
      <c r="C6" s="606" t="s">
        <v>180</v>
      </c>
      <c r="D6" s="606" t="s">
        <v>181</v>
      </c>
      <c r="E6" s="606" t="s">
        <v>182</v>
      </c>
      <c r="F6" s="606" t="s">
        <v>183</v>
      </c>
      <c r="G6" s="606" t="s">
        <v>184</v>
      </c>
      <c r="H6" s="607" t="s">
        <v>185</v>
      </c>
      <c r="I6" s="608" t="s">
        <v>186</v>
      </c>
      <c r="J6" s="608" t="s">
        <v>171</v>
      </c>
      <c r="K6" s="606" t="s">
        <v>143</v>
      </c>
    </row>
    <row r="7" spans="2:11" s="569" customFormat="1" ht="18.75" customHeight="1" x14ac:dyDescent="0.25">
      <c r="B7" s="1406" t="s">
        <v>172</v>
      </c>
      <c r="C7" s="1395">
        <v>0</v>
      </c>
      <c r="D7" s="1395">
        <v>3</v>
      </c>
      <c r="E7" s="1395">
        <v>3</v>
      </c>
      <c r="F7" s="1395">
        <v>7</v>
      </c>
      <c r="G7" s="1393"/>
      <c r="H7" s="1394">
        <v>0</v>
      </c>
      <c r="I7" s="1394">
        <v>20</v>
      </c>
      <c r="J7" s="1394">
        <v>17</v>
      </c>
      <c r="K7" s="161">
        <f>SUM(C7:J7)</f>
        <v>50</v>
      </c>
    </row>
    <row r="8" spans="2:11" ht="18.75" customHeight="1" x14ac:dyDescent="0.25">
      <c r="B8" s="1406" t="s">
        <v>173</v>
      </c>
      <c r="C8" s="1395">
        <v>1</v>
      </c>
      <c r="D8" s="1395">
        <v>2</v>
      </c>
      <c r="E8" s="1395">
        <v>0</v>
      </c>
      <c r="F8" s="1395">
        <v>6</v>
      </c>
      <c r="G8" s="1393"/>
      <c r="H8" s="1394">
        <v>1</v>
      </c>
      <c r="I8" s="1394">
        <v>12</v>
      </c>
      <c r="J8" s="1394">
        <v>9</v>
      </c>
      <c r="K8" s="161">
        <f t="shared" ref="K8:K13" si="0">SUM(C8:J8)</f>
        <v>31</v>
      </c>
    </row>
    <row r="9" spans="2:11" ht="18.75" customHeight="1" x14ac:dyDescent="0.25">
      <c r="B9" s="1406" t="s">
        <v>174</v>
      </c>
      <c r="C9" s="1395">
        <v>4</v>
      </c>
      <c r="D9" s="1395">
        <v>2</v>
      </c>
      <c r="E9" s="1395">
        <v>1</v>
      </c>
      <c r="F9" s="1395">
        <v>4</v>
      </c>
      <c r="G9" s="1393"/>
      <c r="H9" s="1394">
        <v>0</v>
      </c>
      <c r="I9" s="1394">
        <v>13</v>
      </c>
      <c r="J9" s="1394">
        <v>4</v>
      </c>
      <c r="K9" s="161">
        <f t="shared" si="0"/>
        <v>28</v>
      </c>
    </row>
    <row r="10" spans="2:11" ht="18.75" customHeight="1" x14ac:dyDescent="0.25">
      <c r="B10" s="1406" t="s">
        <v>175</v>
      </c>
      <c r="C10" s="1395">
        <v>0</v>
      </c>
      <c r="D10" s="1395">
        <v>0</v>
      </c>
      <c r="E10" s="1395">
        <v>2</v>
      </c>
      <c r="F10" s="1395">
        <v>2</v>
      </c>
      <c r="G10" s="1393"/>
      <c r="H10" s="1394">
        <v>0</v>
      </c>
      <c r="I10" s="1394">
        <v>4</v>
      </c>
      <c r="J10" s="1394">
        <v>8</v>
      </c>
      <c r="K10" s="161">
        <f t="shared" si="0"/>
        <v>16</v>
      </c>
    </row>
    <row r="11" spans="2:11" ht="18.75" customHeight="1" x14ac:dyDescent="0.25">
      <c r="B11" s="1406" t="s">
        <v>176</v>
      </c>
      <c r="C11" s="1395">
        <v>0</v>
      </c>
      <c r="D11" s="1395">
        <v>0</v>
      </c>
      <c r="E11" s="1395">
        <v>0</v>
      </c>
      <c r="F11" s="1395">
        <v>1</v>
      </c>
      <c r="G11" s="1393"/>
      <c r="H11" s="1394">
        <v>2</v>
      </c>
      <c r="I11" s="1394">
        <v>7</v>
      </c>
      <c r="J11" s="1394">
        <v>3</v>
      </c>
      <c r="K11" s="161">
        <f t="shared" si="0"/>
        <v>13</v>
      </c>
    </row>
    <row r="12" spans="2:11" ht="18.75" customHeight="1" x14ac:dyDescent="0.25">
      <c r="B12" s="1406" t="s">
        <v>177</v>
      </c>
      <c r="C12" s="1395">
        <v>0</v>
      </c>
      <c r="D12" s="1395">
        <v>0</v>
      </c>
      <c r="E12" s="1395">
        <v>0</v>
      </c>
      <c r="F12" s="1395">
        <v>2</v>
      </c>
      <c r="G12" s="1393"/>
      <c r="H12" s="1394">
        <v>1</v>
      </c>
      <c r="I12" s="1394">
        <v>6</v>
      </c>
      <c r="J12" s="1394">
        <v>6</v>
      </c>
      <c r="K12" s="161">
        <f t="shared" si="0"/>
        <v>15</v>
      </c>
    </row>
    <row r="13" spans="2:11" ht="18.75" customHeight="1" x14ac:dyDescent="0.25">
      <c r="B13" s="1406" t="s">
        <v>178</v>
      </c>
      <c r="C13" s="1395">
        <v>0</v>
      </c>
      <c r="D13" s="1395">
        <v>1</v>
      </c>
      <c r="E13" s="1395">
        <v>0</v>
      </c>
      <c r="F13" s="1395">
        <v>1</v>
      </c>
      <c r="G13" s="1393"/>
      <c r="H13" s="1394">
        <v>0</v>
      </c>
      <c r="I13" s="1394">
        <v>5</v>
      </c>
      <c r="J13" s="1394">
        <v>5</v>
      </c>
      <c r="K13" s="161">
        <f t="shared" si="0"/>
        <v>12</v>
      </c>
    </row>
    <row r="14" spans="2:11" ht="18.75" customHeight="1" x14ac:dyDescent="0.3">
      <c r="B14" s="605" t="s">
        <v>143</v>
      </c>
      <c r="C14" s="108">
        <f>SUM(C7:C13)</f>
        <v>5</v>
      </c>
      <c r="D14" s="108">
        <f t="shared" ref="D14:K14" si="1">SUM(D7:D13)</f>
        <v>8</v>
      </c>
      <c r="E14" s="108">
        <f t="shared" si="1"/>
        <v>6</v>
      </c>
      <c r="F14" s="108">
        <f t="shared" si="1"/>
        <v>23</v>
      </c>
      <c r="G14" s="108">
        <f t="shared" si="1"/>
        <v>0</v>
      </c>
      <c r="H14" s="108">
        <f t="shared" si="1"/>
        <v>4</v>
      </c>
      <c r="I14" s="108">
        <f t="shared" si="1"/>
        <v>67</v>
      </c>
      <c r="J14" s="108">
        <f t="shared" si="1"/>
        <v>52</v>
      </c>
      <c r="K14" s="108">
        <f t="shared" si="1"/>
        <v>165</v>
      </c>
    </row>
    <row r="15" spans="2:11" ht="18.75" customHeight="1" x14ac:dyDescent="0.25">
      <c r="B15" s="2059" t="s">
        <v>1814</v>
      </c>
      <c r="C15" s="2059"/>
      <c r="D15" s="2059"/>
      <c r="E15" s="2059"/>
      <c r="F15" s="2059"/>
      <c r="G15" s="2059"/>
      <c r="H15" s="2059"/>
      <c r="I15" s="2059"/>
      <c r="J15" s="2059"/>
      <c r="K15" s="2059"/>
    </row>
    <row r="16" spans="2:11" ht="16.5" customHeight="1" x14ac:dyDescent="0.25"/>
  </sheetData>
  <sheetProtection formatCells="0" formatColumns="0" formatRows="0" insertColumns="0" insertRows="0" deleteColumns="0" deleteRows="0" sort="0"/>
  <mergeCells count="4">
    <mergeCell ref="B5:H5"/>
    <mergeCell ref="B4:K4"/>
    <mergeCell ref="B1:K3"/>
    <mergeCell ref="B15:K15"/>
  </mergeCells>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24"/>
  <dimension ref="A1:J19"/>
  <sheetViews>
    <sheetView showGridLines="0" zoomScaleNormal="100" workbookViewId="0">
      <pane ySplit="6" topLeftCell="A7" activePane="bottomLeft" state="frozen"/>
      <selection activeCell="I25" sqref="I25"/>
      <selection pane="bottomLeft"/>
    </sheetView>
  </sheetViews>
  <sheetFormatPr baseColWidth="10" defaultColWidth="0" defaultRowHeight="15" customHeight="1" zeroHeight="1" x14ac:dyDescent="0.25"/>
  <cols>
    <col min="1" max="1" width="3.5703125" style="566" customWidth="1"/>
    <col min="2" max="4" width="24.28515625" style="566" customWidth="1"/>
    <col min="5" max="5" width="17.28515625" style="566" customWidth="1"/>
    <col min="6" max="7" width="15" style="566" customWidth="1"/>
    <col min="8" max="8" width="18.5703125" style="566" customWidth="1"/>
    <col min="9" max="9" width="5" style="566" customWidth="1"/>
    <col min="10" max="10" width="0" style="566" hidden="1" customWidth="1"/>
    <col min="11" max="16384" width="9.140625" style="566" hidden="1"/>
  </cols>
  <sheetData>
    <row r="1" spans="2:10" x14ac:dyDescent="0.25">
      <c r="B1" s="1985"/>
      <c r="C1" s="1986"/>
      <c r="D1" s="1986"/>
      <c r="E1" s="1986"/>
      <c r="F1" s="1986"/>
      <c r="G1" s="1986"/>
      <c r="H1" s="1987"/>
    </row>
    <row r="2" spans="2:10" x14ac:dyDescent="0.25">
      <c r="B2" s="1988"/>
      <c r="C2" s="1989"/>
      <c r="D2" s="1989"/>
      <c r="E2" s="1989"/>
      <c r="F2" s="1989"/>
      <c r="G2" s="1989"/>
      <c r="H2" s="1990"/>
    </row>
    <row r="3" spans="2:10" ht="16.5" thickBot="1" x14ac:dyDescent="0.3">
      <c r="B3" s="1991"/>
      <c r="C3" s="1992"/>
      <c r="D3" s="1992"/>
      <c r="E3" s="1992"/>
      <c r="F3" s="1992"/>
      <c r="G3" s="1992"/>
      <c r="H3" s="1993"/>
      <c r="I3" s="567"/>
      <c r="J3" s="567"/>
    </row>
    <row r="4" spans="2:10" ht="21.75" thickBot="1" x14ac:dyDescent="0.4">
      <c r="B4" s="2034" t="s">
        <v>2819</v>
      </c>
      <c r="C4" s="2035"/>
      <c r="D4" s="2035"/>
      <c r="E4" s="2035"/>
      <c r="F4" s="2035"/>
      <c r="G4" s="2035"/>
      <c r="H4" s="2037"/>
      <c r="I4" s="567"/>
      <c r="J4" s="567"/>
    </row>
    <row r="5" spans="2:10" s="569" customFormat="1" ht="15.75" x14ac:dyDescent="0.25">
      <c r="B5" s="2038"/>
      <c r="C5" s="2038"/>
      <c r="D5" s="2038"/>
      <c r="E5" s="2038"/>
      <c r="F5" s="2038"/>
      <c r="G5" s="2038"/>
      <c r="H5" s="2038"/>
      <c r="I5" s="568"/>
      <c r="J5" s="568"/>
    </row>
    <row r="6" spans="2:10" s="569" customFormat="1" ht="45" customHeight="1" x14ac:dyDescent="0.25">
      <c r="B6" s="2061" t="s">
        <v>2758</v>
      </c>
      <c r="C6" s="2061"/>
      <c r="D6" s="2061"/>
      <c r="E6" s="611" t="s">
        <v>2757</v>
      </c>
      <c r="F6" s="611" t="s">
        <v>275</v>
      </c>
      <c r="G6" s="611" t="s">
        <v>276</v>
      </c>
      <c r="H6" s="611" t="s">
        <v>2759</v>
      </c>
      <c r="I6" s="568"/>
      <c r="J6" s="568"/>
    </row>
    <row r="7" spans="2:10" s="569" customFormat="1" ht="18.75" customHeight="1" x14ac:dyDescent="0.3">
      <c r="B7" s="2063" t="s">
        <v>277</v>
      </c>
      <c r="C7" s="2063"/>
      <c r="D7" s="2063"/>
      <c r="E7" s="612">
        <f>SUM(E8:E12)</f>
        <v>46</v>
      </c>
      <c r="F7" s="612">
        <f>SUM(F8:F12)</f>
        <v>6393</v>
      </c>
      <c r="G7" s="612">
        <f>SUM(G8:G12)</f>
        <v>5880</v>
      </c>
      <c r="H7" s="612">
        <f>SUM(H8:H12)</f>
        <v>12273</v>
      </c>
    </row>
    <row r="8" spans="2:10" ht="18.75" customHeight="1" x14ac:dyDescent="0.25">
      <c r="B8" s="2062" t="s">
        <v>278</v>
      </c>
      <c r="C8" s="2062"/>
      <c r="D8" s="2062"/>
      <c r="E8" s="610">
        <v>30</v>
      </c>
      <c r="F8" s="610">
        <v>4591</v>
      </c>
      <c r="G8" s="610">
        <v>4719</v>
      </c>
      <c r="H8" s="268">
        <f>SUM(F8:G8)</f>
        <v>9310</v>
      </c>
    </row>
    <row r="9" spans="2:10" ht="18.75" customHeight="1" x14ac:dyDescent="0.25">
      <c r="B9" s="2062" t="s">
        <v>2668</v>
      </c>
      <c r="C9" s="2062"/>
      <c r="D9" s="2062"/>
      <c r="E9" s="610">
        <v>4</v>
      </c>
      <c r="F9" s="610">
        <v>429</v>
      </c>
      <c r="G9" s="610">
        <v>329</v>
      </c>
      <c r="H9" s="268">
        <f t="shared" ref="H9:H17" si="0">SUM(F9:G9)</f>
        <v>758</v>
      </c>
    </row>
    <row r="10" spans="2:10" ht="18.75" customHeight="1" x14ac:dyDescent="0.25">
      <c r="B10" s="2062" t="s">
        <v>280</v>
      </c>
      <c r="C10" s="2062"/>
      <c r="D10" s="2062"/>
      <c r="E10" s="610">
        <v>6</v>
      </c>
      <c r="F10" s="610">
        <v>871</v>
      </c>
      <c r="G10" s="610">
        <v>547</v>
      </c>
      <c r="H10" s="268">
        <f t="shared" si="0"/>
        <v>1418</v>
      </c>
    </row>
    <row r="11" spans="2:10" ht="18.75" customHeight="1" x14ac:dyDescent="0.25">
      <c r="B11" s="2062" t="s">
        <v>281</v>
      </c>
      <c r="C11" s="2062"/>
      <c r="D11" s="2062"/>
      <c r="E11" s="610">
        <v>4</v>
      </c>
      <c r="F11" s="610">
        <v>472</v>
      </c>
      <c r="G11" s="610">
        <v>265</v>
      </c>
      <c r="H11" s="268">
        <f t="shared" si="0"/>
        <v>737</v>
      </c>
    </row>
    <row r="12" spans="2:10" ht="18.75" customHeight="1" x14ac:dyDescent="0.25">
      <c r="B12" s="2062" t="s">
        <v>282</v>
      </c>
      <c r="C12" s="2062"/>
      <c r="D12" s="2062"/>
      <c r="E12" s="610">
        <v>2</v>
      </c>
      <c r="F12" s="610">
        <v>30</v>
      </c>
      <c r="G12" s="610">
        <v>20</v>
      </c>
      <c r="H12" s="268">
        <f t="shared" si="0"/>
        <v>50</v>
      </c>
    </row>
    <row r="13" spans="2:10" ht="18.75" customHeight="1" x14ac:dyDescent="0.3">
      <c r="B13" s="2063" t="s">
        <v>283</v>
      </c>
      <c r="C13" s="2063"/>
      <c r="D13" s="2063"/>
      <c r="E13" s="612">
        <f>SUM(E14:E17)</f>
        <v>37</v>
      </c>
      <c r="F13" s="612">
        <f>SUM(F14:F17)</f>
        <v>568</v>
      </c>
      <c r="G13" s="612">
        <f>SUM(G14:G17)</f>
        <v>445</v>
      </c>
      <c r="H13" s="612">
        <f>SUM(H14:H17)</f>
        <v>1013</v>
      </c>
    </row>
    <row r="14" spans="2:10" ht="18.75" customHeight="1" x14ac:dyDescent="0.25">
      <c r="B14" s="2062" t="s">
        <v>284</v>
      </c>
      <c r="C14" s="2062"/>
      <c r="D14" s="2062"/>
      <c r="E14" s="610">
        <v>3</v>
      </c>
      <c r="F14" s="610">
        <v>13</v>
      </c>
      <c r="G14" s="610">
        <v>7</v>
      </c>
      <c r="H14" s="268">
        <f t="shared" si="0"/>
        <v>20</v>
      </c>
    </row>
    <row r="15" spans="2:10" ht="18.75" customHeight="1" x14ac:dyDescent="0.25">
      <c r="B15" s="2062" t="s">
        <v>2669</v>
      </c>
      <c r="C15" s="2062"/>
      <c r="D15" s="2062"/>
      <c r="E15" s="610">
        <v>18</v>
      </c>
      <c r="F15" s="610">
        <v>388</v>
      </c>
      <c r="G15" s="610">
        <v>327</v>
      </c>
      <c r="H15" s="268">
        <f t="shared" si="0"/>
        <v>715</v>
      </c>
    </row>
    <row r="16" spans="2:10" ht="18.75" customHeight="1" x14ac:dyDescent="0.25">
      <c r="B16" s="2062" t="s">
        <v>2670</v>
      </c>
      <c r="C16" s="2062"/>
      <c r="D16" s="2062"/>
      <c r="E16" s="610">
        <v>5</v>
      </c>
      <c r="F16" s="610">
        <v>33</v>
      </c>
      <c r="G16" s="610">
        <v>28</v>
      </c>
      <c r="H16" s="268">
        <f t="shared" si="0"/>
        <v>61</v>
      </c>
    </row>
    <row r="17" spans="2:8" ht="18.75" customHeight="1" x14ac:dyDescent="0.25">
      <c r="B17" s="2062" t="s">
        <v>285</v>
      </c>
      <c r="C17" s="2062"/>
      <c r="D17" s="2062"/>
      <c r="E17" s="610">
        <v>11</v>
      </c>
      <c r="F17" s="610">
        <v>134</v>
      </c>
      <c r="G17" s="610">
        <v>83</v>
      </c>
      <c r="H17" s="268">
        <f t="shared" si="0"/>
        <v>217</v>
      </c>
    </row>
    <row r="18" spans="2:8" ht="18.75" customHeight="1" x14ac:dyDescent="0.3">
      <c r="B18" s="2060" t="s">
        <v>143</v>
      </c>
      <c r="C18" s="2060"/>
      <c r="D18" s="2060"/>
      <c r="E18" s="612">
        <f>E13+E7</f>
        <v>83</v>
      </c>
      <c r="F18" s="612">
        <f t="shared" ref="F18:H18" si="1">F13+F7</f>
        <v>6961</v>
      </c>
      <c r="G18" s="612">
        <f t="shared" si="1"/>
        <v>6325</v>
      </c>
      <c r="H18" s="612">
        <f t="shared" si="1"/>
        <v>13286</v>
      </c>
    </row>
    <row r="19" spans="2:8" ht="15" customHeight="1" x14ac:dyDescent="0.25"/>
  </sheetData>
  <sheetProtection formatCells="0" formatColumns="0" formatRows="0" insertColumns="0" insertRows="0" deleteColumns="0" deleteRows="0" sort="0"/>
  <mergeCells count="16">
    <mergeCell ref="B18:D18"/>
    <mergeCell ref="B1:H3"/>
    <mergeCell ref="B4:H4"/>
    <mergeCell ref="B5:H5"/>
    <mergeCell ref="B6:D6"/>
    <mergeCell ref="B8:D8"/>
    <mergeCell ref="B7:D7"/>
    <mergeCell ref="B14:D14"/>
    <mergeCell ref="B15:D15"/>
    <mergeCell ref="B16:D16"/>
    <mergeCell ref="B17:D17"/>
    <mergeCell ref="B9:D9"/>
    <mergeCell ref="B10:D10"/>
    <mergeCell ref="B11:D11"/>
    <mergeCell ref="B12:D12"/>
    <mergeCell ref="B13:D13"/>
  </mergeCells>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654862-FE2A-473A-8B99-2F4C0D7B2C9A}">
  <sheetPr codeName="Hoja152"/>
  <dimension ref="A1:J19"/>
  <sheetViews>
    <sheetView showGridLines="0" zoomScaleNormal="100" workbookViewId="0">
      <pane ySplit="6" topLeftCell="A7" activePane="bottomLeft" state="frozen"/>
      <selection activeCell="I25" sqref="I25"/>
      <selection pane="bottomLeft" activeCell="B4" sqref="B4:H4"/>
    </sheetView>
  </sheetViews>
  <sheetFormatPr baseColWidth="10" defaultColWidth="0" defaultRowHeight="15" customHeight="1" zeroHeight="1" x14ac:dyDescent="0.25"/>
  <cols>
    <col min="1" max="1" width="3.5703125" style="566" customWidth="1"/>
    <col min="2" max="4" width="24.28515625" style="566" customWidth="1"/>
    <col min="5" max="5" width="17.28515625" style="566" customWidth="1"/>
    <col min="6" max="7" width="15" style="566" customWidth="1"/>
    <col min="8" max="8" width="18.5703125" style="566" customWidth="1"/>
    <col min="9" max="9" width="5" style="566" customWidth="1"/>
    <col min="10" max="10" width="0" style="566" hidden="1" customWidth="1"/>
    <col min="11" max="16384" width="9.140625" style="566" hidden="1"/>
  </cols>
  <sheetData>
    <row r="1" spans="2:10" x14ac:dyDescent="0.25">
      <c r="B1" s="1985"/>
      <c r="C1" s="1986"/>
      <c r="D1" s="1986"/>
      <c r="E1" s="1986"/>
      <c r="F1" s="1986"/>
      <c r="G1" s="1986"/>
      <c r="H1" s="1987"/>
    </row>
    <row r="2" spans="2:10" x14ac:dyDescent="0.25">
      <c r="B2" s="1988"/>
      <c r="C2" s="1989"/>
      <c r="D2" s="1989"/>
      <c r="E2" s="1989"/>
      <c r="F2" s="1989"/>
      <c r="G2" s="1989"/>
      <c r="H2" s="1990"/>
    </row>
    <row r="3" spans="2:10" ht="16.5" thickBot="1" x14ac:dyDescent="0.3">
      <c r="B3" s="1991"/>
      <c r="C3" s="1992"/>
      <c r="D3" s="1992"/>
      <c r="E3" s="1992"/>
      <c r="F3" s="1992"/>
      <c r="G3" s="1992"/>
      <c r="H3" s="1993"/>
      <c r="I3" s="567"/>
      <c r="J3" s="567"/>
    </row>
    <row r="4" spans="2:10" ht="21.75" thickBot="1" x14ac:dyDescent="0.4">
      <c r="B4" s="2034" t="s">
        <v>3615</v>
      </c>
      <c r="C4" s="2035"/>
      <c r="D4" s="2035"/>
      <c r="E4" s="2035"/>
      <c r="F4" s="2035"/>
      <c r="G4" s="2035"/>
      <c r="H4" s="2037"/>
      <c r="I4" s="567"/>
      <c r="J4" s="567"/>
    </row>
    <row r="5" spans="2:10" s="569" customFormat="1" ht="15.75" x14ac:dyDescent="0.25">
      <c r="B5" s="2038"/>
      <c r="C5" s="2038"/>
      <c r="D5" s="2038"/>
      <c r="E5" s="2038"/>
      <c r="F5" s="2038"/>
      <c r="G5" s="2038"/>
      <c r="H5" s="2038"/>
      <c r="I5" s="568"/>
      <c r="J5" s="568"/>
    </row>
    <row r="6" spans="2:10" s="569" customFormat="1" ht="45" customHeight="1" x14ac:dyDescent="0.25">
      <c r="B6" s="2061" t="s">
        <v>2758</v>
      </c>
      <c r="C6" s="2061"/>
      <c r="D6" s="2061"/>
      <c r="E6" s="611" t="s">
        <v>2757</v>
      </c>
      <c r="F6" s="611" t="s">
        <v>275</v>
      </c>
      <c r="G6" s="611" t="s">
        <v>276</v>
      </c>
      <c r="H6" s="611" t="s">
        <v>2759</v>
      </c>
      <c r="I6" s="568"/>
      <c r="J6" s="568"/>
    </row>
    <row r="7" spans="2:10" s="569" customFormat="1" ht="18.75" customHeight="1" x14ac:dyDescent="0.3">
      <c r="B7" s="2063" t="s">
        <v>277</v>
      </c>
      <c r="C7" s="2063"/>
      <c r="D7" s="2063"/>
      <c r="E7" s="612">
        <f>SUM(E8:E12)</f>
        <v>51</v>
      </c>
      <c r="F7" s="612">
        <f>SUM(F8:F12)</f>
        <v>6600</v>
      </c>
      <c r="G7" s="612">
        <f>SUM(G8:G12)</f>
        <v>6217</v>
      </c>
      <c r="H7" s="612">
        <f>SUM(H8:H12)</f>
        <v>12817</v>
      </c>
    </row>
    <row r="8" spans="2:10" ht="18.75" customHeight="1" x14ac:dyDescent="0.25">
      <c r="B8" s="2062" t="s">
        <v>278</v>
      </c>
      <c r="C8" s="2062"/>
      <c r="D8" s="2062"/>
      <c r="E8" s="610">
        <v>33</v>
      </c>
      <c r="F8" s="610">
        <v>4666</v>
      </c>
      <c r="G8" s="610">
        <v>4945</v>
      </c>
      <c r="H8" s="268">
        <f>SUM(F8:G8)</f>
        <v>9611</v>
      </c>
    </row>
    <row r="9" spans="2:10" ht="18.75" customHeight="1" x14ac:dyDescent="0.25">
      <c r="B9" s="2062" t="s">
        <v>2668</v>
      </c>
      <c r="C9" s="2062"/>
      <c r="D9" s="2062"/>
      <c r="E9" s="610">
        <v>3</v>
      </c>
      <c r="F9" s="610">
        <v>508</v>
      </c>
      <c r="G9" s="610">
        <v>355</v>
      </c>
      <c r="H9" s="268">
        <f t="shared" ref="H9:H17" si="0">SUM(F9:G9)</f>
        <v>863</v>
      </c>
    </row>
    <row r="10" spans="2:10" ht="18.75" customHeight="1" x14ac:dyDescent="0.25">
      <c r="B10" s="2062" t="s">
        <v>280</v>
      </c>
      <c r="C10" s="2062"/>
      <c r="D10" s="2062"/>
      <c r="E10" s="610">
        <v>8</v>
      </c>
      <c r="F10" s="610">
        <v>886</v>
      </c>
      <c r="G10" s="610">
        <v>577</v>
      </c>
      <c r="H10" s="268">
        <f t="shared" si="0"/>
        <v>1463</v>
      </c>
    </row>
    <row r="11" spans="2:10" ht="18.75" customHeight="1" x14ac:dyDescent="0.25">
      <c r="B11" s="2062" t="s">
        <v>281</v>
      </c>
      <c r="C11" s="2062"/>
      <c r="D11" s="2062"/>
      <c r="E11" s="610">
        <v>5</v>
      </c>
      <c r="F11" s="610">
        <v>488</v>
      </c>
      <c r="G11" s="610">
        <v>303</v>
      </c>
      <c r="H11" s="268">
        <f t="shared" si="0"/>
        <v>791</v>
      </c>
    </row>
    <row r="12" spans="2:10" ht="18.75" customHeight="1" x14ac:dyDescent="0.25">
      <c r="B12" s="2062" t="s">
        <v>282</v>
      </c>
      <c r="C12" s="2062"/>
      <c r="D12" s="2062"/>
      <c r="E12" s="610">
        <v>2</v>
      </c>
      <c r="F12" s="610">
        <v>52</v>
      </c>
      <c r="G12" s="610">
        <v>37</v>
      </c>
      <c r="H12" s="268">
        <f t="shared" si="0"/>
        <v>89</v>
      </c>
    </row>
    <row r="13" spans="2:10" ht="18.75" customHeight="1" x14ac:dyDescent="0.3">
      <c r="B13" s="2063" t="s">
        <v>283</v>
      </c>
      <c r="C13" s="2063"/>
      <c r="D13" s="2063"/>
      <c r="E13" s="612">
        <f>SUM(E14:E17)</f>
        <v>36</v>
      </c>
      <c r="F13" s="612">
        <f>SUM(F14:F17)</f>
        <v>571</v>
      </c>
      <c r="G13" s="612">
        <f>SUM(G14:G17)</f>
        <v>486</v>
      </c>
      <c r="H13" s="612">
        <f>SUM(H14:H17)</f>
        <v>1057</v>
      </c>
    </row>
    <row r="14" spans="2:10" ht="18.75" customHeight="1" x14ac:dyDescent="0.25">
      <c r="B14" s="2062" t="s">
        <v>284</v>
      </c>
      <c r="C14" s="2062"/>
      <c r="D14" s="2062"/>
      <c r="E14" s="610">
        <v>3</v>
      </c>
      <c r="F14" s="610">
        <v>12</v>
      </c>
      <c r="G14" s="610">
        <v>13</v>
      </c>
      <c r="H14" s="268">
        <f t="shared" si="0"/>
        <v>25</v>
      </c>
    </row>
    <row r="15" spans="2:10" ht="18.75" customHeight="1" x14ac:dyDescent="0.25">
      <c r="B15" s="2062" t="s">
        <v>2669</v>
      </c>
      <c r="C15" s="2062"/>
      <c r="D15" s="2062"/>
      <c r="E15" s="610">
        <v>18</v>
      </c>
      <c r="F15" s="610">
        <v>384</v>
      </c>
      <c r="G15" s="610">
        <v>341</v>
      </c>
      <c r="H15" s="268">
        <f t="shared" si="0"/>
        <v>725</v>
      </c>
    </row>
    <row r="16" spans="2:10" ht="18.75" customHeight="1" x14ac:dyDescent="0.25">
      <c r="B16" s="2062" t="s">
        <v>2670</v>
      </c>
      <c r="C16" s="2062"/>
      <c r="D16" s="2062"/>
      <c r="E16" s="610">
        <v>5</v>
      </c>
      <c r="F16" s="610">
        <v>29</v>
      </c>
      <c r="G16" s="610">
        <v>23</v>
      </c>
      <c r="H16" s="268">
        <f t="shared" si="0"/>
        <v>52</v>
      </c>
    </row>
    <row r="17" spans="2:8" ht="18.75" customHeight="1" x14ac:dyDescent="0.25">
      <c r="B17" s="2062" t="s">
        <v>285</v>
      </c>
      <c r="C17" s="2062"/>
      <c r="D17" s="2062"/>
      <c r="E17" s="610">
        <v>10</v>
      </c>
      <c r="F17" s="610">
        <v>146</v>
      </c>
      <c r="G17" s="610">
        <v>109</v>
      </c>
      <c r="H17" s="268">
        <f t="shared" si="0"/>
        <v>255</v>
      </c>
    </row>
    <row r="18" spans="2:8" ht="18.75" customHeight="1" x14ac:dyDescent="0.3">
      <c r="B18" s="2060" t="s">
        <v>143</v>
      </c>
      <c r="C18" s="2060"/>
      <c r="D18" s="2060"/>
      <c r="E18" s="612">
        <f>E13+E7</f>
        <v>87</v>
      </c>
      <c r="F18" s="612">
        <f t="shared" ref="F18:H18" si="1">F13+F7</f>
        <v>7171</v>
      </c>
      <c r="G18" s="612">
        <f t="shared" si="1"/>
        <v>6703</v>
      </c>
      <c r="H18" s="612">
        <f t="shared" si="1"/>
        <v>13874</v>
      </c>
    </row>
    <row r="19" spans="2:8" ht="15" customHeight="1" x14ac:dyDescent="0.25"/>
  </sheetData>
  <sheetProtection formatCells="0" formatColumns="0" formatRows="0" insertColumns="0" insertRows="0" deleteColumns="0" deleteRows="0" sort="0"/>
  <mergeCells count="16">
    <mergeCell ref="B18:D18"/>
    <mergeCell ref="B8:D8"/>
    <mergeCell ref="B1:H3"/>
    <mergeCell ref="B4:H4"/>
    <mergeCell ref="B5:H5"/>
    <mergeCell ref="B6:D6"/>
    <mergeCell ref="B7:D7"/>
    <mergeCell ref="B15:D15"/>
    <mergeCell ref="B16:D16"/>
    <mergeCell ref="B17:D17"/>
    <mergeCell ref="B9:D9"/>
    <mergeCell ref="B10:D10"/>
    <mergeCell ref="B11:D11"/>
    <mergeCell ref="B12:D12"/>
    <mergeCell ref="B13:D13"/>
    <mergeCell ref="B14:D14"/>
  </mergeCells>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25"/>
  <dimension ref="A1:J20"/>
  <sheetViews>
    <sheetView showGridLines="0" zoomScaleNormal="100" workbookViewId="0">
      <pane ySplit="7" topLeftCell="A12" activePane="bottomLeft" state="frozen"/>
      <selection activeCell="I25" sqref="I25"/>
      <selection pane="bottomLeft" activeCell="F18" sqref="F18"/>
    </sheetView>
  </sheetViews>
  <sheetFormatPr baseColWidth="10" defaultColWidth="0" defaultRowHeight="15" customHeight="1" zeroHeight="1" x14ac:dyDescent="0.25"/>
  <cols>
    <col min="1" max="1" width="3.5703125" style="566" customWidth="1"/>
    <col min="2" max="4" width="24.28515625" style="566" customWidth="1"/>
    <col min="5" max="5" width="17.28515625" style="566" customWidth="1"/>
    <col min="6" max="7" width="15" style="566" customWidth="1"/>
    <col min="8" max="8" width="18.5703125" style="566" customWidth="1"/>
    <col min="9" max="9" width="5" style="566" customWidth="1"/>
    <col min="10" max="10" width="0" style="566" hidden="1" customWidth="1"/>
    <col min="11" max="16384" width="9.140625" style="566" hidden="1"/>
  </cols>
  <sheetData>
    <row r="1" spans="2:10" x14ac:dyDescent="0.25">
      <c r="B1" s="1985"/>
      <c r="C1" s="1986"/>
      <c r="D1" s="1986"/>
      <c r="E1" s="1986"/>
      <c r="F1" s="1986"/>
      <c r="G1" s="1986"/>
      <c r="H1" s="1987"/>
    </row>
    <row r="2" spans="2:10" x14ac:dyDescent="0.25">
      <c r="B2" s="1988"/>
      <c r="C2" s="1989"/>
      <c r="D2" s="1989"/>
      <c r="E2" s="1989"/>
      <c r="F2" s="1989"/>
      <c r="G2" s="1989"/>
      <c r="H2" s="1990"/>
    </row>
    <row r="3" spans="2:10" ht="16.5" thickBot="1" x14ac:dyDescent="0.3">
      <c r="B3" s="1991"/>
      <c r="C3" s="1992"/>
      <c r="D3" s="1992"/>
      <c r="E3" s="1992"/>
      <c r="F3" s="1992"/>
      <c r="G3" s="1992"/>
      <c r="H3" s="1993"/>
      <c r="I3" s="567"/>
      <c r="J3" s="567"/>
    </row>
    <row r="4" spans="2:10" ht="21.75" thickBot="1" x14ac:dyDescent="0.4">
      <c r="B4" s="2034" t="s">
        <v>4732</v>
      </c>
      <c r="C4" s="2035"/>
      <c r="D4" s="2035"/>
      <c r="E4" s="2035"/>
      <c r="F4" s="2035"/>
      <c r="G4" s="2035"/>
      <c r="H4" s="2037"/>
      <c r="I4" s="567"/>
      <c r="J4" s="567"/>
    </row>
    <row r="5" spans="2:10" s="569" customFormat="1" ht="15.75" x14ac:dyDescent="0.25">
      <c r="B5" s="2038"/>
      <c r="C5" s="2038"/>
      <c r="D5" s="2038"/>
      <c r="E5" s="2038"/>
      <c r="F5" s="2038"/>
      <c r="G5" s="2038"/>
      <c r="H5" s="2038"/>
      <c r="I5" s="568"/>
      <c r="J5" s="568"/>
    </row>
    <row r="6" spans="2:10" s="569" customFormat="1" ht="18.75" x14ac:dyDescent="0.25">
      <c r="B6" s="2043" t="s">
        <v>2758</v>
      </c>
      <c r="C6" s="2044"/>
      <c r="D6" s="2069"/>
      <c r="E6" s="2065" t="s">
        <v>286</v>
      </c>
      <c r="F6" s="2065" t="s">
        <v>287</v>
      </c>
      <c r="G6" s="2067" t="s">
        <v>143</v>
      </c>
      <c r="H6" s="2068"/>
      <c r="I6" s="568"/>
      <c r="J6" s="568"/>
    </row>
    <row r="7" spans="2:10" s="569" customFormat="1" ht="18.75" x14ac:dyDescent="0.25">
      <c r="B7" s="2070"/>
      <c r="C7" s="2071"/>
      <c r="D7" s="2072"/>
      <c r="E7" s="2066"/>
      <c r="F7" s="2066"/>
      <c r="G7" s="611" t="s">
        <v>288</v>
      </c>
      <c r="H7" s="611" t="s">
        <v>289</v>
      </c>
      <c r="I7" s="568"/>
      <c r="J7" s="568"/>
    </row>
    <row r="8" spans="2:10" s="569" customFormat="1" ht="18.75" customHeight="1" x14ac:dyDescent="0.3">
      <c r="B8" s="2064" t="s">
        <v>277</v>
      </c>
      <c r="C8" s="2064"/>
      <c r="D8" s="2064"/>
      <c r="E8" s="613">
        <f>SUM(E9:E13)</f>
        <v>668</v>
      </c>
      <c r="F8" s="613">
        <f>SUM(F9:F13)</f>
        <v>1086</v>
      </c>
      <c r="G8" s="613">
        <f>SUM(G9:G13)</f>
        <v>1754</v>
      </c>
      <c r="H8" s="614">
        <f>IFERROR((G8/$G$19),0)</f>
        <v>0.739460370994941</v>
      </c>
    </row>
    <row r="9" spans="2:10" ht="18.75" customHeight="1" x14ac:dyDescent="0.25">
      <c r="B9" s="2062" t="s">
        <v>278</v>
      </c>
      <c r="C9" s="2062"/>
      <c r="D9" s="2062"/>
      <c r="E9" s="610">
        <v>556</v>
      </c>
      <c r="F9" s="610">
        <v>899</v>
      </c>
      <c r="G9" s="268">
        <f>SUM(E9:F9)</f>
        <v>1455</v>
      </c>
      <c r="H9" s="877">
        <f>IFERROR((G9/$G$19),0)</f>
        <v>0.61340640809443503</v>
      </c>
    </row>
    <row r="10" spans="2:10" ht="18.75" customHeight="1" x14ac:dyDescent="0.25">
      <c r="B10" s="2062" t="s">
        <v>2668</v>
      </c>
      <c r="C10" s="2062"/>
      <c r="D10" s="2062"/>
      <c r="E10" s="610">
        <v>30</v>
      </c>
      <c r="F10" s="610">
        <v>28</v>
      </c>
      <c r="G10" s="268">
        <f t="shared" ref="G10:G18" si="0">SUM(E10:F10)</f>
        <v>58</v>
      </c>
      <c r="H10" s="877">
        <f t="shared" ref="H10:H18" si="1">IFERROR((G10/$G$19),0)</f>
        <v>2.4451939291736932E-2</v>
      </c>
    </row>
    <row r="11" spans="2:10" ht="18.75" customHeight="1" x14ac:dyDescent="0.25">
      <c r="B11" s="2062" t="s">
        <v>280</v>
      </c>
      <c r="C11" s="2062"/>
      <c r="D11" s="2062"/>
      <c r="E11" s="610">
        <v>49</v>
      </c>
      <c r="F11" s="610">
        <v>98</v>
      </c>
      <c r="G11" s="268">
        <f t="shared" si="0"/>
        <v>147</v>
      </c>
      <c r="H11" s="877">
        <f t="shared" si="1"/>
        <v>6.1973018549747051E-2</v>
      </c>
    </row>
    <row r="12" spans="2:10" ht="18.75" customHeight="1" x14ac:dyDescent="0.25">
      <c r="B12" s="2062" t="s">
        <v>281</v>
      </c>
      <c r="C12" s="2062"/>
      <c r="D12" s="2062"/>
      <c r="E12" s="610">
        <v>16</v>
      </c>
      <c r="F12" s="610">
        <v>31</v>
      </c>
      <c r="G12" s="268">
        <f t="shared" si="0"/>
        <v>47</v>
      </c>
      <c r="H12" s="877">
        <f t="shared" si="1"/>
        <v>1.9814502529510961E-2</v>
      </c>
    </row>
    <row r="13" spans="2:10" ht="18.75" customHeight="1" x14ac:dyDescent="0.25">
      <c r="B13" s="2062" t="s">
        <v>282</v>
      </c>
      <c r="C13" s="2062"/>
      <c r="D13" s="2062"/>
      <c r="E13" s="610">
        <v>17</v>
      </c>
      <c r="F13" s="610">
        <v>30</v>
      </c>
      <c r="G13" s="268">
        <f t="shared" si="0"/>
        <v>47</v>
      </c>
      <c r="H13" s="877">
        <f t="shared" si="1"/>
        <v>1.9814502529510961E-2</v>
      </c>
    </row>
    <row r="14" spans="2:10" ht="18.75" customHeight="1" x14ac:dyDescent="0.3">
      <c r="B14" s="2064" t="s">
        <v>283</v>
      </c>
      <c r="C14" s="2064"/>
      <c r="D14" s="2064"/>
      <c r="E14" s="613">
        <f>SUM(E15:E18)</f>
        <v>225</v>
      </c>
      <c r="F14" s="613">
        <f t="shared" ref="F14:G14" si="2">SUM(F15:F18)</f>
        <v>393</v>
      </c>
      <c r="G14" s="613">
        <f t="shared" si="2"/>
        <v>618</v>
      </c>
      <c r="H14" s="614">
        <f t="shared" si="1"/>
        <v>0.260539629005059</v>
      </c>
    </row>
    <row r="15" spans="2:10" ht="18.75" customHeight="1" x14ac:dyDescent="0.25">
      <c r="B15" s="2062" t="s">
        <v>284</v>
      </c>
      <c r="C15" s="2062"/>
      <c r="D15" s="2062"/>
      <c r="E15" s="610"/>
      <c r="F15" s="610"/>
      <c r="G15" s="268">
        <f t="shared" si="0"/>
        <v>0</v>
      </c>
      <c r="H15" s="877">
        <f t="shared" si="1"/>
        <v>0</v>
      </c>
    </row>
    <row r="16" spans="2:10" ht="18.75" customHeight="1" x14ac:dyDescent="0.25">
      <c r="B16" s="2062" t="s">
        <v>2669</v>
      </c>
      <c r="C16" s="2062"/>
      <c r="D16" s="2062"/>
      <c r="E16" s="610">
        <v>70</v>
      </c>
      <c r="F16" s="610">
        <v>176</v>
      </c>
      <c r="G16" s="268">
        <f t="shared" si="0"/>
        <v>246</v>
      </c>
      <c r="H16" s="877">
        <f t="shared" si="1"/>
        <v>0.10370994940978077</v>
      </c>
    </row>
    <row r="17" spans="2:8" ht="18.75" customHeight="1" x14ac:dyDescent="0.25">
      <c r="B17" s="2062" t="s">
        <v>2670</v>
      </c>
      <c r="C17" s="2062"/>
      <c r="D17" s="2062"/>
      <c r="E17" s="610">
        <v>17</v>
      </c>
      <c r="F17" s="610">
        <v>17</v>
      </c>
      <c r="G17" s="268">
        <f t="shared" si="0"/>
        <v>34</v>
      </c>
      <c r="H17" s="877">
        <f t="shared" si="1"/>
        <v>1.433389544688027E-2</v>
      </c>
    </row>
    <row r="18" spans="2:8" ht="18.75" customHeight="1" x14ac:dyDescent="0.25">
      <c r="B18" s="2062" t="s">
        <v>285</v>
      </c>
      <c r="C18" s="2062"/>
      <c r="D18" s="2062"/>
      <c r="E18" s="610">
        <v>138</v>
      </c>
      <c r="F18" s="610">
        <v>200</v>
      </c>
      <c r="G18" s="268">
        <f t="shared" si="0"/>
        <v>338</v>
      </c>
      <c r="H18" s="877">
        <f t="shared" si="1"/>
        <v>0.14249578414839797</v>
      </c>
    </row>
    <row r="19" spans="2:8" ht="18.75" customHeight="1" x14ac:dyDescent="0.3">
      <c r="B19" s="2073" t="s">
        <v>143</v>
      </c>
      <c r="C19" s="2073"/>
      <c r="D19" s="2073"/>
      <c r="E19" s="109">
        <f>E8+E14</f>
        <v>893</v>
      </c>
      <c r="F19" s="109">
        <f>F8+F14</f>
        <v>1479</v>
      </c>
      <c r="G19" s="109">
        <f>G8+G14</f>
        <v>2372</v>
      </c>
      <c r="H19" s="615">
        <f>H8+H14</f>
        <v>1</v>
      </c>
    </row>
    <row r="20" spans="2:8" ht="15" customHeight="1" x14ac:dyDescent="0.25"/>
  </sheetData>
  <sheetProtection formatCells="0" formatColumns="0" formatRows="0" insertColumns="0" insertRows="0" deleteColumns="0" deleteRows="0" sort="0"/>
  <mergeCells count="19">
    <mergeCell ref="B15:D15"/>
    <mergeCell ref="B16:D16"/>
    <mergeCell ref="B17:D17"/>
    <mergeCell ref="B18:D18"/>
    <mergeCell ref="B19:D19"/>
    <mergeCell ref="B10:D10"/>
    <mergeCell ref="B11:D11"/>
    <mergeCell ref="B12:D12"/>
    <mergeCell ref="B13:D13"/>
    <mergeCell ref="B14:D14"/>
    <mergeCell ref="B1:H3"/>
    <mergeCell ref="B4:H4"/>
    <mergeCell ref="B5:H5"/>
    <mergeCell ref="B8:D8"/>
    <mergeCell ref="B9:D9"/>
    <mergeCell ref="E6:E7"/>
    <mergeCell ref="F6:F7"/>
    <mergeCell ref="G6:H6"/>
    <mergeCell ref="B6:D7"/>
  </mergeCells>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oja26"/>
  <dimension ref="A1:K23"/>
  <sheetViews>
    <sheetView showGridLines="0" zoomScaleNormal="100" workbookViewId="0">
      <pane ySplit="4" topLeftCell="A14" activePane="bottomLeft" state="frozen"/>
      <selection activeCell="I25" sqref="I25"/>
      <selection pane="bottomLeft" activeCell="I25" sqref="I25"/>
    </sheetView>
  </sheetViews>
  <sheetFormatPr baseColWidth="10" defaultColWidth="0" defaultRowHeight="15" customHeight="1" zeroHeight="1" x14ac:dyDescent="0.25"/>
  <cols>
    <col min="1" max="1" width="3.5703125" customWidth="1"/>
    <col min="2" max="9" width="15" customWidth="1"/>
    <col min="10" max="10" width="5" customWidth="1"/>
    <col min="11" max="11" width="0" hidden="1" customWidth="1"/>
    <col min="12" max="16384" width="9.140625" hidden="1"/>
  </cols>
  <sheetData>
    <row r="1" spans="2:11" x14ac:dyDescent="0.25">
      <c r="B1" s="1958"/>
      <c r="C1" s="1959"/>
      <c r="D1" s="1959"/>
      <c r="E1" s="1959"/>
      <c r="F1" s="1959"/>
      <c r="G1" s="1959"/>
      <c r="H1" s="1959"/>
      <c r="I1" s="1960"/>
    </row>
    <row r="2" spans="2:11" x14ac:dyDescent="0.25">
      <c r="B2" s="1961"/>
      <c r="C2" s="1962"/>
      <c r="D2" s="1962"/>
      <c r="E2" s="1962"/>
      <c r="F2" s="1962"/>
      <c r="G2" s="1962"/>
      <c r="H2" s="1962"/>
      <c r="I2" s="1963"/>
    </row>
    <row r="3" spans="2:11" ht="16.5" thickBot="1" x14ac:dyDescent="0.3">
      <c r="B3" s="1964"/>
      <c r="C3" s="1965"/>
      <c r="D3" s="1965"/>
      <c r="E3" s="1965"/>
      <c r="F3" s="1965"/>
      <c r="G3" s="1965"/>
      <c r="H3" s="1965"/>
      <c r="I3" s="1966"/>
      <c r="J3" s="1"/>
      <c r="K3" s="1"/>
    </row>
    <row r="4" spans="2:11" ht="21.75" thickBot="1" x14ac:dyDescent="0.4">
      <c r="B4" s="1967" t="s">
        <v>1848</v>
      </c>
      <c r="C4" s="1968"/>
      <c r="D4" s="1968"/>
      <c r="E4" s="1968"/>
      <c r="F4" s="1968"/>
      <c r="G4" s="1968"/>
      <c r="H4" s="1968"/>
      <c r="I4" s="1969"/>
      <c r="J4" s="1"/>
      <c r="K4" s="1"/>
    </row>
    <row r="5" spans="2:11" s="2" customFormat="1" ht="15.75" x14ac:dyDescent="0.25">
      <c r="B5" s="1852"/>
      <c r="C5" s="1852"/>
      <c r="D5" s="1852"/>
      <c r="E5" s="1852"/>
      <c r="F5" s="1852"/>
      <c r="G5" s="1852"/>
      <c r="H5" s="1852"/>
      <c r="I5" s="1852"/>
      <c r="J5" s="5"/>
      <c r="K5" s="5"/>
    </row>
    <row r="6" spans="2:11" s="2" customFormat="1" ht="19.5" customHeight="1" x14ac:dyDescent="0.25">
      <c r="B6" s="76"/>
      <c r="C6" s="77"/>
      <c r="D6" s="77"/>
      <c r="E6" s="77"/>
      <c r="F6" s="77"/>
      <c r="G6" s="77"/>
      <c r="H6" s="77"/>
      <c r="I6" s="78"/>
      <c r="J6" s="5"/>
      <c r="K6" s="5"/>
    </row>
    <row r="7" spans="2:11" s="2" customFormat="1" ht="18.75" customHeight="1" x14ac:dyDescent="0.25">
      <c r="B7" s="79"/>
      <c r="C7" s="75"/>
      <c r="D7" s="75"/>
      <c r="E7" s="75"/>
      <c r="F7" s="75"/>
      <c r="G7" s="75"/>
      <c r="H7" s="75"/>
      <c r="I7" s="80"/>
      <c r="J7" s="5"/>
      <c r="K7" s="5"/>
    </row>
    <row r="8" spans="2:11" s="2" customFormat="1" ht="18.75" customHeight="1" x14ac:dyDescent="0.25">
      <c r="B8" s="79"/>
      <c r="C8" s="75"/>
      <c r="D8" s="75"/>
      <c r="E8" s="75"/>
      <c r="F8" s="75"/>
      <c r="G8" s="75"/>
      <c r="H8" s="75"/>
      <c r="I8" s="80"/>
      <c r="J8" s="5"/>
      <c r="K8" s="5"/>
    </row>
    <row r="9" spans="2:11" s="2" customFormat="1" ht="18.75" customHeight="1" x14ac:dyDescent="0.25">
      <c r="B9" s="79"/>
      <c r="C9" s="75"/>
      <c r="D9" s="75"/>
      <c r="E9" s="75"/>
      <c r="F9" s="75"/>
      <c r="G9" s="75"/>
      <c r="H9" s="75"/>
      <c r="I9" s="80"/>
    </row>
    <row r="10" spans="2:11" ht="18.75" customHeight="1" x14ac:dyDescent="0.25">
      <c r="B10" s="79"/>
      <c r="C10" s="75"/>
      <c r="D10" s="75"/>
      <c r="E10" s="75"/>
      <c r="F10" s="75"/>
      <c r="G10" s="75"/>
      <c r="H10" s="75"/>
      <c r="I10" s="80"/>
    </row>
    <row r="11" spans="2:11" ht="18.75" customHeight="1" x14ac:dyDescent="0.25">
      <c r="B11" s="79"/>
      <c r="C11" s="75"/>
      <c r="D11" s="75"/>
      <c r="E11" s="75"/>
      <c r="F11" s="75"/>
      <c r="G11" s="75"/>
      <c r="H11" s="75"/>
      <c r="I11" s="80"/>
    </row>
    <row r="12" spans="2:11" ht="18.75" customHeight="1" x14ac:dyDescent="0.25">
      <c r="B12" s="79"/>
      <c r="C12" s="75"/>
      <c r="D12" s="75"/>
      <c r="E12" s="75"/>
      <c r="F12" s="75"/>
      <c r="G12" s="75"/>
      <c r="H12" s="75"/>
      <c r="I12" s="80"/>
    </row>
    <row r="13" spans="2:11" ht="18.75" customHeight="1" x14ac:dyDescent="0.25">
      <c r="B13" s="79"/>
      <c r="C13" s="75"/>
      <c r="D13" s="75"/>
      <c r="E13" s="75"/>
      <c r="F13" s="75"/>
      <c r="G13" s="75"/>
      <c r="H13" s="75"/>
      <c r="I13" s="80"/>
    </row>
    <row r="14" spans="2:11" ht="18.75" customHeight="1" x14ac:dyDescent="0.25">
      <c r="B14" s="79"/>
      <c r="C14" s="75"/>
      <c r="D14" s="75"/>
      <c r="E14" s="75"/>
      <c r="F14" s="75"/>
      <c r="G14" s="75"/>
      <c r="H14" s="75"/>
      <c r="I14" s="80"/>
    </row>
    <row r="15" spans="2:11" ht="18.75" customHeight="1" x14ac:dyDescent="0.25">
      <c r="B15" s="79"/>
      <c r="C15" s="75"/>
      <c r="D15" s="75"/>
      <c r="E15" s="75"/>
      <c r="F15" s="75"/>
      <c r="G15" s="75"/>
      <c r="H15" s="75"/>
      <c r="I15" s="80"/>
    </row>
    <row r="16" spans="2:11" ht="18.75" customHeight="1" x14ac:dyDescent="0.25">
      <c r="B16" s="79"/>
      <c r="C16" s="75"/>
      <c r="D16" s="75"/>
      <c r="E16" s="75"/>
      <c r="F16" s="75"/>
      <c r="G16" s="75"/>
      <c r="H16" s="75"/>
      <c r="I16" s="80"/>
    </row>
    <row r="17" spans="2:9" ht="18.75" customHeight="1" x14ac:dyDescent="0.25">
      <c r="B17" s="79"/>
      <c r="C17" s="75"/>
      <c r="D17" s="75"/>
      <c r="E17" s="75"/>
      <c r="F17" s="75"/>
      <c r="G17" s="75"/>
      <c r="H17" s="75"/>
      <c r="I17" s="80"/>
    </row>
    <row r="18" spans="2:9" ht="18.75" customHeight="1" x14ac:dyDescent="0.25">
      <c r="B18" s="79"/>
      <c r="C18" s="75"/>
      <c r="D18" s="75"/>
      <c r="E18" s="75"/>
      <c r="F18" s="75"/>
      <c r="G18" s="75"/>
      <c r="H18" s="75"/>
      <c r="I18" s="80"/>
    </row>
    <row r="19" spans="2:9" ht="18.75" customHeight="1" x14ac:dyDescent="0.25">
      <c r="B19" s="79"/>
      <c r="C19" s="75"/>
      <c r="D19" s="75"/>
      <c r="E19" s="75"/>
      <c r="F19" s="75"/>
      <c r="G19" s="75"/>
      <c r="H19" s="75"/>
      <c r="I19" s="80"/>
    </row>
    <row r="20" spans="2:9" ht="18.75" customHeight="1" x14ac:dyDescent="0.25">
      <c r="B20" s="79"/>
      <c r="C20" s="75"/>
      <c r="D20" s="75"/>
      <c r="E20" s="75"/>
      <c r="F20" s="75"/>
      <c r="G20" s="75"/>
      <c r="H20" s="75"/>
      <c r="I20" s="80"/>
    </row>
    <row r="21" spans="2:9" ht="18.75" customHeight="1" x14ac:dyDescent="0.25">
      <c r="B21" s="79"/>
      <c r="C21" s="75"/>
      <c r="D21" s="75"/>
      <c r="E21" s="75"/>
      <c r="F21" s="75"/>
      <c r="G21" s="75"/>
      <c r="H21" s="75"/>
      <c r="I21" s="80"/>
    </row>
    <row r="22" spans="2:9" ht="18.75" customHeight="1" x14ac:dyDescent="0.25">
      <c r="B22" s="81"/>
      <c r="C22" s="82"/>
      <c r="D22" s="82"/>
      <c r="E22" s="82"/>
      <c r="F22" s="82"/>
      <c r="G22" s="82"/>
      <c r="H22" s="82"/>
      <c r="I22" s="83"/>
    </row>
    <row r="23" spans="2:9" ht="15" customHeight="1" x14ac:dyDescent="0.25"/>
  </sheetData>
  <mergeCells count="3">
    <mergeCell ref="B1:I3"/>
    <mergeCell ref="B4:I4"/>
    <mergeCell ref="B5:I5"/>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A1:XEU342"/>
  <sheetViews>
    <sheetView showGridLines="0" topLeftCell="A25" zoomScaleNormal="100" workbookViewId="0">
      <selection activeCell="B35" sqref="B35"/>
    </sheetView>
  </sheetViews>
  <sheetFormatPr baseColWidth="10" defaultColWidth="0" defaultRowHeight="0" customHeight="1" zeroHeight="1" x14ac:dyDescent="0.25"/>
  <cols>
    <col min="1" max="1" width="1.85546875" customWidth="1"/>
    <col min="2" max="3" width="58.28515625" customWidth="1"/>
    <col min="4" max="4" width="1.85546875" customWidth="1"/>
    <col min="5" max="16374" width="9.140625" hidden="1"/>
    <col min="16376" max="16384" width="9.140625" hidden="1"/>
  </cols>
  <sheetData>
    <row r="1" spans="2:4" ht="15" customHeight="1" thickBot="1" x14ac:dyDescent="0.3"/>
    <row r="2" spans="2:4" ht="18.75" customHeight="1" thickBot="1" x14ac:dyDescent="0.3">
      <c r="B2" s="1859"/>
      <c r="C2" s="1861"/>
      <c r="D2" s="51"/>
    </row>
    <row r="3" spans="2:4" ht="15" customHeight="1" x14ac:dyDescent="0.25">
      <c r="B3" s="245"/>
      <c r="C3" s="246"/>
    </row>
    <row r="4" spans="2:4" ht="15" customHeight="1" x14ac:dyDescent="0.25">
      <c r="B4" s="2623" t="s">
        <v>93</v>
      </c>
      <c r="C4" s="2624" t="s">
        <v>94</v>
      </c>
    </row>
    <row r="5" spans="2:4" ht="15" customHeight="1" x14ac:dyDescent="0.25">
      <c r="B5" s="247"/>
      <c r="C5" s="248"/>
    </row>
    <row r="6" spans="2:4" ht="15" customHeight="1" x14ac:dyDescent="0.25">
      <c r="B6" s="249" t="s">
        <v>2732</v>
      </c>
      <c r="C6" s="250" t="s">
        <v>1292</v>
      </c>
    </row>
    <row r="7" spans="2:4" ht="15" customHeight="1" x14ac:dyDescent="0.25">
      <c r="B7" s="251" t="s">
        <v>95</v>
      </c>
      <c r="C7" s="252" t="s">
        <v>113</v>
      </c>
    </row>
    <row r="8" spans="2:4" ht="15" customHeight="1" x14ac:dyDescent="0.25">
      <c r="B8" s="253"/>
      <c r="C8" s="254"/>
    </row>
    <row r="9" spans="2:4" ht="15" customHeight="1" x14ac:dyDescent="0.25">
      <c r="B9" s="249" t="s">
        <v>4786</v>
      </c>
      <c r="C9" s="250" t="s">
        <v>4790</v>
      </c>
    </row>
    <row r="10" spans="2:4" ht="15" customHeight="1" x14ac:dyDescent="0.25">
      <c r="B10" s="251" t="s">
        <v>96</v>
      </c>
      <c r="C10" s="252" t="s">
        <v>97</v>
      </c>
    </row>
    <row r="11" spans="2:4" ht="15" customHeight="1" x14ac:dyDescent="0.25">
      <c r="B11" s="253"/>
      <c r="C11" s="254"/>
    </row>
    <row r="12" spans="2:4" ht="15" customHeight="1" x14ac:dyDescent="0.25">
      <c r="B12" s="249" t="s">
        <v>2733</v>
      </c>
      <c r="C12" s="250" t="s">
        <v>2525</v>
      </c>
    </row>
    <row r="13" spans="2:4" ht="15" customHeight="1" x14ac:dyDescent="0.25">
      <c r="B13" s="251" t="s">
        <v>98</v>
      </c>
      <c r="C13" s="252" t="s">
        <v>99</v>
      </c>
    </row>
    <row r="14" spans="2:4" ht="15" customHeight="1" x14ac:dyDescent="0.25">
      <c r="B14" s="253"/>
      <c r="C14" s="254"/>
    </row>
    <row r="15" spans="2:4" ht="15" customHeight="1" x14ac:dyDescent="0.25">
      <c r="B15" s="249" t="s">
        <v>2501</v>
      </c>
      <c r="C15" s="250" t="s">
        <v>4791</v>
      </c>
    </row>
    <row r="16" spans="2:4" ht="15" customHeight="1" x14ac:dyDescent="0.25">
      <c r="B16" s="251" t="s">
        <v>100</v>
      </c>
      <c r="C16" s="252" t="s">
        <v>101</v>
      </c>
    </row>
    <row r="17" spans="2:3" ht="15" customHeight="1" x14ac:dyDescent="0.25">
      <c r="B17" s="253"/>
      <c r="C17" s="255"/>
    </row>
    <row r="18" spans="2:3" ht="15" customHeight="1" x14ac:dyDescent="0.25">
      <c r="B18" s="249" t="s">
        <v>2734</v>
      </c>
      <c r="C18" s="250" t="s">
        <v>4792</v>
      </c>
    </row>
    <row r="19" spans="2:3" ht="15" customHeight="1" x14ac:dyDescent="0.25">
      <c r="B19" s="251" t="s">
        <v>102</v>
      </c>
      <c r="C19" s="252" t="s">
        <v>103</v>
      </c>
    </row>
    <row r="20" spans="2:3" ht="15" customHeight="1" x14ac:dyDescent="0.25">
      <c r="B20" s="253"/>
      <c r="C20" s="254"/>
    </row>
    <row r="21" spans="2:3" ht="15" customHeight="1" x14ac:dyDescent="0.25">
      <c r="B21" s="249" t="s">
        <v>1177</v>
      </c>
      <c r="C21" s="250" t="s">
        <v>4793</v>
      </c>
    </row>
    <row r="22" spans="2:3" ht="15" customHeight="1" x14ac:dyDescent="0.25">
      <c r="B22" s="251" t="s">
        <v>104</v>
      </c>
      <c r="C22" s="252" t="s">
        <v>105</v>
      </c>
    </row>
    <row r="23" spans="2:3" ht="15" customHeight="1" x14ac:dyDescent="0.25">
      <c r="B23" s="253"/>
      <c r="C23" s="255"/>
    </row>
    <row r="24" spans="2:3" ht="15" customHeight="1" x14ac:dyDescent="0.25">
      <c r="B24" s="249" t="s">
        <v>4787</v>
      </c>
      <c r="C24" s="250" t="s">
        <v>3419</v>
      </c>
    </row>
    <row r="25" spans="2:3" ht="15" customHeight="1" x14ac:dyDescent="0.25">
      <c r="B25" s="251" t="s">
        <v>106</v>
      </c>
      <c r="C25" s="252" t="s">
        <v>107</v>
      </c>
    </row>
    <row r="26" spans="2:3" ht="15" customHeight="1" x14ac:dyDescent="0.25">
      <c r="B26" s="253"/>
      <c r="C26" s="255"/>
    </row>
    <row r="27" spans="2:3" ht="15" customHeight="1" x14ac:dyDescent="0.25">
      <c r="B27" s="249" t="s">
        <v>4788</v>
      </c>
      <c r="C27" s="250" t="s">
        <v>2501</v>
      </c>
    </row>
    <row r="28" spans="2:3" ht="15" customHeight="1" x14ac:dyDescent="0.25">
      <c r="B28" s="251" t="s">
        <v>109</v>
      </c>
      <c r="C28" s="252" t="s">
        <v>110</v>
      </c>
    </row>
    <row r="29" spans="2:3" ht="15" customHeight="1" x14ac:dyDescent="0.25">
      <c r="B29" s="256"/>
      <c r="C29" s="254"/>
    </row>
    <row r="30" spans="2:3" ht="15" customHeight="1" x14ac:dyDescent="0.25">
      <c r="B30" s="249" t="s">
        <v>4789</v>
      </c>
      <c r="C30" s="250" t="s">
        <v>4794</v>
      </c>
    </row>
    <row r="31" spans="2:3" ht="15" customHeight="1" x14ac:dyDescent="0.25">
      <c r="B31" s="251" t="s">
        <v>1363</v>
      </c>
      <c r="C31" s="252" t="s">
        <v>111</v>
      </c>
    </row>
    <row r="32" spans="2:3" ht="15" customHeight="1" x14ac:dyDescent="0.25">
      <c r="B32" s="251"/>
      <c r="C32" s="252"/>
    </row>
    <row r="33" spans="2:4" ht="15" customHeight="1" x14ac:dyDescent="0.25">
      <c r="B33" s="249" t="s">
        <v>1292</v>
      </c>
      <c r="C33" s="250" t="s">
        <v>2504</v>
      </c>
    </row>
    <row r="34" spans="2:4" ht="15" customHeight="1" x14ac:dyDescent="0.25">
      <c r="B34" s="251" t="s">
        <v>113</v>
      </c>
      <c r="C34" s="252" t="s">
        <v>112</v>
      </c>
    </row>
    <row r="35" spans="2:4" ht="15" customHeight="1" x14ac:dyDescent="0.25">
      <c r="B35" s="251"/>
      <c r="C35" s="254"/>
    </row>
    <row r="36" spans="2:4" ht="15" customHeight="1" x14ac:dyDescent="0.25">
      <c r="B36" s="256"/>
      <c r="C36" s="250" t="s">
        <v>4795</v>
      </c>
    </row>
    <row r="37" spans="2:4" ht="15" customHeight="1" x14ac:dyDescent="0.25">
      <c r="B37" s="256"/>
      <c r="C37" s="252" t="s">
        <v>114</v>
      </c>
    </row>
    <row r="38" spans="2:4" ht="15" customHeight="1" x14ac:dyDescent="0.25">
      <c r="B38" s="257"/>
      <c r="C38" s="258"/>
    </row>
    <row r="39" spans="2:4" ht="15" customHeight="1" x14ac:dyDescent="0.25">
      <c r="B39" s="259"/>
      <c r="C39" s="233"/>
    </row>
    <row r="40" spans="2:4" ht="15" customHeight="1" x14ac:dyDescent="0.25">
      <c r="B40" s="231"/>
      <c r="C40" s="233"/>
    </row>
    <row r="41" spans="2:4" ht="15" customHeight="1" x14ac:dyDescent="0.25">
      <c r="B41" s="1870" t="s">
        <v>1</v>
      </c>
      <c r="C41" s="1871"/>
    </row>
    <row r="42" spans="2:4" s="2" customFormat="1" ht="15" customHeight="1" x14ac:dyDescent="0.25">
      <c r="B42" s="1868" t="s">
        <v>2736</v>
      </c>
      <c r="C42" s="1869"/>
      <c r="D42" s="5"/>
    </row>
    <row r="43" spans="2:4" s="2" customFormat="1" ht="15" customHeight="1" x14ac:dyDescent="0.25">
      <c r="B43" s="1868" t="s">
        <v>117</v>
      </c>
      <c r="C43" s="1869"/>
      <c r="D43" s="5"/>
    </row>
    <row r="44" spans="2:4" s="2" customFormat="1" ht="15" customHeight="1" x14ac:dyDescent="0.25">
      <c r="B44" s="1868" t="s">
        <v>116</v>
      </c>
      <c r="C44" s="1869"/>
    </row>
    <row r="45" spans="2:4" s="2" customFormat="1" ht="15" customHeight="1" x14ac:dyDescent="0.25">
      <c r="B45" s="1868" t="s">
        <v>2746</v>
      </c>
      <c r="C45" s="1869"/>
    </row>
    <row r="46" spans="2:4" s="2" customFormat="1" ht="15" customHeight="1" x14ac:dyDescent="0.25">
      <c r="B46" s="1868" t="s">
        <v>115</v>
      </c>
      <c r="C46" s="1869"/>
    </row>
    <row r="47" spans="2:4" s="2" customFormat="1" ht="15" customHeight="1" x14ac:dyDescent="0.25">
      <c r="B47" s="1868" t="s">
        <v>2737</v>
      </c>
      <c r="C47" s="1869"/>
    </row>
    <row r="48" spans="2:4" s="2" customFormat="1" ht="15" customHeight="1" x14ac:dyDescent="0.25">
      <c r="B48" s="231"/>
      <c r="C48" s="233"/>
    </row>
    <row r="49" spans="2:3" ht="15" customHeight="1" thickBot="1" x14ac:dyDescent="0.3">
      <c r="B49" s="260"/>
      <c r="C49" s="261"/>
    </row>
    <row r="50" spans="2:3" ht="18.75" customHeight="1" x14ac:dyDescent="0.25">
      <c r="B50" s="51"/>
      <c r="C50" s="51"/>
    </row>
    <row r="51" spans="2:3" ht="18.75" customHeight="1" x14ac:dyDescent="0.25">
      <c r="B51" s="51"/>
      <c r="C51" s="51"/>
    </row>
    <row r="52" spans="2:3" ht="18.75" hidden="1" customHeight="1" x14ac:dyDescent="0.25">
      <c r="B52" s="51"/>
      <c r="C52" s="51"/>
    </row>
    <row r="53" spans="2:3" ht="18.75" hidden="1" customHeight="1" x14ac:dyDescent="0.25">
      <c r="B53" s="51"/>
      <c r="C53" s="51"/>
    </row>
    <row r="54" spans="2:3" ht="18.75" hidden="1" customHeight="1" x14ac:dyDescent="0.25">
      <c r="B54" s="51"/>
      <c r="C54" s="51"/>
    </row>
    <row r="55" spans="2:3" ht="18.75" hidden="1" customHeight="1" x14ac:dyDescent="0.25">
      <c r="B55" s="51"/>
      <c r="C55" s="51"/>
    </row>
    <row r="56" spans="2:3" ht="18.75" hidden="1" customHeight="1" x14ac:dyDescent="0.25">
      <c r="B56" s="51"/>
      <c r="C56" s="51"/>
    </row>
    <row r="57" spans="2:3" ht="18.75" hidden="1" customHeight="1" x14ac:dyDescent="0.25">
      <c r="B57" s="51"/>
      <c r="C57" s="51"/>
    </row>
    <row r="58" spans="2:3" ht="18.75" hidden="1" customHeight="1" x14ac:dyDescent="0.25">
      <c r="B58" s="51"/>
      <c r="C58" s="51"/>
    </row>
    <row r="59" spans="2:3" ht="18.75" hidden="1" customHeight="1" x14ac:dyDescent="0.25">
      <c r="B59" s="51"/>
      <c r="C59" s="51"/>
    </row>
    <row r="60" spans="2:3" ht="18.75" hidden="1" customHeight="1" x14ac:dyDescent="0.25">
      <c r="B60" s="51"/>
      <c r="C60" s="51"/>
    </row>
    <row r="61" spans="2:3" ht="18.75" hidden="1" customHeight="1" x14ac:dyDescent="0.25">
      <c r="B61" s="51"/>
      <c r="C61" s="51"/>
    </row>
    <row r="62" spans="2:3" ht="18.75" hidden="1" customHeight="1" x14ac:dyDescent="0.25">
      <c r="B62" s="51"/>
      <c r="C62" s="51"/>
    </row>
    <row r="63" spans="2:3" ht="18.75" hidden="1" customHeight="1" x14ac:dyDescent="0.25">
      <c r="B63" s="51"/>
      <c r="C63" s="51"/>
    </row>
    <row r="64" spans="2:3" ht="18.75" hidden="1" customHeight="1" x14ac:dyDescent="0.25">
      <c r="B64" s="51"/>
      <c r="C64" s="51"/>
    </row>
    <row r="65" spans="2:3" ht="18.75" hidden="1" customHeight="1" x14ac:dyDescent="0.25">
      <c r="B65" s="51"/>
      <c r="C65" s="51"/>
    </row>
    <row r="66" spans="2:3" ht="18.75" hidden="1" customHeight="1" x14ac:dyDescent="0.25">
      <c r="B66" s="51"/>
      <c r="C66" s="51"/>
    </row>
    <row r="67" spans="2:3" ht="18.75" hidden="1" customHeight="1" x14ac:dyDescent="0.25">
      <c r="B67" s="51"/>
      <c r="C67" s="51"/>
    </row>
    <row r="68" spans="2:3" ht="18.75" hidden="1" customHeight="1" x14ac:dyDescent="0.25">
      <c r="B68" s="51"/>
      <c r="C68" s="51"/>
    </row>
    <row r="69" spans="2:3" ht="18.75" hidden="1" customHeight="1" x14ac:dyDescent="0.25">
      <c r="B69" s="51"/>
      <c r="C69" s="51"/>
    </row>
    <row r="70" spans="2:3" ht="18.75" hidden="1" customHeight="1" x14ac:dyDescent="0.25">
      <c r="B70" s="51"/>
      <c r="C70" s="51"/>
    </row>
    <row r="71" spans="2:3" ht="18.75" hidden="1" customHeight="1" x14ac:dyDescent="0.25">
      <c r="B71" s="51"/>
      <c r="C71" s="51"/>
    </row>
    <row r="72" spans="2:3" ht="18.75" hidden="1" customHeight="1" x14ac:dyDescent="0.25">
      <c r="B72" s="51"/>
      <c r="C72" s="51"/>
    </row>
    <row r="73" spans="2:3" ht="18.75" hidden="1" customHeight="1" x14ac:dyDescent="0.25">
      <c r="B73" s="51"/>
      <c r="C73" s="51"/>
    </row>
    <row r="74" spans="2:3" ht="18.75" hidden="1" customHeight="1" x14ac:dyDescent="0.25">
      <c r="B74" s="51"/>
      <c r="C74" s="51"/>
    </row>
    <row r="75" spans="2:3" ht="18.75" hidden="1" customHeight="1" x14ac:dyDescent="0.25">
      <c r="B75" s="51"/>
      <c r="C75" s="51"/>
    </row>
    <row r="76" spans="2:3" ht="18.75" hidden="1" customHeight="1" x14ac:dyDescent="0.25">
      <c r="B76" s="51"/>
      <c r="C76" s="51"/>
    </row>
    <row r="77" spans="2:3" ht="18.75" hidden="1" customHeight="1" x14ac:dyDescent="0.25">
      <c r="B77" s="51"/>
      <c r="C77" s="51"/>
    </row>
    <row r="78" spans="2:3" ht="18.75" hidden="1" customHeight="1" x14ac:dyDescent="0.25">
      <c r="B78" s="51"/>
      <c r="C78" s="51"/>
    </row>
    <row r="79" spans="2:3" ht="18.75" hidden="1" customHeight="1" x14ac:dyDescent="0.25">
      <c r="B79" s="51"/>
      <c r="C79" s="51"/>
    </row>
    <row r="80" spans="2:3" ht="18.75" hidden="1" customHeight="1" x14ac:dyDescent="0.25">
      <c r="B80" s="51"/>
      <c r="C80" s="51"/>
    </row>
    <row r="81" spans="2:3" ht="18.75" hidden="1" customHeight="1" x14ac:dyDescent="0.25">
      <c r="B81" s="51"/>
      <c r="C81" s="51"/>
    </row>
    <row r="82" spans="2:3" ht="18.75" hidden="1" customHeight="1" x14ac:dyDescent="0.25">
      <c r="B82" s="51"/>
      <c r="C82" s="51"/>
    </row>
    <row r="83" spans="2:3" ht="18.75" hidden="1" customHeight="1" x14ac:dyDescent="0.25">
      <c r="B83" s="51"/>
      <c r="C83" s="51"/>
    </row>
    <row r="84" spans="2:3" ht="18.75" hidden="1" customHeight="1" x14ac:dyDescent="0.25">
      <c r="B84" s="51"/>
      <c r="C84" s="51"/>
    </row>
    <row r="85" spans="2:3" ht="18.75" hidden="1" customHeight="1" x14ac:dyDescent="0.25">
      <c r="B85" s="51"/>
      <c r="C85" s="51"/>
    </row>
    <row r="86" spans="2:3" ht="18.75" hidden="1" customHeight="1" x14ac:dyDescent="0.25">
      <c r="B86" s="51"/>
      <c r="C86" s="51"/>
    </row>
    <row r="87" spans="2:3" ht="18.75" hidden="1" customHeight="1" x14ac:dyDescent="0.25">
      <c r="B87" s="51"/>
      <c r="C87" s="51"/>
    </row>
    <row r="88" spans="2:3" ht="18.75" hidden="1" customHeight="1" x14ac:dyDescent="0.25">
      <c r="B88" s="51"/>
      <c r="C88" s="51"/>
    </row>
    <row r="89" spans="2:3" ht="18.75" hidden="1" customHeight="1" x14ac:dyDescent="0.25">
      <c r="B89" s="51"/>
      <c r="C89" s="51"/>
    </row>
    <row r="90" spans="2:3" ht="18.75" hidden="1" customHeight="1" x14ac:dyDescent="0.25">
      <c r="B90" s="51"/>
      <c r="C90" s="51"/>
    </row>
    <row r="91" spans="2:3" ht="18.75" hidden="1" customHeight="1" x14ac:dyDescent="0.25">
      <c r="B91" s="51"/>
      <c r="C91" s="51"/>
    </row>
    <row r="92" spans="2:3" ht="18.75" hidden="1" customHeight="1" x14ac:dyDescent="0.25">
      <c r="B92" s="51"/>
      <c r="C92" s="51"/>
    </row>
    <row r="93" spans="2:3" ht="18.75" hidden="1" customHeight="1" x14ac:dyDescent="0.25">
      <c r="B93" s="51"/>
      <c r="C93" s="51"/>
    </row>
    <row r="94" spans="2:3" ht="18.75" hidden="1" customHeight="1" x14ac:dyDescent="0.25">
      <c r="B94" s="51"/>
      <c r="C94" s="51"/>
    </row>
    <row r="95" spans="2:3" ht="18.75" hidden="1" customHeight="1" x14ac:dyDescent="0.25">
      <c r="B95" s="51"/>
      <c r="C95" s="51"/>
    </row>
    <row r="96" spans="2:3" ht="18.75" hidden="1" customHeight="1" x14ac:dyDescent="0.25">
      <c r="B96" s="51"/>
      <c r="C96" s="51"/>
    </row>
    <row r="97" spans="2:3" ht="18.75" hidden="1" customHeight="1" x14ac:dyDescent="0.25">
      <c r="B97" s="51"/>
      <c r="C97" s="51"/>
    </row>
    <row r="98" spans="2:3" ht="18.75" hidden="1" customHeight="1" x14ac:dyDescent="0.25">
      <c r="B98" s="51"/>
      <c r="C98" s="51"/>
    </row>
    <row r="99" spans="2:3" ht="18.75" hidden="1" customHeight="1" x14ac:dyDescent="0.25">
      <c r="B99" s="51"/>
      <c r="C99" s="51"/>
    </row>
    <row r="100" spans="2:3" ht="18.75" hidden="1" customHeight="1" x14ac:dyDescent="0.25">
      <c r="B100" s="51"/>
      <c r="C100" s="51"/>
    </row>
    <row r="101" spans="2:3" ht="18.75" hidden="1" customHeight="1" x14ac:dyDescent="0.25">
      <c r="B101" s="51"/>
      <c r="C101" s="51"/>
    </row>
    <row r="102" spans="2:3" ht="18.75" hidden="1" customHeight="1" x14ac:dyDescent="0.25">
      <c r="B102" s="51"/>
      <c r="C102" s="51"/>
    </row>
    <row r="103" spans="2:3" ht="18.75" hidden="1" customHeight="1" x14ac:dyDescent="0.25">
      <c r="B103" s="51"/>
      <c r="C103" s="51"/>
    </row>
    <row r="104" spans="2:3" ht="18.75" hidden="1" customHeight="1" x14ac:dyDescent="0.25">
      <c r="B104" s="51"/>
      <c r="C104" s="51"/>
    </row>
    <row r="105" spans="2:3" ht="18.75" hidden="1" customHeight="1" x14ac:dyDescent="0.25">
      <c r="B105" s="51"/>
      <c r="C105" s="51"/>
    </row>
    <row r="106" spans="2:3" ht="18.75" hidden="1" customHeight="1" x14ac:dyDescent="0.25">
      <c r="B106" s="51"/>
      <c r="C106" s="51"/>
    </row>
    <row r="107" spans="2:3" ht="18.75" hidden="1" customHeight="1" x14ac:dyDescent="0.25">
      <c r="B107" s="51"/>
      <c r="C107" s="51"/>
    </row>
    <row r="108" spans="2:3" ht="18.75" hidden="1" customHeight="1" x14ac:dyDescent="0.25">
      <c r="B108" s="51"/>
      <c r="C108" s="51"/>
    </row>
    <row r="109" spans="2:3" ht="18.75" hidden="1" customHeight="1" x14ac:dyDescent="0.25">
      <c r="B109" s="51"/>
      <c r="C109" s="51"/>
    </row>
    <row r="110" spans="2:3" ht="18.75" hidden="1" customHeight="1" x14ac:dyDescent="0.25"/>
    <row r="111" spans="2:3" ht="15" hidden="1" customHeight="1" x14ac:dyDescent="0.25"/>
    <row r="112" spans="2:3" ht="15" hidden="1" customHeight="1" x14ac:dyDescent="0.25"/>
    <row r="113" ht="15" hidden="1" customHeight="1" x14ac:dyDescent="0.25"/>
    <row r="114" ht="15" hidden="1" customHeight="1" x14ac:dyDescent="0.25"/>
    <row r="115" ht="15" hidden="1" customHeight="1" x14ac:dyDescent="0.25"/>
    <row r="116" ht="15" hidden="1" customHeight="1" x14ac:dyDescent="0.25"/>
    <row r="117" ht="15" hidden="1" customHeight="1" x14ac:dyDescent="0.25"/>
    <row r="118" ht="15" hidden="1" customHeight="1" x14ac:dyDescent="0.25"/>
    <row r="119" ht="15" hidden="1" customHeight="1" x14ac:dyDescent="0.25"/>
    <row r="120" ht="15" hidden="1" customHeight="1" x14ac:dyDescent="0.25"/>
    <row r="121" ht="15" hidden="1" customHeight="1" x14ac:dyDescent="0.25"/>
    <row r="122" ht="15" hidden="1" customHeight="1" x14ac:dyDescent="0.25"/>
    <row r="123" ht="15" hidden="1" customHeight="1" x14ac:dyDescent="0.25"/>
    <row r="124" ht="15" hidden="1" customHeight="1" x14ac:dyDescent="0.25"/>
    <row r="125" ht="15" hidden="1" customHeight="1" x14ac:dyDescent="0.25"/>
    <row r="126" ht="15" hidden="1" customHeight="1" x14ac:dyDescent="0.25"/>
    <row r="127" ht="15" hidden="1" customHeight="1" x14ac:dyDescent="0.25"/>
    <row r="128" ht="15" hidden="1" customHeight="1" x14ac:dyDescent="0.25"/>
    <row r="129" ht="15" hidden="1" customHeight="1" x14ac:dyDescent="0.25"/>
    <row r="130" ht="15" hidden="1" customHeight="1" x14ac:dyDescent="0.25"/>
    <row r="131" ht="15" hidden="1" customHeight="1" x14ac:dyDescent="0.25"/>
    <row r="132" ht="15" hidden="1" customHeight="1" x14ac:dyDescent="0.25"/>
    <row r="133" ht="15" hidden="1" customHeight="1" x14ac:dyDescent="0.25"/>
    <row r="134" ht="15" hidden="1" customHeight="1" x14ac:dyDescent="0.25"/>
    <row r="135" ht="15" hidden="1" customHeight="1" x14ac:dyDescent="0.25"/>
    <row r="136" ht="15" hidden="1" customHeight="1" x14ac:dyDescent="0.25"/>
    <row r="137" ht="15" hidden="1" customHeight="1" x14ac:dyDescent="0.25"/>
    <row r="138" ht="15" hidden="1" customHeight="1" x14ac:dyDescent="0.25"/>
    <row r="139" ht="15" hidden="1" customHeight="1" x14ac:dyDescent="0.25"/>
    <row r="140" ht="15" hidden="1" customHeight="1" x14ac:dyDescent="0.25"/>
    <row r="141" ht="15" hidden="1" customHeight="1" x14ac:dyDescent="0.25"/>
    <row r="142" ht="15" hidden="1" customHeight="1" x14ac:dyDescent="0.25"/>
    <row r="143" ht="15" hidden="1" customHeight="1" x14ac:dyDescent="0.25"/>
    <row r="144" ht="15" hidden="1" customHeight="1" x14ac:dyDescent="0.25"/>
    <row r="145" ht="15" hidden="1" customHeight="1" x14ac:dyDescent="0.25"/>
    <row r="146" ht="15" hidden="1" customHeight="1" x14ac:dyDescent="0.25"/>
    <row r="147" ht="15" hidden="1" customHeight="1" x14ac:dyDescent="0.25"/>
    <row r="148" ht="15" hidden="1" customHeight="1" x14ac:dyDescent="0.25"/>
    <row r="149" ht="15" hidden="1" customHeight="1" x14ac:dyDescent="0.25"/>
    <row r="150" ht="15" hidden="1" customHeight="1" x14ac:dyDescent="0.25"/>
    <row r="151" ht="15" hidden="1" customHeight="1" x14ac:dyDescent="0.25"/>
    <row r="152" ht="15" hidden="1" customHeight="1" x14ac:dyDescent="0.25"/>
    <row r="153" ht="15" hidden="1" customHeight="1" x14ac:dyDescent="0.25"/>
    <row r="154" ht="15" hidden="1" customHeight="1" x14ac:dyDescent="0.25"/>
    <row r="155" ht="15" hidden="1" customHeight="1" x14ac:dyDescent="0.25"/>
    <row r="156" ht="15" hidden="1" customHeight="1" x14ac:dyDescent="0.25"/>
    <row r="157" ht="15" hidden="1" customHeight="1" x14ac:dyDescent="0.25"/>
    <row r="158" ht="15" hidden="1" customHeight="1" x14ac:dyDescent="0.25"/>
    <row r="159" ht="15" hidden="1" customHeight="1" x14ac:dyDescent="0.25"/>
    <row r="160" ht="15" hidden="1" customHeight="1" x14ac:dyDescent="0.25"/>
    <row r="161" ht="15" hidden="1" customHeight="1" x14ac:dyDescent="0.25"/>
    <row r="162" ht="15" hidden="1" customHeight="1" x14ac:dyDescent="0.25"/>
    <row r="163" ht="15" hidden="1" customHeight="1" x14ac:dyDescent="0.25"/>
    <row r="164" ht="15" hidden="1" customHeight="1" x14ac:dyDescent="0.25"/>
    <row r="165" ht="15" hidden="1" customHeight="1" x14ac:dyDescent="0.25"/>
    <row r="166" ht="15" hidden="1" customHeight="1" x14ac:dyDescent="0.25"/>
    <row r="167" ht="15" hidden="1" customHeight="1" x14ac:dyDescent="0.25"/>
    <row r="168" ht="15" hidden="1" customHeight="1" x14ac:dyDescent="0.25"/>
    <row r="169" ht="15" hidden="1" customHeight="1" x14ac:dyDescent="0.25"/>
    <row r="170" ht="15" hidden="1" customHeight="1" x14ac:dyDescent="0.25"/>
    <row r="171" ht="15" hidden="1" customHeight="1" x14ac:dyDescent="0.25"/>
    <row r="172" ht="15" hidden="1" customHeight="1" x14ac:dyDescent="0.25"/>
    <row r="173" ht="15" hidden="1" customHeight="1" x14ac:dyDescent="0.25"/>
    <row r="174" ht="15" hidden="1" customHeight="1" x14ac:dyDescent="0.25"/>
    <row r="175" ht="15" hidden="1" customHeight="1" x14ac:dyDescent="0.25"/>
    <row r="176" ht="15" hidden="1" customHeight="1" x14ac:dyDescent="0.25"/>
    <row r="177" ht="15" hidden="1" customHeight="1" x14ac:dyDescent="0.25"/>
    <row r="178" ht="15" hidden="1" customHeight="1" x14ac:dyDescent="0.25"/>
    <row r="179" ht="15" hidden="1" customHeight="1" x14ac:dyDescent="0.25"/>
    <row r="180" ht="15" hidden="1" customHeight="1" x14ac:dyDescent="0.25"/>
    <row r="181" ht="15" hidden="1" customHeight="1" x14ac:dyDescent="0.25"/>
    <row r="182" ht="15" hidden="1" customHeight="1" x14ac:dyDescent="0.25"/>
    <row r="183" ht="15" hidden="1" customHeight="1" x14ac:dyDescent="0.25"/>
    <row r="184" ht="15" hidden="1" customHeight="1" x14ac:dyDescent="0.25"/>
    <row r="185" ht="15" hidden="1" customHeight="1" x14ac:dyDescent="0.25"/>
    <row r="186" ht="15" hidden="1" customHeight="1" x14ac:dyDescent="0.25"/>
    <row r="187" ht="15" hidden="1" customHeight="1" x14ac:dyDescent="0.25"/>
    <row r="188" ht="15" hidden="1" customHeight="1" x14ac:dyDescent="0.25"/>
    <row r="189" ht="15" hidden="1" customHeight="1" x14ac:dyDescent="0.25"/>
    <row r="190" ht="15" hidden="1" customHeight="1" x14ac:dyDescent="0.25"/>
    <row r="191" ht="15" hidden="1" customHeight="1" x14ac:dyDescent="0.25"/>
    <row r="192" ht="15" hidden="1" customHeight="1" x14ac:dyDescent="0.25"/>
    <row r="193" ht="15" hidden="1" customHeight="1" x14ac:dyDescent="0.25"/>
    <row r="194" ht="15" hidden="1" customHeight="1" x14ac:dyDescent="0.25"/>
    <row r="195" ht="15" hidden="1" customHeight="1" x14ac:dyDescent="0.25"/>
    <row r="196" ht="15" hidden="1" customHeight="1" x14ac:dyDescent="0.25"/>
    <row r="197" ht="15" hidden="1" customHeight="1" x14ac:dyDescent="0.25"/>
    <row r="198" ht="15" hidden="1" customHeight="1" x14ac:dyDescent="0.25"/>
    <row r="199" ht="15" hidden="1" customHeight="1" x14ac:dyDescent="0.25"/>
    <row r="200" ht="15" hidden="1" customHeight="1" x14ac:dyDescent="0.25"/>
    <row r="201" ht="15" hidden="1" customHeight="1" x14ac:dyDescent="0.25"/>
    <row r="202" ht="15" hidden="1" customHeight="1" x14ac:dyDescent="0.25"/>
    <row r="203" ht="15" hidden="1" customHeight="1" x14ac:dyDescent="0.25"/>
    <row r="204" ht="15" hidden="1" customHeight="1" x14ac:dyDescent="0.25"/>
    <row r="205" ht="15" hidden="1" customHeight="1" x14ac:dyDescent="0.25"/>
    <row r="206" ht="15" hidden="1" customHeight="1" x14ac:dyDescent="0.25"/>
    <row r="207" ht="15" hidden="1" customHeight="1" x14ac:dyDescent="0.25"/>
    <row r="208" ht="15" hidden="1" customHeight="1" x14ac:dyDescent="0.25"/>
    <row r="209" ht="15" hidden="1" customHeight="1" x14ac:dyDescent="0.25"/>
    <row r="210" ht="15" hidden="1" customHeight="1" x14ac:dyDescent="0.25"/>
    <row r="211" ht="15" hidden="1" customHeight="1" x14ac:dyDescent="0.25"/>
    <row r="212" ht="15" hidden="1" customHeight="1" x14ac:dyDescent="0.25"/>
    <row r="213" ht="15" hidden="1" customHeight="1" x14ac:dyDescent="0.25"/>
    <row r="214" ht="15" hidden="1" customHeight="1" x14ac:dyDescent="0.25"/>
    <row r="215" ht="15" hidden="1" customHeight="1" x14ac:dyDescent="0.25"/>
    <row r="216" ht="15" hidden="1" customHeight="1" x14ac:dyDescent="0.25"/>
    <row r="217" ht="15" hidden="1" customHeight="1" x14ac:dyDescent="0.25"/>
    <row r="218" ht="15" hidden="1" customHeight="1" x14ac:dyDescent="0.25"/>
    <row r="219" ht="15" hidden="1" customHeight="1" x14ac:dyDescent="0.25"/>
    <row r="220" ht="15" hidden="1" customHeight="1" x14ac:dyDescent="0.25"/>
    <row r="221" ht="15" hidden="1" customHeight="1" x14ac:dyDescent="0.25"/>
    <row r="222" ht="15" hidden="1" customHeight="1" x14ac:dyDescent="0.25"/>
    <row r="223" ht="15" hidden="1" customHeight="1" x14ac:dyDescent="0.25"/>
    <row r="224" ht="15" hidden="1" customHeight="1" x14ac:dyDescent="0.25"/>
    <row r="225" ht="15" hidden="1" customHeight="1" x14ac:dyDescent="0.25"/>
    <row r="226" ht="15" hidden="1" customHeight="1" x14ac:dyDescent="0.25"/>
    <row r="227" ht="15" hidden="1" customHeight="1" x14ac:dyDescent="0.25"/>
    <row r="228" ht="15" hidden="1" customHeight="1" x14ac:dyDescent="0.25"/>
    <row r="229" ht="15" hidden="1" customHeight="1" x14ac:dyDescent="0.25"/>
    <row r="230" ht="15" hidden="1" customHeight="1" x14ac:dyDescent="0.25"/>
    <row r="231" ht="15" hidden="1" customHeight="1" x14ac:dyDescent="0.25"/>
    <row r="232" ht="15" hidden="1" customHeight="1" x14ac:dyDescent="0.25"/>
    <row r="233" ht="15" hidden="1" customHeight="1" x14ac:dyDescent="0.25"/>
    <row r="234" ht="15" hidden="1" customHeight="1" x14ac:dyDescent="0.25"/>
    <row r="235" ht="15" hidden="1" customHeight="1" x14ac:dyDescent="0.25"/>
    <row r="236" ht="15" hidden="1" customHeight="1" x14ac:dyDescent="0.25"/>
    <row r="237" ht="15" hidden="1" customHeight="1" x14ac:dyDescent="0.25"/>
    <row r="238" ht="15" hidden="1" customHeight="1" x14ac:dyDescent="0.25"/>
    <row r="239" ht="15" hidden="1" customHeight="1" x14ac:dyDescent="0.25"/>
    <row r="240" ht="15" hidden="1" customHeight="1" x14ac:dyDescent="0.25"/>
    <row r="241" ht="15" hidden="1" customHeight="1" x14ac:dyDescent="0.25"/>
    <row r="242" ht="15" hidden="1" customHeight="1" x14ac:dyDescent="0.25"/>
    <row r="243" ht="15" hidden="1" customHeight="1" x14ac:dyDescent="0.25"/>
    <row r="244" ht="15" hidden="1" customHeight="1" x14ac:dyDescent="0.25"/>
    <row r="245" ht="15" hidden="1" customHeight="1" x14ac:dyDescent="0.25"/>
    <row r="246" ht="15" hidden="1" customHeight="1" x14ac:dyDescent="0.25"/>
    <row r="247" ht="15" hidden="1" customHeight="1" x14ac:dyDescent="0.25"/>
    <row r="248" ht="15" hidden="1" customHeight="1" x14ac:dyDescent="0.25"/>
    <row r="249" ht="15" hidden="1" customHeight="1" x14ac:dyDescent="0.25"/>
    <row r="250" ht="15" hidden="1" customHeight="1" x14ac:dyDescent="0.25"/>
    <row r="251" ht="15" hidden="1" customHeight="1" x14ac:dyDescent="0.25"/>
    <row r="252" ht="15" hidden="1" customHeight="1" x14ac:dyDescent="0.25"/>
    <row r="253" ht="15" hidden="1" customHeight="1" x14ac:dyDescent="0.25"/>
    <row r="254" ht="15" hidden="1" customHeight="1" x14ac:dyDescent="0.25"/>
    <row r="255" ht="15" hidden="1" customHeight="1" x14ac:dyDescent="0.25"/>
    <row r="256" ht="15" hidden="1" customHeight="1" x14ac:dyDescent="0.25"/>
    <row r="257" ht="15" hidden="1" customHeight="1" x14ac:dyDescent="0.25"/>
    <row r="258" ht="15" hidden="1" customHeight="1" x14ac:dyDescent="0.25"/>
    <row r="259" ht="15" hidden="1" customHeight="1" x14ac:dyDescent="0.25"/>
    <row r="260" ht="15" hidden="1" customHeight="1" x14ac:dyDescent="0.25"/>
    <row r="261" ht="15" hidden="1" customHeight="1" x14ac:dyDescent="0.25"/>
    <row r="262" ht="15" hidden="1" customHeight="1" x14ac:dyDescent="0.25"/>
    <row r="263" ht="15" hidden="1" customHeight="1" x14ac:dyDescent="0.25"/>
    <row r="264" ht="15" hidden="1" customHeight="1" x14ac:dyDescent="0.25"/>
    <row r="265" ht="15" hidden="1" customHeight="1" x14ac:dyDescent="0.25"/>
    <row r="266" ht="15" hidden="1" customHeight="1" x14ac:dyDescent="0.25"/>
    <row r="267" ht="15" hidden="1" customHeight="1" x14ac:dyDescent="0.25"/>
    <row r="268" ht="15" hidden="1" customHeight="1" x14ac:dyDescent="0.25"/>
    <row r="269" ht="15" hidden="1" customHeight="1" x14ac:dyDescent="0.25"/>
    <row r="270" ht="15" hidden="1" customHeight="1" x14ac:dyDescent="0.25"/>
    <row r="271" ht="15" hidden="1" customHeight="1" x14ac:dyDescent="0.25"/>
    <row r="272" ht="15" hidden="1" customHeight="1" x14ac:dyDescent="0.25"/>
    <row r="273" ht="15" hidden="1" customHeight="1" x14ac:dyDescent="0.25"/>
    <row r="274" ht="15" hidden="1" customHeight="1" x14ac:dyDescent="0.25"/>
    <row r="275" ht="15" hidden="1" customHeight="1" x14ac:dyDescent="0.25"/>
    <row r="276" ht="15" hidden="1" customHeight="1" x14ac:dyDescent="0.25"/>
    <row r="277" ht="15" hidden="1" customHeight="1" x14ac:dyDescent="0.25"/>
    <row r="278" ht="15" hidden="1" customHeight="1" x14ac:dyDescent="0.25"/>
    <row r="279" ht="15" hidden="1" customHeight="1" x14ac:dyDescent="0.25"/>
    <row r="280" ht="15" hidden="1" customHeight="1" x14ac:dyDescent="0.25"/>
    <row r="281" ht="15" hidden="1" customHeight="1" x14ac:dyDescent="0.25"/>
    <row r="282" ht="15" hidden="1" customHeight="1" x14ac:dyDescent="0.25"/>
    <row r="283" ht="15" hidden="1" customHeight="1" x14ac:dyDescent="0.25"/>
    <row r="284" ht="15" hidden="1" customHeight="1" x14ac:dyDescent="0.25"/>
    <row r="285" ht="15" hidden="1" customHeight="1" x14ac:dyDescent="0.25"/>
    <row r="286" ht="15" hidden="1" customHeight="1" x14ac:dyDescent="0.25"/>
    <row r="287" ht="15" hidden="1" customHeight="1" x14ac:dyDescent="0.25"/>
    <row r="288" ht="15" hidden="1" customHeight="1" x14ac:dyDescent="0.25"/>
    <row r="289" ht="15" hidden="1" customHeight="1" x14ac:dyDescent="0.25"/>
    <row r="290" ht="15" hidden="1" customHeight="1" x14ac:dyDescent="0.25"/>
    <row r="291" ht="15" hidden="1" customHeight="1" x14ac:dyDescent="0.25"/>
    <row r="292" ht="15" hidden="1" customHeight="1" x14ac:dyDescent="0.25"/>
    <row r="293" ht="15" hidden="1" customHeight="1" x14ac:dyDescent="0.25"/>
    <row r="294" ht="15" hidden="1" customHeight="1" x14ac:dyDescent="0.25"/>
    <row r="295" ht="15" hidden="1" customHeight="1" x14ac:dyDescent="0.25"/>
    <row r="296" ht="15" hidden="1" customHeight="1" x14ac:dyDescent="0.25"/>
    <row r="297" ht="15" hidden="1" customHeight="1" x14ac:dyDescent="0.25"/>
    <row r="298" ht="15" hidden="1" customHeight="1" x14ac:dyDescent="0.25"/>
    <row r="299" ht="15" hidden="1" customHeight="1" x14ac:dyDescent="0.25"/>
    <row r="300" ht="15" hidden="1" customHeight="1" x14ac:dyDescent="0.25"/>
    <row r="301" ht="15" hidden="1" customHeight="1" x14ac:dyDescent="0.25"/>
    <row r="302" ht="15" hidden="1" customHeight="1" x14ac:dyDescent="0.25"/>
    <row r="303" ht="15" hidden="1" customHeight="1" x14ac:dyDescent="0.25"/>
    <row r="304" ht="15" hidden="1" customHeight="1" x14ac:dyDescent="0.25"/>
    <row r="305" ht="15" hidden="1" customHeight="1" x14ac:dyDescent="0.25"/>
    <row r="306" ht="15" hidden="1" customHeight="1" x14ac:dyDescent="0.25"/>
    <row r="307" ht="15" hidden="1" customHeight="1" x14ac:dyDescent="0.25"/>
    <row r="308" ht="15" hidden="1" customHeight="1" x14ac:dyDescent="0.25"/>
    <row r="309" ht="15" hidden="1" customHeight="1" x14ac:dyDescent="0.25"/>
    <row r="310" ht="15" hidden="1" customHeight="1" x14ac:dyDescent="0.25"/>
    <row r="311" ht="15" hidden="1" customHeight="1" x14ac:dyDescent="0.25"/>
    <row r="312" ht="15" hidden="1" customHeight="1" x14ac:dyDescent="0.25"/>
    <row r="313" ht="15" hidden="1" customHeight="1" x14ac:dyDescent="0.25"/>
    <row r="314" ht="15" hidden="1" customHeight="1" x14ac:dyDescent="0.25"/>
    <row r="315" ht="15" hidden="1" customHeight="1" x14ac:dyDescent="0.25"/>
    <row r="316" ht="15" hidden="1" customHeight="1" x14ac:dyDescent="0.25"/>
    <row r="317" ht="15" hidden="1" customHeight="1" x14ac:dyDescent="0.25"/>
    <row r="318" ht="15" hidden="1" customHeight="1" x14ac:dyDescent="0.25"/>
    <row r="319" ht="15" hidden="1" customHeight="1" x14ac:dyDescent="0.25"/>
    <row r="320" ht="15" hidden="1" customHeight="1" x14ac:dyDescent="0.25"/>
    <row r="321" ht="15" hidden="1" customHeight="1" x14ac:dyDescent="0.25"/>
    <row r="322" ht="15" hidden="1" customHeight="1" x14ac:dyDescent="0.25"/>
    <row r="323" ht="15" hidden="1" customHeight="1" x14ac:dyDescent="0.25"/>
    <row r="324" ht="15" hidden="1" customHeight="1" x14ac:dyDescent="0.25"/>
    <row r="325" ht="15" hidden="1" customHeight="1" x14ac:dyDescent="0.25"/>
    <row r="326" ht="15" hidden="1" customHeight="1" x14ac:dyDescent="0.25"/>
    <row r="327" ht="15" hidden="1" customHeight="1" x14ac:dyDescent="0.25"/>
    <row r="328" ht="15" hidden="1" customHeight="1" x14ac:dyDescent="0.25"/>
    <row r="329" ht="15" hidden="1" customHeight="1" x14ac:dyDescent="0.25"/>
    <row r="330" ht="15" hidden="1" customHeight="1" x14ac:dyDescent="0.25"/>
    <row r="331" ht="15" hidden="1" customHeight="1" x14ac:dyDescent="0.25"/>
    <row r="332" ht="15" hidden="1" customHeight="1" x14ac:dyDescent="0.25"/>
    <row r="333" ht="15" hidden="1" customHeight="1" x14ac:dyDescent="0.25"/>
    <row r="334" ht="15" hidden="1" customHeight="1" x14ac:dyDescent="0.25"/>
    <row r="335" ht="15" hidden="1" customHeight="1" x14ac:dyDescent="0.25"/>
    <row r="336" ht="15" hidden="1" customHeight="1" x14ac:dyDescent="0.25"/>
    <row r="337" ht="15" hidden="1" customHeight="1" x14ac:dyDescent="0.25"/>
    <row r="338" ht="15" hidden="1" customHeight="1" x14ac:dyDescent="0.25"/>
    <row r="339" ht="15" hidden="1" customHeight="1" x14ac:dyDescent="0.25"/>
    <row r="340" ht="15" hidden="1" customHeight="1" x14ac:dyDescent="0.25"/>
    <row r="341" ht="15" hidden="1" customHeight="1" x14ac:dyDescent="0.25"/>
    <row r="342" ht="15" hidden="1" customHeight="1" x14ac:dyDescent="0.25"/>
  </sheetData>
  <mergeCells count="8">
    <mergeCell ref="B45:C45"/>
    <mergeCell ref="B46:C46"/>
    <mergeCell ref="B47:C47"/>
    <mergeCell ref="B2:C2"/>
    <mergeCell ref="B41:C41"/>
    <mergeCell ref="B42:C42"/>
    <mergeCell ref="B43:C43"/>
    <mergeCell ref="B44:C44"/>
  </mergeCells>
  <pageMargins left="0.31496062992125984" right="0.31496062992125984" top="0.35433070866141736" bottom="0.35433070866141736" header="0.31496062992125984" footer="0.31496062992125984"/>
  <pageSetup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Hoja27"/>
  <dimension ref="A1:K23"/>
  <sheetViews>
    <sheetView showGridLines="0" zoomScaleNormal="100" workbookViewId="0">
      <pane ySplit="4" topLeftCell="A5" activePane="bottomLeft" state="frozen"/>
      <selection activeCell="I25" sqref="I25"/>
      <selection pane="bottomLeft" activeCell="B4" sqref="B4:I4"/>
    </sheetView>
  </sheetViews>
  <sheetFormatPr baseColWidth="10" defaultColWidth="0" defaultRowHeight="15" customHeight="1" zeroHeight="1" x14ac:dyDescent="0.25"/>
  <cols>
    <col min="1" max="1" width="3.5703125" customWidth="1"/>
    <col min="2" max="9" width="15" customWidth="1"/>
    <col min="10" max="10" width="5" customWidth="1"/>
    <col min="11" max="11" width="0" hidden="1" customWidth="1"/>
    <col min="12" max="16384" width="9.140625" hidden="1"/>
  </cols>
  <sheetData>
    <row r="1" spans="2:11" x14ac:dyDescent="0.25">
      <c r="B1" s="1958"/>
      <c r="C1" s="1959"/>
      <c r="D1" s="1959"/>
      <c r="E1" s="1959"/>
      <c r="F1" s="1959"/>
      <c r="G1" s="1959"/>
      <c r="H1" s="1959"/>
      <c r="I1" s="1960"/>
    </row>
    <row r="2" spans="2:11" x14ac:dyDescent="0.25">
      <c r="B2" s="1961"/>
      <c r="C2" s="1962"/>
      <c r="D2" s="1962"/>
      <c r="E2" s="1962"/>
      <c r="F2" s="1962"/>
      <c r="G2" s="1962"/>
      <c r="H2" s="1962"/>
      <c r="I2" s="1963"/>
    </row>
    <row r="3" spans="2:11" ht="16.5" thickBot="1" x14ac:dyDescent="0.3">
      <c r="B3" s="1964"/>
      <c r="C3" s="1965"/>
      <c r="D3" s="1965"/>
      <c r="E3" s="1965"/>
      <c r="F3" s="1965"/>
      <c r="G3" s="1965"/>
      <c r="H3" s="1965"/>
      <c r="I3" s="1966"/>
      <c r="J3" s="1"/>
      <c r="K3" s="1"/>
    </row>
    <row r="4" spans="2:11" ht="21.75" thickBot="1" x14ac:dyDescent="0.4">
      <c r="B4" s="1967" t="s">
        <v>4733</v>
      </c>
      <c r="C4" s="1968"/>
      <c r="D4" s="1968"/>
      <c r="E4" s="1968"/>
      <c r="F4" s="1968"/>
      <c r="G4" s="1968"/>
      <c r="H4" s="1968"/>
      <c r="I4" s="1969"/>
      <c r="J4" s="1"/>
      <c r="K4" s="1"/>
    </row>
    <row r="5" spans="2:11" s="2" customFormat="1" ht="15.75" x14ac:dyDescent="0.25">
      <c r="B5" s="1852"/>
      <c r="C5" s="1852"/>
      <c r="D5" s="1852"/>
      <c r="E5" s="1852"/>
      <c r="F5" s="1852"/>
      <c r="G5" s="1852"/>
      <c r="H5" s="1852"/>
      <c r="I5" s="1852"/>
      <c r="J5" s="5"/>
      <c r="K5" s="5"/>
    </row>
    <row r="6" spans="2:11" s="2" customFormat="1" ht="19.5" customHeight="1" x14ac:dyDescent="0.25">
      <c r="B6" s="76"/>
      <c r="C6" s="77"/>
      <c r="D6" s="77"/>
      <c r="E6" s="77"/>
      <c r="F6" s="77"/>
      <c r="G6" s="77"/>
      <c r="H6" s="77"/>
      <c r="I6" s="78"/>
      <c r="J6" s="5"/>
      <c r="K6" s="5"/>
    </row>
    <row r="7" spans="2:11" s="2" customFormat="1" ht="18.75" customHeight="1" x14ac:dyDescent="0.25">
      <c r="B7" s="79"/>
      <c r="C7" s="75"/>
      <c r="D7" s="75"/>
      <c r="E7" s="75"/>
      <c r="F7" s="75"/>
      <c r="G7" s="75"/>
      <c r="H7" s="75"/>
      <c r="I7" s="80"/>
      <c r="J7" s="5"/>
      <c r="K7" s="5"/>
    </row>
    <row r="8" spans="2:11" s="2" customFormat="1" ht="18.75" customHeight="1" x14ac:dyDescent="0.25">
      <c r="B8" s="79"/>
      <c r="C8" s="75"/>
      <c r="D8" s="75"/>
      <c r="E8" s="75"/>
      <c r="F8" s="75"/>
      <c r="G8" s="75"/>
      <c r="H8" s="75"/>
      <c r="I8" s="80"/>
      <c r="J8" s="5"/>
      <c r="K8" s="5"/>
    </row>
    <row r="9" spans="2:11" s="2" customFormat="1" ht="18.75" customHeight="1" x14ac:dyDescent="0.25">
      <c r="B9" s="79"/>
      <c r="C9" s="75"/>
      <c r="D9" s="75"/>
      <c r="E9" s="75"/>
      <c r="F9" s="75"/>
      <c r="G9" s="75"/>
      <c r="H9" s="75"/>
      <c r="I9" s="80"/>
    </row>
    <row r="10" spans="2:11" ht="18.75" customHeight="1" x14ac:dyDescent="0.25">
      <c r="B10" s="79"/>
      <c r="C10" s="75"/>
      <c r="D10" s="75"/>
      <c r="E10" s="75"/>
      <c r="F10" s="75"/>
      <c r="G10" s="75"/>
      <c r="H10" s="75"/>
      <c r="I10" s="80"/>
    </row>
    <row r="11" spans="2:11" ht="18.75" customHeight="1" x14ac:dyDescent="0.25">
      <c r="B11" s="79"/>
      <c r="C11" s="75"/>
      <c r="D11" s="75"/>
      <c r="E11" s="75"/>
      <c r="F11" s="75"/>
      <c r="G11" s="75"/>
      <c r="H11" s="75"/>
      <c r="I11" s="80"/>
    </row>
    <row r="12" spans="2:11" ht="18.75" customHeight="1" x14ac:dyDescent="0.25">
      <c r="B12" s="79"/>
      <c r="C12" s="75"/>
      <c r="D12" s="75"/>
      <c r="E12" s="75"/>
      <c r="F12" s="75"/>
      <c r="G12" s="75"/>
      <c r="H12" s="75"/>
      <c r="I12" s="80"/>
    </row>
    <row r="13" spans="2:11" ht="18.75" customHeight="1" x14ac:dyDescent="0.25">
      <c r="B13" s="79"/>
      <c r="C13" s="75"/>
      <c r="D13" s="75"/>
      <c r="E13" s="75"/>
      <c r="F13" s="75"/>
      <c r="G13" s="75"/>
      <c r="H13" s="75"/>
      <c r="I13" s="80"/>
    </row>
    <row r="14" spans="2:11" ht="18.75" customHeight="1" x14ac:dyDescent="0.25">
      <c r="B14" s="79"/>
      <c r="C14" s="75"/>
      <c r="D14" s="75"/>
      <c r="E14" s="75"/>
      <c r="F14" s="75"/>
      <c r="G14" s="75"/>
      <c r="H14" s="75"/>
      <c r="I14" s="80"/>
    </row>
    <row r="15" spans="2:11" ht="18.75" customHeight="1" x14ac:dyDescent="0.25">
      <c r="B15" s="79"/>
      <c r="C15" s="75"/>
      <c r="D15" s="75"/>
      <c r="E15" s="75"/>
      <c r="F15" s="75"/>
      <c r="G15" s="75"/>
      <c r="H15" s="75"/>
      <c r="I15" s="80"/>
    </row>
    <row r="16" spans="2:11" ht="18.75" customHeight="1" x14ac:dyDescent="0.25">
      <c r="B16" s="79"/>
      <c r="C16" s="75"/>
      <c r="D16" s="75"/>
      <c r="E16" s="75"/>
      <c r="F16" s="75"/>
      <c r="G16" s="75"/>
      <c r="H16" s="75"/>
      <c r="I16" s="80"/>
    </row>
    <row r="17" spans="2:9" ht="18.75" customHeight="1" x14ac:dyDescent="0.25">
      <c r="B17" s="79"/>
      <c r="C17" s="75"/>
      <c r="D17" s="75"/>
      <c r="E17" s="75"/>
      <c r="F17" s="75"/>
      <c r="G17" s="75"/>
      <c r="H17" s="75"/>
      <c r="I17" s="80"/>
    </row>
    <row r="18" spans="2:9" ht="18.75" customHeight="1" x14ac:dyDescent="0.25">
      <c r="B18" s="79"/>
      <c r="C18" s="75"/>
      <c r="D18" s="75"/>
      <c r="E18" s="75"/>
      <c r="F18" s="75"/>
      <c r="G18" s="75"/>
      <c r="H18" s="75"/>
      <c r="I18" s="80"/>
    </row>
    <row r="19" spans="2:9" ht="18.75" customHeight="1" x14ac:dyDescent="0.25">
      <c r="B19" s="79"/>
      <c r="C19" s="75"/>
      <c r="D19" s="75"/>
      <c r="E19" s="75"/>
      <c r="F19" s="75"/>
      <c r="G19" s="75"/>
      <c r="H19" s="75"/>
      <c r="I19" s="80"/>
    </row>
    <row r="20" spans="2:9" ht="18.75" customHeight="1" x14ac:dyDescent="0.25">
      <c r="B20" s="79"/>
      <c r="C20" s="75"/>
      <c r="D20" s="75"/>
      <c r="E20" s="75"/>
      <c r="F20" s="75"/>
      <c r="G20" s="75"/>
      <c r="H20" s="75"/>
      <c r="I20" s="80"/>
    </row>
    <row r="21" spans="2:9" ht="18.75" customHeight="1" x14ac:dyDescent="0.25">
      <c r="B21" s="79"/>
      <c r="C21" s="75"/>
      <c r="D21" s="75"/>
      <c r="E21" s="75"/>
      <c r="F21" s="75"/>
      <c r="G21" s="75"/>
      <c r="H21" s="75"/>
      <c r="I21" s="80"/>
    </row>
    <row r="22" spans="2:9" ht="18.75" customHeight="1" x14ac:dyDescent="0.25">
      <c r="B22" s="81"/>
      <c r="C22" s="82"/>
      <c r="D22" s="82"/>
      <c r="E22" s="82"/>
      <c r="F22" s="82"/>
      <c r="G22" s="82"/>
      <c r="H22" s="82"/>
      <c r="I22" s="83"/>
    </row>
    <row r="23" spans="2:9" ht="15" customHeight="1" x14ac:dyDescent="0.25"/>
  </sheetData>
  <mergeCells count="3">
    <mergeCell ref="B1:I3"/>
    <mergeCell ref="B4:I4"/>
    <mergeCell ref="B5:I5"/>
  </mergeCells>
  <pageMargins left="0.7" right="0.7" top="0.75" bottom="0.75" header="0.3" footer="0.3"/>
  <pageSetup paperSize="9"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Hoja28"/>
  <dimension ref="A1:M61"/>
  <sheetViews>
    <sheetView showGridLines="0" zoomScaleNormal="100" workbookViewId="0">
      <pane xSplit="1" ySplit="8" topLeftCell="B52" activePane="bottomRight" state="frozen"/>
      <selection activeCell="I25" sqref="I25"/>
      <selection pane="topRight" activeCell="I25" sqref="I25"/>
      <selection pane="bottomLeft" activeCell="I25" sqref="I25"/>
      <selection pane="bottomRight" activeCell="B4" sqref="B4:L59"/>
    </sheetView>
  </sheetViews>
  <sheetFormatPr baseColWidth="10" defaultColWidth="0" defaultRowHeight="0" customHeight="1" zeroHeight="1" x14ac:dyDescent="0.25"/>
  <cols>
    <col min="1" max="1" width="3.5703125" style="566" customWidth="1"/>
    <col min="2" max="2" width="56.28515625" style="566" customWidth="1"/>
    <col min="3" max="3" width="8.5703125" style="566" bestFit="1" customWidth="1"/>
    <col min="4" max="7" width="8.85546875" style="566" customWidth="1"/>
    <col min="8" max="8" width="8.5703125" style="566" bestFit="1" customWidth="1"/>
    <col min="9" max="12" width="8.85546875" style="566" customWidth="1"/>
    <col min="13" max="13" width="5" style="566" customWidth="1"/>
    <col min="14" max="16384" width="9.140625" style="566" hidden="1"/>
  </cols>
  <sheetData>
    <row r="1" spans="2:12" ht="15" x14ac:dyDescent="0.25">
      <c r="B1" s="1985"/>
      <c r="C1" s="1986"/>
      <c r="D1" s="1986"/>
      <c r="E1" s="1986"/>
      <c r="F1" s="1986"/>
      <c r="G1" s="1986"/>
      <c r="H1" s="1986"/>
      <c r="I1" s="1986"/>
      <c r="J1" s="1986"/>
      <c r="K1" s="1986"/>
      <c r="L1" s="1987"/>
    </row>
    <row r="2" spans="2:12" ht="15" x14ac:dyDescent="0.25">
      <c r="B2" s="1988"/>
      <c r="C2" s="1989"/>
      <c r="D2" s="1989"/>
      <c r="E2" s="1989"/>
      <c r="F2" s="1989"/>
      <c r="G2" s="1989"/>
      <c r="H2" s="1989"/>
      <c r="I2" s="1989"/>
      <c r="J2" s="1989"/>
      <c r="K2" s="1989"/>
      <c r="L2" s="1990"/>
    </row>
    <row r="3" spans="2:12" ht="15.75" thickBot="1" x14ac:dyDescent="0.3">
      <c r="B3" s="1991"/>
      <c r="C3" s="1992"/>
      <c r="D3" s="1992"/>
      <c r="E3" s="1992"/>
      <c r="F3" s="1992"/>
      <c r="G3" s="1992"/>
      <c r="H3" s="1992"/>
      <c r="I3" s="1992"/>
      <c r="J3" s="1992"/>
      <c r="K3" s="1992"/>
      <c r="L3" s="1993"/>
    </row>
    <row r="4" spans="2:12" ht="21.75" thickBot="1" x14ac:dyDescent="0.4">
      <c r="B4" s="1994" t="s">
        <v>297</v>
      </c>
      <c r="C4" s="1995"/>
      <c r="D4" s="1995"/>
      <c r="E4" s="1995"/>
      <c r="F4" s="1995"/>
      <c r="G4" s="1995"/>
      <c r="H4" s="1995"/>
      <c r="I4" s="1995"/>
      <c r="J4" s="1995"/>
      <c r="K4" s="1995"/>
      <c r="L4" s="1996"/>
    </row>
    <row r="5" spans="2:12" s="569" customFormat="1" ht="15.75" x14ac:dyDescent="0.25">
      <c r="B5" s="2038"/>
      <c r="C5" s="2038"/>
      <c r="D5" s="2038"/>
      <c r="E5" s="2038"/>
      <c r="F5" s="2038"/>
      <c r="G5" s="2038"/>
      <c r="H5" s="2038"/>
      <c r="I5" s="568"/>
      <c r="J5" s="568"/>
      <c r="K5" s="568"/>
    </row>
    <row r="6" spans="2:12" s="569" customFormat="1" ht="18.75" customHeight="1" x14ac:dyDescent="0.25">
      <c r="B6" s="2078" t="s">
        <v>298</v>
      </c>
      <c r="C6" s="2077" t="s">
        <v>4734</v>
      </c>
      <c r="D6" s="2077"/>
      <c r="E6" s="2077"/>
      <c r="F6" s="2077"/>
      <c r="G6" s="2077"/>
      <c r="H6" s="2061" t="s">
        <v>4735</v>
      </c>
      <c r="I6" s="2061"/>
      <c r="J6" s="2061"/>
      <c r="K6" s="2061"/>
      <c r="L6" s="2061"/>
    </row>
    <row r="7" spans="2:12" s="569" customFormat="1" ht="18.75" customHeight="1" x14ac:dyDescent="0.25">
      <c r="B7" s="2078"/>
      <c r="C7" s="2076" t="s">
        <v>143</v>
      </c>
      <c r="D7" s="2077" t="s">
        <v>299</v>
      </c>
      <c r="E7" s="2077"/>
      <c r="F7" s="2077" t="s">
        <v>300</v>
      </c>
      <c r="G7" s="2077"/>
      <c r="H7" s="2076" t="s">
        <v>143</v>
      </c>
      <c r="I7" s="2061" t="s">
        <v>299</v>
      </c>
      <c r="J7" s="2061"/>
      <c r="K7" s="2061" t="s">
        <v>300</v>
      </c>
      <c r="L7" s="2061"/>
    </row>
    <row r="8" spans="2:12" s="569" customFormat="1" ht="18.75" customHeight="1" x14ac:dyDescent="0.25">
      <c r="B8" s="2078"/>
      <c r="C8" s="2076"/>
      <c r="D8" s="611" t="s">
        <v>301</v>
      </c>
      <c r="E8" s="611" t="s">
        <v>302</v>
      </c>
      <c r="F8" s="611" t="s">
        <v>301</v>
      </c>
      <c r="G8" s="611" t="s">
        <v>302</v>
      </c>
      <c r="H8" s="2076"/>
      <c r="I8" s="611" t="s">
        <v>301</v>
      </c>
      <c r="J8" s="611" t="s">
        <v>302</v>
      </c>
      <c r="K8" s="611" t="s">
        <v>301</v>
      </c>
      <c r="L8" s="611" t="s">
        <v>302</v>
      </c>
    </row>
    <row r="9" spans="2:12" ht="18.75" customHeight="1" x14ac:dyDescent="0.25">
      <c r="B9" s="607" t="s">
        <v>303</v>
      </c>
      <c r="C9" s="897">
        <f>SUM(C10:C22)</f>
        <v>956</v>
      </c>
      <c r="D9" s="897">
        <f t="shared" ref="D9:G9" si="0">SUM(D10:D22)</f>
        <v>265</v>
      </c>
      <c r="E9" s="897">
        <f t="shared" si="0"/>
        <v>163</v>
      </c>
      <c r="F9" s="897">
        <f t="shared" si="0"/>
        <v>324</v>
      </c>
      <c r="G9" s="897">
        <f t="shared" si="0"/>
        <v>204</v>
      </c>
      <c r="H9" s="897">
        <f>SUM(H10:H22)</f>
        <v>648</v>
      </c>
      <c r="I9" s="897">
        <f t="shared" ref="I9" si="1">SUM(I10:I22)</f>
        <v>137</v>
      </c>
      <c r="J9" s="897">
        <f t="shared" ref="J9" si="2">SUM(J10:J22)</f>
        <v>78</v>
      </c>
      <c r="K9" s="897">
        <f t="shared" ref="K9" si="3">SUM(K10:K22)</f>
        <v>267</v>
      </c>
      <c r="L9" s="897">
        <f t="shared" ref="L9" si="4">SUM(L10:L22)</f>
        <v>166</v>
      </c>
    </row>
    <row r="10" spans="2:12" ht="18.75" customHeight="1" x14ac:dyDescent="0.25">
      <c r="B10" s="889" t="s">
        <v>304</v>
      </c>
      <c r="C10" s="898">
        <f t="shared" ref="C10:C15" si="5">SUM(D10:G10)</f>
        <v>106</v>
      </c>
      <c r="D10" s="575">
        <v>26</v>
      </c>
      <c r="E10" s="575">
        <v>17</v>
      </c>
      <c r="F10" s="575">
        <v>36</v>
      </c>
      <c r="G10" s="575">
        <v>27</v>
      </c>
      <c r="H10" s="898">
        <f t="shared" ref="H10:H15" si="6">SUM(I10:L10)</f>
        <v>86</v>
      </c>
      <c r="I10" s="575">
        <v>20</v>
      </c>
      <c r="J10" s="575">
        <v>8</v>
      </c>
      <c r="K10" s="575">
        <v>34</v>
      </c>
      <c r="L10" s="575">
        <v>24</v>
      </c>
    </row>
    <row r="11" spans="2:12" ht="18.75" customHeight="1" x14ac:dyDescent="0.25">
      <c r="B11" s="889" t="s">
        <v>305</v>
      </c>
      <c r="C11" s="898">
        <f t="shared" si="5"/>
        <v>95</v>
      </c>
      <c r="D11" s="575">
        <v>22</v>
      </c>
      <c r="E11" s="575">
        <v>13</v>
      </c>
      <c r="F11" s="575">
        <v>34</v>
      </c>
      <c r="G11" s="575">
        <v>26</v>
      </c>
      <c r="H11" s="898">
        <f t="shared" si="6"/>
        <v>71</v>
      </c>
      <c r="I11" s="575">
        <v>18</v>
      </c>
      <c r="J11" s="575">
        <v>12</v>
      </c>
      <c r="K11" s="575">
        <v>24</v>
      </c>
      <c r="L11" s="575">
        <v>17</v>
      </c>
    </row>
    <row r="12" spans="2:12" ht="18.75" customHeight="1" x14ac:dyDescent="0.25">
      <c r="B12" s="889" t="s">
        <v>306</v>
      </c>
      <c r="C12" s="898">
        <f t="shared" si="5"/>
        <v>47</v>
      </c>
      <c r="D12" s="575">
        <v>10</v>
      </c>
      <c r="E12" s="575">
        <v>7</v>
      </c>
      <c r="F12" s="575">
        <v>16</v>
      </c>
      <c r="G12" s="575">
        <v>14</v>
      </c>
      <c r="H12" s="898">
        <f t="shared" si="6"/>
        <v>38</v>
      </c>
      <c r="I12" s="575">
        <v>11</v>
      </c>
      <c r="J12" s="575">
        <v>8</v>
      </c>
      <c r="K12" s="575">
        <v>13</v>
      </c>
      <c r="L12" s="575">
        <v>6</v>
      </c>
    </row>
    <row r="13" spans="2:12" ht="18.75" customHeight="1" x14ac:dyDescent="0.25">
      <c r="B13" s="889" t="s">
        <v>307</v>
      </c>
      <c r="C13" s="898">
        <f t="shared" si="5"/>
        <v>2</v>
      </c>
      <c r="D13" s="575"/>
      <c r="E13" s="575"/>
      <c r="F13" s="575">
        <v>1</v>
      </c>
      <c r="G13" s="575">
        <v>1</v>
      </c>
      <c r="H13" s="898">
        <f t="shared" si="6"/>
        <v>3</v>
      </c>
      <c r="I13" s="575"/>
      <c r="J13" s="575"/>
      <c r="K13" s="575">
        <v>1</v>
      </c>
      <c r="L13" s="575">
        <v>2</v>
      </c>
    </row>
    <row r="14" spans="2:12" ht="18.75" customHeight="1" x14ac:dyDescent="0.25">
      <c r="B14" s="889" t="s">
        <v>308</v>
      </c>
      <c r="C14" s="898">
        <f t="shared" si="5"/>
        <v>37</v>
      </c>
      <c r="D14" s="890">
        <v>4</v>
      </c>
      <c r="E14" s="890">
        <v>3</v>
      </c>
      <c r="F14" s="890">
        <v>18</v>
      </c>
      <c r="G14" s="890">
        <v>12</v>
      </c>
      <c r="H14" s="898">
        <f t="shared" si="6"/>
        <v>43</v>
      </c>
      <c r="I14" s="890">
        <v>15</v>
      </c>
      <c r="J14" s="890">
        <v>10</v>
      </c>
      <c r="K14" s="890">
        <v>9</v>
      </c>
      <c r="L14" s="890">
        <v>9</v>
      </c>
    </row>
    <row r="15" spans="2:12" ht="18.75" customHeight="1" x14ac:dyDescent="0.25">
      <c r="B15" s="889" t="s">
        <v>309</v>
      </c>
      <c r="C15" s="898">
        <f t="shared" si="5"/>
        <v>135</v>
      </c>
      <c r="D15" s="575">
        <v>48</v>
      </c>
      <c r="E15" s="575">
        <v>19</v>
      </c>
      <c r="F15" s="575">
        <v>40</v>
      </c>
      <c r="G15" s="575">
        <v>28</v>
      </c>
      <c r="H15" s="898">
        <f t="shared" si="6"/>
        <v>97</v>
      </c>
      <c r="I15" s="575">
        <v>19</v>
      </c>
      <c r="J15" s="575">
        <v>10</v>
      </c>
      <c r="K15" s="575">
        <v>50</v>
      </c>
      <c r="L15" s="575">
        <v>18</v>
      </c>
    </row>
    <row r="16" spans="2:12" ht="18.75" customHeight="1" x14ac:dyDescent="0.25">
      <c r="B16" s="889" t="s">
        <v>310</v>
      </c>
      <c r="C16" s="898">
        <f t="shared" ref="C16:C22" si="7">SUM(D16:G16)</f>
        <v>157</v>
      </c>
      <c r="D16" s="575">
        <v>52</v>
      </c>
      <c r="E16" s="575">
        <v>25</v>
      </c>
      <c r="F16" s="575">
        <v>59</v>
      </c>
      <c r="G16" s="575">
        <v>21</v>
      </c>
      <c r="H16" s="898">
        <f t="shared" ref="H16:H22" si="8">SUM(I16:L16)</f>
        <v>85</v>
      </c>
      <c r="I16" s="575">
        <v>13</v>
      </c>
      <c r="J16" s="575">
        <v>8</v>
      </c>
      <c r="K16" s="575">
        <v>44</v>
      </c>
      <c r="L16" s="575">
        <v>20</v>
      </c>
    </row>
    <row r="17" spans="2:12" ht="18.75" customHeight="1" x14ac:dyDescent="0.25">
      <c r="B17" s="889" t="s">
        <v>311</v>
      </c>
      <c r="C17" s="898">
        <f t="shared" si="7"/>
        <v>1</v>
      </c>
      <c r="D17" s="575"/>
      <c r="E17" s="575"/>
      <c r="F17" s="575">
        <v>1</v>
      </c>
      <c r="G17" s="575"/>
      <c r="H17" s="898">
        <f t="shared" si="8"/>
        <v>0</v>
      </c>
      <c r="I17" s="575"/>
      <c r="J17" s="575"/>
      <c r="K17" s="575"/>
      <c r="L17" s="575"/>
    </row>
    <row r="18" spans="2:12" ht="18.75" customHeight="1" x14ac:dyDescent="0.25">
      <c r="B18" s="889" t="s">
        <v>312</v>
      </c>
      <c r="C18" s="898">
        <f t="shared" si="7"/>
        <v>61</v>
      </c>
      <c r="D18" s="575">
        <v>9</v>
      </c>
      <c r="E18" s="575">
        <v>13</v>
      </c>
      <c r="F18" s="575">
        <v>26</v>
      </c>
      <c r="G18" s="575">
        <v>13</v>
      </c>
      <c r="H18" s="898">
        <f t="shared" si="8"/>
        <v>43</v>
      </c>
      <c r="I18" s="575">
        <v>7</v>
      </c>
      <c r="J18" s="575">
        <v>9</v>
      </c>
      <c r="K18" s="575">
        <v>13</v>
      </c>
      <c r="L18" s="575">
        <v>14</v>
      </c>
    </row>
    <row r="19" spans="2:12" ht="18.75" customHeight="1" x14ac:dyDescent="0.25">
      <c r="B19" s="889" t="s">
        <v>313</v>
      </c>
      <c r="C19" s="898">
        <f t="shared" si="7"/>
        <v>133</v>
      </c>
      <c r="D19" s="575">
        <v>28</v>
      </c>
      <c r="E19" s="575">
        <v>22</v>
      </c>
      <c r="F19" s="575">
        <v>50</v>
      </c>
      <c r="G19" s="575">
        <v>33</v>
      </c>
      <c r="H19" s="898">
        <f t="shared" si="8"/>
        <v>69</v>
      </c>
      <c r="I19" s="575">
        <v>15</v>
      </c>
      <c r="J19" s="575">
        <v>2</v>
      </c>
      <c r="K19" s="575">
        <v>37</v>
      </c>
      <c r="L19" s="575">
        <v>15</v>
      </c>
    </row>
    <row r="20" spans="2:12" ht="18.75" customHeight="1" x14ac:dyDescent="0.25">
      <c r="B20" s="891" t="s">
        <v>338</v>
      </c>
      <c r="C20" s="898">
        <f t="shared" si="7"/>
        <v>91</v>
      </c>
      <c r="D20" s="575">
        <v>30</v>
      </c>
      <c r="E20" s="575">
        <v>31</v>
      </c>
      <c r="F20" s="575">
        <v>13</v>
      </c>
      <c r="G20" s="575">
        <v>17</v>
      </c>
      <c r="H20" s="898">
        <f t="shared" si="8"/>
        <v>66</v>
      </c>
      <c r="I20" s="575">
        <v>7</v>
      </c>
      <c r="J20" s="575">
        <v>6</v>
      </c>
      <c r="K20" s="575">
        <v>23</v>
      </c>
      <c r="L20" s="575">
        <v>30</v>
      </c>
    </row>
    <row r="21" spans="2:12" ht="18.75" customHeight="1" x14ac:dyDescent="0.25">
      <c r="B21" s="891" t="s">
        <v>339</v>
      </c>
      <c r="C21" s="898">
        <f t="shared" si="7"/>
        <v>64</v>
      </c>
      <c r="D21" s="575">
        <v>23</v>
      </c>
      <c r="E21" s="575">
        <v>4</v>
      </c>
      <c r="F21" s="575">
        <v>27</v>
      </c>
      <c r="G21" s="575">
        <v>10</v>
      </c>
      <c r="H21" s="898">
        <f t="shared" si="8"/>
        <v>29</v>
      </c>
      <c r="I21" s="575">
        <v>7</v>
      </c>
      <c r="J21" s="575">
        <v>1</v>
      </c>
      <c r="K21" s="575">
        <v>16</v>
      </c>
      <c r="L21" s="575">
        <v>5</v>
      </c>
    </row>
    <row r="22" spans="2:12" ht="18.75" customHeight="1" x14ac:dyDescent="0.25">
      <c r="B22" s="891" t="s">
        <v>340</v>
      </c>
      <c r="C22" s="898">
        <f t="shared" si="7"/>
        <v>27</v>
      </c>
      <c r="D22" s="575">
        <v>13</v>
      </c>
      <c r="E22" s="575">
        <v>9</v>
      </c>
      <c r="F22" s="575">
        <v>3</v>
      </c>
      <c r="G22" s="575">
        <v>2</v>
      </c>
      <c r="H22" s="898">
        <f t="shared" si="8"/>
        <v>18</v>
      </c>
      <c r="I22" s="575">
        <v>5</v>
      </c>
      <c r="J22" s="575">
        <v>4</v>
      </c>
      <c r="K22" s="575">
        <v>3</v>
      </c>
      <c r="L22" s="575">
        <v>6</v>
      </c>
    </row>
    <row r="23" spans="2:12" ht="18.75" customHeight="1" x14ac:dyDescent="0.25">
      <c r="B23" s="607" t="s">
        <v>208</v>
      </c>
      <c r="C23" s="898">
        <f>SUM(C24:C25)</f>
        <v>0</v>
      </c>
      <c r="D23" s="161">
        <f t="shared" ref="D23:L23" si="9">SUM(D24:D25)</f>
        <v>0</v>
      </c>
      <c r="E23" s="161">
        <f t="shared" si="9"/>
        <v>0</v>
      </c>
      <c r="F23" s="161">
        <f t="shared" si="9"/>
        <v>0</v>
      </c>
      <c r="G23" s="161">
        <f t="shared" si="9"/>
        <v>0</v>
      </c>
      <c r="H23" s="898">
        <f t="shared" si="9"/>
        <v>103</v>
      </c>
      <c r="I23" s="161">
        <f t="shared" si="9"/>
        <v>29</v>
      </c>
      <c r="J23" s="161">
        <f t="shared" si="9"/>
        <v>26</v>
      </c>
      <c r="K23" s="161">
        <f t="shared" si="9"/>
        <v>21</v>
      </c>
      <c r="L23" s="161">
        <f t="shared" si="9"/>
        <v>27</v>
      </c>
    </row>
    <row r="24" spans="2:12" ht="18.75" customHeight="1" x14ac:dyDescent="0.25">
      <c r="B24" s="891" t="s">
        <v>314</v>
      </c>
      <c r="C24" s="898">
        <f>SUM(D24:G24)</f>
        <v>0</v>
      </c>
      <c r="D24" s="892"/>
      <c r="E24" s="892"/>
      <c r="F24" s="892"/>
      <c r="G24" s="892"/>
      <c r="H24" s="898">
        <f>SUM(I24:L24)</f>
        <v>33</v>
      </c>
      <c r="I24" s="892">
        <v>10</v>
      </c>
      <c r="J24" s="892">
        <v>5</v>
      </c>
      <c r="K24" s="892">
        <v>12</v>
      </c>
      <c r="L24" s="892">
        <v>6</v>
      </c>
    </row>
    <row r="25" spans="2:12" ht="18.75" customHeight="1" x14ac:dyDescent="0.25">
      <c r="B25" s="891" t="s">
        <v>315</v>
      </c>
      <c r="C25" s="898">
        <f>SUM(D25:G25)</f>
        <v>0</v>
      </c>
      <c r="D25" s="892"/>
      <c r="E25" s="892"/>
      <c r="F25" s="892"/>
      <c r="G25" s="892"/>
      <c r="H25" s="898">
        <f>SUM(I25:L25)</f>
        <v>70</v>
      </c>
      <c r="I25" s="892">
        <v>19</v>
      </c>
      <c r="J25" s="892">
        <v>21</v>
      </c>
      <c r="K25" s="892">
        <v>9</v>
      </c>
      <c r="L25" s="892">
        <v>21</v>
      </c>
    </row>
    <row r="26" spans="2:12" ht="18.75" customHeight="1" x14ac:dyDescent="0.25">
      <c r="B26" s="607" t="s">
        <v>200</v>
      </c>
      <c r="C26" s="898">
        <f>SUM(C27:C32)</f>
        <v>240</v>
      </c>
      <c r="D26" s="161">
        <f t="shared" ref="D26:L26" si="10">SUM(D27:D32)</f>
        <v>29</v>
      </c>
      <c r="E26" s="161">
        <f t="shared" si="10"/>
        <v>92</v>
      </c>
      <c r="F26" s="161">
        <f t="shared" si="10"/>
        <v>29</v>
      </c>
      <c r="G26" s="161">
        <f t="shared" si="10"/>
        <v>90</v>
      </c>
      <c r="H26" s="898">
        <f t="shared" si="10"/>
        <v>322</v>
      </c>
      <c r="I26" s="161">
        <f t="shared" si="10"/>
        <v>30</v>
      </c>
      <c r="J26" s="161">
        <f t="shared" si="10"/>
        <v>85</v>
      </c>
      <c r="K26" s="161">
        <f t="shared" si="10"/>
        <v>59</v>
      </c>
      <c r="L26" s="161">
        <f t="shared" si="10"/>
        <v>148</v>
      </c>
    </row>
    <row r="27" spans="2:12" ht="18.75" customHeight="1" x14ac:dyDescent="0.25">
      <c r="B27" s="891" t="s">
        <v>316</v>
      </c>
      <c r="C27" s="898">
        <f t="shared" ref="C27:C32" si="11">SUM(D27:G27)</f>
        <v>9</v>
      </c>
      <c r="D27" s="892"/>
      <c r="E27" s="892">
        <v>4</v>
      </c>
      <c r="F27" s="892">
        <v>2</v>
      </c>
      <c r="G27" s="892">
        <v>3</v>
      </c>
      <c r="H27" s="898">
        <f t="shared" ref="H27:H32" si="12">SUM(I27:L27)</f>
        <v>73</v>
      </c>
      <c r="I27" s="892">
        <v>11</v>
      </c>
      <c r="J27" s="892">
        <v>12</v>
      </c>
      <c r="K27" s="892">
        <v>22</v>
      </c>
      <c r="L27" s="892">
        <v>28</v>
      </c>
    </row>
    <row r="28" spans="2:12" ht="18.75" customHeight="1" x14ac:dyDescent="0.25">
      <c r="B28" s="891" t="s">
        <v>317</v>
      </c>
      <c r="C28" s="898">
        <f t="shared" si="11"/>
        <v>22</v>
      </c>
      <c r="D28" s="892">
        <v>8</v>
      </c>
      <c r="E28" s="892">
        <v>3</v>
      </c>
      <c r="F28" s="892">
        <v>8</v>
      </c>
      <c r="G28" s="892">
        <v>3</v>
      </c>
      <c r="H28" s="898">
        <f t="shared" si="12"/>
        <v>104</v>
      </c>
      <c r="I28" s="892">
        <v>5</v>
      </c>
      <c r="J28" s="892">
        <v>28</v>
      </c>
      <c r="K28" s="892">
        <v>19</v>
      </c>
      <c r="L28" s="892">
        <v>52</v>
      </c>
    </row>
    <row r="29" spans="2:12" ht="18.75" customHeight="1" x14ac:dyDescent="0.25">
      <c r="B29" s="891" t="s">
        <v>318</v>
      </c>
      <c r="C29" s="898">
        <f t="shared" si="11"/>
        <v>153</v>
      </c>
      <c r="D29" s="892">
        <v>19</v>
      </c>
      <c r="E29" s="892">
        <v>59</v>
      </c>
      <c r="F29" s="892">
        <v>16</v>
      </c>
      <c r="G29" s="892">
        <v>59</v>
      </c>
      <c r="H29" s="898">
        <f t="shared" si="12"/>
        <v>60</v>
      </c>
      <c r="I29" s="892">
        <v>5</v>
      </c>
      <c r="J29" s="892">
        <v>18</v>
      </c>
      <c r="K29" s="892">
        <v>11</v>
      </c>
      <c r="L29" s="892">
        <v>26</v>
      </c>
    </row>
    <row r="30" spans="2:12" ht="18.75" customHeight="1" x14ac:dyDescent="0.25">
      <c r="B30" s="891" t="s">
        <v>1428</v>
      </c>
      <c r="C30" s="898">
        <f t="shared" si="11"/>
        <v>17</v>
      </c>
      <c r="D30" s="892">
        <v>1</v>
      </c>
      <c r="E30" s="892">
        <v>7</v>
      </c>
      <c r="F30" s="892">
        <v>2</v>
      </c>
      <c r="G30" s="892">
        <v>7</v>
      </c>
      <c r="H30" s="898">
        <f t="shared" si="12"/>
        <v>7</v>
      </c>
      <c r="I30" s="892"/>
      <c r="J30" s="892"/>
      <c r="K30" s="892">
        <v>1</v>
      </c>
      <c r="L30" s="892">
        <v>6</v>
      </c>
    </row>
    <row r="31" spans="2:12" ht="18.75" customHeight="1" x14ac:dyDescent="0.25">
      <c r="B31" s="891" t="s">
        <v>319</v>
      </c>
      <c r="C31" s="898">
        <f t="shared" si="11"/>
        <v>39</v>
      </c>
      <c r="D31" s="892">
        <v>1</v>
      </c>
      <c r="E31" s="892">
        <v>19</v>
      </c>
      <c r="F31" s="892">
        <v>1</v>
      </c>
      <c r="G31" s="892">
        <v>18</v>
      </c>
      <c r="H31" s="898">
        <f t="shared" si="12"/>
        <v>28</v>
      </c>
      <c r="I31" s="892">
        <v>2</v>
      </c>
      <c r="J31" s="892">
        <v>9</v>
      </c>
      <c r="K31" s="892">
        <v>1</v>
      </c>
      <c r="L31" s="892">
        <v>16</v>
      </c>
    </row>
    <row r="32" spans="2:12" ht="18.75" customHeight="1" x14ac:dyDescent="0.25">
      <c r="B32" s="891" t="s">
        <v>1986</v>
      </c>
      <c r="C32" s="898">
        <f t="shared" si="11"/>
        <v>0</v>
      </c>
      <c r="D32" s="892"/>
      <c r="E32" s="892"/>
      <c r="F32" s="892"/>
      <c r="G32" s="892"/>
      <c r="H32" s="898">
        <f t="shared" si="12"/>
        <v>50</v>
      </c>
      <c r="I32" s="892">
        <v>7</v>
      </c>
      <c r="J32" s="892">
        <v>18</v>
      </c>
      <c r="K32" s="892">
        <v>5</v>
      </c>
      <c r="L32" s="892">
        <v>20</v>
      </c>
    </row>
    <row r="33" spans="2:12" ht="18.75" customHeight="1" x14ac:dyDescent="0.25">
      <c r="B33" s="607" t="s">
        <v>321</v>
      </c>
      <c r="C33" s="898">
        <f>SUM(C34:C45)</f>
        <v>340</v>
      </c>
      <c r="D33" s="898">
        <f t="shared" ref="D33:L33" si="13">SUM(D34:D45)</f>
        <v>105</v>
      </c>
      <c r="E33" s="898">
        <f t="shared" si="13"/>
        <v>52</v>
      </c>
      <c r="F33" s="898">
        <f t="shared" si="13"/>
        <v>95</v>
      </c>
      <c r="G33" s="898">
        <f t="shared" si="13"/>
        <v>88</v>
      </c>
      <c r="H33" s="898">
        <f t="shared" si="13"/>
        <v>380</v>
      </c>
      <c r="I33" s="898">
        <f t="shared" si="13"/>
        <v>86</v>
      </c>
      <c r="J33" s="898">
        <f t="shared" si="13"/>
        <v>76</v>
      </c>
      <c r="K33" s="898">
        <f t="shared" si="13"/>
        <v>132</v>
      </c>
      <c r="L33" s="898">
        <f t="shared" si="13"/>
        <v>86</v>
      </c>
    </row>
    <row r="34" spans="2:12" ht="31.5" x14ac:dyDescent="0.25">
      <c r="B34" s="891" t="s">
        <v>1987</v>
      </c>
      <c r="C34" s="898">
        <f>SUM(D34:G34)</f>
        <v>0</v>
      </c>
      <c r="D34" s="892"/>
      <c r="E34" s="892"/>
      <c r="F34" s="892"/>
      <c r="G34" s="892"/>
      <c r="H34" s="898">
        <f>SUM(I34:L34)</f>
        <v>0</v>
      </c>
      <c r="I34" s="892"/>
      <c r="J34" s="892"/>
      <c r="K34" s="892"/>
      <c r="L34" s="892"/>
    </row>
    <row r="35" spans="2:12" ht="18.75" customHeight="1" x14ac:dyDescent="0.25">
      <c r="B35" s="889" t="s">
        <v>1988</v>
      </c>
      <c r="C35" s="898">
        <f t="shared" ref="C35:C45" si="14">SUM(D35:G35)</f>
        <v>0</v>
      </c>
      <c r="D35" s="892"/>
      <c r="E35" s="892"/>
      <c r="F35" s="892"/>
      <c r="G35" s="892"/>
      <c r="H35" s="898">
        <f t="shared" ref="H35:H45" si="15">SUM(I35:L35)</f>
        <v>2</v>
      </c>
      <c r="I35" s="892">
        <v>2</v>
      </c>
      <c r="J35" s="892"/>
      <c r="K35" s="892"/>
      <c r="L35" s="892"/>
    </row>
    <row r="36" spans="2:12" ht="18.75" customHeight="1" x14ac:dyDescent="0.25">
      <c r="B36" s="889" t="s">
        <v>1989</v>
      </c>
      <c r="C36" s="898">
        <f t="shared" si="14"/>
        <v>0</v>
      </c>
      <c r="D36" s="892"/>
      <c r="E36" s="892"/>
      <c r="F36" s="892"/>
      <c r="G36" s="892"/>
      <c r="H36" s="898">
        <f t="shared" si="15"/>
        <v>0</v>
      </c>
      <c r="I36" s="892"/>
      <c r="J36" s="892"/>
      <c r="K36" s="892"/>
      <c r="L36" s="892"/>
    </row>
    <row r="37" spans="2:12" ht="18.75" customHeight="1" x14ac:dyDescent="0.25">
      <c r="B37" s="889" t="s">
        <v>1990</v>
      </c>
      <c r="C37" s="898">
        <f t="shared" si="14"/>
        <v>0</v>
      </c>
      <c r="D37" s="892"/>
      <c r="E37" s="892"/>
      <c r="F37" s="892"/>
      <c r="G37" s="892"/>
      <c r="H37" s="898">
        <f t="shared" si="15"/>
        <v>0</v>
      </c>
      <c r="I37" s="892"/>
      <c r="J37" s="892"/>
      <c r="K37" s="892"/>
      <c r="L37" s="892"/>
    </row>
    <row r="38" spans="2:12" ht="18.75" customHeight="1" x14ac:dyDescent="0.25">
      <c r="B38" s="891" t="s">
        <v>322</v>
      </c>
      <c r="C38" s="898">
        <f t="shared" si="14"/>
        <v>51</v>
      </c>
      <c r="D38" s="892">
        <v>11</v>
      </c>
      <c r="E38" s="892">
        <v>11</v>
      </c>
      <c r="F38" s="892">
        <v>15</v>
      </c>
      <c r="G38" s="892">
        <v>14</v>
      </c>
      <c r="H38" s="898">
        <f t="shared" si="15"/>
        <v>18</v>
      </c>
      <c r="I38" s="892">
        <v>5</v>
      </c>
      <c r="J38" s="892">
        <v>1</v>
      </c>
      <c r="K38" s="892">
        <v>8</v>
      </c>
      <c r="L38" s="892">
        <v>4</v>
      </c>
    </row>
    <row r="39" spans="2:12" ht="31.5" x14ac:dyDescent="0.25">
      <c r="B39" s="891" t="s">
        <v>323</v>
      </c>
      <c r="C39" s="898">
        <f t="shared" si="14"/>
        <v>93</v>
      </c>
      <c r="D39" s="892">
        <v>24</v>
      </c>
      <c r="E39" s="892">
        <v>19</v>
      </c>
      <c r="F39" s="892">
        <v>28</v>
      </c>
      <c r="G39" s="892">
        <v>22</v>
      </c>
      <c r="H39" s="898">
        <f t="shared" si="15"/>
        <v>68</v>
      </c>
      <c r="I39" s="892">
        <v>21</v>
      </c>
      <c r="J39" s="892">
        <v>19</v>
      </c>
      <c r="K39" s="892">
        <v>16</v>
      </c>
      <c r="L39" s="892">
        <v>12</v>
      </c>
    </row>
    <row r="40" spans="2:12" ht="18.75" customHeight="1" x14ac:dyDescent="0.25">
      <c r="B40" s="893" t="s">
        <v>324</v>
      </c>
      <c r="C40" s="898">
        <f t="shared" si="14"/>
        <v>83</v>
      </c>
      <c r="D40" s="892">
        <v>36</v>
      </c>
      <c r="E40" s="892">
        <v>8</v>
      </c>
      <c r="F40" s="892">
        <v>26</v>
      </c>
      <c r="G40" s="892">
        <v>13</v>
      </c>
      <c r="H40" s="898">
        <f t="shared" si="15"/>
        <v>55</v>
      </c>
      <c r="I40" s="892">
        <v>16</v>
      </c>
      <c r="J40" s="892">
        <v>10</v>
      </c>
      <c r="K40" s="892">
        <v>19</v>
      </c>
      <c r="L40" s="892">
        <v>10</v>
      </c>
    </row>
    <row r="41" spans="2:12" ht="31.5" x14ac:dyDescent="0.25">
      <c r="B41" s="891" t="s">
        <v>325</v>
      </c>
      <c r="C41" s="898">
        <f t="shared" si="14"/>
        <v>0</v>
      </c>
      <c r="D41" s="892"/>
      <c r="E41" s="892"/>
      <c r="F41" s="892"/>
      <c r="G41" s="892"/>
      <c r="H41" s="898">
        <f t="shared" si="15"/>
        <v>66</v>
      </c>
      <c r="I41" s="892">
        <v>3</v>
      </c>
      <c r="J41" s="892">
        <v>28</v>
      </c>
      <c r="K41" s="892">
        <v>5</v>
      </c>
      <c r="L41" s="892">
        <v>30</v>
      </c>
    </row>
    <row r="42" spans="2:12" ht="31.5" x14ac:dyDescent="0.25">
      <c r="B42" s="891" t="s">
        <v>326</v>
      </c>
      <c r="C42" s="898">
        <f t="shared" si="14"/>
        <v>0</v>
      </c>
      <c r="D42" s="892"/>
      <c r="E42" s="892"/>
      <c r="F42" s="892"/>
      <c r="G42" s="892"/>
      <c r="H42" s="898">
        <f t="shared" si="15"/>
        <v>0</v>
      </c>
      <c r="I42" s="892"/>
      <c r="J42" s="892"/>
      <c r="K42" s="892"/>
      <c r="L42" s="892"/>
    </row>
    <row r="43" spans="2:12" ht="18.75" customHeight="1" x14ac:dyDescent="0.25">
      <c r="B43" s="891" t="s">
        <v>327</v>
      </c>
      <c r="C43" s="898">
        <f t="shared" si="14"/>
        <v>61</v>
      </c>
      <c r="D43" s="892">
        <v>21</v>
      </c>
      <c r="E43" s="892">
        <v>6</v>
      </c>
      <c r="F43" s="892">
        <v>14</v>
      </c>
      <c r="G43" s="892">
        <v>20</v>
      </c>
      <c r="H43" s="898">
        <f t="shared" si="15"/>
        <v>89</v>
      </c>
      <c r="I43" s="892">
        <v>15</v>
      </c>
      <c r="J43" s="892">
        <v>8</v>
      </c>
      <c r="K43" s="892">
        <v>46</v>
      </c>
      <c r="L43" s="892">
        <v>20</v>
      </c>
    </row>
    <row r="44" spans="2:12" ht="18.75" customHeight="1" x14ac:dyDescent="0.25">
      <c r="B44" s="891" t="s">
        <v>328</v>
      </c>
      <c r="C44" s="898">
        <f t="shared" si="14"/>
        <v>43</v>
      </c>
      <c r="D44" s="892">
        <v>8</v>
      </c>
      <c r="E44" s="892">
        <v>8</v>
      </c>
      <c r="F44" s="892">
        <v>9</v>
      </c>
      <c r="G44" s="892">
        <v>18</v>
      </c>
      <c r="H44" s="898">
        <f t="shared" si="15"/>
        <v>28</v>
      </c>
      <c r="I44" s="892">
        <v>2</v>
      </c>
      <c r="J44" s="892">
        <v>9</v>
      </c>
      <c r="K44" s="892">
        <v>8</v>
      </c>
      <c r="L44" s="892">
        <v>9</v>
      </c>
    </row>
    <row r="45" spans="2:12" ht="18.75" customHeight="1" x14ac:dyDescent="0.25">
      <c r="B45" s="891" t="s">
        <v>329</v>
      </c>
      <c r="C45" s="898">
        <f t="shared" si="14"/>
        <v>9</v>
      </c>
      <c r="D45" s="892">
        <v>5</v>
      </c>
      <c r="E45" s="892"/>
      <c r="F45" s="892">
        <v>3</v>
      </c>
      <c r="G45" s="892">
        <v>1</v>
      </c>
      <c r="H45" s="898">
        <f t="shared" si="15"/>
        <v>54</v>
      </c>
      <c r="I45" s="892">
        <v>22</v>
      </c>
      <c r="J45" s="892">
        <v>1</v>
      </c>
      <c r="K45" s="892">
        <v>30</v>
      </c>
      <c r="L45" s="892">
        <v>1</v>
      </c>
    </row>
    <row r="46" spans="2:12" ht="18.75" customHeight="1" x14ac:dyDescent="0.25">
      <c r="B46" s="607" t="s">
        <v>241</v>
      </c>
      <c r="C46" s="898">
        <f>SUM(C47:C48)</f>
        <v>116</v>
      </c>
      <c r="D46" s="161">
        <f t="shared" ref="D46:L46" si="16">SUM(D47:D48)</f>
        <v>34</v>
      </c>
      <c r="E46" s="161">
        <f t="shared" si="16"/>
        <v>13</v>
      </c>
      <c r="F46" s="161">
        <f t="shared" si="16"/>
        <v>46</v>
      </c>
      <c r="G46" s="161">
        <f t="shared" si="16"/>
        <v>23</v>
      </c>
      <c r="H46" s="898">
        <f t="shared" si="16"/>
        <v>121</v>
      </c>
      <c r="I46" s="161">
        <f t="shared" si="16"/>
        <v>35</v>
      </c>
      <c r="J46" s="161">
        <f t="shared" si="16"/>
        <v>11</v>
      </c>
      <c r="K46" s="161">
        <f t="shared" si="16"/>
        <v>55</v>
      </c>
      <c r="L46" s="161">
        <f t="shared" si="16"/>
        <v>20</v>
      </c>
    </row>
    <row r="47" spans="2:12" ht="18.75" customHeight="1" x14ac:dyDescent="0.25">
      <c r="B47" s="891" t="s">
        <v>330</v>
      </c>
      <c r="C47" s="898">
        <f>SUM(D47:G47)</f>
        <v>23</v>
      </c>
      <c r="D47" s="892">
        <v>5</v>
      </c>
      <c r="E47" s="892">
        <v>3</v>
      </c>
      <c r="F47" s="892">
        <v>11</v>
      </c>
      <c r="G47" s="892">
        <v>4</v>
      </c>
      <c r="H47" s="898">
        <f>SUM(I47:L47)</f>
        <v>45</v>
      </c>
      <c r="I47" s="892">
        <v>12</v>
      </c>
      <c r="J47" s="892">
        <v>5</v>
      </c>
      <c r="K47" s="892">
        <v>20</v>
      </c>
      <c r="L47" s="892">
        <v>8</v>
      </c>
    </row>
    <row r="48" spans="2:12" ht="18.75" customHeight="1" x14ac:dyDescent="0.25">
      <c r="B48" s="891" t="s">
        <v>331</v>
      </c>
      <c r="C48" s="898">
        <f>SUM(D48:G48)</f>
        <v>93</v>
      </c>
      <c r="D48" s="892">
        <v>29</v>
      </c>
      <c r="E48" s="892">
        <v>10</v>
      </c>
      <c r="F48" s="892">
        <v>35</v>
      </c>
      <c r="G48" s="892">
        <v>19</v>
      </c>
      <c r="H48" s="898">
        <f>SUM(I48:L48)</f>
        <v>76</v>
      </c>
      <c r="I48" s="892">
        <v>23</v>
      </c>
      <c r="J48" s="892">
        <v>6</v>
      </c>
      <c r="K48" s="892">
        <v>35</v>
      </c>
      <c r="L48" s="892">
        <v>12</v>
      </c>
    </row>
    <row r="49" spans="2:12" ht="18.75" customHeight="1" x14ac:dyDescent="0.25">
      <c r="B49" s="607" t="s">
        <v>225</v>
      </c>
      <c r="C49" s="898">
        <f>SUM(C50:C52)</f>
        <v>41</v>
      </c>
      <c r="D49" s="161">
        <f t="shared" ref="D49:L49" si="17">SUM(D50:D52)</f>
        <v>5</v>
      </c>
      <c r="E49" s="161">
        <f t="shared" si="17"/>
        <v>9</v>
      </c>
      <c r="F49" s="161">
        <f t="shared" si="17"/>
        <v>10</v>
      </c>
      <c r="G49" s="161">
        <f t="shared" si="17"/>
        <v>17</v>
      </c>
      <c r="H49" s="898">
        <f t="shared" si="17"/>
        <v>15</v>
      </c>
      <c r="I49" s="161">
        <f t="shared" si="17"/>
        <v>2</v>
      </c>
      <c r="J49" s="161">
        <f t="shared" si="17"/>
        <v>4</v>
      </c>
      <c r="K49" s="161">
        <f t="shared" si="17"/>
        <v>3</v>
      </c>
      <c r="L49" s="161">
        <f t="shared" si="17"/>
        <v>6</v>
      </c>
    </row>
    <row r="50" spans="2:12" ht="18.75" customHeight="1" x14ac:dyDescent="0.25">
      <c r="B50" s="891" t="s">
        <v>332</v>
      </c>
      <c r="C50" s="898">
        <f>SUM(D50:G50)</f>
        <v>1</v>
      </c>
      <c r="D50" s="892">
        <v>1</v>
      </c>
      <c r="E50" s="892"/>
      <c r="F50" s="892"/>
      <c r="G50" s="892"/>
      <c r="H50" s="898">
        <f>SUM(I50:L50)</f>
        <v>2</v>
      </c>
      <c r="I50" s="892"/>
      <c r="J50" s="892">
        <v>1</v>
      </c>
      <c r="K50" s="892">
        <v>1</v>
      </c>
      <c r="L50" s="892"/>
    </row>
    <row r="51" spans="2:12" ht="18.75" customHeight="1" x14ac:dyDescent="0.25">
      <c r="B51" s="891" t="s">
        <v>333</v>
      </c>
      <c r="C51" s="898">
        <f>SUM(D51:G51)</f>
        <v>28</v>
      </c>
      <c r="D51" s="892">
        <v>3</v>
      </c>
      <c r="E51" s="892">
        <v>6</v>
      </c>
      <c r="F51" s="892">
        <v>7</v>
      </c>
      <c r="G51" s="892">
        <v>12</v>
      </c>
      <c r="H51" s="898">
        <f>SUM(I51:L51)</f>
        <v>10</v>
      </c>
      <c r="I51" s="892">
        <v>1</v>
      </c>
      <c r="J51" s="892">
        <v>2</v>
      </c>
      <c r="K51" s="892">
        <v>2</v>
      </c>
      <c r="L51" s="892">
        <v>5</v>
      </c>
    </row>
    <row r="52" spans="2:12" ht="18.75" customHeight="1" x14ac:dyDescent="0.25">
      <c r="B52" s="891" t="s">
        <v>334</v>
      </c>
      <c r="C52" s="898">
        <f>SUM(D52:G52)</f>
        <v>12</v>
      </c>
      <c r="D52" s="892">
        <v>1</v>
      </c>
      <c r="E52" s="892">
        <v>3</v>
      </c>
      <c r="F52" s="892">
        <v>3</v>
      </c>
      <c r="G52" s="892">
        <v>5</v>
      </c>
      <c r="H52" s="898">
        <f>SUM(I52:L52)</f>
        <v>3</v>
      </c>
      <c r="I52" s="892">
        <v>1</v>
      </c>
      <c r="J52" s="892">
        <v>1</v>
      </c>
      <c r="K52" s="892"/>
      <c r="L52" s="892">
        <v>1</v>
      </c>
    </row>
    <row r="53" spans="2:12" ht="18.75" customHeight="1" x14ac:dyDescent="0.25">
      <c r="B53" s="607" t="s">
        <v>335</v>
      </c>
      <c r="C53" s="898">
        <f>SUM(C54:C55)</f>
        <v>237</v>
      </c>
      <c r="D53" s="161">
        <f t="shared" ref="D53:G53" si="18">SUM(D54:D55)</f>
        <v>62</v>
      </c>
      <c r="E53" s="161">
        <f t="shared" si="18"/>
        <v>64</v>
      </c>
      <c r="F53" s="161">
        <f t="shared" si="18"/>
        <v>64</v>
      </c>
      <c r="G53" s="161">
        <f t="shared" si="18"/>
        <v>47</v>
      </c>
      <c r="H53" s="898">
        <f t="shared" ref="H53" si="19">SUM(H54:H55)</f>
        <v>165</v>
      </c>
      <c r="I53" s="161">
        <f t="shared" ref="I53" si="20">SUM(I54:I55)</f>
        <v>35</v>
      </c>
      <c r="J53" s="161">
        <f t="shared" ref="J53" si="21">SUM(J54:J55)</f>
        <v>34</v>
      </c>
      <c r="K53" s="161">
        <f t="shared" ref="K53" si="22">SUM(K54:K55)</f>
        <v>50</v>
      </c>
      <c r="L53" s="161">
        <f t="shared" ref="L53" si="23">SUM(L54:L55)</f>
        <v>46</v>
      </c>
    </row>
    <row r="54" spans="2:12" ht="18.75" customHeight="1" x14ac:dyDescent="0.25">
      <c r="B54" s="891" t="s">
        <v>1324</v>
      </c>
      <c r="C54" s="898">
        <f>SUM(D54:G54)</f>
        <v>19</v>
      </c>
      <c r="D54" s="892">
        <v>5</v>
      </c>
      <c r="E54" s="892">
        <v>4</v>
      </c>
      <c r="F54" s="892">
        <v>5</v>
      </c>
      <c r="G54" s="892">
        <v>5</v>
      </c>
      <c r="H54" s="898">
        <f>SUM(I54:L54)</f>
        <v>12</v>
      </c>
      <c r="I54" s="892">
        <v>2</v>
      </c>
      <c r="J54" s="892">
        <v>1</v>
      </c>
      <c r="K54" s="892">
        <v>5</v>
      </c>
      <c r="L54" s="892">
        <v>4</v>
      </c>
    </row>
    <row r="55" spans="2:12" ht="18.75" customHeight="1" x14ac:dyDescent="0.25">
      <c r="B55" s="891" t="s">
        <v>336</v>
      </c>
      <c r="C55" s="898">
        <f>SUM(D55:G55)</f>
        <v>218</v>
      </c>
      <c r="D55" s="892">
        <v>57</v>
      </c>
      <c r="E55" s="892">
        <v>60</v>
      </c>
      <c r="F55" s="892">
        <v>59</v>
      </c>
      <c r="G55" s="892">
        <v>42</v>
      </c>
      <c r="H55" s="898">
        <f>SUM(I55:L55)</f>
        <v>153</v>
      </c>
      <c r="I55" s="892">
        <v>33</v>
      </c>
      <c r="J55" s="892">
        <v>33</v>
      </c>
      <c r="K55" s="892">
        <v>45</v>
      </c>
      <c r="L55" s="892">
        <v>42</v>
      </c>
    </row>
    <row r="56" spans="2:12" ht="18.75" customHeight="1" x14ac:dyDescent="0.3">
      <c r="B56" s="894" t="s">
        <v>346</v>
      </c>
      <c r="C56" s="2075">
        <f t="shared" ref="C56:L56" si="24">C9+C23+C26+C33+C46+C49+C53</f>
        <v>1930</v>
      </c>
      <c r="D56" s="108">
        <f t="shared" si="24"/>
        <v>500</v>
      </c>
      <c r="E56" s="108">
        <f t="shared" si="24"/>
        <v>393</v>
      </c>
      <c r="F56" s="108">
        <f t="shared" si="24"/>
        <v>568</v>
      </c>
      <c r="G56" s="108">
        <f t="shared" si="24"/>
        <v>469</v>
      </c>
      <c r="H56" s="2075">
        <f t="shared" si="24"/>
        <v>1754</v>
      </c>
      <c r="I56" s="108">
        <f t="shared" si="24"/>
        <v>354</v>
      </c>
      <c r="J56" s="108">
        <f t="shared" si="24"/>
        <v>314</v>
      </c>
      <c r="K56" s="108">
        <f t="shared" si="24"/>
        <v>587</v>
      </c>
      <c r="L56" s="108">
        <f t="shared" si="24"/>
        <v>499</v>
      </c>
    </row>
    <row r="57" spans="2:12" ht="18.75" customHeight="1" x14ac:dyDescent="0.3">
      <c r="B57" s="894" t="s">
        <v>341</v>
      </c>
      <c r="C57" s="2075"/>
      <c r="D57" s="2074">
        <f>SUM(D56:E56)</f>
        <v>893</v>
      </c>
      <c r="E57" s="2074"/>
      <c r="F57" s="2074">
        <f>SUM(F56:G56)</f>
        <v>1037</v>
      </c>
      <c r="G57" s="2074"/>
      <c r="H57" s="2075"/>
      <c r="I57" s="2074">
        <f>SUM(I56:J56)</f>
        <v>668</v>
      </c>
      <c r="J57" s="2074"/>
      <c r="K57" s="2074">
        <f>SUM(K56:L56)</f>
        <v>1086</v>
      </c>
      <c r="L57" s="2074"/>
    </row>
    <row r="58" spans="2:12" ht="18.75" hidden="1" customHeight="1" x14ac:dyDescent="0.3">
      <c r="B58" s="894"/>
      <c r="C58" s="899"/>
      <c r="D58" s="900">
        <f>IFERROR(D57/$C$56,0)</f>
        <v>0.4626943005181347</v>
      </c>
      <c r="E58" s="108"/>
      <c r="F58" s="900">
        <f>IFERROR(F57/$C$56,0)</f>
        <v>0.53730569948186524</v>
      </c>
      <c r="G58" s="108"/>
      <c r="H58" s="899"/>
      <c r="I58" s="900">
        <f>IFERROR(I57/$H$56,0)</f>
        <v>0.38084378563283922</v>
      </c>
      <c r="J58" s="900"/>
      <c r="K58" s="900">
        <f>IFERROR(K57/$H$56,0)</f>
        <v>0.61915621436716073</v>
      </c>
      <c r="L58" s="108"/>
    </row>
    <row r="59" spans="2:12" ht="18.75" customHeight="1" x14ac:dyDescent="0.3">
      <c r="B59" s="895" t="s">
        <v>377</v>
      </c>
      <c r="C59" s="110">
        <f>C56+EgresadoGraduadoPostgraGenero!C49</f>
        <v>2280</v>
      </c>
      <c r="D59" s="110">
        <f>D56+EgresadoGraduadoPostgraGenero!D49</f>
        <v>607</v>
      </c>
      <c r="E59" s="110">
        <f>E56+EgresadoGraduadoPostgraGenero!E49</f>
        <v>476</v>
      </c>
      <c r="F59" s="110">
        <f>F56+EgresadoGraduadoPostgraGenero!F49</f>
        <v>648</v>
      </c>
      <c r="G59" s="110">
        <f>G56+EgresadoGraduadoPostgraGenero!G49</f>
        <v>549</v>
      </c>
      <c r="H59" s="110">
        <f>H56+EgresadoGraduadoPostgraGenero!H49</f>
        <v>2372</v>
      </c>
      <c r="I59" s="110">
        <f>I56+EgresadoGraduadoPostgraGenero!I49</f>
        <v>488</v>
      </c>
      <c r="J59" s="110">
        <f>J56+EgresadoGraduadoPostgraGenero!J49</f>
        <v>405</v>
      </c>
      <c r="K59" s="110">
        <f>K56+EgresadoGraduadoPostgraGenero!K49</f>
        <v>806</v>
      </c>
      <c r="L59" s="110">
        <f>L56+EgresadoGraduadoPostgraGenero!L49</f>
        <v>673</v>
      </c>
    </row>
    <row r="60" spans="2:12" ht="18.75" customHeight="1" x14ac:dyDescent="0.25">
      <c r="B60" s="896" t="s">
        <v>342</v>
      </c>
    </row>
    <row r="61" spans="2:12" ht="15" customHeight="1" x14ac:dyDescent="0.25"/>
  </sheetData>
  <sheetProtection formatCells="0" formatColumns="0" formatRows="0" insertColumns="0" insertRows="0" deleteColumns="0" deleteRows="0" sort="0"/>
  <mergeCells count="18">
    <mergeCell ref="B1:L3"/>
    <mergeCell ref="B4:L4"/>
    <mergeCell ref="B5:H5"/>
    <mergeCell ref="C7:C8"/>
    <mergeCell ref="D7:E7"/>
    <mergeCell ref="F7:G7"/>
    <mergeCell ref="H7:H8"/>
    <mergeCell ref="C6:G6"/>
    <mergeCell ref="H6:L6"/>
    <mergeCell ref="I7:J7"/>
    <mergeCell ref="K7:L7"/>
    <mergeCell ref="B6:B8"/>
    <mergeCell ref="K57:L57"/>
    <mergeCell ref="C56:C57"/>
    <mergeCell ref="H56:H57"/>
    <mergeCell ref="D57:E57"/>
    <mergeCell ref="F57:G57"/>
    <mergeCell ref="I57:J57"/>
  </mergeCells>
  <pageMargins left="0.7" right="0.7" top="0.75" bottom="0.75" header="0.3" footer="0.3"/>
  <pageSetup paperSize="9"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Hoja29"/>
  <dimension ref="A1:J295"/>
  <sheetViews>
    <sheetView showGridLines="0" zoomScaleNormal="100" workbookViewId="0">
      <pane xSplit="1" ySplit="4" topLeftCell="B5" activePane="bottomRight" state="frozen"/>
      <selection activeCell="I25" sqref="I25"/>
      <selection pane="topRight" activeCell="I25" sqref="I25"/>
      <selection pane="bottomLeft" activeCell="I25" sqref="I25"/>
      <selection pane="bottomRight" activeCell="I25" sqref="I25"/>
    </sheetView>
  </sheetViews>
  <sheetFormatPr baseColWidth="10" defaultColWidth="0" defaultRowHeight="15" customHeight="1" zeroHeight="1" x14ac:dyDescent="0.25"/>
  <cols>
    <col min="1" max="1" width="3.5703125" customWidth="1"/>
    <col min="2" max="8" width="15" customWidth="1"/>
    <col min="9" max="9" width="5" customWidth="1"/>
    <col min="10" max="10" width="0" hidden="1" customWidth="1"/>
    <col min="11" max="16384" width="9.140625" hidden="1"/>
  </cols>
  <sheetData>
    <row r="1" spans="2:10" x14ac:dyDescent="0.25">
      <c r="B1" s="1958"/>
      <c r="C1" s="1959"/>
      <c r="D1" s="1959"/>
      <c r="E1" s="1959"/>
      <c r="F1" s="1959"/>
      <c r="G1" s="1959"/>
      <c r="H1" s="1960"/>
    </row>
    <row r="2" spans="2:10" x14ac:dyDescent="0.25">
      <c r="B2" s="1961"/>
      <c r="C2" s="1962"/>
      <c r="D2" s="1962"/>
      <c r="E2" s="1962"/>
      <c r="F2" s="1962"/>
      <c r="G2" s="1962"/>
      <c r="H2" s="1963"/>
    </row>
    <row r="3" spans="2:10" ht="16.5" thickBot="1" x14ac:dyDescent="0.3">
      <c r="B3" s="1964"/>
      <c r="C3" s="1965"/>
      <c r="D3" s="1965"/>
      <c r="E3" s="1965"/>
      <c r="F3" s="1965"/>
      <c r="G3" s="1965"/>
      <c r="H3" s="1966"/>
      <c r="I3" s="1"/>
      <c r="J3" s="1"/>
    </row>
    <row r="4" spans="2:10" ht="21.75" thickBot="1" x14ac:dyDescent="0.4">
      <c r="B4" s="1967" t="s">
        <v>1850</v>
      </c>
      <c r="C4" s="1968"/>
      <c r="D4" s="1968"/>
      <c r="E4" s="1968"/>
      <c r="F4" s="1968"/>
      <c r="G4" s="1968"/>
      <c r="H4" s="1969"/>
      <c r="I4" s="1"/>
      <c r="J4" s="1"/>
    </row>
    <row r="5" spans="2:10" s="2" customFormat="1" ht="15.75" x14ac:dyDescent="0.25">
      <c r="B5" s="1852"/>
      <c r="C5" s="1852"/>
      <c r="D5" s="1852"/>
      <c r="E5" s="1852"/>
      <c r="F5" s="1852"/>
      <c r="G5" s="1852"/>
      <c r="H5" s="1852"/>
      <c r="I5" s="5"/>
      <c r="J5" s="5"/>
    </row>
    <row r="6" spans="2:10" s="2" customFormat="1" ht="19.5" customHeight="1" x14ac:dyDescent="0.25">
      <c r="B6" s="76"/>
      <c r="C6" s="77"/>
      <c r="D6" s="77"/>
      <c r="E6" s="77"/>
      <c r="F6" s="77"/>
      <c r="G6" s="77"/>
      <c r="H6" s="78"/>
      <c r="I6" s="5"/>
      <c r="J6" s="5"/>
    </row>
    <row r="7" spans="2:10" s="2" customFormat="1" ht="18.75" customHeight="1" x14ac:dyDescent="0.25">
      <c r="B7" s="79"/>
      <c r="C7" s="75"/>
      <c r="D7" s="75"/>
      <c r="E7" s="75"/>
      <c r="F7" s="75"/>
      <c r="G7" s="75"/>
      <c r="H7" s="80"/>
      <c r="I7" s="5"/>
      <c r="J7" s="5"/>
    </row>
    <row r="8" spans="2:10" s="2" customFormat="1" ht="18.75" customHeight="1" x14ac:dyDescent="0.25">
      <c r="B8" s="79"/>
      <c r="C8" s="75"/>
      <c r="D8" s="75"/>
      <c r="E8" s="75"/>
      <c r="F8" s="75"/>
      <c r="G8" s="75"/>
      <c r="H8" s="80"/>
      <c r="I8" s="5"/>
      <c r="J8" s="5"/>
    </row>
    <row r="9" spans="2:10" s="2" customFormat="1" ht="18.75" customHeight="1" x14ac:dyDescent="0.25">
      <c r="B9" s="79"/>
      <c r="C9" s="75"/>
      <c r="D9" s="75"/>
      <c r="E9" s="75"/>
      <c r="F9" s="75"/>
      <c r="G9" s="75"/>
      <c r="H9" s="80"/>
    </row>
    <row r="10" spans="2:10" ht="18.75" customHeight="1" x14ac:dyDescent="0.25">
      <c r="B10" s="79"/>
      <c r="C10" s="75"/>
      <c r="D10" s="75"/>
      <c r="E10" s="75"/>
      <c r="F10" s="75"/>
      <c r="G10" s="75"/>
      <c r="H10" s="80"/>
    </row>
    <row r="11" spans="2:10" ht="18.75" customHeight="1" x14ac:dyDescent="0.25">
      <c r="B11" s="79"/>
      <c r="C11" s="75"/>
      <c r="D11" s="75"/>
      <c r="E11" s="75"/>
      <c r="F11" s="75"/>
      <c r="G11" s="75"/>
      <c r="H11" s="80"/>
    </row>
    <row r="12" spans="2:10" ht="18.75" customHeight="1" x14ac:dyDescent="0.25">
      <c r="B12" s="79"/>
      <c r="C12" s="75"/>
      <c r="D12" s="75"/>
      <c r="E12" s="75"/>
      <c r="F12" s="75"/>
      <c r="G12" s="75"/>
      <c r="H12" s="80"/>
    </row>
    <row r="13" spans="2:10" ht="18.75" customHeight="1" x14ac:dyDescent="0.25">
      <c r="B13" s="79"/>
      <c r="C13" s="75"/>
      <c r="D13" s="75"/>
      <c r="E13" s="75"/>
      <c r="F13" s="75"/>
      <c r="G13" s="75"/>
      <c r="H13" s="80"/>
    </row>
    <row r="14" spans="2:10" ht="18.75" customHeight="1" x14ac:dyDescent="0.25">
      <c r="B14" s="79"/>
      <c r="C14" s="75"/>
      <c r="D14" s="75"/>
      <c r="E14" s="75"/>
      <c r="F14" s="75"/>
      <c r="G14" s="75"/>
      <c r="H14" s="80"/>
    </row>
    <row r="15" spans="2:10" ht="18.75" customHeight="1" x14ac:dyDescent="0.25">
      <c r="B15" s="79"/>
      <c r="C15" s="75"/>
      <c r="D15" s="75"/>
      <c r="E15" s="75"/>
      <c r="F15" s="75"/>
      <c r="G15" s="75"/>
      <c r="H15" s="80"/>
    </row>
    <row r="16" spans="2:10" ht="18.75" customHeight="1" x14ac:dyDescent="0.25">
      <c r="B16" s="79"/>
      <c r="C16" s="75"/>
      <c r="D16" s="75"/>
      <c r="E16" s="75"/>
      <c r="F16" s="75"/>
      <c r="G16" s="75"/>
      <c r="H16" s="80"/>
    </row>
    <row r="17" spans="2:8" ht="18.75" customHeight="1" x14ac:dyDescent="0.25">
      <c r="B17" s="79"/>
      <c r="C17" s="75"/>
      <c r="D17" s="75"/>
      <c r="E17" s="75"/>
      <c r="F17" s="75"/>
      <c r="G17" s="75"/>
      <c r="H17" s="80"/>
    </row>
    <row r="18" spans="2:8" ht="18.75" customHeight="1" x14ac:dyDescent="0.25">
      <c r="B18" s="79"/>
      <c r="C18" s="75"/>
      <c r="D18" s="75"/>
      <c r="E18" s="75"/>
      <c r="F18" s="75"/>
      <c r="G18" s="75"/>
      <c r="H18" s="80"/>
    </row>
    <row r="19" spans="2:8" ht="18.75" customHeight="1" x14ac:dyDescent="0.25">
      <c r="B19" s="79"/>
      <c r="C19" s="75"/>
      <c r="D19" s="75"/>
      <c r="E19" s="75"/>
      <c r="F19" s="75"/>
      <c r="G19" s="75"/>
      <c r="H19" s="80"/>
    </row>
    <row r="20" spans="2:8" ht="18.75" customHeight="1" x14ac:dyDescent="0.25">
      <c r="B20" s="79"/>
      <c r="C20" s="75"/>
      <c r="D20" s="75"/>
      <c r="E20" s="75"/>
      <c r="F20" s="75"/>
      <c r="G20" s="75"/>
      <c r="H20" s="80"/>
    </row>
    <row r="21" spans="2:8" ht="18.75" customHeight="1" x14ac:dyDescent="0.25">
      <c r="B21" s="79"/>
      <c r="C21" s="75"/>
      <c r="D21" s="75"/>
      <c r="E21" s="75"/>
      <c r="F21" s="75"/>
      <c r="G21" s="75"/>
      <c r="H21" s="80"/>
    </row>
    <row r="22" spans="2:8" ht="18.75" customHeight="1" x14ac:dyDescent="0.25">
      <c r="B22" s="81"/>
      <c r="C22" s="82"/>
      <c r="D22" s="82"/>
      <c r="E22" s="82"/>
      <c r="F22" s="82"/>
      <c r="G22" s="82"/>
      <c r="H22" s="83"/>
    </row>
    <row r="23" spans="2:8" ht="15" customHeight="1" x14ac:dyDescent="0.25"/>
    <row r="294" ht="15" customHeight="1" x14ac:dyDescent="0.25"/>
    <row r="295" ht="15" customHeight="1" x14ac:dyDescent="0.25"/>
  </sheetData>
  <mergeCells count="3">
    <mergeCell ref="B1:H3"/>
    <mergeCell ref="B4:H4"/>
    <mergeCell ref="B5:H5"/>
  </mergeCells>
  <pageMargins left="0.7" right="0.7" top="0.75" bottom="0.75" header="0.3" footer="0.3"/>
  <pageSetup paperSize="9"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Hoja30"/>
  <dimension ref="A1:J295"/>
  <sheetViews>
    <sheetView showGridLines="0" zoomScaleNormal="100" workbookViewId="0">
      <pane xSplit="1" ySplit="4" topLeftCell="B5" activePane="bottomRight" state="frozen"/>
      <selection activeCell="I25" sqref="I25"/>
      <selection pane="topRight" activeCell="I25" sqref="I25"/>
      <selection pane="bottomLeft" activeCell="I25" sqref="I25"/>
      <selection pane="bottomRight" activeCell="I25" sqref="I25"/>
    </sheetView>
  </sheetViews>
  <sheetFormatPr baseColWidth="10" defaultColWidth="0" defaultRowHeight="15" customHeight="1" zeroHeight="1" x14ac:dyDescent="0.25"/>
  <cols>
    <col min="1" max="1" width="3.5703125" customWidth="1"/>
    <col min="2" max="8" width="15" customWidth="1"/>
    <col min="9" max="9" width="5" customWidth="1"/>
    <col min="10" max="10" width="0" hidden="1" customWidth="1"/>
    <col min="11" max="16384" width="9.140625" hidden="1"/>
  </cols>
  <sheetData>
    <row r="1" spans="2:10" x14ac:dyDescent="0.25">
      <c r="B1" s="1958"/>
      <c r="C1" s="1959"/>
      <c r="D1" s="1959"/>
      <c r="E1" s="1959"/>
      <c r="F1" s="1959"/>
      <c r="G1" s="1959"/>
      <c r="H1" s="1960"/>
    </row>
    <row r="2" spans="2:10" x14ac:dyDescent="0.25">
      <c r="B2" s="1961"/>
      <c r="C2" s="1962"/>
      <c r="D2" s="1962"/>
      <c r="E2" s="1962"/>
      <c r="F2" s="1962"/>
      <c r="G2" s="1962"/>
      <c r="H2" s="1963"/>
    </row>
    <row r="3" spans="2:10" ht="16.5" thickBot="1" x14ac:dyDescent="0.3">
      <c r="B3" s="1964"/>
      <c r="C3" s="1965"/>
      <c r="D3" s="1965"/>
      <c r="E3" s="1965"/>
      <c r="F3" s="1965"/>
      <c r="G3" s="1965"/>
      <c r="H3" s="1966"/>
      <c r="I3" s="1"/>
      <c r="J3" s="1"/>
    </row>
    <row r="4" spans="2:10" ht="21.75" thickBot="1" x14ac:dyDescent="0.4">
      <c r="B4" s="1967" t="s">
        <v>1849</v>
      </c>
      <c r="C4" s="1968"/>
      <c r="D4" s="1968"/>
      <c r="E4" s="1968"/>
      <c r="F4" s="1968"/>
      <c r="G4" s="1968"/>
      <c r="H4" s="1969"/>
      <c r="I4" s="1"/>
      <c r="J4" s="1"/>
    </row>
    <row r="5" spans="2:10" s="2" customFormat="1" ht="15.75" x14ac:dyDescent="0.25">
      <c r="B5" s="1852"/>
      <c r="C5" s="1852"/>
      <c r="D5" s="1852"/>
      <c r="E5" s="1852"/>
      <c r="F5" s="1852"/>
      <c r="G5" s="1852"/>
      <c r="H5" s="1852"/>
      <c r="I5" s="5"/>
      <c r="J5" s="5"/>
    </row>
    <row r="6" spans="2:10" s="2" customFormat="1" ht="19.5" customHeight="1" x14ac:dyDescent="0.25">
      <c r="B6" s="76"/>
      <c r="C6" s="77"/>
      <c r="D6" s="77"/>
      <c r="E6" s="77"/>
      <c r="F6" s="77"/>
      <c r="G6" s="77"/>
      <c r="H6" s="78"/>
      <c r="I6" s="5"/>
      <c r="J6" s="5"/>
    </row>
    <row r="7" spans="2:10" s="2" customFormat="1" ht="18.75" customHeight="1" x14ac:dyDescent="0.25">
      <c r="B7" s="79"/>
      <c r="C7" s="75"/>
      <c r="D7" s="75"/>
      <c r="E7" s="75"/>
      <c r="F7" s="75"/>
      <c r="G7" s="75"/>
      <c r="H7" s="80"/>
      <c r="I7" s="5"/>
      <c r="J7" s="5"/>
    </row>
    <row r="8" spans="2:10" s="2" customFormat="1" ht="18.75" customHeight="1" x14ac:dyDescent="0.25">
      <c r="B8" s="79"/>
      <c r="C8" s="75"/>
      <c r="D8" s="75"/>
      <c r="E8" s="75"/>
      <c r="F8" s="75"/>
      <c r="G8" s="75"/>
      <c r="H8" s="80"/>
      <c r="I8" s="5"/>
      <c r="J8" s="5"/>
    </row>
    <row r="9" spans="2:10" s="2" customFormat="1" ht="18.75" customHeight="1" x14ac:dyDescent="0.25">
      <c r="B9" s="79"/>
      <c r="C9" s="75"/>
      <c r="D9" s="75"/>
      <c r="E9" s="75"/>
      <c r="F9" s="75"/>
      <c r="G9" s="75"/>
      <c r="H9" s="80"/>
    </row>
    <row r="10" spans="2:10" ht="18.75" customHeight="1" x14ac:dyDescent="0.25">
      <c r="B10" s="79"/>
      <c r="C10" s="75"/>
      <c r="D10" s="75"/>
      <c r="E10" s="75"/>
      <c r="F10" s="75"/>
      <c r="G10" s="75"/>
      <c r="H10" s="80"/>
    </row>
    <row r="11" spans="2:10" ht="18.75" customHeight="1" x14ac:dyDescent="0.25">
      <c r="B11" s="79"/>
      <c r="C11" s="75"/>
      <c r="D11" s="75"/>
      <c r="E11" s="75"/>
      <c r="F11" s="75"/>
      <c r="G11" s="75"/>
      <c r="H11" s="80"/>
    </row>
    <row r="12" spans="2:10" ht="18.75" customHeight="1" x14ac:dyDescent="0.25">
      <c r="B12" s="79"/>
      <c r="C12" s="75"/>
      <c r="D12" s="75"/>
      <c r="E12" s="75"/>
      <c r="F12" s="75"/>
      <c r="G12" s="75"/>
      <c r="H12" s="80"/>
    </row>
    <row r="13" spans="2:10" ht="18.75" customHeight="1" x14ac:dyDescent="0.25">
      <c r="B13" s="79"/>
      <c r="C13" s="75"/>
      <c r="D13" s="75"/>
      <c r="E13" s="75"/>
      <c r="F13" s="75"/>
      <c r="G13" s="75"/>
      <c r="H13" s="80"/>
    </row>
    <row r="14" spans="2:10" ht="18.75" customHeight="1" x14ac:dyDescent="0.25">
      <c r="B14" s="79"/>
      <c r="C14" s="75"/>
      <c r="D14" s="75"/>
      <c r="E14" s="75"/>
      <c r="F14" s="75"/>
      <c r="G14" s="75"/>
      <c r="H14" s="80"/>
    </row>
    <row r="15" spans="2:10" ht="18.75" customHeight="1" x14ac:dyDescent="0.25">
      <c r="B15" s="79"/>
      <c r="C15" s="75"/>
      <c r="D15" s="75"/>
      <c r="E15" s="75"/>
      <c r="F15" s="75"/>
      <c r="G15" s="75"/>
      <c r="H15" s="80"/>
    </row>
    <row r="16" spans="2:10" ht="18.75" customHeight="1" x14ac:dyDescent="0.25">
      <c r="B16" s="79"/>
      <c r="C16" s="75"/>
      <c r="D16" s="75"/>
      <c r="E16" s="75"/>
      <c r="F16" s="75"/>
      <c r="G16" s="75"/>
      <c r="H16" s="80"/>
    </row>
    <row r="17" spans="2:8" ht="18.75" customHeight="1" x14ac:dyDescent="0.25">
      <c r="B17" s="79"/>
      <c r="C17" s="75"/>
      <c r="D17" s="75"/>
      <c r="E17" s="75"/>
      <c r="F17" s="75"/>
      <c r="G17" s="75"/>
      <c r="H17" s="80"/>
    </row>
    <row r="18" spans="2:8" ht="18.75" customHeight="1" x14ac:dyDescent="0.25">
      <c r="B18" s="79"/>
      <c r="C18" s="75"/>
      <c r="D18" s="75"/>
      <c r="E18" s="75"/>
      <c r="F18" s="75"/>
      <c r="G18" s="75"/>
      <c r="H18" s="80"/>
    </row>
    <row r="19" spans="2:8" ht="18.75" customHeight="1" x14ac:dyDescent="0.25">
      <c r="B19" s="79"/>
      <c r="C19" s="75"/>
      <c r="D19" s="75"/>
      <c r="E19" s="75"/>
      <c r="F19" s="75"/>
      <c r="G19" s="75"/>
      <c r="H19" s="80"/>
    </row>
    <row r="20" spans="2:8" ht="18.75" customHeight="1" x14ac:dyDescent="0.25">
      <c r="B20" s="79"/>
      <c r="C20" s="75"/>
      <c r="D20" s="75"/>
      <c r="E20" s="75"/>
      <c r="F20" s="75"/>
      <c r="G20" s="75"/>
      <c r="H20" s="80"/>
    </row>
    <row r="21" spans="2:8" ht="18.75" customHeight="1" x14ac:dyDescent="0.25">
      <c r="B21" s="79"/>
      <c r="C21" s="75"/>
      <c r="D21" s="75"/>
      <c r="E21" s="75"/>
      <c r="F21" s="75"/>
      <c r="G21" s="75"/>
      <c r="H21" s="80"/>
    </row>
    <row r="22" spans="2:8" ht="18.75" customHeight="1" x14ac:dyDescent="0.25">
      <c r="B22" s="81"/>
      <c r="C22" s="82"/>
      <c r="D22" s="82"/>
      <c r="E22" s="82"/>
      <c r="F22" s="82"/>
      <c r="G22" s="82"/>
      <c r="H22" s="83"/>
    </row>
    <row r="23" spans="2:8" ht="15" customHeight="1" x14ac:dyDescent="0.25"/>
    <row r="294" ht="15" customHeight="1" x14ac:dyDescent="0.25"/>
    <row r="295" ht="15" customHeight="1" x14ac:dyDescent="0.25"/>
  </sheetData>
  <mergeCells count="3">
    <mergeCell ref="B1:H3"/>
    <mergeCell ref="B4:H4"/>
    <mergeCell ref="B5:H5"/>
  </mergeCells>
  <pageMargins left="0.7" right="0.7" top="0.75" bottom="0.75" header="0.3" footer="0.3"/>
  <pageSetup paperSize="9"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Hoja31"/>
  <dimension ref="A1:M54"/>
  <sheetViews>
    <sheetView showGridLines="0" zoomScaleNormal="100" workbookViewId="0">
      <pane xSplit="1" ySplit="8" topLeftCell="B45" activePane="bottomRight" state="frozen"/>
      <selection activeCell="I25" sqref="I25"/>
      <selection pane="topRight" activeCell="I25" sqref="I25"/>
      <selection pane="bottomLeft" activeCell="I25" sqref="I25"/>
      <selection pane="bottomRight" activeCell="B4" sqref="B4:L52"/>
    </sheetView>
  </sheetViews>
  <sheetFormatPr baseColWidth="10" defaultColWidth="0" defaultRowHeight="15" customHeight="1" zeroHeight="1" x14ac:dyDescent="0.25"/>
  <cols>
    <col min="1" max="1" width="3.5703125" style="566" customWidth="1"/>
    <col min="2" max="2" width="56.28515625" style="566" customWidth="1"/>
    <col min="3" max="3" width="8.5703125" style="908" bestFit="1" customWidth="1"/>
    <col min="4" max="7" width="8.85546875" style="566" customWidth="1"/>
    <col min="8" max="8" width="8.5703125" style="908" bestFit="1" customWidth="1"/>
    <col min="9" max="12" width="8.85546875" style="566" customWidth="1"/>
    <col min="13" max="13" width="5" style="566" customWidth="1"/>
    <col min="14" max="16384" width="9.140625" style="566" hidden="1"/>
  </cols>
  <sheetData>
    <row r="1" spans="2:12" x14ac:dyDescent="0.25">
      <c r="B1" s="1985"/>
      <c r="C1" s="1986"/>
      <c r="D1" s="1986"/>
      <c r="E1" s="1986"/>
      <c r="F1" s="1986"/>
      <c r="G1" s="1986"/>
      <c r="H1" s="1986"/>
      <c r="I1" s="1986"/>
      <c r="J1" s="1986"/>
      <c r="K1" s="1986"/>
      <c r="L1" s="1987"/>
    </row>
    <row r="2" spans="2:12" x14ac:dyDescent="0.25">
      <c r="B2" s="1988"/>
      <c r="C2" s="1989"/>
      <c r="D2" s="1989"/>
      <c r="E2" s="1989"/>
      <c r="F2" s="1989"/>
      <c r="G2" s="1989"/>
      <c r="H2" s="1989"/>
      <c r="I2" s="1989"/>
      <c r="J2" s="1989"/>
      <c r="K2" s="1989"/>
      <c r="L2" s="1990"/>
    </row>
    <row r="3" spans="2:12" ht="15.75" thickBot="1" x14ac:dyDescent="0.3">
      <c r="B3" s="1991"/>
      <c r="C3" s="1992"/>
      <c r="D3" s="1992"/>
      <c r="E3" s="1992"/>
      <c r="F3" s="1992"/>
      <c r="G3" s="1992"/>
      <c r="H3" s="1992"/>
      <c r="I3" s="1992"/>
      <c r="J3" s="1992"/>
      <c r="K3" s="1992"/>
      <c r="L3" s="1993"/>
    </row>
    <row r="4" spans="2:12" ht="21.75" thickBot="1" x14ac:dyDescent="0.4">
      <c r="B4" s="1994" t="s">
        <v>1066</v>
      </c>
      <c r="C4" s="1995"/>
      <c r="D4" s="1995"/>
      <c r="E4" s="1995"/>
      <c r="F4" s="1995"/>
      <c r="G4" s="1995"/>
      <c r="H4" s="1995"/>
      <c r="I4" s="1995"/>
      <c r="J4" s="1995"/>
      <c r="K4" s="1995"/>
      <c r="L4" s="1996"/>
    </row>
    <row r="5" spans="2:12" s="569" customFormat="1" ht="15.75" x14ac:dyDescent="0.25">
      <c r="B5" s="2038"/>
      <c r="C5" s="2038"/>
      <c r="D5" s="2038"/>
      <c r="E5" s="2038"/>
      <c r="F5" s="2038"/>
      <c r="G5" s="2038"/>
      <c r="H5" s="2038"/>
      <c r="I5" s="568"/>
      <c r="J5" s="568"/>
      <c r="K5" s="568"/>
    </row>
    <row r="6" spans="2:12" s="569" customFormat="1" ht="18.75" customHeight="1" x14ac:dyDescent="0.25">
      <c r="B6" s="2078" t="s">
        <v>298</v>
      </c>
      <c r="C6" s="2077" t="s">
        <v>4736</v>
      </c>
      <c r="D6" s="2077"/>
      <c r="E6" s="2077"/>
      <c r="F6" s="2077"/>
      <c r="G6" s="2077"/>
      <c r="H6" s="2061" t="s">
        <v>4737</v>
      </c>
      <c r="I6" s="2061"/>
      <c r="J6" s="2061"/>
      <c r="K6" s="2061"/>
      <c r="L6" s="2061"/>
    </row>
    <row r="7" spans="2:12" s="569" customFormat="1" ht="18.75" customHeight="1" x14ac:dyDescent="0.25">
      <c r="B7" s="2078"/>
      <c r="C7" s="2076" t="s">
        <v>143</v>
      </c>
      <c r="D7" s="2077" t="s">
        <v>299</v>
      </c>
      <c r="E7" s="2077"/>
      <c r="F7" s="2077" t="s">
        <v>300</v>
      </c>
      <c r="G7" s="2077"/>
      <c r="H7" s="2076" t="s">
        <v>143</v>
      </c>
      <c r="I7" s="2061" t="s">
        <v>299</v>
      </c>
      <c r="J7" s="2061"/>
      <c r="K7" s="2061" t="s">
        <v>300</v>
      </c>
      <c r="L7" s="2061"/>
    </row>
    <row r="8" spans="2:12" s="569" customFormat="1" ht="18.75" customHeight="1" x14ac:dyDescent="0.25">
      <c r="B8" s="2078"/>
      <c r="C8" s="2076"/>
      <c r="D8" s="611" t="s">
        <v>301</v>
      </c>
      <c r="E8" s="611" t="s">
        <v>302</v>
      </c>
      <c r="F8" s="611" t="s">
        <v>301</v>
      </c>
      <c r="G8" s="611" t="s">
        <v>302</v>
      </c>
      <c r="H8" s="2076"/>
      <c r="I8" s="611" t="s">
        <v>301</v>
      </c>
      <c r="J8" s="611" t="s">
        <v>302</v>
      </c>
      <c r="K8" s="611" t="s">
        <v>301</v>
      </c>
      <c r="L8" s="611" t="s">
        <v>302</v>
      </c>
    </row>
    <row r="9" spans="2:12" ht="18.75" customHeight="1" x14ac:dyDescent="0.25">
      <c r="B9" s="607" t="s">
        <v>347</v>
      </c>
      <c r="C9" s="897">
        <f>SUM(C10:C14)</f>
        <v>129</v>
      </c>
      <c r="D9" s="909">
        <f t="shared" ref="D9:G9" si="0">SUM(D10:D14)</f>
        <v>33</v>
      </c>
      <c r="E9" s="909">
        <f t="shared" si="0"/>
        <v>29</v>
      </c>
      <c r="F9" s="909">
        <f t="shared" si="0"/>
        <v>40</v>
      </c>
      <c r="G9" s="909">
        <f t="shared" si="0"/>
        <v>27</v>
      </c>
      <c r="H9" s="897">
        <f>SUM(H10:H15)</f>
        <v>274</v>
      </c>
      <c r="I9" s="909">
        <f>SUM(I10:I15)</f>
        <v>69</v>
      </c>
      <c r="J9" s="909">
        <f t="shared" ref="J9:L9" si="1">SUM(J10:J15)</f>
        <v>31</v>
      </c>
      <c r="K9" s="909">
        <f t="shared" si="1"/>
        <v>98</v>
      </c>
      <c r="L9" s="909">
        <f t="shared" si="1"/>
        <v>76</v>
      </c>
    </row>
    <row r="10" spans="2:12" ht="18.75" customHeight="1" x14ac:dyDescent="0.25">
      <c r="B10" s="889" t="s">
        <v>348</v>
      </c>
      <c r="C10" s="898">
        <f>SUM(D10:G10)</f>
        <v>35</v>
      </c>
      <c r="D10" s="610">
        <v>19</v>
      </c>
      <c r="E10" s="610">
        <v>16</v>
      </c>
      <c r="F10" s="610"/>
      <c r="G10" s="610"/>
      <c r="H10" s="898">
        <f t="shared" ref="H10:H15" si="2">SUM(I10:L10)</f>
        <v>35</v>
      </c>
      <c r="I10" s="610"/>
      <c r="J10" s="610"/>
      <c r="K10" s="610">
        <v>19</v>
      </c>
      <c r="L10" s="610">
        <v>16</v>
      </c>
    </row>
    <row r="11" spans="2:12" ht="18.75" customHeight="1" x14ac:dyDescent="0.25">
      <c r="B11" s="889" t="s">
        <v>349</v>
      </c>
      <c r="C11" s="898">
        <f>SUM(D11:G11)</f>
        <v>27</v>
      </c>
      <c r="D11" s="610">
        <v>14</v>
      </c>
      <c r="E11" s="610">
        <v>13</v>
      </c>
      <c r="F11" s="610"/>
      <c r="G11" s="610"/>
      <c r="H11" s="898">
        <f t="shared" si="2"/>
        <v>27</v>
      </c>
      <c r="I11" s="610"/>
      <c r="J11" s="610">
        <v>1</v>
      </c>
      <c r="K11" s="610">
        <v>14</v>
      </c>
      <c r="L11" s="610">
        <v>12</v>
      </c>
    </row>
    <row r="12" spans="2:12" ht="18.75" customHeight="1" x14ac:dyDescent="0.25">
      <c r="B12" s="889" t="s">
        <v>350</v>
      </c>
      <c r="C12" s="898">
        <f>SUM(D12:G12)</f>
        <v>0</v>
      </c>
      <c r="D12" s="610"/>
      <c r="E12" s="610"/>
      <c r="F12" s="610"/>
      <c r="G12" s="610"/>
      <c r="H12" s="898">
        <f t="shared" si="2"/>
        <v>60</v>
      </c>
      <c r="I12" s="610">
        <v>19</v>
      </c>
      <c r="J12" s="610">
        <v>11</v>
      </c>
      <c r="K12" s="610">
        <v>19</v>
      </c>
      <c r="L12" s="610">
        <v>11</v>
      </c>
    </row>
    <row r="13" spans="2:12" ht="18.75" customHeight="1" x14ac:dyDescent="0.25">
      <c r="B13" s="889" t="s">
        <v>351</v>
      </c>
      <c r="C13" s="898">
        <f>SUM(D13:G13)</f>
        <v>37</v>
      </c>
      <c r="D13" s="610"/>
      <c r="E13" s="610"/>
      <c r="F13" s="610">
        <v>19</v>
      </c>
      <c r="G13" s="610">
        <v>18</v>
      </c>
      <c r="H13" s="898">
        <f t="shared" si="2"/>
        <v>69</v>
      </c>
      <c r="I13" s="610">
        <v>26</v>
      </c>
      <c r="J13" s="610">
        <v>8</v>
      </c>
      <c r="K13" s="610">
        <v>18</v>
      </c>
      <c r="L13" s="610">
        <v>17</v>
      </c>
    </row>
    <row r="14" spans="2:12" ht="18.75" customHeight="1" x14ac:dyDescent="0.25">
      <c r="B14" s="889" t="s">
        <v>352</v>
      </c>
      <c r="C14" s="898">
        <f>SUM(D14:G14)</f>
        <v>30</v>
      </c>
      <c r="D14" s="610"/>
      <c r="E14" s="610"/>
      <c r="F14" s="610">
        <v>21</v>
      </c>
      <c r="G14" s="610">
        <v>9</v>
      </c>
      <c r="H14" s="898">
        <f t="shared" si="2"/>
        <v>64</v>
      </c>
      <c r="I14" s="610">
        <v>24</v>
      </c>
      <c r="J14" s="610">
        <v>11</v>
      </c>
      <c r="K14" s="610">
        <v>21</v>
      </c>
      <c r="L14" s="610">
        <v>8</v>
      </c>
    </row>
    <row r="15" spans="2:12" ht="18.75" customHeight="1" x14ac:dyDescent="0.25">
      <c r="B15" s="889" t="s">
        <v>2317</v>
      </c>
      <c r="C15" s="898"/>
      <c r="D15" s="610"/>
      <c r="E15" s="610"/>
      <c r="F15" s="610"/>
      <c r="G15" s="610"/>
      <c r="H15" s="898">
        <f t="shared" si="2"/>
        <v>19</v>
      </c>
      <c r="I15" s="610"/>
      <c r="J15" s="610"/>
      <c r="K15" s="610">
        <v>7</v>
      </c>
      <c r="L15" s="610">
        <v>12</v>
      </c>
    </row>
    <row r="16" spans="2:12" ht="18.75" customHeight="1" x14ac:dyDescent="0.25">
      <c r="B16" s="901" t="s">
        <v>353</v>
      </c>
      <c r="C16" s="973">
        <f>SUM(C17:C26)</f>
        <v>62</v>
      </c>
      <c r="D16" s="974">
        <f t="shared" ref="D16:L16" si="3">SUM(D17:D26)</f>
        <v>16</v>
      </c>
      <c r="E16" s="974">
        <f t="shared" si="3"/>
        <v>14</v>
      </c>
      <c r="F16" s="974">
        <f t="shared" si="3"/>
        <v>15</v>
      </c>
      <c r="G16" s="974">
        <f t="shared" si="3"/>
        <v>17</v>
      </c>
      <c r="H16" s="973">
        <f t="shared" si="3"/>
        <v>79</v>
      </c>
      <c r="I16" s="974">
        <f t="shared" si="3"/>
        <v>14</v>
      </c>
      <c r="J16" s="974">
        <f t="shared" si="3"/>
        <v>20</v>
      </c>
      <c r="K16" s="974">
        <f t="shared" si="3"/>
        <v>24</v>
      </c>
      <c r="L16" s="974">
        <f t="shared" si="3"/>
        <v>21</v>
      </c>
    </row>
    <row r="17" spans="2:12" ht="18.75" customHeight="1" x14ac:dyDescent="0.25">
      <c r="B17" s="889" t="s">
        <v>2314</v>
      </c>
      <c r="C17" s="975">
        <f t="shared" ref="C17:C26" si="4">SUM(D17:G17)</f>
        <v>4</v>
      </c>
      <c r="D17" s="976"/>
      <c r="E17" s="976">
        <v>2</v>
      </c>
      <c r="F17" s="976"/>
      <c r="G17" s="976">
        <v>2</v>
      </c>
      <c r="H17" s="975">
        <f t="shared" ref="H17:H26" si="5">SUM(I17:L17)</f>
        <v>2</v>
      </c>
      <c r="I17" s="976"/>
      <c r="J17" s="976"/>
      <c r="K17" s="976"/>
      <c r="L17" s="976">
        <v>2</v>
      </c>
    </row>
    <row r="18" spans="2:12" ht="18.75" customHeight="1" x14ac:dyDescent="0.25">
      <c r="B18" s="889" t="s">
        <v>354</v>
      </c>
      <c r="C18" s="975">
        <f t="shared" si="4"/>
        <v>17</v>
      </c>
      <c r="D18" s="610"/>
      <c r="E18" s="610">
        <v>3</v>
      </c>
      <c r="F18" s="610">
        <v>5</v>
      </c>
      <c r="G18" s="610">
        <v>9</v>
      </c>
      <c r="H18" s="975">
        <f t="shared" si="5"/>
        <v>36</v>
      </c>
      <c r="I18" s="610">
        <v>5</v>
      </c>
      <c r="J18" s="610">
        <v>8</v>
      </c>
      <c r="K18" s="610">
        <v>13</v>
      </c>
      <c r="L18" s="610">
        <v>10</v>
      </c>
    </row>
    <row r="19" spans="2:12" ht="18.75" customHeight="1" x14ac:dyDescent="0.25">
      <c r="B19" s="889" t="s">
        <v>355</v>
      </c>
      <c r="C19" s="975">
        <f t="shared" si="4"/>
        <v>0</v>
      </c>
      <c r="D19" s="610"/>
      <c r="E19" s="610"/>
      <c r="F19" s="610"/>
      <c r="G19" s="610"/>
      <c r="H19" s="975">
        <f t="shared" si="5"/>
        <v>0</v>
      </c>
      <c r="I19" s="610"/>
      <c r="J19" s="610"/>
      <c r="K19" s="610"/>
      <c r="L19" s="610"/>
    </row>
    <row r="20" spans="2:12" ht="18.75" customHeight="1" x14ac:dyDescent="0.25">
      <c r="B20" s="889" t="s">
        <v>356</v>
      </c>
      <c r="C20" s="898">
        <f t="shared" si="4"/>
        <v>4</v>
      </c>
      <c r="D20" s="610">
        <v>2</v>
      </c>
      <c r="E20" s="610">
        <v>1</v>
      </c>
      <c r="F20" s="610">
        <v>1</v>
      </c>
      <c r="G20" s="610"/>
      <c r="H20" s="898">
        <f t="shared" si="5"/>
        <v>5</v>
      </c>
      <c r="I20" s="610"/>
      <c r="J20" s="610">
        <v>4</v>
      </c>
      <c r="K20" s="610">
        <v>1</v>
      </c>
      <c r="L20" s="610"/>
    </row>
    <row r="21" spans="2:12" ht="18.75" customHeight="1" x14ac:dyDescent="0.25">
      <c r="B21" s="889" t="s">
        <v>357</v>
      </c>
      <c r="C21" s="898">
        <f t="shared" si="4"/>
        <v>3</v>
      </c>
      <c r="D21" s="610"/>
      <c r="E21" s="610">
        <v>2</v>
      </c>
      <c r="F21" s="610"/>
      <c r="G21" s="610">
        <v>1</v>
      </c>
      <c r="H21" s="898">
        <f t="shared" si="5"/>
        <v>5</v>
      </c>
      <c r="I21" s="610">
        <v>1</v>
      </c>
      <c r="J21" s="610">
        <v>2</v>
      </c>
      <c r="K21" s="610"/>
      <c r="L21" s="610">
        <v>2</v>
      </c>
    </row>
    <row r="22" spans="2:12" ht="18.75" customHeight="1" x14ac:dyDescent="0.25">
      <c r="B22" s="889" t="s">
        <v>358</v>
      </c>
      <c r="C22" s="898">
        <f t="shared" si="4"/>
        <v>8</v>
      </c>
      <c r="D22" s="610">
        <v>1</v>
      </c>
      <c r="E22" s="610">
        <v>3</v>
      </c>
      <c r="F22" s="610">
        <v>1</v>
      </c>
      <c r="G22" s="610">
        <v>3</v>
      </c>
      <c r="H22" s="898">
        <f t="shared" si="5"/>
        <v>8</v>
      </c>
      <c r="I22" s="610"/>
      <c r="J22" s="610">
        <v>4</v>
      </c>
      <c r="K22" s="610">
        <v>1</v>
      </c>
      <c r="L22" s="610">
        <v>3</v>
      </c>
    </row>
    <row r="23" spans="2:12" ht="18.75" customHeight="1" x14ac:dyDescent="0.25">
      <c r="B23" s="889" t="s">
        <v>359</v>
      </c>
      <c r="C23" s="898">
        <f t="shared" si="4"/>
        <v>9</v>
      </c>
      <c r="D23" s="610">
        <v>4</v>
      </c>
      <c r="E23" s="610">
        <v>2</v>
      </c>
      <c r="F23" s="610">
        <v>2</v>
      </c>
      <c r="G23" s="610">
        <v>1</v>
      </c>
      <c r="H23" s="898">
        <f t="shared" si="5"/>
        <v>6</v>
      </c>
      <c r="I23" s="610"/>
      <c r="J23" s="610"/>
      <c r="K23" s="610">
        <v>4</v>
      </c>
      <c r="L23" s="610">
        <v>2</v>
      </c>
    </row>
    <row r="24" spans="2:12" ht="18.75" customHeight="1" x14ac:dyDescent="0.25">
      <c r="B24" s="889" t="s">
        <v>360</v>
      </c>
      <c r="C24" s="898">
        <f t="shared" si="4"/>
        <v>12</v>
      </c>
      <c r="D24" s="610">
        <v>6</v>
      </c>
      <c r="E24" s="610"/>
      <c r="F24" s="610">
        <v>6</v>
      </c>
      <c r="G24" s="610"/>
      <c r="H24" s="898">
        <f t="shared" si="5"/>
        <v>10</v>
      </c>
      <c r="I24" s="610">
        <v>5</v>
      </c>
      <c r="J24" s="610">
        <v>1</v>
      </c>
      <c r="K24" s="610">
        <v>4</v>
      </c>
      <c r="L24" s="610"/>
    </row>
    <row r="25" spans="2:12" ht="18.75" customHeight="1" x14ac:dyDescent="0.25">
      <c r="B25" s="889" t="s">
        <v>1971</v>
      </c>
      <c r="C25" s="898">
        <f t="shared" si="4"/>
        <v>5</v>
      </c>
      <c r="D25" s="610">
        <v>3</v>
      </c>
      <c r="E25" s="610">
        <v>1</v>
      </c>
      <c r="F25" s="610"/>
      <c r="G25" s="610">
        <v>1</v>
      </c>
      <c r="H25" s="898">
        <f t="shared" si="5"/>
        <v>7</v>
      </c>
      <c r="I25" s="610">
        <v>3</v>
      </c>
      <c r="J25" s="610">
        <v>1</v>
      </c>
      <c r="K25" s="610">
        <v>1</v>
      </c>
      <c r="L25" s="610">
        <v>2</v>
      </c>
    </row>
    <row r="26" spans="2:12" ht="18.75" customHeight="1" x14ac:dyDescent="0.25">
      <c r="B26" s="889" t="s">
        <v>1991</v>
      </c>
      <c r="C26" s="898">
        <f t="shared" si="4"/>
        <v>0</v>
      </c>
      <c r="D26" s="610"/>
      <c r="E26" s="610"/>
      <c r="F26" s="610"/>
      <c r="G26" s="610"/>
      <c r="H26" s="898">
        <f t="shared" si="5"/>
        <v>0</v>
      </c>
      <c r="I26" s="610"/>
      <c r="J26" s="610"/>
      <c r="K26" s="610"/>
      <c r="L26" s="610"/>
    </row>
    <row r="27" spans="2:12" ht="18.75" customHeight="1" x14ac:dyDescent="0.25">
      <c r="B27" s="607" t="s">
        <v>200</v>
      </c>
      <c r="C27" s="898">
        <f>SUM(C28:C31)</f>
        <v>0</v>
      </c>
      <c r="D27" s="161">
        <f t="shared" ref="D27:L27" si="6">SUM(D28:D31)</f>
        <v>0</v>
      </c>
      <c r="E27" s="161">
        <f t="shared" si="6"/>
        <v>0</v>
      </c>
      <c r="F27" s="161">
        <f t="shared" si="6"/>
        <v>0</v>
      </c>
      <c r="G27" s="161">
        <f t="shared" si="6"/>
        <v>0</v>
      </c>
      <c r="H27" s="898">
        <f t="shared" si="6"/>
        <v>39</v>
      </c>
      <c r="I27" s="161">
        <f t="shared" si="6"/>
        <v>13</v>
      </c>
      <c r="J27" s="161">
        <f t="shared" si="6"/>
        <v>15</v>
      </c>
      <c r="K27" s="161">
        <f t="shared" si="6"/>
        <v>6</v>
      </c>
      <c r="L27" s="161">
        <f t="shared" si="6"/>
        <v>5</v>
      </c>
    </row>
    <row r="28" spans="2:12" ht="18.75" customHeight="1" x14ac:dyDescent="0.25">
      <c r="B28" s="902" t="s">
        <v>361</v>
      </c>
      <c r="C28" s="898">
        <f>SUM(D28:G28)</f>
        <v>0</v>
      </c>
      <c r="D28" s="610"/>
      <c r="E28" s="610"/>
      <c r="F28" s="610"/>
      <c r="G28" s="610"/>
      <c r="H28" s="898">
        <f>SUM(I28:L28)</f>
        <v>2</v>
      </c>
      <c r="I28" s="610"/>
      <c r="J28" s="610">
        <v>2</v>
      </c>
      <c r="K28" s="610"/>
      <c r="L28" s="610"/>
    </row>
    <row r="29" spans="2:12" ht="31.5" x14ac:dyDescent="0.25">
      <c r="B29" s="903" t="s">
        <v>362</v>
      </c>
      <c r="C29" s="898">
        <f>SUM(D29:G29)</f>
        <v>0</v>
      </c>
      <c r="D29" s="610"/>
      <c r="E29" s="610"/>
      <c r="F29" s="610"/>
      <c r="G29" s="610"/>
      <c r="H29" s="898">
        <f>SUM(I29:L29)</f>
        <v>29</v>
      </c>
      <c r="I29" s="610">
        <v>11</v>
      </c>
      <c r="J29" s="610">
        <v>11</v>
      </c>
      <c r="K29" s="610">
        <v>5</v>
      </c>
      <c r="L29" s="610">
        <v>2</v>
      </c>
    </row>
    <row r="30" spans="2:12" ht="18.75" customHeight="1" x14ac:dyDescent="0.25">
      <c r="B30" s="902" t="s">
        <v>1992</v>
      </c>
      <c r="C30" s="898">
        <f>SUM(D30:G30)</f>
        <v>0</v>
      </c>
      <c r="D30" s="610"/>
      <c r="E30" s="610"/>
      <c r="F30" s="610"/>
      <c r="G30" s="610"/>
      <c r="H30" s="898">
        <f>SUM(I30:L30)</f>
        <v>8</v>
      </c>
      <c r="I30" s="610">
        <v>2</v>
      </c>
      <c r="J30" s="610">
        <v>2</v>
      </c>
      <c r="K30" s="610">
        <v>1</v>
      </c>
      <c r="L30" s="610">
        <v>3</v>
      </c>
    </row>
    <row r="31" spans="2:12" ht="31.5" x14ac:dyDescent="0.25">
      <c r="B31" s="903" t="s">
        <v>363</v>
      </c>
      <c r="C31" s="898">
        <f>SUM(D31:G31)</f>
        <v>0</v>
      </c>
      <c r="D31" s="610"/>
      <c r="E31" s="610"/>
      <c r="F31" s="610"/>
      <c r="G31" s="610"/>
      <c r="H31" s="898">
        <f>SUM(I31:L31)</f>
        <v>0</v>
      </c>
      <c r="I31" s="610"/>
      <c r="J31" s="610"/>
      <c r="K31" s="610"/>
      <c r="L31" s="610"/>
    </row>
    <row r="32" spans="2:12" ht="18.75" customHeight="1" x14ac:dyDescent="0.25">
      <c r="B32" s="904" t="s">
        <v>364</v>
      </c>
      <c r="C32" s="898">
        <f>SUM(C33:C44)</f>
        <v>153</v>
      </c>
      <c r="D32" s="161">
        <f t="shared" ref="D32:L32" si="7">SUM(D33:D44)</f>
        <v>55</v>
      </c>
      <c r="E32" s="161">
        <f t="shared" si="7"/>
        <v>38</v>
      </c>
      <c r="F32" s="161">
        <f t="shared" si="7"/>
        <v>25</v>
      </c>
      <c r="G32" s="161">
        <f t="shared" si="7"/>
        <v>35</v>
      </c>
      <c r="H32" s="898">
        <f t="shared" si="7"/>
        <v>213</v>
      </c>
      <c r="I32" s="161">
        <f t="shared" si="7"/>
        <v>33</v>
      </c>
      <c r="J32" s="161">
        <f t="shared" si="7"/>
        <v>22</v>
      </c>
      <c r="K32" s="161">
        <f t="shared" si="7"/>
        <v>89</v>
      </c>
      <c r="L32" s="161">
        <f t="shared" si="7"/>
        <v>69</v>
      </c>
    </row>
    <row r="33" spans="2:12" ht="18.75" customHeight="1" x14ac:dyDescent="0.25">
      <c r="B33" s="889" t="s">
        <v>365</v>
      </c>
      <c r="C33" s="898">
        <f>SUM(D33:G33)</f>
        <v>7</v>
      </c>
      <c r="D33" s="610">
        <v>3</v>
      </c>
      <c r="E33" s="610">
        <v>4</v>
      </c>
      <c r="F33" s="610"/>
      <c r="G33" s="610"/>
      <c r="H33" s="898">
        <f>SUM(I33:L33)</f>
        <v>17</v>
      </c>
      <c r="I33" s="610">
        <v>6</v>
      </c>
      <c r="J33" s="610">
        <v>7</v>
      </c>
      <c r="K33" s="610">
        <v>2</v>
      </c>
      <c r="L33" s="610">
        <v>2</v>
      </c>
    </row>
    <row r="34" spans="2:12" ht="18.75" customHeight="1" x14ac:dyDescent="0.25">
      <c r="B34" s="889" t="s">
        <v>366</v>
      </c>
      <c r="C34" s="898">
        <f t="shared" ref="C34:C44" si="8">SUM(D34:G34)</f>
        <v>0</v>
      </c>
      <c r="D34" s="610"/>
      <c r="E34" s="610"/>
      <c r="F34" s="610"/>
      <c r="G34" s="610"/>
      <c r="H34" s="898">
        <f t="shared" ref="H34:H44" si="9">SUM(I34:L34)</f>
        <v>0</v>
      </c>
      <c r="I34" s="610"/>
      <c r="J34" s="610"/>
      <c r="K34" s="610"/>
      <c r="L34" s="610"/>
    </row>
    <row r="35" spans="2:12" ht="18.75" customHeight="1" x14ac:dyDescent="0.25">
      <c r="B35" s="889" t="s">
        <v>367</v>
      </c>
      <c r="C35" s="898">
        <f t="shared" si="8"/>
        <v>17</v>
      </c>
      <c r="D35" s="610">
        <v>12</v>
      </c>
      <c r="E35" s="610">
        <v>5</v>
      </c>
      <c r="F35" s="610"/>
      <c r="G35" s="610"/>
      <c r="H35" s="898">
        <f t="shared" si="9"/>
        <v>26</v>
      </c>
      <c r="I35" s="610">
        <v>7</v>
      </c>
      <c r="J35" s="610">
        <v>3</v>
      </c>
      <c r="K35" s="610">
        <v>11</v>
      </c>
      <c r="L35" s="610">
        <v>5</v>
      </c>
    </row>
    <row r="36" spans="2:12" ht="31.5" x14ac:dyDescent="0.25">
      <c r="B36" s="905" t="s">
        <v>368</v>
      </c>
      <c r="C36" s="898">
        <f t="shared" si="8"/>
        <v>0</v>
      </c>
      <c r="D36" s="610"/>
      <c r="E36" s="610"/>
      <c r="F36" s="610"/>
      <c r="G36" s="610"/>
      <c r="H36" s="898">
        <f t="shared" si="9"/>
        <v>9</v>
      </c>
      <c r="I36" s="610">
        <v>2</v>
      </c>
      <c r="J36" s="610">
        <v>2</v>
      </c>
      <c r="K36" s="610">
        <v>3</v>
      </c>
      <c r="L36" s="610">
        <v>2</v>
      </c>
    </row>
    <row r="37" spans="2:12" ht="31.5" x14ac:dyDescent="0.25">
      <c r="B37" s="905" t="s">
        <v>369</v>
      </c>
      <c r="C37" s="898">
        <f t="shared" si="8"/>
        <v>17</v>
      </c>
      <c r="D37" s="610">
        <v>5</v>
      </c>
      <c r="E37" s="610">
        <v>2</v>
      </c>
      <c r="F37" s="610">
        <v>4</v>
      </c>
      <c r="G37" s="610">
        <v>6</v>
      </c>
      <c r="H37" s="898">
        <f t="shared" si="9"/>
        <v>22</v>
      </c>
      <c r="I37" s="610">
        <v>7</v>
      </c>
      <c r="J37" s="610">
        <v>5</v>
      </c>
      <c r="K37" s="610">
        <v>4</v>
      </c>
      <c r="L37" s="610">
        <v>6</v>
      </c>
    </row>
    <row r="38" spans="2:12" ht="15.75" x14ac:dyDescent="0.25">
      <c r="B38" s="905" t="s">
        <v>653</v>
      </c>
      <c r="C38" s="898"/>
      <c r="D38" s="610"/>
      <c r="E38" s="610"/>
      <c r="F38" s="610"/>
      <c r="G38" s="610"/>
      <c r="H38" s="898">
        <f t="shared" si="9"/>
        <v>1</v>
      </c>
      <c r="I38" s="610"/>
      <c r="J38" s="610"/>
      <c r="K38" s="610"/>
      <c r="L38" s="610">
        <v>1</v>
      </c>
    </row>
    <row r="39" spans="2:12" ht="15.75" x14ac:dyDescent="0.25">
      <c r="B39" s="905" t="s">
        <v>2316</v>
      </c>
      <c r="C39" s="898">
        <f t="shared" si="8"/>
        <v>50</v>
      </c>
      <c r="D39" s="610">
        <v>7</v>
      </c>
      <c r="E39" s="610">
        <v>18</v>
      </c>
      <c r="F39" s="610">
        <v>6</v>
      </c>
      <c r="G39" s="610">
        <v>19</v>
      </c>
      <c r="H39" s="898">
        <f t="shared" si="9"/>
        <v>45</v>
      </c>
      <c r="I39" s="610"/>
      <c r="J39" s="610"/>
      <c r="K39" s="610">
        <v>13</v>
      </c>
      <c r="L39" s="610">
        <v>32</v>
      </c>
    </row>
    <row r="40" spans="2:12" ht="18.75" customHeight="1" x14ac:dyDescent="0.25">
      <c r="B40" s="889" t="s">
        <v>370</v>
      </c>
      <c r="C40" s="898">
        <f t="shared" si="8"/>
        <v>61</v>
      </c>
      <c r="D40" s="610">
        <v>27</v>
      </c>
      <c r="E40" s="610">
        <v>9</v>
      </c>
      <c r="F40" s="610">
        <v>15</v>
      </c>
      <c r="G40" s="610">
        <v>10</v>
      </c>
      <c r="H40" s="898">
        <f t="shared" si="9"/>
        <v>33</v>
      </c>
      <c r="I40" s="610">
        <v>7</v>
      </c>
      <c r="J40" s="610"/>
      <c r="K40" s="610">
        <v>20</v>
      </c>
      <c r="L40" s="610">
        <v>6</v>
      </c>
    </row>
    <row r="41" spans="2:12" ht="18.75" customHeight="1" x14ac:dyDescent="0.25">
      <c r="B41" s="889" t="s">
        <v>2139</v>
      </c>
      <c r="C41" s="898">
        <f t="shared" si="8"/>
        <v>0</v>
      </c>
      <c r="D41" s="610"/>
      <c r="E41" s="610"/>
      <c r="F41" s="610"/>
      <c r="G41" s="610"/>
      <c r="H41" s="898">
        <f t="shared" si="9"/>
        <v>17</v>
      </c>
      <c r="I41" s="610">
        <v>1</v>
      </c>
      <c r="J41" s="610">
        <v>3</v>
      </c>
      <c r="K41" s="610">
        <v>4</v>
      </c>
      <c r="L41" s="610">
        <v>9</v>
      </c>
    </row>
    <row r="42" spans="2:12" ht="18.75" customHeight="1" x14ac:dyDescent="0.25">
      <c r="B42" s="889" t="s">
        <v>652</v>
      </c>
      <c r="C42" s="898">
        <f t="shared" si="8"/>
        <v>0</v>
      </c>
      <c r="D42" s="610"/>
      <c r="E42" s="610"/>
      <c r="F42" s="610"/>
      <c r="G42" s="610"/>
      <c r="H42" s="898">
        <f t="shared" si="9"/>
        <v>5</v>
      </c>
      <c r="I42" s="610">
        <v>2</v>
      </c>
      <c r="J42" s="610">
        <v>1</v>
      </c>
      <c r="K42" s="610"/>
      <c r="L42" s="610">
        <v>2</v>
      </c>
    </row>
    <row r="43" spans="2:12" ht="18.75" customHeight="1" x14ac:dyDescent="0.25">
      <c r="B43" s="889" t="s">
        <v>2315</v>
      </c>
      <c r="C43" s="898">
        <f t="shared" si="8"/>
        <v>1</v>
      </c>
      <c r="D43" s="610">
        <v>1</v>
      </c>
      <c r="E43" s="610"/>
      <c r="F43" s="610"/>
      <c r="G43" s="610"/>
      <c r="H43" s="898">
        <f t="shared" si="9"/>
        <v>38</v>
      </c>
      <c r="I43" s="610">
        <v>1</v>
      </c>
      <c r="J43" s="610">
        <v>1</v>
      </c>
      <c r="K43" s="610">
        <v>32</v>
      </c>
      <c r="L43" s="610">
        <v>4</v>
      </c>
    </row>
    <row r="44" spans="2:12" ht="18.75" customHeight="1" x14ac:dyDescent="0.25">
      <c r="B44" s="889" t="s">
        <v>371</v>
      </c>
      <c r="C44" s="898">
        <f t="shared" si="8"/>
        <v>0</v>
      </c>
      <c r="D44" s="610"/>
      <c r="E44" s="610"/>
      <c r="F44" s="610"/>
      <c r="G44" s="610"/>
      <c r="H44" s="898">
        <f t="shared" si="9"/>
        <v>0</v>
      </c>
      <c r="I44" s="610"/>
      <c r="J44" s="610"/>
      <c r="K44" s="610"/>
      <c r="L44" s="610"/>
    </row>
    <row r="45" spans="2:12" ht="15.75" x14ac:dyDescent="0.25">
      <c r="B45" s="904" t="s">
        <v>372</v>
      </c>
      <c r="C45" s="898">
        <f>SUM(C46)</f>
        <v>6</v>
      </c>
      <c r="D45" s="161">
        <f t="shared" ref="D45:L45" si="10">SUM(D46)</f>
        <v>3</v>
      </c>
      <c r="E45" s="161">
        <f t="shared" si="10"/>
        <v>2</v>
      </c>
      <c r="F45" s="161">
        <f t="shared" si="10"/>
        <v>0</v>
      </c>
      <c r="G45" s="161">
        <f t="shared" si="10"/>
        <v>1</v>
      </c>
      <c r="H45" s="898">
        <f t="shared" si="10"/>
        <v>6</v>
      </c>
      <c r="I45" s="161">
        <f t="shared" si="10"/>
        <v>4</v>
      </c>
      <c r="J45" s="161">
        <f t="shared" si="10"/>
        <v>2</v>
      </c>
      <c r="K45" s="161">
        <f t="shared" si="10"/>
        <v>0</v>
      </c>
      <c r="L45" s="161">
        <f t="shared" si="10"/>
        <v>0</v>
      </c>
    </row>
    <row r="46" spans="2:12" ht="18.75" customHeight="1" x14ac:dyDescent="0.25">
      <c r="B46" s="893" t="s">
        <v>373</v>
      </c>
      <c r="C46" s="898">
        <f>SUM(D46:G46)</f>
        <v>6</v>
      </c>
      <c r="D46" s="610">
        <v>3</v>
      </c>
      <c r="E46" s="610">
        <v>2</v>
      </c>
      <c r="F46" s="610"/>
      <c r="G46" s="610">
        <v>1</v>
      </c>
      <c r="H46" s="898">
        <f>SUM(I46:L46)</f>
        <v>6</v>
      </c>
      <c r="I46" s="610">
        <v>4</v>
      </c>
      <c r="J46" s="610">
        <v>2</v>
      </c>
      <c r="K46" s="610"/>
      <c r="L46" s="610"/>
    </row>
    <row r="47" spans="2:12" ht="15.75" x14ac:dyDescent="0.25">
      <c r="B47" s="904" t="s">
        <v>374</v>
      </c>
      <c r="C47" s="898">
        <f>SUM(C48)</f>
        <v>0</v>
      </c>
      <c r="D47" s="161">
        <f t="shared" ref="D47:L47" si="11">SUM(D48)</f>
        <v>0</v>
      </c>
      <c r="E47" s="161">
        <f t="shared" si="11"/>
        <v>0</v>
      </c>
      <c r="F47" s="161">
        <f t="shared" si="11"/>
        <v>0</v>
      </c>
      <c r="G47" s="161">
        <f t="shared" si="11"/>
        <v>0</v>
      </c>
      <c r="H47" s="898">
        <f t="shared" si="11"/>
        <v>7</v>
      </c>
      <c r="I47" s="161">
        <f t="shared" si="11"/>
        <v>1</v>
      </c>
      <c r="J47" s="161">
        <f t="shared" si="11"/>
        <v>1</v>
      </c>
      <c r="K47" s="161">
        <f t="shared" si="11"/>
        <v>2</v>
      </c>
      <c r="L47" s="161">
        <f t="shared" si="11"/>
        <v>3</v>
      </c>
    </row>
    <row r="48" spans="2:12" ht="15.75" x14ac:dyDescent="0.25">
      <c r="B48" s="891" t="s">
        <v>375</v>
      </c>
      <c r="C48" s="898">
        <f>SUM(D48:G48)</f>
        <v>0</v>
      </c>
      <c r="D48" s="610"/>
      <c r="E48" s="610"/>
      <c r="F48" s="610"/>
      <c r="G48" s="610"/>
      <c r="H48" s="898">
        <f>SUM(I48:L48)</f>
        <v>7</v>
      </c>
      <c r="I48" s="610">
        <v>1</v>
      </c>
      <c r="J48" s="610">
        <v>1</v>
      </c>
      <c r="K48" s="610">
        <v>2</v>
      </c>
      <c r="L48" s="610">
        <v>3</v>
      </c>
    </row>
    <row r="49" spans="2:12" ht="18.75" customHeight="1" x14ac:dyDescent="0.3">
      <c r="B49" s="906" t="s">
        <v>346</v>
      </c>
      <c r="C49" s="2079">
        <f>C9+C16+C27+C32+C45+C47</f>
        <v>350</v>
      </c>
      <c r="D49" s="108">
        <f t="shared" ref="D49:L49" si="12">D9+D16+D27+D32+D45+D47</f>
        <v>107</v>
      </c>
      <c r="E49" s="108">
        <f t="shared" si="12"/>
        <v>83</v>
      </c>
      <c r="F49" s="108">
        <f t="shared" si="12"/>
        <v>80</v>
      </c>
      <c r="G49" s="108">
        <f t="shared" si="12"/>
        <v>80</v>
      </c>
      <c r="H49" s="2079">
        <f t="shared" si="12"/>
        <v>618</v>
      </c>
      <c r="I49" s="108">
        <f t="shared" si="12"/>
        <v>134</v>
      </c>
      <c r="J49" s="108">
        <f t="shared" si="12"/>
        <v>91</v>
      </c>
      <c r="K49" s="108">
        <f t="shared" si="12"/>
        <v>219</v>
      </c>
      <c r="L49" s="108">
        <f t="shared" si="12"/>
        <v>174</v>
      </c>
    </row>
    <row r="50" spans="2:12" ht="18.75" customHeight="1" x14ac:dyDescent="0.3">
      <c r="B50" s="906" t="s">
        <v>376</v>
      </c>
      <c r="C50" s="2079"/>
      <c r="D50" s="2074">
        <f>SUM(D49:E49)</f>
        <v>190</v>
      </c>
      <c r="E50" s="2074"/>
      <c r="F50" s="2074">
        <f>SUM(F49:G49)</f>
        <v>160</v>
      </c>
      <c r="G50" s="2074"/>
      <c r="H50" s="2079"/>
      <c r="I50" s="2074">
        <f>SUM(I49:J49)</f>
        <v>225</v>
      </c>
      <c r="J50" s="2074"/>
      <c r="K50" s="2074">
        <f>SUM(K49:L49)</f>
        <v>393</v>
      </c>
      <c r="L50" s="2074"/>
    </row>
    <row r="51" spans="2:12" ht="18.75" hidden="1" customHeight="1" x14ac:dyDescent="0.3">
      <c r="B51" s="906"/>
      <c r="C51" s="977"/>
      <c r="D51" s="900">
        <f>IFERROR(D50/$C$49,0)</f>
        <v>0.54285714285714282</v>
      </c>
      <c r="E51" s="108"/>
      <c r="F51" s="900">
        <f>IFERROR(F50/$C$49,0)</f>
        <v>0.45714285714285713</v>
      </c>
      <c r="G51" s="108"/>
      <c r="H51" s="977"/>
      <c r="I51" s="900">
        <f>IFERROR(I50/$H$49,0)</f>
        <v>0.36407766990291263</v>
      </c>
      <c r="J51" s="108"/>
      <c r="K51" s="900">
        <f>IFERROR(K50/$H$49,0)</f>
        <v>0.63592233009708743</v>
      </c>
      <c r="L51" s="108"/>
    </row>
    <row r="52" spans="2:12" ht="18.75" customHeight="1" x14ac:dyDescent="0.3">
      <c r="B52" s="895" t="s">
        <v>377</v>
      </c>
      <c r="C52" s="977">
        <f>C49+'Egresado Graduado PregradGenero'!C56</f>
        <v>2280</v>
      </c>
      <c r="D52" s="108">
        <f>D49+'Egresado Graduado PregradGenero'!D56</f>
        <v>607</v>
      </c>
      <c r="E52" s="108">
        <f>E49+'Egresado Graduado PregradGenero'!E56</f>
        <v>476</v>
      </c>
      <c r="F52" s="108">
        <f>F49+'Egresado Graduado PregradGenero'!F56</f>
        <v>648</v>
      </c>
      <c r="G52" s="108">
        <f>G49+'Egresado Graduado PregradGenero'!G56</f>
        <v>549</v>
      </c>
      <c r="H52" s="977">
        <f>H49+'Egresado Graduado PregradGenero'!H56</f>
        <v>2372</v>
      </c>
      <c r="I52" s="108">
        <f>I49+'Egresado Graduado PregradGenero'!I56</f>
        <v>488</v>
      </c>
      <c r="J52" s="108">
        <f>J49+'Egresado Graduado PregradGenero'!J56</f>
        <v>405</v>
      </c>
      <c r="K52" s="108">
        <f>K49+'Egresado Graduado PregradGenero'!K56</f>
        <v>806</v>
      </c>
      <c r="L52" s="108">
        <f>L49+'Egresado Graduado PregradGenero'!L56</f>
        <v>673</v>
      </c>
    </row>
    <row r="53" spans="2:12" ht="18.75" customHeight="1" x14ac:dyDescent="0.25">
      <c r="B53" s="907" t="s">
        <v>342</v>
      </c>
    </row>
    <row r="54" spans="2:12" ht="15" customHeight="1" x14ac:dyDescent="0.25"/>
  </sheetData>
  <sheetProtection formatCells="0" formatColumns="0" formatRows="0" insertColumns="0" insertRows="0" deleteColumns="0" deleteRows="0" sort="0"/>
  <mergeCells count="18">
    <mergeCell ref="D50:E50"/>
    <mergeCell ref="F50:G50"/>
    <mergeCell ref="I50:J50"/>
    <mergeCell ref="K50:L50"/>
    <mergeCell ref="C49:C50"/>
    <mergeCell ref="H49:H50"/>
    <mergeCell ref="I7:J7"/>
    <mergeCell ref="K7:L7"/>
    <mergeCell ref="B1:L3"/>
    <mergeCell ref="B4:L4"/>
    <mergeCell ref="B5:H5"/>
    <mergeCell ref="B6:B8"/>
    <mergeCell ref="C6:G6"/>
    <mergeCell ref="H6:L6"/>
    <mergeCell ref="C7:C8"/>
    <mergeCell ref="D7:E7"/>
    <mergeCell ref="F7:G7"/>
    <mergeCell ref="H7:H8"/>
  </mergeCells>
  <pageMargins left="0.7" right="0.7" top="0.75" bottom="0.75" header="0.3" footer="0.3"/>
  <pageSetup paperSize="9"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Hoja32"/>
  <dimension ref="A1:J23"/>
  <sheetViews>
    <sheetView showGridLines="0" zoomScaleNormal="100" workbookViewId="0">
      <pane xSplit="1" ySplit="4" topLeftCell="B16" activePane="bottomRight" state="frozen"/>
      <selection activeCell="I25" sqref="I25"/>
      <selection pane="topRight" activeCell="I25" sqref="I25"/>
      <selection pane="bottomLeft" activeCell="I25" sqref="I25"/>
      <selection pane="bottomRight" activeCell="I25" sqref="I25"/>
    </sheetView>
  </sheetViews>
  <sheetFormatPr baseColWidth="10" defaultColWidth="0" defaultRowHeight="15" customHeight="1" zeroHeight="1" x14ac:dyDescent="0.25"/>
  <cols>
    <col min="1" max="1" width="3.5703125" customWidth="1"/>
    <col min="2" max="8" width="15" customWidth="1"/>
    <col min="9" max="9" width="5" customWidth="1"/>
    <col min="10" max="10" width="0" hidden="1" customWidth="1"/>
    <col min="11" max="16384" width="9.140625" hidden="1"/>
  </cols>
  <sheetData>
    <row r="1" spans="2:10" x14ac:dyDescent="0.25">
      <c r="B1" s="1958"/>
      <c r="C1" s="1959"/>
      <c r="D1" s="1959"/>
      <c r="E1" s="1959"/>
      <c r="F1" s="1959"/>
      <c r="G1" s="1959"/>
      <c r="H1" s="1960"/>
    </row>
    <row r="2" spans="2:10" x14ac:dyDescent="0.25">
      <c r="B2" s="1961"/>
      <c r="C2" s="1962"/>
      <c r="D2" s="1962"/>
      <c r="E2" s="1962"/>
      <c r="F2" s="1962"/>
      <c r="G2" s="1962"/>
      <c r="H2" s="1963"/>
    </row>
    <row r="3" spans="2:10" ht="16.5" thickBot="1" x14ac:dyDescent="0.3">
      <c r="B3" s="1964"/>
      <c r="C3" s="1965"/>
      <c r="D3" s="1965"/>
      <c r="E3" s="1965"/>
      <c r="F3" s="1965"/>
      <c r="G3" s="1965"/>
      <c r="H3" s="1966"/>
      <c r="I3" s="1"/>
      <c r="J3" s="1"/>
    </row>
    <row r="4" spans="2:10" ht="21.75" thickBot="1" x14ac:dyDescent="0.4">
      <c r="B4" s="1967" t="s">
        <v>1853</v>
      </c>
      <c r="C4" s="1968"/>
      <c r="D4" s="1968"/>
      <c r="E4" s="1968"/>
      <c r="F4" s="1968"/>
      <c r="G4" s="1968"/>
      <c r="H4" s="1969"/>
      <c r="I4" s="1"/>
      <c r="J4" s="1"/>
    </row>
    <row r="5" spans="2:10" s="2" customFormat="1" ht="15.75" x14ac:dyDescent="0.25">
      <c r="B5" s="1852"/>
      <c r="C5" s="1852"/>
      <c r="D5" s="1852"/>
      <c r="E5" s="1852"/>
      <c r="F5" s="1852"/>
      <c r="G5" s="1852"/>
      <c r="H5" s="1852"/>
      <c r="I5" s="5"/>
      <c r="J5" s="5"/>
    </row>
    <row r="6" spans="2:10" s="2" customFormat="1" ht="19.5" customHeight="1" x14ac:dyDescent="0.25">
      <c r="B6" s="76"/>
      <c r="C6" s="77"/>
      <c r="D6" s="77"/>
      <c r="E6" s="77"/>
      <c r="F6" s="77"/>
      <c r="G6" s="77"/>
      <c r="H6" s="78"/>
      <c r="I6" s="5"/>
      <c r="J6" s="5"/>
    </row>
    <row r="7" spans="2:10" s="2" customFormat="1" ht="18.75" customHeight="1" x14ac:dyDescent="0.25">
      <c r="B7" s="79"/>
      <c r="C7" s="75"/>
      <c r="D7" s="75"/>
      <c r="E7" s="75"/>
      <c r="F7" s="75"/>
      <c r="G7" s="75"/>
      <c r="H7" s="80"/>
      <c r="I7" s="5"/>
      <c r="J7" s="5"/>
    </row>
    <row r="8" spans="2:10" s="2" customFormat="1" ht="18.75" customHeight="1" x14ac:dyDescent="0.25">
      <c r="B8" s="79"/>
      <c r="C8" s="75"/>
      <c r="D8" s="75"/>
      <c r="E8" s="75"/>
      <c r="F8" s="75"/>
      <c r="G8" s="75"/>
      <c r="H8" s="80"/>
      <c r="I8" s="5"/>
      <c r="J8" s="5"/>
    </row>
    <row r="9" spans="2:10" s="2" customFormat="1" ht="18.75" customHeight="1" x14ac:dyDescent="0.25">
      <c r="B9" s="79"/>
      <c r="C9" s="75"/>
      <c r="D9" s="75"/>
      <c r="E9" s="75"/>
      <c r="F9" s="75"/>
      <c r="G9" s="75"/>
      <c r="H9" s="80"/>
    </row>
    <row r="10" spans="2:10" ht="18.75" customHeight="1" x14ac:dyDescent="0.25">
      <c r="B10" s="79"/>
      <c r="C10" s="75"/>
      <c r="D10" s="75"/>
      <c r="E10" s="75"/>
      <c r="F10" s="75"/>
      <c r="G10" s="75"/>
      <c r="H10" s="80"/>
    </row>
    <row r="11" spans="2:10" ht="18.75" customHeight="1" x14ac:dyDescent="0.25">
      <c r="B11" s="79"/>
      <c r="C11" s="75"/>
      <c r="D11" s="75"/>
      <c r="E11" s="75"/>
      <c r="F11" s="75"/>
      <c r="G11" s="75"/>
      <c r="H11" s="80"/>
    </row>
    <row r="12" spans="2:10" ht="18.75" customHeight="1" x14ac:dyDescent="0.25">
      <c r="B12" s="79"/>
      <c r="C12" s="75"/>
      <c r="D12" s="75"/>
      <c r="E12" s="75"/>
      <c r="F12" s="75"/>
      <c r="G12" s="75"/>
      <c r="H12" s="80"/>
    </row>
    <row r="13" spans="2:10" ht="18.75" customHeight="1" x14ac:dyDescent="0.25">
      <c r="B13" s="79"/>
      <c r="C13" s="75"/>
      <c r="D13" s="75"/>
      <c r="E13" s="75"/>
      <c r="F13" s="75"/>
      <c r="G13" s="75"/>
      <c r="H13" s="80"/>
    </row>
    <row r="14" spans="2:10" ht="18.75" customHeight="1" x14ac:dyDescent="0.25">
      <c r="B14" s="79"/>
      <c r="C14" s="75"/>
      <c r="D14" s="75"/>
      <c r="E14" s="75"/>
      <c r="F14" s="75"/>
      <c r="G14" s="75"/>
      <c r="H14" s="80"/>
    </row>
    <row r="15" spans="2:10" ht="18.75" customHeight="1" x14ac:dyDescent="0.25">
      <c r="B15" s="79"/>
      <c r="C15" s="75"/>
      <c r="D15" s="75"/>
      <c r="E15" s="75"/>
      <c r="F15" s="75"/>
      <c r="G15" s="75"/>
      <c r="H15" s="80"/>
    </row>
    <row r="16" spans="2:10" ht="18.75" customHeight="1" x14ac:dyDescent="0.25">
      <c r="B16" s="79"/>
      <c r="C16" s="75"/>
      <c r="D16" s="75"/>
      <c r="E16" s="75"/>
      <c r="F16" s="75"/>
      <c r="G16" s="75"/>
      <c r="H16" s="80"/>
    </row>
    <row r="17" spans="2:8" ht="18.75" customHeight="1" x14ac:dyDescent="0.25">
      <c r="B17" s="79"/>
      <c r="C17" s="75"/>
      <c r="D17" s="75"/>
      <c r="E17" s="75"/>
      <c r="F17" s="75"/>
      <c r="G17" s="75"/>
      <c r="H17" s="80"/>
    </row>
    <row r="18" spans="2:8" ht="18.75" customHeight="1" x14ac:dyDescent="0.25">
      <c r="B18" s="79"/>
      <c r="C18" s="75"/>
      <c r="D18" s="75"/>
      <c r="E18" s="75"/>
      <c r="F18" s="75"/>
      <c r="G18" s="75"/>
      <c r="H18" s="80"/>
    </row>
    <row r="19" spans="2:8" ht="18.75" customHeight="1" x14ac:dyDescent="0.25">
      <c r="B19" s="79"/>
      <c r="C19" s="75"/>
      <c r="D19" s="75"/>
      <c r="E19" s="75"/>
      <c r="F19" s="75"/>
      <c r="G19" s="75"/>
      <c r="H19" s="80"/>
    </row>
    <row r="20" spans="2:8" ht="18.75" customHeight="1" x14ac:dyDescent="0.25">
      <c r="B20" s="79"/>
      <c r="C20" s="75"/>
      <c r="D20" s="75"/>
      <c r="E20" s="75"/>
      <c r="F20" s="75"/>
      <c r="G20" s="75"/>
      <c r="H20" s="80"/>
    </row>
    <row r="21" spans="2:8" ht="18.75" customHeight="1" x14ac:dyDescent="0.25">
      <c r="B21" s="79"/>
      <c r="C21" s="75"/>
      <c r="D21" s="75"/>
      <c r="E21" s="75"/>
      <c r="F21" s="75"/>
      <c r="G21" s="75"/>
      <c r="H21" s="80"/>
    </row>
    <row r="22" spans="2:8" ht="18.75" customHeight="1" x14ac:dyDescent="0.25">
      <c r="B22" s="81"/>
      <c r="C22" s="82"/>
      <c r="D22" s="82"/>
      <c r="E22" s="82"/>
      <c r="F22" s="82"/>
      <c r="G22" s="82"/>
      <c r="H22" s="83"/>
    </row>
    <row r="23" spans="2:8" ht="15" customHeight="1" x14ac:dyDescent="0.25"/>
  </sheetData>
  <mergeCells count="3">
    <mergeCell ref="B1:H3"/>
    <mergeCell ref="B4:H4"/>
    <mergeCell ref="B5:H5"/>
  </mergeCells>
  <pageMargins left="0.7" right="0.7" top="0.75" bottom="0.75" header="0.3" footer="0.3"/>
  <pageSetup paperSize="9"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Hoja33"/>
  <dimension ref="A1:J23"/>
  <sheetViews>
    <sheetView showGridLines="0" zoomScaleNormal="100" workbookViewId="0">
      <pane xSplit="1" ySplit="4" topLeftCell="B10" activePane="bottomRight" state="frozen"/>
      <selection activeCell="I25" sqref="I25"/>
      <selection pane="topRight" activeCell="I25" sqref="I25"/>
      <selection pane="bottomLeft" activeCell="I25" sqref="I25"/>
      <selection pane="bottomRight" activeCell="B1" sqref="B1:H3"/>
    </sheetView>
  </sheetViews>
  <sheetFormatPr baseColWidth="10" defaultColWidth="0" defaultRowHeight="15" customHeight="1" zeroHeight="1" x14ac:dyDescent="0.25"/>
  <cols>
    <col min="1" max="1" width="3.5703125" customWidth="1"/>
    <col min="2" max="8" width="15" customWidth="1"/>
    <col min="9" max="9" width="5" customWidth="1"/>
    <col min="10" max="10" width="0" hidden="1" customWidth="1"/>
    <col min="11" max="16384" width="9.140625" hidden="1"/>
  </cols>
  <sheetData>
    <row r="1" spans="2:10" x14ac:dyDescent="0.25">
      <c r="B1" s="1958"/>
      <c r="C1" s="1959"/>
      <c r="D1" s="1959"/>
      <c r="E1" s="1959"/>
      <c r="F1" s="1959"/>
      <c r="G1" s="1959"/>
      <c r="H1" s="1960"/>
    </row>
    <row r="2" spans="2:10" x14ac:dyDescent="0.25">
      <c r="B2" s="1961"/>
      <c r="C2" s="1962"/>
      <c r="D2" s="1962"/>
      <c r="E2" s="1962"/>
      <c r="F2" s="1962"/>
      <c r="G2" s="1962"/>
      <c r="H2" s="1963"/>
    </row>
    <row r="3" spans="2:10" ht="16.5" thickBot="1" x14ac:dyDescent="0.3">
      <c r="B3" s="1964"/>
      <c r="C3" s="1965"/>
      <c r="D3" s="1965"/>
      <c r="E3" s="1965"/>
      <c r="F3" s="1965"/>
      <c r="G3" s="1965"/>
      <c r="H3" s="1966"/>
      <c r="I3" s="1"/>
      <c r="J3" s="1"/>
    </row>
    <row r="4" spans="2:10" ht="21.75" thickBot="1" x14ac:dyDescent="0.4">
      <c r="B4" s="1967" t="s">
        <v>1852</v>
      </c>
      <c r="C4" s="1968"/>
      <c r="D4" s="1968"/>
      <c r="E4" s="1968"/>
      <c r="F4" s="1968"/>
      <c r="G4" s="1968"/>
      <c r="H4" s="1969"/>
      <c r="I4" s="1"/>
      <c r="J4" s="1"/>
    </row>
    <row r="5" spans="2:10" s="2" customFormat="1" ht="15.75" x14ac:dyDescent="0.25">
      <c r="B5" s="1852"/>
      <c r="C5" s="1852"/>
      <c r="D5" s="1852"/>
      <c r="E5" s="1852"/>
      <c r="F5" s="1852"/>
      <c r="G5" s="1852"/>
      <c r="H5" s="1852"/>
      <c r="I5" s="5"/>
      <c r="J5" s="5"/>
    </row>
    <row r="6" spans="2:10" s="2" customFormat="1" ht="19.5" customHeight="1" x14ac:dyDescent="0.25">
      <c r="B6" s="76"/>
      <c r="C6" s="77"/>
      <c r="D6" s="77"/>
      <c r="E6" s="77"/>
      <c r="F6" s="77"/>
      <c r="G6" s="77"/>
      <c r="H6" s="78"/>
      <c r="I6" s="5"/>
      <c r="J6" s="5"/>
    </row>
    <row r="7" spans="2:10" s="2" customFormat="1" ht="18.75" customHeight="1" x14ac:dyDescent="0.25">
      <c r="B7" s="79"/>
      <c r="C7" s="75"/>
      <c r="D7" s="75"/>
      <c r="E7" s="75"/>
      <c r="F7" s="75"/>
      <c r="G7" s="75"/>
      <c r="H7" s="80"/>
      <c r="I7" s="5"/>
      <c r="J7" s="5"/>
    </row>
    <row r="8" spans="2:10" s="2" customFormat="1" ht="18.75" customHeight="1" x14ac:dyDescent="0.25">
      <c r="B8" s="79"/>
      <c r="C8" s="75"/>
      <c r="D8" s="75"/>
      <c r="E8" s="75"/>
      <c r="F8" s="75"/>
      <c r="G8" s="75"/>
      <c r="H8" s="80"/>
      <c r="I8" s="5"/>
      <c r="J8" s="5"/>
    </row>
    <row r="9" spans="2:10" s="2" customFormat="1" ht="18.75" customHeight="1" x14ac:dyDescent="0.25">
      <c r="B9" s="79"/>
      <c r="C9" s="75"/>
      <c r="D9" s="75"/>
      <c r="E9" s="75"/>
      <c r="F9" s="75"/>
      <c r="G9" s="75"/>
      <c r="H9" s="80"/>
    </row>
    <row r="10" spans="2:10" ht="18.75" customHeight="1" x14ac:dyDescent="0.25">
      <c r="B10" s="79"/>
      <c r="C10" s="75"/>
      <c r="D10" s="75"/>
      <c r="E10" s="75"/>
      <c r="F10" s="75"/>
      <c r="G10" s="75"/>
      <c r="H10" s="80"/>
    </row>
    <row r="11" spans="2:10" ht="18.75" customHeight="1" x14ac:dyDescent="0.25">
      <c r="B11" s="79"/>
      <c r="C11" s="75"/>
      <c r="D11" s="75"/>
      <c r="E11" s="75"/>
      <c r="F11" s="75"/>
      <c r="G11" s="75"/>
      <c r="H11" s="80"/>
    </row>
    <row r="12" spans="2:10" ht="18.75" customHeight="1" x14ac:dyDescent="0.25">
      <c r="B12" s="79"/>
      <c r="C12" s="75"/>
      <c r="D12" s="75"/>
      <c r="E12" s="75"/>
      <c r="F12" s="75"/>
      <c r="G12" s="75"/>
      <c r="H12" s="80"/>
    </row>
    <row r="13" spans="2:10" ht="18.75" customHeight="1" x14ac:dyDescent="0.25">
      <c r="B13" s="79"/>
      <c r="C13" s="75"/>
      <c r="D13" s="75"/>
      <c r="E13" s="75"/>
      <c r="F13" s="75"/>
      <c r="G13" s="75"/>
      <c r="H13" s="80"/>
    </row>
    <row r="14" spans="2:10" ht="18.75" customHeight="1" x14ac:dyDescent="0.25">
      <c r="B14" s="79"/>
      <c r="C14" s="75"/>
      <c r="D14" s="75"/>
      <c r="E14" s="75"/>
      <c r="F14" s="75"/>
      <c r="G14" s="75"/>
      <c r="H14" s="80"/>
    </row>
    <row r="15" spans="2:10" ht="18.75" customHeight="1" x14ac:dyDescent="0.25">
      <c r="B15" s="79"/>
      <c r="C15" s="75"/>
      <c r="D15" s="75"/>
      <c r="E15" s="75"/>
      <c r="F15" s="75"/>
      <c r="G15" s="75"/>
      <c r="H15" s="80"/>
    </row>
    <row r="16" spans="2:10" ht="18.75" customHeight="1" x14ac:dyDescent="0.25">
      <c r="B16" s="79"/>
      <c r="C16" s="75"/>
      <c r="D16" s="75"/>
      <c r="E16" s="75"/>
      <c r="F16" s="75"/>
      <c r="G16" s="75"/>
      <c r="H16" s="80"/>
    </row>
    <row r="17" spans="2:8" ht="18.75" customHeight="1" x14ac:dyDescent="0.25">
      <c r="B17" s="79"/>
      <c r="C17" s="75"/>
      <c r="D17" s="75"/>
      <c r="E17" s="75"/>
      <c r="F17" s="75"/>
      <c r="G17" s="75"/>
      <c r="H17" s="80"/>
    </row>
    <row r="18" spans="2:8" ht="18.75" customHeight="1" x14ac:dyDescent="0.25">
      <c r="B18" s="79"/>
      <c r="C18" s="75"/>
      <c r="D18" s="75"/>
      <c r="E18" s="75"/>
      <c r="F18" s="75"/>
      <c r="G18" s="75"/>
      <c r="H18" s="80"/>
    </row>
    <row r="19" spans="2:8" ht="18.75" customHeight="1" x14ac:dyDescent="0.25">
      <c r="B19" s="79"/>
      <c r="C19" s="75"/>
      <c r="D19" s="75"/>
      <c r="E19" s="75"/>
      <c r="F19" s="75"/>
      <c r="G19" s="75"/>
      <c r="H19" s="80"/>
    </row>
    <row r="20" spans="2:8" ht="18.75" customHeight="1" x14ac:dyDescent="0.25">
      <c r="B20" s="79"/>
      <c r="C20" s="75"/>
      <c r="D20" s="75"/>
      <c r="E20" s="75"/>
      <c r="F20" s="75"/>
      <c r="G20" s="75"/>
      <c r="H20" s="80"/>
    </row>
    <row r="21" spans="2:8" ht="18.75" customHeight="1" x14ac:dyDescent="0.25">
      <c r="B21" s="79"/>
      <c r="C21" s="75"/>
      <c r="D21" s="75"/>
      <c r="E21" s="75"/>
      <c r="F21" s="75"/>
      <c r="G21" s="75"/>
      <c r="H21" s="80"/>
    </row>
    <row r="22" spans="2:8" ht="18.75" customHeight="1" x14ac:dyDescent="0.25">
      <c r="B22" s="81"/>
      <c r="C22" s="82"/>
      <c r="D22" s="82"/>
      <c r="E22" s="82"/>
      <c r="F22" s="82"/>
      <c r="G22" s="82"/>
      <c r="H22" s="83"/>
    </row>
    <row r="23" spans="2:8" ht="15" customHeight="1" x14ac:dyDescent="0.25"/>
  </sheetData>
  <mergeCells count="3">
    <mergeCell ref="B1:H3"/>
    <mergeCell ref="B4:H4"/>
    <mergeCell ref="B5:H5"/>
  </mergeCells>
  <pageMargins left="0.7" right="0.7" top="0.75" bottom="0.75" header="0.3" footer="0.3"/>
  <pageSetup paperSize="9"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Hoja34"/>
  <dimension ref="A1:O49"/>
  <sheetViews>
    <sheetView showGridLines="0" topLeftCell="C5" zoomScaleNormal="100" workbookViewId="0">
      <selection activeCell="H12" sqref="H12"/>
    </sheetView>
  </sheetViews>
  <sheetFormatPr baseColWidth="10" defaultColWidth="0" defaultRowHeight="0" customHeight="1" zeroHeight="1" x14ac:dyDescent="0.25"/>
  <cols>
    <col min="1" max="1" width="3.5703125" customWidth="1"/>
    <col min="2" max="3" width="32.28515625" customWidth="1"/>
    <col min="4" max="4" width="15.140625" customWidth="1"/>
    <col min="5" max="8" width="15.140625" style="1692" customWidth="1"/>
    <col min="9" max="11" width="15.140625" customWidth="1"/>
    <col min="12" max="12" width="5" customWidth="1"/>
    <col min="13" max="15" width="0" hidden="1" customWidth="1"/>
    <col min="16" max="16384" width="9.140625" hidden="1"/>
  </cols>
  <sheetData>
    <row r="1" spans="2:13" ht="15" hidden="1" x14ac:dyDescent="0.25">
      <c r="B1" s="1958"/>
      <c r="C1" s="1959"/>
      <c r="D1" s="1959"/>
      <c r="E1" s="1959"/>
      <c r="F1" s="1959"/>
      <c r="G1" s="1959"/>
      <c r="H1" s="1959"/>
      <c r="I1" s="1959"/>
      <c r="J1" s="1959"/>
      <c r="K1" s="1960"/>
    </row>
    <row r="2" spans="2:13" ht="15" hidden="1" x14ac:dyDescent="0.25">
      <c r="B2" s="1961"/>
      <c r="C2" s="1962"/>
      <c r="D2" s="1962"/>
      <c r="E2" s="1962"/>
      <c r="F2" s="1962"/>
      <c r="G2" s="1962"/>
      <c r="H2" s="1962"/>
      <c r="I2" s="1962"/>
      <c r="J2" s="1962"/>
      <c r="K2" s="1963"/>
    </row>
    <row r="3" spans="2:13" ht="16.5" hidden="1" thickBot="1" x14ac:dyDescent="0.3">
      <c r="B3" s="1964"/>
      <c r="C3" s="1965"/>
      <c r="D3" s="1965"/>
      <c r="E3" s="1965"/>
      <c r="F3" s="1965"/>
      <c r="G3" s="1965"/>
      <c r="H3" s="1965"/>
      <c r="I3" s="1965"/>
      <c r="J3" s="1965"/>
      <c r="K3" s="1966"/>
      <c r="L3" s="1"/>
      <c r="M3" s="1"/>
    </row>
    <row r="4" spans="2:13" ht="21" hidden="1" x14ac:dyDescent="0.35">
      <c r="B4" s="2081" t="s">
        <v>2760</v>
      </c>
      <c r="C4" s="2082"/>
      <c r="D4" s="2082"/>
      <c r="E4" s="2082"/>
      <c r="F4" s="2082"/>
      <c r="G4" s="2082"/>
      <c r="H4" s="2082"/>
      <c r="I4" s="2082"/>
      <c r="J4" s="2082"/>
      <c r="K4" s="2083"/>
      <c r="L4" s="1"/>
      <c r="M4" s="1"/>
    </row>
    <row r="5" spans="2:13" s="2" customFormat="1" ht="44.25" customHeight="1" x14ac:dyDescent="0.25">
      <c r="B5" s="2084"/>
      <c r="C5" s="2084"/>
      <c r="D5" s="2084"/>
      <c r="E5" s="2084"/>
      <c r="F5" s="2084"/>
      <c r="G5" s="2084"/>
      <c r="H5" s="2084"/>
      <c r="I5" s="2084"/>
      <c r="J5" s="2084"/>
      <c r="K5" s="2084"/>
      <c r="L5" s="5"/>
      <c r="M5" s="5"/>
    </row>
    <row r="6" spans="2:13" s="2" customFormat="1" ht="18.75" customHeight="1" x14ac:dyDescent="0.25">
      <c r="B6" s="2085" t="s">
        <v>291</v>
      </c>
      <c r="C6" s="2085"/>
      <c r="D6" s="2005" t="s">
        <v>290</v>
      </c>
      <c r="E6" s="2005"/>
      <c r="F6" s="2005"/>
      <c r="G6" s="2005"/>
      <c r="H6" s="2005"/>
      <c r="I6" s="2005"/>
      <c r="J6" s="2005"/>
      <c r="K6" s="2005"/>
      <c r="L6" s="5"/>
      <c r="M6" s="5"/>
    </row>
    <row r="7" spans="2:13" s="2" customFormat="1" ht="18.75" customHeight="1" x14ac:dyDescent="0.3">
      <c r="B7" s="2085"/>
      <c r="C7" s="2085"/>
      <c r="D7" s="91">
        <v>2013</v>
      </c>
      <c r="E7" s="101">
        <v>2014</v>
      </c>
      <c r="F7" s="101">
        <v>2015</v>
      </c>
      <c r="G7" s="91">
        <v>2016</v>
      </c>
      <c r="H7" s="91">
        <v>2017</v>
      </c>
      <c r="I7" s="1690">
        <v>2018</v>
      </c>
      <c r="J7" s="1690">
        <v>2019</v>
      </c>
      <c r="K7" s="108">
        <v>2020</v>
      </c>
      <c r="L7" s="5"/>
      <c r="M7" s="5"/>
    </row>
    <row r="8" spans="2:13" ht="18.75" customHeight="1" x14ac:dyDescent="0.25">
      <c r="B8" s="2080" t="s">
        <v>2765</v>
      </c>
      <c r="C8" s="2080"/>
      <c r="D8" s="971">
        <v>0.35893931109896116</v>
      </c>
      <c r="E8" s="972">
        <v>0.39065292096219933</v>
      </c>
      <c r="F8" s="972">
        <v>0.32952204367531934</v>
      </c>
      <c r="G8" s="972">
        <v>0.39101039188681608</v>
      </c>
      <c r="H8" s="971">
        <v>0.35499999999999998</v>
      </c>
      <c r="I8" s="971">
        <v>0.46</v>
      </c>
      <c r="J8" s="1698">
        <v>0.52</v>
      </c>
      <c r="K8" s="971">
        <v>0.46500000000000002</v>
      </c>
    </row>
    <row r="9" spans="2:13" ht="18.75" customHeight="1" x14ac:dyDescent="0.25">
      <c r="B9" s="2080" t="s">
        <v>2764</v>
      </c>
      <c r="C9" s="2080"/>
      <c r="D9" s="971">
        <v>0.27739999999999998</v>
      </c>
      <c r="E9" s="971">
        <v>0.27739999999999998</v>
      </c>
      <c r="F9" s="971">
        <v>0.27739999999999998</v>
      </c>
      <c r="G9" s="971">
        <v>0.27739999999999998</v>
      </c>
      <c r="H9" s="971">
        <v>0.24010000000000001</v>
      </c>
      <c r="I9" s="971">
        <v>0.24030000000000001</v>
      </c>
      <c r="J9" s="1698" t="s">
        <v>3027</v>
      </c>
      <c r="K9" s="971">
        <v>0.23144999999999999</v>
      </c>
    </row>
    <row r="10" spans="2:13" ht="18.75" customHeight="1" x14ac:dyDescent="0.25">
      <c r="B10" s="2080" t="s">
        <v>2763</v>
      </c>
      <c r="C10" s="2080"/>
      <c r="D10" s="971">
        <v>0.1847</v>
      </c>
      <c r="E10" s="971">
        <v>0.1847</v>
      </c>
      <c r="F10" s="971">
        <v>0.1847</v>
      </c>
      <c r="G10" s="971">
        <v>0.1847</v>
      </c>
      <c r="H10" s="971">
        <v>0.3211</v>
      </c>
      <c r="I10" s="971">
        <v>0.19600000000000001</v>
      </c>
      <c r="J10" s="1698" t="s">
        <v>3028</v>
      </c>
      <c r="K10" s="971">
        <v>0.1915</v>
      </c>
    </row>
    <row r="11" spans="2:13" ht="18.75" customHeight="1" x14ac:dyDescent="0.25">
      <c r="B11" s="2080" t="s">
        <v>2762</v>
      </c>
      <c r="C11" s="2080"/>
      <c r="D11" s="971">
        <v>7.1774193548387096E-3</v>
      </c>
      <c r="E11" s="971">
        <v>7.4641791044776119E-3</v>
      </c>
      <c r="F11" s="971">
        <v>8.1431334622823984E-3</v>
      </c>
      <c r="G11" s="971">
        <v>7.8594276094276095E-3</v>
      </c>
      <c r="H11" s="971">
        <v>1.3299999999999999E-2</v>
      </c>
      <c r="I11" s="971">
        <v>8.2000000000000007E-3</v>
      </c>
      <c r="J11" s="1698" t="s">
        <v>3029</v>
      </c>
      <c r="K11" s="971">
        <v>8.2699999999999996E-3</v>
      </c>
    </row>
    <row r="12" spans="2:13" ht="18.75" customHeight="1" x14ac:dyDescent="0.25">
      <c r="B12" s="2080" t="s">
        <v>2761</v>
      </c>
      <c r="C12" s="2080"/>
      <c r="D12" s="971">
        <v>0.11550000000000001</v>
      </c>
      <c r="E12" s="971">
        <v>0.11550000000000001</v>
      </c>
      <c r="F12" s="971">
        <v>0.11550000000000001</v>
      </c>
      <c r="G12" s="971">
        <v>0.11550000000000001</v>
      </c>
      <c r="H12" s="971">
        <v>0.13739999999999999</v>
      </c>
      <c r="I12" s="971">
        <v>0.108</v>
      </c>
      <c r="J12" s="1698" t="s">
        <v>3030</v>
      </c>
      <c r="K12" s="971">
        <v>0.1048</v>
      </c>
    </row>
    <row r="13" spans="2:13" ht="13.5" customHeight="1" x14ac:dyDescent="0.25">
      <c r="B13" s="120" t="s">
        <v>296</v>
      </c>
    </row>
    <row r="14" spans="2:13" ht="13.5" customHeight="1" x14ac:dyDescent="0.25">
      <c r="B14" s="120" t="s">
        <v>292</v>
      </c>
    </row>
    <row r="15" spans="2:13" ht="13.5" customHeight="1" x14ac:dyDescent="0.25">
      <c r="B15" s="120" t="s">
        <v>293</v>
      </c>
    </row>
    <row r="16" spans="2:13" ht="13.5" customHeight="1" x14ac:dyDescent="0.25">
      <c r="B16" s="120" t="s">
        <v>294</v>
      </c>
    </row>
    <row r="17" spans="2:2" ht="13.5" customHeight="1" x14ac:dyDescent="0.25">
      <c r="B17" s="120" t="s">
        <v>295</v>
      </c>
    </row>
    <row r="18" spans="2:2" ht="15" customHeight="1" x14ac:dyDescent="0.25"/>
    <row r="19" spans="2:2" ht="15" hidden="1" customHeight="1" x14ac:dyDescent="0.25"/>
    <row r="20" spans="2:2" ht="15" hidden="1" customHeight="1" x14ac:dyDescent="0.25"/>
    <row r="21" spans="2:2" ht="15" hidden="1" customHeight="1" x14ac:dyDescent="0.25"/>
    <row r="22" spans="2:2" ht="15" hidden="1" customHeight="1" x14ac:dyDescent="0.25"/>
    <row r="23" spans="2:2" ht="15" hidden="1" customHeight="1" x14ac:dyDescent="0.25"/>
    <row r="24" spans="2:2" ht="15" hidden="1" customHeight="1" x14ac:dyDescent="0.25"/>
    <row r="25" spans="2:2" ht="15" hidden="1" customHeight="1" x14ac:dyDescent="0.25"/>
    <row r="26" spans="2:2" ht="15" hidden="1" customHeight="1" x14ac:dyDescent="0.25"/>
    <row r="27" spans="2:2" ht="15" hidden="1" customHeight="1" x14ac:dyDescent="0.25"/>
    <row r="28" spans="2:2" ht="15" hidden="1" customHeight="1" x14ac:dyDescent="0.25"/>
    <row r="29" spans="2:2" ht="15" hidden="1" customHeight="1" x14ac:dyDescent="0.25"/>
    <row r="30" spans="2:2" ht="15" hidden="1" customHeight="1" x14ac:dyDescent="0.25"/>
    <row r="31" spans="2:2" ht="15" hidden="1" customHeight="1" x14ac:dyDescent="0.25"/>
    <row r="32" spans="2:2" ht="15" hidden="1" customHeight="1" x14ac:dyDescent="0.25"/>
    <row r="33" ht="15" hidden="1" customHeight="1" x14ac:dyDescent="0.25"/>
    <row r="34" ht="15" hidden="1" customHeight="1" x14ac:dyDescent="0.25"/>
    <row r="35" ht="15" hidden="1" customHeight="1" x14ac:dyDescent="0.25"/>
    <row r="36" ht="15" hidden="1" customHeight="1" x14ac:dyDescent="0.25"/>
    <row r="37" ht="15" hidden="1" customHeight="1" x14ac:dyDescent="0.25"/>
    <row r="38" ht="15" hidden="1" customHeight="1" x14ac:dyDescent="0.25"/>
    <row r="39" ht="15" hidden="1" customHeight="1" x14ac:dyDescent="0.25"/>
    <row r="40" ht="15" hidden="1" customHeight="1" x14ac:dyDescent="0.25"/>
    <row r="41" ht="15" hidden="1" customHeight="1" x14ac:dyDescent="0.25"/>
    <row r="42" ht="15" hidden="1" customHeight="1" x14ac:dyDescent="0.25"/>
    <row r="43" ht="15" hidden="1" customHeight="1" x14ac:dyDescent="0.25"/>
    <row r="44" ht="15" hidden="1" customHeight="1" x14ac:dyDescent="0.25"/>
    <row r="45" ht="15" hidden="1" customHeight="1" x14ac:dyDescent="0.25"/>
    <row r="46" ht="15" hidden="1" customHeight="1" x14ac:dyDescent="0.25"/>
    <row r="47" ht="15" hidden="1" customHeight="1" x14ac:dyDescent="0.25"/>
    <row r="48" ht="15" hidden="1" customHeight="1" x14ac:dyDescent="0.25"/>
    <row r="49" ht="15" hidden="1" customHeight="1" x14ac:dyDescent="0.25"/>
  </sheetData>
  <mergeCells count="10">
    <mergeCell ref="B1:K3"/>
    <mergeCell ref="B4:K4"/>
    <mergeCell ref="B5:K5"/>
    <mergeCell ref="D6:K6"/>
    <mergeCell ref="B6:C7"/>
    <mergeCell ref="B8:C8"/>
    <mergeCell ref="B9:C9"/>
    <mergeCell ref="B10:C10"/>
    <mergeCell ref="B11:C11"/>
    <mergeCell ref="B12:C12"/>
  </mergeCells>
  <pageMargins left="0.7" right="0.7" top="0.75" bottom="0.75" header="0.3" footer="0.3"/>
  <pageSetup paperSize="9"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78F3C7-A71B-4871-89BD-A98F81852CB4}">
  <sheetPr codeName="Hoja157"/>
  <dimension ref="A1:T43"/>
  <sheetViews>
    <sheetView showGridLines="0" zoomScale="80" zoomScaleNormal="80" workbookViewId="0">
      <pane xSplit="2" ySplit="6" topLeftCell="I7" activePane="bottomRight" state="frozen"/>
      <selection activeCell="I25" sqref="I25"/>
      <selection pane="topRight" activeCell="I25" sqref="I25"/>
      <selection pane="bottomLeft" activeCell="I25" sqref="I25"/>
      <selection pane="bottomRight" activeCell="Q8" sqref="Q8"/>
    </sheetView>
  </sheetViews>
  <sheetFormatPr baseColWidth="10" defaultColWidth="0" defaultRowHeight="0" customHeight="1" zeroHeight="1" x14ac:dyDescent="0.25"/>
  <cols>
    <col min="1" max="1" width="3.5703125" style="566" customWidth="1"/>
    <col min="2" max="2" width="32.28515625" style="566" customWidth="1"/>
    <col min="3" max="10" width="14.28515625" style="566" customWidth="1"/>
    <col min="11" max="13" width="14.28515625" style="1451" customWidth="1"/>
    <col min="14" max="14" width="14.28515625" style="566" customWidth="1"/>
    <col min="15" max="15" width="14.28515625" style="1451" customWidth="1"/>
    <col min="16" max="18" width="14.28515625" style="566" customWidth="1"/>
    <col min="19" max="19" width="5" style="566" customWidth="1"/>
    <col min="20" max="20" width="0" style="566" hidden="1" customWidth="1"/>
    <col min="21" max="16384" width="9.140625" style="566" hidden="1"/>
  </cols>
  <sheetData>
    <row r="1" spans="2:20" ht="15" x14ac:dyDescent="0.25">
      <c r="B1" s="1985"/>
      <c r="C1" s="1986"/>
      <c r="D1" s="1986"/>
      <c r="E1" s="1986"/>
      <c r="F1" s="1986"/>
      <c r="G1" s="1986"/>
      <c r="H1" s="1986"/>
      <c r="I1" s="1986"/>
      <c r="J1" s="1986"/>
      <c r="K1" s="1986"/>
      <c r="L1" s="1986"/>
      <c r="M1" s="1986"/>
      <c r="N1" s="1986"/>
      <c r="O1" s="1986"/>
      <c r="P1" s="1986"/>
      <c r="Q1" s="1986"/>
      <c r="R1" s="1987"/>
    </row>
    <row r="2" spans="2:20" ht="15" x14ac:dyDescent="0.25">
      <c r="B2" s="1988"/>
      <c r="C2" s="1989"/>
      <c r="D2" s="1989"/>
      <c r="E2" s="1989"/>
      <c r="F2" s="1989"/>
      <c r="G2" s="1989"/>
      <c r="H2" s="1989"/>
      <c r="I2" s="1989"/>
      <c r="J2" s="1989"/>
      <c r="K2" s="1989"/>
      <c r="L2" s="1989"/>
      <c r="M2" s="1989"/>
      <c r="N2" s="1989"/>
      <c r="O2" s="1989"/>
      <c r="P2" s="1989"/>
      <c r="Q2" s="1989"/>
      <c r="R2" s="1990"/>
    </row>
    <row r="3" spans="2:20" ht="16.5" thickBot="1" x14ac:dyDescent="0.3">
      <c r="B3" s="1991"/>
      <c r="C3" s="1992"/>
      <c r="D3" s="1992"/>
      <c r="E3" s="1992"/>
      <c r="F3" s="1992"/>
      <c r="G3" s="1992"/>
      <c r="H3" s="1992"/>
      <c r="I3" s="1992"/>
      <c r="J3" s="1992"/>
      <c r="K3" s="1992"/>
      <c r="L3" s="1992"/>
      <c r="M3" s="1992"/>
      <c r="N3" s="1992"/>
      <c r="O3" s="1992"/>
      <c r="P3" s="1992"/>
      <c r="Q3" s="1992"/>
      <c r="R3" s="1993"/>
      <c r="S3" s="567"/>
      <c r="T3" s="567"/>
    </row>
    <row r="4" spans="2:20" ht="21.75" thickBot="1" x14ac:dyDescent="0.4">
      <c r="B4" s="1994" t="s">
        <v>1995</v>
      </c>
      <c r="C4" s="1995"/>
      <c r="D4" s="1995"/>
      <c r="E4" s="1995"/>
      <c r="F4" s="1995"/>
      <c r="G4" s="1995"/>
      <c r="H4" s="1995"/>
      <c r="I4" s="1995"/>
      <c r="J4" s="1995"/>
      <c r="K4" s="1995"/>
      <c r="L4" s="1995"/>
      <c r="M4" s="1995"/>
      <c r="N4" s="1995"/>
      <c r="O4" s="1995"/>
      <c r="P4" s="1995"/>
      <c r="Q4" s="1995"/>
      <c r="R4" s="1996"/>
      <c r="S4" s="567"/>
      <c r="T4" s="567"/>
    </row>
    <row r="5" spans="2:20" s="569" customFormat="1" ht="15.75" x14ac:dyDescent="0.25">
      <c r="B5" s="2086"/>
      <c r="C5" s="2086"/>
      <c r="D5" s="2086"/>
      <c r="E5" s="2086"/>
      <c r="F5" s="2086"/>
      <c r="G5" s="2086"/>
      <c r="H5" s="2086"/>
      <c r="I5" s="2086"/>
      <c r="J5" s="2086"/>
      <c r="K5" s="2086"/>
      <c r="L5" s="2086"/>
      <c r="M5" s="2086"/>
      <c r="N5" s="2086"/>
      <c r="O5" s="2086"/>
      <c r="P5" s="2086"/>
      <c r="Q5" s="2086"/>
      <c r="R5" s="2086"/>
      <c r="S5" s="568"/>
      <c r="T5" s="568"/>
    </row>
    <row r="6" spans="2:20" s="569" customFormat="1" ht="18.75" x14ac:dyDescent="0.25">
      <c r="B6" s="910"/>
      <c r="C6" s="608">
        <v>2013</v>
      </c>
      <c r="D6" s="608" t="s">
        <v>1999</v>
      </c>
      <c r="E6" s="608">
        <v>2014</v>
      </c>
      <c r="F6" s="608" t="s">
        <v>1999</v>
      </c>
      <c r="G6" s="608">
        <v>2015</v>
      </c>
      <c r="H6" s="608" t="s">
        <v>1999</v>
      </c>
      <c r="I6" s="608">
        <v>2016</v>
      </c>
      <c r="J6" s="608" t="s">
        <v>1999</v>
      </c>
      <c r="K6" s="1691">
        <v>2017</v>
      </c>
      <c r="L6" s="1691" t="s">
        <v>1999</v>
      </c>
      <c r="M6" s="1691">
        <v>2018</v>
      </c>
      <c r="N6" s="875" t="s">
        <v>1999</v>
      </c>
      <c r="O6" s="1691">
        <v>2019</v>
      </c>
      <c r="P6" s="608" t="s">
        <v>1999</v>
      </c>
      <c r="Q6" s="608">
        <v>2020</v>
      </c>
      <c r="R6" s="875" t="s">
        <v>1999</v>
      </c>
      <c r="S6" s="568"/>
      <c r="T6" s="568"/>
    </row>
    <row r="7" spans="2:20" ht="18.75" customHeight="1" x14ac:dyDescent="0.25">
      <c r="B7" s="911" t="s">
        <v>1996</v>
      </c>
      <c r="C7" s="912">
        <v>12862</v>
      </c>
      <c r="D7" s="913"/>
      <c r="E7" s="914">
        <v>14261</v>
      </c>
      <c r="F7" s="913"/>
      <c r="G7" s="914">
        <v>13838</v>
      </c>
      <c r="H7" s="913"/>
      <c r="I7" s="916">
        <v>14255</v>
      </c>
      <c r="J7" s="915"/>
      <c r="K7" s="917">
        <v>10819</v>
      </c>
      <c r="L7" s="915"/>
      <c r="M7" s="917">
        <v>14205</v>
      </c>
      <c r="N7" s="918"/>
      <c r="O7" s="917">
        <v>14933</v>
      </c>
      <c r="P7" s="915"/>
      <c r="Q7" s="917">
        <v>15305</v>
      </c>
      <c r="R7" s="918"/>
    </row>
    <row r="8" spans="2:20" ht="18.75" customHeight="1" x14ac:dyDescent="0.25">
      <c r="B8" s="911" t="s">
        <v>1997</v>
      </c>
      <c r="C8" s="912">
        <v>7316</v>
      </c>
      <c r="D8" s="532">
        <f>IFERROR(C8/C7,0)</f>
        <v>0.56880733944954132</v>
      </c>
      <c r="E8" s="914">
        <v>7275</v>
      </c>
      <c r="F8" s="532">
        <f>IFERROR(E8/E7,0)</f>
        <v>0.5101325292756469</v>
      </c>
      <c r="G8" s="914">
        <v>9708</v>
      </c>
      <c r="H8" s="532">
        <f>IFERROR(G8/G7,0)</f>
        <v>0.70154646625234862</v>
      </c>
      <c r="I8" s="916">
        <v>7987</v>
      </c>
      <c r="J8" s="532">
        <f>IFERROR(I8/I7,0)</f>
        <v>0.56029463346194319</v>
      </c>
      <c r="K8" s="917">
        <v>8945</v>
      </c>
      <c r="L8" s="1405">
        <f>IFERROR(K8/K7,0)</f>
        <v>0.8267862094463444</v>
      </c>
      <c r="M8" s="917">
        <v>8208</v>
      </c>
      <c r="N8" s="1405">
        <f>IFERROR(M8/M7,0)</f>
        <v>0.57782470960929255</v>
      </c>
      <c r="O8" s="917">
        <v>7831</v>
      </c>
      <c r="P8" s="532">
        <f>O8/O7</f>
        <v>0.52440902698720948</v>
      </c>
      <c r="Q8" s="917">
        <v>7201</v>
      </c>
      <c r="R8" s="1405">
        <f>IFERROR(Q8/Q7,0)</f>
        <v>0.47049983665468803</v>
      </c>
    </row>
    <row r="9" spans="2:20" ht="18.75" customHeight="1" x14ac:dyDescent="0.25">
      <c r="B9" s="911" t="s">
        <v>1998</v>
      </c>
      <c r="C9" s="912">
        <v>2626</v>
      </c>
      <c r="D9" s="532">
        <f>IFERROR(C9/C7,0)</f>
        <v>0.2041673145700513</v>
      </c>
      <c r="E9" s="914">
        <v>2842</v>
      </c>
      <c r="F9" s="532">
        <f>IFERROR(E9/E7,0)</f>
        <v>0.19928476263936609</v>
      </c>
      <c r="G9" s="914">
        <v>3112</v>
      </c>
      <c r="H9" s="532">
        <f>IFERROR(G9/G7,0)</f>
        <v>0.22488798959387193</v>
      </c>
      <c r="I9" s="916">
        <v>3123</v>
      </c>
      <c r="J9" s="532">
        <f>IFERROR(I9/I7,0)</f>
        <v>0.21908102420203437</v>
      </c>
      <c r="K9" s="917">
        <v>3176</v>
      </c>
      <c r="L9" s="1405">
        <f>IFERROR(K9/K7,0)</f>
        <v>0.29355763009520286</v>
      </c>
      <c r="M9" s="917">
        <v>3274</v>
      </c>
      <c r="N9" s="1405">
        <f>IFERROR(M9/M7,0)</f>
        <v>0.23048222456881379</v>
      </c>
      <c r="O9" s="917">
        <v>3020</v>
      </c>
      <c r="P9" s="532">
        <f>O9/O7</f>
        <v>0.20223665706823812</v>
      </c>
      <c r="Q9" s="917">
        <v>3352</v>
      </c>
      <c r="R9" s="1405">
        <f>IFERROR(Q9/Q7,0)</f>
        <v>0.21901339431558314</v>
      </c>
    </row>
    <row r="10" spans="2:20" ht="18.75" customHeight="1" x14ac:dyDescent="0.25"/>
    <row r="11" spans="2:20" ht="15" customHeight="1" x14ac:dyDescent="0.25"/>
    <row r="12" spans="2:20" ht="15" hidden="1" customHeight="1" x14ac:dyDescent="0.25"/>
    <row r="13" spans="2:20" ht="15" hidden="1" customHeight="1" x14ac:dyDescent="0.25"/>
    <row r="14" spans="2:20" ht="15" hidden="1" customHeight="1" x14ac:dyDescent="0.25"/>
    <row r="15" spans="2:20" ht="15" hidden="1" customHeight="1" x14ac:dyDescent="0.25"/>
    <row r="16" spans="2:20" ht="15" hidden="1" customHeight="1" x14ac:dyDescent="0.25"/>
    <row r="17" ht="15" hidden="1" customHeight="1" x14ac:dyDescent="0.25"/>
    <row r="18" ht="15" hidden="1" customHeight="1" x14ac:dyDescent="0.25"/>
    <row r="19" ht="15" hidden="1" customHeight="1" x14ac:dyDescent="0.25"/>
    <row r="20" ht="15" hidden="1" customHeight="1" x14ac:dyDescent="0.25"/>
    <row r="21" ht="15" hidden="1" customHeight="1" x14ac:dyDescent="0.25"/>
    <row r="22" ht="15" hidden="1" customHeight="1" x14ac:dyDescent="0.25"/>
    <row r="23" ht="15" hidden="1" customHeight="1" x14ac:dyDescent="0.25"/>
    <row r="24" ht="15" hidden="1" customHeight="1" x14ac:dyDescent="0.25"/>
    <row r="25" ht="15" hidden="1" customHeight="1" x14ac:dyDescent="0.25"/>
    <row r="26" ht="15" hidden="1" customHeight="1" x14ac:dyDescent="0.25"/>
    <row r="27" ht="15" hidden="1" customHeight="1" x14ac:dyDescent="0.25"/>
    <row r="28" ht="15" hidden="1" customHeight="1" x14ac:dyDescent="0.25"/>
    <row r="29" ht="15" hidden="1" customHeight="1" x14ac:dyDescent="0.25"/>
    <row r="30" ht="15" hidden="1" customHeight="1" x14ac:dyDescent="0.25"/>
    <row r="31" ht="15" hidden="1" customHeight="1" x14ac:dyDescent="0.25"/>
    <row r="32" ht="15" hidden="1" customHeight="1" x14ac:dyDescent="0.25"/>
    <row r="33" ht="15" hidden="1" customHeight="1" x14ac:dyDescent="0.25"/>
    <row r="34" ht="15" hidden="1" customHeight="1" x14ac:dyDescent="0.25"/>
    <row r="35" ht="15" hidden="1" customHeight="1" x14ac:dyDescent="0.25"/>
    <row r="36" ht="15" hidden="1" customHeight="1" x14ac:dyDescent="0.25"/>
    <row r="37" ht="15" hidden="1" customHeight="1" x14ac:dyDescent="0.25"/>
    <row r="38" ht="15" hidden="1" customHeight="1" x14ac:dyDescent="0.25"/>
    <row r="39" ht="15" hidden="1" customHeight="1" x14ac:dyDescent="0.25"/>
    <row r="40" ht="15" hidden="1" customHeight="1" x14ac:dyDescent="0.25"/>
    <row r="41" ht="15" hidden="1" customHeight="1" x14ac:dyDescent="0.25"/>
    <row r="42" ht="15" hidden="1" customHeight="1" x14ac:dyDescent="0.25"/>
    <row r="43" ht="15" hidden="1" customHeight="1" x14ac:dyDescent="0.25"/>
  </sheetData>
  <sheetProtection formatCells="0" formatColumns="0" formatRows="0" insertColumns="0" insertRows="0" deleteColumns="0" deleteRows="0" sort="0"/>
  <mergeCells count="3">
    <mergeCell ref="B1:R3"/>
    <mergeCell ref="B4:R4"/>
    <mergeCell ref="B5:R5"/>
  </mergeCells>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0CE3C6-C408-4E0A-A61D-2B3B758AF6A5}">
  <sheetPr codeName="Hoja159"/>
  <dimension ref="A1:T308"/>
  <sheetViews>
    <sheetView showGridLines="0" zoomScale="85" zoomScaleNormal="85" workbookViewId="0">
      <pane xSplit="1" ySplit="4" topLeftCell="B5" activePane="bottomRight" state="frozen"/>
      <selection activeCell="I25" sqref="I25"/>
      <selection pane="topRight" activeCell="I25" sqref="I25"/>
      <selection pane="bottomLeft" activeCell="I25" sqref="I25"/>
      <selection pane="bottomRight" activeCell="I25" sqref="I25"/>
    </sheetView>
  </sheetViews>
  <sheetFormatPr baseColWidth="10" defaultColWidth="0" defaultRowHeight="0" customHeight="1" zeroHeight="1" x14ac:dyDescent="0.25"/>
  <cols>
    <col min="1" max="1" width="3.5703125" customWidth="1"/>
    <col min="2" max="12" width="15" customWidth="1"/>
    <col min="13" max="13" width="5" customWidth="1"/>
    <col min="14" max="20" width="0" hidden="1" customWidth="1"/>
    <col min="21" max="16384" width="9.140625" hidden="1"/>
  </cols>
  <sheetData>
    <row r="1" spans="2:14" ht="15" x14ac:dyDescent="0.25">
      <c r="B1" s="1958"/>
      <c r="C1" s="1959"/>
      <c r="D1" s="1959"/>
      <c r="E1" s="1959"/>
      <c r="F1" s="1959"/>
      <c r="G1" s="1959"/>
      <c r="H1" s="1959"/>
      <c r="I1" s="1959"/>
      <c r="J1" s="1959"/>
      <c r="K1" s="1959"/>
      <c r="L1" s="1960"/>
    </row>
    <row r="2" spans="2:14" ht="15" x14ac:dyDescent="0.25">
      <c r="B2" s="1961"/>
      <c r="C2" s="1962"/>
      <c r="D2" s="1962"/>
      <c r="E2" s="1962"/>
      <c r="F2" s="1962"/>
      <c r="G2" s="1962"/>
      <c r="H2" s="1962"/>
      <c r="I2" s="1962"/>
      <c r="J2" s="1962"/>
      <c r="K2" s="1962"/>
      <c r="L2" s="1963"/>
    </row>
    <row r="3" spans="2:14" ht="16.5" thickBot="1" x14ac:dyDescent="0.3">
      <c r="B3" s="1964"/>
      <c r="C3" s="1965"/>
      <c r="D3" s="1965"/>
      <c r="E3" s="1965"/>
      <c r="F3" s="1965"/>
      <c r="G3" s="1965"/>
      <c r="H3" s="1965"/>
      <c r="I3" s="1965"/>
      <c r="J3" s="1965"/>
      <c r="K3" s="1965"/>
      <c r="L3" s="1966"/>
      <c r="M3" s="1"/>
      <c r="N3" s="1"/>
    </row>
    <row r="4" spans="2:14" ht="21.75" thickBot="1" x14ac:dyDescent="0.4">
      <c r="B4" s="1970" t="s">
        <v>2000</v>
      </c>
      <c r="C4" s="1971"/>
      <c r="D4" s="1971"/>
      <c r="E4" s="1971"/>
      <c r="F4" s="1971"/>
      <c r="G4" s="1971"/>
      <c r="H4" s="1971"/>
      <c r="I4" s="1971"/>
      <c r="J4" s="1971"/>
      <c r="K4" s="1971"/>
      <c r="L4" s="1972"/>
      <c r="M4" s="1"/>
      <c r="N4" s="1"/>
    </row>
    <row r="5" spans="2:14" s="2" customFormat="1" ht="15.75" x14ac:dyDescent="0.25">
      <c r="B5" s="1852"/>
      <c r="C5" s="1852"/>
      <c r="D5" s="1852"/>
      <c r="E5" s="1852"/>
      <c r="F5" s="1852"/>
      <c r="G5" s="1852"/>
      <c r="H5" s="1852"/>
      <c r="I5" s="1852"/>
      <c r="J5" s="1852"/>
      <c r="K5" s="1852"/>
      <c r="L5" s="1852"/>
      <c r="M5" s="5"/>
      <c r="N5" s="5"/>
    </row>
    <row r="6" spans="2:14" s="2" customFormat="1" ht="19.5" customHeight="1" x14ac:dyDescent="0.25">
      <c r="B6" s="76"/>
      <c r="C6" s="77"/>
      <c r="D6" s="77"/>
      <c r="E6" s="77"/>
      <c r="F6" s="77"/>
      <c r="G6" s="77"/>
      <c r="H6" s="77"/>
      <c r="I6" s="77"/>
      <c r="J6" s="77"/>
      <c r="K6" s="77"/>
      <c r="L6" s="78"/>
      <c r="M6" s="5"/>
      <c r="N6" s="5"/>
    </row>
    <row r="7" spans="2:14" s="2" customFormat="1" ht="18.75" customHeight="1" x14ac:dyDescent="0.25">
      <c r="B7" s="79"/>
      <c r="C7" s="75"/>
      <c r="D7" s="75"/>
      <c r="E7" s="75"/>
      <c r="F7" s="75"/>
      <c r="G7" s="75"/>
      <c r="H7" s="75"/>
      <c r="I7" s="75"/>
      <c r="J7" s="75"/>
      <c r="K7" s="75"/>
      <c r="L7" s="80"/>
      <c r="M7" s="5"/>
      <c r="N7" s="5"/>
    </row>
    <row r="8" spans="2:14" s="2" customFormat="1" ht="18.75" customHeight="1" x14ac:dyDescent="0.25">
      <c r="B8" s="79"/>
      <c r="C8" s="75"/>
      <c r="D8" s="75"/>
      <c r="E8" s="75"/>
      <c r="F8" s="75"/>
      <c r="G8" s="75"/>
      <c r="H8" s="75"/>
      <c r="I8" s="75"/>
      <c r="J8" s="75"/>
      <c r="K8" s="75"/>
      <c r="L8" s="80"/>
      <c r="M8" s="5"/>
      <c r="N8" s="5"/>
    </row>
    <row r="9" spans="2:14" s="2" customFormat="1" ht="18.75" customHeight="1" x14ac:dyDescent="0.25">
      <c r="B9" s="79"/>
      <c r="C9" s="75"/>
      <c r="D9" s="75"/>
      <c r="E9" s="75"/>
      <c r="F9" s="75"/>
      <c r="G9" s="75"/>
      <c r="H9" s="75"/>
      <c r="I9" s="75"/>
      <c r="J9" s="75"/>
      <c r="K9" s="75"/>
      <c r="L9" s="80"/>
    </row>
    <row r="10" spans="2:14" ht="18.75" customHeight="1" x14ac:dyDescent="0.25">
      <c r="B10" s="79"/>
      <c r="C10" s="75"/>
      <c r="D10" s="75"/>
      <c r="E10" s="75"/>
      <c r="F10" s="75"/>
      <c r="G10" s="75"/>
      <c r="H10" s="75"/>
      <c r="I10" s="75"/>
      <c r="J10" s="75"/>
      <c r="K10" s="75"/>
      <c r="L10" s="80"/>
    </row>
    <row r="11" spans="2:14" ht="18.75" customHeight="1" x14ac:dyDescent="0.25">
      <c r="B11" s="79"/>
      <c r="C11" s="75"/>
      <c r="D11" s="75"/>
      <c r="E11" s="75"/>
      <c r="F11" s="75"/>
      <c r="G11" s="75"/>
      <c r="H11" s="75"/>
      <c r="I11" s="75"/>
      <c r="J11" s="75"/>
      <c r="K11" s="75"/>
      <c r="L11" s="80"/>
    </row>
    <row r="12" spans="2:14" ht="18.75" customHeight="1" x14ac:dyDescent="0.25">
      <c r="B12" s="79"/>
      <c r="C12" s="75"/>
      <c r="D12" s="75"/>
      <c r="E12" s="75"/>
      <c r="F12" s="75"/>
      <c r="G12" s="75"/>
      <c r="H12" s="75"/>
      <c r="I12" s="75"/>
      <c r="J12" s="75"/>
      <c r="K12" s="75"/>
      <c r="L12" s="80"/>
    </row>
    <row r="13" spans="2:14" ht="18.75" customHeight="1" x14ac:dyDescent="0.25">
      <c r="B13" s="79"/>
      <c r="C13" s="75"/>
      <c r="D13" s="75"/>
      <c r="E13" s="75"/>
      <c r="F13" s="75"/>
      <c r="G13" s="75"/>
      <c r="H13" s="75"/>
      <c r="I13" s="75"/>
      <c r="J13" s="75"/>
      <c r="K13" s="75"/>
      <c r="L13" s="80"/>
    </row>
    <row r="14" spans="2:14" ht="18.75" customHeight="1" x14ac:dyDescent="0.25">
      <c r="B14" s="79"/>
      <c r="C14" s="75"/>
      <c r="D14" s="75"/>
      <c r="E14" s="75"/>
      <c r="F14" s="75"/>
      <c r="G14" s="75"/>
      <c r="H14" s="75"/>
      <c r="I14" s="75"/>
      <c r="J14" s="75"/>
      <c r="K14" s="75"/>
      <c r="L14" s="80"/>
    </row>
    <row r="15" spans="2:14" ht="18.75" customHeight="1" x14ac:dyDescent="0.25">
      <c r="B15" s="79"/>
      <c r="C15" s="75"/>
      <c r="D15" s="75"/>
      <c r="E15" s="75"/>
      <c r="F15" s="75"/>
      <c r="G15" s="75"/>
      <c r="H15" s="75"/>
      <c r="I15" s="75"/>
      <c r="J15" s="75"/>
      <c r="K15" s="75"/>
      <c r="L15" s="80"/>
    </row>
    <row r="16" spans="2:14" ht="18.75" customHeight="1" x14ac:dyDescent="0.25">
      <c r="B16" s="79"/>
      <c r="C16" s="75"/>
      <c r="D16" s="75"/>
      <c r="E16" s="75"/>
      <c r="F16" s="75"/>
      <c r="G16" s="75"/>
      <c r="H16" s="75"/>
      <c r="I16" s="75"/>
      <c r="J16" s="75"/>
      <c r="K16" s="75"/>
      <c r="L16" s="80"/>
    </row>
    <row r="17" spans="2:12" ht="18.75" customHeight="1" x14ac:dyDescent="0.25">
      <c r="B17" s="79"/>
      <c r="C17" s="75"/>
      <c r="D17" s="75"/>
      <c r="E17" s="75"/>
      <c r="F17" s="75"/>
      <c r="G17" s="75"/>
      <c r="H17" s="75"/>
      <c r="I17" s="75"/>
      <c r="J17" s="75"/>
      <c r="K17" s="75"/>
      <c r="L17" s="80"/>
    </row>
    <row r="18" spans="2:12" ht="18.75" customHeight="1" x14ac:dyDescent="0.25">
      <c r="B18" s="79"/>
      <c r="C18" s="75"/>
      <c r="D18" s="75"/>
      <c r="E18" s="75"/>
      <c r="F18" s="75"/>
      <c r="G18" s="75"/>
      <c r="H18" s="75"/>
      <c r="I18" s="75"/>
      <c r="J18" s="75"/>
      <c r="K18" s="75"/>
      <c r="L18" s="80"/>
    </row>
    <row r="19" spans="2:12" ht="18.75" customHeight="1" x14ac:dyDescent="0.25">
      <c r="B19" s="79"/>
      <c r="C19" s="75"/>
      <c r="D19" s="75"/>
      <c r="E19" s="75"/>
      <c r="F19" s="75"/>
      <c r="G19" s="75"/>
      <c r="H19" s="75"/>
      <c r="I19" s="75"/>
      <c r="J19" s="75"/>
      <c r="K19" s="75"/>
      <c r="L19" s="80"/>
    </row>
    <row r="20" spans="2:12" ht="18.75" customHeight="1" x14ac:dyDescent="0.25">
      <c r="B20" s="79"/>
      <c r="C20" s="75"/>
      <c r="D20" s="75"/>
      <c r="E20" s="75"/>
      <c r="F20" s="75"/>
      <c r="G20" s="75"/>
      <c r="H20" s="75"/>
      <c r="I20" s="75"/>
      <c r="J20" s="75"/>
      <c r="K20" s="75"/>
      <c r="L20" s="80"/>
    </row>
    <row r="21" spans="2:12" ht="18.75" customHeight="1" x14ac:dyDescent="0.25">
      <c r="B21" s="79"/>
      <c r="C21" s="75"/>
      <c r="D21" s="75"/>
      <c r="E21" s="75"/>
      <c r="F21" s="75"/>
      <c r="G21" s="75"/>
      <c r="H21" s="75"/>
      <c r="I21" s="75"/>
      <c r="J21" s="75"/>
      <c r="K21" s="75"/>
      <c r="L21" s="80"/>
    </row>
    <row r="22" spans="2:12" ht="18.75" customHeight="1" x14ac:dyDescent="0.25">
      <c r="B22" s="79"/>
      <c r="C22" s="75"/>
      <c r="D22" s="75"/>
      <c r="E22" s="75"/>
      <c r="F22" s="75"/>
      <c r="G22" s="75"/>
      <c r="H22" s="75"/>
      <c r="I22" s="75"/>
      <c r="J22" s="75"/>
      <c r="K22" s="75"/>
      <c r="L22" s="80"/>
    </row>
    <row r="23" spans="2:12" ht="18.75" customHeight="1" x14ac:dyDescent="0.25">
      <c r="B23" s="79"/>
      <c r="C23" s="75"/>
      <c r="D23" s="75"/>
      <c r="E23" s="75"/>
      <c r="F23" s="75"/>
      <c r="G23" s="75"/>
      <c r="H23" s="75"/>
      <c r="I23" s="75"/>
      <c r="J23" s="75"/>
      <c r="K23" s="75"/>
      <c r="L23" s="80"/>
    </row>
    <row r="24" spans="2:12" ht="18.75" customHeight="1" x14ac:dyDescent="0.25">
      <c r="B24" s="79"/>
      <c r="C24" s="75"/>
      <c r="D24" s="75"/>
      <c r="E24" s="75"/>
      <c r="F24" s="75"/>
      <c r="G24" s="75"/>
      <c r="H24" s="75"/>
      <c r="I24" s="75"/>
      <c r="J24" s="75"/>
      <c r="K24" s="75"/>
      <c r="L24" s="80"/>
    </row>
    <row r="25" spans="2:12" ht="18.75" customHeight="1" x14ac:dyDescent="0.25">
      <c r="B25" s="79"/>
      <c r="C25" s="75"/>
      <c r="D25" s="75"/>
      <c r="E25" s="75"/>
      <c r="F25" s="75"/>
      <c r="G25" s="75"/>
      <c r="H25" s="75"/>
      <c r="I25" s="75"/>
      <c r="J25" s="75"/>
      <c r="K25" s="75"/>
      <c r="L25" s="80"/>
    </row>
    <row r="26" spans="2:12" ht="18.75" customHeight="1" x14ac:dyDescent="0.25">
      <c r="B26" s="79"/>
      <c r="C26" s="75"/>
      <c r="D26" s="75"/>
      <c r="E26" s="75"/>
      <c r="F26" s="75"/>
      <c r="G26" s="75"/>
      <c r="H26" s="75"/>
      <c r="I26" s="75"/>
      <c r="J26" s="75"/>
      <c r="K26" s="75"/>
      <c r="L26" s="80"/>
    </row>
    <row r="27" spans="2:12" ht="18.75" customHeight="1" x14ac:dyDescent="0.25">
      <c r="B27" s="79"/>
      <c r="C27" s="75"/>
      <c r="D27" s="75"/>
      <c r="E27" s="75"/>
      <c r="F27" s="75"/>
      <c r="G27" s="75"/>
      <c r="H27" s="75"/>
      <c r="I27" s="75"/>
      <c r="J27" s="75"/>
      <c r="K27" s="75"/>
      <c r="L27" s="80"/>
    </row>
    <row r="28" spans="2:12" ht="18.75" customHeight="1" x14ac:dyDescent="0.25">
      <c r="B28" s="79"/>
      <c r="C28" s="75"/>
      <c r="D28" s="75"/>
      <c r="E28" s="75"/>
      <c r="F28" s="75"/>
      <c r="G28" s="75"/>
      <c r="H28" s="75"/>
      <c r="I28" s="75"/>
      <c r="J28" s="75"/>
      <c r="K28" s="75"/>
      <c r="L28" s="80"/>
    </row>
    <row r="29" spans="2:12" ht="18.75" customHeight="1" x14ac:dyDescent="0.25">
      <c r="B29" s="79"/>
      <c r="C29" s="75"/>
      <c r="D29" s="75"/>
      <c r="E29" s="75"/>
      <c r="F29" s="75"/>
      <c r="G29" s="75"/>
      <c r="H29" s="75"/>
      <c r="I29" s="75"/>
      <c r="J29" s="75"/>
      <c r="K29" s="75"/>
      <c r="L29" s="80"/>
    </row>
    <row r="30" spans="2:12" ht="18.75" customHeight="1" x14ac:dyDescent="0.25">
      <c r="B30" s="79"/>
      <c r="C30" s="75"/>
      <c r="D30" s="75"/>
      <c r="E30" s="75"/>
      <c r="F30" s="75"/>
      <c r="G30" s="75"/>
      <c r="H30" s="75"/>
      <c r="I30" s="75"/>
      <c r="J30" s="75"/>
      <c r="K30" s="75"/>
      <c r="L30" s="80"/>
    </row>
    <row r="31" spans="2:12" ht="18.75" customHeight="1" x14ac:dyDescent="0.25">
      <c r="B31" s="79"/>
      <c r="C31" s="75"/>
      <c r="D31" s="75"/>
      <c r="E31" s="75"/>
      <c r="F31" s="75"/>
      <c r="G31" s="75"/>
      <c r="H31" s="75"/>
      <c r="I31" s="75"/>
      <c r="J31" s="75"/>
      <c r="K31" s="75"/>
      <c r="L31" s="80"/>
    </row>
    <row r="32" spans="2:12" ht="18.75" customHeight="1" x14ac:dyDescent="0.25">
      <c r="B32" s="79"/>
      <c r="C32" s="75"/>
      <c r="D32" s="75"/>
      <c r="E32" s="75"/>
      <c r="F32" s="75"/>
      <c r="G32" s="75"/>
      <c r="H32" s="75"/>
      <c r="I32" s="75"/>
      <c r="J32" s="75"/>
      <c r="K32" s="75"/>
      <c r="L32" s="80"/>
    </row>
    <row r="33" spans="2:12" ht="18.75" customHeight="1" x14ac:dyDescent="0.25">
      <c r="B33" s="79"/>
      <c r="C33" s="75"/>
      <c r="D33" s="75"/>
      <c r="E33" s="75"/>
      <c r="F33" s="75"/>
      <c r="G33" s="75"/>
      <c r="H33" s="75"/>
      <c r="I33" s="75"/>
      <c r="J33" s="75"/>
      <c r="K33" s="75"/>
      <c r="L33" s="80"/>
    </row>
    <row r="34" spans="2:12" ht="18.75" customHeight="1" x14ac:dyDescent="0.25">
      <c r="B34" s="79"/>
      <c r="C34" s="75"/>
      <c r="D34" s="75"/>
      <c r="E34" s="75"/>
      <c r="F34" s="75"/>
      <c r="G34" s="75"/>
      <c r="H34" s="75"/>
      <c r="I34" s="75"/>
      <c r="J34" s="75"/>
      <c r="K34" s="75"/>
      <c r="L34" s="80"/>
    </row>
    <row r="35" spans="2:12" ht="18.75" customHeight="1" x14ac:dyDescent="0.25">
      <c r="B35" s="79"/>
      <c r="C35" s="75"/>
      <c r="D35" s="75"/>
      <c r="E35" s="75"/>
      <c r="F35" s="75"/>
      <c r="G35" s="75"/>
      <c r="H35" s="75"/>
      <c r="I35" s="75"/>
      <c r="J35" s="75"/>
      <c r="K35" s="75"/>
      <c r="L35" s="80"/>
    </row>
    <row r="36" spans="2:12" ht="18.75" customHeight="1" x14ac:dyDescent="0.25">
      <c r="B36" s="79"/>
      <c r="C36" s="75"/>
      <c r="D36" s="75"/>
      <c r="E36" s="75"/>
      <c r="F36" s="75"/>
      <c r="G36" s="75"/>
      <c r="H36" s="75"/>
      <c r="I36" s="75"/>
      <c r="J36" s="75"/>
      <c r="K36" s="75"/>
      <c r="L36" s="80"/>
    </row>
    <row r="37" spans="2:12" ht="18.75" customHeight="1" x14ac:dyDescent="0.25">
      <c r="B37" s="81"/>
      <c r="C37" s="82"/>
      <c r="D37" s="82"/>
      <c r="E37" s="82"/>
      <c r="F37" s="82"/>
      <c r="G37" s="82"/>
      <c r="H37" s="82"/>
      <c r="I37" s="82"/>
      <c r="J37" s="82"/>
      <c r="K37" s="82"/>
      <c r="L37" s="83"/>
    </row>
    <row r="38" spans="2:12" ht="15" customHeight="1" x14ac:dyDescent="0.25"/>
    <row r="39" spans="2:12" ht="15" hidden="1" customHeight="1" x14ac:dyDescent="0.25"/>
    <row r="40" spans="2:12" ht="15" hidden="1" customHeight="1" x14ac:dyDescent="0.25"/>
    <row r="41" spans="2:12" ht="15" hidden="1" customHeight="1" x14ac:dyDescent="0.25"/>
    <row r="42" spans="2:12" ht="15" hidden="1" customHeight="1" x14ac:dyDescent="0.25"/>
    <row r="43" spans="2:12" ht="15" hidden="1" customHeight="1" x14ac:dyDescent="0.25"/>
    <row r="44" spans="2:12" ht="15" hidden="1" customHeight="1" x14ac:dyDescent="0.25"/>
    <row r="45" spans="2:12" ht="15" hidden="1" customHeight="1" x14ac:dyDescent="0.25"/>
    <row r="46" spans="2:12" ht="15" hidden="1" customHeight="1" x14ac:dyDescent="0.25"/>
    <row r="47" spans="2:12" ht="15" hidden="1" customHeight="1" x14ac:dyDescent="0.25"/>
    <row r="48" spans="2:12" ht="15" hidden="1" customHeight="1" x14ac:dyDescent="0.25"/>
    <row r="49" ht="15" hidden="1" customHeight="1" x14ac:dyDescent="0.25"/>
    <row r="50" ht="15" hidden="1" customHeight="1" x14ac:dyDescent="0.25"/>
    <row r="51" ht="15" hidden="1" customHeight="1" x14ac:dyDescent="0.25"/>
    <row r="52" ht="15" hidden="1" customHeight="1" x14ac:dyDescent="0.25"/>
    <row r="53" ht="15" hidden="1" customHeight="1" x14ac:dyDescent="0.25"/>
    <row r="54" ht="15" hidden="1" customHeight="1" x14ac:dyDescent="0.25"/>
    <row r="55" ht="15" hidden="1" customHeight="1" x14ac:dyDescent="0.25"/>
    <row r="56" ht="15" hidden="1" customHeight="1" x14ac:dyDescent="0.25"/>
    <row r="57" ht="15" hidden="1" customHeight="1" x14ac:dyDescent="0.25"/>
    <row r="58" ht="15" hidden="1" customHeight="1" x14ac:dyDescent="0.25"/>
    <row r="59" ht="15" hidden="1" customHeight="1" x14ac:dyDescent="0.25"/>
    <row r="60" ht="15" hidden="1" customHeight="1" x14ac:dyDescent="0.25"/>
    <row r="61" ht="15" hidden="1" customHeight="1" x14ac:dyDescent="0.25"/>
    <row r="62" ht="15" hidden="1" customHeight="1" x14ac:dyDescent="0.25"/>
    <row r="63" ht="15" hidden="1" customHeight="1" x14ac:dyDescent="0.25"/>
    <row r="64" ht="15" hidden="1" customHeight="1" x14ac:dyDescent="0.25"/>
    <row r="65" ht="15" hidden="1" customHeight="1" x14ac:dyDescent="0.25"/>
    <row r="66" ht="15" hidden="1" customHeight="1" x14ac:dyDescent="0.25"/>
    <row r="67" ht="15" hidden="1" customHeight="1" x14ac:dyDescent="0.25"/>
    <row r="68" ht="15" hidden="1" customHeight="1" x14ac:dyDescent="0.25"/>
    <row r="69" ht="15" hidden="1" customHeight="1" x14ac:dyDescent="0.25"/>
    <row r="70" ht="15" hidden="1" customHeight="1" x14ac:dyDescent="0.25"/>
    <row r="71" ht="15" hidden="1" customHeight="1" x14ac:dyDescent="0.25"/>
    <row r="72" ht="15" hidden="1" customHeight="1" x14ac:dyDescent="0.25"/>
    <row r="73" ht="15" hidden="1" customHeight="1" x14ac:dyDescent="0.25"/>
    <row r="74" ht="15" hidden="1" customHeight="1" x14ac:dyDescent="0.25"/>
    <row r="75" ht="15" hidden="1" customHeight="1" x14ac:dyDescent="0.25"/>
    <row r="76" ht="15" hidden="1" customHeight="1" x14ac:dyDescent="0.25"/>
    <row r="77" ht="15" hidden="1" customHeight="1" x14ac:dyDescent="0.25"/>
    <row r="78" ht="15" hidden="1" customHeight="1" x14ac:dyDescent="0.25"/>
    <row r="79" ht="15" hidden="1" customHeight="1" x14ac:dyDescent="0.25"/>
    <row r="80" ht="15" hidden="1" customHeight="1" x14ac:dyDescent="0.25"/>
    <row r="81" ht="15" hidden="1" customHeight="1" x14ac:dyDescent="0.25"/>
    <row r="82" ht="15" hidden="1" customHeight="1" x14ac:dyDescent="0.25"/>
    <row r="83" ht="15" hidden="1" customHeight="1" x14ac:dyDescent="0.25"/>
    <row r="84" ht="15" hidden="1" customHeight="1" x14ac:dyDescent="0.25"/>
    <row r="85" ht="15" hidden="1" customHeight="1" x14ac:dyDescent="0.25"/>
    <row r="86" ht="15" hidden="1" customHeight="1" x14ac:dyDescent="0.25"/>
    <row r="87" ht="15" hidden="1" customHeight="1" x14ac:dyDescent="0.25"/>
    <row r="88" ht="15" hidden="1" customHeight="1" x14ac:dyDescent="0.25"/>
    <row r="89" ht="15" hidden="1" customHeight="1" x14ac:dyDescent="0.25"/>
    <row r="90" ht="15" hidden="1" customHeight="1" x14ac:dyDescent="0.25"/>
    <row r="91" ht="15" hidden="1" customHeight="1" x14ac:dyDescent="0.25"/>
    <row r="92" ht="15" hidden="1" customHeight="1" x14ac:dyDescent="0.25"/>
    <row r="93" ht="15" hidden="1" customHeight="1" x14ac:dyDescent="0.25"/>
    <row r="94" ht="15" hidden="1" customHeight="1" x14ac:dyDescent="0.25"/>
    <row r="95" ht="15" hidden="1" customHeight="1" x14ac:dyDescent="0.25"/>
    <row r="96" ht="15" hidden="1" customHeight="1" x14ac:dyDescent="0.25"/>
    <row r="97" ht="15" hidden="1" customHeight="1" x14ac:dyDescent="0.25"/>
    <row r="98" ht="15" hidden="1" customHeight="1" x14ac:dyDescent="0.25"/>
    <row r="99" ht="15" hidden="1" customHeight="1" x14ac:dyDescent="0.25"/>
    <row r="100" ht="15" hidden="1" customHeight="1" x14ac:dyDescent="0.25"/>
    <row r="101" ht="15" hidden="1" customHeight="1" x14ac:dyDescent="0.25"/>
    <row r="102" ht="15" hidden="1" customHeight="1" x14ac:dyDescent="0.25"/>
    <row r="103" ht="15" hidden="1" customHeight="1" x14ac:dyDescent="0.25"/>
    <row r="104" ht="15" hidden="1" customHeight="1" x14ac:dyDescent="0.25"/>
    <row r="105" ht="15" hidden="1" customHeight="1" x14ac:dyDescent="0.25"/>
    <row r="106" ht="15" hidden="1" customHeight="1" x14ac:dyDescent="0.25"/>
    <row r="107" ht="15" hidden="1" customHeight="1" x14ac:dyDescent="0.25"/>
    <row r="108" ht="15" hidden="1" customHeight="1" x14ac:dyDescent="0.25"/>
    <row r="109" ht="15" hidden="1" customHeight="1" x14ac:dyDescent="0.25"/>
    <row r="110" ht="15" hidden="1" customHeight="1" x14ac:dyDescent="0.25"/>
    <row r="111" ht="15" hidden="1" customHeight="1" x14ac:dyDescent="0.25"/>
    <row r="112" ht="15" hidden="1" customHeight="1" x14ac:dyDescent="0.25"/>
    <row r="113" ht="15" hidden="1" customHeight="1" x14ac:dyDescent="0.25"/>
    <row r="114" ht="15" hidden="1" customHeight="1" x14ac:dyDescent="0.25"/>
    <row r="115" ht="15" hidden="1" customHeight="1" x14ac:dyDescent="0.25"/>
    <row r="116" ht="15" hidden="1" customHeight="1" x14ac:dyDescent="0.25"/>
    <row r="117" ht="15" hidden="1" customHeight="1" x14ac:dyDescent="0.25"/>
    <row r="118" ht="15" hidden="1" customHeight="1" x14ac:dyDescent="0.25"/>
    <row r="119" ht="15" hidden="1" customHeight="1" x14ac:dyDescent="0.25"/>
    <row r="120" ht="15" hidden="1" customHeight="1" x14ac:dyDescent="0.25"/>
    <row r="121" ht="15" hidden="1" customHeight="1" x14ac:dyDescent="0.25"/>
    <row r="122" ht="15" hidden="1" customHeight="1" x14ac:dyDescent="0.25"/>
    <row r="123" ht="15" hidden="1" customHeight="1" x14ac:dyDescent="0.25"/>
    <row r="124" ht="15" hidden="1" customHeight="1" x14ac:dyDescent="0.25"/>
    <row r="125" ht="15" hidden="1" customHeight="1" x14ac:dyDescent="0.25"/>
    <row r="126" ht="15" hidden="1" customHeight="1" x14ac:dyDescent="0.25"/>
    <row r="127" ht="15" hidden="1" customHeight="1" x14ac:dyDescent="0.25"/>
    <row r="128" ht="15" hidden="1" customHeight="1" x14ac:dyDescent="0.25"/>
    <row r="129" ht="15" hidden="1" customHeight="1" x14ac:dyDescent="0.25"/>
    <row r="130" ht="15" hidden="1" customHeight="1" x14ac:dyDescent="0.25"/>
    <row r="131" ht="15" hidden="1" customHeight="1" x14ac:dyDescent="0.25"/>
    <row r="132" ht="15" hidden="1" customHeight="1" x14ac:dyDescent="0.25"/>
    <row r="133" ht="15" hidden="1" customHeight="1" x14ac:dyDescent="0.25"/>
    <row r="134" ht="15" hidden="1" customHeight="1" x14ac:dyDescent="0.25"/>
    <row r="135" ht="15" hidden="1" customHeight="1" x14ac:dyDescent="0.25"/>
    <row r="136" ht="15" hidden="1" customHeight="1" x14ac:dyDescent="0.25"/>
    <row r="137" ht="15" hidden="1" customHeight="1" x14ac:dyDescent="0.25"/>
    <row r="138" ht="15" hidden="1" customHeight="1" x14ac:dyDescent="0.25"/>
    <row r="139" ht="15" hidden="1" customHeight="1" x14ac:dyDescent="0.25"/>
    <row r="140" ht="15" hidden="1" customHeight="1" x14ac:dyDescent="0.25"/>
    <row r="141" ht="15" hidden="1" customHeight="1" x14ac:dyDescent="0.25"/>
    <row r="142" ht="15" hidden="1" customHeight="1" x14ac:dyDescent="0.25"/>
    <row r="143" ht="15" hidden="1" customHeight="1" x14ac:dyDescent="0.25"/>
    <row r="144" ht="15" hidden="1" customHeight="1" x14ac:dyDescent="0.25"/>
    <row r="145" ht="15" hidden="1" customHeight="1" x14ac:dyDescent="0.25"/>
    <row r="146" ht="15" hidden="1" customHeight="1" x14ac:dyDescent="0.25"/>
    <row r="147" ht="15" hidden="1" customHeight="1" x14ac:dyDescent="0.25"/>
    <row r="148" ht="15" hidden="1" customHeight="1" x14ac:dyDescent="0.25"/>
    <row r="149" ht="15" hidden="1" customHeight="1" x14ac:dyDescent="0.25"/>
    <row r="150" ht="15" hidden="1" customHeight="1" x14ac:dyDescent="0.25"/>
    <row r="151" ht="15" hidden="1" customHeight="1" x14ac:dyDescent="0.25"/>
    <row r="152" ht="15" hidden="1" customHeight="1" x14ac:dyDescent="0.25"/>
    <row r="153" ht="15" hidden="1" customHeight="1" x14ac:dyDescent="0.25"/>
    <row r="154" ht="15" hidden="1" customHeight="1" x14ac:dyDescent="0.25"/>
    <row r="155" ht="15" hidden="1" customHeight="1" x14ac:dyDescent="0.25"/>
    <row r="156" ht="15" hidden="1" customHeight="1" x14ac:dyDescent="0.25"/>
    <row r="157" ht="15" hidden="1" customHeight="1" x14ac:dyDescent="0.25"/>
    <row r="158" ht="15" hidden="1" customHeight="1" x14ac:dyDescent="0.25"/>
    <row r="159" ht="15" hidden="1" customHeight="1" x14ac:dyDescent="0.25"/>
    <row r="160" ht="15" hidden="1" customHeight="1" x14ac:dyDescent="0.25"/>
    <row r="161" ht="15" hidden="1" customHeight="1" x14ac:dyDescent="0.25"/>
    <row r="162" ht="15" hidden="1" customHeight="1" x14ac:dyDescent="0.25"/>
    <row r="163" ht="15" hidden="1" customHeight="1" x14ac:dyDescent="0.25"/>
    <row r="164" ht="15" hidden="1" customHeight="1" x14ac:dyDescent="0.25"/>
    <row r="165" ht="15" hidden="1" customHeight="1" x14ac:dyDescent="0.25"/>
    <row r="166" ht="15" hidden="1" customHeight="1" x14ac:dyDescent="0.25"/>
    <row r="167" ht="15" hidden="1" customHeight="1" x14ac:dyDescent="0.25"/>
    <row r="168" ht="15" hidden="1" customHeight="1" x14ac:dyDescent="0.25"/>
    <row r="169" ht="15" hidden="1" customHeight="1" x14ac:dyDescent="0.25"/>
    <row r="170" ht="15" hidden="1" customHeight="1" x14ac:dyDescent="0.25"/>
    <row r="171" ht="15" hidden="1" customHeight="1" x14ac:dyDescent="0.25"/>
    <row r="172" ht="15" hidden="1" customHeight="1" x14ac:dyDescent="0.25"/>
    <row r="173" ht="15" hidden="1" customHeight="1" x14ac:dyDescent="0.25"/>
    <row r="174" ht="15" hidden="1" customHeight="1" x14ac:dyDescent="0.25"/>
    <row r="175" ht="15" hidden="1" customHeight="1" x14ac:dyDescent="0.25"/>
    <row r="176" ht="15" hidden="1" customHeight="1" x14ac:dyDescent="0.25"/>
    <row r="177" ht="15" hidden="1" customHeight="1" x14ac:dyDescent="0.25"/>
    <row r="178" ht="15" hidden="1" customHeight="1" x14ac:dyDescent="0.25"/>
    <row r="179" ht="15" hidden="1" customHeight="1" x14ac:dyDescent="0.25"/>
    <row r="180" ht="15" hidden="1" customHeight="1" x14ac:dyDescent="0.25"/>
    <row r="181" ht="15" hidden="1" customHeight="1" x14ac:dyDescent="0.25"/>
    <row r="182" ht="15" hidden="1" customHeight="1" x14ac:dyDescent="0.25"/>
    <row r="183" ht="15" hidden="1" customHeight="1" x14ac:dyDescent="0.25"/>
    <row r="184" ht="15" hidden="1" customHeight="1" x14ac:dyDescent="0.25"/>
    <row r="185" ht="15" hidden="1" customHeight="1" x14ac:dyDescent="0.25"/>
    <row r="186" ht="15" hidden="1" customHeight="1" x14ac:dyDescent="0.25"/>
    <row r="187" ht="15" hidden="1" customHeight="1" x14ac:dyDescent="0.25"/>
    <row r="188" ht="15" hidden="1" customHeight="1" x14ac:dyDescent="0.25"/>
    <row r="189" ht="15" hidden="1" customHeight="1" x14ac:dyDescent="0.25"/>
    <row r="190" ht="15" hidden="1" customHeight="1" x14ac:dyDescent="0.25"/>
    <row r="191" ht="15" hidden="1" customHeight="1" x14ac:dyDescent="0.25"/>
    <row r="192" ht="15" hidden="1" customHeight="1" x14ac:dyDescent="0.25"/>
    <row r="193" ht="15" hidden="1" customHeight="1" x14ac:dyDescent="0.25"/>
    <row r="194" ht="15" hidden="1" customHeight="1" x14ac:dyDescent="0.25"/>
    <row r="195" ht="15" hidden="1" customHeight="1" x14ac:dyDescent="0.25"/>
    <row r="196" ht="15" hidden="1" customHeight="1" x14ac:dyDescent="0.25"/>
    <row r="197" ht="15" hidden="1" customHeight="1" x14ac:dyDescent="0.25"/>
    <row r="198" ht="15" hidden="1" customHeight="1" x14ac:dyDescent="0.25"/>
    <row r="199" ht="15" hidden="1" customHeight="1" x14ac:dyDescent="0.25"/>
    <row r="200" ht="15" hidden="1" customHeight="1" x14ac:dyDescent="0.25"/>
    <row r="201" ht="15" hidden="1" customHeight="1" x14ac:dyDescent="0.25"/>
    <row r="202" ht="15" hidden="1" customHeight="1" x14ac:dyDescent="0.25"/>
    <row r="203" ht="15" hidden="1" customHeight="1" x14ac:dyDescent="0.25"/>
    <row r="204" ht="15" hidden="1" customHeight="1" x14ac:dyDescent="0.25"/>
    <row r="205" ht="15" hidden="1" customHeight="1" x14ac:dyDescent="0.25"/>
    <row r="206" ht="15" hidden="1" customHeight="1" x14ac:dyDescent="0.25"/>
    <row r="207" ht="15" hidden="1" customHeight="1" x14ac:dyDescent="0.25"/>
    <row r="208" ht="15" hidden="1" customHeight="1" x14ac:dyDescent="0.25"/>
    <row r="209" ht="15" hidden="1" customHeight="1" x14ac:dyDescent="0.25"/>
    <row r="210" ht="15" hidden="1" customHeight="1" x14ac:dyDescent="0.25"/>
    <row r="211" ht="15" hidden="1" customHeight="1" x14ac:dyDescent="0.25"/>
    <row r="212" ht="15" hidden="1" customHeight="1" x14ac:dyDescent="0.25"/>
    <row r="213" ht="15" hidden="1" customHeight="1" x14ac:dyDescent="0.25"/>
    <row r="214" ht="15" hidden="1" customHeight="1" x14ac:dyDescent="0.25"/>
    <row r="215" ht="15" hidden="1" customHeight="1" x14ac:dyDescent="0.25"/>
    <row r="216" ht="15" hidden="1" customHeight="1" x14ac:dyDescent="0.25"/>
    <row r="217" ht="15" hidden="1" customHeight="1" x14ac:dyDescent="0.25"/>
    <row r="218" ht="15" hidden="1" customHeight="1" x14ac:dyDescent="0.25"/>
    <row r="219" ht="15" hidden="1" customHeight="1" x14ac:dyDescent="0.25"/>
    <row r="220" ht="15" hidden="1" customHeight="1" x14ac:dyDescent="0.25"/>
    <row r="221" ht="15" hidden="1" customHeight="1" x14ac:dyDescent="0.25"/>
    <row r="222" ht="15" hidden="1" customHeight="1" x14ac:dyDescent="0.25"/>
    <row r="223" ht="15" hidden="1" customHeight="1" x14ac:dyDescent="0.25"/>
    <row r="224" ht="15" hidden="1" customHeight="1" x14ac:dyDescent="0.25"/>
    <row r="225" ht="15" hidden="1" customHeight="1" x14ac:dyDescent="0.25"/>
    <row r="226" ht="15" hidden="1" customHeight="1" x14ac:dyDescent="0.25"/>
    <row r="227" ht="15" hidden="1" customHeight="1" x14ac:dyDescent="0.25"/>
    <row r="228" ht="15" hidden="1" customHeight="1" x14ac:dyDescent="0.25"/>
    <row r="229" ht="15" hidden="1" customHeight="1" x14ac:dyDescent="0.25"/>
    <row r="230" ht="15" hidden="1" customHeight="1" x14ac:dyDescent="0.25"/>
    <row r="231" ht="15" hidden="1" customHeight="1" x14ac:dyDescent="0.25"/>
    <row r="232" ht="15" hidden="1" customHeight="1" x14ac:dyDescent="0.25"/>
    <row r="233" ht="15" hidden="1" customHeight="1" x14ac:dyDescent="0.25"/>
    <row r="234" ht="15" hidden="1" customHeight="1" x14ac:dyDescent="0.25"/>
    <row r="235" ht="15" hidden="1" customHeight="1" x14ac:dyDescent="0.25"/>
    <row r="236" ht="15" hidden="1" customHeight="1" x14ac:dyDescent="0.25"/>
    <row r="237" ht="15" hidden="1" customHeight="1" x14ac:dyDescent="0.25"/>
    <row r="238" ht="15" hidden="1" customHeight="1" x14ac:dyDescent="0.25"/>
    <row r="239" ht="15" hidden="1" customHeight="1" x14ac:dyDescent="0.25"/>
    <row r="240" ht="15" hidden="1" customHeight="1" x14ac:dyDescent="0.25"/>
    <row r="241" ht="15" hidden="1" customHeight="1" x14ac:dyDescent="0.25"/>
    <row r="242" ht="15" hidden="1" customHeight="1" x14ac:dyDescent="0.25"/>
    <row r="243" ht="15" hidden="1" customHeight="1" x14ac:dyDescent="0.25"/>
    <row r="244" ht="15" hidden="1" customHeight="1" x14ac:dyDescent="0.25"/>
    <row r="245" ht="15" hidden="1" customHeight="1" x14ac:dyDescent="0.25"/>
    <row r="246" ht="15" hidden="1" customHeight="1" x14ac:dyDescent="0.25"/>
    <row r="247" ht="15" hidden="1" customHeight="1" x14ac:dyDescent="0.25"/>
    <row r="248" ht="15" hidden="1" customHeight="1" x14ac:dyDescent="0.25"/>
    <row r="249" ht="15" hidden="1" customHeight="1" x14ac:dyDescent="0.25"/>
    <row r="250" ht="15" hidden="1" customHeight="1" x14ac:dyDescent="0.25"/>
    <row r="251" ht="15" hidden="1" customHeight="1" x14ac:dyDescent="0.25"/>
    <row r="252" ht="15" hidden="1" customHeight="1" x14ac:dyDescent="0.25"/>
    <row r="253" ht="15" hidden="1" customHeight="1" x14ac:dyDescent="0.25"/>
    <row r="254" ht="15" hidden="1" customHeight="1" x14ac:dyDescent="0.25"/>
    <row r="255" ht="15" hidden="1" customHeight="1" x14ac:dyDescent="0.25"/>
    <row r="256" ht="15" hidden="1" customHeight="1" x14ac:dyDescent="0.25"/>
    <row r="257" ht="15" hidden="1" customHeight="1" x14ac:dyDescent="0.25"/>
    <row r="258" ht="15" hidden="1" customHeight="1" x14ac:dyDescent="0.25"/>
    <row r="259" ht="15" hidden="1" customHeight="1" x14ac:dyDescent="0.25"/>
    <row r="260" ht="15" hidden="1" customHeight="1" x14ac:dyDescent="0.25"/>
    <row r="261" ht="15" hidden="1" customHeight="1" x14ac:dyDescent="0.25"/>
    <row r="262" ht="15" hidden="1" customHeight="1" x14ac:dyDescent="0.25"/>
    <row r="263" ht="15" hidden="1" customHeight="1" x14ac:dyDescent="0.25"/>
    <row r="264" ht="15" hidden="1" customHeight="1" x14ac:dyDescent="0.25"/>
    <row r="265" ht="15" hidden="1" customHeight="1" x14ac:dyDescent="0.25"/>
    <row r="266" ht="15" hidden="1" customHeight="1" x14ac:dyDescent="0.25"/>
    <row r="267" ht="15" hidden="1" customHeight="1" x14ac:dyDescent="0.25"/>
    <row r="268" ht="15" hidden="1" customHeight="1" x14ac:dyDescent="0.25"/>
    <row r="269" ht="15" hidden="1" customHeight="1" x14ac:dyDescent="0.25"/>
    <row r="270" ht="15" hidden="1" customHeight="1" x14ac:dyDescent="0.25"/>
    <row r="271" ht="15" hidden="1" customHeight="1" x14ac:dyDescent="0.25"/>
    <row r="272" ht="15" hidden="1" customHeight="1" x14ac:dyDescent="0.25"/>
    <row r="273" ht="15" hidden="1" customHeight="1" x14ac:dyDescent="0.25"/>
    <row r="274" ht="15" hidden="1" customHeight="1" x14ac:dyDescent="0.25"/>
    <row r="275" ht="15" hidden="1" customHeight="1" x14ac:dyDescent="0.25"/>
    <row r="276" ht="15" hidden="1" customHeight="1" x14ac:dyDescent="0.25"/>
    <row r="277" ht="15" hidden="1" customHeight="1" x14ac:dyDescent="0.25"/>
    <row r="278" ht="15" hidden="1" customHeight="1" x14ac:dyDescent="0.25"/>
    <row r="279" ht="15" hidden="1" customHeight="1" x14ac:dyDescent="0.25"/>
    <row r="280" ht="15" hidden="1" customHeight="1" x14ac:dyDescent="0.25"/>
    <row r="281" ht="15" hidden="1" customHeight="1" x14ac:dyDescent="0.25"/>
    <row r="282" ht="15" hidden="1" customHeight="1" x14ac:dyDescent="0.25"/>
    <row r="283" ht="15" hidden="1" customHeight="1" x14ac:dyDescent="0.25"/>
    <row r="284" ht="15" hidden="1" customHeight="1" x14ac:dyDescent="0.25"/>
    <row r="285" ht="15" hidden="1" customHeight="1" x14ac:dyDescent="0.25"/>
    <row r="286" ht="15" hidden="1" customHeight="1" x14ac:dyDescent="0.25"/>
    <row r="287" ht="15" hidden="1" customHeight="1" x14ac:dyDescent="0.25"/>
    <row r="288" ht="15" hidden="1" customHeight="1" x14ac:dyDescent="0.25"/>
    <row r="289" ht="15" hidden="1" customHeight="1" x14ac:dyDescent="0.25"/>
    <row r="290" ht="15" hidden="1" customHeight="1" x14ac:dyDescent="0.25"/>
    <row r="291" ht="15" hidden="1" customHeight="1" x14ac:dyDescent="0.25"/>
    <row r="292" ht="15" hidden="1" customHeight="1" x14ac:dyDescent="0.25"/>
    <row r="293" ht="15" hidden="1" customHeight="1" x14ac:dyDescent="0.25"/>
    <row r="294" ht="15" hidden="1" customHeight="1" x14ac:dyDescent="0.25"/>
    <row r="295" ht="15" hidden="1" customHeight="1" x14ac:dyDescent="0.25"/>
    <row r="296" ht="15" hidden="1" customHeight="1" x14ac:dyDescent="0.25"/>
    <row r="297" ht="15" hidden="1" customHeight="1" x14ac:dyDescent="0.25"/>
    <row r="298" ht="15" hidden="1" customHeight="1" x14ac:dyDescent="0.25"/>
    <row r="299" ht="15" hidden="1" customHeight="1" x14ac:dyDescent="0.25"/>
    <row r="300" ht="15" hidden="1" customHeight="1" x14ac:dyDescent="0.25"/>
    <row r="301" ht="15" hidden="1" customHeight="1" x14ac:dyDescent="0.25"/>
    <row r="302" ht="15" hidden="1" customHeight="1" x14ac:dyDescent="0.25"/>
    <row r="303" ht="15" hidden="1" customHeight="1" x14ac:dyDescent="0.25"/>
    <row r="304" ht="15" hidden="1" customHeight="1" x14ac:dyDescent="0.25"/>
    <row r="305" ht="15" hidden="1" customHeight="1" x14ac:dyDescent="0.25"/>
    <row r="306" ht="15" hidden="1" customHeight="1" x14ac:dyDescent="0.25"/>
    <row r="307" ht="15" hidden="1" customHeight="1" x14ac:dyDescent="0.25"/>
    <row r="308" ht="15" hidden="1" customHeight="1" x14ac:dyDescent="0.25"/>
  </sheetData>
  <mergeCells count="3">
    <mergeCell ref="B1:L3"/>
    <mergeCell ref="B4:L4"/>
    <mergeCell ref="B5:L5"/>
  </mergeCell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dimension ref="A1:XEU342"/>
  <sheetViews>
    <sheetView showGridLines="0" topLeftCell="A16" zoomScaleNormal="100" workbookViewId="0">
      <selection activeCell="B43" sqref="B43:C43"/>
    </sheetView>
  </sheetViews>
  <sheetFormatPr baseColWidth="10" defaultColWidth="0" defaultRowHeight="0" customHeight="1" zeroHeight="1" x14ac:dyDescent="0.25"/>
  <cols>
    <col min="1" max="1" width="1.85546875" customWidth="1"/>
    <col min="2" max="3" width="58.42578125" customWidth="1"/>
    <col min="4" max="4" width="1.85546875" customWidth="1"/>
    <col min="5" max="16374" width="9.140625" hidden="1"/>
    <col min="16376" max="16384" width="9.140625" hidden="1"/>
  </cols>
  <sheetData>
    <row r="1" spans="2:4" ht="15" customHeight="1" thickBot="1" x14ac:dyDescent="0.3"/>
    <row r="2" spans="2:4" ht="18.75" customHeight="1" thickBot="1" x14ac:dyDescent="0.3">
      <c r="B2" s="1859"/>
      <c r="C2" s="1861"/>
      <c r="D2" s="51"/>
    </row>
    <row r="3" spans="2:4" ht="15" customHeight="1" x14ac:dyDescent="0.25">
      <c r="B3" s="245"/>
      <c r="C3" s="246"/>
    </row>
    <row r="4" spans="2:4" ht="15" customHeight="1" x14ac:dyDescent="0.25">
      <c r="B4" s="1876"/>
      <c r="C4" s="1877"/>
    </row>
    <row r="5" spans="2:4" ht="15" customHeight="1" x14ac:dyDescent="0.25">
      <c r="B5" s="1876"/>
      <c r="C5" s="1877"/>
    </row>
    <row r="6" spans="2:4" ht="15" customHeight="1" x14ac:dyDescent="0.25">
      <c r="B6" s="1876"/>
      <c r="C6" s="1877"/>
    </row>
    <row r="7" spans="2:4" ht="15" customHeight="1" x14ac:dyDescent="0.25">
      <c r="B7" s="1876"/>
      <c r="C7" s="1877"/>
    </row>
    <row r="8" spans="2:4" ht="15" customHeight="1" x14ac:dyDescent="0.25">
      <c r="B8" s="1876"/>
      <c r="C8" s="1877"/>
    </row>
    <row r="9" spans="2:4" ht="15" customHeight="1" x14ac:dyDescent="0.25">
      <c r="B9" s="1876"/>
      <c r="C9" s="1877"/>
    </row>
    <row r="10" spans="2:4" ht="15" customHeight="1" x14ac:dyDescent="0.25">
      <c r="B10" s="1876"/>
      <c r="C10" s="1877"/>
    </row>
    <row r="11" spans="2:4" ht="15" customHeight="1" x14ac:dyDescent="0.25">
      <c r="B11" s="1876"/>
      <c r="C11" s="1877"/>
    </row>
    <row r="12" spans="2:4" ht="15" customHeight="1" x14ac:dyDescent="0.25">
      <c r="B12" s="1880"/>
      <c r="C12" s="1879"/>
    </row>
    <row r="13" spans="2:4" ht="15" customHeight="1" x14ac:dyDescent="0.25">
      <c r="B13" s="1876"/>
      <c r="C13" s="1877"/>
    </row>
    <row r="14" spans="2:4" ht="15" customHeight="1" x14ac:dyDescent="0.25">
      <c r="B14" s="1878" t="s">
        <v>85</v>
      </c>
      <c r="C14" s="1879"/>
    </row>
    <row r="15" spans="2:4" ht="15" customHeight="1" x14ac:dyDescent="0.25">
      <c r="B15" s="1878"/>
      <c r="C15" s="1879"/>
    </row>
    <row r="16" spans="2:4" ht="15" customHeight="1" x14ac:dyDescent="0.25">
      <c r="B16" s="1876"/>
      <c r="C16" s="1877"/>
    </row>
    <row r="17" spans="2:3" ht="15" customHeight="1" x14ac:dyDescent="0.25">
      <c r="B17" s="1876"/>
      <c r="C17" s="1877"/>
    </row>
    <row r="18" spans="2:3" ht="15" customHeight="1" x14ac:dyDescent="0.25">
      <c r="B18" s="1876" t="s">
        <v>2676</v>
      </c>
      <c r="C18" s="1877"/>
    </row>
    <row r="19" spans="2:3" ht="15" customHeight="1" x14ac:dyDescent="0.25">
      <c r="B19" s="1876" t="s">
        <v>119</v>
      </c>
      <c r="C19" s="1877"/>
    </row>
    <row r="20" spans="2:3" ht="15" customHeight="1" x14ac:dyDescent="0.25">
      <c r="B20" s="1876"/>
      <c r="C20" s="1877"/>
    </row>
    <row r="21" spans="2:3" ht="15" customHeight="1" x14ac:dyDescent="0.25">
      <c r="B21" s="259"/>
      <c r="C21" s="262"/>
    </row>
    <row r="22" spans="2:3" ht="15" customHeight="1" x14ac:dyDescent="0.25">
      <c r="B22" s="1876" t="s">
        <v>122</v>
      </c>
      <c r="C22" s="1877"/>
    </row>
    <row r="23" spans="2:3" ht="15" customHeight="1" x14ac:dyDescent="0.25">
      <c r="B23" s="1876" t="s">
        <v>120</v>
      </c>
      <c r="C23" s="1877"/>
    </row>
    <row r="24" spans="2:3" ht="15" customHeight="1" x14ac:dyDescent="0.25">
      <c r="B24" s="1872"/>
      <c r="C24" s="1873"/>
    </row>
    <row r="25" spans="2:3" ht="15" customHeight="1" x14ac:dyDescent="0.25">
      <c r="B25" s="1876" t="s">
        <v>123</v>
      </c>
      <c r="C25" s="1877"/>
    </row>
    <row r="26" spans="2:3" ht="15" customHeight="1" x14ac:dyDescent="0.25">
      <c r="B26" s="1876" t="s">
        <v>124</v>
      </c>
      <c r="C26" s="1877"/>
    </row>
    <row r="27" spans="2:3" ht="15" customHeight="1" x14ac:dyDescent="0.25">
      <c r="B27" s="1872" t="s">
        <v>121</v>
      </c>
      <c r="C27" s="1873"/>
    </row>
    <row r="28" spans="2:3" ht="15" customHeight="1" x14ac:dyDescent="0.25">
      <c r="B28" s="1872" t="s">
        <v>125</v>
      </c>
      <c r="C28" s="1873"/>
    </row>
    <row r="29" spans="2:3" ht="15" customHeight="1" x14ac:dyDescent="0.25">
      <c r="B29" s="1872" t="s">
        <v>126</v>
      </c>
      <c r="C29" s="1873"/>
    </row>
    <row r="30" spans="2:3" ht="15" customHeight="1" x14ac:dyDescent="0.25">
      <c r="B30" s="1872" t="s">
        <v>127</v>
      </c>
      <c r="C30" s="1873"/>
    </row>
    <row r="31" spans="2:3" ht="15" customHeight="1" x14ac:dyDescent="0.25">
      <c r="B31" s="1872"/>
      <c r="C31" s="1873"/>
    </row>
    <row r="32" spans="2:3" ht="15" customHeight="1" x14ac:dyDescent="0.25">
      <c r="B32" s="1872"/>
      <c r="C32" s="1873"/>
    </row>
    <row r="33" spans="2:4" ht="15" customHeight="1" x14ac:dyDescent="0.25">
      <c r="B33" s="1872" t="s">
        <v>1364</v>
      </c>
      <c r="C33" s="1873"/>
    </row>
    <row r="34" spans="2:4" ht="15" customHeight="1" x14ac:dyDescent="0.25">
      <c r="B34" s="1872" t="s">
        <v>128</v>
      </c>
      <c r="C34" s="1873"/>
    </row>
    <row r="35" spans="2:4" ht="15" customHeight="1" x14ac:dyDescent="0.25">
      <c r="B35" s="1872" t="s">
        <v>129</v>
      </c>
      <c r="C35" s="1873"/>
    </row>
    <row r="36" spans="2:4" ht="15" customHeight="1" x14ac:dyDescent="0.25">
      <c r="B36" s="1872" t="s">
        <v>130</v>
      </c>
      <c r="C36" s="1873"/>
    </row>
    <row r="37" spans="2:4" ht="15" customHeight="1" x14ac:dyDescent="0.25">
      <c r="B37" s="1872" t="s">
        <v>131</v>
      </c>
      <c r="C37" s="1873"/>
    </row>
    <row r="38" spans="2:4" ht="15" customHeight="1" x14ac:dyDescent="0.25">
      <c r="B38" s="1872"/>
      <c r="C38" s="1873"/>
    </row>
    <row r="39" spans="2:4" ht="15" customHeight="1" x14ac:dyDescent="0.25">
      <c r="B39" s="1872"/>
      <c r="C39" s="1873"/>
    </row>
    <row r="40" spans="2:4" ht="15" customHeight="1" x14ac:dyDescent="0.25">
      <c r="B40" s="1872" t="s">
        <v>118</v>
      </c>
      <c r="C40" s="1873"/>
    </row>
    <row r="41" spans="2:4" ht="15" customHeight="1" x14ac:dyDescent="0.25">
      <c r="B41" s="1872">
        <v>2020</v>
      </c>
      <c r="C41" s="1873"/>
    </row>
    <row r="42" spans="2:4" s="2" customFormat="1" ht="15" customHeight="1" x14ac:dyDescent="0.25">
      <c r="B42" s="1872"/>
      <c r="C42" s="1873"/>
      <c r="D42" s="5"/>
    </row>
    <row r="43" spans="2:4" s="2" customFormat="1" ht="15" customHeight="1" x14ac:dyDescent="0.25">
      <c r="B43" s="1876"/>
      <c r="C43" s="1877"/>
      <c r="D43" s="5"/>
    </row>
    <row r="44" spans="2:4" s="2" customFormat="1" ht="15" customHeight="1" x14ac:dyDescent="0.25">
      <c r="B44" s="1876"/>
      <c r="C44" s="1877"/>
    </row>
    <row r="45" spans="2:4" s="2" customFormat="1" ht="15" customHeight="1" x14ac:dyDescent="0.25">
      <c r="B45" s="1876"/>
      <c r="C45" s="1877"/>
    </row>
    <row r="46" spans="2:4" s="2" customFormat="1" ht="15" customHeight="1" x14ac:dyDescent="0.25">
      <c r="B46" s="1876"/>
      <c r="C46" s="1877"/>
    </row>
    <row r="47" spans="2:4" s="2" customFormat="1" ht="15" customHeight="1" x14ac:dyDescent="0.25">
      <c r="B47" s="1876"/>
      <c r="C47" s="1877"/>
    </row>
    <row r="48" spans="2:4" s="2" customFormat="1" ht="15" customHeight="1" x14ac:dyDescent="0.25">
      <c r="B48" s="1876"/>
      <c r="C48" s="1877"/>
    </row>
    <row r="49" spans="2:3" ht="15" customHeight="1" x14ac:dyDescent="0.25">
      <c r="B49" s="1876"/>
      <c r="C49" s="1877"/>
    </row>
    <row r="50" spans="2:3" ht="18.75" customHeight="1" thickBot="1" x14ac:dyDescent="0.3">
      <c r="B50" s="1874"/>
      <c r="C50" s="1875"/>
    </row>
    <row r="51" spans="2:3" ht="18.75" customHeight="1" x14ac:dyDescent="0.25">
      <c r="B51" s="51"/>
      <c r="C51" s="51"/>
    </row>
    <row r="52" spans="2:3" ht="18.75" hidden="1" customHeight="1" x14ac:dyDescent="0.25">
      <c r="B52" s="51"/>
      <c r="C52" s="51"/>
    </row>
    <row r="53" spans="2:3" ht="18.75" hidden="1" customHeight="1" x14ac:dyDescent="0.25">
      <c r="B53" s="51"/>
      <c r="C53" s="51"/>
    </row>
    <row r="54" spans="2:3" ht="18.75" hidden="1" customHeight="1" x14ac:dyDescent="0.25">
      <c r="B54" s="51"/>
      <c r="C54" s="51"/>
    </row>
    <row r="55" spans="2:3" ht="18.75" hidden="1" customHeight="1" x14ac:dyDescent="0.25">
      <c r="B55" s="51"/>
      <c r="C55" s="51"/>
    </row>
    <row r="56" spans="2:3" ht="18.75" hidden="1" customHeight="1" x14ac:dyDescent="0.25">
      <c r="B56" s="51"/>
      <c r="C56" s="51"/>
    </row>
    <row r="57" spans="2:3" ht="18.75" hidden="1" customHeight="1" x14ac:dyDescent="0.25">
      <c r="B57" s="51"/>
      <c r="C57" s="51"/>
    </row>
    <row r="58" spans="2:3" ht="18.75" hidden="1" customHeight="1" x14ac:dyDescent="0.25">
      <c r="B58" s="51"/>
      <c r="C58" s="51"/>
    </row>
    <row r="59" spans="2:3" ht="18.75" hidden="1" customHeight="1" x14ac:dyDescent="0.25">
      <c r="B59" s="51"/>
      <c r="C59" s="51"/>
    </row>
    <row r="60" spans="2:3" ht="18.75" hidden="1" customHeight="1" x14ac:dyDescent="0.25">
      <c r="B60" s="51"/>
      <c r="C60" s="51"/>
    </row>
    <row r="61" spans="2:3" ht="18.75" hidden="1" customHeight="1" x14ac:dyDescent="0.25">
      <c r="B61" s="51"/>
      <c r="C61" s="51"/>
    </row>
    <row r="62" spans="2:3" ht="18.75" hidden="1" customHeight="1" x14ac:dyDescent="0.25">
      <c r="B62" s="51"/>
      <c r="C62" s="51"/>
    </row>
    <row r="63" spans="2:3" ht="18.75" hidden="1" customHeight="1" x14ac:dyDescent="0.25">
      <c r="B63" s="51"/>
      <c r="C63" s="51"/>
    </row>
    <row r="64" spans="2:3" ht="18.75" hidden="1" customHeight="1" x14ac:dyDescent="0.25">
      <c r="B64" s="51"/>
      <c r="C64" s="51"/>
    </row>
    <row r="65" spans="2:3" ht="18.75" hidden="1" customHeight="1" x14ac:dyDescent="0.25">
      <c r="B65" s="51"/>
      <c r="C65" s="51"/>
    </row>
    <row r="66" spans="2:3" ht="18.75" hidden="1" customHeight="1" x14ac:dyDescent="0.25">
      <c r="B66" s="51"/>
      <c r="C66" s="51"/>
    </row>
    <row r="67" spans="2:3" ht="18.75" hidden="1" customHeight="1" x14ac:dyDescent="0.25">
      <c r="B67" s="51"/>
      <c r="C67" s="51"/>
    </row>
    <row r="68" spans="2:3" ht="18.75" hidden="1" customHeight="1" x14ac:dyDescent="0.25">
      <c r="B68" s="51"/>
      <c r="C68" s="51"/>
    </row>
    <row r="69" spans="2:3" ht="18.75" hidden="1" customHeight="1" x14ac:dyDescent="0.25">
      <c r="B69" s="51"/>
      <c r="C69" s="51"/>
    </row>
    <row r="70" spans="2:3" ht="18.75" hidden="1" customHeight="1" x14ac:dyDescent="0.25">
      <c r="B70" s="51"/>
      <c r="C70" s="51"/>
    </row>
    <row r="71" spans="2:3" ht="18.75" hidden="1" customHeight="1" x14ac:dyDescent="0.25">
      <c r="B71" s="51"/>
      <c r="C71" s="51"/>
    </row>
    <row r="72" spans="2:3" ht="18.75" hidden="1" customHeight="1" x14ac:dyDescent="0.25">
      <c r="B72" s="51"/>
      <c r="C72" s="51"/>
    </row>
    <row r="73" spans="2:3" ht="18.75" hidden="1" customHeight="1" x14ac:dyDescent="0.25">
      <c r="B73" s="51"/>
      <c r="C73" s="51"/>
    </row>
    <row r="74" spans="2:3" ht="18.75" hidden="1" customHeight="1" x14ac:dyDescent="0.25">
      <c r="B74" s="51"/>
      <c r="C74" s="51"/>
    </row>
    <row r="75" spans="2:3" ht="18.75" hidden="1" customHeight="1" x14ac:dyDescent="0.25">
      <c r="B75" s="51"/>
      <c r="C75" s="51"/>
    </row>
    <row r="76" spans="2:3" ht="18.75" hidden="1" customHeight="1" x14ac:dyDescent="0.25">
      <c r="B76" s="51"/>
      <c r="C76" s="51"/>
    </row>
    <row r="77" spans="2:3" ht="18.75" hidden="1" customHeight="1" x14ac:dyDescent="0.25">
      <c r="B77" s="51"/>
      <c r="C77" s="51"/>
    </row>
    <row r="78" spans="2:3" ht="18.75" hidden="1" customHeight="1" x14ac:dyDescent="0.25">
      <c r="B78" s="51"/>
      <c r="C78" s="51"/>
    </row>
    <row r="79" spans="2:3" ht="18.75" hidden="1" customHeight="1" x14ac:dyDescent="0.25">
      <c r="B79" s="51"/>
      <c r="C79" s="51"/>
    </row>
    <row r="80" spans="2:3" ht="18.75" hidden="1" customHeight="1" x14ac:dyDescent="0.25">
      <c r="B80" s="51"/>
      <c r="C80" s="51"/>
    </row>
    <row r="81" spans="2:3" ht="18.75" hidden="1" customHeight="1" x14ac:dyDescent="0.25">
      <c r="B81" s="51"/>
      <c r="C81" s="51"/>
    </row>
    <row r="82" spans="2:3" ht="18.75" hidden="1" customHeight="1" x14ac:dyDescent="0.25">
      <c r="B82" s="51"/>
      <c r="C82" s="51"/>
    </row>
    <row r="83" spans="2:3" ht="18.75" hidden="1" customHeight="1" x14ac:dyDescent="0.25">
      <c r="B83" s="51"/>
      <c r="C83" s="51"/>
    </row>
    <row r="84" spans="2:3" ht="18.75" hidden="1" customHeight="1" x14ac:dyDescent="0.25">
      <c r="B84" s="51"/>
      <c r="C84" s="51"/>
    </row>
    <row r="85" spans="2:3" ht="18.75" hidden="1" customHeight="1" x14ac:dyDescent="0.25">
      <c r="B85" s="51"/>
      <c r="C85" s="51"/>
    </row>
    <row r="86" spans="2:3" ht="18.75" hidden="1" customHeight="1" x14ac:dyDescent="0.25">
      <c r="B86" s="51"/>
      <c r="C86" s="51"/>
    </row>
    <row r="87" spans="2:3" ht="18.75" hidden="1" customHeight="1" x14ac:dyDescent="0.25">
      <c r="B87" s="51"/>
      <c r="C87" s="51"/>
    </row>
    <row r="88" spans="2:3" ht="18.75" hidden="1" customHeight="1" x14ac:dyDescent="0.25">
      <c r="B88" s="51"/>
      <c r="C88" s="51"/>
    </row>
    <row r="89" spans="2:3" ht="18.75" hidden="1" customHeight="1" x14ac:dyDescent="0.25">
      <c r="B89" s="51"/>
      <c r="C89" s="51"/>
    </row>
    <row r="90" spans="2:3" ht="18.75" hidden="1" customHeight="1" x14ac:dyDescent="0.25">
      <c r="B90" s="51"/>
      <c r="C90" s="51"/>
    </row>
    <row r="91" spans="2:3" ht="18.75" hidden="1" customHeight="1" x14ac:dyDescent="0.25">
      <c r="B91" s="51"/>
      <c r="C91" s="51"/>
    </row>
    <row r="92" spans="2:3" ht="18.75" hidden="1" customHeight="1" x14ac:dyDescent="0.25">
      <c r="B92" s="51"/>
      <c r="C92" s="51"/>
    </row>
    <row r="93" spans="2:3" ht="18.75" hidden="1" customHeight="1" x14ac:dyDescent="0.25">
      <c r="B93" s="51"/>
      <c r="C93" s="51"/>
    </row>
    <row r="94" spans="2:3" ht="18.75" hidden="1" customHeight="1" x14ac:dyDescent="0.25">
      <c r="B94" s="51"/>
      <c r="C94" s="51"/>
    </row>
    <row r="95" spans="2:3" ht="18.75" hidden="1" customHeight="1" x14ac:dyDescent="0.25">
      <c r="B95" s="51"/>
      <c r="C95" s="51"/>
    </row>
    <row r="96" spans="2:3" ht="18.75" hidden="1" customHeight="1" x14ac:dyDescent="0.25">
      <c r="B96" s="51"/>
      <c r="C96" s="51"/>
    </row>
    <row r="97" spans="2:3" ht="18.75" hidden="1" customHeight="1" x14ac:dyDescent="0.25">
      <c r="B97" s="51"/>
      <c r="C97" s="51"/>
    </row>
    <row r="98" spans="2:3" ht="18.75" hidden="1" customHeight="1" x14ac:dyDescent="0.25">
      <c r="B98" s="51"/>
      <c r="C98" s="51"/>
    </row>
    <row r="99" spans="2:3" ht="18.75" hidden="1" customHeight="1" x14ac:dyDescent="0.25">
      <c r="B99" s="51"/>
      <c r="C99" s="51"/>
    </row>
    <row r="100" spans="2:3" ht="18.75" hidden="1" customHeight="1" x14ac:dyDescent="0.25">
      <c r="B100" s="51"/>
      <c r="C100" s="51"/>
    </row>
    <row r="101" spans="2:3" ht="18.75" hidden="1" customHeight="1" x14ac:dyDescent="0.25">
      <c r="B101" s="51"/>
      <c r="C101" s="51"/>
    </row>
    <row r="102" spans="2:3" ht="18.75" hidden="1" customHeight="1" x14ac:dyDescent="0.25">
      <c r="B102" s="51"/>
      <c r="C102" s="51"/>
    </row>
    <row r="103" spans="2:3" ht="18.75" hidden="1" customHeight="1" x14ac:dyDescent="0.25">
      <c r="B103" s="51"/>
      <c r="C103" s="51"/>
    </row>
    <row r="104" spans="2:3" ht="18.75" hidden="1" customHeight="1" x14ac:dyDescent="0.25">
      <c r="B104" s="51"/>
      <c r="C104" s="51"/>
    </row>
    <row r="105" spans="2:3" ht="18.75" hidden="1" customHeight="1" x14ac:dyDescent="0.25">
      <c r="B105" s="51"/>
      <c r="C105" s="51"/>
    </row>
    <row r="106" spans="2:3" ht="18.75" hidden="1" customHeight="1" x14ac:dyDescent="0.25">
      <c r="B106" s="51"/>
      <c r="C106" s="51"/>
    </row>
    <row r="107" spans="2:3" ht="18.75" hidden="1" customHeight="1" x14ac:dyDescent="0.25">
      <c r="B107" s="51"/>
      <c r="C107" s="51"/>
    </row>
    <row r="108" spans="2:3" ht="18.75" hidden="1" customHeight="1" x14ac:dyDescent="0.25">
      <c r="B108" s="51"/>
      <c r="C108" s="51"/>
    </row>
    <row r="109" spans="2:3" ht="18.75" hidden="1" customHeight="1" x14ac:dyDescent="0.25">
      <c r="B109" s="51"/>
      <c r="C109" s="51"/>
    </row>
    <row r="110" spans="2:3" ht="18.75" hidden="1" customHeight="1" x14ac:dyDescent="0.25">
      <c r="B110" s="51"/>
      <c r="C110" s="51"/>
    </row>
    <row r="111" spans="2:3" ht="15" hidden="1" customHeight="1" x14ac:dyDescent="0.25"/>
    <row r="112" spans="2:3" ht="15" hidden="1" customHeight="1" x14ac:dyDescent="0.25"/>
    <row r="113" ht="15" hidden="1" customHeight="1" x14ac:dyDescent="0.25"/>
    <row r="114" ht="15" hidden="1" customHeight="1" x14ac:dyDescent="0.25"/>
    <row r="115" ht="15" hidden="1" customHeight="1" x14ac:dyDescent="0.25"/>
    <row r="116" ht="15" hidden="1" customHeight="1" x14ac:dyDescent="0.25"/>
    <row r="117" ht="15" hidden="1" customHeight="1" x14ac:dyDescent="0.25"/>
    <row r="118" ht="15" hidden="1" customHeight="1" x14ac:dyDescent="0.25"/>
    <row r="119" ht="15" hidden="1" customHeight="1" x14ac:dyDescent="0.25"/>
    <row r="120" ht="15" hidden="1" customHeight="1" x14ac:dyDescent="0.25"/>
    <row r="121" ht="15" hidden="1" customHeight="1" x14ac:dyDescent="0.25"/>
    <row r="122" ht="15" hidden="1" customHeight="1" x14ac:dyDescent="0.25"/>
    <row r="123" ht="15" hidden="1" customHeight="1" x14ac:dyDescent="0.25"/>
    <row r="124" ht="15" hidden="1" customHeight="1" x14ac:dyDescent="0.25"/>
    <row r="125" ht="15" hidden="1" customHeight="1" x14ac:dyDescent="0.25"/>
    <row r="126" ht="15" hidden="1" customHeight="1" x14ac:dyDescent="0.25"/>
    <row r="127" ht="15" hidden="1" customHeight="1" x14ac:dyDescent="0.25"/>
    <row r="128" ht="15" hidden="1" customHeight="1" x14ac:dyDescent="0.25"/>
    <row r="129" ht="15" hidden="1" customHeight="1" x14ac:dyDescent="0.25"/>
    <row r="130" ht="15" hidden="1" customHeight="1" x14ac:dyDescent="0.25"/>
    <row r="131" ht="15" hidden="1" customHeight="1" x14ac:dyDescent="0.25"/>
    <row r="132" ht="15" hidden="1" customHeight="1" x14ac:dyDescent="0.25"/>
    <row r="133" ht="15" hidden="1" customHeight="1" x14ac:dyDescent="0.25"/>
    <row r="134" ht="15" hidden="1" customHeight="1" x14ac:dyDescent="0.25"/>
    <row r="135" ht="15" hidden="1" customHeight="1" x14ac:dyDescent="0.25"/>
    <row r="136" ht="15" hidden="1" customHeight="1" x14ac:dyDescent="0.25"/>
    <row r="137" ht="15" hidden="1" customHeight="1" x14ac:dyDescent="0.25"/>
    <row r="138" ht="15" hidden="1" customHeight="1" x14ac:dyDescent="0.25"/>
    <row r="139" ht="15" hidden="1" customHeight="1" x14ac:dyDescent="0.25"/>
    <row r="140" ht="15" hidden="1" customHeight="1" x14ac:dyDescent="0.25"/>
    <row r="141" ht="15" hidden="1" customHeight="1" x14ac:dyDescent="0.25"/>
    <row r="142" ht="15" hidden="1" customHeight="1" x14ac:dyDescent="0.25"/>
    <row r="143" ht="15" hidden="1" customHeight="1" x14ac:dyDescent="0.25"/>
    <row r="144" ht="15" hidden="1" customHeight="1" x14ac:dyDescent="0.25"/>
    <row r="145" ht="15" hidden="1" customHeight="1" x14ac:dyDescent="0.25"/>
    <row r="146" ht="15" hidden="1" customHeight="1" x14ac:dyDescent="0.25"/>
    <row r="147" ht="15" hidden="1" customHeight="1" x14ac:dyDescent="0.25"/>
    <row r="148" ht="15" hidden="1" customHeight="1" x14ac:dyDescent="0.25"/>
    <row r="149" ht="15" hidden="1" customHeight="1" x14ac:dyDescent="0.25"/>
    <row r="150" ht="15" hidden="1" customHeight="1" x14ac:dyDescent="0.25"/>
    <row r="151" ht="15" hidden="1" customHeight="1" x14ac:dyDescent="0.25"/>
    <row r="152" ht="15" hidden="1" customHeight="1" x14ac:dyDescent="0.25"/>
    <row r="153" ht="15" hidden="1" customHeight="1" x14ac:dyDescent="0.25"/>
    <row r="154" ht="15" hidden="1" customHeight="1" x14ac:dyDescent="0.25"/>
    <row r="155" ht="15" hidden="1" customHeight="1" x14ac:dyDescent="0.25"/>
    <row r="156" ht="15" hidden="1" customHeight="1" x14ac:dyDescent="0.25"/>
    <row r="157" ht="15" hidden="1" customHeight="1" x14ac:dyDescent="0.25"/>
    <row r="158" ht="15" hidden="1" customHeight="1" x14ac:dyDescent="0.25"/>
    <row r="159" ht="15" hidden="1" customHeight="1" x14ac:dyDescent="0.25"/>
    <row r="160" ht="15" hidden="1" customHeight="1" x14ac:dyDescent="0.25"/>
    <row r="161" ht="15" hidden="1" customHeight="1" x14ac:dyDescent="0.25"/>
    <row r="162" ht="15" hidden="1" customHeight="1" x14ac:dyDescent="0.25"/>
    <row r="163" ht="15" hidden="1" customHeight="1" x14ac:dyDescent="0.25"/>
    <row r="164" ht="15" hidden="1" customHeight="1" x14ac:dyDescent="0.25"/>
    <row r="165" ht="15" hidden="1" customHeight="1" x14ac:dyDescent="0.25"/>
    <row r="166" ht="15" hidden="1" customHeight="1" x14ac:dyDescent="0.25"/>
    <row r="167" ht="15" hidden="1" customHeight="1" x14ac:dyDescent="0.25"/>
    <row r="168" ht="15" hidden="1" customHeight="1" x14ac:dyDescent="0.25"/>
    <row r="169" ht="15" hidden="1" customHeight="1" x14ac:dyDescent="0.25"/>
    <row r="170" ht="15" hidden="1" customHeight="1" x14ac:dyDescent="0.25"/>
    <row r="171" ht="15" hidden="1" customHeight="1" x14ac:dyDescent="0.25"/>
    <row r="172" ht="15" hidden="1" customHeight="1" x14ac:dyDescent="0.25"/>
    <row r="173" ht="15" hidden="1" customHeight="1" x14ac:dyDescent="0.25"/>
    <row r="174" ht="15" hidden="1" customHeight="1" x14ac:dyDescent="0.25"/>
    <row r="175" ht="15" hidden="1" customHeight="1" x14ac:dyDescent="0.25"/>
    <row r="176" ht="15" hidden="1" customHeight="1" x14ac:dyDescent="0.25"/>
    <row r="177" ht="15" hidden="1" customHeight="1" x14ac:dyDescent="0.25"/>
    <row r="178" ht="15" hidden="1" customHeight="1" x14ac:dyDescent="0.25"/>
    <row r="179" ht="15" hidden="1" customHeight="1" x14ac:dyDescent="0.25"/>
    <row r="180" ht="15" hidden="1" customHeight="1" x14ac:dyDescent="0.25"/>
    <row r="181" ht="15" hidden="1" customHeight="1" x14ac:dyDescent="0.25"/>
    <row r="182" ht="15" hidden="1" customHeight="1" x14ac:dyDescent="0.25"/>
    <row r="183" ht="15" hidden="1" customHeight="1" x14ac:dyDescent="0.25"/>
    <row r="184" ht="15" hidden="1" customHeight="1" x14ac:dyDescent="0.25"/>
    <row r="185" ht="15" hidden="1" customHeight="1" x14ac:dyDescent="0.25"/>
    <row r="186" ht="15" hidden="1" customHeight="1" x14ac:dyDescent="0.25"/>
    <row r="187" ht="15" hidden="1" customHeight="1" x14ac:dyDescent="0.25"/>
    <row r="188" ht="15" hidden="1" customHeight="1" x14ac:dyDescent="0.25"/>
    <row r="189" ht="15" hidden="1" customHeight="1" x14ac:dyDescent="0.25"/>
    <row r="190" ht="15" hidden="1" customHeight="1" x14ac:dyDescent="0.25"/>
    <row r="191" ht="15" hidden="1" customHeight="1" x14ac:dyDescent="0.25"/>
    <row r="192" ht="15" hidden="1" customHeight="1" x14ac:dyDescent="0.25"/>
    <row r="193" ht="15" hidden="1" customHeight="1" x14ac:dyDescent="0.25"/>
    <row r="194" ht="15" hidden="1" customHeight="1" x14ac:dyDescent="0.25"/>
    <row r="195" ht="15" hidden="1" customHeight="1" x14ac:dyDescent="0.25"/>
    <row r="196" ht="15" hidden="1" customHeight="1" x14ac:dyDescent="0.25"/>
    <row r="197" ht="15" hidden="1" customHeight="1" x14ac:dyDescent="0.25"/>
    <row r="198" ht="15" hidden="1" customHeight="1" x14ac:dyDescent="0.25"/>
    <row r="199" ht="15" hidden="1" customHeight="1" x14ac:dyDescent="0.25"/>
    <row r="200" ht="15" hidden="1" customHeight="1" x14ac:dyDescent="0.25"/>
    <row r="201" ht="15" hidden="1" customHeight="1" x14ac:dyDescent="0.25"/>
    <row r="202" ht="15" hidden="1" customHeight="1" x14ac:dyDescent="0.25"/>
    <row r="203" ht="15" hidden="1" customHeight="1" x14ac:dyDescent="0.25"/>
    <row r="204" ht="15" hidden="1" customHeight="1" x14ac:dyDescent="0.25"/>
    <row r="205" ht="15" hidden="1" customHeight="1" x14ac:dyDescent="0.25"/>
    <row r="206" ht="15" hidden="1" customHeight="1" x14ac:dyDescent="0.25"/>
    <row r="207" ht="15" hidden="1" customHeight="1" x14ac:dyDescent="0.25"/>
    <row r="208" ht="15" hidden="1" customHeight="1" x14ac:dyDescent="0.25"/>
    <row r="209" ht="15" hidden="1" customHeight="1" x14ac:dyDescent="0.25"/>
    <row r="210" ht="15" hidden="1" customHeight="1" x14ac:dyDescent="0.25"/>
    <row r="211" ht="15" hidden="1" customHeight="1" x14ac:dyDescent="0.25"/>
    <row r="212" ht="15" hidden="1" customHeight="1" x14ac:dyDescent="0.25"/>
    <row r="213" ht="15" hidden="1" customHeight="1" x14ac:dyDescent="0.25"/>
    <row r="214" ht="15" hidden="1" customHeight="1" x14ac:dyDescent="0.25"/>
    <row r="215" ht="15" hidden="1" customHeight="1" x14ac:dyDescent="0.25"/>
    <row r="216" ht="15" hidden="1" customHeight="1" x14ac:dyDescent="0.25"/>
    <row r="217" ht="15" hidden="1" customHeight="1" x14ac:dyDescent="0.25"/>
    <row r="218" ht="15" hidden="1" customHeight="1" x14ac:dyDescent="0.25"/>
    <row r="219" ht="15" hidden="1" customHeight="1" x14ac:dyDescent="0.25"/>
    <row r="220" ht="15" hidden="1" customHeight="1" x14ac:dyDescent="0.25"/>
    <row r="221" ht="15" hidden="1" customHeight="1" x14ac:dyDescent="0.25"/>
    <row r="222" ht="15" hidden="1" customHeight="1" x14ac:dyDescent="0.25"/>
    <row r="223" ht="15" hidden="1" customHeight="1" x14ac:dyDescent="0.25"/>
    <row r="224" ht="15" hidden="1" customHeight="1" x14ac:dyDescent="0.25"/>
    <row r="225" ht="15" hidden="1" customHeight="1" x14ac:dyDescent="0.25"/>
    <row r="226" ht="15" hidden="1" customHeight="1" x14ac:dyDescent="0.25"/>
    <row r="227" ht="15" hidden="1" customHeight="1" x14ac:dyDescent="0.25"/>
    <row r="228" ht="15" hidden="1" customHeight="1" x14ac:dyDescent="0.25"/>
    <row r="229" ht="15" hidden="1" customHeight="1" x14ac:dyDescent="0.25"/>
    <row r="230" ht="15" hidden="1" customHeight="1" x14ac:dyDescent="0.25"/>
    <row r="231" ht="15" hidden="1" customHeight="1" x14ac:dyDescent="0.25"/>
    <row r="232" ht="15" hidden="1" customHeight="1" x14ac:dyDescent="0.25"/>
    <row r="233" ht="15" hidden="1" customHeight="1" x14ac:dyDescent="0.25"/>
    <row r="234" ht="15" hidden="1" customHeight="1" x14ac:dyDescent="0.25"/>
    <row r="235" ht="15" hidden="1" customHeight="1" x14ac:dyDescent="0.25"/>
    <row r="236" ht="15" hidden="1" customHeight="1" x14ac:dyDescent="0.25"/>
    <row r="237" ht="15" hidden="1" customHeight="1" x14ac:dyDescent="0.25"/>
    <row r="238" ht="15" hidden="1" customHeight="1" x14ac:dyDescent="0.25"/>
    <row r="239" ht="15" hidden="1" customHeight="1" x14ac:dyDescent="0.25"/>
    <row r="240" ht="15" hidden="1" customHeight="1" x14ac:dyDescent="0.25"/>
    <row r="241" ht="15" hidden="1" customHeight="1" x14ac:dyDescent="0.25"/>
    <row r="242" ht="15" hidden="1" customHeight="1" x14ac:dyDescent="0.25"/>
    <row r="243" ht="15" hidden="1" customHeight="1" x14ac:dyDescent="0.25"/>
    <row r="244" ht="15" hidden="1" customHeight="1" x14ac:dyDescent="0.25"/>
    <row r="245" ht="15" hidden="1" customHeight="1" x14ac:dyDescent="0.25"/>
    <row r="246" ht="15" hidden="1" customHeight="1" x14ac:dyDescent="0.25"/>
    <row r="247" ht="15" hidden="1" customHeight="1" x14ac:dyDescent="0.25"/>
    <row r="248" ht="15" hidden="1" customHeight="1" x14ac:dyDescent="0.25"/>
    <row r="249" ht="15" hidden="1" customHeight="1" x14ac:dyDescent="0.25"/>
    <row r="250" ht="15" hidden="1" customHeight="1" x14ac:dyDescent="0.25"/>
    <row r="251" ht="15" hidden="1" customHeight="1" x14ac:dyDescent="0.25"/>
    <row r="252" ht="15" hidden="1" customHeight="1" x14ac:dyDescent="0.25"/>
    <row r="253" ht="15" hidden="1" customHeight="1" x14ac:dyDescent="0.25"/>
    <row r="254" ht="15" hidden="1" customHeight="1" x14ac:dyDescent="0.25"/>
    <row r="255" ht="15" hidden="1" customHeight="1" x14ac:dyDescent="0.25"/>
    <row r="256" ht="15" hidden="1" customHeight="1" x14ac:dyDescent="0.25"/>
    <row r="257" ht="15" hidden="1" customHeight="1" x14ac:dyDescent="0.25"/>
    <row r="258" ht="15" hidden="1" customHeight="1" x14ac:dyDescent="0.25"/>
    <row r="259" ht="15" hidden="1" customHeight="1" x14ac:dyDescent="0.25"/>
    <row r="260" ht="15" hidden="1" customHeight="1" x14ac:dyDescent="0.25"/>
    <row r="261" ht="15" hidden="1" customHeight="1" x14ac:dyDescent="0.25"/>
    <row r="262" ht="15" hidden="1" customHeight="1" x14ac:dyDescent="0.25"/>
    <row r="263" ht="15" hidden="1" customHeight="1" x14ac:dyDescent="0.25"/>
    <row r="264" ht="15" hidden="1" customHeight="1" x14ac:dyDescent="0.25"/>
    <row r="265" ht="15" hidden="1" customHeight="1" x14ac:dyDescent="0.25"/>
    <row r="266" ht="15" hidden="1" customHeight="1" x14ac:dyDescent="0.25"/>
    <row r="267" ht="15" hidden="1" customHeight="1" x14ac:dyDescent="0.25"/>
    <row r="268" ht="15" hidden="1" customHeight="1" x14ac:dyDescent="0.25"/>
    <row r="269" ht="15" hidden="1" customHeight="1" x14ac:dyDescent="0.25"/>
    <row r="270" ht="15" hidden="1" customHeight="1" x14ac:dyDescent="0.25"/>
    <row r="271" ht="15" hidden="1" customHeight="1" x14ac:dyDescent="0.25"/>
    <row r="272" ht="15" hidden="1" customHeight="1" x14ac:dyDescent="0.25"/>
    <row r="273" ht="15" hidden="1" customHeight="1" x14ac:dyDescent="0.25"/>
    <row r="274" ht="15" hidden="1" customHeight="1" x14ac:dyDescent="0.25"/>
    <row r="275" ht="15" hidden="1" customHeight="1" x14ac:dyDescent="0.25"/>
    <row r="276" ht="15" hidden="1" customHeight="1" x14ac:dyDescent="0.25"/>
    <row r="277" ht="15" hidden="1" customHeight="1" x14ac:dyDescent="0.25"/>
    <row r="278" ht="15" hidden="1" customHeight="1" x14ac:dyDescent="0.25"/>
    <row r="279" ht="15" hidden="1" customHeight="1" x14ac:dyDescent="0.25"/>
    <row r="280" ht="15" hidden="1" customHeight="1" x14ac:dyDescent="0.25"/>
    <row r="281" ht="15" hidden="1" customHeight="1" x14ac:dyDescent="0.25"/>
    <row r="282" ht="15" hidden="1" customHeight="1" x14ac:dyDescent="0.25"/>
    <row r="283" ht="15" hidden="1" customHeight="1" x14ac:dyDescent="0.25"/>
    <row r="284" ht="15" hidden="1" customHeight="1" x14ac:dyDescent="0.25"/>
    <row r="285" ht="15" hidden="1" customHeight="1" x14ac:dyDescent="0.25"/>
    <row r="286" ht="15" hidden="1" customHeight="1" x14ac:dyDescent="0.25"/>
    <row r="287" ht="15" hidden="1" customHeight="1" x14ac:dyDescent="0.25"/>
    <row r="288" ht="15" hidden="1" customHeight="1" x14ac:dyDescent="0.25"/>
    <row r="289" ht="15" hidden="1" customHeight="1" x14ac:dyDescent="0.25"/>
    <row r="290" ht="15" hidden="1" customHeight="1" x14ac:dyDescent="0.25"/>
    <row r="291" ht="15" hidden="1" customHeight="1" x14ac:dyDescent="0.25"/>
    <row r="292" ht="15" hidden="1" customHeight="1" x14ac:dyDescent="0.25"/>
    <row r="293" ht="15" hidden="1" customHeight="1" x14ac:dyDescent="0.25"/>
    <row r="294" ht="15" hidden="1" customHeight="1" x14ac:dyDescent="0.25"/>
    <row r="295" ht="15" hidden="1" customHeight="1" x14ac:dyDescent="0.25"/>
    <row r="296" ht="15" hidden="1" customHeight="1" x14ac:dyDescent="0.25"/>
    <row r="297" ht="15" hidden="1" customHeight="1" x14ac:dyDescent="0.25"/>
    <row r="298" ht="15" hidden="1" customHeight="1" x14ac:dyDescent="0.25"/>
    <row r="299" ht="15" hidden="1" customHeight="1" x14ac:dyDescent="0.25"/>
    <row r="300" ht="15" hidden="1" customHeight="1" x14ac:dyDescent="0.25"/>
    <row r="301" ht="15" hidden="1" customHeight="1" x14ac:dyDescent="0.25"/>
    <row r="302" ht="15" hidden="1" customHeight="1" x14ac:dyDescent="0.25"/>
    <row r="303" ht="15" hidden="1" customHeight="1" x14ac:dyDescent="0.25"/>
    <row r="304" ht="15" hidden="1" customHeight="1" x14ac:dyDescent="0.25"/>
    <row r="305" ht="15" hidden="1" customHeight="1" x14ac:dyDescent="0.25"/>
    <row r="306" ht="15" hidden="1" customHeight="1" x14ac:dyDescent="0.25"/>
    <row r="307" ht="15" hidden="1" customHeight="1" x14ac:dyDescent="0.25"/>
    <row r="308" ht="15" hidden="1" customHeight="1" x14ac:dyDescent="0.25"/>
    <row r="309" ht="15" hidden="1" customHeight="1" x14ac:dyDescent="0.25"/>
    <row r="310" ht="15" hidden="1" customHeight="1" x14ac:dyDescent="0.25"/>
    <row r="311" ht="15" hidden="1" customHeight="1" x14ac:dyDescent="0.25"/>
    <row r="312" ht="15" hidden="1" customHeight="1" x14ac:dyDescent="0.25"/>
    <row r="313" ht="15" hidden="1" customHeight="1" x14ac:dyDescent="0.25"/>
    <row r="314" ht="15" hidden="1" customHeight="1" x14ac:dyDescent="0.25"/>
    <row r="315" ht="15" hidden="1" customHeight="1" x14ac:dyDescent="0.25"/>
    <row r="316" ht="15" hidden="1" customHeight="1" x14ac:dyDescent="0.25"/>
    <row r="317" ht="15" hidden="1" customHeight="1" x14ac:dyDescent="0.25"/>
    <row r="318" ht="15" hidden="1" customHeight="1" x14ac:dyDescent="0.25"/>
    <row r="319" ht="15" hidden="1" customHeight="1" x14ac:dyDescent="0.25"/>
    <row r="320" ht="15" hidden="1" customHeight="1" x14ac:dyDescent="0.25"/>
    <row r="321" ht="15" hidden="1" customHeight="1" x14ac:dyDescent="0.25"/>
    <row r="322" ht="15" hidden="1" customHeight="1" x14ac:dyDescent="0.25"/>
    <row r="323" ht="15" hidden="1" customHeight="1" x14ac:dyDescent="0.25"/>
    <row r="324" ht="15" hidden="1" customHeight="1" x14ac:dyDescent="0.25"/>
    <row r="325" ht="15" hidden="1" customHeight="1" x14ac:dyDescent="0.25"/>
    <row r="326" ht="15" hidden="1" customHeight="1" x14ac:dyDescent="0.25"/>
    <row r="327" ht="15" hidden="1" customHeight="1" x14ac:dyDescent="0.25"/>
    <row r="328" ht="15" hidden="1" customHeight="1" x14ac:dyDescent="0.25"/>
    <row r="329" ht="15" hidden="1" customHeight="1" x14ac:dyDescent="0.25"/>
    <row r="330" ht="15" hidden="1" customHeight="1" x14ac:dyDescent="0.25"/>
    <row r="331" ht="15" hidden="1" customHeight="1" x14ac:dyDescent="0.25"/>
    <row r="332" ht="15" hidden="1" customHeight="1" x14ac:dyDescent="0.25"/>
    <row r="333" ht="15" hidden="1" customHeight="1" x14ac:dyDescent="0.25"/>
    <row r="334" ht="15" hidden="1" customHeight="1" x14ac:dyDescent="0.25"/>
    <row r="335" ht="15" hidden="1" customHeight="1" x14ac:dyDescent="0.25"/>
    <row r="336" ht="15" hidden="1" customHeight="1" x14ac:dyDescent="0.25"/>
    <row r="337" ht="15" hidden="1" customHeight="1" x14ac:dyDescent="0.25"/>
    <row r="338" ht="15" hidden="1" customHeight="1" x14ac:dyDescent="0.25"/>
    <row r="339" ht="15" hidden="1" customHeight="1" x14ac:dyDescent="0.25"/>
    <row r="340" ht="15" hidden="1" customHeight="1" x14ac:dyDescent="0.25"/>
    <row r="341" ht="15" hidden="1" customHeight="1" x14ac:dyDescent="0.25"/>
    <row r="342" ht="15" hidden="1" customHeight="1" x14ac:dyDescent="0.25"/>
  </sheetData>
  <mergeCells count="47">
    <mergeCell ref="B31:C31"/>
    <mergeCell ref="B9:C9"/>
    <mergeCell ref="B33:C33"/>
    <mergeCell ref="B20:C20"/>
    <mergeCell ref="B10:C10"/>
    <mergeCell ref="B11:C11"/>
    <mergeCell ref="B23:C23"/>
    <mergeCell ref="B30:C30"/>
    <mergeCell ref="B12:C12"/>
    <mergeCell ref="B13:C13"/>
    <mergeCell ref="B4:C4"/>
    <mergeCell ref="B5:C5"/>
    <mergeCell ref="B6:C6"/>
    <mergeCell ref="B7:C7"/>
    <mergeCell ref="B8:C8"/>
    <mergeCell ref="B2:C2"/>
    <mergeCell ref="B41:C41"/>
    <mergeCell ref="B25:C25"/>
    <mergeCell ref="B26:C26"/>
    <mergeCell ref="B27:C27"/>
    <mergeCell ref="B28:C28"/>
    <mergeCell ref="B29:C29"/>
    <mergeCell ref="B24:C24"/>
    <mergeCell ref="B14:C14"/>
    <mergeCell ref="B15:C15"/>
    <mergeCell ref="B16:C16"/>
    <mergeCell ref="B17:C17"/>
    <mergeCell ref="B18:C18"/>
    <mergeCell ref="B19:C19"/>
    <mergeCell ref="B22:C22"/>
    <mergeCell ref="B32:C32"/>
    <mergeCell ref="B34:C34"/>
    <mergeCell ref="B50:C50"/>
    <mergeCell ref="B46:C46"/>
    <mergeCell ref="B47:C47"/>
    <mergeCell ref="B48:C48"/>
    <mergeCell ref="B44:C44"/>
    <mergeCell ref="B45:C45"/>
    <mergeCell ref="B38:C38"/>
    <mergeCell ref="B39:C39"/>
    <mergeCell ref="B40:C40"/>
    <mergeCell ref="B49:C49"/>
    <mergeCell ref="B36:C36"/>
    <mergeCell ref="B37:C37"/>
    <mergeCell ref="B35:C35"/>
    <mergeCell ref="B42:C42"/>
    <mergeCell ref="B43:C43"/>
  </mergeCells>
  <pageMargins left="0.31496062992125984" right="0.31496062992125984" top="0.35433070866141736" bottom="0.35433070866141736" header="0.31496062992125984" footer="0.31496062992125984"/>
  <pageSetup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Hoja35"/>
  <dimension ref="B1:FS143"/>
  <sheetViews>
    <sheetView showGridLines="0" zoomScale="85" zoomScaleNormal="85" workbookViewId="0">
      <pane xSplit="2" ySplit="7" topLeftCell="FL98" activePane="bottomRight" state="frozen"/>
      <selection activeCell="I25" sqref="I25"/>
      <selection pane="topRight" activeCell="I25" sqref="I25"/>
      <selection pane="bottomLeft" activeCell="I25" sqref="I25"/>
      <selection pane="bottomRight"/>
    </sheetView>
  </sheetViews>
  <sheetFormatPr baseColWidth="10" defaultColWidth="9.140625" defaultRowHeight="15" customHeight="1" x14ac:dyDescent="0.25"/>
  <cols>
    <col min="1" max="1" width="3.5703125" style="1" customWidth="1"/>
    <col min="2" max="2" width="56.28515625" style="1" customWidth="1"/>
    <col min="3" max="175" width="11.140625" style="1" customWidth="1"/>
    <col min="176" max="16384" width="9.140625" style="1"/>
  </cols>
  <sheetData>
    <row r="1" spans="2:175" ht="15.75" x14ac:dyDescent="0.25">
      <c r="B1" s="2100"/>
      <c r="C1" s="2101"/>
      <c r="D1" s="2101"/>
      <c r="E1" s="2101"/>
      <c r="F1" s="2101"/>
      <c r="G1" s="2101"/>
      <c r="H1" s="2101"/>
      <c r="I1" s="2101"/>
      <c r="J1" s="2101"/>
      <c r="K1" s="2101"/>
      <c r="L1" s="2101"/>
      <c r="M1" s="2101"/>
      <c r="N1" s="2101"/>
      <c r="O1" s="2101"/>
      <c r="P1" s="2101"/>
      <c r="Q1" s="2101"/>
      <c r="R1" s="2101"/>
      <c r="S1" s="2101"/>
      <c r="T1" s="2101"/>
      <c r="U1" s="2101"/>
      <c r="V1" s="2101"/>
      <c r="W1" s="2101"/>
      <c r="X1" s="2101"/>
      <c r="Y1" s="2101"/>
      <c r="Z1" s="2101"/>
      <c r="AA1" s="2101"/>
      <c r="AB1" s="2101"/>
      <c r="AC1" s="2101"/>
      <c r="AD1" s="2101"/>
      <c r="AE1" s="2101"/>
      <c r="AF1" s="2101"/>
      <c r="AG1" s="2101"/>
      <c r="AH1" s="2101"/>
      <c r="AI1" s="2101"/>
      <c r="AJ1" s="2101"/>
      <c r="AK1" s="2101"/>
      <c r="AL1" s="2101"/>
      <c r="AM1" s="2101"/>
      <c r="AN1" s="2101"/>
      <c r="AO1" s="2101"/>
      <c r="AP1" s="2101"/>
      <c r="AQ1" s="2101"/>
      <c r="AR1" s="2101"/>
      <c r="AS1" s="2101"/>
      <c r="AT1" s="2101"/>
      <c r="AU1" s="2101"/>
      <c r="AV1" s="2101"/>
      <c r="AW1" s="2101"/>
      <c r="AX1" s="2101"/>
      <c r="AY1" s="2101"/>
      <c r="AZ1" s="2101"/>
      <c r="BA1" s="2101"/>
      <c r="BB1" s="2101"/>
      <c r="BC1" s="2101"/>
      <c r="BD1" s="2101"/>
      <c r="BE1" s="2101"/>
      <c r="BF1" s="2101"/>
      <c r="BG1" s="2101"/>
      <c r="BH1" s="2101"/>
      <c r="BI1" s="2101"/>
      <c r="BJ1" s="2101"/>
      <c r="BK1" s="2101"/>
      <c r="BL1" s="2101"/>
      <c r="BM1" s="2101"/>
      <c r="BN1" s="2101"/>
      <c r="BO1" s="2101"/>
      <c r="BP1" s="2101"/>
      <c r="BQ1" s="2101"/>
      <c r="BR1" s="2101"/>
      <c r="BS1" s="2101"/>
      <c r="BT1" s="2101"/>
      <c r="BU1" s="2101"/>
      <c r="BV1" s="2101"/>
      <c r="BW1" s="2101"/>
      <c r="BX1" s="2101"/>
      <c r="BY1" s="2101"/>
      <c r="BZ1" s="2101"/>
      <c r="CA1" s="2101"/>
      <c r="CB1" s="2101"/>
      <c r="CC1" s="2101"/>
      <c r="CD1" s="2101"/>
      <c r="CE1" s="2101"/>
      <c r="CF1" s="2101"/>
      <c r="CG1" s="2101"/>
      <c r="CH1" s="2101"/>
      <c r="CI1" s="2101"/>
      <c r="CJ1" s="2101"/>
      <c r="CK1" s="2101"/>
      <c r="CL1" s="2101"/>
      <c r="CM1" s="2101"/>
      <c r="CN1" s="2101"/>
      <c r="CO1" s="2101"/>
      <c r="CP1" s="2101"/>
      <c r="CQ1" s="2101"/>
      <c r="CR1" s="2101"/>
      <c r="CS1" s="2101"/>
      <c r="CT1" s="2101"/>
      <c r="CU1" s="2101"/>
      <c r="CV1" s="2101"/>
      <c r="CW1" s="2101"/>
      <c r="CX1" s="2101"/>
      <c r="CY1" s="2101"/>
      <c r="CZ1" s="2101"/>
      <c r="DA1" s="2101"/>
      <c r="DB1" s="2101"/>
      <c r="DC1" s="2101"/>
      <c r="DD1" s="2101"/>
      <c r="DE1" s="2101"/>
      <c r="DF1" s="2101"/>
      <c r="DG1" s="2101"/>
      <c r="DH1" s="2101"/>
      <c r="DI1" s="2101"/>
      <c r="DJ1" s="2101"/>
      <c r="DK1" s="2101"/>
      <c r="DL1" s="2101"/>
      <c r="DM1" s="2101"/>
      <c r="DN1" s="2101"/>
      <c r="DO1" s="2101"/>
      <c r="DP1" s="2101"/>
      <c r="DQ1" s="2101"/>
      <c r="DR1" s="2101"/>
      <c r="DS1" s="2101"/>
      <c r="DT1" s="2101"/>
      <c r="DU1" s="2101"/>
      <c r="DV1" s="2101"/>
      <c r="DW1" s="2101"/>
      <c r="DX1" s="2101"/>
      <c r="DY1" s="2101"/>
      <c r="DZ1" s="2101"/>
      <c r="EA1" s="2101"/>
      <c r="EB1" s="2101"/>
      <c r="EC1" s="2101"/>
      <c r="ED1" s="2101"/>
      <c r="EE1" s="2101"/>
      <c r="EF1" s="2101"/>
      <c r="EG1" s="2101"/>
      <c r="EH1" s="2101"/>
      <c r="EI1" s="2101"/>
      <c r="EJ1" s="2101"/>
      <c r="EK1" s="2101"/>
      <c r="EL1" s="2101"/>
      <c r="EM1" s="2101"/>
      <c r="EN1" s="2101"/>
      <c r="EO1" s="2101"/>
      <c r="EP1" s="2101"/>
      <c r="EQ1" s="2101"/>
      <c r="ER1" s="2101"/>
      <c r="ES1" s="2101"/>
      <c r="ET1" s="2101"/>
      <c r="EU1" s="2101"/>
      <c r="EV1" s="2101"/>
      <c r="EW1" s="2101"/>
      <c r="EX1" s="2101"/>
      <c r="EY1" s="2101"/>
      <c r="EZ1" s="2101"/>
      <c r="FA1" s="2101"/>
      <c r="FB1" s="2101"/>
      <c r="FC1" s="2101"/>
      <c r="FD1" s="2101"/>
      <c r="FE1" s="2101"/>
      <c r="FF1" s="2101"/>
      <c r="FG1" s="2101"/>
      <c r="FH1" s="2101"/>
      <c r="FI1" s="2101"/>
      <c r="FJ1" s="2101"/>
      <c r="FK1" s="2101"/>
      <c r="FL1" s="2101"/>
      <c r="FM1" s="2101"/>
      <c r="FN1" s="2101"/>
      <c r="FO1" s="2101"/>
      <c r="FP1" s="2101"/>
      <c r="FQ1" s="2101"/>
      <c r="FR1" s="2101"/>
      <c r="FS1" s="2102"/>
    </row>
    <row r="2" spans="2:175" ht="15.75" x14ac:dyDescent="0.25">
      <c r="B2" s="2103"/>
      <c r="C2" s="2104"/>
      <c r="D2" s="2104"/>
      <c r="E2" s="2104"/>
      <c r="F2" s="2104"/>
      <c r="G2" s="2104"/>
      <c r="H2" s="2104"/>
      <c r="I2" s="2104"/>
      <c r="J2" s="2104"/>
      <c r="K2" s="2104"/>
      <c r="L2" s="2104"/>
      <c r="M2" s="2104"/>
      <c r="N2" s="2104"/>
      <c r="O2" s="2104"/>
      <c r="P2" s="2104"/>
      <c r="Q2" s="2104"/>
      <c r="R2" s="2104"/>
      <c r="S2" s="2104"/>
      <c r="T2" s="2104"/>
      <c r="U2" s="2104"/>
      <c r="V2" s="2104"/>
      <c r="W2" s="2104"/>
      <c r="X2" s="2104"/>
      <c r="Y2" s="2104"/>
      <c r="Z2" s="2104"/>
      <c r="AA2" s="2104"/>
      <c r="AB2" s="2104"/>
      <c r="AC2" s="2104"/>
      <c r="AD2" s="2104"/>
      <c r="AE2" s="2104"/>
      <c r="AF2" s="2104"/>
      <c r="AG2" s="2104"/>
      <c r="AH2" s="2104"/>
      <c r="AI2" s="2104"/>
      <c r="AJ2" s="2104"/>
      <c r="AK2" s="2104"/>
      <c r="AL2" s="2104"/>
      <c r="AM2" s="2104"/>
      <c r="AN2" s="2104"/>
      <c r="AO2" s="2104"/>
      <c r="AP2" s="2104"/>
      <c r="AQ2" s="2104"/>
      <c r="AR2" s="2104"/>
      <c r="AS2" s="2104"/>
      <c r="AT2" s="2104"/>
      <c r="AU2" s="2104"/>
      <c r="AV2" s="2104"/>
      <c r="AW2" s="2104"/>
      <c r="AX2" s="2104"/>
      <c r="AY2" s="2104"/>
      <c r="AZ2" s="2104"/>
      <c r="BA2" s="2104"/>
      <c r="BB2" s="2104"/>
      <c r="BC2" s="2104"/>
      <c r="BD2" s="2104"/>
      <c r="BE2" s="2104"/>
      <c r="BF2" s="2104"/>
      <c r="BG2" s="2104"/>
      <c r="BH2" s="2104"/>
      <c r="BI2" s="2104"/>
      <c r="BJ2" s="2104"/>
      <c r="BK2" s="2104"/>
      <c r="BL2" s="2104"/>
      <c r="BM2" s="2104"/>
      <c r="BN2" s="2104"/>
      <c r="BO2" s="2104"/>
      <c r="BP2" s="2104"/>
      <c r="BQ2" s="2104"/>
      <c r="BR2" s="2104"/>
      <c r="BS2" s="2104"/>
      <c r="BT2" s="2104"/>
      <c r="BU2" s="2104"/>
      <c r="BV2" s="2104"/>
      <c r="BW2" s="2104"/>
      <c r="BX2" s="2104"/>
      <c r="BY2" s="2104"/>
      <c r="BZ2" s="2104"/>
      <c r="CA2" s="2104"/>
      <c r="CB2" s="2104"/>
      <c r="CC2" s="2104"/>
      <c r="CD2" s="2104"/>
      <c r="CE2" s="2104"/>
      <c r="CF2" s="2104"/>
      <c r="CG2" s="2104"/>
      <c r="CH2" s="2104"/>
      <c r="CI2" s="2104"/>
      <c r="CJ2" s="2104"/>
      <c r="CK2" s="2104"/>
      <c r="CL2" s="2104"/>
      <c r="CM2" s="2104"/>
      <c r="CN2" s="2104"/>
      <c r="CO2" s="2104"/>
      <c r="CP2" s="2104"/>
      <c r="CQ2" s="2104"/>
      <c r="CR2" s="2104"/>
      <c r="CS2" s="2104"/>
      <c r="CT2" s="2104"/>
      <c r="CU2" s="2104"/>
      <c r="CV2" s="2104"/>
      <c r="CW2" s="2104"/>
      <c r="CX2" s="2104"/>
      <c r="CY2" s="2104"/>
      <c r="CZ2" s="2104"/>
      <c r="DA2" s="2104"/>
      <c r="DB2" s="2104"/>
      <c r="DC2" s="2104"/>
      <c r="DD2" s="2104"/>
      <c r="DE2" s="2104"/>
      <c r="DF2" s="2104"/>
      <c r="DG2" s="2104"/>
      <c r="DH2" s="2104"/>
      <c r="DI2" s="2104"/>
      <c r="DJ2" s="2104"/>
      <c r="DK2" s="2104"/>
      <c r="DL2" s="2104"/>
      <c r="DM2" s="2104"/>
      <c r="DN2" s="2104"/>
      <c r="DO2" s="2104"/>
      <c r="DP2" s="2104"/>
      <c r="DQ2" s="2104"/>
      <c r="DR2" s="2104"/>
      <c r="DS2" s="2104"/>
      <c r="DT2" s="2104"/>
      <c r="DU2" s="2104"/>
      <c r="DV2" s="2104"/>
      <c r="DW2" s="2104"/>
      <c r="DX2" s="2104"/>
      <c r="DY2" s="2104"/>
      <c r="DZ2" s="2104"/>
      <c r="EA2" s="2104"/>
      <c r="EB2" s="2104"/>
      <c r="EC2" s="2104"/>
      <c r="ED2" s="2104"/>
      <c r="EE2" s="2104"/>
      <c r="EF2" s="2104"/>
      <c r="EG2" s="2104"/>
      <c r="EH2" s="2104"/>
      <c r="EI2" s="2104"/>
      <c r="EJ2" s="2104"/>
      <c r="EK2" s="2104"/>
      <c r="EL2" s="2104"/>
      <c r="EM2" s="2104"/>
      <c r="EN2" s="2104"/>
      <c r="EO2" s="2104"/>
      <c r="EP2" s="2104"/>
      <c r="EQ2" s="2104"/>
      <c r="ER2" s="2104"/>
      <c r="ES2" s="2104"/>
      <c r="ET2" s="2104"/>
      <c r="EU2" s="2104"/>
      <c r="EV2" s="2104"/>
      <c r="EW2" s="2104"/>
      <c r="EX2" s="2104"/>
      <c r="EY2" s="2104"/>
      <c r="EZ2" s="2104"/>
      <c r="FA2" s="2104"/>
      <c r="FB2" s="2104"/>
      <c r="FC2" s="2104"/>
      <c r="FD2" s="2104"/>
      <c r="FE2" s="2104"/>
      <c r="FF2" s="2104"/>
      <c r="FG2" s="2104"/>
      <c r="FH2" s="2104"/>
      <c r="FI2" s="2104"/>
      <c r="FJ2" s="2104"/>
      <c r="FK2" s="2104"/>
      <c r="FL2" s="2104"/>
      <c r="FM2" s="2104"/>
      <c r="FN2" s="2104"/>
      <c r="FO2" s="2104"/>
      <c r="FP2" s="2104"/>
      <c r="FQ2" s="2104"/>
      <c r="FR2" s="2104"/>
      <c r="FS2" s="2105"/>
    </row>
    <row r="3" spans="2:175" ht="16.5" thickBot="1" x14ac:dyDescent="0.3">
      <c r="B3" s="2106"/>
      <c r="C3" s="2107"/>
      <c r="D3" s="2107"/>
      <c r="E3" s="2107"/>
      <c r="F3" s="2107"/>
      <c r="G3" s="2107"/>
      <c r="H3" s="2107"/>
      <c r="I3" s="2107"/>
      <c r="J3" s="2107"/>
      <c r="K3" s="2107"/>
      <c r="L3" s="2107"/>
      <c r="M3" s="2107"/>
      <c r="N3" s="2107"/>
      <c r="O3" s="2107"/>
      <c r="P3" s="2107"/>
      <c r="Q3" s="2107"/>
      <c r="R3" s="2107"/>
      <c r="S3" s="2107"/>
      <c r="T3" s="2107"/>
      <c r="U3" s="2107"/>
      <c r="V3" s="2107"/>
      <c r="W3" s="2107"/>
      <c r="X3" s="2107"/>
      <c r="Y3" s="2107"/>
      <c r="Z3" s="2107"/>
      <c r="AA3" s="2107"/>
      <c r="AB3" s="2107"/>
      <c r="AC3" s="2107"/>
      <c r="AD3" s="2107"/>
      <c r="AE3" s="2107"/>
      <c r="AF3" s="2107"/>
      <c r="AG3" s="2107"/>
      <c r="AH3" s="2107"/>
      <c r="AI3" s="2107"/>
      <c r="AJ3" s="2107"/>
      <c r="AK3" s="2107"/>
      <c r="AL3" s="2107"/>
      <c r="AM3" s="2107"/>
      <c r="AN3" s="2107"/>
      <c r="AO3" s="2107"/>
      <c r="AP3" s="2107"/>
      <c r="AQ3" s="2107"/>
      <c r="AR3" s="2107"/>
      <c r="AS3" s="2107"/>
      <c r="AT3" s="2107"/>
      <c r="AU3" s="2107"/>
      <c r="AV3" s="2107"/>
      <c r="AW3" s="2107"/>
      <c r="AX3" s="2107"/>
      <c r="AY3" s="2107"/>
      <c r="AZ3" s="2107"/>
      <c r="BA3" s="2107"/>
      <c r="BB3" s="2107"/>
      <c r="BC3" s="2107"/>
      <c r="BD3" s="2107"/>
      <c r="BE3" s="2107"/>
      <c r="BF3" s="2107"/>
      <c r="BG3" s="2107"/>
      <c r="BH3" s="2107"/>
      <c r="BI3" s="2107"/>
      <c r="BJ3" s="2107"/>
      <c r="BK3" s="2107"/>
      <c r="BL3" s="2107"/>
      <c r="BM3" s="2107"/>
      <c r="BN3" s="2107"/>
      <c r="BO3" s="2107"/>
      <c r="BP3" s="2107"/>
      <c r="BQ3" s="2107"/>
      <c r="BR3" s="2107"/>
      <c r="BS3" s="2107"/>
      <c r="BT3" s="2107"/>
      <c r="BU3" s="2107"/>
      <c r="BV3" s="2107"/>
      <c r="BW3" s="2107"/>
      <c r="BX3" s="2107"/>
      <c r="BY3" s="2107"/>
      <c r="BZ3" s="2107"/>
      <c r="CA3" s="2107"/>
      <c r="CB3" s="2107"/>
      <c r="CC3" s="2107"/>
      <c r="CD3" s="2107"/>
      <c r="CE3" s="2107"/>
      <c r="CF3" s="2107"/>
      <c r="CG3" s="2107"/>
      <c r="CH3" s="2107"/>
      <c r="CI3" s="2107"/>
      <c r="CJ3" s="2107"/>
      <c r="CK3" s="2107"/>
      <c r="CL3" s="2107"/>
      <c r="CM3" s="2107"/>
      <c r="CN3" s="2107"/>
      <c r="CO3" s="2107"/>
      <c r="CP3" s="2107"/>
      <c r="CQ3" s="2107"/>
      <c r="CR3" s="2107"/>
      <c r="CS3" s="2107"/>
      <c r="CT3" s="2107"/>
      <c r="CU3" s="2107"/>
      <c r="CV3" s="2107"/>
      <c r="CW3" s="2107"/>
      <c r="CX3" s="2107"/>
      <c r="CY3" s="2107"/>
      <c r="CZ3" s="2107"/>
      <c r="DA3" s="2107"/>
      <c r="DB3" s="2107"/>
      <c r="DC3" s="2107"/>
      <c r="DD3" s="2107"/>
      <c r="DE3" s="2107"/>
      <c r="DF3" s="2107"/>
      <c r="DG3" s="2107"/>
      <c r="DH3" s="2107"/>
      <c r="DI3" s="2107"/>
      <c r="DJ3" s="2107"/>
      <c r="DK3" s="2107"/>
      <c r="DL3" s="2107"/>
      <c r="DM3" s="2107"/>
      <c r="DN3" s="2107"/>
      <c r="DO3" s="2107"/>
      <c r="DP3" s="2107"/>
      <c r="DQ3" s="2107"/>
      <c r="DR3" s="2107"/>
      <c r="DS3" s="2107"/>
      <c r="DT3" s="2107"/>
      <c r="DU3" s="2107"/>
      <c r="DV3" s="2107"/>
      <c r="DW3" s="2107"/>
      <c r="DX3" s="2107"/>
      <c r="DY3" s="2107"/>
      <c r="DZ3" s="2107"/>
      <c r="EA3" s="2107"/>
      <c r="EB3" s="2107"/>
      <c r="EC3" s="2107"/>
      <c r="ED3" s="2107"/>
      <c r="EE3" s="2107"/>
      <c r="EF3" s="2107"/>
      <c r="EG3" s="2107"/>
      <c r="EH3" s="2107"/>
      <c r="EI3" s="2107"/>
      <c r="EJ3" s="2107"/>
      <c r="EK3" s="2107"/>
      <c r="EL3" s="2107"/>
      <c r="EM3" s="2107"/>
      <c r="EN3" s="2107"/>
      <c r="EO3" s="2107"/>
      <c r="EP3" s="2107"/>
      <c r="EQ3" s="2107"/>
      <c r="ER3" s="2107"/>
      <c r="ES3" s="2107"/>
      <c r="ET3" s="2107"/>
      <c r="EU3" s="2107"/>
      <c r="EV3" s="2107"/>
      <c r="EW3" s="2107"/>
      <c r="EX3" s="2107"/>
      <c r="EY3" s="2107"/>
      <c r="EZ3" s="2107"/>
      <c r="FA3" s="2107"/>
      <c r="FB3" s="2107"/>
      <c r="FC3" s="2107"/>
      <c r="FD3" s="2107"/>
      <c r="FE3" s="2107"/>
      <c r="FF3" s="2107"/>
      <c r="FG3" s="2107"/>
      <c r="FH3" s="2107"/>
      <c r="FI3" s="2107"/>
      <c r="FJ3" s="2107"/>
      <c r="FK3" s="2107"/>
      <c r="FL3" s="2107"/>
      <c r="FM3" s="2107"/>
      <c r="FN3" s="2107"/>
      <c r="FO3" s="2107"/>
      <c r="FP3" s="2107"/>
      <c r="FQ3" s="2107"/>
      <c r="FR3" s="2107"/>
      <c r="FS3" s="2108"/>
    </row>
    <row r="4" spans="2:175" ht="21.75" thickBot="1" x14ac:dyDescent="0.4">
      <c r="B4" s="1970" t="s">
        <v>378</v>
      </c>
      <c r="C4" s="1971"/>
      <c r="D4" s="1971"/>
      <c r="E4" s="1971"/>
      <c r="F4" s="1971"/>
      <c r="G4" s="1971"/>
      <c r="H4" s="1971"/>
      <c r="I4" s="1971"/>
      <c r="J4" s="1971"/>
      <c r="K4" s="1971"/>
      <c r="L4" s="1971"/>
      <c r="M4" s="1971"/>
      <c r="N4" s="1971"/>
      <c r="O4" s="1971"/>
      <c r="P4" s="1971"/>
      <c r="Q4" s="1971"/>
      <c r="R4" s="1971"/>
      <c r="S4" s="1971"/>
      <c r="T4" s="1971"/>
      <c r="U4" s="1971"/>
      <c r="V4" s="1971"/>
      <c r="W4" s="1971"/>
      <c r="X4" s="1971"/>
      <c r="Y4" s="1971"/>
      <c r="Z4" s="1971"/>
      <c r="AA4" s="1971"/>
      <c r="AB4" s="1971"/>
      <c r="AC4" s="1971"/>
      <c r="AD4" s="1971"/>
      <c r="AE4" s="1971"/>
      <c r="AF4" s="1971"/>
      <c r="AG4" s="1971"/>
      <c r="AH4" s="1971"/>
      <c r="AI4" s="1971"/>
      <c r="AJ4" s="1971"/>
      <c r="AK4" s="1971"/>
      <c r="AL4" s="1971"/>
      <c r="AM4" s="1971"/>
      <c r="AN4" s="1971"/>
      <c r="AO4" s="1971"/>
      <c r="AP4" s="1971"/>
      <c r="AQ4" s="1971"/>
      <c r="AR4" s="1971"/>
      <c r="AS4" s="1971"/>
      <c r="AT4" s="1971"/>
      <c r="AU4" s="1971"/>
      <c r="AV4" s="1971"/>
      <c r="AW4" s="1971"/>
      <c r="AX4" s="1971"/>
      <c r="AY4" s="1971"/>
      <c r="AZ4" s="1971"/>
      <c r="BA4" s="1971"/>
      <c r="BB4" s="1971"/>
      <c r="BC4" s="1971"/>
      <c r="BD4" s="1971"/>
      <c r="BE4" s="1971"/>
      <c r="BF4" s="1971"/>
      <c r="BG4" s="1971"/>
      <c r="BH4" s="1971"/>
      <c r="BI4" s="1971"/>
      <c r="BJ4" s="1971"/>
      <c r="BK4" s="1971"/>
      <c r="BL4" s="1971"/>
      <c r="BM4" s="1971"/>
      <c r="BN4" s="1971"/>
      <c r="BO4" s="1971"/>
      <c r="BP4" s="1971"/>
      <c r="BQ4" s="1971"/>
      <c r="BR4" s="1971"/>
      <c r="BS4" s="1971"/>
      <c r="BT4" s="1971"/>
      <c r="BU4" s="1971"/>
      <c r="BV4" s="1971"/>
      <c r="BW4" s="1971"/>
      <c r="BX4" s="1971"/>
      <c r="BY4" s="1971"/>
      <c r="BZ4" s="1971"/>
      <c r="CA4" s="1971"/>
      <c r="CB4" s="1971"/>
      <c r="CC4" s="1971"/>
      <c r="CD4" s="1971"/>
      <c r="CE4" s="1971"/>
      <c r="CF4" s="1971"/>
      <c r="CG4" s="1971"/>
      <c r="CH4" s="1971"/>
      <c r="CI4" s="1971"/>
      <c r="CJ4" s="1971"/>
      <c r="CK4" s="1971"/>
      <c r="CL4" s="1971"/>
      <c r="CM4" s="1971"/>
      <c r="CN4" s="1971"/>
      <c r="CO4" s="1971"/>
      <c r="CP4" s="1971"/>
      <c r="CQ4" s="1971"/>
      <c r="CR4" s="1971"/>
      <c r="CS4" s="1971"/>
      <c r="CT4" s="1971"/>
      <c r="CU4" s="1971"/>
      <c r="CV4" s="1971"/>
      <c r="CW4" s="1971"/>
      <c r="CX4" s="1971"/>
      <c r="CY4" s="1971"/>
      <c r="CZ4" s="1971"/>
      <c r="DA4" s="1971"/>
      <c r="DB4" s="1971"/>
      <c r="DC4" s="1971"/>
      <c r="DD4" s="1971"/>
      <c r="DE4" s="1971"/>
      <c r="DF4" s="1971"/>
      <c r="DG4" s="1971"/>
      <c r="DH4" s="1971"/>
      <c r="DI4" s="1971"/>
      <c r="DJ4" s="1971"/>
      <c r="DK4" s="1971"/>
      <c r="DL4" s="1971"/>
      <c r="DM4" s="1971"/>
      <c r="DN4" s="1971"/>
      <c r="DO4" s="1971"/>
      <c r="DP4" s="1971"/>
      <c r="DQ4" s="1971"/>
      <c r="DR4" s="1971"/>
      <c r="DS4" s="1971"/>
      <c r="DT4" s="1971"/>
      <c r="DU4" s="1971"/>
      <c r="DV4" s="1971"/>
      <c r="DW4" s="1971"/>
      <c r="DX4" s="1971"/>
      <c r="DY4" s="1971"/>
      <c r="DZ4" s="1971"/>
      <c r="EA4" s="1971"/>
      <c r="EB4" s="1971"/>
      <c r="EC4" s="1971"/>
      <c r="ED4" s="1971"/>
      <c r="EE4" s="1971"/>
      <c r="EF4" s="1971"/>
      <c r="EG4" s="1971"/>
      <c r="EH4" s="1971"/>
      <c r="EI4" s="1971"/>
      <c r="EJ4" s="1971"/>
      <c r="EK4" s="1971"/>
      <c r="EL4" s="1971"/>
      <c r="EM4" s="1971"/>
      <c r="EN4" s="1971"/>
      <c r="EO4" s="1971"/>
      <c r="EP4" s="1971"/>
      <c r="EQ4" s="1971"/>
      <c r="ER4" s="1971"/>
      <c r="ES4" s="1971"/>
      <c r="ET4" s="1971"/>
      <c r="EU4" s="1971"/>
      <c r="EV4" s="1971"/>
      <c r="EW4" s="1971"/>
      <c r="EX4" s="1971"/>
      <c r="EY4" s="1971"/>
      <c r="EZ4" s="1971"/>
      <c r="FA4" s="1971"/>
      <c r="FB4" s="1971"/>
      <c r="FC4" s="1971"/>
      <c r="FD4" s="1971"/>
      <c r="FE4" s="1971"/>
      <c r="FF4" s="1971"/>
      <c r="FG4" s="1971"/>
      <c r="FH4" s="1971"/>
      <c r="FI4" s="1971"/>
      <c r="FJ4" s="1971"/>
      <c r="FK4" s="1971"/>
      <c r="FL4" s="1971"/>
      <c r="FM4" s="1971"/>
      <c r="FN4" s="1971"/>
      <c r="FO4" s="1971"/>
      <c r="FP4" s="1971"/>
      <c r="FQ4" s="1971"/>
      <c r="FR4" s="1971"/>
      <c r="FS4" s="1972"/>
    </row>
    <row r="5" spans="2:175" s="5" customFormat="1" ht="16.5" thickBot="1" x14ac:dyDescent="0.3">
      <c r="B5" s="1852"/>
      <c r="C5" s="1852"/>
      <c r="D5" s="1852"/>
      <c r="E5" s="1852"/>
      <c r="F5" s="1852"/>
      <c r="G5" s="1852"/>
      <c r="H5" s="1852"/>
      <c r="EY5" s="1662"/>
      <c r="EZ5" s="1662"/>
      <c r="FA5" s="1662"/>
      <c r="FB5" s="1662"/>
      <c r="FC5" s="1662"/>
      <c r="FD5" s="1662"/>
      <c r="FE5" s="1662"/>
      <c r="FF5" s="1662"/>
      <c r="FG5" s="1662"/>
      <c r="FH5" s="1662"/>
      <c r="FI5" s="1662"/>
      <c r="FJ5" s="1662"/>
    </row>
    <row r="6" spans="2:175" s="8" customFormat="1" ht="18.75" customHeight="1" x14ac:dyDescent="0.35">
      <c r="B6" s="2109" t="s">
        <v>379</v>
      </c>
      <c r="C6" s="2090" t="s">
        <v>508</v>
      </c>
      <c r="D6" s="2091"/>
      <c r="E6" s="2092"/>
      <c r="F6" s="2093" t="s">
        <v>509</v>
      </c>
      <c r="G6" s="2091"/>
      <c r="H6" s="2094"/>
      <c r="I6" s="2090" t="s">
        <v>510</v>
      </c>
      <c r="J6" s="2091"/>
      <c r="K6" s="2092"/>
      <c r="L6" s="2093" t="s">
        <v>511</v>
      </c>
      <c r="M6" s="2091"/>
      <c r="N6" s="2094"/>
      <c r="O6" s="2090" t="s">
        <v>512</v>
      </c>
      <c r="P6" s="2091"/>
      <c r="Q6" s="2092"/>
      <c r="R6" s="2093" t="s">
        <v>513</v>
      </c>
      <c r="S6" s="2094"/>
      <c r="T6" s="2090" t="s">
        <v>514</v>
      </c>
      <c r="U6" s="2091"/>
      <c r="V6" s="2092"/>
      <c r="W6" s="2093" t="s">
        <v>515</v>
      </c>
      <c r="X6" s="2091"/>
      <c r="Y6" s="2094"/>
      <c r="Z6" s="2090" t="s">
        <v>516</v>
      </c>
      <c r="AA6" s="2091"/>
      <c r="AB6" s="2092"/>
      <c r="AC6" s="2093" t="s">
        <v>517</v>
      </c>
      <c r="AD6" s="2091"/>
      <c r="AE6" s="2094"/>
      <c r="AF6" s="2090" t="s">
        <v>518</v>
      </c>
      <c r="AG6" s="2091"/>
      <c r="AH6" s="2092"/>
      <c r="AI6" s="2093" t="s">
        <v>519</v>
      </c>
      <c r="AJ6" s="2091"/>
      <c r="AK6" s="2094"/>
      <c r="AL6" s="2090" t="s">
        <v>520</v>
      </c>
      <c r="AM6" s="2091"/>
      <c r="AN6" s="2092"/>
      <c r="AO6" s="2093" t="s">
        <v>521</v>
      </c>
      <c r="AP6" s="2091"/>
      <c r="AQ6" s="2094"/>
      <c r="AR6" s="2090" t="s">
        <v>522</v>
      </c>
      <c r="AS6" s="2091"/>
      <c r="AT6" s="2092"/>
      <c r="AU6" s="2093" t="s">
        <v>523</v>
      </c>
      <c r="AV6" s="2091"/>
      <c r="AW6" s="2094"/>
      <c r="AX6" s="2098" t="s">
        <v>524</v>
      </c>
      <c r="AY6" s="2096"/>
      <c r="AZ6" s="2099"/>
      <c r="BA6" s="2095" t="s">
        <v>525</v>
      </c>
      <c r="BB6" s="2096"/>
      <c r="BC6" s="2097"/>
      <c r="BD6" s="2098" t="s">
        <v>526</v>
      </c>
      <c r="BE6" s="2096"/>
      <c r="BF6" s="2099"/>
      <c r="BG6" s="2095" t="s">
        <v>527</v>
      </c>
      <c r="BH6" s="2096"/>
      <c r="BI6" s="2097"/>
      <c r="BJ6" s="2098" t="s">
        <v>528</v>
      </c>
      <c r="BK6" s="2096"/>
      <c r="BL6" s="2099"/>
      <c r="BM6" s="2095" t="s">
        <v>529</v>
      </c>
      <c r="BN6" s="2096"/>
      <c r="BO6" s="2097"/>
      <c r="BP6" s="2098" t="s">
        <v>530</v>
      </c>
      <c r="BQ6" s="2096"/>
      <c r="BR6" s="2099"/>
      <c r="BS6" s="2095" t="s">
        <v>531</v>
      </c>
      <c r="BT6" s="2096"/>
      <c r="BU6" s="2097"/>
      <c r="BV6" s="2098" t="s">
        <v>532</v>
      </c>
      <c r="BW6" s="2096"/>
      <c r="BX6" s="2099"/>
      <c r="BY6" s="2095" t="s">
        <v>533</v>
      </c>
      <c r="BZ6" s="2096"/>
      <c r="CA6" s="2097"/>
      <c r="CB6" s="2098" t="s">
        <v>534</v>
      </c>
      <c r="CC6" s="2096"/>
      <c r="CD6" s="2099"/>
      <c r="CE6" s="2095" t="s">
        <v>535</v>
      </c>
      <c r="CF6" s="2096"/>
      <c r="CG6" s="2097"/>
      <c r="CH6" s="2098" t="s">
        <v>536</v>
      </c>
      <c r="CI6" s="2096"/>
      <c r="CJ6" s="2099"/>
      <c r="CK6" s="2095" t="s">
        <v>537</v>
      </c>
      <c r="CL6" s="2096"/>
      <c r="CM6" s="2097"/>
      <c r="CN6" s="2098" t="s">
        <v>538</v>
      </c>
      <c r="CO6" s="2096"/>
      <c r="CP6" s="2099"/>
      <c r="CQ6" s="2095" t="s">
        <v>539</v>
      </c>
      <c r="CR6" s="2096"/>
      <c r="CS6" s="2097"/>
      <c r="CT6" s="2098" t="s">
        <v>540</v>
      </c>
      <c r="CU6" s="2096"/>
      <c r="CV6" s="2099"/>
      <c r="CW6" s="2095" t="s">
        <v>541</v>
      </c>
      <c r="CX6" s="2096"/>
      <c r="CY6" s="2097"/>
      <c r="CZ6" s="2098" t="s">
        <v>542</v>
      </c>
      <c r="DA6" s="2096"/>
      <c r="DB6" s="2099"/>
      <c r="DC6" s="2095" t="s">
        <v>543</v>
      </c>
      <c r="DD6" s="2096"/>
      <c r="DE6" s="2097"/>
      <c r="DF6" s="2098" t="s">
        <v>544</v>
      </c>
      <c r="DG6" s="2096"/>
      <c r="DH6" s="2099"/>
      <c r="DI6" s="2095" t="s">
        <v>545</v>
      </c>
      <c r="DJ6" s="2096"/>
      <c r="DK6" s="2097"/>
      <c r="DL6" s="2098" t="s">
        <v>546</v>
      </c>
      <c r="DM6" s="2096"/>
      <c r="DN6" s="2099"/>
      <c r="DO6" s="2095" t="s">
        <v>547</v>
      </c>
      <c r="DP6" s="2096"/>
      <c r="DQ6" s="2097"/>
      <c r="DR6" s="2098" t="s">
        <v>548</v>
      </c>
      <c r="DS6" s="2096"/>
      <c r="DT6" s="2099"/>
      <c r="DU6" s="2095" t="s">
        <v>549</v>
      </c>
      <c r="DV6" s="2096"/>
      <c r="DW6" s="2097"/>
      <c r="DX6" s="2098" t="s">
        <v>550</v>
      </c>
      <c r="DY6" s="2096"/>
      <c r="DZ6" s="2099"/>
      <c r="EA6" s="2095" t="s">
        <v>551</v>
      </c>
      <c r="EB6" s="2096"/>
      <c r="EC6" s="2097"/>
      <c r="ED6" s="2098" t="s">
        <v>552</v>
      </c>
      <c r="EE6" s="2096"/>
      <c r="EF6" s="2099"/>
      <c r="EG6" s="2095" t="s">
        <v>553</v>
      </c>
      <c r="EH6" s="2096"/>
      <c r="EI6" s="2097"/>
      <c r="EJ6" s="2098" t="s">
        <v>554</v>
      </c>
      <c r="EK6" s="2096"/>
      <c r="EL6" s="2099"/>
      <c r="EM6" s="2098" t="s">
        <v>555</v>
      </c>
      <c r="EN6" s="2096"/>
      <c r="EO6" s="2099"/>
      <c r="EP6" s="1137" t="s">
        <v>556</v>
      </c>
      <c r="EQ6" s="1136"/>
      <c r="ER6" s="1138"/>
      <c r="ES6" s="1137" t="s">
        <v>133</v>
      </c>
      <c r="ET6" s="1136"/>
      <c r="EU6" s="1138"/>
      <c r="EV6" s="2087" t="s">
        <v>978</v>
      </c>
      <c r="EW6" s="2088"/>
      <c r="EX6" s="2089"/>
      <c r="EY6" s="2087" t="s">
        <v>1854</v>
      </c>
      <c r="EZ6" s="2088"/>
      <c r="FA6" s="2089"/>
      <c r="FB6" s="2087" t="s">
        <v>1903</v>
      </c>
      <c r="FC6" s="2088"/>
      <c r="FD6" s="2089"/>
      <c r="FE6" s="2087" t="s">
        <v>2279</v>
      </c>
      <c r="FF6" s="2088"/>
      <c r="FG6" s="2089"/>
      <c r="FH6" s="2087" t="s">
        <v>2280</v>
      </c>
      <c r="FI6" s="2088"/>
      <c r="FJ6" s="2089"/>
      <c r="FK6" s="2087" t="s">
        <v>3023</v>
      </c>
      <c r="FL6" s="2088"/>
      <c r="FM6" s="2089"/>
      <c r="FN6" s="2087" t="s">
        <v>3024</v>
      </c>
      <c r="FO6" s="2088"/>
      <c r="FP6" s="2089"/>
      <c r="FQ6" s="2087" t="s">
        <v>3025</v>
      </c>
      <c r="FR6" s="2088"/>
      <c r="FS6" s="2089"/>
    </row>
    <row r="7" spans="2:175" s="8" customFormat="1" ht="18.75" customHeight="1" thickBot="1" x14ac:dyDescent="0.4">
      <c r="B7" s="2110"/>
      <c r="C7" s="123" t="s">
        <v>557</v>
      </c>
      <c r="D7" s="124" t="s">
        <v>558</v>
      </c>
      <c r="E7" s="125" t="s">
        <v>559</v>
      </c>
      <c r="F7" s="126" t="s">
        <v>557</v>
      </c>
      <c r="G7" s="124" t="s">
        <v>558</v>
      </c>
      <c r="H7" s="127" t="s">
        <v>559</v>
      </c>
      <c r="I7" s="123" t="s">
        <v>557</v>
      </c>
      <c r="J7" s="124" t="s">
        <v>558</v>
      </c>
      <c r="K7" s="125" t="s">
        <v>559</v>
      </c>
      <c r="L7" s="126" t="s">
        <v>557</v>
      </c>
      <c r="M7" s="124" t="s">
        <v>558</v>
      </c>
      <c r="N7" s="127" t="s">
        <v>559</v>
      </c>
      <c r="O7" s="123" t="s">
        <v>557</v>
      </c>
      <c r="P7" s="124" t="s">
        <v>558</v>
      </c>
      <c r="Q7" s="125" t="s">
        <v>559</v>
      </c>
      <c r="R7" s="126" t="s">
        <v>557</v>
      </c>
      <c r="S7" s="127" t="s">
        <v>558</v>
      </c>
      <c r="T7" s="123" t="s">
        <v>557</v>
      </c>
      <c r="U7" s="124" t="s">
        <v>558</v>
      </c>
      <c r="V7" s="125" t="s">
        <v>559</v>
      </c>
      <c r="W7" s="126" t="s">
        <v>557</v>
      </c>
      <c r="X7" s="124" t="s">
        <v>558</v>
      </c>
      <c r="Y7" s="127" t="s">
        <v>559</v>
      </c>
      <c r="Z7" s="123" t="s">
        <v>557</v>
      </c>
      <c r="AA7" s="124" t="s">
        <v>558</v>
      </c>
      <c r="AB7" s="125" t="s">
        <v>559</v>
      </c>
      <c r="AC7" s="126" t="s">
        <v>557</v>
      </c>
      <c r="AD7" s="124" t="s">
        <v>558</v>
      </c>
      <c r="AE7" s="127" t="s">
        <v>559</v>
      </c>
      <c r="AF7" s="123" t="s">
        <v>557</v>
      </c>
      <c r="AG7" s="124" t="s">
        <v>558</v>
      </c>
      <c r="AH7" s="125" t="s">
        <v>559</v>
      </c>
      <c r="AI7" s="126" t="s">
        <v>557</v>
      </c>
      <c r="AJ7" s="124" t="s">
        <v>558</v>
      </c>
      <c r="AK7" s="127" t="s">
        <v>559</v>
      </c>
      <c r="AL7" s="123" t="s">
        <v>557</v>
      </c>
      <c r="AM7" s="124" t="s">
        <v>558</v>
      </c>
      <c r="AN7" s="125" t="s">
        <v>559</v>
      </c>
      <c r="AO7" s="126" t="s">
        <v>557</v>
      </c>
      <c r="AP7" s="124" t="s">
        <v>558</v>
      </c>
      <c r="AQ7" s="127" t="s">
        <v>559</v>
      </c>
      <c r="AR7" s="123" t="s">
        <v>557</v>
      </c>
      <c r="AS7" s="124" t="s">
        <v>558</v>
      </c>
      <c r="AT7" s="125" t="s">
        <v>559</v>
      </c>
      <c r="AU7" s="126" t="s">
        <v>557</v>
      </c>
      <c r="AV7" s="124" t="s">
        <v>558</v>
      </c>
      <c r="AW7" s="127" t="s">
        <v>559</v>
      </c>
      <c r="AX7" s="123" t="s">
        <v>557</v>
      </c>
      <c r="AY7" s="124" t="s">
        <v>558</v>
      </c>
      <c r="AZ7" s="125" t="s">
        <v>559</v>
      </c>
      <c r="BA7" s="126" t="s">
        <v>557</v>
      </c>
      <c r="BB7" s="124" t="s">
        <v>558</v>
      </c>
      <c r="BC7" s="127" t="s">
        <v>559</v>
      </c>
      <c r="BD7" s="123" t="s">
        <v>557</v>
      </c>
      <c r="BE7" s="124" t="s">
        <v>558</v>
      </c>
      <c r="BF7" s="125" t="s">
        <v>559</v>
      </c>
      <c r="BG7" s="126" t="s">
        <v>557</v>
      </c>
      <c r="BH7" s="124" t="s">
        <v>558</v>
      </c>
      <c r="BI7" s="127" t="s">
        <v>560</v>
      </c>
      <c r="BJ7" s="123" t="s">
        <v>557</v>
      </c>
      <c r="BK7" s="124" t="s">
        <v>558</v>
      </c>
      <c r="BL7" s="125" t="s">
        <v>560</v>
      </c>
      <c r="BM7" s="126" t="s">
        <v>557</v>
      </c>
      <c r="BN7" s="124" t="s">
        <v>558</v>
      </c>
      <c r="BO7" s="127" t="s">
        <v>560</v>
      </c>
      <c r="BP7" s="123" t="s">
        <v>561</v>
      </c>
      <c r="BQ7" s="124" t="s">
        <v>558</v>
      </c>
      <c r="BR7" s="125" t="s">
        <v>560</v>
      </c>
      <c r="BS7" s="126" t="s">
        <v>561</v>
      </c>
      <c r="BT7" s="124" t="s">
        <v>558</v>
      </c>
      <c r="BU7" s="127" t="s">
        <v>560</v>
      </c>
      <c r="BV7" s="123" t="s">
        <v>561</v>
      </c>
      <c r="BW7" s="124" t="s">
        <v>558</v>
      </c>
      <c r="BX7" s="125" t="s">
        <v>560</v>
      </c>
      <c r="BY7" s="126" t="s">
        <v>561</v>
      </c>
      <c r="BZ7" s="124" t="s">
        <v>558</v>
      </c>
      <c r="CA7" s="127" t="s">
        <v>560</v>
      </c>
      <c r="CB7" s="123" t="s">
        <v>557</v>
      </c>
      <c r="CC7" s="124" t="s">
        <v>558</v>
      </c>
      <c r="CD7" s="125" t="s">
        <v>560</v>
      </c>
      <c r="CE7" s="126" t="s">
        <v>557</v>
      </c>
      <c r="CF7" s="124" t="s">
        <v>558</v>
      </c>
      <c r="CG7" s="127" t="s">
        <v>560</v>
      </c>
      <c r="CH7" s="123" t="s">
        <v>557</v>
      </c>
      <c r="CI7" s="124" t="s">
        <v>558</v>
      </c>
      <c r="CJ7" s="125" t="s">
        <v>560</v>
      </c>
      <c r="CK7" s="126" t="s">
        <v>557</v>
      </c>
      <c r="CL7" s="124" t="s">
        <v>558</v>
      </c>
      <c r="CM7" s="127" t="s">
        <v>560</v>
      </c>
      <c r="CN7" s="123" t="s">
        <v>557</v>
      </c>
      <c r="CO7" s="124" t="s">
        <v>558</v>
      </c>
      <c r="CP7" s="125" t="s">
        <v>560</v>
      </c>
      <c r="CQ7" s="126" t="s">
        <v>557</v>
      </c>
      <c r="CR7" s="124" t="s">
        <v>558</v>
      </c>
      <c r="CS7" s="127" t="s">
        <v>560</v>
      </c>
      <c r="CT7" s="123" t="s">
        <v>557</v>
      </c>
      <c r="CU7" s="124" t="s">
        <v>558</v>
      </c>
      <c r="CV7" s="125" t="s">
        <v>560</v>
      </c>
      <c r="CW7" s="126" t="s">
        <v>557</v>
      </c>
      <c r="CX7" s="124" t="s">
        <v>558</v>
      </c>
      <c r="CY7" s="127" t="s">
        <v>560</v>
      </c>
      <c r="CZ7" s="123" t="s">
        <v>557</v>
      </c>
      <c r="DA7" s="124" t="s">
        <v>558</v>
      </c>
      <c r="DB7" s="125" t="s">
        <v>560</v>
      </c>
      <c r="DC7" s="126" t="s">
        <v>557</v>
      </c>
      <c r="DD7" s="124" t="s">
        <v>558</v>
      </c>
      <c r="DE7" s="127" t="s">
        <v>560</v>
      </c>
      <c r="DF7" s="128" t="s">
        <v>562</v>
      </c>
      <c r="DG7" s="129" t="s">
        <v>558</v>
      </c>
      <c r="DH7" s="130" t="s">
        <v>560</v>
      </c>
      <c r="DI7" s="131" t="s">
        <v>562</v>
      </c>
      <c r="DJ7" s="129" t="s">
        <v>558</v>
      </c>
      <c r="DK7" s="132" t="s">
        <v>560</v>
      </c>
      <c r="DL7" s="128" t="s">
        <v>562</v>
      </c>
      <c r="DM7" s="129" t="s">
        <v>558</v>
      </c>
      <c r="DN7" s="130" t="s">
        <v>560</v>
      </c>
      <c r="DO7" s="131" t="s">
        <v>562</v>
      </c>
      <c r="DP7" s="129" t="s">
        <v>558</v>
      </c>
      <c r="DQ7" s="132" t="s">
        <v>560</v>
      </c>
      <c r="DR7" s="128" t="s">
        <v>562</v>
      </c>
      <c r="DS7" s="129" t="s">
        <v>558</v>
      </c>
      <c r="DT7" s="130" t="s">
        <v>560</v>
      </c>
      <c r="DU7" s="131" t="s">
        <v>562</v>
      </c>
      <c r="DV7" s="129" t="s">
        <v>558</v>
      </c>
      <c r="DW7" s="132" t="s">
        <v>560</v>
      </c>
      <c r="DX7" s="128" t="s">
        <v>562</v>
      </c>
      <c r="DY7" s="129" t="s">
        <v>558</v>
      </c>
      <c r="DZ7" s="130" t="s">
        <v>560</v>
      </c>
      <c r="EA7" s="131" t="s">
        <v>562</v>
      </c>
      <c r="EB7" s="129" t="s">
        <v>558</v>
      </c>
      <c r="EC7" s="132" t="s">
        <v>560</v>
      </c>
      <c r="ED7" s="128" t="s">
        <v>562</v>
      </c>
      <c r="EE7" s="129" t="s">
        <v>558</v>
      </c>
      <c r="EF7" s="130" t="s">
        <v>560</v>
      </c>
      <c r="EG7" s="131" t="s">
        <v>562</v>
      </c>
      <c r="EH7" s="129" t="s">
        <v>558</v>
      </c>
      <c r="EI7" s="132" t="s">
        <v>560</v>
      </c>
      <c r="EJ7" s="128" t="s">
        <v>562</v>
      </c>
      <c r="EK7" s="129" t="s">
        <v>558</v>
      </c>
      <c r="EL7" s="130" t="s">
        <v>560</v>
      </c>
      <c r="EM7" s="128" t="s">
        <v>562</v>
      </c>
      <c r="EN7" s="129" t="s">
        <v>558</v>
      </c>
      <c r="EO7" s="130" t="s">
        <v>560</v>
      </c>
      <c r="EP7" s="128" t="s">
        <v>562</v>
      </c>
      <c r="EQ7" s="129" t="s">
        <v>558</v>
      </c>
      <c r="ER7" s="130" t="s">
        <v>560</v>
      </c>
      <c r="ES7" s="128" t="s">
        <v>562</v>
      </c>
      <c r="ET7" s="129" t="s">
        <v>558</v>
      </c>
      <c r="EU7" s="130" t="s">
        <v>560</v>
      </c>
      <c r="EV7" s="128" t="s">
        <v>562</v>
      </c>
      <c r="EW7" s="129" t="s">
        <v>558</v>
      </c>
      <c r="EX7" s="130" t="s">
        <v>560</v>
      </c>
      <c r="EY7" s="128" t="s">
        <v>562</v>
      </c>
      <c r="EZ7" s="129" t="s">
        <v>558</v>
      </c>
      <c r="FA7" s="130" t="s">
        <v>560</v>
      </c>
      <c r="FB7" s="128" t="s">
        <v>562</v>
      </c>
      <c r="FC7" s="129" t="s">
        <v>558</v>
      </c>
      <c r="FD7" s="130" t="s">
        <v>560</v>
      </c>
      <c r="FE7" s="128" t="s">
        <v>562</v>
      </c>
      <c r="FF7" s="129" t="s">
        <v>558</v>
      </c>
      <c r="FG7" s="130" t="s">
        <v>560</v>
      </c>
      <c r="FH7" s="128" t="s">
        <v>562</v>
      </c>
      <c r="FI7" s="129" t="s">
        <v>558</v>
      </c>
      <c r="FJ7" s="130" t="s">
        <v>560</v>
      </c>
      <c r="FK7" s="128" t="s">
        <v>562</v>
      </c>
      <c r="FL7" s="129" t="s">
        <v>558</v>
      </c>
      <c r="FM7" s="130" t="s">
        <v>560</v>
      </c>
      <c r="FN7" s="128" t="s">
        <v>562</v>
      </c>
      <c r="FO7" s="129" t="s">
        <v>558</v>
      </c>
      <c r="FP7" s="130" t="s">
        <v>560</v>
      </c>
      <c r="FQ7" s="128" t="s">
        <v>562</v>
      </c>
      <c r="FR7" s="129" t="s">
        <v>558</v>
      </c>
      <c r="FS7" s="130" t="s">
        <v>560</v>
      </c>
    </row>
    <row r="8" spans="2:175" s="7" customFormat="1" ht="18.75" customHeight="1" thickBot="1" x14ac:dyDescent="0.35">
      <c r="B8" s="133" t="s">
        <v>144</v>
      </c>
      <c r="C8" s="134">
        <f t="shared" ref="C8:AH8" si="0">SUM(C9:C116)</f>
        <v>1854</v>
      </c>
      <c r="D8" s="135">
        <f t="shared" si="0"/>
        <v>609</v>
      </c>
      <c r="E8" s="136">
        <f t="shared" si="0"/>
        <v>563</v>
      </c>
      <c r="F8" s="137">
        <f t="shared" si="0"/>
        <v>1093</v>
      </c>
      <c r="G8" s="135">
        <f t="shared" si="0"/>
        <v>485</v>
      </c>
      <c r="H8" s="138">
        <f t="shared" si="0"/>
        <v>584</v>
      </c>
      <c r="I8" s="134">
        <f t="shared" si="0"/>
        <v>1316</v>
      </c>
      <c r="J8" s="135">
        <f t="shared" si="0"/>
        <v>361</v>
      </c>
      <c r="K8" s="136">
        <f t="shared" si="0"/>
        <v>312</v>
      </c>
      <c r="L8" s="137">
        <f t="shared" si="0"/>
        <v>763</v>
      </c>
      <c r="M8" s="135">
        <f t="shared" si="0"/>
        <v>302</v>
      </c>
      <c r="N8" s="138">
        <f t="shared" si="0"/>
        <v>309</v>
      </c>
      <c r="O8" s="134">
        <f t="shared" si="0"/>
        <v>1079</v>
      </c>
      <c r="P8" s="135">
        <f t="shared" si="0"/>
        <v>394</v>
      </c>
      <c r="Q8" s="136">
        <f t="shared" si="0"/>
        <v>318</v>
      </c>
      <c r="R8" s="137">
        <f t="shared" si="0"/>
        <v>262</v>
      </c>
      <c r="S8" s="138">
        <f t="shared" si="0"/>
        <v>125</v>
      </c>
      <c r="T8" s="134">
        <f t="shared" si="0"/>
        <v>1718</v>
      </c>
      <c r="U8" s="135">
        <f t="shared" si="0"/>
        <v>770</v>
      </c>
      <c r="V8" s="136">
        <f t="shared" si="0"/>
        <v>629</v>
      </c>
      <c r="W8" s="137">
        <f t="shared" si="0"/>
        <v>881</v>
      </c>
      <c r="X8" s="135">
        <f t="shared" si="0"/>
        <v>468</v>
      </c>
      <c r="Y8" s="138">
        <f t="shared" si="0"/>
        <v>430</v>
      </c>
      <c r="Z8" s="134">
        <f t="shared" si="0"/>
        <v>1887</v>
      </c>
      <c r="AA8" s="135">
        <f t="shared" si="0"/>
        <v>803</v>
      </c>
      <c r="AB8" s="136">
        <f t="shared" si="0"/>
        <v>725</v>
      </c>
      <c r="AC8" s="137">
        <f t="shared" si="0"/>
        <v>1693</v>
      </c>
      <c r="AD8" s="135">
        <f t="shared" si="0"/>
        <v>819</v>
      </c>
      <c r="AE8" s="138">
        <f t="shared" si="0"/>
        <v>748</v>
      </c>
      <c r="AF8" s="134">
        <f t="shared" si="0"/>
        <v>2222</v>
      </c>
      <c r="AG8" s="135">
        <f t="shared" si="0"/>
        <v>1032</v>
      </c>
      <c r="AH8" s="136">
        <f t="shared" si="0"/>
        <v>947</v>
      </c>
      <c r="AI8" s="137">
        <f t="shared" ref="AI8:BN8" si="1">SUM(AI9:AI116)</f>
        <v>1330</v>
      </c>
      <c r="AJ8" s="135">
        <f t="shared" si="1"/>
        <v>582</v>
      </c>
      <c r="AK8" s="138">
        <f t="shared" si="1"/>
        <v>578</v>
      </c>
      <c r="AL8" s="134">
        <f t="shared" si="1"/>
        <v>2213</v>
      </c>
      <c r="AM8" s="135">
        <f t="shared" si="1"/>
        <v>1125</v>
      </c>
      <c r="AN8" s="136">
        <f t="shared" si="1"/>
        <v>1039</v>
      </c>
      <c r="AO8" s="137">
        <f t="shared" si="1"/>
        <v>1317</v>
      </c>
      <c r="AP8" s="135">
        <f t="shared" si="1"/>
        <v>410</v>
      </c>
      <c r="AQ8" s="138">
        <f t="shared" si="1"/>
        <v>382</v>
      </c>
      <c r="AR8" s="134">
        <f t="shared" si="1"/>
        <v>1703</v>
      </c>
      <c r="AS8" s="135">
        <f t="shared" si="1"/>
        <v>737</v>
      </c>
      <c r="AT8" s="136">
        <f t="shared" si="1"/>
        <v>693</v>
      </c>
      <c r="AU8" s="137">
        <f t="shared" si="1"/>
        <v>1158</v>
      </c>
      <c r="AV8" s="135">
        <f t="shared" si="1"/>
        <v>394</v>
      </c>
      <c r="AW8" s="138">
        <f t="shared" si="1"/>
        <v>389</v>
      </c>
      <c r="AX8" s="134">
        <f t="shared" si="1"/>
        <v>2189</v>
      </c>
      <c r="AY8" s="135">
        <f t="shared" si="1"/>
        <v>823</v>
      </c>
      <c r="AZ8" s="136">
        <f t="shared" si="1"/>
        <v>787</v>
      </c>
      <c r="BA8" s="137">
        <f t="shared" si="1"/>
        <v>1101</v>
      </c>
      <c r="BB8" s="135">
        <f t="shared" si="1"/>
        <v>329</v>
      </c>
      <c r="BC8" s="138">
        <f t="shared" si="1"/>
        <v>283</v>
      </c>
      <c r="BD8" s="134">
        <f t="shared" si="1"/>
        <v>2527</v>
      </c>
      <c r="BE8" s="135">
        <f t="shared" si="1"/>
        <v>560</v>
      </c>
      <c r="BF8" s="136">
        <f t="shared" si="1"/>
        <v>657</v>
      </c>
      <c r="BG8" s="137">
        <f t="shared" si="1"/>
        <v>1709</v>
      </c>
      <c r="BH8" s="135">
        <f t="shared" si="1"/>
        <v>543</v>
      </c>
      <c r="BI8" s="138">
        <f t="shared" si="1"/>
        <v>544</v>
      </c>
      <c r="BJ8" s="134">
        <f t="shared" si="1"/>
        <v>3516</v>
      </c>
      <c r="BK8" s="135">
        <f t="shared" si="1"/>
        <v>985</v>
      </c>
      <c r="BL8" s="136">
        <f t="shared" si="1"/>
        <v>950</v>
      </c>
      <c r="BM8" s="137">
        <f t="shared" si="1"/>
        <v>2154</v>
      </c>
      <c r="BN8" s="135">
        <f t="shared" si="1"/>
        <v>483</v>
      </c>
      <c r="BO8" s="138">
        <f t="shared" ref="BO8:CT8" si="2">SUM(BO9:BO116)</f>
        <v>559</v>
      </c>
      <c r="BP8" s="134">
        <f t="shared" si="2"/>
        <v>2352</v>
      </c>
      <c r="BQ8" s="135">
        <f t="shared" si="2"/>
        <v>851</v>
      </c>
      <c r="BR8" s="136">
        <f t="shared" si="2"/>
        <v>817</v>
      </c>
      <c r="BS8" s="137">
        <f t="shared" si="2"/>
        <v>1752</v>
      </c>
      <c r="BT8" s="135">
        <f t="shared" si="2"/>
        <v>764</v>
      </c>
      <c r="BU8" s="138">
        <f t="shared" si="2"/>
        <v>654</v>
      </c>
      <c r="BV8" s="134">
        <f t="shared" si="2"/>
        <v>2342</v>
      </c>
      <c r="BW8" s="135">
        <f t="shared" si="2"/>
        <v>1152</v>
      </c>
      <c r="BX8" s="136">
        <f t="shared" si="2"/>
        <v>1104</v>
      </c>
      <c r="BY8" s="137">
        <f t="shared" si="2"/>
        <v>1905</v>
      </c>
      <c r="BZ8" s="135">
        <f t="shared" si="2"/>
        <v>646</v>
      </c>
      <c r="CA8" s="138">
        <f t="shared" si="2"/>
        <v>673</v>
      </c>
      <c r="CB8" s="134">
        <f t="shared" si="2"/>
        <v>3022</v>
      </c>
      <c r="CC8" s="135">
        <f t="shared" si="2"/>
        <v>1140</v>
      </c>
      <c r="CD8" s="136">
        <f t="shared" si="2"/>
        <v>874</v>
      </c>
      <c r="CE8" s="137">
        <f t="shared" si="2"/>
        <v>2707</v>
      </c>
      <c r="CF8" s="135">
        <f t="shared" si="2"/>
        <v>742</v>
      </c>
      <c r="CG8" s="138">
        <f t="shared" si="2"/>
        <v>873</v>
      </c>
      <c r="CH8" s="134">
        <f t="shared" si="2"/>
        <v>2868</v>
      </c>
      <c r="CI8" s="135">
        <f t="shared" si="2"/>
        <v>1435</v>
      </c>
      <c r="CJ8" s="136">
        <f t="shared" si="2"/>
        <v>976</v>
      </c>
      <c r="CK8" s="137">
        <f t="shared" si="2"/>
        <v>1943</v>
      </c>
      <c r="CL8" s="135">
        <f t="shared" si="2"/>
        <v>1070</v>
      </c>
      <c r="CM8" s="138">
        <f t="shared" si="2"/>
        <v>838</v>
      </c>
      <c r="CN8" s="134">
        <f t="shared" si="2"/>
        <v>3204</v>
      </c>
      <c r="CO8" s="135">
        <f t="shared" si="2"/>
        <v>1206</v>
      </c>
      <c r="CP8" s="136">
        <f t="shared" si="2"/>
        <v>984</v>
      </c>
      <c r="CQ8" s="137">
        <f t="shared" si="2"/>
        <v>2354</v>
      </c>
      <c r="CR8" s="135">
        <f t="shared" si="2"/>
        <v>1059</v>
      </c>
      <c r="CS8" s="138">
        <f t="shared" si="2"/>
        <v>823</v>
      </c>
      <c r="CT8" s="134">
        <f t="shared" si="2"/>
        <v>2545</v>
      </c>
      <c r="CU8" s="135">
        <f t="shared" ref="CU8:DZ8" si="3">SUM(CU9:CU116)</f>
        <v>1311</v>
      </c>
      <c r="CV8" s="136">
        <f t="shared" si="3"/>
        <v>899</v>
      </c>
      <c r="CW8" s="137">
        <f t="shared" si="3"/>
        <v>2801</v>
      </c>
      <c r="CX8" s="135">
        <f t="shared" si="3"/>
        <v>1247</v>
      </c>
      <c r="CY8" s="138">
        <f t="shared" si="3"/>
        <v>1175</v>
      </c>
      <c r="CZ8" s="134">
        <f t="shared" si="3"/>
        <v>3472</v>
      </c>
      <c r="DA8" s="135">
        <f t="shared" si="3"/>
        <v>1806</v>
      </c>
      <c r="DB8" s="136">
        <f t="shared" si="3"/>
        <v>1347</v>
      </c>
      <c r="DC8" s="137">
        <f t="shared" si="3"/>
        <v>2877</v>
      </c>
      <c r="DD8" s="135">
        <f t="shared" si="3"/>
        <v>1388</v>
      </c>
      <c r="DE8" s="138">
        <f t="shared" si="3"/>
        <v>1017</v>
      </c>
      <c r="DF8" s="134">
        <f t="shared" si="3"/>
        <v>2969</v>
      </c>
      <c r="DG8" s="135">
        <f t="shared" si="3"/>
        <v>1631</v>
      </c>
      <c r="DH8" s="136">
        <f t="shared" si="3"/>
        <v>1176</v>
      </c>
      <c r="DI8" s="137">
        <f t="shared" si="3"/>
        <v>2364</v>
      </c>
      <c r="DJ8" s="135">
        <f t="shared" si="3"/>
        <v>1220</v>
      </c>
      <c r="DK8" s="138">
        <f t="shared" si="3"/>
        <v>1019</v>
      </c>
      <c r="DL8" s="134">
        <f t="shared" si="3"/>
        <v>4774</v>
      </c>
      <c r="DM8" s="135">
        <f t="shared" si="3"/>
        <v>1544</v>
      </c>
      <c r="DN8" s="136">
        <f t="shared" si="3"/>
        <v>1392</v>
      </c>
      <c r="DO8" s="137">
        <f t="shared" si="3"/>
        <v>3462</v>
      </c>
      <c r="DP8" s="135">
        <f t="shared" si="3"/>
        <v>1525</v>
      </c>
      <c r="DQ8" s="138">
        <f t="shared" si="3"/>
        <v>1216</v>
      </c>
      <c r="DR8" s="134">
        <f t="shared" si="3"/>
        <v>3651</v>
      </c>
      <c r="DS8" s="135">
        <f t="shared" si="3"/>
        <v>1707</v>
      </c>
      <c r="DT8" s="136">
        <f t="shared" si="3"/>
        <v>1354</v>
      </c>
      <c r="DU8" s="137">
        <f t="shared" si="3"/>
        <v>2916</v>
      </c>
      <c r="DV8" s="135">
        <f t="shared" si="3"/>
        <v>1607</v>
      </c>
      <c r="DW8" s="138">
        <f t="shared" si="3"/>
        <v>1285</v>
      </c>
      <c r="DX8" s="134">
        <f t="shared" si="3"/>
        <v>4116</v>
      </c>
      <c r="DY8" s="135">
        <f t="shared" si="3"/>
        <v>1739</v>
      </c>
      <c r="DZ8" s="136">
        <f t="shared" si="3"/>
        <v>1317</v>
      </c>
      <c r="EA8" s="137">
        <f t="shared" ref="EA8:FR8" si="4">SUM(EA9:EA116)</f>
        <v>3200</v>
      </c>
      <c r="EB8" s="135">
        <f t="shared" si="4"/>
        <v>1658</v>
      </c>
      <c r="EC8" s="138">
        <f t="shared" si="4"/>
        <v>1309</v>
      </c>
      <c r="ED8" s="134">
        <f t="shared" si="4"/>
        <v>3885</v>
      </c>
      <c r="EE8" s="135">
        <f t="shared" si="4"/>
        <v>1947</v>
      </c>
      <c r="EF8" s="136">
        <f t="shared" si="4"/>
        <v>1484</v>
      </c>
      <c r="EG8" s="137">
        <f t="shared" si="4"/>
        <v>3380</v>
      </c>
      <c r="EH8" s="135">
        <f t="shared" si="4"/>
        <v>1698</v>
      </c>
      <c r="EI8" s="138">
        <f t="shared" si="4"/>
        <v>1324</v>
      </c>
      <c r="EJ8" s="134">
        <f t="shared" si="4"/>
        <v>5464</v>
      </c>
      <c r="EK8" s="135">
        <f t="shared" si="4"/>
        <v>2287</v>
      </c>
      <c r="EL8" s="136">
        <f t="shared" si="4"/>
        <v>1776</v>
      </c>
      <c r="EM8" s="134">
        <f t="shared" si="4"/>
        <v>4244</v>
      </c>
      <c r="EN8" s="135">
        <f t="shared" si="4"/>
        <v>1823</v>
      </c>
      <c r="EO8" s="136">
        <f t="shared" si="4"/>
        <v>1423</v>
      </c>
      <c r="EP8" s="134">
        <f t="shared" si="4"/>
        <v>4832</v>
      </c>
      <c r="EQ8" s="135">
        <f t="shared" si="4"/>
        <v>2318</v>
      </c>
      <c r="ER8" s="136">
        <f t="shared" si="4"/>
        <v>1790</v>
      </c>
      <c r="ES8" s="134">
        <f t="shared" si="4"/>
        <v>3155</v>
      </c>
      <c r="ET8" s="135">
        <f t="shared" si="4"/>
        <v>1850</v>
      </c>
      <c r="EU8" s="136">
        <f t="shared" si="4"/>
        <v>1333</v>
      </c>
      <c r="EV8" s="134">
        <f t="shared" si="4"/>
        <v>5798</v>
      </c>
      <c r="EW8" s="135">
        <f t="shared" si="4"/>
        <v>2554</v>
      </c>
      <c r="EX8" s="136">
        <f t="shared" si="4"/>
        <v>1807</v>
      </c>
      <c r="EY8" s="134">
        <f t="shared" ref="EY8:FP8" si="5">SUM(EY9:EY116)</f>
        <v>3147</v>
      </c>
      <c r="EZ8" s="135">
        <f t="shared" si="5"/>
        <v>1808</v>
      </c>
      <c r="FA8" s="136">
        <f t="shared" si="5"/>
        <v>1369</v>
      </c>
      <c r="FB8" s="134">
        <f t="shared" si="5"/>
        <v>4987</v>
      </c>
      <c r="FC8" s="135">
        <f t="shared" si="5"/>
        <v>2282</v>
      </c>
      <c r="FD8" s="136">
        <f t="shared" si="5"/>
        <v>1821</v>
      </c>
      <c r="FE8" s="134">
        <f t="shared" si="5"/>
        <v>3321</v>
      </c>
      <c r="FF8" s="135">
        <f t="shared" si="5"/>
        <v>1773</v>
      </c>
      <c r="FG8" s="136">
        <f t="shared" si="5"/>
        <v>1414</v>
      </c>
      <c r="FH8" s="134">
        <f t="shared" si="5"/>
        <v>5111</v>
      </c>
      <c r="FI8" s="135">
        <f t="shared" si="5"/>
        <v>2342</v>
      </c>
      <c r="FJ8" s="136">
        <f t="shared" si="5"/>
        <v>1732</v>
      </c>
      <c r="FK8" s="134">
        <f t="shared" si="5"/>
        <v>2720</v>
      </c>
      <c r="FL8" s="135">
        <f t="shared" si="5"/>
        <v>1710</v>
      </c>
      <c r="FM8" s="136">
        <f t="shared" si="5"/>
        <v>1288</v>
      </c>
      <c r="FN8" s="134">
        <f t="shared" si="5"/>
        <v>4423</v>
      </c>
      <c r="FO8" s="135">
        <f t="shared" si="5"/>
        <v>2404</v>
      </c>
      <c r="FP8" s="136">
        <f t="shared" si="5"/>
        <v>1871</v>
      </c>
      <c r="FQ8" s="134">
        <f t="shared" si="4"/>
        <v>2778</v>
      </c>
      <c r="FR8" s="135">
        <f t="shared" si="4"/>
        <v>1678</v>
      </c>
      <c r="FS8" s="136">
        <f t="shared" ref="FS8" si="6">SUM(FS9:FS116)</f>
        <v>1481</v>
      </c>
    </row>
    <row r="9" spans="2:175" s="6" customFormat="1" ht="18.75" customHeight="1" x14ac:dyDescent="0.25">
      <c r="B9" s="271" t="s">
        <v>380</v>
      </c>
      <c r="C9" s="272"/>
      <c r="D9" s="273"/>
      <c r="E9" s="274"/>
      <c r="F9" s="275"/>
      <c r="G9" s="273"/>
      <c r="H9" s="276"/>
      <c r="I9" s="272"/>
      <c r="J9" s="273"/>
      <c r="K9" s="274"/>
      <c r="L9" s="275"/>
      <c r="M9" s="273"/>
      <c r="N9" s="276"/>
      <c r="O9" s="272"/>
      <c r="P9" s="273"/>
      <c r="Q9" s="274"/>
      <c r="R9" s="275"/>
      <c r="S9" s="276"/>
      <c r="T9" s="272"/>
      <c r="U9" s="273"/>
      <c r="V9" s="274"/>
      <c r="W9" s="275"/>
      <c r="X9" s="273"/>
      <c r="Y9" s="276"/>
      <c r="Z9" s="272"/>
      <c r="AA9" s="273"/>
      <c r="AB9" s="274"/>
      <c r="AC9" s="275"/>
      <c r="AD9" s="273"/>
      <c r="AE9" s="276"/>
      <c r="AF9" s="272"/>
      <c r="AG9" s="273"/>
      <c r="AH9" s="274"/>
      <c r="AI9" s="275"/>
      <c r="AJ9" s="273"/>
      <c r="AK9" s="276"/>
      <c r="AL9" s="272"/>
      <c r="AM9" s="273"/>
      <c r="AN9" s="274"/>
      <c r="AO9" s="275"/>
      <c r="AP9" s="273"/>
      <c r="AQ9" s="276"/>
      <c r="AR9" s="272"/>
      <c r="AS9" s="273"/>
      <c r="AT9" s="274"/>
      <c r="AU9" s="275"/>
      <c r="AV9" s="273"/>
      <c r="AW9" s="276"/>
      <c r="AX9" s="272"/>
      <c r="AY9" s="273"/>
      <c r="AZ9" s="274"/>
      <c r="BA9" s="275"/>
      <c r="BB9" s="273"/>
      <c r="BC9" s="276"/>
      <c r="BD9" s="277"/>
      <c r="BE9" s="278"/>
      <c r="BF9" s="279"/>
      <c r="BG9" s="280"/>
      <c r="BH9" s="278"/>
      <c r="BI9" s="281"/>
      <c r="BJ9" s="277"/>
      <c r="BK9" s="278"/>
      <c r="BL9" s="279"/>
      <c r="BM9" s="280"/>
      <c r="BN9" s="278"/>
      <c r="BO9" s="281"/>
      <c r="BP9" s="277"/>
      <c r="BQ9" s="278"/>
      <c r="BR9" s="279"/>
      <c r="BS9" s="280"/>
      <c r="BT9" s="278"/>
      <c r="BU9" s="281"/>
      <c r="BV9" s="277">
        <v>67</v>
      </c>
      <c r="BW9" s="278">
        <v>55</v>
      </c>
      <c r="BX9" s="279">
        <v>43</v>
      </c>
      <c r="BY9" s="280">
        <v>113</v>
      </c>
      <c r="BZ9" s="278">
        <v>45</v>
      </c>
      <c r="CA9" s="281">
        <v>45</v>
      </c>
      <c r="CB9" s="277">
        <v>140</v>
      </c>
      <c r="CC9" s="278">
        <v>64</v>
      </c>
      <c r="CD9" s="279">
        <v>47</v>
      </c>
      <c r="CE9" s="280">
        <v>109</v>
      </c>
      <c r="CF9" s="278">
        <v>40</v>
      </c>
      <c r="CG9" s="281">
        <v>47</v>
      </c>
      <c r="CH9" s="277">
        <v>97</v>
      </c>
      <c r="CI9" s="278">
        <v>73</v>
      </c>
      <c r="CJ9" s="279">
        <v>42</v>
      </c>
      <c r="CK9" s="280">
        <v>107</v>
      </c>
      <c r="CL9" s="278">
        <v>60</v>
      </c>
      <c r="CM9" s="281">
        <v>43</v>
      </c>
      <c r="CN9" s="277">
        <v>155</v>
      </c>
      <c r="CO9" s="278">
        <v>67</v>
      </c>
      <c r="CP9" s="279">
        <v>43</v>
      </c>
      <c r="CQ9" s="280">
        <v>125</v>
      </c>
      <c r="CR9" s="278">
        <v>62</v>
      </c>
      <c r="CS9" s="281">
        <v>45</v>
      </c>
      <c r="CT9" s="277">
        <v>111</v>
      </c>
      <c r="CU9" s="278">
        <v>72</v>
      </c>
      <c r="CV9" s="279">
        <v>42</v>
      </c>
      <c r="CW9" s="280">
        <v>105</v>
      </c>
      <c r="CX9" s="278">
        <v>57</v>
      </c>
      <c r="CY9" s="281">
        <v>43</v>
      </c>
      <c r="CZ9" s="277">
        <v>89</v>
      </c>
      <c r="DA9" s="278">
        <v>56</v>
      </c>
      <c r="DB9" s="279">
        <v>41</v>
      </c>
      <c r="DC9" s="280">
        <v>104</v>
      </c>
      <c r="DD9" s="278">
        <v>59</v>
      </c>
      <c r="DE9" s="281">
        <v>46</v>
      </c>
      <c r="DF9" s="277">
        <v>103</v>
      </c>
      <c r="DG9" s="278">
        <v>58</v>
      </c>
      <c r="DH9" s="279">
        <v>40</v>
      </c>
      <c r="DI9" s="280">
        <v>57</v>
      </c>
      <c r="DJ9" s="278">
        <v>53</v>
      </c>
      <c r="DK9" s="281">
        <v>43</v>
      </c>
      <c r="DL9" s="277">
        <v>136</v>
      </c>
      <c r="DM9" s="278">
        <v>54</v>
      </c>
      <c r="DN9" s="279">
        <v>46</v>
      </c>
      <c r="DO9" s="280">
        <v>102</v>
      </c>
      <c r="DP9" s="278">
        <v>55</v>
      </c>
      <c r="DQ9" s="281">
        <v>42</v>
      </c>
      <c r="DR9" s="277">
        <v>88</v>
      </c>
      <c r="DS9" s="278">
        <v>59</v>
      </c>
      <c r="DT9" s="279">
        <v>45</v>
      </c>
      <c r="DU9" s="280">
        <v>44</v>
      </c>
      <c r="DV9" s="278">
        <v>44</v>
      </c>
      <c r="DW9" s="281">
        <v>38</v>
      </c>
      <c r="DX9" s="277">
        <v>186</v>
      </c>
      <c r="DY9" s="278">
        <v>65</v>
      </c>
      <c r="DZ9" s="279">
        <v>44</v>
      </c>
      <c r="EA9" s="280">
        <v>77</v>
      </c>
      <c r="EB9" s="278">
        <v>61</v>
      </c>
      <c r="EC9" s="281">
        <v>41</v>
      </c>
      <c r="ED9" s="277">
        <v>72</v>
      </c>
      <c r="EE9" s="278">
        <v>58</v>
      </c>
      <c r="EF9" s="279">
        <v>42</v>
      </c>
      <c r="EG9" s="280">
        <v>79</v>
      </c>
      <c r="EH9" s="278">
        <v>60</v>
      </c>
      <c r="EI9" s="281">
        <v>43</v>
      </c>
      <c r="EJ9" s="282">
        <v>173</v>
      </c>
      <c r="EK9" s="283">
        <v>62</v>
      </c>
      <c r="EL9" s="284">
        <v>46</v>
      </c>
      <c r="EM9" s="282">
        <v>117</v>
      </c>
      <c r="EN9" s="283">
        <v>66</v>
      </c>
      <c r="EO9" s="284">
        <v>49</v>
      </c>
      <c r="EP9" s="285">
        <v>118</v>
      </c>
      <c r="EQ9" s="286">
        <v>61</v>
      </c>
      <c r="ER9" s="287">
        <v>47</v>
      </c>
      <c r="ES9" s="288">
        <v>94</v>
      </c>
      <c r="ET9" s="289">
        <v>74</v>
      </c>
      <c r="EU9" s="290">
        <v>46</v>
      </c>
      <c r="EV9" s="288">
        <v>147</v>
      </c>
      <c r="EW9" s="289">
        <v>79</v>
      </c>
      <c r="EX9" s="290">
        <v>48</v>
      </c>
      <c r="EY9" s="288">
        <v>82</v>
      </c>
      <c r="EZ9" s="289">
        <v>75</v>
      </c>
      <c r="FA9" s="290">
        <v>47</v>
      </c>
      <c r="FB9" s="288">
        <v>139</v>
      </c>
      <c r="FC9" s="289">
        <v>71</v>
      </c>
      <c r="FD9" s="290">
        <v>48</v>
      </c>
      <c r="FE9" s="1163">
        <v>78</v>
      </c>
      <c r="FF9" s="1164">
        <v>57</v>
      </c>
      <c r="FG9" s="1165">
        <v>40</v>
      </c>
      <c r="FH9" s="1163">
        <v>114</v>
      </c>
      <c r="FI9" s="1164">
        <v>54</v>
      </c>
      <c r="FJ9" s="1165">
        <v>35</v>
      </c>
      <c r="FK9" s="1163">
        <v>64</v>
      </c>
      <c r="FL9" s="1164">
        <v>59</v>
      </c>
      <c r="FM9" s="1165">
        <v>39</v>
      </c>
      <c r="FN9" s="1163">
        <v>89</v>
      </c>
      <c r="FO9" s="1164">
        <v>65</v>
      </c>
      <c r="FP9" s="1165">
        <v>39</v>
      </c>
      <c r="FQ9" s="1163">
        <v>77</v>
      </c>
      <c r="FR9" s="1164">
        <v>51</v>
      </c>
      <c r="FS9" s="1165">
        <v>47</v>
      </c>
    </row>
    <row r="10" spans="2:175" s="6" customFormat="1" ht="18.75" customHeight="1" x14ac:dyDescent="0.25">
      <c r="B10" s="291" t="s">
        <v>381</v>
      </c>
      <c r="C10" s="292">
        <v>229</v>
      </c>
      <c r="D10" s="293">
        <v>60</v>
      </c>
      <c r="E10" s="294">
        <v>53</v>
      </c>
      <c r="F10" s="295">
        <v>256</v>
      </c>
      <c r="G10" s="293">
        <v>40</v>
      </c>
      <c r="H10" s="296">
        <v>256</v>
      </c>
      <c r="I10" s="292">
        <v>229</v>
      </c>
      <c r="J10" s="293">
        <v>39</v>
      </c>
      <c r="K10" s="294">
        <v>40</v>
      </c>
      <c r="L10" s="295">
        <v>230</v>
      </c>
      <c r="M10" s="293">
        <v>50</v>
      </c>
      <c r="N10" s="296">
        <v>48</v>
      </c>
      <c r="O10" s="292">
        <v>152</v>
      </c>
      <c r="P10" s="293">
        <v>45</v>
      </c>
      <c r="Q10" s="294">
        <v>45</v>
      </c>
      <c r="R10" s="295">
        <v>129</v>
      </c>
      <c r="S10" s="296">
        <v>63</v>
      </c>
      <c r="T10" s="292">
        <v>221</v>
      </c>
      <c r="U10" s="293">
        <v>60</v>
      </c>
      <c r="V10" s="294">
        <v>59</v>
      </c>
      <c r="W10" s="295">
        <v>202</v>
      </c>
      <c r="X10" s="293">
        <v>70</v>
      </c>
      <c r="Y10" s="296">
        <v>66</v>
      </c>
      <c r="Z10" s="292">
        <v>135</v>
      </c>
      <c r="AA10" s="293">
        <v>45</v>
      </c>
      <c r="AB10" s="294">
        <v>50</v>
      </c>
      <c r="AC10" s="295">
        <v>188</v>
      </c>
      <c r="AD10" s="293">
        <v>45</v>
      </c>
      <c r="AE10" s="296">
        <v>45</v>
      </c>
      <c r="AF10" s="292">
        <v>184</v>
      </c>
      <c r="AG10" s="293">
        <v>49</v>
      </c>
      <c r="AH10" s="294">
        <v>55</v>
      </c>
      <c r="AI10" s="295">
        <v>186</v>
      </c>
      <c r="AJ10" s="293">
        <v>43</v>
      </c>
      <c r="AK10" s="296">
        <v>45</v>
      </c>
      <c r="AL10" s="292">
        <v>169</v>
      </c>
      <c r="AM10" s="293">
        <v>70</v>
      </c>
      <c r="AN10" s="294">
        <v>64</v>
      </c>
      <c r="AO10" s="295">
        <v>193</v>
      </c>
      <c r="AP10" s="293">
        <v>43</v>
      </c>
      <c r="AQ10" s="296">
        <v>41</v>
      </c>
      <c r="AR10" s="292">
        <v>119</v>
      </c>
      <c r="AS10" s="293">
        <v>44</v>
      </c>
      <c r="AT10" s="294">
        <v>37</v>
      </c>
      <c r="AU10" s="295">
        <v>123</v>
      </c>
      <c r="AV10" s="293">
        <v>44</v>
      </c>
      <c r="AW10" s="296">
        <v>42</v>
      </c>
      <c r="AX10" s="292">
        <v>100</v>
      </c>
      <c r="AY10" s="293">
        <v>45</v>
      </c>
      <c r="AZ10" s="294">
        <v>44</v>
      </c>
      <c r="BA10" s="295">
        <v>174</v>
      </c>
      <c r="BB10" s="293">
        <v>49</v>
      </c>
      <c r="BC10" s="296">
        <v>43</v>
      </c>
      <c r="BD10" s="297">
        <v>160</v>
      </c>
      <c r="BE10" s="298">
        <v>54</v>
      </c>
      <c r="BF10" s="299">
        <v>47</v>
      </c>
      <c r="BG10" s="300">
        <v>173</v>
      </c>
      <c r="BH10" s="298">
        <v>44</v>
      </c>
      <c r="BI10" s="301">
        <v>46</v>
      </c>
      <c r="BJ10" s="297">
        <v>183</v>
      </c>
      <c r="BK10" s="298">
        <v>45</v>
      </c>
      <c r="BL10" s="299">
        <v>52</v>
      </c>
      <c r="BM10" s="300">
        <v>194</v>
      </c>
      <c r="BN10" s="298">
        <v>44</v>
      </c>
      <c r="BO10" s="301">
        <v>49</v>
      </c>
      <c r="BP10" s="297">
        <v>130</v>
      </c>
      <c r="BQ10" s="298">
        <v>47</v>
      </c>
      <c r="BR10" s="299">
        <v>53</v>
      </c>
      <c r="BS10" s="300">
        <v>155</v>
      </c>
      <c r="BT10" s="298">
        <v>62</v>
      </c>
      <c r="BU10" s="301">
        <v>48</v>
      </c>
      <c r="BV10" s="297">
        <v>84</v>
      </c>
      <c r="BW10" s="298">
        <v>48</v>
      </c>
      <c r="BX10" s="299">
        <v>46</v>
      </c>
      <c r="BY10" s="300">
        <v>123</v>
      </c>
      <c r="BZ10" s="298">
        <v>45</v>
      </c>
      <c r="CA10" s="301">
        <v>49</v>
      </c>
      <c r="CB10" s="297">
        <v>110</v>
      </c>
      <c r="CC10" s="298">
        <v>68</v>
      </c>
      <c r="CD10" s="299">
        <v>52</v>
      </c>
      <c r="CE10" s="300">
        <v>138</v>
      </c>
      <c r="CF10" s="298">
        <v>40</v>
      </c>
      <c r="CG10" s="301">
        <v>45</v>
      </c>
      <c r="CH10" s="297">
        <v>96</v>
      </c>
      <c r="CI10" s="298">
        <v>58</v>
      </c>
      <c r="CJ10" s="299">
        <v>45</v>
      </c>
      <c r="CK10" s="300">
        <v>100</v>
      </c>
      <c r="CL10" s="298">
        <v>56</v>
      </c>
      <c r="CM10" s="301">
        <v>48</v>
      </c>
      <c r="CN10" s="297">
        <v>109</v>
      </c>
      <c r="CO10" s="298">
        <v>56</v>
      </c>
      <c r="CP10" s="299">
        <v>47</v>
      </c>
      <c r="CQ10" s="300">
        <v>122</v>
      </c>
      <c r="CR10" s="298">
        <v>53</v>
      </c>
      <c r="CS10" s="301">
        <v>44</v>
      </c>
      <c r="CT10" s="297">
        <v>100</v>
      </c>
      <c r="CU10" s="298">
        <v>56</v>
      </c>
      <c r="CV10" s="299">
        <v>45</v>
      </c>
      <c r="CW10" s="300">
        <v>105</v>
      </c>
      <c r="CX10" s="298">
        <v>55</v>
      </c>
      <c r="CY10" s="301">
        <v>45</v>
      </c>
      <c r="CZ10" s="297">
        <v>106</v>
      </c>
      <c r="DA10" s="298">
        <v>59</v>
      </c>
      <c r="DB10" s="299">
        <v>45</v>
      </c>
      <c r="DC10" s="300">
        <v>129</v>
      </c>
      <c r="DD10" s="298">
        <v>60</v>
      </c>
      <c r="DE10" s="301">
        <v>46</v>
      </c>
      <c r="DF10" s="297">
        <v>43</v>
      </c>
      <c r="DG10" s="298">
        <v>40</v>
      </c>
      <c r="DH10" s="299">
        <v>29</v>
      </c>
      <c r="DI10" s="300">
        <v>173</v>
      </c>
      <c r="DJ10" s="298">
        <v>57</v>
      </c>
      <c r="DK10" s="301">
        <v>45</v>
      </c>
      <c r="DL10" s="297">
        <v>141</v>
      </c>
      <c r="DM10" s="298">
        <v>53</v>
      </c>
      <c r="DN10" s="299">
        <v>45</v>
      </c>
      <c r="DO10" s="300">
        <v>129</v>
      </c>
      <c r="DP10" s="298">
        <v>52</v>
      </c>
      <c r="DQ10" s="301">
        <v>44</v>
      </c>
      <c r="DR10" s="297">
        <v>72</v>
      </c>
      <c r="DS10" s="298">
        <v>56</v>
      </c>
      <c r="DT10" s="299">
        <v>43</v>
      </c>
      <c r="DU10" s="300">
        <v>75</v>
      </c>
      <c r="DV10" s="298">
        <v>55</v>
      </c>
      <c r="DW10" s="301">
        <v>45</v>
      </c>
      <c r="DX10" s="297">
        <v>91</v>
      </c>
      <c r="DY10" s="298">
        <v>58</v>
      </c>
      <c r="DZ10" s="299">
        <v>43</v>
      </c>
      <c r="EA10" s="300">
        <v>141</v>
      </c>
      <c r="EB10" s="298">
        <v>60</v>
      </c>
      <c r="EC10" s="301">
        <v>41</v>
      </c>
      <c r="ED10" s="297">
        <v>68</v>
      </c>
      <c r="EE10" s="298">
        <v>58</v>
      </c>
      <c r="EF10" s="299">
        <v>39</v>
      </c>
      <c r="EG10" s="300">
        <v>114</v>
      </c>
      <c r="EH10" s="298">
        <v>56</v>
      </c>
      <c r="EI10" s="301">
        <v>46</v>
      </c>
      <c r="EJ10" s="302">
        <v>164</v>
      </c>
      <c r="EK10" s="303">
        <v>64</v>
      </c>
      <c r="EL10" s="304">
        <v>49</v>
      </c>
      <c r="EM10" s="302">
        <v>216</v>
      </c>
      <c r="EN10" s="303">
        <v>66</v>
      </c>
      <c r="EO10" s="304">
        <v>48</v>
      </c>
      <c r="EP10" s="305">
        <v>88</v>
      </c>
      <c r="EQ10" s="306">
        <v>57</v>
      </c>
      <c r="ER10" s="307">
        <v>50</v>
      </c>
      <c r="ES10" s="308">
        <v>221</v>
      </c>
      <c r="ET10" s="309">
        <v>74</v>
      </c>
      <c r="EU10" s="310">
        <v>48</v>
      </c>
      <c r="EV10" s="308">
        <v>90</v>
      </c>
      <c r="EW10" s="309">
        <v>60</v>
      </c>
      <c r="EX10" s="310">
        <v>51</v>
      </c>
      <c r="EY10" s="308">
        <v>166</v>
      </c>
      <c r="EZ10" s="309">
        <v>66</v>
      </c>
      <c r="FA10" s="310">
        <v>48</v>
      </c>
      <c r="FB10" s="308">
        <v>121</v>
      </c>
      <c r="FC10" s="309">
        <v>61</v>
      </c>
      <c r="FD10" s="310">
        <v>53</v>
      </c>
      <c r="FE10" s="1166">
        <v>129</v>
      </c>
      <c r="FF10" s="1161">
        <v>55</v>
      </c>
      <c r="FG10" s="1167">
        <v>41</v>
      </c>
      <c r="FH10" s="1166">
        <v>64</v>
      </c>
      <c r="FI10" s="1161">
        <v>58</v>
      </c>
      <c r="FJ10" s="1167">
        <v>38</v>
      </c>
      <c r="FK10" s="1166">
        <v>116</v>
      </c>
      <c r="FL10" s="1161">
        <v>53</v>
      </c>
      <c r="FM10" s="1167">
        <v>39</v>
      </c>
      <c r="FN10" s="1166">
        <v>100</v>
      </c>
      <c r="FO10" s="1161">
        <v>57</v>
      </c>
      <c r="FP10" s="1167">
        <v>43</v>
      </c>
      <c r="FQ10" s="1166">
        <v>73</v>
      </c>
      <c r="FR10" s="1161">
        <v>52</v>
      </c>
      <c r="FS10" s="1167">
        <v>46</v>
      </c>
    </row>
    <row r="11" spans="2:175" s="6" customFormat="1" ht="18.75" customHeight="1" x14ac:dyDescent="0.25">
      <c r="B11" s="291" t="s">
        <v>382</v>
      </c>
      <c r="C11" s="292"/>
      <c r="D11" s="293"/>
      <c r="E11" s="294"/>
      <c r="F11" s="295"/>
      <c r="G11" s="293"/>
      <c r="H11" s="296"/>
      <c r="I11" s="292"/>
      <c r="J11" s="293"/>
      <c r="K11" s="294"/>
      <c r="L11" s="295"/>
      <c r="M11" s="293"/>
      <c r="N11" s="296"/>
      <c r="O11" s="292"/>
      <c r="P11" s="293"/>
      <c r="Q11" s="294"/>
      <c r="R11" s="295"/>
      <c r="S11" s="296"/>
      <c r="T11" s="292">
        <v>56</v>
      </c>
      <c r="U11" s="293">
        <v>45</v>
      </c>
      <c r="V11" s="294">
        <v>35</v>
      </c>
      <c r="W11" s="295"/>
      <c r="X11" s="293"/>
      <c r="Y11" s="296"/>
      <c r="Z11" s="292"/>
      <c r="AA11" s="293"/>
      <c r="AB11" s="294"/>
      <c r="AC11" s="295"/>
      <c r="AD11" s="293"/>
      <c r="AE11" s="296"/>
      <c r="AF11" s="292">
        <v>40</v>
      </c>
      <c r="AG11" s="293">
        <v>40</v>
      </c>
      <c r="AH11" s="294">
        <v>33</v>
      </c>
      <c r="AI11" s="295"/>
      <c r="AJ11" s="293"/>
      <c r="AK11" s="296"/>
      <c r="AL11" s="292">
        <v>43</v>
      </c>
      <c r="AM11" s="293">
        <v>30</v>
      </c>
      <c r="AN11" s="294">
        <v>26</v>
      </c>
      <c r="AO11" s="295"/>
      <c r="AP11" s="293"/>
      <c r="AQ11" s="296"/>
      <c r="AR11" s="292"/>
      <c r="AS11" s="293"/>
      <c r="AT11" s="294"/>
      <c r="AU11" s="295"/>
      <c r="AV11" s="293"/>
      <c r="AW11" s="296"/>
      <c r="AX11" s="292"/>
      <c r="AY11" s="293"/>
      <c r="AZ11" s="294"/>
      <c r="BA11" s="295"/>
      <c r="BB11" s="293"/>
      <c r="BC11" s="296"/>
      <c r="BD11" s="297"/>
      <c r="BE11" s="298"/>
      <c r="BF11" s="299"/>
      <c r="BG11" s="300"/>
      <c r="BH11" s="298"/>
      <c r="BI11" s="301"/>
      <c r="BJ11" s="297"/>
      <c r="BK11" s="298"/>
      <c r="BL11" s="299"/>
      <c r="BM11" s="300"/>
      <c r="BN11" s="298"/>
      <c r="BO11" s="301"/>
      <c r="BP11" s="297"/>
      <c r="BQ11" s="298"/>
      <c r="BR11" s="299"/>
      <c r="BS11" s="300"/>
      <c r="BT11" s="298"/>
      <c r="BU11" s="301"/>
      <c r="BV11" s="297"/>
      <c r="BW11" s="298"/>
      <c r="BX11" s="299"/>
      <c r="BY11" s="300"/>
      <c r="BZ11" s="298"/>
      <c r="CA11" s="301"/>
      <c r="CB11" s="297"/>
      <c r="CC11" s="298"/>
      <c r="CD11" s="299"/>
      <c r="CE11" s="300"/>
      <c r="CF11" s="298"/>
      <c r="CG11" s="301"/>
      <c r="CH11" s="297"/>
      <c r="CI11" s="298"/>
      <c r="CJ11" s="299"/>
      <c r="CK11" s="300"/>
      <c r="CL11" s="298"/>
      <c r="CM11" s="301"/>
      <c r="CN11" s="297"/>
      <c r="CO11" s="298"/>
      <c r="CP11" s="299"/>
      <c r="CQ11" s="300"/>
      <c r="CR11" s="298"/>
      <c r="CS11" s="301"/>
      <c r="CT11" s="297"/>
      <c r="CU11" s="298"/>
      <c r="CV11" s="299"/>
      <c r="CW11" s="300"/>
      <c r="CX11" s="298"/>
      <c r="CY11" s="301"/>
      <c r="CZ11" s="297"/>
      <c r="DA11" s="298"/>
      <c r="DB11" s="299"/>
      <c r="DC11" s="300"/>
      <c r="DD11" s="298"/>
      <c r="DE11" s="301"/>
      <c r="DF11" s="297">
        <v>62</v>
      </c>
      <c r="DG11" s="298">
        <v>60</v>
      </c>
      <c r="DH11" s="299">
        <v>55</v>
      </c>
      <c r="DI11" s="300">
        <v>16</v>
      </c>
      <c r="DJ11" s="298"/>
      <c r="DK11" s="301"/>
      <c r="DL11" s="297">
        <v>44</v>
      </c>
      <c r="DM11" s="298">
        <v>43</v>
      </c>
      <c r="DN11" s="299">
        <v>38</v>
      </c>
      <c r="DO11" s="300">
        <v>55</v>
      </c>
      <c r="DP11" s="298">
        <v>54</v>
      </c>
      <c r="DQ11" s="301">
        <v>43</v>
      </c>
      <c r="DR11" s="297">
        <v>40</v>
      </c>
      <c r="DS11" s="298">
        <v>38</v>
      </c>
      <c r="DT11" s="299">
        <v>32</v>
      </c>
      <c r="DU11" s="300">
        <v>46</v>
      </c>
      <c r="DV11" s="298">
        <v>44</v>
      </c>
      <c r="DW11" s="301">
        <v>32</v>
      </c>
      <c r="DX11" s="297"/>
      <c r="DY11" s="298"/>
      <c r="DZ11" s="299"/>
      <c r="EA11" s="300">
        <v>37</v>
      </c>
      <c r="EB11" s="298">
        <v>37</v>
      </c>
      <c r="EC11" s="301">
        <v>33</v>
      </c>
      <c r="ED11" s="297">
        <v>28</v>
      </c>
      <c r="EE11" s="298"/>
      <c r="EF11" s="299"/>
      <c r="EG11" s="300">
        <v>47</v>
      </c>
      <c r="EH11" s="298">
        <v>46</v>
      </c>
      <c r="EI11" s="301">
        <v>37</v>
      </c>
      <c r="EJ11" s="302">
        <v>49</v>
      </c>
      <c r="EK11" s="303">
        <v>49</v>
      </c>
      <c r="EL11" s="304">
        <v>37</v>
      </c>
      <c r="EM11" s="302">
        <v>58</v>
      </c>
      <c r="EN11" s="303">
        <v>55</v>
      </c>
      <c r="EO11" s="304">
        <v>46</v>
      </c>
      <c r="EP11" s="305">
        <v>76</v>
      </c>
      <c r="EQ11" s="306">
        <v>74</v>
      </c>
      <c r="ER11" s="307">
        <v>53</v>
      </c>
      <c r="ES11" s="308">
        <v>47</v>
      </c>
      <c r="ET11" s="309">
        <v>46</v>
      </c>
      <c r="EU11" s="310">
        <v>40</v>
      </c>
      <c r="EV11" s="308">
        <v>98</v>
      </c>
      <c r="EW11" s="309">
        <v>94</v>
      </c>
      <c r="EX11" s="310">
        <v>49</v>
      </c>
      <c r="EY11" s="308">
        <v>53</v>
      </c>
      <c r="EZ11" s="309">
        <v>53</v>
      </c>
      <c r="FA11" s="310">
        <v>40</v>
      </c>
      <c r="FB11" s="308">
        <v>54</v>
      </c>
      <c r="FC11" s="309">
        <v>53</v>
      </c>
      <c r="FD11" s="310">
        <v>46</v>
      </c>
      <c r="FE11" s="1166">
        <v>62</v>
      </c>
      <c r="FF11" s="1161">
        <v>61</v>
      </c>
      <c r="FG11" s="1167">
        <v>47</v>
      </c>
      <c r="FH11" s="1166">
        <v>64</v>
      </c>
      <c r="FI11" s="1161">
        <v>47</v>
      </c>
      <c r="FJ11" s="1167">
        <v>42</v>
      </c>
      <c r="FK11" s="1166">
        <v>65</v>
      </c>
      <c r="FL11" s="1161">
        <v>48</v>
      </c>
      <c r="FM11" s="1167">
        <v>37</v>
      </c>
      <c r="FN11" s="1166">
        <v>65</v>
      </c>
      <c r="FO11" s="1161">
        <v>61</v>
      </c>
      <c r="FP11" s="1167">
        <v>46</v>
      </c>
      <c r="FQ11" s="1166">
        <v>59</v>
      </c>
      <c r="FR11" s="1161">
        <v>50</v>
      </c>
      <c r="FS11" s="1167">
        <v>48</v>
      </c>
    </row>
    <row r="12" spans="2:175" s="6" customFormat="1" ht="18.75" customHeight="1" x14ac:dyDescent="0.25">
      <c r="B12" s="291" t="s">
        <v>383</v>
      </c>
      <c r="C12" s="292"/>
      <c r="D12" s="293"/>
      <c r="E12" s="294"/>
      <c r="F12" s="295"/>
      <c r="G12" s="293"/>
      <c r="H12" s="296"/>
      <c r="I12" s="292"/>
      <c r="J12" s="293"/>
      <c r="K12" s="294"/>
      <c r="L12" s="295"/>
      <c r="M12" s="293"/>
      <c r="N12" s="296"/>
      <c r="O12" s="292"/>
      <c r="P12" s="293"/>
      <c r="Q12" s="294"/>
      <c r="R12" s="295"/>
      <c r="S12" s="296"/>
      <c r="T12" s="292"/>
      <c r="U12" s="293"/>
      <c r="V12" s="294"/>
      <c r="W12" s="295">
        <v>31</v>
      </c>
      <c r="X12" s="293">
        <v>30</v>
      </c>
      <c r="Y12" s="296">
        <v>20</v>
      </c>
      <c r="Z12" s="292">
        <v>49</v>
      </c>
      <c r="AA12" s="293">
        <v>35</v>
      </c>
      <c r="AB12" s="294">
        <v>23</v>
      </c>
      <c r="AC12" s="295">
        <v>9</v>
      </c>
      <c r="AD12" s="293"/>
      <c r="AE12" s="296"/>
      <c r="AF12" s="292"/>
      <c r="AG12" s="293"/>
      <c r="AH12" s="294"/>
      <c r="AI12" s="295"/>
      <c r="AJ12" s="293"/>
      <c r="AK12" s="296"/>
      <c r="AL12" s="292"/>
      <c r="AM12" s="293"/>
      <c r="AN12" s="294"/>
      <c r="AO12" s="295"/>
      <c r="AP12" s="293"/>
      <c r="AQ12" s="296"/>
      <c r="AR12" s="292"/>
      <c r="AS12" s="293"/>
      <c r="AT12" s="294"/>
      <c r="AU12" s="295"/>
      <c r="AV12" s="293"/>
      <c r="AW12" s="296"/>
      <c r="AX12" s="292"/>
      <c r="AY12" s="293"/>
      <c r="AZ12" s="294"/>
      <c r="BA12" s="295"/>
      <c r="BB12" s="293"/>
      <c r="BC12" s="296"/>
      <c r="BD12" s="297"/>
      <c r="BE12" s="298"/>
      <c r="BF12" s="299"/>
      <c r="BG12" s="300"/>
      <c r="BH12" s="298"/>
      <c r="BI12" s="301"/>
      <c r="BJ12" s="297">
        <v>57</v>
      </c>
      <c r="BK12" s="298">
        <v>51</v>
      </c>
      <c r="BL12" s="299">
        <v>32</v>
      </c>
      <c r="BM12" s="300"/>
      <c r="BN12" s="298"/>
      <c r="BO12" s="301"/>
      <c r="BP12" s="297"/>
      <c r="BQ12" s="298"/>
      <c r="BR12" s="299"/>
      <c r="BS12" s="300"/>
      <c r="BT12" s="298"/>
      <c r="BU12" s="301"/>
      <c r="BV12" s="297"/>
      <c r="BW12" s="298"/>
      <c r="BX12" s="299"/>
      <c r="BY12" s="300"/>
      <c r="BZ12" s="298"/>
      <c r="CA12" s="301"/>
      <c r="CB12" s="297"/>
      <c r="CC12" s="298"/>
      <c r="CD12" s="299"/>
      <c r="CE12" s="300"/>
      <c r="CF12" s="298"/>
      <c r="CG12" s="301"/>
      <c r="CH12" s="297"/>
      <c r="CI12" s="298"/>
      <c r="CJ12" s="299"/>
      <c r="CK12" s="300"/>
      <c r="CL12" s="298"/>
      <c r="CM12" s="301"/>
      <c r="CN12" s="297"/>
      <c r="CO12" s="298"/>
      <c r="CP12" s="299"/>
      <c r="CQ12" s="300"/>
      <c r="CR12" s="298"/>
      <c r="CS12" s="301"/>
      <c r="CT12" s="297"/>
      <c r="CU12" s="298"/>
      <c r="CV12" s="299"/>
      <c r="CW12" s="300">
        <v>96</v>
      </c>
      <c r="CX12" s="298"/>
      <c r="CY12" s="301">
        <v>90</v>
      </c>
      <c r="CZ12" s="297">
        <v>53</v>
      </c>
      <c r="DA12" s="298">
        <v>53</v>
      </c>
      <c r="DB12" s="299">
        <v>47</v>
      </c>
      <c r="DC12" s="300"/>
      <c r="DD12" s="298"/>
      <c r="DE12" s="301"/>
      <c r="DF12" s="297"/>
      <c r="DG12" s="298"/>
      <c r="DH12" s="299"/>
      <c r="DI12" s="300">
        <v>42</v>
      </c>
      <c r="DJ12" s="298">
        <v>42</v>
      </c>
      <c r="DK12" s="301">
        <v>27</v>
      </c>
      <c r="DL12" s="297">
        <v>3</v>
      </c>
      <c r="DM12" s="298"/>
      <c r="DN12" s="299"/>
      <c r="DO12" s="300">
        <v>8</v>
      </c>
      <c r="DP12" s="298"/>
      <c r="DQ12" s="301"/>
      <c r="DR12" s="297"/>
      <c r="DS12" s="298"/>
      <c r="DT12" s="299"/>
      <c r="DU12" s="300">
        <v>1</v>
      </c>
      <c r="DV12" s="298"/>
      <c r="DW12" s="301"/>
      <c r="DX12" s="297">
        <v>7</v>
      </c>
      <c r="DY12" s="298"/>
      <c r="DZ12" s="299"/>
      <c r="EA12" s="300">
        <v>3</v>
      </c>
      <c r="EB12" s="298"/>
      <c r="EC12" s="301"/>
      <c r="ED12" s="297">
        <v>3</v>
      </c>
      <c r="EE12" s="298"/>
      <c r="EF12" s="299"/>
      <c r="EG12" s="300">
        <v>2</v>
      </c>
      <c r="EH12" s="298"/>
      <c r="EI12" s="301"/>
      <c r="EJ12" s="302">
        <v>9</v>
      </c>
      <c r="EK12" s="303"/>
      <c r="EL12" s="304"/>
      <c r="EM12" s="302">
        <v>44</v>
      </c>
      <c r="EN12" s="303">
        <v>44</v>
      </c>
      <c r="EO12" s="304">
        <v>36</v>
      </c>
      <c r="EP12" s="305">
        <v>48</v>
      </c>
      <c r="EQ12" s="306">
        <v>48</v>
      </c>
      <c r="ER12" s="307">
        <v>39</v>
      </c>
      <c r="ES12" s="308">
        <v>52</v>
      </c>
      <c r="ET12" s="309">
        <v>52</v>
      </c>
      <c r="EU12" s="310">
        <v>47</v>
      </c>
      <c r="EV12" s="308">
        <v>56</v>
      </c>
      <c r="EW12" s="309">
        <v>56</v>
      </c>
      <c r="EX12" s="310">
        <v>50</v>
      </c>
      <c r="EY12" s="308">
        <v>55</v>
      </c>
      <c r="EZ12" s="309">
        <v>55</v>
      </c>
      <c r="FA12" s="310">
        <v>43</v>
      </c>
      <c r="FB12" s="308">
        <v>40</v>
      </c>
      <c r="FC12" s="309">
        <v>40</v>
      </c>
      <c r="FD12" s="310">
        <v>31</v>
      </c>
      <c r="FE12" s="1166">
        <v>44</v>
      </c>
      <c r="FF12" s="1161">
        <v>44</v>
      </c>
      <c r="FG12" s="1167">
        <v>36</v>
      </c>
      <c r="FH12" s="1166">
        <v>32</v>
      </c>
      <c r="FI12" s="1161">
        <v>0</v>
      </c>
      <c r="FJ12" s="1167">
        <v>0</v>
      </c>
      <c r="FK12" s="1166">
        <v>41</v>
      </c>
      <c r="FL12" s="1161">
        <v>39</v>
      </c>
      <c r="FM12" s="1167">
        <v>33</v>
      </c>
      <c r="FN12" s="1166">
        <v>41</v>
      </c>
      <c r="FO12" s="1161">
        <v>39</v>
      </c>
      <c r="FP12" s="1167">
        <v>32</v>
      </c>
      <c r="FQ12" s="1166">
        <v>31</v>
      </c>
      <c r="FR12" s="1161">
        <v>29</v>
      </c>
      <c r="FS12" s="1167">
        <v>28</v>
      </c>
    </row>
    <row r="13" spans="2:175" s="6" customFormat="1" ht="18.75" customHeight="1" x14ac:dyDescent="0.25">
      <c r="B13" s="291" t="s">
        <v>384</v>
      </c>
      <c r="C13" s="292"/>
      <c r="D13" s="293"/>
      <c r="E13" s="294"/>
      <c r="F13" s="295"/>
      <c r="G13" s="293"/>
      <c r="H13" s="296"/>
      <c r="I13" s="292"/>
      <c r="J13" s="293"/>
      <c r="K13" s="294"/>
      <c r="L13" s="295"/>
      <c r="M13" s="293"/>
      <c r="N13" s="296"/>
      <c r="O13" s="292"/>
      <c r="P13" s="293"/>
      <c r="Q13" s="294"/>
      <c r="R13" s="295"/>
      <c r="S13" s="296"/>
      <c r="T13" s="292"/>
      <c r="U13" s="293"/>
      <c r="V13" s="294"/>
      <c r="W13" s="295">
        <v>27</v>
      </c>
      <c r="X13" s="293">
        <v>27</v>
      </c>
      <c r="Y13" s="296">
        <v>38</v>
      </c>
      <c r="Z13" s="311"/>
      <c r="AA13" s="312"/>
      <c r="AB13" s="313"/>
      <c r="AC13" s="314">
        <v>38</v>
      </c>
      <c r="AD13" s="312">
        <v>35</v>
      </c>
      <c r="AE13" s="315">
        <v>28</v>
      </c>
      <c r="AF13" s="292">
        <v>24</v>
      </c>
      <c r="AG13" s="293">
        <v>24</v>
      </c>
      <c r="AH13" s="294">
        <v>21</v>
      </c>
      <c r="AI13" s="295"/>
      <c r="AJ13" s="293"/>
      <c r="AK13" s="296"/>
      <c r="AL13" s="292">
        <v>65</v>
      </c>
      <c r="AM13" s="293">
        <v>44</v>
      </c>
      <c r="AN13" s="294">
        <v>41</v>
      </c>
      <c r="AO13" s="295"/>
      <c r="AP13" s="293"/>
      <c r="AQ13" s="296"/>
      <c r="AR13" s="292"/>
      <c r="AS13" s="293"/>
      <c r="AT13" s="294"/>
      <c r="AU13" s="295"/>
      <c r="AV13" s="293"/>
      <c r="AW13" s="296"/>
      <c r="AX13" s="292"/>
      <c r="AY13" s="293"/>
      <c r="AZ13" s="294"/>
      <c r="BA13" s="295"/>
      <c r="BB13" s="293"/>
      <c r="BC13" s="296"/>
      <c r="BD13" s="297"/>
      <c r="BE13" s="298"/>
      <c r="BF13" s="299"/>
      <c r="BG13" s="300"/>
      <c r="BH13" s="298"/>
      <c r="BI13" s="301"/>
      <c r="BJ13" s="297">
        <v>63</v>
      </c>
      <c r="BK13" s="298">
        <v>60</v>
      </c>
      <c r="BL13" s="299">
        <v>38</v>
      </c>
      <c r="BM13" s="300"/>
      <c r="BN13" s="298"/>
      <c r="BO13" s="301"/>
      <c r="BP13" s="297"/>
      <c r="BQ13" s="298"/>
      <c r="BR13" s="299"/>
      <c r="BS13" s="300"/>
      <c r="BT13" s="298"/>
      <c r="BU13" s="301"/>
      <c r="BV13" s="297"/>
      <c r="BW13" s="298"/>
      <c r="BX13" s="299"/>
      <c r="BY13" s="300"/>
      <c r="BZ13" s="298"/>
      <c r="CA13" s="301"/>
      <c r="CB13" s="297"/>
      <c r="CC13" s="298"/>
      <c r="CD13" s="299"/>
      <c r="CE13" s="300"/>
      <c r="CF13" s="298"/>
      <c r="CG13" s="301"/>
      <c r="CH13" s="297">
        <v>63</v>
      </c>
      <c r="CI13" s="298">
        <v>63</v>
      </c>
      <c r="CJ13" s="299">
        <v>42</v>
      </c>
      <c r="CK13" s="300">
        <v>49</v>
      </c>
      <c r="CL13" s="298">
        <v>49</v>
      </c>
      <c r="CM13" s="301">
        <v>31</v>
      </c>
      <c r="CN13" s="297">
        <v>56</v>
      </c>
      <c r="CO13" s="298">
        <v>56</v>
      </c>
      <c r="CP13" s="299">
        <v>43</v>
      </c>
      <c r="CQ13" s="300"/>
      <c r="CR13" s="298"/>
      <c r="CS13" s="301"/>
      <c r="CT13" s="297"/>
      <c r="CU13" s="298"/>
      <c r="CV13" s="299"/>
      <c r="CW13" s="300">
        <v>86</v>
      </c>
      <c r="CX13" s="298"/>
      <c r="CY13" s="301">
        <v>64</v>
      </c>
      <c r="CZ13" s="297">
        <v>109</v>
      </c>
      <c r="DA13" s="298">
        <v>102</v>
      </c>
      <c r="DB13" s="299">
        <v>80</v>
      </c>
      <c r="DC13" s="300">
        <v>60</v>
      </c>
      <c r="DD13" s="298">
        <v>60</v>
      </c>
      <c r="DE13" s="301">
        <v>40</v>
      </c>
      <c r="DF13" s="297">
        <v>55</v>
      </c>
      <c r="DG13" s="298">
        <v>54</v>
      </c>
      <c r="DH13" s="299">
        <v>16</v>
      </c>
      <c r="DI13" s="300">
        <v>30</v>
      </c>
      <c r="DJ13" s="298"/>
      <c r="DK13" s="301">
        <v>1</v>
      </c>
      <c r="DL13" s="297">
        <v>58</v>
      </c>
      <c r="DM13" s="298">
        <v>57</v>
      </c>
      <c r="DN13" s="299">
        <v>41</v>
      </c>
      <c r="DO13" s="300">
        <v>57</v>
      </c>
      <c r="DP13" s="298">
        <v>55</v>
      </c>
      <c r="DQ13" s="301">
        <v>41</v>
      </c>
      <c r="DR13" s="297">
        <v>40</v>
      </c>
      <c r="DS13" s="298">
        <v>40</v>
      </c>
      <c r="DT13" s="299">
        <v>30</v>
      </c>
      <c r="DU13" s="300">
        <v>67</v>
      </c>
      <c r="DV13" s="298">
        <v>56</v>
      </c>
      <c r="DW13" s="301">
        <v>49</v>
      </c>
      <c r="DX13" s="297"/>
      <c r="DY13" s="298"/>
      <c r="DZ13" s="299"/>
      <c r="EA13" s="300"/>
      <c r="EB13" s="298"/>
      <c r="EC13" s="301"/>
      <c r="ED13" s="297">
        <v>70</v>
      </c>
      <c r="EE13" s="298">
        <v>63</v>
      </c>
      <c r="EF13" s="299">
        <v>46</v>
      </c>
      <c r="EG13" s="300">
        <v>52</v>
      </c>
      <c r="EH13" s="298">
        <v>51</v>
      </c>
      <c r="EI13" s="301">
        <v>41</v>
      </c>
      <c r="EJ13" s="302">
        <v>79</v>
      </c>
      <c r="EK13" s="303">
        <v>69</v>
      </c>
      <c r="EL13" s="304">
        <v>43</v>
      </c>
      <c r="EM13" s="302">
        <v>70</v>
      </c>
      <c r="EN13" s="303">
        <v>65</v>
      </c>
      <c r="EO13" s="304">
        <v>46</v>
      </c>
      <c r="EP13" s="305">
        <v>72</v>
      </c>
      <c r="EQ13" s="306">
        <v>71</v>
      </c>
      <c r="ER13" s="307">
        <v>45</v>
      </c>
      <c r="ES13" s="308">
        <v>68</v>
      </c>
      <c r="ET13" s="309">
        <v>68</v>
      </c>
      <c r="EU13" s="310">
        <v>49</v>
      </c>
      <c r="EV13" s="308">
        <v>78</v>
      </c>
      <c r="EW13" s="309">
        <v>76</v>
      </c>
      <c r="EX13" s="310">
        <v>51</v>
      </c>
      <c r="EY13" s="308">
        <v>58</v>
      </c>
      <c r="EZ13" s="309">
        <v>57</v>
      </c>
      <c r="FA13" s="310">
        <v>36</v>
      </c>
      <c r="FB13" s="308">
        <v>78</v>
      </c>
      <c r="FC13" s="309">
        <v>67</v>
      </c>
      <c r="FD13" s="310">
        <v>49</v>
      </c>
      <c r="FE13" s="1166">
        <v>58</v>
      </c>
      <c r="FF13" s="1161">
        <v>52</v>
      </c>
      <c r="FG13" s="1167">
        <v>37</v>
      </c>
      <c r="FH13" s="1166">
        <v>90</v>
      </c>
      <c r="FI13" s="1161">
        <v>64</v>
      </c>
      <c r="FJ13" s="1167">
        <v>36</v>
      </c>
      <c r="FK13" s="1166">
        <v>67</v>
      </c>
      <c r="FL13" s="1161">
        <v>53</v>
      </c>
      <c r="FM13" s="1167">
        <v>37</v>
      </c>
      <c r="FN13" s="1166">
        <v>79</v>
      </c>
      <c r="FO13" s="1161">
        <v>59</v>
      </c>
      <c r="FP13" s="1167">
        <v>44</v>
      </c>
      <c r="FQ13" s="1166">
        <v>69</v>
      </c>
      <c r="FR13" s="1161">
        <v>67</v>
      </c>
      <c r="FS13" s="1167">
        <v>44</v>
      </c>
    </row>
    <row r="14" spans="2:175" s="6" customFormat="1" ht="18.75" customHeight="1" x14ac:dyDescent="0.25">
      <c r="B14" s="291" t="s">
        <v>2282</v>
      </c>
      <c r="C14" s="292"/>
      <c r="D14" s="293"/>
      <c r="E14" s="294"/>
      <c r="F14" s="295"/>
      <c r="G14" s="293"/>
      <c r="H14" s="296"/>
      <c r="I14" s="292"/>
      <c r="J14" s="293"/>
      <c r="K14" s="294"/>
      <c r="L14" s="295"/>
      <c r="M14" s="293"/>
      <c r="N14" s="296"/>
      <c r="O14" s="292"/>
      <c r="P14" s="293"/>
      <c r="Q14" s="294"/>
      <c r="R14" s="295"/>
      <c r="S14" s="296"/>
      <c r="T14" s="292"/>
      <c r="U14" s="293"/>
      <c r="V14" s="294"/>
      <c r="W14" s="295"/>
      <c r="X14" s="293"/>
      <c r="Y14" s="296"/>
      <c r="Z14" s="316"/>
      <c r="AA14" s="317"/>
      <c r="AB14" s="318"/>
      <c r="AC14" s="319"/>
      <c r="AD14" s="317"/>
      <c r="AE14" s="320"/>
      <c r="AF14" s="292"/>
      <c r="AG14" s="293"/>
      <c r="AH14" s="294"/>
      <c r="AI14" s="295"/>
      <c r="AJ14" s="293"/>
      <c r="AK14" s="296"/>
      <c r="AL14" s="292"/>
      <c r="AM14" s="293"/>
      <c r="AN14" s="294"/>
      <c r="AO14" s="295"/>
      <c r="AP14" s="293"/>
      <c r="AQ14" s="296"/>
      <c r="AR14" s="292"/>
      <c r="AS14" s="293"/>
      <c r="AT14" s="294"/>
      <c r="AU14" s="295"/>
      <c r="AV14" s="293"/>
      <c r="AW14" s="296"/>
      <c r="AX14" s="292"/>
      <c r="AY14" s="293"/>
      <c r="AZ14" s="294"/>
      <c r="BA14" s="295"/>
      <c r="BB14" s="293"/>
      <c r="BC14" s="296"/>
      <c r="BD14" s="297"/>
      <c r="BE14" s="298"/>
      <c r="BF14" s="299"/>
      <c r="BG14" s="300"/>
      <c r="BH14" s="298"/>
      <c r="BI14" s="301"/>
      <c r="BJ14" s="297"/>
      <c r="BK14" s="298"/>
      <c r="BL14" s="299"/>
      <c r="BM14" s="300"/>
      <c r="BN14" s="298"/>
      <c r="BO14" s="301"/>
      <c r="BP14" s="297"/>
      <c r="BQ14" s="298"/>
      <c r="BR14" s="299"/>
      <c r="BS14" s="300"/>
      <c r="BT14" s="298"/>
      <c r="BU14" s="301"/>
      <c r="BV14" s="297"/>
      <c r="BW14" s="298"/>
      <c r="BX14" s="299"/>
      <c r="BY14" s="300"/>
      <c r="BZ14" s="298"/>
      <c r="CA14" s="301"/>
      <c r="CB14" s="297"/>
      <c r="CC14" s="298"/>
      <c r="CD14" s="299"/>
      <c r="CE14" s="300"/>
      <c r="CF14" s="298"/>
      <c r="CG14" s="301"/>
      <c r="CH14" s="297"/>
      <c r="CI14" s="298"/>
      <c r="CJ14" s="299"/>
      <c r="CK14" s="300"/>
      <c r="CL14" s="298"/>
      <c r="CM14" s="301"/>
      <c r="CN14" s="297"/>
      <c r="CO14" s="298"/>
      <c r="CP14" s="299"/>
      <c r="CQ14" s="300"/>
      <c r="CR14" s="298"/>
      <c r="CS14" s="301"/>
      <c r="CT14" s="297"/>
      <c r="CU14" s="298"/>
      <c r="CV14" s="299"/>
      <c r="CW14" s="300"/>
      <c r="CX14" s="298"/>
      <c r="CY14" s="301"/>
      <c r="CZ14" s="297"/>
      <c r="DA14" s="298"/>
      <c r="DB14" s="299"/>
      <c r="DC14" s="300"/>
      <c r="DD14" s="298"/>
      <c r="DE14" s="301"/>
      <c r="DF14" s="297"/>
      <c r="DG14" s="298"/>
      <c r="DH14" s="299"/>
      <c r="DI14" s="300"/>
      <c r="DJ14" s="298"/>
      <c r="DK14" s="301"/>
      <c r="DL14" s="297"/>
      <c r="DM14" s="298"/>
      <c r="DN14" s="299"/>
      <c r="DO14" s="300"/>
      <c r="DP14" s="298"/>
      <c r="DQ14" s="301"/>
      <c r="DR14" s="297"/>
      <c r="DS14" s="298"/>
      <c r="DT14" s="299"/>
      <c r="DU14" s="300"/>
      <c r="DV14" s="298"/>
      <c r="DW14" s="301"/>
      <c r="DX14" s="297"/>
      <c r="DY14" s="298"/>
      <c r="DZ14" s="299"/>
      <c r="EA14" s="300"/>
      <c r="EB14" s="298"/>
      <c r="EC14" s="301"/>
      <c r="ED14" s="297"/>
      <c r="EE14" s="298"/>
      <c r="EF14" s="299"/>
      <c r="EG14" s="300"/>
      <c r="EH14" s="298"/>
      <c r="EI14" s="301"/>
      <c r="EJ14" s="297"/>
      <c r="EK14" s="298"/>
      <c r="EL14" s="299"/>
      <c r="EM14" s="297"/>
      <c r="EN14" s="298"/>
      <c r="EO14" s="299"/>
      <c r="EP14" s="297"/>
      <c r="EQ14" s="298"/>
      <c r="ER14" s="299"/>
      <c r="ES14" s="297"/>
      <c r="ET14" s="298"/>
      <c r="EU14" s="299"/>
      <c r="EV14" s="297"/>
      <c r="EW14" s="298"/>
      <c r="EX14" s="299"/>
      <c r="EY14" s="297"/>
      <c r="EZ14" s="298"/>
      <c r="FA14" s="299"/>
      <c r="FB14" s="297"/>
      <c r="FC14" s="298"/>
      <c r="FD14" s="299"/>
      <c r="FE14" s="1170">
        <v>45</v>
      </c>
      <c r="FF14" s="1171">
        <v>44</v>
      </c>
      <c r="FG14" s="1172">
        <v>39</v>
      </c>
      <c r="FH14" s="1170">
        <v>76</v>
      </c>
      <c r="FI14" s="1171">
        <v>56</v>
      </c>
      <c r="FJ14" s="1172">
        <v>37</v>
      </c>
      <c r="FK14" s="1170">
        <v>36</v>
      </c>
      <c r="FL14" s="1171">
        <v>33</v>
      </c>
      <c r="FM14" s="1172">
        <v>29</v>
      </c>
      <c r="FN14" s="1170">
        <v>51</v>
      </c>
      <c r="FO14" s="1171">
        <v>49</v>
      </c>
      <c r="FP14" s="1172">
        <v>44</v>
      </c>
      <c r="FQ14" s="1170">
        <v>29</v>
      </c>
      <c r="FR14" s="1171">
        <v>27</v>
      </c>
      <c r="FS14" s="1172">
        <v>26</v>
      </c>
    </row>
    <row r="15" spans="2:175" s="6" customFormat="1" ht="31.5" x14ac:dyDescent="0.25">
      <c r="B15" s="291" t="s">
        <v>385</v>
      </c>
      <c r="C15" s="292"/>
      <c r="D15" s="293"/>
      <c r="E15" s="294"/>
      <c r="F15" s="295"/>
      <c r="G15" s="293"/>
      <c r="H15" s="296"/>
      <c r="I15" s="292"/>
      <c r="J15" s="293"/>
      <c r="K15" s="294"/>
      <c r="L15" s="295"/>
      <c r="M15" s="293"/>
      <c r="N15" s="296"/>
      <c r="O15" s="292"/>
      <c r="P15" s="293"/>
      <c r="Q15" s="294"/>
      <c r="R15" s="295"/>
      <c r="S15" s="296"/>
      <c r="T15" s="292"/>
      <c r="U15" s="293"/>
      <c r="V15" s="294"/>
      <c r="W15" s="295"/>
      <c r="X15" s="293"/>
      <c r="Y15" s="296"/>
      <c r="Z15" s="272">
        <v>38</v>
      </c>
      <c r="AA15" s="273"/>
      <c r="AB15" s="274"/>
      <c r="AC15" s="275"/>
      <c r="AD15" s="273"/>
      <c r="AE15" s="276"/>
      <c r="AF15" s="292"/>
      <c r="AG15" s="293"/>
      <c r="AH15" s="294"/>
      <c r="AI15" s="295"/>
      <c r="AJ15" s="293"/>
      <c r="AK15" s="296"/>
      <c r="AL15" s="292"/>
      <c r="AM15" s="293"/>
      <c r="AN15" s="294"/>
      <c r="AO15" s="295"/>
      <c r="AP15" s="293"/>
      <c r="AQ15" s="296"/>
      <c r="AR15" s="292"/>
      <c r="AS15" s="293"/>
      <c r="AT15" s="294"/>
      <c r="AU15" s="295"/>
      <c r="AV15" s="293"/>
      <c r="AW15" s="296"/>
      <c r="AX15" s="292"/>
      <c r="AY15" s="293"/>
      <c r="AZ15" s="294"/>
      <c r="BA15" s="295"/>
      <c r="BB15" s="293"/>
      <c r="BC15" s="296"/>
      <c r="BD15" s="297"/>
      <c r="BE15" s="298"/>
      <c r="BF15" s="299"/>
      <c r="BG15" s="300"/>
      <c r="BH15" s="298"/>
      <c r="BI15" s="301"/>
      <c r="BJ15" s="297"/>
      <c r="BK15" s="298"/>
      <c r="BL15" s="299"/>
      <c r="BM15" s="300"/>
      <c r="BN15" s="298"/>
      <c r="BO15" s="301"/>
      <c r="BP15" s="297"/>
      <c r="BQ15" s="298"/>
      <c r="BR15" s="299"/>
      <c r="BS15" s="300"/>
      <c r="BT15" s="298"/>
      <c r="BU15" s="301"/>
      <c r="BV15" s="297"/>
      <c r="BW15" s="298"/>
      <c r="BX15" s="299"/>
      <c r="BY15" s="300"/>
      <c r="BZ15" s="298"/>
      <c r="CA15" s="301"/>
      <c r="CB15" s="297"/>
      <c r="CC15" s="298"/>
      <c r="CD15" s="299"/>
      <c r="CE15" s="300"/>
      <c r="CF15" s="298"/>
      <c r="CG15" s="301"/>
      <c r="CH15" s="297"/>
      <c r="CI15" s="298"/>
      <c r="CJ15" s="299"/>
      <c r="CK15" s="300"/>
      <c r="CL15" s="298"/>
      <c r="CM15" s="301"/>
      <c r="CN15" s="297"/>
      <c r="CO15" s="298"/>
      <c r="CP15" s="299"/>
      <c r="CQ15" s="300"/>
      <c r="CR15" s="298"/>
      <c r="CS15" s="301"/>
      <c r="CT15" s="297"/>
      <c r="CU15" s="298"/>
      <c r="CV15" s="299"/>
      <c r="CW15" s="300"/>
      <c r="CX15" s="298"/>
      <c r="CY15" s="301"/>
      <c r="CZ15" s="297"/>
      <c r="DA15" s="298"/>
      <c r="DB15" s="299"/>
      <c r="DC15" s="300"/>
      <c r="DD15" s="298"/>
      <c r="DE15" s="301"/>
      <c r="DF15" s="297"/>
      <c r="DG15" s="298"/>
      <c r="DH15" s="299"/>
      <c r="DI15" s="300"/>
      <c r="DJ15" s="298"/>
      <c r="DK15" s="301"/>
      <c r="DL15" s="297"/>
      <c r="DM15" s="298"/>
      <c r="DN15" s="299"/>
      <c r="DO15" s="300"/>
      <c r="DP15" s="298"/>
      <c r="DQ15" s="301"/>
      <c r="DR15" s="297"/>
      <c r="DS15" s="298"/>
      <c r="DT15" s="299"/>
      <c r="DU15" s="300"/>
      <c r="DV15" s="298"/>
      <c r="DW15" s="301"/>
      <c r="DX15" s="297"/>
      <c r="DY15" s="298"/>
      <c r="DZ15" s="299"/>
      <c r="EA15" s="300"/>
      <c r="EB15" s="298"/>
      <c r="EC15" s="301"/>
      <c r="ED15" s="297"/>
      <c r="EE15" s="298"/>
      <c r="EF15" s="299"/>
      <c r="EG15" s="300"/>
      <c r="EH15" s="298"/>
      <c r="EI15" s="301"/>
      <c r="EJ15" s="297"/>
      <c r="EK15" s="298"/>
      <c r="EL15" s="299"/>
      <c r="EM15" s="297"/>
      <c r="EN15" s="298"/>
      <c r="EO15" s="299"/>
      <c r="EP15" s="297"/>
      <c r="EQ15" s="298"/>
      <c r="ER15" s="299"/>
      <c r="ES15" s="297"/>
      <c r="ET15" s="298"/>
      <c r="EU15" s="299"/>
      <c r="EV15" s="297"/>
      <c r="EW15" s="298"/>
      <c r="EX15" s="299"/>
      <c r="EY15" s="297"/>
      <c r="EZ15" s="298"/>
      <c r="FA15" s="299"/>
      <c r="FB15" s="297"/>
      <c r="FC15" s="298"/>
      <c r="FD15" s="299"/>
      <c r="FE15" s="297"/>
      <c r="FF15" s="298"/>
      <c r="FG15" s="299"/>
      <c r="FH15" s="297"/>
      <c r="FI15" s="298"/>
      <c r="FJ15" s="299"/>
      <c r="FK15" s="297"/>
      <c r="FL15" s="298"/>
      <c r="FM15" s="299"/>
      <c r="FN15" s="297"/>
      <c r="FO15" s="298"/>
      <c r="FP15" s="299"/>
      <c r="FQ15" s="297"/>
      <c r="FR15" s="298"/>
      <c r="FS15" s="299"/>
    </row>
    <row r="16" spans="2:175" s="6" customFormat="1" ht="18.75" customHeight="1" x14ac:dyDescent="0.25">
      <c r="B16" s="291" t="s">
        <v>386</v>
      </c>
      <c r="C16" s="292"/>
      <c r="D16" s="293"/>
      <c r="E16" s="294"/>
      <c r="F16" s="295"/>
      <c r="G16" s="293"/>
      <c r="H16" s="296"/>
      <c r="I16" s="292"/>
      <c r="J16" s="293"/>
      <c r="K16" s="294"/>
      <c r="L16" s="295"/>
      <c r="M16" s="293"/>
      <c r="N16" s="296"/>
      <c r="O16" s="292"/>
      <c r="P16" s="293"/>
      <c r="Q16" s="294"/>
      <c r="R16" s="295"/>
      <c r="S16" s="296"/>
      <c r="T16" s="292"/>
      <c r="U16" s="293"/>
      <c r="V16" s="294"/>
      <c r="W16" s="295"/>
      <c r="X16" s="293"/>
      <c r="Y16" s="296"/>
      <c r="Z16" s="292"/>
      <c r="AA16" s="293"/>
      <c r="AB16" s="294"/>
      <c r="AC16" s="295">
        <v>47</v>
      </c>
      <c r="AD16" s="293">
        <v>34</v>
      </c>
      <c r="AE16" s="296">
        <v>35</v>
      </c>
      <c r="AF16" s="292"/>
      <c r="AG16" s="293"/>
      <c r="AH16" s="294"/>
      <c r="AI16" s="295"/>
      <c r="AJ16" s="293"/>
      <c r="AK16" s="296"/>
      <c r="AL16" s="292"/>
      <c r="AM16" s="293"/>
      <c r="AN16" s="294"/>
      <c r="AO16" s="295"/>
      <c r="AP16" s="293"/>
      <c r="AQ16" s="296"/>
      <c r="AR16" s="292"/>
      <c r="AS16" s="293"/>
      <c r="AT16" s="294"/>
      <c r="AU16" s="295"/>
      <c r="AV16" s="293"/>
      <c r="AW16" s="296"/>
      <c r="AX16" s="292"/>
      <c r="AY16" s="293"/>
      <c r="AZ16" s="294"/>
      <c r="BA16" s="295"/>
      <c r="BB16" s="293"/>
      <c r="BC16" s="296"/>
      <c r="BD16" s="297"/>
      <c r="BE16" s="298"/>
      <c r="BF16" s="299"/>
      <c r="BG16" s="300"/>
      <c r="BH16" s="298"/>
      <c r="BI16" s="301"/>
      <c r="BJ16" s="297"/>
      <c r="BK16" s="298"/>
      <c r="BL16" s="299"/>
      <c r="BM16" s="300"/>
      <c r="BN16" s="298"/>
      <c r="BO16" s="301"/>
      <c r="BP16" s="297"/>
      <c r="BQ16" s="298"/>
      <c r="BR16" s="299"/>
      <c r="BS16" s="300"/>
      <c r="BT16" s="298"/>
      <c r="BU16" s="301"/>
      <c r="BV16" s="297"/>
      <c r="BW16" s="298"/>
      <c r="BX16" s="299"/>
      <c r="BY16" s="300"/>
      <c r="BZ16" s="298"/>
      <c r="CA16" s="301"/>
      <c r="CB16" s="297"/>
      <c r="CC16" s="298"/>
      <c r="CD16" s="299"/>
      <c r="CE16" s="300"/>
      <c r="CF16" s="298"/>
      <c r="CG16" s="301"/>
      <c r="CH16" s="297"/>
      <c r="CI16" s="298"/>
      <c r="CJ16" s="299"/>
      <c r="CK16" s="300"/>
      <c r="CL16" s="298"/>
      <c r="CM16" s="301"/>
      <c r="CN16" s="297"/>
      <c r="CO16" s="298"/>
      <c r="CP16" s="299"/>
      <c r="CQ16" s="300"/>
      <c r="CR16" s="298"/>
      <c r="CS16" s="301"/>
      <c r="CT16" s="297"/>
      <c r="CU16" s="298"/>
      <c r="CV16" s="299"/>
      <c r="CW16" s="300"/>
      <c r="CX16" s="298"/>
      <c r="CY16" s="301"/>
      <c r="CZ16" s="297"/>
      <c r="DA16" s="298"/>
      <c r="DB16" s="299"/>
      <c r="DC16" s="300"/>
      <c r="DD16" s="298"/>
      <c r="DE16" s="301"/>
      <c r="DF16" s="297"/>
      <c r="DG16" s="298"/>
      <c r="DH16" s="299"/>
      <c r="DI16" s="300"/>
      <c r="DJ16" s="298"/>
      <c r="DK16" s="301"/>
      <c r="DL16" s="297"/>
      <c r="DM16" s="298"/>
      <c r="DN16" s="299"/>
      <c r="DO16" s="300"/>
      <c r="DP16" s="298"/>
      <c r="DQ16" s="301"/>
      <c r="DR16" s="297"/>
      <c r="DS16" s="298"/>
      <c r="DT16" s="299"/>
      <c r="DU16" s="300"/>
      <c r="DV16" s="298"/>
      <c r="DW16" s="301"/>
      <c r="DX16" s="297"/>
      <c r="DY16" s="298"/>
      <c r="DZ16" s="299"/>
      <c r="EA16" s="300"/>
      <c r="EB16" s="298"/>
      <c r="EC16" s="301"/>
      <c r="ED16" s="297"/>
      <c r="EE16" s="298"/>
      <c r="EF16" s="299"/>
      <c r="EG16" s="300"/>
      <c r="EH16" s="298"/>
      <c r="EI16" s="301"/>
      <c r="EJ16" s="297"/>
      <c r="EK16" s="298"/>
      <c r="EL16" s="299"/>
      <c r="EM16" s="297"/>
      <c r="EN16" s="298"/>
      <c r="EO16" s="299"/>
      <c r="EP16" s="297"/>
      <c r="EQ16" s="298"/>
      <c r="ER16" s="299"/>
      <c r="ES16" s="297"/>
      <c r="ET16" s="298"/>
      <c r="EU16" s="299"/>
      <c r="EV16" s="297"/>
      <c r="EW16" s="298"/>
      <c r="EX16" s="299"/>
      <c r="EY16" s="297"/>
      <c r="EZ16" s="298"/>
      <c r="FA16" s="299"/>
      <c r="FB16" s="297"/>
      <c r="FC16" s="298"/>
      <c r="FD16" s="299"/>
      <c r="FE16" s="297"/>
      <c r="FF16" s="298"/>
      <c r="FG16" s="299"/>
      <c r="FH16" s="297"/>
      <c r="FI16" s="298"/>
      <c r="FJ16" s="299"/>
      <c r="FK16" s="297"/>
      <c r="FL16" s="298"/>
      <c r="FM16" s="299"/>
      <c r="FN16" s="297"/>
      <c r="FO16" s="298"/>
      <c r="FP16" s="299"/>
      <c r="FQ16" s="297"/>
      <c r="FR16" s="298"/>
      <c r="FS16" s="299"/>
    </row>
    <row r="17" spans="2:175" s="6" customFormat="1" ht="18.75" customHeight="1" x14ac:dyDescent="0.25">
      <c r="B17" s="291" t="s">
        <v>387</v>
      </c>
      <c r="C17" s="292"/>
      <c r="D17" s="293"/>
      <c r="E17" s="294"/>
      <c r="F17" s="295"/>
      <c r="G17" s="293"/>
      <c r="H17" s="296"/>
      <c r="I17" s="292"/>
      <c r="J17" s="293"/>
      <c r="K17" s="294"/>
      <c r="L17" s="295"/>
      <c r="M17" s="293"/>
      <c r="N17" s="296"/>
      <c r="O17" s="292"/>
      <c r="P17" s="293"/>
      <c r="Q17" s="294"/>
      <c r="R17" s="295"/>
      <c r="S17" s="296"/>
      <c r="T17" s="292">
        <v>41</v>
      </c>
      <c r="U17" s="293">
        <v>39</v>
      </c>
      <c r="V17" s="294">
        <v>35</v>
      </c>
      <c r="W17" s="295"/>
      <c r="X17" s="293"/>
      <c r="Y17" s="296"/>
      <c r="Z17" s="292"/>
      <c r="AA17" s="293"/>
      <c r="AB17" s="294"/>
      <c r="AC17" s="295"/>
      <c r="AD17" s="293"/>
      <c r="AE17" s="296"/>
      <c r="AF17" s="292"/>
      <c r="AG17" s="293"/>
      <c r="AH17" s="294"/>
      <c r="AI17" s="295"/>
      <c r="AJ17" s="293"/>
      <c r="AK17" s="296"/>
      <c r="AL17" s="292"/>
      <c r="AM17" s="293"/>
      <c r="AN17" s="294"/>
      <c r="AO17" s="295"/>
      <c r="AP17" s="293"/>
      <c r="AQ17" s="296"/>
      <c r="AR17" s="292"/>
      <c r="AS17" s="293"/>
      <c r="AT17" s="294"/>
      <c r="AU17" s="295"/>
      <c r="AV17" s="293"/>
      <c r="AW17" s="296"/>
      <c r="AX17" s="292"/>
      <c r="AY17" s="293"/>
      <c r="AZ17" s="294"/>
      <c r="BA17" s="295"/>
      <c r="BB17" s="293"/>
      <c r="BC17" s="296"/>
      <c r="BD17" s="297"/>
      <c r="BE17" s="298"/>
      <c r="BF17" s="299"/>
      <c r="BG17" s="300"/>
      <c r="BH17" s="298"/>
      <c r="BI17" s="301"/>
      <c r="BJ17" s="297"/>
      <c r="BK17" s="298"/>
      <c r="BL17" s="299"/>
      <c r="BM17" s="300"/>
      <c r="BN17" s="298"/>
      <c r="BO17" s="301"/>
      <c r="BP17" s="297"/>
      <c r="BQ17" s="298"/>
      <c r="BR17" s="299"/>
      <c r="BS17" s="300"/>
      <c r="BT17" s="298"/>
      <c r="BU17" s="301"/>
      <c r="BV17" s="297"/>
      <c r="BW17" s="298"/>
      <c r="BX17" s="299"/>
      <c r="BY17" s="300"/>
      <c r="BZ17" s="298"/>
      <c r="CA17" s="301"/>
      <c r="CB17" s="297"/>
      <c r="CC17" s="298"/>
      <c r="CD17" s="299"/>
      <c r="CE17" s="300"/>
      <c r="CF17" s="298"/>
      <c r="CG17" s="301"/>
      <c r="CH17" s="297"/>
      <c r="CI17" s="298"/>
      <c r="CJ17" s="299"/>
      <c r="CK17" s="300"/>
      <c r="CL17" s="298"/>
      <c r="CM17" s="301"/>
      <c r="CN17" s="297"/>
      <c r="CO17" s="298"/>
      <c r="CP17" s="299"/>
      <c r="CQ17" s="300"/>
      <c r="CR17" s="298"/>
      <c r="CS17" s="301"/>
      <c r="CT17" s="297"/>
      <c r="CU17" s="298"/>
      <c r="CV17" s="299"/>
      <c r="CW17" s="300"/>
      <c r="CX17" s="298"/>
      <c r="CY17" s="301"/>
      <c r="CZ17" s="297"/>
      <c r="DA17" s="298"/>
      <c r="DB17" s="299"/>
      <c r="DC17" s="300"/>
      <c r="DD17" s="298"/>
      <c r="DE17" s="301"/>
      <c r="DF17" s="297"/>
      <c r="DG17" s="298"/>
      <c r="DH17" s="299"/>
      <c r="DI17" s="300"/>
      <c r="DJ17" s="298"/>
      <c r="DK17" s="301"/>
      <c r="DL17" s="297"/>
      <c r="DM17" s="298"/>
      <c r="DN17" s="299"/>
      <c r="DO17" s="300"/>
      <c r="DP17" s="298"/>
      <c r="DQ17" s="301"/>
      <c r="DR17" s="297"/>
      <c r="DS17" s="298"/>
      <c r="DT17" s="299"/>
      <c r="DU17" s="300"/>
      <c r="DV17" s="298"/>
      <c r="DW17" s="301"/>
      <c r="DX17" s="297"/>
      <c r="DY17" s="298"/>
      <c r="DZ17" s="299"/>
      <c r="EA17" s="300"/>
      <c r="EB17" s="298"/>
      <c r="EC17" s="301"/>
      <c r="ED17" s="297"/>
      <c r="EE17" s="298"/>
      <c r="EF17" s="299"/>
      <c r="EG17" s="300"/>
      <c r="EH17" s="298"/>
      <c r="EI17" s="301"/>
      <c r="EJ17" s="297"/>
      <c r="EK17" s="298"/>
      <c r="EL17" s="299"/>
      <c r="EM17" s="297"/>
      <c r="EN17" s="298"/>
      <c r="EO17" s="299"/>
      <c r="EP17" s="297"/>
      <c r="EQ17" s="298"/>
      <c r="ER17" s="299"/>
      <c r="ES17" s="297"/>
      <c r="ET17" s="298"/>
      <c r="EU17" s="299"/>
      <c r="EV17" s="297"/>
      <c r="EW17" s="298"/>
      <c r="EX17" s="299"/>
      <c r="EY17" s="297"/>
      <c r="EZ17" s="298"/>
      <c r="FA17" s="299"/>
      <c r="FB17" s="297"/>
      <c r="FC17" s="298"/>
      <c r="FD17" s="299"/>
      <c r="FE17" s="297"/>
      <c r="FF17" s="298"/>
      <c r="FG17" s="299"/>
      <c r="FH17" s="297"/>
      <c r="FI17" s="298"/>
      <c r="FJ17" s="299"/>
      <c r="FK17" s="297"/>
      <c r="FL17" s="298"/>
      <c r="FM17" s="299"/>
      <c r="FN17" s="297"/>
      <c r="FO17" s="298"/>
      <c r="FP17" s="299"/>
      <c r="FQ17" s="297"/>
      <c r="FR17" s="298"/>
      <c r="FS17" s="299"/>
    </row>
    <row r="18" spans="2:175" s="6" customFormat="1" ht="31.5" x14ac:dyDescent="0.25">
      <c r="B18" s="291" t="s">
        <v>388</v>
      </c>
      <c r="C18" s="292"/>
      <c r="D18" s="293"/>
      <c r="E18" s="294"/>
      <c r="F18" s="295"/>
      <c r="G18" s="293"/>
      <c r="H18" s="296"/>
      <c r="I18" s="292"/>
      <c r="J18" s="293"/>
      <c r="K18" s="294"/>
      <c r="L18" s="295"/>
      <c r="M18" s="293"/>
      <c r="N18" s="296"/>
      <c r="O18" s="292"/>
      <c r="P18" s="293"/>
      <c r="Q18" s="294"/>
      <c r="R18" s="295"/>
      <c r="S18" s="296"/>
      <c r="T18" s="292"/>
      <c r="U18" s="293"/>
      <c r="V18" s="294"/>
      <c r="W18" s="295"/>
      <c r="X18" s="293"/>
      <c r="Y18" s="296"/>
      <c r="Z18" s="292">
        <v>6</v>
      </c>
      <c r="AA18" s="293"/>
      <c r="AB18" s="294"/>
      <c r="AC18" s="295">
        <v>31</v>
      </c>
      <c r="AD18" s="293">
        <v>25</v>
      </c>
      <c r="AE18" s="296">
        <v>11</v>
      </c>
      <c r="AF18" s="292"/>
      <c r="AG18" s="293"/>
      <c r="AH18" s="294"/>
      <c r="AI18" s="295"/>
      <c r="AJ18" s="293"/>
      <c r="AK18" s="296"/>
      <c r="AL18" s="292"/>
      <c r="AM18" s="293"/>
      <c r="AN18" s="294"/>
      <c r="AO18" s="295"/>
      <c r="AP18" s="293"/>
      <c r="AQ18" s="296"/>
      <c r="AR18" s="292"/>
      <c r="AS18" s="293"/>
      <c r="AT18" s="294"/>
      <c r="AU18" s="295"/>
      <c r="AV18" s="293"/>
      <c r="AW18" s="296"/>
      <c r="AX18" s="292"/>
      <c r="AY18" s="293"/>
      <c r="AZ18" s="294"/>
      <c r="BA18" s="295"/>
      <c r="BB18" s="293"/>
      <c r="BC18" s="296"/>
      <c r="BD18" s="297"/>
      <c r="BE18" s="298"/>
      <c r="BF18" s="299"/>
      <c r="BG18" s="300"/>
      <c r="BH18" s="298"/>
      <c r="BI18" s="301"/>
      <c r="BJ18" s="297"/>
      <c r="BK18" s="298"/>
      <c r="BL18" s="299"/>
      <c r="BM18" s="300"/>
      <c r="BN18" s="298"/>
      <c r="BO18" s="301"/>
      <c r="BP18" s="297"/>
      <c r="BQ18" s="298"/>
      <c r="BR18" s="299"/>
      <c r="BS18" s="300"/>
      <c r="BT18" s="298"/>
      <c r="BU18" s="301"/>
      <c r="BV18" s="297"/>
      <c r="BW18" s="298"/>
      <c r="BX18" s="299"/>
      <c r="BY18" s="300"/>
      <c r="BZ18" s="298"/>
      <c r="CA18" s="301"/>
      <c r="CB18" s="297"/>
      <c r="CC18" s="298"/>
      <c r="CD18" s="299"/>
      <c r="CE18" s="300"/>
      <c r="CF18" s="298"/>
      <c r="CG18" s="301"/>
      <c r="CH18" s="297"/>
      <c r="CI18" s="298"/>
      <c r="CJ18" s="299"/>
      <c r="CK18" s="300"/>
      <c r="CL18" s="298"/>
      <c r="CM18" s="301"/>
      <c r="CN18" s="297"/>
      <c r="CO18" s="298"/>
      <c r="CP18" s="299"/>
      <c r="CQ18" s="300"/>
      <c r="CR18" s="298"/>
      <c r="CS18" s="301"/>
      <c r="CT18" s="297"/>
      <c r="CU18" s="298"/>
      <c r="CV18" s="299"/>
      <c r="CW18" s="300">
        <v>37</v>
      </c>
      <c r="CX18" s="298">
        <v>37</v>
      </c>
      <c r="CY18" s="301">
        <v>27</v>
      </c>
      <c r="CZ18" s="297"/>
      <c r="DA18" s="298"/>
      <c r="DB18" s="299"/>
      <c r="DC18" s="300"/>
      <c r="DD18" s="298"/>
      <c r="DE18" s="301"/>
      <c r="DF18" s="297"/>
      <c r="DG18" s="298"/>
      <c r="DH18" s="299"/>
      <c r="DI18" s="300"/>
      <c r="DJ18" s="298"/>
      <c r="DK18" s="301"/>
      <c r="DL18" s="297"/>
      <c r="DM18" s="298"/>
      <c r="DN18" s="299"/>
      <c r="DO18" s="300">
        <v>34</v>
      </c>
      <c r="DP18" s="298">
        <v>34</v>
      </c>
      <c r="DQ18" s="301">
        <v>24</v>
      </c>
      <c r="DR18" s="297">
        <v>7</v>
      </c>
      <c r="DS18" s="298"/>
      <c r="DT18" s="299"/>
      <c r="DU18" s="300">
        <v>54</v>
      </c>
      <c r="DV18" s="298">
        <v>54</v>
      </c>
      <c r="DW18" s="301">
        <v>40</v>
      </c>
      <c r="DX18" s="297">
        <v>14</v>
      </c>
      <c r="DY18" s="298"/>
      <c r="DZ18" s="299"/>
      <c r="EA18" s="300">
        <v>41</v>
      </c>
      <c r="EB18" s="298">
        <v>39</v>
      </c>
      <c r="EC18" s="301">
        <v>26</v>
      </c>
      <c r="ED18" s="297">
        <v>51</v>
      </c>
      <c r="EE18" s="298">
        <v>48</v>
      </c>
      <c r="EF18" s="299">
        <v>21</v>
      </c>
      <c r="EG18" s="300">
        <v>19</v>
      </c>
      <c r="EH18" s="298">
        <v>21</v>
      </c>
      <c r="EI18" s="301">
        <v>9</v>
      </c>
      <c r="EJ18" s="302">
        <v>32</v>
      </c>
      <c r="EK18" s="303">
        <v>19</v>
      </c>
      <c r="EL18" s="304">
        <v>16</v>
      </c>
      <c r="EM18" s="302">
        <v>7</v>
      </c>
      <c r="EN18" s="303">
        <v>7</v>
      </c>
      <c r="EO18" s="304">
        <v>2</v>
      </c>
      <c r="EP18" s="305">
        <v>39</v>
      </c>
      <c r="EQ18" s="306">
        <v>38</v>
      </c>
      <c r="ER18" s="307">
        <v>25</v>
      </c>
      <c r="ES18" s="308">
        <v>43</v>
      </c>
      <c r="ET18" s="309">
        <v>40</v>
      </c>
      <c r="EU18" s="310">
        <v>12</v>
      </c>
      <c r="EV18" s="308">
        <v>44</v>
      </c>
      <c r="EW18" s="309">
        <v>43</v>
      </c>
      <c r="EX18" s="310">
        <v>23</v>
      </c>
      <c r="EY18" s="308">
        <v>32</v>
      </c>
      <c r="EZ18" s="309">
        <v>30</v>
      </c>
      <c r="FA18" s="310">
        <v>19</v>
      </c>
      <c r="FB18" s="308">
        <v>45</v>
      </c>
      <c r="FC18" s="309">
        <v>41</v>
      </c>
      <c r="FD18" s="310">
        <v>25</v>
      </c>
      <c r="FE18" s="1166">
        <v>28</v>
      </c>
      <c r="FF18" s="1161">
        <v>22</v>
      </c>
      <c r="FG18" s="1167">
        <v>20</v>
      </c>
      <c r="FH18" s="1166">
        <v>14</v>
      </c>
      <c r="FI18" s="1161">
        <v>11</v>
      </c>
      <c r="FJ18" s="1167">
        <v>10</v>
      </c>
      <c r="FK18" s="1166">
        <v>4</v>
      </c>
      <c r="FL18" s="1161">
        <v>4</v>
      </c>
      <c r="FM18" s="1167">
        <v>4</v>
      </c>
      <c r="FN18" s="1166">
        <v>3</v>
      </c>
      <c r="FO18" s="1161">
        <v>3</v>
      </c>
      <c r="FP18" s="1167">
        <v>3</v>
      </c>
      <c r="FQ18" s="1166">
        <v>55</v>
      </c>
      <c r="FR18" s="1161">
        <v>53</v>
      </c>
      <c r="FS18" s="1167">
        <v>48</v>
      </c>
    </row>
    <row r="19" spans="2:175" s="6" customFormat="1" ht="31.5" x14ac:dyDescent="0.25">
      <c r="B19" s="291" t="s">
        <v>389</v>
      </c>
      <c r="C19" s="292"/>
      <c r="D19" s="293"/>
      <c r="E19" s="294"/>
      <c r="F19" s="295"/>
      <c r="G19" s="293"/>
      <c r="H19" s="296"/>
      <c r="I19" s="292"/>
      <c r="J19" s="293"/>
      <c r="K19" s="294"/>
      <c r="L19" s="295"/>
      <c r="M19" s="293"/>
      <c r="N19" s="296"/>
      <c r="O19" s="292"/>
      <c r="P19" s="293"/>
      <c r="Q19" s="294"/>
      <c r="R19" s="295"/>
      <c r="S19" s="296"/>
      <c r="T19" s="292"/>
      <c r="U19" s="293"/>
      <c r="V19" s="294"/>
      <c r="W19" s="295"/>
      <c r="X19" s="293"/>
      <c r="Y19" s="296"/>
      <c r="Z19" s="292"/>
      <c r="AA19" s="293"/>
      <c r="AB19" s="294"/>
      <c r="AC19" s="295"/>
      <c r="AD19" s="293"/>
      <c r="AE19" s="296"/>
      <c r="AF19" s="292"/>
      <c r="AG19" s="293"/>
      <c r="AH19" s="294"/>
      <c r="AI19" s="295"/>
      <c r="AJ19" s="293"/>
      <c r="AK19" s="296"/>
      <c r="AL19" s="292"/>
      <c r="AM19" s="293"/>
      <c r="AN19" s="294"/>
      <c r="AO19" s="295"/>
      <c r="AP19" s="293"/>
      <c r="AQ19" s="296"/>
      <c r="AR19" s="292"/>
      <c r="AS19" s="293"/>
      <c r="AT19" s="294"/>
      <c r="AU19" s="295"/>
      <c r="AV19" s="293"/>
      <c r="AW19" s="296"/>
      <c r="AX19" s="292"/>
      <c r="AY19" s="293"/>
      <c r="AZ19" s="294"/>
      <c r="BA19" s="295"/>
      <c r="BB19" s="293"/>
      <c r="BC19" s="296"/>
      <c r="BD19" s="297"/>
      <c r="BE19" s="298"/>
      <c r="BF19" s="299"/>
      <c r="BG19" s="300"/>
      <c r="BH19" s="298"/>
      <c r="BI19" s="301"/>
      <c r="BJ19" s="297"/>
      <c r="BK19" s="298"/>
      <c r="BL19" s="299"/>
      <c r="BM19" s="300"/>
      <c r="BN19" s="298"/>
      <c r="BO19" s="301"/>
      <c r="BP19" s="297"/>
      <c r="BQ19" s="298"/>
      <c r="BR19" s="299"/>
      <c r="BS19" s="300"/>
      <c r="BT19" s="298"/>
      <c r="BU19" s="301"/>
      <c r="BV19" s="297"/>
      <c r="BW19" s="298"/>
      <c r="BX19" s="299"/>
      <c r="BY19" s="300"/>
      <c r="BZ19" s="298"/>
      <c r="CA19" s="301"/>
      <c r="CB19" s="297"/>
      <c r="CC19" s="298"/>
      <c r="CD19" s="299"/>
      <c r="CE19" s="300"/>
      <c r="CF19" s="298"/>
      <c r="CG19" s="301"/>
      <c r="CH19" s="297"/>
      <c r="CI19" s="298"/>
      <c r="CJ19" s="299"/>
      <c r="CK19" s="300"/>
      <c r="CL19" s="298"/>
      <c r="CM19" s="301"/>
      <c r="CN19" s="297"/>
      <c r="CO19" s="298"/>
      <c r="CP19" s="299"/>
      <c r="CQ19" s="300"/>
      <c r="CR19" s="298"/>
      <c r="CS19" s="301"/>
      <c r="CT19" s="297"/>
      <c r="CU19" s="298"/>
      <c r="CV19" s="299"/>
      <c r="CW19" s="300"/>
      <c r="CX19" s="298"/>
      <c r="CY19" s="301"/>
      <c r="CZ19" s="297"/>
      <c r="DA19" s="298"/>
      <c r="DB19" s="299"/>
      <c r="DC19" s="300"/>
      <c r="DD19" s="298"/>
      <c r="DE19" s="301"/>
      <c r="DF19" s="297"/>
      <c r="DG19" s="298"/>
      <c r="DH19" s="299"/>
      <c r="DI19" s="300">
        <v>9</v>
      </c>
      <c r="DJ19" s="298"/>
      <c r="DK19" s="301"/>
      <c r="DL19" s="297">
        <v>8</v>
      </c>
      <c r="DM19" s="298"/>
      <c r="DN19" s="299"/>
      <c r="DO19" s="300">
        <v>3</v>
      </c>
      <c r="DP19" s="298"/>
      <c r="DQ19" s="301"/>
      <c r="DR19" s="297">
        <v>8</v>
      </c>
      <c r="DS19" s="298"/>
      <c r="DT19" s="299"/>
      <c r="DU19" s="300"/>
      <c r="DV19" s="298"/>
      <c r="DW19" s="301"/>
      <c r="DX19" s="297"/>
      <c r="DY19" s="298"/>
      <c r="DZ19" s="299"/>
      <c r="EA19" s="300"/>
      <c r="EB19" s="298"/>
      <c r="EC19" s="301"/>
      <c r="ED19" s="297"/>
      <c r="EE19" s="298"/>
      <c r="EF19" s="299"/>
      <c r="EG19" s="300"/>
      <c r="EH19" s="298"/>
      <c r="EI19" s="301"/>
      <c r="EJ19" s="297"/>
      <c r="EK19" s="298"/>
      <c r="EL19" s="299"/>
      <c r="EM19" s="297"/>
      <c r="EN19" s="298"/>
      <c r="EO19" s="299"/>
      <c r="EP19" s="297"/>
      <c r="EQ19" s="298"/>
      <c r="ER19" s="299"/>
      <c r="ES19" s="297"/>
      <c r="ET19" s="298"/>
      <c r="EU19" s="299"/>
      <c r="EV19" s="297"/>
      <c r="EW19" s="298"/>
      <c r="EX19" s="299"/>
      <c r="EY19" s="297"/>
      <c r="EZ19" s="298"/>
      <c r="FA19" s="299"/>
      <c r="FB19" s="297"/>
      <c r="FC19" s="298"/>
      <c r="FD19" s="299"/>
      <c r="FE19" s="297"/>
      <c r="FF19" s="298"/>
      <c r="FG19" s="299"/>
      <c r="FH19" s="297"/>
      <c r="FI19" s="298"/>
      <c r="FJ19" s="299"/>
      <c r="FK19" s="297"/>
      <c r="FL19" s="298"/>
      <c r="FM19" s="299"/>
      <c r="FN19" s="297"/>
      <c r="FO19" s="298"/>
      <c r="FP19" s="299"/>
      <c r="FQ19" s="297"/>
      <c r="FR19" s="298"/>
      <c r="FS19" s="299"/>
    </row>
    <row r="20" spans="2:175" s="6" customFormat="1" ht="31.5" x14ac:dyDescent="0.25">
      <c r="B20" s="291" t="s">
        <v>390</v>
      </c>
      <c r="C20" s="292"/>
      <c r="D20" s="293"/>
      <c r="E20" s="294"/>
      <c r="F20" s="295"/>
      <c r="G20" s="293"/>
      <c r="H20" s="296"/>
      <c r="I20" s="292"/>
      <c r="J20" s="293"/>
      <c r="K20" s="294"/>
      <c r="L20" s="295"/>
      <c r="M20" s="293"/>
      <c r="N20" s="296"/>
      <c r="O20" s="292"/>
      <c r="P20" s="293"/>
      <c r="Q20" s="294"/>
      <c r="R20" s="295"/>
      <c r="S20" s="296"/>
      <c r="T20" s="292"/>
      <c r="U20" s="293"/>
      <c r="V20" s="294"/>
      <c r="W20" s="295"/>
      <c r="X20" s="293"/>
      <c r="Y20" s="296"/>
      <c r="Z20" s="292"/>
      <c r="AA20" s="293"/>
      <c r="AB20" s="294"/>
      <c r="AC20" s="295"/>
      <c r="AD20" s="293"/>
      <c r="AE20" s="296"/>
      <c r="AF20" s="292"/>
      <c r="AG20" s="293"/>
      <c r="AH20" s="294"/>
      <c r="AI20" s="295"/>
      <c r="AJ20" s="293"/>
      <c r="AK20" s="296"/>
      <c r="AL20" s="292"/>
      <c r="AM20" s="293"/>
      <c r="AN20" s="294"/>
      <c r="AO20" s="295"/>
      <c r="AP20" s="293"/>
      <c r="AQ20" s="296"/>
      <c r="AR20" s="292"/>
      <c r="AS20" s="293"/>
      <c r="AT20" s="294"/>
      <c r="AU20" s="295"/>
      <c r="AV20" s="293"/>
      <c r="AW20" s="296"/>
      <c r="AX20" s="292"/>
      <c r="AY20" s="293"/>
      <c r="AZ20" s="294"/>
      <c r="BA20" s="295"/>
      <c r="BB20" s="293"/>
      <c r="BC20" s="296"/>
      <c r="BD20" s="297"/>
      <c r="BE20" s="298"/>
      <c r="BF20" s="299"/>
      <c r="BG20" s="300"/>
      <c r="BH20" s="298"/>
      <c r="BI20" s="301"/>
      <c r="BJ20" s="297"/>
      <c r="BK20" s="298"/>
      <c r="BL20" s="299"/>
      <c r="BM20" s="300"/>
      <c r="BN20" s="298"/>
      <c r="BO20" s="301"/>
      <c r="BP20" s="297"/>
      <c r="BQ20" s="298"/>
      <c r="BR20" s="299"/>
      <c r="BS20" s="300"/>
      <c r="BT20" s="298"/>
      <c r="BU20" s="301"/>
      <c r="BV20" s="297"/>
      <c r="BW20" s="298"/>
      <c r="BX20" s="299"/>
      <c r="BY20" s="300"/>
      <c r="BZ20" s="298"/>
      <c r="CA20" s="301"/>
      <c r="CB20" s="297"/>
      <c r="CC20" s="298"/>
      <c r="CD20" s="299"/>
      <c r="CE20" s="300"/>
      <c r="CF20" s="298"/>
      <c r="CG20" s="301"/>
      <c r="CH20" s="297"/>
      <c r="CI20" s="298"/>
      <c r="CJ20" s="299"/>
      <c r="CK20" s="300"/>
      <c r="CL20" s="298"/>
      <c r="CM20" s="301"/>
      <c r="CN20" s="297"/>
      <c r="CO20" s="298"/>
      <c r="CP20" s="299"/>
      <c r="CQ20" s="300"/>
      <c r="CR20" s="298"/>
      <c r="CS20" s="301"/>
      <c r="CT20" s="297"/>
      <c r="CU20" s="298"/>
      <c r="CV20" s="299"/>
      <c r="CW20" s="300"/>
      <c r="CX20" s="298"/>
      <c r="CY20" s="301"/>
      <c r="CZ20" s="297"/>
      <c r="DA20" s="298"/>
      <c r="DB20" s="299"/>
      <c r="DC20" s="300"/>
      <c r="DD20" s="298"/>
      <c r="DE20" s="301"/>
      <c r="DF20" s="297"/>
      <c r="DG20" s="298"/>
      <c r="DH20" s="299"/>
      <c r="DI20" s="300"/>
      <c r="DJ20" s="298"/>
      <c r="DK20" s="301"/>
      <c r="DL20" s="297"/>
      <c r="DM20" s="298"/>
      <c r="DN20" s="299"/>
      <c r="DO20" s="300">
        <v>1</v>
      </c>
      <c r="DP20" s="298"/>
      <c r="DQ20" s="301"/>
      <c r="DR20" s="297"/>
      <c r="DS20" s="298"/>
      <c r="DT20" s="299"/>
      <c r="DU20" s="300"/>
      <c r="DV20" s="298"/>
      <c r="DW20" s="301"/>
      <c r="DX20" s="297"/>
      <c r="DY20" s="298"/>
      <c r="DZ20" s="299"/>
      <c r="EA20" s="300"/>
      <c r="EB20" s="298"/>
      <c r="EC20" s="301"/>
      <c r="ED20" s="297"/>
      <c r="EE20" s="298"/>
      <c r="EF20" s="299"/>
      <c r="EG20" s="300"/>
      <c r="EH20" s="298"/>
      <c r="EI20" s="301"/>
      <c r="EJ20" s="297"/>
      <c r="EK20" s="298"/>
      <c r="EL20" s="299"/>
      <c r="EM20" s="297"/>
      <c r="EN20" s="298"/>
      <c r="EO20" s="299"/>
      <c r="EP20" s="297"/>
      <c r="EQ20" s="298"/>
      <c r="ER20" s="299"/>
      <c r="ES20" s="297"/>
      <c r="ET20" s="298"/>
      <c r="EU20" s="299"/>
      <c r="EV20" s="297"/>
      <c r="EW20" s="298"/>
      <c r="EX20" s="299"/>
      <c r="EY20" s="297"/>
      <c r="EZ20" s="298"/>
      <c r="FA20" s="299"/>
      <c r="FB20" s="297"/>
      <c r="FC20" s="298"/>
      <c r="FD20" s="299"/>
      <c r="FE20" s="297"/>
      <c r="FF20" s="298"/>
      <c r="FG20" s="299"/>
      <c r="FH20" s="297"/>
      <c r="FI20" s="298"/>
      <c r="FJ20" s="299"/>
      <c r="FK20" s="297"/>
      <c r="FL20" s="298"/>
      <c r="FM20" s="299"/>
      <c r="FN20" s="297"/>
      <c r="FO20" s="298"/>
      <c r="FP20" s="299"/>
      <c r="FQ20" s="297"/>
      <c r="FR20" s="298"/>
      <c r="FS20" s="299"/>
    </row>
    <row r="21" spans="2:175" s="6" customFormat="1" ht="31.5" x14ac:dyDescent="0.25">
      <c r="B21" s="291" t="s">
        <v>391</v>
      </c>
      <c r="C21" s="292"/>
      <c r="D21" s="293"/>
      <c r="E21" s="294"/>
      <c r="F21" s="295"/>
      <c r="G21" s="293"/>
      <c r="H21" s="296"/>
      <c r="I21" s="292"/>
      <c r="J21" s="293"/>
      <c r="K21" s="294"/>
      <c r="L21" s="295"/>
      <c r="M21" s="293"/>
      <c r="N21" s="296"/>
      <c r="O21" s="292"/>
      <c r="P21" s="293"/>
      <c r="Q21" s="294"/>
      <c r="R21" s="295"/>
      <c r="S21" s="296"/>
      <c r="T21" s="292"/>
      <c r="U21" s="293"/>
      <c r="V21" s="294"/>
      <c r="W21" s="295"/>
      <c r="X21" s="293"/>
      <c r="Y21" s="296"/>
      <c r="Z21" s="292"/>
      <c r="AA21" s="293"/>
      <c r="AB21" s="294"/>
      <c r="AC21" s="295"/>
      <c r="AD21" s="293"/>
      <c r="AE21" s="296"/>
      <c r="AF21" s="292"/>
      <c r="AG21" s="293"/>
      <c r="AH21" s="294"/>
      <c r="AI21" s="295"/>
      <c r="AJ21" s="293"/>
      <c r="AK21" s="296"/>
      <c r="AL21" s="292"/>
      <c r="AM21" s="293"/>
      <c r="AN21" s="294"/>
      <c r="AO21" s="295"/>
      <c r="AP21" s="293"/>
      <c r="AQ21" s="296"/>
      <c r="AR21" s="292"/>
      <c r="AS21" s="293"/>
      <c r="AT21" s="294"/>
      <c r="AU21" s="295"/>
      <c r="AV21" s="293"/>
      <c r="AW21" s="296"/>
      <c r="AX21" s="292"/>
      <c r="AY21" s="293"/>
      <c r="AZ21" s="294"/>
      <c r="BA21" s="295"/>
      <c r="BB21" s="293"/>
      <c r="BC21" s="296"/>
      <c r="BD21" s="297"/>
      <c r="BE21" s="298"/>
      <c r="BF21" s="299"/>
      <c r="BG21" s="300"/>
      <c r="BH21" s="298"/>
      <c r="BI21" s="301"/>
      <c r="BJ21" s="297"/>
      <c r="BK21" s="298"/>
      <c r="BL21" s="299"/>
      <c r="BM21" s="300"/>
      <c r="BN21" s="298"/>
      <c r="BO21" s="301"/>
      <c r="BP21" s="297"/>
      <c r="BQ21" s="298"/>
      <c r="BR21" s="299"/>
      <c r="BS21" s="300"/>
      <c r="BT21" s="298"/>
      <c r="BU21" s="301"/>
      <c r="BV21" s="297"/>
      <c r="BW21" s="298"/>
      <c r="BX21" s="299"/>
      <c r="BY21" s="300"/>
      <c r="BZ21" s="298"/>
      <c r="CA21" s="301"/>
      <c r="CB21" s="297"/>
      <c r="CC21" s="298"/>
      <c r="CD21" s="299"/>
      <c r="CE21" s="300"/>
      <c r="CF21" s="298"/>
      <c r="CG21" s="301"/>
      <c r="CH21" s="297"/>
      <c r="CI21" s="298"/>
      <c r="CJ21" s="299"/>
      <c r="CK21" s="300"/>
      <c r="CL21" s="298"/>
      <c r="CM21" s="301"/>
      <c r="CN21" s="297"/>
      <c r="CO21" s="298"/>
      <c r="CP21" s="299"/>
      <c r="CQ21" s="300"/>
      <c r="CR21" s="298"/>
      <c r="CS21" s="301"/>
      <c r="CT21" s="297"/>
      <c r="CU21" s="298"/>
      <c r="CV21" s="299"/>
      <c r="CW21" s="300"/>
      <c r="CX21" s="298"/>
      <c r="CY21" s="301"/>
      <c r="CZ21" s="297"/>
      <c r="DA21" s="298"/>
      <c r="DB21" s="299"/>
      <c r="DC21" s="300"/>
      <c r="DD21" s="298"/>
      <c r="DE21" s="301"/>
      <c r="DF21" s="297"/>
      <c r="DG21" s="298"/>
      <c r="DH21" s="299"/>
      <c r="DI21" s="300">
        <v>2</v>
      </c>
      <c r="DJ21" s="298"/>
      <c r="DK21" s="301"/>
      <c r="DL21" s="297">
        <v>2</v>
      </c>
      <c r="DM21" s="298"/>
      <c r="DN21" s="299"/>
      <c r="DO21" s="300">
        <v>4</v>
      </c>
      <c r="DP21" s="298"/>
      <c r="DQ21" s="301"/>
      <c r="DR21" s="297">
        <v>2</v>
      </c>
      <c r="DS21" s="298"/>
      <c r="DT21" s="299"/>
      <c r="DU21" s="300"/>
      <c r="DV21" s="298"/>
      <c r="DW21" s="301"/>
      <c r="DX21" s="297"/>
      <c r="DY21" s="298"/>
      <c r="DZ21" s="299"/>
      <c r="EA21" s="300"/>
      <c r="EB21" s="298"/>
      <c r="EC21" s="301"/>
      <c r="ED21" s="297"/>
      <c r="EE21" s="298"/>
      <c r="EF21" s="299"/>
      <c r="EG21" s="300"/>
      <c r="EH21" s="298"/>
      <c r="EI21" s="301"/>
      <c r="EJ21" s="297"/>
      <c r="EK21" s="298"/>
      <c r="EL21" s="299"/>
      <c r="EM21" s="297"/>
      <c r="EN21" s="298"/>
      <c r="EO21" s="299"/>
      <c r="EP21" s="297"/>
      <c r="EQ21" s="298"/>
      <c r="ER21" s="299"/>
      <c r="ES21" s="297"/>
      <c r="ET21" s="298"/>
      <c r="EU21" s="299"/>
      <c r="EV21" s="297"/>
      <c r="EW21" s="298"/>
      <c r="EX21" s="299"/>
      <c r="EY21" s="297"/>
      <c r="EZ21" s="298"/>
      <c r="FA21" s="299"/>
      <c r="FB21" s="297"/>
      <c r="FC21" s="298"/>
      <c r="FD21" s="299"/>
      <c r="FE21" s="297"/>
      <c r="FF21" s="298"/>
      <c r="FG21" s="299"/>
      <c r="FH21" s="297"/>
      <c r="FI21" s="298"/>
      <c r="FJ21" s="299"/>
      <c r="FK21" s="297"/>
      <c r="FL21" s="298"/>
      <c r="FM21" s="299"/>
      <c r="FN21" s="297"/>
      <c r="FO21" s="298"/>
      <c r="FP21" s="299"/>
      <c r="FQ21" s="297"/>
      <c r="FR21" s="298"/>
      <c r="FS21" s="299"/>
    </row>
    <row r="22" spans="2:175" s="6" customFormat="1" ht="18.75" customHeight="1" x14ac:dyDescent="0.25">
      <c r="B22" s="291" t="s">
        <v>392</v>
      </c>
      <c r="C22" s="292"/>
      <c r="D22" s="293"/>
      <c r="E22" s="294"/>
      <c r="F22" s="295"/>
      <c r="G22" s="293"/>
      <c r="H22" s="296"/>
      <c r="I22" s="292"/>
      <c r="J22" s="293"/>
      <c r="K22" s="294"/>
      <c r="L22" s="295"/>
      <c r="M22" s="293"/>
      <c r="N22" s="296"/>
      <c r="O22" s="292"/>
      <c r="P22" s="293"/>
      <c r="Q22" s="294"/>
      <c r="R22" s="295"/>
      <c r="S22" s="296"/>
      <c r="T22" s="292"/>
      <c r="U22" s="293"/>
      <c r="V22" s="294"/>
      <c r="W22" s="295"/>
      <c r="X22" s="293"/>
      <c r="Y22" s="296"/>
      <c r="Z22" s="292"/>
      <c r="AA22" s="293"/>
      <c r="AB22" s="294"/>
      <c r="AC22" s="295"/>
      <c r="AD22" s="293"/>
      <c r="AE22" s="296"/>
      <c r="AF22" s="292"/>
      <c r="AG22" s="293"/>
      <c r="AH22" s="294"/>
      <c r="AI22" s="295"/>
      <c r="AJ22" s="293"/>
      <c r="AK22" s="296"/>
      <c r="AL22" s="292"/>
      <c r="AM22" s="293"/>
      <c r="AN22" s="294"/>
      <c r="AO22" s="295"/>
      <c r="AP22" s="293"/>
      <c r="AQ22" s="296"/>
      <c r="AR22" s="292"/>
      <c r="AS22" s="293"/>
      <c r="AT22" s="294"/>
      <c r="AU22" s="295"/>
      <c r="AV22" s="293"/>
      <c r="AW22" s="296"/>
      <c r="AX22" s="292"/>
      <c r="AY22" s="293"/>
      <c r="AZ22" s="294"/>
      <c r="BA22" s="295"/>
      <c r="BB22" s="293"/>
      <c r="BC22" s="296"/>
      <c r="BD22" s="297"/>
      <c r="BE22" s="298"/>
      <c r="BF22" s="299"/>
      <c r="BG22" s="300"/>
      <c r="BH22" s="298"/>
      <c r="BI22" s="301"/>
      <c r="BJ22" s="297"/>
      <c r="BK22" s="298"/>
      <c r="BL22" s="299"/>
      <c r="BM22" s="300"/>
      <c r="BN22" s="298"/>
      <c r="BO22" s="301"/>
      <c r="BP22" s="297"/>
      <c r="BQ22" s="298"/>
      <c r="BR22" s="299"/>
      <c r="BS22" s="300"/>
      <c r="BT22" s="298"/>
      <c r="BU22" s="301"/>
      <c r="BV22" s="297">
        <v>52</v>
      </c>
      <c r="BW22" s="298">
        <v>47</v>
      </c>
      <c r="BX22" s="299">
        <v>42</v>
      </c>
      <c r="BY22" s="300">
        <v>113</v>
      </c>
      <c r="BZ22" s="298">
        <v>45</v>
      </c>
      <c r="CA22" s="301">
        <v>44</v>
      </c>
      <c r="CB22" s="297">
        <v>120</v>
      </c>
      <c r="CC22" s="298">
        <v>56</v>
      </c>
      <c r="CD22" s="299">
        <v>46</v>
      </c>
      <c r="CE22" s="300">
        <v>120</v>
      </c>
      <c r="CF22" s="298">
        <v>40</v>
      </c>
      <c r="CG22" s="301">
        <v>50</v>
      </c>
      <c r="CH22" s="297">
        <v>97</v>
      </c>
      <c r="CI22" s="298">
        <v>64</v>
      </c>
      <c r="CJ22" s="299">
        <v>45</v>
      </c>
      <c r="CK22" s="300">
        <v>112</v>
      </c>
      <c r="CL22" s="298">
        <v>58</v>
      </c>
      <c r="CM22" s="301">
        <v>46</v>
      </c>
      <c r="CN22" s="297">
        <v>117</v>
      </c>
      <c r="CO22" s="298">
        <v>55</v>
      </c>
      <c r="CP22" s="299">
        <v>43</v>
      </c>
      <c r="CQ22" s="300">
        <v>110</v>
      </c>
      <c r="CR22" s="298">
        <v>53</v>
      </c>
      <c r="CS22" s="301">
        <v>45</v>
      </c>
      <c r="CT22" s="297">
        <v>101</v>
      </c>
      <c r="CU22" s="298">
        <v>56</v>
      </c>
      <c r="CV22" s="299">
        <v>45</v>
      </c>
      <c r="CW22" s="300">
        <v>164</v>
      </c>
      <c r="CX22" s="298">
        <v>57</v>
      </c>
      <c r="CY22" s="301">
        <v>43</v>
      </c>
      <c r="CZ22" s="297">
        <v>94</v>
      </c>
      <c r="DA22" s="298">
        <v>63</v>
      </c>
      <c r="DB22" s="299">
        <v>39</v>
      </c>
      <c r="DC22" s="300">
        <v>107</v>
      </c>
      <c r="DD22" s="298">
        <v>60</v>
      </c>
      <c r="DE22" s="301">
        <v>44</v>
      </c>
      <c r="DF22" s="297">
        <v>99</v>
      </c>
      <c r="DG22" s="298">
        <v>62</v>
      </c>
      <c r="DH22" s="299">
        <v>37</v>
      </c>
      <c r="DI22" s="300">
        <v>52</v>
      </c>
      <c r="DJ22" s="298">
        <v>48</v>
      </c>
      <c r="DK22" s="301">
        <v>40</v>
      </c>
      <c r="DL22" s="297">
        <v>160</v>
      </c>
      <c r="DM22" s="298">
        <v>53</v>
      </c>
      <c r="DN22" s="299">
        <v>44</v>
      </c>
      <c r="DO22" s="300">
        <v>94</v>
      </c>
      <c r="DP22" s="298">
        <v>51</v>
      </c>
      <c r="DQ22" s="301">
        <v>46</v>
      </c>
      <c r="DR22" s="297">
        <v>75</v>
      </c>
      <c r="DS22" s="298">
        <v>50</v>
      </c>
      <c r="DT22" s="299">
        <v>45</v>
      </c>
      <c r="DU22" s="300">
        <v>46</v>
      </c>
      <c r="DV22" s="298">
        <v>44</v>
      </c>
      <c r="DW22" s="301">
        <v>38</v>
      </c>
      <c r="DX22" s="297">
        <v>231</v>
      </c>
      <c r="DY22" s="298">
        <v>58</v>
      </c>
      <c r="DZ22" s="299">
        <v>41</v>
      </c>
      <c r="EA22" s="300">
        <v>83</v>
      </c>
      <c r="EB22" s="298">
        <v>56</v>
      </c>
      <c r="EC22" s="301">
        <v>44</v>
      </c>
      <c r="ED22" s="297">
        <v>97</v>
      </c>
      <c r="EE22" s="298">
        <v>58</v>
      </c>
      <c r="EF22" s="299">
        <v>43</v>
      </c>
      <c r="EG22" s="300">
        <v>69</v>
      </c>
      <c r="EH22" s="298">
        <v>56</v>
      </c>
      <c r="EI22" s="301">
        <v>45</v>
      </c>
      <c r="EJ22" s="302">
        <v>152</v>
      </c>
      <c r="EK22" s="303">
        <v>57</v>
      </c>
      <c r="EL22" s="304">
        <v>50</v>
      </c>
      <c r="EM22" s="302">
        <v>109</v>
      </c>
      <c r="EN22" s="303">
        <v>61</v>
      </c>
      <c r="EO22" s="304">
        <v>49</v>
      </c>
      <c r="EP22" s="305">
        <v>116</v>
      </c>
      <c r="EQ22" s="306">
        <v>57</v>
      </c>
      <c r="ER22" s="307">
        <v>51</v>
      </c>
      <c r="ES22" s="308">
        <v>60</v>
      </c>
      <c r="ET22" s="309">
        <v>60</v>
      </c>
      <c r="EU22" s="310">
        <v>45</v>
      </c>
      <c r="EV22" s="308">
        <v>283</v>
      </c>
      <c r="EW22" s="309">
        <v>62</v>
      </c>
      <c r="EX22" s="310">
        <v>50</v>
      </c>
      <c r="EY22" s="308">
        <v>98</v>
      </c>
      <c r="EZ22" s="309">
        <v>63</v>
      </c>
      <c r="FA22" s="310">
        <v>50</v>
      </c>
      <c r="FB22" s="308">
        <v>121</v>
      </c>
      <c r="FC22" s="309">
        <v>58</v>
      </c>
      <c r="FD22" s="310">
        <v>52</v>
      </c>
      <c r="FE22" s="1166">
        <v>62</v>
      </c>
      <c r="FF22" s="1161">
        <v>56</v>
      </c>
      <c r="FG22" s="1167">
        <v>45</v>
      </c>
      <c r="FH22" s="1166">
        <v>149</v>
      </c>
      <c r="FI22" s="1161">
        <v>50</v>
      </c>
      <c r="FJ22" s="1167">
        <v>37</v>
      </c>
      <c r="FK22" s="1166">
        <v>72</v>
      </c>
      <c r="FL22" s="1161">
        <v>50</v>
      </c>
      <c r="FM22" s="1167">
        <v>40</v>
      </c>
      <c r="FN22" s="1166">
        <v>82</v>
      </c>
      <c r="FO22" s="1161">
        <v>49</v>
      </c>
      <c r="FP22" s="1167">
        <v>42</v>
      </c>
      <c r="FQ22" s="1166">
        <v>73</v>
      </c>
      <c r="FR22" s="1161">
        <v>51</v>
      </c>
      <c r="FS22" s="1167">
        <v>43</v>
      </c>
    </row>
    <row r="23" spans="2:175" s="6" customFormat="1" ht="18.75" customHeight="1" x14ac:dyDescent="0.25">
      <c r="B23" s="291" t="s">
        <v>393</v>
      </c>
      <c r="C23" s="292">
        <v>209</v>
      </c>
      <c r="D23" s="293">
        <v>40</v>
      </c>
      <c r="E23" s="294">
        <v>46</v>
      </c>
      <c r="F23" s="295">
        <v>234</v>
      </c>
      <c r="G23" s="293">
        <v>40</v>
      </c>
      <c r="H23" s="296">
        <v>34</v>
      </c>
      <c r="I23" s="292">
        <f>124+114</f>
        <v>238</v>
      </c>
      <c r="J23" s="293">
        <v>40</v>
      </c>
      <c r="K23" s="294">
        <v>28</v>
      </c>
      <c r="L23" s="295">
        <f>134+96</f>
        <v>230</v>
      </c>
      <c r="M23" s="293">
        <v>45</v>
      </c>
      <c r="N23" s="296">
        <v>44</v>
      </c>
      <c r="O23" s="292">
        <v>151</v>
      </c>
      <c r="P23" s="293">
        <v>41</v>
      </c>
      <c r="Q23" s="294">
        <v>45</v>
      </c>
      <c r="R23" s="295">
        <v>133</v>
      </c>
      <c r="S23" s="296">
        <v>62</v>
      </c>
      <c r="T23" s="292">
        <v>190</v>
      </c>
      <c r="U23" s="293">
        <v>60</v>
      </c>
      <c r="V23" s="294">
        <v>55</v>
      </c>
      <c r="W23" s="295">
        <v>176</v>
      </c>
      <c r="X23" s="293">
        <v>65</v>
      </c>
      <c r="Y23" s="296">
        <v>61</v>
      </c>
      <c r="Z23" s="292">
        <v>196</v>
      </c>
      <c r="AA23" s="293">
        <v>60</v>
      </c>
      <c r="AB23" s="294">
        <v>59</v>
      </c>
      <c r="AC23" s="295">
        <v>186</v>
      </c>
      <c r="AD23" s="293">
        <v>70</v>
      </c>
      <c r="AE23" s="296">
        <v>63</v>
      </c>
      <c r="AF23" s="292">
        <v>191</v>
      </c>
      <c r="AG23" s="293">
        <v>45</v>
      </c>
      <c r="AH23" s="294">
        <v>54</v>
      </c>
      <c r="AI23" s="295">
        <v>214</v>
      </c>
      <c r="AJ23" s="293">
        <v>42</v>
      </c>
      <c r="AK23" s="296">
        <v>45</v>
      </c>
      <c r="AL23" s="292">
        <v>159</v>
      </c>
      <c r="AM23" s="293">
        <v>70</v>
      </c>
      <c r="AN23" s="294">
        <v>68</v>
      </c>
      <c r="AO23" s="295">
        <v>186</v>
      </c>
      <c r="AP23" s="293">
        <v>52</v>
      </c>
      <c r="AQ23" s="296">
        <v>53</v>
      </c>
      <c r="AR23" s="292">
        <v>121</v>
      </c>
      <c r="AS23" s="293">
        <v>42</v>
      </c>
      <c r="AT23" s="294">
        <v>41</v>
      </c>
      <c r="AU23" s="295">
        <v>137</v>
      </c>
      <c r="AV23" s="293">
        <v>43</v>
      </c>
      <c r="AW23" s="296">
        <v>41</v>
      </c>
      <c r="AX23" s="292">
        <v>145</v>
      </c>
      <c r="AY23" s="293"/>
      <c r="AZ23" s="294">
        <v>46</v>
      </c>
      <c r="BA23" s="295">
        <v>203</v>
      </c>
      <c r="BB23" s="293">
        <v>46</v>
      </c>
      <c r="BC23" s="296">
        <v>46</v>
      </c>
      <c r="BD23" s="297">
        <v>205</v>
      </c>
      <c r="BE23" s="298">
        <v>50</v>
      </c>
      <c r="BF23" s="299">
        <v>50</v>
      </c>
      <c r="BG23" s="300">
        <v>203</v>
      </c>
      <c r="BH23" s="298">
        <v>51</v>
      </c>
      <c r="BI23" s="301">
        <v>49</v>
      </c>
      <c r="BJ23" s="297">
        <v>206</v>
      </c>
      <c r="BK23" s="298">
        <v>44</v>
      </c>
      <c r="BL23" s="299">
        <v>58</v>
      </c>
      <c r="BM23" s="300">
        <v>203</v>
      </c>
      <c r="BN23" s="298">
        <v>45</v>
      </c>
      <c r="BO23" s="301">
        <v>61</v>
      </c>
      <c r="BP23" s="297">
        <v>146</v>
      </c>
      <c r="BQ23" s="298">
        <v>56</v>
      </c>
      <c r="BR23" s="299">
        <v>62</v>
      </c>
      <c r="BS23" s="300">
        <v>169</v>
      </c>
      <c r="BT23" s="298">
        <v>46</v>
      </c>
      <c r="BU23" s="301">
        <v>53</v>
      </c>
      <c r="BV23" s="297">
        <v>120</v>
      </c>
      <c r="BW23" s="298">
        <v>48</v>
      </c>
      <c r="BX23" s="299">
        <v>51</v>
      </c>
      <c r="BY23" s="300">
        <v>149</v>
      </c>
      <c r="BZ23" s="298">
        <v>45</v>
      </c>
      <c r="CA23" s="301">
        <v>54</v>
      </c>
      <c r="CB23" s="297">
        <v>125</v>
      </c>
      <c r="CC23" s="298">
        <v>54</v>
      </c>
      <c r="CD23" s="299">
        <v>48</v>
      </c>
      <c r="CE23" s="300">
        <v>162</v>
      </c>
      <c r="CF23" s="298">
        <v>40</v>
      </c>
      <c r="CG23" s="301">
        <v>49</v>
      </c>
      <c r="CH23" s="297">
        <v>114</v>
      </c>
      <c r="CI23" s="298">
        <v>57</v>
      </c>
      <c r="CJ23" s="299">
        <v>49</v>
      </c>
      <c r="CK23" s="300">
        <v>135</v>
      </c>
      <c r="CL23" s="298">
        <v>51</v>
      </c>
      <c r="CM23" s="301">
        <v>48</v>
      </c>
      <c r="CN23" s="297">
        <v>130</v>
      </c>
      <c r="CO23" s="298">
        <v>52</v>
      </c>
      <c r="CP23" s="299">
        <v>46</v>
      </c>
      <c r="CQ23" s="300">
        <v>145</v>
      </c>
      <c r="CR23" s="298">
        <v>47</v>
      </c>
      <c r="CS23" s="301">
        <v>47</v>
      </c>
      <c r="CT23" s="297">
        <v>99</v>
      </c>
      <c r="CU23" s="298">
        <v>64</v>
      </c>
      <c r="CV23" s="299">
        <v>45</v>
      </c>
      <c r="CW23" s="300">
        <v>116</v>
      </c>
      <c r="CX23" s="298">
        <v>49</v>
      </c>
      <c r="CY23" s="301">
        <v>45</v>
      </c>
      <c r="CZ23" s="297">
        <v>100</v>
      </c>
      <c r="DA23" s="298">
        <v>60</v>
      </c>
      <c r="DB23" s="299">
        <v>40</v>
      </c>
      <c r="DC23" s="300">
        <v>167</v>
      </c>
      <c r="DD23" s="298">
        <v>59</v>
      </c>
      <c r="DE23" s="301">
        <v>43</v>
      </c>
      <c r="DF23" s="297">
        <v>84</v>
      </c>
      <c r="DG23" s="298">
        <v>49</v>
      </c>
      <c r="DH23" s="299">
        <v>43</v>
      </c>
      <c r="DI23" s="300">
        <v>114</v>
      </c>
      <c r="DJ23" s="298">
        <v>52</v>
      </c>
      <c r="DK23" s="301">
        <v>47</v>
      </c>
      <c r="DL23" s="297">
        <v>136</v>
      </c>
      <c r="DM23" s="298">
        <v>50</v>
      </c>
      <c r="DN23" s="299">
        <v>49</v>
      </c>
      <c r="DO23" s="300">
        <v>135</v>
      </c>
      <c r="DP23" s="298">
        <v>55</v>
      </c>
      <c r="DQ23" s="301">
        <v>45</v>
      </c>
      <c r="DR23" s="297">
        <v>74</v>
      </c>
      <c r="DS23" s="298">
        <v>53</v>
      </c>
      <c r="DT23" s="299">
        <v>44</v>
      </c>
      <c r="DU23" s="300">
        <v>157</v>
      </c>
      <c r="DV23" s="298">
        <v>51</v>
      </c>
      <c r="DW23" s="301">
        <v>45</v>
      </c>
      <c r="DX23" s="297">
        <v>156</v>
      </c>
      <c r="DY23" s="298">
        <v>53</v>
      </c>
      <c r="DZ23" s="299">
        <v>46</v>
      </c>
      <c r="EA23" s="300">
        <v>108</v>
      </c>
      <c r="EB23" s="298">
        <v>55</v>
      </c>
      <c r="EC23" s="301">
        <v>45</v>
      </c>
      <c r="ED23" s="297">
        <v>72</v>
      </c>
      <c r="EE23" s="298">
        <v>55</v>
      </c>
      <c r="EF23" s="299">
        <v>43</v>
      </c>
      <c r="EG23" s="300">
        <v>118</v>
      </c>
      <c r="EH23" s="298">
        <v>59</v>
      </c>
      <c r="EI23" s="301">
        <v>47</v>
      </c>
      <c r="EJ23" s="302">
        <v>141</v>
      </c>
      <c r="EK23" s="303">
        <v>57</v>
      </c>
      <c r="EL23" s="304">
        <v>51</v>
      </c>
      <c r="EM23" s="302">
        <v>169</v>
      </c>
      <c r="EN23" s="303">
        <v>63</v>
      </c>
      <c r="EO23" s="304">
        <v>48</v>
      </c>
      <c r="EP23" s="305">
        <v>115</v>
      </c>
      <c r="EQ23" s="306">
        <v>59</v>
      </c>
      <c r="ER23" s="307">
        <v>49</v>
      </c>
      <c r="ES23" s="308">
        <v>207</v>
      </c>
      <c r="ET23" s="309">
        <v>67</v>
      </c>
      <c r="EU23" s="310">
        <v>49</v>
      </c>
      <c r="EV23" s="308">
        <v>138</v>
      </c>
      <c r="EW23" s="309">
        <v>61</v>
      </c>
      <c r="EX23" s="310">
        <v>49</v>
      </c>
      <c r="EY23" s="308">
        <v>148</v>
      </c>
      <c r="EZ23" s="309">
        <v>63</v>
      </c>
      <c r="FA23" s="310">
        <v>49</v>
      </c>
      <c r="FB23" s="308">
        <v>122</v>
      </c>
      <c r="FC23" s="309">
        <v>55</v>
      </c>
      <c r="FD23" s="310">
        <v>53</v>
      </c>
      <c r="FE23" s="1166">
        <v>94</v>
      </c>
      <c r="FF23" s="1161">
        <v>50</v>
      </c>
      <c r="FG23" s="1167">
        <v>39</v>
      </c>
      <c r="FH23" s="1166">
        <v>105</v>
      </c>
      <c r="FI23" s="1161">
        <v>46</v>
      </c>
      <c r="FJ23" s="1167">
        <v>43</v>
      </c>
      <c r="FK23" s="1166">
        <v>101</v>
      </c>
      <c r="FL23" s="1161">
        <v>51</v>
      </c>
      <c r="FM23" s="1167">
        <v>40</v>
      </c>
      <c r="FN23" s="1166">
        <v>84</v>
      </c>
      <c r="FO23" s="1161">
        <v>50</v>
      </c>
      <c r="FP23" s="1167">
        <v>39</v>
      </c>
      <c r="FQ23" s="1166">
        <v>94</v>
      </c>
      <c r="FR23" s="1161">
        <v>52</v>
      </c>
      <c r="FS23" s="1167">
        <v>45</v>
      </c>
    </row>
    <row r="24" spans="2:175" s="6" customFormat="1" ht="18.75" customHeight="1" x14ac:dyDescent="0.25">
      <c r="B24" s="291" t="s">
        <v>394</v>
      </c>
      <c r="C24" s="292"/>
      <c r="D24" s="293"/>
      <c r="E24" s="294"/>
      <c r="F24" s="295"/>
      <c r="G24" s="293"/>
      <c r="H24" s="296"/>
      <c r="I24" s="292"/>
      <c r="J24" s="293"/>
      <c r="K24" s="294"/>
      <c r="L24" s="295"/>
      <c r="M24" s="293"/>
      <c r="N24" s="296"/>
      <c r="O24" s="292"/>
      <c r="P24" s="293"/>
      <c r="Q24" s="294"/>
      <c r="R24" s="295"/>
      <c r="S24" s="296"/>
      <c r="T24" s="292"/>
      <c r="U24" s="293"/>
      <c r="V24" s="294"/>
      <c r="W24" s="295">
        <v>39</v>
      </c>
      <c r="X24" s="293">
        <v>35</v>
      </c>
      <c r="Y24" s="296">
        <v>29</v>
      </c>
      <c r="Z24" s="292"/>
      <c r="AA24" s="293"/>
      <c r="AB24" s="294"/>
      <c r="AC24" s="295">
        <v>55</v>
      </c>
      <c r="AD24" s="293">
        <v>40</v>
      </c>
      <c r="AE24" s="296">
        <v>31</v>
      </c>
      <c r="AF24" s="292"/>
      <c r="AG24" s="293"/>
      <c r="AH24" s="294"/>
      <c r="AI24" s="295"/>
      <c r="AJ24" s="293"/>
      <c r="AK24" s="296"/>
      <c r="AL24" s="292">
        <v>62</v>
      </c>
      <c r="AM24" s="293">
        <v>38</v>
      </c>
      <c r="AN24" s="294">
        <v>38</v>
      </c>
      <c r="AO24" s="295"/>
      <c r="AP24" s="293"/>
      <c r="AQ24" s="296"/>
      <c r="AR24" s="292"/>
      <c r="AS24" s="293"/>
      <c r="AT24" s="294"/>
      <c r="AU24" s="295"/>
      <c r="AV24" s="293"/>
      <c r="AW24" s="296"/>
      <c r="AX24" s="292"/>
      <c r="AY24" s="293"/>
      <c r="AZ24" s="294"/>
      <c r="BA24" s="295"/>
      <c r="BB24" s="293"/>
      <c r="BC24" s="296"/>
      <c r="BD24" s="297"/>
      <c r="BE24" s="298"/>
      <c r="BF24" s="299"/>
      <c r="BG24" s="300"/>
      <c r="BH24" s="298"/>
      <c r="BI24" s="301"/>
      <c r="BJ24" s="297">
        <v>104</v>
      </c>
      <c r="BK24" s="298">
        <v>100</v>
      </c>
      <c r="BL24" s="299">
        <v>76</v>
      </c>
      <c r="BM24" s="300"/>
      <c r="BN24" s="298"/>
      <c r="BO24" s="301">
        <v>26</v>
      </c>
      <c r="BP24" s="297">
        <v>53</v>
      </c>
      <c r="BQ24" s="298">
        <v>50</v>
      </c>
      <c r="BR24" s="299">
        <v>26</v>
      </c>
      <c r="BS24" s="300"/>
      <c r="BT24" s="298">
        <v>54</v>
      </c>
      <c r="BU24" s="301">
        <v>41</v>
      </c>
      <c r="BV24" s="297"/>
      <c r="BW24" s="298"/>
      <c r="BX24" s="299"/>
      <c r="BY24" s="300"/>
      <c r="BZ24" s="298"/>
      <c r="CA24" s="301"/>
      <c r="CB24" s="297"/>
      <c r="CC24" s="298"/>
      <c r="CD24" s="299"/>
      <c r="CE24" s="300">
        <v>59</v>
      </c>
      <c r="CF24" s="298">
        <v>50</v>
      </c>
      <c r="CG24" s="301">
        <v>50</v>
      </c>
      <c r="CH24" s="297">
        <v>44</v>
      </c>
      <c r="CI24" s="298">
        <v>44</v>
      </c>
      <c r="CJ24" s="299">
        <v>36</v>
      </c>
      <c r="CK24" s="300"/>
      <c r="CL24" s="298"/>
      <c r="CM24" s="301"/>
      <c r="CN24" s="297">
        <v>44</v>
      </c>
      <c r="CO24" s="298">
        <v>44</v>
      </c>
      <c r="CP24" s="299">
        <v>41</v>
      </c>
      <c r="CQ24" s="300"/>
      <c r="CR24" s="298"/>
      <c r="CS24" s="301"/>
      <c r="CT24" s="297"/>
      <c r="CU24" s="298"/>
      <c r="CV24" s="299"/>
      <c r="CW24" s="300">
        <v>83</v>
      </c>
      <c r="CX24" s="298">
        <v>81</v>
      </c>
      <c r="CY24" s="301">
        <v>72</v>
      </c>
      <c r="CZ24" s="297">
        <v>63</v>
      </c>
      <c r="DA24" s="298">
        <v>60</v>
      </c>
      <c r="DB24" s="299">
        <v>41</v>
      </c>
      <c r="DC24" s="300">
        <v>63</v>
      </c>
      <c r="DD24" s="298">
        <v>57</v>
      </c>
      <c r="DE24" s="301">
        <v>44</v>
      </c>
      <c r="DF24" s="297">
        <v>55</v>
      </c>
      <c r="DG24" s="298">
        <v>54</v>
      </c>
      <c r="DH24" s="299">
        <v>36</v>
      </c>
      <c r="DI24" s="300">
        <v>27</v>
      </c>
      <c r="DJ24" s="298"/>
      <c r="DK24" s="301"/>
      <c r="DL24" s="297">
        <v>50</v>
      </c>
      <c r="DM24" s="298">
        <v>49</v>
      </c>
      <c r="DN24" s="299">
        <v>40</v>
      </c>
      <c r="DO24" s="300">
        <v>26</v>
      </c>
      <c r="DP24" s="298"/>
      <c r="DQ24" s="301"/>
      <c r="DR24" s="297">
        <v>19</v>
      </c>
      <c r="DS24" s="298"/>
      <c r="DT24" s="299"/>
      <c r="DU24" s="300">
        <v>16</v>
      </c>
      <c r="DV24" s="298"/>
      <c r="DW24" s="301"/>
      <c r="DX24" s="297">
        <v>15</v>
      </c>
      <c r="DY24" s="298"/>
      <c r="DZ24" s="299"/>
      <c r="EA24" s="300">
        <v>10</v>
      </c>
      <c r="EB24" s="298"/>
      <c r="EC24" s="301"/>
      <c r="ED24" s="297"/>
      <c r="EE24" s="298"/>
      <c r="EF24" s="299"/>
      <c r="EG24" s="300"/>
      <c r="EH24" s="298"/>
      <c r="EI24" s="301"/>
      <c r="EJ24" s="297"/>
      <c r="EK24" s="298"/>
      <c r="EL24" s="299"/>
      <c r="EM24" s="297"/>
      <c r="EN24" s="298"/>
      <c r="EO24" s="299"/>
      <c r="EP24" s="297"/>
      <c r="EQ24" s="298"/>
      <c r="ER24" s="299"/>
      <c r="ES24" s="297"/>
      <c r="ET24" s="298"/>
      <c r="EU24" s="299"/>
      <c r="EV24" s="297"/>
      <c r="EW24" s="298"/>
      <c r="EX24" s="299"/>
      <c r="EY24" s="297"/>
      <c r="EZ24" s="298"/>
      <c r="FA24" s="299"/>
      <c r="FB24" s="297"/>
      <c r="FC24" s="298"/>
      <c r="FD24" s="299"/>
      <c r="FE24" s="297"/>
      <c r="FF24" s="298"/>
      <c r="FG24" s="299"/>
      <c r="FH24" s="297">
        <v>0</v>
      </c>
      <c r="FI24" s="298">
        <v>0</v>
      </c>
      <c r="FJ24" s="299"/>
      <c r="FK24" s="297">
        <v>39</v>
      </c>
      <c r="FL24" s="298">
        <v>38</v>
      </c>
      <c r="FM24" s="299">
        <v>34</v>
      </c>
      <c r="FN24" s="297">
        <v>45</v>
      </c>
      <c r="FO24" s="298">
        <v>44</v>
      </c>
      <c r="FP24" s="299">
        <v>37</v>
      </c>
      <c r="FQ24" s="297">
        <v>46</v>
      </c>
      <c r="FR24" s="298">
        <v>45</v>
      </c>
      <c r="FS24" s="299">
        <v>42</v>
      </c>
    </row>
    <row r="25" spans="2:175" s="6" customFormat="1" ht="18.75" customHeight="1" x14ac:dyDescent="0.25">
      <c r="B25" s="291" t="s">
        <v>395</v>
      </c>
      <c r="C25" s="292"/>
      <c r="D25" s="293"/>
      <c r="E25" s="294"/>
      <c r="F25" s="295"/>
      <c r="G25" s="293"/>
      <c r="H25" s="296"/>
      <c r="I25" s="292"/>
      <c r="J25" s="293"/>
      <c r="K25" s="294"/>
      <c r="L25" s="295"/>
      <c r="M25" s="293"/>
      <c r="N25" s="296"/>
      <c r="O25" s="292"/>
      <c r="P25" s="293"/>
      <c r="Q25" s="294"/>
      <c r="R25" s="295"/>
      <c r="S25" s="296"/>
      <c r="T25" s="292">
        <v>54</v>
      </c>
      <c r="U25" s="293">
        <v>45</v>
      </c>
      <c r="V25" s="294">
        <v>29</v>
      </c>
      <c r="W25" s="295"/>
      <c r="X25" s="293"/>
      <c r="Y25" s="296"/>
      <c r="Z25" s="292"/>
      <c r="AA25" s="293"/>
      <c r="AB25" s="294"/>
      <c r="AC25" s="295"/>
      <c r="AD25" s="293"/>
      <c r="AE25" s="296"/>
      <c r="AF25" s="292"/>
      <c r="AG25" s="293"/>
      <c r="AH25" s="294"/>
      <c r="AI25" s="295"/>
      <c r="AJ25" s="293"/>
      <c r="AK25" s="296"/>
      <c r="AL25" s="292">
        <v>64</v>
      </c>
      <c r="AM25" s="293">
        <v>40</v>
      </c>
      <c r="AN25" s="294">
        <v>34</v>
      </c>
      <c r="AO25" s="295"/>
      <c r="AP25" s="293"/>
      <c r="AQ25" s="296"/>
      <c r="AR25" s="292"/>
      <c r="AS25" s="293"/>
      <c r="AT25" s="294"/>
      <c r="AU25" s="295"/>
      <c r="AV25" s="293"/>
      <c r="AW25" s="296"/>
      <c r="AX25" s="292"/>
      <c r="AY25" s="293"/>
      <c r="AZ25" s="294"/>
      <c r="BA25" s="295"/>
      <c r="BB25" s="293"/>
      <c r="BC25" s="296"/>
      <c r="BD25" s="297"/>
      <c r="BE25" s="298"/>
      <c r="BF25" s="299"/>
      <c r="BG25" s="300"/>
      <c r="BH25" s="298"/>
      <c r="BI25" s="301"/>
      <c r="BJ25" s="297"/>
      <c r="BK25" s="298"/>
      <c r="BL25" s="299"/>
      <c r="BM25" s="300"/>
      <c r="BN25" s="298"/>
      <c r="BO25" s="301"/>
      <c r="BP25" s="297"/>
      <c r="BQ25" s="298"/>
      <c r="BR25" s="299"/>
      <c r="BS25" s="300"/>
      <c r="BT25" s="298"/>
      <c r="BU25" s="301"/>
      <c r="BV25" s="297"/>
      <c r="BW25" s="298"/>
      <c r="BX25" s="299"/>
      <c r="BY25" s="300"/>
      <c r="BZ25" s="298"/>
      <c r="CA25" s="301"/>
      <c r="CB25" s="297"/>
      <c r="CC25" s="298"/>
      <c r="CD25" s="299"/>
      <c r="CE25" s="300"/>
      <c r="CF25" s="298"/>
      <c r="CG25" s="301"/>
      <c r="CH25" s="297"/>
      <c r="CI25" s="298"/>
      <c r="CJ25" s="299"/>
      <c r="CK25" s="300"/>
      <c r="CL25" s="298"/>
      <c r="CM25" s="301"/>
      <c r="CN25" s="297"/>
      <c r="CO25" s="298"/>
      <c r="CP25" s="299"/>
      <c r="CQ25" s="300"/>
      <c r="CR25" s="298"/>
      <c r="CS25" s="301"/>
      <c r="CT25" s="297"/>
      <c r="CU25" s="298"/>
      <c r="CV25" s="299"/>
      <c r="CW25" s="300"/>
      <c r="CX25" s="298"/>
      <c r="CY25" s="301"/>
      <c r="CZ25" s="297">
        <v>103</v>
      </c>
      <c r="DA25" s="298">
        <v>102</v>
      </c>
      <c r="DB25" s="299">
        <v>95</v>
      </c>
      <c r="DC25" s="300">
        <v>51</v>
      </c>
      <c r="DD25" s="298">
        <v>51</v>
      </c>
      <c r="DE25" s="301">
        <v>38</v>
      </c>
      <c r="DF25" s="297">
        <v>54</v>
      </c>
      <c r="DG25" s="298">
        <v>52</v>
      </c>
      <c r="DH25" s="299">
        <v>35</v>
      </c>
      <c r="DI25" s="300">
        <v>41</v>
      </c>
      <c r="DJ25" s="298">
        <v>41</v>
      </c>
      <c r="DK25" s="301">
        <v>33</v>
      </c>
      <c r="DL25" s="297">
        <v>57</v>
      </c>
      <c r="DM25" s="298"/>
      <c r="DN25" s="299">
        <v>45</v>
      </c>
      <c r="DO25" s="300">
        <v>49</v>
      </c>
      <c r="DP25" s="298">
        <v>49</v>
      </c>
      <c r="DQ25" s="301">
        <v>45</v>
      </c>
      <c r="DR25" s="297">
        <v>48</v>
      </c>
      <c r="DS25" s="298">
        <v>48</v>
      </c>
      <c r="DT25" s="299">
        <v>38</v>
      </c>
      <c r="DU25" s="300">
        <v>41</v>
      </c>
      <c r="DV25" s="298">
        <v>40</v>
      </c>
      <c r="DW25" s="301">
        <v>33</v>
      </c>
      <c r="DX25" s="297">
        <v>10</v>
      </c>
      <c r="DY25" s="298"/>
      <c r="DZ25" s="299"/>
      <c r="EA25" s="300">
        <v>10</v>
      </c>
      <c r="EB25" s="298"/>
      <c r="EC25" s="301"/>
      <c r="ED25" s="297">
        <v>38</v>
      </c>
      <c r="EE25" s="298">
        <v>38</v>
      </c>
      <c r="EF25" s="299">
        <v>34</v>
      </c>
      <c r="EG25" s="300">
        <v>39</v>
      </c>
      <c r="EH25" s="298">
        <v>38</v>
      </c>
      <c r="EI25" s="301">
        <v>29</v>
      </c>
      <c r="EJ25" s="302">
        <v>51</v>
      </c>
      <c r="EK25" s="303">
        <v>49</v>
      </c>
      <c r="EL25" s="304">
        <v>38</v>
      </c>
      <c r="EM25" s="302">
        <v>9</v>
      </c>
      <c r="EN25" s="303" t="s">
        <v>563</v>
      </c>
      <c r="EO25" s="304"/>
      <c r="EP25" s="305">
        <v>47</v>
      </c>
      <c r="EQ25" s="306">
        <v>47</v>
      </c>
      <c r="ER25" s="307">
        <v>41</v>
      </c>
      <c r="ES25" s="308">
        <v>41</v>
      </c>
      <c r="ET25" s="309">
        <v>41</v>
      </c>
      <c r="EU25" s="310">
        <v>36</v>
      </c>
      <c r="EV25" s="308">
        <v>50</v>
      </c>
      <c r="EW25" s="309">
        <v>47</v>
      </c>
      <c r="EX25" s="310">
        <v>38</v>
      </c>
      <c r="EY25" s="308">
        <v>29</v>
      </c>
      <c r="EZ25" s="309">
        <v>0</v>
      </c>
      <c r="FA25" s="310">
        <v>0</v>
      </c>
      <c r="FB25" s="308">
        <v>45</v>
      </c>
      <c r="FC25" s="309">
        <v>43</v>
      </c>
      <c r="FD25" s="310">
        <v>41</v>
      </c>
      <c r="FE25" s="316"/>
      <c r="FF25" s="319"/>
      <c r="FG25" s="318"/>
      <c r="FH25" s="316">
        <v>72</v>
      </c>
      <c r="FI25" s="319">
        <v>48</v>
      </c>
      <c r="FJ25" s="318">
        <v>39</v>
      </c>
      <c r="FK25" s="316"/>
      <c r="FL25" s="319"/>
      <c r="FM25" s="318"/>
      <c r="FN25" s="316">
        <v>55</v>
      </c>
      <c r="FO25" s="319">
        <v>49</v>
      </c>
      <c r="FP25" s="318">
        <v>42</v>
      </c>
      <c r="FQ25" s="316">
        <v>24</v>
      </c>
      <c r="FR25" s="319">
        <v>23</v>
      </c>
      <c r="FS25" s="318">
        <v>23</v>
      </c>
    </row>
    <row r="26" spans="2:175" s="6" customFormat="1" ht="18.75" customHeight="1" x14ac:dyDescent="0.25">
      <c r="B26" s="291" t="s">
        <v>396</v>
      </c>
      <c r="C26" s="292"/>
      <c r="D26" s="293"/>
      <c r="E26" s="294"/>
      <c r="F26" s="295"/>
      <c r="G26" s="293"/>
      <c r="H26" s="296"/>
      <c r="I26" s="292"/>
      <c r="J26" s="293"/>
      <c r="K26" s="294"/>
      <c r="L26" s="295"/>
      <c r="M26" s="293"/>
      <c r="N26" s="296"/>
      <c r="O26" s="292"/>
      <c r="P26" s="293"/>
      <c r="Q26" s="294"/>
      <c r="R26" s="295"/>
      <c r="S26" s="296"/>
      <c r="T26" s="292">
        <v>60</v>
      </c>
      <c r="U26" s="293">
        <v>45</v>
      </c>
      <c r="V26" s="294">
        <v>41</v>
      </c>
      <c r="W26" s="295"/>
      <c r="X26" s="293"/>
      <c r="Y26" s="296"/>
      <c r="Z26" s="292">
        <v>104</v>
      </c>
      <c r="AA26" s="293"/>
      <c r="AB26" s="294"/>
      <c r="AC26" s="295"/>
      <c r="AD26" s="293"/>
      <c r="AE26" s="296"/>
      <c r="AF26" s="292">
        <v>47</v>
      </c>
      <c r="AG26" s="293">
        <v>40</v>
      </c>
      <c r="AH26" s="294">
        <v>37</v>
      </c>
      <c r="AI26" s="295"/>
      <c r="AJ26" s="293"/>
      <c r="AK26" s="296"/>
      <c r="AL26" s="292">
        <v>75</v>
      </c>
      <c r="AM26" s="293">
        <v>51</v>
      </c>
      <c r="AN26" s="294">
        <v>51</v>
      </c>
      <c r="AO26" s="295"/>
      <c r="AP26" s="293"/>
      <c r="AQ26" s="296"/>
      <c r="AR26" s="292"/>
      <c r="AS26" s="293"/>
      <c r="AT26" s="294"/>
      <c r="AU26" s="295"/>
      <c r="AV26" s="293"/>
      <c r="AW26" s="296"/>
      <c r="AX26" s="292"/>
      <c r="AY26" s="293"/>
      <c r="AZ26" s="294"/>
      <c r="BA26" s="295"/>
      <c r="BB26" s="293"/>
      <c r="BC26" s="296"/>
      <c r="BD26" s="297"/>
      <c r="BE26" s="298"/>
      <c r="BF26" s="299"/>
      <c r="BG26" s="300"/>
      <c r="BH26" s="298"/>
      <c r="BI26" s="301"/>
      <c r="BJ26" s="297"/>
      <c r="BK26" s="298"/>
      <c r="BL26" s="299"/>
      <c r="BM26" s="300"/>
      <c r="BN26" s="298"/>
      <c r="BO26" s="301"/>
      <c r="BP26" s="297"/>
      <c r="BQ26" s="298"/>
      <c r="BR26" s="299"/>
      <c r="BS26" s="300"/>
      <c r="BT26" s="298"/>
      <c r="BU26" s="301"/>
      <c r="BV26" s="297"/>
      <c r="BW26" s="298"/>
      <c r="BX26" s="299"/>
      <c r="BY26" s="300"/>
      <c r="BZ26" s="298"/>
      <c r="CA26" s="301"/>
      <c r="CB26" s="297"/>
      <c r="CC26" s="298"/>
      <c r="CD26" s="299"/>
      <c r="CE26" s="300"/>
      <c r="CF26" s="298"/>
      <c r="CG26" s="301"/>
      <c r="CH26" s="297"/>
      <c r="CI26" s="298"/>
      <c r="CJ26" s="299"/>
      <c r="CK26" s="300"/>
      <c r="CL26" s="298"/>
      <c r="CM26" s="301"/>
      <c r="CN26" s="297"/>
      <c r="CO26" s="298"/>
      <c r="CP26" s="299"/>
      <c r="CQ26" s="300"/>
      <c r="CR26" s="298"/>
      <c r="CS26" s="301"/>
      <c r="CT26" s="297"/>
      <c r="CU26" s="298"/>
      <c r="CV26" s="299"/>
      <c r="CW26" s="300"/>
      <c r="CX26" s="298"/>
      <c r="CY26" s="301"/>
      <c r="CZ26" s="297">
        <v>220</v>
      </c>
      <c r="DA26" s="298">
        <v>106</v>
      </c>
      <c r="DB26" s="299">
        <v>96</v>
      </c>
      <c r="DC26" s="300">
        <v>112</v>
      </c>
      <c r="DD26" s="298">
        <v>56</v>
      </c>
      <c r="DE26" s="301">
        <v>45</v>
      </c>
      <c r="DF26" s="297">
        <v>96</v>
      </c>
      <c r="DG26" s="298">
        <v>94</v>
      </c>
      <c r="DH26" s="299">
        <v>79</v>
      </c>
      <c r="DI26" s="300">
        <v>67</v>
      </c>
      <c r="DJ26" s="298">
        <v>59</v>
      </c>
      <c r="DK26" s="301">
        <v>49</v>
      </c>
      <c r="DL26" s="297">
        <v>95</v>
      </c>
      <c r="DM26" s="298">
        <v>68</v>
      </c>
      <c r="DN26" s="299">
        <v>47</v>
      </c>
      <c r="DO26" s="300">
        <v>71</v>
      </c>
      <c r="DP26" s="298">
        <v>61</v>
      </c>
      <c r="DQ26" s="301">
        <v>50</v>
      </c>
      <c r="DR26" s="297">
        <v>65</v>
      </c>
      <c r="DS26" s="298">
        <v>63</v>
      </c>
      <c r="DT26" s="299">
        <v>46</v>
      </c>
      <c r="DU26" s="300">
        <v>91</v>
      </c>
      <c r="DV26" s="298">
        <v>51</v>
      </c>
      <c r="DW26" s="301">
        <v>49</v>
      </c>
      <c r="DX26" s="297">
        <v>63</v>
      </c>
      <c r="DY26" s="298">
        <v>57</v>
      </c>
      <c r="DZ26" s="299">
        <v>43</v>
      </c>
      <c r="EA26" s="300">
        <v>78</v>
      </c>
      <c r="EB26" s="298">
        <v>55</v>
      </c>
      <c r="EC26" s="301">
        <v>52</v>
      </c>
      <c r="ED26" s="297">
        <v>82</v>
      </c>
      <c r="EE26" s="298">
        <v>74</v>
      </c>
      <c r="EF26" s="299">
        <v>50</v>
      </c>
      <c r="EG26" s="300">
        <v>72</v>
      </c>
      <c r="EH26" s="298">
        <v>68</v>
      </c>
      <c r="EI26" s="301">
        <v>56</v>
      </c>
      <c r="EJ26" s="297">
        <v>143</v>
      </c>
      <c r="EK26" s="298">
        <v>116</v>
      </c>
      <c r="EL26" s="299">
        <v>92</v>
      </c>
      <c r="EM26" s="297">
        <v>115</v>
      </c>
      <c r="EN26" s="298">
        <v>108</v>
      </c>
      <c r="EO26" s="299">
        <v>89</v>
      </c>
      <c r="EP26" s="297">
        <v>121</v>
      </c>
      <c r="EQ26" s="298">
        <v>119</v>
      </c>
      <c r="ER26" s="299">
        <v>89</v>
      </c>
      <c r="ES26" s="308">
        <v>88</v>
      </c>
      <c r="ET26" s="309">
        <v>68</v>
      </c>
      <c r="EU26" s="310">
        <v>51</v>
      </c>
      <c r="EV26" s="308">
        <v>136</v>
      </c>
      <c r="EW26" s="309">
        <v>131</v>
      </c>
      <c r="EX26" s="310">
        <v>85</v>
      </c>
      <c r="EY26" s="308">
        <v>117</v>
      </c>
      <c r="EZ26" s="309">
        <v>110</v>
      </c>
      <c r="FA26" s="310">
        <v>97</v>
      </c>
      <c r="FB26" s="308">
        <v>115</v>
      </c>
      <c r="FC26" s="309">
        <v>105</v>
      </c>
      <c r="FD26" s="310">
        <v>75</v>
      </c>
      <c r="FE26" s="1166">
        <v>86</v>
      </c>
      <c r="FF26" s="1161">
        <v>44</v>
      </c>
      <c r="FG26" s="1167">
        <v>39</v>
      </c>
      <c r="FH26" s="1166">
        <v>135</v>
      </c>
      <c r="FI26" s="1161">
        <v>49</v>
      </c>
      <c r="FJ26" s="1167">
        <v>39</v>
      </c>
      <c r="FK26" s="1166">
        <v>86</v>
      </c>
      <c r="FL26" s="1161">
        <v>53</v>
      </c>
      <c r="FM26" s="1167">
        <v>40</v>
      </c>
      <c r="FN26" s="1166">
        <v>77</v>
      </c>
      <c r="FO26" s="1161">
        <v>58</v>
      </c>
      <c r="FP26" s="1167">
        <v>43</v>
      </c>
      <c r="FQ26" s="1166">
        <v>63</v>
      </c>
      <c r="FR26" s="1161">
        <v>47</v>
      </c>
      <c r="FS26" s="1167">
        <v>42</v>
      </c>
    </row>
    <row r="27" spans="2:175" s="6" customFormat="1" ht="18.75" customHeight="1" x14ac:dyDescent="0.25">
      <c r="B27" s="291" t="s">
        <v>397</v>
      </c>
      <c r="C27" s="292"/>
      <c r="D27" s="293"/>
      <c r="E27" s="294"/>
      <c r="F27" s="295"/>
      <c r="G27" s="293"/>
      <c r="H27" s="296"/>
      <c r="I27" s="292"/>
      <c r="J27" s="293"/>
      <c r="K27" s="294"/>
      <c r="L27" s="295"/>
      <c r="M27" s="293"/>
      <c r="N27" s="296"/>
      <c r="O27" s="292"/>
      <c r="P27" s="293"/>
      <c r="Q27" s="294"/>
      <c r="R27" s="295"/>
      <c r="S27" s="296"/>
      <c r="T27" s="292"/>
      <c r="U27" s="293"/>
      <c r="V27" s="294"/>
      <c r="W27" s="295"/>
      <c r="X27" s="293"/>
      <c r="Y27" s="296"/>
      <c r="Z27" s="292"/>
      <c r="AA27" s="293"/>
      <c r="AB27" s="294"/>
      <c r="AC27" s="295">
        <v>84</v>
      </c>
      <c r="AD27" s="293">
        <v>44</v>
      </c>
      <c r="AE27" s="296">
        <v>40</v>
      </c>
      <c r="AF27" s="292"/>
      <c r="AG27" s="293"/>
      <c r="AH27" s="294"/>
      <c r="AI27" s="295"/>
      <c r="AJ27" s="293"/>
      <c r="AK27" s="296"/>
      <c r="AL27" s="292"/>
      <c r="AM27" s="293"/>
      <c r="AN27" s="294"/>
      <c r="AO27" s="295"/>
      <c r="AP27" s="293"/>
      <c r="AQ27" s="296"/>
      <c r="AR27" s="292"/>
      <c r="AS27" s="293"/>
      <c r="AT27" s="294"/>
      <c r="AU27" s="295"/>
      <c r="AV27" s="293"/>
      <c r="AW27" s="296"/>
      <c r="AX27" s="292"/>
      <c r="AY27" s="293"/>
      <c r="AZ27" s="294"/>
      <c r="BA27" s="295"/>
      <c r="BB27" s="293"/>
      <c r="BC27" s="296"/>
      <c r="BD27" s="297"/>
      <c r="BE27" s="298"/>
      <c r="BF27" s="299"/>
      <c r="BG27" s="300"/>
      <c r="BH27" s="298"/>
      <c r="BI27" s="301"/>
      <c r="BJ27" s="297"/>
      <c r="BK27" s="298"/>
      <c r="BL27" s="299"/>
      <c r="BM27" s="300"/>
      <c r="BN27" s="298"/>
      <c r="BO27" s="301"/>
      <c r="BP27" s="297"/>
      <c r="BQ27" s="298"/>
      <c r="BR27" s="299"/>
      <c r="BS27" s="300"/>
      <c r="BT27" s="298"/>
      <c r="BU27" s="301"/>
      <c r="BV27" s="297"/>
      <c r="BW27" s="298"/>
      <c r="BX27" s="299"/>
      <c r="BY27" s="300"/>
      <c r="BZ27" s="298"/>
      <c r="CA27" s="301"/>
      <c r="CB27" s="297"/>
      <c r="CC27" s="298"/>
      <c r="CD27" s="299"/>
      <c r="CE27" s="300"/>
      <c r="CF27" s="298"/>
      <c r="CG27" s="301"/>
      <c r="CH27" s="297"/>
      <c r="CI27" s="298"/>
      <c r="CJ27" s="299"/>
      <c r="CK27" s="300"/>
      <c r="CL27" s="298"/>
      <c r="CM27" s="301"/>
      <c r="CN27" s="297"/>
      <c r="CO27" s="298"/>
      <c r="CP27" s="299"/>
      <c r="CQ27" s="300"/>
      <c r="CR27" s="298"/>
      <c r="CS27" s="301"/>
      <c r="CT27" s="297"/>
      <c r="CU27" s="298"/>
      <c r="CV27" s="299"/>
      <c r="CW27" s="300"/>
      <c r="CX27" s="298"/>
      <c r="CY27" s="301"/>
      <c r="CZ27" s="297"/>
      <c r="DA27" s="298"/>
      <c r="DB27" s="299"/>
      <c r="DC27" s="300"/>
      <c r="DD27" s="298"/>
      <c r="DE27" s="301"/>
      <c r="DF27" s="297"/>
      <c r="DG27" s="298"/>
      <c r="DH27" s="299"/>
      <c r="DI27" s="300"/>
      <c r="DJ27" s="298"/>
      <c r="DK27" s="301"/>
      <c r="DL27" s="297"/>
      <c r="DM27" s="298"/>
      <c r="DN27" s="299"/>
      <c r="DO27" s="300"/>
      <c r="DP27" s="298"/>
      <c r="DQ27" s="301"/>
      <c r="DR27" s="297"/>
      <c r="DS27" s="298"/>
      <c r="DT27" s="299"/>
      <c r="DU27" s="300"/>
      <c r="DV27" s="298"/>
      <c r="DW27" s="301"/>
      <c r="DX27" s="297"/>
      <c r="DY27" s="298"/>
      <c r="DZ27" s="299"/>
      <c r="EA27" s="300"/>
      <c r="EB27" s="298"/>
      <c r="EC27" s="301"/>
      <c r="ED27" s="297"/>
      <c r="EE27" s="298"/>
      <c r="EF27" s="299"/>
      <c r="EG27" s="300"/>
      <c r="EH27" s="298"/>
      <c r="EI27" s="301"/>
      <c r="EJ27" s="297"/>
      <c r="EK27" s="298"/>
      <c r="EL27" s="299"/>
      <c r="EM27" s="297"/>
      <c r="EN27" s="298"/>
      <c r="EO27" s="299"/>
      <c r="EP27" s="297"/>
      <c r="EQ27" s="298"/>
      <c r="ER27" s="299"/>
      <c r="ES27" s="297"/>
      <c r="ET27" s="298"/>
      <c r="EU27" s="299"/>
      <c r="EV27" s="297"/>
      <c r="EW27" s="298"/>
      <c r="EX27" s="299"/>
      <c r="EY27" s="297"/>
      <c r="EZ27" s="298"/>
      <c r="FA27" s="299"/>
      <c r="FB27" s="297"/>
      <c r="FC27" s="298"/>
      <c r="FD27" s="299"/>
      <c r="FE27" s="297"/>
      <c r="FF27" s="298"/>
      <c r="FG27" s="299"/>
      <c r="FH27" s="297"/>
      <c r="FI27" s="298"/>
      <c r="FJ27" s="299"/>
      <c r="FK27" s="297"/>
      <c r="FL27" s="298"/>
      <c r="FM27" s="299"/>
      <c r="FN27" s="297"/>
      <c r="FO27" s="298"/>
      <c r="FP27" s="299"/>
      <c r="FQ27" s="297"/>
      <c r="FR27" s="298"/>
      <c r="FS27" s="299"/>
    </row>
    <row r="28" spans="2:175" s="6" customFormat="1" ht="18.75" customHeight="1" x14ac:dyDescent="0.25">
      <c r="B28" s="291" t="s">
        <v>398</v>
      </c>
      <c r="C28" s="292"/>
      <c r="D28" s="293"/>
      <c r="E28" s="294"/>
      <c r="F28" s="295"/>
      <c r="G28" s="293"/>
      <c r="H28" s="296"/>
      <c r="I28" s="292"/>
      <c r="J28" s="293"/>
      <c r="K28" s="294"/>
      <c r="L28" s="295"/>
      <c r="M28" s="293"/>
      <c r="N28" s="296"/>
      <c r="O28" s="292"/>
      <c r="P28" s="293"/>
      <c r="Q28" s="294"/>
      <c r="R28" s="295"/>
      <c r="S28" s="296"/>
      <c r="T28" s="292"/>
      <c r="U28" s="293"/>
      <c r="V28" s="294"/>
      <c r="W28" s="295">
        <v>46</v>
      </c>
      <c r="X28" s="293">
        <v>40</v>
      </c>
      <c r="Y28" s="296">
        <v>37</v>
      </c>
      <c r="Z28" s="292"/>
      <c r="AA28" s="293"/>
      <c r="AB28" s="294"/>
      <c r="AC28" s="295">
        <v>51</v>
      </c>
      <c r="AD28" s="293">
        <v>45</v>
      </c>
      <c r="AE28" s="296">
        <v>42</v>
      </c>
      <c r="AF28" s="292">
        <v>32</v>
      </c>
      <c r="AG28" s="293">
        <v>32</v>
      </c>
      <c r="AH28" s="294">
        <v>17</v>
      </c>
      <c r="AI28" s="295">
        <v>50</v>
      </c>
      <c r="AJ28" s="293">
        <v>45</v>
      </c>
      <c r="AK28" s="296">
        <v>45</v>
      </c>
      <c r="AL28" s="292"/>
      <c r="AM28" s="293"/>
      <c r="AN28" s="294"/>
      <c r="AO28" s="295"/>
      <c r="AP28" s="293"/>
      <c r="AQ28" s="296"/>
      <c r="AR28" s="292"/>
      <c r="AS28" s="293"/>
      <c r="AT28" s="294"/>
      <c r="AU28" s="295">
        <v>30</v>
      </c>
      <c r="AV28" s="293">
        <v>26</v>
      </c>
      <c r="AW28" s="296">
        <v>26</v>
      </c>
      <c r="AX28" s="292"/>
      <c r="AY28" s="293"/>
      <c r="AZ28" s="294"/>
      <c r="BA28" s="295"/>
      <c r="BB28" s="293"/>
      <c r="BC28" s="296"/>
      <c r="BD28" s="297"/>
      <c r="BE28" s="298"/>
      <c r="BF28" s="299"/>
      <c r="BG28" s="300"/>
      <c r="BH28" s="298"/>
      <c r="BI28" s="301"/>
      <c r="BJ28" s="297"/>
      <c r="BK28" s="298"/>
      <c r="BL28" s="299"/>
      <c r="BM28" s="300"/>
      <c r="BN28" s="298"/>
      <c r="BO28" s="301"/>
      <c r="BP28" s="297"/>
      <c r="BQ28" s="298"/>
      <c r="BR28" s="299"/>
      <c r="BS28" s="300"/>
      <c r="BT28" s="298"/>
      <c r="BU28" s="301"/>
      <c r="BV28" s="297"/>
      <c r="BW28" s="298"/>
      <c r="BX28" s="299"/>
      <c r="BY28" s="300"/>
      <c r="BZ28" s="298"/>
      <c r="CA28" s="301"/>
      <c r="CB28" s="297"/>
      <c r="CC28" s="298"/>
      <c r="CD28" s="299"/>
      <c r="CE28" s="300"/>
      <c r="CF28" s="298"/>
      <c r="CG28" s="301"/>
      <c r="CH28" s="297"/>
      <c r="CI28" s="298"/>
      <c r="CJ28" s="299"/>
      <c r="CK28" s="300"/>
      <c r="CL28" s="298"/>
      <c r="CM28" s="301"/>
      <c r="CN28" s="297"/>
      <c r="CO28" s="298"/>
      <c r="CP28" s="299"/>
      <c r="CQ28" s="300"/>
      <c r="CR28" s="298"/>
      <c r="CS28" s="301"/>
      <c r="CT28" s="297"/>
      <c r="CU28" s="298"/>
      <c r="CV28" s="299"/>
      <c r="CW28" s="300"/>
      <c r="CX28" s="298"/>
      <c r="CY28" s="301"/>
      <c r="CZ28" s="297"/>
      <c r="DA28" s="298"/>
      <c r="DB28" s="299"/>
      <c r="DC28" s="300"/>
      <c r="DD28" s="298"/>
      <c r="DE28" s="301"/>
      <c r="DF28" s="297"/>
      <c r="DG28" s="298"/>
      <c r="DH28" s="299"/>
      <c r="DI28" s="300"/>
      <c r="DJ28" s="298"/>
      <c r="DK28" s="301"/>
      <c r="DL28" s="297"/>
      <c r="DM28" s="298"/>
      <c r="DN28" s="299"/>
      <c r="DO28" s="300"/>
      <c r="DP28" s="298"/>
      <c r="DQ28" s="301"/>
      <c r="DR28" s="297"/>
      <c r="DS28" s="298"/>
      <c r="DT28" s="299"/>
      <c r="DU28" s="300"/>
      <c r="DV28" s="298"/>
      <c r="DW28" s="301"/>
      <c r="DX28" s="297"/>
      <c r="DY28" s="298"/>
      <c r="DZ28" s="299"/>
      <c r="EA28" s="300"/>
      <c r="EB28" s="298"/>
      <c r="EC28" s="301"/>
      <c r="ED28" s="297"/>
      <c r="EE28" s="298"/>
      <c r="EF28" s="299"/>
      <c r="EG28" s="300"/>
      <c r="EH28" s="298"/>
      <c r="EI28" s="301"/>
      <c r="EJ28" s="297"/>
      <c r="EK28" s="298"/>
      <c r="EL28" s="299"/>
      <c r="EM28" s="297"/>
      <c r="EN28" s="298"/>
      <c r="EO28" s="299"/>
      <c r="EP28" s="297"/>
      <c r="EQ28" s="298"/>
      <c r="ER28" s="299"/>
      <c r="ES28" s="297"/>
      <c r="ET28" s="298"/>
      <c r="EU28" s="299"/>
      <c r="EV28" s="297"/>
      <c r="EW28" s="298"/>
      <c r="EX28" s="299"/>
      <c r="EY28" s="297"/>
      <c r="EZ28" s="298"/>
      <c r="FA28" s="299"/>
      <c r="FB28" s="297"/>
      <c r="FC28" s="298"/>
      <c r="FD28" s="299"/>
      <c r="FE28" s="297"/>
      <c r="FF28" s="298"/>
      <c r="FG28" s="299"/>
      <c r="FH28" s="297"/>
      <c r="FI28" s="298"/>
      <c r="FJ28" s="299"/>
      <c r="FK28" s="297"/>
      <c r="FL28" s="298"/>
      <c r="FM28" s="299"/>
      <c r="FN28" s="297"/>
      <c r="FO28" s="298"/>
      <c r="FP28" s="299"/>
      <c r="FQ28" s="297"/>
      <c r="FR28" s="298"/>
      <c r="FS28" s="299"/>
    </row>
    <row r="29" spans="2:175" s="6" customFormat="1" ht="18.75" customHeight="1" x14ac:dyDescent="0.25">
      <c r="B29" s="291" t="s">
        <v>399</v>
      </c>
      <c r="C29" s="292"/>
      <c r="D29" s="293"/>
      <c r="E29" s="294"/>
      <c r="F29" s="295"/>
      <c r="G29" s="293"/>
      <c r="H29" s="296"/>
      <c r="I29" s="292"/>
      <c r="J29" s="293"/>
      <c r="K29" s="294"/>
      <c r="L29" s="295"/>
      <c r="M29" s="293"/>
      <c r="N29" s="296"/>
      <c r="O29" s="292"/>
      <c r="P29" s="293"/>
      <c r="Q29" s="294"/>
      <c r="R29" s="295"/>
      <c r="S29" s="296"/>
      <c r="T29" s="292"/>
      <c r="U29" s="293"/>
      <c r="V29" s="294"/>
      <c r="W29" s="295"/>
      <c r="X29" s="293"/>
      <c r="Y29" s="296"/>
      <c r="Z29" s="292"/>
      <c r="AA29" s="293"/>
      <c r="AB29" s="294"/>
      <c r="AC29" s="295"/>
      <c r="AD29" s="293"/>
      <c r="AE29" s="296"/>
      <c r="AF29" s="292"/>
      <c r="AG29" s="293"/>
      <c r="AH29" s="294"/>
      <c r="AI29" s="295"/>
      <c r="AJ29" s="293"/>
      <c r="AK29" s="296"/>
      <c r="AL29" s="292"/>
      <c r="AM29" s="293"/>
      <c r="AN29" s="294"/>
      <c r="AO29" s="295"/>
      <c r="AP29" s="293"/>
      <c r="AQ29" s="296"/>
      <c r="AR29" s="292"/>
      <c r="AS29" s="293"/>
      <c r="AT29" s="294"/>
      <c r="AU29" s="295"/>
      <c r="AV29" s="293"/>
      <c r="AW29" s="296"/>
      <c r="AX29" s="292"/>
      <c r="AY29" s="293"/>
      <c r="AZ29" s="294"/>
      <c r="BA29" s="295"/>
      <c r="BB29" s="293"/>
      <c r="BC29" s="296"/>
      <c r="BD29" s="297"/>
      <c r="BE29" s="298"/>
      <c r="BF29" s="299"/>
      <c r="BG29" s="300"/>
      <c r="BH29" s="298"/>
      <c r="BI29" s="301"/>
      <c r="BJ29" s="297"/>
      <c r="BK29" s="298"/>
      <c r="BL29" s="299"/>
      <c r="BM29" s="300"/>
      <c r="BN29" s="298"/>
      <c r="BO29" s="301"/>
      <c r="BP29" s="297"/>
      <c r="BQ29" s="298"/>
      <c r="BR29" s="299"/>
      <c r="BS29" s="300"/>
      <c r="BT29" s="298"/>
      <c r="BU29" s="301"/>
      <c r="BV29" s="297"/>
      <c r="BW29" s="298"/>
      <c r="BX29" s="299"/>
      <c r="BY29" s="300"/>
      <c r="BZ29" s="298"/>
      <c r="CA29" s="301"/>
      <c r="CB29" s="297"/>
      <c r="CC29" s="298"/>
      <c r="CD29" s="299"/>
      <c r="CE29" s="300">
        <v>103</v>
      </c>
      <c r="CF29" s="298">
        <v>40</v>
      </c>
      <c r="CG29" s="301">
        <v>49</v>
      </c>
      <c r="CH29" s="297">
        <v>107</v>
      </c>
      <c r="CI29" s="298">
        <v>61</v>
      </c>
      <c r="CJ29" s="299">
        <v>41</v>
      </c>
      <c r="CK29" s="300">
        <v>69</v>
      </c>
      <c r="CL29" s="298">
        <v>66</v>
      </c>
      <c r="CM29" s="301">
        <v>46</v>
      </c>
      <c r="CN29" s="297">
        <v>127</v>
      </c>
      <c r="CO29" s="298">
        <v>61</v>
      </c>
      <c r="CP29" s="299">
        <v>43</v>
      </c>
      <c r="CQ29" s="300">
        <v>96</v>
      </c>
      <c r="CR29" s="298">
        <v>60</v>
      </c>
      <c r="CS29" s="301">
        <v>42</v>
      </c>
      <c r="CT29" s="297">
        <v>104</v>
      </c>
      <c r="CU29" s="298">
        <v>83</v>
      </c>
      <c r="CV29" s="299">
        <v>39</v>
      </c>
      <c r="CW29" s="300">
        <v>90</v>
      </c>
      <c r="CX29" s="298">
        <v>64</v>
      </c>
      <c r="CY29" s="301">
        <v>45</v>
      </c>
      <c r="CZ29" s="297">
        <v>135</v>
      </c>
      <c r="DA29" s="298">
        <v>57</v>
      </c>
      <c r="DB29" s="299">
        <v>43</v>
      </c>
      <c r="DC29" s="300">
        <v>104</v>
      </c>
      <c r="DD29" s="298">
        <v>70</v>
      </c>
      <c r="DE29" s="301">
        <v>38</v>
      </c>
      <c r="DF29" s="297">
        <v>98</v>
      </c>
      <c r="DG29" s="298">
        <v>68</v>
      </c>
      <c r="DH29" s="299">
        <v>38</v>
      </c>
      <c r="DI29" s="300">
        <v>55</v>
      </c>
      <c r="DJ29" s="298">
        <v>53</v>
      </c>
      <c r="DK29" s="301">
        <v>39</v>
      </c>
      <c r="DL29" s="297">
        <v>87</v>
      </c>
      <c r="DM29" s="298">
        <v>52</v>
      </c>
      <c r="DN29" s="299">
        <v>46</v>
      </c>
      <c r="DO29" s="300">
        <v>63</v>
      </c>
      <c r="DP29" s="298">
        <v>55</v>
      </c>
      <c r="DQ29" s="301">
        <v>45</v>
      </c>
      <c r="DR29" s="297">
        <v>68</v>
      </c>
      <c r="DS29" s="298">
        <v>62</v>
      </c>
      <c r="DT29" s="299">
        <v>44</v>
      </c>
      <c r="DU29" s="300">
        <v>49</v>
      </c>
      <c r="DV29" s="298">
        <v>49</v>
      </c>
      <c r="DW29" s="301">
        <v>36</v>
      </c>
      <c r="DX29" s="297">
        <v>128</v>
      </c>
      <c r="DY29" s="298">
        <v>64</v>
      </c>
      <c r="DZ29" s="299">
        <v>43</v>
      </c>
      <c r="EA29" s="300">
        <v>52</v>
      </c>
      <c r="EB29" s="298">
        <v>49</v>
      </c>
      <c r="EC29" s="301">
        <v>39</v>
      </c>
      <c r="ED29" s="297">
        <v>119</v>
      </c>
      <c r="EE29" s="298">
        <v>56</v>
      </c>
      <c r="EF29" s="299">
        <v>44</v>
      </c>
      <c r="EG29" s="300">
        <v>62</v>
      </c>
      <c r="EH29" s="298">
        <v>59</v>
      </c>
      <c r="EI29" s="301">
        <v>41</v>
      </c>
      <c r="EJ29" s="302">
        <v>82</v>
      </c>
      <c r="EK29" s="303">
        <v>72</v>
      </c>
      <c r="EL29" s="304">
        <v>45</v>
      </c>
      <c r="EM29" s="302">
        <v>82</v>
      </c>
      <c r="EN29" s="303">
        <v>66</v>
      </c>
      <c r="EO29" s="304">
        <v>45</v>
      </c>
      <c r="EP29" s="305">
        <v>142</v>
      </c>
      <c r="EQ29" s="306">
        <v>66</v>
      </c>
      <c r="ER29" s="307">
        <v>45</v>
      </c>
      <c r="ES29" s="308">
        <v>70</v>
      </c>
      <c r="ET29" s="309">
        <v>67</v>
      </c>
      <c r="EU29" s="310">
        <v>50</v>
      </c>
      <c r="EV29" s="308">
        <v>115</v>
      </c>
      <c r="EW29" s="309">
        <v>63</v>
      </c>
      <c r="EX29" s="310">
        <v>51</v>
      </c>
      <c r="EY29" s="308">
        <v>61</v>
      </c>
      <c r="EZ29" s="309">
        <v>59</v>
      </c>
      <c r="FA29" s="310">
        <v>44</v>
      </c>
      <c r="FB29" s="308">
        <v>148</v>
      </c>
      <c r="FC29" s="309">
        <v>67</v>
      </c>
      <c r="FD29" s="310">
        <v>51</v>
      </c>
      <c r="FE29" s="1166">
        <v>92</v>
      </c>
      <c r="FF29" s="1161">
        <v>54</v>
      </c>
      <c r="FG29" s="1167">
        <v>35</v>
      </c>
      <c r="FH29" s="1166">
        <v>95</v>
      </c>
      <c r="FI29" s="1161">
        <v>54</v>
      </c>
      <c r="FJ29" s="1167">
        <v>37</v>
      </c>
      <c r="FK29" s="1166">
        <v>44</v>
      </c>
      <c r="FL29" s="1161">
        <v>42</v>
      </c>
      <c r="FM29" s="1167">
        <v>30</v>
      </c>
      <c r="FN29" s="1166">
        <v>194</v>
      </c>
      <c r="FO29" s="1161">
        <v>49</v>
      </c>
      <c r="FP29" s="1167">
        <v>40</v>
      </c>
      <c r="FQ29" s="1166">
        <v>78</v>
      </c>
      <c r="FR29" s="1161">
        <v>52</v>
      </c>
      <c r="FS29" s="1167">
        <v>45</v>
      </c>
    </row>
    <row r="30" spans="2:175" s="6" customFormat="1" ht="18.75" customHeight="1" x14ac:dyDescent="0.25">
      <c r="B30" s="291" t="s">
        <v>400</v>
      </c>
      <c r="C30" s="292"/>
      <c r="D30" s="293"/>
      <c r="E30" s="294"/>
      <c r="F30" s="295"/>
      <c r="G30" s="293"/>
      <c r="H30" s="296"/>
      <c r="I30" s="292"/>
      <c r="J30" s="293"/>
      <c r="K30" s="294"/>
      <c r="L30" s="295"/>
      <c r="M30" s="293"/>
      <c r="N30" s="296"/>
      <c r="O30" s="292"/>
      <c r="P30" s="293"/>
      <c r="Q30" s="294"/>
      <c r="R30" s="295"/>
      <c r="S30" s="296"/>
      <c r="T30" s="292"/>
      <c r="U30" s="293"/>
      <c r="V30" s="294"/>
      <c r="W30" s="295"/>
      <c r="X30" s="293"/>
      <c r="Y30" s="296"/>
      <c r="Z30" s="292"/>
      <c r="AA30" s="293"/>
      <c r="AB30" s="294"/>
      <c r="AC30" s="295"/>
      <c r="AD30" s="293"/>
      <c r="AE30" s="296"/>
      <c r="AF30" s="292"/>
      <c r="AG30" s="293"/>
      <c r="AH30" s="294"/>
      <c r="AI30" s="295"/>
      <c r="AJ30" s="293"/>
      <c r="AK30" s="296"/>
      <c r="AL30" s="292"/>
      <c r="AM30" s="293"/>
      <c r="AN30" s="294"/>
      <c r="AO30" s="295"/>
      <c r="AP30" s="293"/>
      <c r="AQ30" s="296"/>
      <c r="AR30" s="292"/>
      <c r="AS30" s="293"/>
      <c r="AT30" s="294"/>
      <c r="AU30" s="295"/>
      <c r="AV30" s="293"/>
      <c r="AW30" s="296"/>
      <c r="AX30" s="292"/>
      <c r="AY30" s="293"/>
      <c r="AZ30" s="294"/>
      <c r="BA30" s="295"/>
      <c r="BB30" s="293"/>
      <c r="BC30" s="296"/>
      <c r="BD30" s="297"/>
      <c r="BE30" s="298"/>
      <c r="BF30" s="299"/>
      <c r="BG30" s="300"/>
      <c r="BH30" s="298"/>
      <c r="BI30" s="301"/>
      <c r="BJ30" s="297"/>
      <c r="BK30" s="298"/>
      <c r="BL30" s="299"/>
      <c r="BM30" s="300"/>
      <c r="BN30" s="298"/>
      <c r="BO30" s="301"/>
      <c r="BP30" s="297"/>
      <c r="BQ30" s="298"/>
      <c r="BR30" s="299"/>
      <c r="BS30" s="300"/>
      <c r="BT30" s="298"/>
      <c r="BU30" s="301"/>
      <c r="BV30" s="297"/>
      <c r="BW30" s="298"/>
      <c r="BX30" s="299"/>
      <c r="BY30" s="300"/>
      <c r="BZ30" s="298"/>
      <c r="CA30" s="301"/>
      <c r="CB30" s="297"/>
      <c r="CC30" s="298"/>
      <c r="CD30" s="299"/>
      <c r="CE30" s="300"/>
      <c r="CF30" s="298"/>
      <c r="CG30" s="301"/>
      <c r="CH30" s="297"/>
      <c r="CI30" s="298"/>
      <c r="CJ30" s="299"/>
      <c r="CK30" s="300"/>
      <c r="CL30" s="298"/>
      <c r="CM30" s="301"/>
      <c r="CN30" s="297"/>
      <c r="CO30" s="298"/>
      <c r="CP30" s="299"/>
      <c r="CQ30" s="300"/>
      <c r="CR30" s="298"/>
      <c r="CS30" s="301"/>
      <c r="CT30" s="297"/>
      <c r="CU30" s="298"/>
      <c r="CV30" s="299"/>
      <c r="CW30" s="300">
        <v>102</v>
      </c>
      <c r="CX30" s="298">
        <v>102</v>
      </c>
      <c r="CY30" s="301">
        <v>80</v>
      </c>
      <c r="CZ30" s="297">
        <v>131</v>
      </c>
      <c r="DA30" s="298">
        <v>126</v>
      </c>
      <c r="DB30" s="299">
        <v>92</v>
      </c>
      <c r="DC30" s="300">
        <v>59</v>
      </c>
      <c r="DD30" s="298">
        <v>59</v>
      </c>
      <c r="DE30" s="301">
        <v>39</v>
      </c>
      <c r="DF30" s="297">
        <v>54</v>
      </c>
      <c r="DG30" s="298">
        <v>51</v>
      </c>
      <c r="DH30" s="299">
        <v>44</v>
      </c>
      <c r="DI30" s="300">
        <v>58</v>
      </c>
      <c r="DJ30" s="298">
        <v>53</v>
      </c>
      <c r="DK30" s="301">
        <v>41</v>
      </c>
      <c r="DL30" s="297">
        <v>49</v>
      </c>
      <c r="DM30" s="298">
        <v>47</v>
      </c>
      <c r="DN30" s="299">
        <v>35</v>
      </c>
      <c r="DO30" s="300">
        <v>68</v>
      </c>
      <c r="DP30" s="298">
        <v>61</v>
      </c>
      <c r="DQ30" s="301">
        <v>42</v>
      </c>
      <c r="DR30" s="297">
        <v>51</v>
      </c>
      <c r="DS30" s="298">
        <v>51</v>
      </c>
      <c r="DT30" s="299">
        <v>45</v>
      </c>
      <c r="DU30" s="300">
        <v>66</v>
      </c>
      <c r="DV30" s="298">
        <v>64</v>
      </c>
      <c r="DW30" s="301">
        <v>48</v>
      </c>
      <c r="DX30" s="297">
        <v>81</v>
      </c>
      <c r="DY30" s="298">
        <v>69</v>
      </c>
      <c r="DZ30" s="299">
        <v>43</v>
      </c>
      <c r="EA30" s="300">
        <v>86</v>
      </c>
      <c r="EB30" s="298">
        <v>68</v>
      </c>
      <c r="EC30" s="301">
        <v>49</v>
      </c>
      <c r="ED30" s="297">
        <v>83</v>
      </c>
      <c r="EE30" s="298">
        <v>73</v>
      </c>
      <c r="EF30" s="299">
        <v>43</v>
      </c>
      <c r="EG30" s="300">
        <v>92</v>
      </c>
      <c r="EH30" s="298">
        <v>77</v>
      </c>
      <c r="EI30" s="301">
        <v>41</v>
      </c>
      <c r="EJ30" s="297"/>
      <c r="EK30" s="298"/>
      <c r="EL30" s="299"/>
      <c r="EM30" s="297"/>
      <c r="EN30" s="298"/>
      <c r="EO30" s="299"/>
      <c r="EP30" s="297"/>
      <c r="EQ30" s="298"/>
      <c r="ER30" s="299"/>
      <c r="ES30" s="297"/>
      <c r="ET30" s="298"/>
      <c r="EU30" s="299"/>
      <c r="EV30" s="297"/>
      <c r="EW30" s="298"/>
      <c r="EX30" s="299"/>
      <c r="EY30" s="297"/>
      <c r="EZ30" s="298"/>
      <c r="FA30" s="299"/>
      <c r="FB30" s="297"/>
      <c r="FC30" s="298"/>
      <c r="FD30" s="299"/>
      <c r="FE30" s="297"/>
      <c r="FF30" s="298"/>
      <c r="FG30" s="299"/>
      <c r="FH30" s="297">
        <v>0</v>
      </c>
      <c r="FI30" s="298"/>
      <c r="FJ30" s="299"/>
      <c r="FK30" s="297"/>
      <c r="FL30" s="298"/>
      <c r="FM30" s="299"/>
      <c r="FN30" s="297"/>
      <c r="FO30" s="298"/>
      <c r="FP30" s="299"/>
      <c r="FQ30" s="297"/>
      <c r="FR30" s="298"/>
      <c r="FS30" s="299"/>
    </row>
    <row r="31" spans="2:175" s="6" customFormat="1" ht="18.75" customHeight="1" x14ac:dyDescent="0.25">
      <c r="B31" s="291" t="s">
        <v>401</v>
      </c>
      <c r="C31" s="292"/>
      <c r="D31" s="293"/>
      <c r="E31" s="294"/>
      <c r="F31" s="295"/>
      <c r="G31" s="293"/>
      <c r="H31" s="296"/>
      <c r="I31" s="292"/>
      <c r="J31" s="293"/>
      <c r="K31" s="294"/>
      <c r="L31" s="295"/>
      <c r="M31" s="293"/>
      <c r="N31" s="296"/>
      <c r="O31" s="292"/>
      <c r="P31" s="293"/>
      <c r="Q31" s="294"/>
      <c r="R31" s="295"/>
      <c r="S31" s="296"/>
      <c r="T31" s="292"/>
      <c r="U31" s="293"/>
      <c r="V31" s="294"/>
      <c r="W31" s="295"/>
      <c r="X31" s="293"/>
      <c r="Y31" s="296"/>
      <c r="Z31" s="292"/>
      <c r="AA31" s="293"/>
      <c r="AB31" s="294"/>
      <c r="AC31" s="295"/>
      <c r="AD31" s="293"/>
      <c r="AE31" s="296"/>
      <c r="AF31" s="292"/>
      <c r="AG31" s="293"/>
      <c r="AH31" s="294"/>
      <c r="AI31" s="295"/>
      <c r="AJ31" s="293"/>
      <c r="AK31" s="296"/>
      <c r="AL31" s="292"/>
      <c r="AM31" s="293"/>
      <c r="AN31" s="294"/>
      <c r="AO31" s="295"/>
      <c r="AP31" s="293"/>
      <c r="AQ31" s="296"/>
      <c r="AR31" s="292"/>
      <c r="AS31" s="293"/>
      <c r="AT31" s="294"/>
      <c r="AU31" s="295"/>
      <c r="AV31" s="293"/>
      <c r="AW31" s="296"/>
      <c r="AX31" s="292"/>
      <c r="AY31" s="293"/>
      <c r="AZ31" s="294"/>
      <c r="BA31" s="295"/>
      <c r="BB31" s="293"/>
      <c r="BC31" s="296"/>
      <c r="BD31" s="297"/>
      <c r="BE31" s="298"/>
      <c r="BF31" s="299"/>
      <c r="BG31" s="300"/>
      <c r="BH31" s="298"/>
      <c r="BI31" s="301"/>
      <c r="BJ31" s="297"/>
      <c r="BK31" s="298"/>
      <c r="BL31" s="299"/>
      <c r="BM31" s="300"/>
      <c r="BN31" s="298"/>
      <c r="BO31" s="301"/>
      <c r="BP31" s="297"/>
      <c r="BQ31" s="298"/>
      <c r="BR31" s="299"/>
      <c r="BS31" s="300"/>
      <c r="BT31" s="298"/>
      <c r="BU31" s="301"/>
      <c r="BV31" s="297"/>
      <c r="BW31" s="298"/>
      <c r="BX31" s="299"/>
      <c r="BY31" s="300"/>
      <c r="BZ31" s="298"/>
      <c r="CA31" s="301"/>
      <c r="CB31" s="297"/>
      <c r="CC31" s="298"/>
      <c r="CD31" s="299"/>
      <c r="CE31" s="300"/>
      <c r="CF31" s="298"/>
      <c r="CG31" s="301"/>
      <c r="CH31" s="297"/>
      <c r="CI31" s="298"/>
      <c r="CJ31" s="299"/>
      <c r="CK31" s="300"/>
      <c r="CL31" s="298"/>
      <c r="CM31" s="301"/>
      <c r="CN31" s="297"/>
      <c r="CO31" s="298"/>
      <c r="CP31" s="299"/>
      <c r="CQ31" s="300"/>
      <c r="CR31" s="298"/>
      <c r="CS31" s="301"/>
      <c r="CT31" s="297"/>
      <c r="CU31" s="298"/>
      <c r="CV31" s="299"/>
      <c r="CW31" s="300"/>
      <c r="CX31" s="298"/>
      <c r="CY31" s="301"/>
      <c r="CZ31" s="297"/>
      <c r="DA31" s="298"/>
      <c r="DB31" s="299"/>
      <c r="DC31" s="300"/>
      <c r="DD31" s="298"/>
      <c r="DE31" s="301"/>
      <c r="DF31" s="297"/>
      <c r="DG31" s="298"/>
      <c r="DH31" s="299"/>
      <c r="DI31" s="300">
        <v>5</v>
      </c>
      <c r="DJ31" s="298"/>
      <c r="DK31" s="301"/>
      <c r="DL31" s="297"/>
      <c r="DM31" s="298"/>
      <c r="DN31" s="299"/>
      <c r="DO31" s="300">
        <v>2</v>
      </c>
      <c r="DP31" s="298"/>
      <c r="DQ31" s="301"/>
      <c r="DR31" s="297"/>
      <c r="DS31" s="298"/>
      <c r="DT31" s="299"/>
      <c r="DU31" s="300"/>
      <c r="DV31" s="298"/>
      <c r="DW31" s="301"/>
      <c r="DX31" s="297"/>
      <c r="DY31" s="298"/>
      <c r="DZ31" s="299"/>
      <c r="EA31" s="300"/>
      <c r="EB31" s="298"/>
      <c r="EC31" s="301"/>
      <c r="ED31" s="297"/>
      <c r="EE31" s="298"/>
      <c r="EF31" s="299"/>
      <c r="EG31" s="300"/>
      <c r="EH31" s="298"/>
      <c r="EI31" s="301"/>
      <c r="EJ31" s="297"/>
      <c r="EK31" s="298"/>
      <c r="EL31" s="299"/>
      <c r="EM31" s="297"/>
      <c r="EN31" s="298"/>
      <c r="EO31" s="299"/>
      <c r="EP31" s="297"/>
      <c r="EQ31" s="298"/>
      <c r="ER31" s="299"/>
      <c r="ES31" s="297"/>
      <c r="ET31" s="298"/>
      <c r="EU31" s="299"/>
      <c r="EV31" s="297"/>
      <c r="EW31" s="298"/>
      <c r="EX31" s="299"/>
      <c r="EY31" s="297"/>
      <c r="EZ31" s="298"/>
      <c r="FA31" s="299"/>
      <c r="FB31" s="297"/>
      <c r="FC31" s="298"/>
      <c r="FD31" s="299"/>
      <c r="FE31" s="297"/>
      <c r="FF31" s="298"/>
      <c r="FG31" s="299"/>
      <c r="FH31" s="297"/>
      <c r="FI31" s="298"/>
      <c r="FJ31" s="299"/>
      <c r="FK31" s="297"/>
      <c r="FL31" s="298"/>
      <c r="FM31" s="299"/>
      <c r="FN31" s="297"/>
      <c r="FO31" s="298"/>
      <c r="FP31" s="299"/>
      <c r="FQ31" s="297"/>
      <c r="FR31" s="298"/>
      <c r="FS31" s="299"/>
    </row>
    <row r="32" spans="2:175" s="6" customFormat="1" ht="18.75" customHeight="1" x14ac:dyDescent="0.25">
      <c r="B32" s="291" t="s">
        <v>402</v>
      </c>
      <c r="C32" s="292"/>
      <c r="D32" s="293"/>
      <c r="E32" s="294"/>
      <c r="F32" s="295"/>
      <c r="G32" s="293"/>
      <c r="H32" s="296"/>
      <c r="I32" s="292"/>
      <c r="J32" s="293"/>
      <c r="K32" s="294"/>
      <c r="L32" s="295"/>
      <c r="M32" s="293"/>
      <c r="N32" s="296"/>
      <c r="O32" s="292"/>
      <c r="P32" s="293"/>
      <c r="Q32" s="294"/>
      <c r="R32" s="295"/>
      <c r="S32" s="296"/>
      <c r="T32" s="292"/>
      <c r="U32" s="293"/>
      <c r="V32" s="294"/>
      <c r="W32" s="295"/>
      <c r="X32" s="293"/>
      <c r="Y32" s="296"/>
      <c r="Z32" s="292"/>
      <c r="AA32" s="293"/>
      <c r="AB32" s="294"/>
      <c r="AC32" s="295"/>
      <c r="AD32" s="293"/>
      <c r="AE32" s="296"/>
      <c r="AF32" s="292"/>
      <c r="AG32" s="293"/>
      <c r="AH32" s="294"/>
      <c r="AI32" s="295"/>
      <c r="AJ32" s="293"/>
      <c r="AK32" s="296"/>
      <c r="AL32" s="292"/>
      <c r="AM32" s="293"/>
      <c r="AN32" s="294"/>
      <c r="AO32" s="295"/>
      <c r="AP32" s="293"/>
      <c r="AQ32" s="296"/>
      <c r="AR32" s="292"/>
      <c r="AS32" s="293"/>
      <c r="AT32" s="294"/>
      <c r="AU32" s="295"/>
      <c r="AV32" s="293"/>
      <c r="AW32" s="296"/>
      <c r="AX32" s="292"/>
      <c r="AY32" s="293"/>
      <c r="AZ32" s="294"/>
      <c r="BA32" s="295"/>
      <c r="BB32" s="293"/>
      <c r="BC32" s="296"/>
      <c r="BD32" s="297"/>
      <c r="BE32" s="298"/>
      <c r="BF32" s="299"/>
      <c r="BG32" s="300"/>
      <c r="BH32" s="298"/>
      <c r="BI32" s="301"/>
      <c r="BJ32" s="297"/>
      <c r="BK32" s="298"/>
      <c r="BL32" s="299"/>
      <c r="BM32" s="300"/>
      <c r="BN32" s="298"/>
      <c r="BO32" s="301"/>
      <c r="BP32" s="297"/>
      <c r="BQ32" s="298"/>
      <c r="BR32" s="299"/>
      <c r="BS32" s="300"/>
      <c r="BT32" s="298"/>
      <c r="BU32" s="301"/>
      <c r="BV32" s="297"/>
      <c r="BW32" s="298"/>
      <c r="BX32" s="299"/>
      <c r="BY32" s="300"/>
      <c r="BZ32" s="298"/>
      <c r="CA32" s="301"/>
      <c r="CB32" s="297"/>
      <c r="CC32" s="298"/>
      <c r="CD32" s="299"/>
      <c r="CE32" s="300"/>
      <c r="CF32" s="298"/>
      <c r="CG32" s="301"/>
      <c r="CH32" s="297"/>
      <c r="CI32" s="298"/>
      <c r="CJ32" s="299"/>
      <c r="CK32" s="300"/>
      <c r="CL32" s="298"/>
      <c r="CM32" s="301"/>
      <c r="CN32" s="297"/>
      <c r="CO32" s="298"/>
      <c r="CP32" s="299"/>
      <c r="CQ32" s="300"/>
      <c r="CR32" s="298"/>
      <c r="CS32" s="301"/>
      <c r="CT32" s="297"/>
      <c r="CU32" s="298"/>
      <c r="CV32" s="299"/>
      <c r="CW32" s="300"/>
      <c r="CX32" s="298"/>
      <c r="CY32" s="301"/>
      <c r="CZ32" s="297"/>
      <c r="DA32" s="298"/>
      <c r="DB32" s="299"/>
      <c r="DC32" s="300"/>
      <c r="DD32" s="298"/>
      <c r="DE32" s="301"/>
      <c r="DF32" s="297"/>
      <c r="DG32" s="298"/>
      <c r="DH32" s="299"/>
      <c r="DI32" s="300"/>
      <c r="DJ32" s="298"/>
      <c r="DK32" s="301"/>
      <c r="DL32" s="297">
        <v>2</v>
      </c>
      <c r="DM32" s="298"/>
      <c r="DN32" s="299"/>
      <c r="DO32" s="300"/>
      <c r="DP32" s="298"/>
      <c r="DQ32" s="301"/>
      <c r="DR32" s="297"/>
      <c r="DS32" s="298"/>
      <c r="DT32" s="299"/>
      <c r="DU32" s="300"/>
      <c r="DV32" s="298"/>
      <c r="DW32" s="301"/>
      <c r="DX32" s="297"/>
      <c r="DY32" s="298"/>
      <c r="DZ32" s="299"/>
      <c r="EA32" s="300"/>
      <c r="EB32" s="298"/>
      <c r="EC32" s="301"/>
      <c r="ED32" s="297"/>
      <c r="EE32" s="298"/>
      <c r="EF32" s="299"/>
      <c r="EG32" s="300"/>
      <c r="EH32" s="298"/>
      <c r="EI32" s="301"/>
      <c r="EJ32" s="297"/>
      <c r="EK32" s="298"/>
      <c r="EL32" s="299"/>
      <c r="EM32" s="297"/>
      <c r="EN32" s="298"/>
      <c r="EO32" s="299"/>
      <c r="EP32" s="297"/>
      <c r="EQ32" s="298"/>
      <c r="ER32" s="299"/>
      <c r="ES32" s="297"/>
      <c r="ET32" s="298"/>
      <c r="EU32" s="299"/>
      <c r="EV32" s="297"/>
      <c r="EW32" s="298"/>
      <c r="EX32" s="299"/>
      <c r="EY32" s="297"/>
      <c r="EZ32" s="298"/>
      <c r="FA32" s="299"/>
      <c r="FB32" s="297"/>
      <c r="FC32" s="298"/>
      <c r="FD32" s="299"/>
      <c r="FE32" s="297"/>
      <c r="FF32" s="298"/>
      <c r="FG32" s="299"/>
      <c r="FH32" s="297"/>
      <c r="FI32" s="298"/>
      <c r="FJ32" s="299"/>
      <c r="FK32" s="297"/>
      <c r="FL32" s="298"/>
      <c r="FM32" s="299"/>
      <c r="FN32" s="297"/>
      <c r="FO32" s="298"/>
      <c r="FP32" s="299"/>
      <c r="FQ32" s="297"/>
      <c r="FR32" s="298"/>
      <c r="FS32" s="299"/>
    </row>
    <row r="33" spans="2:175" s="6" customFormat="1" ht="18.75" customHeight="1" x14ac:dyDescent="0.25">
      <c r="B33" s="291" t="s">
        <v>403</v>
      </c>
      <c r="C33" s="292"/>
      <c r="D33" s="293"/>
      <c r="E33" s="294"/>
      <c r="F33" s="295"/>
      <c r="G33" s="293"/>
      <c r="H33" s="296"/>
      <c r="I33" s="292"/>
      <c r="J33" s="293"/>
      <c r="K33" s="294"/>
      <c r="L33" s="295"/>
      <c r="M33" s="293"/>
      <c r="N33" s="296"/>
      <c r="O33" s="292"/>
      <c r="P33" s="293"/>
      <c r="Q33" s="294"/>
      <c r="R33" s="295"/>
      <c r="S33" s="296"/>
      <c r="T33" s="292"/>
      <c r="U33" s="293"/>
      <c r="V33" s="294"/>
      <c r="W33" s="295"/>
      <c r="X33" s="293"/>
      <c r="Y33" s="296"/>
      <c r="Z33" s="292"/>
      <c r="AA33" s="293"/>
      <c r="AB33" s="294"/>
      <c r="AC33" s="295"/>
      <c r="AD33" s="293"/>
      <c r="AE33" s="296"/>
      <c r="AF33" s="292"/>
      <c r="AG33" s="293"/>
      <c r="AH33" s="294"/>
      <c r="AI33" s="295"/>
      <c r="AJ33" s="293"/>
      <c r="AK33" s="296"/>
      <c r="AL33" s="292"/>
      <c r="AM33" s="293"/>
      <c r="AN33" s="294"/>
      <c r="AO33" s="295"/>
      <c r="AP33" s="293"/>
      <c r="AQ33" s="296"/>
      <c r="AR33" s="292"/>
      <c r="AS33" s="293"/>
      <c r="AT33" s="294"/>
      <c r="AU33" s="295"/>
      <c r="AV33" s="293"/>
      <c r="AW33" s="296"/>
      <c r="AX33" s="292"/>
      <c r="AY33" s="293"/>
      <c r="AZ33" s="294"/>
      <c r="BA33" s="295"/>
      <c r="BB33" s="293"/>
      <c r="BC33" s="296"/>
      <c r="BD33" s="297"/>
      <c r="BE33" s="298"/>
      <c r="BF33" s="299"/>
      <c r="BG33" s="300"/>
      <c r="BH33" s="298"/>
      <c r="BI33" s="301"/>
      <c r="BJ33" s="297"/>
      <c r="BK33" s="298"/>
      <c r="BL33" s="299"/>
      <c r="BM33" s="300"/>
      <c r="BN33" s="298"/>
      <c r="BO33" s="301"/>
      <c r="BP33" s="297"/>
      <c r="BQ33" s="298"/>
      <c r="BR33" s="299"/>
      <c r="BS33" s="300"/>
      <c r="BT33" s="298"/>
      <c r="BU33" s="301"/>
      <c r="BV33" s="297"/>
      <c r="BW33" s="298"/>
      <c r="BX33" s="299"/>
      <c r="BY33" s="300"/>
      <c r="BZ33" s="298"/>
      <c r="CA33" s="301"/>
      <c r="CB33" s="297"/>
      <c r="CC33" s="298"/>
      <c r="CD33" s="299"/>
      <c r="CE33" s="300"/>
      <c r="CF33" s="298"/>
      <c r="CG33" s="301"/>
      <c r="CH33" s="297"/>
      <c r="CI33" s="298"/>
      <c r="CJ33" s="299"/>
      <c r="CK33" s="300"/>
      <c r="CL33" s="298"/>
      <c r="CM33" s="301"/>
      <c r="CN33" s="297"/>
      <c r="CO33" s="298"/>
      <c r="CP33" s="299"/>
      <c r="CQ33" s="300"/>
      <c r="CR33" s="298"/>
      <c r="CS33" s="301"/>
      <c r="CT33" s="297"/>
      <c r="CU33" s="298"/>
      <c r="CV33" s="299"/>
      <c r="CW33" s="300"/>
      <c r="CX33" s="298"/>
      <c r="CY33" s="301"/>
      <c r="CZ33" s="297"/>
      <c r="DA33" s="298"/>
      <c r="DB33" s="299"/>
      <c r="DC33" s="300"/>
      <c r="DD33" s="298"/>
      <c r="DE33" s="301"/>
      <c r="DF33" s="297"/>
      <c r="DG33" s="298"/>
      <c r="DH33" s="299"/>
      <c r="DI33" s="300">
        <v>5</v>
      </c>
      <c r="DJ33" s="298"/>
      <c r="DK33" s="301"/>
      <c r="DL33" s="297">
        <v>4</v>
      </c>
      <c r="DM33" s="298"/>
      <c r="DN33" s="299"/>
      <c r="DO33" s="300">
        <v>2</v>
      </c>
      <c r="DP33" s="298"/>
      <c r="DQ33" s="301"/>
      <c r="DR33" s="297">
        <v>2</v>
      </c>
      <c r="DS33" s="298"/>
      <c r="DT33" s="299"/>
      <c r="DU33" s="300"/>
      <c r="DV33" s="298"/>
      <c r="DW33" s="301"/>
      <c r="DX33" s="297"/>
      <c r="DY33" s="298"/>
      <c r="DZ33" s="299"/>
      <c r="EA33" s="300"/>
      <c r="EB33" s="298"/>
      <c r="EC33" s="301"/>
      <c r="ED33" s="297"/>
      <c r="EE33" s="298"/>
      <c r="EF33" s="299"/>
      <c r="EG33" s="300"/>
      <c r="EH33" s="298"/>
      <c r="EI33" s="301"/>
      <c r="EJ33" s="297"/>
      <c r="EK33" s="298"/>
      <c r="EL33" s="299"/>
      <c r="EM33" s="297"/>
      <c r="EN33" s="298"/>
      <c r="EO33" s="299"/>
      <c r="EP33" s="297"/>
      <c r="EQ33" s="298"/>
      <c r="ER33" s="299"/>
      <c r="ES33" s="297"/>
      <c r="ET33" s="298"/>
      <c r="EU33" s="299"/>
      <c r="EV33" s="297"/>
      <c r="EW33" s="298"/>
      <c r="EX33" s="299"/>
      <c r="EY33" s="297"/>
      <c r="EZ33" s="298"/>
      <c r="FA33" s="299"/>
      <c r="FB33" s="297"/>
      <c r="FC33" s="298"/>
      <c r="FD33" s="299"/>
      <c r="FE33" s="297"/>
      <c r="FF33" s="298"/>
      <c r="FG33" s="299"/>
      <c r="FH33" s="297"/>
      <c r="FI33" s="298"/>
      <c r="FJ33" s="299"/>
      <c r="FK33" s="297"/>
      <c r="FL33" s="298"/>
      <c r="FM33" s="299"/>
      <c r="FN33" s="297"/>
      <c r="FO33" s="298"/>
      <c r="FP33" s="299"/>
      <c r="FQ33" s="297"/>
      <c r="FR33" s="298"/>
      <c r="FS33" s="299"/>
    </row>
    <row r="34" spans="2:175" s="6" customFormat="1" ht="18.75" customHeight="1" x14ac:dyDescent="0.25">
      <c r="B34" s="291" t="s">
        <v>404</v>
      </c>
      <c r="C34" s="292">
        <v>130</v>
      </c>
      <c r="D34" s="293">
        <v>35</v>
      </c>
      <c r="E34" s="294">
        <v>33</v>
      </c>
      <c r="F34" s="295"/>
      <c r="G34" s="293"/>
      <c r="H34" s="296"/>
      <c r="I34" s="292">
        <v>123</v>
      </c>
      <c r="J34" s="293">
        <v>35</v>
      </c>
      <c r="K34" s="294">
        <v>31</v>
      </c>
      <c r="L34" s="295"/>
      <c r="M34" s="293"/>
      <c r="N34" s="296"/>
      <c r="O34" s="292">
        <v>97</v>
      </c>
      <c r="P34" s="293">
        <v>43</v>
      </c>
      <c r="Q34" s="294">
        <v>25</v>
      </c>
      <c r="R34" s="295"/>
      <c r="S34" s="296"/>
      <c r="T34" s="292">
        <v>106</v>
      </c>
      <c r="U34" s="293">
        <v>40</v>
      </c>
      <c r="V34" s="294">
        <v>35</v>
      </c>
      <c r="W34" s="295"/>
      <c r="X34" s="293"/>
      <c r="Y34" s="296"/>
      <c r="Z34" s="292">
        <v>86</v>
      </c>
      <c r="AA34" s="293">
        <v>40</v>
      </c>
      <c r="AB34" s="294">
        <v>35</v>
      </c>
      <c r="AC34" s="295">
        <v>1</v>
      </c>
      <c r="AD34" s="293"/>
      <c r="AE34" s="296"/>
      <c r="AF34" s="292">
        <v>95</v>
      </c>
      <c r="AG34" s="293">
        <v>39</v>
      </c>
      <c r="AH34" s="294">
        <v>37</v>
      </c>
      <c r="AI34" s="295"/>
      <c r="AJ34" s="293"/>
      <c r="AK34" s="296"/>
      <c r="AL34" s="292">
        <v>129</v>
      </c>
      <c r="AM34" s="293">
        <v>46</v>
      </c>
      <c r="AN34" s="294">
        <v>43</v>
      </c>
      <c r="AO34" s="295"/>
      <c r="AP34" s="293"/>
      <c r="AQ34" s="296"/>
      <c r="AR34" s="292">
        <v>95</v>
      </c>
      <c r="AS34" s="293">
        <v>40</v>
      </c>
      <c r="AT34" s="294">
        <v>38</v>
      </c>
      <c r="AU34" s="295"/>
      <c r="AV34" s="293"/>
      <c r="AW34" s="296"/>
      <c r="AX34" s="292">
        <v>164</v>
      </c>
      <c r="AY34" s="293">
        <v>42</v>
      </c>
      <c r="AZ34" s="294">
        <v>40</v>
      </c>
      <c r="BA34" s="295"/>
      <c r="BB34" s="293"/>
      <c r="BC34" s="296"/>
      <c r="BD34" s="297">
        <v>269</v>
      </c>
      <c r="BE34" s="298">
        <v>47</v>
      </c>
      <c r="BF34" s="299">
        <v>47</v>
      </c>
      <c r="BG34" s="300">
        <v>1</v>
      </c>
      <c r="BH34" s="298"/>
      <c r="BI34" s="301">
        <v>1</v>
      </c>
      <c r="BJ34" s="297">
        <v>276</v>
      </c>
      <c r="BK34" s="298">
        <v>45</v>
      </c>
      <c r="BL34" s="299">
        <v>45</v>
      </c>
      <c r="BM34" s="300">
        <v>0</v>
      </c>
      <c r="BN34" s="298"/>
      <c r="BO34" s="301">
        <v>0</v>
      </c>
      <c r="BP34" s="297">
        <v>200</v>
      </c>
      <c r="BQ34" s="298">
        <v>47</v>
      </c>
      <c r="BR34" s="299">
        <v>47</v>
      </c>
      <c r="BS34" s="300">
        <v>2</v>
      </c>
      <c r="BT34" s="298">
        <v>2</v>
      </c>
      <c r="BU34" s="301">
        <v>2</v>
      </c>
      <c r="BV34" s="297">
        <v>174</v>
      </c>
      <c r="BW34" s="298">
        <v>50</v>
      </c>
      <c r="BX34" s="299">
        <v>53</v>
      </c>
      <c r="BY34" s="300">
        <v>0</v>
      </c>
      <c r="BZ34" s="298"/>
      <c r="CA34" s="301"/>
      <c r="CB34" s="297">
        <v>323</v>
      </c>
      <c r="CC34" s="298">
        <v>68</v>
      </c>
      <c r="CD34" s="299">
        <v>54</v>
      </c>
      <c r="CE34" s="300"/>
      <c r="CF34" s="298"/>
      <c r="CG34" s="301"/>
      <c r="CH34" s="297">
        <v>261</v>
      </c>
      <c r="CI34" s="298">
        <v>69</v>
      </c>
      <c r="CJ34" s="299">
        <v>47</v>
      </c>
      <c r="CK34" s="300"/>
      <c r="CL34" s="298"/>
      <c r="CM34" s="301"/>
      <c r="CN34" s="297">
        <v>211</v>
      </c>
      <c r="CO34" s="298">
        <v>52</v>
      </c>
      <c r="CP34" s="299">
        <v>45</v>
      </c>
      <c r="CQ34" s="300"/>
      <c r="CR34" s="298"/>
      <c r="CS34" s="301"/>
      <c r="CT34" s="297">
        <v>169</v>
      </c>
      <c r="CU34" s="298">
        <v>64</v>
      </c>
      <c r="CV34" s="299">
        <v>44</v>
      </c>
      <c r="CW34" s="300"/>
      <c r="CX34" s="298"/>
      <c r="CY34" s="301">
        <v>0</v>
      </c>
      <c r="CZ34" s="297">
        <v>212</v>
      </c>
      <c r="DA34" s="298">
        <v>56</v>
      </c>
      <c r="DB34" s="299">
        <v>44</v>
      </c>
      <c r="DC34" s="300">
        <v>172</v>
      </c>
      <c r="DD34" s="298">
        <v>54</v>
      </c>
      <c r="DE34" s="301">
        <v>44</v>
      </c>
      <c r="DF34" s="297">
        <v>211</v>
      </c>
      <c r="DG34" s="298">
        <v>54</v>
      </c>
      <c r="DH34" s="299">
        <v>42</v>
      </c>
      <c r="DI34" s="300">
        <v>119</v>
      </c>
      <c r="DJ34" s="298">
        <v>51</v>
      </c>
      <c r="DK34" s="301">
        <v>44</v>
      </c>
      <c r="DL34" s="297">
        <v>328</v>
      </c>
      <c r="DM34" s="298">
        <v>48</v>
      </c>
      <c r="DN34" s="299">
        <v>45</v>
      </c>
      <c r="DO34" s="300">
        <v>260</v>
      </c>
      <c r="DP34" s="298">
        <v>50</v>
      </c>
      <c r="DQ34" s="301">
        <v>45</v>
      </c>
      <c r="DR34" s="297">
        <v>191</v>
      </c>
      <c r="DS34" s="298">
        <v>53</v>
      </c>
      <c r="DT34" s="299">
        <v>44</v>
      </c>
      <c r="DU34" s="300">
        <v>119</v>
      </c>
      <c r="DV34" s="298">
        <v>55</v>
      </c>
      <c r="DW34" s="301">
        <v>44</v>
      </c>
      <c r="DX34" s="297">
        <v>152</v>
      </c>
      <c r="DY34" s="298">
        <v>54</v>
      </c>
      <c r="DZ34" s="299">
        <v>43</v>
      </c>
      <c r="EA34" s="300">
        <v>128</v>
      </c>
      <c r="EB34" s="298">
        <v>54</v>
      </c>
      <c r="EC34" s="301">
        <v>45</v>
      </c>
      <c r="ED34" s="297">
        <v>150</v>
      </c>
      <c r="EE34" s="298">
        <v>60</v>
      </c>
      <c r="EF34" s="299">
        <v>42</v>
      </c>
      <c r="EG34" s="300">
        <v>114</v>
      </c>
      <c r="EH34" s="298">
        <v>56</v>
      </c>
      <c r="EI34" s="301">
        <v>45</v>
      </c>
      <c r="EJ34" s="302">
        <v>149</v>
      </c>
      <c r="EK34" s="303">
        <v>60</v>
      </c>
      <c r="EL34" s="304">
        <v>58</v>
      </c>
      <c r="EM34" s="302">
        <v>281</v>
      </c>
      <c r="EN34" s="303">
        <v>54</v>
      </c>
      <c r="EO34" s="304">
        <v>46</v>
      </c>
      <c r="EP34" s="305">
        <v>223</v>
      </c>
      <c r="EQ34" s="306">
        <v>55</v>
      </c>
      <c r="ER34" s="307">
        <v>42</v>
      </c>
      <c r="ES34" s="308">
        <v>156</v>
      </c>
      <c r="ET34" s="309">
        <v>58</v>
      </c>
      <c r="EU34" s="310">
        <v>45</v>
      </c>
      <c r="EV34" s="308">
        <v>231</v>
      </c>
      <c r="EW34" s="309">
        <v>59</v>
      </c>
      <c r="EX34" s="310">
        <v>44</v>
      </c>
      <c r="EY34" s="308">
        <v>162</v>
      </c>
      <c r="EZ34" s="309">
        <v>60</v>
      </c>
      <c r="FA34" s="310">
        <v>43</v>
      </c>
      <c r="FB34" s="308">
        <v>191</v>
      </c>
      <c r="FC34" s="309">
        <v>60</v>
      </c>
      <c r="FD34" s="310">
        <v>44</v>
      </c>
      <c r="FE34" s="1166">
        <v>179</v>
      </c>
      <c r="FF34" s="1161">
        <v>51</v>
      </c>
      <c r="FG34" s="1167">
        <v>45</v>
      </c>
      <c r="FH34" s="1166">
        <v>227</v>
      </c>
      <c r="FI34" s="1161">
        <v>61</v>
      </c>
      <c r="FJ34" s="1167">
        <v>40</v>
      </c>
      <c r="FK34" s="1166">
        <v>113</v>
      </c>
      <c r="FL34" s="1161">
        <v>58</v>
      </c>
      <c r="FM34" s="1167">
        <v>44</v>
      </c>
      <c r="FN34" s="1166">
        <v>157</v>
      </c>
      <c r="FO34" s="1161">
        <v>60</v>
      </c>
      <c r="FP34" s="1167">
        <v>47</v>
      </c>
      <c r="FQ34" s="1166">
        <v>0</v>
      </c>
      <c r="FR34" s="1161">
        <v>0</v>
      </c>
      <c r="FS34" s="1167">
        <v>0</v>
      </c>
    </row>
    <row r="35" spans="2:175" s="6" customFormat="1" ht="18.75" customHeight="1" x14ac:dyDescent="0.25">
      <c r="B35" s="291" t="s">
        <v>405</v>
      </c>
      <c r="C35" s="292">
        <v>561</v>
      </c>
      <c r="D35" s="293">
        <v>40</v>
      </c>
      <c r="E35" s="294">
        <v>36</v>
      </c>
      <c r="F35" s="295"/>
      <c r="G35" s="293"/>
      <c r="H35" s="296"/>
      <c r="I35" s="292">
        <v>360</v>
      </c>
      <c r="J35" s="293">
        <v>40</v>
      </c>
      <c r="K35" s="294">
        <v>38</v>
      </c>
      <c r="L35" s="295"/>
      <c r="M35" s="293"/>
      <c r="N35" s="296"/>
      <c r="O35" s="292">
        <v>333</v>
      </c>
      <c r="P35" s="293">
        <v>43</v>
      </c>
      <c r="Q35" s="294">
        <v>42</v>
      </c>
      <c r="R35" s="295"/>
      <c r="S35" s="296"/>
      <c r="T35" s="292">
        <v>300</v>
      </c>
      <c r="U35" s="293">
        <v>48</v>
      </c>
      <c r="V35" s="294">
        <v>44</v>
      </c>
      <c r="W35" s="295">
        <v>94</v>
      </c>
      <c r="X35" s="293">
        <v>35</v>
      </c>
      <c r="Y35" s="296">
        <v>32</v>
      </c>
      <c r="Z35" s="292">
        <v>276</v>
      </c>
      <c r="AA35" s="293">
        <v>34</v>
      </c>
      <c r="AB35" s="294">
        <v>28</v>
      </c>
      <c r="AC35" s="295">
        <v>140</v>
      </c>
      <c r="AD35" s="293">
        <v>34</v>
      </c>
      <c r="AE35" s="296">
        <v>32</v>
      </c>
      <c r="AF35" s="292">
        <v>217</v>
      </c>
      <c r="AG35" s="293">
        <v>28</v>
      </c>
      <c r="AH35" s="294">
        <v>25</v>
      </c>
      <c r="AI35" s="295">
        <v>115</v>
      </c>
      <c r="AJ35" s="293">
        <v>35</v>
      </c>
      <c r="AK35" s="296">
        <v>37</v>
      </c>
      <c r="AL35" s="292">
        <v>155</v>
      </c>
      <c r="AM35" s="293">
        <v>37</v>
      </c>
      <c r="AN35" s="294">
        <v>37</v>
      </c>
      <c r="AO35" s="295">
        <v>128</v>
      </c>
      <c r="AP35" s="293">
        <v>33</v>
      </c>
      <c r="AQ35" s="296">
        <v>32</v>
      </c>
      <c r="AR35" s="292">
        <v>133</v>
      </c>
      <c r="AS35" s="293">
        <v>34</v>
      </c>
      <c r="AT35" s="294">
        <v>34</v>
      </c>
      <c r="AU35" s="295">
        <v>123</v>
      </c>
      <c r="AV35" s="293">
        <v>33</v>
      </c>
      <c r="AW35" s="296">
        <v>35</v>
      </c>
      <c r="AX35" s="292">
        <v>201</v>
      </c>
      <c r="AY35" s="293">
        <v>34</v>
      </c>
      <c r="AZ35" s="294">
        <v>32</v>
      </c>
      <c r="BA35" s="295">
        <v>196</v>
      </c>
      <c r="BB35" s="293">
        <v>39</v>
      </c>
      <c r="BC35" s="296">
        <v>36</v>
      </c>
      <c r="BD35" s="297">
        <v>355</v>
      </c>
      <c r="BE35" s="298">
        <v>35</v>
      </c>
      <c r="BF35" s="299">
        <v>37</v>
      </c>
      <c r="BG35" s="300">
        <v>234</v>
      </c>
      <c r="BH35" s="298">
        <v>36</v>
      </c>
      <c r="BI35" s="301">
        <v>37</v>
      </c>
      <c r="BJ35" s="297">
        <v>460</v>
      </c>
      <c r="BK35" s="298">
        <v>35</v>
      </c>
      <c r="BL35" s="299">
        <v>36</v>
      </c>
      <c r="BM35" s="300">
        <v>253</v>
      </c>
      <c r="BN35" s="298">
        <v>35</v>
      </c>
      <c r="BO35" s="301">
        <v>37</v>
      </c>
      <c r="BP35" s="297">
        <v>323</v>
      </c>
      <c r="BQ35" s="298">
        <v>43</v>
      </c>
      <c r="BR35" s="299">
        <v>42</v>
      </c>
      <c r="BS35" s="300">
        <v>247</v>
      </c>
      <c r="BT35" s="298">
        <v>54</v>
      </c>
      <c r="BU35" s="301">
        <v>45</v>
      </c>
      <c r="BV35" s="297">
        <v>301</v>
      </c>
      <c r="BW35" s="298">
        <v>47</v>
      </c>
      <c r="BX35" s="299">
        <v>50</v>
      </c>
      <c r="BY35" s="300">
        <v>299</v>
      </c>
      <c r="BZ35" s="298">
        <v>35</v>
      </c>
      <c r="CA35" s="301">
        <v>42</v>
      </c>
      <c r="CB35" s="297">
        <v>377</v>
      </c>
      <c r="CC35" s="298">
        <v>55</v>
      </c>
      <c r="CD35" s="299">
        <v>46</v>
      </c>
      <c r="CE35" s="300">
        <v>397</v>
      </c>
      <c r="CF35" s="298">
        <v>31</v>
      </c>
      <c r="CG35" s="301">
        <v>47</v>
      </c>
      <c r="CH35" s="297">
        <v>349</v>
      </c>
      <c r="CI35" s="298">
        <v>53</v>
      </c>
      <c r="CJ35" s="299">
        <v>44</v>
      </c>
      <c r="CK35" s="300">
        <v>215</v>
      </c>
      <c r="CL35" s="298">
        <v>55</v>
      </c>
      <c r="CM35" s="301">
        <v>42</v>
      </c>
      <c r="CN35" s="297">
        <v>374</v>
      </c>
      <c r="CO35" s="298">
        <v>52</v>
      </c>
      <c r="CP35" s="299">
        <v>40</v>
      </c>
      <c r="CQ35" s="300">
        <v>277</v>
      </c>
      <c r="CR35" s="298">
        <v>47</v>
      </c>
      <c r="CS35" s="301">
        <v>41</v>
      </c>
      <c r="CT35" s="297">
        <v>279</v>
      </c>
      <c r="CU35" s="298">
        <v>50</v>
      </c>
      <c r="CV35" s="299">
        <v>40</v>
      </c>
      <c r="CW35" s="300">
        <v>265</v>
      </c>
      <c r="CX35" s="298">
        <v>46</v>
      </c>
      <c r="CY35" s="301">
        <v>41</v>
      </c>
      <c r="CZ35" s="297">
        <v>313</v>
      </c>
      <c r="DA35" s="298">
        <v>53</v>
      </c>
      <c r="DB35" s="299">
        <v>40</v>
      </c>
      <c r="DC35" s="300">
        <v>275</v>
      </c>
      <c r="DD35" s="298">
        <v>50</v>
      </c>
      <c r="DE35" s="301">
        <v>42</v>
      </c>
      <c r="DF35" s="297">
        <v>291</v>
      </c>
      <c r="DG35" s="298">
        <v>63</v>
      </c>
      <c r="DH35" s="299">
        <v>42</v>
      </c>
      <c r="DI35" s="300">
        <v>224</v>
      </c>
      <c r="DJ35" s="298">
        <v>51</v>
      </c>
      <c r="DK35" s="301">
        <v>46</v>
      </c>
      <c r="DL35" s="297">
        <v>641</v>
      </c>
      <c r="DM35" s="298">
        <v>64</v>
      </c>
      <c r="DN35" s="299">
        <v>49</v>
      </c>
      <c r="DO35" s="300">
        <v>359</v>
      </c>
      <c r="DP35" s="298">
        <v>56</v>
      </c>
      <c r="DQ35" s="301">
        <v>44</v>
      </c>
      <c r="DR35" s="297">
        <v>453</v>
      </c>
      <c r="DS35" s="298">
        <v>57</v>
      </c>
      <c r="DT35" s="299">
        <v>46</v>
      </c>
      <c r="DU35" s="300">
        <v>323</v>
      </c>
      <c r="DV35" s="298">
        <v>58</v>
      </c>
      <c r="DW35" s="301">
        <v>47</v>
      </c>
      <c r="DX35" s="297">
        <v>382</v>
      </c>
      <c r="DY35" s="298">
        <v>57</v>
      </c>
      <c r="DZ35" s="299">
        <v>44</v>
      </c>
      <c r="EA35" s="300">
        <v>290</v>
      </c>
      <c r="EB35" s="298">
        <v>51</v>
      </c>
      <c r="EC35" s="301">
        <v>47</v>
      </c>
      <c r="ED35" s="297">
        <v>349</v>
      </c>
      <c r="EE35" s="298">
        <v>60</v>
      </c>
      <c r="EF35" s="299">
        <v>46</v>
      </c>
      <c r="EG35" s="300">
        <v>299</v>
      </c>
      <c r="EH35" s="298">
        <v>56</v>
      </c>
      <c r="EI35" s="301">
        <v>47</v>
      </c>
      <c r="EJ35" s="302">
        <v>496</v>
      </c>
      <c r="EK35" s="303">
        <v>57</v>
      </c>
      <c r="EL35" s="304">
        <v>47</v>
      </c>
      <c r="EM35" s="302">
        <v>534</v>
      </c>
      <c r="EN35" s="303">
        <v>57</v>
      </c>
      <c r="EO35" s="304">
        <v>44</v>
      </c>
      <c r="EP35" s="305">
        <v>468</v>
      </c>
      <c r="EQ35" s="306">
        <v>60</v>
      </c>
      <c r="ER35" s="307">
        <v>48</v>
      </c>
      <c r="ES35" s="308">
        <v>373</v>
      </c>
      <c r="ET35" s="309">
        <v>57</v>
      </c>
      <c r="EU35" s="310">
        <v>45</v>
      </c>
      <c r="EV35" s="308">
        <v>467</v>
      </c>
      <c r="EW35" s="309">
        <v>61</v>
      </c>
      <c r="EX35" s="310">
        <v>43</v>
      </c>
      <c r="EY35" s="308">
        <v>305</v>
      </c>
      <c r="EZ35" s="309">
        <v>54</v>
      </c>
      <c r="FA35" s="310">
        <v>43</v>
      </c>
      <c r="FB35" s="308">
        <v>459</v>
      </c>
      <c r="FC35" s="309">
        <v>63</v>
      </c>
      <c r="FD35" s="310">
        <v>45</v>
      </c>
      <c r="FE35" s="1166">
        <v>266</v>
      </c>
      <c r="FF35" s="1161">
        <v>45</v>
      </c>
      <c r="FG35" s="1167">
        <v>46</v>
      </c>
      <c r="FH35" s="1166">
        <v>426</v>
      </c>
      <c r="FI35" s="1161">
        <v>56</v>
      </c>
      <c r="FJ35" s="1167">
        <v>46</v>
      </c>
      <c r="FK35" s="1166">
        <v>194</v>
      </c>
      <c r="FL35" s="1161">
        <v>52</v>
      </c>
      <c r="FM35" s="1167">
        <v>47</v>
      </c>
      <c r="FN35" s="1166">
        <v>351</v>
      </c>
      <c r="FO35" s="1161">
        <v>55</v>
      </c>
      <c r="FP35" s="1167">
        <v>46</v>
      </c>
      <c r="FQ35" s="1166">
        <v>0</v>
      </c>
      <c r="FR35" s="1161">
        <v>0</v>
      </c>
      <c r="FS35" s="1167">
        <v>0</v>
      </c>
    </row>
    <row r="36" spans="2:175" s="6" customFormat="1" ht="18.75" customHeight="1" x14ac:dyDescent="0.25">
      <c r="B36" s="291" t="s">
        <v>406</v>
      </c>
      <c r="C36" s="292"/>
      <c r="D36" s="293"/>
      <c r="E36" s="294"/>
      <c r="F36" s="295"/>
      <c r="G36" s="293"/>
      <c r="H36" s="296"/>
      <c r="I36" s="292"/>
      <c r="J36" s="293"/>
      <c r="K36" s="294"/>
      <c r="L36" s="295"/>
      <c r="M36" s="293"/>
      <c r="N36" s="296"/>
      <c r="O36" s="292"/>
      <c r="P36" s="293"/>
      <c r="Q36" s="294"/>
      <c r="R36" s="295"/>
      <c r="S36" s="296"/>
      <c r="T36" s="292"/>
      <c r="U36" s="293"/>
      <c r="V36" s="294"/>
      <c r="W36" s="295"/>
      <c r="X36" s="293"/>
      <c r="Y36" s="296"/>
      <c r="Z36" s="292"/>
      <c r="AA36" s="293"/>
      <c r="AB36" s="294"/>
      <c r="AC36" s="295">
        <v>134</v>
      </c>
      <c r="AD36" s="293">
        <v>43</v>
      </c>
      <c r="AE36" s="296">
        <v>45</v>
      </c>
      <c r="AF36" s="292">
        <v>130</v>
      </c>
      <c r="AG36" s="293">
        <v>39</v>
      </c>
      <c r="AH36" s="294">
        <v>38</v>
      </c>
      <c r="AI36" s="295">
        <v>114</v>
      </c>
      <c r="AJ36" s="293">
        <v>40</v>
      </c>
      <c r="AK36" s="296">
        <v>41</v>
      </c>
      <c r="AL36" s="292">
        <v>110</v>
      </c>
      <c r="AM36" s="293">
        <v>42</v>
      </c>
      <c r="AN36" s="294">
        <v>41</v>
      </c>
      <c r="AO36" s="295">
        <v>134</v>
      </c>
      <c r="AP36" s="293">
        <v>36</v>
      </c>
      <c r="AQ36" s="296">
        <v>37</v>
      </c>
      <c r="AR36" s="292">
        <v>119</v>
      </c>
      <c r="AS36" s="293">
        <v>38</v>
      </c>
      <c r="AT36" s="294">
        <v>34</v>
      </c>
      <c r="AU36" s="295">
        <v>143</v>
      </c>
      <c r="AV36" s="293">
        <v>37</v>
      </c>
      <c r="AW36" s="296">
        <v>37</v>
      </c>
      <c r="AX36" s="292">
        <v>105</v>
      </c>
      <c r="AY36" s="293">
        <v>37</v>
      </c>
      <c r="AZ36" s="294">
        <v>36</v>
      </c>
      <c r="BA36" s="295">
        <v>157</v>
      </c>
      <c r="BB36" s="293">
        <v>37</v>
      </c>
      <c r="BC36" s="296">
        <v>31</v>
      </c>
      <c r="BD36" s="297">
        <v>239</v>
      </c>
      <c r="BE36" s="298">
        <v>40</v>
      </c>
      <c r="BF36" s="299">
        <v>40</v>
      </c>
      <c r="BG36" s="300">
        <v>173</v>
      </c>
      <c r="BH36" s="298">
        <v>41</v>
      </c>
      <c r="BI36" s="301">
        <v>40</v>
      </c>
      <c r="BJ36" s="297">
        <v>243</v>
      </c>
      <c r="BK36" s="298">
        <v>39</v>
      </c>
      <c r="BL36" s="299">
        <v>42</v>
      </c>
      <c r="BM36" s="300">
        <v>245</v>
      </c>
      <c r="BN36" s="298">
        <v>41</v>
      </c>
      <c r="BO36" s="301">
        <v>44</v>
      </c>
      <c r="BP36" s="297">
        <v>117</v>
      </c>
      <c r="BQ36" s="298">
        <v>44</v>
      </c>
      <c r="BR36" s="299">
        <v>39</v>
      </c>
      <c r="BS36" s="300">
        <v>150</v>
      </c>
      <c r="BT36" s="298">
        <v>59</v>
      </c>
      <c r="BU36" s="301">
        <v>42</v>
      </c>
      <c r="BV36" s="297">
        <v>105</v>
      </c>
      <c r="BW36" s="298">
        <v>51</v>
      </c>
      <c r="BX36" s="299">
        <v>47</v>
      </c>
      <c r="BY36" s="300">
        <v>186</v>
      </c>
      <c r="BZ36" s="298">
        <v>40</v>
      </c>
      <c r="CA36" s="301">
        <v>44</v>
      </c>
      <c r="CB36" s="297">
        <v>148</v>
      </c>
      <c r="CC36" s="298">
        <v>55</v>
      </c>
      <c r="CD36" s="299">
        <v>47</v>
      </c>
      <c r="CE36" s="300">
        <v>203</v>
      </c>
      <c r="CF36" s="298">
        <v>40</v>
      </c>
      <c r="CG36" s="301">
        <v>49</v>
      </c>
      <c r="CH36" s="297">
        <v>102</v>
      </c>
      <c r="CI36" s="298">
        <v>72</v>
      </c>
      <c r="CJ36" s="299">
        <v>46</v>
      </c>
      <c r="CK36" s="300">
        <v>133</v>
      </c>
      <c r="CL36" s="298">
        <v>63</v>
      </c>
      <c r="CM36" s="301">
        <v>46</v>
      </c>
      <c r="CN36" s="297">
        <v>133</v>
      </c>
      <c r="CO36" s="298">
        <v>65</v>
      </c>
      <c r="CP36" s="299">
        <v>43</v>
      </c>
      <c r="CQ36" s="300">
        <v>120</v>
      </c>
      <c r="CR36" s="298">
        <v>65</v>
      </c>
      <c r="CS36" s="301">
        <v>44</v>
      </c>
      <c r="CT36" s="297">
        <v>116</v>
      </c>
      <c r="CU36" s="298">
        <v>68</v>
      </c>
      <c r="CV36" s="299">
        <v>44</v>
      </c>
      <c r="CW36" s="300">
        <v>135</v>
      </c>
      <c r="CX36" s="298">
        <v>63</v>
      </c>
      <c r="CY36" s="301">
        <v>44</v>
      </c>
      <c r="CZ36" s="297">
        <v>94</v>
      </c>
      <c r="DA36" s="298">
        <v>68</v>
      </c>
      <c r="DB36" s="299">
        <v>38</v>
      </c>
      <c r="DC36" s="300">
        <v>107</v>
      </c>
      <c r="DD36" s="298">
        <v>65</v>
      </c>
      <c r="DE36" s="301">
        <v>39</v>
      </c>
      <c r="DF36" s="297">
        <v>115</v>
      </c>
      <c r="DG36" s="298">
        <v>56</v>
      </c>
      <c r="DH36" s="299">
        <v>42</v>
      </c>
      <c r="DI36" s="300">
        <v>109</v>
      </c>
      <c r="DJ36" s="298">
        <v>49</v>
      </c>
      <c r="DK36" s="301">
        <v>45</v>
      </c>
      <c r="DL36" s="297">
        <v>204</v>
      </c>
      <c r="DM36" s="298">
        <v>47</v>
      </c>
      <c r="DN36" s="299">
        <v>45</v>
      </c>
      <c r="DO36" s="300">
        <v>147</v>
      </c>
      <c r="DP36" s="298">
        <v>61</v>
      </c>
      <c r="DQ36" s="301">
        <v>42</v>
      </c>
      <c r="DR36" s="297">
        <v>141</v>
      </c>
      <c r="DS36" s="298">
        <v>54</v>
      </c>
      <c r="DT36" s="299">
        <v>45</v>
      </c>
      <c r="DU36" s="300">
        <v>110</v>
      </c>
      <c r="DV36" s="298">
        <v>59</v>
      </c>
      <c r="DW36" s="301">
        <v>45</v>
      </c>
      <c r="DX36" s="297">
        <v>133</v>
      </c>
      <c r="DY36" s="298">
        <v>60</v>
      </c>
      <c r="DZ36" s="299">
        <v>42</v>
      </c>
      <c r="EA36" s="300">
        <v>143</v>
      </c>
      <c r="EB36" s="298">
        <v>56</v>
      </c>
      <c r="EC36" s="301">
        <v>44</v>
      </c>
      <c r="ED36" s="297">
        <v>118</v>
      </c>
      <c r="EE36" s="298">
        <v>55</v>
      </c>
      <c r="EF36" s="299">
        <v>44</v>
      </c>
      <c r="EG36" s="300">
        <v>111</v>
      </c>
      <c r="EH36" s="298"/>
      <c r="EI36" s="301"/>
      <c r="EJ36" s="302">
        <v>280</v>
      </c>
      <c r="EK36" s="303">
        <v>62</v>
      </c>
      <c r="EL36" s="304">
        <v>44</v>
      </c>
      <c r="EM36" s="302">
        <v>207</v>
      </c>
      <c r="EN36" s="303">
        <v>51</v>
      </c>
      <c r="EO36" s="304">
        <v>44</v>
      </c>
      <c r="EP36" s="305">
        <v>183</v>
      </c>
      <c r="EQ36" s="306">
        <v>49</v>
      </c>
      <c r="ER36" s="307">
        <v>44</v>
      </c>
      <c r="ES36" s="308">
        <v>138</v>
      </c>
      <c r="ET36" s="309">
        <v>72</v>
      </c>
      <c r="EU36" s="310">
        <v>48</v>
      </c>
      <c r="EV36" s="308">
        <v>239</v>
      </c>
      <c r="EW36" s="309">
        <v>57</v>
      </c>
      <c r="EX36" s="310">
        <v>46</v>
      </c>
      <c r="EY36" s="308">
        <v>149</v>
      </c>
      <c r="EZ36" s="309">
        <v>56</v>
      </c>
      <c r="FA36" s="310">
        <v>45</v>
      </c>
      <c r="FB36" s="308">
        <v>126</v>
      </c>
      <c r="FC36" s="309">
        <v>55</v>
      </c>
      <c r="FD36" s="310">
        <v>46</v>
      </c>
      <c r="FE36" s="1166">
        <v>129</v>
      </c>
      <c r="FF36" s="1161">
        <v>55</v>
      </c>
      <c r="FG36" s="1167">
        <v>43</v>
      </c>
      <c r="FH36" s="1166">
        <v>141</v>
      </c>
      <c r="FI36" s="1161">
        <v>57</v>
      </c>
      <c r="FJ36" s="1167">
        <v>45</v>
      </c>
      <c r="FK36" s="1166">
        <v>103</v>
      </c>
      <c r="FL36" s="1161">
        <v>62</v>
      </c>
      <c r="FM36" s="1167">
        <v>44</v>
      </c>
      <c r="FN36" s="1166">
        <v>126</v>
      </c>
      <c r="FO36" s="1161">
        <v>63</v>
      </c>
      <c r="FP36" s="1167">
        <v>45</v>
      </c>
      <c r="FQ36" s="1166">
        <v>0</v>
      </c>
      <c r="FR36" s="1161">
        <v>0</v>
      </c>
      <c r="FS36" s="1167">
        <v>0</v>
      </c>
    </row>
    <row r="37" spans="2:175" s="6" customFormat="1" ht="18.75" customHeight="1" x14ac:dyDescent="0.25">
      <c r="B37" s="291" t="s">
        <v>407</v>
      </c>
      <c r="C37" s="292"/>
      <c r="D37" s="293"/>
      <c r="E37" s="294"/>
      <c r="F37" s="295"/>
      <c r="G37" s="293"/>
      <c r="H37" s="296"/>
      <c r="I37" s="292"/>
      <c r="J37" s="293"/>
      <c r="K37" s="294"/>
      <c r="L37" s="295"/>
      <c r="M37" s="293"/>
      <c r="N37" s="296"/>
      <c r="O37" s="292"/>
      <c r="P37" s="293"/>
      <c r="Q37" s="294"/>
      <c r="R37" s="295"/>
      <c r="S37" s="296"/>
      <c r="T37" s="292"/>
      <c r="U37" s="293"/>
      <c r="V37" s="294"/>
      <c r="W37" s="295"/>
      <c r="X37" s="293"/>
      <c r="Y37" s="296"/>
      <c r="Z37" s="292"/>
      <c r="AA37" s="293"/>
      <c r="AB37" s="294"/>
      <c r="AC37" s="295"/>
      <c r="AD37" s="293"/>
      <c r="AE37" s="296"/>
      <c r="AF37" s="292"/>
      <c r="AG37" s="293"/>
      <c r="AH37" s="294"/>
      <c r="AI37" s="295"/>
      <c r="AJ37" s="293"/>
      <c r="AK37" s="296"/>
      <c r="AL37" s="292"/>
      <c r="AM37" s="293"/>
      <c r="AN37" s="294"/>
      <c r="AO37" s="295"/>
      <c r="AP37" s="293"/>
      <c r="AQ37" s="296"/>
      <c r="AR37" s="292"/>
      <c r="AS37" s="293"/>
      <c r="AT37" s="294"/>
      <c r="AU37" s="295"/>
      <c r="AV37" s="293"/>
      <c r="AW37" s="296"/>
      <c r="AX37" s="292"/>
      <c r="AY37" s="293"/>
      <c r="AZ37" s="294"/>
      <c r="BA37" s="295"/>
      <c r="BB37" s="293"/>
      <c r="BC37" s="296"/>
      <c r="BD37" s="297"/>
      <c r="BE37" s="298"/>
      <c r="BF37" s="299"/>
      <c r="BG37" s="300"/>
      <c r="BH37" s="298"/>
      <c r="BI37" s="301"/>
      <c r="BJ37" s="297"/>
      <c r="BK37" s="298"/>
      <c r="BL37" s="299"/>
      <c r="BM37" s="300"/>
      <c r="BN37" s="298"/>
      <c r="BO37" s="301"/>
      <c r="BP37" s="297"/>
      <c r="BQ37" s="298"/>
      <c r="BR37" s="299"/>
      <c r="BS37" s="300"/>
      <c r="BT37" s="298"/>
      <c r="BU37" s="301"/>
      <c r="BV37" s="297"/>
      <c r="BW37" s="298"/>
      <c r="BX37" s="299"/>
      <c r="BY37" s="300"/>
      <c r="BZ37" s="298"/>
      <c r="CA37" s="301"/>
      <c r="CB37" s="297"/>
      <c r="CC37" s="298"/>
      <c r="CD37" s="299"/>
      <c r="CE37" s="300"/>
      <c r="CF37" s="298"/>
      <c r="CG37" s="301"/>
      <c r="CH37" s="297"/>
      <c r="CI37" s="298"/>
      <c r="CJ37" s="299"/>
      <c r="CK37" s="300"/>
      <c r="CL37" s="298"/>
      <c r="CM37" s="301"/>
      <c r="CN37" s="297"/>
      <c r="CO37" s="298"/>
      <c r="CP37" s="299"/>
      <c r="CQ37" s="300"/>
      <c r="CR37" s="298"/>
      <c r="CS37" s="301"/>
      <c r="CT37" s="297"/>
      <c r="CU37" s="298"/>
      <c r="CV37" s="299"/>
      <c r="CW37" s="300"/>
      <c r="CX37" s="298"/>
      <c r="CY37" s="301"/>
      <c r="CZ37" s="297"/>
      <c r="DA37" s="298"/>
      <c r="DB37" s="299"/>
      <c r="DC37" s="300"/>
      <c r="DD37" s="298"/>
      <c r="DE37" s="301"/>
      <c r="DF37" s="297"/>
      <c r="DG37" s="298"/>
      <c r="DH37" s="299"/>
      <c r="DI37" s="300"/>
      <c r="DJ37" s="298"/>
      <c r="DK37" s="301"/>
      <c r="DL37" s="297"/>
      <c r="DM37" s="298"/>
      <c r="DN37" s="299"/>
      <c r="DO37" s="300"/>
      <c r="DP37" s="298"/>
      <c r="DQ37" s="301"/>
      <c r="DR37" s="297"/>
      <c r="DS37" s="298"/>
      <c r="DT37" s="299"/>
      <c r="DU37" s="300"/>
      <c r="DV37" s="298"/>
      <c r="DW37" s="301"/>
      <c r="DX37" s="297"/>
      <c r="DY37" s="298"/>
      <c r="DZ37" s="299"/>
      <c r="EA37" s="300"/>
      <c r="EB37" s="298"/>
      <c r="EC37" s="301"/>
      <c r="ED37" s="297"/>
      <c r="EE37" s="298"/>
      <c r="EF37" s="299"/>
      <c r="EG37" s="300"/>
      <c r="EH37" s="298"/>
      <c r="EI37" s="301"/>
      <c r="EJ37" s="302">
        <v>115</v>
      </c>
      <c r="EK37" s="303">
        <v>58</v>
      </c>
      <c r="EL37" s="304">
        <v>47</v>
      </c>
      <c r="EM37" s="297"/>
      <c r="EN37" s="298"/>
      <c r="EO37" s="299"/>
      <c r="EP37" s="305">
        <v>99</v>
      </c>
      <c r="EQ37" s="306">
        <v>56</v>
      </c>
      <c r="ER37" s="307">
        <v>48</v>
      </c>
      <c r="ES37" s="297"/>
      <c r="ET37" s="298"/>
      <c r="EU37" s="299"/>
      <c r="EV37" s="297">
        <v>81</v>
      </c>
      <c r="EW37" s="298">
        <v>58</v>
      </c>
      <c r="EX37" s="299">
        <v>50</v>
      </c>
      <c r="EY37" s="297"/>
      <c r="EZ37" s="298"/>
      <c r="FA37" s="299"/>
      <c r="FB37" s="297">
        <v>102</v>
      </c>
      <c r="FC37" s="298">
        <v>64</v>
      </c>
      <c r="FD37" s="299">
        <v>48</v>
      </c>
      <c r="FE37" s="297"/>
      <c r="FF37" s="298"/>
      <c r="FG37" s="299"/>
      <c r="FH37" s="297">
        <v>90</v>
      </c>
      <c r="FI37" s="298">
        <v>58</v>
      </c>
      <c r="FJ37" s="299">
        <v>40</v>
      </c>
      <c r="FK37" s="297"/>
      <c r="FL37" s="298"/>
      <c r="FM37" s="299"/>
      <c r="FN37" s="297"/>
      <c r="FO37" s="298"/>
      <c r="FP37" s="299"/>
      <c r="FQ37" s="297"/>
      <c r="FR37" s="298"/>
      <c r="FS37" s="299"/>
    </row>
    <row r="38" spans="2:175" s="6" customFormat="1" ht="18.75" customHeight="1" x14ac:dyDescent="0.25">
      <c r="B38" s="291" t="s">
        <v>408</v>
      </c>
      <c r="C38" s="292"/>
      <c r="D38" s="293"/>
      <c r="E38" s="294"/>
      <c r="F38" s="295"/>
      <c r="G38" s="293"/>
      <c r="H38" s="296"/>
      <c r="I38" s="292"/>
      <c r="J38" s="293"/>
      <c r="K38" s="294"/>
      <c r="L38" s="295"/>
      <c r="M38" s="293"/>
      <c r="N38" s="296"/>
      <c r="O38" s="292"/>
      <c r="P38" s="293"/>
      <c r="Q38" s="294"/>
      <c r="R38" s="295"/>
      <c r="S38" s="296"/>
      <c r="T38" s="292"/>
      <c r="U38" s="293"/>
      <c r="V38" s="294"/>
      <c r="W38" s="295"/>
      <c r="X38" s="293"/>
      <c r="Y38" s="296"/>
      <c r="Z38" s="292"/>
      <c r="AA38" s="293"/>
      <c r="AB38" s="294"/>
      <c r="AC38" s="295">
        <v>55</v>
      </c>
      <c r="AD38" s="293">
        <v>46</v>
      </c>
      <c r="AE38" s="296">
        <v>45</v>
      </c>
      <c r="AF38" s="292">
        <v>27</v>
      </c>
      <c r="AG38" s="293"/>
      <c r="AH38" s="294"/>
      <c r="AI38" s="295">
        <v>43</v>
      </c>
      <c r="AJ38" s="293">
        <v>43</v>
      </c>
      <c r="AK38" s="296">
        <v>40</v>
      </c>
      <c r="AL38" s="292"/>
      <c r="AM38" s="293"/>
      <c r="AN38" s="294"/>
      <c r="AO38" s="295"/>
      <c r="AP38" s="293"/>
      <c r="AQ38" s="296"/>
      <c r="AR38" s="292"/>
      <c r="AS38" s="293"/>
      <c r="AT38" s="294"/>
      <c r="AU38" s="295"/>
      <c r="AV38" s="293"/>
      <c r="AW38" s="296"/>
      <c r="AX38" s="292"/>
      <c r="AY38" s="293"/>
      <c r="AZ38" s="294"/>
      <c r="BA38" s="295"/>
      <c r="BB38" s="293"/>
      <c r="BC38" s="296"/>
      <c r="BD38" s="297"/>
      <c r="BE38" s="298"/>
      <c r="BF38" s="299"/>
      <c r="BG38" s="300"/>
      <c r="BH38" s="298"/>
      <c r="BI38" s="301"/>
      <c r="BJ38" s="297"/>
      <c r="BK38" s="298"/>
      <c r="BL38" s="299"/>
      <c r="BM38" s="300"/>
      <c r="BN38" s="298"/>
      <c r="BO38" s="301"/>
      <c r="BP38" s="297"/>
      <c r="BQ38" s="298"/>
      <c r="BR38" s="299"/>
      <c r="BS38" s="300"/>
      <c r="BT38" s="298"/>
      <c r="BU38" s="301"/>
      <c r="BV38" s="297"/>
      <c r="BW38" s="298"/>
      <c r="BX38" s="299"/>
      <c r="BY38" s="300"/>
      <c r="BZ38" s="298"/>
      <c r="CA38" s="301"/>
      <c r="CB38" s="297"/>
      <c r="CC38" s="298"/>
      <c r="CD38" s="299"/>
      <c r="CE38" s="300"/>
      <c r="CF38" s="298"/>
      <c r="CG38" s="301"/>
      <c r="CH38" s="297"/>
      <c r="CI38" s="298"/>
      <c r="CJ38" s="299"/>
      <c r="CK38" s="300"/>
      <c r="CL38" s="298"/>
      <c r="CM38" s="301"/>
      <c r="CN38" s="297"/>
      <c r="CO38" s="298"/>
      <c r="CP38" s="299"/>
      <c r="CQ38" s="300"/>
      <c r="CR38" s="298"/>
      <c r="CS38" s="301"/>
      <c r="CT38" s="297"/>
      <c r="CU38" s="298"/>
      <c r="CV38" s="299"/>
      <c r="CW38" s="300"/>
      <c r="CX38" s="298"/>
      <c r="CY38" s="301"/>
      <c r="CZ38" s="297"/>
      <c r="DA38" s="298"/>
      <c r="DB38" s="299"/>
      <c r="DC38" s="300"/>
      <c r="DD38" s="298"/>
      <c r="DE38" s="301"/>
      <c r="DF38" s="297"/>
      <c r="DG38" s="298"/>
      <c r="DH38" s="299"/>
      <c r="DI38" s="300"/>
      <c r="DJ38" s="298"/>
      <c r="DK38" s="301"/>
      <c r="DL38" s="297"/>
      <c r="DM38" s="298"/>
      <c r="DN38" s="299"/>
      <c r="DO38" s="300"/>
      <c r="DP38" s="298"/>
      <c r="DQ38" s="301"/>
      <c r="DR38" s="297"/>
      <c r="DS38" s="298"/>
      <c r="DT38" s="299"/>
      <c r="DU38" s="300"/>
      <c r="DV38" s="298"/>
      <c r="DW38" s="301"/>
      <c r="DX38" s="297"/>
      <c r="DY38" s="298"/>
      <c r="DZ38" s="299"/>
      <c r="EA38" s="300"/>
      <c r="EB38" s="298"/>
      <c r="EC38" s="301"/>
      <c r="ED38" s="297"/>
      <c r="EE38" s="298"/>
      <c r="EF38" s="299"/>
      <c r="EG38" s="300"/>
      <c r="EH38" s="298"/>
      <c r="EI38" s="301"/>
      <c r="EJ38" s="297"/>
      <c r="EK38" s="298"/>
      <c r="EL38" s="299"/>
      <c r="EM38" s="297"/>
      <c r="EN38" s="298"/>
      <c r="EO38" s="299"/>
      <c r="EP38" s="297"/>
      <c r="EQ38" s="298"/>
      <c r="ER38" s="299"/>
      <c r="ES38" s="297"/>
      <c r="ET38" s="298"/>
      <c r="EU38" s="299"/>
      <c r="EV38" s="297"/>
      <c r="EW38" s="298"/>
      <c r="EX38" s="299"/>
      <c r="EY38" s="297"/>
      <c r="EZ38" s="298"/>
      <c r="FA38" s="299"/>
      <c r="FB38" s="297"/>
      <c r="FC38" s="298"/>
      <c r="FD38" s="299"/>
      <c r="FE38" s="297"/>
      <c r="FF38" s="298"/>
      <c r="FG38" s="299"/>
      <c r="FH38" s="297"/>
      <c r="FI38" s="298"/>
      <c r="FJ38" s="299"/>
      <c r="FK38" s="297"/>
      <c r="FL38" s="298"/>
      <c r="FM38" s="299"/>
      <c r="FN38" s="297"/>
      <c r="FO38" s="298"/>
      <c r="FP38" s="299"/>
      <c r="FQ38" s="297"/>
      <c r="FR38" s="298"/>
      <c r="FS38" s="299"/>
    </row>
    <row r="39" spans="2:175" s="6" customFormat="1" ht="31.5" x14ac:dyDescent="0.25">
      <c r="B39" s="291" t="s">
        <v>409</v>
      </c>
      <c r="C39" s="292"/>
      <c r="D39" s="293"/>
      <c r="E39" s="294"/>
      <c r="F39" s="295"/>
      <c r="G39" s="293"/>
      <c r="H39" s="296"/>
      <c r="I39" s="292"/>
      <c r="J39" s="293"/>
      <c r="K39" s="294"/>
      <c r="L39" s="295"/>
      <c r="M39" s="293"/>
      <c r="N39" s="296"/>
      <c r="O39" s="292"/>
      <c r="P39" s="293"/>
      <c r="Q39" s="294"/>
      <c r="R39" s="295"/>
      <c r="S39" s="296"/>
      <c r="T39" s="292"/>
      <c r="U39" s="293"/>
      <c r="V39" s="294"/>
      <c r="W39" s="295"/>
      <c r="X39" s="293"/>
      <c r="Y39" s="296"/>
      <c r="Z39" s="292">
        <v>46</v>
      </c>
      <c r="AA39" s="293">
        <v>46</v>
      </c>
      <c r="AB39" s="294">
        <v>43</v>
      </c>
      <c r="AC39" s="295"/>
      <c r="AD39" s="293"/>
      <c r="AE39" s="296"/>
      <c r="AF39" s="292"/>
      <c r="AG39" s="293"/>
      <c r="AH39" s="294"/>
      <c r="AI39" s="295"/>
      <c r="AJ39" s="293"/>
      <c r="AK39" s="296"/>
      <c r="AL39" s="292"/>
      <c r="AM39" s="293"/>
      <c r="AN39" s="294"/>
      <c r="AO39" s="295"/>
      <c r="AP39" s="293"/>
      <c r="AQ39" s="296"/>
      <c r="AR39" s="292"/>
      <c r="AS39" s="293"/>
      <c r="AT39" s="294"/>
      <c r="AU39" s="295"/>
      <c r="AV39" s="293"/>
      <c r="AW39" s="296"/>
      <c r="AX39" s="292"/>
      <c r="AY39" s="293"/>
      <c r="AZ39" s="294"/>
      <c r="BA39" s="295"/>
      <c r="BB39" s="293"/>
      <c r="BC39" s="296"/>
      <c r="BD39" s="297"/>
      <c r="BE39" s="298"/>
      <c r="BF39" s="299"/>
      <c r="BG39" s="300"/>
      <c r="BH39" s="298"/>
      <c r="BI39" s="301"/>
      <c r="BJ39" s="297"/>
      <c r="BK39" s="298"/>
      <c r="BL39" s="299"/>
      <c r="BM39" s="300"/>
      <c r="BN39" s="298"/>
      <c r="BO39" s="301"/>
      <c r="BP39" s="297"/>
      <c r="BQ39" s="298"/>
      <c r="BR39" s="299"/>
      <c r="BS39" s="300"/>
      <c r="BT39" s="298"/>
      <c r="BU39" s="301"/>
      <c r="BV39" s="297"/>
      <c r="BW39" s="298"/>
      <c r="BX39" s="299"/>
      <c r="BY39" s="300"/>
      <c r="BZ39" s="298"/>
      <c r="CA39" s="301"/>
      <c r="CB39" s="297"/>
      <c r="CC39" s="298"/>
      <c r="CD39" s="299"/>
      <c r="CE39" s="300"/>
      <c r="CF39" s="298"/>
      <c r="CG39" s="301"/>
      <c r="CH39" s="297"/>
      <c r="CI39" s="298"/>
      <c r="CJ39" s="299"/>
      <c r="CK39" s="300"/>
      <c r="CL39" s="298"/>
      <c r="CM39" s="301"/>
      <c r="CN39" s="297"/>
      <c r="CO39" s="298"/>
      <c r="CP39" s="299"/>
      <c r="CQ39" s="300"/>
      <c r="CR39" s="298"/>
      <c r="CS39" s="301"/>
      <c r="CT39" s="297"/>
      <c r="CU39" s="298"/>
      <c r="CV39" s="299"/>
      <c r="CW39" s="300"/>
      <c r="CX39" s="298"/>
      <c r="CY39" s="301"/>
      <c r="CZ39" s="297"/>
      <c r="DA39" s="298"/>
      <c r="DB39" s="299"/>
      <c r="DC39" s="300"/>
      <c r="DD39" s="298"/>
      <c r="DE39" s="301"/>
      <c r="DF39" s="297"/>
      <c r="DG39" s="298"/>
      <c r="DH39" s="299"/>
      <c r="DI39" s="300"/>
      <c r="DJ39" s="298"/>
      <c r="DK39" s="301"/>
      <c r="DL39" s="297"/>
      <c r="DM39" s="298"/>
      <c r="DN39" s="299"/>
      <c r="DO39" s="300"/>
      <c r="DP39" s="298"/>
      <c r="DQ39" s="301"/>
      <c r="DR39" s="297"/>
      <c r="DS39" s="298"/>
      <c r="DT39" s="299"/>
      <c r="DU39" s="300"/>
      <c r="DV39" s="298"/>
      <c r="DW39" s="301"/>
      <c r="DX39" s="297"/>
      <c r="DY39" s="298"/>
      <c r="DZ39" s="299"/>
      <c r="EA39" s="300"/>
      <c r="EB39" s="298"/>
      <c r="EC39" s="301"/>
      <c r="ED39" s="297"/>
      <c r="EE39" s="298"/>
      <c r="EF39" s="299"/>
      <c r="EG39" s="300"/>
      <c r="EH39" s="298"/>
      <c r="EI39" s="301"/>
      <c r="EJ39" s="297"/>
      <c r="EK39" s="298"/>
      <c r="EL39" s="299"/>
      <c r="EM39" s="297"/>
      <c r="EN39" s="298"/>
      <c r="EO39" s="299"/>
      <c r="EP39" s="297"/>
      <c r="EQ39" s="298"/>
      <c r="ER39" s="299"/>
      <c r="ES39" s="297"/>
      <c r="ET39" s="298"/>
      <c r="EU39" s="299"/>
      <c r="EV39" s="297"/>
      <c r="EW39" s="298"/>
      <c r="EX39" s="299"/>
      <c r="EY39" s="297"/>
      <c r="EZ39" s="298"/>
      <c r="FA39" s="299"/>
      <c r="FB39" s="297"/>
      <c r="FC39" s="298"/>
      <c r="FD39" s="299"/>
      <c r="FE39" s="297"/>
      <c r="FF39" s="298"/>
      <c r="FG39" s="299"/>
      <c r="FH39" s="297"/>
      <c r="FI39" s="298"/>
      <c r="FJ39" s="299"/>
      <c r="FK39" s="297"/>
      <c r="FL39" s="298"/>
      <c r="FM39" s="299"/>
      <c r="FN39" s="297"/>
      <c r="FO39" s="298"/>
      <c r="FP39" s="299"/>
      <c r="FQ39" s="297"/>
      <c r="FR39" s="298"/>
      <c r="FS39" s="299"/>
    </row>
    <row r="40" spans="2:175" s="6" customFormat="1" ht="18.75" customHeight="1" x14ac:dyDescent="0.25">
      <c r="B40" s="291" t="s">
        <v>410</v>
      </c>
      <c r="C40" s="292">
        <v>108</v>
      </c>
      <c r="D40" s="293">
        <v>30</v>
      </c>
      <c r="E40" s="294">
        <v>23</v>
      </c>
      <c r="F40" s="295">
        <v>65</v>
      </c>
      <c r="G40" s="293">
        <v>30</v>
      </c>
      <c r="H40" s="296">
        <v>31</v>
      </c>
      <c r="I40" s="292">
        <f>56+19</f>
        <v>75</v>
      </c>
      <c r="J40" s="293">
        <v>30</v>
      </c>
      <c r="K40" s="294">
        <v>30</v>
      </c>
      <c r="L40" s="295">
        <f>29+18</f>
        <v>47</v>
      </c>
      <c r="M40" s="293">
        <v>30</v>
      </c>
      <c r="N40" s="296">
        <v>32</v>
      </c>
      <c r="O40" s="292">
        <v>62</v>
      </c>
      <c r="P40" s="293">
        <v>30</v>
      </c>
      <c r="Q40" s="294">
        <v>32</v>
      </c>
      <c r="R40" s="295"/>
      <c r="S40" s="296"/>
      <c r="T40" s="292">
        <v>71</v>
      </c>
      <c r="U40" s="293">
        <v>39</v>
      </c>
      <c r="V40" s="294">
        <v>30</v>
      </c>
      <c r="W40" s="295">
        <v>41</v>
      </c>
      <c r="X40" s="293">
        <v>35</v>
      </c>
      <c r="Y40" s="296">
        <v>32</v>
      </c>
      <c r="Z40" s="292">
        <v>42</v>
      </c>
      <c r="AA40" s="293">
        <v>30</v>
      </c>
      <c r="AB40" s="294">
        <v>28</v>
      </c>
      <c r="AC40" s="295">
        <v>35</v>
      </c>
      <c r="AD40" s="293">
        <v>30</v>
      </c>
      <c r="AE40" s="296">
        <v>25</v>
      </c>
      <c r="AF40" s="292">
        <v>66</v>
      </c>
      <c r="AG40" s="293">
        <v>31</v>
      </c>
      <c r="AH40" s="294">
        <v>30</v>
      </c>
      <c r="AI40" s="295">
        <v>55</v>
      </c>
      <c r="AJ40" s="293">
        <v>35</v>
      </c>
      <c r="AK40" s="296">
        <v>33</v>
      </c>
      <c r="AL40" s="292">
        <v>47</v>
      </c>
      <c r="AM40" s="293">
        <v>37</v>
      </c>
      <c r="AN40" s="294">
        <v>36</v>
      </c>
      <c r="AO40" s="295">
        <v>80</v>
      </c>
      <c r="AP40" s="293">
        <v>31</v>
      </c>
      <c r="AQ40" s="296">
        <v>27</v>
      </c>
      <c r="AR40" s="292">
        <v>71</v>
      </c>
      <c r="AS40" s="293">
        <v>37</v>
      </c>
      <c r="AT40" s="294">
        <v>31</v>
      </c>
      <c r="AU40" s="295">
        <v>82</v>
      </c>
      <c r="AV40" s="293">
        <v>37</v>
      </c>
      <c r="AW40" s="296">
        <v>36</v>
      </c>
      <c r="AX40" s="292">
        <v>74</v>
      </c>
      <c r="AY40" s="293">
        <v>38</v>
      </c>
      <c r="AZ40" s="294">
        <v>33</v>
      </c>
      <c r="BA40" s="295">
        <v>70</v>
      </c>
      <c r="BB40" s="293">
        <v>46</v>
      </c>
      <c r="BC40" s="296">
        <v>34</v>
      </c>
      <c r="BD40" s="297">
        <v>123</v>
      </c>
      <c r="BE40" s="298">
        <v>42</v>
      </c>
      <c r="BF40" s="299">
        <v>39</v>
      </c>
      <c r="BG40" s="300">
        <v>83</v>
      </c>
      <c r="BH40" s="298">
        <v>39</v>
      </c>
      <c r="BI40" s="301">
        <v>39</v>
      </c>
      <c r="BJ40" s="297">
        <v>102</v>
      </c>
      <c r="BK40" s="298">
        <v>39</v>
      </c>
      <c r="BL40" s="299">
        <v>40</v>
      </c>
      <c r="BM40" s="300">
        <v>155</v>
      </c>
      <c r="BN40" s="298">
        <v>39</v>
      </c>
      <c r="BO40" s="301">
        <v>39</v>
      </c>
      <c r="BP40" s="297">
        <v>124</v>
      </c>
      <c r="BQ40" s="298">
        <v>41</v>
      </c>
      <c r="BR40" s="299">
        <v>41</v>
      </c>
      <c r="BS40" s="300">
        <v>96</v>
      </c>
      <c r="BT40" s="298">
        <v>50</v>
      </c>
      <c r="BU40" s="301">
        <v>43</v>
      </c>
      <c r="BV40" s="297">
        <v>71</v>
      </c>
      <c r="BW40" s="298"/>
      <c r="BX40" s="299">
        <v>46</v>
      </c>
      <c r="BY40" s="300">
        <v>67</v>
      </c>
      <c r="BZ40" s="298">
        <v>40</v>
      </c>
      <c r="CA40" s="301">
        <v>40</v>
      </c>
      <c r="CB40" s="297">
        <v>91</v>
      </c>
      <c r="CC40" s="298">
        <v>53</v>
      </c>
      <c r="CD40" s="299">
        <v>43</v>
      </c>
      <c r="CE40" s="300">
        <v>118</v>
      </c>
      <c r="CF40" s="298">
        <v>40</v>
      </c>
      <c r="CG40" s="301">
        <v>45</v>
      </c>
      <c r="CH40" s="297">
        <v>134</v>
      </c>
      <c r="CI40" s="298">
        <v>79</v>
      </c>
      <c r="CJ40" s="299">
        <v>41</v>
      </c>
      <c r="CK40" s="300">
        <v>72</v>
      </c>
      <c r="CL40" s="298">
        <v>59</v>
      </c>
      <c r="CM40" s="301">
        <v>46</v>
      </c>
      <c r="CN40" s="297">
        <v>126</v>
      </c>
      <c r="CO40" s="298">
        <v>61</v>
      </c>
      <c r="CP40" s="299">
        <v>43</v>
      </c>
      <c r="CQ40" s="300">
        <v>91</v>
      </c>
      <c r="CR40" s="298">
        <v>59</v>
      </c>
      <c r="CS40" s="301">
        <v>44</v>
      </c>
      <c r="CT40" s="297">
        <v>113</v>
      </c>
      <c r="CU40" s="298">
        <v>68</v>
      </c>
      <c r="CV40" s="299">
        <v>45</v>
      </c>
      <c r="CW40" s="300">
        <v>103</v>
      </c>
      <c r="CX40" s="298">
        <v>63</v>
      </c>
      <c r="CY40" s="301">
        <v>42</v>
      </c>
      <c r="CZ40" s="297">
        <v>125</v>
      </c>
      <c r="DA40" s="298">
        <v>59</v>
      </c>
      <c r="DB40" s="299">
        <v>43</v>
      </c>
      <c r="DC40" s="300">
        <v>108</v>
      </c>
      <c r="DD40" s="298">
        <v>48</v>
      </c>
      <c r="DE40" s="301">
        <v>32</v>
      </c>
      <c r="DF40" s="297">
        <v>98</v>
      </c>
      <c r="DG40" s="298">
        <v>52</v>
      </c>
      <c r="DH40" s="299">
        <v>38</v>
      </c>
      <c r="DI40" s="300">
        <v>57</v>
      </c>
      <c r="DJ40" s="298">
        <v>43</v>
      </c>
      <c r="DK40" s="301">
        <v>40</v>
      </c>
      <c r="DL40" s="297">
        <v>140</v>
      </c>
      <c r="DM40" s="298">
        <v>43</v>
      </c>
      <c r="DN40" s="299">
        <v>41</v>
      </c>
      <c r="DO40" s="300">
        <v>121</v>
      </c>
      <c r="DP40" s="298">
        <v>53</v>
      </c>
      <c r="DQ40" s="301">
        <v>39</v>
      </c>
      <c r="DR40" s="297">
        <v>100</v>
      </c>
      <c r="DS40" s="298">
        <v>47</v>
      </c>
      <c r="DT40" s="299">
        <v>40</v>
      </c>
      <c r="DU40" s="300">
        <v>96</v>
      </c>
      <c r="DV40" s="298">
        <v>52</v>
      </c>
      <c r="DW40" s="301">
        <v>42</v>
      </c>
      <c r="DX40" s="297">
        <v>106</v>
      </c>
      <c r="DY40" s="298">
        <v>54</v>
      </c>
      <c r="DZ40" s="299">
        <v>37</v>
      </c>
      <c r="EA40" s="300">
        <v>74</v>
      </c>
      <c r="EB40" s="298">
        <v>45</v>
      </c>
      <c r="EC40" s="301">
        <v>38</v>
      </c>
      <c r="ED40" s="297">
        <v>105</v>
      </c>
      <c r="EE40" s="298">
        <v>58</v>
      </c>
      <c r="EF40" s="299">
        <v>39</v>
      </c>
      <c r="EG40" s="300">
        <v>60</v>
      </c>
      <c r="EH40" s="298">
        <v>57</v>
      </c>
      <c r="EI40" s="301">
        <v>39</v>
      </c>
      <c r="EJ40" s="302">
        <v>130</v>
      </c>
      <c r="EK40" s="303">
        <v>63</v>
      </c>
      <c r="EL40" s="304">
        <v>48</v>
      </c>
      <c r="EM40" s="302">
        <v>75</v>
      </c>
      <c r="EN40" s="303">
        <v>62</v>
      </c>
      <c r="EO40" s="304">
        <v>48</v>
      </c>
      <c r="EP40" s="305">
        <v>104</v>
      </c>
      <c r="EQ40" s="306">
        <v>62</v>
      </c>
      <c r="ER40" s="307">
        <v>45</v>
      </c>
      <c r="ES40" s="308">
        <v>72</v>
      </c>
      <c r="ET40" s="309">
        <v>55</v>
      </c>
      <c r="EU40" s="310">
        <v>40</v>
      </c>
      <c r="EV40" s="308">
        <v>78</v>
      </c>
      <c r="EW40" s="309">
        <v>56</v>
      </c>
      <c r="EX40" s="310">
        <v>39</v>
      </c>
      <c r="EY40" s="308">
        <v>42</v>
      </c>
      <c r="EZ40" s="309">
        <v>42</v>
      </c>
      <c r="FA40" s="310">
        <v>28</v>
      </c>
      <c r="FB40" s="308">
        <v>190</v>
      </c>
      <c r="FC40" s="309">
        <v>50</v>
      </c>
      <c r="FD40" s="310">
        <v>41</v>
      </c>
      <c r="FE40" s="1166">
        <v>54</v>
      </c>
      <c r="FF40" s="1161">
        <v>53</v>
      </c>
      <c r="FG40" s="1167">
        <v>40</v>
      </c>
      <c r="FH40" s="1166">
        <v>119</v>
      </c>
      <c r="FI40" s="1161">
        <v>52</v>
      </c>
      <c r="FJ40" s="1167">
        <v>39</v>
      </c>
      <c r="FK40" s="1166">
        <v>66</v>
      </c>
      <c r="FL40" s="1161">
        <v>51</v>
      </c>
      <c r="FM40" s="1167">
        <v>39</v>
      </c>
      <c r="FN40" s="1166">
        <v>60</v>
      </c>
      <c r="FO40" s="1161">
        <v>58</v>
      </c>
      <c r="FP40" s="1167">
        <v>45</v>
      </c>
      <c r="FQ40" s="1166">
        <v>35</v>
      </c>
      <c r="FR40" s="1161">
        <v>34</v>
      </c>
      <c r="FS40" s="1167">
        <v>25</v>
      </c>
    </row>
    <row r="41" spans="2:175" s="6" customFormat="1" ht="18.75" customHeight="1" x14ac:dyDescent="0.25">
      <c r="B41" s="291" t="s">
        <v>411</v>
      </c>
      <c r="C41" s="292"/>
      <c r="D41" s="293"/>
      <c r="E41" s="294"/>
      <c r="F41" s="295"/>
      <c r="G41" s="293"/>
      <c r="H41" s="296"/>
      <c r="I41" s="292"/>
      <c r="J41" s="293"/>
      <c r="K41" s="294"/>
      <c r="L41" s="295"/>
      <c r="M41" s="293"/>
      <c r="N41" s="296"/>
      <c r="O41" s="292"/>
      <c r="P41" s="293"/>
      <c r="Q41" s="294"/>
      <c r="R41" s="295"/>
      <c r="S41" s="296"/>
      <c r="T41" s="292"/>
      <c r="U41" s="293"/>
      <c r="V41" s="294"/>
      <c r="W41" s="295"/>
      <c r="X41" s="293"/>
      <c r="Y41" s="296"/>
      <c r="Z41" s="292"/>
      <c r="AA41" s="293"/>
      <c r="AB41" s="294"/>
      <c r="AC41" s="295"/>
      <c r="AD41" s="293"/>
      <c r="AE41" s="296"/>
      <c r="AF41" s="292"/>
      <c r="AG41" s="293"/>
      <c r="AH41" s="294"/>
      <c r="AI41" s="295"/>
      <c r="AJ41" s="293"/>
      <c r="AK41" s="296"/>
      <c r="AL41" s="292"/>
      <c r="AM41" s="293"/>
      <c r="AN41" s="294"/>
      <c r="AO41" s="295"/>
      <c r="AP41" s="293"/>
      <c r="AQ41" s="296"/>
      <c r="AR41" s="292"/>
      <c r="AS41" s="293"/>
      <c r="AT41" s="294"/>
      <c r="AU41" s="295"/>
      <c r="AV41" s="293"/>
      <c r="AW41" s="296"/>
      <c r="AX41" s="292"/>
      <c r="AY41" s="293"/>
      <c r="AZ41" s="294"/>
      <c r="BA41" s="295"/>
      <c r="BB41" s="293"/>
      <c r="BC41" s="296"/>
      <c r="BD41" s="297"/>
      <c r="BE41" s="298"/>
      <c r="BF41" s="299"/>
      <c r="BG41" s="300"/>
      <c r="BH41" s="298"/>
      <c r="BI41" s="301"/>
      <c r="BJ41" s="297"/>
      <c r="BK41" s="298"/>
      <c r="BL41" s="299"/>
      <c r="BM41" s="300"/>
      <c r="BN41" s="298"/>
      <c r="BO41" s="301"/>
      <c r="BP41" s="297"/>
      <c r="BQ41" s="298"/>
      <c r="BR41" s="299"/>
      <c r="BS41" s="300"/>
      <c r="BT41" s="298"/>
      <c r="BU41" s="301"/>
      <c r="BV41" s="297"/>
      <c r="BW41" s="298"/>
      <c r="BX41" s="299"/>
      <c r="BY41" s="300"/>
      <c r="BZ41" s="298"/>
      <c r="CA41" s="301"/>
      <c r="CB41" s="297"/>
      <c r="CC41" s="298"/>
      <c r="CD41" s="299"/>
      <c r="CE41" s="300"/>
      <c r="CF41" s="298"/>
      <c r="CG41" s="301"/>
      <c r="CH41" s="297"/>
      <c r="CI41" s="298"/>
      <c r="CJ41" s="299"/>
      <c r="CK41" s="300"/>
      <c r="CL41" s="298"/>
      <c r="CM41" s="301"/>
      <c r="CN41" s="297"/>
      <c r="CO41" s="298"/>
      <c r="CP41" s="299"/>
      <c r="CQ41" s="300"/>
      <c r="CR41" s="298"/>
      <c r="CS41" s="301"/>
      <c r="CT41" s="297"/>
      <c r="CU41" s="298"/>
      <c r="CV41" s="299"/>
      <c r="CW41" s="300"/>
      <c r="CX41" s="298"/>
      <c r="CY41" s="301"/>
      <c r="CZ41" s="297"/>
      <c r="DA41" s="298"/>
      <c r="DB41" s="299"/>
      <c r="DC41" s="300"/>
      <c r="DD41" s="298"/>
      <c r="DE41" s="301"/>
      <c r="DF41" s="297"/>
      <c r="DG41" s="298"/>
      <c r="DH41" s="299"/>
      <c r="DI41" s="300"/>
      <c r="DJ41" s="298"/>
      <c r="DK41" s="301"/>
      <c r="DL41" s="297"/>
      <c r="DM41" s="298"/>
      <c r="DN41" s="299"/>
      <c r="DO41" s="300"/>
      <c r="DP41" s="298"/>
      <c r="DQ41" s="301"/>
      <c r="DR41" s="297">
        <v>72</v>
      </c>
      <c r="DS41" s="298">
        <v>53</v>
      </c>
      <c r="DT41" s="299">
        <v>36</v>
      </c>
      <c r="DU41" s="300">
        <v>48</v>
      </c>
      <c r="DV41" s="298">
        <v>47</v>
      </c>
      <c r="DW41" s="301">
        <v>37</v>
      </c>
      <c r="DX41" s="297">
        <v>51</v>
      </c>
      <c r="DY41" s="298">
        <v>49</v>
      </c>
      <c r="DZ41" s="299">
        <v>41</v>
      </c>
      <c r="EA41" s="300">
        <v>23</v>
      </c>
      <c r="EB41" s="298">
        <v>23</v>
      </c>
      <c r="EC41" s="301"/>
      <c r="ED41" s="297">
        <v>35</v>
      </c>
      <c r="EE41" s="298">
        <v>34</v>
      </c>
      <c r="EF41" s="299">
        <v>23</v>
      </c>
      <c r="EG41" s="300">
        <v>36</v>
      </c>
      <c r="EH41" s="298">
        <v>34</v>
      </c>
      <c r="EI41" s="301">
        <v>32</v>
      </c>
      <c r="EJ41" s="302">
        <v>48</v>
      </c>
      <c r="EK41" s="303">
        <v>48</v>
      </c>
      <c r="EL41" s="304">
        <v>41</v>
      </c>
      <c r="EM41" s="302">
        <v>22</v>
      </c>
      <c r="EN41" s="303">
        <v>22</v>
      </c>
      <c r="EO41" s="304">
        <v>13</v>
      </c>
      <c r="EP41" s="305">
        <v>42</v>
      </c>
      <c r="EQ41" s="306">
        <v>40</v>
      </c>
      <c r="ER41" s="307">
        <v>31</v>
      </c>
      <c r="ES41" s="308">
        <v>26</v>
      </c>
      <c r="ET41" s="303"/>
      <c r="EU41" s="304"/>
      <c r="EV41" s="308">
        <v>39</v>
      </c>
      <c r="EW41" s="303">
        <v>38</v>
      </c>
      <c r="EX41" s="304">
        <v>30</v>
      </c>
      <c r="EY41" s="308">
        <v>27</v>
      </c>
      <c r="EZ41" s="303"/>
      <c r="FA41" s="304"/>
      <c r="FB41" s="308">
        <v>46</v>
      </c>
      <c r="FC41" s="303">
        <v>46</v>
      </c>
      <c r="FD41" s="304">
        <v>46</v>
      </c>
      <c r="FE41" s="1166">
        <v>56</v>
      </c>
      <c r="FF41" s="1161">
        <v>52</v>
      </c>
      <c r="FG41" s="1167">
        <v>40</v>
      </c>
      <c r="FH41" s="1166">
        <v>55</v>
      </c>
      <c r="FI41" s="1161">
        <v>55</v>
      </c>
      <c r="FJ41" s="1167">
        <v>47</v>
      </c>
      <c r="FK41" s="1166">
        <v>21</v>
      </c>
      <c r="FL41" s="1161">
        <v>0</v>
      </c>
      <c r="FM41" s="1167"/>
      <c r="FN41" s="1166">
        <v>42</v>
      </c>
      <c r="FO41" s="1161">
        <v>42</v>
      </c>
      <c r="FP41" s="1167">
        <v>36</v>
      </c>
      <c r="FQ41" s="1166">
        <v>28</v>
      </c>
      <c r="FR41" s="1161">
        <v>26</v>
      </c>
      <c r="FS41" s="1167">
        <v>23</v>
      </c>
    </row>
    <row r="42" spans="2:175" s="6" customFormat="1" ht="18.75" customHeight="1" x14ac:dyDescent="0.25">
      <c r="B42" s="291" t="s">
        <v>412</v>
      </c>
      <c r="C42" s="292"/>
      <c r="D42" s="293"/>
      <c r="E42" s="294"/>
      <c r="F42" s="295"/>
      <c r="G42" s="293"/>
      <c r="H42" s="296"/>
      <c r="I42" s="292"/>
      <c r="J42" s="293"/>
      <c r="K42" s="294"/>
      <c r="L42" s="295"/>
      <c r="M42" s="293"/>
      <c r="N42" s="296"/>
      <c r="O42" s="292"/>
      <c r="P42" s="293"/>
      <c r="Q42" s="294"/>
      <c r="R42" s="295"/>
      <c r="S42" s="296"/>
      <c r="T42" s="292"/>
      <c r="U42" s="293"/>
      <c r="V42" s="294"/>
      <c r="W42" s="295"/>
      <c r="X42" s="293"/>
      <c r="Y42" s="296"/>
      <c r="Z42" s="292"/>
      <c r="AA42" s="293"/>
      <c r="AB42" s="294"/>
      <c r="AC42" s="295"/>
      <c r="AD42" s="293"/>
      <c r="AE42" s="296"/>
      <c r="AF42" s="292"/>
      <c r="AG42" s="293"/>
      <c r="AH42" s="294"/>
      <c r="AI42" s="295"/>
      <c r="AJ42" s="293"/>
      <c r="AK42" s="296"/>
      <c r="AL42" s="292"/>
      <c r="AM42" s="293"/>
      <c r="AN42" s="294"/>
      <c r="AO42" s="295"/>
      <c r="AP42" s="293"/>
      <c r="AQ42" s="296"/>
      <c r="AR42" s="292"/>
      <c r="AS42" s="293"/>
      <c r="AT42" s="294"/>
      <c r="AU42" s="295"/>
      <c r="AV42" s="293"/>
      <c r="AW42" s="296"/>
      <c r="AX42" s="292"/>
      <c r="AY42" s="293"/>
      <c r="AZ42" s="294"/>
      <c r="BA42" s="295"/>
      <c r="BB42" s="293"/>
      <c r="BC42" s="296"/>
      <c r="BD42" s="297"/>
      <c r="BE42" s="298"/>
      <c r="BF42" s="299"/>
      <c r="BG42" s="300"/>
      <c r="BH42" s="298"/>
      <c r="BI42" s="301"/>
      <c r="BJ42" s="297"/>
      <c r="BK42" s="298"/>
      <c r="BL42" s="299"/>
      <c r="BM42" s="300"/>
      <c r="BN42" s="298"/>
      <c r="BO42" s="301"/>
      <c r="BP42" s="297"/>
      <c r="BQ42" s="298"/>
      <c r="BR42" s="299"/>
      <c r="BS42" s="300"/>
      <c r="BT42" s="298"/>
      <c r="BU42" s="301"/>
      <c r="BV42" s="297"/>
      <c r="BW42" s="298"/>
      <c r="BX42" s="299"/>
      <c r="BY42" s="300"/>
      <c r="BZ42" s="298"/>
      <c r="CA42" s="301"/>
      <c r="CB42" s="297"/>
      <c r="CC42" s="298"/>
      <c r="CD42" s="299"/>
      <c r="CE42" s="300"/>
      <c r="CF42" s="298"/>
      <c r="CG42" s="301"/>
      <c r="CH42" s="297"/>
      <c r="CI42" s="298"/>
      <c r="CJ42" s="299"/>
      <c r="CK42" s="300"/>
      <c r="CL42" s="298"/>
      <c r="CM42" s="301"/>
      <c r="CN42" s="297"/>
      <c r="CO42" s="298"/>
      <c r="CP42" s="299"/>
      <c r="CQ42" s="300"/>
      <c r="CR42" s="298"/>
      <c r="CS42" s="301"/>
      <c r="CT42" s="297"/>
      <c r="CU42" s="298"/>
      <c r="CV42" s="299"/>
      <c r="CW42" s="300"/>
      <c r="CX42" s="298"/>
      <c r="CY42" s="301"/>
      <c r="CZ42" s="297"/>
      <c r="DA42" s="298"/>
      <c r="DB42" s="299"/>
      <c r="DC42" s="300"/>
      <c r="DD42" s="298"/>
      <c r="DE42" s="301"/>
      <c r="DF42" s="297"/>
      <c r="DG42" s="298"/>
      <c r="DH42" s="299"/>
      <c r="DI42" s="300"/>
      <c r="DJ42" s="298"/>
      <c r="DK42" s="301"/>
      <c r="DL42" s="297"/>
      <c r="DM42" s="298"/>
      <c r="DN42" s="299"/>
      <c r="DO42" s="300"/>
      <c r="DP42" s="298"/>
      <c r="DQ42" s="301"/>
      <c r="DR42" s="297">
        <v>87</v>
      </c>
      <c r="DS42" s="298">
        <v>48</v>
      </c>
      <c r="DT42" s="299">
        <v>41</v>
      </c>
      <c r="DU42" s="300">
        <v>31</v>
      </c>
      <c r="DV42" s="298">
        <v>31</v>
      </c>
      <c r="DW42" s="301">
        <v>24</v>
      </c>
      <c r="DX42" s="297">
        <v>48</v>
      </c>
      <c r="DY42" s="298">
        <v>46</v>
      </c>
      <c r="DZ42" s="299">
        <v>43</v>
      </c>
      <c r="EA42" s="300">
        <v>40</v>
      </c>
      <c r="EB42" s="298">
        <v>40</v>
      </c>
      <c r="EC42" s="301">
        <v>40</v>
      </c>
      <c r="ED42" s="297">
        <v>20</v>
      </c>
      <c r="EE42" s="298"/>
      <c r="EF42" s="299"/>
      <c r="EG42" s="300">
        <v>28</v>
      </c>
      <c r="EH42" s="298"/>
      <c r="EI42" s="301"/>
      <c r="EJ42" s="302">
        <v>56</v>
      </c>
      <c r="EK42" s="303">
        <v>56</v>
      </c>
      <c r="EL42" s="304">
        <v>49</v>
      </c>
      <c r="EM42" s="302">
        <v>29</v>
      </c>
      <c r="EN42" s="303">
        <v>28</v>
      </c>
      <c r="EO42" s="304">
        <v>18</v>
      </c>
      <c r="EP42" s="305">
        <v>48</v>
      </c>
      <c r="EQ42" s="306">
        <v>48</v>
      </c>
      <c r="ER42" s="307">
        <v>36</v>
      </c>
      <c r="ES42" s="302"/>
      <c r="ET42" s="303"/>
      <c r="EU42" s="304"/>
      <c r="EV42" s="302">
        <v>76</v>
      </c>
      <c r="EW42" s="303">
        <v>73</v>
      </c>
      <c r="EX42" s="304">
        <v>49</v>
      </c>
      <c r="EY42" s="302">
        <v>27</v>
      </c>
      <c r="EZ42" s="303"/>
      <c r="FA42" s="304"/>
      <c r="FB42" s="302">
        <v>52</v>
      </c>
      <c r="FC42" s="303">
        <v>50</v>
      </c>
      <c r="FD42" s="304">
        <v>44</v>
      </c>
      <c r="FE42" s="1166">
        <v>36</v>
      </c>
      <c r="FF42" s="1161">
        <v>0</v>
      </c>
      <c r="FG42" s="1167"/>
      <c r="FH42" s="1166">
        <v>54</v>
      </c>
      <c r="FI42" s="1161">
        <v>52</v>
      </c>
      <c r="FJ42" s="1167">
        <v>37</v>
      </c>
      <c r="FK42" s="1166">
        <v>23</v>
      </c>
      <c r="FL42" s="1161">
        <v>0</v>
      </c>
      <c r="FM42" s="1167"/>
      <c r="FN42" s="1166">
        <v>49</v>
      </c>
      <c r="FO42" s="1161">
        <v>47</v>
      </c>
      <c r="FP42" s="1167">
        <v>42</v>
      </c>
      <c r="FQ42" s="1166">
        <v>20</v>
      </c>
      <c r="FR42" s="1161">
        <v>19</v>
      </c>
      <c r="FS42" s="1167">
        <v>18</v>
      </c>
    </row>
    <row r="43" spans="2:175" s="6" customFormat="1" ht="18.75" customHeight="1" x14ac:dyDescent="0.25">
      <c r="B43" s="291" t="s">
        <v>413</v>
      </c>
      <c r="C43" s="292"/>
      <c r="D43" s="293"/>
      <c r="E43" s="294"/>
      <c r="F43" s="295"/>
      <c r="G43" s="293"/>
      <c r="H43" s="296"/>
      <c r="I43" s="292"/>
      <c r="J43" s="293"/>
      <c r="K43" s="294"/>
      <c r="L43" s="295"/>
      <c r="M43" s="293"/>
      <c r="N43" s="296"/>
      <c r="O43" s="292"/>
      <c r="P43" s="293"/>
      <c r="Q43" s="294"/>
      <c r="R43" s="295"/>
      <c r="S43" s="296"/>
      <c r="T43" s="292"/>
      <c r="U43" s="293"/>
      <c r="V43" s="294"/>
      <c r="W43" s="295"/>
      <c r="X43" s="293"/>
      <c r="Y43" s="296"/>
      <c r="Z43" s="292"/>
      <c r="AA43" s="293"/>
      <c r="AB43" s="294"/>
      <c r="AC43" s="295"/>
      <c r="AD43" s="293"/>
      <c r="AE43" s="296"/>
      <c r="AF43" s="292"/>
      <c r="AG43" s="293"/>
      <c r="AH43" s="294"/>
      <c r="AI43" s="295"/>
      <c r="AJ43" s="293"/>
      <c r="AK43" s="296"/>
      <c r="AL43" s="292"/>
      <c r="AM43" s="293"/>
      <c r="AN43" s="294"/>
      <c r="AO43" s="295"/>
      <c r="AP43" s="293"/>
      <c r="AQ43" s="296"/>
      <c r="AR43" s="292"/>
      <c r="AS43" s="293"/>
      <c r="AT43" s="294"/>
      <c r="AU43" s="295"/>
      <c r="AV43" s="293"/>
      <c r="AW43" s="296"/>
      <c r="AX43" s="292"/>
      <c r="AY43" s="293"/>
      <c r="AZ43" s="294"/>
      <c r="BA43" s="295"/>
      <c r="BB43" s="293"/>
      <c r="BC43" s="296"/>
      <c r="BD43" s="297"/>
      <c r="BE43" s="298"/>
      <c r="BF43" s="299"/>
      <c r="BG43" s="300"/>
      <c r="BH43" s="298"/>
      <c r="BI43" s="301"/>
      <c r="BJ43" s="297"/>
      <c r="BK43" s="298"/>
      <c r="BL43" s="299"/>
      <c r="BM43" s="300"/>
      <c r="BN43" s="298"/>
      <c r="BO43" s="301"/>
      <c r="BP43" s="297"/>
      <c r="BQ43" s="298"/>
      <c r="BR43" s="299"/>
      <c r="BS43" s="300"/>
      <c r="BT43" s="298"/>
      <c r="BU43" s="301"/>
      <c r="BV43" s="297"/>
      <c r="BW43" s="298"/>
      <c r="BX43" s="299"/>
      <c r="BY43" s="300"/>
      <c r="BZ43" s="298"/>
      <c r="CA43" s="301"/>
      <c r="CB43" s="297"/>
      <c r="CC43" s="298"/>
      <c r="CD43" s="299"/>
      <c r="CE43" s="300"/>
      <c r="CF43" s="298"/>
      <c r="CG43" s="301"/>
      <c r="CH43" s="297"/>
      <c r="CI43" s="298"/>
      <c r="CJ43" s="299"/>
      <c r="CK43" s="300"/>
      <c r="CL43" s="298"/>
      <c r="CM43" s="301"/>
      <c r="CN43" s="297"/>
      <c r="CO43" s="298"/>
      <c r="CP43" s="299"/>
      <c r="CQ43" s="300"/>
      <c r="CR43" s="298"/>
      <c r="CS43" s="301"/>
      <c r="CT43" s="297"/>
      <c r="CU43" s="298"/>
      <c r="CV43" s="299"/>
      <c r="CW43" s="300"/>
      <c r="CX43" s="298"/>
      <c r="CY43" s="301"/>
      <c r="CZ43" s="297"/>
      <c r="DA43" s="298"/>
      <c r="DB43" s="299"/>
      <c r="DC43" s="300"/>
      <c r="DD43" s="298"/>
      <c r="DE43" s="301"/>
      <c r="DF43" s="297"/>
      <c r="DG43" s="298"/>
      <c r="DH43" s="299"/>
      <c r="DI43" s="300"/>
      <c r="DJ43" s="298"/>
      <c r="DK43" s="301"/>
      <c r="DL43" s="297"/>
      <c r="DM43" s="298"/>
      <c r="DN43" s="299"/>
      <c r="DO43" s="300">
        <v>45</v>
      </c>
      <c r="DP43" s="298">
        <v>43</v>
      </c>
      <c r="DQ43" s="301">
        <v>37</v>
      </c>
      <c r="DR43" s="297">
        <v>45</v>
      </c>
      <c r="DS43" s="298">
        <v>43</v>
      </c>
      <c r="DT43" s="299">
        <v>31</v>
      </c>
      <c r="DU43" s="300">
        <v>46</v>
      </c>
      <c r="DV43" s="298">
        <v>46</v>
      </c>
      <c r="DW43" s="301">
        <v>38</v>
      </c>
      <c r="DX43" s="297">
        <v>71</v>
      </c>
      <c r="DY43" s="298">
        <v>50</v>
      </c>
      <c r="DZ43" s="299">
        <v>36</v>
      </c>
      <c r="EA43" s="300">
        <v>45</v>
      </c>
      <c r="EB43" s="298">
        <v>45</v>
      </c>
      <c r="EC43" s="301">
        <v>42</v>
      </c>
      <c r="ED43" s="297">
        <v>61</v>
      </c>
      <c r="EE43" s="298">
        <v>60</v>
      </c>
      <c r="EF43" s="299">
        <v>50</v>
      </c>
      <c r="EG43" s="300">
        <v>49</v>
      </c>
      <c r="EH43" s="298">
        <v>48</v>
      </c>
      <c r="EI43" s="301">
        <v>34</v>
      </c>
      <c r="EJ43" s="302">
        <v>58</v>
      </c>
      <c r="EK43" s="303">
        <v>57</v>
      </c>
      <c r="EL43" s="304">
        <v>44</v>
      </c>
      <c r="EM43" s="302">
        <v>52</v>
      </c>
      <c r="EN43" s="303">
        <v>51</v>
      </c>
      <c r="EO43" s="304">
        <v>38</v>
      </c>
      <c r="EP43" s="305">
        <v>88</v>
      </c>
      <c r="EQ43" s="306">
        <v>70</v>
      </c>
      <c r="ER43" s="307">
        <v>48</v>
      </c>
      <c r="ES43" s="308">
        <v>58</v>
      </c>
      <c r="ET43" s="309">
        <v>58</v>
      </c>
      <c r="EU43" s="310">
        <v>47</v>
      </c>
      <c r="EV43" s="308">
        <v>77</v>
      </c>
      <c r="EW43" s="309">
        <v>75</v>
      </c>
      <c r="EX43" s="310">
        <v>52</v>
      </c>
      <c r="EY43" s="308">
        <v>53</v>
      </c>
      <c r="EZ43" s="309">
        <v>52</v>
      </c>
      <c r="FA43" s="310">
        <v>40</v>
      </c>
      <c r="FB43" s="308">
        <v>78</v>
      </c>
      <c r="FC43" s="309">
        <v>68</v>
      </c>
      <c r="FD43" s="310">
        <v>50</v>
      </c>
      <c r="FE43" s="1166">
        <v>33</v>
      </c>
      <c r="FF43" s="1161">
        <v>0</v>
      </c>
      <c r="FG43" s="1167"/>
      <c r="FH43" s="1166">
        <v>70</v>
      </c>
      <c r="FI43" s="1161">
        <v>56</v>
      </c>
      <c r="FJ43" s="1167">
        <v>36</v>
      </c>
      <c r="FK43" s="1166">
        <v>39</v>
      </c>
      <c r="FL43" s="1161">
        <v>39</v>
      </c>
      <c r="FM43" s="1167">
        <v>34</v>
      </c>
      <c r="FN43" s="1166">
        <v>51</v>
      </c>
      <c r="FO43" s="1161">
        <v>50</v>
      </c>
      <c r="FP43" s="1167">
        <v>37</v>
      </c>
      <c r="FQ43" s="1166">
        <v>42</v>
      </c>
      <c r="FR43" s="1161">
        <v>41</v>
      </c>
      <c r="FS43" s="1167">
        <v>35</v>
      </c>
    </row>
    <row r="44" spans="2:175" s="6" customFormat="1" ht="18.75" customHeight="1" x14ac:dyDescent="0.25">
      <c r="B44" s="291" t="s">
        <v>414</v>
      </c>
      <c r="C44" s="292">
        <v>127</v>
      </c>
      <c r="D44" s="293">
        <v>30</v>
      </c>
      <c r="E44" s="294">
        <v>29</v>
      </c>
      <c r="F44" s="295">
        <v>97</v>
      </c>
      <c r="G44" s="293">
        <v>30</v>
      </c>
      <c r="H44" s="296">
        <v>28</v>
      </c>
      <c r="I44" s="292">
        <f>52+35</f>
        <v>87</v>
      </c>
      <c r="J44" s="293">
        <v>30</v>
      </c>
      <c r="K44" s="294">
        <v>26</v>
      </c>
      <c r="L44" s="295">
        <f>52+35</f>
        <v>87</v>
      </c>
      <c r="M44" s="293">
        <v>30</v>
      </c>
      <c r="N44" s="296">
        <v>29</v>
      </c>
      <c r="O44" s="292">
        <v>105</v>
      </c>
      <c r="P44" s="293">
        <v>31</v>
      </c>
      <c r="Q44" s="294">
        <v>28</v>
      </c>
      <c r="R44" s="295"/>
      <c r="S44" s="296"/>
      <c r="T44" s="292">
        <v>118</v>
      </c>
      <c r="U44" s="293">
        <v>32</v>
      </c>
      <c r="V44" s="294">
        <v>26</v>
      </c>
      <c r="W44" s="295">
        <v>65</v>
      </c>
      <c r="X44" s="293">
        <v>35</v>
      </c>
      <c r="Y44" s="296">
        <v>30</v>
      </c>
      <c r="Z44" s="292">
        <v>84</v>
      </c>
      <c r="AA44" s="293">
        <v>30</v>
      </c>
      <c r="AB44" s="294">
        <v>28</v>
      </c>
      <c r="AC44" s="295">
        <v>60</v>
      </c>
      <c r="AD44" s="293">
        <v>32</v>
      </c>
      <c r="AE44" s="296">
        <v>27</v>
      </c>
      <c r="AF44" s="292">
        <v>106</v>
      </c>
      <c r="AG44" s="293">
        <v>28</v>
      </c>
      <c r="AH44" s="294">
        <v>28</v>
      </c>
      <c r="AI44" s="295">
        <v>57</v>
      </c>
      <c r="AJ44" s="293">
        <v>35</v>
      </c>
      <c r="AK44" s="296">
        <v>35</v>
      </c>
      <c r="AL44" s="292">
        <v>93</v>
      </c>
      <c r="AM44" s="293">
        <v>33</v>
      </c>
      <c r="AN44" s="294">
        <v>33</v>
      </c>
      <c r="AO44" s="295">
        <v>66</v>
      </c>
      <c r="AP44" s="293">
        <v>30</v>
      </c>
      <c r="AQ44" s="296">
        <v>30</v>
      </c>
      <c r="AR44" s="292">
        <v>102</v>
      </c>
      <c r="AS44" s="293">
        <v>31</v>
      </c>
      <c r="AT44" s="294">
        <v>27</v>
      </c>
      <c r="AU44" s="295">
        <v>77</v>
      </c>
      <c r="AV44" s="293">
        <v>31</v>
      </c>
      <c r="AW44" s="296">
        <v>31</v>
      </c>
      <c r="AX44" s="292">
        <v>109</v>
      </c>
      <c r="AY44" s="293">
        <v>33</v>
      </c>
      <c r="AZ44" s="294">
        <v>30</v>
      </c>
      <c r="BA44" s="295">
        <v>124</v>
      </c>
      <c r="BB44" s="293">
        <v>31</v>
      </c>
      <c r="BC44" s="296">
        <v>26</v>
      </c>
      <c r="BD44" s="297">
        <v>159</v>
      </c>
      <c r="BE44" s="298">
        <v>40</v>
      </c>
      <c r="BF44" s="299">
        <v>39</v>
      </c>
      <c r="BG44" s="300">
        <v>111</v>
      </c>
      <c r="BH44" s="298">
        <v>39</v>
      </c>
      <c r="BI44" s="301">
        <v>41</v>
      </c>
      <c r="BJ44" s="297">
        <v>209</v>
      </c>
      <c r="BK44" s="298">
        <v>39</v>
      </c>
      <c r="BL44" s="299">
        <v>41</v>
      </c>
      <c r="BM44" s="300">
        <v>142</v>
      </c>
      <c r="BN44" s="298">
        <v>40</v>
      </c>
      <c r="BO44" s="301">
        <v>44</v>
      </c>
      <c r="BP44" s="297">
        <v>158</v>
      </c>
      <c r="BQ44" s="298">
        <v>42</v>
      </c>
      <c r="BR44" s="299">
        <v>42</v>
      </c>
      <c r="BS44" s="300">
        <v>137</v>
      </c>
      <c r="BT44" s="298">
        <v>57</v>
      </c>
      <c r="BU44" s="301">
        <v>42</v>
      </c>
      <c r="BV44" s="297">
        <v>155</v>
      </c>
      <c r="BW44" s="298">
        <v>49</v>
      </c>
      <c r="BX44" s="299">
        <v>49</v>
      </c>
      <c r="BY44" s="300">
        <v>115</v>
      </c>
      <c r="BZ44" s="298">
        <v>40</v>
      </c>
      <c r="CA44" s="301">
        <v>44</v>
      </c>
      <c r="CB44" s="297">
        <v>148</v>
      </c>
      <c r="CC44" s="298">
        <v>56</v>
      </c>
      <c r="CD44" s="299">
        <v>42</v>
      </c>
      <c r="CE44" s="300">
        <v>191</v>
      </c>
      <c r="CF44" s="298">
        <v>40</v>
      </c>
      <c r="CG44" s="301">
        <v>50</v>
      </c>
      <c r="CH44" s="297">
        <v>214</v>
      </c>
      <c r="CI44" s="298">
        <v>63</v>
      </c>
      <c r="CJ44" s="299">
        <v>45</v>
      </c>
      <c r="CK44" s="300">
        <v>162</v>
      </c>
      <c r="CL44" s="298">
        <v>61</v>
      </c>
      <c r="CM44" s="301">
        <v>48</v>
      </c>
      <c r="CN44" s="297">
        <v>289</v>
      </c>
      <c r="CO44" s="298">
        <v>13</v>
      </c>
      <c r="CP44" s="299">
        <v>46</v>
      </c>
      <c r="CQ44" s="300">
        <v>206</v>
      </c>
      <c r="CR44" s="298">
        <v>57</v>
      </c>
      <c r="CS44" s="301">
        <v>45</v>
      </c>
      <c r="CT44" s="297">
        <v>284</v>
      </c>
      <c r="CU44" s="298">
        <v>58</v>
      </c>
      <c r="CV44" s="299">
        <v>45</v>
      </c>
      <c r="CW44" s="300">
        <v>275</v>
      </c>
      <c r="CX44" s="298">
        <v>58</v>
      </c>
      <c r="CY44" s="301">
        <v>46</v>
      </c>
      <c r="CZ44" s="297">
        <v>377</v>
      </c>
      <c r="DA44" s="298">
        <v>60</v>
      </c>
      <c r="DB44" s="299">
        <v>45</v>
      </c>
      <c r="DC44" s="300">
        <v>238</v>
      </c>
      <c r="DD44" s="298">
        <v>49</v>
      </c>
      <c r="DE44" s="301">
        <v>31</v>
      </c>
      <c r="DF44" s="297">
        <v>270</v>
      </c>
      <c r="DG44" s="298">
        <v>49</v>
      </c>
      <c r="DH44" s="299">
        <v>42</v>
      </c>
      <c r="DI44" s="300">
        <v>160</v>
      </c>
      <c r="DJ44" s="298">
        <v>51</v>
      </c>
      <c r="DK44" s="301">
        <v>42</v>
      </c>
      <c r="DL44" s="297">
        <v>525</v>
      </c>
      <c r="DM44" s="298">
        <v>46</v>
      </c>
      <c r="DN44" s="299">
        <v>42</v>
      </c>
      <c r="DO44" s="300">
        <v>326</v>
      </c>
      <c r="DP44" s="298">
        <v>51</v>
      </c>
      <c r="DQ44" s="301">
        <v>40</v>
      </c>
      <c r="DR44" s="297">
        <v>515</v>
      </c>
      <c r="DS44" s="298">
        <v>44</v>
      </c>
      <c r="DT44" s="299">
        <v>41</v>
      </c>
      <c r="DU44" s="300">
        <v>341</v>
      </c>
      <c r="DV44" s="298">
        <v>51</v>
      </c>
      <c r="DW44" s="301">
        <v>41</v>
      </c>
      <c r="DX44" s="297">
        <v>482</v>
      </c>
      <c r="DY44" s="298">
        <v>52</v>
      </c>
      <c r="DZ44" s="299">
        <v>38</v>
      </c>
      <c r="EA44" s="300">
        <v>291</v>
      </c>
      <c r="EB44" s="298">
        <v>57</v>
      </c>
      <c r="EC44" s="301">
        <v>41</v>
      </c>
      <c r="ED44" s="297">
        <v>366</v>
      </c>
      <c r="EE44" s="298">
        <v>46</v>
      </c>
      <c r="EF44" s="299">
        <v>41</v>
      </c>
      <c r="EG44" s="300">
        <v>225</v>
      </c>
      <c r="EH44" s="298">
        <v>47</v>
      </c>
      <c r="EI44" s="301">
        <v>41</v>
      </c>
      <c r="EJ44" s="302">
        <v>348</v>
      </c>
      <c r="EK44" s="303">
        <v>57</v>
      </c>
      <c r="EL44" s="304">
        <v>40</v>
      </c>
      <c r="EM44" s="302">
        <v>128</v>
      </c>
      <c r="EN44" s="303">
        <v>49</v>
      </c>
      <c r="EO44" s="304">
        <v>42</v>
      </c>
      <c r="EP44" s="305">
        <v>84</v>
      </c>
      <c r="EQ44" s="306">
        <v>55</v>
      </c>
      <c r="ER44" s="307">
        <v>38</v>
      </c>
      <c r="ES44" s="308">
        <v>40</v>
      </c>
      <c r="ET44" s="309">
        <v>39</v>
      </c>
      <c r="EU44" s="310">
        <v>29</v>
      </c>
      <c r="EV44" s="308">
        <v>236</v>
      </c>
      <c r="EW44" s="309">
        <v>54</v>
      </c>
      <c r="EX44" s="310">
        <v>41</v>
      </c>
      <c r="EY44" s="308">
        <v>55</v>
      </c>
      <c r="EZ44" s="309">
        <v>53</v>
      </c>
      <c r="FA44" s="310">
        <v>39</v>
      </c>
      <c r="FB44" s="308">
        <v>97</v>
      </c>
      <c r="FC44" s="309">
        <v>58</v>
      </c>
      <c r="FD44" s="310">
        <v>39</v>
      </c>
      <c r="FE44" s="1166">
        <v>64</v>
      </c>
      <c r="FF44" s="1161">
        <v>58</v>
      </c>
      <c r="FG44" s="1167">
        <v>41</v>
      </c>
      <c r="FH44" s="1166">
        <v>80</v>
      </c>
      <c r="FI44" s="1161">
        <v>63</v>
      </c>
      <c r="FJ44" s="1167">
        <v>42</v>
      </c>
      <c r="FK44" s="1166">
        <v>30</v>
      </c>
      <c r="FL44" s="1161">
        <v>29</v>
      </c>
      <c r="FM44" s="1167">
        <v>22</v>
      </c>
      <c r="FN44" s="1166">
        <v>92</v>
      </c>
      <c r="FO44" s="1161">
        <v>64</v>
      </c>
      <c r="FP44" s="1167">
        <v>43</v>
      </c>
      <c r="FQ44" s="1166">
        <v>23</v>
      </c>
      <c r="FR44" s="1161">
        <v>23</v>
      </c>
      <c r="FS44" s="1167">
        <v>21</v>
      </c>
    </row>
    <row r="45" spans="2:175" s="6" customFormat="1" ht="18.75" customHeight="1" x14ac:dyDescent="0.25">
      <c r="B45" s="291" t="s">
        <v>415</v>
      </c>
      <c r="C45" s="292"/>
      <c r="D45" s="293"/>
      <c r="E45" s="294"/>
      <c r="F45" s="295"/>
      <c r="G45" s="293"/>
      <c r="H45" s="296"/>
      <c r="I45" s="292"/>
      <c r="J45" s="293"/>
      <c r="K45" s="294"/>
      <c r="L45" s="295"/>
      <c r="M45" s="293"/>
      <c r="N45" s="296"/>
      <c r="O45" s="292"/>
      <c r="P45" s="293"/>
      <c r="Q45" s="294"/>
      <c r="R45" s="295"/>
      <c r="S45" s="296"/>
      <c r="T45" s="292"/>
      <c r="U45" s="293"/>
      <c r="V45" s="294"/>
      <c r="W45" s="295"/>
      <c r="X45" s="293"/>
      <c r="Y45" s="296"/>
      <c r="Z45" s="292">
        <v>189</v>
      </c>
      <c r="AA45" s="293">
        <v>39</v>
      </c>
      <c r="AB45" s="294">
        <v>37</v>
      </c>
      <c r="AC45" s="295">
        <v>133</v>
      </c>
      <c r="AD45" s="293">
        <v>38</v>
      </c>
      <c r="AE45" s="296">
        <v>34</v>
      </c>
      <c r="AF45" s="292">
        <v>170</v>
      </c>
      <c r="AG45" s="293">
        <v>36</v>
      </c>
      <c r="AH45" s="294">
        <v>33</v>
      </c>
      <c r="AI45" s="295">
        <v>111</v>
      </c>
      <c r="AJ45" s="293">
        <v>35</v>
      </c>
      <c r="AK45" s="296">
        <v>43</v>
      </c>
      <c r="AL45" s="292">
        <v>151</v>
      </c>
      <c r="AM45" s="293">
        <v>35</v>
      </c>
      <c r="AN45" s="294">
        <v>35</v>
      </c>
      <c r="AO45" s="295">
        <v>142</v>
      </c>
      <c r="AP45" s="293">
        <v>30</v>
      </c>
      <c r="AQ45" s="296">
        <v>30</v>
      </c>
      <c r="AR45" s="292">
        <v>159</v>
      </c>
      <c r="AS45" s="293">
        <v>33</v>
      </c>
      <c r="AT45" s="294">
        <v>31</v>
      </c>
      <c r="AU45" s="295">
        <v>126</v>
      </c>
      <c r="AV45" s="293">
        <v>33</v>
      </c>
      <c r="AW45" s="296">
        <v>35</v>
      </c>
      <c r="AX45" s="292">
        <v>190</v>
      </c>
      <c r="AY45" s="293">
        <v>32</v>
      </c>
      <c r="AZ45" s="294">
        <v>32</v>
      </c>
      <c r="BA45" s="295">
        <v>137</v>
      </c>
      <c r="BB45" s="293">
        <v>38</v>
      </c>
      <c r="BC45" s="296">
        <v>31</v>
      </c>
      <c r="BD45" s="297">
        <v>207</v>
      </c>
      <c r="BE45" s="298">
        <v>35</v>
      </c>
      <c r="BF45" s="299">
        <v>38</v>
      </c>
      <c r="BG45" s="300">
        <v>122</v>
      </c>
      <c r="BH45" s="298">
        <v>44</v>
      </c>
      <c r="BI45" s="301">
        <v>41</v>
      </c>
      <c r="BJ45" s="297">
        <v>291</v>
      </c>
      <c r="BK45" s="298">
        <v>38</v>
      </c>
      <c r="BL45" s="299">
        <v>39</v>
      </c>
      <c r="BM45" s="300">
        <v>171</v>
      </c>
      <c r="BN45" s="298">
        <v>39</v>
      </c>
      <c r="BO45" s="301">
        <v>47</v>
      </c>
      <c r="BP45" s="297">
        <v>154</v>
      </c>
      <c r="BQ45" s="298">
        <v>53</v>
      </c>
      <c r="BR45" s="299">
        <v>54</v>
      </c>
      <c r="BS45" s="300">
        <v>136</v>
      </c>
      <c r="BT45" s="298">
        <v>42</v>
      </c>
      <c r="BU45" s="301">
        <v>46</v>
      </c>
      <c r="BV45" s="297">
        <v>142</v>
      </c>
      <c r="BW45" s="298">
        <v>52</v>
      </c>
      <c r="BX45" s="299">
        <v>51</v>
      </c>
      <c r="BY45" s="300">
        <v>108</v>
      </c>
      <c r="BZ45" s="298">
        <v>40</v>
      </c>
      <c r="CA45" s="301">
        <v>44</v>
      </c>
      <c r="CB45" s="297">
        <v>165</v>
      </c>
      <c r="CC45" s="298">
        <v>59</v>
      </c>
      <c r="CD45" s="299">
        <v>43</v>
      </c>
      <c r="CE45" s="300">
        <v>171</v>
      </c>
      <c r="CF45" s="298">
        <v>40</v>
      </c>
      <c r="CG45" s="301">
        <v>50</v>
      </c>
      <c r="CH45" s="297">
        <v>185</v>
      </c>
      <c r="CI45" s="298">
        <v>63</v>
      </c>
      <c r="CJ45" s="299">
        <v>45</v>
      </c>
      <c r="CK45" s="300">
        <v>105</v>
      </c>
      <c r="CL45" s="298">
        <v>64</v>
      </c>
      <c r="CM45" s="301">
        <v>48</v>
      </c>
      <c r="CN45" s="297">
        <v>189</v>
      </c>
      <c r="CO45" s="298">
        <v>63</v>
      </c>
      <c r="CP45" s="299">
        <v>45</v>
      </c>
      <c r="CQ45" s="300">
        <v>105</v>
      </c>
      <c r="CR45" s="298">
        <v>58</v>
      </c>
      <c r="CS45" s="301">
        <v>46</v>
      </c>
      <c r="CT45" s="297">
        <v>124</v>
      </c>
      <c r="CU45" s="298">
        <v>64</v>
      </c>
      <c r="CV45" s="299">
        <v>45</v>
      </c>
      <c r="CW45" s="300">
        <v>121</v>
      </c>
      <c r="CX45" s="298">
        <v>57</v>
      </c>
      <c r="CY45" s="301">
        <v>44</v>
      </c>
      <c r="CZ45" s="297">
        <v>144</v>
      </c>
      <c r="DA45" s="298">
        <v>61</v>
      </c>
      <c r="DB45" s="299">
        <v>44</v>
      </c>
      <c r="DC45" s="300">
        <v>121</v>
      </c>
      <c r="DD45" s="298">
        <v>43</v>
      </c>
      <c r="DE45" s="301">
        <v>36</v>
      </c>
      <c r="DF45" s="297">
        <v>136</v>
      </c>
      <c r="DG45" s="298">
        <v>53</v>
      </c>
      <c r="DH45" s="299">
        <v>37</v>
      </c>
      <c r="DI45" s="300">
        <v>71</v>
      </c>
      <c r="DJ45" s="298">
        <v>41</v>
      </c>
      <c r="DK45" s="301">
        <v>40</v>
      </c>
      <c r="DL45" s="297">
        <v>184</v>
      </c>
      <c r="DM45" s="298">
        <v>44</v>
      </c>
      <c r="DN45" s="299">
        <v>40</v>
      </c>
      <c r="DO45" s="300">
        <v>135</v>
      </c>
      <c r="DP45" s="298">
        <v>51</v>
      </c>
      <c r="DQ45" s="301">
        <v>39</v>
      </c>
      <c r="DR45" s="297">
        <v>143</v>
      </c>
      <c r="DS45" s="298">
        <v>47</v>
      </c>
      <c r="DT45" s="299">
        <v>40</v>
      </c>
      <c r="DU45" s="300">
        <v>99</v>
      </c>
      <c r="DV45" s="298">
        <v>54</v>
      </c>
      <c r="DW45" s="301">
        <v>40</v>
      </c>
      <c r="DX45" s="297">
        <v>147</v>
      </c>
      <c r="DY45" s="298">
        <v>48</v>
      </c>
      <c r="DZ45" s="299">
        <v>39</v>
      </c>
      <c r="EA45" s="300">
        <v>109</v>
      </c>
      <c r="EB45" s="298">
        <v>52</v>
      </c>
      <c r="EC45" s="301">
        <v>39</v>
      </c>
      <c r="ED45" s="297">
        <v>162</v>
      </c>
      <c r="EE45" s="298">
        <v>50</v>
      </c>
      <c r="EF45" s="299">
        <v>40</v>
      </c>
      <c r="EG45" s="300">
        <v>65</v>
      </c>
      <c r="EH45" s="298">
        <v>51</v>
      </c>
      <c r="EI45" s="301">
        <v>39</v>
      </c>
      <c r="EJ45" s="302">
        <v>171</v>
      </c>
      <c r="EK45" s="303">
        <v>58</v>
      </c>
      <c r="EL45" s="304">
        <v>35</v>
      </c>
      <c r="EM45" s="302">
        <v>121</v>
      </c>
      <c r="EN45" s="303">
        <v>52</v>
      </c>
      <c r="EO45" s="304">
        <v>36</v>
      </c>
      <c r="EP45" s="305">
        <v>133</v>
      </c>
      <c r="EQ45" s="306">
        <v>52</v>
      </c>
      <c r="ER45" s="307">
        <v>36</v>
      </c>
      <c r="ES45" s="308">
        <v>66</v>
      </c>
      <c r="ET45" s="309">
        <v>51</v>
      </c>
      <c r="EU45" s="310">
        <v>40</v>
      </c>
      <c r="EV45" s="308">
        <v>140</v>
      </c>
      <c r="EW45" s="309">
        <v>50</v>
      </c>
      <c r="EX45" s="310">
        <v>41</v>
      </c>
      <c r="EY45" s="308">
        <v>63</v>
      </c>
      <c r="EZ45" s="309">
        <v>63</v>
      </c>
      <c r="FA45" s="310">
        <v>44</v>
      </c>
      <c r="FB45" s="308">
        <v>145</v>
      </c>
      <c r="FC45" s="309">
        <v>54</v>
      </c>
      <c r="FD45" s="310">
        <v>40</v>
      </c>
      <c r="FE45" s="1166">
        <v>70</v>
      </c>
      <c r="FF45" s="1161">
        <v>47</v>
      </c>
      <c r="FG45" s="1167">
        <v>38</v>
      </c>
      <c r="FH45" s="1166">
        <v>138</v>
      </c>
      <c r="FI45" s="1161">
        <v>60</v>
      </c>
      <c r="FJ45" s="1167">
        <v>34</v>
      </c>
      <c r="FK45" s="1166">
        <v>58</v>
      </c>
      <c r="FL45" s="1161">
        <v>54</v>
      </c>
      <c r="FM45" s="1167">
        <v>40</v>
      </c>
      <c r="FN45" s="1166">
        <v>102</v>
      </c>
      <c r="FO45" s="1161">
        <v>53</v>
      </c>
      <c r="FP45" s="1167">
        <v>39</v>
      </c>
      <c r="FQ45" s="1166">
        <v>70</v>
      </c>
      <c r="FR45" s="1161">
        <v>43</v>
      </c>
      <c r="FS45" s="1167">
        <v>42</v>
      </c>
    </row>
    <row r="46" spans="2:175" s="6" customFormat="1" ht="18.75" customHeight="1" x14ac:dyDescent="0.25">
      <c r="B46" s="291" t="s">
        <v>416</v>
      </c>
      <c r="C46" s="292"/>
      <c r="D46" s="293"/>
      <c r="E46" s="294"/>
      <c r="F46" s="295"/>
      <c r="G46" s="293"/>
      <c r="H46" s="296"/>
      <c r="I46" s="292"/>
      <c r="J46" s="293"/>
      <c r="K46" s="294"/>
      <c r="L46" s="295"/>
      <c r="M46" s="293"/>
      <c r="N46" s="296"/>
      <c r="O46" s="292"/>
      <c r="P46" s="293"/>
      <c r="Q46" s="294"/>
      <c r="R46" s="295"/>
      <c r="S46" s="296"/>
      <c r="T46" s="292"/>
      <c r="U46" s="293"/>
      <c r="V46" s="294"/>
      <c r="W46" s="295"/>
      <c r="X46" s="293"/>
      <c r="Y46" s="296"/>
      <c r="Z46" s="292"/>
      <c r="AA46" s="293"/>
      <c r="AB46" s="294"/>
      <c r="AC46" s="295"/>
      <c r="AD46" s="293"/>
      <c r="AE46" s="296"/>
      <c r="AF46" s="292"/>
      <c r="AG46" s="293"/>
      <c r="AH46" s="294"/>
      <c r="AI46" s="295"/>
      <c r="AJ46" s="293"/>
      <c r="AK46" s="296"/>
      <c r="AL46" s="292"/>
      <c r="AM46" s="293"/>
      <c r="AN46" s="294"/>
      <c r="AO46" s="295"/>
      <c r="AP46" s="293"/>
      <c r="AQ46" s="296"/>
      <c r="AR46" s="292"/>
      <c r="AS46" s="293"/>
      <c r="AT46" s="294"/>
      <c r="AU46" s="295"/>
      <c r="AV46" s="293"/>
      <c r="AW46" s="296"/>
      <c r="AX46" s="292"/>
      <c r="AY46" s="293"/>
      <c r="AZ46" s="294"/>
      <c r="BA46" s="295"/>
      <c r="BB46" s="293"/>
      <c r="BC46" s="296"/>
      <c r="BD46" s="297"/>
      <c r="BE46" s="298"/>
      <c r="BF46" s="299"/>
      <c r="BG46" s="300"/>
      <c r="BH46" s="298"/>
      <c r="BI46" s="301"/>
      <c r="BJ46" s="297"/>
      <c r="BK46" s="298"/>
      <c r="BL46" s="299"/>
      <c r="BM46" s="300"/>
      <c r="BN46" s="298"/>
      <c r="BO46" s="301"/>
      <c r="BP46" s="297"/>
      <c r="BQ46" s="298"/>
      <c r="BR46" s="299"/>
      <c r="BS46" s="300"/>
      <c r="BT46" s="298"/>
      <c r="BU46" s="301"/>
      <c r="BV46" s="297"/>
      <c r="BW46" s="298"/>
      <c r="BX46" s="299"/>
      <c r="BY46" s="300"/>
      <c r="BZ46" s="298"/>
      <c r="CA46" s="301"/>
      <c r="CB46" s="297"/>
      <c r="CC46" s="298"/>
      <c r="CD46" s="299"/>
      <c r="CE46" s="300"/>
      <c r="CF46" s="298"/>
      <c r="CG46" s="301"/>
      <c r="CH46" s="297"/>
      <c r="CI46" s="298"/>
      <c r="CJ46" s="299"/>
      <c r="CK46" s="300"/>
      <c r="CL46" s="298"/>
      <c r="CM46" s="301"/>
      <c r="CN46" s="297"/>
      <c r="CO46" s="298"/>
      <c r="CP46" s="299"/>
      <c r="CQ46" s="300"/>
      <c r="CR46" s="298"/>
      <c r="CS46" s="301"/>
      <c r="CT46" s="297"/>
      <c r="CU46" s="298"/>
      <c r="CV46" s="299"/>
      <c r="CW46" s="300"/>
      <c r="CX46" s="298"/>
      <c r="CY46" s="301"/>
      <c r="CZ46" s="297"/>
      <c r="DA46" s="298"/>
      <c r="DB46" s="299"/>
      <c r="DC46" s="300"/>
      <c r="DD46" s="298"/>
      <c r="DE46" s="301"/>
      <c r="DF46" s="297"/>
      <c r="DG46" s="298"/>
      <c r="DH46" s="299"/>
      <c r="DI46" s="300"/>
      <c r="DJ46" s="298"/>
      <c r="DK46" s="301"/>
      <c r="DL46" s="297"/>
      <c r="DM46" s="298"/>
      <c r="DN46" s="299"/>
      <c r="DO46" s="300"/>
      <c r="DP46" s="298"/>
      <c r="DQ46" s="301"/>
      <c r="DR46" s="297"/>
      <c r="DS46" s="298"/>
      <c r="DT46" s="299"/>
      <c r="DU46" s="300"/>
      <c r="DV46" s="298"/>
      <c r="DW46" s="301"/>
      <c r="DX46" s="297"/>
      <c r="DY46" s="298"/>
      <c r="DZ46" s="299"/>
      <c r="EA46" s="300"/>
      <c r="EB46" s="298"/>
      <c r="EC46" s="301"/>
      <c r="ED46" s="297"/>
      <c r="EE46" s="298"/>
      <c r="EF46" s="299"/>
      <c r="EG46" s="300">
        <v>400</v>
      </c>
      <c r="EH46" s="298">
        <v>58</v>
      </c>
      <c r="EI46" s="301">
        <v>45</v>
      </c>
      <c r="EJ46" s="302">
        <v>260</v>
      </c>
      <c r="EK46" s="303">
        <v>54</v>
      </c>
      <c r="EL46" s="304">
        <v>38</v>
      </c>
      <c r="EM46" s="302">
        <v>232</v>
      </c>
      <c r="EN46" s="303">
        <v>49</v>
      </c>
      <c r="EO46" s="304">
        <v>39</v>
      </c>
      <c r="EP46" s="305">
        <v>206</v>
      </c>
      <c r="EQ46" s="306">
        <v>54</v>
      </c>
      <c r="ER46" s="307">
        <v>37</v>
      </c>
      <c r="ES46" s="308">
        <v>144</v>
      </c>
      <c r="ET46" s="309">
        <v>51</v>
      </c>
      <c r="EU46" s="310">
        <v>41</v>
      </c>
      <c r="EV46" s="308">
        <v>224</v>
      </c>
      <c r="EW46" s="309">
        <v>53</v>
      </c>
      <c r="EX46" s="310">
        <v>38</v>
      </c>
      <c r="EY46" s="308">
        <v>151</v>
      </c>
      <c r="EZ46" s="309">
        <v>53</v>
      </c>
      <c r="FA46" s="310">
        <v>45</v>
      </c>
      <c r="FB46" s="308">
        <v>225</v>
      </c>
      <c r="FC46" s="309">
        <v>55</v>
      </c>
      <c r="FD46" s="310">
        <v>43</v>
      </c>
      <c r="FE46" s="1166">
        <v>177</v>
      </c>
      <c r="FF46" s="1161">
        <v>56</v>
      </c>
      <c r="FG46" s="1167">
        <v>44</v>
      </c>
      <c r="FH46" s="1166">
        <v>186</v>
      </c>
      <c r="FI46" s="1161">
        <v>49</v>
      </c>
      <c r="FJ46" s="1167">
        <v>39</v>
      </c>
      <c r="FK46" s="1166">
        <v>106</v>
      </c>
      <c r="FL46" s="1161">
        <v>48</v>
      </c>
      <c r="FM46" s="1167">
        <v>40</v>
      </c>
      <c r="FN46" s="1166">
        <v>168</v>
      </c>
      <c r="FO46" s="1161">
        <v>58</v>
      </c>
      <c r="FP46" s="1167">
        <v>38</v>
      </c>
      <c r="FQ46" s="1166">
        <v>160</v>
      </c>
      <c r="FR46" s="1161">
        <v>45</v>
      </c>
      <c r="FS46" s="1167">
        <v>44</v>
      </c>
    </row>
    <row r="47" spans="2:175" s="6" customFormat="1" ht="18.75" customHeight="1" x14ac:dyDescent="0.25">
      <c r="B47" s="291" t="s">
        <v>417</v>
      </c>
      <c r="C47" s="292"/>
      <c r="D47" s="293"/>
      <c r="E47" s="294"/>
      <c r="F47" s="295"/>
      <c r="G47" s="293"/>
      <c r="H47" s="296"/>
      <c r="I47" s="292"/>
      <c r="J47" s="293"/>
      <c r="K47" s="294"/>
      <c r="L47" s="295"/>
      <c r="M47" s="293"/>
      <c r="N47" s="296"/>
      <c r="O47" s="292"/>
      <c r="P47" s="293"/>
      <c r="Q47" s="294"/>
      <c r="R47" s="295"/>
      <c r="S47" s="296"/>
      <c r="T47" s="292"/>
      <c r="U47" s="293"/>
      <c r="V47" s="294"/>
      <c r="W47" s="295"/>
      <c r="X47" s="293"/>
      <c r="Y47" s="296"/>
      <c r="Z47" s="292"/>
      <c r="AA47" s="293"/>
      <c r="AB47" s="294"/>
      <c r="AC47" s="295"/>
      <c r="AD47" s="293"/>
      <c r="AE47" s="296"/>
      <c r="AF47" s="292"/>
      <c r="AG47" s="293"/>
      <c r="AH47" s="294"/>
      <c r="AI47" s="295"/>
      <c r="AJ47" s="293"/>
      <c r="AK47" s="296"/>
      <c r="AL47" s="292"/>
      <c r="AM47" s="293"/>
      <c r="AN47" s="294"/>
      <c r="AO47" s="295"/>
      <c r="AP47" s="293"/>
      <c r="AQ47" s="296"/>
      <c r="AR47" s="292"/>
      <c r="AS47" s="293"/>
      <c r="AT47" s="294"/>
      <c r="AU47" s="295"/>
      <c r="AV47" s="293"/>
      <c r="AW47" s="296"/>
      <c r="AX47" s="292"/>
      <c r="AY47" s="293"/>
      <c r="AZ47" s="294"/>
      <c r="BA47" s="295"/>
      <c r="BB47" s="293"/>
      <c r="BC47" s="296"/>
      <c r="BD47" s="297"/>
      <c r="BE47" s="298"/>
      <c r="BF47" s="299"/>
      <c r="BG47" s="300"/>
      <c r="BH47" s="298"/>
      <c r="BI47" s="301"/>
      <c r="BJ47" s="297"/>
      <c r="BK47" s="298"/>
      <c r="BL47" s="299"/>
      <c r="BM47" s="300"/>
      <c r="BN47" s="298"/>
      <c r="BO47" s="301"/>
      <c r="BP47" s="297"/>
      <c r="BQ47" s="298"/>
      <c r="BR47" s="299"/>
      <c r="BS47" s="300"/>
      <c r="BT47" s="298"/>
      <c r="BU47" s="301"/>
      <c r="BV47" s="297"/>
      <c r="BW47" s="298"/>
      <c r="BX47" s="299"/>
      <c r="BY47" s="300"/>
      <c r="BZ47" s="298"/>
      <c r="CA47" s="301"/>
      <c r="CB47" s="297"/>
      <c r="CC47" s="298"/>
      <c r="CD47" s="299"/>
      <c r="CE47" s="300"/>
      <c r="CF47" s="298"/>
      <c r="CG47" s="301"/>
      <c r="CH47" s="297"/>
      <c r="CI47" s="298"/>
      <c r="CJ47" s="299"/>
      <c r="CK47" s="300"/>
      <c r="CL47" s="298"/>
      <c r="CM47" s="301"/>
      <c r="CN47" s="297"/>
      <c r="CO47" s="298"/>
      <c r="CP47" s="299"/>
      <c r="CQ47" s="300"/>
      <c r="CR47" s="298"/>
      <c r="CS47" s="301"/>
      <c r="CT47" s="297"/>
      <c r="CU47" s="298"/>
      <c r="CV47" s="299"/>
      <c r="CW47" s="300"/>
      <c r="CX47" s="298"/>
      <c r="CY47" s="301"/>
      <c r="CZ47" s="297"/>
      <c r="DA47" s="298"/>
      <c r="DB47" s="299"/>
      <c r="DC47" s="300"/>
      <c r="DD47" s="298"/>
      <c r="DE47" s="301"/>
      <c r="DF47" s="297"/>
      <c r="DG47" s="298"/>
      <c r="DH47" s="299"/>
      <c r="DI47" s="300"/>
      <c r="DJ47" s="298"/>
      <c r="DK47" s="301"/>
      <c r="DL47" s="297"/>
      <c r="DM47" s="298"/>
      <c r="DN47" s="299"/>
      <c r="DO47" s="300"/>
      <c r="DP47" s="298"/>
      <c r="DQ47" s="301"/>
      <c r="DR47" s="297"/>
      <c r="DS47" s="298"/>
      <c r="DT47" s="299"/>
      <c r="DU47" s="300"/>
      <c r="DV47" s="298"/>
      <c r="DW47" s="301"/>
      <c r="DX47" s="297"/>
      <c r="DY47" s="298"/>
      <c r="DZ47" s="299"/>
      <c r="EA47" s="300">
        <v>73</v>
      </c>
      <c r="EB47" s="298">
        <v>46</v>
      </c>
      <c r="EC47" s="301">
        <v>42</v>
      </c>
      <c r="ED47" s="297">
        <v>255</v>
      </c>
      <c r="EE47" s="298">
        <v>51</v>
      </c>
      <c r="EF47" s="299">
        <v>40</v>
      </c>
      <c r="EG47" s="300">
        <v>116</v>
      </c>
      <c r="EH47" s="298">
        <v>52</v>
      </c>
      <c r="EI47" s="301">
        <v>39</v>
      </c>
      <c r="EJ47" s="302">
        <v>170</v>
      </c>
      <c r="EK47" s="303">
        <v>45</v>
      </c>
      <c r="EL47" s="304">
        <v>41</v>
      </c>
      <c r="EM47" s="302">
        <v>115</v>
      </c>
      <c r="EN47" s="303">
        <v>47</v>
      </c>
      <c r="EO47" s="304">
        <v>40</v>
      </c>
      <c r="EP47" s="305">
        <v>148</v>
      </c>
      <c r="EQ47" s="306">
        <v>50</v>
      </c>
      <c r="ER47" s="307">
        <v>40</v>
      </c>
      <c r="ES47" s="308">
        <v>97</v>
      </c>
      <c r="ET47" s="309">
        <v>63</v>
      </c>
      <c r="EU47" s="310">
        <v>40</v>
      </c>
      <c r="EV47" s="308">
        <v>160</v>
      </c>
      <c r="EW47" s="309">
        <v>49</v>
      </c>
      <c r="EX47" s="310">
        <v>42</v>
      </c>
      <c r="EY47" s="308">
        <v>80</v>
      </c>
      <c r="EZ47" s="309">
        <v>59</v>
      </c>
      <c r="FA47" s="310">
        <v>44</v>
      </c>
      <c r="FB47" s="308">
        <v>162</v>
      </c>
      <c r="FC47" s="309">
        <v>50</v>
      </c>
      <c r="FD47" s="310">
        <v>43</v>
      </c>
      <c r="FE47" s="1166">
        <v>83</v>
      </c>
      <c r="FF47" s="1161">
        <v>44</v>
      </c>
      <c r="FG47" s="1167">
        <v>39</v>
      </c>
      <c r="FH47" s="1166">
        <v>136</v>
      </c>
      <c r="FI47" s="1161">
        <v>53</v>
      </c>
      <c r="FJ47" s="1167">
        <v>38</v>
      </c>
      <c r="FK47" s="1166">
        <v>79</v>
      </c>
      <c r="FL47" s="1161">
        <v>50</v>
      </c>
      <c r="FM47" s="1167">
        <v>39</v>
      </c>
      <c r="FN47" s="1166">
        <v>145</v>
      </c>
      <c r="FO47" s="1161">
        <v>55</v>
      </c>
      <c r="FP47" s="1167">
        <v>41</v>
      </c>
      <c r="FQ47" s="1166">
        <v>120</v>
      </c>
      <c r="FR47" s="1161">
        <v>48</v>
      </c>
      <c r="FS47" s="1167">
        <v>44</v>
      </c>
    </row>
    <row r="48" spans="2:175" s="6" customFormat="1" ht="18.75" customHeight="1" x14ac:dyDescent="0.25">
      <c r="B48" s="291" t="s">
        <v>1966</v>
      </c>
      <c r="C48" s="292"/>
      <c r="D48" s="293"/>
      <c r="E48" s="294"/>
      <c r="F48" s="295"/>
      <c r="G48" s="293"/>
      <c r="H48" s="296"/>
      <c r="I48" s="292"/>
      <c r="J48" s="293"/>
      <c r="K48" s="294"/>
      <c r="L48" s="295"/>
      <c r="M48" s="293"/>
      <c r="N48" s="296"/>
      <c r="O48" s="292"/>
      <c r="P48" s="293"/>
      <c r="Q48" s="294"/>
      <c r="R48" s="295"/>
      <c r="S48" s="296"/>
      <c r="T48" s="292"/>
      <c r="U48" s="293"/>
      <c r="V48" s="294"/>
      <c r="W48" s="295"/>
      <c r="X48" s="293"/>
      <c r="Y48" s="296"/>
      <c r="Z48" s="292"/>
      <c r="AA48" s="293"/>
      <c r="AB48" s="294"/>
      <c r="AC48" s="295"/>
      <c r="AD48" s="293"/>
      <c r="AE48" s="296"/>
      <c r="AF48" s="292"/>
      <c r="AG48" s="293"/>
      <c r="AH48" s="294"/>
      <c r="AI48" s="295"/>
      <c r="AJ48" s="293"/>
      <c r="AK48" s="296"/>
      <c r="AL48" s="292"/>
      <c r="AM48" s="293"/>
      <c r="AN48" s="294"/>
      <c r="AO48" s="295"/>
      <c r="AP48" s="293"/>
      <c r="AQ48" s="296"/>
      <c r="AR48" s="292"/>
      <c r="AS48" s="293"/>
      <c r="AT48" s="294"/>
      <c r="AU48" s="295"/>
      <c r="AV48" s="293"/>
      <c r="AW48" s="296"/>
      <c r="AX48" s="292"/>
      <c r="AY48" s="293"/>
      <c r="AZ48" s="294"/>
      <c r="BA48" s="295"/>
      <c r="BB48" s="293"/>
      <c r="BC48" s="296"/>
      <c r="BD48" s="297"/>
      <c r="BE48" s="298"/>
      <c r="BF48" s="299"/>
      <c r="BG48" s="300"/>
      <c r="BH48" s="298"/>
      <c r="BI48" s="301"/>
      <c r="BJ48" s="297"/>
      <c r="BK48" s="298"/>
      <c r="BL48" s="299"/>
      <c r="BM48" s="300"/>
      <c r="BN48" s="298"/>
      <c r="BO48" s="301"/>
      <c r="BP48" s="297"/>
      <c r="BQ48" s="298"/>
      <c r="BR48" s="299"/>
      <c r="BS48" s="300"/>
      <c r="BT48" s="298"/>
      <c r="BU48" s="301"/>
      <c r="BV48" s="297"/>
      <c r="BW48" s="298"/>
      <c r="BX48" s="299"/>
      <c r="BY48" s="300"/>
      <c r="BZ48" s="298"/>
      <c r="CA48" s="301"/>
      <c r="CB48" s="297"/>
      <c r="CC48" s="298"/>
      <c r="CD48" s="299"/>
      <c r="CE48" s="300"/>
      <c r="CF48" s="298"/>
      <c r="CG48" s="301"/>
      <c r="CH48" s="297"/>
      <c r="CI48" s="298"/>
      <c r="CJ48" s="299"/>
      <c r="CK48" s="300"/>
      <c r="CL48" s="298"/>
      <c r="CM48" s="301"/>
      <c r="CN48" s="297"/>
      <c r="CO48" s="298"/>
      <c r="CP48" s="299"/>
      <c r="CQ48" s="300"/>
      <c r="CR48" s="298"/>
      <c r="CS48" s="301"/>
      <c r="CT48" s="297"/>
      <c r="CU48" s="298"/>
      <c r="CV48" s="299"/>
      <c r="CW48" s="300"/>
      <c r="CX48" s="298"/>
      <c r="CY48" s="301"/>
      <c r="CZ48" s="297"/>
      <c r="DA48" s="298"/>
      <c r="DB48" s="299"/>
      <c r="DC48" s="300"/>
      <c r="DD48" s="298"/>
      <c r="DE48" s="301"/>
      <c r="DF48" s="297"/>
      <c r="DG48" s="298"/>
      <c r="DH48" s="299"/>
      <c r="DI48" s="300"/>
      <c r="DJ48" s="298"/>
      <c r="DK48" s="301"/>
      <c r="DL48" s="297"/>
      <c r="DM48" s="298"/>
      <c r="DN48" s="299"/>
      <c r="DO48" s="300"/>
      <c r="DP48" s="298"/>
      <c r="DQ48" s="301"/>
      <c r="DR48" s="297"/>
      <c r="DS48" s="298"/>
      <c r="DT48" s="299"/>
      <c r="DU48" s="300"/>
      <c r="DV48" s="298"/>
      <c r="DW48" s="301"/>
      <c r="DX48" s="297"/>
      <c r="DY48" s="298"/>
      <c r="DZ48" s="299"/>
      <c r="EA48" s="300"/>
      <c r="EB48" s="298"/>
      <c r="EC48" s="301"/>
      <c r="ED48" s="297"/>
      <c r="EE48" s="298"/>
      <c r="EF48" s="299"/>
      <c r="EG48" s="300"/>
      <c r="EH48" s="298"/>
      <c r="EI48" s="301"/>
      <c r="EJ48" s="1146"/>
      <c r="EK48" s="1145"/>
      <c r="EL48" s="1147"/>
      <c r="EM48" s="1173"/>
      <c r="EN48" s="1174"/>
      <c r="EO48" s="1175"/>
      <c r="EP48" s="1176"/>
      <c r="EQ48" s="1177"/>
      <c r="ER48" s="1178"/>
      <c r="ES48" s="308"/>
      <c r="ET48" s="309"/>
      <c r="EU48" s="310"/>
      <c r="EV48" s="308">
        <v>184</v>
      </c>
      <c r="EW48" s="309">
        <v>46</v>
      </c>
      <c r="EX48" s="310">
        <v>42</v>
      </c>
      <c r="EY48" s="308">
        <v>56</v>
      </c>
      <c r="EZ48" s="309">
        <v>54</v>
      </c>
      <c r="FA48" s="310">
        <v>43</v>
      </c>
      <c r="FB48" s="308">
        <v>115</v>
      </c>
      <c r="FC48" s="309">
        <v>47</v>
      </c>
      <c r="FD48" s="310">
        <v>40</v>
      </c>
      <c r="FE48" s="1166">
        <v>64</v>
      </c>
      <c r="FF48" s="1161">
        <v>45</v>
      </c>
      <c r="FG48" s="1167">
        <v>40</v>
      </c>
      <c r="FH48" s="1166">
        <v>102</v>
      </c>
      <c r="FI48" s="1161">
        <v>48</v>
      </c>
      <c r="FJ48" s="1167">
        <v>42</v>
      </c>
      <c r="FK48" s="1166">
        <v>57</v>
      </c>
      <c r="FL48" s="1161">
        <v>55</v>
      </c>
      <c r="FM48" s="1167">
        <v>32</v>
      </c>
      <c r="FN48" s="1166">
        <v>60</v>
      </c>
      <c r="FO48" s="1161">
        <v>57</v>
      </c>
      <c r="FP48" s="1167">
        <v>44</v>
      </c>
      <c r="FQ48" s="1166">
        <v>36</v>
      </c>
      <c r="FR48" s="1161">
        <v>34</v>
      </c>
      <c r="FS48" s="1167">
        <v>33</v>
      </c>
    </row>
    <row r="49" spans="2:175" s="6" customFormat="1" ht="18.75" customHeight="1" x14ac:dyDescent="0.25">
      <c r="B49" s="291" t="s">
        <v>418</v>
      </c>
      <c r="C49" s="292"/>
      <c r="D49" s="293"/>
      <c r="E49" s="294"/>
      <c r="F49" s="295"/>
      <c r="G49" s="293"/>
      <c r="H49" s="296"/>
      <c r="I49" s="292"/>
      <c r="J49" s="293"/>
      <c r="K49" s="294"/>
      <c r="L49" s="295"/>
      <c r="M49" s="293"/>
      <c r="N49" s="296"/>
      <c r="O49" s="292"/>
      <c r="P49" s="293"/>
      <c r="Q49" s="294"/>
      <c r="R49" s="295"/>
      <c r="S49" s="296"/>
      <c r="T49" s="292">
        <v>159</v>
      </c>
      <c r="U49" s="293">
        <v>43</v>
      </c>
      <c r="V49" s="294">
        <v>34</v>
      </c>
      <c r="W49" s="295">
        <v>104</v>
      </c>
      <c r="X49" s="293">
        <v>42</v>
      </c>
      <c r="Y49" s="296">
        <v>39</v>
      </c>
      <c r="Z49" s="292"/>
      <c r="AA49" s="293"/>
      <c r="AB49" s="294"/>
      <c r="AC49" s="295"/>
      <c r="AD49" s="293"/>
      <c r="AE49" s="296"/>
      <c r="AF49" s="292"/>
      <c r="AG49" s="293"/>
      <c r="AH49" s="294"/>
      <c r="AI49" s="295"/>
      <c r="AJ49" s="293"/>
      <c r="AK49" s="296"/>
      <c r="AL49" s="292"/>
      <c r="AM49" s="293"/>
      <c r="AN49" s="294"/>
      <c r="AO49" s="295"/>
      <c r="AP49" s="293"/>
      <c r="AQ49" s="296"/>
      <c r="AR49" s="292"/>
      <c r="AS49" s="293"/>
      <c r="AT49" s="294"/>
      <c r="AU49" s="295"/>
      <c r="AV49" s="293"/>
      <c r="AW49" s="296"/>
      <c r="AX49" s="292"/>
      <c r="AY49" s="293"/>
      <c r="AZ49" s="294"/>
      <c r="BA49" s="295"/>
      <c r="BB49" s="293"/>
      <c r="BC49" s="296"/>
      <c r="BD49" s="297"/>
      <c r="BE49" s="298"/>
      <c r="BF49" s="299"/>
      <c r="BG49" s="300"/>
      <c r="BH49" s="298"/>
      <c r="BI49" s="301"/>
      <c r="BJ49" s="297"/>
      <c r="BK49" s="298"/>
      <c r="BL49" s="299"/>
      <c r="BM49" s="300"/>
      <c r="BN49" s="298"/>
      <c r="BO49" s="301"/>
      <c r="BP49" s="297"/>
      <c r="BQ49" s="298"/>
      <c r="BR49" s="299"/>
      <c r="BS49" s="300"/>
      <c r="BT49" s="298"/>
      <c r="BU49" s="301"/>
      <c r="BV49" s="297"/>
      <c r="BW49" s="298"/>
      <c r="BX49" s="299"/>
      <c r="BY49" s="300"/>
      <c r="BZ49" s="298"/>
      <c r="CA49" s="301"/>
      <c r="CB49" s="297"/>
      <c r="CC49" s="298"/>
      <c r="CD49" s="299"/>
      <c r="CE49" s="300"/>
      <c r="CF49" s="298"/>
      <c r="CG49" s="301"/>
      <c r="CH49" s="297"/>
      <c r="CI49" s="298"/>
      <c r="CJ49" s="299"/>
      <c r="CK49" s="300"/>
      <c r="CL49" s="298"/>
      <c r="CM49" s="301"/>
      <c r="CN49" s="297"/>
      <c r="CO49" s="298"/>
      <c r="CP49" s="299"/>
      <c r="CQ49" s="300"/>
      <c r="CR49" s="298"/>
      <c r="CS49" s="301"/>
      <c r="CT49" s="297"/>
      <c r="CU49" s="298"/>
      <c r="CV49" s="299"/>
      <c r="CW49" s="300"/>
      <c r="CX49" s="298"/>
      <c r="CY49" s="301"/>
      <c r="CZ49" s="297"/>
      <c r="DA49" s="298"/>
      <c r="DB49" s="299"/>
      <c r="DC49" s="300"/>
      <c r="DD49" s="298"/>
      <c r="DE49" s="301"/>
      <c r="DF49" s="297"/>
      <c r="DG49" s="298"/>
      <c r="DH49" s="299"/>
      <c r="DI49" s="300"/>
      <c r="DJ49" s="298"/>
      <c r="DK49" s="301"/>
      <c r="DL49" s="297"/>
      <c r="DM49" s="298"/>
      <c r="DN49" s="299"/>
      <c r="DO49" s="300"/>
      <c r="DP49" s="298"/>
      <c r="DQ49" s="301"/>
      <c r="DR49" s="297"/>
      <c r="DS49" s="298"/>
      <c r="DT49" s="299"/>
      <c r="DU49" s="300"/>
      <c r="DV49" s="298"/>
      <c r="DW49" s="301"/>
      <c r="DX49" s="297"/>
      <c r="DY49" s="298"/>
      <c r="DZ49" s="299"/>
      <c r="EA49" s="300"/>
      <c r="EB49" s="298"/>
      <c r="EC49" s="301"/>
      <c r="ED49" s="297"/>
      <c r="EE49" s="298"/>
      <c r="EF49" s="299"/>
      <c r="EG49" s="300"/>
      <c r="EH49" s="298"/>
      <c r="EI49" s="301"/>
      <c r="EJ49" s="297"/>
      <c r="EK49" s="298"/>
      <c r="EL49" s="299"/>
      <c r="EM49" s="297"/>
      <c r="EN49" s="298"/>
      <c r="EO49" s="299"/>
      <c r="EP49" s="297"/>
      <c r="EQ49" s="298"/>
      <c r="ER49" s="299"/>
      <c r="ES49" s="308"/>
      <c r="ET49" s="309"/>
      <c r="EU49" s="310"/>
      <c r="EV49" s="308"/>
      <c r="EW49" s="309"/>
      <c r="EX49" s="310"/>
      <c r="EY49" s="308"/>
      <c r="EZ49" s="309"/>
      <c r="FA49" s="310"/>
      <c r="FB49" s="308"/>
      <c r="FC49" s="309"/>
      <c r="FD49" s="310"/>
      <c r="FE49" s="316"/>
      <c r="FF49" s="319"/>
      <c r="FG49" s="318"/>
      <c r="FH49" s="316"/>
      <c r="FI49" s="319"/>
      <c r="FJ49" s="318"/>
      <c r="FK49" s="316"/>
      <c r="FL49" s="319"/>
      <c r="FM49" s="318"/>
      <c r="FN49" s="316"/>
      <c r="FO49" s="319"/>
      <c r="FP49" s="318"/>
      <c r="FQ49" s="316"/>
      <c r="FR49" s="319"/>
      <c r="FS49" s="318"/>
    </row>
    <row r="50" spans="2:175" s="6" customFormat="1" ht="18.75" customHeight="1" x14ac:dyDescent="0.25">
      <c r="B50" s="291" t="s">
        <v>419</v>
      </c>
      <c r="C50" s="292"/>
      <c r="D50" s="293"/>
      <c r="E50" s="294"/>
      <c r="F50" s="295"/>
      <c r="G50" s="293"/>
      <c r="H50" s="296"/>
      <c r="I50" s="292"/>
      <c r="J50" s="293"/>
      <c r="K50" s="294"/>
      <c r="L50" s="295"/>
      <c r="M50" s="293"/>
      <c r="N50" s="296"/>
      <c r="O50" s="292"/>
      <c r="P50" s="293"/>
      <c r="Q50" s="294"/>
      <c r="R50" s="295"/>
      <c r="S50" s="296"/>
      <c r="T50" s="292"/>
      <c r="U50" s="293"/>
      <c r="V50" s="294"/>
      <c r="W50" s="295"/>
      <c r="X50" s="293"/>
      <c r="Y50" s="296"/>
      <c r="Z50" s="292"/>
      <c r="AA50" s="293"/>
      <c r="AB50" s="294"/>
      <c r="AC50" s="295"/>
      <c r="AD50" s="293"/>
      <c r="AE50" s="296"/>
      <c r="AF50" s="292">
        <v>36</v>
      </c>
      <c r="AG50" s="293">
        <v>36</v>
      </c>
      <c r="AH50" s="294">
        <v>24</v>
      </c>
      <c r="AI50" s="295"/>
      <c r="AJ50" s="293"/>
      <c r="AK50" s="296"/>
      <c r="AL50" s="292">
        <v>29</v>
      </c>
      <c r="AM50" s="293">
        <v>18</v>
      </c>
      <c r="AN50" s="294">
        <v>18</v>
      </c>
      <c r="AO50" s="295"/>
      <c r="AP50" s="293"/>
      <c r="AQ50" s="296"/>
      <c r="AR50" s="292"/>
      <c r="AS50" s="293"/>
      <c r="AT50" s="294"/>
      <c r="AU50" s="295"/>
      <c r="AV50" s="293"/>
      <c r="AW50" s="296"/>
      <c r="AX50" s="292"/>
      <c r="AY50" s="293"/>
      <c r="AZ50" s="294"/>
      <c r="BA50" s="295"/>
      <c r="BB50" s="293"/>
      <c r="BC50" s="296"/>
      <c r="BD50" s="297"/>
      <c r="BE50" s="298"/>
      <c r="BF50" s="299"/>
      <c r="BG50" s="300"/>
      <c r="BH50" s="298"/>
      <c r="BI50" s="301"/>
      <c r="BJ50" s="297"/>
      <c r="BK50" s="298"/>
      <c r="BL50" s="299"/>
      <c r="BM50" s="300"/>
      <c r="BN50" s="298"/>
      <c r="BO50" s="301"/>
      <c r="BP50" s="297"/>
      <c r="BQ50" s="298"/>
      <c r="BR50" s="299"/>
      <c r="BS50" s="300"/>
      <c r="BT50" s="298"/>
      <c r="BU50" s="301"/>
      <c r="BV50" s="297"/>
      <c r="BW50" s="298"/>
      <c r="BX50" s="299"/>
      <c r="BY50" s="300"/>
      <c r="BZ50" s="298"/>
      <c r="CA50" s="301"/>
      <c r="CB50" s="297"/>
      <c r="CC50" s="298"/>
      <c r="CD50" s="299"/>
      <c r="CE50" s="300"/>
      <c r="CF50" s="298"/>
      <c r="CG50" s="301"/>
      <c r="CH50" s="297"/>
      <c r="CI50" s="298"/>
      <c r="CJ50" s="299"/>
      <c r="CK50" s="300"/>
      <c r="CL50" s="298"/>
      <c r="CM50" s="301"/>
      <c r="CN50" s="297"/>
      <c r="CO50" s="298"/>
      <c r="CP50" s="299"/>
      <c r="CQ50" s="300"/>
      <c r="CR50" s="298"/>
      <c r="CS50" s="301"/>
      <c r="CT50" s="297"/>
      <c r="CU50" s="298"/>
      <c r="CV50" s="299"/>
      <c r="CW50" s="300"/>
      <c r="CX50" s="298"/>
      <c r="CY50" s="301"/>
      <c r="CZ50" s="297"/>
      <c r="DA50" s="298"/>
      <c r="DB50" s="299"/>
      <c r="DC50" s="300"/>
      <c r="DD50" s="298"/>
      <c r="DE50" s="301"/>
      <c r="DF50" s="297"/>
      <c r="DG50" s="298"/>
      <c r="DH50" s="299"/>
      <c r="DI50" s="300"/>
      <c r="DJ50" s="298"/>
      <c r="DK50" s="301"/>
      <c r="DL50" s="297"/>
      <c r="DM50" s="298"/>
      <c r="DN50" s="299"/>
      <c r="DO50" s="300"/>
      <c r="DP50" s="298"/>
      <c r="DQ50" s="301"/>
      <c r="DR50" s="297"/>
      <c r="DS50" s="298"/>
      <c r="DT50" s="299"/>
      <c r="DU50" s="300"/>
      <c r="DV50" s="298"/>
      <c r="DW50" s="301"/>
      <c r="DX50" s="297"/>
      <c r="DY50" s="298"/>
      <c r="DZ50" s="299"/>
      <c r="EA50" s="300"/>
      <c r="EB50" s="298"/>
      <c r="EC50" s="301"/>
      <c r="ED50" s="297"/>
      <c r="EE50" s="298"/>
      <c r="EF50" s="299"/>
      <c r="EG50" s="300"/>
      <c r="EH50" s="298"/>
      <c r="EI50" s="301"/>
      <c r="EJ50" s="297"/>
      <c r="EK50" s="298"/>
      <c r="EL50" s="299"/>
      <c r="EM50" s="297"/>
      <c r="EN50" s="298"/>
      <c r="EO50" s="299"/>
      <c r="EP50" s="297"/>
      <c r="EQ50" s="298"/>
      <c r="ER50" s="299"/>
      <c r="ES50" s="297"/>
      <c r="ET50" s="298"/>
      <c r="EU50" s="299"/>
      <c r="EV50" s="297"/>
      <c r="EW50" s="298"/>
      <c r="EX50" s="299"/>
      <c r="EY50" s="297"/>
      <c r="EZ50" s="298"/>
      <c r="FA50" s="299"/>
      <c r="FB50" s="297"/>
      <c r="FC50" s="298"/>
      <c r="FD50" s="299"/>
      <c r="FE50" s="297"/>
      <c r="FF50" s="298"/>
      <c r="FG50" s="299"/>
      <c r="FH50" s="297"/>
      <c r="FI50" s="298"/>
      <c r="FJ50" s="299"/>
      <c r="FK50" s="297"/>
      <c r="FL50" s="298"/>
      <c r="FM50" s="299"/>
      <c r="FN50" s="297"/>
      <c r="FO50" s="298"/>
      <c r="FP50" s="299"/>
      <c r="FQ50" s="297"/>
      <c r="FR50" s="298"/>
      <c r="FS50" s="299"/>
    </row>
    <row r="51" spans="2:175" s="6" customFormat="1" ht="18.75" customHeight="1" x14ac:dyDescent="0.25">
      <c r="B51" s="291" t="s">
        <v>420</v>
      </c>
      <c r="C51" s="292"/>
      <c r="D51" s="293"/>
      <c r="E51" s="294"/>
      <c r="F51" s="295">
        <v>214</v>
      </c>
      <c r="G51" s="293">
        <v>195</v>
      </c>
      <c r="H51" s="296">
        <v>90</v>
      </c>
      <c r="I51" s="292"/>
      <c r="J51" s="293"/>
      <c r="K51" s="294"/>
      <c r="L51" s="295"/>
      <c r="M51" s="293"/>
      <c r="N51" s="296">
        <v>52</v>
      </c>
      <c r="O51" s="292"/>
      <c r="P51" s="293"/>
      <c r="Q51" s="294"/>
      <c r="R51" s="295"/>
      <c r="S51" s="296"/>
      <c r="T51" s="292"/>
      <c r="U51" s="293"/>
      <c r="V51" s="294"/>
      <c r="W51" s="295"/>
      <c r="X51" s="293"/>
      <c r="Y51" s="296"/>
      <c r="Z51" s="292">
        <v>55</v>
      </c>
      <c r="AA51" s="293">
        <v>47</v>
      </c>
      <c r="AB51" s="294">
        <v>35</v>
      </c>
      <c r="AC51" s="295"/>
      <c r="AD51" s="293"/>
      <c r="AE51" s="296"/>
      <c r="AF51" s="292">
        <v>15</v>
      </c>
      <c r="AG51" s="293"/>
      <c r="AH51" s="294"/>
      <c r="AI51" s="295"/>
      <c r="AJ51" s="293"/>
      <c r="AK51" s="296"/>
      <c r="AL51" s="292"/>
      <c r="AM51" s="293"/>
      <c r="AN51" s="294"/>
      <c r="AO51" s="295"/>
      <c r="AP51" s="293"/>
      <c r="AQ51" s="296"/>
      <c r="AR51" s="292"/>
      <c r="AS51" s="293"/>
      <c r="AT51" s="294"/>
      <c r="AU51" s="295"/>
      <c r="AV51" s="293"/>
      <c r="AW51" s="296"/>
      <c r="AX51" s="292"/>
      <c r="AY51" s="293"/>
      <c r="AZ51" s="294"/>
      <c r="BA51" s="295"/>
      <c r="BB51" s="293"/>
      <c r="BC51" s="296"/>
      <c r="BD51" s="297"/>
      <c r="BE51" s="298"/>
      <c r="BF51" s="299"/>
      <c r="BG51" s="300"/>
      <c r="BH51" s="298"/>
      <c r="BI51" s="301"/>
      <c r="BJ51" s="297"/>
      <c r="BK51" s="298"/>
      <c r="BL51" s="299"/>
      <c r="BM51" s="300"/>
      <c r="BN51" s="298"/>
      <c r="BO51" s="301"/>
      <c r="BP51" s="297"/>
      <c r="BQ51" s="298"/>
      <c r="BR51" s="299"/>
      <c r="BS51" s="300"/>
      <c r="BT51" s="298"/>
      <c r="BU51" s="301"/>
      <c r="BV51" s="297"/>
      <c r="BW51" s="298"/>
      <c r="BX51" s="299"/>
      <c r="BY51" s="300"/>
      <c r="BZ51" s="298"/>
      <c r="CA51" s="301"/>
      <c r="CB51" s="297"/>
      <c r="CC51" s="298"/>
      <c r="CD51" s="299"/>
      <c r="CE51" s="300"/>
      <c r="CF51" s="298"/>
      <c r="CG51" s="301"/>
      <c r="CH51" s="297"/>
      <c r="CI51" s="298"/>
      <c r="CJ51" s="299"/>
      <c r="CK51" s="300"/>
      <c r="CL51" s="298"/>
      <c r="CM51" s="301"/>
      <c r="CN51" s="297"/>
      <c r="CO51" s="298"/>
      <c r="CP51" s="299"/>
      <c r="CQ51" s="300"/>
      <c r="CR51" s="298"/>
      <c r="CS51" s="301"/>
      <c r="CT51" s="297"/>
      <c r="CU51" s="298"/>
      <c r="CV51" s="299"/>
      <c r="CW51" s="300"/>
      <c r="CX51" s="298"/>
      <c r="CY51" s="301"/>
      <c r="CZ51" s="297"/>
      <c r="DA51" s="298"/>
      <c r="DB51" s="299"/>
      <c r="DC51" s="300"/>
      <c r="DD51" s="298"/>
      <c r="DE51" s="301"/>
      <c r="DF51" s="297"/>
      <c r="DG51" s="298"/>
      <c r="DH51" s="299"/>
      <c r="DI51" s="300"/>
      <c r="DJ51" s="298"/>
      <c r="DK51" s="301"/>
      <c r="DL51" s="297"/>
      <c r="DM51" s="298"/>
      <c r="DN51" s="299"/>
      <c r="DO51" s="300"/>
      <c r="DP51" s="298"/>
      <c r="DQ51" s="301"/>
      <c r="DR51" s="297"/>
      <c r="DS51" s="298"/>
      <c r="DT51" s="299"/>
      <c r="DU51" s="300"/>
      <c r="DV51" s="298"/>
      <c r="DW51" s="301"/>
      <c r="DX51" s="297"/>
      <c r="DY51" s="298"/>
      <c r="DZ51" s="299"/>
      <c r="EA51" s="300"/>
      <c r="EB51" s="298"/>
      <c r="EC51" s="301"/>
      <c r="ED51" s="297"/>
      <c r="EE51" s="298"/>
      <c r="EF51" s="299"/>
      <c r="EG51" s="300"/>
      <c r="EH51" s="298"/>
      <c r="EI51" s="301"/>
      <c r="EJ51" s="297"/>
      <c r="EK51" s="298"/>
      <c r="EL51" s="299"/>
      <c r="EM51" s="297"/>
      <c r="EN51" s="298"/>
      <c r="EO51" s="299"/>
      <c r="EP51" s="297"/>
      <c r="EQ51" s="298"/>
      <c r="ER51" s="299"/>
      <c r="ES51" s="297"/>
      <c r="ET51" s="298"/>
      <c r="EU51" s="299"/>
      <c r="EV51" s="297"/>
      <c r="EW51" s="298"/>
      <c r="EX51" s="299"/>
      <c r="EY51" s="297"/>
      <c r="EZ51" s="298"/>
      <c r="FA51" s="299"/>
      <c r="FB51" s="297"/>
      <c r="FC51" s="298"/>
      <c r="FD51" s="299"/>
      <c r="FE51" s="297"/>
      <c r="FF51" s="298"/>
      <c r="FG51" s="299"/>
      <c r="FH51" s="297"/>
      <c r="FI51" s="298"/>
      <c r="FJ51" s="299"/>
      <c r="FK51" s="297"/>
      <c r="FL51" s="298"/>
      <c r="FM51" s="299"/>
      <c r="FN51" s="297"/>
      <c r="FO51" s="298"/>
      <c r="FP51" s="299"/>
      <c r="FQ51" s="297"/>
      <c r="FR51" s="298"/>
      <c r="FS51" s="299"/>
    </row>
    <row r="52" spans="2:175" s="6" customFormat="1" ht="18.75" customHeight="1" x14ac:dyDescent="0.25">
      <c r="B52" s="291" t="s">
        <v>421</v>
      </c>
      <c r="C52" s="292"/>
      <c r="D52" s="293"/>
      <c r="E52" s="294"/>
      <c r="F52" s="295"/>
      <c r="G52" s="293"/>
      <c r="H52" s="296"/>
      <c r="I52" s="292"/>
      <c r="J52" s="293"/>
      <c r="K52" s="294"/>
      <c r="L52" s="295"/>
      <c r="M52" s="293"/>
      <c r="N52" s="296"/>
      <c r="O52" s="292"/>
      <c r="P52" s="293"/>
      <c r="Q52" s="294"/>
      <c r="R52" s="295"/>
      <c r="S52" s="296"/>
      <c r="T52" s="292"/>
      <c r="U52" s="293"/>
      <c r="V52" s="294"/>
      <c r="W52" s="295"/>
      <c r="X52" s="293"/>
      <c r="Y52" s="296"/>
      <c r="Z52" s="292"/>
      <c r="AA52" s="293"/>
      <c r="AB52" s="294"/>
      <c r="AC52" s="295">
        <v>38</v>
      </c>
      <c r="AD52" s="293">
        <v>38</v>
      </c>
      <c r="AE52" s="296">
        <v>39</v>
      </c>
      <c r="AF52" s="292"/>
      <c r="AG52" s="293"/>
      <c r="AH52" s="294"/>
      <c r="AI52" s="295"/>
      <c r="AJ52" s="293"/>
      <c r="AK52" s="296"/>
      <c r="AL52" s="292"/>
      <c r="AM52" s="293"/>
      <c r="AN52" s="294"/>
      <c r="AO52" s="295"/>
      <c r="AP52" s="293"/>
      <c r="AQ52" s="296"/>
      <c r="AR52" s="292"/>
      <c r="AS52" s="293"/>
      <c r="AT52" s="294"/>
      <c r="AU52" s="295"/>
      <c r="AV52" s="293"/>
      <c r="AW52" s="296"/>
      <c r="AX52" s="292"/>
      <c r="AY52" s="293"/>
      <c r="AZ52" s="294"/>
      <c r="BA52" s="295"/>
      <c r="BB52" s="293"/>
      <c r="BC52" s="296"/>
      <c r="BD52" s="297"/>
      <c r="BE52" s="298"/>
      <c r="BF52" s="299"/>
      <c r="BG52" s="300"/>
      <c r="BH52" s="298"/>
      <c r="BI52" s="301"/>
      <c r="BJ52" s="297"/>
      <c r="BK52" s="298"/>
      <c r="BL52" s="299"/>
      <c r="BM52" s="300"/>
      <c r="BN52" s="298"/>
      <c r="BO52" s="301"/>
      <c r="BP52" s="297"/>
      <c r="BQ52" s="298"/>
      <c r="BR52" s="299"/>
      <c r="BS52" s="300"/>
      <c r="BT52" s="298"/>
      <c r="BU52" s="301"/>
      <c r="BV52" s="297"/>
      <c r="BW52" s="298"/>
      <c r="BX52" s="299"/>
      <c r="BY52" s="300"/>
      <c r="BZ52" s="298"/>
      <c r="CA52" s="301"/>
      <c r="CB52" s="297"/>
      <c r="CC52" s="298"/>
      <c r="CD52" s="299"/>
      <c r="CE52" s="300"/>
      <c r="CF52" s="298"/>
      <c r="CG52" s="301"/>
      <c r="CH52" s="297"/>
      <c r="CI52" s="298"/>
      <c r="CJ52" s="299"/>
      <c r="CK52" s="300"/>
      <c r="CL52" s="298"/>
      <c r="CM52" s="301"/>
      <c r="CN52" s="297"/>
      <c r="CO52" s="298"/>
      <c r="CP52" s="299"/>
      <c r="CQ52" s="300"/>
      <c r="CR52" s="298"/>
      <c r="CS52" s="301"/>
      <c r="CT52" s="297"/>
      <c r="CU52" s="298"/>
      <c r="CV52" s="299"/>
      <c r="CW52" s="300"/>
      <c r="CX52" s="298"/>
      <c r="CY52" s="301"/>
      <c r="CZ52" s="297"/>
      <c r="DA52" s="298"/>
      <c r="DB52" s="299"/>
      <c r="DC52" s="300"/>
      <c r="DD52" s="298"/>
      <c r="DE52" s="301"/>
      <c r="DF52" s="297"/>
      <c r="DG52" s="298"/>
      <c r="DH52" s="299"/>
      <c r="DI52" s="300"/>
      <c r="DJ52" s="298"/>
      <c r="DK52" s="301"/>
      <c r="DL52" s="297"/>
      <c r="DM52" s="298"/>
      <c r="DN52" s="299"/>
      <c r="DO52" s="300"/>
      <c r="DP52" s="298"/>
      <c r="DQ52" s="301"/>
      <c r="DR52" s="297"/>
      <c r="DS52" s="298"/>
      <c r="DT52" s="299"/>
      <c r="DU52" s="300"/>
      <c r="DV52" s="298"/>
      <c r="DW52" s="301"/>
      <c r="DX52" s="297"/>
      <c r="DY52" s="298"/>
      <c r="DZ52" s="299"/>
      <c r="EA52" s="300"/>
      <c r="EB52" s="298"/>
      <c r="EC52" s="301"/>
      <c r="ED52" s="297"/>
      <c r="EE52" s="298"/>
      <c r="EF52" s="299"/>
      <c r="EG52" s="300"/>
      <c r="EH52" s="298"/>
      <c r="EI52" s="301"/>
      <c r="EJ52" s="297"/>
      <c r="EK52" s="298"/>
      <c r="EL52" s="299"/>
      <c r="EM52" s="297"/>
      <c r="EN52" s="298"/>
      <c r="EO52" s="299"/>
      <c r="EP52" s="297"/>
      <c r="EQ52" s="298"/>
      <c r="ER52" s="299"/>
      <c r="ES52" s="297"/>
      <c r="ET52" s="298"/>
      <c r="EU52" s="299"/>
      <c r="EV52" s="297"/>
      <c r="EW52" s="298"/>
      <c r="EX52" s="299"/>
      <c r="EY52" s="297"/>
      <c r="EZ52" s="298"/>
      <c r="FA52" s="299"/>
      <c r="FB52" s="297"/>
      <c r="FC52" s="298"/>
      <c r="FD52" s="299"/>
      <c r="FE52" s="297"/>
      <c r="FF52" s="298"/>
      <c r="FG52" s="299"/>
      <c r="FH52" s="297"/>
      <c r="FI52" s="298"/>
      <c r="FJ52" s="299"/>
      <c r="FK52" s="297"/>
      <c r="FL52" s="298"/>
      <c r="FM52" s="299"/>
      <c r="FN52" s="297"/>
      <c r="FO52" s="298"/>
      <c r="FP52" s="299"/>
      <c r="FQ52" s="297"/>
      <c r="FR52" s="298"/>
      <c r="FS52" s="299"/>
    </row>
    <row r="53" spans="2:175" ht="18.75" customHeight="1" x14ac:dyDescent="0.25">
      <c r="B53" s="291" t="s">
        <v>422</v>
      </c>
      <c r="C53" s="292"/>
      <c r="D53" s="293"/>
      <c r="E53" s="294"/>
      <c r="F53" s="295"/>
      <c r="G53" s="293"/>
      <c r="H53" s="296"/>
      <c r="I53" s="292"/>
      <c r="J53" s="293"/>
      <c r="K53" s="294"/>
      <c r="L53" s="295"/>
      <c r="M53" s="293"/>
      <c r="N53" s="296"/>
      <c r="O53" s="292"/>
      <c r="P53" s="293"/>
      <c r="Q53" s="294"/>
      <c r="R53" s="295"/>
      <c r="S53" s="296"/>
      <c r="T53" s="292"/>
      <c r="U53" s="293"/>
      <c r="V53" s="294"/>
      <c r="W53" s="295"/>
      <c r="X53" s="293"/>
      <c r="Y53" s="296"/>
      <c r="Z53" s="292"/>
      <c r="AA53" s="293"/>
      <c r="AB53" s="294"/>
      <c r="AC53" s="295"/>
      <c r="AD53" s="293"/>
      <c r="AE53" s="296"/>
      <c r="AF53" s="292"/>
      <c r="AG53" s="293"/>
      <c r="AH53" s="294"/>
      <c r="AI53" s="295"/>
      <c r="AJ53" s="293"/>
      <c r="AK53" s="296"/>
      <c r="AL53" s="292"/>
      <c r="AM53" s="293"/>
      <c r="AN53" s="294"/>
      <c r="AO53" s="295"/>
      <c r="AP53" s="293"/>
      <c r="AQ53" s="296"/>
      <c r="AR53" s="292"/>
      <c r="AS53" s="293"/>
      <c r="AT53" s="294"/>
      <c r="AU53" s="295"/>
      <c r="AV53" s="293"/>
      <c r="AW53" s="296"/>
      <c r="AX53" s="292"/>
      <c r="AY53" s="293"/>
      <c r="AZ53" s="294"/>
      <c r="BA53" s="295"/>
      <c r="BB53" s="293"/>
      <c r="BC53" s="296"/>
      <c r="BD53" s="297"/>
      <c r="BE53" s="298"/>
      <c r="BF53" s="299"/>
      <c r="BG53" s="300"/>
      <c r="BH53" s="298"/>
      <c r="BI53" s="301"/>
      <c r="BJ53" s="297"/>
      <c r="BK53" s="298"/>
      <c r="BL53" s="299"/>
      <c r="BM53" s="300"/>
      <c r="BN53" s="298"/>
      <c r="BO53" s="301"/>
      <c r="BP53" s="297"/>
      <c r="BQ53" s="298"/>
      <c r="BR53" s="299"/>
      <c r="BS53" s="300"/>
      <c r="BT53" s="298"/>
      <c r="BU53" s="301"/>
      <c r="BV53" s="297"/>
      <c r="BW53" s="298"/>
      <c r="BX53" s="299"/>
      <c r="BY53" s="300"/>
      <c r="BZ53" s="298"/>
      <c r="CA53" s="301"/>
      <c r="CB53" s="297"/>
      <c r="CC53" s="298"/>
      <c r="CD53" s="299"/>
      <c r="CE53" s="300"/>
      <c r="CF53" s="298"/>
      <c r="CG53" s="301"/>
      <c r="CH53" s="297"/>
      <c r="CI53" s="298"/>
      <c r="CJ53" s="299"/>
      <c r="CK53" s="300"/>
      <c r="CL53" s="298"/>
      <c r="CM53" s="301"/>
      <c r="CN53" s="297"/>
      <c r="CO53" s="298"/>
      <c r="CP53" s="299"/>
      <c r="CQ53" s="300"/>
      <c r="CR53" s="298"/>
      <c r="CS53" s="301"/>
      <c r="CT53" s="297"/>
      <c r="CU53" s="298"/>
      <c r="CV53" s="299"/>
      <c r="CW53" s="300"/>
      <c r="CX53" s="298"/>
      <c r="CY53" s="301"/>
      <c r="CZ53" s="297"/>
      <c r="DA53" s="298"/>
      <c r="DB53" s="299"/>
      <c r="DC53" s="300"/>
      <c r="DD53" s="298"/>
      <c r="DE53" s="301"/>
      <c r="DF53" s="297">
        <v>40</v>
      </c>
      <c r="DG53" s="298">
        <v>39</v>
      </c>
      <c r="DH53" s="299">
        <v>28</v>
      </c>
      <c r="DI53" s="300">
        <v>54</v>
      </c>
      <c r="DJ53" s="298">
        <v>53</v>
      </c>
      <c r="DK53" s="301">
        <v>39</v>
      </c>
      <c r="DL53" s="297">
        <v>149</v>
      </c>
      <c r="DM53" s="298">
        <v>48</v>
      </c>
      <c r="DN53" s="299">
        <v>40</v>
      </c>
      <c r="DO53" s="300">
        <v>105</v>
      </c>
      <c r="DP53" s="298">
        <v>50</v>
      </c>
      <c r="DQ53" s="301">
        <v>39</v>
      </c>
      <c r="DR53" s="297">
        <v>119</v>
      </c>
      <c r="DS53" s="298">
        <v>49</v>
      </c>
      <c r="DT53" s="299">
        <v>39</v>
      </c>
      <c r="DU53" s="300">
        <v>62</v>
      </c>
      <c r="DV53" s="298">
        <v>48</v>
      </c>
      <c r="DW53" s="301">
        <v>38</v>
      </c>
      <c r="DX53" s="297">
        <v>109</v>
      </c>
      <c r="DY53" s="298">
        <v>49</v>
      </c>
      <c r="DZ53" s="299">
        <v>40</v>
      </c>
      <c r="EA53" s="300">
        <v>78</v>
      </c>
      <c r="EB53" s="298">
        <v>55</v>
      </c>
      <c r="EC53" s="301">
        <v>39</v>
      </c>
      <c r="ED53" s="297">
        <v>111</v>
      </c>
      <c r="EE53" s="298">
        <v>53</v>
      </c>
      <c r="EF53" s="299">
        <v>39</v>
      </c>
      <c r="EG53" s="300">
        <v>56</v>
      </c>
      <c r="EH53" s="298">
        <v>48</v>
      </c>
      <c r="EI53" s="301">
        <v>39</v>
      </c>
      <c r="EJ53" s="302">
        <v>157</v>
      </c>
      <c r="EK53" s="303">
        <v>47</v>
      </c>
      <c r="EL53" s="304">
        <v>39</v>
      </c>
      <c r="EM53" s="302">
        <v>78</v>
      </c>
      <c r="EN53" s="303">
        <v>51</v>
      </c>
      <c r="EO53" s="304">
        <v>40</v>
      </c>
      <c r="EP53" s="305">
        <v>97</v>
      </c>
      <c r="EQ53" s="306">
        <v>51</v>
      </c>
      <c r="ER53" s="307">
        <v>38</v>
      </c>
      <c r="ES53" s="302"/>
      <c r="ET53" s="303"/>
      <c r="EU53" s="304"/>
      <c r="EV53" s="297">
        <v>66</v>
      </c>
      <c r="EW53" s="298">
        <v>51</v>
      </c>
      <c r="EX53" s="299">
        <v>39</v>
      </c>
      <c r="EY53" s="297">
        <v>41</v>
      </c>
      <c r="EZ53" s="298">
        <v>41</v>
      </c>
      <c r="FA53" s="299">
        <v>30</v>
      </c>
      <c r="FB53" s="297">
        <v>161</v>
      </c>
      <c r="FC53" s="298">
        <v>55</v>
      </c>
      <c r="FD53" s="299">
        <v>40</v>
      </c>
      <c r="FE53" s="1166">
        <v>62</v>
      </c>
      <c r="FF53" s="1161">
        <v>58</v>
      </c>
      <c r="FG53" s="1167">
        <v>40</v>
      </c>
      <c r="FH53" s="1166">
        <v>80</v>
      </c>
      <c r="FI53" s="1161">
        <v>52</v>
      </c>
      <c r="FJ53" s="1167">
        <v>40</v>
      </c>
      <c r="FK53" s="1166">
        <v>26</v>
      </c>
      <c r="FL53" s="1161">
        <v>26</v>
      </c>
      <c r="FM53" s="1167">
        <v>22</v>
      </c>
      <c r="FN53" s="1166">
        <v>87</v>
      </c>
      <c r="FO53" s="1161">
        <v>56</v>
      </c>
      <c r="FP53" s="1167">
        <v>44</v>
      </c>
      <c r="FQ53" s="1166">
        <v>49</v>
      </c>
      <c r="FR53" s="1161">
        <v>48</v>
      </c>
      <c r="FS53" s="1167">
        <v>42</v>
      </c>
    </row>
    <row r="54" spans="2:175" ht="18.75" customHeight="1" x14ac:dyDescent="0.25">
      <c r="B54" s="291" t="s">
        <v>423</v>
      </c>
      <c r="C54" s="292"/>
      <c r="D54" s="293"/>
      <c r="E54" s="294"/>
      <c r="F54" s="295"/>
      <c r="G54" s="293"/>
      <c r="H54" s="296"/>
      <c r="I54" s="292"/>
      <c r="J54" s="293"/>
      <c r="K54" s="294"/>
      <c r="L54" s="295"/>
      <c r="M54" s="293"/>
      <c r="N54" s="296"/>
      <c r="O54" s="292"/>
      <c r="P54" s="293"/>
      <c r="Q54" s="294"/>
      <c r="R54" s="295"/>
      <c r="S54" s="296"/>
      <c r="T54" s="292"/>
      <c r="U54" s="293"/>
      <c r="V54" s="294"/>
      <c r="W54" s="295"/>
      <c r="X54" s="293"/>
      <c r="Y54" s="296"/>
      <c r="Z54" s="292"/>
      <c r="AA54" s="293"/>
      <c r="AB54" s="294"/>
      <c r="AC54" s="295"/>
      <c r="AD54" s="293"/>
      <c r="AE54" s="296"/>
      <c r="AF54" s="292"/>
      <c r="AG54" s="293"/>
      <c r="AH54" s="294"/>
      <c r="AI54" s="295"/>
      <c r="AJ54" s="293"/>
      <c r="AK54" s="296"/>
      <c r="AL54" s="292"/>
      <c r="AM54" s="293"/>
      <c r="AN54" s="294"/>
      <c r="AO54" s="295"/>
      <c r="AP54" s="293"/>
      <c r="AQ54" s="296"/>
      <c r="AR54" s="292"/>
      <c r="AS54" s="293"/>
      <c r="AT54" s="294"/>
      <c r="AU54" s="295"/>
      <c r="AV54" s="293"/>
      <c r="AW54" s="296"/>
      <c r="AX54" s="292"/>
      <c r="AY54" s="293"/>
      <c r="AZ54" s="294"/>
      <c r="BA54" s="295"/>
      <c r="BB54" s="293"/>
      <c r="BC54" s="296"/>
      <c r="BD54" s="297"/>
      <c r="BE54" s="298"/>
      <c r="BF54" s="299"/>
      <c r="BG54" s="300"/>
      <c r="BH54" s="298"/>
      <c r="BI54" s="301"/>
      <c r="BJ54" s="297"/>
      <c r="BK54" s="298"/>
      <c r="BL54" s="299"/>
      <c r="BM54" s="300"/>
      <c r="BN54" s="298"/>
      <c r="BO54" s="301"/>
      <c r="BP54" s="297"/>
      <c r="BQ54" s="298"/>
      <c r="BR54" s="299"/>
      <c r="BS54" s="300"/>
      <c r="BT54" s="298"/>
      <c r="BU54" s="301"/>
      <c r="BV54" s="297"/>
      <c r="BW54" s="298"/>
      <c r="BX54" s="299"/>
      <c r="BY54" s="300"/>
      <c r="BZ54" s="298"/>
      <c r="CA54" s="301"/>
      <c r="CB54" s="297"/>
      <c r="CC54" s="298"/>
      <c r="CD54" s="299"/>
      <c r="CE54" s="300"/>
      <c r="CF54" s="298"/>
      <c r="CG54" s="301"/>
      <c r="CH54" s="297"/>
      <c r="CI54" s="298"/>
      <c r="CJ54" s="299"/>
      <c r="CK54" s="300"/>
      <c r="CL54" s="298"/>
      <c r="CM54" s="301"/>
      <c r="CN54" s="297"/>
      <c r="CO54" s="298"/>
      <c r="CP54" s="299"/>
      <c r="CQ54" s="300"/>
      <c r="CR54" s="298"/>
      <c r="CS54" s="301"/>
      <c r="CT54" s="297"/>
      <c r="CU54" s="298"/>
      <c r="CV54" s="299"/>
      <c r="CW54" s="300"/>
      <c r="CX54" s="298"/>
      <c r="CY54" s="301"/>
      <c r="CZ54" s="297"/>
      <c r="DA54" s="298"/>
      <c r="DB54" s="299"/>
      <c r="DC54" s="300"/>
      <c r="DD54" s="298"/>
      <c r="DE54" s="301"/>
      <c r="DF54" s="297"/>
      <c r="DG54" s="298"/>
      <c r="DH54" s="299"/>
      <c r="DI54" s="300">
        <v>9</v>
      </c>
      <c r="DJ54" s="298"/>
      <c r="DK54" s="301"/>
      <c r="DL54" s="297">
        <v>19</v>
      </c>
      <c r="DM54" s="298"/>
      <c r="DN54" s="299"/>
      <c r="DO54" s="300">
        <v>4</v>
      </c>
      <c r="DP54" s="298"/>
      <c r="DQ54" s="301"/>
      <c r="DR54" s="297"/>
      <c r="DS54" s="298"/>
      <c r="DT54" s="299"/>
      <c r="DU54" s="300"/>
      <c r="DV54" s="298"/>
      <c r="DW54" s="301"/>
      <c r="DX54" s="297">
        <v>33</v>
      </c>
      <c r="DY54" s="298">
        <v>32</v>
      </c>
      <c r="DZ54" s="299">
        <v>26</v>
      </c>
      <c r="EA54" s="300">
        <v>13</v>
      </c>
      <c r="EB54" s="298"/>
      <c r="EC54" s="301"/>
      <c r="ED54" s="297">
        <v>10</v>
      </c>
      <c r="EE54" s="298"/>
      <c r="EF54" s="299"/>
      <c r="EG54" s="300">
        <v>5</v>
      </c>
      <c r="EH54" s="298"/>
      <c r="EI54" s="301"/>
      <c r="EJ54" s="302">
        <v>10</v>
      </c>
      <c r="EK54" s="303"/>
      <c r="EL54" s="304"/>
      <c r="EM54" s="297"/>
      <c r="EN54" s="298"/>
      <c r="EO54" s="299"/>
      <c r="EP54" s="302"/>
      <c r="EQ54" s="303"/>
      <c r="ER54" s="304"/>
      <c r="ES54" s="297"/>
      <c r="ET54" s="298"/>
      <c r="EU54" s="299"/>
      <c r="EV54" s="297"/>
      <c r="EW54" s="298"/>
      <c r="EX54" s="299"/>
      <c r="EY54" s="297"/>
      <c r="EZ54" s="298"/>
      <c r="FA54" s="299"/>
      <c r="FB54" s="297"/>
      <c r="FC54" s="298"/>
      <c r="FD54" s="299"/>
      <c r="FE54" s="297"/>
      <c r="FF54" s="298"/>
      <c r="FG54" s="299"/>
      <c r="FH54" s="297"/>
      <c r="FI54" s="298"/>
      <c r="FJ54" s="299"/>
      <c r="FK54" s="297"/>
      <c r="FL54" s="298"/>
      <c r="FM54" s="299"/>
      <c r="FN54" s="297"/>
      <c r="FO54" s="298"/>
      <c r="FP54" s="299"/>
      <c r="FQ54" s="297"/>
      <c r="FR54" s="298"/>
      <c r="FS54" s="299"/>
    </row>
    <row r="55" spans="2:175" ht="18.75" customHeight="1" x14ac:dyDescent="0.25">
      <c r="B55" s="291" t="s">
        <v>424</v>
      </c>
      <c r="C55" s="292"/>
      <c r="D55" s="293"/>
      <c r="E55" s="294"/>
      <c r="F55" s="295"/>
      <c r="G55" s="293"/>
      <c r="H55" s="296"/>
      <c r="I55" s="292"/>
      <c r="J55" s="293"/>
      <c r="K55" s="294"/>
      <c r="L55" s="295"/>
      <c r="M55" s="293"/>
      <c r="N55" s="296"/>
      <c r="O55" s="292"/>
      <c r="P55" s="293"/>
      <c r="Q55" s="294"/>
      <c r="R55" s="295"/>
      <c r="S55" s="296"/>
      <c r="T55" s="292"/>
      <c r="U55" s="293"/>
      <c r="V55" s="294"/>
      <c r="W55" s="295"/>
      <c r="X55" s="293"/>
      <c r="Y55" s="296"/>
      <c r="Z55" s="292"/>
      <c r="AA55" s="293"/>
      <c r="AB55" s="294"/>
      <c r="AC55" s="295"/>
      <c r="AD55" s="293"/>
      <c r="AE55" s="296"/>
      <c r="AF55" s="292"/>
      <c r="AG55" s="293"/>
      <c r="AH55" s="294"/>
      <c r="AI55" s="295"/>
      <c r="AJ55" s="293"/>
      <c r="AK55" s="296"/>
      <c r="AL55" s="292"/>
      <c r="AM55" s="293"/>
      <c r="AN55" s="294"/>
      <c r="AO55" s="295"/>
      <c r="AP55" s="293"/>
      <c r="AQ55" s="296"/>
      <c r="AR55" s="292"/>
      <c r="AS55" s="293"/>
      <c r="AT55" s="294"/>
      <c r="AU55" s="295"/>
      <c r="AV55" s="293"/>
      <c r="AW55" s="296"/>
      <c r="AX55" s="292"/>
      <c r="AY55" s="293"/>
      <c r="AZ55" s="294"/>
      <c r="BA55" s="295"/>
      <c r="BB55" s="293"/>
      <c r="BC55" s="296"/>
      <c r="BD55" s="297"/>
      <c r="BE55" s="298"/>
      <c r="BF55" s="299"/>
      <c r="BG55" s="300"/>
      <c r="BH55" s="298"/>
      <c r="BI55" s="301"/>
      <c r="BJ55" s="297"/>
      <c r="BK55" s="298"/>
      <c r="BL55" s="299"/>
      <c r="BM55" s="300"/>
      <c r="BN55" s="298"/>
      <c r="BO55" s="301"/>
      <c r="BP55" s="297"/>
      <c r="BQ55" s="298"/>
      <c r="BR55" s="299"/>
      <c r="BS55" s="300"/>
      <c r="BT55" s="298"/>
      <c r="BU55" s="301"/>
      <c r="BV55" s="297"/>
      <c r="BW55" s="298"/>
      <c r="BX55" s="299"/>
      <c r="BY55" s="300"/>
      <c r="BZ55" s="298"/>
      <c r="CA55" s="301"/>
      <c r="CB55" s="297"/>
      <c r="CC55" s="298"/>
      <c r="CD55" s="299"/>
      <c r="CE55" s="300"/>
      <c r="CF55" s="298"/>
      <c r="CG55" s="301"/>
      <c r="CH55" s="297"/>
      <c r="CI55" s="298"/>
      <c r="CJ55" s="299"/>
      <c r="CK55" s="300"/>
      <c r="CL55" s="298"/>
      <c r="CM55" s="301"/>
      <c r="CN55" s="297"/>
      <c r="CO55" s="298"/>
      <c r="CP55" s="299"/>
      <c r="CQ55" s="300"/>
      <c r="CR55" s="298"/>
      <c r="CS55" s="301"/>
      <c r="CT55" s="297"/>
      <c r="CU55" s="298"/>
      <c r="CV55" s="299"/>
      <c r="CW55" s="300"/>
      <c r="CX55" s="298"/>
      <c r="CY55" s="301"/>
      <c r="CZ55" s="297"/>
      <c r="DA55" s="298"/>
      <c r="DB55" s="299"/>
      <c r="DC55" s="300"/>
      <c r="DD55" s="298"/>
      <c r="DE55" s="301"/>
      <c r="DF55" s="297"/>
      <c r="DG55" s="298"/>
      <c r="DH55" s="299"/>
      <c r="DI55" s="300">
        <v>19</v>
      </c>
      <c r="DJ55" s="298"/>
      <c r="DK55" s="301"/>
      <c r="DL55" s="297">
        <v>3</v>
      </c>
      <c r="DM55" s="298"/>
      <c r="DN55" s="299"/>
      <c r="DO55" s="300">
        <v>7</v>
      </c>
      <c r="DP55" s="298"/>
      <c r="DQ55" s="301"/>
      <c r="DR55" s="297"/>
      <c r="DS55" s="298"/>
      <c r="DT55" s="299"/>
      <c r="DU55" s="300"/>
      <c r="DV55" s="298"/>
      <c r="DW55" s="301"/>
      <c r="DX55" s="297">
        <v>3</v>
      </c>
      <c r="DY55" s="298"/>
      <c r="DZ55" s="299"/>
      <c r="EA55" s="300"/>
      <c r="EB55" s="298"/>
      <c r="EC55" s="301"/>
      <c r="ED55" s="297"/>
      <c r="EE55" s="298"/>
      <c r="EF55" s="299"/>
      <c r="EG55" s="300"/>
      <c r="EH55" s="298"/>
      <c r="EI55" s="301"/>
      <c r="EJ55" s="297"/>
      <c r="EK55" s="298"/>
      <c r="EL55" s="299"/>
      <c r="EM55" s="297"/>
      <c r="EN55" s="298"/>
      <c r="EO55" s="299"/>
      <c r="EP55" s="297"/>
      <c r="EQ55" s="298"/>
      <c r="ER55" s="299"/>
      <c r="ES55" s="297"/>
      <c r="ET55" s="298"/>
      <c r="EU55" s="299"/>
      <c r="EV55" s="297"/>
      <c r="EW55" s="298"/>
      <c r="EX55" s="299"/>
      <c r="EY55" s="297"/>
      <c r="EZ55" s="298"/>
      <c r="FA55" s="299"/>
      <c r="FB55" s="297"/>
      <c r="FC55" s="298"/>
      <c r="FD55" s="299"/>
      <c r="FE55" s="297"/>
      <c r="FF55" s="298"/>
      <c r="FG55" s="299"/>
      <c r="FH55" s="297"/>
      <c r="FI55" s="298"/>
      <c r="FJ55" s="299"/>
      <c r="FK55" s="297"/>
      <c r="FL55" s="298"/>
      <c r="FM55" s="299"/>
      <c r="FN55" s="297"/>
      <c r="FO55" s="298"/>
      <c r="FP55" s="299"/>
      <c r="FQ55" s="297"/>
      <c r="FR55" s="298"/>
      <c r="FS55" s="299"/>
    </row>
    <row r="56" spans="2:175" ht="18.75" customHeight="1" x14ac:dyDescent="0.25">
      <c r="B56" s="291" t="s">
        <v>425</v>
      </c>
      <c r="C56" s="292"/>
      <c r="D56" s="293"/>
      <c r="E56" s="294"/>
      <c r="F56" s="295"/>
      <c r="G56" s="293"/>
      <c r="H56" s="296"/>
      <c r="I56" s="292"/>
      <c r="J56" s="293"/>
      <c r="K56" s="294"/>
      <c r="L56" s="295"/>
      <c r="M56" s="293"/>
      <c r="N56" s="296"/>
      <c r="O56" s="292"/>
      <c r="P56" s="293"/>
      <c r="Q56" s="294"/>
      <c r="R56" s="295"/>
      <c r="S56" s="296"/>
      <c r="T56" s="292"/>
      <c r="U56" s="293"/>
      <c r="V56" s="294"/>
      <c r="W56" s="295"/>
      <c r="X56" s="293"/>
      <c r="Y56" s="296"/>
      <c r="Z56" s="292"/>
      <c r="AA56" s="293"/>
      <c r="AB56" s="294"/>
      <c r="AC56" s="295"/>
      <c r="AD56" s="293"/>
      <c r="AE56" s="296"/>
      <c r="AF56" s="292"/>
      <c r="AG56" s="293"/>
      <c r="AH56" s="294"/>
      <c r="AI56" s="295"/>
      <c r="AJ56" s="293"/>
      <c r="AK56" s="296"/>
      <c r="AL56" s="292"/>
      <c r="AM56" s="293"/>
      <c r="AN56" s="294"/>
      <c r="AO56" s="295"/>
      <c r="AP56" s="293"/>
      <c r="AQ56" s="296"/>
      <c r="AR56" s="292"/>
      <c r="AS56" s="293"/>
      <c r="AT56" s="294"/>
      <c r="AU56" s="295"/>
      <c r="AV56" s="293"/>
      <c r="AW56" s="296"/>
      <c r="AX56" s="292"/>
      <c r="AY56" s="293"/>
      <c r="AZ56" s="294"/>
      <c r="BA56" s="295"/>
      <c r="BB56" s="293"/>
      <c r="BC56" s="296"/>
      <c r="BD56" s="297"/>
      <c r="BE56" s="298"/>
      <c r="BF56" s="299"/>
      <c r="BG56" s="300"/>
      <c r="BH56" s="298"/>
      <c r="BI56" s="301"/>
      <c r="BJ56" s="297"/>
      <c r="BK56" s="298"/>
      <c r="BL56" s="299"/>
      <c r="BM56" s="300"/>
      <c r="BN56" s="298"/>
      <c r="BO56" s="301"/>
      <c r="BP56" s="297"/>
      <c r="BQ56" s="298"/>
      <c r="BR56" s="299"/>
      <c r="BS56" s="300"/>
      <c r="BT56" s="298"/>
      <c r="BU56" s="301"/>
      <c r="BV56" s="297"/>
      <c r="BW56" s="298"/>
      <c r="BX56" s="299"/>
      <c r="BY56" s="300"/>
      <c r="BZ56" s="298"/>
      <c r="CA56" s="301"/>
      <c r="CB56" s="297"/>
      <c r="CC56" s="298"/>
      <c r="CD56" s="299"/>
      <c r="CE56" s="300"/>
      <c r="CF56" s="298"/>
      <c r="CG56" s="301"/>
      <c r="CH56" s="297"/>
      <c r="CI56" s="298"/>
      <c r="CJ56" s="299"/>
      <c r="CK56" s="300"/>
      <c r="CL56" s="298"/>
      <c r="CM56" s="301"/>
      <c r="CN56" s="297"/>
      <c r="CO56" s="298"/>
      <c r="CP56" s="299"/>
      <c r="CQ56" s="300"/>
      <c r="CR56" s="298"/>
      <c r="CS56" s="301"/>
      <c r="CT56" s="297"/>
      <c r="CU56" s="298"/>
      <c r="CV56" s="299"/>
      <c r="CW56" s="300"/>
      <c r="CX56" s="298"/>
      <c r="CY56" s="301"/>
      <c r="CZ56" s="297"/>
      <c r="DA56" s="298"/>
      <c r="DB56" s="299"/>
      <c r="DC56" s="300"/>
      <c r="DD56" s="298"/>
      <c r="DE56" s="301"/>
      <c r="DF56" s="297"/>
      <c r="DG56" s="298"/>
      <c r="DH56" s="299"/>
      <c r="DI56" s="300">
        <v>1</v>
      </c>
      <c r="DJ56" s="298"/>
      <c r="DK56" s="301"/>
      <c r="DL56" s="297">
        <v>10</v>
      </c>
      <c r="DM56" s="298"/>
      <c r="DN56" s="299"/>
      <c r="DO56" s="300">
        <v>9</v>
      </c>
      <c r="DP56" s="298"/>
      <c r="DQ56" s="301"/>
      <c r="DR56" s="297"/>
      <c r="DS56" s="298"/>
      <c r="DT56" s="299"/>
      <c r="DU56" s="300"/>
      <c r="DV56" s="298"/>
      <c r="DW56" s="301"/>
      <c r="DX56" s="297">
        <v>16</v>
      </c>
      <c r="DY56" s="298"/>
      <c r="DZ56" s="299"/>
      <c r="EA56" s="300"/>
      <c r="EB56" s="298"/>
      <c r="EC56" s="301"/>
      <c r="ED56" s="297"/>
      <c r="EE56" s="298"/>
      <c r="EF56" s="299"/>
      <c r="EG56" s="300"/>
      <c r="EH56" s="298"/>
      <c r="EI56" s="301"/>
      <c r="EJ56" s="297"/>
      <c r="EK56" s="298"/>
      <c r="EL56" s="299"/>
      <c r="EM56" s="297"/>
      <c r="EN56" s="298"/>
      <c r="EO56" s="299"/>
      <c r="EP56" s="297"/>
      <c r="EQ56" s="298"/>
      <c r="ER56" s="299"/>
      <c r="ES56" s="297"/>
      <c r="ET56" s="298"/>
      <c r="EU56" s="299"/>
      <c r="EV56" s="297"/>
      <c r="EW56" s="298"/>
      <c r="EX56" s="299"/>
      <c r="EY56" s="297"/>
      <c r="EZ56" s="298"/>
      <c r="FA56" s="299"/>
      <c r="FB56" s="297"/>
      <c r="FC56" s="298"/>
      <c r="FD56" s="299"/>
      <c r="FE56" s="297"/>
      <c r="FF56" s="298"/>
      <c r="FG56" s="299"/>
      <c r="FH56" s="297"/>
      <c r="FI56" s="298"/>
      <c r="FJ56" s="299"/>
      <c r="FK56" s="297"/>
      <c r="FL56" s="298"/>
      <c r="FM56" s="299"/>
      <c r="FN56" s="297"/>
      <c r="FO56" s="298"/>
      <c r="FP56" s="299"/>
      <c r="FQ56" s="297"/>
      <c r="FR56" s="298"/>
      <c r="FS56" s="299"/>
    </row>
    <row r="57" spans="2:175" ht="18.75" customHeight="1" x14ac:dyDescent="0.25">
      <c r="B57" s="291" t="s">
        <v>426</v>
      </c>
      <c r="C57" s="292"/>
      <c r="D57" s="293"/>
      <c r="E57" s="294"/>
      <c r="F57" s="295"/>
      <c r="G57" s="293"/>
      <c r="H57" s="296"/>
      <c r="I57" s="292"/>
      <c r="J57" s="293"/>
      <c r="K57" s="294"/>
      <c r="L57" s="295"/>
      <c r="M57" s="293"/>
      <c r="N57" s="296"/>
      <c r="O57" s="292"/>
      <c r="P57" s="293"/>
      <c r="Q57" s="294"/>
      <c r="R57" s="295"/>
      <c r="S57" s="296"/>
      <c r="T57" s="292"/>
      <c r="U57" s="293"/>
      <c r="V57" s="294"/>
      <c r="W57" s="295"/>
      <c r="X57" s="293"/>
      <c r="Y57" s="296"/>
      <c r="Z57" s="292"/>
      <c r="AA57" s="293"/>
      <c r="AB57" s="294"/>
      <c r="AC57" s="295"/>
      <c r="AD57" s="293"/>
      <c r="AE57" s="296"/>
      <c r="AF57" s="292"/>
      <c r="AG57" s="293"/>
      <c r="AH57" s="294"/>
      <c r="AI57" s="295"/>
      <c r="AJ57" s="293"/>
      <c r="AK57" s="296"/>
      <c r="AL57" s="292"/>
      <c r="AM57" s="293"/>
      <c r="AN57" s="294"/>
      <c r="AO57" s="295"/>
      <c r="AP57" s="293"/>
      <c r="AQ57" s="296"/>
      <c r="AR57" s="292"/>
      <c r="AS57" s="293"/>
      <c r="AT57" s="294"/>
      <c r="AU57" s="295"/>
      <c r="AV57" s="293"/>
      <c r="AW57" s="296"/>
      <c r="AX57" s="292"/>
      <c r="AY57" s="293"/>
      <c r="AZ57" s="294"/>
      <c r="BA57" s="295"/>
      <c r="BB57" s="293"/>
      <c r="BC57" s="296"/>
      <c r="BD57" s="297"/>
      <c r="BE57" s="298"/>
      <c r="BF57" s="299"/>
      <c r="BG57" s="300"/>
      <c r="BH57" s="298"/>
      <c r="BI57" s="301"/>
      <c r="BJ57" s="297"/>
      <c r="BK57" s="298"/>
      <c r="BL57" s="299"/>
      <c r="BM57" s="300"/>
      <c r="BN57" s="298"/>
      <c r="BO57" s="301"/>
      <c r="BP57" s="297"/>
      <c r="BQ57" s="298"/>
      <c r="BR57" s="299"/>
      <c r="BS57" s="300"/>
      <c r="BT57" s="298"/>
      <c r="BU57" s="301"/>
      <c r="BV57" s="297"/>
      <c r="BW57" s="298"/>
      <c r="BX57" s="299"/>
      <c r="BY57" s="300"/>
      <c r="BZ57" s="298"/>
      <c r="CA57" s="301"/>
      <c r="CB57" s="297"/>
      <c r="CC57" s="298"/>
      <c r="CD57" s="299"/>
      <c r="CE57" s="300"/>
      <c r="CF57" s="298"/>
      <c r="CG57" s="301"/>
      <c r="CH57" s="297"/>
      <c r="CI57" s="298"/>
      <c r="CJ57" s="299"/>
      <c r="CK57" s="300"/>
      <c r="CL57" s="298"/>
      <c r="CM57" s="301"/>
      <c r="CN57" s="297"/>
      <c r="CO57" s="298"/>
      <c r="CP57" s="299"/>
      <c r="CQ57" s="300"/>
      <c r="CR57" s="298"/>
      <c r="CS57" s="301"/>
      <c r="CT57" s="297"/>
      <c r="CU57" s="298"/>
      <c r="CV57" s="299"/>
      <c r="CW57" s="300"/>
      <c r="CX57" s="298"/>
      <c r="CY57" s="301"/>
      <c r="CZ57" s="297"/>
      <c r="DA57" s="298"/>
      <c r="DB57" s="299"/>
      <c r="DC57" s="300"/>
      <c r="DD57" s="298"/>
      <c r="DE57" s="301"/>
      <c r="DF57" s="297"/>
      <c r="DG57" s="298"/>
      <c r="DH57" s="299"/>
      <c r="DI57" s="300"/>
      <c r="DJ57" s="298"/>
      <c r="DK57" s="301"/>
      <c r="DL57" s="297">
        <v>43</v>
      </c>
      <c r="DM57" s="298">
        <v>43</v>
      </c>
      <c r="DN57" s="299">
        <v>35</v>
      </c>
      <c r="DO57" s="300">
        <v>46</v>
      </c>
      <c r="DP57" s="298">
        <v>45</v>
      </c>
      <c r="DQ57" s="301">
        <v>36</v>
      </c>
      <c r="DR57" s="297">
        <v>40</v>
      </c>
      <c r="DS57" s="298">
        <v>39</v>
      </c>
      <c r="DT57" s="299">
        <v>23</v>
      </c>
      <c r="DU57" s="300">
        <v>29</v>
      </c>
      <c r="DV57" s="298">
        <v>29</v>
      </c>
      <c r="DW57" s="301">
        <v>18</v>
      </c>
      <c r="DX57" s="297">
        <v>62</v>
      </c>
      <c r="DY57" s="298">
        <v>57</v>
      </c>
      <c r="DZ57" s="299">
        <v>29</v>
      </c>
      <c r="EA57" s="300">
        <v>52</v>
      </c>
      <c r="EB57" s="298">
        <v>50</v>
      </c>
      <c r="EC57" s="301">
        <v>34</v>
      </c>
      <c r="ED57" s="297">
        <v>45</v>
      </c>
      <c r="EE57" s="298">
        <v>43</v>
      </c>
      <c r="EF57" s="299">
        <v>32</v>
      </c>
      <c r="EG57" s="300">
        <v>81</v>
      </c>
      <c r="EH57" s="298">
        <v>53</v>
      </c>
      <c r="EI57" s="301">
        <v>47</v>
      </c>
      <c r="EJ57" s="302">
        <v>91</v>
      </c>
      <c r="EK57" s="303">
        <v>55</v>
      </c>
      <c r="EL57" s="304">
        <v>37</v>
      </c>
      <c r="EM57" s="302">
        <v>71</v>
      </c>
      <c r="EN57" s="303">
        <v>56</v>
      </c>
      <c r="EO57" s="304">
        <v>37</v>
      </c>
      <c r="EP57" s="305">
        <v>71</v>
      </c>
      <c r="EQ57" s="306">
        <v>48</v>
      </c>
      <c r="ER57" s="307">
        <v>39</v>
      </c>
      <c r="ES57" s="308">
        <v>67</v>
      </c>
      <c r="ET57" s="309">
        <v>64</v>
      </c>
      <c r="EU57" s="310">
        <v>32</v>
      </c>
      <c r="EV57" s="308">
        <v>74</v>
      </c>
      <c r="EW57" s="298">
        <v>49</v>
      </c>
      <c r="EX57" s="299">
        <v>40</v>
      </c>
      <c r="EY57" s="308">
        <v>36</v>
      </c>
      <c r="EZ57" s="298">
        <v>36</v>
      </c>
      <c r="FA57" s="299">
        <v>25</v>
      </c>
      <c r="FB57" s="308">
        <v>106</v>
      </c>
      <c r="FC57" s="309">
        <v>47</v>
      </c>
      <c r="FD57" s="310">
        <v>42</v>
      </c>
      <c r="FE57" s="1166">
        <v>53</v>
      </c>
      <c r="FF57" s="1161">
        <v>49</v>
      </c>
      <c r="FG57" s="1167">
        <v>37</v>
      </c>
      <c r="FH57" s="1166">
        <v>81</v>
      </c>
      <c r="FI57" s="1161">
        <v>52</v>
      </c>
      <c r="FJ57" s="1167">
        <v>38</v>
      </c>
      <c r="FK57" s="1166">
        <v>45</v>
      </c>
      <c r="FL57" s="1161">
        <v>45</v>
      </c>
      <c r="FM57" s="1167">
        <v>30</v>
      </c>
      <c r="FN57" s="1166">
        <v>55</v>
      </c>
      <c r="FO57" s="1161">
        <v>54</v>
      </c>
      <c r="FP57" s="1167">
        <v>40</v>
      </c>
      <c r="FQ57" s="1166">
        <v>39</v>
      </c>
      <c r="FR57" s="1161">
        <v>38</v>
      </c>
      <c r="FS57" s="1167">
        <v>36</v>
      </c>
    </row>
    <row r="58" spans="2:175" ht="18.75" customHeight="1" x14ac:dyDescent="0.25">
      <c r="B58" s="291" t="s">
        <v>427</v>
      </c>
      <c r="C58" s="292"/>
      <c r="D58" s="293"/>
      <c r="E58" s="294"/>
      <c r="F58" s="295"/>
      <c r="G58" s="293"/>
      <c r="H58" s="296"/>
      <c r="I58" s="292"/>
      <c r="J58" s="293"/>
      <c r="K58" s="294"/>
      <c r="L58" s="295"/>
      <c r="M58" s="293"/>
      <c r="N58" s="296"/>
      <c r="O58" s="292"/>
      <c r="P58" s="293"/>
      <c r="Q58" s="294"/>
      <c r="R58" s="295"/>
      <c r="S58" s="296"/>
      <c r="T58" s="292"/>
      <c r="U58" s="293"/>
      <c r="V58" s="294"/>
      <c r="W58" s="295"/>
      <c r="X58" s="293"/>
      <c r="Y58" s="296"/>
      <c r="Z58" s="292"/>
      <c r="AA58" s="293"/>
      <c r="AB58" s="294"/>
      <c r="AC58" s="295"/>
      <c r="AD58" s="293"/>
      <c r="AE58" s="296"/>
      <c r="AF58" s="292"/>
      <c r="AG58" s="293"/>
      <c r="AH58" s="294"/>
      <c r="AI58" s="295"/>
      <c r="AJ58" s="293"/>
      <c r="AK58" s="296"/>
      <c r="AL58" s="292"/>
      <c r="AM58" s="293"/>
      <c r="AN58" s="294"/>
      <c r="AO58" s="295"/>
      <c r="AP58" s="293"/>
      <c r="AQ58" s="296"/>
      <c r="AR58" s="292"/>
      <c r="AS58" s="293"/>
      <c r="AT58" s="294"/>
      <c r="AU58" s="295"/>
      <c r="AV58" s="293"/>
      <c r="AW58" s="296"/>
      <c r="AX58" s="292"/>
      <c r="AY58" s="293"/>
      <c r="AZ58" s="294"/>
      <c r="BA58" s="295"/>
      <c r="BB58" s="293"/>
      <c r="BC58" s="296"/>
      <c r="BD58" s="297"/>
      <c r="BE58" s="298"/>
      <c r="BF58" s="299"/>
      <c r="BG58" s="300"/>
      <c r="BH58" s="298"/>
      <c r="BI58" s="301"/>
      <c r="BJ58" s="297"/>
      <c r="BK58" s="298"/>
      <c r="BL58" s="299"/>
      <c r="BM58" s="300"/>
      <c r="BN58" s="298"/>
      <c r="BO58" s="301"/>
      <c r="BP58" s="297"/>
      <c r="BQ58" s="298"/>
      <c r="BR58" s="299"/>
      <c r="BS58" s="300"/>
      <c r="BT58" s="298"/>
      <c r="BU58" s="301"/>
      <c r="BV58" s="297"/>
      <c r="BW58" s="298"/>
      <c r="BX58" s="299"/>
      <c r="BY58" s="300"/>
      <c r="BZ58" s="298"/>
      <c r="CA58" s="301"/>
      <c r="CB58" s="297"/>
      <c r="CC58" s="298"/>
      <c r="CD58" s="299"/>
      <c r="CE58" s="300"/>
      <c r="CF58" s="298"/>
      <c r="CG58" s="301"/>
      <c r="CH58" s="297"/>
      <c r="CI58" s="298"/>
      <c r="CJ58" s="299"/>
      <c r="CK58" s="300"/>
      <c r="CL58" s="298"/>
      <c r="CM58" s="301"/>
      <c r="CN58" s="297"/>
      <c r="CO58" s="298"/>
      <c r="CP58" s="299"/>
      <c r="CQ58" s="300"/>
      <c r="CR58" s="298"/>
      <c r="CS58" s="301"/>
      <c r="CT58" s="297"/>
      <c r="CU58" s="298"/>
      <c r="CV58" s="299"/>
      <c r="CW58" s="300"/>
      <c r="CX58" s="298"/>
      <c r="CY58" s="301"/>
      <c r="CZ58" s="297"/>
      <c r="DA58" s="298"/>
      <c r="DB58" s="299"/>
      <c r="DC58" s="300"/>
      <c r="DD58" s="298"/>
      <c r="DE58" s="301"/>
      <c r="DF58" s="297"/>
      <c r="DG58" s="298"/>
      <c r="DH58" s="299"/>
      <c r="DI58" s="300">
        <v>6</v>
      </c>
      <c r="DJ58" s="298"/>
      <c r="DK58" s="301"/>
      <c r="DL58" s="297">
        <v>5</v>
      </c>
      <c r="DM58" s="298"/>
      <c r="DN58" s="299"/>
      <c r="DO58" s="300">
        <v>1</v>
      </c>
      <c r="DP58" s="298"/>
      <c r="DQ58" s="301"/>
      <c r="DR58" s="297"/>
      <c r="DS58" s="298"/>
      <c r="DT58" s="299"/>
      <c r="DU58" s="300"/>
      <c r="DV58" s="298"/>
      <c r="DW58" s="301"/>
      <c r="DX58" s="297">
        <v>10</v>
      </c>
      <c r="DY58" s="298"/>
      <c r="DZ58" s="299"/>
      <c r="EA58" s="300"/>
      <c r="EB58" s="298"/>
      <c r="EC58" s="301"/>
      <c r="ED58" s="297"/>
      <c r="EE58" s="298"/>
      <c r="EF58" s="299"/>
      <c r="EG58" s="300"/>
      <c r="EH58" s="298"/>
      <c r="EI58" s="301"/>
      <c r="EJ58" s="297"/>
      <c r="EK58" s="298"/>
      <c r="EL58" s="299"/>
      <c r="EM58" s="297"/>
      <c r="EN58" s="298"/>
      <c r="EO58" s="299"/>
      <c r="EP58" s="297"/>
      <c r="EQ58" s="298"/>
      <c r="ER58" s="299"/>
      <c r="ES58" s="308">
        <v>6</v>
      </c>
      <c r="ET58" s="298"/>
      <c r="EU58" s="299"/>
      <c r="EV58" s="308"/>
      <c r="EW58" s="298"/>
      <c r="EX58" s="299"/>
      <c r="EY58" s="308"/>
      <c r="EZ58" s="298"/>
      <c r="FA58" s="299"/>
      <c r="FB58" s="308"/>
      <c r="FC58" s="298"/>
      <c r="FD58" s="299"/>
      <c r="FE58" s="316"/>
      <c r="FF58" s="298"/>
      <c r="FG58" s="299"/>
      <c r="FH58" s="316"/>
      <c r="FI58" s="298"/>
      <c r="FJ58" s="299"/>
      <c r="FK58" s="316"/>
      <c r="FL58" s="298"/>
      <c r="FM58" s="299"/>
      <c r="FN58" s="316"/>
      <c r="FO58" s="298"/>
      <c r="FP58" s="299"/>
      <c r="FQ58" s="316"/>
      <c r="FR58" s="298"/>
      <c r="FS58" s="299"/>
    </row>
    <row r="59" spans="2:175" ht="18.75" customHeight="1" x14ac:dyDescent="0.25">
      <c r="B59" s="291" t="s">
        <v>428</v>
      </c>
      <c r="C59" s="292"/>
      <c r="D59" s="293"/>
      <c r="E59" s="294"/>
      <c r="F59" s="295"/>
      <c r="G59" s="293"/>
      <c r="H59" s="296"/>
      <c r="I59" s="292"/>
      <c r="J59" s="293"/>
      <c r="K59" s="294"/>
      <c r="L59" s="295"/>
      <c r="M59" s="293"/>
      <c r="N59" s="296"/>
      <c r="O59" s="292"/>
      <c r="P59" s="293"/>
      <c r="Q59" s="294"/>
      <c r="R59" s="295"/>
      <c r="S59" s="296"/>
      <c r="T59" s="292"/>
      <c r="U59" s="293"/>
      <c r="V59" s="294"/>
      <c r="W59" s="295"/>
      <c r="X59" s="293"/>
      <c r="Y59" s="296"/>
      <c r="Z59" s="292"/>
      <c r="AA59" s="293"/>
      <c r="AB59" s="294"/>
      <c r="AC59" s="295"/>
      <c r="AD59" s="293"/>
      <c r="AE59" s="296"/>
      <c r="AF59" s="292"/>
      <c r="AG59" s="293"/>
      <c r="AH59" s="294"/>
      <c r="AI59" s="295"/>
      <c r="AJ59" s="293"/>
      <c r="AK59" s="296"/>
      <c r="AL59" s="292"/>
      <c r="AM59" s="293"/>
      <c r="AN59" s="294"/>
      <c r="AO59" s="295"/>
      <c r="AP59" s="293"/>
      <c r="AQ59" s="296"/>
      <c r="AR59" s="292"/>
      <c r="AS59" s="293"/>
      <c r="AT59" s="294"/>
      <c r="AU59" s="295"/>
      <c r="AV59" s="293"/>
      <c r="AW59" s="296"/>
      <c r="AX59" s="292"/>
      <c r="AY59" s="293"/>
      <c r="AZ59" s="294"/>
      <c r="BA59" s="295"/>
      <c r="BB59" s="293"/>
      <c r="BC59" s="296"/>
      <c r="BD59" s="297"/>
      <c r="BE59" s="298"/>
      <c r="BF59" s="299"/>
      <c r="BG59" s="300"/>
      <c r="BH59" s="298"/>
      <c r="BI59" s="301"/>
      <c r="BJ59" s="297"/>
      <c r="BK59" s="298"/>
      <c r="BL59" s="299"/>
      <c r="BM59" s="300"/>
      <c r="BN59" s="298"/>
      <c r="BO59" s="301"/>
      <c r="BP59" s="297"/>
      <c r="BQ59" s="298"/>
      <c r="BR59" s="299"/>
      <c r="BS59" s="300"/>
      <c r="BT59" s="298"/>
      <c r="BU59" s="301"/>
      <c r="BV59" s="297"/>
      <c r="BW59" s="298"/>
      <c r="BX59" s="299"/>
      <c r="BY59" s="300"/>
      <c r="BZ59" s="298"/>
      <c r="CA59" s="301"/>
      <c r="CB59" s="297"/>
      <c r="CC59" s="298"/>
      <c r="CD59" s="299"/>
      <c r="CE59" s="300"/>
      <c r="CF59" s="298"/>
      <c r="CG59" s="301"/>
      <c r="CH59" s="297"/>
      <c r="CI59" s="298"/>
      <c r="CJ59" s="299"/>
      <c r="CK59" s="300"/>
      <c r="CL59" s="298"/>
      <c r="CM59" s="301"/>
      <c r="CN59" s="297"/>
      <c r="CO59" s="298"/>
      <c r="CP59" s="299"/>
      <c r="CQ59" s="300"/>
      <c r="CR59" s="298"/>
      <c r="CS59" s="301"/>
      <c r="CT59" s="297"/>
      <c r="CU59" s="298"/>
      <c r="CV59" s="299"/>
      <c r="CW59" s="300"/>
      <c r="CX59" s="298"/>
      <c r="CY59" s="301"/>
      <c r="CZ59" s="297"/>
      <c r="DA59" s="298"/>
      <c r="DB59" s="299"/>
      <c r="DC59" s="300"/>
      <c r="DD59" s="298"/>
      <c r="DE59" s="301"/>
      <c r="DF59" s="297"/>
      <c r="DG59" s="298"/>
      <c r="DH59" s="299"/>
      <c r="DI59" s="300">
        <v>1</v>
      </c>
      <c r="DJ59" s="298"/>
      <c r="DK59" s="301"/>
      <c r="DL59" s="297">
        <v>2</v>
      </c>
      <c r="DM59" s="298"/>
      <c r="DN59" s="299"/>
      <c r="DO59" s="300"/>
      <c r="DP59" s="298"/>
      <c r="DQ59" s="301"/>
      <c r="DR59" s="297"/>
      <c r="DS59" s="298"/>
      <c r="DT59" s="299"/>
      <c r="DU59" s="300"/>
      <c r="DV59" s="298"/>
      <c r="DW59" s="301"/>
      <c r="DX59" s="297">
        <v>1</v>
      </c>
      <c r="DY59" s="298"/>
      <c r="DZ59" s="299"/>
      <c r="EA59" s="300"/>
      <c r="EB59" s="298"/>
      <c r="EC59" s="301"/>
      <c r="ED59" s="297"/>
      <c r="EE59" s="298"/>
      <c r="EF59" s="299"/>
      <c r="EG59" s="300"/>
      <c r="EH59" s="298"/>
      <c r="EI59" s="301"/>
      <c r="EJ59" s="297"/>
      <c r="EK59" s="298"/>
      <c r="EL59" s="299"/>
      <c r="EM59" s="297"/>
      <c r="EN59" s="298"/>
      <c r="EO59" s="299"/>
      <c r="EP59" s="297"/>
      <c r="EQ59" s="298"/>
      <c r="ER59" s="299"/>
      <c r="ES59" s="297"/>
      <c r="ET59" s="298"/>
      <c r="EU59" s="299"/>
      <c r="EV59" s="297"/>
      <c r="EW59" s="298"/>
      <c r="EX59" s="299"/>
      <c r="EY59" s="297"/>
      <c r="EZ59" s="298"/>
      <c r="FA59" s="299"/>
      <c r="FB59" s="297"/>
      <c r="FC59" s="298"/>
      <c r="FD59" s="299"/>
      <c r="FE59" s="297"/>
      <c r="FF59" s="298"/>
      <c r="FG59" s="299"/>
      <c r="FH59" s="297"/>
      <c r="FI59" s="298"/>
      <c r="FJ59" s="299"/>
      <c r="FK59" s="297"/>
      <c r="FL59" s="298"/>
      <c r="FM59" s="299"/>
      <c r="FN59" s="297"/>
      <c r="FO59" s="298"/>
      <c r="FP59" s="299"/>
      <c r="FQ59" s="297"/>
      <c r="FR59" s="298"/>
      <c r="FS59" s="299"/>
    </row>
    <row r="60" spans="2:175" ht="18.75" customHeight="1" x14ac:dyDescent="0.25">
      <c r="B60" s="291" t="s">
        <v>429</v>
      </c>
      <c r="C60" s="292"/>
      <c r="D60" s="293"/>
      <c r="E60" s="294"/>
      <c r="F60" s="295"/>
      <c r="G60" s="293"/>
      <c r="H60" s="296"/>
      <c r="I60" s="292"/>
      <c r="J60" s="293"/>
      <c r="K60" s="294"/>
      <c r="L60" s="295"/>
      <c r="M60" s="293"/>
      <c r="N60" s="296"/>
      <c r="O60" s="292"/>
      <c r="P60" s="293"/>
      <c r="Q60" s="294"/>
      <c r="R60" s="295"/>
      <c r="S60" s="296"/>
      <c r="T60" s="292"/>
      <c r="U60" s="293"/>
      <c r="V60" s="294"/>
      <c r="W60" s="295"/>
      <c r="X60" s="293"/>
      <c r="Y60" s="296"/>
      <c r="Z60" s="292"/>
      <c r="AA60" s="293"/>
      <c r="AB60" s="294"/>
      <c r="AC60" s="295"/>
      <c r="AD60" s="293"/>
      <c r="AE60" s="296"/>
      <c r="AF60" s="292"/>
      <c r="AG60" s="293"/>
      <c r="AH60" s="294"/>
      <c r="AI60" s="295"/>
      <c r="AJ60" s="293"/>
      <c r="AK60" s="296"/>
      <c r="AL60" s="292"/>
      <c r="AM60" s="293"/>
      <c r="AN60" s="294"/>
      <c r="AO60" s="295"/>
      <c r="AP60" s="293"/>
      <c r="AQ60" s="296"/>
      <c r="AR60" s="292"/>
      <c r="AS60" s="293"/>
      <c r="AT60" s="294"/>
      <c r="AU60" s="295"/>
      <c r="AV60" s="293"/>
      <c r="AW60" s="296"/>
      <c r="AX60" s="292"/>
      <c r="AY60" s="293"/>
      <c r="AZ60" s="294"/>
      <c r="BA60" s="295"/>
      <c r="BB60" s="293"/>
      <c r="BC60" s="296"/>
      <c r="BD60" s="297"/>
      <c r="BE60" s="298"/>
      <c r="BF60" s="299"/>
      <c r="BG60" s="300"/>
      <c r="BH60" s="298"/>
      <c r="BI60" s="301"/>
      <c r="BJ60" s="297"/>
      <c r="BK60" s="298"/>
      <c r="BL60" s="299"/>
      <c r="BM60" s="300"/>
      <c r="BN60" s="298"/>
      <c r="BO60" s="301"/>
      <c r="BP60" s="297"/>
      <c r="BQ60" s="298"/>
      <c r="BR60" s="299"/>
      <c r="BS60" s="300"/>
      <c r="BT60" s="298"/>
      <c r="BU60" s="301"/>
      <c r="BV60" s="297"/>
      <c r="BW60" s="298"/>
      <c r="BX60" s="299"/>
      <c r="BY60" s="300"/>
      <c r="BZ60" s="298"/>
      <c r="CA60" s="301"/>
      <c r="CB60" s="297"/>
      <c r="CC60" s="298"/>
      <c r="CD60" s="299"/>
      <c r="CE60" s="300"/>
      <c r="CF60" s="298"/>
      <c r="CG60" s="301"/>
      <c r="CH60" s="297"/>
      <c r="CI60" s="298"/>
      <c r="CJ60" s="299"/>
      <c r="CK60" s="300"/>
      <c r="CL60" s="298"/>
      <c r="CM60" s="301"/>
      <c r="CN60" s="297"/>
      <c r="CO60" s="298"/>
      <c r="CP60" s="299"/>
      <c r="CQ60" s="300"/>
      <c r="CR60" s="298"/>
      <c r="CS60" s="301"/>
      <c r="CT60" s="297"/>
      <c r="CU60" s="298"/>
      <c r="CV60" s="299"/>
      <c r="CW60" s="300"/>
      <c r="CX60" s="298"/>
      <c r="CY60" s="301"/>
      <c r="CZ60" s="297"/>
      <c r="DA60" s="298"/>
      <c r="DB60" s="299"/>
      <c r="DC60" s="300"/>
      <c r="DD60" s="298"/>
      <c r="DE60" s="301"/>
      <c r="DF60" s="297"/>
      <c r="DG60" s="298"/>
      <c r="DH60" s="299"/>
      <c r="DI60" s="300">
        <v>2</v>
      </c>
      <c r="DJ60" s="298"/>
      <c r="DK60" s="301"/>
      <c r="DL60" s="297">
        <v>3</v>
      </c>
      <c r="DM60" s="298"/>
      <c r="DN60" s="299"/>
      <c r="DO60" s="300">
        <v>2</v>
      </c>
      <c r="DP60" s="298"/>
      <c r="DQ60" s="301"/>
      <c r="DR60" s="297"/>
      <c r="DS60" s="298"/>
      <c r="DT60" s="299"/>
      <c r="DU60" s="300"/>
      <c r="DV60" s="298"/>
      <c r="DW60" s="301"/>
      <c r="DX60" s="297">
        <v>5</v>
      </c>
      <c r="DY60" s="298"/>
      <c r="DZ60" s="299"/>
      <c r="EA60" s="300"/>
      <c r="EB60" s="298"/>
      <c r="EC60" s="301"/>
      <c r="ED60" s="297">
        <v>12</v>
      </c>
      <c r="EE60" s="298"/>
      <c r="EF60" s="299"/>
      <c r="EG60" s="300">
        <v>4</v>
      </c>
      <c r="EH60" s="298"/>
      <c r="EI60" s="301"/>
      <c r="EJ60" s="302">
        <v>11</v>
      </c>
      <c r="EK60" s="303"/>
      <c r="EL60" s="304"/>
      <c r="EM60" s="297"/>
      <c r="EN60" s="298"/>
      <c r="EO60" s="299"/>
      <c r="EP60" s="302"/>
      <c r="EQ60" s="303"/>
      <c r="ER60" s="304"/>
      <c r="ES60" s="297"/>
      <c r="ET60" s="298"/>
      <c r="EU60" s="299"/>
      <c r="EV60" s="297"/>
      <c r="EW60" s="298"/>
      <c r="EX60" s="299"/>
      <c r="EY60" s="297"/>
      <c r="EZ60" s="298"/>
      <c r="FA60" s="299"/>
      <c r="FB60" s="297"/>
      <c r="FC60" s="298"/>
      <c r="FD60" s="299"/>
      <c r="FE60" s="297"/>
      <c r="FF60" s="298"/>
      <c r="FG60" s="299"/>
      <c r="FH60" s="297"/>
      <c r="FI60" s="298"/>
      <c r="FJ60" s="299"/>
      <c r="FK60" s="297"/>
      <c r="FL60" s="298"/>
      <c r="FM60" s="299"/>
      <c r="FN60" s="297"/>
      <c r="FO60" s="298"/>
      <c r="FP60" s="299"/>
      <c r="FQ60" s="297"/>
      <c r="FR60" s="298"/>
      <c r="FS60" s="299"/>
    </row>
    <row r="61" spans="2:175" ht="18.75" customHeight="1" x14ac:dyDescent="0.25">
      <c r="B61" s="291" t="s">
        <v>430</v>
      </c>
      <c r="C61" s="292"/>
      <c r="D61" s="293"/>
      <c r="E61" s="294"/>
      <c r="F61" s="295"/>
      <c r="G61" s="293"/>
      <c r="H61" s="296"/>
      <c r="I61" s="292"/>
      <c r="J61" s="293"/>
      <c r="K61" s="294"/>
      <c r="L61" s="295"/>
      <c r="M61" s="293"/>
      <c r="N61" s="296"/>
      <c r="O61" s="292"/>
      <c r="P61" s="293"/>
      <c r="Q61" s="294"/>
      <c r="R61" s="295"/>
      <c r="S61" s="296"/>
      <c r="T61" s="292"/>
      <c r="U61" s="293"/>
      <c r="V61" s="294"/>
      <c r="W61" s="295"/>
      <c r="X61" s="293"/>
      <c r="Y61" s="296"/>
      <c r="Z61" s="292"/>
      <c r="AA61" s="293"/>
      <c r="AB61" s="294"/>
      <c r="AC61" s="295">
        <v>89</v>
      </c>
      <c r="AD61" s="293">
        <v>65</v>
      </c>
      <c r="AE61" s="296">
        <v>54</v>
      </c>
      <c r="AF61" s="292">
        <v>39</v>
      </c>
      <c r="AG61" s="293">
        <v>35</v>
      </c>
      <c r="AH61" s="294">
        <v>34</v>
      </c>
      <c r="AI61" s="295"/>
      <c r="AJ61" s="293"/>
      <c r="AK61" s="296"/>
      <c r="AL61" s="292">
        <v>41</v>
      </c>
      <c r="AM61" s="293">
        <v>37</v>
      </c>
      <c r="AN61" s="294">
        <v>38</v>
      </c>
      <c r="AO61" s="295"/>
      <c r="AP61" s="293"/>
      <c r="AQ61" s="296"/>
      <c r="AR61" s="292"/>
      <c r="AS61" s="293"/>
      <c r="AT61" s="294"/>
      <c r="AU61" s="295"/>
      <c r="AV61" s="293"/>
      <c r="AW61" s="296"/>
      <c r="AX61" s="292">
        <v>39</v>
      </c>
      <c r="AY61" s="293">
        <v>34</v>
      </c>
      <c r="AZ61" s="294">
        <v>34</v>
      </c>
      <c r="BA61" s="295"/>
      <c r="BB61" s="293"/>
      <c r="BC61" s="296"/>
      <c r="BD61" s="297">
        <v>4</v>
      </c>
      <c r="BE61" s="298"/>
      <c r="BF61" s="299">
        <v>4</v>
      </c>
      <c r="BG61" s="300"/>
      <c r="BH61" s="298"/>
      <c r="BI61" s="301"/>
      <c r="BJ61" s="297"/>
      <c r="BK61" s="298"/>
      <c r="BL61" s="299"/>
      <c r="BM61" s="300"/>
      <c r="BN61" s="298"/>
      <c r="BO61" s="301"/>
      <c r="BP61" s="297"/>
      <c r="BQ61" s="298"/>
      <c r="BR61" s="299"/>
      <c r="BS61" s="300"/>
      <c r="BT61" s="298"/>
      <c r="BU61" s="301"/>
      <c r="BV61" s="297"/>
      <c r="BW61" s="298"/>
      <c r="BX61" s="299"/>
      <c r="BY61" s="300"/>
      <c r="BZ61" s="298"/>
      <c r="CA61" s="301"/>
      <c r="CB61" s="297"/>
      <c r="CC61" s="298"/>
      <c r="CD61" s="299"/>
      <c r="CE61" s="300"/>
      <c r="CF61" s="298"/>
      <c r="CG61" s="301"/>
      <c r="CH61" s="297"/>
      <c r="CI61" s="298"/>
      <c r="CJ61" s="299"/>
      <c r="CK61" s="300"/>
      <c r="CL61" s="298"/>
      <c r="CM61" s="301"/>
      <c r="CN61" s="297"/>
      <c r="CO61" s="298"/>
      <c r="CP61" s="299"/>
      <c r="CQ61" s="300"/>
      <c r="CR61" s="298"/>
      <c r="CS61" s="301"/>
      <c r="CT61" s="297"/>
      <c r="CU61" s="298"/>
      <c r="CV61" s="299"/>
      <c r="CW61" s="300"/>
      <c r="CX61" s="298"/>
      <c r="CY61" s="301"/>
      <c r="CZ61" s="297"/>
      <c r="DA61" s="298"/>
      <c r="DB61" s="299"/>
      <c r="DC61" s="300"/>
      <c r="DD61" s="298"/>
      <c r="DE61" s="301"/>
      <c r="DF61" s="297"/>
      <c r="DG61" s="298"/>
      <c r="DH61" s="299"/>
      <c r="DI61" s="300"/>
      <c r="DJ61" s="298"/>
      <c r="DK61" s="301"/>
      <c r="DL61" s="297"/>
      <c r="DM61" s="298"/>
      <c r="DN61" s="299"/>
      <c r="DO61" s="300"/>
      <c r="DP61" s="298"/>
      <c r="DQ61" s="301"/>
      <c r="DR61" s="297"/>
      <c r="DS61" s="298"/>
      <c r="DT61" s="299"/>
      <c r="DU61" s="300"/>
      <c r="DV61" s="298"/>
      <c r="DW61" s="301"/>
      <c r="DX61" s="297"/>
      <c r="DY61" s="298"/>
      <c r="DZ61" s="299"/>
      <c r="EA61" s="300"/>
      <c r="EB61" s="298"/>
      <c r="EC61" s="301"/>
      <c r="ED61" s="297"/>
      <c r="EE61" s="298"/>
      <c r="EF61" s="299"/>
      <c r="EG61" s="300"/>
      <c r="EH61" s="298"/>
      <c r="EI61" s="301"/>
      <c r="EJ61" s="297"/>
      <c r="EK61" s="298"/>
      <c r="EL61" s="299"/>
      <c r="EM61" s="297"/>
      <c r="EN61" s="298"/>
      <c r="EO61" s="299"/>
      <c r="EP61" s="297"/>
      <c r="EQ61" s="298"/>
      <c r="ER61" s="299"/>
      <c r="ES61" s="297"/>
      <c r="ET61" s="298"/>
      <c r="EU61" s="299"/>
      <c r="EV61" s="297"/>
      <c r="EW61" s="298"/>
      <c r="EX61" s="299"/>
      <c r="EY61" s="297"/>
      <c r="EZ61" s="298"/>
      <c r="FA61" s="299"/>
      <c r="FB61" s="297"/>
      <c r="FC61" s="298"/>
      <c r="FD61" s="299"/>
      <c r="FE61" s="297"/>
      <c r="FF61" s="298"/>
      <c r="FG61" s="299"/>
      <c r="FH61" s="297"/>
      <c r="FI61" s="298"/>
      <c r="FJ61" s="299"/>
      <c r="FK61" s="297"/>
      <c r="FL61" s="298"/>
      <c r="FM61" s="299"/>
      <c r="FN61" s="297"/>
      <c r="FO61" s="298"/>
      <c r="FP61" s="299"/>
      <c r="FQ61" s="297"/>
      <c r="FR61" s="298"/>
      <c r="FS61" s="299"/>
    </row>
    <row r="62" spans="2:175" ht="18.75" customHeight="1" x14ac:dyDescent="0.25">
      <c r="B62" s="291" t="s">
        <v>431</v>
      </c>
      <c r="C62" s="292"/>
      <c r="D62" s="293"/>
      <c r="E62" s="294"/>
      <c r="F62" s="295"/>
      <c r="G62" s="293"/>
      <c r="H62" s="296"/>
      <c r="I62" s="292"/>
      <c r="J62" s="293"/>
      <c r="K62" s="294"/>
      <c r="L62" s="295"/>
      <c r="M62" s="293"/>
      <c r="N62" s="296"/>
      <c r="O62" s="292"/>
      <c r="P62" s="293"/>
      <c r="Q62" s="294"/>
      <c r="R62" s="295"/>
      <c r="S62" s="296"/>
      <c r="T62" s="292"/>
      <c r="U62" s="293"/>
      <c r="V62" s="294"/>
      <c r="W62" s="295"/>
      <c r="X62" s="293"/>
      <c r="Y62" s="296"/>
      <c r="Z62" s="292"/>
      <c r="AA62" s="293"/>
      <c r="AB62" s="294"/>
      <c r="AC62" s="295"/>
      <c r="AD62" s="293"/>
      <c r="AE62" s="296"/>
      <c r="AF62" s="292">
        <v>36</v>
      </c>
      <c r="AG62" s="293">
        <v>35</v>
      </c>
      <c r="AH62" s="294">
        <v>33</v>
      </c>
      <c r="AI62" s="295"/>
      <c r="AJ62" s="293"/>
      <c r="AK62" s="296"/>
      <c r="AL62" s="292"/>
      <c r="AM62" s="293"/>
      <c r="AN62" s="294"/>
      <c r="AO62" s="295"/>
      <c r="AP62" s="293"/>
      <c r="AQ62" s="296"/>
      <c r="AR62" s="292"/>
      <c r="AS62" s="293"/>
      <c r="AT62" s="294"/>
      <c r="AU62" s="295"/>
      <c r="AV62" s="293"/>
      <c r="AW62" s="296"/>
      <c r="AX62" s="292"/>
      <c r="AY62" s="293"/>
      <c r="AZ62" s="294"/>
      <c r="BA62" s="295"/>
      <c r="BB62" s="293"/>
      <c r="BC62" s="296"/>
      <c r="BD62" s="297"/>
      <c r="BE62" s="298"/>
      <c r="BF62" s="299"/>
      <c r="BG62" s="300"/>
      <c r="BH62" s="298"/>
      <c r="BI62" s="301"/>
      <c r="BJ62" s="297"/>
      <c r="BK62" s="298"/>
      <c r="BL62" s="299"/>
      <c r="BM62" s="300"/>
      <c r="BN62" s="298"/>
      <c r="BO62" s="301"/>
      <c r="BP62" s="297"/>
      <c r="BQ62" s="298"/>
      <c r="BR62" s="299"/>
      <c r="BS62" s="300"/>
      <c r="BT62" s="298"/>
      <c r="BU62" s="301"/>
      <c r="BV62" s="297"/>
      <c r="BW62" s="298"/>
      <c r="BX62" s="299"/>
      <c r="BY62" s="300"/>
      <c r="BZ62" s="298"/>
      <c r="CA62" s="301"/>
      <c r="CB62" s="297"/>
      <c r="CC62" s="298"/>
      <c r="CD62" s="299"/>
      <c r="CE62" s="300"/>
      <c r="CF62" s="298"/>
      <c r="CG62" s="301"/>
      <c r="CH62" s="297"/>
      <c r="CI62" s="298"/>
      <c r="CJ62" s="299"/>
      <c r="CK62" s="300"/>
      <c r="CL62" s="298"/>
      <c r="CM62" s="301"/>
      <c r="CN62" s="297"/>
      <c r="CO62" s="298"/>
      <c r="CP62" s="299"/>
      <c r="CQ62" s="300"/>
      <c r="CR62" s="298"/>
      <c r="CS62" s="301"/>
      <c r="CT62" s="297"/>
      <c r="CU62" s="298"/>
      <c r="CV62" s="299"/>
      <c r="CW62" s="300"/>
      <c r="CX62" s="298"/>
      <c r="CY62" s="301"/>
      <c r="CZ62" s="297"/>
      <c r="DA62" s="298"/>
      <c r="DB62" s="299"/>
      <c r="DC62" s="300"/>
      <c r="DD62" s="298"/>
      <c r="DE62" s="301"/>
      <c r="DF62" s="297"/>
      <c r="DG62" s="298"/>
      <c r="DH62" s="299"/>
      <c r="DI62" s="300"/>
      <c r="DJ62" s="298"/>
      <c r="DK62" s="301"/>
      <c r="DL62" s="297"/>
      <c r="DM62" s="298"/>
      <c r="DN62" s="299"/>
      <c r="DO62" s="300"/>
      <c r="DP62" s="298"/>
      <c r="DQ62" s="301"/>
      <c r="DR62" s="297"/>
      <c r="DS62" s="298"/>
      <c r="DT62" s="299"/>
      <c r="DU62" s="300"/>
      <c r="DV62" s="298"/>
      <c r="DW62" s="301"/>
      <c r="DX62" s="297"/>
      <c r="DY62" s="298"/>
      <c r="DZ62" s="299"/>
      <c r="EA62" s="300"/>
      <c r="EB62" s="298"/>
      <c r="EC62" s="301"/>
      <c r="ED62" s="297"/>
      <c r="EE62" s="298"/>
      <c r="EF62" s="299"/>
      <c r="EG62" s="300"/>
      <c r="EH62" s="298"/>
      <c r="EI62" s="301"/>
      <c r="EJ62" s="297"/>
      <c r="EK62" s="298"/>
      <c r="EL62" s="299"/>
      <c r="EM62" s="297"/>
      <c r="EN62" s="298"/>
      <c r="EO62" s="321"/>
      <c r="EP62" s="297"/>
      <c r="EQ62" s="298"/>
      <c r="ER62" s="299"/>
      <c r="ES62" s="297"/>
      <c r="ET62" s="298"/>
      <c r="EU62" s="321"/>
      <c r="EV62" s="297"/>
      <c r="EW62" s="298"/>
      <c r="EX62" s="321"/>
      <c r="EY62" s="297"/>
      <c r="EZ62" s="298"/>
      <c r="FA62" s="321"/>
      <c r="FB62" s="297"/>
      <c r="FC62" s="298"/>
      <c r="FD62" s="321"/>
      <c r="FE62" s="297"/>
      <c r="FF62" s="298"/>
      <c r="FG62" s="321"/>
      <c r="FH62" s="297"/>
      <c r="FI62" s="298"/>
      <c r="FJ62" s="321"/>
      <c r="FK62" s="297"/>
      <c r="FL62" s="298"/>
      <c r="FM62" s="321"/>
      <c r="FN62" s="297"/>
      <c r="FO62" s="298"/>
      <c r="FP62" s="321"/>
      <c r="FQ62" s="297"/>
      <c r="FR62" s="298"/>
      <c r="FS62" s="321"/>
    </row>
    <row r="63" spans="2:175" ht="18.75" customHeight="1" x14ac:dyDescent="0.25">
      <c r="B63" s="291" t="s">
        <v>432</v>
      </c>
      <c r="C63" s="292"/>
      <c r="D63" s="293"/>
      <c r="E63" s="294"/>
      <c r="F63" s="295"/>
      <c r="G63" s="293"/>
      <c r="H63" s="296"/>
      <c r="I63" s="292"/>
      <c r="J63" s="293"/>
      <c r="K63" s="294"/>
      <c r="L63" s="295"/>
      <c r="M63" s="293"/>
      <c r="N63" s="296"/>
      <c r="O63" s="292"/>
      <c r="P63" s="293"/>
      <c r="Q63" s="294"/>
      <c r="R63" s="295"/>
      <c r="S63" s="296"/>
      <c r="T63" s="292">
        <v>54</v>
      </c>
      <c r="U63" s="293">
        <v>41</v>
      </c>
      <c r="V63" s="294">
        <v>42</v>
      </c>
      <c r="W63" s="295"/>
      <c r="X63" s="293"/>
      <c r="Y63" s="296"/>
      <c r="Z63" s="292">
        <v>112</v>
      </c>
      <c r="AA63" s="293">
        <v>42</v>
      </c>
      <c r="AB63" s="294">
        <v>41</v>
      </c>
      <c r="AC63" s="295"/>
      <c r="AD63" s="293"/>
      <c r="AE63" s="296"/>
      <c r="AF63" s="292">
        <v>105</v>
      </c>
      <c r="AG63" s="293">
        <v>47</v>
      </c>
      <c r="AH63" s="294">
        <v>37</v>
      </c>
      <c r="AI63" s="295"/>
      <c r="AJ63" s="293"/>
      <c r="AK63" s="296"/>
      <c r="AL63" s="292">
        <v>113</v>
      </c>
      <c r="AM63" s="293">
        <v>88</v>
      </c>
      <c r="AN63" s="294">
        <v>50</v>
      </c>
      <c r="AO63" s="295"/>
      <c r="AP63" s="293"/>
      <c r="AQ63" s="296"/>
      <c r="AR63" s="292">
        <v>71</v>
      </c>
      <c r="AS63" s="293">
        <v>41</v>
      </c>
      <c r="AT63" s="294">
        <v>41</v>
      </c>
      <c r="AU63" s="295">
        <v>2</v>
      </c>
      <c r="AV63" s="293"/>
      <c r="AW63" s="296"/>
      <c r="AX63" s="292">
        <v>82</v>
      </c>
      <c r="AY63" s="293">
        <v>41</v>
      </c>
      <c r="AZ63" s="294">
        <v>35</v>
      </c>
      <c r="BA63" s="295"/>
      <c r="BB63" s="293"/>
      <c r="BC63" s="296"/>
      <c r="BD63" s="297">
        <v>150</v>
      </c>
      <c r="BE63" s="298">
        <v>46</v>
      </c>
      <c r="BF63" s="299">
        <v>44</v>
      </c>
      <c r="BG63" s="300">
        <v>0</v>
      </c>
      <c r="BH63" s="298"/>
      <c r="BI63" s="301">
        <v>0</v>
      </c>
      <c r="BJ63" s="297">
        <v>164</v>
      </c>
      <c r="BK63" s="298">
        <v>45</v>
      </c>
      <c r="BL63" s="299">
        <v>47</v>
      </c>
      <c r="BM63" s="300">
        <v>0</v>
      </c>
      <c r="BN63" s="298"/>
      <c r="BO63" s="301">
        <v>0</v>
      </c>
      <c r="BP63" s="297">
        <v>123</v>
      </c>
      <c r="BQ63" s="298">
        <v>43</v>
      </c>
      <c r="BR63" s="299">
        <v>39</v>
      </c>
      <c r="BS63" s="300">
        <v>0</v>
      </c>
      <c r="BT63" s="298"/>
      <c r="BU63" s="301"/>
      <c r="BV63" s="297">
        <v>77</v>
      </c>
      <c r="BW63" s="298">
        <v>47</v>
      </c>
      <c r="BX63" s="299">
        <v>45</v>
      </c>
      <c r="BY63" s="300">
        <v>0</v>
      </c>
      <c r="BZ63" s="298"/>
      <c r="CA63" s="301"/>
      <c r="CB63" s="297">
        <v>160</v>
      </c>
      <c r="CC63" s="298">
        <v>52</v>
      </c>
      <c r="CD63" s="299">
        <v>47</v>
      </c>
      <c r="CE63" s="300"/>
      <c r="CF63" s="298"/>
      <c r="CG63" s="301"/>
      <c r="CH63" s="297">
        <v>94</v>
      </c>
      <c r="CI63" s="298">
        <v>70</v>
      </c>
      <c r="CJ63" s="299">
        <v>44</v>
      </c>
      <c r="CK63" s="300">
        <v>0</v>
      </c>
      <c r="CL63" s="298"/>
      <c r="CM63" s="301">
        <v>0</v>
      </c>
      <c r="CN63" s="297">
        <v>103</v>
      </c>
      <c r="CO63" s="298">
        <v>63</v>
      </c>
      <c r="CP63" s="299">
        <v>42</v>
      </c>
      <c r="CQ63" s="300"/>
      <c r="CR63" s="298"/>
      <c r="CS63" s="301"/>
      <c r="CT63" s="297">
        <v>89</v>
      </c>
      <c r="CU63" s="298">
        <v>68</v>
      </c>
      <c r="CV63" s="299">
        <v>46</v>
      </c>
      <c r="CW63" s="300"/>
      <c r="CX63" s="298"/>
      <c r="CY63" s="301"/>
      <c r="CZ63" s="297">
        <v>57</v>
      </c>
      <c r="DA63" s="298">
        <v>52</v>
      </c>
      <c r="DB63" s="299">
        <v>35</v>
      </c>
      <c r="DC63" s="300"/>
      <c r="DD63" s="298"/>
      <c r="DE63" s="301"/>
      <c r="DF63" s="297">
        <v>82</v>
      </c>
      <c r="DG63" s="298">
        <v>60</v>
      </c>
      <c r="DH63" s="299">
        <v>41</v>
      </c>
      <c r="DI63" s="300"/>
      <c r="DJ63" s="298"/>
      <c r="DK63" s="301"/>
      <c r="DL63" s="297">
        <v>91</v>
      </c>
      <c r="DM63" s="298">
        <v>53</v>
      </c>
      <c r="DN63" s="299">
        <v>46</v>
      </c>
      <c r="DO63" s="300"/>
      <c r="DP63" s="298"/>
      <c r="DQ63" s="301"/>
      <c r="DR63" s="297">
        <v>58</v>
      </c>
      <c r="DS63" s="298">
        <v>53</v>
      </c>
      <c r="DT63" s="299">
        <v>43</v>
      </c>
      <c r="DU63" s="300"/>
      <c r="DV63" s="298"/>
      <c r="DW63" s="301"/>
      <c r="DX63" s="297">
        <v>154</v>
      </c>
      <c r="DY63" s="298">
        <v>53</v>
      </c>
      <c r="DZ63" s="299">
        <v>45</v>
      </c>
      <c r="EA63" s="300"/>
      <c r="EB63" s="298"/>
      <c r="EC63" s="301"/>
      <c r="ED63" s="297">
        <v>79</v>
      </c>
      <c r="EE63" s="298">
        <v>56</v>
      </c>
      <c r="EF63" s="299">
        <v>44</v>
      </c>
      <c r="EG63" s="300"/>
      <c r="EH63" s="298"/>
      <c r="EI63" s="301"/>
      <c r="EJ63" s="302">
        <v>128</v>
      </c>
      <c r="EK63" s="303">
        <v>63</v>
      </c>
      <c r="EL63" s="304">
        <v>42</v>
      </c>
      <c r="EM63" s="297"/>
      <c r="EN63" s="301"/>
      <c r="EO63" s="318"/>
      <c r="EP63" s="305">
        <v>123</v>
      </c>
      <c r="EQ63" s="306">
        <v>54</v>
      </c>
      <c r="ER63" s="307">
        <v>44</v>
      </c>
      <c r="ES63" s="297"/>
      <c r="ET63" s="301"/>
      <c r="EU63" s="318"/>
      <c r="EV63" s="297">
        <v>99</v>
      </c>
      <c r="EW63" s="301">
        <v>54</v>
      </c>
      <c r="EX63" s="318">
        <v>45</v>
      </c>
      <c r="EY63" s="297"/>
      <c r="EZ63" s="301"/>
      <c r="FA63" s="318"/>
      <c r="FB63" s="297">
        <v>104</v>
      </c>
      <c r="FC63" s="301">
        <v>61</v>
      </c>
      <c r="FD63" s="318">
        <v>45</v>
      </c>
      <c r="FE63" s="297"/>
      <c r="FF63" s="301"/>
      <c r="FG63" s="318"/>
      <c r="FH63" s="297">
        <v>72</v>
      </c>
      <c r="FI63" s="301">
        <v>57</v>
      </c>
      <c r="FJ63" s="318">
        <v>43</v>
      </c>
      <c r="FK63" s="297"/>
      <c r="FL63" s="301"/>
      <c r="FM63" s="318"/>
      <c r="FN63" s="297">
        <v>59</v>
      </c>
      <c r="FO63" s="301">
        <v>57</v>
      </c>
      <c r="FP63" s="318">
        <v>47</v>
      </c>
      <c r="FQ63" s="297">
        <v>0</v>
      </c>
      <c r="FR63" s="301">
        <v>0</v>
      </c>
      <c r="FS63" s="318">
        <v>0</v>
      </c>
    </row>
    <row r="64" spans="2:175" ht="18.75" customHeight="1" x14ac:dyDescent="0.25">
      <c r="B64" s="291" t="s">
        <v>433</v>
      </c>
      <c r="C64" s="292"/>
      <c r="D64" s="293"/>
      <c r="E64" s="294"/>
      <c r="F64" s="295"/>
      <c r="G64" s="293"/>
      <c r="H64" s="296"/>
      <c r="I64" s="292"/>
      <c r="J64" s="293"/>
      <c r="K64" s="294"/>
      <c r="L64" s="295"/>
      <c r="M64" s="293"/>
      <c r="N64" s="296"/>
      <c r="O64" s="292"/>
      <c r="P64" s="293"/>
      <c r="Q64" s="294"/>
      <c r="R64" s="295"/>
      <c r="S64" s="296"/>
      <c r="T64" s="292"/>
      <c r="U64" s="293"/>
      <c r="V64" s="294"/>
      <c r="W64" s="295"/>
      <c r="X64" s="293"/>
      <c r="Y64" s="296"/>
      <c r="Z64" s="292"/>
      <c r="AA64" s="293"/>
      <c r="AB64" s="294"/>
      <c r="AC64" s="295"/>
      <c r="AD64" s="293"/>
      <c r="AE64" s="296"/>
      <c r="AF64" s="292"/>
      <c r="AG64" s="293"/>
      <c r="AH64" s="294"/>
      <c r="AI64" s="295"/>
      <c r="AJ64" s="293"/>
      <c r="AK64" s="296"/>
      <c r="AL64" s="292"/>
      <c r="AM64" s="293"/>
      <c r="AN64" s="294"/>
      <c r="AO64" s="295"/>
      <c r="AP64" s="293"/>
      <c r="AQ64" s="296"/>
      <c r="AR64" s="292"/>
      <c r="AS64" s="293"/>
      <c r="AT64" s="294"/>
      <c r="AU64" s="295"/>
      <c r="AV64" s="293"/>
      <c r="AW64" s="296"/>
      <c r="AX64" s="292"/>
      <c r="AY64" s="293"/>
      <c r="AZ64" s="294"/>
      <c r="BA64" s="295"/>
      <c r="BB64" s="293"/>
      <c r="BC64" s="296"/>
      <c r="BD64" s="297"/>
      <c r="BE64" s="298"/>
      <c r="BF64" s="299"/>
      <c r="BG64" s="300"/>
      <c r="BH64" s="298"/>
      <c r="BI64" s="301"/>
      <c r="BJ64" s="297"/>
      <c r="BK64" s="298"/>
      <c r="BL64" s="299"/>
      <c r="BM64" s="300"/>
      <c r="BN64" s="298"/>
      <c r="BO64" s="301"/>
      <c r="BP64" s="297"/>
      <c r="BQ64" s="298"/>
      <c r="BR64" s="299"/>
      <c r="BS64" s="300"/>
      <c r="BT64" s="298"/>
      <c r="BU64" s="301"/>
      <c r="BV64" s="297"/>
      <c r="BW64" s="298"/>
      <c r="BX64" s="299"/>
      <c r="BY64" s="300"/>
      <c r="BZ64" s="298"/>
      <c r="CA64" s="301"/>
      <c r="CB64" s="297"/>
      <c r="CC64" s="298"/>
      <c r="CD64" s="299"/>
      <c r="CE64" s="300"/>
      <c r="CF64" s="298"/>
      <c r="CG64" s="301"/>
      <c r="CH64" s="297"/>
      <c r="CI64" s="298"/>
      <c r="CJ64" s="299"/>
      <c r="CK64" s="300"/>
      <c r="CL64" s="298"/>
      <c r="CM64" s="301"/>
      <c r="CN64" s="297"/>
      <c r="CO64" s="298"/>
      <c r="CP64" s="299"/>
      <c r="CQ64" s="300"/>
      <c r="CR64" s="298"/>
      <c r="CS64" s="301"/>
      <c r="CT64" s="297"/>
      <c r="CU64" s="298"/>
      <c r="CV64" s="299"/>
      <c r="CW64" s="300"/>
      <c r="CX64" s="298"/>
      <c r="CY64" s="301"/>
      <c r="CZ64" s="297"/>
      <c r="DA64" s="298"/>
      <c r="DB64" s="299"/>
      <c r="DC64" s="300"/>
      <c r="DD64" s="298"/>
      <c r="DE64" s="301"/>
      <c r="DF64" s="297"/>
      <c r="DG64" s="298"/>
      <c r="DH64" s="299"/>
      <c r="DI64" s="300">
        <v>11</v>
      </c>
      <c r="DJ64" s="298"/>
      <c r="DK64" s="301"/>
      <c r="DL64" s="297">
        <v>10</v>
      </c>
      <c r="DM64" s="298"/>
      <c r="DN64" s="299"/>
      <c r="DO64" s="300">
        <v>6</v>
      </c>
      <c r="DP64" s="298"/>
      <c r="DQ64" s="301"/>
      <c r="DR64" s="297">
        <v>11</v>
      </c>
      <c r="DS64" s="298"/>
      <c r="DT64" s="299"/>
      <c r="DU64" s="300"/>
      <c r="DV64" s="298"/>
      <c r="DW64" s="301"/>
      <c r="DX64" s="297">
        <v>18</v>
      </c>
      <c r="DY64" s="298"/>
      <c r="DZ64" s="299"/>
      <c r="EA64" s="300"/>
      <c r="EB64" s="298"/>
      <c r="EC64" s="301"/>
      <c r="ED64" s="297">
        <v>43</v>
      </c>
      <c r="EE64" s="298">
        <v>42</v>
      </c>
      <c r="EF64" s="299">
        <v>28</v>
      </c>
      <c r="EG64" s="300"/>
      <c r="EH64" s="298"/>
      <c r="EI64" s="301"/>
      <c r="EJ64" s="302">
        <v>57</v>
      </c>
      <c r="EK64" s="303">
        <v>55</v>
      </c>
      <c r="EL64" s="304">
        <v>39</v>
      </c>
      <c r="EM64" s="297"/>
      <c r="EN64" s="301"/>
      <c r="EO64" s="318"/>
      <c r="EP64" s="305">
        <v>59</v>
      </c>
      <c r="EQ64" s="306">
        <v>58</v>
      </c>
      <c r="ER64" s="307">
        <v>36</v>
      </c>
      <c r="ES64" s="297"/>
      <c r="ET64" s="301"/>
      <c r="EU64" s="318"/>
      <c r="EV64" s="297">
        <v>51</v>
      </c>
      <c r="EW64" s="301">
        <v>51</v>
      </c>
      <c r="EX64" s="318">
        <v>42</v>
      </c>
      <c r="EY64" s="297"/>
      <c r="EZ64" s="301"/>
      <c r="FA64" s="318"/>
      <c r="FB64" s="297">
        <v>46</v>
      </c>
      <c r="FC64" s="301">
        <v>44</v>
      </c>
      <c r="FD64" s="318">
        <v>34</v>
      </c>
      <c r="FE64" s="297"/>
      <c r="FF64" s="301"/>
      <c r="FG64" s="318"/>
      <c r="FH64" s="297">
        <v>47</v>
      </c>
      <c r="FI64" s="301">
        <v>46</v>
      </c>
      <c r="FJ64" s="318">
        <v>32</v>
      </c>
      <c r="FK64" s="297"/>
      <c r="FL64" s="301"/>
      <c r="FM64" s="318"/>
      <c r="FN64" s="297">
        <v>50</v>
      </c>
      <c r="FO64" s="301">
        <v>48</v>
      </c>
      <c r="FP64" s="318">
        <v>38</v>
      </c>
      <c r="FQ64" s="297">
        <v>0</v>
      </c>
      <c r="FR64" s="301">
        <v>0</v>
      </c>
      <c r="FS64" s="318">
        <v>0</v>
      </c>
    </row>
    <row r="65" spans="2:175" ht="18.75" customHeight="1" x14ac:dyDescent="0.25">
      <c r="B65" s="291" t="s">
        <v>434</v>
      </c>
      <c r="C65" s="292"/>
      <c r="D65" s="293"/>
      <c r="E65" s="294"/>
      <c r="F65" s="295"/>
      <c r="G65" s="293"/>
      <c r="H65" s="296"/>
      <c r="I65" s="292"/>
      <c r="J65" s="293"/>
      <c r="K65" s="294"/>
      <c r="L65" s="295"/>
      <c r="M65" s="293"/>
      <c r="N65" s="296"/>
      <c r="O65" s="292">
        <v>45</v>
      </c>
      <c r="P65" s="293">
        <v>35</v>
      </c>
      <c r="Q65" s="294"/>
      <c r="R65" s="295"/>
      <c r="S65" s="296"/>
      <c r="T65" s="292"/>
      <c r="U65" s="293"/>
      <c r="V65" s="294"/>
      <c r="W65" s="295"/>
      <c r="X65" s="293"/>
      <c r="Y65" s="296"/>
      <c r="Z65" s="292">
        <v>44</v>
      </c>
      <c r="AA65" s="293">
        <v>33</v>
      </c>
      <c r="AB65" s="294">
        <v>31</v>
      </c>
      <c r="AC65" s="295"/>
      <c r="AD65" s="293"/>
      <c r="AE65" s="296"/>
      <c r="AF65" s="292"/>
      <c r="AG65" s="293"/>
      <c r="AH65" s="294"/>
      <c r="AI65" s="295"/>
      <c r="AJ65" s="293"/>
      <c r="AK65" s="296"/>
      <c r="AL65" s="292"/>
      <c r="AM65" s="293"/>
      <c r="AN65" s="294"/>
      <c r="AO65" s="295"/>
      <c r="AP65" s="293"/>
      <c r="AQ65" s="296"/>
      <c r="AR65" s="292"/>
      <c r="AS65" s="293"/>
      <c r="AT65" s="294"/>
      <c r="AU65" s="295"/>
      <c r="AV65" s="293"/>
      <c r="AW65" s="296"/>
      <c r="AX65" s="292"/>
      <c r="AY65" s="293"/>
      <c r="AZ65" s="294"/>
      <c r="BA65" s="295"/>
      <c r="BB65" s="293"/>
      <c r="BC65" s="296"/>
      <c r="BD65" s="297"/>
      <c r="BE65" s="298"/>
      <c r="BF65" s="299"/>
      <c r="BG65" s="300"/>
      <c r="BH65" s="298"/>
      <c r="BI65" s="301"/>
      <c r="BJ65" s="297"/>
      <c r="BK65" s="298"/>
      <c r="BL65" s="299"/>
      <c r="BM65" s="300"/>
      <c r="BN65" s="298"/>
      <c r="BO65" s="301"/>
      <c r="BP65" s="297"/>
      <c r="BQ65" s="298"/>
      <c r="BR65" s="299"/>
      <c r="BS65" s="300"/>
      <c r="BT65" s="298"/>
      <c r="BU65" s="301"/>
      <c r="BV65" s="297"/>
      <c r="BW65" s="298"/>
      <c r="BX65" s="299"/>
      <c r="BY65" s="300"/>
      <c r="BZ65" s="298"/>
      <c r="CA65" s="301"/>
      <c r="CB65" s="297"/>
      <c r="CC65" s="298"/>
      <c r="CD65" s="299"/>
      <c r="CE65" s="300"/>
      <c r="CF65" s="298"/>
      <c r="CG65" s="301"/>
      <c r="CH65" s="297"/>
      <c r="CI65" s="298"/>
      <c r="CJ65" s="299"/>
      <c r="CK65" s="300"/>
      <c r="CL65" s="298"/>
      <c r="CM65" s="301"/>
      <c r="CN65" s="297"/>
      <c r="CO65" s="298"/>
      <c r="CP65" s="299"/>
      <c r="CQ65" s="300"/>
      <c r="CR65" s="298"/>
      <c r="CS65" s="301"/>
      <c r="CT65" s="297"/>
      <c r="CU65" s="298"/>
      <c r="CV65" s="299"/>
      <c r="CW65" s="300"/>
      <c r="CX65" s="298"/>
      <c r="CY65" s="301"/>
      <c r="CZ65" s="297"/>
      <c r="DA65" s="298"/>
      <c r="DB65" s="299"/>
      <c r="DC65" s="300"/>
      <c r="DD65" s="298"/>
      <c r="DE65" s="301"/>
      <c r="DF65" s="297"/>
      <c r="DG65" s="298"/>
      <c r="DH65" s="299"/>
      <c r="DI65" s="300"/>
      <c r="DJ65" s="298"/>
      <c r="DK65" s="301"/>
      <c r="DL65" s="297"/>
      <c r="DM65" s="298"/>
      <c r="DN65" s="299"/>
      <c r="DO65" s="300"/>
      <c r="DP65" s="298"/>
      <c r="DQ65" s="301"/>
      <c r="DR65" s="297"/>
      <c r="DS65" s="298"/>
      <c r="DT65" s="299"/>
      <c r="DU65" s="300"/>
      <c r="DV65" s="298"/>
      <c r="DW65" s="301"/>
      <c r="DX65" s="297"/>
      <c r="DY65" s="298"/>
      <c r="DZ65" s="299"/>
      <c r="EA65" s="300"/>
      <c r="EB65" s="298"/>
      <c r="EC65" s="301"/>
      <c r="ED65" s="297"/>
      <c r="EE65" s="298"/>
      <c r="EF65" s="299"/>
      <c r="EG65" s="300"/>
      <c r="EH65" s="298"/>
      <c r="EI65" s="301"/>
      <c r="EJ65" s="297"/>
      <c r="EK65" s="298"/>
      <c r="EL65" s="299"/>
      <c r="EM65" s="297"/>
      <c r="EN65" s="301"/>
      <c r="EO65" s="318"/>
      <c r="EP65" s="297"/>
      <c r="EQ65" s="298"/>
      <c r="ER65" s="299"/>
      <c r="ES65" s="297"/>
      <c r="ET65" s="301"/>
      <c r="EU65" s="318"/>
      <c r="EV65" s="297" t="s">
        <v>563</v>
      </c>
      <c r="EW65" s="301"/>
      <c r="EX65" s="318"/>
      <c r="EY65" s="297"/>
      <c r="EZ65" s="301"/>
      <c r="FA65" s="318"/>
      <c r="FB65" s="297"/>
      <c r="FC65" s="301"/>
      <c r="FD65" s="318"/>
      <c r="FE65" s="297"/>
      <c r="FF65" s="301"/>
      <c r="FG65" s="318"/>
      <c r="FH65" s="297"/>
      <c r="FI65" s="301"/>
      <c r="FJ65" s="318"/>
      <c r="FK65" s="297"/>
      <c r="FL65" s="301"/>
      <c r="FM65" s="318"/>
      <c r="FN65" s="297"/>
      <c r="FO65" s="301"/>
      <c r="FP65" s="318"/>
      <c r="FQ65" s="297"/>
      <c r="FR65" s="301"/>
      <c r="FS65" s="318"/>
    </row>
    <row r="66" spans="2:175" ht="18.75" customHeight="1" x14ac:dyDescent="0.25">
      <c r="B66" s="291" t="s">
        <v>2292</v>
      </c>
      <c r="C66" s="292"/>
      <c r="D66" s="293"/>
      <c r="E66" s="294"/>
      <c r="F66" s="295"/>
      <c r="G66" s="293"/>
      <c r="H66" s="296"/>
      <c r="I66" s="292"/>
      <c r="J66" s="293"/>
      <c r="K66" s="294"/>
      <c r="L66" s="295"/>
      <c r="M66" s="293"/>
      <c r="N66" s="296"/>
      <c r="O66" s="292"/>
      <c r="P66" s="293"/>
      <c r="Q66" s="294"/>
      <c r="R66" s="295"/>
      <c r="S66" s="296"/>
      <c r="T66" s="292"/>
      <c r="U66" s="293"/>
      <c r="V66" s="294"/>
      <c r="W66" s="295"/>
      <c r="X66" s="293"/>
      <c r="Y66" s="296"/>
      <c r="Z66" s="292"/>
      <c r="AA66" s="293"/>
      <c r="AB66" s="294"/>
      <c r="AC66" s="295">
        <v>144</v>
      </c>
      <c r="AD66" s="293">
        <v>40</v>
      </c>
      <c r="AE66" s="296">
        <v>39</v>
      </c>
      <c r="AF66" s="292">
        <v>137</v>
      </c>
      <c r="AG66" s="293">
        <v>41</v>
      </c>
      <c r="AH66" s="294">
        <v>38</v>
      </c>
      <c r="AI66" s="295">
        <v>114</v>
      </c>
      <c r="AJ66" s="293">
        <v>40</v>
      </c>
      <c r="AK66" s="296">
        <v>42</v>
      </c>
      <c r="AL66" s="292">
        <v>125</v>
      </c>
      <c r="AM66" s="293">
        <v>48</v>
      </c>
      <c r="AN66" s="294">
        <v>39</v>
      </c>
      <c r="AO66" s="295">
        <v>108</v>
      </c>
      <c r="AP66" s="293">
        <v>37</v>
      </c>
      <c r="AQ66" s="296">
        <v>32</v>
      </c>
      <c r="AR66" s="292">
        <v>128</v>
      </c>
      <c r="AS66" s="293">
        <v>38</v>
      </c>
      <c r="AT66" s="294">
        <v>37</v>
      </c>
      <c r="AU66" s="295">
        <v>125</v>
      </c>
      <c r="AV66" s="293">
        <v>40</v>
      </c>
      <c r="AW66" s="296">
        <v>35</v>
      </c>
      <c r="AX66" s="292">
        <v>136</v>
      </c>
      <c r="AY66" s="293">
        <v>36</v>
      </c>
      <c r="AZ66" s="294">
        <v>34</v>
      </c>
      <c r="BA66" s="295"/>
      <c r="BB66" s="293"/>
      <c r="BC66" s="296"/>
      <c r="BD66" s="297">
        <v>0</v>
      </c>
      <c r="BE66" s="298"/>
      <c r="BF66" s="299"/>
      <c r="BG66" s="300">
        <v>230</v>
      </c>
      <c r="BH66" s="298">
        <v>41</v>
      </c>
      <c r="BI66" s="301">
        <v>43</v>
      </c>
      <c r="BJ66" s="297">
        <v>288</v>
      </c>
      <c r="BK66" s="298">
        <v>40</v>
      </c>
      <c r="BL66" s="299">
        <v>43</v>
      </c>
      <c r="BM66" s="300">
        <v>179</v>
      </c>
      <c r="BN66" s="298">
        <v>40</v>
      </c>
      <c r="BO66" s="301">
        <v>50</v>
      </c>
      <c r="BP66" s="297">
        <v>156</v>
      </c>
      <c r="BQ66" s="298">
        <v>40</v>
      </c>
      <c r="BR66" s="299">
        <v>45</v>
      </c>
      <c r="BS66" s="300">
        <v>163</v>
      </c>
      <c r="BT66" s="298">
        <v>60</v>
      </c>
      <c r="BU66" s="301">
        <v>46</v>
      </c>
      <c r="BV66" s="297">
        <v>311</v>
      </c>
      <c r="BW66" s="298">
        <v>105</v>
      </c>
      <c r="BX66" s="299">
        <v>100</v>
      </c>
      <c r="BY66" s="300">
        <v>220</v>
      </c>
      <c r="BZ66" s="298">
        <v>40</v>
      </c>
      <c r="CA66" s="301">
        <v>45</v>
      </c>
      <c r="CB66" s="297">
        <v>314</v>
      </c>
      <c r="CC66" s="298">
        <v>58</v>
      </c>
      <c r="CD66" s="299">
        <v>43</v>
      </c>
      <c r="CE66" s="300">
        <v>242</v>
      </c>
      <c r="CF66" s="298">
        <v>40</v>
      </c>
      <c r="CG66" s="301">
        <v>49</v>
      </c>
      <c r="CH66" s="297">
        <v>142</v>
      </c>
      <c r="CI66" s="298">
        <v>65</v>
      </c>
      <c r="CJ66" s="299">
        <v>48</v>
      </c>
      <c r="CK66" s="300">
        <v>112</v>
      </c>
      <c r="CL66" s="298">
        <v>58</v>
      </c>
      <c r="CM66" s="301">
        <v>48</v>
      </c>
      <c r="CN66" s="297">
        <v>265</v>
      </c>
      <c r="CO66" s="298">
        <v>13</v>
      </c>
      <c r="CP66" s="299">
        <v>45</v>
      </c>
      <c r="CQ66" s="300">
        <v>194</v>
      </c>
      <c r="CR66" s="298">
        <v>54</v>
      </c>
      <c r="CS66" s="301">
        <v>44</v>
      </c>
      <c r="CT66" s="297">
        <v>169</v>
      </c>
      <c r="CU66" s="298">
        <v>59</v>
      </c>
      <c r="CV66" s="299">
        <v>48</v>
      </c>
      <c r="CW66" s="300">
        <v>216</v>
      </c>
      <c r="CX66" s="298">
        <v>53</v>
      </c>
      <c r="CY66" s="301">
        <v>47</v>
      </c>
      <c r="CZ66" s="297">
        <v>194</v>
      </c>
      <c r="DA66" s="298">
        <v>62</v>
      </c>
      <c r="DB66" s="299">
        <v>47</v>
      </c>
      <c r="DC66" s="300">
        <v>200</v>
      </c>
      <c r="DD66" s="298">
        <v>57</v>
      </c>
      <c r="DE66" s="301">
        <v>46</v>
      </c>
      <c r="DF66" s="297">
        <v>175</v>
      </c>
      <c r="DG66" s="298">
        <v>50</v>
      </c>
      <c r="DH66" s="299">
        <v>46</v>
      </c>
      <c r="DI66" s="300">
        <v>145</v>
      </c>
      <c r="DJ66" s="298">
        <v>52</v>
      </c>
      <c r="DK66" s="301">
        <v>45</v>
      </c>
      <c r="DL66" s="297">
        <v>343</v>
      </c>
      <c r="DM66" s="298">
        <v>53</v>
      </c>
      <c r="DN66" s="299">
        <v>47</v>
      </c>
      <c r="DO66" s="300">
        <v>173</v>
      </c>
      <c r="DP66" s="298">
        <v>57</v>
      </c>
      <c r="DQ66" s="301">
        <v>47</v>
      </c>
      <c r="DR66" s="297">
        <v>175</v>
      </c>
      <c r="DS66" s="298">
        <v>60</v>
      </c>
      <c r="DT66" s="299">
        <v>47</v>
      </c>
      <c r="DU66" s="300">
        <v>119</v>
      </c>
      <c r="DV66" s="298">
        <v>56</v>
      </c>
      <c r="DW66" s="301">
        <v>45</v>
      </c>
      <c r="DX66" s="297">
        <v>139</v>
      </c>
      <c r="DY66" s="298">
        <v>56</v>
      </c>
      <c r="DZ66" s="299">
        <v>44</v>
      </c>
      <c r="EA66" s="300">
        <v>92</v>
      </c>
      <c r="EB66" s="298">
        <v>49</v>
      </c>
      <c r="EC66" s="301">
        <v>45</v>
      </c>
      <c r="ED66" s="297">
        <v>126</v>
      </c>
      <c r="EE66" s="298">
        <v>54</v>
      </c>
      <c r="EF66" s="299">
        <v>45</v>
      </c>
      <c r="EG66" s="300">
        <v>103</v>
      </c>
      <c r="EH66" s="298">
        <v>53</v>
      </c>
      <c r="EI66" s="301">
        <v>44</v>
      </c>
      <c r="EJ66" s="302">
        <v>286</v>
      </c>
      <c r="EK66" s="303">
        <v>53</v>
      </c>
      <c r="EL66" s="304">
        <v>44</v>
      </c>
      <c r="EM66" s="302">
        <v>155</v>
      </c>
      <c r="EN66" s="322">
        <v>55</v>
      </c>
      <c r="EO66" s="323">
        <v>41</v>
      </c>
      <c r="EP66" s="302">
        <v>144</v>
      </c>
      <c r="EQ66" s="303">
        <v>57</v>
      </c>
      <c r="ER66" s="304">
        <v>45</v>
      </c>
      <c r="ES66" s="308">
        <v>94</v>
      </c>
      <c r="ET66" s="309">
        <v>53</v>
      </c>
      <c r="EU66" s="310">
        <v>45</v>
      </c>
      <c r="EV66" s="308">
        <v>392</v>
      </c>
      <c r="EW66" s="309">
        <v>56</v>
      </c>
      <c r="EX66" s="310">
        <v>45</v>
      </c>
      <c r="EY66" s="308">
        <v>238</v>
      </c>
      <c r="EZ66" s="309">
        <v>57</v>
      </c>
      <c r="FA66" s="310">
        <v>44</v>
      </c>
      <c r="FB66" s="308">
        <v>239</v>
      </c>
      <c r="FC66" s="309">
        <v>65</v>
      </c>
      <c r="FD66" s="310">
        <v>47</v>
      </c>
      <c r="FE66" s="1166">
        <v>136</v>
      </c>
      <c r="FF66" s="1161">
        <v>55</v>
      </c>
      <c r="FG66" s="1167">
        <v>46</v>
      </c>
      <c r="FH66" s="1166">
        <v>224</v>
      </c>
      <c r="FI66" s="1161">
        <v>63</v>
      </c>
      <c r="FJ66" s="1167">
        <v>42</v>
      </c>
      <c r="FK66" s="1166">
        <v>133</v>
      </c>
      <c r="FL66" s="1161">
        <v>58</v>
      </c>
      <c r="FM66" s="1167">
        <v>45</v>
      </c>
      <c r="FN66" s="1166">
        <v>187</v>
      </c>
      <c r="FO66" s="1161">
        <v>61</v>
      </c>
      <c r="FP66" s="1167">
        <v>45</v>
      </c>
      <c r="FQ66" s="1166">
        <v>184</v>
      </c>
      <c r="FR66" s="1161">
        <v>52</v>
      </c>
      <c r="FS66" s="1167">
        <v>49</v>
      </c>
    </row>
    <row r="67" spans="2:175" ht="18.75" customHeight="1" x14ac:dyDescent="0.25">
      <c r="B67" s="291" t="s">
        <v>435</v>
      </c>
      <c r="C67" s="292"/>
      <c r="D67" s="293"/>
      <c r="E67" s="294"/>
      <c r="F67" s="295"/>
      <c r="G67" s="293"/>
      <c r="H67" s="296"/>
      <c r="I67" s="292"/>
      <c r="J67" s="293"/>
      <c r="K67" s="294"/>
      <c r="L67" s="295"/>
      <c r="M67" s="293"/>
      <c r="N67" s="296"/>
      <c r="O67" s="292"/>
      <c r="P67" s="293"/>
      <c r="Q67" s="294"/>
      <c r="R67" s="295"/>
      <c r="S67" s="296"/>
      <c r="T67" s="292"/>
      <c r="U67" s="293"/>
      <c r="V67" s="294"/>
      <c r="W67" s="295"/>
      <c r="X67" s="293"/>
      <c r="Y67" s="296"/>
      <c r="Z67" s="292"/>
      <c r="AA67" s="293"/>
      <c r="AB67" s="294"/>
      <c r="AC67" s="295"/>
      <c r="AD67" s="293"/>
      <c r="AE67" s="296"/>
      <c r="AF67" s="292"/>
      <c r="AG67" s="293"/>
      <c r="AH67" s="294"/>
      <c r="AI67" s="295"/>
      <c r="AJ67" s="293"/>
      <c r="AK67" s="296"/>
      <c r="AL67" s="292"/>
      <c r="AM67" s="293"/>
      <c r="AN67" s="294"/>
      <c r="AO67" s="295"/>
      <c r="AP67" s="293"/>
      <c r="AQ67" s="296"/>
      <c r="AR67" s="292"/>
      <c r="AS67" s="293"/>
      <c r="AT67" s="294"/>
      <c r="AU67" s="295"/>
      <c r="AV67" s="293"/>
      <c r="AW67" s="296"/>
      <c r="AX67" s="292"/>
      <c r="AY67" s="293"/>
      <c r="AZ67" s="294"/>
      <c r="BA67" s="295"/>
      <c r="BB67" s="293"/>
      <c r="BC67" s="296"/>
      <c r="BD67" s="297"/>
      <c r="BE67" s="298"/>
      <c r="BF67" s="299"/>
      <c r="BG67" s="300"/>
      <c r="BH67" s="298"/>
      <c r="BI67" s="301"/>
      <c r="BJ67" s="297"/>
      <c r="BK67" s="298"/>
      <c r="BL67" s="299"/>
      <c r="BM67" s="300"/>
      <c r="BN67" s="298"/>
      <c r="BO67" s="301"/>
      <c r="BP67" s="297"/>
      <c r="BQ67" s="298"/>
      <c r="BR67" s="299"/>
      <c r="BS67" s="300"/>
      <c r="BT67" s="298"/>
      <c r="BU67" s="301"/>
      <c r="BV67" s="297"/>
      <c r="BW67" s="298"/>
      <c r="BX67" s="299"/>
      <c r="BY67" s="300"/>
      <c r="BZ67" s="298"/>
      <c r="CA67" s="301"/>
      <c r="CB67" s="297"/>
      <c r="CC67" s="298"/>
      <c r="CD67" s="299"/>
      <c r="CE67" s="300"/>
      <c r="CF67" s="298"/>
      <c r="CG67" s="301"/>
      <c r="CH67" s="297"/>
      <c r="CI67" s="298"/>
      <c r="CJ67" s="299"/>
      <c r="CK67" s="300"/>
      <c r="CL67" s="298"/>
      <c r="CM67" s="301"/>
      <c r="CN67" s="297"/>
      <c r="CO67" s="298"/>
      <c r="CP67" s="299"/>
      <c r="CQ67" s="300"/>
      <c r="CR67" s="298"/>
      <c r="CS67" s="301"/>
      <c r="CT67" s="297"/>
      <c r="CU67" s="298"/>
      <c r="CV67" s="299"/>
      <c r="CW67" s="300"/>
      <c r="CX67" s="298"/>
      <c r="CY67" s="301"/>
      <c r="CZ67" s="297"/>
      <c r="DA67" s="298"/>
      <c r="DB67" s="299"/>
      <c r="DC67" s="300"/>
      <c r="DD67" s="298"/>
      <c r="DE67" s="301"/>
      <c r="DF67" s="297"/>
      <c r="DG67" s="298"/>
      <c r="DH67" s="299"/>
      <c r="DI67" s="300"/>
      <c r="DJ67" s="298"/>
      <c r="DK67" s="301"/>
      <c r="DL67" s="297"/>
      <c r="DM67" s="298"/>
      <c r="DN67" s="299"/>
      <c r="DO67" s="300">
        <v>150</v>
      </c>
      <c r="DP67" s="298">
        <v>57</v>
      </c>
      <c r="DQ67" s="301">
        <v>44</v>
      </c>
      <c r="DR67" s="297">
        <v>143</v>
      </c>
      <c r="DS67" s="298">
        <v>51</v>
      </c>
      <c r="DT67" s="299">
        <v>46</v>
      </c>
      <c r="DU67" s="300">
        <v>165</v>
      </c>
      <c r="DV67" s="298">
        <v>56</v>
      </c>
      <c r="DW67" s="301">
        <v>46</v>
      </c>
      <c r="DX67" s="297">
        <v>111</v>
      </c>
      <c r="DY67" s="298">
        <v>50</v>
      </c>
      <c r="DZ67" s="299">
        <v>44</v>
      </c>
      <c r="EA67" s="300">
        <v>151</v>
      </c>
      <c r="EB67" s="298">
        <v>61</v>
      </c>
      <c r="EC67" s="301">
        <v>46</v>
      </c>
      <c r="ED67" s="297">
        <v>110</v>
      </c>
      <c r="EE67" s="298">
        <v>59</v>
      </c>
      <c r="EF67" s="299">
        <v>45</v>
      </c>
      <c r="EG67" s="300">
        <v>149</v>
      </c>
      <c r="EH67" s="298">
        <v>55</v>
      </c>
      <c r="EI67" s="301">
        <v>45</v>
      </c>
      <c r="EJ67" s="302">
        <v>156</v>
      </c>
      <c r="EK67" s="303">
        <v>56</v>
      </c>
      <c r="EL67" s="304">
        <v>45</v>
      </c>
      <c r="EM67" s="302">
        <v>302</v>
      </c>
      <c r="EN67" s="322">
        <v>60</v>
      </c>
      <c r="EO67" s="323">
        <v>45</v>
      </c>
      <c r="EP67" s="302">
        <v>142</v>
      </c>
      <c r="EQ67" s="303">
        <v>50</v>
      </c>
      <c r="ER67" s="304">
        <v>44</v>
      </c>
      <c r="ES67" s="308">
        <v>150</v>
      </c>
      <c r="ET67" s="309">
        <v>65</v>
      </c>
      <c r="EU67" s="310">
        <v>46</v>
      </c>
      <c r="EV67" s="308"/>
      <c r="EW67" s="309"/>
      <c r="EX67" s="310"/>
      <c r="EY67" s="308"/>
      <c r="EZ67" s="309"/>
      <c r="FA67" s="310"/>
      <c r="FB67" s="308"/>
      <c r="FC67" s="309"/>
      <c r="FD67" s="310"/>
      <c r="FE67" s="316"/>
      <c r="FF67" s="319"/>
      <c r="FG67" s="318"/>
      <c r="FH67" s="316"/>
      <c r="FI67" s="319"/>
      <c r="FJ67" s="318"/>
      <c r="FK67" s="316"/>
      <c r="FL67" s="319"/>
      <c r="FM67" s="318"/>
      <c r="FN67" s="316"/>
      <c r="FO67" s="319"/>
      <c r="FP67" s="318"/>
      <c r="FQ67" s="316"/>
      <c r="FR67" s="319"/>
      <c r="FS67" s="318"/>
    </row>
    <row r="68" spans="2:175" ht="18.75" customHeight="1" x14ac:dyDescent="0.25">
      <c r="B68" s="291" t="s">
        <v>436</v>
      </c>
      <c r="C68" s="292"/>
      <c r="D68" s="293"/>
      <c r="E68" s="294"/>
      <c r="F68" s="295"/>
      <c r="G68" s="293"/>
      <c r="H68" s="296"/>
      <c r="I68" s="292"/>
      <c r="J68" s="293"/>
      <c r="K68" s="294"/>
      <c r="L68" s="295"/>
      <c r="M68" s="293"/>
      <c r="N68" s="296"/>
      <c r="O68" s="292"/>
      <c r="P68" s="293"/>
      <c r="Q68" s="294"/>
      <c r="R68" s="295"/>
      <c r="S68" s="296"/>
      <c r="T68" s="292"/>
      <c r="U68" s="293"/>
      <c r="V68" s="294"/>
      <c r="W68" s="295"/>
      <c r="X68" s="293"/>
      <c r="Y68" s="296"/>
      <c r="Z68" s="292"/>
      <c r="AA68" s="293"/>
      <c r="AB68" s="294"/>
      <c r="AC68" s="295"/>
      <c r="AD68" s="293"/>
      <c r="AE68" s="296"/>
      <c r="AF68" s="292"/>
      <c r="AG68" s="293"/>
      <c r="AH68" s="294"/>
      <c r="AI68" s="295"/>
      <c r="AJ68" s="293"/>
      <c r="AK68" s="296"/>
      <c r="AL68" s="292"/>
      <c r="AM68" s="293"/>
      <c r="AN68" s="294"/>
      <c r="AO68" s="295"/>
      <c r="AP68" s="293"/>
      <c r="AQ68" s="296"/>
      <c r="AR68" s="292"/>
      <c r="AS68" s="293"/>
      <c r="AT68" s="294"/>
      <c r="AU68" s="295"/>
      <c r="AV68" s="293"/>
      <c r="AW68" s="296"/>
      <c r="AX68" s="292"/>
      <c r="AY68" s="293"/>
      <c r="AZ68" s="294"/>
      <c r="BA68" s="295"/>
      <c r="BB68" s="293"/>
      <c r="BC68" s="296"/>
      <c r="BD68" s="297"/>
      <c r="BE68" s="298"/>
      <c r="BF68" s="299"/>
      <c r="BG68" s="300"/>
      <c r="BH68" s="298"/>
      <c r="BI68" s="301"/>
      <c r="BJ68" s="297"/>
      <c r="BK68" s="298"/>
      <c r="BL68" s="299"/>
      <c r="BM68" s="300"/>
      <c r="BN68" s="298"/>
      <c r="BO68" s="301"/>
      <c r="BP68" s="297"/>
      <c r="BQ68" s="298"/>
      <c r="BR68" s="299"/>
      <c r="BS68" s="300"/>
      <c r="BT68" s="298"/>
      <c r="BU68" s="301"/>
      <c r="BV68" s="297"/>
      <c r="BW68" s="298"/>
      <c r="BX68" s="299"/>
      <c r="BY68" s="300"/>
      <c r="BZ68" s="298"/>
      <c r="CA68" s="301"/>
      <c r="CB68" s="297"/>
      <c r="CC68" s="298"/>
      <c r="CD68" s="299"/>
      <c r="CE68" s="300"/>
      <c r="CF68" s="298"/>
      <c r="CG68" s="301"/>
      <c r="CH68" s="297"/>
      <c r="CI68" s="298"/>
      <c r="CJ68" s="299"/>
      <c r="CK68" s="300"/>
      <c r="CL68" s="298"/>
      <c r="CM68" s="301"/>
      <c r="CN68" s="297"/>
      <c r="CO68" s="298"/>
      <c r="CP68" s="299"/>
      <c r="CQ68" s="300"/>
      <c r="CR68" s="298"/>
      <c r="CS68" s="301"/>
      <c r="CT68" s="297"/>
      <c r="CU68" s="298"/>
      <c r="CV68" s="299"/>
      <c r="CW68" s="300"/>
      <c r="CX68" s="298"/>
      <c r="CY68" s="301"/>
      <c r="CZ68" s="297"/>
      <c r="DA68" s="298"/>
      <c r="DB68" s="299"/>
      <c r="DC68" s="300"/>
      <c r="DD68" s="298"/>
      <c r="DE68" s="301"/>
      <c r="DF68" s="297"/>
      <c r="DG68" s="298"/>
      <c r="DH68" s="299"/>
      <c r="DI68" s="300"/>
      <c r="DJ68" s="298"/>
      <c r="DK68" s="301"/>
      <c r="DL68" s="297"/>
      <c r="DM68" s="298"/>
      <c r="DN68" s="299"/>
      <c r="DO68" s="300"/>
      <c r="DP68" s="298"/>
      <c r="DQ68" s="301"/>
      <c r="DR68" s="297"/>
      <c r="DS68" s="298"/>
      <c r="DT68" s="299"/>
      <c r="DU68" s="300"/>
      <c r="DV68" s="298"/>
      <c r="DW68" s="301"/>
      <c r="DX68" s="297"/>
      <c r="DY68" s="298"/>
      <c r="DZ68" s="299"/>
      <c r="EA68" s="300">
        <v>179</v>
      </c>
      <c r="EB68" s="298">
        <v>60</v>
      </c>
      <c r="EC68" s="301">
        <v>58</v>
      </c>
      <c r="ED68" s="297">
        <v>131</v>
      </c>
      <c r="EE68" s="298">
        <v>63</v>
      </c>
      <c r="EF68" s="299">
        <v>55</v>
      </c>
      <c r="EG68" s="300"/>
      <c r="EH68" s="298"/>
      <c r="EI68" s="301"/>
      <c r="EJ68" s="302">
        <v>202</v>
      </c>
      <c r="EK68" s="303">
        <v>67</v>
      </c>
      <c r="EL68" s="304">
        <v>52</v>
      </c>
      <c r="EM68" s="297"/>
      <c r="EN68" s="301"/>
      <c r="EO68" s="318"/>
      <c r="EP68" s="305">
        <v>208</v>
      </c>
      <c r="EQ68" s="306">
        <v>69</v>
      </c>
      <c r="ER68" s="307">
        <v>56</v>
      </c>
      <c r="ES68" s="297"/>
      <c r="ET68" s="301"/>
      <c r="EU68" s="318"/>
      <c r="EV68" s="308">
        <v>208</v>
      </c>
      <c r="EW68" s="309">
        <v>53</v>
      </c>
      <c r="EX68" s="310">
        <v>45</v>
      </c>
      <c r="EY68" s="308"/>
      <c r="EZ68" s="309"/>
      <c r="FA68" s="310"/>
      <c r="FB68" s="297">
        <v>190</v>
      </c>
      <c r="FC68" s="301">
        <v>55</v>
      </c>
      <c r="FD68" s="318">
        <v>51</v>
      </c>
      <c r="FE68" s="297"/>
      <c r="FF68" s="301"/>
      <c r="FG68" s="318"/>
      <c r="FH68" s="297">
        <v>199</v>
      </c>
      <c r="FI68" s="301">
        <v>57</v>
      </c>
      <c r="FJ68" s="318">
        <v>44</v>
      </c>
      <c r="FK68" s="297"/>
      <c r="FL68" s="301">
        <v>0</v>
      </c>
      <c r="FM68" s="318"/>
      <c r="FN68" s="297">
        <v>126</v>
      </c>
      <c r="FO68" s="301">
        <v>64</v>
      </c>
      <c r="FP68" s="318">
        <v>55</v>
      </c>
      <c r="FQ68" s="297">
        <v>0</v>
      </c>
      <c r="FR68" s="301">
        <v>0</v>
      </c>
      <c r="FS68" s="318">
        <v>0</v>
      </c>
    </row>
    <row r="69" spans="2:175" ht="18.75" customHeight="1" x14ac:dyDescent="0.25">
      <c r="B69" s="291" t="s">
        <v>2283</v>
      </c>
      <c r="C69" s="292"/>
      <c r="D69" s="293"/>
      <c r="E69" s="294"/>
      <c r="F69" s="295"/>
      <c r="G69" s="293"/>
      <c r="H69" s="296"/>
      <c r="I69" s="292"/>
      <c r="J69" s="293"/>
      <c r="K69" s="294"/>
      <c r="L69" s="295"/>
      <c r="M69" s="293"/>
      <c r="N69" s="296"/>
      <c r="O69" s="292"/>
      <c r="P69" s="293"/>
      <c r="Q69" s="294"/>
      <c r="R69" s="295"/>
      <c r="S69" s="296"/>
      <c r="T69" s="292"/>
      <c r="U69" s="293"/>
      <c r="V69" s="294"/>
      <c r="W69" s="295"/>
      <c r="X69" s="293"/>
      <c r="Y69" s="296"/>
      <c r="Z69" s="292"/>
      <c r="AA69" s="293"/>
      <c r="AB69" s="294"/>
      <c r="AC69" s="295"/>
      <c r="AD69" s="293"/>
      <c r="AE69" s="296"/>
      <c r="AF69" s="292"/>
      <c r="AG69" s="293"/>
      <c r="AH69" s="294"/>
      <c r="AI69" s="295"/>
      <c r="AJ69" s="293"/>
      <c r="AK69" s="296"/>
      <c r="AL69" s="292"/>
      <c r="AM69" s="293"/>
      <c r="AN69" s="294"/>
      <c r="AO69" s="295"/>
      <c r="AP69" s="293"/>
      <c r="AQ69" s="296"/>
      <c r="AR69" s="292"/>
      <c r="AS69" s="293"/>
      <c r="AT69" s="294"/>
      <c r="AU69" s="295"/>
      <c r="AV69" s="293"/>
      <c r="AW69" s="296"/>
      <c r="AX69" s="292"/>
      <c r="AY69" s="293"/>
      <c r="AZ69" s="294"/>
      <c r="BA69" s="295"/>
      <c r="BB69" s="293"/>
      <c r="BC69" s="296"/>
      <c r="BD69" s="297"/>
      <c r="BE69" s="298"/>
      <c r="BF69" s="299"/>
      <c r="BG69" s="300"/>
      <c r="BH69" s="298"/>
      <c r="BI69" s="301"/>
      <c r="BJ69" s="297"/>
      <c r="BK69" s="298"/>
      <c r="BL69" s="299"/>
      <c r="BM69" s="300"/>
      <c r="BN69" s="298"/>
      <c r="BO69" s="301"/>
      <c r="BP69" s="297"/>
      <c r="BQ69" s="298"/>
      <c r="BR69" s="299"/>
      <c r="BS69" s="300"/>
      <c r="BT69" s="298"/>
      <c r="BU69" s="301"/>
      <c r="BV69" s="297"/>
      <c r="BW69" s="298"/>
      <c r="BX69" s="299"/>
      <c r="BY69" s="300"/>
      <c r="BZ69" s="298"/>
      <c r="CA69" s="301"/>
      <c r="CB69" s="297"/>
      <c r="CC69" s="298"/>
      <c r="CD69" s="299"/>
      <c r="CE69" s="300"/>
      <c r="CF69" s="298"/>
      <c r="CG69" s="301"/>
      <c r="CH69" s="297"/>
      <c r="CI69" s="298"/>
      <c r="CJ69" s="299"/>
      <c r="CK69" s="300"/>
      <c r="CL69" s="298"/>
      <c r="CM69" s="301"/>
      <c r="CN69" s="297"/>
      <c r="CO69" s="298"/>
      <c r="CP69" s="299"/>
      <c r="CQ69" s="300"/>
      <c r="CR69" s="298"/>
      <c r="CS69" s="301"/>
      <c r="CT69" s="297"/>
      <c r="CU69" s="298"/>
      <c r="CV69" s="299"/>
      <c r="CW69" s="300"/>
      <c r="CX69" s="298"/>
      <c r="CY69" s="301"/>
      <c r="CZ69" s="297"/>
      <c r="DA69" s="298"/>
      <c r="DB69" s="299"/>
      <c r="DC69" s="300"/>
      <c r="DD69" s="298"/>
      <c r="DE69" s="301"/>
      <c r="DF69" s="297"/>
      <c r="DG69" s="298"/>
      <c r="DH69" s="299"/>
      <c r="DI69" s="300"/>
      <c r="DJ69" s="298"/>
      <c r="DK69" s="301"/>
      <c r="DL69" s="297"/>
      <c r="DM69" s="298"/>
      <c r="DN69" s="299"/>
      <c r="DO69" s="300"/>
      <c r="DP69" s="298"/>
      <c r="DQ69" s="301"/>
      <c r="DR69" s="297"/>
      <c r="DS69" s="298"/>
      <c r="DT69" s="299"/>
      <c r="DU69" s="300"/>
      <c r="DV69" s="298"/>
      <c r="DW69" s="301"/>
      <c r="DX69" s="297"/>
      <c r="DY69" s="298"/>
      <c r="DZ69" s="299"/>
      <c r="EA69" s="300"/>
      <c r="EB69" s="298"/>
      <c r="EC69" s="301"/>
      <c r="ED69" s="297"/>
      <c r="EE69" s="298"/>
      <c r="EF69" s="299"/>
      <c r="EG69" s="300"/>
      <c r="EH69" s="298"/>
      <c r="EI69" s="301"/>
      <c r="EJ69" s="302"/>
      <c r="EK69" s="303"/>
      <c r="EL69" s="304"/>
      <c r="EM69" s="1148"/>
      <c r="EN69" s="1150"/>
      <c r="EO69" s="318"/>
      <c r="EP69" s="305"/>
      <c r="EQ69" s="306"/>
      <c r="ER69" s="307"/>
      <c r="ES69" s="1148"/>
      <c r="ET69" s="1151"/>
      <c r="EU69" s="318"/>
      <c r="EV69" s="1149"/>
      <c r="EW69" s="1152"/>
      <c r="EX69" s="310"/>
      <c r="EY69" s="1149"/>
      <c r="EZ69" s="1152"/>
      <c r="FA69" s="310"/>
      <c r="FB69" s="1148"/>
      <c r="FC69" s="1151"/>
      <c r="FD69" s="318"/>
      <c r="FE69" s="1168">
        <v>188</v>
      </c>
      <c r="FF69" s="1162">
        <v>55</v>
      </c>
      <c r="FG69" s="1169">
        <v>52</v>
      </c>
      <c r="FH69" s="1168">
        <v>112</v>
      </c>
      <c r="FI69" s="1162">
        <v>54</v>
      </c>
      <c r="FJ69" s="1169">
        <v>45</v>
      </c>
      <c r="FK69" s="1168">
        <v>93</v>
      </c>
      <c r="FL69" s="1162">
        <v>54</v>
      </c>
      <c r="FM69" s="1169">
        <v>45</v>
      </c>
      <c r="FN69" s="1168">
        <v>94</v>
      </c>
      <c r="FO69" s="1162">
        <v>63</v>
      </c>
      <c r="FP69" s="1169">
        <v>56</v>
      </c>
      <c r="FQ69" s="1168">
        <v>94</v>
      </c>
      <c r="FR69" s="1162">
        <v>59</v>
      </c>
      <c r="FS69" s="1169">
        <v>58</v>
      </c>
    </row>
    <row r="70" spans="2:175" ht="18.75" customHeight="1" x14ac:dyDescent="0.25">
      <c r="B70" s="291" t="s">
        <v>437</v>
      </c>
      <c r="C70" s="292"/>
      <c r="D70" s="293"/>
      <c r="E70" s="294"/>
      <c r="F70" s="295"/>
      <c r="G70" s="293"/>
      <c r="H70" s="296"/>
      <c r="I70" s="292"/>
      <c r="J70" s="293"/>
      <c r="K70" s="294"/>
      <c r="L70" s="295"/>
      <c r="M70" s="293"/>
      <c r="N70" s="296"/>
      <c r="O70" s="292"/>
      <c r="P70" s="293"/>
      <c r="Q70" s="294"/>
      <c r="R70" s="295"/>
      <c r="S70" s="296"/>
      <c r="T70" s="292"/>
      <c r="U70" s="293"/>
      <c r="V70" s="294"/>
      <c r="W70" s="295"/>
      <c r="X70" s="293"/>
      <c r="Y70" s="296"/>
      <c r="Z70" s="292"/>
      <c r="AA70" s="293"/>
      <c r="AB70" s="294"/>
      <c r="AC70" s="295"/>
      <c r="AD70" s="293"/>
      <c r="AE70" s="296"/>
      <c r="AF70" s="292"/>
      <c r="AG70" s="293"/>
      <c r="AH70" s="294"/>
      <c r="AI70" s="295"/>
      <c r="AJ70" s="293"/>
      <c r="AK70" s="296"/>
      <c r="AL70" s="292"/>
      <c r="AM70" s="293"/>
      <c r="AN70" s="294"/>
      <c r="AO70" s="295"/>
      <c r="AP70" s="293"/>
      <c r="AQ70" s="296"/>
      <c r="AR70" s="292"/>
      <c r="AS70" s="293"/>
      <c r="AT70" s="294"/>
      <c r="AU70" s="295"/>
      <c r="AV70" s="293"/>
      <c r="AW70" s="296"/>
      <c r="AX70" s="292"/>
      <c r="AY70" s="293"/>
      <c r="AZ70" s="294"/>
      <c r="BA70" s="295"/>
      <c r="BB70" s="293"/>
      <c r="BC70" s="296"/>
      <c r="BD70" s="297"/>
      <c r="BE70" s="298"/>
      <c r="BF70" s="299"/>
      <c r="BG70" s="300"/>
      <c r="BH70" s="298"/>
      <c r="BI70" s="301"/>
      <c r="BJ70" s="297"/>
      <c r="BK70" s="298"/>
      <c r="BL70" s="299"/>
      <c r="BM70" s="300"/>
      <c r="BN70" s="298"/>
      <c r="BO70" s="301"/>
      <c r="BP70" s="297"/>
      <c r="BQ70" s="298"/>
      <c r="BR70" s="299"/>
      <c r="BS70" s="300"/>
      <c r="BT70" s="298"/>
      <c r="BU70" s="301"/>
      <c r="BV70" s="297"/>
      <c r="BW70" s="298"/>
      <c r="BX70" s="299"/>
      <c r="BY70" s="300"/>
      <c r="BZ70" s="298"/>
      <c r="CA70" s="301"/>
      <c r="CB70" s="297"/>
      <c r="CC70" s="298"/>
      <c r="CD70" s="299"/>
      <c r="CE70" s="300"/>
      <c r="CF70" s="298"/>
      <c r="CG70" s="301"/>
      <c r="CH70" s="297"/>
      <c r="CI70" s="298"/>
      <c r="CJ70" s="299"/>
      <c r="CK70" s="300"/>
      <c r="CL70" s="298"/>
      <c r="CM70" s="301"/>
      <c r="CN70" s="297"/>
      <c r="CO70" s="298"/>
      <c r="CP70" s="299"/>
      <c r="CQ70" s="300"/>
      <c r="CR70" s="298"/>
      <c r="CS70" s="301"/>
      <c r="CT70" s="297"/>
      <c r="CU70" s="298"/>
      <c r="CV70" s="299"/>
      <c r="CW70" s="300"/>
      <c r="CX70" s="298"/>
      <c r="CY70" s="301"/>
      <c r="CZ70" s="297"/>
      <c r="DA70" s="298"/>
      <c r="DB70" s="299"/>
      <c r="DC70" s="300"/>
      <c r="DD70" s="298"/>
      <c r="DE70" s="301"/>
      <c r="DF70" s="297"/>
      <c r="DG70" s="298"/>
      <c r="DH70" s="299"/>
      <c r="DI70" s="300"/>
      <c r="DJ70" s="298"/>
      <c r="DK70" s="301"/>
      <c r="DL70" s="297"/>
      <c r="DM70" s="298"/>
      <c r="DN70" s="299"/>
      <c r="DO70" s="300"/>
      <c r="DP70" s="298"/>
      <c r="DQ70" s="301"/>
      <c r="DR70" s="297"/>
      <c r="DS70" s="298"/>
      <c r="DT70" s="299"/>
      <c r="DU70" s="300">
        <v>67</v>
      </c>
      <c r="DV70" s="298">
        <v>53</v>
      </c>
      <c r="DW70" s="301">
        <v>45</v>
      </c>
      <c r="DX70" s="297">
        <v>106</v>
      </c>
      <c r="DY70" s="298">
        <v>59</v>
      </c>
      <c r="DZ70" s="299">
        <v>45</v>
      </c>
      <c r="EA70" s="300">
        <v>86</v>
      </c>
      <c r="EB70" s="298">
        <v>53</v>
      </c>
      <c r="EC70" s="301">
        <v>44</v>
      </c>
      <c r="ED70" s="297">
        <v>74</v>
      </c>
      <c r="EE70" s="298">
        <v>58</v>
      </c>
      <c r="EF70" s="299">
        <v>43</v>
      </c>
      <c r="EG70" s="300">
        <v>73</v>
      </c>
      <c r="EH70" s="298">
        <v>59</v>
      </c>
      <c r="EI70" s="301">
        <v>44</v>
      </c>
      <c r="EJ70" s="302">
        <v>84</v>
      </c>
      <c r="EK70" s="303">
        <v>54</v>
      </c>
      <c r="EL70" s="304">
        <v>43</v>
      </c>
      <c r="EM70" s="302">
        <v>89</v>
      </c>
      <c r="EN70" s="322">
        <v>55</v>
      </c>
      <c r="EO70" s="323">
        <v>43</v>
      </c>
      <c r="EP70" s="305">
        <v>164</v>
      </c>
      <c r="EQ70" s="306">
        <v>68</v>
      </c>
      <c r="ER70" s="307">
        <v>43</v>
      </c>
      <c r="ES70" s="308">
        <v>48</v>
      </c>
      <c r="ET70" s="309">
        <v>48</v>
      </c>
      <c r="EU70" s="310">
        <v>38</v>
      </c>
      <c r="EV70" s="297">
        <v>214</v>
      </c>
      <c r="EW70" s="301">
        <v>56</v>
      </c>
      <c r="EX70" s="318">
        <v>45</v>
      </c>
      <c r="EY70" s="297">
        <v>118</v>
      </c>
      <c r="EZ70" s="301">
        <v>61</v>
      </c>
      <c r="FA70" s="318">
        <v>45</v>
      </c>
      <c r="FB70" s="308">
        <v>117</v>
      </c>
      <c r="FC70" s="309">
        <v>57</v>
      </c>
      <c r="FD70" s="310">
        <v>45</v>
      </c>
      <c r="FE70" s="1166">
        <v>62</v>
      </c>
      <c r="FF70" s="1161">
        <v>58</v>
      </c>
      <c r="FG70" s="1167">
        <v>37</v>
      </c>
      <c r="FH70" s="1166">
        <v>118</v>
      </c>
      <c r="FI70" s="1161">
        <v>57</v>
      </c>
      <c r="FJ70" s="1167">
        <v>39</v>
      </c>
      <c r="FK70" s="1166">
        <v>43</v>
      </c>
      <c r="FL70" s="1161">
        <v>40</v>
      </c>
      <c r="FM70" s="1167">
        <v>23</v>
      </c>
      <c r="FN70" s="1166">
        <v>185</v>
      </c>
      <c r="FO70" s="1161">
        <v>61</v>
      </c>
      <c r="FP70" s="1167">
        <v>45</v>
      </c>
      <c r="FQ70" s="1166">
        <v>82</v>
      </c>
      <c r="FR70" s="1161">
        <v>62</v>
      </c>
      <c r="FS70" s="1167">
        <v>45</v>
      </c>
    </row>
    <row r="71" spans="2:175" ht="18.75" customHeight="1" x14ac:dyDescent="0.25">
      <c r="B71" s="291" t="s">
        <v>438</v>
      </c>
      <c r="C71" s="292"/>
      <c r="D71" s="293"/>
      <c r="E71" s="294"/>
      <c r="F71" s="295"/>
      <c r="G71" s="293"/>
      <c r="H71" s="296"/>
      <c r="I71" s="292"/>
      <c r="J71" s="293"/>
      <c r="K71" s="294"/>
      <c r="L71" s="295"/>
      <c r="M71" s="293"/>
      <c r="N71" s="296"/>
      <c r="O71" s="292"/>
      <c r="P71" s="293"/>
      <c r="Q71" s="294"/>
      <c r="R71" s="295"/>
      <c r="S71" s="296"/>
      <c r="T71" s="292"/>
      <c r="U71" s="293"/>
      <c r="V71" s="294"/>
      <c r="W71" s="295"/>
      <c r="X71" s="293"/>
      <c r="Y71" s="296"/>
      <c r="Z71" s="292"/>
      <c r="AA71" s="293"/>
      <c r="AB71" s="294"/>
      <c r="AC71" s="295"/>
      <c r="AD71" s="293"/>
      <c r="AE71" s="296"/>
      <c r="AF71" s="292"/>
      <c r="AG71" s="293"/>
      <c r="AH71" s="294"/>
      <c r="AI71" s="295"/>
      <c r="AJ71" s="293"/>
      <c r="AK71" s="296"/>
      <c r="AL71" s="292"/>
      <c r="AM71" s="293"/>
      <c r="AN71" s="294"/>
      <c r="AO71" s="295"/>
      <c r="AP71" s="293"/>
      <c r="AQ71" s="296"/>
      <c r="AR71" s="292"/>
      <c r="AS71" s="293"/>
      <c r="AT71" s="294"/>
      <c r="AU71" s="295"/>
      <c r="AV71" s="293"/>
      <c r="AW71" s="296"/>
      <c r="AX71" s="292"/>
      <c r="AY71" s="293"/>
      <c r="AZ71" s="294"/>
      <c r="BA71" s="295">
        <v>40</v>
      </c>
      <c r="BB71" s="293">
        <v>43</v>
      </c>
      <c r="BC71" s="296">
        <v>36</v>
      </c>
      <c r="BD71" s="297"/>
      <c r="BE71" s="298"/>
      <c r="BF71" s="299"/>
      <c r="BG71" s="300">
        <v>51</v>
      </c>
      <c r="BH71" s="298">
        <v>45</v>
      </c>
      <c r="BI71" s="301">
        <v>45</v>
      </c>
      <c r="BJ71" s="297">
        <v>87</v>
      </c>
      <c r="BK71" s="298">
        <v>87</v>
      </c>
      <c r="BL71" s="299">
        <v>71</v>
      </c>
      <c r="BM71" s="300"/>
      <c r="BN71" s="298"/>
      <c r="BO71" s="301"/>
      <c r="BP71" s="297">
        <v>49</v>
      </c>
      <c r="BQ71" s="298">
        <v>41</v>
      </c>
      <c r="BR71" s="299">
        <v>40</v>
      </c>
      <c r="BS71" s="300">
        <v>44</v>
      </c>
      <c r="BT71" s="298">
        <v>44</v>
      </c>
      <c r="BU71" s="301">
        <v>38</v>
      </c>
      <c r="BV71" s="297">
        <v>47</v>
      </c>
      <c r="BW71" s="298">
        <v>46</v>
      </c>
      <c r="BX71" s="299">
        <v>39</v>
      </c>
      <c r="BY71" s="300">
        <v>31</v>
      </c>
      <c r="BZ71" s="298">
        <v>31</v>
      </c>
      <c r="CA71" s="301">
        <v>27</v>
      </c>
      <c r="CB71" s="297">
        <v>49</v>
      </c>
      <c r="CC71" s="298">
        <v>49</v>
      </c>
      <c r="CD71" s="299">
        <v>34</v>
      </c>
      <c r="CE71" s="300">
        <v>64</v>
      </c>
      <c r="CF71" s="298">
        <v>40</v>
      </c>
      <c r="CG71" s="301">
        <v>36</v>
      </c>
      <c r="CH71" s="297">
        <v>57</v>
      </c>
      <c r="CI71" s="298">
        <v>57</v>
      </c>
      <c r="CJ71" s="299">
        <v>40</v>
      </c>
      <c r="CK71" s="300">
        <v>42</v>
      </c>
      <c r="CL71" s="298">
        <v>41</v>
      </c>
      <c r="CM71" s="301">
        <v>32</v>
      </c>
      <c r="CN71" s="297">
        <v>40</v>
      </c>
      <c r="CO71" s="298">
        <v>38</v>
      </c>
      <c r="CP71" s="299">
        <v>32</v>
      </c>
      <c r="CQ71" s="300">
        <v>34</v>
      </c>
      <c r="CR71" s="298">
        <v>34</v>
      </c>
      <c r="CS71" s="301">
        <v>31</v>
      </c>
      <c r="CT71" s="297">
        <v>39</v>
      </c>
      <c r="CU71" s="298">
        <v>38</v>
      </c>
      <c r="CV71" s="299">
        <v>26</v>
      </c>
      <c r="CW71" s="300">
        <v>28</v>
      </c>
      <c r="CX71" s="298">
        <v>27</v>
      </c>
      <c r="CY71" s="301">
        <v>21</v>
      </c>
      <c r="CZ71" s="297">
        <v>52</v>
      </c>
      <c r="DA71" s="298">
        <v>50</v>
      </c>
      <c r="DB71" s="299">
        <v>37</v>
      </c>
      <c r="DC71" s="300">
        <v>45</v>
      </c>
      <c r="DD71" s="298">
        <v>45</v>
      </c>
      <c r="DE71" s="301">
        <v>35</v>
      </c>
      <c r="DF71" s="297">
        <v>33</v>
      </c>
      <c r="DG71" s="298">
        <v>33</v>
      </c>
      <c r="DH71" s="299">
        <v>25</v>
      </c>
      <c r="DI71" s="300">
        <v>30</v>
      </c>
      <c r="DJ71" s="298">
        <v>30</v>
      </c>
      <c r="DK71" s="301">
        <v>22</v>
      </c>
      <c r="DL71" s="297">
        <v>25</v>
      </c>
      <c r="DM71" s="298">
        <v>25</v>
      </c>
      <c r="DN71" s="299">
        <v>22</v>
      </c>
      <c r="DO71" s="300">
        <v>17</v>
      </c>
      <c r="DP71" s="298"/>
      <c r="DQ71" s="301"/>
      <c r="DR71" s="297">
        <v>15</v>
      </c>
      <c r="DS71" s="298"/>
      <c r="DT71" s="299"/>
      <c r="DU71" s="300">
        <v>9</v>
      </c>
      <c r="DV71" s="298"/>
      <c r="DW71" s="301"/>
      <c r="DX71" s="297">
        <v>18</v>
      </c>
      <c r="DY71" s="298">
        <v>16</v>
      </c>
      <c r="DZ71" s="299"/>
      <c r="EA71" s="300">
        <v>10</v>
      </c>
      <c r="EB71" s="298"/>
      <c r="EC71" s="301"/>
      <c r="ED71" s="297">
        <v>8</v>
      </c>
      <c r="EE71" s="298"/>
      <c r="EF71" s="299"/>
      <c r="EG71" s="300"/>
      <c r="EH71" s="298"/>
      <c r="EI71" s="301"/>
      <c r="EJ71" s="297"/>
      <c r="EK71" s="298"/>
      <c r="EL71" s="299"/>
      <c r="EM71" s="297"/>
      <c r="EN71" s="301"/>
      <c r="EO71" s="318"/>
      <c r="EP71" s="297"/>
      <c r="EQ71" s="298"/>
      <c r="ER71" s="299"/>
      <c r="ES71" s="297"/>
      <c r="ET71" s="301"/>
      <c r="EU71" s="318"/>
      <c r="EV71" s="297"/>
      <c r="EW71" s="301"/>
      <c r="EX71" s="318"/>
      <c r="EY71" s="297"/>
      <c r="EZ71" s="301"/>
      <c r="FA71" s="318"/>
      <c r="FB71" s="297"/>
      <c r="FC71" s="301"/>
      <c r="FD71" s="318"/>
      <c r="FE71" s="297"/>
      <c r="FF71" s="301"/>
      <c r="FG71" s="318"/>
      <c r="FH71" s="297"/>
      <c r="FI71" s="301"/>
      <c r="FJ71" s="318"/>
      <c r="FK71" s="297"/>
      <c r="FL71" s="301"/>
      <c r="FM71" s="318"/>
      <c r="FN71" s="297"/>
      <c r="FO71" s="301"/>
      <c r="FP71" s="318"/>
      <c r="FQ71" s="297"/>
      <c r="FR71" s="301"/>
      <c r="FS71" s="318"/>
    </row>
    <row r="72" spans="2:175" ht="31.5" x14ac:dyDescent="0.25">
      <c r="B72" s="291" t="s">
        <v>439</v>
      </c>
      <c r="C72" s="292"/>
      <c r="D72" s="293"/>
      <c r="E72" s="294"/>
      <c r="F72" s="295"/>
      <c r="G72" s="293"/>
      <c r="H72" s="296"/>
      <c r="I72" s="292"/>
      <c r="J72" s="293"/>
      <c r="K72" s="294"/>
      <c r="L72" s="295"/>
      <c r="M72" s="293"/>
      <c r="N72" s="296"/>
      <c r="O72" s="292"/>
      <c r="P72" s="293"/>
      <c r="Q72" s="294"/>
      <c r="R72" s="295"/>
      <c r="S72" s="296"/>
      <c r="T72" s="292"/>
      <c r="U72" s="293"/>
      <c r="V72" s="294"/>
      <c r="W72" s="295"/>
      <c r="X72" s="293"/>
      <c r="Y72" s="296"/>
      <c r="Z72" s="292"/>
      <c r="AA72" s="293"/>
      <c r="AB72" s="294"/>
      <c r="AC72" s="295"/>
      <c r="AD72" s="293"/>
      <c r="AE72" s="296"/>
      <c r="AF72" s="292"/>
      <c r="AG72" s="293"/>
      <c r="AH72" s="294"/>
      <c r="AI72" s="295"/>
      <c r="AJ72" s="293"/>
      <c r="AK72" s="296"/>
      <c r="AL72" s="292"/>
      <c r="AM72" s="293"/>
      <c r="AN72" s="294"/>
      <c r="AO72" s="295"/>
      <c r="AP72" s="293"/>
      <c r="AQ72" s="296"/>
      <c r="AR72" s="292"/>
      <c r="AS72" s="293"/>
      <c r="AT72" s="294"/>
      <c r="AU72" s="295"/>
      <c r="AV72" s="293"/>
      <c r="AW72" s="296"/>
      <c r="AX72" s="292">
        <v>40</v>
      </c>
      <c r="AY72" s="293">
        <v>40</v>
      </c>
      <c r="AZ72" s="294">
        <v>31</v>
      </c>
      <c r="BA72" s="295"/>
      <c r="BB72" s="293"/>
      <c r="BC72" s="296"/>
      <c r="BD72" s="297"/>
      <c r="BE72" s="298"/>
      <c r="BF72" s="299"/>
      <c r="BG72" s="300"/>
      <c r="BH72" s="298"/>
      <c r="BI72" s="301"/>
      <c r="BJ72" s="297"/>
      <c r="BK72" s="298"/>
      <c r="BL72" s="299"/>
      <c r="BM72" s="300"/>
      <c r="BN72" s="298"/>
      <c r="BO72" s="301"/>
      <c r="BP72" s="297"/>
      <c r="BQ72" s="298"/>
      <c r="BR72" s="299"/>
      <c r="BS72" s="300"/>
      <c r="BT72" s="298"/>
      <c r="BU72" s="301"/>
      <c r="BV72" s="297"/>
      <c r="BW72" s="298"/>
      <c r="BX72" s="299"/>
      <c r="BY72" s="300"/>
      <c r="BZ72" s="298"/>
      <c r="CA72" s="301"/>
      <c r="CB72" s="297"/>
      <c r="CC72" s="298"/>
      <c r="CD72" s="299"/>
      <c r="CE72" s="300"/>
      <c r="CF72" s="298"/>
      <c r="CG72" s="301"/>
      <c r="CH72" s="297"/>
      <c r="CI72" s="298"/>
      <c r="CJ72" s="299"/>
      <c r="CK72" s="300"/>
      <c r="CL72" s="298"/>
      <c r="CM72" s="301"/>
      <c r="CN72" s="297"/>
      <c r="CO72" s="298"/>
      <c r="CP72" s="299"/>
      <c r="CQ72" s="300"/>
      <c r="CR72" s="298"/>
      <c r="CS72" s="301"/>
      <c r="CT72" s="297"/>
      <c r="CU72" s="298"/>
      <c r="CV72" s="299"/>
      <c r="CW72" s="300"/>
      <c r="CX72" s="298"/>
      <c r="CY72" s="301"/>
      <c r="CZ72" s="297"/>
      <c r="DA72" s="298"/>
      <c r="DB72" s="299"/>
      <c r="DC72" s="300"/>
      <c r="DD72" s="298"/>
      <c r="DE72" s="301"/>
      <c r="DF72" s="297"/>
      <c r="DG72" s="298"/>
      <c r="DH72" s="299"/>
      <c r="DI72" s="300"/>
      <c r="DJ72" s="298"/>
      <c r="DK72" s="301"/>
      <c r="DL72" s="297"/>
      <c r="DM72" s="298"/>
      <c r="DN72" s="299"/>
      <c r="DO72" s="300"/>
      <c r="DP72" s="298"/>
      <c r="DQ72" s="301"/>
      <c r="DR72" s="297"/>
      <c r="DS72" s="298"/>
      <c r="DT72" s="299"/>
      <c r="DU72" s="300"/>
      <c r="DV72" s="298"/>
      <c r="DW72" s="301"/>
      <c r="DX72" s="297"/>
      <c r="DY72" s="298"/>
      <c r="DZ72" s="299"/>
      <c r="EA72" s="300"/>
      <c r="EB72" s="298"/>
      <c r="EC72" s="301"/>
      <c r="ED72" s="297"/>
      <c r="EE72" s="298"/>
      <c r="EF72" s="299"/>
      <c r="EG72" s="300"/>
      <c r="EH72" s="298"/>
      <c r="EI72" s="301"/>
      <c r="EJ72" s="297"/>
      <c r="EK72" s="298"/>
      <c r="EL72" s="299"/>
      <c r="EM72" s="297"/>
      <c r="EN72" s="301"/>
      <c r="EO72" s="318"/>
      <c r="EP72" s="297"/>
      <c r="EQ72" s="298"/>
      <c r="ER72" s="299"/>
      <c r="ES72" s="297"/>
      <c r="ET72" s="301"/>
      <c r="EU72" s="318"/>
      <c r="EV72" s="297"/>
      <c r="EW72" s="301"/>
      <c r="EX72" s="318"/>
      <c r="EY72" s="297"/>
      <c r="EZ72" s="301"/>
      <c r="FA72" s="318"/>
      <c r="FB72" s="297"/>
      <c r="FC72" s="301"/>
      <c r="FD72" s="318"/>
      <c r="FE72" s="297"/>
      <c r="FF72" s="301"/>
      <c r="FG72" s="318"/>
      <c r="FH72" s="297"/>
      <c r="FI72" s="301"/>
      <c r="FJ72" s="318"/>
      <c r="FK72" s="297"/>
      <c r="FL72" s="301"/>
      <c r="FM72" s="318"/>
      <c r="FN72" s="297"/>
      <c r="FO72" s="301"/>
      <c r="FP72" s="318"/>
      <c r="FQ72" s="297"/>
      <c r="FR72" s="301"/>
      <c r="FS72" s="318"/>
    </row>
    <row r="73" spans="2:175" ht="18.75" customHeight="1" x14ac:dyDescent="0.25">
      <c r="B73" s="291" t="s">
        <v>440</v>
      </c>
      <c r="C73" s="292">
        <v>105</v>
      </c>
      <c r="D73" s="293">
        <v>40</v>
      </c>
      <c r="E73" s="294">
        <v>43</v>
      </c>
      <c r="F73" s="295"/>
      <c r="G73" s="293"/>
      <c r="H73" s="296"/>
      <c r="I73" s="292"/>
      <c r="J73" s="293"/>
      <c r="K73" s="294"/>
      <c r="L73" s="295"/>
      <c r="M73" s="293"/>
      <c r="N73" s="296"/>
      <c r="O73" s="292"/>
      <c r="P73" s="293"/>
      <c r="Q73" s="294"/>
      <c r="R73" s="295"/>
      <c r="S73" s="296"/>
      <c r="T73" s="292"/>
      <c r="U73" s="293"/>
      <c r="V73" s="294"/>
      <c r="W73" s="295"/>
      <c r="X73" s="293"/>
      <c r="Y73" s="296"/>
      <c r="Z73" s="292">
        <v>53</v>
      </c>
      <c r="AA73" s="293">
        <v>36</v>
      </c>
      <c r="AB73" s="294">
        <v>35</v>
      </c>
      <c r="AC73" s="295">
        <v>44</v>
      </c>
      <c r="AD73" s="293">
        <v>44</v>
      </c>
      <c r="AE73" s="296">
        <v>42</v>
      </c>
      <c r="AF73" s="292">
        <v>10</v>
      </c>
      <c r="AG73" s="293"/>
      <c r="AH73" s="294"/>
      <c r="AI73" s="295"/>
      <c r="AJ73" s="293"/>
      <c r="AK73" s="296"/>
      <c r="AL73" s="292"/>
      <c r="AM73" s="293"/>
      <c r="AN73" s="294"/>
      <c r="AO73" s="295"/>
      <c r="AP73" s="293"/>
      <c r="AQ73" s="296"/>
      <c r="AR73" s="292"/>
      <c r="AS73" s="293"/>
      <c r="AT73" s="294"/>
      <c r="AU73" s="295">
        <v>9</v>
      </c>
      <c r="AV73" s="293"/>
      <c r="AW73" s="296"/>
      <c r="AX73" s="292">
        <v>75</v>
      </c>
      <c r="AY73" s="293">
        <v>51</v>
      </c>
      <c r="AZ73" s="294">
        <v>51</v>
      </c>
      <c r="BA73" s="295"/>
      <c r="BB73" s="293"/>
      <c r="BC73" s="296"/>
      <c r="BD73" s="297"/>
      <c r="BE73" s="298"/>
      <c r="BF73" s="299"/>
      <c r="BG73" s="300"/>
      <c r="BH73" s="298"/>
      <c r="BI73" s="301"/>
      <c r="BJ73" s="297"/>
      <c r="BK73" s="298"/>
      <c r="BL73" s="299"/>
      <c r="BM73" s="300"/>
      <c r="BN73" s="298"/>
      <c r="BO73" s="301"/>
      <c r="BP73" s="297"/>
      <c r="BQ73" s="298"/>
      <c r="BR73" s="299"/>
      <c r="BS73" s="300"/>
      <c r="BT73" s="298"/>
      <c r="BU73" s="301"/>
      <c r="BV73" s="297"/>
      <c r="BW73" s="298"/>
      <c r="BX73" s="299"/>
      <c r="BY73" s="300"/>
      <c r="BZ73" s="298"/>
      <c r="CA73" s="301"/>
      <c r="CB73" s="297"/>
      <c r="CC73" s="298"/>
      <c r="CD73" s="299"/>
      <c r="CE73" s="300"/>
      <c r="CF73" s="298"/>
      <c r="CG73" s="301"/>
      <c r="CH73" s="297"/>
      <c r="CI73" s="298"/>
      <c r="CJ73" s="299"/>
      <c r="CK73" s="300"/>
      <c r="CL73" s="298"/>
      <c r="CM73" s="301"/>
      <c r="CN73" s="297"/>
      <c r="CO73" s="298"/>
      <c r="CP73" s="299"/>
      <c r="CQ73" s="300"/>
      <c r="CR73" s="298"/>
      <c r="CS73" s="301"/>
      <c r="CT73" s="297"/>
      <c r="CU73" s="298"/>
      <c r="CV73" s="299"/>
      <c r="CW73" s="300"/>
      <c r="CX73" s="298"/>
      <c r="CY73" s="301"/>
      <c r="CZ73" s="297"/>
      <c r="DA73" s="298"/>
      <c r="DB73" s="299"/>
      <c r="DC73" s="300"/>
      <c r="DD73" s="298"/>
      <c r="DE73" s="301"/>
      <c r="DF73" s="297"/>
      <c r="DG73" s="298"/>
      <c r="DH73" s="299"/>
      <c r="DI73" s="300"/>
      <c r="DJ73" s="298"/>
      <c r="DK73" s="301"/>
      <c r="DL73" s="297"/>
      <c r="DM73" s="298"/>
      <c r="DN73" s="299"/>
      <c r="DO73" s="300"/>
      <c r="DP73" s="298"/>
      <c r="DQ73" s="301"/>
      <c r="DR73" s="297"/>
      <c r="DS73" s="298"/>
      <c r="DT73" s="299"/>
      <c r="DU73" s="300"/>
      <c r="DV73" s="298"/>
      <c r="DW73" s="301"/>
      <c r="DX73" s="297"/>
      <c r="DY73" s="298"/>
      <c r="DZ73" s="299"/>
      <c r="EA73" s="300"/>
      <c r="EB73" s="298"/>
      <c r="EC73" s="301"/>
      <c r="ED73" s="297"/>
      <c r="EE73" s="298"/>
      <c r="EF73" s="299"/>
      <c r="EG73" s="300"/>
      <c r="EH73" s="298"/>
      <c r="EI73" s="301"/>
      <c r="EJ73" s="297"/>
      <c r="EK73" s="298"/>
      <c r="EL73" s="299"/>
      <c r="EM73" s="297"/>
      <c r="EN73" s="301"/>
      <c r="EO73" s="318"/>
      <c r="EP73" s="297"/>
      <c r="EQ73" s="298"/>
      <c r="ER73" s="299"/>
      <c r="ES73" s="297"/>
      <c r="ET73" s="301"/>
      <c r="EU73" s="318"/>
      <c r="EV73" s="297"/>
      <c r="EW73" s="301"/>
      <c r="EX73" s="318"/>
      <c r="EY73" s="297"/>
      <c r="EZ73" s="301"/>
      <c r="FA73" s="318"/>
      <c r="FB73" s="297"/>
      <c r="FC73" s="301"/>
      <c r="FD73" s="318"/>
      <c r="FE73" s="297"/>
      <c r="FF73" s="301"/>
      <c r="FG73" s="318"/>
      <c r="FH73" s="297"/>
      <c r="FI73" s="301"/>
      <c r="FJ73" s="318"/>
      <c r="FK73" s="297"/>
      <c r="FL73" s="301"/>
      <c r="FM73" s="318"/>
      <c r="FN73" s="297"/>
      <c r="FO73" s="301"/>
      <c r="FP73" s="318"/>
      <c r="FQ73" s="297"/>
      <c r="FR73" s="301"/>
      <c r="FS73" s="318"/>
    </row>
    <row r="74" spans="2:175" ht="18.75" customHeight="1" x14ac:dyDescent="0.25">
      <c r="B74" s="291" t="s">
        <v>441</v>
      </c>
      <c r="C74" s="292">
        <v>52</v>
      </c>
      <c r="D74" s="293">
        <v>52</v>
      </c>
      <c r="E74" s="294">
        <v>52</v>
      </c>
      <c r="F74" s="295"/>
      <c r="G74" s="293"/>
      <c r="H74" s="296"/>
      <c r="I74" s="292"/>
      <c r="J74" s="293"/>
      <c r="K74" s="294"/>
      <c r="L74" s="295"/>
      <c r="M74" s="293"/>
      <c r="N74" s="296"/>
      <c r="O74" s="292"/>
      <c r="P74" s="293"/>
      <c r="Q74" s="294"/>
      <c r="R74" s="295"/>
      <c r="S74" s="296"/>
      <c r="T74" s="292"/>
      <c r="U74" s="293"/>
      <c r="V74" s="294"/>
      <c r="W74" s="295"/>
      <c r="X74" s="293"/>
      <c r="Y74" s="296"/>
      <c r="Z74" s="292"/>
      <c r="AA74" s="293"/>
      <c r="AB74" s="294"/>
      <c r="AC74" s="295"/>
      <c r="AD74" s="293"/>
      <c r="AE74" s="296"/>
      <c r="AF74" s="292"/>
      <c r="AG74" s="293"/>
      <c r="AH74" s="294"/>
      <c r="AI74" s="295"/>
      <c r="AJ74" s="293"/>
      <c r="AK74" s="296"/>
      <c r="AL74" s="292"/>
      <c r="AM74" s="293"/>
      <c r="AN74" s="294"/>
      <c r="AO74" s="295"/>
      <c r="AP74" s="293"/>
      <c r="AQ74" s="296"/>
      <c r="AR74" s="292"/>
      <c r="AS74" s="293"/>
      <c r="AT74" s="294"/>
      <c r="AU74" s="295"/>
      <c r="AV74" s="293"/>
      <c r="AW74" s="296"/>
      <c r="AX74" s="292"/>
      <c r="AY74" s="293"/>
      <c r="AZ74" s="294"/>
      <c r="BA74" s="295"/>
      <c r="BB74" s="293"/>
      <c r="BC74" s="296"/>
      <c r="BD74" s="297"/>
      <c r="BE74" s="298"/>
      <c r="BF74" s="299"/>
      <c r="BG74" s="300"/>
      <c r="BH74" s="298"/>
      <c r="BI74" s="301"/>
      <c r="BJ74" s="297"/>
      <c r="BK74" s="298"/>
      <c r="BL74" s="299"/>
      <c r="BM74" s="300"/>
      <c r="BN74" s="298"/>
      <c r="BO74" s="301"/>
      <c r="BP74" s="297"/>
      <c r="BQ74" s="298"/>
      <c r="BR74" s="299"/>
      <c r="BS74" s="300"/>
      <c r="BT74" s="298"/>
      <c r="BU74" s="301"/>
      <c r="BV74" s="297"/>
      <c r="BW74" s="298"/>
      <c r="BX74" s="299"/>
      <c r="BY74" s="300"/>
      <c r="BZ74" s="298"/>
      <c r="CA74" s="301"/>
      <c r="CB74" s="297"/>
      <c r="CC74" s="298"/>
      <c r="CD74" s="299"/>
      <c r="CE74" s="300"/>
      <c r="CF74" s="298"/>
      <c r="CG74" s="301"/>
      <c r="CH74" s="297"/>
      <c r="CI74" s="298"/>
      <c r="CJ74" s="299"/>
      <c r="CK74" s="300"/>
      <c r="CL74" s="298"/>
      <c r="CM74" s="301"/>
      <c r="CN74" s="297"/>
      <c r="CO74" s="298"/>
      <c r="CP74" s="299"/>
      <c r="CQ74" s="300"/>
      <c r="CR74" s="298"/>
      <c r="CS74" s="301"/>
      <c r="CT74" s="297"/>
      <c r="CU74" s="298"/>
      <c r="CV74" s="299"/>
      <c r="CW74" s="300"/>
      <c r="CX74" s="298"/>
      <c r="CY74" s="301"/>
      <c r="CZ74" s="297"/>
      <c r="DA74" s="298"/>
      <c r="DB74" s="299"/>
      <c r="DC74" s="300"/>
      <c r="DD74" s="298"/>
      <c r="DE74" s="301"/>
      <c r="DF74" s="297"/>
      <c r="DG74" s="298"/>
      <c r="DH74" s="299"/>
      <c r="DI74" s="300"/>
      <c r="DJ74" s="298"/>
      <c r="DK74" s="301"/>
      <c r="DL74" s="297"/>
      <c r="DM74" s="298"/>
      <c r="DN74" s="299"/>
      <c r="DO74" s="300"/>
      <c r="DP74" s="298"/>
      <c r="DQ74" s="301"/>
      <c r="DR74" s="297"/>
      <c r="DS74" s="298"/>
      <c r="DT74" s="299"/>
      <c r="DU74" s="300"/>
      <c r="DV74" s="298"/>
      <c r="DW74" s="301"/>
      <c r="DX74" s="297"/>
      <c r="DY74" s="298"/>
      <c r="DZ74" s="299"/>
      <c r="EA74" s="300"/>
      <c r="EB74" s="298"/>
      <c r="EC74" s="301"/>
      <c r="ED74" s="297"/>
      <c r="EE74" s="298"/>
      <c r="EF74" s="299"/>
      <c r="EG74" s="300"/>
      <c r="EH74" s="298"/>
      <c r="EI74" s="301"/>
      <c r="EJ74" s="297"/>
      <c r="EK74" s="298"/>
      <c r="EL74" s="299"/>
      <c r="EM74" s="297"/>
      <c r="EN74" s="301"/>
      <c r="EO74" s="318"/>
      <c r="EP74" s="297"/>
      <c r="EQ74" s="298"/>
      <c r="ER74" s="299"/>
      <c r="ES74" s="297"/>
      <c r="ET74" s="301"/>
      <c r="EU74" s="318"/>
      <c r="EV74" s="297"/>
      <c r="EW74" s="301"/>
      <c r="EX74" s="318"/>
      <c r="EY74" s="297"/>
      <c r="EZ74" s="301"/>
      <c r="FA74" s="318"/>
      <c r="FB74" s="297"/>
      <c r="FC74" s="301"/>
      <c r="FD74" s="318"/>
      <c r="FE74" s="297"/>
      <c r="FF74" s="301"/>
      <c r="FG74" s="318"/>
      <c r="FH74" s="297"/>
      <c r="FI74" s="301"/>
      <c r="FJ74" s="318"/>
      <c r="FK74" s="297"/>
      <c r="FL74" s="301"/>
      <c r="FM74" s="318"/>
      <c r="FN74" s="297"/>
      <c r="FO74" s="301"/>
      <c r="FP74" s="318"/>
      <c r="FQ74" s="297"/>
      <c r="FR74" s="301"/>
      <c r="FS74" s="318"/>
    </row>
    <row r="75" spans="2:175" ht="18.75" customHeight="1" x14ac:dyDescent="0.25">
      <c r="B75" s="291" t="s">
        <v>442</v>
      </c>
      <c r="C75" s="292">
        <v>53</v>
      </c>
      <c r="D75" s="293">
        <v>53</v>
      </c>
      <c r="E75" s="294">
        <v>53</v>
      </c>
      <c r="F75" s="295"/>
      <c r="G75" s="293"/>
      <c r="H75" s="296"/>
      <c r="I75" s="292"/>
      <c r="J75" s="293"/>
      <c r="K75" s="294"/>
      <c r="L75" s="295"/>
      <c r="M75" s="293"/>
      <c r="N75" s="296"/>
      <c r="O75" s="292"/>
      <c r="P75" s="293"/>
      <c r="Q75" s="294"/>
      <c r="R75" s="295"/>
      <c r="S75" s="296"/>
      <c r="T75" s="292"/>
      <c r="U75" s="293"/>
      <c r="V75" s="294"/>
      <c r="W75" s="295"/>
      <c r="X75" s="293"/>
      <c r="Y75" s="296"/>
      <c r="Z75" s="292"/>
      <c r="AA75" s="293"/>
      <c r="AB75" s="294"/>
      <c r="AC75" s="295"/>
      <c r="AD75" s="293"/>
      <c r="AE75" s="296"/>
      <c r="AF75" s="292">
        <v>38</v>
      </c>
      <c r="AG75" s="293">
        <v>38</v>
      </c>
      <c r="AH75" s="294">
        <v>21</v>
      </c>
      <c r="AI75" s="295"/>
      <c r="AJ75" s="293"/>
      <c r="AK75" s="296"/>
      <c r="AL75" s="292"/>
      <c r="AM75" s="293"/>
      <c r="AN75" s="294"/>
      <c r="AO75" s="295"/>
      <c r="AP75" s="293"/>
      <c r="AQ75" s="296"/>
      <c r="AR75" s="292"/>
      <c r="AS75" s="293"/>
      <c r="AT75" s="294"/>
      <c r="AU75" s="295"/>
      <c r="AV75" s="293"/>
      <c r="AW75" s="296"/>
      <c r="AX75" s="292"/>
      <c r="AY75" s="293"/>
      <c r="AZ75" s="294"/>
      <c r="BA75" s="295"/>
      <c r="BB75" s="293"/>
      <c r="BC75" s="296"/>
      <c r="BD75" s="297"/>
      <c r="BE75" s="298"/>
      <c r="BF75" s="299"/>
      <c r="BG75" s="300"/>
      <c r="BH75" s="298"/>
      <c r="BI75" s="301"/>
      <c r="BJ75" s="297"/>
      <c r="BK75" s="298"/>
      <c r="BL75" s="299"/>
      <c r="BM75" s="300"/>
      <c r="BN75" s="298"/>
      <c r="BO75" s="301"/>
      <c r="BP75" s="297"/>
      <c r="BQ75" s="298"/>
      <c r="BR75" s="299"/>
      <c r="BS75" s="300"/>
      <c r="BT75" s="298"/>
      <c r="BU75" s="301"/>
      <c r="BV75" s="297"/>
      <c r="BW75" s="298"/>
      <c r="BX75" s="299"/>
      <c r="BY75" s="300"/>
      <c r="BZ75" s="298"/>
      <c r="CA75" s="301"/>
      <c r="CB75" s="297"/>
      <c r="CC75" s="298"/>
      <c r="CD75" s="299"/>
      <c r="CE75" s="300"/>
      <c r="CF75" s="298"/>
      <c r="CG75" s="301"/>
      <c r="CH75" s="297"/>
      <c r="CI75" s="298"/>
      <c r="CJ75" s="299"/>
      <c r="CK75" s="300"/>
      <c r="CL75" s="298"/>
      <c r="CM75" s="301"/>
      <c r="CN75" s="297"/>
      <c r="CO75" s="298"/>
      <c r="CP75" s="299"/>
      <c r="CQ75" s="300"/>
      <c r="CR75" s="298"/>
      <c r="CS75" s="301"/>
      <c r="CT75" s="297"/>
      <c r="CU75" s="298"/>
      <c r="CV75" s="299"/>
      <c r="CW75" s="300"/>
      <c r="CX75" s="298"/>
      <c r="CY75" s="301"/>
      <c r="CZ75" s="297"/>
      <c r="DA75" s="298"/>
      <c r="DB75" s="299"/>
      <c r="DC75" s="300"/>
      <c r="DD75" s="298"/>
      <c r="DE75" s="301"/>
      <c r="DF75" s="297"/>
      <c r="DG75" s="298"/>
      <c r="DH75" s="299"/>
      <c r="DI75" s="300"/>
      <c r="DJ75" s="298"/>
      <c r="DK75" s="301"/>
      <c r="DL75" s="297"/>
      <c r="DM75" s="298"/>
      <c r="DN75" s="299"/>
      <c r="DO75" s="300"/>
      <c r="DP75" s="298"/>
      <c r="DQ75" s="301"/>
      <c r="DR75" s="297"/>
      <c r="DS75" s="298"/>
      <c r="DT75" s="299"/>
      <c r="DU75" s="300"/>
      <c r="DV75" s="298"/>
      <c r="DW75" s="301"/>
      <c r="DX75" s="297"/>
      <c r="DY75" s="298"/>
      <c r="DZ75" s="299"/>
      <c r="EA75" s="300"/>
      <c r="EB75" s="298"/>
      <c r="EC75" s="301"/>
      <c r="ED75" s="297"/>
      <c r="EE75" s="298"/>
      <c r="EF75" s="299"/>
      <c r="EG75" s="300"/>
      <c r="EH75" s="298"/>
      <c r="EI75" s="301"/>
      <c r="EJ75" s="297"/>
      <c r="EK75" s="298"/>
      <c r="EL75" s="299"/>
      <c r="EM75" s="297"/>
      <c r="EN75" s="301"/>
      <c r="EO75" s="318"/>
      <c r="EP75" s="297"/>
      <c r="EQ75" s="298"/>
      <c r="ER75" s="299"/>
      <c r="ES75" s="297"/>
      <c r="ET75" s="301"/>
      <c r="EU75" s="318"/>
      <c r="EV75" s="297"/>
      <c r="EW75" s="301"/>
      <c r="EX75" s="318"/>
      <c r="EY75" s="297"/>
      <c r="EZ75" s="301"/>
      <c r="FA75" s="318"/>
      <c r="FB75" s="297"/>
      <c r="FC75" s="301"/>
      <c r="FD75" s="318"/>
      <c r="FE75" s="297"/>
      <c r="FF75" s="301"/>
      <c r="FG75" s="318"/>
      <c r="FH75" s="297"/>
      <c r="FI75" s="301"/>
      <c r="FJ75" s="318"/>
      <c r="FK75" s="297"/>
      <c r="FL75" s="301"/>
      <c r="FM75" s="318"/>
      <c r="FN75" s="297"/>
      <c r="FO75" s="301"/>
      <c r="FP75" s="318"/>
      <c r="FQ75" s="297"/>
      <c r="FR75" s="301"/>
      <c r="FS75" s="318"/>
    </row>
    <row r="76" spans="2:175" ht="18.75" customHeight="1" x14ac:dyDescent="0.25">
      <c r="B76" s="291" t="s">
        <v>443</v>
      </c>
      <c r="C76" s="292">
        <v>64</v>
      </c>
      <c r="D76" s="293">
        <v>64</v>
      </c>
      <c r="E76" s="294">
        <v>64</v>
      </c>
      <c r="F76" s="295"/>
      <c r="G76" s="293"/>
      <c r="H76" s="296"/>
      <c r="I76" s="292"/>
      <c r="J76" s="293"/>
      <c r="K76" s="294"/>
      <c r="L76" s="295"/>
      <c r="M76" s="293"/>
      <c r="N76" s="296"/>
      <c r="O76" s="292"/>
      <c r="P76" s="293"/>
      <c r="Q76" s="294"/>
      <c r="R76" s="295"/>
      <c r="S76" s="296"/>
      <c r="T76" s="292"/>
      <c r="U76" s="293"/>
      <c r="V76" s="294"/>
      <c r="W76" s="295"/>
      <c r="X76" s="293"/>
      <c r="Y76" s="296"/>
      <c r="Z76" s="292"/>
      <c r="AA76" s="293"/>
      <c r="AB76" s="294"/>
      <c r="AC76" s="295"/>
      <c r="AD76" s="293"/>
      <c r="AE76" s="296"/>
      <c r="AF76" s="292"/>
      <c r="AG76" s="293"/>
      <c r="AH76" s="294"/>
      <c r="AI76" s="295"/>
      <c r="AJ76" s="293"/>
      <c r="AK76" s="296"/>
      <c r="AL76" s="292"/>
      <c r="AM76" s="293"/>
      <c r="AN76" s="294"/>
      <c r="AO76" s="295"/>
      <c r="AP76" s="293"/>
      <c r="AQ76" s="296"/>
      <c r="AR76" s="292"/>
      <c r="AS76" s="293"/>
      <c r="AT76" s="294"/>
      <c r="AU76" s="295"/>
      <c r="AV76" s="293"/>
      <c r="AW76" s="296"/>
      <c r="AX76" s="292"/>
      <c r="AY76" s="293"/>
      <c r="AZ76" s="294"/>
      <c r="BA76" s="295"/>
      <c r="BB76" s="293"/>
      <c r="BC76" s="296"/>
      <c r="BD76" s="297"/>
      <c r="BE76" s="298"/>
      <c r="BF76" s="299"/>
      <c r="BG76" s="300"/>
      <c r="BH76" s="298"/>
      <c r="BI76" s="301"/>
      <c r="BJ76" s="297"/>
      <c r="BK76" s="298"/>
      <c r="BL76" s="299"/>
      <c r="BM76" s="300"/>
      <c r="BN76" s="298"/>
      <c r="BO76" s="301"/>
      <c r="BP76" s="297"/>
      <c r="BQ76" s="298"/>
      <c r="BR76" s="299"/>
      <c r="BS76" s="300"/>
      <c r="BT76" s="298"/>
      <c r="BU76" s="301"/>
      <c r="BV76" s="297"/>
      <c r="BW76" s="298"/>
      <c r="BX76" s="299"/>
      <c r="BY76" s="300"/>
      <c r="BZ76" s="298"/>
      <c r="CA76" s="301"/>
      <c r="CB76" s="297"/>
      <c r="CC76" s="298"/>
      <c r="CD76" s="299"/>
      <c r="CE76" s="300"/>
      <c r="CF76" s="298"/>
      <c r="CG76" s="301"/>
      <c r="CH76" s="297"/>
      <c r="CI76" s="298"/>
      <c r="CJ76" s="299"/>
      <c r="CK76" s="300"/>
      <c r="CL76" s="298"/>
      <c r="CM76" s="301"/>
      <c r="CN76" s="297"/>
      <c r="CO76" s="298"/>
      <c r="CP76" s="299"/>
      <c r="CQ76" s="300"/>
      <c r="CR76" s="298"/>
      <c r="CS76" s="301"/>
      <c r="CT76" s="297"/>
      <c r="CU76" s="298"/>
      <c r="CV76" s="299"/>
      <c r="CW76" s="300"/>
      <c r="CX76" s="298"/>
      <c r="CY76" s="301"/>
      <c r="CZ76" s="297"/>
      <c r="DA76" s="298"/>
      <c r="DB76" s="299"/>
      <c r="DC76" s="300"/>
      <c r="DD76" s="298"/>
      <c r="DE76" s="301"/>
      <c r="DF76" s="297"/>
      <c r="DG76" s="298"/>
      <c r="DH76" s="299"/>
      <c r="DI76" s="300"/>
      <c r="DJ76" s="298"/>
      <c r="DK76" s="301"/>
      <c r="DL76" s="297"/>
      <c r="DM76" s="298"/>
      <c r="DN76" s="299"/>
      <c r="DO76" s="300"/>
      <c r="DP76" s="298"/>
      <c r="DQ76" s="301"/>
      <c r="DR76" s="297"/>
      <c r="DS76" s="298"/>
      <c r="DT76" s="299"/>
      <c r="DU76" s="300"/>
      <c r="DV76" s="298"/>
      <c r="DW76" s="301"/>
      <c r="DX76" s="297"/>
      <c r="DY76" s="298"/>
      <c r="DZ76" s="299"/>
      <c r="EA76" s="300"/>
      <c r="EB76" s="298"/>
      <c r="EC76" s="301"/>
      <c r="ED76" s="297"/>
      <c r="EE76" s="298"/>
      <c r="EF76" s="299"/>
      <c r="EG76" s="300"/>
      <c r="EH76" s="298"/>
      <c r="EI76" s="301"/>
      <c r="EJ76" s="297"/>
      <c r="EK76" s="298"/>
      <c r="EL76" s="299"/>
      <c r="EM76" s="297"/>
      <c r="EN76" s="301"/>
      <c r="EO76" s="318"/>
      <c r="EP76" s="297"/>
      <c r="EQ76" s="298"/>
      <c r="ER76" s="299"/>
      <c r="ES76" s="297"/>
      <c r="ET76" s="301"/>
      <c r="EU76" s="318"/>
      <c r="EV76" s="297"/>
      <c r="EW76" s="301"/>
      <c r="EX76" s="318"/>
      <c r="EY76" s="297"/>
      <c r="EZ76" s="301"/>
      <c r="FA76" s="318"/>
      <c r="FB76" s="297"/>
      <c r="FC76" s="301"/>
      <c r="FD76" s="318"/>
      <c r="FE76" s="297"/>
      <c r="FF76" s="301"/>
      <c r="FG76" s="318"/>
      <c r="FH76" s="297"/>
      <c r="FI76" s="301"/>
      <c r="FJ76" s="318"/>
      <c r="FK76" s="297"/>
      <c r="FL76" s="301"/>
      <c r="FM76" s="318"/>
      <c r="FN76" s="297"/>
      <c r="FO76" s="301"/>
      <c r="FP76" s="318"/>
      <c r="FQ76" s="297"/>
      <c r="FR76" s="301"/>
      <c r="FS76" s="318"/>
    </row>
    <row r="77" spans="2:175" ht="18.75" customHeight="1" x14ac:dyDescent="0.25">
      <c r="B77" s="291" t="s">
        <v>444</v>
      </c>
      <c r="C77" s="292"/>
      <c r="D77" s="293"/>
      <c r="E77" s="294"/>
      <c r="F77" s="295"/>
      <c r="G77" s="293"/>
      <c r="H77" s="296"/>
      <c r="I77" s="292"/>
      <c r="J77" s="293"/>
      <c r="K77" s="294"/>
      <c r="L77" s="295"/>
      <c r="M77" s="293"/>
      <c r="N77" s="296"/>
      <c r="O77" s="292"/>
      <c r="P77" s="293"/>
      <c r="Q77" s="294"/>
      <c r="R77" s="295"/>
      <c r="S77" s="296"/>
      <c r="T77" s="292"/>
      <c r="U77" s="293"/>
      <c r="V77" s="294"/>
      <c r="W77" s="295"/>
      <c r="X77" s="293"/>
      <c r="Y77" s="296"/>
      <c r="Z77" s="292">
        <v>27</v>
      </c>
      <c r="AA77" s="293">
        <v>26</v>
      </c>
      <c r="AB77" s="294">
        <v>23</v>
      </c>
      <c r="AC77" s="295"/>
      <c r="AD77" s="293"/>
      <c r="AE77" s="296"/>
      <c r="AF77" s="292">
        <v>15</v>
      </c>
      <c r="AG77" s="293"/>
      <c r="AH77" s="294"/>
      <c r="AI77" s="295"/>
      <c r="AJ77" s="293"/>
      <c r="AK77" s="296"/>
      <c r="AL77" s="292">
        <v>37</v>
      </c>
      <c r="AM77" s="293">
        <v>22</v>
      </c>
      <c r="AN77" s="294">
        <v>22</v>
      </c>
      <c r="AO77" s="295"/>
      <c r="AP77" s="293"/>
      <c r="AQ77" s="296"/>
      <c r="AR77" s="292">
        <v>26</v>
      </c>
      <c r="AS77" s="293">
        <v>26</v>
      </c>
      <c r="AT77" s="294">
        <v>22</v>
      </c>
      <c r="AU77" s="295"/>
      <c r="AV77" s="293"/>
      <c r="AW77" s="296"/>
      <c r="AX77" s="292">
        <v>36</v>
      </c>
      <c r="AY77" s="293">
        <v>36</v>
      </c>
      <c r="AZ77" s="294">
        <v>29</v>
      </c>
      <c r="BA77" s="295"/>
      <c r="BB77" s="293"/>
      <c r="BC77" s="296"/>
      <c r="BD77" s="297"/>
      <c r="BE77" s="298"/>
      <c r="BF77" s="299"/>
      <c r="BG77" s="300"/>
      <c r="BH77" s="298"/>
      <c r="BI77" s="301"/>
      <c r="BJ77" s="297"/>
      <c r="BK77" s="298"/>
      <c r="BL77" s="299"/>
      <c r="BM77" s="300"/>
      <c r="BN77" s="298"/>
      <c r="BO77" s="301"/>
      <c r="BP77" s="297"/>
      <c r="BQ77" s="298"/>
      <c r="BR77" s="299"/>
      <c r="BS77" s="300"/>
      <c r="BT77" s="298"/>
      <c r="BU77" s="301"/>
      <c r="BV77" s="297"/>
      <c r="BW77" s="298"/>
      <c r="BX77" s="299"/>
      <c r="BY77" s="300"/>
      <c r="BZ77" s="298"/>
      <c r="CA77" s="301"/>
      <c r="CB77" s="297"/>
      <c r="CC77" s="298"/>
      <c r="CD77" s="299"/>
      <c r="CE77" s="300"/>
      <c r="CF77" s="298"/>
      <c r="CG77" s="301"/>
      <c r="CH77" s="297"/>
      <c r="CI77" s="298"/>
      <c r="CJ77" s="299"/>
      <c r="CK77" s="300"/>
      <c r="CL77" s="298"/>
      <c r="CM77" s="301"/>
      <c r="CN77" s="297"/>
      <c r="CO77" s="298"/>
      <c r="CP77" s="299"/>
      <c r="CQ77" s="300"/>
      <c r="CR77" s="298"/>
      <c r="CS77" s="301"/>
      <c r="CT77" s="297"/>
      <c r="CU77" s="298"/>
      <c r="CV77" s="299"/>
      <c r="CW77" s="300"/>
      <c r="CX77" s="298"/>
      <c r="CY77" s="301"/>
      <c r="CZ77" s="297"/>
      <c r="DA77" s="298"/>
      <c r="DB77" s="299"/>
      <c r="DC77" s="300"/>
      <c r="DD77" s="298"/>
      <c r="DE77" s="301"/>
      <c r="DF77" s="297"/>
      <c r="DG77" s="298"/>
      <c r="DH77" s="299"/>
      <c r="DI77" s="300"/>
      <c r="DJ77" s="298"/>
      <c r="DK77" s="301"/>
      <c r="DL77" s="297"/>
      <c r="DM77" s="298"/>
      <c r="DN77" s="299"/>
      <c r="DO77" s="300"/>
      <c r="DP77" s="298"/>
      <c r="DQ77" s="301"/>
      <c r="DR77" s="297"/>
      <c r="DS77" s="298"/>
      <c r="DT77" s="299"/>
      <c r="DU77" s="300"/>
      <c r="DV77" s="298"/>
      <c r="DW77" s="301"/>
      <c r="DX77" s="297"/>
      <c r="DY77" s="298"/>
      <c r="DZ77" s="299"/>
      <c r="EA77" s="300"/>
      <c r="EB77" s="298"/>
      <c r="EC77" s="301"/>
      <c r="ED77" s="297"/>
      <c r="EE77" s="298"/>
      <c r="EF77" s="299"/>
      <c r="EG77" s="300"/>
      <c r="EH77" s="298"/>
      <c r="EI77" s="301"/>
      <c r="EJ77" s="297"/>
      <c r="EK77" s="298"/>
      <c r="EL77" s="299"/>
      <c r="EM77" s="297"/>
      <c r="EN77" s="301"/>
      <c r="EO77" s="318"/>
      <c r="EP77" s="297"/>
      <c r="EQ77" s="298"/>
      <c r="ER77" s="299"/>
      <c r="ES77" s="297"/>
      <c r="ET77" s="301"/>
      <c r="EU77" s="318"/>
      <c r="EV77" s="297"/>
      <c r="EW77" s="301"/>
      <c r="EX77" s="318"/>
      <c r="EY77" s="297"/>
      <c r="EZ77" s="301"/>
      <c r="FA77" s="318"/>
      <c r="FB77" s="297"/>
      <c r="FC77" s="301"/>
      <c r="FD77" s="318"/>
      <c r="FE77" s="297"/>
      <c r="FF77" s="301"/>
      <c r="FG77" s="318"/>
      <c r="FH77" s="297"/>
      <c r="FI77" s="301"/>
      <c r="FJ77" s="318"/>
      <c r="FK77" s="297"/>
      <c r="FL77" s="301"/>
      <c r="FM77" s="318"/>
      <c r="FN77" s="297"/>
      <c r="FO77" s="301"/>
      <c r="FP77" s="318"/>
      <c r="FQ77" s="297"/>
      <c r="FR77" s="301"/>
      <c r="FS77" s="318"/>
    </row>
    <row r="78" spans="2:175" ht="18.75" customHeight="1" x14ac:dyDescent="0.25">
      <c r="B78" s="291" t="s">
        <v>445</v>
      </c>
      <c r="C78" s="292"/>
      <c r="D78" s="293"/>
      <c r="E78" s="294"/>
      <c r="F78" s="295"/>
      <c r="G78" s="293"/>
      <c r="H78" s="296"/>
      <c r="I78" s="292"/>
      <c r="J78" s="293"/>
      <c r="K78" s="294"/>
      <c r="L78" s="295"/>
      <c r="M78" s="293"/>
      <c r="N78" s="296"/>
      <c r="O78" s="292"/>
      <c r="P78" s="293"/>
      <c r="Q78" s="294"/>
      <c r="R78" s="295"/>
      <c r="S78" s="296"/>
      <c r="T78" s="292"/>
      <c r="U78" s="293"/>
      <c r="V78" s="294"/>
      <c r="W78" s="295"/>
      <c r="X78" s="293"/>
      <c r="Y78" s="296"/>
      <c r="Z78" s="292">
        <v>34</v>
      </c>
      <c r="AA78" s="293">
        <v>34</v>
      </c>
      <c r="AB78" s="294">
        <v>29</v>
      </c>
      <c r="AC78" s="295"/>
      <c r="AD78" s="293"/>
      <c r="AE78" s="296"/>
      <c r="AF78" s="292">
        <v>29</v>
      </c>
      <c r="AG78" s="293">
        <v>29</v>
      </c>
      <c r="AH78" s="294">
        <v>30</v>
      </c>
      <c r="AI78" s="295"/>
      <c r="AJ78" s="293"/>
      <c r="AK78" s="296"/>
      <c r="AL78" s="292">
        <v>38</v>
      </c>
      <c r="AM78" s="293">
        <v>29</v>
      </c>
      <c r="AN78" s="294">
        <v>26</v>
      </c>
      <c r="AO78" s="295"/>
      <c r="AP78" s="293"/>
      <c r="AQ78" s="296"/>
      <c r="AR78" s="292">
        <v>39</v>
      </c>
      <c r="AS78" s="293">
        <v>32</v>
      </c>
      <c r="AT78" s="294">
        <v>32</v>
      </c>
      <c r="AU78" s="295"/>
      <c r="AV78" s="293"/>
      <c r="AW78" s="296"/>
      <c r="AX78" s="292">
        <v>36</v>
      </c>
      <c r="AY78" s="293">
        <v>36</v>
      </c>
      <c r="AZ78" s="294">
        <v>30</v>
      </c>
      <c r="BA78" s="295"/>
      <c r="BB78" s="293"/>
      <c r="BC78" s="296"/>
      <c r="BD78" s="297"/>
      <c r="BE78" s="298"/>
      <c r="BF78" s="299"/>
      <c r="BG78" s="300"/>
      <c r="BH78" s="298"/>
      <c r="BI78" s="301"/>
      <c r="BJ78" s="297"/>
      <c r="BK78" s="298"/>
      <c r="BL78" s="299"/>
      <c r="BM78" s="300"/>
      <c r="BN78" s="298"/>
      <c r="BO78" s="301"/>
      <c r="BP78" s="297"/>
      <c r="BQ78" s="298"/>
      <c r="BR78" s="299"/>
      <c r="BS78" s="300"/>
      <c r="BT78" s="298"/>
      <c r="BU78" s="301"/>
      <c r="BV78" s="297"/>
      <c r="BW78" s="298"/>
      <c r="BX78" s="299"/>
      <c r="BY78" s="300"/>
      <c r="BZ78" s="298"/>
      <c r="CA78" s="301"/>
      <c r="CB78" s="297"/>
      <c r="CC78" s="298"/>
      <c r="CD78" s="299"/>
      <c r="CE78" s="300"/>
      <c r="CF78" s="298"/>
      <c r="CG78" s="301"/>
      <c r="CH78" s="297"/>
      <c r="CI78" s="298"/>
      <c r="CJ78" s="299"/>
      <c r="CK78" s="300"/>
      <c r="CL78" s="298"/>
      <c r="CM78" s="301"/>
      <c r="CN78" s="297"/>
      <c r="CO78" s="298"/>
      <c r="CP78" s="299"/>
      <c r="CQ78" s="300"/>
      <c r="CR78" s="298"/>
      <c r="CS78" s="301"/>
      <c r="CT78" s="297"/>
      <c r="CU78" s="298"/>
      <c r="CV78" s="299"/>
      <c r="CW78" s="300"/>
      <c r="CX78" s="298"/>
      <c r="CY78" s="301"/>
      <c r="CZ78" s="297"/>
      <c r="DA78" s="298"/>
      <c r="DB78" s="299"/>
      <c r="DC78" s="300"/>
      <c r="DD78" s="298"/>
      <c r="DE78" s="301"/>
      <c r="DF78" s="297"/>
      <c r="DG78" s="298"/>
      <c r="DH78" s="299"/>
      <c r="DI78" s="300"/>
      <c r="DJ78" s="298"/>
      <c r="DK78" s="301"/>
      <c r="DL78" s="297"/>
      <c r="DM78" s="298"/>
      <c r="DN78" s="299"/>
      <c r="DO78" s="300"/>
      <c r="DP78" s="298"/>
      <c r="DQ78" s="301"/>
      <c r="DR78" s="297"/>
      <c r="DS78" s="298"/>
      <c r="DT78" s="299"/>
      <c r="DU78" s="300"/>
      <c r="DV78" s="298"/>
      <c r="DW78" s="301"/>
      <c r="DX78" s="297"/>
      <c r="DY78" s="298"/>
      <c r="DZ78" s="299"/>
      <c r="EA78" s="300"/>
      <c r="EB78" s="298"/>
      <c r="EC78" s="301"/>
      <c r="ED78" s="297"/>
      <c r="EE78" s="298"/>
      <c r="EF78" s="299"/>
      <c r="EG78" s="300"/>
      <c r="EH78" s="298"/>
      <c r="EI78" s="301"/>
      <c r="EJ78" s="297"/>
      <c r="EK78" s="298"/>
      <c r="EL78" s="299"/>
      <c r="EM78" s="297"/>
      <c r="EN78" s="301"/>
      <c r="EO78" s="318"/>
      <c r="EP78" s="297"/>
      <c r="EQ78" s="298"/>
      <c r="ER78" s="299"/>
      <c r="ES78" s="297"/>
      <c r="ET78" s="301"/>
      <c r="EU78" s="318"/>
      <c r="EV78" s="297"/>
      <c r="EW78" s="301"/>
      <c r="EX78" s="318"/>
      <c r="EY78" s="297"/>
      <c r="EZ78" s="301"/>
      <c r="FA78" s="318"/>
      <c r="FB78" s="297"/>
      <c r="FC78" s="301"/>
      <c r="FD78" s="318"/>
      <c r="FE78" s="297"/>
      <c r="FF78" s="301"/>
      <c r="FG78" s="318"/>
      <c r="FH78" s="297"/>
      <c r="FI78" s="301"/>
      <c r="FJ78" s="318"/>
      <c r="FK78" s="297"/>
      <c r="FL78" s="301"/>
      <c r="FM78" s="318"/>
      <c r="FN78" s="297"/>
      <c r="FO78" s="301"/>
      <c r="FP78" s="318"/>
      <c r="FQ78" s="297"/>
      <c r="FR78" s="301"/>
      <c r="FS78" s="318"/>
    </row>
    <row r="79" spans="2:175" ht="18.75" customHeight="1" x14ac:dyDescent="0.25">
      <c r="B79" s="291" t="s">
        <v>446</v>
      </c>
      <c r="C79" s="292"/>
      <c r="D79" s="293"/>
      <c r="E79" s="294"/>
      <c r="F79" s="295"/>
      <c r="G79" s="293"/>
      <c r="H79" s="296"/>
      <c r="I79" s="292"/>
      <c r="J79" s="293"/>
      <c r="K79" s="294"/>
      <c r="L79" s="295"/>
      <c r="M79" s="293"/>
      <c r="N79" s="296"/>
      <c r="O79" s="292"/>
      <c r="P79" s="293"/>
      <c r="Q79" s="294"/>
      <c r="R79" s="295"/>
      <c r="S79" s="296"/>
      <c r="T79" s="292"/>
      <c r="U79" s="293"/>
      <c r="V79" s="294"/>
      <c r="W79" s="295"/>
      <c r="X79" s="293"/>
      <c r="Y79" s="296"/>
      <c r="Z79" s="292"/>
      <c r="AA79" s="293"/>
      <c r="AB79" s="294"/>
      <c r="AC79" s="295"/>
      <c r="AD79" s="293"/>
      <c r="AE79" s="296"/>
      <c r="AF79" s="292">
        <v>58</v>
      </c>
      <c r="AG79" s="293">
        <v>35</v>
      </c>
      <c r="AH79" s="294">
        <v>34</v>
      </c>
      <c r="AI79" s="295">
        <v>54</v>
      </c>
      <c r="AJ79" s="293">
        <v>35</v>
      </c>
      <c r="AK79" s="296">
        <v>33</v>
      </c>
      <c r="AL79" s="292">
        <v>60</v>
      </c>
      <c r="AM79" s="293">
        <v>31</v>
      </c>
      <c r="AN79" s="294">
        <v>32</v>
      </c>
      <c r="AO79" s="295">
        <v>61</v>
      </c>
      <c r="AP79" s="293">
        <v>31</v>
      </c>
      <c r="AQ79" s="296">
        <v>23</v>
      </c>
      <c r="AR79" s="292">
        <v>68</v>
      </c>
      <c r="AS79" s="293">
        <v>31</v>
      </c>
      <c r="AT79" s="294">
        <v>30</v>
      </c>
      <c r="AU79" s="295">
        <v>99</v>
      </c>
      <c r="AV79" s="293">
        <v>30</v>
      </c>
      <c r="AW79" s="296">
        <v>30</v>
      </c>
      <c r="AX79" s="292">
        <v>90</v>
      </c>
      <c r="AY79" s="293">
        <v>40</v>
      </c>
      <c r="AZ79" s="294">
        <v>30</v>
      </c>
      <c r="BA79" s="295"/>
      <c r="BB79" s="293"/>
      <c r="BC79" s="296"/>
      <c r="BD79" s="297"/>
      <c r="BE79" s="298"/>
      <c r="BF79" s="299"/>
      <c r="BG79" s="300"/>
      <c r="BH79" s="298"/>
      <c r="BI79" s="301"/>
      <c r="BJ79" s="297"/>
      <c r="BK79" s="298"/>
      <c r="BL79" s="299"/>
      <c r="BM79" s="300"/>
      <c r="BN79" s="298"/>
      <c r="BO79" s="301"/>
      <c r="BP79" s="297"/>
      <c r="BQ79" s="298"/>
      <c r="BR79" s="299"/>
      <c r="BS79" s="300"/>
      <c r="BT79" s="298"/>
      <c r="BU79" s="301"/>
      <c r="BV79" s="297"/>
      <c r="BW79" s="298"/>
      <c r="BX79" s="299"/>
      <c r="BY79" s="300"/>
      <c r="BZ79" s="298"/>
      <c r="CA79" s="301"/>
      <c r="CB79" s="297"/>
      <c r="CC79" s="298"/>
      <c r="CD79" s="299"/>
      <c r="CE79" s="300"/>
      <c r="CF79" s="298"/>
      <c r="CG79" s="301"/>
      <c r="CH79" s="297"/>
      <c r="CI79" s="298"/>
      <c r="CJ79" s="299"/>
      <c r="CK79" s="300"/>
      <c r="CL79" s="298"/>
      <c r="CM79" s="301"/>
      <c r="CN79" s="297"/>
      <c r="CO79" s="298"/>
      <c r="CP79" s="299"/>
      <c r="CQ79" s="300"/>
      <c r="CR79" s="298"/>
      <c r="CS79" s="301"/>
      <c r="CT79" s="297"/>
      <c r="CU79" s="298"/>
      <c r="CV79" s="299"/>
      <c r="CW79" s="300"/>
      <c r="CX79" s="298"/>
      <c r="CY79" s="301"/>
      <c r="CZ79" s="297"/>
      <c r="DA79" s="298"/>
      <c r="DB79" s="299"/>
      <c r="DC79" s="300"/>
      <c r="DD79" s="298"/>
      <c r="DE79" s="301"/>
      <c r="DF79" s="297"/>
      <c r="DG79" s="298"/>
      <c r="DH79" s="299"/>
      <c r="DI79" s="300"/>
      <c r="DJ79" s="298"/>
      <c r="DK79" s="301"/>
      <c r="DL79" s="297"/>
      <c r="DM79" s="298"/>
      <c r="DN79" s="299"/>
      <c r="DO79" s="300"/>
      <c r="DP79" s="298"/>
      <c r="DQ79" s="301"/>
      <c r="DR79" s="297"/>
      <c r="DS79" s="298"/>
      <c r="DT79" s="299"/>
      <c r="DU79" s="300"/>
      <c r="DV79" s="298"/>
      <c r="DW79" s="301"/>
      <c r="DX79" s="297"/>
      <c r="DY79" s="298"/>
      <c r="DZ79" s="299"/>
      <c r="EA79" s="300"/>
      <c r="EB79" s="298"/>
      <c r="EC79" s="301"/>
      <c r="ED79" s="297"/>
      <c r="EE79" s="298"/>
      <c r="EF79" s="299"/>
      <c r="EG79" s="300"/>
      <c r="EH79" s="298"/>
      <c r="EI79" s="301"/>
      <c r="EJ79" s="297"/>
      <c r="EK79" s="298"/>
      <c r="EL79" s="299"/>
      <c r="EM79" s="297"/>
      <c r="EN79" s="301"/>
      <c r="EO79" s="318"/>
      <c r="EP79" s="297"/>
      <c r="EQ79" s="298"/>
      <c r="ER79" s="299"/>
      <c r="ES79" s="297"/>
      <c r="ET79" s="301"/>
      <c r="EU79" s="318"/>
      <c r="EV79" s="297"/>
      <c r="EW79" s="301"/>
      <c r="EX79" s="318"/>
      <c r="EY79" s="297"/>
      <c r="EZ79" s="301"/>
      <c r="FA79" s="318"/>
      <c r="FB79" s="297"/>
      <c r="FC79" s="301"/>
      <c r="FD79" s="318"/>
      <c r="FE79" s="297"/>
      <c r="FF79" s="301"/>
      <c r="FG79" s="318"/>
      <c r="FH79" s="297"/>
      <c r="FI79" s="301"/>
      <c r="FJ79" s="318"/>
      <c r="FK79" s="297"/>
      <c r="FL79" s="301"/>
      <c r="FM79" s="318"/>
      <c r="FN79" s="297"/>
      <c r="FO79" s="301"/>
      <c r="FP79" s="318"/>
      <c r="FQ79" s="297"/>
      <c r="FR79" s="301"/>
      <c r="FS79" s="318"/>
    </row>
    <row r="80" spans="2:175" ht="18.75" customHeight="1" x14ac:dyDescent="0.25">
      <c r="B80" s="291" t="s">
        <v>447</v>
      </c>
      <c r="C80" s="292">
        <v>39</v>
      </c>
      <c r="D80" s="293">
        <v>30</v>
      </c>
      <c r="E80" s="294">
        <v>23</v>
      </c>
      <c r="F80" s="295">
        <v>38</v>
      </c>
      <c r="G80" s="293">
        <v>30</v>
      </c>
      <c r="H80" s="296">
        <v>26</v>
      </c>
      <c r="I80" s="292">
        <v>36</v>
      </c>
      <c r="J80" s="293">
        <v>27</v>
      </c>
      <c r="K80" s="294">
        <v>28</v>
      </c>
      <c r="L80" s="295">
        <f>18+9</f>
        <v>27</v>
      </c>
      <c r="M80" s="293">
        <v>27</v>
      </c>
      <c r="N80" s="296">
        <v>16</v>
      </c>
      <c r="O80" s="292">
        <v>25</v>
      </c>
      <c r="P80" s="293">
        <v>25</v>
      </c>
      <c r="Q80" s="294">
        <v>17</v>
      </c>
      <c r="R80" s="295"/>
      <c r="S80" s="296"/>
      <c r="T80" s="292">
        <v>27</v>
      </c>
      <c r="U80" s="293">
        <v>27</v>
      </c>
      <c r="V80" s="294">
        <v>17</v>
      </c>
      <c r="W80" s="295"/>
      <c r="X80" s="293"/>
      <c r="Y80" s="296"/>
      <c r="Z80" s="292">
        <v>34</v>
      </c>
      <c r="AA80" s="293">
        <v>34</v>
      </c>
      <c r="AB80" s="294">
        <v>29</v>
      </c>
      <c r="AC80" s="295"/>
      <c r="AD80" s="293"/>
      <c r="AE80" s="296"/>
      <c r="AF80" s="292">
        <v>50</v>
      </c>
      <c r="AG80" s="293">
        <v>35</v>
      </c>
      <c r="AH80" s="294">
        <v>36</v>
      </c>
      <c r="AI80" s="295"/>
      <c r="AJ80" s="293"/>
      <c r="AK80" s="296"/>
      <c r="AL80" s="292">
        <v>57</v>
      </c>
      <c r="AM80" s="293">
        <v>44</v>
      </c>
      <c r="AN80" s="294">
        <v>38</v>
      </c>
      <c r="AO80" s="295"/>
      <c r="AP80" s="293"/>
      <c r="AQ80" s="296"/>
      <c r="AR80" s="292">
        <v>48</v>
      </c>
      <c r="AS80" s="293">
        <v>35</v>
      </c>
      <c r="AT80" s="294">
        <v>35</v>
      </c>
      <c r="AU80" s="295"/>
      <c r="AV80" s="293"/>
      <c r="AW80" s="296"/>
      <c r="AX80" s="292">
        <v>83</v>
      </c>
      <c r="AY80" s="293">
        <v>40</v>
      </c>
      <c r="AZ80" s="294">
        <v>30</v>
      </c>
      <c r="BA80" s="295"/>
      <c r="BB80" s="293"/>
      <c r="BC80" s="296"/>
      <c r="BD80" s="297"/>
      <c r="BE80" s="298"/>
      <c r="BF80" s="299"/>
      <c r="BG80" s="300"/>
      <c r="BH80" s="298"/>
      <c r="BI80" s="301"/>
      <c r="BJ80" s="297"/>
      <c r="BK80" s="298"/>
      <c r="BL80" s="299"/>
      <c r="BM80" s="300"/>
      <c r="BN80" s="298"/>
      <c r="BO80" s="301"/>
      <c r="BP80" s="297"/>
      <c r="BQ80" s="298"/>
      <c r="BR80" s="299"/>
      <c r="BS80" s="300"/>
      <c r="BT80" s="298"/>
      <c r="BU80" s="301"/>
      <c r="BV80" s="297"/>
      <c r="BW80" s="298"/>
      <c r="BX80" s="299"/>
      <c r="BY80" s="300"/>
      <c r="BZ80" s="298"/>
      <c r="CA80" s="301"/>
      <c r="CB80" s="297"/>
      <c r="CC80" s="298"/>
      <c r="CD80" s="299"/>
      <c r="CE80" s="300"/>
      <c r="CF80" s="298"/>
      <c r="CG80" s="301"/>
      <c r="CH80" s="297"/>
      <c r="CI80" s="298"/>
      <c r="CJ80" s="299"/>
      <c r="CK80" s="300"/>
      <c r="CL80" s="298"/>
      <c r="CM80" s="301"/>
      <c r="CN80" s="297"/>
      <c r="CO80" s="298"/>
      <c r="CP80" s="299"/>
      <c r="CQ80" s="300"/>
      <c r="CR80" s="298"/>
      <c r="CS80" s="301"/>
      <c r="CT80" s="297"/>
      <c r="CU80" s="298"/>
      <c r="CV80" s="299"/>
      <c r="CW80" s="300"/>
      <c r="CX80" s="298"/>
      <c r="CY80" s="301"/>
      <c r="CZ80" s="297"/>
      <c r="DA80" s="298"/>
      <c r="DB80" s="299"/>
      <c r="DC80" s="300"/>
      <c r="DD80" s="298"/>
      <c r="DE80" s="301"/>
      <c r="DF80" s="297"/>
      <c r="DG80" s="298"/>
      <c r="DH80" s="299"/>
      <c r="DI80" s="300"/>
      <c r="DJ80" s="298"/>
      <c r="DK80" s="301"/>
      <c r="DL80" s="297"/>
      <c r="DM80" s="298"/>
      <c r="DN80" s="299"/>
      <c r="DO80" s="300"/>
      <c r="DP80" s="298"/>
      <c r="DQ80" s="301"/>
      <c r="DR80" s="297"/>
      <c r="DS80" s="298"/>
      <c r="DT80" s="299"/>
      <c r="DU80" s="300"/>
      <c r="DV80" s="298"/>
      <c r="DW80" s="301"/>
      <c r="DX80" s="297"/>
      <c r="DY80" s="298"/>
      <c r="DZ80" s="299"/>
      <c r="EA80" s="300"/>
      <c r="EB80" s="298"/>
      <c r="EC80" s="301"/>
      <c r="ED80" s="297"/>
      <c r="EE80" s="298"/>
      <c r="EF80" s="299"/>
      <c r="EG80" s="300"/>
      <c r="EH80" s="298"/>
      <c r="EI80" s="301"/>
      <c r="EJ80" s="297"/>
      <c r="EK80" s="298"/>
      <c r="EL80" s="299"/>
      <c r="EM80" s="297"/>
      <c r="EN80" s="301"/>
      <c r="EO80" s="318"/>
      <c r="EP80" s="297"/>
      <c r="EQ80" s="298"/>
      <c r="ER80" s="299"/>
      <c r="ES80" s="297"/>
      <c r="ET80" s="301"/>
      <c r="EU80" s="318"/>
      <c r="EV80" s="297"/>
      <c r="EW80" s="301"/>
      <c r="EX80" s="318"/>
      <c r="EY80" s="297"/>
      <c r="EZ80" s="301"/>
      <c r="FA80" s="318"/>
      <c r="FB80" s="297"/>
      <c r="FC80" s="301"/>
      <c r="FD80" s="318"/>
      <c r="FE80" s="297"/>
      <c r="FF80" s="301"/>
      <c r="FG80" s="318"/>
      <c r="FH80" s="297"/>
      <c r="FI80" s="301"/>
      <c r="FJ80" s="318"/>
      <c r="FK80" s="297"/>
      <c r="FL80" s="301"/>
      <c r="FM80" s="318"/>
      <c r="FN80" s="297"/>
      <c r="FO80" s="301"/>
      <c r="FP80" s="318"/>
      <c r="FQ80" s="297"/>
      <c r="FR80" s="301"/>
      <c r="FS80" s="318"/>
    </row>
    <row r="81" spans="2:175" ht="18.75" customHeight="1" x14ac:dyDescent="0.25">
      <c r="B81" s="291" t="s">
        <v>448</v>
      </c>
      <c r="C81" s="292">
        <v>54</v>
      </c>
      <c r="D81" s="293">
        <v>40</v>
      </c>
      <c r="E81" s="294">
        <v>38</v>
      </c>
      <c r="F81" s="295"/>
      <c r="G81" s="293"/>
      <c r="H81" s="296"/>
      <c r="I81" s="292">
        <v>71</v>
      </c>
      <c r="J81" s="293">
        <v>40</v>
      </c>
      <c r="K81" s="294">
        <v>38</v>
      </c>
      <c r="L81" s="295"/>
      <c r="M81" s="293"/>
      <c r="N81" s="296"/>
      <c r="O81" s="292">
        <v>39</v>
      </c>
      <c r="P81" s="293">
        <v>39</v>
      </c>
      <c r="Q81" s="294">
        <v>34</v>
      </c>
      <c r="R81" s="295"/>
      <c r="S81" s="296"/>
      <c r="T81" s="292"/>
      <c r="U81" s="293"/>
      <c r="V81" s="294"/>
      <c r="W81" s="295"/>
      <c r="X81" s="293"/>
      <c r="Y81" s="296"/>
      <c r="Z81" s="292"/>
      <c r="AA81" s="293"/>
      <c r="AB81" s="294"/>
      <c r="AC81" s="295"/>
      <c r="AD81" s="293"/>
      <c r="AE81" s="296"/>
      <c r="AF81" s="292"/>
      <c r="AG81" s="293"/>
      <c r="AH81" s="294"/>
      <c r="AI81" s="295"/>
      <c r="AJ81" s="293"/>
      <c r="AK81" s="296"/>
      <c r="AL81" s="292"/>
      <c r="AM81" s="293"/>
      <c r="AN81" s="294"/>
      <c r="AO81" s="295"/>
      <c r="AP81" s="293"/>
      <c r="AQ81" s="296"/>
      <c r="AR81" s="292"/>
      <c r="AS81" s="293"/>
      <c r="AT81" s="294"/>
      <c r="AU81" s="295"/>
      <c r="AV81" s="293"/>
      <c r="AW81" s="296"/>
      <c r="AX81" s="292"/>
      <c r="AY81" s="293"/>
      <c r="AZ81" s="294"/>
      <c r="BA81" s="295"/>
      <c r="BB81" s="293"/>
      <c r="BC81" s="296"/>
      <c r="BD81" s="297"/>
      <c r="BE81" s="298"/>
      <c r="BF81" s="299"/>
      <c r="BG81" s="300"/>
      <c r="BH81" s="298"/>
      <c r="BI81" s="301"/>
      <c r="BJ81" s="297"/>
      <c r="BK81" s="298"/>
      <c r="BL81" s="299"/>
      <c r="BM81" s="300"/>
      <c r="BN81" s="298"/>
      <c r="BO81" s="301"/>
      <c r="BP81" s="297"/>
      <c r="BQ81" s="298"/>
      <c r="BR81" s="299"/>
      <c r="BS81" s="300"/>
      <c r="BT81" s="298"/>
      <c r="BU81" s="301"/>
      <c r="BV81" s="297"/>
      <c r="BW81" s="298"/>
      <c r="BX81" s="299"/>
      <c r="BY81" s="300"/>
      <c r="BZ81" s="298"/>
      <c r="CA81" s="301"/>
      <c r="CB81" s="297"/>
      <c r="CC81" s="298"/>
      <c r="CD81" s="299"/>
      <c r="CE81" s="300"/>
      <c r="CF81" s="298"/>
      <c r="CG81" s="301"/>
      <c r="CH81" s="297"/>
      <c r="CI81" s="298"/>
      <c r="CJ81" s="299"/>
      <c r="CK81" s="300"/>
      <c r="CL81" s="298"/>
      <c r="CM81" s="301"/>
      <c r="CN81" s="297"/>
      <c r="CO81" s="298"/>
      <c r="CP81" s="299"/>
      <c r="CQ81" s="300"/>
      <c r="CR81" s="298"/>
      <c r="CS81" s="301"/>
      <c r="CT81" s="297"/>
      <c r="CU81" s="298"/>
      <c r="CV81" s="299"/>
      <c r="CW81" s="300"/>
      <c r="CX81" s="298"/>
      <c r="CY81" s="301"/>
      <c r="CZ81" s="297"/>
      <c r="DA81" s="298"/>
      <c r="DB81" s="299"/>
      <c r="DC81" s="300"/>
      <c r="DD81" s="298"/>
      <c r="DE81" s="301"/>
      <c r="DF81" s="297"/>
      <c r="DG81" s="298"/>
      <c r="DH81" s="299"/>
      <c r="DI81" s="300"/>
      <c r="DJ81" s="298"/>
      <c r="DK81" s="301"/>
      <c r="DL81" s="297"/>
      <c r="DM81" s="298"/>
      <c r="DN81" s="299"/>
      <c r="DO81" s="300"/>
      <c r="DP81" s="298"/>
      <c r="DQ81" s="301"/>
      <c r="DR81" s="297"/>
      <c r="DS81" s="298"/>
      <c r="DT81" s="299"/>
      <c r="DU81" s="300"/>
      <c r="DV81" s="298"/>
      <c r="DW81" s="301"/>
      <c r="DX81" s="297"/>
      <c r="DY81" s="298"/>
      <c r="DZ81" s="299"/>
      <c r="EA81" s="300"/>
      <c r="EB81" s="298"/>
      <c r="EC81" s="301"/>
      <c r="ED81" s="297"/>
      <c r="EE81" s="298"/>
      <c r="EF81" s="299"/>
      <c r="EG81" s="300"/>
      <c r="EH81" s="298"/>
      <c r="EI81" s="301"/>
      <c r="EJ81" s="297"/>
      <c r="EK81" s="298"/>
      <c r="EL81" s="299"/>
      <c r="EM81" s="297"/>
      <c r="EN81" s="301"/>
      <c r="EO81" s="318"/>
      <c r="EP81" s="297"/>
      <c r="EQ81" s="298"/>
      <c r="ER81" s="299"/>
      <c r="ES81" s="297"/>
      <c r="ET81" s="301"/>
      <c r="EU81" s="318"/>
      <c r="EV81" s="297"/>
      <c r="EW81" s="301"/>
      <c r="EX81" s="318"/>
      <c r="EY81" s="297"/>
      <c r="EZ81" s="301"/>
      <c r="FA81" s="318"/>
      <c r="FB81" s="297"/>
      <c r="FC81" s="301"/>
      <c r="FD81" s="318"/>
      <c r="FE81" s="297"/>
      <c r="FF81" s="301"/>
      <c r="FG81" s="318"/>
      <c r="FH81" s="297"/>
      <c r="FI81" s="301"/>
      <c r="FJ81" s="318"/>
      <c r="FK81" s="297"/>
      <c r="FL81" s="301"/>
      <c r="FM81" s="318"/>
      <c r="FN81" s="297"/>
      <c r="FO81" s="301"/>
      <c r="FP81" s="318"/>
      <c r="FQ81" s="297"/>
      <c r="FR81" s="301"/>
      <c r="FS81" s="318"/>
    </row>
    <row r="82" spans="2:175" ht="18.75" customHeight="1" x14ac:dyDescent="0.25">
      <c r="B82" s="291" t="s">
        <v>449</v>
      </c>
      <c r="C82" s="292"/>
      <c r="D82" s="293"/>
      <c r="E82" s="294"/>
      <c r="F82" s="295"/>
      <c r="G82" s="293"/>
      <c r="H82" s="296"/>
      <c r="I82" s="292"/>
      <c r="J82" s="293"/>
      <c r="K82" s="294"/>
      <c r="L82" s="295"/>
      <c r="M82" s="293"/>
      <c r="N82" s="296"/>
      <c r="O82" s="292"/>
      <c r="P82" s="293"/>
      <c r="Q82" s="294"/>
      <c r="R82" s="295"/>
      <c r="S82" s="296"/>
      <c r="T82" s="292">
        <v>30</v>
      </c>
      <c r="U82" s="293">
        <v>30</v>
      </c>
      <c r="V82" s="294">
        <v>12</v>
      </c>
      <c r="W82" s="295"/>
      <c r="X82" s="293"/>
      <c r="Y82" s="296"/>
      <c r="Z82" s="292"/>
      <c r="AA82" s="293"/>
      <c r="AB82" s="294"/>
      <c r="AC82" s="295"/>
      <c r="AD82" s="293"/>
      <c r="AE82" s="296"/>
      <c r="AF82" s="292"/>
      <c r="AG82" s="293"/>
      <c r="AH82" s="294"/>
      <c r="AI82" s="295"/>
      <c r="AJ82" s="293"/>
      <c r="AK82" s="296"/>
      <c r="AL82" s="292"/>
      <c r="AM82" s="293"/>
      <c r="AN82" s="294"/>
      <c r="AO82" s="295"/>
      <c r="AP82" s="293"/>
      <c r="AQ82" s="296"/>
      <c r="AR82" s="292"/>
      <c r="AS82" s="293"/>
      <c r="AT82" s="294"/>
      <c r="AU82" s="295"/>
      <c r="AV82" s="293"/>
      <c r="AW82" s="296"/>
      <c r="AX82" s="292"/>
      <c r="AY82" s="293"/>
      <c r="AZ82" s="294"/>
      <c r="BA82" s="295"/>
      <c r="BB82" s="293"/>
      <c r="BC82" s="296"/>
      <c r="BD82" s="297"/>
      <c r="BE82" s="298"/>
      <c r="BF82" s="299"/>
      <c r="BG82" s="300"/>
      <c r="BH82" s="298"/>
      <c r="BI82" s="301"/>
      <c r="BJ82" s="297"/>
      <c r="BK82" s="298"/>
      <c r="BL82" s="299"/>
      <c r="BM82" s="300"/>
      <c r="BN82" s="298"/>
      <c r="BO82" s="301"/>
      <c r="BP82" s="297"/>
      <c r="BQ82" s="298"/>
      <c r="BR82" s="299"/>
      <c r="BS82" s="300"/>
      <c r="BT82" s="298"/>
      <c r="BU82" s="301"/>
      <c r="BV82" s="297"/>
      <c r="BW82" s="298"/>
      <c r="BX82" s="299"/>
      <c r="BY82" s="300"/>
      <c r="BZ82" s="298"/>
      <c r="CA82" s="301"/>
      <c r="CB82" s="297"/>
      <c r="CC82" s="298"/>
      <c r="CD82" s="299"/>
      <c r="CE82" s="300"/>
      <c r="CF82" s="298"/>
      <c r="CG82" s="301"/>
      <c r="CH82" s="297"/>
      <c r="CI82" s="298"/>
      <c r="CJ82" s="299"/>
      <c r="CK82" s="300"/>
      <c r="CL82" s="298"/>
      <c r="CM82" s="301"/>
      <c r="CN82" s="297"/>
      <c r="CO82" s="298"/>
      <c r="CP82" s="299"/>
      <c r="CQ82" s="300"/>
      <c r="CR82" s="298"/>
      <c r="CS82" s="301"/>
      <c r="CT82" s="297"/>
      <c r="CU82" s="298"/>
      <c r="CV82" s="299"/>
      <c r="CW82" s="300"/>
      <c r="CX82" s="298"/>
      <c r="CY82" s="301"/>
      <c r="CZ82" s="297"/>
      <c r="DA82" s="298"/>
      <c r="DB82" s="299"/>
      <c r="DC82" s="300"/>
      <c r="DD82" s="298"/>
      <c r="DE82" s="301"/>
      <c r="DF82" s="297"/>
      <c r="DG82" s="298"/>
      <c r="DH82" s="299"/>
      <c r="DI82" s="300"/>
      <c r="DJ82" s="298"/>
      <c r="DK82" s="301"/>
      <c r="DL82" s="297"/>
      <c r="DM82" s="298"/>
      <c r="DN82" s="299"/>
      <c r="DO82" s="300"/>
      <c r="DP82" s="298"/>
      <c r="DQ82" s="301"/>
      <c r="DR82" s="297"/>
      <c r="DS82" s="298"/>
      <c r="DT82" s="299"/>
      <c r="DU82" s="300"/>
      <c r="DV82" s="298"/>
      <c r="DW82" s="301"/>
      <c r="DX82" s="297"/>
      <c r="DY82" s="298"/>
      <c r="DZ82" s="299"/>
      <c r="EA82" s="300"/>
      <c r="EB82" s="298"/>
      <c r="EC82" s="301"/>
      <c r="ED82" s="297"/>
      <c r="EE82" s="298"/>
      <c r="EF82" s="299"/>
      <c r="EG82" s="300"/>
      <c r="EH82" s="298"/>
      <c r="EI82" s="301"/>
      <c r="EJ82" s="297"/>
      <c r="EK82" s="298"/>
      <c r="EL82" s="299"/>
      <c r="EM82" s="297"/>
      <c r="EN82" s="301"/>
      <c r="EO82" s="318"/>
      <c r="EP82" s="297"/>
      <c r="EQ82" s="298"/>
      <c r="ER82" s="299"/>
      <c r="ES82" s="297"/>
      <c r="ET82" s="301"/>
      <c r="EU82" s="318"/>
      <c r="EV82" s="297"/>
      <c r="EW82" s="301"/>
      <c r="EX82" s="318"/>
      <c r="EY82" s="297"/>
      <c r="EZ82" s="301"/>
      <c r="FA82" s="318"/>
      <c r="FB82" s="297"/>
      <c r="FC82" s="301"/>
      <c r="FD82" s="318"/>
      <c r="FE82" s="297"/>
      <c r="FF82" s="301"/>
      <c r="FG82" s="318"/>
      <c r="FH82" s="297"/>
      <c r="FI82" s="301"/>
      <c r="FJ82" s="318"/>
      <c r="FK82" s="297"/>
      <c r="FL82" s="301"/>
      <c r="FM82" s="318"/>
      <c r="FN82" s="297"/>
      <c r="FO82" s="301"/>
      <c r="FP82" s="318"/>
      <c r="FQ82" s="297"/>
      <c r="FR82" s="301"/>
      <c r="FS82" s="318"/>
    </row>
    <row r="83" spans="2:175" ht="18.75" customHeight="1" x14ac:dyDescent="0.25">
      <c r="B83" s="291" t="s">
        <v>450</v>
      </c>
      <c r="C83" s="292"/>
      <c r="D83" s="293"/>
      <c r="E83" s="294"/>
      <c r="F83" s="295"/>
      <c r="G83" s="293"/>
      <c r="H83" s="296"/>
      <c r="I83" s="292"/>
      <c r="J83" s="293"/>
      <c r="K83" s="294"/>
      <c r="L83" s="295"/>
      <c r="M83" s="293"/>
      <c r="N83" s="296"/>
      <c r="O83" s="292"/>
      <c r="P83" s="293"/>
      <c r="Q83" s="294"/>
      <c r="R83" s="295"/>
      <c r="S83" s="296"/>
      <c r="T83" s="292">
        <v>38</v>
      </c>
      <c r="U83" s="293">
        <v>32</v>
      </c>
      <c r="V83" s="294"/>
      <c r="W83" s="295"/>
      <c r="X83" s="293"/>
      <c r="Y83" s="296"/>
      <c r="Z83" s="292"/>
      <c r="AA83" s="293"/>
      <c r="AB83" s="294"/>
      <c r="AC83" s="295"/>
      <c r="AD83" s="293"/>
      <c r="AE83" s="296"/>
      <c r="AF83" s="292"/>
      <c r="AG83" s="293"/>
      <c r="AH83" s="294"/>
      <c r="AI83" s="295"/>
      <c r="AJ83" s="293"/>
      <c r="AK83" s="296"/>
      <c r="AL83" s="292">
        <v>11</v>
      </c>
      <c r="AM83" s="293"/>
      <c r="AN83" s="294"/>
      <c r="AO83" s="295"/>
      <c r="AP83" s="293"/>
      <c r="AQ83" s="296"/>
      <c r="AR83" s="292"/>
      <c r="AS83" s="293"/>
      <c r="AT83" s="294"/>
      <c r="AU83" s="295"/>
      <c r="AV83" s="293"/>
      <c r="AW83" s="296"/>
      <c r="AX83" s="292"/>
      <c r="AY83" s="293"/>
      <c r="AZ83" s="294"/>
      <c r="BA83" s="295"/>
      <c r="BB83" s="293"/>
      <c r="BC83" s="296"/>
      <c r="BD83" s="297"/>
      <c r="BE83" s="298"/>
      <c r="BF83" s="299"/>
      <c r="BG83" s="300"/>
      <c r="BH83" s="298"/>
      <c r="BI83" s="301"/>
      <c r="BJ83" s="297"/>
      <c r="BK83" s="298"/>
      <c r="BL83" s="299"/>
      <c r="BM83" s="300"/>
      <c r="BN83" s="298"/>
      <c r="BO83" s="301"/>
      <c r="BP83" s="297"/>
      <c r="BQ83" s="298"/>
      <c r="BR83" s="299"/>
      <c r="BS83" s="300"/>
      <c r="BT83" s="298"/>
      <c r="BU83" s="301"/>
      <c r="BV83" s="297"/>
      <c r="BW83" s="298"/>
      <c r="BX83" s="299"/>
      <c r="BY83" s="300"/>
      <c r="BZ83" s="298"/>
      <c r="CA83" s="301"/>
      <c r="CB83" s="297"/>
      <c r="CC83" s="298"/>
      <c r="CD83" s="299"/>
      <c r="CE83" s="300"/>
      <c r="CF83" s="298"/>
      <c r="CG83" s="301"/>
      <c r="CH83" s="297"/>
      <c r="CI83" s="298"/>
      <c r="CJ83" s="299"/>
      <c r="CK83" s="300"/>
      <c r="CL83" s="298"/>
      <c r="CM83" s="301"/>
      <c r="CN83" s="297"/>
      <c r="CO83" s="298"/>
      <c r="CP83" s="299"/>
      <c r="CQ83" s="300"/>
      <c r="CR83" s="298"/>
      <c r="CS83" s="301"/>
      <c r="CT83" s="297"/>
      <c r="CU83" s="298"/>
      <c r="CV83" s="299"/>
      <c r="CW83" s="300"/>
      <c r="CX83" s="298"/>
      <c r="CY83" s="301"/>
      <c r="CZ83" s="297"/>
      <c r="DA83" s="298"/>
      <c r="DB83" s="299"/>
      <c r="DC83" s="300"/>
      <c r="DD83" s="298"/>
      <c r="DE83" s="301"/>
      <c r="DF83" s="297"/>
      <c r="DG83" s="298"/>
      <c r="DH83" s="299"/>
      <c r="DI83" s="300"/>
      <c r="DJ83" s="298"/>
      <c r="DK83" s="301"/>
      <c r="DL83" s="297"/>
      <c r="DM83" s="298"/>
      <c r="DN83" s="299"/>
      <c r="DO83" s="300"/>
      <c r="DP83" s="298"/>
      <c r="DQ83" s="301"/>
      <c r="DR83" s="297"/>
      <c r="DS83" s="298"/>
      <c r="DT83" s="299"/>
      <c r="DU83" s="300"/>
      <c r="DV83" s="298"/>
      <c r="DW83" s="301"/>
      <c r="DX83" s="297"/>
      <c r="DY83" s="298"/>
      <c r="DZ83" s="299"/>
      <c r="EA83" s="300"/>
      <c r="EB83" s="298"/>
      <c r="EC83" s="301"/>
      <c r="ED83" s="297"/>
      <c r="EE83" s="298"/>
      <c r="EF83" s="299"/>
      <c r="EG83" s="300"/>
      <c r="EH83" s="298"/>
      <c r="EI83" s="301"/>
      <c r="EJ83" s="297"/>
      <c r="EK83" s="298"/>
      <c r="EL83" s="299"/>
      <c r="EM83" s="297"/>
      <c r="EN83" s="301"/>
      <c r="EO83" s="318"/>
      <c r="EP83" s="297"/>
      <c r="EQ83" s="298"/>
      <c r="ER83" s="299"/>
      <c r="ES83" s="297"/>
      <c r="ET83" s="301"/>
      <c r="EU83" s="318"/>
      <c r="EV83" s="297"/>
      <c r="EW83" s="301"/>
      <c r="EX83" s="318"/>
      <c r="EY83" s="297"/>
      <c r="EZ83" s="301"/>
      <c r="FA83" s="318"/>
      <c r="FB83" s="297"/>
      <c r="FC83" s="301"/>
      <c r="FD83" s="318"/>
      <c r="FE83" s="297"/>
      <c r="FF83" s="301"/>
      <c r="FG83" s="318"/>
      <c r="FH83" s="297"/>
      <c r="FI83" s="301"/>
      <c r="FJ83" s="318"/>
      <c r="FK83" s="297"/>
      <c r="FL83" s="301"/>
      <c r="FM83" s="318"/>
      <c r="FN83" s="297"/>
      <c r="FO83" s="301"/>
      <c r="FP83" s="318"/>
      <c r="FQ83" s="297"/>
      <c r="FR83" s="301"/>
      <c r="FS83" s="318"/>
    </row>
    <row r="84" spans="2:175" ht="18.75" customHeight="1" x14ac:dyDescent="0.25">
      <c r="B84" s="291" t="s">
        <v>451</v>
      </c>
      <c r="C84" s="292">
        <v>53</v>
      </c>
      <c r="D84" s="293">
        <v>40</v>
      </c>
      <c r="E84" s="294">
        <v>19</v>
      </c>
      <c r="F84" s="295">
        <v>50</v>
      </c>
      <c r="G84" s="293">
        <v>40</v>
      </c>
      <c r="H84" s="296">
        <v>41</v>
      </c>
      <c r="I84" s="292">
        <v>40</v>
      </c>
      <c r="J84" s="293">
        <v>40</v>
      </c>
      <c r="K84" s="294">
        <v>27</v>
      </c>
      <c r="L84" s="295">
        <v>40</v>
      </c>
      <c r="M84" s="293">
        <v>40</v>
      </c>
      <c r="N84" s="296">
        <v>18</v>
      </c>
      <c r="O84" s="292">
        <v>22</v>
      </c>
      <c r="P84" s="293">
        <v>22</v>
      </c>
      <c r="Q84" s="294">
        <v>14</v>
      </c>
      <c r="R84" s="295"/>
      <c r="S84" s="296"/>
      <c r="T84" s="292">
        <v>31</v>
      </c>
      <c r="U84" s="293">
        <v>30</v>
      </c>
      <c r="V84" s="294">
        <v>13</v>
      </c>
      <c r="W84" s="295">
        <v>15</v>
      </c>
      <c r="X84" s="293">
        <v>13</v>
      </c>
      <c r="Y84" s="296">
        <v>12</v>
      </c>
      <c r="Z84" s="292"/>
      <c r="AA84" s="293"/>
      <c r="AB84" s="294"/>
      <c r="AC84" s="295"/>
      <c r="AD84" s="293"/>
      <c r="AE84" s="296"/>
      <c r="AF84" s="292"/>
      <c r="AG84" s="293"/>
      <c r="AH84" s="294"/>
      <c r="AI84" s="295"/>
      <c r="AJ84" s="293"/>
      <c r="AK84" s="296"/>
      <c r="AL84" s="292"/>
      <c r="AM84" s="293"/>
      <c r="AN84" s="294"/>
      <c r="AO84" s="295"/>
      <c r="AP84" s="293"/>
      <c r="AQ84" s="296"/>
      <c r="AR84" s="292"/>
      <c r="AS84" s="293"/>
      <c r="AT84" s="294"/>
      <c r="AU84" s="295"/>
      <c r="AV84" s="293"/>
      <c r="AW84" s="296"/>
      <c r="AX84" s="292"/>
      <c r="AY84" s="293"/>
      <c r="AZ84" s="294"/>
      <c r="BA84" s="295"/>
      <c r="BB84" s="293"/>
      <c r="BC84" s="296"/>
      <c r="BD84" s="297"/>
      <c r="BE84" s="298"/>
      <c r="BF84" s="299"/>
      <c r="BG84" s="300"/>
      <c r="BH84" s="298"/>
      <c r="BI84" s="301"/>
      <c r="BJ84" s="297"/>
      <c r="BK84" s="298"/>
      <c r="BL84" s="299"/>
      <c r="BM84" s="300"/>
      <c r="BN84" s="298"/>
      <c r="BO84" s="301"/>
      <c r="BP84" s="297"/>
      <c r="BQ84" s="298"/>
      <c r="BR84" s="299"/>
      <c r="BS84" s="300"/>
      <c r="BT84" s="298"/>
      <c r="BU84" s="301"/>
      <c r="BV84" s="297"/>
      <c r="BW84" s="298"/>
      <c r="BX84" s="299"/>
      <c r="BY84" s="300"/>
      <c r="BZ84" s="298"/>
      <c r="CA84" s="301"/>
      <c r="CB84" s="297"/>
      <c r="CC84" s="298"/>
      <c r="CD84" s="299"/>
      <c r="CE84" s="300"/>
      <c r="CF84" s="298"/>
      <c r="CG84" s="301"/>
      <c r="CH84" s="297"/>
      <c r="CI84" s="298"/>
      <c r="CJ84" s="299"/>
      <c r="CK84" s="300"/>
      <c r="CL84" s="298"/>
      <c r="CM84" s="301"/>
      <c r="CN84" s="297"/>
      <c r="CO84" s="298"/>
      <c r="CP84" s="299"/>
      <c r="CQ84" s="300"/>
      <c r="CR84" s="298"/>
      <c r="CS84" s="301"/>
      <c r="CT84" s="297"/>
      <c r="CU84" s="298"/>
      <c r="CV84" s="299"/>
      <c r="CW84" s="300"/>
      <c r="CX84" s="298"/>
      <c r="CY84" s="301"/>
      <c r="CZ84" s="297"/>
      <c r="DA84" s="298"/>
      <c r="DB84" s="299"/>
      <c r="DC84" s="300"/>
      <c r="DD84" s="298"/>
      <c r="DE84" s="301"/>
      <c r="DF84" s="297"/>
      <c r="DG84" s="298"/>
      <c r="DH84" s="299"/>
      <c r="DI84" s="300"/>
      <c r="DJ84" s="298"/>
      <c r="DK84" s="301"/>
      <c r="DL84" s="297"/>
      <c r="DM84" s="298"/>
      <c r="DN84" s="299"/>
      <c r="DO84" s="300"/>
      <c r="DP84" s="298"/>
      <c r="DQ84" s="301"/>
      <c r="DR84" s="297"/>
      <c r="DS84" s="298"/>
      <c r="DT84" s="299"/>
      <c r="DU84" s="300"/>
      <c r="DV84" s="298"/>
      <c r="DW84" s="301"/>
      <c r="DX84" s="297"/>
      <c r="DY84" s="298"/>
      <c r="DZ84" s="299"/>
      <c r="EA84" s="300"/>
      <c r="EB84" s="298"/>
      <c r="EC84" s="301"/>
      <c r="ED84" s="297"/>
      <c r="EE84" s="298"/>
      <c r="EF84" s="299"/>
      <c r="EG84" s="300"/>
      <c r="EH84" s="298"/>
      <c r="EI84" s="301"/>
      <c r="EJ84" s="297"/>
      <c r="EK84" s="298"/>
      <c r="EL84" s="299"/>
      <c r="EM84" s="297"/>
      <c r="EN84" s="301"/>
      <c r="EO84" s="318"/>
      <c r="EP84" s="297"/>
      <c r="EQ84" s="298"/>
      <c r="ER84" s="299"/>
      <c r="ES84" s="297"/>
      <c r="ET84" s="301"/>
      <c r="EU84" s="318"/>
      <c r="EV84" s="297"/>
      <c r="EW84" s="301"/>
      <c r="EX84" s="318"/>
      <c r="EY84" s="297"/>
      <c r="EZ84" s="301"/>
      <c r="FA84" s="318"/>
      <c r="FB84" s="297"/>
      <c r="FC84" s="301"/>
      <c r="FD84" s="318"/>
      <c r="FE84" s="297"/>
      <c r="FF84" s="301"/>
      <c r="FG84" s="318"/>
      <c r="FH84" s="297"/>
      <c r="FI84" s="301"/>
      <c r="FJ84" s="318"/>
      <c r="FK84" s="297"/>
      <c r="FL84" s="301"/>
      <c r="FM84" s="318"/>
      <c r="FN84" s="297"/>
      <c r="FO84" s="301"/>
      <c r="FP84" s="318"/>
      <c r="FQ84" s="297"/>
      <c r="FR84" s="301"/>
      <c r="FS84" s="318"/>
    </row>
    <row r="85" spans="2:175" ht="18.75" customHeight="1" x14ac:dyDescent="0.25">
      <c r="B85" s="291" t="s">
        <v>452</v>
      </c>
      <c r="C85" s="292"/>
      <c r="D85" s="293"/>
      <c r="E85" s="294"/>
      <c r="F85" s="295"/>
      <c r="G85" s="293"/>
      <c r="H85" s="296"/>
      <c r="I85" s="292"/>
      <c r="J85" s="293"/>
      <c r="K85" s="294"/>
      <c r="L85" s="295"/>
      <c r="M85" s="293"/>
      <c r="N85" s="296"/>
      <c r="O85" s="292"/>
      <c r="P85" s="293"/>
      <c r="Q85" s="294"/>
      <c r="R85" s="295"/>
      <c r="S85" s="296"/>
      <c r="T85" s="292">
        <v>31</v>
      </c>
      <c r="U85" s="293">
        <v>30</v>
      </c>
      <c r="V85" s="294">
        <v>40</v>
      </c>
      <c r="W85" s="295"/>
      <c r="X85" s="293"/>
      <c r="Y85" s="296"/>
      <c r="Z85" s="292"/>
      <c r="AA85" s="293"/>
      <c r="AB85" s="294"/>
      <c r="AC85" s="295"/>
      <c r="AD85" s="293"/>
      <c r="AE85" s="296"/>
      <c r="AF85" s="292"/>
      <c r="AG85" s="293"/>
      <c r="AH85" s="294"/>
      <c r="AI85" s="295"/>
      <c r="AJ85" s="293"/>
      <c r="AK85" s="296"/>
      <c r="AL85" s="292"/>
      <c r="AM85" s="293"/>
      <c r="AN85" s="294"/>
      <c r="AO85" s="295"/>
      <c r="AP85" s="293"/>
      <c r="AQ85" s="296"/>
      <c r="AR85" s="292"/>
      <c r="AS85" s="293"/>
      <c r="AT85" s="294"/>
      <c r="AU85" s="295"/>
      <c r="AV85" s="293"/>
      <c r="AW85" s="296"/>
      <c r="AX85" s="292"/>
      <c r="AY85" s="293"/>
      <c r="AZ85" s="294"/>
      <c r="BA85" s="295"/>
      <c r="BB85" s="293"/>
      <c r="BC85" s="296"/>
      <c r="BD85" s="297"/>
      <c r="BE85" s="298"/>
      <c r="BF85" s="299"/>
      <c r="BG85" s="300"/>
      <c r="BH85" s="298"/>
      <c r="BI85" s="301"/>
      <c r="BJ85" s="297"/>
      <c r="BK85" s="298"/>
      <c r="BL85" s="299"/>
      <c r="BM85" s="300"/>
      <c r="BN85" s="298"/>
      <c r="BO85" s="301"/>
      <c r="BP85" s="297"/>
      <c r="BQ85" s="298"/>
      <c r="BR85" s="299"/>
      <c r="BS85" s="300"/>
      <c r="BT85" s="298"/>
      <c r="BU85" s="301"/>
      <c r="BV85" s="297"/>
      <c r="BW85" s="298"/>
      <c r="BX85" s="299"/>
      <c r="BY85" s="300"/>
      <c r="BZ85" s="298"/>
      <c r="CA85" s="301"/>
      <c r="CB85" s="297"/>
      <c r="CC85" s="298"/>
      <c r="CD85" s="299"/>
      <c r="CE85" s="300"/>
      <c r="CF85" s="298"/>
      <c r="CG85" s="301"/>
      <c r="CH85" s="297"/>
      <c r="CI85" s="298"/>
      <c r="CJ85" s="299"/>
      <c r="CK85" s="300"/>
      <c r="CL85" s="298"/>
      <c r="CM85" s="301"/>
      <c r="CN85" s="297"/>
      <c r="CO85" s="298"/>
      <c r="CP85" s="299"/>
      <c r="CQ85" s="300"/>
      <c r="CR85" s="298"/>
      <c r="CS85" s="301"/>
      <c r="CT85" s="297"/>
      <c r="CU85" s="298"/>
      <c r="CV85" s="299"/>
      <c r="CW85" s="300"/>
      <c r="CX85" s="298"/>
      <c r="CY85" s="301"/>
      <c r="CZ85" s="297"/>
      <c r="DA85" s="298"/>
      <c r="DB85" s="299"/>
      <c r="DC85" s="300"/>
      <c r="DD85" s="298"/>
      <c r="DE85" s="301"/>
      <c r="DF85" s="297"/>
      <c r="DG85" s="298"/>
      <c r="DH85" s="299"/>
      <c r="DI85" s="300"/>
      <c r="DJ85" s="298"/>
      <c r="DK85" s="301"/>
      <c r="DL85" s="297"/>
      <c r="DM85" s="298"/>
      <c r="DN85" s="299"/>
      <c r="DO85" s="300"/>
      <c r="DP85" s="298"/>
      <c r="DQ85" s="301"/>
      <c r="DR85" s="297"/>
      <c r="DS85" s="298"/>
      <c r="DT85" s="299"/>
      <c r="DU85" s="300"/>
      <c r="DV85" s="298"/>
      <c r="DW85" s="301"/>
      <c r="DX85" s="297"/>
      <c r="DY85" s="298"/>
      <c r="DZ85" s="299"/>
      <c r="EA85" s="300"/>
      <c r="EB85" s="298"/>
      <c r="EC85" s="301"/>
      <c r="ED85" s="297"/>
      <c r="EE85" s="298"/>
      <c r="EF85" s="299"/>
      <c r="EG85" s="300"/>
      <c r="EH85" s="298"/>
      <c r="EI85" s="301"/>
      <c r="EJ85" s="297"/>
      <c r="EK85" s="298"/>
      <c r="EL85" s="299"/>
      <c r="EM85" s="297"/>
      <c r="EN85" s="301"/>
      <c r="EO85" s="318"/>
      <c r="EP85" s="297"/>
      <c r="EQ85" s="298"/>
      <c r="ER85" s="299"/>
      <c r="ES85" s="297"/>
      <c r="ET85" s="301"/>
      <c r="EU85" s="318"/>
      <c r="EV85" s="297"/>
      <c r="EW85" s="301"/>
      <c r="EX85" s="318"/>
      <c r="EY85" s="297"/>
      <c r="EZ85" s="301"/>
      <c r="FA85" s="318"/>
      <c r="FB85" s="297"/>
      <c r="FC85" s="301"/>
      <c r="FD85" s="318"/>
      <c r="FE85" s="297"/>
      <c r="FF85" s="301"/>
      <c r="FG85" s="318"/>
      <c r="FH85" s="297"/>
      <c r="FI85" s="301"/>
      <c r="FJ85" s="318"/>
      <c r="FK85" s="297"/>
      <c r="FL85" s="301"/>
      <c r="FM85" s="318"/>
      <c r="FN85" s="297"/>
      <c r="FO85" s="301"/>
      <c r="FP85" s="318"/>
      <c r="FQ85" s="297"/>
      <c r="FR85" s="301"/>
      <c r="FS85" s="318"/>
    </row>
    <row r="86" spans="2:175" ht="31.5" x14ac:dyDescent="0.25">
      <c r="B86" s="291" t="s">
        <v>453</v>
      </c>
      <c r="C86" s="292"/>
      <c r="D86" s="293"/>
      <c r="E86" s="294"/>
      <c r="F86" s="295"/>
      <c r="G86" s="293"/>
      <c r="H86" s="296"/>
      <c r="I86" s="292"/>
      <c r="J86" s="293"/>
      <c r="K86" s="294"/>
      <c r="L86" s="295"/>
      <c r="M86" s="293"/>
      <c r="N86" s="296"/>
      <c r="O86" s="292"/>
      <c r="P86" s="293"/>
      <c r="Q86" s="294"/>
      <c r="R86" s="295"/>
      <c r="S86" s="296"/>
      <c r="T86" s="292"/>
      <c r="U86" s="293"/>
      <c r="V86" s="294"/>
      <c r="W86" s="295"/>
      <c r="X86" s="293"/>
      <c r="Y86" s="296"/>
      <c r="Z86" s="292">
        <v>38</v>
      </c>
      <c r="AA86" s="293">
        <v>31</v>
      </c>
      <c r="AB86" s="294">
        <v>31</v>
      </c>
      <c r="AC86" s="295">
        <v>25</v>
      </c>
      <c r="AD86" s="293"/>
      <c r="AE86" s="296"/>
      <c r="AF86" s="292">
        <v>45</v>
      </c>
      <c r="AG86" s="293">
        <v>45</v>
      </c>
      <c r="AH86" s="294">
        <v>38</v>
      </c>
      <c r="AI86" s="295"/>
      <c r="AJ86" s="293"/>
      <c r="AK86" s="296"/>
      <c r="AL86" s="292">
        <v>65</v>
      </c>
      <c r="AM86" s="293">
        <v>40</v>
      </c>
      <c r="AN86" s="294">
        <v>39</v>
      </c>
      <c r="AO86" s="295"/>
      <c r="AP86" s="293"/>
      <c r="AQ86" s="296"/>
      <c r="AR86" s="292">
        <v>88</v>
      </c>
      <c r="AS86" s="293">
        <v>40</v>
      </c>
      <c r="AT86" s="294">
        <v>40</v>
      </c>
      <c r="AU86" s="295"/>
      <c r="AV86" s="293"/>
      <c r="AW86" s="296"/>
      <c r="AX86" s="292">
        <v>65</v>
      </c>
      <c r="AY86" s="293">
        <v>41</v>
      </c>
      <c r="AZ86" s="294">
        <v>38</v>
      </c>
      <c r="BA86" s="295"/>
      <c r="BB86" s="293"/>
      <c r="BC86" s="296"/>
      <c r="BD86" s="297"/>
      <c r="BE86" s="298"/>
      <c r="BF86" s="299"/>
      <c r="BG86" s="300"/>
      <c r="BH86" s="298"/>
      <c r="BI86" s="301"/>
      <c r="BJ86" s="297"/>
      <c r="BK86" s="298"/>
      <c r="BL86" s="299"/>
      <c r="BM86" s="300"/>
      <c r="BN86" s="298"/>
      <c r="BO86" s="301"/>
      <c r="BP86" s="297"/>
      <c r="BQ86" s="298"/>
      <c r="BR86" s="299"/>
      <c r="BS86" s="300"/>
      <c r="BT86" s="298"/>
      <c r="BU86" s="301"/>
      <c r="BV86" s="297"/>
      <c r="BW86" s="298"/>
      <c r="BX86" s="299"/>
      <c r="BY86" s="300"/>
      <c r="BZ86" s="298"/>
      <c r="CA86" s="301"/>
      <c r="CB86" s="297"/>
      <c r="CC86" s="298"/>
      <c r="CD86" s="299"/>
      <c r="CE86" s="300"/>
      <c r="CF86" s="298"/>
      <c r="CG86" s="301"/>
      <c r="CH86" s="297"/>
      <c r="CI86" s="298"/>
      <c r="CJ86" s="299"/>
      <c r="CK86" s="300"/>
      <c r="CL86" s="298"/>
      <c r="CM86" s="301"/>
      <c r="CN86" s="297"/>
      <c r="CO86" s="298"/>
      <c r="CP86" s="299"/>
      <c r="CQ86" s="300"/>
      <c r="CR86" s="298"/>
      <c r="CS86" s="301"/>
      <c r="CT86" s="297"/>
      <c r="CU86" s="298"/>
      <c r="CV86" s="299"/>
      <c r="CW86" s="300"/>
      <c r="CX86" s="298"/>
      <c r="CY86" s="301"/>
      <c r="CZ86" s="297"/>
      <c r="DA86" s="298"/>
      <c r="DB86" s="299"/>
      <c r="DC86" s="300"/>
      <c r="DD86" s="298"/>
      <c r="DE86" s="301"/>
      <c r="DF86" s="297"/>
      <c r="DG86" s="298"/>
      <c r="DH86" s="299"/>
      <c r="DI86" s="300"/>
      <c r="DJ86" s="298"/>
      <c r="DK86" s="301"/>
      <c r="DL86" s="297"/>
      <c r="DM86" s="298"/>
      <c r="DN86" s="299"/>
      <c r="DO86" s="300"/>
      <c r="DP86" s="298"/>
      <c r="DQ86" s="301"/>
      <c r="DR86" s="297"/>
      <c r="DS86" s="298"/>
      <c r="DT86" s="299"/>
      <c r="DU86" s="300"/>
      <c r="DV86" s="298"/>
      <c r="DW86" s="301"/>
      <c r="DX86" s="297"/>
      <c r="DY86" s="298"/>
      <c r="DZ86" s="299"/>
      <c r="EA86" s="300"/>
      <c r="EB86" s="298"/>
      <c r="EC86" s="301"/>
      <c r="ED86" s="297"/>
      <c r="EE86" s="298"/>
      <c r="EF86" s="299"/>
      <c r="EG86" s="300"/>
      <c r="EH86" s="298"/>
      <c r="EI86" s="301"/>
      <c r="EJ86" s="297"/>
      <c r="EK86" s="298"/>
      <c r="EL86" s="299"/>
      <c r="EM86" s="297"/>
      <c r="EN86" s="301"/>
      <c r="EO86" s="318"/>
      <c r="EP86" s="297"/>
      <c r="EQ86" s="298"/>
      <c r="ER86" s="299"/>
      <c r="ES86" s="297"/>
      <c r="ET86" s="301"/>
      <c r="EU86" s="318"/>
      <c r="EV86" s="297"/>
      <c r="EW86" s="301"/>
      <c r="EX86" s="318"/>
      <c r="EY86" s="297"/>
      <c r="EZ86" s="301"/>
      <c r="FA86" s="318"/>
      <c r="FB86" s="297"/>
      <c r="FC86" s="301"/>
      <c r="FD86" s="318"/>
      <c r="FE86" s="297"/>
      <c r="FF86" s="301"/>
      <c r="FG86" s="318"/>
      <c r="FH86" s="297"/>
      <c r="FI86" s="301"/>
      <c r="FJ86" s="318"/>
      <c r="FK86" s="297"/>
      <c r="FL86" s="301"/>
      <c r="FM86" s="318"/>
      <c r="FN86" s="297"/>
      <c r="FO86" s="301"/>
      <c r="FP86" s="318"/>
      <c r="FQ86" s="297"/>
      <c r="FR86" s="301"/>
      <c r="FS86" s="318"/>
    </row>
    <row r="87" spans="2:175" ht="31.5" x14ac:dyDescent="0.25">
      <c r="B87" s="291" t="s">
        <v>454</v>
      </c>
      <c r="C87" s="292"/>
      <c r="D87" s="293"/>
      <c r="E87" s="294"/>
      <c r="F87" s="295"/>
      <c r="G87" s="293"/>
      <c r="H87" s="296"/>
      <c r="I87" s="292"/>
      <c r="J87" s="293"/>
      <c r="K87" s="294"/>
      <c r="L87" s="295"/>
      <c r="M87" s="293"/>
      <c r="N87" s="296"/>
      <c r="O87" s="292"/>
      <c r="P87" s="293"/>
      <c r="Q87" s="294"/>
      <c r="R87" s="295"/>
      <c r="S87" s="296"/>
      <c r="T87" s="292"/>
      <c r="U87" s="293"/>
      <c r="V87" s="294"/>
      <c r="W87" s="295"/>
      <c r="X87" s="293"/>
      <c r="Y87" s="296"/>
      <c r="Z87" s="292"/>
      <c r="AA87" s="293"/>
      <c r="AB87" s="294"/>
      <c r="AC87" s="295"/>
      <c r="AD87" s="293"/>
      <c r="AE87" s="296"/>
      <c r="AF87" s="292"/>
      <c r="AG87" s="293"/>
      <c r="AH87" s="294"/>
      <c r="AI87" s="295"/>
      <c r="AJ87" s="293"/>
      <c r="AK87" s="296"/>
      <c r="AL87" s="292"/>
      <c r="AM87" s="293"/>
      <c r="AN87" s="294"/>
      <c r="AO87" s="295"/>
      <c r="AP87" s="293"/>
      <c r="AQ87" s="296"/>
      <c r="AR87" s="292"/>
      <c r="AS87" s="293"/>
      <c r="AT87" s="294"/>
      <c r="AU87" s="295"/>
      <c r="AV87" s="293"/>
      <c r="AW87" s="296"/>
      <c r="AX87" s="292"/>
      <c r="AY87" s="293"/>
      <c r="AZ87" s="294"/>
      <c r="BA87" s="295"/>
      <c r="BB87" s="293"/>
      <c r="BC87" s="296"/>
      <c r="BD87" s="297"/>
      <c r="BE87" s="298"/>
      <c r="BF87" s="299"/>
      <c r="BG87" s="300"/>
      <c r="BH87" s="298"/>
      <c r="BI87" s="301"/>
      <c r="BJ87" s="297"/>
      <c r="BK87" s="298"/>
      <c r="BL87" s="299"/>
      <c r="BM87" s="300"/>
      <c r="BN87" s="298"/>
      <c r="BO87" s="301"/>
      <c r="BP87" s="297"/>
      <c r="BQ87" s="298"/>
      <c r="BR87" s="299"/>
      <c r="BS87" s="300"/>
      <c r="BT87" s="298"/>
      <c r="BU87" s="301"/>
      <c r="BV87" s="297"/>
      <c r="BW87" s="298"/>
      <c r="BX87" s="299"/>
      <c r="BY87" s="300"/>
      <c r="BZ87" s="298"/>
      <c r="CA87" s="301"/>
      <c r="CB87" s="297"/>
      <c r="CC87" s="298"/>
      <c r="CD87" s="299"/>
      <c r="CE87" s="300"/>
      <c r="CF87" s="298"/>
      <c r="CG87" s="301"/>
      <c r="CH87" s="297"/>
      <c r="CI87" s="298"/>
      <c r="CJ87" s="299"/>
      <c r="CK87" s="300"/>
      <c r="CL87" s="298"/>
      <c r="CM87" s="301"/>
      <c r="CN87" s="297"/>
      <c r="CO87" s="298"/>
      <c r="CP87" s="299"/>
      <c r="CQ87" s="300"/>
      <c r="CR87" s="298"/>
      <c r="CS87" s="301"/>
      <c r="CT87" s="297"/>
      <c r="CU87" s="298"/>
      <c r="CV87" s="299"/>
      <c r="CW87" s="300"/>
      <c r="CX87" s="298"/>
      <c r="CY87" s="301"/>
      <c r="CZ87" s="297"/>
      <c r="DA87" s="298"/>
      <c r="DB87" s="299"/>
      <c r="DC87" s="300"/>
      <c r="DD87" s="298"/>
      <c r="DE87" s="301"/>
      <c r="DF87" s="297"/>
      <c r="DG87" s="298"/>
      <c r="DH87" s="299"/>
      <c r="DI87" s="300"/>
      <c r="DJ87" s="298"/>
      <c r="DK87" s="301"/>
      <c r="DL87" s="297"/>
      <c r="DM87" s="298"/>
      <c r="DN87" s="299"/>
      <c r="DO87" s="300"/>
      <c r="DP87" s="298"/>
      <c r="DQ87" s="301"/>
      <c r="DR87" s="297"/>
      <c r="DS87" s="298"/>
      <c r="DT87" s="299"/>
      <c r="DU87" s="300"/>
      <c r="DV87" s="298"/>
      <c r="DW87" s="301"/>
      <c r="DX87" s="297"/>
      <c r="DY87" s="298"/>
      <c r="DZ87" s="299"/>
      <c r="EA87" s="300"/>
      <c r="EB87" s="298"/>
      <c r="EC87" s="301"/>
      <c r="ED87" s="297"/>
      <c r="EE87" s="298"/>
      <c r="EF87" s="299"/>
      <c r="EG87" s="300"/>
      <c r="EH87" s="298"/>
      <c r="EI87" s="301"/>
      <c r="EJ87" s="297"/>
      <c r="EK87" s="298"/>
      <c r="EL87" s="299"/>
      <c r="EM87" s="297"/>
      <c r="EN87" s="301"/>
      <c r="EO87" s="318"/>
      <c r="EP87" s="297"/>
      <c r="EQ87" s="298"/>
      <c r="ER87" s="299"/>
      <c r="ES87" s="297"/>
      <c r="ET87" s="301"/>
      <c r="EU87" s="318"/>
      <c r="EV87" s="297"/>
      <c r="EW87" s="301"/>
      <c r="EX87" s="318"/>
      <c r="EY87" s="297"/>
      <c r="EZ87" s="301"/>
      <c r="FA87" s="318"/>
      <c r="FB87" s="297"/>
      <c r="FC87" s="301"/>
      <c r="FD87" s="318"/>
      <c r="FE87" s="297"/>
      <c r="FF87" s="301"/>
      <c r="FG87" s="318"/>
      <c r="FH87" s="297"/>
      <c r="FI87" s="301"/>
      <c r="FJ87" s="318"/>
      <c r="FK87" s="297"/>
      <c r="FL87" s="301"/>
      <c r="FM87" s="318"/>
      <c r="FN87" s="297"/>
      <c r="FO87" s="301"/>
      <c r="FP87" s="318"/>
      <c r="FQ87" s="297"/>
      <c r="FR87" s="301"/>
      <c r="FS87" s="318"/>
    </row>
    <row r="88" spans="2:175" ht="31.5" x14ac:dyDescent="0.25">
      <c r="B88" s="291" t="s">
        <v>455</v>
      </c>
      <c r="C88" s="292"/>
      <c r="D88" s="293"/>
      <c r="E88" s="294"/>
      <c r="F88" s="295"/>
      <c r="G88" s="293"/>
      <c r="H88" s="296"/>
      <c r="I88" s="292"/>
      <c r="J88" s="293"/>
      <c r="K88" s="294"/>
      <c r="L88" s="295"/>
      <c r="M88" s="293"/>
      <c r="N88" s="296"/>
      <c r="O88" s="292"/>
      <c r="P88" s="293"/>
      <c r="Q88" s="294"/>
      <c r="R88" s="295"/>
      <c r="S88" s="296"/>
      <c r="T88" s="292">
        <v>25</v>
      </c>
      <c r="U88" s="293"/>
      <c r="V88" s="294"/>
      <c r="W88" s="295"/>
      <c r="X88" s="293"/>
      <c r="Y88" s="296"/>
      <c r="Z88" s="292">
        <v>87</v>
      </c>
      <c r="AA88" s="293">
        <v>42</v>
      </c>
      <c r="AB88" s="294">
        <v>35</v>
      </c>
      <c r="AC88" s="295">
        <v>48</v>
      </c>
      <c r="AD88" s="293">
        <v>40</v>
      </c>
      <c r="AE88" s="296">
        <v>41</v>
      </c>
      <c r="AF88" s="292">
        <v>45</v>
      </c>
      <c r="AG88" s="293">
        <v>45</v>
      </c>
      <c r="AH88" s="294">
        <v>32</v>
      </c>
      <c r="AI88" s="295">
        <v>75</v>
      </c>
      <c r="AJ88" s="293">
        <v>45</v>
      </c>
      <c r="AK88" s="296">
        <v>43</v>
      </c>
      <c r="AL88" s="292">
        <v>50</v>
      </c>
      <c r="AM88" s="293">
        <v>42</v>
      </c>
      <c r="AN88" s="294">
        <v>42</v>
      </c>
      <c r="AO88" s="295"/>
      <c r="AP88" s="293"/>
      <c r="AQ88" s="296"/>
      <c r="AR88" s="292">
        <v>54</v>
      </c>
      <c r="AS88" s="293">
        <v>41</v>
      </c>
      <c r="AT88" s="294">
        <v>40</v>
      </c>
      <c r="AU88" s="295"/>
      <c r="AV88" s="293"/>
      <c r="AW88" s="296"/>
      <c r="AX88" s="292">
        <v>68</v>
      </c>
      <c r="AY88" s="293">
        <v>43</v>
      </c>
      <c r="AZ88" s="294">
        <v>41</v>
      </c>
      <c r="BA88" s="295"/>
      <c r="BB88" s="293"/>
      <c r="BC88" s="296"/>
      <c r="BD88" s="297"/>
      <c r="BE88" s="298"/>
      <c r="BF88" s="299"/>
      <c r="BG88" s="300"/>
      <c r="BH88" s="298"/>
      <c r="BI88" s="301"/>
      <c r="BJ88" s="297"/>
      <c r="BK88" s="298"/>
      <c r="BL88" s="299"/>
      <c r="BM88" s="300"/>
      <c r="BN88" s="298"/>
      <c r="BO88" s="301"/>
      <c r="BP88" s="297"/>
      <c r="BQ88" s="298"/>
      <c r="BR88" s="299"/>
      <c r="BS88" s="300"/>
      <c r="BT88" s="298"/>
      <c r="BU88" s="301"/>
      <c r="BV88" s="297"/>
      <c r="BW88" s="298"/>
      <c r="BX88" s="299"/>
      <c r="BY88" s="300"/>
      <c r="BZ88" s="298"/>
      <c r="CA88" s="301"/>
      <c r="CB88" s="297"/>
      <c r="CC88" s="298"/>
      <c r="CD88" s="299"/>
      <c r="CE88" s="300"/>
      <c r="CF88" s="298"/>
      <c r="CG88" s="301"/>
      <c r="CH88" s="297"/>
      <c r="CI88" s="298"/>
      <c r="CJ88" s="299"/>
      <c r="CK88" s="300"/>
      <c r="CL88" s="298"/>
      <c r="CM88" s="301"/>
      <c r="CN88" s="297"/>
      <c r="CO88" s="298"/>
      <c r="CP88" s="299"/>
      <c r="CQ88" s="300"/>
      <c r="CR88" s="298"/>
      <c r="CS88" s="301"/>
      <c r="CT88" s="297"/>
      <c r="CU88" s="298"/>
      <c r="CV88" s="299"/>
      <c r="CW88" s="300"/>
      <c r="CX88" s="298"/>
      <c r="CY88" s="301"/>
      <c r="CZ88" s="297"/>
      <c r="DA88" s="298"/>
      <c r="DB88" s="299"/>
      <c r="DC88" s="300"/>
      <c r="DD88" s="298"/>
      <c r="DE88" s="301"/>
      <c r="DF88" s="297"/>
      <c r="DG88" s="298"/>
      <c r="DH88" s="299"/>
      <c r="DI88" s="300"/>
      <c r="DJ88" s="298"/>
      <c r="DK88" s="301"/>
      <c r="DL88" s="297"/>
      <c r="DM88" s="298"/>
      <c r="DN88" s="299"/>
      <c r="DO88" s="300"/>
      <c r="DP88" s="298"/>
      <c r="DQ88" s="301"/>
      <c r="DR88" s="297"/>
      <c r="DS88" s="298"/>
      <c r="DT88" s="299"/>
      <c r="DU88" s="300"/>
      <c r="DV88" s="298"/>
      <c r="DW88" s="301"/>
      <c r="DX88" s="297"/>
      <c r="DY88" s="298"/>
      <c r="DZ88" s="299"/>
      <c r="EA88" s="300"/>
      <c r="EB88" s="298"/>
      <c r="EC88" s="301"/>
      <c r="ED88" s="297"/>
      <c r="EE88" s="298"/>
      <c r="EF88" s="299"/>
      <c r="EG88" s="300"/>
      <c r="EH88" s="298"/>
      <c r="EI88" s="301"/>
      <c r="EJ88" s="297"/>
      <c r="EK88" s="298"/>
      <c r="EL88" s="299"/>
      <c r="EM88" s="297"/>
      <c r="EN88" s="301"/>
      <c r="EO88" s="318"/>
      <c r="EP88" s="297"/>
      <c r="EQ88" s="298"/>
      <c r="ER88" s="299"/>
      <c r="ES88" s="297"/>
      <c r="ET88" s="301"/>
      <c r="EU88" s="318"/>
      <c r="EV88" s="297"/>
      <c r="EW88" s="301"/>
      <c r="EX88" s="318"/>
      <c r="EY88" s="297"/>
      <c r="EZ88" s="301"/>
      <c r="FA88" s="318"/>
      <c r="FB88" s="297"/>
      <c r="FC88" s="301"/>
      <c r="FD88" s="318"/>
      <c r="FE88" s="297"/>
      <c r="FF88" s="301"/>
      <c r="FG88" s="318"/>
      <c r="FH88" s="297"/>
      <c r="FI88" s="301"/>
      <c r="FJ88" s="318"/>
      <c r="FK88" s="297"/>
      <c r="FL88" s="301"/>
      <c r="FM88" s="318"/>
      <c r="FN88" s="297"/>
      <c r="FO88" s="301"/>
      <c r="FP88" s="318"/>
      <c r="FQ88" s="297"/>
      <c r="FR88" s="301"/>
      <c r="FS88" s="318"/>
    </row>
    <row r="89" spans="2:175" ht="18.75" customHeight="1" x14ac:dyDescent="0.25">
      <c r="B89" s="291" t="s">
        <v>456</v>
      </c>
      <c r="C89" s="292"/>
      <c r="D89" s="293"/>
      <c r="E89" s="294"/>
      <c r="F89" s="295">
        <v>97</v>
      </c>
      <c r="G89" s="293">
        <v>40</v>
      </c>
      <c r="H89" s="296">
        <v>40</v>
      </c>
      <c r="I89" s="292"/>
      <c r="J89" s="293"/>
      <c r="K89" s="294"/>
      <c r="L89" s="295">
        <f>17+34</f>
        <v>51</v>
      </c>
      <c r="M89" s="293">
        <v>40</v>
      </c>
      <c r="N89" s="296">
        <v>38</v>
      </c>
      <c r="O89" s="292"/>
      <c r="P89" s="293"/>
      <c r="Q89" s="294"/>
      <c r="R89" s="295"/>
      <c r="S89" s="296"/>
      <c r="T89" s="292">
        <v>55</v>
      </c>
      <c r="U89" s="293">
        <v>42</v>
      </c>
      <c r="V89" s="294">
        <v>41</v>
      </c>
      <c r="W89" s="295"/>
      <c r="X89" s="293"/>
      <c r="Y89" s="296"/>
      <c r="Z89" s="292">
        <v>64</v>
      </c>
      <c r="AA89" s="293">
        <v>40</v>
      </c>
      <c r="AB89" s="294">
        <v>39</v>
      </c>
      <c r="AC89" s="295"/>
      <c r="AD89" s="293"/>
      <c r="AE89" s="296"/>
      <c r="AF89" s="292">
        <v>74</v>
      </c>
      <c r="AG89" s="293">
        <v>40</v>
      </c>
      <c r="AH89" s="294">
        <v>39</v>
      </c>
      <c r="AI89" s="295"/>
      <c r="AJ89" s="293"/>
      <c r="AK89" s="296"/>
      <c r="AL89" s="292">
        <v>71</v>
      </c>
      <c r="AM89" s="293">
        <v>40</v>
      </c>
      <c r="AN89" s="294">
        <v>40</v>
      </c>
      <c r="AO89" s="295"/>
      <c r="AP89" s="293"/>
      <c r="AQ89" s="296"/>
      <c r="AR89" s="292">
        <v>93</v>
      </c>
      <c r="AS89" s="293">
        <v>43</v>
      </c>
      <c r="AT89" s="294">
        <v>41</v>
      </c>
      <c r="AU89" s="295"/>
      <c r="AV89" s="293"/>
      <c r="AW89" s="296"/>
      <c r="AX89" s="292">
        <v>185</v>
      </c>
      <c r="AY89" s="293">
        <v>40</v>
      </c>
      <c r="AZ89" s="294">
        <v>39</v>
      </c>
      <c r="BA89" s="295"/>
      <c r="BB89" s="293"/>
      <c r="BC89" s="296"/>
      <c r="BD89" s="297"/>
      <c r="BE89" s="298"/>
      <c r="BF89" s="299"/>
      <c r="BG89" s="300"/>
      <c r="BH89" s="298"/>
      <c r="BI89" s="301"/>
      <c r="BJ89" s="297"/>
      <c r="BK89" s="298"/>
      <c r="BL89" s="299"/>
      <c r="BM89" s="300"/>
      <c r="BN89" s="298"/>
      <c r="BO89" s="301"/>
      <c r="BP89" s="297"/>
      <c r="BQ89" s="298"/>
      <c r="BR89" s="299"/>
      <c r="BS89" s="300"/>
      <c r="BT89" s="298"/>
      <c r="BU89" s="301"/>
      <c r="BV89" s="297"/>
      <c r="BW89" s="298"/>
      <c r="BX89" s="299"/>
      <c r="BY89" s="300"/>
      <c r="BZ89" s="298"/>
      <c r="CA89" s="301"/>
      <c r="CB89" s="297"/>
      <c r="CC89" s="298"/>
      <c r="CD89" s="299"/>
      <c r="CE89" s="300"/>
      <c r="CF89" s="298"/>
      <c r="CG89" s="301"/>
      <c r="CH89" s="297"/>
      <c r="CI89" s="298"/>
      <c r="CJ89" s="299"/>
      <c r="CK89" s="300"/>
      <c r="CL89" s="298"/>
      <c r="CM89" s="301"/>
      <c r="CN89" s="297"/>
      <c r="CO89" s="298"/>
      <c r="CP89" s="299"/>
      <c r="CQ89" s="300"/>
      <c r="CR89" s="298"/>
      <c r="CS89" s="301"/>
      <c r="CT89" s="297"/>
      <c r="CU89" s="298"/>
      <c r="CV89" s="299"/>
      <c r="CW89" s="300"/>
      <c r="CX89" s="298"/>
      <c r="CY89" s="301"/>
      <c r="CZ89" s="297"/>
      <c r="DA89" s="298"/>
      <c r="DB89" s="299"/>
      <c r="DC89" s="300"/>
      <c r="DD89" s="298"/>
      <c r="DE89" s="301"/>
      <c r="DF89" s="297"/>
      <c r="DG89" s="298"/>
      <c r="DH89" s="299"/>
      <c r="DI89" s="300"/>
      <c r="DJ89" s="298"/>
      <c r="DK89" s="301"/>
      <c r="DL89" s="297"/>
      <c r="DM89" s="298"/>
      <c r="DN89" s="299"/>
      <c r="DO89" s="300"/>
      <c r="DP89" s="298"/>
      <c r="DQ89" s="301"/>
      <c r="DR89" s="297"/>
      <c r="DS89" s="298"/>
      <c r="DT89" s="299"/>
      <c r="DU89" s="300"/>
      <c r="DV89" s="298"/>
      <c r="DW89" s="301"/>
      <c r="DX89" s="297"/>
      <c r="DY89" s="298"/>
      <c r="DZ89" s="299"/>
      <c r="EA89" s="300"/>
      <c r="EB89" s="298"/>
      <c r="EC89" s="301"/>
      <c r="ED89" s="297"/>
      <c r="EE89" s="298"/>
      <c r="EF89" s="299"/>
      <c r="EG89" s="300"/>
      <c r="EH89" s="298"/>
      <c r="EI89" s="301"/>
      <c r="EJ89" s="297"/>
      <c r="EK89" s="298"/>
      <c r="EL89" s="299"/>
      <c r="EM89" s="297"/>
      <c r="EN89" s="301"/>
      <c r="EO89" s="318"/>
      <c r="EP89" s="297"/>
      <c r="EQ89" s="298"/>
      <c r="ER89" s="299"/>
      <c r="ES89" s="297"/>
      <c r="ET89" s="301"/>
      <c r="EU89" s="318"/>
      <c r="EV89" s="297"/>
      <c r="EW89" s="301"/>
      <c r="EX89" s="318"/>
      <c r="EY89" s="297"/>
      <c r="EZ89" s="301"/>
      <c r="FA89" s="318"/>
      <c r="FB89" s="297"/>
      <c r="FC89" s="301"/>
      <c r="FD89" s="318"/>
      <c r="FE89" s="297"/>
      <c r="FF89" s="301"/>
      <c r="FG89" s="318"/>
      <c r="FH89" s="297"/>
      <c r="FI89" s="301"/>
      <c r="FJ89" s="318"/>
      <c r="FK89" s="297"/>
      <c r="FL89" s="301"/>
      <c r="FM89" s="318"/>
      <c r="FN89" s="297"/>
      <c r="FO89" s="301"/>
      <c r="FP89" s="318"/>
      <c r="FQ89" s="297"/>
      <c r="FR89" s="301"/>
      <c r="FS89" s="318"/>
    </row>
    <row r="90" spans="2:175" ht="18.75" customHeight="1" x14ac:dyDescent="0.25">
      <c r="B90" s="291" t="s">
        <v>457</v>
      </c>
      <c r="C90" s="292">
        <v>55</v>
      </c>
      <c r="D90" s="293">
        <v>40</v>
      </c>
      <c r="E90" s="294">
        <v>40</v>
      </c>
      <c r="F90" s="295">
        <v>42</v>
      </c>
      <c r="G90" s="293">
        <v>40</v>
      </c>
      <c r="H90" s="296">
        <v>38</v>
      </c>
      <c r="I90" s="292">
        <f>28+29</f>
        <v>57</v>
      </c>
      <c r="J90" s="293">
        <v>40</v>
      </c>
      <c r="K90" s="294">
        <v>26</v>
      </c>
      <c r="L90" s="295">
        <f>39+12</f>
        <v>51</v>
      </c>
      <c r="M90" s="293">
        <v>40</v>
      </c>
      <c r="N90" s="296">
        <v>32</v>
      </c>
      <c r="O90" s="292">
        <v>48</v>
      </c>
      <c r="P90" s="293">
        <v>40</v>
      </c>
      <c r="Q90" s="294">
        <v>36</v>
      </c>
      <c r="R90" s="295"/>
      <c r="S90" s="296"/>
      <c r="T90" s="292">
        <v>51</v>
      </c>
      <c r="U90" s="293">
        <v>42</v>
      </c>
      <c r="V90" s="294">
        <v>41</v>
      </c>
      <c r="W90" s="295">
        <v>41</v>
      </c>
      <c r="X90" s="293">
        <v>41</v>
      </c>
      <c r="Y90" s="296">
        <v>34</v>
      </c>
      <c r="Z90" s="292">
        <v>49</v>
      </c>
      <c r="AA90" s="293">
        <v>40</v>
      </c>
      <c r="AB90" s="294">
        <v>33</v>
      </c>
      <c r="AC90" s="295">
        <v>31</v>
      </c>
      <c r="AD90" s="293">
        <v>31</v>
      </c>
      <c r="AE90" s="296">
        <v>30</v>
      </c>
      <c r="AF90" s="292">
        <v>51</v>
      </c>
      <c r="AG90" s="293">
        <v>40</v>
      </c>
      <c r="AH90" s="294">
        <v>41</v>
      </c>
      <c r="AI90" s="295">
        <v>69</v>
      </c>
      <c r="AJ90" s="293">
        <v>40</v>
      </c>
      <c r="AK90" s="296">
        <v>42</v>
      </c>
      <c r="AL90" s="292">
        <v>74</v>
      </c>
      <c r="AM90" s="293">
        <v>44</v>
      </c>
      <c r="AN90" s="294">
        <v>43</v>
      </c>
      <c r="AO90" s="295">
        <v>79</v>
      </c>
      <c r="AP90" s="293">
        <v>44</v>
      </c>
      <c r="AQ90" s="296">
        <v>36</v>
      </c>
      <c r="AR90" s="292">
        <v>78</v>
      </c>
      <c r="AS90" s="293">
        <v>42</v>
      </c>
      <c r="AT90" s="294">
        <v>40</v>
      </c>
      <c r="AU90" s="295">
        <v>82</v>
      </c>
      <c r="AV90" s="293">
        <v>40</v>
      </c>
      <c r="AW90" s="296">
        <v>41</v>
      </c>
      <c r="AX90" s="292">
        <v>116</v>
      </c>
      <c r="AY90" s="293">
        <v>44</v>
      </c>
      <c r="AZ90" s="294">
        <v>41</v>
      </c>
      <c r="BA90" s="295"/>
      <c r="BB90" s="293"/>
      <c r="BC90" s="296"/>
      <c r="BD90" s="297"/>
      <c r="BE90" s="298"/>
      <c r="BF90" s="299"/>
      <c r="BG90" s="300"/>
      <c r="BH90" s="298"/>
      <c r="BI90" s="301"/>
      <c r="BJ90" s="297"/>
      <c r="BK90" s="298"/>
      <c r="BL90" s="299"/>
      <c r="BM90" s="300"/>
      <c r="BN90" s="298"/>
      <c r="BO90" s="301"/>
      <c r="BP90" s="297"/>
      <c r="BQ90" s="298"/>
      <c r="BR90" s="299"/>
      <c r="BS90" s="300"/>
      <c r="BT90" s="298"/>
      <c r="BU90" s="301"/>
      <c r="BV90" s="297"/>
      <c r="BW90" s="298"/>
      <c r="BX90" s="299"/>
      <c r="BY90" s="300"/>
      <c r="BZ90" s="298"/>
      <c r="CA90" s="301"/>
      <c r="CB90" s="297"/>
      <c r="CC90" s="298"/>
      <c r="CD90" s="299"/>
      <c r="CE90" s="300"/>
      <c r="CF90" s="298"/>
      <c r="CG90" s="301"/>
      <c r="CH90" s="297"/>
      <c r="CI90" s="298"/>
      <c r="CJ90" s="299"/>
      <c r="CK90" s="300"/>
      <c r="CL90" s="298"/>
      <c r="CM90" s="301"/>
      <c r="CN90" s="297"/>
      <c r="CO90" s="298"/>
      <c r="CP90" s="299"/>
      <c r="CQ90" s="300"/>
      <c r="CR90" s="298"/>
      <c r="CS90" s="301"/>
      <c r="CT90" s="297"/>
      <c r="CU90" s="298"/>
      <c r="CV90" s="299"/>
      <c r="CW90" s="300"/>
      <c r="CX90" s="298"/>
      <c r="CY90" s="301"/>
      <c r="CZ90" s="297"/>
      <c r="DA90" s="298"/>
      <c r="DB90" s="299"/>
      <c r="DC90" s="300"/>
      <c r="DD90" s="298"/>
      <c r="DE90" s="301"/>
      <c r="DF90" s="297"/>
      <c r="DG90" s="298"/>
      <c r="DH90" s="299"/>
      <c r="DI90" s="300"/>
      <c r="DJ90" s="298"/>
      <c r="DK90" s="301"/>
      <c r="DL90" s="297"/>
      <c r="DM90" s="298"/>
      <c r="DN90" s="299"/>
      <c r="DO90" s="300"/>
      <c r="DP90" s="298"/>
      <c r="DQ90" s="301"/>
      <c r="DR90" s="297"/>
      <c r="DS90" s="298"/>
      <c r="DT90" s="299"/>
      <c r="DU90" s="300"/>
      <c r="DV90" s="298"/>
      <c r="DW90" s="301"/>
      <c r="DX90" s="297"/>
      <c r="DY90" s="298"/>
      <c r="DZ90" s="299"/>
      <c r="EA90" s="300"/>
      <c r="EB90" s="298"/>
      <c r="EC90" s="301"/>
      <c r="ED90" s="297"/>
      <c r="EE90" s="298"/>
      <c r="EF90" s="299"/>
      <c r="EG90" s="300"/>
      <c r="EH90" s="298"/>
      <c r="EI90" s="301"/>
      <c r="EJ90" s="297"/>
      <c r="EK90" s="298"/>
      <c r="EL90" s="299"/>
      <c r="EM90" s="297"/>
      <c r="EN90" s="301"/>
      <c r="EO90" s="318"/>
      <c r="EP90" s="297"/>
      <c r="EQ90" s="298"/>
      <c r="ER90" s="299"/>
      <c r="ES90" s="297"/>
      <c r="ET90" s="301"/>
      <c r="EU90" s="318"/>
      <c r="EV90" s="297"/>
      <c r="EW90" s="301"/>
      <c r="EX90" s="318"/>
      <c r="EY90" s="297"/>
      <c r="EZ90" s="301"/>
      <c r="FA90" s="318"/>
      <c r="FB90" s="297"/>
      <c r="FC90" s="301"/>
      <c r="FD90" s="318"/>
      <c r="FE90" s="297"/>
      <c r="FF90" s="301"/>
      <c r="FG90" s="318"/>
      <c r="FH90" s="297"/>
      <c r="FI90" s="301"/>
      <c r="FJ90" s="318"/>
      <c r="FK90" s="297"/>
      <c r="FL90" s="301"/>
      <c r="FM90" s="318"/>
      <c r="FN90" s="297"/>
      <c r="FO90" s="301"/>
      <c r="FP90" s="318"/>
      <c r="FQ90" s="297"/>
      <c r="FR90" s="301"/>
      <c r="FS90" s="318"/>
    </row>
    <row r="91" spans="2:175" ht="18.75" customHeight="1" x14ac:dyDescent="0.25">
      <c r="B91" s="291" t="s">
        <v>458</v>
      </c>
      <c r="C91" s="292">
        <v>15</v>
      </c>
      <c r="D91" s="293">
        <v>15</v>
      </c>
      <c r="E91" s="294">
        <v>11</v>
      </c>
      <c r="F91" s="295"/>
      <c r="G91" s="293"/>
      <c r="H91" s="296"/>
      <c r="I91" s="292"/>
      <c r="J91" s="293"/>
      <c r="K91" s="294"/>
      <c r="L91" s="295"/>
      <c r="M91" s="293"/>
      <c r="N91" s="296"/>
      <c r="O91" s="292"/>
      <c r="P91" s="293"/>
      <c r="Q91" s="294"/>
      <c r="R91" s="295"/>
      <c r="S91" s="296"/>
      <c r="T91" s="292"/>
      <c r="U91" s="293"/>
      <c r="V91" s="294"/>
      <c r="W91" s="295"/>
      <c r="X91" s="293"/>
      <c r="Y91" s="296"/>
      <c r="Z91" s="292">
        <v>39</v>
      </c>
      <c r="AA91" s="293">
        <v>39</v>
      </c>
      <c r="AB91" s="294">
        <v>33</v>
      </c>
      <c r="AC91" s="295"/>
      <c r="AD91" s="293"/>
      <c r="AE91" s="296"/>
      <c r="AF91" s="292">
        <v>31</v>
      </c>
      <c r="AG91" s="293">
        <v>31</v>
      </c>
      <c r="AH91" s="294">
        <v>32</v>
      </c>
      <c r="AI91" s="295"/>
      <c r="AJ91" s="293"/>
      <c r="AK91" s="296"/>
      <c r="AL91" s="292">
        <v>30</v>
      </c>
      <c r="AM91" s="293">
        <v>26</v>
      </c>
      <c r="AN91" s="294">
        <v>25</v>
      </c>
      <c r="AO91" s="295"/>
      <c r="AP91" s="293"/>
      <c r="AQ91" s="296"/>
      <c r="AR91" s="292">
        <v>27</v>
      </c>
      <c r="AS91" s="293">
        <v>27</v>
      </c>
      <c r="AT91" s="294">
        <v>22</v>
      </c>
      <c r="AU91" s="295"/>
      <c r="AV91" s="293"/>
      <c r="AW91" s="296"/>
      <c r="AX91" s="292">
        <v>50</v>
      </c>
      <c r="AY91" s="293">
        <v>40</v>
      </c>
      <c r="AZ91" s="294">
        <v>31</v>
      </c>
      <c r="BA91" s="295"/>
      <c r="BB91" s="293"/>
      <c r="BC91" s="296"/>
      <c r="BD91" s="297"/>
      <c r="BE91" s="298"/>
      <c r="BF91" s="299"/>
      <c r="BG91" s="300"/>
      <c r="BH91" s="298"/>
      <c r="BI91" s="301"/>
      <c r="BJ91" s="297"/>
      <c r="BK91" s="298"/>
      <c r="BL91" s="299"/>
      <c r="BM91" s="300"/>
      <c r="BN91" s="298"/>
      <c r="BO91" s="301"/>
      <c r="BP91" s="297"/>
      <c r="BQ91" s="298"/>
      <c r="BR91" s="299"/>
      <c r="BS91" s="300"/>
      <c r="BT91" s="298"/>
      <c r="BU91" s="301"/>
      <c r="BV91" s="297"/>
      <c r="BW91" s="298"/>
      <c r="BX91" s="299"/>
      <c r="BY91" s="300"/>
      <c r="BZ91" s="298"/>
      <c r="CA91" s="301"/>
      <c r="CB91" s="297"/>
      <c r="CC91" s="298"/>
      <c r="CD91" s="299"/>
      <c r="CE91" s="300"/>
      <c r="CF91" s="298"/>
      <c r="CG91" s="301"/>
      <c r="CH91" s="297"/>
      <c r="CI91" s="298"/>
      <c r="CJ91" s="299"/>
      <c r="CK91" s="300"/>
      <c r="CL91" s="298"/>
      <c r="CM91" s="301"/>
      <c r="CN91" s="297"/>
      <c r="CO91" s="298"/>
      <c r="CP91" s="299"/>
      <c r="CQ91" s="300"/>
      <c r="CR91" s="298"/>
      <c r="CS91" s="301"/>
      <c r="CT91" s="297"/>
      <c r="CU91" s="298"/>
      <c r="CV91" s="299"/>
      <c r="CW91" s="300"/>
      <c r="CX91" s="298"/>
      <c r="CY91" s="301"/>
      <c r="CZ91" s="297"/>
      <c r="DA91" s="298"/>
      <c r="DB91" s="299"/>
      <c r="DC91" s="300"/>
      <c r="DD91" s="298"/>
      <c r="DE91" s="301"/>
      <c r="DF91" s="297"/>
      <c r="DG91" s="298"/>
      <c r="DH91" s="299"/>
      <c r="DI91" s="300"/>
      <c r="DJ91" s="298"/>
      <c r="DK91" s="301"/>
      <c r="DL91" s="297"/>
      <c r="DM91" s="298"/>
      <c r="DN91" s="299"/>
      <c r="DO91" s="300"/>
      <c r="DP91" s="298"/>
      <c r="DQ91" s="301"/>
      <c r="DR91" s="297"/>
      <c r="DS91" s="298"/>
      <c r="DT91" s="299"/>
      <c r="DU91" s="300"/>
      <c r="DV91" s="298"/>
      <c r="DW91" s="301"/>
      <c r="DX91" s="297"/>
      <c r="DY91" s="298"/>
      <c r="DZ91" s="299"/>
      <c r="EA91" s="300"/>
      <c r="EB91" s="298"/>
      <c r="EC91" s="301"/>
      <c r="ED91" s="297"/>
      <c r="EE91" s="298"/>
      <c r="EF91" s="299"/>
      <c r="EG91" s="300"/>
      <c r="EH91" s="298"/>
      <c r="EI91" s="301"/>
      <c r="EJ91" s="297"/>
      <c r="EK91" s="298"/>
      <c r="EL91" s="299"/>
      <c r="EM91" s="297"/>
      <c r="EN91" s="301"/>
      <c r="EO91" s="318"/>
      <c r="EP91" s="297"/>
      <c r="EQ91" s="298"/>
      <c r="ER91" s="299"/>
      <c r="ES91" s="297"/>
      <c r="ET91" s="301"/>
      <c r="EU91" s="318"/>
      <c r="EV91" s="297"/>
      <c r="EW91" s="301"/>
      <c r="EX91" s="318"/>
      <c r="EY91" s="297"/>
      <c r="EZ91" s="301"/>
      <c r="FA91" s="318"/>
      <c r="FB91" s="297"/>
      <c r="FC91" s="301"/>
      <c r="FD91" s="318"/>
      <c r="FE91" s="297"/>
      <c r="FF91" s="301"/>
      <c r="FG91" s="318"/>
      <c r="FH91" s="297"/>
      <c r="FI91" s="301"/>
      <c r="FJ91" s="318"/>
      <c r="FK91" s="297"/>
      <c r="FL91" s="301"/>
      <c r="FM91" s="318"/>
      <c r="FN91" s="297"/>
      <c r="FO91" s="301"/>
      <c r="FP91" s="318"/>
      <c r="FQ91" s="297"/>
      <c r="FR91" s="301"/>
      <c r="FS91" s="318"/>
    </row>
    <row r="92" spans="2:175" ht="18.75" customHeight="1" x14ac:dyDescent="0.25">
      <c r="B92" s="291" t="s">
        <v>459</v>
      </c>
      <c r="C92" s="292"/>
      <c r="D92" s="293"/>
      <c r="E92" s="294"/>
      <c r="F92" s="295"/>
      <c r="G92" s="293"/>
      <c r="H92" s="296"/>
      <c r="I92" s="292"/>
      <c r="J92" s="293"/>
      <c r="K92" s="294"/>
      <c r="L92" s="295"/>
      <c r="M92" s="293"/>
      <c r="N92" s="296"/>
      <c r="O92" s="292"/>
      <c r="P92" s="293"/>
      <c r="Q92" s="294"/>
      <c r="R92" s="295"/>
      <c r="S92" s="296"/>
      <c r="T92" s="292"/>
      <c r="U92" s="293"/>
      <c r="V92" s="294"/>
      <c r="W92" s="295"/>
      <c r="X92" s="293"/>
      <c r="Y92" s="296"/>
      <c r="Z92" s="292"/>
      <c r="AA92" s="293"/>
      <c r="AB92" s="294"/>
      <c r="AC92" s="295">
        <v>27</v>
      </c>
      <c r="AD92" s="293"/>
      <c r="AE92" s="296"/>
      <c r="AF92" s="292">
        <v>79</v>
      </c>
      <c r="AG92" s="293">
        <v>69</v>
      </c>
      <c r="AH92" s="294">
        <v>70</v>
      </c>
      <c r="AI92" s="295">
        <v>73</v>
      </c>
      <c r="AJ92" s="293">
        <v>69</v>
      </c>
      <c r="AK92" s="296">
        <v>54</v>
      </c>
      <c r="AL92" s="292">
        <v>90</v>
      </c>
      <c r="AM92" s="293">
        <v>43</v>
      </c>
      <c r="AN92" s="294">
        <v>40</v>
      </c>
      <c r="AO92" s="295">
        <v>140</v>
      </c>
      <c r="AP92" s="293">
        <v>43</v>
      </c>
      <c r="AQ92" s="296">
        <v>41</v>
      </c>
      <c r="AR92" s="292">
        <v>64</v>
      </c>
      <c r="AS92" s="293">
        <v>42</v>
      </c>
      <c r="AT92" s="294">
        <v>40</v>
      </c>
      <c r="AU92" s="295"/>
      <c r="AV92" s="293"/>
      <c r="AW92" s="296"/>
      <c r="AX92" s="292"/>
      <c r="AY92" s="293"/>
      <c r="AZ92" s="294"/>
      <c r="BA92" s="295"/>
      <c r="BB92" s="293"/>
      <c r="BC92" s="296"/>
      <c r="BD92" s="297"/>
      <c r="BE92" s="298"/>
      <c r="BF92" s="299"/>
      <c r="BG92" s="300"/>
      <c r="BH92" s="298"/>
      <c r="BI92" s="301"/>
      <c r="BJ92" s="297"/>
      <c r="BK92" s="298"/>
      <c r="BL92" s="299"/>
      <c r="BM92" s="300"/>
      <c r="BN92" s="298"/>
      <c r="BO92" s="301"/>
      <c r="BP92" s="297"/>
      <c r="BQ92" s="298"/>
      <c r="BR92" s="299"/>
      <c r="BS92" s="300"/>
      <c r="BT92" s="298"/>
      <c r="BU92" s="301"/>
      <c r="BV92" s="297"/>
      <c r="BW92" s="298"/>
      <c r="BX92" s="299"/>
      <c r="BY92" s="300"/>
      <c r="BZ92" s="298"/>
      <c r="CA92" s="301"/>
      <c r="CB92" s="297"/>
      <c r="CC92" s="298"/>
      <c r="CD92" s="299"/>
      <c r="CE92" s="300"/>
      <c r="CF92" s="298"/>
      <c r="CG92" s="301"/>
      <c r="CH92" s="297"/>
      <c r="CI92" s="298"/>
      <c r="CJ92" s="299"/>
      <c r="CK92" s="300"/>
      <c r="CL92" s="298"/>
      <c r="CM92" s="301"/>
      <c r="CN92" s="297"/>
      <c r="CO92" s="298"/>
      <c r="CP92" s="299"/>
      <c r="CQ92" s="300"/>
      <c r="CR92" s="298"/>
      <c r="CS92" s="301"/>
      <c r="CT92" s="297"/>
      <c r="CU92" s="298"/>
      <c r="CV92" s="299"/>
      <c r="CW92" s="300"/>
      <c r="CX92" s="298"/>
      <c r="CY92" s="301"/>
      <c r="CZ92" s="297"/>
      <c r="DA92" s="298"/>
      <c r="DB92" s="299"/>
      <c r="DC92" s="300"/>
      <c r="DD92" s="298"/>
      <c r="DE92" s="301"/>
      <c r="DF92" s="297"/>
      <c r="DG92" s="298"/>
      <c r="DH92" s="299"/>
      <c r="DI92" s="300"/>
      <c r="DJ92" s="298"/>
      <c r="DK92" s="301"/>
      <c r="DL92" s="297"/>
      <c r="DM92" s="298"/>
      <c r="DN92" s="299"/>
      <c r="DO92" s="300"/>
      <c r="DP92" s="298"/>
      <c r="DQ92" s="301"/>
      <c r="DR92" s="297"/>
      <c r="DS92" s="298"/>
      <c r="DT92" s="299"/>
      <c r="DU92" s="300"/>
      <c r="DV92" s="298"/>
      <c r="DW92" s="301"/>
      <c r="DX92" s="297"/>
      <c r="DY92" s="298"/>
      <c r="DZ92" s="299"/>
      <c r="EA92" s="300"/>
      <c r="EB92" s="298"/>
      <c r="EC92" s="301"/>
      <c r="ED92" s="297"/>
      <c r="EE92" s="298"/>
      <c r="EF92" s="299"/>
      <c r="EG92" s="300"/>
      <c r="EH92" s="298"/>
      <c r="EI92" s="301"/>
      <c r="EJ92" s="297"/>
      <c r="EK92" s="298"/>
      <c r="EL92" s="299"/>
      <c r="EM92" s="297"/>
      <c r="EN92" s="301"/>
      <c r="EO92" s="318"/>
      <c r="EP92" s="297"/>
      <c r="EQ92" s="298"/>
      <c r="ER92" s="299"/>
      <c r="ES92" s="297"/>
      <c r="ET92" s="301"/>
      <c r="EU92" s="318"/>
      <c r="EV92" s="297"/>
      <c r="EW92" s="301"/>
      <c r="EX92" s="318"/>
      <c r="EY92" s="297"/>
      <c r="EZ92" s="301"/>
      <c r="FA92" s="318"/>
      <c r="FB92" s="297"/>
      <c r="FC92" s="301"/>
      <c r="FD92" s="318"/>
      <c r="FE92" s="297"/>
      <c r="FF92" s="301"/>
      <c r="FG92" s="318"/>
      <c r="FH92" s="297"/>
      <c r="FI92" s="301"/>
      <c r="FJ92" s="318"/>
      <c r="FK92" s="297"/>
      <c r="FL92" s="301"/>
      <c r="FM92" s="318"/>
      <c r="FN92" s="297"/>
      <c r="FO92" s="301"/>
      <c r="FP92" s="318"/>
      <c r="FQ92" s="297"/>
      <c r="FR92" s="301"/>
      <c r="FS92" s="318"/>
    </row>
    <row r="93" spans="2:175" ht="33.75" customHeight="1" x14ac:dyDescent="0.25">
      <c r="B93" s="324" t="s">
        <v>460</v>
      </c>
      <c r="C93" s="325"/>
      <c r="D93" s="326"/>
      <c r="E93" s="327"/>
      <c r="F93" s="328"/>
      <c r="G93" s="326"/>
      <c r="H93" s="329"/>
      <c r="I93" s="325"/>
      <c r="J93" s="326"/>
      <c r="K93" s="327"/>
      <c r="L93" s="328"/>
      <c r="M93" s="326"/>
      <c r="N93" s="329"/>
      <c r="O93" s="325"/>
      <c r="P93" s="326"/>
      <c r="Q93" s="327"/>
      <c r="R93" s="328"/>
      <c r="S93" s="329"/>
      <c r="T93" s="325"/>
      <c r="U93" s="326"/>
      <c r="V93" s="327"/>
      <c r="W93" s="328"/>
      <c r="X93" s="326"/>
      <c r="Y93" s="329"/>
      <c r="Z93" s="325"/>
      <c r="AA93" s="326"/>
      <c r="AB93" s="327"/>
      <c r="AC93" s="328"/>
      <c r="AD93" s="326"/>
      <c r="AE93" s="329"/>
      <c r="AF93" s="325"/>
      <c r="AG93" s="326"/>
      <c r="AH93" s="327"/>
      <c r="AI93" s="328"/>
      <c r="AJ93" s="326"/>
      <c r="AK93" s="329"/>
      <c r="AL93" s="325"/>
      <c r="AM93" s="326"/>
      <c r="AN93" s="327"/>
      <c r="AO93" s="328"/>
      <c r="AP93" s="326"/>
      <c r="AQ93" s="329"/>
      <c r="AR93" s="325"/>
      <c r="AS93" s="326"/>
      <c r="AT93" s="327"/>
      <c r="AU93" s="328"/>
      <c r="AV93" s="326"/>
      <c r="AW93" s="329"/>
      <c r="AX93" s="325"/>
      <c r="AY93" s="326"/>
      <c r="AZ93" s="327"/>
      <c r="BA93" s="328"/>
      <c r="BB93" s="326"/>
      <c r="BC93" s="329"/>
      <c r="BD93" s="297">
        <v>141</v>
      </c>
      <c r="BE93" s="298">
        <v>42</v>
      </c>
      <c r="BF93" s="299">
        <v>37</v>
      </c>
      <c r="BG93" s="300">
        <v>0</v>
      </c>
      <c r="BH93" s="298"/>
      <c r="BI93" s="301">
        <v>0</v>
      </c>
      <c r="BJ93" s="297">
        <v>184</v>
      </c>
      <c r="BK93" s="298">
        <v>39</v>
      </c>
      <c r="BL93" s="299">
        <v>44</v>
      </c>
      <c r="BM93" s="300">
        <v>1</v>
      </c>
      <c r="BN93" s="298"/>
      <c r="BO93" s="301">
        <v>0</v>
      </c>
      <c r="BP93" s="297">
        <v>157</v>
      </c>
      <c r="BQ93" s="298">
        <v>42</v>
      </c>
      <c r="BR93" s="299">
        <v>42</v>
      </c>
      <c r="BS93" s="300">
        <v>0</v>
      </c>
      <c r="BT93" s="298"/>
      <c r="BU93" s="301"/>
      <c r="BV93" s="297">
        <v>153</v>
      </c>
      <c r="BW93" s="298">
        <v>103</v>
      </c>
      <c r="BX93" s="299">
        <v>97</v>
      </c>
      <c r="BY93" s="300">
        <v>0</v>
      </c>
      <c r="BZ93" s="298"/>
      <c r="CA93" s="301"/>
      <c r="CB93" s="297">
        <v>133</v>
      </c>
      <c r="CC93" s="298">
        <v>54</v>
      </c>
      <c r="CD93" s="299">
        <v>43</v>
      </c>
      <c r="CE93" s="300">
        <v>126</v>
      </c>
      <c r="CF93" s="298">
        <v>20</v>
      </c>
      <c r="CG93" s="301">
        <v>27</v>
      </c>
      <c r="CH93" s="297">
        <v>130</v>
      </c>
      <c r="CI93" s="298">
        <v>42</v>
      </c>
      <c r="CJ93" s="299">
        <v>29</v>
      </c>
      <c r="CK93" s="300">
        <v>104</v>
      </c>
      <c r="CL93" s="298">
        <v>36</v>
      </c>
      <c r="CM93" s="301">
        <v>30</v>
      </c>
      <c r="CN93" s="297">
        <v>129</v>
      </c>
      <c r="CO93" s="298">
        <v>47</v>
      </c>
      <c r="CP93" s="299">
        <v>39</v>
      </c>
      <c r="CQ93" s="300">
        <v>113</v>
      </c>
      <c r="CR93" s="298">
        <v>45</v>
      </c>
      <c r="CS93" s="301">
        <v>37</v>
      </c>
      <c r="CT93" s="297">
        <v>102</v>
      </c>
      <c r="CU93" s="298">
        <v>47</v>
      </c>
      <c r="CV93" s="299">
        <v>36</v>
      </c>
      <c r="CW93" s="300">
        <v>107</v>
      </c>
      <c r="CX93" s="298">
        <v>43</v>
      </c>
      <c r="CY93" s="301">
        <v>35</v>
      </c>
      <c r="CZ93" s="297">
        <v>144</v>
      </c>
      <c r="DA93" s="298">
        <v>56</v>
      </c>
      <c r="DB93" s="299">
        <v>40</v>
      </c>
      <c r="DC93" s="300">
        <v>122</v>
      </c>
      <c r="DD93" s="298">
        <v>44</v>
      </c>
      <c r="DE93" s="301">
        <v>35</v>
      </c>
      <c r="DF93" s="297">
        <v>116</v>
      </c>
      <c r="DG93" s="298">
        <v>48</v>
      </c>
      <c r="DH93" s="299">
        <v>37</v>
      </c>
      <c r="DI93" s="300">
        <v>90</v>
      </c>
      <c r="DJ93" s="298">
        <v>39</v>
      </c>
      <c r="DK93" s="301">
        <v>34</v>
      </c>
      <c r="DL93" s="297">
        <v>165</v>
      </c>
      <c r="DM93" s="298">
        <v>44</v>
      </c>
      <c r="DN93" s="299">
        <v>39</v>
      </c>
      <c r="DO93" s="300">
        <v>121</v>
      </c>
      <c r="DP93" s="298">
        <v>46</v>
      </c>
      <c r="DQ93" s="301">
        <v>35</v>
      </c>
      <c r="DR93" s="297">
        <v>83</v>
      </c>
      <c r="DS93" s="298">
        <v>48</v>
      </c>
      <c r="DT93" s="299">
        <v>40</v>
      </c>
      <c r="DU93" s="300">
        <v>92</v>
      </c>
      <c r="DV93" s="298">
        <v>44</v>
      </c>
      <c r="DW93" s="301">
        <v>40</v>
      </c>
      <c r="DX93" s="297">
        <v>117</v>
      </c>
      <c r="DY93" s="298">
        <v>48</v>
      </c>
      <c r="DZ93" s="299">
        <v>40</v>
      </c>
      <c r="EA93" s="300">
        <v>87</v>
      </c>
      <c r="EB93" s="298">
        <v>41</v>
      </c>
      <c r="EC93" s="301">
        <v>38</v>
      </c>
      <c r="ED93" s="297">
        <v>126</v>
      </c>
      <c r="EE93" s="298">
        <v>50</v>
      </c>
      <c r="EF93" s="299">
        <v>39</v>
      </c>
      <c r="EG93" s="300">
        <v>102</v>
      </c>
      <c r="EH93" s="298">
        <v>41</v>
      </c>
      <c r="EI93" s="301">
        <v>37</v>
      </c>
      <c r="EJ93" s="302">
        <v>130</v>
      </c>
      <c r="EK93" s="303">
        <v>46</v>
      </c>
      <c r="EL93" s="304">
        <v>37</v>
      </c>
      <c r="EM93" s="302">
        <v>102</v>
      </c>
      <c r="EN93" s="303">
        <v>40</v>
      </c>
      <c r="EO93" s="304">
        <v>35</v>
      </c>
      <c r="EP93" s="305">
        <v>111</v>
      </c>
      <c r="EQ93" s="306">
        <v>43</v>
      </c>
      <c r="ER93" s="307">
        <v>39</v>
      </c>
      <c r="ES93" s="308">
        <v>82</v>
      </c>
      <c r="ET93" s="309">
        <v>45</v>
      </c>
      <c r="EU93" s="310">
        <v>35</v>
      </c>
      <c r="EV93" s="297">
        <v>156</v>
      </c>
      <c r="EW93" s="301">
        <v>45</v>
      </c>
      <c r="EX93" s="318">
        <v>40</v>
      </c>
      <c r="EY93" s="297">
        <v>91</v>
      </c>
      <c r="EZ93" s="301">
        <v>42</v>
      </c>
      <c r="FA93" s="318">
        <v>36</v>
      </c>
      <c r="FB93" s="308">
        <v>138</v>
      </c>
      <c r="FC93" s="309">
        <v>49</v>
      </c>
      <c r="FD93" s="310">
        <v>40</v>
      </c>
      <c r="FE93" s="1166">
        <v>119</v>
      </c>
      <c r="FF93" s="1161">
        <v>45</v>
      </c>
      <c r="FG93" s="1167">
        <v>38</v>
      </c>
      <c r="FH93" s="1166">
        <v>129</v>
      </c>
      <c r="FI93" s="1161">
        <v>46</v>
      </c>
      <c r="FJ93" s="1167">
        <v>39</v>
      </c>
      <c r="FK93" s="1166">
        <v>89</v>
      </c>
      <c r="FL93" s="1161">
        <v>38</v>
      </c>
      <c r="FM93" s="1167">
        <v>35</v>
      </c>
      <c r="FN93" s="1166">
        <v>160</v>
      </c>
      <c r="FO93" s="1161">
        <v>50</v>
      </c>
      <c r="FP93" s="1167">
        <v>41</v>
      </c>
      <c r="FQ93" s="1166">
        <v>195</v>
      </c>
      <c r="FR93" s="1161">
        <v>42</v>
      </c>
      <c r="FS93" s="1167">
        <v>37</v>
      </c>
    </row>
    <row r="94" spans="2:175" ht="33.75" customHeight="1" x14ac:dyDescent="0.25">
      <c r="B94" s="324" t="s">
        <v>461</v>
      </c>
      <c r="C94" s="325"/>
      <c r="D94" s="326"/>
      <c r="E94" s="327"/>
      <c r="F94" s="328"/>
      <c r="G94" s="326"/>
      <c r="H94" s="329"/>
      <c r="I94" s="325"/>
      <c r="J94" s="326"/>
      <c r="K94" s="327"/>
      <c r="L94" s="328"/>
      <c r="M94" s="326"/>
      <c r="N94" s="329"/>
      <c r="O94" s="325"/>
      <c r="P94" s="326"/>
      <c r="Q94" s="327"/>
      <c r="R94" s="328"/>
      <c r="S94" s="329"/>
      <c r="T94" s="325"/>
      <c r="U94" s="326"/>
      <c r="V94" s="327"/>
      <c r="W94" s="328"/>
      <c r="X94" s="326"/>
      <c r="Y94" s="329"/>
      <c r="Z94" s="325"/>
      <c r="AA94" s="326"/>
      <c r="AB94" s="327"/>
      <c r="AC94" s="328"/>
      <c r="AD94" s="326"/>
      <c r="AE94" s="329"/>
      <c r="AF94" s="325"/>
      <c r="AG94" s="326"/>
      <c r="AH94" s="327"/>
      <c r="AI94" s="328"/>
      <c r="AJ94" s="326"/>
      <c r="AK94" s="329"/>
      <c r="AL94" s="325"/>
      <c r="AM94" s="326"/>
      <c r="AN94" s="327"/>
      <c r="AO94" s="328"/>
      <c r="AP94" s="326"/>
      <c r="AQ94" s="329"/>
      <c r="AR94" s="325"/>
      <c r="AS94" s="326"/>
      <c r="AT94" s="327"/>
      <c r="AU94" s="328"/>
      <c r="AV94" s="326"/>
      <c r="AW94" s="329"/>
      <c r="AX94" s="325"/>
      <c r="AY94" s="326"/>
      <c r="AZ94" s="327"/>
      <c r="BA94" s="328"/>
      <c r="BB94" s="326"/>
      <c r="BC94" s="329"/>
      <c r="BD94" s="297"/>
      <c r="BE94" s="298"/>
      <c r="BF94" s="299"/>
      <c r="BG94" s="300"/>
      <c r="BH94" s="298"/>
      <c r="BI94" s="301"/>
      <c r="BJ94" s="297"/>
      <c r="BK94" s="298"/>
      <c r="BL94" s="299"/>
      <c r="BM94" s="300"/>
      <c r="BN94" s="298"/>
      <c r="BO94" s="301"/>
      <c r="BP94" s="297"/>
      <c r="BQ94" s="298"/>
      <c r="BR94" s="299"/>
      <c r="BS94" s="300"/>
      <c r="BT94" s="298"/>
      <c r="BU94" s="301"/>
      <c r="BV94" s="297"/>
      <c r="BW94" s="298"/>
      <c r="BX94" s="299"/>
      <c r="BY94" s="300"/>
      <c r="BZ94" s="298"/>
      <c r="CA94" s="301"/>
      <c r="CB94" s="297"/>
      <c r="CC94" s="298"/>
      <c r="CD94" s="299"/>
      <c r="CE94" s="300"/>
      <c r="CF94" s="298"/>
      <c r="CG94" s="301"/>
      <c r="CH94" s="297"/>
      <c r="CI94" s="298"/>
      <c r="CJ94" s="299"/>
      <c r="CK94" s="300"/>
      <c r="CL94" s="298"/>
      <c r="CM94" s="301"/>
      <c r="CN94" s="297"/>
      <c r="CO94" s="298"/>
      <c r="CP94" s="299"/>
      <c r="CQ94" s="300">
        <v>33</v>
      </c>
      <c r="CR94" s="298">
        <v>32</v>
      </c>
      <c r="CS94" s="301">
        <v>19</v>
      </c>
      <c r="CT94" s="297"/>
      <c r="CU94" s="298"/>
      <c r="CV94" s="299"/>
      <c r="CW94" s="300"/>
      <c r="CX94" s="298"/>
      <c r="CY94" s="301"/>
      <c r="CZ94" s="297"/>
      <c r="DA94" s="298"/>
      <c r="DB94" s="299"/>
      <c r="DC94" s="300"/>
      <c r="DD94" s="298"/>
      <c r="DE94" s="301"/>
      <c r="DF94" s="297"/>
      <c r="DG94" s="298"/>
      <c r="DH94" s="299"/>
      <c r="DI94" s="300"/>
      <c r="DJ94" s="298"/>
      <c r="DK94" s="301"/>
      <c r="DL94" s="297"/>
      <c r="DM94" s="298"/>
      <c r="DN94" s="299"/>
      <c r="DO94" s="300"/>
      <c r="DP94" s="298"/>
      <c r="DQ94" s="301"/>
      <c r="DR94" s="297"/>
      <c r="DS94" s="298"/>
      <c r="DT94" s="299"/>
      <c r="DU94" s="300"/>
      <c r="DV94" s="298"/>
      <c r="DW94" s="301"/>
      <c r="DX94" s="297"/>
      <c r="DY94" s="298"/>
      <c r="DZ94" s="299"/>
      <c r="EA94" s="300"/>
      <c r="EB94" s="298"/>
      <c r="EC94" s="301"/>
      <c r="ED94" s="297"/>
      <c r="EE94" s="298"/>
      <c r="EF94" s="299"/>
      <c r="EG94" s="300"/>
      <c r="EH94" s="298"/>
      <c r="EI94" s="301"/>
      <c r="EJ94" s="297"/>
      <c r="EK94" s="298"/>
      <c r="EL94" s="299"/>
      <c r="EM94" s="297"/>
      <c r="EN94" s="301"/>
      <c r="EO94" s="318"/>
      <c r="EP94" s="297"/>
      <c r="EQ94" s="298"/>
      <c r="ER94" s="299"/>
      <c r="ES94" s="297"/>
      <c r="ET94" s="301"/>
      <c r="EU94" s="318"/>
      <c r="EV94" s="297"/>
      <c r="EW94" s="301"/>
      <c r="EX94" s="318"/>
      <c r="EY94" s="297"/>
      <c r="EZ94" s="301"/>
      <c r="FA94" s="318"/>
      <c r="FB94" s="297"/>
      <c r="FC94" s="1695"/>
      <c r="FD94" s="318"/>
      <c r="FE94" s="297"/>
      <c r="FF94" s="1695"/>
      <c r="FG94" s="318"/>
      <c r="FH94" s="297"/>
      <c r="FI94" s="1695"/>
      <c r="FJ94" s="318"/>
      <c r="FK94" s="297"/>
      <c r="FL94" s="1695"/>
      <c r="FM94" s="318"/>
      <c r="FN94" s="297"/>
      <c r="FO94" s="1695"/>
      <c r="FP94" s="318"/>
      <c r="FQ94" s="297"/>
      <c r="FR94" s="1695"/>
      <c r="FS94" s="318"/>
    </row>
    <row r="95" spans="2:175" ht="33.75" customHeight="1" x14ac:dyDescent="0.25">
      <c r="B95" s="324" t="s">
        <v>3026</v>
      </c>
      <c r="C95" s="325"/>
      <c r="D95" s="326"/>
      <c r="E95" s="327"/>
      <c r="F95" s="328"/>
      <c r="G95" s="326"/>
      <c r="H95" s="329"/>
      <c r="I95" s="325"/>
      <c r="J95" s="326"/>
      <c r="K95" s="327"/>
      <c r="L95" s="328"/>
      <c r="M95" s="326"/>
      <c r="N95" s="329"/>
      <c r="O95" s="325"/>
      <c r="P95" s="326"/>
      <c r="Q95" s="327"/>
      <c r="R95" s="328"/>
      <c r="S95" s="329"/>
      <c r="T95" s="325"/>
      <c r="U95" s="326"/>
      <c r="V95" s="327"/>
      <c r="W95" s="328"/>
      <c r="X95" s="326"/>
      <c r="Y95" s="329"/>
      <c r="Z95" s="325"/>
      <c r="AA95" s="326"/>
      <c r="AB95" s="327"/>
      <c r="AC95" s="328"/>
      <c r="AD95" s="326"/>
      <c r="AE95" s="329"/>
      <c r="AF95" s="325"/>
      <c r="AG95" s="326"/>
      <c r="AH95" s="327"/>
      <c r="AI95" s="328"/>
      <c r="AJ95" s="326"/>
      <c r="AK95" s="329"/>
      <c r="AL95" s="325"/>
      <c r="AM95" s="326"/>
      <c r="AN95" s="327"/>
      <c r="AO95" s="328"/>
      <c r="AP95" s="326"/>
      <c r="AQ95" s="329"/>
      <c r="AR95" s="325"/>
      <c r="AS95" s="326"/>
      <c r="AT95" s="327"/>
      <c r="AU95" s="328"/>
      <c r="AV95" s="326"/>
      <c r="AW95" s="329"/>
      <c r="AX95" s="325"/>
      <c r="AY95" s="326"/>
      <c r="AZ95" s="327"/>
      <c r="BA95" s="328"/>
      <c r="BB95" s="326"/>
      <c r="BC95" s="329"/>
      <c r="BD95" s="297"/>
      <c r="BE95" s="298"/>
      <c r="BF95" s="299"/>
      <c r="BG95" s="300"/>
      <c r="BH95" s="298"/>
      <c r="BI95" s="301"/>
      <c r="BJ95" s="297"/>
      <c r="BK95" s="298"/>
      <c r="BL95" s="299"/>
      <c r="BM95" s="300"/>
      <c r="BN95" s="298"/>
      <c r="BO95" s="301"/>
      <c r="BP95" s="297"/>
      <c r="BQ95" s="298"/>
      <c r="BR95" s="299"/>
      <c r="BS95" s="300"/>
      <c r="BT95" s="298"/>
      <c r="BU95" s="301"/>
      <c r="BV95" s="297"/>
      <c r="BW95" s="298"/>
      <c r="BX95" s="299"/>
      <c r="BY95" s="300"/>
      <c r="BZ95" s="298"/>
      <c r="CA95" s="301"/>
      <c r="CB95" s="297"/>
      <c r="CC95" s="298"/>
      <c r="CD95" s="299"/>
      <c r="CE95" s="300"/>
      <c r="CF95" s="298"/>
      <c r="CG95" s="301"/>
      <c r="CH95" s="297"/>
      <c r="CI95" s="298"/>
      <c r="CJ95" s="299"/>
      <c r="CK95" s="300"/>
      <c r="CL95" s="298"/>
      <c r="CM95" s="301"/>
      <c r="CN95" s="297"/>
      <c r="CO95" s="298"/>
      <c r="CP95" s="299"/>
      <c r="CQ95" s="300"/>
      <c r="CR95" s="298"/>
      <c r="CS95" s="301"/>
      <c r="CT95" s="297"/>
      <c r="CU95" s="298"/>
      <c r="CV95" s="299"/>
      <c r="CW95" s="300"/>
      <c r="CX95" s="298"/>
      <c r="CY95" s="301"/>
      <c r="CZ95" s="297"/>
      <c r="DA95" s="298"/>
      <c r="DB95" s="299"/>
      <c r="DC95" s="300"/>
      <c r="DD95" s="298"/>
      <c r="DE95" s="301"/>
      <c r="DF95" s="297"/>
      <c r="DG95" s="298"/>
      <c r="DH95" s="299"/>
      <c r="DI95" s="300"/>
      <c r="DJ95" s="298"/>
      <c r="DK95" s="301"/>
      <c r="DL95" s="297"/>
      <c r="DM95" s="298"/>
      <c r="DN95" s="299"/>
      <c r="DO95" s="300"/>
      <c r="DP95" s="298"/>
      <c r="DQ95" s="301"/>
      <c r="DR95" s="297"/>
      <c r="DS95" s="298"/>
      <c r="DT95" s="299"/>
      <c r="DU95" s="300"/>
      <c r="DV95" s="298"/>
      <c r="DW95" s="301"/>
      <c r="DX95" s="297"/>
      <c r="DY95" s="298"/>
      <c r="DZ95" s="299"/>
      <c r="EA95" s="300"/>
      <c r="EB95" s="298"/>
      <c r="EC95" s="301"/>
      <c r="ED95" s="297"/>
      <c r="EE95" s="298"/>
      <c r="EF95" s="299"/>
      <c r="EG95" s="300"/>
      <c r="EH95" s="298"/>
      <c r="EI95" s="301"/>
      <c r="EJ95" s="1148"/>
      <c r="EK95" s="1693"/>
      <c r="EL95" s="1694"/>
      <c r="EM95" s="1148"/>
      <c r="EN95" s="1693"/>
      <c r="EO95" s="1694"/>
      <c r="EP95" s="1148"/>
      <c r="EQ95" s="1693"/>
      <c r="ER95" s="1694"/>
      <c r="ES95" s="1148"/>
      <c r="ET95" s="1693"/>
      <c r="EU95" s="318"/>
      <c r="EV95" s="297"/>
      <c r="EW95" s="301"/>
      <c r="EX95" s="318"/>
      <c r="EY95" s="297"/>
      <c r="EZ95" s="301"/>
      <c r="FA95" s="318"/>
      <c r="FB95" s="1148"/>
      <c r="FC95" s="317"/>
      <c r="FD95" s="318"/>
      <c r="FE95" s="1148"/>
      <c r="FF95" s="317"/>
      <c r="FG95" s="1694"/>
      <c r="FH95" s="1148">
        <v>191</v>
      </c>
      <c r="FI95" s="317">
        <v>73</v>
      </c>
      <c r="FJ95" s="1694">
        <v>56</v>
      </c>
      <c r="FK95" s="1148">
        <v>79</v>
      </c>
      <c r="FL95" s="317">
        <v>59</v>
      </c>
      <c r="FM95" s="1694">
        <v>37</v>
      </c>
      <c r="FN95" s="1148">
        <v>94</v>
      </c>
      <c r="FO95" s="317">
        <v>71</v>
      </c>
      <c r="FP95" s="1694">
        <v>52</v>
      </c>
      <c r="FQ95" s="1148">
        <v>62</v>
      </c>
      <c r="FR95" s="317">
        <v>44</v>
      </c>
      <c r="FS95" s="1694">
        <v>39</v>
      </c>
    </row>
    <row r="96" spans="2:175" ht="33.75" customHeight="1" x14ac:dyDescent="0.25">
      <c r="B96" s="324" t="s">
        <v>462</v>
      </c>
      <c r="C96" s="325"/>
      <c r="D96" s="326"/>
      <c r="E96" s="327"/>
      <c r="F96" s="328"/>
      <c r="G96" s="326"/>
      <c r="H96" s="329"/>
      <c r="I96" s="325"/>
      <c r="J96" s="326"/>
      <c r="K96" s="327"/>
      <c r="L96" s="328"/>
      <c r="M96" s="326"/>
      <c r="N96" s="329"/>
      <c r="O96" s="325"/>
      <c r="P96" s="326"/>
      <c r="Q96" s="327"/>
      <c r="R96" s="328"/>
      <c r="S96" s="329"/>
      <c r="T96" s="325"/>
      <c r="U96" s="326"/>
      <c r="V96" s="327"/>
      <c r="W96" s="328"/>
      <c r="X96" s="326"/>
      <c r="Y96" s="329"/>
      <c r="Z96" s="325"/>
      <c r="AA96" s="326"/>
      <c r="AB96" s="327"/>
      <c r="AC96" s="328"/>
      <c r="AD96" s="326"/>
      <c r="AE96" s="329"/>
      <c r="AF96" s="325"/>
      <c r="AG96" s="326"/>
      <c r="AH96" s="327"/>
      <c r="AI96" s="328"/>
      <c r="AJ96" s="326"/>
      <c r="AK96" s="329"/>
      <c r="AL96" s="325"/>
      <c r="AM96" s="326"/>
      <c r="AN96" s="327"/>
      <c r="AO96" s="328"/>
      <c r="AP96" s="326"/>
      <c r="AQ96" s="329"/>
      <c r="AR96" s="325"/>
      <c r="AS96" s="326"/>
      <c r="AT96" s="327"/>
      <c r="AU96" s="328"/>
      <c r="AV96" s="326"/>
      <c r="AW96" s="329"/>
      <c r="AX96" s="325"/>
      <c r="AY96" s="326"/>
      <c r="AZ96" s="327"/>
      <c r="BA96" s="328"/>
      <c r="BB96" s="326"/>
      <c r="BC96" s="329"/>
      <c r="BD96" s="297">
        <v>41</v>
      </c>
      <c r="BE96" s="298">
        <v>40</v>
      </c>
      <c r="BF96" s="299">
        <v>37</v>
      </c>
      <c r="BG96" s="300">
        <v>0</v>
      </c>
      <c r="BH96" s="298"/>
      <c r="BI96" s="301"/>
      <c r="BJ96" s="297">
        <v>55</v>
      </c>
      <c r="BK96" s="298">
        <v>40</v>
      </c>
      <c r="BL96" s="299">
        <v>42</v>
      </c>
      <c r="BM96" s="300">
        <v>0</v>
      </c>
      <c r="BN96" s="298"/>
      <c r="BO96" s="301">
        <v>0</v>
      </c>
      <c r="BP96" s="297">
        <v>81</v>
      </c>
      <c r="BQ96" s="298">
        <v>46</v>
      </c>
      <c r="BR96" s="299">
        <v>41</v>
      </c>
      <c r="BS96" s="300">
        <v>106</v>
      </c>
      <c r="BT96" s="298">
        <v>51</v>
      </c>
      <c r="BU96" s="301">
        <v>41</v>
      </c>
      <c r="BV96" s="297">
        <v>68</v>
      </c>
      <c r="BW96" s="298">
        <v>57</v>
      </c>
      <c r="BX96" s="299">
        <v>50</v>
      </c>
      <c r="BY96" s="300">
        <v>94</v>
      </c>
      <c r="BZ96" s="298">
        <v>40</v>
      </c>
      <c r="CA96" s="301">
        <v>39</v>
      </c>
      <c r="CB96" s="297">
        <v>106</v>
      </c>
      <c r="CC96" s="298">
        <v>61</v>
      </c>
      <c r="CD96" s="299">
        <v>39</v>
      </c>
      <c r="CE96" s="300">
        <v>122</v>
      </c>
      <c r="CF96" s="298">
        <v>40</v>
      </c>
      <c r="CG96" s="301">
        <v>46</v>
      </c>
      <c r="CH96" s="297">
        <v>74</v>
      </c>
      <c r="CI96" s="298">
        <v>61</v>
      </c>
      <c r="CJ96" s="299">
        <v>45</v>
      </c>
      <c r="CK96" s="300">
        <v>70</v>
      </c>
      <c r="CL96" s="298">
        <v>59</v>
      </c>
      <c r="CM96" s="301">
        <v>46</v>
      </c>
      <c r="CN96" s="297">
        <v>91</v>
      </c>
      <c r="CO96" s="298">
        <v>65</v>
      </c>
      <c r="CP96" s="299">
        <v>45</v>
      </c>
      <c r="CQ96" s="300">
        <v>105</v>
      </c>
      <c r="CR96" s="298">
        <v>58</v>
      </c>
      <c r="CS96" s="301">
        <v>42</v>
      </c>
      <c r="CT96" s="297">
        <v>90</v>
      </c>
      <c r="CU96" s="298">
        <v>72</v>
      </c>
      <c r="CV96" s="299">
        <v>50</v>
      </c>
      <c r="CW96" s="300">
        <v>80</v>
      </c>
      <c r="CX96" s="298">
        <v>54</v>
      </c>
      <c r="CY96" s="301">
        <v>45</v>
      </c>
      <c r="CZ96" s="297">
        <v>58</v>
      </c>
      <c r="DA96" s="298">
        <v>56</v>
      </c>
      <c r="DB96" s="299">
        <v>31</v>
      </c>
      <c r="DC96" s="300">
        <v>83</v>
      </c>
      <c r="DD96" s="298">
        <v>54</v>
      </c>
      <c r="DE96" s="301">
        <v>43</v>
      </c>
      <c r="DF96" s="297">
        <v>54</v>
      </c>
      <c r="DG96" s="298">
        <v>51</v>
      </c>
      <c r="DH96" s="299">
        <v>34</v>
      </c>
      <c r="DI96" s="300">
        <v>76</v>
      </c>
      <c r="DJ96" s="298">
        <v>54</v>
      </c>
      <c r="DK96" s="301">
        <v>45</v>
      </c>
      <c r="DL96" s="297">
        <v>76</v>
      </c>
      <c r="DM96" s="298">
        <v>59</v>
      </c>
      <c r="DN96" s="299">
        <v>48</v>
      </c>
      <c r="DO96" s="300">
        <v>69</v>
      </c>
      <c r="DP96" s="298">
        <v>58</v>
      </c>
      <c r="DQ96" s="301">
        <v>44</v>
      </c>
      <c r="DR96" s="297">
        <v>60</v>
      </c>
      <c r="DS96" s="298">
        <v>55</v>
      </c>
      <c r="DT96" s="299">
        <v>44</v>
      </c>
      <c r="DU96" s="300">
        <v>69</v>
      </c>
      <c r="DV96" s="298">
        <v>64</v>
      </c>
      <c r="DW96" s="301">
        <v>40</v>
      </c>
      <c r="DX96" s="297">
        <v>77</v>
      </c>
      <c r="DY96" s="298">
        <v>60</v>
      </c>
      <c r="DZ96" s="299">
        <v>42</v>
      </c>
      <c r="EA96" s="300">
        <v>67</v>
      </c>
      <c r="EB96" s="298">
        <v>58</v>
      </c>
      <c r="EC96" s="301">
        <v>38</v>
      </c>
      <c r="ED96" s="297">
        <v>39</v>
      </c>
      <c r="EE96" s="298">
        <v>38</v>
      </c>
      <c r="EF96" s="299">
        <v>30</v>
      </c>
      <c r="EG96" s="300">
        <v>81</v>
      </c>
      <c r="EH96" s="298">
        <v>61</v>
      </c>
      <c r="EI96" s="301">
        <v>48</v>
      </c>
      <c r="EJ96" s="302">
        <v>100</v>
      </c>
      <c r="EK96" s="303">
        <v>60</v>
      </c>
      <c r="EL96" s="304">
        <v>45</v>
      </c>
      <c r="EM96" s="302">
        <v>75</v>
      </c>
      <c r="EN96" s="303">
        <v>62</v>
      </c>
      <c r="EO96" s="304">
        <v>45</v>
      </c>
      <c r="EP96" s="305">
        <v>66</v>
      </c>
      <c r="EQ96" s="306">
        <v>63</v>
      </c>
      <c r="ER96" s="307">
        <v>51</v>
      </c>
      <c r="ES96" s="308">
        <v>75</v>
      </c>
      <c r="ET96" s="309">
        <v>71</v>
      </c>
      <c r="EU96" s="310">
        <v>41</v>
      </c>
      <c r="EV96" s="297">
        <v>94</v>
      </c>
      <c r="EW96" s="301">
        <v>71</v>
      </c>
      <c r="EX96" s="318">
        <v>48</v>
      </c>
      <c r="EY96" s="297">
        <v>97</v>
      </c>
      <c r="EZ96" s="301">
        <v>70</v>
      </c>
      <c r="FA96" s="318">
        <v>51</v>
      </c>
      <c r="FB96" s="308">
        <v>110</v>
      </c>
      <c r="FC96" s="309">
        <v>70</v>
      </c>
      <c r="FD96" s="310">
        <v>56</v>
      </c>
      <c r="FE96" s="1166">
        <v>106</v>
      </c>
      <c r="FF96" s="1696">
        <v>61</v>
      </c>
      <c r="FG96" s="1167">
        <v>55</v>
      </c>
      <c r="FH96" s="1166">
        <v>58</v>
      </c>
      <c r="FI96" s="1696">
        <v>57</v>
      </c>
      <c r="FJ96" s="1167">
        <v>44</v>
      </c>
      <c r="FK96" s="1166">
        <v>136</v>
      </c>
      <c r="FL96" s="1696">
        <v>55</v>
      </c>
      <c r="FM96" s="1167">
        <v>39</v>
      </c>
      <c r="FN96" s="1166">
        <v>142</v>
      </c>
      <c r="FO96" s="1696">
        <v>59</v>
      </c>
      <c r="FP96" s="1167">
        <v>53</v>
      </c>
      <c r="FQ96" s="1166">
        <v>69</v>
      </c>
      <c r="FR96" s="1696">
        <v>41</v>
      </c>
      <c r="FS96" s="1167">
        <v>39</v>
      </c>
    </row>
    <row r="97" spans="2:175" ht="33.75" customHeight="1" x14ac:dyDescent="0.25">
      <c r="B97" s="324" t="s">
        <v>463</v>
      </c>
      <c r="C97" s="325"/>
      <c r="D97" s="326"/>
      <c r="E97" s="327"/>
      <c r="F97" s="328"/>
      <c r="G97" s="326"/>
      <c r="H97" s="329"/>
      <c r="I97" s="325"/>
      <c r="J97" s="326"/>
      <c r="K97" s="327"/>
      <c r="L97" s="328"/>
      <c r="M97" s="326"/>
      <c r="N97" s="329"/>
      <c r="O97" s="325"/>
      <c r="P97" s="326"/>
      <c r="Q97" s="327"/>
      <c r="R97" s="328"/>
      <c r="S97" s="329"/>
      <c r="T97" s="325"/>
      <c r="U97" s="326"/>
      <c r="V97" s="327"/>
      <c r="W97" s="328"/>
      <c r="X97" s="326"/>
      <c r="Y97" s="329"/>
      <c r="Z97" s="325"/>
      <c r="AA97" s="326"/>
      <c r="AB97" s="327"/>
      <c r="AC97" s="328"/>
      <c r="AD97" s="326"/>
      <c r="AE97" s="329"/>
      <c r="AF97" s="325"/>
      <c r="AG97" s="326"/>
      <c r="AH97" s="327"/>
      <c r="AI97" s="328"/>
      <c r="AJ97" s="326"/>
      <c r="AK97" s="329"/>
      <c r="AL97" s="325"/>
      <c r="AM97" s="326"/>
      <c r="AN97" s="327"/>
      <c r="AO97" s="328"/>
      <c r="AP97" s="326"/>
      <c r="AQ97" s="329"/>
      <c r="AR97" s="325"/>
      <c r="AS97" s="326"/>
      <c r="AT97" s="327"/>
      <c r="AU97" s="328"/>
      <c r="AV97" s="326"/>
      <c r="AW97" s="329"/>
      <c r="AX97" s="325"/>
      <c r="AY97" s="326"/>
      <c r="AZ97" s="327"/>
      <c r="BA97" s="328"/>
      <c r="BB97" s="326"/>
      <c r="BC97" s="329"/>
      <c r="BD97" s="297"/>
      <c r="BE97" s="298"/>
      <c r="BF97" s="299"/>
      <c r="BG97" s="300"/>
      <c r="BH97" s="298"/>
      <c r="BI97" s="301"/>
      <c r="BJ97" s="297"/>
      <c r="BK97" s="298"/>
      <c r="BL97" s="299"/>
      <c r="BM97" s="300"/>
      <c r="BN97" s="298"/>
      <c r="BO97" s="301"/>
      <c r="BP97" s="297"/>
      <c r="BQ97" s="298"/>
      <c r="BR97" s="299"/>
      <c r="BS97" s="300"/>
      <c r="BT97" s="298"/>
      <c r="BU97" s="301"/>
      <c r="BV97" s="297"/>
      <c r="BW97" s="298"/>
      <c r="BX97" s="299"/>
      <c r="BY97" s="300"/>
      <c r="BZ97" s="298"/>
      <c r="CA97" s="301"/>
      <c r="CB97" s="297"/>
      <c r="CC97" s="298"/>
      <c r="CD97" s="299"/>
      <c r="CE97" s="300"/>
      <c r="CF97" s="298"/>
      <c r="CG97" s="301"/>
      <c r="CH97" s="297"/>
      <c r="CI97" s="298"/>
      <c r="CJ97" s="299"/>
      <c r="CK97" s="300"/>
      <c r="CL97" s="298"/>
      <c r="CM97" s="301"/>
      <c r="CN97" s="297"/>
      <c r="CO97" s="298"/>
      <c r="CP97" s="299"/>
      <c r="CQ97" s="300"/>
      <c r="CR97" s="298"/>
      <c r="CS97" s="301"/>
      <c r="CT97" s="297"/>
      <c r="CU97" s="298"/>
      <c r="CV97" s="299"/>
      <c r="CW97" s="300"/>
      <c r="CX97" s="298"/>
      <c r="CY97" s="301"/>
      <c r="CZ97" s="297"/>
      <c r="DA97" s="298"/>
      <c r="DB97" s="299"/>
      <c r="DC97" s="300"/>
      <c r="DD97" s="298"/>
      <c r="DE97" s="301"/>
      <c r="DF97" s="297"/>
      <c r="DG97" s="298"/>
      <c r="DH97" s="299"/>
      <c r="DI97" s="300">
        <v>1</v>
      </c>
      <c r="DJ97" s="298"/>
      <c r="DK97" s="301"/>
      <c r="DL97" s="297">
        <v>7</v>
      </c>
      <c r="DM97" s="298"/>
      <c r="DN97" s="299"/>
      <c r="DO97" s="300"/>
      <c r="DP97" s="298"/>
      <c r="DQ97" s="301"/>
      <c r="DR97" s="297"/>
      <c r="DS97" s="298"/>
      <c r="DT97" s="299"/>
      <c r="DU97" s="300"/>
      <c r="DV97" s="298"/>
      <c r="DW97" s="301"/>
      <c r="DX97" s="297"/>
      <c r="DY97" s="298"/>
      <c r="DZ97" s="299"/>
      <c r="EA97" s="300"/>
      <c r="EB97" s="298"/>
      <c r="EC97" s="301"/>
      <c r="ED97" s="297"/>
      <c r="EE97" s="298"/>
      <c r="EF97" s="299"/>
      <c r="EG97" s="300"/>
      <c r="EH97" s="298"/>
      <c r="EI97" s="301"/>
      <c r="EJ97" s="297"/>
      <c r="EK97" s="298"/>
      <c r="EL97" s="299"/>
      <c r="EM97" s="297"/>
      <c r="EN97" s="301"/>
      <c r="EO97" s="318"/>
      <c r="EP97" s="297"/>
      <c r="EQ97" s="298"/>
      <c r="ER97" s="299"/>
      <c r="ES97" s="297"/>
      <c r="ET97" s="301"/>
      <c r="EU97" s="318"/>
      <c r="EV97" s="297"/>
      <c r="EW97" s="301"/>
      <c r="EX97" s="318"/>
      <c r="EY97" s="297"/>
      <c r="EZ97" s="301"/>
      <c r="FA97" s="318"/>
      <c r="FB97" s="297"/>
      <c r="FC97" s="301"/>
      <c r="FD97" s="318"/>
      <c r="FE97" s="297"/>
      <c r="FF97" s="301"/>
      <c r="FG97" s="318"/>
      <c r="FH97" s="297"/>
      <c r="FI97" s="301"/>
      <c r="FJ97" s="318"/>
      <c r="FK97" s="297"/>
      <c r="FL97" s="301"/>
      <c r="FM97" s="318"/>
      <c r="FN97" s="297"/>
      <c r="FO97" s="301"/>
      <c r="FP97" s="318"/>
      <c r="FQ97" s="297"/>
      <c r="FR97" s="301"/>
      <c r="FS97" s="318"/>
    </row>
    <row r="98" spans="2:175" ht="33.75" customHeight="1" x14ac:dyDescent="0.25">
      <c r="B98" s="324" t="s">
        <v>464</v>
      </c>
      <c r="C98" s="325"/>
      <c r="D98" s="326"/>
      <c r="E98" s="327"/>
      <c r="F98" s="328"/>
      <c r="G98" s="326"/>
      <c r="H98" s="329"/>
      <c r="I98" s="325"/>
      <c r="J98" s="326"/>
      <c r="K98" s="327"/>
      <c r="L98" s="328"/>
      <c r="M98" s="326"/>
      <c r="N98" s="329"/>
      <c r="O98" s="325"/>
      <c r="P98" s="326"/>
      <c r="Q98" s="327"/>
      <c r="R98" s="328"/>
      <c r="S98" s="329"/>
      <c r="T98" s="325"/>
      <c r="U98" s="326"/>
      <c r="V98" s="327"/>
      <c r="W98" s="328"/>
      <c r="X98" s="326"/>
      <c r="Y98" s="329"/>
      <c r="Z98" s="325"/>
      <c r="AA98" s="326"/>
      <c r="AB98" s="327"/>
      <c r="AC98" s="328"/>
      <c r="AD98" s="326"/>
      <c r="AE98" s="329"/>
      <c r="AF98" s="325"/>
      <c r="AG98" s="326"/>
      <c r="AH98" s="327"/>
      <c r="AI98" s="328"/>
      <c r="AJ98" s="326"/>
      <c r="AK98" s="329"/>
      <c r="AL98" s="325"/>
      <c r="AM98" s="326"/>
      <c r="AN98" s="327"/>
      <c r="AO98" s="328"/>
      <c r="AP98" s="326"/>
      <c r="AQ98" s="329"/>
      <c r="AR98" s="325"/>
      <c r="AS98" s="326"/>
      <c r="AT98" s="327"/>
      <c r="AU98" s="328"/>
      <c r="AV98" s="326"/>
      <c r="AW98" s="329"/>
      <c r="AX98" s="325"/>
      <c r="AY98" s="326"/>
      <c r="AZ98" s="327"/>
      <c r="BA98" s="328"/>
      <c r="BB98" s="326"/>
      <c r="BC98" s="329"/>
      <c r="BD98" s="297"/>
      <c r="BE98" s="298"/>
      <c r="BF98" s="299"/>
      <c r="BG98" s="300"/>
      <c r="BH98" s="298"/>
      <c r="BI98" s="301"/>
      <c r="BJ98" s="297"/>
      <c r="BK98" s="298"/>
      <c r="BL98" s="299"/>
      <c r="BM98" s="300"/>
      <c r="BN98" s="298"/>
      <c r="BO98" s="301"/>
      <c r="BP98" s="297"/>
      <c r="BQ98" s="298"/>
      <c r="BR98" s="299"/>
      <c r="BS98" s="300"/>
      <c r="BT98" s="298"/>
      <c r="BU98" s="301"/>
      <c r="BV98" s="297"/>
      <c r="BW98" s="298"/>
      <c r="BX98" s="299"/>
      <c r="BY98" s="300"/>
      <c r="BZ98" s="298"/>
      <c r="CA98" s="301"/>
      <c r="CB98" s="297"/>
      <c r="CC98" s="298"/>
      <c r="CD98" s="299"/>
      <c r="CE98" s="300"/>
      <c r="CF98" s="298"/>
      <c r="CG98" s="301"/>
      <c r="CH98" s="297"/>
      <c r="CI98" s="298"/>
      <c r="CJ98" s="299"/>
      <c r="CK98" s="300"/>
      <c r="CL98" s="298"/>
      <c r="CM98" s="301"/>
      <c r="CN98" s="297"/>
      <c r="CO98" s="298"/>
      <c r="CP98" s="299"/>
      <c r="CQ98" s="300"/>
      <c r="CR98" s="298"/>
      <c r="CS98" s="301"/>
      <c r="CT98" s="297"/>
      <c r="CU98" s="298"/>
      <c r="CV98" s="299"/>
      <c r="CW98" s="300"/>
      <c r="CX98" s="298"/>
      <c r="CY98" s="301"/>
      <c r="CZ98" s="297"/>
      <c r="DA98" s="298"/>
      <c r="DB98" s="299"/>
      <c r="DC98" s="300"/>
      <c r="DD98" s="298"/>
      <c r="DE98" s="301"/>
      <c r="DF98" s="297"/>
      <c r="DG98" s="298"/>
      <c r="DH98" s="299"/>
      <c r="DI98" s="300">
        <v>4</v>
      </c>
      <c r="DJ98" s="298"/>
      <c r="DK98" s="301"/>
      <c r="DL98" s="297">
        <v>5</v>
      </c>
      <c r="DM98" s="298"/>
      <c r="DN98" s="299"/>
      <c r="DO98" s="300"/>
      <c r="DP98" s="298"/>
      <c r="DQ98" s="301"/>
      <c r="DR98" s="297"/>
      <c r="DS98" s="298"/>
      <c r="DT98" s="299"/>
      <c r="DU98" s="300"/>
      <c r="DV98" s="298"/>
      <c r="DW98" s="301"/>
      <c r="DX98" s="297"/>
      <c r="DY98" s="298"/>
      <c r="DZ98" s="299"/>
      <c r="EA98" s="300"/>
      <c r="EB98" s="298"/>
      <c r="EC98" s="301"/>
      <c r="ED98" s="297"/>
      <c r="EE98" s="298"/>
      <c r="EF98" s="299"/>
      <c r="EG98" s="300"/>
      <c r="EH98" s="298"/>
      <c r="EI98" s="301"/>
      <c r="EJ98" s="297"/>
      <c r="EK98" s="298"/>
      <c r="EL98" s="299"/>
      <c r="EM98" s="297"/>
      <c r="EN98" s="301"/>
      <c r="EO98" s="318"/>
      <c r="EP98" s="297"/>
      <c r="EQ98" s="298"/>
      <c r="ER98" s="299"/>
      <c r="ES98" s="297"/>
      <c r="ET98" s="301"/>
      <c r="EU98" s="318"/>
      <c r="EV98" s="297"/>
      <c r="EW98" s="301"/>
      <c r="EX98" s="318"/>
      <c r="EY98" s="297"/>
      <c r="EZ98" s="301"/>
      <c r="FA98" s="318"/>
      <c r="FB98" s="297"/>
      <c r="FC98" s="301"/>
      <c r="FD98" s="318"/>
      <c r="FE98" s="297"/>
      <c r="FF98" s="301"/>
      <c r="FG98" s="318"/>
      <c r="FH98" s="297"/>
      <c r="FI98" s="301"/>
      <c r="FJ98" s="318"/>
      <c r="FK98" s="297"/>
      <c r="FL98" s="301"/>
      <c r="FM98" s="318"/>
      <c r="FN98" s="297"/>
      <c r="FO98" s="301"/>
      <c r="FP98" s="318"/>
      <c r="FQ98" s="297"/>
      <c r="FR98" s="301"/>
      <c r="FS98" s="318"/>
    </row>
    <row r="99" spans="2:175" ht="33.75" customHeight="1" x14ac:dyDescent="0.25">
      <c r="B99" s="324" t="s">
        <v>465</v>
      </c>
      <c r="C99" s="325"/>
      <c r="D99" s="326"/>
      <c r="E99" s="327"/>
      <c r="F99" s="328"/>
      <c r="G99" s="326"/>
      <c r="H99" s="329"/>
      <c r="I99" s="325"/>
      <c r="J99" s="326"/>
      <c r="K99" s="327"/>
      <c r="L99" s="328"/>
      <c r="M99" s="326"/>
      <c r="N99" s="329"/>
      <c r="O99" s="325"/>
      <c r="P99" s="326"/>
      <c r="Q99" s="327"/>
      <c r="R99" s="328"/>
      <c r="S99" s="329"/>
      <c r="T99" s="325"/>
      <c r="U99" s="326"/>
      <c r="V99" s="327"/>
      <c r="W99" s="328"/>
      <c r="X99" s="326"/>
      <c r="Y99" s="329"/>
      <c r="Z99" s="325"/>
      <c r="AA99" s="326"/>
      <c r="AB99" s="327"/>
      <c r="AC99" s="328"/>
      <c r="AD99" s="326"/>
      <c r="AE99" s="329"/>
      <c r="AF99" s="325"/>
      <c r="AG99" s="326"/>
      <c r="AH99" s="327"/>
      <c r="AI99" s="328"/>
      <c r="AJ99" s="326"/>
      <c r="AK99" s="329"/>
      <c r="AL99" s="325"/>
      <c r="AM99" s="326"/>
      <c r="AN99" s="327"/>
      <c r="AO99" s="328"/>
      <c r="AP99" s="326"/>
      <c r="AQ99" s="329"/>
      <c r="AR99" s="325"/>
      <c r="AS99" s="326"/>
      <c r="AT99" s="327"/>
      <c r="AU99" s="328"/>
      <c r="AV99" s="326"/>
      <c r="AW99" s="329"/>
      <c r="AX99" s="325"/>
      <c r="AY99" s="326"/>
      <c r="AZ99" s="327"/>
      <c r="BA99" s="328"/>
      <c r="BB99" s="326"/>
      <c r="BC99" s="329"/>
      <c r="BD99" s="297">
        <v>101</v>
      </c>
      <c r="BE99" s="298">
        <v>44</v>
      </c>
      <c r="BF99" s="299">
        <v>39</v>
      </c>
      <c r="BG99" s="300">
        <v>69</v>
      </c>
      <c r="BH99" s="298">
        <v>41</v>
      </c>
      <c r="BI99" s="301">
        <v>40</v>
      </c>
      <c r="BJ99" s="297">
        <v>126</v>
      </c>
      <c r="BK99" s="298"/>
      <c r="BL99" s="299">
        <v>43</v>
      </c>
      <c r="BM99" s="300">
        <v>127</v>
      </c>
      <c r="BN99" s="298">
        <v>40</v>
      </c>
      <c r="BO99" s="301">
        <v>41</v>
      </c>
      <c r="BP99" s="297">
        <v>87</v>
      </c>
      <c r="BQ99" s="298">
        <v>42</v>
      </c>
      <c r="BR99" s="299">
        <v>41</v>
      </c>
      <c r="BS99" s="300">
        <v>77</v>
      </c>
      <c r="BT99" s="298">
        <v>42</v>
      </c>
      <c r="BU99" s="301">
        <v>41</v>
      </c>
      <c r="BV99" s="297">
        <v>97</v>
      </c>
      <c r="BW99" s="298">
        <v>96</v>
      </c>
      <c r="BX99" s="299">
        <v>80</v>
      </c>
      <c r="BY99" s="300">
        <v>66</v>
      </c>
      <c r="BZ99" s="298">
        <v>40</v>
      </c>
      <c r="CA99" s="301">
        <v>42</v>
      </c>
      <c r="CB99" s="297">
        <v>115</v>
      </c>
      <c r="CC99" s="298">
        <v>55</v>
      </c>
      <c r="CD99" s="299">
        <v>41</v>
      </c>
      <c r="CE99" s="300">
        <v>92</v>
      </c>
      <c r="CF99" s="298">
        <v>41</v>
      </c>
      <c r="CG99" s="301">
        <v>47</v>
      </c>
      <c r="CH99" s="297">
        <v>105</v>
      </c>
      <c r="CI99" s="298">
        <v>59</v>
      </c>
      <c r="CJ99" s="299">
        <v>40</v>
      </c>
      <c r="CK99" s="300">
        <v>100</v>
      </c>
      <c r="CL99" s="298">
        <v>58</v>
      </c>
      <c r="CM99" s="301">
        <v>50</v>
      </c>
      <c r="CN99" s="297">
        <v>152</v>
      </c>
      <c r="CO99" s="298">
        <v>63</v>
      </c>
      <c r="CP99" s="299">
        <v>46</v>
      </c>
      <c r="CQ99" s="300">
        <v>137</v>
      </c>
      <c r="CR99" s="298">
        <v>50</v>
      </c>
      <c r="CS99" s="301">
        <v>45</v>
      </c>
      <c r="CT99" s="297">
        <v>119</v>
      </c>
      <c r="CU99" s="298">
        <v>59</v>
      </c>
      <c r="CV99" s="299">
        <v>46</v>
      </c>
      <c r="CW99" s="300">
        <v>105</v>
      </c>
      <c r="CX99" s="298"/>
      <c r="CY99" s="301">
        <v>45</v>
      </c>
      <c r="CZ99" s="297">
        <v>106</v>
      </c>
      <c r="DA99" s="298">
        <v>55</v>
      </c>
      <c r="DB99" s="299">
        <v>38</v>
      </c>
      <c r="DC99" s="300">
        <v>136</v>
      </c>
      <c r="DD99" s="298">
        <v>51</v>
      </c>
      <c r="DE99" s="301">
        <v>44</v>
      </c>
      <c r="DF99" s="297">
        <v>118</v>
      </c>
      <c r="DG99" s="298">
        <v>56</v>
      </c>
      <c r="DH99" s="299">
        <v>42</v>
      </c>
      <c r="DI99" s="300">
        <v>102</v>
      </c>
      <c r="DJ99" s="298">
        <v>53</v>
      </c>
      <c r="DK99" s="301">
        <v>45</v>
      </c>
      <c r="DL99" s="297">
        <v>162</v>
      </c>
      <c r="DM99" s="298">
        <v>47</v>
      </c>
      <c r="DN99" s="299">
        <v>45</v>
      </c>
      <c r="DO99" s="300">
        <v>143</v>
      </c>
      <c r="DP99" s="298">
        <v>50</v>
      </c>
      <c r="DQ99" s="301">
        <v>45</v>
      </c>
      <c r="DR99" s="297">
        <v>98</v>
      </c>
      <c r="DS99" s="298">
        <v>47</v>
      </c>
      <c r="DT99" s="299">
        <v>45</v>
      </c>
      <c r="DU99" s="300">
        <v>85</v>
      </c>
      <c r="DV99" s="298">
        <v>53</v>
      </c>
      <c r="DW99" s="301">
        <v>44</v>
      </c>
      <c r="DX99" s="297">
        <v>136</v>
      </c>
      <c r="DY99" s="298">
        <v>54</v>
      </c>
      <c r="DZ99" s="299">
        <v>44</v>
      </c>
      <c r="EA99" s="300">
        <v>140</v>
      </c>
      <c r="EB99" s="298">
        <v>44</v>
      </c>
      <c r="EC99" s="301">
        <v>40</v>
      </c>
      <c r="ED99" s="297">
        <v>158</v>
      </c>
      <c r="EE99" s="298">
        <v>51</v>
      </c>
      <c r="EF99" s="299">
        <v>44</v>
      </c>
      <c r="EG99" s="300">
        <v>126</v>
      </c>
      <c r="EH99" s="298">
        <v>55</v>
      </c>
      <c r="EI99" s="301">
        <v>48</v>
      </c>
      <c r="EJ99" s="302">
        <v>99</v>
      </c>
      <c r="EK99" s="303">
        <v>61</v>
      </c>
      <c r="EL99" s="304">
        <v>56</v>
      </c>
      <c r="EM99" s="302">
        <v>201</v>
      </c>
      <c r="EN99" s="303">
        <v>47</v>
      </c>
      <c r="EO99" s="304">
        <v>48</v>
      </c>
      <c r="EP99" s="305">
        <v>240</v>
      </c>
      <c r="EQ99" s="306">
        <v>50</v>
      </c>
      <c r="ER99" s="307">
        <v>43</v>
      </c>
      <c r="ES99" s="308">
        <v>161</v>
      </c>
      <c r="ET99" s="309">
        <v>49</v>
      </c>
      <c r="EU99" s="310">
        <v>45</v>
      </c>
      <c r="EV99" s="297">
        <v>208</v>
      </c>
      <c r="EW99" s="301">
        <v>42</v>
      </c>
      <c r="EX99" s="318">
        <v>43</v>
      </c>
      <c r="EY99" s="297">
        <v>132</v>
      </c>
      <c r="EZ99" s="301">
        <v>44</v>
      </c>
      <c r="FA99" s="318">
        <v>41</v>
      </c>
      <c r="FB99" s="308">
        <v>247</v>
      </c>
      <c r="FC99" s="309">
        <v>45</v>
      </c>
      <c r="FD99" s="310">
        <v>41</v>
      </c>
      <c r="FE99" s="1166">
        <v>193</v>
      </c>
      <c r="FF99" s="1161">
        <v>43</v>
      </c>
      <c r="FG99" s="1167">
        <v>40</v>
      </c>
      <c r="FH99" s="1166">
        <v>274</v>
      </c>
      <c r="FI99" s="1161">
        <v>42</v>
      </c>
      <c r="FJ99" s="1167">
        <v>39</v>
      </c>
      <c r="FK99" s="1166">
        <v>155</v>
      </c>
      <c r="FL99" s="1161">
        <v>42</v>
      </c>
      <c r="FM99" s="1167">
        <v>40</v>
      </c>
      <c r="FN99" s="1166">
        <v>241</v>
      </c>
      <c r="FO99" s="1161">
        <v>51</v>
      </c>
      <c r="FP99" s="1167">
        <v>46</v>
      </c>
      <c r="FQ99" s="1166">
        <v>160</v>
      </c>
      <c r="FR99" s="1161">
        <v>49</v>
      </c>
      <c r="FS99" s="1167">
        <v>44</v>
      </c>
    </row>
    <row r="100" spans="2:175" ht="33.75" customHeight="1" x14ac:dyDescent="0.25">
      <c r="B100" s="324" t="s">
        <v>466</v>
      </c>
      <c r="C100" s="325"/>
      <c r="D100" s="326"/>
      <c r="E100" s="327"/>
      <c r="F100" s="328"/>
      <c r="G100" s="326"/>
      <c r="H100" s="329"/>
      <c r="I100" s="325"/>
      <c r="J100" s="326"/>
      <c r="K100" s="327"/>
      <c r="L100" s="328"/>
      <c r="M100" s="326"/>
      <c r="N100" s="329"/>
      <c r="O100" s="325"/>
      <c r="P100" s="326"/>
      <c r="Q100" s="327"/>
      <c r="R100" s="328"/>
      <c r="S100" s="329"/>
      <c r="T100" s="325"/>
      <c r="U100" s="326"/>
      <c r="V100" s="327"/>
      <c r="W100" s="328"/>
      <c r="X100" s="326"/>
      <c r="Y100" s="329"/>
      <c r="Z100" s="325"/>
      <c r="AA100" s="326"/>
      <c r="AB100" s="327"/>
      <c r="AC100" s="328"/>
      <c r="AD100" s="326"/>
      <c r="AE100" s="329"/>
      <c r="AF100" s="325"/>
      <c r="AG100" s="326"/>
      <c r="AH100" s="327"/>
      <c r="AI100" s="328"/>
      <c r="AJ100" s="326"/>
      <c r="AK100" s="329"/>
      <c r="AL100" s="325"/>
      <c r="AM100" s="326"/>
      <c r="AN100" s="327"/>
      <c r="AO100" s="328"/>
      <c r="AP100" s="326"/>
      <c r="AQ100" s="329"/>
      <c r="AR100" s="325"/>
      <c r="AS100" s="326"/>
      <c r="AT100" s="327"/>
      <c r="AU100" s="328"/>
      <c r="AV100" s="326"/>
      <c r="AW100" s="329"/>
      <c r="AX100" s="325"/>
      <c r="AY100" s="326"/>
      <c r="AZ100" s="327"/>
      <c r="BA100" s="328"/>
      <c r="BB100" s="326"/>
      <c r="BC100" s="329"/>
      <c r="BD100" s="297"/>
      <c r="BE100" s="298"/>
      <c r="BF100" s="299"/>
      <c r="BG100" s="300"/>
      <c r="BH100" s="298"/>
      <c r="BI100" s="301"/>
      <c r="BJ100" s="297"/>
      <c r="BK100" s="298"/>
      <c r="BL100" s="299"/>
      <c r="BM100" s="300"/>
      <c r="BN100" s="298"/>
      <c r="BO100" s="301"/>
      <c r="BP100" s="297"/>
      <c r="BQ100" s="298"/>
      <c r="BR100" s="299"/>
      <c r="BS100" s="300"/>
      <c r="BT100" s="298"/>
      <c r="BU100" s="301"/>
      <c r="BV100" s="297"/>
      <c r="BW100" s="298"/>
      <c r="BX100" s="299"/>
      <c r="BY100" s="300"/>
      <c r="BZ100" s="298"/>
      <c r="CA100" s="301"/>
      <c r="CB100" s="297"/>
      <c r="CC100" s="298"/>
      <c r="CD100" s="299"/>
      <c r="CE100" s="300"/>
      <c r="CF100" s="298"/>
      <c r="CG100" s="301"/>
      <c r="CH100" s="297"/>
      <c r="CI100" s="298"/>
      <c r="CJ100" s="299"/>
      <c r="CK100" s="300"/>
      <c r="CL100" s="298"/>
      <c r="CM100" s="301"/>
      <c r="CN100" s="297"/>
      <c r="CO100" s="298"/>
      <c r="CP100" s="299"/>
      <c r="CQ100" s="300"/>
      <c r="CR100" s="298"/>
      <c r="CS100" s="301"/>
      <c r="CT100" s="297"/>
      <c r="CU100" s="298"/>
      <c r="CV100" s="299"/>
      <c r="CW100" s="300"/>
      <c r="CX100" s="298"/>
      <c r="CY100" s="301"/>
      <c r="CZ100" s="297"/>
      <c r="DA100" s="298"/>
      <c r="DB100" s="299"/>
      <c r="DC100" s="300"/>
      <c r="DD100" s="298"/>
      <c r="DE100" s="301"/>
      <c r="DF100" s="297"/>
      <c r="DG100" s="298"/>
      <c r="DH100" s="299"/>
      <c r="DI100" s="300">
        <v>3</v>
      </c>
      <c r="DJ100" s="298"/>
      <c r="DK100" s="301"/>
      <c r="DL100" s="297"/>
      <c r="DM100" s="298"/>
      <c r="DN100" s="299"/>
      <c r="DO100" s="300"/>
      <c r="DP100" s="298"/>
      <c r="DQ100" s="301"/>
      <c r="DR100" s="297"/>
      <c r="DS100" s="298"/>
      <c r="DT100" s="299"/>
      <c r="DU100" s="300"/>
      <c r="DV100" s="298"/>
      <c r="DW100" s="301"/>
      <c r="DX100" s="297"/>
      <c r="DY100" s="298"/>
      <c r="DZ100" s="299"/>
      <c r="EA100" s="300"/>
      <c r="EB100" s="298"/>
      <c r="EC100" s="301"/>
      <c r="ED100" s="297"/>
      <c r="EE100" s="298"/>
      <c r="EF100" s="299"/>
      <c r="EG100" s="300"/>
      <c r="EH100" s="298"/>
      <c r="EI100" s="301"/>
      <c r="EJ100" s="297"/>
      <c r="EK100" s="298"/>
      <c r="EL100" s="299"/>
      <c r="EM100" s="297"/>
      <c r="EN100" s="301"/>
      <c r="EO100" s="318"/>
      <c r="EP100" s="297"/>
      <c r="EQ100" s="298"/>
      <c r="ER100" s="299"/>
      <c r="ES100" s="297"/>
      <c r="ET100" s="301"/>
      <c r="EU100" s="318"/>
      <c r="EV100" s="297"/>
      <c r="EW100" s="301"/>
      <c r="EX100" s="318"/>
      <c r="EY100" s="297"/>
      <c r="EZ100" s="301"/>
      <c r="FA100" s="318"/>
      <c r="FB100" s="297"/>
      <c r="FC100" s="301"/>
      <c r="FD100" s="318"/>
      <c r="FE100" s="297"/>
      <c r="FF100" s="301"/>
      <c r="FG100" s="318"/>
      <c r="FH100" s="297"/>
      <c r="FI100" s="301"/>
      <c r="FJ100" s="318"/>
      <c r="FK100" s="297"/>
      <c r="FL100" s="301"/>
      <c r="FM100" s="318"/>
      <c r="FN100" s="297"/>
      <c r="FO100" s="301"/>
      <c r="FP100" s="318"/>
      <c r="FQ100" s="297"/>
      <c r="FR100" s="301"/>
      <c r="FS100" s="318"/>
    </row>
    <row r="101" spans="2:175" ht="33.75" customHeight="1" x14ac:dyDescent="0.25">
      <c r="B101" s="324" t="s">
        <v>467</v>
      </c>
      <c r="C101" s="325"/>
      <c r="D101" s="326"/>
      <c r="E101" s="327"/>
      <c r="F101" s="328"/>
      <c r="G101" s="326"/>
      <c r="H101" s="329"/>
      <c r="I101" s="325"/>
      <c r="J101" s="326"/>
      <c r="K101" s="327"/>
      <c r="L101" s="328"/>
      <c r="M101" s="326"/>
      <c r="N101" s="329"/>
      <c r="O101" s="325"/>
      <c r="P101" s="326"/>
      <c r="Q101" s="327"/>
      <c r="R101" s="328"/>
      <c r="S101" s="329"/>
      <c r="T101" s="325"/>
      <c r="U101" s="326"/>
      <c r="V101" s="327"/>
      <c r="W101" s="328"/>
      <c r="X101" s="326"/>
      <c r="Y101" s="329"/>
      <c r="Z101" s="325"/>
      <c r="AA101" s="326"/>
      <c r="AB101" s="327"/>
      <c r="AC101" s="328"/>
      <c r="AD101" s="326"/>
      <c r="AE101" s="329"/>
      <c r="AF101" s="325"/>
      <c r="AG101" s="326"/>
      <c r="AH101" s="327"/>
      <c r="AI101" s="328"/>
      <c r="AJ101" s="326"/>
      <c r="AK101" s="329"/>
      <c r="AL101" s="325"/>
      <c r="AM101" s="326"/>
      <c r="AN101" s="327"/>
      <c r="AO101" s="328"/>
      <c r="AP101" s="326"/>
      <c r="AQ101" s="329"/>
      <c r="AR101" s="325"/>
      <c r="AS101" s="326"/>
      <c r="AT101" s="327"/>
      <c r="AU101" s="328"/>
      <c r="AV101" s="326"/>
      <c r="AW101" s="329"/>
      <c r="AX101" s="325"/>
      <c r="AY101" s="326"/>
      <c r="AZ101" s="327"/>
      <c r="BA101" s="328"/>
      <c r="BB101" s="326"/>
      <c r="BC101" s="329"/>
      <c r="BD101" s="297"/>
      <c r="BE101" s="298"/>
      <c r="BF101" s="299"/>
      <c r="BG101" s="300"/>
      <c r="BH101" s="298"/>
      <c r="BI101" s="301"/>
      <c r="BJ101" s="297"/>
      <c r="BK101" s="298"/>
      <c r="BL101" s="299"/>
      <c r="BM101" s="300"/>
      <c r="BN101" s="298"/>
      <c r="BO101" s="301"/>
      <c r="BP101" s="297"/>
      <c r="BQ101" s="298"/>
      <c r="BR101" s="299"/>
      <c r="BS101" s="300"/>
      <c r="BT101" s="298"/>
      <c r="BU101" s="301"/>
      <c r="BV101" s="297"/>
      <c r="BW101" s="298"/>
      <c r="BX101" s="299"/>
      <c r="BY101" s="300"/>
      <c r="BZ101" s="298"/>
      <c r="CA101" s="301"/>
      <c r="CB101" s="297"/>
      <c r="CC101" s="298"/>
      <c r="CD101" s="299"/>
      <c r="CE101" s="300"/>
      <c r="CF101" s="298"/>
      <c r="CG101" s="301"/>
      <c r="CH101" s="297"/>
      <c r="CI101" s="298"/>
      <c r="CJ101" s="299"/>
      <c r="CK101" s="300"/>
      <c r="CL101" s="298"/>
      <c r="CM101" s="301"/>
      <c r="CN101" s="297"/>
      <c r="CO101" s="298"/>
      <c r="CP101" s="299"/>
      <c r="CQ101" s="300"/>
      <c r="CR101" s="298"/>
      <c r="CS101" s="301"/>
      <c r="CT101" s="297"/>
      <c r="CU101" s="298"/>
      <c r="CV101" s="299"/>
      <c r="CW101" s="300"/>
      <c r="CX101" s="298"/>
      <c r="CY101" s="301"/>
      <c r="CZ101" s="297"/>
      <c r="DA101" s="298"/>
      <c r="DB101" s="299"/>
      <c r="DC101" s="300"/>
      <c r="DD101" s="298"/>
      <c r="DE101" s="301"/>
      <c r="DF101" s="297"/>
      <c r="DG101" s="298"/>
      <c r="DH101" s="299"/>
      <c r="DI101" s="300">
        <v>7</v>
      </c>
      <c r="DJ101" s="298"/>
      <c r="DK101" s="301"/>
      <c r="DL101" s="297"/>
      <c r="DM101" s="298"/>
      <c r="DN101" s="299"/>
      <c r="DO101" s="300"/>
      <c r="DP101" s="298"/>
      <c r="DQ101" s="301"/>
      <c r="DR101" s="297"/>
      <c r="DS101" s="298"/>
      <c r="DT101" s="299"/>
      <c r="DU101" s="300"/>
      <c r="DV101" s="298"/>
      <c r="DW101" s="301"/>
      <c r="DX101" s="297"/>
      <c r="DY101" s="298"/>
      <c r="DZ101" s="299"/>
      <c r="EA101" s="300"/>
      <c r="EB101" s="298"/>
      <c r="EC101" s="301"/>
      <c r="ED101" s="297"/>
      <c r="EE101" s="298"/>
      <c r="EF101" s="299"/>
      <c r="EG101" s="300"/>
      <c r="EH101" s="298"/>
      <c r="EI101" s="301"/>
      <c r="EJ101" s="297"/>
      <c r="EK101" s="298"/>
      <c r="EL101" s="299"/>
      <c r="EM101" s="297"/>
      <c r="EN101" s="301"/>
      <c r="EO101" s="318"/>
      <c r="EP101" s="297"/>
      <c r="EQ101" s="298"/>
      <c r="ER101" s="299"/>
      <c r="ES101" s="297"/>
      <c r="ET101" s="301"/>
      <c r="EU101" s="318"/>
      <c r="EV101" s="297"/>
      <c r="EW101" s="301"/>
      <c r="EX101" s="318"/>
      <c r="EY101" s="297"/>
      <c r="EZ101" s="301"/>
      <c r="FA101" s="318"/>
      <c r="FB101" s="297"/>
      <c r="FC101" s="301"/>
      <c r="FD101" s="318"/>
      <c r="FE101" s="297"/>
      <c r="FF101" s="301"/>
      <c r="FG101" s="318"/>
      <c r="FH101" s="297"/>
      <c r="FI101" s="301"/>
      <c r="FJ101" s="318"/>
      <c r="FK101" s="297"/>
      <c r="FL101" s="301"/>
      <c r="FM101" s="318"/>
      <c r="FN101" s="297"/>
      <c r="FO101" s="301"/>
      <c r="FP101" s="318"/>
      <c r="FQ101" s="297">
        <v>92</v>
      </c>
      <c r="FR101" s="301">
        <v>47</v>
      </c>
      <c r="FS101" s="318">
        <v>44</v>
      </c>
    </row>
    <row r="102" spans="2:175" ht="33.75" customHeight="1" x14ac:dyDescent="0.25">
      <c r="B102" s="324" t="s">
        <v>468</v>
      </c>
      <c r="C102" s="325"/>
      <c r="D102" s="326"/>
      <c r="E102" s="327"/>
      <c r="F102" s="328"/>
      <c r="G102" s="326"/>
      <c r="H102" s="329"/>
      <c r="I102" s="325"/>
      <c r="J102" s="326"/>
      <c r="K102" s="327"/>
      <c r="L102" s="328"/>
      <c r="M102" s="326"/>
      <c r="N102" s="329"/>
      <c r="O102" s="325"/>
      <c r="P102" s="326"/>
      <c r="Q102" s="327"/>
      <c r="R102" s="328"/>
      <c r="S102" s="329"/>
      <c r="T102" s="325"/>
      <c r="U102" s="326"/>
      <c r="V102" s="327"/>
      <c r="W102" s="328"/>
      <c r="X102" s="326"/>
      <c r="Y102" s="329"/>
      <c r="Z102" s="325"/>
      <c r="AA102" s="326"/>
      <c r="AB102" s="327"/>
      <c r="AC102" s="328"/>
      <c r="AD102" s="326"/>
      <c r="AE102" s="329"/>
      <c r="AF102" s="325"/>
      <c r="AG102" s="326"/>
      <c r="AH102" s="327"/>
      <c r="AI102" s="328"/>
      <c r="AJ102" s="326"/>
      <c r="AK102" s="329"/>
      <c r="AL102" s="325"/>
      <c r="AM102" s="326"/>
      <c r="AN102" s="327"/>
      <c r="AO102" s="328"/>
      <c r="AP102" s="326"/>
      <c r="AQ102" s="329"/>
      <c r="AR102" s="325"/>
      <c r="AS102" s="326"/>
      <c r="AT102" s="327"/>
      <c r="AU102" s="328"/>
      <c r="AV102" s="326"/>
      <c r="AW102" s="329"/>
      <c r="AX102" s="325"/>
      <c r="AY102" s="326"/>
      <c r="AZ102" s="327"/>
      <c r="BA102" s="328"/>
      <c r="BB102" s="326"/>
      <c r="BC102" s="329"/>
      <c r="BD102" s="297"/>
      <c r="BE102" s="298"/>
      <c r="BF102" s="299"/>
      <c r="BG102" s="300"/>
      <c r="BH102" s="298"/>
      <c r="BI102" s="301"/>
      <c r="BJ102" s="297"/>
      <c r="BK102" s="298"/>
      <c r="BL102" s="299"/>
      <c r="BM102" s="300"/>
      <c r="BN102" s="298"/>
      <c r="BO102" s="301"/>
      <c r="BP102" s="297"/>
      <c r="BQ102" s="298"/>
      <c r="BR102" s="299"/>
      <c r="BS102" s="300"/>
      <c r="BT102" s="298"/>
      <c r="BU102" s="301"/>
      <c r="BV102" s="297"/>
      <c r="BW102" s="298"/>
      <c r="BX102" s="299"/>
      <c r="BY102" s="300"/>
      <c r="BZ102" s="298"/>
      <c r="CA102" s="301"/>
      <c r="CB102" s="297"/>
      <c r="CC102" s="298"/>
      <c r="CD102" s="299"/>
      <c r="CE102" s="300"/>
      <c r="CF102" s="298"/>
      <c r="CG102" s="301"/>
      <c r="CH102" s="297"/>
      <c r="CI102" s="298"/>
      <c r="CJ102" s="299"/>
      <c r="CK102" s="300"/>
      <c r="CL102" s="298"/>
      <c r="CM102" s="301"/>
      <c r="CN102" s="297"/>
      <c r="CO102" s="298"/>
      <c r="CP102" s="299"/>
      <c r="CQ102" s="300">
        <v>41</v>
      </c>
      <c r="CR102" s="298">
        <v>41</v>
      </c>
      <c r="CS102" s="301">
        <v>36</v>
      </c>
      <c r="CT102" s="297"/>
      <c r="CU102" s="298"/>
      <c r="CV102" s="299"/>
      <c r="CW102" s="300">
        <v>45</v>
      </c>
      <c r="CX102" s="298">
        <v>47</v>
      </c>
      <c r="CY102" s="301">
        <v>37</v>
      </c>
      <c r="CZ102" s="297"/>
      <c r="DA102" s="298"/>
      <c r="DB102" s="299"/>
      <c r="DC102" s="300"/>
      <c r="DD102" s="298"/>
      <c r="DE102" s="301"/>
      <c r="DF102" s="297"/>
      <c r="DG102" s="298"/>
      <c r="DH102" s="299"/>
      <c r="DI102" s="300">
        <v>18</v>
      </c>
      <c r="DJ102" s="298"/>
      <c r="DK102" s="301"/>
      <c r="DL102" s="297"/>
      <c r="DM102" s="298"/>
      <c r="DN102" s="299"/>
      <c r="DO102" s="300"/>
      <c r="DP102" s="298"/>
      <c r="DQ102" s="301"/>
      <c r="DR102" s="297"/>
      <c r="DS102" s="298"/>
      <c r="DT102" s="299"/>
      <c r="DU102" s="300"/>
      <c r="DV102" s="298"/>
      <c r="DW102" s="301"/>
      <c r="DX102" s="297"/>
      <c r="DY102" s="298"/>
      <c r="DZ102" s="299"/>
      <c r="EA102" s="300"/>
      <c r="EB102" s="298"/>
      <c r="EC102" s="301"/>
      <c r="ED102" s="297"/>
      <c r="EE102" s="298"/>
      <c r="EF102" s="299"/>
      <c r="EG102" s="300"/>
      <c r="EH102" s="298"/>
      <c r="EI102" s="301"/>
      <c r="EJ102" s="297"/>
      <c r="EK102" s="298"/>
      <c r="EL102" s="299"/>
      <c r="EM102" s="297"/>
      <c r="EN102" s="301"/>
      <c r="EO102" s="318"/>
      <c r="EP102" s="297"/>
      <c r="EQ102" s="298"/>
      <c r="ER102" s="299"/>
      <c r="ES102" s="297"/>
      <c r="ET102" s="301"/>
      <c r="EU102" s="318"/>
      <c r="EV102" s="308"/>
      <c r="EW102" s="309"/>
      <c r="EX102" s="310"/>
      <c r="EY102" s="308"/>
      <c r="EZ102" s="309"/>
      <c r="FA102" s="310"/>
      <c r="FB102" s="297"/>
      <c r="FC102" s="301"/>
      <c r="FD102" s="318"/>
      <c r="FE102" s="297"/>
      <c r="FF102" s="301"/>
      <c r="FG102" s="318"/>
      <c r="FH102" s="297"/>
      <c r="FI102" s="301"/>
      <c r="FJ102" s="318"/>
      <c r="FK102" s="297"/>
      <c r="FL102" s="301"/>
      <c r="FM102" s="318"/>
      <c r="FN102" s="297"/>
      <c r="FO102" s="301"/>
      <c r="FP102" s="318"/>
      <c r="FQ102" s="297">
        <v>113</v>
      </c>
      <c r="FR102" s="301">
        <v>52</v>
      </c>
      <c r="FS102" s="318">
        <v>43</v>
      </c>
    </row>
    <row r="103" spans="2:175" ht="33.75" customHeight="1" x14ac:dyDescent="0.25">
      <c r="B103" s="324" t="s">
        <v>469</v>
      </c>
      <c r="C103" s="325"/>
      <c r="D103" s="326"/>
      <c r="E103" s="327"/>
      <c r="F103" s="328"/>
      <c r="G103" s="326"/>
      <c r="H103" s="329"/>
      <c r="I103" s="325"/>
      <c r="J103" s="326"/>
      <c r="K103" s="327"/>
      <c r="L103" s="328"/>
      <c r="M103" s="326"/>
      <c r="N103" s="329"/>
      <c r="O103" s="325"/>
      <c r="P103" s="326"/>
      <c r="Q103" s="327"/>
      <c r="R103" s="328"/>
      <c r="S103" s="329"/>
      <c r="T103" s="325"/>
      <c r="U103" s="326"/>
      <c r="V103" s="327"/>
      <c r="W103" s="328"/>
      <c r="X103" s="326"/>
      <c r="Y103" s="329"/>
      <c r="Z103" s="325"/>
      <c r="AA103" s="326"/>
      <c r="AB103" s="327"/>
      <c r="AC103" s="328"/>
      <c r="AD103" s="326"/>
      <c r="AE103" s="329"/>
      <c r="AF103" s="325"/>
      <c r="AG103" s="326"/>
      <c r="AH103" s="327"/>
      <c r="AI103" s="328"/>
      <c r="AJ103" s="326"/>
      <c r="AK103" s="329"/>
      <c r="AL103" s="325"/>
      <c r="AM103" s="326"/>
      <c r="AN103" s="327"/>
      <c r="AO103" s="328"/>
      <c r="AP103" s="326"/>
      <c r="AQ103" s="329"/>
      <c r="AR103" s="325"/>
      <c r="AS103" s="326"/>
      <c r="AT103" s="327"/>
      <c r="AU103" s="328"/>
      <c r="AV103" s="326"/>
      <c r="AW103" s="329"/>
      <c r="AX103" s="325"/>
      <c r="AY103" s="326"/>
      <c r="AZ103" s="327"/>
      <c r="BA103" s="328"/>
      <c r="BB103" s="326"/>
      <c r="BC103" s="329"/>
      <c r="BD103" s="297">
        <v>105</v>
      </c>
      <c r="BE103" s="298">
        <v>45</v>
      </c>
      <c r="BF103" s="299">
        <v>39</v>
      </c>
      <c r="BG103" s="300">
        <v>92</v>
      </c>
      <c r="BH103" s="298">
        <v>39</v>
      </c>
      <c r="BI103" s="301">
        <v>42</v>
      </c>
      <c r="BJ103" s="297">
        <v>108</v>
      </c>
      <c r="BK103" s="298">
        <v>39</v>
      </c>
      <c r="BL103" s="299">
        <v>40</v>
      </c>
      <c r="BM103" s="300">
        <v>155</v>
      </c>
      <c r="BN103" s="298">
        <v>40</v>
      </c>
      <c r="BO103" s="301">
        <v>40</v>
      </c>
      <c r="BP103" s="297">
        <v>77</v>
      </c>
      <c r="BQ103" s="298">
        <v>44</v>
      </c>
      <c r="BR103" s="299">
        <v>42</v>
      </c>
      <c r="BS103" s="300">
        <v>95</v>
      </c>
      <c r="BT103" s="298">
        <v>43</v>
      </c>
      <c r="BU103" s="301">
        <v>44</v>
      </c>
      <c r="BV103" s="297">
        <v>82</v>
      </c>
      <c r="BW103" s="298">
        <v>60</v>
      </c>
      <c r="BX103" s="299">
        <v>49</v>
      </c>
      <c r="BY103" s="300">
        <v>62</v>
      </c>
      <c r="BZ103" s="298">
        <v>40</v>
      </c>
      <c r="CA103" s="301">
        <v>40</v>
      </c>
      <c r="CB103" s="297">
        <v>91</v>
      </c>
      <c r="CC103" s="298">
        <v>64</v>
      </c>
      <c r="CD103" s="299">
        <v>41</v>
      </c>
      <c r="CE103" s="300">
        <v>105</v>
      </c>
      <c r="CF103" s="298">
        <v>40</v>
      </c>
      <c r="CG103" s="301">
        <v>47</v>
      </c>
      <c r="CH103" s="297">
        <v>111</v>
      </c>
      <c r="CI103" s="298">
        <v>65</v>
      </c>
      <c r="CJ103" s="299">
        <v>40</v>
      </c>
      <c r="CK103" s="300">
        <v>78</v>
      </c>
      <c r="CL103" s="298">
        <v>59</v>
      </c>
      <c r="CM103" s="301">
        <v>47</v>
      </c>
      <c r="CN103" s="297">
        <v>93</v>
      </c>
      <c r="CO103" s="298">
        <v>53</v>
      </c>
      <c r="CP103" s="299">
        <v>41</v>
      </c>
      <c r="CQ103" s="300">
        <v>84</v>
      </c>
      <c r="CR103" s="298">
        <v>56</v>
      </c>
      <c r="CS103" s="301">
        <v>44</v>
      </c>
      <c r="CT103" s="297">
        <v>109</v>
      </c>
      <c r="CU103" s="298">
        <v>86</v>
      </c>
      <c r="CV103" s="299">
        <v>40</v>
      </c>
      <c r="CW103" s="300">
        <v>89</v>
      </c>
      <c r="CX103" s="298">
        <v>63</v>
      </c>
      <c r="CY103" s="301">
        <v>43</v>
      </c>
      <c r="CZ103" s="297">
        <v>136</v>
      </c>
      <c r="DA103" s="298">
        <v>62</v>
      </c>
      <c r="DB103" s="299">
        <v>42</v>
      </c>
      <c r="DC103" s="300">
        <v>73</v>
      </c>
      <c r="DD103" s="298">
        <v>61</v>
      </c>
      <c r="DE103" s="301">
        <v>40</v>
      </c>
      <c r="DF103" s="297">
        <v>107</v>
      </c>
      <c r="DG103" s="298">
        <v>63</v>
      </c>
      <c r="DH103" s="299">
        <v>41</v>
      </c>
      <c r="DI103" s="300">
        <v>75</v>
      </c>
      <c r="DJ103" s="298">
        <v>56</v>
      </c>
      <c r="DK103" s="301">
        <v>46</v>
      </c>
      <c r="DL103" s="297">
        <v>119</v>
      </c>
      <c r="DM103" s="298">
        <v>58</v>
      </c>
      <c r="DN103" s="299">
        <v>48</v>
      </c>
      <c r="DO103" s="300">
        <v>108</v>
      </c>
      <c r="DP103" s="298">
        <v>54</v>
      </c>
      <c r="DQ103" s="301">
        <v>43</v>
      </c>
      <c r="DR103" s="297">
        <v>91</v>
      </c>
      <c r="DS103" s="298">
        <v>62</v>
      </c>
      <c r="DT103" s="299">
        <v>47</v>
      </c>
      <c r="DU103" s="300">
        <v>69</v>
      </c>
      <c r="DV103" s="298">
        <v>59</v>
      </c>
      <c r="DW103" s="301">
        <v>45</v>
      </c>
      <c r="DX103" s="297">
        <v>88</v>
      </c>
      <c r="DY103" s="298">
        <v>53</v>
      </c>
      <c r="DZ103" s="299">
        <v>44</v>
      </c>
      <c r="EA103" s="300">
        <v>69</v>
      </c>
      <c r="EB103" s="298">
        <v>57</v>
      </c>
      <c r="EC103" s="301">
        <v>36</v>
      </c>
      <c r="ED103" s="297">
        <v>78</v>
      </c>
      <c r="EE103" s="298">
        <v>63</v>
      </c>
      <c r="EF103" s="299">
        <v>49</v>
      </c>
      <c r="EG103" s="300">
        <v>53</v>
      </c>
      <c r="EH103" s="298">
        <v>50</v>
      </c>
      <c r="EI103" s="301">
        <v>40</v>
      </c>
      <c r="EJ103" s="302">
        <v>145</v>
      </c>
      <c r="EK103" s="303">
        <v>78</v>
      </c>
      <c r="EL103" s="304">
        <v>58</v>
      </c>
      <c r="EM103" s="302">
        <v>74</v>
      </c>
      <c r="EN103" s="303">
        <v>69</v>
      </c>
      <c r="EO103" s="304">
        <v>58</v>
      </c>
      <c r="EP103" s="305">
        <v>175</v>
      </c>
      <c r="EQ103" s="306">
        <v>73</v>
      </c>
      <c r="ER103" s="307">
        <v>61</v>
      </c>
      <c r="ES103" s="308">
        <v>67</v>
      </c>
      <c r="ET103" s="309">
        <v>65</v>
      </c>
      <c r="EU103" s="310">
        <v>47</v>
      </c>
      <c r="EV103" s="297">
        <v>226</v>
      </c>
      <c r="EW103" s="301">
        <v>76</v>
      </c>
      <c r="EX103" s="318">
        <v>60</v>
      </c>
      <c r="EY103" s="297">
        <v>91</v>
      </c>
      <c r="EZ103" s="301">
        <v>80</v>
      </c>
      <c r="FA103" s="318">
        <v>61</v>
      </c>
      <c r="FB103" s="308">
        <v>99</v>
      </c>
      <c r="FC103" s="309">
        <v>75</v>
      </c>
      <c r="FD103" s="310">
        <v>63</v>
      </c>
      <c r="FE103" s="1166">
        <v>54</v>
      </c>
      <c r="FF103" s="1161">
        <v>52</v>
      </c>
      <c r="FG103" s="1167">
        <v>40</v>
      </c>
      <c r="FH103" s="1166">
        <v>224</v>
      </c>
      <c r="FI103" s="1161">
        <v>81</v>
      </c>
      <c r="FJ103" s="1167">
        <v>44</v>
      </c>
      <c r="FK103" s="1166">
        <v>75</v>
      </c>
      <c r="FL103" s="1161">
        <v>73</v>
      </c>
      <c r="FM103" s="1167">
        <v>39</v>
      </c>
      <c r="FN103" s="1166">
        <v>92</v>
      </c>
      <c r="FO103" s="1161">
        <v>67</v>
      </c>
      <c r="FP103" s="1167">
        <v>44</v>
      </c>
      <c r="FQ103" s="1166">
        <v>55</v>
      </c>
      <c r="FR103" s="1161">
        <v>41</v>
      </c>
      <c r="FS103" s="1167">
        <v>33</v>
      </c>
    </row>
    <row r="104" spans="2:175" ht="33.75" customHeight="1" x14ac:dyDescent="0.25">
      <c r="B104" s="324" t="s">
        <v>470</v>
      </c>
      <c r="C104" s="325"/>
      <c r="D104" s="326"/>
      <c r="E104" s="327"/>
      <c r="F104" s="328"/>
      <c r="G104" s="326"/>
      <c r="H104" s="329"/>
      <c r="I104" s="325"/>
      <c r="J104" s="326"/>
      <c r="K104" s="327"/>
      <c r="L104" s="328"/>
      <c r="M104" s="326"/>
      <c r="N104" s="329"/>
      <c r="O104" s="325"/>
      <c r="P104" s="326"/>
      <c r="Q104" s="327"/>
      <c r="R104" s="328"/>
      <c r="S104" s="329"/>
      <c r="T104" s="325"/>
      <c r="U104" s="326"/>
      <c r="V104" s="327"/>
      <c r="W104" s="328"/>
      <c r="X104" s="326"/>
      <c r="Y104" s="329"/>
      <c r="Z104" s="325"/>
      <c r="AA104" s="326"/>
      <c r="AB104" s="327"/>
      <c r="AC104" s="328"/>
      <c r="AD104" s="326"/>
      <c r="AE104" s="329"/>
      <c r="AF104" s="325"/>
      <c r="AG104" s="326"/>
      <c r="AH104" s="327"/>
      <c r="AI104" s="328"/>
      <c r="AJ104" s="326"/>
      <c r="AK104" s="329"/>
      <c r="AL104" s="325"/>
      <c r="AM104" s="326"/>
      <c r="AN104" s="327"/>
      <c r="AO104" s="328"/>
      <c r="AP104" s="326"/>
      <c r="AQ104" s="329"/>
      <c r="AR104" s="325"/>
      <c r="AS104" s="326"/>
      <c r="AT104" s="327"/>
      <c r="AU104" s="328"/>
      <c r="AV104" s="326"/>
      <c r="AW104" s="329"/>
      <c r="AX104" s="325"/>
      <c r="AY104" s="326"/>
      <c r="AZ104" s="327"/>
      <c r="BA104" s="328"/>
      <c r="BB104" s="326"/>
      <c r="BC104" s="329"/>
      <c r="BD104" s="297">
        <v>54</v>
      </c>
      <c r="BE104" s="298"/>
      <c r="BF104" s="299">
        <v>38</v>
      </c>
      <c r="BG104" s="300">
        <v>0</v>
      </c>
      <c r="BH104" s="298"/>
      <c r="BI104" s="301">
        <v>0</v>
      </c>
      <c r="BJ104" s="297">
        <v>78</v>
      </c>
      <c r="BK104" s="298">
        <v>40</v>
      </c>
      <c r="BL104" s="299">
        <v>42</v>
      </c>
      <c r="BM104" s="300">
        <v>0</v>
      </c>
      <c r="BN104" s="298"/>
      <c r="BO104" s="301">
        <v>0</v>
      </c>
      <c r="BP104" s="297">
        <v>48</v>
      </c>
      <c r="BQ104" s="298">
        <v>42</v>
      </c>
      <c r="BR104" s="299">
        <v>40</v>
      </c>
      <c r="BS104" s="300">
        <v>0</v>
      </c>
      <c r="BT104" s="298"/>
      <c r="BU104" s="301"/>
      <c r="BV104" s="297">
        <v>37</v>
      </c>
      <c r="BW104" s="298">
        <v>37</v>
      </c>
      <c r="BX104" s="299">
        <v>32</v>
      </c>
      <c r="BY104" s="300">
        <v>0</v>
      </c>
      <c r="BZ104" s="298"/>
      <c r="CA104" s="301"/>
      <c r="CB104" s="297">
        <v>51</v>
      </c>
      <c r="CC104" s="298">
        <v>51</v>
      </c>
      <c r="CD104" s="299">
        <v>38</v>
      </c>
      <c r="CE104" s="300"/>
      <c r="CF104" s="298"/>
      <c r="CG104" s="301"/>
      <c r="CH104" s="297">
        <v>64</v>
      </c>
      <c r="CI104" s="298">
        <v>62</v>
      </c>
      <c r="CJ104" s="299">
        <v>40</v>
      </c>
      <c r="CK104" s="300"/>
      <c r="CL104" s="298"/>
      <c r="CM104" s="301"/>
      <c r="CN104" s="297">
        <v>47</v>
      </c>
      <c r="CO104" s="298">
        <v>47</v>
      </c>
      <c r="CP104" s="299">
        <v>37</v>
      </c>
      <c r="CQ104" s="300"/>
      <c r="CR104" s="298"/>
      <c r="CS104" s="301"/>
      <c r="CT104" s="297">
        <v>47</v>
      </c>
      <c r="CU104" s="298">
        <v>47</v>
      </c>
      <c r="CV104" s="299">
        <v>38</v>
      </c>
      <c r="CW104" s="300"/>
      <c r="CX104" s="298"/>
      <c r="CY104" s="301"/>
      <c r="CZ104" s="297">
        <v>50</v>
      </c>
      <c r="DA104" s="298">
        <v>49</v>
      </c>
      <c r="DB104" s="299">
        <v>39</v>
      </c>
      <c r="DC104" s="300"/>
      <c r="DD104" s="298"/>
      <c r="DE104" s="301"/>
      <c r="DF104" s="297">
        <v>50</v>
      </c>
      <c r="DG104" s="298">
        <v>50</v>
      </c>
      <c r="DH104" s="299">
        <v>35</v>
      </c>
      <c r="DI104" s="300"/>
      <c r="DJ104" s="298"/>
      <c r="DK104" s="301"/>
      <c r="DL104" s="297">
        <v>62</v>
      </c>
      <c r="DM104" s="298">
        <v>57</v>
      </c>
      <c r="DN104" s="299">
        <v>45</v>
      </c>
      <c r="DO104" s="300"/>
      <c r="DP104" s="298"/>
      <c r="DQ104" s="301"/>
      <c r="DR104" s="297">
        <v>37</v>
      </c>
      <c r="DS104" s="298">
        <v>37</v>
      </c>
      <c r="DT104" s="299">
        <v>31</v>
      </c>
      <c r="DU104" s="300"/>
      <c r="DV104" s="298"/>
      <c r="DW104" s="301"/>
      <c r="DX104" s="297">
        <v>70</v>
      </c>
      <c r="DY104" s="298">
        <v>54</v>
      </c>
      <c r="DZ104" s="299">
        <v>43</v>
      </c>
      <c r="EA104" s="300"/>
      <c r="EB104" s="298"/>
      <c r="EC104" s="301"/>
      <c r="ED104" s="297">
        <v>86</v>
      </c>
      <c r="EE104" s="298">
        <v>52</v>
      </c>
      <c r="EF104" s="299">
        <v>45</v>
      </c>
      <c r="EG104" s="300"/>
      <c r="EH104" s="298"/>
      <c r="EI104" s="301"/>
      <c r="EJ104" s="302">
        <v>59</v>
      </c>
      <c r="EK104" s="303">
        <v>57</v>
      </c>
      <c r="EL104" s="304">
        <v>43</v>
      </c>
      <c r="EM104" s="297"/>
      <c r="EN104" s="301"/>
      <c r="EO104" s="318"/>
      <c r="EP104" s="305">
        <v>80</v>
      </c>
      <c r="EQ104" s="306">
        <v>54</v>
      </c>
      <c r="ER104" s="307">
        <v>45</v>
      </c>
      <c r="ES104" s="297"/>
      <c r="ET104" s="301"/>
      <c r="EU104" s="318"/>
      <c r="EV104" s="297">
        <v>52</v>
      </c>
      <c r="EW104" s="301">
        <v>51</v>
      </c>
      <c r="EX104" s="318">
        <v>41</v>
      </c>
      <c r="EY104" s="297"/>
      <c r="EZ104" s="301"/>
      <c r="FA104" s="318"/>
      <c r="FB104" s="297">
        <v>100</v>
      </c>
      <c r="FC104" s="301">
        <v>61</v>
      </c>
      <c r="FD104" s="318">
        <v>53</v>
      </c>
      <c r="FE104" s="297"/>
      <c r="FF104" s="301"/>
      <c r="FG104" s="318"/>
      <c r="FH104" s="297">
        <v>66</v>
      </c>
      <c r="FI104" s="301">
        <v>61</v>
      </c>
      <c r="FJ104" s="318">
        <v>47</v>
      </c>
      <c r="FK104" s="297"/>
      <c r="FL104" s="301"/>
      <c r="FM104" s="318"/>
      <c r="FN104" s="297">
        <v>81</v>
      </c>
      <c r="FO104" s="301">
        <v>59</v>
      </c>
      <c r="FP104" s="318">
        <v>45</v>
      </c>
      <c r="FQ104" s="297">
        <v>0</v>
      </c>
      <c r="FR104" s="301">
        <v>0</v>
      </c>
      <c r="FS104" s="318">
        <v>0</v>
      </c>
    </row>
    <row r="105" spans="2:175" ht="33.75" customHeight="1" x14ac:dyDescent="0.25">
      <c r="B105" s="324" t="s">
        <v>471</v>
      </c>
      <c r="C105" s="325"/>
      <c r="D105" s="326"/>
      <c r="E105" s="327"/>
      <c r="F105" s="328"/>
      <c r="G105" s="326"/>
      <c r="H105" s="329"/>
      <c r="I105" s="325"/>
      <c r="J105" s="326"/>
      <c r="K105" s="327"/>
      <c r="L105" s="328"/>
      <c r="M105" s="326"/>
      <c r="N105" s="329"/>
      <c r="O105" s="325"/>
      <c r="P105" s="326"/>
      <c r="Q105" s="327"/>
      <c r="R105" s="328"/>
      <c r="S105" s="329"/>
      <c r="T105" s="325"/>
      <c r="U105" s="326"/>
      <c r="V105" s="327"/>
      <c r="W105" s="328"/>
      <c r="X105" s="326"/>
      <c r="Y105" s="329"/>
      <c r="Z105" s="325"/>
      <c r="AA105" s="326"/>
      <c r="AB105" s="327"/>
      <c r="AC105" s="328"/>
      <c r="AD105" s="326"/>
      <c r="AE105" s="329"/>
      <c r="AF105" s="325"/>
      <c r="AG105" s="326"/>
      <c r="AH105" s="327"/>
      <c r="AI105" s="328"/>
      <c r="AJ105" s="326"/>
      <c r="AK105" s="329"/>
      <c r="AL105" s="325"/>
      <c r="AM105" s="326"/>
      <c r="AN105" s="327"/>
      <c r="AO105" s="328"/>
      <c r="AP105" s="326"/>
      <c r="AQ105" s="329"/>
      <c r="AR105" s="325"/>
      <c r="AS105" s="326"/>
      <c r="AT105" s="327"/>
      <c r="AU105" s="328"/>
      <c r="AV105" s="326"/>
      <c r="AW105" s="329"/>
      <c r="AX105" s="325"/>
      <c r="AY105" s="326"/>
      <c r="AZ105" s="327"/>
      <c r="BA105" s="328"/>
      <c r="BB105" s="326"/>
      <c r="BC105" s="329"/>
      <c r="BD105" s="297"/>
      <c r="BE105" s="298"/>
      <c r="BF105" s="299"/>
      <c r="BG105" s="300"/>
      <c r="BH105" s="298"/>
      <c r="BI105" s="301"/>
      <c r="BJ105" s="297"/>
      <c r="BK105" s="298">
        <v>40</v>
      </c>
      <c r="BL105" s="299"/>
      <c r="BM105" s="300"/>
      <c r="BN105" s="298"/>
      <c r="BO105" s="301"/>
      <c r="BP105" s="297"/>
      <c r="BQ105" s="298"/>
      <c r="BR105" s="299"/>
      <c r="BS105" s="300"/>
      <c r="BT105" s="298"/>
      <c r="BU105" s="301"/>
      <c r="BV105" s="297"/>
      <c r="BW105" s="298"/>
      <c r="BX105" s="299"/>
      <c r="BY105" s="300"/>
      <c r="BZ105" s="298"/>
      <c r="CA105" s="301"/>
      <c r="CB105" s="297"/>
      <c r="CC105" s="298"/>
      <c r="CD105" s="299"/>
      <c r="CE105" s="300"/>
      <c r="CF105" s="298"/>
      <c r="CG105" s="301"/>
      <c r="CH105" s="297"/>
      <c r="CI105" s="298"/>
      <c r="CJ105" s="299"/>
      <c r="CK105" s="300"/>
      <c r="CL105" s="298"/>
      <c r="CM105" s="301"/>
      <c r="CN105" s="297"/>
      <c r="CO105" s="298"/>
      <c r="CP105" s="299"/>
      <c r="CQ105" s="300"/>
      <c r="CR105" s="298"/>
      <c r="CS105" s="301"/>
      <c r="CT105" s="297"/>
      <c r="CU105" s="298"/>
      <c r="CV105" s="299"/>
      <c r="CW105" s="300"/>
      <c r="CX105" s="298"/>
      <c r="CY105" s="301"/>
      <c r="CZ105" s="297"/>
      <c r="DA105" s="298"/>
      <c r="DB105" s="299"/>
      <c r="DC105" s="300"/>
      <c r="DD105" s="298"/>
      <c r="DE105" s="301"/>
      <c r="DF105" s="297"/>
      <c r="DG105" s="298"/>
      <c r="DH105" s="299"/>
      <c r="DI105" s="300">
        <v>2</v>
      </c>
      <c r="DJ105" s="298"/>
      <c r="DK105" s="301"/>
      <c r="DL105" s="297"/>
      <c r="DM105" s="298"/>
      <c r="DN105" s="299"/>
      <c r="DO105" s="300"/>
      <c r="DP105" s="298"/>
      <c r="DQ105" s="301"/>
      <c r="DR105" s="297"/>
      <c r="DS105" s="298"/>
      <c r="DT105" s="299"/>
      <c r="DU105" s="300"/>
      <c r="DV105" s="298"/>
      <c r="DW105" s="301"/>
      <c r="DX105" s="297"/>
      <c r="DY105" s="298"/>
      <c r="DZ105" s="299"/>
      <c r="EA105" s="300"/>
      <c r="EB105" s="298"/>
      <c r="EC105" s="301"/>
      <c r="ED105" s="297"/>
      <c r="EE105" s="298"/>
      <c r="EF105" s="299"/>
      <c r="EG105" s="300"/>
      <c r="EH105" s="298"/>
      <c r="EI105" s="301"/>
      <c r="EJ105" s="297"/>
      <c r="EK105" s="298"/>
      <c r="EL105" s="299"/>
      <c r="EM105" s="297"/>
      <c r="EN105" s="301"/>
      <c r="EO105" s="318"/>
      <c r="EP105" s="297"/>
      <c r="EQ105" s="298"/>
      <c r="ER105" s="299"/>
      <c r="ES105" s="297"/>
      <c r="ET105" s="301"/>
      <c r="EU105" s="318"/>
      <c r="EV105" s="308"/>
      <c r="EW105" s="309"/>
      <c r="EX105" s="310"/>
      <c r="EY105" s="308"/>
      <c r="EZ105" s="309"/>
      <c r="FA105" s="310"/>
      <c r="FB105" s="297"/>
      <c r="FC105" s="301"/>
      <c r="FD105" s="318"/>
      <c r="FE105" s="297"/>
      <c r="FF105" s="301"/>
      <c r="FG105" s="318"/>
      <c r="FH105" s="297"/>
      <c r="FI105" s="301"/>
      <c r="FJ105" s="318"/>
      <c r="FK105" s="297"/>
      <c r="FL105" s="301"/>
      <c r="FM105" s="318"/>
      <c r="FN105" s="297"/>
      <c r="FO105" s="301"/>
      <c r="FP105" s="318"/>
      <c r="FQ105" s="297"/>
      <c r="FR105" s="301"/>
      <c r="FS105" s="318"/>
    </row>
    <row r="106" spans="2:175" ht="18.75" customHeight="1" x14ac:dyDescent="0.25">
      <c r="B106" s="324" t="s">
        <v>472</v>
      </c>
      <c r="C106" s="325"/>
      <c r="D106" s="326"/>
      <c r="E106" s="327"/>
      <c r="F106" s="328"/>
      <c r="G106" s="326"/>
      <c r="H106" s="329"/>
      <c r="I106" s="325"/>
      <c r="J106" s="326"/>
      <c r="K106" s="327"/>
      <c r="L106" s="328"/>
      <c r="M106" s="326"/>
      <c r="N106" s="329"/>
      <c r="O106" s="325"/>
      <c r="P106" s="326"/>
      <c r="Q106" s="327"/>
      <c r="R106" s="328"/>
      <c r="S106" s="329"/>
      <c r="T106" s="325"/>
      <c r="U106" s="326"/>
      <c r="V106" s="327"/>
      <c r="W106" s="328"/>
      <c r="X106" s="326"/>
      <c r="Y106" s="329"/>
      <c r="Z106" s="325"/>
      <c r="AA106" s="326"/>
      <c r="AB106" s="327"/>
      <c r="AC106" s="328"/>
      <c r="AD106" s="326"/>
      <c r="AE106" s="329"/>
      <c r="AF106" s="325"/>
      <c r="AG106" s="326"/>
      <c r="AH106" s="327"/>
      <c r="AI106" s="328"/>
      <c r="AJ106" s="326"/>
      <c r="AK106" s="329"/>
      <c r="AL106" s="325"/>
      <c r="AM106" s="326"/>
      <c r="AN106" s="327"/>
      <c r="AO106" s="328"/>
      <c r="AP106" s="326"/>
      <c r="AQ106" s="329"/>
      <c r="AR106" s="325"/>
      <c r="AS106" s="326"/>
      <c r="AT106" s="327"/>
      <c r="AU106" s="328"/>
      <c r="AV106" s="326"/>
      <c r="AW106" s="329"/>
      <c r="AX106" s="325"/>
      <c r="AY106" s="326"/>
      <c r="AZ106" s="327"/>
      <c r="BA106" s="328"/>
      <c r="BB106" s="326"/>
      <c r="BC106" s="329"/>
      <c r="BD106" s="297">
        <v>93</v>
      </c>
      <c r="BE106" s="298"/>
      <c r="BF106" s="299">
        <v>40</v>
      </c>
      <c r="BG106" s="300">
        <v>74</v>
      </c>
      <c r="BH106" s="298">
        <v>42</v>
      </c>
      <c r="BI106" s="301">
        <v>40</v>
      </c>
      <c r="BJ106" s="297">
        <v>104</v>
      </c>
      <c r="BK106" s="298">
        <v>40</v>
      </c>
      <c r="BL106" s="299">
        <v>40</v>
      </c>
      <c r="BM106" s="300">
        <v>94</v>
      </c>
      <c r="BN106" s="298">
        <v>40</v>
      </c>
      <c r="BO106" s="301">
        <v>40</v>
      </c>
      <c r="BP106" s="297">
        <v>62</v>
      </c>
      <c r="BQ106" s="298">
        <v>44</v>
      </c>
      <c r="BR106" s="299">
        <v>38</v>
      </c>
      <c r="BS106" s="300">
        <v>55</v>
      </c>
      <c r="BT106" s="298">
        <v>50</v>
      </c>
      <c r="BU106" s="301">
        <v>41</v>
      </c>
      <c r="BV106" s="297">
        <v>74</v>
      </c>
      <c r="BW106" s="298">
        <v>54</v>
      </c>
      <c r="BX106" s="299">
        <v>45</v>
      </c>
      <c r="BY106" s="300">
        <v>45</v>
      </c>
      <c r="BZ106" s="298">
        <v>40</v>
      </c>
      <c r="CA106" s="301">
        <v>30</v>
      </c>
      <c r="CB106" s="297">
        <v>77</v>
      </c>
      <c r="CC106" s="298">
        <v>57</v>
      </c>
      <c r="CD106" s="299">
        <v>39</v>
      </c>
      <c r="CE106" s="300">
        <v>58</v>
      </c>
      <c r="CF106" s="298">
        <v>40</v>
      </c>
      <c r="CG106" s="301">
        <v>43</v>
      </c>
      <c r="CH106" s="297">
        <v>121</v>
      </c>
      <c r="CI106" s="298">
        <v>67</v>
      </c>
      <c r="CJ106" s="299">
        <v>40</v>
      </c>
      <c r="CK106" s="300">
        <v>72</v>
      </c>
      <c r="CL106" s="298">
        <v>55</v>
      </c>
      <c r="CM106" s="301">
        <v>46</v>
      </c>
      <c r="CN106" s="297">
        <v>90</v>
      </c>
      <c r="CO106" s="298">
        <v>56</v>
      </c>
      <c r="CP106" s="299">
        <v>45</v>
      </c>
      <c r="CQ106" s="300">
        <v>79</v>
      </c>
      <c r="CR106" s="298">
        <v>71</v>
      </c>
      <c r="CS106" s="301">
        <v>39</v>
      </c>
      <c r="CT106" s="297">
        <v>83</v>
      </c>
      <c r="CU106" s="298">
        <v>68</v>
      </c>
      <c r="CV106" s="299">
        <v>45</v>
      </c>
      <c r="CW106" s="300">
        <v>67</v>
      </c>
      <c r="CX106" s="298">
        <v>62</v>
      </c>
      <c r="CY106" s="301">
        <v>45</v>
      </c>
      <c r="CZ106" s="297">
        <v>91</v>
      </c>
      <c r="DA106" s="298">
        <v>63</v>
      </c>
      <c r="DB106" s="299">
        <v>46</v>
      </c>
      <c r="DC106" s="300">
        <v>62</v>
      </c>
      <c r="DD106" s="298">
        <v>55</v>
      </c>
      <c r="DE106" s="301">
        <v>41</v>
      </c>
      <c r="DF106" s="297">
        <v>81</v>
      </c>
      <c r="DG106" s="298">
        <v>60</v>
      </c>
      <c r="DH106" s="299">
        <v>40</v>
      </c>
      <c r="DI106" s="300">
        <v>43</v>
      </c>
      <c r="DJ106" s="298">
        <v>41</v>
      </c>
      <c r="DK106" s="301">
        <v>33</v>
      </c>
      <c r="DL106" s="297">
        <v>87</v>
      </c>
      <c r="DM106" s="298">
        <v>53</v>
      </c>
      <c r="DN106" s="299">
        <v>47</v>
      </c>
      <c r="DO106" s="300">
        <v>66</v>
      </c>
      <c r="DP106" s="298">
        <v>55</v>
      </c>
      <c r="DQ106" s="301">
        <v>45</v>
      </c>
      <c r="DR106" s="297">
        <v>69</v>
      </c>
      <c r="DS106" s="298">
        <v>61</v>
      </c>
      <c r="DT106" s="299">
        <v>43</v>
      </c>
      <c r="DU106" s="300">
        <v>33</v>
      </c>
      <c r="DV106" s="298">
        <v>33</v>
      </c>
      <c r="DW106" s="301">
        <v>24</v>
      </c>
      <c r="DX106" s="297">
        <v>74</v>
      </c>
      <c r="DY106" s="298">
        <v>57</v>
      </c>
      <c r="DZ106" s="299">
        <v>46</v>
      </c>
      <c r="EA106" s="300">
        <v>66</v>
      </c>
      <c r="EB106" s="298">
        <v>56</v>
      </c>
      <c r="EC106" s="301">
        <v>38</v>
      </c>
      <c r="ED106" s="297">
        <v>53</v>
      </c>
      <c r="EE106" s="298">
        <v>49</v>
      </c>
      <c r="EF106" s="299">
        <v>40</v>
      </c>
      <c r="EG106" s="300">
        <v>44</v>
      </c>
      <c r="EH106" s="298">
        <v>42</v>
      </c>
      <c r="EI106" s="301">
        <v>33</v>
      </c>
      <c r="EJ106" s="302">
        <v>58</v>
      </c>
      <c r="EK106" s="303">
        <v>58</v>
      </c>
      <c r="EL106" s="304">
        <v>44</v>
      </c>
      <c r="EM106" s="302">
        <v>60</v>
      </c>
      <c r="EN106" s="303">
        <v>58</v>
      </c>
      <c r="EO106" s="304">
        <v>43</v>
      </c>
      <c r="EP106" s="305">
        <v>97</v>
      </c>
      <c r="EQ106" s="306">
        <v>58</v>
      </c>
      <c r="ER106" s="307">
        <v>47</v>
      </c>
      <c r="ES106" s="308">
        <v>51</v>
      </c>
      <c r="ET106" s="309">
        <v>49</v>
      </c>
      <c r="EU106" s="310">
        <v>34</v>
      </c>
      <c r="EV106" s="297">
        <v>67</v>
      </c>
      <c r="EW106" s="301">
        <v>62</v>
      </c>
      <c r="EX106" s="318">
        <v>48</v>
      </c>
      <c r="EY106" s="297">
        <v>52</v>
      </c>
      <c r="EZ106" s="301">
        <v>51</v>
      </c>
      <c r="FA106" s="318">
        <v>40</v>
      </c>
      <c r="FB106" s="308">
        <v>110</v>
      </c>
      <c r="FC106" s="309">
        <v>55</v>
      </c>
      <c r="FD106" s="310">
        <v>45</v>
      </c>
      <c r="FE106" s="1166">
        <v>53</v>
      </c>
      <c r="FF106" s="1161">
        <v>49</v>
      </c>
      <c r="FG106" s="1167">
        <v>36</v>
      </c>
      <c r="FH106" s="1166">
        <v>76</v>
      </c>
      <c r="FI106" s="1161">
        <v>58</v>
      </c>
      <c r="FJ106" s="1167">
        <v>46</v>
      </c>
      <c r="FK106" s="1166">
        <v>31</v>
      </c>
      <c r="FL106" s="1161">
        <v>31</v>
      </c>
      <c r="FM106" s="1167">
        <v>24</v>
      </c>
      <c r="FN106" s="1166">
        <v>81</v>
      </c>
      <c r="FO106" s="1161">
        <v>64</v>
      </c>
      <c r="FP106" s="1167">
        <v>47</v>
      </c>
      <c r="FQ106" s="1166">
        <v>43</v>
      </c>
      <c r="FR106" s="1161">
        <v>39</v>
      </c>
      <c r="FS106" s="1167">
        <v>30</v>
      </c>
    </row>
    <row r="107" spans="2:175" ht="18.75" customHeight="1" x14ac:dyDescent="0.25">
      <c r="B107" s="324" t="s">
        <v>473</v>
      </c>
      <c r="C107" s="325"/>
      <c r="D107" s="326"/>
      <c r="E107" s="327"/>
      <c r="F107" s="328"/>
      <c r="G107" s="326"/>
      <c r="H107" s="329"/>
      <c r="I107" s="325"/>
      <c r="J107" s="326"/>
      <c r="K107" s="327"/>
      <c r="L107" s="328"/>
      <c r="M107" s="326"/>
      <c r="N107" s="329"/>
      <c r="O107" s="325"/>
      <c r="P107" s="326"/>
      <c r="Q107" s="327"/>
      <c r="R107" s="328"/>
      <c r="S107" s="329"/>
      <c r="T107" s="325"/>
      <c r="U107" s="326"/>
      <c r="V107" s="327"/>
      <c r="W107" s="328"/>
      <c r="X107" s="326"/>
      <c r="Y107" s="329"/>
      <c r="Z107" s="325"/>
      <c r="AA107" s="326"/>
      <c r="AB107" s="327"/>
      <c r="AC107" s="328"/>
      <c r="AD107" s="326"/>
      <c r="AE107" s="329"/>
      <c r="AF107" s="325"/>
      <c r="AG107" s="326"/>
      <c r="AH107" s="327"/>
      <c r="AI107" s="328"/>
      <c r="AJ107" s="326"/>
      <c r="AK107" s="329"/>
      <c r="AL107" s="325"/>
      <c r="AM107" s="326"/>
      <c r="AN107" s="327"/>
      <c r="AO107" s="328"/>
      <c r="AP107" s="326"/>
      <c r="AQ107" s="329"/>
      <c r="AR107" s="325"/>
      <c r="AS107" s="326"/>
      <c r="AT107" s="327"/>
      <c r="AU107" s="328"/>
      <c r="AV107" s="326"/>
      <c r="AW107" s="329"/>
      <c r="AX107" s="325"/>
      <c r="AY107" s="326"/>
      <c r="AZ107" s="327"/>
      <c r="BA107" s="328"/>
      <c r="BB107" s="326"/>
      <c r="BC107" s="329"/>
      <c r="BD107" s="297"/>
      <c r="BE107" s="298"/>
      <c r="BF107" s="299"/>
      <c r="BG107" s="300"/>
      <c r="BH107" s="298"/>
      <c r="BI107" s="301"/>
      <c r="BJ107" s="297"/>
      <c r="BK107" s="298"/>
      <c r="BL107" s="299"/>
      <c r="BM107" s="300"/>
      <c r="BN107" s="298"/>
      <c r="BO107" s="301"/>
      <c r="BP107" s="297"/>
      <c r="BQ107" s="298"/>
      <c r="BR107" s="299"/>
      <c r="BS107" s="300"/>
      <c r="BT107" s="298"/>
      <c r="BU107" s="301"/>
      <c r="BV107" s="297"/>
      <c r="BW107" s="298"/>
      <c r="BX107" s="299"/>
      <c r="BY107" s="300"/>
      <c r="BZ107" s="298"/>
      <c r="CA107" s="301"/>
      <c r="CB107" s="297"/>
      <c r="CC107" s="298"/>
      <c r="CD107" s="299"/>
      <c r="CE107" s="300"/>
      <c r="CF107" s="298"/>
      <c r="CG107" s="301"/>
      <c r="CH107" s="297"/>
      <c r="CI107" s="298"/>
      <c r="CJ107" s="299"/>
      <c r="CK107" s="300"/>
      <c r="CL107" s="298"/>
      <c r="CM107" s="301"/>
      <c r="CN107" s="297"/>
      <c r="CO107" s="298"/>
      <c r="CP107" s="299"/>
      <c r="CQ107" s="300"/>
      <c r="CR107" s="298"/>
      <c r="CS107" s="301"/>
      <c r="CT107" s="297"/>
      <c r="CU107" s="298"/>
      <c r="CV107" s="299"/>
      <c r="CW107" s="300"/>
      <c r="CX107" s="298"/>
      <c r="CY107" s="301"/>
      <c r="CZ107" s="297"/>
      <c r="DA107" s="298"/>
      <c r="DB107" s="299"/>
      <c r="DC107" s="300"/>
      <c r="DD107" s="298"/>
      <c r="DE107" s="301"/>
      <c r="DF107" s="297"/>
      <c r="DG107" s="298"/>
      <c r="DH107" s="299"/>
      <c r="DI107" s="300">
        <v>2</v>
      </c>
      <c r="DJ107" s="298"/>
      <c r="DK107" s="301"/>
      <c r="DL107" s="297">
        <v>2</v>
      </c>
      <c r="DM107" s="298"/>
      <c r="DN107" s="299"/>
      <c r="DO107" s="300"/>
      <c r="DP107" s="298"/>
      <c r="DQ107" s="301"/>
      <c r="DR107" s="297"/>
      <c r="DS107" s="298"/>
      <c r="DT107" s="299"/>
      <c r="DU107" s="300"/>
      <c r="DV107" s="298"/>
      <c r="DW107" s="301"/>
      <c r="DX107" s="297"/>
      <c r="DY107" s="298"/>
      <c r="DZ107" s="299"/>
      <c r="EA107" s="300"/>
      <c r="EB107" s="298"/>
      <c r="EC107" s="301"/>
      <c r="ED107" s="297"/>
      <c r="EE107" s="298"/>
      <c r="EF107" s="299"/>
      <c r="EG107" s="300"/>
      <c r="EH107" s="298"/>
      <c r="EI107" s="301"/>
      <c r="EJ107" s="297"/>
      <c r="EK107" s="298"/>
      <c r="EL107" s="299"/>
      <c r="EM107" s="297"/>
      <c r="EN107" s="301"/>
      <c r="EO107" s="318"/>
      <c r="EP107" s="297"/>
      <c r="EQ107" s="298"/>
      <c r="ER107" s="299"/>
      <c r="ES107" s="297"/>
      <c r="ET107" s="301"/>
      <c r="EU107" s="318"/>
      <c r="EV107" s="297"/>
      <c r="EW107" s="301"/>
      <c r="EX107" s="318"/>
      <c r="EY107" s="297"/>
      <c r="EZ107" s="301"/>
      <c r="FA107" s="318"/>
      <c r="FB107" s="297"/>
      <c r="FC107" s="301"/>
      <c r="FD107" s="318"/>
      <c r="FE107" s="297"/>
      <c r="FF107" s="301"/>
      <c r="FG107" s="318"/>
      <c r="FH107" s="297"/>
      <c r="FI107" s="301"/>
      <c r="FJ107" s="318"/>
      <c r="FK107" s="297"/>
      <c r="FL107" s="301"/>
      <c r="FM107" s="318"/>
      <c r="FN107" s="297"/>
      <c r="FO107" s="301"/>
      <c r="FP107" s="318"/>
      <c r="FQ107" s="297"/>
      <c r="FR107" s="301"/>
      <c r="FS107" s="318"/>
    </row>
    <row r="108" spans="2:175" ht="18.75" customHeight="1" x14ac:dyDescent="0.25">
      <c r="B108" s="324" t="s">
        <v>474</v>
      </c>
      <c r="C108" s="325"/>
      <c r="D108" s="326"/>
      <c r="E108" s="327"/>
      <c r="F108" s="328"/>
      <c r="G108" s="326"/>
      <c r="H108" s="329"/>
      <c r="I108" s="325"/>
      <c r="J108" s="326"/>
      <c r="K108" s="327"/>
      <c r="L108" s="328"/>
      <c r="M108" s="326"/>
      <c r="N108" s="329"/>
      <c r="O108" s="325"/>
      <c r="P108" s="326"/>
      <c r="Q108" s="327"/>
      <c r="R108" s="328"/>
      <c r="S108" s="329"/>
      <c r="T108" s="325"/>
      <c r="U108" s="326"/>
      <c r="V108" s="327"/>
      <c r="W108" s="328"/>
      <c r="X108" s="326"/>
      <c r="Y108" s="329"/>
      <c r="Z108" s="325"/>
      <c r="AA108" s="326"/>
      <c r="AB108" s="327"/>
      <c r="AC108" s="328"/>
      <c r="AD108" s="326"/>
      <c r="AE108" s="329"/>
      <c r="AF108" s="325"/>
      <c r="AG108" s="326"/>
      <c r="AH108" s="327"/>
      <c r="AI108" s="328"/>
      <c r="AJ108" s="326"/>
      <c r="AK108" s="329"/>
      <c r="AL108" s="325"/>
      <c r="AM108" s="326"/>
      <c r="AN108" s="327"/>
      <c r="AO108" s="328"/>
      <c r="AP108" s="326"/>
      <c r="AQ108" s="329"/>
      <c r="AR108" s="325"/>
      <c r="AS108" s="326"/>
      <c r="AT108" s="327"/>
      <c r="AU108" s="328"/>
      <c r="AV108" s="326"/>
      <c r="AW108" s="329"/>
      <c r="AX108" s="325"/>
      <c r="AY108" s="326"/>
      <c r="AZ108" s="327"/>
      <c r="BA108" s="328"/>
      <c r="BB108" s="326"/>
      <c r="BC108" s="329"/>
      <c r="BD108" s="297"/>
      <c r="BE108" s="298"/>
      <c r="BF108" s="299"/>
      <c r="BG108" s="300"/>
      <c r="BH108" s="298"/>
      <c r="BI108" s="301"/>
      <c r="BJ108" s="297"/>
      <c r="BK108" s="298"/>
      <c r="BL108" s="299"/>
      <c r="BM108" s="300"/>
      <c r="BN108" s="298"/>
      <c r="BO108" s="301"/>
      <c r="BP108" s="297"/>
      <c r="BQ108" s="298"/>
      <c r="BR108" s="299"/>
      <c r="BS108" s="300"/>
      <c r="BT108" s="298"/>
      <c r="BU108" s="301"/>
      <c r="BV108" s="297"/>
      <c r="BW108" s="298"/>
      <c r="BX108" s="299"/>
      <c r="BY108" s="300"/>
      <c r="BZ108" s="298"/>
      <c r="CA108" s="301"/>
      <c r="CB108" s="297"/>
      <c r="CC108" s="298"/>
      <c r="CD108" s="299"/>
      <c r="CE108" s="300"/>
      <c r="CF108" s="298"/>
      <c r="CG108" s="301"/>
      <c r="CH108" s="297"/>
      <c r="CI108" s="298"/>
      <c r="CJ108" s="299"/>
      <c r="CK108" s="300"/>
      <c r="CL108" s="298"/>
      <c r="CM108" s="301"/>
      <c r="CN108" s="297"/>
      <c r="CO108" s="298"/>
      <c r="CP108" s="299"/>
      <c r="CQ108" s="300"/>
      <c r="CR108" s="298"/>
      <c r="CS108" s="301"/>
      <c r="CT108" s="297"/>
      <c r="CU108" s="298"/>
      <c r="CV108" s="299"/>
      <c r="CW108" s="300"/>
      <c r="CX108" s="298"/>
      <c r="CY108" s="301"/>
      <c r="CZ108" s="297"/>
      <c r="DA108" s="298"/>
      <c r="DB108" s="299"/>
      <c r="DC108" s="300"/>
      <c r="DD108" s="298"/>
      <c r="DE108" s="301"/>
      <c r="DF108" s="297"/>
      <c r="DG108" s="298"/>
      <c r="DH108" s="299"/>
      <c r="DI108" s="300"/>
      <c r="DJ108" s="298"/>
      <c r="DK108" s="301"/>
      <c r="DL108" s="297">
        <v>1</v>
      </c>
      <c r="DM108" s="298"/>
      <c r="DN108" s="299"/>
      <c r="DO108" s="300"/>
      <c r="DP108" s="298"/>
      <c r="DQ108" s="301"/>
      <c r="DR108" s="297"/>
      <c r="DS108" s="298"/>
      <c r="DT108" s="299"/>
      <c r="DU108" s="300"/>
      <c r="DV108" s="298"/>
      <c r="DW108" s="301"/>
      <c r="DX108" s="297"/>
      <c r="DY108" s="298"/>
      <c r="DZ108" s="299"/>
      <c r="EA108" s="300"/>
      <c r="EB108" s="298"/>
      <c r="EC108" s="301"/>
      <c r="ED108" s="297"/>
      <c r="EE108" s="298"/>
      <c r="EF108" s="299"/>
      <c r="EG108" s="300"/>
      <c r="EH108" s="298"/>
      <c r="EI108" s="301"/>
      <c r="EJ108" s="297"/>
      <c r="EK108" s="298"/>
      <c r="EL108" s="299"/>
      <c r="EM108" s="297"/>
      <c r="EN108" s="301"/>
      <c r="EO108" s="318"/>
      <c r="EP108" s="297"/>
      <c r="EQ108" s="298"/>
      <c r="ER108" s="299"/>
      <c r="ES108" s="297"/>
      <c r="ET108" s="301"/>
      <c r="EU108" s="318"/>
      <c r="EV108" s="297"/>
      <c r="EW108" s="301"/>
      <c r="EX108" s="318"/>
      <c r="EY108" s="297"/>
      <c r="EZ108" s="301"/>
      <c r="FA108" s="318"/>
      <c r="FB108" s="297"/>
      <c r="FC108" s="301"/>
      <c r="FD108" s="318"/>
      <c r="FE108" s="297"/>
      <c r="FF108" s="301"/>
      <c r="FG108" s="318"/>
      <c r="FH108" s="297"/>
      <c r="FI108" s="301"/>
      <c r="FJ108" s="318"/>
      <c r="FK108" s="297"/>
      <c r="FL108" s="301"/>
      <c r="FM108" s="318"/>
      <c r="FN108" s="297"/>
      <c r="FO108" s="301"/>
      <c r="FP108" s="318"/>
      <c r="FQ108" s="297"/>
      <c r="FR108" s="301"/>
      <c r="FS108" s="318"/>
    </row>
    <row r="109" spans="2:175" ht="18.75" customHeight="1" x14ac:dyDescent="0.25">
      <c r="B109" s="324" t="s">
        <v>475</v>
      </c>
      <c r="C109" s="325"/>
      <c r="D109" s="326"/>
      <c r="E109" s="327"/>
      <c r="F109" s="328"/>
      <c r="G109" s="326"/>
      <c r="H109" s="329"/>
      <c r="I109" s="325"/>
      <c r="J109" s="326"/>
      <c r="K109" s="327"/>
      <c r="L109" s="328"/>
      <c r="M109" s="326"/>
      <c r="N109" s="329"/>
      <c r="O109" s="325"/>
      <c r="P109" s="326"/>
      <c r="Q109" s="327"/>
      <c r="R109" s="328"/>
      <c r="S109" s="329"/>
      <c r="T109" s="325"/>
      <c r="U109" s="326"/>
      <c r="V109" s="327"/>
      <c r="W109" s="328"/>
      <c r="X109" s="326"/>
      <c r="Y109" s="329"/>
      <c r="Z109" s="325"/>
      <c r="AA109" s="326"/>
      <c r="AB109" s="327"/>
      <c r="AC109" s="328"/>
      <c r="AD109" s="326"/>
      <c r="AE109" s="329"/>
      <c r="AF109" s="325"/>
      <c r="AG109" s="326"/>
      <c r="AH109" s="327"/>
      <c r="AI109" s="328"/>
      <c r="AJ109" s="326"/>
      <c r="AK109" s="329"/>
      <c r="AL109" s="325"/>
      <c r="AM109" s="326"/>
      <c r="AN109" s="327"/>
      <c r="AO109" s="328"/>
      <c r="AP109" s="326"/>
      <c r="AQ109" s="329"/>
      <c r="AR109" s="325"/>
      <c r="AS109" s="326"/>
      <c r="AT109" s="327"/>
      <c r="AU109" s="328"/>
      <c r="AV109" s="326"/>
      <c r="AW109" s="329"/>
      <c r="AX109" s="325"/>
      <c r="AY109" s="326"/>
      <c r="AZ109" s="327"/>
      <c r="BA109" s="328"/>
      <c r="BB109" s="326"/>
      <c r="BC109" s="329"/>
      <c r="BD109" s="297"/>
      <c r="BE109" s="298"/>
      <c r="BF109" s="299"/>
      <c r="BG109" s="300"/>
      <c r="BH109" s="298"/>
      <c r="BI109" s="301"/>
      <c r="BJ109" s="297"/>
      <c r="BK109" s="298"/>
      <c r="BL109" s="299"/>
      <c r="BM109" s="300"/>
      <c r="BN109" s="298"/>
      <c r="BO109" s="301"/>
      <c r="BP109" s="297"/>
      <c r="BQ109" s="298"/>
      <c r="BR109" s="299"/>
      <c r="BS109" s="300"/>
      <c r="BT109" s="298"/>
      <c r="BU109" s="301"/>
      <c r="BV109" s="297"/>
      <c r="BW109" s="298"/>
      <c r="BX109" s="299"/>
      <c r="BY109" s="300"/>
      <c r="BZ109" s="298"/>
      <c r="CA109" s="301"/>
      <c r="CB109" s="297"/>
      <c r="CC109" s="298"/>
      <c r="CD109" s="299"/>
      <c r="CE109" s="300"/>
      <c r="CF109" s="298"/>
      <c r="CG109" s="301"/>
      <c r="CH109" s="297"/>
      <c r="CI109" s="298"/>
      <c r="CJ109" s="299"/>
      <c r="CK109" s="300"/>
      <c r="CL109" s="298"/>
      <c r="CM109" s="301"/>
      <c r="CN109" s="297"/>
      <c r="CO109" s="298"/>
      <c r="CP109" s="299"/>
      <c r="CQ109" s="300"/>
      <c r="CR109" s="298"/>
      <c r="CS109" s="301"/>
      <c r="CT109" s="297"/>
      <c r="CU109" s="298"/>
      <c r="CV109" s="299"/>
      <c r="CW109" s="300"/>
      <c r="CX109" s="298"/>
      <c r="CY109" s="301"/>
      <c r="CZ109" s="297"/>
      <c r="DA109" s="298"/>
      <c r="DB109" s="299"/>
      <c r="DC109" s="300"/>
      <c r="DD109" s="298"/>
      <c r="DE109" s="301"/>
      <c r="DF109" s="297"/>
      <c r="DG109" s="298"/>
      <c r="DH109" s="299"/>
      <c r="DI109" s="300">
        <v>2</v>
      </c>
      <c r="DJ109" s="298"/>
      <c r="DK109" s="301"/>
      <c r="DL109" s="297">
        <v>4</v>
      </c>
      <c r="DM109" s="298"/>
      <c r="DN109" s="299"/>
      <c r="DO109" s="300"/>
      <c r="DP109" s="298"/>
      <c r="DQ109" s="301"/>
      <c r="DR109" s="297"/>
      <c r="DS109" s="298"/>
      <c r="DT109" s="299"/>
      <c r="DU109" s="300"/>
      <c r="DV109" s="298"/>
      <c r="DW109" s="301"/>
      <c r="DX109" s="297"/>
      <c r="DY109" s="298"/>
      <c r="DZ109" s="299"/>
      <c r="EA109" s="300"/>
      <c r="EB109" s="298"/>
      <c r="EC109" s="301"/>
      <c r="ED109" s="297"/>
      <c r="EE109" s="298"/>
      <c r="EF109" s="299"/>
      <c r="EG109" s="300"/>
      <c r="EH109" s="298"/>
      <c r="EI109" s="301"/>
      <c r="EJ109" s="297"/>
      <c r="EK109" s="298"/>
      <c r="EL109" s="299"/>
      <c r="EM109" s="297"/>
      <c r="EN109" s="301"/>
      <c r="EO109" s="318"/>
      <c r="EP109" s="297"/>
      <c r="EQ109" s="298"/>
      <c r="ER109" s="299"/>
      <c r="ES109" s="297"/>
      <c r="ET109" s="301"/>
      <c r="EU109" s="318"/>
      <c r="EV109" s="308"/>
      <c r="EW109" s="309"/>
      <c r="EX109" s="310"/>
      <c r="EY109" s="308"/>
      <c r="EZ109" s="309"/>
      <c r="FA109" s="310"/>
      <c r="FB109" s="297"/>
      <c r="FC109" s="301"/>
      <c r="FD109" s="318"/>
      <c r="FE109" s="297"/>
      <c r="FF109" s="301"/>
      <c r="FG109" s="318"/>
      <c r="FH109" s="297"/>
      <c r="FI109" s="301"/>
      <c r="FJ109" s="318"/>
      <c r="FK109" s="297"/>
      <c r="FL109" s="301"/>
      <c r="FM109" s="318"/>
      <c r="FN109" s="297"/>
      <c r="FO109" s="301"/>
      <c r="FP109" s="318"/>
      <c r="FQ109" s="297"/>
      <c r="FR109" s="301"/>
      <c r="FS109" s="318"/>
    </row>
    <row r="110" spans="2:175" ht="18.75" customHeight="1" x14ac:dyDescent="0.25">
      <c r="B110" s="324" t="s">
        <v>476</v>
      </c>
      <c r="C110" s="325"/>
      <c r="D110" s="326"/>
      <c r="E110" s="327"/>
      <c r="F110" s="328"/>
      <c r="G110" s="326"/>
      <c r="H110" s="329"/>
      <c r="I110" s="325"/>
      <c r="J110" s="326"/>
      <c r="K110" s="327"/>
      <c r="L110" s="328"/>
      <c r="M110" s="326"/>
      <c r="N110" s="329"/>
      <c r="O110" s="325"/>
      <c r="P110" s="326"/>
      <c r="Q110" s="327"/>
      <c r="R110" s="328"/>
      <c r="S110" s="329"/>
      <c r="T110" s="325"/>
      <c r="U110" s="326"/>
      <c r="V110" s="327"/>
      <c r="W110" s="328"/>
      <c r="X110" s="326"/>
      <c r="Y110" s="329"/>
      <c r="Z110" s="325"/>
      <c r="AA110" s="326"/>
      <c r="AB110" s="327"/>
      <c r="AC110" s="328"/>
      <c r="AD110" s="326"/>
      <c r="AE110" s="329"/>
      <c r="AF110" s="325"/>
      <c r="AG110" s="326"/>
      <c r="AH110" s="327"/>
      <c r="AI110" s="328"/>
      <c r="AJ110" s="326"/>
      <c r="AK110" s="329"/>
      <c r="AL110" s="325"/>
      <c r="AM110" s="326"/>
      <c r="AN110" s="327"/>
      <c r="AO110" s="328"/>
      <c r="AP110" s="326"/>
      <c r="AQ110" s="329"/>
      <c r="AR110" s="325"/>
      <c r="AS110" s="326"/>
      <c r="AT110" s="327"/>
      <c r="AU110" s="328"/>
      <c r="AV110" s="326"/>
      <c r="AW110" s="329"/>
      <c r="AX110" s="325"/>
      <c r="AY110" s="326"/>
      <c r="AZ110" s="327"/>
      <c r="BA110" s="328"/>
      <c r="BB110" s="326"/>
      <c r="BC110" s="329"/>
      <c r="BD110" s="297"/>
      <c r="BE110" s="298"/>
      <c r="BF110" s="299"/>
      <c r="BG110" s="300"/>
      <c r="BH110" s="298"/>
      <c r="BI110" s="301"/>
      <c r="BJ110" s="297"/>
      <c r="BK110" s="298"/>
      <c r="BL110" s="299"/>
      <c r="BM110" s="300"/>
      <c r="BN110" s="298"/>
      <c r="BO110" s="301"/>
      <c r="BP110" s="297"/>
      <c r="BQ110" s="298"/>
      <c r="BR110" s="299"/>
      <c r="BS110" s="300"/>
      <c r="BT110" s="298"/>
      <c r="BU110" s="301"/>
      <c r="BV110" s="297"/>
      <c r="BW110" s="298"/>
      <c r="BX110" s="299"/>
      <c r="BY110" s="300"/>
      <c r="BZ110" s="298"/>
      <c r="CA110" s="301"/>
      <c r="CB110" s="297"/>
      <c r="CC110" s="298"/>
      <c r="CD110" s="299"/>
      <c r="CE110" s="300"/>
      <c r="CF110" s="298"/>
      <c r="CG110" s="301"/>
      <c r="CH110" s="297"/>
      <c r="CI110" s="298"/>
      <c r="CJ110" s="299"/>
      <c r="CK110" s="300"/>
      <c r="CL110" s="298"/>
      <c r="CM110" s="301"/>
      <c r="CN110" s="297"/>
      <c r="CO110" s="298"/>
      <c r="CP110" s="299"/>
      <c r="CQ110" s="300"/>
      <c r="CR110" s="298"/>
      <c r="CS110" s="301"/>
      <c r="CT110" s="297"/>
      <c r="CU110" s="298"/>
      <c r="CV110" s="299"/>
      <c r="CW110" s="300"/>
      <c r="CX110" s="298"/>
      <c r="CY110" s="301"/>
      <c r="CZ110" s="297"/>
      <c r="DA110" s="298"/>
      <c r="DB110" s="299"/>
      <c r="DC110" s="300">
        <v>58</v>
      </c>
      <c r="DD110" s="298">
        <v>58</v>
      </c>
      <c r="DE110" s="301">
        <v>44</v>
      </c>
      <c r="DF110" s="297">
        <v>49</v>
      </c>
      <c r="DG110" s="298">
        <v>42</v>
      </c>
      <c r="DH110" s="299">
        <v>34</v>
      </c>
      <c r="DI110" s="300">
        <v>49</v>
      </c>
      <c r="DJ110" s="298">
        <v>48</v>
      </c>
      <c r="DK110" s="301">
        <v>44</v>
      </c>
      <c r="DL110" s="297">
        <v>70</v>
      </c>
      <c r="DM110" s="298">
        <v>54</v>
      </c>
      <c r="DN110" s="299">
        <v>44</v>
      </c>
      <c r="DO110" s="300">
        <v>53</v>
      </c>
      <c r="DP110" s="298">
        <v>53</v>
      </c>
      <c r="DQ110" s="301">
        <v>39</v>
      </c>
      <c r="DR110" s="297">
        <v>76</v>
      </c>
      <c r="DS110" s="298">
        <v>58</v>
      </c>
      <c r="DT110" s="299">
        <v>42</v>
      </c>
      <c r="DU110" s="300">
        <v>53</v>
      </c>
      <c r="DV110" s="298">
        <v>48</v>
      </c>
      <c r="DW110" s="301">
        <v>45</v>
      </c>
      <c r="DX110" s="297">
        <v>97</v>
      </c>
      <c r="DY110" s="298">
        <v>58</v>
      </c>
      <c r="DZ110" s="299">
        <v>44</v>
      </c>
      <c r="EA110" s="300">
        <v>34</v>
      </c>
      <c r="EB110" s="298">
        <v>34</v>
      </c>
      <c r="EC110" s="301">
        <v>27</v>
      </c>
      <c r="ED110" s="297">
        <v>77</v>
      </c>
      <c r="EE110" s="298">
        <v>58</v>
      </c>
      <c r="EF110" s="299">
        <v>43</v>
      </c>
      <c r="EG110" s="300">
        <v>37</v>
      </c>
      <c r="EH110" s="298">
        <v>37</v>
      </c>
      <c r="EI110" s="301">
        <v>27</v>
      </c>
      <c r="EJ110" s="302">
        <v>69</v>
      </c>
      <c r="EK110" s="303">
        <v>61</v>
      </c>
      <c r="EL110" s="304">
        <v>48</v>
      </c>
      <c r="EM110" s="302">
        <v>49</v>
      </c>
      <c r="EN110" s="303">
        <v>48</v>
      </c>
      <c r="EO110" s="304">
        <v>39</v>
      </c>
      <c r="EP110" s="305">
        <v>73</v>
      </c>
      <c r="EQ110" s="306">
        <v>57</v>
      </c>
      <c r="ER110" s="307">
        <v>44</v>
      </c>
      <c r="ES110" s="308">
        <v>56</v>
      </c>
      <c r="ET110" s="309">
        <v>56</v>
      </c>
      <c r="EU110" s="310">
        <v>37</v>
      </c>
      <c r="EV110" s="308">
        <v>55</v>
      </c>
      <c r="EW110" s="309">
        <v>53</v>
      </c>
      <c r="EX110" s="310">
        <v>43</v>
      </c>
      <c r="EY110" s="308">
        <v>52</v>
      </c>
      <c r="EZ110" s="309">
        <v>50</v>
      </c>
      <c r="FA110" s="310">
        <v>34</v>
      </c>
      <c r="FB110" s="308">
        <v>44</v>
      </c>
      <c r="FC110" s="309">
        <v>42</v>
      </c>
      <c r="FD110" s="310">
        <v>37</v>
      </c>
      <c r="FE110" s="1166">
        <v>77</v>
      </c>
      <c r="FF110" s="1161">
        <v>61</v>
      </c>
      <c r="FG110" s="1167">
        <v>44</v>
      </c>
      <c r="FH110" s="1166">
        <v>54</v>
      </c>
      <c r="FI110" s="1161">
        <v>52</v>
      </c>
      <c r="FJ110" s="1167">
        <v>36</v>
      </c>
      <c r="FK110" s="1166">
        <v>33</v>
      </c>
      <c r="FL110" s="1161">
        <v>33</v>
      </c>
      <c r="FM110" s="1167">
        <v>22</v>
      </c>
      <c r="FN110" s="1166">
        <v>45</v>
      </c>
      <c r="FO110" s="1161">
        <v>44</v>
      </c>
      <c r="FP110" s="1167">
        <v>32</v>
      </c>
      <c r="FQ110" s="1166">
        <v>20</v>
      </c>
      <c r="FR110" s="1161">
        <v>20</v>
      </c>
      <c r="FS110" s="1167">
        <v>15</v>
      </c>
    </row>
    <row r="111" spans="2:175" ht="18.75" customHeight="1" x14ac:dyDescent="0.25">
      <c r="B111" s="291" t="s">
        <v>477</v>
      </c>
      <c r="C111" s="325"/>
      <c r="D111" s="326"/>
      <c r="E111" s="327"/>
      <c r="F111" s="328"/>
      <c r="G111" s="326"/>
      <c r="H111" s="329"/>
      <c r="I111" s="325"/>
      <c r="J111" s="326"/>
      <c r="K111" s="327"/>
      <c r="L111" s="328"/>
      <c r="M111" s="326"/>
      <c r="N111" s="329"/>
      <c r="O111" s="325"/>
      <c r="P111" s="326"/>
      <c r="Q111" s="327"/>
      <c r="R111" s="328"/>
      <c r="S111" s="329"/>
      <c r="T111" s="325"/>
      <c r="U111" s="326"/>
      <c r="V111" s="327"/>
      <c r="W111" s="328"/>
      <c r="X111" s="326"/>
      <c r="Y111" s="329"/>
      <c r="Z111" s="325"/>
      <c r="AA111" s="326"/>
      <c r="AB111" s="327"/>
      <c r="AC111" s="328"/>
      <c r="AD111" s="326"/>
      <c r="AE111" s="329"/>
      <c r="AF111" s="325"/>
      <c r="AG111" s="326"/>
      <c r="AH111" s="327"/>
      <c r="AI111" s="328"/>
      <c r="AJ111" s="326"/>
      <c r="AK111" s="329"/>
      <c r="AL111" s="325"/>
      <c r="AM111" s="326"/>
      <c r="AN111" s="327"/>
      <c r="AO111" s="328"/>
      <c r="AP111" s="326"/>
      <c r="AQ111" s="329"/>
      <c r="AR111" s="325"/>
      <c r="AS111" s="326"/>
      <c r="AT111" s="327"/>
      <c r="AU111" s="328"/>
      <c r="AV111" s="326"/>
      <c r="AW111" s="329"/>
      <c r="AX111" s="325"/>
      <c r="AY111" s="326"/>
      <c r="AZ111" s="327"/>
      <c r="BA111" s="328"/>
      <c r="BB111" s="326"/>
      <c r="BC111" s="329"/>
      <c r="BD111" s="297"/>
      <c r="BE111" s="298"/>
      <c r="BF111" s="299"/>
      <c r="BG111" s="300"/>
      <c r="BH111" s="298"/>
      <c r="BI111" s="301"/>
      <c r="BJ111" s="297"/>
      <c r="BK111" s="298"/>
      <c r="BL111" s="299"/>
      <c r="BM111" s="300"/>
      <c r="BN111" s="298"/>
      <c r="BO111" s="301"/>
      <c r="BP111" s="297"/>
      <c r="BQ111" s="298"/>
      <c r="BR111" s="299"/>
      <c r="BS111" s="300"/>
      <c r="BT111" s="298"/>
      <c r="BU111" s="301"/>
      <c r="BV111" s="297"/>
      <c r="BW111" s="298"/>
      <c r="BX111" s="299"/>
      <c r="BY111" s="300"/>
      <c r="BZ111" s="298"/>
      <c r="CA111" s="301"/>
      <c r="CB111" s="297"/>
      <c r="CC111" s="298"/>
      <c r="CD111" s="299"/>
      <c r="CE111" s="300"/>
      <c r="CF111" s="298"/>
      <c r="CG111" s="301"/>
      <c r="CH111" s="297"/>
      <c r="CI111" s="298"/>
      <c r="CJ111" s="299"/>
      <c r="CK111" s="300"/>
      <c r="CL111" s="298"/>
      <c r="CM111" s="301"/>
      <c r="CN111" s="297"/>
      <c r="CO111" s="298"/>
      <c r="CP111" s="299"/>
      <c r="CQ111" s="300"/>
      <c r="CR111" s="298"/>
      <c r="CS111" s="301"/>
      <c r="CT111" s="297"/>
      <c r="CU111" s="298"/>
      <c r="CV111" s="299"/>
      <c r="CW111" s="300"/>
      <c r="CX111" s="298"/>
      <c r="CY111" s="301"/>
      <c r="CZ111" s="297"/>
      <c r="DA111" s="298"/>
      <c r="DB111" s="299"/>
      <c r="DC111" s="300"/>
      <c r="DD111" s="298"/>
      <c r="DE111" s="301"/>
      <c r="DF111" s="297"/>
      <c r="DG111" s="298"/>
      <c r="DH111" s="299"/>
      <c r="DI111" s="300"/>
      <c r="DJ111" s="298"/>
      <c r="DK111" s="301"/>
      <c r="DL111" s="297"/>
      <c r="DM111" s="298"/>
      <c r="DN111" s="299"/>
      <c r="DO111" s="300"/>
      <c r="DP111" s="298"/>
      <c r="DQ111" s="301"/>
      <c r="DR111" s="297">
        <v>80</v>
      </c>
      <c r="DS111" s="298">
        <v>54</v>
      </c>
      <c r="DT111" s="299">
        <v>44</v>
      </c>
      <c r="DU111" s="300">
        <v>13</v>
      </c>
      <c r="DV111" s="298"/>
      <c r="DW111" s="301"/>
      <c r="DX111" s="297">
        <v>34</v>
      </c>
      <c r="DY111" s="298">
        <v>32</v>
      </c>
      <c r="DZ111" s="299">
        <v>27</v>
      </c>
      <c r="EA111" s="300">
        <v>42</v>
      </c>
      <c r="EB111" s="298">
        <v>42</v>
      </c>
      <c r="EC111" s="301">
        <v>37</v>
      </c>
      <c r="ED111" s="297">
        <v>57</v>
      </c>
      <c r="EE111" s="298">
        <v>51</v>
      </c>
      <c r="EF111" s="299">
        <v>45</v>
      </c>
      <c r="EG111" s="300">
        <v>48</v>
      </c>
      <c r="EH111" s="298">
        <v>44</v>
      </c>
      <c r="EI111" s="301">
        <v>31</v>
      </c>
      <c r="EJ111" s="302">
        <v>61</v>
      </c>
      <c r="EK111" s="303">
        <v>61</v>
      </c>
      <c r="EL111" s="304">
        <v>48</v>
      </c>
      <c r="EM111" s="302">
        <v>43</v>
      </c>
      <c r="EN111" s="303">
        <v>43</v>
      </c>
      <c r="EO111" s="304">
        <v>37</v>
      </c>
      <c r="EP111" s="302">
        <v>55</v>
      </c>
      <c r="EQ111" s="303">
        <v>53</v>
      </c>
      <c r="ER111" s="304">
        <v>37</v>
      </c>
      <c r="ES111" s="308">
        <v>62</v>
      </c>
      <c r="ET111" s="309">
        <v>56</v>
      </c>
      <c r="EU111" s="310">
        <v>40</v>
      </c>
      <c r="EV111" s="308">
        <v>38</v>
      </c>
      <c r="EW111" s="309">
        <v>38</v>
      </c>
      <c r="EX111" s="310">
        <v>31</v>
      </c>
      <c r="EY111" s="308">
        <v>51</v>
      </c>
      <c r="EZ111" s="309">
        <v>48</v>
      </c>
      <c r="FA111" s="310">
        <v>33</v>
      </c>
      <c r="FB111" s="308">
        <v>65</v>
      </c>
      <c r="FC111" s="309">
        <v>60</v>
      </c>
      <c r="FD111" s="310">
        <v>43</v>
      </c>
      <c r="FE111" s="1166">
        <v>37</v>
      </c>
      <c r="FF111" s="1161">
        <v>36</v>
      </c>
      <c r="FG111" s="1167">
        <v>26</v>
      </c>
      <c r="FH111" s="1166">
        <v>69</v>
      </c>
      <c r="FI111" s="1161">
        <v>61</v>
      </c>
      <c r="FJ111" s="1167">
        <v>41</v>
      </c>
      <c r="FK111" s="1166">
        <v>23</v>
      </c>
      <c r="FL111" s="1161">
        <v>23</v>
      </c>
      <c r="FM111" s="1167">
        <v>15</v>
      </c>
      <c r="FN111" s="1166">
        <v>66</v>
      </c>
      <c r="FO111" s="1161">
        <v>55</v>
      </c>
      <c r="FP111" s="1167">
        <v>40</v>
      </c>
      <c r="FQ111" s="1166">
        <v>31</v>
      </c>
      <c r="FR111" s="1161">
        <v>31</v>
      </c>
      <c r="FS111" s="1167">
        <v>27</v>
      </c>
    </row>
    <row r="112" spans="2:175" ht="18.75" customHeight="1" x14ac:dyDescent="0.25">
      <c r="B112" s="291" t="s">
        <v>2293</v>
      </c>
      <c r="C112" s="325"/>
      <c r="D112" s="326"/>
      <c r="E112" s="327"/>
      <c r="F112" s="328"/>
      <c r="G112" s="326"/>
      <c r="H112" s="329"/>
      <c r="I112" s="325"/>
      <c r="J112" s="326"/>
      <c r="K112" s="327"/>
      <c r="L112" s="328"/>
      <c r="M112" s="326"/>
      <c r="N112" s="329"/>
      <c r="O112" s="325"/>
      <c r="P112" s="326"/>
      <c r="Q112" s="327"/>
      <c r="R112" s="328"/>
      <c r="S112" s="329"/>
      <c r="T112" s="325"/>
      <c r="U112" s="326"/>
      <c r="V112" s="327"/>
      <c r="W112" s="328"/>
      <c r="X112" s="326"/>
      <c r="Y112" s="329"/>
      <c r="Z112" s="325"/>
      <c r="AA112" s="326"/>
      <c r="AB112" s="327"/>
      <c r="AC112" s="328"/>
      <c r="AD112" s="326"/>
      <c r="AE112" s="329"/>
      <c r="AF112" s="325"/>
      <c r="AG112" s="326"/>
      <c r="AH112" s="327"/>
      <c r="AI112" s="328"/>
      <c r="AJ112" s="326"/>
      <c r="AK112" s="329"/>
      <c r="AL112" s="325"/>
      <c r="AM112" s="326"/>
      <c r="AN112" s="327"/>
      <c r="AO112" s="328"/>
      <c r="AP112" s="326"/>
      <c r="AQ112" s="329"/>
      <c r="AR112" s="325"/>
      <c r="AS112" s="326"/>
      <c r="AT112" s="327"/>
      <c r="AU112" s="328"/>
      <c r="AV112" s="326"/>
      <c r="AW112" s="329"/>
      <c r="AX112" s="325"/>
      <c r="AY112" s="326"/>
      <c r="AZ112" s="327"/>
      <c r="BA112" s="328"/>
      <c r="BB112" s="326"/>
      <c r="BC112" s="329"/>
      <c r="BD112" s="297"/>
      <c r="BE112" s="298"/>
      <c r="BF112" s="299"/>
      <c r="BG112" s="300"/>
      <c r="BH112" s="298"/>
      <c r="BI112" s="301"/>
      <c r="BJ112" s="297"/>
      <c r="BK112" s="298"/>
      <c r="BL112" s="299"/>
      <c r="BM112" s="300"/>
      <c r="BN112" s="298"/>
      <c r="BO112" s="301"/>
      <c r="BP112" s="297"/>
      <c r="BQ112" s="298"/>
      <c r="BR112" s="299"/>
      <c r="BS112" s="300"/>
      <c r="BT112" s="298"/>
      <c r="BU112" s="301"/>
      <c r="BV112" s="297"/>
      <c r="BW112" s="298"/>
      <c r="BX112" s="299"/>
      <c r="BY112" s="300"/>
      <c r="BZ112" s="298"/>
      <c r="CA112" s="301"/>
      <c r="CB112" s="297"/>
      <c r="CC112" s="298"/>
      <c r="CD112" s="299"/>
      <c r="CE112" s="300"/>
      <c r="CF112" s="298"/>
      <c r="CG112" s="301"/>
      <c r="CH112" s="297"/>
      <c r="CI112" s="298"/>
      <c r="CJ112" s="299"/>
      <c r="CK112" s="300"/>
      <c r="CL112" s="298"/>
      <c r="CM112" s="301"/>
      <c r="CN112" s="297"/>
      <c r="CO112" s="298"/>
      <c r="CP112" s="299"/>
      <c r="CQ112" s="300"/>
      <c r="CR112" s="298"/>
      <c r="CS112" s="301"/>
      <c r="CT112" s="297"/>
      <c r="CU112" s="298"/>
      <c r="CV112" s="299"/>
      <c r="CW112" s="300"/>
      <c r="CX112" s="298"/>
      <c r="CY112" s="301"/>
      <c r="CZ112" s="297"/>
      <c r="DA112" s="298"/>
      <c r="DB112" s="299"/>
      <c r="DC112" s="300"/>
      <c r="DD112" s="298"/>
      <c r="DE112" s="301"/>
      <c r="DF112" s="297"/>
      <c r="DG112" s="298"/>
      <c r="DH112" s="299"/>
      <c r="DI112" s="300"/>
      <c r="DJ112" s="298"/>
      <c r="DK112" s="301"/>
      <c r="DL112" s="297"/>
      <c r="DM112" s="298"/>
      <c r="DN112" s="299"/>
      <c r="DO112" s="300"/>
      <c r="DP112" s="298"/>
      <c r="DQ112" s="301"/>
      <c r="DR112" s="297"/>
      <c r="DS112" s="298"/>
      <c r="DT112" s="299"/>
      <c r="DU112" s="300"/>
      <c r="DV112" s="298"/>
      <c r="DW112" s="301"/>
      <c r="DX112" s="297"/>
      <c r="DY112" s="298"/>
      <c r="DZ112" s="299"/>
      <c r="EA112" s="300"/>
      <c r="EB112" s="298"/>
      <c r="EC112" s="301"/>
      <c r="ED112" s="297"/>
      <c r="EE112" s="298"/>
      <c r="EF112" s="299"/>
      <c r="EG112" s="300"/>
      <c r="EH112" s="298"/>
      <c r="EI112" s="301"/>
      <c r="EJ112" s="302"/>
      <c r="EK112" s="303"/>
      <c r="EL112" s="304"/>
      <c r="EM112" s="302"/>
      <c r="EN112" s="303"/>
      <c r="EO112" s="304"/>
      <c r="EP112" s="302"/>
      <c r="EQ112" s="303"/>
      <c r="ER112" s="304"/>
      <c r="ES112" s="308"/>
      <c r="ET112" s="309"/>
      <c r="EU112" s="310"/>
      <c r="EV112" s="1149"/>
      <c r="EW112" s="1160"/>
      <c r="EX112" s="310"/>
      <c r="EY112" s="1149"/>
      <c r="EZ112" s="1160"/>
      <c r="FA112" s="310"/>
      <c r="FB112" s="308"/>
      <c r="FC112" s="309"/>
      <c r="FD112" s="310"/>
      <c r="FE112" s="1166">
        <v>112</v>
      </c>
      <c r="FF112" s="1161">
        <v>58</v>
      </c>
      <c r="FG112" s="1167">
        <v>46</v>
      </c>
      <c r="FH112" s="1166">
        <v>131</v>
      </c>
      <c r="FI112" s="1161">
        <v>59</v>
      </c>
      <c r="FJ112" s="1167">
        <v>54</v>
      </c>
      <c r="FK112" s="1166">
        <v>67</v>
      </c>
      <c r="FL112" s="1161">
        <v>58</v>
      </c>
      <c r="FM112" s="1167">
        <v>43</v>
      </c>
      <c r="FN112" s="1166">
        <v>90</v>
      </c>
      <c r="FO112" s="1161">
        <v>57</v>
      </c>
      <c r="FP112" s="1167">
        <v>46</v>
      </c>
      <c r="FQ112" s="1166">
        <v>70</v>
      </c>
      <c r="FR112" s="1161">
        <v>54</v>
      </c>
      <c r="FS112" s="1167">
        <v>47</v>
      </c>
    </row>
    <row r="113" spans="2:175" ht="18.75" customHeight="1" x14ac:dyDescent="0.25">
      <c r="B113" s="291" t="s">
        <v>478</v>
      </c>
      <c r="C113" s="292"/>
      <c r="D113" s="293"/>
      <c r="E113" s="294"/>
      <c r="F113" s="295"/>
      <c r="G113" s="293"/>
      <c r="H113" s="296"/>
      <c r="I113" s="292"/>
      <c r="J113" s="293"/>
      <c r="K113" s="294"/>
      <c r="L113" s="295"/>
      <c r="M113" s="293"/>
      <c r="N113" s="296"/>
      <c r="O113" s="292"/>
      <c r="P113" s="293"/>
      <c r="Q113" s="294"/>
      <c r="R113" s="295"/>
      <c r="S113" s="296"/>
      <c r="T113" s="292"/>
      <c r="U113" s="293"/>
      <c r="V113" s="294"/>
      <c r="W113" s="295"/>
      <c r="X113" s="293"/>
      <c r="Y113" s="296"/>
      <c r="Z113" s="292"/>
      <c r="AA113" s="293"/>
      <c r="AB113" s="294"/>
      <c r="AC113" s="295"/>
      <c r="AD113" s="293"/>
      <c r="AE113" s="296"/>
      <c r="AF113" s="292"/>
      <c r="AG113" s="293"/>
      <c r="AH113" s="294"/>
      <c r="AI113" s="295"/>
      <c r="AJ113" s="293"/>
      <c r="AK113" s="296"/>
      <c r="AL113" s="292"/>
      <c r="AM113" s="293"/>
      <c r="AN113" s="294"/>
      <c r="AO113" s="295"/>
      <c r="AP113" s="293"/>
      <c r="AQ113" s="296"/>
      <c r="AR113" s="292"/>
      <c r="AS113" s="293"/>
      <c r="AT113" s="294"/>
      <c r="AU113" s="295"/>
      <c r="AV113" s="293"/>
      <c r="AW113" s="296"/>
      <c r="AX113" s="292"/>
      <c r="AY113" s="293"/>
      <c r="AZ113" s="294"/>
      <c r="BA113" s="295"/>
      <c r="BB113" s="293"/>
      <c r="BC113" s="296"/>
      <c r="BD113" s="297">
        <v>121</v>
      </c>
      <c r="BE113" s="298"/>
      <c r="BF113" s="299">
        <v>42</v>
      </c>
      <c r="BG113" s="300">
        <v>93</v>
      </c>
      <c r="BH113" s="298">
        <v>41</v>
      </c>
      <c r="BI113" s="301">
        <v>40</v>
      </c>
      <c r="BJ113" s="297">
        <v>128</v>
      </c>
      <c r="BK113" s="298">
        <v>40</v>
      </c>
      <c r="BL113" s="299">
        <v>39</v>
      </c>
      <c r="BM113" s="300">
        <v>235</v>
      </c>
      <c r="BN113" s="298">
        <v>40</v>
      </c>
      <c r="BO113" s="301">
        <v>41</v>
      </c>
      <c r="BP113" s="297">
        <v>107</v>
      </c>
      <c r="BQ113" s="298">
        <v>44</v>
      </c>
      <c r="BR113" s="299">
        <v>43</v>
      </c>
      <c r="BS113" s="300">
        <v>120</v>
      </c>
      <c r="BT113" s="298">
        <v>48</v>
      </c>
      <c r="BU113" s="301">
        <v>41</v>
      </c>
      <c r="BV113" s="297">
        <v>125</v>
      </c>
      <c r="BW113" s="298">
        <v>100</v>
      </c>
      <c r="BX113" s="299">
        <v>89</v>
      </c>
      <c r="BY113" s="300">
        <v>114</v>
      </c>
      <c r="BZ113" s="298">
        <v>40</v>
      </c>
      <c r="CA113" s="301">
        <v>44</v>
      </c>
      <c r="CB113" s="297">
        <v>179</v>
      </c>
      <c r="CC113" s="298">
        <v>51</v>
      </c>
      <c r="CD113" s="299">
        <v>41</v>
      </c>
      <c r="CE113" s="300">
        <v>127</v>
      </c>
      <c r="CF113" s="298">
        <v>40</v>
      </c>
      <c r="CG113" s="301">
        <v>47</v>
      </c>
      <c r="CH113" s="297">
        <v>107</v>
      </c>
      <c r="CI113" s="298">
        <v>68</v>
      </c>
      <c r="CJ113" s="299">
        <v>42</v>
      </c>
      <c r="CK113" s="300">
        <v>106</v>
      </c>
      <c r="CL113" s="298">
        <v>62</v>
      </c>
      <c r="CM113" s="301">
        <v>47</v>
      </c>
      <c r="CN113" s="297">
        <v>134</v>
      </c>
      <c r="CO113" s="298">
        <v>64</v>
      </c>
      <c r="CP113" s="299">
        <v>44</v>
      </c>
      <c r="CQ113" s="300">
        <v>137</v>
      </c>
      <c r="CR113" s="298">
        <v>57</v>
      </c>
      <c r="CS113" s="301">
        <v>43</v>
      </c>
      <c r="CT113" s="297">
        <v>98</v>
      </c>
      <c r="CU113" s="298">
        <v>64</v>
      </c>
      <c r="CV113" s="299">
        <v>45</v>
      </c>
      <c r="CW113" s="300">
        <v>119</v>
      </c>
      <c r="CX113" s="298">
        <v>53</v>
      </c>
      <c r="CY113" s="301">
        <v>44</v>
      </c>
      <c r="CZ113" s="297">
        <v>75</v>
      </c>
      <c r="DA113" s="298">
        <v>59</v>
      </c>
      <c r="DB113" s="299">
        <v>43</v>
      </c>
      <c r="DC113" s="300">
        <v>121</v>
      </c>
      <c r="DD113" s="298">
        <v>63</v>
      </c>
      <c r="DE113" s="301">
        <v>42</v>
      </c>
      <c r="DF113" s="297">
        <v>91</v>
      </c>
      <c r="DG113" s="298">
        <v>61</v>
      </c>
      <c r="DH113" s="299">
        <v>37</v>
      </c>
      <c r="DI113" s="300">
        <v>87</v>
      </c>
      <c r="DJ113" s="298">
        <v>50</v>
      </c>
      <c r="DK113" s="301">
        <v>44</v>
      </c>
      <c r="DL113" s="297">
        <v>140</v>
      </c>
      <c r="DM113" s="298">
        <v>54</v>
      </c>
      <c r="DN113" s="299">
        <v>51</v>
      </c>
      <c r="DO113" s="300">
        <v>86</v>
      </c>
      <c r="DP113" s="298">
        <v>53</v>
      </c>
      <c r="DQ113" s="301">
        <v>46</v>
      </c>
      <c r="DR113" s="297">
        <v>90</v>
      </c>
      <c r="DS113" s="298">
        <v>67</v>
      </c>
      <c r="DT113" s="299">
        <v>44</v>
      </c>
      <c r="DU113" s="300">
        <v>85</v>
      </c>
      <c r="DV113" s="298">
        <v>59</v>
      </c>
      <c r="DW113" s="301">
        <v>44</v>
      </c>
      <c r="DX113" s="297">
        <v>84</v>
      </c>
      <c r="DY113" s="298">
        <v>57</v>
      </c>
      <c r="DZ113" s="299">
        <v>48</v>
      </c>
      <c r="EA113" s="300">
        <v>92</v>
      </c>
      <c r="EB113" s="298">
        <v>49</v>
      </c>
      <c r="EC113" s="301">
        <v>41</v>
      </c>
      <c r="ED113" s="297">
        <v>58</v>
      </c>
      <c r="EE113" s="298">
        <v>52</v>
      </c>
      <c r="EF113" s="299">
        <v>48</v>
      </c>
      <c r="EG113" s="300">
        <v>150</v>
      </c>
      <c r="EH113" s="298">
        <v>50</v>
      </c>
      <c r="EI113" s="301">
        <v>45</v>
      </c>
      <c r="EJ113" s="302">
        <v>205</v>
      </c>
      <c r="EK113" s="303">
        <v>66</v>
      </c>
      <c r="EL113" s="304">
        <v>57</v>
      </c>
      <c r="EM113" s="302">
        <v>153</v>
      </c>
      <c r="EN113" s="303">
        <v>56</v>
      </c>
      <c r="EO113" s="304">
        <v>46</v>
      </c>
      <c r="EP113" s="305">
        <v>119</v>
      </c>
      <c r="EQ113" s="306">
        <v>64</v>
      </c>
      <c r="ER113" s="307">
        <v>51</v>
      </c>
      <c r="ES113" s="308">
        <v>75</v>
      </c>
      <c r="ET113" s="309">
        <v>68</v>
      </c>
      <c r="EU113" s="310">
        <v>45</v>
      </c>
      <c r="EV113" s="297">
        <v>331</v>
      </c>
      <c r="EW113" s="301">
        <v>245</v>
      </c>
      <c r="EX113" s="318">
        <v>50</v>
      </c>
      <c r="EY113" s="297">
        <v>79</v>
      </c>
      <c r="EZ113" s="301">
        <v>51</v>
      </c>
      <c r="FA113" s="318">
        <v>42</v>
      </c>
      <c r="FB113" s="308">
        <v>95</v>
      </c>
      <c r="FC113" s="309">
        <v>60</v>
      </c>
      <c r="FD113" s="310">
        <v>46</v>
      </c>
      <c r="FE113" s="1166">
        <v>80</v>
      </c>
      <c r="FF113" s="1161">
        <v>48</v>
      </c>
      <c r="FG113" s="1167">
        <v>43</v>
      </c>
      <c r="FH113" s="1166">
        <v>72</v>
      </c>
      <c r="FI113" s="1161">
        <v>57</v>
      </c>
      <c r="FJ113" s="1167">
        <v>45</v>
      </c>
      <c r="FK113" s="1166">
        <v>68</v>
      </c>
      <c r="FL113" s="1161">
        <v>54</v>
      </c>
      <c r="FM113" s="1167">
        <v>46</v>
      </c>
      <c r="FN113" s="1166">
        <v>120</v>
      </c>
      <c r="FO113" s="1161">
        <v>69</v>
      </c>
      <c r="FP113" s="1167">
        <v>58</v>
      </c>
      <c r="FQ113" s="1166">
        <v>115</v>
      </c>
      <c r="FR113" s="1161">
        <v>47</v>
      </c>
      <c r="FS113" s="1167">
        <v>41</v>
      </c>
    </row>
    <row r="114" spans="2:175" ht="18.75" customHeight="1" x14ac:dyDescent="0.25">
      <c r="B114" s="291" t="s">
        <v>479</v>
      </c>
      <c r="C114" s="292"/>
      <c r="D114" s="293"/>
      <c r="E114" s="294"/>
      <c r="F114" s="295"/>
      <c r="G114" s="293"/>
      <c r="H114" s="296"/>
      <c r="I114" s="292"/>
      <c r="J114" s="293"/>
      <c r="K114" s="294"/>
      <c r="L114" s="295"/>
      <c r="M114" s="293"/>
      <c r="N114" s="296"/>
      <c r="O114" s="292"/>
      <c r="P114" s="293"/>
      <c r="Q114" s="294"/>
      <c r="R114" s="295"/>
      <c r="S114" s="296"/>
      <c r="T114" s="292"/>
      <c r="U114" s="293"/>
      <c r="V114" s="294"/>
      <c r="W114" s="295"/>
      <c r="X114" s="293"/>
      <c r="Y114" s="296"/>
      <c r="Z114" s="292"/>
      <c r="AA114" s="293"/>
      <c r="AB114" s="294"/>
      <c r="AC114" s="295"/>
      <c r="AD114" s="293"/>
      <c r="AE114" s="296"/>
      <c r="AF114" s="292"/>
      <c r="AG114" s="293"/>
      <c r="AH114" s="294"/>
      <c r="AI114" s="295"/>
      <c r="AJ114" s="293"/>
      <c r="AK114" s="296"/>
      <c r="AL114" s="292"/>
      <c r="AM114" s="293"/>
      <c r="AN114" s="294"/>
      <c r="AO114" s="295"/>
      <c r="AP114" s="293"/>
      <c r="AQ114" s="296"/>
      <c r="AR114" s="292"/>
      <c r="AS114" s="293"/>
      <c r="AT114" s="294"/>
      <c r="AU114" s="295"/>
      <c r="AV114" s="293"/>
      <c r="AW114" s="296"/>
      <c r="AX114" s="292"/>
      <c r="AY114" s="293"/>
      <c r="AZ114" s="294"/>
      <c r="BA114" s="295"/>
      <c r="BB114" s="293"/>
      <c r="BC114" s="296"/>
      <c r="BD114" s="297"/>
      <c r="BE114" s="298"/>
      <c r="BF114" s="299"/>
      <c r="BG114" s="300"/>
      <c r="BH114" s="298"/>
      <c r="BI114" s="301"/>
      <c r="BJ114" s="297"/>
      <c r="BK114" s="298"/>
      <c r="BL114" s="299"/>
      <c r="BM114" s="300"/>
      <c r="BN114" s="298"/>
      <c r="BO114" s="301"/>
      <c r="BP114" s="297"/>
      <c r="BQ114" s="298"/>
      <c r="BR114" s="299"/>
      <c r="BS114" s="300"/>
      <c r="BT114" s="298"/>
      <c r="BU114" s="301"/>
      <c r="BV114" s="297"/>
      <c r="BW114" s="298"/>
      <c r="BX114" s="299"/>
      <c r="BY114" s="300"/>
      <c r="BZ114" s="298"/>
      <c r="CA114" s="301"/>
      <c r="CB114" s="297"/>
      <c r="CC114" s="298"/>
      <c r="CD114" s="299"/>
      <c r="CE114" s="300"/>
      <c r="CF114" s="298"/>
      <c r="CG114" s="301"/>
      <c r="CH114" s="297"/>
      <c r="CI114" s="298"/>
      <c r="CJ114" s="299"/>
      <c r="CK114" s="300"/>
      <c r="CL114" s="298"/>
      <c r="CM114" s="301"/>
      <c r="CN114" s="297"/>
      <c r="CO114" s="298"/>
      <c r="CP114" s="299"/>
      <c r="CQ114" s="300"/>
      <c r="CR114" s="298"/>
      <c r="CS114" s="301"/>
      <c r="CT114" s="297"/>
      <c r="CU114" s="298"/>
      <c r="CV114" s="299"/>
      <c r="CW114" s="300">
        <v>62</v>
      </c>
      <c r="CX114" s="298">
        <v>56</v>
      </c>
      <c r="CY114" s="301">
        <v>42</v>
      </c>
      <c r="CZ114" s="297"/>
      <c r="DA114" s="298"/>
      <c r="DB114" s="299"/>
      <c r="DC114" s="300"/>
      <c r="DD114" s="298"/>
      <c r="DE114" s="301"/>
      <c r="DF114" s="297"/>
      <c r="DG114" s="298"/>
      <c r="DH114" s="299"/>
      <c r="DI114" s="300">
        <v>6</v>
      </c>
      <c r="DJ114" s="298"/>
      <c r="DK114" s="301"/>
      <c r="DL114" s="297">
        <v>39</v>
      </c>
      <c r="DM114" s="298">
        <v>39</v>
      </c>
      <c r="DN114" s="299">
        <v>33</v>
      </c>
      <c r="DO114" s="300"/>
      <c r="DP114" s="298"/>
      <c r="DQ114" s="301"/>
      <c r="DR114" s="297"/>
      <c r="DS114" s="298"/>
      <c r="DT114" s="299"/>
      <c r="DU114" s="300"/>
      <c r="DV114" s="298"/>
      <c r="DW114" s="301"/>
      <c r="DX114" s="297"/>
      <c r="DY114" s="298"/>
      <c r="DZ114" s="299"/>
      <c r="EA114" s="300"/>
      <c r="EB114" s="298"/>
      <c r="EC114" s="301"/>
      <c r="ED114" s="297"/>
      <c r="EE114" s="298"/>
      <c r="EF114" s="299"/>
      <c r="EG114" s="300"/>
      <c r="EH114" s="298"/>
      <c r="EI114" s="301"/>
      <c r="EJ114" s="297"/>
      <c r="EK114" s="298"/>
      <c r="EL114" s="299"/>
      <c r="EM114" s="297"/>
      <c r="EN114" s="301"/>
      <c r="EO114" s="318"/>
      <c r="EP114" s="297"/>
      <c r="EQ114" s="298"/>
      <c r="ER114" s="299"/>
      <c r="ES114" s="297"/>
      <c r="ET114" s="301"/>
      <c r="EU114" s="318"/>
      <c r="EV114" s="297"/>
      <c r="EW114" s="301"/>
      <c r="EX114" s="318"/>
      <c r="EY114" s="297"/>
      <c r="EZ114" s="301"/>
      <c r="FA114" s="318"/>
      <c r="FB114" s="297"/>
      <c r="FC114" s="301"/>
      <c r="FD114" s="318"/>
      <c r="FE114" s="297"/>
      <c r="FF114" s="301"/>
      <c r="FG114" s="318"/>
      <c r="FH114" s="297"/>
      <c r="FI114" s="301"/>
      <c r="FJ114" s="318"/>
      <c r="FK114" s="297"/>
      <c r="FL114" s="301"/>
      <c r="FM114" s="318"/>
      <c r="FN114" s="297"/>
      <c r="FO114" s="301"/>
      <c r="FP114" s="318"/>
      <c r="FQ114" s="297"/>
      <c r="FR114" s="301"/>
      <c r="FS114" s="318"/>
    </row>
    <row r="115" spans="2:175" ht="18.75" customHeight="1" x14ac:dyDescent="0.25">
      <c r="B115" s="291" t="s">
        <v>480</v>
      </c>
      <c r="C115" s="292"/>
      <c r="D115" s="293"/>
      <c r="E115" s="294"/>
      <c r="F115" s="295"/>
      <c r="G115" s="293"/>
      <c r="H115" s="296"/>
      <c r="I115" s="292"/>
      <c r="J115" s="293"/>
      <c r="K115" s="294"/>
      <c r="L115" s="295"/>
      <c r="M115" s="293"/>
      <c r="N115" s="296"/>
      <c r="O115" s="292"/>
      <c r="P115" s="293"/>
      <c r="Q115" s="294"/>
      <c r="R115" s="295"/>
      <c r="S115" s="296"/>
      <c r="T115" s="292"/>
      <c r="U115" s="293"/>
      <c r="V115" s="294"/>
      <c r="W115" s="295"/>
      <c r="X115" s="293"/>
      <c r="Y115" s="296"/>
      <c r="Z115" s="292"/>
      <c r="AA115" s="293"/>
      <c r="AB115" s="294"/>
      <c r="AC115" s="295"/>
      <c r="AD115" s="293"/>
      <c r="AE115" s="296"/>
      <c r="AF115" s="292"/>
      <c r="AG115" s="293"/>
      <c r="AH115" s="294"/>
      <c r="AI115" s="295"/>
      <c r="AJ115" s="293"/>
      <c r="AK115" s="296"/>
      <c r="AL115" s="292"/>
      <c r="AM115" s="293"/>
      <c r="AN115" s="294"/>
      <c r="AO115" s="295"/>
      <c r="AP115" s="293"/>
      <c r="AQ115" s="296"/>
      <c r="AR115" s="292"/>
      <c r="AS115" s="293"/>
      <c r="AT115" s="294"/>
      <c r="AU115" s="295"/>
      <c r="AV115" s="293"/>
      <c r="AW115" s="296"/>
      <c r="AX115" s="292"/>
      <c r="AY115" s="293"/>
      <c r="AZ115" s="294"/>
      <c r="BA115" s="295"/>
      <c r="BB115" s="293"/>
      <c r="BC115" s="296"/>
      <c r="BD115" s="297"/>
      <c r="BE115" s="298"/>
      <c r="BF115" s="299"/>
      <c r="BG115" s="300"/>
      <c r="BH115" s="298"/>
      <c r="BI115" s="301"/>
      <c r="BJ115" s="297"/>
      <c r="BK115" s="298"/>
      <c r="BL115" s="294"/>
      <c r="BM115" s="295"/>
      <c r="BN115" s="293"/>
      <c r="BO115" s="296"/>
      <c r="BP115" s="292"/>
      <c r="BQ115" s="293"/>
      <c r="BR115" s="294"/>
      <c r="BS115" s="300"/>
      <c r="BT115" s="298"/>
      <c r="BU115" s="301"/>
      <c r="BV115" s="297"/>
      <c r="BW115" s="298"/>
      <c r="BX115" s="299"/>
      <c r="BY115" s="300"/>
      <c r="BZ115" s="298"/>
      <c r="CA115" s="301"/>
      <c r="CB115" s="297"/>
      <c r="CC115" s="298"/>
      <c r="CD115" s="299"/>
      <c r="CE115" s="300"/>
      <c r="CF115" s="298"/>
      <c r="CG115" s="301"/>
      <c r="CH115" s="297"/>
      <c r="CI115" s="298"/>
      <c r="CJ115" s="299"/>
      <c r="CK115" s="300"/>
      <c r="CL115" s="298"/>
      <c r="CM115" s="301"/>
      <c r="CN115" s="297"/>
      <c r="CO115" s="298"/>
      <c r="CP115" s="299"/>
      <c r="CQ115" s="300"/>
      <c r="CR115" s="298"/>
      <c r="CS115" s="301"/>
      <c r="CT115" s="297"/>
      <c r="CU115" s="298"/>
      <c r="CV115" s="299"/>
      <c r="CW115" s="300"/>
      <c r="CX115" s="298"/>
      <c r="CY115" s="301"/>
      <c r="CZ115" s="297">
        <v>41</v>
      </c>
      <c r="DA115" s="298">
        <v>41</v>
      </c>
      <c r="DB115" s="299">
        <v>36</v>
      </c>
      <c r="DC115" s="300"/>
      <c r="DD115" s="298"/>
      <c r="DE115" s="301"/>
      <c r="DF115" s="297">
        <v>49</v>
      </c>
      <c r="DG115" s="298">
        <v>49</v>
      </c>
      <c r="DH115" s="299">
        <v>41</v>
      </c>
      <c r="DI115" s="300">
        <v>11</v>
      </c>
      <c r="DJ115" s="298"/>
      <c r="DK115" s="301"/>
      <c r="DL115" s="297">
        <v>39</v>
      </c>
      <c r="DM115" s="298"/>
      <c r="DN115" s="299">
        <v>35</v>
      </c>
      <c r="DO115" s="300"/>
      <c r="DP115" s="298"/>
      <c r="DQ115" s="301"/>
      <c r="DR115" s="297"/>
      <c r="DS115" s="298"/>
      <c r="DT115" s="299"/>
      <c r="DU115" s="300"/>
      <c r="DV115" s="298"/>
      <c r="DW115" s="301"/>
      <c r="DX115" s="297"/>
      <c r="DY115" s="298"/>
      <c r="DZ115" s="299"/>
      <c r="EA115" s="300"/>
      <c r="EB115" s="298"/>
      <c r="EC115" s="301"/>
      <c r="ED115" s="297"/>
      <c r="EE115" s="298"/>
      <c r="EF115" s="299"/>
      <c r="EG115" s="300"/>
      <c r="EH115" s="298"/>
      <c r="EI115" s="301"/>
      <c r="EJ115" s="297"/>
      <c r="EK115" s="298"/>
      <c r="EL115" s="299"/>
      <c r="EM115" s="297"/>
      <c r="EN115" s="301"/>
      <c r="EO115" s="318"/>
      <c r="EP115" s="297"/>
      <c r="EQ115" s="298"/>
      <c r="ER115" s="299"/>
      <c r="ES115" s="297"/>
      <c r="ET115" s="301"/>
      <c r="EU115" s="318"/>
      <c r="EV115" s="297"/>
      <c r="EW115" s="301"/>
      <c r="EX115" s="318"/>
      <c r="EY115" s="297"/>
      <c r="EZ115" s="301"/>
      <c r="FA115" s="318"/>
      <c r="FB115" s="297"/>
      <c r="FC115" s="301"/>
      <c r="FD115" s="318"/>
      <c r="FE115" s="297"/>
      <c r="FF115" s="301"/>
      <c r="FG115" s="318"/>
      <c r="FH115" s="297"/>
      <c r="FI115" s="301"/>
      <c r="FJ115" s="318"/>
      <c r="FK115" s="297"/>
      <c r="FL115" s="301"/>
      <c r="FM115" s="318"/>
      <c r="FN115" s="297"/>
      <c r="FO115" s="301"/>
      <c r="FP115" s="318"/>
      <c r="FQ115" s="297"/>
      <c r="FR115" s="301"/>
      <c r="FS115" s="318"/>
    </row>
    <row r="116" spans="2:175" ht="18.75" customHeight="1" thickBot="1" x14ac:dyDescent="0.3">
      <c r="B116" s="330" t="s">
        <v>481</v>
      </c>
      <c r="C116" s="331"/>
      <c r="D116" s="332"/>
      <c r="E116" s="333"/>
      <c r="F116" s="334"/>
      <c r="G116" s="332"/>
      <c r="H116" s="335"/>
      <c r="I116" s="331"/>
      <c r="J116" s="332"/>
      <c r="K116" s="333"/>
      <c r="L116" s="334"/>
      <c r="M116" s="332"/>
      <c r="N116" s="335"/>
      <c r="O116" s="331"/>
      <c r="P116" s="332"/>
      <c r="Q116" s="333"/>
      <c r="R116" s="334"/>
      <c r="S116" s="335"/>
      <c r="T116" s="331"/>
      <c r="U116" s="332"/>
      <c r="V116" s="333"/>
      <c r="W116" s="334"/>
      <c r="X116" s="332"/>
      <c r="Y116" s="335"/>
      <c r="Z116" s="331"/>
      <c r="AA116" s="332"/>
      <c r="AB116" s="333"/>
      <c r="AC116" s="334"/>
      <c r="AD116" s="332"/>
      <c r="AE116" s="335"/>
      <c r="AF116" s="331"/>
      <c r="AG116" s="332"/>
      <c r="AH116" s="333"/>
      <c r="AI116" s="334"/>
      <c r="AJ116" s="332"/>
      <c r="AK116" s="335"/>
      <c r="AL116" s="331"/>
      <c r="AM116" s="332"/>
      <c r="AN116" s="333"/>
      <c r="AO116" s="334"/>
      <c r="AP116" s="332"/>
      <c r="AQ116" s="335"/>
      <c r="AR116" s="331"/>
      <c r="AS116" s="332"/>
      <c r="AT116" s="333"/>
      <c r="AU116" s="334"/>
      <c r="AV116" s="332"/>
      <c r="AW116" s="335"/>
      <c r="AX116" s="331"/>
      <c r="AY116" s="332"/>
      <c r="AZ116" s="333"/>
      <c r="BA116" s="334"/>
      <c r="BB116" s="332"/>
      <c r="BC116" s="335"/>
      <c r="BD116" s="336"/>
      <c r="BE116" s="337"/>
      <c r="BF116" s="338"/>
      <c r="BG116" s="339"/>
      <c r="BH116" s="337"/>
      <c r="BI116" s="340"/>
      <c r="BJ116" s="336"/>
      <c r="BK116" s="337"/>
      <c r="BL116" s="333"/>
      <c r="BM116" s="334"/>
      <c r="BN116" s="332"/>
      <c r="BO116" s="335"/>
      <c r="BP116" s="331"/>
      <c r="BQ116" s="332"/>
      <c r="BR116" s="333"/>
      <c r="BS116" s="339"/>
      <c r="BT116" s="337"/>
      <c r="BU116" s="340"/>
      <c r="BV116" s="336"/>
      <c r="BW116" s="337"/>
      <c r="BX116" s="338"/>
      <c r="BY116" s="339"/>
      <c r="BZ116" s="337"/>
      <c r="CA116" s="340"/>
      <c r="CB116" s="336"/>
      <c r="CC116" s="337"/>
      <c r="CD116" s="338"/>
      <c r="CE116" s="339"/>
      <c r="CF116" s="337"/>
      <c r="CG116" s="340"/>
      <c r="CH116" s="336"/>
      <c r="CI116" s="337"/>
      <c r="CJ116" s="338"/>
      <c r="CK116" s="339"/>
      <c r="CL116" s="337"/>
      <c r="CM116" s="340"/>
      <c r="CN116" s="336"/>
      <c r="CO116" s="337"/>
      <c r="CP116" s="338"/>
      <c r="CQ116" s="339"/>
      <c r="CR116" s="337"/>
      <c r="CS116" s="340"/>
      <c r="CT116" s="336"/>
      <c r="CU116" s="337"/>
      <c r="CV116" s="338"/>
      <c r="CW116" s="339"/>
      <c r="CX116" s="337"/>
      <c r="CY116" s="340"/>
      <c r="CZ116" s="336"/>
      <c r="DA116" s="337"/>
      <c r="DB116" s="338"/>
      <c r="DC116" s="339"/>
      <c r="DD116" s="337"/>
      <c r="DE116" s="340"/>
      <c r="DF116" s="336"/>
      <c r="DG116" s="337"/>
      <c r="DH116" s="338"/>
      <c r="DI116" s="339">
        <v>15</v>
      </c>
      <c r="DJ116" s="337"/>
      <c r="DK116" s="340"/>
      <c r="DL116" s="336">
        <v>39</v>
      </c>
      <c r="DM116" s="337">
        <v>39</v>
      </c>
      <c r="DN116" s="338">
        <v>29</v>
      </c>
      <c r="DO116" s="339"/>
      <c r="DP116" s="337"/>
      <c r="DQ116" s="340"/>
      <c r="DR116" s="336"/>
      <c r="DS116" s="337"/>
      <c r="DT116" s="338"/>
      <c r="DU116" s="339"/>
      <c r="DV116" s="337"/>
      <c r="DW116" s="340"/>
      <c r="DX116" s="336"/>
      <c r="DY116" s="337"/>
      <c r="DZ116" s="338"/>
      <c r="EA116" s="339"/>
      <c r="EB116" s="337"/>
      <c r="EC116" s="340"/>
      <c r="ED116" s="336"/>
      <c r="EE116" s="337"/>
      <c r="EF116" s="338"/>
      <c r="EG116" s="339"/>
      <c r="EH116" s="337"/>
      <c r="EI116" s="340"/>
      <c r="EJ116" s="336"/>
      <c r="EK116" s="337"/>
      <c r="EL116" s="338"/>
      <c r="EM116" s="336"/>
      <c r="EN116" s="340"/>
      <c r="EO116" s="341"/>
      <c r="EP116" s="336"/>
      <c r="EQ116" s="337"/>
      <c r="ER116" s="338"/>
      <c r="ES116" s="336"/>
      <c r="ET116" s="340"/>
      <c r="EU116" s="341"/>
      <c r="EV116" s="336"/>
      <c r="EW116" s="340"/>
      <c r="EX116" s="341"/>
      <c r="EY116" s="336"/>
      <c r="EZ116" s="340"/>
      <c r="FA116" s="341"/>
      <c r="FB116" s="336"/>
      <c r="FC116" s="340"/>
      <c r="FD116" s="341"/>
      <c r="FE116" s="336"/>
      <c r="FF116" s="340"/>
      <c r="FG116" s="341"/>
      <c r="FH116" s="336"/>
      <c r="FI116" s="340"/>
      <c r="FJ116" s="341"/>
      <c r="FK116" s="336"/>
      <c r="FL116" s="340"/>
      <c r="FM116" s="341"/>
      <c r="FN116" s="336"/>
      <c r="FO116" s="340"/>
      <c r="FP116" s="341"/>
      <c r="FQ116" s="336"/>
      <c r="FR116" s="340"/>
      <c r="FS116" s="341"/>
    </row>
    <row r="117" spans="2:175" s="122" customFormat="1" ht="18.75" customHeight="1" thickBot="1" x14ac:dyDescent="0.35">
      <c r="B117" s="139" t="s">
        <v>482</v>
      </c>
      <c r="C117" s="140">
        <f t="shared" ref="C117:BN117" si="7">SUM(C118:C142)</f>
        <v>0</v>
      </c>
      <c r="D117" s="141">
        <f t="shared" si="7"/>
        <v>0</v>
      </c>
      <c r="E117" s="142">
        <f t="shared" si="7"/>
        <v>0</v>
      </c>
      <c r="F117" s="143">
        <f t="shared" si="7"/>
        <v>0</v>
      </c>
      <c r="G117" s="141">
        <f t="shared" si="7"/>
        <v>0</v>
      </c>
      <c r="H117" s="144">
        <f t="shared" si="7"/>
        <v>0</v>
      </c>
      <c r="I117" s="140">
        <f t="shared" si="7"/>
        <v>0</v>
      </c>
      <c r="J117" s="141">
        <f t="shared" si="7"/>
        <v>0</v>
      </c>
      <c r="K117" s="142">
        <f t="shared" si="7"/>
        <v>0</v>
      </c>
      <c r="L117" s="143">
        <f t="shared" si="7"/>
        <v>0</v>
      </c>
      <c r="M117" s="141">
        <f t="shared" si="7"/>
        <v>0</v>
      </c>
      <c r="N117" s="144">
        <f t="shared" si="7"/>
        <v>0</v>
      </c>
      <c r="O117" s="140">
        <f t="shared" si="7"/>
        <v>84</v>
      </c>
      <c r="P117" s="141">
        <f t="shared" si="7"/>
        <v>76</v>
      </c>
      <c r="Q117" s="142">
        <f t="shared" si="7"/>
        <v>0</v>
      </c>
      <c r="R117" s="143">
        <f t="shared" si="7"/>
        <v>0</v>
      </c>
      <c r="S117" s="144">
        <f t="shared" si="7"/>
        <v>0</v>
      </c>
      <c r="T117" s="140">
        <f t="shared" si="7"/>
        <v>0</v>
      </c>
      <c r="U117" s="141">
        <f t="shared" si="7"/>
        <v>0</v>
      </c>
      <c r="V117" s="142">
        <f t="shared" si="7"/>
        <v>0</v>
      </c>
      <c r="W117" s="143">
        <f t="shared" si="7"/>
        <v>0</v>
      </c>
      <c r="X117" s="141">
        <f t="shared" si="7"/>
        <v>0</v>
      </c>
      <c r="Y117" s="144">
        <f t="shared" si="7"/>
        <v>0</v>
      </c>
      <c r="Z117" s="140">
        <f t="shared" si="7"/>
        <v>579</v>
      </c>
      <c r="AA117" s="141">
        <f t="shared" si="7"/>
        <v>206</v>
      </c>
      <c r="AB117" s="142">
        <f t="shared" si="7"/>
        <v>146</v>
      </c>
      <c r="AC117" s="143">
        <f t="shared" si="7"/>
        <v>32</v>
      </c>
      <c r="AD117" s="141">
        <f t="shared" si="7"/>
        <v>0</v>
      </c>
      <c r="AE117" s="144">
        <f t="shared" si="7"/>
        <v>0</v>
      </c>
      <c r="AF117" s="140">
        <f t="shared" si="7"/>
        <v>148</v>
      </c>
      <c r="AG117" s="141">
        <f t="shared" si="7"/>
        <v>80</v>
      </c>
      <c r="AH117" s="142">
        <f t="shared" si="7"/>
        <v>70</v>
      </c>
      <c r="AI117" s="143">
        <f t="shared" si="7"/>
        <v>92</v>
      </c>
      <c r="AJ117" s="141">
        <f t="shared" si="7"/>
        <v>35</v>
      </c>
      <c r="AK117" s="144">
        <f t="shared" si="7"/>
        <v>33</v>
      </c>
      <c r="AL117" s="140">
        <f t="shared" si="7"/>
        <v>0</v>
      </c>
      <c r="AM117" s="141">
        <f t="shared" si="7"/>
        <v>0</v>
      </c>
      <c r="AN117" s="142">
        <f t="shared" si="7"/>
        <v>0</v>
      </c>
      <c r="AO117" s="143">
        <f t="shared" si="7"/>
        <v>0</v>
      </c>
      <c r="AP117" s="141">
        <f t="shared" si="7"/>
        <v>0</v>
      </c>
      <c r="AQ117" s="144">
        <f t="shared" si="7"/>
        <v>0</v>
      </c>
      <c r="AR117" s="140">
        <f t="shared" si="7"/>
        <v>0</v>
      </c>
      <c r="AS117" s="141">
        <f t="shared" si="7"/>
        <v>0</v>
      </c>
      <c r="AT117" s="142">
        <f t="shared" si="7"/>
        <v>0</v>
      </c>
      <c r="AU117" s="143">
        <f t="shared" si="7"/>
        <v>0</v>
      </c>
      <c r="AV117" s="141">
        <f t="shared" si="7"/>
        <v>0</v>
      </c>
      <c r="AW117" s="144">
        <f t="shared" si="7"/>
        <v>0</v>
      </c>
      <c r="AX117" s="140">
        <f t="shared" si="7"/>
        <v>0</v>
      </c>
      <c r="AY117" s="141">
        <f t="shared" si="7"/>
        <v>0</v>
      </c>
      <c r="AZ117" s="142">
        <f t="shared" si="7"/>
        <v>0</v>
      </c>
      <c r="BA117" s="143">
        <f t="shared" si="7"/>
        <v>0</v>
      </c>
      <c r="BB117" s="141">
        <f t="shared" si="7"/>
        <v>0</v>
      </c>
      <c r="BC117" s="144">
        <f t="shared" si="7"/>
        <v>0</v>
      </c>
      <c r="BD117" s="140">
        <f t="shared" si="7"/>
        <v>0</v>
      </c>
      <c r="BE117" s="141">
        <f t="shared" si="7"/>
        <v>0</v>
      </c>
      <c r="BF117" s="142">
        <f t="shared" si="7"/>
        <v>0</v>
      </c>
      <c r="BG117" s="143">
        <f t="shared" si="7"/>
        <v>0</v>
      </c>
      <c r="BH117" s="141">
        <f t="shared" si="7"/>
        <v>0</v>
      </c>
      <c r="BI117" s="144">
        <f t="shared" si="7"/>
        <v>0</v>
      </c>
      <c r="BJ117" s="140">
        <f t="shared" si="7"/>
        <v>0</v>
      </c>
      <c r="BK117" s="141">
        <f t="shared" si="7"/>
        <v>0</v>
      </c>
      <c r="BL117" s="142">
        <f t="shared" si="7"/>
        <v>0</v>
      </c>
      <c r="BM117" s="143">
        <f t="shared" si="7"/>
        <v>0</v>
      </c>
      <c r="BN117" s="141">
        <f t="shared" si="7"/>
        <v>0</v>
      </c>
      <c r="BO117" s="144">
        <f t="shared" ref="BO117:DZ117" si="8">SUM(BO118:BO142)</f>
        <v>0</v>
      </c>
      <c r="BP117" s="140">
        <f t="shared" si="8"/>
        <v>0</v>
      </c>
      <c r="BQ117" s="141">
        <f t="shared" si="8"/>
        <v>0</v>
      </c>
      <c r="BR117" s="142">
        <f t="shared" si="8"/>
        <v>0</v>
      </c>
      <c r="BS117" s="143">
        <f t="shared" si="8"/>
        <v>1338</v>
      </c>
      <c r="BT117" s="141">
        <f t="shared" si="8"/>
        <v>1253</v>
      </c>
      <c r="BU117" s="144">
        <f t="shared" si="8"/>
        <v>896</v>
      </c>
      <c r="BV117" s="140">
        <f t="shared" si="8"/>
        <v>350</v>
      </c>
      <c r="BW117" s="141">
        <f t="shared" si="8"/>
        <v>246</v>
      </c>
      <c r="BX117" s="142">
        <f t="shared" si="8"/>
        <v>190</v>
      </c>
      <c r="BY117" s="143">
        <f t="shared" si="8"/>
        <v>202</v>
      </c>
      <c r="BZ117" s="141">
        <f t="shared" si="8"/>
        <v>0</v>
      </c>
      <c r="CA117" s="144">
        <f t="shared" si="8"/>
        <v>0</v>
      </c>
      <c r="CB117" s="140">
        <f t="shared" si="8"/>
        <v>0</v>
      </c>
      <c r="CC117" s="141">
        <f t="shared" si="8"/>
        <v>0</v>
      </c>
      <c r="CD117" s="142">
        <f t="shared" si="8"/>
        <v>0</v>
      </c>
      <c r="CE117" s="143">
        <f t="shared" si="8"/>
        <v>0</v>
      </c>
      <c r="CF117" s="141">
        <f t="shared" si="8"/>
        <v>0</v>
      </c>
      <c r="CG117" s="144">
        <f t="shared" si="8"/>
        <v>0</v>
      </c>
      <c r="CH117" s="140">
        <f t="shared" si="8"/>
        <v>0</v>
      </c>
      <c r="CI117" s="141">
        <f t="shared" si="8"/>
        <v>0</v>
      </c>
      <c r="CJ117" s="142">
        <f t="shared" si="8"/>
        <v>0</v>
      </c>
      <c r="CK117" s="143">
        <f t="shared" si="8"/>
        <v>0</v>
      </c>
      <c r="CL117" s="141">
        <f t="shared" si="8"/>
        <v>0</v>
      </c>
      <c r="CM117" s="144">
        <f t="shared" si="8"/>
        <v>0</v>
      </c>
      <c r="CN117" s="140">
        <f t="shared" si="8"/>
        <v>0</v>
      </c>
      <c r="CO117" s="141">
        <f t="shared" si="8"/>
        <v>0</v>
      </c>
      <c r="CP117" s="142">
        <f t="shared" si="8"/>
        <v>0</v>
      </c>
      <c r="CQ117" s="143">
        <f t="shared" si="8"/>
        <v>0</v>
      </c>
      <c r="CR117" s="141">
        <f t="shared" si="8"/>
        <v>0</v>
      </c>
      <c r="CS117" s="144">
        <f t="shared" si="8"/>
        <v>0</v>
      </c>
      <c r="CT117" s="140">
        <f t="shared" si="8"/>
        <v>0</v>
      </c>
      <c r="CU117" s="141">
        <f t="shared" si="8"/>
        <v>0</v>
      </c>
      <c r="CV117" s="142">
        <f t="shared" si="8"/>
        <v>0</v>
      </c>
      <c r="CW117" s="143">
        <f t="shared" si="8"/>
        <v>0</v>
      </c>
      <c r="CX117" s="141">
        <f t="shared" si="8"/>
        <v>0</v>
      </c>
      <c r="CY117" s="144">
        <f t="shared" si="8"/>
        <v>0</v>
      </c>
      <c r="CZ117" s="140">
        <f t="shared" si="8"/>
        <v>0</v>
      </c>
      <c r="DA117" s="141">
        <f t="shared" si="8"/>
        <v>0</v>
      </c>
      <c r="DB117" s="142">
        <f t="shared" si="8"/>
        <v>0</v>
      </c>
      <c r="DC117" s="143">
        <f t="shared" si="8"/>
        <v>0</v>
      </c>
      <c r="DD117" s="141">
        <f t="shared" si="8"/>
        <v>0</v>
      </c>
      <c r="DE117" s="144">
        <f t="shared" si="8"/>
        <v>0</v>
      </c>
      <c r="DF117" s="140">
        <f t="shared" si="8"/>
        <v>27</v>
      </c>
      <c r="DG117" s="141">
        <f t="shared" si="8"/>
        <v>0</v>
      </c>
      <c r="DH117" s="142">
        <f t="shared" si="8"/>
        <v>0</v>
      </c>
      <c r="DI117" s="143">
        <f t="shared" si="8"/>
        <v>0</v>
      </c>
      <c r="DJ117" s="141">
        <f t="shared" si="8"/>
        <v>0</v>
      </c>
      <c r="DK117" s="144">
        <f t="shared" si="8"/>
        <v>0</v>
      </c>
      <c r="DL117" s="140">
        <f t="shared" si="8"/>
        <v>0</v>
      </c>
      <c r="DM117" s="141">
        <f t="shared" si="8"/>
        <v>0</v>
      </c>
      <c r="DN117" s="142">
        <f t="shared" si="8"/>
        <v>0</v>
      </c>
      <c r="DO117" s="143">
        <f t="shared" si="8"/>
        <v>0</v>
      </c>
      <c r="DP117" s="141">
        <f t="shared" si="8"/>
        <v>0</v>
      </c>
      <c r="DQ117" s="144">
        <f t="shared" si="8"/>
        <v>0</v>
      </c>
      <c r="DR117" s="140">
        <f t="shared" si="8"/>
        <v>0</v>
      </c>
      <c r="DS117" s="141">
        <f t="shared" si="8"/>
        <v>0</v>
      </c>
      <c r="DT117" s="142">
        <f t="shared" si="8"/>
        <v>0</v>
      </c>
      <c r="DU117" s="143">
        <f t="shared" si="8"/>
        <v>0</v>
      </c>
      <c r="DV117" s="141">
        <f t="shared" si="8"/>
        <v>0</v>
      </c>
      <c r="DW117" s="144">
        <f t="shared" si="8"/>
        <v>0</v>
      </c>
      <c r="DX117" s="140">
        <f t="shared" si="8"/>
        <v>0</v>
      </c>
      <c r="DY117" s="141">
        <f t="shared" si="8"/>
        <v>0</v>
      </c>
      <c r="DZ117" s="142">
        <f t="shared" si="8"/>
        <v>0</v>
      </c>
      <c r="EA117" s="143">
        <f t="shared" ref="EA117:EO117" si="9">SUM(EA118:EA142)</f>
        <v>0</v>
      </c>
      <c r="EB117" s="141">
        <f t="shared" si="9"/>
        <v>0</v>
      </c>
      <c r="EC117" s="144">
        <f t="shared" si="9"/>
        <v>0</v>
      </c>
      <c r="ED117" s="140">
        <f t="shared" si="9"/>
        <v>0</v>
      </c>
      <c r="EE117" s="141">
        <f t="shared" si="9"/>
        <v>0</v>
      </c>
      <c r="EF117" s="142">
        <f t="shared" si="9"/>
        <v>0</v>
      </c>
      <c r="EG117" s="143">
        <f t="shared" si="9"/>
        <v>0</v>
      </c>
      <c r="EH117" s="141">
        <f t="shared" si="9"/>
        <v>0</v>
      </c>
      <c r="EI117" s="144">
        <f t="shared" si="9"/>
        <v>0</v>
      </c>
      <c r="EJ117" s="140">
        <f t="shared" si="9"/>
        <v>0</v>
      </c>
      <c r="EK117" s="141">
        <f t="shared" si="9"/>
        <v>0</v>
      </c>
      <c r="EL117" s="142">
        <f t="shared" si="9"/>
        <v>0</v>
      </c>
      <c r="EM117" s="140">
        <f t="shared" si="9"/>
        <v>0</v>
      </c>
      <c r="EN117" s="141">
        <f t="shared" si="9"/>
        <v>0</v>
      </c>
      <c r="EO117" s="142">
        <f t="shared" si="9"/>
        <v>0</v>
      </c>
      <c r="EP117" s="140">
        <f t="shared" ref="EP117:ET117" si="10">SUM(EP118:EP142)</f>
        <v>0</v>
      </c>
      <c r="EQ117" s="141">
        <f t="shared" si="10"/>
        <v>0</v>
      </c>
      <c r="ER117" s="142">
        <f t="shared" si="10"/>
        <v>0</v>
      </c>
      <c r="ES117" s="140">
        <f t="shared" si="10"/>
        <v>0</v>
      </c>
      <c r="ET117" s="141">
        <f t="shared" si="10"/>
        <v>0</v>
      </c>
      <c r="EU117" s="142">
        <f>SUM(EU118:EU142)</f>
        <v>0</v>
      </c>
      <c r="EV117" s="142">
        <f t="shared" ref="EV117:EX117" si="11">SUM(EV118:EV142)</f>
        <v>0</v>
      </c>
      <c r="EW117" s="142">
        <f t="shared" si="11"/>
        <v>0</v>
      </c>
      <c r="EX117" s="142">
        <f t="shared" si="11"/>
        <v>0</v>
      </c>
      <c r="EY117" s="142">
        <f t="shared" ref="EY117:FP117" si="12">SUM(EY118:EY142)</f>
        <v>0</v>
      </c>
      <c r="EZ117" s="142">
        <f t="shared" si="12"/>
        <v>0</v>
      </c>
      <c r="FA117" s="142">
        <f t="shared" si="12"/>
        <v>0</v>
      </c>
      <c r="FB117" s="142">
        <f t="shared" si="12"/>
        <v>0</v>
      </c>
      <c r="FC117" s="142">
        <f t="shared" si="12"/>
        <v>0</v>
      </c>
      <c r="FD117" s="142">
        <f t="shared" si="12"/>
        <v>0</v>
      </c>
      <c r="FE117" s="142">
        <f t="shared" si="12"/>
        <v>0</v>
      </c>
      <c r="FF117" s="142">
        <f t="shared" si="12"/>
        <v>0</v>
      </c>
      <c r="FG117" s="142">
        <f t="shared" si="12"/>
        <v>0</v>
      </c>
      <c r="FH117" s="142">
        <f t="shared" si="12"/>
        <v>0</v>
      </c>
      <c r="FI117" s="142">
        <f t="shared" si="12"/>
        <v>0</v>
      </c>
      <c r="FJ117" s="142">
        <f t="shared" si="12"/>
        <v>0</v>
      </c>
      <c r="FK117" s="142">
        <f t="shared" si="12"/>
        <v>0</v>
      </c>
      <c r="FL117" s="142">
        <f t="shared" si="12"/>
        <v>0</v>
      </c>
      <c r="FM117" s="142">
        <f t="shared" si="12"/>
        <v>0</v>
      </c>
      <c r="FN117" s="142">
        <f t="shared" si="12"/>
        <v>0</v>
      </c>
      <c r="FO117" s="142">
        <f t="shared" si="12"/>
        <v>0</v>
      </c>
      <c r="FP117" s="142">
        <f t="shared" si="12"/>
        <v>0</v>
      </c>
      <c r="FQ117" s="142">
        <f t="shared" ref="FQ117:FS117" si="13">SUM(FQ118:FQ142)</f>
        <v>0</v>
      </c>
      <c r="FR117" s="142">
        <f t="shared" si="13"/>
        <v>0</v>
      </c>
      <c r="FS117" s="142">
        <f t="shared" si="13"/>
        <v>0</v>
      </c>
    </row>
    <row r="118" spans="2:175" ht="31.5" x14ac:dyDescent="0.25">
      <c r="B118" s="342" t="s">
        <v>483</v>
      </c>
      <c r="C118" s="272"/>
      <c r="D118" s="273"/>
      <c r="E118" s="274"/>
      <c r="F118" s="275"/>
      <c r="G118" s="273"/>
      <c r="H118" s="276"/>
      <c r="I118" s="272"/>
      <c r="J118" s="273"/>
      <c r="K118" s="274"/>
      <c r="L118" s="275"/>
      <c r="M118" s="273"/>
      <c r="N118" s="276"/>
      <c r="O118" s="272"/>
      <c r="P118" s="273"/>
      <c r="Q118" s="274"/>
      <c r="R118" s="275"/>
      <c r="S118" s="276"/>
      <c r="T118" s="272"/>
      <c r="U118" s="273"/>
      <c r="V118" s="274"/>
      <c r="W118" s="275"/>
      <c r="X118" s="273"/>
      <c r="Y118" s="276"/>
      <c r="Z118" s="272"/>
      <c r="AA118" s="273"/>
      <c r="AB118" s="274"/>
      <c r="AC118" s="275"/>
      <c r="AD118" s="273"/>
      <c r="AE118" s="276"/>
      <c r="AF118" s="272"/>
      <c r="AG118" s="273"/>
      <c r="AH118" s="274"/>
      <c r="AI118" s="275"/>
      <c r="AJ118" s="273"/>
      <c r="AK118" s="276"/>
      <c r="AL118" s="272"/>
      <c r="AM118" s="273"/>
      <c r="AN118" s="274"/>
      <c r="AO118" s="275"/>
      <c r="AP118" s="273"/>
      <c r="AQ118" s="276"/>
      <c r="AR118" s="272"/>
      <c r="AS118" s="273"/>
      <c r="AT118" s="274"/>
      <c r="AU118" s="275"/>
      <c r="AV118" s="273"/>
      <c r="AW118" s="276"/>
      <c r="AX118" s="272"/>
      <c r="AY118" s="273"/>
      <c r="AZ118" s="274"/>
      <c r="BA118" s="275"/>
      <c r="BB118" s="273"/>
      <c r="BC118" s="276"/>
      <c r="BD118" s="272"/>
      <c r="BE118" s="273"/>
      <c r="BF118" s="274"/>
      <c r="BG118" s="275"/>
      <c r="BH118" s="273"/>
      <c r="BI118" s="276"/>
      <c r="BJ118" s="272"/>
      <c r="BK118" s="273"/>
      <c r="BL118" s="274"/>
      <c r="BM118" s="275"/>
      <c r="BN118" s="273"/>
      <c r="BO118" s="276"/>
      <c r="BP118" s="272"/>
      <c r="BQ118" s="273"/>
      <c r="BR118" s="274"/>
      <c r="BS118" s="275">
        <v>268</v>
      </c>
      <c r="BT118" s="273">
        <v>268</v>
      </c>
      <c r="BU118" s="276">
        <v>184</v>
      </c>
      <c r="BV118" s="272">
        <v>73</v>
      </c>
      <c r="BW118" s="273">
        <v>73</v>
      </c>
      <c r="BX118" s="274">
        <v>51</v>
      </c>
      <c r="BY118" s="275">
        <v>48</v>
      </c>
      <c r="BZ118" s="273"/>
      <c r="CA118" s="276"/>
      <c r="CB118" s="272"/>
      <c r="CC118" s="273"/>
      <c r="CD118" s="274"/>
      <c r="CE118" s="275"/>
      <c r="CF118" s="273"/>
      <c r="CG118" s="276"/>
      <c r="CH118" s="272"/>
      <c r="CI118" s="273"/>
      <c r="CJ118" s="274"/>
      <c r="CK118" s="275"/>
      <c r="CL118" s="273"/>
      <c r="CM118" s="276"/>
      <c r="CN118" s="272"/>
      <c r="CO118" s="273"/>
      <c r="CP118" s="274"/>
      <c r="CQ118" s="275"/>
      <c r="CR118" s="273"/>
      <c r="CS118" s="276"/>
      <c r="CT118" s="272"/>
      <c r="CU118" s="273"/>
      <c r="CV118" s="274"/>
      <c r="CW118" s="275"/>
      <c r="CX118" s="273"/>
      <c r="CY118" s="276"/>
      <c r="CZ118" s="272"/>
      <c r="DA118" s="273"/>
      <c r="DB118" s="274"/>
      <c r="DC118" s="275"/>
      <c r="DD118" s="273"/>
      <c r="DE118" s="276"/>
      <c r="DF118" s="277"/>
      <c r="DG118" s="278"/>
      <c r="DH118" s="279"/>
      <c r="DI118" s="280"/>
      <c r="DJ118" s="278"/>
      <c r="DK118" s="281"/>
      <c r="DL118" s="277"/>
      <c r="DM118" s="278"/>
      <c r="DN118" s="279"/>
      <c r="DO118" s="280"/>
      <c r="DP118" s="278"/>
      <c r="DQ118" s="281"/>
      <c r="DR118" s="277"/>
      <c r="DS118" s="278"/>
      <c r="DT118" s="279"/>
      <c r="DU118" s="280"/>
      <c r="DV118" s="278"/>
      <c r="DW118" s="281"/>
      <c r="DX118" s="277"/>
      <c r="DY118" s="278"/>
      <c r="DZ118" s="279"/>
      <c r="EA118" s="280"/>
      <c r="EB118" s="278"/>
      <c r="EC118" s="281"/>
      <c r="ED118" s="277"/>
      <c r="EE118" s="278"/>
      <c r="EF118" s="279"/>
      <c r="EG118" s="280"/>
      <c r="EH118" s="278"/>
      <c r="EI118" s="281"/>
      <c r="EJ118" s="277"/>
      <c r="EK118" s="278"/>
      <c r="EL118" s="279"/>
      <c r="EM118" s="277"/>
      <c r="EN118" s="281"/>
      <c r="EO118" s="343"/>
      <c r="EP118" s="277"/>
      <c r="EQ118" s="278"/>
      <c r="ER118" s="279"/>
      <c r="ES118" s="277"/>
      <c r="ET118" s="281"/>
      <c r="EU118" s="343"/>
      <c r="EV118" s="277"/>
      <c r="EW118" s="281"/>
      <c r="EX118" s="343"/>
      <c r="EY118" s="277"/>
      <c r="EZ118" s="281"/>
      <c r="FA118" s="343"/>
      <c r="FB118" s="277"/>
      <c r="FC118" s="281"/>
      <c r="FD118" s="343"/>
      <c r="FE118" s="277"/>
      <c r="FF118" s="281"/>
      <c r="FG118" s="343"/>
      <c r="FH118" s="277"/>
      <c r="FI118" s="281"/>
      <c r="FJ118" s="343"/>
      <c r="FK118" s="277"/>
      <c r="FL118" s="281"/>
      <c r="FM118" s="343"/>
      <c r="FN118" s="277"/>
      <c r="FO118" s="281"/>
      <c r="FP118" s="343"/>
      <c r="FQ118" s="277"/>
      <c r="FR118" s="281"/>
      <c r="FS118" s="343"/>
    </row>
    <row r="119" spans="2:175" ht="31.5" x14ac:dyDescent="0.25">
      <c r="B119" s="291" t="s">
        <v>484</v>
      </c>
      <c r="C119" s="292"/>
      <c r="D119" s="293"/>
      <c r="E119" s="294"/>
      <c r="F119" s="295"/>
      <c r="G119" s="293"/>
      <c r="H119" s="296"/>
      <c r="I119" s="292"/>
      <c r="J119" s="293"/>
      <c r="K119" s="294"/>
      <c r="L119" s="295"/>
      <c r="M119" s="293"/>
      <c r="N119" s="296"/>
      <c r="O119" s="292"/>
      <c r="P119" s="293"/>
      <c r="Q119" s="294"/>
      <c r="R119" s="295"/>
      <c r="S119" s="296"/>
      <c r="T119" s="292"/>
      <c r="U119" s="293"/>
      <c r="V119" s="294"/>
      <c r="W119" s="295"/>
      <c r="X119" s="293"/>
      <c r="Y119" s="296"/>
      <c r="Z119" s="292"/>
      <c r="AA119" s="293"/>
      <c r="AB119" s="294"/>
      <c r="AC119" s="295"/>
      <c r="AD119" s="293"/>
      <c r="AE119" s="296"/>
      <c r="AF119" s="292"/>
      <c r="AG119" s="293"/>
      <c r="AH119" s="294"/>
      <c r="AI119" s="295"/>
      <c r="AJ119" s="293"/>
      <c r="AK119" s="296"/>
      <c r="AL119" s="292"/>
      <c r="AM119" s="293"/>
      <c r="AN119" s="294"/>
      <c r="AO119" s="295"/>
      <c r="AP119" s="293"/>
      <c r="AQ119" s="296"/>
      <c r="AR119" s="292"/>
      <c r="AS119" s="293"/>
      <c r="AT119" s="294"/>
      <c r="AU119" s="295"/>
      <c r="AV119" s="293"/>
      <c r="AW119" s="296"/>
      <c r="AX119" s="292"/>
      <c r="AY119" s="293"/>
      <c r="AZ119" s="294"/>
      <c r="BA119" s="295"/>
      <c r="BB119" s="293"/>
      <c r="BC119" s="296"/>
      <c r="BD119" s="292"/>
      <c r="BE119" s="293"/>
      <c r="BF119" s="294"/>
      <c r="BG119" s="295"/>
      <c r="BH119" s="293"/>
      <c r="BI119" s="296"/>
      <c r="BJ119" s="292"/>
      <c r="BK119" s="293"/>
      <c r="BL119" s="294"/>
      <c r="BM119" s="295"/>
      <c r="BN119" s="293"/>
      <c r="BO119" s="296"/>
      <c r="BP119" s="292"/>
      <c r="BQ119" s="293"/>
      <c r="BR119" s="294"/>
      <c r="BS119" s="295">
        <v>61</v>
      </c>
      <c r="BT119" s="293">
        <v>61</v>
      </c>
      <c r="BU119" s="296">
        <v>49</v>
      </c>
      <c r="BV119" s="292">
        <v>29</v>
      </c>
      <c r="BW119" s="293"/>
      <c r="BX119" s="294">
        <v>19</v>
      </c>
      <c r="BY119" s="295"/>
      <c r="BZ119" s="293"/>
      <c r="CA119" s="296"/>
      <c r="CB119" s="292"/>
      <c r="CC119" s="293"/>
      <c r="CD119" s="294"/>
      <c r="CE119" s="295"/>
      <c r="CF119" s="293"/>
      <c r="CG119" s="296"/>
      <c r="CH119" s="292"/>
      <c r="CI119" s="293"/>
      <c r="CJ119" s="294"/>
      <c r="CK119" s="295"/>
      <c r="CL119" s="293"/>
      <c r="CM119" s="296"/>
      <c r="CN119" s="292"/>
      <c r="CO119" s="293"/>
      <c r="CP119" s="294"/>
      <c r="CQ119" s="295"/>
      <c r="CR119" s="293"/>
      <c r="CS119" s="296"/>
      <c r="CT119" s="292"/>
      <c r="CU119" s="293"/>
      <c r="CV119" s="294"/>
      <c r="CW119" s="295"/>
      <c r="CX119" s="293"/>
      <c r="CY119" s="296"/>
      <c r="CZ119" s="292"/>
      <c r="DA119" s="293"/>
      <c r="DB119" s="294"/>
      <c r="DC119" s="295"/>
      <c r="DD119" s="293"/>
      <c r="DE119" s="296"/>
      <c r="DF119" s="297"/>
      <c r="DG119" s="298"/>
      <c r="DH119" s="299"/>
      <c r="DI119" s="300"/>
      <c r="DJ119" s="298"/>
      <c r="DK119" s="301"/>
      <c r="DL119" s="297"/>
      <c r="DM119" s="298"/>
      <c r="DN119" s="299"/>
      <c r="DO119" s="300"/>
      <c r="DP119" s="298"/>
      <c r="DQ119" s="301"/>
      <c r="DR119" s="297"/>
      <c r="DS119" s="298"/>
      <c r="DT119" s="299"/>
      <c r="DU119" s="300"/>
      <c r="DV119" s="298"/>
      <c r="DW119" s="301"/>
      <c r="DX119" s="297"/>
      <c r="DY119" s="298"/>
      <c r="DZ119" s="299"/>
      <c r="EA119" s="300"/>
      <c r="EB119" s="298"/>
      <c r="EC119" s="301"/>
      <c r="ED119" s="297"/>
      <c r="EE119" s="298"/>
      <c r="EF119" s="299"/>
      <c r="EG119" s="300"/>
      <c r="EH119" s="298"/>
      <c r="EI119" s="301"/>
      <c r="EJ119" s="297"/>
      <c r="EK119" s="298"/>
      <c r="EL119" s="299"/>
      <c r="EM119" s="297"/>
      <c r="EN119" s="301"/>
      <c r="EO119" s="318"/>
      <c r="EP119" s="297"/>
      <c r="EQ119" s="298"/>
      <c r="ER119" s="299"/>
      <c r="ES119" s="297"/>
      <c r="ET119" s="301"/>
      <c r="EU119" s="318"/>
      <c r="EV119" s="297"/>
      <c r="EW119" s="301"/>
      <c r="EX119" s="318"/>
      <c r="EY119" s="297"/>
      <c r="EZ119" s="301"/>
      <c r="FA119" s="318"/>
      <c r="FB119" s="297"/>
      <c r="FC119" s="301"/>
      <c r="FD119" s="318"/>
      <c r="FE119" s="297"/>
      <c r="FF119" s="301"/>
      <c r="FG119" s="318"/>
      <c r="FH119" s="297"/>
      <c r="FI119" s="301"/>
      <c r="FJ119" s="318"/>
      <c r="FK119" s="297"/>
      <c r="FL119" s="301"/>
      <c r="FM119" s="318"/>
      <c r="FN119" s="297"/>
      <c r="FO119" s="301"/>
      <c r="FP119" s="318"/>
      <c r="FQ119" s="297"/>
      <c r="FR119" s="301"/>
      <c r="FS119" s="318"/>
    </row>
    <row r="120" spans="2:175" ht="31.5" x14ac:dyDescent="0.25">
      <c r="B120" s="291" t="s">
        <v>485</v>
      </c>
      <c r="C120" s="292"/>
      <c r="D120" s="293"/>
      <c r="E120" s="294"/>
      <c r="F120" s="295"/>
      <c r="G120" s="293"/>
      <c r="H120" s="296"/>
      <c r="I120" s="292"/>
      <c r="J120" s="293"/>
      <c r="K120" s="294"/>
      <c r="L120" s="295"/>
      <c r="M120" s="293"/>
      <c r="N120" s="296"/>
      <c r="O120" s="292"/>
      <c r="P120" s="293"/>
      <c r="Q120" s="294"/>
      <c r="R120" s="295"/>
      <c r="S120" s="296"/>
      <c r="T120" s="292"/>
      <c r="U120" s="293"/>
      <c r="V120" s="294"/>
      <c r="W120" s="295"/>
      <c r="X120" s="293"/>
      <c r="Y120" s="296"/>
      <c r="Z120" s="292"/>
      <c r="AA120" s="293"/>
      <c r="AB120" s="294"/>
      <c r="AC120" s="295"/>
      <c r="AD120" s="293"/>
      <c r="AE120" s="296"/>
      <c r="AF120" s="292"/>
      <c r="AG120" s="293"/>
      <c r="AH120" s="294"/>
      <c r="AI120" s="295"/>
      <c r="AJ120" s="293"/>
      <c r="AK120" s="296"/>
      <c r="AL120" s="292"/>
      <c r="AM120" s="293"/>
      <c r="AN120" s="294"/>
      <c r="AO120" s="295"/>
      <c r="AP120" s="293"/>
      <c r="AQ120" s="296"/>
      <c r="AR120" s="292"/>
      <c r="AS120" s="293"/>
      <c r="AT120" s="294"/>
      <c r="AU120" s="295"/>
      <c r="AV120" s="293"/>
      <c r="AW120" s="296"/>
      <c r="AX120" s="292"/>
      <c r="AY120" s="293"/>
      <c r="AZ120" s="294"/>
      <c r="BA120" s="295"/>
      <c r="BB120" s="293"/>
      <c r="BC120" s="296"/>
      <c r="BD120" s="292"/>
      <c r="BE120" s="293"/>
      <c r="BF120" s="294"/>
      <c r="BG120" s="295"/>
      <c r="BH120" s="293"/>
      <c r="BI120" s="296"/>
      <c r="BJ120" s="292"/>
      <c r="BK120" s="293"/>
      <c r="BL120" s="294"/>
      <c r="BM120" s="295"/>
      <c r="BN120" s="293"/>
      <c r="BO120" s="296"/>
      <c r="BP120" s="292"/>
      <c r="BQ120" s="293"/>
      <c r="BR120" s="294"/>
      <c r="BS120" s="295">
        <v>47</v>
      </c>
      <c r="BT120" s="293">
        <v>47</v>
      </c>
      <c r="BU120" s="296">
        <v>32</v>
      </c>
      <c r="BV120" s="292"/>
      <c r="BW120" s="293"/>
      <c r="BX120" s="294"/>
      <c r="BY120" s="295"/>
      <c r="BZ120" s="293"/>
      <c r="CA120" s="296"/>
      <c r="CB120" s="292"/>
      <c r="CC120" s="293"/>
      <c r="CD120" s="294"/>
      <c r="CE120" s="295"/>
      <c r="CF120" s="293"/>
      <c r="CG120" s="296"/>
      <c r="CH120" s="292"/>
      <c r="CI120" s="293"/>
      <c r="CJ120" s="294"/>
      <c r="CK120" s="295"/>
      <c r="CL120" s="293"/>
      <c r="CM120" s="296"/>
      <c r="CN120" s="292"/>
      <c r="CO120" s="293"/>
      <c r="CP120" s="294"/>
      <c r="CQ120" s="295"/>
      <c r="CR120" s="293"/>
      <c r="CS120" s="296"/>
      <c r="CT120" s="292"/>
      <c r="CU120" s="293"/>
      <c r="CV120" s="294"/>
      <c r="CW120" s="295"/>
      <c r="CX120" s="293"/>
      <c r="CY120" s="296"/>
      <c r="CZ120" s="292"/>
      <c r="DA120" s="293"/>
      <c r="DB120" s="294"/>
      <c r="DC120" s="295"/>
      <c r="DD120" s="293"/>
      <c r="DE120" s="296"/>
      <c r="DF120" s="297"/>
      <c r="DG120" s="298"/>
      <c r="DH120" s="299"/>
      <c r="DI120" s="300"/>
      <c r="DJ120" s="298"/>
      <c r="DK120" s="301"/>
      <c r="DL120" s="297"/>
      <c r="DM120" s="298"/>
      <c r="DN120" s="299"/>
      <c r="DO120" s="300"/>
      <c r="DP120" s="298"/>
      <c r="DQ120" s="301"/>
      <c r="DR120" s="297"/>
      <c r="DS120" s="298"/>
      <c r="DT120" s="299"/>
      <c r="DU120" s="300"/>
      <c r="DV120" s="298"/>
      <c r="DW120" s="301"/>
      <c r="DX120" s="297"/>
      <c r="DY120" s="298"/>
      <c r="DZ120" s="299"/>
      <c r="EA120" s="300"/>
      <c r="EB120" s="298"/>
      <c r="EC120" s="301"/>
      <c r="ED120" s="297"/>
      <c r="EE120" s="298"/>
      <c r="EF120" s="299"/>
      <c r="EG120" s="300"/>
      <c r="EH120" s="298"/>
      <c r="EI120" s="301"/>
      <c r="EJ120" s="297"/>
      <c r="EK120" s="298"/>
      <c r="EL120" s="299"/>
      <c r="EM120" s="297"/>
      <c r="EN120" s="301"/>
      <c r="EO120" s="318"/>
      <c r="EP120" s="297"/>
      <c r="EQ120" s="298"/>
      <c r="ER120" s="299"/>
      <c r="ES120" s="297"/>
      <c r="ET120" s="301"/>
      <c r="EU120" s="318"/>
      <c r="EV120" s="297"/>
      <c r="EW120" s="301"/>
      <c r="EX120" s="318"/>
      <c r="EY120" s="297"/>
      <c r="EZ120" s="301"/>
      <c r="FA120" s="318"/>
      <c r="FB120" s="297"/>
      <c r="FC120" s="301"/>
      <c r="FD120" s="318"/>
      <c r="FE120" s="297"/>
      <c r="FF120" s="301"/>
      <c r="FG120" s="318"/>
      <c r="FH120" s="297"/>
      <c r="FI120" s="301"/>
      <c r="FJ120" s="318"/>
      <c r="FK120" s="297"/>
      <c r="FL120" s="301"/>
      <c r="FM120" s="318"/>
      <c r="FN120" s="297"/>
      <c r="FO120" s="301"/>
      <c r="FP120" s="318"/>
      <c r="FQ120" s="297"/>
      <c r="FR120" s="301"/>
      <c r="FS120" s="318"/>
    </row>
    <row r="121" spans="2:175" ht="31.5" x14ac:dyDescent="0.25">
      <c r="B121" s="291" t="s">
        <v>486</v>
      </c>
      <c r="C121" s="292"/>
      <c r="D121" s="293"/>
      <c r="E121" s="294"/>
      <c r="F121" s="295"/>
      <c r="G121" s="293"/>
      <c r="H121" s="296"/>
      <c r="I121" s="292"/>
      <c r="J121" s="293"/>
      <c r="K121" s="294"/>
      <c r="L121" s="295"/>
      <c r="M121" s="293"/>
      <c r="N121" s="296"/>
      <c r="O121" s="292"/>
      <c r="P121" s="293"/>
      <c r="Q121" s="294"/>
      <c r="R121" s="295"/>
      <c r="S121" s="296"/>
      <c r="T121" s="292"/>
      <c r="U121" s="293"/>
      <c r="V121" s="294"/>
      <c r="W121" s="295"/>
      <c r="X121" s="293"/>
      <c r="Y121" s="296"/>
      <c r="Z121" s="292"/>
      <c r="AA121" s="293"/>
      <c r="AB121" s="294"/>
      <c r="AC121" s="295"/>
      <c r="AD121" s="293"/>
      <c r="AE121" s="296"/>
      <c r="AF121" s="292"/>
      <c r="AG121" s="293"/>
      <c r="AH121" s="294"/>
      <c r="AI121" s="295"/>
      <c r="AJ121" s="293"/>
      <c r="AK121" s="296"/>
      <c r="AL121" s="292"/>
      <c r="AM121" s="293"/>
      <c r="AN121" s="294"/>
      <c r="AO121" s="295"/>
      <c r="AP121" s="293"/>
      <c r="AQ121" s="296"/>
      <c r="AR121" s="292"/>
      <c r="AS121" s="293"/>
      <c r="AT121" s="294"/>
      <c r="AU121" s="295"/>
      <c r="AV121" s="293"/>
      <c r="AW121" s="296"/>
      <c r="AX121" s="292"/>
      <c r="AY121" s="293"/>
      <c r="AZ121" s="294"/>
      <c r="BA121" s="295"/>
      <c r="BB121" s="293"/>
      <c r="BC121" s="296"/>
      <c r="BD121" s="292"/>
      <c r="BE121" s="293"/>
      <c r="BF121" s="294"/>
      <c r="BG121" s="295"/>
      <c r="BH121" s="293"/>
      <c r="BI121" s="296"/>
      <c r="BJ121" s="292"/>
      <c r="BK121" s="293"/>
      <c r="BL121" s="294"/>
      <c r="BM121" s="295"/>
      <c r="BN121" s="293"/>
      <c r="BO121" s="296"/>
      <c r="BP121" s="292"/>
      <c r="BQ121" s="293"/>
      <c r="BR121" s="294"/>
      <c r="BS121" s="295">
        <v>77</v>
      </c>
      <c r="BT121" s="293">
        <v>77</v>
      </c>
      <c r="BU121" s="296">
        <v>48</v>
      </c>
      <c r="BV121" s="292">
        <v>29</v>
      </c>
      <c r="BW121" s="293"/>
      <c r="BX121" s="294"/>
      <c r="BY121" s="295">
        <v>53</v>
      </c>
      <c r="BZ121" s="293"/>
      <c r="CA121" s="296"/>
      <c r="CB121" s="292"/>
      <c r="CC121" s="293"/>
      <c r="CD121" s="294"/>
      <c r="CE121" s="295"/>
      <c r="CF121" s="293"/>
      <c r="CG121" s="296"/>
      <c r="CH121" s="292"/>
      <c r="CI121" s="293"/>
      <c r="CJ121" s="294"/>
      <c r="CK121" s="295"/>
      <c r="CL121" s="293"/>
      <c r="CM121" s="296"/>
      <c r="CN121" s="292"/>
      <c r="CO121" s="293"/>
      <c r="CP121" s="294"/>
      <c r="CQ121" s="295"/>
      <c r="CR121" s="293"/>
      <c r="CS121" s="296"/>
      <c r="CT121" s="292"/>
      <c r="CU121" s="293"/>
      <c r="CV121" s="294"/>
      <c r="CW121" s="295"/>
      <c r="CX121" s="293"/>
      <c r="CY121" s="296"/>
      <c r="CZ121" s="292"/>
      <c r="DA121" s="293"/>
      <c r="DB121" s="294"/>
      <c r="DC121" s="295"/>
      <c r="DD121" s="293"/>
      <c r="DE121" s="296"/>
      <c r="DF121" s="297"/>
      <c r="DG121" s="298"/>
      <c r="DH121" s="299"/>
      <c r="DI121" s="300"/>
      <c r="DJ121" s="298"/>
      <c r="DK121" s="301"/>
      <c r="DL121" s="297"/>
      <c r="DM121" s="298"/>
      <c r="DN121" s="299"/>
      <c r="DO121" s="300"/>
      <c r="DP121" s="298"/>
      <c r="DQ121" s="301"/>
      <c r="DR121" s="297"/>
      <c r="DS121" s="298"/>
      <c r="DT121" s="299"/>
      <c r="DU121" s="300"/>
      <c r="DV121" s="298"/>
      <c r="DW121" s="301"/>
      <c r="DX121" s="297"/>
      <c r="DY121" s="298"/>
      <c r="DZ121" s="299"/>
      <c r="EA121" s="300"/>
      <c r="EB121" s="298"/>
      <c r="EC121" s="301"/>
      <c r="ED121" s="297"/>
      <c r="EE121" s="298"/>
      <c r="EF121" s="299"/>
      <c r="EG121" s="300"/>
      <c r="EH121" s="298"/>
      <c r="EI121" s="301"/>
      <c r="EJ121" s="297"/>
      <c r="EK121" s="298"/>
      <c r="EL121" s="299"/>
      <c r="EM121" s="297"/>
      <c r="EN121" s="301"/>
      <c r="EO121" s="318"/>
      <c r="EP121" s="297"/>
      <c r="EQ121" s="298"/>
      <c r="ER121" s="299"/>
      <c r="ES121" s="297"/>
      <c r="ET121" s="301"/>
      <c r="EU121" s="318"/>
      <c r="EV121" s="297"/>
      <c r="EW121" s="301"/>
      <c r="EX121" s="318"/>
      <c r="EY121" s="297"/>
      <c r="EZ121" s="301"/>
      <c r="FA121" s="318"/>
      <c r="FB121" s="297"/>
      <c r="FC121" s="301"/>
      <c r="FD121" s="318"/>
      <c r="FE121" s="297"/>
      <c r="FF121" s="301"/>
      <c r="FG121" s="318"/>
      <c r="FH121" s="297"/>
      <c r="FI121" s="301"/>
      <c r="FJ121" s="318"/>
      <c r="FK121" s="297"/>
      <c r="FL121" s="301"/>
      <c r="FM121" s="318"/>
      <c r="FN121" s="297"/>
      <c r="FO121" s="301"/>
      <c r="FP121" s="318"/>
      <c r="FQ121" s="297"/>
      <c r="FR121" s="301"/>
      <c r="FS121" s="318"/>
    </row>
    <row r="122" spans="2:175" ht="18.75" customHeight="1" x14ac:dyDescent="0.25">
      <c r="B122" s="291" t="s">
        <v>487</v>
      </c>
      <c r="C122" s="292"/>
      <c r="D122" s="293"/>
      <c r="E122" s="294"/>
      <c r="F122" s="295"/>
      <c r="G122" s="293"/>
      <c r="H122" s="296"/>
      <c r="I122" s="292"/>
      <c r="J122" s="293"/>
      <c r="K122" s="294"/>
      <c r="L122" s="295"/>
      <c r="M122" s="293"/>
      <c r="N122" s="296"/>
      <c r="O122" s="292"/>
      <c r="P122" s="293"/>
      <c r="Q122" s="294"/>
      <c r="R122" s="295"/>
      <c r="S122" s="296"/>
      <c r="T122" s="292"/>
      <c r="U122" s="293"/>
      <c r="V122" s="294"/>
      <c r="W122" s="295"/>
      <c r="X122" s="293"/>
      <c r="Y122" s="296"/>
      <c r="Z122" s="292"/>
      <c r="AA122" s="293"/>
      <c r="AB122" s="294"/>
      <c r="AC122" s="295"/>
      <c r="AD122" s="293"/>
      <c r="AE122" s="296"/>
      <c r="AF122" s="292"/>
      <c r="AG122" s="293"/>
      <c r="AH122" s="294"/>
      <c r="AI122" s="295"/>
      <c r="AJ122" s="293"/>
      <c r="AK122" s="296"/>
      <c r="AL122" s="292"/>
      <c r="AM122" s="293"/>
      <c r="AN122" s="294"/>
      <c r="AO122" s="295"/>
      <c r="AP122" s="293"/>
      <c r="AQ122" s="296"/>
      <c r="AR122" s="292"/>
      <c r="AS122" s="293"/>
      <c r="AT122" s="294"/>
      <c r="AU122" s="295"/>
      <c r="AV122" s="293"/>
      <c r="AW122" s="296"/>
      <c r="AX122" s="292"/>
      <c r="AY122" s="293"/>
      <c r="AZ122" s="294"/>
      <c r="BA122" s="295"/>
      <c r="BB122" s="293"/>
      <c r="BC122" s="296"/>
      <c r="BD122" s="292"/>
      <c r="BE122" s="293"/>
      <c r="BF122" s="294"/>
      <c r="BG122" s="295"/>
      <c r="BH122" s="293"/>
      <c r="BI122" s="296"/>
      <c r="BJ122" s="292"/>
      <c r="BK122" s="293"/>
      <c r="BL122" s="294"/>
      <c r="BM122" s="295"/>
      <c r="BN122" s="293"/>
      <c r="BO122" s="296"/>
      <c r="BP122" s="292"/>
      <c r="BQ122" s="293"/>
      <c r="BR122" s="294"/>
      <c r="BS122" s="295">
        <v>189</v>
      </c>
      <c r="BT122" s="293">
        <v>189</v>
      </c>
      <c r="BU122" s="296">
        <v>119</v>
      </c>
      <c r="BV122" s="292">
        <v>43</v>
      </c>
      <c r="BW122" s="293">
        <v>43</v>
      </c>
      <c r="BX122" s="294">
        <v>21</v>
      </c>
      <c r="BY122" s="295">
        <v>55</v>
      </c>
      <c r="BZ122" s="293"/>
      <c r="CA122" s="296"/>
      <c r="CB122" s="292"/>
      <c r="CC122" s="293"/>
      <c r="CD122" s="294"/>
      <c r="CE122" s="295"/>
      <c r="CF122" s="293"/>
      <c r="CG122" s="296"/>
      <c r="CH122" s="292"/>
      <c r="CI122" s="293"/>
      <c r="CJ122" s="294"/>
      <c r="CK122" s="295"/>
      <c r="CL122" s="293"/>
      <c r="CM122" s="296"/>
      <c r="CN122" s="292"/>
      <c r="CO122" s="293"/>
      <c r="CP122" s="294"/>
      <c r="CQ122" s="295"/>
      <c r="CR122" s="293"/>
      <c r="CS122" s="296"/>
      <c r="CT122" s="292"/>
      <c r="CU122" s="293"/>
      <c r="CV122" s="294"/>
      <c r="CW122" s="295"/>
      <c r="CX122" s="293"/>
      <c r="CY122" s="296"/>
      <c r="CZ122" s="292"/>
      <c r="DA122" s="293"/>
      <c r="DB122" s="294"/>
      <c r="DC122" s="295"/>
      <c r="DD122" s="293"/>
      <c r="DE122" s="296"/>
      <c r="DF122" s="297"/>
      <c r="DG122" s="298"/>
      <c r="DH122" s="299"/>
      <c r="DI122" s="300"/>
      <c r="DJ122" s="298"/>
      <c r="DK122" s="301"/>
      <c r="DL122" s="297"/>
      <c r="DM122" s="298"/>
      <c r="DN122" s="299"/>
      <c r="DO122" s="300"/>
      <c r="DP122" s="298"/>
      <c r="DQ122" s="301"/>
      <c r="DR122" s="297"/>
      <c r="DS122" s="298"/>
      <c r="DT122" s="299"/>
      <c r="DU122" s="300"/>
      <c r="DV122" s="298"/>
      <c r="DW122" s="301"/>
      <c r="DX122" s="297"/>
      <c r="DY122" s="298"/>
      <c r="DZ122" s="299"/>
      <c r="EA122" s="300"/>
      <c r="EB122" s="298"/>
      <c r="EC122" s="301"/>
      <c r="ED122" s="297"/>
      <c r="EE122" s="298"/>
      <c r="EF122" s="299"/>
      <c r="EG122" s="300"/>
      <c r="EH122" s="298"/>
      <c r="EI122" s="301"/>
      <c r="EJ122" s="297"/>
      <c r="EK122" s="298"/>
      <c r="EL122" s="299"/>
      <c r="EM122" s="297"/>
      <c r="EN122" s="301"/>
      <c r="EO122" s="318"/>
      <c r="EP122" s="297"/>
      <c r="EQ122" s="298"/>
      <c r="ER122" s="299"/>
      <c r="ES122" s="297"/>
      <c r="ET122" s="301"/>
      <c r="EU122" s="318"/>
      <c r="EV122" s="297"/>
      <c r="EW122" s="301"/>
      <c r="EX122" s="318"/>
      <c r="EY122" s="297"/>
      <c r="EZ122" s="301"/>
      <c r="FA122" s="318"/>
      <c r="FB122" s="297"/>
      <c r="FC122" s="301"/>
      <c r="FD122" s="318"/>
      <c r="FE122" s="297"/>
      <c r="FF122" s="301"/>
      <c r="FG122" s="318"/>
      <c r="FH122" s="297"/>
      <c r="FI122" s="301"/>
      <c r="FJ122" s="318"/>
      <c r="FK122" s="297"/>
      <c r="FL122" s="301"/>
      <c r="FM122" s="318"/>
      <c r="FN122" s="297"/>
      <c r="FO122" s="301"/>
      <c r="FP122" s="318"/>
      <c r="FQ122" s="297"/>
      <c r="FR122" s="301"/>
      <c r="FS122" s="318"/>
    </row>
    <row r="123" spans="2:175" ht="31.5" x14ac:dyDescent="0.25">
      <c r="B123" s="291" t="s">
        <v>488</v>
      </c>
      <c r="C123" s="292"/>
      <c r="D123" s="293"/>
      <c r="E123" s="294"/>
      <c r="F123" s="295"/>
      <c r="G123" s="293"/>
      <c r="H123" s="296"/>
      <c r="I123" s="292"/>
      <c r="J123" s="293"/>
      <c r="K123" s="294"/>
      <c r="L123" s="295"/>
      <c r="M123" s="293"/>
      <c r="N123" s="296"/>
      <c r="O123" s="292"/>
      <c r="P123" s="293"/>
      <c r="Q123" s="294"/>
      <c r="R123" s="295"/>
      <c r="S123" s="296"/>
      <c r="T123" s="292"/>
      <c r="U123" s="293"/>
      <c r="V123" s="294"/>
      <c r="W123" s="295"/>
      <c r="X123" s="293"/>
      <c r="Y123" s="296"/>
      <c r="Z123" s="292"/>
      <c r="AA123" s="293"/>
      <c r="AB123" s="294"/>
      <c r="AC123" s="295"/>
      <c r="AD123" s="293"/>
      <c r="AE123" s="296"/>
      <c r="AF123" s="292"/>
      <c r="AG123" s="293"/>
      <c r="AH123" s="294"/>
      <c r="AI123" s="295"/>
      <c r="AJ123" s="293"/>
      <c r="AK123" s="296"/>
      <c r="AL123" s="292"/>
      <c r="AM123" s="293"/>
      <c r="AN123" s="294"/>
      <c r="AO123" s="295"/>
      <c r="AP123" s="293"/>
      <c r="AQ123" s="296"/>
      <c r="AR123" s="292"/>
      <c r="AS123" s="293"/>
      <c r="AT123" s="294"/>
      <c r="AU123" s="295"/>
      <c r="AV123" s="293"/>
      <c r="AW123" s="296"/>
      <c r="AX123" s="292"/>
      <c r="AY123" s="293"/>
      <c r="AZ123" s="294"/>
      <c r="BA123" s="295"/>
      <c r="BB123" s="293"/>
      <c r="BC123" s="296"/>
      <c r="BD123" s="292"/>
      <c r="BE123" s="293"/>
      <c r="BF123" s="294"/>
      <c r="BG123" s="295"/>
      <c r="BH123" s="293"/>
      <c r="BI123" s="296"/>
      <c r="BJ123" s="292"/>
      <c r="BK123" s="293"/>
      <c r="BL123" s="294"/>
      <c r="BM123" s="295"/>
      <c r="BN123" s="293"/>
      <c r="BO123" s="296"/>
      <c r="BP123" s="292"/>
      <c r="BQ123" s="293"/>
      <c r="BR123" s="294"/>
      <c r="BS123" s="295">
        <v>38</v>
      </c>
      <c r="BT123" s="293">
        <v>38</v>
      </c>
      <c r="BU123" s="296">
        <v>19</v>
      </c>
      <c r="BV123" s="292"/>
      <c r="BW123" s="293"/>
      <c r="BX123" s="294"/>
      <c r="BY123" s="295">
        <v>46</v>
      </c>
      <c r="BZ123" s="293"/>
      <c r="CA123" s="296"/>
      <c r="CB123" s="292"/>
      <c r="CC123" s="293"/>
      <c r="CD123" s="294"/>
      <c r="CE123" s="295"/>
      <c r="CF123" s="293"/>
      <c r="CG123" s="296"/>
      <c r="CH123" s="292"/>
      <c r="CI123" s="293"/>
      <c r="CJ123" s="294"/>
      <c r="CK123" s="295"/>
      <c r="CL123" s="293"/>
      <c r="CM123" s="296"/>
      <c r="CN123" s="292"/>
      <c r="CO123" s="293"/>
      <c r="CP123" s="294"/>
      <c r="CQ123" s="295"/>
      <c r="CR123" s="293"/>
      <c r="CS123" s="296"/>
      <c r="CT123" s="292"/>
      <c r="CU123" s="293"/>
      <c r="CV123" s="294"/>
      <c r="CW123" s="295"/>
      <c r="CX123" s="293"/>
      <c r="CY123" s="296"/>
      <c r="CZ123" s="292"/>
      <c r="DA123" s="293"/>
      <c r="DB123" s="294"/>
      <c r="DC123" s="295"/>
      <c r="DD123" s="293"/>
      <c r="DE123" s="296"/>
      <c r="DF123" s="297"/>
      <c r="DG123" s="298"/>
      <c r="DH123" s="299"/>
      <c r="DI123" s="300"/>
      <c r="DJ123" s="298"/>
      <c r="DK123" s="301"/>
      <c r="DL123" s="297"/>
      <c r="DM123" s="298"/>
      <c r="DN123" s="299"/>
      <c r="DO123" s="300"/>
      <c r="DP123" s="298"/>
      <c r="DQ123" s="301"/>
      <c r="DR123" s="297"/>
      <c r="DS123" s="298"/>
      <c r="DT123" s="299"/>
      <c r="DU123" s="300"/>
      <c r="DV123" s="298"/>
      <c r="DW123" s="301"/>
      <c r="DX123" s="297"/>
      <c r="DY123" s="298"/>
      <c r="DZ123" s="299"/>
      <c r="EA123" s="300"/>
      <c r="EB123" s="298"/>
      <c r="EC123" s="301"/>
      <c r="ED123" s="297"/>
      <c r="EE123" s="298"/>
      <c r="EF123" s="299"/>
      <c r="EG123" s="300"/>
      <c r="EH123" s="298"/>
      <c r="EI123" s="301"/>
      <c r="EJ123" s="297"/>
      <c r="EK123" s="298"/>
      <c r="EL123" s="299"/>
      <c r="EM123" s="297"/>
      <c r="EN123" s="301"/>
      <c r="EO123" s="318"/>
      <c r="EP123" s="297"/>
      <c r="EQ123" s="298"/>
      <c r="ER123" s="299"/>
      <c r="ES123" s="297"/>
      <c r="ET123" s="301"/>
      <c r="EU123" s="318"/>
      <c r="EV123" s="297"/>
      <c r="EW123" s="301"/>
      <c r="EX123" s="318"/>
      <c r="EY123" s="297"/>
      <c r="EZ123" s="301"/>
      <c r="FA123" s="318"/>
      <c r="FB123" s="297"/>
      <c r="FC123" s="301"/>
      <c r="FD123" s="318"/>
      <c r="FE123" s="297"/>
      <c r="FF123" s="301"/>
      <c r="FG123" s="318"/>
      <c r="FH123" s="297"/>
      <c r="FI123" s="301"/>
      <c r="FJ123" s="318"/>
      <c r="FK123" s="297"/>
      <c r="FL123" s="301"/>
      <c r="FM123" s="318"/>
      <c r="FN123" s="297"/>
      <c r="FO123" s="301"/>
      <c r="FP123" s="318"/>
      <c r="FQ123" s="297"/>
      <c r="FR123" s="301"/>
      <c r="FS123" s="318"/>
    </row>
    <row r="124" spans="2:175" ht="31.5" x14ac:dyDescent="0.25">
      <c r="B124" s="291" t="s">
        <v>489</v>
      </c>
      <c r="C124" s="292"/>
      <c r="D124" s="293"/>
      <c r="E124" s="294"/>
      <c r="F124" s="295"/>
      <c r="G124" s="293"/>
      <c r="H124" s="296"/>
      <c r="I124" s="292"/>
      <c r="J124" s="293"/>
      <c r="K124" s="294"/>
      <c r="L124" s="295"/>
      <c r="M124" s="293"/>
      <c r="N124" s="296"/>
      <c r="O124" s="292"/>
      <c r="P124" s="293"/>
      <c r="Q124" s="294"/>
      <c r="R124" s="295"/>
      <c r="S124" s="296"/>
      <c r="T124" s="292"/>
      <c r="U124" s="293"/>
      <c r="V124" s="294"/>
      <c r="W124" s="295"/>
      <c r="X124" s="293"/>
      <c r="Y124" s="296"/>
      <c r="Z124" s="292"/>
      <c r="AA124" s="293"/>
      <c r="AB124" s="294"/>
      <c r="AC124" s="295"/>
      <c r="AD124" s="293"/>
      <c r="AE124" s="296"/>
      <c r="AF124" s="292"/>
      <c r="AG124" s="293"/>
      <c r="AH124" s="294"/>
      <c r="AI124" s="295"/>
      <c r="AJ124" s="293"/>
      <c r="AK124" s="296"/>
      <c r="AL124" s="292"/>
      <c r="AM124" s="293"/>
      <c r="AN124" s="294"/>
      <c r="AO124" s="295"/>
      <c r="AP124" s="293"/>
      <c r="AQ124" s="296"/>
      <c r="AR124" s="292"/>
      <c r="AS124" s="293"/>
      <c r="AT124" s="294"/>
      <c r="AU124" s="295"/>
      <c r="AV124" s="293"/>
      <c r="AW124" s="296"/>
      <c r="AX124" s="292"/>
      <c r="AY124" s="293"/>
      <c r="AZ124" s="294"/>
      <c r="BA124" s="295"/>
      <c r="BB124" s="293"/>
      <c r="BC124" s="296"/>
      <c r="BD124" s="292"/>
      <c r="BE124" s="293"/>
      <c r="BF124" s="294"/>
      <c r="BG124" s="295"/>
      <c r="BH124" s="293"/>
      <c r="BI124" s="296"/>
      <c r="BJ124" s="292"/>
      <c r="BK124" s="293"/>
      <c r="BL124" s="294"/>
      <c r="BM124" s="295"/>
      <c r="BN124" s="293"/>
      <c r="BO124" s="296"/>
      <c r="BP124" s="292"/>
      <c r="BQ124" s="293"/>
      <c r="BR124" s="294"/>
      <c r="BS124" s="295">
        <v>44</v>
      </c>
      <c r="BT124" s="293">
        <v>44</v>
      </c>
      <c r="BU124" s="296">
        <v>30</v>
      </c>
      <c r="BV124" s="292">
        <v>18</v>
      </c>
      <c r="BW124" s="293"/>
      <c r="BX124" s="294"/>
      <c r="BY124" s="295"/>
      <c r="BZ124" s="293"/>
      <c r="CA124" s="296"/>
      <c r="CB124" s="292"/>
      <c r="CC124" s="293"/>
      <c r="CD124" s="294"/>
      <c r="CE124" s="295"/>
      <c r="CF124" s="293"/>
      <c r="CG124" s="296"/>
      <c r="CH124" s="292"/>
      <c r="CI124" s="293"/>
      <c r="CJ124" s="294"/>
      <c r="CK124" s="295"/>
      <c r="CL124" s="293"/>
      <c r="CM124" s="296"/>
      <c r="CN124" s="292"/>
      <c r="CO124" s="293"/>
      <c r="CP124" s="294"/>
      <c r="CQ124" s="295"/>
      <c r="CR124" s="293"/>
      <c r="CS124" s="296"/>
      <c r="CT124" s="292"/>
      <c r="CU124" s="293"/>
      <c r="CV124" s="294"/>
      <c r="CW124" s="295"/>
      <c r="CX124" s="293"/>
      <c r="CY124" s="296"/>
      <c r="CZ124" s="292"/>
      <c r="DA124" s="293"/>
      <c r="DB124" s="294"/>
      <c r="DC124" s="295"/>
      <c r="DD124" s="293"/>
      <c r="DE124" s="296"/>
      <c r="DF124" s="297"/>
      <c r="DG124" s="298"/>
      <c r="DH124" s="299"/>
      <c r="DI124" s="300"/>
      <c r="DJ124" s="298"/>
      <c r="DK124" s="301"/>
      <c r="DL124" s="297"/>
      <c r="DM124" s="298"/>
      <c r="DN124" s="299"/>
      <c r="DO124" s="300"/>
      <c r="DP124" s="298"/>
      <c r="DQ124" s="301"/>
      <c r="DR124" s="297"/>
      <c r="DS124" s="298"/>
      <c r="DT124" s="299"/>
      <c r="DU124" s="300"/>
      <c r="DV124" s="298"/>
      <c r="DW124" s="301"/>
      <c r="DX124" s="297"/>
      <c r="DY124" s="298"/>
      <c r="DZ124" s="299"/>
      <c r="EA124" s="300"/>
      <c r="EB124" s="298"/>
      <c r="EC124" s="301"/>
      <c r="ED124" s="297"/>
      <c r="EE124" s="298"/>
      <c r="EF124" s="299"/>
      <c r="EG124" s="300"/>
      <c r="EH124" s="298"/>
      <c r="EI124" s="301"/>
      <c r="EJ124" s="297"/>
      <c r="EK124" s="298"/>
      <c r="EL124" s="299"/>
      <c r="EM124" s="297"/>
      <c r="EN124" s="301"/>
      <c r="EO124" s="318"/>
      <c r="EP124" s="297"/>
      <c r="EQ124" s="298"/>
      <c r="ER124" s="299"/>
      <c r="ES124" s="297"/>
      <c r="ET124" s="301"/>
      <c r="EU124" s="318"/>
      <c r="EV124" s="297"/>
      <c r="EW124" s="301"/>
      <c r="EX124" s="318"/>
      <c r="EY124" s="297"/>
      <c r="EZ124" s="301"/>
      <c r="FA124" s="318"/>
      <c r="FB124" s="297"/>
      <c r="FC124" s="301"/>
      <c r="FD124" s="318"/>
      <c r="FE124" s="297"/>
      <c r="FF124" s="301"/>
      <c r="FG124" s="318"/>
      <c r="FH124" s="297"/>
      <c r="FI124" s="301"/>
      <c r="FJ124" s="318"/>
      <c r="FK124" s="297"/>
      <c r="FL124" s="301"/>
      <c r="FM124" s="318"/>
      <c r="FN124" s="297"/>
      <c r="FO124" s="301"/>
      <c r="FP124" s="318"/>
      <c r="FQ124" s="297"/>
      <c r="FR124" s="301"/>
      <c r="FS124" s="318"/>
    </row>
    <row r="125" spans="2:175" ht="31.5" x14ac:dyDescent="0.25">
      <c r="B125" s="291" t="s">
        <v>490</v>
      </c>
      <c r="C125" s="292"/>
      <c r="D125" s="293"/>
      <c r="E125" s="294"/>
      <c r="F125" s="295"/>
      <c r="G125" s="293"/>
      <c r="H125" s="296"/>
      <c r="I125" s="292"/>
      <c r="J125" s="293"/>
      <c r="K125" s="294"/>
      <c r="L125" s="295"/>
      <c r="M125" s="293"/>
      <c r="N125" s="296"/>
      <c r="O125" s="292"/>
      <c r="P125" s="293"/>
      <c r="Q125" s="294"/>
      <c r="R125" s="295"/>
      <c r="S125" s="296"/>
      <c r="T125" s="292"/>
      <c r="U125" s="293"/>
      <c r="V125" s="294"/>
      <c r="W125" s="295"/>
      <c r="X125" s="293"/>
      <c r="Y125" s="296"/>
      <c r="Z125" s="292"/>
      <c r="AA125" s="293"/>
      <c r="AB125" s="294"/>
      <c r="AC125" s="295"/>
      <c r="AD125" s="293"/>
      <c r="AE125" s="296"/>
      <c r="AF125" s="292"/>
      <c r="AG125" s="293"/>
      <c r="AH125" s="294"/>
      <c r="AI125" s="295"/>
      <c r="AJ125" s="293"/>
      <c r="AK125" s="296"/>
      <c r="AL125" s="292"/>
      <c r="AM125" s="293"/>
      <c r="AN125" s="294"/>
      <c r="AO125" s="295"/>
      <c r="AP125" s="293"/>
      <c r="AQ125" s="296"/>
      <c r="AR125" s="292"/>
      <c r="AS125" s="293"/>
      <c r="AT125" s="294"/>
      <c r="AU125" s="295"/>
      <c r="AV125" s="293"/>
      <c r="AW125" s="296"/>
      <c r="AX125" s="292"/>
      <c r="AY125" s="293"/>
      <c r="AZ125" s="294"/>
      <c r="BA125" s="295"/>
      <c r="BB125" s="293"/>
      <c r="BC125" s="296"/>
      <c r="BD125" s="292"/>
      <c r="BE125" s="293"/>
      <c r="BF125" s="294"/>
      <c r="BG125" s="295"/>
      <c r="BH125" s="293"/>
      <c r="BI125" s="296"/>
      <c r="BJ125" s="292"/>
      <c r="BK125" s="293"/>
      <c r="BL125" s="294"/>
      <c r="BM125" s="295"/>
      <c r="BN125" s="293"/>
      <c r="BO125" s="296"/>
      <c r="BP125" s="292"/>
      <c r="BQ125" s="293"/>
      <c r="BR125" s="294"/>
      <c r="BS125" s="295"/>
      <c r="BT125" s="293"/>
      <c r="BU125" s="296"/>
      <c r="BV125" s="292">
        <v>27</v>
      </c>
      <c r="BW125" s="293"/>
      <c r="BX125" s="294">
        <v>12</v>
      </c>
      <c r="BY125" s="295"/>
      <c r="BZ125" s="293"/>
      <c r="CA125" s="296"/>
      <c r="CB125" s="292"/>
      <c r="CC125" s="293"/>
      <c r="CD125" s="294"/>
      <c r="CE125" s="295"/>
      <c r="CF125" s="293"/>
      <c r="CG125" s="296"/>
      <c r="CH125" s="292"/>
      <c r="CI125" s="293"/>
      <c r="CJ125" s="294"/>
      <c r="CK125" s="295"/>
      <c r="CL125" s="293"/>
      <c r="CM125" s="296"/>
      <c r="CN125" s="292"/>
      <c r="CO125" s="293"/>
      <c r="CP125" s="294"/>
      <c r="CQ125" s="295"/>
      <c r="CR125" s="293"/>
      <c r="CS125" s="296"/>
      <c r="CT125" s="292"/>
      <c r="CU125" s="293"/>
      <c r="CV125" s="294"/>
      <c r="CW125" s="295"/>
      <c r="CX125" s="293"/>
      <c r="CY125" s="296"/>
      <c r="CZ125" s="292"/>
      <c r="DA125" s="293"/>
      <c r="DB125" s="294"/>
      <c r="DC125" s="295"/>
      <c r="DD125" s="293"/>
      <c r="DE125" s="296"/>
      <c r="DF125" s="297"/>
      <c r="DG125" s="298"/>
      <c r="DH125" s="299"/>
      <c r="DI125" s="300"/>
      <c r="DJ125" s="298"/>
      <c r="DK125" s="301"/>
      <c r="DL125" s="297"/>
      <c r="DM125" s="298"/>
      <c r="DN125" s="299"/>
      <c r="DO125" s="300"/>
      <c r="DP125" s="298"/>
      <c r="DQ125" s="301"/>
      <c r="DR125" s="297"/>
      <c r="DS125" s="298"/>
      <c r="DT125" s="299"/>
      <c r="DU125" s="300"/>
      <c r="DV125" s="298"/>
      <c r="DW125" s="301"/>
      <c r="DX125" s="297"/>
      <c r="DY125" s="298"/>
      <c r="DZ125" s="299"/>
      <c r="EA125" s="300"/>
      <c r="EB125" s="298"/>
      <c r="EC125" s="301"/>
      <c r="ED125" s="297"/>
      <c r="EE125" s="298"/>
      <c r="EF125" s="299"/>
      <c r="EG125" s="300"/>
      <c r="EH125" s="298"/>
      <c r="EI125" s="301"/>
      <c r="EJ125" s="297"/>
      <c r="EK125" s="298"/>
      <c r="EL125" s="299"/>
      <c r="EM125" s="297"/>
      <c r="EN125" s="301"/>
      <c r="EO125" s="318"/>
      <c r="EP125" s="297"/>
      <c r="EQ125" s="298"/>
      <c r="ER125" s="299"/>
      <c r="ES125" s="297"/>
      <c r="ET125" s="301"/>
      <c r="EU125" s="318"/>
      <c r="EV125" s="297"/>
      <c r="EW125" s="301"/>
      <c r="EX125" s="318"/>
      <c r="EY125" s="297"/>
      <c r="EZ125" s="301"/>
      <c r="FA125" s="318"/>
      <c r="FB125" s="297"/>
      <c r="FC125" s="301"/>
      <c r="FD125" s="318"/>
      <c r="FE125" s="297"/>
      <c r="FF125" s="301"/>
      <c r="FG125" s="318"/>
      <c r="FH125" s="297"/>
      <c r="FI125" s="301"/>
      <c r="FJ125" s="318"/>
      <c r="FK125" s="297"/>
      <c r="FL125" s="301"/>
      <c r="FM125" s="318"/>
      <c r="FN125" s="297"/>
      <c r="FO125" s="301"/>
      <c r="FP125" s="318"/>
      <c r="FQ125" s="297"/>
      <c r="FR125" s="301"/>
      <c r="FS125" s="318"/>
    </row>
    <row r="126" spans="2:175" ht="18.75" customHeight="1" x14ac:dyDescent="0.25">
      <c r="B126" s="291" t="s">
        <v>491</v>
      </c>
      <c r="C126" s="292"/>
      <c r="D126" s="293"/>
      <c r="E126" s="294"/>
      <c r="F126" s="295"/>
      <c r="G126" s="293"/>
      <c r="H126" s="296"/>
      <c r="I126" s="292"/>
      <c r="J126" s="293"/>
      <c r="K126" s="294"/>
      <c r="L126" s="295"/>
      <c r="M126" s="293"/>
      <c r="N126" s="296"/>
      <c r="O126" s="292"/>
      <c r="P126" s="293"/>
      <c r="Q126" s="294"/>
      <c r="R126" s="295"/>
      <c r="S126" s="296"/>
      <c r="T126" s="292"/>
      <c r="U126" s="293"/>
      <c r="V126" s="294"/>
      <c r="W126" s="295"/>
      <c r="X126" s="293"/>
      <c r="Y126" s="296"/>
      <c r="Z126" s="292"/>
      <c r="AA126" s="293"/>
      <c r="AB126" s="294"/>
      <c r="AC126" s="295"/>
      <c r="AD126" s="293"/>
      <c r="AE126" s="296"/>
      <c r="AF126" s="292"/>
      <c r="AG126" s="293"/>
      <c r="AH126" s="294"/>
      <c r="AI126" s="295"/>
      <c r="AJ126" s="293"/>
      <c r="AK126" s="296"/>
      <c r="AL126" s="292"/>
      <c r="AM126" s="293"/>
      <c r="AN126" s="294"/>
      <c r="AO126" s="295"/>
      <c r="AP126" s="293"/>
      <c r="AQ126" s="296"/>
      <c r="AR126" s="292"/>
      <c r="AS126" s="293"/>
      <c r="AT126" s="294"/>
      <c r="AU126" s="295"/>
      <c r="AV126" s="293"/>
      <c r="AW126" s="296"/>
      <c r="AX126" s="292"/>
      <c r="AY126" s="293"/>
      <c r="AZ126" s="294"/>
      <c r="BA126" s="295"/>
      <c r="BB126" s="293"/>
      <c r="BC126" s="296"/>
      <c r="BD126" s="292"/>
      <c r="BE126" s="293"/>
      <c r="BF126" s="294"/>
      <c r="BG126" s="295"/>
      <c r="BH126" s="293"/>
      <c r="BI126" s="296"/>
      <c r="BJ126" s="292"/>
      <c r="BK126" s="293"/>
      <c r="BL126" s="294"/>
      <c r="BM126" s="295"/>
      <c r="BN126" s="293"/>
      <c r="BO126" s="296"/>
      <c r="BP126" s="292"/>
      <c r="BQ126" s="293"/>
      <c r="BR126" s="294"/>
      <c r="BS126" s="295"/>
      <c r="BT126" s="293"/>
      <c r="BU126" s="296"/>
      <c r="BV126" s="292">
        <v>42</v>
      </c>
      <c r="BW126" s="293">
        <v>42</v>
      </c>
      <c r="BX126" s="294">
        <v>24</v>
      </c>
      <c r="BY126" s="295"/>
      <c r="BZ126" s="293"/>
      <c r="CA126" s="296"/>
      <c r="CB126" s="292"/>
      <c r="CC126" s="293"/>
      <c r="CD126" s="294"/>
      <c r="CE126" s="295"/>
      <c r="CF126" s="293"/>
      <c r="CG126" s="296"/>
      <c r="CH126" s="292"/>
      <c r="CI126" s="293"/>
      <c r="CJ126" s="294"/>
      <c r="CK126" s="295"/>
      <c r="CL126" s="293"/>
      <c r="CM126" s="296"/>
      <c r="CN126" s="292"/>
      <c r="CO126" s="293"/>
      <c r="CP126" s="294"/>
      <c r="CQ126" s="295"/>
      <c r="CR126" s="293"/>
      <c r="CS126" s="296"/>
      <c r="CT126" s="292"/>
      <c r="CU126" s="293"/>
      <c r="CV126" s="294"/>
      <c r="CW126" s="295"/>
      <c r="CX126" s="293"/>
      <c r="CY126" s="296"/>
      <c r="CZ126" s="292"/>
      <c r="DA126" s="293"/>
      <c r="DB126" s="294"/>
      <c r="DC126" s="295"/>
      <c r="DD126" s="293"/>
      <c r="DE126" s="296"/>
      <c r="DF126" s="297"/>
      <c r="DG126" s="298"/>
      <c r="DH126" s="299"/>
      <c r="DI126" s="300"/>
      <c r="DJ126" s="298"/>
      <c r="DK126" s="301"/>
      <c r="DL126" s="297"/>
      <c r="DM126" s="298"/>
      <c r="DN126" s="299"/>
      <c r="DO126" s="300"/>
      <c r="DP126" s="298"/>
      <c r="DQ126" s="301"/>
      <c r="DR126" s="297"/>
      <c r="DS126" s="298"/>
      <c r="DT126" s="299"/>
      <c r="DU126" s="300"/>
      <c r="DV126" s="298"/>
      <c r="DW126" s="301"/>
      <c r="DX126" s="297"/>
      <c r="DY126" s="298"/>
      <c r="DZ126" s="299"/>
      <c r="EA126" s="300"/>
      <c r="EB126" s="298"/>
      <c r="EC126" s="301"/>
      <c r="ED126" s="297"/>
      <c r="EE126" s="298"/>
      <c r="EF126" s="299"/>
      <c r="EG126" s="300"/>
      <c r="EH126" s="298"/>
      <c r="EI126" s="301"/>
      <c r="EJ126" s="297"/>
      <c r="EK126" s="298"/>
      <c r="EL126" s="299"/>
      <c r="EM126" s="297"/>
      <c r="EN126" s="301"/>
      <c r="EO126" s="318"/>
      <c r="EP126" s="297"/>
      <c r="EQ126" s="298"/>
      <c r="ER126" s="299"/>
      <c r="ES126" s="297"/>
      <c r="ET126" s="301"/>
      <c r="EU126" s="318"/>
      <c r="EV126" s="297"/>
      <c r="EW126" s="301"/>
      <c r="EX126" s="318"/>
      <c r="EY126" s="297"/>
      <c r="EZ126" s="301"/>
      <c r="FA126" s="318"/>
      <c r="FB126" s="297"/>
      <c r="FC126" s="301"/>
      <c r="FD126" s="318"/>
      <c r="FE126" s="297"/>
      <c r="FF126" s="301"/>
      <c r="FG126" s="318"/>
      <c r="FH126" s="297"/>
      <c r="FI126" s="301"/>
      <c r="FJ126" s="318"/>
      <c r="FK126" s="297"/>
      <c r="FL126" s="301"/>
      <c r="FM126" s="318"/>
      <c r="FN126" s="297"/>
      <c r="FO126" s="301"/>
      <c r="FP126" s="318"/>
      <c r="FQ126" s="297"/>
      <c r="FR126" s="301"/>
      <c r="FS126" s="318"/>
    </row>
    <row r="127" spans="2:175" ht="31.5" x14ac:dyDescent="0.25">
      <c r="B127" s="291" t="s">
        <v>492</v>
      </c>
      <c r="C127" s="292"/>
      <c r="D127" s="293"/>
      <c r="E127" s="294"/>
      <c r="F127" s="295"/>
      <c r="G127" s="293"/>
      <c r="H127" s="296"/>
      <c r="I127" s="292"/>
      <c r="J127" s="293"/>
      <c r="K127" s="294"/>
      <c r="L127" s="295"/>
      <c r="M127" s="293"/>
      <c r="N127" s="296"/>
      <c r="O127" s="292"/>
      <c r="P127" s="293"/>
      <c r="Q127" s="294"/>
      <c r="R127" s="295"/>
      <c r="S127" s="296"/>
      <c r="T127" s="292"/>
      <c r="U127" s="293"/>
      <c r="V127" s="294"/>
      <c r="W127" s="295"/>
      <c r="X127" s="293"/>
      <c r="Y127" s="296"/>
      <c r="Z127" s="292"/>
      <c r="AA127" s="293"/>
      <c r="AB127" s="294"/>
      <c r="AC127" s="295"/>
      <c r="AD127" s="293"/>
      <c r="AE127" s="296"/>
      <c r="AF127" s="292"/>
      <c r="AG127" s="293"/>
      <c r="AH127" s="294"/>
      <c r="AI127" s="295"/>
      <c r="AJ127" s="293"/>
      <c r="AK127" s="296"/>
      <c r="AL127" s="292"/>
      <c r="AM127" s="293"/>
      <c r="AN127" s="294"/>
      <c r="AO127" s="295"/>
      <c r="AP127" s="293"/>
      <c r="AQ127" s="296"/>
      <c r="AR127" s="292"/>
      <c r="AS127" s="293"/>
      <c r="AT127" s="294"/>
      <c r="AU127" s="295"/>
      <c r="AV127" s="293"/>
      <c r="AW127" s="296"/>
      <c r="AX127" s="292"/>
      <c r="AY127" s="293"/>
      <c r="AZ127" s="294"/>
      <c r="BA127" s="295"/>
      <c r="BB127" s="293"/>
      <c r="BC127" s="296"/>
      <c r="BD127" s="292"/>
      <c r="BE127" s="293"/>
      <c r="BF127" s="294"/>
      <c r="BG127" s="295"/>
      <c r="BH127" s="293"/>
      <c r="BI127" s="296"/>
      <c r="BJ127" s="292"/>
      <c r="BK127" s="293"/>
      <c r="BL127" s="294"/>
      <c r="BM127" s="295"/>
      <c r="BN127" s="293"/>
      <c r="BO127" s="296"/>
      <c r="BP127" s="292"/>
      <c r="BQ127" s="293"/>
      <c r="BR127" s="294"/>
      <c r="BS127" s="295">
        <v>36</v>
      </c>
      <c r="BT127" s="293">
        <v>36</v>
      </c>
      <c r="BU127" s="296">
        <v>27</v>
      </c>
      <c r="BV127" s="292"/>
      <c r="BW127" s="293"/>
      <c r="BX127" s="294"/>
      <c r="BY127" s="295"/>
      <c r="BZ127" s="293"/>
      <c r="CA127" s="296"/>
      <c r="CB127" s="292"/>
      <c r="CC127" s="293"/>
      <c r="CD127" s="294"/>
      <c r="CE127" s="295"/>
      <c r="CF127" s="293"/>
      <c r="CG127" s="296"/>
      <c r="CH127" s="292"/>
      <c r="CI127" s="293"/>
      <c r="CJ127" s="294"/>
      <c r="CK127" s="295"/>
      <c r="CL127" s="293"/>
      <c r="CM127" s="296"/>
      <c r="CN127" s="292"/>
      <c r="CO127" s="293"/>
      <c r="CP127" s="294"/>
      <c r="CQ127" s="295"/>
      <c r="CR127" s="293"/>
      <c r="CS127" s="296"/>
      <c r="CT127" s="292"/>
      <c r="CU127" s="293"/>
      <c r="CV127" s="294"/>
      <c r="CW127" s="295"/>
      <c r="CX127" s="293"/>
      <c r="CY127" s="296"/>
      <c r="CZ127" s="292"/>
      <c r="DA127" s="293"/>
      <c r="DB127" s="294"/>
      <c r="DC127" s="295"/>
      <c r="DD127" s="293"/>
      <c r="DE127" s="296"/>
      <c r="DF127" s="297"/>
      <c r="DG127" s="298"/>
      <c r="DH127" s="299"/>
      <c r="DI127" s="300"/>
      <c r="DJ127" s="298"/>
      <c r="DK127" s="301"/>
      <c r="DL127" s="297"/>
      <c r="DM127" s="298"/>
      <c r="DN127" s="299"/>
      <c r="DO127" s="300"/>
      <c r="DP127" s="298"/>
      <c r="DQ127" s="301"/>
      <c r="DR127" s="297"/>
      <c r="DS127" s="298"/>
      <c r="DT127" s="299"/>
      <c r="DU127" s="300"/>
      <c r="DV127" s="298"/>
      <c r="DW127" s="301"/>
      <c r="DX127" s="297"/>
      <c r="DY127" s="298"/>
      <c r="DZ127" s="299"/>
      <c r="EA127" s="300"/>
      <c r="EB127" s="298"/>
      <c r="EC127" s="301"/>
      <c r="ED127" s="297"/>
      <c r="EE127" s="298"/>
      <c r="EF127" s="299"/>
      <c r="EG127" s="300"/>
      <c r="EH127" s="298"/>
      <c r="EI127" s="301"/>
      <c r="EJ127" s="297"/>
      <c r="EK127" s="298"/>
      <c r="EL127" s="299"/>
      <c r="EM127" s="297"/>
      <c r="EN127" s="301"/>
      <c r="EO127" s="318"/>
      <c r="EP127" s="297"/>
      <c r="EQ127" s="298"/>
      <c r="ER127" s="299"/>
      <c r="ES127" s="297"/>
      <c r="ET127" s="301"/>
      <c r="EU127" s="318"/>
      <c r="EV127" s="297"/>
      <c r="EW127" s="301"/>
      <c r="EX127" s="318"/>
      <c r="EY127" s="297"/>
      <c r="EZ127" s="301"/>
      <c r="FA127" s="318"/>
      <c r="FB127" s="297"/>
      <c r="FC127" s="301"/>
      <c r="FD127" s="318"/>
      <c r="FE127" s="297"/>
      <c r="FF127" s="301"/>
      <c r="FG127" s="318"/>
      <c r="FH127" s="297"/>
      <c r="FI127" s="301"/>
      <c r="FJ127" s="318"/>
      <c r="FK127" s="297"/>
      <c r="FL127" s="301"/>
      <c r="FM127" s="318"/>
      <c r="FN127" s="297"/>
      <c r="FO127" s="301"/>
      <c r="FP127" s="318"/>
      <c r="FQ127" s="297"/>
      <c r="FR127" s="301"/>
      <c r="FS127" s="318"/>
    </row>
    <row r="128" spans="2:175" ht="18.75" customHeight="1" x14ac:dyDescent="0.25">
      <c r="B128" s="291" t="s">
        <v>493</v>
      </c>
      <c r="C128" s="292"/>
      <c r="D128" s="293"/>
      <c r="E128" s="294"/>
      <c r="F128" s="295"/>
      <c r="G128" s="293"/>
      <c r="H128" s="296"/>
      <c r="I128" s="292"/>
      <c r="J128" s="293"/>
      <c r="K128" s="294"/>
      <c r="L128" s="295"/>
      <c r="M128" s="293"/>
      <c r="N128" s="296"/>
      <c r="O128" s="292"/>
      <c r="P128" s="293"/>
      <c r="Q128" s="294"/>
      <c r="R128" s="295"/>
      <c r="S128" s="296"/>
      <c r="T128" s="292"/>
      <c r="U128" s="293"/>
      <c r="V128" s="294"/>
      <c r="W128" s="295"/>
      <c r="X128" s="293"/>
      <c r="Y128" s="296"/>
      <c r="Z128" s="292"/>
      <c r="AA128" s="293"/>
      <c r="AB128" s="294"/>
      <c r="AC128" s="295"/>
      <c r="AD128" s="293"/>
      <c r="AE128" s="296"/>
      <c r="AF128" s="292"/>
      <c r="AG128" s="293"/>
      <c r="AH128" s="294"/>
      <c r="AI128" s="295"/>
      <c r="AJ128" s="293"/>
      <c r="AK128" s="296"/>
      <c r="AL128" s="292"/>
      <c r="AM128" s="293"/>
      <c r="AN128" s="294"/>
      <c r="AO128" s="295"/>
      <c r="AP128" s="293"/>
      <c r="AQ128" s="296"/>
      <c r="AR128" s="292"/>
      <c r="AS128" s="293"/>
      <c r="AT128" s="294"/>
      <c r="AU128" s="295"/>
      <c r="AV128" s="293"/>
      <c r="AW128" s="296"/>
      <c r="AX128" s="292"/>
      <c r="AY128" s="293"/>
      <c r="AZ128" s="294"/>
      <c r="BA128" s="295"/>
      <c r="BB128" s="293"/>
      <c r="BC128" s="296"/>
      <c r="BD128" s="292"/>
      <c r="BE128" s="293"/>
      <c r="BF128" s="294"/>
      <c r="BG128" s="295"/>
      <c r="BH128" s="293"/>
      <c r="BI128" s="296"/>
      <c r="BJ128" s="292"/>
      <c r="BK128" s="293"/>
      <c r="BL128" s="294"/>
      <c r="BM128" s="295"/>
      <c r="BN128" s="293"/>
      <c r="BO128" s="296"/>
      <c r="BP128" s="292"/>
      <c r="BQ128" s="293"/>
      <c r="BR128" s="294"/>
      <c r="BS128" s="295">
        <v>53</v>
      </c>
      <c r="BT128" s="293">
        <v>52</v>
      </c>
      <c r="BU128" s="296">
        <v>34</v>
      </c>
      <c r="BV128" s="292"/>
      <c r="BW128" s="293"/>
      <c r="BX128" s="294"/>
      <c r="BY128" s="295"/>
      <c r="BZ128" s="293"/>
      <c r="CA128" s="296"/>
      <c r="CB128" s="292"/>
      <c r="CC128" s="293"/>
      <c r="CD128" s="294"/>
      <c r="CE128" s="295"/>
      <c r="CF128" s="293"/>
      <c r="CG128" s="296"/>
      <c r="CH128" s="292"/>
      <c r="CI128" s="293"/>
      <c r="CJ128" s="294"/>
      <c r="CK128" s="295"/>
      <c r="CL128" s="293"/>
      <c r="CM128" s="296"/>
      <c r="CN128" s="292"/>
      <c r="CO128" s="293"/>
      <c r="CP128" s="294"/>
      <c r="CQ128" s="295"/>
      <c r="CR128" s="293"/>
      <c r="CS128" s="296"/>
      <c r="CT128" s="292"/>
      <c r="CU128" s="293"/>
      <c r="CV128" s="294"/>
      <c r="CW128" s="295"/>
      <c r="CX128" s="293"/>
      <c r="CY128" s="296"/>
      <c r="CZ128" s="292"/>
      <c r="DA128" s="293"/>
      <c r="DB128" s="294"/>
      <c r="DC128" s="295"/>
      <c r="DD128" s="293"/>
      <c r="DE128" s="296"/>
      <c r="DF128" s="297"/>
      <c r="DG128" s="298"/>
      <c r="DH128" s="299"/>
      <c r="DI128" s="300"/>
      <c r="DJ128" s="298"/>
      <c r="DK128" s="301"/>
      <c r="DL128" s="297"/>
      <c r="DM128" s="298"/>
      <c r="DN128" s="299"/>
      <c r="DO128" s="300"/>
      <c r="DP128" s="298"/>
      <c r="DQ128" s="301"/>
      <c r="DR128" s="297"/>
      <c r="DS128" s="298"/>
      <c r="DT128" s="299"/>
      <c r="DU128" s="300"/>
      <c r="DV128" s="298"/>
      <c r="DW128" s="301"/>
      <c r="DX128" s="297"/>
      <c r="DY128" s="298"/>
      <c r="DZ128" s="299"/>
      <c r="EA128" s="300"/>
      <c r="EB128" s="298"/>
      <c r="EC128" s="301"/>
      <c r="ED128" s="297"/>
      <c r="EE128" s="298"/>
      <c r="EF128" s="299"/>
      <c r="EG128" s="300"/>
      <c r="EH128" s="298"/>
      <c r="EI128" s="301"/>
      <c r="EJ128" s="297"/>
      <c r="EK128" s="298"/>
      <c r="EL128" s="299"/>
      <c r="EM128" s="297"/>
      <c r="EN128" s="301"/>
      <c r="EO128" s="318"/>
      <c r="EP128" s="297"/>
      <c r="EQ128" s="298"/>
      <c r="ER128" s="299"/>
      <c r="ES128" s="297"/>
      <c r="ET128" s="301"/>
      <c r="EU128" s="318"/>
      <c r="EV128" s="297"/>
      <c r="EW128" s="301"/>
      <c r="EX128" s="318"/>
      <c r="EY128" s="297"/>
      <c r="EZ128" s="301"/>
      <c r="FA128" s="318"/>
      <c r="FB128" s="297"/>
      <c r="FC128" s="301"/>
      <c r="FD128" s="318"/>
      <c r="FE128" s="297"/>
      <c r="FF128" s="301"/>
      <c r="FG128" s="318"/>
      <c r="FH128" s="297"/>
      <c r="FI128" s="301"/>
      <c r="FJ128" s="318"/>
      <c r="FK128" s="297"/>
      <c r="FL128" s="301"/>
      <c r="FM128" s="318"/>
      <c r="FN128" s="297"/>
      <c r="FO128" s="301"/>
      <c r="FP128" s="318"/>
      <c r="FQ128" s="297"/>
      <c r="FR128" s="301"/>
      <c r="FS128" s="318"/>
    </row>
    <row r="129" spans="2:175" ht="18.75" customHeight="1" x14ac:dyDescent="0.25">
      <c r="B129" s="291" t="s">
        <v>494</v>
      </c>
      <c r="C129" s="292"/>
      <c r="D129" s="293"/>
      <c r="E129" s="294"/>
      <c r="F129" s="295"/>
      <c r="G129" s="293"/>
      <c r="H129" s="296"/>
      <c r="I129" s="292"/>
      <c r="J129" s="293"/>
      <c r="K129" s="294"/>
      <c r="L129" s="295"/>
      <c r="M129" s="293"/>
      <c r="N129" s="296"/>
      <c r="O129" s="292">
        <v>84</v>
      </c>
      <c r="P129" s="293">
        <v>76</v>
      </c>
      <c r="Q129" s="294"/>
      <c r="R129" s="295"/>
      <c r="S129" s="296"/>
      <c r="T129" s="292"/>
      <c r="U129" s="293"/>
      <c r="V129" s="294"/>
      <c r="W129" s="295"/>
      <c r="X129" s="293"/>
      <c r="Y129" s="296"/>
      <c r="Z129" s="292"/>
      <c r="AA129" s="293"/>
      <c r="AB129" s="294"/>
      <c r="AC129" s="295"/>
      <c r="AD129" s="293"/>
      <c r="AE129" s="296"/>
      <c r="AF129" s="292"/>
      <c r="AG129" s="293"/>
      <c r="AH129" s="294"/>
      <c r="AI129" s="295"/>
      <c r="AJ129" s="293"/>
      <c r="AK129" s="296"/>
      <c r="AL129" s="292"/>
      <c r="AM129" s="293"/>
      <c r="AN129" s="294"/>
      <c r="AO129" s="295"/>
      <c r="AP129" s="293"/>
      <c r="AQ129" s="296"/>
      <c r="AR129" s="292"/>
      <c r="AS129" s="293"/>
      <c r="AT129" s="294"/>
      <c r="AU129" s="295"/>
      <c r="AV129" s="293"/>
      <c r="AW129" s="296"/>
      <c r="AX129" s="292"/>
      <c r="AY129" s="293"/>
      <c r="AZ129" s="294"/>
      <c r="BA129" s="295"/>
      <c r="BB129" s="293"/>
      <c r="BC129" s="296"/>
      <c r="BD129" s="292"/>
      <c r="BE129" s="293"/>
      <c r="BF129" s="294"/>
      <c r="BG129" s="295"/>
      <c r="BH129" s="293"/>
      <c r="BI129" s="296"/>
      <c r="BJ129" s="292"/>
      <c r="BK129" s="293"/>
      <c r="BL129" s="294"/>
      <c r="BM129" s="295"/>
      <c r="BN129" s="293"/>
      <c r="BO129" s="296"/>
      <c r="BP129" s="292"/>
      <c r="BQ129" s="293"/>
      <c r="BR129" s="294"/>
      <c r="BS129" s="295">
        <v>63</v>
      </c>
      <c r="BT129" s="293">
        <v>61</v>
      </c>
      <c r="BU129" s="296">
        <v>52</v>
      </c>
      <c r="BV129" s="292"/>
      <c r="BW129" s="293"/>
      <c r="BX129" s="294"/>
      <c r="BY129" s="295"/>
      <c r="BZ129" s="293"/>
      <c r="CA129" s="296"/>
      <c r="CB129" s="292"/>
      <c r="CC129" s="293"/>
      <c r="CD129" s="294"/>
      <c r="CE129" s="295"/>
      <c r="CF129" s="293"/>
      <c r="CG129" s="296"/>
      <c r="CH129" s="292"/>
      <c r="CI129" s="293"/>
      <c r="CJ129" s="294"/>
      <c r="CK129" s="295"/>
      <c r="CL129" s="293"/>
      <c r="CM129" s="296"/>
      <c r="CN129" s="292"/>
      <c r="CO129" s="293"/>
      <c r="CP129" s="294"/>
      <c r="CQ129" s="295"/>
      <c r="CR129" s="293"/>
      <c r="CS129" s="296"/>
      <c r="CT129" s="292"/>
      <c r="CU129" s="293"/>
      <c r="CV129" s="294"/>
      <c r="CW129" s="295"/>
      <c r="CX129" s="293"/>
      <c r="CY129" s="296"/>
      <c r="CZ129" s="292"/>
      <c r="DA129" s="293"/>
      <c r="DB129" s="294"/>
      <c r="DC129" s="295"/>
      <c r="DD129" s="293"/>
      <c r="DE129" s="296"/>
      <c r="DF129" s="297"/>
      <c r="DG129" s="298"/>
      <c r="DH129" s="299"/>
      <c r="DI129" s="300"/>
      <c r="DJ129" s="298"/>
      <c r="DK129" s="301"/>
      <c r="DL129" s="297"/>
      <c r="DM129" s="298"/>
      <c r="DN129" s="299"/>
      <c r="DO129" s="300"/>
      <c r="DP129" s="298"/>
      <c r="DQ129" s="301"/>
      <c r="DR129" s="297"/>
      <c r="DS129" s="298"/>
      <c r="DT129" s="299"/>
      <c r="DU129" s="300"/>
      <c r="DV129" s="298"/>
      <c r="DW129" s="301"/>
      <c r="DX129" s="297"/>
      <c r="DY129" s="298"/>
      <c r="DZ129" s="299"/>
      <c r="EA129" s="300"/>
      <c r="EB129" s="298"/>
      <c r="EC129" s="301"/>
      <c r="ED129" s="297"/>
      <c r="EE129" s="298"/>
      <c r="EF129" s="299"/>
      <c r="EG129" s="300"/>
      <c r="EH129" s="298"/>
      <c r="EI129" s="301"/>
      <c r="EJ129" s="297"/>
      <c r="EK129" s="298"/>
      <c r="EL129" s="299"/>
      <c r="EM129" s="297"/>
      <c r="EN129" s="301"/>
      <c r="EO129" s="318"/>
      <c r="EP129" s="297"/>
      <c r="EQ129" s="298"/>
      <c r="ER129" s="299"/>
      <c r="ES129" s="297"/>
      <c r="ET129" s="301"/>
      <c r="EU129" s="318"/>
      <c r="EV129" s="297"/>
      <c r="EW129" s="301"/>
      <c r="EX129" s="318"/>
      <c r="EY129" s="297"/>
      <c r="EZ129" s="301"/>
      <c r="FA129" s="318"/>
      <c r="FB129" s="297"/>
      <c r="FC129" s="301"/>
      <c r="FD129" s="318"/>
      <c r="FE129" s="297"/>
      <c r="FF129" s="301"/>
      <c r="FG129" s="318"/>
      <c r="FH129" s="297"/>
      <c r="FI129" s="301"/>
      <c r="FJ129" s="318"/>
      <c r="FK129" s="297"/>
      <c r="FL129" s="301"/>
      <c r="FM129" s="318"/>
      <c r="FN129" s="297"/>
      <c r="FO129" s="301"/>
      <c r="FP129" s="318"/>
      <c r="FQ129" s="297"/>
      <c r="FR129" s="301"/>
      <c r="FS129" s="318"/>
    </row>
    <row r="130" spans="2:175" ht="18.75" customHeight="1" x14ac:dyDescent="0.25">
      <c r="B130" s="291" t="s">
        <v>495</v>
      </c>
      <c r="C130" s="292"/>
      <c r="D130" s="293"/>
      <c r="E130" s="294"/>
      <c r="F130" s="295"/>
      <c r="G130" s="293"/>
      <c r="H130" s="296"/>
      <c r="I130" s="292"/>
      <c r="J130" s="293"/>
      <c r="K130" s="294"/>
      <c r="L130" s="295"/>
      <c r="M130" s="293"/>
      <c r="N130" s="296"/>
      <c r="O130" s="292"/>
      <c r="P130" s="293"/>
      <c r="Q130" s="294"/>
      <c r="R130" s="295"/>
      <c r="S130" s="296"/>
      <c r="T130" s="292"/>
      <c r="U130" s="293"/>
      <c r="V130" s="294"/>
      <c r="W130" s="295"/>
      <c r="X130" s="293"/>
      <c r="Y130" s="296"/>
      <c r="Z130" s="292"/>
      <c r="AA130" s="293"/>
      <c r="AB130" s="294"/>
      <c r="AC130" s="295"/>
      <c r="AD130" s="293"/>
      <c r="AE130" s="296"/>
      <c r="AF130" s="292"/>
      <c r="AG130" s="293"/>
      <c r="AH130" s="294"/>
      <c r="AI130" s="295"/>
      <c r="AJ130" s="293"/>
      <c r="AK130" s="296"/>
      <c r="AL130" s="292"/>
      <c r="AM130" s="293"/>
      <c r="AN130" s="294"/>
      <c r="AO130" s="295"/>
      <c r="AP130" s="293"/>
      <c r="AQ130" s="296"/>
      <c r="AR130" s="292"/>
      <c r="AS130" s="293"/>
      <c r="AT130" s="294"/>
      <c r="AU130" s="295"/>
      <c r="AV130" s="293"/>
      <c r="AW130" s="296"/>
      <c r="AX130" s="292"/>
      <c r="AY130" s="293"/>
      <c r="AZ130" s="294"/>
      <c r="BA130" s="295"/>
      <c r="BB130" s="293"/>
      <c r="BC130" s="296"/>
      <c r="BD130" s="292"/>
      <c r="BE130" s="293"/>
      <c r="BF130" s="294"/>
      <c r="BG130" s="295"/>
      <c r="BH130" s="293"/>
      <c r="BI130" s="296"/>
      <c r="BJ130" s="292"/>
      <c r="BK130" s="293"/>
      <c r="BL130" s="294"/>
      <c r="BM130" s="295"/>
      <c r="BN130" s="293"/>
      <c r="BO130" s="296"/>
      <c r="BP130" s="292"/>
      <c r="BQ130" s="293"/>
      <c r="BR130" s="294"/>
      <c r="BS130" s="295">
        <v>54</v>
      </c>
      <c r="BT130" s="293">
        <v>54</v>
      </c>
      <c r="BU130" s="296">
        <v>32</v>
      </c>
      <c r="BV130" s="292"/>
      <c r="BW130" s="293"/>
      <c r="BX130" s="294"/>
      <c r="BY130" s="295"/>
      <c r="BZ130" s="293"/>
      <c r="CA130" s="296"/>
      <c r="CB130" s="292"/>
      <c r="CC130" s="293"/>
      <c r="CD130" s="294"/>
      <c r="CE130" s="295"/>
      <c r="CF130" s="293"/>
      <c r="CG130" s="296"/>
      <c r="CH130" s="292"/>
      <c r="CI130" s="293"/>
      <c r="CJ130" s="294"/>
      <c r="CK130" s="295"/>
      <c r="CL130" s="293"/>
      <c r="CM130" s="296"/>
      <c r="CN130" s="292"/>
      <c r="CO130" s="293"/>
      <c r="CP130" s="294"/>
      <c r="CQ130" s="295"/>
      <c r="CR130" s="293"/>
      <c r="CS130" s="296"/>
      <c r="CT130" s="292"/>
      <c r="CU130" s="293"/>
      <c r="CV130" s="294"/>
      <c r="CW130" s="295"/>
      <c r="CX130" s="293"/>
      <c r="CY130" s="296"/>
      <c r="CZ130" s="292"/>
      <c r="DA130" s="293"/>
      <c r="DB130" s="294"/>
      <c r="DC130" s="295"/>
      <c r="DD130" s="293"/>
      <c r="DE130" s="296"/>
      <c r="DF130" s="297"/>
      <c r="DG130" s="298"/>
      <c r="DH130" s="299"/>
      <c r="DI130" s="300"/>
      <c r="DJ130" s="298"/>
      <c r="DK130" s="301"/>
      <c r="DL130" s="297"/>
      <c r="DM130" s="298"/>
      <c r="DN130" s="299"/>
      <c r="DO130" s="300"/>
      <c r="DP130" s="298"/>
      <c r="DQ130" s="301"/>
      <c r="DR130" s="297"/>
      <c r="DS130" s="298"/>
      <c r="DT130" s="299"/>
      <c r="DU130" s="300"/>
      <c r="DV130" s="298"/>
      <c r="DW130" s="301"/>
      <c r="DX130" s="297"/>
      <c r="DY130" s="298"/>
      <c r="DZ130" s="299"/>
      <c r="EA130" s="300"/>
      <c r="EB130" s="298"/>
      <c r="EC130" s="301"/>
      <c r="ED130" s="297"/>
      <c r="EE130" s="298"/>
      <c r="EF130" s="299"/>
      <c r="EG130" s="300"/>
      <c r="EH130" s="298"/>
      <c r="EI130" s="301"/>
      <c r="EJ130" s="297"/>
      <c r="EK130" s="298"/>
      <c r="EL130" s="299"/>
      <c r="EM130" s="297"/>
      <c r="EN130" s="301"/>
      <c r="EO130" s="318"/>
      <c r="EP130" s="297"/>
      <c r="EQ130" s="298"/>
      <c r="ER130" s="299"/>
      <c r="ES130" s="297"/>
      <c r="ET130" s="301"/>
      <c r="EU130" s="318"/>
      <c r="EV130" s="297"/>
      <c r="EW130" s="301"/>
      <c r="EX130" s="318"/>
      <c r="EY130" s="297"/>
      <c r="EZ130" s="301"/>
      <c r="FA130" s="318"/>
      <c r="FB130" s="297"/>
      <c r="FC130" s="301"/>
      <c r="FD130" s="318"/>
      <c r="FE130" s="297"/>
      <c r="FF130" s="301"/>
      <c r="FG130" s="318"/>
      <c r="FH130" s="297"/>
      <c r="FI130" s="301"/>
      <c r="FJ130" s="318"/>
      <c r="FK130" s="297"/>
      <c r="FL130" s="301"/>
      <c r="FM130" s="318"/>
      <c r="FN130" s="297"/>
      <c r="FO130" s="301"/>
      <c r="FP130" s="318"/>
      <c r="FQ130" s="297"/>
      <c r="FR130" s="301"/>
      <c r="FS130" s="318"/>
    </row>
    <row r="131" spans="2:175" ht="18.75" customHeight="1" x14ac:dyDescent="0.25">
      <c r="B131" s="291" t="s">
        <v>496</v>
      </c>
      <c r="C131" s="292"/>
      <c r="D131" s="293"/>
      <c r="E131" s="294"/>
      <c r="F131" s="295"/>
      <c r="G131" s="293"/>
      <c r="H131" s="296"/>
      <c r="I131" s="292"/>
      <c r="J131" s="293"/>
      <c r="K131" s="294"/>
      <c r="L131" s="295"/>
      <c r="M131" s="293"/>
      <c r="N131" s="296"/>
      <c r="O131" s="292"/>
      <c r="P131" s="293"/>
      <c r="Q131" s="294"/>
      <c r="R131" s="295"/>
      <c r="S131" s="296"/>
      <c r="T131" s="292"/>
      <c r="U131" s="293"/>
      <c r="V131" s="294"/>
      <c r="W131" s="295"/>
      <c r="X131" s="293"/>
      <c r="Y131" s="296"/>
      <c r="Z131" s="292"/>
      <c r="AA131" s="293"/>
      <c r="AB131" s="294"/>
      <c r="AC131" s="295"/>
      <c r="AD131" s="293"/>
      <c r="AE131" s="296"/>
      <c r="AF131" s="292"/>
      <c r="AG131" s="293"/>
      <c r="AH131" s="294"/>
      <c r="AI131" s="295"/>
      <c r="AJ131" s="293"/>
      <c r="AK131" s="296"/>
      <c r="AL131" s="292"/>
      <c r="AM131" s="293"/>
      <c r="AN131" s="294"/>
      <c r="AO131" s="295"/>
      <c r="AP131" s="293"/>
      <c r="AQ131" s="296"/>
      <c r="AR131" s="292"/>
      <c r="AS131" s="293"/>
      <c r="AT131" s="294"/>
      <c r="AU131" s="295"/>
      <c r="AV131" s="293"/>
      <c r="AW131" s="296"/>
      <c r="AX131" s="292"/>
      <c r="AY131" s="293"/>
      <c r="AZ131" s="294"/>
      <c r="BA131" s="295"/>
      <c r="BB131" s="293"/>
      <c r="BC131" s="296"/>
      <c r="BD131" s="292"/>
      <c r="BE131" s="293"/>
      <c r="BF131" s="294"/>
      <c r="BG131" s="295"/>
      <c r="BH131" s="293"/>
      <c r="BI131" s="296"/>
      <c r="BJ131" s="292"/>
      <c r="BK131" s="293"/>
      <c r="BL131" s="294"/>
      <c r="BM131" s="295"/>
      <c r="BN131" s="293"/>
      <c r="BO131" s="296"/>
      <c r="BP131" s="292"/>
      <c r="BQ131" s="293"/>
      <c r="BR131" s="294"/>
      <c r="BS131" s="295">
        <v>38</v>
      </c>
      <c r="BT131" s="293">
        <v>38</v>
      </c>
      <c r="BU131" s="296">
        <v>16</v>
      </c>
      <c r="BV131" s="292"/>
      <c r="BW131" s="293"/>
      <c r="BX131" s="294"/>
      <c r="BY131" s="295"/>
      <c r="BZ131" s="293"/>
      <c r="CA131" s="296"/>
      <c r="CB131" s="292"/>
      <c r="CC131" s="293"/>
      <c r="CD131" s="294"/>
      <c r="CE131" s="295"/>
      <c r="CF131" s="293"/>
      <c r="CG131" s="296"/>
      <c r="CH131" s="292"/>
      <c r="CI131" s="293"/>
      <c r="CJ131" s="294"/>
      <c r="CK131" s="295"/>
      <c r="CL131" s="293"/>
      <c r="CM131" s="296"/>
      <c r="CN131" s="292"/>
      <c r="CO131" s="293"/>
      <c r="CP131" s="294"/>
      <c r="CQ131" s="295"/>
      <c r="CR131" s="293"/>
      <c r="CS131" s="296"/>
      <c r="CT131" s="292"/>
      <c r="CU131" s="293"/>
      <c r="CV131" s="294"/>
      <c r="CW131" s="295"/>
      <c r="CX131" s="293"/>
      <c r="CY131" s="296"/>
      <c r="CZ131" s="292"/>
      <c r="DA131" s="293"/>
      <c r="DB131" s="294"/>
      <c r="DC131" s="295"/>
      <c r="DD131" s="293"/>
      <c r="DE131" s="296"/>
      <c r="DF131" s="297"/>
      <c r="DG131" s="298"/>
      <c r="DH131" s="299"/>
      <c r="DI131" s="300"/>
      <c r="DJ131" s="298"/>
      <c r="DK131" s="301"/>
      <c r="DL131" s="297"/>
      <c r="DM131" s="298"/>
      <c r="DN131" s="299"/>
      <c r="DO131" s="300"/>
      <c r="DP131" s="298"/>
      <c r="DQ131" s="301"/>
      <c r="DR131" s="297"/>
      <c r="DS131" s="298"/>
      <c r="DT131" s="299"/>
      <c r="DU131" s="300"/>
      <c r="DV131" s="298"/>
      <c r="DW131" s="301"/>
      <c r="DX131" s="297"/>
      <c r="DY131" s="298"/>
      <c r="DZ131" s="299"/>
      <c r="EA131" s="300"/>
      <c r="EB131" s="298"/>
      <c r="EC131" s="301"/>
      <c r="ED131" s="297"/>
      <c r="EE131" s="298"/>
      <c r="EF131" s="299"/>
      <c r="EG131" s="300"/>
      <c r="EH131" s="298"/>
      <c r="EI131" s="301"/>
      <c r="EJ131" s="297"/>
      <c r="EK131" s="298"/>
      <c r="EL131" s="299"/>
      <c r="EM131" s="297"/>
      <c r="EN131" s="301"/>
      <c r="EO131" s="318"/>
      <c r="EP131" s="297"/>
      <c r="EQ131" s="298"/>
      <c r="ER131" s="299"/>
      <c r="ES131" s="297"/>
      <c r="ET131" s="301"/>
      <c r="EU131" s="318"/>
      <c r="EV131" s="297"/>
      <c r="EW131" s="301"/>
      <c r="EX131" s="318"/>
      <c r="EY131" s="297"/>
      <c r="EZ131" s="301"/>
      <c r="FA131" s="318"/>
      <c r="FB131" s="297"/>
      <c r="FC131" s="301"/>
      <c r="FD131" s="318"/>
      <c r="FE131" s="297"/>
      <c r="FF131" s="301"/>
      <c r="FG131" s="318"/>
      <c r="FH131" s="297"/>
      <c r="FI131" s="301"/>
      <c r="FJ131" s="318"/>
      <c r="FK131" s="297"/>
      <c r="FL131" s="301"/>
      <c r="FM131" s="318"/>
      <c r="FN131" s="297"/>
      <c r="FO131" s="301"/>
      <c r="FP131" s="318"/>
      <c r="FQ131" s="297"/>
      <c r="FR131" s="301"/>
      <c r="FS131" s="318"/>
    </row>
    <row r="132" spans="2:175" ht="18.75" customHeight="1" x14ac:dyDescent="0.25">
      <c r="B132" s="291" t="s">
        <v>497</v>
      </c>
      <c r="C132" s="292"/>
      <c r="D132" s="293"/>
      <c r="E132" s="294"/>
      <c r="F132" s="295"/>
      <c r="G132" s="293"/>
      <c r="H132" s="296"/>
      <c r="I132" s="292"/>
      <c r="J132" s="293"/>
      <c r="K132" s="294"/>
      <c r="L132" s="295"/>
      <c r="M132" s="293"/>
      <c r="N132" s="296"/>
      <c r="O132" s="292"/>
      <c r="P132" s="293"/>
      <c r="Q132" s="294"/>
      <c r="R132" s="295"/>
      <c r="S132" s="296"/>
      <c r="T132" s="292"/>
      <c r="U132" s="293"/>
      <c r="V132" s="294"/>
      <c r="W132" s="295"/>
      <c r="X132" s="293"/>
      <c r="Y132" s="296"/>
      <c r="Z132" s="292"/>
      <c r="AA132" s="293"/>
      <c r="AB132" s="294"/>
      <c r="AC132" s="295"/>
      <c r="AD132" s="293"/>
      <c r="AE132" s="296"/>
      <c r="AF132" s="292"/>
      <c r="AG132" s="293"/>
      <c r="AH132" s="294"/>
      <c r="AI132" s="295"/>
      <c r="AJ132" s="293"/>
      <c r="AK132" s="296"/>
      <c r="AL132" s="292"/>
      <c r="AM132" s="293"/>
      <c r="AN132" s="294"/>
      <c r="AO132" s="295"/>
      <c r="AP132" s="293"/>
      <c r="AQ132" s="296"/>
      <c r="AR132" s="292"/>
      <c r="AS132" s="293"/>
      <c r="AT132" s="294"/>
      <c r="AU132" s="295"/>
      <c r="AV132" s="293"/>
      <c r="AW132" s="296"/>
      <c r="AX132" s="292"/>
      <c r="AY132" s="293"/>
      <c r="AZ132" s="294"/>
      <c r="BA132" s="295"/>
      <c r="BB132" s="293"/>
      <c r="BC132" s="296"/>
      <c r="BD132" s="292"/>
      <c r="BE132" s="293"/>
      <c r="BF132" s="294"/>
      <c r="BG132" s="295"/>
      <c r="BH132" s="293"/>
      <c r="BI132" s="296"/>
      <c r="BJ132" s="292"/>
      <c r="BK132" s="293"/>
      <c r="BL132" s="294"/>
      <c r="BM132" s="295"/>
      <c r="BN132" s="293"/>
      <c r="BO132" s="296"/>
      <c r="BP132" s="292"/>
      <c r="BQ132" s="293"/>
      <c r="BR132" s="294"/>
      <c r="BS132" s="295">
        <v>242</v>
      </c>
      <c r="BT132" s="293">
        <v>160</v>
      </c>
      <c r="BU132" s="296">
        <v>165</v>
      </c>
      <c r="BV132" s="292">
        <v>89</v>
      </c>
      <c r="BW132" s="293">
        <v>88</v>
      </c>
      <c r="BX132" s="294">
        <v>63</v>
      </c>
      <c r="BY132" s="295"/>
      <c r="BZ132" s="293"/>
      <c r="CA132" s="296"/>
      <c r="CB132" s="292"/>
      <c r="CC132" s="293"/>
      <c r="CD132" s="294"/>
      <c r="CE132" s="295"/>
      <c r="CF132" s="293"/>
      <c r="CG132" s="296"/>
      <c r="CH132" s="292"/>
      <c r="CI132" s="293"/>
      <c r="CJ132" s="294"/>
      <c r="CK132" s="295"/>
      <c r="CL132" s="293"/>
      <c r="CM132" s="296"/>
      <c r="CN132" s="292"/>
      <c r="CO132" s="293"/>
      <c r="CP132" s="294"/>
      <c r="CQ132" s="295"/>
      <c r="CR132" s="293"/>
      <c r="CS132" s="296"/>
      <c r="CT132" s="292"/>
      <c r="CU132" s="293"/>
      <c r="CV132" s="294"/>
      <c r="CW132" s="295"/>
      <c r="CX132" s="293"/>
      <c r="CY132" s="296"/>
      <c r="CZ132" s="292"/>
      <c r="DA132" s="293"/>
      <c r="DB132" s="294"/>
      <c r="DC132" s="295"/>
      <c r="DD132" s="293"/>
      <c r="DE132" s="296"/>
      <c r="DF132" s="297"/>
      <c r="DG132" s="298"/>
      <c r="DH132" s="299"/>
      <c r="DI132" s="300"/>
      <c r="DJ132" s="298"/>
      <c r="DK132" s="301"/>
      <c r="DL132" s="297"/>
      <c r="DM132" s="298"/>
      <c r="DN132" s="299"/>
      <c r="DO132" s="300"/>
      <c r="DP132" s="298"/>
      <c r="DQ132" s="301"/>
      <c r="DR132" s="297"/>
      <c r="DS132" s="298"/>
      <c r="DT132" s="299"/>
      <c r="DU132" s="300"/>
      <c r="DV132" s="298"/>
      <c r="DW132" s="301"/>
      <c r="DX132" s="297"/>
      <c r="DY132" s="298"/>
      <c r="DZ132" s="299"/>
      <c r="EA132" s="300"/>
      <c r="EB132" s="298"/>
      <c r="EC132" s="301"/>
      <c r="ED132" s="297"/>
      <c r="EE132" s="298"/>
      <c r="EF132" s="299"/>
      <c r="EG132" s="300"/>
      <c r="EH132" s="298"/>
      <c r="EI132" s="301"/>
      <c r="EJ132" s="297"/>
      <c r="EK132" s="298"/>
      <c r="EL132" s="299"/>
      <c r="EM132" s="297"/>
      <c r="EN132" s="301"/>
      <c r="EO132" s="318"/>
      <c r="EP132" s="297"/>
      <c r="EQ132" s="298"/>
      <c r="ER132" s="299"/>
      <c r="ES132" s="297"/>
      <c r="ET132" s="301"/>
      <c r="EU132" s="318"/>
      <c r="EV132" s="297"/>
      <c r="EW132" s="301"/>
      <c r="EX132" s="318"/>
      <c r="EY132" s="297"/>
      <c r="EZ132" s="301"/>
      <c r="FA132" s="318"/>
      <c r="FB132" s="297"/>
      <c r="FC132" s="301"/>
      <c r="FD132" s="318"/>
      <c r="FE132" s="297"/>
      <c r="FF132" s="301"/>
      <c r="FG132" s="318"/>
      <c r="FH132" s="297"/>
      <c r="FI132" s="301"/>
      <c r="FJ132" s="318"/>
      <c r="FK132" s="297"/>
      <c r="FL132" s="301"/>
      <c r="FM132" s="318"/>
      <c r="FN132" s="297"/>
      <c r="FO132" s="301"/>
      <c r="FP132" s="318"/>
      <c r="FQ132" s="297"/>
      <c r="FR132" s="301"/>
      <c r="FS132" s="318"/>
    </row>
    <row r="133" spans="2:175" ht="18.75" customHeight="1" x14ac:dyDescent="0.25">
      <c r="B133" s="291" t="s">
        <v>498</v>
      </c>
      <c r="C133" s="292"/>
      <c r="D133" s="293"/>
      <c r="E133" s="294"/>
      <c r="F133" s="295"/>
      <c r="G133" s="293"/>
      <c r="H133" s="296"/>
      <c r="I133" s="292"/>
      <c r="J133" s="293"/>
      <c r="K133" s="294"/>
      <c r="L133" s="295"/>
      <c r="M133" s="293"/>
      <c r="N133" s="296"/>
      <c r="O133" s="292"/>
      <c r="P133" s="293"/>
      <c r="Q133" s="294"/>
      <c r="R133" s="295"/>
      <c r="S133" s="296"/>
      <c r="T133" s="292"/>
      <c r="U133" s="293"/>
      <c r="V133" s="294"/>
      <c r="W133" s="295"/>
      <c r="X133" s="293"/>
      <c r="Y133" s="296"/>
      <c r="Z133" s="292"/>
      <c r="AA133" s="293"/>
      <c r="AB133" s="294"/>
      <c r="AC133" s="295"/>
      <c r="AD133" s="293"/>
      <c r="AE133" s="296"/>
      <c r="AF133" s="292"/>
      <c r="AG133" s="293"/>
      <c r="AH133" s="294"/>
      <c r="AI133" s="295"/>
      <c r="AJ133" s="293"/>
      <c r="AK133" s="296"/>
      <c r="AL133" s="292"/>
      <c r="AM133" s="293"/>
      <c r="AN133" s="294"/>
      <c r="AO133" s="295"/>
      <c r="AP133" s="293"/>
      <c r="AQ133" s="296"/>
      <c r="AR133" s="292"/>
      <c r="AS133" s="293"/>
      <c r="AT133" s="294"/>
      <c r="AU133" s="295"/>
      <c r="AV133" s="293"/>
      <c r="AW133" s="296"/>
      <c r="AX133" s="292"/>
      <c r="AY133" s="293"/>
      <c r="AZ133" s="294"/>
      <c r="BA133" s="295"/>
      <c r="BB133" s="293"/>
      <c r="BC133" s="296"/>
      <c r="BD133" s="292"/>
      <c r="BE133" s="293"/>
      <c r="BF133" s="294"/>
      <c r="BG133" s="295"/>
      <c r="BH133" s="293"/>
      <c r="BI133" s="296"/>
      <c r="BJ133" s="292"/>
      <c r="BK133" s="293"/>
      <c r="BL133" s="294"/>
      <c r="BM133" s="295"/>
      <c r="BN133" s="293"/>
      <c r="BO133" s="296"/>
      <c r="BP133" s="292"/>
      <c r="BQ133" s="293"/>
      <c r="BR133" s="294"/>
      <c r="BS133" s="295">
        <v>48</v>
      </c>
      <c r="BT133" s="293">
        <v>48</v>
      </c>
      <c r="BU133" s="296">
        <v>34</v>
      </c>
      <c r="BV133" s="292"/>
      <c r="BW133" s="293"/>
      <c r="BX133" s="294"/>
      <c r="BY133" s="295"/>
      <c r="BZ133" s="293"/>
      <c r="CA133" s="296"/>
      <c r="CB133" s="292"/>
      <c r="CC133" s="293"/>
      <c r="CD133" s="294"/>
      <c r="CE133" s="295"/>
      <c r="CF133" s="293"/>
      <c r="CG133" s="296"/>
      <c r="CH133" s="292"/>
      <c r="CI133" s="293"/>
      <c r="CJ133" s="294"/>
      <c r="CK133" s="295"/>
      <c r="CL133" s="293"/>
      <c r="CM133" s="296"/>
      <c r="CN133" s="292"/>
      <c r="CO133" s="293"/>
      <c r="CP133" s="294"/>
      <c r="CQ133" s="295"/>
      <c r="CR133" s="293"/>
      <c r="CS133" s="296"/>
      <c r="CT133" s="292"/>
      <c r="CU133" s="293"/>
      <c r="CV133" s="294"/>
      <c r="CW133" s="295"/>
      <c r="CX133" s="293"/>
      <c r="CY133" s="296"/>
      <c r="CZ133" s="292"/>
      <c r="DA133" s="293"/>
      <c r="DB133" s="294"/>
      <c r="DC133" s="295"/>
      <c r="DD133" s="293"/>
      <c r="DE133" s="296"/>
      <c r="DF133" s="344"/>
      <c r="DG133" s="345"/>
      <c r="DH133" s="346"/>
      <c r="DI133" s="347"/>
      <c r="DJ133" s="345"/>
      <c r="DK133" s="348"/>
      <c r="DL133" s="344"/>
      <c r="DM133" s="345"/>
      <c r="DN133" s="346"/>
      <c r="DO133" s="347"/>
      <c r="DP133" s="345"/>
      <c r="DQ133" s="348"/>
      <c r="DR133" s="344"/>
      <c r="DS133" s="345"/>
      <c r="DT133" s="346"/>
      <c r="DU133" s="347"/>
      <c r="DV133" s="345"/>
      <c r="DW133" s="348"/>
      <c r="DX133" s="344"/>
      <c r="DY133" s="345"/>
      <c r="DZ133" s="346"/>
      <c r="EA133" s="347"/>
      <c r="EB133" s="345"/>
      <c r="EC133" s="348"/>
      <c r="ED133" s="344"/>
      <c r="EE133" s="345"/>
      <c r="EF133" s="346"/>
      <c r="EG133" s="347"/>
      <c r="EH133" s="345"/>
      <c r="EI133" s="348"/>
      <c r="EJ133" s="292"/>
      <c r="EK133" s="293"/>
      <c r="EL133" s="294"/>
      <c r="EM133" s="292"/>
      <c r="EN133" s="296"/>
      <c r="EO133" s="323"/>
      <c r="EP133" s="292"/>
      <c r="EQ133" s="293"/>
      <c r="ER133" s="294"/>
      <c r="ES133" s="292"/>
      <c r="ET133" s="296"/>
      <c r="EU133" s="323"/>
      <c r="EV133" s="292"/>
      <c r="EW133" s="296"/>
      <c r="EX133" s="323"/>
      <c r="EY133" s="292"/>
      <c r="EZ133" s="296"/>
      <c r="FA133" s="323"/>
      <c r="FB133" s="292"/>
      <c r="FC133" s="296"/>
      <c r="FD133" s="323"/>
      <c r="FE133" s="292"/>
      <c r="FF133" s="296"/>
      <c r="FG133" s="323"/>
      <c r="FH133" s="292"/>
      <c r="FI133" s="296"/>
      <c r="FJ133" s="323"/>
      <c r="FK133" s="292"/>
      <c r="FL133" s="296"/>
      <c r="FM133" s="323"/>
      <c r="FN133" s="292"/>
      <c r="FO133" s="296"/>
      <c r="FP133" s="323"/>
      <c r="FQ133" s="292"/>
      <c r="FR133" s="296"/>
      <c r="FS133" s="323"/>
    </row>
    <row r="134" spans="2:175" ht="18.75" customHeight="1" x14ac:dyDescent="0.25">
      <c r="B134" s="349" t="s">
        <v>499</v>
      </c>
      <c r="C134" s="344"/>
      <c r="D134" s="345"/>
      <c r="E134" s="346"/>
      <c r="F134" s="347"/>
      <c r="G134" s="345"/>
      <c r="H134" s="348"/>
      <c r="I134" s="344"/>
      <c r="J134" s="345"/>
      <c r="K134" s="346"/>
      <c r="L134" s="347"/>
      <c r="M134" s="345"/>
      <c r="N134" s="348"/>
      <c r="O134" s="344"/>
      <c r="P134" s="345"/>
      <c r="Q134" s="346"/>
      <c r="R134" s="347"/>
      <c r="S134" s="348"/>
      <c r="T134" s="344"/>
      <c r="U134" s="345"/>
      <c r="V134" s="346"/>
      <c r="W134" s="347"/>
      <c r="X134" s="345"/>
      <c r="Y134" s="348"/>
      <c r="Z134" s="344"/>
      <c r="AA134" s="345"/>
      <c r="AB134" s="346"/>
      <c r="AC134" s="347"/>
      <c r="AD134" s="345"/>
      <c r="AE134" s="348"/>
      <c r="AF134" s="344"/>
      <c r="AG134" s="345"/>
      <c r="AH134" s="346"/>
      <c r="AI134" s="347"/>
      <c r="AJ134" s="345"/>
      <c r="AK134" s="348"/>
      <c r="AL134" s="344"/>
      <c r="AM134" s="345"/>
      <c r="AN134" s="346"/>
      <c r="AO134" s="347"/>
      <c r="AP134" s="345"/>
      <c r="AQ134" s="348"/>
      <c r="AR134" s="344"/>
      <c r="AS134" s="345"/>
      <c r="AT134" s="346"/>
      <c r="AU134" s="347"/>
      <c r="AV134" s="345"/>
      <c r="AW134" s="348"/>
      <c r="AX134" s="344"/>
      <c r="AY134" s="345"/>
      <c r="AZ134" s="346"/>
      <c r="BA134" s="347"/>
      <c r="BB134" s="345"/>
      <c r="BC134" s="348"/>
      <c r="BD134" s="344"/>
      <c r="BE134" s="345"/>
      <c r="BF134" s="346"/>
      <c r="BG134" s="347"/>
      <c r="BH134" s="345"/>
      <c r="BI134" s="348"/>
      <c r="BJ134" s="344"/>
      <c r="BK134" s="345"/>
      <c r="BL134" s="346"/>
      <c r="BM134" s="347"/>
      <c r="BN134" s="345"/>
      <c r="BO134" s="348"/>
      <c r="BP134" s="344"/>
      <c r="BQ134" s="345"/>
      <c r="BR134" s="346"/>
      <c r="BS134" s="347">
        <v>34</v>
      </c>
      <c r="BT134" s="345">
        <v>34</v>
      </c>
      <c r="BU134" s="348">
        <v>24</v>
      </c>
      <c r="BV134" s="344"/>
      <c r="BW134" s="345"/>
      <c r="BX134" s="346"/>
      <c r="BY134" s="347"/>
      <c r="BZ134" s="345"/>
      <c r="CA134" s="348"/>
      <c r="CB134" s="344"/>
      <c r="CC134" s="345"/>
      <c r="CD134" s="346"/>
      <c r="CE134" s="347"/>
      <c r="CF134" s="345"/>
      <c r="CG134" s="348"/>
      <c r="CH134" s="344"/>
      <c r="CI134" s="345"/>
      <c r="CJ134" s="346"/>
      <c r="CK134" s="347"/>
      <c r="CL134" s="345"/>
      <c r="CM134" s="348"/>
      <c r="CN134" s="344"/>
      <c r="CO134" s="345"/>
      <c r="CP134" s="346"/>
      <c r="CQ134" s="347"/>
      <c r="CR134" s="345"/>
      <c r="CS134" s="348"/>
      <c r="CT134" s="344"/>
      <c r="CU134" s="345"/>
      <c r="CV134" s="346"/>
      <c r="CW134" s="347"/>
      <c r="CX134" s="345"/>
      <c r="CY134" s="348"/>
      <c r="CZ134" s="344"/>
      <c r="DA134" s="345"/>
      <c r="DB134" s="346"/>
      <c r="DC134" s="347"/>
      <c r="DD134" s="345"/>
      <c r="DE134" s="348"/>
      <c r="DF134" s="344"/>
      <c r="DG134" s="345"/>
      <c r="DH134" s="346"/>
      <c r="DI134" s="347"/>
      <c r="DJ134" s="345"/>
      <c r="DK134" s="348"/>
      <c r="DL134" s="344"/>
      <c r="DM134" s="345"/>
      <c r="DN134" s="346"/>
      <c r="DO134" s="347"/>
      <c r="DP134" s="345"/>
      <c r="DQ134" s="348"/>
      <c r="DR134" s="344"/>
      <c r="DS134" s="345"/>
      <c r="DT134" s="346"/>
      <c r="DU134" s="347"/>
      <c r="DV134" s="345"/>
      <c r="DW134" s="348"/>
      <c r="DX134" s="344"/>
      <c r="DY134" s="345"/>
      <c r="DZ134" s="346"/>
      <c r="EA134" s="347"/>
      <c r="EB134" s="345"/>
      <c r="EC134" s="348"/>
      <c r="ED134" s="344"/>
      <c r="EE134" s="345"/>
      <c r="EF134" s="346"/>
      <c r="EG134" s="347"/>
      <c r="EH134" s="345"/>
      <c r="EI134" s="348"/>
      <c r="EJ134" s="292"/>
      <c r="EK134" s="293"/>
      <c r="EL134" s="294"/>
      <c r="EM134" s="292"/>
      <c r="EN134" s="296"/>
      <c r="EO134" s="323"/>
      <c r="EP134" s="292"/>
      <c r="EQ134" s="293"/>
      <c r="ER134" s="294"/>
      <c r="ES134" s="292"/>
      <c r="ET134" s="296"/>
      <c r="EU134" s="323"/>
      <c r="EV134" s="292"/>
      <c r="EW134" s="296"/>
      <c r="EX134" s="323"/>
      <c r="EY134" s="292"/>
      <c r="EZ134" s="296"/>
      <c r="FA134" s="323"/>
      <c r="FB134" s="292"/>
      <c r="FC134" s="296"/>
      <c r="FD134" s="323"/>
      <c r="FE134" s="292"/>
      <c r="FF134" s="296"/>
      <c r="FG134" s="323"/>
      <c r="FH134" s="292"/>
      <c r="FI134" s="296"/>
      <c r="FJ134" s="323"/>
      <c r="FK134" s="292"/>
      <c r="FL134" s="296"/>
      <c r="FM134" s="323"/>
      <c r="FN134" s="292"/>
      <c r="FO134" s="296"/>
      <c r="FP134" s="323"/>
      <c r="FQ134" s="292"/>
      <c r="FR134" s="296"/>
      <c r="FS134" s="323"/>
    </row>
    <row r="135" spans="2:175" ht="18.75" customHeight="1" x14ac:dyDescent="0.25">
      <c r="B135" s="349" t="s">
        <v>500</v>
      </c>
      <c r="C135" s="344"/>
      <c r="D135" s="345"/>
      <c r="E135" s="346"/>
      <c r="F135" s="347"/>
      <c r="G135" s="345"/>
      <c r="H135" s="348"/>
      <c r="I135" s="344"/>
      <c r="J135" s="345"/>
      <c r="K135" s="346"/>
      <c r="L135" s="347"/>
      <c r="M135" s="345"/>
      <c r="N135" s="348"/>
      <c r="O135" s="344"/>
      <c r="P135" s="345"/>
      <c r="Q135" s="346"/>
      <c r="R135" s="347"/>
      <c r="S135" s="348"/>
      <c r="T135" s="344"/>
      <c r="U135" s="345"/>
      <c r="V135" s="346"/>
      <c r="W135" s="347"/>
      <c r="X135" s="345"/>
      <c r="Y135" s="348"/>
      <c r="Z135" s="344"/>
      <c r="AA135" s="345"/>
      <c r="AB135" s="346"/>
      <c r="AC135" s="347"/>
      <c r="AD135" s="345"/>
      <c r="AE135" s="348"/>
      <c r="AF135" s="344"/>
      <c r="AG135" s="345"/>
      <c r="AH135" s="346"/>
      <c r="AI135" s="347"/>
      <c r="AJ135" s="345"/>
      <c r="AK135" s="348"/>
      <c r="AL135" s="344"/>
      <c r="AM135" s="345"/>
      <c r="AN135" s="346"/>
      <c r="AO135" s="347"/>
      <c r="AP135" s="345"/>
      <c r="AQ135" s="348"/>
      <c r="AR135" s="344"/>
      <c r="AS135" s="345"/>
      <c r="AT135" s="346"/>
      <c r="AU135" s="347"/>
      <c r="AV135" s="345"/>
      <c r="AW135" s="348"/>
      <c r="AX135" s="344"/>
      <c r="AY135" s="345"/>
      <c r="AZ135" s="346"/>
      <c r="BA135" s="347"/>
      <c r="BB135" s="345"/>
      <c r="BC135" s="348"/>
      <c r="BD135" s="344"/>
      <c r="BE135" s="345"/>
      <c r="BF135" s="346"/>
      <c r="BG135" s="347"/>
      <c r="BH135" s="345"/>
      <c r="BI135" s="348"/>
      <c r="BJ135" s="344"/>
      <c r="BK135" s="345"/>
      <c r="BL135" s="346"/>
      <c r="BM135" s="347"/>
      <c r="BN135" s="345"/>
      <c r="BO135" s="348"/>
      <c r="BP135" s="344"/>
      <c r="BQ135" s="345"/>
      <c r="BR135" s="346"/>
      <c r="BS135" s="347">
        <v>46</v>
      </c>
      <c r="BT135" s="345">
        <v>46</v>
      </c>
      <c r="BU135" s="348">
        <v>31</v>
      </c>
      <c r="BV135" s="344"/>
      <c r="BW135" s="345"/>
      <c r="BX135" s="346"/>
      <c r="BY135" s="347"/>
      <c r="BZ135" s="345"/>
      <c r="CA135" s="348"/>
      <c r="CB135" s="344"/>
      <c r="CC135" s="345"/>
      <c r="CD135" s="346"/>
      <c r="CE135" s="347"/>
      <c r="CF135" s="345"/>
      <c r="CG135" s="348"/>
      <c r="CH135" s="344"/>
      <c r="CI135" s="345"/>
      <c r="CJ135" s="346"/>
      <c r="CK135" s="347"/>
      <c r="CL135" s="345"/>
      <c r="CM135" s="348"/>
      <c r="CN135" s="344"/>
      <c r="CO135" s="345"/>
      <c r="CP135" s="346"/>
      <c r="CQ135" s="347"/>
      <c r="CR135" s="345"/>
      <c r="CS135" s="348"/>
      <c r="CT135" s="344"/>
      <c r="CU135" s="345"/>
      <c r="CV135" s="346"/>
      <c r="CW135" s="347"/>
      <c r="CX135" s="345"/>
      <c r="CY135" s="348"/>
      <c r="CZ135" s="344"/>
      <c r="DA135" s="345"/>
      <c r="DB135" s="346"/>
      <c r="DC135" s="347"/>
      <c r="DD135" s="345"/>
      <c r="DE135" s="348"/>
      <c r="DF135" s="344"/>
      <c r="DG135" s="345"/>
      <c r="DH135" s="346"/>
      <c r="DI135" s="347"/>
      <c r="DJ135" s="345"/>
      <c r="DK135" s="348"/>
      <c r="DL135" s="344"/>
      <c r="DM135" s="345"/>
      <c r="DN135" s="346"/>
      <c r="DO135" s="347"/>
      <c r="DP135" s="345"/>
      <c r="DQ135" s="348"/>
      <c r="DR135" s="344"/>
      <c r="DS135" s="345"/>
      <c r="DT135" s="346"/>
      <c r="DU135" s="347"/>
      <c r="DV135" s="345"/>
      <c r="DW135" s="348"/>
      <c r="DX135" s="344"/>
      <c r="DY135" s="345"/>
      <c r="DZ135" s="346"/>
      <c r="EA135" s="347"/>
      <c r="EB135" s="345"/>
      <c r="EC135" s="348"/>
      <c r="ED135" s="344"/>
      <c r="EE135" s="345"/>
      <c r="EF135" s="346"/>
      <c r="EG135" s="347"/>
      <c r="EH135" s="345"/>
      <c r="EI135" s="348"/>
      <c r="EJ135" s="292"/>
      <c r="EK135" s="293"/>
      <c r="EL135" s="294"/>
      <c r="EM135" s="292"/>
      <c r="EN135" s="296"/>
      <c r="EO135" s="323"/>
      <c r="EP135" s="292"/>
      <c r="EQ135" s="293"/>
      <c r="ER135" s="294"/>
      <c r="ES135" s="292"/>
      <c r="ET135" s="296"/>
      <c r="EU135" s="323"/>
      <c r="EV135" s="292"/>
      <c r="EW135" s="296"/>
      <c r="EX135" s="323"/>
      <c r="EY135" s="292"/>
      <c r="EZ135" s="296"/>
      <c r="FA135" s="323"/>
      <c r="FB135" s="292"/>
      <c r="FC135" s="296"/>
      <c r="FD135" s="323"/>
      <c r="FE135" s="292"/>
      <c r="FF135" s="296"/>
      <c r="FG135" s="323"/>
      <c r="FH135" s="292"/>
      <c r="FI135" s="296"/>
      <c r="FJ135" s="323"/>
      <c r="FK135" s="292"/>
      <c r="FL135" s="296"/>
      <c r="FM135" s="323"/>
      <c r="FN135" s="292"/>
      <c r="FO135" s="296"/>
      <c r="FP135" s="323"/>
      <c r="FQ135" s="292"/>
      <c r="FR135" s="296"/>
      <c r="FS135" s="323"/>
    </row>
    <row r="136" spans="2:175" ht="31.5" x14ac:dyDescent="0.25">
      <c r="B136" s="291" t="s">
        <v>501</v>
      </c>
      <c r="C136" s="292"/>
      <c r="D136" s="293"/>
      <c r="E136" s="294"/>
      <c r="F136" s="295"/>
      <c r="G136" s="293"/>
      <c r="H136" s="296"/>
      <c r="I136" s="292"/>
      <c r="J136" s="293"/>
      <c r="K136" s="294"/>
      <c r="L136" s="295"/>
      <c r="M136" s="293"/>
      <c r="N136" s="296"/>
      <c r="O136" s="292"/>
      <c r="P136" s="293"/>
      <c r="Q136" s="294"/>
      <c r="R136" s="295"/>
      <c r="S136" s="296"/>
      <c r="T136" s="292"/>
      <c r="U136" s="293"/>
      <c r="V136" s="294"/>
      <c r="W136" s="295"/>
      <c r="X136" s="293"/>
      <c r="Y136" s="296"/>
      <c r="Z136" s="292">
        <v>72</v>
      </c>
      <c r="AA136" s="293">
        <v>64</v>
      </c>
      <c r="AB136" s="294">
        <v>41</v>
      </c>
      <c r="AC136" s="295"/>
      <c r="AD136" s="293"/>
      <c r="AE136" s="296"/>
      <c r="AF136" s="292">
        <v>59</v>
      </c>
      <c r="AG136" s="293">
        <v>41</v>
      </c>
      <c r="AH136" s="294">
        <v>33</v>
      </c>
      <c r="AI136" s="295"/>
      <c r="AJ136" s="293"/>
      <c r="AK136" s="296"/>
      <c r="AL136" s="292"/>
      <c r="AM136" s="293"/>
      <c r="AN136" s="294"/>
      <c r="AO136" s="295"/>
      <c r="AP136" s="293"/>
      <c r="AQ136" s="296"/>
      <c r="AR136" s="292"/>
      <c r="AS136" s="293"/>
      <c r="AT136" s="294"/>
      <c r="AU136" s="295"/>
      <c r="AV136" s="293"/>
      <c r="AW136" s="296"/>
      <c r="AX136" s="292"/>
      <c r="AY136" s="293"/>
      <c r="AZ136" s="294"/>
      <c r="BA136" s="295"/>
      <c r="BB136" s="293"/>
      <c r="BC136" s="296"/>
      <c r="BD136" s="297"/>
      <c r="BE136" s="298"/>
      <c r="BF136" s="299"/>
      <c r="BG136" s="300"/>
      <c r="BH136" s="298"/>
      <c r="BI136" s="301"/>
      <c r="BJ136" s="297"/>
      <c r="BK136" s="298"/>
      <c r="BL136" s="299"/>
      <c r="BM136" s="300"/>
      <c r="BN136" s="298"/>
      <c r="BO136" s="301"/>
      <c r="BP136" s="297"/>
      <c r="BQ136" s="298"/>
      <c r="BR136" s="299"/>
      <c r="BS136" s="300"/>
      <c r="BT136" s="298"/>
      <c r="BU136" s="301"/>
      <c r="BV136" s="297"/>
      <c r="BW136" s="298"/>
      <c r="BX136" s="299"/>
      <c r="BY136" s="300"/>
      <c r="BZ136" s="298"/>
      <c r="CA136" s="301"/>
      <c r="CB136" s="297"/>
      <c r="CC136" s="298"/>
      <c r="CD136" s="299"/>
      <c r="CE136" s="300"/>
      <c r="CF136" s="298"/>
      <c r="CG136" s="301"/>
      <c r="CH136" s="297"/>
      <c r="CI136" s="298"/>
      <c r="CJ136" s="299"/>
      <c r="CK136" s="300"/>
      <c r="CL136" s="298"/>
      <c r="CM136" s="301"/>
      <c r="CN136" s="297"/>
      <c r="CO136" s="298"/>
      <c r="CP136" s="299"/>
      <c r="CQ136" s="300"/>
      <c r="CR136" s="298"/>
      <c r="CS136" s="301"/>
      <c r="CT136" s="297"/>
      <c r="CU136" s="298"/>
      <c r="CV136" s="299"/>
      <c r="CW136" s="300"/>
      <c r="CX136" s="298"/>
      <c r="CY136" s="301"/>
      <c r="CZ136" s="297"/>
      <c r="DA136" s="298"/>
      <c r="DB136" s="299"/>
      <c r="DC136" s="300"/>
      <c r="DD136" s="298"/>
      <c r="DE136" s="301"/>
      <c r="DF136" s="297">
        <v>27</v>
      </c>
      <c r="DG136" s="298"/>
      <c r="DH136" s="299"/>
      <c r="DI136" s="300"/>
      <c r="DJ136" s="298"/>
      <c r="DK136" s="301"/>
      <c r="DL136" s="297"/>
      <c r="DM136" s="298"/>
      <c r="DN136" s="299"/>
      <c r="DO136" s="300"/>
      <c r="DP136" s="298"/>
      <c r="DQ136" s="301"/>
      <c r="DR136" s="297"/>
      <c r="DS136" s="298"/>
      <c r="DT136" s="299"/>
      <c r="DU136" s="300"/>
      <c r="DV136" s="298"/>
      <c r="DW136" s="301"/>
      <c r="DX136" s="297"/>
      <c r="DY136" s="298"/>
      <c r="DZ136" s="299"/>
      <c r="EA136" s="300"/>
      <c r="EB136" s="298"/>
      <c r="EC136" s="301"/>
      <c r="ED136" s="297"/>
      <c r="EE136" s="298"/>
      <c r="EF136" s="299"/>
      <c r="EG136" s="300"/>
      <c r="EH136" s="298"/>
      <c r="EI136" s="301"/>
      <c r="EJ136" s="297"/>
      <c r="EK136" s="298"/>
      <c r="EL136" s="299"/>
      <c r="EM136" s="297"/>
      <c r="EN136" s="298"/>
      <c r="EO136" s="279"/>
      <c r="EP136" s="297"/>
      <c r="EQ136" s="298"/>
      <c r="ER136" s="299"/>
      <c r="ES136" s="297"/>
      <c r="ET136" s="298"/>
      <c r="EU136" s="279"/>
      <c r="EV136" s="297"/>
      <c r="EW136" s="298"/>
      <c r="EX136" s="279"/>
      <c r="EY136" s="297"/>
      <c r="EZ136" s="298"/>
      <c r="FA136" s="279"/>
      <c r="FB136" s="297"/>
      <c r="FC136" s="298"/>
      <c r="FD136" s="279"/>
      <c r="FE136" s="297"/>
      <c r="FF136" s="298"/>
      <c r="FG136" s="279"/>
      <c r="FH136" s="297"/>
      <c r="FI136" s="298"/>
      <c r="FJ136" s="279"/>
      <c r="FK136" s="297"/>
      <c r="FL136" s="298"/>
      <c r="FM136" s="279"/>
      <c r="FN136" s="297"/>
      <c r="FO136" s="298"/>
      <c r="FP136" s="279"/>
      <c r="FQ136" s="297"/>
      <c r="FR136" s="298"/>
      <c r="FS136" s="279"/>
    </row>
    <row r="137" spans="2:175" ht="31.5" x14ac:dyDescent="0.25">
      <c r="B137" s="291" t="s">
        <v>502</v>
      </c>
      <c r="C137" s="292"/>
      <c r="D137" s="293"/>
      <c r="E137" s="294"/>
      <c r="F137" s="295"/>
      <c r="G137" s="293"/>
      <c r="H137" s="296"/>
      <c r="I137" s="292"/>
      <c r="J137" s="293"/>
      <c r="K137" s="294"/>
      <c r="L137" s="295"/>
      <c r="M137" s="293"/>
      <c r="N137" s="296"/>
      <c r="O137" s="292"/>
      <c r="P137" s="293"/>
      <c r="Q137" s="294"/>
      <c r="R137" s="295"/>
      <c r="S137" s="296"/>
      <c r="T137" s="292"/>
      <c r="U137" s="293"/>
      <c r="V137" s="294"/>
      <c r="W137" s="295"/>
      <c r="X137" s="293"/>
      <c r="Y137" s="296"/>
      <c r="Z137" s="292">
        <v>47</v>
      </c>
      <c r="AA137" s="293">
        <v>47</v>
      </c>
      <c r="AB137" s="294">
        <v>39</v>
      </c>
      <c r="AC137" s="295"/>
      <c r="AD137" s="293"/>
      <c r="AE137" s="296"/>
      <c r="AF137" s="292">
        <v>50</v>
      </c>
      <c r="AG137" s="293">
        <v>39</v>
      </c>
      <c r="AH137" s="294">
        <v>37</v>
      </c>
      <c r="AI137" s="295"/>
      <c r="AJ137" s="293"/>
      <c r="AK137" s="296"/>
      <c r="AL137" s="292"/>
      <c r="AM137" s="293"/>
      <c r="AN137" s="294"/>
      <c r="AO137" s="295"/>
      <c r="AP137" s="293"/>
      <c r="AQ137" s="296"/>
      <c r="AR137" s="292"/>
      <c r="AS137" s="293"/>
      <c r="AT137" s="294"/>
      <c r="AU137" s="295"/>
      <c r="AV137" s="293"/>
      <c r="AW137" s="296"/>
      <c r="AX137" s="292"/>
      <c r="AY137" s="293"/>
      <c r="AZ137" s="294"/>
      <c r="BA137" s="295"/>
      <c r="BB137" s="293"/>
      <c r="BC137" s="296"/>
      <c r="BD137" s="297"/>
      <c r="BE137" s="298"/>
      <c r="BF137" s="299"/>
      <c r="BG137" s="300"/>
      <c r="BH137" s="298"/>
      <c r="BI137" s="301"/>
      <c r="BJ137" s="297"/>
      <c r="BK137" s="298"/>
      <c r="BL137" s="299"/>
      <c r="BM137" s="300"/>
      <c r="BN137" s="298"/>
      <c r="BO137" s="301"/>
      <c r="BP137" s="297"/>
      <c r="BQ137" s="298"/>
      <c r="BR137" s="299"/>
      <c r="BS137" s="300"/>
      <c r="BT137" s="298"/>
      <c r="BU137" s="301"/>
      <c r="BV137" s="297"/>
      <c r="BW137" s="298"/>
      <c r="BX137" s="299"/>
      <c r="BY137" s="300"/>
      <c r="BZ137" s="298"/>
      <c r="CA137" s="301"/>
      <c r="CB137" s="297"/>
      <c r="CC137" s="298"/>
      <c r="CD137" s="299"/>
      <c r="CE137" s="300"/>
      <c r="CF137" s="298"/>
      <c r="CG137" s="301"/>
      <c r="CH137" s="297"/>
      <c r="CI137" s="298"/>
      <c r="CJ137" s="299"/>
      <c r="CK137" s="300"/>
      <c r="CL137" s="298"/>
      <c r="CM137" s="301"/>
      <c r="CN137" s="297"/>
      <c r="CO137" s="298"/>
      <c r="CP137" s="299"/>
      <c r="CQ137" s="300"/>
      <c r="CR137" s="298"/>
      <c r="CS137" s="301"/>
      <c r="CT137" s="297"/>
      <c r="CU137" s="298"/>
      <c r="CV137" s="299"/>
      <c r="CW137" s="300"/>
      <c r="CX137" s="298"/>
      <c r="CY137" s="301"/>
      <c r="CZ137" s="297"/>
      <c r="DA137" s="298"/>
      <c r="DB137" s="299"/>
      <c r="DC137" s="300"/>
      <c r="DD137" s="298"/>
      <c r="DE137" s="301"/>
      <c r="DF137" s="297"/>
      <c r="DG137" s="298"/>
      <c r="DH137" s="299"/>
      <c r="DI137" s="300"/>
      <c r="DJ137" s="298"/>
      <c r="DK137" s="301"/>
      <c r="DL137" s="297"/>
      <c r="DM137" s="298"/>
      <c r="DN137" s="299"/>
      <c r="DO137" s="300"/>
      <c r="DP137" s="298"/>
      <c r="DQ137" s="301"/>
      <c r="DR137" s="297"/>
      <c r="DS137" s="298"/>
      <c r="DT137" s="299"/>
      <c r="DU137" s="300"/>
      <c r="DV137" s="298"/>
      <c r="DW137" s="301"/>
      <c r="DX137" s="297"/>
      <c r="DY137" s="298"/>
      <c r="DZ137" s="299"/>
      <c r="EA137" s="300"/>
      <c r="EB137" s="298"/>
      <c r="EC137" s="301"/>
      <c r="ED137" s="297"/>
      <c r="EE137" s="298"/>
      <c r="EF137" s="299"/>
      <c r="EG137" s="300"/>
      <c r="EH137" s="298"/>
      <c r="EI137" s="301"/>
      <c r="EJ137" s="297"/>
      <c r="EK137" s="298"/>
      <c r="EL137" s="299"/>
      <c r="EM137" s="297"/>
      <c r="EN137" s="298"/>
      <c r="EO137" s="299"/>
      <c r="EP137" s="297"/>
      <c r="EQ137" s="298"/>
      <c r="ER137" s="299"/>
      <c r="ES137" s="297"/>
      <c r="ET137" s="298"/>
      <c r="EU137" s="299"/>
      <c r="EV137" s="297"/>
      <c r="EW137" s="298"/>
      <c r="EX137" s="299"/>
      <c r="EY137" s="297"/>
      <c r="EZ137" s="298"/>
      <c r="FA137" s="299"/>
      <c r="FB137" s="297"/>
      <c r="FC137" s="298"/>
      <c r="FD137" s="299"/>
      <c r="FE137" s="297"/>
      <c r="FF137" s="298"/>
      <c r="FG137" s="299"/>
      <c r="FH137" s="297"/>
      <c r="FI137" s="298"/>
      <c r="FJ137" s="299"/>
      <c r="FK137" s="297"/>
      <c r="FL137" s="298"/>
      <c r="FM137" s="299"/>
      <c r="FN137" s="297"/>
      <c r="FO137" s="298"/>
      <c r="FP137" s="299"/>
      <c r="FQ137" s="297"/>
      <c r="FR137" s="298"/>
      <c r="FS137" s="299"/>
    </row>
    <row r="138" spans="2:175" ht="18.75" customHeight="1" x14ac:dyDescent="0.25">
      <c r="B138" s="291" t="s">
        <v>503</v>
      </c>
      <c r="C138" s="292"/>
      <c r="D138" s="293"/>
      <c r="E138" s="294"/>
      <c r="F138" s="295"/>
      <c r="G138" s="293"/>
      <c r="H138" s="296"/>
      <c r="I138" s="292"/>
      <c r="J138" s="293"/>
      <c r="K138" s="294"/>
      <c r="L138" s="295"/>
      <c r="M138" s="293"/>
      <c r="N138" s="296"/>
      <c r="O138" s="292"/>
      <c r="P138" s="293"/>
      <c r="Q138" s="294"/>
      <c r="R138" s="295"/>
      <c r="S138" s="296"/>
      <c r="T138" s="292"/>
      <c r="U138" s="293"/>
      <c r="V138" s="294"/>
      <c r="W138" s="295"/>
      <c r="X138" s="293"/>
      <c r="Y138" s="296"/>
      <c r="Z138" s="292">
        <v>57</v>
      </c>
      <c r="AA138" s="293"/>
      <c r="AB138" s="294"/>
      <c r="AC138" s="295"/>
      <c r="AD138" s="293"/>
      <c r="AE138" s="296"/>
      <c r="AF138" s="292"/>
      <c r="AG138" s="293"/>
      <c r="AH138" s="294"/>
      <c r="AI138" s="295"/>
      <c r="AJ138" s="293"/>
      <c r="AK138" s="296"/>
      <c r="AL138" s="292"/>
      <c r="AM138" s="293"/>
      <c r="AN138" s="294"/>
      <c r="AO138" s="295"/>
      <c r="AP138" s="293"/>
      <c r="AQ138" s="296"/>
      <c r="AR138" s="292"/>
      <c r="AS138" s="293"/>
      <c r="AT138" s="294"/>
      <c r="AU138" s="295"/>
      <c r="AV138" s="293"/>
      <c r="AW138" s="296"/>
      <c r="AX138" s="292"/>
      <c r="AY138" s="293"/>
      <c r="AZ138" s="294"/>
      <c r="BA138" s="295"/>
      <c r="BB138" s="293"/>
      <c r="BC138" s="296"/>
      <c r="BD138" s="297"/>
      <c r="BE138" s="298"/>
      <c r="BF138" s="299"/>
      <c r="BG138" s="300"/>
      <c r="BH138" s="298"/>
      <c r="BI138" s="301"/>
      <c r="BJ138" s="297"/>
      <c r="BK138" s="298"/>
      <c r="BL138" s="299"/>
      <c r="BM138" s="300"/>
      <c r="BN138" s="298"/>
      <c r="BO138" s="301"/>
      <c r="BP138" s="297"/>
      <c r="BQ138" s="298"/>
      <c r="BR138" s="299"/>
      <c r="BS138" s="300"/>
      <c r="BT138" s="298"/>
      <c r="BU138" s="301"/>
      <c r="BV138" s="297"/>
      <c r="BW138" s="298"/>
      <c r="BX138" s="299"/>
      <c r="BY138" s="300"/>
      <c r="BZ138" s="298"/>
      <c r="CA138" s="301"/>
      <c r="CB138" s="297"/>
      <c r="CC138" s="298"/>
      <c r="CD138" s="299"/>
      <c r="CE138" s="300"/>
      <c r="CF138" s="298"/>
      <c r="CG138" s="301"/>
      <c r="CH138" s="297"/>
      <c r="CI138" s="298"/>
      <c r="CJ138" s="299"/>
      <c r="CK138" s="300"/>
      <c r="CL138" s="298"/>
      <c r="CM138" s="301"/>
      <c r="CN138" s="297"/>
      <c r="CO138" s="298"/>
      <c r="CP138" s="299"/>
      <c r="CQ138" s="300"/>
      <c r="CR138" s="298"/>
      <c r="CS138" s="301"/>
      <c r="CT138" s="297"/>
      <c r="CU138" s="298"/>
      <c r="CV138" s="299"/>
      <c r="CW138" s="300"/>
      <c r="CX138" s="298"/>
      <c r="CY138" s="301"/>
      <c r="CZ138" s="297"/>
      <c r="DA138" s="298"/>
      <c r="DB138" s="299"/>
      <c r="DC138" s="300"/>
      <c r="DD138" s="298"/>
      <c r="DE138" s="301"/>
      <c r="DF138" s="297"/>
      <c r="DG138" s="298"/>
      <c r="DH138" s="299"/>
      <c r="DI138" s="300"/>
      <c r="DJ138" s="298"/>
      <c r="DK138" s="301"/>
      <c r="DL138" s="297"/>
      <c r="DM138" s="298"/>
      <c r="DN138" s="299"/>
      <c r="DO138" s="300"/>
      <c r="DP138" s="298"/>
      <c r="DQ138" s="301"/>
      <c r="DR138" s="297"/>
      <c r="DS138" s="298"/>
      <c r="DT138" s="299"/>
      <c r="DU138" s="300"/>
      <c r="DV138" s="298"/>
      <c r="DW138" s="301"/>
      <c r="DX138" s="297"/>
      <c r="DY138" s="298"/>
      <c r="DZ138" s="299"/>
      <c r="EA138" s="300"/>
      <c r="EB138" s="298"/>
      <c r="EC138" s="301"/>
      <c r="ED138" s="297"/>
      <c r="EE138" s="298"/>
      <c r="EF138" s="299"/>
      <c r="EG138" s="300"/>
      <c r="EH138" s="298"/>
      <c r="EI138" s="301"/>
      <c r="EJ138" s="297"/>
      <c r="EK138" s="298"/>
      <c r="EL138" s="299"/>
      <c r="EM138" s="297"/>
      <c r="EN138" s="298"/>
      <c r="EO138" s="299"/>
      <c r="EP138" s="297"/>
      <c r="EQ138" s="298"/>
      <c r="ER138" s="299"/>
      <c r="ES138" s="297"/>
      <c r="ET138" s="298"/>
      <c r="EU138" s="299"/>
      <c r="EV138" s="297"/>
      <c r="EW138" s="298"/>
      <c r="EX138" s="299"/>
      <c r="EY138" s="297"/>
      <c r="EZ138" s="298"/>
      <c r="FA138" s="299"/>
      <c r="FB138" s="297"/>
      <c r="FC138" s="298"/>
      <c r="FD138" s="299"/>
      <c r="FE138" s="297"/>
      <c r="FF138" s="298"/>
      <c r="FG138" s="299"/>
      <c r="FH138" s="297"/>
      <c r="FI138" s="298"/>
      <c r="FJ138" s="299"/>
      <c r="FK138" s="297"/>
      <c r="FL138" s="298"/>
      <c r="FM138" s="299"/>
      <c r="FN138" s="297"/>
      <c r="FO138" s="298"/>
      <c r="FP138" s="299"/>
      <c r="FQ138" s="297"/>
      <c r="FR138" s="298"/>
      <c r="FS138" s="299"/>
    </row>
    <row r="139" spans="2:175" ht="18.75" customHeight="1" x14ac:dyDescent="0.25">
      <c r="B139" s="291" t="s">
        <v>504</v>
      </c>
      <c r="C139" s="292"/>
      <c r="D139" s="293"/>
      <c r="E139" s="294"/>
      <c r="F139" s="295"/>
      <c r="G139" s="293"/>
      <c r="H139" s="296"/>
      <c r="I139" s="292"/>
      <c r="J139" s="293"/>
      <c r="K139" s="294"/>
      <c r="L139" s="295"/>
      <c r="M139" s="293"/>
      <c r="N139" s="296"/>
      <c r="O139" s="292"/>
      <c r="P139" s="293"/>
      <c r="Q139" s="294"/>
      <c r="R139" s="295"/>
      <c r="S139" s="296"/>
      <c r="T139" s="292"/>
      <c r="U139" s="293"/>
      <c r="V139" s="294"/>
      <c r="W139" s="295"/>
      <c r="X139" s="293"/>
      <c r="Y139" s="296"/>
      <c r="Z139" s="292">
        <v>346</v>
      </c>
      <c r="AA139" s="293"/>
      <c r="AB139" s="294"/>
      <c r="AC139" s="295">
        <v>3</v>
      </c>
      <c r="AD139" s="293"/>
      <c r="AE139" s="296"/>
      <c r="AF139" s="292"/>
      <c r="AG139" s="293"/>
      <c r="AH139" s="294"/>
      <c r="AI139" s="295"/>
      <c r="AJ139" s="293"/>
      <c r="AK139" s="296"/>
      <c r="AL139" s="292"/>
      <c r="AM139" s="293"/>
      <c r="AN139" s="294"/>
      <c r="AO139" s="295"/>
      <c r="AP139" s="293"/>
      <c r="AQ139" s="296"/>
      <c r="AR139" s="292"/>
      <c r="AS139" s="293"/>
      <c r="AT139" s="294"/>
      <c r="AU139" s="295"/>
      <c r="AV139" s="293"/>
      <c r="AW139" s="296"/>
      <c r="AX139" s="292"/>
      <c r="AY139" s="293"/>
      <c r="AZ139" s="294"/>
      <c r="BA139" s="295"/>
      <c r="BB139" s="293"/>
      <c r="BC139" s="296"/>
      <c r="BD139" s="297"/>
      <c r="BE139" s="298"/>
      <c r="BF139" s="299"/>
      <c r="BG139" s="300"/>
      <c r="BH139" s="298"/>
      <c r="BI139" s="301"/>
      <c r="BJ139" s="297"/>
      <c r="BK139" s="298"/>
      <c r="BL139" s="299"/>
      <c r="BM139" s="300"/>
      <c r="BN139" s="298"/>
      <c r="BO139" s="301"/>
      <c r="BP139" s="297"/>
      <c r="BQ139" s="298"/>
      <c r="BR139" s="299"/>
      <c r="BS139" s="300"/>
      <c r="BT139" s="298"/>
      <c r="BU139" s="301"/>
      <c r="BV139" s="297"/>
      <c r="BW139" s="298"/>
      <c r="BX139" s="299"/>
      <c r="BY139" s="300"/>
      <c r="BZ139" s="298"/>
      <c r="CA139" s="301"/>
      <c r="CB139" s="297"/>
      <c r="CC139" s="298"/>
      <c r="CD139" s="299"/>
      <c r="CE139" s="300"/>
      <c r="CF139" s="298"/>
      <c r="CG139" s="301"/>
      <c r="CH139" s="297"/>
      <c r="CI139" s="298"/>
      <c r="CJ139" s="299"/>
      <c r="CK139" s="300"/>
      <c r="CL139" s="298"/>
      <c r="CM139" s="301"/>
      <c r="CN139" s="297"/>
      <c r="CO139" s="298"/>
      <c r="CP139" s="299"/>
      <c r="CQ139" s="300"/>
      <c r="CR139" s="298"/>
      <c r="CS139" s="301"/>
      <c r="CT139" s="297"/>
      <c r="CU139" s="298"/>
      <c r="CV139" s="299"/>
      <c r="CW139" s="300"/>
      <c r="CX139" s="298"/>
      <c r="CY139" s="301"/>
      <c r="CZ139" s="297"/>
      <c r="DA139" s="298"/>
      <c r="DB139" s="299"/>
      <c r="DC139" s="300"/>
      <c r="DD139" s="298"/>
      <c r="DE139" s="301"/>
      <c r="DF139" s="297"/>
      <c r="DG139" s="298"/>
      <c r="DH139" s="299"/>
      <c r="DI139" s="300"/>
      <c r="DJ139" s="298"/>
      <c r="DK139" s="301"/>
      <c r="DL139" s="297"/>
      <c r="DM139" s="298"/>
      <c r="DN139" s="299"/>
      <c r="DO139" s="300"/>
      <c r="DP139" s="298"/>
      <c r="DQ139" s="301"/>
      <c r="DR139" s="297"/>
      <c r="DS139" s="298"/>
      <c r="DT139" s="299"/>
      <c r="DU139" s="300"/>
      <c r="DV139" s="298"/>
      <c r="DW139" s="301"/>
      <c r="DX139" s="297"/>
      <c r="DY139" s="298"/>
      <c r="DZ139" s="299"/>
      <c r="EA139" s="300"/>
      <c r="EB139" s="298"/>
      <c r="EC139" s="301"/>
      <c r="ED139" s="297"/>
      <c r="EE139" s="298"/>
      <c r="EF139" s="299"/>
      <c r="EG139" s="300"/>
      <c r="EH139" s="298"/>
      <c r="EI139" s="301"/>
      <c r="EJ139" s="297"/>
      <c r="EK139" s="298"/>
      <c r="EL139" s="299"/>
      <c r="EM139" s="297"/>
      <c r="EN139" s="298"/>
      <c r="EO139" s="299"/>
      <c r="EP139" s="297"/>
      <c r="EQ139" s="298"/>
      <c r="ER139" s="299"/>
      <c r="ES139" s="297"/>
      <c r="ET139" s="298"/>
      <c r="EU139" s="299"/>
      <c r="EV139" s="297"/>
      <c r="EW139" s="298"/>
      <c r="EX139" s="299"/>
      <c r="EY139" s="297"/>
      <c r="EZ139" s="298"/>
      <c r="FA139" s="299"/>
      <c r="FB139" s="297"/>
      <c r="FC139" s="298"/>
      <c r="FD139" s="299"/>
      <c r="FE139" s="297"/>
      <c r="FF139" s="298"/>
      <c r="FG139" s="299"/>
      <c r="FH139" s="297"/>
      <c r="FI139" s="298"/>
      <c r="FJ139" s="299"/>
      <c r="FK139" s="297"/>
      <c r="FL139" s="298"/>
      <c r="FM139" s="299"/>
      <c r="FN139" s="297"/>
      <c r="FO139" s="298"/>
      <c r="FP139" s="299"/>
      <c r="FQ139" s="297"/>
      <c r="FR139" s="298"/>
      <c r="FS139" s="299"/>
    </row>
    <row r="140" spans="2:175" ht="18.75" customHeight="1" x14ac:dyDescent="0.25">
      <c r="B140" s="291" t="s">
        <v>505</v>
      </c>
      <c r="C140" s="292"/>
      <c r="D140" s="293"/>
      <c r="E140" s="294"/>
      <c r="F140" s="295"/>
      <c r="G140" s="293"/>
      <c r="H140" s="296"/>
      <c r="I140" s="292"/>
      <c r="J140" s="293"/>
      <c r="K140" s="294"/>
      <c r="L140" s="295"/>
      <c r="M140" s="293"/>
      <c r="N140" s="296"/>
      <c r="O140" s="292"/>
      <c r="P140" s="293"/>
      <c r="Q140" s="294"/>
      <c r="R140" s="295"/>
      <c r="S140" s="296"/>
      <c r="T140" s="292"/>
      <c r="U140" s="293"/>
      <c r="V140" s="294"/>
      <c r="W140" s="295"/>
      <c r="X140" s="293"/>
      <c r="Y140" s="296"/>
      <c r="Z140" s="292">
        <v>57</v>
      </c>
      <c r="AA140" s="293">
        <v>51</v>
      </c>
      <c r="AB140" s="294">
        <v>26</v>
      </c>
      <c r="AC140" s="295"/>
      <c r="AD140" s="293"/>
      <c r="AE140" s="296"/>
      <c r="AF140" s="292"/>
      <c r="AG140" s="293"/>
      <c r="AH140" s="294"/>
      <c r="AI140" s="295"/>
      <c r="AJ140" s="293"/>
      <c r="AK140" s="296"/>
      <c r="AL140" s="292"/>
      <c r="AM140" s="293"/>
      <c r="AN140" s="294"/>
      <c r="AO140" s="295"/>
      <c r="AP140" s="293"/>
      <c r="AQ140" s="296"/>
      <c r="AR140" s="292"/>
      <c r="AS140" s="293"/>
      <c r="AT140" s="294"/>
      <c r="AU140" s="295"/>
      <c r="AV140" s="293"/>
      <c r="AW140" s="296"/>
      <c r="AX140" s="292"/>
      <c r="AY140" s="293"/>
      <c r="AZ140" s="294"/>
      <c r="BA140" s="295"/>
      <c r="BB140" s="293"/>
      <c r="BC140" s="296"/>
      <c r="BD140" s="297"/>
      <c r="BE140" s="298"/>
      <c r="BF140" s="299"/>
      <c r="BG140" s="300"/>
      <c r="BH140" s="298"/>
      <c r="BI140" s="301"/>
      <c r="BJ140" s="297"/>
      <c r="BK140" s="298"/>
      <c r="BL140" s="299"/>
      <c r="BM140" s="300"/>
      <c r="BN140" s="298"/>
      <c r="BO140" s="301"/>
      <c r="BP140" s="297"/>
      <c r="BQ140" s="298"/>
      <c r="BR140" s="299"/>
      <c r="BS140" s="300"/>
      <c r="BT140" s="298"/>
      <c r="BU140" s="301"/>
      <c r="BV140" s="297"/>
      <c r="BW140" s="298"/>
      <c r="BX140" s="299"/>
      <c r="BY140" s="300"/>
      <c r="BZ140" s="298"/>
      <c r="CA140" s="301"/>
      <c r="CB140" s="297"/>
      <c r="CC140" s="298"/>
      <c r="CD140" s="299"/>
      <c r="CE140" s="300"/>
      <c r="CF140" s="298"/>
      <c r="CG140" s="301"/>
      <c r="CH140" s="297"/>
      <c r="CI140" s="298"/>
      <c r="CJ140" s="299"/>
      <c r="CK140" s="300"/>
      <c r="CL140" s="298"/>
      <c r="CM140" s="301"/>
      <c r="CN140" s="297"/>
      <c r="CO140" s="298"/>
      <c r="CP140" s="299"/>
      <c r="CQ140" s="300"/>
      <c r="CR140" s="298"/>
      <c r="CS140" s="301"/>
      <c r="CT140" s="297"/>
      <c r="CU140" s="298"/>
      <c r="CV140" s="299"/>
      <c r="CW140" s="300"/>
      <c r="CX140" s="298"/>
      <c r="CY140" s="301"/>
      <c r="CZ140" s="297"/>
      <c r="DA140" s="298"/>
      <c r="DB140" s="299"/>
      <c r="DC140" s="300"/>
      <c r="DD140" s="298"/>
      <c r="DE140" s="301"/>
      <c r="DF140" s="297"/>
      <c r="DG140" s="298"/>
      <c r="DH140" s="299"/>
      <c r="DI140" s="300"/>
      <c r="DJ140" s="298"/>
      <c r="DK140" s="301"/>
      <c r="DL140" s="297"/>
      <c r="DM140" s="298"/>
      <c r="DN140" s="299"/>
      <c r="DO140" s="300"/>
      <c r="DP140" s="298"/>
      <c r="DQ140" s="301"/>
      <c r="DR140" s="297"/>
      <c r="DS140" s="298"/>
      <c r="DT140" s="299"/>
      <c r="DU140" s="300"/>
      <c r="DV140" s="298"/>
      <c r="DW140" s="301"/>
      <c r="DX140" s="297"/>
      <c r="DY140" s="298"/>
      <c r="DZ140" s="299"/>
      <c r="EA140" s="300"/>
      <c r="EB140" s="298"/>
      <c r="EC140" s="301"/>
      <c r="ED140" s="297"/>
      <c r="EE140" s="298"/>
      <c r="EF140" s="299"/>
      <c r="EG140" s="300"/>
      <c r="EH140" s="298"/>
      <c r="EI140" s="301"/>
      <c r="EJ140" s="297"/>
      <c r="EK140" s="298"/>
      <c r="EL140" s="299"/>
      <c r="EM140" s="297"/>
      <c r="EN140" s="298"/>
      <c r="EO140" s="299"/>
      <c r="EP140" s="297"/>
      <c r="EQ140" s="298"/>
      <c r="ER140" s="299"/>
      <c r="ES140" s="297"/>
      <c r="ET140" s="298"/>
      <c r="EU140" s="299"/>
      <c r="EV140" s="297"/>
      <c r="EW140" s="298"/>
      <c r="EX140" s="299"/>
      <c r="EY140" s="297"/>
      <c r="EZ140" s="298"/>
      <c r="FA140" s="299"/>
      <c r="FB140" s="297"/>
      <c r="FC140" s="298"/>
      <c r="FD140" s="299"/>
      <c r="FE140" s="297"/>
      <c r="FF140" s="298"/>
      <c r="FG140" s="299"/>
      <c r="FH140" s="297"/>
      <c r="FI140" s="298"/>
      <c r="FJ140" s="299"/>
      <c r="FK140" s="297"/>
      <c r="FL140" s="298"/>
      <c r="FM140" s="299"/>
      <c r="FN140" s="297"/>
      <c r="FO140" s="298"/>
      <c r="FP140" s="299"/>
      <c r="FQ140" s="297"/>
      <c r="FR140" s="298"/>
      <c r="FS140" s="299"/>
    </row>
    <row r="141" spans="2:175" ht="18.75" customHeight="1" x14ac:dyDescent="0.25">
      <c r="B141" s="291" t="s">
        <v>506</v>
      </c>
      <c r="C141" s="292"/>
      <c r="D141" s="293"/>
      <c r="E141" s="294"/>
      <c r="F141" s="295"/>
      <c r="G141" s="293"/>
      <c r="H141" s="296"/>
      <c r="I141" s="292"/>
      <c r="J141" s="293"/>
      <c r="K141" s="294"/>
      <c r="L141" s="295"/>
      <c r="M141" s="293"/>
      <c r="N141" s="296"/>
      <c r="O141" s="292"/>
      <c r="P141" s="293"/>
      <c r="Q141" s="294"/>
      <c r="R141" s="295"/>
      <c r="S141" s="296"/>
      <c r="T141" s="292"/>
      <c r="U141" s="293"/>
      <c r="V141" s="294"/>
      <c r="W141" s="295"/>
      <c r="X141" s="293"/>
      <c r="Y141" s="296"/>
      <c r="Z141" s="292"/>
      <c r="AA141" s="293">
        <v>44</v>
      </c>
      <c r="AB141" s="294">
        <v>40</v>
      </c>
      <c r="AC141" s="295">
        <v>29</v>
      </c>
      <c r="AD141" s="293"/>
      <c r="AE141" s="296"/>
      <c r="AF141" s="292">
        <v>39</v>
      </c>
      <c r="AG141" s="293"/>
      <c r="AH141" s="294"/>
      <c r="AI141" s="295">
        <v>52</v>
      </c>
      <c r="AJ141" s="293"/>
      <c r="AK141" s="296"/>
      <c r="AL141" s="292"/>
      <c r="AM141" s="293"/>
      <c r="AN141" s="294"/>
      <c r="AO141" s="295"/>
      <c r="AP141" s="293"/>
      <c r="AQ141" s="296"/>
      <c r="AR141" s="292"/>
      <c r="AS141" s="293"/>
      <c r="AT141" s="294"/>
      <c r="AU141" s="295"/>
      <c r="AV141" s="293"/>
      <c r="AW141" s="296"/>
      <c r="AX141" s="292"/>
      <c r="AY141" s="293"/>
      <c r="AZ141" s="294"/>
      <c r="BA141" s="295"/>
      <c r="BB141" s="293"/>
      <c r="BC141" s="296"/>
      <c r="BD141" s="297"/>
      <c r="BE141" s="298"/>
      <c r="BF141" s="299"/>
      <c r="BG141" s="300"/>
      <c r="BH141" s="298"/>
      <c r="BI141" s="301"/>
      <c r="BJ141" s="297"/>
      <c r="BK141" s="298"/>
      <c r="BL141" s="299"/>
      <c r="BM141" s="300"/>
      <c r="BN141" s="298"/>
      <c r="BO141" s="301"/>
      <c r="BP141" s="297"/>
      <c r="BQ141" s="298"/>
      <c r="BR141" s="299"/>
      <c r="BS141" s="300"/>
      <c r="BT141" s="298"/>
      <c r="BU141" s="301"/>
      <c r="BV141" s="297"/>
      <c r="BW141" s="298"/>
      <c r="BX141" s="299"/>
      <c r="BY141" s="300"/>
      <c r="BZ141" s="298"/>
      <c r="CA141" s="301"/>
      <c r="CB141" s="297"/>
      <c r="CC141" s="298"/>
      <c r="CD141" s="299"/>
      <c r="CE141" s="300"/>
      <c r="CF141" s="298"/>
      <c r="CG141" s="301"/>
      <c r="CH141" s="297"/>
      <c r="CI141" s="298"/>
      <c r="CJ141" s="299"/>
      <c r="CK141" s="300"/>
      <c r="CL141" s="298"/>
      <c r="CM141" s="301"/>
      <c r="CN141" s="297"/>
      <c r="CO141" s="298"/>
      <c r="CP141" s="299"/>
      <c r="CQ141" s="300"/>
      <c r="CR141" s="298"/>
      <c r="CS141" s="301"/>
      <c r="CT141" s="297"/>
      <c r="CU141" s="298"/>
      <c r="CV141" s="299"/>
      <c r="CW141" s="300"/>
      <c r="CX141" s="298"/>
      <c r="CY141" s="301"/>
      <c r="CZ141" s="297"/>
      <c r="DA141" s="298"/>
      <c r="DB141" s="299"/>
      <c r="DC141" s="300"/>
      <c r="DD141" s="298"/>
      <c r="DE141" s="301"/>
      <c r="DF141" s="297"/>
      <c r="DG141" s="298"/>
      <c r="DH141" s="299"/>
      <c r="DI141" s="300"/>
      <c r="DJ141" s="298"/>
      <c r="DK141" s="301"/>
      <c r="DL141" s="297"/>
      <c r="DM141" s="298"/>
      <c r="DN141" s="299"/>
      <c r="DO141" s="300"/>
      <c r="DP141" s="298"/>
      <c r="DQ141" s="301"/>
      <c r="DR141" s="297"/>
      <c r="DS141" s="298"/>
      <c r="DT141" s="299"/>
      <c r="DU141" s="300"/>
      <c r="DV141" s="298"/>
      <c r="DW141" s="301"/>
      <c r="DX141" s="297"/>
      <c r="DY141" s="298"/>
      <c r="DZ141" s="299"/>
      <c r="EA141" s="300"/>
      <c r="EB141" s="298"/>
      <c r="EC141" s="301"/>
      <c r="ED141" s="297"/>
      <c r="EE141" s="298"/>
      <c r="EF141" s="299"/>
      <c r="EG141" s="300"/>
      <c r="EH141" s="298"/>
      <c r="EI141" s="301"/>
      <c r="EJ141" s="297"/>
      <c r="EK141" s="298"/>
      <c r="EL141" s="299"/>
      <c r="EM141" s="297"/>
      <c r="EN141" s="298"/>
      <c r="EO141" s="299"/>
      <c r="EP141" s="297"/>
      <c r="EQ141" s="298"/>
      <c r="ER141" s="299"/>
      <c r="ES141" s="297"/>
      <c r="ET141" s="298"/>
      <c r="EU141" s="299"/>
      <c r="EV141" s="297"/>
      <c r="EW141" s="298"/>
      <c r="EX141" s="299"/>
      <c r="EY141" s="297"/>
      <c r="EZ141" s="298"/>
      <c r="FA141" s="299"/>
      <c r="FB141" s="297"/>
      <c r="FC141" s="298"/>
      <c r="FD141" s="299"/>
      <c r="FE141" s="297"/>
      <c r="FF141" s="298"/>
      <c r="FG141" s="299"/>
      <c r="FH141" s="297"/>
      <c r="FI141" s="298"/>
      <c r="FJ141" s="299"/>
      <c r="FK141" s="297"/>
      <c r="FL141" s="298"/>
      <c r="FM141" s="299"/>
      <c r="FN141" s="297"/>
      <c r="FO141" s="298"/>
      <c r="FP141" s="299"/>
      <c r="FQ141" s="297"/>
      <c r="FR141" s="298"/>
      <c r="FS141" s="299"/>
    </row>
    <row r="142" spans="2:175" ht="32.25" thickBot="1" x14ac:dyDescent="0.3">
      <c r="B142" s="330" t="s">
        <v>507</v>
      </c>
      <c r="C142" s="331"/>
      <c r="D142" s="332"/>
      <c r="E142" s="333"/>
      <c r="F142" s="334"/>
      <c r="G142" s="332"/>
      <c r="H142" s="335"/>
      <c r="I142" s="331"/>
      <c r="J142" s="332"/>
      <c r="K142" s="333"/>
      <c r="L142" s="334"/>
      <c r="M142" s="332"/>
      <c r="N142" s="335"/>
      <c r="O142" s="331"/>
      <c r="P142" s="332"/>
      <c r="Q142" s="333"/>
      <c r="R142" s="334"/>
      <c r="S142" s="335"/>
      <c r="T142" s="331"/>
      <c r="U142" s="332"/>
      <c r="V142" s="333"/>
      <c r="W142" s="334"/>
      <c r="X142" s="332"/>
      <c r="Y142" s="335"/>
      <c r="Z142" s="331"/>
      <c r="AA142" s="332"/>
      <c r="AB142" s="333"/>
      <c r="AC142" s="334"/>
      <c r="AD142" s="332"/>
      <c r="AE142" s="335"/>
      <c r="AF142" s="331"/>
      <c r="AG142" s="332"/>
      <c r="AH142" s="333"/>
      <c r="AI142" s="334">
        <v>40</v>
      </c>
      <c r="AJ142" s="332">
        <v>35</v>
      </c>
      <c r="AK142" s="335">
        <v>33</v>
      </c>
      <c r="AL142" s="331"/>
      <c r="AM142" s="332"/>
      <c r="AN142" s="333"/>
      <c r="AO142" s="334"/>
      <c r="AP142" s="332"/>
      <c r="AQ142" s="335"/>
      <c r="AR142" s="331"/>
      <c r="AS142" s="332"/>
      <c r="AT142" s="333"/>
      <c r="AU142" s="334"/>
      <c r="AV142" s="332"/>
      <c r="AW142" s="335"/>
      <c r="AX142" s="331"/>
      <c r="AY142" s="332"/>
      <c r="AZ142" s="333"/>
      <c r="BA142" s="334"/>
      <c r="BB142" s="332"/>
      <c r="BC142" s="335"/>
      <c r="BD142" s="336"/>
      <c r="BE142" s="337"/>
      <c r="BF142" s="338"/>
      <c r="BG142" s="339"/>
      <c r="BH142" s="337"/>
      <c r="BI142" s="340"/>
      <c r="BJ142" s="336"/>
      <c r="BK142" s="337"/>
      <c r="BL142" s="338"/>
      <c r="BM142" s="339"/>
      <c r="BN142" s="337"/>
      <c r="BO142" s="340"/>
      <c r="BP142" s="336"/>
      <c r="BQ142" s="337"/>
      <c r="BR142" s="338"/>
      <c r="BS142" s="339"/>
      <c r="BT142" s="337"/>
      <c r="BU142" s="340"/>
      <c r="BV142" s="336"/>
      <c r="BW142" s="337"/>
      <c r="BX142" s="338"/>
      <c r="BY142" s="339"/>
      <c r="BZ142" s="337"/>
      <c r="CA142" s="340"/>
      <c r="CB142" s="336"/>
      <c r="CC142" s="337"/>
      <c r="CD142" s="338"/>
      <c r="CE142" s="339"/>
      <c r="CF142" s="337"/>
      <c r="CG142" s="340"/>
      <c r="CH142" s="336"/>
      <c r="CI142" s="337"/>
      <c r="CJ142" s="338"/>
      <c r="CK142" s="339"/>
      <c r="CL142" s="337"/>
      <c r="CM142" s="340"/>
      <c r="CN142" s="336"/>
      <c r="CO142" s="337"/>
      <c r="CP142" s="338"/>
      <c r="CQ142" s="339"/>
      <c r="CR142" s="337"/>
      <c r="CS142" s="340"/>
      <c r="CT142" s="336"/>
      <c r="CU142" s="337"/>
      <c r="CV142" s="338"/>
      <c r="CW142" s="339"/>
      <c r="CX142" s="337"/>
      <c r="CY142" s="340"/>
      <c r="CZ142" s="336"/>
      <c r="DA142" s="337"/>
      <c r="DB142" s="338"/>
      <c r="DC142" s="339"/>
      <c r="DD142" s="337"/>
      <c r="DE142" s="340"/>
      <c r="DF142" s="336"/>
      <c r="DG142" s="337"/>
      <c r="DH142" s="338"/>
      <c r="DI142" s="339"/>
      <c r="DJ142" s="337"/>
      <c r="DK142" s="340"/>
      <c r="DL142" s="336"/>
      <c r="DM142" s="337"/>
      <c r="DN142" s="338"/>
      <c r="DO142" s="339"/>
      <c r="DP142" s="337"/>
      <c r="DQ142" s="340"/>
      <c r="DR142" s="336"/>
      <c r="DS142" s="337"/>
      <c r="DT142" s="338"/>
      <c r="DU142" s="339"/>
      <c r="DV142" s="337"/>
      <c r="DW142" s="340"/>
      <c r="DX142" s="336"/>
      <c r="DY142" s="337"/>
      <c r="DZ142" s="338"/>
      <c r="EA142" s="339"/>
      <c r="EB142" s="337"/>
      <c r="EC142" s="340"/>
      <c r="ED142" s="336"/>
      <c r="EE142" s="337"/>
      <c r="EF142" s="338"/>
      <c r="EG142" s="339"/>
      <c r="EH142" s="337"/>
      <c r="EI142" s="340"/>
      <c r="EJ142" s="336"/>
      <c r="EK142" s="337"/>
      <c r="EL142" s="338"/>
      <c r="EM142" s="336"/>
      <c r="EN142" s="337"/>
      <c r="EO142" s="338"/>
      <c r="EP142" s="336"/>
      <c r="EQ142" s="337"/>
      <c r="ER142" s="338"/>
      <c r="ES142" s="336"/>
      <c r="ET142" s="337"/>
      <c r="EU142" s="338"/>
      <c r="EV142" s="336"/>
      <c r="EW142" s="337"/>
      <c r="EX142" s="338"/>
      <c r="EY142" s="336"/>
      <c r="EZ142" s="337"/>
      <c r="FA142" s="338"/>
      <c r="FB142" s="336"/>
      <c r="FC142" s="337"/>
      <c r="FD142" s="338"/>
      <c r="FE142" s="336"/>
      <c r="FF142" s="337"/>
      <c r="FG142" s="338"/>
      <c r="FH142" s="336"/>
      <c r="FI142" s="337"/>
      <c r="FJ142" s="338"/>
      <c r="FK142" s="336"/>
      <c r="FL142" s="337"/>
      <c r="FM142" s="338"/>
      <c r="FN142" s="336"/>
      <c r="FO142" s="337"/>
      <c r="FP142" s="338"/>
      <c r="FQ142" s="336"/>
      <c r="FR142" s="337"/>
      <c r="FS142" s="338"/>
    </row>
    <row r="143" spans="2:175" ht="18.75" customHeight="1" thickBot="1" x14ac:dyDescent="0.4">
      <c r="B143" s="145" t="s">
        <v>137</v>
      </c>
      <c r="C143" s="146">
        <f t="shared" ref="C143:AH143" si="14">C8+C117</f>
        <v>1854</v>
      </c>
      <c r="D143" s="147">
        <f t="shared" si="14"/>
        <v>609</v>
      </c>
      <c r="E143" s="148">
        <f t="shared" si="14"/>
        <v>563</v>
      </c>
      <c r="F143" s="149">
        <f t="shared" si="14"/>
        <v>1093</v>
      </c>
      <c r="G143" s="147">
        <f t="shared" si="14"/>
        <v>485</v>
      </c>
      <c r="H143" s="150">
        <f t="shared" si="14"/>
        <v>584</v>
      </c>
      <c r="I143" s="146">
        <f t="shared" si="14"/>
        <v>1316</v>
      </c>
      <c r="J143" s="147">
        <f t="shared" si="14"/>
        <v>361</v>
      </c>
      <c r="K143" s="148">
        <f t="shared" si="14"/>
        <v>312</v>
      </c>
      <c r="L143" s="149">
        <f t="shared" si="14"/>
        <v>763</v>
      </c>
      <c r="M143" s="147">
        <f t="shared" si="14"/>
        <v>302</v>
      </c>
      <c r="N143" s="150">
        <f t="shared" si="14"/>
        <v>309</v>
      </c>
      <c r="O143" s="146">
        <f t="shared" si="14"/>
        <v>1163</v>
      </c>
      <c r="P143" s="147">
        <f t="shared" si="14"/>
        <v>470</v>
      </c>
      <c r="Q143" s="148">
        <f t="shared" si="14"/>
        <v>318</v>
      </c>
      <c r="R143" s="149">
        <f t="shared" si="14"/>
        <v>262</v>
      </c>
      <c r="S143" s="150">
        <f t="shared" si="14"/>
        <v>125</v>
      </c>
      <c r="T143" s="146">
        <f t="shared" si="14"/>
        <v>1718</v>
      </c>
      <c r="U143" s="147">
        <f t="shared" si="14"/>
        <v>770</v>
      </c>
      <c r="V143" s="148">
        <f t="shared" si="14"/>
        <v>629</v>
      </c>
      <c r="W143" s="149">
        <f t="shared" si="14"/>
        <v>881</v>
      </c>
      <c r="X143" s="147">
        <f t="shared" si="14"/>
        <v>468</v>
      </c>
      <c r="Y143" s="150">
        <f t="shared" si="14"/>
        <v>430</v>
      </c>
      <c r="Z143" s="146">
        <f t="shared" si="14"/>
        <v>2466</v>
      </c>
      <c r="AA143" s="147">
        <f t="shared" si="14"/>
        <v>1009</v>
      </c>
      <c r="AB143" s="148">
        <f t="shared" si="14"/>
        <v>871</v>
      </c>
      <c r="AC143" s="149">
        <f t="shared" si="14"/>
        <v>1725</v>
      </c>
      <c r="AD143" s="147">
        <f t="shared" si="14"/>
        <v>819</v>
      </c>
      <c r="AE143" s="150">
        <f t="shared" si="14"/>
        <v>748</v>
      </c>
      <c r="AF143" s="146">
        <f t="shared" si="14"/>
        <v>2370</v>
      </c>
      <c r="AG143" s="147">
        <f t="shared" si="14"/>
        <v>1112</v>
      </c>
      <c r="AH143" s="148">
        <f t="shared" si="14"/>
        <v>1017</v>
      </c>
      <c r="AI143" s="149">
        <f t="shared" ref="AI143:BN143" si="15">AI8+AI117</f>
        <v>1422</v>
      </c>
      <c r="AJ143" s="147">
        <f t="shared" si="15"/>
        <v>617</v>
      </c>
      <c r="AK143" s="150">
        <f t="shared" si="15"/>
        <v>611</v>
      </c>
      <c r="AL143" s="146">
        <f t="shared" si="15"/>
        <v>2213</v>
      </c>
      <c r="AM143" s="147">
        <f t="shared" si="15"/>
        <v>1125</v>
      </c>
      <c r="AN143" s="148">
        <f t="shared" si="15"/>
        <v>1039</v>
      </c>
      <c r="AO143" s="149">
        <f t="shared" si="15"/>
        <v>1317</v>
      </c>
      <c r="AP143" s="147">
        <f t="shared" si="15"/>
        <v>410</v>
      </c>
      <c r="AQ143" s="150">
        <f t="shared" si="15"/>
        <v>382</v>
      </c>
      <c r="AR143" s="146">
        <f t="shared" si="15"/>
        <v>1703</v>
      </c>
      <c r="AS143" s="147">
        <f t="shared" si="15"/>
        <v>737</v>
      </c>
      <c r="AT143" s="148">
        <f t="shared" si="15"/>
        <v>693</v>
      </c>
      <c r="AU143" s="149">
        <f t="shared" si="15"/>
        <v>1158</v>
      </c>
      <c r="AV143" s="147">
        <f t="shared" si="15"/>
        <v>394</v>
      </c>
      <c r="AW143" s="150">
        <f t="shared" si="15"/>
        <v>389</v>
      </c>
      <c r="AX143" s="146">
        <f t="shared" si="15"/>
        <v>2189</v>
      </c>
      <c r="AY143" s="147">
        <f t="shared" si="15"/>
        <v>823</v>
      </c>
      <c r="AZ143" s="148">
        <f t="shared" si="15"/>
        <v>787</v>
      </c>
      <c r="BA143" s="149">
        <f t="shared" si="15"/>
        <v>1101</v>
      </c>
      <c r="BB143" s="147">
        <f t="shared" si="15"/>
        <v>329</v>
      </c>
      <c r="BC143" s="150">
        <f t="shared" si="15"/>
        <v>283</v>
      </c>
      <c r="BD143" s="146">
        <f t="shared" si="15"/>
        <v>2527</v>
      </c>
      <c r="BE143" s="147">
        <f t="shared" si="15"/>
        <v>560</v>
      </c>
      <c r="BF143" s="148">
        <f t="shared" si="15"/>
        <v>657</v>
      </c>
      <c r="BG143" s="149">
        <f t="shared" si="15"/>
        <v>1709</v>
      </c>
      <c r="BH143" s="147">
        <f t="shared" si="15"/>
        <v>543</v>
      </c>
      <c r="BI143" s="150">
        <f t="shared" si="15"/>
        <v>544</v>
      </c>
      <c r="BJ143" s="146">
        <f t="shared" si="15"/>
        <v>3516</v>
      </c>
      <c r="BK143" s="147">
        <f t="shared" si="15"/>
        <v>985</v>
      </c>
      <c r="BL143" s="148">
        <f t="shared" si="15"/>
        <v>950</v>
      </c>
      <c r="BM143" s="149">
        <f t="shared" si="15"/>
        <v>2154</v>
      </c>
      <c r="BN143" s="147">
        <f t="shared" si="15"/>
        <v>483</v>
      </c>
      <c r="BO143" s="150">
        <f t="shared" ref="BO143:CT143" si="16">BO8+BO117</f>
        <v>559</v>
      </c>
      <c r="BP143" s="146">
        <f t="shared" si="16"/>
        <v>2352</v>
      </c>
      <c r="BQ143" s="147">
        <f t="shared" si="16"/>
        <v>851</v>
      </c>
      <c r="BR143" s="148">
        <f t="shared" si="16"/>
        <v>817</v>
      </c>
      <c r="BS143" s="149">
        <f t="shared" si="16"/>
        <v>3090</v>
      </c>
      <c r="BT143" s="147">
        <f t="shared" si="16"/>
        <v>2017</v>
      </c>
      <c r="BU143" s="150">
        <f t="shared" si="16"/>
        <v>1550</v>
      </c>
      <c r="BV143" s="146">
        <f t="shared" si="16"/>
        <v>2692</v>
      </c>
      <c r="BW143" s="147">
        <f t="shared" si="16"/>
        <v>1398</v>
      </c>
      <c r="BX143" s="148">
        <f t="shared" si="16"/>
        <v>1294</v>
      </c>
      <c r="BY143" s="149">
        <f t="shared" si="16"/>
        <v>2107</v>
      </c>
      <c r="BZ143" s="147">
        <f t="shared" si="16"/>
        <v>646</v>
      </c>
      <c r="CA143" s="150">
        <f t="shared" si="16"/>
        <v>673</v>
      </c>
      <c r="CB143" s="146">
        <f t="shared" si="16"/>
        <v>3022</v>
      </c>
      <c r="CC143" s="147">
        <f t="shared" si="16"/>
        <v>1140</v>
      </c>
      <c r="CD143" s="148">
        <f t="shared" si="16"/>
        <v>874</v>
      </c>
      <c r="CE143" s="149">
        <f t="shared" si="16"/>
        <v>2707</v>
      </c>
      <c r="CF143" s="147">
        <f t="shared" si="16"/>
        <v>742</v>
      </c>
      <c r="CG143" s="150">
        <f t="shared" si="16"/>
        <v>873</v>
      </c>
      <c r="CH143" s="146">
        <f t="shared" si="16"/>
        <v>2868</v>
      </c>
      <c r="CI143" s="147">
        <f t="shared" si="16"/>
        <v>1435</v>
      </c>
      <c r="CJ143" s="148">
        <f t="shared" si="16"/>
        <v>976</v>
      </c>
      <c r="CK143" s="149">
        <f t="shared" si="16"/>
        <v>1943</v>
      </c>
      <c r="CL143" s="147">
        <f t="shared" si="16"/>
        <v>1070</v>
      </c>
      <c r="CM143" s="150">
        <f t="shared" si="16"/>
        <v>838</v>
      </c>
      <c r="CN143" s="146">
        <f t="shared" si="16"/>
        <v>3204</v>
      </c>
      <c r="CO143" s="147">
        <f t="shared" si="16"/>
        <v>1206</v>
      </c>
      <c r="CP143" s="148">
        <f t="shared" si="16"/>
        <v>984</v>
      </c>
      <c r="CQ143" s="149">
        <f t="shared" si="16"/>
        <v>2354</v>
      </c>
      <c r="CR143" s="147">
        <f t="shared" si="16"/>
        <v>1059</v>
      </c>
      <c r="CS143" s="150">
        <f t="shared" si="16"/>
        <v>823</v>
      </c>
      <c r="CT143" s="146">
        <f t="shared" si="16"/>
        <v>2545</v>
      </c>
      <c r="CU143" s="147">
        <f t="shared" ref="CU143:DZ143" si="17">CU8+CU117</f>
        <v>1311</v>
      </c>
      <c r="CV143" s="148">
        <f t="shared" si="17"/>
        <v>899</v>
      </c>
      <c r="CW143" s="149">
        <f t="shared" si="17"/>
        <v>2801</v>
      </c>
      <c r="CX143" s="147">
        <f t="shared" si="17"/>
        <v>1247</v>
      </c>
      <c r="CY143" s="150">
        <f t="shared" si="17"/>
        <v>1175</v>
      </c>
      <c r="CZ143" s="146">
        <f t="shared" si="17"/>
        <v>3472</v>
      </c>
      <c r="DA143" s="147">
        <f t="shared" si="17"/>
        <v>1806</v>
      </c>
      <c r="DB143" s="148">
        <f t="shared" si="17"/>
        <v>1347</v>
      </c>
      <c r="DC143" s="149">
        <f t="shared" si="17"/>
        <v>2877</v>
      </c>
      <c r="DD143" s="147">
        <f t="shared" si="17"/>
        <v>1388</v>
      </c>
      <c r="DE143" s="150">
        <f t="shared" si="17"/>
        <v>1017</v>
      </c>
      <c r="DF143" s="146">
        <f t="shared" si="17"/>
        <v>2996</v>
      </c>
      <c r="DG143" s="147">
        <f t="shared" si="17"/>
        <v>1631</v>
      </c>
      <c r="DH143" s="148">
        <f t="shared" si="17"/>
        <v>1176</v>
      </c>
      <c r="DI143" s="149">
        <f t="shared" si="17"/>
        <v>2364</v>
      </c>
      <c r="DJ143" s="147">
        <f t="shared" si="17"/>
        <v>1220</v>
      </c>
      <c r="DK143" s="150">
        <f t="shared" si="17"/>
        <v>1019</v>
      </c>
      <c r="DL143" s="146">
        <f t="shared" si="17"/>
        <v>4774</v>
      </c>
      <c r="DM143" s="147">
        <f t="shared" si="17"/>
        <v>1544</v>
      </c>
      <c r="DN143" s="148">
        <f t="shared" si="17"/>
        <v>1392</v>
      </c>
      <c r="DO143" s="149">
        <f t="shared" si="17"/>
        <v>3462</v>
      </c>
      <c r="DP143" s="147">
        <f t="shared" si="17"/>
        <v>1525</v>
      </c>
      <c r="DQ143" s="150">
        <f t="shared" si="17"/>
        <v>1216</v>
      </c>
      <c r="DR143" s="146">
        <f t="shared" si="17"/>
        <v>3651</v>
      </c>
      <c r="DS143" s="147">
        <f t="shared" si="17"/>
        <v>1707</v>
      </c>
      <c r="DT143" s="148">
        <f t="shared" si="17"/>
        <v>1354</v>
      </c>
      <c r="DU143" s="149">
        <f t="shared" si="17"/>
        <v>2916</v>
      </c>
      <c r="DV143" s="147">
        <f t="shared" si="17"/>
        <v>1607</v>
      </c>
      <c r="DW143" s="150">
        <f t="shared" si="17"/>
        <v>1285</v>
      </c>
      <c r="DX143" s="146">
        <f t="shared" si="17"/>
        <v>4116</v>
      </c>
      <c r="DY143" s="147">
        <f t="shared" si="17"/>
        <v>1739</v>
      </c>
      <c r="DZ143" s="148">
        <f t="shared" si="17"/>
        <v>1317</v>
      </c>
      <c r="EA143" s="149">
        <f t="shared" ref="EA143:FS143" si="18">EA8+EA117</f>
        <v>3200</v>
      </c>
      <c r="EB143" s="147">
        <f t="shared" si="18"/>
        <v>1658</v>
      </c>
      <c r="EC143" s="150">
        <f t="shared" si="18"/>
        <v>1309</v>
      </c>
      <c r="ED143" s="146">
        <f t="shared" si="18"/>
        <v>3885</v>
      </c>
      <c r="EE143" s="147">
        <f t="shared" si="18"/>
        <v>1947</v>
      </c>
      <c r="EF143" s="148">
        <f t="shared" si="18"/>
        <v>1484</v>
      </c>
      <c r="EG143" s="149">
        <f t="shared" si="18"/>
        <v>3380</v>
      </c>
      <c r="EH143" s="147">
        <f t="shared" si="18"/>
        <v>1698</v>
      </c>
      <c r="EI143" s="150">
        <f t="shared" si="18"/>
        <v>1324</v>
      </c>
      <c r="EJ143" s="146">
        <f t="shared" si="18"/>
        <v>5464</v>
      </c>
      <c r="EK143" s="147">
        <f t="shared" si="18"/>
        <v>2287</v>
      </c>
      <c r="EL143" s="148">
        <f t="shared" si="18"/>
        <v>1776</v>
      </c>
      <c r="EM143" s="146">
        <f t="shared" si="18"/>
        <v>4244</v>
      </c>
      <c r="EN143" s="147">
        <f t="shared" si="18"/>
        <v>1823</v>
      </c>
      <c r="EO143" s="148">
        <f t="shared" si="18"/>
        <v>1423</v>
      </c>
      <c r="EP143" s="146">
        <f t="shared" si="18"/>
        <v>4832</v>
      </c>
      <c r="EQ143" s="147">
        <f t="shared" si="18"/>
        <v>2318</v>
      </c>
      <c r="ER143" s="148">
        <f t="shared" si="18"/>
        <v>1790</v>
      </c>
      <c r="ES143" s="146">
        <f t="shared" si="18"/>
        <v>3155</v>
      </c>
      <c r="ET143" s="147">
        <f t="shared" si="18"/>
        <v>1850</v>
      </c>
      <c r="EU143" s="148">
        <f t="shared" si="18"/>
        <v>1333</v>
      </c>
      <c r="EV143" s="146">
        <f t="shared" si="18"/>
        <v>5798</v>
      </c>
      <c r="EW143" s="147">
        <f t="shared" si="18"/>
        <v>2554</v>
      </c>
      <c r="EX143" s="148">
        <f t="shared" si="18"/>
        <v>1807</v>
      </c>
      <c r="EY143" s="146">
        <f t="shared" ref="EY143:FP143" si="19">EY8+EY117</f>
        <v>3147</v>
      </c>
      <c r="EZ143" s="147">
        <f t="shared" si="19"/>
        <v>1808</v>
      </c>
      <c r="FA143" s="148">
        <f t="shared" si="19"/>
        <v>1369</v>
      </c>
      <c r="FB143" s="146">
        <f t="shared" si="19"/>
        <v>4987</v>
      </c>
      <c r="FC143" s="147">
        <f t="shared" si="19"/>
        <v>2282</v>
      </c>
      <c r="FD143" s="148">
        <f t="shared" si="19"/>
        <v>1821</v>
      </c>
      <c r="FE143" s="146">
        <f t="shared" si="19"/>
        <v>3321</v>
      </c>
      <c r="FF143" s="147">
        <f t="shared" si="19"/>
        <v>1773</v>
      </c>
      <c r="FG143" s="148">
        <f t="shared" si="19"/>
        <v>1414</v>
      </c>
      <c r="FH143" s="146">
        <f t="shared" si="19"/>
        <v>5111</v>
      </c>
      <c r="FI143" s="147">
        <f t="shared" si="19"/>
        <v>2342</v>
      </c>
      <c r="FJ143" s="148">
        <f t="shared" si="19"/>
        <v>1732</v>
      </c>
      <c r="FK143" s="146">
        <f t="shared" si="19"/>
        <v>2720</v>
      </c>
      <c r="FL143" s="147">
        <f t="shared" si="19"/>
        <v>1710</v>
      </c>
      <c r="FM143" s="148">
        <f t="shared" si="19"/>
        <v>1288</v>
      </c>
      <c r="FN143" s="146">
        <f t="shared" si="19"/>
        <v>4423</v>
      </c>
      <c r="FO143" s="147">
        <f t="shared" si="19"/>
        <v>2404</v>
      </c>
      <c r="FP143" s="148">
        <f t="shared" si="19"/>
        <v>1871</v>
      </c>
      <c r="FQ143" s="146">
        <f t="shared" si="18"/>
        <v>2778</v>
      </c>
      <c r="FR143" s="147">
        <f t="shared" si="18"/>
        <v>1678</v>
      </c>
      <c r="FS143" s="148">
        <f t="shared" si="18"/>
        <v>1481</v>
      </c>
    </row>
  </sheetData>
  <mergeCells count="60">
    <mergeCell ref="FE6:FG6"/>
    <mergeCell ref="FH6:FJ6"/>
    <mergeCell ref="FK6:FM6"/>
    <mergeCell ref="FN6:FP6"/>
    <mergeCell ref="FQ6:FS6"/>
    <mergeCell ref="B1:FS3"/>
    <mergeCell ref="B4:FS4"/>
    <mergeCell ref="B6:B7"/>
    <mergeCell ref="EA6:EC6"/>
    <mergeCell ref="ED6:EF6"/>
    <mergeCell ref="EG6:EI6"/>
    <mergeCell ref="EJ6:EL6"/>
    <mergeCell ref="EM6:EO6"/>
    <mergeCell ref="EV6:EX6"/>
    <mergeCell ref="DI6:DK6"/>
    <mergeCell ref="DL6:DN6"/>
    <mergeCell ref="DO6:DQ6"/>
    <mergeCell ref="DR6:DT6"/>
    <mergeCell ref="DU6:DW6"/>
    <mergeCell ref="DX6:DZ6"/>
    <mergeCell ref="DF6:DH6"/>
    <mergeCell ref="CW6:CY6"/>
    <mergeCell ref="CZ6:DB6"/>
    <mergeCell ref="BY6:CA6"/>
    <mergeCell ref="CB6:CD6"/>
    <mergeCell ref="CE6:CG6"/>
    <mergeCell ref="CH6:CJ6"/>
    <mergeCell ref="CK6:CM6"/>
    <mergeCell ref="DC6:DE6"/>
    <mergeCell ref="BV6:BX6"/>
    <mergeCell ref="AO6:AQ6"/>
    <mergeCell ref="AR6:AT6"/>
    <mergeCell ref="AU6:AW6"/>
    <mergeCell ref="AX6:AZ6"/>
    <mergeCell ref="BA6:BC6"/>
    <mergeCell ref="BD6:BF6"/>
    <mergeCell ref="BG6:BI6"/>
    <mergeCell ref="BJ6:BL6"/>
    <mergeCell ref="BM6:BO6"/>
    <mergeCell ref="BP6:BR6"/>
    <mergeCell ref="BS6:BU6"/>
    <mergeCell ref="CN6:CP6"/>
    <mergeCell ref="CQ6:CS6"/>
    <mergeCell ref="CT6:CV6"/>
    <mergeCell ref="EY6:FA6"/>
    <mergeCell ref="FB6:FD6"/>
    <mergeCell ref="C6:E6"/>
    <mergeCell ref="B5:H5"/>
    <mergeCell ref="AL6:AN6"/>
    <mergeCell ref="F6:H6"/>
    <mergeCell ref="I6:K6"/>
    <mergeCell ref="L6:N6"/>
    <mergeCell ref="O6:Q6"/>
    <mergeCell ref="R6:S6"/>
    <mergeCell ref="T6:V6"/>
    <mergeCell ref="W6:Y6"/>
    <mergeCell ref="Z6:AB6"/>
    <mergeCell ref="AC6:AE6"/>
    <mergeCell ref="AF6:AH6"/>
    <mergeCell ref="AI6:AK6"/>
  </mergeCells>
  <pageMargins left="0.7" right="0.7" top="0.75" bottom="0.75" header="0.3" footer="0.3"/>
  <pageSetup paperSize="9"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A533CE-B6DD-4CA1-B53E-B2CA74A9EA39}">
  <sheetPr codeName="Hoja161"/>
  <dimension ref="A1:N32"/>
  <sheetViews>
    <sheetView showGridLines="0" zoomScaleNormal="100" workbookViewId="0">
      <pane xSplit="1" ySplit="4" topLeftCell="B5" activePane="bottomRight" state="frozen"/>
      <selection activeCell="I25" sqref="I25"/>
      <selection pane="topRight" activeCell="I25" sqref="I25"/>
      <selection pane="bottomLeft" activeCell="I25" sqref="I25"/>
      <selection pane="bottomRight" activeCell="I25" sqref="I25"/>
    </sheetView>
  </sheetViews>
  <sheetFormatPr baseColWidth="10" defaultColWidth="0" defaultRowHeight="15" customHeight="1" zeroHeight="1" x14ac:dyDescent="0.25"/>
  <cols>
    <col min="1" max="1" width="3.5703125" customWidth="1"/>
    <col min="2" max="12" width="15" customWidth="1"/>
    <col min="13" max="13" width="5" customWidth="1"/>
    <col min="14" max="14" width="0" hidden="1" customWidth="1"/>
    <col min="15" max="16384" width="9.140625" hidden="1"/>
  </cols>
  <sheetData>
    <row r="1" spans="2:14" x14ac:dyDescent="0.25">
      <c r="B1" s="1958"/>
      <c r="C1" s="1959"/>
      <c r="D1" s="1959"/>
      <c r="E1" s="1959"/>
      <c r="F1" s="1959"/>
      <c r="G1" s="1959"/>
      <c r="H1" s="1959"/>
      <c r="I1" s="1959"/>
      <c r="J1" s="1959"/>
      <c r="K1" s="1959"/>
      <c r="L1" s="1960"/>
    </row>
    <row r="2" spans="2:14" x14ac:dyDescent="0.25">
      <c r="B2" s="1961"/>
      <c r="C2" s="1962"/>
      <c r="D2" s="1962"/>
      <c r="E2" s="1962"/>
      <c r="F2" s="1962"/>
      <c r="G2" s="1962"/>
      <c r="H2" s="1962"/>
      <c r="I2" s="1962"/>
      <c r="J2" s="1962"/>
      <c r="K2" s="1962"/>
      <c r="L2" s="1963"/>
    </row>
    <row r="3" spans="2:14" ht="16.5" thickBot="1" x14ac:dyDescent="0.3">
      <c r="B3" s="1964"/>
      <c r="C3" s="1965"/>
      <c r="D3" s="1965"/>
      <c r="E3" s="1965"/>
      <c r="F3" s="1965"/>
      <c r="G3" s="1965"/>
      <c r="H3" s="1965"/>
      <c r="I3" s="1965"/>
      <c r="J3" s="1965"/>
      <c r="K3" s="1965"/>
      <c r="L3" s="1966"/>
      <c r="M3" s="1"/>
      <c r="N3" s="1"/>
    </row>
    <row r="4" spans="2:14" ht="21.75" thickBot="1" x14ac:dyDescent="0.4">
      <c r="B4" s="1967" t="s">
        <v>1993</v>
      </c>
      <c r="C4" s="1968"/>
      <c r="D4" s="1968"/>
      <c r="E4" s="1968"/>
      <c r="F4" s="1968"/>
      <c r="G4" s="1968"/>
      <c r="H4" s="1968"/>
      <c r="I4" s="1968"/>
      <c r="J4" s="1968"/>
      <c r="K4" s="1968"/>
      <c r="L4" s="1969"/>
      <c r="M4" s="1"/>
      <c r="N4" s="1"/>
    </row>
    <row r="5" spans="2:14" s="2" customFormat="1" ht="15.75" x14ac:dyDescent="0.25">
      <c r="B5" s="1852"/>
      <c r="C5" s="1852"/>
      <c r="D5" s="1852"/>
      <c r="E5" s="1852"/>
      <c r="F5" s="1852"/>
      <c r="G5" s="1852"/>
      <c r="H5" s="1852"/>
      <c r="I5" s="1852"/>
      <c r="J5" s="1852"/>
      <c r="K5" s="1852"/>
      <c r="L5" s="1852"/>
      <c r="M5" s="5"/>
      <c r="N5" s="5"/>
    </row>
    <row r="6" spans="2:14" s="2" customFormat="1" ht="19.5" customHeight="1" x14ac:dyDescent="0.25">
      <c r="B6" s="76"/>
      <c r="C6" s="77"/>
      <c r="D6" s="77"/>
      <c r="E6" s="77"/>
      <c r="F6" s="77"/>
      <c r="G6" s="77"/>
      <c r="H6" s="77"/>
      <c r="I6" s="77"/>
      <c r="J6" s="77"/>
      <c r="K6" s="77"/>
      <c r="L6" s="78"/>
      <c r="M6" s="5"/>
      <c r="N6" s="5"/>
    </row>
    <row r="7" spans="2:14" s="2" customFormat="1" ht="18.75" customHeight="1" x14ac:dyDescent="0.25">
      <c r="B7" s="79"/>
      <c r="C7" s="75"/>
      <c r="D7" s="75"/>
      <c r="E7" s="75"/>
      <c r="F7" s="75"/>
      <c r="G7" s="75"/>
      <c r="H7" s="75"/>
      <c r="I7" s="75"/>
      <c r="J7" s="75"/>
      <c r="K7" s="75"/>
      <c r="L7" s="80"/>
      <c r="M7" s="5"/>
      <c r="N7" s="5"/>
    </row>
    <row r="8" spans="2:14" s="2" customFormat="1" ht="18.75" customHeight="1" x14ac:dyDescent="0.25">
      <c r="B8" s="79"/>
      <c r="C8" s="75"/>
      <c r="D8" s="75"/>
      <c r="E8" s="75"/>
      <c r="F8" s="75"/>
      <c r="G8" s="75"/>
      <c r="H8" s="75"/>
      <c r="I8" s="75"/>
      <c r="J8" s="75"/>
      <c r="K8" s="75"/>
      <c r="L8" s="80"/>
      <c r="M8" s="5"/>
      <c r="N8" s="5"/>
    </row>
    <row r="9" spans="2:14" s="2" customFormat="1" ht="18.75" customHeight="1" x14ac:dyDescent="0.25">
      <c r="B9" s="79"/>
      <c r="C9" s="75"/>
      <c r="D9" s="75"/>
      <c r="E9" s="75"/>
      <c r="F9" s="75"/>
      <c r="G9" s="75"/>
      <c r="H9" s="75"/>
      <c r="I9" s="75"/>
      <c r="J9" s="75"/>
      <c r="K9" s="75"/>
      <c r="L9" s="80"/>
    </row>
    <row r="10" spans="2:14" ht="18.75" customHeight="1" x14ac:dyDescent="0.25">
      <c r="B10" s="79"/>
      <c r="C10" s="75"/>
      <c r="D10" s="75"/>
      <c r="E10" s="75"/>
      <c r="F10" s="75"/>
      <c r="G10" s="75"/>
      <c r="H10" s="75"/>
      <c r="I10" s="75"/>
      <c r="J10" s="75"/>
      <c r="K10" s="75"/>
      <c r="L10" s="80"/>
    </row>
    <row r="11" spans="2:14" ht="18.75" customHeight="1" x14ac:dyDescent="0.25">
      <c r="B11" s="79"/>
      <c r="C11" s="75"/>
      <c r="D11" s="75"/>
      <c r="E11" s="75"/>
      <c r="F11" s="75"/>
      <c r="G11" s="75"/>
      <c r="H11" s="75"/>
      <c r="I11" s="75"/>
      <c r="J11" s="75"/>
      <c r="K11" s="75"/>
      <c r="L11" s="80"/>
    </row>
    <row r="12" spans="2:14" ht="18.75" customHeight="1" x14ac:dyDescent="0.25">
      <c r="B12" s="79"/>
      <c r="C12" s="75"/>
      <c r="D12" s="75"/>
      <c r="E12" s="75"/>
      <c r="F12" s="75"/>
      <c r="G12" s="75"/>
      <c r="H12" s="75"/>
      <c r="I12" s="75"/>
      <c r="J12" s="75"/>
      <c r="K12" s="75"/>
      <c r="L12" s="80"/>
    </row>
    <row r="13" spans="2:14" ht="18.75" customHeight="1" x14ac:dyDescent="0.25">
      <c r="B13" s="79"/>
      <c r="C13" s="75"/>
      <c r="D13" s="75"/>
      <c r="E13" s="75"/>
      <c r="F13" s="75"/>
      <c r="G13" s="75"/>
      <c r="H13" s="75"/>
      <c r="I13" s="75"/>
      <c r="J13" s="75"/>
      <c r="K13" s="75"/>
      <c r="L13" s="80"/>
    </row>
    <row r="14" spans="2:14" ht="18.75" customHeight="1" x14ac:dyDescent="0.25">
      <c r="B14" s="79"/>
      <c r="C14" s="75"/>
      <c r="D14" s="75"/>
      <c r="E14" s="75"/>
      <c r="F14" s="75"/>
      <c r="G14" s="75"/>
      <c r="H14" s="75"/>
      <c r="I14" s="75"/>
      <c r="J14" s="75"/>
      <c r="K14" s="75"/>
      <c r="L14" s="80"/>
    </row>
    <row r="15" spans="2:14" ht="18.75" customHeight="1" x14ac:dyDescent="0.25">
      <c r="B15" s="79"/>
      <c r="C15" s="75"/>
      <c r="D15" s="75"/>
      <c r="E15" s="75"/>
      <c r="F15" s="75"/>
      <c r="G15" s="75"/>
      <c r="H15" s="75"/>
      <c r="I15" s="75"/>
      <c r="J15" s="75"/>
      <c r="K15" s="75"/>
      <c r="L15" s="80"/>
    </row>
    <row r="16" spans="2:14" ht="18.75" customHeight="1" x14ac:dyDescent="0.25">
      <c r="B16" s="79"/>
      <c r="C16" s="75"/>
      <c r="D16" s="75"/>
      <c r="E16" s="75"/>
      <c r="F16" s="75"/>
      <c r="G16" s="75"/>
      <c r="H16" s="75"/>
      <c r="I16" s="75"/>
      <c r="J16" s="75"/>
      <c r="K16" s="75"/>
      <c r="L16" s="80"/>
    </row>
    <row r="17" spans="2:12" ht="18.75" customHeight="1" x14ac:dyDescent="0.25">
      <c r="B17" s="79"/>
      <c r="C17" s="75"/>
      <c r="D17" s="75"/>
      <c r="E17" s="75"/>
      <c r="F17" s="75"/>
      <c r="G17" s="75"/>
      <c r="H17" s="75"/>
      <c r="I17" s="75"/>
      <c r="J17" s="75"/>
      <c r="K17" s="75"/>
      <c r="L17" s="80"/>
    </row>
    <row r="18" spans="2:12" ht="18.75" customHeight="1" x14ac:dyDescent="0.25">
      <c r="B18" s="79"/>
      <c r="C18" s="75"/>
      <c r="D18" s="75"/>
      <c r="E18" s="75"/>
      <c r="F18" s="75"/>
      <c r="G18" s="75"/>
      <c r="H18" s="75"/>
      <c r="I18" s="75"/>
      <c r="J18" s="75"/>
      <c r="K18" s="75"/>
      <c r="L18" s="80"/>
    </row>
    <row r="19" spans="2:12" ht="18.75" customHeight="1" x14ac:dyDescent="0.25">
      <c r="B19" s="79"/>
      <c r="C19" s="75"/>
      <c r="D19" s="75"/>
      <c r="E19" s="75"/>
      <c r="F19" s="75"/>
      <c r="G19" s="75"/>
      <c r="H19" s="75"/>
      <c r="I19" s="75"/>
      <c r="J19" s="75"/>
      <c r="K19" s="75"/>
      <c r="L19" s="80"/>
    </row>
    <row r="20" spans="2:12" ht="18.75" customHeight="1" x14ac:dyDescent="0.25">
      <c r="B20" s="79"/>
      <c r="C20" s="75"/>
      <c r="D20" s="75"/>
      <c r="E20" s="75"/>
      <c r="F20" s="75"/>
      <c r="G20" s="75"/>
      <c r="H20" s="75"/>
      <c r="I20" s="75"/>
      <c r="J20" s="75"/>
      <c r="K20" s="75"/>
      <c r="L20" s="80"/>
    </row>
    <row r="21" spans="2:12" ht="18.75" customHeight="1" x14ac:dyDescent="0.25">
      <c r="B21" s="79"/>
      <c r="C21" s="75"/>
      <c r="D21" s="75"/>
      <c r="E21" s="75"/>
      <c r="F21" s="75"/>
      <c r="G21" s="75"/>
      <c r="H21" s="75"/>
      <c r="I21" s="75"/>
      <c r="J21" s="75"/>
      <c r="K21" s="75"/>
      <c r="L21" s="80"/>
    </row>
    <row r="22" spans="2:12" ht="18.75" customHeight="1" x14ac:dyDescent="0.25">
      <c r="B22" s="79"/>
      <c r="C22" s="75"/>
      <c r="D22" s="75"/>
      <c r="E22" s="75"/>
      <c r="F22" s="75"/>
      <c r="G22" s="75"/>
      <c r="H22" s="75"/>
      <c r="I22" s="75"/>
      <c r="J22" s="75"/>
      <c r="K22" s="75"/>
      <c r="L22" s="80"/>
    </row>
    <row r="23" spans="2:12" ht="18.75" customHeight="1" x14ac:dyDescent="0.25">
      <c r="B23" s="79"/>
      <c r="C23" s="75"/>
      <c r="D23" s="75"/>
      <c r="E23" s="75"/>
      <c r="F23" s="75"/>
      <c r="G23" s="75"/>
      <c r="H23" s="75"/>
      <c r="I23" s="75"/>
      <c r="J23" s="75"/>
      <c r="K23" s="75"/>
      <c r="L23" s="80"/>
    </row>
    <row r="24" spans="2:12" ht="18.75" customHeight="1" x14ac:dyDescent="0.25">
      <c r="B24" s="79"/>
      <c r="C24" s="75"/>
      <c r="D24" s="75"/>
      <c r="E24" s="75"/>
      <c r="F24" s="75"/>
      <c r="G24" s="75"/>
      <c r="H24" s="75"/>
      <c r="I24" s="75"/>
      <c r="J24" s="75"/>
      <c r="K24" s="75"/>
      <c r="L24" s="80"/>
    </row>
    <row r="25" spans="2:12" ht="18.75" customHeight="1" x14ac:dyDescent="0.25">
      <c r="B25" s="79"/>
      <c r="C25" s="75"/>
      <c r="D25" s="75"/>
      <c r="E25" s="75"/>
      <c r="F25" s="75"/>
      <c r="G25" s="75"/>
      <c r="H25" s="75"/>
      <c r="I25" s="75"/>
      <c r="J25" s="75"/>
      <c r="K25" s="75"/>
      <c r="L25" s="80"/>
    </row>
    <row r="26" spans="2:12" ht="18.75" customHeight="1" x14ac:dyDescent="0.25">
      <c r="B26" s="79"/>
      <c r="C26" s="75"/>
      <c r="D26" s="75"/>
      <c r="E26" s="75"/>
      <c r="F26" s="75"/>
      <c r="G26" s="75"/>
      <c r="H26" s="75"/>
      <c r="I26" s="75"/>
      <c r="J26" s="75"/>
      <c r="K26" s="75"/>
      <c r="L26" s="80"/>
    </row>
    <row r="27" spans="2:12" ht="18.75" customHeight="1" x14ac:dyDescent="0.25">
      <c r="B27" s="79"/>
      <c r="C27" s="75"/>
      <c r="D27" s="75"/>
      <c r="E27" s="75"/>
      <c r="F27" s="75"/>
      <c r="G27" s="75"/>
      <c r="H27" s="75"/>
      <c r="I27" s="75"/>
      <c r="J27" s="75"/>
      <c r="K27" s="75"/>
      <c r="L27" s="80"/>
    </row>
    <row r="28" spans="2:12" ht="18.75" customHeight="1" x14ac:dyDescent="0.25">
      <c r="B28" s="79"/>
      <c r="C28" s="75"/>
      <c r="D28" s="75"/>
      <c r="E28" s="75"/>
      <c r="F28" s="75"/>
      <c r="G28" s="75"/>
      <c r="H28" s="75"/>
      <c r="I28" s="75"/>
      <c r="J28" s="75"/>
      <c r="K28" s="75"/>
      <c r="L28" s="80"/>
    </row>
    <row r="29" spans="2:12" ht="18.75" customHeight="1" x14ac:dyDescent="0.25">
      <c r="B29" s="79"/>
      <c r="C29" s="75"/>
      <c r="D29" s="75"/>
      <c r="E29" s="75"/>
      <c r="F29" s="75"/>
      <c r="G29" s="75"/>
      <c r="H29" s="75"/>
      <c r="I29" s="75"/>
      <c r="J29" s="75"/>
      <c r="K29" s="75"/>
      <c r="L29" s="80"/>
    </row>
    <row r="30" spans="2:12" ht="18.75" customHeight="1" x14ac:dyDescent="0.25">
      <c r="B30" s="79"/>
      <c r="C30" s="75"/>
      <c r="D30" s="75"/>
      <c r="E30" s="75"/>
      <c r="F30" s="75"/>
      <c r="G30" s="75"/>
      <c r="H30" s="75"/>
      <c r="I30" s="75"/>
      <c r="J30" s="75"/>
      <c r="K30" s="75"/>
      <c r="L30" s="80"/>
    </row>
    <row r="31" spans="2:12" ht="18.75" customHeight="1" x14ac:dyDescent="0.25">
      <c r="B31" s="81"/>
      <c r="C31" s="82"/>
      <c r="D31" s="82"/>
      <c r="E31" s="82"/>
      <c r="F31" s="82"/>
      <c r="G31" s="82"/>
      <c r="H31" s="82"/>
      <c r="I31" s="82"/>
      <c r="J31" s="82"/>
      <c r="K31" s="82"/>
      <c r="L31" s="83"/>
    </row>
    <row r="32" spans="2:12" ht="15" customHeight="1" x14ac:dyDescent="0.25"/>
  </sheetData>
  <mergeCells count="3">
    <mergeCell ref="B1:L3"/>
    <mergeCell ref="B4:L4"/>
    <mergeCell ref="B5:L5"/>
  </mergeCells>
  <pageMargins left="0.7" right="0.7" top="0.75" bottom="0.75" header="0.3" footer="0.3"/>
  <pageSetup paperSize="9" orientation="portrait"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Hoja36"/>
  <dimension ref="A1:M65"/>
  <sheetViews>
    <sheetView showGridLines="0" zoomScaleNormal="100" workbookViewId="0">
      <pane xSplit="1" ySplit="7" topLeftCell="C59" activePane="bottomRight" state="frozen"/>
      <selection activeCell="I25" sqref="I25"/>
      <selection pane="topRight" activeCell="I25" sqref="I25"/>
      <selection pane="bottomLeft" activeCell="I25" sqref="I25"/>
      <selection pane="bottomRight"/>
    </sheetView>
  </sheetViews>
  <sheetFormatPr baseColWidth="10" defaultColWidth="0" defaultRowHeight="0" customHeight="1" zeroHeight="1" x14ac:dyDescent="0.25"/>
  <cols>
    <col min="1" max="1" width="3.5703125" style="566" customWidth="1"/>
    <col min="2" max="2" width="58.85546875" style="566" customWidth="1"/>
    <col min="3" max="4" width="14.42578125" style="566" customWidth="1"/>
    <col min="5" max="5" width="19.5703125" style="566" customWidth="1"/>
    <col min="6" max="8" width="14.42578125" style="566" customWidth="1"/>
    <col min="9" max="9" width="19.5703125" style="566" customWidth="1"/>
    <col min="10" max="10" width="14.42578125" style="566" customWidth="1"/>
    <col min="11" max="11" width="5" style="566" customWidth="1"/>
    <col min="12" max="13" width="0" style="566" hidden="1" customWidth="1"/>
    <col min="14" max="16384" width="9.140625" style="566" hidden="1"/>
  </cols>
  <sheetData>
    <row r="1" spans="2:10" ht="15" x14ac:dyDescent="0.25">
      <c r="B1" s="1985"/>
      <c r="C1" s="1986"/>
      <c r="D1" s="1986"/>
      <c r="E1" s="1986"/>
      <c r="F1" s="1986"/>
      <c r="G1" s="1986"/>
      <c r="H1" s="1986"/>
      <c r="I1" s="1986"/>
      <c r="J1" s="1987"/>
    </row>
    <row r="2" spans="2:10" ht="15" x14ac:dyDescent="0.25">
      <c r="B2" s="1988"/>
      <c r="C2" s="1989"/>
      <c r="D2" s="1989"/>
      <c r="E2" s="1989"/>
      <c r="F2" s="1989"/>
      <c r="G2" s="1989"/>
      <c r="H2" s="1989"/>
      <c r="I2" s="1989"/>
      <c r="J2" s="1990"/>
    </row>
    <row r="3" spans="2:10" ht="15.75" thickBot="1" x14ac:dyDescent="0.3">
      <c r="B3" s="1991"/>
      <c r="C3" s="1992"/>
      <c r="D3" s="1992"/>
      <c r="E3" s="1992"/>
      <c r="F3" s="1992"/>
      <c r="G3" s="1992"/>
      <c r="H3" s="1992"/>
      <c r="I3" s="1992"/>
      <c r="J3" s="1993"/>
    </row>
    <row r="4" spans="2:10" ht="21.75" thickBot="1" x14ac:dyDescent="0.4">
      <c r="B4" s="1994" t="s">
        <v>2865</v>
      </c>
      <c r="C4" s="1995"/>
      <c r="D4" s="1995"/>
      <c r="E4" s="1995"/>
      <c r="F4" s="1995"/>
      <c r="G4" s="1995"/>
      <c r="H4" s="1995"/>
      <c r="I4" s="1995"/>
      <c r="J4" s="1996"/>
    </row>
    <row r="5" spans="2:10" s="569" customFormat="1" ht="16.5" thickBot="1" x14ac:dyDescent="0.3">
      <c r="B5" s="2038"/>
      <c r="C5" s="2038"/>
      <c r="D5" s="2038"/>
      <c r="E5" s="2038"/>
      <c r="F5" s="2038"/>
      <c r="G5" s="568"/>
      <c r="H5" s="568"/>
      <c r="I5" s="568"/>
    </row>
    <row r="6" spans="2:10" s="569" customFormat="1" ht="18.75" customHeight="1" x14ac:dyDescent="0.25">
      <c r="B6" s="2117" t="s">
        <v>568</v>
      </c>
      <c r="C6" s="2111" t="s">
        <v>299</v>
      </c>
      <c r="D6" s="2112"/>
      <c r="E6" s="2112"/>
      <c r="F6" s="2113"/>
      <c r="G6" s="2114" t="s">
        <v>300</v>
      </c>
      <c r="H6" s="2115"/>
      <c r="I6" s="2115"/>
      <c r="J6" s="2116"/>
    </row>
    <row r="7" spans="2:10" s="620" customFormat="1" ht="32.25" thickBot="1" x14ac:dyDescent="0.3">
      <c r="B7" s="2118"/>
      <c r="C7" s="616" t="s">
        <v>138</v>
      </c>
      <c r="D7" s="617" t="s">
        <v>565</v>
      </c>
      <c r="E7" s="617" t="s">
        <v>566</v>
      </c>
      <c r="F7" s="618" t="s">
        <v>567</v>
      </c>
      <c r="G7" s="619" t="s">
        <v>138</v>
      </c>
      <c r="H7" s="617" t="s">
        <v>565</v>
      </c>
      <c r="I7" s="617" t="s">
        <v>566</v>
      </c>
      <c r="J7" s="618" t="s">
        <v>567</v>
      </c>
    </row>
    <row r="8" spans="2:10" ht="18.75" customHeight="1" thickBot="1" x14ac:dyDescent="0.3">
      <c r="B8" s="621" t="s">
        <v>569</v>
      </c>
      <c r="C8" s="645">
        <f>SUM(C9:C22)</f>
        <v>965</v>
      </c>
      <c r="D8" s="646">
        <f>SUM(D9:D22)</f>
        <v>632</v>
      </c>
      <c r="E8" s="646">
        <f>SUM(E9:E22)</f>
        <v>494</v>
      </c>
      <c r="F8" s="647">
        <f t="shared" ref="F8:F15" si="0">IFERROR(E8/C8,0)</f>
        <v>0.51191709844559585</v>
      </c>
      <c r="G8" s="648">
        <f>SUM(G9:G22)</f>
        <v>771</v>
      </c>
      <c r="H8" s="646">
        <f>SUM(H9:H22)</f>
        <v>599</v>
      </c>
      <c r="I8" s="646">
        <f>SUM(I9:I22)</f>
        <v>527</v>
      </c>
      <c r="J8" s="647">
        <f t="shared" ref="J8:J43" si="1">IFERROR(I8/G8,0)</f>
        <v>0.68352788586251623</v>
      </c>
    </row>
    <row r="9" spans="2:10" ht="18.75" customHeight="1" x14ac:dyDescent="0.25">
      <c r="B9" s="622" t="s">
        <v>2820</v>
      </c>
      <c r="C9" s="629">
        <v>100</v>
      </c>
      <c r="D9" s="629">
        <v>57</v>
      </c>
      <c r="E9" s="629">
        <v>43</v>
      </c>
      <c r="F9" s="649">
        <f t="shared" si="0"/>
        <v>0.43</v>
      </c>
      <c r="G9" s="629">
        <v>73</v>
      </c>
      <c r="H9" s="629">
        <v>52</v>
      </c>
      <c r="I9" s="629">
        <v>46</v>
      </c>
      <c r="J9" s="649">
        <f t="shared" si="1"/>
        <v>0.63013698630136983</v>
      </c>
    </row>
    <row r="10" spans="2:10" ht="18.75" customHeight="1" x14ac:dyDescent="0.25">
      <c r="B10" s="1144" t="s">
        <v>2821</v>
      </c>
      <c r="C10" s="1189">
        <v>84</v>
      </c>
      <c r="D10" s="629">
        <v>50</v>
      </c>
      <c r="E10" s="629">
        <v>39</v>
      </c>
      <c r="F10" s="649">
        <f t="shared" si="0"/>
        <v>0.4642857142857143</v>
      </c>
      <c r="G10" s="640">
        <v>94</v>
      </c>
      <c r="H10" s="640">
        <v>52</v>
      </c>
      <c r="I10" s="641">
        <v>45</v>
      </c>
      <c r="J10" s="649">
        <f t="shared" si="1"/>
        <v>0.47872340425531917</v>
      </c>
    </row>
    <row r="11" spans="2:10" ht="18.75" customHeight="1" x14ac:dyDescent="0.25">
      <c r="B11" s="627" t="s">
        <v>2822</v>
      </c>
      <c r="C11" s="629">
        <v>89</v>
      </c>
      <c r="D11" s="629">
        <v>65</v>
      </c>
      <c r="E11" s="629">
        <v>39</v>
      </c>
      <c r="F11" s="649">
        <f t="shared" si="0"/>
        <v>0.43820224719101125</v>
      </c>
      <c r="G11" s="629">
        <v>77</v>
      </c>
      <c r="H11" s="629">
        <v>51</v>
      </c>
      <c r="I11" s="629">
        <v>47</v>
      </c>
      <c r="J11" s="649">
        <f t="shared" si="1"/>
        <v>0.61038961038961037</v>
      </c>
    </row>
    <row r="12" spans="2:10" ht="18.75" customHeight="1" x14ac:dyDescent="0.25">
      <c r="B12" s="627" t="s">
        <v>2823</v>
      </c>
      <c r="C12" s="629">
        <v>82</v>
      </c>
      <c r="D12" s="629">
        <v>49</v>
      </c>
      <c r="E12" s="629">
        <v>42</v>
      </c>
      <c r="F12" s="649">
        <f t="shared" si="0"/>
        <v>0.51219512195121952</v>
      </c>
      <c r="G12" s="640">
        <v>73</v>
      </c>
      <c r="H12" s="640">
        <v>51</v>
      </c>
      <c r="I12" s="641">
        <v>43</v>
      </c>
      <c r="J12" s="649">
        <f t="shared" si="1"/>
        <v>0.58904109589041098</v>
      </c>
    </row>
    <row r="13" spans="2:10" ht="18.75" customHeight="1" x14ac:dyDescent="0.25">
      <c r="B13" s="1144" t="s">
        <v>2824</v>
      </c>
      <c r="C13" s="1189">
        <v>194</v>
      </c>
      <c r="D13" s="629">
        <v>49</v>
      </c>
      <c r="E13" s="629">
        <v>40</v>
      </c>
      <c r="F13" s="649">
        <f t="shared" si="0"/>
        <v>0.20618556701030927</v>
      </c>
      <c r="G13" s="629">
        <v>78</v>
      </c>
      <c r="H13" s="629">
        <v>52</v>
      </c>
      <c r="I13" s="629">
        <v>45</v>
      </c>
      <c r="J13" s="649">
        <f t="shared" si="1"/>
        <v>0.57692307692307687</v>
      </c>
    </row>
    <row r="14" spans="2:10" ht="18.75" customHeight="1" x14ac:dyDescent="0.25">
      <c r="B14" s="627" t="s">
        <v>2825</v>
      </c>
      <c r="C14" s="629">
        <v>3</v>
      </c>
      <c r="D14" s="629">
        <v>3</v>
      </c>
      <c r="E14" s="629">
        <v>3</v>
      </c>
      <c r="F14" s="649">
        <f t="shared" si="0"/>
        <v>1</v>
      </c>
      <c r="G14" s="629">
        <v>0</v>
      </c>
      <c r="H14" s="629">
        <v>0</v>
      </c>
      <c r="I14" s="629">
        <v>0</v>
      </c>
      <c r="J14" s="649">
        <f t="shared" si="1"/>
        <v>0</v>
      </c>
    </row>
    <row r="15" spans="2:10" ht="15.75" x14ac:dyDescent="0.25">
      <c r="B15" s="627" t="s">
        <v>2826</v>
      </c>
      <c r="C15" s="629">
        <v>51</v>
      </c>
      <c r="D15" s="629">
        <v>49</v>
      </c>
      <c r="E15" s="629">
        <v>44</v>
      </c>
      <c r="F15" s="649">
        <f t="shared" si="0"/>
        <v>0.86274509803921573</v>
      </c>
      <c r="G15" s="629">
        <v>29</v>
      </c>
      <c r="H15" s="629">
        <v>27</v>
      </c>
      <c r="I15" s="629">
        <v>26</v>
      </c>
      <c r="J15" s="649">
        <f t="shared" si="1"/>
        <v>0.89655172413793105</v>
      </c>
    </row>
    <row r="16" spans="2:10" ht="15.75" x14ac:dyDescent="0.25">
      <c r="B16" s="627" t="s">
        <v>2827</v>
      </c>
      <c r="C16" s="629">
        <v>45</v>
      </c>
      <c r="D16" s="629">
        <v>44</v>
      </c>
      <c r="E16" s="629">
        <v>37</v>
      </c>
      <c r="F16" s="649"/>
      <c r="G16" s="1179">
        <v>46</v>
      </c>
      <c r="H16" s="1180">
        <v>45</v>
      </c>
      <c r="I16" s="1181">
        <v>42</v>
      </c>
      <c r="J16" s="649"/>
    </row>
    <row r="17" spans="2:10" ht="18.75" customHeight="1" x14ac:dyDescent="0.25">
      <c r="B17" s="627" t="s">
        <v>2828</v>
      </c>
      <c r="C17" s="629">
        <v>55</v>
      </c>
      <c r="D17" s="629">
        <v>49</v>
      </c>
      <c r="E17" s="629">
        <v>42</v>
      </c>
      <c r="F17" s="649">
        <f t="shared" ref="F17:F48" si="2">IFERROR(E17/C17,0)</f>
        <v>0.76363636363636367</v>
      </c>
      <c r="G17" s="629">
        <v>24</v>
      </c>
      <c r="H17" s="629">
        <v>23</v>
      </c>
      <c r="I17" s="629">
        <v>23</v>
      </c>
      <c r="J17" s="649">
        <f t="shared" si="1"/>
        <v>0.95833333333333337</v>
      </c>
    </row>
    <row r="18" spans="2:10" ht="18.75" customHeight="1" x14ac:dyDescent="0.25">
      <c r="B18" s="627" t="s">
        <v>2829</v>
      </c>
      <c r="C18" s="629">
        <v>77</v>
      </c>
      <c r="D18" s="629">
        <v>58</v>
      </c>
      <c r="E18" s="629">
        <v>43</v>
      </c>
      <c r="F18" s="649">
        <f t="shared" si="2"/>
        <v>0.55844155844155841</v>
      </c>
      <c r="G18" s="629">
        <v>63</v>
      </c>
      <c r="H18" s="629">
        <v>47</v>
      </c>
      <c r="I18" s="629">
        <v>42</v>
      </c>
      <c r="J18" s="649">
        <f t="shared" si="1"/>
        <v>0.66666666666666663</v>
      </c>
    </row>
    <row r="19" spans="2:10" ht="18.75" customHeight="1" x14ac:dyDescent="0.25">
      <c r="B19" s="627" t="s">
        <v>2830</v>
      </c>
      <c r="C19" s="629">
        <v>65</v>
      </c>
      <c r="D19" s="629">
        <v>61</v>
      </c>
      <c r="E19" s="629">
        <v>46</v>
      </c>
      <c r="F19" s="649">
        <f t="shared" si="2"/>
        <v>0.70769230769230773</v>
      </c>
      <c r="G19" s="629">
        <v>59</v>
      </c>
      <c r="H19" s="629">
        <v>50</v>
      </c>
      <c r="I19" s="629">
        <v>48</v>
      </c>
      <c r="J19" s="649">
        <f t="shared" si="1"/>
        <v>0.81355932203389836</v>
      </c>
    </row>
    <row r="20" spans="2:10" ht="18.75" customHeight="1" x14ac:dyDescent="0.25">
      <c r="B20" s="627" t="s">
        <v>2831</v>
      </c>
      <c r="C20" s="629">
        <v>41</v>
      </c>
      <c r="D20" s="629">
        <v>39</v>
      </c>
      <c r="E20" s="629">
        <v>32</v>
      </c>
      <c r="F20" s="649">
        <f t="shared" si="2"/>
        <v>0.78048780487804881</v>
      </c>
      <c r="G20" s="629">
        <v>31</v>
      </c>
      <c r="H20" s="629">
        <v>29</v>
      </c>
      <c r="I20" s="629">
        <v>28</v>
      </c>
      <c r="J20" s="649">
        <f t="shared" si="1"/>
        <v>0.90322580645161288</v>
      </c>
    </row>
    <row r="21" spans="2:10" ht="18.75" customHeight="1" x14ac:dyDescent="0.25">
      <c r="B21" s="632" t="s">
        <v>2832</v>
      </c>
      <c r="C21" s="629">
        <v>79</v>
      </c>
      <c r="D21" s="629">
        <v>59</v>
      </c>
      <c r="E21" s="629">
        <v>44</v>
      </c>
      <c r="F21" s="649">
        <f t="shared" si="2"/>
        <v>0.55696202531645567</v>
      </c>
      <c r="G21" s="629">
        <v>69</v>
      </c>
      <c r="H21" s="629">
        <v>67</v>
      </c>
      <c r="I21" s="629">
        <v>44</v>
      </c>
      <c r="J21" s="649">
        <f t="shared" si="1"/>
        <v>0.6376811594202898</v>
      </c>
    </row>
    <row r="22" spans="2:10" ht="18.75" customHeight="1" thickBot="1" x14ac:dyDescent="0.3">
      <c r="B22" s="632" t="s">
        <v>2858</v>
      </c>
      <c r="C22" s="629">
        <v>0</v>
      </c>
      <c r="D22" s="629">
        <v>0</v>
      </c>
      <c r="E22" s="629">
        <v>0</v>
      </c>
      <c r="F22" s="649">
        <f t="shared" si="2"/>
        <v>0</v>
      </c>
      <c r="G22" s="629">
        <v>55</v>
      </c>
      <c r="H22" s="629">
        <v>53</v>
      </c>
      <c r="I22" s="629">
        <v>48</v>
      </c>
      <c r="J22" s="649">
        <f t="shared" si="1"/>
        <v>0.87272727272727268</v>
      </c>
    </row>
    <row r="23" spans="2:10" ht="18.75" customHeight="1" thickBot="1" x14ac:dyDescent="0.3">
      <c r="B23" s="621" t="s">
        <v>570</v>
      </c>
      <c r="C23" s="645">
        <f>SUM(C24:C33)</f>
        <v>1011</v>
      </c>
      <c r="D23" s="646">
        <f>SUM(D24:D33)</f>
        <v>490</v>
      </c>
      <c r="E23" s="646">
        <f>SUM(E24:E33)</f>
        <v>386</v>
      </c>
      <c r="F23" s="647">
        <f t="shared" si="2"/>
        <v>0.3818001978239367</v>
      </c>
      <c r="G23" s="648">
        <f>SUM(G24:G33)</f>
        <v>904</v>
      </c>
      <c r="H23" s="646">
        <f>SUM(H24:H33)</f>
        <v>402</v>
      </c>
      <c r="I23" s="646">
        <f>SUM(I24:I33)</f>
        <v>350</v>
      </c>
      <c r="J23" s="647">
        <f t="shared" si="1"/>
        <v>0.38716814159292035</v>
      </c>
    </row>
    <row r="24" spans="2:10" ht="15.75" x14ac:dyDescent="0.25">
      <c r="B24" s="622" t="s">
        <v>2324</v>
      </c>
      <c r="C24" s="629">
        <v>81</v>
      </c>
      <c r="D24" s="629">
        <v>64</v>
      </c>
      <c r="E24" s="629">
        <v>47</v>
      </c>
      <c r="F24" s="649">
        <f t="shared" si="2"/>
        <v>0.58024691358024694</v>
      </c>
      <c r="G24" s="629">
        <v>43</v>
      </c>
      <c r="H24" s="629">
        <v>39</v>
      </c>
      <c r="I24" s="629">
        <v>30</v>
      </c>
      <c r="J24" s="649">
        <f t="shared" si="1"/>
        <v>0.69767441860465118</v>
      </c>
    </row>
    <row r="25" spans="2:10" ht="31.5" x14ac:dyDescent="0.25">
      <c r="B25" s="627" t="s">
        <v>2834</v>
      </c>
      <c r="C25" s="629">
        <v>92</v>
      </c>
      <c r="D25" s="629">
        <v>67</v>
      </c>
      <c r="E25" s="629">
        <v>44</v>
      </c>
      <c r="F25" s="649">
        <f t="shared" si="2"/>
        <v>0.47826086956521741</v>
      </c>
      <c r="G25" s="629">
        <v>55</v>
      </c>
      <c r="H25" s="629">
        <v>41</v>
      </c>
      <c r="I25" s="629">
        <v>33</v>
      </c>
      <c r="J25" s="649">
        <f t="shared" si="1"/>
        <v>0.6</v>
      </c>
    </row>
    <row r="26" spans="2:10" ht="31.5" x14ac:dyDescent="0.25">
      <c r="B26" s="627" t="s">
        <v>2835</v>
      </c>
      <c r="C26" s="629">
        <v>241</v>
      </c>
      <c r="D26" s="629">
        <v>51</v>
      </c>
      <c r="E26" s="629">
        <v>46</v>
      </c>
      <c r="F26" s="649">
        <f t="shared" si="2"/>
        <v>0.1908713692946058</v>
      </c>
      <c r="G26" s="629">
        <v>160</v>
      </c>
      <c r="H26" s="629">
        <v>49</v>
      </c>
      <c r="I26" s="629">
        <v>44</v>
      </c>
      <c r="J26" s="649">
        <f t="shared" si="1"/>
        <v>0.27500000000000002</v>
      </c>
    </row>
    <row r="27" spans="2:10" ht="15.75" x14ac:dyDescent="0.25">
      <c r="B27" s="627" t="s">
        <v>2836</v>
      </c>
      <c r="C27" s="629">
        <v>120</v>
      </c>
      <c r="D27" s="629">
        <v>69</v>
      </c>
      <c r="E27" s="629">
        <v>58</v>
      </c>
      <c r="F27" s="649">
        <f t="shared" si="2"/>
        <v>0.48333333333333334</v>
      </c>
      <c r="G27" s="629">
        <v>115</v>
      </c>
      <c r="H27" s="629">
        <v>47</v>
      </c>
      <c r="I27" s="629">
        <v>41</v>
      </c>
      <c r="J27" s="649">
        <f t="shared" si="1"/>
        <v>0.35652173913043478</v>
      </c>
    </row>
    <row r="28" spans="2:10" s="1451" customFormat="1" ht="31.5" x14ac:dyDescent="0.25">
      <c r="B28" s="627" t="s">
        <v>2323</v>
      </c>
      <c r="C28" s="629">
        <v>142</v>
      </c>
      <c r="D28" s="629">
        <v>59</v>
      </c>
      <c r="E28" s="629">
        <v>53</v>
      </c>
      <c r="F28" s="649">
        <f t="shared" si="2"/>
        <v>0.37323943661971831</v>
      </c>
      <c r="G28" s="629">
        <v>69</v>
      </c>
      <c r="H28" s="629">
        <v>41</v>
      </c>
      <c r="I28" s="629">
        <v>39</v>
      </c>
      <c r="J28" s="649">
        <f t="shared" si="1"/>
        <v>0.56521739130434778</v>
      </c>
    </row>
    <row r="29" spans="2:10" s="1451" customFormat="1" ht="15.75" x14ac:dyDescent="0.25">
      <c r="B29" s="627" t="s">
        <v>2837</v>
      </c>
      <c r="C29" s="629">
        <v>94</v>
      </c>
      <c r="D29" s="629">
        <v>71</v>
      </c>
      <c r="E29" s="629">
        <v>52</v>
      </c>
      <c r="F29" s="649">
        <f t="shared" si="2"/>
        <v>0.55319148936170215</v>
      </c>
      <c r="G29" s="629">
        <v>62</v>
      </c>
      <c r="H29" s="629">
        <v>44</v>
      </c>
      <c r="I29" s="629">
        <v>39</v>
      </c>
      <c r="J29" s="649">
        <f t="shared" si="1"/>
        <v>0.62903225806451613</v>
      </c>
    </row>
    <row r="30" spans="2:10" s="1451" customFormat="1" ht="15.75" x14ac:dyDescent="0.25">
      <c r="B30" s="627" t="s">
        <v>2838</v>
      </c>
      <c r="C30" s="629">
        <v>81</v>
      </c>
      <c r="D30" s="629">
        <v>59</v>
      </c>
      <c r="E30" s="629">
        <v>45</v>
      </c>
      <c r="F30" s="649">
        <f t="shared" si="2"/>
        <v>0.55555555555555558</v>
      </c>
      <c r="G30" s="629">
        <v>0</v>
      </c>
      <c r="H30" s="629">
        <v>0</v>
      </c>
      <c r="I30" s="629">
        <v>0</v>
      </c>
      <c r="J30" s="649">
        <f t="shared" si="1"/>
        <v>0</v>
      </c>
    </row>
    <row r="31" spans="2:10" ht="18.75" customHeight="1" x14ac:dyDescent="0.25">
      <c r="B31" s="627" t="s">
        <v>2862</v>
      </c>
      <c r="C31" s="629">
        <v>160</v>
      </c>
      <c r="D31" s="629">
        <v>50</v>
      </c>
      <c r="E31" s="629">
        <v>41</v>
      </c>
      <c r="F31" s="649">
        <f t="shared" si="2"/>
        <v>0.25624999999999998</v>
      </c>
      <c r="G31" s="629">
        <v>195</v>
      </c>
      <c r="H31" s="629">
        <v>42</v>
      </c>
      <c r="I31" s="629">
        <v>37</v>
      </c>
      <c r="J31" s="649">
        <f t="shared" si="1"/>
        <v>0.18974358974358974</v>
      </c>
    </row>
    <row r="32" spans="2:10" ht="18.75" customHeight="1" x14ac:dyDescent="0.25">
      <c r="B32" s="627" t="s">
        <v>2863</v>
      </c>
      <c r="C32" s="629">
        <v>0</v>
      </c>
      <c r="D32" s="629">
        <v>0</v>
      </c>
      <c r="E32" s="629">
        <v>0</v>
      </c>
      <c r="F32" s="649">
        <f t="shared" si="2"/>
        <v>0</v>
      </c>
      <c r="G32" s="629">
        <v>113</v>
      </c>
      <c r="H32" s="629">
        <v>52</v>
      </c>
      <c r="I32" s="629">
        <v>43</v>
      </c>
      <c r="J32" s="649">
        <f t="shared" si="1"/>
        <v>0.38053097345132741</v>
      </c>
    </row>
    <row r="33" spans="2:10" ht="18.75" customHeight="1" thickBot="1" x14ac:dyDescent="0.3">
      <c r="B33" s="632" t="s">
        <v>2864</v>
      </c>
      <c r="C33" s="629">
        <v>0</v>
      </c>
      <c r="D33" s="629">
        <v>0</v>
      </c>
      <c r="E33" s="629">
        <v>0</v>
      </c>
      <c r="F33" s="649">
        <f t="shared" si="2"/>
        <v>0</v>
      </c>
      <c r="G33" s="629">
        <v>92</v>
      </c>
      <c r="H33" s="629">
        <v>47</v>
      </c>
      <c r="I33" s="629">
        <v>44</v>
      </c>
      <c r="J33" s="649">
        <f t="shared" si="1"/>
        <v>0.47826086956521741</v>
      </c>
    </row>
    <row r="34" spans="2:10" ht="18.75" customHeight="1" thickBot="1" x14ac:dyDescent="0.3">
      <c r="B34" s="621" t="s">
        <v>200</v>
      </c>
      <c r="C34" s="645">
        <f>SUM(C35:C45)</f>
        <v>911</v>
      </c>
      <c r="D34" s="646">
        <f>SUM(D35:D45)</f>
        <v>594</v>
      </c>
      <c r="E34" s="646">
        <f>SUM(E35:E45)</f>
        <v>449</v>
      </c>
      <c r="F34" s="647">
        <f t="shared" si="2"/>
        <v>0.49286498353457736</v>
      </c>
      <c r="G34" s="648">
        <f>SUM(G35:G45)</f>
        <v>622</v>
      </c>
      <c r="H34" s="646">
        <f>SUM(H35:H45)</f>
        <v>399</v>
      </c>
      <c r="I34" s="646">
        <f>SUM(I35:I45)</f>
        <v>363</v>
      </c>
      <c r="J34" s="647">
        <f t="shared" si="1"/>
        <v>0.58360128617363349</v>
      </c>
    </row>
    <row r="35" spans="2:10" ht="18.75" customHeight="1" x14ac:dyDescent="0.25">
      <c r="B35" s="622" t="s">
        <v>2840</v>
      </c>
      <c r="C35" s="629">
        <v>60</v>
      </c>
      <c r="D35" s="629">
        <v>58</v>
      </c>
      <c r="E35" s="629">
        <v>45</v>
      </c>
      <c r="F35" s="649">
        <f t="shared" si="2"/>
        <v>0.75</v>
      </c>
      <c r="G35" s="1183">
        <v>35</v>
      </c>
      <c r="H35" s="1183">
        <v>34</v>
      </c>
      <c r="I35" s="1183">
        <v>25</v>
      </c>
      <c r="J35" s="649">
        <f t="shared" si="1"/>
        <v>0.7142857142857143</v>
      </c>
    </row>
    <row r="36" spans="2:10" ht="18.75" customHeight="1" x14ac:dyDescent="0.25">
      <c r="B36" s="627" t="s">
        <v>2841</v>
      </c>
      <c r="C36" s="629">
        <v>92</v>
      </c>
      <c r="D36" s="629">
        <v>64</v>
      </c>
      <c r="E36" s="629">
        <v>43</v>
      </c>
      <c r="F36" s="649">
        <f t="shared" si="2"/>
        <v>0.46739130434782611</v>
      </c>
      <c r="G36" s="1183">
        <v>23</v>
      </c>
      <c r="H36" s="1183">
        <v>23</v>
      </c>
      <c r="I36" s="1183">
        <v>21</v>
      </c>
      <c r="J36" s="649">
        <f t="shared" si="1"/>
        <v>0.91304347826086951</v>
      </c>
    </row>
    <row r="37" spans="2:10" ht="18.75" customHeight="1" x14ac:dyDescent="0.25">
      <c r="B37" s="627" t="s">
        <v>2842</v>
      </c>
      <c r="C37" s="629">
        <v>102</v>
      </c>
      <c r="D37" s="629">
        <v>53</v>
      </c>
      <c r="E37" s="629">
        <v>39</v>
      </c>
      <c r="F37" s="649">
        <f t="shared" si="2"/>
        <v>0.38235294117647056</v>
      </c>
      <c r="G37" s="1183">
        <v>70</v>
      </c>
      <c r="H37" s="1183">
        <v>43</v>
      </c>
      <c r="I37" s="1183">
        <v>42</v>
      </c>
      <c r="J37" s="649">
        <f t="shared" si="1"/>
        <v>0.6</v>
      </c>
    </row>
    <row r="38" spans="2:10" ht="18.75" customHeight="1" x14ac:dyDescent="0.25">
      <c r="B38" s="627" t="s">
        <v>2843</v>
      </c>
      <c r="C38" s="629">
        <v>55</v>
      </c>
      <c r="D38" s="629">
        <v>54</v>
      </c>
      <c r="E38" s="629">
        <v>40</v>
      </c>
      <c r="F38" s="649">
        <f t="shared" si="2"/>
        <v>0.72727272727272729</v>
      </c>
      <c r="G38" s="1183">
        <v>39</v>
      </c>
      <c r="H38" s="1183">
        <v>38</v>
      </c>
      <c r="I38" s="1183">
        <v>36</v>
      </c>
      <c r="J38" s="649">
        <f t="shared" si="1"/>
        <v>0.92307692307692313</v>
      </c>
    </row>
    <row r="39" spans="2:10" ht="18.75" customHeight="1" x14ac:dyDescent="0.25">
      <c r="B39" s="627" t="s">
        <v>2844</v>
      </c>
      <c r="C39" s="629">
        <v>51</v>
      </c>
      <c r="D39" s="629">
        <v>50</v>
      </c>
      <c r="E39" s="629">
        <v>37</v>
      </c>
      <c r="F39" s="649">
        <f t="shared" si="2"/>
        <v>0.72549019607843135</v>
      </c>
      <c r="G39" s="1183">
        <v>42</v>
      </c>
      <c r="H39" s="1183">
        <v>41</v>
      </c>
      <c r="I39" s="1183">
        <v>35</v>
      </c>
      <c r="J39" s="649">
        <f t="shared" si="1"/>
        <v>0.83333333333333337</v>
      </c>
    </row>
    <row r="40" spans="2:10" ht="18.75" customHeight="1" x14ac:dyDescent="0.25">
      <c r="B40" s="627" t="s">
        <v>2845</v>
      </c>
      <c r="C40" s="629">
        <v>49</v>
      </c>
      <c r="D40" s="629">
        <v>47</v>
      </c>
      <c r="E40" s="629">
        <v>42</v>
      </c>
      <c r="F40" s="649">
        <f t="shared" si="2"/>
        <v>0.8571428571428571</v>
      </c>
      <c r="G40" s="1183">
        <v>20</v>
      </c>
      <c r="H40" s="1183">
        <v>19</v>
      </c>
      <c r="I40" s="1183">
        <v>18</v>
      </c>
      <c r="J40" s="649">
        <f t="shared" si="1"/>
        <v>0.9</v>
      </c>
    </row>
    <row r="41" spans="2:10" ht="18.75" customHeight="1" x14ac:dyDescent="0.25">
      <c r="B41" s="627" t="s">
        <v>2846</v>
      </c>
      <c r="C41" s="629">
        <v>42</v>
      </c>
      <c r="D41" s="629">
        <v>42</v>
      </c>
      <c r="E41" s="629">
        <v>36</v>
      </c>
      <c r="F41" s="649">
        <f t="shared" si="2"/>
        <v>0.8571428571428571</v>
      </c>
      <c r="G41" s="1183">
        <v>28</v>
      </c>
      <c r="H41" s="1183">
        <v>26</v>
      </c>
      <c r="I41" s="1183">
        <v>23</v>
      </c>
      <c r="J41" s="649">
        <f t="shared" si="1"/>
        <v>0.8214285714285714</v>
      </c>
    </row>
    <row r="42" spans="2:10" ht="18.75" customHeight="1" x14ac:dyDescent="0.25">
      <c r="B42" s="627" t="s">
        <v>2847</v>
      </c>
      <c r="C42" s="629">
        <v>145</v>
      </c>
      <c r="D42" s="629">
        <v>55</v>
      </c>
      <c r="E42" s="629">
        <v>41</v>
      </c>
      <c r="F42" s="649">
        <f t="shared" si="2"/>
        <v>0.28275862068965518</v>
      </c>
      <c r="G42" s="1183">
        <v>120</v>
      </c>
      <c r="H42" s="1183">
        <v>48</v>
      </c>
      <c r="I42" s="1183">
        <v>44</v>
      </c>
      <c r="J42" s="649">
        <f t="shared" si="1"/>
        <v>0.36666666666666664</v>
      </c>
    </row>
    <row r="43" spans="2:10" ht="18.75" customHeight="1" x14ac:dyDescent="0.25">
      <c r="B43" s="627" t="s">
        <v>2848</v>
      </c>
      <c r="C43" s="629">
        <v>168</v>
      </c>
      <c r="D43" s="629">
        <v>58</v>
      </c>
      <c r="E43" s="629">
        <v>38</v>
      </c>
      <c r="F43" s="649">
        <f t="shared" si="2"/>
        <v>0.22619047619047619</v>
      </c>
      <c r="G43" s="1183">
        <v>160</v>
      </c>
      <c r="H43" s="1183">
        <v>45</v>
      </c>
      <c r="I43" s="1183">
        <v>44</v>
      </c>
      <c r="J43" s="649">
        <f t="shared" si="1"/>
        <v>0.27500000000000002</v>
      </c>
    </row>
    <row r="44" spans="2:10" ht="18.75" customHeight="1" x14ac:dyDescent="0.25">
      <c r="B44" s="627" t="s">
        <v>2849</v>
      </c>
      <c r="C44" s="629">
        <v>60</v>
      </c>
      <c r="D44" s="629">
        <v>57</v>
      </c>
      <c r="E44" s="629">
        <v>44</v>
      </c>
      <c r="F44" s="649">
        <f t="shared" si="2"/>
        <v>0.73333333333333328</v>
      </c>
      <c r="G44" s="1183">
        <v>36</v>
      </c>
      <c r="H44" s="1183">
        <v>34</v>
      </c>
      <c r="I44" s="1183">
        <v>33</v>
      </c>
      <c r="J44" s="649">
        <f t="shared" ref="J44:J62" si="3">IFERROR(I44/G44,0)</f>
        <v>0.91666666666666663</v>
      </c>
    </row>
    <row r="45" spans="2:10" ht="18.75" customHeight="1" thickBot="1" x14ac:dyDescent="0.3">
      <c r="B45" s="632" t="s">
        <v>2850</v>
      </c>
      <c r="C45" s="629">
        <v>87</v>
      </c>
      <c r="D45" s="629">
        <v>56</v>
      </c>
      <c r="E45" s="629">
        <v>44</v>
      </c>
      <c r="F45" s="649">
        <f t="shared" si="2"/>
        <v>0.50574712643678166</v>
      </c>
      <c r="G45" s="1183">
        <v>49</v>
      </c>
      <c r="H45" s="1183">
        <v>48</v>
      </c>
      <c r="I45" s="1183">
        <v>42</v>
      </c>
      <c r="J45" s="649">
        <f t="shared" si="3"/>
        <v>0.8571428571428571</v>
      </c>
    </row>
    <row r="46" spans="2:10" ht="18.75" customHeight="1" thickBot="1" x14ac:dyDescent="0.3">
      <c r="B46" s="621" t="s">
        <v>225</v>
      </c>
      <c r="C46" s="645">
        <f>SUM(C47:C49)</f>
        <v>201</v>
      </c>
      <c r="D46" s="645">
        <f t="shared" ref="D46:E46" si="4">SUM(D47:D49)</f>
        <v>156</v>
      </c>
      <c r="E46" s="645">
        <f t="shared" si="4"/>
        <v>118</v>
      </c>
      <c r="F46" s="647">
        <f t="shared" si="2"/>
        <v>0.58706467661691542</v>
      </c>
      <c r="G46" s="648">
        <f>SUM(G47:G49)</f>
        <v>121</v>
      </c>
      <c r="H46" s="648">
        <f t="shared" ref="H46:I46" si="5">SUM(H47:H49)</f>
        <v>105</v>
      </c>
      <c r="I46" s="648">
        <f t="shared" si="5"/>
        <v>89</v>
      </c>
      <c r="J46" s="647">
        <f t="shared" si="3"/>
        <v>0.73553719008264462</v>
      </c>
    </row>
    <row r="47" spans="2:10" ht="18.75" customHeight="1" x14ac:dyDescent="0.25">
      <c r="B47" s="622" t="s">
        <v>2851</v>
      </c>
      <c r="C47" s="629">
        <v>45</v>
      </c>
      <c r="D47" s="629">
        <v>44</v>
      </c>
      <c r="E47" s="629">
        <v>32</v>
      </c>
      <c r="F47" s="649">
        <f t="shared" si="2"/>
        <v>0.71111111111111114</v>
      </c>
      <c r="G47" s="629">
        <v>20</v>
      </c>
      <c r="H47" s="629">
        <v>20</v>
      </c>
      <c r="I47" s="629">
        <v>15</v>
      </c>
      <c r="J47" s="649">
        <f t="shared" si="3"/>
        <v>0.75</v>
      </c>
    </row>
    <row r="48" spans="2:10" ht="18.75" customHeight="1" x14ac:dyDescent="0.25">
      <c r="B48" s="1142" t="s">
        <v>574</v>
      </c>
      <c r="C48" s="1190">
        <v>66</v>
      </c>
      <c r="D48" s="1190">
        <v>55</v>
      </c>
      <c r="E48" s="1190">
        <v>40</v>
      </c>
      <c r="F48" s="1143">
        <f t="shared" si="2"/>
        <v>0.60606060606060608</v>
      </c>
      <c r="G48" s="629">
        <v>31</v>
      </c>
      <c r="H48" s="629">
        <v>31</v>
      </c>
      <c r="I48" s="629">
        <v>27</v>
      </c>
      <c r="J48" s="1143">
        <f t="shared" si="3"/>
        <v>0.87096774193548387</v>
      </c>
    </row>
    <row r="49" spans="2:10" ht="18.75" customHeight="1" thickBot="1" x14ac:dyDescent="0.3">
      <c r="B49" s="1141" t="s">
        <v>2852</v>
      </c>
      <c r="C49" s="657">
        <v>90</v>
      </c>
      <c r="D49" s="656">
        <v>57</v>
      </c>
      <c r="E49" s="656">
        <v>46</v>
      </c>
      <c r="F49" s="1139"/>
      <c r="G49" s="629">
        <v>70</v>
      </c>
      <c r="H49" s="629">
        <v>54</v>
      </c>
      <c r="I49" s="629">
        <v>47</v>
      </c>
      <c r="J49" s="1143">
        <f t="shared" si="3"/>
        <v>0.67142857142857137</v>
      </c>
    </row>
    <row r="50" spans="2:10" ht="18.75" customHeight="1" thickBot="1" x14ac:dyDescent="0.3">
      <c r="B50" s="621" t="s">
        <v>251</v>
      </c>
      <c r="C50" s="645">
        <f>SUM(C51:C52)</f>
        <v>508</v>
      </c>
      <c r="D50" s="646">
        <f>SUM(D51:D52)</f>
        <v>115</v>
      </c>
      <c r="E50" s="646">
        <f>SUM(E51:E52)</f>
        <v>93</v>
      </c>
      <c r="F50" s="647">
        <f t="shared" ref="F50:F60" si="6">IFERROR(E50/C50,0)</f>
        <v>0.18307086614173229</v>
      </c>
      <c r="G50" s="1140">
        <f>SUM(G51:G52)</f>
        <v>0</v>
      </c>
      <c r="H50" s="646">
        <f>SUM(H51:H52)</f>
        <v>0</v>
      </c>
      <c r="I50" s="646">
        <f>SUM(I51:I52)</f>
        <v>0</v>
      </c>
      <c r="J50" s="647">
        <f t="shared" si="3"/>
        <v>0</v>
      </c>
    </row>
    <row r="51" spans="2:10" ht="18.75" customHeight="1" x14ac:dyDescent="0.25">
      <c r="B51" s="622" t="s">
        <v>2321</v>
      </c>
      <c r="C51" s="629">
        <v>157</v>
      </c>
      <c r="D51" s="629">
        <v>60</v>
      </c>
      <c r="E51" s="629">
        <v>47</v>
      </c>
      <c r="F51" s="649">
        <f t="shared" si="6"/>
        <v>0.29936305732484075</v>
      </c>
      <c r="G51" s="629">
        <v>0</v>
      </c>
      <c r="H51" s="629">
        <v>0</v>
      </c>
      <c r="I51" s="629">
        <v>0</v>
      </c>
      <c r="J51" s="649">
        <f t="shared" si="3"/>
        <v>0</v>
      </c>
    </row>
    <row r="52" spans="2:10" ht="18.75" customHeight="1" thickBot="1" x14ac:dyDescent="0.3">
      <c r="B52" s="632" t="s">
        <v>2322</v>
      </c>
      <c r="C52" s="629">
        <v>351</v>
      </c>
      <c r="D52" s="629">
        <v>55</v>
      </c>
      <c r="E52" s="629">
        <v>46</v>
      </c>
      <c r="F52" s="649">
        <f t="shared" si="6"/>
        <v>0.13105413105413105</v>
      </c>
      <c r="G52" s="629">
        <v>0</v>
      </c>
      <c r="H52" s="629">
        <v>0</v>
      </c>
      <c r="I52" s="629">
        <v>0</v>
      </c>
      <c r="J52" s="649">
        <f t="shared" si="3"/>
        <v>0</v>
      </c>
    </row>
    <row r="53" spans="2:10" ht="18.75" customHeight="1" thickBot="1" x14ac:dyDescent="0.3">
      <c r="B53" s="621" t="s">
        <v>576</v>
      </c>
      <c r="C53" s="645">
        <f>SUM(C54:C56)</f>
        <v>235</v>
      </c>
      <c r="D53" s="646">
        <f>SUM(D54:D56)</f>
        <v>168</v>
      </c>
      <c r="E53" s="646">
        <f>SUM(E54:E56)</f>
        <v>130</v>
      </c>
      <c r="F53" s="647">
        <f t="shared" si="6"/>
        <v>0.55319148936170215</v>
      </c>
      <c r="G53" s="648">
        <f>SUM(G54:G56)</f>
        <v>0</v>
      </c>
      <c r="H53" s="646">
        <f>SUM(H54:H56)</f>
        <v>0</v>
      </c>
      <c r="I53" s="646">
        <f>SUM(I54:I56)</f>
        <v>0</v>
      </c>
      <c r="J53" s="647">
        <f t="shared" si="3"/>
        <v>0</v>
      </c>
    </row>
    <row r="54" spans="2:10" ht="18.75" customHeight="1" x14ac:dyDescent="0.25">
      <c r="B54" s="622" t="s">
        <v>2853</v>
      </c>
      <c r="C54" s="629">
        <v>59</v>
      </c>
      <c r="D54" s="629">
        <v>57</v>
      </c>
      <c r="E54" s="629">
        <v>47</v>
      </c>
      <c r="F54" s="649">
        <f t="shared" si="6"/>
        <v>0.79661016949152541</v>
      </c>
      <c r="G54" s="1184">
        <v>0</v>
      </c>
      <c r="H54" s="1184">
        <v>0</v>
      </c>
      <c r="I54" s="626">
        <v>0</v>
      </c>
      <c r="J54" s="649">
        <f t="shared" si="3"/>
        <v>0</v>
      </c>
    </row>
    <row r="55" spans="2:10" ht="18.75" customHeight="1" x14ac:dyDescent="0.25">
      <c r="B55" s="627" t="s">
        <v>2854</v>
      </c>
      <c r="C55" s="629">
        <v>126</v>
      </c>
      <c r="D55" s="629">
        <v>63</v>
      </c>
      <c r="E55" s="629">
        <v>45</v>
      </c>
      <c r="F55" s="649">
        <f t="shared" si="6"/>
        <v>0.35714285714285715</v>
      </c>
      <c r="G55" s="1185">
        <v>0</v>
      </c>
      <c r="H55" s="1185">
        <v>0</v>
      </c>
      <c r="I55" s="1186">
        <v>0</v>
      </c>
      <c r="J55" s="649">
        <f t="shared" si="3"/>
        <v>0</v>
      </c>
    </row>
    <row r="56" spans="2:10" ht="18.75" customHeight="1" thickBot="1" x14ac:dyDescent="0.3">
      <c r="B56" s="627" t="s">
        <v>2855</v>
      </c>
      <c r="C56" s="629">
        <v>50</v>
      </c>
      <c r="D56" s="629">
        <v>48</v>
      </c>
      <c r="E56" s="629">
        <v>38</v>
      </c>
      <c r="F56" s="649">
        <f t="shared" si="6"/>
        <v>0.76</v>
      </c>
      <c r="G56" s="1183">
        <v>0</v>
      </c>
      <c r="H56" s="1183">
        <v>0</v>
      </c>
      <c r="I56" s="1183">
        <v>0</v>
      </c>
      <c r="J56" s="649">
        <f t="shared" si="3"/>
        <v>0</v>
      </c>
    </row>
    <row r="57" spans="2:10" ht="18.75" customHeight="1" thickBot="1" x14ac:dyDescent="0.3">
      <c r="B57" s="621" t="s">
        <v>335</v>
      </c>
      <c r="C57" s="645">
        <f>SUM(C58:C61)</f>
        <v>592</v>
      </c>
      <c r="D57" s="645">
        <f t="shared" ref="D57:E57" si="7">SUM(D58:D61)</f>
        <v>249</v>
      </c>
      <c r="E57" s="645">
        <f t="shared" si="7"/>
        <v>201</v>
      </c>
      <c r="F57" s="647">
        <f t="shared" si="6"/>
        <v>0.33952702702702703</v>
      </c>
      <c r="G57" s="648">
        <f>SUM(G58:G61)</f>
        <v>360</v>
      </c>
      <c r="H57" s="648">
        <f t="shared" ref="H57:I57" si="8">SUM(H58:H61)</f>
        <v>173</v>
      </c>
      <c r="I57" s="648">
        <f t="shared" si="8"/>
        <v>152</v>
      </c>
      <c r="J57" s="1194">
        <f t="shared" si="3"/>
        <v>0.42222222222222222</v>
      </c>
    </row>
    <row r="58" spans="2:10" ht="18.75" customHeight="1" x14ac:dyDescent="0.25">
      <c r="B58" s="622" t="s">
        <v>578</v>
      </c>
      <c r="C58" s="629">
        <v>187</v>
      </c>
      <c r="D58" s="629">
        <v>61</v>
      </c>
      <c r="E58" s="629">
        <v>45</v>
      </c>
      <c r="F58" s="649">
        <f t="shared" si="6"/>
        <v>0.24064171122994651</v>
      </c>
      <c r="G58" s="1183">
        <v>184</v>
      </c>
      <c r="H58" s="1183">
        <v>52</v>
      </c>
      <c r="I58" s="1183">
        <v>49</v>
      </c>
      <c r="J58" s="649">
        <f t="shared" si="3"/>
        <v>0.26630434782608697</v>
      </c>
    </row>
    <row r="59" spans="2:10" ht="18.75" customHeight="1" x14ac:dyDescent="0.25">
      <c r="B59" s="627" t="s">
        <v>2856</v>
      </c>
      <c r="C59" s="629">
        <v>185</v>
      </c>
      <c r="D59" s="629">
        <v>61</v>
      </c>
      <c r="E59" s="629">
        <v>45</v>
      </c>
      <c r="F59" s="649">
        <f t="shared" si="6"/>
        <v>0.24324324324324326</v>
      </c>
      <c r="G59" s="1183">
        <v>82</v>
      </c>
      <c r="H59" s="1183">
        <v>62</v>
      </c>
      <c r="I59" s="1183">
        <v>45</v>
      </c>
      <c r="J59" s="649">
        <f t="shared" si="3"/>
        <v>0.54878048780487809</v>
      </c>
    </row>
    <row r="60" spans="2:10" ht="18.75" customHeight="1" x14ac:dyDescent="0.25">
      <c r="B60" s="632" t="s">
        <v>580</v>
      </c>
      <c r="C60" s="629">
        <v>126</v>
      </c>
      <c r="D60" s="629">
        <v>64</v>
      </c>
      <c r="E60" s="629">
        <v>55</v>
      </c>
      <c r="F60" s="649">
        <f t="shared" si="6"/>
        <v>0.43650793650793651</v>
      </c>
      <c r="G60" s="1188">
        <v>0</v>
      </c>
      <c r="H60" s="1188">
        <v>0</v>
      </c>
      <c r="I60" s="1188">
        <v>0</v>
      </c>
      <c r="J60" s="649">
        <f t="shared" si="3"/>
        <v>0</v>
      </c>
    </row>
    <row r="61" spans="2:10" ht="18.75" customHeight="1" thickBot="1" x14ac:dyDescent="0.3">
      <c r="B61" s="632" t="s">
        <v>2330</v>
      </c>
      <c r="C61" s="1191">
        <v>94</v>
      </c>
      <c r="D61" s="1192">
        <v>63</v>
      </c>
      <c r="E61" s="1193">
        <v>56</v>
      </c>
      <c r="F61" s="1139"/>
      <c r="G61" s="1186">
        <v>94</v>
      </c>
      <c r="H61" s="1186">
        <v>59</v>
      </c>
      <c r="I61" s="1186">
        <v>58</v>
      </c>
      <c r="J61" s="649">
        <f t="shared" si="3"/>
        <v>0.61702127659574468</v>
      </c>
    </row>
    <row r="62" spans="2:10" ht="18.75" customHeight="1" thickBot="1" x14ac:dyDescent="0.35">
      <c r="B62" s="644" t="s">
        <v>143</v>
      </c>
      <c r="C62" s="653">
        <f>C8+C23+C34+C46+C50+C53+C57</f>
        <v>4423</v>
      </c>
      <c r="D62" s="652">
        <f>D8+D23+D34+D46+D50+D53+D57</f>
        <v>2404</v>
      </c>
      <c r="E62" s="652">
        <f>E8+E23+E34+E46+E50+E53+E57</f>
        <v>1871</v>
      </c>
      <c r="F62" s="647">
        <f>IFERROR(E62/C62,0)</f>
        <v>0.42301605245308616</v>
      </c>
      <c r="G62" s="651">
        <f>G8+G23+G34+G46+G50+G53+G57</f>
        <v>2778</v>
      </c>
      <c r="H62" s="652">
        <f>H8+H23+H34+H46+H50+H53+H57</f>
        <v>1678</v>
      </c>
      <c r="I62" s="652">
        <f>I8+I23+I34+I46+I50+I53+I57</f>
        <v>1481</v>
      </c>
      <c r="J62" s="647">
        <f t="shared" si="3"/>
        <v>0.53311735061195109</v>
      </c>
    </row>
    <row r="63" spans="2:10" ht="18" customHeight="1" x14ac:dyDescent="0.25"/>
    <row r="64" spans="2:10" ht="18" customHeight="1" x14ac:dyDescent="0.25"/>
    <row r="65" ht="18" customHeight="1" x14ac:dyDescent="0.25"/>
  </sheetData>
  <sheetProtection formatCells="0" formatColumns="0" formatRows="0" insertColumns="0" insertRows="0" deleteColumns="0" deleteRows="0" sort="0"/>
  <sortState xmlns:xlrd2="http://schemas.microsoft.com/office/spreadsheetml/2017/richdata2" ref="B58:J60">
    <sortCondition ref="B58"/>
  </sortState>
  <mergeCells count="6">
    <mergeCell ref="C6:F6"/>
    <mergeCell ref="G6:J6"/>
    <mergeCell ref="B6:B7"/>
    <mergeCell ref="B1:J3"/>
    <mergeCell ref="B4:J4"/>
    <mergeCell ref="B5:F5"/>
  </mergeCells>
  <pageMargins left="0.7" right="0.7" top="0.75" bottom="0.75" header="0.3" footer="0.3"/>
  <pageSetup paperSize="9"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Hoja37"/>
  <dimension ref="A1:N32"/>
  <sheetViews>
    <sheetView showGridLines="0" zoomScaleNormal="100" workbookViewId="0">
      <pane xSplit="1" ySplit="4" topLeftCell="B5" activePane="bottomRight" state="frozen"/>
      <selection activeCell="I25" sqref="I25"/>
      <selection pane="topRight" activeCell="I25" sqref="I25"/>
      <selection pane="bottomLeft" activeCell="I25" sqref="I25"/>
      <selection pane="bottomRight" activeCell="B4" sqref="B4:L4"/>
    </sheetView>
  </sheetViews>
  <sheetFormatPr baseColWidth="10" defaultColWidth="0" defaultRowHeight="15" customHeight="1" zeroHeight="1" x14ac:dyDescent="0.25"/>
  <cols>
    <col min="1" max="1" width="3.5703125" customWidth="1"/>
    <col min="2" max="12" width="15" customWidth="1"/>
    <col min="13" max="13" width="5" customWidth="1"/>
    <col min="14" max="14" width="0" hidden="1" customWidth="1"/>
    <col min="15" max="16384" width="9.140625" hidden="1"/>
  </cols>
  <sheetData>
    <row r="1" spans="2:14" x14ac:dyDescent="0.25">
      <c r="B1" s="1958"/>
      <c r="C1" s="1959"/>
      <c r="D1" s="1959"/>
      <c r="E1" s="1959"/>
      <c r="F1" s="1959"/>
      <c r="G1" s="1959"/>
      <c r="H1" s="1959"/>
      <c r="I1" s="1959"/>
      <c r="J1" s="1959"/>
      <c r="K1" s="1959"/>
      <c r="L1" s="1960"/>
    </row>
    <row r="2" spans="2:14" x14ac:dyDescent="0.25">
      <c r="B2" s="1961"/>
      <c r="C2" s="1962"/>
      <c r="D2" s="1962"/>
      <c r="E2" s="1962"/>
      <c r="F2" s="1962"/>
      <c r="G2" s="1962"/>
      <c r="H2" s="1962"/>
      <c r="I2" s="1962"/>
      <c r="J2" s="1962"/>
      <c r="K2" s="1962"/>
      <c r="L2" s="1963"/>
    </row>
    <row r="3" spans="2:14" ht="16.5" thickBot="1" x14ac:dyDescent="0.3">
      <c r="B3" s="1964"/>
      <c r="C3" s="1965"/>
      <c r="D3" s="1965"/>
      <c r="E3" s="1965"/>
      <c r="F3" s="1965"/>
      <c r="G3" s="1965"/>
      <c r="H3" s="1965"/>
      <c r="I3" s="1965"/>
      <c r="J3" s="1965"/>
      <c r="K3" s="1965"/>
      <c r="L3" s="1966"/>
      <c r="M3" s="1"/>
      <c r="N3" s="1"/>
    </row>
    <row r="4" spans="2:14" ht="21.75" thickBot="1" x14ac:dyDescent="0.4">
      <c r="B4" s="1967" t="s">
        <v>2766</v>
      </c>
      <c r="C4" s="1968"/>
      <c r="D4" s="1968"/>
      <c r="E4" s="1968"/>
      <c r="F4" s="1968"/>
      <c r="G4" s="1968"/>
      <c r="H4" s="1968"/>
      <c r="I4" s="1968"/>
      <c r="J4" s="1968"/>
      <c r="K4" s="1968"/>
      <c r="L4" s="1969"/>
      <c r="M4" s="1"/>
      <c r="N4" s="1"/>
    </row>
    <row r="5" spans="2:14" s="2" customFormat="1" ht="15.75" x14ac:dyDescent="0.25">
      <c r="B5" s="1852"/>
      <c r="C5" s="1852"/>
      <c r="D5" s="1852"/>
      <c r="E5" s="1852"/>
      <c r="F5" s="1852"/>
      <c r="G5" s="1852"/>
      <c r="H5" s="1852"/>
      <c r="I5" s="1852"/>
      <c r="J5" s="1852"/>
      <c r="K5" s="1852"/>
      <c r="L5" s="1852"/>
      <c r="M5" s="5"/>
      <c r="N5" s="5"/>
    </row>
    <row r="6" spans="2:14" s="2" customFormat="1" ht="19.5" customHeight="1" x14ac:dyDescent="0.25">
      <c r="B6" s="76"/>
      <c r="C6" s="77"/>
      <c r="D6" s="77"/>
      <c r="E6" s="77"/>
      <c r="F6" s="77"/>
      <c r="G6" s="77"/>
      <c r="H6" s="77"/>
      <c r="I6" s="77"/>
      <c r="J6" s="77"/>
      <c r="K6" s="77"/>
      <c r="L6" s="78"/>
      <c r="M6" s="5"/>
      <c r="N6" s="5"/>
    </row>
    <row r="7" spans="2:14" s="2" customFormat="1" ht="18.75" customHeight="1" x14ac:dyDescent="0.25">
      <c r="B7" s="79"/>
      <c r="C7" s="75"/>
      <c r="D7" s="75"/>
      <c r="E7" s="75"/>
      <c r="F7" s="75"/>
      <c r="G7" s="75"/>
      <c r="H7" s="75"/>
      <c r="I7" s="75"/>
      <c r="J7" s="75"/>
      <c r="K7" s="75"/>
      <c r="L7" s="80"/>
      <c r="M7" s="5"/>
      <c r="N7" s="5"/>
    </row>
    <row r="8" spans="2:14" s="2" customFormat="1" ht="18.75" customHeight="1" x14ac:dyDescent="0.25">
      <c r="B8" s="79"/>
      <c r="C8" s="75"/>
      <c r="D8" s="75"/>
      <c r="E8" s="75"/>
      <c r="F8" s="75"/>
      <c r="G8" s="75"/>
      <c r="H8" s="75"/>
      <c r="I8" s="75"/>
      <c r="J8" s="75"/>
      <c r="K8" s="75"/>
      <c r="L8" s="80"/>
      <c r="M8" s="5"/>
      <c r="N8" s="5"/>
    </row>
    <row r="9" spans="2:14" s="2" customFormat="1" ht="18.75" customHeight="1" x14ac:dyDescent="0.25">
      <c r="B9" s="79"/>
      <c r="C9" s="75"/>
      <c r="D9" s="75"/>
      <c r="E9" s="75"/>
      <c r="F9" s="75"/>
      <c r="G9" s="75"/>
      <c r="H9" s="75"/>
      <c r="I9" s="75"/>
      <c r="J9" s="75"/>
      <c r="K9" s="75"/>
      <c r="L9" s="80"/>
    </row>
    <row r="10" spans="2:14" ht="18.75" customHeight="1" x14ac:dyDescent="0.25">
      <c r="B10" s="79"/>
      <c r="C10" s="75"/>
      <c r="D10" s="75"/>
      <c r="E10" s="75"/>
      <c r="F10" s="75"/>
      <c r="G10" s="75"/>
      <c r="H10" s="75"/>
      <c r="I10" s="75"/>
      <c r="J10" s="75"/>
      <c r="K10" s="75"/>
      <c r="L10" s="80"/>
    </row>
    <row r="11" spans="2:14" ht="18.75" customHeight="1" x14ac:dyDescent="0.25">
      <c r="B11" s="79"/>
      <c r="C11" s="75"/>
      <c r="D11" s="75"/>
      <c r="E11" s="75"/>
      <c r="F11" s="75"/>
      <c r="G11" s="75"/>
      <c r="H11" s="75"/>
      <c r="I11" s="75"/>
      <c r="J11" s="75"/>
      <c r="K11" s="75"/>
      <c r="L11" s="80"/>
    </row>
    <row r="12" spans="2:14" ht="18.75" customHeight="1" x14ac:dyDescent="0.25">
      <c r="B12" s="79"/>
      <c r="C12" s="75"/>
      <c r="D12" s="75"/>
      <c r="E12" s="75"/>
      <c r="F12" s="75"/>
      <c r="G12" s="75"/>
      <c r="H12" s="75"/>
      <c r="I12" s="75"/>
      <c r="J12" s="75"/>
      <c r="K12" s="75"/>
      <c r="L12" s="80"/>
    </row>
    <row r="13" spans="2:14" ht="18.75" customHeight="1" x14ac:dyDescent="0.25">
      <c r="B13" s="79"/>
      <c r="C13" s="75"/>
      <c r="D13" s="75"/>
      <c r="E13" s="75"/>
      <c r="F13" s="75"/>
      <c r="G13" s="75"/>
      <c r="H13" s="75"/>
      <c r="I13" s="75"/>
      <c r="J13" s="75"/>
      <c r="K13" s="75"/>
      <c r="L13" s="80"/>
    </row>
    <row r="14" spans="2:14" ht="18.75" customHeight="1" x14ac:dyDescent="0.25">
      <c r="B14" s="79"/>
      <c r="C14" s="75"/>
      <c r="D14" s="75"/>
      <c r="E14" s="75"/>
      <c r="F14" s="75"/>
      <c r="G14" s="75"/>
      <c r="H14" s="75"/>
      <c r="I14" s="75"/>
      <c r="J14" s="75"/>
      <c r="K14" s="75"/>
      <c r="L14" s="80"/>
    </row>
    <row r="15" spans="2:14" ht="18.75" customHeight="1" x14ac:dyDescent="0.25">
      <c r="B15" s="79"/>
      <c r="C15" s="75"/>
      <c r="D15" s="75"/>
      <c r="E15" s="75"/>
      <c r="F15" s="75"/>
      <c r="G15" s="75"/>
      <c r="H15" s="75"/>
      <c r="I15" s="75"/>
      <c r="J15" s="75"/>
      <c r="K15" s="75"/>
      <c r="L15" s="80"/>
    </row>
    <row r="16" spans="2:14" ht="18.75" customHeight="1" x14ac:dyDescent="0.25">
      <c r="B16" s="79"/>
      <c r="C16" s="75"/>
      <c r="D16" s="75"/>
      <c r="E16" s="75"/>
      <c r="F16" s="75"/>
      <c r="G16" s="75"/>
      <c r="H16" s="75"/>
      <c r="I16" s="75"/>
      <c r="J16" s="75"/>
      <c r="K16" s="75"/>
      <c r="L16" s="80"/>
    </row>
    <row r="17" spans="2:12" ht="18.75" customHeight="1" x14ac:dyDescent="0.25">
      <c r="B17" s="79"/>
      <c r="C17" s="75"/>
      <c r="D17" s="75"/>
      <c r="E17" s="75"/>
      <c r="F17" s="75"/>
      <c r="G17" s="75"/>
      <c r="H17" s="75"/>
      <c r="I17" s="75"/>
      <c r="J17" s="75"/>
      <c r="K17" s="75"/>
      <c r="L17" s="80"/>
    </row>
    <row r="18" spans="2:12" ht="18.75" customHeight="1" x14ac:dyDescent="0.25">
      <c r="B18" s="79"/>
      <c r="C18" s="75"/>
      <c r="D18" s="75"/>
      <c r="E18" s="75"/>
      <c r="F18" s="75"/>
      <c r="G18" s="75"/>
      <c r="H18" s="75"/>
      <c r="I18" s="75"/>
      <c r="J18" s="75"/>
      <c r="K18" s="75"/>
      <c r="L18" s="80"/>
    </row>
    <row r="19" spans="2:12" ht="18.75" customHeight="1" x14ac:dyDescent="0.25">
      <c r="B19" s="79"/>
      <c r="C19" s="75"/>
      <c r="D19" s="75"/>
      <c r="E19" s="75"/>
      <c r="F19" s="75"/>
      <c r="G19" s="75"/>
      <c r="H19" s="75"/>
      <c r="I19" s="75"/>
      <c r="J19" s="75"/>
      <c r="K19" s="75"/>
      <c r="L19" s="80"/>
    </row>
    <row r="20" spans="2:12" ht="18.75" customHeight="1" x14ac:dyDescent="0.25">
      <c r="B20" s="79"/>
      <c r="C20" s="75"/>
      <c r="D20" s="75"/>
      <c r="E20" s="75"/>
      <c r="F20" s="75"/>
      <c r="G20" s="75"/>
      <c r="H20" s="75"/>
      <c r="I20" s="75"/>
      <c r="J20" s="75"/>
      <c r="K20" s="75"/>
      <c r="L20" s="80"/>
    </row>
    <row r="21" spans="2:12" ht="18.75" customHeight="1" x14ac:dyDescent="0.25">
      <c r="B21" s="79"/>
      <c r="C21" s="75"/>
      <c r="D21" s="75"/>
      <c r="E21" s="75"/>
      <c r="F21" s="75"/>
      <c r="G21" s="75"/>
      <c r="H21" s="75"/>
      <c r="I21" s="75"/>
      <c r="J21" s="75"/>
      <c r="K21" s="75"/>
      <c r="L21" s="80"/>
    </row>
    <row r="22" spans="2:12" ht="18.75" customHeight="1" x14ac:dyDescent="0.25">
      <c r="B22" s="79"/>
      <c r="C22" s="75"/>
      <c r="D22" s="75"/>
      <c r="E22" s="75"/>
      <c r="F22" s="75"/>
      <c r="G22" s="75"/>
      <c r="H22" s="75"/>
      <c r="I22" s="75"/>
      <c r="J22" s="75"/>
      <c r="K22" s="75"/>
      <c r="L22" s="80"/>
    </row>
    <row r="23" spans="2:12" ht="18.75" customHeight="1" x14ac:dyDescent="0.25">
      <c r="B23" s="79"/>
      <c r="C23" s="75"/>
      <c r="D23" s="75"/>
      <c r="E23" s="75"/>
      <c r="F23" s="75"/>
      <c r="G23" s="75"/>
      <c r="H23" s="75"/>
      <c r="I23" s="75"/>
      <c r="J23" s="75"/>
      <c r="K23" s="75"/>
      <c r="L23" s="80"/>
    </row>
    <row r="24" spans="2:12" ht="18.75" customHeight="1" x14ac:dyDescent="0.25">
      <c r="B24" s="79"/>
      <c r="C24" s="75"/>
      <c r="D24" s="75"/>
      <c r="E24" s="75"/>
      <c r="F24" s="75"/>
      <c r="G24" s="75"/>
      <c r="H24" s="75"/>
      <c r="I24" s="75"/>
      <c r="J24" s="75"/>
      <c r="K24" s="75"/>
      <c r="L24" s="80"/>
    </row>
    <row r="25" spans="2:12" ht="18.75" customHeight="1" x14ac:dyDescent="0.25">
      <c r="B25" s="79"/>
      <c r="C25" s="75"/>
      <c r="D25" s="75"/>
      <c r="E25" s="75"/>
      <c r="F25" s="75"/>
      <c r="G25" s="75"/>
      <c r="H25" s="75"/>
      <c r="I25" s="75"/>
      <c r="J25" s="75"/>
      <c r="K25" s="75"/>
      <c r="L25" s="80"/>
    </row>
    <row r="26" spans="2:12" ht="18.75" customHeight="1" x14ac:dyDescent="0.25">
      <c r="B26" s="79"/>
      <c r="C26" s="75"/>
      <c r="D26" s="75"/>
      <c r="E26" s="75"/>
      <c r="F26" s="75"/>
      <c r="G26" s="75"/>
      <c r="H26" s="75"/>
      <c r="I26" s="75"/>
      <c r="J26" s="75"/>
      <c r="K26" s="75"/>
      <c r="L26" s="80"/>
    </row>
    <row r="27" spans="2:12" ht="18.75" customHeight="1" x14ac:dyDescent="0.25">
      <c r="B27" s="79"/>
      <c r="C27" s="75"/>
      <c r="D27" s="75"/>
      <c r="E27" s="75"/>
      <c r="F27" s="75"/>
      <c r="G27" s="75"/>
      <c r="H27" s="75"/>
      <c r="I27" s="75"/>
      <c r="J27" s="75"/>
      <c r="K27" s="75"/>
      <c r="L27" s="80"/>
    </row>
    <row r="28" spans="2:12" ht="18.75" customHeight="1" x14ac:dyDescent="0.25">
      <c r="B28" s="79"/>
      <c r="C28" s="75"/>
      <c r="D28" s="75"/>
      <c r="E28" s="75"/>
      <c r="F28" s="75"/>
      <c r="G28" s="75"/>
      <c r="H28" s="75"/>
      <c r="I28" s="75"/>
      <c r="J28" s="75"/>
      <c r="K28" s="75"/>
      <c r="L28" s="80"/>
    </row>
    <row r="29" spans="2:12" ht="18.75" customHeight="1" x14ac:dyDescent="0.25">
      <c r="B29" s="79"/>
      <c r="C29" s="75"/>
      <c r="D29" s="75"/>
      <c r="E29" s="75"/>
      <c r="F29" s="75"/>
      <c r="G29" s="75"/>
      <c r="H29" s="75"/>
      <c r="I29" s="75"/>
      <c r="J29" s="75"/>
      <c r="K29" s="75"/>
      <c r="L29" s="80"/>
    </row>
    <row r="30" spans="2:12" ht="18.75" customHeight="1" x14ac:dyDescent="0.25">
      <c r="B30" s="79"/>
      <c r="C30" s="75"/>
      <c r="D30" s="75"/>
      <c r="E30" s="75"/>
      <c r="F30" s="75"/>
      <c r="G30" s="75"/>
      <c r="H30" s="75"/>
      <c r="I30" s="75"/>
      <c r="J30" s="75"/>
      <c r="K30" s="75"/>
      <c r="L30" s="80"/>
    </row>
    <row r="31" spans="2:12" ht="18.75" customHeight="1" x14ac:dyDescent="0.25">
      <c r="B31" s="81"/>
      <c r="C31" s="82"/>
      <c r="D31" s="82"/>
      <c r="E31" s="82"/>
      <c r="F31" s="82"/>
      <c r="G31" s="82"/>
      <c r="H31" s="82"/>
      <c r="I31" s="82"/>
      <c r="J31" s="82"/>
      <c r="K31" s="82"/>
      <c r="L31" s="83"/>
    </row>
    <row r="32" spans="2:12" ht="15" customHeight="1" x14ac:dyDescent="0.25"/>
  </sheetData>
  <mergeCells count="3">
    <mergeCell ref="B1:L3"/>
    <mergeCell ref="B4:L4"/>
    <mergeCell ref="B5:L5"/>
  </mergeCells>
  <pageMargins left="0.7" right="0.7" top="0.75" bottom="0.75" header="0.3" footer="0.3"/>
  <pageSetup paperSize="9" orientation="portrait"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Hoja38"/>
  <dimension ref="A1:N304"/>
  <sheetViews>
    <sheetView showGridLines="0" zoomScaleNormal="100" workbookViewId="0">
      <pane xSplit="1" ySplit="4" topLeftCell="B8" activePane="bottomRight" state="frozen"/>
      <selection activeCell="I25" sqref="I25"/>
      <selection pane="topRight" activeCell="I25" sqref="I25"/>
      <selection pane="bottomLeft" activeCell="I25" sqref="I25"/>
      <selection pane="bottomRight" activeCell="B4" sqref="B4:L4"/>
    </sheetView>
  </sheetViews>
  <sheetFormatPr baseColWidth="10" defaultColWidth="0" defaultRowHeight="15" customHeight="1" zeroHeight="1" x14ac:dyDescent="0.25"/>
  <cols>
    <col min="1" max="1" width="3.5703125" customWidth="1"/>
    <col min="2" max="12" width="15" customWidth="1"/>
    <col min="13" max="13" width="5" customWidth="1"/>
    <col min="14" max="14" width="0" hidden="1" customWidth="1"/>
    <col min="15" max="16384" width="9.140625" hidden="1"/>
  </cols>
  <sheetData>
    <row r="1" spans="2:14" x14ac:dyDescent="0.25">
      <c r="B1" s="1958"/>
      <c r="C1" s="1959"/>
      <c r="D1" s="1959"/>
      <c r="E1" s="1959"/>
      <c r="F1" s="1959"/>
      <c r="G1" s="1959"/>
      <c r="H1" s="1959"/>
      <c r="I1" s="1959"/>
      <c r="J1" s="1959"/>
      <c r="K1" s="1959"/>
      <c r="L1" s="1960"/>
    </row>
    <row r="2" spans="2:14" x14ac:dyDescent="0.25">
      <c r="B2" s="1961"/>
      <c r="C2" s="1962"/>
      <c r="D2" s="1962"/>
      <c r="E2" s="1962"/>
      <c r="F2" s="1962"/>
      <c r="G2" s="1962"/>
      <c r="H2" s="1962"/>
      <c r="I2" s="1962"/>
      <c r="J2" s="1962"/>
      <c r="K2" s="1962"/>
      <c r="L2" s="1963"/>
    </row>
    <row r="3" spans="2:14" ht="16.5" thickBot="1" x14ac:dyDescent="0.3">
      <c r="B3" s="1964"/>
      <c r="C3" s="1965"/>
      <c r="D3" s="1965"/>
      <c r="E3" s="1965"/>
      <c r="F3" s="1965"/>
      <c r="G3" s="1965"/>
      <c r="H3" s="1965"/>
      <c r="I3" s="1965"/>
      <c r="J3" s="1965"/>
      <c r="K3" s="1965"/>
      <c r="L3" s="1966"/>
      <c r="M3" s="1"/>
      <c r="N3" s="1"/>
    </row>
    <row r="4" spans="2:14" ht="21.75" thickBot="1" x14ac:dyDescent="0.4">
      <c r="B4" s="1967" t="s">
        <v>2767</v>
      </c>
      <c r="C4" s="1968"/>
      <c r="D4" s="1968"/>
      <c r="E4" s="1968"/>
      <c r="F4" s="1968"/>
      <c r="G4" s="1968"/>
      <c r="H4" s="1968"/>
      <c r="I4" s="1968"/>
      <c r="J4" s="1968"/>
      <c r="K4" s="1968"/>
      <c r="L4" s="1969"/>
      <c r="M4" s="1"/>
      <c r="N4" s="1"/>
    </row>
    <row r="5" spans="2:14" s="2" customFormat="1" ht="15.75" x14ac:dyDescent="0.25">
      <c r="B5" s="1852"/>
      <c r="C5" s="1852"/>
      <c r="D5" s="1852"/>
      <c r="E5" s="1852"/>
      <c r="F5" s="1852"/>
      <c r="G5" s="1852"/>
      <c r="H5" s="1852"/>
      <c r="I5" s="1852"/>
      <c r="J5" s="1852"/>
      <c r="K5" s="1852"/>
      <c r="L5" s="1852"/>
      <c r="M5" s="5"/>
      <c r="N5" s="5"/>
    </row>
    <row r="6" spans="2:14" s="2" customFormat="1" ht="19.5" customHeight="1" x14ac:dyDescent="0.25">
      <c r="B6" s="76"/>
      <c r="C6" s="77"/>
      <c r="D6" s="77"/>
      <c r="E6" s="77"/>
      <c r="F6" s="77"/>
      <c r="G6" s="77"/>
      <c r="H6" s="77"/>
      <c r="I6" s="77"/>
      <c r="J6" s="77"/>
      <c r="K6" s="77"/>
      <c r="L6" s="78"/>
      <c r="M6" s="5"/>
      <c r="N6" s="5"/>
    </row>
    <row r="7" spans="2:14" s="2" customFormat="1" ht="18.75" customHeight="1" x14ac:dyDescent="0.25">
      <c r="B7" s="79"/>
      <c r="C7" s="75"/>
      <c r="D7" s="75"/>
      <c r="E7" s="75"/>
      <c r="F7" s="75"/>
      <c r="G7" s="75"/>
      <c r="H7" s="75"/>
      <c r="I7" s="75"/>
      <c r="J7" s="75"/>
      <c r="K7" s="75"/>
      <c r="L7" s="80"/>
      <c r="M7" s="5"/>
      <c r="N7" s="5"/>
    </row>
    <row r="8" spans="2:14" s="2" customFormat="1" ht="18.75" customHeight="1" x14ac:dyDescent="0.25">
      <c r="B8" s="79"/>
      <c r="C8" s="75"/>
      <c r="D8" s="75"/>
      <c r="E8" s="75"/>
      <c r="F8" s="75"/>
      <c r="G8" s="75"/>
      <c r="H8" s="75"/>
      <c r="I8" s="75"/>
      <c r="J8" s="75"/>
      <c r="K8" s="75"/>
      <c r="L8" s="80"/>
      <c r="M8" s="5"/>
      <c r="N8" s="5"/>
    </row>
    <row r="9" spans="2:14" s="2" customFormat="1" ht="18.75" customHeight="1" x14ac:dyDescent="0.25">
      <c r="B9" s="79"/>
      <c r="C9" s="75"/>
      <c r="D9" s="75"/>
      <c r="E9" s="75"/>
      <c r="F9" s="75"/>
      <c r="G9" s="75"/>
      <c r="H9" s="75"/>
      <c r="I9" s="75"/>
      <c r="J9" s="75"/>
      <c r="K9" s="75"/>
      <c r="L9" s="80"/>
    </row>
    <row r="10" spans="2:14" ht="18.75" customHeight="1" x14ac:dyDescent="0.25">
      <c r="B10" s="79"/>
      <c r="C10" s="75"/>
      <c r="D10" s="75"/>
      <c r="E10" s="75"/>
      <c r="F10" s="75"/>
      <c r="G10" s="75"/>
      <c r="H10" s="75"/>
      <c r="I10" s="75"/>
      <c r="J10" s="75"/>
      <c r="K10" s="75"/>
      <c r="L10" s="80"/>
    </row>
    <row r="11" spans="2:14" ht="18.75" customHeight="1" x14ac:dyDescent="0.25">
      <c r="B11" s="79"/>
      <c r="C11" s="75"/>
      <c r="D11" s="75"/>
      <c r="E11" s="75"/>
      <c r="F11" s="75"/>
      <c r="G11" s="75"/>
      <c r="H11" s="75"/>
      <c r="I11" s="75"/>
      <c r="J11" s="75"/>
      <c r="K11" s="75"/>
      <c r="L11" s="80"/>
    </row>
    <row r="12" spans="2:14" ht="18.75" customHeight="1" x14ac:dyDescent="0.25">
      <c r="B12" s="79"/>
      <c r="C12" s="75"/>
      <c r="D12" s="75"/>
      <c r="E12" s="75"/>
      <c r="F12" s="75"/>
      <c r="G12" s="75"/>
      <c r="H12" s="75"/>
      <c r="I12" s="75"/>
      <c r="J12" s="75"/>
      <c r="K12" s="75"/>
      <c r="L12" s="80"/>
    </row>
    <row r="13" spans="2:14" ht="18.75" customHeight="1" x14ac:dyDescent="0.25">
      <c r="B13" s="79"/>
      <c r="C13" s="75"/>
      <c r="D13" s="75"/>
      <c r="E13" s="75"/>
      <c r="F13" s="75"/>
      <c r="G13" s="75"/>
      <c r="H13" s="75"/>
      <c r="I13" s="75"/>
      <c r="J13" s="75"/>
      <c r="K13" s="75"/>
      <c r="L13" s="80"/>
    </row>
    <row r="14" spans="2:14" ht="18.75" customHeight="1" x14ac:dyDescent="0.25">
      <c r="B14" s="79"/>
      <c r="C14" s="75"/>
      <c r="D14" s="75"/>
      <c r="E14" s="75"/>
      <c r="F14" s="75"/>
      <c r="G14" s="75"/>
      <c r="H14" s="75"/>
      <c r="I14" s="75"/>
      <c r="J14" s="75"/>
      <c r="K14" s="75"/>
      <c r="L14" s="80"/>
    </row>
    <row r="15" spans="2:14" ht="18.75" customHeight="1" x14ac:dyDescent="0.25">
      <c r="B15" s="79"/>
      <c r="C15" s="75"/>
      <c r="D15" s="75"/>
      <c r="E15" s="75"/>
      <c r="F15" s="75"/>
      <c r="G15" s="75"/>
      <c r="H15" s="75"/>
      <c r="I15" s="75"/>
      <c r="J15" s="75"/>
      <c r="K15" s="75"/>
      <c r="L15" s="80"/>
    </row>
    <row r="16" spans="2:14" ht="18.75" customHeight="1" x14ac:dyDescent="0.25">
      <c r="B16" s="79"/>
      <c r="C16" s="75"/>
      <c r="D16" s="75"/>
      <c r="E16" s="75"/>
      <c r="F16" s="75"/>
      <c r="G16" s="75"/>
      <c r="H16" s="75"/>
      <c r="I16" s="75"/>
      <c r="J16" s="75"/>
      <c r="K16" s="75"/>
      <c r="L16" s="80"/>
    </row>
    <row r="17" spans="2:12" ht="18.75" customHeight="1" x14ac:dyDescent="0.25">
      <c r="B17" s="79"/>
      <c r="C17" s="75"/>
      <c r="D17" s="75"/>
      <c r="E17" s="75"/>
      <c r="F17" s="75"/>
      <c r="G17" s="75"/>
      <c r="H17" s="75"/>
      <c r="I17" s="75"/>
      <c r="J17" s="75"/>
      <c r="K17" s="75"/>
      <c r="L17" s="80"/>
    </row>
    <row r="18" spans="2:12" ht="18.75" customHeight="1" x14ac:dyDescent="0.25">
      <c r="B18" s="79"/>
      <c r="C18" s="75"/>
      <c r="D18" s="75"/>
      <c r="E18" s="75"/>
      <c r="F18" s="75"/>
      <c r="G18" s="75"/>
      <c r="H18" s="75"/>
      <c r="I18" s="75"/>
      <c r="J18" s="75"/>
      <c r="K18" s="75"/>
      <c r="L18" s="80"/>
    </row>
    <row r="19" spans="2:12" ht="18.75" customHeight="1" x14ac:dyDescent="0.25">
      <c r="B19" s="79"/>
      <c r="C19" s="75"/>
      <c r="D19" s="75"/>
      <c r="E19" s="75"/>
      <c r="F19" s="75"/>
      <c r="G19" s="75"/>
      <c r="H19" s="75"/>
      <c r="I19" s="75"/>
      <c r="J19" s="75"/>
      <c r="K19" s="75"/>
      <c r="L19" s="80"/>
    </row>
    <row r="20" spans="2:12" ht="18.75" customHeight="1" x14ac:dyDescent="0.25">
      <c r="B20" s="79"/>
      <c r="C20" s="75"/>
      <c r="D20" s="75"/>
      <c r="E20" s="75"/>
      <c r="F20" s="75"/>
      <c r="G20" s="75"/>
      <c r="H20" s="75"/>
      <c r="I20" s="75"/>
      <c r="J20" s="75"/>
      <c r="K20" s="75"/>
      <c r="L20" s="80"/>
    </row>
    <row r="21" spans="2:12" ht="18.75" customHeight="1" x14ac:dyDescent="0.25">
      <c r="B21" s="79"/>
      <c r="C21" s="75"/>
      <c r="D21" s="75"/>
      <c r="E21" s="75"/>
      <c r="F21" s="75"/>
      <c r="G21" s="75"/>
      <c r="H21" s="75"/>
      <c r="I21" s="75"/>
      <c r="J21" s="75"/>
      <c r="K21" s="75"/>
      <c r="L21" s="80"/>
    </row>
    <row r="22" spans="2:12" ht="18.75" customHeight="1" x14ac:dyDescent="0.25">
      <c r="B22" s="79"/>
      <c r="C22" s="75"/>
      <c r="D22" s="75"/>
      <c r="E22" s="75"/>
      <c r="F22" s="75"/>
      <c r="G22" s="75"/>
      <c r="H22" s="75"/>
      <c r="I22" s="75"/>
      <c r="J22" s="75"/>
      <c r="K22" s="75"/>
      <c r="L22" s="80"/>
    </row>
    <row r="23" spans="2:12" ht="18.75" customHeight="1" x14ac:dyDescent="0.25">
      <c r="B23" s="79"/>
      <c r="C23" s="75"/>
      <c r="D23" s="75"/>
      <c r="E23" s="75"/>
      <c r="F23" s="75"/>
      <c r="G23" s="75"/>
      <c r="H23" s="75"/>
      <c r="I23" s="75"/>
      <c r="J23" s="75"/>
      <c r="K23" s="75"/>
      <c r="L23" s="80"/>
    </row>
    <row r="24" spans="2:12" ht="18.75" customHeight="1" x14ac:dyDescent="0.25">
      <c r="B24" s="79"/>
      <c r="C24" s="75"/>
      <c r="D24" s="75"/>
      <c r="E24" s="75"/>
      <c r="F24" s="75"/>
      <c r="G24" s="75"/>
      <c r="H24" s="75"/>
      <c r="I24" s="75"/>
      <c r="J24" s="75"/>
      <c r="K24" s="75"/>
      <c r="L24" s="80"/>
    </row>
    <row r="25" spans="2:12" ht="18.75" customHeight="1" x14ac:dyDescent="0.25">
      <c r="B25" s="79"/>
      <c r="C25" s="75"/>
      <c r="D25" s="75"/>
      <c r="E25" s="75"/>
      <c r="F25" s="75"/>
      <c r="G25" s="75"/>
      <c r="H25" s="75"/>
      <c r="I25" s="75"/>
      <c r="J25" s="75"/>
      <c r="K25" s="75"/>
      <c r="L25" s="80"/>
    </row>
    <row r="26" spans="2:12" ht="18.75" customHeight="1" x14ac:dyDescent="0.25">
      <c r="B26" s="79"/>
      <c r="C26" s="75"/>
      <c r="D26" s="75"/>
      <c r="E26" s="75"/>
      <c r="F26" s="75"/>
      <c r="G26" s="75"/>
      <c r="H26" s="75"/>
      <c r="I26" s="75"/>
      <c r="J26" s="75"/>
      <c r="K26" s="75"/>
      <c r="L26" s="80"/>
    </row>
    <row r="27" spans="2:12" ht="18.75" customHeight="1" x14ac:dyDescent="0.25">
      <c r="B27" s="79"/>
      <c r="C27" s="75"/>
      <c r="D27" s="75"/>
      <c r="E27" s="75"/>
      <c r="F27" s="75"/>
      <c r="G27" s="75"/>
      <c r="H27" s="75"/>
      <c r="I27" s="75"/>
      <c r="J27" s="75"/>
      <c r="K27" s="75"/>
      <c r="L27" s="80"/>
    </row>
    <row r="28" spans="2:12" ht="18.75" customHeight="1" x14ac:dyDescent="0.25">
      <c r="B28" s="79"/>
      <c r="C28" s="75"/>
      <c r="D28" s="75"/>
      <c r="E28" s="75"/>
      <c r="F28" s="75"/>
      <c r="G28" s="75"/>
      <c r="H28" s="75"/>
      <c r="I28" s="75"/>
      <c r="J28" s="75"/>
      <c r="K28" s="75"/>
      <c r="L28" s="80"/>
    </row>
    <row r="29" spans="2:12" ht="18.75" customHeight="1" x14ac:dyDescent="0.25">
      <c r="B29" s="79"/>
      <c r="C29" s="75"/>
      <c r="D29" s="75"/>
      <c r="E29" s="75"/>
      <c r="F29" s="75"/>
      <c r="G29" s="75"/>
      <c r="H29" s="75"/>
      <c r="I29" s="75"/>
      <c r="J29" s="75"/>
      <c r="K29" s="75"/>
      <c r="L29" s="80"/>
    </row>
    <row r="30" spans="2:12" ht="18.75" customHeight="1" x14ac:dyDescent="0.25">
      <c r="B30" s="79"/>
      <c r="C30" s="75"/>
      <c r="D30" s="75"/>
      <c r="E30" s="75"/>
      <c r="F30" s="75"/>
      <c r="G30" s="75"/>
      <c r="H30" s="75"/>
      <c r="I30" s="75"/>
      <c r="J30" s="75"/>
      <c r="K30" s="75"/>
      <c r="L30" s="80"/>
    </row>
    <row r="31" spans="2:12" ht="18.75" customHeight="1" x14ac:dyDescent="0.25">
      <c r="B31" s="81"/>
      <c r="C31" s="82"/>
      <c r="D31" s="82"/>
      <c r="E31" s="82"/>
      <c r="F31" s="82"/>
      <c r="G31" s="82"/>
      <c r="H31" s="82"/>
      <c r="I31" s="82"/>
      <c r="J31" s="82"/>
      <c r="K31" s="82"/>
      <c r="L31" s="83"/>
    </row>
    <row r="32" spans="2:12" ht="15" customHeight="1" x14ac:dyDescent="0.25"/>
    <row r="304" ht="15" customHeight="1" x14ac:dyDescent="0.25"/>
  </sheetData>
  <mergeCells count="3">
    <mergeCell ref="B1:L3"/>
    <mergeCell ref="B4:L4"/>
    <mergeCell ref="B5:L5"/>
  </mergeCells>
  <pageMargins left="0.7" right="0.7" top="0.75" bottom="0.75" header="0.3" footer="0.3"/>
  <pageSetup paperSize="9" orientation="portrait"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Hoja39"/>
  <dimension ref="A1:M59"/>
  <sheetViews>
    <sheetView showGridLines="0" zoomScale="70" zoomScaleNormal="70" workbookViewId="0">
      <pane xSplit="2" ySplit="7" topLeftCell="C36" activePane="bottomRight" state="frozen"/>
      <selection activeCell="I25" sqref="I25"/>
      <selection pane="topRight" activeCell="I25" sqref="I25"/>
      <selection pane="bottomLeft" activeCell="I25" sqref="I25"/>
      <selection pane="bottomRight"/>
    </sheetView>
  </sheetViews>
  <sheetFormatPr baseColWidth="10" defaultColWidth="0" defaultRowHeight="18" customHeight="1" zeroHeight="1" x14ac:dyDescent="0.25"/>
  <cols>
    <col min="1" max="1" width="3.5703125" style="566" customWidth="1"/>
    <col min="2" max="2" width="58.85546875" style="566" customWidth="1"/>
    <col min="3" max="4" width="14.42578125" style="566" customWidth="1"/>
    <col min="5" max="5" width="19.5703125" style="566" customWidth="1"/>
    <col min="6" max="8" width="14.42578125" style="566" customWidth="1"/>
    <col min="9" max="9" width="19.5703125" style="566" customWidth="1"/>
    <col min="10" max="10" width="14.42578125" style="566" customWidth="1"/>
    <col min="11" max="11" width="5" style="566" customWidth="1"/>
    <col min="12" max="13" width="0" style="566" hidden="1" customWidth="1"/>
    <col min="14" max="16384" width="9.140625" style="566" hidden="1"/>
  </cols>
  <sheetData>
    <row r="1" spans="2:10" ht="15" x14ac:dyDescent="0.25">
      <c r="B1" s="1985"/>
      <c r="C1" s="1986"/>
      <c r="D1" s="1986"/>
      <c r="E1" s="1986"/>
      <c r="F1" s="1986"/>
      <c r="G1" s="1986"/>
      <c r="H1" s="1986"/>
      <c r="I1" s="1986"/>
      <c r="J1" s="1987"/>
    </row>
    <row r="2" spans="2:10" ht="15" x14ac:dyDescent="0.25">
      <c r="B2" s="1988"/>
      <c r="C2" s="1989"/>
      <c r="D2" s="1989"/>
      <c r="E2" s="1989"/>
      <c r="F2" s="1989"/>
      <c r="G2" s="1989"/>
      <c r="H2" s="1989"/>
      <c r="I2" s="1989"/>
      <c r="J2" s="1990"/>
    </row>
    <row r="3" spans="2:10" ht="15.75" thickBot="1" x14ac:dyDescent="0.3">
      <c r="B3" s="1991"/>
      <c r="C3" s="1992"/>
      <c r="D3" s="1992"/>
      <c r="E3" s="1992"/>
      <c r="F3" s="1992"/>
      <c r="G3" s="1992"/>
      <c r="H3" s="1992"/>
      <c r="I3" s="1992"/>
      <c r="J3" s="1993"/>
    </row>
    <row r="4" spans="2:10" ht="21.75" thickBot="1" x14ac:dyDescent="0.4">
      <c r="B4" s="1994" t="s">
        <v>3031</v>
      </c>
      <c r="C4" s="1995"/>
      <c r="D4" s="1995"/>
      <c r="E4" s="1995"/>
      <c r="F4" s="1995"/>
      <c r="G4" s="1995"/>
      <c r="H4" s="1995"/>
      <c r="I4" s="1995"/>
      <c r="J4" s="1996"/>
    </row>
    <row r="5" spans="2:10" s="569" customFormat="1" ht="16.5" thickBot="1" x14ac:dyDescent="0.3">
      <c r="B5" s="2038"/>
      <c r="C5" s="2038"/>
      <c r="D5" s="2038"/>
      <c r="E5" s="2038"/>
      <c r="F5" s="2038"/>
      <c r="G5" s="568"/>
      <c r="H5" s="568"/>
      <c r="I5" s="568"/>
    </row>
    <row r="6" spans="2:10" s="569" customFormat="1" ht="18.75" customHeight="1" x14ac:dyDescent="0.25">
      <c r="B6" s="2117" t="s">
        <v>568</v>
      </c>
      <c r="C6" s="2111" t="s">
        <v>299</v>
      </c>
      <c r="D6" s="2112"/>
      <c r="E6" s="2112"/>
      <c r="F6" s="2113"/>
      <c r="G6" s="2114" t="s">
        <v>300</v>
      </c>
      <c r="H6" s="2115"/>
      <c r="I6" s="2115"/>
      <c r="J6" s="2116"/>
    </row>
    <row r="7" spans="2:10" s="620" customFormat="1" ht="32.25" thickBot="1" x14ac:dyDescent="0.3">
      <c r="B7" s="2118"/>
      <c r="C7" s="616" t="s">
        <v>138</v>
      </c>
      <c r="D7" s="617" t="s">
        <v>565</v>
      </c>
      <c r="E7" s="617" t="s">
        <v>566</v>
      </c>
      <c r="F7" s="618" t="s">
        <v>567</v>
      </c>
      <c r="G7" s="619" t="s">
        <v>138</v>
      </c>
      <c r="H7" s="617" t="s">
        <v>565</v>
      </c>
      <c r="I7" s="617" t="s">
        <v>566</v>
      </c>
      <c r="J7" s="618" t="s">
        <v>567</v>
      </c>
    </row>
    <row r="8" spans="2:10" ht="18.75" customHeight="1" thickBot="1" x14ac:dyDescent="0.3">
      <c r="B8" s="621" t="s">
        <v>581</v>
      </c>
      <c r="C8" s="645">
        <f>SUM(C9:C17)</f>
        <v>244</v>
      </c>
      <c r="D8" s="646">
        <f>SUM(D9:D17)</f>
        <v>240</v>
      </c>
      <c r="E8" s="646">
        <f>SUM(E9:E17)</f>
        <v>171</v>
      </c>
      <c r="F8" s="658">
        <f>IFERROR(E8/C8,0)</f>
        <v>0.70081967213114749</v>
      </c>
      <c r="G8" s="648">
        <f>SUM(G9:G17)</f>
        <v>52</v>
      </c>
      <c r="H8" s="646">
        <f>SUM(H9:H17)</f>
        <v>52</v>
      </c>
      <c r="I8" s="646">
        <f>SUM(I9:I17)</f>
        <v>0</v>
      </c>
      <c r="J8" s="658">
        <f>IFERROR(I8/G8,0)</f>
        <v>0</v>
      </c>
    </row>
    <row r="9" spans="2:10" ht="18.75" customHeight="1" x14ac:dyDescent="0.25">
      <c r="B9" s="622" t="s">
        <v>2891</v>
      </c>
      <c r="C9" s="623"/>
      <c r="D9" s="624"/>
      <c r="E9" s="624"/>
      <c r="F9" s="649">
        <f>IFERROR(E9/C9,0)</f>
        <v>0</v>
      </c>
      <c r="G9" s="1666">
        <v>25</v>
      </c>
      <c r="H9" s="1666">
        <v>25</v>
      </c>
      <c r="I9" s="1667">
        <v>0</v>
      </c>
      <c r="J9" s="650">
        <f>IFERROR(I9/G9,0)</f>
        <v>0</v>
      </c>
    </row>
    <row r="10" spans="2:10" s="1451" customFormat="1" ht="18.75" customHeight="1" x14ac:dyDescent="0.25">
      <c r="B10" s="622" t="s">
        <v>2892</v>
      </c>
      <c r="C10" s="623"/>
      <c r="D10" s="624"/>
      <c r="E10" s="624"/>
      <c r="F10" s="649"/>
      <c r="G10" s="1716">
        <v>27</v>
      </c>
      <c r="H10" s="1716">
        <v>27</v>
      </c>
      <c r="I10" s="1717"/>
      <c r="J10" s="650"/>
    </row>
    <row r="11" spans="2:10" s="1451" customFormat="1" ht="18.75" customHeight="1" x14ac:dyDescent="0.25">
      <c r="B11" s="622" t="s">
        <v>2866</v>
      </c>
      <c r="C11" s="623">
        <v>37</v>
      </c>
      <c r="D11" s="624">
        <v>36</v>
      </c>
      <c r="E11" s="624">
        <v>28</v>
      </c>
      <c r="F11" s="649">
        <v>0.7567567567567568</v>
      </c>
      <c r="G11" s="1716">
        <v>0</v>
      </c>
      <c r="H11" s="463">
        <v>0</v>
      </c>
      <c r="I11" s="1717">
        <v>0</v>
      </c>
      <c r="J11" s="650">
        <v>0</v>
      </c>
    </row>
    <row r="12" spans="2:10" ht="15.75" x14ac:dyDescent="0.25">
      <c r="B12" s="627" t="s">
        <v>2867</v>
      </c>
      <c r="C12" s="628">
        <v>32</v>
      </c>
      <c r="D12" s="629">
        <v>32</v>
      </c>
      <c r="E12" s="629">
        <v>25</v>
      </c>
      <c r="F12" s="649">
        <f t="shared" ref="F12:F45" si="0">IFERROR(E12/C12,0)</f>
        <v>0.78125</v>
      </c>
      <c r="G12" s="463">
        <v>0</v>
      </c>
      <c r="H12" s="463">
        <v>0</v>
      </c>
      <c r="I12" s="463">
        <v>0</v>
      </c>
      <c r="J12" s="650">
        <f t="shared" ref="J12:J46" si="1">IFERROR(I12/G12,0)</f>
        <v>0</v>
      </c>
    </row>
    <row r="13" spans="2:10" ht="18.75" customHeight="1" x14ac:dyDescent="0.25">
      <c r="B13" s="627" t="s">
        <v>2868</v>
      </c>
      <c r="C13" s="628">
        <v>33</v>
      </c>
      <c r="D13" s="629">
        <v>33</v>
      </c>
      <c r="E13" s="629">
        <v>26</v>
      </c>
      <c r="F13" s="649">
        <f t="shared" si="0"/>
        <v>0.78787878787878785</v>
      </c>
      <c r="G13" s="1663">
        <v>0</v>
      </c>
      <c r="H13" s="1663">
        <v>0</v>
      </c>
      <c r="I13" s="1400">
        <v>0</v>
      </c>
      <c r="J13" s="650">
        <f t="shared" si="1"/>
        <v>0</v>
      </c>
    </row>
    <row r="14" spans="2:10" ht="18.75" customHeight="1" x14ac:dyDescent="0.25">
      <c r="B14" s="627" t="s">
        <v>1905</v>
      </c>
      <c r="C14" s="628">
        <v>39</v>
      </c>
      <c r="D14" s="629">
        <v>39</v>
      </c>
      <c r="E14" s="629">
        <v>17</v>
      </c>
      <c r="F14" s="649">
        <f t="shared" si="0"/>
        <v>0.4358974358974359</v>
      </c>
      <c r="G14" s="1663">
        <v>0</v>
      </c>
      <c r="H14" s="1663">
        <v>0</v>
      </c>
      <c r="I14" s="1400">
        <v>0</v>
      </c>
      <c r="J14" s="650">
        <f t="shared" si="1"/>
        <v>0</v>
      </c>
    </row>
    <row r="15" spans="2:10" ht="15.75" x14ac:dyDescent="0.25">
      <c r="B15" s="632" t="s">
        <v>1906</v>
      </c>
      <c r="C15" s="633">
        <v>47</v>
      </c>
      <c r="D15" s="634">
        <v>44</v>
      </c>
      <c r="E15" s="634">
        <v>33</v>
      </c>
      <c r="F15" s="649">
        <f t="shared" si="0"/>
        <v>0.7021276595744681</v>
      </c>
      <c r="G15" s="1664">
        <v>0</v>
      </c>
      <c r="H15" s="1664">
        <v>0</v>
      </c>
      <c r="I15" s="1665">
        <v>0</v>
      </c>
      <c r="J15" s="650">
        <f t="shared" si="1"/>
        <v>0</v>
      </c>
    </row>
    <row r="16" spans="2:10" ht="18.75" customHeight="1" x14ac:dyDescent="0.25">
      <c r="B16" s="632" t="s">
        <v>2869</v>
      </c>
      <c r="C16" s="633">
        <v>26</v>
      </c>
      <c r="D16" s="634">
        <v>26</v>
      </c>
      <c r="E16" s="634">
        <v>19</v>
      </c>
      <c r="F16" s="649">
        <f t="shared" si="0"/>
        <v>0.73076923076923073</v>
      </c>
      <c r="G16" s="1664">
        <v>0</v>
      </c>
      <c r="H16" s="1664">
        <v>0</v>
      </c>
      <c r="I16" s="1665">
        <v>0</v>
      </c>
      <c r="J16" s="650">
        <f t="shared" si="1"/>
        <v>0</v>
      </c>
    </row>
    <row r="17" spans="2:10" ht="18.75" customHeight="1" thickBot="1" x14ac:dyDescent="0.3">
      <c r="B17" s="632" t="s">
        <v>2870</v>
      </c>
      <c r="C17" s="633">
        <v>30</v>
      </c>
      <c r="D17" s="634">
        <v>30</v>
      </c>
      <c r="E17" s="634">
        <v>23</v>
      </c>
      <c r="F17" s="649">
        <f t="shared" si="0"/>
        <v>0.76666666666666672</v>
      </c>
      <c r="G17" s="1664">
        <v>0</v>
      </c>
      <c r="H17" s="1664">
        <v>0</v>
      </c>
      <c r="I17" s="1665">
        <v>0</v>
      </c>
      <c r="J17" s="650">
        <f t="shared" si="1"/>
        <v>0</v>
      </c>
    </row>
    <row r="18" spans="2:10" ht="18.75" customHeight="1" thickBot="1" x14ac:dyDescent="0.3">
      <c r="B18" s="621" t="s">
        <v>570</v>
      </c>
      <c r="C18" s="645">
        <f>SUM(C19:C24)</f>
        <v>221</v>
      </c>
      <c r="D18" s="646">
        <f>SUM(D19:D24)</f>
        <v>187</v>
      </c>
      <c r="E18" s="646">
        <f>SUM(E19:E24)</f>
        <v>175</v>
      </c>
      <c r="F18" s="658">
        <f>IFERROR(E18/C18,0)</f>
        <v>0.79185520361990946</v>
      </c>
      <c r="G18" s="659">
        <f>SUM(G19:G24)</f>
        <v>7</v>
      </c>
      <c r="H18" s="660">
        <f>SUM(H19:H24)</f>
        <v>0</v>
      </c>
      <c r="I18" s="660">
        <f>SUM(I19:I24)</f>
        <v>0</v>
      </c>
      <c r="J18" s="658">
        <f>IFERROR(I18/G18,0)</f>
        <v>0</v>
      </c>
    </row>
    <row r="19" spans="2:10" ht="18.75" customHeight="1" x14ac:dyDescent="0.25">
      <c r="B19" s="622" t="s">
        <v>2833</v>
      </c>
      <c r="C19" s="623">
        <v>63</v>
      </c>
      <c r="D19" s="624">
        <v>61</v>
      </c>
      <c r="E19" s="624">
        <v>54</v>
      </c>
      <c r="F19" s="649">
        <f t="shared" si="0"/>
        <v>0.8571428571428571</v>
      </c>
      <c r="G19" s="1668">
        <v>0</v>
      </c>
      <c r="H19" s="1668">
        <v>0</v>
      </c>
      <c r="I19" s="639">
        <v>0</v>
      </c>
      <c r="J19" s="650">
        <f t="shared" si="1"/>
        <v>0</v>
      </c>
    </row>
    <row r="20" spans="2:10" ht="18.75" customHeight="1" x14ac:dyDescent="0.25">
      <c r="B20" s="627" t="s">
        <v>2871</v>
      </c>
      <c r="C20" s="628">
        <v>26</v>
      </c>
      <c r="D20" s="629">
        <v>20</v>
      </c>
      <c r="E20" s="629">
        <v>17</v>
      </c>
      <c r="F20" s="649">
        <f t="shared" si="0"/>
        <v>0.65384615384615385</v>
      </c>
      <c r="G20" s="640">
        <v>0</v>
      </c>
      <c r="H20" s="640">
        <v>0</v>
      </c>
      <c r="I20" s="1421">
        <v>0</v>
      </c>
      <c r="J20" s="650">
        <f t="shared" si="1"/>
        <v>0</v>
      </c>
    </row>
    <row r="21" spans="2:10" ht="18.75" customHeight="1" x14ac:dyDescent="0.25">
      <c r="B21" s="627" t="s">
        <v>2872</v>
      </c>
      <c r="C21" s="628">
        <v>26</v>
      </c>
      <c r="D21" s="629">
        <v>5</v>
      </c>
      <c r="E21" s="629">
        <v>5</v>
      </c>
      <c r="F21" s="649">
        <f t="shared" si="0"/>
        <v>0.19230769230769232</v>
      </c>
      <c r="G21" s="640">
        <v>0</v>
      </c>
      <c r="H21" s="640">
        <v>0</v>
      </c>
      <c r="I21" s="1421">
        <v>0</v>
      </c>
      <c r="J21" s="650">
        <f t="shared" si="1"/>
        <v>0</v>
      </c>
    </row>
    <row r="22" spans="2:10" ht="18.75" customHeight="1" x14ac:dyDescent="0.25">
      <c r="B22" s="627" t="s">
        <v>2873</v>
      </c>
      <c r="C22" s="628">
        <v>61</v>
      </c>
      <c r="D22" s="629">
        <v>56</v>
      </c>
      <c r="E22" s="629">
        <v>55</v>
      </c>
      <c r="F22" s="649">
        <f t="shared" si="0"/>
        <v>0.90163934426229508</v>
      </c>
      <c r="G22" s="1669">
        <v>0</v>
      </c>
      <c r="H22" s="1669">
        <v>0</v>
      </c>
      <c r="I22" s="1669">
        <v>0</v>
      </c>
      <c r="J22" s="650">
        <f t="shared" si="1"/>
        <v>0</v>
      </c>
    </row>
    <row r="23" spans="2:10" ht="15.75" x14ac:dyDescent="0.25">
      <c r="B23" s="627" t="s">
        <v>2874</v>
      </c>
      <c r="C23" s="628">
        <v>14</v>
      </c>
      <c r="D23" s="629">
        <v>14</v>
      </c>
      <c r="E23" s="629">
        <v>14</v>
      </c>
      <c r="F23" s="649">
        <f t="shared" si="0"/>
        <v>1</v>
      </c>
      <c r="G23" s="631">
        <v>7</v>
      </c>
      <c r="H23" s="631">
        <v>0</v>
      </c>
      <c r="I23" s="1421">
        <v>0</v>
      </c>
      <c r="J23" s="650">
        <f t="shared" si="1"/>
        <v>0</v>
      </c>
    </row>
    <row r="24" spans="2:10" ht="16.5" thickBot="1" x14ac:dyDescent="0.3">
      <c r="B24" s="627" t="s">
        <v>2875</v>
      </c>
      <c r="C24" s="628">
        <v>31</v>
      </c>
      <c r="D24" s="629">
        <v>31</v>
      </c>
      <c r="E24" s="629">
        <v>30</v>
      </c>
      <c r="F24" s="649">
        <f t="shared" si="0"/>
        <v>0.967741935483871</v>
      </c>
      <c r="G24" s="640">
        <v>0</v>
      </c>
      <c r="H24" s="640">
        <v>0</v>
      </c>
      <c r="I24" s="1421">
        <v>0</v>
      </c>
      <c r="J24" s="650">
        <f t="shared" si="1"/>
        <v>0</v>
      </c>
    </row>
    <row r="25" spans="2:10" ht="18.75" customHeight="1" thickBot="1" x14ac:dyDescent="0.3">
      <c r="B25" s="621" t="s">
        <v>200</v>
      </c>
      <c r="C25" s="645">
        <f>SUM(C26:C29)</f>
        <v>37</v>
      </c>
      <c r="D25" s="646">
        <f>SUM(D26:D29)</f>
        <v>33</v>
      </c>
      <c r="E25" s="646">
        <f>SUM(E26:E29)</f>
        <v>29</v>
      </c>
      <c r="F25" s="658">
        <f>IFERROR(E25/C25,0)</f>
        <v>0.78378378378378377</v>
      </c>
      <c r="G25" s="661">
        <f>SUM(G26:G29)</f>
        <v>13</v>
      </c>
      <c r="H25" s="662">
        <f>SUM(H26:H29)</f>
        <v>13</v>
      </c>
      <c r="I25" s="662">
        <f>SUM(I26:I29)</f>
        <v>8</v>
      </c>
      <c r="J25" s="658">
        <f>IFERROR(I25/G25,0)</f>
        <v>0.61538461538461542</v>
      </c>
    </row>
    <row r="26" spans="2:10" ht="18.75" customHeight="1" x14ac:dyDescent="0.25">
      <c r="B26" s="622" t="s">
        <v>2876</v>
      </c>
      <c r="C26" s="623">
        <v>10</v>
      </c>
      <c r="D26" s="624">
        <v>9</v>
      </c>
      <c r="E26" s="624">
        <v>7</v>
      </c>
      <c r="F26" s="649">
        <f t="shared" si="0"/>
        <v>0.7</v>
      </c>
      <c r="G26" s="625">
        <v>8</v>
      </c>
      <c r="H26" s="625">
        <v>8</v>
      </c>
      <c r="I26" s="626">
        <v>8</v>
      </c>
      <c r="J26" s="650">
        <f t="shared" si="1"/>
        <v>1</v>
      </c>
    </row>
    <row r="27" spans="2:10" s="1451" customFormat="1" ht="18.75" customHeight="1" x14ac:dyDescent="0.25">
      <c r="B27" s="622" t="s">
        <v>920</v>
      </c>
      <c r="C27" s="623">
        <v>0</v>
      </c>
      <c r="D27" s="624">
        <v>0</v>
      </c>
      <c r="E27" s="624">
        <v>0</v>
      </c>
      <c r="F27" s="649">
        <f t="shared" si="0"/>
        <v>0</v>
      </c>
      <c r="G27" s="625">
        <v>5</v>
      </c>
      <c r="H27" s="625">
        <v>5</v>
      </c>
      <c r="I27" s="626">
        <v>0</v>
      </c>
      <c r="J27" s="650">
        <f t="shared" si="1"/>
        <v>0</v>
      </c>
    </row>
    <row r="28" spans="2:10" ht="18.75" customHeight="1" x14ac:dyDescent="0.25">
      <c r="B28" s="1182" t="s">
        <v>2877</v>
      </c>
      <c r="C28" s="655">
        <v>1</v>
      </c>
      <c r="D28" s="656">
        <v>0</v>
      </c>
      <c r="E28" s="656">
        <v>0</v>
      </c>
      <c r="F28" s="649">
        <f t="shared" si="0"/>
        <v>0</v>
      </c>
      <c r="G28" s="1199">
        <v>0</v>
      </c>
      <c r="H28" s="1199">
        <v>0</v>
      </c>
      <c r="I28" s="1022">
        <v>0</v>
      </c>
      <c r="J28" s="650">
        <f t="shared" si="1"/>
        <v>0</v>
      </c>
    </row>
    <row r="29" spans="2:10" ht="16.5" thickBot="1" x14ac:dyDescent="0.3">
      <c r="B29" s="632" t="s">
        <v>2878</v>
      </c>
      <c r="C29" s="633">
        <v>26</v>
      </c>
      <c r="D29" s="634">
        <v>24</v>
      </c>
      <c r="E29" s="634">
        <v>22</v>
      </c>
      <c r="F29" s="649">
        <f t="shared" si="0"/>
        <v>0.84615384615384615</v>
      </c>
      <c r="G29" s="637">
        <v>0</v>
      </c>
      <c r="H29" s="637">
        <v>0</v>
      </c>
      <c r="I29" s="636">
        <v>0</v>
      </c>
      <c r="J29" s="650">
        <f t="shared" si="1"/>
        <v>0</v>
      </c>
    </row>
    <row r="30" spans="2:10" ht="18.75" customHeight="1" thickBot="1" x14ac:dyDescent="0.3">
      <c r="B30" s="621" t="s">
        <v>251</v>
      </c>
      <c r="C30" s="645">
        <f>SUM(C31:C39)</f>
        <v>547</v>
      </c>
      <c r="D30" s="646">
        <f>SUM(D31:D39)</f>
        <v>53</v>
      </c>
      <c r="E30" s="646">
        <f>SUM(E31:E39)</f>
        <v>50</v>
      </c>
      <c r="F30" s="658">
        <f>IFERROR(E30/C30,0)</f>
        <v>9.1407678244972576E-2</v>
      </c>
      <c r="G30" s="648">
        <f>SUM(G31:G39)</f>
        <v>24</v>
      </c>
      <c r="H30" s="646">
        <f>SUM(H31:H39)</f>
        <v>22</v>
      </c>
      <c r="I30" s="646">
        <f>SUM(I31:I39)</f>
        <v>18</v>
      </c>
      <c r="J30" s="658">
        <f>IFERROR(I30/G30,0)</f>
        <v>0.75</v>
      </c>
    </row>
    <row r="31" spans="2:10" ht="15.75" x14ac:dyDescent="0.25">
      <c r="B31" s="622" t="s">
        <v>2879</v>
      </c>
      <c r="C31" s="623">
        <v>100</v>
      </c>
      <c r="D31" s="624">
        <v>6</v>
      </c>
      <c r="E31" s="624">
        <v>6</v>
      </c>
      <c r="F31" s="649">
        <f t="shared" si="0"/>
        <v>0.06</v>
      </c>
      <c r="G31" s="625">
        <v>0</v>
      </c>
      <c r="H31" s="625">
        <v>0</v>
      </c>
      <c r="I31" s="626">
        <v>0</v>
      </c>
      <c r="J31" s="650">
        <f t="shared" si="1"/>
        <v>0</v>
      </c>
    </row>
    <row r="32" spans="2:10" ht="18.75" customHeight="1" x14ac:dyDescent="0.25">
      <c r="B32" s="622" t="s">
        <v>2880</v>
      </c>
      <c r="C32" s="628">
        <v>72</v>
      </c>
      <c r="D32" s="629">
        <v>3</v>
      </c>
      <c r="E32" s="629">
        <v>3</v>
      </c>
      <c r="F32" s="649">
        <f t="shared" si="0"/>
        <v>4.1666666666666664E-2</v>
      </c>
      <c r="G32" s="630">
        <v>0</v>
      </c>
      <c r="H32" s="630">
        <v>0</v>
      </c>
      <c r="I32" s="595">
        <v>0</v>
      </c>
      <c r="J32" s="650">
        <f t="shared" si="1"/>
        <v>0</v>
      </c>
    </row>
    <row r="33" spans="2:11" ht="15.75" x14ac:dyDescent="0.25">
      <c r="B33" s="627" t="s">
        <v>2881</v>
      </c>
      <c r="C33" s="628">
        <v>134</v>
      </c>
      <c r="D33" s="629">
        <v>4</v>
      </c>
      <c r="E33" s="629">
        <v>4</v>
      </c>
      <c r="F33" s="649">
        <f t="shared" si="0"/>
        <v>2.9850746268656716E-2</v>
      </c>
      <c r="G33" s="630">
        <v>0</v>
      </c>
      <c r="H33" s="631">
        <v>0</v>
      </c>
      <c r="I33" s="638">
        <v>0</v>
      </c>
      <c r="J33" s="650">
        <f t="shared" si="1"/>
        <v>0</v>
      </c>
    </row>
    <row r="34" spans="2:11" ht="18.75" customHeight="1" x14ac:dyDescent="0.25">
      <c r="B34" s="627" t="s">
        <v>2882</v>
      </c>
      <c r="C34" s="628">
        <v>74</v>
      </c>
      <c r="D34" s="629">
        <v>2</v>
      </c>
      <c r="E34" s="629">
        <v>2</v>
      </c>
      <c r="F34" s="649">
        <f t="shared" si="0"/>
        <v>2.7027027027027029E-2</v>
      </c>
      <c r="G34" s="631">
        <v>0</v>
      </c>
      <c r="H34" s="631">
        <v>0</v>
      </c>
      <c r="I34" s="638">
        <v>0</v>
      </c>
      <c r="J34" s="650">
        <f t="shared" si="1"/>
        <v>0</v>
      </c>
    </row>
    <row r="35" spans="2:11" ht="18.75" customHeight="1" x14ac:dyDescent="0.25">
      <c r="B35" s="627" t="s">
        <v>2883</v>
      </c>
      <c r="C35" s="628">
        <v>129</v>
      </c>
      <c r="D35" s="629">
        <v>4</v>
      </c>
      <c r="E35" s="629">
        <v>4</v>
      </c>
      <c r="F35" s="649">
        <f t="shared" si="0"/>
        <v>3.1007751937984496E-2</v>
      </c>
      <c r="G35" s="631">
        <v>0</v>
      </c>
      <c r="H35" s="631">
        <v>0</v>
      </c>
      <c r="I35" s="638">
        <v>0</v>
      </c>
      <c r="J35" s="650">
        <f t="shared" si="1"/>
        <v>0</v>
      </c>
    </row>
    <row r="36" spans="2:11" ht="18.75" customHeight="1" x14ac:dyDescent="0.25">
      <c r="B36" s="627" t="s">
        <v>2884</v>
      </c>
      <c r="C36" s="628">
        <v>31</v>
      </c>
      <c r="D36" s="629">
        <v>30</v>
      </c>
      <c r="E36" s="629">
        <v>27</v>
      </c>
      <c r="F36" s="649">
        <f t="shared" si="0"/>
        <v>0.87096774193548387</v>
      </c>
      <c r="G36" s="630">
        <v>0</v>
      </c>
      <c r="H36" s="630">
        <v>0</v>
      </c>
      <c r="I36" s="595">
        <v>0</v>
      </c>
      <c r="J36" s="650">
        <f t="shared" si="1"/>
        <v>0</v>
      </c>
    </row>
    <row r="37" spans="2:11" ht="18.75" customHeight="1" x14ac:dyDescent="0.25">
      <c r="B37" s="627" t="s">
        <v>2885</v>
      </c>
      <c r="C37" s="628">
        <v>0</v>
      </c>
      <c r="D37" s="629">
        <v>0</v>
      </c>
      <c r="E37" s="629">
        <v>0</v>
      </c>
      <c r="F37" s="649">
        <f t="shared" si="0"/>
        <v>0</v>
      </c>
      <c r="G37" s="630">
        <v>19</v>
      </c>
      <c r="H37" s="630">
        <v>18</v>
      </c>
      <c r="I37" s="595">
        <v>14</v>
      </c>
      <c r="J37" s="650">
        <f t="shared" si="1"/>
        <v>0.73684210526315785</v>
      </c>
    </row>
    <row r="38" spans="2:11" ht="18.75" customHeight="1" x14ac:dyDescent="0.25">
      <c r="B38" s="627" t="s">
        <v>1907</v>
      </c>
      <c r="C38" s="628">
        <v>5</v>
      </c>
      <c r="D38" s="629">
        <v>2</v>
      </c>
      <c r="E38" s="629">
        <v>2</v>
      </c>
      <c r="F38" s="649">
        <f t="shared" si="0"/>
        <v>0.4</v>
      </c>
      <c r="G38" s="630">
        <v>0</v>
      </c>
      <c r="H38" s="630">
        <v>0</v>
      </c>
      <c r="I38" s="595">
        <v>0</v>
      </c>
      <c r="J38" s="650">
        <f t="shared" si="1"/>
        <v>0</v>
      </c>
    </row>
    <row r="39" spans="2:11" ht="18.75" customHeight="1" thickBot="1" x14ac:dyDescent="0.3">
      <c r="B39" s="632" t="s">
        <v>2886</v>
      </c>
      <c r="C39" s="633">
        <v>2</v>
      </c>
      <c r="D39" s="634">
        <v>2</v>
      </c>
      <c r="E39" s="634">
        <v>2</v>
      </c>
      <c r="F39" s="649">
        <f t="shared" si="0"/>
        <v>1</v>
      </c>
      <c r="G39" s="637">
        <v>5</v>
      </c>
      <c r="H39" s="637">
        <v>4</v>
      </c>
      <c r="I39" s="636">
        <v>4</v>
      </c>
      <c r="J39" s="650">
        <f t="shared" si="1"/>
        <v>0.8</v>
      </c>
    </row>
    <row r="40" spans="2:11" ht="18.75" customHeight="1" thickBot="1" x14ac:dyDescent="0.3">
      <c r="B40" s="621" t="s">
        <v>654</v>
      </c>
      <c r="C40" s="645">
        <f>SUM(C41)</f>
        <v>70</v>
      </c>
      <c r="D40" s="646">
        <f>SUM(D41)</f>
        <v>69</v>
      </c>
      <c r="E40" s="646">
        <f>SUM(E41)</f>
        <v>63</v>
      </c>
      <c r="F40" s="658">
        <f>IFERROR(E40/C40,0)</f>
        <v>0.9</v>
      </c>
      <c r="G40" s="648">
        <f>SUM(G41:G41)</f>
        <v>0</v>
      </c>
      <c r="H40" s="648">
        <f>SUM(H41:H41)</f>
        <v>0</v>
      </c>
      <c r="I40" s="648">
        <f>SUM(I41:I41)</f>
        <v>0</v>
      </c>
      <c r="J40" s="658">
        <f>IFERROR(I40/G40,0)</f>
        <v>0</v>
      </c>
      <c r="K40"/>
    </row>
    <row r="41" spans="2:11" ht="32.25" thickBot="1" x14ac:dyDescent="0.3">
      <c r="B41" s="654" t="s">
        <v>1908</v>
      </c>
      <c r="C41" s="655">
        <v>70</v>
      </c>
      <c r="D41" s="656">
        <v>69</v>
      </c>
      <c r="E41" s="656">
        <v>63</v>
      </c>
      <c r="F41" s="1195">
        <f t="shared" ref="F41" si="2">IFERROR(E41/C41,0)</f>
        <v>0.9</v>
      </c>
      <c r="G41" s="657">
        <v>0</v>
      </c>
      <c r="H41" s="656">
        <v>0</v>
      </c>
      <c r="I41" s="656">
        <v>0</v>
      </c>
      <c r="J41" s="1196">
        <f t="shared" ref="J41" si="3">IFERROR(I41/G41,0)</f>
        <v>0</v>
      </c>
    </row>
    <row r="42" spans="2:11" ht="18.75" customHeight="1" thickBot="1" x14ac:dyDescent="0.3">
      <c r="B42" s="621" t="s">
        <v>222</v>
      </c>
      <c r="C42" s="645">
        <f>SUM(C43)</f>
        <v>1</v>
      </c>
      <c r="D42" s="646">
        <f>SUM(D43)</f>
        <v>0</v>
      </c>
      <c r="E42" s="646">
        <f>SUM(E43)</f>
        <v>0</v>
      </c>
      <c r="F42" s="658">
        <f>IFERROR(E42/C42,0)</f>
        <v>0</v>
      </c>
      <c r="G42" s="648">
        <f>SUM(G43:G43)</f>
        <v>7</v>
      </c>
      <c r="H42" s="648">
        <f>SUM(H43:H43)</f>
        <v>7</v>
      </c>
      <c r="I42" s="648">
        <f>SUM(I43:I43)</f>
        <v>7</v>
      </c>
      <c r="J42" s="658">
        <f>IFERROR(I42/G42,0)</f>
        <v>1</v>
      </c>
    </row>
    <row r="43" spans="2:11" ht="18.75" customHeight="1" thickBot="1" x14ac:dyDescent="0.3">
      <c r="B43" s="654" t="s">
        <v>2887</v>
      </c>
      <c r="C43" s="1198">
        <v>1</v>
      </c>
      <c r="D43" s="656">
        <v>0</v>
      </c>
      <c r="E43" s="656">
        <v>0</v>
      </c>
      <c r="F43" s="649">
        <f t="shared" ref="F43" si="4">IFERROR(E43/C43,0)</f>
        <v>0</v>
      </c>
      <c r="G43" s="657">
        <v>7</v>
      </c>
      <c r="H43" s="656">
        <v>7</v>
      </c>
      <c r="I43" s="656">
        <v>7</v>
      </c>
      <c r="J43" s="650">
        <f t="shared" ref="J43" si="5">IFERROR(I43/G43,0)</f>
        <v>1</v>
      </c>
    </row>
    <row r="44" spans="2:11" ht="18.75" customHeight="1" thickBot="1" x14ac:dyDescent="0.3">
      <c r="B44" s="1670" t="s">
        <v>335</v>
      </c>
      <c r="C44" s="1671">
        <f>SUM(C45+C46)</f>
        <v>69</v>
      </c>
      <c r="D44" s="1671">
        <f t="shared" ref="D44:E44" si="6">SUM(D45+D46)</f>
        <v>66</v>
      </c>
      <c r="E44" s="1671">
        <f t="shared" si="6"/>
        <v>55</v>
      </c>
      <c r="F44" s="658">
        <f>IFERROR(E44/C44,0)</f>
        <v>0.79710144927536231</v>
      </c>
      <c r="G44" s="1676">
        <f>SUM(G45+G46)</f>
        <v>19</v>
      </c>
      <c r="H44" s="1676">
        <f t="shared" ref="H44:I44" si="7">SUM(H45+H46)</f>
        <v>17</v>
      </c>
      <c r="I44" s="1676">
        <f t="shared" si="7"/>
        <v>13</v>
      </c>
      <c r="J44" s="658">
        <f>IFERROR(I44/G44,0)</f>
        <v>0.68421052631578949</v>
      </c>
    </row>
    <row r="45" spans="2:11" ht="18.75" customHeight="1" x14ac:dyDescent="0.25">
      <c r="B45" s="1677" t="s">
        <v>2888</v>
      </c>
      <c r="C45" s="638">
        <v>30</v>
      </c>
      <c r="D45" s="638">
        <v>29</v>
      </c>
      <c r="E45" s="638">
        <v>23</v>
      </c>
      <c r="F45" s="1673">
        <f t="shared" si="0"/>
        <v>0.76666666666666672</v>
      </c>
      <c r="G45" s="638">
        <v>0</v>
      </c>
      <c r="H45" s="638">
        <v>0</v>
      </c>
      <c r="I45" s="638">
        <v>0</v>
      </c>
      <c r="J45" s="1675">
        <f t="shared" si="1"/>
        <v>0</v>
      </c>
    </row>
    <row r="46" spans="2:11" s="1451" customFormat="1" ht="18.75" customHeight="1" thickBot="1" x14ac:dyDescent="0.3">
      <c r="B46" s="1677" t="s">
        <v>2889</v>
      </c>
      <c r="C46" s="638">
        <v>39</v>
      </c>
      <c r="D46" s="638">
        <v>37</v>
      </c>
      <c r="E46" s="638">
        <v>32</v>
      </c>
      <c r="F46" s="1674"/>
      <c r="G46" s="638">
        <v>19</v>
      </c>
      <c r="H46" s="638">
        <v>17</v>
      </c>
      <c r="I46" s="638">
        <v>13</v>
      </c>
      <c r="J46" s="1675">
        <f t="shared" si="1"/>
        <v>0.68421052631578949</v>
      </c>
    </row>
    <row r="47" spans="2:11" ht="18.75" customHeight="1" thickBot="1" x14ac:dyDescent="0.35">
      <c r="B47" s="1660" t="s">
        <v>143</v>
      </c>
      <c r="C47" s="1672">
        <f>SUM(C8+C18+C25+C30+C40+C42+C44)</f>
        <v>1189</v>
      </c>
      <c r="D47" s="1672">
        <f>SUM(D8+D18+D25+D30+D40+D42+D44)</f>
        <v>648</v>
      </c>
      <c r="E47" s="1672">
        <f>SUM(E8+E18+E25+E30+E40+E42+E44)</f>
        <v>543</v>
      </c>
      <c r="F47" s="658">
        <f>IFERROR(E47/C47,0)</f>
        <v>0.45668629100084102</v>
      </c>
      <c r="G47" s="1672">
        <f>SUM(G8+G18+G25+G30+G40+G42+G44)</f>
        <v>122</v>
      </c>
      <c r="H47" s="1672">
        <f>SUM(H8+H18+H25+H30+H40+H42+H44)</f>
        <v>111</v>
      </c>
      <c r="I47" s="1672">
        <f>SUM(I8+I18+I25+I30+I40+I42+I44)</f>
        <v>46</v>
      </c>
      <c r="J47" s="658">
        <f>IFERROR(I47/G47,0)</f>
        <v>0.37704918032786883</v>
      </c>
    </row>
    <row r="48" spans="2:11" ht="18" customHeight="1" x14ac:dyDescent="0.25"/>
    <row r="49" ht="18" customHeight="1" x14ac:dyDescent="0.25"/>
    <row r="50" ht="18" customHeight="1" x14ac:dyDescent="0.25"/>
    <row r="51" ht="18" customHeight="1" x14ac:dyDescent="0.25"/>
    <row r="52" ht="18" customHeight="1" x14ac:dyDescent="0.25"/>
    <row r="53" ht="18" customHeight="1" x14ac:dyDescent="0.25"/>
    <row r="54" ht="18" customHeight="1" x14ac:dyDescent="0.25"/>
    <row r="55" ht="18" customHeight="1" x14ac:dyDescent="0.25"/>
    <row r="56" ht="18" customHeight="1" x14ac:dyDescent="0.25"/>
    <row r="58" ht="18" customHeight="1" x14ac:dyDescent="0.25"/>
    <row r="59" ht="18" customHeight="1" x14ac:dyDescent="0.25"/>
  </sheetData>
  <sheetProtection formatCells="0" formatColumns="0" formatRows="0" insertColumns="0" insertRows="0" deleteColumns="0" deleteRows="0" sort="0"/>
  <mergeCells count="6">
    <mergeCell ref="B1:J3"/>
    <mergeCell ref="B4:J4"/>
    <mergeCell ref="B5:F5"/>
    <mergeCell ref="B6:B7"/>
    <mergeCell ref="C6:F6"/>
    <mergeCell ref="G6:J6"/>
  </mergeCells>
  <pageMargins left="0.7" right="0.7" top="0.75" bottom="0.75" header="0.3" footer="0.3"/>
  <pageSetup paperSize="9"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Hoja40"/>
  <dimension ref="A1:N32"/>
  <sheetViews>
    <sheetView showGridLines="0" zoomScaleNormal="100" workbookViewId="0">
      <pane xSplit="1" ySplit="4" topLeftCell="B5" activePane="bottomRight" state="frozen"/>
      <selection activeCell="I25" sqref="I25"/>
      <selection pane="topRight" activeCell="I25" sqref="I25"/>
      <selection pane="bottomLeft" activeCell="I25" sqref="I25"/>
      <selection pane="bottomRight" activeCell="I25" sqref="I25"/>
    </sheetView>
  </sheetViews>
  <sheetFormatPr baseColWidth="10" defaultColWidth="0" defaultRowHeight="15" customHeight="1" zeroHeight="1" x14ac:dyDescent="0.25"/>
  <cols>
    <col min="1" max="1" width="3.5703125" customWidth="1"/>
    <col min="2" max="12" width="15" customWidth="1"/>
    <col min="13" max="13" width="5" customWidth="1"/>
    <col min="14" max="14" width="0" hidden="1" customWidth="1"/>
    <col min="15" max="16384" width="9.140625" hidden="1"/>
  </cols>
  <sheetData>
    <row r="1" spans="2:14" x14ac:dyDescent="0.25">
      <c r="B1" s="1958"/>
      <c r="C1" s="1959"/>
      <c r="D1" s="1959"/>
      <c r="E1" s="1959"/>
      <c r="F1" s="1959"/>
      <c r="G1" s="1959"/>
      <c r="H1" s="1959"/>
      <c r="I1" s="1959"/>
      <c r="J1" s="1959"/>
      <c r="K1" s="1959"/>
      <c r="L1" s="1960"/>
    </row>
    <row r="2" spans="2:14" x14ac:dyDescent="0.25">
      <c r="B2" s="1961"/>
      <c r="C2" s="1962"/>
      <c r="D2" s="1962"/>
      <c r="E2" s="1962"/>
      <c r="F2" s="1962"/>
      <c r="G2" s="1962"/>
      <c r="H2" s="1962"/>
      <c r="I2" s="1962"/>
      <c r="J2" s="1962"/>
      <c r="K2" s="1962"/>
      <c r="L2" s="1963"/>
    </row>
    <row r="3" spans="2:14" ht="16.5" thickBot="1" x14ac:dyDescent="0.3">
      <c r="B3" s="1964"/>
      <c r="C3" s="1965"/>
      <c r="D3" s="1965"/>
      <c r="E3" s="1965"/>
      <c r="F3" s="1965"/>
      <c r="G3" s="1965"/>
      <c r="H3" s="1965"/>
      <c r="I3" s="1965"/>
      <c r="J3" s="1965"/>
      <c r="K3" s="1965"/>
      <c r="L3" s="1966"/>
      <c r="M3" s="1"/>
      <c r="N3" s="1"/>
    </row>
    <row r="4" spans="2:14" ht="21.75" thickBot="1" x14ac:dyDescent="0.4">
      <c r="B4" s="1967" t="s">
        <v>2284</v>
      </c>
      <c r="C4" s="1968"/>
      <c r="D4" s="1968"/>
      <c r="E4" s="1968"/>
      <c r="F4" s="1968"/>
      <c r="G4" s="1968"/>
      <c r="H4" s="1968"/>
      <c r="I4" s="1968"/>
      <c r="J4" s="1968"/>
      <c r="K4" s="1968"/>
      <c r="L4" s="1969"/>
      <c r="M4" s="1"/>
      <c r="N4" s="1"/>
    </row>
    <row r="5" spans="2:14" s="2" customFormat="1" ht="15.75" x14ac:dyDescent="0.25">
      <c r="B5" s="1852"/>
      <c r="C5" s="1852"/>
      <c r="D5" s="1852"/>
      <c r="E5" s="1852"/>
      <c r="F5" s="1852"/>
      <c r="G5" s="1852"/>
      <c r="H5" s="1852"/>
      <c r="I5" s="1852"/>
      <c r="J5" s="1852"/>
      <c r="K5" s="1852"/>
      <c r="L5" s="1852"/>
      <c r="M5" s="5"/>
      <c r="N5" s="5"/>
    </row>
    <row r="6" spans="2:14" s="2" customFormat="1" ht="19.5" customHeight="1" x14ac:dyDescent="0.25">
      <c r="B6" s="76"/>
      <c r="C6" s="77"/>
      <c r="D6" s="77"/>
      <c r="E6" s="77"/>
      <c r="F6" s="77"/>
      <c r="G6" s="77"/>
      <c r="H6" s="77"/>
      <c r="I6" s="77"/>
      <c r="J6" s="77"/>
      <c r="K6" s="77"/>
      <c r="L6" s="78"/>
      <c r="M6" s="5"/>
      <c r="N6" s="5"/>
    </row>
    <row r="7" spans="2:14" s="2" customFormat="1" ht="18.75" customHeight="1" x14ac:dyDescent="0.25">
      <c r="B7" s="79"/>
      <c r="C7" s="75"/>
      <c r="D7" s="75"/>
      <c r="E7" s="75"/>
      <c r="F7" s="75"/>
      <c r="G7" s="75"/>
      <c r="H7" s="75"/>
      <c r="I7" s="75"/>
      <c r="J7" s="75"/>
      <c r="K7" s="75"/>
      <c r="L7" s="80"/>
      <c r="M7" s="5"/>
      <c r="N7" s="5"/>
    </row>
    <row r="8" spans="2:14" s="2" customFormat="1" ht="18.75" customHeight="1" x14ac:dyDescent="0.25">
      <c r="B8" s="79"/>
      <c r="C8" s="75"/>
      <c r="D8" s="75"/>
      <c r="E8" s="75"/>
      <c r="F8" s="75"/>
      <c r="G8" s="75"/>
      <c r="H8" s="75"/>
      <c r="I8" s="75"/>
      <c r="J8" s="75"/>
      <c r="K8" s="75"/>
      <c r="L8" s="80"/>
      <c r="M8" s="5"/>
      <c r="N8" s="5"/>
    </row>
    <row r="9" spans="2:14" s="2" customFormat="1" ht="18.75" customHeight="1" x14ac:dyDescent="0.25">
      <c r="B9" s="79"/>
      <c r="C9" s="75"/>
      <c r="D9" s="75"/>
      <c r="E9" s="75"/>
      <c r="F9" s="75"/>
      <c r="G9" s="75"/>
      <c r="H9" s="75"/>
      <c r="I9" s="75"/>
      <c r="J9" s="75"/>
      <c r="K9" s="75"/>
      <c r="L9" s="80"/>
    </row>
    <row r="10" spans="2:14" ht="18.75" customHeight="1" x14ac:dyDescent="0.25">
      <c r="B10" s="79"/>
      <c r="C10" s="75"/>
      <c r="D10" s="75"/>
      <c r="E10" s="75"/>
      <c r="F10" s="75"/>
      <c r="G10" s="75"/>
      <c r="H10" s="75"/>
      <c r="I10" s="75"/>
      <c r="J10" s="75"/>
      <c r="K10" s="75"/>
      <c r="L10" s="80"/>
    </row>
    <row r="11" spans="2:14" ht="18.75" customHeight="1" x14ac:dyDescent="0.25">
      <c r="B11" s="79"/>
      <c r="C11" s="75"/>
      <c r="D11" s="75"/>
      <c r="E11" s="75"/>
      <c r="F11" s="75"/>
      <c r="G11" s="75"/>
      <c r="H11" s="75"/>
      <c r="I11" s="75"/>
      <c r="J11" s="75"/>
      <c r="K11" s="75"/>
      <c r="L11" s="80"/>
    </row>
    <row r="12" spans="2:14" ht="18.75" customHeight="1" x14ac:dyDescent="0.25">
      <c r="B12" s="79"/>
      <c r="C12" s="75"/>
      <c r="D12" s="75"/>
      <c r="E12" s="75"/>
      <c r="F12" s="75"/>
      <c r="G12" s="75"/>
      <c r="H12" s="75"/>
      <c r="I12" s="75"/>
      <c r="J12" s="75"/>
      <c r="K12" s="75"/>
      <c r="L12" s="80"/>
    </row>
    <row r="13" spans="2:14" ht="18.75" customHeight="1" x14ac:dyDescent="0.25">
      <c r="B13" s="79"/>
      <c r="C13" s="75"/>
      <c r="D13" s="75"/>
      <c r="E13" s="75"/>
      <c r="F13" s="75"/>
      <c r="G13" s="75"/>
      <c r="H13" s="75"/>
      <c r="I13" s="75"/>
      <c r="J13" s="75"/>
      <c r="K13" s="75"/>
      <c r="L13" s="80"/>
    </row>
    <row r="14" spans="2:14" ht="18.75" customHeight="1" x14ac:dyDescent="0.25">
      <c r="B14" s="79"/>
      <c r="C14" s="75"/>
      <c r="D14" s="75"/>
      <c r="E14" s="75"/>
      <c r="F14" s="75"/>
      <c r="G14" s="75"/>
      <c r="H14" s="75"/>
      <c r="I14" s="75"/>
      <c r="J14" s="75"/>
      <c r="K14" s="75"/>
      <c r="L14" s="80"/>
    </row>
    <row r="15" spans="2:14" ht="18.75" customHeight="1" x14ac:dyDescent="0.25">
      <c r="B15" s="79"/>
      <c r="C15" s="75"/>
      <c r="D15" s="75"/>
      <c r="E15" s="75"/>
      <c r="F15" s="75"/>
      <c r="G15" s="75"/>
      <c r="H15" s="75"/>
      <c r="I15" s="75"/>
      <c r="J15" s="75"/>
      <c r="K15" s="75"/>
      <c r="L15" s="80"/>
    </row>
    <row r="16" spans="2:14" ht="18.75" customHeight="1" x14ac:dyDescent="0.25">
      <c r="B16" s="79"/>
      <c r="C16" s="75"/>
      <c r="D16" s="75"/>
      <c r="E16" s="75"/>
      <c r="F16" s="75"/>
      <c r="G16" s="75"/>
      <c r="H16" s="75"/>
      <c r="I16" s="75"/>
      <c r="J16" s="75"/>
      <c r="K16" s="75"/>
      <c r="L16" s="80"/>
    </row>
    <row r="17" spans="2:12" ht="18.75" customHeight="1" x14ac:dyDescent="0.25">
      <c r="B17" s="79"/>
      <c r="C17" s="75"/>
      <c r="D17" s="75"/>
      <c r="E17" s="75"/>
      <c r="F17" s="75"/>
      <c r="G17" s="75"/>
      <c r="H17" s="75"/>
      <c r="I17" s="75"/>
      <c r="J17" s="75"/>
      <c r="K17" s="75"/>
      <c r="L17" s="80"/>
    </row>
    <row r="18" spans="2:12" ht="18.75" customHeight="1" x14ac:dyDescent="0.25">
      <c r="B18" s="79"/>
      <c r="C18" s="75"/>
      <c r="D18" s="75"/>
      <c r="E18" s="75"/>
      <c r="F18" s="75"/>
      <c r="G18" s="75"/>
      <c r="H18" s="75"/>
      <c r="I18" s="75"/>
      <c r="J18" s="75"/>
      <c r="K18" s="75"/>
      <c r="L18" s="80"/>
    </row>
    <row r="19" spans="2:12" ht="18.75" customHeight="1" x14ac:dyDescent="0.25">
      <c r="B19" s="79"/>
      <c r="C19" s="75"/>
      <c r="D19" s="75"/>
      <c r="E19" s="75"/>
      <c r="F19" s="75"/>
      <c r="G19" s="75"/>
      <c r="H19" s="75"/>
      <c r="I19" s="75"/>
      <c r="J19" s="75"/>
      <c r="K19" s="75"/>
      <c r="L19" s="80"/>
    </row>
    <row r="20" spans="2:12" ht="18.75" customHeight="1" x14ac:dyDescent="0.25">
      <c r="B20" s="79"/>
      <c r="C20" s="75"/>
      <c r="D20" s="75"/>
      <c r="E20" s="75"/>
      <c r="F20" s="75"/>
      <c r="G20" s="75"/>
      <c r="H20" s="75"/>
      <c r="I20" s="75"/>
      <c r="J20" s="75"/>
      <c r="K20" s="75"/>
      <c r="L20" s="80"/>
    </row>
    <row r="21" spans="2:12" ht="18.75" customHeight="1" x14ac:dyDescent="0.25">
      <c r="B21" s="79"/>
      <c r="C21" s="75"/>
      <c r="D21" s="75"/>
      <c r="E21" s="75"/>
      <c r="F21" s="75"/>
      <c r="G21" s="75"/>
      <c r="H21" s="75"/>
      <c r="I21" s="75"/>
      <c r="J21" s="75"/>
      <c r="K21" s="75"/>
      <c r="L21" s="80"/>
    </row>
    <row r="22" spans="2:12" ht="18.75" customHeight="1" x14ac:dyDescent="0.25">
      <c r="B22" s="79"/>
      <c r="C22" s="75"/>
      <c r="D22" s="75"/>
      <c r="E22" s="75"/>
      <c r="F22" s="75"/>
      <c r="G22" s="75"/>
      <c r="H22" s="75"/>
      <c r="I22" s="75"/>
      <c r="J22" s="75"/>
      <c r="K22" s="75"/>
      <c r="L22" s="80"/>
    </row>
    <row r="23" spans="2:12" ht="18.75" customHeight="1" x14ac:dyDescent="0.25">
      <c r="B23" s="79"/>
      <c r="C23" s="75"/>
      <c r="D23" s="75"/>
      <c r="E23" s="75"/>
      <c r="F23" s="75"/>
      <c r="G23" s="75"/>
      <c r="H23" s="75"/>
      <c r="I23" s="75"/>
      <c r="J23" s="75"/>
      <c r="K23" s="75"/>
      <c r="L23" s="80"/>
    </row>
    <row r="24" spans="2:12" ht="18.75" customHeight="1" x14ac:dyDescent="0.25">
      <c r="B24" s="79"/>
      <c r="C24" s="75"/>
      <c r="D24" s="75"/>
      <c r="E24" s="75"/>
      <c r="F24" s="75"/>
      <c r="G24" s="75"/>
      <c r="H24" s="75"/>
      <c r="I24" s="75"/>
      <c r="J24" s="75"/>
      <c r="K24" s="75"/>
      <c r="L24" s="80"/>
    </row>
    <row r="25" spans="2:12" ht="18.75" customHeight="1" x14ac:dyDescent="0.25">
      <c r="B25" s="79"/>
      <c r="C25" s="75"/>
      <c r="D25" s="75"/>
      <c r="E25" s="75"/>
      <c r="F25" s="75"/>
      <c r="G25" s="75"/>
      <c r="H25" s="75"/>
      <c r="I25" s="75"/>
      <c r="J25" s="75"/>
      <c r="K25" s="75"/>
      <c r="L25" s="80"/>
    </row>
    <row r="26" spans="2:12" ht="18.75" customHeight="1" x14ac:dyDescent="0.25">
      <c r="B26" s="79"/>
      <c r="C26" s="75"/>
      <c r="D26" s="75"/>
      <c r="E26" s="75"/>
      <c r="F26" s="75"/>
      <c r="G26" s="75"/>
      <c r="H26" s="75"/>
      <c r="I26" s="75"/>
      <c r="J26" s="75"/>
      <c r="K26" s="75"/>
      <c r="L26" s="80"/>
    </row>
    <row r="27" spans="2:12" ht="18.75" customHeight="1" x14ac:dyDescent="0.25">
      <c r="B27" s="79"/>
      <c r="C27" s="75"/>
      <c r="D27" s="75"/>
      <c r="E27" s="75"/>
      <c r="F27" s="75"/>
      <c r="G27" s="75"/>
      <c r="H27" s="75"/>
      <c r="I27" s="75"/>
      <c r="J27" s="75"/>
      <c r="K27" s="75"/>
      <c r="L27" s="80"/>
    </row>
    <row r="28" spans="2:12" ht="18.75" customHeight="1" x14ac:dyDescent="0.25">
      <c r="B28" s="79"/>
      <c r="C28" s="75"/>
      <c r="D28" s="75"/>
      <c r="E28" s="75"/>
      <c r="F28" s="75"/>
      <c r="G28" s="75"/>
      <c r="H28" s="75"/>
      <c r="I28" s="75"/>
      <c r="J28" s="75"/>
      <c r="K28" s="75"/>
      <c r="L28" s="80"/>
    </row>
    <row r="29" spans="2:12" ht="18.75" customHeight="1" x14ac:dyDescent="0.25">
      <c r="B29" s="79"/>
      <c r="C29" s="75"/>
      <c r="D29" s="75"/>
      <c r="E29" s="75"/>
      <c r="F29" s="75"/>
      <c r="G29" s="75"/>
      <c r="H29" s="75"/>
      <c r="I29" s="75"/>
      <c r="J29" s="75"/>
      <c r="K29" s="75"/>
      <c r="L29" s="80"/>
    </row>
    <row r="30" spans="2:12" ht="18.75" customHeight="1" x14ac:dyDescent="0.25">
      <c r="B30" s="79"/>
      <c r="C30" s="75"/>
      <c r="D30" s="75"/>
      <c r="E30" s="75"/>
      <c r="F30" s="75"/>
      <c r="G30" s="75"/>
      <c r="H30" s="75"/>
      <c r="I30" s="75"/>
      <c r="J30" s="75"/>
      <c r="K30" s="75"/>
      <c r="L30" s="80"/>
    </row>
    <row r="31" spans="2:12" ht="18.75" customHeight="1" x14ac:dyDescent="0.25">
      <c r="B31" s="81"/>
      <c r="C31" s="82"/>
      <c r="D31" s="82"/>
      <c r="E31" s="82"/>
      <c r="F31" s="82"/>
      <c r="G31" s="82"/>
      <c r="H31" s="82"/>
      <c r="I31" s="82"/>
      <c r="J31" s="82"/>
      <c r="K31" s="82"/>
      <c r="L31" s="83"/>
    </row>
    <row r="32" spans="2:12" ht="15" customHeight="1" x14ac:dyDescent="0.25"/>
  </sheetData>
  <mergeCells count="3">
    <mergeCell ref="B1:L3"/>
    <mergeCell ref="B4:L4"/>
    <mergeCell ref="B5:L5"/>
  </mergeCells>
  <pageMargins left="0.7" right="0.7" top="0.75" bottom="0.75" header="0.3" footer="0.3"/>
  <pageSetup paperSize="9" orientation="portrait"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Hoja41"/>
  <dimension ref="A1:N32"/>
  <sheetViews>
    <sheetView showGridLines="0" zoomScaleNormal="100" workbookViewId="0">
      <pane xSplit="1" ySplit="4" topLeftCell="B5" activePane="bottomRight" state="frozen"/>
      <selection activeCell="I25" sqref="I25"/>
      <selection pane="topRight" activeCell="I25" sqref="I25"/>
      <selection pane="bottomLeft" activeCell="I25" sqref="I25"/>
      <selection pane="bottomRight" activeCell="B4" sqref="B4:L4"/>
    </sheetView>
  </sheetViews>
  <sheetFormatPr baseColWidth="10" defaultColWidth="0" defaultRowHeight="15" customHeight="1" zeroHeight="1" x14ac:dyDescent="0.25"/>
  <cols>
    <col min="1" max="1" width="3.5703125" customWidth="1"/>
    <col min="2" max="12" width="15" customWidth="1"/>
    <col min="13" max="13" width="5" customWidth="1"/>
    <col min="14" max="14" width="0" hidden="1" customWidth="1"/>
    <col min="15" max="16384" width="9.140625" hidden="1"/>
  </cols>
  <sheetData>
    <row r="1" spans="2:14" x14ac:dyDescent="0.25">
      <c r="B1" s="1958"/>
      <c r="C1" s="1959"/>
      <c r="D1" s="1959"/>
      <c r="E1" s="1959"/>
      <c r="F1" s="1959"/>
      <c r="G1" s="1959"/>
      <c r="H1" s="1959"/>
      <c r="I1" s="1959"/>
      <c r="J1" s="1959"/>
      <c r="K1" s="1959"/>
      <c r="L1" s="1960"/>
    </row>
    <row r="2" spans="2:14" x14ac:dyDescent="0.25">
      <c r="B2" s="1961"/>
      <c r="C2" s="1962"/>
      <c r="D2" s="1962"/>
      <c r="E2" s="1962"/>
      <c r="F2" s="1962"/>
      <c r="G2" s="1962"/>
      <c r="H2" s="1962"/>
      <c r="I2" s="1962"/>
      <c r="J2" s="1962"/>
      <c r="K2" s="1962"/>
      <c r="L2" s="1963"/>
    </row>
    <row r="3" spans="2:14" ht="16.5" thickBot="1" x14ac:dyDescent="0.3">
      <c r="B3" s="1964"/>
      <c r="C3" s="1965"/>
      <c r="D3" s="1965"/>
      <c r="E3" s="1965"/>
      <c r="F3" s="1965"/>
      <c r="G3" s="1965"/>
      <c r="H3" s="1965"/>
      <c r="I3" s="1965"/>
      <c r="J3" s="1965"/>
      <c r="K3" s="1965"/>
      <c r="L3" s="1966"/>
      <c r="M3" s="1"/>
      <c r="N3" s="1"/>
    </row>
    <row r="4" spans="2:14" ht="21.75" thickBot="1" x14ac:dyDescent="0.4">
      <c r="B4" s="1967" t="s">
        <v>2768</v>
      </c>
      <c r="C4" s="1968"/>
      <c r="D4" s="1968"/>
      <c r="E4" s="1968"/>
      <c r="F4" s="1968"/>
      <c r="G4" s="1968"/>
      <c r="H4" s="1968"/>
      <c r="I4" s="1968"/>
      <c r="J4" s="1968"/>
      <c r="K4" s="1968"/>
      <c r="L4" s="1969"/>
      <c r="M4" s="1"/>
      <c r="N4" s="1"/>
    </row>
    <row r="5" spans="2:14" s="2" customFormat="1" ht="15.75" x14ac:dyDescent="0.25">
      <c r="B5" s="1852"/>
      <c r="C5" s="1852"/>
      <c r="D5" s="1852"/>
      <c r="E5" s="1852"/>
      <c r="F5" s="1852"/>
      <c r="G5" s="1852"/>
      <c r="H5" s="1852"/>
      <c r="I5" s="1852"/>
      <c r="J5" s="1852"/>
      <c r="K5" s="1852"/>
      <c r="L5" s="1852"/>
      <c r="M5" s="5"/>
      <c r="N5" s="5"/>
    </row>
    <row r="6" spans="2:14" s="2" customFormat="1" ht="19.5" customHeight="1" x14ac:dyDescent="0.25">
      <c r="B6" s="76"/>
      <c r="C6" s="77"/>
      <c r="D6" s="77"/>
      <c r="E6" s="77"/>
      <c r="F6" s="77"/>
      <c r="G6" s="77"/>
      <c r="H6" s="77"/>
      <c r="I6" s="77"/>
      <c r="J6" s="77"/>
      <c r="K6" s="77"/>
      <c r="L6" s="78"/>
      <c r="M6" s="5"/>
      <c r="N6" s="5"/>
    </row>
    <row r="7" spans="2:14" s="2" customFormat="1" ht="18.75" customHeight="1" x14ac:dyDescent="0.25">
      <c r="B7" s="79"/>
      <c r="C7" s="75"/>
      <c r="D7" s="75"/>
      <c r="E7" s="75"/>
      <c r="F7" s="75"/>
      <c r="G7" s="75"/>
      <c r="H7" s="75"/>
      <c r="I7" s="75"/>
      <c r="J7" s="75"/>
      <c r="K7" s="75"/>
      <c r="L7" s="80"/>
      <c r="M7" s="5"/>
      <c r="N7" s="5"/>
    </row>
    <row r="8" spans="2:14" s="2" customFormat="1" ht="18.75" customHeight="1" x14ac:dyDescent="0.25">
      <c r="B8" s="79"/>
      <c r="C8" s="75"/>
      <c r="D8" s="75"/>
      <c r="E8" s="75"/>
      <c r="F8" s="75"/>
      <c r="G8" s="75"/>
      <c r="H8" s="75"/>
      <c r="I8" s="75"/>
      <c r="J8" s="75"/>
      <c r="K8" s="75"/>
      <c r="L8" s="80"/>
      <c r="M8" s="5"/>
      <c r="N8" s="5"/>
    </row>
    <row r="9" spans="2:14" s="2" customFormat="1" ht="18.75" customHeight="1" x14ac:dyDescent="0.25">
      <c r="B9" s="79"/>
      <c r="C9" s="75"/>
      <c r="D9" s="75"/>
      <c r="E9" s="75"/>
      <c r="F9" s="75"/>
      <c r="G9" s="75"/>
      <c r="H9" s="75"/>
      <c r="I9" s="75"/>
      <c r="J9" s="75"/>
      <c r="K9" s="75"/>
      <c r="L9" s="80"/>
    </row>
    <row r="10" spans="2:14" ht="18.75" customHeight="1" x14ac:dyDescent="0.25">
      <c r="B10" s="79"/>
      <c r="C10" s="75"/>
      <c r="D10" s="75"/>
      <c r="E10" s="75"/>
      <c r="F10" s="75"/>
      <c r="G10" s="75"/>
      <c r="H10" s="75"/>
      <c r="I10" s="75"/>
      <c r="J10" s="75"/>
      <c r="K10" s="75"/>
      <c r="L10" s="80"/>
    </row>
    <row r="11" spans="2:14" ht="18.75" customHeight="1" x14ac:dyDescent="0.25">
      <c r="B11" s="79"/>
      <c r="C11" s="75"/>
      <c r="D11" s="75"/>
      <c r="E11" s="75"/>
      <c r="F11" s="75"/>
      <c r="G11" s="75"/>
      <c r="H11" s="75"/>
      <c r="I11" s="75"/>
      <c r="J11" s="75"/>
      <c r="K11" s="75"/>
      <c r="L11" s="80"/>
    </row>
    <row r="12" spans="2:14" ht="18.75" customHeight="1" x14ac:dyDescent="0.25">
      <c r="B12" s="79"/>
      <c r="C12" s="75"/>
      <c r="D12" s="75"/>
      <c r="E12" s="75"/>
      <c r="F12" s="75"/>
      <c r="G12" s="75"/>
      <c r="H12" s="75"/>
      <c r="I12" s="75"/>
      <c r="J12" s="75"/>
      <c r="K12" s="75"/>
      <c r="L12" s="80"/>
    </row>
    <row r="13" spans="2:14" ht="18.75" customHeight="1" x14ac:dyDescent="0.25">
      <c r="B13" s="79"/>
      <c r="C13" s="75"/>
      <c r="D13" s="75"/>
      <c r="E13" s="75"/>
      <c r="F13" s="75"/>
      <c r="G13" s="75"/>
      <c r="H13" s="75"/>
      <c r="I13" s="75"/>
      <c r="J13" s="75"/>
      <c r="K13" s="75"/>
      <c r="L13" s="80"/>
    </row>
    <row r="14" spans="2:14" ht="18.75" customHeight="1" x14ac:dyDescent="0.25">
      <c r="B14" s="79"/>
      <c r="C14" s="75"/>
      <c r="D14" s="75"/>
      <c r="E14" s="75"/>
      <c r="F14" s="75"/>
      <c r="G14" s="75"/>
      <c r="H14" s="75"/>
      <c r="I14" s="75"/>
      <c r="J14" s="75"/>
      <c r="K14" s="75"/>
      <c r="L14" s="80"/>
    </row>
    <row r="15" spans="2:14" ht="18.75" customHeight="1" x14ac:dyDescent="0.25">
      <c r="B15" s="79"/>
      <c r="C15" s="75"/>
      <c r="D15" s="75"/>
      <c r="E15" s="75"/>
      <c r="F15" s="75"/>
      <c r="G15" s="75"/>
      <c r="H15" s="75"/>
      <c r="I15" s="75"/>
      <c r="J15" s="75"/>
      <c r="K15" s="75"/>
      <c r="L15" s="80"/>
    </row>
    <row r="16" spans="2:14" ht="18.75" customHeight="1" x14ac:dyDescent="0.25">
      <c r="B16" s="79"/>
      <c r="C16" s="75"/>
      <c r="D16" s="75"/>
      <c r="E16" s="75"/>
      <c r="F16" s="75"/>
      <c r="G16" s="75"/>
      <c r="H16" s="75"/>
      <c r="I16" s="75"/>
      <c r="J16" s="75"/>
      <c r="K16" s="75"/>
      <c r="L16" s="80"/>
    </row>
    <row r="17" spans="2:12" ht="18.75" customHeight="1" x14ac:dyDescent="0.25">
      <c r="B17" s="79"/>
      <c r="C17" s="75"/>
      <c r="D17" s="75"/>
      <c r="E17" s="75"/>
      <c r="F17" s="75"/>
      <c r="G17" s="75"/>
      <c r="H17" s="75"/>
      <c r="I17" s="75"/>
      <c r="J17" s="75"/>
      <c r="K17" s="75"/>
      <c r="L17" s="80"/>
    </row>
    <row r="18" spans="2:12" ht="18.75" customHeight="1" x14ac:dyDescent="0.25">
      <c r="B18" s="79"/>
      <c r="C18" s="75"/>
      <c r="D18" s="75"/>
      <c r="E18" s="75"/>
      <c r="F18" s="75"/>
      <c r="G18" s="75"/>
      <c r="H18" s="75"/>
      <c r="I18" s="75"/>
      <c r="J18" s="75"/>
      <c r="K18" s="75"/>
      <c r="L18" s="80"/>
    </row>
    <row r="19" spans="2:12" ht="18.75" customHeight="1" x14ac:dyDescent="0.25">
      <c r="B19" s="79"/>
      <c r="C19" s="75"/>
      <c r="D19" s="75"/>
      <c r="E19" s="75"/>
      <c r="F19" s="75"/>
      <c r="G19" s="75"/>
      <c r="H19" s="75"/>
      <c r="I19" s="75"/>
      <c r="J19" s="75"/>
      <c r="K19" s="75"/>
      <c r="L19" s="80"/>
    </row>
    <row r="20" spans="2:12" ht="18.75" customHeight="1" x14ac:dyDescent="0.25">
      <c r="B20" s="79"/>
      <c r="C20" s="75"/>
      <c r="D20" s="75"/>
      <c r="E20" s="75"/>
      <c r="F20" s="75"/>
      <c r="G20" s="75"/>
      <c r="H20" s="75"/>
      <c r="I20" s="75"/>
      <c r="J20" s="75"/>
      <c r="K20" s="75"/>
      <c r="L20" s="80"/>
    </row>
    <row r="21" spans="2:12" ht="18.75" customHeight="1" x14ac:dyDescent="0.25">
      <c r="B21" s="79"/>
      <c r="C21" s="75"/>
      <c r="D21" s="75"/>
      <c r="E21" s="75"/>
      <c r="F21" s="75"/>
      <c r="G21" s="75"/>
      <c r="H21" s="75"/>
      <c r="I21" s="75"/>
      <c r="J21" s="75"/>
      <c r="K21" s="75"/>
      <c r="L21" s="80"/>
    </row>
    <row r="22" spans="2:12" ht="18.75" customHeight="1" x14ac:dyDescent="0.25">
      <c r="B22" s="79"/>
      <c r="C22" s="75"/>
      <c r="D22" s="75"/>
      <c r="E22" s="75"/>
      <c r="F22" s="75"/>
      <c r="G22" s="75"/>
      <c r="H22" s="75"/>
      <c r="I22" s="75"/>
      <c r="J22" s="75"/>
      <c r="K22" s="75"/>
      <c r="L22" s="80"/>
    </row>
    <row r="23" spans="2:12" ht="18.75" customHeight="1" x14ac:dyDescent="0.25">
      <c r="B23" s="79"/>
      <c r="C23" s="75"/>
      <c r="D23" s="75"/>
      <c r="E23" s="75"/>
      <c r="F23" s="75"/>
      <c r="G23" s="75"/>
      <c r="H23" s="75"/>
      <c r="I23" s="75"/>
      <c r="J23" s="75"/>
      <c r="K23" s="75"/>
      <c r="L23" s="80"/>
    </row>
    <row r="24" spans="2:12" ht="18.75" customHeight="1" x14ac:dyDescent="0.25">
      <c r="B24" s="79"/>
      <c r="C24" s="75"/>
      <c r="D24" s="75"/>
      <c r="E24" s="75"/>
      <c r="F24" s="75"/>
      <c r="G24" s="75"/>
      <c r="H24" s="75"/>
      <c r="I24" s="75"/>
      <c r="J24" s="75"/>
      <c r="K24" s="75"/>
      <c r="L24" s="80"/>
    </row>
    <row r="25" spans="2:12" ht="18.75" customHeight="1" x14ac:dyDescent="0.25">
      <c r="B25" s="79"/>
      <c r="C25" s="75"/>
      <c r="D25" s="75"/>
      <c r="E25" s="75"/>
      <c r="F25" s="75"/>
      <c r="G25" s="75"/>
      <c r="H25" s="75"/>
      <c r="I25" s="75"/>
      <c r="J25" s="75"/>
      <c r="K25" s="75"/>
      <c r="L25" s="80"/>
    </row>
    <row r="26" spans="2:12" ht="18.75" customHeight="1" x14ac:dyDescent="0.25">
      <c r="B26" s="79"/>
      <c r="C26" s="75"/>
      <c r="D26" s="75"/>
      <c r="E26" s="75"/>
      <c r="F26" s="75"/>
      <c r="G26" s="75"/>
      <c r="H26" s="75"/>
      <c r="I26" s="75"/>
      <c r="J26" s="75"/>
      <c r="K26" s="75"/>
      <c r="L26" s="80"/>
    </row>
    <row r="27" spans="2:12" ht="18.75" customHeight="1" x14ac:dyDescent="0.25">
      <c r="B27" s="79"/>
      <c r="C27" s="75"/>
      <c r="D27" s="75"/>
      <c r="E27" s="75"/>
      <c r="F27" s="75"/>
      <c r="G27" s="75"/>
      <c r="H27" s="75"/>
      <c r="I27" s="75"/>
      <c r="J27" s="75"/>
      <c r="K27" s="75"/>
      <c r="L27" s="80"/>
    </row>
    <row r="28" spans="2:12" ht="18.75" customHeight="1" x14ac:dyDescent="0.25">
      <c r="B28" s="79"/>
      <c r="C28" s="75"/>
      <c r="D28" s="75"/>
      <c r="E28" s="75"/>
      <c r="F28" s="75"/>
      <c r="G28" s="75"/>
      <c r="H28" s="75"/>
      <c r="I28" s="75"/>
      <c r="J28" s="75"/>
      <c r="K28" s="75"/>
      <c r="L28" s="80"/>
    </row>
    <row r="29" spans="2:12" ht="18.75" customHeight="1" x14ac:dyDescent="0.25">
      <c r="B29" s="79"/>
      <c r="C29" s="75"/>
      <c r="D29" s="75"/>
      <c r="E29" s="75"/>
      <c r="F29" s="75"/>
      <c r="G29" s="75"/>
      <c r="H29" s="75"/>
      <c r="I29" s="75"/>
      <c r="J29" s="75"/>
      <c r="K29" s="75"/>
      <c r="L29" s="80"/>
    </row>
    <row r="30" spans="2:12" ht="18.75" customHeight="1" x14ac:dyDescent="0.25">
      <c r="B30" s="79"/>
      <c r="C30" s="75"/>
      <c r="D30" s="75"/>
      <c r="E30" s="75"/>
      <c r="F30" s="75"/>
      <c r="G30" s="75"/>
      <c r="H30" s="75"/>
      <c r="I30" s="75"/>
      <c r="J30" s="75"/>
      <c r="K30" s="75"/>
      <c r="L30" s="80"/>
    </row>
    <row r="31" spans="2:12" ht="18.75" customHeight="1" x14ac:dyDescent="0.25">
      <c r="B31" s="81"/>
      <c r="C31" s="82"/>
      <c r="D31" s="82"/>
      <c r="E31" s="82"/>
      <c r="F31" s="82"/>
      <c r="G31" s="82"/>
      <c r="H31" s="82"/>
      <c r="I31" s="82"/>
      <c r="J31" s="82"/>
      <c r="K31" s="82"/>
      <c r="L31" s="83"/>
    </row>
    <row r="32" spans="2:12" ht="15" customHeight="1" x14ac:dyDescent="0.25"/>
  </sheetData>
  <mergeCells count="3">
    <mergeCell ref="B1:L3"/>
    <mergeCell ref="B4:L4"/>
    <mergeCell ref="B5:L5"/>
  </mergeCells>
  <pageMargins left="0.7" right="0.7" top="0.75" bottom="0.75" header="0.3" footer="0.3"/>
  <pageSetup paperSize="9" orientation="portrait"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Hoja42"/>
  <dimension ref="A1:O65"/>
  <sheetViews>
    <sheetView showGridLines="0" zoomScaleNormal="100" workbookViewId="0">
      <pane xSplit="2" ySplit="8" topLeftCell="C59" activePane="bottomRight" state="frozen"/>
      <selection activeCell="I25" sqref="I25"/>
      <selection pane="topRight" activeCell="I25" sqref="I25"/>
      <selection pane="bottomLeft" activeCell="I25" sqref="I25"/>
      <selection pane="bottomRight"/>
    </sheetView>
  </sheetViews>
  <sheetFormatPr baseColWidth="10" defaultColWidth="0" defaultRowHeight="0" customHeight="1" zeroHeight="1" x14ac:dyDescent="0.25"/>
  <cols>
    <col min="1" max="1" width="3.5703125" style="566" customWidth="1"/>
    <col min="2" max="2" width="58.85546875" style="566" customWidth="1"/>
    <col min="3" max="3" width="10" style="566" bestFit="1" customWidth="1"/>
    <col min="4" max="4" width="10.42578125" style="566" bestFit="1" customWidth="1"/>
    <col min="5" max="5" width="9.5703125" style="566" bestFit="1" customWidth="1"/>
    <col min="6" max="6" width="10.42578125" style="566" bestFit="1" customWidth="1"/>
    <col min="7" max="7" width="14.42578125" style="566" customWidth="1"/>
    <col min="8" max="8" width="11.140625" style="566" bestFit="1" customWidth="1"/>
    <col min="9" max="9" width="10.28515625" style="566" bestFit="1" customWidth="1"/>
    <col min="10" max="10" width="9.7109375" style="566" bestFit="1" customWidth="1"/>
    <col min="11" max="11" width="10.28515625" style="566" bestFit="1" customWidth="1"/>
    <col min="12" max="12" width="14.42578125" style="566" customWidth="1"/>
    <col min="13" max="13" width="5" style="566" customWidth="1"/>
    <col min="14" max="15" width="0" style="566" hidden="1" customWidth="1"/>
    <col min="16" max="16384" width="9.140625" style="566" hidden="1"/>
  </cols>
  <sheetData>
    <row r="1" spans="2:12" ht="15" x14ac:dyDescent="0.25">
      <c r="B1" s="1985"/>
      <c r="C1" s="1986"/>
      <c r="D1" s="1986"/>
      <c r="E1" s="1986"/>
      <c r="F1" s="1986"/>
      <c r="G1" s="1986"/>
      <c r="H1" s="1986"/>
      <c r="I1" s="1986"/>
      <c r="J1" s="1986"/>
      <c r="K1" s="1986"/>
      <c r="L1" s="1987"/>
    </row>
    <row r="2" spans="2:12" ht="15" x14ac:dyDescent="0.25">
      <c r="B2" s="1988"/>
      <c r="C2" s="1989"/>
      <c r="D2" s="1989"/>
      <c r="E2" s="1989"/>
      <c r="F2" s="1989"/>
      <c r="G2" s="1989"/>
      <c r="H2" s="1989"/>
      <c r="I2" s="1989"/>
      <c r="J2" s="1989"/>
      <c r="K2" s="1989"/>
      <c r="L2" s="1990"/>
    </row>
    <row r="3" spans="2:12" ht="15.75" thickBot="1" x14ac:dyDescent="0.3">
      <c r="B3" s="1991"/>
      <c r="C3" s="1992"/>
      <c r="D3" s="1992"/>
      <c r="E3" s="1992"/>
      <c r="F3" s="1992"/>
      <c r="G3" s="1992"/>
      <c r="H3" s="1992"/>
      <c r="I3" s="1992"/>
      <c r="J3" s="1992"/>
      <c r="K3" s="1992"/>
      <c r="L3" s="1993"/>
    </row>
    <row r="4" spans="2:12" ht="21.75" thickBot="1" x14ac:dyDescent="0.4">
      <c r="B4" s="1994" t="s">
        <v>2890</v>
      </c>
      <c r="C4" s="1995"/>
      <c r="D4" s="1995"/>
      <c r="E4" s="1995"/>
      <c r="F4" s="1995"/>
      <c r="G4" s="1995"/>
      <c r="H4" s="1995"/>
      <c r="I4" s="1995"/>
      <c r="J4" s="1995"/>
      <c r="K4" s="1995"/>
      <c r="L4" s="1996"/>
    </row>
    <row r="5" spans="2:12" s="569" customFormat="1" ht="15.75" x14ac:dyDescent="0.25">
      <c r="B5" s="2038"/>
      <c r="C5" s="2038"/>
      <c r="D5" s="2038"/>
      <c r="E5" s="2038"/>
      <c r="F5" s="2038"/>
      <c r="G5" s="568"/>
      <c r="H5" s="568"/>
      <c r="I5" s="568"/>
      <c r="J5" s="568"/>
    </row>
    <row r="6" spans="2:12" s="569" customFormat="1" ht="18.75" customHeight="1" x14ac:dyDescent="0.25">
      <c r="B6" s="2061" t="s">
        <v>568</v>
      </c>
      <c r="C6" s="2122" t="s">
        <v>299</v>
      </c>
      <c r="D6" s="2122"/>
      <c r="E6" s="2122"/>
      <c r="F6" s="2122"/>
      <c r="G6" s="2122"/>
      <c r="H6" s="2123" t="s">
        <v>300</v>
      </c>
      <c r="I6" s="2123"/>
      <c r="J6" s="2123"/>
      <c r="K6" s="2123"/>
      <c r="L6" s="2123"/>
    </row>
    <row r="7" spans="2:12" s="569" customFormat="1" ht="32.25" customHeight="1" x14ac:dyDescent="0.25">
      <c r="B7" s="2061"/>
      <c r="C7" s="2122" t="s">
        <v>138</v>
      </c>
      <c r="D7" s="2122"/>
      <c r="E7" s="2122" t="s">
        <v>566</v>
      </c>
      <c r="F7" s="2122"/>
      <c r="G7" s="2122" t="s">
        <v>567</v>
      </c>
      <c r="H7" s="2124" t="s">
        <v>138</v>
      </c>
      <c r="I7" s="2124"/>
      <c r="J7" s="2122" t="s">
        <v>566</v>
      </c>
      <c r="K7" s="2122"/>
      <c r="L7" s="2122" t="s">
        <v>567</v>
      </c>
    </row>
    <row r="8" spans="2:12" s="620" customFormat="1" ht="15.75" x14ac:dyDescent="0.25">
      <c r="B8" s="2061"/>
      <c r="C8" s="608" t="s">
        <v>586</v>
      </c>
      <c r="D8" s="608" t="s">
        <v>587</v>
      </c>
      <c r="E8" s="608" t="s">
        <v>586</v>
      </c>
      <c r="F8" s="608" t="s">
        <v>587</v>
      </c>
      <c r="G8" s="2122"/>
      <c r="H8" s="608" t="s">
        <v>586</v>
      </c>
      <c r="I8" s="608" t="s">
        <v>587</v>
      </c>
      <c r="J8" s="608" t="s">
        <v>586</v>
      </c>
      <c r="K8" s="608" t="s">
        <v>587</v>
      </c>
      <c r="L8" s="2122"/>
    </row>
    <row r="9" spans="2:12" ht="18.75" customHeight="1" x14ac:dyDescent="0.25">
      <c r="B9" s="608" t="s">
        <v>581</v>
      </c>
      <c r="C9" s="168">
        <f>SUM(C10:C22)</f>
        <v>558</v>
      </c>
      <c r="D9" s="168">
        <f>SUM(D10:D22)</f>
        <v>407</v>
      </c>
      <c r="E9" s="168">
        <f>SUM(E10:E22)</f>
        <v>287</v>
      </c>
      <c r="F9" s="168">
        <f>SUM(F10:F22)</f>
        <v>207</v>
      </c>
      <c r="G9" s="1247">
        <f>IFERROR((F9+E9)/(D9+C9),0)</f>
        <v>0.51191709844559585</v>
      </c>
      <c r="H9" s="1242">
        <f>SUM(H10:H22)</f>
        <v>447</v>
      </c>
      <c r="I9" s="1242">
        <f>SUM(I10:I22)</f>
        <v>324</v>
      </c>
      <c r="J9" s="1242">
        <f>SUM(J10:J22)</f>
        <v>305</v>
      </c>
      <c r="K9" s="1242">
        <f>SUM(K10:K22)</f>
        <v>222</v>
      </c>
      <c r="L9" s="1247">
        <f>IFERROR((K9+J9)/(I9+H9),0)</f>
        <v>0.68352788586251623</v>
      </c>
    </row>
    <row r="10" spans="2:12" ht="18.75" customHeight="1" x14ac:dyDescent="0.25">
      <c r="B10" s="688" t="s">
        <v>2822</v>
      </c>
      <c r="C10" s="711">
        <v>48</v>
      </c>
      <c r="D10" s="711">
        <v>41</v>
      </c>
      <c r="E10" s="711">
        <v>23</v>
      </c>
      <c r="F10" s="711">
        <v>16</v>
      </c>
      <c r="G10" s="1248">
        <f t="shared" ref="G10:G61" si="0">IFERROR((F10+E10)/(D10+C10),0)</f>
        <v>0.43820224719101125</v>
      </c>
      <c r="H10" s="708">
        <v>48</v>
      </c>
      <c r="I10" s="708">
        <v>29</v>
      </c>
      <c r="J10" s="708">
        <v>29</v>
      </c>
      <c r="K10" s="708">
        <v>18</v>
      </c>
      <c r="L10" s="1248">
        <f t="shared" ref="L10:L61" si="1">IFERROR((K10+J10)/(I10+H10),0)</f>
        <v>0.61038961038961037</v>
      </c>
    </row>
    <row r="11" spans="2:12" ht="18.75" customHeight="1" x14ac:dyDescent="0.25">
      <c r="B11" s="688" t="s">
        <v>2820</v>
      </c>
      <c r="C11" s="711">
        <v>52</v>
      </c>
      <c r="D11" s="711">
        <v>48</v>
      </c>
      <c r="E11" s="711">
        <v>19</v>
      </c>
      <c r="F11" s="711">
        <v>24</v>
      </c>
      <c r="G11" s="1248">
        <f t="shared" si="0"/>
        <v>0.43</v>
      </c>
      <c r="H11" s="708">
        <v>40</v>
      </c>
      <c r="I11" s="708">
        <v>33</v>
      </c>
      <c r="J11" s="708">
        <v>26</v>
      </c>
      <c r="K11" s="708">
        <v>20</v>
      </c>
      <c r="L11" s="1248">
        <f t="shared" si="1"/>
        <v>0.63013698630136983</v>
      </c>
    </row>
    <row r="12" spans="2:12" ht="18.75" customHeight="1" x14ac:dyDescent="0.25">
      <c r="B12" s="688" t="s">
        <v>2830</v>
      </c>
      <c r="C12" s="711">
        <v>37</v>
      </c>
      <c r="D12" s="711">
        <v>28</v>
      </c>
      <c r="E12" s="711">
        <v>23</v>
      </c>
      <c r="F12" s="711">
        <v>23</v>
      </c>
      <c r="G12" s="1248">
        <f t="shared" si="0"/>
        <v>0.70769230769230773</v>
      </c>
      <c r="H12" s="708">
        <v>36</v>
      </c>
      <c r="I12" s="708">
        <v>23</v>
      </c>
      <c r="J12" s="708">
        <v>29</v>
      </c>
      <c r="K12" s="708">
        <v>19</v>
      </c>
      <c r="L12" s="1248">
        <f t="shared" si="1"/>
        <v>0.81355932203389836</v>
      </c>
    </row>
    <row r="13" spans="2:12" ht="18.75" customHeight="1" x14ac:dyDescent="0.25">
      <c r="B13" s="688" t="s">
        <v>2831</v>
      </c>
      <c r="C13" s="711">
        <v>28</v>
      </c>
      <c r="D13" s="711">
        <v>13</v>
      </c>
      <c r="E13" s="711">
        <v>22</v>
      </c>
      <c r="F13" s="711">
        <v>10</v>
      </c>
      <c r="G13" s="1248">
        <f t="shared" si="0"/>
        <v>0.78048780487804881</v>
      </c>
      <c r="H13" s="708">
        <v>22</v>
      </c>
      <c r="I13" s="708">
        <v>9</v>
      </c>
      <c r="J13" s="708">
        <v>19</v>
      </c>
      <c r="K13" s="708">
        <v>9</v>
      </c>
      <c r="L13" s="1248">
        <f t="shared" si="1"/>
        <v>0.90322580645161288</v>
      </c>
    </row>
    <row r="14" spans="2:12" ht="18.75" customHeight="1" x14ac:dyDescent="0.25">
      <c r="B14" s="688" t="s">
        <v>2832</v>
      </c>
      <c r="C14" s="711">
        <v>39</v>
      </c>
      <c r="D14" s="711">
        <v>40</v>
      </c>
      <c r="E14" s="711">
        <v>22</v>
      </c>
      <c r="F14" s="711">
        <v>22</v>
      </c>
      <c r="G14" s="1248">
        <f t="shared" si="0"/>
        <v>0.55696202531645567</v>
      </c>
      <c r="H14" s="708">
        <v>42</v>
      </c>
      <c r="I14" s="708">
        <v>27</v>
      </c>
      <c r="J14" s="708">
        <v>27</v>
      </c>
      <c r="K14" s="708">
        <v>17</v>
      </c>
      <c r="L14" s="1248">
        <f t="shared" si="1"/>
        <v>0.6376811594202898</v>
      </c>
    </row>
    <row r="15" spans="2:12" ht="18.75" customHeight="1" x14ac:dyDescent="0.25">
      <c r="B15" s="688" t="s">
        <v>2825</v>
      </c>
      <c r="C15" s="711">
        <v>2</v>
      </c>
      <c r="D15" s="711">
        <v>1</v>
      </c>
      <c r="E15" s="711">
        <v>2</v>
      </c>
      <c r="F15" s="711">
        <v>1</v>
      </c>
      <c r="G15" s="1248">
        <f t="shared" si="0"/>
        <v>1</v>
      </c>
      <c r="H15" s="708">
        <v>32</v>
      </c>
      <c r="I15" s="708">
        <v>23</v>
      </c>
      <c r="J15" s="708">
        <v>29</v>
      </c>
      <c r="K15" s="708">
        <v>19</v>
      </c>
      <c r="L15" s="1248">
        <f t="shared" si="1"/>
        <v>0.87272727272727268</v>
      </c>
    </row>
    <row r="16" spans="2:12" ht="15.75" x14ac:dyDescent="0.25">
      <c r="B16" s="688" t="s">
        <v>2826</v>
      </c>
      <c r="C16" s="711">
        <v>39</v>
      </c>
      <c r="D16" s="711">
        <v>12</v>
      </c>
      <c r="E16" s="711">
        <v>32</v>
      </c>
      <c r="F16" s="711">
        <v>12</v>
      </c>
      <c r="G16" s="1248">
        <f t="shared" si="0"/>
        <v>0.86274509803921573</v>
      </c>
      <c r="H16" s="708">
        <v>17</v>
      </c>
      <c r="I16" s="708">
        <v>12</v>
      </c>
      <c r="J16" s="708">
        <v>15</v>
      </c>
      <c r="K16" s="708">
        <v>11</v>
      </c>
      <c r="L16" s="1248"/>
    </row>
    <row r="17" spans="2:12" ht="15.75" x14ac:dyDescent="0.25">
      <c r="B17" s="688" t="s">
        <v>2823</v>
      </c>
      <c r="C17" s="711">
        <v>51</v>
      </c>
      <c r="D17" s="711">
        <v>31</v>
      </c>
      <c r="E17" s="711">
        <v>22</v>
      </c>
      <c r="F17" s="711">
        <v>20</v>
      </c>
      <c r="G17" s="1248">
        <f t="shared" si="0"/>
        <v>0.51219512195121952</v>
      </c>
      <c r="H17" s="708">
        <v>37</v>
      </c>
      <c r="I17" s="708">
        <v>36</v>
      </c>
      <c r="J17" s="708">
        <v>20</v>
      </c>
      <c r="K17" s="708">
        <v>23</v>
      </c>
      <c r="L17" s="1248">
        <f t="shared" si="1"/>
        <v>0.58904109589041098</v>
      </c>
    </row>
    <row r="18" spans="2:12" ht="18.75" customHeight="1" x14ac:dyDescent="0.25">
      <c r="B18" s="688" t="s">
        <v>2821</v>
      </c>
      <c r="C18" s="711">
        <v>47</v>
      </c>
      <c r="D18" s="711">
        <v>37</v>
      </c>
      <c r="E18" s="711">
        <v>21</v>
      </c>
      <c r="F18" s="711">
        <v>18</v>
      </c>
      <c r="G18" s="1248">
        <f t="shared" si="0"/>
        <v>0.4642857142857143</v>
      </c>
      <c r="H18" s="708">
        <v>53</v>
      </c>
      <c r="I18" s="708">
        <v>41</v>
      </c>
      <c r="J18" s="708">
        <v>24</v>
      </c>
      <c r="K18" s="708">
        <v>21</v>
      </c>
      <c r="L18" s="1248">
        <f t="shared" si="1"/>
        <v>0.47872340425531917</v>
      </c>
    </row>
    <row r="19" spans="2:12" ht="18.75" customHeight="1" x14ac:dyDescent="0.25">
      <c r="B19" s="688" t="s">
        <v>2827</v>
      </c>
      <c r="C19" s="711">
        <v>28</v>
      </c>
      <c r="D19" s="711">
        <v>17</v>
      </c>
      <c r="E19" s="711">
        <v>22</v>
      </c>
      <c r="F19" s="711">
        <v>15</v>
      </c>
      <c r="G19" s="1248">
        <f t="shared" si="0"/>
        <v>0.82222222222222219</v>
      </c>
      <c r="H19" s="708">
        <v>30</v>
      </c>
      <c r="I19" s="708">
        <v>16</v>
      </c>
      <c r="J19" s="708">
        <v>28</v>
      </c>
      <c r="K19" s="708">
        <v>14</v>
      </c>
      <c r="L19" s="1248">
        <f t="shared" si="1"/>
        <v>0.91304347826086951</v>
      </c>
    </row>
    <row r="20" spans="2:12" ht="18.75" customHeight="1" x14ac:dyDescent="0.25">
      <c r="B20" s="688" t="s">
        <v>2828</v>
      </c>
      <c r="C20" s="711">
        <v>31</v>
      </c>
      <c r="D20" s="711">
        <v>24</v>
      </c>
      <c r="E20" s="711">
        <v>27</v>
      </c>
      <c r="F20" s="711">
        <v>15</v>
      </c>
      <c r="G20" s="1248">
        <f t="shared" si="0"/>
        <v>0.76363636363636367</v>
      </c>
      <c r="H20" s="708">
        <v>13</v>
      </c>
      <c r="I20" s="708">
        <v>11</v>
      </c>
      <c r="J20" s="708">
        <v>13</v>
      </c>
      <c r="K20" s="708">
        <v>10</v>
      </c>
      <c r="L20" s="1248">
        <f t="shared" si="1"/>
        <v>0.95833333333333337</v>
      </c>
    </row>
    <row r="21" spans="2:12" ht="18.75" customHeight="1" x14ac:dyDescent="0.25">
      <c r="B21" s="688" t="s">
        <v>2829</v>
      </c>
      <c r="C21" s="711">
        <v>48</v>
      </c>
      <c r="D21" s="711">
        <v>29</v>
      </c>
      <c r="E21" s="711">
        <v>29</v>
      </c>
      <c r="F21" s="711">
        <v>14</v>
      </c>
      <c r="G21" s="1248">
        <f>IFERROR((F21+E21)/(D21+C21),0)</f>
        <v>0.55844155844155841</v>
      </c>
      <c r="H21" s="708">
        <v>42</v>
      </c>
      <c r="I21" s="708">
        <v>21</v>
      </c>
      <c r="J21" s="708">
        <v>28</v>
      </c>
      <c r="K21" s="708">
        <v>14</v>
      </c>
      <c r="L21" s="1248">
        <f>IFERROR((K21+J21)/(I21+H21),0)</f>
        <v>0.66666666666666663</v>
      </c>
    </row>
    <row r="22" spans="2:12" ht="18.75" customHeight="1" x14ac:dyDescent="0.25">
      <c r="B22" s="688" t="s">
        <v>2824</v>
      </c>
      <c r="C22" s="711">
        <v>108</v>
      </c>
      <c r="D22" s="711">
        <v>86</v>
      </c>
      <c r="E22" s="711">
        <v>23</v>
      </c>
      <c r="F22" s="711">
        <v>17</v>
      </c>
      <c r="G22" s="1248">
        <f t="shared" si="0"/>
        <v>0.20618556701030927</v>
      </c>
      <c r="H22" s="1243">
        <v>35</v>
      </c>
      <c r="I22" s="1243">
        <v>43</v>
      </c>
      <c r="J22" s="708">
        <v>18</v>
      </c>
      <c r="K22" s="708">
        <v>27</v>
      </c>
      <c r="L22" s="1248">
        <f t="shared" si="1"/>
        <v>0.57692307692307687</v>
      </c>
    </row>
    <row r="23" spans="2:12" ht="18.75" customHeight="1" x14ac:dyDescent="0.25">
      <c r="B23" s="608" t="s">
        <v>570</v>
      </c>
      <c r="C23" s="1249">
        <f>SUM(C24:C33)</f>
        <v>522</v>
      </c>
      <c r="D23" s="1249">
        <f>SUM(D24:D33)</f>
        <v>489</v>
      </c>
      <c r="E23" s="1249">
        <f>SUM(E24:E33)</f>
        <v>226</v>
      </c>
      <c r="F23" s="1249">
        <f>SUM(F24:F33)</f>
        <v>160</v>
      </c>
      <c r="G23" s="1247">
        <f>IFERROR((F23+E23)/(D23+C23),0)</f>
        <v>0.3818001978239367</v>
      </c>
      <c r="H23" s="1242">
        <f>SUM(H24:H33)</f>
        <v>421</v>
      </c>
      <c r="I23" s="1242">
        <f>SUM(I24:I33)</f>
        <v>483</v>
      </c>
      <c r="J23" s="1242">
        <f>SUM(J24:J33)</f>
        <v>155</v>
      </c>
      <c r="K23" s="1242">
        <f>SUM(K24:K33)</f>
        <v>195</v>
      </c>
      <c r="L23" s="1247">
        <f>IFERROR((K23+J23)/(I23+H23),0)</f>
        <v>0.38716814159292035</v>
      </c>
    </row>
    <row r="24" spans="2:12" ht="31.5" x14ac:dyDescent="0.25">
      <c r="B24" s="688" t="s">
        <v>2834</v>
      </c>
      <c r="C24" s="1250">
        <v>60</v>
      </c>
      <c r="D24" s="1250">
        <v>32</v>
      </c>
      <c r="E24" s="1250">
        <v>27</v>
      </c>
      <c r="F24" s="1250">
        <v>17</v>
      </c>
      <c r="G24" s="1248">
        <f t="shared" si="0"/>
        <v>0.47826086956521741</v>
      </c>
      <c r="H24" s="708">
        <v>34</v>
      </c>
      <c r="I24" s="708">
        <v>21</v>
      </c>
      <c r="J24" s="708">
        <v>17</v>
      </c>
      <c r="K24" s="1244">
        <v>16</v>
      </c>
      <c r="L24" s="1248">
        <f t="shared" si="1"/>
        <v>0.6</v>
      </c>
    </row>
    <row r="25" spans="2:12" s="1451" customFormat="1" ht="15.75" x14ac:dyDescent="0.25">
      <c r="B25" s="688" t="s">
        <v>2837</v>
      </c>
      <c r="C25" s="1250">
        <v>42</v>
      </c>
      <c r="D25" s="1250">
        <v>52</v>
      </c>
      <c r="E25" s="1250">
        <v>23</v>
      </c>
      <c r="F25" s="1250">
        <v>29</v>
      </c>
      <c r="G25" s="1248">
        <f t="shared" si="0"/>
        <v>0.55319148936170215</v>
      </c>
      <c r="H25" s="708">
        <v>28</v>
      </c>
      <c r="I25" s="708">
        <v>34</v>
      </c>
      <c r="J25" s="708">
        <v>20</v>
      </c>
      <c r="K25" s="1244">
        <v>19</v>
      </c>
      <c r="L25" s="1248">
        <f t="shared" si="1"/>
        <v>0.62903225806451613</v>
      </c>
    </row>
    <row r="26" spans="2:12" ht="15.75" x14ac:dyDescent="0.25">
      <c r="B26" s="688" t="s">
        <v>2838</v>
      </c>
      <c r="C26" s="1250">
        <v>43</v>
      </c>
      <c r="D26" s="1250">
        <v>38</v>
      </c>
      <c r="E26" s="1250">
        <v>23</v>
      </c>
      <c r="F26" s="1250">
        <v>22</v>
      </c>
      <c r="G26" s="1248">
        <f t="shared" si="0"/>
        <v>0.55555555555555558</v>
      </c>
      <c r="H26" s="708"/>
      <c r="I26" s="708"/>
      <c r="J26" s="708"/>
      <c r="K26" s="1244"/>
      <c r="L26" s="1248">
        <f t="shared" si="1"/>
        <v>0</v>
      </c>
    </row>
    <row r="27" spans="2:12" ht="31.5" x14ac:dyDescent="0.25">
      <c r="B27" s="688" t="s">
        <v>2835</v>
      </c>
      <c r="C27" s="1250">
        <v>30</v>
      </c>
      <c r="D27" s="1250">
        <v>211</v>
      </c>
      <c r="E27" s="1250">
        <v>14</v>
      </c>
      <c r="F27" s="1250">
        <v>32</v>
      </c>
      <c r="G27" s="1248">
        <f t="shared" si="0"/>
        <v>0.1908713692946058</v>
      </c>
      <c r="H27" s="1243">
        <v>28</v>
      </c>
      <c r="I27" s="1243">
        <v>132</v>
      </c>
      <c r="J27" s="1243">
        <v>6</v>
      </c>
      <c r="K27" s="1244">
        <v>38</v>
      </c>
      <c r="L27" s="1248">
        <f t="shared" si="1"/>
        <v>0.27500000000000002</v>
      </c>
    </row>
    <row r="28" spans="2:12" s="1451" customFormat="1" ht="31.5" x14ac:dyDescent="0.25">
      <c r="B28" s="688" t="s">
        <v>2863</v>
      </c>
      <c r="C28" s="1250"/>
      <c r="D28" s="1250"/>
      <c r="E28" s="1250"/>
      <c r="F28" s="1250"/>
      <c r="G28" s="1248">
        <f t="shared" si="0"/>
        <v>0</v>
      </c>
      <c r="H28" s="1243">
        <v>23</v>
      </c>
      <c r="I28" s="1243">
        <v>90</v>
      </c>
      <c r="J28" s="1243">
        <v>9</v>
      </c>
      <c r="K28" s="1244">
        <v>34</v>
      </c>
      <c r="L28" s="1248">
        <f t="shared" si="1"/>
        <v>0.38053097345132741</v>
      </c>
    </row>
    <row r="29" spans="2:12" s="1451" customFormat="1" ht="31.5" x14ac:dyDescent="0.25">
      <c r="B29" s="688" t="s">
        <v>2864</v>
      </c>
      <c r="C29" s="1250"/>
      <c r="D29" s="1250"/>
      <c r="E29" s="1250"/>
      <c r="F29" s="1250"/>
      <c r="G29" s="1248">
        <f t="shared" si="0"/>
        <v>0</v>
      </c>
      <c r="H29" s="1243">
        <v>16</v>
      </c>
      <c r="I29" s="1243">
        <v>76</v>
      </c>
      <c r="J29" s="1243">
        <v>9</v>
      </c>
      <c r="K29" s="1244">
        <v>35</v>
      </c>
      <c r="L29" s="1248">
        <f t="shared" si="1"/>
        <v>0.47826086956521741</v>
      </c>
    </row>
    <row r="30" spans="2:12" ht="15.75" x14ac:dyDescent="0.25">
      <c r="B30" s="688" t="s">
        <v>2836</v>
      </c>
      <c r="C30" s="1250">
        <v>114</v>
      </c>
      <c r="D30" s="1250">
        <v>6</v>
      </c>
      <c r="E30" s="1250">
        <v>56</v>
      </c>
      <c r="F30" s="1250">
        <v>2</v>
      </c>
      <c r="G30" s="1248">
        <f t="shared" si="0"/>
        <v>0.48333333333333334</v>
      </c>
      <c r="H30" s="708">
        <v>113</v>
      </c>
      <c r="I30" s="708">
        <v>2</v>
      </c>
      <c r="J30" s="708">
        <v>40</v>
      </c>
      <c r="K30" s="1244">
        <v>1</v>
      </c>
      <c r="L30" s="1248">
        <f t="shared" si="1"/>
        <v>0.35652173913043478</v>
      </c>
    </row>
    <row r="31" spans="2:12" ht="18.75" customHeight="1" x14ac:dyDescent="0.25">
      <c r="B31" s="688" t="s">
        <v>2862</v>
      </c>
      <c r="C31" s="1250">
        <v>97</v>
      </c>
      <c r="D31" s="1250">
        <v>63</v>
      </c>
      <c r="E31" s="1250">
        <v>22</v>
      </c>
      <c r="F31" s="1250">
        <v>19</v>
      </c>
      <c r="G31" s="1248">
        <f t="shared" si="0"/>
        <v>0.25624999999999998</v>
      </c>
      <c r="H31" s="708">
        <v>116</v>
      </c>
      <c r="I31" s="708">
        <v>79</v>
      </c>
      <c r="J31" s="708">
        <v>17</v>
      </c>
      <c r="K31" s="1244">
        <v>20</v>
      </c>
      <c r="L31" s="1248">
        <f t="shared" si="1"/>
        <v>0.18974358974358974</v>
      </c>
    </row>
    <row r="32" spans="2:12" ht="18.75" customHeight="1" x14ac:dyDescent="0.25">
      <c r="B32" s="688" t="s">
        <v>2323</v>
      </c>
      <c r="C32" s="1250">
        <v>102</v>
      </c>
      <c r="D32" s="1250">
        <v>40</v>
      </c>
      <c r="E32" s="1250">
        <v>39</v>
      </c>
      <c r="F32" s="1250">
        <v>14</v>
      </c>
      <c r="G32" s="1248">
        <f t="shared" si="0"/>
        <v>0.37323943661971831</v>
      </c>
      <c r="H32" s="708">
        <v>46</v>
      </c>
      <c r="I32" s="708">
        <v>23</v>
      </c>
      <c r="J32" s="708">
        <v>25</v>
      </c>
      <c r="K32" s="1244">
        <v>14</v>
      </c>
      <c r="L32" s="1248">
        <f t="shared" si="1"/>
        <v>0.56521739130434778</v>
      </c>
    </row>
    <row r="33" spans="2:12" ht="18.75" customHeight="1" x14ac:dyDescent="0.25">
      <c r="B33" s="688" t="s">
        <v>2324</v>
      </c>
      <c r="C33" s="1250">
        <v>34</v>
      </c>
      <c r="D33" s="1250">
        <v>47</v>
      </c>
      <c r="E33" s="1250">
        <v>22</v>
      </c>
      <c r="F33" s="1250">
        <v>25</v>
      </c>
      <c r="G33" s="1248">
        <f t="shared" si="0"/>
        <v>0.58024691358024694</v>
      </c>
      <c r="H33" s="708">
        <v>17</v>
      </c>
      <c r="I33" s="708">
        <v>26</v>
      </c>
      <c r="J33" s="708">
        <v>12</v>
      </c>
      <c r="K33" s="1244">
        <v>18</v>
      </c>
      <c r="L33" s="1248">
        <f t="shared" si="1"/>
        <v>0.69767441860465118</v>
      </c>
    </row>
    <row r="34" spans="2:12" ht="18.75" customHeight="1" x14ac:dyDescent="0.25">
      <c r="B34" s="608" t="s">
        <v>200</v>
      </c>
      <c r="C34" s="1249">
        <f>SUM(C35:C45)</f>
        <v>252</v>
      </c>
      <c r="D34" s="1249">
        <f>SUM(D35:D45)</f>
        <v>659</v>
      </c>
      <c r="E34" s="1249">
        <f>SUM(E35:E45)</f>
        <v>131</v>
      </c>
      <c r="F34" s="1249">
        <f>SUM(F35:F45)</f>
        <v>318</v>
      </c>
      <c r="G34" s="1247">
        <f>IFERROR((F34+E34)/(D34+C34),0)</f>
        <v>0.49286498353457736</v>
      </c>
      <c r="H34" s="1242">
        <f>SUM(H35:H45)</f>
        <v>194</v>
      </c>
      <c r="I34" s="1242">
        <f>SUM(I35:I45)</f>
        <v>428</v>
      </c>
      <c r="J34" s="1242">
        <f>SUM(J35:J45)</f>
        <v>121</v>
      </c>
      <c r="K34" s="1242">
        <f>SUM(K35:K45)</f>
        <v>242</v>
      </c>
      <c r="L34" s="1247">
        <f>IFERROR((K34+J34)/(I34+H34),0)</f>
        <v>0.58360128617363349</v>
      </c>
    </row>
    <row r="35" spans="2:12" ht="18.75" customHeight="1" x14ac:dyDescent="0.25">
      <c r="B35" s="688" t="s">
        <v>2840</v>
      </c>
      <c r="C35" s="711">
        <v>26</v>
      </c>
      <c r="D35" s="711">
        <v>34</v>
      </c>
      <c r="E35" s="711">
        <v>21</v>
      </c>
      <c r="F35" s="1250">
        <v>24</v>
      </c>
      <c r="G35" s="1248">
        <f t="shared" si="0"/>
        <v>0.75</v>
      </c>
      <c r="H35" s="708">
        <v>13</v>
      </c>
      <c r="I35" s="708">
        <v>22</v>
      </c>
      <c r="J35" s="708">
        <v>10</v>
      </c>
      <c r="K35" s="1244">
        <v>15</v>
      </c>
      <c r="L35" s="1248">
        <f t="shared" si="1"/>
        <v>0.7142857142857143</v>
      </c>
    </row>
    <row r="36" spans="2:12" ht="18.75" customHeight="1" x14ac:dyDescent="0.25">
      <c r="B36" s="688" t="s">
        <v>2844</v>
      </c>
      <c r="C36" s="711">
        <v>18</v>
      </c>
      <c r="D36" s="711">
        <v>33</v>
      </c>
      <c r="E36" s="711">
        <v>12</v>
      </c>
      <c r="F36" s="1250">
        <v>25</v>
      </c>
      <c r="G36" s="1248">
        <f t="shared" si="0"/>
        <v>0.72549019607843135</v>
      </c>
      <c r="H36" s="708">
        <v>26</v>
      </c>
      <c r="I36" s="1243">
        <v>16</v>
      </c>
      <c r="J36" s="1243">
        <v>23</v>
      </c>
      <c r="K36" s="1244">
        <v>12</v>
      </c>
      <c r="L36" s="1248">
        <f t="shared" si="1"/>
        <v>0.83333333333333337</v>
      </c>
    </row>
    <row r="37" spans="2:12" ht="18.75" customHeight="1" x14ac:dyDescent="0.25">
      <c r="B37" s="688" t="s">
        <v>2845</v>
      </c>
      <c r="C37" s="711">
        <v>26</v>
      </c>
      <c r="D37" s="711">
        <v>23</v>
      </c>
      <c r="E37" s="711">
        <v>22</v>
      </c>
      <c r="F37" s="1250">
        <v>20</v>
      </c>
      <c r="G37" s="1248">
        <f t="shared" si="0"/>
        <v>0.8571428571428571</v>
      </c>
      <c r="H37" s="1243">
        <v>7</v>
      </c>
      <c r="I37" s="1243">
        <v>13</v>
      </c>
      <c r="J37" s="1243">
        <v>5</v>
      </c>
      <c r="K37" s="1244">
        <v>13</v>
      </c>
      <c r="L37" s="1248">
        <f t="shared" si="1"/>
        <v>0.9</v>
      </c>
    </row>
    <row r="38" spans="2:12" ht="18.75" customHeight="1" x14ac:dyDescent="0.25">
      <c r="B38" s="688" t="s">
        <v>2846</v>
      </c>
      <c r="C38" s="711">
        <v>18</v>
      </c>
      <c r="D38" s="711">
        <v>24</v>
      </c>
      <c r="E38" s="711">
        <v>15</v>
      </c>
      <c r="F38" s="1250">
        <v>21</v>
      </c>
      <c r="G38" s="1248">
        <f t="shared" si="0"/>
        <v>0.8571428571428571</v>
      </c>
      <c r="H38" s="708">
        <v>15</v>
      </c>
      <c r="I38" s="708">
        <v>13</v>
      </c>
      <c r="J38" s="708">
        <v>13</v>
      </c>
      <c r="K38" s="1244">
        <v>10</v>
      </c>
      <c r="L38" s="1248">
        <f t="shared" si="1"/>
        <v>0.8214285714285714</v>
      </c>
    </row>
    <row r="39" spans="2:12" ht="18.75" customHeight="1" x14ac:dyDescent="0.25">
      <c r="B39" s="688" t="s">
        <v>2849</v>
      </c>
      <c r="C39" s="711">
        <v>19</v>
      </c>
      <c r="D39" s="711">
        <v>41</v>
      </c>
      <c r="E39" s="711">
        <v>14</v>
      </c>
      <c r="F39" s="1250">
        <v>30</v>
      </c>
      <c r="G39" s="1248">
        <f t="shared" si="0"/>
        <v>0.73333333333333328</v>
      </c>
      <c r="H39" s="708">
        <v>16</v>
      </c>
      <c r="I39" s="708">
        <v>20</v>
      </c>
      <c r="J39" s="708">
        <v>15</v>
      </c>
      <c r="K39" s="1244">
        <v>18</v>
      </c>
      <c r="L39" s="1248">
        <f t="shared" si="1"/>
        <v>0.91666666666666663</v>
      </c>
    </row>
    <row r="40" spans="2:12" ht="18.75" customHeight="1" x14ac:dyDescent="0.25">
      <c r="B40" s="688" t="s">
        <v>2848</v>
      </c>
      <c r="C40" s="711">
        <v>46</v>
      </c>
      <c r="D40" s="711">
        <v>122</v>
      </c>
      <c r="E40" s="711">
        <v>5</v>
      </c>
      <c r="F40" s="1250">
        <v>33</v>
      </c>
      <c r="G40" s="1248">
        <f t="shared" si="0"/>
        <v>0.22619047619047619</v>
      </c>
      <c r="H40" s="708">
        <v>54</v>
      </c>
      <c r="I40" s="708">
        <v>106</v>
      </c>
      <c r="J40" s="708">
        <v>13</v>
      </c>
      <c r="K40" s="1244">
        <v>31</v>
      </c>
      <c r="L40" s="1248">
        <f t="shared" si="1"/>
        <v>0.27500000000000002</v>
      </c>
    </row>
    <row r="41" spans="2:12" ht="18.75" customHeight="1" x14ac:dyDescent="0.25">
      <c r="B41" s="688" t="s">
        <v>2841</v>
      </c>
      <c r="C41" s="711">
        <v>31</v>
      </c>
      <c r="D41" s="711">
        <v>61</v>
      </c>
      <c r="E41" s="711">
        <v>12</v>
      </c>
      <c r="F41" s="1250">
        <v>31</v>
      </c>
      <c r="G41" s="1248">
        <f t="shared" si="0"/>
        <v>0.46739130434782611</v>
      </c>
      <c r="H41" s="708">
        <v>10</v>
      </c>
      <c r="I41" s="708">
        <v>13</v>
      </c>
      <c r="J41" s="708">
        <v>9</v>
      </c>
      <c r="K41" s="1244">
        <v>12</v>
      </c>
      <c r="L41" s="1248">
        <f t="shared" si="1"/>
        <v>0.91304347826086951</v>
      </c>
    </row>
    <row r="42" spans="2:12" ht="18.75" customHeight="1" x14ac:dyDescent="0.25">
      <c r="B42" s="688" t="s">
        <v>2847</v>
      </c>
      <c r="C42" s="711">
        <v>20</v>
      </c>
      <c r="D42" s="711">
        <v>125</v>
      </c>
      <c r="E42" s="711">
        <v>8</v>
      </c>
      <c r="F42" s="1250">
        <v>33</v>
      </c>
      <c r="G42" s="1248">
        <f t="shared" si="0"/>
        <v>0.28275862068965518</v>
      </c>
      <c r="H42" s="708">
        <v>19</v>
      </c>
      <c r="I42" s="708">
        <v>101</v>
      </c>
      <c r="J42" s="708">
        <v>4</v>
      </c>
      <c r="K42" s="1244">
        <v>40</v>
      </c>
      <c r="L42" s="1248">
        <f t="shared" si="1"/>
        <v>0.36666666666666664</v>
      </c>
    </row>
    <row r="43" spans="2:12" ht="18.75" customHeight="1" x14ac:dyDescent="0.25">
      <c r="B43" s="688" t="s">
        <v>2842</v>
      </c>
      <c r="C43" s="711">
        <v>13</v>
      </c>
      <c r="D43" s="711">
        <v>89</v>
      </c>
      <c r="E43" s="711">
        <v>2</v>
      </c>
      <c r="F43" s="1250">
        <v>37</v>
      </c>
      <c r="G43" s="1248">
        <f t="shared" si="0"/>
        <v>0.38235294117647056</v>
      </c>
      <c r="H43" s="1243">
        <v>9</v>
      </c>
      <c r="I43" s="1243">
        <v>61</v>
      </c>
      <c r="J43" s="1243">
        <v>7</v>
      </c>
      <c r="K43" s="1244">
        <v>35</v>
      </c>
      <c r="L43" s="1248">
        <f t="shared" si="1"/>
        <v>0.6</v>
      </c>
    </row>
    <row r="44" spans="2:12" ht="18.75" customHeight="1" x14ac:dyDescent="0.25">
      <c r="B44" s="688" t="s">
        <v>2850</v>
      </c>
      <c r="C44" s="711">
        <v>28</v>
      </c>
      <c r="D44" s="711">
        <v>59</v>
      </c>
      <c r="E44" s="711">
        <v>14</v>
      </c>
      <c r="F44" s="1250">
        <v>30</v>
      </c>
      <c r="G44" s="1248">
        <f t="shared" si="0"/>
        <v>0.50574712643678166</v>
      </c>
      <c r="H44" s="708">
        <v>12</v>
      </c>
      <c r="I44" s="708">
        <v>37</v>
      </c>
      <c r="J44" s="708">
        <v>9</v>
      </c>
      <c r="K44" s="1244">
        <v>33</v>
      </c>
      <c r="L44" s="1248">
        <f t="shared" si="1"/>
        <v>0.8571428571428571</v>
      </c>
    </row>
    <row r="45" spans="2:12" ht="18.75" customHeight="1" x14ac:dyDescent="0.25">
      <c r="B45" s="688" t="s">
        <v>2843</v>
      </c>
      <c r="C45" s="711">
        <v>7</v>
      </c>
      <c r="D45" s="711">
        <v>48</v>
      </c>
      <c r="E45" s="711">
        <v>6</v>
      </c>
      <c r="F45" s="1250">
        <v>34</v>
      </c>
      <c r="G45" s="1248">
        <f t="shared" si="0"/>
        <v>0.72727272727272729</v>
      </c>
      <c r="H45" s="708">
        <v>13</v>
      </c>
      <c r="I45" s="1243">
        <v>26</v>
      </c>
      <c r="J45" s="1243">
        <v>13</v>
      </c>
      <c r="K45" s="1244">
        <v>23</v>
      </c>
      <c r="L45" s="1248">
        <f t="shared" si="1"/>
        <v>0.92307692307692313</v>
      </c>
    </row>
    <row r="46" spans="2:12" ht="18.75" customHeight="1" x14ac:dyDescent="0.25">
      <c r="B46" s="608" t="s">
        <v>225</v>
      </c>
      <c r="C46" s="1251">
        <f>SUM(C47:C49)</f>
        <v>85</v>
      </c>
      <c r="D46" s="1251">
        <f t="shared" ref="D46:F46" si="2">SUM(D47:D49)</f>
        <v>116</v>
      </c>
      <c r="E46" s="1251">
        <f t="shared" si="2"/>
        <v>43</v>
      </c>
      <c r="F46" s="1251">
        <f t="shared" si="2"/>
        <v>75</v>
      </c>
      <c r="G46" s="1247">
        <f>IFERROR((F46+E46)/(D46+C46),0)</f>
        <v>0.58706467661691542</v>
      </c>
      <c r="H46" s="1245">
        <f>SUM(H47:H49)</f>
        <v>68</v>
      </c>
      <c r="I46" s="1245">
        <f t="shared" ref="I46:K46" si="3">SUM(I47:I49)</f>
        <v>53</v>
      </c>
      <c r="J46" s="1245">
        <f t="shared" si="3"/>
        <v>48</v>
      </c>
      <c r="K46" s="1245">
        <f t="shared" si="3"/>
        <v>41</v>
      </c>
      <c r="L46" s="1247">
        <f>IFERROR((K46+J46)/(I46+H46),0)</f>
        <v>0.73553719008264462</v>
      </c>
    </row>
    <row r="47" spans="2:12" ht="18.75" customHeight="1" x14ac:dyDescent="0.25">
      <c r="B47" s="688" t="s">
        <v>2852</v>
      </c>
      <c r="C47" s="1252">
        <v>47</v>
      </c>
      <c r="D47" s="1252">
        <v>43</v>
      </c>
      <c r="E47" s="1252">
        <v>23</v>
      </c>
      <c r="F47" s="1252">
        <v>23</v>
      </c>
      <c r="G47" s="1248">
        <f t="shared" si="0"/>
        <v>0.51111111111111107</v>
      </c>
      <c r="H47" s="1241">
        <v>44</v>
      </c>
      <c r="I47" s="1241">
        <v>26</v>
      </c>
      <c r="J47" s="1241">
        <v>28</v>
      </c>
      <c r="K47" s="1246">
        <v>19</v>
      </c>
      <c r="L47" s="1248">
        <f t="shared" si="1"/>
        <v>0.67142857142857137</v>
      </c>
    </row>
    <row r="48" spans="2:12" ht="18.75" customHeight="1" x14ac:dyDescent="0.25">
      <c r="B48" s="688" t="s">
        <v>574</v>
      </c>
      <c r="C48" s="1252">
        <v>22</v>
      </c>
      <c r="D48" s="1252">
        <v>44</v>
      </c>
      <c r="E48" s="1252">
        <v>9</v>
      </c>
      <c r="F48" s="1252">
        <v>31</v>
      </c>
      <c r="G48" s="1248">
        <f t="shared" si="0"/>
        <v>0.60606060606060608</v>
      </c>
      <c r="H48" s="1241">
        <v>14</v>
      </c>
      <c r="I48" s="1241">
        <v>17</v>
      </c>
      <c r="J48" s="1241">
        <v>12</v>
      </c>
      <c r="K48" s="1246">
        <v>15</v>
      </c>
      <c r="L48" s="1248">
        <f t="shared" si="1"/>
        <v>0.87096774193548387</v>
      </c>
    </row>
    <row r="49" spans="2:12" ht="18.75" customHeight="1" x14ac:dyDescent="0.25">
      <c r="B49" s="688" t="s">
        <v>2851</v>
      </c>
      <c r="C49" s="1252">
        <v>16</v>
      </c>
      <c r="D49" s="1252">
        <v>29</v>
      </c>
      <c r="E49" s="1252">
        <v>11</v>
      </c>
      <c r="F49" s="1252">
        <v>21</v>
      </c>
      <c r="G49" s="1248">
        <f t="shared" si="0"/>
        <v>0.71111111111111114</v>
      </c>
      <c r="H49" s="1241">
        <v>10</v>
      </c>
      <c r="I49" s="1241">
        <v>10</v>
      </c>
      <c r="J49" s="1241">
        <v>8</v>
      </c>
      <c r="K49" s="1246">
        <v>7</v>
      </c>
      <c r="L49" s="1248">
        <f t="shared" si="1"/>
        <v>0.75</v>
      </c>
    </row>
    <row r="50" spans="2:12" ht="18.75" customHeight="1" x14ac:dyDescent="0.25">
      <c r="B50" s="608" t="s">
        <v>251</v>
      </c>
      <c r="C50" s="1249">
        <f>SUM(C51:C52)</f>
        <v>300</v>
      </c>
      <c r="D50" s="1249">
        <f>SUM(D51:D52)</f>
        <v>208</v>
      </c>
      <c r="E50" s="1249">
        <f>SUM(E51:E52)</f>
        <v>55</v>
      </c>
      <c r="F50" s="1249">
        <f>SUM(F51:F52)</f>
        <v>38</v>
      </c>
      <c r="G50" s="1247">
        <f>IFERROR((F50+E50)/(D50+C50),0)</f>
        <v>0.18307086614173229</v>
      </c>
      <c r="H50" s="1242">
        <f>SUM(H51:H52)</f>
        <v>0</v>
      </c>
      <c r="I50" s="1242">
        <f>SUM(I51:I52)</f>
        <v>0</v>
      </c>
      <c r="J50" s="1242">
        <f>SUM(J51:J52)</f>
        <v>0</v>
      </c>
      <c r="K50" s="1242">
        <f>SUM(K51:K52)</f>
        <v>0</v>
      </c>
      <c r="L50" s="1247">
        <f>IFERROR((K50+J50)/(I50+H50),0)</f>
        <v>0</v>
      </c>
    </row>
    <row r="51" spans="2:12" ht="18.75" customHeight="1" x14ac:dyDescent="0.25">
      <c r="B51" s="688" t="s">
        <v>2321</v>
      </c>
      <c r="C51" s="711">
        <v>101</v>
      </c>
      <c r="D51" s="711">
        <v>56</v>
      </c>
      <c r="E51" s="711">
        <v>29</v>
      </c>
      <c r="F51" s="1250">
        <v>18</v>
      </c>
      <c r="G51" s="1248">
        <f t="shared" si="0"/>
        <v>0.29936305732484075</v>
      </c>
      <c r="H51" s="708">
        <v>0</v>
      </c>
      <c r="I51" s="708">
        <v>0</v>
      </c>
      <c r="J51" s="708">
        <v>0</v>
      </c>
      <c r="K51" s="1244">
        <v>0</v>
      </c>
      <c r="L51" s="1248">
        <f t="shared" si="1"/>
        <v>0</v>
      </c>
    </row>
    <row r="52" spans="2:12" ht="18.75" customHeight="1" x14ac:dyDescent="0.25">
      <c r="B52" s="688" t="s">
        <v>2322</v>
      </c>
      <c r="C52" s="711">
        <v>199</v>
      </c>
      <c r="D52" s="711">
        <v>152</v>
      </c>
      <c r="E52" s="711">
        <v>26</v>
      </c>
      <c r="F52" s="1250">
        <v>20</v>
      </c>
      <c r="G52" s="1248">
        <f t="shared" si="0"/>
        <v>0.13105413105413105</v>
      </c>
      <c r="H52" s="708">
        <v>0</v>
      </c>
      <c r="I52" s="708">
        <v>0</v>
      </c>
      <c r="J52" s="708">
        <v>0</v>
      </c>
      <c r="K52" s="1244">
        <v>0</v>
      </c>
      <c r="L52" s="1248">
        <f t="shared" si="1"/>
        <v>0</v>
      </c>
    </row>
    <row r="53" spans="2:12" ht="18.75" customHeight="1" x14ac:dyDescent="0.25">
      <c r="B53" s="608" t="s">
        <v>576</v>
      </c>
      <c r="C53" s="1249">
        <f>SUM(C54:C56)</f>
        <v>190</v>
      </c>
      <c r="D53" s="1249">
        <f>SUM(D54:D56)</f>
        <v>45</v>
      </c>
      <c r="E53" s="1249">
        <f>SUM(E54:E56)</f>
        <v>101</v>
      </c>
      <c r="F53" s="1249">
        <f>SUM(F54:F56)</f>
        <v>29</v>
      </c>
      <c r="G53" s="1247">
        <f>IFERROR((F53+E53)/(D53+C53),0)</f>
        <v>0.55319148936170215</v>
      </c>
      <c r="H53" s="1242">
        <f>SUM(H54:H56)</f>
        <v>0</v>
      </c>
      <c r="I53" s="1242">
        <f>SUM(I54:I56)</f>
        <v>0</v>
      </c>
      <c r="J53" s="1242">
        <f>SUM(J54:J56)</f>
        <v>0</v>
      </c>
      <c r="K53" s="1242">
        <f>SUM(K54:K56)</f>
        <v>0</v>
      </c>
      <c r="L53" s="1247">
        <f>IFERROR((K53+J53)/(I53+H53),0)</f>
        <v>0</v>
      </c>
    </row>
    <row r="54" spans="2:12" ht="18.75" customHeight="1" x14ac:dyDescent="0.25">
      <c r="B54" s="688" t="s">
        <v>2853</v>
      </c>
      <c r="C54" s="711">
        <v>41</v>
      </c>
      <c r="D54" s="711">
        <v>18</v>
      </c>
      <c r="E54" s="711">
        <v>29</v>
      </c>
      <c r="F54" s="1250">
        <v>18</v>
      </c>
      <c r="G54" s="1248">
        <f t="shared" si="0"/>
        <v>0.79661016949152541</v>
      </c>
      <c r="H54" s="1243">
        <v>0</v>
      </c>
      <c r="I54" s="1243">
        <v>0</v>
      </c>
      <c r="J54" s="1243">
        <v>0</v>
      </c>
      <c r="K54" s="1243">
        <v>0</v>
      </c>
      <c r="L54" s="1248">
        <f t="shared" si="1"/>
        <v>0</v>
      </c>
    </row>
    <row r="55" spans="2:12" ht="18.75" customHeight="1" x14ac:dyDescent="0.25">
      <c r="B55" s="688" t="s">
        <v>2855</v>
      </c>
      <c r="C55" s="711">
        <v>37</v>
      </c>
      <c r="D55" s="711">
        <v>13</v>
      </c>
      <c r="E55" s="711">
        <v>31</v>
      </c>
      <c r="F55" s="1250">
        <v>7</v>
      </c>
      <c r="G55" s="1248">
        <f t="shared" si="0"/>
        <v>0.76</v>
      </c>
      <c r="H55" s="1243">
        <v>0</v>
      </c>
      <c r="I55" s="1243">
        <v>0</v>
      </c>
      <c r="J55" s="1243">
        <v>0</v>
      </c>
      <c r="K55" s="1243">
        <v>0</v>
      </c>
      <c r="L55" s="1248">
        <f t="shared" si="1"/>
        <v>0</v>
      </c>
    </row>
    <row r="56" spans="2:12" ht="18.75" customHeight="1" x14ac:dyDescent="0.25">
      <c r="B56" s="688" t="s">
        <v>2854</v>
      </c>
      <c r="C56" s="711">
        <v>112</v>
      </c>
      <c r="D56" s="711">
        <v>14</v>
      </c>
      <c r="E56" s="711">
        <v>41</v>
      </c>
      <c r="F56" s="1250">
        <v>4</v>
      </c>
      <c r="G56" s="1248">
        <f t="shared" si="0"/>
        <v>0.35714285714285715</v>
      </c>
      <c r="H56" s="708">
        <v>0</v>
      </c>
      <c r="I56" s="708">
        <v>0</v>
      </c>
      <c r="J56" s="708">
        <v>0</v>
      </c>
      <c r="K56" s="708">
        <v>0</v>
      </c>
      <c r="L56" s="1248">
        <f t="shared" si="1"/>
        <v>0</v>
      </c>
    </row>
    <row r="57" spans="2:12" ht="18.75" customHeight="1" x14ac:dyDescent="0.25">
      <c r="B57" s="608" t="s">
        <v>335</v>
      </c>
      <c r="C57" s="1249">
        <f>SUM(C58:C61)</f>
        <v>376</v>
      </c>
      <c r="D57" s="1249">
        <f>SUM(D58:D61)</f>
        <v>216</v>
      </c>
      <c r="E57" s="1249">
        <f>SUM(E58:E61)</f>
        <v>135</v>
      </c>
      <c r="F57" s="1249">
        <f>SUM(F58:F61)</f>
        <v>66</v>
      </c>
      <c r="G57" s="1247">
        <f>IFERROR((F57+E57)/(D57+C57),0)</f>
        <v>0.33952702702702703</v>
      </c>
      <c r="H57" s="1242">
        <f>SUM(H58:H61)</f>
        <v>223</v>
      </c>
      <c r="I57" s="1242">
        <f>SUM(I58:I61)</f>
        <v>137</v>
      </c>
      <c r="J57" s="1242">
        <f>SUM(J58:J61)</f>
        <v>92</v>
      </c>
      <c r="K57" s="1242">
        <f>SUM(K58:K61)</f>
        <v>60</v>
      </c>
      <c r="L57" s="1247">
        <f>IFERROR((K57+J57)/(I57+H57),0)</f>
        <v>0.42222222222222222</v>
      </c>
    </row>
    <row r="58" spans="2:12" ht="18.75" customHeight="1" x14ac:dyDescent="0.25">
      <c r="B58" s="688" t="s">
        <v>2856</v>
      </c>
      <c r="C58" s="711">
        <v>118</v>
      </c>
      <c r="D58" s="711">
        <v>67</v>
      </c>
      <c r="E58" s="711">
        <v>32</v>
      </c>
      <c r="F58" s="1250">
        <v>13</v>
      </c>
      <c r="G58" s="1248">
        <f t="shared" si="0"/>
        <v>0.24324324324324326</v>
      </c>
      <c r="H58" s="708">
        <v>52</v>
      </c>
      <c r="I58" s="708">
        <v>30</v>
      </c>
      <c r="J58" s="708">
        <v>26</v>
      </c>
      <c r="K58" s="1244">
        <v>19</v>
      </c>
      <c r="L58" s="1248">
        <f t="shared" si="1"/>
        <v>0.54878048780487809</v>
      </c>
    </row>
    <row r="59" spans="2:12" ht="18.75" customHeight="1" x14ac:dyDescent="0.25">
      <c r="B59" s="688" t="s">
        <v>580</v>
      </c>
      <c r="C59" s="711">
        <v>81</v>
      </c>
      <c r="D59" s="711">
        <v>45</v>
      </c>
      <c r="E59" s="711">
        <v>36</v>
      </c>
      <c r="F59" s="1250">
        <v>19</v>
      </c>
      <c r="G59" s="1248">
        <f t="shared" si="0"/>
        <v>0.43650793650793651</v>
      </c>
      <c r="H59" s="1243"/>
      <c r="I59" s="1243"/>
      <c r="J59" s="1243"/>
      <c r="K59" s="1244"/>
      <c r="L59" s="1248">
        <f t="shared" si="1"/>
        <v>0</v>
      </c>
    </row>
    <row r="60" spans="2:12" ht="18.75" customHeight="1" x14ac:dyDescent="0.25">
      <c r="B60" s="688" t="s">
        <v>2330</v>
      </c>
      <c r="C60" s="711">
        <v>65</v>
      </c>
      <c r="D60" s="711">
        <v>29</v>
      </c>
      <c r="E60" s="711">
        <v>38</v>
      </c>
      <c r="F60" s="1250">
        <v>18</v>
      </c>
      <c r="G60" s="1248">
        <f t="shared" si="0"/>
        <v>0.5957446808510638</v>
      </c>
      <c r="H60" s="1243">
        <v>59</v>
      </c>
      <c r="I60" s="1243">
        <v>35</v>
      </c>
      <c r="J60" s="1243">
        <v>38</v>
      </c>
      <c r="K60" s="1244">
        <v>20</v>
      </c>
      <c r="L60" s="1248">
        <f t="shared" si="1"/>
        <v>0.61702127659574468</v>
      </c>
    </row>
    <row r="61" spans="2:12" ht="18.75" customHeight="1" x14ac:dyDescent="0.25">
      <c r="B61" s="688" t="s">
        <v>578</v>
      </c>
      <c r="C61" s="711">
        <v>112</v>
      </c>
      <c r="D61" s="711">
        <v>75</v>
      </c>
      <c r="E61" s="711">
        <v>29</v>
      </c>
      <c r="F61" s="1250">
        <v>16</v>
      </c>
      <c r="G61" s="1248">
        <f t="shared" si="0"/>
        <v>0.24064171122994651</v>
      </c>
      <c r="H61" s="1243">
        <v>112</v>
      </c>
      <c r="I61" s="1243">
        <v>72</v>
      </c>
      <c r="J61" s="1243">
        <v>28</v>
      </c>
      <c r="K61" s="1244">
        <v>21</v>
      </c>
      <c r="L61" s="1248">
        <f t="shared" si="1"/>
        <v>0.26630434782608697</v>
      </c>
    </row>
    <row r="62" spans="2:12" ht="18.75" customHeight="1" x14ac:dyDescent="0.3">
      <c r="B62" s="2061" t="s">
        <v>143</v>
      </c>
      <c r="C62" s="1253">
        <f>C9+C23+C34+C46+C50+C53+C57</f>
        <v>2283</v>
      </c>
      <c r="D62" s="1253">
        <f>D9+D23+D34+D46+D50+D53+D57</f>
        <v>2140</v>
      </c>
      <c r="E62" s="1253">
        <f>E9+E23+E34+E46+E50+E53+E57</f>
        <v>978</v>
      </c>
      <c r="F62" s="1253">
        <f>F9+F23+F34+F46+F50+F53+F57</f>
        <v>893</v>
      </c>
      <c r="G62" s="2119">
        <f>IFERROR((F62+E62)/(D62+C62),0)</f>
        <v>0.42301605245308616</v>
      </c>
      <c r="H62" s="110">
        <f>H9+H23+H34+H46+H50+H53+H57</f>
        <v>1353</v>
      </c>
      <c r="I62" s="110">
        <f>I9+I23+I34+I46+I50+I53+I57</f>
        <v>1425</v>
      </c>
      <c r="J62" s="110">
        <f>J9+J23+J34+J46+J50+J53+J57</f>
        <v>721</v>
      </c>
      <c r="K62" s="110">
        <f>K9+K23+K34+K46+K50+K53+K57</f>
        <v>760</v>
      </c>
      <c r="L62" s="2119">
        <f>IFERROR((K62+J62)/(I62+H62),0)</f>
        <v>0.53311735061195109</v>
      </c>
    </row>
    <row r="63" spans="2:12" ht="18.75" customHeight="1" x14ac:dyDescent="0.3">
      <c r="B63" s="2061"/>
      <c r="C63" s="686">
        <f>IFERROR(C62/$C$64,0)</f>
        <v>0.51616549853040927</v>
      </c>
      <c r="D63" s="686">
        <f t="shared" ref="D63" si="4">IFERROR(D62/$C$64,0)</f>
        <v>0.48383450146959078</v>
      </c>
      <c r="E63" s="686">
        <f>IFERROR(E62/$E$64,0)</f>
        <v>0.52271512560128275</v>
      </c>
      <c r="F63" s="686">
        <f>IFERROR(F62/$E$64,0)</f>
        <v>0.47728487439871725</v>
      </c>
      <c r="G63" s="2120"/>
      <c r="H63" s="686">
        <f>IFERROR(H62/$H$64,0)</f>
        <v>0.48704103671706261</v>
      </c>
      <c r="I63" s="686">
        <f t="shared" ref="I63" si="5">IFERROR(I62/$H$64,0)</f>
        <v>0.51295896328293733</v>
      </c>
      <c r="J63" s="686">
        <f>IFERROR(J62/$J$64,0)</f>
        <v>0.48683322079675895</v>
      </c>
      <c r="K63" s="686">
        <f>IFERROR(K62/$J$64,0)</f>
        <v>0.51316677920324105</v>
      </c>
      <c r="L63" s="2120"/>
    </row>
    <row r="64" spans="2:12" ht="18.75" customHeight="1" x14ac:dyDescent="0.3">
      <c r="B64" s="2061"/>
      <c r="C64" s="2074">
        <f>C62+D62</f>
        <v>4423</v>
      </c>
      <c r="D64" s="2074"/>
      <c r="E64" s="2074">
        <f>E62+F62</f>
        <v>1871</v>
      </c>
      <c r="F64" s="2074"/>
      <c r="G64" s="2121"/>
      <c r="H64" s="2074">
        <f>H62+I62</f>
        <v>2778</v>
      </c>
      <c r="I64" s="2074"/>
      <c r="J64" s="2074">
        <f>J62+K62</f>
        <v>1481</v>
      </c>
      <c r="K64" s="2074"/>
      <c r="L64" s="2121"/>
    </row>
    <row r="65" ht="18" customHeight="1" x14ac:dyDescent="0.25"/>
  </sheetData>
  <sheetProtection formatCells="0" formatColumns="0" formatRows="0" insertColumns="0" insertRows="0" deleteColumns="0" deleteRows="0" sort="0"/>
  <mergeCells count="19">
    <mergeCell ref="B1:L3"/>
    <mergeCell ref="B4:L4"/>
    <mergeCell ref="C6:G6"/>
    <mergeCell ref="H6:L6"/>
    <mergeCell ref="G7:G8"/>
    <mergeCell ref="L7:L8"/>
    <mergeCell ref="B5:F5"/>
    <mergeCell ref="B6:B8"/>
    <mergeCell ref="C7:D7"/>
    <mergeCell ref="E7:F7"/>
    <mergeCell ref="H7:I7"/>
    <mergeCell ref="G62:G64"/>
    <mergeCell ref="L62:L64"/>
    <mergeCell ref="J7:K7"/>
    <mergeCell ref="B62:B64"/>
    <mergeCell ref="C64:D64"/>
    <mergeCell ref="E64:F64"/>
    <mergeCell ref="H64:I64"/>
    <mergeCell ref="J64:K64"/>
  </mergeCells>
  <pageMargins left="0.7" right="0.7" top="0.75" bottom="0.75" header="0.3" footer="0.3"/>
  <pageSetup paperSize="9" orientation="portrait"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Hoja43"/>
  <dimension ref="A1:L23"/>
  <sheetViews>
    <sheetView showGridLines="0" zoomScaleNormal="100" workbookViewId="0">
      <pane xSplit="1" ySplit="4" topLeftCell="B5" activePane="bottomRight" state="frozen"/>
      <selection activeCell="I25" sqref="I25"/>
      <selection pane="topRight" activeCell="I25" sqref="I25"/>
      <selection pane="bottomLeft" activeCell="I25" sqref="I25"/>
      <selection pane="bottomRight" activeCell="I25" sqref="I25"/>
    </sheetView>
  </sheetViews>
  <sheetFormatPr baseColWidth="10" defaultColWidth="0" defaultRowHeight="15" customHeight="1" zeroHeight="1" x14ac:dyDescent="0.25"/>
  <cols>
    <col min="1" max="1" width="3.5703125" customWidth="1"/>
    <col min="2" max="10" width="15" customWidth="1"/>
    <col min="11" max="11" width="5" customWidth="1"/>
    <col min="12" max="12" width="0" hidden="1" customWidth="1"/>
    <col min="13" max="16384" width="9.140625" hidden="1"/>
  </cols>
  <sheetData>
    <row r="1" spans="2:12" x14ac:dyDescent="0.25">
      <c r="B1" s="1958"/>
      <c r="C1" s="1959"/>
      <c r="D1" s="1959"/>
      <c r="E1" s="1959"/>
      <c r="F1" s="1959"/>
      <c r="G1" s="1959"/>
      <c r="H1" s="1959"/>
      <c r="I1" s="1959"/>
      <c r="J1" s="1960"/>
    </row>
    <row r="2" spans="2:12" x14ac:dyDescent="0.25">
      <c r="B2" s="1961"/>
      <c r="C2" s="1962"/>
      <c r="D2" s="1962"/>
      <c r="E2" s="1962"/>
      <c r="F2" s="1962"/>
      <c r="G2" s="1962"/>
      <c r="H2" s="1962"/>
      <c r="I2" s="1962"/>
      <c r="J2" s="1963"/>
    </row>
    <row r="3" spans="2:12" ht="16.5" thickBot="1" x14ac:dyDescent="0.3">
      <c r="B3" s="1964"/>
      <c r="C3" s="1965"/>
      <c r="D3" s="1965"/>
      <c r="E3" s="1965"/>
      <c r="F3" s="1965"/>
      <c r="G3" s="1965"/>
      <c r="H3" s="1965"/>
      <c r="I3" s="1965"/>
      <c r="J3" s="1966"/>
      <c r="K3" s="1"/>
      <c r="L3" s="1"/>
    </row>
    <row r="4" spans="2:12" ht="21.75" thickBot="1" x14ac:dyDescent="0.4">
      <c r="B4" s="1967" t="s">
        <v>2259</v>
      </c>
      <c r="C4" s="1968"/>
      <c r="D4" s="1968"/>
      <c r="E4" s="1968"/>
      <c r="F4" s="1968"/>
      <c r="G4" s="1968"/>
      <c r="H4" s="1968"/>
      <c r="I4" s="1968"/>
      <c r="J4" s="1969"/>
      <c r="K4" s="1"/>
      <c r="L4" s="1"/>
    </row>
    <row r="5" spans="2:12" s="2" customFormat="1" ht="15.75" x14ac:dyDescent="0.25">
      <c r="B5" s="1852"/>
      <c r="C5" s="1852"/>
      <c r="D5" s="1852"/>
      <c r="E5" s="1852"/>
      <c r="F5" s="1852"/>
      <c r="G5" s="1852"/>
      <c r="H5" s="1852"/>
      <c r="I5" s="1852"/>
      <c r="J5" s="1852"/>
      <c r="K5" s="5"/>
      <c r="L5" s="5"/>
    </row>
    <row r="6" spans="2:12" s="2" customFormat="1" ht="19.5" customHeight="1" x14ac:dyDescent="0.25">
      <c r="B6" s="76"/>
      <c r="C6" s="77"/>
      <c r="D6" s="77"/>
      <c r="E6" s="77"/>
      <c r="F6" s="77"/>
      <c r="G6" s="77"/>
      <c r="H6" s="77"/>
      <c r="I6" s="77"/>
      <c r="J6" s="78"/>
      <c r="K6" s="5"/>
      <c r="L6" s="5"/>
    </row>
    <row r="7" spans="2:12" s="2" customFormat="1" ht="18.75" customHeight="1" x14ac:dyDescent="0.25">
      <c r="B7" s="79"/>
      <c r="C7" s="75"/>
      <c r="D7" s="75"/>
      <c r="E7" s="75"/>
      <c r="F7" s="75"/>
      <c r="G7" s="75"/>
      <c r="H7" s="75"/>
      <c r="I7" s="75"/>
      <c r="J7" s="80"/>
      <c r="K7" s="5"/>
      <c r="L7" s="5"/>
    </row>
    <row r="8" spans="2:12" s="2" customFormat="1" ht="18.75" customHeight="1" x14ac:dyDescent="0.25">
      <c r="B8" s="79"/>
      <c r="C8" s="75"/>
      <c r="D8" s="75"/>
      <c r="E8" s="75"/>
      <c r="F8" s="75"/>
      <c r="G8" s="75"/>
      <c r="H8" s="75"/>
      <c r="I8" s="75"/>
      <c r="J8" s="80"/>
      <c r="K8" s="5"/>
      <c r="L8" s="5"/>
    </row>
    <row r="9" spans="2:12" s="2" customFormat="1" ht="18.75" customHeight="1" x14ac:dyDescent="0.25">
      <c r="B9" s="79"/>
      <c r="C9" s="75"/>
      <c r="D9" s="75"/>
      <c r="E9" s="75"/>
      <c r="F9" s="75"/>
      <c r="G9" s="75"/>
      <c r="H9" s="75"/>
      <c r="I9" s="75"/>
      <c r="J9" s="80"/>
    </row>
    <row r="10" spans="2:12" ht="18.75" customHeight="1" x14ac:dyDescent="0.25">
      <c r="B10" s="79"/>
      <c r="C10" s="75"/>
      <c r="D10" s="75"/>
      <c r="E10" s="75"/>
      <c r="F10" s="75"/>
      <c r="G10" s="75"/>
      <c r="H10" s="75"/>
      <c r="I10" s="75"/>
      <c r="J10" s="80"/>
    </row>
    <row r="11" spans="2:12" ht="18.75" customHeight="1" x14ac:dyDescent="0.25">
      <c r="B11" s="79"/>
      <c r="C11" s="75"/>
      <c r="D11" s="75"/>
      <c r="E11" s="75"/>
      <c r="F11" s="75"/>
      <c r="G11" s="75"/>
      <c r="H11" s="75"/>
      <c r="I11" s="75"/>
      <c r="J11" s="80"/>
    </row>
    <row r="12" spans="2:12" ht="18.75" customHeight="1" x14ac:dyDescent="0.25">
      <c r="B12" s="79"/>
      <c r="C12" s="75"/>
      <c r="D12" s="75"/>
      <c r="E12" s="75"/>
      <c r="F12" s="75"/>
      <c r="G12" s="75"/>
      <c r="H12" s="75"/>
      <c r="I12" s="75"/>
      <c r="J12" s="80"/>
    </row>
    <row r="13" spans="2:12" ht="18.75" customHeight="1" x14ac:dyDescent="0.25">
      <c r="B13" s="79"/>
      <c r="C13" s="75"/>
      <c r="D13" s="75"/>
      <c r="E13" s="75"/>
      <c r="F13" s="75"/>
      <c r="G13" s="75"/>
      <c r="H13" s="75"/>
      <c r="I13" s="75"/>
      <c r="J13" s="80"/>
    </row>
    <row r="14" spans="2:12" ht="18.75" customHeight="1" x14ac:dyDescent="0.25">
      <c r="B14" s="79"/>
      <c r="C14" s="75"/>
      <c r="D14" s="75"/>
      <c r="E14" s="75"/>
      <c r="F14" s="75"/>
      <c r="G14" s="75"/>
      <c r="H14" s="75"/>
      <c r="I14" s="75"/>
      <c r="J14" s="80"/>
    </row>
    <row r="15" spans="2:12" ht="18.75" customHeight="1" x14ac:dyDescent="0.25">
      <c r="B15" s="79"/>
      <c r="C15" s="75"/>
      <c r="D15" s="75"/>
      <c r="E15" s="75"/>
      <c r="F15" s="75"/>
      <c r="G15" s="75"/>
      <c r="H15" s="75"/>
      <c r="I15" s="75"/>
      <c r="J15" s="80"/>
    </row>
    <row r="16" spans="2:12" ht="18.75" customHeight="1" x14ac:dyDescent="0.25">
      <c r="B16" s="79"/>
      <c r="C16" s="75"/>
      <c r="D16" s="75"/>
      <c r="E16" s="75"/>
      <c r="F16" s="75"/>
      <c r="G16" s="75"/>
      <c r="H16" s="75"/>
      <c r="I16" s="75"/>
      <c r="J16" s="80"/>
    </row>
    <row r="17" spans="2:10" ht="18.75" customHeight="1" x14ac:dyDescent="0.25">
      <c r="B17" s="79"/>
      <c r="C17" s="75"/>
      <c r="D17" s="75"/>
      <c r="E17" s="75"/>
      <c r="F17" s="75"/>
      <c r="G17" s="75"/>
      <c r="H17" s="75"/>
      <c r="I17" s="75"/>
      <c r="J17" s="80"/>
    </row>
    <row r="18" spans="2:10" ht="18.75" customHeight="1" x14ac:dyDescent="0.25">
      <c r="B18" s="79"/>
      <c r="C18" s="75"/>
      <c r="D18" s="75"/>
      <c r="E18" s="75"/>
      <c r="F18" s="75"/>
      <c r="G18" s="75"/>
      <c r="H18" s="75"/>
      <c r="I18" s="75"/>
      <c r="J18" s="80"/>
    </row>
    <row r="19" spans="2:10" ht="18.75" customHeight="1" x14ac:dyDescent="0.25">
      <c r="B19" s="79"/>
      <c r="C19" s="75"/>
      <c r="D19" s="75"/>
      <c r="E19" s="75"/>
      <c r="F19" s="75"/>
      <c r="G19" s="75"/>
      <c r="H19" s="75"/>
      <c r="I19" s="75"/>
      <c r="J19" s="80"/>
    </row>
    <row r="20" spans="2:10" ht="18.75" customHeight="1" x14ac:dyDescent="0.25">
      <c r="B20" s="79"/>
      <c r="C20" s="75"/>
      <c r="D20" s="75"/>
      <c r="E20" s="75"/>
      <c r="F20" s="75"/>
      <c r="G20" s="75"/>
      <c r="H20" s="75"/>
      <c r="I20" s="75"/>
      <c r="J20" s="80"/>
    </row>
    <row r="21" spans="2:10" ht="18.75" customHeight="1" x14ac:dyDescent="0.25">
      <c r="B21" s="79"/>
      <c r="C21" s="75"/>
      <c r="D21" s="75"/>
      <c r="E21" s="75"/>
      <c r="F21" s="75"/>
      <c r="G21" s="75"/>
      <c r="H21" s="75"/>
      <c r="I21" s="75"/>
      <c r="J21" s="80"/>
    </row>
    <row r="22" spans="2:10" ht="18.75" customHeight="1" x14ac:dyDescent="0.25">
      <c r="B22" s="81"/>
      <c r="C22" s="82"/>
      <c r="D22" s="82"/>
      <c r="E22" s="82"/>
      <c r="F22" s="82"/>
      <c r="G22" s="82"/>
      <c r="H22" s="82"/>
      <c r="I22" s="82"/>
      <c r="J22" s="83"/>
    </row>
    <row r="23" spans="2:10" ht="15" customHeight="1" x14ac:dyDescent="0.25"/>
  </sheetData>
  <mergeCells count="3">
    <mergeCell ref="B1:J3"/>
    <mergeCell ref="B4:J4"/>
    <mergeCell ref="B5:J5"/>
  </mergeCell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dimension ref="A1:P350"/>
  <sheetViews>
    <sheetView showGridLines="0" tabSelected="1" zoomScale="80" zoomScaleNormal="80" workbookViewId="0">
      <pane xSplit="1" ySplit="8" topLeftCell="B9" activePane="bottomRight" state="frozen"/>
      <selection activeCell="I25" sqref="I25"/>
      <selection pane="topRight" activeCell="I25" sqref="I25"/>
      <selection pane="bottomLeft" activeCell="I25" sqref="I25"/>
      <selection pane="bottomRight" activeCell="C30" sqref="C30:G30"/>
    </sheetView>
  </sheetViews>
  <sheetFormatPr baseColWidth="10" defaultColWidth="0" defaultRowHeight="15" zeroHeight="1" x14ac:dyDescent="0.25"/>
  <cols>
    <col min="1" max="2" width="4" style="72" customWidth="1"/>
    <col min="3" max="7" width="18.42578125" style="72" customWidth="1"/>
    <col min="8" max="13" width="4.28515625" style="72" customWidth="1"/>
    <col min="14" max="14" width="4" style="72" customWidth="1"/>
    <col min="15" max="16" width="0" style="72" hidden="1" customWidth="1"/>
    <col min="17" max="16384" width="9.140625" style="72" hidden="1"/>
  </cols>
  <sheetData>
    <row r="1" spans="2:14" ht="15.75" thickBot="1" x14ac:dyDescent="0.3"/>
    <row r="2" spans="2:14" ht="13.5" customHeight="1" x14ac:dyDescent="0.25">
      <c r="B2" s="1907"/>
      <c r="C2" s="1908"/>
      <c r="D2" s="1908"/>
      <c r="E2" s="1908"/>
      <c r="F2" s="1908"/>
      <c r="G2" s="1908"/>
      <c r="H2" s="1908"/>
      <c r="I2" s="1908"/>
      <c r="J2" s="1908"/>
      <c r="K2" s="1908"/>
      <c r="L2" s="1908"/>
      <c r="M2" s="1909"/>
    </row>
    <row r="3" spans="2:14" ht="14.25" customHeight="1" x14ac:dyDescent="0.25">
      <c r="B3" s="1910" t="s">
        <v>1</v>
      </c>
      <c r="C3" s="1911"/>
      <c r="D3" s="1911"/>
      <c r="E3" s="1911"/>
      <c r="F3" s="1911"/>
      <c r="G3" s="1911"/>
      <c r="H3" s="1911"/>
      <c r="I3" s="1911"/>
      <c r="J3" s="1911"/>
      <c r="K3" s="1911"/>
      <c r="L3" s="1911"/>
      <c r="M3" s="1912"/>
    </row>
    <row r="4" spans="2:14" ht="13.5" customHeight="1" x14ac:dyDescent="0.25">
      <c r="B4" s="1910"/>
      <c r="C4" s="1911"/>
      <c r="D4" s="1911"/>
      <c r="E4" s="1911"/>
      <c r="F4" s="1911"/>
      <c r="G4" s="1911"/>
      <c r="H4" s="1911"/>
      <c r="I4" s="1911"/>
      <c r="J4" s="1911"/>
      <c r="K4" s="1911"/>
      <c r="L4" s="1911"/>
      <c r="M4" s="1912"/>
    </row>
    <row r="5" spans="2:14" ht="18.75" customHeight="1" x14ac:dyDescent="0.25">
      <c r="B5" s="1910"/>
      <c r="C5" s="1911"/>
      <c r="D5" s="1911"/>
      <c r="E5" s="1911"/>
      <c r="F5" s="1911"/>
      <c r="G5" s="1911"/>
      <c r="H5" s="1911"/>
      <c r="I5" s="1911"/>
      <c r="J5" s="1911"/>
      <c r="K5" s="1911"/>
      <c r="L5" s="1911"/>
      <c r="M5" s="1912"/>
    </row>
    <row r="6" spans="2:14" ht="20.25" customHeight="1" x14ac:dyDescent="0.25">
      <c r="B6" s="1913" t="s">
        <v>3896</v>
      </c>
      <c r="C6" s="1914"/>
      <c r="D6" s="1914"/>
      <c r="E6" s="1914"/>
      <c r="F6" s="1914"/>
      <c r="G6" s="1914"/>
      <c r="H6" s="1914"/>
      <c r="I6" s="1914"/>
      <c r="J6" s="1914"/>
      <c r="K6" s="1914"/>
      <c r="L6" s="1914"/>
      <c r="M6" s="1915"/>
    </row>
    <row r="7" spans="2:14" ht="11.25" customHeight="1" x14ac:dyDescent="0.25">
      <c r="B7" s="1916"/>
      <c r="C7" s="1917"/>
      <c r="D7" s="1917"/>
      <c r="E7" s="1917"/>
      <c r="F7" s="1917"/>
      <c r="G7" s="1917"/>
      <c r="H7" s="1917"/>
      <c r="I7" s="1917"/>
      <c r="J7" s="1917"/>
      <c r="K7" s="1917"/>
      <c r="L7" s="1917"/>
      <c r="M7" s="1918"/>
    </row>
    <row r="8" spans="2:14" ht="18" customHeight="1" x14ac:dyDescent="0.25">
      <c r="B8" s="1922" t="s">
        <v>0</v>
      </c>
      <c r="C8" s="1923"/>
      <c r="D8" s="1923"/>
      <c r="E8" s="1923"/>
      <c r="F8" s="1923"/>
      <c r="G8" s="1923"/>
      <c r="H8" s="1923"/>
      <c r="I8" s="1923"/>
      <c r="J8" s="1923"/>
      <c r="K8" s="1923"/>
      <c r="L8" s="1923"/>
      <c r="M8" s="1924"/>
    </row>
    <row r="9" spans="2:14" ht="6.75" customHeight="1" x14ac:dyDescent="0.25">
      <c r="B9" s="1919"/>
      <c r="C9" s="1920"/>
      <c r="D9" s="1920"/>
      <c r="E9" s="1920"/>
      <c r="F9" s="1920"/>
      <c r="G9" s="1920"/>
      <c r="H9" s="1920"/>
      <c r="I9" s="1920"/>
      <c r="J9" s="1920"/>
      <c r="K9" s="1920"/>
      <c r="L9" s="1920"/>
      <c r="M9" s="1921"/>
    </row>
    <row r="10" spans="2:14" ht="18.75" customHeight="1" x14ac:dyDescent="0.25">
      <c r="B10" s="1925" t="s">
        <v>1088</v>
      </c>
      <c r="C10" s="1926"/>
      <c r="D10" s="1926"/>
      <c r="E10" s="1926"/>
      <c r="F10" s="1926"/>
      <c r="G10" s="1926"/>
      <c r="H10" s="1926"/>
      <c r="I10" s="1926"/>
      <c r="J10" s="1926"/>
      <c r="K10" s="1926"/>
      <c r="L10" s="1926"/>
      <c r="M10" s="1927"/>
      <c r="N10" s="1132"/>
    </row>
    <row r="11" spans="2:14" ht="18.75" customHeight="1" x14ac:dyDescent="0.25">
      <c r="B11" s="1925" t="s">
        <v>2730</v>
      </c>
      <c r="C11" s="1926" t="s">
        <v>1073</v>
      </c>
      <c r="D11" s="1926"/>
      <c r="E11" s="1926"/>
      <c r="F11" s="1926"/>
      <c r="G11" s="1926"/>
      <c r="H11" s="1926"/>
      <c r="I11" s="1926"/>
      <c r="J11" s="1926"/>
      <c r="K11" s="1926"/>
      <c r="L11" s="1926"/>
      <c r="M11" s="1927"/>
      <c r="N11" s="1132"/>
    </row>
    <row r="12" spans="2:14" ht="18.75" customHeight="1" x14ac:dyDescent="0.25">
      <c r="B12" s="1925" t="s">
        <v>1089</v>
      </c>
      <c r="C12" s="1926" t="s">
        <v>1074</v>
      </c>
      <c r="D12" s="1926"/>
      <c r="E12" s="1926"/>
      <c r="F12" s="1926"/>
      <c r="G12" s="1926"/>
      <c r="H12" s="1926"/>
      <c r="I12" s="1926"/>
      <c r="J12" s="1926"/>
      <c r="K12" s="1926"/>
      <c r="L12" s="1926"/>
      <c r="M12" s="1927"/>
      <c r="N12" s="1132"/>
    </row>
    <row r="13" spans="2:14" ht="18.75" customHeight="1" x14ac:dyDescent="0.25">
      <c r="B13" s="1925" t="s">
        <v>2680</v>
      </c>
      <c r="C13" s="1926" t="s">
        <v>32</v>
      </c>
      <c r="D13" s="1926"/>
      <c r="E13" s="1926"/>
      <c r="F13" s="1926"/>
      <c r="G13" s="1926"/>
      <c r="H13" s="1926"/>
      <c r="I13" s="1926"/>
      <c r="J13" s="1926"/>
      <c r="K13" s="1926"/>
      <c r="L13" s="1926"/>
      <c r="M13" s="1927"/>
      <c r="N13" s="1132"/>
    </row>
    <row r="14" spans="2:14" ht="18.75" customHeight="1" x14ac:dyDescent="0.25">
      <c r="B14" s="1925" t="s">
        <v>1090</v>
      </c>
      <c r="C14" s="1926" t="s">
        <v>34</v>
      </c>
      <c r="D14" s="1926"/>
      <c r="E14" s="1926"/>
      <c r="F14" s="1926"/>
      <c r="G14" s="1926"/>
      <c r="H14" s="1926"/>
      <c r="I14" s="1926"/>
      <c r="J14" s="1926"/>
      <c r="K14" s="1926"/>
      <c r="L14" s="1926"/>
      <c r="M14" s="1927"/>
      <c r="N14" s="1132"/>
    </row>
    <row r="15" spans="2:14" ht="18.75" customHeight="1" x14ac:dyDescent="0.25">
      <c r="B15" s="1925" t="s">
        <v>1091</v>
      </c>
      <c r="C15" s="1926" t="s">
        <v>45</v>
      </c>
      <c r="D15" s="1926"/>
      <c r="E15" s="1926"/>
      <c r="F15" s="1926"/>
      <c r="G15" s="1926"/>
      <c r="H15" s="1926"/>
      <c r="I15" s="1926"/>
      <c r="J15" s="1926"/>
      <c r="K15" s="1926"/>
      <c r="L15" s="1926"/>
      <c r="M15" s="1927"/>
      <c r="N15" s="1132"/>
    </row>
    <row r="16" spans="2:14" ht="18.75" customHeight="1" x14ac:dyDescent="0.25">
      <c r="B16" s="1925" t="s">
        <v>1092</v>
      </c>
      <c r="C16" s="1926" t="s">
        <v>80</v>
      </c>
      <c r="D16" s="1926"/>
      <c r="E16" s="1926"/>
      <c r="F16" s="1926"/>
      <c r="G16" s="1926"/>
      <c r="H16" s="1926"/>
      <c r="I16" s="1926"/>
      <c r="J16" s="1926"/>
      <c r="K16" s="1926"/>
      <c r="L16" s="1926"/>
      <c r="M16" s="1927"/>
      <c r="N16" s="1132"/>
    </row>
    <row r="17" spans="2:14" ht="18.75" customHeight="1" x14ac:dyDescent="0.25">
      <c r="B17" s="1925" t="s">
        <v>2678</v>
      </c>
      <c r="C17" s="1926" t="s">
        <v>81</v>
      </c>
      <c r="D17" s="1926"/>
      <c r="E17" s="1926"/>
      <c r="F17" s="1926"/>
      <c r="G17" s="1926"/>
      <c r="H17" s="1926"/>
      <c r="I17" s="1926"/>
      <c r="J17" s="1926"/>
      <c r="K17" s="1926"/>
      <c r="L17" s="1926"/>
      <c r="M17" s="1927"/>
      <c r="N17" s="1132"/>
    </row>
    <row r="18" spans="2:14" ht="18.75" customHeight="1" x14ac:dyDescent="0.25">
      <c r="B18" s="1925" t="s">
        <v>2679</v>
      </c>
      <c r="C18" s="1926" t="s">
        <v>1075</v>
      </c>
      <c r="D18" s="1926"/>
      <c r="E18" s="1926"/>
      <c r="F18" s="1926"/>
      <c r="G18" s="1926"/>
      <c r="H18" s="1926"/>
      <c r="I18" s="1926"/>
      <c r="J18" s="1926"/>
      <c r="K18" s="1926"/>
      <c r="L18" s="1926"/>
      <c r="M18" s="1927"/>
      <c r="N18" s="1132"/>
    </row>
    <row r="19" spans="2:14" ht="18.75" customHeight="1" x14ac:dyDescent="0.25">
      <c r="B19" s="1925" t="s">
        <v>2681</v>
      </c>
      <c r="C19" s="1926" t="s">
        <v>82</v>
      </c>
      <c r="D19" s="1926"/>
      <c r="E19" s="1926"/>
      <c r="F19" s="1926"/>
      <c r="G19" s="1926"/>
      <c r="H19" s="1926"/>
      <c r="I19" s="1926"/>
      <c r="J19" s="1926"/>
      <c r="K19" s="1926"/>
      <c r="L19" s="1926"/>
      <c r="M19" s="1927"/>
      <c r="N19" s="1132"/>
    </row>
    <row r="20" spans="2:14" ht="18.75" customHeight="1" x14ac:dyDescent="0.25">
      <c r="B20" s="1925" t="s">
        <v>2677</v>
      </c>
      <c r="C20" s="1926" t="s">
        <v>83</v>
      </c>
      <c r="D20" s="1926"/>
      <c r="E20" s="1926"/>
      <c r="F20" s="1926"/>
      <c r="G20" s="1926"/>
      <c r="H20" s="1926"/>
      <c r="I20" s="1926"/>
      <c r="J20" s="1926"/>
      <c r="K20" s="1926"/>
      <c r="L20" s="1926"/>
      <c r="M20" s="1927"/>
      <c r="N20" s="1132"/>
    </row>
    <row r="21" spans="2:14" ht="18.75" customHeight="1" x14ac:dyDescent="0.25">
      <c r="B21" s="1925" t="s">
        <v>1093</v>
      </c>
      <c r="C21" s="1926" t="s">
        <v>84</v>
      </c>
      <c r="D21" s="1926"/>
      <c r="E21" s="1926"/>
      <c r="F21" s="1926"/>
      <c r="G21" s="1926"/>
      <c r="H21" s="1926"/>
      <c r="I21" s="1926"/>
      <c r="J21" s="1926"/>
      <c r="K21" s="1926"/>
      <c r="L21" s="1926"/>
      <c r="M21" s="1927"/>
      <c r="N21" s="1132"/>
    </row>
    <row r="22" spans="2:14" ht="18" customHeight="1" thickBot="1" x14ac:dyDescent="0.4">
      <c r="B22" s="1883"/>
      <c r="C22" s="1884"/>
      <c r="D22" s="1884"/>
      <c r="E22" s="1884"/>
      <c r="F22" s="1884"/>
      <c r="G22" s="1884"/>
      <c r="H22" s="1884"/>
      <c r="I22" s="1884"/>
      <c r="J22" s="1884"/>
      <c r="K22" s="1884"/>
      <c r="L22" s="1884"/>
      <c r="M22" s="1885"/>
      <c r="N22" s="1132"/>
    </row>
    <row r="23" spans="2:14" ht="21.75" thickBot="1" x14ac:dyDescent="0.3">
      <c r="B23" s="1898" t="s">
        <v>2</v>
      </c>
      <c r="C23" s="1899"/>
      <c r="D23" s="1899"/>
      <c r="E23" s="1899"/>
      <c r="F23" s="1899"/>
      <c r="G23" s="1899"/>
      <c r="H23" s="1899"/>
      <c r="I23" s="1899"/>
      <c r="J23" s="1899"/>
      <c r="K23" s="1899"/>
      <c r="L23" s="1899"/>
      <c r="M23" s="1900"/>
      <c r="N23" s="1132"/>
    </row>
    <row r="24" spans="2:14" ht="7.5" customHeight="1" x14ac:dyDescent="0.35">
      <c r="B24" s="521"/>
      <c r="C24" s="522"/>
      <c r="D24" s="522"/>
      <c r="E24" s="522"/>
      <c r="F24" s="522"/>
      <c r="G24" s="522"/>
      <c r="H24" s="522"/>
      <c r="I24" s="522"/>
      <c r="J24" s="522"/>
      <c r="K24" s="522"/>
      <c r="L24" s="522"/>
      <c r="M24" s="218"/>
      <c r="N24" s="1132"/>
    </row>
    <row r="25" spans="2:14" ht="18.75" customHeight="1" x14ac:dyDescent="0.25">
      <c r="B25" s="1126"/>
      <c r="C25" s="1887" t="s">
        <v>2682</v>
      </c>
      <c r="D25" s="1887"/>
      <c r="E25" s="1887"/>
      <c r="F25" s="1887"/>
      <c r="G25" s="1887"/>
      <c r="H25" s="219"/>
      <c r="I25" s="219"/>
      <c r="J25" s="219"/>
      <c r="K25" s="219"/>
      <c r="L25" s="220"/>
      <c r="M25" s="221"/>
      <c r="N25" s="1132"/>
    </row>
    <row r="26" spans="2:14" ht="18.75" customHeight="1" x14ac:dyDescent="0.25">
      <c r="B26" s="1126"/>
      <c r="C26" s="1887" t="s">
        <v>7</v>
      </c>
      <c r="D26" s="1887"/>
      <c r="E26" s="1887"/>
      <c r="F26" s="1887"/>
      <c r="G26" s="1887"/>
      <c r="H26" s="219"/>
      <c r="I26" s="222"/>
      <c r="J26" s="222"/>
      <c r="K26" s="222"/>
      <c r="L26" s="220"/>
      <c r="M26" s="221"/>
      <c r="N26" s="1132"/>
    </row>
    <row r="27" spans="2:14" ht="18.75" customHeight="1" x14ac:dyDescent="0.25">
      <c r="B27" s="1126"/>
      <c r="C27" s="1887" t="s">
        <v>2683</v>
      </c>
      <c r="D27" s="1887"/>
      <c r="E27" s="1887"/>
      <c r="F27" s="1887"/>
      <c r="G27" s="1887"/>
      <c r="H27" s="219"/>
      <c r="I27" s="222"/>
      <c r="J27" s="222"/>
      <c r="K27" s="222"/>
      <c r="L27" s="220"/>
      <c r="M27" s="221"/>
      <c r="N27" s="1132"/>
    </row>
    <row r="28" spans="2:14" ht="18.75" customHeight="1" x14ac:dyDescent="0.25">
      <c r="B28" s="1126"/>
      <c r="C28" s="1887" t="s">
        <v>8</v>
      </c>
      <c r="D28" s="1887"/>
      <c r="E28" s="1887"/>
      <c r="F28" s="1887"/>
      <c r="G28" s="1887"/>
      <c r="H28" s="220"/>
      <c r="I28" s="220"/>
      <c r="J28" s="219"/>
      <c r="K28" s="219"/>
      <c r="L28" s="220"/>
      <c r="M28" s="221"/>
      <c r="N28" s="1132"/>
    </row>
    <row r="29" spans="2:14" ht="18.75" customHeight="1" x14ac:dyDescent="0.25">
      <c r="B29" s="1126"/>
      <c r="C29" s="1887" t="s">
        <v>9</v>
      </c>
      <c r="D29" s="1887"/>
      <c r="E29" s="1887"/>
      <c r="F29" s="1887"/>
      <c r="G29" s="1887"/>
      <c r="H29" s="220"/>
      <c r="I29" s="220"/>
      <c r="J29" s="219"/>
      <c r="K29" s="219"/>
      <c r="L29" s="220"/>
      <c r="M29" s="221"/>
      <c r="N29" s="1132"/>
    </row>
    <row r="30" spans="2:14" ht="18.75" customHeight="1" x14ac:dyDescent="0.25">
      <c r="B30" s="1126"/>
      <c r="C30" s="1887" t="s">
        <v>2731</v>
      </c>
      <c r="D30" s="1887"/>
      <c r="E30" s="1887"/>
      <c r="F30" s="1887"/>
      <c r="G30" s="1887"/>
      <c r="H30" s="219"/>
      <c r="I30" s="222"/>
      <c r="J30" s="222"/>
      <c r="K30" s="222"/>
      <c r="L30" s="220"/>
      <c r="M30" s="221"/>
      <c r="N30" s="1132"/>
    </row>
    <row r="31" spans="2:14" ht="18.75" customHeight="1" x14ac:dyDescent="0.25">
      <c r="B31" s="1126"/>
      <c r="C31" s="1887" t="s">
        <v>2684</v>
      </c>
      <c r="D31" s="1887"/>
      <c r="E31" s="1887"/>
      <c r="F31" s="1887"/>
      <c r="G31" s="1887"/>
      <c r="H31" s="220"/>
      <c r="I31" s="219"/>
      <c r="J31" s="219"/>
      <c r="K31" s="220"/>
      <c r="L31" s="222"/>
      <c r="M31" s="223"/>
      <c r="N31" s="1132"/>
    </row>
    <row r="32" spans="2:14" ht="18.75" customHeight="1" x14ac:dyDescent="0.25">
      <c r="B32" s="1126"/>
      <c r="C32" s="1897" t="s">
        <v>1061</v>
      </c>
      <c r="D32" s="1897"/>
      <c r="E32" s="1897"/>
      <c r="F32" s="1897"/>
      <c r="G32" s="1897"/>
      <c r="H32" s="220"/>
      <c r="I32" s="219"/>
      <c r="J32" s="219"/>
      <c r="K32" s="220"/>
      <c r="L32" s="222"/>
      <c r="M32" s="223"/>
      <c r="N32" s="1134"/>
    </row>
    <row r="33" spans="1:14" ht="18.75" customHeight="1" x14ac:dyDescent="0.25">
      <c r="B33" s="1126"/>
      <c r="C33" s="1897" t="s">
        <v>1062</v>
      </c>
      <c r="D33" s="1897"/>
      <c r="E33" s="1897"/>
      <c r="F33" s="1897"/>
      <c r="G33" s="1897"/>
      <c r="H33" s="220"/>
      <c r="I33" s="219"/>
      <c r="J33" s="219"/>
      <c r="K33" s="220"/>
      <c r="L33" s="222"/>
      <c r="M33" s="223"/>
      <c r="N33" s="1132"/>
    </row>
    <row r="34" spans="1:14" ht="18.75" customHeight="1" x14ac:dyDescent="0.25">
      <c r="B34" s="1126"/>
      <c r="C34" s="1897" t="s">
        <v>1063</v>
      </c>
      <c r="D34" s="1897"/>
      <c r="E34" s="1897"/>
      <c r="F34" s="1897"/>
      <c r="G34" s="1897"/>
      <c r="H34" s="220"/>
      <c r="I34" s="219"/>
      <c r="J34" s="219"/>
      <c r="K34" s="220"/>
      <c r="L34" s="222"/>
      <c r="M34" s="223"/>
      <c r="N34" s="1132"/>
    </row>
    <row r="35" spans="1:14" ht="18.75" customHeight="1" x14ac:dyDescent="0.25">
      <c r="B35" s="1126"/>
      <c r="C35" s="1887" t="s">
        <v>2687</v>
      </c>
      <c r="D35" s="1887"/>
      <c r="E35" s="1887"/>
      <c r="F35" s="1887"/>
      <c r="G35" s="1887"/>
      <c r="H35" s="220"/>
      <c r="I35" s="219"/>
      <c r="J35" s="219"/>
      <c r="K35" s="220"/>
      <c r="L35" s="222"/>
      <c r="M35" s="223"/>
      <c r="N35" s="1132"/>
    </row>
    <row r="36" spans="1:14" ht="18.75" customHeight="1" x14ac:dyDescent="0.25">
      <c r="B36" s="1126"/>
      <c r="C36" s="1897" t="s">
        <v>4</v>
      </c>
      <c r="D36" s="1897"/>
      <c r="E36" s="1897"/>
      <c r="F36" s="1897"/>
      <c r="G36" s="1897"/>
      <c r="H36" s="220"/>
      <c r="I36" s="219"/>
      <c r="J36" s="219"/>
      <c r="K36" s="220"/>
      <c r="L36" s="222"/>
      <c r="M36" s="223"/>
      <c r="N36" s="1132"/>
    </row>
    <row r="37" spans="1:14" ht="18.75" customHeight="1" x14ac:dyDescent="0.25">
      <c r="A37" s="1132"/>
      <c r="B37" s="1126"/>
      <c r="C37" s="1887" t="s">
        <v>12</v>
      </c>
      <c r="D37" s="1887"/>
      <c r="E37" s="1887"/>
      <c r="F37" s="1887"/>
      <c r="G37" s="1887"/>
      <c r="H37" s="220"/>
      <c r="I37" s="219"/>
      <c r="J37" s="219"/>
      <c r="K37" s="220"/>
      <c r="L37" s="222"/>
      <c r="M37" s="223"/>
      <c r="N37" s="1132"/>
    </row>
    <row r="38" spans="1:14" ht="18.75" customHeight="1" x14ac:dyDescent="0.25">
      <c r="A38" s="527"/>
      <c r="B38" s="1126"/>
      <c r="C38" s="1887" t="s">
        <v>1909</v>
      </c>
      <c r="D38" s="1887"/>
      <c r="E38" s="1887"/>
      <c r="F38" s="1887"/>
      <c r="G38" s="1887"/>
      <c r="H38" s="220"/>
      <c r="I38" s="219"/>
      <c r="J38" s="219"/>
      <c r="K38" s="220"/>
      <c r="L38" s="222"/>
      <c r="M38" s="223"/>
      <c r="N38" s="1132"/>
    </row>
    <row r="39" spans="1:14" ht="18.75" customHeight="1" x14ac:dyDescent="0.25">
      <c r="A39" s="1132"/>
      <c r="B39" s="1126"/>
      <c r="C39" s="1887" t="s">
        <v>2685</v>
      </c>
      <c r="D39" s="1887"/>
      <c r="E39" s="1887"/>
      <c r="F39" s="1887"/>
      <c r="G39" s="1887"/>
      <c r="H39" s="220"/>
      <c r="I39" s="219"/>
      <c r="J39" s="219"/>
      <c r="K39" s="220"/>
      <c r="L39" s="222"/>
      <c r="M39" s="223"/>
      <c r="N39" s="1132"/>
    </row>
    <row r="40" spans="1:14" ht="18.75" customHeight="1" x14ac:dyDescent="0.25">
      <c r="B40" s="1126"/>
      <c r="C40" s="1887" t="s">
        <v>2688</v>
      </c>
      <c r="D40" s="1887"/>
      <c r="E40" s="1887"/>
      <c r="F40" s="1887"/>
      <c r="G40" s="1887"/>
      <c r="H40" s="220"/>
      <c r="I40" s="219"/>
      <c r="J40" s="219"/>
      <c r="K40" s="220"/>
      <c r="L40" s="222"/>
      <c r="M40" s="223"/>
      <c r="N40" s="1132"/>
    </row>
    <row r="41" spans="1:14" ht="18.75" customHeight="1" x14ac:dyDescent="0.25">
      <c r="B41" s="1127"/>
      <c r="C41" s="1887" t="s">
        <v>1064</v>
      </c>
      <c r="D41" s="1887"/>
      <c r="E41" s="1887"/>
      <c r="F41" s="1887"/>
      <c r="G41" s="1887"/>
      <c r="H41" s="220"/>
      <c r="I41" s="219"/>
      <c r="J41" s="219"/>
      <c r="K41" s="220"/>
      <c r="L41" s="222"/>
      <c r="M41" s="223"/>
      <c r="N41" s="1132"/>
    </row>
    <row r="42" spans="1:14" ht="18.75" customHeight="1" x14ac:dyDescent="0.25">
      <c r="B42" s="1126"/>
      <c r="C42" s="1887" t="s">
        <v>3</v>
      </c>
      <c r="D42" s="1887"/>
      <c r="E42" s="1887"/>
      <c r="F42" s="1887"/>
      <c r="G42" s="1887"/>
      <c r="H42" s="220"/>
      <c r="I42" s="219"/>
      <c r="J42" s="219"/>
      <c r="K42" s="220"/>
      <c r="L42" s="222"/>
      <c r="M42" s="223"/>
      <c r="N42" s="1132"/>
    </row>
    <row r="43" spans="1:14" ht="18.75" customHeight="1" x14ac:dyDescent="0.25">
      <c r="B43" s="1126"/>
      <c r="C43" s="1887" t="s">
        <v>2686</v>
      </c>
      <c r="D43" s="1887"/>
      <c r="E43" s="1887"/>
      <c r="F43" s="1887"/>
      <c r="G43" s="1887"/>
      <c r="H43" s="220"/>
      <c r="I43" s="219"/>
      <c r="J43" s="219"/>
      <c r="K43" s="220"/>
      <c r="L43" s="222"/>
      <c r="M43" s="223"/>
      <c r="N43" s="1132"/>
    </row>
    <row r="44" spans="1:14" ht="18.75" customHeight="1" x14ac:dyDescent="0.25">
      <c r="B44" s="1126"/>
      <c r="C44" s="1897" t="s">
        <v>2689</v>
      </c>
      <c r="D44" s="1897"/>
      <c r="E44" s="1897"/>
      <c r="F44" s="1897"/>
      <c r="G44" s="1897"/>
      <c r="H44" s="220"/>
      <c r="I44" s="219"/>
      <c r="J44" s="219"/>
      <c r="K44" s="220"/>
      <c r="L44" s="222"/>
      <c r="M44" s="223"/>
      <c r="N44" s="1132"/>
    </row>
    <row r="45" spans="1:14" ht="8.25" customHeight="1" thickBot="1" x14ac:dyDescent="0.3">
      <c r="B45" s="1888"/>
      <c r="C45" s="1889"/>
      <c r="D45" s="1889"/>
      <c r="E45" s="1889"/>
      <c r="F45" s="1889"/>
      <c r="G45" s="1889"/>
      <c r="H45" s="1889"/>
      <c r="I45" s="1889"/>
      <c r="J45" s="1889"/>
      <c r="K45" s="1889"/>
      <c r="L45" s="1889"/>
      <c r="M45" s="1890"/>
      <c r="N45" s="1132"/>
    </row>
    <row r="46" spans="1:14" ht="21.75" thickBot="1" x14ac:dyDescent="0.4">
      <c r="B46" s="1894" t="s">
        <v>2728</v>
      </c>
      <c r="C46" s="1895"/>
      <c r="D46" s="1895"/>
      <c r="E46" s="1895"/>
      <c r="F46" s="1895"/>
      <c r="G46" s="1895"/>
      <c r="H46" s="1895"/>
      <c r="I46" s="1895"/>
      <c r="J46" s="1895"/>
      <c r="K46" s="1895"/>
      <c r="L46" s="1895"/>
      <c r="M46" s="1896"/>
      <c r="N46" s="1132"/>
    </row>
    <row r="47" spans="1:14" ht="7.5" customHeight="1" x14ac:dyDescent="0.35">
      <c r="B47" s="521"/>
      <c r="C47" s="522"/>
      <c r="D47" s="522"/>
      <c r="E47" s="522"/>
      <c r="F47" s="522"/>
      <c r="G47" s="522"/>
      <c r="H47" s="522"/>
      <c r="I47" s="522"/>
      <c r="J47" s="522"/>
      <c r="K47" s="522"/>
      <c r="L47" s="522"/>
      <c r="M47" s="218"/>
      <c r="N47" s="1132"/>
    </row>
    <row r="48" spans="1:14" ht="18.75" customHeight="1" x14ac:dyDescent="0.25">
      <c r="B48" s="1126"/>
      <c r="C48" s="1887" t="s">
        <v>1065</v>
      </c>
      <c r="D48" s="1887"/>
      <c r="E48" s="1887"/>
      <c r="F48" s="1887"/>
      <c r="G48" s="1887"/>
      <c r="H48" s="220"/>
      <c r="I48" s="219"/>
      <c r="J48" s="219"/>
      <c r="K48" s="222"/>
      <c r="L48" s="222"/>
      <c r="M48" s="223"/>
      <c r="N48" s="1132"/>
    </row>
    <row r="49" spans="2:14" ht="18.75" customHeight="1" x14ac:dyDescent="0.25">
      <c r="B49" s="1126"/>
      <c r="C49" s="1887" t="s">
        <v>1067</v>
      </c>
      <c r="D49" s="1887"/>
      <c r="E49" s="1887"/>
      <c r="F49" s="1887"/>
      <c r="G49" s="1887"/>
      <c r="H49" s="220"/>
      <c r="I49" s="219"/>
      <c r="J49" s="224"/>
      <c r="K49" s="219"/>
      <c r="L49" s="219"/>
      <c r="M49" s="226"/>
      <c r="N49" s="1132"/>
    </row>
    <row r="50" spans="2:14" ht="18.75" customHeight="1" x14ac:dyDescent="0.25">
      <c r="B50" s="1126"/>
      <c r="C50" s="1897" t="s">
        <v>2003</v>
      </c>
      <c r="D50" s="1897"/>
      <c r="E50" s="1897"/>
      <c r="F50" s="1897"/>
      <c r="G50" s="1897"/>
      <c r="H50" s="220"/>
      <c r="I50" s="219"/>
      <c r="J50" s="224"/>
      <c r="K50" s="219"/>
      <c r="L50" s="219"/>
      <c r="M50" s="226"/>
      <c r="N50" s="1132"/>
    </row>
    <row r="51" spans="2:14" ht="18.75" customHeight="1" x14ac:dyDescent="0.25">
      <c r="B51" s="1126"/>
      <c r="C51" s="1897" t="s">
        <v>2004</v>
      </c>
      <c r="D51" s="1897"/>
      <c r="E51" s="1897"/>
      <c r="F51" s="1897"/>
      <c r="G51" s="1897"/>
      <c r="H51" s="220"/>
      <c r="I51" s="219"/>
      <c r="J51" s="224"/>
      <c r="K51" s="219"/>
      <c r="L51" s="219"/>
      <c r="M51" s="226"/>
      <c r="N51" s="1132"/>
    </row>
    <row r="52" spans="2:14" ht="18.75" customHeight="1" x14ac:dyDescent="0.25">
      <c r="B52" s="1128"/>
      <c r="C52" s="1897" t="s">
        <v>11</v>
      </c>
      <c r="D52" s="1897"/>
      <c r="E52" s="1897"/>
      <c r="F52" s="1897"/>
      <c r="G52" s="1897"/>
      <c r="H52" s="220"/>
      <c r="I52" s="219"/>
      <c r="J52" s="224"/>
      <c r="K52" s="219"/>
      <c r="L52" s="219"/>
      <c r="M52" s="226"/>
      <c r="N52" s="1132"/>
    </row>
    <row r="53" spans="2:14" ht="18.75" customHeight="1" x14ac:dyDescent="0.25">
      <c r="B53" s="1128"/>
      <c r="C53" s="1897" t="s">
        <v>343</v>
      </c>
      <c r="D53" s="1897"/>
      <c r="E53" s="1897"/>
      <c r="F53" s="1897"/>
      <c r="G53" s="1897"/>
      <c r="H53" s="220"/>
      <c r="I53" s="219"/>
      <c r="J53" s="224"/>
      <c r="K53" s="219"/>
      <c r="L53" s="219"/>
      <c r="M53" s="226"/>
      <c r="N53" s="1132"/>
    </row>
    <row r="54" spans="2:14" ht="18.75" customHeight="1" x14ac:dyDescent="0.25">
      <c r="B54" s="1128"/>
      <c r="C54" s="1887" t="s">
        <v>2686</v>
      </c>
      <c r="D54" s="1887"/>
      <c r="E54" s="1887"/>
      <c r="F54" s="1887"/>
      <c r="G54" s="1887"/>
      <c r="H54" s="220"/>
      <c r="I54" s="219"/>
      <c r="J54" s="224"/>
      <c r="K54" s="222"/>
      <c r="L54" s="222"/>
      <c r="M54" s="223"/>
      <c r="N54" s="1132"/>
    </row>
    <row r="55" spans="2:14" ht="18.75" customHeight="1" x14ac:dyDescent="0.25">
      <c r="B55" s="1128"/>
      <c r="C55" s="1897" t="s">
        <v>5</v>
      </c>
      <c r="D55" s="1897"/>
      <c r="E55" s="1897"/>
      <c r="F55" s="1897"/>
      <c r="G55" s="1897"/>
      <c r="H55" s="220"/>
      <c r="I55" s="219"/>
      <c r="J55" s="224"/>
      <c r="K55" s="222"/>
      <c r="L55" s="222"/>
      <c r="M55" s="223"/>
      <c r="N55" s="1132"/>
    </row>
    <row r="56" spans="2:14" ht="18.75" customHeight="1" x14ac:dyDescent="0.25">
      <c r="B56" s="1128"/>
      <c r="C56" s="1887" t="s">
        <v>2690</v>
      </c>
      <c r="D56" s="1887"/>
      <c r="E56" s="1887"/>
      <c r="F56" s="1887"/>
      <c r="G56" s="1887"/>
      <c r="H56" s="220"/>
      <c r="I56" s="219"/>
      <c r="J56" s="224"/>
      <c r="K56" s="219"/>
      <c r="L56" s="219"/>
      <c r="M56" s="226"/>
      <c r="N56" s="1132"/>
    </row>
    <row r="57" spans="2:14" ht="18.75" customHeight="1" x14ac:dyDescent="0.25">
      <c r="B57" s="1129"/>
      <c r="C57" s="1897" t="s">
        <v>1068</v>
      </c>
      <c r="D57" s="1897"/>
      <c r="E57" s="1897"/>
      <c r="F57" s="1897"/>
      <c r="G57" s="1897"/>
      <c r="H57" s="227"/>
      <c r="I57" s="219"/>
      <c r="J57" s="224"/>
      <c r="K57" s="219"/>
      <c r="L57" s="222"/>
      <c r="M57" s="223"/>
      <c r="N57" s="1132"/>
    </row>
    <row r="58" spans="2:14" ht="18.75" customHeight="1" x14ac:dyDescent="0.25">
      <c r="B58" s="1128"/>
      <c r="C58" s="1887" t="s">
        <v>2691</v>
      </c>
      <c r="D58" s="1887"/>
      <c r="E58" s="1887"/>
      <c r="F58" s="1887"/>
      <c r="G58" s="1887"/>
      <c r="H58" s="220"/>
      <c r="I58" s="219"/>
      <c r="J58" s="224"/>
      <c r="K58" s="219"/>
      <c r="L58" s="219"/>
      <c r="M58" s="226"/>
      <c r="N58" s="1132"/>
    </row>
    <row r="59" spans="2:14" ht="18.75" customHeight="1" x14ac:dyDescent="0.25">
      <c r="B59" s="1128"/>
      <c r="C59" s="1887" t="s">
        <v>20</v>
      </c>
      <c r="D59" s="1887"/>
      <c r="E59" s="1887"/>
      <c r="F59" s="1887"/>
      <c r="G59" s="1887"/>
      <c r="H59" s="220"/>
      <c r="I59" s="219"/>
      <c r="J59" s="219"/>
      <c r="K59" s="219"/>
      <c r="L59" s="219"/>
      <c r="M59" s="226"/>
      <c r="N59" s="1132"/>
    </row>
    <row r="60" spans="2:14" ht="18.75" customHeight="1" x14ac:dyDescent="0.25">
      <c r="B60" s="1128"/>
      <c r="C60" s="1897" t="s">
        <v>1071</v>
      </c>
      <c r="D60" s="1897"/>
      <c r="E60" s="1897"/>
      <c r="F60" s="1897"/>
      <c r="G60" s="1897"/>
      <c r="H60" s="220"/>
      <c r="I60" s="219"/>
      <c r="J60" s="219"/>
      <c r="K60" s="219"/>
      <c r="L60" s="219"/>
      <c r="M60" s="226"/>
      <c r="N60" s="1132"/>
    </row>
    <row r="61" spans="2:14" ht="18.75" customHeight="1" x14ac:dyDescent="0.25">
      <c r="B61" s="1128"/>
      <c r="C61" s="1886" t="s">
        <v>2692</v>
      </c>
      <c r="D61" s="1886"/>
      <c r="E61" s="1886"/>
      <c r="F61" s="1886"/>
      <c r="G61" s="1886"/>
      <c r="H61" s="220"/>
      <c r="I61" s="222"/>
      <c r="J61" s="222"/>
      <c r="K61" s="219"/>
      <c r="L61" s="219"/>
      <c r="M61" s="226"/>
      <c r="N61" s="1132"/>
    </row>
    <row r="62" spans="2:14" ht="18.75" customHeight="1" x14ac:dyDescent="0.25">
      <c r="B62" s="1128"/>
      <c r="C62" s="1886" t="s">
        <v>17</v>
      </c>
      <c r="D62" s="1886"/>
      <c r="E62" s="1886"/>
      <c r="F62" s="1886"/>
      <c r="G62" s="1886"/>
      <c r="H62" s="220"/>
      <c r="I62" s="222"/>
      <c r="J62" s="222"/>
      <c r="K62" s="219"/>
      <c r="L62" s="219"/>
      <c r="M62" s="226"/>
      <c r="N62" s="1132"/>
    </row>
    <row r="63" spans="2:14" ht="18.75" customHeight="1" x14ac:dyDescent="0.25">
      <c r="B63" s="1128"/>
      <c r="C63" s="1886" t="s">
        <v>2693</v>
      </c>
      <c r="D63" s="1886"/>
      <c r="E63" s="1886"/>
      <c r="F63" s="1886"/>
      <c r="G63" s="1886"/>
      <c r="H63" s="220"/>
      <c r="I63" s="222"/>
      <c r="J63" s="222"/>
      <c r="K63" s="219"/>
      <c r="L63" s="219"/>
      <c r="M63" s="226"/>
      <c r="N63" s="1132"/>
    </row>
    <row r="64" spans="2:14" ht="18.75" customHeight="1" x14ac:dyDescent="0.25">
      <c r="B64" s="1128"/>
      <c r="C64" s="1886" t="s">
        <v>2694</v>
      </c>
      <c r="D64" s="1886"/>
      <c r="E64" s="1886"/>
      <c r="F64" s="1886"/>
      <c r="G64" s="1886"/>
      <c r="H64" s="220"/>
      <c r="I64" s="222"/>
      <c r="J64" s="222"/>
      <c r="K64" s="219"/>
      <c r="L64" s="219"/>
      <c r="M64" s="226"/>
      <c r="N64" s="1132"/>
    </row>
    <row r="65" spans="2:14" ht="18.75" customHeight="1" x14ac:dyDescent="0.25">
      <c r="B65" s="1128"/>
      <c r="C65" s="1886" t="s">
        <v>19</v>
      </c>
      <c r="D65" s="1886"/>
      <c r="E65" s="1886"/>
      <c r="F65" s="1886"/>
      <c r="G65" s="1886"/>
      <c r="H65" s="220"/>
      <c r="I65" s="222"/>
      <c r="J65" s="222"/>
      <c r="K65" s="219"/>
      <c r="L65" s="219"/>
      <c r="M65" s="226"/>
      <c r="N65" s="1132"/>
    </row>
    <row r="66" spans="2:14" ht="18.75" customHeight="1" x14ac:dyDescent="0.25">
      <c r="B66" s="1128"/>
      <c r="C66" s="1886" t="s">
        <v>16</v>
      </c>
      <c r="D66" s="1886"/>
      <c r="E66" s="1886"/>
      <c r="F66" s="1886"/>
      <c r="G66" s="1886"/>
      <c r="H66" s="220"/>
      <c r="I66" s="222"/>
      <c r="J66" s="222"/>
      <c r="K66" s="219"/>
      <c r="L66" s="219"/>
      <c r="M66" s="226"/>
      <c r="N66" s="1132"/>
    </row>
    <row r="67" spans="2:14" ht="18.75" customHeight="1" x14ac:dyDescent="0.25">
      <c r="B67" s="1128"/>
      <c r="C67" s="1886" t="s">
        <v>2695</v>
      </c>
      <c r="D67" s="1886"/>
      <c r="E67" s="1886"/>
      <c r="F67" s="1886"/>
      <c r="G67" s="1886"/>
      <c r="H67" s="220"/>
      <c r="I67" s="222"/>
      <c r="J67" s="222"/>
      <c r="K67" s="219"/>
      <c r="L67" s="219"/>
      <c r="M67" s="226"/>
      <c r="N67" s="1132"/>
    </row>
    <row r="68" spans="2:14" ht="18.75" customHeight="1" x14ac:dyDescent="0.25">
      <c r="B68" s="1128"/>
      <c r="C68" s="1897" t="s">
        <v>1072</v>
      </c>
      <c r="D68" s="1897"/>
      <c r="E68" s="1897"/>
      <c r="F68" s="1897"/>
      <c r="G68" s="1897"/>
      <c r="H68" s="220"/>
      <c r="I68" s="219"/>
      <c r="J68" s="219"/>
      <c r="K68" s="219"/>
      <c r="L68" s="219"/>
      <c r="M68" s="226"/>
      <c r="N68" s="1132"/>
    </row>
    <row r="69" spans="2:14" ht="18.75" customHeight="1" x14ac:dyDescent="0.25">
      <c r="B69" s="1128"/>
      <c r="C69" s="1886" t="s">
        <v>2692</v>
      </c>
      <c r="D69" s="1886"/>
      <c r="E69" s="1886"/>
      <c r="F69" s="1886"/>
      <c r="G69" s="1886"/>
      <c r="H69" s="220"/>
      <c r="I69" s="222"/>
      <c r="J69" s="222"/>
      <c r="K69" s="219"/>
      <c r="L69" s="219"/>
      <c r="M69" s="226"/>
      <c r="N69" s="1132"/>
    </row>
    <row r="70" spans="2:14" ht="18.75" customHeight="1" x14ac:dyDescent="0.25">
      <c r="B70" s="1128"/>
      <c r="C70" s="1886" t="s">
        <v>17</v>
      </c>
      <c r="D70" s="1886"/>
      <c r="E70" s="1886"/>
      <c r="F70" s="1886"/>
      <c r="G70" s="1886"/>
      <c r="H70" s="220"/>
      <c r="I70" s="222"/>
      <c r="J70" s="222"/>
      <c r="K70" s="219"/>
      <c r="L70" s="219"/>
      <c r="M70" s="226"/>
      <c r="N70" s="1132"/>
    </row>
    <row r="71" spans="2:14" ht="18.75" customHeight="1" x14ac:dyDescent="0.25">
      <c r="B71" s="1128"/>
      <c r="C71" s="1886" t="s">
        <v>2693</v>
      </c>
      <c r="D71" s="1886"/>
      <c r="E71" s="1886"/>
      <c r="F71" s="1886"/>
      <c r="G71" s="1886"/>
      <c r="H71" s="220"/>
      <c r="I71" s="222"/>
      <c r="J71" s="222"/>
      <c r="K71" s="219"/>
      <c r="L71" s="219"/>
      <c r="M71" s="226"/>
      <c r="N71" s="1132"/>
    </row>
    <row r="72" spans="2:14" ht="18.75" customHeight="1" x14ac:dyDescent="0.25">
      <c r="B72" s="1128"/>
      <c r="C72" s="1886" t="s">
        <v>2694</v>
      </c>
      <c r="D72" s="1886"/>
      <c r="E72" s="1886"/>
      <c r="F72" s="1886"/>
      <c r="G72" s="1886"/>
      <c r="H72" s="220"/>
      <c r="I72" s="222"/>
      <c r="J72" s="222"/>
      <c r="K72" s="219"/>
      <c r="L72" s="219"/>
      <c r="M72" s="226"/>
      <c r="N72" s="1132"/>
    </row>
    <row r="73" spans="2:14" ht="18.75" customHeight="1" x14ac:dyDescent="0.25">
      <c r="B73" s="1128"/>
      <c r="C73" s="1886" t="s">
        <v>19</v>
      </c>
      <c r="D73" s="1886"/>
      <c r="E73" s="1886"/>
      <c r="F73" s="1886"/>
      <c r="G73" s="1886"/>
      <c r="H73" s="220"/>
      <c r="I73" s="222"/>
      <c r="J73" s="222"/>
      <c r="K73" s="219"/>
      <c r="L73" s="219"/>
      <c r="M73" s="226"/>
      <c r="N73" s="1132"/>
    </row>
    <row r="74" spans="2:14" ht="18.75" customHeight="1" x14ac:dyDescent="0.25">
      <c r="B74" s="1128"/>
      <c r="C74" s="1886" t="s">
        <v>16</v>
      </c>
      <c r="D74" s="1886"/>
      <c r="E74" s="1886"/>
      <c r="F74" s="1886"/>
      <c r="G74" s="1886"/>
      <c r="H74" s="220"/>
      <c r="I74" s="222"/>
      <c r="J74" s="222"/>
      <c r="K74" s="219"/>
      <c r="L74" s="219"/>
      <c r="M74" s="226"/>
      <c r="N74" s="1132"/>
    </row>
    <row r="75" spans="2:14" ht="18.75" customHeight="1" x14ac:dyDescent="0.25">
      <c r="B75" s="1128"/>
      <c r="C75" s="1886" t="s">
        <v>2696</v>
      </c>
      <c r="D75" s="1886"/>
      <c r="E75" s="1886"/>
      <c r="F75" s="1886"/>
      <c r="G75" s="1886"/>
      <c r="H75" s="220"/>
      <c r="I75" s="222"/>
      <c r="J75" s="222"/>
      <c r="K75" s="219"/>
      <c r="L75" s="219"/>
      <c r="M75" s="226"/>
      <c r="N75" s="1132"/>
    </row>
    <row r="76" spans="2:14" ht="18.75" customHeight="1" x14ac:dyDescent="0.25">
      <c r="B76" s="1128"/>
      <c r="C76" s="1887" t="s">
        <v>2697</v>
      </c>
      <c r="D76" s="1887"/>
      <c r="E76" s="1887"/>
      <c r="F76" s="1887"/>
      <c r="G76" s="1887"/>
      <c r="H76" s="220"/>
      <c r="I76" s="219"/>
      <c r="J76" s="224"/>
      <c r="K76" s="219"/>
      <c r="L76" s="219"/>
      <c r="M76" s="226"/>
      <c r="N76" s="1132"/>
    </row>
    <row r="77" spans="2:14" ht="18.75" customHeight="1" x14ac:dyDescent="0.25">
      <c r="B77" s="1129"/>
      <c r="C77" s="1897" t="s">
        <v>1973</v>
      </c>
      <c r="D77" s="1897"/>
      <c r="E77" s="1897"/>
      <c r="F77" s="1897"/>
      <c r="G77" s="1897"/>
      <c r="H77" s="227"/>
      <c r="I77" s="219"/>
      <c r="J77" s="224"/>
      <c r="K77" s="228"/>
      <c r="L77" s="228"/>
      <c r="M77" s="229"/>
      <c r="N77" s="1132"/>
    </row>
    <row r="78" spans="2:14" ht="18.75" customHeight="1" x14ac:dyDescent="0.25">
      <c r="B78" s="1128"/>
      <c r="C78" s="1887" t="s">
        <v>2698</v>
      </c>
      <c r="D78" s="1887"/>
      <c r="E78" s="1887"/>
      <c r="F78" s="1887"/>
      <c r="G78" s="1887"/>
      <c r="H78" s="220"/>
      <c r="I78" s="219"/>
      <c r="J78" s="224"/>
      <c r="K78" s="219"/>
      <c r="L78" s="219"/>
      <c r="M78" s="226"/>
      <c r="N78" s="1132"/>
    </row>
    <row r="79" spans="2:14" ht="18.75" customHeight="1" x14ac:dyDescent="0.25">
      <c r="B79" s="1128"/>
      <c r="C79" s="1897" t="s">
        <v>1972</v>
      </c>
      <c r="D79" s="1897"/>
      <c r="E79" s="1897"/>
      <c r="F79" s="1897"/>
      <c r="G79" s="1897"/>
      <c r="H79" s="220"/>
      <c r="I79" s="219"/>
      <c r="J79" s="224"/>
      <c r="K79" s="222"/>
      <c r="L79" s="222"/>
      <c r="M79" s="223"/>
      <c r="N79" s="1132"/>
    </row>
    <row r="80" spans="2:14" ht="18.75" customHeight="1" x14ac:dyDescent="0.25">
      <c r="B80" s="1128"/>
      <c r="C80" s="1897" t="s">
        <v>2699</v>
      </c>
      <c r="D80" s="1897"/>
      <c r="E80" s="1897"/>
      <c r="F80" s="1897"/>
      <c r="G80" s="1897"/>
      <c r="H80" s="220"/>
      <c r="I80" s="219"/>
      <c r="J80" s="219"/>
      <c r="K80" s="219"/>
      <c r="L80" s="219"/>
      <c r="M80" s="226"/>
      <c r="N80" s="1132"/>
    </row>
    <row r="81" spans="1:14" ht="18.75" customHeight="1" x14ac:dyDescent="0.25">
      <c r="B81" s="1129"/>
      <c r="C81" s="1886" t="s">
        <v>14</v>
      </c>
      <c r="D81" s="1886"/>
      <c r="E81" s="1886"/>
      <c r="F81" s="1886"/>
      <c r="G81" s="1886"/>
      <c r="H81" s="227"/>
      <c r="I81" s="219"/>
      <c r="J81" s="224"/>
      <c r="K81" s="219"/>
      <c r="L81" s="219"/>
      <c r="M81" s="226"/>
      <c r="N81" s="1132"/>
    </row>
    <row r="82" spans="1:14" ht="18.75" customHeight="1" x14ac:dyDescent="0.25">
      <c r="B82" s="1129"/>
      <c r="C82" s="1886" t="s">
        <v>21</v>
      </c>
      <c r="D82" s="1886"/>
      <c r="E82" s="1886"/>
      <c r="F82" s="1886"/>
      <c r="G82" s="1886"/>
      <c r="H82" s="227"/>
      <c r="I82" s="219"/>
      <c r="J82" s="224"/>
      <c r="K82" s="222"/>
      <c r="L82" s="222"/>
      <c r="M82" s="223"/>
      <c r="N82" s="1132"/>
    </row>
    <row r="83" spans="1:14" ht="18.75" customHeight="1" x14ac:dyDescent="0.25">
      <c r="B83" s="1129"/>
      <c r="C83" s="1886" t="s">
        <v>22</v>
      </c>
      <c r="D83" s="1886"/>
      <c r="E83" s="1886"/>
      <c r="F83" s="1886"/>
      <c r="G83" s="1886"/>
      <c r="H83" s="227"/>
      <c r="I83" s="219"/>
      <c r="J83" s="224"/>
      <c r="K83" s="222"/>
      <c r="L83" s="222"/>
      <c r="M83" s="223"/>
      <c r="N83" s="1132"/>
    </row>
    <row r="84" spans="1:14" ht="18.75" customHeight="1" x14ac:dyDescent="0.25">
      <c r="B84" s="1129"/>
      <c r="C84" s="1886" t="s">
        <v>23</v>
      </c>
      <c r="D84" s="1886"/>
      <c r="E84" s="1886"/>
      <c r="F84" s="1886"/>
      <c r="G84" s="1886"/>
      <c r="H84" s="227"/>
      <c r="I84" s="219"/>
      <c r="J84" s="224"/>
      <c r="K84" s="222"/>
      <c r="L84" s="222"/>
      <c r="M84" s="223"/>
      <c r="N84" s="1132"/>
    </row>
    <row r="85" spans="1:14" ht="18.75" customHeight="1" x14ac:dyDescent="0.25">
      <c r="B85" s="1128"/>
      <c r="C85" s="1897" t="s">
        <v>344</v>
      </c>
      <c r="D85" s="1897"/>
      <c r="E85" s="1897"/>
      <c r="F85" s="1897"/>
      <c r="G85" s="1897"/>
      <c r="H85" s="220"/>
      <c r="I85" s="219"/>
      <c r="J85" s="219"/>
      <c r="K85" s="219"/>
      <c r="L85" s="219"/>
      <c r="M85" s="226"/>
      <c r="N85" s="1132"/>
    </row>
    <row r="86" spans="1:14" ht="18.75" customHeight="1" x14ac:dyDescent="0.25">
      <c r="B86" s="1129"/>
      <c r="C86" s="1886" t="s">
        <v>15</v>
      </c>
      <c r="D86" s="1886"/>
      <c r="E86" s="1886"/>
      <c r="F86" s="1886"/>
      <c r="G86" s="1886"/>
      <c r="H86" s="227"/>
      <c r="I86" s="219"/>
      <c r="J86" s="224"/>
      <c r="K86" s="219"/>
      <c r="L86" s="219"/>
      <c r="M86" s="226"/>
      <c r="N86" s="1132"/>
    </row>
    <row r="87" spans="1:14" ht="18.75" customHeight="1" x14ac:dyDescent="0.25">
      <c r="B87" s="1129"/>
      <c r="C87" s="1886" t="s">
        <v>24</v>
      </c>
      <c r="D87" s="1886"/>
      <c r="E87" s="1886"/>
      <c r="F87" s="1886"/>
      <c r="G87" s="1886"/>
      <c r="H87" s="227"/>
      <c r="I87" s="219"/>
      <c r="J87" s="224"/>
      <c r="K87" s="222"/>
      <c r="L87" s="222"/>
      <c r="M87" s="223"/>
      <c r="N87" s="1132"/>
    </row>
    <row r="88" spans="1:14" ht="18.75" customHeight="1" x14ac:dyDescent="0.25">
      <c r="B88" s="1128"/>
      <c r="C88" s="1886" t="s">
        <v>25</v>
      </c>
      <c r="D88" s="1886"/>
      <c r="E88" s="1886"/>
      <c r="F88" s="1886"/>
      <c r="G88" s="1886"/>
      <c r="H88" s="220"/>
      <c r="I88" s="219"/>
      <c r="J88" s="224"/>
      <c r="K88" s="222"/>
      <c r="L88" s="222"/>
      <c r="M88" s="223"/>
      <c r="N88" s="1132"/>
    </row>
    <row r="89" spans="1:14" ht="18.75" customHeight="1" x14ac:dyDescent="0.25">
      <c r="B89" s="1128"/>
      <c r="C89" s="1887" t="s">
        <v>2700</v>
      </c>
      <c r="D89" s="1887"/>
      <c r="E89" s="1887"/>
      <c r="F89" s="1887"/>
      <c r="G89" s="1887"/>
      <c r="H89" s="220"/>
      <c r="I89" s="219"/>
      <c r="J89" s="219"/>
      <c r="K89" s="219"/>
      <c r="L89" s="219"/>
      <c r="M89" s="226"/>
      <c r="N89" s="1132"/>
    </row>
    <row r="90" spans="1:14" ht="18.75" customHeight="1" x14ac:dyDescent="0.25">
      <c r="B90" s="1128"/>
      <c r="C90" s="1887" t="s">
        <v>6</v>
      </c>
      <c r="D90" s="1887"/>
      <c r="E90" s="1887"/>
      <c r="F90" s="1887"/>
      <c r="G90" s="1887"/>
      <c r="H90" s="220"/>
      <c r="I90" s="219"/>
      <c r="J90" s="219"/>
      <c r="K90" s="219"/>
      <c r="L90" s="219"/>
      <c r="M90" s="226"/>
      <c r="N90" s="1132"/>
    </row>
    <row r="91" spans="1:14" ht="18.75" customHeight="1" x14ac:dyDescent="0.25">
      <c r="B91" s="1128"/>
      <c r="C91" s="1887" t="s">
        <v>10</v>
      </c>
      <c r="D91" s="1887"/>
      <c r="E91" s="1887"/>
      <c r="F91" s="1887"/>
      <c r="G91" s="1887"/>
      <c r="H91" s="220"/>
      <c r="I91" s="219"/>
      <c r="J91" s="219"/>
      <c r="K91" s="219"/>
      <c r="L91" s="224"/>
      <c r="M91" s="225"/>
      <c r="N91" s="1132"/>
    </row>
    <row r="92" spans="1:14" ht="18.75" customHeight="1" x14ac:dyDescent="0.25">
      <c r="B92" s="1128"/>
      <c r="C92" s="1897" t="s">
        <v>1076</v>
      </c>
      <c r="D92" s="1897"/>
      <c r="E92" s="1897"/>
      <c r="F92" s="1897"/>
      <c r="G92" s="1897"/>
      <c r="H92" s="220"/>
      <c r="I92" s="219"/>
      <c r="J92" s="219"/>
      <c r="K92" s="219"/>
      <c r="L92" s="224"/>
      <c r="M92" s="225"/>
      <c r="N92" s="1132"/>
    </row>
    <row r="93" spans="1:14" ht="18.75" customHeight="1" x14ac:dyDescent="0.25">
      <c r="B93" s="1128"/>
      <c r="C93" s="1887" t="s">
        <v>1994</v>
      </c>
      <c r="D93" s="1887"/>
      <c r="E93" s="1887"/>
      <c r="F93" s="1887"/>
      <c r="G93" s="1887"/>
      <c r="H93" s="220"/>
      <c r="I93" s="219"/>
      <c r="J93" s="219"/>
      <c r="K93" s="219"/>
      <c r="L93" s="224"/>
      <c r="M93" s="225"/>
      <c r="N93" s="1132"/>
    </row>
    <row r="94" spans="1:14" ht="18.75" customHeight="1" x14ac:dyDescent="0.25">
      <c r="A94" s="1132"/>
      <c r="B94" s="1128"/>
      <c r="C94" s="1887" t="s">
        <v>2729</v>
      </c>
      <c r="D94" s="1887"/>
      <c r="E94" s="1887"/>
      <c r="F94" s="1887"/>
      <c r="G94" s="1887"/>
      <c r="H94" s="220"/>
      <c r="I94" s="219"/>
      <c r="J94" s="224"/>
      <c r="K94" s="222"/>
      <c r="L94" s="222"/>
      <c r="M94" s="223"/>
      <c r="N94" s="1132"/>
    </row>
    <row r="95" spans="1:14" ht="7.5" customHeight="1" thickBot="1" x14ac:dyDescent="0.3">
      <c r="A95" s="1132"/>
      <c r="B95" s="1888"/>
      <c r="C95" s="1889"/>
      <c r="D95" s="1889"/>
      <c r="E95" s="1889"/>
      <c r="F95" s="1889"/>
      <c r="G95" s="1889"/>
      <c r="H95" s="1889"/>
      <c r="I95" s="1889"/>
      <c r="J95" s="1889"/>
      <c r="K95" s="1889"/>
      <c r="L95" s="1889"/>
      <c r="M95" s="1890"/>
      <c r="N95" s="1132"/>
    </row>
    <row r="96" spans="1:14" ht="18.75" customHeight="1" thickBot="1" x14ac:dyDescent="0.4">
      <c r="A96" s="1132"/>
      <c r="B96" s="1894" t="s">
        <v>26</v>
      </c>
      <c r="C96" s="1895"/>
      <c r="D96" s="1895"/>
      <c r="E96" s="1895"/>
      <c r="F96" s="1895"/>
      <c r="G96" s="1895"/>
      <c r="H96" s="1895"/>
      <c r="I96" s="1895"/>
      <c r="J96" s="1895"/>
      <c r="K96" s="1895"/>
      <c r="L96" s="1895"/>
      <c r="M96" s="1896"/>
      <c r="N96" s="1132"/>
    </row>
    <row r="97" spans="1:14" ht="7.5" customHeight="1" x14ac:dyDescent="0.35">
      <c r="A97" s="1132"/>
      <c r="B97" s="1891"/>
      <c r="C97" s="1892"/>
      <c r="D97" s="1892"/>
      <c r="E97" s="1892"/>
      <c r="F97" s="1892"/>
      <c r="G97" s="1892"/>
      <c r="H97" s="1892"/>
      <c r="I97" s="1892"/>
      <c r="J97" s="1892"/>
      <c r="K97" s="1892"/>
      <c r="L97" s="1892"/>
      <c r="M97" s="1893"/>
      <c r="N97" s="1132"/>
    </row>
    <row r="98" spans="1:14" ht="18.75" customHeight="1" x14ac:dyDescent="0.25">
      <c r="A98" s="1132"/>
      <c r="B98" s="1128"/>
      <c r="C98" s="1882" t="s">
        <v>2701</v>
      </c>
      <c r="D98" s="1882"/>
      <c r="E98" s="1882"/>
      <c r="F98" s="1882"/>
      <c r="G98" s="1882"/>
      <c r="H98" s="222"/>
      <c r="I98" s="219"/>
      <c r="J98" s="219"/>
      <c r="K98" s="219"/>
      <c r="L98" s="219"/>
      <c r="M98" s="226"/>
      <c r="N98" s="1132"/>
    </row>
    <row r="99" spans="1:14" ht="18.75" customHeight="1" x14ac:dyDescent="0.25">
      <c r="A99" s="1132"/>
      <c r="B99" s="1128"/>
      <c r="C99" s="1882" t="s">
        <v>27</v>
      </c>
      <c r="D99" s="1882"/>
      <c r="E99" s="1882"/>
      <c r="F99" s="1882"/>
      <c r="G99" s="1882"/>
      <c r="H99" s="222"/>
      <c r="I99" s="219"/>
      <c r="J99" s="219"/>
      <c r="K99" s="219"/>
      <c r="L99" s="219"/>
      <c r="M99" s="226"/>
      <c r="N99" s="1132"/>
    </row>
    <row r="100" spans="1:14" ht="18.75" customHeight="1" x14ac:dyDescent="0.25">
      <c r="A100" s="1132"/>
      <c r="B100" s="1128"/>
      <c r="C100" s="1882" t="s">
        <v>28</v>
      </c>
      <c r="D100" s="1882"/>
      <c r="E100" s="1882"/>
      <c r="F100" s="1882"/>
      <c r="G100" s="1882"/>
      <c r="H100" s="222"/>
      <c r="I100" s="219"/>
      <c r="J100" s="219"/>
      <c r="K100" s="219"/>
      <c r="L100" s="219"/>
      <c r="M100" s="226"/>
      <c r="N100" s="1132"/>
    </row>
    <row r="101" spans="1:14" ht="18.75" customHeight="1" x14ac:dyDescent="0.25">
      <c r="A101" s="1132"/>
      <c r="B101" s="1128"/>
      <c r="C101" s="1882" t="s">
        <v>29</v>
      </c>
      <c r="D101" s="1882"/>
      <c r="E101" s="1882"/>
      <c r="F101" s="1882"/>
      <c r="G101" s="1882"/>
      <c r="H101" s="222"/>
      <c r="I101" s="219"/>
      <c r="J101" s="219"/>
      <c r="K101" s="219"/>
      <c r="L101" s="219"/>
      <c r="M101" s="226"/>
      <c r="N101" s="1132"/>
    </row>
    <row r="102" spans="1:14" ht="18.75" customHeight="1" x14ac:dyDescent="0.25">
      <c r="A102" s="1132"/>
      <c r="B102" s="1128"/>
      <c r="C102" s="1882" t="s">
        <v>2041</v>
      </c>
      <c r="D102" s="1882"/>
      <c r="E102" s="1882"/>
      <c r="F102" s="1882"/>
      <c r="G102" s="1882"/>
      <c r="H102" s="222"/>
      <c r="I102" s="219"/>
      <c r="J102" s="219"/>
      <c r="K102" s="219"/>
      <c r="L102" s="219"/>
      <c r="M102" s="226"/>
      <c r="N102" s="1132"/>
    </row>
    <row r="103" spans="1:14" ht="18.75" customHeight="1" x14ac:dyDescent="0.25">
      <c r="A103" s="1132"/>
      <c r="B103" s="1128"/>
      <c r="C103" s="1882" t="s">
        <v>30</v>
      </c>
      <c r="D103" s="1882"/>
      <c r="E103" s="1882"/>
      <c r="F103" s="1882"/>
      <c r="G103" s="1882"/>
      <c r="H103" s="222"/>
      <c r="I103" s="219"/>
      <c r="J103" s="219"/>
      <c r="K103" s="219"/>
      <c r="L103" s="219"/>
      <c r="M103" s="226"/>
      <c r="N103" s="1132"/>
    </row>
    <row r="104" spans="1:14" ht="18.75" customHeight="1" x14ac:dyDescent="0.25">
      <c r="A104" s="1132"/>
      <c r="B104" s="1128"/>
      <c r="C104" s="1882" t="s">
        <v>2040</v>
      </c>
      <c r="D104" s="1882"/>
      <c r="E104" s="1882"/>
      <c r="F104" s="1882"/>
      <c r="G104" s="1882"/>
      <c r="H104" s="222"/>
      <c r="I104" s="219"/>
      <c r="J104" s="219"/>
      <c r="K104" s="219"/>
      <c r="L104" s="219"/>
      <c r="M104" s="226"/>
      <c r="N104" s="1132"/>
    </row>
    <row r="105" spans="1:14" ht="18.75" customHeight="1" x14ac:dyDescent="0.25">
      <c r="B105" s="1128"/>
      <c r="C105" s="1882" t="s">
        <v>13</v>
      </c>
      <c r="D105" s="1882"/>
      <c r="E105" s="1882"/>
      <c r="F105" s="1882"/>
      <c r="G105" s="1882"/>
      <c r="H105" s="222"/>
      <c r="I105" s="219"/>
      <c r="J105" s="222"/>
      <c r="K105" s="219"/>
      <c r="L105" s="222"/>
      <c r="M105" s="223"/>
      <c r="N105" s="1132"/>
    </row>
    <row r="106" spans="1:14" ht="18.75" customHeight="1" x14ac:dyDescent="0.25">
      <c r="B106" s="1126"/>
      <c r="C106" s="1881" t="s">
        <v>31</v>
      </c>
      <c r="D106" s="1881"/>
      <c r="E106" s="1881"/>
      <c r="F106" s="1881"/>
      <c r="G106" s="1881"/>
      <c r="H106" s="222"/>
      <c r="I106" s="219"/>
      <c r="J106" s="219"/>
      <c r="K106" s="222"/>
      <c r="L106" s="222"/>
      <c r="M106" s="223"/>
      <c r="N106" s="1132"/>
    </row>
    <row r="107" spans="1:14" ht="8.25" customHeight="1" thickBot="1" x14ac:dyDescent="0.4">
      <c r="B107" s="1883"/>
      <c r="C107" s="1884"/>
      <c r="D107" s="1884"/>
      <c r="E107" s="1884"/>
      <c r="F107" s="1884"/>
      <c r="G107" s="1884"/>
      <c r="H107" s="1884"/>
      <c r="I107" s="1884"/>
      <c r="J107" s="1884"/>
      <c r="K107" s="1884"/>
      <c r="L107" s="1884"/>
      <c r="M107" s="1885"/>
      <c r="N107" s="1132"/>
    </row>
    <row r="108" spans="1:14" ht="18.75" customHeight="1" thickBot="1" x14ac:dyDescent="0.3">
      <c r="B108" s="1898" t="s">
        <v>2727</v>
      </c>
      <c r="C108" s="1899"/>
      <c r="D108" s="1899"/>
      <c r="E108" s="1899"/>
      <c r="F108" s="1899"/>
      <c r="G108" s="1899"/>
      <c r="H108" s="1899"/>
      <c r="I108" s="1899"/>
      <c r="J108" s="1899"/>
      <c r="K108" s="1899"/>
      <c r="L108" s="1899"/>
      <c r="M108" s="1900"/>
      <c r="N108" s="1132"/>
    </row>
    <row r="109" spans="1:14" ht="7.5" customHeight="1" x14ac:dyDescent="0.35">
      <c r="B109" s="1891"/>
      <c r="C109" s="1892"/>
      <c r="D109" s="1892"/>
      <c r="E109" s="1892"/>
      <c r="F109" s="1892"/>
      <c r="G109" s="1892"/>
      <c r="H109" s="1892"/>
      <c r="I109" s="1892"/>
      <c r="J109" s="1892"/>
      <c r="K109" s="1892"/>
      <c r="L109" s="1892"/>
      <c r="M109" s="1893"/>
      <c r="N109" s="1132"/>
    </row>
    <row r="110" spans="1:14" ht="18.75" customHeight="1" x14ac:dyDescent="0.25">
      <c r="B110" s="1130"/>
      <c r="C110" s="1882" t="s">
        <v>2686</v>
      </c>
      <c r="D110" s="1882"/>
      <c r="E110" s="1882"/>
      <c r="F110" s="1882"/>
      <c r="G110" s="1882"/>
      <c r="H110" s="222"/>
      <c r="I110" s="219"/>
      <c r="J110" s="222"/>
      <c r="K110" s="222"/>
      <c r="L110" s="222"/>
      <c r="M110" s="223"/>
      <c r="N110" s="1132"/>
    </row>
    <row r="111" spans="1:14" ht="18.75" customHeight="1" x14ac:dyDescent="0.25">
      <c r="B111" s="1130"/>
      <c r="C111" s="1881" t="s">
        <v>33</v>
      </c>
      <c r="D111" s="1881"/>
      <c r="E111" s="1881"/>
      <c r="F111" s="1881"/>
      <c r="G111" s="1881"/>
      <c r="H111" s="222"/>
      <c r="I111" s="219"/>
      <c r="J111" s="222"/>
      <c r="K111" s="222"/>
      <c r="L111" s="222"/>
      <c r="M111" s="223"/>
      <c r="N111" s="1132"/>
    </row>
    <row r="112" spans="1:14" ht="18.75" customHeight="1" x14ac:dyDescent="0.25">
      <c r="B112" s="1130"/>
      <c r="C112" s="1881" t="s">
        <v>2703</v>
      </c>
      <c r="D112" s="1881"/>
      <c r="E112" s="1881"/>
      <c r="F112" s="1881"/>
      <c r="G112" s="1881"/>
      <c r="H112" s="222"/>
      <c r="I112" s="219"/>
      <c r="J112" s="222"/>
      <c r="K112" s="222"/>
      <c r="L112" s="222"/>
      <c r="M112" s="223"/>
      <c r="N112" s="1132"/>
    </row>
    <row r="113" spans="1:14" ht="18.75" customHeight="1" x14ac:dyDescent="0.25">
      <c r="B113" s="1130"/>
      <c r="C113" s="1882" t="s">
        <v>2706</v>
      </c>
      <c r="D113" s="1882"/>
      <c r="E113" s="1882"/>
      <c r="F113" s="1882"/>
      <c r="G113" s="1882"/>
      <c r="H113" s="222"/>
      <c r="I113" s="219"/>
      <c r="J113" s="222"/>
      <c r="K113" s="222"/>
      <c r="L113" s="222"/>
      <c r="M113" s="223"/>
      <c r="N113" s="1132"/>
    </row>
    <row r="114" spans="1:14" ht="18.75" customHeight="1" x14ac:dyDescent="0.25">
      <c r="B114" s="1130"/>
      <c r="C114" s="1881" t="s">
        <v>2702</v>
      </c>
      <c r="D114" s="1881"/>
      <c r="E114" s="1881"/>
      <c r="F114" s="1881"/>
      <c r="G114" s="1881"/>
      <c r="H114" s="222"/>
      <c r="I114" s="219"/>
      <c r="J114" s="222"/>
      <c r="K114" s="222"/>
      <c r="L114" s="222"/>
      <c r="M114" s="223"/>
      <c r="N114" s="1132"/>
    </row>
    <row r="115" spans="1:14" ht="18.75" customHeight="1" x14ac:dyDescent="0.25">
      <c r="B115" s="1130"/>
      <c r="C115" s="1882" t="s">
        <v>2704</v>
      </c>
      <c r="D115" s="1882"/>
      <c r="E115" s="1882"/>
      <c r="F115" s="1882"/>
      <c r="G115" s="1882"/>
      <c r="H115" s="222"/>
      <c r="I115" s="219"/>
      <c r="J115" s="222"/>
      <c r="K115" s="222"/>
      <c r="L115" s="222"/>
      <c r="M115" s="223"/>
      <c r="N115" s="1132"/>
    </row>
    <row r="116" spans="1:14" ht="18.75" customHeight="1" x14ac:dyDescent="0.25">
      <c r="B116" s="1130"/>
      <c r="C116" s="1882" t="s">
        <v>2705</v>
      </c>
      <c r="D116" s="1882"/>
      <c r="E116" s="1882"/>
      <c r="F116" s="1882"/>
      <c r="G116" s="1882"/>
      <c r="H116" s="222"/>
      <c r="I116" s="219"/>
      <c r="J116" s="222"/>
      <c r="K116" s="222"/>
      <c r="L116" s="222"/>
      <c r="M116" s="223"/>
      <c r="N116" s="1132"/>
    </row>
    <row r="117" spans="1:14" ht="7.5" customHeight="1" thickBot="1" x14ac:dyDescent="0.4">
      <c r="B117" s="1904"/>
      <c r="C117" s="1905"/>
      <c r="D117" s="1905"/>
      <c r="E117" s="1905"/>
      <c r="F117" s="1905"/>
      <c r="G117" s="1905"/>
      <c r="H117" s="1905"/>
      <c r="I117" s="1905"/>
      <c r="J117" s="1905"/>
      <c r="K117" s="1905"/>
      <c r="L117" s="1905"/>
      <c r="M117" s="1906"/>
      <c r="N117" s="1132"/>
    </row>
    <row r="118" spans="1:14" ht="21.75" thickBot="1" x14ac:dyDescent="0.3">
      <c r="B118" s="1898" t="s">
        <v>34</v>
      </c>
      <c r="C118" s="1899"/>
      <c r="D118" s="1899"/>
      <c r="E118" s="1899"/>
      <c r="F118" s="1899"/>
      <c r="G118" s="1899"/>
      <c r="H118" s="1899"/>
      <c r="I118" s="1899"/>
      <c r="J118" s="1899"/>
      <c r="K118" s="1899"/>
      <c r="L118" s="1899"/>
      <c r="M118" s="1900"/>
      <c r="N118" s="1132"/>
    </row>
    <row r="119" spans="1:14" ht="7.5" customHeight="1" x14ac:dyDescent="0.35">
      <c r="B119" s="521"/>
      <c r="C119" s="522"/>
      <c r="D119" s="522"/>
      <c r="E119" s="522"/>
      <c r="F119" s="522"/>
      <c r="G119" s="522"/>
      <c r="H119" s="522"/>
      <c r="I119" s="522"/>
      <c r="J119" s="522"/>
      <c r="K119" s="522"/>
      <c r="L119" s="522"/>
      <c r="M119" s="218"/>
      <c r="N119" s="1132"/>
    </row>
    <row r="120" spans="1:14" ht="18.75" customHeight="1" x14ac:dyDescent="0.25">
      <c r="B120" s="1130"/>
      <c r="C120" s="1882" t="s">
        <v>35</v>
      </c>
      <c r="D120" s="1882"/>
      <c r="E120" s="1882"/>
      <c r="F120" s="1882"/>
      <c r="G120" s="1882"/>
      <c r="H120" s="222"/>
      <c r="I120" s="219"/>
      <c r="J120" s="222"/>
      <c r="K120" s="222"/>
      <c r="L120" s="222"/>
      <c r="M120" s="223"/>
      <c r="N120" s="1135"/>
    </row>
    <row r="121" spans="1:14" ht="18.75" customHeight="1" x14ac:dyDescent="0.25">
      <c r="B121" s="1130"/>
      <c r="C121" s="1881" t="s">
        <v>1303</v>
      </c>
      <c r="D121" s="1881"/>
      <c r="E121" s="1881"/>
      <c r="F121" s="1881"/>
      <c r="G121" s="1881"/>
      <c r="H121" s="222"/>
      <c r="I121" s="219"/>
      <c r="J121" s="230"/>
      <c r="K121" s="219"/>
      <c r="L121" s="222"/>
      <c r="M121" s="223"/>
      <c r="N121" s="1132"/>
    </row>
    <row r="122" spans="1:14" ht="18.75" customHeight="1" x14ac:dyDescent="0.25">
      <c r="B122" s="1130"/>
      <c r="C122" s="1882" t="s">
        <v>2707</v>
      </c>
      <c r="D122" s="1882"/>
      <c r="E122" s="1882"/>
      <c r="F122" s="1882"/>
      <c r="G122" s="1882"/>
      <c r="H122" s="222"/>
      <c r="I122" s="219"/>
      <c r="J122" s="222"/>
      <c r="K122" s="222"/>
      <c r="L122" s="222"/>
      <c r="M122" s="223"/>
      <c r="N122" s="1132"/>
    </row>
    <row r="123" spans="1:14" ht="18.75" customHeight="1" x14ac:dyDescent="0.25">
      <c r="B123" s="1130"/>
      <c r="C123" s="1882" t="s">
        <v>36</v>
      </c>
      <c r="D123" s="1882"/>
      <c r="E123" s="1882"/>
      <c r="F123" s="1882"/>
      <c r="G123" s="1882"/>
      <c r="H123" s="222"/>
      <c r="I123" s="219"/>
      <c r="J123" s="222"/>
      <c r="K123" s="222"/>
      <c r="L123" s="222"/>
      <c r="M123" s="223"/>
      <c r="N123" s="1132"/>
    </row>
    <row r="124" spans="1:14" ht="18.75" customHeight="1" x14ac:dyDescent="0.25">
      <c r="B124" s="1130"/>
      <c r="C124" s="1882" t="s">
        <v>2579</v>
      </c>
      <c r="D124" s="1882"/>
      <c r="E124" s="1882"/>
      <c r="F124" s="1882"/>
      <c r="G124" s="1882"/>
      <c r="H124" s="222"/>
      <c r="I124" s="219"/>
      <c r="J124" s="222"/>
      <c r="K124" s="222"/>
      <c r="L124" s="222"/>
      <c r="M124" s="223"/>
      <c r="N124" s="1134"/>
    </row>
    <row r="125" spans="1:14" ht="18.75" customHeight="1" x14ac:dyDescent="0.25">
      <c r="B125" s="1130"/>
      <c r="C125" s="1882" t="s">
        <v>37</v>
      </c>
      <c r="D125" s="1882"/>
      <c r="E125" s="1882"/>
      <c r="F125" s="1882"/>
      <c r="G125" s="1882"/>
      <c r="H125" s="222"/>
      <c r="I125" s="219"/>
      <c r="J125" s="222"/>
      <c r="K125" s="222"/>
      <c r="L125" s="222"/>
      <c r="M125" s="223"/>
      <c r="N125" s="1134"/>
    </row>
    <row r="126" spans="1:14" s="1132" customFormat="1" ht="18.75" customHeight="1" x14ac:dyDescent="0.25">
      <c r="A126" s="72"/>
      <c r="B126" s="1130"/>
      <c r="C126" s="1882" t="s">
        <v>38</v>
      </c>
      <c r="D126" s="1882"/>
      <c r="E126" s="1882"/>
      <c r="F126" s="1882"/>
      <c r="G126" s="1882"/>
      <c r="H126" s="222"/>
      <c r="I126" s="219"/>
      <c r="J126" s="230"/>
      <c r="K126" s="219"/>
      <c r="L126" s="222"/>
      <c r="M126" s="223"/>
    </row>
    <row r="127" spans="1:14" s="1132" customFormat="1" ht="18.75" customHeight="1" x14ac:dyDescent="0.25">
      <c r="A127" s="72"/>
      <c r="B127" s="1130"/>
      <c r="C127" s="1882" t="s">
        <v>39</v>
      </c>
      <c r="D127" s="1882"/>
      <c r="E127" s="1882"/>
      <c r="F127" s="1882"/>
      <c r="G127" s="1882"/>
      <c r="H127" s="222"/>
      <c r="I127" s="219"/>
      <c r="J127" s="222"/>
      <c r="K127" s="222"/>
      <c r="L127" s="222"/>
      <c r="M127" s="223"/>
      <c r="N127" s="1134"/>
    </row>
    <row r="128" spans="1:14" s="1132" customFormat="1" ht="18.75" customHeight="1" x14ac:dyDescent="0.25">
      <c r="A128" s="72"/>
      <c r="B128" s="1130"/>
      <c r="C128" s="1882" t="s">
        <v>40</v>
      </c>
      <c r="D128" s="1882"/>
      <c r="E128" s="1882"/>
      <c r="F128" s="1882"/>
      <c r="G128" s="1882"/>
      <c r="H128" s="222"/>
      <c r="I128" s="219"/>
      <c r="J128" s="222"/>
      <c r="K128" s="222"/>
      <c r="L128" s="222"/>
      <c r="M128" s="223"/>
    </row>
    <row r="129" spans="1:13" s="1132" customFormat="1" ht="18.75" customHeight="1" x14ac:dyDescent="0.25">
      <c r="A129" s="72"/>
      <c r="B129" s="1130"/>
      <c r="C129" s="1882" t="s">
        <v>41</v>
      </c>
      <c r="D129" s="1882"/>
      <c r="E129" s="1882"/>
      <c r="F129" s="1882"/>
      <c r="G129" s="1882"/>
      <c r="H129" s="222"/>
      <c r="I129" s="219"/>
      <c r="J129" s="222"/>
      <c r="K129" s="222"/>
      <c r="L129" s="222"/>
      <c r="M129" s="223"/>
    </row>
    <row r="130" spans="1:13" s="1132" customFormat="1" ht="18.75" customHeight="1" x14ac:dyDescent="0.25">
      <c r="A130" s="72"/>
      <c r="B130" s="1130"/>
      <c r="C130" s="1882" t="s">
        <v>42</v>
      </c>
      <c r="D130" s="1882"/>
      <c r="E130" s="1882"/>
      <c r="F130" s="1882"/>
      <c r="G130" s="1882"/>
      <c r="H130" s="222"/>
      <c r="I130" s="219"/>
      <c r="J130" s="222"/>
      <c r="K130" s="222"/>
      <c r="L130" s="222"/>
      <c r="M130" s="223"/>
    </row>
    <row r="131" spans="1:13" s="1132" customFormat="1" ht="18.75" customHeight="1" x14ac:dyDescent="0.25">
      <c r="A131" s="72"/>
      <c r="B131" s="1130"/>
      <c r="C131" s="1882" t="s">
        <v>43</v>
      </c>
      <c r="D131" s="1882"/>
      <c r="E131" s="1882"/>
      <c r="F131" s="1882"/>
      <c r="G131" s="1882"/>
      <c r="H131" s="222"/>
      <c r="I131" s="219"/>
      <c r="J131" s="222"/>
      <c r="K131" s="222"/>
      <c r="L131" s="222"/>
      <c r="M131" s="223"/>
    </row>
    <row r="132" spans="1:13" s="1132" customFormat="1" ht="18.75" customHeight="1" x14ac:dyDescent="0.25">
      <c r="A132" s="72"/>
      <c r="B132" s="1130"/>
      <c r="C132" s="1882" t="s">
        <v>44</v>
      </c>
      <c r="D132" s="1882"/>
      <c r="E132" s="1882"/>
      <c r="F132" s="1882"/>
      <c r="G132" s="1882"/>
      <c r="H132" s="222"/>
      <c r="I132" s="219"/>
      <c r="J132" s="230"/>
      <c r="K132" s="219"/>
      <c r="L132" s="222"/>
      <c r="M132" s="223"/>
    </row>
    <row r="133" spans="1:13" s="1132" customFormat="1" ht="7.5" customHeight="1" thickBot="1" x14ac:dyDescent="0.4">
      <c r="A133" s="72"/>
      <c r="B133" s="521"/>
      <c r="C133" s="522"/>
      <c r="D133" s="522"/>
      <c r="E133" s="522"/>
      <c r="F133" s="522"/>
      <c r="G133" s="522"/>
      <c r="H133" s="522"/>
      <c r="I133" s="522"/>
      <c r="J133" s="522"/>
      <c r="K133" s="522"/>
      <c r="L133" s="522"/>
      <c r="M133" s="218"/>
    </row>
    <row r="134" spans="1:13" s="1132" customFormat="1" ht="21.75" thickBot="1" x14ac:dyDescent="0.3">
      <c r="A134" s="72"/>
      <c r="B134" s="1898" t="s">
        <v>45</v>
      </c>
      <c r="C134" s="1899"/>
      <c r="D134" s="1899"/>
      <c r="E134" s="1899"/>
      <c r="F134" s="1899"/>
      <c r="G134" s="1899"/>
      <c r="H134" s="1899"/>
      <c r="I134" s="1899"/>
      <c r="J134" s="1899"/>
      <c r="K134" s="1899"/>
      <c r="L134" s="1899"/>
      <c r="M134" s="1900"/>
    </row>
    <row r="135" spans="1:13" s="1132" customFormat="1" ht="7.5" customHeight="1" x14ac:dyDescent="0.25">
      <c r="A135" s="72"/>
      <c r="B135" s="1901"/>
      <c r="C135" s="1902"/>
      <c r="D135" s="1902"/>
      <c r="E135" s="1902"/>
      <c r="F135" s="1902"/>
      <c r="G135" s="1902"/>
      <c r="H135" s="1902"/>
      <c r="I135" s="1902"/>
      <c r="J135" s="1902"/>
      <c r="K135" s="1902"/>
      <c r="L135" s="1902"/>
      <c r="M135" s="1903"/>
    </row>
    <row r="136" spans="1:13" s="1132" customFormat="1" ht="18.75" customHeight="1" x14ac:dyDescent="0.25">
      <c r="A136" s="72"/>
      <c r="B136" s="1131"/>
      <c r="C136" s="1882" t="s">
        <v>4670</v>
      </c>
      <c r="D136" s="1882"/>
      <c r="E136" s="1882"/>
      <c r="F136" s="1882"/>
      <c r="G136" s="1882"/>
      <c r="H136" s="1327"/>
      <c r="I136" s="1330"/>
      <c r="J136" s="219"/>
      <c r="K136" s="1328"/>
      <c r="L136" s="1328"/>
      <c r="M136" s="223"/>
    </row>
    <row r="137" spans="1:13" s="1132" customFormat="1" ht="18.75" customHeight="1" x14ac:dyDescent="0.25">
      <c r="A137" s="72"/>
      <c r="B137" s="1130"/>
      <c r="C137" s="1882" t="s">
        <v>4673</v>
      </c>
      <c r="D137" s="1882"/>
      <c r="E137" s="1882"/>
      <c r="F137" s="1882"/>
      <c r="G137" s="1882"/>
      <c r="H137" s="1327"/>
      <c r="I137" s="1330"/>
      <c r="J137" s="219"/>
      <c r="K137" s="1328"/>
      <c r="L137" s="1328"/>
      <c r="M137" s="223"/>
    </row>
    <row r="138" spans="1:13" s="1132" customFormat="1" ht="18.75" customHeight="1" x14ac:dyDescent="0.25">
      <c r="A138" s="72"/>
      <c r="B138" s="1130"/>
      <c r="C138" s="1882" t="s">
        <v>4711</v>
      </c>
      <c r="D138" s="1882"/>
      <c r="E138" s="1882"/>
      <c r="F138" s="1882"/>
      <c r="G138" s="1882"/>
      <c r="H138" s="1327"/>
      <c r="I138" s="1330"/>
      <c r="J138" s="219"/>
      <c r="K138" s="1330"/>
      <c r="L138" s="1328"/>
      <c r="M138" s="223"/>
    </row>
    <row r="139" spans="1:13" s="1132" customFormat="1" ht="18.75" customHeight="1" x14ac:dyDescent="0.25">
      <c r="A139" s="72"/>
      <c r="B139" s="1130"/>
      <c r="C139" s="1882" t="s">
        <v>4731</v>
      </c>
      <c r="D139" s="1882"/>
      <c r="E139" s="1882"/>
      <c r="F139" s="1882"/>
      <c r="G139" s="1882"/>
      <c r="H139" s="1327"/>
      <c r="I139" s="1330"/>
      <c r="J139" s="219"/>
      <c r="K139" s="1330"/>
      <c r="L139" s="1328"/>
      <c r="M139" s="223"/>
    </row>
    <row r="140" spans="1:13" s="1132" customFormat="1" ht="18.75" customHeight="1" x14ac:dyDescent="0.25">
      <c r="A140" s="72"/>
      <c r="B140" s="1130"/>
      <c r="C140" s="1882" t="s">
        <v>2708</v>
      </c>
      <c r="D140" s="1882"/>
      <c r="E140" s="1882"/>
      <c r="F140" s="1882"/>
      <c r="G140" s="1882"/>
      <c r="H140" s="1327"/>
      <c r="I140" s="1330"/>
      <c r="J140" s="219"/>
      <c r="K140" s="1330"/>
      <c r="L140" s="1328"/>
      <c r="M140" s="223"/>
    </row>
    <row r="141" spans="1:13" s="1132" customFormat="1" ht="18.75" customHeight="1" x14ac:dyDescent="0.25">
      <c r="A141" s="72"/>
      <c r="B141" s="1130"/>
      <c r="C141" s="1882" t="s">
        <v>2331</v>
      </c>
      <c r="D141" s="1882"/>
      <c r="E141" s="1882"/>
      <c r="F141" s="1882"/>
      <c r="G141" s="1882"/>
      <c r="H141" s="1327"/>
      <c r="I141" s="1330"/>
      <c r="J141" s="230"/>
      <c r="K141" s="1330"/>
      <c r="L141" s="1328"/>
      <c r="M141" s="223"/>
    </row>
    <row r="142" spans="1:13" s="1132" customFormat="1" ht="18.75" customHeight="1" x14ac:dyDescent="0.25">
      <c r="A142" s="72"/>
      <c r="B142" s="1130"/>
      <c r="C142" s="1882" t="s">
        <v>2332</v>
      </c>
      <c r="D142" s="1882"/>
      <c r="E142" s="1882"/>
      <c r="F142" s="1882"/>
      <c r="G142" s="1882"/>
      <c r="H142" s="1327"/>
      <c r="I142" s="1330"/>
      <c r="J142" s="1328"/>
      <c r="K142" s="1330"/>
      <c r="L142" s="1328"/>
      <c r="M142" s="223"/>
    </row>
    <row r="143" spans="1:13" s="1132" customFormat="1" ht="18.75" customHeight="1" x14ac:dyDescent="0.25">
      <c r="A143" s="72"/>
      <c r="B143" s="1130"/>
      <c r="C143" s="1882" t="s">
        <v>4718</v>
      </c>
      <c r="D143" s="1882"/>
      <c r="E143" s="1882"/>
      <c r="F143" s="1882"/>
      <c r="G143" s="1882"/>
      <c r="H143" s="1327"/>
      <c r="I143" s="1330"/>
      <c r="J143" s="230"/>
      <c r="K143" s="1330"/>
      <c r="L143" s="1328"/>
      <c r="M143" s="223"/>
    </row>
    <row r="144" spans="1:13" s="1132" customFormat="1" ht="18.75" customHeight="1" x14ac:dyDescent="0.25">
      <c r="A144" s="72"/>
      <c r="B144" s="1130"/>
      <c r="C144" s="1882" t="s">
        <v>4723</v>
      </c>
      <c r="D144" s="1882"/>
      <c r="E144" s="1882"/>
      <c r="F144" s="1882"/>
      <c r="G144" s="1882"/>
      <c r="H144" s="1327"/>
      <c r="I144" s="1330"/>
      <c r="J144" s="230"/>
      <c r="K144" s="219"/>
      <c r="L144" s="1328"/>
      <c r="M144" s="223"/>
    </row>
    <row r="145" spans="1:14" s="1132" customFormat="1" ht="18.75" customHeight="1" x14ac:dyDescent="0.25">
      <c r="A145" s="72"/>
      <c r="B145" s="1130"/>
      <c r="C145" s="1882" t="s">
        <v>4725</v>
      </c>
      <c r="D145" s="1882"/>
      <c r="E145" s="1882"/>
      <c r="F145" s="1882"/>
      <c r="G145" s="1882"/>
      <c r="H145" s="1327"/>
      <c r="I145" s="1330"/>
      <c r="J145" s="1328"/>
      <c r="K145" s="219"/>
      <c r="L145" s="1328"/>
      <c r="M145" s="223"/>
    </row>
    <row r="146" spans="1:14" ht="22.5" customHeight="1" thickBot="1" x14ac:dyDescent="0.4">
      <c r="B146" s="1883"/>
      <c r="C146" s="1884"/>
      <c r="D146" s="1884"/>
      <c r="E146" s="1884"/>
      <c r="F146" s="1884"/>
      <c r="G146" s="1884"/>
      <c r="H146" s="1884"/>
      <c r="I146" s="1884"/>
      <c r="J146" s="1884"/>
      <c r="K146" s="1884"/>
      <c r="L146" s="1884"/>
      <c r="M146" s="1885"/>
      <c r="N146" s="1132"/>
    </row>
    <row r="147" spans="1:14" ht="21.75" thickBot="1" x14ac:dyDescent="0.3">
      <c r="B147" s="1898" t="s">
        <v>46</v>
      </c>
      <c r="C147" s="1899"/>
      <c r="D147" s="1899"/>
      <c r="E147" s="1899"/>
      <c r="F147" s="1899"/>
      <c r="G147" s="1899"/>
      <c r="H147" s="1899"/>
      <c r="I147" s="1899"/>
      <c r="J147" s="1899"/>
      <c r="K147" s="1899"/>
      <c r="L147" s="1899"/>
      <c r="M147" s="1900"/>
      <c r="N147" s="1132"/>
    </row>
    <row r="148" spans="1:14" ht="7.5" customHeight="1" x14ac:dyDescent="0.35">
      <c r="B148" s="1891"/>
      <c r="C148" s="1892"/>
      <c r="D148" s="1892"/>
      <c r="E148" s="1892"/>
      <c r="F148" s="1892"/>
      <c r="G148" s="1892"/>
      <c r="H148" s="1892"/>
      <c r="I148" s="1892"/>
      <c r="J148" s="1892"/>
      <c r="K148" s="1892"/>
      <c r="L148" s="1892"/>
      <c r="M148" s="1893"/>
      <c r="N148" s="1132"/>
    </row>
    <row r="149" spans="1:14" ht="18.75" customHeight="1" x14ac:dyDescent="0.25">
      <c r="B149" s="1130"/>
      <c r="C149" s="1882" t="s">
        <v>47</v>
      </c>
      <c r="D149" s="1882"/>
      <c r="E149" s="1882"/>
      <c r="F149" s="1882"/>
      <c r="G149" s="1882"/>
      <c r="H149" s="222"/>
      <c r="I149" s="219"/>
      <c r="J149" s="219"/>
      <c r="K149" s="219"/>
      <c r="L149" s="219"/>
      <c r="M149" s="226"/>
      <c r="N149" s="1132"/>
    </row>
    <row r="150" spans="1:14" ht="18.75" customHeight="1" x14ac:dyDescent="0.25">
      <c r="B150" s="1130"/>
      <c r="C150" s="1882" t="s">
        <v>48</v>
      </c>
      <c r="D150" s="1882"/>
      <c r="E150" s="1882"/>
      <c r="F150" s="1882"/>
      <c r="G150" s="1882"/>
      <c r="H150" s="222"/>
      <c r="I150" s="219"/>
      <c r="J150" s="219"/>
      <c r="K150" s="219"/>
      <c r="L150" s="219"/>
      <c r="M150" s="226"/>
      <c r="N150" s="1132"/>
    </row>
    <row r="151" spans="1:14" ht="7.5" customHeight="1" thickBot="1" x14ac:dyDescent="0.4">
      <c r="B151" s="1883"/>
      <c r="C151" s="1884"/>
      <c r="D151" s="1884"/>
      <c r="E151" s="1884"/>
      <c r="F151" s="1884"/>
      <c r="G151" s="1884"/>
      <c r="H151" s="1884"/>
      <c r="I151" s="1884"/>
      <c r="J151" s="1884"/>
      <c r="K151" s="1884"/>
      <c r="L151" s="1884"/>
      <c r="M151" s="1885"/>
      <c r="N151" s="1132"/>
    </row>
    <row r="152" spans="1:14" ht="21.75" thickBot="1" x14ac:dyDescent="0.3">
      <c r="B152" s="1898" t="s">
        <v>2726</v>
      </c>
      <c r="C152" s="1899"/>
      <c r="D152" s="1899"/>
      <c r="E152" s="1899"/>
      <c r="F152" s="1899"/>
      <c r="G152" s="1899"/>
      <c r="H152" s="1899"/>
      <c r="I152" s="1899"/>
      <c r="J152" s="1899"/>
      <c r="K152" s="1899"/>
      <c r="L152" s="1899"/>
      <c r="M152" s="1900"/>
      <c r="N152" s="1132"/>
    </row>
    <row r="153" spans="1:14" ht="7.5" customHeight="1" x14ac:dyDescent="0.35">
      <c r="B153" s="1891"/>
      <c r="C153" s="1892"/>
      <c r="D153" s="1892"/>
      <c r="E153" s="1892"/>
      <c r="F153" s="1892"/>
      <c r="G153" s="1892"/>
      <c r="H153" s="1892"/>
      <c r="I153" s="1892"/>
      <c r="J153" s="1892"/>
      <c r="K153" s="1892"/>
      <c r="L153" s="1892"/>
      <c r="M153" s="1893"/>
      <c r="N153" s="1132"/>
    </row>
    <row r="154" spans="1:14" ht="18.75" customHeight="1" x14ac:dyDescent="0.25">
      <c r="B154" s="1130"/>
      <c r="C154" s="1882" t="s">
        <v>49</v>
      </c>
      <c r="D154" s="1882"/>
      <c r="E154" s="1882"/>
      <c r="F154" s="1882"/>
      <c r="G154" s="1882"/>
      <c r="H154" s="222"/>
      <c r="I154" s="219"/>
      <c r="J154" s="222"/>
      <c r="K154" s="222"/>
      <c r="L154" s="222"/>
      <c r="M154" s="223"/>
      <c r="N154" s="1132"/>
    </row>
    <row r="155" spans="1:14" ht="18.75" customHeight="1" x14ac:dyDescent="0.25">
      <c r="B155" s="1130"/>
      <c r="C155" s="1881" t="s">
        <v>2692</v>
      </c>
      <c r="D155" s="1881"/>
      <c r="E155" s="1881"/>
      <c r="F155" s="1881"/>
      <c r="G155" s="1881"/>
      <c r="H155" s="222"/>
      <c r="I155" s="219"/>
      <c r="J155" s="222"/>
      <c r="K155" s="222"/>
      <c r="L155" s="222"/>
      <c r="M155" s="223"/>
      <c r="N155" s="1132"/>
    </row>
    <row r="156" spans="1:14" ht="18.75" customHeight="1" x14ac:dyDescent="0.25">
      <c r="B156" s="1130"/>
      <c r="C156" s="1881" t="s">
        <v>17</v>
      </c>
      <c r="D156" s="1881"/>
      <c r="E156" s="1881"/>
      <c r="F156" s="1881"/>
      <c r="G156" s="1881"/>
      <c r="H156" s="222"/>
      <c r="I156" s="219"/>
      <c r="J156" s="222"/>
      <c r="K156" s="222"/>
      <c r="L156" s="222"/>
      <c r="M156" s="223"/>
      <c r="N156" s="1132"/>
    </row>
    <row r="157" spans="1:14" ht="18.75" customHeight="1" x14ac:dyDescent="0.25">
      <c r="B157" s="1130"/>
      <c r="C157" s="1881" t="s">
        <v>2693</v>
      </c>
      <c r="D157" s="1881"/>
      <c r="E157" s="1881"/>
      <c r="F157" s="1881"/>
      <c r="G157" s="1881"/>
      <c r="H157" s="222"/>
      <c r="I157" s="219"/>
      <c r="J157" s="222"/>
      <c r="K157" s="222"/>
      <c r="L157" s="222"/>
      <c r="M157" s="223"/>
      <c r="N157" s="1132"/>
    </row>
    <row r="158" spans="1:14" s="1132" customFormat="1" ht="18.75" customHeight="1" x14ac:dyDescent="0.25">
      <c r="A158" s="72"/>
      <c r="B158" s="1130"/>
      <c r="C158" s="1881" t="s">
        <v>18</v>
      </c>
      <c r="D158" s="1881"/>
      <c r="E158" s="1881"/>
      <c r="F158" s="1881"/>
      <c r="G158" s="1881"/>
      <c r="H158" s="222"/>
      <c r="I158" s="219"/>
      <c r="J158" s="222"/>
      <c r="K158" s="222"/>
      <c r="L158" s="222"/>
      <c r="M158" s="223"/>
    </row>
    <row r="159" spans="1:14" s="1132" customFormat="1" ht="18.75" customHeight="1" x14ac:dyDescent="0.25">
      <c r="A159" s="72"/>
      <c r="B159" s="1130"/>
      <c r="C159" s="1881" t="s">
        <v>19</v>
      </c>
      <c r="D159" s="1881"/>
      <c r="E159" s="1881"/>
      <c r="F159" s="1881"/>
      <c r="G159" s="1881"/>
      <c r="H159" s="222"/>
      <c r="I159" s="219"/>
      <c r="J159" s="222"/>
      <c r="K159" s="222"/>
      <c r="L159" s="222"/>
      <c r="M159" s="223"/>
    </row>
    <row r="160" spans="1:14" s="1132" customFormat="1" ht="18.75" customHeight="1" x14ac:dyDescent="0.25">
      <c r="A160" s="72"/>
      <c r="B160" s="1130"/>
      <c r="C160" s="1881" t="s">
        <v>16</v>
      </c>
      <c r="D160" s="1881"/>
      <c r="E160" s="1881"/>
      <c r="F160" s="1881"/>
      <c r="G160" s="1881"/>
      <c r="H160" s="222"/>
      <c r="I160" s="219"/>
      <c r="J160" s="222"/>
      <c r="K160" s="222"/>
      <c r="L160" s="222"/>
      <c r="M160" s="223"/>
    </row>
    <row r="161" spans="1:14" s="1132" customFormat="1" ht="18.75" customHeight="1" x14ac:dyDescent="0.25">
      <c r="A161" s="72"/>
      <c r="B161" s="1130"/>
      <c r="C161" s="1881" t="s">
        <v>2695</v>
      </c>
      <c r="D161" s="1881"/>
      <c r="E161" s="1881"/>
      <c r="F161" s="1881"/>
      <c r="G161" s="1881"/>
      <c r="H161" s="222"/>
      <c r="I161" s="219"/>
      <c r="J161" s="222"/>
      <c r="K161" s="222"/>
      <c r="L161" s="222"/>
      <c r="M161" s="223"/>
    </row>
    <row r="162" spans="1:14" s="1132" customFormat="1" ht="18.75" customHeight="1" x14ac:dyDescent="0.25">
      <c r="A162" s="72"/>
      <c r="B162" s="1130"/>
      <c r="C162" s="1882" t="s">
        <v>2709</v>
      </c>
      <c r="D162" s="1882"/>
      <c r="E162" s="1882"/>
      <c r="F162" s="1882"/>
      <c r="G162" s="1882"/>
      <c r="H162" s="222"/>
      <c r="I162" s="219"/>
      <c r="J162" s="222"/>
      <c r="K162" s="222"/>
      <c r="L162" s="222"/>
      <c r="M162" s="223"/>
    </row>
    <row r="163" spans="1:14" s="1132" customFormat="1" ht="18.75" customHeight="1" x14ac:dyDescent="0.25">
      <c r="A163" s="72"/>
      <c r="B163" s="1130"/>
      <c r="C163" s="1882" t="s">
        <v>2710</v>
      </c>
      <c r="D163" s="1882"/>
      <c r="E163" s="1882"/>
      <c r="F163" s="1882"/>
      <c r="G163" s="1882"/>
      <c r="H163" s="222"/>
      <c r="I163" s="219"/>
      <c r="J163" s="219"/>
      <c r="K163" s="222"/>
      <c r="L163" s="222"/>
      <c r="M163" s="223"/>
    </row>
    <row r="164" spans="1:14" s="1132" customFormat="1" ht="18.75" customHeight="1" x14ac:dyDescent="0.25">
      <c r="A164" s="72"/>
      <c r="B164" s="1130"/>
      <c r="C164" s="1931" t="s">
        <v>2659</v>
      </c>
      <c r="D164" s="1931"/>
      <c r="E164" s="1931"/>
      <c r="F164" s="1931"/>
      <c r="G164" s="1931"/>
      <c r="H164" s="222"/>
      <c r="I164" s="219"/>
      <c r="J164" s="219"/>
      <c r="K164" s="222"/>
      <c r="L164" s="222"/>
      <c r="M164" s="223"/>
    </row>
    <row r="165" spans="1:14" s="1132" customFormat="1" ht="18.75" customHeight="1" x14ac:dyDescent="0.25">
      <c r="A165" s="72"/>
      <c r="B165" s="1130"/>
      <c r="C165" s="1882" t="s">
        <v>2711</v>
      </c>
      <c r="D165" s="1882"/>
      <c r="E165" s="1882"/>
      <c r="F165" s="1882"/>
      <c r="G165" s="1882"/>
      <c r="H165" s="222"/>
      <c r="I165" s="219"/>
      <c r="J165" s="222"/>
      <c r="K165" s="219"/>
      <c r="L165" s="222"/>
      <c r="M165" s="223"/>
    </row>
    <row r="166" spans="1:14" ht="7.5" customHeight="1" thickBot="1" x14ac:dyDescent="0.3">
      <c r="B166" s="1928"/>
      <c r="C166" s="1929"/>
      <c r="D166" s="1929"/>
      <c r="E166" s="1929"/>
      <c r="F166" s="1929"/>
      <c r="G166" s="1929"/>
      <c r="H166" s="1929"/>
      <c r="I166" s="1929"/>
      <c r="J166" s="1929"/>
      <c r="K166" s="1929"/>
      <c r="L166" s="1929"/>
      <c r="M166" s="1930"/>
    </row>
    <row r="167" spans="1:14" ht="21.75" thickBot="1" x14ac:dyDescent="0.3">
      <c r="B167" s="1898" t="s">
        <v>2725</v>
      </c>
      <c r="C167" s="1899"/>
      <c r="D167" s="1899"/>
      <c r="E167" s="1899"/>
      <c r="F167" s="1899"/>
      <c r="G167" s="1899"/>
      <c r="H167" s="1899"/>
      <c r="I167" s="1899"/>
      <c r="J167" s="1899"/>
      <c r="K167" s="1899"/>
      <c r="L167" s="1899"/>
      <c r="M167" s="1900"/>
    </row>
    <row r="168" spans="1:14" ht="7.5" customHeight="1" x14ac:dyDescent="0.35">
      <c r="B168" s="1891"/>
      <c r="C168" s="1892"/>
      <c r="D168" s="1892"/>
      <c r="E168" s="1892"/>
      <c r="F168" s="1892"/>
      <c r="G168" s="1892"/>
      <c r="H168" s="1892"/>
      <c r="I168" s="1892"/>
      <c r="J168" s="1892"/>
      <c r="K168" s="1892"/>
      <c r="L168" s="1892"/>
      <c r="M168" s="1893"/>
    </row>
    <row r="169" spans="1:14" ht="18.75" customHeight="1" x14ac:dyDescent="0.25">
      <c r="B169" s="1130"/>
      <c r="C169" s="1882" t="s">
        <v>50</v>
      </c>
      <c r="D169" s="1882"/>
      <c r="E169" s="1882"/>
      <c r="F169" s="1882"/>
      <c r="G169" s="1882"/>
      <c r="H169" s="222"/>
      <c r="I169" s="219"/>
      <c r="J169" s="222"/>
      <c r="K169" s="222"/>
      <c r="L169" s="222"/>
      <c r="M169" s="223"/>
      <c r="N169" s="1132"/>
    </row>
    <row r="170" spans="1:14" ht="18.75" customHeight="1" x14ac:dyDescent="0.25">
      <c r="B170" s="1130"/>
      <c r="C170" s="1881" t="s">
        <v>2692</v>
      </c>
      <c r="D170" s="1881"/>
      <c r="E170" s="1881"/>
      <c r="F170" s="1881"/>
      <c r="G170" s="1881"/>
      <c r="H170" s="222"/>
      <c r="I170" s="219"/>
      <c r="J170" s="222"/>
      <c r="K170" s="222"/>
      <c r="L170" s="222"/>
      <c r="M170" s="223"/>
      <c r="N170" s="1132"/>
    </row>
    <row r="171" spans="1:14" ht="18.75" customHeight="1" x14ac:dyDescent="0.25">
      <c r="B171" s="1130"/>
      <c r="C171" s="1881" t="s">
        <v>17</v>
      </c>
      <c r="D171" s="1881"/>
      <c r="E171" s="1881"/>
      <c r="F171" s="1881"/>
      <c r="G171" s="1881"/>
      <c r="H171" s="222"/>
      <c r="I171" s="219"/>
      <c r="J171" s="222"/>
      <c r="K171" s="222"/>
      <c r="L171" s="222"/>
      <c r="M171" s="223"/>
      <c r="N171" s="1132"/>
    </row>
    <row r="172" spans="1:14" ht="18.75" customHeight="1" x14ac:dyDescent="0.25">
      <c r="B172" s="1130"/>
      <c r="C172" s="1881" t="s">
        <v>2693</v>
      </c>
      <c r="D172" s="1881"/>
      <c r="E172" s="1881"/>
      <c r="F172" s="1881"/>
      <c r="G172" s="1881"/>
      <c r="H172" s="222"/>
      <c r="I172" s="219"/>
      <c r="J172" s="222"/>
      <c r="K172" s="222"/>
      <c r="L172" s="222"/>
      <c r="M172" s="223"/>
      <c r="N172" s="1132"/>
    </row>
    <row r="173" spans="1:14" ht="18.75" customHeight="1" x14ac:dyDescent="0.25">
      <c r="B173" s="1130"/>
      <c r="C173" s="1881" t="s">
        <v>2694</v>
      </c>
      <c r="D173" s="1881"/>
      <c r="E173" s="1881"/>
      <c r="F173" s="1881"/>
      <c r="G173" s="1881"/>
      <c r="H173" s="222"/>
      <c r="I173" s="219"/>
      <c r="J173" s="222"/>
      <c r="K173" s="222"/>
      <c r="L173" s="222"/>
      <c r="M173" s="223"/>
      <c r="N173" s="1132"/>
    </row>
    <row r="174" spans="1:14" ht="18.75" customHeight="1" x14ac:dyDescent="0.25">
      <c r="B174" s="1130"/>
      <c r="C174" s="1881" t="s">
        <v>19</v>
      </c>
      <c r="D174" s="1881"/>
      <c r="E174" s="1881"/>
      <c r="F174" s="1881"/>
      <c r="G174" s="1881"/>
      <c r="H174" s="222"/>
      <c r="I174" s="219"/>
      <c r="J174" s="222"/>
      <c r="K174" s="222"/>
      <c r="L174" s="222"/>
      <c r="M174" s="223"/>
      <c r="N174" s="1132"/>
    </row>
    <row r="175" spans="1:14" ht="18.75" customHeight="1" x14ac:dyDescent="0.25">
      <c r="B175" s="1130"/>
      <c r="C175" s="1881" t="s">
        <v>16</v>
      </c>
      <c r="D175" s="1881"/>
      <c r="E175" s="1881"/>
      <c r="F175" s="1881"/>
      <c r="G175" s="1881"/>
      <c r="H175" s="222"/>
      <c r="I175" s="219"/>
      <c r="J175" s="222"/>
      <c r="K175" s="222"/>
      <c r="L175" s="222"/>
      <c r="M175" s="223"/>
      <c r="N175" s="1132"/>
    </row>
    <row r="176" spans="1:14" ht="18.75" customHeight="1" x14ac:dyDescent="0.25">
      <c r="B176" s="1130"/>
      <c r="C176" s="1881" t="s">
        <v>2695</v>
      </c>
      <c r="D176" s="1881"/>
      <c r="E176" s="1881"/>
      <c r="F176" s="1881"/>
      <c r="G176" s="1881"/>
      <c r="H176" s="222"/>
      <c r="I176" s="219"/>
      <c r="J176" s="222"/>
      <c r="K176" s="222"/>
      <c r="L176" s="222"/>
      <c r="M176" s="223"/>
      <c r="N176" s="1132"/>
    </row>
    <row r="177" spans="2:14" ht="7.5" customHeight="1" thickBot="1" x14ac:dyDescent="0.3">
      <c r="B177" s="1928"/>
      <c r="C177" s="1929"/>
      <c r="D177" s="1929"/>
      <c r="E177" s="1929"/>
      <c r="F177" s="1929"/>
      <c r="G177" s="1929"/>
      <c r="H177" s="1929"/>
      <c r="I177" s="1929"/>
      <c r="J177" s="1929"/>
      <c r="K177" s="1929"/>
      <c r="L177" s="1929"/>
      <c r="M177" s="1930"/>
    </row>
    <row r="178" spans="2:14" ht="21.75" thickBot="1" x14ac:dyDescent="0.3">
      <c r="B178" s="1898" t="s">
        <v>2724</v>
      </c>
      <c r="C178" s="1899"/>
      <c r="D178" s="1899"/>
      <c r="E178" s="1899"/>
      <c r="F178" s="1899"/>
      <c r="G178" s="1899"/>
      <c r="H178" s="1899"/>
      <c r="I178" s="1899"/>
      <c r="J178" s="1899"/>
      <c r="K178" s="1899"/>
      <c r="L178" s="1899"/>
      <c r="M178" s="1900"/>
    </row>
    <row r="179" spans="2:14" ht="7.5" customHeight="1" x14ac:dyDescent="0.35">
      <c r="B179" s="1933"/>
      <c r="C179" s="1934"/>
      <c r="D179" s="1934"/>
      <c r="E179" s="1934"/>
      <c r="F179" s="1934"/>
      <c r="G179" s="1934"/>
      <c r="H179" s="1934"/>
      <c r="I179" s="1934"/>
      <c r="J179" s="1934"/>
      <c r="K179" s="1934"/>
      <c r="L179" s="1934"/>
      <c r="M179" s="1935"/>
    </row>
    <row r="180" spans="2:14" ht="18.75" customHeight="1" x14ac:dyDescent="0.25">
      <c r="B180" s="1130"/>
      <c r="C180" s="1882" t="s">
        <v>51</v>
      </c>
      <c r="D180" s="1882"/>
      <c r="E180" s="1882"/>
      <c r="F180" s="1882"/>
      <c r="G180" s="1882"/>
      <c r="H180" s="219"/>
      <c r="I180" s="222"/>
      <c r="J180" s="222"/>
      <c r="K180" s="222"/>
      <c r="L180" s="222"/>
      <c r="M180" s="223"/>
      <c r="N180" s="1132"/>
    </row>
    <row r="181" spans="2:14" ht="18.75" customHeight="1" x14ac:dyDescent="0.25">
      <c r="B181" s="1130"/>
      <c r="C181" s="1882" t="s">
        <v>2712</v>
      </c>
      <c r="D181" s="1882"/>
      <c r="E181" s="1882"/>
      <c r="F181" s="1882"/>
      <c r="G181" s="1882"/>
      <c r="H181" s="222"/>
      <c r="I181" s="219"/>
      <c r="J181" s="222"/>
      <c r="K181" s="222"/>
      <c r="L181" s="222"/>
      <c r="M181" s="223"/>
      <c r="N181" s="1132"/>
    </row>
    <row r="182" spans="2:14" ht="18.75" customHeight="1" x14ac:dyDescent="0.25">
      <c r="B182" s="1130"/>
      <c r="C182" s="1881" t="s">
        <v>52</v>
      </c>
      <c r="D182" s="1881"/>
      <c r="E182" s="1881"/>
      <c r="F182" s="1881"/>
      <c r="G182" s="1881"/>
      <c r="H182" s="222"/>
      <c r="I182" s="222"/>
      <c r="J182" s="222"/>
      <c r="K182" s="219"/>
      <c r="L182" s="222"/>
      <c r="M182" s="223"/>
      <c r="N182" s="1132"/>
    </row>
    <row r="183" spans="2:14" ht="18.75" customHeight="1" x14ac:dyDescent="0.25">
      <c r="B183" s="1130"/>
      <c r="C183" s="1932" t="s">
        <v>53</v>
      </c>
      <c r="D183" s="1932"/>
      <c r="E183" s="1932"/>
      <c r="F183" s="1932"/>
      <c r="G183" s="1932"/>
      <c r="H183" s="222"/>
      <c r="I183" s="222"/>
      <c r="J183" s="222"/>
      <c r="K183" s="219"/>
      <c r="L183" s="222"/>
      <c r="M183" s="223"/>
      <c r="N183" s="1132"/>
    </row>
    <row r="184" spans="2:14" ht="18.75" customHeight="1" x14ac:dyDescent="0.25">
      <c r="B184" s="1130"/>
      <c r="C184" s="1932" t="s">
        <v>54</v>
      </c>
      <c r="D184" s="1932"/>
      <c r="E184" s="1932"/>
      <c r="F184" s="1932"/>
      <c r="G184" s="1932"/>
      <c r="H184" s="222"/>
      <c r="I184" s="222"/>
      <c r="J184" s="222"/>
      <c r="K184" s="219"/>
      <c r="L184" s="222"/>
      <c r="M184" s="223"/>
      <c r="N184" s="1132"/>
    </row>
    <row r="185" spans="2:14" ht="18.75" customHeight="1" x14ac:dyDescent="0.25">
      <c r="B185" s="1130"/>
      <c r="C185" s="1932" t="s">
        <v>55</v>
      </c>
      <c r="D185" s="1932"/>
      <c r="E185" s="1932"/>
      <c r="F185" s="1932"/>
      <c r="G185" s="1932"/>
      <c r="H185" s="222"/>
      <c r="I185" s="222"/>
      <c r="J185" s="222"/>
      <c r="K185" s="219"/>
      <c r="L185" s="222"/>
      <c r="M185" s="223"/>
      <c r="N185" s="1132"/>
    </row>
    <row r="186" spans="2:14" ht="18.75" customHeight="1" x14ac:dyDescent="0.25">
      <c r="B186" s="1130"/>
      <c r="C186" s="1932" t="s">
        <v>56</v>
      </c>
      <c r="D186" s="1932"/>
      <c r="E186" s="1932"/>
      <c r="F186" s="1932"/>
      <c r="G186" s="1932"/>
      <c r="H186" s="222"/>
      <c r="I186" s="222"/>
      <c r="J186" s="222"/>
      <c r="K186" s="219"/>
      <c r="L186" s="222"/>
      <c r="M186" s="223"/>
      <c r="N186" s="1132"/>
    </row>
    <row r="187" spans="2:14" ht="18.75" customHeight="1" x14ac:dyDescent="0.25">
      <c r="B187" s="1130"/>
      <c r="C187" s="1932" t="s">
        <v>57</v>
      </c>
      <c r="D187" s="1932"/>
      <c r="E187" s="1932"/>
      <c r="F187" s="1932"/>
      <c r="G187" s="1932"/>
      <c r="H187" s="222"/>
      <c r="I187" s="222"/>
      <c r="J187" s="222"/>
      <c r="K187" s="219"/>
      <c r="L187" s="222"/>
      <c r="M187" s="223"/>
      <c r="N187" s="1132"/>
    </row>
    <row r="188" spans="2:14" ht="18.75" customHeight="1" x14ac:dyDescent="0.25">
      <c r="B188" s="1130"/>
      <c r="C188" s="1932" t="s">
        <v>58</v>
      </c>
      <c r="D188" s="1932"/>
      <c r="E188" s="1932"/>
      <c r="F188" s="1932"/>
      <c r="G188" s="1932"/>
      <c r="H188" s="222"/>
      <c r="I188" s="222"/>
      <c r="J188" s="222"/>
      <c r="K188" s="219"/>
      <c r="L188" s="222"/>
      <c r="M188" s="223"/>
      <c r="N188" s="1132"/>
    </row>
    <row r="189" spans="2:14" ht="18.75" customHeight="1" x14ac:dyDescent="0.25">
      <c r="B189" s="1130"/>
      <c r="C189" s="1932" t="s">
        <v>59</v>
      </c>
      <c r="D189" s="1932"/>
      <c r="E189" s="1932"/>
      <c r="F189" s="1932"/>
      <c r="G189" s="1932"/>
      <c r="H189" s="222"/>
      <c r="I189" s="222"/>
      <c r="J189" s="222"/>
      <c r="K189" s="219"/>
      <c r="L189" s="222"/>
      <c r="M189" s="223"/>
      <c r="N189" s="1132"/>
    </row>
    <row r="190" spans="2:14" ht="18.75" customHeight="1" x14ac:dyDescent="0.25">
      <c r="B190" s="1130"/>
      <c r="C190" s="1932" t="s">
        <v>60</v>
      </c>
      <c r="D190" s="1932"/>
      <c r="E190" s="1932"/>
      <c r="F190" s="1932"/>
      <c r="G190" s="1932"/>
      <c r="H190" s="228"/>
      <c r="I190" s="228"/>
      <c r="J190" s="228"/>
      <c r="K190" s="219"/>
      <c r="L190" s="228"/>
      <c r="M190" s="229"/>
      <c r="N190" s="1132"/>
    </row>
    <row r="191" spans="2:14" ht="18.75" customHeight="1" x14ac:dyDescent="0.25">
      <c r="B191" s="1130"/>
      <c r="C191" s="1881" t="s">
        <v>2713</v>
      </c>
      <c r="D191" s="1881"/>
      <c r="E191" s="1881"/>
      <c r="F191" s="1881"/>
      <c r="G191" s="1881"/>
      <c r="H191" s="222"/>
      <c r="I191" s="222"/>
      <c r="J191" s="222"/>
      <c r="K191" s="219"/>
      <c r="L191" s="222"/>
      <c r="M191" s="223"/>
      <c r="N191" s="1132"/>
    </row>
    <row r="192" spans="2:14" ht="18.75" customHeight="1" x14ac:dyDescent="0.25">
      <c r="B192" s="1130"/>
      <c r="C192" s="1881" t="s">
        <v>61</v>
      </c>
      <c r="D192" s="1881"/>
      <c r="E192" s="1881"/>
      <c r="F192" s="1881"/>
      <c r="G192" s="1881"/>
      <c r="H192" s="222"/>
      <c r="I192" s="222"/>
      <c r="J192" s="222"/>
      <c r="K192" s="219"/>
      <c r="L192" s="222"/>
      <c r="M192" s="223"/>
      <c r="N192" s="1132"/>
    </row>
    <row r="193" spans="1:14" ht="18.75" customHeight="1" x14ac:dyDescent="0.25">
      <c r="B193" s="1130"/>
      <c r="C193" s="1881" t="s">
        <v>62</v>
      </c>
      <c r="D193" s="1881"/>
      <c r="E193" s="1881"/>
      <c r="F193" s="1881"/>
      <c r="G193" s="1881"/>
      <c r="H193" s="222"/>
      <c r="I193" s="222"/>
      <c r="J193" s="222"/>
      <c r="K193" s="219"/>
      <c r="L193" s="222"/>
      <c r="M193" s="223"/>
      <c r="N193" s="1132"/>
    </row>
    <row r="194" spans="1:14" ht="18.75" customHeight="1" x14ac:dyDescent="0.25">
      <c r="A194" s="1132"/>
      <c r="B194" s="1130"/>
      <c r="C194" s="1882" t="s">
        <v>64</v>
      </c>
      <c r="D194" s="1882"/>
      <c r="E194" s="1882"/>
      <c r="F194" s="1882"/>
      <c r="G194" s="1882"/>
      <c r="H194" s="222"/>
      <c r="I194" s="219"/>
      <c r="J194" s="219"/>
      <c r="K194" s="222"/>
      <c r="L194" s="222"/>
      <c r="M194" s="223"/>
      <c r="N194" s="1132"/>
    </row>
    <row r="195" spans="1:14" ht="18.75" customHeight="1" x14ac:dyDescent="0.25">
      <c r="B195" s="1130"/>
      <c r="C195" s="1881" t="s">
        <v>65</v>
      </c>
      <c r="D195" s="1881"/>
      <c r="E195" s="1881"/>
      <c r="F195" s="1881"/>
      <c r="G195" s="1881"/>
      <c r="H195" s="222"/>
      <c r="I195" s="219"/>
      <c r="J195" s="222"/>
      <c r="K195" s="222"/>
      <c r="L195" s="222"/>
      <c r="M195" s="223"/>
      <c r="N195" s="1132"/>
    </row>
    <row r="196" spans="1:14" ht="18.75" customHeight="1" x14ac:dyDescent="0.25">
      <c r="B196" s="1130"/>
      <c r="C196" s="1881" t="s">
        <v>66</v>
      </c>
      <c r="D196" s="1881"/>
      <c r="E196" s="1881"/>
      <c r="F196" s="1881"/>
      <c r="G196" s="1881"/>
      <c r="H196" s="222"/>
      <c r="I196" s="219"/>
      <c r="J196" s="222"/>
      <c r="K196" s="222"/>
      <c r="L196" s="222"/>
      <c r="M196" s="223"/>
      <c r="N196" s="1132"/>
    </row>
    <row r="197" spans="1:14" ht="18.75" customHeight="1" x14ac:dyDescent="0.25">
      <c r="B197" s="1130"/>
      <c r="C197" s="1882" t="s">
        <v>63</v>
      </c>
      <c r="D197" s="1882"/>
      <c r="E197" s="1882"/>
      <c r="F197" s="1882"/>
      <c r="G197" s="1882"/>
      <c r="H197" s="222"/>
      <c r="I197" s="219"/>
      <c r="J197" s="222"/>
      <c r="K197" s="222"/>
      <c r="L197" s="222"/>
      <c r="M197" s="223"/>
      <c r="N197" s="1132"/>
    </row>
    <row r="198" spans="1:14" ht="18.75" customHeight="1" x14ac:dyDescent="0.25">
      <c r="B198" s="1130"/>
      <c r="C198" s="1881" t="s">
        <v>67</v>
      </c>
      <c r="D198" s="1881"/>
      <c r="E198" s="1881"/>
      <c r="F198" s="1881"/>
      <c r="G198" s="1881"/>
      <c r="H198" s="222"/>
      <c r="I198" s="219"/>
      <c r="J198" s="222"/>
      <c r="K198" s="222"/>
      <c r="L198" s="222"/>
      <c r="M198" s="223"/>
      <c r="N198" s="1132"/>
    </row>
    <row r="199" spans="1:14" ht="18.75" customHeight="1" x14ac:dyDescent="0.25">
      <c r="B199" s="1130"/>
      <c r="C199" s="1881" t="s">
        <v>68</v>
      </c>
      <c r="D199" s="1881"/>
      <c r="E199" s="1881"/>
      <c r="F199" s="1881"/>
      <c r="G199" s="1881"/>
      <c r="H199" s="222"/>
      <c r="I199" s="219"/>
      <c r="J199" s="222"/>
      <c r="K199" s="222"/>
      <c r="L199" s="222"/>
      <c r="M199" s="223"/>
      <c r="N199" s="1132"/>
    </row>
    <row r="200" spans="1:14" ht="18.75" customHeight="1" x14ac:dyDescent="0.25">
      <c r="A200" s="1132"/>
      <c r="B200" s="1130"/>
      <c r="C200" s="1882" t="s">
        <v>2714</v>
      </c>
      <c r="D200" s="1882"/>
      <c r="E200" s="1882"/>
      <c r="F200" s="1882"/>
      <c r="G200" s="1882"/>
      <c r="H200" s="222"/>
      <c r="I200" s="219"/>
      <c r="J200" s="222"/>
      <c r="K200" s="222"/>
      <c r="L200" s="222"/>
      <c r="M200" s="223"/>
      <c r="N200" s="1132"/>
    </row>
    <row r="201" spans="1:14" ht="7.5" customHeight="1" thickBot="1" x14ac:dyDescent="0.3">
      <c r="B201" s="1936"/>
      <c r="C201" s="1937"/>
      <c r="D201" s="1937"/>
      <c r="E201" s="1937"/>
      <c r="F201" s="1937"/>
      <c r="G201" s="1937"/>
      <c r="H201" s="1937"/>
      <c r="I201" s="1937"/>
      <c r="J201" s="1937"/>
      <c r="K201" s="1937"/>
      <c r="L201" s="1937"/>
      <c r="M201" s="1938"/>
    </row>
    <row r="202" spans="1:14" ht="21.75" thickBot="1" x14ac:dyDescent="0.3">
      <c r="B202" s="1898" t="s">
        <v>2723</v>
      </c>
      <c r="C202" s="1899"/>
      <c r="D202" s="1899"/>
      <c r="E202" s="1899"/>
      <c r="F202" s="1899"/>
      <c r="G202" s="1899"/>
      <c r="H202" s="1899"/>
      <c r="I202" s="1899"/>
      <c r="J202" s="1899"/>
      <c r="K202" s="1899"/>
      <c r="L202" s="1899"/>
      <c r="M202" s="1900"/>
    </row>
    <row r="203" spans="1:14" ht="7.5" customHeight="1" x14ac:dyDescent="0.35">
      <c r="B203" s="1891"/>
      <c r="C203" s="1892"/>
      <c r="D203" s="1892"/>
      <c r="E203" s="1892"/>
      <c r="F203" s="1892"/>
      <c r="G203" s="1892"/>
      <c r="H203" s="1892"/>
      <c r="I203" s="1892"/>
      <c r="J203" s="1892"/>
      <c r="K203" s="1892"/>
      <c r="L203" s="1892"/>
      <c r="M203" s="1893"/>
    </row>
    <row r="204" spans="1:14" ht="18.75" customHeight="1" x14ac:dyDescent="0.25">
      <c r="B204" s="1130"/>
      <c r="C204" s="1882" t="s">
        <v>2715</v>
      </c>
      <c r="D204" s="1882"/>
      <c r="E204" s="1882"/>
      <c r="F204" s="1882"/>
      <c r="G204" s="1882"/>
      <c r="H204" s="219"/>
      <c r="I204" s="222"/>
      <c r="J204" s="222"/>
      <c r="K204" s="222"/>
      <c r="L204" s="222"/>
      <c r="M204" s="223"/>
      <c r="N204" s="1132"/>
    </row>
    <row r="205" spans="1:14" ht="18.75" customHeight="1" x14ac:dyDescent="0.25">
      <c r="B205" s="1130"/>
      <c r="C205" s="1882" t="s">
        <v>69</v>
      </c>
      <c r="D205" s="1882"/>
      <c r="E205" s="1882"/>
      <c r="F205" s="1882"/>
      <c r="G205" s="1882"/>
      <c r="H205" s="222"/>
      <c r="I205" s="219"/>
      <c r="J205" s="222"/>
      <c r="K205" s="222"/>
      <c r="L205" s="222"/>
      <c r="M205" s="223"/>
      <c r="N205" s="1132"/>
    </row>
    <row r="206" spans="1:14" ht="18.75" customHeight="1" x14ac:dyDescent="0.25">
      <c r="B206" s="1130"/>
      <c r="C206" s="1881" t="s">
        <v>2180</v>
      </c>
      <c r="D206" s="1881"/>
      <c r="E206" s="1881"/>
      <c r="F206" s="1881"/>
      <c r="G206" s="1881"/>
      <c r="H206" s="222"/>
      <c r="I206" s="219"/>
      <c r="J206" s="222"/>
      <c r="K206" s="222"/>
      <c r="L206" s="222"/>
      <c r="M206" s="223"/>
      <c r="N206" s="1132"/>
    </row>
    <row r="207" spans="1:14" ht="18.75" customHeight="1" x14ac:dyDescent="0.25">
      <c r="B207" s="1130"/>
      <c r="C207" s="1882" t="s">
        <v>2181</v>
      </c>
      <c r="D207" s="1882"/>
      <c r="E207" s="1882"/>
      <c r="F207" s="1882"/>
      <c r="G207" s="1882"/>
      <c r="H207" s="222"/>
      <c r="I207" s="219"/>
      <c r="J207" s="222"/>
      <c r="K207" s="222"/>
      <c r="L207" s="222"/>
      <c r="M207" s="223"/>
      <c r="N207" s="1132"/>
    </row>
    <row r="208" spans="1:14" ht="18.75" customHeight="1" x14ac:dyDescent="0.25">
      <c r="B208" s="1130"/>
      <c r="C208" s="1882" t="s">
        <v>2716</v>
      </c>
      <c r="D208" s="1882"/>
      <c r="E208" s="1882"/>
      <c r="F208" s="1882"/>
      <c r="G208" s="1882"/>
      <c r="H208" s="222"/>
      <c r="I208" s="219"/>
      <c r="J208" s="222"/>
      <c r="K208" s="222"/>
      <c r="L208" s="222"/>
      <c r="M208" s="223"/>
      <c r="N208" s="1132"/>
    </row>
    <row r="209" spans="1:14" ht="18.75" customHeight="1" x14ac:dyDescent="0.25">
      <c r="B209" s="1130"/>
      <c r="C209" s="1882" t="s">
        <v>2717</v>
      </c>
      <c r="D209" s="1882"/>
      <c r="E209" s="1882"/>
      <c r="F209" s="1882"/>
      <c r="G209" s="1882"/>
      <c r="H209" s="222"/>
      <c r="I209" s="219"/>
      <c r="J209" s="222"/>
      <c r="K209" s="222"/>
      <c r="L209" s="222"/>
      <c r="M209" s="223"/>
      <c r="N209" s="1132"/>
    </row>
    <row r="210" spans="1:14" ht="18.75" customHeight="1" x14ac:dyDescent="0.25">
      <c r="B210" s="1130"/>
      <c r="C210" s="1882" t="s">
        <v>2718</v>
      </c>
      <c r="D210" s="1882"/>
      <c r="E210" s="1882"/>
      <c r="F210" s="1882"/>
      <c r="G210" s="1882"/>
      <c r="H210" s="222"/>
      <c r="I210" s="219"/>
      <c r="J210" s="222"/>
      <c r="K210" s="222"/>
      <c r="L210" s="222"/>
      <c r="M210" s="223"/>
      <c r="N210" s="1132"/>
    </row>
    <row r="211" spans="1:14" ht="18.75" customHeight="1" x14ac:dyDescent="0.25">
      <c r="B211" s="1130"/>
      <c r="C211" s="1882" t="s">
        <v>70</v>
      </c>
      <c r="D211" s="1882"/>
      <c r="E211" s="1882"/>
      <c r="F211" s="1882"/>
      <c r="G211" s="1882"/>
      <c r="H211" s="222"/>
      <c r="I211" s="219"/>
      <c r="J211" s="222"/>
      <c r="K211" s="222"/>
      <c r="L211" s="222"/>
      <c r="M211" s="223"/>
      <c r="N211" s="1132"/>
    </row>
    <row r="212" spans="1:14" ht="18.75" customHeight="1" x14ac:dyDescent="0.25">
      <c r="B212" s="1130"/>
      <c r="C212" s="1882" t="s">
        <v>71</v>
      </c>
      <c r="D212" s="1882"/>
      <c r="E212" s="1882"/>
      <c r="F212" s="1882"/>
      <c r="G212" s="1882"/>
      <c r="H212" s="222"/>
      <c r="I212" s="219"/>
      <c r="J212" s="222"/>
      <c r="K212" s="222"/>
      <c r="L212" s="222"/>
      <c r="M212" s="223"/>
      <c r="N212" s="1132"/>
    </row>
    <row r="213" spans="1:14" ht="18.75" customHeight="1" x14ac:dyDescent="0.25">
      <c r="B213" s="1130"/>
      <c r="C213" s="1882" t="s">
        <v>2719</v>
      </c>
      <c r="D213" s="1882"/>
      <c r="E213" s="1882"/>
      <c r="F213" s="1882"/>
      <c r="G213" s="1882"/>
      <c r="H213" s="222"/>
      <c r="I213" s="219"/>
      <c r="J213" s="222"/>
      <c r="K213" s="222"/>
      <c r="L213" s="222"/>
      <c r="M213" s="223"/>
      <c r="N213" s="1132"/>
    </row>
    <row r="214" spans="1:14" ht="18.75" customHeight="1" x14ac:dyDescent="0.25">
      <c r="B214" s="1130"/>
      <c r="C214" s="1882" t="s">
        <v>2721</v>
      </c>
      <c r="D214" s="1882"/>
      <c r="E214" s="1882"/>
      <c r="F214" s="1882"/>
      <c r="G214" s="1882"/>
      <c r="H214" s="222"/>
      <c r="I214" s="219"/>
      <c r="J214" s="222"/>
      <c r="K214" s="222"/>
      <c r="L214" s="222"/>
      <c r="M214" s="223"/>
      <c r="N214" s="1132"/>
    </row>
    <row r="215" spans="1:14" ht="18.75" customHeight="1" x14ac:dyDescent="0.25">
      <c r="B215" s="1130"/>
      <c r="C215" s="1882" t="s">
        <v>2720</v>
      </c>
      <c r="D215" s="1882"/>
      <c r="E215" s="1882"/>
      <c r="F215" s="1882"/>
      <c r="G215" s="1882"/>
      <c r="H215" s="222"/>
      <c r="I215" s="219"/>
      <c r="J215" s="222"/>
      <c r="K215" s="222"/>
      <c r="L215" s="222"/>
      <c r="M215" s="223"/>
      <c r="N215" s="1132"/>
    </row>
    <row r="216" spans="1:14" ht="18.75" customHeight="1" x14ac:dyDescent="0.25">
      <c r="B216" s="1130"/>
      <c r="C216" s="1882" t="s">
        <v>2722</v>
      </c>
      <c r="D216" s="1882"/>
      <c r="E216" s="1882"/>
      <c r="F216" s="1882"/>
      <c r="G216" s="1882"/>
      <c r="H216" s="219"/>
      <c r="I216" s="222"/>
      <c r="J216" s="222"/>
      <c r="K216" s="222"/>
      <c r="L216" s="222"/>
      <c r="M216" s="223"/>
      <c r="N216" s="1132"/>
    </row>
    <row r="217" spans="1:14" ht="7.5" customHeight="1" thickBot="1" x14ac:dyDescent="0.3">
      <c r="B217" s="1928"/>
      <c r="C217" s="1929"/>
      <c r="D217" s="1929"/>
      <c r="E217" s="1929"/>
      <c r="F217" s="1929"/>
      <c r="G217" s="1929"/>
      <c r="H217" s="1929"/>
      <c r="I217" s="1929"/>
      <c r="J217" s="1929"/>
      <c r="K217" s="1929"/>
      <c r="L217" s="1929"/>
      <c r="M217" s="1930"/>
      <c r="N217" s="1132"/>
    </row>
    <row r="218" spans="1:14" ht="21.75" thickBot="1" x14ac:dyDescent="0.3">
      <c r="B218" s="1898" t="s">
        <v>72</v>
      </c>
      <c r="C218" s="1899"/>
      <c r="D218" s="1899"/>
      <c r="E218" s="1899"/>
      <c r="F218" s="1899"/>
      <c r="G218" s="1899"/>
      <c r="H218" s="1899"/>
      <c r="I218" s="1899"/>
      <c r="J218" s="1899"/>
      <c r="K218" s="1899"/>
      <c r="L218" s="1899"/>
      <c r="M218" s="1900"/>
      <c r="N218" s="1132"/>
    </row>
    <row r="219" spans="1:14" ht="7.5" customHeight="1" x14ac:dyDescent="0.35">
      <c r="B219" s="1891"/>
      <c r="C219" s="1892"/>
      <c r="D219" s="1892"/>
      <c r="E219" s="1892"/>
      <c r="F219" s="1892"/>
      <c r="G219" s="1892"/>
      <c r="H219" s="1892"/>
      <c r="I219" s="1892"/>
      <c r="J219" s="1892"/>
      <c r="K219" s="1892"/>
      <c r="L219" s="1892"/>
      <c r="M219" s="1893"/>
      <c r="N219" s="1132"/>
    </row>
    <row r="220" spans="1:14" ht="18.75" customHeight="1" x14ac:dyDescent="0.25">
      <c r="A220" s="1133"/>
      <c r="B220" s="230"/>
      <c r="C220" s="1882" t="s">
        <v>74</v>
      </c>
      <c r="D220" s="1882"/>
      <c r="E220" s="1882"/>
      <c r="F220" s="1882"/>
      <c r="G220" s="1882"/>
      <c r="H220" s="222"/>
      <c r="I220" s="219"/>
      <c r="J220" s="222"/>
      <c r="K220" s="219"/>
      <c r="L220" s="222"/>
      <c r="M220" s="223"/>
      <c r="N220" s="1132"/>
    </row>
    <row r="221" spans="1:14" ht="18.75" customHeight="1" x14ac:dyDescent="0.25">
      <c r="B221" s="1130"/>
      <c r="C221" s="1881" t="s">
        <v>2182</v>
      </c>
      <c r="D221" s="1881"/>
      <c r="E221" s="1881"/>
      <c r="F221" s="1881"/>
      <c r="G221" s="1881"/>
      <c r="H221" s="222"/>
      <c r="I221" s="219"/>
      <c r="J221" s="222"/>
      <c r="K221" s="222"/>
      <c r="L221" s="222"/>
      <c r="M221" s="223"/>
      <c r="N221" s="1132"/>
    </row>
    <row r="222" spans="1:14" ht="18.75" customHeight="1" x14ac:dyDescent="0.25">
      <c r="B222" s="1130"/>
      <c r="C222" s="1881" t="s">
        <v>73</v>
      </c>
      <c r="D222" s="1881"/>
      <c r="E222" s="1881"/>
      <c r="F222" s="1881"/>
      <c r="G222" s="1881"/>
      <c r="H222" s="222"/>
      <c r="I222" s="219"/>
      <c r="J222" s="222"/>
      <c r="K222" s="222"/>
      <c r="L222" s="222"/>
      <c r="M222" s="223"/>
      <c r="N222" s="1132"/>
    </row>
    <row r="223" spans="1:14" ht="18.75" customHeight="1" x14ac:dyDescent="0.25">
      <c r="B223" s="1130"/>
      <c r="C223" s="1881" t="s">
        <v>2256</v>
      </c>
      <c r="D223" s="1881"/>
      <c r="E223" s="1881"/>
      <c r="F223" s="1881"/>
      <c r="G223" s="1881"/>
      <c r="H223" s="222"/>
      <c r="I223" s="219"/>
      <c r="J223" s="222"/>
      <c r="K223" s="222"/>
      <c r="L223" s="222"/>
      <c r="M223" s="223"/>
      <c r="N223" s="1132"/>
    </row>
    <row r="224" spans="1:14" ht="18.75" customHeight="1" x14ac:dyDescent="0.25">
      <c r="B224" s="1130"/>
      <c r="C224" s="1881" t="s">
        <v>2257</v>
      </c>
      <c r="D224" s="1881"/>
      <c r="E224" s="1881"/>
      <c r="F224" s="1881"/>
      <c r="G224" s="1881"/>
      <c r="H224" s="222"/>
      <c r="I224" s="219"/>
      <c r="J224" s="222"/>
      <c r="K224" s="222"/>
      <c r="L224" s="222"/>
      <c r="M224" s="223"/>
    </row>
    <row r="225" spans="2:13" ht="18.75" customHeight="1" x14ac:dyDescent="0.25">
      <c r="B225" s="1130"/>
      <c r="C225" s="1881" t="s">
        <v>75</v>
      </c>
      <c r="D225" s="1881"/>
      <c r="E225" s="1881"/>
      <c r="F225" s="1881"/>
      <c r="G225" s="1881"/>
      <c r="H225" s="222"/>
      <c r="I225" s="219"/>
      <c r="J225" s="222"/>
      <c r="K225" s="222"/>
      <c r="L225" s="222"/>
      <c r="M225" s="223"/>
    </row>
    <row r="226" spans="2:13" ht="9" customHeight="1" thickBot="1" x14ac:dyDescent="0.3">
      <c r="B226" s="1928"/>
      <c r="C226" s="1929"/>
      <c r="D226" s="1929"/>
      <c r="E226" s="1929"/>
      <c r="F226" s="1929"/>
      <c r="G226" s="1929"/>
      <c r="H226" s="1929"/>
      <c r="I226" s="1929"/>
      <c r="J226" s="1929"/>
      <c r="K226" s="1929"/>
      <c r="L226" s="1929"/>
      <c r="M226" s="1930"/>
    </row>
    <row r="227" spans="2:13" ht="15" customHeight="1" x14ac:dyDescent="0.25">
      <c r="B227" s="1939"/>
      <c r="C227" s="1940"/>
      <c r="D227" s="1940"/>
      <c r="E227" s="1940"/>
      <c r="F227" s="1940"/>
      <c r="G227" s="1940"/>
      <c r="H227" s="1940"/>
      <c r="I227" s="1940"/>
      <c r="J227" s="1940"/>
      <c r="K227" s="1940"/>
      <c r="L227" s="1940"/>
      <c r="M227" s="1941"/>
    </row>
    <row r="228" spans="2:13" ht="15" customHeight="1" x14ac:dyDescent="0.25">
      <c r="B228" s="1942"/>
      <c r="C228" s="1943"/>
      <c r="D228" s="1943"/>
      <c r="E228" s="1943"/>
      <c r="F228" s="1943"/>
      <c r="G228" s="1943"/>
      <c r="H228" s="1943"/>
      <c r="I228" s="1943"/>
      <c r="J228" s="1943"/>
      <c r="K228" s="1943"/>
      <c r="L228" s="1943"/>
      <c r="M228" s="1944"/>
    </row>
    <row r="229" spans="2:13" ht="15" customHeight="1" thickBot="1" x14ac:dyDescent="0.3">
      <c r="B229" s="1945"/>
      <c r="C229" s="1946"/>
      <c r="D229" s="1946"/>
      <c r="E229" s="1946"/>
      <c r="F229" s="1946"/>
      <c r="G229" s="1946"/>
      <c r="H229" s="1946"/>
      <c r="I229" s="1946"/>
      <c r="J229" s="1946"/>
      <c r="K229" s="1946"/>
      <c r="L229" s="1946"/>
      <c r="M229" s="1947"/>
    </row>
    <row r="230" spans="2:13" x14ac:dyDescent="0.25">
      <c r="B230" s="52"/>
      <c r="C230" s="52"/>
      <c r="D230" s="52"/>
      <c r="E230" s="52"/>
      <c r="F230" s="52"/>
      <c r="G230" s="52"/>
      <c r="H230" s="52"/>
      <c r="I230" s="52"/>
      <c r="J230" s="52"/>
      <c r="K230" s="52"/>
      <c r="L230" s="52"/>
      <c r="M230" s="52"/>
    </row>
    <row r="231" spans="2:13" x14ac:dyDescent="0.25"/>
    <row r="232" spans="2:13" x14ac:dyDescent="0.25"/>
    <row r="233" spans="2:13" x14ac:dyDescent="0.25"/>
    <row r="234" spans="2:13" x14ac:dyDescent="0.25"/>
    <row r="235" spans="2:13" x14ac:dyDescent="0.25"/>
    <row r="236" spans="2:13" x14ac:dyDescent="0.25"/>
    <row r="237" spans="2:13" x14ac:dyDescent="0.25"/>
    <row r="238" spans="2:13" x14ac:dyDescent="0.25"/>
    <row r="239" spans="2:13" x14ac:dyDescent="0.25"/>
    <row r="240" spans="2:13" x14ac:dyDescent="0.25"/>
    <row r="241" x14ac:dyDescent="0.25"/>
    <row r="242" x14ac:dyDescent="0.25"/>
    <row r="243" x14ac:dyDescent="0.25"/>
    <row r="244" x14ac:dyDescent="0.25"/>
    <row r="245" x14ac:dyDescent="0.25"/>
    <row r="246" x14ac:dyDescent="0.25"/>
    <row r="247" x14ac:dyDescent="0.25"/>
    <row r="248" x14ac:dyDescent="0.25"/>
    <row r="249" x14ac:dyDescent="0.25"/>
    <row r="250" x14ac:dyDescent="0.25"/>
    <row r="251" x14ac:dyDescent="0.25"/>
    <row r="252" x14ac:dyDescent="0.25"/>
    <row r="253" x14ac:dyDescent="0.25"/>
    <row r="254" x14ac:dyDescent="0.25"/>
    <row r="255" x14ac:dyDescent="0.25"/>
    <row r="256" x14ac:dyDescent="0.25"/>
    <row r="297" x14ac:dyDescent="0.25"/>
    <row r="298" x14ac:dyDescent="0.25"/>
    <row r="299" x14ac:dyDescent="0.25"/>
    <row r="300" x14ac:dyDescent="0.25"/>
    <row r="301" x14ac:dyDescent="0.25"/>
    <row r="302" x14ac:dyDescent="0.25"/>
    <row r="303" x14ac:dyDescent="0.25"/>
    <row r="304" x14ac:dyDescent="0.25"/>
    <row r="305" x14ac:dyDescent="0.25"/>
    <row r="306" x14ac:dyDescent="0.25"/>
    <row r="307" x14ac:dyDescent="0.25"/>
    <row r="308" x14ac:dyDescent="0.25"/>
    <row r="309" x14ac:dyDescent="0.25"/>
    <row r="310" x14ac:dyDescent="0.25"/>
    <row r="311" x14ac:dyDescent="0.25"/>
    <row r="312" x14ac:dyDescent="0.25"/>
    <row r="313" x14ac:dyDescent="0.25"/>
    <row r="314" x14ac:dyDescent="0.25"/>
    <row r="315" x14ac:dyDescent="0.25"/>
    <row r="316" x14ac:dyDescent="0.25"/>
    <row r="317" x14ac:dyDescent="0.25"/>
    <row r="318" x14ac:dyDescent="0.25"/>
    <row r="319" x14ac:dyDescent="0.25"/>
    <row r="320" x14ac:dyDescent="0.25"/>
    <row r="321" x14ac:dyDescent="0.25"/>
    <row r="322" x14ac:dyDescent="0.25"/>
    <row r="323" x14ac:dyDescent="0.25"/>
    <row r="324" x14ac:dyDescent="0.25"/>
    <row r="325" x14ac:dyDescent="0.25"/>
    <row r="326" x14ac:dyDescent="0.25"/>
    <row r="327" x14ac:dyDescent="0.25"/>
    <row r="328" x14ac:dyDescent="0.25"/>
    <row r="329" x14ac:dyDescent="0.25"/>
    <row r="330" x14ac:dyDescent="0.25"/>
    <row r="331" x14ac:dyDescent="0.25"/>
    <row r="332" x14ac:dyDescent="0.25"/>
    <row r="333" x14ac:dyDescent="0.25"/>
    <row r="334" x14ac:dyDescent="0.25"/>
    <row r="335" x14ac:dyDescent="0.25"/>
    <row r="336" x14ac:dyDescent="0.25"/>
    <row r="337" x14ac:dyDescent="0.25"/>
    <row r="338" x14ac:dyDescent="0.25"/>
    <row r="339" x14ac:dyDescent="0.25"/>
    <row r="340" x14ac:dyDescent="0.25"/>
    <row r="341" x14ac:dyDescent="0.25"/>
    <row r="342" x14ac:dyDescent="0.25"/>
    <row r="343" x14ac:dyDescent="0.25"/>
    <row r="344" x14ac:dyDescent="0.25"/>
    <row r="345" x14ac:dyDescent="0.25"/>
    <row r="346" x14ac:dyDescent="0.25"/>
    <row r="347" x14ac:dyDescent="0.25"/>
    <row r="348" x14ac:dyDescent="0.25"/>
    <row r="349" x14ac:dyDescent="0.25"/>
    <row r="350" x14ac:dyDescent="0.25"/>
  </sheetData>
  <mergeCells count="220">
    <mergeCell ref="B118:M118"/>
    <mergeCell ref="B134:M134"/>
    <mergeCell ref="C113:G113"/>
    <mergeCell ref="C111:G111"/>
    <mergeCell ref="C115:G115"/>
    <mergeCell ref="C114:G114"/>
    <mergeCell ref="C116:G116"/>
    <mergeCell ref="C100:G100"/>
    <mergeCell ref="C101:G101"/>
    <mergeCell ref="C103:G103"/>
    <mergeCell ref="C104:G104"/>
    <mergeCell ref="B107:M107"/>
    <mergeCell ref="B108:M108"/>
    <mergeCell ref="B109:M109"/>
    <mergeCell ref="C112:G112"/>
    <mergeCell ref="C49:G49"/>
    <mergeCell ref="B45:M45"/>
    <mergeCell ref="B46:M46"/>
    <mergeCell ref="C33:G33"/>
    <mergeCell ref="C40:G40"/>
    <mergeCell ref="C41:G41"/>
    <mergeCell ref="C42:G42"/>
    <mergeCell ref="C43:G43"/>
    <mergeCell ref="B146:M146"/>
    <mergeCell ref="C131:G131"/>
    <mergeCell ref="C124:G124"/>
    <mergeCell ref="C125:G125"/>
    <mergeCell ref="C143:G143"/>
    <mergeCell ref="C127:G127"/>
    <mergeCell ref="C145:G145"/>
    <mergeCell ref="C126:G126"/>
    <mergeCell ref="C120:G120"/>
    <mergeCell ref="C130:G130"/>
    <mergeCell ref="C140:G140"/>
    <mergeCell ref="C144:G144"/>
    <mergeCell ref="C138:G138"/>
    <mergeCell ref="C139:G139"/>
    <mergeCell ref="C121:G121"/>
    <mergeCell ref="C122:G122"/>
    <mergeCell ref="C44:G44"/>
    <mergeCell ref="B22:M22"/>
    <mergeCell ref="C48:G48"/>
    <mergeCell ref="C34:G34"/>
    <mergeCell ref="C29:G29"/>
    <mergeCell ref="C30:G30"/>
    <mergeCell ref="C31:G31"/>
    <mergeCell ref="C35:G35"/>
    <mergeCell ref="C36:G36"/>
    <mergeCell ref="C37:G37"/>
    <mergeCell ref="C39:G39"/>
    <mergeCell ref="C38:G38"/>
    <mergeCell ref="C28:G28"/>
    <mergeCell ref="C32:G32"/>
    <mergeCell ref="C207:G207"/>
    <mergeCell ref="C80:G80"/>
    <mergeCell ref="C81:G81"/>
    <mergeCell ref="C76:G76"/>
    <mergeCell ref="C77:G77"/>
    <mergeCell ref="C52:G52"/>
    <mergeCell ref="C69:G69"/>
    <mergeCell ref="C62:G62"/>
    <mergeCell ref="C63:G63"/>
    <mergeCell ref="C53:G53"/>
    <mergeCell ref="C54:G54"/>
    <mergeCell ref="C55:G55"/>
    <mergeCell ref="C56:G56"/>
    <mergeCell ref="C65:G65"/>
    <mergeCell ref="C66:G66"/>
    <mergeCell ref="C67:G67"/>
    <mergeCell ref="C68:G68"/>
    <mergeCell ref="C70:G70"/>
    <mergeCell ref="C57:G57"/>
    <mergeCell ref="C58:G58"/>
    <mergeCell ref="C59:G59"/>
    <mergeCell ref="C60:G60"/>
    <mergeCell ref="C61:G61"/>
    <mergeCell ref="C75:G75"/>
    <mergeCell ref="B226:M226"/>
    <mergeCell ref="B227:M229"/>
    <mergeCell ref="C208:G208"/>
    <mergeCell ref="C209:G209"/>
    <mergeCell ref="C210:G210"/>
    <mergeCell ref="C211:G211"/>
    <mergeCell ref="C212:G212"/>
    <mergeCell ref="C213:G213"/>
    <mergeCell ref="C199:G199"/>
    <mergeCell ref="C200:G200"/>
    <mergeCell ref="C204:G204"/>
    <mergeCell ref="C221:G221"/>
    <mergeCell ref="C222:G222"/>
    <mergeCell ref="C223:G223"/>
    <mergeCell ref="C224:G224"/>
    <mergeCell ref="C225:G225"/>
    <mergeCell ref="C214:G214"/>
    <mergeCell ref="C215:G215"/>
    <mergeCell ref="C216:G216"/>
    <mergeCell ref="C220:G220"/>
    <mergeCell ref="B217:M217"/>
    <mergeCell ref="B218:M218"/>
    <mergeCell ref="C206:G206"/>
    <mergeCell ref="B219:M219"/>
    <mergeCell ref="C193:G193"/>
    <mergeCell ref="C194:G194"/>
    <mergeCell ref="C195:G195"/>
    <mergeCell ref="C196:G196"/>
    <mergeCell ref="C197:G197"/>
    <mergeCell ref="C198:G198"/>
    <mergeCell ref="C205:G205"/>
    <mergeCell ref="B201:M201"/>
    <mergeCell ref="B202:M202"/>
    <mergeCell ref="B203:M203"/>
    <mergeCell ref="C187:G187"/>
    <mergeCell ref="C188:G188"/>
    <mergeCell ref="C189:G189"/>
    <mergeCell ref="B179:M179"/>
    <mergeCell ref="C175:G175"/>
    <mergeCell ref="C190:G190"/>
    <mergeCell ref="C191:G191"/>
    <mergeCell ref="C192:G192"/>
    <mergeCell ref="C181:G181"/>
    <mergeCell ref="C182:G182"/>
    <mergeCell ref="C183:G183"/>
    <mergeCell ref="C184:G184"/>
    <mergeCell ref="C185:G185"/>
    <mergeCell ref="C186:G186"/>
    <mergeCell ref="C176:G176"/>
    <mergeCell ref="B167:M167"/>
    <mergeCell ref="B166:M166"/>
    <mergeCell ref="B148:M148"/>
    <mergeCell ref="B147:M147"/>
    <mergeCell ref="C180:G180"/>
    <mergeCell ref="C169:G169"/>
    <mergeCell ref="C170:G170"/>
    <mergeCell ref="C171:G171"/>
    <mergeCell ref="C172:G172"/>
    <mergeCell ref="C173:G173"/>
    <mergeCell ref="B168:M168"/>
    <mergeCell ref="C165:G165"/>
    <mergeCell ref="C174:G174"/>
    <mergeCell ref="C164:G164"/>
    <mergeCell ref="B177:M177"/>
    <mergeCell ref="B178:M178"/>
    <mergeCell ref="C155:G155"/>
    <mergeCell ref="C156:G156"/>
    <mergeCell ref="C157:G157"/>
    <mergeCell ref="C158:G158"/>
    <mergeCell ref="C159:G159"/>
    <mergeCell ref="C160:G160"/>
    <mergeCell ref="C149:G149"/>
    <mergeCell ref="C150:G150"/>
    <mergeCell ref="B2:M2"/>
    <mergeCell ref="B3:M5"/>
    <mergeCell ref="B6:M6"/>
    <mergeCell ref="B7:M7"/>
    <mergeCell ref="B9:M9"/>
    <mergeCell ref="B8:M8"/>
    <mergeCell ref="C25:G25"/>
    <mergeCell ref="C26:G26"/>
    <mergeCell ref="C27:G27"/>
    <mergeCell ref="B10:M10"/>
    <mergeCell ref="B11:M11"/>
    <mergeCell ref="B12:M12"/>
    <mergeCell ref="B13:M13"/>
    <mergeCell ref="B14:M14"/>
    <mergeCell ref="B15:M15"/>
    <mergeCell ref="B16:M16"/>
    <mergeCell ref="B17:M17"/>
    <mergeCell ref="B18:M18"/>
    <mergeCell ref="B19:M19"/>
    <mergeCell ref="B20:M20"/>
    <mergeCell ref="B21:M21"/>
    <mergeCell ref="B23:M23"/>
    <mergeCell ref="C154:G154"/>
    <mergeCell ref="B152:M152"/>
    <mergeCell ref="B153:M153"/>
    <mergeCell ref="C136:G136"/>
    <mergeCell ref="C50:G50"/>
    <mergeCell ref="C51:G51"/>
    <mergeCell ref="C86:G86"/>
    <mergeCell ref="C87:G87"/>
    <mergeCell ref="C88:G88"/>
    <mergeCell ref="C89:G89"/>
    <mergeCell ref="C85:G85"/>
    <mergeCell ref="C78:G78"/>
    <mergeCell ref="C79:G79"/>
    <mergeCell ref="C73:G73"/>
    <mergeCell ref="C74:G74"/>
    <mergeCell ref="C64:G64"/>
    <mergeCell ref="C71:G71"/>
    <mergeCell ref="C72:G72"/>
    <mergeCell ref="C141:G141"/>
    <mergeCell ref="C102:G102"/>
    <mergeCell ref="C99:G99"/>
    <mergeCell ref="B135:M135"/>
    <mergeCell ref="C110:G110"/>
    <mergeCell ref="B117:M117"/>
    <mergeCell ref="C161:G161"/>
    <mergeCell ref="C162:G162"/>
    <mergeCell ref="C163:G163"/>
    <mergeCell ref="B151:M151"/>
    <mergeCell ref="C82:G82"/>
    <mergeCell ref="C83:G83"/>
    <mergeCell ref="C84:G84"/>
    <mergeCell ref="C94:G94"/>
    <mergeCell ref="C98:G98"/>
    <mergeCell ref="C137:G137"/>
    <mergeCell ref="C142:G142"/>
    <mergeCell ref="C132:G132"/>
    <mergeCell ref="C123:G123"/>
    <mergeCell ref="C105:G105"/>
    <mergeCell ref="C106:G106"/>
    <mergeCell ref="C90:G90"/>
    <mergeCell ref="C91:G91"/>
    <mergeCell ref="B95:M95"/>
    <mergeCell ref="B97:M97"/>
    <mergeCell ref="B96:M96"/>
    <mergeCell ref="C93:G93"/>
    <mergeCell ref="C92:G92"/>
    <mergeCell ref="C128:G128"/>
    <mergeCell ref="C129:G129"/>
  </mergeCells>
  <hyperlinks>
    <hyperlink ref="B10:L10" location="Indice!B23:B44" display="1.     GENERALIDADES" xr:uid="{00000000-0004-0000-0300-000000000000}"/>
    <hyperlink ref="B11:L11" location="Indice!B45:B91" display="2.     POBLACION ESTUDIANTIL " xr:uid="{00000000-0004-0000-0300-000001000000}"/>
    <hyperlink ref="B12:L12" location="Indice!B92:B102" display="3.     PERSONAL DOCENTE Y ADMINISTRATIVO" xr:uid="{00000000-0004-0000-0300-000002000000}"/>
    <hyperlink ref="B13:L13" location="Indice!B103:B114" display="4.     INVESTIGACION" xr:uid="{00000000-0004-0000-0300-000003000000}"/>
    <hyperlink ref="B14:L14" location="Indice!B115:B130" display="5.     BIENESTAR UNIVERSITARIO" xr:uid="{00000000-0004-0000-0300-000004000000}"/>
    <hyperlink ref="B15:L15" location="Indice!B131:B152" display="6.     BIBLIOTECA" xr:uid="{00000000-0004-0000-0300-000005000000}"/>
    <hyperlink ref="B16:L16" location="Indice!B153:B157" display="7.     PRESUPUESTO " xr:uid="{00000000-0004-0000-0300-000006000000}"/>
    <hyperlink ref="B17:L17" location="Indice!B158:B172" display="8.     PROYECCION SOCIAL" xr:uid="{00000000-0004-0000-0300-000007000000}"/>
    <hyperlink ref="B18:L18" location="Indice!B173:B183" display="9.     PRODUCCION INTELECTUAL DE LOS DOCENTES" xr:uid="{00000000-0004-0000-0300-000008000000}"/>
    <hyperlink ref="B19:L19" location="Indice!B184:B207" display="10.   PLANTA FISICA" xr:uid="{00000000-0004-0000-0300-000009000000}"/>
    <hyperlink ref="B20:L20" location="Indice!B208:B221" display="11.   RECURSOS TECNOLOGICOS" xr:uid="{00000000-0004-0000-0300-00000A000000}"/>
    <hyperlink ref="B21:L21" location="Indice!B222:B231" display="12.   RELACIONES INTERNACIONALES" xr:uid="{00000000-0004-0000-0300-00000B000000}"/>
    <hyperlink ref="B15:M15" location="Indice!B137:B153" display="6.     BIBLIOTECA" xr:uid="{FB479C0A-AFF3-44AB-9BED-325B8C952937}"/>
    <hyperlink ref="B16:M16" location="Indice!B154:B158" display="7.     PRESUPUESTO " xr:uid="{29A04861-F75C-4D3D-8A70-DAA71E88C15C}"/>
    <hyperlink ref="B17:M17" location="Indice!B159:B180" display="8.     PROYECCION SOCIAL" xr:uid="{19C3F04F-751A-4523-9EB8-9FC5A3E9867E}"/>
    <hyperlink ref="B18:M18" location="Indice!B181:B191" display="9.     PRODUCCION INTELECTUAL DE LOS DOCENTES" xr:uid="{A1B1CD47-BAA6-411B-83E4-4D8298241F55}"/>
    <hyperlink ref="B19:M19" location="Indice!B192:B215" display="10.   PLANTA FISICA" xr:uid="{4387A894-E28A-4608-8374-CBB891A56BD3}"/>
    <hyperlink ref="B20:M20" location="Indice!B216:B231" display="11.   RECURSOS TECNOLOGICOS" xr:uid="{B4A9649D-6A90-4201-AC77-319432B48B1D}"/>
    <hyperlink ref="B21:M21" location="Indice!B232:B241" display="12.   RELACIONES INTERNACIONALES" xr:uid="{B1C9367E-3307-49DD-AB27-E1EE4E645878}"/>
    <hyperlink ref="B11:M11" location="Indice!B46:B95" display="2.     POBLACION ESTUDIANTIL " xr:uid="{50437840-557D-4F1F-9479-691C87107A7A}"/>
    <hyperlink ref="B13:M13" location="Indice!B108:B117" display="4.     INVESTIGACION" xr:uid="{276633D5-D955-4C34-8367-0431F6348D8D}"/>
    <hyperlink ref="B14:M14" location="Indice!B121:B136" display="5.     BIENESTAR UNIVERSITARIO" xr:uid="{9992774A-2BBB-4F91-B44F-3B5B213477C0}"/>
    <hyperlink ref="B10:M10" location="Indice!B23:B45" display="1.     GENERALIDADES" xr:uid="{859BFA86-4C64-446B-ACC8-076D68D0CA62}"/>
    <hyperlink ref="B12:M12" location="Indice!B96:B107" display="3.     PERSONAL DOCENTE Y ADMINISTRATIVO" xr:uid="{E975CF0C-528A-49E9-AFF9-D7D1204A9B61}"/>
    <hyperlink ref="C164:G164" location="'MovilidadVIPS Facultades'!A1" display="► FACULTADES" xr:uid="{561155A2-E733-4334-88FD-BC2CEDDA0294}"/>
  </hyperlinks>
  <pageMargins left="0.19685039370078741" right="0.19685039370078741" top="0.15748031496062992" bottom="0.15748031496062992" header="0.31496062992125984" footer="0.31496062992125984"/>
  <pageSetup paperSize="3" orientation="portrait"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Hoja44"/>
  <dimension ref="A1:L293"/>
  <sheetViews>
    <sheetView showGridLines="0" zoomScaleNormal="100" workbookViewId="0">
      <pane xSplit="1" ySplit="4" topLeftCell="B5" activePane="bottomRight" state="frozen"/>
      <selection activeCell="I25" sqref="I25"/>
      <selection pane="topRight" activeCell="I25" sqref="I25"/>
      <selection pane="bottomLeft" activeCell="I25" sqref="I25"/>
      <selection pane="bottomRight" activeCell="I25" sqref="I25"/>
    </sheetView>
  </sheetViews>
  <sheetFormatPr baseColWidth="10" defaultColWidth="0" defaultRowHeight="0" customHeight="1" zeroHeight="1" x14ac:dyDescent="0.25"/>
  <cols>
    <col min="1" max="1" width="3.5703125" customWidth="1"/>
    <col min="2" max="10" width="15" customWidth="1"/>
    <col min="11" max="11" width="5" customWidth="1"/>
    <col min="12" max="12" width="0" hidden="1" customWidth="1"/>
    <col min="13" max="16384" width="9.140625" hidden="1"/>
  </cols>
  <sheetData>
    <row r="1" spans="2:12" ht="15" x14ac:dyDescent="0.25">
      <c r="B1" s="1958"/>
      <c r="C1" s="1959"/>
      <c r="D1" s="1959"/>
      <c r="E1" s="1959"/>
      <c r="F1" s="1959"/>
      <c r="G1" s="1959"/>
      <c r="H1" s="1959"/>
      <c r="I1" s="1959"/>
      <c r="J1" s="1960"/>
    </row>
    <row r="2" spans="2:12" ht="15" x14ac:dyDescent="0.25">
      <c r="B2" s="1961"/>
      <c r="C2" s="1962"/>
      <c r="D2" s="1962"/>
      <c r="E2" s="1962"/>
      <c r="F2" s="1962"/>
      <c r="G2" s="1962"/>
      <c r="H2" s="1962"/>
      <c r="I2" s="1962"/>
      <c r="J2" s="1963"/>
    </row>
    <row r="3" spans="2:12" ht="16.5" thickBot="1" x14ac:dyDescent="0.3">
      <c r="B3" s="1964"/>
      <c r="C3" s="1965"/>
      <c r="D3" s="1965"/>
      <c r="E3" s="1965"/>
      <c r="F3" s="1965"/>
      <c r="G3" s="1965"/>
      <c r="H3" s="1965"/>
      <c r="I3" s="1965"/>
      <c r="J3" s="1966"/>
      <c r="K3" s="1"/>
      <c r="L3" s="1"/>
    </row>
    <row r="4" spans="2:12" ht="21.75" thickBot="1" x14ac:dyDescent="0.4">
      <c r="B4" s="1967" t="s">
        <v>2260</v>
      </c>
      <c r="C4" s="1968"/>
      <c r="D4" s="1968"/>
      <c r="E4" s="1968"/>
      <c r="F4" s="1968"/>
      <c r="G4" s="1968"/>
      <c r="H4" s="1968"/>
      <c r="I4" s="1968"/>
      <c r="J4" s="1969"/>
      <c r="K4" s="1"/>
      <c r="L4" s="1"/>
    </row>
    <row r="5" spans="2:12" s="2" customFormat="1" ht="15.75" x14ac:dyDescent="0.25">
      <c r="B5" s="1852"/>
      <c r="C5" s="1852"/>
      <c r="D5" s="1852"/>
      <c r="E5" s="1852"/>
      <c r="F5" s="1852"/>
      <c r="G5" s="1852"/>
      <c r="H5" s="1852"/>
      <c r="I5" s="1852"/>
      <c r="J5" s="1852"/>
      <c r="K5" s="5"/>
      <c r="L5" s="5"/>
    </row>
    <row r="6" spans="2:12" s="2" customFormat="1" ht="19.5" customHeight="1" x14ac:dyDescent="0.25">
      <c r="B6" s="76"/>
      <c r="C6" s="77"/>
      <c r="D6" s="77"/>
      <c r="E6" s="77"/>
      <c r="F6" s="77"/>
      <c r="G6" s="77"/>
      <c r="H6" s="77"/>
      <c r="I6" s="77"/>
      <c r="J6" s="78"/>
      <c r="K6" s="5"/>
      <c r="L6" s="5"/>
    </row>
    <row r="7" spans="2:12" s="2" customFormat="1" ht="18.75" customHeight="1" x14ac:dyDescent="0.25">
      <c r="B7" s="79"/>
      <c r="C7" s="75"/>
      <c r="D7" s="75"/>
      <c r="E7" s="75"/>
      <c r="F7" s="75"/>
      <c r="G7" s="75"/>
      <c r="H7" s="75"/>
      <c r="I7" s="75"/>
      <c r="J7" s="80"/>
      <c r="K7" s="5"/>
      <c r="L7" s="5"/>
    </row>
    <row r="8" spans="2:12" s="2" customFormat="1" ht="18.75" customHeight="1" x14ac:dyDescent="0.25">
      <c r="B8" s="79"/>
      <c r="C8" s="75"/>
      <c r="D8" s="75"/>
      <c r="E8" s="75"/>
      <c r="F8" s="75"/>
      <c r="G8" s="75"/>
      <c r="H8" s="75"/>
      <c r="I8" s="75"/>
      <c r="J8" s="80"/>
      <c r="K8" s="5"/>
      <c r="L8" s="5"/>
    </row>
    <row r="9" spans="2:12" s="2" customFormat="1" ht="18.75" customHeight="1" x14ac:dyDescent="0.25">
      <c r="B9" s="79"/>
      <c r="C9" s="75"/>
      <c r="D9" s="75"/>
      <c r="E9" s="75"/>
      <c r="F9" s="75"/>
      <c r="G9" s="75"/>
      <c r="H9" s="75"/>
      <c r="I9" s="75"/>
      <c r="J9" s="80"/>
    </row>
    <row r="10" spans="2:12" ht="18.75" customHeight="1" x14ac:dyDescent="0.25">
      <c r="B10" s="79"/>
      <c r="C10" s="75"/>
      <c r="D10" s="75"/>
      <c r="E10" s="75"/>
      <c r="F10" s="75"/>
      <c r="G10" s="75"/>
      <c r="H10" s="75"/>
      <c r="I10" s="75"/>
      <c r="J10" s="80"/>
    </row>
    <row r="11" spans="2:12" ht="18.75" customHeight="1" x14ac:dyDescent="0.25">
      <c r="B11" s="79"/>
      <c r="C11" s="75"/>
      <c r="D11" s="75"/>
      <c r="E11" s="75"/>
      <c r="F11" s="75"/>
      <c r="G11" s="75"/>
      <c r="H11" s="75"/>
      <c r="I11" s="75"/>
      <c r="J11" s="80"/>
    </row>
    <row r="12" spans="2:12" ht="18.75" customHeight="1" x14ac:dyDescent="0.25">
      <c r="B12" s="79"/>
      <c r="C12" s="75"/>
      <c r="D12" s="75"/>
      <c r="E12" s="75"/>
      <c r="F12" s="75"/>
      <c r="G12" s="75"/>
      <c r="H12" s="75"/>
      <c r="I12" s="75"/>
      <c r="J12" s="80"/>
    </row>
    <row r="13" spans="2:12" ht="18.75" customHeight="1" x14ac:dyDescent="0.25">
      <c r="B13" s="79"/>
      <c r="C13" s="75"/>
      <c r="D13" s="75"/>
      <c r="E13" s="75"/>
      <c r="F13" s="75"/>
      <c r="G13" s="75"/>
      <c r="H13" s="75"/>
      <c r="I13" s="75"/>
      <c r="J13" s="80"/>
    </row>
    <row r="14" spans="2:12" ht="18.75" customHeight="1" x14ac:dyDescent="0.25">
      <c r="B14" s="79"/>
      <c r="C14" s="75"/>
      <c r="D14" s="75"/>
      <c r="E14" s="75"/>
      <c r="F14" s="75"/>
      <c r="G14" s="75"/>
      <c r="H14" s="75"/>
      <c r="I14" s="75"/>
      <c r="J14" s="80"/>
    </row>
    <row r="15" spans="2:12" ht="18.75" customHeight="1" x14ac:dyDescent="0.25">
      <c r="B15" s="79"/>
      <c r="C15" s="75"/>
      <c r="D15" s="75"/>
      <c r="E15" s="75"/>
      <c r="F15" s="75"/>
      <c r="G15" s="75"/>
      <c r="H15" s="75"/>
      <c r="I15" s="75"/>
      <c r="J15" s="80"/>
    </row>
    <row r="16" spans="2:12" ht="18.75" customHeight="1" x14ac:dyDescent="0.25">
      <c r="B16" s="79"/>
      <c r="C16" s="75"/>
      <c r="D16" s="75"/>
      <c r="E16" s="75"/>
      <c r="F16" s="75"/>
      <c r="G16" s="75"/>
      <c r="H16" s="75"/>
      <c r="I16" s="75"/>
      <c r="J16" s="80"/>
    </row>
    <row r="17" spans="2:10" ht="18.75" customHeight="1" x14ac:dyDescent="0.25">
      <c r="B17" s="79"/>
      <c r="C17" s="75"/>
      <c r="D17" s="75"/>
      <c r="E17" s="75"/>
      <c r="F17" s="75"/>
      <c r="G17" s="75"/>
      <c r="H17" s="75"/>
      <c r="I17" s="75"/>
      <c r="J17" s="80"/>
    </row>
    <row r="18" spans="2:10" ht="18.75" customHeight="1" x14ac:dyDescent="0.25">
      <c r="B18" s="79"/>
      <c r="C18" s="75"/>
      <c r="D18" s="75"/>
      <c r="E18" s="75"/>
      <c r="F18" s="75"/>
      <c r="G18" s="75"/>
      <c r="H18" s="75"/>
      <c r="I18" s="75"/>
      <c r="J18" s="80"/>
    </row>
    <row r="19" spans="2:10" ht="18.75" customHeight="1" x14ac:dyDescent="0.25">
      <c r="B19" s="79"/>
      <c r="C19" s="75"/>
      <c r="D19" s="75"/>
      <c r="E19" s="75"/>
      <c r="F19" s="75"/>
      <c r="G19" s="75"/>
      <c r="H19" s="75"/>
      <c r="I19" s="75"/>
      <c r="J19" s="80"/>
    </row>
    <row r="20" spans="2:10" ht="18.75" customHeight="1" x14ac:dyDescent="0.25">
      <c r="B20" s="79"/>
      <c r="C20" s="75"/>
      <c r="D20" s="75"/>
      <c r="E20" s="75"/>
      <c r="F20" s="75"/>
      <c r="G20" s="75"/>
      <c r="H20" s="75"/>
      <c r="I20" s="75"/>
      <c r="J20" s="80"/>
    </row>
    <row r="21" spans="2:10" ht="18.75" customHeight="1" x14ac:dyDescent="0.25">
      <c r="B21" s="79"/>
      <c r="C21" s="75"/>
      <c r="D21" s="75"/>
      <c r="E21" s="75"/>
      <c r="F21" s="75"/>
      <c r="G21" s="75"/>
      <c r="H21" s="75"/>
      <c r="I21" s="75"/>
      <c r="J21" s="80"/>
    </row>
    <row r="22" spans="2:10" ht="18.75" customHeight="1" x14ac:dyDescent="0.25">
      <c r="B22" s="81"/>
      <c r="C22" s="82"/>
      <c r="D22" s="82"/>
      <c r="E22" s="82"/>
      <c r="F22" s="82"/>
      <c r="G22" s="82"/>
      <c r="H22" s="82"/>
      <c r="I22" s="82"/>
      <c r="J22" s="83"/>
    </row>
    <row r="23" spans="2:10" ht="15" customHeight="1" x14ac:dyDescent="0.25"/>
    <row r="24" spans="2:10" ht="15" hidden="1" customHeight="1" x14ac:dyDescent="0.25"/>
    <row r="25" spans="2:10" ht="15" hidden="1" customHeight="1" x14ac:dyDescent="0.25"/>
    <row r="26" spans="2:10" ht="15" hidden="1" customHeight="1" x14ac:dyDescent="0.25"/>
    <row r="27" spans="2:10" ht="15" hidden="1" customHeight="1" x14ac:dyDescent="0.25"/>
    <row r="28" spans="2:10" ht="15" hidden="1" customHeight="1" x14ac:dyDescent="0.25"/>
    <row r="29" spans="2:10" ht="15" hidden="1" customHeight="1" x14ac:dyDescent="0.25"/>
    <row r="30" spans="2:10" ht="15" hidden="1" customHeight="1" x14ac:dyDescent="0.25"/>
    <row r="31" spans="2:10" ht="15" hidden="1" customHeight="1" x14ac:dyDescent="0.25"/>
    <row r="32" spans="2:10" ht="15" hidden="1" customHeight="1" x14ac:dyDescent="0.25"/>
    <row r="33" ht="15" hidden="1" customHeight="1" x14ac:dyDescent="0.25"/>
    <row r="34" ht="15" hidden="1" customHeight="1" x14ac:dyDescent="0.25"/>
    <row r="35" ht="15" hidden="1" customHeight="1" x14ac:dyDescent="0.25"/>
    <row r="36" ht="15" hidden="1" customHeight="1" x14ac:dyDescent="0.25"/>
    <row r="37" ht="15" hidden="1" customHeight="1" x14ac:dyDescent="0.25"/>
    <row r="38" ht="15" hidden="1" customHeight="1" x14ac:dyDescent="0.25"/>
    <row r="39" ht="15" hidden="1" customHeight="1" x14ac:dyDescent="0.25"/>
    <row r="40" ht="15" hidden="1" customHeight="1" x14ac:dyDescent="0.25"/>
    <row r="41" ht="15" hidden="1" customHeight="1" x14ac:dyDescent="0.25"/>
    <row r="42" ht="15" hidden="1" customHeight="1" x14ac:dyDescent="0.25"/>
    <row r="43" ht="15" hidden="1" customHeight="1" x14ac:dyDescent="0.25"/>
    <row r="44" ht="15" hidden="1" customHeight="1" x14ac:dyDescent="0.25"/>
    <row r="45" ht="15" hidden="1" customHeight="1" x14ac:dyDescent="0.25"/>
    <row r="46" ht="15" hidden="1" customHeight="1" x14ac:dyDescent="0.25"/>
    <row r="47" ht="15" hidden="1" customHeight="1" x14ac:dyDescent="0.25"/>
    <row r="48" ht="15" hidden="1" customHeight="1" x14ac:dyDescent="0.25"/>
    <row r="49" ht="15" hidden="1" customHeight="1" x14ac:dyDescent="0.25"/>
    <row r="50" ht="15" hidden="1" customHeight="1" x14ac:dyDescent="0.25"/>
    <row r="51" ht="15" hidden="1" customHeight="1" x14ac:dyDescent="0.25"/>
    <row r="52" ht="15" hidden="1" customHeight="1" x14ac:dyDescent="0.25"/>
    <row r="53" ht="15" hidden="1" customHeight="1" x14ac:dyDescent="0.25"/>
    <row r="54" ht="15" hidden="1" customHeight="1" x14ac:dyDescent="0.25"/>
    <row r="55" ht="15" hidden="1" customHeight="1" x14ac:dyDescent="0.25"/>
    <row r="56" ht="15" hidden="1" customHeight="1" x14ac:dyDescent="0.25"/>
    <row r="57" ht="15" hidden="1" customHeight="1" x14ac:dyDescent="0.25"/>
    <row r="58" ht="15" hidden="1" customHeight="1" x14ac:dyDescent="0.25"/>
    <row r="59" ht="15" hidden="1" customHeight="1" x14ac:dyDescent="0.25"/>
    <row r="60" ht="15" hidden="1" customHeight="1" x14ac:dyDescent="0.25"/>
    <row r="61" ht="15" hidden="1" customHeight="1" x14ac:dyDescent="0.25"/>
    <row r="62" ht="15" hidden="1" customHeight="1" x14ac:dyDescent="0.25"/>
    <row r="63" ht="15" hidden="1" customHeight="1" x14ac:dyDescent="0.25"/>
    <row r="64" ht="15" hidden="1" customHeight="1" x14ac:dyDescent="0.25"/>
    <row r="65" ht="15" hidden="1" customHeight="1" x14ac:dyDescent="0.25"/>
    <row r="66" ht="15" hidden="1" customHeight="1" x14ac:dyDescent="0.25"/>
    <row r="67" ht="15" hidden="1" customHeight="1" x14ac:dyDescent="0.25"/>
    <row r="68" ht="15" hidden="1" customHeight="1" x14ac:dyDescent="0.25"/>
    <row r="69" ht="15" hidden="1" customHeight="1" x14ac:dyDescent="0.25"/>
    <row r="70" ht="15" hidden="1" customHeight="1" x14ac:dyDescent="0.25"/>
    <row r="71" ht="15" hidden="1" customHeight="1" x14ac:dyDescent="0.25"/>
    <row r="72" ht="15" hidden="1" customHeight="1" x14ac:dyDescent="0.25"/>
    <row r="73" ht="15" hidden="1" customHeight="1" x14ac:dyDescent="0.25"/>
    <row r="74" ht="15" hidden="1" customHeight="1" x14ac:dyDescent="0.25"/>
    <row r="75" ht="15" hidden="1" customHeight="1" x14ac:dyDescent="0.25"/>
    <row r="76" ht="15" hidden="1" customHeight="1" x14ac:dyDescent="0.25"/>
    <row r="77" ht="15" hidden="1" customHeight="1" x14ac:dyDescent="0.25"/>
    <row r="78" ht="15" hidden="1" customHeight="1" x14ac:dyDescent="0.25"/>
    <row r="79" ht="15" hidden="1" customHeight="1" x14ac:dyDescent="0.25"/>
    <row r="80" ht="15" hidden="1" customHeight="1" x14ac:dyDescent="0.25"/>
    <row r="81" ht="15" hidden="1" customHeight="1" x14ac:dyDescent="0.25"/>
    <row r="82" ht="15" hidden="1" customHeight="1" x14ac:dyDescent="0.25"/>
    <row r="83" ht="15" hidden="1" customHeight="1" x14ac:dyDescent="0.25"/>
    <row r="84" ht="15" hidden="1" customHeight="1" x14ac:dyDescent="0.25"/>
    <row r="85" ht="15" hidden="1" customHeight="1" x14ac:dyDescent="0.25"/>
    <row r="86" ht="15" hidden="1" customHeight="1" x14ac:dyDescent="0.25"/>
    <row r="87" ht="15" hidden="1" customHeight="1" x14ac:dyDescent="0.25"/>
    <row r="88" ht="15" hidden="1" customHeight="1" x14ac:dyDescent="0.25"/>
    <row r="89" ht="15" hidden="1" customHeight="1" x14ac:dyDescent="0.25"/>
    <row r="90" ht="15" hidden="1" customHeight="1" x14ac:dyDescent="0.25"/>
    <row r="91" ht="15" hidden="1" customHeight="1" x14ac:dyDescent="0.25"/>
    <row r="92" ht="15" hidden="1" customHeight="1" x14ac:dyDescent="0.25"/>
    <row r="93" ht="15" hidden="1" customHeight="1" x14ac:dyDescent="0.25"/>
    <row r="94" ht="15" hidden="1" customHeight="1" x14ac:dyDescent="0.25"/>
    <row r="95" ht="15" hidden="1" customHeight="1" x14ac:dyDescent="0.25"/>
    <row r="96" ht="15" hidden="1" customHeight="1" x14ac:dyDescent="0.25"/>
    <row r="97" ht="15" hidden="1" customHeight="1" x14ac:dyDescent="0.25"/>
    <row r="98" ht="15" hidden="1" customHeight="1" x14ac:dyDescent="0.25"/>
    <row r="99" ht="15" hidden="1" customHeight="1" x14ac:dyDescent="0.25"/>
    <row r="100" ht="15" hidden="1" customHeight="1" x14ac:dyDescent="0.25"/>
    <row r="101" ht="15" hidden="1" customHeight="1" x14ac:dyDescent="0.25"/>
    <row r="102" ht="15" hidden="1" customHeight="1" x14ac:dyDescent="0.25"/>
    <row r="103" ht="15" hidden="1" customHeight="1" x14ac:dyDescent="0.25"/>
    <row r="104" ht="15" hidden="1" customHeight="1" x14ac:dyDescent="0.25"/>
    <row r="105" ht="15" hidden="1" customHeight="1" x14ac:dyDescent="0.25"/>
    <row r="106" ht="15" hidden="1" customHeight="1" x14ac:dyDescent="0.25"/>
    <row r="107" ht="15" hidden="1" customHeight="1" x14ac:dyDescent="0.25"/>
    <row r="108" ht="15" hidden="1" customHeight="1" x14ac:dyDescent="0.25"/>
    <row r="109" ht="15" hidden="1" customHeight="1" x14ac:dyDescent="0.25"/>
    <row r="110" ht="15" hidden="1" customHeight="1" x14ac:dyDescent="0.25"/>
    <row r="111" ht="15" hidden="1" customHeight="1" x14ac:dyDescent="0.25"/>
    <row r="112" ht="15" hidden="1" customHeight="1" x14ac:dyDescent="0.25"/>
    <row r="113" ht="15" hidden="1" customHeight="1" x14ac:dyDescent="0.25"/>
    <row r="114" ht="15" hidden="1" customHeight="1" x14ac:dyDescent="0.25"/>
    <row r="115" ht="15" hidden="1" customHeight="1" x14ac:dyDescent="0.25"/>
    <row r="116" ht="15" hidden="1" customHeight="1" x14ac:dyDescent="0.25"/>
    <row r="117" ht="15" hidden="1" customHeight="1" x14ac:dyDescent="0.25"/>
    <row r="118" ht="15" hidden="1" customHeight="1" x14ac:dyDescent="0.25"/>
    <row r="119" ht="15" hidden="1" customHeight="1" x14ac:dyDescent="0.25"/>
    <row r="120" ht="15" hidden="1" customHeight="1" x14ac:dyDescent="0.25"/>
    <row r="121" ht="15" hidden="1" customHeight="1" x14ac:dyDescent="0.25"/>
    <row r="122" ht="15" hidden="1" customHeight="1" x14ac:dyDescent="0.25"/>
    <row r="123" ht="15" hidden="1" customHeight="1" x14ac:dyDescent="0.25"/>
    <row r="124" ht="15" hidden="1" customHeight="1" x14ac:dyDescent="0.25"/>
    <row r="125" ht="15" hidden="1" customHeight="1" x14ac:dyDescent="0.25"/>
    <row r="126" ht="15" hidden="1" customHeight="1" x14ac:dyDescent="0.25"/>
    <row r="127" ht="15" hidden="1" customHeight="1" x14ac:dyDescent="0.25"/>
    <row r="128" ht="15" hidden="1" customHeight="1" x14ac:dyDescent="0.25"/>
    <row r="129" ht="15" hidden="1" customHeight="1" x14ac:dyDescent="0.25"/>
    <row r="130" ht="15" hidden="1" customHeight="1" x14ac:dyDescent="0.25"/>
    <row r="131" ht="15" hidden="1" customHeight="1" x14ac:dyDescent="0.25"/>
    <row r="132" ht="15" hidden="1" customHeight="1" x14ac:dyDescent="0.25"/>
    <row r="133" ht="15" hidden="1" customHeight="1" x14ac:dyDescent="0.25"/>
    <row r="134" ht="15" hidden="1" customHeight="1" x14ac:dyDescent="0.25"/>
    <row r="135" ht="15" hidden="1" customHeight="1" x14ac:dyDescent="0.25"/>
    <row r="136" ht="15" hidden="1" customHeight="1" x14ac:dyDescent="0.25"/>
    <row r="137" ht="15" hidden="1" customHeight="1" x14ac:dyDescent="0.25"/>
    <row r="138" ht="15" hidden="1" customHeight="1" x14ac:dyDescent="0.25"/>
    <row r="139" ht="15" hidden="1" customHeight="1" x14ac:dyDescent="0.25"/>
    <row r="140" ht="15" hidden="1" customHeight="1" x14ac:dyDescent="0.25"/>
    <row r="141" ht="15" hidden="1" customHeight="1" x14ac:dyDescent="0.25"/>
    <row r="142" ht="15" hidden="1" customHeight="1" x14ac:dyDescent="0.25"/>
    <row r="143" ht="15" hidden="1" customHeight="1" x14ac:dyDescent="0.25"/>
    <row r="144" ht="15" hidden="1" customHeight="1" x14ac:dyDescent="0.25"/>
    <row r="145" ht="15" hidden="1" customHeight="1" x14ac:dyDescent="0.25"/>
    <row r="146" ht="15" hidden="1" customHeight="1" x14ac:dyDescent="0.25"/>
    <row r="147" ht="15" hidden="1" customHeight="1" x14ac:dyDescent="0.25"/>
    <row r="148" ht="15" hidden="1" customHeight="1" x14ac:dyDescent="0.25"/>
    <row r="149" ht="15" hidden="1" customHeight="1" x14ac:dyDescent="0.25"/>
    <row r="150" ht="15" hidden="1" customHeight="1" x14ac:dyDescent="0.25"/>
    <row r="151" ht="15" hidden="1" customHeight="1" x14ac:dyDescent="0.25"/>
    <row r="152" ht="15" hidden="1" customHeight="1" x14ac:dyDescent="0.25"/>
    <row r="153" ht="15" hidden="1" customHeight="1" x14ac:dyDescent="0.25"/>
    <row r="154" ht="15" hidden="1" customHeight="1" x14ac:dyDescent="0.25"/>
    <row r="155" ht="15" hidden="1" customHeight="1" x14ac:dyDescent="0.25"/>
    <row r="156" ht="15" hidden="1" customHeight="1" x14ac:dyDescent="0.25"/>
    <row r="157" ht="15" hidden="1" customHeight="1" x14ac:dyDescent="0.25"/>
    <row r="158" ht="15" hidden="1" customHeight="1" x14ac:dyDescent="0.25"/>
    <row r="159" ht="15" hidden="1" customHeight="1" x14ac:dyDescent="0.25"/>
    <row r="160" ht="15" hidden="1" customHeight="1" x14ac:dyDescent="0.25"/>
    <row r="161" ht="15" hidden="1" customHeight="1" x14ac:dyDescent="0.25"/>
    <row r="162" ht="15" hidden="1" customHeight="1" x14ac:dyDescent="0.25"/>
    <row r="163" ht="15" hidden="1" customHeight="1" x14ac:dyDescent="0.25"/>
    <row r="164" ht="15" hidden="1" customHeight="1" x14ac:dyDescent="0.25"/>
    <row r="165" ht="15" hidden="1" customHeight="1" x14ac:dyDescent="0.25"/>
    <row r="166" ht="15" hidden="1" customHeight="1" x14ac:dyDescent="0.25"/>
    <row r="167" ht="15" hidden="1" customHeight="1" x14ac:dyDescent="0.25"/>
    <row r="168" ht="15" hidden="1" customHeight="1" x14ac:dyDescent="0.25"/>
    <row r="169" ht="15" hidden="1" customHeight="1" x14ac:dyDescent="0.25"/>
    <row r="170" ht="15" hidden="1" customHeight="1" x14ac:dyDescent="0.25"/>
    <row r="171" ht="15" hidden="1" customHeight="1" x14ac:dyDescent="0.25"/>
    <row r="172" ht="15" hidden="1" customHeight="1" x14ac:dyDescent="0.25"/>
    <row r="173" ht="15" hidden="1" customHeight="1" x14ac:dyDescent="0.25"/>
    <row r="174" ht="15" hidden="1" customHeight="1" x14ac:dyDescent="0.25"/>
    <row r="175" ht="15" hidden="1" customHeight="1" x14ac:dyDescent="0.25"/>
    <row r="176" ht="15" hidden="1" customHeight="1" x14ac:dyDescent="0.25"/>
    <row r="177" ht="15" hidden="1" customHeight="1" x14ac:dyDescent="0.25"/>
    <row r="178" ht="15" hidden="1" customHeight="1" x14ac:dyDescent="0.25"/>
    <row r="179" ht="15" hidden="1" customHeight="1" x14ac:dyDescent="0.25"/>
    <row r="180" ht="15" hidden="1" customHeight="1" x14ac:dyDescent="0.25"/>
    <row r="181" ht="15" hidden="1" customHeight="1" x14ac:dyDescent="0.25"/>
    <row r="182" ht="15" hidden="1" customHeight="1" x14ac:dyDescent="0.25"/>
    <row r="183" ht="15" hidden="1" customHeight="1" x14ac:dyDescent="0.25"/>
    <row r="184" ht="15" hidden="1" customHeight="1" x14ac:dyDescent="0.25"/>
    <row r="185" ht="15" hidden="1" customHeight="1" x14ac:dyDescent="0.25"/>
    <row r="186" ht="15" hidden="1" customHeight="1" x14ac:dyDescent="0.25"/>
    <row r="187" ht="15" hidden="1" customHeight="1" x14ac:dyDescent="0.25"/>
    <row r="188" ht="15" hidden="1" customHeight="1" x14ac:dyDescent="0.25"/>
    <row r="189" ht="15" hidden="1" customHeight="1" x14ac:dyDescent="0.25"/>
    <row r="190" ht="15" hidden="1" customHeight="1" x14ac:dyDescent="0.25"/>
    <row r="191" ht="15" hidden="1" customHeight="1" x14ac:dyDescent="0.25"/>
    <row r="192" ht="15" hidden="1" customHeight="1" x14ac:dyDescent="0.25"/>
    <row r="193" ht="15" hidden="1" customHeight="1" x14ac:dyDescent="0.25"/>
    <row r="194" ht="15" hidden="1" customHeight="1" x14ac:dyDescent="0.25"/>
    <row r="195" ht="15" hidden="1" customHeight="1" x14ac:dyDescent="0.25"/>
    <row r="196" ht="15" hidden="1" customHeight="1" x14ac:dyDescent="0.25"/>
    <row r="197" ht="15" hidden="1" customHeight="1" x14ac:dyDescent="0.25"/>
    <row r="198" ht="15" hidden="1" customHeight="1" x14ac:dyDescent="0.25"/>
    <row r="199" ht="15" hidden="1" customHeight="1" x14ac:dyDescent="0.25"/>
    <row r="200" ht="15" hidden="1" customHeight="1" x14ac:dyDescent="0.25"/>
    <row r="201" ht="15" hidden="1" customHeight="1" x14ac:dyDescent="0.25"/>
    <row r="202" ht="15" hidden="1" customHeight="1" x14ac:dyDescent="0.25"/>
    <row r="203" ht="15" hidden="1" customHeight="1" x14ac:dyDescent="0.25"/>
    <row r="204" ht="15" hidden="1" customHeight="1" x14ac:dyDescent="0.25"/>
    <row r="205" ht="15" hidden="1" customHeight="1" x14ac:dyDescent="0.25"/>
    <row r="206" ht="15" hidden="1" customHeight="1" x14ac:dyDescent="0.25"/>
    <row r="207" ht="15" hidden="1" customHeight="1" x14ac:dyDescent="0.25"/>
    <row r="208" ht="15" hidden="1" customHeight="1" x14ac:dyDescent="0.25"/>
    <row r="209" ht="15" hidden="1" customHeight="1" x14ac:dyDescent="0.25"/>
    <row r="210" ht="15" hidden="1" customHeight="1" x14ac:dyDescent="0.25"/>
    <row r="211" ht="15" hidden="1" customHeight="1" x14ac:dyDescent="0.25"/>
    <row r="212" ht="15" hidden="1" customHeight="1" x14ac:dyDescent="0.25"/>
    <row r="213" ht="15" hidden="1" customHeight="1" x14ac:dyDescent="0.25"/>
    <row r="214" ht="15" hidden="1" customHeight="1" x14ac:dyDescent="0.25"/>
    <row r="215" ht="15" hidden="1" customHeight="1" x14ac:dyDescent="0.25"/>
    <row r="216" ht="15" hidden="1" customHeight="1" x14ac:dyDescent="0.25"/>
    <row r="217" ht="15" hidden="1" customHeight="1" x14ac:dyDescent="0.25"/>
    <row r="218" ht="15" hidden="1" customHeight="1" x14ac:dyDescent="0.25"/>
    <row r="219" ht="15" hidden="1" customHeight="1" x14ac:dyDescent="0.25"/>
    <row r="220" ht="15" hidden="1" customHeight="1" x14ac:dyDescent="0.25"/>
    <row r="221" ht="15" hidden="1" customHeight="1" x14ac:dyDescent="0.25"/>
    <row r="222" ht="15" hidden="1" customHeight="1" x14ac:dyDescent="0.25"/>
    <row r="223" ht="15" hidden="1" customHeight="1" x14ac:dyDescent="0.25"/>
    <row r="224" ht="15" hidden="1" customHeight="1" x14ac:dyDescent="0.25"/>
    <row r="225" ht="15" hidden="1" customHeight="1" x14ac:dyDescent="0.25"/>
    <row r="226" ht="15" hidden="1" customHeight="1" x14ac:dyDescent="0.25"/>
    <row r="227" ht="15" hidden="1" customHeight="1" x14ac:dyDescent="0.25"/>
    <row r="228" ht="15" hidden="1" customHeight="1" x14ac:dyDescent="0.25"/>
    <row r="229" ht="15" hidden="1" customHeight="1" x14ac:dyDescent="0.25"/>
    <row r="230" ht="15" hidden="1" customHeight="1" x14ac:dyDescent="0.25"/>
    <row r="231" ht="15" hidden="1" customHeight="1" x14ac:dyDescent="0.25"/>
    <row r="232" ht="15" hidden="1" customHeight="1" x14ac:dyDescent="0.25"/>
    <row r="233" ht="15" hidden="1" customHeight="1" x14ac:dyDescent="0.25"/>
    <row r="234" ht="15" hidden="1" customHeight="1" x14ac:dyDescent="0.25"/>
    <row r="235" ht="15" hidden="1" customHeight="1" x14ac:dyDescent="0.25"/>
    <row r="236" ht="15" hidden="1" customHeight="1" x14ac:dyDescent="0.25"/>
    <row r="237" ht="15" hidden="1" customHeight="1" x14ac:dyDescent="0.25"/>
    <row r="238" ht="15" hidden="1" customHeight="1" x14ac:dyDescent="0.25"/>
    <row r="239" ht="15" hidden="1" customHeight="1" x14ac:dyDescent="0.25"/>
    <row r="240" ht="15" hidden="1" customHeight="1" x14ac:dyDescent="0.25"/>
    <row r="241" ht="15" hidden="1" customHeight="1" x14ac:dyDescent="0.25"/>
    <row r="242" ht="15" hidden="1" customHeight="1" x14ac:dyDescent="0.25"/>
    <row r="243" ht="15" hidden="1" customHeight="1" x14ac:dyDescent="0.25"/>
    <row r="244" ht="15" hidden="1" customHeight="1" x14ac:dyDescent="0.25"/>
    <row r="245" ht="15" hidden="1" customHeight="1" x14ac:dyDescent="0.25"/>
    <row r="246" ht="15" hidden="1" customHeight="1" x14ac:dyDescent="0.25"/>
    <row r="247" ht="15" hidden="1" customHeight="1" x14ac:dyDescent="0.25"/>
    <row r="248" ht="15" hidden="1" customHeight="1" x14ac:dyDescent="0.25"/>
    <row r="249" ht="15" hidden="1" customHeight="1" x14ac:dyDescent="0.25"/>
    <row r="250" ht="15" hidden="1" customHeight="1" x14ac:dyDescent="0.25"/>
    <row r="251" ht="15" hidden="1" customHeight="1" x14ac:dyDescent="0.25"/>
    <row r="252" ht="15" hidden="1" customHeight="1" x14ac:dyDescent="0.25"/>
    <row r="253" ht="15" hidden="1" customHeight="1" x14ac:dyDescent="0.25"/>
    <row r="254" ht="15" hidden="1" customHeight="1" x14ac:dyDescent="0.25"/>
    <row r="255" ht="15" hidden="1" customHeight="1" x14ac:dyDescent="0.25"/>
    <row r="256" ht="15" hidden="1" customHeight="1" x14ac:dyDescent="0.25"/>
    <row r="257" ht="15" hidden="1" customHeight="1" x14ac:dyDescent="0.25"/>
    <row r="258" ht="15" hidden="1" customHeight="1" x14ac:dyDescent="0.25"/>
    <row r="259" ht="15" hidden="1" customHeight="1" x14ac:dyDescent="0.25"/>
    <row r="260" ht="15" hidden="1" customHeight="1" x14ac:dyDescent="0.25"/>
    <row r="261" ht="15" hidden="1" customHeight="1" x14ac:dyDescent="0.25"/>
    <row r="262" ht="15" hidden="1" customHeight="1" x14ac:dyDescent="0.25"/>
    <row r="263" ht="15" hidden="1" customHeight="1" x14ac:dyDescent="0.25"/>
    <row r="264" ht="15" hidden="1" customHeight="1" x14ac:dyDescent="0.25"/>
    <row r="265" ht="15" hidden="1" customHeight="1" x14ac:dyDescent="0.25"/>
    <row r="266" ht="15" hidden="1" customHeight="1" x14ac:dyDescent="0.25"/>
    <row r="267" ht="15" hidden="1" customHeight="1" x14ac:dyDescent="0.25"/>
    <row r="268" ht="15" hidden="1" customHeight="1" x14ac:dyDescent="0.25"/>
    <row r="269" ht="15" hidden="1" customHeight="1" x14ac:dyDescent="0.25"/>
    <row r="270" ht="15" hidden="1" customHeight="1" x14ac:dyDescent="0.25"/>
    <row r="271" ht="15" hidden="1" customHeight="1" x14ac:dyDescent="0.25"/>
    <row r="272" ht="15" hidden="1" customHeight="1" x14ac:dyDescent="0.25"/>
    <row r="273" ht="15" hidden="1" customHeight="1" x14ac:dyDescent="0.25"/>
    <row r="274" ht="15" hidden="1" customHeight="1" x14ac:dyDescent="0.25"/>
    <row r="275" ht="15" hidden="1" customHeight="1" x14ac:dyDescent="0.25"/>
    <row r="276" ht="15" hidden="1" customHeight="1" x14ac:dyDescent="0.25"/>
    <row r="277" ht="15" hidden="1" customHeight="1" x14ac:dyDescent="0.25"/>
    <row r="278" ht="15" hidden="1" customHeight="1" x14ac:dyDescent="0.25"/>
    <row r="279" ht="15" hidden="1" customHeight="1" x14ac:dyDescent="0.25"/>
    <row r="280" ht="15" hidden="1" customHeight="1" x14ac:dyDescent="0.25"/>
    <row r="281" ht="15" hidden="1" customHeight="1" x14ac:dyDescent="0.25"/>
    <row r="282" ht="15" hidden="1" customHeight="1" x14ac:dyDescent="0.25"/>
    <row r="283" ht="15" hidden="1" customHeight="1" x14ac:dyDescent="0.25"/>
    <row r="284" ht="15" hidden="1" customHeight="1" x14ac:dyDescent="0.25"/>
    <row r="285" ht="15" hidden="1" customHeight="1" x14ac:dyDescent="0.25"/>
    <row r="286" ht="15" hidden="1" customHeight="1" x14ac:dyDescent="0.25"/>
    <row r="287" ht="15" hidden="1" customHeight="1" x14ac:dyDescent="0.25"/>
    <row r="288" ht="15" hidden="1" customHeight="1" x14ac:dyDescent="0.25"/>
    <row r="289" ht="15" hidden="1" customHeight="1" x14ac:dyDescent="0.25"/>
    <row r="290" ht="15" hidden="1" customHeight="1" x14ac:dyDescent="0.25"/>
    <row r="291" ht="15" hidden="1" customHeight="1" x14ac:dyDescent="0.25"/>
    <row r="292" ht="15" hidden="1" customHeight="1" x14ac:dyDescent="0.25"/>
    <row r="293" ht="15" hidden="1" customHeight="1" x14ac:dyDescent="0.25"/>
  </sheetData>
  <mergeCells count="3">
    <mergeCell ref="B1:J3"/>
    <mergeCell ref="B4:J4"/>
    <mergeCell ref="B5:J5"/>
  </mergeCells>
  <pageMargins left="0.7" right="0.7" top="0.75" bottom="0.75" header="0.3" footer="0.3"/>
  <pageSetup paperSize="9" orientation="portrait"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Hoja45"/>
  <dimension ref="A1:O63"/>
  <sheetViews>
    <sheetView showGridLines="0" zoomScale="70" zoomScaleNormal="70" workbookViewId="0">
      <pane xSplit="2" ySplit="8" topLeftCell="C52" activePane="bottomRight" state="frozen"/>
      <selection activeCell="I25" sqref="I25"/>
      <selection pane="topRight" activeCell="I25" sqref="I25"/>
      <selection pane="bottomLeft" activeCell="I25" sqref="I25"/>
      <selection pane="bottomRight" activeCell="B1" sqref="B1:L3"/>
    </sheetView>
  </sheetViews>
  <sheetFormatPr baseColWidth="10" defaultColWidth="0" defaultRowHeight="0" customHeight="1" zeroHeight="1" x14ac:dyDescent="0.25"/>
  <cols>
    <col min="1" max="1" width="3.5703125" style="566" customWidth="1"/>
    <col min="2" max="2" width="58.85546875" style="566" customWidth="1"/>
    <col min="3" max="3" width="10" style="566" bestFit="1" customWidth="1"/>
    <col min="4" max="4" width="10.42578125" style="566" bestFit="1" customWidth="1"/>
    <col min="5" max="5" width="9.5703125" style="566" bestFit="1" customWidth="1"/>
    <col min="6" max="6" width="10.42578125" style="566" bestFit="1" customWidth="1"/>
    <col min="7" max="7" width="14.42578125" style="566" customWidth="1"/>
    <col min="8" max="8" width="11.140625" style="566" bestFit="1" customWidth="1"/>
    <col min="9" max="9" width="10.28515625" style="566" bestFit="1" customWidth="1"/>
    <col min="10" max="10" width="9.7109375" style="566" bestFit="1" customWidth="1"/>
    <col min="11" max="11" width="10.28515625" style="566" bestFit="1" customWidth="1"/>
    <col min="12" max="12" width="14.42578125" style="566" customWidth="1"/>
    <col min="13" max="13" width="5" style="566" customWidth="1"/>
    <col min="14" max="15" width="0" style="566" hidden="1" customWidth="1"/>
    <col min="16" max="16384" width="9.140625" style="566" hidden="1"/>
  </cols>
  <sheetData>
    <row r="1" spans="2:12" ht="15" x14ac:dyDescent="0.25">
      <c r="B1" s="1985"/>
      <c r="C1" s="1986"/>
      <c r="D1" s="1986"/>
      <c r="E1" s="1986"/>
      <c r="F1" s="1986"/>
      <c r="G1" s="1986"/>
      <c r="H1" s="1986"/>
      <c r="I1" s="1986"/>
      <c r="J1" s="1986"/>
      <c r="K1" s="1986"/>
      <c r="L1" s="1987"/>
    </row>
    <row r="2" spans="2:12" ht="15" x14ac:dyDescent="0.25">
      <c r="B2" s="1988"/>
      <c r="C2" s="1989"/>
      <c r="D2" s="1989"/>
      <c r="E2" s="1989"/>
      <c r="F2" s="1989"/>
      <c r="G2" s="1989"/>
      <c r="H2" s="1989"/>
      <c r="I2" s="1989"/>
      <c r="J2" s="1989"/>
      <c r="K2" s="1989"/>
      <c r="L2" s="1990"/>
    </row>
    <row r="3" spans="2:12" ht="15.75" thickBot="1" x14ac:dyDescent="0.3">
      <c r="B3" s="1991"/>
      <c r="C3" s="1992"/>
      <c r="D3" s="1992"/>
      <c r="E3" s="1992"/>
      <c r="F3" s="1992"/>
      <c r="G3" s="1992"/>
      <c r="H3" s="1992"/>
      <c r="I3" s="1992"/>
      <c r="J3" s="1992"/>
      <c r="K3" s="1992"/>
      <c r="L3" s="1993"/>
    </row>
    <row r="4" spans="2:12" ht="21.75" thickBot="1" x14ac:dyDescent="0.4">
      <c r="B4" s="1994" t="s">
        <v>2894</v>
      </c>
      <c r="C4" s="1995"/>
      <c r="D4" s="1995"/>
      <c r="E4" s="1995"/>
      <c r="F4" s="1995"/>
      <c r="G4" s="1995"/>
      <c r="H4" s="1995"/>
      <c r="I4" s="1995"/>
      <c r="J4" s="1995"/>
      <c r="K4" s="1995"/>
      <c r="L4" s="1996"/>
    </row>
    <row r="5" spans="2:12" s="569" customFormat="1" ht="16.5" thickBot="1" x14ac:dyDescent="0.3">
      <c r="B5" s="2038"/>
      <c r="C5" s="2038"/>
      <c r="D5" s="2038"/>
      <c r="E5" s="2038"/>
      <c r="F5" s="2038"/>
      <c r="G5" s="568"/>
      <c r="H5" s="568"/>
      <c r="I5" s="568"/>
      <c r="J5" s="568"/>
    </row>
    <row r="6" spans="2:12" s="569" customFormat="1" ht="18.75" customHeight="1" x14ac:dyDescent="0.25">
      <c r="B6" s="2117" t="s">
        <v>568</v>
      </c>
      <c r="C6" s="2148" t="s">
        <v>299</v>
      </c>
      <c r="D6" s="2149"/>
      <c r="E6" s="2149"/>
      <c r="F6" s="2149"/>
      <c r="G6" s="2149"/>
      <c r="H6" s="2115" t="s">
        <v>300</v>
      </c>
      <c r="I6" s="2115"/>
      <c r="J6" s="2115"/>
      <c r="K6" s="2115"/>
      <c r="L6" s="2116"/>
    </row>
    <row r="7" spans="2:12" s="569" customFormat="1" ht="32.25" customHeight="1" x14ac:dyDescent="0.25">
      <c r="B7" s="2137"/>
      <c r="C7" s="2138" t="s">
        <v>138</v>
      </c>
      <c r="D7" s="2139"/>
      <c r="E7" s="2140" t="s">
        <v>566</v>
      </c>
      <c r="F7" s="2139"/>
      <c r="G7" s="2145" t="s">
        <v>567</v>
      </c>
      <c r="H7" s="2141" t="s">
        <v>138</v>
      </c>
      <c r="I7" s="2142"/>
      <c r="J7" s="2143" t="s">
        <v>566</v>
      </c>
      <c r="K7" s="2144"/>
      <c r="L7" s="2147" t="s">
        <v>567</v>
      </c>
    </row>
    <row r="8" spans="2:12" s="620" customFormat="1" ht="16.5" thickBot="1" x14ac:dyDescent="0.3">
      <c r="B8" s="2118"/>
      <c r="C8" s="616" t="s">
        <v>586</v>
      </c>
      <c r="D8" s="617" t="s">
        <v>587</v>
      </c>
      <c r="E8" s="617" t="s">
        <v>586</v>
      </c>
      <c r="F8" s="617" t="s">
        <v>587</v>
      </c>
      <c r="G8" s="2146"/>
      <c r="H8" s="702" t="s">
        <v>586</v>
      </c>
      <c r="I8" s="703" t="s">
        <v>587</v>
      </c>
      <c r="J8" s="703" t="s">
        <v>586</v>
      </c>
      <c r="K8" s="703" t="s">
        <v>587</v>
      </c>
      <c r="L8" s="2147"/>
    </row>
    <row r="9" spans="2:12" ht="18.75" customHeight="1" thickBot="1" x14ac:dyDescent="0.3">
      <c r="B9" s="692" t="s">
        <v>581</v>
      </c>
      <c r="C9" s="1280">
        <f>SUM(C10:C18)</f>
        <v>130</v>
      </c>
      <c r="D9" s="1281">
        <f>SUM(D10:D18)</f>
        <v>114</v>
      </c>
      <c r="E9" s="1281">
        <f>SUM(E10:E18)</f>
        <v>98</v>
      </c>
      <c r="F9" s="1281">
        <f>SUM(F10:F18)</f>
        <v>73</v>
      </c>
      <c r="G9" s="723">
        <f>IFERROR((F9+E9)/(D9+C9),0)</f>
        <v>0.70081967213114749</v>
      </c>
      <c r="H9" s="724">
        <f>SUM(H10:H18)</f>
        <v>28</v>
      </c>
      <c r="I9" s="679">
        <f>SUM(I10:I18)</f>
        <v>24</v>
      </c>
      <c r="J9" s="679">
        <f>SUM(J10:J18)</f>
        <v>21</v>
      </c>
      <c r="K9" s="679">
        <f>SUM(K10:K18)</f>
        <v>18</v>
      </c>
      <c r="L9" s="725">
        <f>IFERROR((K9+J9)/(I9+H9),0)</f>
        <v>0.75</v>
      </c>
    </row>
    <row r="10" spans="2:12" ht="15.75" x14ac:dyDescent="0.25">
      <c r="B10" s="704" t="s">
        <v>2891</v>
      </c>
      <c r="C10" s="1282"/>
      <c r="D10" s="1283"/>
      <c r="E10" s="1284"/>
      <c r="F10" s="1284"/>
      <c r="G10" s="1159">
        <f>IFERROR((#REF!+#REF!)/(D10+C10),0)</f>
        <v>0</v>
      </c>
      <c r="H10" s="1687">
        <v>12</v>
      </c>
      <c r="I10" s="1688">
        <v>13</v>
      </c>
      <c r="J10" s="1421">
        <v>8</v>
      </c>
      <c r="K10" s="1421">
        <v>11</v>
      </c>
      <c r="L10" s="729">
        <f>IFERROR((K10+J10)/(F10+E10),0)</f>
        <v>0</v>
      </c>
    </row>
    <row r="11" spans="2:12" s="1451" customFormat="1" ht="31.5" x14ac:dyDescent="0.25">
      <c r="B11" s="704" t="s">
        <v>2892</v>
      </c>
      <c r="C11" s="1683"/>
      <c r="D11" s="1684"/>
      <c r="E11" s="626"/>
      <c r="F11" s="626"/>
      <c r="G11" s="1159"/>
      <c r="H11" s="1685">
        <v>16</v>
      </c>
      <c r="I11" s="1665">
        <v>11</v>
      </c>
      <c r="J11" s="1452">
        <v>13</v>
      </c>
      <c r="K11" s="1452">
        <v>7</v>
      </c>
      <c r="L11" s="729"/>
    </row>
    <row r="12" spans="2:12" s="1451" customFormat="1" ht="31.5" x14ac:dyDescent="0.25">
      <c r="B12" s="704" t="s">
        <v>2869</v>
      </c>
      <c r="C12" s="1683">
        <v>12</v>
      </c>
      <c r="D12" s="1684">
        <v>14</v>
      </c>
      <c r="E12" s="626">
        <v>11</v>
      </c>
      <c r="F12" s="626">
        <v>8</v>
      </c>
      <c r="G12" s="1159">
        <v>0</v>
      </c>
      <c r="H12" s="1685"/>
      <c r="I12" s="1665"/>
      <c r="J12" s="1452"/>
      <c r="K12" s="1452"/>
      <c r="L12" s="729">
        <v>0</v>
      </c>
    </row>
    <row r="13" spans="2:12" ht="18.75" customHeight="1" x14ac:dyDescent="0.25">
      <c r="B13" s="704" t="s">
        <v>2866</v>
      </c>
      <c r="C13" s="1285">
        <v>25</v>
      </c>
      <c r="D13" s="1186">
        <v>12</v>
      </c>
      <c r="E13" s="595">
        <v>21</v>
      </c>
      <c r="F13" s="595">
        <v>7</v>
      </c>
      <c r="G13" s="1159">
        <f>IFERROR((#REF!+#REF!)/(D13+C13),0)</f>
        <v>0</v>
      </c>
      <c r="H13" s="1686"/>
      <c r="I13" s="1400"/>
      <c r="J13" s="1452"/>
      <c r="K13" s="1452"/>
      <c r="L13" s="729">
        <f>IFERROR((K13+J13)/(F13+E13),0)</f>
        <v>0</v>
      </c>
    </row>
    <row r="14" spans="2:12" ht="18.75" customHeight="1" x14ac:dyDescent="0.25">
      <c r="B14" s="704" t="s">
        <v>2867</v>
      </c>
      <c r="C14" s="1285">
        <v>21</v>
      </c>
      <c r="D14" s="1186">
        <v>11</v>
      </c>
      <c r="E14" s="1186">
        <v>17</v>
      </c>
      <c r="F14" s="1186">
        <v>8</v>
      </c>
      <c r="G14" s="1159">
        <f t="shared" ref="G14:G15" si="0">IFERROR((F14+E14)/(D14+C14),0)</f>
        <v>0.78125</v>
      </c>
      <c r="H14" s="1056"/>
      <c r="I14" s="1452"/>
      <c r="J14" s="1452"/>
      <c r="K14" s="1452"/>
      <c r="L14" s="729">
        <f t="shared" ref="L14:L16" si="1">IFERROR((K14+J14)/(I14+H14),0)</f>
        <v>0</v>
      </c>
    </row>
    <row r="15" spans="2:12" ht="31.5" x14ac:dyDescent="0.25">
      <c r="B15" s="704" t="s">
        <v>2868</v>
      </c>
      <c r="C15" s="1285">
        <v>22</v>
      </c>
      <c r="D15" s="1186">
        <v>11</v>
      </c>
      <c r="E15" s="1186">
        <v>17</v>
      </c>
      <c r="F15" s="1186">
        <v>9</v>
      </c>
      <c r="G15" s="1159">
        <f t="shared" si="0"/>
        <v>0.78787878787878785</v>
      </c>
      <c r="H15" s="1056"/>
      <c r="I15" s="1452"/>
      <c r="J15" s="1452"/>
      <c r="K15" s="1452"/>
      <c r="L15" s="729">
        <f t="shared" si="1"/>
        <v>0</v>
      </c>
    </row>
    <row r="16" spans="2:12" ht="18.75" customHeight="1" x14ac:dyDescent="0.25">
      <c r="B16" s="709" t="s">
        <v>1905</v>
      </c>
      <c r="C16" s="1285">
        <v>23</v>
      </c>
      <c r="D16" s="1186">
        <v>16</v>
      </c>
      <c r="E16" s="1186">
        <v>13</v>
      </c>
      <c r="F16" s="1186">
        <v>4</v>
      </c>
      <c r="G16" s="1159">
        <f t="shared" ref="G16:G59" si="2">IFERROR((F16+E16)/(D16+C16),0)</f>
        <v>0.4358974358974359</v>
      </c>
      <c r="H16" s="1056"/>
      <c r="I16" s="1452"/>
      <c r="J16" s="1452"/>
      <c r="K16" s="1452"/>
      <c r="L16" s="729">
        <f t="shared" si="1"/>
        <v>0</v>
      </c>
    </row>
    <row r="17" spans="2:12" ht="18.75" customHeight="1" x14ac:dyDescent="0.25">
      <c r="B17" s="712" t="s">
        <v>1906</v>
      </c>
      <c r="C17" s="1285">
        <v>12</v>
      </c>
      <c r="D17" s="1186">
        <v>35</v>
      </c>
      <c r="E17" s="1186">
        <v>8</v>
      </c>
      <c r="F17" s="1186">
        <v>25</v>
      </c>
      <c r="G17" s="1159">
        <f t="shared" si="2"/>
        <v>0.7021276595744681</v>
      </c>
      <c r="H17" s="1056"/>
      <c r="I17" s="1452"/>
      <c r="J17" s="638"/>
      <c r="K17" s="638"/>
      <c r="L17" s="729">
        <f t="shared" ref="L17:L59" si="3">IFERROR((K17+J17)/(I17+H17),0)</f>
        <v>0</v>
      </c>
    </row>
    <row r="18" spans="2:12" ht="18.75" customHeight="1" x14ac:dyDescent="0.25">
      <c r="B18" s="713" t="s">
        <v>2870</v>
      </c>
      <c r="C18" s="1286">
        <v>15</v>
      </c>
      <c r="D18" s="1187">
        <v>15</v>
      </c>
      <c r="E18" s="1187">
        <v>11</v>
      </c>
      <c r="F18" s="1187">
        <v>12</v>
      </c>
      <c r="G18" s="1159">
        <f t="shared" si="2"/>
        <v>0.76666666666666672</v>
      </c>
      <c r="H18" s="1053"/>
      <c r="I18" s="638"/>
      <c r="J18" s="638"/>
      <c r="K18" s="638"/>
      <c r="L18" s="729">
        <f t="shared" si="3"/>
        <v>0</v>
      </c>
    </row>
    <row r="19" spans="2:12" ht="18.75" customHeight="1" thickBot="1" x14ac:dyDescent="0.3">
      <c r="B19" s="716" t="s">
        <v>570</v>
      </c>
      <c r="C19" s="726">
        <f>SUM(C20:C30)</f>
        <v>140</v>
      </c>
      <c r="D19" s="151">
        <f>SUM(D20:D30)</f>
        <v>81</v>
      </c>
      <c r="E19" s="151">
        <f>SUM(E20:E30)</f>
        <v>115</v>
      </c>
      <c r="F19" s="151">
        <f>SUM(F20:F30)</f>
        <v>60</v>
      </c>
      <c r="G19" s="723">
        <f t="shared" ref="G19:G27" si="4">IFERROR((F19+E19)/(D19+C19),0)</f>
        <v>0.79185520361990946</v>
      </c>
      <c r="H19" s="726">
        <f>SUM(H20:H30)</f>
        <v>3</v>
      </c>
      <c r="I19" s="151">
        <f>SUM(I20:I30)</f>
        <v>5</v>
      </c>
      <c r="J19" s="151">
        <f>SUM(J20:J30)</f>
        <v>0</v>
      </c>
      <c r="K19" s="151">
        <f>SUM(K20:K30)</f>
        <v>0</v>
      </c>
      <c r="L19" s="727">
        <f t="shared" ref="L19:L27" si="5">IFERROR((K19+J19)/(I19+H19),0)</f>
        <v>0</v>
      </c>
    </row>
    <row r="20" spans="2:12" ht="31.5" x14ac:dyDescent="0.25">
      <c r="B20" s="717" t="s">
        <v>582</v>
      </c>
      <c r="C20" s="705"/>
      <c r="D20" s="706"/>
      <c r="E20" s="1029"/>
      <c r="F20" s="1029"/>
      <c r="G20" s="1159">
        <f t="shared" si="4"/>
        <v>0</v>
      </c>
      <c r="H20" s="707"/>
      <c r="I20" s="708"/>
      <c r="J20" s="711"/>
      <c r="K20" s="711"/>
      <c r="L20" s="729">
        <f t="shared" si="5"/>
        <v>0</v>
      </c>
    </row>
    <row r="21" spans="2:12" ht="31.5" x14ac:dyDescent="0.25">
      <c r="B21" s="709" t="s">
        <v>583</v>
      </c>
      <c r="C21" s="710"/>
      <c r="D21" s="711"/>
      <c r="E21" s="638"/>
      <c r="F21" s="638"/>
      <c r="G21" s="1159">
        <f t="shared" si="4"/>
        <v>0</v>
      </c>
      <c r="H21" s="707"/>
      <c r="I21" s="708"/>
      <c r="J21" s="711"/>
      <c r="K21" s="711"/>
      <c r="L21" s="729">
        <f t="shared" si="5"/>
        <v>0</v>
      </c>
    </row>
    <row r="22" spans="2:12" ht="31.5" x14ac:dyDescent="0.25">
      <c r="B22" s="709" t="s">
        <v>2289</v>
      </c>
      <c r="C22" s="710"/>
      <c r="D22" s="711"/>
      <c r="E22" s="638"/>
      <c r="F22" s="638"/>
      <c r="G22" s="1159">
        <f t="shared" si="4"/>
        <v>0</v>
      </c>
      <c r="H22" s="707"/>
      <c r="I22" s="708"/>
      <c r="J22" s="711"/>
      <c r="K22" s="711"/>
      <c r="L22" s="729"/>
    </row>
    <row r="23" spans="2:12" ht="31.5" x14ac:dyDescent="0.25">
      <c r="B23" s="709" t="s">
        <v>2290</v>
      </c>
      <c r="C23" s="710"/>
      <c r="D23" s="711"/>
      <c r="E23" s="638"/>
      <c r="F23" s="638"/>
      <c r="G23" s="1159">
        <f t="shared" si="4"/>
        <v>0</v>
      </c>
      <c r="H23" s="707"/>
      <c r="I23" s="708"/>
      <c r="J23" s="711"/>
      <c r="K23" s="711"/>
      <c r="L23" s="729"/>
    </row>
    <row r="24" spans="2:12" ht="18.75" customHeight="1" x14ac:dyDescent="0.25">
      <c r="B24" s="718" t="s">
        <v>1920</v>
      </c>
      <c r="C24" s="710">
        <v>12</v>
      </c>
      <c r="D24" s="711">
        <v>14</v>
      </c>
      <c r="E24" s="638">
        <v>6</v>
      </c>
      <c r="F24" s="638">
        <v>11</v>
      </c>
      <c r="G24" s="1159">
        <f t="shared" si="4"/>
        <v>0.65384615384615385</v>
      </c>
      <c r="H24" s="707"/>
      <c r="I24" s="708"/>
      <c r="J24" s="708"/>
      <c r="K24" s="708"/>
      <c r="L24" s="729">
        <f t="shared" si="5"/>
        <v>0</v>
      </c>
    </row>
    <row r="25" spans="2:12" ht="18.75" customHeight="1" x14ac:dyDescent="0.25">
      <c r="B25" s="719" t="s">
        <v>1919</v>
      </c>
      <c r="C25" s="710"/>
      <c r="D25" s="711"/>
      <c r="E25" s="638"/>
      <c r="F25" s="638"/>
      <c r="G25" s="1159">
        <f t="shared" si="4"/>
        <v>0</v>
      </c>
      <c r="H25" s="707">
        <v>0</v>
      </c>
      <c r="I25" s="708">
        <v>1</v>
      </c>
      <c r="J25" s="708">
        <v>0</v>
      </c>
      <c r="K25" s="708">
        <v>0</v>
      </c>
      <c r="L25" s="729">
        <f t="shared" si="5"/>
        <v>0</v>
      </c>
    </row>
    <row r="26" spans="2:12" ht="18.75" customHeight="1" x14ac:dyDescent="0.25">
      <c r="B26" s="709" t="s">
        <v>584</v>
      </c>
      <c r="C26" s="710">
        <v>51</v>
      </c>
      <c r="D26" s="711">
        <v>10</v>
      </c>
      <c r="E26" s="638">
        <v>46</v>
      </c>
      <c r="F26" s="638">
        <v>9</v>
      </c>
      <c r="G26" s="1159">
        <f t="shared" si="4"/>
        <v>0.90163934426229508</v>
      </c>
      <c r="H26" s="707"/>
      <c r="I26" s="708"/>
      <c r="J26" s="708"/>
      <c r="K26" s="708"/>
      <c r="L26" s="729">
        <f t="shared" si="5"/>
        <v>0</v>
      </c>
    </row>
    <row r="27" spans="2:12" ht="18.75" customHeight="1" x14ac:dyDescent="0.25">
      <c r="B27" s="709" t="s">
        <v>585</v>
      </c>
      <c r="C27" s="710">
        <v>38</v>
      </c>
      <c r="D27" s="711">
        <v>25</v>
      </c>
      <c r="E27" s="638">
        <v>33</v>
      </c>
      <c r="F27" s="638">
        <v>21</v>
      </c>
      <c r="G27" s="1159">
        <f t="shared" si="4"/>
        <v>0.8571428571428571</v>
      </c>
      <c r="H27" s="707"/>
      <c r="I27" s="708"/>
      <c r="J27" s="708"/>
      <c r="K27" s="708"/>
      <c r="L27" s="729">
        <f t="shared" si="5"/>
        <v>0</v>
      </c>
    </row>
    <row r="28" spans="2:12" ht="18.75" customHeight="1" x14ac:dyDescent="0.25">
      <c r="B28" s="712" t="s">
        <v>946</v>
      </c>
      <c r="C28" s="710">
        <v>11</v>
      </c>
      <c r="D28" s="711">
        <v>3</v>
      </c>
      <c r="E28" s="638">
        <v>11</v>
      </c>
      <c r="F28" s="638">
        <v>3</v>
      </c>
      <c r="G28" s="1159">
        <f t="shared" si="2"/>
        <v>1</v>
      </c>
      <c r="H28" s="707">
        <v>3</v>
      </c>
      <c r="I28" s="708">
        <v>4</v>
      </c>
      <c r="J28" s="711">
        <v>0</v>
      </c>
      <c r="K28" s="711">
        <v>0</v>
      </c>
      <c r="L28" s="729">
        <f t="shared" si="3"/>
        <v>0</v>
      </c>
    </row>
    <row r="29" spans="2:12" ht="18.75" customHeight="1" x14ac:dyDescent="0.25">
      <c r="B29" s="712" t="s">
        <v>2288</v>
      </c>
      <c r="C29" s="714">
        <v>17</v>
      </c>
      <c r="D29" s="715">
        <v>14</v>
      </c>
      <c r="E29" s="642">
        <v>16</v>
      </c>
      <c r="F29" s="642">
        <v>14</v>
      </c>
      <c r="G29" s="1159">
        <f t="shared" si="2"/>
        <v>0.967741935483871</v>
      </c>
      <c r="H29" s="707"/>
      <c r="I29" s="708"/>
      <c r="J29" s="711"/>
      <c r="K29" s="711"/>
      <c r="L29" s="729"/>
    </row>
    <row r="30" spans="2:12" ht="18.75" customHeight="1" x14ac:dyDescent="0.25">
      <c r="B30" s="713" t="s">
        <v>267</v>
      </c>
      <c r="C30" s="714">
        <v>11</v>
      </c>
      <c r="D30" s="715">
        <v>15</v>
      </c>
      <c r="E30" s="642">
        <v>3</v>
      </c>
      <c r="F30" s="642">
        <v>2</v>
      </c>
      <c r="G30" s="1159">
        <f t="shared" si="2"/>
        <v>0.19230769230769232</v>
      </c>
      <c r="H30" s="707"/>
      <c r="I30" s="708"/>
      <c r="J30" s="711"/>
      <c r="K30" s="711"/>
      <c r="L30" s="729">
        <f t="shared" si="3"/>
        <v>0</v>
      </c>
    </row>
    <row r="31" spans="2:12" ht="16.5" thickBot="1" x14ac:dyDescent="0.3">
      <c r="B31" s="716" t="s">
        <v>200</v>
      </c>
      <c r="C31" s="726">
        <f>SUM(C32:C35)</f>
        <v>12</v>
      </c>
      <c r="D31" s="151">
        <f>SUM(D32:D35)</f>
        <v>25</v>
      </c>
      <c r="E31" s="151">
        <f>SUM(E32:E35)</f>
        <v>10</v>
      </c>
      <c r="F31" s="151">
        <f>SUM(F32:F35)</f>
        <v>19</v>
      </c>
      <c r="G31" s="723">
        <f>IFERROR((F31+E31)/(D31+C31),0)</f>
        <v>0.78378378378378377</v>
      </c>
      <c r="H31" s="726">
        <f>SUM(H32:H35)</f>
        <v>7</v>
      </c>
      <c r="I31" s="151">
        <f>SUM(I32:I35)</f>
        <v>6</v>
      </c>
      <c r="J31" s="151">
        <f>SUM(J32:J35)</f>
        <v>4</v>
      </c>
      <c r="K31" s="151">
        <f>SUM(K32:K35)</f>
        <v>4</v>
      </c>
      <c r="L31" s="727">
        <f>IFERROR((K31+J31)/(I31+H31),0)</f>
        <v>0.61538461538461542</v>
      </c>
    </row>
    <row r="32" spans="2:12" ht="31.5" x14ac:dyDescent="0.25">
      <c r="B32" s="1677" t="s">
        <v>920</v>
      </c>
      <c r="C32" s="711">
        <v>0</v>
      </c>
      <c r="D32" s="711">
        <v>0</v>
      </c>
      <c r="E32" s="1029">
        <v>0</v>
      </c>
      <c r="F32" s="1029">
        <v>0</v>
      </c>
      <c r="G32" s="1159">
        <f t="shared" si="2"/>
        <v>0</v>
      </c>
      <c r="H32" s="1056">
        <v>3</v>
      </c>
      <c r="I32" s="595">
        <v>2</v>
      </c>
      <c r="J32" s="595">
        <v>0</v>
      </c>
      <c r="K32" s="595">
        <v>0</v>
      </c>
      <c r="L32" s="729">
        <f t="shared" si="3"/>
        <v>0</v>
      </c>
    </row>
    <row r="33" spans="2:12" s="1451" customFormat="1" ht="15.75" x14ac:dyDescent="0.25">
      <c r="B33" s="1677" t="s">
        <v>2878</v>
      </c>
      <c r="C33" s="711">
        <v>8</v>
      </c>
      <c r="D33" s="711">
        <v>18</v>
      </c>
      <c r="E33" s="638">
        <v>7</v>
      </c>
      <c r="F33" s="638">
        <v>15</v>
      </c>
      <c r="G33" s="1159">
        <f t="shared" si="2"/>
        <v>0.84615384615384615</v>
      </c>
      <c r="H33" s="1056"/>
      <c r="I33" s="1452"/>
      <c r="J33" s="1452"/>
      <c r="K33" s="1452"/>
      <c r="L33" s="729"/>
    </row>
    <row r="34" spans="2:12" s="1451" customFormat="1" ht="15.75" x14ac:dyDescent="0.25">
      <c r="B34" s="1677" t="s">
        <v>2877</v>
      </c>
      <c r="C34" s="711">
        <v>0</v>
      </c>
      <c r="D34" s="711">
        <v>1</v>
      </c>
      <c r="E34" s="638">
        <v>0</v>
      </c>
      <c r="F34" s="638">
        <v>0</v>
      </c>
      <c r="G34" s="1159">
        <f t="shared" si="2"/>
        <v>0</v>
      </c>
      <c r="H34" s="1056"/>
      <c r="I34" s="1452"/>
      <c r="J34" s="1452"/>
      <c r="K34" s="1452"/>
      <c r="L34" s="729"/>
    </row>
    <row r="35" spans="2:12" ht="15.75" x14ac:dyDescent="0.25">
      <c r="B35" s="1678" t="s">
        <v>2876</v>
      </c>
      <c r="C35" s="1679">
        <v>4</v>
      </c>
      <c r="D35" s="705">
        <v>6</v>
      </c>
      <c r="E35" s="642">
        <v>3</v>
      </c>
      <c r="F35" s="642">
        <v>4</v>
      </c>
      <c r="G35" s="1159">
        <f t="shared" si="2"/>
        <v>0.7</v>
      </c>
      <c r="H35" s="1056">
        <v>4</v>
      </c>
      <c r="I35" s="595">
        <v>4</v>
      </c>
      <c r="J35" s="595">
        <v>4</v>
      </c>
      <c r="K35" s="595">
        <v>4</v>
      </c>
      <c r="L35" s="729">
        <f t="shared" si="3"/>
        <v>1</v>
      </c>
    </row>
    <row r="36" spans="2:12" ht="18.75" customHeight="1" thickBot="1" x14ac:dyDescent="0.3">
      <c r="B36" s="716" t="s">
        <v>251</v>
      </c>
      <c r="C36" s="726">
        <f>SUM(C37:C48)</f>
        <v>246</v>
      </c>
      <c r="D36" s="151">
        <f>SUM(D37:D48)</f>
        <v>301</v>
      </c>
      <c r="E36" s="151">
        <f>SUM(E37:E48)</f>
        <v>30</v>
      </c>
      <c r="F36" s="151">
        <f>SUM(F37:F48)</f>
        <v>20</v>
      </c>
      <c r="G36" s="723">
        <f>IFERROR((F36+E36)/(D36+C36),0)</f>
        <v>9.1407678244972576E-2</v>
      </c>
      <c r="H36" s="726">
        <f>SUM(H37:H48)</f>
        <v>10</v>
      </c>
      <c r="I36" s="151">
        <f>SUM(I37:I48)</f>
        <v>14</v>
      </c>
      <c r="J36" s="151">
        <f>SUM(J37:J48)</f>
        <v>7</v>
      </c>
      <c r="K36" s="151">
        <f>SUM(K37:K48)</f>
        <v>11</v>
      </c>
      <c r="L36" s="727">
        <f>IFERROR((K36+J36)/(I36+H36),0)</f>
        <v>0.75</v>
      </c>
    </row>
    <row r="37" spans="2:12" ht="18.75" customHeight="1" x14ac:dyDescent="0.25">
      <c r="B37" s="717" t="s">
        <v>1907</v>
      </c>
      <c r="C37" s="1052">
        <v>3</v>
      </c>
      <c r="D37" s="1029">
        <v>2</v>
      </c>
      <c r="E37" s="1029">
        <v>2</v>
      </c>
      <c r="F37" s="1029">
        <v>0</v>
      </c>
      <c r="G37" s="1159">
        <f t="shared" si="2"/>
        <v>0.4</v>
      </c>
      <c r="H37" s="707"/>
      <c r="I37" s="708"/>
      <c r="J37" s="708"/>
      <c r="K37" s="708"/>
      <c r="L37" s="729">
        <f t="shared" si="3"/>
        <v>0</v>
      </c>
    </row>
    <row r="38" spans="2:12" ht="18.75" customHeight="1" x14ac:dyDescent="0.25">
      <c r="B38" s="712" t="s">
        <v>2883</v>
      </c>
      <c r="C38" s="1053">
        <v>42</v>
      </c>
      <c r="D38" s="638">
        <v>87</v>
      </c>
      <c r="E38" s="638">
        <v>1</v>
      </c>
      <c r="F38" s="638">
        <v>3</v>
      </c>
      <c r="G38" s="1159">
        <f t="shared" si="2"/>
        <v>3.1007751937984496E-2</v>
      </c>
      <c r="H38" s="710"/>
      <c r="I38" s="711"/>
      <c r="J38" s="711"/>
      <c r="K38" s="711"/>
      <c r="L38" s="729">
        <f t="shared" si="3"/>
        <v>0</v>
      </c>
    </row>
    <row r="39" spans="2:12" ht="18.75" customHeight="1" x14ac:dyDescent="0.25">
      <c r="B39" s="712" t="s">
        <v>2882</v>
      </c>
      <c r="C39" s="1053">
        <v>22</v>
      </c>
      <c r="D39" s="638">
        <v>52</v>
      </c>
      <c r="E39" s="638">
        <v>2</v>
      </c>
      <c r="F39" s="638">
        <v>0</v>
      </c>
      <c r="G39" s="1159">
        <f t="shared" si="2"/>
        <v>2.7027027027027029E-2</v>
      </c>
      <c r="H39" s="710"/>
      <c r="I39" s="711"/>
      <c r="J39" s="711"/>
      <c r="K39" s="711"/>
      <c r="L39" s="729"/>
    </row>
    <row r="40" spans="2:12" ht="18.75" customHeight="1" x14ac:dyDescent="0.25">
      <c r="B40" s="712" t="s">
        <v>2884</v>
      </c>
      <c r="C40" s="1053">
        <v>17</v>
      </c>
      <c r="D40" s="638">
        <v>14</v>
      </c>
      <c r="E40" s="638">
        <v>16</v>
      </c>
      <c r="F40" s="638">
        <v>11</v>
      </c>
      <c r="G40" s="1159">
        <f t="shared" si="2"/>
        <v>0.87096774193548387</v>
      </c>
      <c r="H40" s="710"/>
      <c r="I40" s="711"/>
      <c r="J40" s="711"/>
      <c r="K40" s="711"/>
      <c r="L40" s="729"/>
    </row>
    <row r="41" spans="2:12" ht="18.75" customHeight="1" x14ac:dyDescent="0.25">
      <c r="B41" s="712" t="s">
        <v>2886</v>
      </c>
      <c r="C41" s="1053">
        <v>1</v>
      </c>
      <c r="D41" s="638">
        <v>1</v>
      </c>
      <c r="E41" s="638">
        <v>1</v>
      </c>
      <c r="F41" s="638">
        <v>1</v>
      </c>
      <c r="G41" s="1159">
        <f t="shared" si="2"/>
        <v>1</v>
      </c>
      <c r="H41" s="1053">
        <v>3</v>
      </c>
      <c r="I41" s="638">
        <v>2</v>
      </c>
      <c r="J41" s="638">
        <v>3</v>
      </c>
      <c r="K41" s="638">
        <v>1</v>
      </c>
      <c r="L41" s="729">
        <f t="shared" si="3"/>
        <v>0.8</v>
      </c>
    </row>
    <row r="42" spans="2:12" ht="18.75" customHeight="1" x14ac:dyDescent="0.25">
      <c r="B42" s="712" t="s">
        <v>2881</v>
      </c>
      <c r="C42" s="1053">
        <v>48</v>
      </c>
      <c r="D42" s="638">
        <v>86</v>
      </c>
      <c r="E42" s="638">
        <v>1</v>
      </c>
      <c r="F42" s="638">
        <v>3</v>
      </c>
      <c r="G42" s="1159">
        <f t="shared" si="2"/>
        <v>2.9850746268656716E-2</v>
      </c>
      <c r="H42" s="710"/>
      <c r="I42" s="711"/>
      <c r="J42" s="711"/>
      <c r="K42" s="711"/>
      <c r="L42" s="729">
        <f t="shared" si="3"/>
        <v>0</v>
      </c>
    </row>
    <row r="43" spans="2:12" ht="15.75" x14ac:dyDescent="0.25">
      <c r="B43" s="712" t="s">
        <v>2879</v>
      </c>
      <c r="C43" s="1053">
        <v>64</v>
      </c>
      <c r="D43" s="638">
        <v>36</v>
      </c>
      <c r="E43" s="638">
        <v>5</v>
      </c>
      <c r="F43" s="638">
        <v>1</v>
      </c>
      <c r="G43" s="1159">
        <f t="shared" si="2"/>
        <v>0.06</v>
      </c>
      <c r="H43" s="710"/>
      <c r="I43" s="711"/>
      <c r="J43" s="711"/>
      <c r="K43" s="711"/>
      <c r="L43" s="729">
        <f t="shared" si="3"/>
        <v>0</v>
      </c>
    </row>
    <row r="44" spans="2:12" ht="18.75" customHeight="1" x14ac:dyDescent="0.25">
      <c r="B44" s="712" t="s">
        <v>2880</v>
      </c>
      <c r="C44" s="1053">
        <v>49</v>
      </c>
      <c r="D44" s="638">
        <v>23</v>
      </c>
      <c r="E44" s="638">
        <v>2</v>
      </c>
      <c r="F44" s="638">
        <v>1</v>
      </c>
      <c r="G44" s="1159">
        <f t="shared" si="2"/>
        <v>4.1666666666666664E-2</v>
      </c>
      <c r="H44" s="710"/>
      <c r="I44" s="711"/>
      <c r="J44" s="711"/>
      <c r="K44" s="711"/>
      <c r="L44" s="729">
        <f t="shared" si="3"/>
        <v>0</v>
      </c>
    </row>
    <row r="45" spans="2:12" ht="15.75" x14ac:dyDescent="0.25">
      <c r="B45" s="712" t="s">
        <v>2885</v>
      </c>
      <c r="C45" s="1053">
        <v>0</v>
      </c>
      <c r="D45" s="638">
        <v>0</v>
      </c>
      <c r="E45" s="638">
        <v>0</v>
      </c>
      <c r="F45" s="638">
        <v>0</v>
      </c>
      <c r="G45" s="1159">
        <f t="shared" si="2"/>
        <v>0</v>
      </c>
      <c r="H45" s="710"/>
      <c r="I45" s="711"/>
      <c r="J45" s="638"/>
      <c r="K45" s="638"/>
      <c r="L45" s="729">
        <f t="shared" si="3"/>
        <v>0</v>
      </c>
    </row>
    <row r="46" spans="2:12" ht="15.75" x14ac:dyDescent="0.25">
      <c r="B46" s="712" t="s">
        <v>2291</v>
      </c>
      <c r="C46" s="1053"/>
      <c r="D46" s="638"/>
      <c r="E46" s="638"/>
      <c r="F46" s="638"/>
      <c r="G46" s="1159">
        <f t="shared" si="2"/>
        <v>0</v>
      </c>
      <c r="H46" s="1285">
        <v>7</v>
      </c>
      <c r="I46" s="1460">
        <v>12</v>
      </c>
      <c r="J46" s="1460">
        <v>4</v>
      </c>
      <c r="K46" s="1460">
        <v>10</v>
      </c>
      <c r="L46" s="729">
        <f t="shared" si="3"/>
        <v>0.73684210526315785</v>
      </c>
    </row>
    <row r="47" spans="2:12" ht="18.75" customHeight="1" x14ac:dyDescent="0.25">
      <c r="B47" s="712" t="s">
        <v>1921</v>
      </c>
      <c r="C47" s="1053"/>
      <c r="D47" s="638"/>
      <c r="E47" s="638"/>
      <c r="F47" s="638"/>
      <c r="G47" s="1159">
        <f t="shared" si="2"/>
        <v>0</v>
      </c>
      <c r="H47" s="710"/>
      <c r="I47" s="711"/>
      <c r="J47" s="711"/>
      <c r="K47" s="711"/>
      <c r="L47" s="729">
        <f t="shared" si="3"/>
        <v>0</v>
      </c>
    </row>
    <row r="48" spans="2:12" ht="18.75" customHeight="1" thickBot="1" x14ac:dyDescent="0.3">
      <c r="B48" s="720" t="s">
        <v>1907</v>
      </c>
      <c r="C48" s="1058"/>
      <c r="D48" s="642"/>
      <c r="E48" s="642"/>
      <c r="F48" s="642"/>
      <c r="G48" s="1266">
        <f t="shared" si="2"/>
        <v>0</v>
      </c>
      <c r="H48" s="1263"/>
      <c r="I48" s="1264"/>
      <c r="J48" s="1264"/>
      <c r="K48" s="1264"/>
      <c r="L48" s="1265">
        <f t="shared" si="3"/>
        <v>0</v>
      </c>
    </row>
    <row r="49" spans="2:12" ht="18.75" customHeight="1" thickBot="1" x14ac:dyDescent="0.3">
      <c r="B49" s="621" t="s">
        <v>2308</v>
      </c>
      <c r="C49" s="1268">
        <f>SUM(C50,C51)</f>
        <v>0</v>
      </c>
      <c r="D49" s="1268">
        <f t="shared" ref="D49:F49" si="6">SUM(D50,D51)</f>
        <v>1</v>
      </c>
      <c r="E49" s="1268">
        <f t="shared" si="6"/>
        <v>0</v>
      </c>
      <c r="F49" s="1268">
        <f t="shared" si="6"/>
        <v>0</v>
      </c>
      <c r="G49" s="1269">
        <f>IFERROR((F49+E49)/(D49+C49),0)</f>
        <v>0</v>
      </c>
      <c r="H49" s="1270">
        <f>H50+H51</f>
        <v>5</v>
      </c>
      <c r="I49" s="1270">
        <f t="shared" ref="I49:K49" si="7">I50+I51</f>
        <v>2</v>
      </c>
      <c r="J49" s="1270">
        <f t="shared" si="7"/>
        <v>5</v>
      </c>
      <c r="K49" s="1270">
        <f t="shared" si="7"/>
        <v>2</v>
      </c>
      <c r="L49" s="1276">
        <f t="shared" si="3"/>
        <v>1</v>
      </c>
    </row>
    <row r="50" spans="2:12" ht="18.75" customHeight="1" x14ac:dyDescent="0.25">
      <c r="B50" s="1317" t="s">
        <v>2310</v>
      </c>
      <c r="C50" s="1313"/>
      <c r="D50" s="1314"/>
      <c r="E50" s="1257"/>
      <c r="F50" s="1257"/>
      <c r="G50" s="1315"/>
      <c r="H50" s="1316"/>
      <c r="I50" s="1022"/>
      <c r="J50" s="1318"/>
      <c r="K50" s="1318"/>
      <c r="L50" s="1267">
        <f t="shared" si="3"/>
        <v>0</v>
      </c>
    </row>
    <row r="51" spans="2:12" ht="18.75" customHeight="1" thickBot="1" x14ac:dyDescent="0.3">
      <c r="B51" s="1197" t="s">
        <v>2887</v>
      </c>
      <c r="C51" s="1054">
        <v>0</v>
      </c>
      <c r="D51" s="1036">
        <v>1</v>
      </c>
      <c r="E51" s="1036">
        <v>0</v>
      </c>
      <c r="F51" s="1036">
        <v>0</v>
      </c>
      <c r="G51" s="1320">
        <f>IFERROR((F51+E51)/(D51+C51),0)</f>
        <v>0</v>
      </c>
      <c r="H51" s="1689">
        <v>5</v>
      </c>
      <c r="I51" s="1426">
        <v>2</v>
      </c>
      <c r="J51" s="1426">
        <v>5</v>
      </c>
      <c r="K51" s="1426">
        <v>2</v>
      </c>
      <c r="L51" s="1321">
        <f>IFERROR((K51+J51)/(I51+H51),0)</f>
        <v>1</v>
      </c>
    </row>
    <row r="52" spans="2:12" ht="18.75" customHeight="1" thickBot="1" x14ac:dyDescent="0.3">
      <c r="B52" s="1271" t="s">
        <v>2309</v>
      </c>
      <c r="C52" s="1258">
        <f>SUM(C53:C54)</f>
        <v>34</v>
      </c>
      <c r="D52" s="1258">
        <f t="shared" ref="D52:F52" si="8">SUM(D53:D54)</f>
        <v>36</v>
      </c>
      <c r="E52" s="1258">
        <f t="shared" si="8"/>
        <v>32</v>
      </c>
      <c r="F52" s="1258">
        <f t="shared" si="8"/>
        <v>31</v>
      </c>
      <c r="G52" s="1240">
        <f>IFERROR((F52+E52)/(D52+C52),0)</f>
        <v>0.9</v>
      </c>
      <c r="H52" s="1272">
        <f>H53+H54</f>
        <v>9</v>
      </c>
      <c r="I52" s="1272">
        <f t="shared" ref="I52:K52" si="9">I53+I54</f>
        <v>23</v>
      </c>
      <c r="J52" s="1272">
        <f t="shared" si="9"/>
        <v>7</v>
      </c>
      <c r="K52" s="1277">
        <f t="shared" si="9"/>
        <v>21</v>
      </c>
      <c r="L52" s="1319">
        <f>IFERROR((K52+J52)/(I52+H52),0)</f>
        <v>0.875</v>
      </c>
    </row>
    <row r="53" spans="2:12" ht="18.75" customHeight="1" x14ac:dyDescent="0.25">
      <c r="B53" s="1273" t="s">
        <v>2311</v>
      </c>
      <c r="C53" s="1274"/>
      <c r="D53" s="1274"/>
      <c r="E53" s="1274"/>
      <c r="F53" s="1274"/>
      <c r="G53" s="1682"/>
      <c r="H53" s="1681">
        <v>9</v>
      </c>
      <c r="I53" s="1275">
        <v>23</v>
      </c>
      <c r="J53" s="1275">
        <v>7</v>
      </c>
      <c r="K53" s="1275">
        <v>21</v>
      </c>
      <c r="L53" s="1278">
        <f>IFERROR((K53+J53)/(I53+H53),0)</f>
        <v>0.875</v>
      </c>
    </row>
    <row r="54" spans="2:12" ht="31.5" x14ac:dyDescent="0.25">
      <c r="B54" s="654" t="s">
        <v>948</v>
      </c>
      <c r="C54" s="1287">
        <v>34</v>
      </c>
      <c r="D54" s="1257">
        <v>36</v>
      </c>
      <c r="E54" s="1257">
        <v>32</v>
      </c>
      <c r="F54" s="1257">
        <v>31</v>
      </c>
      <c r="G54" s="1259">
        <f t="shared" ref="G54" si="10">IFERROR((F54+E54)/(D54+C54),0)</f>
        <v>0.9</v>
      </c>
      <c r="H54" s="1260"/>
      <c r="I54" s="1261"/>
      <c r="J54" s="1262"/>
      <c r="K54" s="1262"/>
      <c r="L54" s="729">
        <f t="shared" ref="L54" si="11">IFERROR((K54+J54)/(I54+H54),0)</f>
        <v>0</v>
      </c>
    </row>
    <row r="55" spans="2:12" ht="18.75" customHeight="1" thickBot="1" x14ac:dyDescent="0.3">
      <c r="B55" s="716" t="s">
        <v>591</v>
      </c>
      <c r="C55" s="726">
        <f>SUM(C56)</f>
        <v>28</v>
      </c>
      <c r="D55" s="151">
        <f>SUM(D56)</f>
        <v>41</v>
      </c>
      <c r="E55" s="151">
        <f>SUM(E56)</f>
        <v>22</v>
      </c>
      <c r="F55" s="151">
        <f>SUM(F56)</f>
        <v>33</v>
      </c>
      <c r="G55" s="723">
        <f>IFERROR((F55+E55)/(D55+C55),0)</f>
        <v>0.79710144927536231</v>
      </c>
      <c r="H55" s="173">
        <f>H56+H57+H58+H59</f>
        <v>31</v>
      </c>
      <c r="I55" s="173">
        <f t="shared" ref="I55:K55" si="12">I56+I57+I58+I59</f>
        <v>34</v>
      </c>
      <c r="J55" s="173">
        <f t="shared" si="12"/>
        <v>23</v>
      </c>
      <c r="K55" s="173">
        <f t="shared" si="12"/>
        <v>22</v>
      </c>
      <c r="L55" s="1279">
        <f>IFERROR((K55+J55)/(I55+H55),0)</f>
        <v>0.69230769230769229</v>
      </c>
    </row>
    <row r="56" spans="2:12" ht="18.75" customHeight="1" x14ac:dyDescent="0.25">
      <c r="B56" s="1677" t="s">
        <v>950</v>
      </c>
      <c r="C56" s="638">
        <v>28</v>
      </c>
      <c r="D56" s="638">
        <v>41</v>
      </c>
      <c r="E56" s="638">
        <v>22</v>
      </c>
      <c r="F56" s="638">
        <v>33</v>
      </c>
      <c r="G56" s="1159">
        <f t="shared" si="2"/>
        <v>0.79710144927536231</v>
      </c>
      <c r="H56" s="1057"/>
      <c r="I56" s="638"/>
      <c r="J56" s="1421"/>
      <c r="K56" s="1421"/>
      <c r="L56" s="729">
        <f t="shared" si="3"/>
        <v>0</v>
      </c>
    </row>
    <row r="57" spans="2:12" s="1451" customFormat="1" ht="18.75" customHeight="1" x14ac:dyDescent="0.25">
      <c r="B57" s="1677" t="s">
        <v>2889</v>
      </c>
      <c r="C57" s="638">
        <v>16</v>
      </c>
      <c r="D57" s="638">
        <v>23</v>
      </c>
      <c r="E57" s="638">
        <v>12</v>
      </c>
      <c r="F57" s="638">
        <v>20</v>
      </c>
      <c r="G57" s="1680">
        <f t="shared" si="2"/>
        <v>0.82051282051282048</v>
      </c>
      <c r="H57" s="640">
        <v>8</v>
      </c>
      <c r="I57" s="638">
        <v>11</v>
      </c>
      <c r="J57" s="1421">
        <v>6</v>
      </c>
      <c r="K57" s="1421">
        <v>7</v>
      </c>
      <c r="L57" s="729">
        <f t="shared" si="3"/>
        <v>0.68421052631578949</v>
      </c>
    </row>
    <row r="58" spans="2:12" s="1451" customFormat="1" ht="18.75" customHeight="1" x14ac:dyDescent="0.25">
      <c r="B58" s="1677" t="s">
        <v>2893</v>
      </c>
      <c r="C58" s="638"/>
      <c r="D58" s="638"/>
      <c r="E58" s="638"/>
      <c r="F58" s="638"/>
      <c r="G58" s="1680"/>
      <c r="H58" s="640">
        <v>23</v>
      </c>
      <c r="I58" s="638">
        <v>23</v>
      </c>
      <c r="J58" s="1421">
        <v>17</v>
      </c>
      <c r="K58" s="1421">
        <v>15</v>
      </c>
      <c r="L58" s="729">
        <f t="shared" si="3"/>
        <v>0.69565217391304346</v>
      </c>
    </row>
    <row r="59" spans="2:12" s="1451" customFormat="1" ht="18.75" customHeight="1" x14ac:dyDescent="0.25">
      <c r="B59" s="1677" t="s">
        <v>2888</v>
      </c>
      <c r="C59" s="638">
        <v>12</v>
      </c>
      <c r="D59" s="638">
        <v>18</v>
      </c>
      <c r="E59" s="638">
        <v>10</v>
      </c>
      <c r="F59" s="638">
        <v>13</v>
      </c>
      <c r="G59" s="1680">
        <f t="shared" si="2"/>
        <v>0.76666666666666672</v>
      </c>
      <c r="H59" s="640"/>
      <c r="I59" s="638"/>
      <c r="J59" s="1421"/>
      <c r="K59" s="1421"/>
      <c r="L59" s="729">
        <f t="shared" si="3"/>
        <v>0</v>
      </c>
    </row>
    <row r="60" spans="2:12" ht="18.75" customHeight="1" x14ac:dyDescent="0.3">
      <c r="B60" s="2043" t="s">
        <v>143</v>
      </c>
      <c r="C60" s="108">
        <f>C9+C19+C31+C36+C49+C52+C55</f>
        <v>590</v>
      </c>
      <c r="D60" s="108">
        <f>D9+D19+D31+D36+D49+D52+D55</f>
        <v>599</v>
      </c>
      <c r="E60" s="108">
        <f>E9+E19+E31+E36+E49+E52+E55</f>
        <v>307</v>
      </c>
      <c r="F60" s="108">
        <f>F9+F19+F31+F36+F49+F52+F55</f>
        <v>236</v>
      </c>
      <c r="G60" s="2134">
        <f>IFERROR((F60+E60)/(D60+C60),0)</f>
        <v>0.45668629100084102</v>
      </c>
      <c r="H60" s="108">
        <f>H9+H19+H31+H36+H49+H52+H55</f>
        <v>93</v>
      </c>
      <c r="I60" s="108">
        <f>I9+I19+I31+I36+I49+I52+I55</f>
        <v>108</v>
      </c>
      <c r="J60" s="108">
        <f>J9+J19+J31+J36+J49+J52+J55</f>
        <v>67</v>
      </c>
      <c r="K60" s="108">
        <f>K9+K19+K31+K36+K49+K52+K55</f>
        <v>78</v>
      </c>
      <c r="L60" s="2125">
        <f>IFERROR((K60+J60)/(I60+H60),0)</f>
        <v>0.72139303482587069</v>
      </c>
    </row>
    <row r="61" spans="2:12" ht="18.75" customHeight="1" x14ac:dyDescent="0.3">
      <c r="B61" s="2128"/>
      <c r="C61" s="686">
        <f>IFERROR(C60/C62,0)</f>
        <v>0.49621530698065602</v>
      </c>
      <c r="D61" s="686">
        <f>IFERROR(D60/C62,0)</f>
        <v>0.50378469301934403</v>
      </c>
      <c r="E61" s="686">
        <f>IFERROR(E60/E62,0)</f>
        <v>0.56537753222836096</v>
      </c>
      <c r="F61" s="686">
        <f>IFERROR(F60/E62,0)</f>
        <v>0.43462246777163904</v>
      </c>
      <c r="G61" s="2135"/>
      <c r="H61" s="728">
        <f>IFERROR(H60/H62,0)</f>
        <v>0.46268656716417911</v>
      </c>
      <c r="I61" s="686">
        <f>IFERROR(I60/H62,0)</f>
        <v>0.53731343283582089</v>
      </c>
      <c r="J61" s="686">
        <f>IFERROR(J60/J62,0)</f>
        <v>0.46206896551724136</v>
      </c>
      <c r="K61" s="686">
        <f>IFERROR(K60/J62,0)</f>
        <v>0.53793103448275859</v>
      </c>
      <c r="L61" s="2126"/>
    </row>
    <row r="62" spans="2:12" ht="18.75" customHeight="1" thickBot="1" x14ac:dyDescent="0.35">
      <c r="B62" s="2070"/>
      <c r="C62" s="2129">
        <f>C60+D60</f>
        <v>1189</v>
      </c>
      <c r="D62" s="2130"/>
      <c r="E62" s="2131">
        <f>E60+F60</f>
        <v>543</v>
      </c>
      <c r="F62" s="2130"/>
      <c r="G62" s="2136"/>
      <c r="H62" s="2132">
        <f>H60+I60</f>
        <v>201</v>
      </c>
      <c r="I62" s="2133"/>
      <c r="J62" s="2133">
        <f>J60+K60</f>
        <v>145</v>
      </c>
      <c r="K62" s="2133"/>
      <c r="L62" s="2127"/>
    </row>
    <row r="63" spans="2:12" ht="18" customHeight="1" x14ac:dyDescent="0.25"/>
  </sheetData>
  <sheetProtection formatCells="0" formatColumns="0" formatRows="0" insertColumns="0" insertRows="0" deleteColumns="0" deleteRows="0" sort="0"/>
  <sortState xmlns:xlrd2="http://schemas.microsoft.com/office/spreadsheetml/2017/richdata2" ref="B20:L27">
    <sortCondition ref="B20"/>
  </sortState>
  <mergeCells count="19">
    <mergeCell ref="B1:L3"/>
    <mergeCell ref="B4:L4"/>
    <mergeCell ref="B5:F5"/>
    <mergeCell ref="B6:B8"/>
    <mergeCell ref="C7:D7"/>
    <mergeCell ref="E7:F7"/>
    <mergeCell ref="H7:I7"/>
    <mergeCell ref="J7:K7"/>
    <mergeCell ref="G7:G8"/>
    <mergeCell ref="L7:L8"/>
    <mergeCell ref="C6:G6"/>
    <mergeCell ref="H6:L6"/>
    <mergeCell ref="L60:L62"/>
    <mergeCell ref="B60:B62"/>
    <mergeCell ref="C62:D62"/>
    <mergeCell ref="E62:F62"/>
    <mergeCell ref="H62:I62"/>
    <mergeCell ref="J62:K62"/>
    <mergeCell ref="G60:G62"/>
  </mergeCells>
  <pageMargins left="0.7" right="0.7" top="0.75" bottom="0.75" header="0.3" footer="0.3"/>
  <pageSetup paperSize="9" orientation="portrait"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Hoja46"/>
  <dimension ref="A1:L23"/>
  <sheetViews>
    <sheetView showGridLines="0" zoomScaleNormal="100" workbookViewId="0">
      <pane xSplit="1" ySplit="4" topLeftCell="B5" activePane="bottomRight" state="frozen"/>
      <selection activeCell="I25" sqref="I25"/>
      <selection pane="topRight" activeCell="I25" sqref="I25"/>
      <selection pane="bottomLeft" activeCell="I25" sqref="I25"/>
      <selection pane="bottomRight" activeCell="I25" sqref="I25"/>
    </sheetView>
  </sheetViews>
  <sheetFormatPr baseColWidth="10" defaultColWidth="0" defaultRowHeight="15" customHeight="1" zeroHeight="1" x14ac:dyDescent="0.25"/>
  <cols>
    <col min="1" max="1" width="3.5703125" customWidth="1"/>
    <col min="2" max="10" width="15" customWidth="1"/>
    <col min="11" max="11" width="5" customWidth="1"/>
    <col min="12" max="12" width="0" hidden="1" customWidth="1"/>
    <col min="13" max="16384" width="9.140625" hidden="1"/>
  </cols>
  <sheetData>
    <row r="1" spans="2:12" x14ac:dyDescent="0.25">
      <c r="B1" s="1958"/>
      <c r="C1" s="1959"/>
      <c r="D1" s="1959"/>
      <c r="E1" s="1959"/>
      <c r="F1" s="1959"/>
      <c r="G1" s="1959"/>
      <c r="H1" s="1959"/>
      <c r="I1" s="1959"/>
      <c r="J1" s="1960"/>
    </row>
    <row r="2" spans="2:12" x14ac:dyDescent="0.25">
      <c r="B2" s="1961"/>
      <c r="C2" s="1962"/>
      <c r="D2" s="1962"/>
      <c r="E2" s="1962"/>
      <c r="F2" s="1962"/>
      <c r="G2" s="1962"/>
      <c r="H2" s="1962"/>
      <c r="I2" s="1962"/>
      <c r="J2" s="1963"/>
    </row>
    <row r="3" spans="2:12" ht="16.5" thickBot="1" x14ac:dyDescent="0.3">
      <c r="B3" s="1964"/>
      <c r="C3" s="1965"/>
      <c r="D3" s="1965"/>
      <c r="E3" s="1965"/>
      <c r="F3" s="1965"/>
      <c r="G3" s="1965"/>
      <c r="H3" s="1965"/>
      <c r="I3" s="1965"/>
      <c r="J3" s="1966"/>
      <c r="K3" s="1"/>
      <c r="L3" s="1"/>
    </row>
    <row r="4" spans="2:12" ht="21.75" thickBot="1" x14ac:dyDescent="0.4">
      <c r="B4" s="1967" t="s">
        <v>2261</v>
      </c>
      <c r="C4" s="1968"/>
      <c r="D4" s="1968"/>
      <c r="E4" s="1968"/>
      <c r="F4" s="1968"/>
      <c r="G4" s="1968"/>
      <c r="H4" s="1968"/>
      <c r="I4" s="1968"/>
      <c r="J4" s="1969"/>
      <c r="K4" s="1"/>
      <c r="L4" s="1"/>
    </row>
    <row r="5" spans="2:12" s="2" customFormat="1" ht="15.75" x14ac:dyDescent="0.25">
      <c r="B5" s="1852"/>
      <c r="C5" s="1852"/>
      <c r="D5" s="1852"/>
      <c r="E5" s="1852"/>
      <c r="F5" s="1852"/>
      <c r="G5" s="1852"/>
      <c r="H5" s="1852"/>
      <c r="I5" s="1852"/>
      <c r="J5" s="1852"/>
      <c r="K5" s="5"/>
      <c r="L5" s="5"/>
    </row>
    <row r="6" spans="2:12" s="2" customFormat="1" ht="19.5" customHeight="1" x14ac:dyDescent="0.25">
      <c r="B6" s="76"/>
      <c r="C6" s="77"/>
      <c r="D6" s="77"/>
      <c r="E6" s="77"/>
      <c r="F6" s="77"/>
      <c r="G6" s="77"/>
      <c r="H6" s="77"/>
      <c r="I6" s="77"/>
      <c r="J6" s="78"/>
      <c r="K6" s="5"/>
      <c r="L6" s="5"/>
    </row>
    <row r="7" spans="2:12" s="2" customFormat="1" ht="18.75" customHeight="1" x14ac:dyDescent="0.25">
      <c r="B7" s="79"/>
      <c r="C7" s="75"/>
      <c r="D7" s="75"/>
      <c r="E7" s="75"/>
      <c r="F7" s="75"/>
      <c r="G7" s="75"/>
      <c r="H7" s="75"/>
      <c r="I7" s="75"/>
      <c r="J7" s="80"/>
      <c r="K7" s="5"/>
      <c r="L7" s="5"/>
    </row>
    <row r="8" spans="2:12" s="2" customFormat="1" ht="18.75" customHeight="1" x14ac:dyDescent="0.25">
      <c r="B8" s="79"/>
      <c r="C8" s="75"/>
      <c r="D8" s="75"/>
      <c r="E8" s="75"/>
      <c r="F8" s="75"/>
      <c r="G8" s="75"/>
      <c r="H8" s="75"/>
      <c r="I8" s="75"/>
      <c r="J8" s="80"/>
      <c r="K8" s="5"/>
      <c r="L8" s="5"/>
    </row>
    <row r="9" spans="2:12" s="2" customFormat="1" ht="18.75" customHeight="1" x14ac:dyDescent="0.25">
      <c r="B9" s="79"/>
      <c r="C9" s="75"/>
      <c r="D9" s="75"/>
      <c r="E9" s="75"/>
      <c r="F9" s="75"/>
      <c r="G9" s="75"/>
      <c r="H9" s="75"/>
      <c r="I9" s="75"/>
      <c r="J9" s="80"/>
    </row>
    <row r="10" spans="2:12" ht="18.75" customHeight="1" x14ac:dyDescent="0.25">
      <c r="B10" s="79"/>
      <c r="C10" s="75"/>
      <c r="D10" s="75"/>
      <c r="E10" s="75"/>
      <c r="F10" s="75"/>
      <c r="G10" s="75"/>
      <c r="H10" s="75"/>
      <c r="I10" s="75"/>
      <c r="J10" s="80"/>
    </row>
    <row r="11" spans="2:12" ht="18.75" customHeight="1" x14ac:dyDescent="0.25">
      <c r="B11" s="79"/>
      <c r="C11" s="75"/>
      <c r="D11" s="75"/>
      <c r="E11" s="75"/>
      <c r="F11" s="75"/>
      <c r="G11" s="75"/>
      <c r="H11" s="75"/>
      <c r="I11" s="75"/>
      <c r="J11" s="80"/>
    </row>
    <row r="12" spans="2:12" ht="18.75" customHeight="1" x14ac:dyDescent="0.25">
      <c r="B12" s="79"/>
      <c r="C12" s="75"/>
      <c r="D12" s="75"/>
      <c r="E12" s="75"/>
      <c r="F12" s="75"/>
      <c r="G12" s="75"/>
      <c r="H12" s="75"/>
      <c r="I12" s="75"/>
      <c r="J12" s="80"/>
    </row>
    <row r="13" spans="2:12" ht="18.75" customHeight="1" x14ac:dyDescent="0.25">
      <c r="B13" s="79"/>
      <c r="C13" s="75"/>
      <c r="D13" s="75"/>
      <c r="E13" s="75"/>
      <c r="F13" s="75"/>
      <c r="G13" s="75"/>
      <c r="H13" s="75"/>
      <c r="I13" s="75"/>
      <c r="J13" s="80"/>
    </row>
    <row r="14" spans="2:12" ht="18.75" customHeight="1" x14ac:dyDescent="0.25">
      <c r="B14" s="79"/>
      <c r="C14" s="75"/>
      <c r="D14" s="75"/>
      <c r="E14" s="75"/>
      <c r="F14" s="75"/>
      <c r="G14" s="75"/>
      <c r="H14" s="75"/>
      <c r="I14" s="75"/>
      <c r="J14" s="80"/>
    </row>
    <row r="15" spans="2:12" ht="18.75" customHeight="1" x14ac:dyDescent="0.25">
      <c r="B15" s="79"/>
      <c r="C15" s="75"/>
      <c r="D15" s="75"/>
      <c r="E15" s="75"/>
      <c r="F15" s="75"/>
      <c r="G15" s="75"/>
      <c r="H15" s="75"/>
      <c r="I15" s="75"/>
      <c r="J15" s="80"/>
    </row>
    <row r="16" spans="2:12" ht="18.75" customHeight="1" x14ac:dyDescent="0.25">
      <c r="B16" s="79"/>
      <c r="C16" s="75"/>
      <c r="D16" s="75"/>
      <c r="E16" s="75"/>
      <c r="F16" s="75"/>
      <c r="G16" s="75"/>
      <c r="H16" s="75"/>
      <c r="I16" s="75"/>
      <c r="J16" s="80"/>
    </row>
    <row r="17" spans="2:10" ht="18.75" customHeight="1" x14ac:dyDescent="0.25">
      <c r="B17" s="79"/>
      <c r="C17" s="75"/>
      <c r="D17" s="75"/>
      <c r="E17" s="75"/>
      <c r="F17" s="75"/>
      <c r="G17" s="75"/>
      <c r="H17" s="75"/>
      <c r="I17" s="75"/>
      <c r="J17" s="80"/>
    </row>
    <row r="18" spans="2:10" ht="18.75" customHeight="1" x14ac:dyDescent="0.25">
      <c r="B18" s="79"/>
      <c r="C18" s="75"/>
      <c r="D18" s="75"/>
      <c r="E18" s="75"/>
      <c r="F18" s="75"/>
      <c r="G18" s="75"/>
      <c r="H18" s="75"/>
      <c r="I18" s="75"/>
      <c r="J18" s="80"/>
    </row>
    <row r="19" spans="2:10" ht="18.75" customHeight="1" x14ac:dyDescent="0.25">
      <c r="B19" s="79"/>
      <c r="C19" s="75"/>
      <c r="D19" s="75"/>
      <c r="E19" s="75"/>
      <c r="F19" s="75"/>
      <c r="G19" s="75"/>
      <c r="H19" s="75"/>
      <c r="I19" s="75"/>
      <c r="J19" s="80"/>
    </row>
    <row r="20" spans="2:10" ht="18.75" customHeight="1" x14ac:dyDescent="0.25">
      <c r="B20" s="79"/>
      <c r="C20" s="75"/>
      <c r="D20" s="75"/>
      <c r="E20" s="75"/>
      <c r="F20" s="75"/>
      <c r="G20" s="75"/>
      <c r="H20" s="75"/>
      <c r="I20" s="75"/>
      <c r="J20" s="80"/>
    </row>
    <row r="21" spans="2:10" ht="18.75" customHeight="1" x14ac:dyDescent="0.25">
      <c r="B21" s="79"/>
      <c r="C21" s="75"/>
      <c r="D21" s="75"/>
      <c r="E21" s="75"/>
      <c r="F21" s="75"/>
      <c r="G21" s="75"/>
      <c r="H21" s="75"/>
      <c r="I21" s="75"/>
      <c r="J21" s="80"/>
    </row>
    <row r="22" spans="2:10" ht="18.75" customHeight="1" x14ac:dyDescent="0.25">
      <c r="B22" s="81"/>
      <c r="C22" s="82"/>
      <c r="D22" s="82"/>
      <c r="E22" s="82"/>
      <c r="F22" s="82"/>
      <c r="G22" s="82"/>
      <c r="H22" s="82"/>
      <c r="I22" s="82"/>
      <c r="J22" s="83"/>
    </row>
    <row r="23" spans="2:10" ht="15" customHeight="1" x14ac:dyDescent="0.25"/>
  </sheetData>
  <mergeCells count="3">
    <mergeCell ref="B1:J3"/>
    <mergeCell ref="B4:J4"/>
    <mergeCell ref="B5:J5"/>
  </mergeCells>
  <pageMargins left="0.7" right="0.7" top="0.75" bottom="0.75" header="0.3" footer="0.3"/>
  <pageSetup paperSize="9" orientation="portrait"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Hoja47"/>
  <dimension ref="A1:L293"/>
  <sheetViews>
    <sheetView showGridLines="0" zoomScaleNormal="100" workbookViewId="0">
      <pane xSplit="1" ySplit="4" topLeftCell="B5" activePane="bottomRight" state="frozen"/>
      <selection activeCell="I25" sqref="I25"/>
      <selection pane="topRight" activeCell="I25" sqref="I25"/>
      <selection pane="bottomLeft" activeCell="I25" sqref="I25"/>
      <selection pane="bottomRight" activeCell="I25" sqref="I25"/>
    </sheetView>
  </sheetViews>
  <sheetFormatPr baseColWidth="10" defaultColWidth="0" defaultRowHeight="0" customHeight="1" zeroHeight="1" x14ac:dyDescent="0.25"/>
  <cols>
    <col min="1" max="1" width="3.5703125" customWidth="1"/>
    <col min="2" max="10" width="15" customWidth="1"/>
    <col min="11" max="11" width="5" customWidth="1"/>
    <col min="12" max="12" width="0" hidden="1" customWidth="1"/>
    <col min="13" max="16384" width="9.140625" hidden="1"/>
  </cols>
  <sheetData>
    <row r="1" spans="2:12" ht="15" x14ac:dyDescent="0.25">
      <c r="B1" s="1958"/>
      <c r="C1" s="1959"/>
      <c r="D1" s="1959"/>
      <c r="E1" s="1959"/>
      <c r="F1" s="1959"/>
      <c r="G1" s="1959"/>
      <c r="H1" s="1959"/>
      <c r="I1" s="1959"/>
      <c r="J1" s="1960"/>
    </row>
    <row r="2" spans="2:12" ht="15" x14ac:dyDescent="0.25">
      <c r="B2" s="1961"/>
      <c r="C2" s="1962"/>
      <c r="D2" s="1962"/>
      <c r="E2" s="1962"/>
      <c r="F2" s="1962"/>
      <c r="G2" s="1962"/>
      <c r="H2" s="1962"/>
      <c r="I2" s="1962"/>
      <c r="J2" s="1963"/>
    </row>
    <row r="3" spans="2:12" ht="16.5" thickBot="1" x14ac:dyDescent="0.3">
      <c r="B3" s="1964"/>
      <c r="C3" s="1965"/>
      <c r="D3" s="1965"/>
      <c r="E3" s="1965"/>
      <c r="F3" s="1965"/>
      <c r="G3" s="1965"/>
      <c r="H3" s="1965"/>
      <c r="I3" s="1965"/>
      <c r="J3" s="1966"/>
      <c r="K3" s="1"/>
      <c r="L3" s="1"/>
    </row>
    <row r="4" spans="2:12" ht="21.75" thickBot="1" x14ac:dyDescent="0.4">
      <c r="B4" s="1967" t="s">
        <v>2262</v>
      </c>
      <c r="C4" s="1968"/>
      <c r="D4" s="1968"/>
      <c r="E4" s="1968"/>
      <c r="F4" s="1968"/>
      <c r="G4" s="1968"/>
      <c r="H4" s="1968"/>
      <c r="I4" s="1968"/>
      <c r="J4" s="1969"/>
      <c r="K4" s="1"/>
      <c r="L4" s="1"/>
    </row>
    <row r="5" spans="2:12" s="2" customFormat="1" ht="15.75" x14ac:dyDescent="0.25">
      <c r="B5" s="1852"/>
      <c r="C5" s="1852"/>
      <c r="D5" s="1852"/>
      <c r="E5" s="1852"/>
      <c r="F5" s="1852"/>
      <c r="G5" s="1852"/>
      <c r="H5" s="1852"/>
      <c r="I5" s="1852"/>
      <c r="J5" s="1852"/>
      <c r="K5" s="5"/>
      <c r="L5" s="5"/>
    </row>
    <row r="6" spans="2:12" s="2" customFormat="1" ht="19.5" customHeight="1" x14ac:dyDescent="0.25">
      <c r="B6" s="76"/>
      <c r="C6" s="77"/>
      <c r="D6" s="77"/>
      <c r="E6" s="77"/>
      <c r="F6" s="77"/>
      <c r="G6" s="77"/>
      <c r="H6" s="77"/>
      <c r="I6" s="77"/>
      <c r="J6" s="78"/>
      <c r="K6" s="5"/>
      <c r="L6" s="5"/>
    </row>
    <row r="7" spans="2:12" s="2" customFormat="1" ht="18.75" customHeight="1" x14ac:dyDescent="0.25">
      <c r="B7" s="79"/>
      <c r="C7" s="75"/>
      <c r="D7" s="75"/>
      <c r="E7" s="75"/>
      <c r="F7" s="75"/>
      <c r="G7" s="75"/>
      <c r="H7" s="75"/>
      <c r="I7" s="75"/>
      <c r="J7" s="80"/>
      <c r="K7" s="5"/>
      <c r="L7" s="5"/>
    </row>
    <row r="8" spans="2:12" s="2" customFormat="1" ht="18.75" customHeight="1" x14ac:dyDescent="0.25">
      <c r="B8" s="79"/>
      <c r="C8" s="75"/>
      <c r="D8" s="75"/>
      <c r="E8" s="75"/>
      <c r="F8" s="75"/>
      <c r="G8" s="75"/>
      <c r="H8" s="75"/>
      <c r="I8" s="75"/>
      <c r="J8" s="80"/>
      <c r="K8" s="5"/>
      <c r="L8" s="5"/>
    </row>
    <row r="9" spans="2:12" s="2" customFormat="1" ht="18.75" customHeight="1" x14ac:dyDescent="0.25">
      <c r="B9" s="79"/>
      <c r="C9" s="75"/>
      <c r="D9" s="75"/>
      <c r="E9" s="75"/>
      <c r="F9" s="75"/>
      <c r="G9" s="75"/>
      <c r="H9" s="75"/>
      <c r="I9" s="75"/>
      <c r="J9" s="80"/>
    </row>
    <row r="10" spans="2:12" ht="18.75" customHeight="1" x14ac:dyDescent="0.25">
      <c r="B10" s="79"/>
      <c r="C10" s="75"/>
      <c r="D10" s="75"/>
      <c r="E10" s="75"/>
      <c r="F10" s="75"/>
      <c r="G10" s="75"/>
      <c r="H10" s="75"/>
      <c r="I10" s="75"/>
      <c r="J10" s="80"/>
    </row>
    <row r="11" spans="2:12" ht="18.75" customHeight="1" x14ac:dyDescent="0.25">
      <c r="B11" s="79"/>
      <c r="C11" s="75"/>
      <c r="D11" s="75"/>
      <c r="E11" s="75"/>
      <c r="F11" s="75"/>
      <c r="G11" s="75"/>
      <c r="H11" s="75"/>
      <c r="I11" s="75"/>
      <c r="J11" s="80"/>
    </row>
    <row r="12" spans="2:12" ht="18.75" customHeight="1" x14ac:dyDescent="0.25">
      <c r="B12" s="79"/>
      <c r="C12" s="75"/>
      <c r="D12" s="75"/>
      <c r="E12" s="75"/>
      <c r="F12" s="75"/>
      <c r="G12" s="75"/>
      <c r="H12" s="75"/>
      <c r="I12" s="75"/>
      <c r="J12" s="80"/>
    </row>
    <row r="13" spans="2:12" ht="18.75" customHeight="1" x14ac:dyDescent="0.25">
      <c r="B13" s="79"/>
      <c r="C13" s="75"/>
      <c r="D13" s="75"/>
      <c r="E13" s="75"/>
      <c r="F13" s="75"/>
      <c r="G13" s="75"/>
      <c r="H13" s="75"/>
      <c r="I13" s="75"/>
      <c r="J13" s="80"/>
    </row>
    <row r="14" spans="2:12" ht="18.75" customHeight="1" x14ac:dyDescent="0.25">
      <c r="B14" s="79"/>
      <c r="C14" s="75"/>
      <c r="D14" s="75"/>
      <c r="E14" s="75"/>
      <c r="F14" s="75"/>
      <c r="G14" s="75"/>
      <c r="H14" s="75"/>
      <c r="I14" s="75"/>
      <c r="J14" s="80"/>
    </row>
    <row r="15" spans="2:12" ht="18.75" customHeight="1" x14ac:dyDescent="0.25">
      <c r="B15" s="79"/>
      <c r="C15" s="75"/>
      <c r="D15" s="75"/>
      <c r="E15" s="75"/>
      <c r="F15" s="75"/>
      <c r="G15" s="75"/>
      <c r="H15" s="75"/>
      <c r="I15" s="75"/>
      <c r="J15" s="80"/>
    </row>
    <row r="16" spans="2:12" ht="18.75" customHeight="1" x14ac:dyDescent="0.25">
      <c r="B16" s="79"/>
      <c r="C16" s="75"/>
      <c r="D16" s="75"/>
      <c r="E16" s="75"/>
      <c r="F16" s="75"/>
      <c r="G16" s="75"/>
      <c r="H16" s="75"/>
      <c r="I16" s="75"/>
      <c r="J16" s="80"/>
    </row>
    <row r="17" spans="2:10" ht="18.75" customHeight="1" x14ac:dyDescent="0.25">
      <c r="B17" s="79"/>
      <c r="C17" s="75"/>
      <c r="D17" s="75"/>
      <c r="E17" s="75"/>
      <c r="F17" s="75"/>
      <c r="G17" s="75"/>
      <c r="H17" s="75"/>
      <c r="I17" s="75"/>
      <c r="J17" s="80"/>
    </row>
    <row r="18" spans="2:10" ht="18.75" customHeight="1" x14ac:dyDescent="0.25">
      <c r="B18" s="79"/>
      <c r="C18" s="75"/>
      <c r="D18" s="75"/>
      <c r="E18" s="75"/>
      <c r="F18" s="75"/>
      <c r="G18" s="75"/>
      <c r="H18" s="75"/>
      <c r="I18" s="75"/>
      <c r="J18" s="80"/>
    </row>
    <row r="19" spans="2:10" ht="18.75" customHeight="1" x14ac:dyDescent="0.25">
      <c r="B19" s="79"/>
      <c r="C19" s="75"/>
      <c r="D19" s="75"/>
      <c r="E19" s="75"/>
      <c r="F19" s="75"/>
      <c r="G19" s="75"/>
      <c r="H19" s="75"/>
      <c r="I19" s="75"/>
      <c r="J19" s="80"/>
    </row>
    <row r="20" spans="2:10" ht="18.75" customHeight="1" x14ac:dyDescent="0.25">
      <c r="B20" s="79"/>
      <c r="C20" s="75"/>
      <c r="D20" s="75"/>
      <c r="E20" s="75"/>
      <c r="F20" s="75"/>
      <c r="G20" s="75"/>
      <c r="H20" s="75"/>
      <c r="I20" s="75"/>
      <c r="J20" s="80"/>
    </row>
    <row r="21" spans="2:10" ht="18.75" customHeight="1" x14ac:dyDescent="0.25">
      <c r="B21" s="79"/>
      <c r="C21" s="75"/>
      <c r="D21" s="75"/>
      <c r="E21" s="75"/>
      <c r="F21" s="75"/>
      <c r="G21" s="75"/>
      <c r="H21" s="75"/>
      <c r="I21" s="75"/>
      <c r="J21" s="80"/>
    </row>
    <row r="22" spans="2:10" ht="18.75" customHeight="1" x14ac:dyDescent="0.25">
      <c r="B22" s="81"/>
      <c r="C22" s="82"/>
      <c r="D22" s="82"/>
      <c r="E22" s="82"/>
      <c r="F22" s="82"/>
      <c r="G22" s="82"/>
      <c r="H22" s="82"/>
      <c r="I22" s="82"/>
      <c r="J22" s="83"/>
    </row>
    <row r="23" spans="2:10" ht="15" customHeight="1" x14ac:dyDescent="0.25"/>
    <row r="24" spans="2:10" ht="15" hidden="1" customHeight="1" x14ac:dyDescent="0.25"/>
    <row r="25" spans="2:10" ht="15" hidden="1" customHeight="1" x14ac:dyDescent="0.25"/>
    <row r="26" spans="2:10" ht="15" hidden="1" customHeight="1" x14ac:dyDescent="0.25"/>
    <row r="27" spans="2:10" ht="15" hidden="1" customHeight="1" x14ac:dyDescent="0.25"/>
    <row r="28" spans="2:10" ht="15" hidden="1" customHeight="1" x14ac:dyDescent="0.25"/>
    <row r="29" spans="2:10" ht="15" hidden="1" customHeight="1" x14ac:dyDescent="0.25"/>
    <row r="30" spans="2:10" ht="15" hidden="1" customHeight="1" x14ac:dyDescent="0.25"/>
    <row r="31" spans="2:10" ht="15" hidden="1" customHeight="1" x14ac:dyDescent="0.25"/>
    <row r="32" spans="2:10" ht="15" hidden="1" customHeight="1" x14ac:dyDescent="0.25"/>
    <row r="33" ht="15" hidden="1" customHeight="1" x14ac:dyDescent="0.25"/>
    <row r="34" ht="15" hidden="1" customHeight="1" x14ac:dyDescent="0.25"/>
    <row r="35" ht="15" hidden="1" customHeight="1" x14ac:dyDescent="0.25"/>
    <row r="36" ht="15" hidden="1" customHeight="1" x14ac:dyDescent="0.25"/>
    <row r="37" ht="15" hidden="1" customHeight="1" x14ac:dyDescent="0.25"/>
    <row r="38" ht="15" hidden="1" customHeight="1" x14ac:dyDescent="0.25"/>
    <row r="39" ht="15" hidden="1" customHeight="1" x14ac:dyDescent="0.25"/>
    <row r="40" ht="15" hidden="1" customHeight="1" x14ac:dyDescent="0.25"/>
    <row r="41" ht="15" hidden="1" customHeight="1" x14ac:dyDescent="0.25"/>
    <row r="42" ht="15" hidden="1" customHeight="1" x14ac:dyDescent="0.25"/>
    <row r="43" ht="15" hidden="1" customHeight="1" x14ac:dyDescent="0.25"/>
    <row r="44" ht="15" hidden="1" customHeight="1" x14ac:dyDescent="0.25"/>
    <row r="45" ht="15" hidden="1" customHeight="1" x14ac:dyDescent="0.25"/>
    <row r="46" ht="15" hidden="1" customHeight="1" x14ac:dyDescent="0.25"/>
    <row r="47" ht="15" hidden="1" customHeight="1" x14ac:dyDescent="0.25"/>
    <row r="48" ht="15" hidden="1" customHeight="1" x14ac:dyDescent="0.25"/>
    <row r="49" ht="15" hidden="1" customHeight="1" x14ac:dyDescent="0.25"/>
    <row r="50" ht="15" hidden="1" customHeight="1" x14ac:dyDescent="0.25"/>
    <row r="51" ht="15" hidden="1" customHeight="1" x14ac:dyDescent="0.25"/>
    <row r="52" ht="15" hidden="1" customHeight="1" x14ac:dyDescent="0.25"/>
    <row r="53" ht="15" hidden="1" customHeight="1" x14ac:dyDescent="0.25"/>
    <row r="54" ht="15" hidden="1" customHeight="1" x14ac:dyDescent="0.25"/>
    <row r="55" ht="15" hidden="1" customHeight="1" x14ac:dyDescent="0.25"/>
    <row r="56" ht="15" hidden="1" customHeight="1" x14ac:dyDescent="0.25"/>
    <row r="57" ht="15" hidden="1" customHeight="1" x14ac:dyDescent="0.25"/>
    <row r="58" ht="15" hidden="1" customHeight="1" x14ac:dyDescent="0.25"/>
    <row r="59" ht="15" hidden="1" customHeight="1" x14ac:dyDescent="0.25"/>
    <row r="60" ht="15" hidden="1" customHeight="1" x14ac:dyDescent="0.25"/>
    <row r="61" ht="15" hidden="1" customHeight="1" x14ac:dyDescent="0.25"/>
    <row r="62" ht="15" hidden="1" customHeight="1" x14ac:dyDescent="0.25"/>
    <row r="63" ht="15" hidden="1" customHeight="1" x14ac:dyDescent="0.25"/>
    <row r="64" ht="15" hidden="1" customHeight="1" x14ac:dyDescent="0.25"/>
    <row r="65" ht="15" hidden="1" customHeight="1" x14ac:dyDescent="0.25"/>
    <row r="66" ht="15" hidden="1" customHeight="1" x14ac:dyDescent="0.25"/>
    <row r="67" ht="15" hidden="1" customHeight="1" x14ac:dyDescent="0.25"/>
    <row r="68" ht="15" hidden="1" customHeight="1" x14ac:dyDescent="0.25"/>
    <row r="69" ht="15" hidden="1" customHeight="1" x14ac:dyDescent="0.25"/>
    <row r="70" ht="15" hidden="1" customHeight="1" x14ac:dyDescent="0.25"/>
    <row r="71" ht="15" hidden="1" customHeight="1" x14ac:dyDescent="0.25"/>
    <row r="72" ht="15" hidden="1" customHeight="1" x14ac:dyDescent="0.25"/>
    <row r="73" ht="15" hidden="1" customHeight="1" x14ac:dyDescent="0.25"/>
    <row r="74" ht="15" hidden="1" customHeight="1" x14ac:dyDescent="0.25"/>
    <row r="75" ht="15" hidden="1" customHeight="1" x14ac:dyDescent="0.25"/>
    <row r="76" ht="15" hidden="1" customHeight="1" x14ac:dyDescent="0.25"/>
    <row r="77" ht="15" hidden="1" customHeight="1" x14ac:dyDescent="0.25"/>
    <row r="78" ht="15" hidden="1" customHeight="1" x14ac:dyDescent="0.25"/>
    <row r="79" ht="15" hidden="1" customHeight="1" x14ac:dyDescent="0.25"/>
    <row r="80" ht="15" hidden="1" customHeight="1" x14ac:dyDescent="0.25"/>
    <row r="81" ht="15" hidden="1" customHeight="1" x14ac:dyDescent="0.25"/>
    <row r="82" ht="15" hidden="1" customHeight="1" x14ac:dyDescent="0.25"/>
    <row r="83" ht="15" hidden="1" customHeight="1" x14ac:dyDescent="0.25"/>
    <row r="84" ht="15" hidden="1" customHeight="1" x14ac:dyDescent="0.25"/>
    <row r="85" ht="15" hidden="1" customHeight="1" x14ac:dyDescent="0.25"/>
    <row r="86" ht="15" hidden="1" customHeight="1" x14ac:dyDescent="0.25"/>
    <row r="87" ht="15" hidden="1" customHeight="1" x14ac:dyDescent="0.25"/>
    <row r="88" ht="15" hidden="1" customHeight="1" x14ac:dyDescent="0.25"/>
    <row r="89" ht="15" hidden="1" customHeight="1" x14ac:dyDescent="0.25"/>
    <row r="90" ht="15" hidden="1" customHeight="1" x14ac:dyDescent="0.25"/>
    <row r="91" ht="15" hidden="1" customHeight="1" x14ac:dyDescent="0.25"/>
    <row r="92" ht="15" hidden="1" customHeight="1" x14ac:dyDescent="0.25"/>
    <row r="93" ht="15" hidden="1" customHeight="1" x14ac:dyDescent="0.25"/>
    <row r="94" ht="15" hidden="1" customHeight="1" x14ac:dyDescent="0.25"/>
    <row r="95" ht="15" hidden="1" customHeight="1" x14ac:dyDescent="0.25"/>
    <row r="96" ht="15" hidden="1" customHeight="1" x14ac:dyDescent="0.25"/>
    <row r="97" ht="15" hidden="1" customHeight="1" x14ac:dyDescent="0.25"/>
    <row r="98" ht="15" hidden="1" customHeight="1" x14ac:dyDescent="0.25"/>
    <row r="99" ht="15" hidden="1" customHeight="1" x14ac:dyDescent="0.25"/>
    <row r="100" ht="15" hidden="1" customHeight="1" x14ac:dyDescent="0.25"/>
    <row r="101" ht="15" hidden="1" customHeight="1" x14ac:dyDescent="0.25"/>
    <row r="102" ht="15" hidden="1" customHeight="1" x14ac:dyDescent="0.25"/>
    <row r="103" ht="15" hidden="1" customHeight="1" x14ac:dyDescent="0.25"/>
    <row r="104" ht="15" hidden="1" customHeight="1" x14ac:dyDescent="0.25"/>
    <row r="105" ht="15" hidden="1" customHeight="1" x14ac:dyDescent="0.25"/>
    <row r="106" ht="15" hidden="1" customHeight="1" x14ac:dyDescent="0.25"/>
    <row r="107" ht="15" hidden="1" customHeight="1" x14ac:dyDescent="0.25"/>
    <row r="108" ht="15" hidden="1" customHeight="1" x14ac:dyDescent="0.25"/>
    <row r="109" ht="15" hidden="1" customHeight="1" x14ac:dyDescent="0.25"/>
    <row r="110" ht="15" hidden="1" customHeight="1" x14ac:dyDescent="0.25"/>
    <row r="111" ht="15" hidden="1" customHeight="1" x14ac:dyDescent="0.25"/>
    <row r="112" ht="15" hidden="1" customHeight="1" x14ac:dyDescent="0.25"/>
    <row r="113" ht="15" hidden="1" customHeight="1" x14ac:dyDescent="0.25"/>
    <row r="114" ht="15" hidden="1" customHeight="1" x14ac:dyDescent="0.25"/>
    <row r="115" ht="15" hidden="1" customHeight="1" x14ac:dyDescent="0.25"/>
    <row r="116" ht="15" hidden="1" customHeight="1" x14ac:dyDescent="0.25"/>
    <row r="117" ht="15" hidden="1" customHeight="1" x14ac:dyDescent="0.25"/>
    <row r="118" ht="15" hidden="1" customHeight="1" x14ac:dyDescent="0.25"/>
    <row r="119" ht="15" hidden="1" customHeight="1" x14ac:dyDescent="0.25"/>
    <row r="120" ht="15" hidden="1" customHeight="1" x14ac:dyDescent="0.25"/>
    <row r="121" ht="15" hidden="1" customHeight="1" x14ac:dyDescent="0.25"/>
    <row r="122" ht="15" hidden="1" customHeight="1" x14ac:dyDescent="0.25"/>
    <row r="123" ht="15" hidden="1" customHeight="1" x14ac:dyDescent="0.25"/>
    <row r="124" ht="15" hidden="1" customHeight="1" x14ac:dyDescent="0.25"/>
    <row r="125" ht="15" hidden="1" customHeight="1" x14ac:dyDescent="0.25"/>
    <row r="126" ht="15" hidden="1" customHeight="1" x14ac:dyDescent="0.25"/>
    <row r="127" ht="15" hidden="1" customHeight="1" x14ac:dyDescent="0.25"/>
    <row r="128" ht="15" hidden="1" customHeight="1" x14ac:dyDescent="0.25"/>
    <row r="129" ht="15" hidden="1" customHeight="1" x14ac:dyDescent="0.25"/>
    <row r="130" ht="15" hidden="1" customHeight="1" x14ac:dyDescent="0.25"/>
    <row r="131" ht="15" hidden="1" customHeight="1" x14ac:dyDescent="0.25"/>
    <row r="132" ht="15" hidden="1" customHeight="1" x14ac:dyDescent="0.25"/>
    <row r="133" ht="15" hidden="1" customHeight="1" x14ac:dyDescent="0.25"/>
    <row r="134" ht="15" hidden="1" customHeight="1" x14ac:dyDescent="0.25"/>
    <row r="135" ht="15" hidden="1" customHeight="1" x14ac:dyDescent="0.25"/>
    <row r="136" ht="15" hidden="1" customHeight="1" x14ac:dyDescent="0.25"/>
    <row r="137" ht="15" hidden="1" customHeight="1" x14ac:dyDescent="0.25"/>
    <row r="138" ht="15" hidden="1" customHeight="1" x14ac:dyDescent="0.25"/>
    <row r="139" ht="15" hidden="1" customHeight="1" x14ac:dyDescent="0.25"/>
    <row r="140" ht="15" hidden="1" customHeight="1" x14ac:dyDescent="0.25"/>
    <row r="141" ht="15" hidden="1" customHeight="1" x14ac:dyDescent="0.25"/>
    <row r="142" ht="15" hidden="1" customHeight="1" x14ac:dyDescent="0.25"/>
    <row r="143" ht="15" hidden="1" customHeight="1" x14ac:dyDescent="0.25"/>
    <row r="144" ht="15" hidden="1" customHeight="1" x14ac:dyDescent="0.25"/>
    <row r="145" ht="15" hidden="1" customHeight="1" x14ac:dyDescent="0.25"/>
    <row r="146" ht="15" hidden="1" customHeight="1" x14ac:dyDescent="0.25"/>
    <row r="147" ht="15" hidden="1" customHeight="1" x14ac:dyDescent="0.25"/>
    <row r="148" ht="15" hidden="1" customHeight="1" x14ac:dyDescent="0.25"/>
    <row r="149" ht="15" hidden="1" customHeight="1" x14ac:dyDescent="0.25"/>
    <row r="150" ht="15" hidden="1" customHeight="1" x14ac:dyDescent="0.25"/>
    <row r="151" ht="15" hidden="1" customHeight="1" x14ac:dyDescent="0.25"/>
    <row r="152" ht="15" hidden="1" customHeight="1" x14ac:dyDescent="0.25"/>
    <row r="153" ht="15" hidden="1" customHeight="1" x14ac:dyDescent="0.25"/>
    <row r="154" ht="15" hidden="1" customHeight="1" x14ac:dyDescent="0.25"/>
    <row r="155" ht="15" hidden="1" customHeight="1" x14ac:dyDescent="0.25"/>
    <row r="156" ht="15" hidden="1" customHeight="1" x14ac:dyDescent="0.25"/>
    <row r="157" ht="15" hidden="1" customHeight="1" x14ac:dyDescent="0.25"/>
    <row r="158" ht="15" hidden="1" customHeight="1" x14ac:dyDescent="0.25"/>
    <row r="159" ht="15" hidden="1" customHeight="1" x14ac:dyDescent="0.25"/>
    <row r="160" ht="15" hidden="1" customHeight="1" x14ac:dyDescent="0.25"/>
    <row r="161" ht="15" hidden="1" customHeight="1" x14ac:dyDescent="0.25"/>
    <row r="162" ht="15" hidden="1" customHeight="1" x14ac:dyDescent="0.25"/>
    <row r="163" ht="15" hidden="1" customHeight="1" x14ac:dyDescent="0.25"/>
    <row r="164" ht="15" hidden="1" customHeight="1" x14ac:dyDescent="0.25"/>
    <row r="165" ht="15" hidden="1" customHeight="1" x14ac:dyDescent="0.25"/>
    <row r="166" ht="15" hidden="1" customHeight="1" x14ac:dyDescent="0.25"/>
    <row r="167" ht="15" hidden="1" customHeight="1" x14ac:dyDescent="0.25"/>
    <row r="168" ht="15" hidden="1" customHeight="1" x14ac:dyDescent="0.25"/>
    <row r="169" ht="15" hidden="1" customHeight="1" x14ac:dyDescent="0.25"/>
    <row r="170" ht="15" hidden="1" customHeight="1" x14ac:dyDescent="0.25"/>
    <row r="171" ht="15" hidden="1" customHeight="1" x14ac:dyDescent="0.25"/>
    <row r="172" ht="15" hidden="1" customHeight="1" x14ac:dyDescent="0.25"/>
    <row r="173" ht="15" hidden="1" customHeight="1" x14ac:dyDescent="0.25"/>
    <row r="174" ht="15" hidden="1" customHeight="1" x14ac:dyDescent="0.25"/>
    <row r="175" ht="15" hidden="1" customHeight="1" x14ac:dyDescent="0.25"/>
    <row r="176" ht="15" hidden="1" customHeight="1" x14ac:dyDescent="0.25"/>
    <row r="177" ht="15" hidden="1" customHeight="1" x14ac:dyDescent="0.25"/>
    <row r="178" ht="15" hidden="1" customHeight="1" x14ac:dyDescent="0.25"/>
    <row r="179" ht="15" hidden="1" customHeight="1" x14ac:dyDescent="0.25"/>
    <row r="180" ht="15" hidden="1" customHeight="1" x14ac:dyDescent="0.25"/>
    <row r="181" ht="15" hidden="1" customHeight="1" x14ac:dyDescent="0.25"/>
    <row r="182" ht="15" hidden="1" customHeight="1" x14ac:dyDescent="0.25"/>
    <row r="183" ht="15" hidden="1" customHeight="1" x14ac:dyDescent="0.25"/>
    <row r="184" ht="15" hidden="1" customHeight="1" x14ac:dyDescent="0.25"/>
    <row r="185" ht="15" hidden="1" customHeight="1" x14ac:dyDescent="0.25"/>
    <row r="186" ht="15" hidden="1" customHeight="1" x14ac:dyDescent="0.25"/>
    <row r="187" ht="15" hidden="1" customHeight="1" x14ac:dyDescent="0.25"/>
    <row r="188" ht="15" hidden="1" customHeight="1" x14ac:dyDescent="0.25"/>
    <row r="189" ht="15" hidden="1" customHeight="1" x14ac:dyDescent="0.25"/>
    <row r="190" ht="15" hidden="1" customHeight="1" x14ac:dyDescent="0.25"/>
    <row r="191" ht="15" hidden="1" customHeight="1" x14ac:dyDescent="0.25"/>
    <row r="192" ht="15" hidden="1" customHeight="1" x14ac:dyDescent="0.25"/>
    <row r="193" ht="15" hidden="1" customHeight="1" x14ac:dyDescent="0.25"/>
    <row r="194" ht="15" hidden="1" customHeight="1" x14ac:dyDescent="0.25"/>
    <row r="195" ht="15" hidden="1" customHeight="1" x14ac:dyDescent="0.25"/>
    <row r="196" ht="15" hidden="1" customHeight="1" x14ac:dyDescent="0.25"/>
    <row r="197" ht="15" hidden="1" customHeight="1" x14ac:dyDescent="0.25"/>
    <row r="198" ht="15" hidden="1" customHeight="1" x14ac:dyDescent="0.25"/>
    <row r="199" ht="15" hidden="1" customHeight="1" x14ac:dyDescent="0.25"/>
    <row r="200" ht="15" hidden="1" customHeight="1" x14ac:dyDescent="0.25"/>
    <row r="201" ht="15" hidden="1" customHeight="1" x14ac:dyDescent="0.25"/>
    <row r="202" ht="15" hidden="1" customHeight="1" x14ac:dyDescent="0.25"/>
    <row r="203" ht="15" hidden="1" customHeight="1" x14ac:dyDescent="0.25"/>
    <row r="204" ht="15" hidden="1" customHeight="1" x14ac:dyDescent="0.25"/>
    <row r="205" ht="15" hidden="1" customHeight="1" x14ac:dyDescent="0.25"/>
    <row r="206" ht="15" hidden="1" customHeight="1" x14ac:dyDescent="0.25"/>
    <row r="207" ht="15" hidden="1" customHeight="1" x14ac:dyDescent="0.25"/>
    <row r="208" ht="15" hidden="1" customHeight="1" x14ac:dyDescent="0.25"/>
    <row r="209" ht="15" hidden="1" customHeight="1" x14ac:dyDescent="0.25"/>
    <row r="210" ht="15" hidden="1" customHeight="1" x14ac:dyDescent="0.25"/>
    <row r="211" ht="15" hidden="1" customHeight="1" x14ac:dyDescent="0.25"/>
    <row r="212" ht="15" hidden="1" customHeight="1" x14ac:dyDescent="0.25"/>
    <row r="213" ht="15" hidden="1" customHeight="1" x14ac:dyDescent="0.25"/>
    <row r="214" ht="15" hidden="1" customHeight="1" x14ac:dyDescent="0.25"/>
    <row r="215" ht="15" hidden="1" customHeight="1" x14ac:dyDescent="0.25"/>
    <row r="216" ht="15" hidden="1" customHeight="1" x14ac:dyDescent="0.25"/>
    <row r="217" ht="15" hidden="1" customHeight="1" x14ac:dyDescent="0.25"/>
    <row r="218" ht="15" hidden="1" customHeight="1" x14ac:dyDescent="0.25"/>
    <row r="219" ht="15" hidden="1" customHeight="1" x14ac:dyDescent="0.25"/>
    <row r="220" ht="15" hidden="1" customHeight="1" x14ac:dyDescent="0.25"/>
    <row r="221" ht="15" hidden="1" customHeight="1" x14ac:dyDescent="0.25"/>
    <row r="222" ht="15" hidden="1" customHeight="1" x14ac:dyDescent="0.25"/>
    <row r="223" ht="15" hidden="1" customHeight="1" x14ac:dyDescent="0.25"/>
    <row r="224" ht="15" hidden="1" customHeight="1" x14ac:dyDescent="0.25"/>
    <row r="225" ht="15" hidden="1" customHeight="1" x14ac:dyDescent="0.25"/>
    <row r="226" ht="15" hidden="1" customHeight="1" x14ac:dyDescent="0.25"/>
    <row r="227" ht="15" hidden="1" customHeight="1" x14ac:dyDescent="0.25"/>
    <row r="228" ht="15" hidden="1" customHeight="1" x14ac:dyDescent="0.25"/>
    <row r="229" ht="15" hidden="1" customHeight="1" x14ac:dyDescent="0.25"/>
    <row r="230" ht="15" hidden="1" customHeight="1" x14ac:dyDescent="0.25"/>
    <row r="231" ht="15" hidden="1" customHeight="1" x14ac:dyDescent="0.25"/>
    <row r="232" ht="15" hidden="1" customHeight="1" x14ac:dyDescent="0.25"/>
    <row r="233" ht="15" hidden="1" customHeight="1" x14ac:dyDescent="0.25"/>
    <row r="234" ht="15" hidden="1" customHeight="1" x14ac:dyDescent="0.25"/>
    <row r="235" ht="15" hidden="1" customHeight="1" x14ac:dyDescent="0.25"/>
    <row r="236" ht="15" hidden="1" customHeight="1" x14ac:dyDescent="0.25"/>
    <row r="237" ht="15" hidden="1" customHeight="1" x14ac:dyDescent="0.25"/>
    <row r="238" ht="15" hidden="1" customHeight="1" x14ac:dyDescent="0.25"/>
    <row r="239" ht="15" hidden="1" customHeight="1" x14ac:dyDescent="0.25"/>
    <row r="240" ht="15" hidden="1" customHeight="1" x14ac:dyDescent="0.25"/>
    <row r="241" ht="15" hidden="1" customHeight="1" x14ac:dyDescent="0.25"/>
    <row r="242" ht="15" hidden="1" customHeight="1" x14ac:dyDescent="0.25"/>
    <row r="243" ht="15" hidden="1" customHeight="1" x14ac:dyDescent="0.25"/>
    <row r="244" ht="15" hidden="1" customHeight="1" x14ac:dyDescent="0.25"/>
    <row r="245" ht="15" hidden="1" customHeight="1" x14ac:dyDescent="0.25"/>
    <row r="246" ht="15" hidden="1" customHeight="1" x14ac:dyDescent="0.25"/>
    <row r="247" ht="15" hidden="1" customHeight="1" x14ac:dyDescent="0.25"/>
    <row r="248" ht="15" hidden="1" customHeight="1" x14ac:dyDescent="0.25"/>
    <row r="249" ht="15" hidden="1" customHeight="1" x14ac:dyDescent="0.25"/>
    <row r="250" ht="15" hidden="1" customHeight="1" x14ac:dyDescent="0.25"/>
    <row r="251" ht="15" hidden="1" customHeight="1" x14ac:dyDescent="0.25"/>
    <row r="252" ht="15" hidden="1" customHeight="1" x14ac:dyDescent="0.25"/>
    <row r="253" ht="15" hidden="1" customHeight="1" x14ac:dyDescent="0.25"/>
    <row r="254" ht="15" hidden="1" customHeight="1" x14ac:dyDescent="0.25"/>
    <row r="255" ht="15" hidden="1" customHeight="1" x14ac:dyDescent="0.25"/>
    <row r="256" ht="15" hidden="1" customHeight="1" x14ac:dyDescent="0.25"/>
    <row r="257" ht="15" hidden="1" customHeight="1" x14ac:dyDescent="0.25"/>
    <row r="258" ht="15" hidden="1" customHeight="1" x14ac:dyDescent="0.25"/>
    <row r="259" ht="15" hidden="1" customHeight="1" x14ac:dyDescent="0.25"/>
    <row r="260" ht="15" hidden="1" customHeight="1" x14ac:dyDescent="0.25"/>
    <row r="261" ht="15" hidden="1" customHeight="1" x14ac:dyDescent="0.25"/>
    <row r="262" ht="15" hidden="1" customHeight="1" x14ac:dyDescent="0.25"/>
    <row r="263" ht="15" hidden="1" customHeight="1" x14ac:dyDescent="0.25"/>
    <row r="264" ht="15" hidden="1" customHeight="1" x14ac:dyDescent="0.25"/>
    <row r="265" ht="15" hidden="1" customHeight="1" x14ac:dyDescent="0.25"/>
    <row r="266" ht="15" hidden="1" customHeight="1" x14ac:dyDescent="0.25"/>
    <row r="267" ht="15" hidden="1" customHeight="1" x14ac:dyDescent="0.25"/>
    <row r="268" ht="15" hidden="1" customHeight="1" x14ac:dyDescent="0.25"/>
    <row r="269" ht="15" hidden="1" customHeight="1" x14ac:dyDescent="0.25"/>
    <row r="270" ht="15" hidden="1" customHeight="1" x14ac:dyDescent="0.25"/>
    <row r="271" ht="15" hidden="1" customHeight="1" x14ac:dyDescent="0.25"/>
    <row r="272" ht="15" hidden="1" customHeight="1" x14ac:dyDescent="0.25"/>
    <row r="273" ht="15" hidden="1" customHeight="1" x14ac:dyDescent="0.25"/>
    <row r="274" ht="15" hidden="1" customHeight="1" x14ac:dyDescent="0.25"/>
    <row r="275" ht="15" hidden="1" customHeight="1" x14ac:dyDescent="0.25"/>
    <row r="276" ht="15" hidden="1" customHeight="1" x14ac:dyDescent="0.25"/>
    <row r="277" ht="15" hidden="1" customHeight="1" x14ac:dyDescent="0.25"/>
    <row r="278" ht="15" hidden="1" customHeight="1" x14ac:dyDescent="0.25"/>
    <row r="279" ht="15" hidden="1" customHeight="1" x14ac:dyDescent="0.25"/>
    <row r="280" ht="15" hidden="1" customHeight="1" x14ac:dyDescent="0.25"/>
    <row r="281" ht="15" hidden="1" customHeight="1" x14ac:dyDescent="0.25"/>
    <row r="282" ht="15" hidden="1" customHeight="1" x14ac:dyDescent="0.25"/>
    <row r="283" ht="15" hidden="1" customHeight="1" x14ac:dyDescent="0.25"/>
    <row r="284" ht="15" hidden="1" customHeight="1" x14ac:dyDescent="0.25"/>
    <row r="285" ht="15" hidden="1" customHeight="1" x14ac:dyDescent="0.25"/>
    <row r="286" ht="15" hidden="1" customHeight="1" x14ac:dyDescent="0.25"/>
    <row r="287" ht="15" hidden="1" customHeight="1" x14ac:dyDescent="0.25"/>
    <row r="288" ht="15" hidden="1" customHeight="1" x14ac:dyDescent="0.25"/>
    <row r="289" ht="15" hidden="1" customHeight="1" x14ac:dyDescent="0.25"/>
    <row r="290" ht="15" hidden="1" customHeight="1" x14ac:dyDescent="0.25"/>
    <row r="291" ht="15" hidden="1" customHeight="1" x14ac:dyDescent="0.25"/>
    <row r="292" ht="15" hidden="1" customHeight="1" x14ac:dyDescent="0.25"/>
    <row r="293" ht="15" hidden="1" customHeight="1" x14ac:dyDescent="0.25"/>
  </sheetData>
  <mergeCells count="3">
    <mergeCell ref="B1:J3"/>
    <mergeCell ref="B4:J4"/>
    <mergeCell ref="B5:J5"/>
  </mergeCells>
  <pageMargins left="0.7" right="0.7" top="0.75" bottom="0.75" header="0.3" footer="0.3"/>
  <pageSetup paperSize="9" orientation="portrait"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Hoja48"/>
  <dimension ref="A1:J317"/>
  <sheetViews>
    <sheetView showGridLines="0" zoomScaleNormal="100" workbookViewId="0">
      <pane xSplit="1" ySplit="5" topLeftCell="B6" activePane="bottomRight" state="frozen"/>
      <selection activeCell="I25" sqref="I25"/>
      <selection pane="topRight" activeCell="I25" sqref="I25"/>
      <selection pane="bottomLeft" activeCell="I25" sqref="I25"/>
      <selection pane="bottomRight" activeCell="E22" sqref="E22:E27"/>
    </sheetView>
  </sheetViews>
  <sheetFormatPr baseColWidth="10" defaultColWidth="0" defaultRowHeight="15" customHeight="1" zeroHeight="1" x14ac:dyDescent="0.25"/>
  <cols>
    <col min="1" max="1" width="3.5703125" style="566" customWidth="1"/>
    <col min="2" max="2" width="80.85546875" style="566" customWidth="1"/>
    <col min="3" max="5" width="21.85546875" style="566" customWidth="1"/>
    <col min="6" max="6" width="5" style="566" customWidth="1"/>
    <col min="7" max="10" width="0" style="566" hidden="1" customWidth="1"/>
    <col min="11" max="16384" width="9.140625" style="566" hidden="1"/>
  </cols>
  <sheetData>
    <row r="1" spans="2:7" x14ac:dyDescent="0.25">
      <c r="B1" s="1985"/>
      <c r="C1" s="1986"/>
      <c r="D1" s="1986"/>
      <c r="E1" s="1987"/>
    </row>
    <row r="2" spans="2:7" x14ac:dyDescent="0.25">
      <c r="B2" s="1988"/>
      <c r="C2" s="1989"/>
      <c r="D2" s="1989"/>
      <c r="E2" s="1990"/>
    </row>
    <row r="3" spans="2:7" ht="16.5" thickBot="1" x14ac:dyDescent="0.3">
      <c r="B3" s="1991"/>
      <c r="C3" s="1992"/>
      <c r="D3" s="1992"/>
      <c r="E3" s="1993"/>
      <c r="F3" s="567"/>
      <c r="G3" s="567"/>
    </row>
    <row r="4" spans="2:7" ht="21.75" thickBot="1" x14ac:dyDescent="0.4">
      <c r="B4" s="2034" t="s">
        <v>2901</v>
      </c>
      <c r="C4" s="2035"/>
      <c r="D4" s="2035"/>
      <c r="E4" s="2037"/>
      <c r="F4" s="567"/>
      <c r="G4" s="567"/>
    </row>
    <row r="5" spans="2:7" ht="22.5" customHeight="1" thickBot="1" x14ac:dyDescent="0.3">
      <c r="B5" s="730" t="s">
        <v>594</v>
      </c>
      <c r="C5" s="731" t="s">
        <v>586</v>
      </c>
      <c r="D5" s="731" t="s">
        <v>587</v>
      </c>
      <c r="E5" s="732" t="s">
        <v>595</v>
      </c>
      <c r="F5" s="567"/>
      <c r="G5" s="567"/>
    </row>
    <row r="6" spans="2:7" s="569" customFormat="1" ht="18.75" customHeight="1" thickBot="1" x14ac:dyDescent="0.3">
      <c r="B6" s="2038"/>
      <c r="C6" s="2038"/>
      <c r="D6" s="2038"/>
      <c r="E6" s="2038"/>
      <c r="F6" s="568"/>
      <c r="G6" s="568"/>
    </row>
    <row r="7" spans="2:7" ht="18.75" customHeight="1" thickBot="1" x14ac:dyDescent="0.35">
      <c r="B7" s="2153" t="s">
        <v>592</v>
      </c>
      <c r="C7" s="2154"/>
      <c r="D7" s="2154"/>
      <c r="E7" s="2155"/>
    </row>
    <row r="8" spans="2:7" ht="18.75" customHeight="1" thickBot="1" x14ac:dyDescent="0.35">
      <c r="B8" s="2156" t="s">
        <v>593</v>
      </c>
      <c r="C8" s="2157"/>
      <c r="D8" s="2157"/>
      <c r="E8" s="2158"/>
    </row>
    <row r="9" spans="2:7" ht="18.75" customHeight="1" x14ac:dyDescent="0.25">
      <c r="B9" s="734" t="s">
        <v>1922</v>
      </c>
      <c r="C9" s="1011">
        <v>55</v>
      </c>
      <c r="D9" s="1011">
        <v>106</v>
      </c>
      <c r="E9" s="1012">
        <f>SUM(C9:D9)</f>
        <v>161</v>
      </c>
    </row>
    <row r="10" spans="2:7" ht="18.75" customHeight="1" x14ac:dyDescent="0.25">
      <c r="B10" s="735" t="s">
        <v>1923</v>
      </c>
      <c r="C10" s="610">
        <v>20</v>
      </c>
      <c r="D10" s="610">
        <v>142</v>
      </c>
      <c r="E10" s="1086">
        <f>SUM(C10:D10)</f>
        <v>162</v>
      </c>
    </row>
    <row r="11" spans="2:7" ht="18.75" customHeight="1" x14ac:dyDescent="0.25">
      <c r="B11" s="735" t="s">
        <v>1924</v>
      </c>
      <c r="C11" s="610">
        <v>4</v>
      </c>
      <c r="D11" s="610">
        <v>1</v>
      </c>
      <c r="E11" s="1086">
        <f>SUM(C11:D11)</f>
        <v>5</v>
      </c>
    </row>
    <row r="12" spans="2:7" ht="18.75" customHeight="1" thickBot="1" x14ac:dyDescent="0.3">
      <c r="B12" s="736" t="s">
        <v>1925</v>
      </c>
      <c r="C12" s="1013">
        <v>2</v>
      </c>
      <c r="D12" s="1013">
        <v>7</v>
      </c>
      <c r="E12" s="1288">
        <f>SUM(C12:D12)</f>
        <v>9</v>
      </c>
    </row>
    <row r="13" spans="2:7" ht="18.75" customHeight="1" thickBot="1" x14ac:dyDescent="0.3">
      <c r="B13" s="737" t="s">
        <v>596</v>
      </c>
      <c r="C13" s="660">
        <f>SUM(C9:C12)</f>
        <v>81</v>
      </c>
      <c r="D13" s="660">
        <f>SUM(D9:D12)</f>
        <v>256</v>
      </c>
      <c r="E13" s="764">
        <f>SUM(E9:E12)</f>
        <v>337</v>
      </c>
    </row>
    <row r="14" spans="2:7" ht="18.75" customHeight="1" thickBot="1" x14ac:dyDescent="0.3">
      <c r="B14" s="738"/>
    </row>
    <row r="15" spans="2:7" ht="18.75" customHeight="1" thickBot="1" x14ac:dyDescent="0.35">
      <c r="B15" s="739" t="s">
        <v>597</v>
      </c>
      <c r="C15" s="740"/>
      <c r="D15" s="740"/>
      <c r="E15" s="741"/>
    </row>
    <row r="16" spans="2:7" ht="18.75" customHeight="1" x14ac:dyDescent="0.25">
      <c r="B16" s="742" t="s">
        <v>598</v>
      </c>
      <c r="C16" s="626">
        <v>219</v>
      </c>
      <c r="D16" s="626">
        <v>154</v>
      </c>
      <c r="E16" s="1014">
        <f>SUM(C16:D16)</f>
        <v>373</v>
      </c>
    </row>
    <row r="17" spans="2:5" ht="18.75" customHeight="1" x14ac:dyDescent="0.25">
      <c r="B17" s="743" t="s">
        <v>599</v>
      </c>
      <c r="C17" s="595">
        <v>189</v>
      </c>
      <c r="D17" s="595">
        <v>165</v>
      </c>
      <c r="E17" s="526">
        <f t="shared" ref="E17:E50" si="0">SUM(C17:D17)</f>
        <v>354</v>
      </c>
    </row>
    <row r="18" spans="2:5" ht="18.75" customHeight="1" x14ac:dyDescent="0.25">
      <c r="B18" s="743" t="s">
        <v>1926</v>
      </c>
      <c r="C18" s="595">
        <v>207</v>
      </c>
      <c r="D18" s="595">
        <v>150</v>
      </c>
      <c r="E18" s="526">
        <f t="shared" si="0"/>
        <v>357</v>
      </c>
    </row>
    <row r="19" spans="2:5" ht="18.75" customHeight="1" x14ac:dyDescent="0.25">
      <c r="B19" s="743" t="s">
        <v>1927</v>
      </c>
      <c r="C19" s="595">
        <v>216</v>
      </c>
      <c r="D19" s="595">
        <v>183</v>
      </c>
      <c r="E19" s="526">
        <f t="shared" si="0"/>
        <v>399</v>
      </c>
    </row>
    <row r="20" spans="2:5" ht="18.75" customHeight="1" x14ac:dyDescent="0.25">
      <c r="B20" s="743" t="s">
        <v>1928</v>
      </c>
      <c r="C20" s="595">
        <v>177</v>
      </c>
      <c r="D20" s="595">
        <v>146</v>
      </c>
      <c r="E20" s="526">
        <f t="shared" si="0"/>
        <v>323</v>
      </c>
    </row>
    <row r="21" spans="2:5" ht="18.75" customHeight="1" x14ac:dyDescent="0.25">
      <c r="B21" s="743" t="s">
        <v>1929</v>
      </c>
      <c r="C21" s="595">
        <v>26</v>
      </c>
      <c r="D21" s="595">
        <v>19</v>
      </c>
      <c r="E21" s="526">
        <f t="shared" si="0"/>
        <v>45</v>
      </c>
    </row>
    <row r="22" spans="2:5" ht="18.75" customHeight="1" x14ac:dyDescent="0.25">
      <c r="B22" s="743" t="s">
        <v>1930</v>
      </c>
      <c r="C22" s="595">
        <v>102</v>
      </c>
      <c r="D22" s="595">
        <v>167</v>
      </c>
      <c r="E22" s="526">
        <f t="shared" si="0"/>
        <v>269</v>
      </c>
    </row>
    <row r="23" spans="2:5" ht="18.75" customHeight="1" x14ac:dyDescent="0.25">
      <c r="B23" s="743" t="s">
        <v>1931</v>
      </c>
      <c r="C23" s="595">
        <v>81</v>
      </c>
      <c r="D23" s="595">
        <v>123</v>
      </c>
      <c r="E23" s="526">
        <f t="shared" si="0"/>
        <v>204</v>
      </c>
    </row>
    <row r="24" spans="2:5" ht="18.75" customHeight="1" x14ac:dyDescent="0.25">
      <c r="B24" s="743" t="s">
        <v>1932</v>
      </c>
      <c r="C24" s="595">
        <v>107</v>
      </c>
      <c r="D24" s="595">
        <v>257</v>
      </c>
      <c r="E24" s="526">
        <f t="shared" si="0"/>
        <v>364</v>
      </c>
    </row>
    <row r="25" spans="2:5" ht="18.75" customHeight="1" x14ac:dyDescent="0.25">
      <c r="B25" s="743" t="s">
        <v>1933</v>
      </c>
      <c r="C25" s="595">
        <v>85</v>
      </c>
      <c r="D25" s="595">
        <v>198</v>
      </c>
      <c r="E25" s="526">
        <f t="shared" si="0"/>
        <v>283</v>
      </c>
    </row>
    <row r="26" spans="2:5" ht="18.75" customHeight="1" x14ac:dyDescent="0.25">
      <c r="B26" s="743" t="s">
        <v>600</v>
      </c>
      <c r="C26" s="595">
        <v>39</v>
      </c>
      <c r="D26" s="595">
        <v>312</v>
      </c>
      <c r="E26" s="526">
        <f t="shared" si="0"/>
        <v>351</v>
      </c>
    </row>
    <row r="27" spans="2:5" ht="18.75" customHeight="1" x14ac:dyDescent="0.25">
      <c r="B27" s="743" t="s">
        <v>1934</v>
      </c>
      <c r="C27" s="595">
        <v>50</v>
      </c>
      <c r="D27" s="595">
        <v>292</v>
      </c>
      <c r="E27" s="526">
        <f t="shared" si="0"/>
        <v>342</v>
      </c>
    </row>
    <row r="28" spans="2:5" ht="18.75" customHeight="1" x14ac:dyDescent="0.25">
      <c r="B28" s="743" t="s">
        <v>1935</v>
      </c>
      <c r="C28" s="595">
        <v>99</v>
      </c>
      <c r="D28" s="595">
        <v>58</v>
      </c>
      <c r="E28" s="526">
        <f t="shared" si="0"/>
        <v>157</v>
      </c>
    </row>
    <row r="29" spans="2:5" s="1451" customFormat="1" ht="18.75" customHeight="1" x14ac:dyDescent="0.25">
      <c r="B29" s="1422" t="s">
        <v>2837</v>
      </c>
      <c r="C29" s="1452">
        <v>52</v>
      </c>
      <c r="D29" s="1452">
        <v>78</v>
      </c>
      <c r="E29" s="1398">
        <f t="shared" si="0"/>
        <v>130</v>
      </c>
    </row>
    <row r="30" spans="2:5" ht="15.75" x14ac:dyDescent="0.25">
      <c r="B30" s="743" t="s">
        <v>1936</v>
      </c>
      <c r="C30" s="595">
        <v>56</v>
      </c>
      <c r="D30" s="595">
        <v>57</v>
      </c>
      <c r="E30" s="526">
        <f t="shared" si="0"/>
        <v>113</v>
      </c>
    </row>
    <row r="31" spans="2:5" ht="31.5" x14ac:dyDescent="0.25">
      <c r="B31" s="743" t="s">
        <v>1937</v>
      </c>
      <c r="C31" s="595">
        <v>46</v>
      </c>
      <c r="D31" s="595">
        <v>38</v>
      </c>
      <c r="E31" s="526">
        <f t="shared" si="0"/>
        <v>84</v>
      </c>
    </row>
    <row r="32" spans="2:5" ht="31.5" x14ac:dyDescent="0.25">
      <c r="B32" s="743" t="s">
        <v>1938</v>
      </c>
      <c r="C32" s="595">
        <v>119</v>
      </c>
      <c r="D32" s="595">
        <v>71</v>
      </c>
      <c r="E32" s="526">
        <f t="shared" si="0"/>
        <v>190</v>
      </c>
    </row>
    <row r="33" spans="2:5" ht="31.5" x14ac:dyDescent="0.25">
      <c r="B33" s="743" t="s">
        <v>1939</v>
      </c>
      <c r="C33" s="595">
        <v>1</v>
      </c>
      <c r="D33" s="595">
        <v>7</v>
      </c>
      <c r="E33" s="526">
        <f t="shared" si="0"/>
        <v>8</v>
      </c>
    </row>
    <row r="34" spans="2:5" ht="15.75" x14ac:dyDescent="0.25">
      <c r="B34" s="743" t="s">
        <v>1940</v>
      </c>
      <c r="C34" s="595">
        <v>73</v>
      </c>
      <c r="D34" s="595">
        <v>301</v>
      </c>
      <c r="E34" s="526">
        <f t="shared" si="0"/>
        <v>374</v>
      </c>
    </row>
    <row r="35" spans="2:5" ht="18.75" customHeight="1" x14ac:dyDescent="0.25">
      <c r="B35" s="743" t="s">
        <v>1941</v>
      </c>
      <c r="C35" s="595">
        <v>30</v>
      </c>
      <c r="D35" s="595">
        <v>25</v>
      </c>
      <c r="E35" s="526">
        <f t="shared" si="0"/>
        <v>55</v>
      </c>
    </row>
    <row r="36" spans="2:5" ht="15.75" x14ac:dyDescent="0.25">
      <c r="B36" s="743" t="s">
        <v>1942</v>
      </c>
      <c r="C36" s="595">
        <v>152</v>
      </c>
      <c r="D36" s="595">
        <v>98</v>
      </c>
      <c r="E36" s="526">
        <f t="shared" si="0"/>
        <v>250</v>
      </c>
    </row>
    <row r="37" spans="2:5" ht="18.75" customHeight="1" x14ac:dyDescent="0.25">
      <c r="B37" s="743" t="s">
        <v>1943</v>
      </c>
      <c r="C37" s="595">
        <v>86</v>
      </c>
      <c r="D37" s="595">
        <v>48</v>
      </c>
      <c r="E37" s="526">
        <f t="shared" si="0"/>
        <v>134</v>
      </c>
    </row>
    <row r="38" spans="2:5" ht="18.75" customHeight="1" x14ac:dyDescent="0.25">
      <c r="B38" s="743" t="s">
        <v>1944</v>
      </c>
      <c r="C38" s="595">
        <v>158</v>
      </c>
      <c r="D38" s="595">
        <v>78</v>
      </c>
      <c r="E38" s="526">
        <f t="shared" si="0"/>
        <v>236</v>
      </c>
    </row>
    <row r="39" spans="2:5" ht="18.75" customHeight="1" x14ac:dyDescent="0.25">
      <c r="B39" s="743" t="s">
        <v>1945</v>
      </c>
      <c r="C39" s="595">
        <v>106</v>
      </c>
      <c r="D39" s="595">
        <v>164</v>
      </c>
      <c r="E39" s="526">
        <f t="shared" si="0"/>
        <v>270</v>
      </c>
    </row>
    <row r="40" spans="2:5" ht="18.75" customHeight="1" x14ac:dyDescent="0.25">
      <c r="B40" s="743" t="s">
        <v>1946</v>
      </c>
      <c r="C40" s="595">
        <v>348</v>
      </c>
      <c r="D40" s="595">
        <v>10</v>
      </c>
      <c r="E40" s="526">
        <f t="shared" si="0"/>
        <v>358</v>
      </c>
    </row>
    <row r="41" spans="2:5" ht="18.75" customHeight="1" x14ac:dyDescent="0.25">
      <c r="B41" s="743" t="s">
        <v>1947</v>
      </c>
      <c r="C41" s="595">
        <v>82</v>
      </c>
      <c r="D41" s="595">
        <v>116</v>
      </c>
      <c r="E41" s="526">
        <f t="shared" si="0"/>
        <v>198</v>
      </c>
    </row>
    <row r="42" spans="2:5" ht="18.75" customHeight="1" x14ac:dyDescent="0.25">
      <c r="B42" s="743" t="s">
        <v>1948</v>
      </c>
      <c r="C42" s="595">
        <v>69</v>
      </c>
      <c r="D42" s="595">
        <v>159</v>
      </c>
      <c r="E42" s="526">
        <f t="shared" si="0"/>
        <v>228</v>
      </c>
    </row>
    <row r="43" spans="2:5" s="1451" customFormat="1" ht="18.75" customHeight="1" x14ac:dyDescent="0.25">
      <c r="B43" s="1422" t="s">
        <v>2895</v>
      </c>
      <c r="C43" s="1452">
        <v>83</v>
      </c>
      <c r="D43" s="1452">
        <v>58</v>
      </c>
      <c r="E43" s="1398">
        <f t="shared" si="0"/>
        <v>141</v>
      </c>
    </row>
    <row r="44" spans="2:5" ht="18.75" customHeight="1" x14ac:dyDescent="0.25">
      <c r="B44" s="743" t="s">
        <v>1949</v>
      </c>
      <c r="C44" s="595">
        <v>299</v>
      </c>
      <c r="D44" s="595">
        <v>241</v>
      </c>
      <c r="E44" s="526">
        <f t="shared" si="0"/>
        <v>540</v>
      </c>
    </row>
    <row r="45" spans="2:5" ht="18.75" customHeight="1" x14ac:dyDescent="0.25">
      <c r="B45" s="743" t="s">
        <v>1950</v>
      </c>
      <c r="C45" s="595">
        <v>178</v>
      </c>
      <c r="D45" s="595">
        <v>97</v>
      </c>
      <c r="E45" s="526">
        <f t="shared" si="0"/>
        <v>275</v>
      </c>
    </row>
    <row r="46" spans="2:5" ht="18.75" customHeight="1" x14ac:dyDescent="0.25">
      <c r="B46" s="743" t="s">
        <v>1951</v>
      </c>
      <c r="C46" s="595">
        <v>138</v>
      </c>
      <c r="D46" s="595">
        <v>74</v>
      </c>
      <c r="E46" s="526">
        <f t="shared" si="0"/>
        <v>212</v>
      </c>
    </row>
    <row r="47" spans="2:5" ht="18.75" customHeight="1" x14ac:dyDescent="0.25">
      <c r="B47" s="743" t="s">
        <v>1952</v>
      </c>
      <c r="C47" s="595">
        <v>323</v>
      </c>
      <c r="D47" s="595">
        <v>105</v>
      </c>
      <c r="E47" s="526">
        <f t="shared" si="0"/>
        <v>428</v>
      </c>
    </row>
    <row r="48" spans="2:5" ht="18.75" customHeight="1" x14ac:dyDescent="0.25">
      <c r="B48" s="743" t="s">
        <v>1953</v>
      </c>
      <c r="C48" s="595">
        <v>150</v>
      </c>
      <c r="D48" s="595">
        <v>135</v>
      </c>
      <c r="E48" s="526">
        <f t="shared" si="0"/>
        <v>285</v>
      </c>
    </row>
    <row r="49" spans="2:5" ht="18.75" customHeight="1" x14ac:dyDescent="0.25">
      <c r="B49" s="743" t="s">
        <v>601</v>
      </c>
      <c r="C49" s="595">
        <v>284</v>
      </c>
      <c r="D49" s="595">
        <v>206</v>
      </c>
      <c r="E49" s="526">
        <f t="shared" si="0"/>
        <v>490</v>
      </c>
    </row>
    <row r="50" spans="2:5" ht="18.75" customHeight="1" x14ac:dyDescent="0.25">
      <c r="B50" s="743" t="s">
        <v>602</v>
      </c>
      <c r="C50" s="595">
        <v>110</v>
      </c>
      <c r="D50" s="595">
        <v>93</v>
      </c>
      <c r="E50" s="526">
        <f t="shared" si="0"/>
        <v>203</v>
      </c>
    </row>
    <row r="51" spans="2:5" ht="18.75" customHeight="1" x14ac:dyDescent="0.25">
      <c r="B51" s="744" t="s">
        <v>603</v>
      </c>
      <c r="C51" s="161">
        <f>SUM(C16:C50)</f>
        <v>4540</v>
      </c>
      <c r="D51" s="161">
        <f>SUM(D16:D50)</f>
        <v>4483</v>
      </c>
      <c r="E51" s="161">
        <f>SUM(E16:E50)</f>
        <v>9023</v>
      </c>
    </row>
    <row r="52" spans="2:5" ht="18.75" customHeight="1" thickBot="1" x14ac:dyDescent="0.3">
      <c r="B52" s="738"/>
    </row>
    <row r="53" spans="2:5" ht="18.75" customHeight="1" thickBot="1" x14ac:dyDescent="0.35">
      <c r="B53" s="2150" t="s">
        <v>604</v>
      </c>
      <c r="C53" s="2151"/>
      <c r="D53" s="2151"/>
      <c r="E53" s="2152"/>
    </row>
    <row r="54" spans="2:5" ht="18.75" customHeight="1" thickBot="1" x14ac:dyDescent="0.35">
      <c r="B54" s="739" t="s">
        <v>593</v>
      </c>
      <c r="C54" s="745"/>
      <c r="D54" s="745"/>
      <c r="E54" s="746"/>
    </row>
    <row r="55" spans="2:5" ht="18.75" customHeight="1" thickBot="1" x14ac:dyDescent="0.3">
      <c r="B55" s="747" t="s">
        <v>605</v>
      </c>
      <c r="C55" s="748"/>
      <c r="D55" s="748"/>
      <c r="E55" s="765">
        <f t="shared" ref="E55" si="1">SUM(C55:D55)</f>
        <v>0</v>
      </c>
    </row>
    <row r="56" spans="2:5" ht="18.75" customHeight="1" thickBot="1" x14ac:dyDescent="0.3">
      <c r="B56" s="749" t="s">
        <v>596</v>
      </c>
      <c r="C56" s="152">
        <f>SUM(C55)</f>
        <v>0</v>
      </c>
      <c r="D56" s="152">
        <f>SUM(D55)</f>
        <v>0</v>
      </c>
      <c r="E56" s="766">
        <f>SUM(E55)</f>
        <v>0</v>
      </c>
    </row>
    <row r="57" spans="2:5" ht="18.75" customHeight="1" thickBot="1" x14ac:dyDescent="0.3">
      <c r="B57" s="750"/>
      <c r="C57" s="567"/>
      <c r="D57" s="567"/>
      <c r="E57" s="567"/>
    </row>
    <row r="58" spans="2:5" ht="18.75" customHeight="1" thickBot="1" x14ac:dyDescent="0.35">
      <c r="B58" s="739" t="s">
        <v>597</v>
      </c>
      <c r="C58" s="751"/>
      <c r="D58" s="751"/>
      <c r="E58" s="752"/>
    </row>
    <row r="59" spans="2:5" ht="18.75" customHeight="1" x14ac:dyDescent="0.25">
      <c r="B59" s="753" t="s">
        <v>2896</v>
      </c>
      <c r="C59" s="626">
        <v>192</v>
      </c>
      <c r="D59" s="626">
        <v>134</v>
      </c>
      <c r="E59" s="526">
        <f t="shared" ref="E59:E62" si="2">SUM(C59:D59)</f>
        <v>326</v>
      </c>
    </row>
    <row r="60" spans="2:5" ht="18.75" customHeight="1" x14ac:dyDescent="0.25">
      <c r="B60" s="754" t="s">
        <v>2897</v>
      </c>
      <c r="C60" s="595">
        <v>40</v>
      </c>
      <c r="D60" s="595">
        <v>25</v>
      </c>
      <c r="E60" s="526">
        <f t="shared" si="2"/>
        <v>65</v>
      </c>
    </row>
    <row r="61" spans="2:5" ht="18.75" customHeight="1" x14ac:dyDescent="0.25">
      <c r="B61" s="754" t="s">
        <v>606</v>
      </c>
      <c r="C61" s="595">
        <v>79</v>
      </c>
      <c r="D61" s="595">
        <v>109</v>
      </c>
      <c r="E61" s="526">
        <f t="shared" si="2"/>
        <v>188</v>
      </c>
    </row>
    <row r="62" spans="2:5" ht="18.75" customHeight="1" x14ac:dyDescent="0.25">
      <c r="B62" s="754" t="s">
        <v>2330</v>
      </c>
      <c r="C62" s="595">
        <v>118</v>
      </c>
      <c r="D62" s="595">
        <v>61</v>
      </c>
      <c r="E62" s="526">
        <f t="shared" si="2"/>
        <v>179</v>
      </c>
    </row>
    <row r="63" spans="2:5" ht="18.75" customHeight="1" thickBot="1" x14ac:dyDescent="0.3">
      <c r="B63" s="749" t="s">
        <v>603</v>
      </c>
      <c r="C63" s="766">
        <f>SUM(C59:C62)</f>
        <v>429</v>
      </c>
      <c r="D63" s="766">
        <f>SUM(D59:D62)</f>
        <v>329</v>
      </c>
      <c r="E63" s="766">
        <f>SUM(E59:E62)</f>
        <v>758</v>
      </c>
    </row>
    <row r="64" spans="2:5" ht="18.75" customHeight="1" thickBot="1" x14ac:dyDescent="0.3">
      <c r="B64" s="750"/>
      <c r="C64" s="567"/>
      <c r="D64" s="567"/>
      <c r="E64" s="567"/>
    </row>
    <row r="65" spans="2:5" ht="18.75" customHeight="1" thickBot="1" x14ac:dyDescent="0.35">
      <c r="B65" s="2150" t="s">
        <v>607</v>
      </c>
      <c r="C65" s="2151"/>
      <c r="D65" s="2151"/>
      <c r="E65" s="2152"/>
    </row>
    <row r="66" spans="2:5" ht="18.75" customHeight="1" thickBot="1" x14ac:dyDescent="0.35">
      <c r="B66" s="756" t="s">
        <v>597</v>
      </c>
      <c r="C66" s="757"/>
      <c r="D66" s="757"/>
      <c r="E66" s="758"/>
    </row>
    <row r="67" spans="2:5" ht="18.75" customHeight="1" x14ac:dyDescent="0.25">
      <c r="B67" s="753" t="s">
        <v>2898</v>
      </c>
      <c r="C67" s="626">
        <v>133</v>
      </c>
      <c r="D67" s="626">
        <v>73</v>
      </c>
      <c r="E67" s="526">
        <f t="shared" ref="E67:E70" si="3">SUM(C67:D67)</f>
        <v>206</v>
      </c>
    </row>
    <row r="68" spans="2:5" ht="18.75" customHeight="1" x14ac:dyDescent="0.25">
      <c r="B68" s="754" t="s">
        <v>2899</v>
      </c>
      <c r="C68" s="595">
        <v>112</v>
      </c>
      <c r="D68" s="595">
        <v>71</v>
      </c>
      <c r="E68" s="526">
        <f t="shared" si="3"/>
        <v>183</v>
      </c>
    </row>
    <row r="69" spans="2:5" ht="18.75" customHeight="1" x14ac:dyDescent="0.25">
      <c r="B69" s="754" t="s">
        <v>608</v>
      </c>
      <c r="C69" s="595">
        <v>81</v>
      </c>
      <c r="D69" s="595">
        <v>93</v>
      </c>
      <c r="E69" s="526">
        <f t="shared" si="3"/>
        <v>174</v>
      </c>
    </row>
    <row r="70" spans="2:5" ht="18.75" customHeight="1" thickBot="1" x14ac:dyDescent="0.3">
      <c r="B70" s="755" t="s">
        <v>1961</v>
      </c>
      <c r="C70" s="1015">
        <v>146</v>
      </c>
      <c r="D70" s="1015">
        <v>28</v>
      </c>
      <c r="E70" s="526">
        <f t="shared" si="3"/>
        <v>174</v>
      </c>
    </row>
    <row r="71" spans="2:5" ht="18.75" customHeight="1" thickBot="1" x14ac:dyDescent="0.3">
      <c r="B71" s="749" t="s">
        <v>603</v>
      </c>
      <c r="C71" s="766">
        <f>SUM(C67:C70)</f>
        <v>472</v>
      </c>
      <c r="D71" s="766">
        <f>SUM(D67:D70)</f>
        <v>265</v>
      </c>
      <c r="E71" s="766">
        <f>SUM(E67:E70)</f>
        <v>737</v>
      </c>
    </row>
    <row r="72" spans="2:5" ht="18.75" customHeight="1" thickBot="1" x14ac:dyDescent="0.3">
      <c r="B72" s="750"/>
      <c r="C72" s="567"/>
      <c r="D72" s="567"/>
      <c r="E72" s="567"/>
    </row>
    <row r="73" spans="2:5" ht="18.75" customHeight="1" thickBot="1" x14ac:dyDescent="0.35">
      <c r="B73" s="2150" t="s">
        <v>609</v>
      </c>
      <c r="C73" s="2151"/>
      <c r="D73" s="2151"/>
      <c r="E73" s="2152"/>
    </row>
    <row r="74" spans="2:5" ht="18.75" customHeight="1" thickBot="1" x14ac:dyDescent="0.35">
      <c r="B74" s="756" t="s">
        <v>2769</v>
      </c>
      <c r="C74" s="757"/>
      <c r="D74" s="757"/>
      <c r="E74" s="758"/>
    </row>
    <row r="75" spans="2:5" ht="18.75" customHeight="1" x14ac:dyDescent="0.25">
      <c r="B75" s="753" t="s">
        <v>610</v>
      </c>
      <c r="C75" s="626">
        <v>174</v>
      </c>
      <c r="D75" s="626">
        <v>128</v>
      </c>
      <c r="E75" s="526">
        <f t="shared" ref="E75:E81" si="4">SUM(C75:D75)</f>
        <v>302</v>
      </c>
    </row>
    <row r="76" spans="2:5" ht="18.75" customHeight="1" x14ac:dyDescent="0.25">
      <c r="B76" s="754" t="s">
        <v>1954</v>
      </c>
      <c r="C76" s="595">
        <v>93</v>
      </c>
      <c r="D76" s="595">
        <v>37</v>
      </c>
      <c r="E76" s="526">
        <f t="shared" si="4"/>
        <v>130</v>
      </c>
    </row>
    <row r="77" spans="2:5" ht="18.75" customHeight="1" x14ac:dyDescent="0.25">
      <c r="B77" s="754" t="s">
        <v>1955</v>
      </c>
      <c r="C77" s="595">
        <v>196</v>
      </c>
      <c r="D77" s="595">
        <v>107</v>
      </c>
      <c r="E77" s="526">
        <f t="shared" si="4"/>
        <v>303</v>
      </c>
    </row>
    <row r="78" spans="2:5" ht="18.75" customHeight="1" x14ac:dyDescent="0.25">
      <c r="B78" s="754" t="s">
        <v>1956</v>
      </c>
      <c r="C78" s="595">
        <v>82</v>
      </c>
      <c r="D78" s="595">
        <v>97</v>
      </c>
      <c r="E78" s="526">
        <f t="shared" si="4"/>
        <v>179</v>
      </c>
    </row>
    <row r="79" spans="2:5" ht="18.75" customHeight="1" x14ac:dyDescent="0.25">
      <c r="B79" s="754" t="s">
        <v>2900</v>
      </c>
      <c r="C79" s="595">
        <v>76</v>
      </c>
      <c r="D79" s="595">
        <v>34</v>
      </c>
      <c r="E79" s="526">
        <f t="shared" si="4"/>
        <v>110</v>
      </c>
    </row>
    <row r="80" spans="2:5" ht="18.75" customHeight="1" x14ac:dyDescent="0.25">
      <c r="B80" s="754" t="s">
        <v>1957</v>
      </c>
      <c r="C80" s="595">
        <v>85</v>
      </c>
      <c r="D80" s="595">
        <v>40</v>
      </c>
      <c r="E80" s="526">
        <f t="shared" si="4"/>
        <v>125</v>
      </c>
    </row>
    <row r="81" spans="2:5" ht="18.75" customHeight="1" thickBot="1" x14ac:dyDescent="0.3">
      <c r="B81" s="755" t="s">
        <v>611</v>
      </c>
      <c r="C81" s="1015">
        <v>165</v>
      </c>
      <c r="D81" s="1015">
        <v>104</v>
      </c>
      <c r="E81" s="526">
        <f t="shared" si="4"/>
        <v>269</v>
      </c>
    </row>
    <row r="82" spans="2:5" ht="18.75" customHeight="1" thickBot="1" x14ac:dyDescent="0.3">
      <c r="B82" s="749" t="s">
        <v>603</v>
      </c>
      <c r="C82" s="766">
        <f t="shared" ref="C82:D82" si="5">SUM(C75:C81)</f>
        <v>871</v>
      </c>
      <c r="D82" s="766">
        <f t="shared" si="5"/>
        <v>547</v>
      </c>
      <c r="E82" s="766">
        <f>SUM(E75:E81)</f>
        <v>1418</v>
      </c>
    </row>
    <row r="83" spans="2:5" ht="18.75" customHeight="1" thickBot="1" x14ac:dyDescent="0.3">
      <c r="B83" s="759"/>
      <c r="C83" s="760"/>
      <c r="D83" s="760"/>
      <c r="E83" s="760"/>
    </row>
    <row r="84" spans="2:5" ht="18.75" customHeight="1" x14ac:dyDescent="0.3">
      <c r="B84" s="761" t="s">
        <v>2770</v>
      </c>
      <c r="C84" s="1016">
        <f>C13+C56</f>
        <v>81</v>
      </c>
      <c r="D84" s="1016">
        <f>D13+D56</f>
        <v>256</v>
      </c>
      <c r="E84" s="1017">
        <f>E13+E56</f>
        <v>337</v>
      </c>
    </row>
    <row r="85" spans="2:5" ht="18.75" customHeight="1" x14ac:dyDescent="0.3">
      <c r="B85" s="762" t="s">
        <v>612</v>
      </c>
      <c r="C85" s="108">
        <f>C51+C63+C71+C82</f>
        <v>6312</v>
      </c>
      <c r="D85" s="108">
        <f>D51+D63+D71+D82</f>
        <v>5624</v>
      </c>
      <c r="E85" s="1018">
        <f>E51+E63+E71+E82</f>
        <v>11936</v>
      </c>
    </row>
    <row r="86" spans="2:5" ht="18.75" customHeight="1" thickBot="1" x14ac:dyDescent="0.35">
      <c r="B86" s="763" t="s">
        <v>1069</v>
      </c>
      <c r="C86" s="154">
        <f>C13+C51+C56+C63+C71+C82</f>
        <v>6393</v>
      </c>
      <c r="D86" s="154">
        <f>D13+D51+D56+D63+D71+D82</f>
        <v>5880</v>
      </c>
      <c r="E86" s="767">
        <f>E13+E51+E56+E63+E71+E82</f>
        <v>12273</v>
      </c>
    </row>
    <row r="87" spans="2:5" ht="18.75" customHeight="1" x14ac:dyDescent="0.25">
      <c r="B87" s="567"/>
      <c r="C87" s="567"/>
      <c r="D87" s="567"/>
      <c r="E87" s="567"/>
    </row>
    <row r="88" spans="2:5" ht="18.75" hidden="1" customHeight="1" x14ac:dyDescent="0.25">
      <c r="B88" s="567"/>
      <c r="C88" s="567"/>
      <c r="D88" s="567"/>
      <c r="E88" s="567"/>
    </row>
    <row r="89" spans="2:5" ht="18.75" hidden="1" customHeight="1" x14ac:dyDescent="0.25">
      <c r="B89" s="567"/>
      <c r="C89" s="567"/>
      <c r="D89" s="567"/>
      <c r="E89" s="567"/>
    </row>
    <row r="90" spans="2:5" ht="15" hidden="1" customHeight="1" x14ac:dyDescent="0.25">
      <c r="B90" s="567"/>
      <c r="C90" s="567"/>
      <c r="D90" s="567"/>
      <c r="E90" s="567"/>
    </row>
    <row r="96" spans="2:5" ht="15" customHeight="1" x14ac:dyDescent="0.25"/>
    <row r="97" ht="15" customHeight="1" x14ac:dyDescent="0.25"/>
    <row r="256" ht="15" customHeight="1" x14ac:dyDescent="0.25"/>
    <row r="257" ht="15" customHeight="1" x14ac:dyDescent="0.25"/>
    <row r="263" ht="0" hidden="1" customHeight="1" x14ac:dyDescent="0.25"/>
    <row r="264" ht="0" hidden="1" customHeight="1" x14ac:dyDescent="0.25"/>
    <row r="265" ht="0" hidden="1" customHeight="1" x14ac:dyDescent="0.25"/>
    <row r="266" ht="0" hidden="1" customHeight="1" x14ac:dyDescent="0.25"/>
    <row r="267" ht="0" hidden="1" customHeight="1" x14ac:dyDescent="0.25"/>
    <row r="268" ht="0" hidden="1" customHeight="1" x14ac:dyDescent="0.25"/>
    <row r="269" ht="0" hidden="1" customHeight="1" x14ac:dyDescent="0.25"/>
    <row r="270" ht="0" hidden="1" customHeight="1" x14ac:dyDescent="0.25"/>
    <row r="271" ht="0" hidden="1" customHeight="1" x14ac:dyDescent="0.25"/>
    <row r="272" ht="0" hidden="1" customHeight="1" x14ac:dyDescent="0.25"/>
    <row r="273" ht="0" hidden="1" customHeight="1" x14ac:dyDescent="0.25"/>
    <row r="274" ht="0" hidden="1" customHeight="1" x14ac:dyDescent="0.25"/>
    <row r="275" ht="0" hidden="1" customHeight="1" x14ac:dyDescent="0.25"/>
    <row r="276" ht="0" hidden="1" customHeight="1" x14ac:dyDescent="0.25"/>
    <row r="288" ht="15" customHeight="1" x14ac:dyDescent="0.25"/>
    <row r="289" ht="15" customHeight="1" x14ac:dyDescent="0.25"/>
    <row r="304" ht="15" customHeight="1" x14ac:dyDescent="0.25"/>
    <row r="313" ht="15" customHeight="1" x14ac:dyDescent="0.25"/>
    <row r="314" ht="15" customHeight="1" x14ac:dyDescent="0.25"/>
    <row r="315" ht="15" customHeight="1" x14ac:dyDescent="0.25"/>
    <row r="316" ht="15" customHeight="1" x14ac:dyDescent="0.25"/>
    <row r="317" ht="15" customHeight="1" x14ac:dyDescent="0.25"/>
  </sheetData>
  <sheetProtection formatCells="0" formatColumns="0" formatRows="0" insertColumns="0" insertRows="0" deleteColumns="0" deleteRows="0" sort="0"/>
  <mergeCells count="8">
    <mergeCell ref="B53:E53"/>
    <mergeCell ref="B65:E65"/>
    <mergeCell ref="B73:E73"/>
    <mergeCell ref="B1:E3"/>
    <mergeCell ref="B4:E4"/>
    <mergeCell ref="B6:E6"/>
    <mergeCell ref="B7:E7"/>
    <mergeCell ref="B8:E8"/>
  </mergeCells>
  <pageMargins left="0.7" right="0.7" top="0.75" bottom="0.75" header="0.3" footer="0.3"/>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Hoja49"/>
  <dimension ref="A1:J334"/>
  <sheetViews>
    <sheetView showGridLines="0" zoomScaleNormal="100" workbookViewId="0">
      <pane xSplit="1" ySplit="5" topLeftCell="B87" activePane="bottomRight" state="frozen"/>
      <selection activeCell="I25" sqref="I25"/>
      <selection pane="topRight" activeCell="I25" sqref="I25"/>
      <selection pane="bottomLeft" activeCell="I25" sqref="I25"/>
      <selection pane="bottomRight" activeCell="B97" sqref="B97"/>
    </sheetView>
  </sheetViews>
  <sheetFormatPr baseColWidth="10" defaultColWidth="0" defaultRowHeight="15" customHeight="1" zeroHeight="1" x14ac:dyDescent="0.25"/>
  <cols>
    <col min="1" max="1" width="3.5703125" style="566" customWidth="1"/>
    <col min="2" max="2" width="80.85546875" style="566" customWidth="1"/>
    <col min="3" max="5" width="21.85546875" style="566" customWidth="1"/>
    <col min="6" max="6" width="5" style="566" customWidth="1"/>
    <col min="7" max="10" width="0" style="566" hidden="1" customWidth="1"/>
    <col min="11" max="16384" width="9.140625" style="566" hidden="1"/>
  </cols>
  <sheetData>
    <row r="1" spans="2:7" x14ac:dyDescent="0.25">
      <c r="B1" s="1985"/>
      <c r="C1" s="1986"/>
      <c r="D1" s="1986"/>
      <c r="E1" s="1987"/>
    </row>
    <row r="2" spans="2:7" x14ac:dyDescent="0.25">
      <c r="B2" s="1988"/>
      <c r="C2" s="1989"/>
      <c r="D2" s="1989"/>
      <c r="E2" s="1990"/>
    </row>
    <row r="3" spans="2:7" ht="16.5" thickBot="1" x14ac:dyDescent="0.3">
      <c r="B3" s="1991"/>
      <c r="C3" s="1992"/>
      <c r="D3" s="1992"/>
      <c r="E3" s="1993"/>
      <c r="F3" s="567"/>
      <c r="G3" s="567"/>
    </row>
    <row r="4" spans="2:7" ht="21.75" thickBot="1" x14ac:dyDescent="0.4">
      <c r="B4" s="2034" t="s">
        <v>2944</v>
      </c>
      <c r="C4" s="2035"/>
      <c r="D4" s="2035"/>
      <c r="E4" s="2037"/>
      <c r="F4" s="567"/>
      <c r="G4" s="567"/>
    </row>
    <row r="5" spans="2:7" ht="22.5" customHeight="1" thickBot="1" x14ac:dyDescent="0.3">
      <c r="B5" s="730" t="s">
        <v>594</v>
      </c>
      <c r="C5" s="731" t="s">
        <v>586</v>
      </c>
      <c r="D5" s="731" t="s">
        <v>587</v>
      </c>
      <c r="E5" s="732" t="s">
        <v>595</v>
      </c>
      <c r="F5" s="567"/>
      <c r="G5" s="567"/>
    </row>
    <row r="6" spans="2:7" s="569" customFormat="1" ht="18.75" customHeight="1" thickBot="1" x14ac:dyDescent="0.3">
      <c r="B6" s="2038"/>
      <c r="C6" s="2038"/>
      <c r="D6" s="2038"/>
      <c r="E6" s="2038"/>
      <c r="F6" s="568"/>
      <c r="G6" s="568"/>
    </row>
    <row r="7" spans="2:7" ht="18.75" customHeight="1" thickBot="1" x14ac:dyDescent="0.35">
      <c r="B7" s="2153" t="s">
        <v>592</v>
      </c>
      <c r="C7" s="2154"/>
      <c r="D7" s="2154"/>
      <c r="E7" s="2155"/>
    </row>
    <row r="8" spans="2:7" ht="18.75" customHeight="1" thickBot="1" x14ac:dyDescent="0.35">
      <c r="B8" s="2159" t="s">
        <v>593</v>
      </c>
      <c r="C8" s="2160"/>
      <c r="D8" s="2160"/>
      <c r="E8" s="2161"/>
    </row>
    <row r="9" spans="2:7" ht="18.75" customHeight="1" x14ac:dyDescent="0.25">
      <c r="B9" s="734" t="s">
        <v>2902</v>
      </c>
      <c r="C9" s="1011">
        <v>59</v>
      </c>
      <c r="D9" s="1011">
        <v>129</v>
      </c>
      <c r="E9" s="1012">
        <f>SUM(C9:D9)</f>
        <v>188</v>
      </c>
    </row>
    <row r="10" spans="2:7" ht="18.75" customHeight="1" x14ac:dyDescent="0.25">
      <c r="B10" s="734" t="s">
        <v>2903</v>
      </c>
      <c r="C10" s="1011">
        <v>2</v>
      </c>
      <c r="D10" s="1011">
        <v>3</v>
      </c>
      <c r="E10" s="1012">
        <f>SUM(C10:D10)</f>
        <v>5</v>
      </c>
    </row>
    <row r="11" spans="2:7" ht="18.75" customHeight="1" x14ac:dyDescent="0.25">
      <c r="B11" s="735" t="s">
        <v>2904</v>
      </c>
      <c r="C11" s="610">
        <v>31</v>
      </c>
      <c r="D11" s="610">
        <v>126</v>
      </c>
      <c r="E11" s="1012">
        <f t="shared" ref="E11:E12" si="0">SUM(C11:D11)</f>
        <v>157</v>
      </c>
    </row>
    <row r="12" spans="2:7" ht="18.75" customHeight="1" x14ac:dyDescent="0.25">
      <c r="B12" s="735" t="s">
        <v>2905</v>
      </c>
      <c r="C12" s="610">
        <v>5</v>
      </c>
      <c r="D12" s="610">
        <v>8</v>
      </c>
      <c r="E12" s="1012">
        <f t="shared" si="0"/>
        <v>13</v>
      </c>
    </row>
    <row r="13" spans="2:7" ht="18.75" customHeight="1" thickBot="1" x14ac:dyDescent="0.3">
      <c r="B13" s="749" t="s">
        <v>596</v>
      </c>
      <c r="C13" s="766">
        <f>SUM(C9:C12)</f>
        <v>97</v>
      </c>
      <c r="D13" s="766">
        <f>SUM(D9:D12)</f>
        <v>266</v>
      </c>
      <c r="E13" s="766">
        <f>SUM(E9:E12)</f>
        <v>363</v>
      </c>
    </row>
    <row r="14" spans="2:7" ht="18.75" customHeight="1" thickBot="1" x14ac:dyDescent="0.3">
      <c r="B14" s="738"/>
    </row>
    <row r="15" spans="2:7" ht="18.75" customHeight="1" thickBot="1" x14ac:dyDescent="0.35">
      <c r="B15" s="739" t="s">
        <v>597</v>
      </c>
      <c r="C15" s="740"/>
      <c r="D15" s="740"/>
      <c r="E15" s="741"/>
    </row>
    <row r="16" spans="2:7" ht="18.75" customHeight="1" x14ac:dyDescent="0.25">
      <c r="B16" s="753" t="s">
        <v>2906</v>
      </c>
      <c r="C16" s="626">
        <v>221</v>
      </c>
      <c r="D16" s="626">
        <v>164</v>
      </c>
      <c r="E16" s="1012">
        <f>SUM(C16:D16)</f>
        <v>385</v>
      </c>
    </row>
    <row r="17" spans="2:5" ht="18.75" customHeight="1" x14ac:dyDescent="0.25">
      <c r="B17" s="754" t="s">
        <v>2907</v>
      </c>
      <c r="C17" s="595">
        <v>196</v>
      </c>
      <c r="D17" s="595">
        <v>186</v>
      </c>
      <c r="E17" s="1012">
        <f t="shared" ref="E17:E56" si="1">SUM(C17:D17)</f>
        <v>382</v>
      </c>
    </row>
    <row r="18" spans="2:5" ht="18.75" customHeight="1" x14ac:dyDescent="0.25">
      <c r="B18" s="754" t="s">
        <v>2908</v>
      </c>
      <c r="C18" s="595">
        <v>27</v>
      </c>
      <c r="D18" s="595">
        <v>18</v>
      </c>
      <c r="E18" s="1012">
        <f t="shared" si="1"/>
        <v>45</v>
      </c>
    </row>
    <row r="19" spans="2:5" ht="18.75" customHeight="1" x14ac:dyDescent="0.25">
      <c r="B19" s="754" t="s">
        <v>2909</v>
      </c>
      <c r="C19" s="595">
        <v>20</v>
      </c>
      <c r="D19" s="595">
        <v>11</v>
      </c>
      <c r="E19" s="1012">
        <f t="shared" si="1"/>
        <v>31</v>
      </c>
    </row>
    <row r="20" spans="2:5" ht="18.75" customHeight="1" x14ac:dyDescent="0.25">
      <c r="B20" s="754" t="s">
        <v>2910</v>
      </c>
      <c r="C20" s="595">
        <v>188</v>
      </c>
      <c r="D20" s="595">
        <v>159</v>
      </c>
      <c r="E20" s="1012">
        <f t="shared" si="1"/>
        <v>347</v>
      </c>
    </row>
    <row r="21" spans="2:5" ht="18.75" customHeight="1" x14ac:dyDescent="0.25">
      <c r="B21" s="754" t="s">
        <v>2911</v>
      </c>
      <c r="C21" s="595">
        <v>215</v>
      </c>
      <c r="D21" s="595">
        <v>204</v>
      </c>
      <c r="E21" s="1012">
        <f t="shared" si="1"/>
        <v>419</v>
      </c>
    </row>
    <row r="22" spans="2:5" ht="18.75" customHeight="1" x14ac:dyDescent="0.25">
      <c r="B22" s="754" t="s">
        <v>2912</v>
      </c>
      <c r="C22" s="595">
        <v>167</v>
      </c>
      <c r="D22" s="595">
        <v>164</v>
      </c>
      <c r="E22" s="1012">
        <f t="shared" si="1"/>
        <v>331</v>
      </c>
    </row>
    <row r="23" spans="2:5" ht="18.75" customHeight="1" x14ac:dyDescent="0.25">
      <c r="B23" s="754" t="s">
        <v>2913</v>
      </c>
      <c r="C23" s="595">
        <v>97</v>
      </c>
      <c r="D23" s="595">
        <v>166</v>
      </c>
      <c r="E23" s="1012">
        <f t="shared" si="1"/>
        <v>263</v>
      </c>
    </row>
    <row r="24" spans="2:5" ht="18.75" customHeight="1" x14ac:dyDescent="0.25">
      <c r="B24" s="754" t="s">
        <v>2914</v>
      </c>
      <c r="C24" s="595">
        <v>95</v>
      </c>
      <c r="D24" s="595">
        <v>141</v>
      </c>
      <c r="E24" s="1012">
        <f t="shared" si="1"/>
        <v>236</v>
      </c>
    </row>
    <row r="25" spans="2:5" ht="18.75" customHeight="1" x14ac:dyDescent="0.25">
      <c r="B25" s="754" t="s">
        <v>2915</v>
      </c>
      <c r="C25" s="595">
        <v>110</v>
      </c>
      <c r="D25" s="595">
        <v>273</v>
      </c>
      <c r="E25" s="1012">
        <f t="shared" si="1"/>
        <v>383</v>
      </c>
    </row>
    <row r="26" spans="2:5" ht="18.75" customHeight="1" x14ac:dyDescent="0.25">
      <c r="B26" s="754" t="s">
        <v>2916</v>
      </c>
      <c r="C26" s="595">
        <v>79</v>
      </c>
      <c r="D26" s="595">
        <v>188</v>
      </c>
      <c r="E26" s="1012">
        <f t="shared" si="1"/>
        <v>267</v>
      </c>
    </row>
    <row r="27" spans="2:5" ht="18.75" customHeight="1" x14ac:dyDescent="0.25">
      <c r="B27" s="754" t="s">
        <v>2917</v>
      </c>
      <c r="C27" s="595">
        <v>40</v>
      </c>
      <c r="D27" s="595">
        <v>330</v>
      </c>
      <c r="E27" s="1012">
        <f t="shared" si="1"/>
        <v>370</v>
      </c>
    </row>
    <row r="28" spans="2:5" ht="18.75" customHeight="1" x14ac:dyDescent="0.25">
      <c r="B28" s="754" t="s">
        <v>2918</v>
      </c>
      <c r="C28" s="595">
        <v>52</v>
      </c>
      <c r="D28" s="595">
        <v>293</v>
      </c>
      <c r="E28" s="1012">
        <f t="shared" si="1"/>
        <v>345</v>
      </c>
    </row>
    <row r="29" spans="2:5" ht="15.75" x14ac:dyDescent="0.25">
      <c r="B29" s="754" t="s">
        <v>2919</v>
      </c>
      <c r="C29" s="595">
        <v>136</v>
      </c>
      <c r="D29" s="595">
        <v>87</v>
      </c>
      <c r="E29" s="1012">
        <f t="shared" si="1"/>
        <v>223</v>
      </c>
    </row>
    <row r="30" spans="2:5" ht="15.75" x14ac:dyDescent="0.25">
      <c r="B30" s="754" t="s">
        <v>2920</v>
      </c>
      <c r="C30" s="595">
        <v>85</v>
      </c>
      <c r="D30" s="595">
        <v>53</v>
      </c>
      <c r="E30" s="1012">
        <f t="shared" si="1"/>
        <v>138</v>
      </c>
    </row>
    <row r="31" spans="2:5" ht="15.75" x14ac:dyDescent="0.25">
      <c r="B31" s="754" t="s">
        <v>2921</v>
      </c>
      <c r="C31" s="595">
        <v>70</v>
      </c>
      <c r="D31" s="595">
        <v>94</v>
      </c>
      <c r="E31" s="1012">
        <f t="shared" si="1"/>
        <v>164</v>
      </c>
    </row>
    <row r="32" spans="2:5" ht="15.75" x14ac:dyDescent="0.25">
      <c r="B32" s="754" t="s">
        <v>2922</v>
      </c>
      <c r="C32" s="595">
        <v>43</v>
      </c>
      <c r="D32" s="595">
        <v>39</v>
      </c>
      <c r="E32" s="1012">
        <f t="shared" si="1"/>
        <v>82</v>
      </c>
    </row>
    <row r="33" spans="2:5" ht="15.75" x14ac:dyDescent="0.25">
      <c r="B33" s="754" t="s">
        <v>2923</v>
      </c>
      <c r="C33" s="595">
        <v>59</v>
      </c>
      <c r="D33" s="595">
        <v>54</v>
      </c>
      <c r="E33" s="1012">
        <f t="shared" si="1"/>
        <v>113</v>
      </c>
    </row>
    <row r="34" spans="2:5" ht="18.75" customHeight="1" x14ac:dyDescent="0.25">
      <c r="B34" s="754" t="s">
        <v>2924</v>
      </c>
      <c r="C34" s="595">
        <v>4</v>
      </c>
      <c r="D34" s="595">
        <v>4</v>
      </c>
      <c r="E34" s="1012">
        <f t="shared" si="1"/>
        <v>8</v>
      </c>
    </row>
    <row r="35" spans="2:5" ht="31.5" x14ac:dyDescent="0.25">
      <c r="B35" s="754" t="s">
        <v>2925</v>
      </c>
      <c r="C35" s="595">
        <v>1</v>
      </c>
      <c r="D35" s="595">
        <v>5</v>
      </c>
      <c r="E35" s="1012">
        <f t="shared" si="1"/>
        <v>6</v>
      </c>
    </row>
    <row r="36" spans="2:5" ht="18.75" customHeight="1" x14ac:dyDescent="0.25">
      <c r="B36" s="754" t="s">
        <v>2926</v>
      </c>
      <c r="C36" s="595">
        <v>17</v>
      </c>
      <c r="D36" s="595">
        <v>118</v>
      </c>
      <c r="E36" s="1012">
        <f t="shared" si="1"/>
        <v>135</v>
      </c>
    </row>
    <row r="37" spans="2:5" ht="18.75" customHeight="1" x14ac:dyDescent="0.25">
      <c r="B37" s="754" t="s">
        <v>2927</v>
      </c>
      <c r="C37" s="595">
        <v>54</v>
      </c>
      <c r="D37" s="595">
        <v>199</v>
      </c>
      <c r="E37" s="1012">
        <f t="shared" si="1"/>
        <v>253</v>
      </c>
    </row>
    <row r="38" spans="2:5" ht="18.75" customHeight="1" x14ac:dyDescent="0.25">
      <c r="B38" s="754" t="s">
        <v>2928</v>
      </c>
      <c r="C38" s="595">
        <v>11</v>
      </c>
      <c r="D38" s="595">
        <v>7</v>
      </c>
      <c r="E38" s="1012">
        <f t="shared" si="1"/>
        <v>18</v>
      </c>
    </row>
    <row r="39" spans="2:5" ht="18.75" customHeight="1" x14ac:dyDescent="0.25">
      <c r="B39" s="754" t="s">
        <v>2929</v>
      </c>
      <c r="C39" s="595">
        <v>38</v>
      </c>
      <c r="D39" s="595">
        <v>40</v>
      </c>
      <c r="E39" s="1012">
        <f t="shared" si="1"/>
        <v>78</v>
      </c>
    </row>
    <row r="40" spans="2:5" ht="18.75" customHeight="1" x14ac:dyDescent="0.25">
      <c r="B40" s="754" t="s">
        <v>2930</v>
      </c>
      <c r="C40" s="595">
        <v>146</v>
      </c>
      <c r="D40" s="595">
        <v>94</v>
      </c>
      <c r="E40" s="1012">
        <f t="shared" si="1"/>
        <v>240</v>
      </c>
    </row>
    <row r="41" spans="2:5" ht="18.75" customHeight="1" x14ac:dyDescent="0.25">
      <c r="B41" s="754" t="s">
        <v>2931</v>
      </c>
      <c r="C41" s="595">
        <v>2</v>
      </c>
      <c r="D41" s="595">
        <v>7</v>
      </c>
      <c r="E41" s="1012">
        <f t="shared" si="1"/>
        <v>9</v>
      </c>
    </row>
    <row r="42" spans="2:5" s="1451" customFormat="1" ht="18.75" customHeight="1" x14ac:dyDescent="0.25">
      <c r="B42" s="754" t="s">
        <v>1944</v>
      </c>
      <c r="C42" s="1452">
        <v>73</v>
      </c>
      <c r="D42" s="1452">
        <v>39</v>
      </c>
      <c r="E42" s="1012">
        <f t="shared" si="1"/>
        <v>112</v>
      </c>
    </row>
    <row r="43" spans="2:5" s="1451" customFormat="1" ht="18.75" customHeight="1" x14ac:dyDescent="0.25">
      <c r="B43" s="754" t="s">
        <v>1959</v>
      </c>
      <c r="C43" s="1452">
        <v>182</v>
      </c>
      <c r="D43" s="1452">
        <v>93</v>
      </c>
      <c r="E43" s="1012">
        <f t="shared" si="1"/>
        <v>275</v>
      </c>
    </row>
    <row r="44" spans="2:5" s="1451" customFormat="1" ht="18.75" customHeight="1" x14ac:dyDescent="0.25">
      <c r="B44" s="754" t="s">
        <v>2932</v>
      </c>
      <c r="C44" s="1452">
        <v>267</v>
      </c>
      <c r="D44" s="1452">
        <v>7</v>
      </c>
      <c r="E44" s="1012">
        <f t="shared" si="1"/>
        <v>274</v>
      </c>
    </row>
    <row r="45" spans="2:5" s="1451" customFormat="1" ht="18.75" customHeight="1" x14ac:dyDescent="0.25">
      <c r="B45" s="754" t="s">
        <v>2933</v>
      </c>
      <c r="C45" s="1452">
        <v>91</v>
      </c>
      <c r="D45" s="1452">
        <v>2</v>
      </c>
      <c r="E45" s="1012">
        <f t="shared" si="1"/>
        <v>93</v>
      </c>
    </row>
    <row r="46" spans="2:5" s="1451" customFormat="1" ht="18.75" customHeight="1" x14ac:dyDescent="0.25">
      <c r="B46" s="754" t="s">
        <v>1960</v>
      </c>
      <c r="C46" s="1452">
        <v>115</v>
      </c>
      <c r="D46" s="1452">
        <v>170</v>
      </c>
      <c r="E46" s="1012">
        <f t="shared" si="1"/>
        <v>285</v>
      </c>
    </row>
    <row r="47" spans="2:5" s="1451" customFormat="1" ht="18.75" customHeight="1" x14ac:dyDescent="0.25">
      <c r="B47" s="754" t="s">
        <v>2934</v>
      </c>
      <c r="C47" s="1452">
        <v>79</v>
      </c>
      <c r="D47" s="1452">
        <v>177</v>
      </c>
      <c r="E47" s="1012">
        <f t="shared" si="1"/>
        <v>256</v>
      </c>
    </row>
    <row r="48" spans="2:5" s="1451" customFormat="1" ht="18.75" customHeight="1" x14ac:dyDescent="0.25">
      <c r="B48" s="754" t="s">
        <v>2935</v>
      </c>
      <c r="C48" s="1452">
        <v>112</v>
      </c>
      <c r="D48" s="1452">
        <v>73</v>
      </c>
      <c r="E48" s="1012">
        <f t="shared" si="1"/>
        <v>185</v>
      </c>
    </row>
    <row r="49" spans="2:5" s="1451" customFormat="1" ht="18.75" customHeight="1" x14ac:dyDescent="0.25">
      <c r="B49" s="754" t="s">
        <v>2936</v>
      </c>
      <c r="C49" s="1452">
        <v>87</v>
      </c>
      <c r="D49" s="1452">
        <v>118</v>
      </c>
      <c r="E49" s="1012">
        <f t="shared" si="1"/>
        <v>205</v>
      </c>
    </row>
    <row r="50" spans="2:5" s="1451" customFormat="1" ht="18.75" customHeight="1" x14ac:dyDescent="0.25">
      <c r="B50" s="754" t="s">
        <v>2937</v>
      </c>
      <c r="C50" s="1452">
        <v>155</v>
      </c>
      <c r="D50" s="1452">
        <v>85</v>
      </c>
      <c r="E50" s="1012">
        <f t="shared" si="1"/>
        <v>240</v>
      </c>
    </row>
    <row r="51" spans="2:5" s="1451" customFormat="1" ht="18.75" customHeight="1" x14ac:dyDescent="0.25">
      <c r="B51" s="754" t="s">
        <v>2938</v>
      </c>
      <c r="C51" s="1452">
        <v>285</v>
      </c>
      <c r="D51" s="1452">
        <v>222</v>
      </c>
      <c r="E51" s="1012">
        <f t="shared" si="1"/>
        <v>507</v>
      </c>
    </row>
    <row r="52" spans="2:5" s="1451" customFormat="1" ht="18.75" customHeight="1" x14ac:dyDescent="0.25">
      <c r="B52" s="754" t="s">
        <v>2939</v>
      </c>
      <c r="C52" s="1452">
        <v>132</v>
      </c>
      <c r="D52" s="1452">
        <v>69</v>
      </c>
      <c r="E52" s="1012">
        <f t="shared" si="1"/>
        <v>201</v>
      </c>
    </row>
    <row r="53" spans="2:5" s="1451" customFormat="1" ht="18.75" customHeight="1" x14ac:dyDescent="0.25">
      <c r="B53" s="754" t="s">
        <v>2940</v>
      </c>
      <c r="C53" s="1452">
        <v>316</v>
      </c>
      <c r="D53" s="1452">
        <v>105</v>
      </c>
      <c r="E53" s="1012">
        <f t="shared" si="1"/>
        <v>421</v>
      </c>
    </row>
    <row r="54" spans="2:5" ht="18.75" customHeight="1" x14ac:dyDescent="0.25">
      <c r="B54" s="754" t="s">
        <v>2941</v>
      </c>
      <c r="C54" s="595">
        <v>169</v>
      </c>
      <c r="D54" s="595">
        <v>157</v>
      </c>
      <c r="E54" s="1012">
        <f t="shared" si="1"/>
        <v>326</v>
      </c>
    </row>
    <row r="55" spans="2:5" ht="18.75" customHeight="1" x14ac:dyDescent="0.25">
      <c r="B55" s="754" t="s">
        <v>2942</v>
      </c>
      <c r="C55" s="595">
        <v>295</v>
      </c>
      <c r="D55" s="595">
        <v>215</v>
      </c>
      <c r="E55" s="1012">
        <f t="shared" si="1"/>
        <v>510</v>
      </c>
    </row>
    <row r="56" spans="2:5" ht="18.75" customHeight="1" x14ac:dyDescent="0.25">
      <c r="B56" s="754" t="s">
        <v>602</v>
      </c>
      <c r="C56" s="595">
        <v>90</v>
      </c>
      <c r="D56" s="595">
        <v>86</v>
      </c>
      <c r="E56" s="1012">
        <f t="shared" si="1"/>
        <v>176</v>
      </c>
    </row>
    <row r="57" spans="2:5" ht="18.75" customHeight="1" thickBot="1" x14ac:dyDescent="0.3">
      <c r="B57" s="749" t="s">
        <v>603</v>
      </c>
      <c r="C57" s="152">
        <f>SUM(C16:C56)</f>
        <v>4621</v>
      </c>
      <c r="D57" s="152">
        <f>SUM(D16:D56)</f>
        <v>4716</v>
      </c>
      <c r="E57" s="766">
        <f>SUM(E16:E56)</f>
        <v>9337</v>
      </c>
    </row>
    <row r="58" spans="2:5" ht="18.75" customHeight="1" thickBot="1" x14ac:dyDescent="0.3">
      <c r="B58" s="738"/>
    </row>
    <row r="59" spans="2:5" ht="18.75" customHeight="1" thickBot="1" x14ac:dyDescent="0.35">
      <c r="B59" s="2150" t="s">
        <v>604</v>
      </c>
      <c r="C59" s="2151"/>
      <c r="D59" s="2151"/>
      <c r="E59" s="2152"/>
    </row>
    <row r="60" spans="2:5" ht="18.75" customHeight="1" thickBot="1" x14ac:dyDescent="0.35">
      <c r="B60" s="739" t="s">
        <v>597</v>
      </c>
      <c r="C60" s="751"/>
      <c r="D60" s="751"/>
      <c r="E60" s="752"/>
    </row>
    <row r="61" spans="2:5" ht="18.75" customHeight="1" x14ac:dyDescent="0.25">
      <c r="B61" s="753" t="s">
        <v>2992</v>
      </c>
      <c r="C61" s="626">
        <v>160</v>
      </c>
      <c r="D61" s="626">
        <v>106</v>
      </c>
      <c r="E61" s="1012">
        <f t="shared" ref="E61:E65" si="2">SUM(C61:D61)</f>
        <v>266</v>
      </c>
    </row>
    <row r="62" spans="2:5" ht="18.75" customHeight="1" x14ac:dyDescent="0.25">
      <c r="B62" s="753" t="s">
        <v>2943</v>
      </c>
      <c r="C62" s="626">
        <v>48</v>
      </c>
      <c r="D62" s="626">
        <v>34</v>
      </c>
      <c r="E62" s="1012">
        <f t="shared" si="2"/>
        <v>82</v>
      </c>
    </row>
    <row r="63" spans="2:5" ht="18.75" customHeight="1" x14ac:dyDescent="0.25">
      <c r="B63" s="753" t="s">
        <v>2991</v>
      </c>
      <c r="C63" s="626">
        <v>64</v>
      </c>
      <c r="D63" s="626">
        <v>34</v>
      </c>
      <c r="E63" s="1012">
        <f t="shared" si="2"/>
        <v>98</v>
      </c>
    </row>
    <row r="64" spans="2:5" ht="18.75" customHeight="1" x14ac:dyDescent="0.25">
      <c r="B64" s="754" t="s">
        <v>2990</v>
      </c>
      <c r="C64" s="595">
        <v>82</v>
      </c>
      <c r="D64" s="595">
        <v>103</v>
      </c>
      <c r="E64" s="1012">
        <f t="shared" si="2"/>
        <v>185</v>
      </c>
    </row>
    <row r="65" spans="2:5" ht="18.75" customHeight="1" x14ac:dyDescent="0.25">
      <c r="B65" s="754" t="s">
        <v>2989</v>
      </c>
      <c r="C65" s="595">
        <v>154</v>
      </c>
      <c r="D65" s="595">
        <v>78</v>
      </c>
      <c r="E65" s="1012">
        <f t="shared" si="2"/>
        <v>232</v>
      </c>
    </row>
    <row r="66" spans="2:5" ht="18.75" customHeight="1" thickBot="1" x14ac:dyDescent="0.3">
      <c r="B66" s="749" t="s">
        <v>603</v>
      </c>
      <c r="C66" s="766">
        <f>SUM(C61:C65)</f>
        <v>508</v>
      </c>
      <c r="D66" s="766">
        <f>SUM(D61:D65)</f>
        <v>355</v>
      </c>
      <c r="E66" s="766">
        <f>SUM(E61:E65)</f>
        <v>863</v>
      </c>
    </row>
    <row r="67" spans="2:5" ht="18.75" customHeight="1" thickBot="1" x14ac:dyDescent="0.3">
      <c r="B67" s="750"/>
      <c r="C67" s="567"/>
      <c r="D67" s="567"/>
      <c r="E67" s="567"/>
    </row>
    <row r="68" spans="2:5" ht="18.75" customHeight="1" thickBot="1" x14ac:dyDescent="0.35">
      <c r="B68" s="2150" t="s">
        <v>607</v>
      </c>
      <c r="C68" s="2151"/>
      <c r="D68" s="2151"/>
      <c r="E68" s="2152"/>
    </row>
    <row r="69" spans="2:5" ht="18.75" customHeight="1" thickBot="1" x14ac:dyDescent="0.35">
      <c r="B69" s="756" t="s">
        <v>597</v>
      </c>
      <c r="C69" s="757"/>
      <c r="D69" s="757"/>
      <c r="E69" s="758"/>
    </row>
    <row r="70" spans="2:5" ht="18.75" customHeight="1" x14ac:dyDescent="0.25">
      <c r="B70" s="753" t="s">
        <v>2986</v>
      </c>
      <c r="C70" s="626">
        <v>114</v>
      </c>
      <c r="D70" s="626">
        <v>63</v>
      </c>
      <c r="E70" s="1012">
        <f t="shared" ref="E70:E76" si="3">SUM(C70:D70)</f>
        <v>177</v>
      </c>
    </row>
    <row r="71" spans="2:5" s="1451" customFormat="1" ht="18.75" customHeight="1" x14ac:dyDescent="0.25">
      <c r="B71" s="753" t="s">
        <v>2986</v>
      </c>
      <c r="C71" s="626">
        <v>38</v>
      </c>
      <c r="D71" s="626">
        <v>16</v>
      </c>
      <c r="E71" s="1012">
        <f t="shared" si="3"/>
        <v>54</v>
      </c>
    </row>
    <row r="72" spans="2:5" s="1451" customFormat="1" ht="18.75" customHeight="1" x14ac:dyDescent="0.25">
      <c r="B72" s="753" t="s">
        <v>2828</v>
      </c>
      <c r="C72" s="626">
        <v>72</v>
      </c>
      <c r="D72" s="626">
        <v>48</v>
      </c>
      <c r="E72" s="1012">
        <f t="shared" si="3"/>
        <v>120</v>
      </c>
    </row>
    <row r="73" spans="2:5" s="1451" customFormat="1" ht="18.75" customHeight="1" x14ac:dyDescent="0.25">
      <c r="B73" s="753" t="s">
        <v>2828</v>
      </c>
      <c r="C73" s="626">
        <v>38</v>
      </c>
      <c r="D73" s="626">
        <v>20</v>
      </c>
      <c r="E73" s="1012">
        <f t="shared" si="3"/>
        <v>58</v>
      </c>
    </row>
    <row r="74" spans="2:5" ht="18.75" customHeight="1" x14ac:dyDescent="0.25">
      <c r="B74" s="754" t="s">
        <v>2845</v>
      </c>
      <c r="C74" s="595">
        <v>71</v>
      </c>
      <c r="D74" s="595">
        <v>94</v>
      </c>
      <c r="E74" s="1012">
        <f t="shared" si="3"/>
        <v>165</v>
      </c>
    </row>
    <row r="75" spans="2:5" ht="18.75" customHeight="1" x14ac:dyDescent="0.25">
      <c r="B75" s="754" t="s">
        <v>2987</v>
      </c>
      <c r="C75" s="595">
        <v>9</v>
      </c>
      <c r="D75" s="595">
        <v>35</v>
      </c>
      <c r="E75" s="1012">
        <f t="shared" si="3"/>
        <v>44</v>
      </c>
    </row>
    <row r="76" spans="2:5" ht="18.75" customHeight="1" thickBot="1" x14ac:dyDescent="0.3">
      <c r="B76" s="754" t="s">
        <v>2988</v>
      </c>
      <c r="C76" s="595">
        <v>146</v>
      </c>
      <c r="D76" s="595">
        <v>27</v>
      </c>
      <c r="E76" s="1012">
        <f t="shared" si="3"/>
        <v>173</v>
      </c>
    </row>
    <row r="77" spans="2:5" ht="18.75" customHeight="1" thickBot="1" x14ac:dyDescent="0.3">
      <c r="B77" s="737" t="s">
        <v>603</v>
      </c>
      <c r="C77" s="764">
        <f>SUM(C70:C76)</f>
        <v>488</v>
      </c>
      <c r="D77" s="764">
        <f>SUM(D70:D76)</f>
        <v>303</v>
      </c>
      <c r="E77" s="764">
        <f>SUM(E70:E76)</f>
        <v>791</v>
      </c>
    </row>
    <row r="78" spans="2:5" ht="18.75" customHeight="1" thickBot="1" x14ac:dyDescent="0.3">
      <c r="B78" s="750"/>
      <c r="C78" s="567"/>
      <c r="D78" s="567"/>
      <c r="E78" s="567"/>
    </row>
    <row r="79" spans="2:5" ht="18.75" customHeight="1" thickBot="1" x14ac:dyDescent="0.35">
      <c r="B79" s="2150" t="s">
        <v>609</v>
      </c>
      <c r="C79" s="2151"/>
      <c r="D79" s="2151"/>
      <c r="E79" s="2152"/>
    </row>
    <row r="80" spans="2:5" ht="18.75" customHeight="1" thickBot="1" x14ac:dyDescent="0.35">
      <c r="B80" s="756" t="s">
        <v>2769</v>
      </c>
      <c r="C80" s="757"/>
      <c r="D80" s="757"/>
      <c r="E80" s="758"/>
    </row>
    <row r="81" spans="2:5" ht="18.75" customHeight="1" x14ac:dyDescent="0.25">
      <c r="B81" s="753" t="s">
        <v>2985</v>
      </c>
      <c r="C81" s="626">
        <v>148</v>
      </c>
      <c r="D81" s="626">
        <v>107</v>
      </c>
      <c r="E81" s="1012">
        <f t="shared" ref="E81:E91" si="4">SUM(C81:D81)</f>
        <v>255</v>
      </c>
    </row>
    <row r="82" spans="2:5" ht="18.75" customHeight="1" x14ac:dyDescent="0.25">
      <c r="B82" s="753" t="s">
        <v>2985</v>
      </c>
      <c r="C82" s="626">
        <v>48</v>
      </c>
      <c r="D82" s="626">
        <v>31</v>
      </c>
      <c r="E82" s="1012">
        <f t="shared" si="4"/>
        <v>79</v>
      </c>
    </row>
    <row r="83" spans="2:5" s="1451" customFormat="1" ht="18.75" customHeight="1" x14ac:dyDescent="0.25">
      <c r="B83" s="753" t="s">
        <v>2984</v>
      </c>
      <c r="C83" s="626">
        <v>90</v>
      </c>
      <c r="D83" s="626">
        <v>41</v>
      </c>
      <c r="E83" s="1012">
        <f t="shared" si="4"/>
        <v>131</v>
      </c>
    </row>
    <row r="84" spans="2:5" s="1451" customFormat="1" ht="18.75" customHeight="1" x14ac:dyDescent="0.25">
      <c r="B84" s="753" t="s">
        <v>2983</v>
      </c>
      <c r="C84" s="626">
        <v>84</v>
      </c>
      <c r="D84" s="626">
        <v>31</v>
      </c>
      <c r="E84" s="1012">
        <f t="shared" si="4"/>
        <v>115</v>
      </c>
    </row>
    <row r="85" spans="2:5" s="1451" customFormat="1" ht="18.75" customHeight="1" x14ac:dyDescent="0.25">
      <c r="B85" s="753" t="s">
        <v>2982</v>
      </c>
      <c r="C85" s="626">
        <v>125</v>
      </c>
      <c r="D85" s="626">
        <v>64</v>
      </c>
      <c r="E85" s="1012">
        <f t="shared" si="4"/>
        <v>189</v>
      </c>
    </row>
    <row r="86" spans="2:5" s="1451" customFormat="1" ht="18.75" customHeight="1" x14ac:dyDescent="0.25">
      <c r="B86" s="753" t="s">
        <v>2982</v>
      </c>
      <c r="C86" s="626">
        <v>71</v>
      </c>
      <c r="D86" s="626">
        <v>39</v>
      </c>
      <c r="E86" s="1012">
        <f t="shared" si="4"/>
        <v>110</v>
      </c>
    </row>
    <row r="87" spans="2:5" ht="18.75" customHeight="1" x14ac:dyDescent="0.25">
      <c r="B87" s="754" t="s">
        <v>2981</v>
      </c>
      <c r="C87" s="595">
        <v>0</v>
      </c>
      <c r="D87" s="595">
        <v>1</v>
      </c>
      <c r="E87" s="1012">
        <f t="shared" si="4"/>
        <v>1</v>
      </c>
    </row>
    <row r="88" spans="2:5" ht="18.75" customHeight="1" x14ac:dyDescent="0.25">
      <c r="B88" s="754" t="s">
        <v>2980</v>
      </c>
      <c r="C88" s="595">
        <v>9</v>
      </c>
      <c r="D88" s="595">
        <v>34</v>
      </c>
      <c r="E88" s="1012">
        <f t="shared" si="4"/>
        <v>43</v>
      </c>
    </row>
    <row r="89" spans="2:5" ht="18.75" customHeight="1" x14ac:dyDescent="0.25">
      <c r="B89" s="754" t="s">
        <v>2979</v>
      </c>
      <c r="C89" s="595">
        <v>64</v>
      </c>
      <c r="D89" s="595">
        <v>37</v>
      </c>
      <c r="E89" s="1012">
        <f t="shared" si="4"/>
        <v>101</v>
      </c>
    </row>
    <row r="90" spans="2:5" ht="18.75" customHeight="1" x14ac:dyDescent="0.25">
      <c r="B90" s="754" t="s">
        <v>2978</v>
      </c>
      <c r="C90" s="595">
        <v>93</v>
      </c>
      <c r="D90" s="595">
        <v>94</v>
      </c>
      <c r="E90" s="1012">
        <f t="shared" si="4"/>
        <v>187</v>
      </c>
    </row>
    <row r="91" spans="2:5" ht="18.75" customHeight="1" x14ac:dyDescent="0.25">
      <c r="B91" s="754" t="s">
        <v>611</v>
      </c>
      <c r="C91" s="595">
        <v>154</v>
      </c>
      <c r="D91" s="595">
        <v>98</v>
      </c>
      <c r="E91" s="1012">
        <f t="shared" si="4"/>
        <v>252</v>
      </c>
    </row>
    <row r="92" spans="2:5" ht="18.75" customHeight="1" thickBot="1" x14ac:dyDescent="0.3">
      <c r="B92" s="749" t="s">
        <v>603</v>
      </c>
      <c r="C92" s="766">
        <f>SUM(C81:C91)</f>
        <v>886</v>
      </c>
      <c r="D92" s="766">
        <f>SUM(D81:D91)</f>
        <v>577</v>
      </c>
      <c r="E92" s="766">
        <f>SUM(E81:E91)</f>
        <v>1463</v>
      </c>
    </row>
    <row r="93" spans="2:5" ht="18.75" customHeight="1" thickBot="1" x14ac:dyDescent="0.3">
      <c r="B93" s="759"/>
      <c r="C93" s="760"/>
      <c r="D93" s="760"/>
      <c r="E93" s="760"/>
    </row>
    <row r="94" spans="2:5" ht="18.75" customHeight="1" x14ac:dyDescent="0.3">
      <c r="B94" s="761" t="s">
        <v>2770</v>
      </c>
      <c r="C94" s="1016">
        <f>C13</f>
        <v>97</v>
      </c>
      <c r="D94" s="1016">
        <f>D13</f>
        <v>266</v>
      </c>
      <c r="E94" s="1016">
        <f>E13</f>
        <v>363</v>
      </c>
    </row>
    <row r="95" spans="2:5" ht="18.75" customHeight="1" x14ac:dyDescent="0.3">
      <c r="B95" s="762" t="s">
        <v>612</v>
      </c>
      <c r="C95" s="108">
        <f>C57+C66+C77+C92</f>
        <v>6503</v>
      </c>
      <c r="D95" s="108">
        <f>D57+D66+D77+D92</f>
        <v>5951</v>
      </c>
      <c r="E95" s="1018">
        <f>E57+E66+E77+E92</f>
        <v>12454</v>
      </c>
    </row>
    <row r="96" spans="2:5" ht="18.75" customHeight="1" thickBot="1" x14ac:dyDescent="0.35">
      <c r="B96" s="763" t="s">
        <v>1069</v>
      </c>
      <c r="C96" s="154">
        <f>C13+C57+C66+C77+C92</f>
        <v>6600</v>
      </c>
      <c r="D96" s="154">
        <f>D13+D57+D66+D77+D92</f>
        <v>6217</v>
      </c>
      <c r="E96" s="154">
        <f>E13+E57+E66+E77+E92</f>
        <v>12817</v>
      </c>
    </row>
    <row r="97" spans="2:5" ht="18.75" customHeight="1" x14ac:dyDescent="0.25">
      <c r="B97" s="567"/>
      <c r="C97" s="567"/>
      <c r="D97" s="567"/>
      <c r="E97" s="567"/>
    </row>
    <row r="98" spans="2:5" ht="18.75" hidden="1" customHeight="1" x14ac:dyDescent="0.25">
      <c r="B98" s="567"/>
      <c r="C98" s="567"/>
      <c r="D98" s="567"/>
      <c r="E98" s="567"/>
    </row>
    <row r="99" spans="2:5" ht="18.75" hidden="1" customHeight="1" x14ac:dyDescent="0.25">
      <c r="B99" s="567"/>
      <c r="C99" s="567"/>
      <c r="D99" s="567"/>
      <c r="E99" s="567"/>
    </row>
    <row r="100" spans="2:5" ht="15" hidden="1" customHeight="1" x14ac:dyDescent="0.25">
      <c r="B100" s="567"/>
      <c r="C100" s="567"/>
      <c r="D100" s="567"/>
      <c r="E100" s="567"/>
    </row>
    <row r="101" spans="2:5" ht="15" customHeight="1" x14ac:dyDescent="0.25"/>
    <row r="102" spans="2:5" ht="15" customHeight="1" x14ac:dyDescent="0.25"/>
    <row r="109" spans="2:5" ht="15" customHeight="1" x14ac:dyDescent="0.25"/>
    <row r="112" spans="2:5" ht="15" customHeight="1" x14ac:dyDescent="0.25"/>
    <row r="114" ht="15" customHeight="1" x14ac:dyDescent="0.25"/>
    <row r="115" ht="15" customHeight="1" x14ac:dyDescent="0.25"/>
    <row r="116" ht="15" customHeight="1" x14ac:dyDescent="0.25"/>
    <row r="242" ht="15" customHeight="1" x14ac:dyDescent="0.25"/>
    <row r="243" ht="15" customHeight="1" x14ac:dyDescent="0.25"/>
    <row r="244" ht="15" customHeight="1" x14ac:dyDescent="0.25"/>
    <row r="245" ht="15" customHeight="1" x14ac:dyDescent="0.25"/>
    <row r="246" ht="15" customHeight="1" x14ac:dyDescent="0.25"/>
    <row r="257" ht="15" customHeight="1" x14ac:dyDescent="0.25"/>
    <row r="258" ht="15" customHeight="1" x14ac:dyDescent="0.25"/>
    <row r="259" ht="15" customHeight="1" x14ac:dyDescent="0.25"/>
    <row r="260" ht="15" customHeight="1" x14ac:dyDescent="0.25"/>
    <row r="261" ht="15" customHeight="1" x14ac:dyDescent="0.25"/>
    <row r="262" ht="15" customHeight="1" x14ac:dyDescent="0.25"/>
    <row r="263" ht="15" customHeight="1" x14ac:dyDescent="0.25"/>
    <row r="264" ht="15" customHeight="1" x14ac:dyDescent="0.25"/>
    <row r="265" ht="15" customHeight="1" x14ac:dyDescent="0.25"/>
    <row r="266" ht="15" customHeight="1" x14ac:dyDescent="0.25"/>
    <row r="267" ht="15" customHeight="1" x14ac:dyDescent="0.25"/>
    <row r="268" ht="15" customHeight="1" x14ac:dyDescent="0.25"/>
    <row r="269" ht="15" customHeight="1" x14ac:dyDescent="0.25"/>
    <row r="273" ht="0" hidden="1" customHeight="1" x14ac:dyDescent="0.25"/>
    <row r="274" ht="0" hidden="1" customHeight="1" x14ac:dyDescent="0.25"/>
    <row r="275" ht="0" hidden="1" customHeight="1" x14ac:dyDescent="0.25"/>
    <row r="276" ht="0" hidden="1" customHeight="1" x14ac:dyDescent="0.25"/>
    <row r="277" ht="0" hidden="1" customHeight="1" x14ac:dyDescent="0.25"/>
    <row r="278" ht="0" hidden="1" customHeight="1" x14ac:dyDescent="0.25"/>
    <row r="279" ht="0" hidden="1" customHeight="1" x14ac:dyDescent="0.25"/>
    <row r="280" ht="0" hidden="1" customHeight="1" x14ac:dyDescent="0.25"/>
    <row r="281" ht="0" hidden="1" customHeight="1" x14ac:dyDescent="0.25"/>
    <row r="282" ht="0" hidden="1" customHeight="1" x14ac:dyDescent="0.25"/>
    <row r="283" ht="0" hidden="1" customHeight="1" x14ac:dyDescent="0.25"/>
    <row r="284" ht="0" hidden="1" customHeight="1" x14ac:dyDescent="0.25"/>
    <row r="285" ht="0" hidden="1" customHeight="1" x14ac:dyDescent="0.25"/>
    <row r="286" ht="0" hidden="1" customHeight="1" x14ac:dyDescent="0.25"/>
    <row r="290" ht="15" customHeight="1" x14ac:dyDescent="0.25"/>
    <row r="291" ht="15" customHeight="1" x14ac:dyDescent="0.25"/>
    <row r="292" ht="15" customHeight="1" x14ac:dyDescent="0.25"/>
    <row r="293" ht="15" customHeight="1" x14ac:dyDescent="0.25"/>
    <row r="294" ht="15" customHeight="1" x14ac:dyDescent="0.25"/>
    <row r="301" ht="15" customHeight="1" x14ac:dyDescent="0.25"/>
    <row r="306" ht="15" customHeight="1" x14ac:dyDescent="0.25"/>
    <row r="312" ht="15" customHeight="1" x14ac:dyDescent="0.25"/>
    <row r="313" ht="15" customHeight="1" x14ac:dyDescent="0.25"/>
    <row r="314" ht="15" customHeight="1" x14ac:dyDescent="0.25"/>
    <row r="315" ht="15" customHeight="1" x14ac:dyDescent="0.25"/>
    <row r="316" ht="15" customHeight="1" x14ac:dyDescent="0.25"/>
    <row r="320" ht="15" customHeight="1" x14ac:dyDescent="0.25"/>
    <row r="322" ht="15" customHeight="1" x14ac:dyDescent="0.25"/>
    <row r="328" ht="15" customHeight="1" x14ac:dyDescent="0.25"/>
    <row r="329" ht="15" customHeight="1" x14ac:dyDescent="0.25"/>
    <row r="330" ht="15" customHeight="1" x14ac:dyDescent="0.25"/>
    <row r="331" ht="15" customHeight="1" x14ac:dyDescent="0.25"/>
    <row r="332" ht="15" customHeight="1" x14ac:dyDescent="0.25"/>
    <row r="333" ht="15" customHeight="1" x14ac:dyDescent="0.25"/>
    <row r="334" ht="15" customHeight="1" x14ac:dyDescent="0.25"/>
  </sheetData>
  <sheetProtection formatCells="0" formatColumns="0" formatRows="0" insertColumns="0" insertRows="0" deleteColumns="0" deleteRows="0" sort="0"/>
  <mergeCells count="8">
    <mergeCell ref="B68:E68"/>
    <mergeCell ref="B79:E79"/>
    <mergeCell ref="B1:E3"/>
    <mergeCell ref="B4:E4"/>
    <mergeCell ref="B6:E6"/>
    <mergeCell ref="B7:E7"/>
    <mergeCell ref="B8:E8"/>
    <mergeCell ref="B59:E59"/>
  </mergeCells>
  <pageMargins left="0.7" right="0.7" top="0.75" bottom="0.75" header="0.3" footer="0.3"/>
  <pageSetup paperSize="9" orientation="portrait"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Hoja50"/>
  <dimension ref="A1:L23"/>
  <sheetViews>
    <sheetView showGridLines="0" zoomScaleNormal="100" workbookViewId="0">
      <pane xSplit="1" ySplit="4" topLeftCell="B7" activePane="bottomRight" state="frozen"/>
      <selection activeCell="I25" sqref="I25"/>
      <selection pane="topRight" activeCell="I25" sqref="I25"/>
      <selection pane="bottomLeft" activeCell="I25" sqref="I25"/>
      <selection pane="bottomRight" activeCell="B4" sqref="B4:J4"/>
    </sheetView>
  </sheetViews>
  <sheetFormatPr baseColWidth="10" defaultColWidth="0" defaultRowHeight="15" customHeight="1" zeroHeight="1" x14ac:dyDescent="0.25"/>
  <cols>
    <col min="1" max="1" width="3.5703125" customWidth="1"/>
    <col min="2" max="10" width="15" customWidth="1"/>
    <col min="11" max="11" width="5" customWidth="1"/>
    <col min="12" max="12" width="0" hidden="1" customWidth="1"/>
    <col min="13" max="16384" width="9.140625" hidden="1"/>
  </cols>
  <sheetData>
    <row r="1" spans="2:12" x14ac:dyDescent="0.25">
      <c r="B1" s="1958"/>
      <c r="C1" s="1959"/>
      <c r="D1" s="1959"/>
      <c r="E1" s="1959"/>
      <c r="F1" s="1959"/>
      <c r="G1" s="1959"/>
      <c r="H1" s="1959"/>
      <c r="I1" s="1959"/>
      <c r="J1" s="1960"/>
    </row>
    <row r="2" spans="2:12" x14ac:dyDescent="0.25">
      <c r="B2" s="1961"/>
      <c r="C2" s="1962"/>
      <c r="D2" s="1962"/>
      <c r="E2" s="1962"/>
      <c r="F2" s="1962"/>
      <c r="G2" s="1962"/>
      <c r="H2" s="1962"/>
      <c r="I2" s="1962"/>
      <c r="J2" s="1963"/>
    </row>
    <row r="3" spans="2:12" ht="16.5" thickBot="1" x14ac:dyDescent="0.3">
      <c r="B3" s="1964"/>
      <c r="C3" s="1965"/>
      <c r="D3" s="1965"/>
      <c r="E3" s="1965"/>
      <c r="F3" s="1965"/>
      <c r="G3" s="1965"/>
      <c r="H3" s="1965"/>
      <c r="I3" s="1965"/>
      <c r="J3" s="1966"/>
      <c r="K3" s="1"/>
      <c r="L3" s="1"/>
    </row>
    <row r="4" spans="2:12" ht="21.75" thickBot="1" x14ac:dyDescent="0.4">
      <c r="B4" s="1967" t="s">
        <v>2771</v>
      </c>
      <c r="C4" s="1968"/>
      <c r="D4" s="1968"/>
      <c r="E4" s="1968"/>
      <c r="F4" s="1968"/>
      <c r="G4" s="1968"/>
      <c r="H4" s="1968"/>
      <c r="I4" s="1968"/>
      <c r="J4" s="1969"/>
      <c r="K4" s="1"/>
      <c r="L4" s="1"/>
    </row>
    <row r="5" spans="2:12" s="2" customFormat="1" ht="15.75" x14ac:dyDescent="0.25">
      <c r="B5" s="1852"/>
      <c r="C5" s="1852"/>
      <c r="D5" s="1852"/>
      <c r="E5" s="1852"/>
      <c r="F5" s="1852"/>
      <c r="G5" s="1852"/>
      <c r="H5" s="1852"/>
      <c r="I5" s="1852"/>
      <c r="J5" s="1852"/>
      <c r="K5" s="5"/>
      <c r="L5" s="5"/>
    </row>
    <row r="6" spans="2:12" s="2" customFormat="1" ht="19.5" customHeight="1" x14ac:dyDescent="0.25">
      <c r="B6" s="76"/>
      <c r="C6" s="77"/>
      <c r="D6" s="77"/>
      <c r="E6" s="77"/>
      <c r="F6" s="77"/>
      <c r="G6" s="77"/>
      <c r="H6" s="77"/>
      <c r="I6" s="77"/>
      <c r="J6" s="78"/>
      <c r="K6" s="5"/>
      <c r="L6" s="5"/>
    </row>
    <row r="7" spans="2:12" s="2" customFormat="1" ht="18.75" customHeight="1" x14ac:dyDescent="0.25">
      <c r="B7" s="79"/>
      <c r="C7" s="75"/>
      <c r="D7" s="75"/>
      <c r="E7" s="75"/>
      <c r="F7" s="75"/>
      <c r="G7" s="75"/>
      <c r="H7" s="75"/>
      <c r="I7" s="75"/>
      <c r="J7" s="80"/>
      <c r="K7" s="5"/>
      <c r="L7" s="5"/>
    </row>
    <row r="8" spans="2:12" s="2" customFormat="1" ht="18.75" customHeight="1" x14ac:dyDescent="0.25">
      <c r="B8" s="79"/>
      <c r="C8" s="75"/>
      <c r="D8" s="75"/>
      <c r="E8" s="75"/>
      <c r="F8" s="75"/>
      <c r="G8" s="75"/>
      <c r="H8" s="75"/>
      <c r="I8" s="75"/>
      <c r="J8" s="80"/>
      <c r="K8" s="5"/>
      <c r="L8" s="5"/>
    </row>
    <row r="9" spans="2:12" s="2" customFormat="1" ht="18.75" customHeight="1" x14ac:dyDescent="0.25">
      <c r="B9" s="79"/>
      <c r="C9" s="75"/>
      <c r="D9" s="75"/>
      <c r="E9" s="75"/>
      <c r="F9" s="75"/>
      <c r="G9" s="75"/>
      <c r="H9" s="75"/>
      <c r="I9" s="75"/>
      <c r="J9" s="80"/>
    </row>
    <row r="10" spans="2:12" ht="18.75" customHeight="1" x14ac:dyDescent="0.25">
      <c r="B10" s="79"/>
      <c r="C10" s="75"/>
      <c r="D10" s="75"/>
      <c r="E10" s="75"/>
      <c r="F10" s="75"/>
      <c r="G10" s="75"/>
      <c r="H10" s="75"/>
      <c r="I10" s="75"/>
      <c r="J10" s="80"/>
    </row>
    <row r="11" spans="2:12" ht="18.75" customHeight="1" x14ac:dyDescent="0.25">
      <c r="B11" s="79"/>
      <c r="C11" s="75"/>
      <c r="D11" s="75"/>
      <c r="E11" s="75"/>
      <c r="F11" s="75"/>
      <c r="G11" s="75"/>
      <c r="H11" s="75"/>
      <c r="I11" s="75"/>
      <c r="J11" s="80"/>
    </row>
    <row r="12" spans="2:12" ht="18.75" customHeight="1" x14ac:dyDescent="0.25">
      <c r="B12" s="79"/>
      <c r="C12" s="75"/>
      <c r="D12" s="75"/>
      <c r="E12" s="75"/>
      <c r="F12" s="75"/>
      <c r="G12" s="75"/>
      <c r="H12" s="75"/>
      <c r="I12" s="75"/>
      <c r="J12" s="80"/>
    </row>
    <row r="13" spans="2:12" ht="18.75" customHeight="1" x14ac:dyDescent="0.25">
      <c r="B13" s="79"/>
      <c r="C13" s="75"/>
      <c r="D13" s="75"/>
      <c r="E13" s="75"/>
      <c r="F13" s="75"/>
      <c r="G13" s="75"/>
      <c r="H13" s="75"/>
      <c r="I13" s="75"/>
      <c r="J13" s="80"/>
    </row>
    <row r="14" spans="2:12" ht="18.75" customHeight="1" x14ac:dyDescent="0.25">
      <c r="B14" s="79"/>
      <c r="C14" s="75"/>
      <c r="D14" s="75"/>
      <c r="E14" s="75"/>
      <c r="F14" s="75"/>
      <c r="G14" s="75"/>
      <c r="H14" s="75"/>
      <c r="I14" s="75"/>
      <c r="J14" s="80"/>
    </row>
    <row r="15" spans="2:12" ht="18.75" customHeight="1" x14ac:dyDescent="0.25">
      <c r="B15" s="79"/>
      <c r="C15" s="75"/>
      <c r="D15" s="75"/>
      <c r="E15" s="75"/>
      <c r="F15" s="75"/>
      <c r="G15" s="75"/>
      <c r="H15" s="75"/>
      <c r="I15" s="75"/>
      <c r="J15" s="80"/>
    </row>
    <row r="16" spans="2:12" ht="18.75" customHeight="1" x14ac:dyDescent="0.25">
      <c r="B16" s="79"/>
      <c r="C16" s="75"/>
      <c r="D16" s="75"/>
      <c r="E16" s="75"/>
      <c r="F16" s="75"/>
      <c r="G16" s="75"/>
      <c r="H16" s="75"/>
      <c r="I16" s="75"/>
      <c r="J16" s="80"/>
    </row>
    <row r="17" spans="2:10" ht="18.75" customHeight="1" x14ac:dyDescent="0.25">
      <c r="B17" s="79"/>
      <c r="C17" s="75"/>
      <c r="D17" s="75"/>
      <c r="E17" s="75"/>
      <c r="F17" s="75"/>
      <c r="G17" s="75"/>
      <c r="H17" s="75"/>
      <c r="I17" s="75"/>
      <c r="J17" s="80"/>
    </row>
    <row r="18" spans="2:10" ht="18.75" customHeight="1" x14ac:dyDescent="0.25">
      <c r="B18" s="79"/>
      <c r="C18" s="75"/>
      <c r="D18" s="75"/>
      <c r="E18" s="75"/>
      <c r="F18" s="75"/>
      <c r="G18" s="75"/>
      <c r="H18" s="75"/>
      <c r="I18" s="75"/>
      <c r="J18" s="80"/>
    </row>
    <row r="19" spans="2:10" ht="18.75" customHeight="1" x14ac:dyDescent="0.25">
      <c r="B19" s="79"/>
      <c r="C19" s="75"/>
      <c r="D19" s="75"/>
      <c r="E19" s="75"/>
      <c r="F19" s="75"/>
      <c r="G19" s="75"/>
      <c r="H19" s="75"/>
      <c r="I19" s="75"/>
      <c r="J19" s="80"/>
    </row>
    <row r="20" spans="2:10" ht="18.75" customHeight="1" x14ac:dyDescent="0.25">
      <c r="B20" s="79"/>
      <c r="C20" s="75"/>
      <c r="D20" s="75"/>
      <c r="E20" s="75"/>
      <c r="F20" s="75"/>
      <c r="G20" s="75"/>
      <c r="H20" s="75"/>
      <c r="I20" s="75"/>
      <c r="J20" s="80"/>
    </row>
    <row r="21" spans="2:10" ht="18.75" customHeight="1" x14ac:dyDescent="0.25">
      <c r="B21" s="79"/>
      <c r="C21" s="75"/>
      <c r="D21" s="75"/>
      <c r="E21" s="75"/>
      <c r="F21" s="75"/>
      <c r="G21" s="75"/>
      <c r="H21" s="75"/>
      <c r="I21" s="75"/>
      <c r="J21" s="80"/>
    </row>
    <row r="22" spans="2:10" ht="18.75" customHeight="1" x14ac:dyDescent="0.25">
      <c r="B22" s="81"/>
      <c r="C22" s="82"/>
      <c r="D22" s="82"/>
      <c r="E22" s="82"/>
      <c r="F22" s="82"/>
      <c r="G22" s="82"/>
      <c r="H22" s="82"/>
      <c r="I22" s="82"/>
      <c r="J22" s="83"/>
    </row>
    <row r="23" spans="2:10" ht="15" customHeight="1" x14ac:dyDescent="0.25"/>
  </sheetData>
  <mergeCells count="3">
    <mergeCell ref="B1:J3"/>
    <mergeCell ref="B4:J4"/>
    <mergeCell ref="B5:J5"/>
  </mergeCells>
  <pageMargins left="0.7" right="0.7" top="0.75" bottom="0.75" header="0.3" footer="0.3"/>
  <pageSetup paperSize="9" orientation="portrait"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Hoja51"/>
  <dimension ref="A1:J55"/>
  <sheetViews>
    <sheetView showGridLines="0" zoomScaleNormal="100" workbookViewId="0">
      <pane xSplit="1" ySplit="5" topLeftCell="B35" activePane="bottomRight" state="frozen"/>
      <selection activeCell="I25" sqref="I25"/>
      <selection pane="topRight" activeCell="I25" sqref="I25"/>
      <selection pane="bottomLeft" activeCell="I25" sqref="I25"/>
      <selection pane="bottomRight" activeCell="E51" sqref="E51"/>
    </sheetView>
  </sheetViews>
  <sheetFormatPr baseColWidth="10" defaultColWidth="0" defaultRowHeight="15" customHeight="1" zeroHeight="1" x14ac:dyDescent="0.25"/>
  <cols>
    <col min="1" max="1" width="3.5703125" style="566" customWidth="1"/>
    <col min="2" max="2" width="62.28515625" style="566" customWidth="1"/>
    <col min="3" max="5" width="21.85546875" style="566" customWidth="1"/>
    <col min="6" max="6" width="4.140625" style="566" customWidth="1"/>
    <col min="7" max="10" width="0" style="566" hidden="1" customWidth="1"/>
    <col min="11" max="16384" width="9.140625" style="566" hidden="1"/>
  </cols>
  <sheetData>
    <row r="1" spans="2:7" x14ac:dyDescent="0.25">
      <c r="B1" s="1985"/>
      <c r="C1" s="1986"/>
      <c r="D1" s="1986"/>
      <c r="E1" s="1987"/>
    </row>
    <row r="2" spans="2:7" x14ac:dyDescent="0.25">
      <c r="B2" s="1988"/>
      <c r="C2" s="1989"/>
      <c r="D2" s="1989"/>
      <c r="E2" s="1990"/>
    </row>
    <row r="3" spans="2:7" ht="16.5" thickBot="1" x14ac:dyDescent="0.3">
      <c r="B3" s="1991"/>
      <c r="C3" s="1992"/>
      <c r="D3" s="1992"/>
      <c r="E3" s="1993"/>
      <c r="F3" s="567"/>
      <c r="G3" s="567"/>
    </row>
    <row r="4" spans="2:7" ht="21.75" thickBot="1" x14ac:dyDescent="0.4">
      <c r="B4" s="2034" t="s">
        <v>2994</v>
      </c>
      <c r="C4" s="2035"/>
      <c r="D4" s="2035"/>
      <c r="E4" s="2037"/>
      <c r="F4" s="567"/>
      <c r="G4" s="567"/>
    </row>
    <row r="5" spans="2:7" ht="22.5" customHeight="1" thickBot="1" x14ac:dyDescent="0.3">
      <c r="B5" s="730" t="s">
        <v>594</v>
      </c>
      <c r="C5" s="731" t="s">
        <v>586</v>
      </c>
      <c r="D5" s="731" t="s">
        <v>587</v>
      </c>
      <c r="E5" s="732" t="s">
        <v>595</v>
      </c>
      <c r="F5" s="567"/>
      <c r="G5" s="567"/>
    </row>
    <row r="6" spans="2:7" s="569" customFormat="1" ht="18.75" customHeight="1" thickBot="1" x14ac:dyDescent="0.3">
      <c r="B6" s="2038"/>
      <c r="C6" s="2038"/>
      <c r="D6" s="2038"/>
      <c r="E6" s="2038"/>
      <c r="F6" s="568"/>
      <c r="G6" s="568"/>
    </row>
    <row r="7" spans="2:7" ht="18.75" customHeight="1" thickBot="1" x14ac:dyDescent="0.35">
      <c r="B7" s="2156" t="s">
        <v>2776</v>
      </c>
      <c r="C7" s="2157"/>
      <c r="D7" s="2157"/>
      <c r="E7" s="2158"/>
    </row>
    <row r="8" spans="2:7" ht="18.75" customHeight="1" x14ac:dyDescent="0.25">
      <c r="B8" s="769" t="s">
        <v>2945</v>
      </c>
      <c r="C8" s="1020">
        <v>18</v>
      </c>
      <c r="D8" s="1020">
        <v>15</v>
      </c>
      <c r="E8" s="1121">
        <f>SUM(C8:D8)</f>
        <v>33</v>
      </c>
    </row>
    <row r="9" spans="2:7" ht="30" x14ac:dyDescent="0.25">
      <c r="B9" s="770" t="s">
        <v>2995</v>
      </c>
      <c r="C9" s="1021">
        <v>17</v>
      </c>
      <c r="D9" s="1021">
        <v>9</v>
      </c>
      <c r="E9" s="1122">
        <f t="shared" ref="E9:E23" si="0">SUM(C9:D9)</f>
        <v>26</v>
      </c>
    </row>
    <row r="10" spans="2:7" ht="18.75" customHeight="1" x14ac:dyDescent="0.25">
      <c r="B10" s="770" t="s">
        <v>2996</v>
      </c>
      <c r="C10" s="1021">
        <v>20</v>
      </c>
      <c r="D10" s="1021">
        <v>7</v>
      </c>
      <c r="E10" s="1122">
        <f t="shared" si="0"/>
        <v>27</v>
      </c>
    </row>
    <row r="11" spans="2:7" x14ac:dyDescent="0.25">
      <c r="B11" s="770" t="s">
        <v>2948</v>
      </c>
      <c r="C11" s="1021">
        <v>17</v>
      </c>
      <c r="D11" s="1021">
        <v>8</v>
      </c>
      <c r="E11" s="1122">
        <f>SUM(C11:D11)</f>
        <v>25</v>
      </c>
    </row>
    <row r="12" spans="2:7" ht="18.75" customHeight="1" x14ac:dyDescent="0.25">
      <c r="B12" s="770" t="s">
        <v>2949</v>
      </c>
      <c r="C12" s="1021">
        <v>17</v>
      </c>
      <c r="D12" s="1021">
        <v>9</v>
      </c>
      <c r="E12" s="1122">
        <f t="shared" si="0"/>
        <v>26</v>
      </c>
    </row>
    <row r="13" spans="2:7" ht="30" x14ac:dyDescent="0.25">
      <c r="B13" s="770" t="s">
        <v>2997</v>
      </c>
      <c r="C13" s="1021">
        <v>11</v>
      </c>
      <c r="D13" s="1021">
        <v>8</v>
      </c>
      <c r="E13" s="1122">
        <f t="shared" si="0"/>
        <v>19</v>
      </c>
    </row>
    <row r="14" spans="2:7" ht="18.75" customHeight="1" x14ac:dyDescent="0.25">
      <c r="B14" s="770" t="s">
        <v>2998</v>
      </c>
      <c r="C14" s="1021">
        <v>1</v>
      </c>
      <c r="D14" s="1021">
        <v>1</v>
      </c>
      <c r="E14" s="1122">
        <f t="shared" si="0"/>
        <v>2</v>
      </c>
    </row>
    <row r="15" spans="2:7" x14ac:dyDescent="0.25">
      <c r="B15" s="770" t="s">
        <v>2999</v>
      </c>
      <c r="C15" s="1021">
        <v>4</v>
      </c>
      <c r="D15" s="1021">
        <v>1</v>
      </c>
      <c r="E15" s="1122">
        <f t="shared" si="0"/>
        <v>5</v>
      </c>
    </row>
    <row r="16" spans="2:7" ht="30" x14ac:dyDescent="0.25">
      <c r="B16" s="770" t="s">
        <v>3000</v>
      </c>
      <c r="C16" s="1021">
        <v>2</v>
      </c>
      <c r="D16" s="1021">
        <v>0</v>
      </c>
      <c r="E16" s="1122">
        <f t="shared" si="0"/>
        <v>2</v>
      </c>
    </row>
    <row r="17" spans="2:5" ht="18.75" customHeight="1" x14ac:dyDescent="0.25">
      <c r="B17" s="770" t="s">
        <v>3001</v>
      </c>
      <c r="C17" s="1021">
        <v>18</v>
      </c>
      <c r="D17" s="1021">
        <v>11</v>
      </c>
      <c r="E17" s="1122">
        <f t="shared" si="0"/>
        <v>29</v>
      </c>
    </row>
    <row r="18" spans="2:5" x14ac:dyDescent="0.25">
      <c r="B18" s="770" t="s">
        <v>3002</v>
      </c>
      <c r="C18" s="1021">
        <v>5</v>
      </c>
      <c r="D18" s="1021">
        <v>8</v>
      </c>
      <c r="E18" s="1122">
        <f t="shared" si="0"/>
        <v>13</v>
      </c>
    </row>
    <row r="19" spans="2:5" ht="18.75" customHeight="1" x14ac:dyDescent="0.25">
      <c r="B19" s="770" t="s">
        <v>2954</v>
      </c>
      <c r="C19" s="1021">
        <v>4</v>
      </c>
      <c r="D19" s="1021">
        <v>5</v>
      </c>
      <c r="E19" s="1122">
        <f t="shared" si="0"/>
        <v>9</v>
      </c>
    </row>
    <row r="20" spans="2:5" ht="18.75" customHeight="1" x14ac:dyDescent="0.25">
      <c r="B20" s="770" t="s">
        <v>3003</v>
      </c>
      <c r="C20" s="1021">
        <v>5</v>
      </c>
      <c r="D20" s="1021">
        <v>7</v>
      </c>
      <c r="E20" s="1122">
        <f t="shared" si="0"/>
        <v>12</v>
      </c>
    </row>
    <row r="21" spans="2:5" ht="18.75" customHeight="1" x14ac:dyDescent="0.25">
      <c r="B21" s="770" t="s">
        <v>2956</v>
      </c>
      <c r="C21" s="1021">
        <v>14</v>
      </c>
      <c r="D21" s="1021">
        <v>5</v>
      </c>
      <c r="E21" s="1122">
        <f t="shared" si="0"/>
        <v>19</v>
      </c>
    </row>
    <row r="22" spans="2:5" ht="18.75" customHeight="1" x14ac:dyDescent="0.25">
      <c r="B22" s="770" t="s">
        <v>2957</v>
      </c>
      <c r="C22" s="1021">
        <v>5</v>
      </c>
      <c r="D22" s="1021">
        <v>3</v>
      </c>
      <c r="E22" s="1122">
        <f t="shared" si="0"/>
        <v>8</v>
      </c>
    </row>
    <row r="23" spans="2:5" ht="18.75" customHeight="1" thickBot="1" x14ac:dyDescent="0.3">
      <c r="B23" s="771" t="s">
        <v>3004</v>
      </c>
      <c r="C23" s="1322">
        <v>9</v>
      </c>
      <c r="D23" s="1322">
        <v>14</v>
      </c>
      <c r="E23" s="1323">
        <f t="shared" si="0"/>
        <v>23</v>
      </c>
    </row>
    <row r="24" spans="2:5" ht="18.75" customHeight="1" thickBot="1" x14ac:dyDescent="0.3">
      <c r="B24" s="772" t="s">
        <v>2772</v>
      </c>
      <c r="C24" s="660">
        <f>SUM(C8:C23)</f>
        <v>167</v>
      </c>
      <c r="D24" s="660">
        <f>SUM(D8:D23)</f>
        <v>111</v>
      </c>
      <c r="E24" s="764">
        <f>SUM(E8:E23)</f>
        <v>278</v>
      </c>
    </row>
    <row r="25" spans="2:5" ht="18.75" customHeight="1" x14ac:dyDescent="0.25">
      <c r="B25" s="774" t="s">
        <v>613</v>
      </c>
      <c r="E25" s="790">
        <f>IFERROR(E24/E54,0)</f>
        <v>0.27443237907206319</v>
      </c>
    </row>
    <row r="26" spans="2:5" ht="18.75" customHeight="1" thickBot="1" x14ac:dyDescent="0.3"/>
    <row r="27" spans="2:5" ht="18.75" customHeight="1" thickBot="1" x14ac:dyDescent="0.35">
      <c r="B27" s="733" t="s">
        <v>2775</v>
      </c>
      <c r="C27" s="751"/>
      <c r="D27" s="751"/>
      <c r="E27" s="752"/>
    </row>
    <row r="28" spans="2:5" ht="18.75" customHeight="1" x14ac:dyDescent="0.25">
      <c r="B28" s="753" t="s">
        <v>3005</v>
      </c>
      <c r="C28" s="626">
        <v>12</v>
      </c>
      <c r="D28" s="626">
        <v>4</v>
      </c>
      <c r="E28" s="1324">
        <f>SUM(C28:D28)</f>
        <v>16</v>
      </c>
    </row>
    <row r="29" spans="2:5" ht="18.75" customHeight="1" x14ac:dyDescent="0.25">
      <c r="B29" s="754" t="s">
        <v>3006</v>
      </c>
      <c r="C29" s="595">
        <v>21</v>
      </c>
      <c r="D29" s="595">
        <v>45</v>
      </c>
      <c r="E29" s="1325">
        <f t="shared" ref="E29:E45" si="1">SUM(C29:D29)</f>
        <v>66</v>
      </c>
    </row>
    <row r="30" spans="2:5" ht="18.75" customHeight="1" x14ac:dyDescent="0.25">
      <c r="B30" s="754" t="s">
        <v>3007</v>
      </c>
      <c r="C30" s="595">
        <v>11</v>
      </c>
      <c r="D30" s="595">
        <v>12</v>
      </c>
      <c r="E30" s="1325">
        <f t="shared" si="1"/>
        <v>23</v>
      </c>
    </row>
    <row r="31" spans="2:5" ht="18.75" customHeight="1" x14ac:dyDescent="0.25">
      <c r="B31" s="775" t="s">
        <v>3008</v>
      </c>
      <c r="C31" s="595">
        <v>7</v>
      </c>
      <c r="D31" s="595">
        <v>9</v>
      </c>
      <c r="E31" s="1325">
        <f t="shared" si="1"/>
        <v>16</v>
      </c>
    </row>
    <row r="32" spans="2:5" ht="15.75" x14ac:dyDescent="0.25">
      <c r="B32" s="754" t="s">
        <v>3009</v>
      </c>
      <c r="C32" s="595">
        <v>25</v>
      </c>
      <c r="D32" s="595">
        <v>17</v>
      </c>
      <c r="E32" s="1325">
        <f t="shared" si="1"/>
        <v>42</v>
      </c>
    </row>
    <row r="33" spans="2:5" ht="18.75" customHeight="1" x14ac:dyDescent="0.25">
      <c r="B33" s="754" t="s">
        <v>3010</v>
      </c>
      <c r="C33" s="595">
        <v>7</v>
      </c>
      <c r="D33" s="595">
        <v>15</v>
      </c>
      <c r="E33" s="1325">
        <f t="shared" si="1"/>
        <v>22</v>
      </c>
    </row>
    <row r="34" spans="2:5" ht="18.75" customHeight="1" x14ac:dyDescent="0.25">
      <c r="B34" s="754" t="s">
        <v>3011</v>
      </c>
      <c r="C34" s="595">
        <v>5</v>
      </c>
      <c r="D34" s="595">
        <v>1</v>
      </c>
      <c r="E34" s="1325">
        <f t="shared" si="1"/>
        <v>6</v>
      </c>
    </row>
    <row r="35" spans="2:5" ht="18.75" customHeight="1" x14ac:dyDescent="0.25">
      <c r="B35" s="754" t="s">
        <v>3012</v>
      </c>
      <c r="C35" s="595">
        <v>52</v>
      </c>
      <c r="D35" s="595">
        <v>31</v>
      </c>
      <c r="E35" s="1325">
        <f t="shared" si="1"/>
        <v>83</v>
      </c>
    </row>
    <row r="36" spans="2:5" ht="18.75" customHeight="1" x14ac:dyDescent="0.25">
      <c r="B36" s="754" t="s">
        <v>3013</v>
      </c>
      <c r="C36" s="595">
        <v>17</v>
      </c>
      <c r="D36" s="595">
        <v>16</v>
      </c>
      <c r="E36" s="1325">
        <f t="shared" si="1"/>
        <v>33</v>
      </c>
    </row>
    <row r="37" spans="2:5" ht="47.25" x14ac:dyDescent="0.25">
      <c r="B37" s="754" t="s">
        <v>3014</v>
      </c>
      <c r="C37" s="595">
        <v>2</v>
      </c>
      <c r="D37" s="595">
        <v>0</v>
      </c>
      <c r="E37" s="1325">
        <f t="shared" si="1"/>
        <v>2</v>
      </c>
    </row>
    <row r="38" spans="2:5" s="1451" customFormat="1" ht="47.25" x14ac:dyDescent="0.25">
      <c r="B38" s="754" t="s">
        <v>3015</v>
      </c>
      <c r="C38" s="1452">
        <v>9</v>
      </c>
      <c r="D38" s="1452">
        <v>6</v>
      </c>
      <c r="E38" s="1325">
        <f t="shared" si="1"/>
        <v>15</v>
      </c>
    </row>
    <row r="39" spans="2:5" s="1451" customFormat="1" ht="31.5" x14ac:dyDescent="0.25">
      <c r="B39" s="754" t="s">
        <v>3016</v>
      </c>
      <c r="C39" s="1452">
        <v>41</v>
      </c>
      <c r="D39" s="1452">
        <v>46</v>
      </c>
      <c r="E39" s="1325">
        <f t="shared" si="1"/>
        <v>87</v>
      </c>
    </row>
    <row r="40" spans="2:5" ht="15.75" x14ac:dyDescent="0.25">
      <c r="B40" s="754" t="s">
        <v>3017</v>
      </c>
      <c r="C40" s="595">
        <v>18</v>
      </c>
      <c r="D40" s="595">
        <v>16</v>
      </c>
      <c r="E40" s="1325">
        <f t="shared" si="1"/>
        <v>34</v>
      </c>
    </row>
    <row r="41" spans="2:5" ht="15.75" x14ac:dyDescent="0.25">
      <c r="B41" s="754" t="s">
        <v>2969</v>
      </c>
      <c r="C41" s="595">
        <v>1</v>
      </c>
      <c r="D41" s="595">
        <v>19</v>
      </c>
      <c r="E41" s="1325">
        <f t="shared" si="1"/>
        <v>20</v>
      </c>
    </row>
    <row r="42" spans="2:5" ht="18.75" customHeight="1" x14ac:dyDescent="0.25">
      <c r="B42" s="754" t="s">
        <v>3018</v>
      </c>
      <c r="C42" s="595">
        <v>76</v>
      </c>
      <c r="D42" s="595">
        <v>16</v>
      </c>
      <c r="E42" s="1325">
        <f t="shared" si="1"/>
        <v>92</v>
      </c>
    </row>
    <row r="43" spans="2:5" ht="18.75" customHeight="1" x14ac:dyDescent="0.25">
      <c r="B43" s="754" t="s">
        <v>2971</v>
      </c>
      <c r="C43" s="595">
        <v>55</v>
      </c>
      <c r="D43" s="595">
        <v>28</v>
      </c>
      <c r="E43" s="1325">
        <f t="shared" si="1"/>
        <v>83</v>
      </c>
    </row>
    <row r="44" spans="2:5" ht="18.75" customHeight="1" x14ac:dyDescent="0.25">
      <c r="B44" s="754" t="s">
        <v>3019</v>
      </c>
      <c r="C44" s="595">
        <v>12</v>
      </c>
      <c r="D44" s="595">
        <v>20</v>
      </c>
      <c r="E44" s="1325">
        <f t="shared" si="1"/>
        <v>32</v>
      </c>
    </row>
    <row r="45" spans="2:5" ht="18.75" customHeight="1" thickBot="1" x14ac:dyDescent="0.3">
      <c r="B45" s="755" t="s">
        <v>2974</v>
      </c>
      <c r="C45" s="1015">
        <v>17</v>
      </c>
      <c r="D45" s="1015">
        <v>26</v>
      </c>
      <c r="E45" s="1326">
        <f t="shared" si="1"/>
        <v>43</v>
      </c>
    </row>
    <row r="46" spans="2:5" ht="18.75" customHeight="1" thickBot="1" x14ac:dyDescent="0.3">
      <c r="B46" s="772" t="s">
        <v>2773</v>
      </c>
      <c r="C46" s="660">
        <f>SUM(C28:C45)</f>
        <v>388</v>
      </c>
      <c r="D46" s="660">
        <f>SUM(D28:D45)</f>
        <v>327</v>
      </c>
      <c r="E46" s="764">
        <f>SUM(E28:E45)</f>
        <v>715</v>
      </c>
    </row>
    <row r="47" spans="2:5" ht="18.75" customHeight="1" thickBot="1" x14ac:dyDescent="0.3">
      <c r="E47" s="789">
        <f>IFERROR(E46/E54,0)</f>
        <v>0.70582428430404742</v>
      </c>
    </row>
    <row r="48" spans="2:5" ht="18.75" customHeight="1" thickBot="1" x14ac:dyDescent="0.35">
      <c r="B48" s="733" t="s">
        <v>2774</v>
      </c>
      <c r="C48" s="751"/>
      <c r="D48" s="751"/>
      <c r="E48" s="752"/>
    </row>
    <row r="49" spans="2:5" ht="31.5" x14ac:dyDescent="0.25">
      <c r="B49" s="753" t="s">
        <v>3020</v>
      </c>
      <c r="C49" s="626">
        <v>2</v>
      </c>
      <c r="D49" s="626">
        <v>0</v>
      </c>
      <c r="E49" s="1324">
        <f>SUM(C49:D49)</f>
        <v>2</v>
      </c>
    </row>
    <row r="50" spans="2:5" ht="15.75" x14ac:dyDescent="0.25">
      <c r="B50" s="776" t="s">
        <v>3021</v>
      </c>
      <c r="C50" s="1022">
        <v>7</v>
      </c>
      <c r="D50" s="1022">
        <v>3</v>
      </c>
      <c r="E50" s="1324">
        <f>SUM(C50:D50)</f>
        <v>10</v>
      </c>
    </row>
    <row r="51" spans="2:5" ht="18.75" customHeight="1" thickBot="1" x14ac:dyDescent="0.3">
      <c r="B51" s="755" t="s">
        <v>3022</v>
      </c>
      <c r="C51" s="1015">
        <v>4</v>
      </c>
      <c r="D51" s="1015">
        <v>4</v>
      </c>
      <c r="E51" s="1326">
        <f>SUM(C51:D51)</f>
        <v>8</v>
      </c>
    </row>
    <row r="52" spans="2:5" ht="18.75" customHeight="1" thickBot="1" x14ac:dyDescent="0.3">
      <c r="B52" s="777" t="s">
        <v>615</v>
      </c>
      <c r="C52" s="152">
        <f>SUM(C49:C51)</f>
        <v>13</v>
      </c>
      <c r="D52" s="152">
        <f>SUM(D49:D51)</f>
        <v>7</v>
      </c>
      <c r="E52" s="766">
        <f>SUM(E49:E51)</f>
        <v>20</v>
      </c>
    </row>
    <row r="53" spans="2:5" ht="18.75" customHeight="1" thickBot="1" x14ac:dyDescent="0.3">
      <c r="B53" s="683"/>
      <c r="C53" s="683"/>
      <c r="D53" s="683"/>
      <c r="E53" s="788">
        <f>IFERROR(E52/E54,0)</f>
        <v>1.9743336623889437E-2</v>
      </c>
    </row>
    <row r="54" spans="2:5" ht="18.75" customHeight="1" thickBot="1" x14ac:dyDescent="0.35">
      <c r="B54" s="778" t="s">
        <v>614</v>
      </c>
      <c r="C54" s="652">
        <f>C24+C46+C52</f>
        <v>568</v>
      </c>
      <c r="D54" s="652">
        <f>D24+D46+D52</f>
        <v>445</v>
      </c>
      <c r="E54" s="1023">
        <f>E24+E46+E52</f>
        <v>1013</v>
      </c>
    </row>
    <row r="55" spans="2:5" ht="15" customHeight="1" x14ac:dyDescent="0.25"/>
  </sheetData>
  <sheetProtection formatCells="0" formatColumns="0" formatRows="0" insertColumns="0" insertRows="0" deleteColumns="0" deleteRows="0" sort="0"/>
  <mergeCells count="4">
    <mergeCell ref="B1:E3"/>
    <mergeCell ref="B4:E4"/>
    <mergeCell ref="B6:E6"/>
    <mergeCell ref="B7:E7"/>
  </mergeCells>
  <pageMargins left="0.7" right="0.7" top="0.75" bottom="0.75" header="0.3" footer="0.3"/>
  <pageSetup paperSize="9" orientation="portrait"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Hoja52"/>
  <dimension ref="A1:J324"/>
  <sheetViews>
    <sheetView showGridLines="0" zoomScaleNormal="100" workbookViewId="0">
      <pane xSplit="1" ySplit="5" topLeftCell="B47" activePane="bottomRight" state="frozen"/>
      <selection activeCell="I25" sqref="I25"/>
      <selection pane="topRight" activeCell="I25" sqref="I25"/>
      <selection pane="bottomLeft" activeCell="I25" sqref="I25"/>
      <selection pane="bottomRight" activeCell="B38" sqref="B38"/>
    </sheetView>
  </sheetViews>
  <sheetFormatPr baseColWidth="10" defaultColWidth="0" defaultRowHeight="15" customHeight="1" zeroHeight="1" x14ac:dyDescent="0.25"/>
  <cols>
    <col min="1" max="1" width="3.5703125" style="566" customWidth="1"/>
    <col min="2" max="2" width="62.42578125" style="566" customWidth="1"/>
    <col min="3" max="5" width="21.85546875" style="566" customWidth="1"/>
    <col min="6" max="6" width="5" style="566" customWidth="1"/>
    <col min="7" max="10" width="0" style="566" hidden="1" customWidth="1"/>
    <col min="11" max="16384" width="9.140625" style="566" hidden="1"/>
  </cols>
  <sheetData>
    <row r="1" spans="2:7" x14ac:dyDescent="0.25">
      <c r="B1" s="1985"/>
      <c r="C1" s="1986"/>
      <c r="D1" s="1986"/>
      <c r="E1" s="1987"/>
    </row>
    <row r="2" spans="2:7" x14ac:dyDescent="0.25">
      <c r="B2" s="1988"/>
      <c r="C2" s="1989"/>
      <c r="D2" s="1989"/>
      <c r="E2" s="1990"/>
    </row>
    <row r="3" spans="2:7" ht="15.75" x14ac:dyDescent="0.25">
      <c r="B3" s="1988"/>
      <c r="C3" s="1989"/>
      <c r="D3" s="1989"/>
      <c r="E3" s="1990"/>
      <c r="F3" s="567"/>
      <c r="G3" s="567"/>
    </row>
    <row r="4" spans="2:7" ht="21.75" thickBot="1" x14ac:dyDescent="0.4">
      <c r="B4" s="2162" t="s">
        <v>2993</v>
      </c>
      <c r="C4" s="2162"/>
      <c r="D4" s="2162"/>
      <c r="E4" s="2162"/>
      <c r="F4" s="567"/>
      <c r="G4" s="567"/>
    </row>
    <row r="5" spans="2:7" ht="22.5" customHeight="1" x14ac:dyDescent="0.25">
      <c r="B5" s="779" t="s">
        <v>594</v>
      </c>
      <c r="C5" s="779" t="s">
        <v>586</v>
      </c>
      <c r="D5" s="779" t="s">
        <v>587</v>
      </c>
      <c r="E5" s="779" t="s">
        <v>595</v>
      </c>
      <c r="F5" s="567"/>
      <c r="G5" s="567"/>
    </row>
    <row r="6" spans="2:7" s="569" customFormat="1" ht="18.75" customHeight="1" x14ac:dyDescent="0.25">
      <c r="B6" s="2038"/>
      <c r="C6" s="2038"/>
      <c r="D6" s="2038"/>
      <c r="E6" s="2038"/>
      <c r="F6" s="568"/>
      <c r="G6" s="568"/>
    </row>
    <row r="7" spans="2:7" ht="18.75" customHeight="1" x14ac:dyDescent="0.3">
      <c r="B7" s="2163" t="s">
        <v>2776</v>
      </c>
      <c r="C7" s="2164"/>
      <c r="D7" s="2164"/>
      <c r="E7" s="2165"/>
    </row>
    <row r="8" spans="2:7" ht="18.75" customHeight="1" x14ac:dyDescent="0.25">
      <c r="B8" s="780" t="s">
        <v>2945</v>
      </c>
      <c r="C8" s="1020">
        <v>8</v>
      </c>
      <c r="D8" s="1020">
        <v>11</v>
      </c>
      <c r="E8" s="1024">
        <f>SUM(C8:D8)</f>
        <v>19</v>
      </c>
    </row>
    <row r="9" spans="2:7" ht="30" x14ac:dyDescent="0.25">
      <c r="B9" s="781" t="s">
        <v>2946</v>
      </c>
      <c r="C9" s="1021">
        <v>13</v>
      </c>
      <c r="D9" s="1021">
        <v>7</v>
      </c>
      <c r="E9" s="1024">
        <f t="shared" ref="E9:E22" si="0">SUM(C9:D9)</f>
        <v>20</v>
      </c>
    </row>
    <row r="10" spans="2:7" ht="18.75" customHeight="1" x14ac:dyDescent="0.25">
      <c r="B10" s="781" t="s">
        <v>2947</v>
      </c>
      <c r="C10" s="1021">
        <v>20</v>
      </c>
      <c r="D10" s="1021">
        <v>7</v>
      </c>
      <c r="E10" s="1024">
        <f t="shared" si="0"/>
        <v>27</v>
      </c>
    </row>
    <row r="11" spans="2:7" ht="18.75" customHeight="1" x14ac:dyDescent="0.25">
      <c r="B11" s="781" t="s">
        <v>2948</v>
      </c>
      <c r="C11" s="1021">
        <v>18</v>
      </c>
      <c r="D11" s="1021">
        <v>10</v>
      </c>
      <c r="E11" s="1024">
        <f t="shared" si="0"/>
        <v>28</v>
      </c>
    </row>
    <row r="12" spans="2:7" x14ac:dyDescent="0.25">
      <c r="B12" s="781" t="s">
        <v>2949</v>
      </c>
      <c r="C12" s="1021">
        <v>15</v>
      </c>
      <c r="D12" s="1021">
        <v>6</v>
      </c>
      <c r="E12" s="1024">
        <f t="shared" si="0"/>
        <v>21</v>
      </c>
    </row>
    <row r="13" spans="2:7" ht="18.75" customHeight="1" x14ac:dyDescent="0.25">
      <c r="B13" s="781" t="s">
        <v>2950</v>
      </c>
      <c r="C13" s="1021">
        <v>9</v>
      </c>
      <c r="D13" s="1021">
        <v>8</v>
      </c>
      <c r="E13" s="1024">
        <f t="shared" si="0"/>
        <v>17</v>
      </c>
    </row>
    <row r="14" spans="2:7" x14ac:dyDescent="0.25">
      <c r="B14" s="781" t="s">
        <v>2951</v>
      </c>
      <c r="C14" s="1021">
        <v>4</v>
      </c>
      <c r="D14" s="1021">
        <v>2</v>
      </c>
      <c r="E14" s="1024">
        <f t="shared" si="0"/>
        <v>6</v>
      </c>
    </row>
    <row r="15" spans="2:7" x14ac:dyDescent="0.25">
      <c r="B15" s="781" t="s">
        <v>2952</v>
      </c>
      <c r="C15" s="1021">
        <v>35</v>
      </c>
      <c r="D15" s="1021">
        <v>22</v>
      </c>
      <c r="E15" s="1024">
        <f t="shared" si="0"/>
        <v>57</v>
      </c>
    </row>
    <row r="16" spans="2:7" ht="18.75" customHeight="1" x14ac:dyDescent="0.25">
      <c r="B16" s="781" t="s">
        <v>2953</v>
      </c>
      <c r="C16" s="1021">
        <v>4</v>
      </c>
      <c r="D16" s="1021">
        <v>4</v>
      </c>
      <c r="E16" s="1024">
        <f t="shared" si="0"/>
        <v>8</v>
      </c>
    </row>
    <row r="17" spans="2:5" ht="18.75" customHeight="1" x14ac:dyDescent="0.25">
      <c r="B17" s="781" t="s">
        <v>2954</v>
      </c>
      <c r="C17" s="1021">
        <v>3</v>
      </c>
      <c r="D17" s="1021">
        <v>5</v>
      </c>
      <c r="E17" s="1024">
        <f t="shared" si="0"/>
        <v>8</v>
      </c>
    </row>
    <row r="18" spans="2:5" ht="18.75" customHeight="1" x14ac:dyDescent="0.25">
      <c r="B18" s="781" t="s">
        <v>2955</v>
      </c>
      <c r="C18" s="1021">
        <v>5</v>
      </c>
      <c r="D18" s="1021">
        <v>7</v>
      </c>
      <c r="E18" s="1024">
        <f t="shared" si="0"/>
        <v>12</v>
      </c>
    </row>
    <row r="19" spans="2:5" x14ac:dyDescent="0.25">
      <c r="B19" s="781" t="s">
        <v>2956</v>
      </c>
      <c r="C19" s="1021">
        <v>12</v>
      </c>
      <c r="D19" s="1021">
        <v>4</v>
      </c>
      <c r="E19" s="1024">
        <f t="shared" si="0"/>
        <v>16</v>
      </c>
    </row>
    <row r="20" spans="2:5" ht="18.75" customHeight="1" x14ac:dyDescent="0.25">
      <c r="B20" s="781" t="s">
        <v>2957</v>
      </c>
      <c r="C20" s="1021">
        <v>5</v>
      </c>
      <c r="D20" s="1021">
        <v>3</v>
      </c>
      <c r="E20" s="1024">
        <f t="shared" si="0"/>
        <v>8</v>
      </c>
    </row>
    <row r="21" spans="2:5" ht="18.75" customHeight="1" x14ac:dyDescent="0.25">
      <c r="B21" s="781" t="s">
        <v>2958</v>
      </c>
      <c r="C21" s="1021">
        <v>7</v>
      </c>
      <c r="D21" s="1021">
        <v>21</v>
      </c>
      <c r="E21" s="1024">
        <f t="shared" si="0"/>
        <v>28</v>
      </c>
    </row>
    <row r="22" spans="2:5" x14ac:dyDescent="0.25">
      <c r="B22" s="781" t="s">
        <v>2959</v>
      </c>
      <c r="C22" s="1021">
        <v>17</v>
      </c>
      <c r="D22" s="1021">
        <v>15</v>
      </c>
      <c r="E22" s="1024">
        <f t="shared" si="0"/>
        <v>32</v>
      </c>
    </row>
    <row r="23" spans="2:5" ht="18.75" customHeight="1" x14ac:dyDescent="0.25">
      <c r="B23" s="586" t="s">
        <v>2772</v>
      </c>
      <c r="C23" s="161">
        <f>SUM(C8:C22)</f>
        <v>175</v>
      </c>
      <c r="D23" s="161">
        <f>SUM(D8:D22)</f>
        <v>132</v>
      </c>
      <c r="E23" s="161">
        <f>SUM(E8:E22)</f>
        <v>307</v>
      </c>
    </row>
    <row r="24" spans="2:5" ht="18.75" customHeight="1" x14ac:dyDescent="0.25">
      <c r="B24" s="774" t="s">
        <v>613</v>
      </c>
      <c r="E24" s="788">
        <f>IFERROR(E23/E52,0)</f>
        <v>0.29690522243713735</v>
      </c>
    </row>
    <row r="25" spans="2:5" ht="18.75" customHeight="1" x14ac:dyDescent="0.25"/>
    <row r="26" spans="2:5" ht="18.75" customHeight="1" x14ac:dyDescent="0.3">
      <c r="B26" s="782" t="s">
        <v>2775</v>
      </c>
      <c r="C26" s="783"/>
      <c r="D26" s="783"/>
      <c r="E26" s="784"/>
    </row>
    <row r="27" spans="2:5" ht="18.75" customHeight="1" x14ac:dyDescent="0.25">
      <c r="B27" s="742" t="s">
        <v>2960</v>
      </c>
      <c r="C27" s="626">
        <v>17</v>
      </c>
      <c r="D27" s="626">
        <v>11</v>
      </c>
      <c r="E27" s="1014">
        <f>SUM(C27:D27)</f>
        <v>28</v>
      </c>
    </row>
    <row r="28" spans="2:5" ht="18.75" customHeight="1" x14ac:dyDescent="0.25">
      <c r="B28" s="743" t="s">
        <v>2961</v>
      </c>
      <c r="C28" s="595">
        <v>20</v>
      </c>
      <c r="D28" s="595">
        <v>41</v>
      </c>
      <c r="E28" s="1014">
        <f t="shared" ref="E28:E43" si="1">SUM(C28:D28)</f>
        <v>61</v>
      </c>
    </row>
    <row r="29" spans="2:5" ht="18.75" customHeight="1" x14ac:dyDescent="0.25">
      <c r="B29" s="743" t="s">
        <v>2962</v>
      </c>
      <c r="C29" s="595">
        <v>7</v>
      </c>
      <c r="D29" s="595">
        <v>9</v>
      </c>
      <c r="E29" s="1014">
        <f t="shared" si="1"/>
        <v>16</v>
      </c>
    </row>
    <row r="30" spans="2:5" ht="15.75" x14ac:dyDescent="0.25">
      <c r="B30" s="743" t="s">
        <v>2963</v>
      </c>
      <c r="C30" s="595">
        <v>7</v>
      </c>
      <c r="D30" s="595">
        <v>13</v>
      </c>
      <c r="E30" s="1014">
        <f t="shared" si="1"/>
        <v>20</v>
      </c>
    </row>
    <row r="31" spans="2:5" ht="15.75" x14ac:dyDescent="0.25">
      <c r="B31" s="785" t="s">
        <v>2964</v>
      </c>
      <c r="C31" s="595">
        <v>15</v>
      </c>
      <c r="D31" s="595">
        <v>12</v>
      </c>
      <c r="E31" s="1014">
        <f t="shared" si="1"/>
        <v>27</v>
      </c>
    </row>
    <row r="32" spans="2:5" ht="15.75" x14ac:dyDescent="0.25">
      <c r="B32" s="743" t="s">
        <v>2965</v>
      </c>
      <c r="C32" s="595">
        <v>9</v>
      </c>
      <c r="D32" s="595">
        <v>16</v>
      </c>
      <c r="E32" s="1014">
        <f t="shared" si="1"/>
        <v>25</v>
      </c>
    </row>
    <row r="33" spans="2:5" ht="18.75" customHeight="1" x14ac:dyDescent="0.25">
      <c r="B33" s="743" t="s">
        <v>2966</v>
      </c>
      <c r="C33" s="595">
        <v>54</v>
      </c>
      <c r="D33" s="595">
        <v>34</v>
      </c>
      <c r="E33" s="1014">
        <f t="shared" si="1"/>
        <v>88</v>
      </c>
    </row>
    <row r="34" spans="2:5" ht="18.75" customHeight="1" x14ac:dyDescent="0.25">
      <c r="B34" s="743" t="s">
        <v>2966</v>
      </c>
      <c r="C34" s="595">
        <v>17</v>
      </c>
      <c r="D34" s="595">
        <v>17</v>
      </c>
      <c r="E34" s="1014">
        <f t="shared" si="1"/>
        <v>34</v>
      </c>
    </row>
    <row r="35" spans="2:5" ht="18.75" customHeight="1" x14ac:dyDescent="0.25">
      <c r="B35" s="743" t="s">
        <v>2967</v>
      </c>
      <c r="C35" s="595">
        <v>4</v>
      </c>
      <c r="D35" s="595">
        <v>2</v>
      </c>
      <c r="E35" s="1014">
        <f t="shared" si="1"/>
        <v>6</v>
      </c>
    </row>
    <row r="36" spans="2:5" ht="18.75" customHeight="1" x14ac:dyDescent="0.25">
      <c r="B36" s="743" t="s">
        <v>1962</v>
      </c>
      <c r="C36" s="595">
        <v>42</v>
      </c>
      <c r="D36" s="595">
        <v>44</v>
      </c>
      <c r="E36" s="1014">
        <f t="shared" si="1"/>
        <v>86</v>
      </c>
    </row>
    <row r="37" spans="2:5" s="1451" customFormat="1" ht="18.75" customHeight="1" x14ac:dyDescent="0.25">
      <c r="B37" s="1422" t="s">
        <v>2968</v>
      </c>
      <c r="C37" s="1452">
        <v>12</v>
      </c>
      <c r="D37" s="1452">
        <v>13</v>
      </c>
      <c r="E37" s="1014">
        <f t="shared" si="1"/>
        <v>25</v>
      </c>
    </row>
    <row r="38" spans="2:5" s="1451" customFormat="1" ht="18.75" customHeight="1" x14ac:dyDescent="0.25">
      <c r="B38" s="1422" t="s">
        <v>2969</v>
      </c>
      <c r="C38" s="1452">
        <v>1</v>
      </c>
      <c r="D38" s="1452">
        <v>20</v>
      </c>
      <c r="E38" s="1014">
        <f t="shared" si="1"/>
        <v>21</v>
      </c>
    </row>
    <row r="39" spans="2:5" s="1451" customFormat="1" ht="18.75" customHeight="1" x14ac:dyDescent="0.25">
      <c r="B39" s="1422" t="s">
        <v>2970</v>
      </c>
      <c r="C39" s="1452">
        <v>67</v>
      </c>
      <c r="D39" s="1452">
        <v>14</v>
      </c>
      <c r="E39" s="1014">
        <f t="shared" si="1"/>
        <v>81</v>
      </c>
    </row>
    <row r="40" spans="2:5" s="1451" customFormat="1" ht="18.75" customHeight="1" x14ac:dyDescent="0.25">
      <c r="B40" s="1422" t="s">
        <v>2971</v>
      </c>
      <c r="C40" s="1452">
        <v>56</v>
      </c>
      <c r="D40" s="1452">
        <v>32</v>
      </c>
      <c r="E40" s="1014">
        <f t="shared" si="1"/>
        <v>88</v>
      </c>
    </row>
    <row r="41" spans="2:5" ht="18.75" customHeight="1" x14ac:dyDescent="0.25">
      <c r="B41" s="743" t="s">
        <v>2972</v>
      </c>
      <c r="C41" s="595">
        <v>12</v>
      </c>
      <c r="D41" s="595">
        <v>6</v>
      </c>
      <c r="E41" s="1014">
        <f t="shared" si="1"/>
        <v>18</v>
      </c>
    </row>
    <row r="42" spans="2:5" ht="18.75" customHeight="1" x14ac:dyDescent="0.25">
      <c r="B42" s="743" t="s">
        <v>2973</v>
      </c>
      <c r="C42" s="595">
        <v>16</v>
      </c>
      <c r="D42" s="595">
        <v>24</v>
      </c>
      <c r="E42" s="1014">
        <f t="shared" si="1"/>
        <v>40</v>
      </c>
    </row>
    <row r="43" spans="2:5" ht="18.75" customHeight="1" x14ac:dyDescent="0.25">
      <c r="B43" s="786" t="s">
        <v>2974</v>
      </c>
      <c r="C43" s="636">
        <v>17</v>
      </c>
      <c r="D43" s="636">
        <v>21</v>
      </c>
      <c r="E43" s="1014">
        <f t="shared" si="1"/>
        <v>38</v>
      </c>
    </row>
    <row r="44" spans="2:5" ht="18.75" customHeight="1" x14ac:dyDescent="0.25">
      <c r="B44" s="586" t="s">
        <v>2773</v>
      </c>
      <c r="C44" s="161">
        <f>SUM(C27:C43)</f>
        <v>373</v>
      </c>
      <c r="D44" s="161">
        <f>SUM(D27:D43)</f>
        <v>329</v>
      </c>
      <c r="E44" s="161">
        <f>SUM(E27:E43)</f>
        <v>702</v>
      </c>
    </row>
    <row r="45" spans="2:5" ht="18.75" customHeight="1" x14ac:dyDescent="0.25">
      <c r="E45" s="788">
        <f>IFERROR(E44/E52,0)</f>
        <v>0.67891682785299812</v>
      </c>
    </row>
    <row r="46" spans="2:5" ht="18.75" customHeight="1" x14ac:dyDescent="0.3">
      <c r="B46" s="782" t="s">
        <v>2774</v>
      </c>
      <c r="C46" s="783"/>
      <c r="D46" s="783"/>
      <c r="E46" s="784"/>
    </row>
    <row r="47" spans="2:5" ht="31.5" x14ac:dyDescent="0.25">
      <c r="B47" s="742" t="s">
        <v>2975</v>
      </c>
      <c r="C47" s="626">
        <v>2</v>
      </c>
      <c r="D47" s="626">
        <v>2</v>
      </c>
      <c r="E47" s="1014">
        <f>SUM(C47:D47)</f>
        <v>4</v>
      </c>
    </row>
    <row r="48" spans="2:5" ht="15.75" x14ac:dyDescent="0.25">
      <c r="B48" s="787" t="s">
        <v>2976</v>
      </c>
      <c r="C48" s="1022">
        <v>9</v>
      </c>
      <c r="D48" s="1022">
        <v>9</v>
      </c>
      <c r="E48" s="1014">
        <f>SUM(C48:D48)</f>
        <v>18</v>
      </c>
    </row>
    <row r="49" spans="2:5" ht="18.75" customHeight="1" x14ac:dyDescent="0.25">
      <c r="B49" s="786" t="s">
        <v>2977</v>
      </c>
      <c r="C49" s="636">
        <v>1</v>
      </c>
      <c r="D49" s="636">
        <v>2</v>
      </c>
      <c r="E49" s="1014">
        <f>SUM(C49:D49)</f>
        <v>3</v>
      </c>
    </row>
    <row r="50" spans="2:5" ht="18.75" customHeight="1" x14ac:dyDescent="0.25">
      <c r="B50" s="586" t="s">
        <v>615</v>
      </c>
      <c r="C50" s="161">
        <f>SUM(C47:C49)</f>
        <v>12</v>
      </c>
      <c r="D50" s="161">
        <f>SUM(D47:D49)</f>
        <v>13</v>
      </c>
      <c r="E50" s="161">
        <f>SUM(E47:E49)</f>
        <v>25</v>
      </c>
    </row>
    <row r="51" spans="2:5" ht="18.75" customHeight="1" x14ac:dyDescent="0.25">
      <c r="B51" s="683"/>
      <c r="C51" s="683"/>
      <c r="D51" s="683"/>
      <c r="E51" s="788">
        <f>IFERROR(E50/E52,0)</f>
        <v>2.4177949709864602E-2</v>
      </c>
    </row>
    <row r="52" spans="2:5" ht="18.75" customHeight="1" x14ac:dyDescent="0.3">
      <c r="B52" s="573" t="s">
        <v>614</v>
      </c>
      <c r="C52" s="108">
        <f>C23+C44+C50</f>
        <v>560</v>
      </c>
      <c r="D52" s="108">
        <f>D23+D44+D50</f>
        <v>474</v>
      </c>
      <c r="E52" s="108">
        <f>E23+E44+E50</f>
        <v>1034</v>
      </c>
    </row>
    <row r="53" spans="2:5" ht="15" customHeight="1" x14ac:dyDescent="0.25"/>
    <row r="63" spans="2:5" ht="15" customHeight="1" x14ac:dyDescent="0.25"/>
    <row r="64" spans="2:5" ht="15" customHeight="1" x14ac:dyDescent="0.25"/>
    <row r="304" ht="15" customHeight="1" x14ac:dyDescent="0.25"/>
    <row r="305" ht="15" customHeight="1" x14ac:dyDescent="0.25"/>
    <row r="306" ht="15" customHeight="1" x14ac:dyDescent="0.25"/>
    <row r="320" ht="15" customHeight="1" x14ac:dyDescent="0.25"/>
    <row r="321" ht="15" customHeight="1" x14ac:dyDescent="0.25"/>
    <row r="322" ht="15" customHeight="1" x14ac:dyDescent="0.25"/>
    <row r="324" ht="15" customHeight="1" x14ac:dyDescent="0.25"/>
  </sheetData>
  <sheetProtection formatCells="0" formatColumns="0" formatRows="0" insertColumns="0" insertRows="0" deleteColumns="0" deleteRows="0" sort="0"/>
  <mergeCells count="4">
    <mergeCell ref="B1:E3"/>
    <mergeCell ref="B4:E4"/>
    <mergeCell ref="B6:E6"/>
    <mergeCell ref="B7:E7"/>
  </mergeCells>
  <pageMargins left="0.7" right="0.7" top="0.75" bottom="0.75" header="0.3" footer="0.3"/>
  <drawing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Hoja53"/>
  <dimension ref="A1:L23"/>
  <sheetViews>
    <sheetView showGridLines="0" zoomScaleNormal="100" workbookViewId="0">
      <pane xSplit="1" ySplit="4" topLeftCell="B9" activePane="bottomRight" state="frozen"/>
      <selection activeCell="I25" sqref="I25"/>
      <selection pane="topRight" activeCell="I25" sqref="I25"/>
      <selection pane="bottomLeft" activeCell="I25" sqref="I25"/>
      <selection pane="bottomRight" activeCell="B4" sqref="B4:J4"/>
    </sheetView>
  </sheetViews>
  <sheetFormatPr baseColWidth="10" defaultColWidth="0" defaultRowHeight="15" customHeight="1" zeroHeight="1" x14ac:dyDescent="0.25"/>
  <cols>
    <col min="1" max="1" width="3.5703125" customWidth="1"/>
    <col min="2" max="10" width="15" customWidth="1"/>
    <col min="11" max="11" width="5" customWidth="1"/>
    <col min="12" max="12" width="0" hidden="1" customWidth="1"/>
    <col min="13" max="16384" width="9.140625" hidden="1"/>
  </cols>
  <sheetData>
    <row r="1" spans="2:12" x14ac:dyDescent="0.25">
      <c r="B1" s="1958"/>
      <c r="C1" s="1959"/>
      <c r="D1" s="1959"/>
      <c r="E1" s="1959"/>
      <c r="F1" s="1959"/>
      <c r="G1" s="1959"/>
      <c r="H1" s="1959"/>
      <c r="I1" s="1959"/>
      <c r="J1" s="1960"/>
    </row>
    <row r="2" spans="2:12" x14ac:dyDescent="0.25">
      <c r="B2" s="1961"/>
      <c r="C2" s="1962"/>
      <c r="D2" s="1962"/>
      <c r="E2" s="1962"/>
      <c r="F2" s="1962"/>
      <c r="G2" s="1962"/>
      <c r="H2" s="1962"/>
      <c r="I2" s="1962"/>
      <c r="J2" s="1963"/>
    </row>
    <row r="3" spans="2:12" ht="16.5" thickBot="1" x14ac:dyDescent="0.3">
      <c r="B3" s="1964"/>
      <c r="C3" s="1965"/>
      <c r="D3" s="1965"/>
      <c r="E3" s="1965"/>
      <c r="F3" s="1965"/>
      <c r="G3" s="1965"/>
      <c r="H3" s="1965"/>
      <c r="I3" s="1965"/>
      <c r="J3" s="1966"/>
      <c r="K3" s="1"/>
      <c r="L3" s="1"/>
    </row>
    <row r="4" spans="2:12" ht="21.75" thickBot="1" x14ac:dyDescent="0.4">
      <c r="B4" s="1967" t="s">
        <v>2777</v>
      </c>
      <c r="C4" s="1968"/>
      <c r="D4" s="1968"/>
      <c r="E4" s="1968"/>
      <c r="F4" s="1968"/>
      <c r="G4" s="1968"/>
      <c r="H4" s="1968"/>
      <c r="I4" s="1968"/>
      <c r="J4" s="1969"/>
      <c r="K4" s="1"/>
      <c r="L4" s="1"/>
    </row>
    <row r="5" spans="2:12" s="2" customFormat="1" ht="15.75" x14ac:dyDescent="0.25">
      <c r="B5" s="1852"/>
      <c r="C5" s="1852"/>
      <c r="D5" s="1852"/>
      <c r="E5" s="1852"/>
      <c r="F5" s="1852"/>
      <c r="G5" s="1852"/>
      <c r="H5" s="1852"/>
      <c r="I5" s="1852"/>
      <c r="J5" s="1852"/>
      <c r="K5" s="5"/>
      <c r="L5" s="5"/>
    </row>
    <row r="6" spans="2:12" s="2" customFormat="1" ht="19.5" customHeight="1" x14ac:dyDescent="0.25">
      <c r="B6" s="76"/>
      <c r="C6" s="77"/>
      <c r="D6" s="77"/>
      <c r="E6" s="77"/>
      <c r="F6" s="77"/>
      <c r="G6" s="77"/>
      <c r="H6" s="77"/>
      <c r="I6" s="77"/>
      <c r="J6" s="78"/>
      <c r="K6" s="5"/>
      <c r="L6" s="5"/>
    </row>
    <row r="7" spans="2:12" s="2" customFormat="1" ht="18.75" customHeight="1" x14ac:dyDescent="0.25">
      <c r="B7" s="79"/>
      <c r="C7" s="75"/>
      <c r="D7" s="75"/>
      <c r="E7" s="75"/>
      <c r="F7" s="75"/>
      <c r="G7" s="75"/>
      <c r="H7" s="75"/>
      <c r="I7" s="75"/>
      <c r="J7" s="80"/>
      <c r="K7" s="5"/>
      <c r="L7" s="5"/>
    </row>
    <row r="8" spans="2:12" s="2" customFormat="1" ht="18.75" customHeight="1" x14ac:dyDescent="0.25">
      <c r="B8" s="79"/>
      <c r="C8" s="75"/>
      <c r="D8" s="75"/>
      <c r="E8" s="75"/>
      <c r="F8" s="75"/>
      <c r="G8" s="75"/>
      <c r="H8" s="75"/>
      <c r="I8" s="75"/>
      <c r="J8" s="80"/>
      <c r="K8" s="5"/>
      <c r="L8" s="5"/>
    </row>
    <row r="9" spans="2:12" s="2" customFormat="1" ht="18.75" customHeight="1" x14ac:dyDescent="0.25">
      <c r="B9" s="79"/>
      <c r="C9" s="75"/>
      <c r="D9" s="75"/>
      <c r="E9" s="75"/>
      <c r="F9" s="75"/>
      <c r="G9" s="75"/>
      <c r="H9" s="75"/>
      <c r="I9" s="75"/>
      <c r="J9" s="80"/>
    </row>
    <row r="10" spans="2:12" ht="18.75" customHeight="1" x14ac:dyDescent="0.25">
      <c r="B10" s="79"/>
      <c r="C10" s="75"/>
      <c r="D10" s="75"/>
      <c r="E10" s="75"/>
      <c r="F10" s="75"/>
      <c r="G10" s="75"/>
      <c r="H10" s="75"/>
      <c r="I10" s="75"/>
      <c r="J10" s="80"/>
    </row>
    <row r="11" spans="2:12" ht="18.75" customHeight="1" x14ac:dyDescent="0.25">
      <c r="B11" s="79"/>
      <c r="C11" s="75"/>
      <c r="D11" s="75"/>
      <c r="E11" s="75"/>
      <c r="F11" s="75"/>
      <c r="G11" s="75"/>
      <c r="H11" s="75"/>
      <c r="I11" s="75"/>
      <c r="J11" s="80"/>
    </row>
    <row r="12" spans="2:12" ht="18.75" customHeight="1" x14ac:dyDescent="0.25">
      <c r="B12" s="79"/>
      <c r="C12" s="75"/>
      <c r="D12" s="75"/>
      <c r="E12" s="75"/>
      <c r="F12" s="75"/>
      <c r="G12" s="75"/>
      <c r="H12" s="75"/>
      <c r="I12" s="75"/>
      <c r="J12" s="80"/>
    </row>
    <row r="13" spans="2:12" ht="18.75" customHeight="1" x14ac:dyDescent="0.25">
      <c r="B13" s="79"/>
      <c r="C13" s="75"/>
      <c r="D13" s="75"/>
      <c r="E13" s="75"/>
      <c r="F13" s="75"/>
      <c r="G13" s="75"/>
      <c r="H13" s="75"/>
      <c r="I13" s="75"/>
      <c r="J13" s="80"/>
    </row>
    <row r="14" spans="2:12" ht="18.75" customHeight="1" x14ac:dyDescent="0.25">
      <c r="B14" s="79"/>
      <c r="C14" s="75"/>
      <c r="D14" s="75"/>
      <c r="E14" s="75"/>
      <c r="F14" s="75"/>
      <c r="G14" s="75"/>
      <c r="H14" s="75"/>
      <c r="I14" s="75"/>
      <c r="J14" s="80"/>
    </row>
    <row r="15" spans="2:12" ht="18.75" customHeight="1" x14ac:dyDescent="0.25">
      <c r="B15" s="79"/>
      <c r="C15" s="75"/>
      <c r="D15" s="75"/>
      <c r="E15" s="75"/>
      <c r="F15" s="75"/>
      <c r="G15" s="75"/>
      <c r="H15" s="75"/>
      <c r="I15" s="75"/>
      <c r="J15" s="80"/>
    </row>
    <row r="16" spans="2:12" ht="18.75" customHeight="1" x14ac:dyDescent="0.25">
      <c r="B16" s="79"/>
      <c r="C16" s="75"/>
      <c r="D16" s="75"/>
      <c r="E16" s="75"/>
      <c r="F16" s="75"/>
      <c r="G16" s="75"/>
      <c r="H16" s="75"/>
      <c r="I16" s="75"/>
      <c r="J16" s="80"/>
    </row>
    <row r="17" spans="2:10" ht="18.75" customHeight="1" x14ac:dyDescent="0.25">
      <c r="B17" s="79"/>
      <c r="C17" s="75"/>
      <c r="D17" s="75"/>
      <c r="E17" s="75"/>
      <c r="F17" s="75"/>
      <c r="G17" s="75"/>
      <c r="H17" s="75"/>
      <c r="I17" s="75"/>
      <c r="J17" s="80"/>
    </row>
    <row r="18" spans="2:10" ht="18.75" customHeight="1" x14ac:dyDescent="0.25">
      <c r="B18" s="79"/>
      <c r="C18" s="75"/>
      <c r="D18" s="75"/>
      <c r="E18" s="75"/>
      <c r="F18" s="75"/>
      <c r="G18" s="75"/>
      <c r="H18" s="75"/>
      <c r="I18" s="75"/>
      <c r="J18" s="80"/>
    </row>
    <row r="19" spans="2:10" ht="18.75" customHeight="1" x14ac:dyDescent="0.25">
      <c r="B19" s="79"/>
      <c r="C19" s="75"/>
      <c r="D19" s="75"/>
      <c r="E19" s="75"/>
      <c r="F19" s="75"/>
      <c r="G19" s="75"/>
      <c r="H19" s="75"/>
      <c r="I19" s="75"/>
      <c r="J19" s="80"/>
    </row>
    <row r="20" spans="2:10" ht="18.75" customHeight="1" x14ac:dyDescent="0.25">
      <c r="B20" s="79"/>
      <c r="C20" s="75"/>
      <c r="D20" s="75"/>
      <c r="E20" s="75"/>
      <c r="F20" s="75"/>
      <c r="G20" s="75"/>
      <c r="H20" s="75"/>
      <c r="I20" s="75"/>
      <c r="J20" s="80"/>
    </row>
    <row r="21" spans="2:10" ht="18.75" customHeight="1" x14ac:dyDescent="0.25">
      <c r="B21" s="79"/>
      <c r="C21" s="75"/>
      <c r="D21" s="75"/>
      <c r="E21" s="75"/>
      <c r="F21" s="75"/>
      <c r="G21" s="75"/>
      <c r="H21" s="75"/>
      <c r="I21" s="75"/>
      <c r="J21" s="80"/>
    </row>
    <row r="22" spans="2:10" ht="18.75" customHeight="1" x14ac:dyDescent="0.25">
      <c r="B22" s="81"/>
      <c r="C22" s="82"/>
      <c r="D22" s="82"/>
      <c r="E22" s="82"/>
      <c r="F22" s="82"/>
      <c r="G22" s="82"/>
      <c r="H22" s="82"/>
      <c r="I22" s="82"/>
      <c r="J22" s="83"/>
    </row>
    <row r="23" spans="2:10" ht="15" customHeight="1" x14ac:dyDescent="0.25"/>
  </sheetData>
  <mergeCells count="3">
    <mergeCell ref="B1:J3"/>
    <mergeCell ref="B4:J4"/>
    <mergeCell ref="B5:J5"/>
  </mergeCell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dimension ref="A1:J288"/>
  <sheetViews>
    <sheetView showGridLines="0" zoomScaleNormal="100" workbookViewId="0">
      <pane ySplit="4" topLeftCell="A5" activePane="bottomLeft" state="frozen"/>
      <selection activeCell="I25" sqref="I25"/>
      <selection pane="bottomLeft" activeCell="B1" sqref="B1:H3"/>
    </sheetView>
  </sheetViews>
  <sheetFormatPr baseColWidth="10" defaultColWidth="0" defaultRowHeight="0" customHeight="1" zeroHeight="1" x14ac:dyDescent="0.25"/>
  <cols>
    <col min="1" max="1" width="3.5703125" customWidth="1"/>
    <col min="2" max="8" width="15" customWidth="1"/>
    <col min="9" max="9" width="5" customWidth="1"/>
    <col min="10" max="10" width="0" hidden="1" customWidth="1"/>
    <col min="11" max="16384" width="9.140625" hidden="1"/>
  </cols>
  <sheetData>
    <row r="1" spans="2:10" ht="15" x14ac:dyDescent="0.25">
      <c r="B1" s="1840"/>
      <c r="C1" s="1841"/>
      <c r="D1" s="1841"/>
      <c r="E1" s="1841"/>
      <c r="F1" s="1841"/>
      <c r="G1" s="1841"/>
      <c r="H1" s="1842"/>
    </row>
    <row r="2" spans="2:10" ht="15" x14ac:dyDescent="0.25">
      <c r="B2" s="1843"/>
      <c r="C2" s="1844"/>
      <c r="D2" s="1844"/>
      <c r="E2" s="1844"/>
      <c r="F2" s="1844"/>
      <c r="G2" s="1844"/>
      <c r="H2" s="1845"/>
    </row>
    <row r="3" spans="2:10" ht="16.5" thickBot="1" x14ac:dyDescent="0.3">
      <c r="B3" s="1846"/>
      <c r="C3" s="1847"/>
      <c r="D3" s="1847"/>
      <c r="E3" s="1847"/>
      <c r="F3" s="1847"/>
      <c r="G3" s="1847"/>
      <c r="H3" s="1848"/>
      <c r="I3" s="1"/>
      <c r="J3" s="1"/>
    </row>
    <row r="4" spans="2:10" ht="21.75" thickBot="1" x14ac:dyDescent="0.4">
      <c r="B4" s="1849" t="s">
        <v>76</v>
      </c>
      <c r="C4" s="1850"/>
      <c r="D4" s="1850"/>
      <c r="E4" s="1850"/>
      <c r="F4" s="1850"/>
      <c r="G4" s="1850"/>
      <c r="H4" s="1851"/>
      <c r="I4" s="1"/>
      <c r="J4" s="1"/>
    </row>
    <row r="5" spans="2:10" s="2" customFormat="1" ht="15.75" x14ac:dyDescent="0.25">
      <c r="B5" s="1852"/>
      <c r="C5" s="1852"/>
      <c r="D5" s="1852"/>
      <c r="E5" s="1852"/>
      <c r="F5" s="1852"/>
      <c r="G5" s="1852"/>
      <c r="H5" s="1852"/>
      <c r="I5" s="5"/>
      <c r="J5" s="5"/>
    </row>
    <row r="6" spans="2:10" s="2" customFormat="1" ht="18.75" customHeight="1" x14ac:dyDescent="0.25">
      <c r="B6" s="1948" t="s">
        <v>3154</v>
      </c>
      <c r="C6" s="1949"/>
      <c r="D6" s="1949"/>
      <c r="E6" s="1949"/>
      <c r="F6" s="1949"/>
      <c r="G6" s="1949"/>
      <c r="H6" s="1950"/>
      <c r="I6" s="5"/>
      <c r="J6" s="5"/>
    </row>
    <row r="7" spans="2:10" s="2" customFormat="1" ht="18.75" customHeight="1" x14ac:dyDescent="0.25">
      <c r="B7" s="1951"/>
      <c r="C7" s="1952"/>
      <c r="D7" s="1952"/>
      <c r="E7" s="1952"/>
      <c r="F7" s="1952"/>
      <c r="G7" s="1952"/>
      <c r="H7" s="1953"/>
    </row>
    <row r="8" spans="2:10" ht="18.75" customHeight="1" x14ac:dyDescent="0.25">
      <c r="B8" s="1951"/>
      <c r="C8" s="1952"/>
      <c r="D8" s="1952"/>
      <c r="E8" s="1952"/>
      <c r="F8" s="1952"/>
      <c r="G8" s="1952"/>
      <c r="H8" s="1953"/>
    </row>
    <row r="9" spans="2:10" ht="18.75" customHeight="1" x14ac:dyDescent="0.25">
      <c r="B9" s="1951"/>
      <c r="C9" s="1952"/>
      <c r="D9" s="1952"/>
      <c r="E9" s="1952"/>
      <c r="F9" s="1952"/>
      <c r="G9" s="1952"/>
      <c r="H9" s="1953"/>
    </row>
    <row r="10" spans="2:10" ht="18.75" customHeight="1" x14ac:dyDescent="0.25">
      <c r="B10" s="1951"/>
      <c r="C10" s="1952"/>
      <c r="D10" s="1952"/>
      <c r="E10" s="1952"/>
      <c r="F10" s="1952"/>
      <c r="G10" s="1952"/>
      <c r="H10" s="1953"/>
    </row>
    <row r="11" spans="2:10" ht="18.75" customHeight="1" x14ac:dyDescent="0.25">
      <c r="B11" s="1951"/>
      <c r="C11" s="1952"/>
      <c r="D11" s="1952"/>
      <c r="E11" s="1952"/>
      <c r="F11" s="1952"/>
      <c r="G11" s="1952"/>
      <c r="H11" s="1953"/>
    </row>
    <row r="12" spans="2:10" ht="18.75" customHeight="1" x14ac:dyDescent="0.25">
      <c r="B12" s="1951"/>
      <c r="C12" s="1952"/>
      <c r="D12" s="1952"/>
      <c r="E12" s="1952"/>
      <c r="F12" s="1952"/>
      <c r="G12" s="1952"/>
      <c r="H12" s="1953"/>
    </row>
    <row r="13" spans="2:10" ht="18.75" customHeight="1" x14ac:dyDescent="0.25">
      <c r="B13" s="1951"/>
      <c r="C13" s="1952"/>
      <c r="D13" s="1952"/>
      <c r="E13" s="1952"/>
      <c r="F13" s="1952"/>
      <c r="G13" s="1952"/>
      <c r="H13" s="1953"/>
    </row>
    <row r="14" spans="2:10" ht="18.75" customHeight="1" x14ac:dyDescent="0.25">
      <c r="B14" s="1951"/>
      <c r="C14" s="1952"/>
      <c r="D14" s="1952"/>
      <c r="E14" s="1952"/>
      <c r="F14" s="1952"/>
      <c r="G14" s="1952"/>
      <c r="H14" s="1953"/>
    </row>
    <row r="15" spans="2:10" ht="18.75" customHeight="1" x14ac:dyDescent="0.25">
      <c r="B15" s="1951"/>
      <c r="C15" s="1952"/>
      <c r="D15" s="1952"/>
      <c r="E15" s="1952"/>
      <c r="F15" s="1952"/>
      <c r="G15" s="1952"/>
      <c r="H15" s="1953"/>
    </row>
    <row r="16" spans="2:10" ht="18.75" customHeight="1" x14ac:dyDescent="0.25">
      <c r="B16" s="1951"/>
      <c r="C16" s="1952"/>
      <c r="D16" s="1952"/>
      <c r="E16" s="1952"/>
      <c r="F16" s="1952"/>
      <c r="G16" s="1952"/>
      <c r="H16" s="1953"/>
    </row>
    <row r="17" spans="2:8" ht="18.75" customHeight="1" x14ac:dyDescent="0.25">
      <c r="B17" s="1951"/>
      <c r="C17" s="1952"/>
      <c r="D17" s="1952"/>
      <c r="E17" s="1952"/>
      <c r="F17" s="1952"/>
      <c r="G17" s="1952"/>
      <c r="H17" s="1953"/>
    </row>
    <row r="18" spans="2:8" ht="18.75" customHeight="1" x14ac:dyDescent="0.25">
      <c r="B18" s="1951"/>
      <c r="C18" s="1952"/>
      <c r="D18" s="1952"/>
      <c r="E18" s="1952"/>
      <c r="F18" s="1952"/>
      <c r="G18" s="1952"/>
      <c r="H18" s="1953"/>
    </row>
    <row r="19" spans="2:8" ht="18.75" customHeight="1" x14ac:dyDescent="0.25">
      <c r="B19" s="1951"/>
      <c r="C19" s="1952"/>
      <c r="D19" s="1952"/>
      <c r="E19" s="1952"/>
      <c r="F19" s="1952"/>
      <c r="G19" s="1952"/>
      <c r="H19" s="1953"/>
    </row>
    <row r="20" spans="2:8" ht="18.75" customHeight="1" x14ac:dyDescent="0.25">
      <c r="B20" s="1951"/>
      <c r="C20" s="1952"/>
      <c r="D20" s="1952"/>
      <c r="E20" s="1952"/>
      <c r="F20" s="1952"/>
      <c r="G20" s="1952"/>
      <c r="H20" s="1953"/>
    </row>
    <row r="21" spans="2:8" ht="18.75" customHeight="1" x14ac:dyDescent="0.25">
      <c r="B21" s="1954"/>
      <c r="C21" s="1955"/>
      <c r="D21" s="1955"/>
      <c r="E21" s="1955"/>
      <c r="F21" s="1955"/>
      <c r="G21" s="1955"/>
      <c r="H21" s="1956"/>
    </row>
    <row r="22" spans="2:8" ht="18.75" customHeight="1" x14ac:dyDescent="0.25">
      <c r="B22" s="73"/>
      <c r="C22" s="73"/>
      <c r="D22" s="73"/>
      <c r="E22" s="73"/>
      <c r="F22" s="73"/>
      <c r="G22" s="73"/>
      <c r="H22" s="73"/>
    </row>
    <row r="23" spans="2:8" ht="18.75" hidden="1" customHeight="1" x14ac:dyDescent="0.25">
      <c r="B23" s="73"/>
      <c r="C23" s="73"/>
      <c r="D23" s="73"/>
      <c r="E23" s="73"/>
      <c r="F23" s="73"/>
      <c r="G23" s="73"/>
      <c r="H23" s="73"/>
    </row>
    <row r="24" spans="2:8" ht="18.75" hidden="1" customHeight="1" x14ac:dyDescent="0.25">
      <c r="B24" s="73"/>
      <c r="C24" s="73"/>
      <c r="D24" s="73"/>
      <c r="E24" s="73"/>
      <c r="F24" s="73"/>
      <c r="G24" s="73"/>
      <c r="H24" s="73"/>
    </row>
    <row r="25" spans="2:8" ht="18.75" hidden="1" customHeight="1" x14ac:dyDescent="0.25">
      <c r="B25" s="73"/>
      <c r="C25" s="73"/>
      <c r="D25" s="73"/>
      <c r="E25" s="73"/>
      <c r="F25" s="73"/>
      <c r="G25" s="73"/>
      <c r="H25" s="73"/>
    </row>
    <row r="26" spans="2:8" ht="18.75" hidden="1" customHeight="1" x14ac:dyDescent="0.25">
      <c r="B26" s="73"/>
      <c r="C26" s="73"/>
      <c r="D26" s="73"/>
      <c r="E26" s="73"/>
      <c r="F26" s="73"/>
      <c r="G26" s="73"/>
      <c r="H26" s="73"/>
    </row>
    <row r="27" spans="2:8" ht="18.75" hidden="1" customHeight="1" x14ac:dyDescent="0.25">
      <c r="B27" s="73"/>
      <c r="C27" s="73"/>
      <c r="D27" s="73"/>
      <c r="E27" s="73"/>
      <c r="F27" s="73"/>
      <c r="G27" s="73"/>
      <c r="H27" s="73"/>
    </row>
    <row r="28" spans="2:8" ht="16.5" hidden="1" customHeight="1" x14ac:dyDescent="0.25"/>
    <row r="29" spans="2:8" ht="15" hidden="1" customHeight="1" x14ac:dyDescent="0.25"/>
    <row r="30" spans="2:8" ht="15" hidden="1" customHeight="1" x14ac:dyDescent="0.25"/>
    <row r="31" spans="2:8" ht="15" hidden="1" customHeight="1" x14ac:dyDescent="0.25"/>
    <row r="32" spans="2:8" ht="15" hidden="1" customHeight="1" x14ac:dyDescent="0.25"/>
    <row r="33" ht="15" hidden="1" customHeight="1" x14ac:dyDescent="0.25"/>
    <row r="34" ht="15" hidden="1" customHeight="1" x14ac:dyDescent="0.25"/>
    <row r="35" ht="15" hidden="1" customHeight="1" x14ac:dyDescent="0.25"/>
    <row r="36" ht="15" hidden="1" customHeight="1" x14ac:dyDescent="0.25"/>
    <row r="37" ht="15" hidden="1" customHeight="1" x14ac:dyDescent="0.25"/>
    <row r="38" ht="15" hidden="1" customHeight="1" x14ac:dyDescent="0.25"/>
    <row r="39" ht="15" hidden="1" customHeight="1" x14ac:dyDescent="0.25"/>
    <row r="40" ht="15" hidden="1" customHeight="1" x14ac:dyDescent="0.25"/>
    <row r="41" ht="15" hidden="1" customHeight="1" x14ac:dyDescent="0.25"/>
    <row r="42" ht="15" hidden="1" customHeight="1" x14ac:dyDescent="0.25"/>
    <row r="43" ht="15" hidden="1" customHeight="1" x14ac:dyDescent="0.25"/>
    <row r="44" ht="15" hidden="1" customHeight="1" x14ac:dyDescent="0.25"/>
    <row r="45" ht="15" hidden="1" customHeight="1" x14ac:dyDescent="0.25"/>
    <row r="46" ht="15" hidden="1" customHeight="1" x14ac:dyDescent="0.25"/>
    <row r="47" ht="15" hidden="1" customHeight="1" x14ac:dyDescent="0.25"/>
    <row r="48" ht="15" hidden="1" customHeight="1" x14ac:dyDescent="0.25"/>
    <row r="49" ht="15" hidden="1" customHeight="1" x14ac:dyDescent="0.25"/>
    <row r="50" ht="15" hidden="1" customHeight="1" x14ac:dyDescent="0.25"/>
    <row r="51" ht="15" hidden="1" customHeight="1" x14ac:dyDescent="0.25"/>
    <row r="52" ht="15" hidden="1" customHeight="1" x14ac:dyDescent="0.25"/>
    <row r="53" ht="15" hidden="1" customHeight="1" x14ac:dyDescent="0.25"/>
    <row r="54" ht="15" hidden="1" customHeight="1" x14ac:dyDescent="0.25"/>
    <row r="55" ht="15" hidden="1" customHeight="1" x14ac:dyDescent="0.25"/>
    <row r="56" ht="15" hidden="1" customHeight="1" x14ac:dyDescent="0.25"/>
    <row r="57" ht="15" hidden="1" customHeight="1" x14ac:dyDescent="0.25"/>
    <row r="58" ht="15" hidden="1" customHeight="1" x14ac:dyDescent="0.25"/>
    <row r="59" ht="15" hidden="1" customHeight="1" x14ac:dyDescent="0.25"/>
    <row r="60" ht="15" hidden="1" customHeight="1" x14ac:dyDescent="0.25"/>
    <row r="61" ht="15" hidden="1" customHeight="1" x14ac:dyDescent="0.25"/>
    <row r="62" ht="15" hidden="1" customHeight="1" x14ac:dyDescent="0.25"/>
    <row r="63" ht="15" hidden="1" customHeight="1" x14ac:dyDescent="0.25"/>
    <row r="64" ht="15" hidden="1" customHeight="1" x14ac:dyDescent="0.25"/>
    <row r="65" ht="15" hidden="1" customHeight="1" x14ac:dyDescent="0.25"/>
    <row r="66" ht="15" hidden="1" customHeight="1" x14ac:dyDescent="0.25"/>
    <row r="67" ht="15" hidden="1" customHeight="1" x14ac:dyDescent="0.25"/>
    <row r="68" ht="15" hidden="1" customHeight="1" x14ac:dyDescent="0.25"/>
    <row r="69" ht="15" hidden="1" customHeight="1" x14ac:dyDescent="0.25"/>
    <row r="70" ht="15" hidden="1" customHeight="1" x14ac:dyDescent="0.25"/>
    <row r="71" ht="15" hidden="1" customHeight="1" x14ac:dyDescent="0.25"/>
    <row r="72" ht="15" hidden="1" customHeight="1" x14ac:dyDescent="0.25"/>
    <row r="73" ht="15" hidden="1" customHeight="1" x14ac:dyDescent="0.25"/>
    <row r="74" ht="15" hidden="1" customHeight="1" x14ac:dyDescent="0.25"/>
    <row r="75" ht="15" hidden="1" customHeight="1" x14ac:dyDescent="0.25"/>
    <row r="76" ht="15" hidden="1" customHeight="1" x14ac:dyDescent="0.25"/>
    <row r="77" ht="15" hidden="1" customHeight="1" x14ac:dyDescent="0.25"/>
    <row r="78" ht="15" hidden="1" customHeight="1" x14ac:dyDescent="0.25"/>
    <row r="79" ht="15" hidden="1" customHeight="1" x14ac:dyDescent="0.25"/>
    <row r="80" ht="15" hidden="1" customHeight="1" x14ac:dyDescent="0.25"/>
    <row r="81" ht="15" hidden="1" customHeight="1" x14ac:dyDescent="0.25"/>
    <row r="82" ht="15" hidden="1" customHeight="1" x14ac:dyDescent="0.25"/>
    <row r="83" ht="15" hidden="1" customHeight="1" x14ac:dyDescent="0.25"/>
    <row r="84" ht="15" hidden="1" customHeight="1" x14ac:dyDescent="0.25"/>
    <row r="85" ht="15" hidden="1" customHeight="1" x14ac:dyDescent="0.25"/>
    <row r="86" ht="15" hidden="1" customHeight="1" x14ac:dyDescent="0.25"/>
    <row r="87" ht="15" hidden="1" customHeight="1" x14ac:dyDescent="0.25"/>
    <row r="88" ht="15" hidden="1" customHeight="1" x14ac:dyDescent="0.25"/>
    <row r="89" ht="15" hidden="1" customHeight="1" x14ac:dyDescent="0.25"/>
    <row r="90" ht="15" hidden="1" customHeight="1" x14ac:dyDescent="0.25"/>
    <row r="91" ht="15" hidden="1" customHeight="1" x14ac:dyDescent="0.25"/>
    <row r="92" ht="15" hidden="1" customHeight="1" x14ac:dyDescent="0.25"/>
    <row r="93" ht="15" hidden="1" customHeight="1" x14ac:dyDescent="0.25"/>
    <row r="94" ht="15" hidden="1" customHeight="1" x14ac:dyDescent="0.25"/>
    <row r="95" ht="15" hidden="1" customHeight="1" x14ac:dyDescent="0.25"/>
    <row r="96" ht="15" hidden="1" customHeight="1" x14ac:dyDescent="0.25"/>
    <row r="97" ht="15" hidden="1" customHeight="1" x14ac:dyDescent="0.25"/>
    <row r="98" ht="15" hidden="1" customHeight="1" x14ac:dyDescent="0.25"/>
    <row r="99" ht="15" hidden="1" customHeight="1" x14ac:dyDescent="0.25"/>
    <row r="100" ht="15" hidden="1" customHeight="1" x14ac:dyDescent="0.25"/>
    <row r="101" ht="15" hidden="1" customHeight="1" x14ac:dyDescent="0.25"/>
    <row r="102" ht="15" hidden="1" customHeight="1" x14ac:dyDescent="0.25"/>
    <row r="103" ht="15" hidden="1" customHeight="1" x14ac:dyDescent="0.25"/>
    <row r="104" ht="15" hidden="1" customHeight="1" x14ac:dyDescent="0.25"/>
    <row r="105" ht="15" hidden="1" customHeight="1" x14ac:dyDescent="0.25"/>
    <row r="106" ht="15" hidden="1" customHeight="1" x14ac:dyDescent="0.25"/>
    <row r="107" ht="15" hidden="1" customHeight="1" x14ac:dyDescent="0.25"/>
    <row r="108" ht="15" hidden="1" customHeight="1" x14ac:dyDescent="0.25"/>
    <row r="109" ht="15" hidden="1" customHeight="1" x14ac:dyDescent="0.25"/>
    <row r="110" ht="15" hidden="1" customHeight="1" x14ac:dyDescent="0.25"/>
    <row r="111" ht="15" hidden="1" customHeight="1" x14ac:dyDescent="0.25"/>
    <row r="112" ht="15" hidden="1" customHeight="1" x14ac:dyDescent="0.25"/>
    <row r="113" ht="15" hidden="1" customHeight="1" x14ac:dyDescent="0.25"/>
    <row r="114" ht="15" hidden="1" customHeight="1" x14ac:dyDescent="0.25"/>
    <row r="115" ht="15" hidden="1" customHeight="1" x14ac:dyDescent="0.25"/>
    <row r="116" ht="15" hidden="1" customHeight="1" x14ac:dyDescent="0.25"/>
    <row r="117" ht="15" hidden="1" customHeight="1" x14ac:dyDescent="0.25"/>
    <row r="118" ht="15" hidden="1" customHeight="1" x14ac:dyDescent="0.25"/>
    <row r="119" ht="15" hidden="1" customHeight="1" x14ac:dyDescent="0.25"/>
    <row r="120" ht="15" hidden="1" customHeight="1" x14ac:dyDescent="0.25"/>
    <row r="121" ht="15" hidden="1" customHeight="1" x14ac:dyDescent="0.25"/>
    <row r="122" ht="15" hidden="1" customHeight="1" x14ac:dyDescent="0.25"/>
    <row r="123" ht="15" hidden="1" customHeight="1" x14ac:dyDescent="0.25"/>
    <row r="124" ht="15" hidden="1" customHeight="1" x14ac:dyDescent="0.25"/>
    <row r="125" ht="15" hidden="1" customHeight="1" x14ac:dyDescent="0.25"/>
    <row r="126" ht="15" hidden="1" customHeight="1" x14ac:dyDescent="0.25"/>
    <row r="127" ht="15" hidden="1" customHeight="1" x14ac:dyDescent="0.25"/>
    <row r="128" ht="15" hidden="1" customHeight="1" x14ac:dyDescent="0.25"/>
    <row r="129" ht="15" hidden="1" customHeight="1" x14ac:dyDescent="0.25"/>
    <row r="130" ht="15" hidden="1" customHeight="1" x14ac:dyDescent="0.25"/>
    <row r="131" ht="15" hidden="1" customHeight="1" x14ac:dyDescent="0.25"/>
    <row r="132" ht="15" hidden="1" customHeight="1" x14ac:dyDescent="0.25"/>
    <row r="133" ht="15" hidden="1" customHeight="1" x14ac:dyDescent="0.25"/>
    <row r="134" ht="15" hidden="1" customHeight="1" x14ac:dyDescent="0.25"/>
    <row r="135" ht="15" hidden="1" customHeight="1" x14ac:dyDescent="0.25"/>
    <row r="136" ht="15" hidden="1" customHeight="1" x14ac:dyDescent="0.25"/>
    <row r="137" ht="15" hidden="1" customHeight="1" x14ac:dyDescent="0.25"/>
    <row r="138" ht="15" hidden="1" customHeight="1" x14ac:dyDescent="0.25"/>
    <row r="139" ht="15" hidden="1" customHeight="1" x14ac:dyDescent="0.25"/>
    <row r="140" ht="15" hidden="1" customHeight="1" x14ac:dyDescent="0.25"/>
    <row r="141" ht="15" hidden="1" customHeight="1" x14ac:dyDescent="0.25"/>
    <row r="142" ht="15" hidden="1" customHeight="1" x14ac:dyDescent="0.25"/>
    <row r="143" ht="15" hidden="1" customHeight="1" x14ac:dyDescent="0.25"/>
    <row r="144" ht="15" hidden="1" customHeight="1" x14ac:dyDescent="0.25"/>
    <row r="145" ht="15" hidden="1" customHeight="1" x14ac:dyDescent="0.25"/>
    <row r="146" ht="15" hidden="1" customHeight="1" x14ac:dyDescent="0.25"/>
    <row r="147" ht="15" hidden="1" customHeight="1" x14ac:dyDescent="0.25"/>
    <row r="148" ht="15" hidden="1" customHeight="1" x14ac:dyDescent="0.25"/>
    <row r="149" ht="15" hidden="1" customHeight="1" x14ac:dyDescent="0.25"/>
    <row r="150" ht="15" hidden="1" customHeight="1" x14ac:dyDescent="0.25"/>
    <row r="151" ht="15" hidden="1" customHeight="1" x14ac:dyDescent="0.25"/>
    <row r="152" ht="15" hidden="1" customHeight="1" x14ac:dyDescent="0.25"/>
    <row r="153" ht="15" hidden="1" customHeight="1" x14ac:dyDescent="0.25"/>
    <row r="154" ht="15" hidden="1" customHeight="1" x14ac:dyDescent="0.25"/>
    <row r="155" ht="15" hidden="1" customHeight="1" x14ac:dyDescent="0.25"/>
    <row r="156" ht="15" hidden="1" customHeight="1" x14ac:dyDescent="0.25"/>
    <row r="157" ht="15" hidden="1" customHeight="1" x14ac:dyDescent="0.25"/>
    <row r="158" ht="15" hidden="1" customHeight="1" x14ac:dyDescent="0.25"/>
    <row r="159" ht="15" hidden="1" customHeight="1" x14ac:dyDescent="0.25"/>
    <row r="160" ht="15" hidden="1" customHeight="1" x14ac:dyDescent="0.25"/>
    <row r="161" ht="15" hidden="1" customHeight="1" x14ac:dyDescent="0.25"/>
    <row r="162" ht="15" hidden="1" customHeight="1" x14ac:dyDescent="0.25"/>
    <row r="163" ht="15" hidden="1" customHeight="1" x14ac:dyDescent="0.25"/>
    <row r="164" ht="15" hidden="1" customHeight="1" x14ac:dyDescent="0.25"/>
    <row r="165" ht="15" hidden="1" customHeight="1" x14ac:dyDescent="0.25"/>
    <row r="166" ht="15" hidden="1" customHeight="1" x14ac:dyDescent="0.25"/>
    <row r="167" ht="15" hidden="1" customHeight="1" x14ac:dyDescent="0.25"/>
    <row r="168" ht="15" hidden="1" customHeight="1" x14ac:dyDescent="0.25"/>
    <row r="169" ht="15" hidden="1" customHeight="1" x14ac:dyDescent="0.25"/>
    <row r="170" ht="15" hidden="1" customHeight="1" x14ac:dyDescent="0.25"/>
    <row r="171" ht="15" hidden="1" customHeight="1" x14ac:dyDescent="0.25"/>
    <row r="172" ht="15" hidden="1" customHeight="1" x14ac:dyDescent="0.25"/>
    <row r="173" ht="15" hidden="1" customHeight="1" x14ac:dyDescent="0.25"/>
    <row r="174" ht="15" hidden="1" customHeight="1" x14ac:dyDescent="0.25"/>
    <row r="175" ht="15" hidden="1" customHeight="1" x14ac:dyDescent="0.25"/>
    <row r="176" ht="15" hidden="1" customHeight="1" x14ac:dyDescent="0.25"/>
    <row r="177" ht="15" hidden="1" customHeight="1" x14ac:dyDescent="0.25"/>
    <row r="178" ht="15" hidden="1" customHeight="1" x14ac:dyDescent="0.25"/>
    <row r="179" ht="15" hidden="1" customHeight="1" x14ac:dyDescent="0.25"/>
    <row r="180" ht="15" hidden="1" customHeight="1" x14ac:dyDescent="0.25"/>
    <row r="181" ht="15" hidden="1" customHeight="1" x14ac:dyDescent="0.25"/>
    <row r="182" ht="15" hidden="1" customHeight="1" x14ac:dyDescent="0.25"/>
    <row r="183" ht="15" hidden="1" customHeight="1" x14ac:dyDescent="0.25"/>
    <row r="184" ht="15" hidden="1" customHeight="1" x14ac:dyDescent="0.25"/>
    <row r="185" ht="15" hidden="1" customHeight="1" x14ac:dyDescent="0.25"/>
    <row r="186" ht="15" hidden="1" customHeight="1" x14ac:dyDescent="0.25"/>
    <row r="187" ht="15" hidden="1" customHeight="1" x14ac:dyDescent="0.25"/>
    <row r="188" ht="15" hidden="1" customHeight="1" x14ac:dyDescent="0.25"/>
    <row r="189" ht="15" hidden="1" customHeight="1" x14ac:dyDescent="0.25"/>
    <row r="190" ht="15" hidden="1" customHeight="1" x14ac:dyDescent="0.25"/>
    <row r="191" ht="15" hidden="1" customHeight="1" x14ac:dyDescent="0.25"/>
    <row r="192" ht="15" hidden="1" customHeight="1" x14ac:dyDescent="0.25"/>
    <row r="193" ht="15" hidden="1" customHeight="1" x14ac:dyDescent="0.25"/>
    <row r="194" ht="15" hidden="1" customHeight="1" x14ac:dyDescent="0.25"/>
    <row r="195" ht="15" hidden="1" customHeight="1" x14ac:dyDescent="0.25"/>
    <row r="196" ht="15" hidden="1" customHeight="1" x14ac:dyDescent="0.25"/>
    <row r="197" ht="15" hidden="1" customHeight="1" x14ac:dyDescent="0.25"/>
    <row r="198" ht="15" hidden="1" customHeight="1" x14ac:dyDescent="0.25"/>
    <row r="199" ht="15" hidden="1" customHeight="1" x14ac:dyDescent="0.25"/>
    <row r="200" ht="15" hidden="1" customHeight="1" x14ac:dyDescent="0.25"/>
    <row r="201" ht="15" hidden="1" customHeight="1" x14ac:dyDescent="0.25"/>
    <row r="202" ht="15" hidden="1" customHeight="1" x14ac:dyDescent="0.25"/>
    <row r="203" ht="15" hidden="1" customHeight="1" x14ac:dyDescent="0.25"/>
    <row r="204" ht="15" hidden="1" customHeight="1" x14ac:dyDescent="0.25"/>
    <row r="205" ht="15" hidden="1" customHeight="1" x14ac:dyDescent="0.25"/>
    <row r="206" ht="15" hidden="1" customHeight="1" x14ac:dyDescent="0.25"/>
    <row r="207" ht="15" hidden="1" customHeight="1" x14ac:dyDescent="0.25"/>
    <row r="208" ht="15" hidden="1" customHeight="1" x14ac:dyDescent="0.25"/>
    <row r="209" ht="15" hidden="1" customHeight="1" x14ac:dyDescent="0.25"/>
    <row r="210" ht="15" hidden="1" customHeight="1" x14ac:dyDescent="0.25"/>
    <row r="211" ht="15" hidden="1" customHeight="1" x14ac:dyDescent="0.25"/>
    <row r="212" ht="15" hidden="1" customHeight="1" x14ac:dyDescent="0.25"/>
    <row r="213" ht="15" hidden="1" customHeight="1" x14ac:dyDescent="0.25"/>
    <row r="214" ht="15" hidden="1" customHeight="1" x14ac:dyDescent="0.25"/>
    <row r="215" ht="15" hidden="1" customHeight="1" x14ac:dyDescent="0.25"/>
    <row r="216" ht="15" hidden="1" customHeight="1" x14ac:dyDescent="0.25"/>
    <row r="217" ht="15" hidden="1" customHeight="1" x14ac:dyDescent="0.25"/>
    <row r="218" ht="15" hidden="1" customHeight="1" x14ac:dyDescent="0.25"/>
    <row r="219" ht="15" hidden="1" customHeight="1" x14ac:dyDescent="0.25"/>
    <row r="220" ht="15" hidden="1" customHeight="1" x14ac:dyDescent="0.25"/>
    <row r="221" ht="15" hidden="1" customHeight="1" x14ac:dyDescent="0.25"/>
    <row r="222" ht="15" hidden="1" customHeight="1" x14ac:dyDescent="0.25"/>
    <row r="223" ht="15" hidden="1" customHeight="1" x14ac:dyDescent="0.25"/>
    <row r="224" ht="15" hidden="1" customHeight="1" x14ac:dyDescent="0.25"/>
    <row r="225" ht="15" hidden="1" customHeight="1" x14ac:dyDescent="0.25"/>
    <row r="226" ht="15" hidden="1" customHeight="1" x14ac:dyDescent="0.25"/>
    <row r="227" ht="15" hidden="1" customHeight="1" x14ac:dyDescent="0.25"/>
    <row r="228" ht="15" hidden="1" customHeight="1" x14ac:dyDescent="0.25"/>
    <row r="229" ht="15" hidden="1" customHeight="1" x14ac:dyDescent="0.25"/>
    <row r="230" ht="15" hidden="1" customHeight="1" x14ac:dyDescent="0.25"/>
    <row r="231" ht="15" hidden="1" customHeight="1" x14ac:dyDescent="0.25"/>
    <row r="232" ht="15" hidden="1" customHeight="1" x14ac:dyDescent="0.25"/>
    <row r="233" ht="15" hidden="1" customHeight="1" x14ac:dyDescent="0.25"/>
    <row r="234" ht="15" hidden="1" customHeight="1" x14ac:dyDescent="0.25"/>
    <row r="235" ht="15" hidden="1" customHeight="1" x14ac:dyDescent="0.25"/>
    <row r="236" ht="15" hidden="1" customHeight="1" x14ac:dyDescent="0.25"/>
    <row r="237" ht="15" hidden="1" customHeight="1" x14ac:dyDescent="0.25"/>
    <row r="238" ht="15" hidden="1" customHeight="1" x14ac:dyDescent="0.25"/>
    <row r="239" ht="15" hidden="1" customHeight="1" x14ac:dyDescent="0.25"/>
    <row r="240" ht="15" hidden="1" customHeight="1" x14ac:dyDescent="0.25"/>
    <row r="241" ht="15" hidden="1" customHeight="1" x14ac:dyDescent="0.25"/>
    <row r="242" ht="15" hidden="1" customHeight="1" x14ac:dyDescent="0.25"/>
    <row r="243" ht="15" hidden="1" customHeight="1" x14ac:dyDescent="0.25"/>
    <row r="244" ht="15" hidden="1" customHeight="1" x14ac:dyDescent="0.25"/>
    <row r="245" ht="15" hidden="1" customHeight="1" x14ac:dyDescent="0.25"/>
    <row r="246" ht="15" hidden="1" customHeight="1" x14ac:dyDescent="0.25"/>
    <row r="247" ht="15" hidden="1" customHeight="1" x14ac:dyDescent="0.25"/>
    <row r="248" ht="15" hidden="1" customHeight="1" x14ac:dyDescent="0.25"/>
    <row r="249" ht="15" hidden="1" customHeight="1" x14ac:dyDescent="0.25"/>
    <row r="250" ht="15" hidden="1" customHeight="1" x14ac:dyDescent="0.25"/>
    <row r="251" ht="15" hidden="1" customHeight="1" x14ac:dyDescent="0.25"/>
    <row r="252" ht="15" hidden="1" customHeight="1" x14ac:dyDescent="0.25"/>
    <row r="253" ht="15" hidden="1" customHeight="1" x14ac:dyDescent="0.25"/>
    <row r="254" ht="15" hidden="1" customHeight="1" x14ac:dyDescent="0.25"/>
    <row r="255" ht="15" hidden="1" customHeight="1" x14ac:dyDescent="0.25"/>
    <row r="256" ht="15" hidden="1" customHeight="1" x14ac:dyDescent="0.25"/>
    <row r="257" ht="15" hidden="1" customHeight="1" x14ac:dyDescent="0.25"/>
    <row r="258" ht="15" hidden="1" customHeight="1" x14ac:dyDescent="0.25"/>
    <row r="259" ht="15" hidden="1" customHeight="1" x14ac:dyDescent="0.25"/>
    <row r="260" ht="15" hidden="1" customHeight="1" x14ac:dyDescent="0.25"/>
    <row r="261" ht="15" hidden="1" customHeight="1" x14ac:dyDescent="0.25"/>
    <row r="262" ht="15" hidden="1" customHeight="1" x14ac:dyDescent="0.25"/>
    <row r="263" ht="15" hidden="1" customHeight="1" x14ac:dyDescent="0.25"/>
    <row r="264" ht="15" hidden="1" customHeight="1" x14ac:dyDescent="0.25"/>
    <row r="265" ht="15" hidden="1" customHeight="1" x14ac:dyDescent="0.25"/>
    <row r="266" ht="15" hidden="1" customHeight="1" x14ac:dyDescent="0.25"/>
    <row r="267" ht="15" hidden="1" customHeight="1" x14ac:dyDescent="0.25"/>
    <row r="268" ht="15" hidden="1" customHeight="1" x14ac:dyDescent="0.25"/>
    <row r="269" ht="15" hidden="1" customHeight="1" x14ac:dyDescent="0.25"/>
    <row r="270" ht="15" hidden="1" customHeight="1" x14ac:dyDescent="0.25"/>
    <row r="271" ht="15" hidden="1" customHeight="1" x14ac:dyDescent="0.25"/>
    <row r="272" ht="15" hidden="1" customHeight="1" x14ac:dyDescent="0.25"/>
    <row r="273" ht="15" hidden="1" customHeight="1" x14ac:dyDescent="0.25"/>
    <row r="274" ht="15" hidden="1" customHeight="1" x14ac:dyDescent="0.25"/>
    <row r="275" ht="15" hidden="1" customHeight="1" x14ac:dyDescent="0.25"/>
    <row r="276" ht="15" hidden="1" customHeight="1" x14ac:dyDescent="0.25"/>
    <row r="277" ht="15" hidden="1" customHeight="1" x14ac:dyDescent="0.25"/>
    <row r="278" ht="15" hidden="1" customHeight="1" x14ac:dyDescent="0.25"/>
    <row r="279" ht="15" hidden="1" customHeight="1" x14ac:dyDescent="0.25"/>
    <row r="280" ht="15" hidden="1" customHeight="1" x14ac:dyDescent="0.25"/>
    <row r="281" ht="15" hidden="1" customHeight="1" x14ac:dyDescent="0.25"/>
    <row r="282" ht="15" hidden="1" customHeight="1" x14ac:dyDescent="0.25"/>
    <row r="283" ht="15" hidden="1" customHeight="1" x14ac:dyDescent="0.25"/>
    <row r="284" ht="15" hidden="1" customHeight="1" x14ac:dyDescent="0.25"/>
    <row r="285" ht="15" hidden="1" customHeight="1" x14ac:dyDescent="0.25"/>
    <row r="286" ht="15" hidden="1" customHeight="1" x14ac:dyDescent="0.25"/>
    <row r="287" ht="15" hidden="1" customHeight="1" x14ac:dyDescent="0.25"/>
    <row r="288" ht="15" hidden="1" customHeight="1" x14ac:dyDescent="0.25"/>
  </sheetData>
  <mergeCells count="4">
    <mergeCell ref="B1:H3"/>
    <mergeCell ref="B4:H4"/>
    <mergeCell ref="B5:H5"/>
    <mergeCell ref="B6:H21"/>
  </mergeCells>
  <pageMargins left="0.7" right="0.7" top="0.75" bottom="0.75" header="0.3" footer="0.3"/>
  <pageSetup paperSize="9" orientation="portrait"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Hoja54"/>
  <dimension ref="A1:N75"/>
  <sheetViews>
    <sheetView showGridLines="0" zoomScale="85" zoomScaleNormal="85" workbookViewId="0">
      <pane xSplit="2" ySplit="7" topLeftCell="C8" activePane="bottomRight" state="frozen"/>
      <selection activeCell="I25" sqref="I25"/>
      <selection pane="topRight" activeCell="I25" sqref="I25"/>
      <selection pane="bottomLeft" activeCell="I25" sqref="I25"/>
      <selection pane="bottomRight" activeCell="B14" sqref="B14"/>
    </sheetView>
  </sheetViews>
  <sheetFormatPr baseColWidth="10" defaultColWidth="0" defaultRowHeight="18" customHeight="1" zeroHeight="1" x14ac:dyDescent="0.25"/>
  <cols>
    <col min="1" max="1" width="3.5703125" style="566" customWidth="1"/>
    <col min="2" max="2" width="66.42578125" style="566" customWidth="1"/>
    <col min="3" max="10" width="14.140625" style="566" customWidth="1"/>
    <col min="11" max="11" width="5" style="566" customWidth="1"/>
    <col min="12" max="14" width="0" style="566" hidden="1" customWidth="1"/>
    <col min="15" max="16384" width="9.140625" style="566" hidden="1"/>
  </cols>
  <sheetData>
    <row r="1" spans="2:10" ht="15" x14ac:dyDescent="0.25">
      <c r="B1" s="1985"/>
      <c r="C1" s="1986"/>
      <c r="D1" s="1986"/>
      <c r="E1" s="1986"/>
      <c r="F1" s="1986"/>
      <c r="G1" s="1986"/>
      <c r="H1" s="1986"/>
      <c r="I1" s="1986"/>
      <c r="J1" s="1987"/>
    </row>
    <row r="2" spans="2:10" ht="15" x14ac:dyDescent="0.25">
      <c r="B2" s="1988"/>
      <c r="C2" s="1989"/>
      <c r="D2" s="1989"/>
      <c r="E2" s="1989"/>
      <c r="F2" s="1989"/>
      <c r="G2" s="1989"/>
      <c r="H2" s="1989"/>
      <c r="I2" s="1989"/>
      <c r="J2" s="1990"/>
    </row>
    <row r="3" spans="2:10" ht="15.75" thickBot="1" x14ac:dyDescent="0.3">
      <c r="B3" s="1991"/>
      <c r="C3" s="1992"/>
      <c r="D3" s="1992"/>
      <c r="E3" s="1992"/>
      <c r="F3" s="1992"/>
      <c r="G3" s="1992"/>
      <c r="H3" s="1992"/>
      <c r="I3" s="1992"/>
      <c r="J3" s="1993"/>
    </row>
    <row r="4" spans="2:10" ht="21.75" thickBot="1" x14ac:dyDescent="0.4">
      <c r="B4" s="1994" t="s">
        <v>3036</v>
      </c>
      <c r="C4" s="1995"/>
      <c r="D4" s="1995"/>
      <c r="E4" s="1995"/>
      <c r="F4" s="1995"/>
      <c r="G4" s="1995"/>
      <c r="H4" s="1995"/>
      <c r="I4" s="1995"/>
      <c r="J4" s="1996"/>
    </row>
    <row r="5" spans="2:10" s="569" customFormat="1" ht="15.75" x14ac:dyDescent="0.25">
      <c r="B5" s="2038"/>
      <c r="C5" s="2038"/>
      <c r="D5" s="2038"/>
      <c r="E5" s="2038"/>
      <c r="F5" s="2038"/>
      <c r="G5" s="2038"/>
      <c r="H5" s="568"/>
      <c r="I5" s="568"/>
    </row>
    <row r="6" spans="2:10" s="569" customFormat="1" ht="18.75" customHeight="1" x14ac:dyDescent="0.25">
      <c r="B6" s="2065" t="s">
        <v>616</v>
      </c>
      <c r="C6" s="2061" t="s">
        <v>617</v>
      </c>
      <c r="D6" s="2061"/>
      <c r="E6" s="2061"/>
      <c r="F6" s="2061"/>
      <c r="G6" s="2061"/>
      <c r="H6" s="2061"/>
      <c r="I6" s="2061"/>
      <c r="J6" s="2061"/>
    </row>
    <row r="7" spans="2:10" s="620" customFormat="1" ht="19.5" thickBot="1" x14ac:dyDescent="0.3">
      <c r="B7" s="2166"/>
      <c r="C7" s="690">
        <v>0</v>
      </c>
      <c r="D7" s="690">
        <v>1</v>
      </c>
      <c r="E7" s="690">
        <v>2</v>
      </c>
      <c r="F7" s="690">
        <v>3</v>
      </c>
      <c r="G7" s="690">
        <v>4</v>
      </c>
      <c r="H7" s="690">
        <v>5</v>
      </c>
      <c r="I7" s="690">
        <v>6</v>
      </c>
      <c r="J7" s="690" t="s">
        <v>595</v>
      </c>
    </row>
    <row r="8" spans="2:10" ht="18.75" customHeight="1" x14ac:dyDescent="0.25">
      <c r="B8" s="791" t="s">
        <v>2822</v>
      </c>
      <c r="C8" s="1025">
        <v>0</v>
      </c>
      <c r="D8" s="1025">
        <v>130</v>
      </c>
      <c r="E8" s="1025">
        <v>212</v>
      </c>
      <c r="F8" s="1025">
        <v>27</v>
      </c>
      <c r="G8" s="1025">
        <v>3</v>
      </c>
      <c r="H8" s="1025">
        <v>1</v>
      </c>
      <c r="I8" s="1025">
        <v>0</v>
      </c>
      <c r="J8" s="799">
        <f>SUM(C8:I8)</f>
        <v>373</v>
      </c>
    </row>
    <row r="9" spans="2:10" ht="18.75" customHeight="1" x14ac:dyDescent="0.25">
      <c r="B9" s="792" t="s">
        <v>2820</v>
      </c>
      <c r="C9" s="1011">
        <v>0</v>
      </c>
      <c r="D9" s="1011">
        <v>143</v>
      </c>
      <c r="E9" s="1011">
        <v>202</v>
      </c>
      <c r="F9" s="1011">
        <v>8</v>
      </c>
      <c r="G9" s="1011">
        <v>1</v>
      </c>
      <c r="H9" s="1011">
        <v>0</v>
      </c>
      <c r="I9" s="1011">
        <v>0</v>
      </c>
      <c r="J9" s="161">
        <f t="shared" ref="J9:J58" si="0">SUM(C9:I9)</f>
        <v>354</v>
      </c>
    </row>
    <row r="10" spans="2:10" ht="15.75" x14ac:dyDescent="0.25">
      <c r="B10" s="792" t="s">
        <v>2830</v>
      </c>
      <c r="C10" s="610">
        <v>0</v>
      </c>
      <c r="D10" s="610">
        <v>142</v>
      </c>
      <c r="E10" s="610">
        <v>173</v>
      </c>
      <c r="F10" s="610">
        <v>7</v>
      </c>
      <c r="G10" s="610">
        <v>3</v>
      </c>
      <c r="H10" s="610">
        <v>1</v>
      </c>
      <c r="I10" s="610">
        <v>0</v>
      </c>
      <c r="J10" s="161">
        <f t="shared" si="0"/>
        <v>326</v>
      </c>
    </row>
    <row r="11" spans="2:10" ht="18.75" customHeight="1" x14ac:dyDescent="0.25">
      <c r="B11" s="792" t="s">
        <v>2831</v>
      </c>
      <c r="C11" s="610">
        <v>0</v>
      </c>
      <c r="D11" s="610">
        <v>89</v>
      </c>
      <c r="E11" s="610">
        <v>15</v>
      </c>
      <c r="F11" s="610">
        <v>12</v>
      </c>
      <c r="G11" s="610">
        <v>83</v>
      </c>
      <c r="H11" s="610">
        <v>5</v>
      </c>
      <c r="I11" s="610">
        <v>2</v>
      </c>
      <c r="J11" s="161">
        <f t="shared" si="0"/>
        <v>206</v>
      </c>
    </row>
    <row r="12" spans="2:10" ht="18.75" customHeight="1" x14ac:dyDescent="0.25">
      <c r="B12" s="793" t="s">
        <v>2832</v>
      </c>
      <c r="C12" s="610">
        <v>0</v>
      </c>
      <c r="D12" s="610">
        <v>174</v>
      </c>
      <c r="E12" s="610">
        <v>113</v>
      </c>
      <c r="F12" s="610">
        <v>11</v>
      </c>
      <c r="G12" s="610">
        <v>3</v>
      </c>
      <c r="H12" s="610">
        <v>1</v>
      </c>
      <c r="I12" s="610">
        <v>0</v>
      </c>
      <c r="J12" s="161">
        <f t="shared" si="0"/>
        <v>302</v>
      </c>
    </row>
    <row r="13" spans="2:10" ht="15.75" x14ac:dyDescent="0.25">
      <c r="B13" s="792" t="s">
        <v>2826</v>
      </c>
      <c r="C13" s="610">
        <v>0</v>
      </c>
      <c r="D13" s="610">
        <v>69</v>
      </c>
      <c r="E13" s="610">
        <v>36</v>
      </c>
      <c r="F13" s="610">
        <v>5</v>
      </c>
      <c r="G13" s="610">
        <v>0</v>
      </c>
      <c r="H13" s="610">
        <v>0</v>
      </c>
      <c r="I13" s="610">
        <v>0</v>
      </c>
      <c r="J13" s="161">
        <f t="shared" si="0"/>
        <v>110</v>
      </c>
    </row>
    <row r="14" spans="2:10" ht="18.75" customHeight="1" x14ac:dyDescent="0.25">
      <c r="B14" s="792" t="s">
        <v>2825</v>
      </c>
      <c r="C14" s="610">
        <v>0</v>
      </c>
      <c r="D14" s="610">
        <v>18</v>
      </c>
      <c r="E14" s="610">
        <v>27</v>
      </c>
      <c r="F14" s="610">
        <v>0</v>
      </c>
      <c r="G14" s="610">
        <v>0</v>
      </c>
      <c r="H14" s="610">
        <v>0</v>
      </c>
      <c r="I14" s="610">
        <v>0</v>
      </c>
      <c r="J14" s="161">
        <f t="shared" si="0"/>
        <v>45</v>
      </c>
    </row>
    <row r="15" spans="2:10" ht="15.75" x14ac:dyDescent="0.25">
      <c r="B15" s="792" t="s">
        <v>2823</v>
      </c>
      <c r="C15" s="610">
        <v>0</v>
      </c>
      <c r="D15" s="610">
        <v>153</v>
      </c>
      <c r="E15" s="610">
        <v>191</v>
      </c>
      <c r="F15" s="610">
        <v>11</v>
      </c>
      <c r="G15" s="610">
        <v>2</v>
      </c>
      <c r="H15" s="610">
        <v>0</v>
      </c>
      <c r="I15" s="610">
        <v>0</v>
      </c>
      <c r="J15" s="161">
        <f t="shared" si="0"/>
        <v>357</v>
      </c>
    </row>
    <row r="16" spans="2:10" ht="15.75" x14ac:dyDescent="0.25">
      <c r="B16" s="792" t="s">
        <v>2821</v>
      </c>
      <c r="C16" s="610">
        <v>0</v>
      </c>
      <c r="D16" s="610">
        <v>172</v>
      </c>
      <c r="E16" s="610">
        <v>219</v>
      </c>
      <c r="F16" s="610">
        <v>8</v>
      </c>
      <c r="G16" s="610">
        <v>0</v>
      </c>
      <c r="H16" s="610">
        <v>0</v>
      </c>
      <c r="I16" s="610">
        <v>0</v>
      </c>
      <c r="J16" s="161">
        <f t="shared" si="0"/>
        <v>399</v>
      </c>
    </row>
    <row r="17" spans="2:10" ht="18.75" customHeight="1" x14ac:dyDescent="0.25">
      <c r="B17" s="792" t="s">
        <v>2991</v>
      </c>
      <c r="C17" s="610">
        <v>0</v>
      </c>
      <c r="D17" s="610">
        <v>29</v>
      </c>
      <c r="E17" s="610">
        <v>35</v>
      </c>
      <c r="F17" s="610">
        <v>1</v>
      </c>
      <c r="G17" s="610">
        <v>0</v>
      </c>
      <c r="H17" s="610">
        <v>0</v>
      </c>
      <c r="I17" s="610">
        <v>0</v>
      </c>
      <c r="J17" s="161">
        <f t="shared" si="0"/>
        <v>65</v>
      </c>
    </row>
    <row r="18" spans="2:10" ht="18.75" customHeight="1" x14ac:dyDescent="0.25">
      <c r="B18" s="792" t="s">
        <v>2828</v>
      </c>
      <c r="C18" s="610">
        <v>0</v>
      </c>
      <c r="D18" s="610">
        <v>96</v>
      </c>
      <c r="E18" s="610">
        <v>79</v>
      </c>
      <c r="F18" s="610">
        <v>8</v>
      </c>
      <c r="G18" s="610">
        <v>0</v>
      </c>
      <c r="H18" s="610">
        <v>0</v>
      </c>
      <c r="I18" s="610">
        <v>0</v>
      </c>
      <c r="J18" s="161">
        <f t="shared" si="0"/>
        <v>183</v>
      </c>
    </row>
    <row r="19" spans="2:10" ht="18.75" customHeight="1" x14ac:dyDescent="0.25">
      <c r="B19" s="792" t="s">
        <v>3032</v>
      </c>
      <c r="C19" s="610">
        <v>0</v>
      </c>
      <c r="D19" s="610">
        <v>223</v>
      </c>
      <c r="E19" s="610">
        <v>90</v>
      </c>
      <c r="F19" s="610">
        <v>33</v>
      </c>
      <c r="G19" s="610">
        <v>76</v>
      </c>
      <c r="H19" s="610">
        <v>10</v>
      </c>
      <c r="I19" s="610">
        <v>1</v>
      </c>
      <c r="J19" s="161">
        <f t="shared" si="0"/>
        <v>433</v>
      </c>
    </row>
    <row r="20" spans="2:10" ht="15.75" x14ac:dyDescent="0.25">
      <c r="B20" s="792" t="s">
        <v>2824</v>
      </c>
      <c r="C20" s="610">
        <v>0</v>
      </c>
      <c r="D20" s="610">
        <v>103</v>
      </c>
      <c r="E20" s="610">
        <v>194</v>
      </c>
      <c r="F20" s="610">
        <v>20</v>
      </c>
      <c r="G20" s="610">
        <v>6</v>
      </c>
      <c r="H20" s="610">
        <v>0</v>
      </c>
      <c r="I20" s="610">
        <v>0</v>
      </c>
      <c r="J20" s="161">
        <f t="shared" si="0"/>
        <v>323</v>
      </c>
    </row>
    <row r="21" spans="2:10" ht="18.75" customHeight="1" x14ac:dyDescent="0.25">
      <c r="B21" s="792" t="s">
        <v>3033</v>
      </c>
      <c r="C21" s="610">
        <v>0</v>
      </c>
      <c r="D21" s="610">
        <v>3</v>
      </c>
      <c r="E21" s="610">
        <v>1</v>
      </c>
      <c r="F21" s="610">
        <v>1</v>
      </c>
      <c r="G21" s="610">
        <v>0</v>
      </c>
      <c r="H21" s="610">
        <v>0</v>
      </c>
      <c r="I21" s="610">
        <v>0</v>
      </c>
      <c r="J21" s="161">
        <f t="shared" si="0"/>
        <v>5</v>
      </c>
    </row>
    <row r="22" spans="2:10" ht="18.75" customHeight="1" x14ac:dyDescent="0.25">
      <c r="B22" s="792" t="s">
        <v>2840</v>
      </c>
      <c r="C22" s="610">
        <v>0</v>
      </c>
      <c r="D22" s="610">
        <v>115</v>
      </c>
      <c r="E22" s="610">
        <v>141</v>
      </c>
      <c r="F22" s="610">
        <v>11</v>
      </c>
      <c r="G22" s="610">
        <v>2</v>
      </c>
      <c r="H22" s="610">
        <v>0</v>
      </c>
      <c r="I22" s="610">
        <v>0</v>
      </c>
      <c r="J22" s="161">
        <f t="shared" si="0"/>
        <v>269</v>
      </c>
    </row>
    <row r="23" spans="2:10" ht="15.75" x14ac:dyDescent="0.25">
      <c r="B23" s="792" t="s">
        <v>2846</v>
      </c>
      <c r="C23" s="610">
        <v>1</v>
      </c>
      <c r="D23" s="610">
        <v>87</v>
      </c>
      <c r="E23" s="610">
        <v>95</v>
      </c>
      <c r="F23" s="610">
        <v>5</v>
      </c>
      <c r="G23" s="610"/>
      <c r="H23" s="610"/>
      <c r="I23" s="610"/>
      <c r="J23" s="161">
        <f t="shared" si="0"/>
        <v>188</v>
      </c>
    </row>
    <row r="24" spans="2:10" ht="18.75" customHeight="1" x14ac:dyDescent="0.25">
      <c r="B24" s="794" t="s">
        <v>2845</v>
      </c>
      <c r="C24" s="610">
        <v>0</v>
      </c>
      <c r="D24" s="610">
        <v>87</v>
      </c>
      <c r="E24" s="610">
        <v>85</v>
      </c>
      <c r="F24" s="610">
        <v>2</v>
      </c>
      <c r="G24" s="610">
        <v>0</v>
      </c>
      <c r="H24" s="610">
        <v>0</v>
      </c>
      <c r="I24" s="610">
        <v>0</v>
      </c>
      <c r="J24" s="161">
        <f t="shared" si="0"/>
        <v>174</v>
      </c>
    </row>
    <row r="25" spans="2:10" ht="18.75" customHeight="1" x14ac:dyDescent="0.25">
      <c r="B25" s="792" t="s">
        <v>2844</v>
      </c>
      <c r="C25" s="610">
        <v>0</v>
      </c>
      <c r="D25" s="610">
        <v>120</v>
      </c>
      <c r="E25" s="610">
        <v>57</v>
      </c>
      <c r="F25" s="610">
        <v>2</v>
      </c>
      <c r="G25" s="610"/>
      <c r="H25" s="610"/>
      <c r="I25" s="610"/>
      <c r="J25" s="161">
        <f t="shared" si="0"/>
        <v>179</v>
      </c>
    </row>
    <row r="26" spans="2:10" ht="15.75" x14ac:dyDescent="0.25">
      <c r="B26" s="792" t="s">
        <v>2849</v>
      </c>
      <c r="C26" s="610">
        <v>0</v>
      </c>
      <c r="D26" s="610">
        <v>73</v>
      </c>
      <c r="E26" s="610">
        <v>126</v>
      </c>
      <c r="F26" s="610">
        <v>4</v>
      </c>
      <c r="G26" s="610">
        <v>1</v>
      </c>
      <c r="H26" s="610">
        <v>0</v>
      </c>
      <c r="I26" s="610">
        <v>0</v>
      </c>
      <c r="J26" s="161">
        <f t="shared" si="0"/>
        <v>204</v>
      </c>
    </row>
    <row r="27" spans="2:10" ht="15.75" x14ac:dyDescent="0.25">
      <c r="B27" s="792" t="s">
        <v>2848</v>
      </c>
      <c r="C27" s="610">
        <v>0</v>
      </c>
      <c r="D27" s="610">
        <v>109</v>
      </c>
      <c r="E27" s="610">
        <v>224</v>
      </c>
      <c r="F27" s="610">
        <v>24</v>
      </c>
      <c r="G27" s="610">
        <v>6</v>
      </c>
      <c r="H27" s="610">
        <v>1</v>
      </c>
      <c r="I27" s="610">
        <v>0</v>
      </c>
      <c r="J27" s="161">
        <f t="shared" si="0"/>
        <v>364</v>
      </c>
    </row>
    <row r="28" spans="2:10" ht="15.75" x14ac:dyDescent="0.25">
      <c r="B28" s="792" t="s">
        <v>2841</v>
      </c>
      <c r="C28" s="610">
        <v>0</v>
      </c>
      <c r="D28" s="610">
        <v>85</v>
      </c>
      <c r="E28" s="610">
        <v>143</v>
      </c>
      <c r="F28" s="610">
        <v>42</v>
      </c>
      <c r="G28" s="610">
        <v>12</v>
      </c>
      <c r="H28" s="610">
        <v>1</v>
      </c>
      <c r="I28" s="610">
        <v>0</v>
      </c>
      <c r="J28" s="161">
        <f t="shared" si="0"/>
        <v>283</v>
      </c>
    </row>
    <row r="29" spans="2:10" ht="15.75" x14ac:dyDescent="0.25">
      <c r="B29" s="792" t="s">
        <v>2847</v>
      </c>
      <c r="C29" s="610">
        <v>0</v>
      </c>
      <c r="D29" s="610">
        <v>93</v>
      </c>
      <c r="E29" s="610">
        <v>217</v>
      </c>
      <c r="F29" s="610">
        <v>28</v>
      </c>
      <c r="G29" s="610">
        <v>13</v>
      </c>
      <c r="H29" s="610">
        <v>0</v>
      </c>
      <c r="I29" s="610">
        <v>0</v>
      </c>
      <c r="J29" s="161">
        <f t="shared" si="0"/>
        <v>351</v>
      </c>
    </row>
    <row r="30" spans="2:10" ht="15.75" x14ac:dyDescent="0.25">
      <c r="B30" s="792" t="s">
        <v>2842</v>
      </c>
      <c r="C30" s="610">
        <v>0</v>
      </c>
      <c r="D30" s="610">
        <v>102</v>
      </c>
      <c r="E30" s="610">
        <v>198</v>
      </c>
      <c r="F30" s="610">
        <v>34</v>
      </c>
      <c r="G30" s="610">
        <v>8</v>
      </c>
      <c r="H30" s="610">
        <v>0</v>
      </c>
      <c r="I30" s="610">
        <v>0</v>
      </c>
      <c r="J30" s="161">
        <f t="shared" si="0"/>
        <v>342</v>
      </c>
    </row>
    <row r="31" spans="2:10" ht="15.75" x14ac:dyDescent="0.25">
      <c r="B31" s="792" t="s">
        <v>2843</v>
      </c>
      <c r="C31" s="610">
        <v>0</v>
      </c>
      <c r="D31" s="610">
        <v>68</v>
      </c>
      <c r="E31" s="610">
        <v>91</v>
      </c>
      <c r="F31" s="610">
        <v>3</v>
      </c>
      <c r="G31" s="610">
        <v>0</v>
      </c>
      <c r="H31" s="610">
        <v>0</v>
      </c>
      <c r="I31" s="610">
        <v>0</v>
      </c>
      <c r="J31" s="161">
        <f t="shared" si="0"/>
        <v>162</v>
      </c>
    </row>
    <row r="32" spans="2:10" ht="15.75" x14ac:dyDescent="0.25">
      <c r="B32" s="792" t="s">
        <v>2850</v>
      </c>
      <c r="C32" s="610">
        <v>0</v>
      </c>
      <c r="D32" s="610">
        <v>78</v>
      </c>
      <c r="E32" s="610">
        <v>89</v>
      </c>
      <c r="F32" s="610">
        <v>3</v>
      </c>
      <c r="G32" s="610">
        <v>0</v>
      </c>
      <c r="H32" s="610">
        <v>0</v>
      </c>
      <c r="I32" s="610">
        <v>0</v>
      </c>
      <c r="J32" s="161">
        <f t="shared" si="0"/>
        <v>170</v>
      </c>
    </row>
    <row r="33" spans="2:10" ht="31.5" x14ac:dyDescent="0.25">
      <c r="B33" s="792" t="s">
        <v>2834</v>
      </c>
      <c r="C33" s="610">
        <v>0</v>
      </c>
      <c r="D33" s="610">
        <v>98</v>
      </c>
      <c r="E33" s="610">
        <v>90</v>
      </c>
      <c r="F33" s="610">
        <v>2</v>
      </c>
      <c r="G33" s="610">
        <v>0</v>
      </c>
      <c r="H33" s="610">
        <v>0</v>
      </c>
      <c r="I33" s="610">
        <v>0</v>
      </c>
      <c r="J33" s="161">
        <f t="shared" si="0"/>
        <v>190</v>
      </c>
    </row>
    <row r="34" spans="2:10" ht="31.5" x14ac:dyDescent="0.25">
      <c r="B34" s="794" t="s">
        <v>3034</v>
      </c>
      <c r="C34" s="610">
        <v>0</v>
      </c>
      <c r="D34" s="610">
        <v>74</v>
      </c>
      <c r="E34" s="610">
        <v>80</v>
      </c>
      <c r="F34" s="610">
        <v>2</v>
      </c>
      <c r="G34" s="610">
        <v>1</v>
      </c>
      <c r="H34" s="610">
        <v>0</v>
      </c>
      <c r="I34" s="610">
        <v>0</v>
      </c>
      <c r="J34" s="161">
        <f t="shared" si="0"/>
        <v>157</v>
      </c>
    </row>
    <row r="35" spans="2:10" ht="15.75" x14ac:dyDescent="0.25">
      <c r="B35" s="792" t="s">
        <v>2837</v>
      </c>
      <c r="C35" s="1013">
        <v>0</v>
      </c>
      <c r="D35" s="1013">
        <v>65</v>
      </c>
      <c r="E35" s="1013">
        <v>63</v>
      </c>
      <c r="F35" s="1013">
        <v>1</v>
      </c>
      <c r="G35" s="1013">
        <v>1</v>
      </c>
      <c r="H35" s="1013"/>
      <c r="I35" s="1013"/>
      <c r="J35" s="161">
        <f t="shared" si="0"/>
        <v>130</v>
      </c>
    </row>
    <row r="36" spans="2:10" ht="15.75" x14ac:dyDescent="0.25">
      <c r="B36" s="792" t="s">
        <v>588</v>
      </c>
      <c r="C36" s="1011">
        <v>0</v>
      </c>
      <c r="D36" s="1011">
        <v>99</v>
      </c>
      <c r="E36" s="1011">
        <v>92</v>
      </c>
      <c r="F36" s="1011">
        <v>5</v>
      </c>
      <c r="G36" s="1011">
        <v>1</v>
      </c>
      <c r="H36" s="1011">
        <v>0</v>
      </c>
      <c r="I36" s="1011">
        <v>0</v>
      </c>
      <c r="J36" s="161">
        <f t="shared" si="0"/>
        <v>197</v>
      </c>
    </row>
    <row r="37" spans="2:10" ht="31.5" x14ac:dyDescent="0.25">
      <c r="B37" s="792" t="s">
        <v>1964</v>
      </c>
      <c r="C37" s="610">
        <v>0</v>
      </c>
      <c r="D37" s="610">
        <v>20</v>
      </c>
      <c r="E37" s="610">
        <v>33</v>
      </c>
      <c r="F37" s="610">
        <v>2</v>
      </c>
      <c r="G37" s="610">
        <v>0</v>
      </c>
      <c r="H37" s="610">
        <v>0</v>
      </c>
      <c r="I37" s="610">
        <v>0</v>
      </c>
      <c r="J37" s="161">
        <f t="shared" si="0"/>
        <v>55</v>
      </c>
    </row>
    <row r="38" spans="2:10" ht="15.75" x14ac:dyDescent="0.25">
      <c r="B38" s="792" t="s">
        <v>589</v>
      </c>
      <c r="C38" s="1013">
        <v>0</v>
      </c>
      <c r="D38" s="1013">
        <v>77</v>
      </c>
      <c r="E38" s="1013">
        <v>157</v>
      </c>
      <c r="F38" s="1013">
        <v>15</v>
      </c>
      <c r="G38" s="1013">
        <v>1</v>
      </c>
      <c r="H38" s="1013">
        <v>0</v>
      </c>
      <c r="I38" s="1013">
        <v>0</v>
      </c>
      <c r="J38" s="161">
        <f t="shared" si="0"/>
        <v>250</v>
      </c>
    </row>
    <row r="39" spans="2:10" ht="31.5" x14ac:dyDescent="0.25">
      <c r="B39" s="792" t="s">
        <v>1963</v>
      </c>
      <c r="C39" s="1013">
        <v>0</v>
      </c>
      <c r="D39" s="1013">
        <v>6</v>
      </c>
      <c r="E39" s="1013">
        <v>2</v>
      </c>
      <c r="F39" s="1013">
        <v>0</v>
      </c>
      <c r="G39" s="1013">
        <v>0</v>
      </c>
      <c r="H39" s="1013">
        <v>0</v>
      </c>
      <c r="I39" s="1013">
        <v>0</v>
      </c>
      <c r="J39" s="161">
        <f t="shared" si="0"/>
        <v>8</v>
      </c>
    </row>
    <row r="40" spans="2:10" ht="18.75" customHeight="1" x14ac:dyDescent="0.25">
      <c r="B40" s="792" t="s">
        <v>1916</v>
      </c>
      <c r="C40" s="1013">
        <v>0</v>
      </c>
      <c r="D40" s="1013">
        <v>178</v>
      </c>
      <c r="E40" s="1013">
        <v>182</v>
      </c>
      <c r="F40" s="1013">
        <v>12</v>
      </c>
      <c r="G40" s="1013">
        <v>2</v>
      </c>
      <c r="H40" s="1013">
        <v>0</v>
      </c>
      <c r="I40" s="1013">
        <v>0</v>
      </c>
      <c r="J40" s="161">
        <f t="shared" si="0"/>
        <v>374</v>
      </c>
    </row>
    <row r="41" spans="2:10" ht="18" customHeight="1" x14ac:dyDescent="0.25">
      <c r="B41" s="792" t="s">
        <v>1965</v>
      </c>
      <c r="C41" s="1013">
        <v>0</v>
      </c>
      <c r="D41" s="1013">
        <v>8</v>
      </c>
      <c r="E41" s="1013">
        <v>4</v>
      </c>
      <c r="F41" s="1013">
        <v>0</v>
      </c>
      <c r="G41" s="1013">
        <v>0</v>
      </c>
      <c r="H41" s="1013">
        <v>0</v>
      </c>
      <c r="I41" s="1013">
        <v>0</v>
      </c>
      <c r="J41" s="161">
        <f t="shared" si="0"/>
        <v>12</v>
      </c>
    </row>
    <row r="42" spans="2:10" ht="18" customHeight="1" x14ac:dyDescent="0.25">
      <c r="B42" s="792" t="s">
        <v>571</v>
      </c>
      <c r="C42" s="1013">
        <v>0</v>
      </c>
      <c r="D42" s="1013">
        <v>179</v>
      </c>
      <c r="E42" s="1013">
        <v>175</v>
      </c>
      <c r="F42" s="1013">
        <v>4</v>
      </c>
      <c r="G42" s="1013">
        <v>0</v>
      </c>
      <c r="H42" s="1013">
        <v>0</v>
      </c>
      <c r="I42" s="1013">
        <v>0</v>
      </c>
      <c r="J42" s="161">
        <f t="shared" si="0"/>
        <v>358</v>
      </c>
    </row>
    <row r="43" spans="2:10" ht="18" customHeight="1" x14ac:dyDescent="0.25">
      <c r="B43" s="792" t="s">
        <v>590</v>
      </c>
      <c r="C43" s="1013">
        <v>0</v>
      </c>
      <c r="D43" s="1013">
        <v>143</v>
      </c>
      <c r="E43" s="1013">
        <v>123</v>
      </c>
      <c r="F43" s="1013">
        <v>4</v>
      </c>
      <c r="G43" s="1013">
        <v>0</v>
      </c>
      <c r="H43" s="1013">
        <v>0</v>
      </c>
      <c r="I43" s="1013">
        <v>0</v>
      </c>
      <c r="J43" s="161">
        <f t="shared" si="0"/>
        <v>270</v>
      </c>
    </row>
    <row r="44" spans="2:10" ht="18" customHeight="1" x14ac:dyDescent="0.25">
      <c r="B44" s="792" t="s">
        <v>572</v>
      </c>
      <c r="C44" s="1013">
        <v>0</v>
      </c>
      <c r="D44" s="1013">
        <v>169</v>
      </c>
      <c r="E44" s="1013">
        <v>180</v>
      </c>
      <c r="F44" s="1013">
        <v>8</v>
      </c>
      <c r="G44" s="1013">
        <v>1</v>
      </c>
      <c r="H44" s="1013">
        <v>0</v>
      </c>
      <c r="I44" s="1013">
        <v>0</v>
      </c>
      <c r="J44" s="161">
        <f t="shared" si="0"/>
        <v>358</v>
      </c>
    </row>
    <row r="45" spans="2:10" ht="18" customHeight="1" x14ac:dyDescent="0.25">
      <c r="B45" s="792" t="s">
        <v>574</v>
      </c>
      <c r="C45" s="1013">
        <v>0</v>
      </c>
      <c r="D45" s="1013">
        <v>98</v>
      </c>
      <c r="E45" s="1013">
        <v>121</v>
      </c>
      <c r="F45" s="1013">
        <v>7</v>
      </c>
      <c r="G45" s="1013">
        <v>2</v>
      </c>
      <c r="H45" s="1013">
        <v>0</v>
      </c>
      <c r="I45" s="1013">
        <v>0</v>
      </c>
      <c r="J45" s="161">
        <f t="shared" si="0"/>
        <v>228</v>
      </c>
    </row>
    <row r="46" spans="2:10" ht="18" customHeight="1" x14ac:dyDescent="0.25">
      <c r="B46" s="792" t="s">
        <v>573</v>
      </c>
      <c r="C46" s="1013">
        <v>0</v>
      </c>
      <c r="D46" s="1013">
        <v>96</v>
      </c>
      <c r="E46" s="1013">
        <v>101</v>
      </c>
      <c r="F46" s="1013">
        <v>1</v>
      </c>
      <c r="G46" s="1013">
        <v>0</v>
      </c>
      <c r="H46" s="1013">
        <v>0</v>
      </c>
      <c r="I46" s="1013">
        <v>0</v>
      </c>
      <c r="J46" s="161">
        <f t="shared" si="0"/>
        <v>198</v>
      </c>
    </row>
    <row r="47" spans="2:10" ht="18" customHeight="1" x14ac:dyDescent="0.25">
      <c r="B47" s="792" t="s">
        <v>2852</v>
      </c>
      <c r="C47" s="1013">
        <v>0</v>
      </c>
      <c r="D47" s="1013">
        <v>38</v>
      </c>
      <c r="E47" s="1013">
        <v>96</v>
      </c>
      <c r="F47" s="1013">
        <v>7</v>
      </c>
      <c r="G47" s="1013">
        <v>0</v>
      </c>
      <c r="H47" s="1013">
        <v>0</v>
      </c>
      <c r="I47" s="1013">
        <v>0</v>
      </c>
      <c r="J47" s="161">
        <f t="shared" si="0"/>
        <v>141</v>
      </c>
    </row>
    <row r="48" spans="2:10" ht="18" customHeight="1" x14ac:dyDescent="0.25">
      <c r="B48" s="792" t="s">
        <v>2321</v>
      </c>
      <c r="C48" s="1013">
        <v>0</v>
      </c>
      <c r="D48" s="1013">
        <v>101</v>
      </c>
      <c r="E48" s="1013">
        <v>154</v>
      </c>
      <c r="F48" s="1013">
        <v>14</v>
      </c>
      <c r="G48" s="1013">
        <v>6</v>
      </c>
      <c r="H48" s="1013">
        <v>0</v>
      </c>
      <c r="I48" s="1013">
        <v>0</v>
      </c>
      <c r="J48" s="161">
        <f t="shared" si="0"/>
        <v>275</v>
      </c>
    </row>
    <row r="49" spans="2:10" ht="18" customHeight="1" x14ac:dyDescent="0.25">
      <c r="B49" s="792" t="s">
        <v>575</v>
      </c>
      <c r="C49" s="1013">
        <v>0</v>
      </c>
      <c r="D49" s="1013">
        <v>175</v>
      </c>
      <c r="E49" s="1013">
        <v>260</v>
      </c>
      <c r="F49" s="1013">
        <v>82</v>
      </c>
      <c r="G49" s="1013">
        <v>22</v>
      </c>
      <c r="H49" s="1013">
        <v>1</v>
      </c>
      <c r="I49" s="1013">
        <v>0</v>
      </c>
      <c r="J49" s="161">
        <f t="shared" si="0"/>
        <v>540</v>
      </c>
    </row>
    <row r="50" spans="2:10" ht="18" customHeight="1" x14ac:dyDescent="0.25">
      <c r="B50" s="792" t="s">
        <v>2853</v>
      </c>
      <c r="C50" s="610">
        <v>1</v>
      </c>
      <c r="D50" s="610">
        <v>77</v>
      </c>
      <c r="E50" s="610">
        <v>120</v>
      </c>
      <c r="F50" s="610">
        <v>14</v>
      </c>
      <c r="G50" s="610">
        <v>0</v>
      </c>
      <c r="H50" s="610">
        <v>0</v>
      </c>
      <c r="I50" s="610">
        <v>0</v>
      </c>
      <c r="J50" s="161">
        <f t="shared" si="0"/>
        <v>212</v>
      </c>
    </row>
    <row r="51" spans="2:10" ht="18" customHeight="1" x14ac:dyDescent="0.25">
      <c r="B51" s="792" t="s">
        <v>3035</v>
      </c>
      <c r="C51" s="1013">
        <v>0</v>
      </c>
      <c r="D51" s="1013">
        <v>69</v>
      </c>
      <c r="E51" s="1013">
        <v>49</v>
      </c>
      <c r="F51" s="1013">
        <v>7</v>
      </c>
      <c r="G51" s="1013">
        <v>0</v>
      </c>
      <c r="H51" s="1013">
        <v>0</v>
      </c>
      <c r="I51" s="1013">
        <v>0</v>
      </c>
      <c r="J51" s="161">
        <f t="shared" si="0"/>
        <v>125</v>
      </c>
    </row>
    <row r="52" spans="2:10" ht="18" customHeight="1" x14ac:dyDescent="0.25">
      <c r="B52" s="792" t="s">
        <v>577</v>
      </c>
      <c r="C52" s="1013">
        <v>0</v>
      </c>
      <c r="D52" s="1013">
        <v>155</v>
      </c>
      <c r="E52" s="1013">
        <v>244</v>
      </c>
      <c r="F52" s="1013">
        <v>25</v>
      </c>
      <c r="G52" s="1013">
        <v>4</v>
      </c>
      <c r="H52" s="1013">
        <v>0</v>
      </c>
      <c r="I52" s="1013">
        <v>0</v>
      </c>
      <c r="J52" s="161">
        <f t="shared" si="0"/>
        <v>428</v>
      </c>
    </row>
    <row r="53" spans="2:10" s="1451" customFormat="1" ht="18" customHeight="1" x14ac:dyDescent="0.25">
      <c r="B53" s="792" t="s">
        <v>2988</v>
      </c>
      <c r="C53" s="1013">
        <v>0</v>
      </c>
      <c r="D53" s="1013">
        <v>84</v>
      </c>
      <c r="E53" s="1013">
        <v>85</v>
      </c>
      <c r="F53" s="1013">
        <v>5</v>
      </c>
      <c r="G53" s="1013"/>
      <c r="H53" s="1013"/>
      <c r="I53" s="1013"/>
      <c r="J53" s="161">
        <f t="shared" si="0"/>
        <v>174</v>
      </c>
    </row>
    <row r="54" spans="2:10" s="1451" customFormat="1" ht="18" customHeight="1" x14ac:dyDescent="0.25">
      <c r="B54" s="792" t="s">
        <v>2856</v>
      </c>
      <c r="C54" s="1013">
        <v>1</v>
      </c>
      <c r="D54" s="1013">
        <v>100</v>
      </c>
      <c r="E54" s="1013">
        <v>166</v>
      </c>
      <c r="F54" s="1013">
        <v>18</v>
      </c>
      <c r="G54" s="1013">
        <v>0</v>
      </c>
      <c r="H54" s="1013">
        <v>0</v>
      </c>
      <c r="I54" s="1013">
        <v>0</v>
      </c>
      <c r="J54" s="161">
        <f t="shared" si="0"/>
        <v>285</v>
      </c>
    </row>
    <row r="55" spans="2:10" s="1451" customFormat="1" ht="18" customHeight="1" x14ac:dyDescent="0.25">
      <c r="B55" s="792" t="s">
        <v>578</v>
      </c>
      <c r="C55" s="1013">
        <v>1</v>
      </c>
      <c r="D55" s="1013">
        <v>126</v>
      </c>
      <c r="E55" s="1013">
        <v>300</v>
      </c>
      <c r="F55" s="1013">
        <v>49</v>
      </c>
      <c r="G55" s="1013">
        <v>13</v>
      </c>
      <c r="H55" s="1013">
        <v>1</v>
      </c>
      <c r="I55" s="1013">
        <v>0</v>
      </c>
      <c r="J55" s="161">
        <f t="shared" si="0"/>
        <v>490</v>
      </c>
    </row>
    <row r="56" spans="2:10" ht="18" customHeight="1" x14ac:dyDescent="0.25">
      <c r="B56" s="792" t="s">
        <v>579</v>
      </c>
      <c r="C56" s="1013">
        <v>0</v>
      </c>
      <c r="D56" s="1013">
        <v>59</v>
      </c>
      <c r="E56" s="1013">
        <v>131</v>
      </c>
      <c r="F56" s="1013">
        <v>12</v>
      </c>
      <c r="G56" s="1013">
        <v>1</v>
      </c>
      <c r="H56" s="1013">
        <v>0</v>
      </c>
      <c r="I56" s="1013">
        <v>0</v>
      </c>
      <c r="J56" s="161">
        <f t="shared" si="0"/>
        <v>203</v>
      </c>
    </row>
    <row r="57" spans="2:10" s="1451" customFormat="1" ht="18" customHeight="1" x14ac:dyDescent="0.25">
      <c r="B57" s="792" t="s">
        <v>2330</v>
      </c>
      <c r="C57" s="1013">
        <v>0</v>
      </c>
      <c r="D57" s="1013">
        <v>87</v>
      </c>
      <c r="E57" s="1013">
        <v>83</v>
      </c>
      <c r="F57" s="1013">
        <v>9</v>
      </c>
      <c r="G57" s="1013">
        <v>0</v>
      </c>
      <c r="H57" s="1013">
        <v>0</v>
      </c>
      <c r="I57" s="1013">
        <v>0</v>
      </c>
      <c r="J57" s="161">
        <f t="shared" si="0"/>
        <v>179</v>
      </c>
    </row>
    <row r="58" spans="2:10" ht="18" customHeight="1" x14ac:dyDescent="0.25">
      <c r="B58" s="792" t="s">
        <v>580</v>
      </c>
      <c r="C58" s="1013">
        <v>0</v>
      </c>
      <c r="D58" s="1013">
        <v>166</v>
      </c>
      <c r="E58" s="1013">
        <v>86</v>
      </c>
      <c r="F58" s="1013">
        <v>16</v>
      </c>
      <c r="G58" s="1013">
        <v>1</v>
      </c>
      <c r="H58" s="1013">
        <v>0</v>
      </c>
      <c r="I58" s="1013">
        <v>0</v>
      </c>
      <c r="J58" s="161">
        <f t="shared" si="0"/>
        <v>269</v>
      </c>
    </row>
    <row r="59" spans="2:10" ht="18" customHeight="1" x14ac:dyDescent="0.3">
      <c r="B59" s="795" t="s">
        <v>143</v>
      </c>
      <c r="C59" s="108">
        <f t="shared" ref="C59:I59" si="1">SUM(C8:C58)</f>
        <v>4</v>
      </c>
      <c r="D59" s="108">
        <f t="shared" si="1"/>
        <v>5108</v>
      </c>
      <c r="E59" s="108">
        <f t="shared" si="1"/>
        <v>6230</v>
      </c>
      <c r="F59" s="108">
        <f t="shared" si="1"/>
        <v>631</v>
      </c>
      <c r="G59" s="108">
        <f t="shared" si="1"/>
        <v>275</v>
      </c>
      <c r="H59" s="108">
        <f t="shared" si="1"/>
        <v>22</v>
      </c>
      <c r="I59" s="108">
        <f t="shared" si="1"/>
        <v>3</v>
      </c>
      <c r="J59" s="108">
        <f>SUM(J7:J58)</f>
        <v>12273</v>
      </c>
    </row>
    <row r="60" spans="2:10" ht="15" x14ac:dyDescent="0.25">
      <c r="B60" s="796" t="s">
        <v>618</v>
      </c>
      <c r="C60" s="800">
        <f>IFERROR(C59/$J$59,0)</f>
        <v>3.2591868328851953E-4</v>
      </c>
      <c r="D60" s="800">
        <f>IFERROR(D59/$J$59,0)</f>
        <v>0.41619815855943942</v>
      </c>
      <c r="E60" s="800">
        <f t="shared" ref="E60:J60" si="2">IFERROR(E59/$J$59,0)</f>
        <v>0.5076183492218691</v>
      </c>
      <c r="F60" s="800">
        <f t="shared" si="2"/>
        <v>5.1413672288763951E-2</v>
      </c>
      <c r="G60" s="800">
        <f t="shared" si="2"/>
        <v>2.2406909476085715E-2</v>
      </c>
      <c r="H60" s="800">
        <f t="shared" si="2"/>
        <v>1.7925527580868574E-3</v>
      </c>
      <c r="I60" s="800">
        <f t="shared" si="2"/>
        <v>2.4443901246638962E-4</v>
      </c>
      <c r="J60" s="800">
        <f t="shared" si="2"/>
        <v>1</v>
      </c>
    </row>
    <row r="61" spans="2:10" ht="15" x14ac:dyDescent="0.25">
      <c r="B61" s="796" t="s">
        <v>619</v>
      </c>
      <c r="C61" s="797"/>
      <c r="D61" s="797"/>
      <c r="E61" s="797"/>
      <c r="F61" s="797"/>
      <c r="G61" s="797"/>
      <c r="H61" s="797"/>
      <c r="I61" s="797"/>
      <c r="J61" s="797"/>
    </row>
    <row r="62" spans="2:10" ht="18" customHeight="1" x14ac:dyDescent="0.25">
      <c r="B62" s="798"/>
      <c r="C62" s="760"/>
      <c r="D62" s="760"/>
      <c r="E62" s="760"/>
      <c r="F62" s="760"/>
      <c r="G62" s="760"/>
      <c r="H62" s="760"/>
      <c r="I62" s="760"/>
      <c r="J62" s="760"/>
    </row>
    <row r="63" spans="2:10" ht="18" customHeight="1" x14ac:dyDescent="0.25"/>
    <row r="64" spans="2:10" ht="18" customHeight="1" x14ac:dyDescent="0.25"/>
    <row r="65" ht="18" customHeight="1" x14ac:dyDescent="0.25"/>
    <row r="66" ht="18" customHeight="1" x14ac:dyDescent="0.25"/>
    <row r="67" ht="18" customHeight="1" x14ac:dyDescent="0.25"/>
    <row r="68" ht="18" customHeight="1" x14ac:dyDescent="0.25"/>
    <row r="69" ht="18" customHeight="1" x14ac:dyDescent="0.25"/>
    <row r="70" ht="18" customHeight="1" x14ac:dyDescent="0.25"/>
    <row r="71" ht="18" customHeight="1" x14ac:dyDescent="0.25"/>
    <row r="72" ht="18" customHeight="1" x14ac:dyDescent="0.25"/>
    <row r="73" ht="18" customHeight="1" x14ac:dyDescent="0.25"/>
    <row r="74" ht="18" customHeight="1" x14ac:dyDescent="0.25"/>
    <row r="75" ht="18" customHeight="1" x14ac:dyDescent="0.25"/>
  </sheetData>
  <sheetProtection formatCells="0" formatColumns="0" formatRows="0" insertColumns="0" insertRows="0" deleteColumns="0" deleteRows="0" sort="0"/>
  <mergeCells count="5">
    <mergeCell ref="B1:J3"/>
    <mergeCell ref="B4:J4"/>
    <mergeCell ref="B5:G5"/>
    <mergeCell ref="B6:B7"/>
    <mergeCell ref="C6:J6"/>
  </mergeCells>
  <pageMargins left="0.7" right="0.7" top="0.75" bottom="0.75" header="0.3" footer="0.3"/>
  <pageSetup paperSize="9" orientation="portrait"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Hoja55"/>
  <dimension ref="A1:N69"/>
  <sheetViews>
    <sheetView showGridLines="0" zoomScale="85" zoomScaleNormal="85" workbookViewId="0">
      <pane xSplit="2" ySplit="7" topLeftCell="C53" activePane="bottomRight" state="frozen"/>
      <selection activeCell="I25" sqref="I25"/>
      <selection pane="topRight" activeCell="I25" sqref="I25"/>
      <selection pane="bottomLeft" activeCell="I25" sqref="I25"/>
      <selection pane="bottomRight" activeCell="A61" sqref="A61:XFD62"/>
    </sheetView>
  </sheetViews>
  <sheetFormatPr baseColWidth="10" defaultColWidth="0" defaultRowHeight="18" customHeight="1" zeroHeight="1" x14ac:dyDescent="0.25"/>
  <cols>
    <col min="1" max="1" width="3.5703125" style="566" customWidth="1"/>
    <col min="2" max="2" width="66.42578125" style="566" customWidth="1"/>
    <col min="3" max="10" width="14.140625" style="566" customWidth="1"/>
    <col min="11" max="11" width="5" style="566" customWidth="1"/>
    <col min="12" max="14" width="0" style="566" hidden="1" customWidth="1"/>
    <col min="15" max="16384" width="9.140625" style="566" hidden="1"/>
  </cols>
  <sheetData>
    <row r="1" spans="2:10" ht="15" x14ac:dyDescent="0.25">
      <c r="B1" s="1985"/>
      <c r="C1" s="1986"/>
      <c r="D1" s="1986"/>
      <c r="E1" s="1986"/>
      <c r="F1" s="1986"/>
      <c r="G1" s="1986"/>
      <c r="H1" s="1986"/>
      <c r="I1" s="1986"/>
      <c r="J1" s="1987"/>
    </row>
    <row r="2" spans="2:10" ht="15" x14ac:dyDescent="0.25">
      <c r="B2" s="1988"/>
      <c r="C2" s="1989"/>
      <c r="D2" s="1989"/>
      <c r="E2" s="1989"/>
      <c r="F2" s="1989"/>
      <c r="G2" s="1989"/>
      <c r="H2" s="1989"/>
      <c r="I2" s="1989"/>
      <c r="J2" s="1990"/>
    </row>
    <row r="3" spans="2:10" ht="15.75" thickBot="1" x14ac:dyDescent="0.3">
      <c r="B3" s="1991"/>
      <c r="C3" s="1992"/>
      <c r="D3" s="1992"/>
      <c r="E3" s="1992"/>
      <c r="F3" s="1992"/>
      <c r="G3" s="1992"/>
      <c r="H3" s="1992"/>
      <c r="I3" s="1992"/>
      <c r="J3" s="1993"/>
    </row>
    <row r="4" spans="2:10" ht="21.75" thickBot="1" x14ac:dyDescent="0.4">
      <c r="B4" s="1994" t="s">
        <v>3037</v>
      </c>
      <c r="C4" s="1995"/>
      <c r="D4" s="1995"/>
      <c r="E4" s="1995"/>
      <c r="F4" s="1995"/>
      <c r="G4" s="1995"/>
      <c r="H4" s="1995"/>
      <c r="I4" s="1995"/>
      <c r="J4" s="1996"/>
    </row>
    <row r="5" spans="2:10" s="569" customFormat="1" ht="15.75" x14ac:dyDescent="0.25">
      <c r="B5" s="2038"/>
      <c r="C5" s="2038"/>
      <c r="D5" s="2038"/>
      <c r="E5" s="2038"/>
      <c r="F5" s="2038"/>
      <c r="G5" s="2038"/>
      <c r="H5" s="568"/>
      <c r="I5" s="568"/>
    </row>
    <row r="6" spans="2:10" s="569" customFormat="1" ht="18.75" customHeight="1" x14ac:dyDescent="0.25">
      <c r="B6" s="2065" t="s">
        <v>616</v>
      </c>
      <c r="C6" s="2061" t="s">
        <v>617</v>
      </c>
      <c r="D6" s="2061"/>
      <c r="E6" s="2061"/>
      <c r="F6" s="2061"/>
      <c r="G6" s="2061"/>
      <c r="H6" s="2061"/>
      <c r="I6" s="2061"/>
      <c r="J6" s="2061"/>
    </row>
    <row r="7" spans="2:10" s="620" customFormat="1" ht="19.5" thickBot="1" x14ac:dyDescent="0.3">
      <c r="B7" s="2167"/>
      <c r="C7" s="591">
        <v>0</v>
      </c>
      <c r="D7" s="591">
        <v>1</v>
      </c>
      <c r="E7" s="591">
        <v>2</v>
      </c>
      <c r="F7" s="591">
        <v>3</v>
      </c>
      <c r="G7" s="591">
        <v>4</v>
      </c>
      <c r="H7" s="591">
        <v>5</v>
      </c>
      <c r="I7" s="591">
        <v>6</v>
      </c>
      <c r="J7" s="591" t="s">
        <v>595</v>
      </c>
    </row>
    <row r="8" spans="2:10" ht="18.75" customHeight="1" x14ac:dyDescent="0.25">
      <c r="B8" s="791" t="s">
        <v>2822</v>
      </c>
      <c r="C8" s="1025">
        <v>0</v>
      </c>
      <c r="D8" s="1025">
        <v>142</v>
      </c>
      <c r="E8" s="1025">
        <v>217</v>
      </c>
      <c r="F8" s="1025">
        <v>26</v>
      </c>
      <c r="G8" s="1025">
        <v>0</v>
      </c>
      <c r="H8" s="1025">
        <v>0</v>
      </c>
      <c r="I8" s="1025">
        <v>0</v>
      </c>
      <c r="J8" s="799">
        <f t="shared" ref="J8:J40" si="0">SUM(C8:I8)</f>
        <v>385</v>
      </c>
    </row>
    <row r="9" spans="2:10" ht="18.75" customHeight="1" x14ac:dyDescent="0.25">
      <c r="B9" s="792" t="s">
        <v>2820</v>
      </c>
      <c r="C9" s="610">
        <v>0</v>
      </c>
      <c r="D9" s="610">
        <v>158</v>
      </c>
      <c r="E9" s="610">
        <v>216</v>
      </c>
      <c r="F9" s="610">
        <v>7</v>
      </c>
      <c r="G9" s="610">
        <v>1</v>
      </c>
      <c r="H9" s="610">
        <v>0</v>
      </c>
      <c r="I9" s="610">
        <v>0</v>
      </c>
      <c r="J9" s="161">
        <f t="shared" si="0"/>
        <v>382</v>
      </c>
    </row>
    <row r="10" spans="2:10" ht="15.75" x14ac:dyDescent="0.25">
      <c r="B10" s="792" t="s">
        <v>2830</v>
      </c>
      <c r="C10" s="610">
        <v>0</v>
      </c>
      <c r="D10" s="610">
        <v>153</v>
      </c>
      <c r="E10" s="610">
        <v>179</v>
      </c>
      <c r="F10" s="610">
        <v>13</v>
      </c>
      <c r="G10" s="610">
        <v>3</v>
      </c>
      <c r="H10" s="610">
        <v>0</v>
      </c>
      <c r="I10" s="610">
        <v>0</v>
      </c>
      <c r="J10" s="161">
        <f t="shared" si="0"/>
        <v>348</v>
      </c>
    </row>
    <row r="11" spans="2:10" ht="18.75" customHeight="1" x14ac:dyDescent="0.25">
      <c r="B11" s="792" t="s">
        <v>2831</v>
      </c>
      <c r="C11" s="610">
        <v>0</v>
      </c>
      <c r="D11" s="610">
        <v>132</v>
      </c>
      <c r="E11" s="610">
        <v>92</v>
      </c>
      <c r="F11" s="610">
        <v>5</v>
      </c>
      <c r="G11" s="610">
        <v>2</v>
      </c>
      <c r="H11" s="610">
        <v>0</v>
      </c>
      <c r="I11" s="610">
        <v>0</v>
      </c>
      <c r="J11" s="161">
        <f t="shared" si="0"/>
        <v>231</v>
      </c>
    </row>
    <row r="12" spans="2:10" ht="18.75" customHeight="1" x14ac:dyDescent="0.25">
      <c r="B12" s="793" t="s">
        <v>2832</v>
      </c>
      <c r="C12" s="610">
        <v>0</v>
      </c>
      <c r="D12" s="610">
        <v>204</v>
      </c>
      <c r="E12" s="610">
        <v>118</v>
      </c>
      <c r="F12" s="610">
        <v>10</v>
      </c>
      <c r="G12" s="610">
        <v>3</v>
      </c>
      <c r="H12" s="610">
        <v>0</v>
      </c>
      <c r="I12" s="610">
        <v>0</v>
      </c>
      <c r="J12" s="161">
        <f t="shared" si="0"/>
        <v>335</v>
      </c>
    </row>
    <row r="13" spans="2:10" ht="18.75" customHeight="1" x14ac:dyDescent="0.25">
      <c r="B13" s="793" t="s">
        <v>2826</v>
      </c>
      <c r="C13" s="610">
        <v>0</v>
      </c>
      <c r="D13" s="610">
        <v>80</v>
      </c>
      <c r="E13" s="610">
        <v>47</v>
      </c>
      <c r="F13" s="610">
        <v>4</v>
      </c>
      <c r="G13" s="610">
        <v>0</v>
      </c>
      <c r="H13" s="610">
        <v>0</v>
      </c>
      <c r="I13" s="610">
        <v>0</v>
      </c>
      <c r="J13" s="161">
        <f t="shared" si="0"/>
        <v>131</v>
      </c>
    </row>
    <row r="14" spans="2:10" ht="31.5" x14ac:dyDescent="0.25">
      <c r="B14" s="792" t="s">
        <v>2825</v>
      </c>
      <c r="C14" s="610">
        <v>0</v>
      </c>
      <c r="D14" s="610">
        <v>30</v>
      </c>
      <c r="E14" s="610">
        <v>44</v>
      </c>
      <c r="F14" s="610">
        <v>2</v>
      </c>
      <c r="G14" s="610">
        <v>0</v>
      </c>
      <c r="H14" s="610">
        <v>0</v>
      </c>
      <c r="I14" s="610">
        <v>0</v>
      </c>
      <c r="J14" s="161">
        <f t="shared" si="0"/>
        <v>76</v>
      </c>
    </row>
    <row r="15" spans="2:10" ht="18.75" customHeight="1" x14ac:dyDescent="0.25">
      <c r="B15" s="792" t="s">
        <v>2823</v>
      </c>
      <c r="C15" s="610">
        <v>0</v>
      </c>
      <c r="D15" s="610">
        <v>156</v>
      </c>
      <c r="E15" s="610">
        <v>179</v>
      </c>
      <c r="F15" s="610">
        <v>10</v>
      </c>
      <c r="G15" s="610">
        <v>2</v>
      </c>
      <c r="H15" s="610">
        <v>0</v>
      </c>
      <c r="I15" s="610">
        <v>0</v>
      </c>
      <c r="J15" s="161">
        <f t="shared" si="0"/>
        <v>347</v>
      </c>
    </row>
    <row r="16" spans="2:10" ht="15.75" x14ac:dyDescent="0.25">
      <c r="B16" s="792" t="s">
        <v>2821</v>
      </c>
      <c r="C16" s="610">
        <v>0</v>
      </c>
      <c r="D16" s="610">
        <v>179</v>
      </c>
      <c r="E16" s="610">
        <v>233</v>
      </c>
      <c r="F16" s="610">
        <v>7</v>
      </c>
      <c r="G16" s="610">
        <v>0</v>
      </c>
      <c r="H16" s="610">
        <v>0</v>
      </c>
      <c r="I16" s="610">
        <v>0</v>
      </c>
      <c r="J16" s="161">
        <f t="shared" si="0"/>
        <v>419</v>
      </c>
    </row>
    <row r="17" spans="2:10" ht="15.75" x14ac:dyDescent="0.25">
      <c r="B17" s="792" t="s">
        <v>2827</v>
      </c>
      <c r="C17" s="610">
        <v>0</v>
      </c>
      <c r="D17" s="610">
        <v>45</v>
      </c>
      <c r="E17" s="610">
        <v>52</v>
      </c>
      <c r="F17" s="610">
        <v>1</v>
      </c>
      <c r="G17" s="610">
        <v>0</v>
      </c>
      <c r="H17" s="610">
        <v>0</v>
      </c>
      <c r="I17" s="610">
        <v>0</v>
      </c>
      <c r="J17" s="161">
        <f t="shared" si="0"/>
        <v>98</v>
      </c>
    </row>
    <row r="18" spans="2:10" ht="18.75" customHeight="1" x14ac:dyDescent="0.25">
      <c r="B18" s="792" t="s">
        <v>2828</v>
      </c>
      <c r="C18" s="610">
        <v>0</v>
      </c>
      <c r="D18" s="610">
        <v>82</v>
      </c>
      <c r="E18" s="610">
        <v>88</v>
      </c>
      <c r="F18" s="610">
        <v>6</v>
      </c>
      <c r="G18" s="610">
        <v>2</v>
      </c>
      <c r="H18" s="610">
        <v>0</v>
      </c>
      <c r="I18" s="610">
        <v>0</v>
      </c>
      <c r="J18" s="161">
        <f t="shared" si="0"/>
        <v>178</v>
      </c>
    </row>
    <row r="19" spans="2:10" ht="18.75" customHeight="1" x14ac:dyDescent="0.25">
      <c r="B19" s="792" t="s">
        <v>3032</v>
      </c>
      <c r="C19" s="610">
        <v>0</v>
      </c>
      <c r="D19" s="610">
        <v>305</v>
      </c>
      <c r="E19" s="610">
        <v>101</v>
      </c>
      <c r="F19" s="610">
        <v>6</v>
      </c>
      <c r="G19" s="610">
        <v>2</v>
      </c>
      <c r="H19" s="610">
        <v>0</v>
      </c>
      <c r="I19" s="610">
        <v>0</v>
      </c>
      <c r="J19" s="161">
        <f t="shared" si="0"/>
        <v>414</v>
      </c>
    </row>
    <row r="20" spans="2:10" ht="18.75" customHeight="1" x14ac:dyDescent="0.25">
      <c r="B20" s="792" t="s">
        <v>2824</v>
      </c>
      <c r="C20" s="610">
        <v>0</v>
      </c>
      <c r="D20" s="610">
        <v>118</v>
      </c>
      <c r="E20" s="610">
        <v>190</v>
      </c>
      <c r="F20" s="610">
        <v>18</v>
      </c>
      <c r="G20" s="610">
        <v>5</v>
      </c>
      <c r="H20" s="610">
        <v>0</v>
      </c>
      <c r="I20" s="610">
        <v>0</v>
      </c>
      <c r="J20" s="161">
        <f t="shared" si="0"/>
        <v>331</v>
      </c>
    </row>
    <row r="21" spans="2:10" ht="15.75" x14ac:dyDescent="0.25">
      <c r="B21" s="792" t="s">
        <v>3033</v>
      </c>
      <c r="C21" s="610">
        <v>0</v>
      </c>
      <c r="D21" s="610">
        <v>5</v>
      </c>
      <c r="E21" s="610">
        <v>7</v>
      </c>
      <c r="F21" s="610">
        <v>1</v>
      </c>
      <c r="G21" s="610">
        <v>0</v>
      </c>
      <c r="H21" s="610">
        <v>0</v>
      </c>
      <c r="I21" s="610">
        <v>0</v>
      </c>
      <c r="J21" s="161">
        <f t="shared" si="0"/>
        <v>13</v>
      </c>
    </row>
    <row r="22" spans="2:10" ht="18.75" customHeight="1" x14ac:dyDescent="0.25">
      <c r="B22" s="792" t="s">
        <v>2840</v>
      </c>
      <c r="C22" s="610">
        <v>0</v>
      </c>
      <c r="D22" s="610">
        <v>111</v>
      </c>
      <c r="E22" s="610">
        <v>139</v>
      </c>
      <c r="F22" s="610">
        <v>12</v>
      </c>
      <c r="G22" s="610">
        <v>2</v>
      </c>
      <c r="H22" s="610">
        <v>0</v>
      </c>
      <c r="I22" s="610">
        <v>0</v>
      </c>
      <c r="J22" s="161">
        <f t="shared" si="0"/>
        <v>264</v>
      </c>
    </row>
    <row r="23" spans="2:10" ht="18.75" customHeight="1" x14ac:dyDescent="0.25">
      <c r="B23" s="792" t="s">
        <v>2846</v>
      </c>
      <c r="C23" s="610">
        <v>1</v>
      </c>
      <c r="D23" s="610">
        <v>79</v>
      </c>
      <c r="E23" s="610">
        <v>99</v>
      </c>
      <c r="F23" s="610">
        <v>7</v>
      </c>
      <c r="G23" s="610">
        <v>0</v>
      </c>
      <c r="H23" s="610">
        <v>0</v>
      </c>
      <c r="I23" s="610">
        <v>0</v>
      </c>
      <c r="J23" s="161">
        <f t="shared" si="0"/>
        <v>186</v>
      </c>
    </row>
    <row r="24" spans="2:10" ht="15.75" x14ac:dyDescent="0.25">
      <c r="B24" s="792" t="s">
        <v>2845</v>
      </c>
      <c r="C24" s="610">
        <v>0</v>
      </c>
      <c r="D24" s="610">
        <v>83</v>
      </c>
      <c r="E24" s="610">
        <v>78</v>
      </c>
      <c r="F24" s="610">
        <v>4</v>
      </c>
      <c r="G24" s="610">
        <v>0</v>
      </c>
      <c r="H24" s="610">
        <v>0</v>
      </c>
      <c r="I24" s="610">
        <v>0</v>
      </c>
      <c r="J24" s="161">
        <f t="shared" si="0"/>
        <v>165</v>
      </c>
    </row>
    <row r="25" spans="2:10" ht="18.75" customHeight="1" x14ac:dyDescent="0.25">
      <c r="B25" s="794" t="s">
        <v>2844</v>
      </c>
      <c r="C25" s="610">
        <v>0</v>
      </c>
      <c r="D25" s="610">
        <v>122</v>
      </c>
      <c r="E25" s="610">
        <v>60</v>
      </c>
      <c r="F25" s="610">
        <v>5</v>
      </c>
      <c r="G25" s="610">
        <v>0</v>
      </c>
      <c r="H25" s="610">
        <v>0</v>
      </c>
      <c r="I25" s="610">
        <v>0</v>
      </c>
      <c r="J25" s="161">
        <f t="shared" si="0"/>
        <v>187</v>
      </c>
    </row>
    <row r="26" spans="2:10" ht="18.75" customHeight="1" x14ac:dyDescent="0.25">
      <c r="B26" s="792" t="s">
        <v>2849</v>
      </c>
      <c r="C26" s="610">
        <v>0</v>
      </c>
      <c r="D26" s="610">
        <v>93</v>
      </c>
      <c r="E26" s="610">
        <v>137</v>
      </c>
      <c r="F26" s="610">
        <v>5</v>
      </c>
      <c r="G26" s="610">
        <v>1</v>
      </c>
      <c r="H26" s="610">
        <v>0</v>
      </c>
      <c r="I26" s="610">
        <v>0</v>
      </c>
      <c r="J26" s="161">
        <f t="shared" si="0"/>
        <v>236</v>
      </c>
    </row>
    <row r="27" spans="2:10" ht="15.75" x14ac:dyDescent="0.25">
      <c r="B27" s="792" t="s">
        <v>2848</v>
      </c>
      <c r="C27" s="610">
        <v>0</v>
      </c>
      <c r="D27" s="610">
        <v>115</v>
      </c>
      <c r="E27" s="610">
        <v>239</v>
      </c>
      <c r="F27" s="610">
        <v>24</v>
      </c>
      <c r="G27" s="610">
        <v>5</v>
      </c>
      <c r="H27" s="610">
        <v>0</v>
      </c>
      <c r="I27" s="610">
        <v>0</v>
      </c>
      <c r="J27" s="161">
        <f t="shared" si="0"/>
        <v>383</v>
      </c>
    </row>
    <row r="28" spans="2:10" ht="15.75" x14ac:dyDescent="0.25">
      <c r="B28" s="792" t="s">
        <v>2841</v>
      </c>
      <c r="C28" s="610">
        <v>0</v>
      </c>
      <c r="D28" s="610">
        <v>79</v>
      </c>
      <c r="E28" s="610">
        <v>142</v>
      </c>
      <c r="F28" s="610">
        <v>35</v>
      </c>
      <c r="G28" s="610">
        <v>9</v>
      </c>
      <c r="H28" s="610">
        <v>1</v>
      </c>
      <c r="I28" s="610">
        <v>0</v>
      </c>
      <c r="J28" s="161">
        <f t="shared" si="0"/>
        <v>266</v>
      </c>
    </row>
    <row r="29" spans="2:10" ht="18.75" customHeight="1" x14ac:dyDescent="0.25">
      <c r="B29" s="792" t="s">
        <v>2847</v>
      </c>
      <c r="C29" s="610">
        <v>0</v>
      </c>
      <c r="D29" s="610">
        <v>101</v>
      </c>
      <c r="E29" s="610">
        <v>223</v>
      </c>
      <c r="F29" s="610">
        <v>35</v>
      </c>
      <c r="G29" s="610">
        <v>11</v>
      </c>
      <c r="H29" s="610">
        <v>0</v>
      </c>
      <c r="I29" s="610">
        <v>0</v>
      </c>
      <c r="J29" s="161">
        <f t="shared" si="0"/>
        <v>370</v>
      </c>
    </row>
    <row r="30" spans="2:10" ht="15.75" x14ac:dyDescent="0.25">
      <c r="B30" s="792" t="s">
        <v>2842</v>
      </c>
      <c r="C30" s="610">
        <v>0</v>
      </c>
      <c r="D30" s="610">
        <v>103</v>
      </c>
      <c r="E30" s="610">
        <v>202</v>
      </c>
      <c r="F30" s="610">
        <v>30</v>
      </c>
      <c r="G30" s="610">
        <v>9</v>
      </c>
      <c r="H30" s="610">
        <v>0</v>
      </c>
      <c r="I30" s="610">
        <v>0</v>
      </c>
      <c r="J30" s="161">
        <f t="shared" si="0"/>
        <v>344</v>
      </c>
    </row>
    <row r="31" spans="2:10" ht="18.75" customHeight="1" x14ac:dyDescent="0.25">
      <c r="B31" s="792" t="s">
        <v>2843</v>
      </c>
      <c r="C31" s="610">
        <v>0</v>
      </c>
      <c r="D31" s="610">
        <v>61</v>
      </c>
      <c r="E31" s="610">
        <v>92</v>
      </c>
      <c r="F31" s="610">
        <v>3</v>
      </c>
      <c r="G31" s="610">
        <v>1</v>
      </c>
      <c r="H31" s="610">
        <v>0</v>
      </c>
      <c r="I31" s="610">
        <v>0</v>
      </c>
      <c r="J31" s="161">
        <f t="shared" si="0"/>
        <v>157</v>
      </c>
    </row>
    <row r="32" spans="2:10" ht="18.75" customHeight="1" x14ac:dyDescent="0.25">
      <c r="B32" s="792" t="s">
        <v>2850</v>
      </c>
      <c r="C32" s="610">
        <v>0</v>
      </c>
      <c r="D32" s="610">
        <v>89</v>
      </c>
      <c r="E32" s="610">
        <v>101</v>
      </c>
      <c r="F32" s="610">
        <v>3</v>
      </c>
      <c r="G32" s="610">
        <v>0</v>
      </c>
      <c r="H32" s="610">
        <v>0</v>
      </c>
      <c r="I32" s="610">
        <v>0</v>
      </c>
      <c r="J32" s="161">
        <f t="shared" si="0"/>
        <v>193</v>
      </c>
    </row>
    <row r="33" spans="2:10" ht="18.75" customHeight="1" x14ac:dyDescent="0.25">
      <c r="B33" s="792" t="s">
        <v>2834</v>
      </c>
      <c r="C33" s="610">
        <v>0</v>
      </c>
      <c r="D33" s="610">
        <v>109</v>
      </c>
      <c r="E33" s="610">
        <v>112</v>
      </c>
      <c r="F33" s="610">
        <v>2</v>
      </c>
      <c r="G33" s="610">
        <v>0</v>
      </c>
      <c r="H33" s="610">
        <v>0</v>
      </c>
      <c r="I33" s="610">
        <v>0</v>
      </c>
      <c r="J33" s="161">
        <f t="shared" si="0"/>
        <v>223</v>
      </c>
    </row>
    <row r="34" spans="2:10" ht="18.75" customHeight="1" x14ac:dyDescent="0.25">
      <c r="B34" s="792" t="s">
        <v>3034</v>
      </c>
      <c r="C34" s="610">
        <v>0</v>
      </c>
      <c r="D34" s="610">
        <v>65</v>
      </c>
      <c r="E34" s="610">
        <v>70</v>
      </c>
      <c r="F34" s="610">
        <v>2</v>
      </c>
      <c r="G34" s="610">
        <v>1</v>
      </c>
      <c r="H34" s="610">
        <v>0</v>
      </c>
      <c r="I34" s="610">
        <v>0</v>
      </c>
      <c r="J34" s="161">
        <f t="shared" si="0"/>
        <v>138</v>
      </c>
    </row>
    <row r="35" spans="2:10" ht="15.75" x14ac:dyDescent="0.25">
      <c r="B35" s="794" t="s">
        <v>2837</v>
      </c>
      <c r="C35" s="610">
        <v>0</v>
      </c>
      <c r="D35" s="610">
        <v>82</v>
      </c>
      <c r="E35" s="610">
        <v>78</v>
      </c>
      <c r="F35" s="610">
        <v>4</v>
      </c>
      <c r="G35" s="610">
        <v>0</v>
      </c>
      <c r="H35" s="610">
        <v>0</v>
      </c>
      <c r="I35" s="610">
        <v>0</v>
      </c>
      <c r="J35" s="161">
        <f t="shared" si="0"/>
        <v>164</v>
      </c>
    </row>
    <row r="36" spans="2:10" ht="15.75" x14ac:dyDescent="0.25">
      <c r="B36" s="792" t="s">
        <v>588</v>
      </c>
      <c r="C36" s="610">
        <v>0</v>
      </c>
      <c r="D36" s="610">
        <v>104</v>
      </c>
      <c r="E36" s="610">
        <v>93</v>
      </c>
      <c r="F36" s="610">
        <v>5</v>
      </c>
      <c r="G36" s="610">
        <v>1</v>
      </c>
      <c r="H36" s="610">
        <v>0</v>
      </c>
      <c r="I36" s="610">
        <v>0</v>
      </c>
      <c r="J36" s="161">
        <f t="shared" si="0"/>
        <v>203</v>
      </c>
    </row>
    <row r="37" spans="2:10" ht="31.5" x14ac:dyDescent="0.25">
      <c r="B37" s="792" t="s">
        <v>1964</v>
      </c>
      <c r="C37" s="610">
        <v>0</v>
      </c>
      <c r="D37" s="610">
        <v>48</v>
      </c>
      <c r="E37" s="610">
        <v>46</v>
      </c>
      <c r="F37" s="610">
        <v>1</v>
      </c>
      <c r="G37" s="610">
        <v>1</v>
      </c>
      <c r="H37" s="610">
        <v>0</v>
      </c>
      <c r="I37" s="610">
        <v>0</v>
      </c>
      <c r="J37" s="161">
        <f t="shared" si="0"/>
        <v>96</v>
      </c>
    </row>
    <row r="38" spans="2:10" ht="15.75" x14ac:dyDescent="0.25">
      <c r="B38" s="792" t="s">
        <v>589</v>
      </c>
      <c r="C38" s="610">
        <v>0</v>
      </c>
      <c r="D38" s="610">
        <v>89</v>
      </c>
      <c r="E38" s="610">
        <v>139</v>
      </c>
      <c r="F38" s="610">
        <v>11</v>
      </c>
      <c r="G38" s="610">
        <v>1</v>
      </c>
      <c r="H38" s="610">
        <v>0</v>
      </c>
      <c r="I38" s="610">
        <v>0</v>
      </c>
      <c r="J38" s="161">
        <f t="shared" si="0"/>
        <v>240</v>
      </c>
    </row>
    <row r="39" spans="2:10" ht="31.5" x14ac:dyDescent="0.25">
      <c r="B39" s="792" t="s">
        <v>1963</v>
      </c>
      <c r="C39" s="610">
        <v>0</v>
      </c>
      <c r="D39" s="610">
        <v>4</v>
      </c>
      <c r="E39" s="610">
        <v>2</v>
      </c>
      <c r="F39" s="610">
        <v>0</v>
      </c>
      <c r="G39" s="610">
        <v>0</v>
      </c>
      <c r="H39" s="610">
        <v>0</v>
      </c>
      <c r="I39" s="610">
        <v>0</v>
      </c>
      <c r="J39" s="161">
        <f t="shared" si="0"/>
        <v>6</v>
      </c>
    </row>
    <row r="40" spans="2:10" ht="31.5" x14ac:dyDescent="0.25">
      <c r="B40" s="792" t="s">
        <v>1916</v>
      </c>
      <c r="C40" s="610">
        <v>0</v>
      </c>
      <c r="D40" s="610">
        <v>181</v>
      </c>
      <c r="E40" s="610">
        <v>198</v>
      </c>
      <c r="F40" s="610">
        <v>8</v>
      </c>
      <c r="G40" s="610">
        <v>1</v>
      </c>
      <c r="H40" s="610">
        <v>0</v>
      </c>
      <c r="I40" s="610">
        <v>0</v>
      </c>
      <c r="J40" s="161">
        <f t="shared" si="0"/>
        <v>388</v>
      </c>
    </row>
    <row r="41" spans="2:10" ht="18.75" customHeight="1" x14ac:dyDescent="0.25">
      <c r="B41" s="792" t="s">
        <v>2987</v>
      </c>
      <c r="C41" s="610">
        <v>0</v>
      </c>
      <c r="D41" s="610">
        <v>25</v>
      </c>
      <c r="E41" s="610">
        <v>19</v>
      </c>
      <c r="F41" s="610">
        <v>0</v>
      </c>
      <c r="G41" s="610">
        <v>0</v>
      </c>
      <c r="H41" s="610">
        <v>0</v>
      </c>
      <c r="I41" s="610">
        <v>0</v>
      </c>
      <c r="J41" s="161">
        <f t="shared" ref="J41:J60" si="1">SUM(C41:I41)</f>
        <v>44</v>
      </c>
    </row>
    <row r="42" spans="2:10" ht="18.75" customHeight="1" x14ac:dyDescent="0.25">
      <c r="B42" s="792" t="s">
        <v>3038</v>
      </c>
      <c r="C42" s="610">
        <v>0</v>
      </c>
      <c r="D42" s="610">
        <v>17</v>
      </c>
      <c r="E42" s="610">
        <v>21</v>
      </c>
      <c r="F42" s="610">
        <v>6</v>
      </c>
      <c r="G42" s="610">
        <v>0</v>
      </c>
      <c r="H42" s="610">
        <v>0</v>
      </c>
      <c r="I42" s="610">
        <v>0</v>
      </c>
      <c r="J42" s="161">
        <f t="shared" si="1"/>
        <v>44</v>
      </c>
    </row>
    <row r="43" spans="2:10" ht="18" customHeight="1" x14ac:dyDescent="0.25">
      <c r="B43" s="792" t="s">
        <v>1965</v>
      </c>
      <c r="C43" s="610">
        <v>0</v>
      </c>
      <c r="D43" s="610">
        <v>7</v>
      </c>
      <c r="E43" s="610">
        <v>2</v>
      </c>
      <c r="F43" s="610">
        <v>0</v>
      </c>
      <c r="G43" s="610">
        <v>0</v>
      </c>
      <c r="H43" s="610">
        <v>0</v>
      </c>
      <c r="I43" s="610">
        <v>0</v>
      </c>
      <c r="J43" s="161">
        <f t="shared" si="1"/>
        <v>9</v>
      </c>
    </row>
    <row r="44" spans="2:10" ht="18" customHeight="1" x14ac:dyDescent="0.25">
      <c r="B44" s="792" t="s">
        <v>571</v>
      </c>
      <c r="C44" s="610">
        <v>0</v>
      </c>
      <c r="D44" s="610">
        <v>199</v>
      </c>
      <c r="E44" s="610">
        <v>185</v>
      </c>
      <c r="F44" s="610">
        <v>2</v>
      </c>
      <c r="G44" s="610">
        <v>1</v>
      </c>
      <c r="H44" s="610">
        <v>0</v>
      </c>
      <c r="I44" s="610">
        <v>0</v>
      </c>
      <c r="J44" s="161">
        <f t="shared" si="1"/>
        <v>387</v>
      </c>
    </row>
    <row r="45" spans="2:10" ht="18" customHeight="1" x14ac:dyDescent="0.25">
      <c r="B45" s="792" t="s">
        <v>590</v>
      </c>
      <c r="C45" s="610">
        <v>0</v>
      </c>
      <c r="D45" s="610">
        <v>153</v>
      </c>
      <c r="E45" s="610">
        <v>128</v>
      </c>
      <c r="F45" s="610">
        <v>4</v>
      </c>
      <c r="G45" s="610">
        <v>0</v>
      </c>
      <c r="H45" s="610">
        <v>0</v>
      </c>
      <c r="I45" s="610">
        <v>0</v>
      </c>
      <c r="J45" s="161">
        <f t="shared" si="1"/>
        <v>285</v>
      </c>
    </row>
    <row r="46" spans="2:10" ht="18" customHeight="1" x14ac:dyDescent="0.25">
      <c r="B46" s="792" t="s">
        <v>572</v>
      </c>
      <c r="C46" s="610">
        <v>0</v>
      </c>
      <c r="D46" s="610">
        <v>179</v>
      </c>
      <c r="E46" s="610">
        <v>182</v>
      </c>
      <c r="F46" s="610">
        <v>6</v>
      </c>
      <c r="G46" s="610">
        <v>0</v>
      </c>
      <c r="H46" s="610">
        <v>0</v>
      </c>
      <c r="I46" s="610">
        <v>0</v>
      </c>
      <c r="J46" s="161">
        <f t="shared" si="1"/>
        <v>367</v>
      </c>
    </row>
    <row r="47" spans="2:10" ht="18" customHeight="1" x14ac:dyDescent="0.25">
      <c r="B47" s="792" t="s">
        <v>574</v>
      </c>
      <c r="C47" s="610">
        <v>0</v>
      </c>
      <c r="D47" s="610">
        <v>109</v>
      </c>
      <c r="E47" s="610">
        <v>135</v>
      </c>
      <c r="F47" s="610">
        <v>10</v>
      </c>
      <c r="G47" s="610">
        <v>2</v>
      </c>
      <c r="H47" s="610">
        <v>0</v>
      </c>
      <c r="I47" s="610">
        <v>0</v>
      </c>
      <c r="J47" s="161">
        <f t="shared" si="1"/>
        <v>256</v>
      </c>
    </row>
    <row r="48" spans="2:10" ht="18" customHeight="1" x14ac:dyDescent="0.25">
      <c r="B48" s="792" t="s">
        <v>573</v>
      </c>
      <c r="C48" s="610">
        <v>0</v>
      </c>
      <c r="D48" s="610">
        <v>103</v>
      </c>
      <c r="E48" s="610">
        <v>101</v>
      </c>
      <c r="F48" s="610">
        <v>1</v>
      </c>
      <c r="G48" s="610">
        <v>0</v>
      </c>
      <c r="H48" s="610">
        <v>0</v>
      </c>
      <c r="I48" s="610">
        <v>0</v>
      </c>
      <c r="J48" s="161">
        <f t="shared" si="1"/>
        <v>205</v>
      </c>
    </row>
    <row r="49" spans="2:10" ht="18" customHeight="1" x14ac:dyDescent="0.25">
      <c r="B49" s="792" t="s">
        <v>2852</v>
      </c>
      <c r="C49" s="610">
        <v>0</v>
      </c>
      <c r="D49" s="610">
        <v>53</v>
      </c>
      <c r="E49" s="610">
        <v>118</v>
      </c>
      <c r="F49" s="610">
        <v>11</v>
      </c>
      <c r="G49" s="610">
        <v>0</v>
      </c>
      <c r="H49" s="610">
        <v>0</v>
      </c>
      <c r="I49" s="610">
        <v>0</v>
      </c>
      <c r="J49" s="161">
        <f t="shared" si="1"/>
        <v>182</v>
      </c>
    </row>
    <row r="50" spans="2:10" ht="18" customHeight="1" x14ac:dyDescent="0.25">
      <c r="B50" s="792" t="s">
        <v>2321</v>
      </c>
      <c r="C50" s="610">
        <v>0</v>
      </c>
      <c r="D50" s="610">
        <v>93</v>
      </c>
      <c r="E50" s="610">
        <v>134</v>
      </c>
      <c r="F50" s="610">
        <v>8</v>
      </c>
      <c r="G50" s="610">
        <v>5</v>
      </c>
      <c r="H50" s="610">
        <v>0</v>
      </c>
      <c r="I50" s="610">
        <v>0</v>
      </c>
      <c r="J50" s="161">
        <f t="shared" si="1"/>
        <v>240</v>
      </c>
    </row>
    <row r="51" spans="2:10" ht="18" customHeight="1" x14ac:dyDescent="0.25">
      <c r="B51" s="792" t="s">
        <v>575</v>
      </c>
      <c r="C51" s="610">
        <v>0</v>
      </c>
      <c r="D51" s="610">
        <v>185</v>
      </c>
      <c r="E51" s="610">
        <v>256</v>
      </c>
      <c r="F51" s="610">
        <v>51</v>
      </c>
      <c r="G51" s="610">
        <v>15</v>
      </c>
      <c r="H51" s="610">
        <v>0</v>
      </c>
      <c r="I51" s="610">
        <v>0</v>
      </c>
      <c r="J51" s="161">
        <f t="shared" si="1"/>
        <v>507</v>
      </c>
    </row>
    <row r="52" spans="2:10" ht="18" customHeight="1" x14ac:dyDescent="0.25">
      <c r="B52" s="792" t="s">
        <v>2853</v>
      </c>
      <c r="C52" s="610">
        <v>1</v>
      </c>
      <c r="D52" s="610">
        <v>70</v>
      </c>
      <c r="E52" s="610">
        <v>115</v>
      </c>
      <c r="F52" s="610">
        <v>15</v>
      </c>
      <c r="G52" s="610">
        <v>0</v>
      </c>
      <c r="H52" s="610">
        <v>0</v>
      </c>
      <c r="I52" s="610">
        <v>0</v>
      </c>
      <c r="J52" s="161">
        <f t="shared" si="1"/>
        <v>201</v>
      </c>
    </row>
    <row r="53" spans="2:10" ht="18" customHeight="1" x14ac:dyDescent="0.25">
      <c r="B53" s="792" t="s">
        <v>3035</v>
      </c>
      <c r="C53" s="610">
        <v>0</v>
      </c>
      <c r="D53" s="610">
        <v>55</v>
      </c>
      <c r="E53" s="610">
        <v>41</v>
      </c>
      <c r="F53" s="610">
        <v>5</v>
      </c>
      <c r="G53" s="610">
        <v>0</v>
      </c>
      <c r="H53" s="610">
        <v>0</v>
      </c>
      <c r="I53" s="610">
        <v>0</v>
      </c>
      <c r="J53" s="161">
        <f t="shared" si="1"/>
        <v>101</v>
      </c>
    </row>
    <row r="54" spans="2:10" ht="18" customHeight="1" x14ac:dyDescent="0.25">
      <c r="B54" s="792" t="s">
        <v>577</v>
      </c>
      <c r="C54" s="610">
        <v>0</v>
      </c>
      <c r="D54" s="610">
        <v>149</v>
      </c>
      <c r="E54" s="610">
        <v>253</v>
      </c>
      <c r="F54" s="610">
        <v>18</v>
      </c>
      <c r="G54" s="610">
        <v>2</v>
      </c>
      <c r="H54" s="610">
        <v>0</v>
      </c>
      <c r="I54" s="610">
        <v>0</v>
      </c>
      <c r="J54" s="161">
        <f t="shared" si="1"/>
        <v>422</v>
      </c>
    </row>
    <row r="55" spans="2:10" ht="18" customHeight="1" x14ac:dyDescent="0.25">
      <c r="B55" s="792" t="s">
        <v>2988</v>
      </c>
      <c r="C55" s="610">
        <v>0</v>
      </c>
      <c r="D55" s="610">
        <v>87</v>
      </c>
      <c r="E55" s="610">
        <v>82</v>
      </c>
      <c r="F55" s="610">
        <v>4</v>
      </c>
      <c r="G55" s="610">
        <v>0</v>
      </c>
      <c r="H55" s="610">
        <v>0</v>
      </c>
      <c r="I55" s="610">
        <v>0</v>
      </c>
      <c r="J55" s="161">
        <f t="shared" si="1"/>
        <v>173</v>
      </c>
    </row>
    <row r="56" spans="2:10" ht="18" customHeight="1" x14ac:dyDescent="0.25">
      <c r="B56" s="792" t="s">
        <v>2856</v>
      </c>
      <c r="C56" s="610">
        <v>1</v>
      </c>
      <c r="D56" s="610">
        <v>122</v>
      </c>
      <c r="E56" s="610">
        <v>182</v>
      </c>
      <c r="F56" s="610">
        <v>20</v>
      </c>
      <c r="G56" s="610">
        <v>1</v>
      </c>
      <c r="H56" s="610">
        <v>0</v>
      </c>
      <c r="I56" s="610">
        <v>0</v>
      </c>
      <c r="J56" s="161">
        <f t="shared" si="1"/>
        <v>326</v>
      </c>
    </row>
    <row r="57" spans="2:10" ht="18" customHeight="1" x14ac:dyDescent="0.25">
      <c r="B57" s="792" t="s">
        <v>578</v>
      </c>
      <c r="C57" s="610">
        <v>0</v>
      </c>
      <c r="D57" s="610">
        <v>130</v>
      </c>
      <c r="E57" s="610">
        <v>319</v>
      </c>
      <c r="F57" s="610">
        <v>49</v>
      </c>
      <c r="G57" s="610">
        <v>12</v>
      </c>
      <c r="H57" s="610">
        <v>1</v>
      </c>
      <c r="I57" s="610">
        <v>0</v>
      </c>
      <c r="J57" s="161">
        <f t="shared" si="1"/>
        <v>511</v>
      </c>
    </row>
    <row r="58" spans="2:10" ht="18" customHeight="1" x14ac:dyDescent="0.25">
      <c r="B58" s="792" t="s">
        <v>579</v>
      </c>
      <c r="C58" s="610">
        <v>0</v>
      </c>
      <c r="D58" s="610">
        <v>51</v>
      </c>
      <c r="E58" s="610">
        <v>115</v>
      </c>
      <c r="F58" s="610">
        <v>9</v>
      </c>
      <c r="G58" s="610">
        <v>1</v>
      </c>
      <c r="H58" s="610">
        <v>0</v>
      </c>
      <c r="I58" s="610">
        <v>0</v>
      </c>
      <c r="J58" s="161">
        <f t="shared" si="1"/>
        <v>176</v>
      </c>
    </row>
    <row r="59" spans="2:10" ht="18" customHeight="1" x14ac:dyDescent="0.25">
      <c r="B59" s="792" t="s">
        <v>2330</v>
      </c>
      <c r="C59" s="610">
        <v>0</v>
      </c>
      <c r="D59" s="610">
        <v>112</v>
      </c>
      <c r="E59" s="610">
        <v>109</v>
      </c>
      <c r="F59" s="610">
        <v>11</v>
      </c>
      <c r="G59" s="610">
        <v>0</v>
      </c>
      <c r="H59" s="610">
        <v>0</v>
      </c>
      <c r="I59" s="610">
        <v>0</v>
      </c>
      <c r="J59" s="161">
        <f t="shared" si="1"/>
        <v>232</v>
      </c>
    </row>
    <row r="60" spans="2:10" ht="18" customHeight="1" x14ac:dyDescent="0.25">
      <c r="B60" s="792" t="s">
        <v>580</v>
      </c>
      <c r="C60" s="610">
        <v>0</v>
      </c>
      <c r="D60" s="610">
        <v>156</v>
      </c>
      <c r="E60" s="610">
        <v>83</v>
      </c>
      <c r="F60" s="610">
        <v>12</v>
      </c>
      <c r="G60" s="610">
        <v>1</v>
      </c>
      <c r="H60" s="610">
        <v>0</v>
      </c>
      <c r="I60" s="610">
        <v>0</v>
      </c>
      <c r="J60" s="161">
        <f t="shared" si="1"/>
        <v>252</v>
      </c>
    </row>
    <row r="61" spans="2:10" ht="18" customHeight="1" x14ac:dyDescent="0.3">
      <c r="B61" s="795" t="s">
        <v>143</v>
      </c>
      <c r="C61" s="108">
        <f t="shared" ref="C61:J61" si="2">SUM(C8:C60)</f>
        <v>3</v>
      </c>
      <c r="D61" s="108">
        <f t="shared" si="2"/>
        <v>5562</v>
      </c>
      <c r="E61" s="108">
        <f t="shared" si="2"/>
        <v>6593</v>
      </c>
      <c r="F61" s="108">
        <f t="shared" si="2"/>
        <v>554</v>
      </c>
      <c r="G61" s="108">
        <f t="shared" si="2"/>
        <v>103</v>
      </c>
      <c r="H61" s="108">
        <f t="shared" si="2"/>
        <v>2</v>
      </c>
      <c r="I61" s="108">
        <f t="shared" si="2"/>
        <v>0</v>
      </c>
      <c r="J61" s="108">
        <f t="shared" si="2"/>
        <v>12817</v>
      </c>
    </row>
    <row r="62" spans="2:10" ht="15" x14ac:dyDescent="0.25">
      <c r="B62" s="796" t="s">
        <v>618</v>
      </c>
      <c r="C62" s="800">
        <f>IFERROR(C61/$J$61,0)</f>
        <v>2.3406413357259889E-4</v>
      </c>
      <c r="D62" s="800">
        <f>IFERROR(D61/$J$61,0)</f>
        <v>0.43395490364359834</v>
      </c>
      <c r="E62" s="800">
        <f t="shared" ref="E62:J62" si="3">IFERROR(E61/$J$61,0)</f>
        <v>0.51439494421471488</v>
      </c>
      <c r="F62" s="800">
        <f t="shared" si="3"/>
        <v>4.3223843333073261E-2</v>
      </c>
      <c r="G62" s="800">
        <f t="shared" si="3"/>
        <v>8.0362019193258947E-3</v>
      </c>
      <c r="H62" s="800">
        <f t="shared" si="3"/>
        <v>1.5604275571506592E-4</v>
      </c>
      <c r="I62" s="800">
        <f t="shared" si="3"/>
        <v>0</v>
      </c>
      <c r="J62" s="800">
        <f t="shared" si="3"/>
        <v>1</v>
      </c>
    </row>
    <row r="63" spans="2:10" ht="15" x14ac:dyDescent="0.25">
      <c r="B63" s="796" t="s">
        <v>619</v>
      </c>
      <c r="C63" s="797"/>
      <c r="D63" s="797"/>
      <c r="E63" s="797"/>
      <c r="F63" s="797"/>
      <c r="G63" s="797"/>
      <c r="H63" s="797"/>
      <c r="I63" s="797"/>
      <c r="J63" s="797"/>
    </row>
    <row r="64" spans="2:10" ht="18" customHeight="1" x14ac:dyDescent="0.25">
      <c r="B64" s="798"/>
      <c r="C64" s="760"/>
      <c r="D64" s="760"/>
      <c r="E64" s="760"/>
      <c r="F64" s="760"/>
      <c r="G64" s="760"/>
      <c r="H64" s="760"/>
      <c r="I64" s="760"/>
      <c r="J64" s="760"/>
    </row>
    <row r="67" ht="18" customHeight="1" x14ac:dyDescent="0.25"/>
    <row r="68" ht="18" customHeight="1" x14ac:dyDescent="0.25"/>
    <row r="69" ht="18" customHeight="1" x14ac:dyDescent="0.25"/>
  </sheetData>
  <sheetProtection formatCells="0" formatColumns="0" formatRows="0" insertColumns="0" insertRows="0" deleteColumns="0" deleteRows="0" sort="0"/>
  <mergeCells count="5">
    <mergeCell ref="B1:J3"/>
    <mergeCell ref="B4:J4"/>
    <mergeCell ref="B5:G5"/>
    <mergeCell ref="B6:B7"/>
    <mergeCell ref="C6:J6"/>
  </mergeCells>
  <pageMargins left="0.7" right="0.7" top="0.75" bottom="0.75" header="0.3" footer="0.3"/>
  <pageSetup paperSize="9" orientation="portrait"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Hoja56"/>
  <dimension ref="A1:L23"/>
  <sheetViews>
    <sheetView showGridLines="0" zoomScaleNormal="100" workbookViewId="0">
      <pane xSplit="1" ySplit="4" topLeftCell="B5" activePane="bottomRight" state="frozen"/>
      <selection activeCell="I25" sqref="I25"/>
      <selection pane="topRight" activeCell="I25" sqref="I25"/>
      <selection pane="bottomLeft" activeCell="I25" sqref="I25"/>
      <selection pane="bottomRight" activeCell="B4" sqref="B4:J4"/>
    </sheetView>
  </sheetViews>
  <sheetFormatPr baseColWidth="10" defaultColWidth="0" defaultRowHeight="15" customHeight="1" zeroHeight="1" x14ac:dyDescent="0.25"/>
  <cols>
    <col min="1" max="1" width="3.5703125" customWidth="1"/>
    <col min="2" max="10" width="15" customWidth="1"/>
    <col min="11" max="11" width="5" customWidth="1"/>
    <col min="12" max="12" width="0" hidden="1" customWidth="1"/>
    <col min="13" max="16384" width="9.140625" hidden="1"/>
  </cols>
  <sheetData>
    <row r="1" spans="2:12" x14ac:dyDescent="0.25">
      <c r="B1" s="1958"/>
      <c r="C1" s="1959"/>
      <c r="D1" s="1959"/>
      <c r="E1" s="1959"/>
      <c r="F1" s="1959"/>
      <c r="G1" s="1959"/>
      <c r="H1" s="1959"/>
      <c r="I1" s="1959"/>
      <c r="J1" s="1960"/>
    </row>
    <row r="2" spans="2:12" x14ac:dyDescent="0.25">
      <c r="B2" s="1961"/>
      <c r="C2" s="1962"/>
      <c r="D2" s="1962"/>
      <c r="E2" s="1962"/>
      <c r="F2" s="1962"/>
      <c r="G2" s="1962"/>
      <c r="H2" s="1962"/>
      <c r="I2" s="1962"/>
      <c r="J2" s="1963"/>
    </row>
    <row r="3" spans="2:12" ht="16.5" thickBot="1" x14ac:dyDescent="0.3">
      <c r="B3" s="1964"/>
      <c r="C3" s="1965"/>
      <c r="D3" s="1965"/>
      <c r="E3" s="1965"/>
      <c r="F3" s="1965"/>
      <c r="G3" s="1965"/>
      <c r="H3" s="1965"/>
      <c r="I3" s="1965"/>
      <c r="J3" s="1966"/>
      <c r="K3" s="1"/>
      <c r="L3" s="1"/>
    </row>
    <row r="4" spans="2:12" ht="21.75" thickBot="1" x14ac:dyDescent="0.4">
      <c r="B4" s="1967" t="s">
        <v>2778</v>
      </c>
      <c r="C4" s="1968"/>
      <c r="D4" s="1968"/>
      <c r="E4" s="1968"/>
      <c r="F4" s="1968"/>
      <c r="G4" s="1968"/>
      <c r="H4" s="1968"/>
      <c r="I4" s="1968"/>
      <c r="J4" s="1969"/>
      <c r="K4" s="1"/>
      <c r="L4" s="1"/>
    </row>
    <row r="5" spans="2:12" s="2" customFormat="1" ht="15.75" x14ac:dyDescent="0.25">
      <c r="B5" s="1852"/>
      <c r="C5" s="1852"/>
      <c r="D5" s="1852"/>
      <c r="E5" s="1852"/>
      <c r="F5" s="1852"/>
      <c r="G5" s="1852"/>
      <c r="H5" s="1852"/>
      <c r="I5" s="1852"/>
      <c r="J5" s="1852"/>
      <c r="K5" s="5"/>
      <c r="L5" s="5"/>
    </row>
    <row r="6" spans="2:12" s="2" customFormat="1" ht="19.5" customHeight="1" x14ac:dyDescent="0.25">
      <c r="B6" s="76"/>
      <c r="C6" s="77"/>
      <c r="D6" s="77"/>
      <c r="E6" s="77"/>
      <c r="F6" s="77"/>
      <c r="G6" s="77"/>
      <c r="H6" s="77"/>
      <c r="I6" s="77"/>
      <c r="J6" s="78"/>
      <c r="K6" s="5"/>
      <c r="L6" s="5"/>
    </row>
    <row r="7" spans="2:12" s="2" customFormat="1" ht="18.75" customHeight="1" x14ac:dyDescent="0.25">
      <c r="B7" s="79"/>
      <c r="C7" s="75"/>
      <c r="D7" s="75"/>
      <c r="E7" s="75"/>
      <c r="F7" s="75"/>
      <c r="G7" s="75"/>
      <c r="H7" s="75"/>
      <c r="I7" s="75"/>
      <c r="J7" s="80"/>
      <c r="K7" s="5"/>
      <c r="L7" s="5"/>
    </row>
    <row r="8" spans="2:12" s="2" customFormat="1" ht="18.75" customHeight="1" x14ac:dyDescent="0.25">
      <c r="B8" s="79"/>
      <c r="C8" s="75"/>
      <c r="D8" s="75"/>
      <c r="E8" s="75"/>
      <c r="F8" s="75"/>
      <c r="G8" s="75"/>
      <c r="H8" s="75"/>
      <c r="I8" s="75"/>
      <c r="J8" s="80"/>
      <c r="K8" s="5"/>
      <c r="L8" s="5"/>
    </row>
    <row r="9" spans="2:12" s="2" customFormat="1" ht="18.75" customHeight="1" x14ac:dyDescent="0.25">
      <c r="B9" s="79"/>
      <c r="C9" s="75"/>
      <c r="D9" s="75"/>
      <c r="E9" s="75"/>
      <c r="F9" s="75"/>
      <c r="G9" s="75"/>
      <c r="H9" s="75"/>
      <c r="I9" s="75"/>
      <c r="J9" s="80"/>
    </row>
    <row r="10" spans="2:12" ht="18.75" customHeight="1" x14ac:dyDescent="0.25">
      <c r="B10" s="79"/>
      <c r="C10" s="75"/>
      <c r="D10" s="75"/>
      <c r="E10" s="75"/>
      <c r="F10" s="75"/>
      <c r="G10" s="75"/>
      <c r="H10" s="75"/>
      <c r="I10" s="75"/>
      <c r="J10" s="80"/>
    </row>
    <row r="11" spans="2:12" ht="18.75" customHeight="1" x14ac:dyDescent="0.25">
      <c r="B11" s="79"/>
      <c r="C11" s="75"/>
      <c r="D11" s="75"/>
      <c r="E11" s="75"/>
      <c r="F11" s="75"/>
      <c r="G11" s="75"/>
      <c r="H11" s="75"/>
      <c r="I11" s="75"/>
      <c r="J11" s="80"/>
    </row>
    <row r="12" spans="2:12" ht="18.75" customHeight="1" x14ac:dyDescent="0.25">
      <c r="B12" s="79"/>
      <c r="C12" s="75"/>
      <c r="D12" s="75"/>
      <c r="E12" s="75"/>
      <c r="F12" s="75"/>
      <c r="G12" s="75"/>
      <c r="H12" s="75"/>
      <c r="I12" s="75"/>
      <c r="J12" s="80"/>
    </row>
    <row r="13" spans="2:12" ht="18.75" customHeight="1" x14ac:dyDescent="0.25">
      <c r="B13" s="79"/>
      <c r="C13" s="75"/>
      <c r="D13" s="75"/>
      <c r="E13" s="75"/>
      <c r="F13" s="75"/>
      <c r="G13" s="75"/>
      <c r="H13" s="75"/>
      <c r="I13" s="75"/>
      <c r="J13" s="80"/>
    </row>
    <row r="14" spans="2:12" ht="18.75" customHeight="1" x14ac:dyDescent="0.25">
      <c r="B14" s="79"/>
      <c r="C14" s="75"/>
      <c r="D14" s="75"/>
      <c r="E14" s="75"/>
      <c r="F14" s="75"/>
      <c r="G14" s="75"/>
      <c r="H14" s="75"/>
      <c r="I14" s="75"/>
      <c r="J14" s="80"/>
    </row>
    <row r="15" spans="2:12" ht="18.75" customHeight="1" x14ac:dyDescent="0.25">
      <c r="B15" s="79"/>
      <c r="C15" s="75"/>
      <c r="D15" s="75"/>
      <c r="E15" s="75"/>
      <c r="F15" s="75"/>
      <c r="G15" s="75"/>
      <c r="H15" s="75"/>
      <c r="I15" s="75"/>
      <c r="J15" s="80"/>
    </row>
    <row r="16" spans="2:12" ht="18.75" customHeight="1" x14ac:dyDescent="0.25">
      <c r="B16" s="79"/>
      <c r="C16" s="75"/>
      <c r="D16" s="75"/>
      <c r="E16" s="75"/>
      <c r="F16" s="75"/>
      <c r="G16" s="75"/>
      <c r="H16" s="75"/>
      <c r="I16" s="75"/>
      <c r="J16" s="80"/>
    </row>
    <row r="17" spans="2:10" ht="18.75" customHeight="1" x14ac:dyDescent="0.25">
      <c r="B17" s="79"/>
      <c r="C17" s="75"/>
      <c r="D17" s="75"/>
      <c r="E17" s="75"/>
      <c r="F17" s="75"/>
      <c r="G17" s="75"/>
      <c r="H17" s="75"/>
      <c r="I17" s="75"/>
      <c r="J17" s="80"/>
    </row>
    <row r="18" spans="2:10" ht="18.75" customHeight="1" x14ac:dyDescent="0.25">
      <c r="B18" s="79"/>
      <c r="C18" s="75"/>
      <c r="D18" s="75"/>
      <c r="E18" s="75"/>
      <c r="F18" s="75"/>
      <c r="G18" s="75"/>
      <c r="H18" s="75"/>
      <c r="I18" s="75"/>
      <c r="J18" s="80"/>
    </row>
    <row r="19" spans="2:10" ht="18.75" customHeight="1" x14ac:dyDescent="0.25">
      <c r="B19" s="79"/>
      <c r="C19" s="75"/>
      <c r="D19" s="75"/>
      <c r="E19" s="75"/>
      <c r="F19" s="75"/>
      <c r="G19" s="75"/>
      <c r="H19" s="75"/>
      <c r="I19" s="75"/>
      <c r="J19" s="80"/>
    </row>
    <row r="20" spans="2:10" ht="18.75" customHeight="1" x14ac:dyDescent="0.25">
      <c r="B20" s="79"/>
      <c r="C20" s="75"/>
      <c r="D20" s="75"/>
      <c r="E20" s="75"/>
      <c r="F20" s="75"/>
      <c r="G20" s="75"/>
      <c r="H20" s="75"/>
      <c r="I20" s="75"/>
      <c r="J20" s="80"/>
    </row>
    <row r="21" spans="2:10" ht="18.75" customHeight="1" x14ac:dyDescent="0.25">
      <c r="B21" s="79"/>
      <c r="C21" s="75"/>
      <c r="D21" s="75"/>
      <c r="E21" s="75"/>
      <c r="F21" s="75"/>
      <c r="G21" s="75"/>
      <c r="H21" s="75"/>
      <c r="I21" s="75"/>
      <c r="J21" s="80"/>
    </row>
    <row r="22" spans="2:10" ht="18.75" customHeight="1" x14ac:dyDescent="0.25">
      <c r="B22" s="81"/>
      <c r="C22" s="82"/>
      <c r="D22" s="82"/>
      <c r="E22" s="82"/>
      <c r="F22" s="82"/>
      <c r="G22" s="82"/>
      <c r="H22" s="82"/>
      <c r="I22" s="82"/>
      <c r="J22" s="83"/>
    </row>
    <row r="23" spans="2:10" ht="15" customHeight="1" x14ac:dyDescent="0.25"/>
  </sheetData>
  <mergeCells count="3">
    <mergeCell ref="B1:J3"/>
    <mergeCell ref="B4:J4"/>
    <mergeCell ref="B5:J5"/>
  </mergeCells>
  <pageMargins left="0.7" right="0.7" top="0.75" bottom="0.75" header="0.3" footer="0.3"/>
  <pageSetup paperSize="9" orientation="portrait"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Hoja57"/>
  <dimension ref="A1:L23"/>
  <sheetViews>
    <sheetView showGridLines="0" zoomScaleNormal="100" workbookViewId="0">
      <pane xSplit="1" ySplit="4" topLeftCell="B5" activePane="bottomRight" state="frozen"/>
      <selection activeCell="I25" sqref="I25"/>
      <selection pane="topRight" activeCell="I25" sqref="I25"/>
      <selection pane="bottomLeft" activeCell="I25" sqref="I25"/>
      <selection pane="bottomRight" activeCell="B4" sqref="B4:J4"/>
    </sheetView>
  </sheetViews>
  <sheetFormatPr baseColWidth="10" defaultColWidth="0" defaultRowHeight="15" customHeight="1" zeroHeight="1" x14ac:dyDescent="0.25"/>
  <cols>
    <col min="1" max="1" width="3.5703125" customWidth="1"/>
    <col min="2" max="10" width="15" customWidth="1"/>
    <col min="11" max="11" width="5" customWidth="1"/>
    <col min="12" max="12" width="0" hidden="1" customWidth="1"/>
    <col min="13" max="16384" width="9.140625" hidden="1"/>
  </cols>
  <sheetData>
    <row r="1" spans="2:12" x14ac:dyDescent="0.25">
      <c r="B1" s="1958"/>
      <c r="C1" s="1959"/>
      <c r="D1" s="1959"/>
      <c r="E1" s="1959"/>
      <c r="F1" s="1959"/>
      <c r="G1" s="1959"/>
      <c r="H1" s="1959"/>
      <c r="I1" s="1959"/>
      <c r="J1" s="1960"/>
    </row>
    <row r="2" spans="2:12" x14ac:dyDescent="0.25">
      <c r="B2" s="1961"/>
      <c r="C2" s="1962"/>
      <c r="D2" s="1962"/>
      <c r="E2" s="1962"/>
      <c r="F2" s="1962"/>
      <c r="G2" s="1962"/>
      <c r="H2" s="1962"/>
      <c r="I2" s="1962"/>
      <c r="J2" s="1963"/>
    </row>
    <row r="3" spans="2:12" ht="16.5" thickBot="1" x14ac:dyDescent="0.3">
      <c r="B3" s="1964"/>
      <c r="C3" s="1965"/>
      <c r="D3" s="1965"/>
      <c r="E3" s="1965"/>
      <c r="F3" s="1965"/>
      <c r="G3" s="1965"/>
      <c r="H3" s="1965"/>
      <c r="I3" s="1965"/>
      <c r="J3" s="1966"/>
      <c r="K3" s="1"/>
      <c r="L3" s="1"/>
    </row>
    <row r="4" spans="2:12" ht="21.75" thickBot="1" x14ac:dyDescent="0.4">
      <c r="B4" s="1967" t="s">
        <v>2779</v>
      </c>
      <c r="C4" s="1968"/>
      <c r="D4" s="1968"/>
      <c r="E4" s="1968"/>
      <c r="F4" s="1968"/>
      <c r="G4" s="1968"/>
      <c r="H4" s="1968"/>
      <c r="I4" s="1968"/>
      <c r="J4" s="1969"/>
      <c r="K4" s="1"/>
      <c r="L4" s="1"/>
    </row>
    <row r="5" spans="2:12" s="2" customFormat="1" ht="15.75" x14ac:dyDescent="0.25">
      <c r="B5" s="1852"/>
      <c r="C5" s="1852"/>
      <c r="D5" s="1852"/>
      <c r="E5" s="1852"/>
      <c r="F5" s="1852"/>
      <c r="G5" s="1852"/>
      <c r="H5" s="1852"/>
      <c r="I5" s="1852"/>
      <c r="J5" s="1852"/>
      <c r="K5" s="5"/>
      <c r="L5" s="5"/>
    </row>
    <row r="6" spans="2:12" s="2" customFormat="1" ht="19.5" customHeight="1" x14ac:dyDescent="0.25">
      <c r="B6" s="76"/>
      <c r="C6" s="77"/>
      <c r="D6" s="77"/>
      <c r="E6" s="77"/>
      <c r="F6" s="77"/>
      <c r="G6" s="77"/>
      <c r="H6" s="77"/>
      <c r="I6" s="77"/>
      <c r="J6" s="78"/>
      <c r="K6" s="5"/>
      <c r="L6" s="5"/>
    </row>
    <row r="7" spans="2:12" s="2" customFormat="1" ht="18.75" customHeight="1" x14ac:dyDescent="0.25">
      <c r="B7" s="79"/>
      <c r="C7" s="75"/>
      <c r="D7" s="75"/>
      <c r="E7" s="75"/>
      <c r="F7" s="75"/>
      <c r="G7" s="75"/>
      <c r="H7" s="75"/>
      <c r="I7" s="75"/>
      <c r="J7" s="80"/>
      <c r="K7" s="5"/>
      <c r="L7" s="5"/>
    </row>
    <row r="8" spans="2:12" s="2" customFormat="1" ht="18.75" customHeight="1" x14ac:dyDescent="0.25">
      <c r="B8" s="79"/>
      <c r="C8" s="75"/>
      <c r="D8" s="75"/>
      <c r="E8" s="75"/>
      <c r="F8" s="75"/>
      <c r="G8" s="75"/>
      <c r="H8" s="75"/>
      <c r="I8" s="75"/>
      <c r="J8" s="80"/>
      <c r="K8" s="5"/>
      <c r="L8" s="5"/>
    </row>
    <row r="9" spans="2:12" s="2" customFormat="1" ht="18.75" customHeight="1" x14ac:dyDescent="0.25">
      <c r="B9" s="79"/>
      <c r="C9" s="75"/>
      <c r="D9" s="75"/>
      <c r="E9" s="75"/>
      <c r="F9" s="75"/>
      <c r="G9" s="75"/>
      <c r="H9" s="75"/>
      <c r="I9" s="75"/>
      <c r="J9" s="80"/>
    </row>
    <row r="10" spans="2:12" ht="18.75" customHeight="1" x14ac:dyDescent="0.25">
      <c r="B10" s="79"/>
      <c r="C10" s="75"/>
      <c r="D10" s="75"/>
      <c r="E10" s="75"/>
      <c r="F10" s="75"/>
      <c r="G10" s="75"/>
      <c r="H10" s="75"/>
      <c r="I10" s="75"/>
      <c r="J10" s="80"/>
    </row>
    <row r="11" spans="2:12" ht="18.75" customHeight="1" x14ac:dyDescent="0.25">
      <c r="B11" s="79"/>
      <c r="C11" s="75"/>
      <c r="D11" s="75"/>
      <c r="E11" s="75"/>
      <c r="F11" s="75"/>
      <c r="G11" s="75"/>
      <c r="H11" s="75"/>
      <c r="I11" s="75"/>
      <c r="J11" s="80"/>
    </row>
    <row r="12" spans="2:12" ht="18.75" customHeight="1" x14ac:dyDescent="0.25">
      <c r="B12" s="79"/>
      <c r="C12" s="75"/>
      <c r="D12" s="75"/>
      <c r="E12" s="75"/>
      <c r="F12" s="75"/>
      <c r="G12" s="75"/>
      <c r="H12" s="75"/>
      <c r="I12" s="75"/>
      <c r="J12" s="80"/>
    </row>
    <row r="13" spans="2:12" ht="18.75" customHeight="1" x14ac:dyDescent="0.25">
      <c r="B13" s="79"/>
      <c r="C13" s="75"/>
      <c r="D13" s="75"/>
      <c r="E13" s="75"/>
      <c r="F13" s="75"/>
      <c r="G13" s="75"/>
      <c r="H13" s="75"/>
      <c r="I13" s="75"/>
      <c r="J13" s="80"/>
    </row>
    <row r="14" spans="2:12" ht="18.75" customHeight="1" x14ac:dyDescent="0.25">
      <c r="B14" s="79"/>
      <c r="C14" s="75"/>
      <c r="D14" s="75"/>
      <c r="E14" s="75"/>
      <c r="F14" s="75"/>
      <c r="G14" s="75"/>
      <c r="H14" s="75"/>
      <c r="I14" s="75"/>
      <c r="J14" s="80"/>
    </row>
    <row r="15" spans="2:12" ht="18.75" customHeight="1" x14ac:dyDescent="0.25">
      <c r="B15" s="79"/>
      <c r="C15" s="75"/>
      <c r="D15" s="75"/>
      <c r="E15" s="75"/>
      <c r="F15" s="75"/>
      <c r="G15" s="75"/>
      <c r="H15" s="75"/>
      <c r="I15" s="75"/>
      <c r="J15" s="80"/>
    </row>
    <row r="16" spans="2:12" ht="18.75" customHeight="1" x14ac:dyDescent="0.25">
      <c r="B16" s="79"/>
      <c r="C16" s="75"/>
      <c r="D16" s="75"/>
      <c r="E16" s="75"/>
      <c r="F16" s="75"/>
      <c r="G16" s="75"/>
      <c r="H16" s="75"/>
      <c r="I16" s="75"/>
      <c r="J16" s="80"/>
    </row>
    <row r="17" spans="2:10" ht="18.75" customHeight="1" x14ac:dyDescent="0.25">
      <c r="B17" s="79"/>
      <c r="C17" s="75"/>
      <c r="D17" s="75"/>
      <c r="E17" s="75"/>
      <c r="F17" s="75"/>
      <c r="G17" s="75"/>
      <c r="H17" s="75"/>
      <c r="I17" s="75"/>
      <c r="J17" s="80"/>
    </row>
    <row r="18" spans="2:10" ht="18.75" customHeight="1" x14ac:dyDescent="0.25">
      <c r="B18" s="79"/>
      <c r="C18" s="75"/>
      <c r="D18" s="75"/>
      <c r="E18" s="75"/>
      <c r="F18" s="75"/>
      <c r="G18" s="75"/>
      <c r="H18" s="75"/>
      <c r="I18" s="75"/>
      <c r="J18" s="80"/>
    </row>
    <row r="19" spans="2:10" ht="18.75" customHeight="1" x14ac:dyDescent="0.25">
      <c r="B19" s="79"/>
      <c r="C19" s="75"/>
      <c r="D19" s="75"/>
      <c r="E19" s="75"/>
      <c r="F19" s="75"/>
      <c r="G19" s="75"/>
      <c r="H19" s="75"/>
      <c r="I19" s="75"/>
      <c r="J19" s="80"/>
    </row>
    <row r="20" spans="2:10" ht="18.75" customHeight="1" x14ac:dyDescent="0.25">
      <c r="B20" s="79"/>
      <c r="C20" s="75"/>
      <c r="D20" s="75"/>
      <c r="E20" s="75"/>
      <c r="F20" s="75"/>
      <c r="G20" s="75"/>
      <c r="H20" s="75"/>
      <c r="I20" s="75"/>
      <c r="J20" s="80"/>
    </row>
    <row r="21" spans="2:10" ht="18.75" customHeight="1" x14ac:dyDescent="0.25">
      <c r="B21" s="79"/>
      <c r="C21" s="75"/>
      <c r="D21" s="75"/>
      <c r="E21" s="75"/>
      <c r="F21" s="75"/>
      <c r="G21" s="75"/>
      <c r="H21" s="75"/>
      <c r="I21" s="75"/>
      <c r="J21" s="80"/>
    </row>
    <row r="22" spans="2:10" ht="18.75" customHeight="1" x14ac:dyDescent="0.25">
      <c r="B22" s="81"/>
      <c r="C22" s="82"/>
      <c r="D22" s="82"/>
      <c r="E22" s="82"/>
      <c r="F22" s="82"/>
      <c r="G22" s="82"/>
      <c r="H22" s="82"/>
      <c r="I22" s="82"/>
      <c r="J22" s="83"/>
    </row>
    <row r="23" spans="2:10" ht="15" customHeight="1" x14ac:dyDescent="0.25"/>
  </sheetData>
  <mergeCells count="3">
    <mergeCell ref="B1:J3"/>
    <mergeCell ref="B4:J4"/>
    <mergeCell ref="B5:J5"/>
  </mergeCells>
  <pageMargins left="0.7" right="0.7" top="0.75" bottom="0.75" header="0.3" footer="0.3"/>
  <pageSetup paperSize="9" orientation="portrait"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Hoja58"/>
  <dimension ref="A1:O80"/>
  <sheetViews>
    <sheetView zoomScale="80" zoomScaleNormal="80" workbookViewId="0">
      <pane xSplit="2" ySplit="6" topLeftCell="C31" activePane="bottomRight" state="frozen"/>
      <selection activeCell="I25" sqref="I25"/>
      <selection pane="topRight" activeCell="I25" sqref="I25"/>
      <selection pane="bottomLeft" activeCell="I25" sqref="I25"/>
      <selection pane="bottomRight" activeCell="L54" sqref="L54:L55"/>
    </sheetView>
  </sheetViews>
  <sheetFormatPr baseColWidth="10" defaultColWidth="0" defaultRowHeight="18.75" customHeight="1" zeroHeight="1" x14ac:dyDescent="0.25"/>
  <cols>
    <col min="1" max="1" width="3.5703125" style="566" customWidth="1"/>
    <col min="2" max="2" width="58.85546875" style="566" customWidth="1"/>
    <col min="3" max="3" width="10" style="566" bestFit="1" customWidth="1"/>
    <col min="4" max="4" width="18" style="566" bestFit="1" customWidth="1"/>
    <col min="5" max="7" width="17.140625" style="566" customWidth="1"/>
    <col min="8" max="8" width="19.28515625" style="566" customWidth="1"/>
    <col min="9" max="9" width="14.28515625" style="566" customWidth="1"/>
    <col min="10" max="10" width="22.140625" style="566" customWidth="1"/>
    <col min="11" max="11" width="17.7109375" style="566" customWidth="1"/>
    <col min="12" max="12" width="14.42578125" style="566" customWidth="1"/>
    <col min="13" max="13" width="5" style="566" customWidth="1"/>
    <col min="14" max="15" width="0" style="566" hidden="1" customWidth="1"/>
    <col min="16" max="16384" width="9.140625" style="566" hidden="1"/>
  </cols>
  <sheetData>
    <row r="1" spans="2:12" ht="15" x14ac:dyDescent="0.25">
      <c r="B1" s="1985"/>
      <c r="C1" s="1986"/>
      <c r="D1" s="1986"/>
      <c r="E1" s="1986"/>
      <c r="F1" s="1986"/>
      <c r="G1" s="1986"/>
      <c r="H1" s="1986"/>
      <c r="I1" s="1986"/>
      <c r="J1" s="1986"/>
      <c r="K1" s="1986"/>
      <c r="L1" s="1987"/>
    </row>
    <row r="2" spans="2:12" ht="15" x14ac:dyDescent="0.25">
      <c r="B2" s="1988"/>
      <c r="C2" s="1989"/>
      <c r="D2" s="1989"/>
      <c r="E2" s="1989"/>
      <c r="F2" s="1989"/>
      <c r="G2" s="1989"/>
      <c r="H2" s="1989"/>
      <c r="I2" s="1989"/>
      <c r="J2" s="1989"/>
      <c r="K2" s="1989"/>
      <c r="L2" s="1990"/>
    </row>
    <row r="3" spans="2:12" ht="15.75" thickBot="1" x14ac:dyDescent="0.3">
      <c r="B3" s="1991"/>
      <c r="C3" s="1992"/>
      <c r="D3" s="1992"/>
      <c r="E3" s="1992"/>
      <c r="F3" s="1992"/>
      <c r="G3" s="1992"/>
      <c r="H3" s="1992"/>
      <c r="I3" s="1992"/>
      <c r="J3" s="1992"/>
      <c r="K3" s="1992"/>
      <c r="L3" s="1993"/>
    </row>
    <row r="4" spans="2:12" ht="21.75" thickBot="1" x14ac:dyDescent="0.4">
      <c r="B4" s="1994" t="s">
        <v>3039</v>
      </c>
      <c r="C4" s="1995"/>
      <c r="D4" s="1995"/>
      <c r="E4" s="1995"/>
      <c r="F4" s="1995"/>
      <c r="G4" s="1995"/>
      <c r="H4" s="1995"/>
      <c r="I4" s="1995"/>
      <c r="J4" s="1995"/>
      <c r="K4" s="1995"/>
      <c r="L4" s="1996"/>
    </row>
    <row r="5" spans="2:12" s="569" customFormat="1" ht="15.75" x14ac:dyDescent="0.25">
      <c r="B5" s="801"/>
      <c r="C5" s="801"/>
      <c r="D5" s="801"/>
      <c r="E5" s="801"/>
      <c r="F5" s="801"/>
      <c r="G5" s="568"/>
      <c r="H5" s="568"/>
      <c r="I5" s="568"/>
      <c r="J5" s="568"/>
    </row>
    <row r="6" spans="2:12" s="569" customFormat="1" ht="75.75" thickBot="1" x14ac:dyDescent="0.3">
      <c r="B6" s="663" t="s">
        <v>594</v>
      </c>
      <c r="C6" s="690" t="s">
        <v>623</v>
      </c>
      <c r="D6" s="690" t="s">
        <v>624</v>
      </c>
      <c r="E6" s="690" t="s">
        <v>625</v>
      </c>
      <c r="F6" s="690" t="s">
        <v>626</v>
      </c>
      <c r="G6" s="690" t="s">
        <v>627</v>
      </c>
      <c r="H6" s="690" t="s">
        <v>628</v>
      </c>
      <c r="I6" s="690" t="s">
        <v>629</v>
      </c>
      <c r="J6" s="690" t="s">
        <v>630</v>
      </c>
      <c r="K6" s="690" t="s">
        <v>631</v>
      </c>
      <c r="L6" s="690" t="s">
        <v>595</v>
      </c>
    </row>
    <row r="7" spans="2:12" ht="18.75" customHeight="1" x14ac:dyDescent="0.25">
      <c r="B7" s="1418" t="s">
        <v>3040</v>
      </c>
      <c r="C7" s="1420">
        <v>158</v>
      </c>
      <c r="D7" s="1420">
        <v>0</v>
      </c>
      <c r="E7" s="1420">
        <v>1</v>
      </c>
      <c r="F7" s="1420">
        <v>0</v>
      </c>
      <c r="G7" s="1420">
        <v>2</v>
      </c>
      <c r="H7" s="1420">
        <v>0</v>
      </c>
      <c r="I7" s="1420">
        <v>0</v>
      </c>
      <c r="J7" s="1420">
        <v>0</v>
      </c>
      <c r="K7" s="1420">
        <v>0</v>
      </c>
      <c r="L7" s="679">
        <f>SUM(C7:K7)</f>
        <v>161</v>
      </c>
    </row>
    <row r="8" spans="2:12" ht="18.75" customHeight="1" x14ac:dyDescent="0.25">
      <c r="B8" s="1417" t="s">
        <v>3041</v>
      </c>
      <c r="C8" s="1416">
        <v>9</v>
      </c>
      <c r="D8" s="1416">
        <v>0</v>
      </c>
      <c r="E8" s="1416">
        <v>0</v>
      </c>
      <c r="F8" s="1416">
        <v>0</v>
      </c>
      <c r="G8" s="1416">
        <v>0</v>
      </c>
      <c r="H8" s="1416">
        <v>0</v>
      </c>
      <c r="I8" s="1416">
        <v>0</v>
      </c>
      <c r="J8" s="1416">
        <v>0</v>
      </c>
      <c r="K8" s="1416">
        <v>0</v>
      </c>
      <c r="L8" s="151">
        <f t="shared" ref="L8:L71" si="0">SUM(C8:K8)</f>
        <v>9</v>
      </c>
    </row>
    <row r="9" spans="2:12" ht="18.75" customHeight="1" x14ac:dyDescent="0.25">
      <c r="B9" s="1417" t="s">
        <v>3042</v>
      </c>
      <c r="C9" s="1416">
        <v>160</v>
      </c>
      <c r="D9" s="1416">
        <v>0</v>
      </c>
      <c r="E9" s="1416">
        <v>0</v>
      </c>
      <c r="F9" s="1416">
        <v>1</v>
      </c>
      <c r="G9" s="1416">
        <v>1</v>
      </c>
      <c r="H9" s="1416">
        <v>0</v>
      </c>
      <c r="I9" s="1416">
        <v>0</v>
      </c>
      <c r="J9" s="1416">
        <v>0</v>
      </c>
      <c r="K9" s="1416">
        <v>0</v>
      </c>
      <c r="L9" s="151">
        <f t="shared" si="0"/>
        <v>162</v>
      </c>
    </row>
    <row r="10" spans="2:12" ht="15.75" x14ac:dyDescent="0.25">
      <c r="B10" s="1417" t="s">
        <v>2905</v>
      </c>
      <c r="C10" s="1416">
        <v>5</v>
      </c>
      <c r="D10" s="1416">
        <v>0</v>
      </c>
      <c r="E10" s="1416">
        <v>0</v>
      </c>
      <c r="F10" s="1416">
        <v>0</v>
      </c>
      <c r="G10" s="1416">
        <v>0</v>
      </c>
      <c r="H10" s="1416">
        <v>0</v>
      </c>
      <c r="I10" s="1416">
        <v>0</v>
      </c>
      <c r="J10" s="1416">
        <v>0</v>
      </c>
      <c r="K10" s="1416">
        <v>0</v>
      </c>
      <c r="L10" s="151">
        <f t="shared" si="0"/>
        <v>5</v>
      </c>
    </row>
    <row r="11" spans="2:12" ht="18.75" customHeight="1" x14ac:dyDescent="0.25">
      <c r="B11" s="1417" t="s">
        <v>2906</v>
      </c>
      <c r="C11" s="1416">
        <v>364</v>
      </c>
      <c r="D11" s="1416">
        <v>0</v>
      </c>
      <c r="E11" s="1416">
        <v>1</v>
      </c>
      <c r="F11" s="1416">
        <v>4</v>
      </c>
      <c r="G11" s="1416">
        <v>4</v>
      </c>
      <c r="H11" s="1416">
        <v>0</v>
      </c>
      <c r="I11" s="1416">
        <v>0</v>
      </c>
      <c r="J11" s="1416">
        <v>0</v>
      </c>
      <c r="K11" s="1416">
        <v>0</v>
      </c>
      <c r="L11" s="151">
        <f t="shared" si="0"/>
        <v>373</v>
      </c>
    </row>
    <row r="12" spans="2:12" ht="18.75" customHeight="1" x14ac:dyDescent="0.25">
      <c r="B12" s="1417" t="s">
        <v>3043</v>
      </c>
      <c r="C12" s="1416">
        <v>336</v>
      </c>
      <c r="D12" s="1416">
        <v>1</v>
      </c>
      <c r="E12" s="1416">
        <v>2</v>
      </c>
      <c r="F12" s="1416">
        <v>5</v>
      </c>
      <c r="G12" s="1416">
        <v>8</v>
      </c>
      <c r="H12" s="1416">
        <v>0</v>
      </c>
      <c r="I12" s="1416">
        <v>0</v>
      </c>
      <c r="J12" s="1416">
        <v>0</v>
      </c>
      <c r="K12" s="1416">
        <v>2</v>
      </c>
      <c r="L12" s="151">
        <f t="shared" si="0"/>
        <v>354</v>
      </c>
    </row>
    <row r="13" spans="2:12" ht="15.75" customHeight="1" x14ac:dyDescent="0.25">
      <c r="B13" s="1417" t="s">
        <v>2909</v>
      </c>
      <c r="C13" s="1416">
        <v>44</v>
      </c>
      <c r="D13" s="1416">
        <v>0</v>
      </c>
      <c r="E13" s="1416">
        <v>0</v>
      </c>
      <c r="F13" s="1416">
        <v>0</v>
      </c>
      <c r="G13" s="1416">
        <v>1</v>
      </c>
      <c r="H13" s="1416">
        <v>0</v>
      </c>
      <c r="I13" s="1416">
        <v>0</v>
      </c>
      <c r="J13" s="1416">
        <v>0</v>
      </c>
      <c r="K13" s="1416">
        <v>0</v>
      </c>
      <c r="L13" s="151">
        <f t="shared" si="0"/>
        <v>45</v>
      </c>
    </row>
    <row r="14" spans="2:12" ht="18.75" customHeight="1" x14ac:dyDescent="0.25">
      <c r="B14" s="1417" t="s">
        <v>3044</v>
      </c>
      <c r="C14" s="1416">
        <v>344</v>
      </c>
      <c r="D14" s="1416">
        <v>1</v>
      </c>
      <c r="E14" s="1416">
        <v>1</v>
      </c>
      <c r="F14" s="1416">
        <v>5</v>
      </c>
      <c r="G14" s="1416">
        <v>6</v>
      </c>
      <c r="H14" s="1416">
        <v>0</v>
      </c>
      <c r="I14" s="1416">
        <v>0</v>
      </c>
      <c r="J14" s="1416">
        <v>0</v>
      </c>
      <c r="K14" s="1416">
        <v>0</v>
      </c>
      <c r="L14" s="151">
        <f t="shared" si="0"/>
        <v>357</v>
      </c>
    </row>
    <row r="15" spans="2:12" ht="18.75" customHeight="1" x14ac:dyDescent="0.25">
      <c r="B15" s="1417" t="s">
        <v>3045</v>
      </c>
      <c r="C15" s="1416">
        <v>377</v>
      </c>
      <c r="D15" s="1416">
        <v>5</v>
      </c>
      <c r="E15" s="1416">
        <v>5</v>
      </c>
      <c r="F15" s="1416">
        <v>3</v>
      </c>
      <c r="G15" s="1416">
        <v>9</v>
      </c>
      <c r="H15" s="1416">
        <v>0</v>
      </c>
      <c r="I15" s="1416">
        <v>0</v>
      </c>
      <c r="J15" s="1416">
        <v>0</v>
      </c>
      <c r="K15" s="1416">
        <v>0</v>
      </c>
      <c r="L15" s="151">
        <f t="shared" si="0"/>
        <v>399</v>
      </c>
    </row>
    <row r="16" spans="2:12" ht="18.75" customHeight="1" x14ac:dyDescent="0.25">
      <c r="B16" s="1417" t="s">
        <v>2912</v>
      </c>
      <c r="C16" s="1416">
        <v>317</v>
      </c>
      <c r="D16" s="1416">
        <v>0</v>
      </c>
      <c r="E16" s="1416">
        <v>2</v>
      </c>
      <c r="F16" s="1416">
        <v>0</v>
      </c>
      <c r="G16" s="1416">
        <v>4</v>
      </c>
      <c r="H16" s="1416">
        <v>0</v>
      </c>
      <c r="I16" s="1416">
        <v>0</v>
      </c>
      <c r="J16" s="1416">
        <v>0</v>
      </c>
      <c r="K16" s="1416">
        <v>0</v>
      </c>
      <c r="L16" s="151">
        <f t="shared" si="0"/>
        <v>323</v>
      </c>
    </row>
    <row r="17" spans="2:12" ht="18.75" customHeight="1" x14ac:dyDescent="0.25">
      <c r="B17" s="1417" t="s">
        <v>3046</v>
      </c>
      <c r="C17" s="1416">
        <v>262</v>
      </c>
      <c r="D17" s="1416">
        <v>0</v>
      </c>
      <c r="E17" s="1416">
        <v>3</v>
      </c>
      <c r="F17" s="1416">
        <v>0</v>
      </c>
      <c r="G17" s="1416">
        <v>3</v>
      </c>
      <c r="H17" s="1416">
        <v>0</v>
      </c>
      <c r="I17" s="1416">
        <v>0</v>
      </c>
      <c r="J17" s="1416">
        <v>0</v>
      </c>
      <c r="K17" s="1416">
        <v>1</v>
      </c>
      <c r="L17" s="151">
        <f t="shared" si="0"/>
        <v>269</v>
      </c>
    </row>
    <row r="18" spans="2:12" ht="18.75" customHeight="1" x14ac:dyDescent="0.25">
      <c r="B18" s="1417" t="s">
        <v>2914</v>
      </c>
      <c r="C18" s="1416">
        <v>201</v>
      </c>
      <c r="D18" s="1416">
        <v>0</v>
      </c>
      <c r="E18" s="1416">
        <v>0</v>
      </c>
      <c r="F18" s="1416">
        <v>0</v>
      </c>
      <c r="G18" s="1416">
        <v>3</v>
      </c>
      <c r="H18" s="1416">
        <v>0</v>
      </c>
      <c r="I18" s="1416">
        <v>0</v>
      </c>
      <c r="J18" s="1416">
        <v>0</v>
      </c>
      <c r="K18" s="1416">
        <v>0</v>
      </c>
      <c r="L18" s="151">
        <f t="shared" si="0"/>
        <v>204</v>
      </c>
    </row>
    <row r="19" spans="2:12" ht="18.75" customHeight="1" x14ac:dyDescent="0.25">
      <c r="B19" s="1417" t="s">
        <v>3047</v>
      </c>
      <c r="C19" s="1416">
        <v>334</v>
      </c>
      <c r="D19" s="1416">
        <v>6</v>
      </c>
      <c r="E19" s="1416">
        <v>8</v>
      </c>
      <c r="F19" s="1416">
        <v>8</v>
      </c>
      <c r="G19" s="1416">
        <v>7</v>
      </c>
      <c r="H19" s="1416">
        <v>1</v>
      </c>
      <c r="I19" s="1416">
        <v>0</v>
      </c>
      <c r="J19" s="1416">
        <v>0</v>
      </c>
      <c r="K19" s="1416">
        <v>0</v>
      </c>
      <c r="L19" s="151">
        <f t="shared" si="0"/>
        <v>364</v>
      </c>
    </row>
    <row r="20" spans="2:12" ht="15.75" x14ac:dyDescent="0.25">
      <c r="B20" s="1417" t="s">
        <v>2916</v>
      </c>
      <c r="C20" s="1416">
        <v>271</v>
      </c>
      <c r="D20" s="1416">
        <v>4</v>
      </c>
      <c r="E20" s="1416">
        <v>1</v>
      </c>
      <c r="F20" s="1416">
        <v>1</v>
      </c>
      <c r="G20" s="1416">
        <v>4</v>
      </c>
      <c r="H20" s="1416">
        <v>2</v>
      </c>
      <c r="I20" s="1416">
        <v>0</v>
      </c>
      <c r="J20" s="1416">
        <v>0</v>
      </c>
      <c r="K20" s="1416">
        <v>0</v>
      </c>
      <c r="L20" s="151">
        <f t="shared" si="0"/>
        <v>283</v>
      </c>
    </row>
    <row r="21" spans="2:12" ht="18.75" customHeight="1" x14ac:dyDescent="0.25">
      <c r="B21" s="1417" t="s">
        <v>3048</v>
      </c>
      <c r="C21" s="1416">
        <v>329</v>
      </c>
      <c r="D21" s="1416">
        <v>4</v>
      </c>
      <c r="E21" s="1416">
        <v>6</v>
      </c>
      <c r="F21" s="1416">
        <v>3</v>
      </c>
      <c r="G21" s="1416">
        <v>8</v>
      </c>
      <c r="H21" s="1416">
        <v>1</v>
      </c>
      <c r="I21" s="1416">
        <v>0</v>
      </c>
      <c r="J21" s="1416">
        <v>0</v>
      </c>
      <c r="K21" s="1416">
        <v>0</v>
      </c>
      <c r="L21" s="151">
        <f t="shared" si="0"/>
        <v>351</v>
      </c>
    </row>
    <row r="22" spans="2:12" ht="15.75" customHeight="1" x14ac:dyDescent="0.25">
      <c r="B22" s="1417" t="s">
        <v>3049</v>
      </c>
      <c r="C22" s="1416">
        <v>324</v>
      </c>
      <c r="D22" s="1416">
        <v>1</v>
      </c>
      <c r="E22" s="1416">
        <v>4</v>
      </c>
      <c r="F22" s="1416">
        <v>4</v>
      </c>
      <c r="G22" s="1416">
        <v>8</v>
      </c>
      <c r="H22" s="1416">
        <v>0</v>
      </c>
      <c r="I22" s="1416">
        <v>0</v>
      </c>
      <c r="J22" s="1416">
        <v>0</v>
      </c>
      <c r="K22" s="1416">
        <v>1</v>
      </c>
      <c r="L22" s="151">
        <f t="shared" si="0"/>
        <v>342</v>
      </c>
    </row>
    <row r="23" spans="2:12" ht="15.75" customHeight="1" x14ac:dyDescent="0.25">
      <c r="B23" s="1417" t="s">
        <v>2919</v>
      </c>
      <c r="C23" s="1416">
        <v>187</v>
      </c>
      <c r="D23" s="1416">
        <v>0</v>
      </c>
      <c r="E23" s="1416">
        <v>0</v>
      </c>
      <c r="F23" s="1416">
        <v>0</v>
      </c>
      <c r="G23" s="1416">
        <v>3</v>
      </c>
      <c r="H23" s="1416">
        <v>0</v>
      </c>
      <c r="I23" s="1416">
        <v>0</v>
      </c>
      <c r="J23" s="1416">
        <v>0</v>
      </c>
      <c r="K23" s="1416">
        <v>0</v>
      </c>
      <c r="L23" s="151">
        <f t="shared" si="0"/>
        <v>190</v>
      </c>
    </row>
    <row r="24" spans="2:12" ht="15.75" customHeight="1" x14ac:dyDescent="0.25">
      <c r="B24" s="1417" t="s">
        <v>2920</v>
      </c>
      <c r="C24" s="1416">
        <v>148</v>
      </c>
      <c r="D24" s="1416">
        <v>0</v>
      </c>
      <c r="E24" s="1416">
        <v>1</v>
      </c>
      <c r="F24" s="1416">
        <v>0</v>
      </c>
      <c r="G24" s="1416">
        <v>4</v>
      </c>
      <c r="H24" s="1416">
        <v>0</v>
      </c>
      <c r="I24" s="1416">
        <v>0</v>
      </c>
      <c r="J24" s="1416">
        <v>4</v>
      </c>
      <c r="K24" s="1416">
        <v>0</v>
      </c>
      <c r="L24" s="151">
        <f t="shared" si="0"/>
        <v>157</v>
      </c>
    </row>
    <row r="25" spans="2:12" ht="15.75" customHeight="1" x14ac:dyDescent="0.25">
      <c r="B25" s="1417" t="s">
        <v>3050</v>
      </c>
      <c r="C25" s="1416">
        <v>113</v>
      </c>
      <c r="D25" s="1416">
        <v>1</v>
      </c>
      <c r="E25" s="1416">
        <v>0</v>
      </c>
      <c r="F25" s="1416">
        <v>2</v>
      </c>
      <c r="G25" s="1416">
        <v>3</v>
      </c>
      <c r="H25" s="1416">
        <v>0</v>
      </c>
      <c r="I25" s="1416">
        <v>0</v>
      </c>
      <c r="J25" s="1416">
        <v>11</v>
      </c>
      <c r="K25" s="1416">
        <v>0</v>
      </c>
      <c r="L25" s="151">
        <f t="shared" si="0"/>
        <v>130</v>
      </c>
    </row>
    <row r="26" spans="2:12" ht="18.75" customHeight="1" x14ac:dyDescent="0.25">
      <c r="B26" s="1417" t="s">
        <v>3051</v>
      </c>
      <c r="C26" s="1416">
        <v>80</v>
      </c>
      <c r="D26" s="1416">
        <v>0</v>
      </c>
      <c r="E26" s="1416">
        <v>1</v>
      </c>
      <c r="F26" s="1416">
        <v>1</v>
      </c>
      <c r="G26" s="1416">
        <v>1</v>
      </c>
      <c r="H26" s="1416">
        <v>0</v>
      </c>
      <c r="I26" s="1416">
        <v>0</v>
      </c>
      <c r="J26" s="1416">
        <v>1</v>
      </c>
      <c r="K26" s="1416">
        <v>0</v>
      </c>
      <c r="L26" s="151">
        <f t="shared" si="0"/>
        <v>84</v>
      </c>
    </row>
    <row r="27" spans="2:12" ht="18.75" customHeight="1" x14ac:dyDescent="0.25">
      <c r="B27" s="1417" t="s">
        <v>3051</v>
      </c>
      <c r="C27" s="1416">
        <v>100</v>
      </c>
      <c r="D27" s="1416">
        <v>0</v>
      </c>
      <c r="E27" s="1416">
        <v>0</v>
      </c>
      <c r="F27" s="1416">
        <v>0</v>
      </c>
      <c r="G27" s="1416">
        <v>4</v>
      </c>
      <c r="H27" s="1416">
        <v>0</v>
      </c>
      <c r="I27" s="1416">
        <v>0</v>
      </c>
      <c r="J27" s="1416">
        <v>0</v>
      </c>
      <c r="K27" s="1416">
        <v>0</v>
      </c>
      <c r="L27" s="151">
        <f t="shared" si="0"/>
        <v>104</v>
      </c>
    </row>
    <row r="28" spans="2:12" ht="18.75" customHeight="1" x14ac:dyDescent="0.25">
      <c r="B28" s="1417" t="s">
        <v>3052</v>
      </c>
      <c r="C28" s="1416">
        <v>9</v>
      </c>
      <c r="D28" s="1416">
        <v>0</v>
      </c>
      <c r="E28" s="1416">
        <v>0</v>
      </c>
      <c r="F28" s="1416">
        <v>0</v>
      </c>
      <c r="G28" s="1416">
        <v>0</v>
      </c>
      <c r="H28" s="1416">
        <v>0</v>
      </c>
      <c r="I28" s="1416">
        <v>0</v>
      </c>
      <c r="J28" s="1416">
        <v>0</v>
      </c>
      <c r="K28" s="1416">
        <v>0</v>
      </c>
      <c r="L28" s="151">
        <f t="shared" si="0"/>
        <v>9</v>
      </c>
    </row>
    <row r="29" spans="2:12" ht="18.75" customHeight="1" x14ac:dyDescent="0.25">
      <c r="B29" s="1417" t="s">
        <v>2929</v>
      </c>
      <c r="C29" s="1416">
        <v>31</v>
      </c>
      <c r="D29" s="1416">
        <v>0</v>
      </c>
      <c r="E29" s="1416">
        <v>0</v>
      </c>
      <c r="F29" s="1416">
        <v>1</v>
      </c>
      <c r="G29" s="1416">
        <v>1</v>
      </c>
      <c r="H29" s="1416">
        <v>0</v>
      </c>
      <c r="I29" s="1416">
        <v>0</v>
      </c>
      <c r="J29" s="1416">
        <v>5</v>
      </c>
      <c r="K29" s="1416">
        <v>0</v>
      </c>
      <c r="L29" s="151">
        <f t="shared" si="0"/>
        <v>38</v>
      </c>
    </row>
    <row r="30" spans="2:12" ht="18.75" customHeight="1" x14ac:dyDescent="0.25">
      <c r="B30" s="1417" t="s">
        <v>3053</v>
      </c>
      <c r="C30" s="1416">
        <v>10</v>
      </c>
      <c r="D30" s="1416">
        <v>0</v>
      </c>
      <c r="E30" s="1416">
        <v>1</v>
      </c>
      <c r="F30" s="1416">
        <v>0</v>
      </c>
      <c r="G30" s="1416">
        <v>1</v>
      </c>
      <c r="H30" s="1416">
        <v>0</v>
      </c>
      <c r="I30" s="1416">
        <v>1</v>
      </c>
      <c r="J30" s="1416">
        <v>4</v>
      </c>
      <c r="K30" s="1416">
        <v>0</v>
      </c>
      <c r="L30" s="151">
        <f t="shared" si="0"/>
        <v>17</v>
      </c>
    </row>
    <row r="31" spans="2:12" ht="18.75" customHeight="1" x14ac:dyDescent="0.25">
      <c r="B31" s="1417" t="s">
        <v>2930</v>
      </c>
      <c r="C31" s="1416">
        <v>225</v>
      </c>
      <c r="D31" s="1416">
        <v>1</v>
      </c>
      <c r="E31" s="1416">
        <v>1</v>
      </c>
      <c r="F31" s="1416">
        <v>3</v>
      </c>
      <c r="G31" s="1416">
        <v>8</v>
      </c>
      <c r="H31" s="1416">
        <v>0</v>
      </c>
      <c r="I31" s="1416">
        <v>0</v>
      </c>
      <c r="J31" s="1416">
        <v>12</v>
      </c>
      <c r="K31" s="1416">
        <v>0</v>
      </c>
      <c r="L31" s="151">
        <f t="shared" si="0"/>
        <v>250</v>
      </c>
    </row>
    <row r="32" spans="2:12" ht="18.75" customHeight="1" x14ac:dyDescent="0.25">
      <c r="B32" s="1417" t="s">
        <v>3054</v>
      </c>
      <c r="C32" s="1416">
        <v>7</v>
      </c>
      <c r="D32" s="1416">
        <v>0</v>
      </c>
      <c r="E32" s="1416">
        <v>0</v>
      </c>
      <c r="F32" s="1416">
        <v>0</v>
      </c>
      <c r="G32" s="1416">
        <v>1</v>
      </c>
      <c r="H32" s="1416">
        <v>0</v>
      </c>
      <c r="I32" s="1416">
        <v>0</v>
      </c>
      <c r="J32" s="1416">
        <v>0</v>
      </c>
      <c r="K32" s="1416">
        <v>0</v>
      </c>
      <c r="L32" s="151">
        <f t="shared" si="0"/>
        <v>8</v>
      </c>
    </row>
    <row r="33" spans="2:12" ht="18.75" customHeight="1" x14ac:dyDescent="0.25">
      <c r="B33" s="1417" t="s">
        <v>2926</v>
      </c>
      <c r="C33" s="1416">
        <v>153</v>
      </c>
      <c r="D33" s="1416">
        <v>0</v>
      </c>
      <c r="E33" s="1416">
        <v>2</v>
      </c>
      <c r="F33" s="1416">
        <v>2</v>
      </c>
      <c r="G33" s="1416">
        <v>2</v>
      </c>
      <c r="H33" s="1416">
        <v>1</v>
      </c>
      <c r="I33" s="1416">
        <v>0</v>
      </c>
      <c r="J33" s="1416">
        <v>1</v>
      </c>
      <c r="K33" s="1416">
        <v>1</v>
      </c>
      <c r="L33" s="151">
        <f t="shared" si="0"/>
        <v>162</v>
      </c>
    </row>
    <row r="34" spans="2:12" ht="18.75" customHeight="1" x14ac:dyDescent="0.25">
      <c r="B34" s="1417" t="s">
        <v>2927</v>
      </c>
      <c r="C34" s="1416">
        <v>198</v>
      </c>
      <c r="D34" s="1416">
        <v>0</v>
      </c>
      <c r="E34" s="1416">
        <v>3</v>
      </c>
      <c r="F34" s="1416">
        <v>3</v>
      </c>
      <c r="G34" s="1416">
        <v>6</v>
      </c>
      <c r="H34" s="1416">
        <v>0</v>
      </c>
      <c r="I34" s="1416">
        <v>0</v>
      </c>
      <c r="J34" s="1416">
        <v>2</v>
      </c>
      <c r="K34" s="1416">
        <v>0</v>
      </c>
      <c r="L34" s="151">
        <f t="shared" si="0"/>
        <v>212</v>
      </c>
    </row>
    <row r="35" spans="2:12" ht="31.5" x14ac:dyDescent="0.25">
      <c r="B35" s="1417" t="s">
        <v>2931</v>
      </c>
      <c r="C35" s="1416">
        <v>12</v>
      </c>
      <c r="D35" s="1416">
        <v>0</v>
      </c>
      <c r="E35" s="1416">
        <v>0</v>
      </c>
      <c r="F35" s="1416">
        <v>0</v>
      </c>
      <c r="G35" s="1416">
        <v>0</v>
      </c>
      <c r="H35" s="1416">
        <v>0</v>
      </c>
      <c r="I35" s="1416">
        <v>0</v>
      </c>
      <c r="J35" s="1416">
        <v>0</v>
      </c>
      <c r="K35" s="1416">
        <v>0</v>
      </c>
      <c r="L35" s="151">
        <f t="shared" si="0"/>
        <v>12</v>
      </c>
    </row>
    <row r="36" spans="2:12" ht="15.75" x14ac:dyDescent="0.25">
      <c r="B36" s="1417" t="s">
        <v>3055</v>
      </c>
      <c r="C36" s="1416">
        <v>117</v>
      </c>
      <c r="D36" s="1416">
        <v>0</v>
      </c>
      <c r="E36" s="1416">
        <v>0</v>
      </c>
      <c r="F36" s="1416">
        <v>1</v>
      </c>
      <c r="G36" s="1416">
        <v>1</v>
      </c>
      <c r="H36" s="1416">
        <v>0</v>
      </c>
      <c r="I36" s="1416">
        <v>0</v>
      </c>
      <c r="J36" s="1416">
        <v>3</v>
      </c>
      <c r="K36" s="1416">
        <v>0</v>
      </c>
      <c r="L36" s="151">
        <f t="shared" si="0"/>
        <v>122</v>
      </c>
    </row>
    <row r="37" spans="2:12" ht="31.5" x14ac:dyDescent="0.25">
      <c r="B37" s="1417" t="s">
        <v>3056</v>
      </c>
      <c r="C37" s="1416">
        <v>214</v>
      </c>
      <c r="D37" s="1416">
        <v>0</v>
      </c>
      <c r="E37" s="1416">
        <v>1</v>
      </c>
      <c r="F37" s="1416">
        <v>2</v>
      </c>
      <c r="G37" s="1416">
        <v>6</v>
      </c>
      <c r="H37" s="1416">
        <v>0</v>
      </c>
      <c r="I37" s="1416">
        <v>0</v>
      </c>
      <c r="J37" s="1416">
        <v>13</v>
      </c>
      <c r="K37" s="1416">
        <v>0</v>
      </c>
      <c r="L37" s="151">
        <f t="shared" si="0"/>
        <v>236</v>
      </c>
    </row>
    <row r="38" spans="2:12" ht="15.75" x14ac:dyDescent="0.25">
      <c r="B38" s="1419" t="s">
        <v>2932</v>
      </c>
      <c r="C38" s="1416">
        <v>193</v>
      </c>
      <c r="D38" s="1416">
        <v>1</v>
      </c>
      <c r="E38" s="1416">
        <v>2</v>
      </c>
      <c r="F38" s="1416">
        <v>2</v>
      </c>
      <c r="G38" s="1416">
        <v>3</v>
      </c>
      <c r="H38" s="1416">
        <v>1</v>
      </c>
      <c r="I38" s="1416">
        <v>0</v>
      </c>
      <c r="J38" s="1416">
        <v>29</v>
      </c>
      <c r="K38" s="1416">
        <v>0</v>
      </c>
      <c r="L38" s="151">
        <f t="shared" si="0"/>
        <v>231</v>
      </c>
    </row>
    <row r="39" spans="2:12" ht="15.75" x14ac:dyDescent="0.25">
      <c r="B39" s="1417" t="s">
        <v>3057</v>
      </c>
      <c r="C39" s="1416">
        <v>116</v>
      </c>
      <c r="D39" s="1416">
        <v>0</v>
      </c>
      <c r="E39" s="1416">
        <v>3</v>
      </c>
      <c r="F39" s="1416">
        <v>1</v>
      </c>
      <c r="G39" s="1416">
        <v>3</v>
      </c>
      <c r="H39" s="1416">
        <v>0</v>
      </c>
      <c r="I39" s="1416">
        <v>0</v>
      </c>
      <c r="J39" s="1416">
        <v>4</v>
      </c>
      <c r="K39" s="1416">
        <v>0</v>
      </c>
      <c r="L39" s="151">
        <f t="shared" si="0"/>
        <v>127</v>
      </c>
    </row>
    <row r="40" spans="2:12" ht="15.75" x14ac:dyDescent="0.25">
      <c r="B40" s="1417" t="s">
        <v>1960</v>
      </c>
      <c r="C40" s="1416">
        <v>257</v>
      </c>
      <c r="D40" s="1416">
        <v>1</v>
      </c>
      <c r="E40" s="1416">
        <v>0</v>
      </c>
      <c r="F40" s="1416">
        <v>4</v>
      </c>
      <c r="G40" s="1416">
        <v>5</v>
      </c>
      <c r="H40" s="1416">
        <v>0</v>
      </c>
      <c r="I40" s="1416">
        <v>0</v>
      </c>
      <c r="J40" s="1416">
        <v>3</v>
      </c>
      <c r="K40" s="1416">
        <v>0</v>
      </c>
      <c r="L40" s="151">
        <f t="shared" si="0"/>
        <v>270</v>
      </c>
    </row>
    <row r="41" spans="2:12" ht="15.75" x14ac:dyDescent="0.25">
      <c r="B41" s="1417" t="s">
        <v>2934</v>
      </c>
      <c r="C41" s="1416">
        <v>222</v>
      </c>
      <c r="D41" s="1416">
        <v>0</v>
      </c>
      <c r="E41" s="1416">
        <v>0</v>
      </c>
      <c r="F41" s="1416">
        <v>1</v>
      </c>
      <c r="G41" s="1416">
        <v>5</v>
      </c>
      <c r="H41" s="1416">
        <v>0</v>
      </c>
      <c r="I41" s="1416">
        <v>0</v>
      </c>
      <c r="J41" s="1416">
        <v>0</v>
      </c>
      <c r="K41" s="1416">
        <v>0</v>
      </c>
      <c r="L41" s="151">
        <f t="shared" si="0"/>
        <v>228</v>
      </c>
    </row>
    <row r="42" spans="2:12" ht="18.75" customHeight="1" x14ac:dyDescent="0.25">
      <c r="B42" s="1417" t="s">
        <v>3058</v>
      </c>
      <c r="C42" s="1416">
        <v>138</v>
      </c>
      <c r="D42" s="1416">
        <v>0</v>
      </c>
      <c r="E42" s="1416">
        <v>0</v>
      </c>
      <c r="F42" s="1416">
        <v>0</v>
      </c>
      <c r="G42" s="1416">
        <v>3</v>
      </c>
      <c r="H42" s="1416">
        <v>0</v>
      </c>
      <c r="I42" s="1416">
        <v>0</v>
      </c>
      <c r="J42" s="1416">
        <v>0</v>
      </c>
      <c r="K42" s="1416">
        <v>0</v>
      </c>
      <c r="L42" s="151">
        <f t="shared" si="0"/>
        <v>141</v>
      </c>
    </row>
    <row r="43" spans="2:12" ht="18.75" customHeight="1" x14ac:dyDescent="0.25">
      <c r="B43" s="1417" t="s">
        <v>2936</v>
      </c>
      <c r="C43" s="1416">
        <v>194</v>
      </c>
      <c r="D43" s="1416">
        <v>0</v>
      </c>
      <c r="E43" s="1416">
        <v>1</v>
      </c>
      <c r="F43" s="1416">
        <v>0</v>
      </c>
      <c r="G43" s="1416">
        <v>3</v>
      </c>
      <c r="H43" s="1416">
        <v>0</v>
      </c>
      <c r="I43" s="1416">
        <v>0</v>
      </c>
      <c r="J43" s="1416">
        <v>0</v>
      </c>
      <c r="K43" s="1416">
        <v>0</v>
      </c>
      <c r="L43" s="151">
        <f t="shared" si="0"/>
        <v>198</v>
      </c>
    </row>
    <row r="44" spans="2:12" ht="18.75" customHeight="1" x14ac:dyDescent="0.25">
      <c r="B44" s="1417" t="s">
        <v>3059</v>
      </c>
      <c r="C44" s="1416">
        <v>246</v>
      </c>
      <c r="D44" s="1416">
        <v>0</v>
      </c>
      <c r="E44" s="1416">
        <v>8</v>
      </c>
      <c r="F44" s="1416">
        <v>11</v>
      </c>
      <c r="G44" s="1416">
        <v>7</v>
      </c>
      <c r="H44" s="1416">
        <v>2</v>
      </c>
      <c r="I44" s="1416">
        <v>1</v>
      </c>
      <c r="J44" s="1416">
        <v>0</v>
      </c>
      <c r="K44" s="1416">
        <v>0</v>
      </c>
      <c r="L44" s="151">
        <f t="shared" si="0"/>
        <v>275</v>
      </c>
    </row>
    <row r="45" spans="2:12" ht="18.75" customHeight="1" x14ac:dyDescent="0.25">
      <c r="B45" s="1417" t="s">
        <v>2938</v>
      </c>
      <c r="C45" s="1416">
        <v>472</v>
      </c>
      <c r="D45" s="1416">
        <v>28</v>
      </c>
      <c r="E45" s="1416">
        <v>14</v>
      </c>
      <c r="F45" s="1416">
        <v>10</v>
      </c>
      <c r="G45" s="1416">
        <v>12</v>
      </c>
      <c r="H45" s="1416">
        <v>3</v>
      </c>
      <c r="I45" s="1416">
        <v>0</v>
      </c>
      <c r="J45" s="1416">
        <v>0</v>
      </c>
      <c r="K45" s="1416">
        <v>1</v>
      </c>
      <c r="L45" s="151">
        <f t="shared" si="0"/>
        <v>540</v>
      </c>
    </row>
    <row r="46" spans="2:12" ht="18.75" customHeight="1" x14ac:dyDescent="0.25">
      <c r="B46" s="1417" t="s">
        <v>3060</v>
      </c>
      <c r="C46" s="1416">
        <v>207</v>
      </c>
      <c r="D46" s="1416">
        <v>0</v>
      </c>
      <c r="E46" s="1416">
        <v>1</v>
      </c>
      <c r="F46" s="1416">
        <v>2</v>
      </c>
      <c r="G46" s="1416">
        <v>2</v>
      </c>
      <c r="H46" s="1416">
        <v>0</v>
      </c>
      <c r="I46" s="1416">
        <v>0</v>
      </c>
      <c r="J46" s="1416">
        <v>0</v>
      </c>
      <c r="K46" s="1416">
        <v>0</v>
      </c>
      <c r="L46" s="151">
        <f t="shared" si="0"/>
        <v>212</v>
      </c>
    </row>
    <row r="47" spans="2:12" ht="18.75" customHeight="1" x14ac:dyDescent="0.25">
      <c r="B47" s="1417" t="s">
        <v>2940</v>
      </c>
      <c r="C47" s="1416">
        <v>400</v>
      </c>
      <c r="D47" s="1416">
        <v>1</v>
      </c>
      <c r="E47" s="1416">
        <v>10</v>
      </c>
      <c r="F47" s="1416">
        <v>5</v>
      </c>
      <c r="G47" s="1416">
        <v>9</v>
      </c>
      <c r="H47" s="1416">
        <v>3</v>
      </c>
      <c r="I47" s="1416">
        <v>0</v>
      </c>
      <c r="J47" s="1416">
        <v>0</v>
      </c>
      <c r="K47" s="1416">
        <v>0</v>
      </c>
      <c r="L47" s="151">
        <f t="shared" si="0"/>
        <v>428</v>
      </c>
    </row>
    <row r="48" spans="2:12" ht="18.75" customHeight="1" x14ac:dyDescent="0.25">
      <c r="B48" s="1417" t="s">
        <v>3061</v>
      </c>
      <c r="C48" s="1416">
        <v>274</v>
      </c>
      <c r="D48" s="1416">
        <v>0</v>
      </c>
      <c r="E48" s="1416">
        <v>2</v>
      </c>
      <c r="F48" s="1416">
        <v>4</v>
      </c>
      <c r="G48" s="1416">
        <v>4</v>
      </c>
      <c r="H48" s="1416">
        <v>1</v>
      </c>
      <c r="I48" s="1416">
        <v>0</v>
      </c>
      <c r="J48" s="1416">
        <v>0</v>
      </c>
      <c r="K48" s="1416">
        <v>0</v>
      </c>
      <c r="L48" s="151">
        <f t="shared" si="0"/>
        <v>285</v>
      </c>
    </row>
    <row r="49" spans="2:12" ht="18.75" customHeight="1" x14ac:dyDescent="0.25">
      <c r="B49" s="1417" t="s">
        <v>601</v>
      </c>
      <c r="C49" s="1416">
        <v>451</v>
      </c>
      <c r="D49" s="1416">
        <v>5</v>
      </c>
      <c r="E49" s="1416">
        <v>10</v>
      </c>
      <c r="F49" s="1416">
        <v>12</v>
      </c>
      <c r="G49" s="1416">
        <v>9</v>
      </c>
      <c r="H49" s="1416">
        <v>2</v>
      </c>
      <c r="I49" s="1416">
        <v>0</v>
      </c>
      <c r="J49" s="1416">
        <v>0</v>
      </c>
      <c r="K49" s="1416">
        <v>1</v>
      </c>
      <c r="L49" s="151">
        <f t="shared" si="0"/>
        <v>490</v>
      </c>
    </row>
    <row r="50" spans="2:12" ht="18.75" customHeight="1" x14ac:dyDescent="0.25">
      <c r="B50" s="1417" t="s">
        <v>602</v>
      </c>
      <c r="C50" s="1416">
        <v>191</v>
      </c>
      <c r="D50" s="1416">
        <v>1</v>
      </c>
      <c r="E50" s="1416">
        <v>2</v>
      </c>
      <c r="F50" s="1416">
        <v>2</v>
      </c>
      <c r="G50" s="1416">
        <v>6</v>
      </c>
      <c r="H50" s="1416">
        <v>1</v>
      </c>
      <c r="I50" s="1416">
        <v>0</v>
      </c>
      <c r="J50" s="1416">
        <v>0</v>
      </c>
      <c r="K50" s="1416">
        <v>0</v>
      </c>
      <c r="L50" s="151">
        <f t="shared" si="0"/>
        <v>203</v>
      </c>
    </row>
    <row r="51" spans="2:12" s="1451" customFormat="1" ht="18.75" customHeight="1" x14ac:dyDescent="0.25">
      <c r="B51" s="1422" t="s">
        <v>3062</v>
      </c>
      <c r="C51" s="1421">
        <v>282</v>
      </c>
      <c r="D51" s="1421">
        <v>0</v>
      </c>
      <c r="E51" s="1421">
        <v>0</v>
      </c>
      <c r="F51" s="1421">
        <v>0</v>
      </c>
      <c r="G51" s="1421">
        <v>1</v>
      </c>
      <c r="H51" s="1421">
        <v>0</v>
      </c>
      <c r="I51" s="1421">
        <v>0</v>
      </c>
      <c r="J51" s="1421">
        <v>0</v>
      </c>
      <c r="K51" s="1421">
        <v>0</v>
      </c>
      <c r="L51" s="1697">
        <f t="shared" si="0"/>
        <v>283</v>
      </c>
    </row>
    <row r="52" spans="2:12" s="1451" customFormat="1" ht="18.75" customHeight="1" x14ac:dyDescent="0.25">
      <c r="B52" s="1422" t="s">
        <v>3062</v>
      </c>
      <c r="C52" s="1421">
        <v>43</v>
      </c>
      <c r="D52" s="1421">
        <v>0</v>
      </c>
      <c r="E52" s="1421">
        <v>0</v>
      </c>
      <c r="F52" s="1421">
        <v>0</v>
      </c>
      <c r="G52" s="1421">
        <v>0</v>
      </c>
      <c r="H52" s="1421">
        <v>0</v>
      </c>
      <c r="I52" s="1421">
        <v>0</v>
      </c>
      <c r="J52" s="1421">
        <v>0</v>
      </c>
      <c r="K52" s="1421">
        <v>0</v>
      </c>
      <c r="L52" s="1697">
        <f t="shared" si="0"/>
        <v>43</v>
      </c>
    </row>
    <row r="53" spans="2:12" s="1451" customFormat="1" ht="18.75" customHeight="1" x14ac:dyDescent="0.25">
      <c r="B53" s="1422" t="s">
        <v>3063</v>
      </c>
      <c r="C53" s="1421">
        <v>1</v>
      </c>
      <c r="D53" s="1421">
        <v>0</v>
      </c>
      <c r="E53" s="1421">
        <v>0</v>
      </c>
      <c r="F53" s="1421">
        <v>0</v>
      </c>
      <c r="G53" s="1421">
        <v>0</v>
      </c>
      <c r="H53" s="1421">
        <v>0</v>
      </c>
      <c r="I53" s="1421">
        <v>0</v>
      </c>
      <c r="J53" s="1421">
        <v>0</v>
      </c>
      <c r="K53" s="1421">
        <v>0</v>
      </c>
      <c r="L53" s="1697">
        <f t="shared" si="0"/>
        <v>1</v>
      </c>
    </row>
    <row r="54" spans="2:12" s="1451" customFormat="1" ht="18.75" customHeight="1" x14ac:dyDescent="0.25">
      <c r="B54" s="1422" t="s">
        <v>3063</v>
      </c>
      <c r="C54" s="1421">
        <v>63</v>
      </c>
      <c r="D54" s="1421">
        <v>0</v>
      </c>
      <c r="E54" s="1421">
        <v>0</v>
      </c>
      <c r="F54" s="1421">
        <v>0</v>
      </c>
      <c r="G54" s="1421">
        <v>1</v>
      </c>
      <c r="H54" s="1421">
        <v>0</v>
      </c>
      <c r="I54" s="1421">
        <v>0</v>
      </c>
      <c r="J54" s="1421">
        <v>0</v>
      </c>
      <c r="K54" s="1421">
        <v>0</v>
      </c>
      <c r="L54" s="1697">
        <f t="shared" si="0"/>
        <v>64</v>
      </c>
    </row>
    <row r="55" spans="2:12" s="1451" customFormat="1" ht="18.75" customHeight="1" x14ac:dyDescent="0.25">
      <c r="B55" s="1422" t="s">
        <v>3071</v>
      </c>
      <c r="C55" s="1421">
        <v>187</v>
      </c>
      <c r="D55" s="1421">
        <v>0</v>
      </c>
      <c r="E55" s="1421">
        <v>0</v>
      </c>
      <c r="F55" s="1421">
        <v>1</v>
      </c>
      <c r="G55" s="1421">
        <v>0</v>
      </c>
      <c r="H55" s="1421">
        <v>0</v>
      </c>
      <c r="I55" s="1421">
        <v>0</v>
      </c>
      <c r="J55" s="1421">
        <v>0</v>
      </c>
      <c r="K55" s="1421">
        <v>0</v>
      </c>
      <c r="L55" s="1697">
        <f t="shared" si="0"/>
        <v>188</v>
      </c>
    </row>
    <row r="56" spans="2:12" s="1451" customFormat="1" ht="18.75" customHeight="1" x14ac:dyDescent="0.25">
      <c r="B56" s="1422" t="s">
        <v>3064</v>
      </c>
      <c r="C56" s="1421">
        <v>172</v>
      </c>
      <c r="D56" s="1421">
        <v>1</v>
      </c>
      <c r="E56" s="1421">
        <v>2</v>
      </c>
      <c r="F56" s="1421">
        <v>1</v>
      </c>
      <c r="G56" s="1421">
        <v>3</v>
      </c>
      <c r="H56" s="1421">
        <v>0</v>
      </c>
      <c r="I56" s="1421">
        <v>0</v>
      </c>
      <c r="J56" s="1421">
        <v>0</v>
      </c>
      <c r="K56" s="1421">
        <v>0</v>
      </c>
      <c r="L56" s="1697">
        <f t="shared" si="0"/>
        <v>179</v>
      </c>
    </row>
    <row r="57" spans="2:12" s="1451" customFormat="1" ht="18.75" customHeight="1" x14ac:dyDescent="0.25">
      <c r="B57" s="1422" t="s">
        <v>3065</v>
      </c>
      <c r="C57" s="1421">
        <v>175</v>
      </c>
      <c r="D57" s="1421">
        <v>0</v>
      </c>
      <c r="E57" s="1421">
        <v>0</v>
      </c>
      <c r="F57" s="1421">
        <v>0</v>
      </c>
      <c r="G57" s="1421">
        <v>2</v>
      </c>
      <c r="H57" s="1421">
        <v>0</v>
      </c>
      <c r="I57" s="1421">
        <v>0</v>
      </c>
      <c r="J57" s="1421">
        <v>0</v>
      </c>
      <c r="K57" s="1421">
        <v>0</v>
      </c>
      <c r="L57" s="1697">
        <f t="shared" si="0"/>
        <v>177</v>
      </c>
    </row>
    <row r="58" spans="2:12" s="1451" customFormat="1" ht="18.75" customHeight="1" x14ac:dyDescent="0.25">
      <c r="B58" s="1422" t="s">
        <v>3065</v>
      </c>
      <c r="C58" s="1421">
        <v>28</v>
      </c>
      <c r="D58" s="1421">
        <v>0</v>
      </c>
      <c r="E58" s="1421">
        <v>0</v>
      </c>
      <c r="F58" s="1421">
        <v>0</v>
      </c>
      <c r="G58" s="1421">
        <v>1</v>
      </c>
      <c r="H58" s="1421">
        <v>0</v>
      </c>
      <c r="I58" s="1421">
        <v>0</v>
      </c>
      <c r="J58" s="1421">
        <v>0</v>
      </c>
      <c r="K58" s="1421">
        <v>0</v>
      </c>
      <c r="L58" s="1697">
        <f t="shared" si="0"/>
        <v>29</v>
      </c>
    </row>
    <row r="59" spans="2:12" s="1451" customFormat="1" ht="18.75" customHeight="1" x14ac:dyDescent="0.25">
      <c r="B59" s="1422" t="s">
        <v>3066</v>
      </c>
      <c r="C59" s="1421">
        <v>140</v>
      </c>
      <c r="D59" s="1421">
        <v>0</v>
      </c>
      <c r="E59" s="1421">
        <v>0</v>
      </c>
      <c r="F59" s="1421">
        <v>1</v>
      </c>
      <c r="G59" s="1421">
        <v>2</v>
      </c>
      <c r="H59" s="1421">
        <v>0</v>
      </c>
      <c r="I59" s="1421">
        <v>1</v>
      </c>
      <c r="J59" s="1421">
        <v>0</v>
      </c>
      <c r="K59" s="1421">
        <v>0</v>
      </c>
      <c r="L59" s="1697">
        <f t="shared" si="0"/>
        <v>144</v>
      </c>
    </row>
    <row r="60" spans="2:12" s="1451" customFormat="1" ht="18.75" customHeight="1" x14ac:dyDescent="0.25">
      <c r="B60" s="1422" t="s">
        <v>3066</v>
      </c>
      <c r="C60" s="1421">
        <v>38</v>
      </c>
      <c r="D60" s="1421">
        <v>0</v>
      </c>
      <c r="E60" s="1421">
        <v>0</v>
      </c>
      <c r="F60" s="1421">
        <v>0</v>
      </c>
      <c r="G60" s="1421">
        <v>1</v>
      </c>
      <c r="H60" s="1421">
        <v>0</v>
      </c>
      <c r="I60" s="1421">
        <v>0</v>
      </c>
      <c r="J60" s="1421">
        <v>0</v>
      </c>
      <c r="K60" s="1421">
        <v>0</v>
      </c>
      <c r="L60" s="1697">
        <f t="shared" si="0"/>
        <v>39</v>
      </c>
    </row>
    <row r="61" spans="2:12" s="1451" customFormat="1" ht="18.75" customHeight="1" x14ac:dyDescent="0.25">
      <c r="B61" s="1422" t="s">
        <v>3067</v>
      </c>
      <c r="C61" s="1421">
        <v>172</v>
      </c>
      <c r="D61" s="1421">
        <v>0</v>
      </c>
      <c r="E61" s="1421">
        <v>0</v>
      </c>
      <c r="F61" s="1421">
        <v>2</v>
      </c>
      <c r="G61" s="1421">
        <v>0</v>
      </c>
      <c r="H61" s="1421">
        <v>0</v>
      </c>
      <c r="I61" s="1421">
        <v>0</v>
      </c>
      <c r="J61" s="1421">
        <v>0</v>
      </c>
      <c r="K61" s="1421">
        <v>0</v>
      </c>
      <c r="L61" s="1697">
        <f t="shared" si="0"/>
        <v>174</v>
      </c>
    </row>
    <row r="62" spans="2:12" s="1451" customFormat="1" ht="18.75" customHeight="1" x14ac:dyDescent="0.25">
      <c r="B62" s="1422" t="s">
        <v>3068</v>
      </c>
      <c r="C62" s="1421">
        <v>165</v>
      </c>
      <c r="D62" s="1421">
        <v>0</v>
      </c>
      <c r="E62" s="1421">
        <v>2</v>
      </c>
      <c r="F62" s="1421">
        <v>2</v>
      </c>
      <c r="G62" s="1421">
        <v>5</v>
      </c>
      <c r="H62" s="1421">
        <v>0</v>
      </c>
      <c r="I62" s="1421">
        <v>0</v>
      </c>
      <c r="J62" s="1421">
        <v>0</v>
      </c>
      <c r="K62" s="1421">
        <v>0</v>
      </c>
      <c r="L62" s="1697">
        <f t="shared" si="0"/>
        <v>174</v>
      </c>
    </row>
    <row r="63" spans="2:12" s="1451" customFormat="1" ht="18.75" customHeight="1" x14ac:dyDescent="0.25">
      <c r="B63" s="1422" t="s">
        <v>3069</v>
      </c>
      <c r="C63" s="1421">
        <v>256</v>
      </c>
      <c r="D63" s="1421">
        <v>0</v>
      </c>
      <c r="E63" s="1421">
        <v>0</v>
      </c>
      <c r="F63" s="1421">
        <v>0</v>
      </c>
      <c r="G63" s="1421">
        <v>4</v>
      </c>
      <c r="H63" s="1421">
        <v>0</v>
      </c>
      <c r="I63" s="1421">
        <v>0</v>
      </c>
      <c r="J63" s="1421">
        <v>0</v>
      </c>
      <c r="K63" s="1421">
        <v>0</v>
      </c>
      <c r="L63" s="1697">
        <f t="shared" si="0"/>
        <v>260</v>
      </c>
    </row>
    <row r="64" spans="2:12" s="1451" customFormat="1" ht="18.75" customHeight="1" x14ac:dyDescent="0.25">
      <c r="B64" s="1422" t="s">
        <v>3069</v>
      </c>
      <c r="C64" s="1421">
        <v>41</v>
      </c>
      <c r="D64" s="1421">
        <v>0</v>
      </c>
      <c r="E64" s="1421">
        <v>0</v>
      </c>
      <c r="F64" s="1421">
        <v>0</v>
      </c>
      <c r="G64" s="1421">
        <v>1</v>
      </c>
      <c r="H64" s="1421">
        <v>0</v>
      </c>
      <c r="I64" s="1421">
        <v>0</v>
      </c>
      <c r="J64" s="1421">
        <v>0</v>
      </c>
      <c r="K64" s="1421">
        <v>0</v>
      </c>
      <c r="L64" s="1697">
        <f t="shared" si="0"/>
        <v>42</v>
      </c>
    </row>
    <row r="65" spans="2:12" s="1451" customFormat="1" ht="18.75" customHeight="1" x14ac:dyDescent="0.25">
      <c r="B65" s="1422" t="s">
        <v>2984</v>
      </c>
      <c r="C65" s="1421">
        <v>108</v>
      </c>
      <c r="D65" s="1421">
        <v>0</v>
      </c>
      <c r="E65" s="1421">
        <v>0</v>
      </c>
      <c r="F65" s="1421">
        <v>0</v>
      </c>
      <c r="G65" s="1421">
        <v>2</v>
      </c>
      <c r="H65" s="1421">
        <v>0</v>
      </c>
      <c r="I65" s="1421">
        <v>0</v>
      </c>
      <c r="J65" s="1421">
        <v>0</v>
      </c>
      <c r="K65" s="1421">
        <v>0</v>
      </c>
      <c r="L65" s="1697">
        <f t="shared" si="0"/>
        <v>110</v>
      </c>
    </row>
    <row r="66" spans="2:12" s="1451" customFormat="1" ht="18.75" customHeight="1" x14ac:dyDescent="0.25">
      <c r="B66" s="1422" t="s">
        <v>2983</v>
      </c>
      <c r="C66" s="1421">
        <v>127</v>
      </c>
      <c r="D66" s="1421">
        <v>0</v>
      </c>
      <c r="E66" s="1421">
        <v>1</v>
      </c>
      <c r="F66" s="1421">
        <v>0</v>
      </c>
      <c r="G66" s="1421">
        <v>2</v>
      </c>
      <c r="H66" s="1421">
        <v>0</v>
      </c>
      <c r="I66" s="1421">
        <v>0</v>
      </c>
      <c r="J66" s="1421">
        <v>0</v>
      </c>
      <c r="K66" s="1421">
        <v>0</v>
      </c>
      <c r="L66" s="1697">
        <f t="shared" si="0"/>
        <v>130</v>
      </c>
    </row>
    <row r="67" spans="2:12" ht="18.75" customHeight="1" x14ac:dyDescent="0.25">
      <c r="B67" s="1417" t="s">
        <v>2982</v>
      </c>
      <c r="C67" s="1416">
        <v>227</v>
      </c>
      <c r="D67" s="1416">
        <v>0</v>
      </c>
      <c r="E67" s="1416">
        <v>0</v>
      </c>
      <c r="F67" s="1416">
        <v>1</v>
      </c>
      <c r="G67" s="1416">
        <v>3</v>
      </c>
      <c r="H67" s="1416">
        <v>0</v>
      </c>
      <c r="I67" s="1416">
        <v>0</v>
      </c>
      <c r="J67" s="1416">
        <v>0</v>
      </c>
      <c r="K67" s="1416">
        <v>0</v>
      </c>
      <c r="L67" s="1697">
        <f t="shared" si="0"/>
        <v>231</v>
      </c>
    </row>
    <row r="68" spans="2:12" ht="18.75" customHeight="1" x14ac:dyDescent="0.25">
      <c r="B68" s="1417" t="s">
        <v>2982</v>
      </c>
      <c r="C68" s="1416">
        <v>71</v>
      </c>
      <c r="D68" s="1416">
        <v>0</v>
      </c>
      <c r="E68" s="1416">
        <v>0</v>
      </c>
      <c r="F68" s="1416">
        <v>0</v>
      </c>
      <c r="G68" s="1416">
        <v>1</v>
      </c>
      <c r="H68" s="1416">
        <v>0</v>
      </c>
      <c r="I68" s="1416">
        <v>0</v>
      </c>
      <c r="J68" s="1416">
        <v>0</v>
      </c>
      <c r="K68" s="1416">
        <v>0</v>
      </c>
      <c r="L68" s="1697">
        <f t="shared" si="0"/>
        <v>72</v>
      </c>
    </row>
    <row r="69" spans="2:12" ht="18.75" customHeight="1" x14ac:dyDescent="0.25">
      <c r="B69" s="1417" t="s">
        <v>2978</v>
      </c>
      <c r="C69" s="1416">
        <v>175</v>
      </c>
      <c r="D69" s="1416">
        <v>0</v>
      </c>
      <c r="E69" s="1416">
        <v>0</v>
      </c>
      <c r="F69" s="1416">
        <v>1</v>
      </c>
      <c r="G69" s="1416">
        <v>3</v>
      </c>
      <c r="H69" s="1416">
        <v>0</v>
      </c>
      <c r="I69" s="1416">
        <v>0</v>
      </c>
      <c r="J69" s="1416">
        <v>0</v>
      </c>
      <c r="K69" s="1416">
        <v>0</v>
      </c>
      <c r="L69" s="1697">
        <f t="shared" si="0"/>
        <v>179</v>
      </c>
    </row>
    <row r="70" spans="2:12" ht="18.75" customHeight="1" x14ac:dyDescent="0.25">
      <c r="B70" s="1419" t="s">
        <v>2979</v>
      </c>
      <c r="C70" s="1416">
        <v>123</v>
      </c>
      <c r="D70" s="1416">
        <v>0</v>
      </c>
      <c r="E70" s="1416">
        <v>0</v>
      </c>
      <c r="F70" s="1416">
        <v>1</v>
      </c>
      <c r="G70" s="1416">
        <v>1</v>
      </c>
      <c r="H70" s="1416">
        <v>0</v>
      </c>
      <c r="I70" s="1416">
        <v>0</v>
      </c>
      <c r="J70" s="1416">
        <v>0</v>
      </c>
      <c r="K70" s="1416">
        <v>0</v>
      </c>
      <c r="L70" s="1697">
        <f t="shared" si="0"/>
        <v>125</v>
      </c>
    </row>
    <row r="71" spans="2:12" ht="18.75" customHeight="1" x14ac:dyDescent="0.25">
      <c r="B71" s="1419" t="s">
        <v>3070</v>
      </c>
      <c r="C71" s="1416">
        <v>261</v>
      </c>
      <c r="D71" s="1416">
        <v>0</v>
      </c>
      <c r="E71" s="1416">
        <v>1</v>
      </c>
      <c r="F71" s="1416">
        <v>5</v>
      </c>
      <c r="G71" s="1416">
        <v>2</v>
      </c>
      <c r="H71" s="1416">
        <v>0</v>
      </c>
      <c r="I71" s="1416">
        <v>0</v>
      </c>
      <c r="J71" s="1416">
        <v>0</v>
      </c>
      <c r="K71" s="1416">
        <v>0</v>
      </c>
      <c r="L71" s="1697">
        <f t="shared" si="0"/>
        <v>269</v>
      </c>
    </row>
    <row r="72" spans="2:12" ht="18.75" customHeight="1" x14ac:dyDescent="0.25">
      <c r="B72" s="802" t="s">
        <v>137</v>
      </c>
      <c r="C72" s="1027">
        <f t="shared" ref="C72:L72" si="1">SUM(C7:C71)</f>
        <v>11655</v>
      </c>
      <c r="D72" s="1027">
        <f t="shared" si="1"/>
        <v>62</v>
      </c>
      <c r="E72" s="1027">
        <f t="shared" si="1"/>
        <v>103</v>
      </c>
      <c r="F72" s="1027">
        <f t="shared" si="1"/>
        <v>118</v>
      </c>
      <c r="G72" s="1027">
        <f t="shared" si="1"/>
        <v>215</v>
      </c>
      <c r="H72" s="1027">
        <f t="shared" si="1"/>
        <v>18</v>
      </c>
      <c r="I72" s="1027">
        <f t="shared" si="1"/>
        <v>3</v>
      </c>
      <c r="J72" s="1027">
        <f t="shared" si="1"/>
        <v>92</v>
      </c>
      <c r="K72" s="1027">
        <f t="shared" si="1"/>
        <v>7</v>
      </c>
      <c r="L72" s="1027">
        <f t="shared" si="1"/>
        <v>12273</v>
      </c>
    </row>
    <row r="73" spans="2:12" ht="18.75" customHeight="1" x14ac:dyDescent="0.25">
      <c r="C73" s="788">
        <f>IFERROR(C72/$L$72,0)</f>
        <v>0.94964556343192374</v>
      </c>
      <c r="D73" s="788">
        <f t="shared" ref="D73:L73" si="2">IFERROR(D72/$L$72,0)</f>
        <v>5.0517395909720521E-3</v>
      </c>
      <c r="E73" s="788">
        <f t="shared" si="2"/>
        <v>8.392406094679377E-3</v>
      </c>
      <c r="F73" s="788">
        <f t="shared" si="2"/>
        <v>9.6146011570113262E-3</v>
      </c>
      <c r="G73" s="788">
        <f t="shared" si="2"/>
        <v>1.7518129226757925E-2</v>
      </c>
      <c r="H73" s="788">
        <f t="shared" si="2"/>
        <v>1.4666340747983377E-3</v>
      </c>
      <c r="I73" s="788">
        <f t="shared" si="2"/>
        <v>2.4443901246638962E-4</v>
      </c>
      <c r="J73" s="788">
        <f t="shared" si="2"/>
        <v>7.4961297156359488E-3</v>
      </c>
      <c r="K73" s="788">
        <f t="shared" si="2"/>
        <v>5.7035769575490916E-4</v>
      </c>
      <c r="L73" s="788">
        <f t="shared" si="2"/>
        <v>1</v>
      </c>
    </row>
    <row r="75" spans="2:12" ht="18.75" customHeight="1" x14ac:dyDescent="0.25"/>
    <row r="76" spans="2:12" ht="18.75" customHeight="1" x14ac:dyDescent="0.25"/>
    <row r="77" spans="2:12" ht="18.75" customHeight="1" x14ac:dyDescent="0.25"/>
    <row r="78" spans="2:12" ht="18.75" customHeight="1" x14ac:dyDescent="0.25"/>
    <row r="79" spans="2:12" ht="18.75" customHeight="1" x14ac:dyDescent="0.25"/>
    <row r="80" spans="2:12" ht="18.75" customHeight="1" x14ac:dyDescent="0.25"/>
  </sheetData>
  <sheetProtection formatCells="0" formatColumns="0" formatRows="0" insertColumns="0" insertRows="0" deleteColumns="0" deleteRows="0" sort="0"/>
  <mergeCells count="2">
    <mergeCell ref="B1:L3"/>
    <mergeCell ref="B4:L4"/>
  </mergeCells>
  <pageMargins left="0.7" right="0.7" top="0.75" bottom="0.75" header="0.3" footer="0.3"/>
  <pageSetup paperSize="9" orientation="portrait" r:id="rId1"/>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Hoja59"/>
  <dimension ref="A1:O76"/>
  <sheetViews>
    <sheetView zoomScale="80" zoomScaleNormal="80" workbookViewId="0">
      <pane xSplit="2" ySplit="6" topLeftCell="C40" activePane="bottomRight" state="frozen"/>
      <selection activeCell="I25" sqref="I25"/>
      <selection pane="topRight" activeCell="I25" sqref="I25"/>
      <selection pane="bottomLeft" activeCell="I25" sqref="I25"/>
      <selection pane="bottomRight" activeCell="K67" sqref="K67"/>
    </sheetView>
  </sheetViews>
  <sheetFormatPr baseColWidth="10" defaultColWidth="0" defaultRowHeight="18.75" customHeight="1" zeroHeight="1" x14ac:dyDescent="0.25"/>
  <cols>
    <col min="1" max="1" width="3.5703125" style="566" customWidth="1"/>
    <col min="2" max="2" width="58.85546875" style="566" customWidth="1"/>
    <col min="3" max="3" width="10" style="566" bestFit="1" customWidth="1"/>
    <col min="4" max="4" width="18" style="566" bestFit="1" customWidth="1"/>
    <col min="5" max="7" width="17.140625" style="566" customWidth="1"/>
    <col min="8" max="8" width="19.28515625" style="566" customWidth="1"/>
    <col min="9" max="9" width="14.28515625" style="566" customWidth="1"/>
    <col min="10" max="10" width="22.140625" style="566" customWidth="1"/>
    <col min="11" max="11" width="17.7109375" style="566" customWidth="1"/>
    <col min="12" max="12" width="14.42578125" style="566" customWidth="1"/>
    <col min="13" max="13" width="5" style="566" customWidth="1"/>
    <col min="14" max="15" width="0" style="566" hidden="1" customWidth="1"/>
    <col min="16" max="16384" width="9.140625" style="566" hidden="1"/>
  </cols>
  <sheetData>
    <row r="1" spans="2:12" ht="15" x14ac:dyDescent="0.25">
      <c r="B1" s="1985"/>
      <c r="C1" s="1986"/>
      <c r="D1" s="1986"/>
      <c r="E1" s="1986"/>
      <c r="F1" s="1986"/>
      <c r="G1" s="1986"/>
      <c r="H1" s="1986"/>
      <c r="I1" s="1986"/>
      <c r="J1" s="1986"/>
      <c r="K1" s="1986"/>
      <c r="L1" s="1987"/>
    </row>
    <row r="2" spans="2:12" ht="15" x14ac:dyDescent="0.25">
      <c r="B2" s="1988"/>
      <c r="C2" s="1989"/>
      <c r="D2" s="1989"/>
      <c r="E2" s="1989"/>
      <c r="F2" s="1989"/>
      <c r="G2" s="1989"/>
      <c r="H2" s="1989"/>
      <c r="I2" s="1989"/>
      <c r="J2" s="1989"/>
      <c r="K2" s="1989"/>
      <c r="L2" s="1990"/>
    </row>
    <row r="3" spans="2:12" ht="15.75" thickBot="1" x14ac:dyDescent="0.3">
      <c r="B3" s="1991"/>
      <c r="C3" s="1992"/>
      <c r="D3" s="1992"/>
      <c r="E3" s="1992"/>
      <c r="F3" s="1992"/>
      <c r="G3" s="1992"/>
      <c r="H3" s="1992"/>
      <c r="I3" s="1992"/>
      <c r="J3" s="1992"/>
      <c r="K3" s="1992"/>
      <c r="L3" s="1993"/>
    </row>
    <row r="4" spans="2:12" ht="21.75" thickBot="1" x14ac:dyDescent="0.4">
      <c r="B4" s="1994" t="s">
        <v>3072</v>
      </c>
      <c r="C4" s="1995"/>
      <c r="D4" s="1995"/>
      <c r="E4" s="1995"/>
      <c r="F4" s="1995"/>
      <c r="G4" s="1995"/>
      <c r="H4" s="1995"/>
      <c r="I4" s="1995"/>
      <c r="J4" s="1995"/>
      <c r="K4" s="1995"/>
      <c r="L4" s="1996"/>
    </row>
    <row r="5" spans="2:12" s="569" customFormat="1" ht="15.75" x14ac:dyDescent="0.25">
      <c r="B5" s="801"/>
      <c r="C5" s="801"/>
      <c r="D5" s="801"/>
      <c r="E5" s="801"/>
      <c r="F5" s="801"/>
      <c r="G5" s="568"/>
      <c r="H5" s="568"/>
      <c r="I5" s="568"/>
      <c r="J5" s="568"/>
    </row>
    <row r="6" spans="2:12" s="569" customFormat="1" ht="75.75" thickBot="1" x14ac:dyDescent="0.3">
      <c r="B6" s="663" t="s">
        <v>594</v>
      </c>
      <c r="C6" s="690" t="s">
        <v>623</v>
      </c>
      <c r="D6" s="690" t="s">
        <v>624</v>
      </c>
      <c r="E6" s="690" t="s">
        <v>625</v>
      </c>
      <c r="F6" s="690" t="s">
        <v>626</v>
      </c>
      <c r="G6" s="690" t="s">
        <v>627</v>
      </c>
      <c r="H6" s="690" t="s">
        <v>628</v>
      </c>
      <c r="I6" s="690" t="s">
        <v>629</v>
      </c>
      <c r="J6" s="690" t="s">
        <v>630</v>
      </c>
      <c r="K6" s="690" t="s">
        <v>631</v>
      </c>
      <c r="L6" s="690" t="s">
        <v>595</v>
      </c>
    </row>
    <row r="7" spans="2:12" ht="18.75" customHeight="1" x14ac:dyDescent="0.25">
      <c r="B7" s="1423" t="s">
        <v>2902</v>
      </c>
      <c r="C7" s="1425">
        <v>184</v>
      </c>
      <c r="D7" s="1425">
        <v>0</v>
      </c>
      <c r="E7" s="1425">
        <v>1</v>
      </c>
      <c r="F7" s="1425">
        <v>0</v>
      </c>
      <c r="G7" s="1425">
        <v>3</v>
      </c>
      <c r="H7" s="1425">
        <v>0</v>
      </c>
      <c r="I7" s="1425">
        <v>0</v>
      </c>
      <c r="J7" s="1425">
        <v>0</v>
      </c>
      <c r="K7" s="1425">
        <v>0</v>
      </c>
      <c r="L7" s="679">
        <f>SUM(C7:K7)</f>
        <v>188</v>
      </c>
    </row>
    <row r="8" spans="2:12" ht="18.75" customHeight="1" x14ac:dyDescent="0.25">
      <c r="B8" s="1422" t="s">
        <v>3041</v>
      </c>
      <c r="C8" s="1421">
        <v>5</v>
      </c>
      <c r="D8" s="1421">
        <v>0</v>
      </c>
      <c r="E8" s="1421">
        <v>0</v>
      </c>
      <c r="F8" s="1421">
        <v>0</v>
      </c>
      <c r="G8" s="1421">
        <v>0</v>
      </c>
      <c r="H8" s="1421">
        <v>0</v>
      </c>
      <c r="I8" s="1421">
        <v>0</v>
      </c>
      <c r="J8" s="1421">
        <v>0</v>
      </c>
      <c r="K8" s="1421">
        <v>0</v>
      </c>
      <c r="L8" s="151">
        <f t="shared" ref="L8:L68" si="0">SUM(C8:K8)</f>
        <v>5</v>
      </c>
    </row>
    <row r="9" spans="2:12" ht="18.75" customHeight="1" x14ac:dyDescent="0.25">
      <c r="B9" s="1422" t="s">
        <v>2904</v>
      </c>
      <c r="C9" s="1421">
        <v>154</v>
      </c>
      <c r="D9" s="1421">
        <v>0</v>
      </c>
      <c r="E9" s="1421">
        <v>0</v>
      </c>
      <c r="F9" s="1421">
        <v>1</v>
      </c>
      <c r="G9" s="1421">
        <v>2</v>
      </c>
      <c r="H9" s="1421">
        <v>0</v>
      </c>
      <c r="I9" s="1421">
        <v>0</v>
      </c>
      <c r="J9" s="1421">
        <v>0</v>
      </c>
      <c r="K9" s="1421">
        <v>0</v>
      </c>
      <c r="L9" s="151">
        <f t="shared" si="0"/>
        <v>157</v>
      </c>
    </row>
    <row r="10" spans="2:12" ht="18.75" customHeight="1" x14ac:dyDescent="0.25">
      <c r="B10" s="1422" t="s">
        <v>2905</v>
      </c>
      <c r="C10" s="1421">
        <v>13</v>
      </c>
      <c r="D10" s="1421">
        <v>0</v>
      </c>
      <c r="E10" s="1421">
        <v>0</v>
      </c>
      <c r="F10" s="1421">
        <v>0</v>
      </c>
      <c r="G10" s="1421">
        <v>0</v>
      </c>
      <c r="H10" s="1421">
        <v>0</v>
      </c>
      <c r="I10" s="1421">
        <v>0</v>
      </c>
      <c r="J10" s="1421">
        <v>0</v>
      </c>
      <c r="K10" s="1421">
        <v>0</v>
      </c>
      <c r="L10" s="151">
        <f t="shared" si="0"/>
        <v>13</v>
      </c>
    </row>
    <row r="11" spans="2:12" ht="18.75" customHeight="1" x14ac:dyDescent="0.25">
      <c r="B11" s="1422" t="s">
        <v>3073</v>
      </c>
      <c r="C11" s="1421">
        <v>376</v>
      </c>
      <c r="D11" s="1421">
        <v>0</v>
      </c>
      <c r="E11" s="1421">
        <v>1</v>
      </c>
      <c r="F11" s="1421">
        <v>5</v>
      </c>
      <c r="G11" s="1421">
        <v>3</v>
      </c>
      <c r="H11" s="1421">
        <v>0</v>
      </c>
      <c r="I11" s="1421">
        <v>0</v>
      </c>
      <c r="J11" s="1421">
        <v>0</v>
      </c>
      <c r="K11" s="1421">
        <v>0</v>
      </c>
      <c r="L11" s="151">
        <f t="shared" si="0"/>
        <v>385</v>
      </c>
    </row>
    <row r="12" spans="2:12" ht="18.75" customHeight="1" x14ac:dyDescent="0.25">
      <c r="B12" s="1422" t="s">
        <v>2907</v>
      </c>
      <c r="C12" s="1421">
        <v>364</v>
      </c>
      <c r="D12" s="1421">
        <v>1</v>
      </c>
      <c r="E12" s="1421">
        <v>1</v>
      </c>
      <c r="F12" s="1421">
        <v>5</v>
      </c>
      <c r="G12" s="1421">
        <v>9</v>
      </c>
      <c r="H12" s="1421">
        <v>0</v>
      </c>
      <c r="I12" s="1421">
        <v>0</v>
      </c>
      <c r="J12" s="1421">
        <v>0</v>
      </c>
      <c r="K12" s="1421">
        <v>2</v>
      </c>
      <c r="L12" s="151">
        <f t="shared" si="0"/>
        <v>382</v>
      </c>
    </row>
    <row r="13" spans="2:12" ht="18.75" customHeight="1" x14ac:dyDescent="0.25">
      <c r="B13" s="1422" t="s">
        <v>3074</v>
      </c>
      <c r="C13" s="1421">
        <v>76</v>
      </c>
      <c r="D13" s="1421">
        <v>0</v>
      </c>
      <c r="E13" s="1421">
        <v>0</v>
      </c>
      <c r="F13" s="1421">
        <v>0</v>
      </c>
      <c r="G13" s="1421">
        <v>0</v>
      </c>
      <c r="H13" s="1421">
        <v>0</v>
      </c>
      <c r="I13" s="1421">
        <v>0</v>
      </c>
      <c r="J13" s="1421">
        <v>0</v>
      </c>
      <c r="K13" s="1421">
        <v>0</v>
      </c>
      <c r="L13" s="151">
        <f t="shared" si="0"/>
        <v>76</v>
      </c>
    </row>
    <row r="14" spans="2:12" ht="15.75" customHeight="1" x14ac:dyDescent="0.25">
      <c r="B14" s="1422" t="s">
        <v>3044</v>
      </c>
      <c r="C14" s="1421">
        <v>333</v>
      </c>
      <c r="D14" s="1421">
        <v>1</v>
      </c>
      <c r="E14" s="1421">
        <v>1</v>
      </c>
      <c r="F14" s="1421">
        <v>4</v>
      </c>
      <c r="G14" s="1421">
        <v>8</v>
      </c>
      <c r="H14" s="1421">
        <v>0</v>
      </c>
      <c r="I14" s="1421">
        <v>0</v>
      </c>
      <c r="J14" s="1421">
        <v>0</v>
      </c>
      <c r="K14" s="1421">
        <v>0</v>
      </c>
      <c r="L14" s="151">
        <f t="shared" si="0"/>
        <v>347</v>
      </c>
    </row>
    <row r="15" spans="2:12" ht="18.75" customHeight="1" x14ac:dyDescent="0.25">
      <c r="B15" s="1422" t="s">
        <v>2911</v>
      </c>
      <c r="C15" s="1421">
        <v>395</v>
      </c>
      <c r="D15" s="1421">
        <v>5</v>
      </c>
      <c r="E15" s="1421">
        <v>6</v>
      </c>
      <c r="F15" s="1421">
        <v>2</v>
      </c>
      <c r="G15" s="1421">
        <v>11</v>
      </c>
      <c r="H15" s="1421">
        <v>0</v>
      </c>
      <c r="I15" s="1421">
        <v>0</v>
      </c>
      <c r="J15" s="1421">
        <v>0</v>
      </c>
      <c r="K15" s="1421">
        <v>0</v>
      </c>
      <c r="L15" s="151">
        <f t="shared" si="0"/>
        <v>419</v>
      </c>
    </row>
    <row r="16" spans="2:12" ht="18.75" customHeight="1" x14ac:dyDescent="0.25">
      <c r="B16" s="1422" t="s">
        <v>3075</v>
      </c>
      <c r="C16" s="1421">
        <v>324</v>
      </c>
      <c r="D16" s="1421">
        <v>0</v>
      </c>
      <c r="E16" s="1421">
        <v>2</v>
      </c>
      <c r="F16" s="1421">
        <v>0</v>
      </c>
      <c r="G16" s="1421">
        <v>5</v>
      </c>
      <c r="H16" s="1421">
        <v>0</v>
      </c>
      <c r="I16" s="1421">
        <v>0</v>
      </c>
      <c r="J16" s="1421">
        <v>0</v>
      </c>
      <c r="K16" s="1421">
        <v>0</v>
      </c>
      <c r="L16" s="151">
        <f t="shared" si="0"/>
        <v>331</v>
      </c>
    </row>
    <row r="17" spans="2:12" ht="18.75" customHeight="1" x14ac:dyDescent="0.25">
      <c r="B17" s="1422" t="s">
        <v>3046</v>
      </c>
      <c r="C17" s="1421">
        <v>258</v>
      </c>
      <c r="D17" s="1421">
        <v>0</v>
      </c>
      <c r="E17" s="1421">
        <v>3</v>
      </c>
      <c r="F17" s="1421">
        <v>0</v>
      </c>
      <c r="G17" s="1421">
        <v>3</v>
      </c>
      <c r="H17" s="1421">
        <v>0</v>
      </c>
      <c r="I17" s="1421">
        <v>0</v>
      </c>
      <c r="J17" s="1421">
        <v>0</v>
      </c>
      <c r="K17" s="1421">
        <v>0</v>
      </c>
      <c r="L17" s="151">
        <f t="shared" si="0"/>
        <v>264</v>
      </c>
    </row>
    <row r="18" spans="2:12" ht="18.75" customHeight="1" x14ac:dyDescent="0.25">
      <c r="B18" s="1422" t="s">
        <v>2914</v>
      </c>
      <c r="C18" s="1421">
        <v>232</v>
      </c>
      <c r="D18" s="1421">
        <v>0</v>
      </c>
      <c r="E18" s="1421">
        <v>0</v>
      </c>
      <c r="F18" s="1421">
        <v>0</v>
      </c>
      <c r="G18" s="1421">
        <v>4</v>
      </c>
      <c r="H18" s="1421">
        <v>0</v>
      </c>
      <c r="I18" s="1421">
        <v>0</v>
      </c>
      <c r="J18" s="1421">
        <v>0</v>
      </c>
      <c r="K18" s="1421">
        <v>0</v>
      </c>
      <c r="L18" s="151">
        <f t="shared" si="0"/>
        <v>236</v>
      </c>
    </row>
    <row r="19" spans="2:12" ht="15.75" x14ac:dyDescent="0.25">
      <c r="B19" s="1422" t="s">
        <v>2915</v>
      </c>
      <c r="C19" s="1421">
        <v>351</v>
      </c>
      <c r="D19" s="1421">
        <v>8</v>
      </c>
      <c r="E19" s="1421">
        <v>6</v>
      </c>
      <c r="F19" s="1421">
        <v>9</v>
      </c>
      <c r="G19" s="1421">
        <v>8</v>
      </c>
      <c r="H19" s="1421">
        <v>1</v>
      </c>
      <c r="I19" s="1421">
        <v>0</v>
      </c>
      <c r="J19" s="1421">
        <v>0</v>
      </c>
      <c r="K19" s="1421">
        <v>0</v>
      </c>
      <c r="L19" s="151">
        <f t="shared" si="0"/>
        <v>383</v>
      </c>
    </row>
    <row r="20" spans="2:12" ht="15.75" x14ac:dyDescent="0.25">
      <c r="B20" s="1422" t="s">
        <v>2916</v>
      </c>
      <c r="C20" s="1421">
        <v>256</v>
      </c>
      <c r="D20" s="1421">
        <v>3</v>
      </c>
      <c r="E20" s="1421">
        <v>1</v>
      </c>
      <c r="F20" s="1421">
        <v>1</v>
      </c>
      <c r="G20" s="1421">
        <v>4</v>
      </c>
      <c r="H20" s="1421">
        <v>1</v>
      </c>
      <c r="I20" s="1421">
        <v>0</v>
      </c>
      <c r="J20" s="1421">
        <v>0</v>
      </c>
      <c r="K20" s="1421">
        <v>0</v>
      </c>
      <c r="L20" s="151">
        <f t="shared" si="0"/>
        <v>266</v>
      </c>
    </row>
    <row r="21" spans="2:12" ht="18.75" customHeight="1" x14ac:dyDescent="0.25">
      <c r="B21" s="1422" t="s">
        <v>3048</v>
      </c>
      <c r="C21" s="1421">
        <v>349</v>
      </c>
      <c r="D21" s="1421">
        <v>4</v>
      </c>
      <c r="E21" s="1421">
        <v>6</v>
      </c>
      <c r="F21" s="1421">
        <v>2</v>
      </c>
      <c r="G21" s="1421">
        <v>8</v>
      </c>
      <c r="H21" s="1421">
        <v>1</v>
      </c>
      <c r="I21" s="1421">
        <v>0</v>
      </c>
      <c r="J21" s="1421">
        <v>0</v>
      </c>
      <c r="K21" s="1421">
        <v>0</v>
      </c>
      <c r="L21" s="151">
        <f t="shared" si="0"/>
        <v>370</v>
      </c>
    </row>
    <row r="22" spans="2:12" ht="15.75" customHeight="1" x14ac:dyDescent="0.25">
      <c r="B22" s="1422" t="s">
        <v>2918</v>
      </c>
      <c r="C22" s="1421">
        <v>327</v>
      </c>
      <c r="D22" s="1421">
        <v>1</v>
      </c>
      <c r="E22" s="1421">
        <v>3</v>
      </c>
      <c r="F22" s="1421">
        <v>3</v>
      </c>
      <c r="G22" s="1421">
        <v>9</v>
      </c>
      <c r="H22" s="1421">
        <v>0</v>
      </c>
      <c r="I22" s="1421">
        <v>1</v>
      </c>
      <c r="J22" s="1421">
        <v>0</v>
      </c>
      <c r="K22" s="1421">
        <v>0</v>
      </c>
      <c r="L22" s="151">
        <f t="shared" si="0"/>
        <v>344</v>
      </c>
    </row>
    <row r="23" spans="2:12" ht="15.75" customHeight="1" x14ac:dyDescent="0.25">
      <c r="B23" s="1422" t="s">
        <v>3076</v>
      </c>
      <c r="C23" s="1421">
        <v>219</v>
      </c>
      <c r="D23" s="1421">
        <v>0</v>
      </c>
      <c r="E23" s="1421">
        <v>0</v>
      </c>
      <c r="F23" s="1421">
        <v>0</v>
      </c>
      <c r="G23" s="1421">
        <v>4</v>
      </c>
      <c r="H23" s="1421">
        <v>0</v>
      </c>
      <c r="I23" s="1421">
        <v>0</v>
      </c>
      <c r="J23" s="1421">
        <v>0</v>
      </c>
      <c r="K23" s="1421">
        <v>0</v>
      </c>
      <c r="L23" s="151">
        <f t="shared" si="0"/>
        <v>223</v>
      </c>
    </row>
    <row r="24" spans="2:12" ht="15.75" customHeight="1" x14ac:dyDescent="0.25">
      <c r="B24" s="1422" t="s">
        <v>2920</v>
      </c>
      <c r="C24" s="1421">
        <v>129</v>
      </c>
      <c r="D24" s="1421">
        <v>0</v>
      </c>
      <c r="E24" s="1421">
        <v>1</v>
      </c>
      <c r="F24" s="1421">
        <v>0</v>
      </c>
      <c r="G24" s="1421">
        <v>5</v>
      </c>
      <c r="H24" s="1421">
        <v>0</v>
      </c>
      <c r="I24" s="1421">
        <v>0</v>
      </c>
      <c r="J24" s="1421">
        <v>3</v>
      </c>
      <c r="K24" s="1421">
        <v>0</v>
      </c>
      <c r="L24" s="151">
        <f t="shared" si="0"/>
        <v>138</v>
      </c>
    </row>
    <row r="25" spans="2:12" ht="15.75" customHeight="1" x14ac:dyDescent="0.25">
      <c r="B25" s="1422" t="s">
        <v>3050</v>
      </c>
      <c r="C25" s="1421">
        <v>145</v>
      </c>
      <c r="D25" s="1421">
        <v>1</v>
      </c>
      <c r="E25" s="1421">
        <v>0</v>
      </c>
      <c r="F25" s="1421">
        <v>3</v>
      </c>
      <c r="G25" s="1421">
        <v>3</v>
      </c>
      <c r="H25" s="1421">
        <v>0</v>
      </c>
      <c r="I25" s="1421">
        <v>0</v>
      </c>
      <c r="J25" s="1421">
        <v>12</v>
      </c>
      <c r="K25" s="1421">
        <v>0</v>
      </c>
      <c r="L25" s="151">
        <f t="shared" si="0"/>
        <v>164</v>
      </c>
    </row>
    <row r="26" spans="2:12" ht="18.75" customHeight="1" x14ac:dyDescent="0.25">
      <c r="B26" s="1422" t="s">
        <v>2923</v>
      </c>
      <c r="C26" s="1421">
        <v>78</v>
      </c>
      <c r="D26" s="1421">
        <v>0</v>
      </c>
      <c r="E26" s="1421">
        <v>1</v>
      </c>
      <c r="F26" s="1421">
        <v>1</v>
      </c>
      <c r="G26" s="1421">
        <v>1</v>
      </c>
      <c r="H26" s="1421">
        <v>0</v>
      </c>
      <c r="I26" s="1421">
        <v>0</v>
      </c>
      <c r="J26" s="1421">
        <v>1</v>
      </c>
      <c r="K26" s="1421">
        <v>0</v>
      </c>
      <c r="L26" s="151">
        <f t="shared" si="0"/>
        <v>82</v>
      </c>
    </row>
    <row r="27" spans="2:12" ht="18.75" customHeight="1" x14ac:dyDescent="0.25">
      <c r="B27" s="1422" t="s">
        <v>2923</v>
      </c>
      <c r="C27" s="1421">
        <v>110</v>
      </c>
      <c r="D27" s="1421">
        <v>0</v>
      </c>
      <c r="E27" s="1421">
        <v>0</v>
      </c>
      <c r="F27" s="1421">
        <v>0</v>
      </c>
      <c r="G27" s="1421">
        <v>3</v>
      </c>
      <c r="H27" s="1421">
        <v>0</v>
      </c>
      <c r="I27" s="1421">
        <v>0</v>
      </c>
      <c r="J27" s="1421">
        <v>0</v>
      </c>
      <c r="K27" s="1421">
        <v>0</v>
      </c>
      <c r="L27" s="151">
        <f t="shared" si="0"/>
        <v>113</v>
      </c>
    </row>
    <row r="28" spans="2:12" ht="18.75" customHeight="1" x14ac:dyDescent="0.25">
      <c r="B28" s="1422" t="s">
        <v>3052</v>
      </c>
      <c r="C28" s="1421">
        <v>8</v>
      </c>
      <c r="D28" s="1421">
        <v>0</v>
      </c>
      <c r="E28" s="1421">
        <v>0</v>
      </c>
      <c r="F28" s="1421">
        <v>0</v>
      </c>
      <c r="G28" s="1421">
        <v>0</v>
      </c>
      <c r="H28" s="1421">
        <v>0</v>
      </c>
      <c r="I28" s="1421">
        <v>0</v>
      </c>
      <c r="J28" s="1421">
        <v>0</v>
      </c>
      <c r="K28" s="1421">
        <v>0</v>
      </c>
      <c r="L28" s="151">
        <f t="shared" si="0"/>
        <v>8</v>
      </c>
    </row>
    <row r="29" spans="2:12" ht="18.75" customHeight="1" x14ac:dyDescent="0.25">
      <c r="B29" s="1422" t="s">
        <v>3077</v>
      </c>
      <c r="C29" s="1421">
        <v>214</v>
      </c>
      <c r="D29" s="1421">
        <v>1</v>
      </c>
      <c r="E29" s="1421">
        <v>2</v>
      </c>
      <c r="F29" s="1421">
        <v>3</v>
      </c>
      <c r="G29" s="1421">
        <v>7</v>
      </c>
      <c r="H29" s="1421">
        <v>0</v>
      </c>
      <c r="I29" s="1421">
        <v>0</v>
      </c>
      <c r="J29" s="1421">
        <v>13</v>
      </c>
      <c r="K29" s="1421">
        <v>0</v>
      </c>
      <c r="L29" s="151">
        <f t="shared" si="0"/>
        <v>240</v>
      </c>
    </row>
    <row r="30" spans="2:12" ht="18.75" customHeight="1" x14ac:dyDescent="0.25">
      <c r="B30" s="1422" t="s">
        <v>3078</v>
      </c>
      <c r="C30" s="1421">
        <v>68</v>
      </c>
      <c r="D30" s="1421">
        <v>0</v>
      </c>
      <c r="E30" s="1421">
        <v>0</v>
      </c>
      <c r="F30" s="1421">
        <v>1</v>
      </c>
      <c r="G30" s="1421">
        <v>2</v>
      </c>
      <c r="H30" s="1421">
        <v>0</v>
      </c>
      <c r="I30" s="1421">
        <v>0</v>
      </c>
      <c r="J30" s="1421">
        <v>6</v>
      </c>
      <c r="K30" s="1421">
        <v>1</v>
      </c>
      <c r="L30" s="151">
        <f t="shared" si="0"/>
        <v>78</v>
      </c>
    </row>
    <row r="31" spans="2:12" ht="18.75" customHeight="1" x14ac:dyDescent="0.25">
      <c r="B31" s="1422" t="s">
        <v>2928</v>
      </c>
      <c r="C31" s="1421">
        <v>12</v>
      </c>
      <c r="D31" s="1421">
        <v>0</v>
      </c>
      <c r="E31" s="1421">
        <v>1</v>
      </c>
      <c r="F31" s="1421">
        <v>0</v>
      </c>
      <c r="G31" s="1421">
        <v>1</v>
      </c>
      <c r="H31" s="1421">
        <v>0</v>
      </c>
      <c r="I31" s="1421">
        <v>0</v>
      </c>
      <c r="J31" s="1421">
        <v>4</v>
      </c>
      <c r="K31" s="1421">
        <v>0</v>
      </c>
      <c r="L31" s="151">
        <f t="shared" si="0"/>
        <v>18</v>
      </c>
    </row>
    <row r="32" spans="2:12" ht="18.75" customHeight="1" x14ac:dyDescent="0.25">
      <c r="B32" s="1422" t="s">
        <v>3079</v>
      </c>
      <c r="C32" s="1421">
        <v>5</v>
      </c>
      <c r="D32" s="1421">
        <v>0</v>
      </c>
      <c r="E32" s="1421">
        <v>0</v>
      </c>
      <c r="F32" s="1421">
        <v>0</v>
      </c>
      <c r="G32" s="1421">
        <v>1</v>
      </c>
      <c r="H32" s="1421">
        <v>0</v>
      </c>
      <c r="I32" s="1421">
        <v>0</v>
      </c>
      <c r="J32" s="1421">
        <v>0</v>
      </c>
      <c r="K32" s="1421">
        <v>0</v>
      </c>
      <c r="L32" s="151">
        <f t="shared" si="0"/>
        <v>6</v>
      </c>
    </row>
    <row r="33" spans="2:12" ht="18.75" customHeight="1" x14ac:dyDescent="0.25">
      <c r="B33" s="1422" t="s">
        <v>3080</v>
      </c>
      <c r="C33" s="1421">
        <v>127</v>
      </c>
      <c r="D33" s="1421">
        <v>0</v>
      </c>
      <c r="E33" s="1421">
        <v>2</v>
      </c>
      <c r="F33" s="1421">
        <v>2</v>
      </c>
      <c r="G33" s="1421">
        <v>1</v>
      </c>
      <c r="H33" s="1421">
        <v>0</v>
      </c>
      <c r="I33" s="1421">
        <v>0</v>
      </c>
      <c r="J33" s="1421">
        <v>0</v>
      </c>
      <c r="K33" s="1421">
        <v>3</v>
      </c>
      <c r="L33" s="151">
        <f t="shared" si="0"/>
        <v>135</v>
      </c>
    </row>
    <row r="34" spans="2:12" ht="18.75" customHeight="1" x14ac:dyDescent="0.25">
      <c r="B34" s="1422" t="s">
        <v>3081</v>
      </c>
      <c r="C34" s="1421">
        <v>237</v>
      </c>
      <c r="D34" s="1421">
        <v>0</v>
      </c>
      <c r="E34" s="1421">
        <v>3</v>
      </c>
      <c r="F34" s="1421">
        <v>3</v>
      </c>
      <c r="G34" s="1421">
        <v>7</v>
      </c>
      <c r="H34" s="1421">
        <v>0</v>
      </c>
      <c r="I34" s="1421">
        <v>0</v>
      </c>
      <c r="J34" s="1421">
        <v>1</v>
      </c>
      <c r="K34" s="1421">
        <v>2</v>
      </c>
      <c r="L34" s="151">
        <f t="shared" si="0"/>
        <v>253</v>
      </c>
    </row>
    <row r="35" spans="2:12" ht="15.75" x14ac:dyDescent="0.25">
      <c r="B35" s="1422" t="s">
        <v>1944</v>
      </c>
      <c r="C35" s="1421">
        <v>105</v>
      </c>
      <c r="D35" s="1421">
        <v>0</v>
      </c>
      <c r="E35" s="1421">
        <v>0</v>
      </c>
      <c r="F35" s="1421">
        <v>1</v>
      </c>
      <c r="G35" s="1421">
        <v>2</v>
      </c>
      <c r="H35" s="1421">
        <v>0</v>
      </c>
      <c r="I35" s="1421">
        <v>0</v>
      </c>
      <c r="J35" s="1421">
        <v>4</v>
      </c>
      <c r="K35" s="1421">
        <v>0</v>
      </c>
      <c r="L35" s="151">
        <f t="shared" si="0"/>
        <v>112</v>
      </c>
    </row>
    <row r="36" spans="2:12" ht="31.5" x14ac:dyDescent="0.25">
      <c r="B36" s="1422" t="s">
        <v>2931</v>
      </c>
      <c r="C36" s="1421">
        <v>9</v>
      </c>
      <c r="D36" s="1421">
        <v>0</v>
      </c>
      <c r="E36" s="1421">
        <v>0</v>
      </c>
      <c r="F36" s="1421">
        <v>0</v>
      </c>
      <c r="G36" s="1421">
        <v>0</v>
      </c>
      <c r="H36" s="1421">
        <v>0</v>
      </c>
      <c r="I36" s="1421">
        <v>0</v>
      </c>
      <c r="J36" s="1421">
        <v>0</v>
      </c>
      <c r="K36" s="1421">
        <v>0</v>
      </c>
      <c r="L36" s="151">
        <f t="shared" si="0"/>
        <v>9</v>
      </c>
    </row>
    <row r="37" spans="2:12" ht="31.5" x14ac:dyDescent="0.25">
      <c r="B37" s="1422" t="s">
        <v>1959</v>
      </c>
      <c r="C37" s="1421">
        <v>253</v>
      </c>
      <c r="D37" s="1421">
        <v>0</v>
      </c>
      <c r="E37" s="1421">
        <v>1</v>
      </c>
      <c r="F37" s="1421">
        <v>1</v>
      </c>
      <c r="G37" s="1421">
        <v>6</v>
      </c>
      <c r="H37" s="1421">
        <v>0</v>
      </c>
      <c r="I37" s="1421">
        <v>0</v>
      </c>
      <c r="J37" s="1421">
        <v>14</v>
      </c>
      <c r="K37" s="1421">
        <v>0</v>
      </c>
      <c r="L37" s="151">
        <f t="shared" si="0"/>
        <v>275</v>
      </c>
    </row>
    <row r="38" spans="2:12" ht="15.75" x14ac:dyDescent="0.25">
      <c r="B38" s="1424" t="s">
        <v>3057</v>
      </c>
      <c r="C38" s="1421">
        <v>85</v>
      </c>
      <c r="D38" s="1421">
        <v>0</v>
      </c>
      <c r="E38" s="1421">
        <v>2</v>
      </c>
      <c r="F38" s="1421">
        <v>1</v>
      </c>
      <c r="G38" s="1421">
        <v>2</v>
      </c>
      <c r="H38" s="1421">
        <v>0</v>
      </c>
      <c r="I38" s="1421">
        <v>0</v>
      </c>
      <c r="J38" s="1421">
        <v>3</v>
      </c>
      <c r="K38" s="1421">
        <v>0</v>
      </c>
      <c r="L38" s="151">
        <f t="shared" si="0"/>
        <v>93</v>
      </c>
    </row>
    <row r="39" spans="2:12" ht="15.75" x14ac:dyDescent="0.25">
      <c r="B39" s="1422" t="s">
        <v>2932</v>
      </c>
      <c r="C39" s="1421">
        <v>231</v>
      </c>
      <c r="D39" s="1421">
        <v>1</v>
      </c>
      <c r="E39" s="1421">
        <v>2</v>
      </c>
      <c r="F39" s="1421">
        <v>4</v>
      </c>
      <c r="G39" s="1421">
        <v>3</v>
      </c>
      <c r="H39" s="1421">
        <v>1</v>
      </c>
      <c r="I39" s="1421">
        <v>0</v>
      </c>
      <c r="J39" s="1421">
        <v>31</v>
      </c>
      <c r="K39" s="1421">
        <v>1</v>
      </c>
      <c r="L39" s="151">
        <f t="shared" si="0"/>
        <v>274</v>
      </c>
    </row>
    <row r="40" spans="2:12" ht="15.75" x14ac:dyDescent="0.25">
      <c r="B40" s="1422" t="s">
        <v>1960</v>
      </c>
      <c r="C40" s="1421">
        <v>272</v>
      </c>
      <c r="D40" s="1421">
        <v>1</v>
      </c>
      <c r="E40" s="1421">
        <v>0</v>
      </c>
      <c r="F40" s="1421">
        <v>4</v>
      </c>
      <c r="G40" s="1421">
        <v>5</v>
      </c>
      <c r="H40" s="1421">
        <v>0</v>
      </c>
      <c r="I40" s="1421">
        <v>0</v>
      </c>
      <c r="J40" s="1421">
        <v>3</v>
      </c>
      <c r="K40" s="1421">
        <v>0</v>
      </c>
      <c r="L40" s="151">
        <f t="shared" si="0"/>
        <v>285</v>
      </c>
    </row>
    <row r="41" spans="2:12" ht="15.75" x14ac:dyDescent="0.25">
      <c r="B41" s="1422" t="s">
        <v>2934</v>
      </c>
      <c r="C41" s="1421">
        <v>249</v>
      </c>
      <c r="D41" s="1421">
        <v>0</v>
      </c>
      <c r="E41" s="1421">
        <v>0</v>
      </c>
      <c r="F41" s="1421">
        <v>1</v>
      </c>
      <c r="G41" s="1421">
        <v>6</v>
      </c>
      <c r="H41" s="1421">
        <v>0</v>
      </c>
      <c r="I41" s="1421">
        <v>0</v>
      </c>
      <c r="J41" s="1421">
        <v>0</v>
      </c>
      <c r="K41" s="1421">
        <v>0</v>
      </c>
      <c r="L41" s="151">
        <f t="shared" si="0"/>
        <v>256</v>
      </c>
    </row>
    <row r="42" spans="2:12" ht="18.75" customHeight="1" x14ac:dyDescent="0.25">
      <c r="B42" s="1422" t="s">
        <v>3058</v>
      </c>
      <c r="C42" s="1421">
        <v>178</v>
      </c>
      <c r="D42" s="1421">
        <v>0</v>
      </c>
      <c r="E42" s="1421">
        <v>0</v>
      </c>
      <c r="F42" s="1421">
        <v>1</v>
      </c>
      <c r="G42" s="1421">
        <v>3</v>
      </c>
      <c r="H42" s="1421">
        <v>0</v>
      </c>
      <c r="I42" s="1421">
        <v>0</v>
      </c>
      <c r="J42" s="1421">
        <v>0</v>
      </c>
      <c r="K42" s="1421">
        <v>0</v>
      </c>
      <c r="L42" s="151">
        <f t="shared" si="0"/>
        <v>182</v>
      </c>
    </row>
    <row r="43" spans="2:12" ht="18.75" customHeight="1" x14ac:dyDescent="0.25">
      <c r="B43" s="1422" t="s">
        <v>2936</v>
      </c>
      <c r="C43" s="1421">
        <v>201</v>
      </c>
      <c r="D43" s="1421">
        <v>0</v>
      </c>
      <c r="E43" s="1421">
        <v>1</v>
      </c>
      <c r="F43" s="1421">
        <v>0</v>
      </c>
      <c r="G43" s="1421">
        <v>3</v>
      </c>
      <c r="H43" s="1421">
        <v>0</v>
      </c>
      <c r="I43" s="1421">
        <v>0</v>
      </c>
      <c r="J43" s="1421">
        <v>0</v>
      </c>
      <c r="K43" s="1421">
        <v>0</v>
      </c>
      <c r="L43" s="151">
        <f t="shared" si="0"/>
        <v>205</v>
      </c>
    </row>
    <row r="44" spans="2:12" ht="18.75" customHeight="1" x14ac:dyDescent="0.25">
      <c r="B44" s="1422" t="s">
        <v>3059</v>
      </c>
      <c r="C44" s="1421">
        <v>213</v>
      </c>
      <c r="D44" s="1421">
        <v>0</v>
      </c>
      <c r="E44" s="1421">
        <v>8</v>
      </c>
      <c r="F44" s="1421">
        <v>10</v>
      </c>
      <c r="G44" s="1421">
        <v>6</v>
      </c>
      <c r="H44" s="1421">
        <v>2</v>
      </c>
      <c r="I44" s="1421">
        <v>1</v>
      </c>
      <c r="J44" s="1421">
        <v>0</v>
      </c>
      <c r="K44" s="1421">
        <v>0</v>
      </c>
      <c r="L44" s="151">
        <f t="shared" si="0"/>
        <v>240</v>
      </c>
    </row>
    <row r="45" spans="2:12" ht="18.75" customHeight="1" x14ac:dyDescent="0.25">
      <c r="B45" s="1422" t="s">
        <v>3082</v>
      </c>
      <c r="C45" s="1421">
        <v>444</v>
      </c>
      <c r="D45" s="1421">
        <v>24</v>
      </c>
      <c r="E45" s="1421">
        <v>13</v>
      </c>
      <c r="F45" s="1421">
        <v>11</v>
      </c>
      <c r="G45" s="1421">
        <v>11</v>
      </c>
      <c r="H45" s="1421">
        <v>4</v>
      </c>
      <c r="I45" s="1421">
        <v>0</v>
      </c>
      <c r="J45" s="1421">
        <v>0</v>
      </c>
      <c r="K45" s="1421">
        <v>0</v>
      </c>
      <c r="L45" s="151">
        <f t="shared" si="0"/>
        <v>507</v>
      </c>
    </row>
    <row r="46" spans="2:12" ht="18.75" customHeight="1" x14ac:dyDescent="0.25">
      <c r="B46" s="1422" t="s">
        <v>2939</v>
      </c>
      <c r="C46" s="1421">
        <v>195</v>
      </c>
      <c r="D46" s="1421">
        <v>0</v>
      </c>
      <c r="E46" s="1421">
        <v>1</v>
      </c>
      <c r="F46" s="1421">
        <v>1</v>
      </c>
      <c r="G46" s="1421">
        <v>4</v>
      </c>
      <c r="H46" s="1421">
        <v>0</v>
      </c>
      <c r="I46" s="1421">
        <v>0</v>
      </c>
      <c r="J46" s="1421">
        <v>0</v>
      </c>
      <c r="K46" s="1421">
        <v>0</v>
      </c>
      <c r="L46" s="151">
        <f t="shared" si="0"/>
        <v>201</v>
      </c>
    </row>
    <row r="47" spans="2:12" ht="18.75" customHeight="1" x14ac:dyDescent="0.25">
      <c r="B47" s="1422" t="s">
        <v>3083</v>
      </c>
      <c r="C47" s="1421">
        <v>396</v>
      </c>
      <c r="D47" s="1421">
        <v>1</v>
      </c>
      <c r="E47" s="1421">
        <v>9</v>
      </c>
      <c r="F47" s="1421">
        <v>5</v>
      </c>
      <c r="G47" s="1421">
        <v>9</v>
      </c>
      <c r="H47" s="1421">
        <v>2</v>
      </c>
      <c r="I47" s="1421">
        <v>0</v>
      </c>
      <c r="J47" s="1421">
        <v>0</v>
      </c>
      <c r="K47" s="1421">
        <v>0</v>
      </c>
      <c r="L47" s="151">
        <f t="shared" si="0"/>
        <v>422</v>
      </c>
    </row>
    <row r="48" spans="2:12" ht="18.75" customHeight="1" x14ac:dyDescent="0.25">
      <c r="B48" s="1422" t="s">
        <v>3061</v>
      </c>
      <c r="C48" s="1421">
        <v>315</v>
      </c>
      <c r="D48" s="1421">
        <v>0</v>
      </c>
      <c r="E48" s="1421">
        <v>2</v>
      </c>
      <c r="F48" s="1421">
        <v>4</v>
      </c>
      <c r="G48" s="1421">
        <v>4</v>
      </c>
      <c r="H48" s="1421">
        <v>1</v>
      </c>
      <c r="I48" s="1421">
        <v>0</v>
      </c>
      <c r="J48" s="1421">
        <v>0</v>
      </c>
      <c r="K48" s="1421">
        <v>0</v>
      </c>
      <c r="L48" s="151">
        <f t="shared" si="0"/>
        <v>326</v>
      </c>
    </row>
    <row r="49" spans="2:12" ht="18.75" customHeight="1" x14ac:dyDescent="0.25">
      <c r="B49" s="1422" t="s">
        <v>601</v>
      </c>
      <c r="C49" s="1421">
        <v>466</v>
      </c>
      <c r="D49" s="1421">
        <v>6</v>
      </c>
      <c r="E49" s="1421">
        <v>11</v>
      </c>
      <c r="F49" s="1421">
        <v>12</v>
      </c>
      <c r="G49" s="1421">
        <v>10</v>
      </c>
      <c r="H49" s="1421">
        <v>3</v>
      </c>
      <c r="I49" s="1421">
        <v>0</v>
      </c>
      <c r="J49" s="1421">
        <v>0</v>
      </c>
      <c r="K49" s="1421">
        <v>3</v>
      </c>
      <c r="L49" s="151">
        <f t="shared" si="0"/>
        <v>511</v>
      </c>
    </row>
    <row r="50" spans="2:12" ht="18.75" customHeight="1" x14ac:dyDescent="0.25">
      <c r="B50" s="1422" t="s">
        <v>3084</v>
      </c>
      <c r="C50" s="1421">
        <v>165</v>
      </c>
      <c r="D50" s="1421">
        <v>1</v>
      </c>
      <c r="E50" s="1421">
        <v>2</v>
      </c>
      <c r="F50" s="1421">
        <v>3</v>
      </c>
      <c r="G50" s="1421">
        <v>4</v>
      </c>
      <c r="H50" s="1421">
        <v>1</v>
      </c>
      <c r="I50" s="1421">
        <v>0</v>
      </c>
      <c r="J50" s="1421">
        <v>0</v>
      </c>
      <c r="K50" s="1421">
        <v>0</v>
      </c>
      <c r="L50" s="151">
        <f t="shared" si="0"/>
        <v>176</v>
      </c>
    </row>
    <row r="51" spans="2:12" ht="18.75" customHeight="1" x14ac:dyDescent="0.25">
      <c r="B51" s="1422" t="s">
        <v>2992</v>
      </c>
      <c r="C51" s="1421">
        <v>346</v>
      </c>
      <c r="D51" s="1421">
        <v>0</v>
      </c>
      <c r="E51" s="1421">
        <v>0</v>
      </c>
      <c r="F51" s="1421">
        <v>0</v>
      </c>
      <c r="G51" s="1421">
        <v>2</v>
      </c>
      <c r="H51" s="1421">
        <v>0</v>
      </c>
      <c r="I51" s="1421">
        <v>0</v>
      </c>
      <c r="J51" s="1421">
        <v>0</v>
      </c>
      <c r="K51" s="1421">
        <v>0</v>
      </c>
      <c r="L51" s="151">
        <f t="shared" si="0"/>
        <v>348</v>
      </c>
    </row>
    <row r="52" spans="2:12" s="1451" customFormat="1" ht="18.75" customHeight="1" x14ac:dyDescent="0.25">
      <c r="B52" s="1422" t="s">
        <v>2991</v>
      </c>
      <c r="C52" s="1421">
        <v>97</v>
      </c>
      <c r="D52" s="1421">
        <v>0</v>
      </c>
      <c r="E52" s="1421">
        <v>0</v>
      </c>
      <c r="F52" s="1421">
        <v>0</v>
      </c>
      <c r="G52" s="1421">
        <v>1</v>
      </c>
      <c r="H52" s="1421">
        <v>0</v>
      </c>
      <c r="I52" s="1421">
        <v>0</v>
      </c>
      <c r="J52" s="1421">
        <v>0</v>
      </c>
      <c r="K52" s="1421">
        <v>0</v>
      </c>
      <c r="L52" s="1699">
        <f t="shared" si="0"/>
        <v>98</v>
      </c>
    </row>
    <row r="53" spans="2:12" s="1451" customFormat="1" ht="18.75" customHeight="1" x14ac:dyDescent="0.25">
      <c r="B53" s="1422" t="s">
        <v>3064</v>
      </c>
      <c r="C53" s="1421">
        <v>224</v>
      </c>
      <c r="D53" s="1421">
        <v>1</v>
      </c>
      <c r="E53" s="1421">
        <v>2</v>
      </c>
      <c r="F53" s="1421">
        <v>1</v>
      </c>
      <c r="G53" s="1421">
        <v>4</v>
      </c>
      <c r="H53" s="1421">
        <v>0</v>
      </c>
      <c r="I53" s="1421">
        <v>0</v>
      </c>
      <c r="J53" s="1421">
        <v>0</v>
      </c>
      <c r="K53" s="1421">
        <v>0</v>
      </c>
      <c r="L53" s="1699">
        <f t="shared" si="0"/>
        <v>232</v>
      </c>
    </row>
    <row r="54" spans="2:12" s="1451" customFormat="1" ht="18.75" customHeight="1" x14ac:dyDescent="0.25">
      <c r="B54" s="1422" t="s">
        <v>3085</v>
      </c>
      <c r="C54" s="1421">
        <v>183</v>
      </c>
      <c r="D54" s="1421">
        <v>0</v>
      </c>
      <c r="E54" s="1421">
        <v>0</v>
      </c>
      <c r="F54" s="1421">
        <v>0</v>
      </c>
      <c r="G54" s="1421">
        <v>3</v>
      </c>
      <c r="H54" s="1421">
        <v>0</v>
      </c>
      <c r="I54" s="1421">
        <v>0</v>
      </c>
      <c r="J54" s="1421">
        <v>0</v>
      </c>
      <c r="K54" s="1421">
        <v>0</v>
      </c>
      <c r="L54" s="1699">
        <f t="shared" si="0"/>
        <v>186</v>
      </c>
    </row>
    <row r="55" spans="2:12" s="1451" customFormat="1" ht="18.75" customHeight="1" x14ac:dyDescent="0.25">
      <c r="B55" s="1422" t="s">
        <v>2986</v>
      </c>
      <c r="C55" s="1421">
        <v>228</v>
      </c>
      <c r="D55" s="1421">
        <v>0</v>
      </c>
      <c r="E55" s="1421">
        <v>0</v>
      </c>
      <c r="F55" s="1421">
        <v>0</v>
      </c>
      <c r="G55" s="1421">
        <v>3</v>
      </c>
      <c r="H55" s="1421">
        <v>0</v>
      </c>
      <c r="I55" s="1421">
        <v>0</v>
      </c>
      <c r="J55" s="1421">
        <v>0</v>
      </c>
      <c r="K55" s="1421">
        <v>0</v>
      </c>
      <c r="L55" s="1699">
        <f t="shared" si="0"/>
        <v>231</v>
      </c>
    </row>
    <row r="56" spans="2:12" s="1451" customFormat="1" ht="18.75" customHeight="1" x14ac:dyDescent="0.25">
      <c r="B56" s="1422" t="s">
        <v>3086</v>
      </c>
      <c r="C56" s="1421">
        <v>173</v>
      </c>
      <c r="D56" s="1421">
        <v>0</v>
      </c>
      <c r="E56" s="1421">
        <v>0</v>
      </c>
      <c r="F56" s="1421">
        <v>1</v>
      </c>
      <c r="G56" s="1421">
        <v>3</v>
      </c>
      <c r="H56" s="1421">
        <v>0</v>
      </c>
      <c r="I56" s="1421">
        <v>1</v>
      </c>
      <c r="J56" s="1421">
        <v>0</v>
      </c>
      <c r="K56" s="1421">
        <v>0</v>
      </c>
      <c r="L56" s="1699">
        <f t="shared" si="0"/>
        <v>178</v>
      </c>
    </row>
    <row r="57" spans="2:12" s="1451" customFormat="1" ht="18.75" customHeight="1" x14ac:dyDescent="0.25">
      <c r="B57" s="1422" t="s">
        <v>3087</v>
      </c>
      <c r="C57" s="1421">
        <v>41</v>
      </c>
      <c r="D57" s="1421">
        <v>0</v>
      </c>
      <c r="E57" s="1421">
        <v>1</v>
      </c>
      <c r="F57" s="1421">
        <v>1</v>
      </c>
      <c r="G57" s="1421">
        <v>0</v>
      </c>
      <c r="H57" s="1421">
        <v>0</v>
      </c>
      <c r="I57" s="1421">
        <v>0</v>
      </c>
      <c r="J57" s="1421">
        <v>1</v>
      </c>
      <c r="K57" s="1421">
        <v>0</v>
      </c>
      <c r="L57" s="1699">
        <f t="shared" si="0"/>
        <v>44</v>
      </c>
    </row>
    <row r="58" spans="2:12" s="1451" customFormat="1" ht="18.75" customHeight="1" x14ac:dyDescent="0.25">
      <c r="B58" s="1422" t="s">
        <v>3068</v>
      </c>
      <c r="C58" s="1421">
        <v>164</v>
      </c>
      <c r="D58" s="1421">
        <v>0</v>
      </c>
      <c r="E58" s="1421">
        <v>2</v>
      </c>
      <c r="F58" s="1421">
        <v>2</v>
      </c>
      <c r="G58" s="1421">
        <v>5</v>
      </c>
      <c r="H58" s="1421">
        <v>0</v>
      </c>
      <c r="I58" s="1421">
        <v>0</v>
      </c>
      <c r="J58" s="1421">
        <v>0</v>
      </c>
      <c r="K58" s="1421">
        <v>0</v>
      </c>
      <c r="L58" s="1699">
        <f t="shared" si="0"/>
        <v>173</v>
      </c>
    </row>
    <row r="59" spans="2:12" s="1451" customFormat="1" ht="18.75" customHeight="1" x14ac:dyDescent="0.25">
      <c r="B59" s="1422" t="s">
        <v>3088</v>
      </c>
      <c r="C59" s="1421">
        <v>165</v>
      </c>
      <c r="D59" s="1421">
        <v>0</v>
      </c>
      <c r="E59" s="1421">
        <v>0</v>
      </c>
      <c r="F59" s="1421">
        <v>0</v>
      </c>
      <c r="G59" s="1421">
        <v>0</v>
      </c>
      <c r="H59" s="1421">
        <v>0</v>
      </c>
      <c r="I59" s="1421">
        <v>0</v>
      </c>
      <c r="J59" s="1421">
        <v>0</v>
      </c>
      <c r="K59" s="1421">
        <v>0</v>
      </c>
      <c r="L59" s="1699">
        <f t="shared" si="0"/>
        <v>165</v>
      </c>
    </row>
    <row r="60" spans="2:12" s="1451" customFormat="1" ht="18.75" customHeight="1" x14ac:dyDescent="0.25">
      <c r="B60" s="1422" t="s">
        <v>2985</v>
      </c>
      <c r="C60" s="1421">
        <v>328</v>
      </c>
      <c r="D60" s="1421">
        <v>0</v>
      </c>
      <c r="E60" s="1421">
        <v>0</v>
      </c>
      <c r="F60" s="1421">
        <v>1</v>
      </c>
      <c r="G60" s="1421">
        <v>6</v>
      </c>
      <c r="H60" s="1421">
        <v>0</v>
      </c>
      <c r="I60" s="1421">
        <v>0</v>
      </c>
      <c r="J60" s="1421">
        <v>0</v>
      </c>
      <c r="K60" s="1421">
        <v>0</v>
      </c>
      <c r="L60" s="1699">
        <f t="shared" si="0"/>
        <v>335</v>
      </c>
    </row>
    <row r="61" spans="2:12" s="1451" customFormat="1" ht="18.75" customHeight="1" x14ac:dyDescent="0.25">
      <c r="B61" s="1422" t="s">
        <v>3089</v>
      </c>
      <c r="C61" s="1421">
        <v>129</v>
      </c>
      <c r="D61" s="1421">
        <v>0</v>
      </c>
      <c r="E61" s="1421">
        <v>0</v>
      </c>
      <c r="F61" s="1421">
        <v>0</v>
      </c>
      <c r="G61" s="1421">
        <v>2</v>
      </c>
      <c r="H61" s="1421">
        <v>0</v>
      </c>
      <c r="I61" s="1421">
        <v>0</v>
      </c>
      <c r="J61" s="1421">
        <v>0</v>
      </c>
      <c r="K61" s="1421">
        <v>0</v>
      </c>
      <c r="L61" s="1699">
        <f t="shared" si="0"/>
        <v>131</v>
      </c>
    </row>
    <row r="62" spans="2:12" s="1451" customFormat="1" ht="18.75" customHeight="1" x14ac:dyDescent="0.25">
      <c r="B62" s="1422" t="s">
        <v>3090</v>
      </c>
      <c r="C62" s="1421">
        <v>112</v>
      </c>
      <c r="D62" s="1421">
        <v>0</v>
      </c>
      <c r="E62" s="1421">
        <v>1</v>
      </c>
      <c r="F62" s="1421">
        <v>0</v>
      </c>
      <c r="G62" s="1421">
        <v>2</v>
      </c>
      <c r="H62" s="1421">
        <v>0</v>
      </c>
      <c r="I62" s="1421">
        <v>0</v>
      </c>
      <c r="J62" s="1421">
        <v>0</v>
      </c>
      <c r="K62" s="1421">
        <v>0</v>
      </c>
      <c r="L62" s="1699">
        <f t="shared" si="0"/>
        <v>115</v>
      </c>
    </row>
    <row r="63" spans="2:12" s="1451" customFormat="1" ht="18.75" customHeight="1" x14ac:dyDescent="0.25">
      <c r="B63" s="1422" t="s">
        <v>2982</v>
      </c>
      <c r="C63" s="1421">
        <v>295</v>
      </c>
      <c r="D63" s="1421">
        <v>0</v>
      </c>
      <c r="E63" s="1421">
        <v>0</v>
      </c>
      <c r="F63" s="1421">
        <v>1</v>
      </c>
      <c r="G63" s="1421">
        <v>3</v>
      </c>
      <c r="H63" s="1421">
        <v>0</v>
      </c>
      <c r="I63" s="1421">
        <v>0</v>
      </c>
      <c r="J63" s="1421">
        <v>0</v>
      </c>
      <c r="K63" s="1421">
        <v>0</v>
      </c>
      <c r="L63" s="1699">
        <f t="shared" si="0"/>
        <v>299</v>
      </c>
    </row>
    <row r="64" spans="2:12" ht="18.75" customHeight="1" x14ac:dyDescent="0.25">
      <c r="B64" s="1422" t="s">
        <v>3035</v>
      </c>
      <c r="C64" s="1421">
        <v>99</v>
      </c>
      <c r="D64" s="1421">
        <v>0</v>
      </c>
      <c r="E64" s="1421">
        <v>0</v>
      </c>
      <c r="F64" s="1421">
        <v>1</v>
      </c>
      <c r="G64" s="1421">
        <v>1</v>
      </c>
      <c r="H64" s="1421">
        <v>0</v>
      </c>
      <c r="I64" s="1421">
        <v>0</v>
      </c>
      <c r="J64" s="1421">
        <v>0</v>
      </c>
      <c r="K64" s="1421">
        <v>0</v>
      </c>
      <c r="L64" s="1699">
        <f t="shared" si="0"/>
        <v>101</v>
      </c>
    </row>
    <row r="65" spans="2:12" ht="18.75" customHeight="1" x14ac:dyDescent="0.25">
      <c r="B65" s="1422" t="s">
        <v>3091</v>
      </c>
      <c r="C65" s="1421">
        <v>1</v>
      </c>
      <c r="D65" s="1421">
        <v>0</v>
      </c>
      <c r="E65" s="1421">
        <v>0</v>
      </c>
      <c r="F65" s="1421">
        <v>0</v>
      </c>
      <c r="G65" s="1421">
        <v>0</v>
      </c>
      <c r="H65" s="1421">
        <v>0</v>
      </c>
      <c r="I65" s="1421">
        <v>0</v>
      </c>
      <c r="J65" s="1421">
        <v>0</v>
      </c>
      <c r="K65" s="1421">
        <v>0</v>
      </c>
      <c r="L65" s="151">
        <f t="shared" si="0"/>
        <v>1</v>
      </c>
    </row>
    <row r="66" spans="2:12" ht="18.75" customHeight="1" x14ac:dyDescent="0.25">
      <c r="B66" s="1424" t="s">
        <v>2980</v>
      </c>
      <c r="C66" s="1421">
        <v>41</v>
      </c>
      <c r="D66" s="1421">
        <v>0</v>
      </c>
      <c r="E66" s="1421">
        <v>1</v>
      </c>
      <c r="F66" s="1421">
        <v>0</v>
      </c>
      <c r="G66" s="1421">
        <v>1</v>
      </c>
      <c r="H66" s="1421">
        <v>0</v>
      </c>
      <c r="I66" s="1421">
        <v>0</v>
      </c>
      <c r="J66" s="1421">
        <v>0</v>
      </c>
      <c r="K66" s="1421">
        <v>0</v>
      </c>
      <c r="L66" s="151">
        <f t="shared" si="0"/>
        <v>43</v>
      </c>
    </row>
    <row r="67" spans="2:12" ht="18.75" customHeight="1" x14ac:dyDescent="0.25">
      <c r="B67" s="1424" t="s">
        <v>3092</v>
      </c>
      <c r="C67" s="1421">
        <v>184</v>
      </c>
      <c r="D67" s="1421">
        <v>0</v>
      </c>
      <c r="E67" s="1421">
        <v>0</v>
      </c>
      <c r="F67" s="1421">
        <v>0</v>
      </c>
      <c r="G67" s="1421">
        <v>3</v>
      </c>
      <c r="H67" s="1421">
        <v>0</v>
      </c>
      <c r="I67" s="1421">
        <v>0</v>
      </c>
      <c r="J67" s="1421">
        <v>0</v>
      </c>
      <c r="K67" s="1421">
        <v>0</v>
      </c>
      <c r="L67" s="151">
        <f t="shared" si="0"/>
        <v>187</v>
      </c>
    </row>
    <row r="68" spans="2:12" ht="18.75" customHeight="1" x14ac:dyDescent="0.25">
      <c r="B68" s="1424" t="s">
        <v>611</v>
      </c>
      <c r="C68" s="1421">
        <v>245</v>
      </c>
      <c r="D68" s="1421">
        <v>0</v>
      </c>
      <c r="E68" s="1421">
        <v>1</v>
      </c>
      <c r="F68" s="1421">
        <v>5</v>
      </c>
      <c r="G68" s="1421">
        <v>1</v>
      </c>
      <c r="H68" s="1421">
        <v>0</v>
      </c>
      <c r="I68" s="1421">
        <v>0</v>
      </c>
      <c r="J68" s="1421">
        <v>0</v>
      </c>
      <c r="K68" s="1421">
        <v>0</v>
      </c>
      <c r="L68" s="151">
        <f t="shared" si="0"/>
        <v>252</v>
      </c>
    </row>
    <row r="69" spans="2:12" ht="18.75" customHeight="1" x14ac:dyDescent="0.25">
      <c r="B69" s="802" t="s">
        <v>137</v>
      </c>
      <c r="C69" s="1027">
        <f t="shared" ref="C69:L69" si="1">SUM(C7:C68)</f>
        <v>12181</v>
      </c>
      <c r="D69" s="1027">
        <f t="shared" si="1"/>
        <v>60</v>
      </c>
      <c r="E69" s="1027">
        <f t="shared" si="1"/>
        <v>101</v>
      </c>
      <c r="F69" s="1027">
        <f t="shared" si="1"/>
        <v>117</v>
      </c>
      <c r="G69" s="1027">
        <f t="shared" si="1"/>
        <v>230</v>
      </c>
      <c r="H69" s="1027">
        <f t="shared" si="1"/>
        <v>17</v>
      </c>
      <c r="I69" s="1027">
        <f t="shared" si="1"/>
        <v>3</v>
      </c>
      <c r="J69" s="1027">
        <f t="shared" si="1"/>
        <v>96</v>
      </c>
      <c r="K69" s="1027">
        <f t="shared" si="1"/>
        <v>12</v>
      </c>
      <c r="L69" s="1027">
        <f t="shared" si="1"/>
        <v>12817</v>
      </c>
    </row>
    <row r="70" spans="2:12" ht="18.75" customHeight="1" x14ac:dyDescent="0.25">
      <c r="C70" s="788">
        <f>IFERROR(C69/$L$69,0)</f>
        <v>0.95037840368260906</v>
      </c>
      <c r="D70" s="788">
        <f t="shared" ref="D70:L70" si="2">IFERROR(D69/$L$69,0)</f>
        <v>4.6812826714519775E-3</v>
      </c>
      <c r="E70" s="788">
        <f t="shared" si="2"/>
        <v>7.8801591636108292E-3</v>
      </c>
      <c r="F70" s="788">
        <f t="shared" si="2"/>
        <v>9.1285012093313567E-3</v>
      </c>
      <c r="G70" s="788">
        <f t="shared" si="2"/>
        <v>1.7944916907232582E-2</v>
      </c>
      <c r="H70" s="788">
        <f t="shared" si="2"/>
        <v>1.3263634235780603E-3</v>
      </c>
      <c r="I70" s="788">
        <f t="shared" si="2"/>
        <v>2.3406413357259889E-4</v>
      </c>
      <c r="J70" s="788">
        <f t="shared" si="2"/>
        <v>7.4900522743231645E-3</v>
      </c>
      <c r="K70" s="788">
        <f t="shared" si="2"/>
        <v>9.3625653429039557E-4</v>
      </c>
      <c r="L70" s="788">
        <f t="shared" si="2"/>
        <v>1</v>
      </c>
    </row>
    <row r="71" spans="2:12" ht="18.75" customHeight="1" x14ac:dyDescent="0.25"/>
    <row r="72" spans="2:12" ht="18.75" customHeight="1" x14ac:dyDescent="0.25"/>
    <row r="73" spans="2:12" ht="18.75" customHeight="1" x14ac:dyDescent="0.25"/>
    <row r="74" spans="2:12" ht="18.75" customHeight="1" x14ac:dyDescent="0.25"/>
    <row r="75" spans="2:12" ht="18.75" customHeight="1" x14ac:dyDescent="0.25"/>
    <row r="76" spans="2:12" ht="18.75" customHeight="1" x14ac:dyDescent="0.25"/>
  </sheetData>
  <sheetProtection formatCells="0" formatColumns="0" formatRows="0" insertColumns="0" insertRows="0" deleteColumns="0" deleteRows="0" sort="0"/>
  <mergeCells count="2">
    <mergeCell ref="B1:L3"/>
    <mergeCell ref="B4:L4"/>
  </mergeCells>
  <pageMargins left="0.7" right="0.7" top="0.75" bottom="0.75" header="0.3" footer="0.3"/>
  <pageSetup paperSize="9" orientation="portrait" r:id="rId1"/>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Hoja60"/>
  <dimension ref="A1:N299"/>
  <sheetViews>
    <sheetView showGridLines="0" zoomScaleNormal="100" workbookViewId="0">
      <pane xSplit="1" ySplit="4" topLeftCell="B5" activePane="bottomRight" state="frozen"/>
      <selection activeCell="I25" sqref="I25"/>
      <selection pane="topRight" activeCell="I25" sqref="I25"/>
      <selection pane="bottomLeft" activeCell="I25" sqref="I25"/>
      <selection pane="bottomRight" activeCell="I25" sqref="I25"/>
    </sheetView>
  </sheetViews>
  <sheetFormatPr baseColWidth="10" defaultColWidth="0" defaultRowHeight="0" customHeight="1" zeroHeight="1" x14ac:dyDescent="0.25"/>
  <cols>
    <col min="1" max="1" width="3.5703125" customWidth="1"/>
    <col min="2" max="12" width="15" customWidth="1"/>
    <col min="13" max="13" width="5" customWidth="1"/>
    <col min="14" max="14" width="0" hidden="1" customWidth="1"/>
    <col min="15" max="16384" width="9.140625" hidden="1"/>
  </cols>
  <sheetData>
    <row r="1" spans="2:14" ht="15" x14ac:dyDescent="0.25">
      <c r="B1" s="1958"/>
      <c r="C1" s="1959"/>
      <c r="D1" s="1959"/>
      <c r="E1" s="1959"/>
      <c r="F1" s="1959"/>
      <c r="G1" s="1959"/>
      <c r="H1" s="1959"/>
      <c r="I1" s="1959"/>
      <c r="J1" s="1959"/>
      <c r="K1" s="1959"/>
      <c r="L1" s="1960"/>
    </row>
    <row r="2" spans="2:14" ht="15" x14ac:dyDescent="0.25">
      <c r="B2" s="1961"/>
      <c r="C2" s="1962"/>
      <c r="D2" s="1962"/>
      <c r="E2" s="1962"/>
      <c r="F2" s="1962"/>
      <c r="G2" s="1962"/>
      <c r="H2" s="1962"/>
      <c r="I2" s="1962"/>
      <c r="J2" s="1962"/>
      <c r="K2" s="1962"/>
      <c r="L2" s="1963"/>
    </row>
    <row r="3" spans="2:14" ht="16.5" thickBot="1" x14ac:dyDescent="0.3">
      <c r="B3" s="1964"/>
      <c r="C3" s="1965"/>
      <c r="D3" s="1965"/>
      <c r="E3" s="1965"/>
      <c r="F3" s="1965"/>
      <c r="G3" s="1965"/>
      <c r="H3" s="1965"/>
      <c r="I3" s="1965"/>
      <c r="J3" s="1965"/>
      <c r="K3" s="1965"/>
      <c r="L3" s="1966"/>
      <c r="M3" s="1"/>
      <c r="N3" s="1"/>
    </row>
    <row r="4" spans="2:14" ht="21.75" thickBot="1" x14ac:dyDescent="0.4">
      <c r="B4" s="1967" t="s">
        <v>1857</v>
      </c>
      <c r="C4" s="1968"/>
      <c r="D4" s="1968"/>
      <c r="E4" s="1968"/>
      <c r="F4" s="1968"/>
      <c r="G4" s="1968"/>
      <c r="H4" s="1968"/>
      <c r="I4" s="1968"/>
      <c r="J4" s="1968"/>
      <c r="K4" s="1968"/>
      <c r="L4" s="1969"/>
      <c r="M4" s="1"/>
      <c r="N4" s="1"/>
    </row>
    <row r="5" spans="2:14" s="2" customFormat="1" ht="15.75" x14ac:dyDescent="0.25">
      <c r="B5" s="1852"/>
      <c r="C5" s="1852"/>
      <c r="D5" s="1852"/>
      <c r="E5" s="1852"/>
      <c r="F5" s="1852"/>
      <c r="G5" s="1852"/>
      <c r="H5" s="1852"/>
      <c r="I5" s="1852"/>
      <c r="J5" s="1852"/>
      <c r="K5" s="1852"/>
      <c r="L5" s="1852"/>
      <c r="M5" s="5"/>
      <c r="N5" s="5"/>
    </row>
    <row r="6" spans="2:14" s="2" customFormat="1" ht="19.5" customHeight="1" x14ac:dyDescent="0.25">
      <c r="B6" s="76"/>
      <c r="C6" s="77"/>
      <c r="D6" s="77"/>
      <c r="E6" s="77"/>
      <c r="F6" s="77"/>
      <c r="G6" s="77"/>
      <c r="H6" s="77"/>
      <c r="I6" s="77"/>
      <c r="J6" s="77"/>
      <c r="K6" s="77"/>
      <c r="L6" s="78"/>
      <c r="M6" s="5"/>
      <c r="N6" s="5"/>
    </row>
    <row r="7" spans="2:14" s="2" customFormat="1" ht="18.75" customHeight="1" x14ac:dyDescent="0.25">
      <c r="B7" s="79"/>
      <c r="C7" s="75"/>
      <c r="D7" s="75"/>
      <c r="E7" s="75"/>
      <c r="F7" s="75"/>
      <c r="G7" s="75"/>
      <c r="H7" s="75"/>
      <c r="I7" s="75"/>
      <c r="J7" s="75"/>
      <c r="K7" s="75"/>
      <c r="L7" s="80"/>
      <c r="M7" s="5"/>
      <c r="N7" s="5"/>
    </row>
    <row r="8" spans="2:14" s="2" customFormat="1" ht="18.75" customHeight="1" x14ac:dyDescent="0.25">
      <c r="B8" s="79"/>
      <c r="C8" s="75"/>
      <c r="D8" s="75"/>
      <c r="E8" s="75"/>
      <c r="F8" s="75"/>
      <c r="G8" s="75"/>
      <c r="H8" s="75"/>
      <c r="I8" s="75"/>
      <c r="J8" s="75"/>
      <c r="K8" s="75"/>
      <c r="L8" s="80"/>
      <c r="M8" s="5"/>
      <c r="N8" s="5"/>
    </row>
    <row r="9" spans="2:14" s="2" customFormat="1" ht="18.75" customHeight="1" x14ac:dyDescent="0.25">
      <c r="B9" s="79"/>
      <c r="C9" s="75"/>
      <c r="D9" s="75"/>
      <c r="E9" s="75"/>
      <c r="F9" s="75"/>
      <c r="G9" s="75"/>
      <c r="H9" s="75"/>
      <c r="I9" s="75"/>
      <c r="J9" s="75"/>
      <c r="K9" s="75"/>
      <c r="L9" s="80"/>
    </row>
    <row r="10" spans="2:14" ht="18.75" customHeight="1" x14ac:dyDescent="0.25">
      <c r="B10" s="79"/>
      <c r="C10" s="75"/>
      <c r="D10" s="75"/>
      <c r="E10" s="75"/>
      <c r="F10" s="75"/>
      <c r="G10" s="75"/>
      <c r="H10" s="75"/>
      <c r="I10" s="75"/>
      <c r="J10" s="75"/>
      <c r="K10" s="75"/>
      <c r="L10" s="80"/>
    </row>
    <row r="11" spans="2:14" ht="18.75" customHeight="1" x14ac:dyDescent="0.25">
      <c r="B11" s="79"/>
      <c r="C11" s="75"/>
      <c r="D11" s="75"/>
      <c r="E11" s="75"/>
      <c r="F11" s="75"/>
      <c r="G11" s="75"/>
      <c r="H11" s="75"/>
      <c r="I11" s="75"/>
      <c r="J11" s="75"/>
      <c r="K11" s="75"/>
      <c r="L11" s="80"/>
    </row>
    <row r="12" spans="2:14" ht="18.75" customHeight="1" x14ac:dyDescent="0.25">
      <c r="B12" s="79"/>
      <c r="C12" s="75"/>
      <c r="D12" s="75"/>
      <c r="E12" s="75"/>
      <c r="F12" s="75"/>
      <c r="G12" s="75"/>
      <c r="H12" s="75"/>
      <c r="I12" s="75"/>
      <c r="J12" s="75"/>
      <c r="K12" s="75"/>
      <c r="L12" s="80"/>
    </row>
    <row r="13" spans="2:14" ht="18.75" customHeight="1" x14ac:dyDescent="0.25">
      <c r="B13" s="79"/>
      <c r="C13" s="75"/>
      <c r="D13" s="75"/>
      <c r="E13" s="75"/>
      <c r="F13" s="75"/>
      <c r="G13" s="75"/>
      <c r="H13" s="75"/>
      <c r="I13" s="75"/>
      <c r="J13" s="75"/>
      <c r="K13" s="75"/>
      <c r="L13" s="80"/>
    </row>
    <row r="14" spans="2:14" ht="18.75" customHeight="1" x14ac:dyDescent="0.25">
      <c r="B14" s="79"/>
      <c r="C14" s="75"/>
      <c r="D14" s="75"/>
      <c r="E14" s="75"/>
      <c r="F14" s="75"/>
      <c r="G14" s="75"/>
      <c r="H14" s="75"/>
      <c r="I14" s="75"/>
      <c r="J14" s="75"/>
      <c r="K14" s="75"/>
      <c r="L14" s="80"/>
    </row>
    <row r="15" spans="2:14" ht="18.75" customHeight="1" x14ac:dyDescent="0.25">
      <c r="B15" s="79"/>
      <c r="C15" s="75"/>
      <c r="D15" s="75"/>
      <c r="E15" s="75"/>
      <c r="F15" s="75"/>
      <c r="G15" s="75"/>
      <c r="H15" s="75"/>
      <c r="I15" s="75"/>
      <c r="J15" s="75"/>
      <c r="K15" s="75"/>
      <c r="L15" s="80"/>
    </row>
    <row r="16" spans="2:14" ht="18.75" customHeight="1" x14ac:dyDescent="0.25">
      <c r="B16" s="79"/>
      <c r="C16" s="75"/>
      <c r="D16" s="75"/>
      <c r="E16" s="75"/>
      <c r="F16" s="75"/>
      <c r="G16" s="75"/>
      <c r="H16" s="75"/>
      <c r="I16" s="75"/>
      <c r="J16" s="75"/>
      <c r="K16" s="75"/>
      <c r="L16" s="80"/>
    </row>
    <row r="17" spans="2:12" ht="18.75" customHeight="1" x14ac:dyDescent="0.25">
      <c r="B17" s="79"/>
      <c r="C17" s="75"/>
      <c r="D17" s="75"/>
      <c r="E17" s="75"/>
      <c r="F17" s="75"/>
      <c r="G17" s="75"/>
      <c r="H17" s="75"/>
      <c r="I17" s="75"/>
      <c r="J17" s="75"/>
      <c r="K17" s="75"/>
      <c r="L17" s="80"/>
    </row>
    <row r="18" spans="2:12" ht="18.75" customHeight="1" x14ac:dyDescent="0.25">
      <c r="B18" s="79"/>
      <c r="C18" s="75"/>
      <c r="D18" s="75"/>
      <c r="E18" s="75"/>
      <c r="F18" s="75"/>
      <c r="G18" s="75"/>
      <c r="H18" s="75"/>
      <c r="I18" s="75"/>
      <c r="J18" s="75"/>
      <c r="K18" s="75"/>
      <c r="L18" s="80"/>
    </row>
    <row r="19" spans="2:12" ht="18.75" customHeight="1" x14ac:dyDescent="0.25">
      <c r="B19" s="79"/>
      <c r="C19" s="75"/>
      <c r="D19" s="75"/>
      <c r="E19" s="75"/>
      <c r="F19" s="75"/>
      <c r="G19" s="75"/>
      <c r="H19" s="75"/>
      <c r="I19" s="75"/>
      <c r="J19" s="75"/>
      <c r="K19" s="75"/>
      <c r="L19" s="80"/>
    </row>
    <row r="20" spans="2:12" ht="18.75" customHeight="1" x14ac:dyDescent="0.25">
      <c r="B20" s="79"/>
      <c r="C20" s="75"/>
      <c r="D20" s="75"/>
      <c r="E20" s="75"/>
      <c r="F20" s="75"/>
      <c r="G20" s="75"/>
      <c r="H20" s="75"/>
      <c r="I20" s="75"/>
      <c r="J20" s="75"/>
      <c r="K20" s="75"/>
      <c r="L20" s="80"/>
    </row>
    <row r="21" spans="2:12" ht="18.75" customHeight="1" x14ac:dyDescent="0.25">
      <c r="B21" s="79"/>
      <c r="C21" s="75"/>
      <c r="D21" s="75"/>
      <c r="E21" s="75"/>
      <c r="F21" s="75"/>
      <c r="G21" s="75"/>
      <c r="H21" s="75"/>
      <c r="I21" s="75"/>
      <c r="J21" s="75"/>
      <c r="K21" s="75"/>
      <c r="L21" s="80"/>
    </row>
    <row r="22" spans="2:12" ht="18.75" customHeight="1" x14ac:dyDescent="0.25">
      <c r="B22" s="79"/>
      <c r="C22" s="75"/>
      <c r="D22" s="75"/>
      <c r="E22" s="75"/>
      <c r="F22" s="75"/>
      <c r="G22" s="75"/>
      <c r="H22" s="75"/>
      <c r="I22" s="75"/>
      <c r="J22" s="75"/>
      <c r="K22" s="75"/>
      <c r="L22" s="80"/>
    </row>
    <row r="23" spans="2:12" ht="18.75" customHeight="1" x14ac:dyDescent="0.25">
      <c r="B23" s="79"/>
      <c r="C23" s="75"/>
      <c r="D23" s="75"/>
      <c r="E23" s="75"/>
      <c r="F23" s="75"/>
      <c r="G23" s="75"/>
      <c r="H23" s="75"/>
      <c r="I23" s="75"/>
      <c r="J23" s="75"/>
      <c r="K23" s="75"/>
      <c r="L23" s="80"/>
    </row>
    <row r="24" spans="2:12" ht="18.75" customHeight="1" x14ac:dyDescent="0.25">
      <c r="B24" s="79"/>
      <c r="C24" s="75"/>
      <c r="D24" s="75"/>
      <c r="E24" s="75"/>
      <c r="F24" s="75"/>
      <c r="G24" s="75"/>
      <c r="H24" s="75"/>
      <c r="I24" s="75"/>
      <c r="J24" s="75"/>
      <c r="K24" s="75"/>
      <c r="L24" s="80"/>
    </row>
    <row r="25" spans="2:12" ht="18.75" customHeight="1" x14ac:dyDescent="0.25">
      <c r="B25" s="79"/>
      <c r="C25" s="75"/>
      <c r="D25" s="75"/>
      <c r="E25" s="75"/>
      <c r="F25" s="75"/>
      <c r="G25" s="75"/>
      <c r="H25" s="75"/>
      <c r="I25" s="75"/>
      <c r="J25" s="75"/>
      <c r="K25" s="75"/>
      <c r="L25" s="80"/>
    </row>
    <row r="26" spans="2:12" ht="18.75" customHeight="1" x14ac:dyDescent="0.25">
      <c r="B26" s="79"/>
      <c r="C26" s="75"/>
      <c r="D26" s="75"/>
      <c r="E26" s="75"/>
      <c r="F26" s="75"/>
      <c r="G26" s="75"/>
      <c r="H26" s="75"/>
      <c r="I26" s="75"/>
      <c r="J26" s="75"/>
      <c r="K26" s="75"/>
      <c r="L26" s="80"/>
    </row>
    <row r="27" spans="2:12" ht="18.75" customHeight="1" x14ac:dyDescent="0.25">
      <c r="B27" s="79"/>
      <c r="C27" s="75"/>
      <c r="D27" s="75"/>
      <c r="E27" s="75"/>
      <c r="F27" s="75"/>
      <c r="G27" s="75"/>
      <c r="H27" s="75"/>
      <c r="I27" s="75"/>
      <c r="J27" s="75"/>
      <c r="K27" s="75"/>
      <c r="L27" s="80"/>
    </row>
    <row r="28" spans="2:12" ht="18.75" customHeight="1" x14ac:dyDescent="0.25">
      <c r="B28" s="81"/>
      <c r="C28" s="82"/>
      <c r="D28" s="82"/>
      <c r="E28" s="82"/>
      <c r="F28" s="82"/>
      <c r="G28" s="82"/>
      <c r="H28" s="82"/>
      <c r="I28" s="82"/>
      <c r="J28" s="82"/>
      <c r="K28" s="82"/>
      <c r="L28" s="83"/>
    </row>
    <row r="29" spans="2:12" ht="15" customHeight="1" x14ac:dyDescent="0.25"/>
    <row r="30" spans="2:12" ht="15" hidden="1" customHeight="1" x14ac:dyDescent="0.25"/>
    <row r="31" spans="2:12" ht="15" hidden="1" customHeight="1" x14ac:dyDescent="0.25"/>
    <row r="32" spans="2:12" ht="15" hidden="1" customHeight="1" x14ac:dyDescent="0.25"/>
    <row r="33" ht="15" hidden="1" customHeight="1" x14ac:dyDescent="0.25"/>
    <row r="34" ht="15" hidden="1" customHeight="1" x14ac:dyDescent="0.25"/>
    <row r="35" ht="15" hidden="1" customHeight="1" x14ac:dyDescent="0.25"/>
    <row r="36" ht="15" hidden="1" customHeight="1" x14ac:dyDescent="0.25"/>
    <row r="37" ht="15" hidden="1" customHeight="1" x14ac:dyDescent="0.25"/>
    <row r="38" ht="15" hidden="1" customHeight="1" x14ac:dyDescent="0.25"/>
    <row r="39" ht="15" hidden="1" customHeight="1" x14ac:dyDescent="0.25"/>
    <row r="40" ht="15" hidden="1" customHeight="1" x14ac:dyDescent="0.25"/>
    <row r="41" ht="15" hidden="1" customHeight="1" x14ac:dyDescent="0.25"/>
    <row r="42" ht="15" hidden="1" customHeight="1" x14ac:dyDescent="0.25"/>
    <row r="43" ht="15" hidden="1" customHeight="1" x14ac:dyDescent="0.25"/>
    <row r="44" ht="15" hidden="1" customHeight="1" x14ac:dyDescent="0.25"/>
    <row r="45" ht="15" hidden="1" customHeight="1" x14ac:dyDescent="0.25"/>
    <row r="46" ht="15" hidden="1" customHeight="1" x14ac:dyDescent="0.25"/>
    <row r="47" ht="15" hidden="1" customHeight="1" x14ac:dyDescent="0.25"/>
    <row r="48" ht="15" hidden="1" customHeight="1" x14ac:dyDescent="0.25"/>
    <row r="49" ht="15" hidden="1" customHeight="1" x14ac:dyDescent="0.25"/>
    <row r="50" ht="15" hidden="1" customHeight="1" x14ac:dyDescent="0.25"/>
    <row r="51" ht="15" hidden="1" customHeight="1" x14ac:dyDescent="0.25"/>
    <row r="52" ht="15" hidden="1" customHeight="1" x14ac:dyDescent="0.25"/>
    <row r="53" ht="15" hidden="1" customHeight="1" x14ac:dyDescent="0.25"/>
    <row r="54" ht="15" hidden="1" customHeight="1" x14ac:dyDescent="0.25"/>
    <row r="55" ht="15" hidden="1" customHeight="1" x14ac:dyDescent="0.25"/>
    <row r="56" ht="15" hidden="1" customHeight="1" x14ac:dyDescent="0.25"/>
    <row r="57" ht="15" hidden="1" customHeight="1" x14ac:dyDescent="0.25"/>
    <row r="58" ht="15" hidden="1" customHeight="1" x14ac:dyDescent="0.25"/>
    <row r="59" ht="15" hidden="1" customHeight="1" x14ac:dyDescent="0.25"/>
    <row r="60" ht="15" hidden="1" customHeight="1" x14ac:dyDescent="0.25"/>
    <row r="61" ht="15" hidden="1" customHeight="1" x14ac:dyDescent="0.25"/>
    <row r="62" ht="15" hidden="1" customHeight="1" x14ac:dyDescent="0.25"/>
    <row r="63" ht="15" hidden="1" customHeight="1" x14ac:dyDescent="0.25"/>
    <row r="64" ht="15" hidden="1" customHeight="1" x14ac:dyDescent="0.25"/>
    <row r="65" ht="15" hidden="1" customHeight="1" x14ac:dyDescent="0.25"/>
    <row r="66" ht="15" hidden="1" customHeight="1" x14ac:dyDescent="0.25"/>
    <row r="67" ht="15" hidden="1" customHeight="1" x14ac:dyDescent="0.25"/>
    <row r="68" ht="15" hidden="1" customHeight="1" x14ac:dyDescent="0.25"/>
    <row r="69" ht="15" hidden="1" customHeight="1" x14ac:dyDescent="0.25"/>
    <row r="70" ht="15" hidden="1" customHeight="1" x14ac:dyDescent="0.25"/>
    <row r="71" ht="15" hidden="1" customHeight="1" x14ac:dyDescent="0.25"/>
    <row r="72" ht="15" hidden="1" customHeight="1" x14ac:dyDescent="0.25"/>
    <row r="73" ht="15" hidden="1" customHeight="1" x14ac:dyDescent="0.25"/>
    <row r="74" ht="15" hidden="1" customHeight="1" x14ac:dyDescent="0.25"/>
    <row r="75" ht="15" hidden="1" customHeight="1" x14ac:dyDescent="0.25"/>
    <row r="76" ht="15" hidden="1" customHeight="1" x14ac:dyDescent="0.25"/>
    <row r="77" ht="15" hidden="1" customHeight="1" x14ac:dyDescent="0.25"/>
    <row r="78" ht="15" hidden="1" customHeight="1" x14ac:dyDescent="0.25"/>
    <row r="79" ht="15" hidden="1" customHeight="1" x14ac:dyDescent="0.25"/>
    <row r="80" ht="15" hidden="1" customHeight="1" x14ac:dyDescent="0.25"/>
    <row r="81" ht="15" hidden="1" customHeight="1" x14ac:dyDescent="0.25"/>
    <row r="82" ht="15" hidden="1" customHeight="1" x14ac:dyDescent="0.25"/>
    <row r="83" ht="15" hidden="1" customHeight="1" x14ac:dyDescent="0.25"/>
    <row r="84" ht="15" hidden="1" customHeight="1" x14ac:dyDescent="0.25"/>
    <row r="85" ht="15" hidden="1" customHeight="1" x14ac:dyDescent="0.25"/>
    <row r="86" ht="15" hidden="1" customHeight="1" x14ac:dyDescent="0.25"/>
    <row r="87" ht="15" hidden="1" customHeight="1" x14ac:dyDescent="0.25"/>
    <row r="88" ht="15" hidden="1" customHeight="1" x14ac:dyDescent="0.25"/>
    <row r="89" ht="15" hidden="1" customHeight="1" x14ac:dyDescent="0.25"/>
    <row r="90" ht="15" hidden="1" customHeight="1" x14ac:dyDescent="0.25"/>
    <row r="91" ht="15" hidden="1" customHeight="1" x14ac:dyDescent="0.25"/>
    <row r="92" ht="15" hidden="1" customHeight="1" x14ac:dyDescent="0.25"/>
    <row r="93" ht="15" hidden="1" customHeight="1" x14ac:dyDescent="0.25"/>
    <row r="94" ht="15" hidden="1" customHeight="1" x14ac:dyDescent="0.25"/>
    <row r="95" ht="15" hidden="1" customHeight="1" x14ac:dyDescent="0.25"/>
    <row r="96" ht="15" hidden="1" customHeight="1" x14ac:dyDescent="0.25"/>
    <row r="97" ht="15" hidden="1" customHeight="1" x14ac:dyDescent="0.25"/>
    <row r="98" ht="15" hidden="1" customHeight="1" x14ac:dyDescent="0.25"/>
    <row r="99" ht="15" hidden="1" customHeight="1" x14ac:dyDescent="0.25"/>
    <row r="100" ht="15" hidden="1" customHeight="1" x14ac:dyDescent="0.25"/>
    <row r="101" ht="15" hidden="1" customHeight="1" x14ac:dyDescent="0.25"/>
    <row r="102" ht="15" hidden="1" customHeight="1" x14ac:dyDescent="0.25"/>
    <row r="103" ht="15" hidden="1" customHeight="1" x14ac:dyDescent="0.25"/>
    <row r="104" ht="15" hidden="1" customHeight="1" x14ac:dyDescent="0.25"/>
    <row r="105" ht="15" hidden="1" customHeight="1" x14ac:dyDescent="0.25"/>
    <row r="106" ht="15" hidden="1" customHeight="1" x14ac:dyDescent="0.25"/>
    <row r="107" ht="15" hidden="1" customHeight="1" x14ac:dyDescent="0.25"/>
    <row r="108" ht="15" hidden="1" customHeight="1" x14ac:dyDescent="0.25"/>
    <row r="109" ht="15" hidden="1" customHeight="1" x14ac:dyDescent="0.25"/>
    <row r="110" ht="15" hidden="1" customHeight="1" x14ac:dyDescent="0.25"/>
    <row r="111" ht="15" hidden="1" customHeight="1" x14ac:dyDescent="0.25"/>
    <row r="112" ht="15" hidden="1" customHeight="1" x14ac:dyDescent="0.25"/>
    <row r="113" ht="15" hidden="1" customHeight="1" x14ac:dyDescent="0.25"/>
    <row r="114" ht="15" hidden="1" customHeight="1" x14ac:dyDescent="0.25"/>
    <row r="115" ht="15" hidden="1" customHeight="1" x14ac:dyDescent="0.25"/>
    <row r="116" ht="15" hidden="1" customHeight="1" x14ac:dyDescent="0.25"/>
    <row r="117" ht="15" hidden="1" customHeight="1" x14ac:dyDescent="0.25"/>
    <row r="118" ht="15" hidden="1" customHeight="1" x14ac:dyDescent="0.25"/>
    <row r="119" ht="15" hidden="1" customHeight="1" x14ac:dyDescent="0.25"/>
    <row r="120" ht="15" hidden="1" customHeight="1" x14ac:dyDescent="0.25"/>
    <row r="121" ht="15" hidden="1" customHeight="1" x14ac:dyDescent="0.25"/>
    <row r="122" ht="15" hidden="1" customHeight="1" x14ac:dyDescent="0.25"/>
    <row r="123" ht="15" hidden="1" customHeight="1" x14ac:dyDescent="0.25"/>
    <row r="124" ht="15" hidden="1" customHeight="1" x14ac:dyDescent="0.25"/>
    <row r="125" ht="15" hidden="1" customHeight="1" x14ac:dyDescent="0.25"/>
    <row r="126" ht="15" hidden="1" customHeight="1" x14ac:dyDescent="0.25"/>
    <row r="127" ht="15" hidden="1" customHeight="1" x14ac:dyDescent="0.25"/>
    <row r="128" ht="15" hidden="1" customHeight="1" x14ac:dyDescent="0.25"/>
    <row r="129" ht="15" hidden="1" customHeight="1" x14ac:dyDescent="0.25"/>
    <row r="130" ht="15" hidden="1" customHeight="1" x14ac:dyDescent="0.25"/>
    <row r="131" ht="15" hidden="1" customHeight="1" x14ac:dyDescent="0.25"/>
    <row r="132" ht="15" hidden="1" customHeight="1" x14ac:dyDescent="0.25"/>
    <row r="133" ht="15" hidden="1" customHeight="1" x14ac:dyDescent="0.25"/>
    <row r="134" ht="15" hidden="1" customHeight="1" x14ac:dyDescent="0.25"/>
    <row r="135" ht="15" hidden="1" customHeight="1" x14ac:dyDescent="0.25"/>
    <row r="136" ht="15" hidden="1" customHeight="1" x14ac:dyDescent="0.25"/>
    <row r="137" ht="15" hidden="1" customHeight="1" x14ac:dyDescent="0.25"/>
    <row r="138" ht="15" hidden="1" customHeight="1" x14ac:dyDescent="0.25"/>
    <row r="139" ht="15" hidden="1" customHeight="1" x14ac:dyDescent="0.25"/>
    <row r="140" ht="15" hidden="1" customHeight="1" x14ac:dyDescent="0.25"/>
    <row r="141" ht="15" hidden="1" customHeight="1" x14ac:dyDescent="0.25"/>
    <row r="142" ht="15" hidden="1" customHeight="1" x14ac:dyDescent="0.25"/>
    <row r="143" ht="15" hidden="1" customHeight="1" x14ac:dyDescent="0.25"/>
    <row r="144" ht="15" hidden="1" customHeight="1" x14ac:dyDescent="0.25"/>
    <row r="145" ht="15" hidden="1" customHeight="1" x14ac:dyDescent="0.25"/>
    <row r="146" ht="15" hidden="1" customHeight="1" x14ac:dyDescent="0.25"/>
    <row r="147" ht="15" hidden="1" customHeight="1" x14ac:dyDescent="0.25"/>
    <row r="148" ht="15" hidden="1" customHeight="1" x14ac:dyDescent="0.25"/>
    <row r="149" ht="15" hidden="1" customHeight="1" x14ac:dyDescent="0.25"/>
    <row r="150" ht="15" hidden="1" customHeight="1" x14ac:dyDescent="0.25"/>
    <row r="151" ht="15" hidden="1" customHeight="1" x14ac:dyDescent="0.25"/>
    <row r="152" ht="15" hidden="1" customHeight="1" x14ac:dyDescent="0.25"/>
    <row r="153" ht="15" hidden="1" customHeight="1" x14ac:dyDescent="0.25"/>
    <row r="154" ht="15" hidden="1" customHeight="1" x14ac:dyDescent="0.25"/>
    <row r="155" ht="15" hidden="1" customHeight="1" x14ac:dyDescent="0.25"/>
    <row r="156" ht="15" hidden="1" customHeight="1" x14ac:dyDescent="0.25"/>
    <row r="157" ht="15" hidden="1" customHeight="1" x14ac:dyDescent="0.25"/>
    <row r="158" ht="15" hidden="1" customHeight="1" x14ac:dyDescent="0.25"/>
    <row r="159" ht="15" hidden="1" customHeight="1" x14ac:dyDescent="0.25"/>
    <row r="160" ht="15" hidden="1" customHeight="1" x14ac:dyDescent="0.25"/>
    <row r="161" ht="15" hidden="1" customHeight="1" x14ac:dyDescent="0.25"/>
    <row r="162" ht="15" hidden="1" customHeight="1" x14ac:dyDescent="0.25"/>
    <row r="163" ht="15" hidden="1" customHeight="1" x14ac:dyDescent="0.25"/>
    <row r="164" ht="15" hidden="1" customHeight="1" x14ac:dyDescent="0.25"/>
    <row r="165" ht="15" hidden="1" customHeight="1" x14ac:dyDescent="0.25"/>
    <row r="166" ht="15" hidden="1" customHeight="1" x14ac:dyDescent="0.25"/>
    <row r="167" ht="15" hidden="1" customHeight="1" x14ac:dyDescent="0.25"/>
    <row r="168" ht="15" hidden="1" customHeight="1" x14ac:dyDescent="0.25"/>
    <row r="169" ht="15" hidden="1" customHeight="1" x14ac:dyDescent="0.25"/>
    <row r="170" ht="15" hidden="1" customHeight="1" x14ac:dyDescent="0.25"/>
    <row r="171" ht="15" hidden="1" customHeight="1" x14ac:dyDescent="0.25"/>
    <row r="172" ht="15" hidden="1" customHeight="1" x14ac:dyDescent="0.25"/>
    <row r="173" ht="15" hidden="1" customHeight="1" x14ac:dyDescent="0.25"/>
    <row r="174" ht="15" hidden="1" customHeight="1" x14ac:dyDescent="0.25"/>
    <row r="175" ht="15" hidden="1" customHeight="1" x14ac:dyDescent="0.25"/>
    <row r="176" ht="15" hidden="1" customHeight="1" x14ac:dyDescent="0.25"/>
    <row r="177" ht="15" hidden="1" customHeight="1" x14ac:dyDescent="0.25"/>
    <row r="178" ht="15" hidden="1" customHeight="1" x14ac:dyDescent="0.25"/>
    <row r="179" ht="15" hidden="1" customHeight="1" x14ac:dyDescent="0.25"/>
    <row r="180" ht="15" hidden="1" customHeight="1" x14ac:dyDescent="0.25"/>
    <row r="181" ht="15" hidden="1" customHeight="1" x14ac:dyDescent="0.25"/>
    <row r="182" ht="15" hidden="1" customHeight="1" x14ac:dyDescent="0.25"/>
    <row r="183" ht="15" hidden="1" customHeight="1" x14ac:dyDescent="0.25"/>
    <row r="184" ht="15" hidden="1" customHeight="1" x14ac:dyDescent="0.25"/>
    <row r="185" ht="15" hidden="1" customHeight="1" x14ac:dyDescent="0.25"/>
    <row r="186" ht="15" hidden="1" customHeight="1" x14ac:dyDescent="0.25"/>
    <row r="187" ht="15" hidden="1" customHeight="1" x14ac:dyDescent="0.25"/>
    <row r="188" ht="15" hidden="1" customHeight="1" x14ac:dyDescent="0.25"/>
    <row r="189" ht="15" hidden="1" customHeight="1" x14ac:dyDescent="0.25"/>
    <row r="190" ht="15" hidden="1" customHeight="1" x14ac:dyDescent="0.25"/>
    <row r="191" ht="15" hidden="1" customHeight="1" x14ac:dyDescent="0.25"/>
    <row r="192" ht="15" hidden="1" customHeight="1" x14ac:dyDescent="0.25"/>
    <row r="193" ht="15" hidden="1" customHeight="1" x14ac:dyDescent="0.25"/>
    <row r="194" ht="15" hidden="1" customHeight="1" x14ac:dyDescent="0.25"/>
    <row r="195" ht="15" hidden="1" customHeight="1" x14ac:dyDescent="0.25"/>
    <row r="196" ht="15" hidden="1" customHeight="1" x14ac:dyDescent="0.25"/>
    <row r="197" ht="15" hidden="1" customHeight="1" x14ac:dyDescent="0.25"/>
    <row r="198" ht="15" hidden="1" customHeight="1" x14ac:dyDescent="0.25"/>
    <row r="199" ht="15" hidden="1" customHeight="1" x14ac:dyDescent="0.25"/>
    <row r="200" ht="15" hidden="1" customHeight="1" x14ac:dyDescent="0.25"/>
    <row r="201" ht="15" hidden="1" customHeight="1" x14ac:dyDescent="0.25"/>
    <row r="202" ht="15" hidden="1" customHeight="1" x14ac:dyDescent="0.25"/>
    <row r="203" ht="15" hidden="1" customHeight="1" x14ac:dyDescent="0.25"/>
    <row r="204" ht="15" hidden="1" customHeight="1" x14ac:dyDescent="0.25"/>
    <row r="205" ht="15" hidden="1" customHeight="1" x14ac:dyDescent="0.25"/>
    <row r="206" ht="15" hidden="1" customHeight="1" x14ac:dyDescent="0.25"/>
    <row r="207" ht="15" hidden="1" customHeight="1" x14ac:dyDescent="0.25"/>
    <row r="208" ht="15" hidden="1" customHeight="1" x14ac:dyDescent="0.25"/>
    <row r="209" ht="15" hidden="1" customHeight="1" x14ac:dyDescent="0.25"/>
    <row r="210" ht="15" hidden="1" customHeight="1" x14ac:dyDescent="0.25"/>
    <row r="211" ht="15" hidden="1" customHeight="1" x14ac:dyDescent="0.25"/>
    <row r="212" ht="15" hidden="1" customHeight="1" x14ac:dyDescent="0.25"/>
    <row r="213" ht="15" hidden="1" customHeight="1" x14ac:dyDescent="0.25"/>
    <row r="214" ht="15" hidden="1" customHeight="1" x14ac:dyDescent="0.25"/>
    <row r="215" ht="15" hidden="1" customHeight="1" x14ac:dyDescent="0.25"/>
    <row r="216" ht="15" hidden="1" customHeight="1" x14ac:dyDescent="0.25"/>
    <row r="217" ht="15" hidden="1" customHeight="1" x14ac:dyDescent="0.25"/>
    <row r="218" ht="15" hidden="1" customHeight="1" x14ac:dyDescent="0.25"/>
    <row r="219" ht="15" hidden="1" customHeight="1" x14ac:dyDescent="0.25"/>
    <row r="220" ht="15" hidden="1" customHeight="1" x14ac:dyDescent="0.25"/>
    <row r="221" ht="15" hidden="1" customHeight="1" x14ac:dyDescent="0.25"/>
    <row r="222" ht="15" hidden="1" customHeight="1" x14ac:dyDescent="0.25"/>
    <row r="223" ht="15" hidden="1" customHeight="1" x14ac:dyDescent="0.25"/>
    <row r="224" ht="15" hidden="1" customHeight="1" x14ac:dyDescent="0.25"/>
    <row r="225" ht="15" hidden="1" customHeight="1" x14ac:dyDescent="0.25"/>
    <row r="226" ht="15" hidden="1" customHeight="1" x14ac:dyDescent="0.25"/>
    <row r="227" ht="15" hidden="1" customHeight="1" x14ac:dyDescent="0.25"/>
    <row r="228" ht="15" hidden="1" customHeight="1" x14ac:dyDescent="0.25"/>
    <row r="229" ht="15" hidden="1" customHeight="1" x14ac:dyDescent="0.25"/>
    <row r="230" ht="15" hidden="1" customHeight="1" x14ac:dyDescent="0.25"/>
    <row r="231" ht="15" hidden="1" customHeight="1" x14ac:dyDescent="0.25"/>
    <row r="232" ht="15" hidden="1" customHeight="1" x14ac:dyDescent="0.25"/>
    <row r="233" ht="15" hidden="1" customHeight="1" x14ac:dyDescent="0.25"/>
    <row r="234" ht="15" hidden="1" customHeight="1" x14ac:dyDescent="0.25"/>
    <row r="235" ht="15" hidden="1" customHeight="1" x14ac:dyDescent="0.25"/>
    <row r="236" ht="15" hidden="1" customHeight="1" x14ac:dyDescent="0.25"/>
    <row r="237" ht="15" hidden="1" customHeight="1" x14ac:dyDescent="0.25"/>
    <row r="238" ht="15" hidden="1" customHeight="1" x14ac:dyDescent="0.25"/>
    <row r="239" ht="15" hidden="1" customHeight="1" x14ac:dyDescent="0.25"/>
    <row r="240" ht="15" hidden="1" customHeight="1" x14ac:dyDescent="0.25"/>
    <row r="241" ht="15" hidden="1" customHeight="1" x14ac:dyDescent="0.25"/>
    <row r="242" ht="15" hidden="1" customHeight="1" x14ac:dyDescent="0.25"/>
    <row r="243" ht="15" hidden="1" customHeight="1" x14ac:dyDescent="0.25"/>
    <row r="244" ht="15" hidden="1" customHeight="1" x14ac:dyDescent="0.25"/>
    <row r="245" ht="15" hidden="1" customHeight="1" x14ac:dyDescent="0.25"/>
    <row r="246" ht="15" hidden="1" customHeight="1" x14ac:dyDescent="0.25"/>
    <row r="247" ht="15" hidden="1" customHeight="1" x14ac:dyDescent="0.25"/>
    <row r="248" ht="15" hidden="1" customHeight="1" x14ac:dyDescent="0.25"/>
    <row r="249" ht="15" hidden="1" customHeight="1" x14ac:dyDescent="0.25"/>
    <row r="250" ht="15" hidden="1" customHeight="1" x14ac:dyDescent="0.25"/>
    <row r="251" ht="15" hidden="1" customHeight="1" x14ac:dyDescent="0.25"/>
    <row r="252" ht="15" hidden="1" customHeight="1" x14ac:dyDescent="0.25"/>
    <row r="253" ht="15" hidden="1" customHeight="1" x14ac:dyDescent="0.25"/>
    <row r="254" ht="15" hidden="1" customHeight="1" x14ac:dyDescent="0.25"/>
    <row r="255" ht="15" hidden="1" customHeight="1" x14ac:dyDescent="0.25"/>
    <row r="256" ht="15" hidden="1" customHeight="1" x14ac:dyDescent="0.25"/>
    <row r="257" ht="15" hidden="1" customHeight="1" x14ac:dyDescent="0.25"/>
    <row r="258" ht="15" hidden="1" customHeight="1" x14ac:dyDescent="0.25"/>
    <row r="259" ht="15" hidden="1" customHeight="1" x14ac:dyDescent="0.25"/>
    <row r="260" ht="15" hidden="1" customHeight="1" x14ac:dyDescent="0.25"/>
    <row r="261" ht="15" hidden="1" customHeight="1" x14ac:dyDescent="0.25"/>
    <row r="262" ht="15" hidden="1" customHeight="1" x14ac:dyDescent="0.25"/>
    <row r="263" ht="15" hidden="1" customHeight="1" x14ac:dyDescent="0.25"/>
    <row r="264" ht="15" hidden="1" customHeight="1" x14ac:dyDescent="0.25"/>
    <row r="265" ht="15" hidden="1" customHeight="1" x14ac:dyDescent="0.25"/>
    <row r="266" ht="15" hidden="1" customHeight="1" x14ac:dyDescent="0.25"/>
    <row r="267" ht="15" hidden="1" customHeight="1" x14ac:dyDescent="0.25"/>
    <row r="268" ht="15" hidden="1" customHeight="1" x14ac:dyDescent="0.25"/>
    <row r="269" ht="15" hidden="1" customHeight="1" x14ac:dyDescent="0.25"/>
    <row r="270" ht="15" hidden="1" customHeight="1" x14ac:dyDescent="0.25"/>
    <row r="271" ht="15" hidden="1" customHeight="1" x14ac:dyDescent="0.25"/>
    <row r="272" ht="15" hidden="1" customHeight="1" x14ac:dyDescent="0.25"/>
    <row r="273" ht="15" hidden="1" customHeight="1" x14ac:dyDescent="0.25"/>
    <row r="274" ht="15" hidden="1" customHeight="1" x14ac:dyDescent="0.25"/>
    <row r="275" ht="15" hidden="1" customHeight="1" x14ac:dyDescent="0.25"/>
    <row r="276" ht="15" hidden="1" customHeight="1" x14ac:dyDescent="0.25"/>
    <row r="277" ht="15" hidden="1" customHeight="1" x14ac:dyDescent="0.25"/>
    <row r="278" ht="15" hidden="1" customHeight="1" x14ac:dyDescent="0.25"/>
    <row r="279" ht="15" hidden="1" customHeight="1" x14ac:dyDescent="0.25"/>
    <row r="280" ht="15" hidden="1" customHeight="1" x14ac:dyDescent="0.25"/>
    <row r="281" ht="15" hidden="1" customHeight="1" x14ac:dyDescent="0.25"/>
    <row r="282" ht="15" hidden="1" customHeight="1" x14ac:dyDescent="0.25"/>
    <row r="283" ht="15" hidden="1" customHeight="1" x14ac:dyDescent="0.25"/>
    <row r="284" ht="15" hidden="1" customHeight="1" x14ac:dyDescent="0.25"/>
    <row r="285" ht="15" hidden="1" customHeight="1" x14ac:dyDescent="0.25"/>
    <row r="286" ht="15" hidden="1" customHeight="1" x14ac:dyDescent="0.25"/>
    <row r="287" ht="15" hidden="1" customHeight="1" x14ac:dyDescent="0.25"/>
    <row r="288" ht="15" hidden="1" customHeight="1" x14ac:dyDescent="0.25"/>
    <row r="289" ht="15" hidden="1" customHeight="1" x14ac:dyDescent="0.25"/>
    <row r="290" ht="15" hidden="1" customHeight="1" x14ac:dyDescent="0.25"/>
    <row r="291" ht="15" hidden="1" customHeight="1" x14ac:dyDescent="0.25"/>
    <row r="292" ht="15" hidden="1" customHeight="1" x14ac:dyDescent="0.25"/>
    <row r="293" ht="15" hidden="1" customHeight="1" x14ac:dyDescent="0.25"/>
    <row r="294" ht="15" hidden="1" customHeight="1" x14ac:dyDescent="0.25"/>
    <row r="295" ht="15" hidden="1" customHeight="1" x14ac:dyDescent="0.25"/>
    <row r="296" ht="15" hidden="1" customHeight="1" x14ac:dyDescent="0.25"/>
    <row r="297" ht="15" hidden="1" customHeight="1" x14ac:dyDescent="0.25"/>
    <row r="298" ht="15" hidden="1" customHeight="1" x14ac:dyDescent="0.25"/>
    <row r="299" ht="15" hidden="1" customHeight="1" x14ac:dyDescent="0.25"/>
  </sheetData>
  <mergeCells count="3">
    <mergeCell ref="B1:L3"/>
    <mergeCell ref="B4:L4"/>
    <mergeCell ref="B5:L5"/>
  </mergeCells>
  <pageMargins left="0.7" right="0.7" top="0.75" bottom="0.75" header="0.3" footer="0.3"/>
  <pageSetup paperSize="9" orientation="portrait" r:id="rId1"/>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Hoja61"/>
  <dimension ref="A1:N300"/>
  <sheetViews>
    <sheetView showGridLines="0" zoomScaleNormal="100" workbookViewId="0">
      <pane xSplit="1" ySplit="4" topLeftCell="B5" activePane="bottomRight" state="frozen"/>
      <selection activeCell="I25" sqref="I25"/>
      <selection pane="topRight" activeCell="I25" sqref="I25"/>
      <selection pane="bottomLeft" activeCell="I25" sqref="I25"/>
      <selection pane="bottomRight" activeCell="I25" sqref="I25"/>
    </sheetView>
  </sheetViews>
  <sheetFormatPr baseColWidth="10" defaultColWidth="0" defaultRowHeight="0" customHeight="1" zeroHeight="1" x14ac:dyDescent="0.25"/>
  <cols>
    <col min="1" max="1" width="3.5703125" customWidth="1"/>
    <col min="2" max="12" width="15" customWidth="1"/>
    <col min="13" max="13" width="5" customWidth="1"/>
    <col min="14" max="14" width="0" hidden="1" customWidth="1"/>
    <col min="15" max="16384" width="9.140625" hidden="1"/>
  </cols>
  <sheetData>
    <row r="1" spans="2:14" ht="15" x14ac:dyDescent="0.25">
      <c r="B1" s="1958"/>
      <c r="C1" s="1959"/>
      <c r="D1" s="1959"/>
      <c r="E1" s="1959"/>
      <c r="F1" s="1959"/>
      <c r="G1" s="1959"/>
      <c r="H1" s="1959"/>
      <c r="I1" s="1959"/>
      <c r="J1" s="1959"/>
      <c r="K1" s="1959"/>
      <c r="L1" s="1960"/>
    </row>
    <row r="2" spans="2:14" ht="15" x14ac:dyDescent="0.25">
      <c r="B2" s="1961"/>
      <c r="C2" s="1962"/>
      <c r="D2" s="1962"/>
      <c r="E2" s="1962"/>
      <c r="F2" s="1962"/>
      <c r="G2" s="1962"/>
      <c r="H2" s="1962"/>
      <c r="I2" s="1962"/>
      <c r="J2" s="1962"/>
      <c r="K2" s="1962"/>
      <c r="L2" s="1963"/>
    </row>
    <row r="3" spans="2:14" ht="16.5" thickBot="1" x14ac:dyDescent="0.3">
      <c r="B3" s="1964"/>
      <c r="C3" s="1965"/>
      <c r="D3" s="1965"/>
      <c r="E3" s="1965"/>
      <c r="F3" s="1965"/>
      <c r="G3" s="1965"/>
      <c r="H3" s="1965"/>
      <c r="I3" s="1965"/>
      <c r="J3" s="1965"/>
      <c r="K3" s="1965"/>
      <c r="L3" s="1966"/>
      <c r="M3" s="1"/>
      <c r="N3" s="1"/>
    </row>
    <row r="4" spans="2:14" ht="21.75" thickBot="1" x14ac:dyDescent="0.4">
      <c r="B4" s="1967" t="s">
        <v>1856</v>
      </c>
      <c r="C4" s="1968"/>
      <c r="D4" s="1968"/>
      <c r="E4" s="1968"/>
      <c r="F4" s="1968"/>
      <c r="G4" s="1968"/>
      <c r="H4" s="1968"/>
      <c r="I4" s="1968"/>
      <c r="J4" s="1968"/>
      <c r="K4" s="1968"/>
      <c r="L4" s="1969"/>
      <c r="M4" s="1"/>
      <c r="N4" s="1"/>
    </row>
    <row r="5" spans="2:14" s="2" customFormat="1" ht="16.5" thickBot="1" x14ac:dyDescent="0.3">
      <c r="B5" s="1852"/>
      <c r="C5" s="1852"/>
      <c r="D5" s="1852"/>
      <c r="E5" s="1852"/>
      <c r="F5" s="1852"/>
      <c r="G5" s="1852"/>
      <c r="H5" s="1852"/>
      <c r="I5" s="1852"/>
      <c r="J5" s="1852"/>
      <c r="K5" s="1852"/>
      <c r="L5" s="1852"/>
      <c r="M5" s="5"/>
      <c r="N5" s="5"/>
    </row>
    <row r="6" spans="2:14" s="2" customFormat="1" ht="19.5" customHeight="1" x14ac:dyDescent="0.25">
      <c r="B6" s="112"/>
      <c r="C6" s="113"/>
      <c r="D6" s="113"/>
      <c r="E6" s="113"/>
      <c r="F6" s="113"/>
      <c r="G6" s="113"/>
      <c r="H6" s="113"/>
      <c r="I6" s="113"/>
      <c r="J6" s="113"/>
      <c r="K6" s="113"/>
      <c r="L6" s="114"/>
      <c r="M6" s="5"/>
      <c r="N6" s="5"/>
    </row>
    <row r="7" spans="2:14" s="2" customFormat="1" ht="18.75" customHeight="1" x14ac:dyDescent="0.25">
      <c r="B7" s="115"/>
      <c r="C7" s="75"/>
      <c r="D7" s="75"/>
      <c r="E7" s="75"/>
      <c r="F7" s="75"/>
      <c r="G7" s="75"/>
      <c r="H7" s="75"/>
      <c r="I7" s="75"/>
      <c r="J7" s="75"/>
      <c r="K7" s="75"/>
      <c r="L7" s="116"/>
      <c r="M7" s="5"/>
      <c r="N7" s="5"/>
    </row>
    <row r="8" spans="2:14" s="2" customFormat="1" ht="18.75" customHeight="1" x14ac:dyDescent="0.25">
      <c r="B8" s="115"/>
      <c r="C8" s="75"/>
      <c r="D8" s="75"/>
      <c r="E8" s="75"/>
      <c r="F8" s="75"/>
      <c r="G8" s="75"/>
      <c r="H8" s="75"/>
      <c r="I8" s="75"/>
      <c r="J8" s="75"/>
      <c r="K8" s="75"/>
      <c r="L8" s="116"/>
      <c r="M8" s="5"/>
      <c r="N8" s="5"/>
    </row>
    <row r="9" spans="2:14" s="2" customFormat="1" ht="18.75" customHeight="1" x14ac:dyDescent="0.25">
      <c r="B9" s="115"/>
      <c r="C9" s="75"/>
      <c r="D9" s="75"/>
      <c r="E9" s="75"/>
      <c r="F9" s="75"/>
      <c r="G9" s="75"/>
      <c r="H9" s="75"/>
      <c r="I9" s="75"/>
      <c r="J9" s="75"/>
      <c r="K9" s="75"/>
      <c r="L9" s="116"/>
    </row>
    <row r="10" spans="2:14" ht="18.75" customHeight="1" x14ac:dyDescent="0.25">
      <c r="B10" s="115"/>
      <c r="C10" s="75"/>
      <c r="D10" s="75"/>
      <c r="E10" s="75"/>
      <c r="F10" s="75"/>
      <c r="G10" s="75"/>
      <c r="H10" s="75"/>
      <c r="I10" s="75"/>
      <c r="J10" s="75"/>
      <c r="K10" s="75"/>
      <c r="L10" s="116"/>
    </row>
    <row r="11" spans="2:14" ht="18.75" customHeight="1" x14ac:dyDescent="0.25">
      <c r="B11" s="115"/>
      <c r="C11" s="75"/>
      <c r="D11" s="75"/>
      <c r="E11" s="75"/>
      <c r="F11" s="75"/>
      <c r="G11" s="75"/>
      <c r="H11" s="75"/>
      <c r="I11" s="75"/>
      <c r="J11" s="75"/>
      <c r="K11" s="75"/>
      <c r="L11" s="116"/>
    </row>
    <row r="12" spans="2:14" ht="18.75" customHeight="1" x14ac:dyDescent="0.25">
      <c r="B12" s="115"/>
      <c r="C12" s="75"/>
      <c r="D12" s="75"/>
      <c r="E12" s="75"/>
      <c r="F12" s="75"/>
      <c r="G12" s="75"/>
      <c r="H12" s="75"/>
      <c r="I12" s="75"/>
      <c r="J12" s="75"/>
      <c r="K12" s="75"/>
      <c r="L12" s="116"/>
    </row>
    <row r="13" spans="2:14" ht="18.75" customHeight="1" x14ac:dyDescent="0.25">
      <c r="B13" s="115"/>
      <c r="C13" s="75"/>
      <c r="D13" s="75"/>
      <c r="E13" s="75"/>
      <c r="F13" s="75"/>
      <c r="G13" s="75"/>
      <c r="H13" s="75"/>
      <c r="I13" s="75"/>
      <c r="J13" s="75"/>
      <c r="K13" s="75"/>
      <c r="L13" s="116"/>
    </row>
    <row r="14" spans="2:14" ht="18.75" customHeight="1" x14ac:dyDescent="0.25">
      <c r="B14" s="115"/>
      <c r="C14" s="75"/>
      <c r="D14" s="75"/>
      <c r="E14" s="75"/>
      <c r="F14" s="75"/>
      <c r="G14" s="75"/>
      <c r="H14" s="75"/>
      <c r="I14" s="75"/>
      <c r="J14" s="75"/>
      <c r="K14" s="75"/>
      <c r="L14" s="116"/>
    </row>
    <row r="15" spans="2:14" ht="18.75" customHeight="1" x14ac:dyDescent="0.25">
      <c r="B15" s="115"/>
      <c r="C15" s="75"/>
      <c r="D15" s="75"/>
      <c r="E15" s="75"/>
      <c r="F15" s="75"/>
      <c r="G15" s="75"/>
      <c r="H15" s="75"/>
      <c r="I15" s="75"/>
      <c r="J15" s="75"/>
      <c r="K15" s="75"/>
      <c r="L15" s="116"/>
    </row>
    <row r="16" spans="2:14" ht="18.75" customHeight="1" x14ac:dyDescent="0.25">
      <c r="B16" s="115"/>
      <c r="C16" s="75"/>
      <c r="D16" s="75"/>
      <c r="E16" s="75"/>
      <c r="F16" s="75"/>
      <c r="G16" s="75"/>
      <c r="H16" s="75"/>
      <c r="I16" s="75"/>
      <c r="J16" s="75"/>
      <c r="K16" s="75"/>
      <c r="L16" s="116"/>
    </row>
    <row r="17" spans="2:12" ht="18.75" customHeight="1" x14ac:dyDescent="0.25">
      <c r="B17" s="115"/>
      <c r="C17" s="75"/>
      <c r="D17" s="75"/>
      <c r="E17" s="75"/>
      <c r="F17" s="75"/>
      <c r="G17" s="75"/>
      <c r="H17" s="75"/>
      <c r="I17" s="75"/>
      <c r="J17" s="75"/>
      <c r="K17" s="75"/>
      <c r="L17" s="116"/>
    </row>
    <row r="18" spans="2:12" ht="18.75" customHeight="1" x14ac:dyDescent="0.25">
      <c r="B18" s="115"/>
      <c r="C18" s="75"/>
      <c r="D18" s="75"/>
      <c r="E18" s="75"/>
      <c r="F18" s="75"/>
      <c r="G18" s="75"/>
      <c r="H18" s="75"/>
      <c r="I18" s="75"/>
      <c r="J18" s="75"/>
      <c r="K18" s="75"/>
      <c r="L18" s="116"/>
    </row>
    <row r="19" spans="2:12" ht="18.75" customHeight="1" x14ac:dyDescent="0.25">
      <c r="B19" s="115"/>
      <c r="C19" s="75"/>
      <c r="D19" s="75"/>
      <c r="E19" s="75"/>
      <c r="F19" s="75"/>
      <c r="G19" s="75"/>
      <c r="H19" s="75"/>
      <c r="I19" s="75"/>
      <c r="J19" s="75"/>
      <c r="K19" s="75"/>
      <c r="L19" s="116"/>
    </row>
    <row r="20" spans="2:12" ht="18.75" customHeight="1" x14ac:dyDescent="0.25">
      <c r="B20" s="115"/>
      <c r="C20" s="75"/>
      <c r="D20" s="75"/>
      <c r="E20" s="75"/>
      <c r="F20" s="75"/>
      <c r="G20" s="75"/>
      <c r="H20" s="75"/>
      <c r="I20" s="75"/>
      <c r="J20" s="75"/>
      <c r="K20" s="75"/>
      <c r="L20" s="116"/>
    </row>
    <row r="21" spans="2:12" ht="18.75" customHeight="1" x14ac:dyDescent="0.25">
      <c r="B21" s="115"/>
      <c r="C21" s="75"/>
      <c r="D21" s="75"/>
      <c r="E21" s="75"/>
      <c r="F21" s="75"/>
      <c r="G21" s="75"/>
      <c r="H21" s="75"/>
      <c r="I21" s="75"/>
      <c r="J21" s="75"/>
      <c r="K21" s="75"/>
      <c r="L21" s="116"/>
    </row>
    <row r="22" spans="2:12" ht="18.75" customHeight="1" x14ac:dyDescent="0.25">
      <c r="B22" s="115"/>
      <c r="C22" s="75"/>
      <c r="D22" s="75"/>
      <c r="E22" s="75"/>
      <c r="F22" s="75"/>
      <c r="G22" s="75"/>
      <c r="H22" s="75"/>
      <c r="I22" s="75"/>
      <c r="J22" s="75"/>
      <c r="K22" s="75"/>
      <c r="L22" s="116"/>
    </row>
    <row r="23" spans="2:12" ht="18.75" customHeight="1" x14ac:dyDescent="0.25">
      <c r="B23" s="115"/>
      <c r="C23" s="75"/>
      <c r="D23" s="75"/>
      <c r="E23" s="75"/>
      <c r="F23" s="75"/>
      <c r="G23" s="75"/>
      <c r="H23" s="75"/>
      <c r="I23" s="75"/>
      <c r="J23" s="75"/>
      <c r="K23" s="75"/>
      <c r="L23" s="116"/>
    </row>
    <row r="24" spans="2:12" ht="18.75" customHeight="1" x14ac:dyDescent="0.25">
      <c r="B24" s="115"/>
      <c r="C24" s="75"/>
      <c r="D24" s="75"/>
      <c r="E24" s="75"/>
      <c r="F24" s="75"/>
      <c r="G24" s="75"/>
      <c r="H24" s="75"/>
      <c r="I24" s="75"/>
      <c r="J24" s="75"/>
      <c r="K24" s="75"/>
      <c r="L24" s="116"/>
    </row>
    <row r="25" spans="2:12" ht="18.75" customHeight="1" x14ac:dyDescent="0.25">
      <c r="B25" s="115"/>
      <c r="C25" s="75"/>
      <c r="D25" s="75"/>
      <c r="E25" s="75"/>
      <c r="F25" s="75"/>
      <c r="G25" s="75"/>
      <c r="H25" s="75"/>
      <c r="I25" s="75"/>
      <c r="J25" s="75"/>
      <c r="K25" s="75"/>
      <c r="L25" s="116"/>
    </row>
    <row r="26" spans="2:12" ht="18.75" customHeight="1" x14ac:dyDescent="0.25">
      <c r="B26" s="115"/>
      <c r="C26" s="75"/>
      <c r="D26" s="75"/>
      <c r="E26" s="75"/>
      <c r="F26" s="75"/>
      <c r="G26" s="75"/>
      <c r="H26" s="75"/>
      <c r="I26" s="75"/>
      <c r="J26" s="75"/>
      <c r="K26" s="75"/>
      <c r="L26" s="116"/>
    </row>
    <row r="27" spans="2:12" ht="18.75" customHeight="1" x14ac:dyDescent="0.25">
      <c r="B27" s="115"/>
      <c r="C27" s="75"/>
      <c r="D27" s="75"/>
      <c r="E27" s="75"/>
      <c r="F27" s="75"/>
      <c r="G27" s="75"/>
      <c r="H27" s="75"/>
      <c r="I27" s="75"/>
      <c r="J27" s="75"/>
      <c r="K27" s="75"/>
      <c r="L27" s="116"/>
    </row>
    <row r="28" spans="2:12" ht="18.75" customHeight="1" thickBot="1" x14ac:dyDescent="0.3">
      <c r="B28" s="115"/>
      <c r="C28" s="75"/>
      <c r="D28" s="75"/>
      <c r="E28" s="75"/>
      <c r="F28" s="75"/>
      <c r="G28" s="75"/>
      <c r="H28" s="75"/>
      <c r="I28" s="75"/>
      <c r="J28" s="75"/>
      <c r="K28" s="75"/>
      <c r="L28" s="116"/>
    </row>
    <row r="29" spans="2:12" ht="18.75" customHeight="1" thickBot="1" x14ac:dyDescent="0.3">
      <c r="B29" s="117"/>
      <c r="C29" s="118"/>
      <c r="D29" s="118"/>
      <c r="E29" s="118"/>
      <c r="F29" s="118"/>
      <c r="G29" s="118"/>
      <c r="H29" s="118"/>
      <c r="I29" s="118"/>
      <c r="J29" s="118"/>
      <c r="K29" s="118"/>
      <c r="L29" s="119"/>
    </row>
    <row r="30" spans="2:12" ht="15" customHeight="1" x14ac:dyDescent="0.25"/>
    <row r="31" spans="2:12" ht="15" hidden="1" customHeight="1" x14ac:dyDescent="0.25"/>
    <row r="32" spans="2:12" ht="15" hidden="1" customHeight="1" x14ac:dyDescent="0.25"/>
    <row r="33" ht="15" hidden="1" customHeight="1" x14ac:dyDescent="0.25"/>
    <row r="34" ht="15" hidden="1" customHeight="1" x14ac:dyDescent="0.25"/>
    <row r="35" ht="15" hidden="1" customHeight="1" x14ac:dyDescent="0.25"/>
    <row r="36" ht="15" hidden="1" customHeight="1" x14ac:dyDescent="0.25"/>
    <row r="37" ht="15" hidden="1" customHeight="1" x14ac:dyDescent="0.25"/>
    <row r="38" ht="15" hidden="1" customHeight="1" x14ac:dyDescent="0.25"/>
    <row r="39" ht="15" hidden="1" customHeight="1" x14ac:dyDescent="0.25"/>
    <row r="40" ht="15" hidden="1" customHeight="1" x14ac:dyDescent="0.25"/>
    <row r="41" ht="15" hidden="1" customHeight="1" x14ac:dyDescent="0.25"/>
    <row r="42" ht="15" hidden="1" customHeight="1" x14ac:dyDescent="0.25"/>
    <row r="43" ht="15" hidden="1" customHeight="1" x14ac:dyDescent="0.25"/>
    <row r="44" ht="15" hidden="1" customHeight="1" x14ac:dyDescent="0.25"/>
    <row r="45" ht="15" hidden="1" customHeight="1" x14ac:dyDescent="0.25"/>
    <row r="46" ht="15" hidden="1" customHeight="1" x14ac:dyDescent="0.25"/>
    <row r="47" ht="15" hidden="1" customHeight="1" x14ac:dyDescent="0.25"/>
    <row r="48" ht="15" hidden="1" customHeight="1" x14ac:dyDescent="0.25"/>
    <row r="49" ht="15" hidden="1" customHeight="1" x14ac:dyDescent="0.25"/>
    <row r="50" ht="15" hidden="1" customHeight="1" x14ac:dyDescent="0.25"/>
    <row r="51" ht="15" hidden="1" customHeight="1" x14ac:dyDescent="0.25"/>
    <row r="52" ht="15" hidden="1" customHeight="1" x14ac:dyDescent="0.25"/>
    <row r="53" ht="15" hidden="1" customHeight="1" x14ac:dyDescent="0.25"/>
    <row r="54" ht="15" hidden="1" customHeight="1" x14ac:dyDescent="0.25"/>
    <row r="55" ht="15" hidden="1" customHeight="1" x14ac:dyDescent="0.25"/>
    <row r="56" ht="15" hidden="1" customHeight="1" x14ac:dyDescent="0.25"/>
    <row r="57" ht="15" hidden="1" customHeight="1" x14ac:dyDescent="0.25"/>
    <row r="58" ht="15" hidden="1" customHeight="1" x14ac:dyDescent="0.25"/>
    <row r="59" ht="15" hidden="1" customHeight="1" x14ac:dyDescent="0.25"/>
    <row r="60" ht="15" hidden="1" customHeight="1" x14ac:dyDescent="0.25"/>
    <row r="61" ht="15" hidden="1" customHeight="1" x14ac:dyDescent="0.25"/>
    <row r="62" ht="15" hidden="1" customHeight="1" x14ac:dyDescent="0.25"/>
    <row r="63" ht="15" hidden="1" customHeight="1" x14ac:dyDescent="0.25"/>
    <row r="64" ht="15" hidden="1" customHeight="1" x14ac:dyDescent="0.25"/>
    <row r="65" ht="15" hidden="1" customHeight="1" x14ac:dyDescent="0.25"/>
    <row r="66" ht="15" hidden="1" customHeight="1" x14ac:dyDescent="0.25"/>
    <row r="67" ht="15" hidden="1" customHeight="1" x14ac:dyDescent="0.25"/>
    <row r="68" ht="15" hidden="1" customHeight="1" x14ac:dyDescent="0.25"/>
    <row r="69" ht="15" hidden="1" customHeight="1" x14ac:dyDescent="0.25"/>
    <row r="70" ht="15" hidden="1" customHeight="1" x14ac:dyDescent="0.25"/>
    <row r="71" ht="15" hidden="1" customHeight="1" x14ac:dyDescent="0.25"/>
    <row r="72" ht="15" hidden="1" customHeight="1" x14ac:dyDescent="0.25"/>
    <row r="73" ht="15" hidden="1" customHeight="1" x14ac:dyDescent="0.25"/>
    <row r="74" ht="15" hidden="1" customHeight="1" x14ac:dyDescent="0.25"/>
    <row r="75" ht="15" hidden="1" customHeight="1" x14ac:dyDescent="0.25"/>
    <row r="76" ht="15" hidden="1" customHeight="1" x14ac:dyDescent="0.25"/>
    <row r="77" ht="15" hidden="1" customHeight="1" x14ac:dyDescent="0.25"/>
    <row r="78" ht="15" hidden="1" customHeight="1" x14ac:dyDescent="0.25"/>
    <row r="79" ht="15" hidden="1" customHeight="1" x14ac:dyDescent="0.25"/>
    <row r="80" ht="15" hidden="1" customHeight="1" x14ac:dyDescent="0.25"/>
    <row r="81" ht="15" hidden="1" customHeight="1" x14ac:dyDescent="0.25"/>
    <row r="82" ht="15" hidden="1" customHeight="1" x14ac:dyDescent="0.25"/>
    <row r="83" ht="15" hidden="1" customHeight="1" x14ac:dyDescent="0.25"/>
    <row r="84" ht="15" hidden="1" customHeight="1" x14ac:dyDescent="0.25"/>
    <row r="85" ht="15" hidden="1" customHeight="1" x14ac:dyDescent="0.25"/>
    <row r="86" ht="15" hidden="1" customHeight="1" x14ac:dyDescent="0.25"/>
    <row r="87" ht="15" hidden="1" customHeight="1" x14ac:dyDescent="0.25"/>
    <row r="88" ht="15" hidden="1" customHeight="1" x14ac:dyDescent="0.25"/>
    <row r="89" ht="15" hidden="1" customHeight="1" x14ac:dyDescent="0.25"/>
    <row r="90" ht="15" hidden="1" customHeight="1" x14ac:dyDescent="0.25"/>
    <row r="91" ht="15" hidden="1" customHeight="1" x14ac:dyDescent="0.25"/>
    <row r="92" ht="15" hidden="1" customHeight="1" x14ac:dyDescent="0.25"/>
    <row r="93" ht="15" hidden="1" customHeight="1" x14ac:dyDescent="0.25"/>
    <row r="94" ht="15" hidden="1" customHeight="1" x14ac:dyDescent="0.25"/>
    <row r="95" ht="15" hidden="1" customHeight="1" x14ac:dyDescent="0.25"/>
    <row r="96" ht="15" hidden="1" customHeight="1" x14ac:dyDescent="0.25"/>
    <row r="97" ht="15" hidden="1" customHeight="1" x14ac:dyDescent="0.25"/>
    <row r="98" ht="15" hidden="1" customHeight="1" x14ac:dyDescent="0.25"/>
    <row r="99" ht="15" hidden="1" customHeight="1" x14ac:dyDescent="0.25"/>
    <row r="100" ht="15" hidden="1" customHeight="1" x14ac:dyDescent="0.25"/>
    <row r="101" ht="15" hidden="1" customHeight="1" x14ac:dyDescent="0.25"/>
    <row r="102" ht="15" hidden="1" customHeight="1" x14ac:dyDescent="0.25"/>
    <row r="103" ht="15" hidden="1" customHeight="1" x14ac:dyDescent="0.25"/>
    <row r="104" ht="15" hidden="1" customHeight="1" x14ac:dyDescent="0.25"/>
    <row r="105" ht="15" hidden="1" customHeight="1" x14ac:dyDescent="0.25"/>
    <row r="106" ht="15" hidden="1" customHeight="1" x14ac:dyDescent="0.25"/>
    <row r="107" ht="15" hidden="1" customHeight="1" x14ac:dyDescent="0.25"/>
    <row r="108" ht="15" hidden="1" customHeight="1" x14ac:dyDescent="0.25"/>
    <row r="109" ht="15" hidden="1" customHeight="1" x14ac:dyDescent="0.25"/>
    <row r="110" ht="15" hidden="1" customHeight="1" x14ac:dyDescent="0.25"/>
    <row r="111" ht="15" hidden="1" customHeight="1" x14ac:dyDescent="0.25"/>
    <row r="112" ht="15" hidden="1" customHeight="1" x14ac:dyDescent="0.25"/>
    <row r="113" ht="15" hidden="1" customHeight="1" x14ac:dyDescent="0.25"/>
    <row r="114" ht="15" hidden="1" customHeight="1" x14ac:dyDescent="0.25"/>
    <row r="115" ht="15" hidden="1" customHeight="1" x14ac:dyDescent="0.25"/>
    <row r="116" ht="15" hidden="1" customHeight="1" x14ac:dyDescent="0.25"/>
    <row r="117" ht="15" hidden="1" customHeight="1" x14ac:dyDescent="0.25"/>
    <row r="118" ht="15" hidden="1" customHeight="1" x14ac:dyDescent="0.25"/>
    <row r="119" ht="15" hidden="1" customHeight="1" x14ac:dyDescent="0.25"/>
    <row r="120" ht="15" hidden="1" customHeight="1" x14ac:dyDescent="0.25"/>
    <row r="121" ht="15" hidden="1" customHeight="1" x14ac:dyDescent="0.25"/>
    <row r="122" ht="15" hidden="1" customHeight="1" x14ac:dyDescent="0.25"/>
    <row r="123" ht="15" hidden="1" customHeight="1" x14ac:dyDescent="0.25"/>
    <row r="124" ht="15" hidden="1" customHeight="1" x14ac:dyDescent="0.25"/>
    <row r="125" ht="15" hidden="1" customHeight="1" x14ac:dyDescent="0.25"/>
    <row r="126" ht="15" hidden="1" customHeight="1" x14ac:dyDescent="0.25"/>
    <row r="127" ht="15" hidden="1" customHeight="1" x14ac:dyDescent="0.25"/>
    <row r="128" ht="15" hidden="1" customHeight="1" x14ac:dyDescent="0.25"/>
    <row r="129" ht="15" hidden="1" customHeight="1" x14ac:dyDescent="0.25"/>
    <row r="130" ht="15" hidden="1" customHeight="1" x14ac:dyDescent="0.25"/>
    <row r="131" ht="15" hidden="1" customHeight="1" x14ac:dyDescent="0.25"/>
    <row r="132" ht="15" hidden="1" customHeight="1" x14ac:dyDescent="0.25"/>
    <row r="133" ht="15" hidden="1" customHeight="1" x14ac:dyDescent="0.25"/>
    <row r="134" ht="15" hidden="1" customHeight="1" x14ac:dyDescent="0.25"/>
    <row r="135" ht="15" hidden="1" customHeight="1" x14ac:dyDescent="0.25"/>
    <row r="136" ht="15" hidden="1" customHeight="1" x14ac:dyDescent="0.25"/>
    <row r="137" ht="15" hidden="1" customHeight="1" x14ac:dyDescent="0.25"/>
    <row r="138" ht="15" hidden="1" customHeight="1" x14ac:dyDescent="0.25"/>
    <row r="139" ht="15" hidden="1" customHeight="1" x14ac:dyDescent="0.25"/>
    <row r="140" ht="15" hidden="1" customHeight="1" x14ac:dyDescent="0.25"/>
    <row r="141" ht="15" hidden="1" customHeight="1" x14ac:dyDescent="0.25"/>
    <row r="142" ht="15" hidden="1" customHeight="1" x14ac:dyDescent="0.25"/>
    <row r="143" ht="15" hidden="1" customHeight="1" x14ac:dyDescent="0.25"/>
    <row r="144" ht="15" hidden="1" customHeight="1" x14ac:dyDescent="0.25"/>
    <row r="145" ht="15" hidden="1" customHeight="1" x14ac:dyDescent="0.25"/>
    <row r="146" ht="15" hidden="1" customHeight="1" x14ac:dyDescent="0.25"/>
    <row r="147" ht="15" hidden="1" customHeight="1" x14ac:dyDescent="0.25"/>
    <row r="148" ht="15" hidden="1" customHeight="1" x14ac:dyDescent="0.25"/>
    <row r="149" ht="15" hidden="1" customHeight="1" x14ac:dyDescent="0.25"/>
    <row r="150" ht="15" hidden="1" customHeight="1" x14ac:dyDescent="0.25"/>
    <row r="151" ht="15" hidden="1" customHeight="1" x14ac:dyDescent="0.25"/>
    <row r="152" ht="15" hidden="1" customHeight="1" x14ac:dyDescent="0.25"/>
    <row r="153" ht="15" hidden="1" customHeight="1" x14ac:dyDescent="0.25"/>
    <row r="154" ht="15" hidden="1" customHeight="1" x14ac:dyDescent="0.25"/>
    <row r="155" ht="15" hidden="1" customHeight="1" x14ac:dyDescent="0.25"/>
    <row r="156" ht="15" hidden="1" customHeight="1" x14ac:dyDescent="0.25"/>
    <row r="157" ht="15" hidden="1" customHeight="1" x14ac:dyDescent="0.25"/>
    <row r="158" ht="15" hidden="1" customHeight="1" x14ac:dyDescent="0.25"/>
    <row r="159" ht="15" hidden="1" customHeight="1" x14ac:dyDescent="0.25"/>
    <row r="160" ht="15" hidden="1" customHeight="1" x14ac:dyDescent="0.25"/>
    <row r="161" ht="15" hidden="1" customHeight="1" x14ac:dyDescent="0.25"/>
    <row r="162" ht="15" hidden="1" customHeight="1" x14ac:dyDescent="0.25"/>
    <row r="163" ht="15" hidden="1" customHeight="1" x14ac:dyDescent="0.25"/>
    <row r="164" ht="15" hidden="1" customHeight="1" x14ac:dyDescent="0.25"/>
    <row r="165" ht="15" hidden="1" customHeight="1" x14ac:dyDescent="0.25"/>
    <row r="166" ht="15" hidden="1" customHeight="1" x14ac:dyDescent="0.25"/>
    <row r="167" ht="15" hidden="1" customHeight="1" x14ac:dyDescent="0.25"/>
    <row r="168" ht="15" hidden="1" customHeight="1" x14ac:dyDescent="0.25"/>
    <row r="169" ht="15" hidden="1" customHeight="1" x14ac:dyDescent="0.25"/>
    <row r="170" ht="15" hidden="1" customHeight="1" x14ac:dyDescent="0.25"/>
    <row r="171" ht="15" hidden="1" customHeight="1" x14ac:dyDescent="0.25"/>
    <row r="172" ht="15" hidden="1" customHeight="1" x14ac:dyDescent="0.25"/>
    <row r="173" ht="15" hidden="1" customHeight="1" x14ac:dyDescent="0.25"/>
    <row r="174" ht="15" hidden="1" customHeight="1" x14ac:dyDescent="0.25"/>
    <row r="175" ht="15" hidden="1" customHeight="1" x14ac:dyDescent="0.25"/>
    <row r="176" ht="15" hidden="1" customHeight="1" x14ac:dyDescent="0.25"/>
    <row r="177" ht="15" hidden="1" customHeight="1" x14ac:dyDescent="0.25"/>
    <row r="178" ht="15" hidden="1" customHeight="1" x14ac:dyDescent="0.25"/>
    <row r="179" ht="15" hidden="1" customHeight="1" x14ac:dyDescent="0.25"/>
    <row r="180" ht="15" hidden="1" customHeight="1" x14ac:dyDescent="0.25"/>
    <row r="181" ht="15" hidden="1" customHeight="1" x14ac:dyDescent="0.25"/>
    <row r="182" ht="15" hidden="1" customHeight="1" x14ac:dyDescent="0.25"/>
    <row r="183" ht="15" hidden="1" customHeight="1" x14ac:dyDescent="0.25"/>
    <row r="184" ht="15" hidden="1" customHeight="1" x14ac:dyDescent="0.25"/>
    <row r="185" ht="15" hidden="1" customHeight="1" x14ac:dyDescent="0.25"/>
    <row r="186" ht="15" hidden="1" customHeight="1" x14ac:dyDescent="0.25"/>
    <row r="187" ht="15" hidden="1" customHeight="1" x14ac:dyDescent="0.25"/>
    <row r="188" ht="15" hidden="1" customHeight="1" x14ac:dyDescent="0.25"/>
    <row r="189" ht="15" hidden="1" customHeight="1" x14ac:dyDescent="0.25"/>
    <row r="190" ht="15" hidden="1" customHeight="1" x14ac:dyDescent="0.25"/>
    <row r="191" ht="15" hidden="1" customHeight="1" x14ac:dyDescent="0.25"/>
    <row r="192" ht="15" hidden="1" customHeight="1" x14ac:dyDescent="0.25"/>
    <row r="193" ht="15" hidden="1" customHeight="1" x14ac:dyDescent="0.25"/>
    <row r="194" ht="15" hidden="1" customHeight="1" x14ac:dyDescent="0.25"/>
    <row r="195" ht="15" hidden="1" customHeight="1" x14ac:dyDescent="0.25"/>
    <row r="196" ht="15" hidden="1" customHeight="1" x14ac:dyDescent="0.25"/>
    <row r="197" ht="15" hidden="1" customHeight="1" x14ac:dyDescent="0.25"/>
    <row r="198" ht="15" hidden="1" customHeight="1" x14ac:dyDescent="0.25"/>
    <row r="199" ht="15" hidden="1" customHeight="1" x14ac:dyDescent="0.25"/>
    <row r="200" ht="15" hidden="1" customHeight="1" x14ac:dyDescent="0.25"/>
    <row r="201" ht="15" hidden="1" customHeight="1" x14ac:dyDescent="0.25"/>
    <row r="202" ht="15" hidden="1" customHeight="1" x14ac:dyDescent="0.25"/>
    <row r="203" ht="15" hidden="1" customHeight="1" x14ac:dyDescent="0.25"/>
    <row r="204" ht="15" hidden="1" customHeight="1" x14ac:dyDescent="0.25"/>
    <row r="205" ht="15" hidden="1" customHeight="1" x14ac:dyDescent="0.25"/>
    <row r="206" ht="15" hidden="1" customHeight="1" x14ac:dyDescent="0.25"/>
    <row r="207" ht="15" hidden="1" customHeight="1" x14ac:dyDescent="0.25"/>
    <row r="208" ht="15" hidden="1" customHeight="1" x14ac:dyDescent="0.25"/>
    <row r="209" ht="15" hidden="1" customHeight="1" x14ac:dyDescent="0.25"/>
    <row r="210" ht="15" hidden="1" customHeight="1" x14ac:dyDescent="0.25"/>
    <row r="211" ht="15" hidden="1" customHeight="1" x14ac:dyDescent="0.25"/>
    <row r="212" ht="15" hidden="1" customHeight="1" x14ac:dyDescent="0.25"/>
    <row r="213" ht="15" hidden="1" customHeight="1" x14ac:dyDescent="0.25"/>
    <row r="214" ht="15" hidden="1" customHeight="1" x14ac:dyDescent="0.25"/>
    <row r="215" ht="15" hidden="1" customHeight="1" x14ac:dyDescent="0.25"/>
    <row r="216" ht="15" hidden="1" customHeight="1" x14ac:dyDescent="0.25"/>
    <row r="217" ht="15" hidden="1" customHeight="1" x14ac:dyDescent="0.25"/>
    <row r="218" ht="15" hidden="1" customHeight="1" x14ac:dyDescent="0.25"/>
    <row r="219" ht="15" hidden="1" customHeight="1" x14ac:dyDescent="0.25"/>
    <row r="220" ht="15" hidden="1" customHeight="1" x14ac:dyDescent="0.25"/>
    <row r="221" ht="15" hidden="1" customHeight="1" x14ac:dyDescent="0.25"/>
    <row r="222" ht="15" hidden="1" customHeight="1" x14ac:dyDescent="0.25"/>
    <row r="223" ht="15" hidden="1" customHeight="1" x14ac:dyDescent="0.25"/>
    <row r="224" ht="15" hidden="1" customHeight="1" x14ac:dyDescent="0.25"/>
    <row r="225" ht="15" hidden="1" customHeight="1" x14ac:dyDescent="0.25"/>
    <row r="226" ht="15" hidden="1" customHeight="1" x14ac:dyDescent="0.25"/>
    <row r="227" ht="15" hidden="1" customHeight="1" x14ac:dyDescent="0.25"/>
    <row r="228" ht="15" hidden="1" customHeight="1" x14ac:dyDescent="0.25"/>
    <row r="229" ht="15" hidden="1" customHeight="1" x14ac:dyDescent="0.25"/>
    <row r="230" ht="15" hidden="1" customHeight="1" x14ac:dyDescent="0.25"/>
    <row r="231" ht="15" hidden="1" customHeight="1" x14ac:dyDescent="0.25"/>
    <row r="232" ht="15" hidden="1" customHeight="1" x14ac:dyDescent="0.25"/>
    <row r="233" ht="15" hidden="1" customHeight="1" x14ac:dyDescent="0.25"/>
    <row r="234" ht="15" hidden="1" customHeight="1" x14ac:dyDescent="0.25"/>
    <row r="235" ht="15" hidden="1" customHeight="1" x14ac:dyDescent="0.25"/>
    <row r="236" ht="15" hidden="1" customHeight="1" x14ac:dyDescent="0.25"/>
    <row r="237" ht="15" hidden="1" customHeight="1" x14ac:dyDescent="0.25"/>
    <row r="238" ht="15" hidden="1" customHeight="1" x14ac:dyDescent="0.25"/>
    <row r="239" ht="15" hidden="1" customHeight="1" x14ac:dyDescent="0.25"/>
    <row r="240" ht="15" hidden="1" customHeight="1" x14ac:dyDescent="0.25"/>
    <row r="241" ht="15" hidden="1" customHeight="1" x14ac:dyDescent="0.25"/>
    <row r="242" ht="15" hidden="1" customHeight="1" x14ac:dyDescent="0.25"/>
    <row r="243" ht="15" hidden="1" customHeight="1" x14ac:dyDescent="0.25"/>
    <row r="244" ht="15" hidden="1" customHeight="1" x14ac:dyDescent="0.25"/>
    <row r="245" ht="15" hidden="1" customHeight="1" x14ac:dyDescent="0.25"/>
    <row r="246" ht="15" hidden="1" customHeight="1" x14ac:dyDescent="0.25"/>
    <row r="247" ht="15" hidden="1" customHeight="1" x14ac:dyDescent="0.25"/>
    <row r="248" ht="15" hidden="1" customHeight="1" x14ac:dyDescent="0.25"/>
    <row r="249" ht="15" hidden="1" customHeight="1" x14ac:dyDescent="0.25"/>
    <row r="250" ht="15" hidden="1" customHeight="1" x14ac:dyDescent="0.25"/>
    <row r="251" ht="15" hidden="1" customHeight="1" x14ac:dyDescent="0.25"/>
    <row r="252" ht="15" hidden="1" customHeight="1" x14ac:dyDescent="0.25"/>
    <row r="253" ht="15" hidden="1" customHeight="1" x14ac:dyDescent="0.25"/>
    <row r="254" ht="15" hidden="1" customHeight="1" x14ac:dyDescent="0.25"/>
    <row r="255" ht="15" hidden="1" customHeight="1" x14ac:dyDescent="0.25"/>
    <row r="256" ht="15" hidden="1" customHeight="1" x14ac:dyDescent="0.25"/>
    <row r="257" ht="15" hidden="1" customHeight="1" x14ac:dyDescent="0.25"/>
    <row r="258" ht="15" hidden="1" customHeight="1" x14ac:dyDescent="0.25"/>
    <row r="259" ht="15" hidden="1" customHeight="1" x14ac:dyDescent="0.25"/>
    <row r="260" ht="15" hidden="1" customHeight="1" x14ac:dyDescent="0.25"/>
    <row r="261" ht="15" hidden="1" customHeight="1" x14ac:dyDescent="0.25"/>
    <row r="262" ht="15" hidden="1" customHeight="1" x14ac:dyDescent="0.25"/>
    <row r="263" ht="15" hidden="1" customHeight="1" x14ac:dyDescent="0.25"/>
    <row r="264" ht="15" hidden="1" customHeight="1" x14ac:dyDescent="0.25"/>
    <row r="265" ht="15" hidden="1" customHeight="1" x14ac:dyDescent="0.25"/>
    <row r="266" ht="15" hidden="1" customHeight="1" x14ac:dyDescent="0.25"/>
    <row r="267" ht="15" hidden="1" customHeight="1" x14ac:dyDescent="0.25"/>
    <row r="268" ht="15" hidden="1" customHeight="1" x14ac:dyDescent="0.25"/>
    <row r="269" ht="15" hidden="1" customHeight="1" x14ac:dyDescent="0.25"/>
    <row r="270" ht="15" hidden="1" customHeight="1" x14ac:dyDescent="0.25"/>
    <row r="271" ht="15" hidden="1" customHeight="1" x14ac:dyDescent="0.25"/>
    <row r="272" ht="15" hidden="1" customHeight="1" x14ac:dyDescent="0.25"/>
    <row r="273" ht="15" hidden="1" customHeight="1" x14ac:dyDescent="0.25"/>
    <row r="274" ht="15" hidden="1" customHeight="1" x14ac:dyDescent="0.25"/>
    <row r="275" ht="15" hidden="1" customHeight="1" x14ac:dyDescent="0.25"/>
    <row r="276" ht="15" hidden="1" customHeight="1" x14ac:dyDescent="0.25"/>
    <row r="277" ht="15" hidden="1" customHeight="1" x14ac:dyDescent="0.25"/>
    <row r="278" ht="15" hidden="1" customHeight="1" x14ac:dyDescent="0.25"/>
    <row r="279" ht="15" hidden="1" customHeight="1" x14ac:dyDescent="0.25"/>
    <row r="280" ht="15" hidden="1" customHeight="1" x14ac:dyDescent="0.25"/>
    <row r="281" ht="15" hidden="1" customHeight="1" x14ac:dyDescent="0.25"/>
    <row r="282" ht="15" hidden="1" customHeight="1" x14ac:dyDescent="0.25"/>
    <row r="283" ht="15" hidden="1" customHeight="1" x14ac:dyDescent="0.25"/>
    <row r="284" ht="15" hidden="1" customHeight="1" x14ac:dyDescent="0.25"/>
    <row r="285" ht="15" hidden="1" customHeight="1" x14ac:dyDescent="0.25"/>
    <row r="286" ht="15" hidden="1" customHeight="1" x14ac:dyDescent="0.25"/>
    <row r="287" ht="15" hidden="1" customHeight="1" x14ac:dyDescent="0.25"/>
    <row r="288" ht="15" hidden="1" customHeight="1" x14ac:dyDescent="0.25"/>
    <row r="289" ht="15" hidden="1" customHeight="1" x14ac:dyDescent="0.25"/>
    <row r="290" ht="15" hidden="1" customHeight="1" x14ac:dyDescent="0.25"/>
    <row r="291" ht="15" hidden="1" customHeight="1" x14ac:dyDescent="0.25"/>
    <row r="292" ht="15" hidden="1" customHeight="1" x14ac:dyDescent="0.25"/>
    <row r="293" ht="15" hidden="1" customHeight="1" x14ac:dyDescent="0.25"/>
    <row r="294" ht="15" hidden="1" customHeight="1" x14ac:dyDescent="0.25"/>
    <row r="295" ht="15" hidden="1" customHeight="1" x14ac:dyDescent="0.25"/>
    <row r="296" ht="15" hidden="1" customHeight="1" x14ac:dyDescent="0.25"/>
    <row r="297" ht="15" hidden="1" customHeight="1" x14ac:dyDescent="0.25"/>
    <row r="298" ht="15" hidden="1" customHeight="1" x14ac:dyDescent="0.25"/>
    <row r="299" ht="15" hidden="1" customHeight="1" x14ac:dyDescent="0.25"/>
    <row r="300" ht="15" hidden="1" customHeight="1" x14ac:dyDescent="0.25"/>
  </sheetData>
  <mergeCells count="3">
    <mergeCell ref="B1:L3"/>
    <mergeCell ref="B4:L4"/>
    <mergeCell ref="B5:L5"/>
  </mergeCells>
  <pageMargins left="0.7" right="0.7" top="0.75" bottom="0.75" header="0.3" footer="0.3"/>
  <pageSetup paperSize="9" orientation="portrait" r:id="rId1"/>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Hoja62"/>
  <dimension ref="A1:XFD74"/>
  <sheetViews>
    <sheetView showGridLines="0" zoomScale="85" zoomScaleNormal="85" workbookViewId="0">
      <pane xSplit="1" ySplit="7" topLeftCell="B33" activePane="bottomRight" state="frozen"/>
      <selection activeCell="I25" sqref="I25"/>
      <selection pane="topRight" activeCell="I25" sqref="I25"/>
      <selection pane="bottomLeft" activeCell="I25" sqref="I25"/>
      <selection pane="bottomRight" activeCell="B4" sqref="B4:H4"/>
    </sheetView>
  </sheetViews>
  <sheetFormatPr baseColWidth="10" defaultColWidth="0" defaultRowHeight="0" customHeight="1" zeroHeight="1" x14ac:dyDescent="0.25"/>
  <cols>
    <col min="1" max="1" width="4" style="566" customWidth="1"/>
    <col min="2" max="2" width="51.85546875" style="566" customWidth="1"/>
    <col min="3" max="3" width="17.140625" style="566" customWidth="1"/>
    <col min="4" max="5" width="15.140625" style="566" customWidth="1"/>
    <col min="6" max="6" width="17.140625" style="566" customWidth="1"/>
    <col min="7" max="8" width="15.140625" style="566" customWidth="1"/>
    <col min="9" max="9" width="2.85546875" style="566" customWidth="1"/>
    <col min="10" max="10" width="3" style="566" customWidth="1"/>
    <col min="11" max="16384" width="9.140625" style="566" hidden="1"/>
  </cols>
  <sheetData>
    <row r="1" spans="2:16384" ht="15" x14ac:dyDescent="0.25">
      <c r="B1" s="1985"/>
      <c r="C1" s="1986"/>
      <c r="D1" s="1986"/>
      <c r="E1" s="1986"/>
      <c r="F1" s="1986"/>
      <c r="G1" s="1986"/>
      <c r="H1" s="1987"/>
    </row>
    <row r="2" spans="2:16384" ht="15" x14ac:dyDescent="0.25">
      <c r="B2" s="1988"/>
      <c r="C2" s="1989"/>
      <c r="D2" s="1989"/>
      <c r="E2" s="1989"/>
      <c r="F2" s="1989"/>
      <c r="G2" s="1989"/>
      <c r="H2" s="1990"/>
    </row>
    <row r="3" spans="2:16384" ht="16.5" thickBot="1" x14ac:dyDescent="0.3">
      <c r="B3" s="1991"/>
      <c r="C3" s="1992"/>
      <c r="D3" s="1992"/>
      <c r="E3" s="1992"/>
      <c r="F3" s="1992"/>
      <c r="G3" s="1992"/>
      <c r="H3" s="1993"/>
      <c r="I3" s="567"/>
      <c r="J3" s="567"/>
      <c r="K3" s="567"/>
    </row>
    <row r="4" spans="2:16384" ht="21.75" thickBot="1" x14ac:dyDescent="0.4">
      <c r="B4" s="2034" t="s">
        <v>3102</v>
      </c>
      <c r="C4" s="2035"/>
      <c r="D4" s="2035"/>
      <c r="E4" s="2035"/>
      <c r="F4" s="2035"/>
      <c r="G4" s="2035"/>
      <c r="H4" s="2037"/>
      <c r="I4" s="567"/>
      <c r="J4" s="567"/>
      <c r="K4" s="567"/>
    </row>
    <row r="5" spans="2:16384" s="569" customFormat="1" ht="15.75" x14ac:dyDescent="0.25">
      <c r="B5" s="2038"/>
      <c r="C5" s="2038"/>
      <c r="D5" s="2038"/>
      <c r="E5" s="2038"/>
      <c r="F5" s="2038"/>
      <c r="G5" s="2038"/>
      <c r="H5" s="2038"/>
      <c r="I5" s="568"/>
      <c r="J5" s="568"/>
      <c r="K5" s="568"/>
    </row>
    <row r="6" spans="2:16384" s="569" customFormat="1" ht="18.75" customHeight="1" x14ac:dyDescent="0.25">
      <c r="B6" s="2172" t="s">
        <v>632</v>
      </c>
      <c r="C6" s="2168" t="s">
        <v>137</v>
      </c>
      <c r="D6" s="2122" t="s">
        <v>633</v>
      </c>
      <c r="E6" s="2170"/>
      <c r="F6" s="2139" t="s">
        <v>143</v>
      </c>
      <c r="G6" s="2122" t="s">
        <v>634</v>
      </c>
      <c r="H6" s="2122"/>
      <c r="I6" s="568"/>
      <c r="J6" s="568"/>
      <c r="K6" s="568"/>
    </row>
    <row r="7" spans="2:16384" ht="18.75" customHeight="1" thickBot="1" x14ac:dyDescent="0.3">
      <c r="B7" s="2173"/>
      <c r="C7" s="2169"/>
      <c r="D7" s="617" t="s">
        <v>586</v>
      </c>
      <c r="E7" s="618" t="s">
        <v>587</v>
      </c>
      <c r="F7" s="2171"/>
      <c r="G7" s="617" t="s">
        <v>586</v>
      </c>
      <c r="H7" s="617" t="s">
        <v>587</v>
      </c>
    </row>
    <row r="8" spans="2:16384" ht="18.75" customHeight="1" thickBot="1" x14ac:dyDescent="0.3">
      <c r="B8" s="693" t="s">
        <v>192</v>
      </c>
      <c r="C8" s="804">
        <f t="shared" ref="C8:H8" si="0">SUM(C9:C23)</f>
        <v>3481</v>
      </c>
      <c r="D8" s="805">
        <f t="shared" si="0"/>
        <v>2054</v>
      </c>
      <c r="E8" s="806">
        <f t="shared" si="0"/>
        <v>1427</v>
      </c>
      <c r="F8" s="807">
        <f t="shared" si="0"/>
        <v>3687</v>
      </c>
      <c r="G8" s="805">
        <f t="shared" si="0"/>
        <v>2139</v>
      </c>
      <c r="H8" s="817">
        <f t="shared" si="0"/>
        <v>1548</v>
      </c>
      <c r="I8" s="808"/>
      <c r="J8" s="808"/>
      <c r="K8" s="808"/>
      <c r="L8" s="809"/>
      <c r="M8" s="809"/>
      <c r="N8" s="809"/>
      <c r="O8" s="809"/>
      <c r="P8" s="809"/>
      <c r="Q8" s="809"/>
      <c r="R8" s="809"/>
      <c r="S8" s="809"/>
      <c r="T8" s="809"/>
      <c r="U8" s="809"/>
      <c r="V8" s="809"/>
      <c r="W8" s="809"/>
      <c r="X8" s="809"/>
      <c r="Y8" s="809"/>
      <c r="Z8" s="809"/>
      <c r="AA8" s="809"/>
      <c r="AB8" s="809"/>
      <c r="AC8" s="809"/>
      <c r="AD8" s="809"/>
      <c r="AE8" s="809"/>
      <c r="AF8" s="809"/>
      <c r="AG8" s="809"/>
      <c r="AH8" s="809"/>
      <c r="AI8" s="809"/>
      <c r="AJ8" s="809"/>
      <c r="AK8" s="809"/>
      <c r="AL8" s="809"/>
      <c r="AM8" s="809"/>
      <c r="AN8" s="809"/>
      <c r="AO8" s="809"/>
      <c r="AP8" s="809"/>
      <c r="AQ8" s="809"/>
      <c r="AR8" s="809"/>
      <c r="AS8" s="809"/>
      <c r="AT8" s="809"/>
      <c r="AU8" s="809"/>
      <c r="AV8" s="809"/>
      <c r="AW8" s="809"/>
      <c r="AX8" s="809"/>
      <c r="AY8" s="809"/>
      <c r="AZ8" s="809"/>
      <c r="BA8" s="809"/>
      <c r="BB8" s="809"/>
      <c r="BC8" s="809"/>
      <c r="BD8" s="809"/>
      <c r="BE8" s="809"/>
      <c r="BF8" s="809"/>
      <c r="BG8" s="809"/>
      <c r="BH8" s="809"/>
      <c r="BI8" s="809"/>
      <c r="BJ8" s="809"/>
      <c r="BK8" s="809"/>
      <c r="BL8" s="809"/>
      <c r="BM8" s="809"/>
      <c r="BN8" s="809"/>
      <c r="BO8" s="809"/>
      <c r="BP8" s="809"/>
      <c r="BQ8" s="809"/>
      <c r="BR8" s="809"/>
      <c r="BS8" s="809"/>
      <c r="BT8" s="809"/>
      <c r="BU8" s="809"/>
      <c r="BV8" s="809"/>
      <c r="BW8" s="809"/>
      <c r="BX8" s="809"/>
      <c r="BY8" s="809"/>
      <c r="BZ8" s="809"/>
      <c r="CA8" s="809"/>
      <c r="CB8" s="809"/>
      <c r="CC8" s="809"/>
      <c r="CD8" s="809"/>
      <c r="CE8" s="809"/>
      <c r="CF8" s="809"/>
      <c r="CG8" s="809"/>
      <c r="CH8" s="809"/>
      <c r="CI8" s="809"/>
      <c r="CJ8" s="809"/>
      <c r="CK8" s="809"/>
      <c r="CL8" s="809"/>
      <c r="CM8" s="809"/>
      <c r="CN8" s="809"/>
      <c r="CO8" s="809"/>
      <c r="CP8" s="809"/>
      <c r="CQ8" s="809"/>
      <c r="CR8" s="809"/>
      <c r="CS8" s="809"/>
      <c r="CT8" s="809"/>
      <c r="CU8" s="809"/>
      <c r="CV8" s="809"/>
      <c r="CW8" s="809"/>
      <c r="CX8" s="809"/>
      <c r="CY8" s="809"/>
      <c r="CZ8" s="809"/>
      <c r="DA8" s="809"/>
      <c r="DB8" s="809"/>
      <c r="DC8" s="809"/>
      <c r="DD8" s="809"/>
      <c r="DE8" s="809"/>
      <c r="DF8" s="809"/>
      <c r="DG8" s="809"/>
      <c r="DH8" s="809"/>
      <c r="DI8" s="809"/>
      <c r="DJ8" s="809"/>
      <c r="DK8" s="809"/>
      <c r="DL8" s="809"/>
      <c r="DM8" s="809"/>
      <c r="DN8" s="809"/>
      <c r="DO8" s="809"/>
      <c r="DP8" s="809"/>
      <c r="DQ8" s="809"/>
      <c r="DR8" s="809"/>
      <c r="DS8" s="809"/>
      <c r="DT8" s="809"/>
      <c r="DU8" s="809"/>
      <c r="DV8" s="809"/>
      <c r="DW8" s="809"/>
      <c r="DX8" s="809"/>
      <c r="DY8" s="809"/>
      <c r="DZ8" s="809"/>
      <c r="EA8" s="809"/>
      <c r="EB8" s="809"/>
      <c r="EC8" s="809"/>
      <c r="ED8" s="809"/>
      <c r="EE8" s="809"/>
      <c r="EF8" s="809"/>
      <c r="EG8" s="809"/>
      <c r="EH8" s="809"/>
      <c r="EI8" s="809"/>
      <c r="EJ8" s="809"/>
      <c r="EK8" s="809"/>
      <c r="EL8" s="809"/>
      <c r="EM8" s="809"/>
      <c r="EN8" s="809"/>
      <c r="EO8" s="809"/>
      <c r="EP8" s="809"/>
      <c r="EQ8" s="809"/>
      <c r="ER8" s="809"/>
      <c r="ES8" s="809"/>
      <c r="ET8" s="809"/>
      <c r="EU8" s="809"/>
      <c r="EV8" s="809"/>
      <c r="EW8" s="809"/>
      <c r="EX8" s="809"/>
      <c r="EY8" s="809"/>
      <c r="EZ8" s="809"/>
      <c r="FA8" s="809"/>
      <c r="FB8" s="809"/>
      <c r="FC8" s="809"/>
      <c r="FD8" s="809"/>
      <c r="FE8" s="809"/>
      <c r="FF8" s="809"/>
      <c r="FG8" s="809"/>
      <c r="FH8" s="809"/>
      <c r="FI8" s="809"/>
      <c r="FJ8" s="809"/>
      <c r="FK8" s="809"/>
      <c r="FL8" s="809"/>
      <c r="FM8" s="809"/>
      <c r="FN8" s="809"/>
      <c r="FO8" s="809"/>
      <c r="FP8" s="809"/>
      <c r="FQ8" s="809"/>
      <c r="FR8" s="809"/>
      <c r="FS8" s="809"/>
      <c r="FT8" s="809"/>
      <c r="FU8" s="809"/>
      <c r="FV8" s="809"/>
      <c r="FW8" s="809"/>
      <c r="FX8" s="809"/>
      <c r="FY8" s="809"/>
      <c r="FZ8" s="809"/>
      <c r="GA8" s="809"/>
      <c r="GB8" s="809"/>
      <c r="GC8" s="809"/>
      <c r="GD8" s="809"/>
      <c r="GE8" s="809"/>
      <c r="GF8" s="809"/>
      <c r="GG8" s="809"/>
      <c r="GH8" s="809"/>
      <c r="GI8" s="809"/>
      <c r="GJ8" s="809"/>
      <c r="GK8" s="809"/>
      <c r="GL8" s="809"/>
      <c r="GM8" s="809"/>
      <c r="GN8" s="809"/>
      <c r="GO8" s="809"/>
      <c r="GP8" s="809"/>
      <c r="GQ8" s="809"/>
      <c r="GR8" s="809"/>
      <c r="GS8" s="809"/>
      <c r="GT8" s="809"/>
      <c r="GU8" s="809"/>
      <c r="GV8" s="809"/>
      <c r="GW8" s="809"/>
      <c r="GX8" s="809"/>
      <c r="GY8" s="809"/>
      <c r="GZ8" s="809"/>
      <c r="HA8" s="809"/>
      <c r="HB8" s="809"/>
      <c r="HC8" s="809"/>
      <c r="HD8" s="809"/>
      <c r="HE8" s="809"/>
      <c r="HF8" s="809"/>
      <c r="HG8" s="809"/>
      <c r="HH8" s="809"/>
      <c r="HI8" s="809"/>
      <c r="HJ8" s="809"/>
      <c r="HK8" s="809"/>
      <c r="HL8" s="809"/>
      <c r="HM8" s="809"/>
      <c r="HN8" s="809"/>
      <c r="HO8" s="809"/>
      <c r="HP8" s="809"/>
      <c r="HQ8" s="809"/>
      <c r="HR8" s="809"/>
      <c r="HS8" s="809"/>
      <c r="HT8" s="809"/>
      <c r="HU8" s="809"/>
      <c r="HV8" s="809"/>
      <c r="HW8" s="809"/>
      <c r="HX8" s="809"/>
      <c r="HY8" s="809"/>
      <c r="HZ8" s="809"/>
      <c r="IA8" s="809"/>
      <c r="IB8" s="809"/>
      <c r="IC8" s="809"/>
      <c r="ID8" s="809"/>
      <c r="IE8" s="809"/>
      <c r="IF8" s="809"/>
      <c r="IG8" s="809"/>
      <c r="IH8" s="809"/>
      <c r="II8" s="809"/>
      <c r="IJ8" s="809"/>
      <c r="IK8" s="809"/>
      <c r="IL8" s="809"/>
      <c r="IM8" s="809"/>
      <c r="IN8" s="809"/>
      <c r="IO8" s="809"/>
      <c r="IP8" s="809"/>
      <c r="IQ8" s="809"/>
      <c r="IR8" s="809"/>
      <c r="IS8" s="809"/>
      <c r="IT8" s="809"/>
      <c r="IU8" s="809"/>
      <c r="IV8" s="809"/>
      <c r="IW8" s="809"/>
      <c r="IX8" s="809"/>
      <c r="IY8" s="809"/>
      <c r="IZ8" s="809"/>
      <c r="JA8" s="809"/>
      <c r="JB8" s="809"/>
      <c r="JC8" s="809"/>
      <c r="JD8" s="809"/>
      <c r="JE8" s="809"/>
      <c r="JF8" s="809"/>
      <c r="JG8" s="809"/>
      <c r="JH8" s="809"/>
      <c r="JI8" s="809"/>
      <c r="JJ8" s="809"/>
      <c r="JK8" s="809"/>
      <c r="JL8" s="809"/>
      <c r="JM8" s="809"/>
      <c r="JN8" s="809"/>
      <c r="JO8" s="809"/>
      <c r="JP8" s="809"/>
      <c r="JQ8" s="809"/>
      <c r="JR8" s="809"/>
      <c r="JS8" s="809"/>
      <c r="JT8" s="809"/>
      <c r="JU8" s="809"/>
      <c r="JV8" s="809"/>
      <c r="JW8" s="809"/>
      <c r="JX8" s="809"/>
      <c r="JY8" s="809"/>
      <c r="JZ8" s="809"/>
      <c r="KA8" s="809"/>
      <c r="KB8" s="809"/>
      <c r="KC8" s="809"/>
      <c r="KD8" s="809"/>
      <c r="KE8" s="809"/>
      <c r="KF8" s="809"/>
      <c r="KG8" s="809"/>
      <c r="KH8" s="809"/>
      <c r="KI8" s="809"/>
      <c r="KJ8" s="809"/>
      <c r="KK8" s="809"/>
      <c r="KL8" s="809"/>
      <c r="KM8" s="809"/>
      <c r="KN8" s="809"/>
      <c r="KO8" s="809"/>
      <c r="KP8" s="809"/>
      <c r="KQ8" s="809"/>
      <c r="KR8" s="809"/>
      <c r="KS8" s="809"/>
      <c r="KT8" s="809"/>
      <c r="KU8" s="809"/>
      <c r="KV8" s="809"/>
      <c r="KW8" s="809"/>
      <c r="KX8" s="809"/>
      <c r="KY8" s="809"/>
      <c r="KZ8" s="809"/>
      <c r="LA8" s="809"/>
      <c r="LB8" s="809"/>
      <c r="LC8" s="809"/>
      <c r="LD8" s="809"/>
      <c r="LE8" s="809"/>
      <c r="LF8" s="809"/>
      <c r="LG8" s="809"/>
      <c r="LH8" s="809"/>
      <c r="LI8" s="809"/>
      <c r="LJ8" s="809"/>
      <c r="LK8" s="809"/>
      <c r="LL8" s="809"/>
      <c r="LM8" s="809"/>
      <c r="LN8" s="809"/>
      <c r="LO8" s="809"/>
      <c r="LP8" s="809"/>
      <c r="LQ8" s="809"/>
      <c r="LR8" s="809"/>
      <c r="LS8" s="809"/>
      <c r="LT8" s="809"/>
      <c r="LU8" s="809"/>
      <c r="LV8" s="809"/>
      <c r="LW8" s="809"/>
      <c r="LX8" s="809"/>
      <c r="LY8" s="809"/>
      <c r="LZ8" s="809"/>
      <c r="MA8" s="809"/>
      <c r="MB8" s="809"/>
      <c r="MC8" s="809"/>
      <c r="MD8" s="809"/>
      <c r="ME8" s="809"/>
      <c r="MF8" s="809"/>
      <c r="MG8" s="809"/>
      <c r="MH8" s="809"/>
      <c r="MI8" s="809"/>
      <c r="MJ8" s="809"/>
      <c r="MK8" s="809"/>
      <c r="ML8" s="809"/>
      <c r="MM8" s="809"/>
      <c r="MN8" s="809"/>
      <c r="MO8" s="809"/>
      <c r="MP8" s="809"/>
      <c r="MQ8" s="809"/>
      <c r="MR8" s="809"/>
      <c r="MS8" s="809"/>
      <c r="MT8" s="809"/>
      <c r="MU8" s="809"/>
      <c r="MV8" s="809"/>
      <c r="MW8" s="809"/>
      <c r="MX8" s="809"/>
      <c r="MY8" s="809"/>
      <c r="MZ8" s="809"/>
      <c r="NA8" s="809"/>
      <c r="NB8" s="809"/>
      <c r="NC8" s="809"/>
      <c r="ND8" s="809"/>
      <c r="NE8" s="809"/>
      <c r="NF8" s="809"/>
      <c r="NG8" s="809"/>
      <c r="NH8" s="809"/>
      <c r="NI8" s="809"/>
      <c r="NJ8" s="809"/>
      <c r="NK8" s="809"/>
      <c r="NL8" s="809"/>
      <c r="NM8" s="809"/>
      <c r="NN8" s="809"/>
      <c r="NO8" s="809"/>
      <c r="NP8" s="809"/>
      <c r="NQ8" s="809"/>
      <c r="NR8" s="809"/>
      <c r="NS8" s="809"/>
      <c r="NT8" s="809"/>
      <c r="NU8" s="809"/>
      <c r="NV8" s="809"/>
      <c r="NW8" s="809"/>
      <c r="NX8" s="809"/>
      <c r="NY8" s="809"/>
      <c r="NZ8" s="809"/>
      <c r="OA8" s="809"/>
      <c r="OB8" s="809"/>
      <c r="OC8" s="809"/>
      <c r="OD8" s="809"/>
      <c r="OE8" s="809"/>
      <c r="OF8" s="809"/>
      <c r="OG8" s="809"/>
      <c r="OH8" s="809"/>
      <c r="OI8" s="809"/>
      <c r="OJ8" s="809"/>
      <c r="OK8" s="809"/>
      <c r="OL8" s="809"/>
      <c r="OM8" s="809"/>
      <c r="ON8" s="809"/>
      <c r="OO8" s="809"/>
      <c r="OP8" s="809"/>
      <c r="OQ8" s="809"/>
      <c r="OR8" s="809"/>
      <c r="OS8" s="809"/>
      <c r="OT8" s="809"/>
      <c r="OU8" s="809"/>
      <c r="OV8" s="809"/>
      <c r="OW8" s="809"/>
      <c r="OX8" s="809"/>
      <c r="OY8" s="809"/>
      <c r="OZ8" s="809"/>
      <c r="PA8" s="809"/>
      <c r="PB8" s="809"/>
      <c r="PC8" s="809"/>
      <c r="PD8" s="809"/>
      <c r="PE8" s="809"/>
      <c r="PF8" s="809"/>
      <c r="PG8" s="809"/>
      <c r="PH8" s="809"/>
      <c r="PI8" s="809"/>
      <c r="PJ8" s="809"/>
      <c r="PK8" s="809"/>
      <c r="PL8" s="809"/>
      <c r="PM8" s="809"/>
      <c r="PN8" s="809"/>
      <c r="PO8" s="809"/>
      <c r="PP8" s="809"/>
      <c r="PQ8" s="809"/>
      <c r="PR8" s="809"/>
      <c r="PS8" s="809"/>
      <c r="PT8" s="809"/>
      <c r="PU8" s="809"/>
      <c r="PV8" s="809"/>
      <c r="PW8" s="809"/>
      <c r="PX8" s="809"/>
      <c r="PY8" s="809"/>
      <c r="PZ8" s="809"/>
      <c r="QA8" s="809"/>
      <c r="QB8" s="809"/>
      <c r="QC8" s="809"/>
      <c r="QD8" s="809"/>
      <c r="QE8" s="809"/>
      <c r="QF8" s="809"/>
      <c r="QG8" s="809"/>
      <c r="QH8" s="809"/>
      <c r="QI8" s="809"/>
      <c r="QJ8" s="809"/>
      <c r="QK8" s="809"/>
      <c r="QL8" s="809"/>
      <c r="QM8" s="809"/>
      <c r="QN8" s="809"/>
      <c r="QO8" s="809"/>
      <c r="QP8" s="809"/>
      <c r="QQ8" s="809"/>
      <c r="QR8" s="809"/>
      <c r="QS8" s="809"/>
      <c r="QT8" s="809"/>
      <c r="QU8" s="809"/>
      <c r="QV8" s="809"/>
      <c r="QW8" s="809"/>
      <c r="QX8" s="809"/>
      <c r="QY8" s="809"/>
      <c r="QZ8" s="809"/>
      <c r="RA8" s="809"/>
      <c r="RB8" s="809"/>
      <c r="RC8" s="809"/>
      <c r="RD8" s="809"/>
      <c r="RE8" s="809"/>
      <c r="RF8" s="809"/>
      <c r="RG8" s="809"/>
      <c r="RH8" s="809"/>
      <c r="RI8" s="809"/>
      <c r="RJ8" s="809"/>
      <c r="RK8" s="809"/>
      <c r="RL8" s="809"/>
      <c r="RM8" s="809"/>
      <c r="RN8" s="809"/>
      <c r="RO8" s="809"/>
      <c r="RP8" s="809"/>
      <c r="RQ8" s="809"/>
      <c r="RR8" s="809"/>
      <c r="RS8" s="809"/>
      <c r="RT8" s="809"/>
      <c r="RU8" s="809"/>
      <c r="RV8" s="809"/>
      <c r="RW8" s="809"/>
      <c r="RX8" s="809"/>
      <c r="RY8" s="809"/>
      <c r="RZ8" s="809"/>
      <c r="SA8" s="809"/>
      <c r="SB8" s="809"/>
      <c r="SC8" s="809"/>
      <c r="SD8" s="809"/>
      <c r="SE8" s="809"/>
      <c r="SF8" s="809"/>
      <c r="SG8" s="809"/>
      <c r="SH8" s="809"/>
      <c r="SI8" s="809"/>
      <c r="SJ8" s="809"/>
      <c r="SK8" s="809"/>
      <c r="SL8" s="809"/>
      <c r="SM8" s="809"/>
      <c r="SN8" s="809"/>
      <c r="SO8" s="809"/>
      <c r="SP8" s="809"/>
      <c r="SQ8" s="809"/>
      <c r="SR8" s="809"/>
      <c r="SS8" s="809"/>
      <c r="ST8" s="809"/>
      <c r="SU8" s="809"/>
      <c r="SV8" s="809"/>
      <c r="SW8" s="809"/>
      <c r="SX8" s="809"/>
      <c r="SY8" s="809"/>
      <c r="SZ8" s="809"/>
      <c r="TA8" s="809"/>
      <c r="TB8" s="809"/>
      <c r="TC8" s="809"/>
      <c r="TD8" s="809"/>
      <c r="TE8" s="809"/>
      <c r="TF8" s="809"/>
      <c r="TG8" s="809"/>
      <c r="TH8" s="809"/>
      <c r="TI8" s="809"/>
      <c r="TJ8" s="809"/>
      <c r="TK8" s="809"/>
      <c r="TL8" s="809"/>
      <c r="TM8" s="809"/>
      <c r="TN8" s="809"/>
      <c r="TO8" s="809"/>
      <c r="TP8" s="809"/>
      <c r="TQ8" s="809"/>
      <c r="TR8" s="809"/>
      <c r="TS8" s="809"/>
      <c r="TT8" s="809"/>
      <c r="TU8" s="809"/>
      <c r="TV8" s="809"/>
      <c r="TW8" s="809"/>
      <c r="TX8" s="809"/>
      <c r="TY8" s="809"/>
      <c r="TZ8" s="809"/>
      <c r="UA8" s="809"/>
      <c r="UB8" s="809"/>
      <c r="UC8" s="809"/>
      <c r="UD8" s="809"/>
      <c r="UE8" s="809"/>
      <c r="UF8" s="809"/>
      <c r="UG8" s="809"/>
      <c r="UH8" s="809"/>
      <c r="UI8" s="809"/>
      <c r="UJ8" s="809"/>
      <c r="UK8" s="809"/>
      <c r="UL8" s="809"/>
      <c r="UM8" s="809"/>
      <c r="UN8" s="809"/>
      <c r="UO8" s="809"/>
      <c r="UP8" s="809"/>
      <c r="UQ8" s="809"/>
      <c r="UR8" s="809"/>
      <c r="US8" s="809"/>
      <c r="UT8" s="809"/>
      <c r="UU8" s="809"/>
      <c r="UV8" s="809"/>
      <c r="UW8" s="809"/>
      <c r="UX8" s="809"/>
      <c r="UY8" s="809"/>
      <c r="UZ8" s="809"/>
      <c r="VA8" s="809"/>
      <c r="VB8" s="809"/>
      <c r="VC8" s="809"/>
      <c r="VD8" s="809"/>
      <c r="VE8" s="809"/>
      <c r="VF8" s="809"/>
      <c r="VG8" s="809"/>
      <c r="VH8" s="809"/>
      <c r="VI8" s="809"/>
      <c r="VJ8" s="809"/>
      <c r="VK8" s="809"/>
      <c r="VL8" s="809"/>
      <c r="VM8" s="809"/>
      <c r="VN8" s="809"/>
      <c r="VO8" s="809"/>
      <c r="VP8" s="809"/>
      <c r="VQ8" s="809"/>
      <c r="VR8" s="809"/>
      <c r="VS8" s="809"/>
      <c r="VT8" s="809"/>
      <c r="VU8" s="809"/>
      <c r="VV8" s="809"/>
      <c r="VW8" s="809"/>
      <c r="VX8" s="809"/>
      <c r="VY8" s="809"/>
      <c r="VZ8" s="809"/>
      <c r="WA8" s="809"/>
      <c r="WB8" s="809"/>
      <c r="WC8" s="809"/>
      <c r="WD8" s="809"/>
      <c r="WE8" s="809"/>
      <c r="WF8" s="809"/>
      <c r="WG8" s="809"/>
      <c r="WH8" s="809"/>
      <c r="WI8" s="809"/>
      <c r="WJ8" s="809"/>
      <c r="WK8" s="809"/>
      <c r="WL8" s="809"/>
      <c r="WM8" s="809"/>
      <c r="WN8" s="809"/>
      <c r="WO8" s="809"/>
      <c r="WP8" s="809"/>
      <c r="WQ8" s="809"/>
      <c r="WR8" s="809"/>
      <c r="WS8" s="809"/>
      <c r="WT8" s="809"/>
      <c r="WU8" s="809"/>
      <c r="WV8" s="809"/>
      <c r="WW8" s="809"/>
      <c r="WX8" s="809"/>
      <c r="WY8" s="809"/>
      <c r="WZ8" s="809"/>
      <c r="XA8" s="809"/>
      <c r="XB8" s="809"/>
      <c r="XC8" s="809"/>
      <c r="XD8" s="809"/>
      <c r="XE8" s="809"/>
      <c r="XF8" s="809"/>
      <c r="XG8" s="809"/>
      <c r="XH8" s="809"/>
      <c r="XI8" s="809"/>
      <c r="XJ8" s="809"/>
      <c r="XK8" s="809"/>
      <c r="XL8" s="809"/>
      <c r="XM8" s="809"/>
      <c r="XN8" s="809"/>
      <c r="XO8" s="809"/>
      <c r="XP8" s="809"/>
      <c r="XQ8" s="809"/>
      <c r="XR8" s="809"/>
      <c r="XS8" s="809"/>
      <c r="XT8" s="809"/>
      <c r="XU8" s="809"/>
      <c r="XV8" s="809"/>
      <c r="XW8" s="809"/>
      <c r="XX8" s="809"/>
      <c r="XY8" s="809"/>
      <c r="XZ8" s="809"/>
      <c r="YA8" s="809"/>
      <c r="YB8" s="809"/>
      <c r="YC8" s="809"/>
      <c r="YD8" s="809"/>
      <c r="YE8" s="809"/>
      <c r="YF8" s="809"/>
      <c r="YG8" s="809"/>
      <c r="YH8" s="809"/>
      <c r="YI8" s="809"/>
      <c r="YJ8" s="809"/>
      <c r="YK8" s="809"/>
      <c r="YL8" s="809"/>
      <c r="YM8" s="809"/>
      <c r="YN8" s="809"/>
      <c r="YO8" s="809"/>
      <c r="YP8" s="809"/>
      <c r="YQ8" s="809"/>
      <c r="YR8" s="809"/>
      <c r="YS8" s="809"/>
      <c r="YT8" s="809"/>
      <c r="YU8" s="809"/>
      <c r="YV8" s="809"/>
      <c r="YW8" s="809"/>
      <c r="YX8" s="809"/>
      <c r="YY8" s="809"/>
      <c r="YZ8" s="809"/>
      <c r="ZA8" s="809"/>
      <c r="ZB8" s="809"/>
      <c r="ZC8" s="809"/>
      <c r="ZD8" s="809"/>
      <c r="ZE8" s="809"/>
      <c r="ZF8" s="809"/>
      <c r="ZG8" s="809"/>
      <c r="ZH8" s="809"/>
      <c r="ZI8" s="809"/>
      <c r="ZJ8" s="809"/>
      <c r="ZK8" s="809"/>
      <c r="ZL8" s="809"/>
      <c r="ZM8" s="809"/>
      <c r="ZN8" s="809"/>
      <c r="ZO8" s="809"/>
      <c r="ZP8" s="809"/>
      <c r="ZQ8" s="809"/>
      <c r="ZR8" s="809"/>
      <c r="ZS8" s="809"/>
      <c r="ZT8" s="809"/>
      <c r="ZU8" s="809"/>
      <c r="ZV8" s="809"/>
      <c r="ZW8" s="809"/>
      <c r="ZX8" s="809"/>
      <c r="ZY8" s="809"/>
      <c r="ZZ8" s="809"/>
      <c r="AAA8" s="809"/>
      <c r="AAB8" s="809"/>
      <c r="AAC8" s="809"/>
      <c r="AAD8" s="809"/>
      <c r="AAE8" s="809"/>
      <c r="AAF8" s="809"/>
      <c r="AAG8" s="809"/>
      <c r="AAH8" s="809"/>
      <c r="AAI8" s="809"/>
      <c r="AAJ8" s="809"/>
      <c r="AAK8" s="809"/>
      <c r="AAL8" s="809"/>
      <c r="AAM8" s="809"/>
      <c r="AAN8" s="809"/>
      <c r="AAO8" s="809"/>
      <c r="AAP8" s="809"/>
      <c r="AAQ8" s="809"/>
      <c r="AAR8" s="809"/>
      <c r="AAS8" s="809"/>
      <c r="AAT8" s="809"/>
      <c r="AAU8" s="809"/>
      <c r="AAV8" s="809"/>
      <c r="AAW8" s="809"/>
      <c r="AAX8" s="809"/>
      <c r="AAY8" s="809"/>
      <c r="AAZ8" s="809"/>
      <c r="ABA8" s="809"/>
      <c r="ABB8" s="809"/>
      <c r="ABC8" s="809"/>
      <c r="ABD8" s="809"/>
      <c r="ABE8" s="809"/>
      <c r="ABF8" s="809"/>
      <c r="ABG8" s="809"/>
      <c r="ABH8" s="809"/>
      <c r="ABI8" s="809"/>
      <c r="ABJ8" s="809"/>
      <c r="ABK8" s="809"/>
      <c r="ABL8" s="809"/>
      <c r="ABM8" s="809"/>
      <c r="ABN8" s="809"/>
      <c r="ABO8" s="809"/>
      <c r="ABP8" s="809"/>
      <c r="ABQ8" s="809"/>
      <c r="ABR8" s="809"/>
      <c r="ABS8" s="809"/>
      <c r="ABT8" s="809"/>
      <c r="ABU8" s="809"/>
      <c r="ABV8" s="809"/>
      <c r="ABW8" s="809"/>
      <c r="ABX8" s="809"/>
      <c r="ABY8" s="809"/>
      <c r="ABZ8" s="809"/>
      <c r="ACA8" s="809"/>
      <c r="ACB8" s="809"/>
      <c r="ACC8" s="809"/>
      <c r="ACD8" s="809"/>
      <c r="ACE8" s="809"/>
      <c r="ACF8" s="809"/>
      <c r="ACG8" s="809"/>
      <c r="ACH8" s="809"/>
      <c r="ACI8" s="809"/>
      <c r="ACJ8" s="809"/>
      <c r="ACK8" s="809"/>
      <c r="ACL8" s="809"/>
      <c r="ACM8" s="809"/>
      <c r="ACN8" s="809"/>
      <c r="ACO8" s="809"/>
      <c r="ACP8" s="809"/>
      <c r="ACQ8" s="809"/>
      <c r="ACR8" s="809"/>
      <c r="ACS8" s="809"/>
      <c r="ACT8" s="809"/>
      <c r="ACU8" s="809"/>
      <c r="ACV8" s="809"/>
      <c r="ACW8" s="809"/>
      <c r="ACX8" s="809"/>
      <c r="ACY8" s="809"/>
      <c r="ACZ8" s="809"/>
      <c r="ADA8" s="809"/>
      <c r="ADB8" s="809"/>
      <c r="ADC8" s="809"/>
      <c r="ADD8" s="809"/>
      <c r="ADE8" s="809"/>
      <c r="ADF8" s="809"/>
      <c r="ADG8" s="809"/>
      <c r="ADH8" s="809"/>
      <c r="ADI8" s="809"/>
      <c r="ADJ8" s="809"/>
      <c r="ADK8" s="809"/>
      <c r="ADL8" s="809"/>
      <c r="ADM8" s="809"/>
      <c r="ADN8" s="809"/>
      <c r="ADO8" s="809"/>
      <c r="ADP8" s="809"/>
      <c r="ADQ8" s="809"/>
      <c r="ADR8" s="809"/>
      <c r="ADS8" s="809"/>
      <c r="ADT8" s="809"/>
      <c r="ADU8" s="809"/>
      <c r="ADV8" s="809"/>
      <c r="ADW8" s="809"/>
      <c r="ADX8" s="809"/>
      <c r="ADY8" s="809"/>
      <c r="ADZ8" s="809"/>
      <c r="AEA8" s="809"/>
      <c r="AEB8" s="809"/>
      <c r="AEC8" s="809"/>
      <c r="AED8" s="809"/>
      <c r="AEE8" s="809"/>
      <c r="AEF8" s="809"/>
      <c r="AEG8" s="809"/>
      <c r="AEH8" s="809"/>
      <c r="AEI8" s="809"/>
      <c r="AEJ8" s="809"/>
      <c r="AEK8" s="809"/>
      <c r="AEL8" s="809"/>
      <c r="AEM8" s="809"/>
      <c r="AEN8" s="809"/>
      <c r="AEO8" s="809"/>
      <c r="AEP8" s="809"/>
      <c r="AEQ8" s="809"/>
      <c r="AER8" s="809"/>
      <c r="AES8" s="809"/>
      <c r="AET8" s="809"/>
      <c r="AEU8" s="809"/>
      <c r="AEV8" s="809"/>
      <c r="AEW8" s="809"/>
      <c r="AEX8" s="809"/>
      <c r="AEY8" s="809"/>
      <c r="AEZ8" s="809"/>
      <c r="AFA8" s="809"/>
      <c r="AFB8" s="809"/>
      <c r="AFC8" s="809"/>
      <c r="AFD8" s="809"/>
      <c r="AFE8" s="809"/>
      <c r="AFF8" s="809"/>
      <c r="AFG8" s="809"/>
      <c r="AFH8" s="809"/>
      <c r="AFI8" s="809"/>
      <c r="AFJ8" s="809"/>
      <c r="AFK8" s="809"/>
      <c r="AFL8" s="809"/>
      <c r="AFM8" s="809"/>
      <c r="AFN8" s="809"/>
      <c r="AFO8" s="809"/>
      <c r="AFP8" s="809"/>
      <c r="AFQ8" s="809"/>
      <c r="AFR8" s="809"/>
      <c r="AFS8" s="809"/>
      <c r="AFT8" s="809"/>
      <c r="AFU8" s="809"/>
      <c r="AFV8" s="809"/>
      <c r="AFW8" s="809"/>
      <c r="AFX8" s="809"/>
      <c r="AFY8" s="809"/>
      <c r="AFZ8" s="809"/>
      <c r="AGA8" s="809"/>
      <c r="AGB8" s="809"/>
      <c r="AGC8" s="809"/>
      <c r="AGD8" s="809"/>
      <c r="AGE8" s="809"/>
      <c r="AGF8" s="809"/>
      <c r="AGG8" s="809"/>
      <c r="AGH8" s="809"/>
      <c r="AGI8" s="809"/>
      <c r="AGJ8" s="809"/>
      <c r="AGK8" s="809"/>
      <c r="AGL8" s="809"/>
      <c r="AGM8" s="809"/>
      <c r="AGN8" s="809"/>
      <c r="AGO8" s="809"/>
      <c r="AGP8" s="809"/>
      <c r="AGQ8" s="809"/>
      <c r="AGR8" s="809"/>
      <c r="AGS8" s="809"/>
      <c r="AGT8" s="809"/>
      <c r="AGU8" s="809"/>
      <c r="AGV8" s="809"/>
      <c r="AGW8" s="809"/>
      <c r="AGX8" s="809"/>
      <c r="AGY8" s="809"/>
      <c r="AGZ8" s="809"/>
      <c r="AHA8" s="809"/>
      <c r="AHB8" s="809"/>
      <c r="AHC8" s="809"/>
      <c r="AHD8" s="809"/>
      <c r="AHE8" s="809"/>
      <c r="AHF8" s="809"/>
      <c r="AHG8" s="809"/>
      <c r="AHH8" s="809"/>
      <c r="AHI8" s="809"/>
      <c r="AHJ8" s="809"/>
      <c r="AHK8" s="809"/>
      <c r="AHL8" s="809"/>
      <c r="AHM8" s="809"/>
      <c r="AHN8" s="809"/>
      <c r="AHO8" s="809"/>
      <c r="AHP8" s="809"/>
      <c r="AHQ8" s="809"/>
      <c r="AHR8" s="809"/>
      <c r="AHS8" s="809"/>
      <c r="AHT8" s="809"/>
      <c r="AHU8" s="809"/>
      <c r="AHV8" s="809"/>
      <c r="AHW8" s="809"/>
      <c r="AHX8" s="809"/>
      <c r="AHY8" s="809"/>
      <c r="AHZ8" s="809"/>
      <c r="AIA8" s="809"/>
      <c r="AIB8" s="809"/>
      <c r="AIC8" s="809"/>
      <c r="AID8" s="809"/>
      <c r="AIE8" s="809"/>
      <c r="AIF8" s="809"/>
      <c r="AIG8" s="809"/>
      <c r="AIH8" s="809"/>
      <c r="AII8" s="809"/>
      <c r="AIJ8" s="809"/>
      <c r="AIK8" s="809"/>
      <c r="AIL8" s="809"/>
      <c r="AIM8" s="809"/>
      <c r="AIN8" s="809"/>
      <c r="AIO8" s="809"/>
      <c r="AIP8" s="809"/>
      <c r="AIQ8" s="809"/>
      <c r="AIR8" s="809"/>
      <c r="AIS8" s="809"/>
      <c r="AIT8" s="809"/>
      <c r="AIU8" s="809"/>
      <c r="AIV8" s="809"/>
      <c r="AIW8" s="809"/>
      <c r="AIX8" s="809"/>
      <c r="AIY8" s="809"/>
      <c r="AIZ8" s="809"/>
      <c r="AJA8" s="809"/>
      <c r="AJB8" s="809"/>
      <c r="AJC8" s="809"/>
      <c r="AJD8" s="809"/>
      <c r="AJE8" s="809"/>
      <c r="AJF8" s="809"/>
      <c r="AJG8" s="809"/>
      <c r="AJH8" s="809"/>
      <c r="AJI8" s="809"/>
      <c r="AJJ8" s="809"/>
      <c r="AJK8" s="809"/>
      <c r="AJL8" s="809"/>
      <c r="AJM8" s="809"/>
      <c r="AJN8" s="809"/>
      <c r="AJO8" s="809"/>
      <c r="AJP8" s="809"/>
      <c r="AJQ8" s="809"/>
      <c r="AJR8" s="809"/>
      <c r="AJS8" s="809"/>
      <c r="AJT8" s="809"/>
      <c r="AJU8" s="809"/>
      <c r="AJV8" s="809"/>
      <c r="AJW8" s="809"/>
      <c r="AJX8" s="809"/>
      <c r="AJY8" s="809"/>
      <c r="AJZ8" s="809"/>
      <c r="AKA8" s="809"/>
      <c r="AKB8" s="809"/>
      <c r="AKC8" s="809"/>
      <c r="AKD8" s="809"/>
      <c r="AKE8" s="809"/>
      <c r="AKF8" s="809"/>
      <c r="AKG8" s="809"/>
      <c r="AKH8" s="809"/>
      <c r="AKI8" s="809"/>
      <c r="AKJ8" s="809"/>
      <c r="AKK8" s="809"/>
      <c r="AKL8" s="809"/>
      <c r="AKM8" s="809"/>
      <c r="AKN8" s="809"/>
      <c r="AKO8" s="809"/>
      <c r="AKP8" s="809"/>
      <c r="AKQ8" s="809"/>
      <c r="AKR8" s="809"/>
      <c r="AKS8" s="809"/>
      <c r="AKT8" s="809"/>
      <c r="AKU8" s="809"/>
      <c r="AKV8" s="809"/>
      <c r="AKW8" s="809"/>
      <c r="AKX8" s="809"/>
      <c r="AKY8" s="809"/>
      <c r="AKZ8" s="809"/>
      <c r="ALA8" s="809"/>
      <c r="ALB8" s="809"/>
      <c r="ALC8" s="809"/>
      <c r="ALD8" s="809"/>
      <c r="ALE8" s="809"/>
      <c r="ALF8" s="809"/>
      <c r="ALG8" s="809"/>
      <c r="ALH8" s="809"/>
      <c r="ALI8" s="809"/>
      <c r="ALJ8" s="809"/>
      <c r="ALK8" s="809"/>
      <c r="ALL8" s="809"/>
      <c r="ALM8" s="809"/>
      <c r="ALN8" s="809"/>
      <c r="ALO8" s="809"/>
      <c r="ALP8" s="809"/>
      <c r="ALQ8" s="809"/>
      <c r="ALR8" s="809"/>
      <c r="ALS8" s="809"/>
      <c r="ALT8" s="809"/>
      <c r="ALU8" s="809"/>
      <c r="ALV8" s="809"/>
      <c r="ALW8" s="809"/>
      <c r="ALX8" s="809"/>
      <c r="ALY8" s="809"/>
      <c r="ALZ8" s="809"/>
      <c r="AMA8" s="809"/>
      <c r="AMB8" s="809"/>
      <c r="AMC8" s="809"/>
      <c r="AMD8" s="809"/>
      <c r="AME8" s="809"/>
      <c r="AMF8" s="809"/>
      <c r="AMG8" s="809"/>
      <c r="AMH8" s="809"/>
      <c r="AMI8" s="809"/>
      <c r="AMJ8" s="809"/>
      <c r="AMK8" s="809"/>
      <c r="AML8" s="809"/>
      <c r="AMM8" s="809"/>
      <c r="AMN8" s="809"/>
      <c r="AMO8" s="809"/>
      <c r="AMP8" s="809"/>
      <c r="AMQ8" s="809"/>
      <c r="AMR8" s="809"/>
      <c r="AMS8" s="809"/>
      <c r="AMT8" s="809"/>
      <c r="AMU8" s="809"/>
      <c r="AMV8" s="809"/>
      <c r="AMW8" s="809"/>
      <c r="AMX8" s="809"/>
      <c r="AMY8" s="809"/>
      <c r="AMZ8" s="809"/>
      <c r="ANA8" s="809"/>
      <c r="ANB8" s="809"/>
      <c r="ANC8" s="809"/>
      <c r="AND8" s="809"/>
      <c r="ANE8" s="809"/>
      <c r="ANF8" s="809"/>
      <c r="ANG8" s="809"/>
      <c r="ANH8" s="809"/>
      <c r="ANI8" s="809"/>
      <c r="ANJ8" s="809"/>
      <c r="ANK8" s="809"/>
      <c r="ANL8" s="809"/>
      <c r="ANM8" s="809"/>
      <c r="ANN8" s="809"/>
      <c r="ANO8" s="809"/>
      <c r="ANP8" s="809"/>
      <c r="ANQ8" s="809"/>
      <c r="ANR8" s="809"/>
      <c r="ANS8" s="809"/>
      <c r="ANT8" s="809"/>
      <c r="ANU8" s="809"/>
      <c r="ANV8" s="809"/>
      <c r="ANW8" s="809"/>
      <c r="ANX8" s="809"/>
      <c r="ANY8" s="809"/>
      <c r="ANZ8" s="809"/>
      <c r="AOA8" s="809"/>
      <c r="AOB8" s="809"/>
      <c r="AOC8" s="809"/>
      <c r="AOD8" s="809"/>
      <c r="AOE8" s="809"/>
      <c r="AOF8" s="809"/>
      <c r="AOG8" s="809"/>
      <c r="AOH8" s="809"/>
      <c r="AOI8" s="809"/>
      <c r="AOJ8" s="809"/>
      <c r="AOK8" s="809"/>
      <c r="AOL8" s="809"/>
      <c r="AOM8" s="809"/>
      <c r="AON8" s="809"/>
      <c r="AOO8" s="809"/>
      <c r="AOP8" s="809"/>
      <c r="AOQ8" s="809"/>
      <c r="AOR8" s="809"/>
      <c r="AOS8" s="809"/>
      <c r="AOT8" s="809"/>
      <c r="AOU8" s="809"/>
      <c r="AOV8" s="809"/>
      <c r="AOW8" s="809"/>
      <c r="AOX8" s="809"/>
      <c r="AOY8" s="809"/>
      <c r="AOZ8" s="809"/>
      <c r="APA8" s="809"/>
      <c r="APB8" s="809"/>
      <c r="APC8" s="809"/>
      <c r="APD8" s="809"/>
      <c r="APE8" s="809"/>
      <c r="APF8" s="809"/>
      <c r="APG8" s="809"/>
      <c r="APH8" s="809"/>
      <c r="API8" s="809"/>
      <c r="APJ8" s="809"/>
      <c r="APK8" s="809"/>
      <c r="APL8" s="809"/>
      <c r="APM8" s="809"/>
      <c r="APN8" s="809"/>
      <c r="APO8" s="809"/>
      <c r="APP8" s="809"/>
      <c r="APQ8" s="809"/>
      <c r="APR8" s="809"/>
      <c r="APS8" s="809"/>
      <c r="APT8" s="809"/>
      <c r="APU8" s="809"/>
      <c r="APV8" s="809"/>
      <c r="APW8" s="809"/>
      <c r="APX8" s="809"/>
      <c r="APY8" s="809"/>
      <c r="APZ8" s="809"/>
      <c r="AQA8" s="809"/>
      <c r="AQB8" s="809"/>
      <c r="AQC8" s="809"/>
      <c r="AQD8" s="809"/>
      <c r="AQE8" s="809"/>
      <c r="AQF8" s="809"/>
      <c r="AQG8" s="809"/>
      <c r="AQH8" s="809"/>
      <c r="AQI8" s="809"/>
      <c r="AQJ8" s="809"/>
      <c r="AQK8" s="809"/>
      <c r="AQL8" s="809"/>
      <c r="AQM8" s="809"/>
      <c r="AQN8" s="809"/>
      <c r="AQO8" s="809"/>
      <c r="AQP8" s="809"/>
      <c r="AQQ8" s="809"/>
      <c r="AQR8" s="809"/>
      <c r="AQS8" s="809"/>
      <c r="AQT8" s="809"/>
      <c r="AQU8" s="809"/>
      <c r="AQV8" s="809"/>
      <c r="AQW8" s="809"/>
      <c r="AQX8" s="809"/>
      <c r="AQY8" s="809"/>
      <c r="AQZ8" s="809"/>
      <c r="ARA8" s="809"/>
      <c r="ARB8" s="809"/>
      <c r="ARC8" s="809"/>
      <c r="ARD8" s="809"/>
      <c r="ARE8" s="809"/>
      <c r="ARF8" s="809"/>
      <c r="ARG8" s="809"/>
      <c r="ARH8" s="809"/>
      <c r="ARI8" s="809"/>
      <c r="ARJ8" s="809"/>
      <c r="ARK8" s="809"/>
      <c r="ARL8" s="809"/>
      <c r="ARM8" s="809"/>
      <c r="ARN8" s="809"/>
      <c r="ARO8" s="809"/>
      <c r="ARP8" s="809"/>
      <c r="ARQ8" s="809"/>
      <c r="ARR8" s="809"/>
      <c r="ARS8" s="809"/>
      <c r="ART8" s="809"/>
      <c r="ARU8" s="809"/>
      <c r="ARV8" s="809"/>
      <c r="ARW8" s="809"/>
      <c r="ARX8" s="809"/>
      <c r="ARY8" s="809"/>
      <c r="ARZ8" s="809"/>
      <c r="ASA8" s="809"/>
      <c r="ASB8" s="809"/>
      <c r="ASC8" s="809"/>
      <c r="ASD8" s="809"/>
      <c r="ASE8" s="809"/>
      <c r="ASF8" s="809"/>
      <c r="ASG8" s="809"/>
      <c r="ASH8" s="809"/>
      <c r="ASI8" s="809"/>
      <c r="ASJ8" s="809"/>
      <c r="ASK8" s="809"/>
      <c r="ASL8" s="809"/>
      <c r="ASM8" s="809"/>
      <c r="ASN8" s="809"/>
      <c r="ASO8" s="809"/>
      <c r="ASP8" s="809"/>
      <c r="ASQ8" s="809"/>
      <c r="ASR8" s="809"/>
      <c r="ASS8" s="809"/>
      <c r="AST8" s="809"/>
      <c r="ASU8" s="809"/>
      <c r="ASV8" s="809"/>
      <c r="ASW8" s="809"/>
      <c r="ASX8" s="809"/>
      <c r="ASY8" s="809"/>
      <c r="ASZ8" s="809"/>
      <c r="ATA8" s="809"/>
      <c r="ATB8" s="809"/>
      <c r="ATC8" s="809"/>
      <c r="ATD8" s="809"/>
      <c r="ATE8" s="809"/>
      <c r="ATF8" s="809"/>
      <c r="ATG8" s="809"/>
      <c r="ATH8" s="809"/>
      <c r="ATI8" s="809"/>
      <c r="ATJ8" s="809"/>
      <c r="ATK8" s="809"/>
      <c r="ATL8" s="809"/>
      <c r="ATM8" s="809"/>
      <c r="ATN8" s="809"/>
      <c r="ATO8" s="809"/>
      <c r="ATP8" s="809"/>
      <c r="ATQ8" s="809"/>
      <c r="ATR8" s="809"/>
      <c r="ATS8" s="809"/>
      <c r="ATT8" s="809"/>
      <c r="ATU8" s="809"/>
      <c r="ATV8" s="809"/>
      <c r="ATW8" s="809"/>
      <c r="ATX8" s="809"/>
      <c r="ATY8" s="809"/>
      <c r="ATZ8" s="809"/>
      <c r="AUA8" s="809"/>
      <c r="AUB8" s="809"/>
      <c r="AUC8" s="809"/>
      <c r="AUD8" s="809"/>
      <c r="AUE8" s="809"/>
      <c r="AUF8" s="809"/>
      <c r="AUG8" s="809"/>
      <c r="AUH8" s="809"/>
      <c r="AUI8" s="809"/>
      <c r="AUJ8" s="809"/>
      <c r="AUK8" s="809"/>
      <c r="AUL8" s="809"/>
      <c r="AUM8" s="809"/>
      <c r="AUN8" s="809"/>
      <c r="AUO8" s="809"/>
      <c r="AUP8" s="809"/>
      <c r="AUQ8" s="809"/>
      <c r="AUR8" s="809"/>
      <c r="AUS8" s="809"/>
      <c r="AUT8" s="809"/>
      <c r="AUU8" s="809"/>
      <c r="AUV8" s="809"/>
      <c r="AUW8" s="809"/>
      <c r="AUX8" s="809"/>
      <c r="AUY8" s="809"/>
      <c r="AUZ8" s="809"/>
      <c r="AVA8" s="809"/>
      <c r="AVB8" s="809"/>
      <c r="AVC8" s="809"/>
      <c r="AVD8" s="809"/>
      <c r="AVE8" s="809"/>
      <c r="AVF8" s="809"/>
      <c r="AVG8" s="809"/>
      <c r="AVH8" s="809"/>
      <c r="AVI8" s="809"/>
      <c r="AVJ8" s="809"/>
      <c r="AVK8" s="809"/>
      <c r="AVL8" s="809"/>
      <c r="AVM8" s="809"/>
      <c r="AVN8" s="809"/>
      <c r="AVO8" s="809"/>
      <c r="AVP8" s="809"/>
      <c r="AVQ8" s="809"/>
      <c r="AVR8" s="809"/>
      <c r="AVS8" s="809"/>
      <c r="AVT8" s="809"/>
      <c r="AVU8" s="809"/>
      <c r="AVV8" s="809"/>
      <c r="AVW8" s="809"/>
      <c r="AVX8" s="809"/>
      <c r="AVY8" s="809"/>
      <c r="AVZ8" s="809"/>
      <c r="AWA8" s="809"/>
      <c r="AWB8" s="809"/>
      <c r="AWC8" s="809"/>
      <c r="AWD8" s="809"/>
      <c r="AWE8" s="809"/>
      <c r="AWF8" s="809"/>
      <c r="AWG8" s="809"/>
      <c r="AWH8" s="809"/>
      <c r="AWI8" s="809"/>
      <c r="AWJ8" s="809"/>
      <c r="AWK8" s="809"/>
      <c r="AWL8" s="809"/>
      <c r="AWM8" s="809"/>
      <c r="AWN8" s="809"/>
      <c r="AWO8" s="809"/>
      <c r="AWP8" s="809"/>
      <c r="AWQ8" s="809"/>
      <c r="AWR8" s="809"/>
      <c r="AWS8" s="809"/>
      <c r="AWT8" s="809"/>
      <c r="AWU8" s="809"/>
      <c r="AWV8" s="809"/>
      <c r="AWW8" s="809"/>
      <c r="AWX8" s="809"/>
      <c r="AWY8" s="809"/>
      <c r="AWZ8" s="809"/>
      <c r="AXA8" s="809"/>
      <c r="AXB8" s="809"/>
      <c r="AXC8" s="809"/>
      <c r="AXD8" s="809"/>
      <c r="AXE8" s="809"/>
      <c r="AXF8" s="809"/>
      <c r="AXG8" s="809"/>
      <c r="AXH8" s="809"/>
      <c r="AXI8" s="809"/>
      <c r="AXJ8" s="809"/>
      <c r="AXK8" s="809"/>
      <c r="AXL8" s="809"/>
      <c r="AXM8" s="809"/>
      <c r="AXN8" s="809"/>
      <c r="AXO8" s="809"/>
      <c r="AXP8" s="809"/>
      <c r="AXQ8" s="809"/>
      <c r="AXR8" s="809"/>
      <c r="AXS8" s="809"/>
      <c r="AXT8" s="809"/>
      <c r="AXU8" s="809"/>
      <c r="AXV8" s="809"/>
      <c r="AXW8" s="809"/>
      <c r="AXX8" s="809"/>
      <c r="AXY8" s="809"/>
      <c r="AXZ8" s="809"/>
      <c r="AYA8" s="809"/>
      <c r="AYB8" s="809"/>
      <c r="AYC8" s="809"/>
      <c r="AYD8" s="809"/>
      <c r="AYE8" s="809"/>
      <c r="AYF8" s="809"/>
      <c r="AYG8" s="809"/>
      <c r="AYH8" s="809"/>
      <c r="AYI8" s="809"/>
      <c r="AYJ8" s="809"/>
      <c r="AYK8" s="809"/>
      <c r="AYL8" s="809"/>
      <c r="AYM8" s="809"/>
      <c r="AYN8" s="809"/>
      <c r="AYO8" s="809"/>
      <c r="AYP8" s="809"/>
      <c r="AYQ8" s="809"/>
      <c r="AYR8" s="809"/>
      <c r="AYS8" s="809"/>
      <c r="AYT8" s="809"/>
      <c r="AYU8" s="809"/>
      <c r="AYV8" s="809"/>
      <c r="AYW8" s="809"/>
      <c r="AYX8" s="809"/>
      <c r="AYY8" s="809"/>
      <c r="AYZ8" s="809"/>
      <c r="AZA8" s="809"/>
      <c r="AZB8" s="809"/>
      <c r="AZC8" s="809"/>
      <c r="AZD8" s="809"/>
      <c r="AZE8" s="809"/>
      <c r="AZF8" s="809"/>
      <c r="AZG8" s="809"/>
      <c r="AZH8" s="809"/>
      <c r="AZI8" s="809"/>
      <c r="AZJ8" s="809"/>
      <c r="AZK8" s="809"/>
      <c r="AZL8" s="809"/>
      <c r="AZM8" s="809"/>
      <c r="AZN8" s="809"/>
      <c r="AZO8" s="809"/>
      <c r="AZP8" s="809"/>
      <c r="AZQ8" s="809"/>
      <c r="AZR8" s="809"/>
      <c r="AZS8" s="809"/>
      <c r="AZT8" s="809"/>
      <c r="AZU8" s="809"/>
      <c r="AZV8" s="809"/>
      <c r="AZW8" s="809"/>
      <c r="AZX8" s="809"/>
      <c r="AZY8" s="809"/>
      <c r="AZZ8" s="809"/>
      <c r="BAA8" s="809"/>
      <c r="BAB8" s="809"/>
      <c r="BAC8" s="809"/>
      <c r="BAD8" s="809"/>
      <c r="BAE8" s="809"/>
      <c r="BAF8" s="809"/>
      <c r="BAG8" s="809"/>
      <c r="BAH8" s="809"/>
      <c r="BAI8" s="809"/>
      <c r="BAJ8" s="809"/>
      <c r="BAK8" s="809"/>
      <c r="BAL8" s="809"/>
      <c r="BAM8" s="809"/>
      <c r="BAN8" s="809"/>
      <c r="BAO8" s="809"/>
      <c r="BAP8" s="809"/>
      <c r="BAQ8" s="809"/>
      <c r="BAR8" s="809"/>
      <c r="BAS8" s="809"/>
      <c r="BAT8" s="809"/>
      <c r="BAU8" s="809"/>
      <c r="BAV8" s="809"/>
      <c r="BAW8" s="809"/>
      <c r="BAX8" s="809"/>
      <c r="BAY8" s="809"/>
      <c r="BAZ8" s="809"/>
      <c r="BBA8" s="809"/>
      <c r="BBB8" s="809"/>
      <c r="BBC8" s="809"/>
      <c r="BBD8" s="809"/>
      <c r="BBE8" s="809"/>
      <c r="BBF8" s="809"/>
      <c r="BBG8" s="809"/>
      <c r="BBH8" s="809"/>
      <c r="BBI8" s="809"/>
      <c r="BBJ8" s="809"/>
      <c r="BBK8" s="809"/>
      <c r="BBL8" s="809"/>
      <c r="BBM8" s="809"/>
      <c r="BBN8" s="809"/>
      <c r="BBO8" s="809"/>
      <c r="BBP8" s="809"/>
      <c r="BBQ8" s="809"/>
      <c r="BBR8" s="809"/>
      <c r="BBS8" s="809"/>
      <c r="BBT8" s="809"/>
      <c r="BBU8" s="809"/>
      <c r="BBV8" s="809"/>
      <c r="BBW8" s="809"/>
      <c r="BBX8" s="809"/>
      <c r="BBY8" s="809"/>
      <c r="BBZ8" s="809"/>
      <c r="BCA8" s="809"/>
      <c r="BCB8" s="809"/>
      <c r="BCC8" s="809"/>
      <c r="BCD8" s="809"/>
      <c r="BCE8" s="809"/>
      <c r="BCF8" s="809"/>
      <c r="BCG8" s="809"/>
      <c r="BCH8" s="809"/>
      <c r="BCI8" s="809"/>
      <c r="BCJ8" s="809"/>
      <c r="BCK8" s="809"/>
      <c r="BCL8" s="809"/>
      <c r="BCM8" s="809"/>
      <c r="BCN8" s="809"/>
      <c r="BCO8" s="809"/>
      <c r="BCP8" s="809"/>
      <c r="BCQ8" s="809"/>
      <c r="BCR8" s="809"/>
      <c r="BCS8" s="809"/>
      <c r="BCT8" s="809"/>
      <c r="BCU8" s="809"/>
      <c r="BCV8" s="809"/>
      <c r="BCW8" s="809"/>
      <c r="BCX8" s="809"/>
      <c r="BCY8" s="809"/>
      <c r="BCZ8" s="809"/>
      <c r="BDA8" s="809"/>
      <c r="BDB8" s="809"/>
      <c r="BDC8" s="809"/>
      <c r="BDD8" s="809"/>
      <c r="BDE8" s="809"/>
      <c r="BDF8" s="809"/>
      <c r="BDG8" s="809"/>
      <c r="BDH8" s="809"/>
      <c r="BDI8" s="809"/>
      <c r="BDJ8" s="809"/>
      <c r="BDK8" s="809"/>
      <c r="BDL8" s="809"/>
      <c r="BDM8" s="809"/>
      <c r="BDN8" s="809"/>
      <c r="BDO8" s="809"/>
      <c r="BDP8" s="809"/>
      <c r="BDQ8" s="809"/>
      <c r="BDR8" s="809"/>
      <c r="BDS8" s="809"/>
      <c r="BDT8" s="809"/>
      <c r="BDU8" s="809"/>
      <c r="BDV8" s="809"/>
      <c r="BDW8" s="809"/>
      <c r="BDX8" s="809"/>
      <c r="BDY8" s="809"/>
      <c r="BDZ8" s="809"/>
      <c r="BEA8" s="809"/>
      <c r="BEB8" s="809"/>
      <c r="BEC8" s="809"/>
      <c r="BED8" s="809"/>
      <c r="BEE8" s="809"/>
      <c r="BEF8" s="809"/>
      <c r="BEG8" s="809"/>
      <c r="BEH8" s="809"/>
      <c r="BEI8" s="809"/>
      <c r="BEJ8" s="809"/>
      <c r="BEK8" s="809"/>
      <c r="BEL8" s="809"/>
      <c r="BEM8" s="809"/>
      <c r="BEN8" s="809"/>
      <c r="BEO8" s="809"/>
      <c r="BEP8" s="809"/>
      <c r="BEQ8" s="809"/>
      <c r="BER8" s="809"/>
      <c r="BES8" s="809"/>
      <c r="BET8" s="809"/>
      <c r="BEU8" s="809"/>
      <c r="BEV8" s="809"/>
      <c r="BEW8" s="809"/>
      <c r="BEX8" s="809"/>
      <c r="BEY8" s="809"/>
      <c r="BEZ8" s="809"/>
      <c r="BFA8" s="809"/>
      <c r="BFB8" s="809"/>
      <c r="BFC8" s="809"/>
      <c r="BFD8" s="809"/>
      <c r="BFE8" s="809"/>
      <c r="BFF8" s="809"/>
      <c r="BFG8" s="809"/>
      <c r="BFH8" s="809"/>
      <c r="BFI8" s="809"/>
      <c r="BFJ8" s="809"/>
      <c r="BFK8" s="809"/>
      <c r="BFL8" s="809"/>
      <c r="BFM8" s="809"/>
      <c r="BFN8" s="809"/>
      <c r="BFO8" s="809"/>
      <c r="BFP8" s="809"/>
      <c r="BFQ8" s="809"/>
      <c r="BFR8" s="809"/>
      <c r="BFS8" s="809"/>
      <c r="BFT8" s="809"/>
      <c r="BFU8" s="809"/>
      <c r="BFV8" s="809"/>
      <c r="BFW8" s="809"/>
      <c r="BFX8" s="809"/>
      <c r="BFY8" s="809"/>
      <c r="BFZ8" s="809"/>
      <c r="BGA8" s="809"/>
      <c r="BGB8" s="809"/>
      <c r="BGC8" s="809"/>
      <c r="BGD8" s="809"/>
      <c r="BGE8" s="809"/>
      <c r="BGF8" s="809"/>
      <c r="BGG8" s="809"/>
      <c r="BGH8" s="809"/>
      <c r="BGI8" s="809"/>
      <c r="BGJ8" s="809"/>
      <c r="BGK8" s="809"/>
      <c r="BGL8" s="809"/>
      <c r="BGM8" s="809"/>
      <c r="BGN8" s="809"/>
      <c r="BGO8" s="809"/>
      <c r="BGP8" s="809"/>
      <c r="BGQ8" s="809"/>
      <c r="BGR8" s="809"/>
      <c r="BGS8" s="809"/>
      <c r="BGT8" s="809"/>
      <c r="BGU8" s="809"/>
      <c r="BGV8" s="809"/>
      <c r="BGW8" s="809"/>
      <c r="BGX8" s="809"/>
      <c r="BGY8" s="809"/>
      <c r="BGZ8" s="809"/>
      <c r="BHA8" s="809"/>
      <c r="BHB8" s="809"/>
      <c r="BHC8" s="809"/>
      <c r="BHD8" s="809"/>
      <c r="BHE8" s="809"/>
      <c r="BHF8" s="809"/>
      <c r="BHG8" s="809"/>
      <c r="BHH8" s="809"/>
      <c r="BHI8" s="809"/>
      <c r="BHJ8" s="809"/>
      <c r="BHK8" s="809"/>
      <c r="BHL8" s="809"/>
      <c r="BHM8" s="809"/>
      <c r="BHN8" s="809"/>
      <c r="BHO8" s="809"/>
      <c r="BHP8" s="809"/>
      <c r="BHQ8" s="809"/>
      <c r="BHR8" s="809"/>
      <c r="BHS8" s="809"/>
      <c r="BHT8" s="809"/>
      <c r="BHU8" s="809"/>
      <c r="BHV8" s="809"/>
      <c r="BHW8" s="809"/>
      <c r="BHX8" s="809"/>
      <c r="BHY8" s="809"/>
      <c r="BHZ8" s="809"/>
      <c r="BIA8" s="809"/>
      <c r="BIB8" s="809"/>
      <c r="BIC8" s="809"/>
      <c r="BID8" s="809"/>
      <c r="BIE8" s="809"/>
      <c r="BIF8" s="809"/>
      <c r="BIG8" s="809"/>
      <c r="BIH8" s="809"/>
      <c r="BII8" s="809"/>
      <c r="BIJ8" s="809"/>
      <c r="BIK8" s="809"/>
      <c r="BIL8" s="809"/>
      <c r="BIM8" s="809"/>
      <c r="BIN8" s="809"/>
      <c r="BIO8" s="809"/>
      <c r="BIP8" s="809"/>
      <c r="BIQ8" s="809"/>
      <c r="BIR8" s="809"/>
      <c r="BIS8" s="809"/>
      <c r="BIT8" s="809"/>
      <c r="BIU8" s="809"/>
      <c r="BIV8" s="809"/>
      <c r="BIW8" s="809"/>
      <c r="BIX8" s="809"/>
      <c r="BIY8" s="809"/>
      <c r="BIZ8" s="809"/>
      <c r="BJA8" s="809"/>
      <c r="BJB8" s="809"/>
      <c r="BJC8" s="809"/>
      <c r="BJD8" s="809"/>
      <c r="BJE8" s="809"/>
      <c r="BJF8" s="809"/>
      <c r="BJG8" s="809"/>
      <c r="BJH8" s="809"/>
      <c r="BJI8" s="809"/>
      <c r="BJJ8" s="809"/>
      <c r="BJK8" s="809"/>
      <c r="BJL8" s="809"/>
      <c r="BJM8" s="809"/>
      <c r="BJN8" s="809"/>
      <c r="BJO8" s="809"/>
      <c r="BJP8" s="809"/>
      <c r="BJQ8" s="809"/>
      <c r="BJR8" s="809"/>
      <c r="BJS8" s="809"/>
      <c r="BJT8" s="809"/>
      <c r="BJU8" s="809"/>
      <c r="BJV8" s="809"/>
      <c r="BJW8" s="809"/>
      <c r="BJX8" s="809"/>
      <c r="BJY8" s="809"/>
      <c r="BJZ8" s="809"/>
      <c r="BKA8" s="809"/>
      <c r="BKB8" s="809"/>
      <c r="BKC8" s="809"/>
      <c r="BKD8" s="809"/>
      <c r="BKE8" s="809"/>
      <c r="BKF8" s="809"/>
      <c r="BKG8" s="809"/>
      <c r="BKH8" s="809"/>
      <c r="BKI8" s="809"/>
      <c r="BKJ8" s="809"/>
      <c r="BKK8" s="809"/>
      <c r="BKL8" s="809"/>
      <c r="BKM8" s="809"/>
      <c r="BKN8" s="809"/>
      <c r="BKO8" s="809"/>
      <c r="BKP8" s="809"/>
      <c r="BKQ8" s="809"/>
      <c r="BKR8" s="809"/>
      <c r="BKS8" s="809"/>
      <c r="BKT8" s="809"/>
      <c r="BKU8" s="809"/>
      <c r="BKV8" s="809"/>
      <c r="BKW8" s="809"/>
      <c r="BKX8" s="809"/>
      <c r="BKY8" s="809"/>
      <c r="BKZ8" s="809"/>
      <c r="BLA8" s="809"/>
      <c r="BLB8" s="809"/>
      <c r="BLC8" s="809"/>
      <c r="BLD8" s="809"/>
      <c r="BLE8" s="809"/>
      <c r="BLF8" s="809"/>
      <c r="BLG8" s="809"/>
      <c r="BLH8" s="809"/>
      <c r="BLI8" s="809"/>
      <c r="BLJ8" s="809"/>
      <c r="BLK8" s="809"/>
      <c r="BLL8" s="809"/>
      <c r="BLM8" s="809"/>
      <c r="BLN8" s="809"/>
      <c r="BLO8" s="809"/>
      <c r="BLP8" s="809"/>
      <c r="BLQ8" s="809"/>
      <c r="BLR8" s="809"/>
      <c r="BLS8" s="809"/>
      <c r="BLT8" s="809"/>
      <c r="BLU8" s="809"/>
      <c r="BLV8" s="809"/>
      <c r="BLW8" s="809"/>
      <c r="BLX8" s="809"/>
      <c r="BLY8" s="809"/>
      <c r="BLZ8" s="809"/>
      <c r="BMA8" s="809"/>
      <c r="BMB8" s="809"/>
      <c r="BMC8" s="809"/>
      <c r="BMD8" s="809"/>
      <c r="BME8" s="809"/>
      <c r="BMF8" s="809"/>
      <c r="BMG8" s="809"/>
      <c r="BMH8" s="809"/>
      <c r="BMI8" s="809"/>
      <c r="BMJ8" s="809"/>
      <c r="BMK8" s="809"/>
      <c r="BML8" s="809"/>
      <c r="BMM8" s="809"/>
      <c r="BMN8" s="809"/>
      <c r="BMO8" s="809"/>
      <c r="BMP8" s="809"/>
      <c r="BMQ8" s="809"/>
      <c r="BMR8" s="809"/>
      <c r="BMS8" s="809"/>
      <c r="BMT8" s="809"/>
      <c r="BMU8" s="809"/>
      <c r="BMV8" s="809"/>
      <c r="BMW8" s="809"/>
      <c r="BMX8" s="809"/>
      <c r="BMY8" s="809"/>
      <c r="BMZ8" s="809"/>
      <c r="BNA8" s="809"/>
      <c r="BNB8" s="809"/>
      <c r="BNC8" s="809"/>
      <c r="BND8" s="809"/>
      <c r="BNE8" s="809"/>
      <c r="BNF8" s="809"/>
      <c r="BNG8" s="809"/>
      <c r="BNH8" s="809"/>
      <c r="BNI8" s="809"/>
      <c r="BNJ8" s="809"/>
      <c r="BNK8" s="809"/>
      <c r="BNL8" s="809"/>
      <c r="BNM8" s="809"/>
      <c r="BNN8" s="809"/>
      <c r="BNO8" s="809"/>
      <c r="BNP8" s="809"/>
      <c r="BNQ8" s="809"/>
      <c r="BNR8" s="809"/>
      <c r="BNS8" s="809"/>
      <c r="BNT8" s="809"/>
      <c r="BNU8" s="809"/>
      <c r="BNV8" s="809"/>
      <c r="BNW8" s="809"/>
      <c r="BNX8" s="809"/>
      <c r="BNY8" s="809"/>
      <c r="BNZ8" s="809"/>
      <c r="BOA8" s="809"/>
      <c r="BOB8" s="809"/>
      <c r="BOC8" s="809"/>
      <c r="BOD8" s="809"/>
      <c r="BOE8" s="809"/>
      <c r="BOF8" s="809"/>
      <c r="BOG8" s="809"/>
      <c r="BOH8" s="809"/>
      <c r="BOI8" s="809"/>
      <c r="BOJ8" s="809"/>
      <c r="BOK8" s="809"/>
      <c r="BOL8" s="809"/>
      <c r="BOM8" s="809"/>
      <c r="BON8" s="809"/>
      <c r="BOO8" s="809"/>
      <c r="BOP8" s="809"/>
      <c r="BOQ8" s="809"/>
      <c r="BOR8" s="809"/>
      <c r="BOS8" s="809"/>
      <c r="BOT8" s="809"/>
      <c r="BOU8" s="809"/>
      <c r="BOV8" s="809"/>
      <c r="BOW8" s="809"/>
      <c r="BOX8" s="809"/>
      <c r="BOY8" s="809"/>
      <c r="BOZ8" s="809"/>
      <c r="BPA8" s="809"/>
      <c r="BPB8" s="809"/>
      <c r="BPC8" s="809"/>
      <c r="BPD8" s="809"/>
      <c r="BPE8" s="809"/>
      <c r="BPF8" s="809"/>
      <c r="BPG8" s="809"/>
      <c r="BPH8" s="809"/>
      <c r="BPI8" s="809"/>
      <c r="BPJ8" s="809"/>
      <c r="BPK8" s="809"/>
      <c r="BPL8" s="809"/>
      <c r="BPM8" s="809"/>
      <c r="BPN8" s="809"/>
      <c r="BPO8" s="809"/>
      <c r="BPP8" s="809"/>
      <c r="BPQ8" s="809"/>
      <c r="BPR8" s="809"/>
      <c r="BPS8" s="809"/>
      <c r="BPT8" s="809"/>
      <c r="BPU8" s="809"/>
      <c r="BPV8" s="809"/>
      <c r="BPW8" s="809"/>
      <c r="BPX8" s="809"/>
      <c r="BPY8" s="809"/>
      <c r="BPZ8" s="809"/>
      <c r="BQA8" s="809"/>
      <c r="BQB8" s="809"/>
      <c r="BQC8" s="809"/>
      <c r="BQD8" s="809"/>
      <c r="BQE8" s="809"/>
      <c r="BQF8" s="809"/>
      <c r="BQG8" s="809"/>
      <c r="BQH8" s="809"/>
      <c r="BQI8" s="809"/>
      <c r="BQJ8" s="809"/>
      <c r="BQK8" s="809"/>
      <c r="BQL8" s="809"/>
      <c r="BQM8" s="809"/>
      <c r="BQN8" s="809"/>
      <c r="BQO8" s="809"/>
      <c r="BQP8" s="809"/>
      <c r="BQQ8" s="809"/>
      <c r="BQR8" s="809"/>
      <c r="BQS8" s="809"/>
      <c r="BQT8" s="809"/>
      <c r="BQU8" s="809"/>
      <c r="BQV8" s="809"/>
      <c r="BQW8" s="809"/>
      <c r="BQX8" s="809"/>
      <c r="BQY8" s="809"/>
      <c r="BQZ8" s="809"/>
      <c r="BRA8" s="809"/>
      <c r="BRB8" s="809"/>
      <c r="BRC8" s="809"/>
      <c r="BRD8" s="809"/>
      <c r="BRE8" s="809"/>
      <c r="BRF8" s="809"/>
      <c r="BRG8" s="809"/>
      <c r="BRH8" s="809"/>
      <c r="BRI8" s="809"/>
      <c r="BRJ8" s="809"/>
      <c r="BRK8" s="809"/>
      <c r="BRL8" s="809"/>
      <c r="BRM8" s="809"/>
      <c r="BRN8" s="809"/>
      <c r="BRO8" s="809"/>
      <c r="BRP8" s="809"/>
      <c r="BRQ8" s="809"/>
      <c r="BRR8" s="809"/>
      <c r="BRS8" s="809"/>
      <c r="BRT8" s="809"/>
      <c r="BRU8" s="809"/>
      <c r="BRV8" s="809"/>
      <c r="BRW8" s="809"/>
      <c r="BRX8" s="809"/>
      <c r="BRY8" s="809"/>
      <c r="BRZ8" s="809"/>
      <c r="BSA8" s="809"/>
      <c r="BSB8" s="809"/>
      <c r="BSC8" s="809"/>
      <c r="BSD8" s="809"/>
      <c r="BSE8" s="809"/>
      <c r="BSF8" s="809"/>
      <c r="BSG8" s="809"/>
      <c r="BSH8" s="809"/>
      <c r="BSI8" s="809"/>
      <c r="BSJ8" s="809"/>
      <c r="BSK8" s="809"/>
      <c r="BSL8" s="809"/>
      <c r="BSM8" s="809"/>
      <c r="BSN8" s="809"/>
      <c r="BSO8" s="809"/>
      <c r="BSP8" s="809"/>
      <c r="BSQ8" s="809"/>
      <c r="BSR8" s="809"/>
      <c r="BSS8" s="809"/>
      <c r="BST8" s="809"/>
      <c r="BSU8" s="809"/>
      <c r="BSV8" s="809"/>
      <c r="BSW8" s="809"/>
      <c r="BSX8" s="809"/>
      <c r="BSY8" s="809"/>
      <c r="BSZ8" s="809"/>
      <c r="BTA8" s="809"/>
      <c r="BTB8" s="809"/>
      <c r="BTC8" s="809"/>
      <c r="BTD8" s="809"/>
      <c r="BTE8" s="809"/>
      <c r="BTF8" s="809"/>
      <c r="BTG8" s="809"/>
      <c r="BTH8" s="809"/>
      <c r="BTI8" s="809"/>
      <c r="BTJ8" s="809"/>
      <c r="BTK8" s="809"/>
      <c r="BTL8" s="809"/>
      <c r="BTM8" s="809"/>
      <c r="BTN8" s="809"/>
      <c r="BTO8" s="809"/>
      <c r="BTP8" s="809"/>
      <c r="BTQ8" s="809"/>
      <c r="BTR8" s="809"/>
      <c r="BTS8" s="809"/>
      <c r="BTT8" s="809"/>
      <c r="BTU8" s="809"/>
      <c r="BTV8" s="809"/>
      <c r="BTW8" s="809"/>
      <c r="BTX8" s="809"/>
      <c r="BTY8" s="809"/>
      <c r="BTZ8" s="809"/>
      <c r="BUA8" s="809"/>
      <c r="BUB8" s="809"/>
      <c r="BUC8" s="809"/>
      <c r="BUD8" s="809"/>
      <c r="BUE8" s="809"/>
      <c r="BUF8" s="809"/>
      <c r="BUG8" s="809"/>
      <c r="BUH8" s="809"/>
      <c r="BUI8" s="809"/>
      <c r="BUJ8" s="809"/>
      <c r="BUK8" s="809"/>
      <c r="BUL8" s="809"/>
      <c r="BUM8" s="809"/>
      <c r="BUN8" s="809"/>
      <c r="BUO8" s="809"/>
      <c r="BUP8" s="809"/>
      <c r="BUQ8" s="809"/>
      <c r="BUR8" s="809"/>
      <c r="BUS8" s="809"/>
      <c r="BUT8" s="809"/>
      <c r="BUU8" s="809"/>
      <c r="BUV8" s="809"/>
      <c r="BUW8" s="809"/>
      <c r="BUX8" s="809"/>
      <c r="BUY8" s="809"/>
      <c r="BUZ8" s="809"/>
      <c r="BVA8" s="809"/>
      <c r="BVB8" s="809"/>
      <c r="BVC8" s="809"/>
      <c r="BVD8" s="809"/>
      <c r="BVE8" s="809"/>
      <c r="BVF8" s="809"/>
      <c r="BVG8" s="809"/>
      <c r="BVH8" s="809"/>
      <c r="BVI8" s="809"/>
      <c r="BVJ8" s="809"/>
      <c r="BVK8" s="809"/>
      <c r="BVL8" s="809"/>
      <c r="BVM8" s="809"/>
      <c r="BVN8" s="809"/>
      <c r="BVO8" s="809"/>
      <c r="BVP8" s="809"/>
      <c r="BVQ8" s="809"/>
      <c r="BVR8" s="809"/>
      <c r="BVS8" s="809"/>
      <c r="BVT8" s="809"/>
      <c r="BVU8" s="809"/>
      <c r="BVV8" s="809"/>
      <c r="BVW8" s="809"/>
      <c r="BVX8" s="809"/>
      <c r="BVY8" s="809"/>
      <c r="BVZ8" s="809"/>
      <c r="BWA8" s="809"/>
      <c r="BWB8" s="809"/>
      <c r="BWC8" s="809"/>
      <c r="BWD8" s="809"/>
      <c r="BWE8" s="809"/>
      <c r="BWF8" s="809"/>
      <c r="BWG8" s="809"/>
      <c r="BWH8" s="809"/>
      <c r="BWI8" s="809"/>
      <c r="BWJ8" s="809"/>
      <c r="BWK8" s="809"/>
      <c r="BWL8" s="809"/>
      <c r="BWM8" s="809"/>
      <c r="BWN8" s="809"/>
      <c r="BWO8" s="809"/>
      <c r="BWP8" s="809"/>
      <c r="BWQ8" s="809"/>
      <c r="BWR8" s="809"/>
      <c r="BWS8" s="809"/>
      <c r="BWT8" s="809"/>
      <c r="BWU8" s="809"/>
      <c r="BWV8" s="809"/>
      <c r="BWW8" s="809"/>
      <c r="BWX8" s="809"/>
      <c r="BWY8" s="809"/>
      <c r="BWZ8" s="809"/>
      <c r="BXA8" s="809"/>
      <c r="BXB8" s="809"/>
      <c r="BXC8" s="809"/>
      <c r="BXD8" s="809"/>
      <c r="BXE8" s="809"/>
      <c r="BXF8" s="809"/>
      <c r="BXG8" s="809"/>
      <c r="BXH8" s="809"/>
      <c r="BXI8" s="809"/>
      <c r="BXJ8" s="809"/>
      <c r="BXK8" s="809"/>
      <c r="BXL8" s="809"/>
      <c r="BXM8" s="809"/>
      <c r="BXN8" s="809"/>
      <c r="BXO8" s="809"/>
      <c r="BXP8" s="809"/>
      <c r="BXQ8" s="809"/>
      <c r="BXR8" s="809"/>
      <c r="BXS8" s="809"/>
      <c r="BXT8" s="809"/>
      <c r="BXU8" s="809"/>
      <c r="BXV8" s="809"/>
      <c r="BXW8" s="809"/>
      <c r="BXX8" s="809"/>
      <c r="BXY8" s="809"/>
      <c r="BXZ8" s="809"/>
      <c r="BYA8" s="809"/>
      <c r="BYB8" s="809"/>
      <c r="BYC8" s="809"/>
      <c r="BYD8" s="809"/>
      <c r="BYE8" s="809"/>
      <c r="BYF8" s="809"/>
      <c r="BYG8" s="809"/>
      <c r="BYH8" s="809"/>
      <c r="BYI8" s="809"/>
      <c r="BYJ8" s="809"/>
      <c r="BYK8" s="809"/>
      <c r="BYL8" s="809"/>
      <c r="BYM8" s="809"/>
      <c r="BYN8" s="809"/>
      <c r="BYO8" s="809"/>
      <c r="BYP8" s="809"/>
      <c r="BYQ8" s="809"/>
      <c r="BYR8" s="809"/>
      <c r="BYS8" s="809"/>
      <c r="BYT8" s="809"/>
      <c r="BYU8" s="809"/>
      <c r="BYV8" s="809"/>
      <c r="BYW8" s="809"/>
      <c r="BYX8" s="809"/>
      <c r="BYY8" s="809"/>
      <c r="BYZ8" s="809"/>
      <c r="BZA8" s="809"/>
      <c r="BZB8" s="809"/>
      <c r="BZC8" s="809"/>
      <c r="BZD8" s="809"/>
      <c r="BZE8" s="809"/>
      <c r="BZF8" s="809"/>
      <c r="BZG8" s="809"/>
      <c r="BZH8" s="809"/>
      <c r="BZI8" s="809"/>
      <c r="BZJ8" s="809"/>
      <c r="BZK8" s="809"/>
      <c r="BZL8" s="809"/>
      <c r="BZM8" s="809"/>
      <c r="BZN8" s="809"/>
      <c r="BZO8" s="809"/>
      <c r="BZP8" s="809"/>
      <c r="BZQ8" s="809"/>
      <c r="BZR8" s="809"/>
      <c r="BZS8" s="809"/>
      <c r="BZT8" s="809"/>
      <c r="BZU8" s="809"/>
      <c r="BZV8" s="809"/>
      <c r="BZW8" s="809"/>
      <c r="BZX8" s="809"/>
      <c r="BZY8" s="809"/>
      <c r="BZZ8" s="809"/>
      <c r="CAA8" s="809"/>
      <c r="CAB8" s="809"/>
      <c r="CAC8" s="809"/>
      <c r="CAD8" s="809"/>
      <c r="CAE8" s="809"/>
      <c r="CAF8" s="809"/>
      <c r="CAG8" s="809"/>
      <c r="CAH8" s="809"/>
      <c r="CAI8" s="809"/>
      <c r="CAJ8" s="809"/>
      <c r="CAK8" s="809"/>
      <c r="CAL8" s="809"/>
      <c r="CAM8" s="809"/>
      <c r="CAN8" s="809"/>
      <c r="CAO8" s="809"/>
      <c r="CAP8" s="809"/>
      <c r="CAQ8" s="809"/>
      <c r="CAR8" s="809"/>
      <c r="CAS8" s="809"/>
      <c r="CAT8" s="809"/>
      <c r="CAU8" s="809"/>
      <c r="CAV8" s="809"/>
      <c r="CAW8" s="809"/>
      <c r="CAX8" s="809"/>
      <c r="CAY8" s="809"/>
      <c r="CAZ8" s="809"/>
      <c r="CBA8" s="809"/>
      <c r="CBB8" s="809"/>
      <c r="CBC8" s="809"/>
      <c r="CBD8" s="809"/>
      <c r="CBE8" s="809"/>
      <c r="CBF8" s="809"/>
      <c r="CBG8" s="809"/>
      <c r="CBH8" s="809"/>
      <c r="CBI8" s="809"/>
      <c r="CBJ8" s="809"/>
      <c r="CBK8" s="809"/>
      <c r="CBL8" s="809"/>
      <c r="CBM8" s="809"/>
      <c r="CBN8" s="809"/>
      <c r="CBO8" s="809"/>
      <c r="CBP8" s="809"/>
      <c r="CBQ8" s="809"/>
      <c r="CBR8" s="809"/>
      <c r="CBS8" s="809"/>
      <c r="CBT8" s="809"/>
      <c r="CBU8" s="809"/>
      <c r="CBV8" s="809"/>
      <c r="CBW8" s="809"/>
      <c r="CBX8" s="809"/>
      <c r="CBY8" s="809"/>
      <c r="CBZ8" s="809"/>
      <c r="CCA8" s="809"/>
      <c r="CCB8" s="809"/>
      <c r="CCC8" s="809"/>
      <c r="CCD8" s="809"/>
      <c r="CCE8" s="809"/>
      <c r="CCF8" s="809"/>
      <c r="CCG8" s="809"/>
      <c r="CCH8" s="809"/>
      <c r="CCI8" s="809"/>
      <c r="CCJ8" s="809"/>
      <c r="CCK8" s="809"/>
      <c r="CCL8" s="809"/>
      <c r="CCM8" s="809"/>
      <c r="CCN8" s="809"/>
      <c r="CCO8" s="809"/>
      <c r="CCP8" s="809"/>
      <c r="CCQ8" s="809"/>
      <c r="CCR8" s="809"/>
      <c r="CCS8" s="809"/>
      <c r="CCT8" s="809"/>
      <c r="CCU8" s="809"/>
      <c r="CCV8" s="809"/>
      <c r="CCW8" s="809"/>
      <c r="CCX8" s="809"/>
      <c r="CCY8" s="809"/>
      <c r="CCZ8" s="809"/>
      <c r="CDA8" s="809"/>
      <c r="CDB8" s="809"/>
      <c r="CDC8" s="809"/>
      <c r="CDD8" s="809"/>
      <c r="CDE8" s="809"/>
      <c r="CDF8" s="809"/>
      <c r="CDG8" s="809"/>
      <c r="CDH8" s="809"/>
      <c r="CDI8" s="809"/>
      <c r="CDJ8" s="809"/>
      <c r="CDK8" s="809"/>
      <c r="CDL8" s="809"/>
      <c r="CDM8" s="809"/>
      <c r="CDN8" s="809"/>
      <c r="CDO8" s="809"/>
      <c r="CDP8" s="809"/>
      <c r="CDQ8" s="809"/>
      <c r="CDR8" s="809"/>
      <c r="CDS8" s="809"/>
      <c r="CDT8" s="809"/>
      <c r="CDU8" s="809"/>
      <c r="CDV8" s="809"/>
      <c r="CDW8" s="809"/>
      <c r="CDX8" s="809"/>
      <c r="CDY8" s="809"/>
      <c r="CDZ8" s="809"/>
      <c r="CEA8" s="809"/>
      <c r="CEB8" s="809"/>
      <c r="CEC8" s="809"/>
      <c r="CED8" s="809"/>
      <c r="CEE8" s="809"/>
      <c r="CEF8" s="809"/>
      <c r="CEG8" s="809"/>
      <c r="CEH8" s="809"/>
      <c r="CEI8" s="809"/>
      <c r="CEJ8" s="809"/>
      <c r="CEK8" s="809"/>
      <c r="CEL8" s="809"/>
      <c r="CEM8" s="809"/>
      <c r="CEN8" s="809"/>
      <c r="CEO8" s="809"/>
      <c r="CEP8" s="809"/>
      <c r="CEQ8" s="809"/>
      <c r="CER8" s="809"/>
      <c r="CES8" s="809"/>
      <c r="CET8" s="809"/>
      <c r="CEU8" s="809"/>
      <c r="CEV8" s="809"/>
      <c r="CEW8" s="809"/>
      <c r="CEX8" s="809"/>
      <c r="CEY8" s="809"/>
      <c r="CEZ8" s="809"/>
      <c r="CFA8" s="809"/>
      <c r="CFB8" s="809"/>
      <c r="CFC8" s="809"/>
      <c r="CFD8" s="809"/>
      <c r="CFE8" s="809"/>
      <c r="CFF8" s="809"/>
      <c r="CFG8" s="809"/>
      <c r="CFH8" s="809"/>
      <c r="CFI8" s="809"/>
      <c r="CFJ8" s="809"/>
      <c r="CFK8" s="809"/>
      <c r="CFL8" s="809"/>
      <c r="CFM8" s="809"/>
      <c r="CFN8" s="809"/>
      <c r="CFO8" s="809"/>
      <c r="CFP8" s="809"/>
      <c r="CFQ8" s="809"/>
      <c r="CFR8" s="809"/>
      <c r="CFS8" s="809"/>
      <c r="CFT8" s="809"/>
      <c r="CFU8" s="809"/>
      <c r="CFV8" s="809"/>
      <c r="CFW8" s="809"/>
      <c r="CFX8" s="809"/>
      <c r="CFY8" s="809"/>
      <c r="CFZ8" s="809"/>
      <c r="CGA8" s="809"/>
      <c r="CGB8" s="809"/>
      <c r="CGC8" s="809"/>
      <c r="CGD8" s="809"/>
      <c r="CGE8" s="809"/>
      <c r="CGF8" s="809"/>
      <c r="CGG8" s="809"/>
      <c r="CGH8" s="809"/>
      <c r="CGI8" s="809"/>
      <c r="CGJ8" s="809"/>
      <c r="CGK8" s="809"/>
      <c r="CGL8" s="809"/>
      <c r="CGM8" s="809"/>
      <c r="CGN8" s="809"/>
      <c r="CGO8" s="809"/>
      <c r="CGP8" s="809"/>
      <c r="CGQ8" s="809"/>
      <c r="CGR8" s="809"/>
      <c r="CGS8" s="809"/>
      <c r="CGT8" s="809"/>
      <c r="CGU8" s="809"/>
      <c r="CGV8" s="809"/>
      <c r="CGW8" s="809"/>
      <c r="CGX8" s="809"/>
      <c r="CGY8" s="809"/>
      <c r="CGZ8" s="809"/>
      <c r="CHA8" s="809"/>
      <c r="CHB8" s="809"/>
      <c r="CHC8" s="809"/>
      <c r="CHD8" s="809"/>
      <c r="CHE8" s="809"/>
      <c r="CHF8" s="809"/>
      <c r="CHG8" s="809"/>
      <c r="CHH8" s="809"/>
      <c r="CHI8" s="809"/>
      <c r="CHJ8" s="809"/>
      <c r="CHK8" s="809"/>
      <c r="CHL8" s="809"/>
      <c r="CHM8" s="809"/>
      <c r="CHN8" s="809"/>
      <c r="CHO8" s="809"/>
      <c r="CHP8" s="809"/>
      <c r="CHQ8" s="809"/>
      <c r="CHR8" s="809"/>
      <c r="CHS8" s="809"/>
      <c r="CHT8" s="809"/>
      <c r="CHU8" s="809"/>
      <c r="CHV8" s="809"/>
      <c r="CHW8" s="809"/>
      <c r="CHX8" s="809"/>
      <c r="CHY8" s="809"/>
      <c r="CHZ8" s="809"/>
      <c r="CIA8" s="809"/>
      <c r="CIB8" s="809"/>
      <c r="CIC8" s="809"/>
      <c r="CID8" s="809"/>
      <c r="CIE8" s="809"/>
      <c r="CIF8" s="809"/>
      <c r="CIG8" s="809"/>
      <c r="CIH8" s="809"/>
      <c r="CII8" s="809"/>
      <c r="CIJ8" s="809"/>
      <c r="CIK8" s="809"/>
      <c r="CIL8" s="809"/>
      <c r="CIM8" s="809"/>
      <c r="CIN8" s="809"/>
      <c r="CIO8" s="809"/>
      <c r="CIP8" s="809"/>
      <c r="CIQ8" s="809"/>
      <c r="CIR8" s="809"/>
      <c r="CIS8" s="809"/>
      <c r="CIT8" s="809"/>
      <c r="CIU8" s="809"/>
      <c r="CIV8" s="809"/>
      <c r="CIW8" s="809"/>
      <c r="CIX8" s="809"/>
      <c r="CIY8" s="809"/>
      <c r="CIZ8" s="809"/>
      <c r="CJA8" s="809"/>
      <c r="CJB8" s="809"/>
      <c r="CJC8" s="809"/>
      <c r="CJD8" s="809"/>
      <c r="CJE8" s="809"/>
      <c r="CJF8" s="809"/>
      <c r="CJG8" s="809"/>
      <c r="CJH8" s="809"/>
      <c r="CJI8" s="809"/>
      <c r="CJJ8" s="809"/>
      <c r="CJK8" s="809"/>
      <c r="CJL8" s="809"/>
      <c r="CJM8" s="809"/>
      <c r="CJN8" s="809"/>
      <c r="CJO8" s="809"/>
      <c r="CJP8" s="809"/>
      <c r="CJQ8" s="809"/>
      <c r="CJR8" s="809"/>
      <c r="CJS8" s="809"/>
      <c r="CJT8" s="809"/>
      <c r="CJU8" s="809"/>
      <c r="CJV8" s="809"/>
      <c r="CJW8" s="809"/>
      <c r="CJX8" s="809"/>
      <c r="CJY8" s="809"/>
      <c r="CJZ8" s="809"/>
      <c r="CKA8" s="809"/>
      <c r="CKB8" s="809"/>
      <c r="CKC8" s="809"/>
      <c r="CKD8" s="809"/>
      <c r="CKE8" s="809"/>
      <c r="CKF8" s="809"/>
      <c r="CKG8" s="809"/>
      <c r="CKH8" s="809"/>
      <c r="CKI8" s="809"/>
      <c r="CKJ8" s="809"/>
      <c r="CKK8" s="809"/>
      <c r="CKL8" s="809"/>
      <c r="CKM8" s="809"/>
      <c r="CKN8" s="809"/>
      <c r="CKO8" s="809"/>
      <c r="CKP8" s="809"/>
      <c r="CKQ8" s="809"/>
      <c r="CKR8" s="809"/>
      <c r="CKS8" s="809"/>
      <c r="CKT8" s="809"/>
      <c r="CKU8" s="809"/>
      <c r="CKV8" s="809"/>
      <c r="CKW8" s="809"/>
      <c r="CKX8" s="809"/>
      <c r="CKY8" s="809"/>
      <c r="CKZ8" s="809"/>
      <c r="CLA8" s="809"/>
      <c r="CLB8" s="809"/>
      <c r="CLC8" s="809"/>
      <c r="CLD8" s="809"/>
      <c r="CLE8" s="809"/>
      <c r="CLF8" s="809"/>
      <c r="CLG8" s="809"/>
      <c r="CLH8" s="809"/>
      <c r="CLI8" s="809"/>
      <c r="CLJ8" s="809"/>
      <c r="CLK8" s="809"/>
      <c r="CLL8" s="809"/>
      <c r="CLM8" s="809"/>
      <c r="CLN8" s="809"/>
      <c r="CLO8" s="809"/>
      <c r="CLP8" s="809"/>
      <c r="CLQ8" s="809"/>
      <c r="CLR8" s="809"/>
      <c r="CLS8" s="809"/>
      <c r="CLT8" s="809"/>
      <c r="CLU8" s="809"/>
      <c r="CLV8" s="809"/>
      <c r="CLW8" s="809"/>
      <c r="CLX8" s="809"/>
      <c r="CLY8" s="809"/>
      <c r="CLZ8" s="809"/>
      <c r="CMA8" s="809"/>
      <c r="CMB8" s="809"/>
      <c r="CMC8" s="809"/>
      <c r="CMD8" s="809"/>
      <c r="CME8" s="809"/>
      <c r="CMF8" s="809"/>
      <c r="CMG8" s="809"/>
      <c r="CMH8" s="809"/>
      <c r="CMI8" s="809"/>
      <c r="CMJ8" s="809"/>
      <c r="CMK8" s="809"/>
      <c r="CML8" s="809"/>
      <c r="CMM8" s="809"/>
      <c r="CMN8" s="809"/>
      <c r="CMO8" s="809"/>
      <c r="CMP8" s="809"/>
      <c r="CMQ8" s="809"/>
      <c r="CMR8" s="809"/>
      <c r="CMS8" s="809"/>
      <c r="CMT8" s="809"/>
      <c r="CMU8" s="809"/>
      <c r="CMV8" s="809"/>
      <c r="CMW8" s="809"/>
      <c r="CMX8" s="809"/>
      <c r="CMY8" s="809"/>
      <c r="CMZ8" s="809"/>
      <c r="CNA8" s="809"/>
      <c r="CNB8" s="809"/>
      <c r="CNC8" s="809"/>
      <c r="CND8" s="809"/>
      <c r="CNE8" s="809"/>
      <c r="CNF8" s="809"/>
      <c r="CNG8" s="809"/>
      <c r="CNH8" s="809"/>
      <c r="CNI8" s="809"/>
      <c r="CNJ8" s="809"/>
      <c r="CNK8" s="809"/>
      <c r="CNL8" s="809"/>
      <c r="CNM8" s="809"/>
      <c r="CNN8" s="809"/>
      <c r="CNO8" s="809"/>
      <c r="CNP8" s="809"/>
      <c r="CNQ8" s="809"/>
      <c r="CNR8" s="809"/>
      <c r="CNS8" s="809"/>
      <c r="CNT8" s="809"/>
      <c r="CNU8" s="809"/>
      <c r="CNV8" s="809"/>
      <c r="CNW8" s="809"/>
      <c r="CNX8" s="809"/>
      <c r="CNY8" s="809"/>
      <c r="CNZ8" s="809"/>
      <c r="COA8" s="809"/>
      <c r="COB8" s="809"/>
      <c r="COC8" s="809"/>
      <c r="COD8" s="809"/>
      <c r="COE8" s="809"/>
      <c r="COF8" s="809"/>
      <c r="COG8" s="809"/>
      <c r="COH8" s="809"/>
      <c r="COI8" s="809"/>
      <c r="COJ8" s="809"/>
      <c r="COK8" s="809"/>
      <c r="COL8" s="809"/>
      <c r="COM8" s="809"/>
      <c r="CON8" s="809"/>
      <c r="COO8" s="809"/>
      <c r="COP8" s="809"/>
      <c r="COQ8" s="809"/>
      <c r="COR8" s="809"/>
      <c r="COS8" s="809"/>
      <c r="COT8" s="809"/>
      <c r="COU8" s="809"/>
      <c r="COV8" s="809"/>
      <c r="COW8" s="809"/>
      <c r="COX8" s="809"/>
      <c r="COY8" s="809"/>
      <c r="COZ8" s="809"/>
      <c r="CPA8" s="809"/>
      <c r="CPB8" s="809"/>
      <c r="CPC8" s="809"/>
      <c r="CPD8" s="809"/>
      <c r="CPE8" s="809"/>
      <c r="CPF8" s="809"/>
      <c r="CPG8" s="809"/>
      <c r="CPH8" s="809"/>
      <c r="CPI8" s="809"/>
      <c r="CPJ8" s="809"/>
      <c r="CPK8" s="809"/>
      <c r="CPL8" s="809"/>
      <c r="CPM8" s="809"/>
      <c r="CPN8" s="809"/>
      <c r="CPO8" s="809"/>
      <c r="CPP8" s="809"/>
      <c r="CPQ8" s="809"/>
      <c r="CPR8" s="809"/>
      <c r="CPS8" s="809"/>
      <c r="CPT8" s="809"/>
      <c r="CPU8" s="809"/>
      <c r="CPV8" s="809"/>
      <c r="CPW8" s="809"/>
      <c r="CPX8" s="809"/>
      <c r="CPY8" s="809"/>
      <c r="CPZ8" s="809"/>
      <c r="CQA8" s="809"/>
      <c r="CQB8" s="809"/>
      <c r="CQC8" s="809"/>
      <c r="CQD8" s="809"/>
      <c r="CQE8" s="809"/>
      <c r="CQF8" s="809"/>
      <c r="CQG8" s="809"/>
      <c r="CQH8" s="809"/>
      <c r="CQI8" s="809"/>
      <c r="CQJ8" s="809"/>
      <c r="CQK8" s="809"/>
      <c r="CQL8" s="809"/>
      <c r="CQM8" s="809"/>
      <c r="CQN8" s="809"/>
      <c r="CQO8" s="809"/>
      <c r="CQP8" s="809"/>
      <c r="CQQ8" s="809"/>
      <c r="CQR8" s="809"/>
      <c r="CQS8" s="809"/>
      <c r="CQT8" s="809"/>
      <c r="CQU8" s="809"/>
      <c r="CQV8" s="809"/>
      <c r="CQW8" s="809"/>
      <c r="CQX8" s="809"/>
      <c r="CQY8" s="809"/>
      <c r="CQZ8" s="809"/>
      <c r="CRA8" s="809"/>
      <c r="CRB8" s="809"/>
      <c r="CRC8" s="809"/>
      <c r="CRD8" s="809"/>
      <c r="CRE8" s="809"/>
      <c r="CRF8" s="809"/>
      <c r="CRG8" s="809"/>
      <c r="CRH8" s="809"/>
      <c r="CRI8" s="809"/>
      <c r="CRJ8" s="809"/>
      <c r="CRK8" s="809"/>
      <c r="CRL8" s="809"/>
      <c r="CRM8" s="809"/>
      <c r="CRN8" s="809"/>
      <c r="CRO8" s="809"/>
      <c r="CRP8" s="809"/>
      <c r="CRQ8" s="809"/>
      <c r="CRR8" s="809"/>
      <c r="CRS8" s="809"/>
      <c r="CRT8" s="809"/>
      <c r="CRU8" s="809"/>
      <c r="CRV8" s="809"/>
      <c r="CRW8" s="809"/>
      <c r="CRX8" s="809"/>
      <c r="CRY8" s="809"/>
      <c r="CRZ8" s="809"/>
      <c r="CSA8" s="809"/>
      <c r="CSB8" s="809"/>
      <c r="CSC8" s="809"/>
      <c r="CSD8" s="809"/>
      <c r="CSE8" s="809"/>
      <c r="CSF8" s="809"/>
      <c r="CSG8" s="809"/>
      <c r="CSH8" s="809"/>
      <c r="CSI8" s="809"/>
      <c r="CSJ8" s="809"/>
      <c r="CSK8" s="809"/>
      <c r="CSL8" s="809"/>
      <c r="CSM8" s="809"/>
      <c r="CSN8" s="809"/>
      <c r="CSO8" s="809"/>
      <c r="CSP8" s="809"/>
      <c r="CSQ8" s="809"/>
      <c r="CSR8" s="809"/>
      <c r="CSS8" s="809"/>
      <c r="CST8" s="809"/>
      <c r="CSU8" s="809"/>
      <c r="CSV8" s="809"/>
      <c r="CSW8" s="809"/>
      <c r="CSX8" s="809"/>
      <c r="CSY8" s="809"/>
      <c r="CSZ8" s="809"/>
      <c r="CTA8" s="809"/>
      <c r="CTB8" s="809"/>
      <c r="CTC8" s="809"/>
      <c r="CTD8" s="809"/>
      <c r="CTE8" s="809"/>
      <c r="CTF8" s="809"/>
      <c r="CTG8" s="809"/>
      <c r="CTH8" s="809"/>
      <c r="CTI8" s="809"/>
      <c r="CTJ8" s="809"/>
      <c r="CTK8" s="809"/>
      <c r="CTL8" s="809"/>
      <c r="CTM8" s="809"/>
      <c r="CTN8" s="809"/>
      <c r="CTO8" s="809"/>
      <c r="CTP8" s="809"/>
      <c r="CTQ8" s="809"/>
      <c r="CTR8" s="809"/>
      <c r="CTS8" s="809"/>
      <c r="CTT8" s="809"/>
      <c r="CTU8" s="809"/>
      <c r="CTV8" s="809"/>
      <c r="CTW8" s="809"/>
      <c r="CTX8" s="809"/>
      <c r="CTY8" s="809"/>
      <c r="CTZ8" s="809"/>
      <c r="CUA8" s="809"/>
      <c r="CUB8" s="809"/>
      <c r="CUC8" s="809"/>
      <c r="CUD8" s="809"/>
      <c r="CUE8" s="809"/>
      <c r="CUF8" s="809"/>
      <c r="CUG8" s="809"/>
      <c r="CUH8" s="809"/>
      <c r="CUI8" s="809"/>
      <c r="CUJ8" s="809"/>
      <c r="CUK8" s="809"/>
      <c r="CUL8" s="809"/>
      <c r="CUM8" s="809"/>
      <c r="CUN8" s="809"/>
      <c r="CUO8" s="809"/>
      <c r="CUP8" s="809"/>
      <c r="CUQ8" s="809"/>
      <c r="CUR8" s="809"/>
      <c r="CUS8" s="809"/>
      <c r="CUT8" s="809"/>
      <c r="CUU8" s="809"/>
      <c r="CUV8" s="809"/>
      <c r="CUW8" s="809"/>
      <c r="CUX8" s="809"/>
      <c r="CUY8" s="809"/>
      <c r="CUZ8" s="809"/>
      <c r="CVA8" s="809"/>
      <c r="CVB8" s="809"/>
      <c r="CVC8" s="809"/>
      <c r="CVD8" s="809"/>
      <c r="CVE8" s="809"/>
      <c r="CVF8" s="809"/>
      <c r="CVG8" s="809"/>
      <c r="CVH8" s="809"/>
      <c r="CVI8" s="809"/>
      <c r="CVJ8" s="809"/>
      <c r="CVK8" s="809"/>
      <c r="CVL8" s="809"/>
      <c r="CVM8" s="809"/>
      <c r="CVN8" s="809"/>
      <c r="CVO8" s="809"/>
      <c r="CVP8" s="809"/>
      <c r="CVQ8" s="809"/>
      <c r="CVR8" s="809"/>
      <c r="CVS8" s="809"/>
      <c r="CVT8" s="809"/>
      <c r="CVU8" s="809"/>
      <c r="CVV8" s="809"/>
      <c r="CVW8" s="809"/>
      <c r="CVX8" s="809"/>
      <c r="CVY8" s="809"/>
      <c r="CVZ8" s="809"/>
      <c r="CWA8" s="809"/>
      <c r="CWB8" s="809"/>
      <c r="CWC8" s="809"/>
      <c r="CWD8" s="809"/>
      <c r="CWE8" s="809"/>
      <c r="CWF8" s="809"/>
      <c r="CWG8" s="809"/>
      <c r="CWH8" s="809"/>
      <c r="CWI8" s="809"/>
      <c r="CWJ8" s="809"/>
      <c r="CWK8" s="809"/>
      <c r="CWL8" s="809"/>
      <c r="CWM8" s="809"/>
      <c r="CWN8" s="809"/>
      <c r="CWO8" s="809"/>
      <c r="CWP8" s="809"/>
      <c r="CWQ8" s="809"/>
      <c r="CWR8" s="809"/>
      <c r="CWS8" s="809"/>
      <c r="CWT8" s="809"/>
      <c r="CWU8" s="809"/>
      <c r="CWV8" s="809"/>
      <c r="CWW8" s="809"/>
      <c r="CWX8" s="809"/>
      <c r="CWY8" s="809"/>
      <c r="CWZ8" s="809"/>
      <c r="CXA8" s="809"/>
      <c r="CXB8" s="809"/>
      <c r="CXC8" s="809"/>
      <c r="CXD8" s="809"/>
      <c r="CXE8" s="809"/>
      <c r="CXF8" s="809"/>
      <c r="CXG8" s="809"/>
      <c r="CXH8" s="809"/>
      <c r="CXI8" s="809"/>
      <c r="CXJ8" s="809"/>
      <c r="CXK8" s="809"/>
      <c r="CXL8" s="809"/>
      <c r="CXM8" s="809"/>
      <c r="CXN8" s="809"/>
      <c r="CXO8" s="809"/>
      <c r="CXP8" s="809"/>
      <c r="CXQ8" s="809"/>
      <c r="CXR8" s="809"/>
      <c r="CXS8" s="809"/>
      <c r="CXT8" s="809"/>
      <c r="CXU8" s="809"/>
      <c r="CXV8" s="809"/>
      <c r="CXW8" s="809"/>
      <c r="CXX8" s="809"/>
      <c r="CXY8" s="809"/>
      <c r="CXZ8" s="809"/>
      <c r="CYA8" s="809"/>
      <c r="CYB8" s="809"/>
      <c r="CYC8" s="809"/>
      <c r="CYD8" s="809"/>
      <c r="CYE8" s="809"/>
      <c r="CYF8" s="809"/>
      <c r="CYG8" s="809"/>
      <c r="CYH8" s="809"/>
      <c r="CYI8" s="809"/>
      <c r="CYJ8" s="809"/>
      <c r="CYK8" s="809"/>
      <c r="CYL8" s="809"/>
      <c r="CYM8" s="809"/>
      <c r="CYN8" s="809"/>
      <c r="CYO8" s="809"/>
      <c r="CYP8" s="809"/>
      <c r="CYQ8" s="809"/>
      <c r="CYR8" s="809"/>
      <c r="CYS8" s="809"/>
      <c r="CYT8" s="809"/>
      <c r="CYU8" s="809"/>
      <c r="CYV8" s="809"/>
      <c r="CYW8" s="809"/>
      <c r="CYX8" s="809"/>
      <c r="CYY8" s="809"/>
      <c r="CYZ8" s="809"/>
      <c r="CZA8" s="809"/>
      <c r="CZB8" s="809"/>
      <c r="CZC8" s="809"/>
      <c r="CZD8" s="809"/>
      <c r="CZE8" s="809"/>
      <c r="CZF8" s="809"/>
      <c r="CZG8" s="809"/>
      <c r="CZH8" s="809"/>
      <c r="CZI8" s="809"/>
      <c r="CZJ8" s="809"/>
      <c r="CZK8" s="809"/>
      <c r="CZL8" s="809"/>
      <c r="CZM8" s="809"/>
      <c r="CZN8" s="809"/>
      <c r="CZO8" s="809"/>
      <c r="CZP8" s="809"/>
      <c r="CZQ8" s="809"/>
      <c r="CZR8" s="809"/>
      <c r="CZS8" s="809"/>
      <c r="CZT8" s="809"/>
      <c r="CZU8" s="809"/>
      <c r="CZV8" s="809"/>
      <c r="CZW8" s="809"/>
      <c r="CZX8" s="809"/>
      <c r="CZY8" s="809"/>
      <c r="CZZ8" s="809"/>
      <c r="DAA8" s="809"/>
      <c r="DAB8" s="809"/>
      <c r="DAC8" s="809"/>
      <c r="DAD8" s="809"/>
      <c r="DAE8" s="809"/>
      <c r="DAF8" s="809"/>
      <c r="DAG8" s="809"/>
      <c r="DAH8" s="809"/>
      <c r="DAI8" s="809"/>
      <c r="DAJ8" s="809"/>
      <c r="DAK8" s="809"/>
      <c r="DAL8" s="809"/>
      <c r="DAM8" s="809"/>
      <c r="DAN8" s="809"/>
      <c r="DAO8" s="809"/>
      <c r="DAP8" s="809"/>
      <c r="DAQ8" s="809"/>
      <c r="DAR8" s="809"/>
      <c r="DAS8" s="809"/>
      <c r="DAT8" s="809"/>
      <c r="DAU8" s="809"/>
      <c r="DAV8" s="809"/>
      <c r="DAW8" s="809"/>
      <c r="DAX8" s="809"/>
      <c r="DAY8" s="809"/>
      <c r="DAZ8" s="809"/>
      <c r="DBA8" s="809"/>
      <c r="DBB8" s="809"/>
      <c r="DBC8" s="809"/>
      <c r="DBD8" s="809"/>
      <c r="DBE8" s="809"/>
      <c r="DBF8" s="809"/>
      <c r="DBG8" s="809"/>
      <c r="DBH8" s="809"/>
      <c r="DBI8" s="809"/>
      <c r="DBJ8" s="809"/>
      <c r="DBK8" s="809"/>
      <c r="DBL8" s="809"/>
      <c r="DBM8" s="809"/>
      <c r="DBN8" s="809"/>
      <c r="DBO8" s="809"/>
      <c r="DBP8" s="809"/>
      <c r="DBQ8" s="809"/>
      <c r="DBR8" s="809"/>
      <c r="DBS8" s="809"/>
      <c r="DBT8" s="809"/>
      <c r="DBU8" s="809"/>
      <c r="DBV8" s="809"/>
      <c r="DBW8" s="809"/>
      <c r="DBX8" s="809"/>
      <c r="DBY8" s="809"/>
      <c r="DBZ8" s="809"/>
      <c r="DCA8" s="809"/>
      <c r="DCB8" s="809"/>
      <c r="DCC8" s="809"/>
      <c r="DCD8" s="809"/>
      <c r="DCE8" s="809"/>
      <c r="DCF8" s="809"/>
      <c r="DCG8" s="809"/>
      <c r="DCH8" s="809"/>
      <c r="DCI8" s="809"/>
      <c r="DCJ8" s="809"/>
      <c r="DCK8" s="809"/>
      <c r="DCL8" s="809"/>
      <c r="DCM8" s="809"/>
      <c r="DCN8" s="809"/>
      <c r="DCO8" s="809"/>
      <c r="DCP8" s="809"/>
      <c r="DCQ8" s="809"/>
      <c r="DCR8" s="809"/>
      <c r="DCS8" s="809"/>
      <c r="DCT8" s="809"/>
      <c r="DCU8" s="809"/>
      <c r="DCV8" s="809"/>
      <c r="DCW8" s="809"/>
      <c r="DCX8" s="809"/>
      <c r="DCY8" s="809"/>
      <c r="DCZ8" s="809"/>
      <c r="DDA8" s="809"/>
      <c r="DDB8" s="809"/>
      <c r="DDC8" s="809"/>
      <c r="DDD8" s="809"/>
      <c r="DDE8" s="809"/>
      <c r="DDF8" s="809"/>
      <c r="DDG8" s="809"/>
      <c r="DDH8" s="809"/>
      <c r="DDI8" s="809"/>
      <c r="DDJ8" s="809"/>
      <c r="DDK8" s="809"/>
      <c r="DDL8" s="809"/>
      <c r="DDM8" s="809"/>
      <c r="DDN8" s="809"/>
      <c r="DDO8" s="809"/>
      <c r="DDP8" s="809"/>
      <c r="DDQ8" s="809"/>
      <c r="DDR8" s="809"/>
      <c r="DDS8" s="809"/>
      <c r="DDT8" s="809"/>
      <c r="DDU8" s="809"/>
      <c r="DDV8" s="809"/>
      <c r="DDW8" s="809"/>
      <c r="DDX8" s="809"/>
      <c r="DDY8" s="809"/>
      <c r="DDZ8" s="809"/>
      <c r="DEA8" s="809"/>
      <c r="DEB8" s="809"/>
      <c r="DEC8" s="809"/>
      <c r="DED8" s="809"/>
      <c r="DEE8" s="809"/>
      <c r="DEF8" s="809"/>
      <c r="DEG8" s="809"/>
      <c r="DEH8" s="809"/>
      <c r="DEI8" s="809"/>
      <c r="DEJ8" s="809"/>
      <c r="DEK8" s="809"/>
      <c r="DEL8" s="809"/>
      <c r="DEM8" s="809"/>
      <c r="DEN8" s="809"/>
      <c r="DEO8" s="809"/>
      <c r="DEP8" s="809"/>
      <c r="DEQ8" s="809"/>
      <c r="DER8" s="809"/>
      <c r="DES8" s="809"/>
      <c r="DET8" s="809"/>
      <c r="DEU8" s="809"/>
      <c r="DEV8" s="809"/>
      <c r="DEW8" s="809"/>
      <c r="DEX8" s="809"/>
      <c r="DEY8" s="809"/>
      <c r="DEZ8" s="809"/>
      <c r="DFA8" s="809"/>
      <c r="DFB8" s="809"/>
      <c r="DFC8" s="809"/>
      <c r="DFD8" s="809"/>
      <c r="DFE8" s="809"/>
      <c r="DFF8" s="809"/>
      <c r="DFG8" s="809"/>
      <c r="DFH8" s="809"/>
      <c r="DFI8" s="809"/>
      <c r="DFJ8" s="809"/>
      <c r="DFK8" s="809"/>
      <c r="DFL8" s="809"/>
      <c r="DFM8" s="809"/>
      <c r="DFN8" s="809"/>
      <c r="DFO8" s="809"/>
      <c r="DFP8" s="809"/>
      <c r="DFQ8" s="809"/>
      <c r="DFR8" s="809"/>
      <c r="DFS8" s="809"/>
      <c r="DFT8" s="809"/>
      <c r="DFU8" s="809"/>
      <c r="DFV8" s="809"/>
      <c r="DFW8" s="809"/>
      <c r="DFX8" s="809"/>
      <c r="DFY8" s="809"/>
      <c r="DFZ8" s="809"/>
      <c r="DGA8" s="809"/>
      <c r="DGB8" s="809"/>
      <c r="DGC8" s="809"/>
      <c r="DGD8" s="809"/>
      <c r="DGE8" s="809"/>
      <c r="DGF8" s="809"/>
      <c r="DGG8" s="809"/>
      <c r="DGH8" s="809"/>
      <c r="DGI8" s="809"/>
      <c r="DGJ8" s="809"/>
      <c r="DGK8" s="809"/>
      <c r="DGL8" s="809"/>
      <c r="DGM8" s="809"/>
      <c r="DGN8" s="809"/>
      <c r="DGO8" s="809"/>
      <c r="DGP8" s="809"/>
      <c r="DGQ8" s="809"/>
      <c r="DGR8" s="809"/>
      <c r="DGS8" s="809"/>
      <c r="DGT8" s="809"/>
      <c r="DGU8" s="809"/>
      <c r="DGV8" s="809"/>
      <c r="DGW8" s="809"/>
      <c r="DGX8" s="809"/>
      <c r="DGY8" s="809"/>
      <c r="DGZ8" s="809"/>
      <c r="DHA8" s="809"/>
      <c r="DHB8" s="809"/>
      <c r="DHC8" s="809"/>
      <c r="DHD8" s="809"/>
      <c r="DHE8" s="809"/>
      <c r="DHF8" s="809"/>
      <c r="DHG8" s="809"/>
      <c r="DHH8" s="809"/>
      <c r="DHI8" s="809"/>
      <c r="DHJ8" s="809"/>
      <c r="DHK8" s="809"/>
      <c r="DHL8" s="809"/>
      <c r="DHM8" s="809"/>
      <c r="DHN8" s="809"/>
      <c r="DHO8" s="809"/>
      <c r="DHP8" s="809"/>
      <c r="DHQ8" s="809"/>
      <c r="DHR8" s="809"/>
      <c r="DHS8" s="809"/>
      <c r="DHT8" s="809"/>
      <c r="DHU8" s="809"/>
      <c r="DHV8" s="809"/>
      <c r="DHW8" s="809"/>
      <c r="DHX8" s="809"/>
      <c r="DHY8" s="809"/>
      <c r="DHZ8" s="809"/>
      <c r="DIA8" s="809"/>
      <c r="DIB8" s="809"/>
      <c r="DIC8" s="809"/>
      <c r="DID8" s="809"/>
      <c r="DIE8" s="809"/>
      <c r="DIF8" s="809"/>
      <c r="DIG8" s="809"/>
      <c r="DIH8" s="809"/>
      <c r="DII8" s="809"/>
      <c r="DIJ8" s="809"/>
      <c r="DIK8" s="809"/>
      <c r="DIL8" s="809"/>
      <c r="DIM8" s="809"/>
      <c r="DIN8" s="809"/>
      <c r="DIO8" s="809"/>
      <c r="DIP8" s="809"/>
      <c r="DIQ8" s="809"/>
      <c r="DIR8" s="809"/>
      <c r="DIS8" s="809"/>
      <c r="DIT8" s="809"/>
      <c r="DIU8" s="809"/>
      <c r="DIV8" s="809"/>
      <c r="DIW8" s="809"/>
      <c r="DIX8" s="809"/>
      <c r="DIY8" s="809"/>
      <c r="DIZ8" s="809"/>
      <c r="DJA8" s="809"/>
      <c r="DJB8" s="809"/>
      <c r="DJC8" s="809"/>
      <c r="DJD8" s="809"/>
      <c r="DJE8" s="809"/>
      <c r="DJF8" s="809"/>
      <c r="DJG8" s="809"/>
      <c r="DJH8" s="809"/>
      <c r="DJI8" s="809"/>
      <c r="DJJ8" s="809"/>
      <c r="DJK8" s="809"/>
      <c r="DJL8" s="809"/>
      <c r="DJM8" s="809"/>
      <c r="DJN8" s="809"/>
      <c r="DJO8" s="809"/>
      <c r="DJP8" s="809"/>
      <c r="DJQ8" s="809"/>
      <c r="DJR8" s="809"/>
      <c r="DJS8" s="809"/>
      <c r="DJT8" s="809"/>
      <c r="DJU8" s="809"/>
      <c r="DJV8" s="809"/>
      <c r="DJW8" s="809"/>
      <c r="DJX8" s="809"/>
      <c r="DJY8" s="809"/>
      <c r="DJZ8" s="809"/>
      <c r="DKA8" s="809"/>
      <c r="DKB8" s="809"/>
      <c r="DKC8" s="809"/>
      <c r="DKD8" s="809"/>
      <c r="DKE8" s="809"/>
      <c r="DKF8" s="809"/>
      <c r="DKG8" s="809"/>
      <c r="DKH8" s="809"/>
      <c r="DKI8" s="809"/>
      <c r="DKJ8" s="809"/>
      <c r="DKK8" s="809"/>
      <c r="DKL8" s="809"/>
      <c r="DKM8" s="809"/>
      <c r="DKN8" s="809"/>
      <c r="DKO8" s="809"/>
      <c r="DKP8" s="809"/>
      <c r="DKQ8" s="809"/>
      <c r="DKR8" s="809"/>
      <c r="DKS8" s="809"/>
      <c r="DKT8" s="809"/>
      <c r="DKU8" s="809"/>
      <c r="DKV8" s="809"/>
      <c r="DKW8" s="809"/>
      <c r="DKX8" s="809"/>
      <c r="DKY8" s="809"/>
      <c r="DKZ8" s="809"/>
      <c r="DLA8" s="809"/>
      <c r="DLB8" s="809"/>
      <c r="DLC8" s="809"/>
      <c r="DLD8" s="809"/>
      <c r="DLE8" s="809"/>
      <c r="DLF8" s="809"/>
      <c r="DLG8" s="809"/>
      <c r="DLH8" s="809"/>
      <c r="DLI8" s="809"/>
      <c r="DLJ8" s="809"/>
      <c r="DLK8" s="809"/>
      <c r="DLL8" s="809"/>
      <c r="DLM8" s="809"/>
      <c r="DLN8" s="809"/>
      <c r="DLO8" s="809"/>
      <c r="DLP8" s="809"/>
      <c r="DLQ8" s="809"/>
      <c r="DLR8" s="809"/>
      <c r="DLS8" s="809"/>
      <c r="DLT8" s="809"/>
      <c r="DLU8" s="809"/>
      <c r="DLV8" s="809"/>
      <c r="DLW8" s="809"/>
      <c r="DLX8" s="809"/>
      <c r="DLY8" s="809"/>
      <c r="DLZ8" s="809"/>
      <c r="DMA8" s="809"/>
      <c r="DMB8" s="809"/>
      <c r="DMC8" s="809"/>
      <c r="DMD8" s="809"/>
      <c r="DME8" s="809"/>
      <c r="DMF8" s="809"/>
      <c r="DMG8" s="809"/>
      <c r="DMH8" s="809"/>
      <c r="DMI8" s="809"/>
      <c r="DMJ8" s="809"/>
      <c r="DMK8" s="809"/>
      <c r="DML8" s="809"/>
      <c r="DMM8" s="809"/>
      <c r="DMN8" s="809"/>
      <c r="DMO8" s="809"/>
      <c r="DMP8" s="809"/>
      <c r="DMQ8" s="809"/>
      <c r="DMR8" s="809"/>
      <c r="DMS8" s="809"/>
      <c r="DMT8" s="809"/>
      <c r="DMU8" s="809"/>
      <c r="DMV8" s="809"/>
      <c r="DMW8" s="809"/>
      <c r="DMX8" s="809"/>
      <c r="DMY8" s="809"/>
      <c r="DMZ8" s="809"/>
      <c r="DNA8" s="809"/>
      <c r="DNB8" s="809"/>
      <c r="DNC8" s="809"/>
      <c r="DND8" s="809"/>
      <c r="DNE8" s="809"/>
      <c r="DNF8" s="809"/>
      <c r="DNG8" s="809"/>
      <c r="DNH8" s="809"/>
      <c r="DNI8" s="809"/>
      <c r="DNJ8" s="809"/>
      <c r="DNK8" s="809"/>
      <c r="DNL8" s="809"/>
      <c r="DNM8" s="809"/>
      <c r="DNN8" s="809"/>
      <c r="DNO8" s="809"/>
      <c r="DNP8" s="809"/>
      <c r="DNQ8" s="809"/>
      <c r="DNR8" s="809"/>
      <c r="DNS8" s="809"/>
      <c r="DNT8" s="809"/>
      <c r="DNU8" s="809"/>
      <c r="DNV8" s="809"/>
      <c r="DNW8" s="809"/>
      <c r="DNX8" s="809"/>
      <c r="DNY8" s="809"/>
      <c r="DNZ8" s="809"/>
      <c r="DOA8" s="809"/>
      <c r="DOB8" s="809"/>
      <c r="DOC8" s="809"/>
      <c r="DOD8" s="809"/>
      <c r="DOE8" s="809"/>
      <c r="DOF8" s="809"/>
      <c r="DOG8" s="809"/>
      <c r="DOH8" s="809"/>
      <c r="DOI8" s="809"/>
      <c r="DOJ8" s="809"/>
      <c r="DOK8" s="809"/>
      <c r="DOL8" s="809"/>
      <c r="DOM8" s="809"/>
      <c r="DON8" s="809"/>
      <c r="DOO8" s="809"/>
      <c r="DOP8" s="809"/>
      <c r="DOQ8" s="809"/>
      <c r="DOR8" s="809"/>
      <c r="DOS8" s="809"/>
      <c r="DOT8" s="809"/>
      <c r="DOU8" s="809"/>
      <c r="DOV8" s="809"/>
      <c r="DOW8" s="809"/>
      <c r="DOX8" s="809"/>
      <c r="DOY8" s="809"/>
      <c r="DOZ8" s="809"/>
      <c r="DPA8" s="809"/>
      <c r="DPB8" s="809"/>
      <c r="DPC8" s="809"/>
      <c r="DPD8" s="809"/>
      <c r="DPE8" s="809"/>
      <c r="DPF8" s="809"/>
      <c r="DPG8" s="809"/>
      <c r="DPH8" s="809"/>
      <c r="DPI8" s="809"/>
      <c r="DPJ8" s="809"/>
      <c r="DPK8" s="809"/>
      <c r="DPL8" s="809"/>
      <c r="DPM8" s="809"/>
      <c r="DPN8" s="809"/>
      <c r="DPO8" s="809"/>
      <c r="DPP8" s="809"/>
      <c r="DPQ8" s="809"/>
      <c r="DPR8" s="809"/>
      <c r="DPS8" s="809"/>
      <c r="DPT8" s="809"/>
      <c r="DPU8" s="809"/>
      <c r="DPV8" s="809"/>
      <c r="DPW8" s="809"/>
      <c r="DPX8" s="809"/>
      <c r="DPY8" s="809"/>
      <c r="DPZ8" s="809"/>
      <c r="DQA8" s="809"/>
      <c r="DQB8" s="809"/>
      <c r="DQC8" s="809"/>
      <c r="DQD8" s="809"/>
      <c r="DQE8" s="809"/>
      <c r="DQF8" s="809"/>
      <c r="DQG8" s="809"/>
      <c r="DQH8" s="809"/>
      <c r="DQI8" s="809"/>
      <c r="DQJ8" s="809"/>
      <c r="DQK8" s="809"/>
      <c r="DQL8" s="809"/>
      <c r="DQM8" s="809"/>
      <c r="DQN8" s="809"/>
      <c r="DQO8" s="809"/>
      <c r="DQP8" s="809"/>
      <c r="DQQ8" s="809"/>
      <c r="DQR8" s="809"/>
      <c r="DQS8" s="809"/>
      <c r="DQT8" s="809"/>
      <c r="DQU8" s="809"/>
      <c r="DQV8" s="809"/>
      <c r="DQW8" s="809"/>
      <c r="DQX8" s="809"/>
      <c r="DQY8" s="809"/>
      <c r="DQZ8" s="809"/>
      <c r="DRA8" s="809"/>
      <c r="DRB8" s="809"/>
      <c r="DRC8" s="809"/>
      <c r="DRD8" s="809"/>
      <c r="DRE8" s="809"/>
      <c r="DRF8" s="809"/>
      <c r="DRG8" s="809"/>
      <c r="DRH8" s="809"/>
      <c r="DRI8" s="809"/>
      <c r="DRJ8" s="809"/>
      <c r="DRK8" s="809"/>
      <c r="DRL8" s="809"/>
      <c r="DRM8" s="809"/>
      <c r="DRN8" s="809"/>
      <c r="DRO8" s="809"/>
      <c r="DRP8" s="809"/>
      <c r="DRQ8" s="809"/>
      <c r="DRR8" s="809"/>
      <c r="DRS8" s="809"/>
      <c r="DRT8" s="809"/>
      <c r="DRU8" s="809"/>
      <c r="DRV8" s="809"/>
      <c r="DRW8" s="809"/>
      <c r="DRX8" s="809"/>
      <c r="DRY8" s="809"/>
      <c r="DRZ8" s="809"/>
      <c r="DSA8" s="809"/>
      <c r="DSB8" s="809"/>
      <c r="DSC8" s="809"/>
      <c r="DSD8" s="809"/>
      <c r="DSE8" s="809"/>
      <c r="DSF8" s="809"/>
      <c r="DSG8" s="809"/>
      <c r="DSH8" s="809"/>
      <c r="DSI8" s="809"/>
      <c r="DSJ8" s="809"/>
      <c r="DSK8" s="809"/>
      <c r="DSL8" s="809"/>
      <c r="DSM8" s="809"/>
      <c r="DSN8" s="809"/>
      <c r="DSO8" s="809"/>
      <c r="DSP8" s="809"/>
      <c r="DSQ8" s="809"/>
      <c r="DSR8" s="809"/>
      <c r="DSS8" s="809"/>
      <c r="DST8" s="809"/>
      <c r="DSU8" s="809"/>
      <c r="DSV8" s="809"/>
      <c r="DSW8" s="809"/>
      <c r="DSX8" s="809"/>
      <c r="DSY8" s="809"/>
      <c r="DSZ8" s="809"/>
      <c r="DTA8" s="809"/>
      <c r="DTB8" s="809"/>
      <c r="DTC8" s="809"/>
      <c r="DTD8" s="809"/>
      <c r="DTE8" s="809"/>
      <c r="DTF8" s="809"/>
      <c r="DTG8" s="809"/>
      <c r="DTH8" s="809"/>
      <c r="DTI8" s="809"/>
      <c r="DTJ8" s="809"/>
      <c r="DTK8" s="809"/>
      <c r="DTL8" s="809"/>
      <c r="DTM8" s="809"/>
      <c r="DTN8" s="809"/>
      <c r="DTO8" s="809"/>
      <c r="DTP8" s="809"/>
      <c r="DTQ8" s="809"/>
      <c r="DTR8" s="809"/>
      <c r="DTS8" s="809"/>
      <c r="DTT8" s="809"/>
      <c r="DTU8" s="809"/>
      <c r="DTV8" s="809"/>
      <c r="DTW8" s="809"/>
      <c r="DTX8" s="809"/>
      <c r="DTY8" s="809"/>
      <c r="DTZ8" s="809"/>
      <c r="DUA8" s="809"/>
      <c r="DUB8" s="809"/>
      <c r="DUC8" s="809"/>
      <c r="DUD8" s="809"/>
      <c r="DUE8" s="809"/>
      <c r="DUF8" s="809"/>
      <c r="DUG8" s="809"/>
      <c r="DUH8" s="809"/>
      <c r="DUI8" s="809"/>
      <c r="DUJ8" s="809"/>
      <c r="DUK8" s="809"/>
      <c r="DUL8" s="809"/>
      <c r="DUM8" s="809"/>
      <c r="DUN8" s="809"/>
      <c r="DUO8" s="809"/>
      <c r="DUP8" s="809"/>
      <c r="DUQ8" s="809"/>
      <c r="DUR8" s="809"/>
      <c r="DUS8" s="809"/>
      <c r="DUT8" s="809"/>
      <c r="DUU8" s="809"/>
      <c r="DUV8" s="809"/>
      <c r="DUW8" s="809"/>
      <c r="DUX8" s="809"/>
      <c r="DUY8" s="809"/>
      <c r="DUZ8" s="809"/>
      <c r="DVA8" s="809"/>
      <c r="DVB8" s="809"/>
      <c r="DVC8" s="809"/>
      <c r="DVD8" s="809"/>
      <c r="DVE8" s="809"/>
      <c r="DVF8" s="809"/>
      <c r="DVG8" s="809"/>
      <c r="DVH8" s="809"/>
      <c r="DVI8" s="809"/>
      <c r="DVJ8" s="809"/>
      <c r="DVK8" s="809"/>
      <c r="DVL8" s="809"/>
      <c r="DVM8" s="809"/>
      <c r="DVN8" s="809"/>
      <c r="DVO8" s="809"/>
      <c r="DVP8" s="809"/>
      <c r="DVQ8" s="809"/>
      <c r="DVR8" s="809"/>
      <c r="DVS8" s="809"/>
      <c r="DVT8" s="809"/>
      <c r="DVU8" s="809"/>
      <c r="DVV8" s="809"/>
      <c r="DVW8" s="809"/>
      <c r="DVX8" s="809"/>
      <c r="DVY8" s="809"/>
      <c r="DVZ8" s="809"/>
      <c r="DWA8" s="809"/>
      <c r="DWB8" s="809"/>
      <c r="DWC8" s="809"/>
      <c r="DWD8" s="809"/>
      <c r="DWE8" s="809"/>
      <c r="DWF8" s="809"/>
      <c r="DWG8" s="809"/>
      <c r="DWH8" s="809"/>
      <c r="DWI8" s="809"/>
      <c r="DWJ8" s="809"/>
      <c r="DWK8" s="809"/>
      <c r="DWL8" s="809"/>
      <c r="DWM8" s="809"/>
      <c r="DWN8" s="809"/>
      <c r="DWO8" s="809"/>
      <c r="DWP8" s="809"/>
      <c r="DWQ8" s="809"/>
      <c r="DWR8" s="809"/>
      <c r="DWS8" s="809"/>
      <c r="DWT8" s="809"/>
      <c r="DWU8" s="809"/>
      <c r="DWV8" s="809"/>
      <c r="DWW8" s="809"/>
      <c r="DWX8" s="809"/>
      <c r="DWY8" s="809"/>
      <c r="DWZ8" s="809"/>
      <c r="DXA8" s="809"/>
      <c r="DXB8" s="809"/>
      <c r="DXC8" s="809"/>
      <c r="DXD8" s="809"/>
      <c r="DXE8" s="809"/>
      <c r="DXF8" s="809"/>
      <c r="DXG8" s="809"/>
      <c r="DXH8" s="809"/>
      <c r="DXI8" s="809"/>
      <c r="DXJ8" s="809"/>
      <c r="DXK8" s="809"/>
      <c r="DXL8" s="809"/>
      <c r="DXM8" s="809"/>
      <c r="DXN8" s="809"/>
      <c r="DXO8" s="809"/>
      <c r="DXP8" s="809"/>
      <c r="DXQ8" s="809"/>
      <c r="DXR8" s="809"/>
      <c r="DXS8" s="809"/>
      <c r="DXT8" s="809"/>
      <c r="DXU8" s="809"/>
      <c r="DXV8" s="809"/>
      <c r="DXW8" s="809"/>
      <c r="DXX8" s="809"/>
      <c r="DXY8" s="809"/>
      <c r="DXZ8" s="809"/>
      <c r="DYA8" s="809"/>
      <c r="DYB8" s="809"/>
      <c r="DYC8" s="809"/>
      <c r="DYD8" s="809"/>
      <c r="DYE8" s="809"/>
      <c r="DYF8" s="809"/>
      <c r="DYG8" s="809"/>
      <c r="DYH8" s="809"/>
      <c r="DYI8" s="809"/>
      <c r="DYJ8" s="809"/>
      <c r="DYK8" s="809"/>
      <c r="DYL8" s="809"/>
      <c r="DYM8" s="809"/>
      <c r="DYN8" s="809"/>
      <c r="DYO8" s="809"/>
      <c r="DYP8" s="809"/>
      <c r="DYQ8" s="809"/>
      <c r="DYR8" s="809"/>
      <c r="DYS8" s="809"/>
      <c r="DYT8" s="809"/>
      <c r="DYU8" s="809"/>
      <c r="DYV8" s="809"/>
      <c r="DYW8" s="809"/>
      <c r="DYX8" s="809"/>
      <c r="DYY8" s="809"/>
      <c r="DYZ8" s="809"/>
      <c r="DZA8" s="809"/>
      <c r="DZB8" s="809"/>
      <c r="DZC8" s="809"/>
      <c r="DZD8" s="809"/>
      <c r="DZE8" s="809"/>
      <c r="DZF8" s="809"/>
      <c r="DZG8" s="809"/>
      <c r="DZH8" s="809"/>
      <c r="DZI8" s="809"/>
      <c r="DZJ8" s="809"/>
      <c r="DZK8" s="809"/>
      <c r="DZL8" s="809"/>
      <c r="DZM8" s="809"/>
      <c r="DZN8" s="809"/>
      <c r="DZO8" s="809"/>
      <c r="DZP8" s="809"/>
      <c r="DZQ8" s="809"/>
      <c r="DZR8" s="809"/>
      <c r="DZS8" s="809"/>
      <c r="DZT8" s="809"/>
      <c r="DZU8" s="809"/>
      <c r="DZV8" s="809"/>
      <c r="DZW8" s="809"/>
      <c r="DZX8" s="809"/>
      <c r="DZY8" s="809"/>
      <c r="DZZ8" s="809"/>
      <c r="EAA8" s="809"/>
      <c r="EAB8" s="809"/>
      <c r="EAC8" s="809"/>
      <c r="EAD8" s="809"/>
      <c r="EAE8" s="809"/>
      <c r="EAF8" s="809"/>
      <c r="EAG8" s="809"/>
      <c r="EAH8" s="809"/>
      <c r="EAI8" s="809"/>
      <c r="EAJ8" s="809"/>
      <c r="EAK8" s="809"/>
      <c r="EAL8" s="809"/>
      <c r="EAM8" s="809"/>
      <c r="EAN8" s="809"/>
      <c r="EAO8" s="809"/>
      <c r="EAP8" s="809"/>
      <c r="EAQ8" s="809"/>
      <c r="EAR8" s="809"/>
      <c r="EAS8" s="809"/>
      <c r="EAT8" s="809"/>
      <c r="EAU8" s="809"/>
      <c r="EAV8" s="809"/>
      <c r="EAW8" s="809"/>
      <c r="EAX8" s="809"/>
      <c r="EAY8" s="809"/>
      <c r="EAZ8" s="809"/>
      <c r="EBA8" s="809"/>
      <c r="EBB8" s="809"/>
      <c r="EBC8" s="809"/>
      <c r="EBD8" s="809"/>
      <c r="EBE8" s="809"/>
      <c r="EBF8" s="809"/>
      <c r="EBG8" s="809"/>
      <c r="EBH8" s="809"/>
      <c r="EBI8" s="809"/>
      <c r="EBJ8" s="809"/>
      <c r="EBK8" s="809"/>
      <c r="EBL8" s="809"/>
      <c r="EBM8" s="809"/>
      <c r="EBN8" s="809"/>
      <c r="EBO8" s="809"/>
      <c r="EBP8" s="809"/>
      <c r="EBQ8" s="809"/>
      <c r="EBR8" s="809"/>
      <c r="EBS8" s="809"/>
      <c r="EBT8" s="809"/>
      <c r="EBU8" s="809"/>
      <c r="EBV8" s="809"/>
      <c r="EBW8" s="809"/>
      <c r="EBX8" s="809"/>
      <c r="EBY8" s="809"/>
      <c r="EBZ8" s="809"/>
      <c r="ECA8" s="809"/>
      <c r="ECB8" s="809"/>
      <c r="ECC8" s="809"/>
      <c r="ECD8" s="809"/>
      <c r="ECE8" s="809"/>
      <c r="ECF8" s="809"/>
      <c r="ECG8" s="809"/>
      <c r="ECH8" s="809"/>
      <c r="ECI8" s="809"/>
      <c r="ECJ8" s="809"/>
      <c r="ECK8" s="809"/>
      <c r="ECL8" s="809"/>
      <c r="ECM8" s="809"/>
      <c r="ECN8" s="809"/>
      <c r="ECO8" s="809"/>
      <c r="ECP8" s="809"/>
      <c r="ECQ8" s="809"/>
      <c r="ECR8" s="809"/>
      <c r="ECS8" s="809"/>
      <c r="ECT8" s="809"/>
      <c r="ECU8" s="809"/>
      <c r="ECV8" s="809"/>
      <c r="ECW8" s="809"/>
      <c r="ECX8" s="809"/>
      <c r="ECY8" s="809"/>
      <c r="ECZ8" s="809"/>
      <c r="EDA8" s="809"/>
      <c r="EDB8" s="809"/>
      <c r="EDC8" s="809"/>
      <c r="EDD8" s="809"/>
      <c r="EDE8" s="809"/>
      <c r="EDF8" s="809"/>
      <c r="EDG8" s="809"/>
      <c r="EDH8" s="809"/>
      <c r="EDI8" s="809"/>
      <c r="EDJ8" s="809"/>
      <c r="EDK8" s="809"/>
      <c r="EDL8" s="809"/>
      <c r="EDM8" s="809"/>
      <c r="EDN8" s="809"/>
      <c r="EDO8" s="809"/>
      <c r="EDP8" s="809"/>
      <c r="EDQ8" s="809"/>
      <c r="EDR8" s="809"/>
      <c r="EDS8" s="809"/>
      <c r="EDT8" s="809"/>
      <c r="EDU8" s="809"/>
      <c r="EDV8" s="809"/>
      <c r="EDW8" s="809"/>
      <c r="EDX8" s="809"/>
      <c r="EDY8" s="809"/>
      <c r="EDZ8" s="809"/>
      <c r="EEA8" s="809"/>
      <c r="EEB8" s="809"/>
      <c r="EEC8" s="809"/>
      <c r="EED8" s="809"/>
      <c r="EEE8" s="809"/>
      <c r="EEF8" s="809"/>
      <c r="EEG8" s="809"/>
      <c r="EEH8" s="809"/>
      <c r="EEI8" s="809"/>
      <c r="EEJ8" s="809"/>
      <c r="EEK8" s="809"/>
      <c r="EEL8" s="809"/>
      <c r="EEM8" s="809"/>
      <c r="EEN8" s="809"/>
      <c r="EEO8" s="809"/>
      <c r="EEP8" s="809"/>
      <c r="EEQ8" s="809"/>
      <c r="EER8" s="809"/>
      <c r="EES8" s="809"/>
      <c r="EET8" s="809"/>
      <c r="EEU8" s="809"/>
      <c r="EEV8" s="809"/>
      <c r="EEW8" s="809"/>
      <c r="EEX8" s="809"/>
      <c r="EEY8" s="809"/>
      <c r="EEZ8" s="809"/>
      <c r="EFA8" s="809"/>
      <c r="EFB8" s="809"/>
      <c r="EFC8" s="809"/>
      <c r="EFD8" s="809"/>
      <c r="EFE8" s="809"/>
      <c r="EFF8" s="809"/>
      <c r="EFG8" s="809"/>
      <c r="EFH8" s="809"/>
      <c r="EFI8" s="809"/>
      <c r="EFJ8" s="809"/>
      <c r="EFK8" s="809"/>
      <c r="EFL8" s="809"/>
      <c r="EFM8" s="809"/>
      <c r="EFN8" s="809"/>
      <c r="EFO8" s="809"/>
      <c r="EFP8" s="809"/>
      <c r="EFQ8" s="809"/>
      <c r="EFR8" s="809"/>
      <c r="EFS8" s="809"/>
      <c r="EFT8" s="809"/>
      <c r="EFU8" s="809"/>
      <c r="EFV8" s="809"/>
      <c r="EFW8" s="809"/>
      <c r="EFX8" s="809"/>
      <c r="EFY8" s="809"/>
      <c r="EFZ8" s="809"/>
      <c r="EGA8" s="809"/>
      <c r="EGB8" s="809"/>
      <c r="EGC8" s="809"/>
      <c r="EGD8" s="809"/>
      <c r="EGE8" s="809"/>
      <c r="EGF8" s="809"/>
      <c r="EGG8" s="809"/>
      <c r="EGH8" s="809"/>
      <c r="EGI8" s="809"/>
      <c r="EGJ8" s="809"/>
      <c r="EGK8" s="809"/>
      <c r="EGL8" s="809"/>
      <c r="EGM8" s="809"/>
      <c r="EGN8" s="809"/>
      <c r="EGO8" s="809"/>
      <c r="EGP8" s="809"/>
      <c r="EGQ8" s="809"/>
      <c r="EGR8" s="809"/>
      <c r="EGS8" s="809"/>
      <c r="EGT8" s="809"/>
      <c r="EGU8" s="809"/>
      <c r="EGV8" s="809"/>
      <c r="EGW8" s="809"/>
      <c r="EGX8" s="809"/>
      <c r="EGY8" s="809"/>
      <c r="EGZ8" s="809"/>
      <c r="EHA8" s="809"/>
      <c r="EHB8" s="809"/>
      <c r="EHC8" s="809"/>
      <c r="EHD8" s="809"/>
      <c r="EHE8" s="809"/>
      <c r="EHF8" s="809"/>
      <c r="EHG8" s="809"/>
      <c r="EHH8" s="809"/>
      <c r="EHI8" s="809"/>
      <c r="EHJ8" s="809"/>
      <c r="EHK8" s="809"/>
      <c r="EHL8" s="809"/>
      <c r="EHM8" s="809"/>
      <c r="EHN8" s="809"/>
      <c r="EHO8" s="809"/>
      <c r="EHP8" s="809"/>
      <c r="EHQ8" s="809"/>
      <c r="EHR8" s="809"/>
      <c r="EHS8" s="809"/>
      <c r="EHT8" s="809"/>
      <c r="EHU8" s="809"/>
      <c r="EHV8" s="809"/>
      <c r="EHW8" s="809"/>
      <c r="EHX8" s="809"/>
      <c r="EHY8" s="809"/>
      <c r="EHZ8" s="809"/>
      <c r="EIA8" s="809"/>
      <c r="EIB8" s="809"/>
      <c r="EIC8" s="809"/>
      <c r="EID8" s="809"/>
      <c r="EIE8" s="809"/>
      <c r="EIF8" s="809"/>
      <c r="EIG8" s="809"/>
      <c r="EIH8" s="809"/>
      <c r="EII8" s="809"/>
      <c r="EIJ8" s="809"/>
      <c r="EIK8" s="809"/>
      <c r="EIL8" s="809"/>
      <c r="EIM8" s="809"/>
      <c r="EIN8" s="809"/>
      <c r="EIO8" s="809"/>
      <c r="EIP8" s="809"/>
      <c r="EIQ8" s="809"/>
      <c r="EIR8" s="809"/>
      <c r="EIS8" s="809"/>
      <c r="EIT8" s="809"/>
      <c r="EIU8" s="809"/>
      <c r="EIV8" s="809"/>
      <c r="EIW8" s="809"/>
      <c r="EIX8" s="809"/>
      <c r="EIY8" s="809"/>
      <c r="EIZ8" s="809"/>
      <c r="EJA8" s="809"/>
      <c r="EJB8" s="809"/>
      <c r="EJC8" s="809"/>
      <c r="EJD8" s="809"/>
      <c r="EJE8" s="809"/>
      <c r="EJF8" s="809"/>
      <c r="EJG8" s="809"/>
      <c r="EJH8" s="809"/>
      <c r="EJI8" s="809"/>
      <c r="EJJ8" s="809"/>
      <c r="EJK8" s="809"/>
      <c r="EJL8" s="809"/>
      <c r="EJM8" s="809"/>
      <c r="EJN8" s="809"/>
      <c r="EJO8" s="809"/>
      <c r="EJP8" s="809"/>
      <c r="EJQ8" s="809"/>
      <c r="EJR8" s="809"/>
      <c r="EJS8" s="809"/>
      <c r="EJT8" s="809"/>
      <c r="EJU8" s="809"/>
      <c r="EJV8" s="809"/>
      <c r="EJW8" s="809"/>
      <c r="EJX8" s="809"/>
      <c r="EJY8" s="809"/>
      <c r="EJZ8" s="809"/>
      <c r="EKA8" s="809"/>
      <c r="EKB8" s="809"/>
      <c r="EKC8" s="809"/>
      <c r="EKD8" s="809"/>
      <c r="EKE8" s="809"/>
      <c r="EKF8" s="809"/>
      <c r="EKG8" s="809"/>
      <c r="EKH8" s="809"/>
      <c r="EKI8" s="809"/>
      <c r="EKJ8" s="809"/>
      <c r="EKK8" s="809"/>
      <c r="EKL8" s="809"/>
      <c r="EKM8" s="809"/>
      <c r="EKN8" s="809"/>
      <c r="EKO8" s="809"/>
      <c r="EKP8" s="809"/>
      <c r="EKQ8" s="809"/>
      <c r="EKR8" s="809"/>
      <c r="EKS8" s="809"/>
      <c r="EKT8" s="809"/>
      <c r="EKU8" s="809"/>
      <c r="EKV8" s="809"/>
      <c r="EKW8" s="809"/>
      <c r="EKX8" s="809"/>
      <c r="EKY8" s="809"/>
      <c r="EKZ8" s="809"/>
      <c r="ELA8" s="809"/>
      <c r="ELB8" s="809"/>
      <c r="ELC8" s="809"/>
      <c r="ELD8" s="809"/>
      <c r="ELE8" s="809"/>
      <c r="ELF8" s="809"/>
      <c r="ELG8" s="809"/>
      <c r="ELH8" s="809"/>
      <c r="ELI8" s="809"/>
      <c r="ELJ8" s="809"/>
      <c r="ELK8" s="809"/>
      <c r="ELL8" s="809"/>
      <c r="ELM8" s="809"/>
      <c r="ELN8" s="809"/>
      <c r="ELO8" s="809"/>
      <c r="ELP8" s="809"/>
      <c r="ELQ8" s="809"/>
      <c r="ELR8" s="809"/>
      <c r="ELS8" s="809"/>
      <c r="ELT8" s="809"/>
      <c r="ELU8" s="809"/>
      <c r="ELV8" s="809"/>
      <c r="ELW8" s="809"/>
      <c r="ELX8" s="809"/>
      <c r="ELY8" s="809"/>
      <c r="ELZ8" s="809"/>
      <c r="EMA8" s="809"/>
      <c r="EMB8" s="809"/>
      <c r="EMC8" s="809"/>
      <c r="EMD8" s="809"/>
      <c r="EME8" s="809"/>
      <c r="EMF8" s="809"/>
      <c r="EMG8" s="809"/>
      <c r="EMH8" s="809"/>
      <c r="EMI8" s="809"/>
      <c r="EMJ8" s="809"/>
      <c r="EMK8" s="809"/>
      <c r="EML8" s="809"/>
      <c r="EMM8" s="809"/>
      <c r="EMN8" s="809"/>
      <c r="EMO8" s="809"/>
      <c r="EMP8" s="809"/>
      <c r="EMQ8" s="809"/>
      <c r="EMR8" s="809"/>
      <c r="EMS8" s="809"/>
      <c r="EMT8" s="809"/>
      <c r="EMU8" s="809"/>
      <c r="EMV8" s="809"/>
      <c r="EMW8" s="809"/>
      <c r="EMX8" s="809"/>
      <c r="EMY8" s="809"/>
      <c r="EMZ8" s="809"/>
      <c r="ENA8" s="809"/>
      <c r="ENB8" s="809"/>
      <c r="ENC8" s="809"/>
      <c r="END8" s="809"/>
      <c r="ENE8" s="809"/>
      <c r="ENF8" s="809"/>
      <c r="ENG8" s="809"/>
      <c r="ENH8" s="809"/>
      <c r="ENI8" s="809"/>
      <c r="ENJ8" s="809"/>
      <c r="ENK8" s="809"/>
      <c r="ENL8" s="809"/>
      <c r="ENM8" s="809"/>
      <c r="ENN8" s="809"/>
      <c r="ENO8" s="809"/>
      <c r="ENP8" s="809"/>
      <c r="ENQ8" s="809"/>
      <c r="ENR8" s="809"/>
      <c r="ENS8" s="809"/>
      <c r="ENT8" s="809"/>
      <c r="ENU8" s="809"/>
      <c r="ENV8" s="809"/>
      <c r="ENW8" s="809"/>
      <c r="ENX8" s="809"/>
      <c r="ENY8" s="809"/>
      <c r="ENZ8" s="809"/>
      <c r="EOA8" s="809"/>
      <c r="EOB8" s="809"/>
      <c r="EOC8" s="809"/>
      <c r="EOD8" s="809"/>
      <c r="EOE8" s="809"/>
      <c r="EOF8" s="809"/>
      <c r="EOG8" s="809"/>
      <c r="EOH8" s="809"/>
      <c r="EOI8" s="809"/>
      <c r="EOJ8" s="809"/>
      <c r="EOK8" s="809"/>
      <c r="EOL8" s="809"/>
      <c r="EOM8" s="809"/>
      <c r="EON8" s="809"/>
      <c r="EOO8" s="809"/>
      <c r="EOP8" s="809"/>
      <c r="EOQ8" s="809"/>
      <c r="EOR8" s="809"/>
      <c r="EOS8" s="809"/>
      <c r="EOT8" s="809"/>
      <c r="EOU8" s="809"/>
      <c r="EOV8" s="809"/>
      <c r="EOW8" s="809"/>
      <c r="EOX8" s="809"/>
      <c r="EOY8" s="809"/>
      <c r="EOZ8" s="809"/>
      <c r="EPA8" s="809"/>
      <c r="EPB8" s="809"/>
      <c r="EPC8" s="809"/>
      <c r="EPD8" s="809"/>
      <c r="EPE8" s="809"/>
      <c r="EPF8" s="809"/>
      <c r="EPG8" s="809"/>
      <c r="EPH8" s="809"/>
      <c r="EPI8" s="809"/>
      <c r="EPJ8" s="809"/>
      <c r="EPK8" s="809"/>
      <c r="EPL8" s="809"/>
      <c r="EPM8" s="809"/>
      <c r="EPN8" s="809"/>
      <c r="EPO8" s="809"/>
      <c r="EPP8" s="809"/>
      <c r="EPQ8" s="809"/>
      <c r="EPR8" s="809"/>
      <c r="EPS8" s="809"/>
      <c r="EPT8" s="809"/>
      <c r="EPU8" s="809"/>
      <c r="EPV8" s="809"/>
      <c r="EPW8" s="809"/>
      <c r="EPX8" s="809"/>
      <c r="EPY8" s="809"/>
      <c r="EPZ8" s="809"/>
      <c r="EQA8" s="809"/>
      <c r="EQB8" s="809"/>
      <c r="EQC8" s="809"/>
      <c r="EQD8" s="809"/>
      <c r="EQE8" s="809"/>
      <c r="EQF8" s="809"/>
      <c r="EQG8" s="809"/>
      <c r="EQH8" s="809"/>
      <c r="EQI8" s="809"/>
      <c r="EQJ8" s="809"/>
      <c r="EQK8" s="809"/>
      <c r="EQL8" s="809"/>
      <c r="EQM8" s="809"/>
      <c r="EQN8" s="809"/>
      <c r="EQO8" s="809"/>
      <c r="EQP8" s="809"/>
      <c r="EQQ8" s="809"/>
      <c r="EQR8" s="809"/>
      <c r="EQS8" s="809"/>
      <c r="EQT8" s="809"/>
      <c r="EQU8" s="809"/>
      <c r="EQV8" s="809"/>
      <c r="EQW8" s="809"/>
      <c r="EQX8" s="809"/>
      <c r="EQY8" s="809"/>
      <c r="EQZ8" s="809"/>
      <c r="ERA8" s="809"/>
      <c r="ERB8" s="809"/>
      <c r="ERC8" s="809"/>
      <c r="ERD8" s="809"/>
      <c r="ERE8" s="809"/>
      <c r="ERF8" s="809"/>
      <c r="ERG8" s="809"/>
      <c r="ERH8" s="809"/>
      <c r="ERI8" s="809"/>
      <c r="ERJ8" s="809"/>
      <c r="ERK8" s="809"/>
      <c r="ERL8" s="809"/>
      <c r="ERM8" s="809"/>
      <c r="ERN8" s="809"/>
      <c r="ERO8" s="809"/>
      <c r="ERP8" s="809"/>
      <c r="ERQ8" s="809"/>
      <c r="ERR8" s="809"/>
      <c r="ERS8" s="809"/>
      <c r="ERT8" s="809"/>
      <c r="ERU8" s="809"/>
      <c r="ERV8" s="809"/>
      <c r="ERW8" s="809"/>
      <c r="ERX8" s="809"/>
      <c r="ERY8" s="809"/>
      <c r="ERZ8" s="809"/>
      <c r="ESA8" s="809"/>
      <c r="ESB8" s="809"/>
      <c r="ESC8" s="809"/>
      <c r="ESD8" s="809"/>
      <c r="ESE8" s="809"/>
      <c r="ESF8" s="809"/>
      <c r="ESG8" s="809"/>
      <c r="ESH8" s="809"/>
      <c r="ESI8" s="809"/>
      <c r="ESJ8" s="809"/>
      <c r="ESK8" s="809"/>
      <c r="ESL8" s="809"/>
      <c r="ESM8" s="809"/>
      <c r="ESN8" s="809"/>
      <c r="ESO8" s="809"/>
      <c r="ESP8" s="809"/>
      <c r="ESQ8" s="809"/>
      <c r="ESR8" s="809"/>
      <c r="ESS8" s="809"/>
      <c r="EST8" s="809"/>
      <c r="ESU8" s="809"/>
      <c r="ESV8" s="809"/>
      <c r="ESW8" s="809"/>
      <c r="ESX8" s="809"/>
      <c r="ESY8" s="809"/>
      <c r="ESZ8" s="809"/>
      <c r="ETA8" s="809"/>
      <c r="ETB8" s="809"/>
      <c r="ETC8" s="809"/>
      <c r="ETD8" s="809"/>
      <c r="ETE8" s="809"/>
      <c r="ETF8" s="809"/>
      <c r="ETG8" s="809"/>
      <c r="ETH8" s="809"/>
      <c r="ETI8" s="809"/>
      <c r="ETJ8" s="809"/>
      <c r="ETK8" s="809"/>
      <c r="ETL8" s="809"/>
      <c r="ETM8" s="809"/>
      <c r="ETN8" s="809"/>
      <c r="ETO8" s="809"/>
      <c r="ETP8" s="809"/>
      <c r="ETQ8" s="809"/>
      <c r="ETR8" s="809"/>
      <c r="ETS8" s="809"/>
      <c r="ETT8" s="809"/>
      <c r="ETU8" s="809"/>
      <c r="ETV8" s="809"/>
      <c r="ETW8" s="809"/>
      <c r="ETX8" s="809"/>
      <c r="ETY8" s="809"/>
      <c r="ETZ8" s="809"/>
      <c r="EUA8" s="809"/>
      <c r="EUB8" s="809"/>
      <c r="EUC8" s="809"/>
      <c r="EUD8" s="809"/>
      <c r="EUE8" s="809"/>
      <c r="EUF8" s="809"/>
      <c r="EUG8" s="809"/>
      <c r="EUH8" s="809"/>
      <c r="EUI8" s="809"/>
      <c r="EUJ8" s="809"/>
      <c r="EUK8" s="809"/>
      <c r="EUL8" s="809"/>
      <c r="EUM8" s="809"/>
      <c r="EUN8" s="809"/>
      <c r="EUO8" s="809"/>
      <c r="EUP8" s="809"/>
      <c r="EUQ8" s="809"/>
      <c r="EUR8" s="809"/>
      <c r="EUS8" s="809"/>
      <c r="EUT8" s="809"/>
      <c r="EUU8" s="809"/>
      <c r="EUV8" s="809"/>
      <c r="EUW8" s="809"/>
      <c r="EUX8" s="809"/>
      <c r="EUY8" s="809"/>
      <c r="EUZ8" s="809"/>
      <c r="EVA8" s="809"/>
      <c r="EVB8" s="809"/>
      <c r="EVC8" s="809"/>
      <c r="EVD8" s="809"/>
      <c r="EVE8" s="809"/>
      <c r="EVF8" s="809"/>
      <c r="EVG8" s="809"/>
      <c r="EVH8" s="809"/>
      <c r="EVI8" s="809"/>
      <c r="EVJ8" s="809"/>
      <c r="EVK8" s="809"/>
      <c r="EVL8" s="809"/>
      <c r="EVM8" s="809"/>
      <c r="EVN8" s="809"/>
      <c r="EVO8" s="809"/>
      <c r="EVP8" s="809"/>
      <c r="EVQ8" s="809"/>
      <c r="EVR8" s="809"/>
      <c r="EVS8" s="809"/>
      <c r="EVT8" s="809"/>
      <c r="EVU8" s="809"/>
      <c r="EVV8" s="809"/>
      <c r="EVW8" s="809"/>
      <c r="EVX8" s="809"/>
      <c r="EVY8" s="809"/>
      <c r="EVZ8" s="809"/>
      <c r="EWA8" s="809"/>
      <c r="EWB8" s="809"/>
      <c r="EWC8" s="809"/>
      <c r="EWD8" s="809"/>
      <c r="EWE8" s="809"/>
      <c r="EWF8" s="809"/>
      <c r="EWG8" s="809"/>
      <c r="EWH8" s="809"/>
      <c r="EWI8" s="809"/>
      <c r="EWJ8" s="809"/>
      <c r="EWK8" s="809"/>
      <c r="EWL8" s="809"/>
      <c r="EWM8" s="809"/>
      <c r="EWN8" s="809"/>
      <c r="EWO8" s="809"/>
      <c r="EWP8" s="809"/>
      <c r="EWQ8" s="809"/>
      <c r="EWR8" s="809"/>
      <c r="EWS8" s="809"/>
      <c r="EWT8" s="809"/>
      <c r="EWU8" s="809"/>
      <c r="EWV8" s="809"/>
      <c r="EWW8" s="809"/>
      <c r="EWX8" s="809"/>
      <c r="EWY8" s="809"/>
      <c r="EWZ8" s="809"/>
      <c r="EXA8" s="809"/>
      <c r="EXB8" s="809"/>
      <c r="EXC8" s="809"/>
      <c r="EXD8" s="809"/>
      <c r="EXE8" s="809"/>
      <c r="EXF8" s="809"/>
      <c r="EXG8" s="809"/>
      <c r="EXH8" s="809"/>
      <c r="EXI8" s="809"/>
      <c r="EXJ8" s="809"/>
      <c r="EXK8" s="809"/>
      <c r="EXL8" s="809"/>
      <c r="EXM8" s="809"/>
      <c r="EXN8" s="809"/>
      <c r="EXO8" s="809"/>
      <c r="EXP8" s="809"/>
      <c r="EXQ8" s="809"/>
      <c r="EXR8" s="809"/>
      <c r="EXS8" s="809"/>
      <c r="EXT8" s="809"/>
      <c r="EXU8" s="809"/>
      <c r="EXV8" s="809"/>
      <c r="EXW8" s="809"/>
      <c r="EXX8" s="809"/>
      <c r="EXY8" s="809"/>
      <c r="EXZ8" s="809"/>
      <c r="EYA8" s="809"/>
      <c r="EYB8" s="809"/>
      <c r="EYC8" s="809"/>
      <c r="EYD8" s="809"/>
      <c r="EYE8" s="809"/>
      <c r="EYF8" s="809"/>
      <c r="EYG8" s="809"/>
      <c r="EYH8" s="809"/>
      <c r="EYI8" s="809"/>
      <c r="EYJ8" s="809"/>
      <c r="EYK8" s="809"/>
      <c r="EYL8" s="809"/>
      <c r="EYM8" s="809"/>
      <c r="EYN8" s="809"/>
      <c r="EYO8" s="809"/>
      <c r="EYP8" s="809"/>
      <c r="EYQ8" s="809"/>
      <c r="EYR8" s="809"/>
      <c r="EYS8" s="809"/>
      <c r="EYT8" s="809"/>
      <c r="EYU8" s="809"/>
      <c r="EYV8" s="809"/>
      <c r="EYW8" s="809"/>
      <c r="EYX8" s="809"/>
      <c r="EYY8" s="809"/>
      <c r="EYZ8" s="809"/>
      <c r="EZA8" s="809"/>
      <c r="EZB8" s="809"/>
      <c r="EZC8" s="809"/>
      <c r="EZD8" s="809"/>
      <c r="EZE8" s="809"/>
      <c r="EZF8" s="809"/>
      <c r="EZG8" s="809"/>
      <c r="EZH8" s="809"/>
      <c r="EZI8" s="809"/>
      <c r="EZJ8" s="809"/>
      <c r="EZK8" s="809"/>
      <c r="EZL8" s="809"/>
      <c r="EZM8" s="809"/>
      <c r="EZN8" s="809"/>
      <c r="EZO8" s="809"/>
      <c r="EZP8" s="809"/>
      <c r="EZQ8" s="809"/>
      <c r="EZR8" s="809"/>
      <c r="EZS8" s="809"/>
      <c r="EZT8" s="809"/>
      <c r="EZU8" s="809"/>
      <c r="EZV8" s="809"/>
      <c r="EZW8" s="809"/>
      <c r="EZX8" s="809"/>
      <c r="EZY8" s="809"/>
      <c r="EZZ8" s="809"/>
      <c r="FAA8" s="809"/>
      <c r="FAB8" s="809"/>
      <c r="FAC8" s="809"/>
      <c r="FAD8" s="809"/>
      <c r="FAE8" s="809"/>
      <c r="FAF8" s="809"/>
      <c r="FAG8" s="809"/>
      <c r="FAH8" s="809"/>
      <c r="FAI8" s="809"/>
      <c r="FAJ8" s="809"/>
      <c r="FAK8" s="809"/>
      <c r="FAL8" s="809"/>
      <c r="FAM8" s="809"/>
      <c r="FAN8" s="809"/>
      <c r="FAO8" s="809"/>
      <c r="FAP8" s="809"/>
      <c r="FAQ8" s="809"/>
      <c r="FAR8" s="809"/>
      <c r="FAS8" s="809"/>
      <c r="FAT8" s="809"/>
      <c r="FAU8" s="809"/>
      <c r="FAV8" s="809"/>
      <c r="FAW8" s="809"/>
      <c r="FAX8" s="809"/>
      <c r="FAY8" s="809"/>
      <c r="FAZ8" s="809"/>
      <c r="FBA8" s="809"/>
      <c r="FBB8" s="809"/>
      <c r="FBC8" s="809"/>
      <c r="FBD8" s="809"/>
      <c r="FBE8" s="809"/>
      <c r="FBF8" s="809"/>
      <c r="FBG8" s="809"/>
      <c r="FBH8" s="809"/>
      <c r="FBI8" s="809"/>
      <c r="FBJ8" s="809"/>
      <c r="FBK8" s="809"/>
      <c r="FBL8" s="809"/>
      <c r="FBM8" s="809"/>
      <c r="FBN8" s="809"/>
      <c r="FBO8" s="809"/>
      <c r="FBP8" s="809"/>
      <c r="FBQ8" s="809"/>
      <c r="FBR8" s="809"/>
      <c r="FBS8" s="809"/>
      <c r="FBT8" s="809"/>
      <c r="FBU8" s="809"/>
      <c r="FBV8" s="809"/>
      <c r="FBW8" s="809"/>
      <c r="FBX8" s="809"/>
      <c r="FBY8" s="809"/>
      <c r="FBZ8" s="809"/>
      <c r="FCA8" s="809"/>
      <c r="FCB8" s="809"/>
      <c r="FCC8" s="809"/>
      <c r="FCD8" s="809"/>
      <c r="FCE8" s="809"/>
      <c r="FCF8" s="809"/>
      <c r="FCG8" s="809"/>
      <c r="FCH8" s="809"/>
      <c r="FCI8" s="809"/>
      <c r="FCJ8" s="809"/>
      <c r="FCK8" s="809"/>
      <c r="FCL8" s="809"/>
      <c r="FCM8" s="809"/>
      <c r="FCN8" s="809"/>
      <c r="FCO8" s="809"/>
      <c r="FCP8" s="809"/>
      <c r="FCQ8" s="809"/>
      <c r="FCR8" s="809"/>
      <c r="FCS8" s="809"/>
      <c r="FCT8" s="809"/>
      <c r="FCU8" s="809"/>
      <c r="FCV8" s="809"/>
      <c r="FCW8" s="809"/>
      <c r="FCX8" s="809"/>
      <c r="FCY8" s="809"/>
      <c r="FCZ8" s="809"/>
      <c r="FDA8" s="809"/>
      <c r="FDB8" s="809"/>
      <c r="FDC8" s="809"/>
      <c r="FDD8" s="809"/>
      <c r="FDE8" s="809"/>
      <c r="FDF8" s="809"/>
      <c r="FDG8" s="809"/>
      <c r="FDH8" s="809"/>
      <c r="FDI8" s="809"/>
      <c r="FDJ8" s="809"/>
      <c r="FDK8" s="809"/>
      <c r="FDL8" s="809"/>
      <c r="FDM8" s="809"/>
      <c r="FDN8" s="809"/>
      <c r="FDO8" s="809"/>
      <c r="FDP8" s="809"/>
      <c r="FDQ8" s="809"/>
      <c r="FDR8" s="809"/>
      <c r="FDS8" s="809"/>
      <c r="FDT8" s="809"/>
      <c r="FDU8" s="809"/>
      <c r="FDV8" s="809"/>
      <c r="FDW8" s="809"/>
      <c r="FDX8" s="809"/>
      <c r="FDY8" s="809"/>
      <c r="FDZ8" s="809"/>
      <c r="FEA8" s="809"/>
      <c r="FEB8" s="809"/>
      <c r="FEC8" s="809"/>
      <c r="FED8" s="809"/>
      <c r="FEE8" s="809"/>
      <c r="FEF8" s="809"/>
      <c r="FEG8" s="809"/>
      <c r="FEH8" s="809"/>
      <c r="FEI8" s="809"/>
      <c r="FEJ8" s="809"/>
      <c r="FEK8" s="809"/>
      <c r="FEL8" s="809"/>
      <c r="FEM8" s="809"/>
      <c r="FEN8" s="809"/>
      <c r="FEO8" s="809"/>
      <c r="FEP8" s="809"/>
      <c r="FEQ8" s="809"/>
      <c r="FER8" s="809"/>
      <c r="FES8" s="809"/>
      <c r="FET8" s="809"/>
      <c r="FEU8" s="809"/>
      <c r="FEV8" s="809"/>
      <c r="FEW8" s="809"/>
      <c r="FEX8" s="809"/>
      <c r="FEY8" s="809"/>
      <c r="FEZ8" s="809"/>
      <c r="FFA8" s="809"/>
      <c r="FFB8" s="809"/>
      <c r="FFC8" s="809"/>
      <c r="FFD8" s="809"/>
      <c r="FFE8" s="809"/>
      <c r="FFF8" s="809"/>
      <c r="FFG8" s="809"/>
      <c r="FFH8" s="809"/>
      <c r="FFI8" s="809"/>
      <c r="FFJ8" s="809"/>
      <c r="FFK8" s="809"/>
      <c r="FFL8" s="809"/>
      <c r="FFM8" s="809"/>
      <c r="FFN8" s="809"/>
      <c r="FFO8" s="809"/>
      <c r="FFP8" s="809"/>
      <c r="FFQ8" s="809"/>
      <c r="FFR8" s="809"/>
      <c r="FFS8" s="809"/>
      <c r="FFT8" s="809"/>
      <c r="FFU8" s="809"/>
      <c r="FFV8" s="809"/>
      <c r="FFW8" s="809"/>
      <c r="FFX8" s="809"/>
      <c r="FFY8" s="809"/>
      <c r="FFZ8" s="809"/>
      <c r="FGA8" s="809"/>
      <c r="FGB8" s="809"/>
      <c r="FGC8" s="809"/>
      <c r="FGD8" s="809"/>
      <c r="FGE8" s="809"/>
      <c r="FGF8" s="809"/>
      <c r="FGG8" s="809"/>
      <c r="FGH8" s="809"/>
      <c r="FGI8" s="809"/>
      <c r="FGJ8" s="809"/>
      <c r="FGK8" s="809"/>
      <c r="FGL8" s="809"/>
      <c r="FGM8" s="809"/>
      <c r="FGN8" s="809"/>
      <c r="FGO8" s="809"/>
      <c r="FGP8" s="809"/>
      <c r="FGQ8" s="809"/>
      <c r="FGR8" s="809"/>
      <c r="FGS8" s="809"/>
      <c r="FGT8" s="809"/>
      <c r="FGU8" s="809"/>
      <c r="FGV8" s="809"/>
      <c r="FGW8" s="809"/>
      <c r="FGX8" s="809"/>
      <c r="FGY8" s="809"/>
      <c r="FGZ8" s="809"/>
      <c r="FHA8" s="809"/>
      <c r="FHB8" s="809"/>
      <c r="FHC8" s="809"/>
      <c r="FHD8" s="809"/>
      <c r="FHE8" s="809"/>
      <c r="FHF8" s="809"/>
      <c r="FHG8" s="809"/>
      <c r="FHH8" s="809"/>
      <c r="FHI8" s="809"/>
      <c r="FHJ8" s="809"/>
      <c r="FHK8" s="809"/>
      <c r="FHL8" s="809"/>
      <c r="FHM8" s="809"/>
      <c r="FHN8" s="809"/>
      <c r="FHO8" s="809"/>
      <c r="FHP8" s="809"/>
      <c r="FHQ8" s="809"/>
      <c r="FHR8" s="809"/>
      <c r="FHS8" s="809"/>
      <c r="FHT8" s="809"/>
      <c r="FHU8" s="809"/>
      <c r="FHV8" s="809"/>
      <c r="FHW8" s="809"/>
      <c r="FHX8" s="809"/>
      <c r="FHY8" s="809"/>
      <c r="FHZ8" s="809"/>
      <c r="FIA8" s="809"/>
      <c r="FIB8" s="809"/>
      <c r="FIC8" s="809"/>
      <c r="FID8" s="809"/>
      <c r="FIE8" s="809"/>
      <c r="FIF8" s="809"/>
      <c r="FIG8" s="809"/>
      <c r="FIH8" s="809"/>
      <c r="FII8" s="809"/>
      <c r="FIJ8" s="809"/>
      <c r="FIK8" s="809"/>
      <c r="FIL8" s="809"/>
      <c r="FIM8" s="809"/>
      <c r="FIN8" s="809"/>
      <c r="FIO8" s="809"/>
      <c r="FIP8" s="809"/>
      <c r="FIQ8" s="809"/>
      <c r="FIR8" s="809"/>
      <c r="FIS8" s="809"/>
      <c r="FIT8" s="809"/>
      <c r="FIU8" s="809"/>
      <c r="FIV8" s="809"/>
      <c r="FIW8" s="809"/>
      <c r="FIX8" s="809"/>
      <c r="FIY8" s="809"/>
      <c r="FIZ8" s="809"/>
      <c r="FJA8" s="809"/>
      <c r="FJB8" s="809"/>
      <c r="FJC8" s="809"/>
      <c r="FJD8" s="809"/>
      <c r="FJE8" s="809"/>
      <c r="FJF8" s="809"/>
      <c r="FJG8" s="809"/>
      <c r="FJH8" s="809"/>
      <c r="FJI8" s="809"/>
      <c r="FJJ8" s="809"/>
      <c r="FJK8" s="809"/>
      <c r="FJL8" s="809"/>
      <c r="FJM8" s="809"/>
      <c r="FJN8" s="809"/>
      <c r="FJO8" s="809"/>
      <c r="FJP8" s="809"/>
      <c r="FJQ8" s="809"/>
      <c r="FJR8" s="809"/>
      <c r="FJS8" s="809"/>
      <c r="FJT8" s="809"/>
      <c r="FJU8" s="809"/>
      <c r="FJV8" s="809"/>
      <c r="FJW8" s="809"/>
      <c r="FJX8" s="809"/>
      <c r="FJY8" s="809"/>
      <c r="FJZ8" s="809"/>
      <c r="FKA8" s="809"/>
      <c r="FKB8" s="809"/>
      <c r="FKC8" s="809"/>
      <c r="FKD8" s="809"/>
      <c r="FKE8" s="809"/>
      <c r="FKF8" s="809"/>
      <c r="FKG8" s="809"/>
      <c r="FKH8" s="809"/>
      <c r="FKI8" s="809"/>
      <c r="FKJ8" s="809"/>
      <c r="FKK8" s="809"/>
      <c r="FKL8" s="809"/>
      <c r="FKM8" s="809"/>
      <c r="FKN8" s="809"/>
      <c r="FKO8" s="809"/>
      <c r="FKP8" s="809"/>
      <c r="FKQ8" s="809"/>
      <c r="FKR8" s="809"/>
      <c r="FKS8" s="809"/>
      <c r="FKT8" s="809"/>
      <c r="FKU8" s="809"/>
      <c r="FKV8" s="809"/>
      <c r="FKW8" s="809"/>
      <c r="FKX8" s="809"/>
      <c r="FKY8" s="809"/>
      <c r="FKZ8" s="809"/>
      <c r="FLA8" s="809"/>
      <c r="FLB8" s="809"/>
      <c r="FLC8" s="809"/>
      <c r="FLD8" s="809"/>
      <c r="FLE8" s="809"/>
      <c r="FLF8" s="809"/>
      <c r="FLG8" s="809"/>
      <c r="FLH8" s="809"/>
      <c r="FLI8" s="809"/>
      <c r="FLJ8" s="809"/>
      <c r="FLK8" s="809"/>
      <c r="FLL8" s="809"/>
      <c r="FLM8" s="809"/>
      <c r="FLN8" s="809"/>
      <c r="FLO8" s="809"/>
      <c r="FLP8" s="809"/>
      <c r="FLQ8" s="809"/>
      <c r="FLR8" s="809"/>
      <c r="FLS8" s="809"/>
      <c r="FLT8" s="809"/>
      <c r="FLU8" s="809"/>
      <c r="FLV8" s="809"/>
      <c r="FLW8" s="809"/>
      <c r="FLX8" s="809"/>
      <c r="FLY8" s="809"/>
      <c r="FLZ8" s="809"/>
      <c r="FMA8" s="809"/>
      <c r="FMB8" s="809"/>
      <c r="FMC8" s="809"/>
      <c r="FMD8" s="809"/>
      <c r="FME8" s="809"/>
      <c r="FMF8" s="809"/>
      <c r="FMG8" s="809"/>
      <c r="FMH8" s="809"/>
      <c r="FMI8" s="809"/>
      <c r="FMJ8" s="809"/>
      <c r="FMK8" s="809"/>
      <c r="FML8" s="809"/>
      <c r="FMM8" s="809"/>
      <c r="FMN8" s="809"/>
      <c r="FMO8" s="809"/>
      <c r="FMP8" s="809"/>
      <c r="FMQ8" s="809"/>
      <c r="FMR8" s="809"/>
      <c r="FMS8" s="809"/>
      <c r="FMT8" s="809"/>
      <c r="FMU8" s="809"/>
      <c r="FMV8" s="809"/>
      <c r="FMW8" s="809"/>
      <c r="FMX8" s="809"/>
      <c r="FMY8" s="809"/>
      <c r="FMZ8" s="809"/>
      <c r="FNA8" s="809"/>
      <c r="FNB8" s="809"/>
      <c r="FNC8" s="809"/>
      <c r="FND8" s="809"/>
      <c r="FNE8" s="809"/>
      <c r="FNF8" s="809"/>
      <c r="FNG8" s="809"/>
      <c r="FNH8" s="809"/>
      <c r="FNI8" s="809"/>
      <c r="FNJ8" s="809"/>
      <c r="FNK8" s="809"/>
      <c r="FNL8" s="809"/>
      <c r="FNM8" s="809"/>
      <c r="FNN8" s="809"/>
      <c r="FNO8" s="809"/>
      <c r="FNP8" s="809"/>
      <c r="FNQ8" s="809"/>
      <c r="FNR8" s="809"/>
      <c r="FNS8" s="809"/>
      <c r="FNT8" s="809"/>
      <c r="FNU8" s="809"/>
      <c r="FNV8" s="809"/>
      <c r="FNW8" s="809"/>
      <c r="FNX8" s="809"/>
      <c r="FNY8" s="809"/>
      <c r="FNZ8" s="809"/>
      <c r="FOA8" s="809"/>
      <c r="FOB8" s="809"/>
      <c r="FOC8" s="809"/>
      <c r="FOD8" s="809"/>
      <c r="FOE8" s="809"/>
      <c r="FOF8" s="809"/>
      <c r="FOG8" s="809"/>
      <c r="FOH8" s="809"/>
      <c r="FOI8" s="809"/>
      <c r="FOJ8" s="809"/>
      <c r="FOK8" s="809"/>
      <c r="FOL8" s="809"/>
      <c r="FOM8" s="809"/>
      <c r="FON8" s="809"/>
      <c r="FOO8" s="809"/>
      <c r="FOP8" s="809"/>
      <c r="FOQ8" s="809"/>
      <c r="FOR8" s="809"/>
      <c r="FOS8" s="809"/>
      <c r="FOT8" s="809"/>
      <c r="FOU8" s="809"/>
      <c r="FOV8" s="809"/>
      <c r="FOW8" s="809"/>
      <c r="FOX8" s="809"/>
      <c r="FOY8" s="809"/>
      <c r="FOZ8" s="809"/>
      <c r="FPA8" s="809"/>
      <c r="FPB8" s="809"/>
      <c r="FPC8" s="809"/>
      <c r="FPD8" s="809"/>
      <c r="FPE8" s="809"/>
      <c r="FPF8" s="809"/>
      <c r="FPG8" s="809"/>
      <c r="FPH8" s="809"/>
      <c r="FPI8" s="809"/>
      <c r="FPJ8" s="809"/>
      <c r="FPK8" s="809"/>
      <c r="FPL8" s="809"/>
      <c r="FPM8" s="809"/>
      <c r="FPN8" s="809"/>
      <c r="FPO8" s="809"/>
      <c r="FPP8" s="809"/>
      <c r="FPQ8" s="809"/>
      <c r="FPR8" s="809"/>
      <c r="FPS8" s="809"/>
      <c r="FPT8" s="809"/>
      <c r="FPU8" s="809"/>
      <c r="FPV8" s="809"/>
      <c r="FPW8" s="809"/>
      <c r="FPX8" s="809"/>
      <c r="FPY8" s="809"/>
      <c r="FPZ8" s="809"/>
      <c r="FQA8" s="809"/>
      <c r="FQB8" s="809"/>
      <c r="FQC8" s="809"/>
      <c r="FQD8" s="809"/>
      <c r="FQE8" s="809"/>
      <c r="FQF8" s="809"/>
      <c r="FQG8" s="809"/>
      <c r="FQH8" s="809"/>
      <c r="FQI8" s="809"/>
      <c r="FQJ8" s="809"/>
      <c r="FQK8" s="809"/>
      <c r="FQL8" s="809"/>
      <c r="FQM8" s="809"/>
      <c r="FQN8" s="809"/>
      <c r="FQO8" s="809"/>
      <c r="FQP8" s="809"/>
      <c r="FQQ8" s="809"/>
      <c r="FQR8" s="809"/>
      <c r="FQS8" s="809"/>
      <c r="FQT8" s="809"/>
      <c r="FQU8" s="809"/>
      <c r="FQV8" s="809"/>
      <c r="FQW8" s="809"/>
      <c r="FQX8" s="809"/>
      <c r="FQY8" s="809"/>
      <c r="FQZ8" s="809"/>
      <c r="FRA8" s="809"/>
      <c r="FRB8" s="809"/>
      <c r="FRC8" s="809"/>
      <c r="FRD8" s="809"/>
      <c r="FRE8" s="809"/>
      <c r="FRF8" s="809"/>
      <c r="FRG8" s="809"/>
      <c r="FRH8" s="809"/>
      <c r="FRI8" s="809"/>
      <c r="FRJ8" s="809"/>
      <c r="FRK8" s="809"/>
      <c r="FRL8" s="809"/>
      <c r="FRM8" s="809"/>
      <c r="FRN8" s="809"/>
      <c r="FRO8" s="809"/>
      <c r="FRP8" s="809"/>
      <c r="FRQ8" s="809"/>
      <c r="FRR8" s="809"/>
      <c r="FRS8" s="809"/>
      <c r="FRT8" s="809"/>
      <c r="FRU8" s="809"/>
      <c r="FRV8" s="809"/>
      <c r="FRW8" s="809"/>
      <c r="FRX8" s="809"/>
      <c r="FRY8" s="809"/>
      <c r="FRZ8" s="809"/>
      <c r="FSA8" s="809"/>
      <c r="FSB8" s="809"/>
      <c r="FSC8" s="809"/>
      <c r="FSD8" s="809"/>
      <c r="FSE8" s="809"/>
      <c r="FSF8" s="809"/>
      <c r="FSG8" s="809"/>
      <c r="FSH8" s="809"/>
      <c r="FSI8" s="809"/>
      <c r="FSJ8" s="809"/>
      <c r="FSK8" s="809"/>
      <c r="FSL8" s="809"/>
      <c r="FSM8" s="809"/>
      <c r="FSN8" s="809"/>
      <c r="FSO8" s="809"/>
      <c r="FSP8" s="809"/>
      <c r="FSQ8" s="809"/>
      <c r="FSR8" s="809"/>
      <c r="FSS8" s="809"/>
      <c r="FST8" s="809"/>
      <c r="FSU8" s="809"/>
      <c r="FSV8" s="809"/>
      <c r="FSW8" s="809"/>
      <c r="FSX8" s="809"/>
      <c r="FSY8" s="809"/>
      <c r="FSZ8" s="809"/>
      <c r="FTA8" s="809"/>
      <c r="FTB8" s="809"/>
      <c r="FTC8" s="809"/>
      <c r="FTD8" s="809"/>
      <c r="FTE8" s="809"/>
      <c r="FTF8" s="809"/>
      <c r="FTG8" s="809"/>
      <c r="FTH8" s="809"/>
      <c r="FTI8" s="809"/>
      <c r="FTJ8" s="809"/>
      <c r="FTK8" s="809"/>
      <c r="FTL8" s="809"/>
      <c r="FTM8" s="809"/>
      <c r="FTN8" s="809"/>
      <c r="FTO8" s="809"/>
      <c r="FTP8" s="809"/>
      <c r="FTQ8" s="809"/>
      <c r="FTR8" s="809"/>
      <c r="FTS8" s="809"/>
      <c r="FTT8" s="809"/>
      <c r="FTU8" s="809"/>
      <c r="FTV8" s="809"/>
      <c r="FTW8" s="809"/>
      <c r="FTX8" s="809"/>
      <c r="FTY8" s="809"/>
      <c r="FTZ8" s="809"/>
      <c r="FUA8" s="809"/>
      <c r="FUB8" s="809"/>
      <c r="FUC8" s="809"/>
      <c r="FUD8" s="809"/>
      <c r="FUE8" s="809"/>
      <c r="FUF8" s="809"/>
      <c r="FUG8" s="809"/>
      <c r="FUH8" s="809"/>
      <c r="FUI8" s="809"/>
      <c r="FUJ8" s="809"/>
      <c r="FUK8" s="809"/>
      <c r="FUL8" s="809"/>
      <c r="FUM8" s="809"/>
      <c r="FUN8" s="809"/>
      <c r="FUO8" s="809"/>
      <c r="FUP8" s="809"/>
      <c r="FUQ8" s="809"/>
      <c r="FUR8" s="809"/>
      <c r="FUS8" s="809"/>
      <c r="FUT8" s="809"/>
      <c r="FUU8" s="809"/>
      <c r="FUV8" s="809"/>
      <c r="FUW8" s="809"/>
      <c r="FUX8" s="809"/>
      <c r="FUY8" s="809"/>
      <c r="FUZ8" s="809"/>
      <c r="FVA8" s="809"/>
      <c r="FVB8" s="809"/>
      <c r="FVC8" s="809"/>
      <c r="FVD8" s="809"/>
      <c r="FVE8" s="809"/>
      <c r="FVF8" s="809"/>
      <c r="FVG8" s="809"/>
      <c r="FVH8" s="809"/>
      <c r="FVI8" s="809"/>
      <c r="FVJ8" s="809"/>
      <c r="FVK8" s="809"/>
      <c r="FVL8" s="809"/>
      <c r="FVM8" s="809"/>
      <c r="FVN8" s="809"/>
      <c r="FVO8" s="809"/>
      <c r="FVP8" s="809"/>
      <c r="FVQ8" s="809"/>
      <c r="FVR8" s="809"/>
      <c r="FVS8" s="809"/>
      <c r="FVT8" s="809"/>
      <c r="FVU8" s="809"/>
      <c r="FVV8" s="809"/>
      <c r="FVW8" s="809"/>
      <c r="FVX8" s="809"/>
      <c r="FVY8" s="809"/>
      <c r="FVZ8" s="809"/>
      <c r="FWA8" s="809"/>
      <c r="FWB8" s="809"/>
      <c r="FWC8" s="809"/>
      <c r="FWD8" s="809"/>
      <c r="FWE8" s="809"/>
      <c r="FWF8" s="809"/>
      <c r="FWG8" s="809"/>
      <c r="FWH8" s="809"/>
      <c r="FWI8" s="809"/>
      <c r="FWJ8" s="809"/>
      <c r="FWK8" s="809"/>
      <c r="FWL8" s="809"/>
      <c r="FWM8" s="809"/>
      <c r="FWN8" s="809"/>
      <c r="FWO8" s="809"/>
      <c r="FWP8" s="809"/>
      <c r="FWQ8" s="809"/>
      <c r="FWR8" s="809"/>
      <c r="FWS8" s="809"/>
      <c r="FWT8" s="809"/>
      <c r="FWU8" s="809"/>
      <c r="FWV8" s="809"/>
      <c r="FWW8" s="809"/>
      <c r="FWX8" s="809"/>
      <c r="FWY8" s="809"/>
      <c r="FWZ8" s="809"/>
      <c r="FXA8" s="809"/>
      <c r="FXB8" s="809"/>
      <c r="FXC8" s="809"/>
      <c r="FXD8" s="809"/>
      <c r="FXE8" s="809"/>
      <c r="FXF8" s="809"/>
      <c r="FXG8" s="809"/>
      <c r="FXH8" s="809"/>
      <c r="FXI8" s="809"/>
      <c r="FXJ8" s="809"/>
      <c r="FXK8" s="809"/>
      <c r="FXL8" s="809"/>
      <c r="FXM8" s="809"/>
      <c r="FXN8" s="809"/>
      <c r="FXO8" s="809"/>
      <c r="FXP8" s="809"/>
      <c r="FXQ8" s="809"/>
      <c r="FXR8" s="809"/>
      <c r="FXS8" s="809"/>
      <c r="FXT8" s="809"/>
      <c r="FXU8" s="809"/>
      <c r="FXV8" s="809"/>
      <c r="FXW8" s="809"/>
      <c r="FXX8" s="809"/>
      <c r="FXY8" s="809"/>
      <c r="FXZ8" s="809"/>
      <c r="FYA8" s="809"/>
      <c r="FYB8" s="809"/>
      <c r="FYC8" s="809"/>
      <c r="FYD8" s="809"/>
      <c r="FYE8" s="809"/>
      <c r="FYF8" s="809"/>
      <c r="FYG8" s="809"/>
      <c r="FYH8" s="809"/>
      <c r="FYI8" s="809"/>
      <c r="FYJ8" s="809"/>
      <c r="FYK8" s="809"/>
      <c r="FYL8" s="809"/>
      <c r="FYM8" s="809"/>
      <c r="FYN8" s="809"/>
      <c r="FYO8" s="809"/>
      <c r="FYP8" s="809"/>
      <c r="FYQ8" s="809"/>
      <c r="FYR8" s="809"/>
      <c r="FYS8" s="809"/>
      <c r="FYT8" s="809"/>
      <c r="FYU8" s="809"/>
      <c r="FYV8" s="809"/>
      <c r="FYW8" s="809"/>
      <c r="FYX8" s="809"/>
      <c r="FYY8" s="809"/>
      <c r="FYZ8" s="809"/>
      <c r="FZA8" s="809"/>
      <c r="FZB8" s="809"/>
      <c r="FZC8" s="809"/>
      <c r="FZD8" s="809"/>
      <c r="FZE8" s="809"/>
      <c r="FZF8" s="809"/>
      <c r="FZG8" s="809"/>
      <c r="FZH8" s="809"/>
      <c r="FZI8" s="809"/>
      <c r="FZJ8" s="809"/>
      <c r="FZK8" s="809"/>
      <c r="FZL8" s="809"/>
      <c r="FZM8" s="809"/>
      <c r="FZN8" s="809"/>
      <c r="FZO8" s="809"/>
      <c r="FZP8" s="809"/>
      <c r="FZQ8" s="809"/>
      <c r="FZR8" s="809"/>
      <c r="FZS8" s="809"/>
      <c r="FZT8" s="809"/>
      <c r="FZU8" s="809"/>
      <c r="FZV8" s="809"/>
      <c r="FZW8" s="809"/>
      <c r="FZX8" s="809"/>
      <c r="FZY8" s="809"/>
      <c r="FZZ8" s="809"/>
      <c r="GAA8" s="809"/>
      <c r="GAB8" s="809"/>
      <c r="GAC8" s="809"/>
      <c r="GAD8" s="809"/>
      <c r="GAE8" s="809"/>
      <c r="GAF8" s="809"/>
      <c r="GAG8" s="809"/>
      <c r="GAH8" s="809"/>
      <c r="GAI8" s="809"/>
      <c r="GAJ8" s="809"/>
      <c r="GAK8" s="809"/>
      <c r="GAL8" s="809"/>
      <c r="GAM8" s="809"/>
      <c r="GAN8" s="809"/>
      <c r="GAO8" s="809"/>
      <c r="GAP8" s="809"/>
      <c r="GAQ8" s="809"/>
      <c r="GAR8" s="809"/>
      <c r="GAS8" s="809"/>
      <c r="GAT8" s="809"/>
      <c r="GAU8" s="809"/>
      <c r="GAV8" s="809"/>
      <c r="GAW8" s="809"/>
      <c r="GAX8" s="809"/>
      <c r="GAY8" s="809"/>
      <c r="GAZ8" s="809"/>
      <c r="GBA8" s="809"/>
      <c r="GBB8" s="809"/>
      <c r="GBC8" s="809"/>
      <c r="GBD8" s="809"/>
      <c r="GBE8" s="809"/>
      <c r="GBF8" s="809"/>
      <c r="GBG8" s="809"/>
      <c r="GBH8" s="809"/>
      <c r="GBI8" s="809"/>
      <c r="GBJ8" s="809"/>
      <c r="GBK8" s="809"/>
      <c r="GBL8" s="809"/>
      <c r="GBM8" s="809"/>
      <c r="GBN8" s="809"/>
      <c r="GBO8" s="809"/>
      <c r="GBP8" s="809"/>
      <c r="GBQ8" s="809"/>
      <c r="GBR8" s="809"/>
      <c r="GBS8" s="809"/>
      <c r="GBT8" s="809"/>
      <c r="GBU8" s="809"/>
      <c r="GBV8" s="809"/>
      <c r="GBW8" s="809"/>
      <c r="GBX8" s="809"/>
      <c r="GBY8" s="809"/>
      <c r="GBZ8" s="809"/>
      <c r="GCA8" s="809"/>
      <c r="GCB8" s="809"/>
      <c r="GCC8" s="809"/>
      <c r="GCD8" s="809"/>
      <c r="GCE8" s="809"/>
      <c r="GCF8" s="809"/>
      <c r="GCG8" s="809"/>
      <c r="GCH8" s="809"/>
      <c r="GCI8" s="809"/>
      <c r="GCJ8" s="809"/>
      <c r="GCK8" s="809"/>
      <c r="GCL8" s="809"/>
      <c r="GCM8" s="809"/>
      <c r="GCN8" s="809"/>
      <c r="GCO8" s="809"/>
      <c r="GCP8" s="809"/>
      <c r="GCQ8" s="809"/>
      <c r="GCR8" s="809"/>
      <c r="GCS8" s="809"/>
      <c r="GCT8" s="809"/>
      <c r="GCU8" s="809"/>
      <c r="GCV8" s="809"/>
      <c r="GCW8" s="809"/>
      <c r="GCX8" s="809"/>
      <c r="GCY8" s="809"/>
      <c r="GCZ8" s="809"/>
      <c r="GDA8" s="809"/>
      <c r="GDB8" s="809"/>
      <c r="GDC8" s="809"/>
      <c r="GDD8" s="809"/>
      <c r="GDE8" s="809"/>
      <c r="GDF8" s="809"/>
      <c r="GDG8" s="809"/>
      <c r="GDH8" s="809"/>
      <c r="GDI8" s="809"/>
      <c r="GDJ8" s="809"/>
      <c r="GDK8" s="809"/>
      <c r="GDL8" s="809"/>
      <c r="GDM8" s="809"/>
      <c r="GDN8" s="809"/>
      <c r="GDO8" s="809"/>
      <c r="GDP8" s="809"/>
      <c r="GDQ8" s="809"/>
      <c r="GDR8" s="809"/>
      <c r="GDS8" s="809"/>
      <c r="GDT8" s="809"/>
      <c r="GDU8" s="809"/>
      <c r="GDV8" s="809"/>
      <c r="GDW8" s="809"/>
      <c r="GDX8" s="809"/>
      <c r="GDY8" s="809"/>
      <c r="GDZ8" s="809"/>
      <c r="GEA8" s="809"/>
      <c r="GEB8" s="809"/>
      <c r="GEC8" s="809"/>
      <c r="GED8" s="809"/>
      <c r="GEE8" s="809"/>
      <c r="GEF8" s="809"/>
      <c r="GEG8" s="809"/>
      <c r="GEH8" s="809"/>
      <c r="GEI8" s="809"/>
      <c r="GEJ8" s="809"/>
      <c r="GEK8" s="809"/>
      <c r="GEL8" s="809"/>
      <c r="GEM8" s="809"/>
      <c r="GEN8" s="809"/>
      <c r="GEO8" s="809"/>
      <c r="GEP8" s="809"/>
      <c r="GEQ8" s="809"/>
      <c r="GER8" s="809"/>
      <c r="GES8" s="809"/>
      <c r="GET8" s="809"/>
      <c r="GEU8" s="809"/>
      <c r="GEV8" s="809"/>
      <c r="GEW8" s="809"/>
      <c r="GEX8" s="809"/>
      <c r="GEY8" s="809"/>
      <c r="GEZ8" s="809"/>
      <c r="GFA8" s="809"/>
      <c r="GFB8" s="809"/>
      <c r="GFC8" s="809"/>
      <c r="GFD8" s="809"/>
      <c r="GFE8" s="809"/>
      <c r="GFF8" s="809"/>
      <c r="GFG8" s="809"/>
      <c r="GFH8" s="809"/>
      <c r="GFI8" s="809"/>
      <c r="GFJ8" s="809"/>
      <c r="GFK8" s="809"/>
      <c r="GFL8" s="809"/>
      <c r="GFM8" s="809"/>
      <c r="GFN8" s="809"/>
      <c r="GFO8" s="809"/>
      <c r="GFP8" s="809"/>
      <c r="GFQ8" s="809"/>
      <c r="GFR8" s="809"/>
      <c r="GFS8" s="809"/>
      <c r="GFT8" s="809"/>
      <c r="GFU8" s="809"/>
      <c r="GFV8" s="809"/>
      <c r="GFW8" s="809"/>
      <c r="GFX8" s="809"/>
      <c r="GFY8" s="809"/>
      <c r="GFZ8" s="809"/>
      <c r="GGA8" s="809"/>
      <c r="GGB8" s="809"/>
      <c r="GGC8" s="809"/>
      <c r="GGD8" s="809"/>
      <c r="GGE8" s="809"/>
      <c r="GGF8" s="809"/>
      <c r="GGG8" s="809"/>
      <c r="GGH8" s="809"/>
      <c r="GGI8" s="809"/>
      <c r="GGJ8" s="809"/>
      <c r="GGK8" s="809"/>
      <c r="GGL8" s="809"/>
      <c r="GGM8" s="809"/>
      <c r="GGN8" s="809"/>
      <c r="GGO8" s="809"/>
      <c r="GGP8" s="809"/>
      <c r="GGQ8" s="809"/>
      <c r="GGR8" s="809"/>
      <c r="GGS8" s="809"/>
      <c r="GGT8" s="809"/>
      <c r="GGU8" s="809"/>
      <c r="GGV8" s="809"/>
      <c r="GGW8" s="809"/>
      <c r="GGX8" s="809"/>
      <c r="GGY8" s="809"/>
      <c r="GGZ8" s="809"/>
      <c r="GHA8" s="809"/>
      <c r="GHB8" s="809"/>
      <c r="GHC8" s="809"/>
      <c r="GHD8" s="809"/>
      <c r="GHE8" s="809"/>
      <c r="GHF8" s="809"/>
      <c r="GHG8" s="809"/>
      <c r="GHH8" s="809"/>
      <c r="GHI8" s="809"/>
      <c r="GHJ8" s="809"/>
      <c r="GHK8" s="809"/>
      <c r="GHL8" s="809"/>
      <c r="GHM8" s="809"/>
      <c r="GHN8" s="809"/>
      <c r="GHO8" s="809"/>
      <c r="GHP8" s="809"/>
      <c r="GHQ8" s="809"/>
      <c r="GHR8" s="809"/>
      <c r="GHS8" s="809"/>
      <c r="GHT8" s="809"/>
      <c r="GHU8" s="809"/>
      <c r="GHV8" s="809"/>
      <c r="GHW8" s="809"/>
      <c r="GHX8" s="809"/>
      <c r="GHY8" s="809"/>
      <c r="GHZ8" s="809"/>
      <c r="GIA8" s="809"/>
      <c r="GIB8" s="809"/>
      <c r="GIC8" s="809"/>
      <c r="GID8" s="809"/>
      <c r="GIE8" s="809"/>
      <c r="GIF8" s="809"/>
      <c r="GIG8" s="809"/>
      <c r="GIH8" s="809"/>
      <c r="GII8" s="809"/>
      <c r="GIJ8" s="809"/>
      <c r="GIK8" s="809"/>
      <c r="GIL8" s="809"/>
      <c r="GIM8" s="809"/>
      <c r="GIN8" s="809"/>
      <c r="GIO8" s="809"/>
      <c r="GIP8" s="809"/>
      <c r="GIQ8" s="809"/>
      <c r="GIR8" s="809"/>
      <c r="GIS8" s="809"/>
      <c r="GIT8" s="809"/>
      <c r="GIU8" s="809"/>
      <c r="GIV8" s="809"/>
      <c r="GIW8" s="809"/>
      <c r="GIX8" s="809"/>
      <c r="GIY8" s="809"/>
      <c r="GIZ8" s="809"/>
      <c r="GJA8" s="809"/>
      <c r="GJB8" s="809"/>
      <c r="GJC8" s="809"/>
      <c r="GJD8" s="809"/>
      <c r="GJE8" s="809"/>
      <c r="GJF8" s="809"/>
      <c r="GJG8" s="809"/>
      <c r="GJH8" s="809"/>
      <c r="GJI8" s="809"/>
      <c r="GJJ8" s="809"/>
      <c r="GJK8" s="809"/>
      <c r="GJL8" s="809"/>
      <c r="GJM8" s="809"/>
      <c r="GJN8" s="809"/>
      <c r="GJO8" s="809"/>
      <c r="GJP8" s="809"/>
      <c r="GJQ8" s="809"/>
      <c r="GJR8" s="809"/>
      <c r="GJS8" s="809"/>
      <c r="GJT8" s="809"/>
      <c r="GJU8" s="809"/>
      <c r="GJV8" s="809"/>
      <c r="GJW8" s="809"/>
      <c r="GJX8" s="809"/>
      <c r="GJY8" s="809"/>
      <c r="GJZ8" s="809"/>
      <c r="GKA8" s="809"/>
      <c r="GKB8" s="809"/>
      <c r="GKC8" s="809"/>
      <c r="GKD8" s="809"/>
      <c r="GKE8" s="809"/>
      <c r="GKF8" s="809"/>
      <c r="GKG8" s="809"/>
      <c r="GKH8" s="809"/>
      <c r="GKI8" s="809"/>
      <c r="GKJ8" s="809"/>
      <c r="GKK8" s="809"/>
      <c r="GKL8" s="809"/>
      <c r="GKM8" s="809"/>
      <c r="GKN8" s="809"/>
      <c r="GKO8" s="809"/>
      <c r="GKP8" s="809"/>
      <c r="GKQ8" s="809"/>
      <c r="GKR8" s="809"/>
      <c r="GKS8" s="809"/>
      <c r="GKT8" s="809"/>
      <c r="GKU8" s="809"/>
      <c r="GKV8" s="809"/>
      <c r="GKW8" s="809"/>
      <c r="GKX8" s="809"/>
      <c r="GKY8" s="809"/>
      <c r="GKZ8" s="809"/>
      <c r="GLA8" s="809"/>
      <c r="GLB8" s="809"/>
      <c r="GLC8" s="809"/>
      <c r="GLD8" s="809"/>
      <c r="GLE8" s="809"/>
      <c r="GLF8" s="809"/>
      <c r="GLG8" s="809"/>
      <c r="GLH8" s="809"/>
      <c r="GLI8" s="809"/>
      <c r="GLJ8" s="809"/>
      <c r="GLK8" s="809"/>
      <c r="GLL8" s="809"/>
      <c r="GLM8" s="809"/>
      <c r="GLN8" s="809"/>
      <c r="GLO8" s="809"/>
      <c r="GLP8" s="809"/>
      <c r="GLQ8" s="809"/>
      <c r="GLR8" s="809"/>
      <c r="GLS8" s="809"/>
      <c r="GLT8" s="809"/>
      <c r="GLU8" s="809"/>
      <c r="GLV8" s="809"/>
      <c r="GLW8" s="809"/>
      <c r="GLX8" s="809"/>
      <c r="GLY8" s="809"/>
      <c r="GLZ8" s="809"/>
      <c r="GMA8" s="809"/>
      <c r="GMB8" s="809"/>
      <c r="GMC8" s="809"/>
      <c r="GMD8" s="809"/>
      <c r="GME8" s="809"/>
      <c r="GMF8" s="809"/>
      <c r="GMG8" s="809"/>
      <c r="GMH8" s="809"/>
      <c r="GMI8" s="809"/>
      <c r="GMJ8" s="809"/>
      <c r="GMK8" s="809"/>
      <c r="GML8" s="809"/>
      <c r="GMM8" s="809"/>
      <c r="GMN8" s="809"/>
      <c r="GMO8" s="809"/>
      <c r="GMP8" s="809"/>
      <c r="GMQ8" s="809"/>
      <c r="GMR8" s="809"/>
      <c r="GMS8" s="809"/>
      <c r="GMT8" s="809"/>
      <c r="GMU8" s="809"/>
      <c r="GMV8" s="809"/>
      <c r="GMW8" s="809"/>
      <c r="GMX8" s="809"/>
      <c r="GMY8" s="809"/>
      <c r="GMZ8" s="809"/>
      <c r="GNA8" s="809"/>
      <c r="GNB8" s="809"/>
      <c r="GNC8" s="809"/>
      <c r="GND8" s="809"/>
      <c r="GNE8" s="809"/>
      <c r="GNF8" s="809"/>
      <c r="GNG8" s="809"/>
      <c r="GNH8" s="809"/>
      <c r="GNI8" s="809"/>
      <c r="GNJ8" s="809"/>
      <c r="GNK8" s="809"/>
      <c r="GNL8" s="809"/>
      <c r="GNM8" s="809"/>
      <c r="GNN8" s="809"/>
      <c r="GNO8" s="809"/>
      <c r="GNP8" s="809"/>
      <c r="GNQ8" s="809"/>
      <c r="GNR8" s="809"/>
      <c r="GNS8" s="809"/>
      <c r="GNT8" s="809"/>
      <c r="GNU8" s="809"/>
      <c r="GNV8" s="809"/>
      <c r="GNW8" s="809"/>
      <c r="GNX8" s="809"/>
      <c r="GNY8" s="809"/>
      <c r="GNZ8" s="809"/>
      <c r="GOA8" s="809"/>
      <c r="GOB8" s="809"/>
      <c r="GOC8" s="809"/>
      <c r="GOD8" s="809"/>
      <c r="GOE8" s="809"/>
      <c r="GOF8" s="809"/>
      <c r="GOG8" s="809"/>
      <c r="GOH8" s="809"/>
      <c r="GOI8" s="809"/>
      <c r="GOJ8" s="809"/>
      <c r="GOK8" s="809"/>
      <c r="GOL8" s="809"/>
      <c r="GOM8" s="809"/>
      <c r="GON8" s="809"/>
      <c r="GOO8" s="809"/>
      <c r="GOP8" s="809"/>
      <c r="GOQ8" s="809"/>
      <c r="GOR8" s="809"/>
      <c r="GOS8" s="809"/>
      <c r="GOT8" s="809"/>
      <c r="GOU8" s="809"/>
      <c r="GOV8" s="809"/>
      <c r="GOW8" s="809"/>
      <c r="GOX8" s="809"/>
      <c r="GOY8" s="809"/>
      <c r="GOZ8" s="809"/>
      <c r="GPA8" s="809"/>
      <c r="GPB8" s="809"/>
      <c r="GPC8" s="809"/>
      <c r="GPD8" s="809"/>
      <c r="GPE8" s="809"/>
      <c r="GPF8" s="809"/>
      <c r="GPG8" s="809"/>
      <c r="GPH8" s="809"/>
      <c r="GPI8" s="809"/>
      <c r="GPJ8" s="809"/>
      <c r="GPK8" s="809"/>
      <c r="GPL8" s="809"/>
      <c r="GPM8" s="809"/>
      <c r="GPN8" s="809"/>
      <c r="GPO8" s="809"/>
      <c r="GPP8" s="809"/>
      <c r="GPQ8" s="809"/>
      <c r="GPR8" s="809"/>
      <c r="GPS8" s="809"/>
      <c r="GPT8" s="809"/>
      <c r="GPU8" s="809"/>
      <c r="GPV8" s="809"/>
      <c r="GPW8" s="809"/>
      <c r="GPX8" s="809"/>
      <c r="GPY8" s="809"/>
      <c r="GPZ8" s="809"/>
      <c r="GQA8" s="809"/>
      <c r="GQB8" s="809"/>
      <c r="GQC8" s="809"/>
      <c r="GQD8" s="809"/>
      <c r="GQE8" s="809"/>
      <c r="GQF8" s="809"/>
      <c r="GQG8" s="809"/>
      <c r="GQH8" s="809"/>
      <c r="GQI8" s="809"/>
      <c r="GQJ8" s="809"/>
      <c r="GQK8" s="809"/>
      <c r="GQL8" s="809"/>
      <c r="GQM8" s="809"/>
      <c r="GQN8" s="809"/>
      <c r="GQO8" s="809"/>
      <c r="GQP8" s="809"/>
      <c r="GQQ8" s="809"/>
      <c r="GQR8" s="809"/>
      <c r="GQS8" s="809"/>
      <c r="GQT8" s="809"/>
      <c r="GQU8" s="809"/>
      <c r="GQV8" s="809"/>
      <c r="GQW8" s="809"/>
      <c r="GQX8" s="809"/>
      <c r="GQY8" s="809"/>
      <c r="GQZ8" s="809"/>
      <c r="GRA8" s="809"/>
      <c r="GRB8" s="809"/>
      <c r="GRC8" s="809"/>
      <c r="GRD8" s="809"/>
      <c r="GRE8" s="809"/>
      <c r="GRF8" s="809"/>
      <c r="GRG8" s="809"/>
      <c r="GRH8" s="809"/>
      <c r="GRI8" s="809"/>
      <c r="GRJ8" s="809"/>
      <c r="GRK8" s="809"/>
      <c r="GRL8" s="809"/>
      <c r="GRM8" s="809"/>
      <c r="GRN8" s="809"/>
      <c r="GRO8" s="809"/>
      <c r="GRP8" s="809"/>
      <c r="GRQ8" s="809"/>
      <c r="GRR8" s="809"/>
      <c r="GRS8" s="809"/>
      <c r="GRT8" s="809"/>
      <c r="GRU8" s="809"/>
      <c r="GRV8" s="809"/>
      <c r="GRW8" s="809"/>
      <c r="GRX8" s="809"/>
      <c r="GRY8" s="809"/>
      <c r="GRZ8" s="809"/>
      <c r="GSA8" s="809"/>
      <c r="GSB8" s="809"/>
      <c r="GSC8" s="809"/>
      <c r="GSD8" s="809"/>
      <c r="GSE8" s="809"/>
      <c r="GSF8" s="809"/>
      <c r="GSG8" s="809"/>
      <c r="GSH8" s="809"/>
      <c r="GSI8" s="809"/>
      <c r="GSJ8" s="809"/>
      <c r="GSK8" s="809"/>
      <c r="GSL8" s="809"/>
      <c r="GSM8" s="809"/>
      <c r="GSN8" s="809"/>
      <c r="GSO8" s="809"/>
      <c r="GSP8" s="809"/>
      <c r="GSQ8" s="809"/>
      <c r="GSR8" s="809"/>
      <c r="GSS8" s="809"/>
      <c r="GST8" s="809"/>
      <c r="GSU8" s="809"/>
      <c r="GSV8" s="809"/>
      <c r="GSW8" s="809"/>
      <c r="GSX8" s="809"/>
      <c r="GSY8" s="809"/>
      <c r="GSZ8" s="809"/>
      <c r="GTA8" s="809"/>
      <c r="GTB8" s="809"/>
      <c r="GTC8" s="809"/>
      <c r="GTD8" s="809"/>
      <c r="GTE8" s="809"/>
      <c r="GTF8" s="809"/>
      <c r="GTG8" s="809"/>
      <c r="GTH8" s="809"/>
      <c r="GTI8" s="809"/>
      <c r="GTJ8" s="809"/>
      <c r="GTK8" s="809"/>
      <c r="GTL8" s="809"/>
      <c r="GTM8" s="809"/>
      <c r="GTN8" s="809"/>
      <c r="GTO8" s="809"/>
      <c r="GTP8" s="809"/>
      <c r="GTQ8" s="809"/>
      <c r="GTR8" s="809"/>
      <c r="GTS8" s="809"/>
      <c r="GTT8" s="809"/>
      <c r="GTU8" s="809"/>
      <c r="GTV8" s="809"/>
      <c r="GTW8" s="809"/>
      <c r="GTX8" s="809"/>
      <c r="GTY8" s="809"/>
      <c r="GTZ8" s="809"/>
      <c r="GUA8" s="809"/>
      <c r="GUB8" s="809"/>
      <c r="GUC8" s="809"/>
      <c r="GUD8" s="809"/>
      <c r="GUE8" s="809"/>
      <c r="GUF8" s="809"/>
      <c r="GUG8" s="809"/>
      <c r="GUH8" s="809"/>
      <c r="GUI8" s="809"/>
      <c r="GUJ8" s="809"/>
      <c r="GUK8" s="809"/>
      <c r="GUL8" s="809"/>
      <c r="GUM8" s="809"/>
      <c r="GUN8" s="809"/>
      <c r="GUO8" s="809"/>
      <c r="GUP8" s="809"/>
      <c r="GUQ8" s="809"/>
      <c r="GUR8" s="809"/>
      <c r="GUS8" s="809"/>
      <c r="GUT8" s="809"/>
      <c r="GUU8" s="809"/>
      <c r="GUV8" s="809"/>
      <c r="GUW8" s="809"/>
      <c r="GUX8" s="809"/>
      <c r="GUY8" s="809"/>
      <c r="GUZ8" s="809"/>
      <c r="GVA8" s="809"/>
      <c r="GVB8" s="809"/>
      <c r="GVC8" s="809"/>
      <c r="GVD8" s="809"/>
      <c r="GVE8" s="809"/>
      <c r="GVF8" s="809"/>
      <c r="GVG8" s="809"/>
      <c r="GVH8" s="809"/>
      <c r="GVI8" s="809"/>
      <c r="GVJ8" s="809"/>
      <c r="GVK8" s="809"/>
      <c r="GVL8" s="809"/>
      <c r="GVM8" s="809"/>
      <c r="GVN8" s="809"/>
      <c r="GVO8" s="809"/>
      <c r="GVP8" s="809"/>
      <c r="GVQ8" s="809"/>
      <c r="GVR8" s="809"/>
      <c r="GVS8" s="809"/>
      <c r="GVT8" s="809"/>
      <c r="GVU8" s="809"/>
      <c r="GVV8" s="809"/>
      <c r="GVW8" s="809"/>
      <c r="GVX8" s="809"/>
      <c r="GVY8" s="809"/>
      <c r="GVZ8" s="809"/>
      <c r="GWA8" s="809"/>
      <c r="GWB8" s="809"/>
      <c r="GWC8" s="809"/>
      <c r="GWD8" s="809"/>
      <c r="GWE8" s="809"/>
      <c r="GWF8" s="809"/>
      <c r="GWG8" s="809"/>
      <c r="GWH8" s="809"/>
      <c r="GWI8" s="809"/>
      <c r="GWJ8" s="809"/>
      <c r="GWK8" s="809"/>
      <c r="GWL8" s="809"/>
      <c r="GWM8" s="809"/>
      <c r="GWN8" s="809"/>
      <c r="GWO8" s="809"/>
      <c r="GWP8" s="809"/>
      <c r="GWQ8" s="809"/>
      <c r="GWR8" s="809"/>
      <c r="GWS8" s="809"/>
      <c r="GWT8" s="809"/>
      <c r="GWU8" s="809"/>
      <c r="GWV8" s="809"/>
      <c r="GWW8" s="809"/>
      <c r="GWX8" s="809"/>
      <c r="GWY8" s="809"/>
      <c r="GWZ8" s="809"/>
      <c r="GXA8" s="809"/>
      <c r="GXB8" s="809"/>
      <c r="GXC8" s="809"/>
      <c r="GXD8" s="809"/>
      <c r="GXE8" s="809"/>
      <c r="GXF8" s="809"/>
      <c r="GXG8" s="809"/>
      <c r="GXH8" s="809"/>
      <c r="GXI8" s="809"/>
      <c r="GXJ8" s="809"/>
      <c r="GXK8" s="809"/>
      <c r="GXL8" s="809"/>
      <c r="GXM8" s="809"/>
      <c r="GXN8" s="809"/>
      <c r="GXO8" s="809"/>
      <c r="GXP8" s="809"/>
      <c r="GXQ8" s="809"/>
      <c r="GXR8" s="809"/>
      <c r="GXS8" s="809"/>
      <c r="GXT8" s="809"/>
      <c r="GXU8" s="809"/>
      <c r="GXV8" s="809"/>
      <c r="GXW8" s="809"/>
      <c r="GXX8" s="809"/>
      <c r="GXY8" s="809"/>
      <c r="GXZ8" s="809"/>
      <c r="GYA8" s="809"/>
      <c r="GYB8" s="809"/>
      <c r="GYC8" s="809"/>
      <c r="GYD8" s="809"/>
      <c r="GYE8" s="809"/>
      <c r="GYF8" s="809"/>
      <c r="GYG8" s="809"/>
      <c r="GYH8" s="809"/>
      <c r="GYI8" s="809"/>
      <c r="GYJ8" s="809"/>
      <c r="GYK8" s="809"/>
      <c r="GYL8" s="809"/>
      <c r="GYM8" s="809"/>
      <c r="GYN8" s="809"/>
      <c r="GYO8" s="809"/>
      <c r="GYP8" s="809"/>
      <c r="GYQ8" s="809"/>
      <c r="GYR8" s="809"/>
      <c r="GYS8" s="809"/>
      <c r="GYT8" s="809"/>
      <c r="GYU8" s="809"/>
      <c r="GYV8" s="809"/>
      <c r="GYW8" s="809"/>
      <c r="GYX8" s="809"/>
      <c r="GYY8" s="809"/>
      <c r="GYZ8" s="809"/>
      <c r="GZA8" s="809"/>
      <c r="GZB8" s="809"/>
      <c r="GZC8" s="809"/>
      <c r="GZD8" s="809"/>
      <c r="GZE8" s="809"/>
      <c r="GZF8" s="809"/>
      <c r="GZG8" s="809"/>
      <c r="GZH8" s="809"/>
      <c r="GZI8" s="809"/>
      <c r="GZJ8" s="809"/>
      <c r="GZK8" s="809"/>
      <c r="GZL8" s="809"/>
      <c r="GZM8" s="809"/>
      <c r="GZN8" s="809"/>
      <c r="GZO8" s="809"/>
      <c r="GZP8" s="809"/>
      <c r="GZQ8" s="809"/>
      <c r="GZR8" s="809"/>
      <c r="GZS8" s="809"/>
      <c r="GZT8" s="809"/>
      <c r="GZU8" s="809"/>
      <c r="GZV8" s="809"/>
      <c r="GZW8" s="809"/>
      <c r="GZX8" s="809"/>
      <c r="GZY8" s="809"/>
      <c r="GZZ8" s="809"/>
      <c r="HAA8" s="809"/>
      <c r="HAB8" s="809"/>
      <c r="HAC8" s="809"/>
      <c r="HAD8" s="809"/>
      <c r="HAE8" s="809"/>
      <c r="HAF8" s="809"/>
      <c r="HAG8" s="809"/>
      <c r="HAH8" s="809"/>
      <c r="HAI8" s="809"/>
      <c r="HAJ8" s="809"/>
      <c r="HAK8" s="809"/>
      <c r="HAL8" s="809"/>
      <c r="HAM8" s="809"/>
      <c r="HAN8" s="809"/>
      <c r="HAO8" s="809"/>
      <c r="HAP8" s="809"/>
      <c r="HAQ8" s="809"/>
      <c r="HAR8" s="809"/>
      <c r="HAS8" s="809"/>
      <c r="HAT8" s="809"/>
      <c r="HAU8" s="809"/>
      <c r="HAV8" s="809"/>
      <c r="HAW8" s="809"/>
      <c r="HAX8" s="809"/>
      <c r="HAY8" s="809"/>
      <c r="HAZ8" s="809"/>
      <c r="HBA8" s="809"/>
      <c r="HBB8" s="809"/>
      <c r="HBC8" s="809"/>
      <c r="HBD8" s="809"/>
      <c r="HBE8" s="809"/>
      <c r="HBF8" s="809"/>
      <c r="HBG8" s="809"/>
      <c r="HBH8" s="809"/>
      <c r="HBI8" s="809"/>
      <c r="HBJ8" s="809"/>
      <c r="HBK8" s="809"/>
      <c r="HBL8" s="809"/>
      <c r="HBM8" s="809"/>
      <c r="HBN8" s="809"/>
      <c r="HBO8" s="809"/>
      <c r="HBP8" s="809"/>
      <c r="HBQ8" s="809"/>
      <c r="HBR8" s="809"/>
      <c r="HBS8" s="809"/>
      <c r="HBT8" s="809"/>
      <c r="HBU8" s="809"/>
      <c r="HBV8" s="809"/>
      <c r="HBW8" s="809"/>
      <c r="HBX8" s="809"/>
      <c r="HBY8" s="809"/>
      <c r="HBZ8" s="809"/>
      <c r="HCA8" s="809"/>
      <c r="HCB8" s="809"/>
      <c r="HCC8" s="809"/>
      <c r="HCD8" s="809"/>
      <c r="HCE8" s="809"/>
      <c r="HCF8" s="809"/>
      <c r="HCG8" s="809"/>
      <c r="HCH8" s="809"/>
      <c r="HCI8" s="809"/>
      <c r="HCJ8" s="809"/>
      <c r="HCK8" s="809"/>
      <c r="HCL8" s="809"/>
      <c r="HCM8" s="809"/>
      <c r="HCN8" s="809"/>
      <c r="HCO8" s="809"/>
      <c r="HCP8" s="809"/>
      <c r="HCQ8" s="809"/>
      <c r="HCR8" s="809"/>
      <c r="HCS8" s="809"/>
      <c r="HCT8" s="809"/>
      <c r="HCU8" s="809"/>
      <c r="HCV8" s="809"/>
      <c r="HCW8" s="809"/>
      <c r="HCX8" s="809"/>
      <c r="HCY8" s="809"/>
      <c r="HCZ8" s="809"/>
      <c r="HDA8" s="809"/>
      <c r="HDB8" s="809"/>
      <c r="HDC8" s="809"/>
      <c r="HDD8" s="809"/>
      <c r="HDE8" s="809"/>
      <c r="HDF8" s="809"/>
      <c r="HDG8" s="809"/>
      <c r="HDH8" s="809"/>
      <c r="HDI8" s="809"/>
      <c r="HDJ8" s="809"/>
      <c r="HDK8" s="809"/>
      <c r="HDL8" s="809"/>
      <c r="HDM8" s="809"/>
      <c r="HDN8" s="809"/>
      <c r="HDO8" s="809"/>
      <c r="HDP8" s="809"/>
      <c r="HDQ8" s="809"/>
      <c r="HDR8" s="809"/>
      <c r="HDS8" s="809"/>
      <c r="HDT8" s="809"/>
      <c r="HDU8" s="809"/>
      <c r="HDV8" s="809"/>
      <c r="HDW8" s="809"/>
      <c r="HDX8" s="809"/>
      <c r="HDY8" s="809"/>
      <c r="HDZ8" s="809"/>
      <c r="HEA8" s="809"/>
      <c r="HEB8" s="809"/>
      <c r="HEC8" s="809"/>
      <c r="HED8" s="809"/>
      <c r="HEE8" s="809"/>
      <c r="HEF8" s="809"/>
      <c r="HEG8" s="809"/>
      <c r="HEH8" s="809"/>
      <c r="HEI8" s="809"/>
      <c r="HEJ8" s="809"/>
      <c r="HEK8" s="809"/>
      <c r="HEL8" s="809"/>
      <c r="HEM8" s="809"/>
      <c r="HEN8" s="809"/>
      <c r="HEO8" s="809"/>
      <c r="HEP8" s="809"/>
      <c r="HEQ8" s="809"/>
      <c r="HER8" s="809"/>
      <c r="HES8" s="809"/>
      <c r="HET8" s="809"/>
      <c r="HEU8" s="809"/>
      <c r="HEV8" s="809"/>
      <c r="HEW8" s="809"/>
      <c r="HEX8" s="809"/>
      <c r="HEY8" s="809"/>
      <c r="HEZ8" s="809"/>
      <c r="HFA8" s="809"/>
      <c r="HFB8" s="809"/>
      <c r="HFC8" s="809"/>
      <c r="HFD8" s="809"/>
      <c r="HFE8" s="809"/>
      <c r="HFF8" s="809"/>
      <c r="HFG8" s="809"/>
      <c r="HFH8" s="809"/>
      <c r="HFI8" s="809"/>
      <c r="HFJ8" s="809"/>
      <c r="HFK8" s="809"/>
      <c r="HFL8" s="809"/>
      <c r="HFM8" s="809"/>
      <c r="HFN8" s="809"/>
      <c r="HFO8" s="809"/>
      <c r="HFP8" s="809"/>
      <c r="HFQ8" s="809"/>
      <c r="HFR8" s="809"/>
      <c r="HFS8" s="809"/>
      <c r="HFT8" s="809"/>
      <c r="HFU8" s="809"/>
      <c r="HFV8" s="809"/>
      <c r="HFW8" s="809"/>
      <c r="HFX8" s="809"/>
      <c r="HFY8" s="809"/>
      <c r="HFZ8" s="809"/>
      <c r="HGA8" s="809"/>
      <c r="HGB8" s="809"/>
      <c r="HGC8" s="809"/>
      <c r="HGD8" s="809"/>
      <c r="HGE8" s="809"/>
      <c r="HGF8" s="809"/>
      <c r="HGG8" s="809"/>
      <c r="HGH8" s="809"/>
      <c r="HGI8" s="809"/>
      <c r="HGJ8" s="809"/>
      <c r="HGK8" s="809"/>
      <c r="HGL8" s="809"/>
      <c r="HGM8" s="809"/>
      <c r="HGN8" s="809"/>
      <c r="HGO8" s="809"/>
      <c r="HGP8" s="809"/>
      <c r="HGQ8" s="809"/>
      <c r="HGR8" s="809"/>
      <c r="HGS8" s="809"/>
      <c r="HGT8" s="809"/>
      <c r="HGU8" s="809"/>
      <c r="HGV8" s="809"/>
      <c r="HGW8" s="809"/>
      <c r="HGX8" s="809"/>
      <c r="HGY8" s="809"/>
      <c r="HGZ8" s="809"/>
      <c r="HHA8" s="809"/>
      <c r="HHB8" s="809"/>
      <c r="HHC8" s="809"/>
      <c r="HHD8" s="809"/>
      <c r="HHE8" s="809"/>
      <c r="HHF8" s="809"/>
      <c r="HHG8" s="809"/>
      <c r="HHH8" s="809"/>
      <c r="HHI8" s="809"/>
      <c r="HHJ8" s="809"/>
      <c r="HHK8" s="809"/>
      <c r="HHL8" s="809"/>
      <c r="HHM8" s="809"/>
      <c r="HHN8" s="809"/>
      <c r="HHO8" s="809"/>
      <c r="HHP8" s="809"/>
      <c r="HHQ8" s="809"/>
      <c r="HHR8" s="809"/>
      <c r="HHS8" s="809"/>
      <c r="HHT8" s="809"/>
      <c r="HHU8" s="809"/>
      <c r="HHV8" s="809"/>
      <c r="HHW8" s="809"/>
      <c r="HHX8" s="809"/>
      <c r="HHY8" s="809"/>
      <c r="HHZ8" s="809"/>
      <c r="HIA8" s="809"/>
      <c r="HIB8" s="809"/>
      <c r="HIC8" s="809"/>
      <c r="HID8" s="809"/>
      <c r="HIE8" s="809"/>
      <c r="HIF8" s="809"/>
      <c r="HIG8" s="809"/>
      <c r="HIH8" s="809"/>
      <c r="HII8" s="809"/>
      <c r="HIJ8" s="809"/>
      <c r="HIK8" s="809"/>
      <c r="HIL8" s="809"/>
      <c r="HIM8" s="809"/>
      <c r="HIN8" s="809"/>
      <c r="HIO8" s="809"/>
      <c r="HIP8" s="809"/>
      <c r="HIQ8" s="809"/>
      <c r="HIR8" s="809"/>
      <c r="HIS8" s="809"/>
      <c r="HIT8" s="809"/>
      <c r="HIU8" s="809"/>
      <c r="HIV8" s="809"/>
      <c r="HIW8" s="809"/>
      <c r="HIX8" s="809"/>
      <c r="HIY8" s="809"/>
      <c r="HIZ8" s="809"/>
      <c r="HJA8" s="809"/>
      <c r="HJB8" s="809"/>
      <c r="HJC8" s="809"/>
      <c r="HJD8" s="809"/>
      <c r="HJE8" s="809"/>
      <c r="HJF8" s="809"/>
      <c r="HJG8" s="809"/>
      <c r="HJH8" s="809"/>
      <c r="HJI8" s="809"/>
      <c r="HJJ8" s="809"/>
      <c r="HJK8" s="809"/>
      <c r="HJL8" s="809"/>
      <c r="HJM8" s="809"/>
      <c r="HJN8" s="809"/>
      <c r="HJO8" s="809"/>
      <c r="HJP8" s="809"/>
      <c r="HJQ8" s="809"/>
      <c r="HJR8" s="809"/>
      <c r="HJS8" s="809"/>
      <c r="HJT8" s="809"/>
      <c r="HJU8" s="809"/>
      <c r="HJV8" s="809"/>
      <c r="HJW8" s="809"/>
      <c r="HJX8" s="809"/>
      <c r="HJY8" s="809"/>
      <c r="HJZ8" s="809"/>
      <c r="HKA8" s="809"/>
      <c r="HKB8" s="809"/>
      <c r="HKC8" s="809"/>
      <c r="HKD8" s="809"/>
      <c r="HKE8" s="809"/>
      <c r="HKF8" s="809"/>
      <c r="HKG8" s="809"/>
      <c r="HKH8" s="809"/>
      <c r="HKI8" s="809"/>
      <c r="HKJ8" s="809"/>
      <c r="HKK8" s="809"/>
      <c r="HKL8" s="809"/>
      <c r="HKM8" s="809"/>
      <c r="HKN8" s="809"/>
      <c r="HKO8" s="809"/>
      <c r="HKP8" s="809"/>
      <c r="HKQ8" s="809"/>
      <c r="HKR8" s="809"/>
      <c r="HKS8" s="809"/>
      <c r="HKT8" s="809"/>
      <c r="HKU8" s="809"/>
      <c r="HKV8" s="809"/>
      <c r="HKW8" s="809"/>
      <c r="HKX8" s="809"/>
      <c r="HKY8" s="809"/>
      <c r="HKZ8" s="809"/>
      <c r="HLA8" s="809"/>
      <c r="HLB8" s="809"/>
      <c r="HLC8" s="809"/>
      <c r="HLD8" s="809"/>
      <c r="HLE8" s="809"/>
      <c r="HLF8" s="809"/>
      <c r="HLG8" s="809"/>
      <c r="HLH8" s="809"/>
      <c r="HLI8" s="809"/>
      <c r="HLJ8" s="809"/>
      <c r="HLK8" s="809"/>
      <c r="HLL8" s="809"/>
      <c r="HLM8" s="809"/>
      <c r="HLN8" s="809"/>
      <c r="HLO8" s="809"/>
      <c r="HLP8" s="809"/>
      <c r="HLQ8" s="809"/>
      <c r="HLR8" s="809"/>
      <c r="HLS8" s="809"/>
      <c r="HLT8" s="809"/>
      <c r="HLU8" s="809"/>
      <c r="HLV8" s="809"/>
      <c r="HLW8" s="809"/>
      <c r="HLX8" s="809"/>
      <c r="HLY8" s="809"/>
      <c r="HLZ8" s="809"/>
      <c r="HMA8" s="809"/>
      <c r="HMB8" s="809"/>
      <c r="HMC8" s="809"/>
      <c r="HMD8" s="809"/>
      <c r="HME8" s="809"/>
      <c r="HMF8" s="809"/>
      <c r="HMG8" s="809"/>
      <c r="HMH8" s="809"/>
      <c r="HMI8" s="809"/>
      <c r="HMJ8" s="809"/>
      <c r="HMK8" s="809"/>
      <c r="HML8" s="809"/>
      <c r="HMM8" s="809"/>
      <c r="HMN8" s="809"/>
      <c r="HMO8" s="809"/>
      <c r="HMP8" s="809"/>
      <c r="HMQ8" s="809"/>
      <c r="HMR8" s="809"/>
      <c r="HMS8" s="809"/>
      <c r="HMT8" s="809"/>
      <c r="HMU8" s="809"/>
      <c r="HMV8" s="809"/>
      <c r="HMW8" s="809"/>
      <c r="HMX8" s="809"/>
      <c r="HMY8" s="809"/>
      <c r="HMZ8" s="809"/>
      <c r="HNA8" s="809"/>
      <c r="HNB8" s="809"/>
      <c r="HNC8" s="809"/>
      <c r="HND8" s="809"/>
      <c r="HNE8" s="809"/>
      <c r="HNF8" s="809"/>
      <c r="HNG8" s="809"/>
      <c r="HNH8" s="809"/>
      <c r="HNI8" s="809"/>
      <c r="HNJ8" s="809"/>
      <c r="HNK8" s="809"/>
      <c r="HNL8" s="809"/>
      <c r="HNM8" s="809"/>
      <c r="HNN8" s="809"/>
      <c r="HNO8" s="809"/>
      <c r="HNP8" s="809"/>
      <c r="HNQ8" s="809"/>
      <c r="HNR8" s="809"/>
      <c r="HNS8" s="809"/>
      <c r="HNT8" s="809"/>
      <c r="HNU8" s="809"/>
      <c r="HNV8" s="809"/>
      <c r="HNW8" s="809"/>
      <c r="HNX8" s="809"/>
      <c r="HNY8" s="809"/>
      <c r="HNZ8" s="809"/>
      <c r="HOA8" s="809"/>
      <c r="HOB8" s="809"/>
      <c r="HOC8" s="809"/>
      <c r="HOD8" s="809"/>
      <c r="HOE8" s="809"/>
      <c r="HOF8" s="809"/>
      <c r="HOG8" s="809"/>
      <c r="HOH8" s="809"/>
      <c r="HOI8" s="809"/>
      <c r="HOJ8" s="809"/>
      <c r="HOK8" s="809"/>
      <c r="HOL8" s="809"/>
      <c r="HOM8" s="809"/>
      <c r="HON8" s="809"/>
      <c r="HOO8" s="809"/>
      <c r="HOP8" s="809"/>
      <c r="HOQ8" s="809"/>
      <c r="HOR8" s="809"/>
      <c r="HOS8" s="809"/>
      <c r="HOT8" s="809"/>
      <c r="HOU8" s="809"/>
      <c r="HOV8" s="809"/>
      <c r="HOW8" s="809"/>
      <c r="HOX8" s="809"/>
      <c r="HOY8" s="809"/>
      <c r="HOZ8" s="809"/>
      <c r="HPA8" s="809"/>
      <c r="HPB8" s="809"/>
      <c r="HPC8" s="809"/>
      <c r="HPD8" s="809"/>
      <c r="HPE8" s="809"/>
      <c r="HPF8" s="809"/>
      <c r="HPG8" s="809"/>
      <c r="HPH8" s="809"/>
      <c r="HPI8" s="809"/>
      <c r="HPJ8" s="809"/>
      <c r="HPK8" s="809"/>
      <c r="HPL8" s="809"/>
      <c r="HPM8" s="809"/>
      <c r="HPN8" s="809"/>
      <c r="HPO8" s="809"/>
      <c r="HPP8" s="809"/>
      <c r="HPQ8" s="809"/>
      <c r="HPR8" s="809"/>
      <c r="HPS8" s="809"/>
      <c r="HPT8" s="809"/>
      <c r="HPU8" s="809"/>
      <c r="HPV8" s="809"/>
      <c r="HPW8" s="809"/>
      <c r="HPX8" s="809"/>
      <c r="HPY8" s="809"/>
      <c r="HPZ8" s="809"/>
      <c r="HQA8" s="809"/>
      <c r="HQB8" s="809"/>
      <c r="HQC8" s="809"/>
      <c r="HQD8" s="809"/>
      <c r="HQE8" s="809"/>
      <c r="HQF8" s="809"/>
      <c r="HQG8" s="809"/>
      <c r="HQH8" s="809"/>
      <c r="HQI8" s="809"/>
      <c r="HQJ8" s="809"/>
      <c r="HQK8" s="809"/>
      <c r="HQL8" s="809"/>
      <c r="HQM8" s="809"/>
      <c r="HQN8" s="809"/>
      <c r="HQO8" s="809"/>
      <c r="HQP8" s="809"/>
      <c r="HQQ8" s="809"/>
      <c r="HQR8" s="809"/>
      <c r="HQS8" s="809"/>
      <c r="HQT8" s="809"/>
      <c r="HQU8" s="809"/>
      <c r="HQV8" s="809"/>
      <c r="HQW8" s="809"/>
      <c r="HQX8" s="809"/>
      <c r="HQY8" s="809"/>
      <c r="HQZ8" s="809"/>
      <c r="HRA8" s="809"/>
      <c r="HRB8" s="809"/>
      <c r="HRC8" s="809"/>
      <c r="HRD8" s="809"/>
      <c r="HRE8" s="809"/>
      <c r="HRF8" s="809"/>
      <c r="HRG8" s="809"/>
      <c r="HRH8" s="809"/>
      <c r="HRI8" s="809"/>
      <c r="HRJ8" s="809"/>
      <c r="HRK8" s="809"/>
      <c r="HRL8" s="809"/>
      <c r="HRM8" s="809"/>
      <c r="HRN8" s="809"/>
      <c r="HRO8" s="809"/>
      <c r="HRP8" s="809"/>
      <c r="HRQ8" s="809"/>
      <c r="HRR8" s="809"/>
      <c r="HRS8" s="809"/>
      <c r="HRT8" s="809"/>
      <c r="HRU8" s="809"/>
      <c r="HRV8" s="809"/>
      <c r="HRW8" s="809"/>
      <c r="HRX8" s="809"/>
      <c r="HRY8" s="809"/>
      <c r="HRZ8" s="809"/>
      <c r="HSA8" s="809"/>
      <c r="HSB8" s="809"/>
      <c r="HSC8" s="809"/>
      <c r="HSD8" s="809"/>
      <c r="HSE8" s="809"/>
      <c r="HSF8" s="809"/>
      <c r="HSG8" s="809"/>
      <c r="HSH8" s="809"/>
      <c r="HSI8" s="809"/>
      <c r="HSJ8" s="809"/>
      <c r="HSK8" s="809"/>
      <c r="HSL8" s="809"/>
      <c r="HSM8" s="809"/>
      <c r="HSN8" s="809"/>
      <c r="HSO8" s="809"/>
      <c r="HSP8" s="809"/>
      <c r="HSQ8" s="809"/>
      <c r="HSR8" s="809"/>
      <c r="HSS8" s="809"/>
      <c r="HST8" s="809"/>
      <c r="HSU8" s="809"/>
      <c r="HSV8" s="809"/>
      <c r="HSW8" s="809"/>
      <c r="HSX8" s="809"/>
      <c r="HSY8" s="809"/>
      <c r="HSZ8" s="809"/>
      <c r="HTA8" s="809"/>
      <c r="HTB8" s="809"/>
      <c r="HTC8" s="809"/>
      <c r="HTD8" s="809"/>
      <c r="HTE8" s="809"/>
      <c r="HTF8" s="809"/>
      <c r="HTG8" s="809"/>
      <c r="HTH8" s="809"/>
      <c r="HTI8" s="809"/>
      <c r="HTJ8" s="809"/>
      <c r="HTK8" s="809"/>
      <c r="HTL8" s="809"/>
      <c r="HTM8" s="809"/>
      <c r="HTN8" s="809"/>
      <c r="HTO8" s="809"/>
      <c r="HTP8" s="809"/>
      <c r="HTQ8" s="809"/>
      <c r="HTR8" s="809"/>
      <c r="HTS8" s="809"/>
      <c r="HTT8" s="809"/>
      <c r="HTU8" s="809"/>
      <c r="HTV8" s="809"/>
      <c r="HTW8" s="809"/>
      <c r="HTX8" s="809"/>
      <c r="HTY8" s="809"/>
      <c r="HTZ8" s="809"/>
      <c r="HUA8" s="809"/>
      <c r="HUB8" s="809"/>
      <c r="HUC8" s="809"/>
      <c r="HUD8" s="809"/>
      <c r="HUE8" s="809"/>
      <c r="HUF8" s="809"/>
      <c r="HUG8" s="809"/>
      <c r="HUH8" s="809"/>
      <c r="HUI8" s="809"/>
      <c r="HUJ8" s="809"/>
      <c r="HUK8" s="809"/>
      <c r="HUL8" s="809"/>
      <c r="HUM8" s="809"/>
      <c r="HUN8" s="809"/>
      <c r="HUO8" s="809"/>
      <c r="HUP8" s="809"/>
      <c r="HUQ8" s="809"/>
      <c r="HUR8" s="809"/>
      <c r="HUS8" s="809"/>
      <c r="HUT8" s="809"/>
      <c r="HUU8" s="809"/>
      <c r="HUV8" s="809"/>
      <c r="HUW8" s="809"/>
      <c r="HUX8" s="809"/>
      <c r="HUY8" s="809"/>
      <c r="HUZ8" s="809"/>
      <c r="HVA8" s="809"/>
      <c r="HVB8" s="809"/>
      <c r="HVC8" s="809"/>
      <c r="HVD8" s="809"/>
      <c r="HVE8" s="809"/>
      <c r="HVF8" s="809"/>
      <c r="HVG8" s="809"/>
      <c r="HVH8" s="809"/>
      <c r="HVI8" s="809"/>
      <c r="HVJ8" s="809"/>
      <c r="HVK8" s="809"/>
      <c r="HVL8" s="809"/>
      <c r="HVM8" s="809"/>
      <c r="HVN8" s="809"/>
      <c r="HVO8" s="809"/>
      <c r="HVP8" s="809"/>
      <c r="HVQ8" s="809"/>
      <c r="HVR8" s="809"/>
      <c r="HVS8" s="809"/>
      <c r="HVT8" s="809"/>
      <c r="HVU8" s="809"/>
      <c r="HVV8" s="809"/>
      <c r="HVW8" s="809"/>
      <c r="HVX8" s="809"/>
      <c r="HVY8" s="809"/>
      <c r="HVZ8" s="809"/>
      <c r="HWA8" s="809"/>
      <c r="HWB8" s="809"/>
      <c r="HWC8" s="809"/>
      <c r="HWD8" s="809"/>
      <c r="HWE8" s="809"/>
      <c r="HWF8" s="809"/>
      <c r="HWG8" s="809"/>
      <c r="HWH8" s="809"/>
      <c r="HWI8" s="809"/>
      <c r="HWJ8" s="809"/>
      <c r="HWK8" s="809"/>
      <c r="HWL8" s="809"/>
      <c r="HWM8" s="809"/>
      <c r="HWN8" s="809"/>
      <c r="HWO8" s="809"/>
      <c r="HWP8" s="809"/>
      <c r="HWQ8" s="809"/>
      <c r="HWR8" s="809"/>
      <c r="HWS8" s="809"/>
      <c r="HWT8" s="809"/>
      <c r="HWU8" s="809"/>
      <c r="HWV8" s="809"/>
      <c r="HWW8" s="809"/>
      <c r="HWX8" s="809"/>
      <c r="HWY8" s="809"/>
      <c r="HWZ8" s="809"/>
      <c r="HXA8" s="809"/>
      <c r="HXB8" s="809"/>
      <c r="HXC8" s="809"/>
      <c r="HXD8" s="809"/>
      <c r="HXE8" s="809"/>
      <c r="HXF8" s="809"/>
      <c r="HXG8" s="809"/>
      <c r="HXH8" s="809"/>
      <c r="HXI8" s="809"/>
      <c r="HXJ8" s="809"/>
      <c r="HXK8" s="809"/>
      <c r="HXL8" s="809"/>
      <c r="HXM8" s="809"/>
      <c r="HXN8" s="809"/>
      <c r="HXO8" s="809"/>
      <c r="HXP8" s="809"/>
      <c r="HXQ8" s="809"/>
      <c r="HXR8" s="809"/>
      <c r="HXS8" s="809"/>
      <c r="HXT8" s="809"/>
      <c r="HXU8" s="809"/>
      <c r="HXV8" s="809"/>
      <c r="HXW8" s="809"/>
      <c r="HXX8" s="809"/>
      <c r="HXY8" s="809"/>
      <c r="HXZ8" s="809"/>
      <c r="HYA8" s="809"/>
      <c r="HYB8" s="809"/>
      <c r="HYC8" s="809"/>
      <c r="HYD8" s="809"/>
      <c r="HYE8" s="809"/>
      <c r="HYF8" s="809"/>
      <c r="HYG8" s="809"/>
      <c r="HYH8" s="809"/>
      <c r="HYI8" s="809"/>
      <c r="HYJ8" s="809"/>
      <c r="HYK8" s="809"/>
      <c r="HYL8" s="809"/>
      <c r="HYM8" s="809"/>
      <c r="HYN8" s="809"/>
      <c r="HYO8" s="809"/>
      <c r="HYP8" s="809"/>
      <c r="HYQ8" s="809"/>
      <c r="HYR8" s="809"/>
      <c r="HYS8" s="809"/>
      <c r="HYT8" s="809"/>
      <c r="HYU8" s="809"/>
      <c r="HYV8" s="809"/>
      <c r="HYW8" s="809"/>
      <c r="HYX8" s="809"/>
      <c r="HYY8" s="809"/>
      <c r="HYZ8" s="809"/>
      <c r="HZA8" s="809"/>
      <c r="HZB8" s="809"/>
      <c r="HZC8" s="809"/>
      <c r="HZD8" s="809"/>
      <c r="HZE8" s="809"/>
      <c r="HZF8" s="809"/>
      <c r="HZG8" s="809"/>
      <c r="HZH8" s="809"/>
      <c r="HZI8" s="809"/>
      <c r="HZJ8" s="809"/>
      <c r="HZK8" s="809"/>
      <c r="HZL8" s="809"/>
      <c r="HZM8" s="809"/>
      <c r="HZN8" s="809"/>
      <c r="HZO8" s="809"/>
      <c r="HZP8" s="809"/>
      <c r="HZQ8" s="809"/>
      <c r="HZR8" s="809"/>
      <c r="HZS8" s="809"/>
      <c r="HZT8" s="809"/>
      <c r="HZU8" s="809"/>
      <c r="HZV8" s="809"/>
      <c r="HZW8" s="809"/>
      <c r="HZX8" s="809"/>
      <c r="HZY8" s="809"/>
      <c r="HZZ8" s="809"/>
      <c r="IAA8" s="809"/>
      <c r="IAB8" s="809"/>
      <c r="IAC8" s="809"/>
      <c r="IAD8" s="809"/>
      <c r="IAE8" s="809"/>
      <c r="IAF8" s="809"/>
      <c r="IAG8" s="809"/>
      <c r="IAH8" s="809"/>
      <c r="IAI8" s="809"/>
      <c r="IAJ8" s="809"/>
      <c r="IAK8" s="809"/>
      <c r="IAL8" s="809"/>
      <c r="IAM8" s="809"/>
      <c r="IAN8" s="809"/>
      <c r="IAO8" s="809"/>
      <c r="IAP8" s="809"/>
      <c r="IAQ8" s="809"/>
      <c r="IAR8" s="809"/>
      <c r="IAS8" s="809"/>
      <c r="IAT8" s="809"/>
      <c r="IAU8" s="809"/>
      <c r="IAV8" s="809"/>
      <c r="IAW8" s="809"/>
      <c r="IAX8" s="809"/>
      <c r="IAY8" s="809"/>
      <c r="IAZ8" s="809"/>
      <c r="IBA8" s="809"/>
      <c r="IBB8" s="809"/>
      <c r="IBC8" s="809"/>
      <c r="IBD8" s="809"/>
      <c r="IBE8" s="809"/>
      <c r="IBF8" s="809"/>
      <c r="IBG8" s="809"/>
      <c r="IBH8" s="809"/>
      <c r="IBI8" s="809"/>
      <c r="IBJ8" s="809"/>
      <c r="IBK8" s="809"/>
      <c r="IBL8" s="809"/>
      <c r="IBM8" s="809"/>
      <c r="IBN8" s="809"/>
      <c r="IBO8" s="809"/>
      <c r="IBP8" s="809"/>
      <c r="IBQ8" s="809"/>
      <c r="IBR8" s="809"/>
      <c r="IBS8" s="809"/>
      <c r="IBT8" s="809"/>
      <c r="IBU8" s="809"/>
      <c r="IBV8" s="809"/>
      <c r="IBW8" s="809"/>
      <c r="IBX8" s="809"/>
      <c r="IBY8" s="809"/>
      <c r="IBZ8" s="809"/>
      <c r="ICA8" s="809"/>
      <c r="ICB8" s="809"/>
      <c r="ICC8" s="809"/>
      <c r="ICD8" s="809"/>
      <c r="ICE8" s="809"/>
      <c r="ICF8" s="809"/>
      <c r="ICG8" s="809"/>
      <c r="ICH8" s="809"/>
      <c r="ICI8" s="809"/>
      <c r="ICJ8" s="809"/>
      <c r="ICK8" s="809"/>
      <c r="ICL8" s="809"/>
      <c r="ICM8" s="809"/>
      <c r="ICN8" s="809"/>
      <c r="ICO8" s="809"/>
      <c r="ICP8" s="809"/>
      <c r="ICQ8" s="809"/>
      <c r="ICR8" s="809"/>
      <c r="ICS8" s="809"/>
      <c r="ICT8" s="809"/>
      <c r="ICU8" s="809"/>
      <c r="ICV8" s="809"/>
      <c r="ICW8" s="809"/>
      <c r="ICX8" s="809"/>
      <c r="ICY8" s="809"/>
      <c r="ICZ8" s="809"/>
      <c r="IDA8" s="809"/>
      <c r="IDB8" s="809"/>
      <c r="IDC8" s="809"/>
      <c r="IDD8" s="809"/>
      <c r="IDE8" s="809"/>
      <c r="IDF8" s="809"/>
      <c r="IDG8" s="809"/>
      <c r="IDH8" s="809"/>
      <c r="IDI8" s="809"/>
      <c r="IDJ8" s="809"/>
      <c r="IDK8" s="809"/>
      <c r="IDL8" s="809"/>
      <c r="IDM8" s="809"/>
      <c r="IDN8" s="809"/>
      <c r="IDO8" s="809"/>
      <c r="IDP8" s="809"/>
      <c r="IDQ8" s="809"/>
      <c r="IDR8" s="809"/>
      <c r="IDS8" s="809"/>
      <c r="IDT8" s="809"/>
      <c r="IDU8" s="809"/>
      <c r="IDV8" s="809"/>
      <c r="IDW8" s="809"/>
      <c r="IDX8" s="809"/>
      <c r="IDY8" s="809"/>
      <c r="IDZ8" s="809"/>
      <c r="IEA8" s="809"/>
      <c r="IEB8" s="809"/>
      <c r="IEC8" s="809"/>
      <c r="IED8" s="809"/>
      <c r="IEE8" s="809"/>
      <c r="IEF8" s="809"/>
      <c r="IEG8" s="809"/>
      <c r="IEH8" s="809"/>
      <c r="IEI8" s="809"/>
      <c r="IEJ8" s="809"/>
      <c r="IEK8" s="809"/>
      <c r="IEL8" s="809"/>
      <c r="IEM8" s="809"/>
      <c r="IEN8" s="809"/>
      <c r="IEO8" s="809"/>
      <c r="IEP8" s="809"/>
      <c r="IEQ8" s="809"/>
      <c r="IER8" s="809"/>
      <c r="IES8" s="809"/>
      <c r="IET8" s="809"/>
      <c r="IEU8" s="809"/>
      <c r="IEV8" s="809"/>
      <c r="IEW8" s="809"/>
      <c r="IEX8" s="809"/>
      <c r="IEY8" s="809"/>
      <c r="IEZ8" s="809"/>
      <c r="IFA8" s="809"/>
      <c r="IFB8" s="809"/>
      <c r="IFC8" s="809"/>
      <c r="IFD8" s="809"/>
      <c r="IFE8" s="809"/>
      <c r="IFF8" s="809"/>
      <c r="IFG8" s="809"/>
      <c r="IFH8" s="809"/>
      <c r="IFI8" s="809"/>
      <c r="IFJ8" s="809"/>
      <c r="IFK8" s="809"/>
      <c r="IFL8" s="809"/>
      <c r="IFM8" s="809"/>
      <c r="IFN8" s="809"/>
      <c r="IFO8" s="809"/>
      <c r="IFP8" s="809"/>
      <c r="IFQ8" s="809"/>
      <c r="IFR8" s="809"/>
      <c r="IFS8" s="809"/>
      <c r="IFT8" s="809"/>
      <c r="IFU8" s="809"/>
      <c r="IFV8" s="809"/>
      <c r="IFW8" s="809"/>
      <c r="IFX8" s="809"/>
      <c r="IFY8" s="809"/>
      <c r="IFZ8" s="809"/>
      <c r="IGA8" s="809"/>
      <c r="IGB8" s="809"/>
      <c r="IGC8" s="809"/>
      <c r="IGD8" s="809"/>
      <c r="IGE8" s="809"/>
      <c r="IGF8" s="809"/>
      <c r="IGG8" s="809"/>
      <c r="IGH8" s="809"/>
      <c r="IGI8" s="809"/>
      <c r="IGJ8" s="809"/>
      <c r="IGK8" s="809"/>
      <c r="IGL8" s="809"/>
      <c r="IGM8" s="809"/>
      <c r="IGN8" s="809"/>
      <c r="IGO8" s="809"/>
      <c r="IGP8" s="809"/>
      <c r="IGQ8" s="809"/>
      <c r="IGR8" s="809"/>
      <c r="IGS8" s="809"/>
      <c r="IGT8" s="809"/>
      <c r="IGU8" s="809"/>
      <c r="IGV8" s="809"/>
      <c r="IGW8" s="809"/>
      <c r="IGX8" s="809"/>
      <c r="IGY8" s="809"/>
      <c r="IGZ8" s="809"/>
      <c r="IHA8" s="809"/>
      <c r="IHB8" s="809"/>
      <c r="IHC8" s="809"/>
      <c r="IHD8" s="809"/>
      <c r="IHE8" s="809"/>
      <c r="IHF8" s="809"/>
      <c r="IHG8" s="809"/>
      <c r="IHH8" s="809"/>
      <c r="IHI8" s="809"/>
      <c r="IHJ8" s="809"/>
      <c r="IHK8" s="809"/>
      <c r="IHL8" s="809"/>
      <c r="IHM8" s="809"/>
      <c r="IHN8" s="809"/>
      <c r="IHO8" s="809"/>
      <c r="IHP8" s="809"/>
      <c r="IHQ8" s="809"/>
      <c r="IHR8" s="809"/>
      <c r="IHS8" s="809"/>
      <c r="IHT8" s="809"/>
      <c r="IHU8" s="809"/>
      <c r="IHV8" s="809"/>
      <c r="IHW8" s="809"/>
      <c r="IHX8" s="809"/>
      <c r="IHY8" s="809"/>
      <c r="IHZ8" s="809"/>
      <c r="IIA8" s="809"/>
      <c r="IIB8" s="809"/>
      <c r="IIC8" s="809"/>
      <c r="IID8" s="809"/>
      <c r="IIE8" s="809"/>
      <c r="IIF8" s="809"/>
      <c r="IIG8" s="809"/>
      <c r="IIH8" s="809"/>
      <c r="III8" s="809"/>
      <c r="IIJ8" s="809"/>
      <c r="IIK8" s="809"/>
      <c r="IIL8" s="809"/>
      <c r="IIM8" s="809"/>
      <c r="IIN8" s="809"/>
      <c r="IIO8" s="809"/>
      <c r="IIP8" s="809"/>
      <c r="IIQ8" s="809"/>
      <c r="IIR8" s="809"/>
      <c r="IIS8" s="809"/>
      <c r="IIT8" s="809"/>
      <c r="IIU8" s="809"/>
      <c r="IIV8" s="809"/>
      <c r="IIW8" s="809"/>
      <c r="IIX8" s="809"/>
      <c r="IIY8" s="809"/>
      <c r="IIZ8" s="809"/>
      <c r="IJA8" s="809"/>
      <c r="IJB8" s="809"/>
      <c r="IJC8" s="809"/>
      <c r="IJD8" s="809"/>
      <c r="IJE8" s="809"/>
      <c r="IJF8" s="809"/>
      <c r="IJG8" s="809"/>
      <c r="IJH8" s="809"/>
      <c r="IJI8" s="809"/>
      <c r="IJJ8" s="809"/>
      <c r="IJK8" s="809"/>
      <c r="IJL8" s="809"/>
      <c r="IJM8" s="809"/>
      <c r="IJN8" s="809"/>
      <c r="IJO8" s="809"/>
      <c r="IJP8" s="809"/>
      <c r="IJQ8" s="809"/>
      <c r="IJR8" s="809"/>
      <c r="IJS8" s="809"/>
      <c r="IJT8" s="809"/>
      <c r="IJU8" s="809"/>
      <c r="IJV8" s="809"/>
      <c r="IJW8" s="809"/>
      <c r="IJX8" s="809"/>
      <c r="IJY8" s="809"/>
      <c r="IJZ8" s="809"/>
      <c r="IKA8" s="809"/>
      <c r="IKB8" s="809"/>
      <c r="IKC8" s="809"/>
      <c r="IKD8" s="809"/>
      <c r="IKE8" s="809"/>
      <c r="IKF8" s="809"/>
      <c r="IKG8" s="809"/>
      <c r="IKH8" s="809"/>
      <c r="IKI8" s="809"/>
      <c r="IKJ8" s="809"/>
      <c r="IKK8" s="809"/>
      <c r="IKL8" s="809"/>
      <c r="IKM8" s="809"/>
      <c r="IKN8" s="809"/>
      <c r="IKO8" s="809"/>
      <c r="IKP8" s="809"/>
      <c r="IKQ8" s="809"/>
      <c r="IKR8" s="809"/>
      <c r="IKS8" s="809"/>
      <c r="IKT8" s="809"/>
      <c r="IKU8" s="809"/>
      <c r="IKV8" s="809"/>
      <c r="IKW8" s="809"/>
      <c r="IKX8" s="809"/>
      <c r="IKY8" s="809"/>
      <c r="IKZ8" s="809"/>
      <c r="ILA8" s="809"/>
      <c r="ILB8" s="809"/>
      <c r="ILC8" s="809"/>
      <c r="ILD8" s="809"/>
      <c r="ILE8" s="809"/>
      <c r="ILF8" s="809"/>
      <c r="ILG8" s="809"/>
      <c r="ILH8" s="809"/>
      <c r="ILI8" s="809"/>
      <c r="ILJ8" s="809"/>
      <c r="ILK8" s="809"/>
      <c r="ILL8" s="809"/>
      <c r="ILM8" s="809"/>
      <c r="ILN8" s="809"/>
      <c r="ILO8" s="809"/>
      <c r="ILP8" s="809"/>
      <c r="ILQ8" s="809"/>
      <c r="ILR8" s="809"/>
      <c r="ILS8" s="809"/>
      <c r="ILT8" s="809"/>
      <c r="ILU8" s="809"/>
      <c r="ILV8" s="809"/>
      <c r="ILW8" s="809"/>
      <c r="ILX8" s="809"/>
      <c r="ILY8" s="809"/>
      <c r="ILZ8" s="809"/>
      <c r="IMA8" s="809"/>
      <c r="IMB8" s="809"/>
      <c r="IMC8" s="809"/>
      <c r="IMD8" s="809"/>
      <c r="IME8" s="809"/>
      <c r="IMF8" s="809"/>
      <c r="IMG8" s="809"/>
      <c r="IMH8" s="809"/>
      <c r="IMI8" s="809"/>
      <c r="IMJ8" s="809"/>
      <c r="IMK8" s="809"/>
      <c r="IML8" s="809"/>
      <c r="IMM8" s="809"/>
      <c r="IMN8" s="809"/>
      <c r="IMO8" s="809"/>
      <c r="IMP8" s="809"/>
      <c r="IMQ8" s="809"/>
      <c r="IMR8" s="809"/>
      <c r="IMS8" s="809"/>
      <c r="IMT8" s="809"/>
      <c r="IMU8" s="809"/>
      <c r="IMV8" s="809"/>
      <c r="IMW8" s="809"/>
      <c r="IMX8" s="809"/>
      <c r="IMY8" s="809"/>
      <c r="IMZ8" s="809"/>
      <c r="INA8" s="809"/>
      <c r="INB8" s="809"/>
      <c r="INC8" s="809"/>
      <c r="IND8" s="809"/>
      <c r="INE8" s="809"/>
      <c r="INF8" s="809"/>
      <c r="ING8" s="809"/>
      <c r="INH8" s="809"/>
      <c r="INI8" s="809"/>
      <c r="INJ8" s="809"/>
      <c r="INK8" s="809"/>
      <c r="INL8" s="809"/>
      <c r="INM8" s="809"/>
      <c r="INN8" s="809"/>
      <c r="INO8" s="809"/>
      <c r="INP8" s="809"/>
      <c r="INQ8" s="809"/>
      <c r="INR8" s="809"/>
      <c r="INS8" s="809"/>
      <c r="INT8" s="809"/>
      <c r="INU8" s="809"/>
      <c r="INV8" s="809"/>
      <c r="INW8" s="809"/>
      <c r="INX8" s="809"/>
      <c r="INY8" s="809"/>
      <c r="INZ8" s="809"/>
      <c r="IOA8" s="809"/>
      <c r="IOB8" s="809"/>
      <c r="IOC8" s="809"/>
      <c r="IOD8" s="809"/>
      <c r="IOE8" s="809"/>
      <c r="IOF8" s="809"/>
      <c r="IOG8" s="809"/>
      <c r="IOH8" s="809"/>
      <c r="IOI8" s="809"/>
      <c r="IOJ8" s="809"/>
      <c r="IOK8" s="809"/>
      <c r="IOL8" s="809"/>
      <c r="IOM8" s="809"/>
      <c r="ION8" s="809"/>
      <c r="IOO8" s="809"/>
      <c r="IOP8" s="809"/>
      <c r="IOQ8" s="809"/>
      <c r="IOR8" s="809"/>
      <c r="IOS8" s="809"/>
      <c r="IOT8" s="809"/>
      <c r="IOU8" s="809"/>
      <c r="IOV8" s="809"/>
      <c r="IOW8" s="809"/>
      <c r="IOX8" s="809"/>
      <c r="IOY8" s="809"/>
      <c r="IOZ8" s="809"/>
      <c r="IPA8" s="809"/>
      <c r="IPB8" s="809"/>
      <c r="IPC8" s="809"/>
      <c r="IPD8" s="809"/>
      <c r="IPE8" s="809"/>
      <c r="IPF8" s="809"/>
      <c r="IPG8" s="809"/>
      <c r="IPH8" s="809"/>
      <c r="IPI8" s="809"/>
      <c r="IPJ8" s="809"/>
      <c r="IPK8" s="809"/>
      <c r="IPL8" s="809"/>
      <c r="IPM8" s="809"/>
      <c r="IPN8" s="809"/>
      <c r="IPO8" s="809"/>
      <c r="IPP8" s="809"/>
      <c r="IPQ8" s="809"/>
      <c r="IPR8" s="809"/>
      <c r="IPS8" s="809"/>
      <c r="IPT8" s="809"/>
      <c r="IPU8" s="809"/>
      <c r="IPV8" s="809"/>
      <c r="IPW8" s="809"/>
      <c r="IPX8" s="809"/>
      <c r="IPY8" s="809"/>
      <c r="IPZ8" s="809"/>
      <c r="IQA8" s="809"/>
      <c r="IQB8" s="809"/>
      <c r="IQC8" s="809"/>
      <c r="IQD8" s="809"/>
      <c r="IQE8" s="809"/>
      <c r="IQF8" s="809"/>
      <c r="IQG8" s="809"/>
      <c r="IQH8" s="809"/>
      <c r="IQI8" s="809"/>
      <c r="IQJ8" s="809"/>
      <c r="IQK8" s="809"/>
      <c r="IQL8" s="809"/>
      <c r="IQM8" s="809"/>
      <c r="IQN8" s="809"/>
      <c r="IQO8" s="809"/>
      <c r="IQP8" s="809"/>
      <c r="IQQ8" s="809"/>
      <c r="IQR8" s="809"/>
      <c r="IQS8" s="809"/>
      <c r="IQT8" s="809"/>
      <c r="IQU8" s="809"/>
      <c r="IQV8" s="809"/>
      <c r="IQW8" s="809"/>
      <c r="IQX8" s="809"/>
      <c r="IQY8" s="809"/>
      <c r="IQZ8" s="809"/>
      <c r="IRA8" s="809"/>
      <c r="IRB8" s="809"/>
      <c r="IRC8" s="809"/>
      <c r="IRD8" s="809"/>
      <c r="IRE8" s="809"/>
      <c r="IRF8" s="809"/>
      <c r="IRG8" s="809"/>
      <c r="IRH8" s="809"/>
      <c r="IRI8" s="809"/>
      <c r="IRJ8" s="809"/>
      <c r="IRK8" s="809"/>
      <c r="IRL8" s="809"/>
      <c r="IRM8" s="809"/>
      <c r="IRN8" s="809"/>
      <c r="IRO8" s="809"/>
      <c r="IRP8" s="809"/>
      <c r="IRQ8" s="809"/>
      <c r="IRR8" s="809"/>
      <c r="IRS8" s="809"/>
      <c r="IRT8" s="809"/>
      <c r="IRU8" s="809"/>
      <c r="IRV8" s="809"/>
      <c r="IRW8" s="809"/>
      <c r="IRX8" s="809"/>
      <c r="IRY8" s="809"/>
      <c r="IRZ8" s="809"/>
      <c r="ISA8" s="809"/>
      <c r="ISB8" s="809"/>
      <c r="ISC8" s="809"/>
      <c r="ISD8" s="809"/>
      <c r="ISE8" s="809"/>
      <c r="ISF8" s="809"/>
      <c r="ISG8" s="809"/>
      <c r="ISH8" s="809"/>
      <c r="ISI8" s="809"/>
      <c r="ISJ8" s="809"/>
      <c r="ISK8" s="809"/>
      <c r="ISL8" s="809"/>
      <c r="ISM8" s="809"/>
      <c r="ISN8" s="809"/>
      <c r="ISO8" s="809"/>
      <c r="ISP8" s="809"/>
      <c r="ISQ8" s="809"/>
      <c r="ISR8" s="809"/>
      <c r="ISS8" s="809"/>
      <c r="IST8" s="809"/>
      <c r="ISU8" s="809"/>
      <c r="ISV8" s="809"/>
      <c r="ISW8" s="809"/>
      <c r="ISX8" s="809"/>
      <c r="ISY8" s="809"/>
      <c r="ISZ8" s="809"/>
      <c r="ITA8" s="809"/>
      <c r="ITB8" s="809"/>
      <c r="ITC8" s="809"/>
      <c r="ITD8" s="809"/>
      <c r="ITE8" s="809"/>
      <c r="ITF8" s="809"/>
      <c r="ITG8" s="809"/>
      <c r="ITH8" s="809"/>
      <c r="ITI8" s="809"/>
      <c r="ITJ8" s="809"/>
      <c r="ITK8" s="809"/>
      <c r="ITL8" s="809"/>
      <c r="ITM8" s="809"/>
      <c r="ITN8" s="809"/>
      <c r="ITO8" s="809"/>
      <c r="ITP8" s="809"/>
      <c r="ITQ8" s="809"/>
      <c r="ITR8" s="809"/>
      <c r="ITS8" s="809"/>
      <c r="ITT8" s="809"/>
      <c r="ITU8" s="809"/>
      <c r="ITV8" s="809"/>
      <c r="ITW8" s="809"/>
      <c r="ITX8" s="809"/>
      <c r="ITY8" s="809"/>
      <c r="ITZ8" s="809"/>
      <c r="IUA8" s="809"/>
      <c r="IUB8" s="809"/>
      <c r="IUC8" s="809"/>
      <c r="IUD8" s="809"/>
      <c r="IUE8" s="809"/>
      <c r="IUF8" s="809"/>
      <c r="IUG8" s="809"/>
      <c r="IUH8" s="809"/>
      <c r="IUI8" s="809"/>
      <c r="IUJ8" s="809"/>
      <c r="IUK8" s="809"/>
      <c r="IUL8" s="809"/>
      <c r="IUM8" s="809"/>
      <c r="IUN8" s="809"/>
      <c r="IUO8" s="809"/>
      <c r="IUP8" s="809"/>
      <c r="IUQ8" s="809"/>
      <c r="IUR8" s="809"/>
      <c r="IUS8" s="809"/>
      <c r="IUT8" s="809"/>
      <c r="IUU8" s="809"/>
      <c r="IUV8" s="809"/>
      <c r="IUW8" s="809"/>
      <c r="IUX8" s="809"/>
      <c r="IUY8" s="809"/>
      <c r="IUZ8" s="809"/>
      <c r="IVA8" s="809"/>
      <c r="IVB8" s="809"/>
      <c r="IVC8" s="809"/>
      <c r="IVD8" s="809"/>
      <c r="IVE8" s="809"/>
      <c r="IVF8" s="809"/>
      <c r="IVG8" s="809"/>
      <c r="IVH8" s="809"/>
      <c r="IVI8" s="809"/>
      <c r="IVJ8" s="809"/>
      <c r="IVK8" s="809"/>
      <c r="IVL8" s="809"/>
      <c r="IVM8" s="809"/>
      <c r="IVN8" s="809"/>
      <c r="IVO8" s="809"/>
      <c r="IVP8" s="809"/>
      <c r="IVQ8" s="809"/>
      <c r="IVR8" s="809"/>
      <c r="IVS8" s="809"/>
      <c r="IVT8" s="809"/>
      <c r="IVU8" s="809"/>
      <c r="IVV8" s="809"/>
      <c r="IVW8" s="809"/>
      <c r="IVX8" s="809"/>
      <c r="IVY8" s="809"/>
      <c r="IVZ8" s="809"/>
      <c r="IWA8" s="809"/>
      <c r="IWB8" s="809"/>
      <c r="IWC8" s="809"/>
      <c r="IWD8" s="809"/>
      <c r="IWE8" s="809"/>
      <c r="IWF8" s="809"/>
      <c r="IWG8" s="809"/>
      <c r="IWH8" s="809"/>
      <c r="IWI8" s="809"/>
      <c r="IWJ8" s="809"/>
      <c r="IWK8" s="809"/>
      <c r="IWL8" s="809"/>
      <c r="IWM8" s="809"/>
      <c r="IWN8" s="809"/>
      <c r="IWO8" s="809"/>
      <c r="IWP8" s="809"/>
      <c r="IWQ8" s="809"/>
      <c r="IWR8" s="809"/>
      <c r="IWS8" s="809"/>
      <c r="IWT8" s="809"/>
      <c r="IWU8" s="809"/>
      <c r="IWV8" s="809"/>
      <c r="IWW8" s="809"/>
      <c r="IWX8" s="809"/>
      <c r="IWY8" s="809"/>
      <c r="IWZ8" s="809"/>
      <c r="IXA8" s="809"/>
      <c r="IXB8" s="809"/>
      <c r="IXC8" s="809"/>
      <c r="IXD8" s="809"/>
      <c r="IXE8" s="809"/>
      <c r="IXF8" s="809"/>
      <c r="IXG8" s="809"/>
      <c r="IXH8" s="809"/>
      <c r="IXI8" s="809"/>
      <c r="IXJ8" s="809"/>
      <c r="IXK8" s="809"/>
      <c r="IXL8" s="809"/>
      <c r="IXM8" s="809"/>
      <c r="IXN8" s="809"/>
      <c r="IXO8" s="809"/>
      <c r="IXP8" s="809"/>
      <c r="IXQ8" s="809"/>
      <c r="IXR8" s="809"/>
      <c r="IXS8" s="809"/>
      <c r="IXT8" s="809"/>
      <c r="IXU8" s="809"/>
      <c r="IXV8" s="809"/>
      <c r="IXW8" s="809"/>
      <c r="IXX8" s="809"/>
      <c r="IXY8" s="809"/>
      <c r="IXZ8" s="809"/>
      <c r="IYA8" s="809"/>
      <c r="IYB8" s="809"/>
      <c r="IYC8" s="809"/>
      <c r="IYD8" s="809"/>
      <c r="IYE8" s="809"/>
      <c r="IYF8" s="809"/>
      <c r="IYG8" s="809"/>
      <c r="IYH8" s="809"/>
      <c r="IYI8" s="809"/>
      <c r="IYJ8" s="809"/>
      <c r="IYK8" s="809"/>
      <c r="IYL8" s="809"/>
      <c r="IYM8" s="809"/>
      <c r="IYN8" s="809"/>
      <c r="IYO8" s="809"/>
      <c r="IYP8" s="809"/>
      <c r="IYQ8" s="809"/>
      <c r="IYR8" s="809"/>
      <c r="IYS8" s="809"/>
      <c r="IYT8" s="809"/>
      <c r="IYU8" s="809"/>
      <c r="IYV8" s="809"/>
      <c r="IYW8" s="809"/>
      <c r="IYX8" s="809"/>
      <c r="IYY8" s="809"/>
      <c r="IYZ8" s="809"/>
      <c r="IZA8" s="809"/>
      <c r="IZB8" s="809"/>
      <c r="IZC8" s="809"/>
      <c r="IZD8" s="809"/>
      <c r="IZE8" s="809"/>
      <c r="IZF8" s="809"/>
      <c r="IZG8" s="809"/>
      <c r="IZH8" s="809"/>
      <c r="IZI8" s="809"/>
      <c r="IZJ8" s="809"/>
      <c r="IZK8" s="809"/>
      <c r="IZL8" s="809"/>
      <c r="IZM8" s="809"/>
      <c r="IZN8" s="809"/>
      <c r="IZO8" s="809"/>
      <c r="IZP8" s="809"/>
      <c r="IZQ8" s="809"/>
      <c r="IZR8" s="809"/>
      <c r="IZS8" s="809"/>
      <c r="IZT8" s="809"/>
      <c r="IZU8" s="809"/>
      <c r="IZV8" s="809"/>
      <c r="IZW8" s="809"/>
      <c r="IZX8" s="809"/>
      <c r="IZY8" s="809"/>
      <c r="IZZ8" s="809"/>
      <c r="JAA8" s="809"/>
      <c r="JAB8" s="809"/>
      <c r="JAC8" s="809"/>
      <c r="JAD8" s="809"/>
      <c r="JAE8" s="809"/>
      <c r="JAF8" s="809"/>
      <c r="JAG8" s="809"/>
      <c r="JAH8" s="809"/>
      <c r="JAI8" s="809"/>
      <c r="JAJ8" s="809"/>
      <c r="JAK8" s="809"/>
      <c r="JAL8" s="809"/>
      <c r="JAM8" s="809"/>
      <c r="JAN8" s="809"/>
      <c r="JAO8" s="809"/>
      <c r="JAP8" s="809"/>
      <c r="JAQ8" s="809"/>
      <c r="JAR8" s="809"/>
      <c r="JAS8" s="809"/>
      <c r="JAT8" s="809"/>
      <c r="JAU8" s="809"/>
      <c r="JAV8" s="809"/>
      <c r="JAW8" s="809"/>
      <c r="JAX8" s="809"/>
      <c r="JAY8" s="809"/>
      <c r="JAZ8" s="809"/>
      <c r="JBA8" s="809"/>
      <c r="JBB8" s="809"/>
      <c r="JBC8" s="809"/>
      <c r="JBD8" s="809"/>
      <c r="JBE8" s="809"/>
      <c r="JBF8" s="809"/>
      <c r="JBG8" s="809"/>
      <c r="JBH8" s="809"/>
      <c r="JBI8" s="809"/>
      <c r="JBJ8" s="809"/>
      <c r="JBK8" s="809"/>
      <c r="JBL8" s="809"/>
      <c r="JBM8" s="809"/>
      <c r="JBN8" s="809"/>
      <c r="JBO8" s="809"/>
      <c r="JBP8" s="809"/>
      <c r="JBQ8" s="809"/>
      <c r="JBR8" s="809"/>
      <c r="JBS8" s="809"/>
      <c r="JBT8" s="809"/>
      <c r="JBU8" s="809"/>
      <c r="JBV8" s="809"/>
      <c r="JBW8" s="809"/>
      <c r="JBX8" s="809"/>
      <c r="JBY8" s="809"/>
      <c r="JBZ8" s="809"/>
      <c r="JCA8" s="809"/>
      <c r="JCB8" s="809"/>
      <c r="JCC8" s="809"/>
      <c r="JCD8" s="809"/>
      <c r="JCE8" s="809"/>
      <c r="JCF8" s="809"/>
      <c r="JCG8" s="809"/>
      <c r="JCH8" s="809"/>
      <c r="JCI8" s="809"/>
      <c r="JCJ8" s="809"/>
      <c r="JCK8" s="809"/>
      <c r="JCL8" s="809"/>
      <c r="JCM8" s="809"/>
      <c r="JCN8" s="809"/>
      <c r="JCO8" s="809"/>
      <c r="JCP8" s="809"/>
      <c r="JCQ8" s="809"/>
      <c r="JCR8" s="809"/>
      <c r="JCS8" s="809"/>
      <c r="JCT8" s="809"/>
      <c r="JCU8" s="809"/>
      <c r="JCV8" s="809"/>
      <c r="JCW8" s="809"/>
      <c r="JCX8" s="809"/>
      <c r="JCY8" s="809"/>
      <c r="JCZ8" s="809"/>
      <c r="JDA8" s="809"/>
      <c r="JDB8" s="809"/>
      <c r="JDC8" s="809"/>
      <c r="JDD8" s="809"/>
      <c r="JDE8" s="809"/>
      <c r="JDF8" s="809"/>
      <c r="JDG8" s="809"/>
      <c r="JDH8" s="809"/>
      <c r="JDI8" s="809"/>
      <c r="JDJ8" s="809"/>
      <c r="JDK8" s="809"/>
      <c r="JDL8" s="809"/>
      <c r="JDM8" s="809"/>
      <c r="JDN8" s="809"/>
      <c r="JDO8" s="809"/>
      <c r="JDP8" s="809"/>
      <c r="JDQ8" s="809"/>
      <c r="JDR8" s="809"/>
      <c r="JDS8" s="809"/>
      <c r="JDT8" s="809"/>
      <c r="JDU8" s="809"/>
      <c r="JDV8" s="809"/>
      <c r="JDW8" s="809"/>
      <c r="JDX8" s="809"/>
      <c r="JDY8" s="809"/>
      <c r="JDZ8" s="809"/>
      <c r="JEA8" s="809"/>
      <c r="JEB8" s="809"/>
      <c r="JEC8" s="809"/>
      <c r="JED8" s="809"/>
      <c r="JEE8" s="809"/>
      <c r="JEF8" s="809"/>
      <c r="JEG8" s="809"/>
      <c r="JEH8" s="809"/>
      <c r="JEI8" s="809"/>
      <c r="JEJ8" s="809"/>
      <c r="JEK8" s="809"/>
      <c r="JEL8" s="809"/>
      <c r="JEM8" s="809"/>
      <c r="JEN8" s="809"/>
      <c r="JEO8" s="809"/>
      <c r="JEP8" s="809"/>
      <c r="JEQ8" s="809"/>
      <c r="JER8" s="809"/>
      <c r="JES8" s="809"/>
      <c r="JET8" s="809"/>
      <c r="JEU8" s="809"/>
      <c r="JEV8" s="809"/>
      <c r="JEW8" s="809"/>
      <c r="JEX8" s="809"/>
      <c r="JEY8" s="809"/>
      <c r="JEZ8" s="809"/>
      <c r="JFA8" s="809"/>
      <c r="JFB8" s="809"/>
      <c r="JFC8" s="809"/>
      <c r="JFD8" s="809"/>
      <c r="JFE8" s="809"/>
      <c r="JFF8" s="809"/>
      <c r="JFG8" s="809"/>
      <c r="JFH8" s="809"/>
      <c r="JFI8" s="809"/>
      <c r="JFJ8" s="809"/>
      <c r="JFK8" s="809"/>
      <c r="JFL8" s="809"/>
      <c r="JFM8" s="809"/>
      <c r="JFN8" s="809"/>
      <c r="JFO8" s="809"/>
      <c r="JFP8" s="809"/>
      <c r="JFQ8" s="809"/>
      <c r="JFR8" s="809"/>
      <c r="JFS8" s="809"/>
      <c r="JFT8" s="809"/>
      <c r="JFU8" s="809"/>
      <c r="JFV8" s="809"/>
      <c r="JFW8" s="809"/>
      <c r="JFX8" s="809"/>
      <c r="JFY8" s="809"/>
      <c r="JFZ8" s="809"/>
      <c r="JGA8" s="809"/>
      <c r="JGB8" s="809"/>
      <c r="JGC8" s="809"/>
      <c r="JGD8" s="809"/>
      <c r="JGE8" s="809"/>
      <c r="JGF8" s="809"/>
      <c r="JGG8" s="809"/>
      <c r="JGH8" s="809"/>
      <c r="JGI8" s="809"/>
      <c r="JGJ8" s="809"/>
      <c r="JGK8" s="809"/>
      <c r="JGL8" s="809"/>
      <c r="JGM8" s="809"/>
      <c r="JGN8" s="809"/>
      <c r="JGO8" s="809"/>
      <c r="JGP8" s="809"/>
      <c r="JGQ8" s="809"/>
      <c r="JGR8" s="809"/>
      <c r="JGS8" s="809"/>
      <c r="JGT8" s="809"/>
      <c r="JGU8" s="809"/>
      <c r="JGV8" s="809"/>
      <c r="JGW8" s="809"/>
      <c r="JGX8" s="809"/>
      <c r="JGY8" s="809"/>
      <c r="JGZ8" s="809"/>
      <c r="JHA8" s="809"/>
      <c r="JHB8" s="809"/>
      <c r="JHC8" s="809"/>
      <c r="JHD8" s="809"/>
      <c r="JHE8" s="809"/>
      <c r="JHF8" s="809"/>
      <c r="JHG8" s="809"/>
      <c r="JHH8" s="809"/>
      <c r="JHI8" s="809"/>
      <c r="JHJ8" s="809"/>
      <c r="JHK8" s="809"/>
      <c r="JHL8" s="809"/>
      <c r="JHM8" s="809"/>
      <c r="JHN8" s="809"/>
      <c r="JHO8" s="809"/>
      <c r="JHP8" s="809"/>
      <c r="JHQ8" s="809"/>
      <c r="JHR8" s="809"/>
      <c r="JHS8" s="809"/>
      <c r="JHT8" s="809"/>
      <c r="JHU8" s="809"/>
      <c r="JHV8" s="809"/>
      <c r="JHW8" s="809"/>
      <c r="JHX8" s="809"/>
      <c r="JHY8" s="809"/>
      <c r="JHZ8" s="809"/>
      <c r="JIA8" s="809"/>
      <c r="JIB8" s="809"/>
      <c r="JIC8" s="809"/>
      <c r="JID8" s="809"/>
      <c r="JIE8" s="809"/>
      <c r="JIF8" s="809"/>
      <c r="JIG8" s="809"/>
      <c r="JIH8" s="809"/>
      <c r="JII8" s="809"/>
      <c r="JIJ8" s="809"/>
      <c r="JIK8" s="809"/>
      <c r="JIL8" s="809"/>
      <c r="JIM8" s="809"/>
      <c r="JIN8" s="809"/>
      <c r="JIO8" s="809"/>
      <c r="JIP8" s="809"/>
      <c r="JIQ8" s="809"/>
      <c r="JIR8" s="809"/>
      <c r="JIS8" s="809"/>
      <c r="JIT8" s="809"/>
      <c r="JIU8" s="809"/>
      <c r="JIV8" s="809"/>
      <c r="JIW8" s="809"/>
      <c r="JIX8" s="809"/>
      <c r="JIY8" s="809"/>
      <c r="JIZ8" s="809"/>
      <c r="JJA8" s="809"/>
      <c r="JJB8" s="809"/>
      <c r="JJC8" s="809"/>
      <c r="JJD8" s="809"/>
      <c r="JJE8" s="809"/>
      <c r="JJF8" s="809"/>
      <c r="JJG8" s="809"/>
      <c r="JJH8" s="809"/>
      <c r="JJI8" s="809"/>
      <c r="JJJ8" s="809"/>
      <c r="JJK8" s="809"/>
      <c r="JJL8" s="809"/>
      <c r="JJM8" s="809"/>
      <c r="JJN8" s="809"/>
      <c r="JJO8" s="809"/>
      <c r="JJP8" s="809"/>
      <c r="JJQ8" s="809"/>
      <c r="JJR8" s="809"/>
      <c r="JJS8" s="809"/>
      <c r="JJT8" s="809"/>
      <c r="JJU8" s="809"/>
      <c r="JJV8" s="809"/>
      <c r="JJW8" s="809"/>
      <c r="JJX8" s="809"/>
      <c r="JJY8" s="809"/>
      <c r="JJZ8" s="809"/>
      <c r="JKA8" s="809"/>
      <c r="JKB8" s="809"/>
      <c r="JKC8" s="809"/>
      <c r="JKD8" s="809"/>
      <c r="JKE8" s="809"/>
      <c r="JKF8" s="809"/>
      <c r="JKG8" s="809"/>
      <c r="JKH8" s="809"/>
      <c r="JKI8" s="809"/>
      <c r="JKJ8" s="809"/>
      <c r="JKK8" s="809"/>
      <c r="JKL8" s="809"/>
      <c r="JKM8" s="809"/>
      <c r="JKN8" s="809"/>
      <c r="JKO8" s="809"/>
      <c r="JKP8" s="809"/>
      <c r="JKQ8" s="809"/>
      <c r="JKR8" s="809"/>
      <c r="JKS8" s="809"/>
      <c r="JKT8" s="809"/>
      <c r="JKU8" s="809"/>
      <c r="JKV8" s="809"/>
      <c r="JKW8" s="809"/>
      <c r="JKX8" s="809"/>
      <c r="JKY8" s="809"/>
      <c r="JKZ8" s="809"/>
      <c r="JLA8" s="809"/>
      <c r="JLB8" s="809"/>
      <c r="JLC8" s="809"/>
      <c r="JLD8" s="809"/>
      <c r="JLE8" s="809"/>
      <c r="JLF8" s="809"/>
      <c r="JLG8" s="809"/>
      <c r="JLH8" s="809"/>
      <c r="JLI8" s="809"/>
      <c r="JLJ8" s="809"/>
      <c r="JLK8" s="809"/>
      <c r="JLL8" s="809"/>
      <c r="JLM8" s="809"/>
      <c r="JLN8" s="809"/>
      <c r="JLO8" s="809"/>
      <c r="JLP8" s="809"/>
      <c r="JLQ8" s="809"/>
      <c r="JLR8" s="809"/>
      <c r="JLS8" s="809"/>
      <c r="JLT8" s="809"/>
      <c r="JLU8" s="809"/>
      <c r="JLV8" s="809"/>
      <c r="JLW8" s="809"/>
      <c r="JLX8" s="809"/>
      <c r="JLY8" s="809"/>
      <c r="JLZ8" s="809"/>
      <c r="JMA8" s="809"/>
      <c r="JMB8" s="809"/>
      <c r="JMC8" s="809"/>
      <c r="JMD8" s="809"/>
      <c r="JME8" s="809"/>
      <c r="JMF8" s="809"/>
      <c r="JMG8" s="809"/>
      <c r="JMH8" s="809"/>
      <c r="JMI8" s="809"/>
      <c r="JMJ8" s="809"/>
      <c r="JMK8" s="809"/>
      <c r="JML8" s="809"/>
      <c r="JMM8" s="809"/>
      <c r="JMN8" s="809"/>
      <c r="JMO8" s="809"/>
      <c r="JMP8" s="809"/>
      <c r="JMQ8" s="809"/>
      <c r="JMR8" s="809"/>
      <c r="JMS8" s="809"/>
      <c r="JMT8" s="809"/>
      <c r="JMU8" s="809"/>
      <c r="JMV8" s="809"/>
      <c r="JMW8" s="809"/>
      <c r="JMX8" s="809"/>
      <c r="JMY8" s="809"/>
      <c r="JMZ8" s="809"/>
      <c r="JNA8" s="809"/>
      <c r="JNB8" s="809"/>
      <c r="JNC8" s="809"/>
      <c r="JND8" s="809"/>
      <c r="JNE8" s="809"/>
      <c r="JNF8" s="809"/>
      <c r="JNG8" s="809"/>
      <c r="JNH8" s="809"/>
      <c r="JNI8" s="809"/>
      <c r="JNJ8" s="809"/>
      <c r="JNK8" s="809"/>
      <c r="JNL8" s="809"/>
      <c r="JNM8" s="809"/>
      <c r="JNN8" s="809"/>
      <c r="JNO8" s="809"/>
      <c r="JNP8" s="809"/>
      <c r="JNQ8" s="809"/>
      <c r="JNR8" s="809"/>
      <c r="JNS8" s="809"/>
      <c r="JNT8" s="809"/>
      <c r="JNU8" s="809"/>
      <c r="JNV8" s="809"/>
      <c r="JNW8" s="809"/>
      <c r="JNX8" s="809"/>
      <c r="JNY8" s="809"/>
      <c r="JNZ8" s="809"/>
      <c r="JOA8" s="809"/>
      <c r="JOB8" s="809"/>
      <c r="JOC8" s="809"/>
      <c r="JOD8" s="809"/>
      <c r="JOE8" s="809"/>
      <c r="JOF8" s="809"/>
      <c r="JOG8" s="809"/>
      <c r="JOH8" s="809"/>
      <c r="JOI8" s="809"/>
      <c r="JOJ8" s="809"/>
      <c r="JOK8" s="809"/>
      <c r="JOL8" s="809"/>
      <c r="JOM8" s="809"/>
      <c r="JON8" s="809"/>
      <c r="JOO8" s="809"/>
      <c r="JOP8" s="809"/>
      <c r="JOQ8" s="809"/>
      <c r="JOR8" s="809"/>
      <c r="JOS8" s="809"/>
      <c r="JOT8" s="809"/>
      <c r="JOU8" s="809"/>
      <c r="JOV8" s="809"/>
      <c r="JOW8" s="809"/>
      <c r="JOX8" s="809"/>
      <c r="JOY8" s="809"/>
      <c r="JOZ8" s="809"/>
      <c r="JPA8" s="809"/>
      <c r="JPB8" s="809"/>
      <c r="JPC8" s="809"/>
      <c r="JPD8" s="809"/>
      <c r="JPE8" s="809"/>
      <c r="JPF8" s="809"/>
      <c r="JPG8" s="809"/>
      <c r="JPH8" s="809"/>
      <c r="JPI8" s="809"/>
      <c r="JPJ8" s="809"/>
      <c r="JPK8" s="809"/>
      <c r="JPL8" s="809"/>
      <c r="JPM8" s="809"/>
      <c r="JPN8" s="809"/>
      <c r="JPO8" s="809"/>
      <c r="JPP8" s="809"/>
      <c r="JPQ8" s="809"/>
      <c r="JPR8" s="809"/>
      <c r="JPS8" s="809"/>
      <c r="JPT8" s="809"/>
      <c r="JPU8" s="809"/>
      <c r="JPV8" s="809"/>
      <c r="JPW8" s="809"/>
      <c r="JPX8" s="809"/>
      <c r="JPY8" s="809"/>
      <c r="JPZ8" s="809"/>
      <c r="JQA8" s="809"/>
      <c r="JQB8" s="809"/>
      <c r="JQC8" s="809"/>
      <c r="JQD8" s="809"/>
      <c r="JQE8" s="809"/>
      <c r="JQF8" s="809"/>
      <c r="JQG8" s="809"/>
      <c r="JQH8" s="809"/>
      <c r="JQI8" s="809"/>
      <c r="JQJ8" s="809"/>
      <c r="JQK8" s="809"/>
      <c r="JQL8" s="809"/>
      <c r="JQM8" s="809"/>
      <c r="JQN8" s="809"/>
      <c r="JQO8" s="809"/>
      <c r="JQP8" s="809"/>
      <c r="JQQ8" s="809"/>
      <c r="JQR8" s="809"/>
      <c r="JQS8" s="809"/>
      <c r="JQT8" s="809"/>
      <c r="JQU8" s="809"/>
      <c r="JQV8" s="809"/>
      <c r="JQW8" s="809"/>
      <c r="JQX8" s="809"/>
      <c r="JQY8" s="809"/>
      <c r="JQZ8" s="809"/>
      <c r="JRA8" s="809"/>
      <c r="JRB8" s="809"/>
      <c r="JRC8" s="809"/>
      <c r="JRD8" s="809"/>
      <c r="JRE8" s="809"/>
      <c r="JRF8" s="809"/>
      <c r="JRG8" s="809"/>
      <c r="JRH8" s="809"/>
      <c r="JRI8" s="809"/>
      <c r="JRJ8" s="809"/>
      <c r="JRK8" s="809"/>
      <c r="JRL8" s="809"/>
      <c r="JRM8" s="809"/>
      <c r="JRN8" s="809"/>
      <c r="JRO8" s="809"/>
      <c r="JRP8" s="809"/>
      <c r="JRQ8" s="809"/>
      <c r="JRR8" s="809"/>
      <c r="JRS8" s="809"/>
      <c r="JRT8" s="809"/>
      <c r="JRU8" s="809"/>
      <c r="JRV8" s="809"/>
      <c r="JRW8" s="809"/>
      <c r="JRX8" s="809"/>
      <c r="JRY8" s="809"/>
      <c r="JRZ8" s="809"/>
      <c r="JSA8" s="809"/>
      <c r="JSB8" s="809"/>
      <c r="JSC8" s="809"/>
      <c r="JSD8" s="809"/>
      <c r="JSE8" s="809"/>
      <c r="JSF8" s="809"/>
      <c r="JSG8" s="809"/>
      <c r="JSH8" s="809"/>
      <c r="JSI8" s="809"/>
      <c r="JSJ8" s="809"/>
      <c r="JSK8" s="809"/>
      <c r="JSL8" s="809"/>
      <c r="JSM8" s="809"/>
      <c r="JSN8" s="809"/>
      <c r="JSO8" s="809"/>
      <c r="JSP8" s="809"/>
      <c r="JSQ8" s="809"/>
      <c r="JSR8" s="809"/>
      <c r="JSS8" s="809"/>
      <c r="JST8" s="809"/>
      <c r="JSU8" s="809"/>
      <c r="JSV8" s="809"/>
      <c r="JSW8" s="809"/>
      <c r="JSX8" s="809"/>
      <c r="JSY8" s="809"/>
      <c r="JSZ8" s="809"/>
      <c r="JTA8" s="809"/>
      <c r="JTB8" s="809"/>
      <c r="JTC8" s="809"/>
      <c r="JTD8" s="809"/>
      <c r="JTE8" s="809"/>
      <c r="JTF8" s="809"/>
      <c r="JTG8" s="809"/>
      <c r="JTH8" s="809"/>
      <c r="JTI8" s="809"/>
      <c r="JTJ8" s="809"/>
      <c r="JTK8" s="809"/>
      <c r="JTL8" s="809"/>
      <c r="JTM8" s="809"/>
      <c r="JTN8" s="809"/>
      <c r="JTO8" s="809"/>
      <c r="JTP8" s="809"/>
      <c r="JTQ8" s="809"/>
      <c r="JTR8" s="809"/>
      <c r="JTS8" s="809"/>
      <c r="JTT8" s="809"/>
      <c r="JTU8" s="809"/>
      <c r="JTV8" s="809"/>
      <c r="JTW8" s="809"/>
      <c r="JTX8" s="809"/>
      <c r="JTY8" s="809"/>
      <c r="JTZ8" s="809"/>
      <c r="JUA8" s="809"/>
      <c r="JUB8" s="809"/>
      <c r="JUC8" s="809"/>
      <c r="JUD8" s="809"/>
      <c r="JUE8" s="809"/>
      <c r="JUF8" s="809"/>
      <c r="JUG8" s="809"/>
      <c r="JUH8" s="809"/>
      <c r="JUI8" s="809"/>
      <c r="JUJ8" s="809"/>
      <c r="JUK8" s="809"/>
      <c r="JUL8" s="809"/>
      <c r="JUM8" s="809"/>
      <c r="JUN8" s="809"/>
      <c r="JUO8" s="809"/>
      <c r="JUP8" s="809"/>
      <c r="JUQ8" s="809"/>
      <c r="JUR8" s="809"/>
      <c r="JUS8" s="809"/>
      <c r="JUT8" s="809"/>
      <c r="JUU8" s="809"/>
      <c r="JUV8" s="809"/>
      <c r="JUW8" s="809"/>
      <c r="JUX8" s="809"/>
      <c r="JUY8" s="809"/>
      <c r="JUZ8" s="809"/>
      <c r="JVA8" s="809"/>
      <c r="JVB8" s="809"/>
      <c r="JVC8" s="809"/>
      <c r="JVD8" s="809"/>
      <c r="JVE8" s="809"/>
      <c r="JVF8" s="809"/>
      <c r="JVG8" s="809"/>
      <c r="JVH8" s="809"/>
      <c r="JVI8" s="809"/>
      <c r="JVJ8" s="809"/>
      <c r="JVK8" s="809"/>
      <c r="JVL8" s="809"/>
      <c r="JVM8" s="809"/>
      <c r="JVN8" s="809"/>
      <c r="JVO8" s="809"/>
      <c r="JVP8" s="809"/>
      <c r="JVQ8" s="809"/>
      <c r="JVR8" s="809"/>
      <c r="JVS8" s="809"/>
      <c r="JVT8" s="809"/>
      <c r="JVU8" s="809"/>
      <c r="JVV8" s="809"/>
      <c r="JVW8" s="809"/>
      <c r="JVX8" s="809"/>
      <c r="JVY8" s="809"/>
      <c r="JVZ8" s="809"/>
      <c r="JWA8" s="809"/>
      <c r="JWB8" s="809"/>
      <c r="JWC8" s="809"/>
      <c r="JWD8" s="809"/>
      <c r="JWE8" s="809"/>
      <c r="JWF8" s="809"/>
      <c r="JWG8" s="809"/>
      <c r="JWH8" s="809"/>
      <c r="JWI8" s="809"/>
      <c r="JWJ8" s="809"/>
      <c r="JWK8" s="809"/>
      <c r="JWL8" s="809"/>
      <c r="JWM8" s="809"/>
      <c r="JWN8" s="809"/>
      <c r="JWO8" s="809"/>
      <c r="JWP8" s="809"/>
      <c r="JWQ8" s="809"/>
      <c r="JWR8" s="809"/>
      <c r="JWS8" s="809"/>
      <c r="JWT8" s="809"/>
      <c r="JWU8" s="809"/>
      <c r="JWV8" s="809"/>
      <c r="JWW8" s="809"/>
      <c r="JWX8" s="809"/>
      <c r="JWY8" s="809"/>
      <c r="JWZ8" s="809"/>
      <c r="JXA8" s="809"/>
      <c r="JXB8" s="809"/>
      <c r="JXC8" s="809"/>
      <c r="JXD8" s="809"/>
      <c r="JXE8" s="809"/>
      <c r="JXF8" s="809"/>
      <c r="JXG8" s="809"/>
      <c r="JXH8" s="809"/>
      <c r="JXI8" s="809"/>
      <c r="JXJ8" s="809"/>
      <c r="JXK8" s="809"/>
      <c r="JXL8" s="809"/>
      <c r="JXM8" s="809"/>
      <c r="JXN8" s="809"/>
      <c r="JXO8" s="809"/>
      <c r="JXP8" s="809"/>
      <c r="JXQ8" s="809"/>
      <c r="JXR8" s="809"/>
      <c r="JXS8" s="809"/>
      <c r="JXT8" s="809"/>
      <c r="JXU8" s="809"/>
      <c r="JXV8" s="809"/>
      <c r="JXW8" s="809"/>
      <c r="JXX8" s="809"/>
      <c r="JXY8" s="809"/>
      <c r="JXZ8" s="809"/>
      <c r="JYA8" s="809"/>
      <c r="JYB8" s="809"/>
      <c r="JYC8" s="809"/>
      <c r="JYD8" s="809"/>
      <c r="JYE8" s="809"/>
      <c r="JYF8" s="809"/>
      <c r="JYG8" s="809"/>
      <c r="JYH8" s="809"/>
      <c r="JYI8" s="809"/>
      <c r="JYJ8" s="809"/>
      <c r="JYK8" s="809"/>
      <c r="JYL8" s="809"/>
      <c r="JYM8" s="809"/>
      <c r="JYN8" s="809"/>
      <c r="JYO8" s="809"/>
      <c r="JYP8" s="809"/>
      <c r="JYQ8" s="809"/>
      <c r="JYR8" s="809"/>
      <c r="JYS8" s="809"/>
      <c r="JYT8" s="809"/>
      <c r="JYU8" s="809"/>
      <c r="JYV8" s="809"/>
      <c r="JYW8" s="809"/>
      <c r="JYX8" s="809"/>
      <c r="JYY8" s="809"/>
      <c r="JYZ8" s="809"/>
      <c r="JZA8" s="809"/>
      <c r="JZB8" s="809"/>
      <c r="JZC8" s="809"/>
      <c r="JZD8" s="809"/>
      <c r="JZE8" s="809"/>
      <c r="JZF8" s="809"/>
      <c r="JZG8" s="809"/>
      <c r="JZH8" s="809"/>
      <c r="JZI8" s="809"/>
      <c r="JZJ8" s="809"/>
      <c r="JZK8" s="809"/>
      <c r="JZL8" s="809"/>
      <c r="JZM8" s="809"/>
      <c r="JZN8" s="809"/>
      <c r="JZO8" s="809"/>
      <c r="JZP8" s="809"/>
      <c r="JZQ8" s="809"/>
      <c r="JZR8" s="809"/>
      <c r="JZS8" s="809"/>
      <c r="JZT8" s="809"/>
      <c r="JZU8" s="809"/>
      <c r="JZV8" s="809"/>
      <c r="JZW8" s="809"/>
      <c r="JZX8" s="809"/>
      <c r="JZY8" s="809"/>
      <c r="JZZ8" s="809"/>
      <c r="KAA8" s="809"/>
      <c r="KAB8" s="809"/>
      <c r="KAC8" s="809"/>
      <c r="KAD8" s="809"/>
      <c r="KAE8" s="809"/>
      <c r="KAF8" s="809"/>
      <c r="KAG8" s="809"/>
      <c r="KAH8" s="809"/>
      <c r="KAI8" s="809"/>
      <c r="KAJ8" s="809"/>
      <c r="KAK8" s="809"/>
      <c r="KAL8" s="809"/>
      <c r="KAM8" s="809"/>
      <c r="KAN8" s="809"/>
      <c r="KAO8" s="809"/>
      <c r="KAP8" s="809"/>
      <c r="KAQ8" s="809"/>
      <c r="KAR8" s="809"/>
      <c r="KAS8" s="809"/>
      <c r="KAT8" s="809"/>
      <c r="KAU8" s="809"/>
      <c r="KAV8" s="809"/>
      <c r="KAW8" s="809"/>
      <c r="KAX8" s="809"/>
      <c r="KAY8" s="809"/>
      <c r="KAZ8" s="809"/>
      <c r="KBA8" s="809"/>
      <c r="KBB8" s="809"/>
      <c r="KBC8" s="809"/>
      <c r="KBD8" s="809"/>
      <c r="KBE8" s="809"/>
      <c r="KBF8" s="809"/>
      <c r="KBG8" s="809"/>
      <c r="KBH8" s="809"/>
      <c r="KBI8" s="809"/>
      <c r="KBJ8" s="809"/>
      <c r="KBK8" s="809"/>
      <c r="KBL8" s="809"/>
      <c r="KBM8" s="809"/>
      <c r="KBN8" s="809"/>
      <c r="KBO8" s="809"/>
      <c r="KBP8" s="809"/>
      <c r="KBQ8" s="809"/>
      <c r="KBR8" s="809"/>
      <c r="KBS8" s="809"/>
      <c r="KBT8" s="809"/>
      <c r="KBU8" s="809"/>
      <c r="KBV8" s="809"/>
      <c r="KBW8" s="809"/>
      <c r="KBX8" s="809"/>
      <c r="KBY8" s="809"/>
      <c r="KBZ8" s="809"/>
      <c r="KCA8" s="809"/>
      <c r="KCB8" s="809"/>
      <c r="KCC8" s="809"/>
      <c r="KCD8" s="809"/>
      <c r="KCE8" s="809"/>
      <c r="KCF8" s="809"/>
      <c r="KCG8" s="809"/>
      <c r="KCH8" s="809"/>
      <c r="KCI8" s="809"/>
      <c r="KCJ8" s="809"/>
      <c r="KCK8" s="809"/>
      <c r="KCL8" s="809"/>
      <c r="KCM8" s="809"/>
      <c r="KCN8" s="809"/>
      <c r="KCO8" s="809"/>
      <c r="KCP8" s="809"/>
      <c r="KCQ8" s="809"/>
      <c r="KCR8" s="809"/>
      <c r="KCS8" s="809"/>
      <c r="KCT8" s="809"/>
      <c r="KCU8" s="809"/>
      <c r="KCV8" s="809"/>
      <c r="KCW8" s="809"/>
      <c r="KCX8" s="809"/>
      <c r="KCY8" s="809"/>
      <c r="KCZ8" s="809"/>
      <c r="KDA8" s="809"/>
      <c r="KDB8" s="809"/>
      <c r="KDC8" s="809"/>
      <c r="KDD8" s="809"/>
      <c r="KDE8" s="809"/>
      <c r="KDF8" s="809"/>
      <c r="KDG8" s="809"/>
      <c r="KDH8" s="809"/>
      <c r="KDI8" s="809"/>
      <c r="KDJ8" s="809"/>
      <c r="KDK8" s="809"/>
      <c r="KDL8" s="809"/>
      <c r="KDM8" s="809"/>
      <c r="KDN8" s="809"/>
      <c r="KDO8" s="809"/>
      <c r="KDP8" s="809"/>
      <c r="KDQ8" s="809"/>
      <c r="KDR8" s="809"/>
      <c r="KDS8" s="809"/>
      <c r="KDT8" s="809"/>
      <c r="KDU8" s="809"/>
      <c r="KDV8" s="809"/>
      <c r="KDW8" s="809"/>
      <c r="KDX8" s="809"/>
      <c r="KDY8" s="809"/>
      <c r="KDZ8" s="809"/>
      <c r="KEA8" s="809"/>
      <c r="KEB8" s="809"/>
      <c r="KEC8" s="809"/>
      <c r="KED8" s="809"/>
      <c r="KEE8" s="809"/>
      <c r="KEF8" s="809"/>
      <c r="KEG8" s="809"/>
      <c r="KEH8" s="809"/>
      <c r="KEI8" s="809"/>
      <c r="KEJ8" s="809"/>
      <c r="KEK8" s="809"/>
      <c r="KEL8" s="809"/>
      <c r="KEM8" s="809"/>
      <c r="KEN8" s="809"/>
      <c r="KEO8" s="809"/>
      <c r="KEP8" s="809"/>
      <c r="KEQ8" s="809"/>
      <c r="KER8" s="809"/>
      <c r="KES8" s="809"/>
      <c r="KET8" s="809"/>
      <c r="KEU8" s="809"/>
      <c r="KEV8" s="809"/>
      <c r="KEW8" s="809"/>
      <c r="KEX8" s="809"/>
      <c r="KEY8" s="809"/>
      <c r="KEZ8" s="809"/>
      <c r="KFA8" s="809"/>
      <c r="KFB8" s="809"/>
      <c r="KFC8" s="809"/>
      <c r="KFD8" s="809"/>
      <c r="KFE8" s="809"/>
      <c r="KFF8" s="809"/>
      <c r="KFG8" s="809"/>
      <c r="KFH8" s="809"/>
      <c r="KFI8" s="809"/>
      <c r="KFJ8" s="809"/>
      <c r="KFK8" s="809"/>
      <c r="KFL8" s="809"/>
      <c r="KFM8" s="809"/>
      <c r="KFN8" s="809"/>
      <c r="KFO8" s="809"/>
      <c r="KFP8" s="809"/>
      <c r="KFQ8" s="809"/>
      <c r="KFR8" s="809"/>
      <c r="KFS8" s="809"/>
      <c r="KFT8" s="809"/>
      <c r="KFU8" s="809"/>
      <c r="KFV8" s="809"/>
      <c r="KFW8" s="809"/>
      <c r="KFX8" s="809"/>
      <c r="KFY8" s="809"/>
      <c r="KFZ8" s="809"/>
      <c r="KGA8" s="809"/>
      <c r="KGB8" s="809"/>
      <c r="KGC8" s="809"/>
      <c r="KGD8" s="809"/>
      <c r="KGE8" s="809"/>
      <c r="KGF8" s="809"/>
      <c r="KGG8" s="809"/>
      <c r="KGH8" s="809"/>
      <c r="KGI8" s="809"/>
      <c r="KGJ8" s="809"/>
      <c r="KGK8" s="809"/>
      <c r="KGL8" s="809"/>
      <c r="KGM8" s="809"/>
      <c r="KGN8" s="809"/>
      <c r="KGO8" s="809"/>
      <c r="KGP8" s="809"/>
      <c r="KGQ8" s="809"/>
      <c r="KGR8" s="809"/>
      <c r="KGS8" s="809"/>
      <c r="KGT8" s="809"/>
      <c r="KGU8" s="809"/>
      <c r="KGV8" s="809"/>
      <c r="KGW8" s="809"/>
      <c r="KGX8" s="809"/>
      <c r="KGY8" s="809"/>
      <c r="KGZ8" s="809"/>
      <c r="KHA8" s="809"/>
      <c r="KHB8" s="809"/>
      <c r="KHC8" s="809"/>
      <c r="KHD8" s="809"/>
      <c r="KHE8" s="809"/>
      <c r="KHF8" s="809"/>
      <c r="KHG8" s="809"/>
      <c r="KHH8" s="809"/>
      <c r="KHI8" s="809"/>
      <c r="KHJ8" s="809"/>
      <c r="KHK8" s="809"/>
      <c r="KHL8" s="809"/>
      <c r="KHM8" s="809"/>
      <c r="KHN8" s="809"/>
      <c r="KHO8" s="809"/>
      <c r="KHP8" s="809"/>
      <c r="KHQ8" s="809"/>
      <c r="KHR8" s="809"/>
      <c r="KHS8" s="809"/>
      <c r="KHT8" s="809"/>
      <c r="KHU8" s="809"/>
      <c r="KHV8" s="809"/>
      <c r="KHW8" s="809"/>
      <c r="KHX8" s="809"/>
      <c r="KHY8" s="809"/>
      <c r="KHZ8" s="809"/>
      <c r="KIA8" s="809"/>
      <c r="KIB8" s="809"/>
      <c r="KIC8" s="809"/>
      <c r="KID8" s="809"/>
      <c r="KIE8" s="809"/>
      <c r="KIF8" s="809"/>
      <c r="KIG8" s="809"/>
      <c r="KIH8" s="809"/>
      <c r="KII8" s="809"/>
      <c r="KIJ8" s="809"/>
      <c r="KIK8" s="809"/>
      <c r="KIL8" s="809"/>
      <c r="KIM8" s="809"/>
      <c r="KIN8" s="809"/>
      <c r="KIO8" s="809"/>
      <c r="KIP8" s="809"/>
      <c r="KIQ8" s="809"/>
      <c r="KIR8" s="809"/>
      <c r="KIS8" s="809"/>
      <c r="KIT8" s="809"/>
      <c r="KIU8" s="809"/>
      <c r="KIV8" s="809"/>
      <c r="KIW8" s="809"/>
      <c r="KIX8" s="809"/>
      <c r="KIY8" s="809"/>
      <c r="KIZ8" s="809"/>
      <c r="KJA8" s="809"/>
      <c r="KJB8" s="809"/>
      <c r="KJC8" s="809"/>
      <c r="KJD8" s="809"/>
      <c r="KJE8" s="809"/>
      <c r="KJF8" s="809"/>
      <c r="KJG8" s="809"/>
      <c r="KJH8" s="809"/>
      <c r="KJI8" s="809"/>
      <c r="KJJ8" s="809"/>
      <c r="KJK8" s="809"/>
      <c r="KJL8" s="809"/>
      <c r="KJM8" s="809"/>
      <c r="KJN8" s="809"/>
      <c r="KJO8" s="809"/>
      <c r="KJP8" s="809"/>
      <c r="KJQ8" s="809"/>
      <c r="KJR8" s="809"/>
      <c r="KJS8" s="809"/>
      <c r="KJT8" s="809"/>
      <c r="KJU8" s="809"/>
      <c r="KJV8" s="809"/>
      <c r="KJW8" s="809"/>
      <c r="KJX8" s="809"/>
      <c r="KJY8" s="809"/>
      <c r="KJZ8" s="809"/>
      <c r="KKA8" s="809"/>
      <c r="KKB8" s="809"/>
      <c r="KKC8" s="809"/>
      <c r="KKD8" s="809"/>
      <c r="KKE8" s="809"/>
      <c r="KKF8" s="809"/>
      <c r="KKG8" s="809"/>
      <c r="KKH8" s="809"/>
      <c r="KKI8" s="809"/>
      <c r="KKJ8" s="809"/>
      <c r="KKK8" s="809"/>
      <c r="KKL8" s="809"/>
      <c r="KKM8" s="809"/>
      <c r="KKN8" s="809"/>
      <c r="KKO8" s="809"/>
      <c r="KKP8" s="809"/>
      <c r="KKQ8" s="809"/>
      <c r="KKR8" s="809"/>
      <c r="KKS8" s="809"/>
      <c r="KKT8" s="809"/>
      <c r="KKU8" s="809"/>
      <c r="KKV8" s="809"/>
      <c r="KKW8" s="809"/>
      <c r="KKX8" s="809"/>
      <c r="KKY8" s="809"/>
      <c r="KKZ8" s="809"/>
      <c r="KLA8" s="809"/>
      <c r="KLB8" s="809"/>
      <c r="KLC8" s="809"/>
      <c r="KLD8" s="809"/>
      <c r="KLE8" s="809"/>
      <c r="KLF8" s="809"/>
      <c r="KLG8" s="809"/>
      <c r="KLH8" s="809"/>
      <c r="KLI8" s="809"/>
      <c r="KLJ8" s="809"/>
      <c r="KLK8" s="809"/>
      <c r="KLL8" s="809"/>
      <c r="KLM8" s="809"/>
      <c r="KLN8" s="809"/>
      <c r="KLO8" s="809"/>
      <c r="KLP8" s="809"/>
      <c r="KLQ8" s="809"/>
      <c r="KLR8" s="809"/>
      <c r="KLS8" s="809"/>
      <c r="KLT8" s="809"/>
      <c r="KLU8" s="809"/>
      <c r="KLV8" s="809"/>
      <c r="KLW8" s="809"/>
      <c r="KLX8" s="809"/>
      <c r="KLY8" s="809"/>
      <c r="KLZ8" s="809"/>
      <c r="KMA8" s="809"/>
      <c r="KMB8" s="809"/>
      <c r="KMC8" s="809"/>
      <c r="KMD8" s="809"/>
      <c r="KME8" s="809"/>
      <c r="KMF8" s="809"/>
      <c r="KMG8" s="809"/>
      <c r="KMH8" s="809"/>
      <c r="KMI8" s="809"/>
      <c r="KMJ8" s="809"/>
      <c r="KMK8" s="809"/>
      <c r="KML8" s="809"/>
      <c r="KMM8" s="809"/>
      <c r="KMN8" s="809"/>
      <c r="KMO8" s="809"/>
      <c r="KMP8" s="809"/>
      <c r="KMQ8" s="809"/>
      <c r="KMR8" s="809"/>
      <c r="KMS8" s="809"/>
      <c r="KMT8" s="809"/>
      <c r="KMU8" s="809"/>
      <c r="KMV8" s="809"/>
      <c r="KMW8" s="809"/>
      <c r="KMX8" s="809"/>
      <c r="KMY8" s="809"/>
      <c r="KMZ8" s="809"/>
      <c r="KNA8" s="809"/>
      <c r="KNB8" s="809"/>
      <c r="KNC8" s="809"/>
      <c r="KND8" s="809"/>
      <c r="KNE8" s="809"/>
      <c r="KNF8" s="809"/>
      <c r="KNG8" s="809"/>
      <c r="KNH8" s="809"/>
      <c r="KNI8" s="809"/>
      <c r="KNJ8" s="809"/>
      <c r="KNK8" s="809"/>
      <c r="KNL8" s="809"/>
      <c r="KNM8" s="809"/>
      <c r="KNN8" s="809"/>
      <c r="KNO8" s="809"/>
      <c r="KNP8" s="809"/>
      <c r="KNQ8" s="809"/>
      <c r="KNR8" s="809"/>
      <c r="KNS8" s="809"/>
      <c r="KNT8" s="809"/>
      <c r="KNU8" s="809"/>
      <c r="KNV8" s="809"/>
      <c r="KNW8" s="809"/>
      <c r="KNX8" s="809"/>
      <c r="KNY8" s="809"/>
      <c r="KNZ8" s="809"/>
      <c r="KOA8" s="809"/>
      <c r="KOB8" s="809"/>
      <c r="KOC8" s="809"/>
      <c r="KOD8" s="809"/>
      <c r="KOE8" s="809"/>
      <c r="KOF8" s="809"/>
      <c r="KOG8" s="809"/>
      <c r="KOH8" s="809"/>
      <c r="KOI8" s="809"/>
      <c r="KOJ8" s="809"/>
      <c r="KOK8" s="809"/>
      <c r="KOL8" s="809"/>
      <c r="KOM8" s="809"/>
      <c r="KON8" s="809"/>
      <c r="KOO8" s="809"/>
      <c r="KOP8" s="809"/>
      <c r="KOQ8" s="809"/>
      <c r="KOR8" s="809"/>
      <c r="KOS8" s="809"/>
      <c r="KOT8" s="809"/>
      <c r="KOU8" s="809"/>
      <c r="KOV8" s="809"/>
      <c r="KOW8" s="809"/>
      <c r="KOX8" s="809"/>
      <c r="KOY8" s="809"/>
      <c r="KOZ8" s="809"/>
      <c r="KPA8" s="809"/>
      <c r="KPB8" s="809"/>
      <c r="KPC8" s="809"/>
      <c r="KPD8" s="809"/>
      <c r="KPE8" s="809"/>
      <c r="KPF8" s="809"/>
      <c r="KPG8" s="809"/>
      <c r="KPH8" s="809"/>
      <c r="KPI8" s="809"/>
      <c r="KPJ8" s="809"/>
      <c r="KPK8" s="809"/>
      <c r="KPL8" s="809"/>
      <c r="KPM8" s="809"/>
      <c r="KPN8" s="809"/>
      <c r="KPO8" s="809"/>
      <c r="KPP8" s="809"/>
      <c r="KPQ8" s="809"/>
      <c r="KPR8" s="809"/>
      <c r="KPS8" s="809"/>
      <c r="KPT8" s="809"/>
      <c r="KPU8" s="809"/>
      <c r="KPV8" s="809"/>
      <c r="KPW8" s="809"/>
      <c r="KPX8" s="809"/>
      <c r="KPY8" s="809"/>
      <c r="KPZ8" s="809"/>
      <c r="KQA8" s="809"/>
      <c r="KQB8" s="809"/>
      <c r="KQC8" s="809"/>
      <c r="KQD8" s="809"/>
      <c r="KQE8" s="809"/>
      <c r="KQF8" s="809"/>
      <c r="KQG8" s="809"/>
      <c r="KQH8" s="809"/>
      <c r="KQI8" s="809"/>
      <c r="KQJ8" s="809"/>
      <c r="KQK8" s="809"/>
      <c r="KQL8" s="809"/>
      <c r="KQM8" s="809"/>
      <c r="KQN8" s="809"/>
      <c r="KQO8" s="809"/>
      <c r="KQP8" s="809"/>
      <c r="KQQ8" s="809"/>
      <c r="KQR8" s="809"/>
      <c r="KQS8" s="809"/>
      <c r="KQT8" s="809"/>
      <c r="KQU8" s="809"/>
      <c r="KQV8" s="809"/>
      <c r="KQW8" s="809"/>
      <c r="KQX8" s="809"/>
      <c r="KQY8" s="809"/>
      <c r="KQZ8" s="809"/>
      <c r="KRA8" s="809"/>
      <c r="KRB8" s="809"/>
      <c r="KRC8" s="809"/>
      <c r="KRD8" s="809"/>
      <c r="KRE8" s="809"/>
      <c r="KRF8" s="809"/>
      <c r="KRG8" s="809"/>
      <c r="KRH8" s="809"/>
      <c r="KRI8" s="809"/>
      <c r="KRJ8" s="809"/>
      <c r="KRK8" s="809"/>
      <c r="KRL8" s="809"/>
      <c r="KRM8" s="809"/>
      <c r="KRN8" s="809"/>
      <c r="KRO8" s="809"/>
      <c r="KRP8" s="809"/>
      <c r="KRQ8" s="809"/>
      <c r="KRR8" s="809"/>
      <c r="KRS8" s="809"/>
      <c r="KRT8" s="809"/>
      <c r="KRU8" s="809"/>
      <c r="KRV8" s="809"/>
      <c r="KRW8" s="809"/>
      <c r="KRX8" s="809"/>
      <c r="KRY8" s="809"/>
      <c r="KRZ8" s="809"/>
      <c r="KSA8" s="809"/>
      <c r="KSB8" s="809"/>
      <c r="KSC8" s="809"/>
      <c r="KSD8" s="809"/>
      <c r="KSE8" s="809"/>
      <c r="KSF8" s="809"/>
      <c r="KSG8" s="809"/>
      <c r="KSH8" s="809"/>
      <c r="KSI8" s="809"/>
      <c r="KSJ8" s="809"/>
      <c r="KSK8" s="809"/>
      <c r="KSL8" s="809"/>
      <c r="KSM8" s="809"/>
      <c r="KSN8" s="809"/>
      <c r="KSO8" s="809"/>
      <c r="KSP8" s="809"/>
      <c r="KSQ8" s="809"/>
      <c r="KSR8" s="809"/>
      <c r="KSS8" s="809"/>
      <c r="KST8" s="809"/>
      <c r="KSU8" s="809"/>
      <c r="KSV8" s="809"/>
      <c r="KSW8" s="809"/>
      <c r="KSX8" s="809"/>
      <c r="KSY8" s="809"/>
      <c r="KSZ8" s="809"/>
      <c r="KTA8" s="809"/>
      <c r="KTB8" s="809"/>
      <c r="KTC8" s="809"/>
      <c r="KTD8" s="809"/>
      <c r="KTE8" s="809"/>
      <c r="KTF8" s="809"/>
      <c r="KTG8" s="809"/>
      <c r="KTH8" s="809"/>
      <c r="KTI8" s="809"/>
      <c r="KTJ8" s="809"/>
      <c r="KTK8" s="809"/>
      <c r="KTL8" s="809"/>
      <c r="KTM8" s="809"/>
      <c r="KTN8" s="809"/>
      <c r="KTO8" s="809"/>
      <c r="KTP8" s="809"/>
      <c r="KTQ8" s="809"/>
      <c r="KTR8" s="809"/>
      <c r="KTS8" s="809"/>
      <c r="KTT8" s="809"/>
      <c r="KTU8" s="809"/>
      <c r="KTV8" s="809"/>
      <c r="KTW8" s="809"/>
      <c r="KTX8" s="809"/>
      <c r="KTY8" s="809"/>
      <c r="KTZ8" s="809"/>
      <c r="KUA8" s="809"/>
      <c r="KUB8" s="809"/>
      <c r="KUC8" s="809"/>
      <c r="KUD8" s="809"/>
      <c r="KUE8" s="809"/>
      <c r="KUF8" s="809"/>
      <c r="KUG8" s="809"/>
      <c r="KUH8" s="809"/>
      <c r="KUI8" s="809"/>
      <c r="KUJ8" s="809"/>
      <c r="KUK8" s="809"/>
      <c r="KUL8" s="809"/>
      <c r="KUM8" s="809"/>
      <c r="KUN8" s="809"/>
      <c r="KUO8" s="809"/>
      <c r="KUP8" s="809"/>
      <c r="KUQ8" s="809"/>
      <c r="KUR8" s="809"/>
      <c r="KUS8" s="809"/>
      <c r="KUT8" s="809"/>
      <c r="KUU8" s="809"/>
      <c r="KUV8" s="809"/>
      <c r="KUW8" s="809"/>
      <c r="KUX8" s="809"/>
      <c r="KUY8" s="809"/>
      <c r="KUZ8" s="809"/>
      <c r="KVA8" s="809"/>
      <c r="KVB8" s="809"/>
      <c r="KVC8" s="809"/>
      <c r="KVD8" s="809"/>
      <c r="KVE8" s="809"/>
      <c r="KVF8" s="809"/>
      <c r="KVG8" s="809"/>
      <c r="KVH8" s="809"/>
      <c r="KVI8" s="809"/>
      <c r="KVJ8" s="809"/>
      <c r="KVK8" s="809"/>
      <c r="KVL8" s="809"/>
      <c r="KVM8" s="809"/>
      <c r="KVN8" s="809"/>
      <c r="KVO8" s="809"/>
      <c r="KVP8" s="809"/>
      <c r="KVQ8" s="809"/>
      <c r="KVR8" s="809"/>
      <c r="KVS8" s="809"/>
      <c r="KVT8" s="809"/>
      <c r="KVU8" s="809"/>
      <c r="KVV8" s="809"/>
      <c r="KVW8" s="809"/>
      <c r="KVX8" s="809"/>
      <c r="KVY8" s="809"/>
      <c r="KVZ8" s="809"/>
      <c r="KWA8" s="809"/>
      <c r="KWB8" s="809"/>
      <c r="KWC8" s="809"/>
      <c r="KWD8" s="809"/>
      <c r="KWE8" s="809"/>
      <c r="KWF8" s="809"/>
      <c r="KWG8" s="809"/>
      <c r="KWH8" s="809"/>
      <c r="KWI8" s="809"/>
      <c r="KWJ8" s="809"/>
      <c r="KWK8" s="809"/>
      <c r="KWL8" s="809"/>
      <c r="KWM8" s="809"/>
      <c r="KWN8" s="809"/>
      <c r="KWO8" s="809"/>
      <c r="KWP8" s="809"/>
      <c r="KWQ8" s="809"/>
      <c r="KWR8" s="809"/>
      <c r="KWS8" s="809"/>
      <c r="KWT8" s="809"/>
      <c r="KWU8" s="809"/>
      <c r="KWV8" s="809"/>
      <c r="KWW8" s="809"/>
      <c r="KWX8" s="809"/>
      <c r="KWY8" s="809"/>
      <c r="KWZ8" s="809"/>
      <c r="KXA8" s="809"/>
      <c r="KXB8" s="809"/>
      <c r="KXC8" s="809"/>
      <c r="KXD8" s="809"/>
      <c r="KXE8" s="809"/>
      <c r="KXF8" s="809"/>
      <c r="KXG8" s="809"/>
      <c r="KXH8" s="809"/>
      <c r="KXI8" s="809"/>
      <c r="KXJ8" s="809"/>
      <c r="KXK8" s="809"/>
      <c r="KXL8" s="809"/>
      <c r="KXM8" s="809"/>
      <c r="KXN8" s="809"/>
      <c r="KXO8" s="809"/>
      <c r="KXP8" s="809"/>
      <c r="KXQ8" s="809"/>
      <c r="KXR8" s="809"/>
      <c r="KXS8" s="809"/>
      <c r="KXT8" s="809"/>
      <c r="KXU8" s="809"/>
      <c r="KXV8" s="809"/>
      <c r="KXW8" s="809"/>
      <c r="KXX8" s="809"/>
      <c r="KXY8" s="809"/>
      <c r="KXZ8" s="809"/>
      <c r="KYA8" s="809"/>
      <c r="KYB8" s="809"/>
      <c r="KYC8" s="809"/>
      <c r="KYD8" s="809"/>
      <c r="KYE8" s="809"/>
      <c r="KYF8" s="809"/>
      <c r="KYG8" s="809"/>
      <c r="KYH8" s="809"/>
      <c r="KYI8" s="809"/>
      <c r="KYJ8" s="809"/>
      <c r="KYK8" s="809"/>
      <c r="KYL8" s="809"/>
      <c r="KYM8" s="809"/>
      <c r="KYN8" s="809"/>
      <c r="KYO8" s="809"/>
      <c r="KYP8" s="809"/>
      <c r="KYQ8" s="809"/>
      <c r="KYR8" s="809"/>
      <c r="KYS8" s="809"/>
      <c r="KYT8" s="809"/>
      <c r="KYU8" s="809"/>
      <c r="KYV8" s="809"/>
      <c r="KYW8" s="809"/>
      <c r="KYX8" s="809"/>
      <c r="KYY8" s="809"/>
      <c r="KYZ8" s="809"/>
      <c r="KZA8" s="809"/>
      <c r="KZB8" s="809"/>
      <c r="KZC8" s="809"/>
      <c r="KZD8" s="809"/>
      <c r="KZE8" s="809"/>
      <c r="KZF8" s="809"/>
      <c r="KZG8" s="809"/>
      <c r="KZH8" s="809"/>
      <c r="KZI8" s="809"/>
      <c r="KZJ8" s="809"/>
      <c r="KZK8" s="809"/>
      <c r="KZL8" s="809"/>
      <c r="KZM8" s="809"/>
      <c r="KZN8" s="809"/>
      <c r="KZO8" s="809"/>
      <c r="KZP8" s="809"/>
      <c r="KZQ8" s="809"/>
      <c r="KZR8" s="809"/>
      <c r="KZS8" s="809"/>
      <c r="KZT8" s="809"/>
      <c r="KZU8" s="809"/>
      <c r="KZV8" s="809"/>
      <c r="KZW8" s="809"/>
      <c r="KZX8" s="809"/>
      <c r="KZY8" s="809"/>
      <c r="KZZ8" s="809"/>
      <c r="LAA8" s="809"/>
      <c r="LAB8" s="809"/>
      <c r="LAC8" s="809"/>
      <c r="LAD8" s="809"/>
      <c r="LAE8" s="809"/>
      <c r="LAF8" s="809"/>
      <c r="LAG8" s="809"/>
      <c r="LAH8" s="809"/>
      <c r="LAI8" s="809"/>
      <c r="LAJ8" s="809"/>
      <c r="LAK8" s="809"/>
      <c r="LAL8" s="809"/>
      <c r="LAM8" s="809"/>
      <c r="LAN8" s="809"/>
      <c r="LAO8" s="809"/>
      <c r="LAP8" s="809"/>
      <c r="LAQ8" s="809"/>
      <c r="LAR8" s="809"/>
      <c r="LAS8" s="809"/>
      <c r="LAT8" s="809"/>
      <c r="LAU8" s="809"/>
      <c r="LAV8" s="809"/>
      <c r="LAW8" s="809"/>
      <c r="LAX8" s="809"/>
      <c r="LAY8" s="809"/>
      <c r="LAZ8" s="809"/>
      <c r="LBA8" s="809"/>
      <c r="LBB8" s="809"/>
      <c r="LBC8" s="809"/>
      <c r="LBD8" s="809"/>
      <c r="LBE8" s="809"/>
      <c r="LBF8" s="809"/>
      <c r="LBG8" s="809"/>
      <c r="LBH8" s="809"/>
      <c r="LBI8" s="809"/>
      <c r="LBJ8" s="809"/>
      <c r="LBK8" s="809"/>
      <c r="LBL8" s="809"/>
      <c r="LBM8" s="809"/>
      <c r="LBN8" s="809"/>
      <c r="LBO8" s="809"/>
      <c r="LBP8" s="809"/>
      <c r="LBQ8" s="809"/>
      <c r="LBR8" s="809"/>
      <c r="LBS8" s="809"/>
      <c r="LBT8" s="809"/>
      <c r="LBU8" s="809"/>
      <c r="LBV8" s="809"/>
      <c r="LBW8" s="809"/>
      <c r="LBX8" s="809"/>
      <c r="LBY8" s="809"/>
      <c r="LBZ8" s="809"/>
      <c r="LCA8" s="809"/>
      <c r="LCB8" s="809"/>
      <c r="LCC8" s="809"/>
      <c r="LCD8" s="809"/>
      <c r="LCE8" s="809"/>
      <c r="LCF8" s="809"/>
      <c r="LCG8" s="809"/>
      <c r="LCH8" s="809"/>
      <c r="LCI8" s="809"/>
      <c r="LCJ8" s="809"/>
      <c r="LCK8" s="809"/>
      <c r="LCL8" s="809"/>
      <c r="LCM8" s="809"/>
      <c r="LCN8" s="809"/>
      <c r="LCO8" s="809"/>
      <c r="LCP8" s="809"/>
      <c r="LCQ8" s="809"/>
      <c r="LCR8" s="809"/>
      <c r="LCS8" s="809"/>
      <c r="LCT8" s="809"/>
      <c r="LCU8" s="809"/>
      <c r="LCV8" s="809"/>
      <c r="LCW8" s="809"/>
      <c r="LCX8" s="809"/>
      <c r="LCY8" s="809"/>
      <c r="LCZ8" s="809"/>
      <c r="LDA8" s="809"/>
      <c r="LDB8" s="809"/>
      <c r="LDC8" s="809"/>
      <c r="LDD8" s="809"/>
      <c r="LDE8" s="809"/>
      <c r="LDF8" s="809"/>
      <c r="LDG8" s="809"/>
      <c r="LDH8" s="809"/>
      <c r="LDI8" s="809"/>
      <c r="LDJ8" s="809"/>
      <c r="LDK8" s="809"/>
      <c r="LDL8" s="809"/>
      <c r="LDM8" s="809"/>
      <c r="LDN8" s="809"/>
      <c r="LDO8" s="809"/>
      <c r="LDP8" s="809"/>
      <c r="LDQ8" s="809"/>
      <c r="LDR8" s="809"/>
      <c r="LDS8" s="809"/>
      <c r="LDT8" s="809"/>
      <c r="LDU8" s="809"/>
      <c r="LDV8" s="809"/>
      <c r="LDW8" s="809"/>
      <c r="LDX8" s="809"/>
      <c r="LDY8" s="809"/>
      <c r="LDZ8" s="809"/>
      <c r="LEA8" s="809"/>
      <c r="LEB8" s="809"/>
      <c r="LEC8" s="809"/>
      <c r="LED8" s="809"/>
      <c r="LEE8" s="809"/>
      <c r="LEF8" s="809"/>
      <c r="LEG8" s="809"/>
      <c r="LEH8" s="809"/>
      <c r="LEI8" s="809"/>
      <c r="LEJ8" s="809"/>
      <c r="LEK8" s="809"/>
      <c r="LEL8" s="809"/>
      <c r="LEM8" s="809"/>
      <c r="LEN8" s="809"/>
      <c r="LEO8" s="809"/>
      <c r="LEP8" s="809"/>
      <c r="LEQ8" s="809"/>
      <c r="LER8" s="809"/>
      <c r="LES8" s="809"/>
      <c r="LET8" s="809"/>
      <c r="LEU8" s="809"/>
      <c r="LEV8" s="809"/>
      <c r="LEW8" s="809"/>
      <c r="LEX8" s="809"/>
      <c r="LEY8" s="809"/>
      <c r="LEZ8" s="809"/>
      <c r="LFA8" s="809"/>
      <c r="LFB8" s="809"/>
      <c r="LFC8" s="809"/>
      <c r="LFD8" s="809"/>
      <c r="LFE8" s="809"/>
      <c r="LFF8" s="809"/>
      <c r="LFG8" s="809"/>
      <c r="LFH8" s="809"/>
      <c r="LFI8" s="809"/>
      <c r="LFJ8" s="809"/>
      <c r="LFK8" s="809"/>
      <c r="LFL8" s="809"/>
      <c r="LFM8" s="809"/>
      <c r="LFN8" s="809"/>
      <c r="LFO8" s="809"/>
      <c r="LFP8" s="809"/>
      <c r="LFQ8" s="809"/>
      <c r="LFR8" s="809"/>
      <c r="LFS8" s="809"/>
      <c r="LFT8" s="809"/>
      <c r="LFU8" s="809"/>
      <c r="LFV8" s="809"/>
      <c r="LFW8" s="809"/>
      <c r="LFX8" s="809"/>
      <c r="LFY8" s="809"/>
      <c r="LFZ8" s="809"/>
      <c r="LGA8" s="809"/>
      <c r="LGB8" s="809"/>
      <c r="LGC8" s="809"/>
      <c r="LGD8" s="809"/>
      <c r="LGE8" s="809"/>
      <c r="LGF8" s="809"/>
      <c r="LGG8" s="809"/>
      <c r="LGH8" s="809"/>
      <c r="LGI8" s="809"/>
      <c r="LGJ8" s="809"/>
      <c r="LGK8" s="809"/>
      <c r="LGL8" s="809"/>
      <c r="LGM8" s="809"/>
      <c r="LGN8" s="809"/>
      <c r="LGO8" s="809"/>
      <c r="LGP8" s="809"/>
      <c r="LGQ8" s="809"/>
      <c r="LGR8" s="809"/>
      <c r="LGS8" s="809"/>
      <c r="LGT8" s="809"/>
      <c r="LGU8" s="809"/>
      <c r="LGV8" s="809"/>
      <c r="LGW8" s="809"/>
      <c r="LGX8" s="809"/>
      <c r="LGY8" s="809"/>
      <c r="LGZ8" s="809"/>
      <c r="LHA8" s="809"/>
      <c r="LHB8" s="809"/>
      <c r="LHC8" s="809"/>
      <c r="LHD8" s="809"/>
      <c r="LHE8" s="809"/>
      <c r="LHF8" s="809"/>
      <c r="LHG8" s="809"/>
      <c r="LHH8" s="809"/>
      <c r="LHI8" s="809"/>
      <c r="LHJ8" s="809"/>
      <c r="LHK8" s="809"/>
      <c r="LHL8" s="809"/>
      <c r="LHM8" s="809"/>
      <c r="LHN8" s="809"/>
      <c r="LHO8" s="809"/>
      <c r="LHP8" s="809"/>
      <c r="LHQ8" s="809"/>
      <c r="LHR8" s="809"/>
      <c r="LHS8" s="809"/>
      <c r="LHT8" s="809"/>
      <c r="LHU8" s="809"/>
      <c r="LHV8" s="809"/>
      <c r="LHW8" s="809"/>
      <c r="LHX8" s="809"/>
      <c r="LHY8" s="809"/>
      <c r="LHZ8" s="809"/>
      <c r="LIA8" s="809"/>
      <c r="LIB8" s="809"/>
      <c r="LIC8" s="809"/>
      <c r="LID8" s="809"/>
      <c r="LIE8" s="809"/>
      <c r="LIF8" s="809"/>
      <c r="LIG8" s="809"/>
      <c r="LIH8" s="809"/>
      <c r="LII8" s="809"/>
      <c r="LIJ8" s="809"/>
      <c r="LIK8" s="809"/>
      <c r="LIL8" s="809"/>
      <c r="LIM8" s="809"/>
      <c r="LIN8" s="809"/>
      <c r="LIO8" s="809"/>
      <c r="LIP8" s="809"/>
      <c r="LIQ8" s="809"/>
      <c r="LIR8" s="809"/>
      <c r="LIS8" s="809"/>
      <c r="LIT8" s="809"/>
      <c r="LIU8" s="809"/>
      <c r="LIV8" s="809"/>
      <c r="LIW8" s="809"/>
      <c r="LIX8" s="809"/>
      <c r="LIY8" s="809"/>
      <c r="LIZ8" s="809"/>
      <c r="LJA8" s="809"/>
      <c r="LJB8" s="809"/>
      <c r="LJC8" s="809"/>
      <c r="LJD8" s="809"/>
      <c r="LJE8" s="809"/>
      <c r="LJF8" s="809"/>
      <c r="LJG8" s="809"/>
      <c r="LJH8" s="809"/>
      <c r="LJI8" s="809"/>
      <c r="LJJ8" s="809"/>
      <c r="LJK8" s="809"/>
      <c r="LJL8" s="809"/>
      <c r="LJM8" s="809"/>
      <c r="LJN8" s="809"/>
      <c r="LJO8" s="809"/>
      <c r="LJP8" s="809"/>
      <c r="LJQ8" s="809"/>
      <c r="LJR8" s="809"/>
      <c r="LJS8" s="809"/>
      <c r="LJT8" s="809"/>
      <c r="LJU8" s="809"/>
      <c r="LJV8" s="809"/>
      <c r="LJW8" s="809"/>
      <c r="LJX8" s="809"/>
      <c r="LJY8" s="809"/>
      <c r="LJZ8" s="809"/>
      <c r="LKA8" s="809"/>
      <c r="LKB8" s="809"/>
      <c r="LKC8" s="809"/>
      <c r="LKD8" s="809"/>
      <c r="LKE8" s="809"/>
      <c r="LKF8" s="809"/>
      <c r="LKG8" s="809"/>
      <c r="LKH8" s="809"/>
      <c r="LKI8" s="809"/>
      <c r="LKJ8" s="809"/>
      <c r="LKK8" s="809"/>
      <c r="LKL8" s="809"/>
      <c r="LKM8" s="809"/>
      <c r="LKN8" s="809"/>
      <c r="LKO8" s="809"/>
      <c r="LKP8" s="809"/>
      <c r="LKQ8" s="809"/>
      <c r="LKR8" s="809"/>
      <c r="LKS8" s="809"/>
      <c r="LKT8" s="809"/>
      <c r="LKU8" s="809"/>
      <c r="LKV8" s="809"/>
      <c r="LKW8" s="809"/>
      <c r="LKX8" s="809"/>
      <c r="LKY8" s="809"/>
      <c r="LKZ8" s="809"/>
      <c r="LLA8" s="809"/>
      <c r="LLB8" s="809"/>
      <c r="LLC8" s="809"/>
      <c r="LLD8" s="809"/>
      <c r="LLE8" s="809"/>
      <c r="LLF8" s="809"/>
      <c r="LLG8" s="809"/>
      <c r="LLH8" s="809"/>
      <c r="LLI8" s="809"/>
      <c r="LLJ8" s="809"/>
      <c r="LLK8" s="809"/>
      <c r="LLL8" s="809"/>
      <c r="LLM8" s="809"/>
      <c r="LLN8" s="809"/>
      <c r="LLO8" s="809"/>
      <c r="LLP8" s="809"/>
      <c r="LLQ8" s="809"/>
      <c r="LLR8" s="809"/>
      <c r="LLS8" s="809"/>
      <c r="LLT8" s="809"/>
      <c r="LLU8" s="809"/>
      <c r="LLV8" s="809"/>
      <c r="LLW8" s="809"/>
      <c r="LLX8" s="809"/>
      <c r="LLY8" s="809"/>
      <c r="LLZ8" s="809"/>
      <c r="LMA8" s="809"/>
      <c r="LMB8" s="809"/>
      <c r="LMC8" s="809"/>
      <c r="LMD8" s="809"/>
      <c r="LME8" s="809"/>
      <c r="LMF8" s="809"/>
      <c r="LMG8" s="809"/>
      <c r="LMH8" s="809"/>
      <c r="LMI8" s="809"/>
      <c r="LMJ8" s="809"/>
      <c r="LMK8" s="809"/>
      <c r="LML8" s="809"/>
      <c r="LMM8" s="809"/>
      <c r="LMN8" s="809"/>
      <c r="LMO8" s="809"/>
      <c r="LMP8" s="809"/>
      <c r="LMQ8" s="809"/>
      <c r="LMR8" s="809"/>
      <c r="LMS8" s="809"/>
      <c r="LMT8" s="809"/>
      <c r="LMU8" s="809"/>
      <c r="LMV8" s="809"/>
      <c r="LMW8" s="809"/>
      <c r="LMX8" s="809"/>
      <c r="LMY8" s="809"/>
      <c r="LMZ8" s="809"/>
      <c r="LNA8" s="809"/>
      <c r="LNB8" s="809"/>
      <c r="LNC8" s="809"/>
      <c r="LND8" s="809"/>
      <c r="LNE8" s="809"/>
      <c r="LNF8" s="809"/>
      <c r="LNG8" s="809"/>
      <c r="LNH8" s="809"/>
      <c r="LNI8" s="809"/>
      <c r="LNJ8" s="809"/>
      <c r="LNK8" s="809"/>
      <c r="LNL8" s="809"/>
      <c r="LNM8" s="809"/>
      <c r="LNN8" s="809"/>
      <c r="LNO8" s="809"/>
      <c r="LNP8" s="809"/>
      <c r="LNQ8" s="809"/>
      <c r="LNR8" s="809"/>
      <c r="LNS8" s="809"/>
      <c r="LNT8" s="809"/>
      <c r="LNU8" s="809"/>
      <c r="LNV8" s="809"/>
      <c r="LNW8" s="809"/>
      <c r="LNX8" s="809"/>
      <c r="LNY8" s="809"/>
      <c r="LNZ8" s="809"/>
      <c r="LOA8" s="809"/>
      <c r="LOB8" s="809"/>
      <c r="LOC8" s="809"/>
      <c r="LOD8" s="809"/>
      <c r="LOE8" s="809"/>
      <c r="LOF8" s="809"/>
      <c r="LOG8" s="809"/>
      <c r="LOH8" s="809"/>
      <c r="LOI8" s="809"/>
      <c r="LOJ8" s="809"/>
      <c r="LOK8" s="809"/>
      <c r="LOL8" s="809"/>
      <c r="LOM8" s="809"/>
      <c r="LON8" s="809"/>
      <c r="LOO8" s="809"/>
      <c r="LOP8" s="809"/>
      <c r="LOQ8" s="809"/>
      <c r="LOR8" s="809"/>
      <c r="LOS8" s="809"/>
      <c r="LOT8" s="809"/>
      <c r="LOU8" s="809"/>
      <c r="LOV8" s="809"/>
      <c r="LOW8" s="809"/>
      <c r="LOX8" s="809"/>
      <c r="LOY8" s="809"/>
      <c r="LOZ8" s="809"/>
      <c r="LPA8" s="809"/>
      <c r="LPB8" s="809"/>
      <c r="LPC8" s="809"/>
      <c r="LPD8" s="809"/>
      <c r="LPE8" s="809"/>
      <c r="LPF8" s="809"/>
      <c r="LPG8" s="809"/>
      <c r="LPH8" s="809"/>
      <c r="LPI8" s="809"/>
      <c r="LPJ8" s="809"/>
      <c r="LPK8" s="809"/>
      <c r="LPL8" s="809"/>
      <c r="LPM8" s="809"/>
      <c r="LPN8" s="809"/>
      <c r="LPO8" s="809"/>
      <c r="LPP8" s="809"/>
      <c r="LPQ8" s="809"/>
      <c r="LPR8" s="809"/>
      <c r="LPS8" s="809"/>
      <c r="LPT8" s="809"/>
      <c r="LPU8" s="809"/>
      <c r="LPV8" s="809"/>
      <c r="LPW8" s="809"/>
      <c r="LPX8" s="809"/>
      <c r="LPY8" s="809"/>
      <c r="LPZ8" s="809"/>
      <c r="LQA8" s="809"/>
      <c r="LQB8" s="809"/>
      <c r="LQC8" s="809"/>
      <c r="LQD8" s="809"/>
      <c r="LQE8" s="809"/>
      <c r="LQF8" s="809"/>
      <c r="LQG8" s="809"/>
      <c r="LQH8" s="809"/>
      <c r="LQI8" s="809"/>
      <c r="LQJ8" s="809"/>
      <c r="LQK8" s="809"/>
      <c r="LQL8" s="809"/>
      <c r="LQM8" s="809"/>
      <c r="LQN8" s="809"/>
      <c r="LQO8" s="809"/>
      <c r="LQP8" s="809"/>
      <c r="LQQ8" s="809"/>
      <c r="LQR8" s="809"/>
      <c r="LQS8" s="809"/>
      <c r="LQT8" s="809"/>
      <c r="LQU8" s="809"/>
      <c r="LQV8" s="809"/>
      <c r="LQW8" s="809"/>
      <c r="LQX8" s="809"/>
      <c r="LQY8" s="809"/>
      <c r="LQZ8" s="809"/>
      <c r="LRA8" s="809"/>
      <c r="LRB8" s="809"/>
      <c r="LRC8" s="809"/>
      <c r="LRD8" s="809"/>
      <c r="LRE8" s="809"/>
      <c r="LRF8" s="809"/>
      <c r="LRG8" s="809"/>
      <c r="LRH8" s="809"/>
      <c r="LRI8" s="809"/>
      <c r="LRJ8" s="809"/>
      <c r="LRK8" s="809"/>
      <c r="LRL8" s="809"/>
      <c r="LRM8" s="809"/>
      <c r="LRN8" s="809"/>
      <c r="LRO8" s="809"/>
      <c r="LRP8" s="809"/>
      <c r="LRQ8" s="809"/>
      <c r="LRR8" s="809"/>
      <c r="LRS8" s="809"/>
      <c r="LRT8" s="809"/>
      <c r="LRU8" s="809"/>
      <c r="LRV8" s="809"/>
      <c r="LRW8" s="809"/>
      <c r="LRX8" s="809"/>
      <c r="LRY8" s="809"/>
      <c r="LRZ8" s="809"/>
      <c r="LSA8" s="809"/>
      <c r="LSB8" s="809"/>
      <c r="LSC8" s="809"/>
      <c r="LSD8" s="809"/>
      <c r="LSE8" s="809"/>
      <c r="LSF8" s="809"/>
      <c r="LSG8" s="809"/>
      <c r="LSH8" s="809"/>
      <c r="LSI8" s="809"/>
      <c r="LSJ8" s="809"/>
      <c r="LSK8" s="809"/>
      <c r="LSL8" s="809"/>
      <c r="LSM8" s="809"/>
      <c r="LSN8" s="809"/>
      <c r="LSO8" s="809"/>
      <c r="LSP8" s="809"/>
      <c r="LSQ8" s="809"/>
      <c r="LSR8" s="809"/>
      <c r="LSS8" s="809"/>
      <c r="LST8" s="809"/>
      <c r="LSU8" s="809"/>
      <c r="LSV8" s="809"/>
      <c r="LSW8" s="809"/>
      <c r="LSX8" s="809"/>
      <c r="LSY8" s="809"/>
      <c r="LSZ8" s="809"/>
      <c r="LTA8" s="809"/>
      <c r="LTB8" s="809"/>
      <c r="LTC8" s="809"/>
      <c r="LTD8" s="809"/>
      <c r="LTE8" s="809"/>
      <c r="LTF8" s="809"/>
      <c r="LTG8" s="809"/>
      <c r="LTH8" s="809"/>
      <c r="LTI8" s="809"/>
      <c r="LTJ8" s="809"/>
      <c r="LTK8" s="809"/>
      <c r="LTL8" s="809"/>
      <c r="LTM8" s="809"/>
      <c r="LTN8" s="809"/>
      <c r="LTO8" s="809"/>
      <c r="LTP8" s="809"/>
      <c r="LTQ8" s="809"/>
      <c r="LTR8" s="809"/>
      <c r="LTS8" s="809"/>
      <c r="LTT8" s="809"/>
      <c r="LTU8" s="809"/>
      <c r="LTV8" s="809"/>
      <c r="LTW8" s="809"/>
      <c r="LTX8" s="809"/>
      <c r="LTY8" s="809"/>
      <c r="LTZ8" s="809"/>
      <c r="LUA8" s="809"/>
      <c r="LUB8" s="809"/>
      <c r="LUC8" s="809"/>
      <c r="LUD8" s="809"/>
      <c r="LUE8" s="809"/>
      <c r="LUF8" s="809"/>
      <c r="LUG8" s="809"/>
      <c r="LUH8" s="809"/>
      <c r="LUI8" s="809"/>
      <c r="LUJ8" s="809"/>
      <c r="LUK8" s="809"/>
      <c r="LUL8" s="809"/>
      <c r="LUM8" s="809"/>
      <c r="LUN8" s="809"/>
      <c r="LUO8" s="809"/>
      <c r="LUP8" s="809"/>
      <c r="LUQ8" s="809"/>
      <c r="LUR8" s="809"/>
      <c r="LUS8" s="809"/>
      <c r="LUT8" s="809"/>
      <c r="LUU8" s="809"/>
      <c r="LUV8" s="809"/>
      <c r="LUW8" s="809"/>
      <c r="LUX8" s="809"/>
      <c r="LUY8" s="809"/>
      <c r="LUZ8" s="809"/>
      <c r="LVA8" s="809"/>
      <c r="LVB8" s="809"/>
      <c r="LVC8" s="809"/>
      <c r="LVD8" s="809"/>
      <c r="LVE8" s="809"/>
      <c r="LVF8" s="809"/>
      <c r="LVG8" s="809"/>
      <c r="LVH8" s="809"/>
      <c r="LVI8" s="809"/>
      <c r="LVJ8" s="809"/>
      <c r="LVK8" s="809"/>
      <c r="LVL8" s="809"/>
      <c r="LVM8" s="809"/>
      <c r="LVN8" s="809"/>
      <c r="LVO8" s="809"/>
      <c r="LVP8" s="809"/>
      <c r="LVQ8" s="809"/>
      <c r="LVR8" s="809"/>
      <c r="LVS8" s="809"/>
      <c r="LVT8" s="809"/>
      <c r="LVU8" s="809"/>
      <c r="LVV8" s="809"/>
      <c r="LVW8" s="809"/>
      <c r="LVX8" s="809"/>
      <c r="LVY8" s="809"/>
      <c r="LVZ8" s="809"/>
      <c r="LWA8" s="809"/>
      <c r="LWB8" s="809"/>
      <c r="LWC8" s="809"/>
      <c r="LWD8" s="809"/>
      <c r="LWE8" s="809"/>
      <c r="LWF8" s="809"/>
      <c r="LWG8" s="809"/>
      <c r="LWH8" s="809"/>
      <c r="LWI8" s="809"/>
      <c r="LWJ8" s="809"/>
      <c r="LWK8" s="809"/>
      <c r="LWL8" s="809"/>
      <c r="LWM8" s="809"/>
      <c r="LWN8" s="809"/>
      <c r="LWO8" s="809"/>
      <c r="LWP8" s="809"/>
      <c r="LWQ8" s="809"/>
      <c r="LWR8" s="809"/>
      <c r="LWS8" s="809"/>
      <c r="LWT8" s="809"/>
      <c r="LWU8" s="809"/>
      <c r="LWV8" s="809"/>
      <c r="LWW8" s="809"/>
      <c r="LWX8" s="809"/>
      <c r="LWY8" s="809"/>
      <c r="LWZ8" s="809"/>
      <c r="LXA8" s="809"/>
      <c r="LXB8" s="809"/>
      <c r="LXC8" s="809"/>
      <c r="LXD8" s="809"/>
      <c r="LXE8" s="809"/>
      <c r="LXF8" s="809"/>
      <c r="LXG8" s="809"/>
      <c r="LXH8" s="809"/>
      <c r="LXI8" s="809"/>
      <c r="LXJ8" s="809"/>
      <c r="LXK8" s="809"/>
      <c r="LXL8" s="809"/>
      <c r="LXM8" s="809"/>
      <c r="LXN8" s="809"/>
      <c r="LXO8" s="809"/>
      <c r="LXP8" s="809"/>
      <c r="LXQ8" s="809"/>
      <c r="LXR8" s="809"/>
      <c r="LXS8" s="809"/>
      <c r="LXT8" s="809"/>
      <c r="LXU8" s="809"/>
      <c r="LXV8" s="809"/>
      <c r="LXW8" s="809"/>
      <c r="LXX8" s="809"/>
      <c r="LXY8" s="809"/>
      <c r="LXZ8" s="809"/>
      <c r="LYA8" s="809"/>
      <c r="LYB8" s="809"/>
      <c r="LYC8" s="809"/>
      <c r="LYD8" s="809"/>
      <c r="LYE8" s="809"/>
      <c r="LYF8" s="809"/>
      <c r="LYG8" s="809"/>
      <c r="LYH8" s="809"/>
      <c r="LYI8" s="809"/>
      <c r="LYJ8" s="809"/>
      <c r="LYK8" s="809"/>
      <c r="LYL8" s="809"/>
      <c r="LYM8" s="809"/>
      <c r="LYN8" s="809"/>
      <c r="LYO8" s="809"/>
      <c r="LYP8" s="809"/>
      <c r="LYQ8" s="809"/>
      <c r="LYR8" s="809"/>
      <c r="LYS8" s="809"/>
      <c r="LYT8" s="809"/>
      <c r="LYU8" s="809"/>
      <c r="LYV8" s="809"/>
      <c r="LYW8" s="809"/>
      <c r="LYX8" s="809"/>
      <c r="LYY8" s="809"/>
      <c r="LYZ8" s="809"/>
      <c r="LZA8" s="809"/>
      <c r="LZB8" s="809"/>
      <c r="LZC8" s="809"/>
      <c r="LZD8" s="809"/>
      <c r="LZE8" s="809"/>
      <c r="LZF8" s="809"/>
      <c r="LZG8" s="809"/>
      <c r="LZH8" s="809"/>
      <c r="LZI8" s="809"/>
      <c r="LZJ8" s="809"/>
      <c r="LZK8" s="809"/>
      <c r="LZL8" s="809"/>
      <c r="LZM8" s="809"/>
      <c r="LZN8" s="809"/>
      <c r="LZO8" s="809"/>
      <c r="LZP8" s="809"/>
      <c r="LZQ8" s="809"/>
      <c r="LZR8" s="809"/>
      <c r="LZS8" s="809"/>
      <c r="LZT8" s="809"/>
      <c r="LZU8" s="809"/>
      <c r="LZV8" s="809"/>
      <c r="LZW8" s="809"/>
      <c r="LZX8" s="809"/>
      <c r="LZY8" s="809"/>
      <c r="LZZ8" s="809"/>
      <c r="MAA8" s="809"/>
      <c r="MAB8" s="809"/>
      <c r="MAC8" s="809"/>
      <c r="MAD8" s="809"/>
      <c r="MAE8" s="809"/>
      <c r="MAF8" s="809"/>
      <c r="MAG8" s="809"/>
      <c r="MAH8" s="809"/>
      <c r="MAI8" s="809"/>
      <c r="MAJ8" s="809"/>
      <c r="MAK8" s="809"/>
      <c r="MAL8" s="809"/>
      <c r="MAM8" s="809"/>
      <c r="MAN8" s="809"/>
      <c r="MAO8" s="809"/>
      <c r="MAP8" s="809"/>
      <c r="MAQ8" s="809"/>
      <c r="MAR8" s="809"/>
      <c r="MAS8" s="809"/>
      <c r="MAT8" s="809"/>
      <c r="MAU8" s="809"/>
      <c r="MAV8" s="809"/>
      <c r="MAW8" s="809"/>
      <c r="MAX8" s="809"/>
      <c r="MAY8" s="809"/>
      <c r="MAZ8" s="809"/>
      <c r="MBA8" s="809"/>
      <c r="MBB8" s="809"/>
      <c r="MBC8" s="809"/>
      <c r="MBD8" s="809"/>
      <c r="MBE8" s="809"/>
      <c r="MBF8" s="809"/>
      <c r="MBG8" s="809"/>
      <c r="MBH8" s="809"/>
      <c r="MBI8" s="809"/>
      <c r="MBJ8" s="809"/>
      <c r="MBK8" s="809"/>
      <c r="MBL8" s="809"/>
      <c r="MBM8" s="809"/>
      <c r="MBN8" s="809"/>
      <c r="MBO8" s="809"/>
      <c r="MBP8" s="809"/>
      <c r="MBQ8" s="809"/>
      <c r="MBR8" s="809"/>
      <c r="MBS8" s="809"/>
      <c r="MBT8" s="809"/>
      <c r="MBU8" s="809"/>
      <c r="MBV8" s="809"/>
      <c r="MBW8" s="809"/>
      <c r="MBX8" s="809"/>
      <c r="MBY8" s="809"/>
      <c r="MBZ8" s="809"/>
      <c r="MCA8" s="809"/>
      <c r="MCB8" s="809"/>
      <c r="MCC8" s="809"/>
      <c r="MCD8" s="809"/>
      <c r="MCE8" s="809"/>
      <c r="MCF8" s="809"/>
      <c r="MCG8" s="809"/>
      <c r="MCH8" s="809"/>
      <c r="MCI8" s="809"/>
      <c r="MCJ8" s="809"/>
      <c r="MCK8" s="809"/>
      <c r="MCL8" s="809"/>
      <c r="MCM8" s="809"/>
      <c r="MCN8" s="809"/>
      <c r="MCO8" s="809"/>
      <c r="MCP8" s="809"/>
      <c r="MCQ8" s="809"/>
      <c r="MCR8" s="809"/>
      <c r="MCS8" s="809"/>
      <c r="MCT8" s="809"/>
      <c r="MCU8" s="809"/>
      <c r="MCV8" s="809"/>
      <c r="MCW8" s="809"/>
      <c r="MCX8" s="809"/>
      <c r="MCY8" s="809"/>
      <c r="MCZ8" s="809"/>
      <c r="MDA8" s="809"/>
      <c r="MDB8" s="809"/>
      <c r="MDC8" s="809"/>
      <c r="MDD8" s="809"/>
      <c r="MDE8" s="809"/>
      <c r="MDF8" s="809"/>
      <c r="MDG8" s="809"/>
      <c r="MDH8" s="809"/>
      <c r="MDI8" s="809"/>
      <c r="MDJ8" s="809"/>
      <c r="MDK8" s="809"/>
      <c r="MDL8" s="809"/>
      <c r="MDM8" s="809"/>
      <c r="MDN8" s="809"/>
      <c r="MDO8" s="809"/>
      <c r="MDP8" s="809"/>
      <c r="MDQ8" s="809"/>
      <c r="MDR8" s="809"/>
      <c r="MDS8" s="809"/>
      <c r="MDT8" s="809"/>
      <c r="MDU8" s="809"/>
      <c r="MDV8" s="809"/>
      <c r="MDW8" s="809"/>
      <c r="MDX8" s="809"/>
      <c r="MDY8" s="809"/>
      <c r="MDZ8" s="809"/>
      <c r="MEA8" s="809"/>
      <c r="MEB8" s="809"/>
      <c r="MEC8" s="809"/>
      <c r="MED8" s="809"/>
      <c r="MEE8" s="809"/>
      <c r="MEF8" s="809"/>
      <c r="MEG8" s="809"/>
      <c r="MEH8" s="809"/>
      <c r="MEI8" s="809"/>
      <c r="MEJ8" s="809"/>
      <c r="MEK8" s="809"/>
      <c r="MEL8" s="809"/>
      <c r="MEM8" s="809"/>
      <c r="MEN8" s="809"/>
      <c r="MEO8" s="809"/>
      <c r="MEP8" s="809"/>
      <c r="MEQ8" s="809"/>
      <c r="MER8" s="809"/>
      <c r="MES8" s="809"/>
      <c r="MET8" s="809"/>
      <c r="MEU8" s="809"/>
      <c r="MEV8" s="809"/>
      <c r="MEW8" s="809"/>
      <c r="MEX8" s="809"/>
      <c r="MEY8" s="809"/>
      <c r="MEZ8" s="809"/>
      <c r="MFA8" s="809"/>
      <c r="MFB8" s="809"/>
      <c r="MFC8" s="809"/>
      <c r="MFD8" s="809"/>
      <c r="MFE8" s="809"/>
      <c r="MFF8" s="809"/>
      <c r="MFG8" s="809"/>
      <c r="MFH8" s="809"/>
      <c r="MFI8" s="809"/>
      <c r="MFJ8" s="809"/>
      <c r="MFK8" s="809"/>
      <c r="MFL8" s="809"/>
      <c r="MFM8" s="809"/>
      <c r="MFN8" s="809"/>
      <c r="MFO8" s="809"/>
      <c r="MFP8" s="809"/>
      <c r="MFQ8" s="809"/>
      <c r="MFR8" s="809"/>
      <c r="MFS8" s="809"/>
      <c r="MFT8" s="809"/>
      <c r="MFU8" s="809"/>
      <c r="MFV8" s="809"/>
      <c r="MFW8" s="809"/>
      <c r="MFX8" s="809"/>
      <c r="MFY8" s="809"/>
      <c r="MFZ8" s="809"/>
      <c r="MGA8" s="809"/>
      <c r="MGB8" s="809"/>
      <c r="MGC8" s="809"/>
      <c r="MGD8" s="809"/>
      <c r="MGE8" s="809"/>
      <c r="MGF8" s="809"/>
      <c r="MGG8" s="809"/>
      <c r="MGH8" s="809"/>
      <c r="MGI8" s="809"/>
      <c r="MGJ8" s="809"/>
      <c r="MGK8" s="809"/>
      <c r="MGL8" s="809"/>
      <c r="MGM8" s="809"/>
      <c r="MGN8" s="809"/>
      <c r="MGO8" s="809"/>
      <c r="MGP8" s="809"/>
      <c r="MGQ8" s="809"/>
      <c r="MGR8" s="809"/>
      <c r="MGS8" s="809"/>
      <c r="MGT8" s="809"/>
      <c r="MGU8" s="809"/>
      <c r="MGV8" s="809"/>
      <c r="MGW8" s="809"/>
      <c r="MGX8" s="809"/>
      <c r="MGY8" s="809"/>
      <c r="MGZ8" s="809"/>
      <c r="MHA8" s="809"/>
      <c r="MHB8" s="809"/>
      <c r="MHC8" s="809"/>
      <c r="MHD8" s="809"/>
      <c r="MHE8" s="809"/>
      <c r="MHF8" s="809"/>
      <c r="MHG8" s="809"/>
      <c r="MHH8" s="809"/>
      <c r="MHI8" s="809"/>
      <c r="MHJ8" s="809"/>
      <c r="MHK8" s="809"/>
      <c r="MHL8" s="809"/>
      <c r="MHM8" s="809"/>
      <c r="MHN8" s="809"/>
      <c r="MHO8" s="809"/>
      <c r="MHP8" s="809"/>
      <c r="MHQ8" s="809"/>
      <c r="MHR8" s="809"/>
      <c r="MHS8" s="809"/>
      <c r="MHT8" s="809"/>
      <c r="MHU8" s="809"/>
      <c r="MHV8" s="809"/>
      <c r="MHW8" s="809"/>
      <c r="MHX8" s="809"/>
      <c r="MHY8" s="809"/>
      <c r="MHZ8" s="809"/>
      <c r="MIA8" s="809"/>
      <c r="MIB8" s="809"/>
      <c r="MIC8" s="809"/>
      <c r="MID8" s="809"/>
      <c r="MIE8" s="809"/>
      <c r="MIF8" s="809"/>
      <c r="MIG8" s="809"/>
      <c r="MIH8" s="809"/>
      <c r="MII8" s="809"/>
      <c r="MIJ8" s="809"/>
      <c r="MIK8" s="809"/>
      <c r="MIL8" s="809"/>
      <c r="MIM8" s="809"/>
      <c r="MIN8" s="809"/>
      <c r="MIO8" s="809"/>
      <c r="MIP8" s="809"/>
      <c r="MIQ8" s="809"/>
      <c r="MIR8" s="809"/>
      <c r="MIS8" s="809"/>
      <c r="MIT8" s="809"/>
      <c r="MIU8" s="809"/>
      <c r="MIV8" s="809"/>
      <c r="MIW8" s="809"/>
      <c r="MIX8" s="809"/>
      <c r="MIY8" s="809"/>
      <c r="MIZ8" s="809"/>
      <c r="MJA8" s="809"/>
      <c r="MJB8" s="809"/>
      <c r="MJC8" s="809"/>
      <c r="MJD8" s="809"/>
      <c r="MJE8" s="809"/>
      <c r="MJF8" s="809"/>
      <c r="MJG8" s="809"/>
      <c r="MJH8" s="809"/>
      <c r="MJI8" s="809"/>
      <c r="MJJ8" s="809"/>
      <c r="MJK8" s="809"/>
      <c r="MJL8" s="809"/>
      <c r="MJM8" s="809"/>
      <c r="MJN8" s="809"/>
      <c r="MJO8" s="809"/>
      <c r="MJP8" s="809"/>
      <c r="MJQ8" s="809"/>
      <c r="MJR8" s="809"/>
      <c r="MJS8" s="809"/>
      <c r="MJT8" s="809"/>
      <c r="MJU8" s="809"/>
      <c r="MJV8" s="809"/>
      <c r="MJW8" s="809"/>
      <c r="MJX8" s="809"/>
      <c r="MJY8" s="809"/>
      <c r="MJZ8" s="809"/>
      <c r="MKA8" s="809"/>
      <c r="MKB8" s="809"/>
      <c r="MKC8" s="809"/>
      <c r="MKD8" s="809"/>
      <c r="MKE8" s="809"/>
      <c r="MKF8" s="809"/>
      <c r="MKG8" s="809"/>
      <c r="MKH8" s="809"/>
      <c r="MKI8" s="809"/>
      <c r="MKJ8" s="809"/>
      <c r="MKK8" s="809"/>
      <c r="MKL8" s="809"/>
      <c r="MKM8" s="809"/>
      <c r="MKN8" s="809"/>
      <c r="MKO8" s="809"/>
      <c r="MKP8" s="809"/>
      <c r="MKQ8" s="809"/>
      <c r="MKR8" s="809"/>
      <c r="MKS8" s="809"/>
      <c r="MKT8" s="809"/>
      <c r="MKU8" s="809"/>
      <c r="MKV8" s="809"/>
      <c r="MKW8" s="809"/>
      <c r="MKX8" s="809"/>
      <c r="MKY8" s="809"/>
      <c r="MKZ8" s="809"/>
      <c r="MLA8" s="809"/>
      <c r="MLB8" s="809"/>
      <c r="MLC8" s="809"/>
      <c r="MLD8" s="809"/>
      <c r="MLE8" s="809"/>
      <c r="MLF8" s="809"/>
      <c r="MLG8" s="809"/>
      <c r="MLH8" s="809"/>
      <c r="MLI8" s="809"/>
      <c r="MLJ8" s="809"/>
      <c r="MLK8" s="809"/>
      <c r="MLL8" s="809"/>
      <c r="MLM8" s="809"/>
      <c r="MLN8" s="809"/>
      <c r="MLO8" s="809"/>
      <c r="MLP8" s="809"/>
      <c r="MLQ8" s="809"/>
      <c r="MLR8" s="809"/>
      <c r="MLS8" s="809"/>
      <c r="MLT8" s="809"/>
      <c r="MLU8" s="809"/>
      <c r="MLV8" s="809"/>
      <c r="MLW8" s="809"/>
      <c r="MLX8" s="809"/>
      <c r="MLY8" s="809"/>
      <c r="MLZ8" s="809"/>
      <c r="MMA8" s="809"/>
      <c r="MMB8" s="809"/>
      <c r="MMC8" s="809"/>
      <c r="MMD8" s="809"/>
      <c r="MME8" s="809"/>
      <c r="MMF8" s="809"/>
      <c r="MMG8" s="809"/>
      <c r="MMH8" s="809"/>
      <c r="MMI8" s="809"/>
      <c r="MMJ8" s="809"/>
      <c r="MMK8" s="809"/>
      <c r="MML8" s="809"/>
      <c r="MMM8" s="809"/>
      <c r="MMN8" s="809"/>
      <c r="MMO8" s="809"/>
      <c r="MMP8" s="809"/>
      <c r="MMQ8" s="809"/>
      <c r="MMR8" s="809"/>
      <c r="MMS8" s="809"/>
      <c r="MMT8" s="809"/>
      <c r="MMU8" s="809"/>
      <c r="MMV8" s="809"/>
      <c r="MMW8" s="809"/>
      <c r="MMX8" s="809"/>
      <c r="MMY8" s="809"/>
      <c r="MMZ8" s="809"/>
      <c r="MNA8" s="809"/>
      <c r="MNB8" s="809"/>
      <c r="MNC8" s="809"/>
      <c r="MND8" s="809"/>
      <c r="MNE8" s="809"/>
      <c r="MNF8" s="809"/>
      <c r="MNG8" s="809"/>
      <c r="MNH8" s="809"/>
      <c r="MNI8" s="809"/>
      <c r="MNJ8" s="809"/>
      <c r="MNK8" s="809"/>
      <c r="MNL8" s="809"/>
      <c r="MNM8" s="809"/>
      <c r="MNN8" s="809"/>
      <c r="MNO8" s="809"/>
      <c r="MNP8" s="809"/>
      <c r="MNQ8" s="809"/>
      <c r="MNR8" s="809"/>
      <c r="MNS8" s="809"/>
      <c r="MNT8" s="809"/>
      <c r="MNU8" s="809"/>
      <c r="MNV8" s="809"/>
      <c r="MNW8" s="809"/>
      <c r="MNX8" s="809"/>
      <c r="MNY8" s="809"/>
      <c r="MNZ8" s="809"/>
      <c r="MOA8" s="809"/>
      <c r="MOB8" s="809"/>
      <c r="MOC8" s="809"/>
      <c r="MOD8" s="809"/>
      <c r="MOE8" s="809"/>
      <c r="MOF8" s="809"/>
      <c r="MOG8" s="809"/>
      <c r="MOH8" s="809"/>
      <c r="MOI8" s="809"/>
      <c r="MOJ8" s="809"/>
      <c r="MOK8" s="809"/>
      <c r="MOL8" s="809"/>
      <c r="MOM8" s="809"/>
      <c r="MON8" s="809"/>
      <c r="MOO8" s="809"/>
      <c r="MOP8" s="809"/>
      <c r="MOQ8" s="809"/>
      <c r="MOR8" s="809"/>
      <c r="MOS8" s="809"/>
      <c r="MOT8" s="809"/>
      <c r="MOU8" s="809"/>
      <c r="MOV8" s="809"/>
      <c r="MOW8" s="809"/>
      <c r="MOX8" s="809"/>
      <c r="MOY8" s="809"/>
      <c r="MOZ8" s="809"/>
      <c r="MPA8" s="809"/>
      <c r="MPB8" s="809"/>
      <c r="MPC8" s="809"/>
      <c r="MPD8" s="809"/>
      <c r="MPE8" s="809"/>
      <c r="MPF8" s="809"/>
      <c r="MPG8" s="809"/>
      <c r="MPH8" s="809"/>
      <c r="MPI8" s="809"/>
      <c r="MPJ8" s="809"/>
      <c r="MPK8" s="809"/>
      <c r="MPL8" s="809"/>
      <c r="MPM8" s="809"/>
      <c r="MPN8" s="809"/>
      <c r="MPO8" s="809"/>
      <c r="MPP8" s="809"/>
      <c r="MPQ8" s="809"/>
      <c r="MPR8" s="809"/>
      <c r="MPS8" s="809"/>
      <c r="MPT8" s="809"/>
      <c r="MPU8" s="809"/>
      <c r="MPV8" s="809"/>
      <c r="MPW8" s="809"/>
      <c r="MPX8" s="809"/>
      <c r="MPY8" s="809"/>
      <c r="MPZ8" s="809"/>
      <c r="MQA8" s="809"/>
      <c r="MQB8" s="809"/>
      <c r="MQC8" s="809"/>
      <c r="MQD8" s="809"/>
      <c r="MQE8" s="809"/>
      <c r="MQF8" s="809"/>
      <c r="MQG8" s="809"/>
      <c r="MQH8" s="809"/>
      <c r="MQI8" s="809"/>
      <c r="MQJ8" s="809"/>
      <c r="MQK8" s="809"/>
      <c r="MQL8" s="809"/>
      <c r="MQM8" s="809"/>
      <c r="MQN8" s="809"/>
      <c r="MQO8" s="809"/>
      <c r="MQP8" s="809"/>
      <c r="MQQ8" s="809"/>
      <c r="MQR8" s="809"/>
      <c r="MQS8" s="809"/>
      <c r="MQT8" s="809"/>
      <c r="MQU8" s="809"/>
      <c r="MQV8" s="809"/>
      <c r="MQW8" s="809"/>
      <c r="MQX8" s="809"/>
      <c r="MQY8" s="809"/>
      <c r="MQZ8" s="809"/>
      <c r="MRA8" s="809"/>
      <c r="MRB8" s="809"/>
      <c r="MRC8" s="809"/>
      <c r="MRD8" s="809"/>
      <c r="MRE8" s="809"/>
      <c r="MRF8" s="809"/>
      <c r="MRG8" s="809"/>
      <c r="MRH8" s="809"/>
      <c r="MRI8" s="809"/>
      <c r="MRJ8" s="809"/>
      <c r="MRK8" s="809"/>
      <c r="MRL8" s="809"/>
      <c r="MRM8" s="809"/>
      <c r="MRN8" s="809"/>
      <c r="MRO8" s="809"/>
      <c r="MRP8" s="809"/>
      <c r="MRQ8" s="809"/>
      <c r="MRR8" s="809"/>
      <c r="MRS8" s="809"/>
      <c r="MRT8" s="809"/>
      <c r="MRU8" s="809"/>
      <c r="MRV8" s="809"/>
      <c r="MRW8" s="809"/>
      <c r="MRX8" s="809"/>
      <c r="MRY8" s="809"/>
      <c r="MRZ8" s="809"/>
      <c r="MSA8" s="809"/>
      <c r="MSB8" s="809"/>
      <c r="MSC8" s="809"/>
      <c r="MSD8" s="809"/>
      <c r="MSE8" s="809"/>
      <c r="MSF8" s="809"/>
      <c r="MSG8" s="809"/>
      <c r="MSH8" s="809"/>
      <c r="MSI8" s="809"/>
      <c r="MSJ8" s="809"/>
      <c r="MSK8" s="809"/>
      <c r="MSL8" s="809"/>
      <c r="MSM8" s="809"/>
      <c r="MSN8" s="809"/>
      <c r="MSO8" s="809"/>
      <c r="MSP8" s="809"/>
      <c r="MSQ8" s="809"/>
      <c r="MSR8" s="809"/>
      <c r="MSS8" s="809"/>
      <c r="MST8" s="809"/>
      <c r="MSU8" s="809"/>
      <c r="MSV8" s="809"/>
      <c r="MSW8" s="809"/>
      <c r="MSX8" s="809"/>
      <c r="MSY8" s="809"/>
      <c r="MSZ8" s="809"/>
      <c r="MTA8" s="809"/>
      <c r="MTB8" s="809"/>
      <c r="MTC8" s="809"/>
      <c r="MTD8" s="809"/>
      <c r="MTE8" s="809"/>
      <c r="MTF8" s="809"/>
      <c r="MTG8" s="809"/>
      <c r="MTH8" s="809"/>
      <c r="MTI8" s="809"/>
      <c r="MTJ8" s="809"/>
      <c r="MTK8" s="809"/>
      <c r="MTL8" s="809"/>
      <c r="MTM8" s="809"/>
      <c r="MTN8" s="809"/>
      <c r="MTO8" s="809"/>
      <c r="MTP8" s="809"/>
      <c r="MTQ8" s="809"/>
      <c r="MTR8" s="809"/>
      <c r="MTS8" s="809"/>
      <c r="MTT8" s="809"/>
      <c r="MTU8" s="809"/>
      <c r="MTV8" s="809"/>
      <c r="MTW8" s="809"/>
      <c r="MTX8" s="809"/>
      <c r="MTY8" s="809"/>
      <c r="MTZ8" s="809"/>
      <c r="MUA8" s="809"/>
      <c r="MUB8" s="809"/>
      <c r="MUC8" s="809"/>
      <c r="MUD8" s="809"/>
      <c r="MUE8" s="809"/>
      <c r="MUF8" s="809"/>
      <c r="MUG8" s="809"/>
      <c r="MUH8" s="809"/>
      <c r="MUI8" s="809"/>
      <c r="MUJ8" s="809"/>
      <c r="MUK8" s="809"/>
      <c r="MUL8" s="809"/>
      <c r="MUM8" s="809"/>
      <c r="MUN8" s="809"/>
      <c r="MUO8" s="809"/>
      <c r="MUP8" s="809"/>
      <c r="MUQ8" s="809"/>
      <c r="MUR8" s="809"/>
      <c r="MUS8" s="809"/>
      <c r="MUT8" s="809"/>
      <c r="MUU8" s="809"/>
      <c r="MUV8" s="809"/>
      <c r="MUW8" s="809"/>
      <c r="MUX8" s="809"/>
      <c r="MUY8" s="809"/>
      <c r="MUZ8" s="809"/>
      <c r="MVA8" s="809"/>
      <c r="MVB8" s="809"/>
      <c r="MVC8" s="809"/>
      <c r="MVD8" s="809"/>
      <c r="MVE8" s="809"/>
      <c r="MVF8" s="809"/>
      <c r="MVG8" s="809"/>
      <c r="MVH8" s="809"/>
      <c r="MVI8" s="809"/>
      <c r="MVJ8" s="809"/>
      <c r="MVK8" s="809"/>
      <c r="MVL8" s="809"/>
      <c r="MVM8" s="809"/>
      <c r="MVN8" s="809"/>
      <c r="MVO8" s="809"/>
      <c r="MVP8" s="809"/>
      <c r="MVQ8" s="809"/>
      <c r="MVR8" s="809"/>
      <c r="MVS8" s="809"/>
      <c r="MVT8" s="809"/>
      <c r="MVU8" s="809"/>
      <c r="MVV8" s="809"/>
      <c r="MVW8" s="809"/>
      <c r="MVX8" s="809"/>
      <c r="MVY8" s="809"/>
      <c r="MVZ8" s="809"/>
      <c r="MWA8" s="809"/>
      <c r="MWB8" s="809"/>
      <c r="MWC8" s="809"/>
      <c r="MWD8" s="809"/>
      <c r="MWE8" s="809"/>
      <c r="MWF8" s="809"/>
      <c r="MWG8" s="809"/>
      <c r="MWH8" s="809"/>
      <c r="MWI8" s="809"/>
      <c r="MWJ8" s="809"/>
      <c r="MWK8" s="809"/>
      <c r="MWL8" s="809"/>
      <c r="MWM8" s="809"/>
      <c r="MWN8" s="809"/>
      <c r="MWO8" s="809"/>
      <c r="MWP8" s="809"/>
      <c r="MWQ8" s="809"/>
      <c r="MWR8" s="809"/>
      <c r="MWS8" s="809"/>
      <c r="MWT8" s="809"/>
      <c r="MWU8" s="809"/>
      <c r="MWV8" s="809"/>
      <c r="MWW8" s="809"/>
      <c r="MWX8" s="809"/>
      <c r="MWY8" s="809"/>
      <c r="MWZ8" s="809"/>
      <c r="MXA8" s="809"/>
      <c r="MXB8" s="809"/>
      <c r="MXC8" s="809"/>
      <c r="MXD8" s="809"/>
      <c r="MXE8" s="809"/>
      <c r="MXF8" s="809"/>
      <c r="MXG8" s="809"/>
      <c r="MXH8" s="809"/>
      <c r="MXI8" s="809"/>
      <c r="MXJ8" s="809"/>
      <c r="MXK8" s="809"/>
      <c r="MXL8" s="809"/>
      <c r="MXM8" s="809"/>
      <c r="MXN8" s="809"/>
      <c r="MXO8" s="809"/>
      <c r="MXP8" s="809"/>
      <c r="MXQ8" s="809"/>
      <c r="MXR8" s="809"/>
      <c r="MXS8" s="809"/>
      <c r="MXT8" s="809"/>
      <c r="MXU8" s="809"/>
      <c r="MXV8" s="809"/>
      <c r="MXW8" s="809"/>
      <c r="MXX8" s="809"/>
      <c r="MXY8" s="809"/>
      <c r="MXZ8" s="809"/>
      <c r="MYA8" s="809"/>
      <c r="MYB8" s="809"/>
      <c r="MYC8" s="809"/>
      <c r="MYD8" s="809"/>
      <c r="MYE8" s="809"/>
      <c r="MYF8" s="809"/>
      <c r="MYG8" s="809"/>
      <c r="MYH8" s="809"/>
      <c r="MYI8" s="809"/>
      <c r="MYJ8" s="809"/>
      <c r="MYK8" s="809"/>
      <c r="MYL8" s="809"/>
      <c r="MYM8" s="809"/>
      <c r="MYN8" s="809"/>
      <c r="MYO8" s="809"/>
      <c r="MYP8" s="809"/>
      <c r="MYQ8" s="809"/>
      <c r="MYR8" s="809"/>
      <c r="MYS8" s="809"/>
      <c r="MYT8" s="809"/>
      <c r="MYU8" s="809"/>
      <c r="MYV8" s="809"/>
      <c r="MYW8" s="809"/>
      <c r="MYX8" s="809"/>
      <c r="MYY8" s="809"/>
      <c r="MYZ8" s="809"/>
      <c r="MZA8" s="809"/>
      <c r="MZB8" s="809"/>
      <c r="MZC8" s="809"/>
      <c r="MZD8" s="809"/>
      <c r="MZE8" s="809"/>
      <c r="MZF8" s="809"/>
      <c r="MZG8" s="809"/>
      <c r="MZH8" s="809"/>
      <c r="MZI8" s="809"/>
      <c r="MZJ8" s="809"/>
      <c r="MZK8" s="809"/>
      <c r="MZL8" s="809"/>
      <c r="MZM8" s="809"/>
      <c r="MZN8" s="809"/>
      <c r="MZO8" s="809"/>
      <c r="MZP8" s="809"/>
      <c r="MZQ8" s="809"/>
      <c r="MZR8" s="809"/>
      <c r="MZS8" s="809"/>
      <c r="MZT8" s="809"/>
      <c r="MZU8" s="809"/>
      <c r="MZV8" s="809"/>
      <c r="MZW8" s="809"/>
      <c r="MZX8" s="809"/>
      <c r="MZY8" s="809"/>
      <c r="MZZ8" s="809"/>
      <c r="NAA8" s="809"/>
      <c r="NAB8" s="809"/>
      <c r="NAC8" s="809"/>
      <c r="NAD8" s="809"/>
      <c r="NAE8" s="809"/>
      <c r="NAF8" s="809"/>
      <c r="NAG8" s="809"/>
      <c r="NAH8" s="809"/>
      <c r="NAI8" s="809"/>
      <c r="NAJ8" s="809"/>
      <c r="NAK8" s="809"/>
      <c r="NAL8" s="809"/>
      <c r="NAM8" s="809"/>
      <c r="NAN8" s="809"/>
      <c r="NAO8" s="809"/>
      <c r="NAP8" s="809"/>
      <c r="NAQ8" s="809"/>
      <c r="NAR8" s="809"/>
      <c r="NAS8" s="809"/>
      <c r="NAT8" s="809"/>
      <c r="NAU8" s="809"/>
      <c r="NAV8" s="809"/>
      <c r="NAW8" s="809"/>
      <c r="NAX8" s="809"/>
      <c r="NAY8" s="809"/>
      <c r="NAZ8" s="809"/>
      <c r="NBA8" s="809"/>
      <c r="NBB8" s="809"/>
      <c r="NBC8" s="809"/>
      <c r="NBD8" s="809"/>
      <c r="NBE8" s="809"/>
      <c r="NBF8" s="809"/>
      <c r="NBG8" s="809"/>
      <c r="NBH8" s="809"/>
      <c r="NBI8" s="809"/>
      <c r="NBJ8" s="809"/>
      <c r="NBK8" s="809"/>
      <c r="NBL8" s="809"/>
      <c r="NBM8" s="809"/>
      <c r="NBN8" s="809"/>
      <c r="NBO8" s="809"/>
      <c r="NBP8" s="809"/>
      <c r="NBQ8" s="809"/>
      <c r="NBR8" s="809"/>
      <c r="NBS8" s="809"/>
      <c r="NBT8" s="809"/>
      <c r="NBU8" s="809"/>
      <c r="NBV8" s="809"/>
      <c r="NBW8" s="809"/>
      <c r="NBX8" s="809"/>
      <c r="NBY8" s="809"/>
      <c r="NBZ8" s="809"/>
      <c r="NCA8" s="809"/>
      <c r="NCB8" s="809"/>
      <c r="NCC8" s="809"/>
      <c r="NCD8" s="809"/>
      <c r="NCE8" s="809"/>
      <c r="NCF8" s="809"/>
      <c r="NCG8" s="809"/>
      <c r="NCH8" s="809"/>
      <c r="NCI8" s="809"/>
      <c r="NCJ8" s="809"/>
      <c r="NCK8" s="809"/>
      <c r="NCL8" s="809"/>
      <c r="NCM8" s="809"/>
      <c r="NCN8" s="809"/>
      <c r="NCO8" s="809"/>
      <c r="NCP8" s="809"/>
      <c r="NCQ8" s="809"/>
      <c r="NCR8" s="809"/>
      <c r="NCS8" s="809"/>
      <c r="NCT8" s="809"/>
      <c r="NCU8" s="809"/>
      <c r="NCV8" s="809"/>
      <c r="NCW8" s="809"/>
      <c r="NCX8" s="809"/>
      <c r="NCY8" s="809"/>
      <c r="NCZ8" s="809"/>
      <c r="NDA8" s="809"/>
      <c r="NDB8" s="809"/>
      <c r="NDC8" s="809"/>
      <c r="NDD8" s="809"/>
      <c r="NDE8" s="809"/>
      <c r="NDF8" s="809"/>
      <c r="NDG8" s="809"/>
      <c r="NDH8" s="809"/>
      <c r="NDI8" s="809"/>
      <c r="NDJ8" s="809"/>
      <c r="NDK8" s="809"/>
      <c r="NDL8" s="809"/>
      <c r="NDM8" s="809"/>
      <c r="NDN8" s="809"/>
      <c r="NDO8" s="809"/>
      <c r="NDP8" s="809"/>
      <c r="NDQ8" s="809"/>
      <c r="NDR8" s="809"/>
      <c r="NDS8" s="809"/>
      <c r="NDT8" s="809"/>
      <c r="NDU8" s="809"/>
      <c r="NDV8" s="809"/>
      <c r="NDW8" s="809"/>
      <c r="NDX8" s="809"/>
      <c r="NDY8" s="809"/>
      <c r="NDZ8" s="809"/>
      <c r="NEA8" s="809"/>
      <c r="NEB8" s="809"/>
      <c r="NEC8" s="809"/>
      <c r="NED8" s="809"/>
      <c r="NEE8" s="809"/>
      <c r="NEF8" s="809"/>
      <c r="NEG8" s="809"/>
      <c r="NEH8" s="809"/>
      <c r="NEI8" s="809"/>
      <c r="NEJ8" s="809"/>
      <c r="NEK8" s="809"/>
      <c r="NEL8" s="809"/>
      <c r="NEM8" s="809"/>
      <c r="NEN8" s="809"/>
      <c r="NEO8" s="809"/>
      <c r="NEP8" s="809"/>
      <c r="NEQ8" s="809"/>
      <c r="NER8" s="809"/>
      <c r="NES8" s="809"/>
      <c r="NET8" s="809"/>
      <c r="NEU8" s="809"/>
      <c r="NEV8" s="809"/>
      <c r="NEW8" s="809"/>
      <c r="NEX8" s="809"/>
      <c r="NEY8" s="809"/>
      <c r="NEZ8" s="809"/>
      <c r="NFA8" s="809"/>
      <c r="NFB8" s="809"/>
      <c r="NFC8" s="809"/>
      <c r="NFD8" s="809"/>
      <c r="NFE8" s="809"/>
      <c r="NFF8" s="809"/>
      <c r="NFG8" s="809"/>
      <c r="NFH8" s="809"/>
      <c r="NFI8" s="809"/>
      <c r="NFJ8" s="809"/>
      <c r="NFK8" s="809"/>
      <c r="NFL8" s="809"/>
      <c r="NFM8" s="809"/>
      <c r="NFN8" s="809"/>
      <c r="NFO8" s="809"/>
      <c r="NFP8" s="809"/>
      <c r="NFQ8" s="809"/>
      <c r="NFR8" s="809"/>
      <c r="NFS8" s="809"/>
      <c r="NFT8" s="809"/>
      <c r="NFU8" s="809"/>
      <c r="NFV8" s="809"/>
      <c r="NFW8" s="809"/>
      <c r="NFX8" s="809"/>
      <c r="NFY8" s="809"/>
      <c r="NFZ8" s="809"/>
      <c r="NGA8" s="809"/>
      <c r="NGB8" s="809"/>
      <c r="NGC8" s="809"/>
      <c r="NGD8" s="809"/>
      <c r="NGE8" s="809"/>
      <c r="NGF8" s="809"/>
      <c r="NGG8" s="809"/>
      <c r="NGH8" s="809"/>
      <c r="NGI8" s="809"/>
      <c r="NGJ8" s="809"/>
      <c r="NGK8" s="809"/>
      <c r="NGL8" s="809"/>
      <c r="NGM8" s="809"/>
      <c r="NGN8" s="809"/>
      <c r="NGO8" s="809"/>
      <c r="NGP8" s="809"/>
      <c r="NGQ8" s="809"/>
      <c r="NGR8" s="809"/>
      <c r="NGS8" s="809"/>
      <c r="NGT8" s="809"/>
      <c r="NGU8" s="809"/>
      <c r="NGV8" s="809"/>
      <c r="NGW8" s="809"/>
      <c r="NGX8" s="809"/>
      <c r="NGY8" s="809"/>
      <c r="NGZ8" s="809"/>
      <c r="NHA8" s="809"/>
      <c r="NHB8" s="809"/>
      <c r="NHC8" s="809"/>
      <c r="NHD8" s="809"/>
      <c r="NHE8" s="809"/>
      <c r="NHF8" s="809"/>
      <c r="NHG8" s="809"/>
      <c r="NHH8" s="809"/>
      <c r="NHI8" s="809"/>
      <c r="NHJ8" s="809"/>
      <c r="NHK8" s="809"/>
      <c r="NHL8" s="809"/>
      <c r="NHM8" s="809"/>
      <c r="NHN8" s="809"/>
      <c r="NHO8" s="809"/>
      <c r="NHP8" s="809"/>
      <c r="NHQ8" s="809"/>
      <c r="NHR8" s="809"/>
      <c r="NHS8" s="809"/>
      <c r="NHT8" s="809"/>
      <c r="NHU8" s="809"/>
      <c r="NHV8" s="809"/>
      <c r="NHW8" s="809"/>
      <c r="NHX8" s="809"/>
      <c r="NHY8" s="809"/>
      <c r="NHZ8" s="809"/>
      <c r="NIA8" s="809"/>
      <c r="NIB8" s="809"/>
      <c r="NIC8" s="809"/>
      <c r="NID8" s="809"/>
      <c r="NIE8" s="809"/>
      <c r="NIF8" s="809"/>
      <c r="NIG8" s="809"/>
      <c r="NIH8" s="809"/>
      <c r="NII8" s="809"/>
      <c r="NIJ8" s="809"/>
      <c r="NIK8" s="809"/>
      <c r="NIL8" s="809"/>
      <c r="NIM8" s="809"/>
      <c r="NIN8" s="809"/>
      <c r="NIO8" s="809"/>
      <c r="NIP8" s="809"/>
      <c r="NIQ8" s="809"/>
      <c r="NIR8" s="809"/>
      <c r="NIS8" s="809"/>
      <c r="NIT8" s="809"/>
      <c r="NIU8" s="809"/>
      <c r="NIV8" s="809"/>
      <c r="NIW8" s="809"/>
      <c r="NIX8" s="809"/>
      <c r="NIY8" s="809"/>
      <c r="NIZ8" s="809"/>
      <c r="NJA8" s="809"/>
      <c r="NJB8" s="809"/>
      <c r="NJC8" s="809"/>
      <c r="NJD8" s="809"/>
      <c r="NJE8" s="809"/>
      <c r="NJF8" s="809"/>
      <c r="NJG8" s="809"/>
      <c r="NJH8" s="809"/>
      <c r="NJI8" s="809"/>
      <c r="NJJ8" s="809"/>
      <c r="NJK8" s="809"/>
      <c r="NJL8" s="809"/>
      <c r="NJM8" s="809"/>
      <c r="NJN8" s="809"/>
      <c r="NJO8" s="809"/>
      <c r="NJP8" s="809"/>
      <c r="NJQ8" s="809"/>
      <c r="NJR8" s="809"/>
      <c r="NJS8" s="809"/>
      <c r="NJT8" s="809"/>
      <c r="NJU8" s="809"/>
      <c r="NJV8" s="809"/>
      <c r="NJW8" s="809"/>
      <c r="NJX8" s="809"/>
      <c r="NJY8" s="809"/>
      <c r="NJZ8" s="809"/>
      <c r="NKA8" s="809"/>
      <c r="NKB8" s="809"/>
      <c r="NKC8" s="809"/>
      <c r="NKD8" s="809"/>
      <c r="NKE8" s="809"/>
      <c r="NKF8" s="809"/>
      <c r="NKG8" s="809"/>
      <c r="NKH8" s="809"/>
      <c r="NKI8" s="809"/>
      <c r="NKJ8" s="809"/>
      <c r="NKK8" s="809"/>
      <c r="NKL8" s="809"/>
      <c r="NKM8" s="809"/>
      <c r="NKN8" s="809"/>
      <c r="NKO8" s="809"/>
      <c r="NKP8" s="809"/>
      <c r="NKQ8" s="809"/>
      <c r="NKR8" s="809"/>
      <c r="NKS8" s="809"/>
      <c r="NKT8" s="809"/>
      <c r="NKU8" s="809"/>
      <c r="NKV8" s="809"/>
      <c r="NKW8" s="809"/>
      <c r="NKX8" s="809"/>
      <c r="NKY8" s="809"/>
      <c r="NKZ8" s="809"/>
      <c r="NLA8" s="809"/>
      <c r="NLB8" s="809"/>
      <c r="NLC8" s="809"/>
      <c r="NLD8" s="809"/>
      <c r="NLE8" s="809"/>
      <c r="NLF8" s="809"/>
      <c r="NLG8" s="809"/>
      <c r="NLH8" s="809"/>
      <c r="NLI8" s="809"/>
      <c r="NLJ8" s="809"/>
      <c r="NLK8" s="809"/>
      <c r="NLL8" s="809"/>
      <c r="NLM8" s="809"/>
      <c r="NLN8" s="809"/>
      <c r="NLO8" s="809"/>
      <c r="NLP8" s="809"/>
      <c r="NLQ8" s="809"/>
      <c r="NLR8" s="809"/>
      <c r="NLS8" s="809"/>
      <c r="NLT8" s="809"/>
      <c r="NLU8" s="809"/>
      <c r="NLV8" s="809"/>
      <c r="NLW8" s="809"/>
      <c r="NLX8" s="809"/>
      <c r="NLY8" s="809"/>
      <c r="NLZ8" s="809"/>
      <c r="NMA8" s="809"/>
      <c r="NMB8" s="809"/>
      <c r="NMC8" s="809"/>
      <c r="NMD8" s="809"/>
      <c r="NME8" s="809"/>
      <c r="NMF8" s="809"/>
      <c r="NMG8" s="809"/>
      <c r="NMH8" s="809"/>
      <c r="NMI8" s="809"/>
      <c r="NMJ8" s="809"/>
      <c r="NMK8" s="809"/>
      <c r="NML8" s="809"/>
      <c r="NMM8" s="809"/>
      <c r="NMN8" s="809"/>
      <c r="NMO8" s="809"/>
      <c r="NMP8" s="809"/>
      <c r="NMQ8" s="809"/>
      <c r="NMR8" s="809"/>
      <c r="NMS8" s="809"/>
      <c r="NMT8" s="809"/>
      <c r="NMU8" s="809"/>
      <c r="NMV8" s="809"/>
      <c r="NMW8" s="809"/>
      <c r="NMX8" s="809"/>
      <c r="NMY8" s="809"/>
      <c r="NMZ8" s="809"/>
      <c r="NNA8" s="809"/>
      <c r="NNB8" s="809"/>
      <c r="NNC8" s="809"/>
      <c r="NND8" s="809"/>
      <c r="NNE8" s="809"/>
      <c r="NNF8" s="809"/>
      <c r="NNG8" s="809"/>
      <c r="NNH8" s="809"/>
      <c r="NNI8" s="809"/>
      <c r="NNJ8" s="809"/>
      <c r="NNK8" s="809"/>
      <c r="NNL8" s="809"/>
      <c r="NNM8" s="809"/>
      <c r="NNN8" s="809"/>
      <c r="NNO8" s="809"/>
      <c r="NNP8" s="809"/>
      <c r="NNQ8" s="809"/>
      <c r="NNR8" s="809"/>
      <c r="NNS8" s="809"/>
      <c r="NNT8" s="809"/>
      <c r="NNU8" s="809"/>
      <c r="NNV8" s="809"/>
      <c r="NNW8" s="809"/>
      <c r="NNX8" s="809"/>
      <c r="NNY8" s="809"/>
      <c r="NNZ8" s="809"/>
      <c r="NOA8" s="809"/>
      <c r="NOB8" s="809"/>
      <c r="NOC8" s="809"/>
      <c r="NOD8" s="809"/>
      <c r="NOE8" s="809"/>
      <c r="NOF8" s="809"/>
      <c r="NOG8" s="809"/>
      <c r="NOH8" s="809"/>
      <c r="NOI8" s="809"/>
      <c r="NOJ8" s="809"/>
      <c r="NOK8" s="809"/>
      <c r="NOL8" s="809"/>
      <c r="NOM8" s="809"/>
      <c r="NON8" s="809"/>
      <c r="NOO8" s="809"/>
      <c r="NOP8" s="809"/>
      <c r="NOQ8" s="809"/>
      <c r="NOR8" s="809"/>
      <c r="NOS8" s="809"/>
      <c r="NOT8" s="809"/>
      <c r="NOU8" s="809"/>
      <c r="NOV8" s="809"/>
      <c r="NOW8" s="809"/>
      <c r="NOX8" s="809"/>
      <c r="NOY8" s="809"/>
      <c r="NOZ8" s="809"/>
      <c r="NPA8" s="809"/>
      <c r="NPB8" s="809"/>
      <c r="NPC8" s="809"/>
      <c r="NPD8" s="809"/>
      <c r="NPE8" s="809"/>
      <c r="NPF8" s="809"/>
      <c r="NPG8" s="809"/>
      <c r="NPH8" s="809"/>
      <c r="NPI8" s="809"/>
      <c r="NPJ8" s="809"/>
      <c r="NPK8" s="809"/>
      <c r="NPL8" s="809"/>
      <c r="NPM8" s="809"/>
      <c r="NPN8" s="809"/>
      <c r="NPO8" s="809"/>
      <c r="NPP8" s="809"/>
      <c r="NPQ8" s="809"/>
      <c r="NPR8" s="809"/>
      <c r="NPS8" s="809"/>
      <c r="NPT8" s="809"/>
      <c r="NPU8" s="809"/>
      <c r="NPV8" s="809"/>
      <c r="NPW8" s="809"/>
      <c r="NPX8" s="809"/>
      <c r="NPY8" s="809"/>
      <c r="NPZ8" s="809"/>
      <c r="NQA8" s="809"/>
      <c r="NQB8" s="809"/>
      <c r="NQC8" s="809"/>
      <c r="NQD8" s="809"/>
      <c r="NQE8" s="809"/>
      <c r="NQF8" s="809"/>
      <c r="NQG8" s="809"/>
      <c r="NQH8" s="809"/>
      <c r="NQI8" s="809"/>
      <c r="NQJ8" s="809"/>
      <c r="NQK8" s="809"/>
      <c r="NQL8" s="809"/>
      <c r="NQM8" s="809"/>
      <c r="NQN8" s="809"/>
      <c r="NQO8" s="809"/>
      <c r="NQP8" s="809"/>
      <c r="NQQ8" s="809"/>
      <c r="NQR8" s="809"/>
      <c r="NQS8" s="809"/>
      <c r="NQT8" s="809"/>
      <c r="NQU8" s="809"/>
      <c r="NQV8" s="809"/>
      <c r="NQW8" s="809"/>
      <c r="NQX8" s="809"/>
      <c r="NQY8" s="809"/>
      <c r="NQZ8" s="809"/>
      <c r="NRA8" s="809"/>
      <c r="NRB8" s="809"/>
      <c r="NRC8" s="809"/>
      <c r="NRD8" s="809"/>
      <c r="NRE8" s="809"/>
      <c r="NRF8" s="809"/>
      <c r="NRG8" s="809"/>
      <c r="NRH8" s="809"/>
      <c r="NRI8" s="809"/>
      <c r="NRJ8" s="809"/>
      <c r="NRK8" s="809"/>
      <c r="NRL8" s="809"/>
      <c r="NRM8" s="809"/>
      <c r="NRN8" s="809"/>
      <c r="NRO8" s="809"/>
      <c r="NRP8" s="809"/>
      <c r="NRQ8" s="809"/>
      <c r="NRR8" s="809"/>
      <c r="NRS8" s="809"/>
      <c r="NRT8" s="809"/>
      <c r="NRU8" s="809"/>
      <c r="NRV8" s="809"/>
      <c r="NRW8" s="809"/>
      <c r="NRX8" s="809"/>
      <c r="NRY8" s="809"/>
      <c r="NRZ8" s="809"/>
      <c r="NSA8" s="809"/>
      <c r="NSB8" s="809"/>
      <c r="NSC8" s="809"/>
      <c r="NSD8" s="809"/>
      <c r="NSE8" s="809"/>
      <c r="NSF8" s="809"/>
      <c r="NSG8" s="809"/>
      <c r="NSH8" s="809"/>
      <c r="NSI8" s="809"/>
      <c r="NSJ8" s="809"/>
      <c r="NSK8" s="809"/>
      <c r="NSL8" s="809"/>
      <c r="NSM8" s="809"/>
      <c r="NSN8" s="809"/>
      <c r="NSO8" s="809"/>
      <c r="NSP8" s="809"/>
      <c r="NSQ8" s="809"/>
      <c r="NSR8" s="809"/>
      <c r="NSS8" s="809"/>
      <c r="NST8" s="809"/>
      <c r="NSU8" s="809"/>
      <c r="NSV8" s="809"/>
      <c r="NSW8" s="809"/>
      <c r="NSX8" s="809"/>
      <c r="NSY8" s="809"/>
      <c r="NSZ8" s="809"/>
      <c r="NTA8" s="809"/>
      <c r="NTB8" s="809"/>
      <c r="NTC8" s="809"/>
      <c r="NTD8" s="809"/>
      <c r="NTE8" s="809"/>
      <c r="NTF8" s="809"/>
      <c r="NTG8" s="809"/>
      <c r="NTH8" s="809"/>
      <c r="NTI8" s="809"/>
      <c r="NTJ8" s="809"/>
      <c r="NTK8" s="809"/>
      <c r="NTL8" s="809"/>
      <c r="NTM8" s="809"/>
      <c r="NTN8" s="809"/>
      <c r="NTO8" s="809"/>
      <c r="NTP8" s="809"/>
      <c r="NTQ8" s="809"/>
      <c r="NTR8" s="809"/>
      <c r="NTS8" s="809"/>
      <c r="NTT8" s="809"/>
      <c r="NTU8" s="809"/>
      <c r="NTV8" s="809"/>
      <c r="NTW8" s="809"/>
      <c r="NTX8" s="809"/>
      <c r="NTY8" s="809"/>
      <c r="NTZ8" s="809"/>
      <c r="NUA8" s="809"/>
      <c r="NUB8" s="809"/>
      <c r="NUC8" s="809"/>
      <c r="NUD8" s="809"/>
      <c r="NUE8" s="809"/>
      <c r="NUF8" s="809"/>
      <c r="NUG8" s="809"/>
      <c r="NUH8" s="809"/>
      <c r="NUI8" s="809"/>
      <c r="NUJ8" s="809"/>
      <c r="NUK8" s="809"/>
      <c r="NUL8" s="809"/>
      <c r="NUM8" s="809"/>
      <c r="NUN8" s="809"/>
      <c r="NUO8" s="809"/>
      <c r="NUP8" s="809"/>
      <c r="NUQ8" s="809"/>
      <c r="NUR8" s="809"/>
      <c r="NUS8" s="809"/>
      <c r="NUT8" s="809"/>
      <c r="NUU8" s="809"/>
      <c r="NUV8" s="809"/>
      <c r="NUW8" s="809"/>
      <c r="NUX8" s="809"/>
      <c r="NUY8" s="809"/>
      <c r="NUZ8" s="809"/>
      <c r="NVA8" s="809"/>
      <c r="NVB8" s="809"/>
      <c r="NVC8" s="809"/>
      <c r="NVD8" s="809"/>
      <c r="NVE8" s="809"/>
      <c r="NVF8" s="809"/>
      <c r="NVG8" s="809"/>
      <c r="NVH8" s="809"/>
      <c r="NVI8" s="809"/>
      <c r="NVJ8" s="809"/>
      <c r="NVK8" s="809"/>
      <c r="NVL8" s="809"/>
      <c r="NVM8" s="809"/>
      <c r="NVN8" s="809"/>
      <c r="NVO8" s="809"/>
      <c r="NVP8" s="809"/>
      <c r="NVQ8" s="809"/>
      <c r="NVR8" s="809"/>
      <c r="NVS8" s="809"/>
      <c r="NVT8" s="809"/>
      <c r="NVU8" s="809"/>
      <c r="NVV8" s="809"/>
      <c r="NVW8" s="809"/>
      <c r="NVX8" s="809"/>
      <c r="NVY8" s="809"/>
      <c r="NVZ8" s="809"/>
      <c r="NWA8" s="809"/>
      <c r="NWB8" s="809"/>
      <c r="NWC8" s="809"/>
      <c r="NWD8" s="809"/>
      <c r="NWE8" s="809"/>
      <c r="NWF8" s="809"/>
      <c r="NWG8" s="809"/>
      <c r="NWH8" s="809"/>
      <c r="NWI8" s="809"/>
      <c r="NWJ8" s="809"/>
      <c r="NWK8" s="809"/>
      <c r="NWL8" s="809"/>
      <c r="NWM8" s="809"/>
      <c r="NWN8" s="809"/>
      <c r="NWO8" s="809"/>
      <c r="NWP8" s="809"/>
      <c r="NWQ8" s="809"/>
      <c r="NWR8" s="809"/>
      <c r="NWS8" s="809"/>
      <c r="NWT8" s="809"/>
      <c r="NWU8" s="809"/>
      <c r="NWV8" s="809"/>
      <c r="NWW8" s="809"/>
      <c r="NWX8" s="809"/>
      <c r="NWY8" s="809"/>
      <c r="NWZ8" s="809"/>
      <c r="NXA8" s="809"/>
      <c r="NXB8" s="809"/>
      <c r="NXC8" s="809"/>
      <c r="NXD8" s="809"/>
      <c r="NXE8" s="809"/>
      <c r="NXF8" s="809"/>
      <c r="NXG8" s="809"/>
      <c r="NXH8" s="809"/>
      <c r="NXI8" s="809"/>
      <c r="NXJ8" s="809"/>
      <c r="NXK8" s="809"/>
      <c r="NXL8" s="809"/>
      <c r="NXM8" s="809"/>
      <c r="NXN8" s="809"/>
      <c r="NXO8" s="809"/>
      <c r="NXP8" s="809"/>
      <c r="NXQ8" s="809"/>
      <c r="NXR8" s="809"/>
      <c r="NXS8" s="809"/>
      <c r="NXT8" s="809"/>
      <c r="NXU8" s="809"/>
      <c r="NXV8" s="809"/>
      <c r="NXW8" s="809"/>
      <c r="NXX8" s="809"/>
      <c r="NXY8" s="809"/>
      <c r="NXZ8" s="809"/>
      <c r="NYA8" s="809"/>
      <c r="NYB8" s="809"/>
      <c r="NYC8" s="809"/>
      <c r="NYD8" s="809"/>
      <c r="NYE8" s="809"/>
      <c r="NYF8" s="809"/>
      <c r="NYG8" s="809"/>
      <c r="NYH8" s="809"/>
      <c r="NYI8" s="809"/>
      <c r="NYJ8" s="809"/>
      <c r="NYK8" s="809"/>
      <c r="NYL8" s="809"/>
      <c r="NYM8" s="809"/>
      <c r="NYN8" s="809"/>
      <c r="NYO8" s="809"/>
      <c r="NYP8" s="809"/>
      <c r="NYQ8" s="809"/>
      <c r="NYR8" s="809"/>
      <c r="NYS8" s="809"/>
      <c r="NYT8" s="809"/>
      <c r="NYU8" s="809"/>
      <c r="NYV8" s="809"/>
      <c r="NYW8" s="809"/>
      <c r="NYX8" s="809"/>
      <c r="NYY8" s="809"/>
      <c r="NYZ8" s="809"/>
      <c r="NZA8" s="809"/>
      <c r="NZB8" s="809"/>
      <c r="NZC8" s="809"/>
      <c r="NZD8" s="809"/>
      <c r="NZE8" s="809"/>
      <c r="NZF8" s="809"/>
      <c r="NZG8" s="809"/>
      <c r="NZH8" s="809"/>
      <c r="NZI8" s="809"/>
      <c r="NZJ8" s="809"/>
      <c r="NZK8" s="809"/>
      <c r="NZL8" s="809"/>
      <c r="NZM8" s="809"/>
      <c r="NZN8" s="809"/>
      <c r="NZO8" s="809"/>
      <c r="NZP8" s="809"/>
      <c r="NZQ8" s="809"/>
      <c r="NZR8" s="809"/>
      <c r="NZS8" s="809"/>
      <c r="NZT8" s="809"/>
      <c r="NZU8" s="809"/>
      <c r="NZV8" s="809"/>
      <c r="NZW8" s="809"/>
      <c r="NZX8" s="809"/>
      <c r="NZY8" s="809"/>
      <c r="NZZ8" s="809"/>
      <c r="OAA8" s="809"/>
      <c r="OAB8" s="809"/>
      <c r="OAC8" s="809"/>
      <c r="OAD8" s="809"/>
      <c r="OAE8" s="809"/>
      <c r="OAF8" s="809"/>
      <c r="OAG8" s="809"/>
      <c r="OAH8" s="809"/>
      <c r="OAI8" s="809"/>
      <c r="OAJ8" s="809"/>
      <c r="OAK8" s="809"/>
      <c r="OAL8" s="809"/>
      <c r="OAM8" s="809"/>
      <c r="OAN8" s="809"/>
      <c r="OAO8" s="809"/>
      <c r="OAP8" s="809"/>
      <c r="OAQ8" s="809"/>
      <c r="OAR8" s="809"/>
      <c r="OAS8" s="809"/>
      <c r="OAT8" s="809"/>
      <c r="OAU8" s="809"/>
      <c r="OAV8" s="809"/>
      <c r="OAW8" s="809"/>
      <c r="OAX8" s="809"/>
      <c r="OAY8" s="809"/>
      <c r="OAZ8" s="809"/>
      <c r="OBA8" s="809"/>
      <c r="OBB8" s="809"/>
      <c r="OBC8" s="809"/>
      <c r="OBD8" s="809"/>
      <c r="OBE8" s="809"/>
      <c r="OBF8" s="809"/>
      <c r="OBG8" s="809"/>
      <c r="OBH8" s="809"/>
      <c r="OBI8" s="809"/>
      <c r="OBJ8" s="809"/>
      <c r="OBK8" s="809"/>
      <c r="OBL8" s="809"/>
      <c r="OBM8" s="809"/>
      <c r="OBN8" s="809"/>
      <c r="OBO8" s="809"/>
      <c r="OBP8" s="809"/>
      <c r="OBQ8" s="809"/>
      <c r="OBR8" s="809"/>
      <c r="OBS8" s="809"/>
      <c r="OBT8" s="809"/>
      <c r="OBU8" s="809"/>
      <c r="OBV8" s="809"/>
      <c r="OBW8" s="809"/>
      <c r="OBX8" s="809"/>
      <c r="OBY8" s="809"/>
      <c r="OBZ8" s="809"/>
      <c r="OCA8" s="809"/>
      <c r="OCB8" s="809"/>
      <c r="OCC8" s="809"/>
      <c r="OCD8" s="809"/>
      <c r="OCE8" s="809"/>
      <c r="OCF8" s="809"/>
      <c r="OCG8" s="809"/>
      <c r="OCH8" s="809"/>
      <c r="OCI8" s="809"/>
      <c r="OCJ8" s="809"/>
      <c r="OCK8" s="809"/>
      <c r="OCL8" s="809"/>
      <c r="OCM8" s="809"/>
      <c r="OCN8" s="809"/>
      <c r="OCO8" s="809"/>
      <c r="OCP8" s="809"/>
      <c r="OCQ8" s="809"/>
      <c r="OCR8" s="809"/>
      <c r="OCS8" s="809"/>
      <c r="OCT8" s="809"/>
      <c r="OCU8" s="809"/>
      <c r="OCV8" s="809"/>
      <c r="OCW8" s="809"/>
      <c r="OCX8" s="809"/>
      <c r="OCY8" s="809"/>
      <c r="OCZ8" s="809"/>
      <c r="ODA8" s="809"/>
      <c r="ODB8" s="809"/>
      <c r="ODC8" s="809"/>
      <c r="ODD8" s="809"/>
      <c r="ODE8" s="809"/>
      <c r="ODF8" s="809"/>
      <c r="ODG8" s="809"/>
      <c r="ODH8" s="809"/>
      <c r="ODI8" s="809"/>
      <c r="ODJ8" s="809"/>
      <c r="ODK8" s="809"/>
      <c r="ODL8" s="809"/>
      <c r="ODM8" s="809"/>
      <c r="ODN8" s="809"/>
      <c r="ODO8" s="809"/>
      <c r="ODP8" s="809"/>
      <c r="ODQ8" s="809"/>
      <c r="ODR8" s="809"/>
      <c r="ODS8" s="809"/>
      <c r="ODT8" s="809"/>
      <c r="ODU8" s="809"/>
      <c r="ODV8" s="809"/>
      <c r="ODW8" s="809"/>
      <c r="ODX8" s="809"/>
      <c r="ODY8" s="809"/>
      <c r="ODZ8" s="809"/>
      <c r="OEA8" s="809"/>
      <c r="OEB8" s="809"/>
      <c r="OEC8" s="809"/>
      <c r="OED8" s="809"/>
      <c r="OEE8" s="809"/>
      <c r="OEF8" s="809"/>
      <c r="OEG8" s="809"/>
      <c r="OEH8" s="809"/>
      <c r="OEI8" s="809"/>
      <c r="OEJ8" s="809"/>
      <c r="OEK8" s="809"/>
      <c r="OEL8" s="809"/>
      <c r="OEM8" s="809"/>
      <c r="OEN8" s="809"/>
      <c r="OEO8" s="809"/>
      <c r="OEP8" s="809"/>
      <c r="OEQ8" s="809"/>
      <c r="OER8" s="809"/>
      <c r="OES8" s="809"/>
      <c r="OET8" s="809"/>
      <c r="OEU8" s="809"/>
      <c r="OEV8" s="809"/>
      <c r="OEW8" s="809"/>
      <c r="OEX8" s="809"/>
      <c r="OEY8" s="809"/>
      <c r="OEZ8" s="809"/>
      <c r="OFA8" s="809"/>
      <c r="OFB8" s="809"/>
      <c r="OFC8" s="809"/>
      <c r="OFD8" s="809"/>
      <c r="OFE8" s="809"/>
      <c r="OFF8" s="809"/>
      <c r="OFG8" s="809"/>
      <c r="OFH8" s="809"/>
      <c r="OFI8" s="809"/>
      <c r="OFJ8" s="809"/>
      <c r="OFK8" s="809"/>
      <c r="OFL8" s="809"/>
      <c r="OFM8" s="809"/>
      <c r="OFN8" s="809"/>
      <c r="OFO8" s="809"/>
      <c r="OFP8" s="809"/>
      <c r="OFQ8" s="809"/>
      <c r="OFR8" s="809"/>
      <c r="OFS8" s="809"/>
      <c r="OFT8" s="809"/>
      <c r="OFU8" s="809"/>
      <c r="OFV8" s="809"/>
      <c r="OFW8" s="809"/>
      <c r="OFX8" s="809"/>
      <c r="OFY8" s="809"/>
      <c r="OFZ8" s="809"/>
      <c r="OGA8" s="809"/>
      <c r="OGB8" s="809"/>
      <c r="OGC8" s="809"/>
      <c r="OGD8" s="809"/>
      <c r="OGE8" s="809"/>
      <c r="OGF8" s="809"/>
      <c r="OGG8" s="809"/>
      <c r="OGH8" s="809"/>
      <c r="OGI8" s="809"/>
      <c r="OGJ8" s="809"/>
      <c r="OGK8" s="809"/>
      <c r="OGL8" s="809"/>
      <c r="OGM8" s="809"/>
      <c r="OGN8" s="809"/>
      <c r="OGO8" s="809"/>
      <c r="OGP8" s="809"/>
      <c r="OGQ8" s="809"/>
      <c r="OGR8" s="809"/>
      <c r="OGS8" s="809"/>
      <c r="OGT8" s="809"/>
      <c r="OGU8" s="809"/>
      <c r="OGV8" s="809"/>
      <c r="OGW8" s="809"/>
      <c r="OGX8" s="809"/>
      <c r="OGY8" s="809"/>
      <c r="OGZ8" s="809"/>
      <c r="OHA8" s="809"/>
      <c r="OHB8" s="809"/>
      <c r="OHC8" s="809"/>
      <c r="OHD8" s="809"/>
      <c r="OHE8" s="809"/>
      <c r="OHF8" s="809"/>
      <c r="OHG8" s="809"/>
      <c r="OHH8" s="809"/>
      <c r="OHI8" s="809"/>
      <c r="OHJ8" s="809"/>
      <c r="OHK8" s="809"/>
      <c r="OHL8" s="809"/>
      <c r="OHM8" s="809"/>
      <c r="OHN8" s="809"/>
      <c r="OHO8" s="809"/>
      <c r="OHP8" s="809"/>
      <c r="OHQ8" s="809"/>
      <c r="OHR8" s="809"/>
      <c r="OHS8" s="809"/>
      <c r="OHT8" s="809"/>
      <c r="OHU8" s="809"/>
      <c r="OHV8" s="809"/>
      <c r="OHW8" s="809"/>
      <c r="OHX8" s="809"/>
      <c r="OHY8" s="809"/>
      <c r="OHZ8" s="809"/>
      <c r="OIA8" s="809"/>
      <c r="OIB8" s="809"/>
      <c r="OIC8" s="809"/>
      <c r="OID8" s="809"/>
      <c r="OIE8" s="809"/>
      <c r="OIF8" s="809"/>
      <c r="OIG8" s="809"/>
      <c r="OIH8" s="809"/>
      <c r="OII8" s="809"/>
      <c r="OIJ8" s="809"/>
      <c r="OIK8" s="809"/>
      <c r="OIL8" s="809"/>
      <c r="OIM8" s="809"/>
      <c r="OIN8" s="809"/>
      <c r="OIO8" s="809"/>
      <c r="OIP8" s="809"/>
      <c r="OIQ8" s="809"/>
      <c r="OIR8" s="809"/>
      <c r="OIS8" s="809"/>
      <c r="OIT8" s="809"/>
      <c r="OIU8" s="809"/>
      <c r="OIV8" s="809"/>
      <c r="OIW8" s="809"/>
      <c r="OIX8" s="809"/>
      <c r="OIY8" s="809"/>
      <c r="OIZ8" s="809"/>
      <c r="OJA8" s="809"/>
      <c r="OJB8" s="809"/>
      <c r="OJC8" s="809"/>
      <c r="OJD8" s="809"/>
      <c r="OJE8" s="809"/>
      <c r="OJF8" s="809"/>
      <c r="OJG8" s="809"/>
      <c r="OJH8" s="809"/>
      <c r="OJI8" s="809"/>
      <c r="OJJ8" s="809"/>
      <c r="OJK8" s="809"/>
      <c r="OJL8" s="809"/>
      <c r="OJM8" s="809"/>
      <c r="OJN8" s="809"/>
      <c r="OJO8" s="809"/>
      <c r="OJP8" s="809"/>
      <c r="OJQ8" s="809"/>
      <c r="OJR8" s="809"/>
      <c r="OJS8" s="809"/>
      <c r="OJT8" s="809"/>
      <c r="OJU8" s="809"/>
      <c r="OJV8" s="809"/>
      <c r="OJW8" s="809"/>
      <c r="OJX8" s="809"/>
      <c r="OJY8" s="809"/>
      <c r="OJZ8" s="809"/>
      <c r="OKA8" s="809"/>
      <c r="OKB8" s="809"/>
      <c r="OKC8" s="809"/>
      <c r="OKD8" s="809"/>
      <c r="OKE8" s="809"/>
      <c r="OKF8" s="809"/>
      <c r="OKG8" s="809"/>
      <c r="OKH8" s="809"/>
      <c r="OKI8" s="809"/>
      <c r="OKJ8" s="809"/>
      <c r="OKK8" s="809"/>
      <c r="OKL8" s="809"/>
      <c r="OKM8" s="809"/>
      <c r="OKN8" s="809"/>
      <c r="OKO8" s="809"/>
      <c r="OKP8" s="809"/>
      <c r="OKQ8" s="809"/>
      <c r="OKR8" s="809"/>
      <c r="OKS8" s="809"/>
      <c r="OKT8" s="809"/>
      <c r="OKU8" s="809"/>
      <c r="OKV8" s="809"/>
      <c r="OKW8" s="809"/>
      <c r="OKX8" s="809"/>
      <c r="OKY8" s="809"/>
      <c r="OKZ8" s="809"/>
      <c r="OLA8" s="809"/>
      <c r="OLB8" s="809"/>
      <c r="OLC8" s="809"/>
      <c r="OLD8" s="809"/>
      <c r="OLE8" s="809"/>
      <c r="OLF8" s="809"/>
      <c r="OLG8" s="809"/>
      <c r="OLH8" s="809"/>
      <c r="OLI8" s="809"/>
      <c r="OLJ8" s="809"/>
      <c r="OLK8" s="809"/>
      <c r="OLL8" s="809"/>
      <c r="OLM8" s="809"/>
      <c r="OLN8" s="809"/>
      <c r="OLO8" s="809"/>
      <c r="OLP8" s="809"/>
      <c r="OLQ8" s="809"/>
      <c r="OLR8" s="809"/>
      <c r="OLS8" s="809"/>
      <c r="OLT8" s="809"/>
      <c r="OLU8" s="809"/>
      <c r="OLV8" s="809"/>
      <c r="OLW8" s="809"/>
      <c r="OLX8" s="809"/>
      <c r="OLY8" s="809"/>
      <c r="OLZ8" s="809"/>
      <c r="OMA8" s="809"/>
      <c r="OMB8" s="809"/>
      <c r="OMC8" s="809"/>
      <c r="OMD8" s="809"/>
      <c r="OME8" s="809"/>
      <c r="OMF8" s="809"/>
      <c r="OMG8" s="809"/>
      <c r="OMH8" s="809"/>
      <c r="OMI8" s="809"/>
      <c r="OMJ8" s="809"/>
      <c r="OMK8" s="809"/>
      <c r="OML8" s="809"/>
      <c r="OMM8" s="809"/>
      <c r="OMN8" s="809"/>
      <c r="OMO8" s="809"/>
      <c r="OMP8" s="809"/>
      <c r="OMQ8" s="809"/>
      <c r="OMR8" s="809"/>
      <c r="OMS8" s="809"/>
      <c r="OMT8" s="809"/>
      <c r="OMU8" s="809"/>
      <c r="OMV8" s="809"/>
      <c r="OMW8" s="809"/>
      <c r="OMX8" s="809"/>
      <c r="OMY8" s="809"/>
      <c r="OMZ8" s="809"/>
      <c r="ONA8" s="809"/>
      <c r="ONB8" s="809"/>
      <c r="ONC8" s="809"/>
      <c r="OND8" s="809"/>
      <c r="ONE8" s="809"/>
      <c r="ONF8" s="809"/>
      <c r="ONG8" s="809"/>
      <c r="ONH8" s="809"/>
      <c r="ONI8" s="809"/>
      <c r="ONJ8" s="809"/>
      <c r="ONK8" s="809"/>
      <c r="ONL8" s="809"/>
      <c r="ONM8" s="809"/>
      <c r="ONN8" s="809"/>
      <c r="ONO8" s="809"/>
      <c r="ONP8" s="809"/>
      <c r="ONQ8" s="809"/>
      <c r="ONR8" s="809"/>
      <c r="ONS8" s="809"/>
      <c r="ONT8" s="809"/>
      <c r="ONU8" s="809"/>
      <c r="ONV8" s="809"/>
      <c r="ONW8" s="809"/>
      <c r="ONX8" s="809"/>
      <c r="ONY8" s="809"/>
      <c r="ONZ8" s="809"/>
      <c r="OOA8" s="809"/>
      <c r="OOB8" s="809"/>
      <c r="OOC8" s="809"/>
      <c r="OOD8" s="809"/>
      <c r="OOE8" s="809"/>
      <c r="OOF8" s="809"/>
      <c r="OOG8" s="809"/>
      <c r="OOH8" s="809"/>
      <c r="OOI8" s="809"/>
      <c r="OOJ8" s="809"/>
      <c r="OOK8" s="809"/>
      <c r="OOL8" s="809"/>
      <c r="OOM8" s="809"/>
      <c r="OON8" s="809"/>
      <c r="OOO8" s="809"/>
      <c r="OOP8" s="809"/>
      <c r="OOQ8" s="809"/>
      <c r="OOR8" s="809"/>
      <c r="OOS8" s="809"/>
      <c r="OOT8" s="809"/>
      <c r="OOU8" s="809"/>
      <c r="OOV8" s="809"/>
      <c r="OOW8" s="809"/>
      <c r="OOX8" s="809"/>
      <c r="OOY8" s="809"/>
      <c r="OOZ8" s="809"/>
      <c r="OPA8" s="809"/>
      <c r="OPB8" s="809"/>
      <c r="OPC8" s="809"/>
      <c r="OPD8" s="809"/>
      <c r="OPE8" s="809"/>
      <c r="OPF8" s="809"/>
      <c r="OPG8" s="809"/>
      <c r="OPH8" s="809"/>
      <c r="OPI8" s="809"/>
      <c r="OPJ8" s="809"/>
      <c r="OPK8" s="809"/>
      <c r="OPL8" s="809"/>
      <c r="OPM8" s="809"/>
      <c r="OPN8" s="809"/>
      <c r="OPO8" s="809"/>
      <c r="OPP8" s="809"/>
      <c r="OPQ8" s="809"/>
      <c r="OPR8" s="809"/>
      <c r="OPS8" s="809"/>
      <c r="OPT8" s="809"/>
      <c r="OPU8" s="809"/>
      <c r="OPV8" s="809"/>
      <c r="OPW8" s="809"/>
      <c r="OPX8" s="809"/>
      <c r="OPY8" s="809"/>
      <c r="OPZ8" s="809"/>
      <c r="OQA8" s="809"/>
      <c r="OQB8" s="809"/>
      <c r="OQC8" s="809"/>
      <c r="OQD8" s="809"/>
      <c r="OQE8" s="809"/>
      <c r="OQF8" s="809"/>
      <c r="OQG8" s="809"/>
      <c r="OQH8" s="809"/>
      <c r="OQI8" s="809"/>
      <c r="OQJ8" s="809"/>
      <c r="OQK8" s="809"/>
      <c r="OQL8" s="809"/>
      <c r="OQM8" s="809"/>
      <c r="OQN8" s="809"/>
      <c r="OQO8" s="809"/>
      <c r="OQP8" s="809"/>
      <c r="OQQ8" s="809"/>
      <c r="OQR8" s="809"/>
      <c r="OQS8" s="809"/>
      <c r="OQT8" s="809"/>
      <c r="OQU8" s="809"/>
      <c r="OQV8" s="809"/>
      <c r="OQW8" s="809"/>
      <c r="OQX8" s="809"/>
      <c r="OQY8" s="809"/>
      <c r="OQZ8" s="809"/>
      <c r="ORA8" s="809"/>
      <c r="ORB8" s="809"/>
      <c r="ORC8" s="809"/>
      <c r="ORD8" s="809"/>
      <c r="ORE8" s="809"/>
      <c r="ORF8" s="809"/>
      <c r="ORG8" s="809"/>
      <c r="ORH8" s="809"/>
      <c r="ORI8" s="809"/>
      <c r="ORJ8" s="809"/>
      <c r="ORK8" s="809"/>
      <c r="ORL8" s="809"/>
      <c r="ORM8" s="809"/>
      <c r="ORN8" s="809"/>
      <c r="ORO8" s="809"/>
      <c r="ORP8" s="809"/>
      <c r="ORQ8" s="809"/>
      <c r="ORR8" s="809"/>
      <c r="ORS8" s="809"/>
      <c r="ORT8" s="809"/>
      <c r="ORU8" s="809"/>
      <c r="ORV8" s="809"/>
      <c r="ORW8" s="809"/>
      <c r="ORX8" s="809"/>
      <c r="ORY8" s="809"/>
      <c r="ORZ8" s="809"/>
      <c r="OSA8" s="809"/>
      <c r="OSB8" s="809"/>
      <c r="OSC8" s="809"/>
      <c r="OSD8" s="809"/>
      <c r="OSE8" s="809"/>
      <c r="OSF8" s="809"/>
      <c r="OSG8" s="809"/>
      <c r="OSH8" s="809"/>
      <c r="OSI8" s="809"/>
      <c r="OSJ8" s="809"/>
      <c r="OSK8" s="809"/>
      <c r="OSL8" s="809"/>
      <c r="OSM8" s="809"/>
      <c r="OSN8" s="809"/>
      <c r="OSO8" s="809"/>
      <c r="OSP8" s="809"/>
      <c r="OSQ8" s="809"/>
      <c r="OSR8" s="809"/>
      <c r="OSS8" s="809"/>
      <c r="OST8" s="809"/>
      <c r="OSU8" s="809"/>
      <c r="OSV8" s="809"/>
      <c r="OSW8" s="809"/>
      <c r="OSX8" s="809"/>
      <c r="OSY8" s="809"/>
      <c r="OSZ8" s="809"/>
      <c r="OTA8" s="809"/>
      <c r="OTB8" s="809"/>
      <c r="OTC8" s="809"/>
      <c r="OTD8" s="809"/>
      <c r="OTE8" s="809"/>
      <c r="OTF8" s="809"/>
      <c r="OTG8" s="809"/>
      <c r="OTH8" s="809"/>
      <c r="OTI8" s="809"/>
      <c r="OTJ8" s="809"/>
      <c r="OTK8" s="809"/>
      <c r="OTL8" s="809"/>
      <c r="OTM8" s="809"/>
      <c r="OTN8" s="809"/>
      <c r="OTO8" s="809"/>
      <c r="OTP8" s="809"/>
      <c r="OTQ8" s="809"/>
      <c r="OTR8" s="809"/>
      <c r="OTS8" s="809"/>
      <c r="OTT8" s="809"/>
      <c r="OTU8" s="809"/>
      <c r="OTV8" s="809"/>
      <c r="OTW8" s="809"/>
      <c r="OTX8" s="809"/>
      <c r="OTY8" s="809"/>
      <c r="OTZ8" s="809"/>
      <c r="OUA8" s="809"/>
      <c r="OUB8" s="809"/>
      <c r="OUC8" s="809"/>
      <c r="OUD8" s="809"/>
      <c r="OUE8" s="809"/>
      <c r="OUF8" s="809"/>
      <c r="OUG8" s="809"/>
      <c r="OUH8" s="809"/>
      <c r="OUI8" s="809"/>
      <c r="OUJ8" s="809"/>
      <c r="OUK8" s="809"/>
      <c r="OUL8" s="809"/>
      <c r="OUM8" s="809"/>
      <c r="OUN8" s="809"/>
      <c r="OUO8" s="809"/>
      <c r="OUP8" s="809"/>
      <c r="OUQ8" s="809"/>
      <c r="OUR8" s="809"/>
      <c r="OUS8" s="809"/>
      <c r="OUT8" s="809"/>
      <c r="OUU8" s="809"/>
      <c r="OUV8" s="809"/>
      <c r="OUW8" s="809"/>
      <c r="OUX8" s="809"/>
      <c r="OUY8" s="809"/>
      <c r="OUZ8" s="809"/>
      <c r="OVA8" s="809"/>
      <c r="OVB8" s="809"/>
      <c r="OVC8" s="809"/>
      <c r="OVD8" s="809"/>
      <c r="OVE8" s="809"/>
      <c r="OVF8" s="809"/>
      <c r="OVG8" s="809"/>
      <c r="OVH8" s="809"/>
      <c r="OVI8" s="809"/>
      <c r="OVJ8" s="809"/>
      <c r="OVK8" s="809"/>
      <c r="OVL8" s="809"/>
      <c r="OVM8" s="809"/>
      <c r="OVN8" s="809"/>
      <c r="OVO8" s="809"/>
      <c r="OVP8" s="809"/>
      <c r="OVQ8" s="809"/>
      <c r="OVR8" s="809"/>
      <c r="OVS8" s="809"/>
      <c r="OVT8" s="809"/>
      <c r="OVU8" s="809"/>
      <c r="OVV8" s="809"/>
      <c r="OVW8" s="809"/>
      <c r="OVX8" s="809"/>
      <c r="OVY8" s="809"/>
      <c r="OVZ8" s="809"/>
      <c r="OWA8" s="809"/>
      <c r="OWB8" s="809"/>
      <c r="OWC8" s="809"/>
      <c r="OWD8" s="809"/>
      <c r="OWE8" s="809"/>
      <c r="OWF8" s="809"/>
      <c r="OWG8" s="809"/>
      <c r="OWH8" s="809"/>
      <c r="OWI8" s="809"/>
      <c r="OWJ8" s="809"/>
      <c r="OWK8" s="809"/>
      <c r="OWL8" s="809"/>
      <c r="OWM8" s="809"/>
      <c r="OWN8" s="809"/>
      <c r="OWO8" s="809"/>
      <c r="OWP8" s="809"/>
      <c r="OWQ8" s="809"/>
      <c r="OWR8" s="809"/>
      <c r="OWS8" s="809"/>
      <c r="OWT8" s="809"/>
      <c r="OWU8" s="809"/>
      <c r="OWV8" s="809"/>
      <c r="OWW8" s="809"/>
      <c r="OWX8" s="809"/>
      <c r="OWY8" s="809"/>
      <c r="OWZ8" s="809"/>
      <c r="OXA8" s="809"/>
      <c r="OXB8" s="809"/>
      <c r="OXC8" s="809"/>
      <c r="OXD8" s="809"/>
      <c r="OXE8" s="809"/>
      <c r="OXF8" s="809"/>
      <c r="OXG8" s="809"/>
      <c r="OXH8" s="809"/>
      <c r="OXI8" s="809"/>
      <c r="OXJ8" s="809"/>
      <c r="OXK8" s="809"/>
      <c r="OXL8" s="809"/>
      <c r="OXM8" s="809"/>
      <c r="OXN8" s="809"/>
      <c r="OXO8" s="809"/>
      <c r="OXP8" s="809"/>
      <c r="OXQ8" s="809"/>
      <c r="OXR8" s="809"/>
      <c r="OXS8" s="809"/>
      <c r="OXT8" s="809"/>
      <c r="OXU8" s="809"/>
      <c r="OXV8" s="809"/>
      <c r="OXW8" s="809"/>
      <c r="OXX8" s="809"/>
      <c r="OXY8" s="809"/>
      <c r="OXZ8" s="809"/>
      <c r="OYA8" s="809"/>
      <c r="OYB8" s="809"/>
      <c r="OYC8" s="809"/>
      <c r="OYD8" s="809"/>
      <c r="OYE8" s="809"/>
      <c r="OYF8" s="809"/>
      <c r="OYG8" s="809"/>
      <c r="OYH8" s="809"/>
      <c r="OYI8" s="809"/>
      <c r="OYJ8" s="809"/>
      <c r="OYK8" s="809"/>
      <c r="OYL8" s="809"/>
      <c r="OYM8" s="809"/>
      <c r="OYN8" s="809"/>
      <c r="OYO8" s="809"/>
      <c r="OYP8" s="809"/>
      <c r="OYQ8" s="809"/>
      <c r="OYR8" s="809"/>
      <c r="OYS8" s="809"/>
      <c r="OYT8" s="809"/>
      <c r="OYU8" s="809"/>
      <c r="OYV8" s="809"/>
      <c r="OYW8" s="809"/>
      <c r="OYX8" s="809"/>
      <c r="OYY8" s="809"/>
      <c r="OYZ8" s="809"/>
      <c r="OZA8" s="809"/>
      <c r="OZB8" s="809"/>
      <c r="OZC8" s="809"/>
      <c r="OZD8" s="809"/>
      <c r="OZE8" s="809"/>
      <c r="OZF8" s="809"/>
      <c r="OZG8" s="809"/>
      <c r="OZH8" s="809"/>
      <c r="OZI8" s="809"/>
      <c r="OZJ8" s="809"/>
      <c r="OZK8" s="809"/>
      <c r="OZL8" s="809"/>
      <c r="OZM8" s="809"/>
      <c r="OZN8" s="809"/>
      <c r="OZO8" s="809"/>
      <c r="OZP8" s="809"/>
      <c r="OZQ8" s="809"/>
      <c r="OZR8" s="809"/>
      <c r="OZS8" s="809"/>
      <c r="OZT8" s="809"/>
      <c r="OZU8" s="809"/>
      <c r="OZV8" s="809"/>
      <c r="OZW8" s="809"/>
      <c r="OZX8" s="809"/>
      <c r="OZY8" s="809"/>
      <c r="OZZ8" s="809"/>
      <c r="PAA8" s="809"/>
      <c r="PAB8" s="809"/>
      <c r="PAC8" s="809"/>
      <c r="PAD8" s="809"/>
      <c r="PAE8" s="809"/>
      <c r="PAF8" s="809"/>
      <c r="PAG8" s="809"/>
      <c r="PAH8" s="809"/>
      <c r="PAI8" s="809"/>
      <c r="PAJ8" s="809"/>
      <c r="PAK8" s="809"/>
      <c r="PAL8" s="809"/>
      <c r="PAM8" s="809"/>
      <c r="PAN8" s="809"/>
      <c r="PAO8" s="809"/>
      <c r="PAP8" s="809"/>
      <c r="PAQ8" s="809"/>
      <c r="PAR8" s="809"/>
      <c r="PAS8" s="809"/>
      <c r="PAT8" s="809"/>
      <c r="PAU8" s="809"/>
      <c r="PAV8" s="809"/>
      <c r="PAW8" s="809"/>
      <c r="PAX8" s="809"/>
      <c r="PAY8" s="809"/>
      <c r="PAZ8" s="809"/>
      <c r="PBA8" s="809"/>
      <c r="PBB8" s="809"/>
      <c r="PBC8" s="809"/>
      <c r="PBD8" s="809"/>
      <c r="PBE8" s="809"/>
      <c r="PBF8" s="809"/>
      <c r="PBG8" s="809"/>
      <c r="PBH8" s="809"/>
      <c r="PBI8" s="809"/>
      <c r="PBJ8" s="809"/>
      <c r="PBK8" s="809"/>
      <c r="PBL8" s="809"/>
      <c r="PBM8" s="809"/>
      <c r="PBN8" s="809"/>
      <c r="PBO8" s="809"/>
      <c r="PBP8" s="809"/>
      <c r="PBQ8" s="809"/>
      <c r="PBR8" s="809"/>
      <c r="PBS8" s="809"/>
      <c r="PBT8" s="809"/>
      <c r="PBU8" s="809"/>
      <c r="PBV8" s="809"/>
      <c r="PBW8" s="809"/>
      <c r="PBX8" s="809"/>
      <c r="PBY8" s="809"/>
      <c r="PBZ8" s="809"/>
      <c r="PCA8" s="809"/>
      <c r="PCB8" s="809"/>
      <c r="PCC8" s="809"/>
      <c r="PCD8" s="809"/>
      <c r="PCE8" s="809"/>
      <c r="PCF8" s="809"/>
      <c r="PCG8" s="809"/>
      <c r="PCH8" s="809"/>
      <c r="PCI8" s="809"/>
      <c r="PCJ8" s="809"/>
      <c r="PCK8" s="809"/>
      <c r="PCL8" s="809"/>
      <c r="PCM8" s="809"/>
      <c r="PCN8" s="809"/>
      <c r="PCO8" s="809"/>
      <c r="PCP8" s="809"/>
      <c r="PCQ8" s="809"/>
      <c r="PCR8" s="809"/>
      <c r="PCS8" s="809"/>
      <c r="PCT8" s="809"/>
      <c r="PCU8" s="809"/>
      <c r="PCV8" s="809"/>
      <c r="PCW8" s="809"/>
      <c r="PCX8" s="809"/>
      <c r="PCY8" s="809"/>
      <c r="PCZ8" s="809"/>
      <c r="PDA8" s="809"/>
      <c r="PDB8" s="809"/>
      <c r="PDC8" s="809"/>
      <c r="PDD8" s="809"/>
      <c r="PDE8" s="809"/>
      <c r="PDF8" s="809"/>
      <c r="PDG8" s="809"/>
      <c r="PDH8" s="809"/>
      <c r="PDI8" s="809"/>
      <c r="PDJ8" s="809"/>
      <c r="PDK8" s="809"/>
      <c r="PDL8" s="809"/>
      <c r="PDM8" s="809"/>
      <c r="PDN8" s="809"/>
      <c r="PDO8" s="809"/>
      <c r="PDP8" s="809"/>
      <c r="PDQ8" s="809"/>
      <c r="PDR8" s="809"/>
      <c r="PDS8" s="809"/>
      <c r="PDT8" s="809"/>
      <c r="PDU8" s="809"/>
      <c r="PDV8" s="809"/>
      <c r="PDW8" s="809"/>
      <c r="PDX8" s="809"/>
      <c r="PDY8" s="809"/>
      <c r="PDZ8" s="809"/>
      <c r="PEA8" s="809"/>
      <c r="PEB8" s="809"/>
      <c r="PEC8" s="809"/>
      <c r="PED8" s="809"/>
      <c r="PEE8" s="809"/>
      <c r="PEF8" s="809"/>
      <c r="PEG8" s="809"/>
      <c r="PEH8" s="809"/>
      <c r="PEI8" s="809"/>
      <c r="PEJ8" s="809"/>
      <c r="PEK8" s="809"/>
      <c r="PEL8" s="809"/>
      <c r="PEM8" s="809"/>
      <c r="PEN8" s="809"/>
      <c r="PEO8" s="809"/>
      <c r="PEP8" s="809"/>
      <c r="PEQ8" s="809"/>
      <c r="PER8" s="809"/>
      <c r="PES8" s="809"/>
      <c r="PET8" s="809"/>
      <c r="PEU8" s="809"/>
      <c r="PEV8" s="809"/>
      <c r="PEW8" s="809"/>
      <c r="PEX8" s="809"/>
      <c r="PEY8" s="809"/>
      <c r="PEZ8" s="809"/>
      <c r="PFA8" s="809"/>
      <c r="PFB8" s="809"/>
      <c r="PFC8" s="809"/>
      <c r="PFD8" s="809"/>
      <c r="PFE8" s="809"/>
      <c r="PFF8" s="809"/>
      <c r="PFG8" s="809"/>
      <c r="PFH8" s="809"/>
      <c r="PFI8" s="809"/>
      <c r="PFJ8" s="809"/>
      <c r="PFK8" s="809"/>
      <c r="PFL8" s="809"/>
      <c r="PFM8" s="809"/>
      <c r="PFN8" s="809"/>
      <c r="PFO8" s="809"/>
      <c r="PFP8" s="809"/>
      <c r="PFQ8" s="809"/>
      <c r="PFR8" s="809"/>
      <c r="PFS8" s="809"/>
      <c r="PFT8" s="809"/>
      <c r="PFU8" s="809"/>
      <c r="PFV8" s="809"/>
      <c r="PFW8" s="809"/>
      <c r="PFX8" s="809"/>
      <c r="PFY8" s="809"/>
      <c r="PFZ8" s="809"/>
      <c r="PGA8" s="809"/>
      <c r="PGB8" s="809"/>
      <c r="PGC8" s="809"/>
      <c r="PGD8" s="809"/>
      <c r="PGE8" s="809"/>
      <c r="PGF8" s="809"/>
      <c r="PGG8" s="809"/>
      <c r="PGH8" s="809"/>
      <c r="PGI8" s="809"/>
      <c r="PGJ8" s="809"/>
      <c r="PGK8" s="809"/>
      <c r="PGL8" s="809"/>
      <c r="PGM8" s="809"/>
      <c r="PGN8" s="809"/>
      <c r="PGO8" s="809"/>
      <c r="PGP8" s="809"/>
      <c r="PGQ8" s="809"/>
      <c r="PGR8" s="809"/>
      <c r="PGS8" s="809"/>
      <c r="PGT8" s="809"/>
      <c r="PGU8" s="809"/>
      <c r="PGV8" s="809"/>
      <c r="PGW8" s="809"/>
      <c r="PGX8" s="809"/>
      <c r="PGY8" s="809"/>
      <c r="PGZ8" s="809"/>
      <c r="PHA8" s="809"/>
      <c r="PHB8" s="809"/>
      <c r="PHC8" s="809"/>
      <c r="PHD8" s="809"/>
      <c r="PHE8" s="809"/>
      <c r="PHF8" s="809"/>
      <c r="PHG8" s="809"/>
      <c r="PHH8" s="809"/>
      <c r="PHI8" s="809"/>
      <c r="PHJ8" s="809"/>
      <c r="PHK8" s="809"/>
      <c r="PHL8" s="809"/>
      <c r="PHM8" s="809"/>
      <c r="PHN8" s="809"/>
      <c r="PHO8" s="809"/>
      <c r="PHP8" s="809"/>
      <c r="PHQ8" s="809"/>
      <c r="PHR8" s="809"/>
      <c r="PHS8" s="809"/>
      <c r="PHT8" s="809"/>
      <c r="PHU8" s="809"/>
      <c r="PHV8" s="809"/>
      <c r="PHW8" s="809"/>
      <c r="PHX8" s="809"/>
      <c r="PHY8" s="809"/>
      <c r="PHZ8" s="809"/>
      <c r="PIA8" s="809"/>
      <c r="PIB8" s="809"/>
      <c r="PIC8" s="809"/>
      <c r="PID8" s="809"/>
      <c r="PIE8" s="809"/>
      <c r="PIF8" s="809"/>
      <c r="PIG8" s="809"/>
      <c r="PIH8" s="809"/>
      <c r="PII8" s="809"/>
      <c r="PIJ8" s="809"/>
      <c r="PIK8" s="809"/>
      <c r="PIL8" s="809"/>
      <c r="PIM8" s="809"/>
      <c r="PIN8" s="809"/>
      <c r="PIO8" s="809"/>
      <c r="PIP8" s="809"/>
      <c r="PIQ8" s="809"/>
      <c r="PIR8" s="809"/>
      <c r="PIS8" s="809"/>
      <c r="PIT8" s="809"/>
      <c r="PIU8" s="809"/>
      <c r="PIV8" s="809"/>
      <c r="PIW8" s="809"/>
      <c r="PIX8" s="809"/>
      <c r="PIY8" s="809"/>
      <c r="PIZ8" s="809"/>
      <c r="PJA8" s="809"/>
      <c r="PJB8" s="809"/>
      <c r="PJC8" s="809"/>
      <c r="PJD8" s="809"/>
      <c r="PJE8" s="809"/>
      <c r="PJF8" s="809"/>
      <c r="PJG8" s="809"/>
      <c r="PJH8" s="809"/>
      <c r="PJI8" s="809"/>
      <c r="PJJ8" s="809"/>
      <c r="PJK8" s="809"/>
      <c r="PJL8" s="809"/>
      <c r="PJM8" s="809"/>
      <c r="PJN8" s="809"/>
      <c r="PJO8" s="809"/>
      <c r="PJP8" s="809"/>
      <c r="PJQ8" s="809"/>
      <c r="PJR8" s="809"/>
      <c r="PJS8" s="809"/>
      <c r="PJT8" s="809"/>
      <c r="PJU8" s="809"/>
      <c r="PJV8" s="809"/>
      <c r="PJW8" s="809"/>
      <c r="PJX8" s="809"/>
      <c r="PJY8" s="809"/>
      <c r="PJZ8" s="809"/>
      <c r="PKA8" s="809"/>
      <c r="PKB8" s="809"/>
      <c r="PKC8" s="809"/>
      <c r="PKD8" s="809"/>
      <c r="PKE8" s="809"/>
      <c r="PKF8" s="809"/>
      <c r="PKG8" s="809"/>
      <c r="PKH8" s="809"/>
      <c r="PKI8" s="809"/>
      <c r="PKJ8" s="809"/>
      <c r="PKK8" s="809"/>
      <c r="PKL8" s="809"/>
      <c r="PKM8" s="809"/>
      <c r="PKN8" s="809"/>
      <c r="PKO8" s="809"/>
      <c r="PKP8" s="809"/>
      <c r="PKQ8" s="809"/>
      <c r="PKR8" s="809"/>
      <c r="PKS8" s="809"/>
      <c r="PKT8" s="809"/>
      <c r="PKU8" s="809"/>
      <c r="PKV8" s="809"/>
      <c r="PKW8" s="809"/>
      <c r="PKX8" s="809"/>
      <c r="PKY8" s="809"/>
      <c r="PKZ8" s="809"/>
      <c r="PLA8" s="809"/>
      <c r="PLB8" s="809"/>
      <c r="PLC8" s="809"/>
      <c r="PLD8" s="809"/>
      <c r="PLE8" s="809"/>
      <c r="PLF8" s="809"/>
      <c r="PLG8" s="809"/>
      <c r="PLH8" s="809"/>
      <c r="PLI8" s="809"/>
      <c r="PLJ8" s="809"/>
      <c r="PLK8" s="809"/>
      <c r="PLL8" s="809"/>
      <c r="PLM8" s="809"/>
      <c r="PLN8" s="809"/>
      <c r="PLO8" s="809"/>
      <c r="PLP8" s="809"/>
      <c r="PLQ8" s="809"/>
      <c r="PLR8" s="809"/>
      <c r="PLS8" s="809"/>
      <c r="PLT8" s="809"/>
      <c r="PLU8" s="809"/>
      <c r="PLV8" s="809"/>
      <c r="PLW8" s="809"/>
      <c r="PLX8" s="809"/>
      <c r="PLY8" s="809"/>
      <c r="PLZ8" s="809"/>
      <c r="PMA8" s="809"/>
      <c r="PMB8" s="809"/>
      <c r="PMC8" s="809"/>
      <c r="PMD8" s="809"/>
      <c r="PME8" s="809"/>
      <c r="PMF8" s="809"/>
      <c r="PMG8" s="809"/>
      <c r="PMH8" s="809"/>
      <c r="PMI8" s="809"/>
      <c r="PMJ8" s="809"/>
      <c r="PMK8" s="809"/>
      <c r="PML8" s="809"/>
      <c r="PMM8" s="809"/>
      <c r="PMN8" s="809"/>
      <c r="PMO8" s="809"/>
      <c r="PMP8" s="809"/>
      <c r="PMQ8" s="809"/>
      <c r="PMR8" s="809"/>
      <c r="PMS8" s="809"/>
      <c r="PMT8" s="809"/>
      <c r="PMU8" s="809"/>
      <c r="PMV8" s="809"/>
      <c r="PMW8" s="809"/>
      <c r="PMX8" s="809"/>
      <c r="PMY8" s="809"/>
      <c r="PMZ8" s="809"/>
      <c r="PNA8" s="809"/>
      <c r="PNB8" s="809"/>
      <c r="PNC8" s="809"/>
      <c r="PND8" s="809"/>
      <c r="PNE8" s="809"/>
      <c r="PNF8" s="809"/>
      <c r="PNG8" s="809"/>
      <c r="PNH8" s="809"/>
      <c r="PNI8" s="809"/>
      <c r="PNJ8" s="809"/>
      <c r="PNK8" s="809"/>
      <c r="PNL8" s="809"/>
      <c r="PNM8" s="809"/>
      <c r="PNN8" s="809"/>
      <c r="PNO8" s="809"/>
      <c r="PNP8" s="809"/>
      <c r="PNQ8" s="809"/>
      <c r="PNR8" s="809"/>
      <c r="PNS8" s="809"/>
      <c r="PNT8" s="809"/>
      <c r="PNU8" s="809"/>
      <c r="PNV8" s="809"/>
      <c r="PNW8" s="809"/>
      <c r="PNX8" s="809"/>
      <c r="PNY8" s="809"/>
      <c r="PNZ8" s="809"/>
      <c r="POA8" s="809"/>
      <c r="POB8" s="809"/>
      <c r="POC8" s="809"/>
      <c r="POD8" s="809"/>
      <c r="POE8" s="809"/>
      <c r="POF8" s="809"/>
      <c r="POG8" s="809"/>
      <c r="POH8" s="809"/>
      <c r="POI8" s="809"/>
      <c r="POJ8" s="809"/>
      <c r="POK8" s="809"/>
      <c r="POL8" s="809"/>
      <c r="POM8" s="809"/>
      <c r="PON8" s="809"/>
      <c r="POO8" s="809"/>
      <c r="POP8" s="809"/>
      <c r="POQ8" s="809"/>
      <c r="POR8" s="809"/>
      <c r="POS8" s="809"/>
      <c r="POT8" s="809"/>
      <c r="POU8" s="809"/>
      <c r="POV8" s="809"/>
      <c r="POW8" s="809"/>
      <c r="POX8" s="809"/>
      <c r="POY8" s="809"/>
      <c r="POZ8" s="809"/>
      <c r="PPA8" s="809"/>
      <c r="PPB8" s="809"/>
      <c r="PPC8" s="809"/>
      <c r="PPD8" s="809"/>
      <c r="PPE8" s="809"/>
      <c r="PPF8" s="809"/>
      <c r="PPG8" s="809"/>
      <c r="PPH8" s="809"/>
      <c r="PPI8" s="809"/>
      <c r="PPJ8" s="809"/>
      <c r="PPK8" s="809"/>
      <c r="PPL8" s="809"/>
      <c r="PPM8" s="809"/>
      <c r="PPN8" s="809"/>
      <c r="PPO8" s="809"/>
      <c r="PPP8" s="809"/>
      <c r="PPQ8" s="809"/>
      <c r="PPR8" s="809"/>
      <c r="PPS8" s="809"/>
      <c r="PPT8" s="809"/>
      <c r="PPU8" s="809"/>
      <c r="PPV8" s="809"/>
      <c r="PPW8" s="809"/>
      <c r="PPX8" s="809"/>
      <c r="PPY8" s="809"/>
      <c r="PPZ8" s="809"/>
      <c r="PQA8" s="809"/>
      <c r="PQB8" s="809"/>
      <c r="PQC8" s="809"/>
      <c r="PQD8" s="809"/>
      <c r="PQE8" s="809"/>
      <c r="PQF8" s="809"/>
      <c r="PQG8" s="809"/>
      <c r="PQH8" s="809"/>
      <c r="PQI8" s="809"/>
      <c r="PQJ8" s="809"/>
      <c r="PQK8" s="809"/>
      <c r="PQL8" s="809"/>
      <c r="PQM8" s="809"/>
      <c r="PQN8" s="809"/>
      <c r="PQO8" s="809"/>
      <c r="PQP8" s="809"/>
      <c r="PQQ8" s="809"/>
      <c r="PQR8" s="809"/>
      <c r="PQS8" s="809"/>
      <c r="PQT8" s="809"/>
      <c r="PQU8" s="809"/>
      <c r="PQV8" s="809"/>
      <c r="PQW8" s="809"/>
      <c r="PQX8" s="809"/>
      <c r="PQY8" s="809"/>
      <c r="PQZ8" s="809"/>
      <c r="PRA8" s="809"/>
      <c r="PRB8" s="809"/>
      <c r="PRC8" s="809"/>
      <c r="PRD8" s="809"/>
      <c r="PRE8" s="809"/>
      <c r="PRF8" s="809"/>
      <c r="PRG8" s="809"/>
      <c r="PRH8" s="809"/>
      <c r="PRI8" s="809"/>
      <c r="PRJ8" s="809"/>
      <c r="PRK8" s="809"/>
      <c r="PRL8" s="809"/>
      <c r="PRM8" s="809"/>
      <c r="PRN8" s="809"/>
      <c r="PRO8" s="809"/>
      <c r="PRP8" s="809"/>
      <c r="PRQ8" s="809"/>
      <c r="PRR8" s="809"/>
      <c r="PRS8" s="809"/>
      <c r="PRT8" s="809"/>
      <c r="PRU8" s="809"/>
      <c r="PRV8" s="809"/>
      <c r="PRW8" s="809"/>
      <c r="PRX8" s="809"/>
      <c r="PRY8" s="809"/>
      <c r="PRZ8" s="809"/>
      <c r="PSA8" s="809"/>
      <c r="PSB8" s="809"/>
      <c r="PSC8" s="809"/>
      <c r="PSD8" s="809"/>
      <c r="PSE8" s="809"/>
      <c r="PSF8" s="809"/>
      <c r="PSG8" s="809"/>
      <c r="PSH8" s="809"/>
      <c r="PSI8" s="809"/>
      <c r="PSJ8" s="809"/>
      <c r="PSK8" s="809"/>
      <c r="PSL8" s="809"/>
      <c r="PSM8" s="809"/>
      <c r="PSN8" s="809"/>
      <c r="PSO8" s="809"/>
      <c r="PSP8" s="809"/>
      <c r="PSQ8" s="809"/>
      <c r="PSR8" s="809"/>
      <c r="PSS8" s="809"/>
      <c r="PST8" s="809"/>
      <c r="PSU8" s="809"/>
      <c r="PSV8" s="809"/>
      <c r="PSW8" s="809"/>
      <c r="PSX8" s="809"/>
      <c r="PSY8" s="809"/>
      <c r="PSZ8" s="809"/>
      <c r="PTA8" s="809"/>
      <c r="PTB8" s="809"/>
      <c r="PTC8" s="809"/>
      <c r="PTD8" s="809"/>
      <c r="PTE8" s="809"/>
      <c r="PTF8" s="809"/>
      <c r="PTG8" s="809"/>
      <c r="PTH8" s="809"/>
      <c r="PTI8" s="809"/>
      <c r="PTJ8" s="809"/>
      <c r="PTK8" s="809"/>
      <c r="PTL8" s="809"/>
      <c r="PTM8" s="809"/>
      <c r="PTN8" s="809"/>
      <c r="PTO8" s="809"/>
      <c r="PTP8" s="809"/>
      <c r="PTQ8" s="809"/>
      <c r="PTR8" s="809"/>
      <c r="PTS8" s="809"/>
      <c r="PTT8" s="809"/>
      <c r="PTU8" s="809"/>
      <c r="PTV8" s="809"/>
      <c r="PTW8" s="809"/>
      <c r="PTX8" s="809"/>
      <c r="PTY8" s="809"/>
      <c r="PTZ8" s="809"/>
      <c r="PUA8" s="809"/>
      <c r="PUB8" s="809"/>
      <c r="PUC8" s="809"/>
      <c r="PUD8" s="809"/>
      <c r="PUE8" s="809"/>
      <c r="PUF8" s="809"/>
      <c r="PUG8" s="809"/>
      <c r="PUH8" s="809"/>
      <c r="PUI8" s="809"/>
      <c r="PUJ8" s="809"/>
      <c r="PUK8" s="809"/>
      <c r="PUL8" s="809"/>
      <c r="PUM8" s="809"/>
      <c r="PUN8" s="809"/>
      <c r="PUO8" s="809"/>
      <c r="PUP8" s="809"/>
      <c r="PUQ8" s="809"/>
      <c r="PUR8" s="809"/>
      <c r="PUS8" s="809"/>
      <c r="PUT8" s="809"/>
      <c r="PUU8" s="809"/>
      <c r="PUV8" s="809"/>
      <c r="PUW8" s="809"/>
      <c r="PUX8" s="809"/>
      <c r="PUY8" s="809"/>
      <c r="PUZ8" s="809"/>
      <c r="PVA8" s="809"/>
      <c r="PVB8" s="809"/>
      <c r="PVC8" s="809"/>
      <c r="PVD8" s="809"/>
      <c r="PVE8" s="809"/>
      <c r="PVF8" s="809"/>
      <c r="PVG8" s="809"/>
      <c r="PVH8" s="809"/>
      <c r="PVI8" s="809"/>
      <c r="PVJ8" s="809"/>
      <c r="PVK8" s="809"/>
      <c r="PVL8" s="809"/>
      <c r="PVM8" s="809"/>
      <c r="PVN8" s="809"/>
      <c r="PVO8" s="809"/>
      <c r="PVP8" s="809"/>
      <c r="PVQ8" s="809"/>
      <c r="PVR8" s="809"/>
      <c r="PVS8" s="809"/>
      <c r="PVT8" s="809"/>
      <c r="PVU8" s="809"/>
      <c r="PVV8" s="809"/>
      <c r="PVW8" s="809"/>
      <c r="PVX8" s="809"/>
      <c r="PVY8" s="809"/>
      <c r="PVZ8" s="809"/>
      <c r="PWA8" s="809"/>
      <c r="PWB8" s="809"/>
      <c r="PWC8" s="809"/>
      <c r="PWD8" s="809"/>
      <c r="PWE8" s="809"/>
      <c r="PWF8" s="809"/>
      <c r="PWG8" s="809"/>
      <c r="PWH8" s="809"/>
      <c r="PWI8" s="809"/>
      <c r="PWJ8" s="809"/>
      <c r="PWK8" s="809"/>
      <c r="PWL8" s="809"/>
      <c r="PWM8" s="809"/>
      <c r="PWN8" s="809"/>
      <c r="PWO8" s="809"/>
      <c r="PWP8" s="809"/>
      <c r="PWQ8" s="809"/>
      <c r="PWR8" s="809"/>
      <c r="PWS8" s="809"/>
      <c r="PWT8" s="809"/>
      <c r="PWU8" s="809"/>
      <c r="PWV8" s="809"/>
      <c r="PWW8" s="809"/>
      <c r="PWX8" s="809"/>
      <c r="PWY8" s="809"/>
      <c r="PWZ8" s="809"/>
      <c r="PXA8" s="809"/>
      <c r="PXB8" s="809"/>
      <c r="PXC8" s="809"/>
      <c r="PXD8" s="809"/>
      <c r="PXE8" s="809"/>
      <c r="PXF8" s="809"/>
      <c r="PXG8" s="809"/>
      <c r="PXH8" s="809"/>
      <c r="PXI8" s="809"/>
      <c r="PXJ8" s="809"/>
      <c r="PXK8" s="809"/>
      <c r="PXL8" s="809"/>
      <c r="PXM8" s="809"/>
      <c r="PXN8" s="809"/>
      <c r="PXO8" s="809"/>
      <c r="PXP8" s="809"/>
      <c r="PXQ8" s="809"/>
      <c r="PXR8" s="809"/>
      <c r="PXS8" s="809"/>
      <c r="PXT8" s="809"/>
      <c r="PXU8" s="809"/>
      <c r="PXV8" s="809"/>
      <c r="PXW8" s="809"/>
      <c r="PXX8" s="809"/>
      <c r="PXY8" s="809"/>
      <c r="PXZ8" s="809"/>
      <c r="PYA8" s="809"/>
      <c r="PYB8" s="809"/>
      <c r="PYC8" s="809"/>
      <c r="PYD8" s="809"/>
      <c r="PYE8" s="809"/>
      <c r="PYF8" s="809"/>
      <c r="PYG8" s="809"/>
      <c r="PYH8" s="809"/>
      <c r="PYI8" s="809"/>
      <c r="PYJ8" s="809"/>
      <c r="PYK8" s="809"/>
      <c r="PYL8" s="809"/>
      <c r="PYM8" s="809"/>
      <c r="PYN8" s="809"/>
      <c r="PYO8" s="809"/>
      <c r="PYP8" s="809"/>
      <c r="PYQ8" s="809"/>
      <c r="PYR8" s="809"/>
      <c r="PYS8" s="809"/>
      <c r="PYT8" s="809"/>
      <c r="PYU8" s="809"/>
      <c r="PYV8" s="809"/>
      <c r="PYW8" s="809"/>
      <c r="PYX8" s="809"/>
      <c r="PYY8" s="809"/>
      <c r="PYZ8" s="809"/>
      <c r="PZA8" s="809"/>
      <c r="PZB8" s="809"/>
      <c r="PZC8" s="809"/>
      <c r="PZD8" s="809"/>
      <c r="PZE8" s="809"/>
      <c r="PZF8" s="809"/>
      <c r="PZG8" s="809"/>
      <c r="PZH8" s="809"/>
      <c r="PZI8" s="809"/>
      <c r="PZJ8" s="809"/>
      <c r="PZK8" s="809"/>
      <c r="PZL8" s="809"/>
      <c r="PZM8" s="809"/>
      <c r="PZN8" s="809"/>
      <c r="PZO8" s="809"/>
      <c r="PZP8" s="809"/>
      <c r="PZQ8" s="809"/>
      <c r="PZR8" s="809"/>
      <c r="PZS8" s="809"/>
      <c r="PZT8" s="809"/>
      <c r="PZU8" s="809"/>
      <c r="PZV8" s="809"/>
      <c r="PZW8" s="809"/>
      <c r="PZX8" s="809"/>
      <c r="PZY8" s="809"/>
      <c r="PZZ8" s="809"/>
      <c r="QAA8" s="809"/>
      <c r="QAB8" s="809"/>
      <c r="QAC8" s="809"/>
      <c r="QAD8" s="809"/>
      <c r="QAE8" s="809"/>
      <c r="QAF8" s="809"/>
      <c r="QAG8" s="809"/>
      <c r="QAH8" s="809"/>
      <c r="QAI8" s="809"/>
      <c r="QAJ8" s="809"/>
      <c r="QAK8" s="809"/>
      <c r="QAL8" s="809"/>
      <c r="QAM8" s="809"/>
      <c r="QAN8" s="809"/>
      <c r="QAO8" s="809"/>
      <c r="QAP8" s="809"/>
      <c r="QAQ8" s="809"/>
      <c r="QAR8" s="809"/>
      <c r="QAS8" s="809"/>
      <c r="QAT8" s="809"/>
      <c r="QAU8" s="809"/>
      <c r="QAV8" s="809"/>
      <c r="QAW8" s="809"/>
      <c r="QAX8" s="809"/>
      <c r="QAY8" s="809"/>
      <c r="QAZ8" s="809"/>
      <c r="QBA8" s="809"/>
      <c r="QBB8" s="809"/>
      <c r="QBC8" s="809"/>
      <c r="QBD8" s="809"/>
      <c r="QBE8" s="809"/>
      <c r="QBF8" s="809"/>
      <c r="QBG8" s="809"/>
      <c r="QBH8" s="809"/>
      <c r="QBI8" s="809"/>
      <c r="QBJ8" s="809"/>
      <c r="QBK8" s="809"/>
      <c r="QBL8" s="809"/>
      <c r="QBM8" s="809"/>
      <c r="QBN8" s="809"/>
      <c r="QBO8" s="809"/>
      <c r="QBP8" s="809"/>
      <c r="QBQ8" s="809"/>
      <c r="QBR8" s="809"/>
      <c r="QBS8" s="809"/>
      <c r="QBT8" s="809"/>
      <c r="QBU8" s="809"/>
      <c r="QBV8" s="809"/>
      <c r="QBW8" s="809"/>
      <c r="QBX8" s="809"/>
      <c r="QBY8" s="809"/>
      <c r="QBZ8" s="809"/>
      <c r="QCA8" s="809"/>
      <c r="QCB8" s="809"/>
      <c r="QCC8" s="809"/>
      <c r="QCD8" s="809"/>
      <c r="QCE8" s="809"/>
      <c r="QCF8" s="809"/>
      <c r="QCG8" s="809"/>
      <c r="QCH8" s="809"/>
      <c r="QCI8" s="809"/>
      <c r="QCJ8" s="809"/>
      <c r="QCK8" s="809"/>
      <c r="QCL8" s="809"/>
      <c r="QCM8" s="809"/>
      <c r="QCN8" s="809"/>
      <c r="QCO8" s="809"/>
      <c r="QCP8" s="809"/>
      <c r="QCQ8" s="809"/>
      <c r="QCR8" s="809"/>
      <c r="QCS8" s="809"/>
      <c r="QCT8" s="809"/>
      <c r="QCU8" s="809"/>
      <c r="QCV8" s="809"/>
      <c r="QCW8" s="809"/>
      <c r="QCX8" s="809"/>
      <c r="QCY8" s="809"/>
      <c r="QCZ8" s="809"/>
      <c r="QDA8" s="809"/>
      <c r="QDB8" s="809"/>
      <c r="QDC8" s="809"/>
      <c r="QDD8" s="809"/>
      <c r="QDE8" s="809"/>
      <c r="QDF8" s="809"/>
      <c r="QDG8" s="809"/>
      <c r="QDH8" s="809"/>
      <c r="QDI8" s="809"/>
      <c r="QDJ8" s="809"/>
      <c r="QDK8" s="809"/>
      <c r="QDL8" s="809"/>
      <c r="QDM8" s="809"/>
      <c r="QDN8" s="809"/>
      <c r="QDO8" s="809"/>
      <c r="QDP8" s="809"/>
      <c r="QDQ8" s="809"/>
      <c r="QDR8" s="809"/>
      <c r="QDS8" s="809"/>
      <c r="QDT8" s="809"/>
      <c r="QDU8" s="809"/>
      <c r="QDV8" s="809"/>
      <c r="QDW8" s="809"/>
      <c r="QDX8" s="809"/>
      <c r="QDY8" s="809"/>
      <c r="QDZ8" s="809"/>
      <c r="QEA8" s="809"/>
      <c r="QEB8" s="809"/>
      <c r="QEC8" s="809"/>
      <c r="QED8" s="809"/>
      <c r="QEE8" s="809"/>
      <c r="QEF8" s="809"/>
      <c r="QEG8" s="809"/>
      <c r="QEH8" s="809"/>
      <c r="QEI8" s="809"/>
      <c r="QEJ8" s="809"/>
      <c r="QEK8" s="809"/>
      <c r="QEL8" s="809"/>
      <c r="QEM8" s="809"/>
      <c r="QEN8" s="809"/>
      <c r="QEO8" s="809"/>
      <c r="QEP8" s="809"/>
      <c r="QEQ8" s="809"/>
      <c r="QER8" s="809"/>
      <c r="QES8" s="809"/>
      <c r="QET8" s="809"/>
      <c r="QEU8" s="809"/>
      <c r="QEV8" s="809"/>
      <c r="QEW8" s="809"/>
      <c r="QEX8" s="809"/>
      <c r="QEY8" s="809"/>
      <c r="QEZ8" s="809"/>
      <c r="QFA8" s="809"/>
      <c r="QFB8" s="809"/>
      <c r="QFC8" s="809"/>
      <c r="QFD8" s="809"/>
      <c r="QFE8" s="809"/>
      <c r="QFF8" s="809"/>
      <c r="QFG8" s="809"/>
      <c r="QFH8" s="809"/>
      <c r="QFI8" s="809"/>
      <c r="QFJ8" s="809"/>
      <c r="QFK8" s="809"/>
      <c r="QFL8" s="809"/>
      <c r="QFM8" s="809"/>
      <c r="QFN8" s="809"/>
      <c r="QFO8" s="809"/>
      <c r="QFP8" s="809"/>
      <c r="QFQ8" s="809"/>
      <c r="QFR8" s="809"/>
      <c r="QFS8" s="809"/>
      <c r="QFT8" s="809"/>
      <c r="QFU8" s="809"/>
      <c r="QFV8" s="809"/>
      <c r="QFW8" s="809"/>
      <c r="QFX8" s="809"/>
      <c r="QFY8" s="809"/>
      <c r="QFZ8" s="809"/>
      <c r="QGA8" s="809"/>
      <c r="QGB8" s="809"/>
      <c r="QGC8" s="809"/>
      <c r="QGD8" s="809"/>
      <c r="QGE8" s="809"/>
      <c r="QGF8" s="809"/>
      <c r="QGG8" s="809"/>
      <c r="QGH8" s="809"/>
      <c r="QGI8" s="809"/>
      <c r="QGJ8" s="809"/>
      <c r="QGK8" s="809"/>
      <c r="QGL8" s="809"/>
      <c r="QGM8" s="809"/>
      <c r="QGN8" s="809"/>
      <c r="QGO8" s="809"/>
      <c r="QGP8" s="809"/>
      <c r="QGQ8" s="809"/>
      <c r="QGR8" s="809"/>
      <c r="QGS8" s="809"/>
      <c r="QGT8" s="809"/>
      <c r="QGU8" s="809"/>
      <c r="QGV8" s="809"/>
      <c r="QGW8" s="809"/>
      <c r="QGX8" s="809"/>
      <c r="QGY8" s="809"/>
      <c r="QGZ8" s="809"/>
      <c r="QHA8" s="809"/>
      <c r="QHB8" s="809"/>
      <c r="QHC8" s="809"/>
      <c r="QHD8" s="809"/>
      <c r="QHE8" s="809"/>
      <c r="QHF8" s="809"/>
      <c r="QHG8" s="809"/>
      <c r="QHH8" s="809"/>
      <c r="QHI8" s="809"/>
      <c r="QHJ8" s="809"/>
      <c r="QHK8" s="809"/>
      <c r="QHL8" s="809"/>
      <c r="QHM8" s="809"/>
      <c r="QHN8" s="809"/>
      <c r="QHO8" s="809"/>
      <c r="QHP8" s="809"/>
      <c r="QHQ8" s="809"/>
      <c r="QHR8" s="809"/>
      <c r="QHS8" s="809"/>
      <c r="QHT8" s="809"/>
      <c r="QHU8" s="809"/>
      <c r="QHV8" s="809"/>
      <c r="QHW8" s="809"/>
      <c r="QHX8" s="809"/>
      <c r="QHY8" s="809"/>
      <c r="QHZ8" s="809"/>
      <c r="QIA8" s="809"/>
      <c r="QIB8" s="809"/>
      <c r="QIC8" s="809"/>
      <c r="QID8" s="809"/>
      <c r="QIE8" s="809"/>
      <c r="QIF8" s="809"/>
      <c r="QIG8" s="809"/>
      <c r="QIH8" s="809"/>
      <c r="QII8" s="809"/>
      <c r="QIJ8" s="809"/>
      <c r="QIK8" s="809"/>
      <c r="QIL8" s="809"/>
      <c r="QIM8" s="809"/>
      <c r="QIN8" s="809"/>
      <c r="QIO8" s="809"/>
      <c r="QIP8" s="809"/>
      <c r="QIQ8" s="809"/>
      <c r="QIR8" s="809"/>
      <c r="QIS8" s="809"/>
      <c r="QIT8" s="809"/>
      <c r="QIU8" s="809"/>
      <c r="QIV8" s="809"/>
      <c r="QIW8" s="809"/>
      <c r="QIX8" s="809"/>
      <c r="QIY8" s="809"/>
      <c r="QIZ8" s="809"/>
      <c r="QJA8" s="809"/>
      <c r="QJB8" s="809"/>
      <c r="QJC8" s="809"/>
      <c r="QJD8" s="809"/>
      <c r="QJE8" s="809"/>
      <c r="QJF8" s="809"/>
      <c r="QJG8" s="809"/>
      <c r="QJH8" s="809"/>
      <c r="QJI8" s="809"/>
      <c r="QJJ8" s="809"/>
      <c r="QJK8" s="809"/>
      <c r="QJL8" s="809"/>
      <c r="QJM8" s="809"/>
      <c r="QJN8" s="809"/>
      <c r="QJO8" s="809"/>
      <c r="QJP8" s="809"/>
      <c r="QJQ8" s="809"/>
      <c r="QJR8" s="809"/>
      <c r="QJS8" s="809"/>
      <c r="QJT8" s="809"/>
      <c r="QJU8" s="809"/>
      <c r="QJV8" s="809"/>
      <c r="QJW8" s="809"/>
      <c r="QJX8" s="809"/>
      <c r="QJY8" s="809"/>
      <c r="QJZ8" s="809"/>
      <c r="QKA8" s="809"/>
      <c r="QKB8" s="809"/>
      <c r="QKC8" s="809"/>
      <c r="QKD8" s="809"/>
      <c r="QKE8" s="809"/>
      <c r="QKF8" s="809"/>
      <c r="QKG8" s="809"/>
      <c r="QKH8" s="809"/>
      <c r="QKI8" s="809"/>
      <c r="QKJ8" s="809"/>
      <c r="QKK8" s="809"/>
      <c r="QKL8" s="809"/>
      <c r="QKM8" s="809"/>
      <c r="QKN8" s="809"/>
      <c r="QKO8" s="809"/>
      <c r="QKP8" s="809"/>
      <c r="QKQ8" s="809"/>
      <c r="QKR8" s="809"/>
      <c r="QKS8" s="809"/>
      <c r="QKT8" s="809"/>
      <c r="QKU8" s="809"/>
      <c r="QKV8" s="809"/>
      <c r="QKW8" s="809"/>
      <c r="QKX8" s="809"/>
      <c r="QKY8" s="809"/>
      <c r="QKZ8" s="809"/>
      <c r="QLA8" s="809"/>
      <c r="QLB8" s="809"/>
      <c r="QLC8" s="809"/>
      <c r="QLD8" s="809"/>
      <c r="QLE8" s="809"/>
      <c r="QLF8" s="809"/>
      <c r="QLG8" s="809"/>
      <c r="QLH8" s="809"/>
      <c r="QLI8" s="809"/>
      <c r="QLJ8" s="809"/>
      <c r="QLK8" s="809"/>
      <c r="QLL8" s="809"/>
      <c r="QLM8" s="809"/>
      <c r="QLN8" s="809"/>
      <c r="QLO8" s="809"/>
      <c r="QLP8" s="809"/>
      <c r="QLQ8" s="809"/>
      <c r="QLR8" s="809"/>
      <c r="QLS8" s="809"/>
      <c r="QLT8" s="809"/>
      <c r="QLU8" s="809"/>
      <c r="QLV8" s="809"/>
      <c r="QLW8" s="809"/>
      <c r="QLX8" s="809"/>
      <c r="QLY8" s="809"/>
      <c r="QLZ8" s="809"/>
      <c r="QMA8" s="809"/>
      <c r="QMB8" s="809"/>
      <c r="QMC8" s="809"/>
      <c r="QMD8" s="809"/>
      <c r="QME8" s="809"/>
      <c r="QMF8" s="809"/>
      <c r="QMG8" s="809"/>
      <c r="QMH8" s="809"/>
      <c r="QMI8" s="809"/>
      <c r="QMJ8" s="809"/>
      <c r="QMK8" s="809"/>
      <c r="QML8" s="809"/>
      <c r="QMM8" s="809"/>
      <c r="QMN8" s="809"/>
      <c r="QMO8" s="809"/>
      <c r="QMP8" s="809"/>
      <c r="QMQ8" s="809"/>
      <c r="QMR8" s="809"/>
      <c r="QMS8" s="809"/>
      <c r="QMT8" s="809"/>
      <c r="QMU8" s="809"/>
      <c r="QMV8" s="809"/>
      <c r="QMW8" s="809"/>
      <c r="QMX8" s="809"/>
      <c r="QMY8" s="809"/>
      <c r="QMZ8" s="809"/>
      <c r="QNA8" s="809"/>
      <c r="QNB8" s="809"/>
      <c r="QNC8" s="809"/>
      <c r="QND8" s="809"/>
      <c r="QNE8" s="809"/>
      <c r="QNF8" s="809"/>
      <c r="QNG8" s="809"/>
      <c r="QNH8" s="809"/>
      <c r="QNI8" s="809"/>
      <c r="QNJ8" s="809"/>
      <c r="QNK8" s="809"/>
      <c r="QNL8" s="809"/>
      <c r="QNM8" s="809"/>
      <c r="QNN8" s="809"/>
      <c r="QNO8" s="809"/>
      <c r="QNP8" s="809"/>
      <c r="QNQ8" s="809"/>
      <c r="QNR8" s="809"/>
      <c r="QNS8" s="809"/>
      <c r="QNT8" s="809"/>
      <c r="QNU8" s="809"/>
      <c r="QNV8" s="809"/>
      <c r="QNW8" s="809"/>
      <c r="QNX8" s="809"/>
      <c r="QNY8" s="809"/>
      <c r="QNZ8" s="809"/>
      <c r="QOA8" s="809"/>
      <c r="QOB8" s="809"/>
      <c r="QOC8" s="809"/>
      <c r="QOD8" s="809"/>
      <c r="QOE8" s="809"/>
      <c r="QOF8" s="809"/>
      <c r="QOG8" s="809"/>
      <c r="QOH8" s="809"/>
      <c r="QOI8" s="809"/>
      <c r="QOJ8" s="809"/>
      <c r="QOK8" s="809"/>
      <c r="QOL8" s="809"/>
      <c r="QOM8" s="809"/>
      <c r="QON8" s="809"/>
      <c r="QOO8" s="809"/>
      <c r="QOP8" s="809"/>
      <c r="QOQ8" s="809"/>
      <c r="QOR8" s="809"/>
      <c r="QOS8" s="809"/>
      <c r="QOT8" s="809"/>
      <c r="QOU8" s="809"/>
      <c r="QOV8" s="809"/>
      <c r="QOW8" s="809"/>
      <c r="QOX8" s="809"/>
      <c r="QOY8" s="809"/>
      <c r="QOZ8" s="809"/>
      <c r="QPA8" s="809"/>
      <c r="QPB8" s="809"/>
      <c r="QPC8" s="809"/>
      <c r="QPD8" s="809"/>
      <c r="QPE8" s="809"/>
      <c r="QPF8" s="809"/>
      <c r="QPG8" s="809"/>
      <c r="QPH8" s="809"/>
      <c r="QPI8" s="809"/>
      <c r="QPJ8" s="809"/>
      <c r="QPK8" s="809"/>
      <c r="QPL8" s="809"/>
      <c r="QPM8" s="809"/>
      <c r="QPN8" s="809"/>
      <c r="QPO8" s="809"/>
      <c r="QPP8" s="809"/>
      <c r="QPQ8" s="809"/>
      <c r="QPR8" s="809"/>
      <c r="QPS8" s="809"/>
      <c r="QPT8" s="809"/>
      <c r="QPU8" s="809"/>
      <c r="QPV8" s="809"/>
      <c r="QPW8" s="809"/>
      <c r="QPX8" s="809"/>
      <c r="QPY8" s="809"/>
      <c r="QPZ8" s="809"/>
      <c r="QQA8" s="809"/>
      <c r="QQB8" s="809"/>
      <c r="QQC8" s="809"/>
      <c r="QQD8" s="809"/>
      <c r="QQE8" s="809"/>
      <c r="QQF8" s="809"/>
      <c r="QQG8" s="809"/>
      <c r="QQH8" s="809"/>
      <c r="QQI8" s="809"/>
      <c r="QQJ8" s="809"/>
      <c r="QQK8" s="809"/>
      <c r="QQL8" s="809"/>
      <c r="QQM8" s="809"/>
      <c r="QQN8" s="809"/>
      <c r="QQO8" s="809"/>
      <c r="QQP8" s="809"/>
      <c r="QQQ8" s="809"/>
      <c r="QQR8" s="809"/>
      <c r="QQS8" s="809"/>
      <c r="QQT8" s="809"/>
      <c r="QQU8" s="809"/>
      <c r="QQV8" s="809"/>
      <c r="QQW8" s="809"/>
      <c r="QQX8" s="809"/>
      <c r="QQY8" s="809"/>
      <c r="QQZ8" s="809"/>
      <c r="QRA8" s="809"/>
      <c r="QRB8" s="809"/>
      <c r="QRC8" s="809"/>
      <c r="QRD8" s="809"/>
      <c r="QRE8" s="809"/>
      <c r="QRF8" s="809"/>
      <c r="QRG8" s="809"/>
      <c r="QRH8" s="809"/>
      <c r="QRI8" s="809"/>
      <c r="QRJ8" s="809"/>
      <c r="QRK8" s="809"/>
      <c r="QRL8" s="809"/>
      <c r="QRM8" s="809"/>
      <c r="QRN8" s="809"/>
      <c r="QRO8" s="809"/>
      <c r="QRP8" s="809"/>
      <c r="QRQ8" s="809"/>
      <c r="QRR8" s="809"/>
      <c r="QRS8" s="809"/>
      <c r="QRT8" s="809"/>
      <c r="QRU8" s="809"/>
      <c r="QRV8" s="809"/>
      <c r="QRW8" s="809"/>
      <c r="QRX8" s="809"/>
      <c r="QRY8" s="809"/>
      <c r="QRZ8" s="809"/>
      <c r="QSA8" s="809"/>
      <c r="QSB8" s="809"/>
      <c r="QSC8" s="809"/>
      <c r="QSD8" s="809"/>
      <c r="QSE8" s="809"/>
      <c r="QSF8" s="809"/>
      <c r="QSG8" s="809"/>
      <c r="QSH8" s="809"/>
      <c r="QSI8" s="809"/>
      <c r="QSJ8" s="809"/>
      <c r="QSK8" s="809"/>
      <c r="QSL8" s="809"/>
      <c r="QSM8" s="809"/>
      <c r="QSN8" s="809"/>
      <c r="QSO8" s="809"/>
      <c r="QSP8" s="809"/>
      <c r="QSQ8" s="809"/>
      <c r="QSR8" s="809"/>
      <c r="QSS8" s="809"/>
      <c r="QST8" s="809"/>
      <c r="QSU8" s="809"/>
      <c r="QSV8" s="809"/>
      <c r="QSW8" s="809"/>
      <c r="QSX8" s="809"/>
      <c r="QSY8" s="809"/>
      <c r="QSZ8" s="809"/>
      <c r="QTA8" s="809"/>
      <c r="QTB8" s="809"/>
      <c r="QTC8" s="809"/>
      <c r="QTD8" s="809"/>
      <c r="QTE8" s="809"/>
      <c r="QTF8" s="809"/>
      <c r="QTG8" s="809"/>
      <c r="QTH8" s="809"/>
      <c r="QTI8" s="809"/>
      <c r="QTJ8" s="809"/>
      <c r="QTK8" s="809"/>
      <c r="QTL8" s="809"/>
      <c r="QTM8" s="809"/>
      <c r="QTN8" s="809"/>
      <c r="QTO8" s="809"/>
      <c r="QTP8" s="809"/>
      <c r="QTQ8" s="809"/>
      <c r="QTR8" s="809"/>
      <c r="QTS8" s="809"/>
      <c r="QTT8" s="809"/>
      <c r="QTU8" s="809"/>
      <c r="QTV8" s="809"/>
      <c r="QTW8" s="809"/>
      <c r="QTX8" s="809"/>
      <c r="QTY8" s="809"/>
      <c r="QTZ8" s="809"/>
      <c r="QUA8" s="809"/>
      <c r="QUB8" s="809"/>
      <c r="QUC8" s="809"/>
      <c r="QUD8" s="809"/>
      <c r="QUE8" s="809"/>
      <c r="QUF8" s="809"/>
      <c r="QUG8" s="809"/>
      <c r="QUH8" s="809"/>
      <c r="QUI8" s="809"/>
      <c r="QUJ8" s="809"/>
      <c r="QUK8" s="809"/>
      <c r="QUL8" s="809"/>
      <c r="QUM8" s="809"/>
      <c r="QUN8" s="809"/>
      <c r="QUO8" s="809"/>
      <c r="QUP8" s="809"/>
      <c r="QUQ8" s="809"/>
      <c r="QUR8" s="809"/>
      <c r="QUS8" s="809"/>
      <c r="QUT8" s="809"/>
      <c r="QUU8" s="809"/>
      <c r="QUV8" s="809"/>
      <c r="QUW8" s="809"/>
      <c r="QUX8" s="809"/>
      <c r="QUY8" s="809"/>
      <c r="QUZ8" s="809"/>
      <c r="QVA8" s="809"/>
      <c r="QVB8" s="809"/>
      <c r="QVC8" s="809"/>
      <c r="QVD8" s="809"/>
      <c r="QVE8" s="809"/>
      <c r="QVF8" s="809"/>
      <c r="QVG8" s="809"/>
      <c r="QVH8" s="809"/>
      <c r="QVI8" s="809"/>
      <c r="QVJ8" s="809"/>
      <c r="QVK8" s="809"/>
      <c r="QVL8" s="809"/>
      <c r="QVM8" s="809"/>
      <c r="QVN8" s="809"/>
      <c r="QVO8" s="809"/>
      <c r="QVP8" s="809"/>
      <c r="QVQ8" s="809"/>
      <c r="QVR8" s="809"/>
      <c r="QVS8" s="809"/>
      <c r="QVT8" s="809"/>
      <c r="QVU8" s="809"/>
      <c r="QVV8" s="809"/>
      <c r="QVW8" s="809"/>
      <c r="QVX8" s="809"/>
      <c r="QVY8" s="809"/>
      <c r="QVZ8" s="809"/>
      <c r="QWA8" s="809"/>
      <c r="QWB8" s="809"/>
      <c r="QWC8" s="809"/>
      <c r="QWD8" s="809"/>
      <c r="QWE8" s="809"/>
      <c r="QWF8" s="809"/>
      <c r="QWG8" s="809"/>
      <c r="QWH8" s="809"/>
      <c r="QWI8" s="809"/>
      <c r="QWJ8" s="809"/>
      <c r="QWK8" s="809"/>
      <c r="QWL8" s="809"/>
      <c r="QWM8" s="809"/>
      <c r="QWN8" s="809"/>
      <c r="QWO8" s="809"/>
      <c r="QWP8" s="809"/>
      <c r="QWQ8" s="809"/>
      <c r="QWR8" s="809"/>
      <c r="QWS8" s="809"/>
      <c r="QWT8" s="809"/>
      <c r="QWU8" s="809"/>
      <c r="QWV8" s="809"/>
      <c r="QWW8" s="809"/>
      <c r="QWX8" s="809"/>
      <c r="QWY8" s="809"/>
      <c r="QWZ8" s="809"/>
      <c r="QXA8" s="809"/>
      <c r="QXB8" s="809"/>
      <c r="QXC8" s="809"/>
      <c r="QXD8" s="809"/>
      <c r="QXE8" s="809"/>
      <c r="QXF8" s="809"/>
      <c r="QXG8" s="809"/>
      <c r="QXH8" s="809"/>
      <c r="QXI8" s="809"/>
      <c r="QXJ8" s="809"/>
      <c r="QXK8" s="809"/>
      <c r="QXL8" s="809"/>
      <c r="QXM8" s="809"/>
      <c r="QXN8" s="809"/>
      <c r="QXO8" s="809"/>
      <c r="QXP8" s="809"/>
      <c r="QXQ8" s="809"/>
      <c r="QXR8" s="809"/>
      <c r="QXS8" s="809"/>
      <c r="QXT8" s="809"/>
      <c r="QXU8" s="809"/>
      <c r="QXV8" s="809"/>
      <c r="QXW8" s="809"/>
      <c r="QXX8" s="809"/>
      <c r="QXY8" s="809"/>
      <c r="QXZ8" s="809"/>
      <c r="QYA8" s="809"/>
      <c r="QYB8" s="809"/>
      <c r="QYC8" s="809"/>
      <c r="QYD8" s="809"/>
      <c r="QYE8" s="809"/>
      <c r="QYF8" s="809"/>
      <c r="QYG8" s="809"/>
      <c r="QYH8" s="809"/>
      <c r="QYI8" s="809"/>
      <c r="QYJ8" s="809"/>
      <c r="QYK8" s="809"/>
      <c r="QYL8" s="809"/>
      <c r="QYM8" s="809"/>
      <c r="QYN8" s="809"/>
      <c r="QYO8" s="809"/>
      <c r="QYP8" s="809"/>
      <c r="QYQ8" s="809"/>
      <c r="QYR8" s="809"/>
      <c r="QYS8" s="809"/>
      <c r="QYT8" s="809"/>
      <c r="QYU8" s="809"/>
      <c r="QYV8" s="809"/>
      <c r="QYW8" s="809"/>
      <c r="QYX8" s="809"/>
      <c r="QYY8" s="809"/>
      <c r="QYZ8" s="809"/>
      <c r="QZA8" s="809"/>
      <c r="QZB8" s="809"/>
      <c r="QZC8" s="809"/>
      <c r="QZD8" s="809"/>
      <c r="QZE8" s="809"/>
      <c r="QZF8" s="809"/>
      <c r="QZG8" s="809"/>
      <c r="QZH8" s="809"/>
      <c r="QZI8" s="809"/>
      <c r="QZJ8" s="809"/>
      <c r="QZK8" s="809"/>
      <c r="QZL8" s="809"/>
      <c r="QZM8" s="809"/>
      <c r="QZN8" s="809"/>
      <c r="QZO8" s="809"/>
      <c r="QZP8" s="809"/>
      <c r="QZQ8" s="809"/>
      <c r="QZR8" s="809"/>
      <c r="QZS8" s="809"/>
      <c r="QZT8" s="809"/>
      <c r="QZU8" s="809"/>
      <c r="QZV8" s="809"/>
      <c r="QZW8" s="809"/>
      <c r="QZX8" s="809"/>
      <c r="QZY8" s="809"/>
      <c r="QZZ8" s="809"/>
      <c r="RAA8" s="809"/>
      <c r="RAB8" s="809"/>
      <c r="RAC8" s="809"/>
      <c r="RAD8" s="809"/>
      <c r="RAE8" s="809"/>
      <c r="RAF8" s="809"/>
      <c r="RAG8" s="809"/>
      <c r="RAH8" s="809"/>
      <c r="RAI8" s="809"/>
      <c r="RAJ8" s="809"/>
      <c r="RAK8" s="809"/>
      <c r="RAL8" s="809"/>
      <c r="RAM8" s="809"/>
      <c r="RAN8" s="809"/>
      <c r="RAO8" s="809"/>
      <c r="RAP8" s="809"/>
      <c r="RAQ8" s="809"/>
      <c r="RAR8" s="809"/>
      <c r="RAS8" s="809"/>
      <c r="RAT8" s="809"/>
      <c r="RAU8" s="809"/>
      <c r="RAV8" s="809"/>
      <c r="RAW8" s="809"/>
      <c r="RAX8" s="809"/>
      <c r="RAY8" s="809"/>
      <c r="RAZ8" s="809"/>
      <c r="RBA8" s="809"/>
      <c r="RBB8" s="809"/>
      <c r="RBC8" s="809"/>
      <c r="RBD8" s="809"/>
      <c r="RBE8" s="809"/>
      <c r="RBF8" s="809"/>
      <c r="RBG8" s="809"/>
      <c r="RBH8" s="809"/>
      <c r="RBI8" s="809"/>
      <c r="RBJ8" s="809"/>
      <c r="RBK8" s="809"/>
      <c r="RBL8" s="809"/>
      <c r="RBM8" s="809"/>
      <c r="RBN8" s="809"/>
      <c r="RBO8" s="809"/>
      <c r="RBP8" s="809"/>
      <c r="RBQ8" s="809"/>
      <c r="RBR8" s="809"/>
      <c r="RBS8" s="809"/>
      <c r="RBT8" s="809"/>
      <c r="RBU8" s="809"/>
      <c r="RBV8" s="809"/>
      <c r="RBW8" s="809"/>
      <c r="RBX8" s="809"/>
      <c r="RBY8" s="809"/>
      <c r="RBZ8" s="809"/>
      <c r="RCA8" s="809"/>
      <c r="RCB8" s="809"/>
      <c r="RCC8" s="809"/>
      <c r="RCD8" s="809"/>
      <c r="RCE8" s="809"/>
      <c r="RCF8" s="809"/>
      <c r="RCG8" s="809"/>
      <c r="RCH8" s="809"/>
      <c r="RCI8" s="809"/>
      <c r="RCJ8" s="809"/>
      <c r="RCK8" s="809"/>
      <c r="RCL8" s="809"/>
      <c r="RCM8" s="809"/>
      <c r="RCN8" s="809"/>
      <c r="RCO8" s="809"/>
      <c r="RCP8" s="809"/>
      <c r="RCQ8" s="809"/>
      <c r="RCR8" s="809"/>
      <c r="RCS8" s="809"/>
      <c r="RCT8" s="809"/>
      <c r="RCU8" s="809"/>
      <c r="RCV8" s="809"/>
      <c r="RCW8" s="809"/>
      <c r="RCX8" s="809"/>
      <c r="RCY8" s="809"/>
      <c r="RCZ8" s="809"/>
      <c r="RDA8" s="809"/>
      <c r="RDB8" s="809"/>
      <c r="RDC8" s="809"/>
      <c r="RDD8" s="809"/>
      <c r="RDE8" s="809"/>
      <c r="RDF8" s="809"/>
      <c r="RDG8" s="809"/>
      <c r="RDH8" s="809"/>
      <c r="RDI8" s="809"/>
      <c r="RDJ8" s="809"/>
      <c r="RDK8" s="809"/>
      <c r="RDL8" s="809"/>
      <c r="RDM8" s="809"/>
      <c r="RDN8" s="809"/>
      <c r="RDO8" s="809"/>
      <c r="RDP8" s="809"/>
      <c r="RDQ8" s="809"/>
      <c r="RDR8" s="809"/>
      <c r="RDS8" s="809"/>
      <c r="RDT8" s="809"/>
      <c r="RDU8" s="809"/>
      <c r="RDV8" s="809"/>
      <c r="RDW8" s="809"/>
      <c r="RDX8" s="809"/>
      <c r="RDY8" s="809"/>
      <c r="RDZ8" s="809"/>
      <c r="REA8" s="809"/>
      <c r="REB8" s="809"/>
      <c r="REC8" s="809"/>
      <c r="RED8" s="809"/>
      <c r="REE8" s="809"/>
      <c r="REF8" s="809"/>
      <c r="REG8" s="809"/>
      <c r="REH8" s="809"/>
      <c r="REI8" s="809"/>
      <c r="REJ8" s="809"/>
      <c r="REK8" s="809"/>
      <c r="REL8" s="809"/>
      <c r="REM8" s="809"/>
      <c r="REN8" s="809"/>
      <c r="REO8" s="809"/>
      <c r="REP8" s="809"/>
      <c r="REQ8" s="809"/>
      <c r="RER8" s="809"/>
      <c r="RES8" s="809"/>
      <c r="RET8" s="809"/>
      <c r="REU8" s="809"/>
      <c r="REV8" s="809"/>
      <c r="REW8" s="809"/>
      <c r="REX8" s="809"/>
      <c r="REY8" s="809"/>
      <c r="REZ8" s="809"/>
      <c r="RFA8" s="809"/>
      <c r="RFB8" s="809"/>
      <c r="RFC8" s="809"/>
      <c r="RFD8" s="809"/>
      <c r="RFE8" s="809"/>
      <c r="RFF8" s="809"/>
      <c r="RFG8" s="809"/>
      <c r="RFH8" s="809"/>
      <c r="RFI8" s="809"/>
      <c r="RFJ8" s="809"/>
      <c r="RFK8" s="809"/>
      <c r="RFL8" s="809"/>
      <c r="RFM8" s="809"/>
      <c r="RFN8" s="809"/>
      <c r="RFO8" s="809"/>
      <c r="RFP8" s="809"/>
      <c r="RFQ8" s="809"/>
      <c r="RFR8" s="809"/>
      <c r="RFS8" s="809"/>
      <c r="RFT8" s="809"/>
      <c r="RFU8" s="809"/>
      <c r="RFV8" s="809"/>
      <c r="RFW8" s="809"/>
      <c r="RFX8" s="809"/>
      <c r="RFY8" s="809"/>
      <c r="RFZ8" s="809"/>
      <c r="RGA8" s="809"/>
      <c r="RGB8" s="809"/>
      <c r="RGC8" s="809"/>
      <c r="RGD8" s="809"/>
      <c r="RGE8" s="809"/>
      <c r="RGF8" s="809"/>
      <c r="RGG8" s="809"/>
      <c r="RGH8" s="809"/>
      <c r="RGI8" s="809"/>
      <c r="RGJ8" s="809"/>
      <c r="RGK8" s="809"/>
      <c r="RGL8" s="809"/>
      <c r="RGM8" s="809"/>
      <c r="RGN8" s="809"/>
      <c r="RGO8" s="809"/>
      <c r="RGP8" s="809"/>
      <c r="RGQ8" s="809"/>
      <c r="RGR8" s="809"/>
      <c r="RGS8" s="809"/>
      <c r="RGT8" s="809"/>
      <c r="RGU8" s="809"/>
      <c r="RGV8" s="809"/>
      <c r="RGW8" s="809"/>
      <c r="RGX8" s="809"/>
      <c r="RGY8" s="809"/>
      <c r="RGZ8" s="809"/>
      <c r="RHA8" s="809"/>
      <c r="RHB8" s="809"/>
      <c r="RHC8" s="809"/>
      <c r="RHD8" s="809"/>
      <c r="RHE8" s="809"/>
      <c r="RHF8" s="809"/>
      <c r="RHG8" s="809"/>
      <c r="RHH8" s="809"/>
      <c r="RHI8" s="809"/>
      <c r="RHJ8" s="809"/>
      <c r="RHK8" s="809"/>
      <c r="RHL8" s="809"/>
      <c r="RHM8" s="809"/>
      <c r="RHN8" s="809"/>
      <c r="RHO8" s="809"/>
      <c r="RHP8" s="809"/>
      <c r="RHQ8" s="809"/>
      <c r="RHR8" s="809"/>
      <c r="RHS8" s="809"/>
      <c r="RHT8" s="809"/>
      <c r="RHU8" s="809"/>
      <c r="RHV8" s="809"/>
      <c r="RHW8" s="809"/>
      <c r="RHX8" s="809"/>
      <c r="RHY8" s="809"/>
      <c r="RHZ8" s="809"/>
      <c r="RIA8" s="809"/>
      <c r="RIB8" s="809"/>
      <c r="RIC8" s="809"/>
      <c r="RID8" s="809"/>
      <c r="RIE8" s="809"/>
      <c r="RIF8" s="809"/>
      <c r="RIG8" s="809"/>
      <c r="RIH8" s="809"/>
      <c r="RII8" s="809"/>
      <c r="RIJ8" s="809"/>
      <c r="RIK8" s="809"/>
      <c r="RIL8" s="809"/>
      <c r="RIM8" s="809"/>
      <c r="RIN8" s="809"/>
      <c r="RIO8" s="809"/>
      <c r="RIP8" s="809"/>
      <c r="RIQ8" s="809"/>
      <c r="RIR8" s="809"/>
      <c r="RIS8" s="809"/>
      <c r="RIT8" s="809"/>
      <c r="RIU8" s="809"/>
      <c r="RIV8" s="809"/>
      <c r="RIW8" s="809"/>
      <c r="RIX8" s="809"/>
      <c r="RIY8" s="809"/>
      <c r="RIZ8" s="809"/>
      <c r="RJA8" s="809"/>
      <c r="RJB8" s="809"/>
      <c r="RJC8" s="809"/>
      <c r="RJD8" s="809"/>
      <c r="RJE8" s="809"/>
      <c r="RJF8" s="809"/>
      <c r="RJG8" s="809"/>
      <c r="RJH8" s="809"/>
      <c r="RJI8" s="809"/>
      <c r="RJJ8" s="809"/>
      <c r="RJK8" s="809"/>
      <c r="RJL8" s="809"/>
      <c r="RJM8" s="809"/>
      <c r="RJN8" s="809"/>
      <c r="RJO8" s="809"/>
      <c r="RJP8" s="809"/>
      <c r="RJQ8" s="809"/>
      <c r="RJR8" s="809"/>
      <c r="RJS8" s="809"/>
      <c r="RJT8" s="809"/>
      <c r="RJU8" s="809"/>
      <c r="RJV8" s="809"/>
      <c r="RJW8" s="809"/>
      <c r="RJX8" s="809"/>
      <c r="RJY8" s="809"/>
      <c r="RJZ8" s="809"/>
      <c r="RKA8" s="809"/>
      <c r="RKB8" s="809"/>
      <c r="RKC8" s="809"/>
      <c r="RKD8" s="809"/>
      <c r="RKE8" s="809"/>
      <c r="RKF8" s="809"/>
      <c r="RKG8" s="809"/>
      <c r="RKH8" s="809"/>
      <c r="RKI8" s="809"/>
      <c r="RKJ8" s="809"/>
      <c r="RKK8" s="809"/>
      <c r="RKL8" s="809"/>
      <c r="RKM8" s="809"/>
      <c r="RKN8" s="809"/>
      <c r="RKO8" s="809"/>
      <c r="RKP8" s="809"/>
      <c r="RKQ8" s="809"/>
      <c r="RKR8" s="809"/>
      <c r="RKS8" s="809"/>
      <c r="RKT8" s="809"/>
      <c r="RKU8" s="809"/>
      <c r="RKV8" s="809"/>
      <c r="RKW8" s="809"/>
      <c r="RKX8" s="809"/>
      <c r="RKY8" s="809"/>
      <c r="RKZ8" s="809"/>
      <c r="RLA8" s="809"/>
      <c r="RLB8" s="809"/>
      <c r="RLC8" s="809"/>
      <c r="RLD8" s="809"/>
      <c r="RLE8" s="809"/>
      <c r="RLF8" s="809"/>
      <c r="RLG8" s="809"/>
      <c r="RLH8" s="809"/>
      <c r="RLI8" s="809"/>
      <c r="RLJ8" s="809"/>
      <c r="RLK8" s="809"/>
      <c r="RLL8" s="809"/>
      <c r="RLM8" s="809"/>
      <c r="RLN8" s="809"/>
      <c r="RLO8" s="809"/>
      <c r="RLP8" s="809"/>
      <c r="RLQ8" s="809"/>
      <c r="RLR8" s="809"/>
      <c r="RLS8" s="809"/>
      <c r="RLT8" s="809"/>
      <c r="RLU8" s="809"/>
      <c r="RLV8" s="809"/>
      <c r="RLW8" s="809"/>
      <c r="RLX8" s="809"/>
      <c r="RLY8" s="809"/>
      <c r="RLZ8" s="809"/>
      <c r="RMA8" s="809"/>
      <c r="RMB8" s="809"/>
      <c r="RMC8" s="809"/>
      <c r="RMD8" s="809"/>
      <c r="RME8" s="809"/>
      <c r="RMF8" s="809"/>
      <c r="RMG8" s="809"/>
      <c r="RMH8" s="809"/>
      <c r="RMI8" s="809"/>
      <c r="RMJ8" s="809"/>
      <c r="RMK8" s="809"/>
      <c r="RML8" s="809"/>
      <c r="RMM8" s="809"/>
      <c r="RMN8" s="809"/>
      <c r="RMO8" s="809"/>
      <c r="RMP8" s="809"/>
      <c r="RMQ8" s="809"/>
      <c r="RMR8" s="809"/>
      <c r="RMS8" s="809"/>
      <c r="RMT8" s="809"/>
      <c r="RMU8" s="809"/>
      <c r="RMV8" s="809"/>
      <c r="RMW8" s="809"/>
      <c r="RMX8" s="809"/>
      <c r="RMY8" s="809"/>
      <c r="RMZ8" s="809"/>
      <c r="RNA8" s="809"/>
      <c r="RNB8" s="809"/>
      <c r="RNC8" s="809"/>
      <c r="RND8" s="809"/>
      <c r="RNE8" s="809"/>
      <c r="RNF8" s="809"/>
      <c r="RNG8" s="809"/>
      <c r="RNH8" s="809"/>
      <c r="RNI8" s="809"/>
      <c r="RNJ8" s="809"/>
      <c r="RNK8" s="809"/>
      <c r="RNL8" s="809"/>
      <c r="RNM8" s="809"/>
      <c r="RNN8" s="809"/>
      <c r="RNO8" s="809"/>
      <c r="RNP8" s="809"/>
      <c r="RNQ8" s="809"/>
      <c r="RNR8" s="809"/>
      <c r="RNS8" s="809"/>
      <c r="RNT8" s="809"/>
      <c r="RNU8" s="809"/>
      <c r="RNV8" s="809"/>
      <c r="RNW8" s="809"/>
      <c r="RNX8" s="809"/>
      <c r="RNY8" s="809"/>
      <c r="RNZ8" s="809"/>
      <c r="ROA8" s="809"/>
      <c r="ROB8" s="809"/>
      <c r="ROC8" s="809"/>
      <c r="ROD8" s="809"/>
      <c r="ROE8" s="809"/>
      <c r="ROF8" s="809"/>
      <c r="ROG8" s="809"/>
      <c r="ROH8" s="809"/>
      <c r="ROI8" s="809"/>
      <c r="ROJ8" s="809"/>
      <c r="ROK8" s="809"/>
      <c r="ROL8" s="809"/>
      <c r="ROM8" s="809"/>
      <c r="RON8" s="809"/>
      <c r="ROO8" s="809"/>
      <c r="ROP8" s="809"/>
      <c r="ROQ8" s="809"/>
      <c r="ROR8" s="809"/>
      <c r="ROS8" s="809"/>
      <c r="ROT8" s="809"/>
      <c r="ROU8" s="809"/>
      <c r="ROV8" s="809"/>
      <c r="ROW8" s="809"/>
      <c r="ROX8" s="809"/>
      <c r="ROY8" s="809"/>
      <c r="ROZ8" s="809"/>
      <c r="RPA8" s="809"/>
      <c r="RPB8" s="809"/>
      <c r="RPC8" s="809"/>
      <c r="RPD8" s="809"/>
      <c r="RPE8" s="809"/>
      <c r="RPF8" s="809"/>
      <c r="RPG8" s="809"/>
      <c r="RPH8" s="809"/>
      <c r="RPI8" s="809"/>
      <c r="RPJ8" s="809"/>
      <c r="RPK8" s="809"/>
      <c r="RPL8" s="809"/>
      <c r="RPM8" s="809"/>
      <c r="RPN8" s="809"/>
      <c r="RPO8" s="809"/>
      <c r="RPP8" s="809"/>
      <c r="RPQ8" s="809"/>
      <c r="RPR8" s="809"/>
      <c r="RPS8" s="809"/>
      <c r="RPT8" s="809"/>
      <c r="RPU8" s="809"/>
      <c r="RPV8" s="809"/>
      <c r="RPW8" s="809"/>
      <c r="RPX8" s="809"/>
      <c r="RPY8" s="809"/>
      <c r="RPZ8" s="809"/>
      <c r="RQA8" s="809"/>
      <c r="RQB8" s="809"/>
      <c r="RQC8" s="809"/>
      <c r="RQD8" s="809"/>
      <c r="RQE8" s="809"/>
      <c r="RQF8" s="809"/>
      <c r="RQG8" s="809"/>
      <c r="RQH8" s="809"/>
      <c r="RQI8" s="809"/>
      <c r="RQJ8" s="809"/>
      <c r="RQK8" s="809"/>
      <c r="RQL8" s="809"/>
      <c r="RQM8" s="809"/>
      <c r="RQN8" s="809"/>
      <c r="RQO8" s="809"/>
      <c r="RQP8" s="809"/>
      <c r="RQQ8" s="809"/>
      <c r="RQR8" s="809"/>
      <c r="RQS8" s="809"/>
      <c r="RQT8" s="809"/>
      <c r="RQU8" s="809"/>
      <c r="RQV8" s="809"/>
      <c r="RQW8" s="809"/>
      <c r="RQX8" s="809"/>
      <c r="RQY8" s="809"/>
      <c r="RQZ8" s="809"/>
      <c r="RRA8" s="809"/>
      <c r="RRB8" s="809"/>
      <c r="RRC8" s="809"/>
      <c r="RRD8" s="809"/>
      <c r="RRE8" s="809"/>
      <c r="RRF8" s="809"/>
      <c r="RRG8" s="809"/>
      <c r="RRH8" s="809"/>
      <c r="RRI8" s="809"/>
      <c r="RRJ8" s="809"/>
      <c r="RRK8" s="809"/>
      <c r="RRL8" s="809"/>
      <c r="RRM8" s="809"/>
      <c r="RRN8" s="809"/>
      <c r="RRO8" s="809"/>
      <c r="RRP8" s="809"/>
      <c r="RRQ8" s="809"/>
      <c r="RRR8" s="809"/>
      <c r="RRS8" s="809"/>
      <c r="RRT8" s="809"/>
      <c r="RRU8" s="809"/>
      <c r="RRV8" s="809"/>
      <c r="RRW8" s="809"/>
      <c r="RRX8" s="809"/>
      <c r="RRY8" s="809"/>
      <c r="RRZ8" s="809"/>
      <c r="RSA8" s="809"/>
      <c r="RSB8" s="809"/>
      <c r="RSC8" s="809"/>
      <c r="RSD8" s="809"/>
      <c r="RSE8" s="809"/>
      <c r="RSF8" s="809"/>
      <c r="RSG8" s="809"/>
      <c r="RSH8" s="809"/>
      <c r="RSI8" s="809"/>
      <c r="RSJ8" s="809"/>
      <c r="RSK8" s="809"/>
      <c r="RSL8" s="809"/>
      <c r="RSM8" s="809"/>
      <c r="RSN8" s="809"/>
      <c r="RSO8" s="809"/>
      <c r="RSP8" s="809"/>
      <c r="RSQ8" s="809"/>
      <c r="RSR8" s="809"/>
      <c r="RSS8" s="809"/>
      <c r="RST8" s="809"/>
      <c r="RSU8" s="809"/>
      <c r="RSV8" s="809"/>
      <c r="RSW8" s="809"/>
      <c r="RSX8" s="809"/>
      <c r="RSY8" s="809"/>
      <c r="RSZ8" s="809"/>
      <c r="RTA8" s="809"/>
      <c r="RTB8" s="809"/>
      <c r="RTC8" s="809"/>
      <c r="RTD8" s="809"/>
      <c r="RTE8" s="809"/>
      <c r="RTF8" s="809"/>
      <c r="RTG8" s="809"/>
      <c r="RTH8" s="809"/>
      <c r="RTI8" s="809"/>
      <c r="RTJ8" s="809"/>
      <c r="RTK8" s="809"/>
      <c r="RTL8" s="809"/>
      <c r="RTM8" s="809"/>
      <c r="RTN8" s="809"/>
      <c r="RTO8" s="809"/>
      <c r="RTP8" s="809"/>
      <c r="RTQ8" s="809"/>
      <c r="RTR8" s="809"/>
      <c r="RTS8" s="809"/>
      <c r="RTT8" s="809"/>
      <c r="RTU8" s="809"/>
      <c r="RTV8" s="809"/>
      <c r="RTW8" s="809"/>
      <c r="RTX8" s="809"/>
      <c r="RTY8" s="809"/>
      <c r="RTZ8" s="809"/>
      <c r="RUA8" s="809"/>
      <c r="RUB8" s="809"/>
      <c r="RUC8" s="809"/>
      <c r="RUD8" s="809"/>
      <c r="RUE8" s="809"/>
      <c r="RUF8" s="809"/>
      <c r="RUG8" s="809"/>
      <c r="RUH8" s="809"/>
      <c r="RUI8" s="809"/>
      <c r="RUJ8" s="809"/>
      <c r="RUK8" s="809"/>
      <c r="RUL8" s="809"/>
      <c r="RUM8" s="809"/>
      <c r="RUN8" s="809"/>
      <c r="RUO8" s="809"/>
      <c r="RUP8" s="809"/>
      <c r="RUQ8" s="809"/>
      <c r="RUR8" s="809"/>
      <c r="RUS8" s="809"/>
      <c r="RUT8" s="809"/>
      <c r="RUU8" s="809"/>
      <c r="RUV8" s="809"/>
      <c r="RUW8" s="809"/>
      <c r="RUX8" s="809"/>
      <c r="RUY8" s="809"/>
      <c r="RUZ8" s="809"/>
      <c r="RVA8" s="809"/>
      <c r="RVB8" s="809"/>
      <c r="RVC8" s="809"/>
      <c r="RVD8" s="809"/>
      <c r="RVE8" s="809"/>
      <c r="RVF8" s="809"/>
      <c r="RVG8" s="809"/>
      <c r="RVH8" s="809"/>
      <c r="RVI8" s="809"/>
      <c r="RVJ8" s="809"/>
      <c r="RVK8" s="809"/>
      <c r="RVL8" s="809"/>
      <c r="RVM8" s="809"/>
      <c r="RVN8" s="809"/>
      <c r="RVO8" s="809"/>
      <c r="RVP8" s="809"/>
      <c r="RVQ8" s="809"/>
      <c r="RVR8" s="809"/>
      <c r="RVS8" s="809"/>
      <c r="RVT8" s="809"/>
      <c r="RVU8" s="809"/>
      <c r="RVV8" s="809"/>
      <c r="RVW8" s="809"/>
      <c r="RVX8" s="809"/>
      <c r="RVY8" s="809"/>
      <c r="RVZ8" s="809"/>
      <c r="RWA8" s="809"/>
      <c r="RWB8" s="809"/>
      <c r="RWC8" s="809"/>
      <c r="RWD8" s="809"/>
      <c r="RWE8" s="809"/>
      <c r="RWF8" s="809"/>
      <c r="RWG8" s="809"/>
      <c r="RWH8" s="809"/>
      <c r="RWI8" s="809"/>
      <c r="RWJ8" s="809"/>
      <c r="RWK8" s="809"/>
      <c r="RWL8" s="809"/>
      <c r="RWM8" s="809"/>
      <c r="RWN8" s="809"/>
      <c r="RWO8" s="809"/>
      <c r="RWP8" s="809"/>
      <c r="RWQ8" s="809"/>
      <c r="RWR8" s="809"/>
      <c r="RWS8" s="809"/>
      <c r="RWT8" s="809"/>
      <c r="RWU8" s="809"/>
      <c r="RWV8" s="809"/>
      <c r="RWW8" s="809"/>
      <c r="RWX8" s="809"/>
      <c r="RWY8" s="809"/>
      <c r="RWZ8" s="809"/>
      <c r="RXA8" s="809"/>
      <c r="RXB8" s="809"/>
      <c r="RXC8" s="809"/>
      <c r="RXD8" s="809"/>
      <c r="RXE8" s="809"/>
      <c r="RXF8" s="809"/>
      <c r="RXG8" s="809"/>
      <c r="RXH8" s="809"/>
      <c r="RXI8" s="809"/>
      <c r="RXJ8" s="809"/>
      <c r="RXK8" s="809"/>
      <c r="RXL8" s="809"/>
      <c r="RXM8" s="809"/>
      <c r="RXN8" s="809"/>
      <c r="RXO8" s="809"/>
      <c r="RXP8" s="809"/>
      <c r="RXQ8" s="809"/>
      <c r="RXR8" s="809"/>
      <c r="RXS8" s="809"/>
      <c r="RXT8" s="809"/>
      <c r="RXU8" s="809"/>
      <c r="RXV8" s="809"/>
      <c r="RXW8" s="809"/>
      <c r="RXX8" s="809"/>
      <c r="RXY8" s="809"/>
      <c r="RXZ8" s="809"/>
      <c r="RYA8" s="809"/>
      <c r="RYB8" s="809"/>
      <c r="RYC8" s="809"/>
      <c r="RYD8" s="809"/>
      <c r="RYE8" s="809"/>
      <c r="RYF8" s="809"/>
      <c r="RYG8" s="809"/>
      <c r="RYH8" s="809"/>
      <c r="RYI8" s="809"/>
      <c r="RYJ8" s="809"/>
      <c r="RYK8" s="809"/>
      <c r="RYL8" s="809"/>
      <c r="RYM8" s="809"/>
      <c r="RYN8" s="809"/>
      <c r="RYO8" s="809"/>
      <c r="RYP8" s="809"/>
      <c r="RYQ8" s="809"/>
      <c r="RYR8" s="809"/>
      <c r="RYS8" s="809"/>
      <c r="RYT8" s="809"/>
      <c r="RYU8" s="809"/>
      <c r="RYV8" s="809"/>
      <c r="RYW8" s="809"/>
      <c r="RYX8" s="809"/>
      <c r="RYY8" s="809"/>
      <c r="RYZ8" s="809"/>
      <c r="RZA8" s="809"/>
      <c r="RZB8" s="809"/>
      <c r="RZC8" s="809"/>
      <c r="RZD8" s="809"/>
      <c r="RZE8" s="809"/>
      <c r="RZF8" s="809"/>
      <c r="RZG8" s="809"/>
      <c r="RZH8" s="809"/>
      <c r="RZI8" s="809"/>
      <c r="RZJ8" s="809"/>
      <c r="RZK8" s="809"/>
      <c r="RZL8" s="809"/>
      <c r="RZM8" s="809"/>
      <c r="RZN8" s="809"/>
      <c r="RZO8" s="809"/>
      <c r="RZP8" s="809"/>
      <c r="RZQ8" s="809"/>
      <c r="RZR8" s="809"/>
      <c r="RZS8" s="809"/>
      <c r="RZT8" s="809"/>
      <c r="RZU8" s="809"/>
      <c r="RZV8" s="809"/>
      <c r="RZW8" s="809"/>
      <c r="RZX8" s="809"/>
      <c r="RZY8" s="809"/>
      <c r="RZZ8" s="809"/>
      <c r="SAA8" s="809"/>
      <c r="SAB8" s="809"/>
      <c r="SAC8" s="809"/>
      <c r="SAD8" s="809"/>
      <c r="SAE8" s="809"/>
      <c r="SAF8" s="809"/>
      <c r="SAG8" s="809"/>
      <c r="SAH8" s="809"/>
      <c r="SAI8" s="809"/>
      <c r="SAJ8" s="809"/>
      <c r="SAK8" s="809"/>
      <c r="SAL8" s="809"/>
      <c r="SAM8" s="809"/>
      <c r="SAN8" s="809"/>
      <c r="SAO8" s="809"/>
      <c r="SAP8" s="809"/>
      <c r="SAQ8" s="809"/>
      <c r="SAR8" s="809"/>
      <c r="SAS8" s="809"/>
      <c r="SAT8" s="809"/>
      <c r="SAU8" s="809"/>
      <c r="SAV8" s="809"/>
      <c r="SAW8" s="809"/>
      <c r="SAX8" s="809"/>
      <c r="SAY8" s="809"/>
      <c r="SAZ8" s="809"/>
      <c r="SBA8" s="809"/>
      <c r="SBB8" s="809"/>
      <c r="SBC8" s="809"/>
      <c r="SBD8" s="809"/>
      <c r="SBE8" s="809"/>
      <c r="SBF8" s="809"/>
      <c r="SBG8" s="809"/>
      <c r="SBH8" s="809"/>
      <c r="SBI8" s="809"/>
      <c r="SBJ8" s="809"/>
      <c r="SBK8" s="809"/>
      <c r="SBL8" s="809"/>
      <c r="SBM8" s="809"/>
      <c r="SBN8" s="809"/>
      <c r="SBO8" s="809"/>
      <c r="SBP8" s="809"/>
      <c r="SBQ8" s="809"/>
      <c r="SBR8" s="809"/>
      <c r="SBS8" s="809"/>
      <c r="SBT8" s="809"/>
      <c r="SBU8" s="809"/>
      <c r="SBV8" s="809"/>
      <c r="SBW8" s="809"/>
      <c r="SBX8" s="809"/>
      <c r="SBY8" s="809"/>
      <c r="SBZ8" s="809"/>
      <c r="SCA8" s="809"/>
      <c r="SCB8" s="809"/>
      <c r="SCC8" s="809"/>
      <c r="SCD8" s="809"/>
      <c r="SCE8" s="809"/>
      <c r="SCF8" s="809"/>
      <c r="SCG8" s="809"/>
      <c r="SCH8" s="809"/>
      <c r="SCI8" s="809"/>
      <c r="SCJ8" s="809"/>
      <c r="SCK8" s="809"/>
      <c r="SCL8" s="809"/>
      <c r="SCM8" s="809"/>
      <c r="SCN8" s="809"/>
      <c r="SCO8" s="809"/>
      <c r="SCP8" s="809"/>
      <c r="SCQ8" s="809"/>
      <c r="SCR8" s="809"/>
      <c r="SCS8" s="809"/>
      <c r="SCT8" s="809"/>
      <c r="SCU8" s="809"/>
      <c r="SCV8" s="809"/>
      <c r="SCW8" s="809"/>
      <c r="SCX8" s="809"/>
      <c r="SCY8" s="809"/>
      <c r="SCZ8" s="809"/>
      <c r="SDA8" s="809"/>
      <c r="SDB8" s="809"/>
      <c r="SDC8" s="809"/>
      <c r="SDD8" s="809"/>
      <c r="SDE8" s="809"/>
      <c r="SDF8" s="809"/>
      <c r="SDG8" s="809"/>
      <c r="SDH8" s="809"/>
      <c r="SDI8" s="809"/>
      <c r="SDJ8" s="809"/>
      <c r="SDK8" s="809"/>
      <c r="SDL8" s="809"/>
      <c r="SDM8" s="809"/>
      <c r="SDN8" s="809"/>
      <c r="SDO8" s="809"/>
      <c r="SDP8" s="809"/>
      <c r="SDQ8" s="809"/>
      <c r="SDR8" s="809"/>
      <c r="SDS8" s="809"/>
      <c r="SDT8" s="809"/>
      <c r="SDU8" s="809"/>
      <c r="SDV8" s="809"/>
      <c r="SDW8" s="809"/>
      <c r="SDX8" s="809"/>
      <c r="SDY8" s="809"/>
      <c r="SDZ8" s="809"/>
      <c r="SEA8" s="809"/>
      <c r="SEB8" s="809"/>
      <c r="SEC8" s="809"/>
      <c r="SED8" s="809"/>
      <c r="SEE8" s="809"/>
      <c r="SEF8" s="809"/>
      <c r="SEG8" s="809"/>
      <c r="SEH8" s="809"/>
      <c r="SEI8" s="809"/>
      <c r="SEJ8" s="809"/>
      <c r="SEK8" s="809"/>
      <c r="SEL8" s="809"/>
      <c r="SEM8" s="809"/>
      <c r="SEN8" s="809"/>
      <c r="SEO8" s="809"/>
      <c r="SEP8" s="809"/>
      <c r="SEQ8" s="809"/>
      <c r="SER8" s="809"/>
      <c r="SES8" s="809"/>
      <c r="SET8" s="809"/>
      <c r="SEU8" s="809"/>
      <c r="SEV8" s="809"/>
      <c r="SEW8" s="809"/>
      <c r="SEX8" s="809"/>
      <c r="SEY8" s="809"/>
      <c r="SEZ8" s="809"/>
      <c r="SFA8" s="809"/>
      <c r="SFB8" s="809"/>
      <c r="SFC8" s="809"/>
      <c r="SFD8" s="809"/>
      <c r="SFE8" s="809"/>
      <c r="SFF8" s="809"/>
      <c r="SFG8" s="809"/>
      <c r="SFH8" s="809"/>
      <c r="SFI8" s="809"/>
      <c r="SFJ8" s="809"/>
      <c r="SFK8" s="809"/>
      <c r="SFL8" s="809"/>
      <c r="SFM8" s="809"/>
      <c r="SFN8" s="809"/>
      <c r="SFO8" s="809"/>
      <c r="SFP8" s="809"/>
      <c r="SFQ8" s="809"/>
      <c r="SFR8" s="809"/>
      <c r="SFS8" s="809"/>
      <c r="SFT8" s="809"/>
      <c r="SFU8" s="809"/>
      <c r="SFV8" s="809"/>
      <c r="SFW8" s="809"/>
      <c r="SFX8" s="809"/>
      <c r="SFY8" s="809"/>
      <c r="SFZ8" s="809"/>
      <c r="SGA8" s="809"/>
      <c r="SGB8" s="809"/>
      <c r="SGC8" s="809"/>
      <c r="SGD8" s="809"/>
      <c r="SGE8" s="809"/>
      <c r="SGF8" s="809"/>
      <c r="SGG8" s="809"/>
      <c r="SGH8" s="809"/>
      <c r="SGI8" s="809"/>
      <c r="SGJ8" s="809"/>
      <c r="SGK8" s="809"/>
      <c r="SGL8" s="809"/>
      <c r="SGM8" s="809"/>
      <c r="SGN8" s="809"/>
      <c r="SGO8" s="809"/>
      <c r="SGP8" s="809"/>
      <c r="SGQ8" s="809"/>
      <c r="SGR8" s="809"/>
      <c r="SGS8" s="809"/>
      <c r="SGT8" s="809"/>
      <c r="SGU8" s="809"/>
      <c r="SGV8" s="809"/>
      <c r="SGW8" s="809"/>
      <c r="SGX8" s="809"/>
      <c r="SGY8" s="809"/>
      <c r="SGZ8" s="809"/>
      <c r="SHA8" s="809"/>
      <c r="SHB8" s="809"/>
      <c r="SHC8" s="809"/>
      <c r="SHD8" s="809"/>
      <c r="SHE8" s="809"/>
      <c r="SHF8" s="809"/>
      <c r="SHG8" s="809"/>
      <c r="SHH8" s="809"/>
      <c r="SHI8" s="809"/>
      <c r="SHJ8" s="809"/>
      <c r="SHK8" s="809"/>
      <c r="SHL8" s="809"/>
      <c r="SHM8" s="809"/>
      <c r="SHN8" s="809"/>
      <c r="SHO8" s="809"/>
      <c r="SHP8" s="809"/>
      <c r="SHQ8" s="809"/>
      <c r="SHR8" s="809"/>
      <c r="SHS8" s="809"/>
      <c r="SHT8" s="809"/>
      <c r="SHU8" s="809"/>
      <c r="SHV8" s="809"/>
      <c r="SHW8" s="809"/>
      <c r="SHX8" s="809"/>
      <c r="SHY8" s="809"/>
      <c r="SHZ8" s="809"/>
      <c r="SIA8" s="809"/>
      <c r="SIB8" s="809"/>
      <c r="SIC8" s="809"/>
      <c r="SID8" s="809"/>
      <c r="SIE8" s="809"/>
      <c r="SIF8" s="809"/>
      <c r="SIG8" s="809"/>
      <c r="SIH8" s="809"/>
      <c r="SII8" s="809"/>
      <c r="SIJ8" s="809"/>
      <c r="SIK8" s="809"/>
      <c r="SIL8" s="809"/>
      <c r="SIM8" s="809"/>
      <c r="SIN8" s="809"/>
      <c r="SIO8" s="809"/>
      <c r="SIP8" s="809"/>
      <c r="SIQ8" s="809"/>
      <c r="SIR8" s="809"/>
      <c r="SIS8" s="809"/>
      <c r="SIT8" s="809"/>
      <c r="SIU8" s="809"/>
      <c r="SIV8" s="809"/>
      <c r="SIW8" s="809"/>
      <c r="SIX8" s="809"/>
      <c r="SIY8" s="809"/>
      <c r="SIZ8" s="809"/>
      <c r="SJA8" s="809"/>
      <c r="SJB8" s="809"/>
      <c r="SJC8" s="809"/>
      <c r="SJD8" s="809"/>
      <c r="SJE8" s="809"/>
      <c r="SJF8" s="809"/>
      <c r="SJG8" s="809"/>
      <c r="SJH8" s="809"/>
      <c r="SJI8" s="809"/>
      <c r="SJJ8" s="809"/>
      <c r="SJK8" s="809"/>
      <c r="SJL8" s="809"/>
      <c r="SJM8" s="809"/>
      <c r="SJN8" s="809"/>
      <c r="SJO8" s="809"/>
      <c r="SJP8" s="809"/>
      <c r="SJQ8" s="809"/>
      <c r="SJR8" s="809"/>
      <c r="SJS8" s="809"/>
      <c r="SJT8" s="809"/>
      <c r="SJU8" s="809"/>
      <c r="SJV8" s="809"/>
      <c r="SJW8" s="809"/>
      <c r="SJX8" s="809"/>
      <c r="SJY8" s="809"/>
      <c r="SJZ8" s="809"/>
      <c r="SKA8" s="809"/>
      <c r="SKB8" s="809"/>
      <c r="SKC8" s="809"/>
      <c r="SKD8" s="809"/>
      <c r="SKE8" s="809"/>
      <c r="SKF8" s="809"/>
      <c r="SKG8" s="809"/>
      <c r="SKH8" s="809"/>
      <c r="SKI8" s="809"/>
      <c r="SKJ8" s="809"/>
      <c r="SKK8" s="809"/>
      <c r="SKL8" s="809"/>
      <c r="SKM8" s="809"/>
      <c r="SKN8" s="809"/>
      <c r="SKO8" s="809"/>
      <c r="SKP8" s="809"/>
      <c r="SKQ8" s="809"/>
      <c r="SKR8" s="809"/>
      <c r="SKS8" s="809"/>
      <c r="SKT8" s="809"/>
      <c r="SKU8" s="809"/>
      <c r="SKV8" s="809"/>
      <c r="SKW8" s="809"/>
      <c r="SKX8" s="809"/>
      <c r="SKY8" s="809"/>
      <c r="SKZ8" s="809"/>
      <c r="SLA8" s="809"/>
      <c r="SLB8" s="809"/>
      <c r="SLC8" s="809"/>
      <c r="SLD8" s="809"/>
      <c r="SLE8" s="809"/>
      <c r="SLF8" s="809"/>
      <c r="SLG8" s="809"/>
      <c r="SLH8" s="809"/>
      <c r="SLI8" s="809"/>
      <c r="SLJ8" s="809"/>
      <c r="SLK8" s="809"/>
      <c r="SLL8" s="809"/>
      <c r="SLM8" s="809"/>
      <c r="SLN8" s="809"/>
      <c r="SLO8" s="809"/>
      <c r="SLP8" s="809"/>
      <c r="SLQ8" s="809"/>
      <c r="SLR8" s="809"/>
      <c r="SLS8" s="809"/>
      <c r="SLT8" s="809"/>
      <c r="SLU8" s="809"/>
      <c r="SLV8" s="809"/>
      <c r="SLW8" s="809"/>
      <c r="SLX8" s="809"/>
      <c r="SLY8" s="809"/>
      <c r="SLZ8" s="809"/>
      <c r="SMA8" s="809"/>
      <c r="SMB8" s="809"/>
      <c r="SMC8" s="809"/>
      <c r="SMD8" s="809"/>
      <c r="SME8" s="809"/>
      <c r="SMF8" s="809"/>
      <c r="SMG8" s="809"/>
      <c r="SMH8" s="809"/>
      <c r="SMI8" s="809"/>
      <c r="SMJ8" s="809"/>
      <c r="SMK8" s="809"/>
      <c r="SML8" s="809"/>
      <c r="SMM8" s="809"/>
      <c r="SMN8" s="809"/>
      <c r="SMO8" s="809"/>
      <c r="SMP8" s="809"/>
      <c r="SMQ8" s="809"/>
      <c r="SMR8" s="809"/>
      <c r="SMS8" s="809"/>
      <c r="SMT8" s="809"/>
      <c r="SMU8" s="809"/>
      <c r="SMV8" s="809"/>
      <c r="SMW8" s="809"/>
      <c r="SMX8" s="809"/>
      <c r="SMY8" s="809"/>
      <c r="SMZ8" s="809"/>
      <c r="SNA8" s="809"/>
      <c r="SNB8" s="809"/>
      <c r="SNC8" s="809"/>
      <c r="SND8" s="809"/>
      <c r="SNE8" s="809"/>
      <c r="SNF8" s="809"/>
      <c r="SNG8" s="809"/>
      <c r="SNH8" s="809"/>
      <c r="SNI8" s="809"/>
      <c r="SNJ8" s="809"/>
      <c r="SNK8" s="809"/>
      <c r="SNL8" s="809"/>
      <c r="SNM8" s="809"/>
      <c r="SNN8" s="809"/>
      <c r="SNO8" s="809"/>
      <c r="SNP8" s="809"/>
      <c r="SNQ8" s="809"/>
      <c r="SNR8" s="809"/>
      <c r="SNS8" s="809"/>
      <c r="SNT8" s="809"/>
      <c r="SNU8" s="809"/>
      <c r="SNV8" s="809"/>
      <c r="SNW8" s="809"/>
      <c r="SNX8" s="809"/>
      <c r="SNY8" s="809"/>
      <c r="SNZ8" s="809"/>
      <c r="SOA8" s="809"/>
      <c r="SOB8" s="809"/>
      <c r="SOC8" s="809"/>
      <c r="SOD8" s="809"/>
      <c r="SOE8" s="809"/>
      <c r="SOF8" s="809"/>
      <c r="SOG8" s="809"/>
      <c r="SOH8" s="809"/>
      <c r="SOI8" s="809"/>
      <c r="SOJ8" s="809"/>
      <c r="SOK8" s="809"/>
      <c r="SOL8" s="809"/>
      <c r="SOM8" s="809"/>
      <c r="SON8" s="809"/>
      <c r="SOO8" s="809"/>
      <c r="SOP8" s="809"/>
      <c r="SOQ8" s="809"/>
      <c r="SOR8" s="809"/>
      <c r="SOS8" s="809"/>
      <c r="SOT8" s="809"/>
      <c r="SOU8" s="809"/>
      <c r="SOV8" s="809"/>
      <c r="SOW8" s="809"/>
      <c r="SOX8" s="809"/>
      <c r="SOY8" s="809"/>
      <c r="SOZ8" s="809"/>
      <c r="SPA8" s="809"/>
      <c r="SPB8" s="809"/>
      <c r="SPC8" s="809"/>
      <c r="SPD8" s="809"/>
      <c r="SPE8" s="809"/>
      <c r="SPF8" s="809"/>
      <c r="SPG8" s="809"/>
      <c r="SPH8" s="809"/>
      <c r="SPI8" s="809"/>
      <c r="SPJ8" s="809"/>
      <c r="SPK8" s="809"/>
      <c r="SPL8" s="809"/>
      <c r="SPM8" s="809"/>
      <c r="SPN8" s="809"/>
      <c r="SPO8" s="809"/>
      <c r="SPP8" s="809"/>
      <c r="SPQ8" s="809"/>
      <c r="SPR8" s="809"/>
      <c r="SPS8" s="809"/>
      <c r="SPT8" s="809"/>
      <c r="SPU8" s="809"/>
      <c r="SPV8" s="809"/>
      <c r="SPW8" s="809"/>
      <c r="SPX8" s="809"/>
      <c r="SPY8" s="809"/>
      <c r="SPZ8" s="809"/>
      <c r="SQA8" s="809"/>
      <c r="SQB8" s="809"/>
      <c r="SQC8" s="809"/>
      <c r="SQD8" s="809"/>
      <c r="SQE8" s="809"/>
      <c r="SQF8" s="809"/>
      <c r="SQG8" s="809"/>
      <c r="SQH8" s="809"/>
      <c r="SQI8" s="809"/>
      <c r="SQJ8" s="809"/>
      <c r="SQK8" s="809"/>
      <c r="SQL8" s="809"/>
      <c r="SQM8" s="809"/>
      <c r="SQN8" s="809"/>
      <c r="SQO8" s="809"/>
      <c r="SQP8" s="809"/>
      <c r="SQQ8" s="809"/>
      <c r="SQR8" s="809"/>
      <c r="SQS8" s="809"/>
      <c r="SQT8" s="809"/>
      <c r="SQU8" s="809"/>
      <c r="SQV8" s="809"/>
      <c r="SQW8" s="809"/>
      <c r="SQX8" s="809"/>
      <c r="SQY8" s="809"/>
      <c r="SQZ8" s="809"/>
      <c r="SRA8" s="809"/>
      <c r="SRB8" s="809"/>
      <c r="SRC8" s="809"/>
      <c r="SRD8" s="809"/>
      <c r="SRE8" s="809"/>
      <c r="SRF8" s="809"/>
      <c r="SRG8" s="809"/>
      <c r="SRH8" s="809"/>
      <c r="SRI8" s="809"/>
      <c r="SRJ8" s="809"/>
      <c r="SRK8" s="809"/>
      <c r="SRL8" s="809"/>
      <c r="SRM8" s="809"/>
      <c r="SRN8" s="809"/>
      <c r="SRO8" s="809"/>
      <c r="SRP8" s="809"/>
      <c r="SRQ8" s="809"/>
      <c r="SRR8" s="809"/>
      <c r="SRS8" s="809"/>
      <c r="SRT8" s="809"/>
      <c r="SRU8" s="809"/>
      <c r="SRV8" s="809"/>
      <c r="SRW8" s="809"/>
      <c r="SRX8" s="809"/>
      <c r="SRY8" s="809"/>
      <c r="SRZ8" s="809"/>
      <c r="SSA8" s="809"/>
      <c r="SSB8" s="809"/>
      <c r="SSC8" s="809"/>
      <c r="SSD8" s="809"/>
      <c r="SSE8" s="809"/>
      <c r="SSF8" s="809"/>
      <c r="SSG8" s="809"/>
      <c r="SSH8" s="809"/>
      <c r="SSI8" s="809"/>
      <c r="SSJ8" s="809"/>
      <c r="SSK8" s="809"/>
      <c r="SSL8" s="809"/>
      <c r="SSM8" s="809"/>
      <c r="SSN8" s="809"/>
      <c r="SSO8" s="809"/>
      <c r="SSP8" s="809"/>
      <c r="SSQ8" s="809"/>
      <c r="SSR8" s="809"/>
      <c r="SSS8" s="809"/>
      <c r="SST8" s="809"/>
      <c r="SSU8" s="809"/>
      <c r="SSV8" s="809"/>
      <c r="SSW8" s="809"/>
      <c r="SSX8" s="809"/>
      <c r="SSY8" s="809"/>
      <c r="SSZ8" s="809"/>
      <c r="STA8" s="809"/>
      <c r="STB8" s="809"/>
      <c r="STC8" s="809"/>
      <c r="STD8" s="809"/>
      <c r="STE8" s="809"/>
      <c r="STF8" s="809"/>
      <c r="STG8" s="809"/>
      <c r="STH8" s="809"/>
      <c r="STI8" s="809"/>
      <c r="STJ8" s="809"/>
      <c r="STK8" s="809"/>
      <c r="STL8" s="809"/>
      <c r="STM8" s="809"/>
      <c r="STN8" s="809"/>
      <c r="STO8" s="809"/>
      <c r="STP8" s="809"/>
      <c r="STQ8" s="809"/>
      <c r="STR8" s="809"/>
      <c r="STS8" s="809"/>
      <c r="STT8" s="809"/>
      <c r="STU8" s="809"/>
      <c r="STV8" s="809"/>
      <c r="STW8" s="809"/>
      <c r="STX8" s="809"/>
      <c r="STY8" s="809"/>
      <c r="STZ8" s="809"/>
      <c r="SUA8" s="809"/>
      <c r="SUB8" s="809"/>
      <c r="SUC8" s="809"/>
      <c r="SUD8" s="809"/>
      <c r="SUE8" s="809"/>
      <c r="SUF8" s="809"/>
      <c r="SUG8" s="809"/>
      <c r="SUH8" s="809"/>
      <c r="SUI8" s="809"/>
      <c r="SUJ8" s="809"/>
      <c r="SUK8" s="809"/>
      <c r="SUL8" s="809"/>
      <c r="SUM8" s="809"/>
      <c r="SUN8" s="809"/>
      <c r="SUO8" s="809"/>
      <c r="SUP8" s="809"/>
      <c r="SUQ8" s="809"/>
      <c r="SUR8" s="809"/>
      <c r="SUS8" s="809"/>
      <c r="SUT8" s="809"/>
      <c r="SUU8" s="809"/>
      <c r="SUV8" s="809"/>
      <c r="SUW8" s="809"/>
      <c r="SUX8" s="809"/>
      <c r="SUY8" s="809"/>
      <c r="SUZ8" s="809"/>
      <c r="SVA8" s="809"/>
      <c r="SVB8" s="809"/>
      <c r="SVC8" s="809"/>
      <c r="SVD8" s="809"/>
      <c r="SVE8" s="809"/>
      <c r="SVF8" s="809"/>
      <c r="SVG8" s="809"/>
      <c r="SVH8" s="809"/>
      <c r="SVI8" s="809"/>
      <c r="SVJ8" s="809"/>
      <c r="SVK8" s="809"/>
      <c r="SVL8" s="809"/>
      <c r="SVM8" s="809"/>
      <c r="SVN8" s="809"/>
      <c r="SVO8" s="809"/>
      <c r="SVP8" s="809"/>
      <c r="SVQ8" s="809"/>
      <c r="SVR8" s="809"/>
      <c r="SVS8" s="809"/>
      <c r="SVT8" s="809"/>
      <c r="SVU8" s="809"/>
      <c r="SVV8" s="809"/>
      <c r="SVW8" s="809"/>
      <c r="SVX8" s="809"/>
      <c r="SVY8" s="809"/>
      <c r="SVZ8" s="809"/>
      <c r="SWA8" s="809"/>
      <c r="SWB8" s="809"/>
      <c r="SWC8" s="809"/>
      <c r="SWD8" s="809"/>
      <c r="SWE8" s="809"/>
      <c r="SWF8" s="809"/>
      <c r="SWG8" s="809"/>
      <c r="SWH8" s="809"/>
      <c r="SWI8" s="809"/>
      <c r="SWJ8" s="809"/>
      <c r="SWK8" s="809"/>
      <c r="SWL8" s="809"/>
      <c r="SWM8" s="809"/>
      <c r="SWN8" s="809"/>
      <c r="SWO8" s="809"/>
      <c r="SWP8" s="809"/>
      <c r="SWQ8" s="809"/>
      <c r="SWR8" s="809"/>
      <c r="SWS8" s="809"/>
      <c r="SWT8" s="809"/>
      <c r="SWU8" s="809"/>
      <c r="SWV8" s="809"/>
      <c r="SWW8" s="809"/>
      <c r="SWX8" s="809"/>
      <c r="SWY8" s="809"/>
      <c r="SWZ8" s="809"/>
      <c r="SXA8" s="809"/>
      <c r="SXB8" s="809"/>
      <c r="SXC8" s="809"/>
      <c r="SXD8" s="809"/>
      <c r="SXE8" s="809"/>
      <c r="SXF8" s="809"/>
      <c r="SXG8" s="809"/>
      <c r="SXH8" s="809"/>
      <c r="SXI8" s="809"/>
      <c r="SXJ8" s="809"/>
      <c r="SXK8" s="809"/>
      <c r="SXL8" s="809"/>
      <c r="SXM8" s="809"/>
      <c r="SXN8" s="809"/>
      <c r="SXO8" s="809"/>
      <c r="SXP8" s="809"/>
      <c r="SXQ8" s="809"/>
      <c r="SXR8" s="809"/>
      <c r="SXS8" s="809"/>
      <c r="SXT8" s="809"/>
      <c r="SXU8" s="809"/>
      <c r="SXV8" s="809"/>
      <c r="SXW8" s="809"/>
      <c r="SXX8" s="809"/>
      <c r="SXY8" s="809"/>
      <c r="SXZ8" s="809"/>
      <c r="SYA8" s="809"/>
      <c r="SYB8" s="809"/>
      <c r="SYC8" s="809"/>
      <c r="SYD8" s="809"/>
      <c r="SYE8" s="809"/>
      <c r="SYF8" s="809"/>
      <c r="SYG8" s="809"/>
      <c r="SYH8" s="809"/>
      <c r="SYI8" s="809"/>
      <c r="SYJ8" s="809"/>
      <c r="SYK8" s="809"/>
      <c r="SYL8" s="809"/>
      <c r="SYM8" s="809"/>
      <c r="SYN8" s="809"/>
      <c r="SYO8" s="809"/>
      <c r="SYP8" s="809"/>
      <c r="SYQ8" s="809"/>
      <c r="SYR8" s="809"/>
      <c r="SYS8" s="809"/>
      <c r="SYT8" s="809"/>
      <c r="SYU8" s="809"/>
      <c r="SYV8" s="809"/>
      <c r="SYW8" s="809"/>
      <c r="SYX8" s="809"/>
      <c r="SYY8" s="809"/>
      <c r="SYZ8" s="809"/>
      <c r="SZA8" s="809"/>
      <c r="SZB8" s="809"/>
      <c r="SZC8" s="809"/>
      <c r="SZD8" s="809"/>
      <c r="SZE8" s="809"/>
      <c r="SZF8" s="809"/>
      <c r="SZG8" s="809"/>
      <c r="SZH8" s="809"/>
      <c r="SZI8" s="809"/>
      <c r="SZJ8" s="809"/>
      <c r="SZK8" s="809"/>
      <c r="SZL8" s="809"/>
      <c r="SZM8" s="809"/>
      <c r="SZN8" s="809"/>
      <c r="SZO8" s="809"/>
      <c r="SZP8" s="809"/>
      <c r="SZQ8" s="809"/>
      <c r="SZR8" s="809"/>
      <c r="SZS8" s="809"/>
      <c r="SZT8" s="809"/>
      <c r="SZU8" s="809"/>
      <c r="SZV8" s="809"/>
      <c r="SZW8" s="809"/>
      <c r="SZX8" s="809"/>
      <c r="SZY8" s="809"/>
      <c r="SZZ8" s="809"/>
      <c r="TAA8" s="809"/>
      <c r="TAB8" s="809"/>
      <c r="TAC8" s="809"/>
      <c r="TAD8" s="809"/>
      <c r="TAE8" s="809"/>
      <c r="TAF8" s="809"/>
      <c r="TAG8" s="809"/>
      <c r="TAH8" s="809"/>
      <c r="TAI8" s="809"/>
      <c r="TAJ8" s="809"/>
      <c r="TAK8" s="809"/>
      <c r="TAL8" s="809"/>
      <c r="TAM8" s="809"/>
      <c r="TAN8" s="809"/>
      <c r="TAO8" s="809"/>
      <c r="TAP8" s="809"/>
      <c r="TAQ8" s="809"/>
      <c r="TAR8" s="809"/>
      <c r="TAS8" s="809"/>
      <c r="TAT8" s="809"/>
      <c r="TAU8" s="809"/>
      <c r="TAV8" s="809"/>
      <c r="TAW8" s="809"/>
      <c r="TAX8" s="809"/>
      <c r="TAY8" s="809"/>
      <c r="TAZ8" s="809"/>
      <c r="TBA8" s="809"/>
      <c r="TBB8" s="809"/>
      <c r="TBC8" s="809"/>
      <c r="TBD8" s="809"/>
      <c r="TBE8" s="809"/>
      <c r="TBF8" s="809"/>
      <c r="TBG8" s="809"/>
      <c r="TBH8" s="809"/>
      <c r="TBI8" s="809"/>
      <c r="TBJ8" s="809"/>
      <c r="TBK8" s="809"/>
      <c r="TBL8" s="809"/>
      <c r="TBM8" s="809"/>
      <c r="TBN8" s="809"/>
      <c r="TBO8" s="809"/>
      <c r="TBP8" s="809"/>
      <c r="TBQ8" s="809"/>
      <c r="TBR8" s="809"/>
      <c r="TBS8" s="809"/>
      <c r="TBT8" s="809"/>
      <c r="TBU8" s="809"/>
      <c r="TBV8" s="809"/>
      <c r="TBW8" s="809"/>
      <c r="TBX8" s="809"/>
      <c r="TBY8" s="809"/>
      <c r="TBZ8" s="809"/>
      <c r="TCA8" s="809"/>
      <c r="TCB8" s="809"/>
      <c r="TCC8" s="809"/>
      <c r="TCD8" s="809"/>
      <c r="TCE8" s="809"/>
      <c r="TCF8" s="809"/>
      <c r="TCG8" s="809"/>
      <c r="TCH8" s="809"/>
      <c r="TCI8" s="809"/>
      <c r="TCJ8" s="809"/>
      <c r="TCK8" s="809"/>
      <c r="TCL8" s="809"/>
      <c r="TCM8" s="809"/>
      <c r="TCN8" s="809"/>
      <c r="TCO8" s="809"/>
      <c r="TCP8" s="809"/>
      <c r="TCQ8" s="809"/>
      <c r="TCR8" s="809"/>
      <c r="TCS8" s="809"/>
      <c r="TCT8" s="809"/>
      <c r="TCU8" s="809"/>
      <c r="TCV8" s="809"/>
      <c r="TCW8" s="809"/>
      <c r="TCX8" s="809"/>
      <c r="TCY8" s="809"/>
      <c r="TCZ8" s="809"/>
      <c r="TDA8" s="809"/>
      <c r="TDB8" s="809"/>
      <c r="TDC8" s="809"/>
      <c r="TDD8" s="809"/>
      <c r="TDE8" s="809"/>
      <c r="TDF8" s="809"/>
      <c r="TDG8" s="809"/>
      <c r="TDH8" s="809"/>
      <c r="TDI8" s="809"/>
      <c r="TDJ8" s="809"/>
      <c r="TDK8" s="809"/>
      <c r="TDL8" s="809"/>
      <c r="TDM8" s="809"/>
      <c r="TDN8" s="809"/>
      <c r="TDO8" s="809"/>
      <c r="TDP8" s="809"/>
      <c r="TDQ8" s="809"/>
      <c r="TDR8" s="809"/>
      <c r="TDS8" s="809"/>
      <c r="TDT8" s="809"/>
      <c r="TDU8" s="809"/>
      <c r="TDV8" s="809"/>
      <c r="TDW8" s="809"/>
      <c r="TDX8" s="809"/>
      <c r="TDY8" s="809"/>
      <c r="TDZ8" s="809"/>
      <c r="TEA8" s="809"/>
      <c r="TEB8" s="809"/>
      <c r="TEC8" s="809"/>
      <c r="TED8" s="809"/>
      <c r="TEE8" s="809"/>
      <c r="TEF8" s="809"/>
      <c r="TEG8" s="809"/>
      <c r="TEH8" s="809"/>
      <c r="TEI8" s="809"/>
      <c r="TEJ8" s="809"/>
      <c r="TEK8" s="809"/>
      <c r="TEL8" s="809"/>
      <c r="TEM8" s="809"/>
      <c r="TEN8" s="809"/>
      <c r="TEO8" s="809"/>
      <c r="TEP8" s="809"/>
      <c r="TEQ8" s="809"/>
      <c r="TER8" s="809"/>
      <c r="TES8" s="809"/>
      <c r="TET8" s="809"/>
      <c r="TEU8" s="809"/>
      <c r="TEV8" s="809"/>
      <c r="TEW8" s="809"/>
      <c r="TEX8" s="809"/>
      <c r="TEY8" s="809"/>
      <c r="TEZ8" s="809"/>
      <c r="TFA8" s="809"/>
      <c r="TFB8" s="809"/>
      <c r="TFC8" s="809"/>
      <c r="TFD8" s="809"/>
      <c r="TFE8" s="809"/>
      <c r="TFF8" s="809"/>
      <c r="TFG8" s="809"/>
      <c r="TFH8" s="809"/>
      <c r="TFI8" s="809"/>
      <c r="TFJ8" s="809"/>
      <c r="TFK8" s="809"/>
      <c r="TFL8" s="809"/>
      <c r="TFM8" s="809"/>
      <c r="TFN8" s="809"/>
      <c r="TFO8" s="809"/>
      <c r="TFP8" s="809"/>
      <c r="TFQ8" s="809"/>
      <c r="TFR8" s="809"/>
      <c r="TFS8" s="809"/>
      <c r="TFT8" s="809"/>
      <c r="TFU8" s="809"/>
      <c r="TFV8" s="809"/>
      <c r="TFW8" s="809"/>
      <c r="TFX8" s="809"/>
      <c r="TFY8" s="809"/>
      <c r="TFZ8" s="809"/>
      <c r="TGA8" s="809"/>
      <c r="TGB8" s="809"/>
      <c r="TGC8" s="809"/>
      <c r="TGD8" s="809"/>
      <c r="TGE8" s="809"/>
      <c r="TGF8" s="809"/>
      <c r="TGG8" s="809"/>
      <c r="TGH8" s="809"/>
      <c r="TGI8" s="809"/>
      <c r="TGJ8" s="809"/>
      <c r="TGK8" s="809"/>
      <c r="TGL8" s="809"/>
      <c r="TGM8" s="809"/>
      <c r="TGN8" s="809"/>
      <c r="TGO8" s="809"/>
      <c r="TGP8" s="809"/>
      <c r="TGQ8" s="809"/>
      <c r="TGR8" s="809"/>
      <c r="TGS8" s="809"/>
      <c r="TGT8" s="809"/>
      <c r="TGU8" s="809"/>
      <c r="TGV8" s="809"/>
      <c r="TGW8" s="809"/>
      <c r="TGX8" s="809"/>
      <c r="TGY8" s="809"/>
      <c r="TGZ8" s="809"/>
      <c r="THA8" s="809"/>
      <c r="THB8" s="809"/>
      <c r="THC8" s="809"/>
      <c r="THD8" s="809"/>
      <c r="THE8" s="809"/>
      <c r="THF8" s="809"/>
      <c r="THG8" s="809"/>
      <c r="THH8" s="809"/>
      <c r="THI8" s="809"/>
      <c r="THJ8" s="809"/>
      <c r="THK8" s="809"/>
      <c r="THL8" s="809"/>
      <c r="THM8" s="809"/>
      <c r="THN8" s="809"/>
      <c r="THO8" s="809"/>
      <c r="THP8" s="809"/>
      <c r="THQ8" s="809"/>
      <c r="THR8" s="809"/>
      <c r="THS8" s="809"/>
      <c r="THT8" s="809"/>
      <c r="THU8" s="809"/>
      <c r="THV8" s="809"/>
      <c r="THW8" s="809"/>
      <c r="THX8" s="809"/>
      <c r="THY8" s="809"/>
      <c r="THZ8" s="809"/>
      <c r="TIA8" s="809"/>
      <c r="TIB8" s="809"/>
      <c r="TIC8" s="809"/>
      <c r="TID8" s="809"/>
      <c r="TIE8" s="809"/>
      <c r="TIF8" s="809"/>
      <c r="TIG8" s="809"/>
      <c r="TIH8" s="809"/>
      <c r="TII8" s="809"/>
      <c r="TIJ8" s="809"/>
      <c r="TIK8" s="809"/>
      <c r="TIL8" s="809"/>
      <c r="TIM8" s="809"/>
      <c r="TIN8" s="809"/>
      <c r="TIO8" s="809"/>
      <c r="TIP8" s="809"/>
      <c r="TIQ8" s="809"/>
      <c r="TIR8" s="809"/>
      <c r="TIS8" s="809"/>
      <c r="TIT8" s="809"/>
      <c r="TIU8" s="809"/>
      <c r="TIV8" s="809"/>
      <c r="TIW8" s="809"/>
      <c r="TIX8" s="809"/>
      <c r="TIY8" s="809"/>
      <c r="TIZ8" s="809"/>
      <c r="TJA8" s="809"/>
      <c r="TJB8" s="809"/>
      <c r="TJC8" s="809"/>
      <c r="TJD8" s="809"/>
      <c r="TJE8" s="809"/>
      <c r="TJF8" s="809"/>
      <c r="TJG8" s="809"/>
      <c r="TJH8" s="809"/>
      <c r="TJI8" s="809"/>
      <c r="TJJ8" s="809"/>
      <c r="TJK8" s="809"/>
      <c r="TJL8" s="809"/>
      <c r="TJM8" s="809"/>
      <c r="TJN8" s="809"/>
      <c r="TJO8" s="809"/>
      <c r="TJP8" s="809"/>
      <c r="TJQ8" s="809"/>
      <c r="TJR8" s="809"/>
      <c r="TJS8" s="809"/>
      <c r="TJT8" s="809"/>
      <c r="TJU8" s="809"/>
      <c r="TJV8" s="809"/>
      <c r="TJW8" s="809"/>
      <c r="TJX8" s="809"/>
      <c r="TJY8" s="809"/>
      <c r="TJZ8" s="809"/>
      <c r="TKA8" s="809"/>
      <c r="TKB8" s="809"/>
      <c r="TKC8" s="809"/>
      <c r="TKD8" s="809"/>
      <c r="TKE8" s="809"/>
      <c r="TKF8" s="809"/>
      <c r="TKG8" s="809"/>
      <c r="TKH8" s="809"/>
      <c r="TKI8" s="809"/>
      <c r="TKJ8" s="809"/>
      <c r="TKK8" s="809"/>
      <c r="TKL8" s="809"/>
      <c r="TKM8" s="809"/>
      <c r="TKN8" s="809"/>
      <c r="TKO8" s="809"/>
      <c r="TKP8" s="809"/>
      <c r="TKQ8" s="809"/>
      <c r="TKR8" s="809"/>
      <c r="TKS8" s="809"/>
      <c r="TKT8" s="809"/>
      <c r="TKU8" s="809"/>
      <c r="TKV8" s="809"/>
      <c r="TKW8" s="809"/>
      <c r="TKX8" s="809"/>
      <c r="TKY8" s="809"/>
      <c r="TKZ8" s="809"/>
      <c r="TLA8" s="809"/>
      <c r="TLB8" s="809"/>
      <c r="TLC8" s="809"/>
      <c r="TLD8" s="809"/>
      <c r="TLE8" s="809"/>
      <c r="TLF8" s="809"/>
      <c r="TLG8" s="809"/>
      <c r="TLH8" s="809"/>
      <c r="TLI8" s="809"/>
      <c r="TLJ8" s="809"/>
      <c r="TLK8" s="809"/>
      <c r="TLL8" s="809"/>
      <c r="TLM8" s="809"/>
      <c r="TLN8" s="809"/>
      <c r="TLO8" s="809"/>
      <c r="TLP8" s="809"/>
      <c r="TLQ8" s="809"/>
      <c r="TLR8" s="809"/>
      <c r="TLS8" s="809"/>
      <c r="TLT8" s="809"/>
      <c r="TLU8" s="809"/>
      <c r="TLV8" s="809"/>
      <c r="TLW8" s="809"/>
      <c r="TLX8" s="809"/>
      <c r="TLY8" s="809"/>
      <c r="TLZ8" s="809"/>
      <c r="TMA8" s="809"/>
      <c r="TMB8" s="809"/>
      <c r="TMC8" s="809"/>
      <c r="TMD8" s="809"/>
      <c r="TME8" s="809"/>
      <c r="TMF8" s="809"/>
      <c r="TMG8" s="809"/>
      <c r="TMH8" s="809"/>
      <c r="TMI8" s="809"/>
      <c r="TMJ8" s="809"/>
      <c r="TMK8" s="809"/>
      <c r="TML8" s="809"/>
      <c r="TMM8" s="809"/>
      <c r="TMN8" s="809"/>
      <c r="TMO8" s="809"/>
      <c r="TMP8" s="809"/>
      <c r="TMQ8" s="809"/>
      <c r="TMR8" s="809"/>
      <c r="TMS8" s="809"/>
      <c r="TMT8" s="809"/>
      <c r="TMU8" s="809"/>
      <c r="TMV8" s="809"/>
      <c r="TMW8" s="809"/>
      <c r="TMX8" s="809"/>
      <c r="TMY8" s="809"/>
      <c r="TMZ8" s="809"/>
      <c r="TNA8" s="809"/>
      <c r="TNB8" s="809"/>
      <c r="TNC8" s="809"/>
      <c r="TND8" s="809"/>
      <c r="TNE8" s="809"/>
      <c r="TNF8" s="809"/>
      <c r="TNG8" s="809"/>
      <c r="TNH8" s="809"/>
      <c r="TNI8" s="809"/>
      <c r="TNJ8" s="809"/>
      <c r="TNK8" s="809"/>
      <c r="TNL8" s="809"/>
      <c r="TNM8" s="809"/>
      <c r="TNN8" s="809"/>
      <c r="TNO8" s="809"/>
      <c r="TNP8" s="809"/>
      <c r="TNQ8" s="809"/>
      <c r="TNR8" s="809"/>
      <c r="TNS8" s="809"/>
      <c r="TNT8" s="809"/>
      <c r="TNU8" s="809"/>
      <c r="TNV8" s="809"/>
      <c r="TNW8" s="809"/>
      <c r="TNX8" s="809"/>
      <c r="TNY8" s="809"/>
      <c r="TNZ8" s="809"/>
      <c r="TOA8" s="809"/>
      <c r="TOB8" s="809"/>
      <c r="TOC8" s="809"/>
      <c r="TOD8" s="809"/>
      <c r="TOE8" s="809"/>
      <c r="TOF8" s="809"/>
      <c r="TOG8" s="809"/>
      <c r="TOH8" s="809"/>
      <c r="TOI8" s="809"/>
      <c r="TOJ8" s="809"/>
      <c r="TOK8" s="809"/>
      <c r="TOL8" s="809"/>
      <c r="TOM8" s="809"/>
      <c r="TON8" s="809"/>
      <c r="TOO8" s="809"/>
      <c r="TOP8" s="809"/>
      <c r="TOQ8" s="809"/>
      <c r="TOR8" s="809"/>
      <c r="TOS8" s="809"/>
      <c r="TOT8" s="809"/>
      <c r="TOU8" s="809"/>
      <c r="TOV8" s="809"/>
      <c r="TOW8" s="809"/>
      <c r="TOX8" s="809"/>
      <c r="TOY8" s="809"/>
      <c r="TOZ8" s="809"/>
      <c r="TPA8" s="809"/>
      <c r="TPB8" s="809"/>
      <c r="TPC8" s="809"/>
      <c r="TPD8" s="809"/>
      <c r="TPE8" s="809"/>
      <c r="TPF8" s="809"/>
      <c r="TPG8" s="809"/>
      <c r="TPH8" s="809"/>
      <c r="TPI8" s="809"/>
      <c r="TPJ8" s="809"/>
      <c r="TPK8" s="809"/>
      <c r="TPL8" s="809"/>
      <c r="TPM8" s="809"/>
      <c r="TPN8" s="809"/>
      <c r="TPO8" s="809"/>
      <c r="TPP8" s="809"/>
      <c r="TPQ8" s="809"/>
      <c r="TPR8" s="809"/>
      <c r="TPS8" s="809"/>
      <c r="TPT8" s="809"/>
      <c r="TPU8" s="809"/>
      <c r="TPV8" s="809"/>
      <c r="TPW8" s="809"/>
      <c r="TPX8" s="809"/>
      <c r="TPY8" s="809"/>
      <c r="TPZ8" s="809"/>
      <c r="TQA8" s="809"/>
      <c r="TQB8" s="809"/>
      <c r="TQC8" s="809"/>
      <c r="TQD8" s="809"/>
      <c r="TQE8" s="809"/>
      <c r="TQF8" s="809"/>
      <c r="TQG8" s="809"/>
      <c r="TQH8" s="809"/>
      <c r="TQI8" s="809"/>
      <c r="TQJ8" s="809"/>
      <c r="TQK8" s="809"/>
      <c r="TQL8" s="809"/>
      <c r="TQM8" s="809"/>
      <c r="TQN8" s="809"/>
      <c r="TQO8" s="809"/>
      <c r="TQP8" s="809"/>
      <c r="TQQ8" s="809"/>
      <c r="TQR8" s="809"/>
      <c r="TQS8" s="809"/>
      <c r="TQT8" s="809"/>
      <c r="TQU8" s="809"/>
      <c r="TQV8" s="809"/>
      <c r="TQW8" s="809"/>
      <c r="TQX8" s="809"/>
      <c r="TQY8" s="809"/>
      <c r="TQZ8" s="809"/>
      <c r="TRA8" s="809"/>
      <c r="TRB8" s="809"/>
      <c r="TRC8" s="809"/>
      <c r="TRD8" s="809"/>
      <c r="TRE8" s="809"/>
      <c r="TRF8" s="809"/>
      <c r="TRG8" s="809"/>
      <c r="TRH8" s="809"/>
      <c r="TRI8" s="809"/>
      <c r="TRJ8" s="809"/>
      <c r="TRK8" s="809"/>
      <c r="TRL8" s="809"/>
      <c r="TRM8" s="809"/>
      <c r="TRN8" s="809"/>
      <c r="TRO8" s="809"/>
      <c r="TRP8" s="809"/>
      <c r="TRQ8" s="809"/>
      <c r="TRR8" s="809"/>
      <c r="TRS8" s="809"/>
      <c r="TRT8" s="809"/>
      <c r="TRU8" s="809"/>
      <c r="TRV8" s="809"/>
      <c r="TRW8" s="809"/>
      <c r="TRX8" s="809"/>
      <c r="TRY8" s="809"/>
      <c r="TRZ8" s="809"/>
      <c r="TSA8" s="809"/>
      <c r="TSB8" s="809"/>
      <c r="TSC8" s="809"/>
      <c r="TSD8" s="809"/>
      <c r="TSE8" s="809"/>
      <c r="TSF8" s="809"/>
      <c r="TSG8" s="809"/>
      <c r="TSH8" s="809"/>
      <c r="TSI8" s="809"/>
      <c r="TSJ8" s="809"/>
      <c r="TSK8" s="809"/>
      <c r="TSL8" s="809"/>
      <c r="TSM8" s="809"/>
      <c r="TSN8" s="809"/>
      <c r="TSO8" s="809"/>
      <c r="TSP8" s="809"/>
      <c r="TSQ8" s="809"/>
      <c r="TSR8" s="809"/>
      <c r="TSS8" s="809"/>
      <c r="TST8" s="809"/>
      <c r="TSU8" s="809"/>
      <c r="TSV8" s="809"/>
      <c r="TSW8" s="809"/>
      <c r="TSX8" s="809"/>
      <c r="TSY8" s="809"/>
      <c r="TSZ8" s="809"/>
      <c r="TTA8" s="809"/>
      <c r="TTB8" s="809"/>
      <c r="TTC8" s="809"/>
      <c r="TTD8" s="809"/>
      <c r="TTE8" s="809"/>
      <c r="TTF8" s="809"/>
      <c r="TTG8" s="809"/>
      <c r="TTH8" s="809"/>
      <c r="TTI8" s="809"/>
      <c r="TTJ8" s="809"/>
      <c r="TTK8" s="809"/>
      <c r="TTL8" s="809"/>
      <c r="TTM8" s="809"/>
      <c r="TTN8" s="809"/>
      <c r="TTO8" s="809"/>
      <c r="TTP8" s="809"/>
      <c r="TTQ8" s="809"/>
      <c r="TTR8" s="809"/>
      <c r="TTS8" s="809"/>
      <c r="TTT8" s="809"/>
      <c r="TTU8" s="809"/>
      <c r="TTV8" s="809"/>
      <c r="TTW8" s="809"/>
      <c r="TTX8" s="809"/>
      <c r="TTY8" s="809"/>
      <c r="TTZ8" s="809"/>
      <c r="TUA8" s="809"/>
      <c r="TUB8" s="809"/>
      <c r="TUC8" s="809"/>
      <c r="TUD8" s="809"/>
      <c r="TUE8" s="809"/>
      <c r="TUF8" s="809"/>
      <c r="TUG8" s="809"/>
      <c r="TUH8" s="809"/>
      <c r="TUI8" s="809"/>
      <c r="TUJ8" s="809"/>
      <c r="TUK8" s="809"/>
      <c r="TUL8" s="809"/>
      <c r="TUM8" s="809"/>
      <c r="TUN8" s="809"/>
      <c r="TUO8" s="809"/>
      <c r="TUP8" s="809"/>
      <c r="TUQ8" s="809"/>
      <c r="TUR8" s="809"/>
      <c r="TUS8" s="809"/>
      <c r="TUT8" s="809"/>
      <c r="TUU8" s="809"/>
      <c r="TUV8" s="809"/>
      <c r="TUW8" s="809"/>
      <c r="TUX8" s="809"/>
      <c r="TUY8" s="809"/>
      <c r="TUZ8" s="809"/>
      <c r="TVA8" s="809"/>
      <c r="TVB8" s="809"/>
      <c r="TVC8" s="809"/>
      <c r="TVD8" s="809"/>
      <c r="TVE8" s="809"/>
      <c r="TVF8" s="809"/>
      <c r="TVG8" s="809"/>
      <c r="TVH8" s="809"/>
      <c r="TVI8" s="809"/>
      <c r="TVJ8" s="809"/>
      <c r="TVK8" s="809"/>
      <c r="TVL8" s="809"/>
      <c r="TVM8" s="809"/>
      <c r="TVN8" s="809"/>
      <c r="TVO8" s="809"/>
      <c r="TVP8" s="809"/>
      <c r="TVQ8" s="809"/>
      <c r="TVR8" s="809"/>
      <c r="TVS8" s="809"/>
      <c r="TVT8" s="809"/>
      <c r="TVU8" s="809"/>
      <c r="TVV8" s="809"/>
      <c r="TVW8" s="809"/>
      <c r="TVX8" s="809"/>
      <c r="TVY8" s="809"/>
      <c r="TVZ8" s="809"/>
      <c r="TWA8" s="809"/>
      <c r="TWB8" s="809"/>
      <c r="TWC8" s="809"/>
      <c r="TWD8" s="809"/>
      <c r="TWE8" s="809"/>
      <c r="TWF8" s="809"/>
      <c r="TWG8" s="809"/>
      <c r="TWH8" s="809"/>
      <c r="TWI8" s="809"/>
      <c r="TWJ8" s="809"/>
      <c r="TWK8" s="809"/>
      <c r="TWL8" s="809"/>
      <c r="TWM8" s="809"/>
      <c r="TWN8" s="809"/>
      <c r="TWO8" s="809"/>
      <c r="TWP8" s="809"/>
      <c r="TWQ8" s="809"/>
      <c r="TWR8" s="809"/>
      <c r="TWS8" s="809"/>
      <c r="TWT8" s="809"/>
      <c r="TWU8" s="809"/>
      <c r="TWV8" s="809"/>
      <c r="TWW8" s="809"/>
      <c r="TWX8" s="809"/>
      <c r="TWY8" s="809"/>
      <c r="TWZ8" s="809"/>
      <c r="TXA8" s="809"/>
      <c r="TXB8" s="809"/>
      <c r="TXC8" s="809"/>
      <c r="TXD8" s="809"/>
      <c r="TXE8" s="809"/>
      <c r="TXF8" s="809"/>
      <c r="TXG8" s="809"/>
      <c r="TXH8" s="809"/>
      <c r="TXI8" s="809"/>
      <c r="TXJ8" s="809"/>
      <c r="TXK8" s="809"/>
      <c r="TXL8" s="809"/>
      <c r="TXM8" s="809"/>
      <c r="TXN8" s="809"/>
      <c r="TXO8" s="809"/>
      <c r="TXP8" s="809"/>
      <c r="TXQ8" s="809"/>
      <c r="TXR8" s="809"/>
      <c r="TXS8" s="809"/>
      <c r="TXT8" s="809"/>
      <c r="TXU8" s="809"/>
      <c r="TXV8" s="809"/>
      <c r="TXW8" s="809"/>
      <c r="TXX8" s="809"/>
      <c r="TXY8" s="809"/>
      <c r="TXZ8" s="809"/>
      <c r="TYA8" s="809"/>
      <c r="TYB8" s="809"/>
      <c r="TYC8" s="809"/>
      <c r="TYD8" s="809"/>
      <c r="TYE8" s="809"/>
      <c r="TYF8" s="809"/>
      <c r="TYG8" s="809"/>
      <c r="TYH8" s="809"/>
      <c r="TYI8" s="809"/>
      <c r="TYJ8" s="809"/>
      <c r="TYK8" s="809"/>
      <c r="TYL8" s="809"/>
      <c r="TYM8" s="809"/>
      <c r="TYN8" s="809"/>
      <c r="TYO8" s="809"/>
      <c r="TYP8" s="809"/>
      <c r="TYQ8" s="809"/>
      <c r="TYR8" s="809"/>
      <c r="TYS8" s="809"/>
      <c r="TYT8" s="809"/>
      <c r="TYU8" s="809"/>
      <c r="TYV8" s="809"/>
      <c r="TYW8" s="809"/>
      <c r="TYX8" s="809"/>
      <c r="TYY8" s="809"/>
      <c r="TYZ8" s="809"/>
      <c r="TZA8" s="809"/>
      <c r="TZB8" s="809"/>
      <c r="TZC8" s="809"/>
      <c r="TZD8" s="809"/>
      <c r="TZE8" s="809"/>
      <c r="TZF8" s="809"/>
      <c r="TZG8" s="809"/>
      <c r="TZH8" s="809"/>
      <c r="TZI8" s="809"/>
      <c r="TZJ8" s="809"/>
      <c r="TZK8" s="809"/>
      <c r="TZL8" s="809"/>
      <c r="TZM8" s="809"/>
      <c r="TZN8" s="809"/>
      <c r="TZO8" s="809"/>
      <c r="TZP8" s="809"/>
      <c r="TZQ8" s="809"/>
      <c r="TZR8" s="809"/>
      <c r="TZS8" s="809"/>
      <c r="TZT8" s="809"/>
      <c r="TZU8" s="809"/>
      <c r="TZV8" s="809"/>
      <c r="TZW8" s="809"/>
      <c r="TZX8" s="809"/>
      <c r="TZY8" s="809"/>
      <c r="TZZ8" s="809"/>
      <c r="UAA8" s="809"/>
      <c r="UAB8" s="809"/>
      <c r="UAC8" s="809"/>
      <c r="UAD8" s="809"/>
      <c r="UAE8" s="809"/>
      <c r="UAF8" s="809"/>
      <c r="UAG8" s="809"/>
      <c r="UAH8" s="809"/>
      <c r="UAI8" s="809"/>
      <c r="UAJ8" s="809"/>
      <c r="UAK8" s="809"/>
      <c r="UAL8" s="809"/>
      <c r="UAM8" s="809"/>
      <c r="UAN8" s="809"/>
      <c r="UAO8" s="809"/>
      <c r="UAP8" s="809"/>
      <c r="UAQ8" s="809"/>
      <c r="UAR8" s="809"/>
      <c r="UAS8" s="809"/>
      <c r="UAT8" s="809"/>
      <c r="UAU8" s="809"/>
      <c r="UAV8" s="809"/>
      <c r="UAW8" s="809"/>
      <c r="UAX8" s="809"/>
      <c r="UAY8" s="809"/>
      <c r="UAZ8" s="809"/>
      <c r="UBA8" s="809"/>
      <c r="UBB8" s="809"/>
      <c r="UBC8" s="809"/>
      <c r="UBD8" s="809"/>
      <c r="UBE8" s="809"/>
      <c r="UBF8" s="809"/>
      <c r="UBG8" s="809"/>
      <c r="UBH8" s="809"/>
      <c r="UBI8" s="809"/>
      <c r="UBJ8" s="809"/>
      <c r="UBK8" s="809"/>
      <c r="UBL8" s="809"/>
      <c r="UBM8" s="809"/>
      <c r="UBN8" s="809"/>
      <c r="UBO8" s="809"/>
      <c r="UBP8" s="809"/>
      <c r="UBQ8" s="809"/>
      <c r="UBR8" s="809"/>
      <c r="UBS8" s="809"/>
      <c r="UBT8" s="809"/>
      <c r="UBU8" s="809"/>
      <c r="UBV8" s="809"/>
      <c r="UBW8" s="809"/>
      <c r="UBX8" s="809"/>
      <c r="UBY8" s="809"/>
      <c r="UBZ8" s="809"/>
      <c r="UCA8" s="809"/>
      <c r="UCB8" s="809"/>
      <c r="UCC8" s="809"/>
      <c r="UCD8" s="809"/>
      <c r="UCE8" s="809"/>
      <c r="UCF8" s="809"/>
      <c r="UCG8" s="809"/>
      <c r="UCH8" s="809"/>
      <c r="UCI8" s="809"/>
      <c r="UCJ8" s="809"/>
      <c r="UCK8" s="809"/>
      <c r="UCL8" s="809"/>
      <c r="UCM8" s="809"/>
      <c r="UCN8" s="809"/>
      <c r="UCO8" s="809"/>
      <c r="UCP8" s="809"/>
      <c r="UCQ8" s="809"/>
      <c r="UCR8" s="809"/>
      <c r="UCS8" s="809"/>
      <c r="UCT8" s="809"/>
      <c r="UCU8" s="809"/>
      <c r="UCV8" s="809"/>
      <c r="UCW8" s="809"/>
      <c r="UCX8" s="809"/>
      <c r="UCY8" s="809"/>
      <c r="UCZ8" s="809"/>
      <c r="UDA8" s="809"/>
      <c r="UDB8" s="809"/>
      <c r="UDC8" s="809"/>
      <c r="UDD8" s="809"/>
      <c r="UDE8" s="809"/>
      <c r="UDF8" s="809"/>
      <c r="UDG8" s="809"/>
      <c r="UDH8" s="809"/>
      <c r="UDI8" s="809"/>
      <c r="UDJ8" s="809"/>
      <c r="UDK8" s="809"/>
      <c r="UDL8" s="809"/>
      <c r="UDM8" s="809"/>
      <c r="UDN8" s="809"/>
      <c r="UDO8" s="809"/>
      <c r="UDP8" s="809"/>
      <c r="UDQ8" s="809"/>
      <c r="UDR8" s="809"/>
      <c r="UDS8" s="809"/>
      <c r="UDT8" s="809"/>
      <c r="UDU8" s="809"/>
      <c r="UDV8" s="809"/>
      <c r="UDW8" s="809"/>
      <c r="UDX8" s="809"/>
      <c r="UDY8" s="809"/>
      <c r="UDZ8" s="809"/>
      <c r="UEA8" s="809"/>
      <c r="UEB8" s="809"/>
      <c r="UEC8" s="809"/>
      <c r="UED8" s="809"/>
      <c r="UEE8" s="809"/>
      <c r="UEF8" s="809"/>
      <c r="UEG8" s="809"/>
      <c r="UEH8" s="809"/>
      <c r="UEI8" s="809"/>
      <c r="UEJ8" s="809"/>
      <c r="UEK8" s="809"/>
      <c r="UEL8" s="809"/>
      <c r="UEM8" s="809"/>
      <c r="UEN8" s="809"/>
      <c r="UEO8" s="809"/>
      <c r="UEP8" s="809"/>
      <c r="UEQ8" s="809"/>
      <c r="UER8" s="809"/>
      <c r="UES8" s="809"/>
      <c r="UET8" s="809"/>
      <c r="UEU8" s="809"/>
      <c r="UEV8" s="809"/>
      <c r="UEW8" s="809"/>
      <c r="UEX8" s="809"/>
      <c r="UEY8" s="809"/>
      <c r="UEZ8" s="809"/>
      <c r="UFA8" s="809"/>
      <c r="UFB8" s="809"/>
      <c r="UFC8" s="809"/>
      <c r="UFD8" s="809"/>
      <c r="UFE8" s="809"/>
      <c r="UFF8" s="809"/>
      <c r="UFG8" s="809"/>
      <c r="UFH8" s="809"/>
      <c r="UFI8" s="809"/>
      <c r="UFJ8" s="809"/>
      <c r="UFK8" s="809"/>
      <c r="UFL8" s="809"/>
      <c r="UFM8" s="809"/>
      <c r="UFN8" s="809"/>
      <c r="UFO8" s="809"/>
      <c r="UFP8" s="809"/>
      <c r="UFQ8" s="809"/>
      <c r="UFR8" s="809"/>
      <c r="UFS8" s="809"/>
      <c r="UFT8" s="809"/>
      <c r="UFU8" s="809"/>
      <c r="UFV8" s="809"/>
      <c r="UFW8" s="809"/>
      <c r="UFX8" s="809"/>
      <c r="UFY8" s="809"/>
      <c r="UFZ8" s="809"/>
      <c r="UGA8" s="809"/>
      <c r="UGB8" s="809"/>
      <c r="UGC8" s="809"/>
      <c r="UGD8" s="809"/>
      <c r="UGE8" s="809"/>
      <c r="UGF8" s="809"/>
      <c r="UGG8" s="809"/>
      <c r="UGH8" s="809"/>
      <c r="UGI8" s="809"/>
      <c r="UGJ8" s="809"/>
      <c r="UGK8" s="809"/>
      <c r="UGL8" s="809"/>
      <c r="UGM8" s="809"/>
      <c r="UGN8" s="809"/>
      <c r="UGO8" s="809"/>
      <c r="UGP8" s="809"/>
      <c r="UGQ8" s="809"/>
      <c r="UGR8" s="809"/>
      <c r="UGS8" s="809"/>
      <c r="UGT8" s="809"/>
      <c r="UGU8" s="809"/>
      <c r="UGV8" s="809"/>
      <c r="UGW8" s="809"/>
      <c r="UGX8" s="809"/>
      <c r="UGY8" s="809"/>
      <c r="UGZ8" s="809"/>
      <c r="UHA8" s="809"/>
      <c r="UHB8" s="809"/>
      <c r="UHC8" s="809"/>
      <c r="UHD8" s="809"/>
      <c r="UHE8" s="809"/>
      <c r="UHF8" s="809"/>
      <c r="UHG8" s="809"/>
      <c r="UHH8" s="809"/>
      <c r="UHI8" s="809"/>
      <c r="UHJ8" s="809"/>
      <c r="UHK8" s="809"/>
      <c r="UHL8" s="809"/>
      <c r="UHM8" s="809"/>
      <c r="UHN8" s="809"/>
      <c r="UHO8" s="809"/>
      <c r="UHP8" s="809"/>
      <c r="UHQ8" s="809"/>
      <c r="UHR8" s="809"/>
      <c r="UHS8" s="809"/>
      <c r="UHT8" s="809"/>
      <c r="UHU8" s="809"/>
      <c r="UHV8" s="809"/>
      <c r="UHW8" s="809"/>
      <c r="UHX8" s="809"/>
      <c r="UHY8" s="809"/>
      <c r="UHZ8" s="809"/>
      <c r="UIA8" s="809"/>
      <c r="UIB8" s="809"/>
      <c r="UIC8" s="809"/>
      <c r="UID8" s="809"/>
      <c r="UIE8" s="809"/>
      <c r="UIF8" s="809"/>
      <c r="UIG8" s="809"/>
      <c r="UIH8" s="809"/>
      <c r="UII8" s="809"/>
      <c r="UIJ8" s="809"/>
      <c r="UIK8" s="809"/>
      <c r="UIL8" s="809"/>
      <c r="UIM8" s="809"/>
      <c r="UIN8" s="809"/>
      <c r="UIO8" s="809"/>
      <c r="UIP8" s="809"/>
      <c r="UIQ8" s="809"/>
      <c r="UIR8" s="809"/>
      <c r="UIS8" s="809"/>
      <c r="UIT8" s="809"/>
      <c r="UIU8" s="809"/>
      <c r="UIV8" s="809"/>
      <c r="UIW8" s="809"/>
      <c r="UIX8" s="809"/>
      <c r="UIY8" s="809"/>
      <c r="UIZ8" s="809"/>
      <c r="UJA8" s="809"/>
      <c r="UJB8" s="809"/>
      <c r="UJC8" s="809"/>
      <c r="UJD8" s="809"/>
      <c r="UJE8" s="809"/>
      <c r="UJF8" s="809"/>
      <c r="UJG8" s="809"/>
      <c r="UJH8" s="809"/>
      <c r="UJI8" s="809"/>
      <c r="UJJ8" s="809"/>
      <c r="UJK8" s="809"/>
      <c r="UJL8" s="809"/>
      <c r="UJM8" s="809"/>
      <c r="UJN8" s="809"/>
      <c r="UJO8" s="809"/>
      <c r="UJP8" s="809"/>
      <c r="UJQ8" s="809"/>
      <c r="UJR8" s="809"/>
      <c r="UJS8" s="809"/>
      <c r="UJT8" s="809"/>
      <c r="UJU8" s="809"/>
      <c r="UJV8" s="809"/>
      <c r="UJW8" s="809"/>
      <c r="UJX8" s="809"/>
      <c r="UJY8" s="809"/>
      <c r="UJZ8" s="809"/>
      <c r="UKA8" s="809"/>
      <c r="UKB8" s="809"/>
      <c r="UKC8" s="809"/>
      <c r="UKD8" s="809"/>
      <c r="UKE8" s="809"/>
      <c r="UKF8" s="809"/>
      <c r="UKG8" s="809"/>
      <c r="UKH8" s="809"/>
      <c r="UKI8" s="809"/>
      <c r="UKJ8" s="809"/>
      <c r="UKK8" s="809"/>
      <c r="UKL8" s="809"/>
      <c r="UKM8" s="809"/>
      <c r="UKN8" s="809"/>
      <c r="UKO8" s="809"/>
      <c r="UKP8" s="809"/>
      <c r="UKQ8" s="809"/>
      <c r="UKR8" s="809"/>
      <c r="UKS8" s="809"/>
      <c r="UKT8" s="809"/>
      <c r="UKU8" s="809"/>
      <c r="UKV8" s="809"/>
      <c r="UKW8" s="809"/>
      <c r="UKX8" s="809"/>
      <c r="UKY8" s="809"/>
      <c r="UKZ8" s="809"/>
      <c r="ULA8" s="809"/>
      <c r="ULB8" s="809"/>
      <c r="ULC8" s="809"/>
      <c r="ULD8" s="809"/>
      <c r="ULE8" s="809"/>
      <c r="ULF8" s="809"/>
      <c r="ULG8" s="809"/>
      <c r="ULH8" s="809"/>
      <c r="ULI8" s="809"/>
      <c r="ULJ8" s="809"/>
      <c r="ULK8" s="809"/>
      <c r="ULL8" s="809"/>
      <c r="ULM8" s="809"/>
      <c r="ULN8" s="809"/>
      <c r="ULO8" s="809"/>
      <c r="ULP8" s="809"/>
      <c r="ULQ8" s="809"/>
      <c r="ULR8" s="809"/>
      <c r="ULS8" s="809"/>
      <c r="ULT8" s="809"/>
      <c r="ULU8" s="809"/>
      <c r="ULV8" s="809"/>
      <c r="ULW8" s="809"/>
      <c r="ULX8" s="809"/>
      <c r="ULY8" s="809"/>
      <c r="ULZ8" s="809"/>
      <c r="UMA8" s="809"/>
      <c r="UMB8" s="809"/>
      <c r="UMC8" s="809"/>
      <c r="UMD8" s="809"/>
      <c r="UME8" s="809"/>
      <c r="UMF8" s="809"/>
      <c r="UMG8" s="809"/>
      <c r="UMH8" s="809"/>
      <c r="UMI8" s="809"/>
      <c r="UMJ8" s="809"/>
      <c r="UMK8" s="809"/>
      <c r="UML8" s="809"/>
      <c r="UMM8" s="809"/>
      <c r="UMN8" s="809"/>
      <c r="UMO8" s="809"/>
      <c r="UMP8" s="809"/>
      <c r="UMQ8" s="809"/>
      <c r="UMR8" s="809"/>
      <c r="UMS8" s="809"/>
      <c r="UMT8" s="809"/>
      <c r="UMU8" s="809"/>
      <c r="UMV8" s="809"/>
      <c r="UMW8" s="809"/>
      <c r="UMX8" s="809"/>
      <c r="UMY8" s="809"/>
      <c r="UMZ8" s="809"/>
      <c r="UNA8" s="809"/>
      <c r="UNB8" s="809"/>
      <c r="UNC8" s="809"/>
      <c r="UND8" s="809"/>
      <c r="UNE8" s="809"/>
      <c r="UNF8" s="809"/>
      <c r="UNG8" s="809"/>
      <c r="UNH8" s="809"/>
      <c r="UNI8" s="809"/>
      <c r="UNJ8" s="809"/>
      <c r="UNK8" s="809"/>
      <c r="UNL8" s="809"/>
      <c r="UNM8" s="809"/>
      <c r="UNN8" s="809"/>
      <c r="UNO8" s="809"/>
      <c r="UNP8" s="809"/>
      <c r="UNQ8" s="809"/>
      <c r="UNR8" s="809"/>
      <c r="UNS8" s="809"/>
      <c r="UNT8" s="809"/>
      <c r="UNU8" s="809"/>
      <c r="UNV8" s="809"/>
      <c r="UNW8" s="809"/>
      <c r="UNX8" s="809"/>
      <c r="UNY8" s="809"/>
      <c r="UNZ8" s="809"/>
      <c r="UOA8" s="809"/>
      <c r="UOB8" s="809"/>
      <c r="UOC8" s="809"/>
      <c r="UOD8" s="809"/>
      <c r="UOE8" s="809"/>
      <c r="UOF8" s="809"/>
      <c r="UOG8" s="809"/>
      <c r="UOH8" s="809"/>
      <c r="UOI8" s="809"/>
      <c r="UOJ8" s="809"/>
      <c r="UOK8" s="809"/>
      <c r="UOL8" s="809"/>
      <c r="UOM8" s="809"/>
      <c r="UON8" s="809"/>
      <c r="UOO8" s="809"/>
      <c r="UOP8" s="809"/>
      <c r="UOQ8" s="809"/>
      <c r="UOR8" s="809"/>
      <c r="UOS8" s="809"/>
      <c r="UOT8" s="809"/>
      <c r="UOU8" s="809"/>
      <c r="UOV8" s="809"/>
      <c r="UOW8" s="809"/>
      <c r="UOX8" s="809"/>
      <c r="UOY8" s="809"/>
      <c r="UOZ8" s="809"/>
      <c r="UPA8" s="809"/>
      <c r="UPB8" s="809"/>
      <c r="UPC8" s="809"/>
      <c r="UPD8" s="809"/>
      <c r="UPE8" s="809"/>
      <c r="UPF8" s="809"/>
      <c r="UPG8" s="809"/>
      <c r="UPH8" s="809"/>
      <c r="UPI8" s="809"/>
      <c r="UPJ8" s="809"/>
      <c r="UPK8" s="809"/>
      <c r="UPL8" s="809"/>
      <c r="UPM8" s="809"/>
      <c r="UPN8" s="809"/>
      <c r="UPO8" s="809"/>
      <c r="UPP8" s="809"/>
      <c r="UPQ8" s="809"/>
      <c r="UPR8" s="809"/>
      <c r="UPS8" s="809"/>
      <c r="UPT8" s="809"/>
      <c r="UPU8" s="809"/>
      <c r="UPV8" s="809"/>
      <c r="UPW8" s="809"/>
      <c r="UPX8" s="809"/>
      <c r="UPY8" s="809"/>
      <c r="UPZ8" s="809"/>
      <c r="UQA8" s="809"/>
      <c r="UQB8" s="809"/>
      <c r="UQC8" s="809"/>
      <c r="UQD8" s="809"/>
      <c r="UQE8" s="809"/>
      <c r="UQF8" s="809"/>
      <c r="UQG8" s="809"/>
      <c r="UQH8" s="809"/>
      <c r="UQI8" s="809"/>
      <c r="UQJ8" s="809"/>
      <c r="UQK8" s="809"/>
      <c r="UQL8" s="809"/>
      <c r="UQM8" s="809"/>
      <c r="UQN8" s="809"/>
      <c r="UQO8" s="809"/>
      <c r="UQP8" s="809"/>
      <c r="UQQ8" s="809"/>
      <c r="UQR8" s="809"/>
      <c r="UQS8" s="809"/>
      <c r="UQT8" s="809"/>
      <c r="UQU8" s="809"/>
      <c r="UQV8" s="809"/>
      <c r="UQW8" s="809"/>
      <c r="UQX8" s="809"/>
      <c r="UQY8" s="809"/>
      <c r="UQZ8" s="809"/>
      <c r="URA8" s="809"/>
      <c r="URB8" s="809"/>
      <c r="URC8" s="809"/>
      <c r="URD8" s="809"/>
      <c r="URE8" s="809"/>
      <c r="URF8" s="809"/>
      <c r="URG8" s="809"/>
      <c r="URH8" s="809"/>
      <c r="URI8" s="809"/>
      <c r="URJ8" s="809"/>
      <c r="URK8" s="809"/>
      <c r="URL8" s="809"/>
      <c r="URM8" s="809"/>
      <c r="URN8" s="809"/>
      <c r="URO8" s="809"/>
      <c r="URP8" s="809"/>
      <c r="URQ8" s="809"/>
      <c r="URR8" s="809"/>
      <c r="URS8" s="809"/>
      <c r="URT8" s="809"/>
      <c r="URU8" s="809"/>
      <c r="URV8" s="809"/>
      <c r="URW8" s="809"/>
      <c r="URX8" s="809"/>
      <c r="URY8" s="809"/>
      <c r="URZ8" s="809"/>
      <c r="USA8" s="809"/>
      <c r="USB8" s="809"/>
      <c r="USC8" s="809"/>
      <c r="USD8" s="809"/>
      <c r="USE8" s="809"/>
      <c r="USF8" s="809"/>
      <c r="USG8" s="809"/>
      <c r="USH8" s="809"/>
      <c r="USI8" s="809"/>
      <c r="USJ8" s="809"/>
      <c r="USK8" s="809"/>
      <c r="USL8" s="809"/>
      <c r="USM8" s="809"/>
      <c r="USN8" s="809"/>
      <c r="USO8" s="809"/>
      <c r="USP8" s="809"/>
      <c r="USQ8" s="809"/>
      <c r="USR8" s="809"/>
      <c r="USS8" s="809"/>
      <c r="UST8" s="809"/>
      <c r="USU8" s="809"/>
      <c r="USV8" s="809"/>
      <c r="USW8" s="809"/>
      <c r="USX8" s="809"/>
      <c r="USY8" s="809"/>
      <c r="USZ8" s="809"/>
      <c r="UTA8" s="809"/>
      <c r="UTB8" s="809"/>
      <c r="UTC8" s="809"/>
      <c r="UTD8" s="809"/>
      <c r="UTE8" s="809"/>
      <c r="UTF8" s="809"/>
      <c r="UTG8" s="809"/>
      <c r="UTH8" s="809"/>
      <c r="UTI8" s="809"/>
      <c r="UTJ8" s="809"/>
      <c r="UTK8" s="809"/>
      <c r="UTL8" s="809"/>
      <c r="UTM8" s="809"/>
      <c r="UTN8" s="809"/>
      <c r="UTO8" s="809"/>
      <c r="UTP8" s="809"/>
      <c r="UTQ8" s="809"/>
      <c r="UTR8" s="809"/>
      <c r="UTS8" s="809"/>
      <c r="UTT8" s="809"/>
      <c r="UTU8" s="809"/>
      <c r="UTV8" s="809"/>
      <c r="UTW8" s="809"/>
      <c r="UTX8" s="809"/>
      <c r="UTY8" s="809"/>
      <c r="UTZ8" s="809"/>
      <c r="UUA8" s="809"/>
      <c r="UUB8" s="809"/>
      <c r="UUC8" s="809"/>
      <c r="UUD8" s="809"/>
      <c r="UUE8" s="809"/>
      <c r="UUF8" s="809"/>
      <c r="UUG8" s="809"/>
      <c r="UUH8" s="809"/>
      <c r="UUI8" s="809"/>
      <c r="UUJ8" s="809"/>
      <c r="UUK8" s="809"/>
      <c r="UUL8" s="809"/>
      <c r="UUM8" s="809"/>
      <c r="UUN8" s="809"/>
      <c r="UUO8" s="809"/>
      <c r="UUP8" s="809"/>
      <c r="UUQ8" s="809"/>
      <c r="UUR8" s="809"/>
      <c r="UUS8" s="809"/>
      <c r="UUT8" s="809"/>
      <c r="UUU8" s="809"/>
      <c r="UUV8" s="809"/>
      <c r="UUW8" s="809"/>
      <c r="UUX8" s="809"/>
      <c r="UUY8" s="809"/>
      <c r="UUZ8" s="809"/>
      <c r="UVA8" s="809"/>
      <c r="UVB8" s="809"/>
      <c r="UVC8" s="809"/>
      <c r="UVD8" s="809"/>
      <c r="UVE8" s="809"/>
      <c r="UVF8" s="809"/>
      <c r="UVG8" s="809"/>
      <c r="UVH8" s="809"/>
      <c r="UVI8" s="809"/>
      <c r="UVJ8" s="809"/>
      <c r="UVK8" s="809"/>
      <c r="UVL8" s="809"/>
      <c r="UVM8" s="809"/>
      <c r="UVN8" s="809"/>
      <c r="UVO8" s="809"/>
      <c r="UVP8" s="809"/>
      <c r="UVQ8" s="809"/>
      <c r="UVR8" s="809"/>
      <c r="UVS8" s="809"/>
      <c r="UVT8" s="809"/>
      <c r="UVU8" s="809"/>
      <c r="UVV8" s="809"/>
      <c r="UVW8" s="809"/>
      <c r="UVX8" s="809"/>
      <c r="UVY8" s="809"/>
      <c r="UVZ8" s="809"/>
      <c r="UWA8" s="809"/>
      <c r="UWB8" s="809"/>
      <c r="UWC8" s="809"/>
      <c r="UWD8" s="809"/>
      <c r="UWE8" s="809"/>
      <c r="UWF8" s="809"/>
      <c r="UWG8" s="809"/>
      <c r="UWH8" s="809"/>
      <c r="UWI8" s="809"/>
      <c r="UWJ8" s="809"/>
      <c r="UWK8" s="809"/>
      <c r="UWL8" s="809"/>
      <c r="UWM8" s="809"/>
      <c r="UWN8" s="809"/>
      <c r="UWO8" s="809"/>
      <c r="UWP8" s="809"/>
      <c r="UWQ8" s="809"/>
      <c r="UWR8" s="809"/>
      <c r="UWS8" s="809"/>
      <c r="UWT8" s="809"/>
      <c r="UWU8" s="809"/>
      <c r="UWV8" s="809"/>
      <c r="UWW8" s="809"/>
      <c r="UWX8" s="809"/>
      <c r="UWY8" s="809"/>
      <c r="UWZ8" s="809"/>
      <c r="UXA8" s="809"/>
      <c r="UXB8" s="809"/>
      <c r="UXC8" s="809"/>
      <c r="UXD8" s="809"/>
      <c r="UXE8" s="809"/>
      <c r="UXF8" s="809"/>
      <c r="UXG8" s="809"/>
      <c r="UXH8" s="809"/>
      <c r="UXI8" s="809"/>
      <c r="UXJ8" s="809"/>
      <c r="UXK8" s="809"/>
      <c r="UXL8" s="809"/>
      <c r="UXM8" s="809"/>
      <c r="UXN8" s="809"/>
      <c r="UXO8" s="809"/>
      <c r="UXP8" s="809"/>
      <c r="UXQ8" s="809"/>
      <c r="UXR8" s="809"/>
      <c r="UXS8" s="809"/>
      <c r="UXT8" s="809"/>
      <c r="UXU8" s="809"/>
      <c r="UXV8" s="809"/>
      <c r="UXW8" s="809"/>
      <c r="UXX8" s="809"/>
      <c r="UXY8" s="809"/>
      <c r="UXZ8" s="809"/>
      <c r="UYA8" s="809"/>
      <c r="UYB8" s="809"/>
      <c r="UYC8" s="809"/>
      <c r="UYD8" s="809"/>
      <c r="UYE8" s="809"/>
      <c r="UYF8" s="809"/>
      <c r="UYG8" s="809"/>
      <c r="UYH8" s="809"/>
      <c r="UYI8" s="809"/>
      <c r="UYJ8" s="809"/>
      <c r="UYK8" s="809"/>
      <c r="UYL8" s="809"/>
      <c r="UYM8" s="809"/>
      <c r="UYN8" s="809"/>
      <c r="UYO8" s="809"/>
      <c r="UYP8" s="809"/>
      <c r="UYQ8" s="809"/>
      <c r="UYR8" s="809"/>
      <c r="UYS8" s="809"/>
      <c r="UYT8" s="809"/>
      <c r="UYU8" s="809"/>
      <c r="UYV8" s="809"/>
      <c r="UYW8" s="809"/>
      <c r="UYX8" s="809"/>
      <c r="UYY8" s="809"/>
      <c r="UYZ8" s="809"/>
      <c r="UZA8" s="809"/>
      <c r="UZB8" s="809"/>
      <c r="UZC8" s="809"/>
      <c r="UZD8" s="809"/>
      <c r="UZE8" s="809"/>
      <c r="UZF8" s="809"/>
      <c r="UZG8" s="809"/>
      <c r="UZH8" s="809"/>
      <c r="UZI8" s="809"/>
      <c r="UZJ8" s="809"/>
      <c r="UZK8" s="809"/>
      <c r="UZL8" s="809"/>
      <c r="UZM8" s="809"/>
      <c r="UZN8" s="809"/>
      <c r="UZO8" s="809"/>
      <c r="UZP8" s="809"/>
      <c r="UZQ8" s="809"/>
      <c r="UZR8" s="809"/>
      <c r="UZS8" s="809"/>
      <c r="UZT8" s="809"/>
      <c r="UZU8" s="809"/>
      <c r="UZV8" s="809"/>
      <c r="UZW8" s="809"/>
      <c r="UZX8" s="809"/>
      <c r="UZY8" s="809"/>
      <c r="UZZ8" s="809"/>
      <c r="VAA8" s="809"/>
      <c r="VAB8" s="809"/>
      <c r="VAC8" s="809"/>
      <c r="VAD8" s="809"/>
      <c r="VAE8" s="809"/>
      <c r="VAF8" s="809"/>
      <c r="VAG8" s="809"/>
      <c r="VAH8" s="809"/>
      <c r="VAI8" s="809"/>
      <c r="VAJ8" s="809"/>
      <c r="VAK8" s="809"/>
      <c r="VAL8" s="809"/>
      <c r="VAM8" s="809"/>
      <c r="VAN8" s="809"/>
      <c r="VAO8" s="809"/>
      <c r="VAP8" s="809"/>
      <c r="VAQ8" s="809"/>
      <c r="VAR8" s="809"/>
      <c r="VAS8" s="809"/>
      <c r="VAT8" s="809"/>
      <c r="VAU8" s="809"/>
      <c r="VAV8" s="809"/>
      <c r="VAW8" s="809"/>
      <c r="VAX8" s="809"/>
      <c r="VAY8" s="809"/>
      <c r="VAZ8" s="809"/>
      <c r="VBA8" s="809"/>
      <c r="VBB8" s="809"/>
      <c r="VBC8" s="809"/>
      <c r="VBD8" s="809"/>
      <c r="VBE8" s="809"/>
      <c r="VBF8" s="809"/>
      <c r="VBG8" s="809"/>
      <c r="VBH8" s="809"/>
      <c r="VBI8" s="809"/>
      <c r="VBJ8" s="809"/>
      <c r="VBK8" s="809"/>
      <c r="VBL8" s="809"/>
      <c r="VBM8" s="809"/>
      <c r="VBN8" s="809"/>
      <c r="VBO8" s="809"/>
      <c r="VBP8" s="809"/>
      <c r="VBQ8" s="809"/>
      <c r="VBR8" s="809"/>
      <c r="VBS8" s="809"/>
      <c r="VBT8" s="809"/>
      <c r="VBU8" s="809"/>
      <c r="VBV8" s="809"/>
      <c r="VBW8" s="809"/>
      <c r="VBX8" s="809"/>
      <c r="VBY8" s="809"/>
      <c r="VBZ8" s="809"/>
      <c r="VCA8" s="809"/>
      <c r="VCB8" s="809"/>
      <c r="VCC8" s="809"/>
      <c r="VCD8" s="809"/>
      <c r="VCE8" s="809"/>
      <c r="VCF8" s="809"/>
      <c r="VCG8" s="809"/>
      <c r="VCH8" s="809"/>
      <c r="VCI8" s="809"/>
      <c r="VCJ8" s="809"/>
      <c r="VCK8" s="809"/>
      <c r="VCL8" s="809"/>
      <c r="VCM8" s="809"/>
      <c r="VCN8" s="809"/>
      <c r="VCO8" s="809"/>
      <c r="VCP8" s="809"/>
      <c r="VCQ8" s="809"/>
      <c r="VCR8" s="809"/>
      <c r="VCS8" s="809"/>
      <c r="VCT8" s="809"/>
      <c r="VCU8" s="809"/>
      <c r="VCV8" s="809"/>
      <c r="VCW8" s="809"/>
      <c r="VCX8" s="809"/>
      <c r="VCY8" s="809"/>
      <c r="VCZ8" s="809"/>
      <c r="VDA8" s="809"/>
      <c r="VDB8" s="809"/>
      <c r="VDC8" s="809"/>
      <c r="VDD8" s="809"/>
      <c r="VDE8" s="809"/>
      <c r="VDF8" s="809"/>
      <c r="VDG8" s="809"/>
      <c r="VDH8" s="809"/>
      <c r="VDI8" s="809"/>
      <c r="VDJ8" s="809"/>
      <c r="VDK8" s="809"/>
      <c r="VDL8" s="809"/>
      <c r="VDM8" s="809"/>
      <c r="VDN8" s="809"/>
      <c r="VDO8" s="809"/>
      <c r="VDP8" s="809"/>
      <c r="VDQ8" s="809"/>
      <c r="VDR8" s="809"/>
      <c r="VDS8" s="809"/>
      <c r="VDT8" s="809"/>
      <c r="VDU8" s="809"/>
      <c r="VDV8" s="809"/>
      <c r="VDW8" s="809"/>
      <c r="VDX8" s="809"/>
      <c r="VDY8" s="809"/>
      <c r="VDZ8" s="809"/>
      <c r="VEA8" s="809"/>
      <c r="VEB8" s="809"/>
      <c r="VEC8" s="809"/>
      <c r="VED8" s="809"/>
      <c r="VEE8" s="809"/>
      <c r="VEF8" s="809"/>
      <c r="VEG8" s="809"/>
      <c r="VEH8" s="809"/>
      <c r="VEI8" s="809"/>
      <c r="VEJ8" s="809"/>
      <c r="VEK8" s="809"/>
      <c r="VEL8" s="809"/>
      <c r="VEM8" s="809"/>
      <c r="VEN8" s="809"/>
      <c r="VEO8" s="809"/>
      <c r="VEP8" s="809"/>
      <c r="VEQ8" s="809"/>
      <c r="VER8" s="809"/>
      <c r="VES8" s="809"/>
      <c r="VET8" s="809"/>
      <c r="VEU8" s="809"/>
      <c r="VEV8" s="809"/>
      <c r="VEW8" s="809"/>
      <c r="VEX8" s="809"/>
      <c r="VEY8" s="809"/>
      <c r="VEZ8" s="809"/>
      <c r="VFA8" s="809"/>
      <c r="VFB8" s="809"/>
      <c r="VFC8" s="809"/>
      <c r="VFD8" s="809"/>
      <c r="VFE8" s="809"/>
      <c r="VFF8" s="809"/>
      <c r="VFG8" s="809"/>
      <c r="VFH8" s="809"/>
      <c r="VFI8" s="809"/>
      <c r="VFJ8" s="809"/>
      <c r="VFK8" s="809"/>
      <c r="VFL8" s="809"/>
      <c r="VFM8" s="809"/>
      <c r="VFN8" s="809"/>
      <c r="VFO8" s="809"/>
      <c r="VFP8" s="809"/>
      <c r="VFQ8" s="809"/>
      <c r="VFR8" s="809"/>
      <c r="VFS8" s="809"/>
      <c r="VFT8" s="809"/>
      <c r="VFU8" s="809"/>
      <c r="VFV8" s="809"/>
      <c r="VFW8" s="809"/>
      <c r="VFX8" s="809"/>
      <c r="VFY8" s="809"/>
      <c r="VFZ8" s="809"/>
      <c r="VGA8" s="809"/>
      <c r="VGB8" s="809"/>
      <c r="VGC8" s="809"/>
      <c r="VGD8" s="809"/>
      <c r="VGE8" s="809"/>
      <c r="VGF8" s="809"/>
      <c r="VGG8" s="809"/>
      <c r="VGH8" s="809"/>
      <c r="VGI8" s="809"/>
      <c r="VGJ8" s="809"/>
      <c r="VGK8" s="809"/>
      <c r="VGL8" s="809"/>
      <c r="VGM8" s="809"/>
      <c r="VGN8" s="809"/>
      <c r="VGO8" s="809"/>
      <c r="VGP8" s="809"/>
      <c r="VGQ8" s="809"/>
      <c r="VGR8" s="809"/>
      <c r="VGS8" s="809"/>
      <c r="VGT8" s="809"/>
      <c r="VGU8" s="809"/>
      <c r="VGV8" s="809"/>
      <c r="VGW8" s="809"/>
      <c r="VGX8" s="809"/>
      <c r="VGY8" s="809"/>
      <c r="VGZ8" s="809"/>
      <c r="VHA8" s="809"/>
      <c r="VHB8" s="809"/>
      <c r="VHC8" s="809"/>
      <c r="VHD8" s="809"/>
      <c r="VHE8" s="809"/>
      <c r="VHF8" s="809"/>
      <c r="VHG8" s="809"/>
      <c r="VHH8" s="809"/>
      <c r="VHI8" s="809"/>
      <c r="VHJ8" s="809"/>
      <c r="VHK8" s="809"/>
      <c r="VHL8" s="809"/>
      <c r="VHM8" s="809"/>
      <c r="VHN8" s="809"/>
      <c r="VHO8" s="809"/>
      <c r="VHP8" s="809"/>
      <c r="VHQ8" s="809"/>
      <c r="VHR8" s="809"/>
      <c r="VHS8" s="809"/>
      <c r="VHT8" s="809"/>
      <c r="VHU8" s="809"/>
      <c r="VHV8" s="809"/>
      <c r="VHW8" s="809"/>
      <c r="VHX8" s="809"/>
      <c r="VHY8" s="809"/>
      <c r="VHZ8" s="809"/>
      <c r="VIA8" s="809"/>
      <c r="VIB8" s="809"/>
      <c r="VIC8" s="809"/>
      <c r="VID8" s="809"/>
      <c r="VIE8" s="809"/>
      <c r="VIF8" s="809"/>
      <c r="VIG8" s="809"/>
      <c r="VIH8" s="809"/>
      <c r="VII8" s="809"/>
      <c r="VIJ8" s="809"/>
      <c r="VIK8" s="809"/>
      <c r="VIL8" s="809"/>
      <c r="VIM8" s="809"/>
      <c r="VIN8" s="809"/>
      <c r="VIO8" s="809"/>
      <c r="VIP8" s="809"/>
      <c r="VIQ8" s="809"/>
      <c r="VIR8" s="809"/>
      <c r="VIS8" s="809"/>
      <c r="VIT8" s="809"/>
      <c r="VIU8" s="809"/>
      <c r="VIV8" s="809"/>
      <c r="VIW8" s="809"/>
      <c r="VIX8" s="809"/>
      <c r="VIY8" s="809"/>
      <c r="VIZ8" s="809"/>
      <c r="VJA8" s="809"/>
      <c r="VJB8" s="809"/>
      <c r="VJC8" s="809"/>
      <c r="VJD8" s="809"/>
      <c r="VJE8" s="809"/>
      <c r="VJF8" s="809"/>
      <c r="VJG8" s="809"/>
      <c r="VJH8" s="809"/>
      <c r="VJI8" s="809"/>
      <c r="VJJ8" s="809"/>
      <c r="VJK8" s="809"/>
      <c r="VJL8" s="809"/>
      <c r="VJM8" s="809"/>
      <c r="VJN8" s="809"/>
      <c r="VJO8" s="809"/>
      <c r="VJP8" s="809"/>
      <c r="VJQ8" s="809"/>
      <c r="VJR8" s="809"/>
      <c r="VJS8" s="809"/>
      <c r="VJT8" s="809"/>
      <c r="VJU8" s="809"/>
      <c r="VJV8" s="809"/>
      <c r="VJW8" s="809"/>
      <c r="VJX8" s="809"/>
      <c r="VJY8" s="809"/>
      <c r="VJZ8" s="809"/>
      <c r="VKA8" s="809"/>
      <c r="VKB8" s="809"/>
      <c r="VKC8" s="809"/>
      <c r="VKD8" s="809"/>
      <c r="VKE8" s="809"/>
      <c r="VKF8" s="809"/>
      <c r="VKG8" s="809"/>
      <c r="VKH8" s="809"/>
      <c r="VKI8" s="809"/>
      <c r="VKJ8" s="809"/>
      <c r="VKK8" s="809"/>
      <c r="VKL8" s="809"/>
      <c r="VKM8" s="809"/>
      <c r="VKN8" s="809"/>
      <c r="VKO8" s="809"/>
      <c r="VKP8" s="809"/>
      <c r="VKQ8" s="809"/>
      <c r="VKR8" s="809"/>
      <c r="VKS8" s="809"/>
      <c r="VKT8" s="809"/>
      <c r="VKU8" s="809"/>
      <c r="VKV8" s="809"/>
      <c r="VKW8" s="809"/>
      <c r="VKX8" s="809"/>
      <c r="VKY8" s="809"/>
      <c r="VKZ8" s="809"/>
      <c r="VLA8" s="809"/>
      <c r="VLB8" s="809"/>
      <c r="VLC8" s="809"/>
      <c r="VLD8" s="809"/>
      <c r="VLE8" s="809"/>
      <c r="VLF8" s="809"/>
      <c r="VLG8" s="809"/>
      <c r="VLH8" s="809"/>
      <c r="VLI8" s="809"/>
      <c r="VLJ8" s="809"/>
      <c r="VLK8" s="809"/>
      <c r="VLL8" s="809"/>
      <c r="VLM8" s="809"/>
      <c r="VLN8" s="809"/>
      <c r="VLO8" s="809"/>
      <c r="VLP8" s="809"/>
      <c r="VLQ8" s="809"/>
      <c r="VLR8" s="809"/>
      <c r="VLS8" s="809"/>
      <c r="VLT8" s="809"/>
      <c r="VLU8" s="809"/>
      <c r="VLV8" s="809"/>
      <c r="VLW8" s="809"/>
      <c r="VLX8" s="809"/>
      <c r="VLY8" s="809"/>
      <c r="VLZ8" s="809"/>
      <c r="VMA8" s="809"/>
      <c r="VMB8" s="809"/>
      <c r="VMC8" s="809"/>
      <c r="VMD8" s="809"/>
      <c r="VME8" s="809"/>
      <c r="VMF8" s="809"/>
      <c r="VMG8" s="809"/>
      <c r="VMH8" s="809"/>
      <c r="VMI8" s="809"/>
      <c r="VMJ8" s="809"/>
      <c r="VMK8" s="809"/>
      <c r="VML8" s="809"/>
      <c r="VMM8" s="809"/>
      <c r="VMN8" s="809"/>
      <c r="VMO8" s="809"/>
      <c r="VMP8" s="809"/>
      <c r="VMQ8" s="809"/>
      <c r="VMR8" s="809"/>
      <c r="VMS8" s="809"/>
      <c r="VMT8" s="809"/>
      <c r="VMU8" s="809"/>
      <c r="VMV8" s="809"/>
      <c r="VMW8" s="809"/>
      <c r="VMX8" s="809"/>
      <c r="VMY8" s="809"/>
      <c r="VMZ8" s="809"/>
      <c r="VNA8" s="809"/>
      <c r="VNB8" s="809"/>
      <c r="VNC8" s="809"/>
      <c r="VND8" s="809"/>
      <c r="VNE8" s="809"/>
      <c r="VNF8" s="809"/>
      <c r="VNG8" s="809"/>
      <c r="VNH8" s="809"/>
      <c r="VNI8" s="809"/>
      <c r="VNJ8" s="809"/>
      <c r="VNK8" s="809"/>
      <c r="VNL8" s="809"/>
      <c r="VNM8" s="809"/>
      <c r="VNN8" s="809"/>
      <c r="VNO8" s="809"/>
      <c r="VNP8" s="809"/>
      <c r="VNQ8" s="809"/>
      <c r="VNR8" s="809"/>
      <c r="VNS8" s="809"/>
      <c r="VNT8" s="809"/>
      <c r="VNU8" s="809"/>
      <c r="VNV8" s="809"/>
      <c r="VNW8" s="809"/>
      <c r="VNX8" s="809"/>
      <c r="VNY8" s="809"/>
      <c r="VNZ8" s="809"/>
      <c r="VOA8" s="809"/>
      <c r="VOB8" s="809"/>
      <c r="VOC8" s="809"/>
      <c r="VOD8" s="809"/>
      <c r="VOE8" s="809"/>
      <c r="VOF8" s="809"/>
      <c r="VOG8" s="809"/>
      <c r="VOH8" s="809"/>
      <c r="VOI8" s="809"/>
      <c r="VOJ8" s="809"/>
      <c r="VOK8" s="809"/>
      <c r="VOL8" s="809"/>
      <c r="VOM8" s="809"/>
      <c r="VON8" s="809"/>
      <c r="VOO8" s="809"/>
      <c r="VOP8" s="809"/>
      <c r="VOQ8" s="809"/>
      <c r="VOR8" s="809"/>
      <c r="VOS8" s="809"/>
      <c r="VOT8" s="809"/>
      <c r="VOU8" s="809"/>
      <c r="VOV8" s="809"/>
      <c r="VOW8" s="809"/>
      <c r="VOX8" s="809"/>
      <c r="VOY8" s="809"/>
      <c r="VOZ8" s="809"/>
      <c r="VPA8" s="809"/>
      <c r="VPB8" s="809"/>
      <c r="VPC8" s="809"/>
      <c r="VPD8" s="809"/>
      <c r="VPE8" s="809"/>
      <c r="VPF8" s="809"/>
      <c r="VPG8" s="809"/>
      <c r="VPH8" s="809"/>
      <c r="VPI8" s="809"/>
      <c r="VPJ8" s="809"/>
      <c r="VPK8" s="809"/>
      <c r="VPL8" s="809"/>
      <c r="VPM8" s="809"/>
      <c r="VPN8" s="809"/>
      <c r="VPO8" s="809"/>
      <c r="VPP8" s="809"/>
      <c r="VPQ8" s="809"/>
      <c r="VPR8" s="809"/>
      <c r="VPS8" s="809"/>
      <c r="VPT8" s="809"/>
      <c r="VPU8" s="809"/>
      <c r="VPV8" s="809"/>
      <c r="VPW8" s="809"/>
      <c r="VPX8" s="809"/>
      <c r="VPY8" s="809"/>
      <c r="VPZ8" s="809"/>
      <c r="VQA8" s="809"/>
      <c r="VQB8" s="809"/>
      <c r="VQC8" s="809"/>
      <c r="VQD8" s="809"/>
      <c r="VQE8" s="809"/>
      <c r="VQF8" s="809"/>
      <c r="VQG8" s="809"/>
      <c r="VQH8" s="809"/>
      <c r="VQI8" s="809"/>
      <c r="VQJ8" s="809"/>
      <c r="VQK8" s="809"/>
      <c r="VQL8" s="809"/>
      <c r="VQM8" s="809"/>
      <c r="VQN8" s="809"/>
      <c r="VQO8" s="809"/>
      <c r="VQP8" s="809"/>
      <c r="VQQ8" s="809"/>
      <c r="VQR8" s="809"/>
      <c r="VQS8" s="809"/>
      <c r="VQT8" s="809"/>
      <c r="VQU8" s="809"/>
      <c r="VQV8" s="809"/>
      <c r="VQW8" s="809"/>
      <c r="VQX8" s="809"/>
      <c r="VQY8" s="809"/>
      <c r="VQZ8" s="809"/>
      <c r="VRA8" s="809"/>
      <c r="VRB8" s="809"/>
      <c r="VRC8" s="809"/>
      <c r="VRD8" s="809"/>
      <c r="VRE8" s="809"/>
      <c r="VRF8" s="809"/>
      <c r="VRG8" s="809"/>
      <c r="VRH8" s="809"/>
      <c r="VRI8" s="809"/>
      <c r="VRJ8" s="809"/>
      <c r="VRK8" s="809"/>
      <c r="VRL8" s="809"/>
      <c r="VRM8" s="809"/>
      <c r="VRN8" s="809"/>
      <c r="VRO8" s="809"/>
      <c r="VRP8" s="809"/>
      <c r="VRQ8" s="809"/>
      <c r="VRR8" s="809"/>
      <c r="VRS8" s="809"/>
      <c r="VRT8" s="809"/>
      <c r="VRU8" s="809"/>
      <c r="VRV8" s="809"/>
      <c r="VRW8" s="809"/>
      <c r="VRX8" s="809"/>
      <c r="VRY8" s="809"/>
      <c r="VRZ8" s="809"/>
      <c r="VSA8" s="809"/>
      <c r="VSB8" s="809"/>
      <c r="VSC8" s="809"/>
      <c r="VSD8" s="809"/>
      <c r="VSE8" s="809"/>
      <c r="VSF8" s="809"/>
      <c r="VSG8" s="809"/>
      <c r="VSH8" s="809"/>
      <c r="VSI8" s="809"/>
      <c r="VSJ8" s="809"/>
      <c r="VSK8" s="809"/>
      <c r="VSL8" s="809"/>
      <c r="VSM8" s="809"/>
      <c r="VSN8" s="809"/>
      <c r="VSO8" s="809"/>
      <c r="VSP8" s="809"/>
      <c r="VSQ8" s="809"/>
      <c r="VSR8" s="809"/>
      <c r="VSS8" s="809"/>
      <c r="VST8" s="809"/>
      <c r="VSU8" s="809"/>
      <c r="VSV8" s="809"/>
      <c r="VSW8" s="809"/>
      <c r="VSX8" s="809"/>
      <c r="VSY8" s="809"/>
      <c r="VSZ8" s="809"/>
      <c r="VTA8" s="809"/>
      <c r="VTB8" s="809"/>
      <c r="VTC8" s="809"/>
      <c r="VTD8" s="809"/>
      <c r="VTE8" s="809"/>
      <c r="VTF8" s="809"/>
      <c r="VTG8" s="809"/>
      <c r="VTH8" s="809"/>
      <c r="VTI8" s="809"/>
      <c r="VTJ8" s="809"/>
      <c r="VTK8" s="809"/>
      <c r="VTL8" s="809"/>
      <c r="VTM8" s="809"/>
      <c r="VTN8" s="809"/>
      <c r="VTO8" s="809"/>
      <c r="VTP8" s="809"/>
      <c r="VTQ8" s="809"/>
      <c r="VTR8" s="809"/>
      <c r="VTS8" s="809"/>
      <c r="VTT8" s="809"/>
      <c r="VTU8" s="809"/>
      <c r="VTV8" s="809"/>
      <c r="VTW8" s="809"/>
      <c r="VTX8" s="809"/>
      <c r="VTY8" s="809"/>
      <c r="VTZ8" s="809"/>
      <c r="VUA8" s="809"/>
      <c r="VUB8" s="809"/>
      <c r="VUC8" s="809"/>
      <c r="VUD8" s="809"/>
      <c r="VUE8" s="809"/>
      <c r="VUF8" s="809"/>
      <c r="VUG8" s="809"/>
      <c r="VUH8" s="809"/>
      <c r="VUI8" s="809"/>
      <c r="VUJ8" s="809"/>
      <c r="VUK8" s="809"/>
      <c r="VUL8" s="809"/>
      <c r="VUM8" s="809"/>
      <c r="VUN8" s="809"/>
      <c r="VUO8" s="809"/>
      <c r="VUP8" s="809"/>
      <c r="VUQ8" s="809"/>
      <c r="VUR8" s="809"/>
      <c r="VUS8" s="809"/>
      <c r="VUT8" s="809"/>
      <c r="VUU8" s="809"/>
      <c r="VUV8" s="809"/>
      <c r="VUW8" s="809"/>
      <c r="VUX8" s="809"/>
      <c r="VUY8" s="809"/>
      <c r="VUZ8" s="809"/>
      <c r="VVA8" s="809"/>
      <c r="VVB8" s="809"/>
      <c r="VVC8" s="809"/>
      <c r="VVD8" s="809"/>
      <c r="VVE8" s="809"/>
      <c r="VVF8" s="809"/>
      <c r="VVG8" s="809"/>
      <c r="VVH8" s="809"/>
      <c r="VVI8" s="809"/>
      <c r="VVJ8" s="809"/>
      <c r="VVK8" s="809"/>
      <c r="VVL8" s="809"/>
      <c r="VVM8" s="809"/>
      <c r="VVN8" s="809"/>
      <c r="VVO8" s="809"/>
      <c r="VVP8" s="809"/>
      <c r="VVQ8" s="809"/>
      <c r="VVR8" s="809"/>
      <c r="VVS8" s="809"/>
      <c r="VVT8" s="809"/>
      <c r="VVU8" s="809"/>
      <c r="VVV8" s="809"/>
      <c r="VVW8" s="809"/>
      <c r="VVX8" s="809"/>
      <c r="VVY8" s="809"/>
      <c r="VVZ8" s="809"/>
      <c r="VWA8" s="809"/>
      <c r="VWB8" s="809"/>
      <c r="VWC8" s="809"/>
      <c r="VWD8" s="809"/>
      <c r="VWE8" s="809"/>
      <c r="VWF8" s="809"/>
      <c r="VWG8" s="809"/>
      <c r="VWH8" s="809"/>
      <c r="VWI8" s="809"/>
      <c r="VWJ8" s="809"/>
      <c r="VWK8" s="809"/>
      <c r="VWL8" s="809"/>
      <c r="VWM8" s="809"/>
      <c r="VWN8" s="809"/>
      <c r="VWO8" s="809"/>
      <c r="VWP8" s="809"/>
      <c r="VWQ8" s="809"/>
      <c r="VWR8" s="809"/>
      <c r="VWS8" s="809"/>
      <c r="VWT8" s="809"/>
      <c r="VWU8" s="809"/>
      <c r="VWV8" s="809"/>
      <c r="VWW8" s="809"/>
      <c r="VWX8" s="809"/>
      <c r="VWY8" s="809"/>
      <c r="VWZ8" s="809"/>
      <c r="VXA8" s="809"/>
      <c r="VXB8" s="809"/>
      <c r="VXC8" s="809"/>
      <c r="VXD8" s="809"/>
      <c r="VXE8" s="809"/>
      <c r="VXF8" s="809"/>
      <c r="VXG8" s="809"/>
      <c r="VXH8" s="809"/>
      <c r="VXI8" s="809"/>
      <c r="VXJ8" s="809"/>
      <c r="VXK8" s="809"/>
      <c r="VXL8" s="809"/>
      <c r="VXM8" s="809"/>
      <c r="VXN8" s="809"/>
      <c r="VXO8" s="809"/>
      <c r="VXP8" s="809"/>
      <c r="VXQ8" s="809"/>
      <c r="VXR8" s="809"/>
      <c r="VXS8" s="809"/>
      <c r="VXT8" s="809"/>
      <c r="VXU8" s="809"/>
      <c r="VXV8" s="809"/>
      <c r="VXW8" s="809"/>
      <c r="VXX8" s="809"/>
      <c r="VXY8" s="809"/>
      <c r="VXZ8" s="809"/>
      <c r="VYA8" s="809"/>
      <c r="VYB8" s="809"/>
      <c r="VYC8" s="809"/>
      <c r="VYD8" s="809"/>
      <c r="VYE8" s="809"/>
      <c r="VYF8" s="809"/>
      <c r="VYG8" s="809"/>
      <c r="VYH8" s="809"/>
      <c r="VYI8" s="809"/>
      <c r="VYJ8" s="809"/>
      <c r="VYK8" s="809"/>
      <c r="VYL8" s="809"/>
      <c r="VYM8" s="809"/>
      <c r="VYN8" s="809"/>
      <c r="VYO8" s="809"/>
      <c r="VYP8" s="809"/>
      <c r="VYQ8" s="809"/>
      <c r="VYR8" s="809"/>
      <c r="VYS8" s="809"/>
      <c r="VYT8" s="809"/>
      <c r="VYU8" s="809"/>
      <c r="VYV8" s="809"/>
      <c r="VYW8" s="809"/>
      <c r="VYX8" s="809"/>
      <c r="VYY8" s="809"/>
      <c r="VYZ8" s="809"/>
      <c r="VZA8" s="809"/>
      <c r="VZB8" s="809"/>
      <c r="VZC8" s="809"/>
      <c r="VZD8" s="809"/>
      <c r="VZE8" s="809"/>
      <c r="VZF8" s="809"/>
      <c r="VZG8" s="809"/>
      <c r="VZH8" s="809"/>
      <c r="VZI8" s="809"/>
      <c r="VZJ8" s="809"/>
      <c r="VZK8" s="809"/>
      <c r="VZL8" s="809"/>
      <c r="VZM8" s="809"/>
      <c r="VZN8" s="809"/>
      <c r="VZO8" s="809"/>
      <c r="VZP8" s="809"/>
      <c r="VZQ8" s="809"/>
      <c r="VZR8" s="809"/>
      <c r="VZS8" s="809"/>
      <c r="VZT8" s="809"/>
      <c r="VZU8" s="809"/>
      <c r="VZV8" s="809"/>
      <c r="VZW8" s="809"/>
      <c r="VZX8" s="809"/>
      <c r="VZY8" s="809"/>
      <c r="VZZ8" s="809"/>
      <c r="WAA8" s="809"/>
      <c r="WAB8" s="809"/>
      <c r="WAC8" s="809"/>
      <c r="WAD8" s="809"/>
      <c r="WAE8" s="809"/>
      <c r="WAF8" s="809"/>
      <c r="WAG8" s="809"/>
      <c r="WAH8" s="809"/>
      <c r="WAI8" s="809"/>
      <c r="WAJ8" s="809"/>
      <c r="WAK8" s="809"/>
      <c r="WAL8" s="809"/>
      <c r="WAM8" s="809"/>
      <c r="WAN8" s="809"/>
      <c r="WAO8" s="809"/>
      <c r="WAP8" s="809"/>
      <c r="WAQ8" s="809"/>
      <c r="WAR8" s="809"/>
      <c r="WAS8" s="809"/>
      <c r="WAT8" s="809"/>
      <c r="WAU8" s="809"/>
      <c r="WAV8" s="809"/>
      <c r="WAW8" s="809"/>
      <c r="WAX8" s="809"/>
      <c r="WAY8" s="809"/>
      <c r="WAZ8" s="809"/>
      <c r="WBA8" s="809"/>
      <c r="WBB8" s="809"/>
      <c r="WBC8" s="809"/>
      <c r="WBD8" s="809"/>
      <c r="WBE8" s="809"/>
      <c r="WBF8" s="809"/>
      <c r="WBG8" s="809"/>
      <c r="WBH8" s="809"/>
      <c r="WBI8" s="809"/>
      <c r="WBJ8" s="809"/>
      <c r="WBK8" s="809"/>
      <c r="WBL8" s="809"/>
      <c r="WBM8" s="809"/>
      <c r="WBN8" s="809"/>
      <c r="WBO8" s="809"/>
      <c r="WBP8" s="809"/>
      <c r="WBQ8" s="809"/>
      <c r="WBR8" s="809"/>
      <c r="WBS8" s="809"/>
      <c r="WBT8" s="809"/>
      <c r="WBU8" s="809"/>
      <c r="WBV8" s="809"/>
      <c r="WBW8" s="809"/>
      <c r="WBX8" s="809"/>
      <c r="WBY8" s="809"/>
      <c r="WBZ8" s="809"/>
      <c r="WCA8" s="809"/>
      <c r="WCB8" s="809"/>
      <c r="WCC8" s="809"/>
      <c r="WCD8" s="809"/>
      <c r="WCE8" s="809"/>
      <c r="WCF8" s="809"/>
      <c r="WCG8" s="809"/>
      <c r="WCH8" s="809"/>
      <c r="WCI8" s="809"/>
      <c r="WCJ8" s="809"/>
      <c r="WCK8" s="809"/>
      <c r="WCL8" s="809"/>
      <c r="WCM8" s="809"/>
      <c r="WCN8" s="809"/>
      <c r="WCO8" s="809"/>
      <c r="WCP8" s="809"/>
      <c r="WCQ8" s="809"/>
      <c r="WCR8" s="809"/>
      <c r="WCS8" s="809"/>
      <c r="WCT8" s="809"/>
      <c r="WCU8" s="809"/>
      <c r="WCV8" s="809"/>
      <c r="WCW8" s="809"/>
      <c r="WCX8" s="809"/>
      <c r="WCY8" s="809"/>
      <c r="WCZ8" s="809"/>
      <c r="WDA8" s="809"/>
      <c r="WDB8" s="809"/>
      <c r="WDC8" s="809"/>
      <c r="WDD8" s="809"/>
      <c r="WDE8" s="809"/>
      <c r="WDF8" s="809"/>
      <c r="WDG8" s="809"/>
      <c r="WDH8" s="809"/>
      <c r="WDI8" s="809"/>
      <c r="WDJ8" s="809"/>
      <c r="WDK8" s="809"/>
      <c r="WDL8" s="809"/>
      <c r="WDM8" s="809"/>
      <c r="WDN8" s="809"/>
      <c r="WDO8" s="809"/>
      <c r="WDP8" s="809"/>
      <c r="WDQ8" s="809"/>
      <c r="WDR8" s="809"/>
      <c r="WDS8" s="809"/>
      <c r="WDT8" s="809"/>
      <c r="WDU8" s="809"/>
      <c r="WDV8" s="809"/>
      <c r="WDW8" s="809"/>
      <c r="WDX8" s="809"/>
      <c r="WDY8" s="809"/>
      <c r="WDZ8" s="809"/>
      <c r="WEA8" s="809"/>
      <c r="WEB8" s="809"/>
      <c r="WEC8" s="809"/>
      <c r="WED8" s="809"/>
      <c r="WEE8" s="809"/>
      <c r="WEF8" s="809"/>
      <c r="WEG8" s="809"/>
      <c r="WEH8" s="809"/>
      <c r="WEI8" s="809"/>
      <c r="WEJ8" s="809"/>
      <c r="WEK8" s="809"/>
      <c r="WEL8" s="809"/>
      <c r="WEM8" s="809"/>
      <c r="WEN8" s="809"/>
      <c r="WEO8" s="809"/>
      <c r="WEP8" s="809"/>
      <c r="WEQ8" s="809"/>
      <c r="WER8" s="809"/>
      <c r="WES8" s="809"/>
      <c r="WET8" s="809"/>
      <c r="WEU8" s="809"/>
      <c r="WEV8" s="809"/>
      <c r="WEW8" s="809"/>
      <c r="WEX8" s="809"/>
      <c r="WEY8" s="809"/>
      <c r="WEZ8" s="809"/>
      <c r="WFA8" s="809"/>
      <c r="WFB8" s="809"/>
      <c r="WFC8" s="809"/>
      <c r="WFD8" s="809"/>
      <c r="WFE8" s="809"/>
      <c r="WFF8" s="809"/>
      <c r="WFG8" s="809"/>
      <c r="WFH8" s="809"/>
      <c r="WFI8" s="809"/>
      <c r="WFJ8" s="809"/>
      <c r="WFK8" s="809"/>
      <c r="WFL8" s="809"/>
      <c r="WFM8" s="809"/>
      <c r="WFN8" s="809"/>
      <c r="WFO8" s="809"/>
      <c r="WFP8" s="809"/>
      <c r="WFQ8" s="809"/>
      <c r="WFR8" s="809"/>
      <c r="WFS8" s="809"/>
      <c r="WFT8" s="809"/>
      <c r="WFU8" s="809"/>
      <c r="WFV8" s="809"/>
      <c r="WFW8" s="809"/>
      <c r="WFX8" s="809"/>
      <c r="WFY8" s="809"/>
      <c r="WFZ8" s="809"/>
      <c r="WGA8" s="809"/>
      <c r="WGB8" s="809"/>
      <c r="WGC8" s="809"/>
      <c r="WGD8" s="809"/>
      <c r="WGE8" s="809"/>
      <c r="WGF8" s="809"/>
      <c r="WGG8" s="809"/>
      <c r="WGH8" s="809"/>
      <c r="WGI8" s="809"/>
      <c r="WGJ8" s="809"/>
      <c r="WGK8" s="809"/>
      <c r="WGL8" s="809"/>
      <c r="WGM8" s="809"/>
      <c r="WGN8" s="809"/>
      <c r="WGO8" s="809"/>
      <c r="WGP8" s="809"/>
      <c r="WGQ8" s="809"/>
      <c r="WGR8" s="809"/>
      <c r="WGS8" s="809"/>
      <c r="WGT8" s="809"/>
      <c r="WGU8" s="809"/>
      <c r="WGV8" s="809"/>
      <c r="WGW8" s="809"/>
      <c r="WGX8" s="809"/>
      <c r="WGY8" s="809"/>
      <c r="WGZ8" s="809"/>
      <c r="WHA8" s="809"/>
      <c r="WHB8" s="809"/>
      <c r="WHC8" s="809"/>
      <c r="WHD8" s="809"/>
      <c r="WHE8" s="809"/>
      <c r="WHF8" s="809"/>
      <c r="WHG8" s="809"/>
      <c r="WHH8" s="809"/>
      <c r="WHI8" s="809"/>
      <c r="WHJ8" s="809"/>
      <c r="WHK8" s="809"/>
      <c r="WHL8" s="809"/>
      <c r="WHM8" s="809"/>
      <c r="WHN8" s="809"/>
      <c r="WHO8" s="809"/>
      <c r="WHP8" s="809"/>
      <c r="WHQ8" s="809"/>
      <c r="WHR8" s="809"/>
      <c r="WHS8" s="809"/>
      <c r="WHT8" s="809"/>
      <c r="WHU8" s="809"/>
      <c r="WHV8" s="809"/>
      <c r="WHW8" s="809"/>
      <c r="WHX8" s="809"/>
      <c r="WHY8" s="809"/>
      <c r="WHZ8" s="809"/>
      <c r="WIA8" s="809"/>
      <c r="WIB8" s="809"/>
      <c r="WIC8" s="809"/>
      <c r="WID8" s="809"/>
      <c r="WIE8" s="809"/>
      <c r="WIF8" s="809"/>
      <c r="WIG8" s="809"/>
      <c r="WIH8" s="809"/>
      <c r="WII8" s="809"/>
      <c r="WIJ8" s="809"/>
      <c r="WIK8" s="809"/>
      <c r="WIL8" s="809"/>
      <c r="WIM8" s="809"/>
      <c r="WIN8" s="809"/>
      <c r="WIO8" s="809"/>
      <c r="WIP8" s="809"/>
      <c r="WIQ8" s="809"/>
      <c r="WIR8" s="809"/>
      <c r="WIS8" s="809"/>
      <c r="WIT8" s="809"/>
      <c r="WIU8" s="809"/>
      <c r="WIV8" s="809"/>
      <c r="WIW8" s="809"/>
      <c r="WIX8" s="809"/>
      <c r="WIY8" s="809"/>
      <c r="WIZ8" s="809"/>
      <c r="WJA8" s="809"/>
      <c r="WJB8" s="809"/>
      <c r="WJC8" s="809"/>
      <c r="WJD8" s="809"/>
      <c r="WJE8" s="809"/>
      <c r="WJF8" s="809"/>
      <c r="WJG8" s="809"/>
      <c r="WJH8" s="809"/>
      <c r="WJI8" s="809"/>
      <c r="WJJ8" s="809"/>
      <c r="WJK8" s="809"/>
      <c r="WJL8" s="809"/>
      <c r="WJM8" s="809"/>
      <c r="WJN8" s="809"/>
      <c r="WJO8" s="809"/>
      <c r="WJP8" s="809"/>
      <c r="WJQ8" s="809"/>
      <c r="WJR8" s="809"/>
      <c r="WJS8" s="809"/>
      <c r="WJT8" s="809"/>
      <c r="WJU8" s="809"/>
      <c r="WJV8" s="809"/>
      <c r="WJW8" s="809"/>
      <c r="WJX8" s="809"/>
      <c r="WJY8" s="809"/>
      <c r="WJZ8" s="809"/>
      <c r="WKA8" s="809"/>
      <c r="WKB8" s="809"/>
      <c r="WKC8" s="809"/>
      <c r="WKD8" s="809"/>
      <c r="WKE8" s="809"/>
      <c r="WKF8" s="809"/>
      <c r="WKG8" s="809"/>
      <c r="WKH8" s="809"/>
      <c r="WKI8" s="809"/>
      <c r="WKJ8" s="809"/>
      <c r="WKK8" s="809"/>
      <c r="WKL8" s="809"/>
      <c r="WKM8" s="809"/>
      <c r="WKN8" s="809"/>
      <c r="WKO8" s="809"/>
      <c r="WKP8" s="809"/>
      <c r="WKQ8" s="809"/>
      <c r="WKR8" s="809"/>
      <c r="WKS8" s="809"/>
      <c r="WKT8" s="809"/>
      <c r="WKU8" s="809"/>
      <c r="WKV8" s="809"/>
      <c r="WKW8" s="809"/>
      <c r="WKX8" s="809"/>
      <c r="WKY8" s="809"/>
      <c r="WKZ8" s="809"/>
      <c r="WLA8" s="809"/>
      <c r="WLB8" s="809"/>
      <c r="WLC8" s="809"/>
      <c r="WLD8" s="809"/>
      <c r="WLE8" s="809"/>
      <c r="WLF8" s="809"/>
      <c r="WLG8" s="809"/>
      <c r="WLH8" s="809"/>
      <c r="WLI8" s="809"/>
      <c r="WLJ8" s="809"/>
      <c r="WLK8" s="809"/>
      <c r="WLL8" s="809"/>
      <c r="WLM8" s="809"/>
      <c r="WLN8" s="809"/>
      <c r="WLO8" s="809"/>
      <c r="WLP8" s="809"/>
      <c r="WLQ8" s="809"/>
      <c r="WLR8" s="809"/>
      <c r="WLS8" s="809"/>
      <c r="WLT8" s="809"/>
      <c r="WLU8" s="809"/>
      <c r="WLV8" s="809"/>
      <c r="WLW8" s="809"/>
      <c r="WLX8" s="809"/>
      <c r="WLY8" s="809"/>
      <c r="WLZ8" s="809"/>
      <c r="WMA8" s="809"/>
      <c r="WMB8" s="809"/>
      <c r="WMC8" s="809"/>
      <c r="WMD8" s="809"/>
      <c r="WME8" s="809"/>
      <c r="WMF8" s="809"/>
      <c r="WMG8" s="809"/>
      <c r="WMH8" s="809"/>
      <c r="WMI8" s="809"/>
      <c r="WMJ8" s="809"/>
      <c r="WMK8" s="809"/>
      <c r="WML8" s="809"/>
      <c r="WMM8" s="809"/>
      <c r="WMN8" s="809"/>
      <c r="WMO8" s="809"/>
      <c r="WMP8" s="809"/>
      <c r="WMQ8" s="809"/>
      <c r="WMR8" s="809"/>
      <c r="WMS8" s="809"/>
      <c r="WMT8" s="809"/>
      <c r="WMU8" s="809"/>
      <c r="WMV8" s="809"/>
      <c r="WMW8" s="809"/>
      <c r="WMX8" s="809"/>
      <c r="WMY8" s="809"/>
      <c r="WMZ8" s="809"/>
      <c r="WNA8" s="809"/>
      <c r="WNB8" s="809"/>
      <c r="WNC8" s="809"/>
      <c r="WND8" s="809"/>
      <c r="WNE8" s="809"/>
      <c r="WNF8" s="809"/>
      <c r="WNG8" s="809"/>
      <c r="WNH8" s="809"/>
      <c r="WNI8" s="809"/>
      <c r="WNJ8" s="809"/>
      <c r="WNK8" s="809"/>
      <c r="WNL8" s="809"/>
      <c r="WNM8" s="809"/>
      <c r="WNN8" s="809"/>
      <c r="WNO8" s="809"/>
      <c r="WNP8" s="809"/>
      <c r="WNQ8" s="809"/>
      <c r="WNR8" s="809"/>
      <c r="WNS8" s="809"/>
      <c r="WNT8" s="809"/>
      <c r="WNU8" s="809"/>
      <c r="WNV8" s="809"/>
      <c r="WNW8" s="809"/>
      <c r="WNX8" s="809"/>
      <c r="WNY8" s="809"/>
      <c r="WNZ8" s="809"/>
      <c r="WOA8" s="809"/>
      <c r="WOB8" s="809"/>
      <c r="WOC8" s="809"/>
      <c r="WOD8" s="809"/>
      <c r="WOE8" s="809"/>
      <c r="WOF8" s="809"/>
      <c r="WOG8" s="809"/>
      <c r="WOH8" s="809"/>
      <c r="WOI8" s="809"/>
      <c r="WOJ8" s="809"/>
      <c r="WOK8" s="809"/>
      <c r="WOL8" s="809"/>
      <c r="WOM8" s="809"/>
      <c r="WON8" s="809"/>
      <c r="WOO8" s="809"/>
      <c r="WOP8" s="809"/>
      <c r="WOQ8" s="809"/>
      <c r="WOR8" s="809"/>
      <c r="WOS8" s="809"/>
      <c r="WOT8" s="809"/>
      <c r="WOU8" s="809"/>
      <c r="WOV8" s="809"/>
      <c r="WOW8" s="809"/>
      <c r="WOX8" s="809"/>
      <c r="WOY8" s="809"/>
      <c r="WOZ8" s="809"/>
      <c r="WPA8" s="809"/>
      <c r="WPB8" s="809"/>
      <c r="WPC8" s="809"/>
      <c r="WPD8" s="809"/>
      <c r="WPE8" s="809"/>
      <c r="WPF8" s="809"/>
      <c r="WPG8" s="809"/>
      <c r="WPH8" s="809"/>
      <c r="WPI8" s="809"/>
      <c r="WPJ8" s="809"/>
      <c r="WPK8" s="809"/>
      <c r="WPL8" s="809"/>
      <c r="WPM8" s="809"/>
      <c r="WPN8" s="809"/>
      <c r="WPO8" s="809"/>
      <c r="WPP8" s="809"/>
      <c r="WPQ8" s="809"/>
      <c r="WPR8" s="809"/>
      <c r="WPS8" s="809"/>
      <c r="WPT8" s="809"/>
      <c r="WPU8" s="809"/>
      <c r="WPV8" s="809"/>
      <c r="WPW8" s="809"/>
      <c r="WPX8" s="809"/>
      <c r="WPY8" s="809"/>
      <c r="WPZ8" s="809"/>
      <c r="WQA8" s="809"/>
      <c r="WQB8" s="809"/>
      <c r="WQC8" s="809"/>
      <c r="WQD8" s="809"/>
      <c r="WQE8" s="809"/>
      <c r="WQF8" s="809"/>
      <c r="WQG8" s="809"/>
      <c r="WQH8" s="809"/>
      <c r="WQI8" s="809"/>
      <c r="WQJ8" s="809"/>
      <c r="WQK8" s="809"/>
      <c r="WQL8" s="809"/>
      <c r="WQM8" s="809"/>
      <c r="WQN8" s="809"/>
      <c r="WQO8" s="809"/>
      <c r="WQP8" s="809"/>
      <c r="WQQ8" s="809"/>
      <c r="WQR8" s="809"/>
      <c r="WQS8" s="809"/>
      <c r="WQT8" s="809"/>
      <c r="WQU8" s="809"/>
      <c r="WQV8" s="809"/>
      <c r="WQW8" s="809"/>
      <c r="WQX8" s="809"/>
      <c r="WQY8" s="809"/>
      <c r="WQZ8" s="809"/>
      <c r="WRA8" s="809"/>
      <c r="WRB8" s="809"/>
      <c r="WRC8" s="809"/>
      <c r="WRD8" s="809"/>
      <c r="WRE8" s="809"/>
      <c r="WRF8" s="809"/>
      <c r="WRG8" s="809"/>
      <c r="WRH8" s="809"/>
      <c r="WRI8" s="809"/>
      <c r="WRJ8" s="809"/>
      <c r="WRK8" s="809"/>
      <c r="WRL8" s="809"/>
      <c r="WRM8" s="809"/>
      <c r="WRN8" s="809"/>
      <c r="WRO8" s="809"/>
      <c r="WRP8" s="809"/>
      <c r="WRQ8" s="809"/>
      <c r="WRR8" s="809"/>
      <c r="WRS8" s="809"/>
      <c r="WRT8" s="809"/>
      <c r="WRU8" s="809"/>
      <c r="WRV8" s="809"/>
      <c r="WRW8" s="809"/>
      <c r="WRX8" s="809"/>
      <c r="WRY8" s="809"/>
      <c r="WRZ8" s="809"/>
      <c r="WSA8" s="809"/>
      <c r="WSB8" s="809"/>
      <c r="WSC8" s="809"/>
      <c r="WSD8" s="809"/>
      <c r="WSE8" s="809"/>
      <c r="WSF8" s="809"/>
      <c r="WSG8" s="809"/>
      <c r="WSH8" s="809"/>
      <c r="WSI8" s="809"/>
      <c r="WSJ8" s="809"/>
      <c r="WSK8" s="809"/>
      <c r="WSL8" s="809"/>
      <c r="WSM8" s="809"/>
      <c r="WSN8" s="809"/>
      <c r="WSO8" s="809"/>
      <c r="WSP8" s="809"/>
      <c r="WSQ8" s="809"/>
      <c r="WSR8" s="809"/>
      <c r="WSS8" s="809"/>
      <c r="WST8" s="809"/>
      <c r="WSU8" s="809"/>
      <c r="WSV8" s="809"/>
      <c r="WSW8" s="809"/>
      <c r="WSX8" s="809"/>
      <c r="WSY8" s="809"/>
      <c r="WSZ8" s="809"/>
      <c r="WTA8" s="809"/>
      <c r="WTB8" s="809"/>
      <c r="WTC8" s="809"/>
      <c r="WTD8" s="809"/>
      <c r="WTE8" s="809"/>
      <c r="WTF8" s="809"/>
      <c r="WTG8" s="809"/>
      <c r="WTH8" s="809"/>
      <c r="WTI8" s="809"/>
      <c r="WTJ8" s="809"/>
      <c r="WTK8" s="809"/>
      <c r="WTL8" s="809"/>
      <c r="WTM8" s="809"/>
      <c r="WTN8" s="809"/>
      <c r="WTO8" s="809"/>
      <c r="WTP8" s="809"/>
      <c r="WTQ8" s="809"/>
      <c r="WTR8" s="809"/>
      <c r="WTS8" s="809"/>
      <c r="WTT8" s="809"/>
      <c r="WTU8" s="809"/>
      <c r="WTV8" s="809"/>
      <c r="WTW8" s="809"/>
      <c r="WTX8" s="809"/>
      <c r="WTY8" s="809"/>
      <c r="WTZ8" s="809"/>
      <c r="WUA8" s="809"/>
      <c r="WUB8" s="809"/>
      <c r="WUC8" s="809"/>
      <c r="WUD8" s="809"/>
      <c r="WUE8" s="809"/>
      <c r="WUF8" s="809"/>
      <c r="WUG8" s="809"/>
      <c r="WUH8" s="809"/>
      <c r="WUI8" s="809"/>
      <c r="WUJ8" s="809"/>
      <c r="WUK8" s="809"/>
      <c r="WUL8" s="809"/>
      <c r="WUM8" s="809"/>
      <c r="WUN8" s="809"/>
      <c r="WUO8" s="809"/>
      <c r="WUP8" s="809"/>
      <c r="WUQ8" s="809"/>
      <c r="WUR8" s="809"/>
      <c r="WUS8" s="809"/>
      <c r="WUT8" s="809"/>
      <c r="WUU8" s="809"/>
      <c r="WUV8" s="809"/>
      <c r="WUW8" s="809"/>
      <c r="WUX8" s="809"/>
      <c r="WUY8" s="809"/>
      <c r="WUZ8" s="809"/>
      <c r="WVA8" s="809"/>
      <c r="WVB8" s="809"/>
      <c r="WVC8" s="809"/>
      <c r="WVD8" s="809"/>
      <c r="WVE8" s="809"/>
      <c r="WVF8" s="809"/>
      <c r="WVG8" s="809"/>
      <c r="WVH8" s="809"/>
      <c r="WVI8" s="809"/>
      <c r="WVJ8" s="809"/>
      <c r="WVK8" s="809"/>
      <c r="WVL8" s="809"/>
      <c r="WVM8" s="809"/>
      <c r="WVN8" s="809"/>
      <c r="WVO8" s="809"/>
      <c r="WVP8" s="809"/>
      <c r="WVQ8" s="809"/>
      <c r="WVR8" s="809"/>
      <c r="WVS8" s="809"/>
      <c r="WVT8" s="809"/>
      <c r="WVU8" s="809"/>
      <c r="WVV8" s="809"/>
      <c r="WVW8" s="809"/>
      <c r="WVX8" s="809"/>
      <c r="WVY8" s="809"/>
      <c r="WVZ8" s="809"/>
      <c r="WWA8" s="809"/>
      <c r="WWB8" s="809"/>
      <c r="WWC8" s="809"/>
      <c r="WWD8" s="809"/>
      <c r="WWE8" s="809"/>
      <c r="WWF8" s="809"/>
      <c r="WWG8" s="809"/>
      <c r="WWH8" s="809"/>
      <c r="WWI8" s="809"/>
      <c r="WWJ8" s="809"/>
      <c r="WWK8" s="809"/>
      <c r="WWL8" s="809"/>
      <c r="WWM8" s="809"/>
      <c r="WWN8" s="809"/>
      <c r="WWO8" s="809"/>
      <c r="WWP8" s="809"/>
      <c r="WWQ8" s="809"/>
      <c r="WWR8" s="809"/>
      <c r="WWS8" s="809"/>
      <c r="WWT8" s="809"/>
      <c r="WWU8" s="809"/>
      <c r="WWV8" s="809"/>
      <c r="WWW8" s="809"/>
      <c r="WWX8" s="809"/>
      <c r="WWY8" s="809"/>
      <c r="WWZ8" s="809"/>
      <c r="WXA8" s="809"/>
      <c r="WXB8" s="809"/>
      <c r="WXC8" s="809"/>
      <c r="WXD8" s="809"/>
      <c r="WXE8" s="809"/>
      <c r="WXF8" s="809"/>
      <c r="WXG8" s="809"/>
      <c r="WXH8" s="809"/>
      <c r="WXI8" s="809"/>
      <c r="WXJ8" s="809"/>
      <c r="WXK8" s="809"/>
      <c r="WXL8" s="809"/>
      <c r="WXM8" s="809"/>
      <c r="WXN8" s="809"/>
      <c r="WXO8" s="809"/>
      <c r="WXP8" s="809"/>
      <c r="WXQ8" s="809"/>
      <c r="WXR8" s="809"/>
      <c r="WXS8" s="809"/>
      <c r="WXT8" s="809"/>
      <c r="WXU8" s="809"/>
      <c r="WXV8" s="809"/>
      <c r="WXW8" s="809"/>
      <c r="WXX8" s="809"/>
      <c r="WXY8" s="809"/>
      <c r="WXZ8" s="809"/>
      <c r="WYA8" s="809"/>
      <c r="WYB8" s="809"/>
      <c r="WYC8" s="809"/>
      <c r="WYD8" s="809"/>
      <c r="WYE8" s="809"/>
      <c r="WYF8" s="809"/>
      <c r="WYG8" s="809"/>
      <c r="WYH8" s="809"/>
      <c r="WYI8" s="809"/>
      <c r="WYJ8" s="809"/>
      <c r="WYK8" s="809"/>
      <c r="WYL8" s="809"/>
      <c r="WYM8" s="809"/>
      <c r="WYN8" s="809"/>
      <c r="WYO8" s="809"/>
      <c r="WYP8" s="809"/>
      <c r="WYQ8" s="809"/>
      <c r="WYR8" s="809"/>
      <c r="WYS8" s="809"/>
      <c r="WYT8" s="809"/>
      <c r="WYU8" s="809"/>
      <c r="WYV8" s="809"/>
      <c r="WYW8" s="809"/>
      <c r="WYX8" s="809"/>
      <c r="WYY8" s="809"/>
      <c r="WYZ8" s="809"/>
      <c r="WZA8" s="809"/>
      <c r="WZB8" s="809"/>
      <c r="WZC8" s="809"/>
      <c r="WZD8" s="809"/>
      <c r="WZE8" s="809"/>
      <c r="WZF8" s="809"/>
      <c r="WZG8" s="809"/>
      <c r="WZH8" s="809"/>
      <c r="WZI8" s="809"/>
      <c r="WZJ8" s="809"/>
      <c r="WZK8" s="809"/>
      <c r="WZL8" s="809"/>
      <c r="WZM8" s="809"/>
      <c r="WZN8" s="809"/>
      <c r="WZO8" s="809"/>
      <c r="WZP8" s="809"/>
      <c r="WZQ8" s="809"/>
      <c r="WZR8" s="809"/>
      <c r="WZS8" s="809"/>
      <c r="WZT8" s="809"/>
      <c r="WZU8" s="809"/>
      <c r="WZV8" s="809"/>
      <c r="WZW8" s="809"/>
      <c r="WZX8" s="809"/>
      <c r="WZY8" s="809"/>
      <c r="WZZ8" s="809"/>
      <c r="XAA8" s="809"/>
      <c r="XAB8" s="809"/>
      <c r="XAC8" s="809"/>
      <c r="XAD8" s="809"/>
      <c r="XAE8" s="809"/>
      <c r="XAF8" s="809"/>
      <c r="XAG8" s="809"/>
      <c r="XAH8" s="809"/>
      <c r="XAI8" s="809"/>
      <c r="XAJ8" s="809"/>
      <c r="XAK8" s="809"/>
      <c r="XAL8" s="809"/>
      <c r="XAM8" s="809"/>
      <c r="XAN8" s="809"/>
      <c r="XAO8" s="809"/>
      <c r="XAP8" s="809"/>
      <c r="XAQ8" s="809"/>
      <c r="XAR8" s="809"/>
      <c r="XAS8" s="809"/>
      <c r="XAT8" s="809"/>
      <c r="XAU8" s="809"/>
      <c r="XAV8" s="809"/>
      <c r="XAW8" s="809"/>
      <c r="XAX8" s="809"/>
      <c r="XAY8" s="809"/>
      <c r="XAZ8" s="809"/>
      <c r="XBA8" s="809"/>
      <c r="XBB8" s="809"/>
      <c r="XBC8" s="809"/>
      <c r="XBD8" s="809"/>
      <c r="XBE8" s="809"/>
      <c r="XBF8" s="809"/>
      <c r="XBG8" s="809"/>
      <c r="XBH8" s="809"/>
      <c r="XBI8" s="809"/>
      <c r="XBJ8" s="809"/>
      <c r="XBK8" s="809"/>
      <c r="XBL8" s="809"/>
      <c r="XBM8" s="809"/>
      <c r="XBN8" s="809"/>
      <c r="XBO8" s="809"/>
      <c r="XBP8" s="809"/>
      <c r="XBQ8" s="809"/>
      <c r="XBR8" s="809"/>
      <c r="XBS8" s="809"/>
      <c r="XBT8" s="809"/>
      <c r="XBU8" s="809"/>
      <c r="XBV8" s="809"/>
      <c r="XBW8" s="809"/>
      <c r="XBX8" s="809"/>
      <c r="XBY8" s="809"/>
      <c r="XBZ8" s="809"/>
      <c r="XCA8" s="809"/>
      <c r="XCB8" s="809"/>
      <c r="XCC8" s="809"/>
      <c r="XCD8" s="809"/>
      <c r="XCE8" s="809"/>
      <c r="XCF8" s="809"/>
      <c r="XCG8" s="809"/>
      <c r="XCH8" s="809"/>
      <c r="XCI8" s="809"/>
      <c r="XCJ8" s="809"/>
      <c r="XCK8" s="809"/>
      <c r="XCL8" s="809"/>
      <c r="XCM8" s="809"/>
      <c r="XCN8" s="809"/>
      <c r="XCO8" s="809"/>
      <c r="XCP8" s="809"/>
      <c r="XCQ8" s="809"/>
      <c r="XCR8" s="809"/>
      <c r="XCS8" s="809"/>
      <c r="XCT8" s="809"/>
      <c r="XCU8" s="809"/>
      <c r="XCV8" s="809"/>
      <c r="XCW8" s="809"/>
      <c r="XCX8" s="809"/>
      <c r="XCY8" s="809"/>
      <c r="XCZ8" s="809"/>
      <c r="XDA8" s="809"/>
      <c r="XDB8" s="809"/>
      <c r="XDC8" s="809"/>
      <c r="XDD8" s="809"/>
      <c r="XDE8" s="809"/>
      <c r="XDF8" s="809"/>
      <c r="XDG8" s="809"/>
      <c r="XDH8" s="809"/>
      <c r="XDI8" s="809"/>
      <c r="XDJ8" s="809"/>
      <c r="XDK8" s="809"/>
      <c r="XDL8" s="809"/>
      <c r="XDM8" s="809"/>
      <c r="XDN8" s="809"/>
      <c r="XDO8" s="809"/>
      <c r="XDP8" s="809"/>
      <c r="XDQ8" s="809"/>
      <c r="XDR8" s="809"/>
      <c r="XDS8" s="809"/>
      <c r="XDT8" s="809"/>
      <c r="XDU8" s="809"/>
      <c r="XDV8" s="809"/>
      <c r="XDW8" s="809"/>
      <c r="XDX8" s="809"/>
      <c r="XDY8" s="809"/>
      <c r="XDZ8" s="809"/>
      <c r="XEA8" s="809"/>
      <c r="XEB8" s="809"/>
      <c r="XEC8" s="809"/>
      <c r="XED8" s="809"/>
      <c r="XEE8" s="809"/>
      <c r="XEF8" s="809"/>
      <c r="XEG8" s="809"/>
      <c r="XEH8" s="809"/>
      <c r="XEI8" s="809"/>
      <c r="XEJ8" s="809"/>
      <c r="XEK8" s="809"/>
      <c r="XEL8" s="809"/>
      <c r="XEM8" s="809"/>
      <c r="XEN8" s="809"/>
      <c r="XEO8" s="809"/>
      <c r="XEP8" s="809"/>
      <c r="XEQ8" s="809"/>
      <c r="XER8" s="809"/>
      <c r="XES8" s="809"/>
      <c r="XET8" s="809"/>
      <c r="XEU8" s="809"/>
      <c r="XEV8" s="809"/>
      <c r="XEW8" s="809"/>
      <c r="XEX8" s="809"/>
      <c r="XEY8" s="809"/>
      <c r="XEZ8" s="809"/>
      <c r="XFA8" s="809"/>
      <c r="XFB8" s="809"/>
      <c r="XFC8" s="809"/>
      <c r="XFD8" s="809"/>
    </row>
    <row r="9" spans="2:16384" ht="18.75" customHeight="1" x14ac:dyDescent="0.25">
      <c r="B9" s="810" t="s">
        <v>3073</v>
      </c>
      <c r="C9" s="1028">
        <f>SUM(D9:E9)</f>
        <v>373</v>
      </c>
      <c r="D9" s="1029">
        <v>219</v>
      </c>
      <c r="E9" s="1030">
        <v>154</v>
      </c>
      <c r="F9" s="1031">
        <f t="shared" ref="F9:F23" si="1">SUM(G9:H9)</f>
        <v>385</v>
      </c>
      <c r="G9" s="626">
        <v>221</v>
      </c>
      <c r="H9" s="626">
        <v>164</v>
      </c>
    </row>
    <row r="10" spans="2:16384" ht="18.75" customHeight="1" x14ac:dyDescent="0.25">
      <c r="B10" s="811" t="s">
        <v>2907</v>
      </c>
      <c r="C10" s="1032">
        <f t="shared" ref="C10:C69" si="2">SUM(D10:E10)</f>
        <v>354</v>
      </c>
      <c r="D10" s="638">
        <v>189</v>
      </c>
      <c r="E10" s="1033">
        <v>165</v>
      </c>
      <c r="F10" s="1034">
        <f t="shared" si="1"/>
        <v>382</v>
      </c>
      <c r="G10" s="595">
        <v>196</v>
      </c>
      <c r="H10" s="595">
        <v>186</v>
      </c>
    </row>
    <row r="11" spans="2:16384" ht="18.75" customHeight="1" x14ac:dyDescent="0.25">
      <c r="B11" s="811" t="s">
        <v>2992</v>
      </c>
      <c r="C11" s="1032">
        <f t="shared" si="2"/>
        <v>326</v>
      </c>
      <c r="D11" s="638">
        <v>192</v>
      </c>
      <c r="E11" s="1033">
        <v>134</v>
      </c>
      <c r="F11" s="1034">
        <f t="shared" si="1"/>
        <v>348</v>
      </c>
      <c r="G11" s="595">
        <v>208</v>
      </c>
      <c r="H11" s="595">
        <v>140</v>
      </c>
    </row>
    <row r="12" spans="2:16384" ht="18.75" customHeight="1" x14ac:dyDescent="0.25">
      <c r="B12" s="811" t="s">
        <v>2986</v>
      </c>
      <c r="C12" s="1032">
        <f t="shared" si="2"/>
        <v>206</v>
      </c>
      <c r="D12" s="638">
        <v>133</v>
      </c>
      <c r="E12" s="1033">
        <v>73</v>
      </c>
      <c r="F12" s="1034">
        <f t="shared" si="1"/>
        <v>231</v>
      </c>
      <c r="G12" s="595">
        <v>152</v>
      </c>
      <c r="H12" s="595">
        <v>79</v>
      </c>
    </row>
    <row r="13" spans="2:16384" ht="18.75" customHeight="1" x14ac:dyDescent="0.25">
      <c r="B13" s="811" t="s">
        <v>3069</v>
      </c>
      <c r="C13" s="1032">
        <f t="shared" si="2"/>
        <v>302</v>
      </c>
      <c r="D13" s="638">
        <v>174</v>
      </c>
      <c r="E13" s="1033">
        <v>128</v>
      </c>
      <c r="F13" s="1034">
        <f t="shared" si="1"/>
        <v>334</v>
      </c>
      <c r="G13" s="595">
        <v>196</v>
      </c>
      <c r="H13" s="595">
        <v>138</v>
      </c>
    </row>
    <row r="14" spans="2:16384" ht="18.75" customHeight="1" x14ac:dyDescent="0.25">
      <c r="B14" s="811" t="s">
        <v>2826</v>
      </c>
      <c r="C14" s="1032">
        <f t="shared" si="2"/>
        <v>110</v>
      </c>
      <c r="D14" s="638">
        <v>76</v>
      </c>
      <c r="E14" s="1033">
        <v>34</v>
      </c>
      <c r="F14" s="1034">
        <f t="shared" si="1"/>
        <v>131</v>
      </c>
      <c r="G14" s="595">
        <v>90</v>
      </c>
      <c r="H14" s="595">
        <v>41</v>
      </c>
    </row>
    <row r="15" spans="2:16384" ht="18.75" customHeight="1" x14ac:dyDescent="0.25">
      <c r="B15" s="811" t="s">
        <v>3074</v>
      </c>
      <c r="C15" s="1032">
        <f t="shared" si="2"/>
        <v>45</v>
      </c>
      <c r="D15" s="638">
        <v>26</v>
      </c>
      <c r="E15" s="1033">
        <v>19</v>
      </c>
      <c r="F15" s="1034">
        <f t="shared" si="1"/>
        <v>76</v>
      </c>
      <c r="G15" s="595">
        <v>47</v>
      </c>
      <c r="H15" s="595">
        <v>29</v>
      </c>
    </row>
    <row r="16" spans="2:16384" ht="18.75" customHeight="1" x14ac:dyDescent="0.25">
      <c r="B16" s="811" t="s">
        <v>3044</v>
      </c>
      <c r="C16" s="1032">
        <f t="shared" si="2"/>
        <v>357</v>
      </c>
      <c r="D16" s="638">
        <v>207</v>
      </c>
      <c r="E16" s="1033">
        <v>150</v>
      </c>
      <c r="F16" s="1034">
        <f t="shared" si="1"/>
        <v>347</v>
      </c>
      <c r="G16" s="595">
        <v>188</v>
      </c>
      <c r="H16" s="595">
        <v>159</v>
      </c>
    </row>
    <row r="17" spans="2:10" ht="18.75" customHeight="1" x14ac:dyDescent="0.25">
      <c r="B17" s="811" t="s">
        <v>2911</v>
      </c>
      <c r="C17" s="1032">
        <f t="shared" si="2"/>
        <v>399</v>
      </c>
      <c r="D17" s="638">
        <v>216</v>
      </c>
      <c r="E17" s="1033">
        <v>183</v>
      </c>
      <c r="F17" s="1034">
        <f t="shared" si="1"/>
        <v>419</v>
      </c>
      <c r="G17" s="595">
        <v>215</v>
      </c>
      <c r="H17" s="595">
        <v>204</v>
      </c>
    </row>
    <row r="18" spans="2:10" ht="18.75" customHeight="1" x14ac:dyDescent="0.25">
      <c r="B18" s="811" t="s">
        <v>2991</v>
      </c>
      <c r="C18" s="1032">
        <f t="shared" si="2"/>
        <v>65</v>
      </c>
      <c r="D18" s="638">
        <v>40</v>
      </c>
      <c r="E18" s="1033">
        <v>25</v>
      </c>
      <c r="F18" s="1034">
        <f t="shared" si="1"/>
        <v>98</v>
      </c>
      <c r="G18" s="595">
        <v>64</v>
      </c>
      <c r="H18" s="595">
        <v>34</v>
      </c>
    </row>
    <row r="19" spans="2:10" ht="18.75" customHeight="1" x14ac:dyDescent="0.25">
      <c r="B19" s="811" t="s">
        <v>3086</v>
      </c>
      <c r="C19" s="1032">
        <f t="shared" si="2"/>
        <v>183</v>
      </c>
      <c r="D19" s="638">
        <v>112</v>
      </c>
      <c r="E19" s="1033">
        <v>71</v>
      </c>
      <c r="F19" s="1034">
        <f t="shared" si="1"/>
        <v>178</v>
      </c>
      <c r="G19" s="638">
        <v>110</v>
      </c>
      <c r="H19" s="638">
        <v>68</v>
      </c>
    </row>
    <row r="20" spans="2:10" ht="18.75" customHeight="1" x14ac:dyDescent="0.25">
      <c r="B20" s="811" t="s">
        <v>2983</v>
      </c>
      <c r="C20" s="1032">
        <f t="shared" si="2"/>
        <v>130</v>
      </c>
      <c r="D20" s="638">
        <v>93</v>
      </c>
      <c r="E20" s="1033">
        <v>37</v>
      </c>
      <c r="F20" s="1034">
        <f t="shared" si="1"/>
        <v>115</v>
      </c>
      <c r="G20" s="638">
        <v>84</v>
      </c>
      <c r="H20" s="638">
        <v>31</v>
      </c>
    </row>
    <row r="21" spans="2:10" ht="18.75" customHeight="1" x14ac:dyDescent="0.25">
      <c r="B21" s="811" t="s">
        <v>3093</v>
      </c>
      <c r="C21" s="1032">
        <f t="shared" si="2"/>
        <v>303</v>
      </c>
      <c r="D21" s="638">
        <v>196</v>
      </c>
      <c r="E21" s="1033">
        <v>107</v>
      </c>
      <c r="F21" s="1034">
        <f t="shared" si="1"/>
        <v>299</v>
      </c>
      <c r="G21" s="595">
        <v>196</v>
      </c>
      <c r="H21" s="595">
        <v>103</v>
      </c>
    </row>
    <row r="22" spans="2:10" ht="18.75" customHeight="1" x14ac:dyDescent="0.25">
      <c r="B22" s="811" t="s">
        <v>2912</v>
      </c>
      <c r="C22" s="1032">
        <f t="shared" si="2"/>
        <v>323</v>
      </c>
      <c r="D22" s="638">
        <v>177</v>
      </c>
      <c r="E22" s="1033">
        <v>146</v>
      </c>
      <c r="F22" s="1034">
        <f t="shared" si="1"/>
        <v>331</v>
      </c>
      <c r="G22" s="595">
        <v>167</v>
      </c>
      <c r="H22" s="595">
        <v>164</v>
      </c>
    </row>
    <row r="23" spans="2:10" ht="18.75" customHeight="1" thickBot="1" x14ac:dyDescent="0.3">
      <c r="B23" s="812" t="s">
        <v>3033</v>
      </c>
      <c r="C23" s="1035">
        <f t="shared" si="2"/>
        <v>5</v>
      </c>
      <c r="D23" s="1036">
        <v>4</v>
      </c>
      <c r="E23" s="1037">
        <v>1</v>
      </c>
      <c r="F23" s="1038">
        <f t="shared" si="1"/>
        <v>13</v>
      </c>
      <c r="G23" s="1015">
        <v>5</v>
      </c>
      <c r="H23" s="1015">
        <v>8</v>
      </c>
    </row>
    <row r="24" spans="2:10" ht="18.75" customHeight="1" thickBot="1" x14ac:dyDescent="0.3">
      <c r="B24" s="693" t="s">
        <v>251</v>
      </c>
      <c r="C24" s="818">
        <f t="shared" ref="C24:H24" si="3">SUM(C25:C26)</f>
        <v>815</v>
      </c>
      <c r="D24" s="817">
        <f t="shared" si="3"/>
        <v>477</v>
      </c>
      <c r="E24" s="824">
        <f t="shared" si="3"/>
        <v>338</v>
      </c>
      <c r="F24" s="821">
        <f t="shared" si="3"/>
        <v>747</v>
      </c>
      <c r="G24" s="817">
        <f t="shared" si="3"/>
        <v>440</v>
      </c>
      <c r="H24" s="817">
        <f t="shared" si="3"/>
        <v>307</v>
      </c>
      <c r="I24" s="808"/>
      <c r="J24" s="808"/>
    </row>
    <row r="25" spans="2:10" ht="18.75" customHeight="1" x14ac:dyDescent="0.25">
      <c r="B25" s="810" t="s">
        <v>3059</v>
      </c>
      <c r="C25" s="1028">
        <f t="shared" si="2"/>
        <v>275</v>
      </c>
      <c r="D25" s="1029">
        <v>178</v>
      </c>
      <c r="E25" s="1030">
        <v>97</v>
      </c>
      <c r="F25" s="1031">
        <f>SUM(G25:H25)</f>
        <v>240</v>
      </c>
      <c r="G25" s="626">
        <v>155</v>
      </c>
      <c r="H25" s="626">
        <v>85</v>
      </c>
    </row>
    <row r="26" spans="2:10" ht="18.75" customHeight="1" thickBot="1" x14ac:dyDescent="0.3">
      <c r="B26" s="812" t="s">
        <v>2938</v>
      </c>
      <c r="C26" s="1035">
        <f t="shared" si="2"/>
        <v>540</v>
      </c>
      <c r="D26" s="1036">
        <v>299</v>
      </c>
      <c r="E26" s="1037">
        <v>241</v>
      </c>
      <c r="F26" s="1038">
        <f>SUM(G26:H26)</f>
        <v>507</v>
      </c>
      <c r="G26" s="1015">
        <v>285</v>
      </c>
      <c r="H26" s="1015">
        <v>222</v>
      </c>
    </row>
    <row r="27" spans="2:10" ht="18.75" customHeight="1" thickBot="1" x14ac:dyDescent="0.3">
      <c r="B27" s="693" t="s">
        <v>200</v>
      </c>
      <c r="C27" s="818">
        <f t="shared" ref="C27:H27" si="4">SUM(C28:C38)</f>
        <v>2686</v>
      </c>
      <c r="D27" s="817">
        <f t="shared" si="4"/>
        <v>783</v>
      </c>
      <c r="E27" s="824">
        <f t="shared" si="4"/>
        <v>1903</v>
      </c>
      <c r="F27" s="821">
        <f t="shared" si="4"/>
        <v>2751</v>
      </c>
      <c r="G27" s="817">
        <f t="shared" si="4"/>
        <v>811</v>
      </c>
      <c r="H27" s="817">
        <f t="shared" si="4"/>
        <v>1940</v>
      </c>
      <c r="I27" s="808"/>
      <c r="J27" s="808"/>
    </row>
    <row r="28" spans="2:10" ht="18.75" customHeight="1" x14ac:dyDescent="0.25">
      <c r="B28" s="811" t="s">
        <v>3046</v>
      </c>
      <c r="C28" s="1032">
        <f t="shared" si="2"/>
        <v>269</v>
      </c>
      <c r="D28" s="638">
        <v>102</v>
      </c>
      <c r="E28" s="1033">
        <v>167</v>
      </c>
      <c r="F28" s="1034">
        <f t="shared" ref="F28:F38" si="5">SUM(G28:H28)</f>
        <v>263</v>
      </c>
      <c r="G28" s="595">
        <v>97</v>
      </c>
      <c r="H28" s="595">
        <v>166</v>
      </c>
    </row>
    <row r="29" spans="2:10" ht="18.75" customHeight="1" x14ac:dyDescent="0.25">
      <c r="B29" s="811" t="s">
        <v>2990</v>
      </c>
      <c r="C29" s="1032">
        <f t="shared" si="2"/>
        <v>188</v>
      </c>
      <c r="D29" s="638">
        <v>79</v>
      </c>
      <c r="E29" s="1033">
        <v>109</v>
      </c>
      <c r="F29" s="1034">
        <f t="shared" si="5"/>
        <v>185</v>
      </c>
      <c r="G29" s="595">
        <v>82</v>
      </c>
      <c r="H29" s="595">
        <v>103</v>
      </c>
    </row>
    <row r="30" spans="2:10" ht="18.75" customHeight="1" x14ac:dyDescent="0.25">
      <c r="B30" s="811" t="s">
        <v>2845</v>
      </c>
      <c r="C30" s="1032">
        <f t="shared" si="2"/>
        <v>174</v>
      </c>
      <c r="D30" s="638">
        <v>81</v>
      </c>
      <c r="E30" s="1033">
        <v>93</v>
      </c>
      <c r="F30" s="1034">
        <f t="shared" si="5"/>
        <v>165</v>
      </c>
      <c r="G30" s="595">
        <v>71</v>
      </c>
      <c r="H30" s="595">
        <v>94</v>
      </c>
    </row>
    <row r="31" spans="2:10" s="1451" customFormat="1" ht="18.75" customHeight="1" x14ac:dyDescent="0.25">
      <c r="B31" s="811" t="s">
        <v>3092</v>
      </c>
      <c r="C31" s="1032">
        <f t="shared" si="2"/>
        <v>179</v>
      </c>
      <c r="D31" s="638">
        <v>82</v>
      </c>
      <c r="E31" s="1033">
        <v>97</v>
      </c>
      <c r="F31" s="1034">
        <f t="shared" si="5"/>
        <v>187</v>
      </c>
      <c r="G31" s="1452">
        <v>93</v>
      </c>
      <c r="H31" s="1452">
        <v>94</v>
      </c>
    </row>
    <row r="32" spans="2:10" ht="18.75" customHeight="1" x14ac:dyDescent="0.25">
      <c r="B32" s="811" t="s">
        <v>2914</v>
      </c>
      <c r="C32" s="1032">
        <f t="shared" si="2"/>
        <v>204</v>
      </c>
      <c r="D32" s="638">
        <v>81</v>
      </c>
      <c r="E32" s="1033">
        <v>123</v>
      </c>
      <c r="F32" s="1034">
        <f t="shared" si="5"/>
        <v>236</v>
      </c>
      <c r="G32" s="595">
        <v>95</v>
      </c>
      <c r="H32" s="595">
        <v>141</v>
      </c>
    </row>
    <row r="33" spans="2:10" ht="18.75" customHeight="1" x14ac:dyDescent="0.25">
      <c r="B33" s="811" t="s">
        <v>3047</v>
      </c>
      <c r="C33" s="1032">
        <f t="shared" si="2"/>
        <v>364</v>
      </c>
      <c r="D33" s="638">
        <v>107</v>
      </c>
      <c r="E33" s="1033">
        <v>257</v>
      </c>
      <c r="F33" s="1034">
        <f t="shared" si="5"/>
        <v>383</v>
      </c>
      <c r="G33" s="595">
        <v>110</v>
      </c>
      <c r="H33" s="595">
        <v>273</v>
      </c>
    </row>
    <row r="34" spans="2:10" ht="18.75" customHeight="1" x14ac:dyDescent="0.25">
      <c r="B34" s="811" t="s">
        <v>3094</v>
      </c>
      <c r="C34" s="1032">
        <f t="shared" si="2"/>
        <v>283</v>
      </c>
      <c r="D34" s="638">
        <v>85</v>
      </c>
      <c r="E34" s="1033">
        <v>198</v>
      </c>
      <c r="F34" s="1034">
        <f t="shared" si="5"/>
        <v>267</v>
      </c>
      <c r="G34" s="595">
        <v>79</v>
      </c>
      <c r="H34" s="595">
        <v>188</v>
      </c>
    </row>
    <row r="35" spans="2:10" ht="18.75" customHeight="1" x14ac:dyDescent="0.25">
      <c r="B35" s="811" t="s">
        <v>3048</v>
      </c>
      <c r="C35" s="1032">
        <f t="shared" si="2"/>
        <v>351</v>
      </c>
      <c r="D35" s="638">
        <v>39</v>
      </c>
      <c r="E35" s="1033">
        <v>312</v>
      </c>
      <c r="F35" s="1034">
        <f t="shared" si="5"/>
        <v>370</v>
      </c>
      <c r="G35" s="595">
        <v>40</v>
      </c>
      <c r="H35" s="595">
        <v>330</v>
      </c>
    </row>
    <row r="36" spans="2:10" ht="18.75" customHeight="1" x14ac:dyDescent="0.25">
      <c r="B36" s="811" t="s">
        <v>2918</v>
      </c>
      <c r="C36" s="1032">
        <f t="shared" si="2"/>
        <v>342</v>
      </c>
      <c r="D36" s="638">
        <v>50</v>
      </c>
      <c r="E36" s="1033">
        <v>292</v>
      </c>
      <c r="F36" s="1034">
        <f t="shared" si="5"/>
        <v>345</v>
      </c>
      <c r="G36" s="595">
        <v>52</v>
      </c>
      <c r="H36" s="595">
        <v>293</v>
      </c>
    </row>
    <row r="37" spans="2:10" ht="18.75" customHeight="1" x14ac:dyDescent="0.25">
      <c r="B37" s="811" t="s">
        <v>2904</v>
      </c>
      <c r="C37" s="1032">
        <f t="shared" si="2"/>
        <v>162</v>
      </c>
      <c r="D37" s="638">
        <v>20</v>
      </c>
      <c r="E37" s="1033">
        <v>142</v>
      </c>
      <c r="F37" s="1034">
        <f t="shared" si="5"/>
        <v>157</v>
      </c>
      <c r="G37" s="595">
        <v>31</v>
      </c>
      <c r="H37" s="595">
        <v>126</v>
      </c>
    </row>
    <row r="38" spans="2:10" ht="18.75" customHeight="1" thickBot="1" x14ac:dyDescent="0.3">
      <c r="B38" s="812" t="s">
        <v>3040</v>
      </c>
      <c r="C38" s="1035">
        <f t="shared" si="2"/>
        <v>170</v>
      </c>
      <c r="D38" s="1036">
        <v>57</v>
      </c>
      <c r="E38" s="1037">
        <v>113</v>
      </c>
      <c r="F38" s="1038">
        <f t="shared" si="5"/>
        <v>193</v>
      </c>
      <c r="G38" s="1015">
        <v>61</v>
      </c>
      <c r="H38" s="1015">
        <v>132</v>
      </c>
    </row>
    <row r="39" spans="2:10" ht="18.75" customHeight="1" thickBot="1" x14ac:dyDescent="0.3">
      <c r="B39" s="693" t="s">
        <v>211</v>
      </c>
      <c r="C39" s="818">
        <f t="shared" ref="C39:H39" si="6">SUM(C40:C54)</f>
        <v>2359</v>
      </c>
      <c r="D39" s="817">
        <f t="shared" si="6"/>
        <v>1326</v>
      </c>
      <c r="E39" s="824">
        <f t="shared" si="6"/>
        <v>1033</v>
      </c>
      <c r="F39" s="821">
        <f t="shared" si="6"/>
        <v>2594</v>
      </c>
      <c r="G39" s="817">
        <f t="shared" si="6"/>
        <v>1412</v>
      </c>
      <c r="H39" s="817">
        <f t="shared" si="6"/>
        <v>1182</v>
      </c>
      <c r="I39" s="808"/>
      <c r="J39" s="808"/>
    </row>
    <row r="40" spans="2:10" ht="31.5" x14ac:dyDescent="0.25">
      <c r="B40" s="810" t="s">
        <v>3076</v>
      </c>
      <c r="C40" s="1028">
        <f t="shared" si="2"/>
        <v>190</v>
      </c>
      <c r="D40" s="1029">
        <v>119</v>
      </c>
      <c r="E40" s="1030">
        <v>71</v>
      </c>
      <c r="F40" s="1031">
        <f t="shared" ref="F40:F54" si="7">SUM(G40:H40)</f>
        <v>223</v>
      </c>
      <c r="G40" s="639">
        <v>136</v>
      </c>
      <c r="H40" s="639">
        <v>87</v>
      </c>
    </row>
    <row r="41" spans="2:10" ht="31.5" x14ac:dyDescent="0.25">
      <c r="B41" s="811" t="s">
        <v>3095</v>
      </c>
      <c r="C41" s="1032">
        <f t="shared" si="2"/>
        <v>157</v>
      </c>
      <c r="D41" s="638">
        <v>99</v>
      </c>
      <c r="E41" s="1033">
        <v>58</v>
      </c>
      <c r="F41" s="1034">
        <f t="shared" si="7"/>
        <v>138</v>
      </c>
      <c r="G41" s="1421">
        <v>85</v>
      </c>
      <c r="H41" s="1421">
        <v>53</v>
      </c>
    </row>
    <row r="42" spans="2:10" ht="18.75" customHeight="1" x14ac:dyDescent="0.25">
      <c r="B42" s="811" t="s">
        <v>2921</v>
      </c>
      <c r="C42" s="1032">
        <f t="shared" si="2"/>
        <v>130</v>
      </c>
      <c r="D42" s="638">
        <v>52</v>
      </c>
      <c r="E42" s="1033">
        <v>78</v>
      </c>
      <c r="F42" s="1034">
        <f t="shared" si="7"/>
        <v>164</v>
      </c>
      <c r="G42" s="1421">
        <v>70</v>
      </c>
      <c r="H42" s="1421">
        <v>94</v>
      </c>
    </row>
    <row r="43" spans="2:10" ht="31.5" x14ac:dyDescent="0.25">
      <c r="B43" s="811" t="s">
        <v>3051</v>
      </c>
      <c r="C43" s="1032">
        <f t="shared" si="2"/>
        <v>188</v>
      </c>
      <c r="D43" s="638">
        <v>99</v>
      </c>
      <c r="E43" s="1033">
        <v>89</v>
      </c>
      <c r="F43" s="1034">
        <f t="shared" si="7"/>
        <v>195</v>
      </c>
      <c r="G43" s="1421">
        <v>102</v>
      </c>
      <c r="H43" s="1421">
        <v>93</v>
      </c>
    </row>
    <row r="44" spans="2:10" ht="31.5" x14ac:dyDescent="0.25">
      <c r="B44" s="811" t="s">
        <v>3052</v>
      </c>
      <c r="C44" s="1032">
        <f t="shared" si="2"/>
        <v>9</v>
      </c>
      <c r="D44" s="638">
        <v>3</v>
      </c>
      <c r="E44" s="1033">
        <v>6</v>
      </c>
      <c r="F44" s="1034">
        <f t="shared" si="7"/>
        <v>8</v>
      </c>
      <c r="G44" s="1421">
        <v>4</v>
      </c>
      <c r="H44" s="1421">
        <v>4</v>
      </c>
    </row>
    <row r="45" spans="2:10" ht="47.25" x14ac:dyDescent="0.25">
      <c r="B45" s="811" t="s">
        <v>3096</v>
      </c>
      <c r="C45" s="1032">
        <f t="shared" si="2"/>
        <v>55</v>
      </c>
      <c r="D45" s="638">
        <v>30</v>
      </c>
      <c r="E45" s="1033">
        <v>25</v>
      </c>
      <c r="F45" s="1034">
        <f t="shared" si="7"/>
        <v>96</v>
      </c>
      <c r="G45" s="1421">
        <v>49</v>
      </c>
      <c r="H45" s="1421">
        <v>47</v>
      </c>
    </row>
    <row r="46" spans="2:10" ht="18.75" customHeight="1" x14ac:dyDescent="0.25">
      <c r="B46" s="811" t="s">
        <v>2930</v>
      </c>
      <c r="C46" s="1032">
        <f t="shared" si="2"/>
        <v>250</v>
      </c>
      <c r="D46" s="638">
        <v>152</v>
      </c>
      <c r="E46" s="1033">
        <v>98</v>
      </c>
      <c r="F46" s="1034">
        <f t="shared" si="7"/>
        <v>240</v>
      </c>
      <c r="G46" s="1421">
        <v>146</v>
      </c>
      <c r="H46" s="1421">
        <v>94</v>
      </c>
    </row>
    <row r="47" spans="2:10" ht="47.25" x14ac:dyDescent="0.25">
      <c r="B47" s="811" t="s">
        <v>3079</v>
      </c>
      <c r="C47" s="1032">
        <f t="shared" si="2"/>
        <v>8</v>
      </c>
      <c r="D47" s="638">
        <v>1</v>
      </c>
      <c r="E47" s="1033">
        <v>7</v>
      </c>
      <c r="F47" s="1034">
        <f t="shared" si="7"/>
        <v>6</v>
      </c>
      <c r="G47" s="1421">
        <v>1</v>
      </c>
      <c r="H47" s="1421">
        <v>5</v>
      </c>
    </row>
    <row r="48" spans="2:10" ht="31.5" x14ac:dyDescent="0.25">
      <c r="B48" s="811" t="s">
        <v>3080</v>
      </c>
      <c r="C48" s="1032">
        <f t="shared" si="2"/>
        <v>374</v>
      </c>
      <c r="D48" s="638">
        <v>73</v>
      </c>
      <c r="E48" s="1033">
        <v>301</v>
      </c>
      <c r="F48" s="1034">
        <f t="shared" si="7"/>
        <v>388</v>
      </c>
      <c r="G48" s="1421">
        <v>71</v>
      </c>
      <c r="H48" s="1421">
        <v>317</v>
      </c>
    </row>
    <row r="49" spans="2:10" s="1451" customFormat="1" ht="31.5" x14ac:dyDescent="0.25">
      <c r="B49" s="811" t="s">
        <v>3100</v>
      </c>
      <c r="C49" s="1032"/>
      <c r="D49" s="638"/>
      <c r="E49" s="1033"/>
      <c r="F49" s="1034">
        <f t="shared" si="7"/>
        <v>44</v>
      </c>
      <c r="G49" s="1421">
        <v>9</v>
      </c>
      <c r="H49" s="1421">
        <v>35</v>
      </c>
    </row>
    <row r="50" spans="2:10" s="1451" customFormat="1" ht="31.5" x14ac:dyDescent="0.25">
      <c r="B50" s="811" t="s">
        <v>3101</v>
      </c>
      <c r="C50" s="1032"/>
      <c r="D50" s="638"/>
      <c r="E50" s="1033"/>
      <c r="F50" s="1034">
        <f t="shared" si="7"/>
        <v>44</v>
      </c>
      <c r="G50" s="1421">
        <v>9</v>
      </c>
      <c r="H50" s="1421">
        <v>35</v>
      </c>
    </row>
    <row r="51" spans="2:10" ht="47.25" x14ac:dyDescent="0.25">
      <c r="B51" s="811" t="s">
        <v>2931</v>
      </c>
      <c r="C51" s="1032">
        <f t="shared" si="2"/>
        <v>248</v>
      </c>
      <c r="D51" s="638">
        <v>163</v>
      </c>
      <c r="E51" s="1033">
        <v>85</v>
      </c>
      <c r="F51" s="1034">
        <f t="shared" si="7"/>
        <v>121</v>
      </c>
      <c r="G51" s="1421">
        <v>75</v>
      </c>
      <c r="H51" s="1421">
        <v>46</v>
      </c>
    </row>
    <row r="52" spans="2:10" ht="18.75" customHeight="1" x14ac:dyDescent="0.25">
      <c r="B52" s="811" t="s">
        <v>3055</v>
      </c>
      <c r="C52" s="1032">
        <f>SUM(D52:E52)</f>
        <v>122</v>
      </c>
      <c r="D52" s="638">
        <v>81</v>
      </c>
      <c r="E52" s="1033">
        <v>41</v>
      </c>
      <c r="F52" s="1034">
        <f t="shared" si="7"/>
        <v>275</v>
      </c>
      <c r="G52" s="638">
        <v>182</v>
      </c>
      <c r="H52" s="638">
        <v>93</v>
      </c>
    </row>
    <row r="53" spans="2:10" ht="18.75" customHeight="1" x14ac:dyDescent="0.25">
      <c r="B53" s="811" t="s">
        <v>2932</v>
      </c>
      <c r="C53" s="1032">
        <f t="shared" si="2"/>
        <v>358</v>
      </c>
      <c r="D53" s="638">
        <v>348</v>
      </c>
      <c r="E53" s="1033">
        <v>10</v>
      </c>
      <c r="F53" s="1034">
        <f t="shared" si="7"/>
        <v>367</v>
      </c>
      <c r="G53" s="1421">
        <v>358</v>
      </c>
      <c r="H53" s="1421">
        <v>9</v>
      </c>
    </row>
    <row r="54" spans="2:10" ht="18.75" customHeight="1" x14ac:dyDescent="0.25">
      <c r="B54" s="811" t="s">
        <v>1960</v>
      </c>
      <c r="C54" s="1032">
        <f t="shared" si="2"/>
        <v>270</v>
      </c>
      <c r="D54" s="638">
        <v>106</v>
      </c>
      <c r="E54" s="1033">
        <v>164</v>
      </c>
      <c r="F54" s="1034">
        <f t="shared" si="7"/>
        <v>285</v>
      </c>
      <c r="G54" s="1421">
        <v>115</v>
      </c>
      <c r="H54" s="1421">
        <v>170</v>
      </c>
    </row>
    <row r="55" spans="2:10" ht="18.75" customHeight="1" thickBot="1" x14ac:dyDescent="0.3">
      <c r="B55" s="693" t="s">
        <v>642</v>
      </c>
      <c r="C55" s="818">
        <f t="shared" ref="C55:H55" si="8">SUM(C56:C59)</f>
        <v>939</v>
      </c>
      <c r="D55" s="817">
        <f t="shared" si="8"/>
        <v>692</v>
      </c>
      <c r="E55" s="824">
        <f t="shared" si="8"/>
        <v>247</v>
      </c>
      <c r="F55" s="821">
        <f t="shared" si="8"/>
        <v>896</v>
      </c>
      <c r="G55" s="817">
        <f t="shared" si="8"/>
        <v>658</v>
      </c>
      <c r="H55" s="817">
        <f t="shared" si="8"/>
        <v>238</v>
      </c>
      <c r="I55" s="808"/>
      <c r="J55" s="808"/>
    </row>
    <row r="56" spans="2:10" ht="18.75" customHeight="1" x14ac:dyDescent="0.25">
      <c r="B56" s="813" t="s">
        <v>3097</v>
      </c>
      <c r="C56" s="1028">
        <f t="shared" si="2"/>
        <v>212</v>
      </c>
      <c r="D56" s="1029">
        <v>138</v>
      </c>
      <c r="E56" s="1030">
        <v>74</v>
      </c>
      <c r="F56" s="1031">
        <f>SUM(G56:H56)</f>
        <v>201</v>
      </c>
      <c r="G56" s="626">
        <v>132</v>
      </c>
      <c r="H56" s="626">
        <v>69</v>
      </c>
    </row>
    <row r="57" spans="2:10" ht="18.75" customHeight="1" x14ac:dyDescent="0.25">
      <c r="B57" s="582" t="s">
        <v>2979</v>
      </c>
      <c r="C57" s="1032">
        <f t="shared" si="2"/>
        <v>125</v>
      </c>
      <c r="D57" s="638">
        <v>85</v>
      </c>
      <c r="E57" s="1033">
        <v>40</v>
      </c>
      <c r="F57" s="1034">
        <f>SUM(G57:H57)</f>
        <v>101</v>
      </c>
      <c r="G57" s="595">
        <v>64</v>
      </c>
      <c r="H57" s="595">
        <v>37</v>
      </c>
    </row>
    <row r="58" spans="2:10" ht="18.75" customHeight="1" x14ac:dyDescent="0.25">
      <c r="B58" s="582" t="s">
        <v>2940</v>
      </c>
      <c r="C58" s="1032">
        <f t="shared" si="2"/>
        <v>428</v>
      </c>
      <c r="D58" s="638">
        <v>323</v>
      </c>
      <c r="E58" s="1033">
        <v>105</v>
      </c>
      <c r="F58" s="1034">
        <f>SUM(G58:H58)</f>
        <v>421</v>
      </c>
      <c r="G58" s="595">
        <v>316</v>
      </c>
      <c r="H58" s="595">
        <v>105</v>
      </c>
    </row>
    <row r="59" spans="2:10" ht="18.75" customHeight="1" thickBot="1" x14ac:dyDescent="0.3">
      <c r="B59" s="814" t="s">
        <v>3098</v>
      </c>
      <c r="C59" s="1035">
        <f t="shared" si="2"/>
        <v>174</v>
      </c>
      <c r="D59" s="1036">
        <v>146</v>
      </c>
      <c r="E59" s="1037">
        <v>28</v>
      </c>
      <c r="F59" s="1038">
        <f>SUM(G59:H59)</f>
        <v>173</v>
      </c>
      <c r="G59" s="1015">
        <v>146</v>
      </c>
      <c r="H59" s="1015">
        <v>27</v>
      </c>
    </row>
    <row r="60" spans="2:10" ht="18.75" customHeight="1" thickBot="1" x14ac:dyDescent="0.3">
      <c r="B60" s="693" t="s">
        <v>225</v>
      </c>
      <c r="C60" s="818">
        <f t="shared" ref="C60:H60" si="9">SUM(C61:C63)</f>
        <v>567</v>
      </c>
      <c r="D60" s="817">
        <f t="shared" si="9"/>
        <v>234</v>
      </c>
      <c r="E60" s="824">
        <f t="shared" si="9"/>
        <v>333</v>
      </c>
      <c r="F60" s="821">
        <f t="shared" si="9"/>
        <v>646</v>
      </c>
      <c r="G60" s="817">
        <f t="shared" si="9"/>
        <v>278</v>
      </c>
      <c r="H60" s="817">
        <f t="shared" si="9"/>
        <v>368</v>
      </c>
      <c r="I60" s="808"/>
      <c r="J60" s="808"/>
    </row>
    <row r="61" spans="2:10" ht="18.75" customHeight="1" x14ac:dyDescent="0.25">
      <c r="B61" s="810" t="s">
        <v>2934</v>
      </c>
      <c r="C61" s="1028">
        <f t="shared" si="2"/>
        <v>228</v>
      </c>
      <c r="D61" s="1029">
        <v>69</v>
      </c>
      <c r="E61" s="1030">
        <v>159</v>
      </c>
      <c r="F61" s="1031">
        <f>SUM(G61:H61)</f>
        <v>256</v>
      </c>
      <c r="G61" s="626">
        <v>79</v>
      </c>
      <c r="H61" s="626">
        <v>177</v>
      </c>
    </row>
    <row r="62" spans="2:10" ht="18.75" customHeight="1" x14ac:dyDescent="0.25">
      <c r="B62" s="811" t="s">
        <v>3099</v>
      </c>
      <c r="C62" s="1032">
        <f t="shared" si="2"/>
        <v>198</v>
      </c>
      <c r="D62" s="638">
        <v>82</v>
      </c>
      <c r="E62" s="1033">
        <v>116</v>
      </c>
      <c r="F62" s="1034">
        <f>SUM(G62:H62)</f>
        <v>205</v>
      </c>
      <c r="G62" s="638">
        <v>87</v>
      </c>
      <c r="H62" s="638">
        <v>118</v>
      </c>
    </row>
    <row r="63" spans="2:10" ht="18.75" customHeight="1" x14ac:dyDescent="0.25">
      <c r="B63" s="1293" t="s">
        <v>2935</v>
      </c>
      <c r="C63" s="1032">
        <f t="shared" si="2"/>
        <v>141</v>
      </c>
      <c r="D63" s="642">
        <v>83</v>
      </c>
      <c r="E63" s="1044">
        <v>58</v>
      </c>
      <c r="F63" s="1294">
        <f>SUM(G63:H63)</f>
        <v>185</v>
      </c>
      <c r="G63" s="642">
        <v>112</v>
      </c>
      <c r="H63" s="642">
        <v>73</v>
      </c>
    </row>
    <row r="64" spans="2:10" ht="18.75" customHeight="1" thickBot="1" x14ac:dyDescent="0.3">
      <c r="B64" s="693" t="s">
        <v>645</v>
      </c>
      <c r="C64" s="818">
        <f t="shared" ref="C64:H64" si="10">SUM(C65:C69)</f>
        <v>1426</v>
      </c>
      <c r="D64" s="817">
        <f t="shared" si="10"/>
        <v>827</v>
      </c>
      <c r="E64" s="824">
        <f t="shared" si="10"/>
        <v>599</v>
      </c>
      <c r="F64" s="821">
        <f t="shared" si="10"/>
        <v>1496</v>
      </c>
      <c r="G64" s="817">
        <f t="shared" si="10"/>
        <v>862</v>
      </c>
      <c r="H64" s="817">
        <f t="shared" si="10"/>
        <v>634</v>
      </c>
      <c r="I64" s="808"/>
      <c r="J64" s="808"/>
    </row>
    <row r="65" spans="2:10" ht="18.75" customHeight="1" x14ac:dyDescent="0.25">
      <c r="B65" s="810" t="s">
        <v>3061</v>
      </c>
      <c r="C65" s="1028">
        <f t="shared" si="2"/>
        <v>285</v>
      </c>
      <c r="D65" s="1029">
        <v>150</v>
      </c>
      <c r="E65" s="1030">
        <v>135</v>
      </c>
      <c r="F65" s="1031">
        <f>SUM(G65:H65)</f>
        <v>326</v>
      </c>
      <c r="G65" s="626">
        <v>169</v>
      </c>
      <c r="H65" s="626">
        <v>157</v>
      </c>
    </row>
    <row r="66" spans="2:10" ht="18.75" customHeight="1" x14ac:dyDescent="0.25">
      <c r="B66" s="811" t="s">
        <v>601</v>
      </c>
      <c r="C66" s="1032">
        <f t="shared" si="2"/>
        <v>490</v>
      </c>
      <c r="D66" s="638">
        <v>284</v>
      </c>
      <c r="E66" s="1033">
        <v>206</v>
      </c>
      <c r="F66" s="1034">
        <f>SUM(G66:H66)</f>
        <v>510</v>
      </c>
      <c r="G66" s="595">
        <v>295</v>
      </c>
      <c r="H66" s="595">
        <v>215</v>
      </c>
    </row>
    <row r="67" spans="2:10" ht="18.75" customHeight="1" x14ac:dyDescent="0.25">
      <c r="B67" s="811" t="s">
        <v>3084</v>
      </c>
      <c r="C67" s="1032">
        <f t="shared" si="2"/>
        <v>203</v>
      </c>
      <c r="D67" s="638">
        <v>110</v>
      </c>
      <c r="E67" s="1033">
        <v>93</v>
      </c>
      <c r="F67" s="1034">
        <f>SUM(G67:H67)</f>
        <v>176</v>
      </c>
      <c r="G67" s="595">
        <v>90</v>
      </c>
      <c r="H67" s="595">
        <v>86</v>
      </c>
    </row>
    <row r="68" spans="2:10" ht="18.75" customHeight="1" x14ac:dyDescent="0.25">
      <c r="B68" s="811" t="s">
        <v>2989</v>
      </c>
      <c r="C68" s="1032">
        <f t="shared" si="2"/>
        <v>179</v>
      </c>
      <c r="D68" s="642">
        <v>118</v>
      </c>
      <c r="E68" s="1044">
        <v>61</v>
      </c>
      <c r="F68" s="1294">
        <f>SUM(G68:H68)</f>
        <v>232</v>
      </c>
      <c r="G68" s="636">
        <v>154</v>
      </c>
      <c r="H68" s="636">
        <v>78</v>
      </c>
    </row>
    <row r="69" spans="2:10" ht="18.75" customHeight="1" thickBot="1" x14ac:dyDescent="0.3">
      <c r="B69" s="812" t="s">
        <v>611</v>
      </c>
      <c r="C69" s="1035">
        <f t="shared" si="2"/>
        <v>269</v>
      </c>
      <c r="D69" s="1036">
        <v>165</v>
      </c>
      <c r="E69" s="1037">
        <v>104</v>
      </c>
      <c r="F69" s="1038">
        <f>SUM(G69:H69)</f>
        <v>252</v>
      </c>
      <c r="G69" s="1015">
        <v>154</v>
      </c>
      <c r="H69" s="1015">
        <v>98</v>
      </c>
    </row>
    <row r="70" spans="2:10" ht="18.75" customHeight="1" x14ac:dyDescent="0.25">
      <c r="B70" s="815" t="s">
        <v>647</v>
      </c>
      <c r="C70" s="819">
        <f t="shared" ref="C70:H70" si="11">C8+C24+C27+C39+C55+C60+C64</f>
        <v>12273</v>
      </c>
      <c r="D70" s="825">
        <f t="shared" si="11"/>
        <v>6393</v>
      </c>
      <c r="E70" s="826">
        <f t="shared" si="11"/>
        <v>5880</v>
      </c>
      <c r="F70" s="822">
        <f t="shared" si="11"/>
        <v>12817</v>
      </c>
      <c r="G70" s="825">
        <f t="shared" si="11"/>
        <v>6600</v>
      </c>
      <c r="H70" s="825">
        <f t="shared" si="11"/>
        <v>6217</v>
      </c>
      <c r="I70" s="808"/>
      <c r="J70" s="808"/>
    </row>
    <row r="71" spans="2:10" ht="31.5" x14ac:dyDescent="0.25">
      <c r="B71" s="816" t="s">
        <v>656</v>
      </c>
      <c r="C71" s="820">
        <f>C70+MatriculaTotalPostgradoGenero!C55</f>
        <v>13286</v>
      </c>
      <c r="D71" s="156">
        <f>D70+MatriculaTotalPostgradoGenero!D55</f>
        <v>6961</v>
      </c>
      <c r="E71" s="827">
        <f>E70+MatriculaTotalPostgradoGenero!E55</f>
        <v>6325</v>
      </c>
      <c r="F71" s="823">
        <f>F70+MatriculaTotalPostgradoGenero!F55</f>
        <v>13851</v>
      </c>
      <c r="G71" s="156">
        <f>G70+MatriculaTotalPostgradoGenero!G55</f>
        <v>7160</v>
      </c>
      <c r="H71" s="156">
        <f>H70+MatriculaTotalPostgradoGenero!H55</f>
        <v>6691</v>
      </c>
    </row>
    <row r="72" spans="2:10" ht="11.25" customHeight="1" x14ac:dyDescent="0.25">
      <c r="B72" s="674" t="s">
        <v>648</v>
      </c>
      <c r="C72" s="676"/>
      <c r="D72" s="676"/>
      <c r="E72" s="676"/>
      <c r="F72" s="676"/>
      <c r="G72" s="676"/>
      <c r="H72" s="676"/>
    </row>
    <row r="73" spans="2:10" ht="11.25" customHeight="1" x14ac:dyDescent="0.25">
      <c r="B73" s="674" t="s">
        <v>649</v>
      </c>
      <c r="C73" s="676"/>
      <c r="D73" s="676"/>
      <c r="E73" s="676"/>
      <c r="F73" s="676"/>
      <c r="G73" s="676"/>
      <c r="H73" s="676"/>
    </row>
    <row r="74" spans="2:10" ht="15" x14ac:dyDescent="0.25">
      <c r="B74" s="675"/>
      <c r="C74" s="676"/>
      <c r="D74" s="676"/>
      <c r="E74" s="676"/>
      <c r="F74" s="676"/>
      <c r="G74" s="676"/>
      <c r="H74" s="676"/>
    </row>
  </sheetData>
  <sheetProtection formatCells="0" formatColumns="0" formatRows="0" insertColumns="0" insertRows="0" deleteColumns="0" deleteRows="0" sort="0"/>
  <mergeCells count="8">
    <mergeCell ref="C6:C7"/>
    <mergeCell ref="B1:H3"/>
    <mergeCell ref="B4:H4"/>
    <mergeCell ref="B5:H5"/>
    <mergeCell ref="D6:E6"/>
    <mergeCell ref="F6:F7"/>
    <mergeCell ref="G6:H6"/>
    <mergeCell ref="B6:B7"/>
  </mergeCells>
  <pageMargins left="0.7" right="0.7" top="0.75" bottom="0.75" header="0.3" footer="0.3"/>
  <drawing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Hoja63"/>
  <dimension ref="A1:N300"/>
  <sheetViews>
    <sheetView showGridLines="0" zoomScaleNormal="100" workbookViewId="0">
      <pane xSplit="1" ySplit="4" topLeftCell="B11" activePane="bottomRight" state="frozen"/>
      <selection activeCell="I25" sqref="I25"/>
      <selection pane="topRight" activeCell="I25" sqref="I25"/>
      <selection pane="bottomLeft" activeCell="I25" sqref="I25"/>
      <selection pane="bottomRight" activeCell="I25" sqref="I25"/>
    </sheetView>
  </sheetViews>
  <sheetFormatPr baseColWidth="10" defaultColWidth="0" defaultRowHeight="0" customHeight="1" zeroHeight="1" x14ac:dyDescent="0.25"/>
  <cols>
    <col min="1" max="1" width="3.5703125" customWidth="1"/>
    <col min="2" max="12" width="15" customWidth="1"/>
    <col min="13" max="13" width="5" customWidth="1"/>
    <col min="14" max="14" width="0" hidden="1" customWidth="1"/>
    <col min="15" max="16384" width="9.140625" hidden="1"/>
  </cols>
  <sheetData>
    <row r="1" spans="2:14" ht="15" x14ac:dyDescent="0.25">
      <c r="B1" s="1958"/>
      <c r="C1" s="1959"/>
      <c r="D1" s="1959"/>
      <c r="E1" s="1959"/>
      <c r="F1" s="1959"/>
      <c r="G1" s="1959"/>
      <c r="H1" s="1959"/>
      <c r="I1" s="1959"/>
      <c r="J1" s="1959"/>
      <c r="K1" s="1959"/>
      <c r="L1" s="1960"/>
    </row>
    <row r="2" spans="2:14" ht="15" x14ac:dyDescent="0.25">
      <c r="B2" s="1961"/>
      <c r="C2" s="1962"/>
      <c r="D2" s="1962"/>
      <c r="E2" s="1962"/>
      <c r="F2" s="1962"/>
      <c r="G2" s="1962"/>
      <c r="H2" s="1962"/>
      <c r="I2" s="1962"/>
      <c r="J2" s="1962"/>
      <c r="K2" s="1962"/>
      <c r="L2" s="1963"/>
    </row>
    <row r="3" spans="2:14" ht="16.5" thickBot="1" x14ac:dyDescent="0.3">
      <c r="B3" s="1964"/>
      <c r="C3" s="1965"/>
      <c r="D3" s="1965"/>
      <c r="E3" s="1965"/>
      <c r="F3" s="1965"/>
      <c r="G3" s="1965"/>
      <c r="H3" s="1965"/>
      <c r="I3" s="1965"/>
      <c r="J3" s="1965"/>
      <c r="K3" s="1965"/>
      <c r="L3" s="1966"/>
      <c r="M3" s="1"/>
      <c r="N3" s="1"/>
    </row>
    <row r="4" spans="2:14" ht="21.75" thickBot="1" x14ac:dyDescent="0.4">
      <c r="B4" s="1967" t="s">
        <v>1855</v>
      </c>
      <c r="C4" s="1968"/>
      <c r="D4" s="1968"/>
      <c r="E4" s="1968"/>
      <c r="F4" s="1968"/>
      <c r="G4" s="1968"/>
      <c r="H4" s="1968"/>
      <c r="I4" s="1968"/>
      <c r="J4" s="1968"/>
      <c r="K4" s="1968"/>
      <c r="L4" s="1969"/>
      <c r="M4" s="1"/>
      <c r="N4" s="1"/>
    </row>
    <row r="5" spans="2:14" s="2" customFormat="1" ht="15.75" x14ac:dyDescent="0.25">
      <c r="B5" s="1852"/>
      <c r="C5" s="1852"/>
      <c r="D5" s="1852"/>
      <c r="E5" s="1852"/>
      <c r="F5" s="1852"/>
      <c r="G5" s="1852"/>
      <c r="H5" s="1852"/>
      <c r="I5" s="1852"/>
      <c r="J5" s="1852"/>
      <c r="K5" s="1852"/>
      <c r="L5" s="1852"/>
      <c r="M5" s="5"/>
      <c r="N5" s="5"/>
    </row>
    <row r="6" spans="2:14" s="2" customFormat="1" ht="19.5" customHeight="1" x14ac:dyDescent="0.25">
      <c r="B6" s="76"/>
      <c r="C6" s="77"/>
      <c r="D6" s="77"/>
      <c r="E6" s="77"/>
      <c r="F6" s="77"/>
      <c r="G6" s="77"/>
      <c r="H6" s="77"/>
      <c r="I6" s="77"/>
      <c r="J6" s="77"/>
      <c r="K6" s="77"/>
      <c r="L6" s="78"/>
      <c r="M6" s="5"/>
      <c r="N6" s="5"/>
    </row>
    <row r="7" spans="2:14" s="2" customFormat="1" ht="18.75" customHeight="1" x14ac:dyDescent="0.25">
      <c r="B7" s="79"/>
      <c r="C7" s="75"/>
      <c r="D7" s="75"/>
      <c r="E7" s="75"/>
      <c r="F7" s="75"/>
      <c r="G7" s="75"/>
      <c r="H7" s="75"/>
      <c r="I7" s="75"/>
      <c r="J7" s="75"/>
      <c r="K7" s="75"/>
      <c r="L7" s="80"/>
      <c r="M7" s="5"/>
      <c r="N7" s="5"/>
    </row>
    <row r="8" spans="2:14" s="2" customFormat="1" ht="18.75" customHeight="1" x14ac:dyDescent="0.25">
      <c r="B8" s="79"/>
      <c r="C8" s="75"/>
      <c r="D8" s="75"/>
      <c r="E8" s="75"/>
      <c r="F8" s="75"/>
      <c r="G8" s="75"/>
      <c r="H8" s="75"/>
      <c r="I8" s="75"/>
      <c r="J8" s="75"/>
      <c r="K8" s="75"/>
      <c r="L8" s="80"/>
      <c r="M8" s="5"/>
      <c r="N8" s="5"/>
    </row>
    <row r="9" spans="2:14" s="2" customFormat="1" ht="18.75" customHeight="1" x14ac:dyDescent="0.25">
      <c r="B9" s="79"/>
      <c r="C9" s="75"/>
      <c r="D9" s="75"/>
      <c r="E9" s="75"/>
      <c r="F9" s="75"/>
      <c r="G9" s="75"/>
      <c r="H9" s="75"/>
      <c r="I9" s="75"/>
      <c r="J9" s="75"/>
      <c r="K9" s="75"/>
      <c r="L9" s="80"/>
    </row>
    <row r="10" spans="2:14" ht="18.75" customHeight="1" x14ac:dyDescent="0.25">
      <c r="B10" s="79"/>
      <c r="C10" s="75"/>
      <c r="D10" s="75"/>
      <c r="E10" s="75"/>
      <c r="F10" s="75"/>
      <c r="G10" s="75"/>
      <c r="H10" s="75"/>
      <c r="I10" s="75"/>
      <c r="J10" s="75"/>
      <c r="K10" s="75"/>
      <c r="L10" s="80"/>
    </row>
    <row r="11" spans="2:14" ht="18.75" customHeight="1" x14ac:dyDescent="0.25">
      <c r="B11" s="79"/>
      <c r="C11" s="75"/>
      <c r="D11" s="75"/>
      <c r="E11" s="75"/>
      <c r="F11" s="75"/>
      <c r="G11" s="75"/>
      <c r="H11" s="75"/>
      <c r="I11" s="75"/>
      <c r="J11" s="75"/>
      <c r="K11" s="75"/>
      <c r="L11" s="80"/>
    </row>
    <row r="12" spans="2:14" ht="18.75" customHeight="1" x14ac:dyDescent="0.25">
      <c r="B12" s="79"/>
      <c r="C12" s="75"/>
      <c r="D12" s="75"/>
      <c r="E12" s="75"/>
      <c r="F12" s="75"/>
      <c r="G12" s="75"/>
      <c r="H12" s="75"/>
      <c r="I12" s="75"/>
      <c r="J12" s="75"/>
      <c r="K12" s="75"/>
      <c r="L12" s="80"/>
    </row>
    <row r="13" spans="2:14" ht="18.75" customHeight="1" x14ac:dyDescent="0.25">
      <c r="B13" s="79"/>
      <c r="C13" s="75"/>
      <c r="D13" s="75"/>
      <c r="E13" s="75"/>
      <c r="F13" s="75"/>
      <c r="G13" s="75"/>
      <c r="H13" s="75"/>
      <c r="I13" s="75"/>
      <c r="J13" s="75"/>
      <c r="K13" s="75"/>
      <c r="L13" s="80"/>
    </row>
    <row r="14" spans="2:14" ht="18.75" customHeight="1" x14ac:dyDescent="0.25">
      <c r="B14" s="79"/>
      <c r="C14" s="75"/>
      <c r="D14" s="75"/>
      <c r="E14" s="75"/>
      <c r="F14" s="75"/>
      <c r="G14" s="75"/>
      <c r="H14" s="75"/>
      <c r="I14" s="75"/>
      <c r="J14" s="75"/>
      <c r="K14" s="75"/>
      <c r="L14" s="80"/>
    </row>
    <row r="15" spans="2:14" ht="18.75" customHeight="1" x14ac:dyDescent="0.25">
      <c r="B15" s="79"/>
      <c r="C15" s="75"/>
      <c r="D15" s="75"/>
      <c r="E15" s="75"/>
      <c r="F15" s="75"/>
      <c r="G15" s="75"/>
      <c r="H15" s="75"/>
      <c r="I15" s="75"/>
      <c r="J15" s="75"/>
      <c r="K15" s="75"/>
      <c r="L15" s="80"/>
    </row>
    <row r="16" spans="2:14" ht="18.75" customHeight="1" x14ac:dyDescent="0.25">
      <c r="B16" s="79"/>
      <c r="C16" s="75"/>
      <c r="D16" s="75"/>
      <c r="E16" s="75"/>
      <c r="F16" s="75"/>
      <c r="G16" s="75"/>
      <c r="H16" s="75"/>
      <c r="I16" s="75"/>
      <c r="J16" s="75"/>
      <c r="K16" s="75"/>
      <c r="L16" s="80"/>
    </row>
    <row r="17" spans="2:12" ht="18.75" customHeight="1" x14ac:dyDescent="0.25">
      <c r="B17" s="79"/>
      <c r="C17" s="75"/>
      <c r="D17" s="75"/>
      <c r="E17" s="75"/>
      <c r="F17" s="75"/>
      <c r="G17" s="75"/>
      <c r="H17" s="75"/>
      <c r="I17" s="75"/>
      <c r="J17" s="75"/>
      <c r="K17" s="75"/>
      <c r="L17" s="80"/>
    </row>
    <row r="18" spans="2:12" ht="18.75" customHeight="1" x14ac:dyDescent="0.25">
      <c r="B18" s="79"/>
      <c r="C18" s="75"/>
      <c r="D18" s="75"/>
      <c r="E18" s="75"/>
      <c r="F18" s="75"/>
      <c r="G18" s="75"/>
      <c r="H18" s="75"/>
      <c r="I18" s="75"/>
      <c r="J18" s="75"/>
      <c r="K18" s="75"/>
      <c r="L18" s="80"/>
    </row>
    <row r="19" spans="2:12" ht="18.75" customHeight="1" x14ac:dyDescent="0.25">
      <c r="B19" s="79"/>
      <c r="C19" s="75"/>
      <c r="D19" s="75"/>
      <c r="E19" s="75"/>
      <c r="F19" s="75"/>
      <c r="G19" s="75"/>
      <c r="H19" s="75"/>
      <c r="I19" s="75"/>
      <c r="J19" s="75"/>
      <c r="K19" s="75"/>
      <c r="L19" s="80"/>
    </row>
    <row r="20" spans="2:12" ht="18.75" customHeight="1" x14ac:dyDescent="0.25">
      <c r="B20" s="79"/>
      <c r="C20" s="75"/>
      <c r="D20" s="75"/>
      <c r="E20" s="75"/>
      <c r="F20" s="75"/>
      <c r="G20" s="75"/>
      <c r="H20" s="75"/>
      <c r="I20" s="75"/>
      <c r="J20" s="75"/>
      <c r="K20" s="75"/>
      <c r="L20" s="80"/>
    </row>
    <row r="21" spans="2:12" ht="18.75" customHeight="1" x14ac:dyDescent="0.25">
      <c r="B21" s="79"/>
      <c r="C21" s="75"/>
      <c r="D21" s="75"/>
      <c r="E21" s="75"/>
      <c r="F21" s="75"/>
      <c r="G21" s="75"/>
      <c r="H21" s="75"/>
      <c r="I21" s="75"/>
      <c r="J21" s="75"/>
      <c r="K21" s="75"/>
      <c r="L21" s="80"/>
    </row>
    <row r="22" spans="2:12" ht="18.75" customHeight="1" x14ac:dyDescent="0.25">
      <c r="B22" s="79"/>
      <c r="C22" s="75"/>
      <c r="D22" s="75"/>
      <c r="E22" s="75"/>
      <c r="F22" s="75"/>
      <c r="G22" s="75"/>
      <c r="H22" s="75"/>
      <c r="I22" s="75"/>
      <c r="J22" s="75"/>
      <c r="K22" s="75"/>
      <c r="L22" s="80"/>
    </row>
    <row r="23" spans="2:12" ht="18.75" customHeight="1" x14ac:dyDescent="0.25">
      <c r="B23" s="79"/>
      <c r="C23" s="75"/>
      <c r="D23" s="75"/>
      <c r="E23" s="75"/>
      <c r="F23" s="75"/>
      <c r="G23" s="75"/>
      <c r="H23" s="75"/>
      <c r="I23" s="75"/>
      <c r="J23" s="75"/>
      <c r="K23" s="75"/>
      <c r="L23" s="80"/>
    </row>
    <row r="24" spans="2:12" ht="18.75" customHeight="1" x14ac:dyDescent="0.25">
      <c r="B24" s="79"/>
      <c r="C24" s="75"/>
      <c r="D24" s="75"/>
      <c r="E24" s="75"/>
      <c r="F24" s="75"/>
      <c r="G24" s="75"/>
      <c r="H24" s="75"/>
      <c r="I24" s="75"/>
      <c r="J24" s="75"/>
      <c r="K24" s="75"/>
      <c r="L24" s="80"/>
    </row>
    <row r="25" spans="2:12" ht="18.75" customHeight="1" x14ac:dyDescent="0.25">
      <c r="B25" s="79"/>
      <c r="C25" s="75"/>
      <c r="D25" s="75"/>
      <c r="E25" s="75"/>
      <c r="F25" s="75"/>
      <c r="G25" s="75"/>
      <c r="H25" s="75"/>
      <c r="I25" s="75"/>
      <c r="J25" s="75"/>
      <c r="K25" s="75"/>
      <c r="L25" s="80"/>
    </row>
    <row r="26" spans="2:12" ht="18.75" customHeight="1" x14ac:dyDescent="0.25">
      <c r="B26" s="79"/>
      <c r="C26" s="75"/>
      <c r="D26" s="75"/>
      <c r="E26" s="75"/>
      <c r="F26" s="75"/>
      <c r="G26" s="75"/>
      <c r="H26" s="75"/>
      <c r="I26" s="75"/>
      <c r="J26" s="75"/>
      <c r="K26" s="75"/>
      <c r="L26" s="80"/>
    </row>
    <row r="27" spans="2:12" ht="18.75" customHeight="1" x14ac:dyDescent="0.25">
      <c r="B27" s="79"/>
      <c r="C27" s="75"/>
      <c r="D27" s="75"/>
      <c r="E27" s="75"/>
      <c r="F27" s="75"/>
      <c r="G27" s="75"/>
      <c r="H27" s="75"/>
      <c r="I27" s="75"/>
      <c r="J27" s="75"/>
      <c r="K27" s="75"/>
      <c r="L27" s="80"/>
    </row>
    <row r="28" spans="2:12" ht="18.75" customHeight="1" x14ac:dyDescent="0.25">
      <c r="B28" s="81"/>
      <c r="C28" s="82"/>
      <c r="D28" s="82"/>
      <c r="E28" s="82"/>
      <c r="F28" s="82"/>
      <c r="G28" s="82"/>
      <c r="H28" s="82"/>
      <c r="I28" s="82"/>
      <c r="J28" s="82"/>
      <c r="K28" s="82"/>
      <c r="L28" s="83"/>
    </row>
    <row r="29" spans="2:12" ht="18.75" customHeight="1" x14ac:dyDescent="0.25">
      <c r="B29" s="84"/>
      <c r="C29" s="84"/>
      <c r="D29" s="84"/>
      <c r="E29" s="84"/>
      <c r="F29" s="84"/>
      <c r="G29" s="84"/>
      <c r="H29" s="84"/>
      <c r="I29" s="84"/>
      <c r="J29" s="84"/>
      <c r="K29" s="84"/>
      <c r="L29" s="84"/>
    </row>
    <row r="30" spans="2:12" ht="15" hidden="1" customHeight="1" x14ac:dyDescent="0.25"/>
    <row r="31" spans="2:12" ht="15" hidden="1" customHeight="1" x14ac:dyDescent="0.25"/>
    <row r="32" spans="2:12" ht="15" hidden="1" customHeight="1" x14ac:dyDescent="0.25"/>
    <row r="33" ht="15" hidden="1" customHeight="1" x14ac:dyDescent="0.25"/>
    <row r="34" ht="15" hidden="1" customHeight="1" x14ac:dyDescent="0.25"/>
    <row r="35" ht="15" hidden="1" customHeight="1" x14ac:dyDescent="0.25"/>
    <row r="36" ht="15" hidden="1" customHeight="1" x14ac:dyDescent="0.25"/>
    <row r="37" ht="15" hidden="1" customHeight="1" x14ac:dyDescent="0.25"/>
    <row r="38" ht="15" hidden="1" customHeight="1" x14ac:dyDescent="0.25"/>
    <row r="39" ht="15" hidden="1" customHeight="1" x14ac:dyDescent="0.25"/>
    <row r="40" ht="15" hidden="1" customHeight="1" x14ac:dyDescent="0.25"/>
    <row r="41" ht="15" hidden="1" customHeight="1" x14ac:dyDescent="0.25"/>
    <row r="42" ht="15" hidden="1" customHeight="1" x14ac:dyDescent="0.25"/>
    <row r="43" ht="15" hidden="1" customHeight="1" x14ac:dyDescent="0.25"/>
    <row r="44" ht="15" hidden="1" customHeight="1" x14ac:dyDescent="0.25"/>
    <row r="45" ht="15" hidden="1" customHeight="1" x14ac:dyDescent="0.25"/>
    <row r="46" ht="15" hidden="1" customHeight="1" x14ac:dyDescent="0.25"/>
    <row r="47" ht="15" hidden="1" customHeight="1" x14ac:dyDescent="0.25"/>
    <row r="48" ht="15" hidden="1" customHeight="1" x14ac:dyDescent="0.25"/>
    <row r="49" ht="15" hidden="1" customHeight="1" x14ac:dyDescent="0.25"/>
    <row r="50" ht="15" hidden="1" customHeight="1" x14ac:dyDescent="0.25"/>
    <row r="51" ht="15" hidden="1" customHeight="1" x14ac:dyDescent="0.25"/>
    <row r="52" ht="15" hidden="1" customHeight="1" x14ac:dyDescent="0.25"/>
    <row r="53" ht="15" hidden="1" customHeight="1" x14ac:dyDescent="0.25"/>
    <row r="54" ht="15" hidden="1" customHeight="1" x14ac:dyDescent="0.25"/>
    <row r="55" ht="15" hidden="1" customHeight="1" x14ac:dyDescent="0.25"/>
    <row r="56" ht="15" hidden="1" customHeight="1" x14ac:dyDescent="0.25"/>
    <row r="57" ht="15" hidden="1" customHeight="1" x14ac:dyDescent="0.25"/>
    <row r="58" ht="15" hidden="1" customHeight="1" x14ac:dyDescent="0.25"/>
    <row r="59" ht="15" hidden="1" customHeight="1" x14ac:dyDescent="0.25"/>
    <row r="60" ht="15" hidden="1" customHeight="1" x14ac:dyDescent="0.25"/>
    <row r="61" ht="15" hidden="1" customHeight="1" x14ac:dyDescent="0.25"/>
    <row r="62" ht="15" hidden="1" customHeight="1" x14ac:dyDescent="0.25"/>
    <row r="63" ht="15" hidden="1" customHeight="1" x14ac:dyDescent="0.25"/>
    <row r="64" ht="15" hidden="1" customHeight="1" x14ac:dyDescent="0.25"/>
    <row r="65" ht="15" hidden="1" customHeight="1" x14ac:dyDescent="0.25"/>
    <row r="66" ht="15" hidden="1" customHeight="1" x14ac:dyDescent="0.25"/>
    <row r="67" ht="15" hidden="1" customHeight="1" x14ac:dyDescent="0.25"/>
    <row r="68" ht="15" hidden="1" customHeight="1" x14ac:dyDescent="0.25"/>
    <row r="69" ht="15" hidden="1" customHeight="1" x14ac:dyDescent="0.25"/>
    <row r="70" ht="15" hidden="1" customHeight="1" x14ac:dyDescent="0.25"/>
    <row r="71" ht="15" hidden="1" customHeight="1" x14ac:dyDescent="0.25"/>
    <row r="72" ht="15" hidden="1" customHeight="1" x14ac:dyDescent="0.25"/>
    <row r="73" ht="15" hidden="1" customHeight="1" x14ac:dyDescent="0.25"/>
    <row r="74" ht="15" hidden="1" customHeight="1" x14ac:dyDescent="0.25"/>
    <row r="75" ht="15" hidden="1" customHeight="1" x14ac:dyDescent="0.25"/>
    <row r="76" ht="15" hidden="1" customHeight="1" x14ac:dyDescent="0.25"/>
    <row r="77" ht="15" hidden="1" customHeight="1" x14ac:dyDescent="0.25"/>
    <row r="78" ht="15" hidden="1" customHeight="1" x14ac:dyDescent="0.25"/>
    <row r="79" ht="15" hidden="1" customHeight="1" x14ac:dyDescent="0.25"/>
    <row r="80" ht="15" hidden="1" customHeight="1" x14ac:dyDescent="0.25"/>
    <row r="81" ht="15" hidden="1" customHeight="1" x14ac:dyDescent="0.25"/>
    <row r="82" ht="15" hidden="1" customHeight="1" x14ac:dyDescent="0.25"/>
    <row r="83" ht="15" hidden="1" customHeight="1" x14ac:dyDescent="0.25"/>
    <row r="84" ht="15" hidden="1" customHeight="1" x14ac:dyDescent="0.25"/>
    <row r="85" ht="15" hidden="1" customHeight="1" x14ac:dyDescent="0.25"/>
    <row r="86" ht="15" hidden="1" customHeight="1" x14ac:dyDescent="0.25"/>
    <row r="87" ht="15" hidden="1" customHeight="1" x14ac:dyDescent="0.25"/>
    <row r="88" ht="15" hidden="1" customHeight="1" x14ac:dyDescent="0.25"/>
    <row r="89" ht="15" hidden="1" customHeight="1" x14ac:dyDescent="0.25"/>
    <row r="90" ht="15" hidden="1" customHeight="1" x14ac:dyDescent="0.25"/>
    <row r="91" ht="15" hidden="1" customHeight="1" x14ac:dyDescent="0.25"/>
    <row r="92" ht="15" hidden="1" customHeight="1" x14ac:dyDescent="0.25"/>
    <row r="93" ht="15" hidden="1" customHeight="1" x14ac:dyDescent="0.25"/>
    <row r="94" ht="15" hidden="1" customHeight="1" x14ac:dyDescent="0.25"/>
    <row r="95" ht="15" hidden="1" customHeight="1" x14ac:dyDescent="0.25"/>
    <row r="96" ht="15" hidden="1" customHeight="1" x14ac:dyDescent="0.25"/>
    <row r="97" ht="15" hidden="1" customHeight="1" x14ac:dyDescent="0.25"/>
    <row r="98" ht="15" hidden="1" customHeight="1" x14ac:dyDescent="0.25"/>
    <row r="99" ht="15" hidden="1" customHeight="1" x14ac:dyDescent="0.25"/>
    <row r="100" ht="15" hidden="1" customHeight="1" x14ac:dyDescent="0.25"/>
    <row r="101" ht="15" hidden="1" customHeight="1" x14ac:dyDescent="0.25"/>
    <row r="102" ht="15" hidden="1" customHeight="1" x14ac:dyDescent="0.25"/>
    <row r="103" ht="15" hidden="1" customHeight="1" x14ac:dyDescent="0.25"/>
    <row r="104" ht="15" hidden="1" customHeight="1" x14ac:dyDescent="0.25"/>
    <row r="105" ht="15" hidden="1" customHeight="1" x14ac:dyDescent="0.25"/>
    <row r="106" ht="15" hidden="1" customHeight="1" x14ac:dyDescent="0.25"/>
    <row r="107" ht="15" hidden="1" customHeight="1" x14ac:dyDescent="0.25"/>
    <row r="108" ht="15" hidden="1" customHeight="1" x14ac:dyDescent="0.25"/>
    <row r="109" ht="15" hidden="1" customHeight="1" x14ac:dyDescent="0.25"/>
    <row r="110" ht="15" hidden="1" customHeight="1" x14ac:dyDescent="0.25"/>
    <row r="111" ht="15" hidden="1" customHeight="1" x14ac:dyDescent="0.25"/>
    <row r="112" ht="15" hidden="1" customHeight="1" x14ac:dyDescent="0.25"/>
    <row r="113" ht="15" hidden="1" customHeight="1" x14ac:dyDescent="0.25"/>
    <row r="114" ht="15" hidden="1" customHeight="1" x14ac:dyDescent="0.25"/>
    <row r="115" ht="15" hidden="1" customHeight="1" x14ac:dyDescent="0.25"/>
    <row r="116" ht="15" hidden="1" customHeight="1" x14ac:dyDescent="0.25"/>
    <row r="117" ht="15" hidden="1" customHeight="1" x14ac:dyDescent="0.25"/>
    <row r="118" ht="15" hidden="1" customHeight="1" x14ac:dyDescent="0.25"/>
    <row r="119" ht="15" hidden="1" customHeight="1" x14ac:dyDescent="0.25"/>
    <row r="120" ht="15" hidden="1" customHeight="1" x14ac:dyDescent="0.25"/>
    <row r="121" ht="15" hidden="1" customHeight="1" x14ac:dyDescent="0.25"/>
    <row r="122" ht="15" hidden="1" customHeight="1" x14ac:dyDescent="0.25"/>
    <row r="123" ht="15" hidden="1" customHeight="1" x14ac:dyDescent="0.25"/>
    <row r="124" ht="15" hidden="1" customHeight="1" x14ac:dyDescent="0.25"/>
    <row r="125" ht="15" hidden="1" customHeight="1" x14ac:dyDescent="0.25"/>
    <row r="126" ht="15" hidden="1" customHeight="1" x14ac:dyDescent="0.25"/>
    <row r="127" ht="15" hidden="1" customHeight="1" x14ac:dyDescent="0.25"/>
    <row r="128" ht="15" hidden="1" customHeight="1" x14ac:dyDescent="0.25"/>
    <row r="129" ht="15" hidden="1" customHeight="1" x14ac:dyDescent="0.25"/>
    <row r="130" ht="15" hidden="1" customHeight="1" x14ac:dyDescent="0.25"/>
    <row r="131" ht="15" hidden="1" customHeight="1" x14ac:dyDescent="0.25"/>
    <row r="132" ht="15" hidden="1" customHeight="1" x14ac:dyDescent="0.25"/>
    <row r="133" ht="15" hidden="1" customHeight="1" x14ac:dyDescent="0.25"/>
    <row r="134" ht="15" hidden="1" customHeight="1" x14ac:dyDescent="0.25"/>
    <row r="135" ht="15" hidden="1" customHeight="1" x14ac:dyDescent="0.25"/>
    <row r="136" ht="15" hidden="1" customHeight="1" x14ac:dyDescent="0.25"/>
    <row r="137" ht="15" hidden="1" customHeight="1" x14ac:dyDescent="0.25"/>
    <row r="138" ht="15" hidden="1" customHeight="1" x14ac:dyDescent="0.25"/>
    <row r="139" ht="15" hidden="1" customHeight="1" x14ac:dyDescent="0.25"/>
    <row r="140" ht="15" hidden="1" customHeight="1" x14ac:dyDescent="0.25"/>
    <row r="141" ht="15" hidden="1" customHeight="1" x14ac:dyDescent="0.25"/>
    <row r="142" ht="15" hidden="1" customHeight="1" x14ac:dyDescent="0.25"/>
    <row r="143" ht="15" hidden="1" customHeight="1" x14ac:dyDescent="0.25"/>
    <row r="144" ht="15" hidden="1" customHeight="1" x14ac:dyDescent="0.25"/>
    <row r="145" ht="15" hidden="1" customHeight="1" x14ac:dyDescent="0.25"/>
    <row r="146" ht="15" hidden="1" customHeight="1" x14ac:dyDescent="0.25"/>
    <row r="147" ht="15" hidden="1" customHeight="1" x14ac:dyDescent="0.25"/>
    <row r="148" ht="15" hidden="1" customHeight="1" x14ac:dyDescent="0.25"/>
    <row r="149" ht="15" hidden="1" customHeight="1" x14ac:dyDescent="0.25"/>
    <row r="150" ht="15" hidden="1" customHeight="1" x14ac:dyDescent="0.25"/>
    <row r="151" ht="15" hidden="1" customHeight="1" x14ac:dyDescent="0.25"/>
    <row r="152" ht="15" hidden="1" customHeight="1" x14ac:dyDescent="0.25"/>
    <row r="153" ht="15" hidden="1" customHeight="1" x14ac:dyDescent="0.25"/>
    <row r="154" ht="15" hidden="1" customHeight="1" x14ac:dyDescent="0.25"/>
    <row r="155" ht="15" hidden="1" customHeight="1" x14ac:dyDescent="0.25"/>
    <row r="156" ht="15" hidden="1" customHeight="1" x14ac:dyDescent="0.25"/>
    <row r="157" ht="15" hidden="1" customHeight="1" x14ac:dyDescent="0.25"/>
    <row r="158" ht="15" hidden="1" customHeight="1" x14ac:dyDescent="0.25"/>
    <row r="159" ht="15" hidden="1" customHeight="1" x14ac:dyDescent="0.25"/>
    <row r="160" ht="15" hidden="1" customHeight="1" x14ac:dyDescent="0.25"/>
    <row r="161" ht="15" hidden="1" customHeight="1" x14ac:dyDescent="0.25"/>
    <row r="162" ht="15" hidden="1" customHeight="1" x14ac:dyDescent="0.25"/>
    <row r="163" ht="15" hidden="1" customHeight="1" x14ac:dyDescent="0.25"/>
    <row r="164" ht="15" hidden="1" customHeight="1" x14ac:dyDescent="0.25"/>
    <row r="165" ht="15" hidden="1" customHeight="1" x14ac:dyDescent="0.25"/>
    <row r="166" ht="15" hidden="1" customHeight="1" x14ac:dyDescent="0.25"/>
    <row r="167" ht="15" hidden="1" customHeight="1" x14ac:dyDescent="0.25"/>
    <row r="168" ht="15" hidden="1" customHeight="1" x14ac:dyDescent="0.25"/>
    <row r="169" ht="15" hidden="1" customHeight="1" x14ac:dyDescent="0.25"/>
    <row r="170" ht="15" hidden="1" customHeight="1" x14ac:dyDescent="0.25"/>
    <row r="171" ht="15" hidden="1" customHeight="1" x14ac:dyDescent="0.25"/>
    <row r="172" ht="15" hidden="1" customHeight="1" x14ac:dyDescent="0.25"/>
    <row r="173" ht="15" hidden="1" customHeight="1" x14ac:dyDescent="0.25"/>
    <row r="174" ht="15" hidden="1" customHeight="1" x14ac:dyDescent="0.25"/>
    <row r="175" ht="15" hidden="1" customHeight="1" x14ac:dyDescent="0.25"/>
    <row r="176" ht="15" hidden="1" customHeight="1" x14ac:dyDescent="0.25"/>
    <row r="177" ht="15" hidden="1" customHeight="1" x14ac:dyDescent="0.25"/>
    <row r="178" ht="15" hidden="1" customHeight="1" x14ac:dyDescent="0.25"/>
    <row r="179" ht="15" hidden="1" customHeight="1" x14ac:dyDescent="0.25"/>
    <row r="180" ht="15" hidden="1" customHeight="1" x14ac:dyDescent="0.25"/>
    <row r="181" ht="15" hidden="1" customHeight="1" x14ac:dyDescent="0.25"/>
    <row r="182" ht="15" hidden="1" customHeight="1" x14ac:dyDescent="0.25"/>
    <row r="183" ht="15" hidden="1" customHeight="1" x14ac:dyDescent="0.25"/>
    <row r="184" ht="15" hidden="1" customHeight="1" x14ac:dyDescent="0.25"/>
    <row r="185" ht="15" hidden="1" customHeight="1" x14ac:dyDescent="0.25"/>
    <row r="186" ht="15" hidden="1" customHeight="1" x14ac:dyDescent="0.25"/>
    <row r="187" ht="15" hidden="1" customHeight="1" x14ac:dyDescent="0.25"/>
    <row r="188" ht="15" hidden="1" customHeight="1" x14ac:dyDescent="0.25"/>
    <row r="189" ht="15" hidden="1" customHeight="1" x14ac:dyDescent="0.25"/>
    <row r="190" ht="15" hidden="1" customHeight="1" x14ac:dyDescent="0.25"/>
    <row r="191" ht="15" hidden="1" customHeight="1" x14ac:dyDescent="0.25"/>
    <row r="192" ht="15" hidden="1" customHeight="1" x14ac:dyDescent="0.25"/>
    <row r="193" ht="15" hidden="1" customHeight="1" x14ac:dyDescent="0.25"/>
    <row r="194" ht="15" hidden="1" customHeight="1" x14ac:dyDescent="0.25"/>
    <row r="195" ht="15" hidden="1" customHeight="1" x14ac:dyDescent="0.25"/>
    <row r="196" ht="15" hidden="1" customHeight="1" x14ac:dyDescent="0.25"/>
    <row r="197" ht="15" hidden="1" customHeight="1" x14ac:dyDescent="0.25"/>
    <row r="198" ht="15" hidden="1" customHeight="1" x14ac:dyDescent="0.25"/>
    <row r="199" ht="15" hidden="1" customHeight="1" x14ac:dyDescent="0.25"/>
    <row r="200" ht="15" hidden="1" customHeight="1" x14ac:dyDescent="0.25"/>
    <row r="201" ht="15" hidden="1" customHeight="1" x14ac:dyDescent="0.25"/>
    <row r="202" ht="15" hidden="1" customHeight="1" x14ac:dyDescent="0.25"/>
    <row r="203" ht="15" hidden="1" customHeight="1" x14ac:dyDescent="0.25"/>
    <row r="204" ht="15" hidden="1" customHeight="1" x14ac:dyDescent="0.25"/>
    <row r="205" ht="15" hidden="1" customHeight="1" x14ac:dyDescent="0.25"/>
    <row r="206" ht="15" hidden="1" customHeight="1" x14ac:dyDescent="0.25"/>
    <row r="207" ht="15" hidden="1" customHeight="1" x14ac:dyDescent="0.25"/>
    <row r="208" ht="15" hidden="1" customHeight="1" x14ac:dyDescent="0.25"/>
    <row r="209" ht="15" hidden="1" customHeight="1" x14ac:dyDescent="0.25"/>
    <row r="210" ht="15" hidden="1" customHeight="1" x14ac:dyDescent="0.25"/>
    <row r="211" ht="15" hidden="1" customHeight="1" x14ac:dyDescent="0.25"/>
    <row r="212" ht="15" hidden="1" customHeight="1" x14ac:dyDescent="0.25"/>
    <row r="213" ht="15" hidden="1" customHeight="1" x14ac:dyDescent="0.25"/>
    <row r="214" ht="15" hidden="1" customHeight="1" x14ac:dyDescent="0.25"/>
    <row r="215" ht="15" hidden="1" customHeight="1" x14ac:dyDescent="0.25"/>
    <row r="216" ht="15" hidden="1" customHeight="1" x14ac:dyDescent="0.25"/>
    <row r="217" ht="15" hidden="1" customHeight="1" x14ac:dyDescent="0.25"/>
    <row r="218" ht="15" hidden="1" customHeight="1" x14ac:dyDescent="0.25"/>
    <row r="219" ht="15" hidden="1" customHeight="1" x14ac:dyDescent="0.25"/>
    <row r="220" ht="15" hidden="1" customHeight="1" x14ac:dyDescent="0.25"/>
    <row r="221" ht="15" hidden="1" customHeight="1" x14ac:dyDescent="0.25"/>
    <row r="222" ht="15" hidden="1" customHeight="1" x14ac:dyDescent="0.25"/>
    <row r="223" ht="15" hidden="1" customHeight="1" x14ac:dyDescent="0.25"/>
    <row r="224" ht="15" hidden="1" customHeight="1" x14ac:dyDescent="0.25"/>
    <row r="225" ht="15" hidden="1" customHeight="1" x14ac:dyDescent="0.25"/>
    <row r="226" ht="15" hidden="1" customHeight="1" x14ac:dyDescent="0.25"/>
    <row r="227" ht="15" hidden="1" customHeight="1" x14ac:dyDescent="0.25"/>
    <row r="228" ht="15" hidden="1" customHeight="1" x14ac:dyDescent="0.25"/>
    <row r="229" ht="15" hidden="1" customHeight="1" x14ac:dyDescent="0.25"/>
    <row r="230" ht="15" hidden="1" customHeight="1" x14ac:dyDescent="0.25"/>
    <row r="231" ht="15" hidden="1" customHeight="1" x14ac:dyDescent="0.25"/>
    <row r="232" ht="15" hidden="1" customHeight="1" x14ac:dyDescent="0.25"/>
    <row r="233" ht="15" hidden="1" customHeight="1" x14ac:dyDescent="0.25"/>
    <row r="234" ht="15" hidden="1" customHeight="1" x14ac:dyDescent="0.25"/>
    <row r="235" ht="15" hidden="1" customHeight="1" x14ac:dyDescent="0.25"/>
    <row r="236" ht="15" hidden="1" customHeight="1" x14ac:dyDescent="0.25"/>
    <row r="237" ht="15" hidden="1" customHeight="1" x14ac:dyDescent="0.25"/>
    <row r="238" ht="15" hidden="1" customHeight="1" x14ac:dyDescent="0.25"/>
    <row r="239" ht="15" hidden="1" customHeight="1" x14ac:dyDescent="0.25"/>
    <row r="240" ht="15" hidden="1" customHeight="1" x14ac:dyDescent="0.25"/>
    <row r="241" ht="15" hidden="1" customHeight="1" x14ac:dyDescent="0.25"/>
    <row r="242" ht="15" hidden="1" customHeight="1" x14ac:dyDescent="0.25"/>
    <row r="243" ht="15" hidden="1" customHeight="1" x14ac:dyDescent="0.25"/>
    <row r="244" ht="15" hidden="1" customHeight="1" x14ac:dyDescent="0.25"/>
    <row r="245" ht="15" hidden="1" customHeight="1" x14ac:dyDescent="0.25"/>
    <row r="246" ht="15" hidden="1" customHeight="1" x14ac:dyDescent="0.25"/>
    <row r="247" ht="15" hidden="1" customHeight="1" x14ac:dyDescent="0.25"/>
    <row r="248" ht="15" hidden="1" customHeight="1" x14ac:dyDescent="0.25"/>
    <row r="249" ht="15" hidden="1" customHeight="1" x14ac:dyDescent="0.25"/>
    <row r="250" ht="15" hidden="1" customHeight="1" x14ac:dyDescent="0.25"/>
    <row r="251" ht="15" hidden="1" customHeight="1" x14ac:dyDescent="0.25"/>
    <row r="252" ht="15" hidden="1" customHeight="1" x14ac:dyDescent="0.25"/>
    <row r="253" ht="15" hidden="1" customHeight="1" x14ac:dyDescent="0.25"/>
    <row r="254" ht="15" hidden="1" customHeight="1" x14ac:dyDescent="0.25"/>
    <row r="255" ht="15" hidden="1" customHeight="1" x14ac:dyDescent="0.25"/>
    <row r="256" ht="15" hidden="1" customHeight="1" x14ac:dyDescent="0.25"/>
    <row r="257" ht="15" hidden="1" customHeight="1" x14ac:dyDescent="0.25"/>
    <row r="258" ht="15" hidden="1" customHeight="1" x14ac:dyDescent="0.25"/>
    <row r="259" ht="15" hidden="1" customHeight="1" x14ac:dyDescent="0.25"/>
    <row r="260" ht="15" hidden="1" customHeight="1" x14ac:dyDescent="0.25"/>
    <row r="261" ht="15" hidden="1" customHeight="1" x14ac:dyDescent="0.25"/>
    <row r="262" ht="15" hidden="1" customHeight="1" x14ac:dyDescent="0.25"/>
    <row r="263" ht="15" hidden="1" customHeight="1" x14ac:dyDescent="0.25"/>
    <row r="264" ht="15" hidden="1" customHeight="1" x14ac:dyDescent="0.25"/>
    <row r="265" ht="15" hidden="1" customHeight="1" x14ac:dyDescent="0.25"/>
    <row r="266" ht="15" hidden="1" customHeight="1" x14ac:dyDescent="0.25"/>
    <row r="267" ht="15" hidden="1" customHeight="1" x14ac:dyDescent="0.25"/>
    <row r="268" ht="15" hidden="1" customHeight="1" x14ac:dyDescent="0.25"/>
    <row r="269" ht="15" hidden="1" customHeight="1" x14ac:dyDescent="0.25"/>
    <row r="270" ht="15" hidden="1" customHeight="1" x14ac:dyDescent="0.25"/>
    <row r="271" ht="15" hidden="1" customHeight="1" x14ac:dyDescent="0.25"/>
    <row r="272" ht="15" hidden="1" customHeight="1" x14ac:dyDescent="0.25"/>
    <row r="273" ht="15" hidden="1" customHeight="1" x14ac:dyDescent="0.25"/>
    <row r="274" ht="15" hidden="1" customHeight="1" x14ac:dyDescent="0.25"/>
    <row r="275" ht="15" hidden="1" customHeight="1" x14ac:dyDescent="0.25"/>
    <row r="276" ht="15" hidden="1" customHeight="1" x14ac:dyDescent="0.25"/>
    <row r="277" ht="15" hidden="1" customHeight="1" x14ac:dyDescent="0.25"/>
    <row r="278" ht="15" hidden="1" customHeight="1" x14ac:dyDescent="0.25"/>
    <row r="279" ht="15" hidden="1" customHeight="1" x14ac:dyDescent="0.25"/>
    <row r="280" ht="15" hidden="1" customHeight="1" x14ac:dyDescent="0.25"/>
    <row r="281" ht="15" hidden="1" customHeight="1" x14ac:dyDescent="0.25"/>
    <row r="282" ht="15" hidden="1" customHeight="1" x14ac:dyDescent="0.25"/>
    <row r="283" ht="15" hidden="1" customHeight="1" x14ac:dyDescent="0.25"/>
    <row r="284" ht="15" hidden="1" customHeight="1" x14ac:dyDescent="0.25"/>
    <row r="285" ht="15" hidden="1" customHeight="1" x14ac:dyDescent="0.25"/>
    <row r="286" ht="15" hidden="1" customHeight="1" x14ac:dyDescent="0.25"/>
    <row r="287" ht="15" hidden="1" customHeight="1" x14ac:dyDescent="0.25"/>
    <row r="288" ht="15" hidden="1" customHeight="1" x14ac:dyDescent="0.25"/>
    <row r="289" ht="15" hidden="1" customHeight="1" x14ac:dyDescent="0.25"/>
    <row r="290" ht="15" hidden="1" customHeight="1" x14ac:dyDescent="0.25"/>
    <row r="291" ht="15" hidden="1" customHeight="1" x14ac:dyDescent="0.25"/>
    <row r="292" ht="15" hidden="1" customHeight="1" x14ac:dyDescent="0.25"/>
    <row r="293" ht="15" hidden="1" customHeight="1" x14ac:dyDescent="0.25"/>
    <row r="294" ht="15" hidden="1" customHeight="1" x14ac:dyDescent="0.25"/>
    <row r="295" ht="15" hidden="1" customHeight="1" x14ac:dyDescent="0.25"/>
    <row r="296" ht="15" hidden="1" customHeight="1" x14ac:dyDescent="0.25"/>
    <row r="297" ht="15" hidden="1" customHeight="1" x14ac:dyDescent="0.25"/>
    <row r="298" ht="15" hidden="1" customHeight="1" x14ac:dyDescent="0.25"/>
    <row r="299" ht="15" hidden="1" customHeight="1" x14ac:dyDescent="0.25"/>
    <row r="300" ht="15" hidden="1" customHeight="1" x14ac:dyDescent="0.25"/>
  </sheetData>
  <mergeCells count="3">
    <mergeCell ref="B1:L3"/>
    <mergeCell ref="B4:L4"/>
    <mergeCell ref="B5:L5"/>
  </mergeCell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dimension ref="A1:J16"/>
  <sheetViews>
    <sheetView showGridLines="0" zoomScaleNormal="100" workbookViewId="0"/>
  </sheetViews>
  <sheetFormatPr baseColWidth="10" defaultColWidth="0" defaultRowHeight="16.5" customHeight="1" zeroHeight="1" x14ac:dyDescent="0.25"/>
  <cols>
    <col min="1" max="1" width="3.5703125" customWidth="1"/>
    <col min="2" max="8" width="15" customWidth="1"/>
    <col min="9" max="9" width="5" customWidth="1"/>
    <col min="10" max="10" width="0" hidden="1" customWidth="1"/>
    <col min="11" max="16384" width="9.140625" hidden="1"/>
  </cols>
  <sheetData>
    <row r="1" spans="2:10" ht="15" x14ac:dyDescent="0.25">
      <c r="B1" s="1840"/>
      <c r="C1" s="1841"/>
      <c r="D1" s="1841"/>
      <c r="E1" s="1841"/>
      <c r="F1" s="1841"/>
      <c r="G1" s="1841"/>
      <c r="H1" s="1842"/>
    </row>
    <row r="2" spans="2:10" ht="15" x14ac:dyDescent="0.25">
      <c r="B2" s="1843"/>
      <c r="C2" s="1844"/>
      <c r="D2" s="1844"/>
      <c r="E2" s="1844"/>
      <c r="F2" s="1844"/>
      <c r="G2" s="1844"/>
      <c r="H2" s="1845"/>
    </row>
    <row r="3" spans="2:10" thickBot="1" x14ac:dyDescent="0.3">
      <c r="B3" s="1846"/>
      <c r="C3" s="1847"/>
      <c r="D3" s="1847"/>
      <c r="E3" s="1847"/>
      <c r="F3" s="1847"/>
      <c r="G3" s="1847"/>
      <c r="H3" s="1848"/>
      <c r="I3" s="1"/>
      <c r="J3" s="1"/>
    </row>
    <row r="4" spans="2:10" ht="21.75" thickBot="1" x14ac:dyDescent="0.4">
      <c r="B4" s="1849" t="s">
        <v>2</v>
      </c>
      <c r="C4" s="1850"/>
      <c r="D4" s="1850"/>
      <c r="E4" s="1850"/>
      <c r="F4" s="1850"/>
      <c r="G4" s="1850"/>
      <c r="H4" s="1851"/>
      <c r="I4" s="1"/>
      <c r="J4" s="1"/>
    </row>
    <row r="5" spans="2:10" s="2" customFormat="1" ht="15.75" x14ac:dyDescent="0.25">
      <c r="B5" s="1852"/>
      <c r="C5" s="1852"/>
      <c r="D5" s="1852"/>
      <c r="E5" s="1852"/>
      <c r="F5" s="1852"/>
      <c r="G5" s="1852"/>
      <c r="H5" s="1852"/>
      <c r="I5" s="5"/>
      <c r="J5" s="5"/>
    </row>
    <row r="6" spans="2:10" s="2" customFormat="1" ht="18.75" customHeight="1" x14ac:dyDescent="0.25">
      <c r="B6" s="1948" t="s">
        <v>1894</v>
      </c>
      <c r="C6" s="1949"/>
      <c r="D6" s="1949"/>
      <c r="E6" s="1949"/>
      <c r="F6" s="1949"/>
      <c r="G6" s="1949"/>
      <c r="H6" s="1950"/>
      <c r="I6" s="5"/>
      <c r="J6" s="5"/>
    </row>
    <row r="7" spans="2:10" s="2" customFormat="1" ht="18.75" customHeight="1" x14ac:dyDescent="0.25">
      <c r="B7" s="1951"/>
      <c r="C7" s="1952"/>
      <c r="D7" s="1952"/>
      <c r="E7" s="1952"/>
      <c r="F7" s="1952"/>
      <c r="G7" s="1952"/>
      <c r="H7" s="1953"/>
    </row>
    <row r="8" spans="2:10" ht="18.75" customHeight="1" x14ac:dyDescent="0.25">
      <c r="B8" s="1951"/>
      <c r="C8" s="1952"/>
      <c r="D8" s="1952"/>
      <c r="E8" s="1952"/>
      <c r="F8" s="1952"/>
      <c r="G8" s="1952"/>
      <c r="H8" s="1953"/>
    </row>
    <row r="9" spans="2:10" ht="18.75" customHeight="1" x14ac:dyDescent="0.25">
      <c r="B9" s="1951"/>
      <c r="C9" s="1952"/>
      <c r="D9" s="1952"/>
      <c r="E9" s="1952"/>
      <c r="F9" s="1952"/>
      <c r="G9" s="1952"/>
      <c r="H9" s="1953"/>
    </row>
    <row r="10" spans="2:10" ht="18.75" customHeight="1" x14ac:dyDescent="0.25">
      <c r="B10" s="1951"/>
      <c r="C10" s="1952"/>
      <c r="D10" s="1952"/>
      <c r="E10" s="1952"/>
      <c r="F10" s="1952"/>
      <c r="G10" s="1952"/>
      <c r="H10" s="1953"/>
    </row>
    <row r="11" spans="2:10" ht="18.75" customHeight="1" x14ac:dyDescent="0.25">
      <c r="B11" s="1951"/>
      <c r="C11" s="1952"/>
      <c r="D11" s="1952"/>
      <c r="E11" s="1952"/>
      <c r="F11" s="1952"/>
      <c r="G11" s="1952"/>
      <c r="H11" s="1953"/>
    </row>
    <row r="12" spans="2:10" ht="18.75" customHeight="1" x14ac:dyDescent="0.25">
      <c r="B12" s="1951"/>
      <c r="C12" s="1952"/>
      <c r="D12" s="1952"/>
      <c r="E12" s="1952"/>
      <c r="F12" s="1952"/>
      <c r="G12" s="1952"/>
      <c r="H12" s="1953"/>
    </row>
    <row r="13" spans="2:10" ht="18.75" customHeight="1" x14ac:dyDescent="0.25">
      <c r="B13" s="1954"/>
      <c r="C13" s="1955"/>
      <c r="D13" s="1955"/>
      <c r="E13" s="1955"/>
      <c r="F13" s="1955"/>
      <c r="G13" s="1955"/>
      <c r="H13" s="1956"/>
    </row>
    <row r="14" spans="2:10" ht="18.75" customHeight="1" x14ac:dyDescent="0.25">
      <c r="B14" s="73"/>
      <c r="C14" s="73"/>
      <c r="D14" s="73"/>
      <c r="E14" s="73"/>
      <c r="F14" s="73"/>
      <c r="G14" s="73"/>
      <c r="H14" s="73"/>
    </row>
    <row r="15" spans="2:10" ht="18.75" hidden="1" customHeight="1" x14ac:dyDescent="0.25">
      <c r="B15" s="73"/>
      <c r="C15" s="73"/>
      <c r="D15" s="73"/>
      <c r="E15" s="73"/>
      <c r="F15" s="73"/>
      <c r="G15" s="73"/>
      <c r="H15" s="73"/>
    </row>
    <row r="16" spans="2:10" ht="18.75" hidden="1" customHeight="1" x14ac:dyDescent="0.25">
      <c r="B16" s="73"/>
      <c r="C16" s="73"/>
      <c r="D16" s="73"/>
      <c r="E16" s="73"/>
      <c r="F16" s="73"/>
      <c r="G16" s="73"/>
      <c r="H16" s="73"/>
    </row>
  </sheetData>
  <mergeCells count="4">
    <mergeCell ref="B1:H3"/>
    <mergeCell ref="B4:H4"/>
    <mergeCell ref="B5:H5"/>
    <mergeCell ref="B6:H13"/>
  </mergeCells>
  <pageMargins left="0.7" right="0.7" top="0.75" bottom="0.75" header="0.3" footer="0.3"/>
  <pageSetup paperSize="9" orientation="portrait"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Hoja64"/>
  <dimension ref="A1:J82"/>
  <sheetViews>
    <sheetView showGridLines="0" zoomScaleNormal="100" workbookViewId="0">
      <pane xSplit="1" ySplit="7" topLeftCell="B38" activePane="bottomRight" state="frozen"/>
      <selection activeCell="I25" sqref="I25"/>
      <selection pane="topRight" activeCell="I25" sqref="I25"/>
      <selection pane="bottomLeft" activeCell="I25" sqref="I25"/>
      <selection pane="bottomRight"/>
    </sheetView>
  </sheetViews>
  <sheetFormatPr baseColWidth="10" defaultColWidth="0" defaultRowHeight="0" customHeight="1" zeroHeight="1" x14ac:dyDescent="0.25"/>
  <cols>
    <col min="1" max="1" width="5" style="566" customWidth="1"/>
    <col min="2" max="2" width="51.85546875" style="566" customWidth="1"/>
    <col min="3" max="3" width="17.140625" style="566" customWidth="1"/>
    <col min="4" max="5" width="15.140625" style="566" customWidth="1"/>
    <col min="6" max="6" width="17.140625" style="566" customWidth="1"/>
    <col min="7" max="8" width="15.140625" style="566" customWidth="1"/>
    <col min="9" max="10" width="3" style="683" customWidth="1"/>
    <col min="11" max="16384" width="9.140625" style="683" hidden="1"/>
  </cols>
  <sheetData>
    <row r="1" spans="1:10" s="828" customFormat="1" ht="15" x14ac:dyDescent="0.25">
      <c r="A1" s="566"/>
      <c r="B1" s="1985"/>
      <c r="C1" s="1986"/>
      <c r="D1" s="1986"/>
      <c r="E1" s="1986"/>
      <c r="F1" s="1986"/>
      <c r="G1" s="1986"/>
      <c r="H1" s="1987"/>
      <c r="I1" s="683"/>
      <c r="J1" s="683"/>
    </row>
    <row r="2" spans="1:10" s="828" customFormat="1" ht="15" x14ac:dyDescent="0.25">
      <c r="A2" s="566"/>
      <c r="B2" s="1988"/>
      <c r="C2" s="1989"/>
      <c r="D2" s="1989"/>
      <c r="E2" s="1989"/>
      <c r="F2" s="1989"/>
      <c r="G2" s="1989"/>
      <c r="H2" s="1990"/>
      <c r="I2" s="683"/>
      <c r="J2" s="683"/>
    </row>
    <row r="3" spans="1:10" s="828" customFormat="1" ht="16.5" thickBot="1" x14ac:dyDescent="0.3">
      <c r="A3" s="566"/>
      <c r="B3" s="1991"/>
      <c r="C3" s="1992"/>
      <c r="D3" s="1992"/>
      <c r="E3" s="1992"/>
      <c r="F3" s="1992"/>
      <c r="G3" s="1992"/>
      <c r="H3" s="1993"/>
      <c r="I3" s="829"/>
      <c r="J3" s="829"/>
    </row>
    <row r="4" spans="1:10" s="828" customFormat="1" ht="21.75" thickBot="1" x14ac:dyDescent="0.4">
      <c r="A4" s="566"/>
      <c r="B4" s="2034" t="s">
        <v>3104</v>
      </c>
      <c r="C4" s="2035"/>
      <c r="D4" s="2035"/>
      <c r="E4" s="2035"/>
      <c r="F4" s="2035"/>
      <c r="G4" s="2035"/>
      <c r="H4" s="2037"/>
      <c r="I4" s="829"/>
      <c r="J4" s="829"/>
    </row>
    <row r="5" spans="1:10" s="831" customFormat="1" ht="15.75" x14ac:dyDescent="0.25">
      <c r="A5" s="569"/>
      <c r="B5" s="2038"/>
      <c r="C5" s="2038"/>
      <c r="D5" s="2038"/>
      <c r="E5" s="2038"/>
      <c r="F5" s="2038"/>
      <c r="G5" s="2038"/>
      <c r="H5" s="2038"/>
      <c r="I5" s="830"/>
      <c r="J5" s="830"/>
    </row>
    <row r="6" spans="1:10" s="828" customFormat="1" ht="18.75" customHeight="1" x14ac:dyDescent="0.25">
      <c r="A6" s="566"/>
      <c r="B6" s="2140" t="s">
        <v>650</v>
      </c>
      <c r="C6" s="2168" t="s">
        <v>137</v>
      </c>
      <c r="D6" s="2122" t="s">
        <v>633</v>
      </c>
      <c r="E6" s="2170"/>
      <c r="F6" s="2139" t="s">
        <v>143</v>
      </c>
      <c r="G6" s="2122" t="s">
        <v>634</v>
      </c>
      <c r="H6" s="2122"/>
      <c r="I6" s="683"/>
      <c r="J6" s="683"/>
    </row>
    <row r="7" spans="1:10" s="828" customFormat="1" ht="18.75" customHeight="1" thickBot="1" x14ac:dyDescent="0.3">
      <c r="A7" s="566"/>
      <c r="B7" s="2175"/>
      <c r="C7" s="2169"/>
      <c r="D7" s="617" t="s">
        <v>586</v>
      </c>
      <c r="E7" s="618" t="s">
        <v>587</v>
      </c>
      <c r="F7" s="2171"/>
      <c r="G7" s="617" t="s">
        <v>586</v>
      </c>
      <c r="H7" s="617" t="s">
        <v>587</v>
      </c>
      <c r="I7" s="683"/>
      <c r="J7" s="683"/>
    </row>
    <row r="8" spans="1:10" s="828" customFormat="1" ht="18.75" customHeight="1" thickBot="1" x14ac:dyDescent="0.3">
      <c r="A8" s="566"/>
      <c r="B8" s="693" t="s">
        <v>569</v>
      </c>
      <c r="C8" s="721">
        <f>SUM(C9:C17)</f>
        <v>261</v>
      </c>
      <c r="D8" s="721">
        <f t="shared" ref="D8:E8" si="0">SUM(D9:D17)</f>
        <v>144</v>
      </c>
      <c r="E8" s="721">
        <f t="shared" si="0"/>
        <v>117</v>
      </c>
      <c r="F8" s="721">
        <f>SUM(F9:F18)</f>
        <v>221</v>
      </c>
      <c r="G8" s="721">
        <f t="shared" ref="G8:H8" si="1">SUM(G9:G18)</f>
        <v>120</v>
      </c>
      <c r="H8" s="721">
        <f t="shared" si="1"/>
        <v>101</v>
      </c>
      <c r="I8" s="788">
        <f>C8/$C$55</f>
        <v>0.25765054294175715</v>
      </c>
      <c r="J8" s="788">
        <f>F8/$F$55</f>
        <v>0.21373307543520309</v>
      </c>
    </row>
    <row r="9" spans="1:10" s="828" customFormat="1" ht="18.75" customHeight="1" x14ac:dyDescent="0.25">
      <c r="A9" s="566"/>
      <c r="B9" s="832" t="s">
        <v>2945</v>
      </c>
      <c r="C9" s="1039">
        <f t="shared" ref="C9:C17" si="2">D9+E9</f>
        <v>33</v>
      </c>
      <c r="D9" s="1029">
        <v>18</v>
      </c>
      <c r="E9" s="1030">
        <v>15</v>
      </c>
      <c r="F9" s="1040">
        <f>G9+H9</f>
        <v>19</v>
      </c>
      <c r="G9" s="639">
        <v>8</v>
      </c>
      <c r="H9" s="639">
        <v>11</v>
      </c>
      <c r="I9" s="683"/>
      <c r="J9" s="683"/>
    </row>
    <row r="10" spans="1:10" s="828" customFormat="1" ht="31.5" x14ac:dyDescent="0.25">
      <c r="A10" s="566"/>
      <c r="B10" s="833" t="s">
        <v>2995</v>
      </c>
      <c r="C10" s="1041">
        <f t="shared" si="2"/>
        <v>26</v>
      </c>
      <c r="D10" s="638">
        <v>17</v>
      </c>
      <c r="E10" s="1033">
        <v>9</v>
      </c>
      <c r="F10" s="1042">
        <f t="shared" ref="F10:F45" si="3">G10+H10</f>
        <v>20</v>
      </c>
      <c r="G10" s="641">
        <v>13</v>
      </c>
      <c r="H10" s="641">
        <v>7</v>
      </c>
      <c r="I10" s="683"/>
      <c r="J10" s="683"/>
    </row>
    <row r="11" spans="1:10" s="828" customFormat="1" ht="18.75" customHeight="1" x14ac:dyDescent="0.25">
      <c r="A11" s="566"/>
      <c r="B11" s="833" t="s">
        <v>2996</v>
      </c>
      <c r="C11" s="1041">
        <f t="shared" si="2"/>
        <v>27</v>
      </c>
      <c r="D11" s="638">
        <v>20</v>
      </c>
      <c r="E11" s="1033">
        <v>7</v>
      </c>
      <c r="F11" s="1042">
        <f t="shared" si="3"/>
        <v>27</v>
      </c>
      <c r="G11" s="641">
        <v>20</v>
      </c>
      <c r="H11" s="641">
        <v>7</v>
      </c>
      <c r="I11" s="683"/>
      <c r="J11" s="683"/>
    </row>
    <row r="12" spans="1:10" s="828" customFormat="1" ht="18.75" customHeight="1" x14ac:dyDescent="0.25">
      <c r="A12" s="566"/>
      <c r="B12" s="833" t="s">
        <v>2948</v>
      </c>
      <c r="C12" s="1041">
        <f t="shared" si="2"/>
        <v>25</v>
      </c>
      <c r="D12" s="638">
        <v>17</v>
      </c>
      <c r="E12" s="1033">
        <v>8</v>
      </c>
      <c r="F12" s="1042">
        <f t="shared" si="3"/>
        <v>28</v>
      </c>
      <c r="G12" s="641">
        <v>18</v>
      </c>
      <c r="H12" s="641">
        <v>10</v>
      </c>
      <c r="I12" s="683"/>
      <c r="J12" s="683"/>
    </row>
    <row r="13" spans="1:10" s="828" customFormat="1" ht="18.75" customHeight="1" x14ac:dyDescent="0.25">
      <c r="A13" s="566"/>
      <c r="B13" s="833" t="s">
        <v>2949</v>
      </c>
      <c r="C13" s="1041">
        <f t="shared" si="2"/>
        <v>26</v>
      </c>
      <c r="D13" s="638">
        <v>17</v>
      </c>
      <c r="E13" s="1033">
        <v>9</v>
      </c>
      <c r="F13" s="1042">
        <f t="shared" si="3"/>
        <v>21</v>
      </c>
      <c r="G13" s="641">
        <v>15</v>
      </c>
      <c r="H13" s="641">
        <v>6</v>
      </c>
      <c r="I13" s="683"/>
      <c r="J13" s="683"/>
    </row>
    <row r="14" spans="1:10" s="828" customFormat="1" ht="18.75" customHeight="1" x14ac:dyDescent="0.25">
      <c r="A14" s="566"/>
      <c r="B14" s="833" t="s">
        <v>2997</v>
      </c>
      <c r="C14" s="1041">
        <f t="shared" si="2"/>
        <v>19</v>
      </c>
      <c r="D14" s="638">
        <v>11</v>
      </c>
      <c r="E14" s="1033">
        <v>8</v>
      </c>
      <c r="F14" s="1042">
        <f t="shared" si="3"/>
        <v>0</v>
      </c>
      <c r="G14" s="638">
        <v>0</v>
      </c>
      <c r="H14" s="638">
        <v>0</v>
      </c>
      <c r="I14" s="683"/>
      <c r="J14" s="683"/>
    </row>
    <row r="15" spans="1:10" s="828" customFormat="1" ht="18.75" customHeight="1" x14ac:dyDescent="0.25">
      <c r="A15" s="1451"/>
      <c r="B15" s="835" t="s">
        <v>3005</v>
      </c>
      <c r="C15" s="1041">
        <f t="shared" si="2"/>
        <v>16</v>
      </c>
      <c r="D15" s="642">
        <v>12</v>
      </c>
      <c r="E15" s="1044">
        <v>4</v>
      </c>
      <c r="F15" s="1042">
        <f t="shared" si="3"/>
        <v>28</v>
      </c>
      <c r="G15" s="642">
        <v>17</v>
      </c>
      <c r="H15" s="642">
        <v>11</v>
      </c>
      <c r="I15" s="683"/>
      <c r="J15" s="683"/>
    </row>
    <row r="16" spans="1:10" s="828" customFormat="1" ht="18.75" customHeight="1" x14ac:dyDescent="0.25">
      <c r="A16" s="1451"/>
      <c r="B16" s="835" t="s">
        <v>3006</v>
      </c>
      <c r="C16" s="1041">
        <f t="shared" si="2"/>
        <v>66</v>
      </c>
      <c r="D16" s="642">
        <v>21</v>
      </c>
      <c r="E16" s="1044">
        <v>45</v>
      </c>
      <c r="F16" s="1042">
        <f t="shared" si="3"/>
        <v>61</v>
      </c>
      <c r="G16" s="642">
        <v>20</v>
      </c>
      <c r="H16" s="642">
        <v>41</v>
      </c>
      <c r="I16" s="683"/>
      <c r="J16" s="683"/>
    </row>
    <row r="17" spans="1:10" s="828" customFormat="1" ht="18.75" customHeight="1" x14ac:dyDescent="0.25">
      <c r="A17" s="566"/>
      <c r="B17" s="835" t="s">
        <v>3007</v>
      </c>
      <c r="C17" s="1296">
        <f t="shared" si="2"/>
        <v>23</v>
      </c>
      <c r="D17" s="642">
        <v>11</v>
      </c>
      <c r="E17" s="1044">
        <v>12</v>
      </c>
      <c r="F17" s="1700">
        <f t="shared" si="3"/>
        <v>0</v>
      </c>
      <c r="G17" s="1045">
        <v>0</v>
      </c>
      <c r="H17" s="1045">
        <v>0</v>
      </c>
      <c r="I17" s="683"/>
      <c r="J17" s="683"/>
    </row>
    <row r="18" spans="1:10" s="828" customFormat="1" ht="18.75" customHeight="1" thickBot="1" x14ac:dyDescent="0.3">
      <c r="A18" s="1451"/>
      <c r="B18" s="1702" t="s">
        <v>2950</v>
      </c>
      <c r="C18" s="1043"/>
      <c r="D18" s="1036"/>
      <c r="E18" s="1703"/>
      <c r="F18" s="1300">
        <f t="shared" si="3"/>
        <v>17</v>
      </c>
      <c r="G18" s="1426">
        <v>9</v>
      </c>
      <c r="H18" s="1701">
        <v>8</v>
      </c>
      <c r="I18" s="683"/>
      <c r="J18" s="683"/>
    </row>
    <row r="19" spans="1:10" s="828" customFormat="1" ht="18.75" customHeight="1" thickBot="1" x14ac:dyDescent="0.3">
      <c r="A19" s="566"/>
      <c r="B19" s="693" t="s">
        <v>353</v>
      </c>
      <c r="C19" s="721">
        <f t="shared" ref="C19:H19" si="4">SUM(C20:C30)</f>
        <v>113</v>
      </c>
      <c r="D19" s="722">
        <f t="shared" si="4"/>
        <v>67</v>
      </c>
      <c r="E19" s="844">
        <f t="shared" si="4"/>
        <v>46</v>
      </c>
      <c r="F19" s="843">
        <f t="shared" si="4"/>
        <v>143</v>
      </c>
      <c r="G19" s="722">
        <f t="shared" si="4"/>
        <v>78</v>
      </c>
      <c r="H19" s="722">
        <f t="shared" si="4"/>
        <v>65</v>
      </c>
      <c r="I19" s="788">
        <f>C19/$C$55</f>
        <v>0.11154985192497532</v>
      </c>
      <c r="J19" s="788">
        <f>F19/$F$55</f>
        <v>0.13829787234042554</v>
      </c>
    </row>
    <row r="20" spans="1:10" s="828" customFormat="1" ht="31.5" x14ac:dyDescent="0.25">
      <c r="A20" s="566"/>
      <c r="B20" s="832" t="s">
        <v>2998</v>
      </c>
      <c r="C20" s="1039">
        <f>D20+E20</f>
        <v>2</v>
      </c>
      <c r="D20" s="1029">
        <v>1</v>
      </c>
      <c r="E20" s="1030">
        <v>1</v>
      </c>
      <c r="F20" s="1040">
        <f t="shared" si="3"/>
        <v>6</v>
      </c>
      <c r="G20" s="1029">
        <v>4</v>
      </c>
      <c r="H20" s="1029">
        <v>2</v>
      </c>
      <c r="I20" s="683"/>
      <c r="J20" s="683"/>
    </row>
    <row r="21" spans="1:10" s="828" customFormat="1" ht="18.75" customHeight="1" x14ac:dyDescent="0.25">
      <c r="A21" s="566"/>
      <c r="B21" s="833" t="s">
        <v>2999</v>
      </c>
      <c r="C21" s="1041">
        <f>D21+E21</f>
        <v>5</v>
      </c>
      <c r="D21" s="638">
        <v>4</v>
      </c>
      <c r="E21" s="1033">
        <v>1</v>
      </c>
      <c r="F21" s="1042">
        <f t="shared" si="3"/>
        <v>0</v>
      </c>
      <c r="G21" s="641">
        <v>0</v>
      </c>
      <c r="H21" s="1421">
        <v>0</v>
      </c>
      <c r="I21" s="683"/>
      <c r="J21" s="683"/>
    </row>
    <row r="22" spans="1:10" s="828" customFormat="1" ht="18.75" customHeight="1" x14ac:dyDescent="0.25">
      <c r="A22" s="566"/>
      <c r="B22" s="833" t="s">
        <v>3000</v>
      </c>
      <c r="C22" s="1041">
        <f>D22+E22</f>
        <v>2</v>
      </c>
      <c r="D22" s="638">
        <v>2</v>
      </c>
      <c r="E22" s="1033">
        <v>0</v>
      </c>
      <c r="F22" s="1042">
        <f t="shared" si="3"/>
        <v>0</v>
      </c>
      <c r="G22" s="1421">
        <v>0</v>
      </c>
      <c r="H22" s="1421">
        <v>0</v>
      </c>
      <c r="I22" s="683"/>
      <c r="J22" s="683"/>
    </row>
    <row r="23" spans="1:10" s="828" customFormat="1" ht="15.75" x14ac:dyDescent="0.25">
      <c r="A23" s="566"/>
      <c r="B23" s="833" t="s">
        <v>3001</v>
      </c>
      <c r="C23" s="1041">
        <f t="shared" ref="C23:C30" si="5">D23+E23</f>
        <v>29</v>
      </c>
      <c r="D23" s="638">
        <v>18</v>
      </c>
      <c r="E23" s="1033">
        <v>11</v>
      </c>
      <c r="F23" s="1042">
        <f t="shared" si="3"/>
        <v>57</v>
      </c>
      <c r="G23" s="1421">
        <v>35</v>
      </c>
      <c r="H23" s="1421">
        <v>22</v>
      </c>
      <c r="I23" s="683"/>
      <c r="J23" s="683"/>
    </row>
    <row r="24" spans="1:10" s="828" customFormat="1" ht="18.75" customHeight="1" x14ac:dyDescent="0.25">
      <c r="A24" s="566"/>
      <c r="B24" s="833" t="s">
        <v>3002</v>
      </c>
      <c r="C24" s="1041">
        <f t="shared" si="5"/>
        <v>13</v>
      </c>
      <c r="D24" s="638">
        <v>5</v>
      </c>
      <c r="E24" s="1033">
        <v>8</v>
      </c>
      <c r="F24" s="1042">
        <f t="shared" si="3"/>
        <v>8</v>
      </c>
      <c r="G24" s="641">
        <v>4</v>
      </c>
      <c r="H24" s="641">
        <v>4</v>
      </c>
      <c r="I24" s="683"/>
      <c r="J24" s="683"/>
    </row>
    <row r="25" spans="1:10" s="828" customFormat="1" ht="18.75" customHeight="1" x14ac:dyDescent="0.25">
      <c r="A25" s="566"/>
      <c r="B25" s="833" t="s">
        <v>2954</v>
      </c>
      <c r="C25" s="1041">
        <f t="shared" si="5"/>
        <v>9</v>
      </c>
      <c r="D25" s="638">
        <v>4</v>
      </c>
      <c r="E25" s="1033">
        <v>5</v>
      </c>
      <c r="F25" s="1042">
        <f t="shared" si="3"/>
        <v>8</v>
      </c>
      <c r="G25" s="641">
        <v>3</v>
      </c>
      <c r="H25" s="641">
        <v>5</v>
      </c>
      <c r="I25" s="683"/>
      <c r="J25" s="683"/>
    </row>
    <row r="26" spans="1:10" s="828" customFormat="1" ht="18.75" customHeight="1" x14ac:dyDescent="0.25">
      <c r="A26" s="566"/>
      <c r="B26" s="833" t="s">
        <v>3003</v>
      </c>
      <c r="C26" s="1041">
        <f t="shared" si="5"/>
        <v>12</v>
      </c>
      <c r="D26" s="638">
        <v>5</v>
      </c>
      <c r="E26" s="1033">
        <v>7</v>
      </c>
      <c r="F26" s="1042">
        <f t="shared" si="3"/>
        <v>12</v>
      </c>
      <c r="G26" s="641">
        <v>5</v>
      </c>
      <c r="H26" s="641">
        <v>7</v>
      </c>
      <c r="I26" s="683"/>
      <c r="J26" s="683"/>
    </row>
    <row r="27" spans="1:10" s="828" customFormat="1" ht="18.75" customHeight="1" x14ac:dyDescent="0.25">
      <c r="A27" s="566"/>
      <c r="B27" s="833" t="s">
        <v>2956</v>
      </c>
      <c r="C27" s="1041">
        <f t="shared" si="5"/>
        <v>19</v>
      </c>
      <c r="D27" s="638">
        <v>14</v>
      </c>
      <c r="E27" s="1033">
        <v>5</v>
      </c>
      <c r="F27" s="1042">
        <f t="shared" si="3"/>
        <v>16</v>
      </c>
      <c r="G27" s="641">
        <v>12</v>
      </c>
      <c r="H27" s="641">
        <v>4</v>
      </c>
      <c r="I27" s="683"/>
      <c r="J27" s="683"/>
    </row>
    <row r="28" spans="1:10" s="828" customFormat="1" ht="18.75" customHeight="1" x14ac:dyDescent="0.25">
      <c r="A28" s="566"/>
      <c r="B28" s="833" t="s">
        <v>2957</v>
      </c>
      <c r="C28" s="1041">
        <f t="shared" si="5"/>
        <v>8</v>
      </c>
      <c r="D28" s="638">
        <v>5</v>
      </c>
      <c r="E28" s="1033">
        <v>3</v>
      </c>
      <c r="F28" s="1042">
        <f t="shared" si="3"/>
        <v>8</v>
      </c>
      <c r="G28" s="641">
        <v>5</v>
      </c>
      <c r="H28" s="641">
        <v>3</v>
      </c>
      <c r="I28" s="683"/>
      <c r="J28" s="683"/>
    </row>
    <row r="29" spans="1:10" s="828" customFormat="1" ht="18.75" customHeight="1" x14ac:dyDescent="0.25">
      <c r="A29" s="566"/>
      <c r="B29" s="835" t="s">
        <v>3011</v>
      </c>
      <c r="C29" s="1041">
        <f t="shared" si="5"/>
        <v>6</v>
      </c>
      <c r="D29" s="642">
        <v>5</v>
      </c>
      <c r="E29" s="1044">
        <v>1</v>
      </c>
      <c r="F29" s="1042">
        <f t="shared" si="3"/>
        <v>25</v>
      </c>
      <c r="G29" s="1045">
        <v>9</v>
      </c>
      <c r="H29" s="1045">
        <v>16</v>
      </c>
      <c r="I29" s="683"/>
      <c r="J29" s="683"/>
    </row>
    <row r="30" spans="1:10" s="828" customFormat="1" ht="18.75" customHeight="1" thickBot="1" x14ac:dyDescent="0.3">
      <c r="A30" s="566"/>
      <c r="B30" s="834" t="s">
        <v>3022</v>
      </c>
      <c r="C30" s="1041">
        <f t="shared" si="5"/>
        <v>8</v>
      </c>
      <c r="D30" s="1036">
        <v>4</v>
      </c>
      <c r="E30" s="1037">
        <v>4</v>
      </c>
      <c r="F30" s="1046">
        <f t="shared" si="3"/>
        <v>3</v>
      </c>
      <c r="G30" s="1026">
        <v>1</v>
      </c>
      <c r="H30" s="1026">
        <v>2</v>
      </c>
      <c r="I30" s="683"/>
      <c r="J30" s="683"/>
    </row>
    <row r="31" spans="1:10" s="845" customFormat="1" ht="18.75" customHeight="1" thickBot="1" x14ac:dyDescent="0.3">
      <c r="A31" s="566"/>
      <c r="B31" s="693" t="s">
        <v>200</v>
      </c>
      <c r="C31" s="721">
        <f>SUM(C32:C35)</f>
        <v>82</v>
      </c>
      <c r="D31" s="721">
        <f t="shared" ref="D31:E31" si="6">SUM(D32:D35)</f>
        <v>41</v>
      </c>
      <c r="E31" s="721">
        <f t="shared" si="6"/>
        <v>41</v>
      </c>
      <c r="F31" s="721">
        <f>SUM(F32:F35)</f>
        <v>67</v>
      </c>
      <c r="G31" s="721">
        <f t="shared" ref="G31" si="7">SUM(G32:G35)</f>
        <v>31</v>
      </c>
      <c r="H31" s="721">
        <f t="shared" ref="H31" si="8">SUM(H32:H35)</f>
        <v>36</v>
      </c>
      <c r="I31" s="788">
        <f>C31/$C$55</f>
        <v>8.0947680157946691E-2</v>
      </c>
      <c r="J31" s="788">
        <f>F31/$F$55</f>
        <v>6.479690522243714E-2</v>
      </c>
    </row>
    <row r="32" spans="1:10" s="828" customFormat="1" ht="18.75" customHeight="1" x14ac:dyDescent="0.25">
      <c r="A32" s="566"/>
      <c r="B32" s="810" t="s">
        <v>3008</v>
      </c>
      <c r="C32" s="1039">
        <f>D32+E32</f>
        <v>16</v>
      </c>
      <c r="D32" s="1029">
        <v>7</v>
      </c>
      <c r="E32" s="1030">
        <v>9</v>
      </c>
      <c r="F32" s="1040">
        <f>G32+H32</f>
        <v>16</v>
      </c>
      <c r="G32" s="1029">
        <v>7</v>
      </c>
      <c r="H32" s="1029">
        <v>9</v>
      </c>
      <c r="I32" s="683"/>
      <c r="J32" s="683"/>
    </row>
    <row r="33" spans="1:10" s="828" customFormat="1" ht="18.75" customHeight="1" x14ac:dyDescent="0.25">
      <c r="A33" s="566"/>
      <c r="B33" s="811" t="s">
        <v>3009</v>
      </c>
      <c r="C33" s="1041">
        <f>D33+E33</f>
        <v>42</v>
      </c>
      <c r="D33" s="638">
        <v>25</v>
      </c>
      <c r="E33" s="1033">
        <v>17</v>
      </c>
      <c r="F33" s="1042">
        <f t="shared" si="3"/>
        <v>27</v>
      </c>
      <c r="G33" s="641">
        <v>15</v>
      </c>
      <c r="H33" s="641">
        <v>12</v>
      </c>
      <c r="I33" s="683"/>
      <c r="J33" s="683"/>
    </row>
    <row r="34" spans="1:10" s="828" customFormat="1" ht="31.5" x14ac:dyDescent="0.25">
      <c r="A34" s="566"/>
      <c r="B34" s="811" t="s">
        <v>3010</v>
      </c>
      <c r="C34" s="1041">
        <f>D34+E34</f>
        <v>22</v>
      </c>
      <c r="D34" s="638">
        <v>7</v>
      </c>
      <c r="E34" s="1033">
        <v>15</v>
      </c>
      <c r="F34" s="1042">
        <f t="shared" si="3"/>
        <v>20</v>
      </c>
      <c r="G34" s="638">
        <v>7</v>
      </c>
      <c r="H34" s="638">
        <v>13</v>
      </c>
      <c r="I34" s="683"/>
      <c r="J34" s="683"/>
    </row>
    <row r="35" spans="1:10" s="828" customFormat="1" ht="32.25" thickBot="1" x14ac:dyDescent="0.3">
      <c r="A35" s="566"/>
      <c r="B35" s="812" t="s">
        <v>3020</v>
      </c>
      <c r="C35" s="1043">
        <f>D35+E35</f>
        <v>2</v>
      </c>
      <c r="D35" s="1036">
        <v>2</v>
      </c>
      <c r="E35" s="1037">
        <v>0</v>
      </c>
      <c r="F35" s="1046">
        <f t="shared" si="3"/>
        <v>4</v>
      </c>
      <c r="G35" s="1036">
        <v>2</v>
      </c>
      <c r="H35" s="1036">
        <v>2</v>
      </c>
      <c r="I35" s="683"/>
      <c r="J35" s="683"/>
    </row>
    <row r="36" spans="1:10" s="828" customFormat="1" ht="18.75" customHeight="1" thickBot="1" x14ac:dyDescent="0.3">
      <c r="A36" s="566"/>
      <c r="B36" s="693" t="s">
        <v>2780</v>
      </c>
      <c r="C36" s="721">
        <f t="shared" ref="C36:H36" si="9">SUM(C37:C45)</f>
        <v>372</v>
      </c>
      <c r="D36" s="721">
        <f t="shared" si="9"/>
        <v>237</v>
      </c>
      <c r="E36" s="721">
        <f t="shared" si="9"/>
        <v>135</v>
      </c>
      <c r="F36" s="721">
        <f t="shared" si="9"/>
        <v>361</v>
      </c>
      <c r="G36" s="721">
        <f t="shared" si="9"/>
        <v>220</v>
      </c>
      <c r="H36" s="721">
        <f t="shared" si="9"/>
        <v>141</v>
      </c>
      <c r="I36" s="788">
        <f>C36/$C$55</f>
        <v>0.36722606120434353</v>
      </c>
      <c r="J36" s="788">
        <f>F36/$F$55</f>
        <v>0.34912959381044489</v>
      </c>
    </row>
    <row r="37" spans="1:10" s="828" customFormat="1" ht="15.75" x14ac:dyDescent="0.25">
      <c r="A37" s="566"/>
      <c r="B37" s="810" t="s">
        <v>3012</v>
      </c>
      <c r="C37" s="1039">
        <f t="shared" ref="C37:C44" si="10">D37+E37</f>
        <v>83</v>
      </c>
      <c r="D37" s="1029">
        <v>52</v>
      </c>
      <c r="E37" s="1030">
        <v>31</v>
      </c>
      <c r="F37" s="1040">
        <f t="shared" si="3"/>
        <v>88</v>
      </c>
      <c r="G37" s="639">
        <v>54</v>
      </c>
      <c r="H37" s="639">
        <v>34</v>
      </c>
      <c r="I37" s="683"/>
      <c r="J37" s="683"/>
    </row>
    <row r="38" spans="1:10" s="828" customFormat="1" ht="15.75" x14ac:dyDescent="0.25">
      <c r="A38" s="566"/>
      <c r="B38" s="811" t="s">
        <v>3013</v>
      </c>
      <c r="C38" s="1041">
        <f t="shared" si="10"/>
        <v>33</v>
      </c>
      <c r="D38" s="638">
        <v>17</v>
      </c>
      <c r="E38" s="1033">
        <v>16</v>
      </c>
      <c r="F38" s="1042">
        <f t="shared" si="3"/>
        <v>34</v>
      </c>
      <c r="G38" s="638">
        <v>17</v>
      </c>
      <c r="H38" s="638">
        <v>17</v>
      </c>
      <c r="I38" s="683"/>
      <c r="J38" s="683"/>
    </row>
    <row r="39" spans="1:10" s="828" customFormat="1" ht="47.25" x14ac:dyDescent="0.25">
      <c r="A39" s="566"/>
      <c r="B39" s="811" t="s">
        <v>3014</v>
      </c>
      <c r="C39" s="1041">
        <f t="shared" si="10"/>
        <v>2</v>
      </c>
      <c r="D39" s="638">
        <v>2</v>
      </c>
      <c r="E39" s="1033">
        <v>0</v>
      </c>
      <c r="F39" s="1042">
        <f t="shared" si="3"/>
        <v>0</v>
      </c>
      <c r="G39" s="641">
        <v>0</v>
      </c>
      <c r="H39" s="641">
        <v>0</v>
      </c>
      <c r="I39" s="683"/>
      <c r="J39" s="683"/>
    </row>
    <row r="40" spans="1:10" s="828" customFormat="1" ht="47.25" x14ac:dyDescent="0.25">
      <c r="A40" s="566"/>
      <c r="B40" s="811" t="s">
        <v>3015</v>
      </c>
      <c r="C40" s="1041">
        <f t="shared" si="10"/>
        <v>15</v>
      </c>
      <c r="D40" s="638">
        <v>9</v>
      </c>
      <c r="E40" s="1033">
        <v>6</v>
      </c>
      <c r="F40" s="1042">
        <f t="shared" si="3"/>
        <v>6</v>
      </c>
      <c r="G40" s="641">
        <v>4</v>
      </c>
      <c r="H40" s="641">
        <v>2</v>
      </c>
      <c r="I40" s="683"/>
      <c r="J40" s="683"/>
    </row>
    <row r="41" spans="1:10" s="828" customFormat="1" ht="18.75" customHeight="1" x14ac:dyDescent="0.25">
      <c r="A41" s="566"/>
      <c r="B41" s="811" t="s">
        <v>3017</v>
      </c>
      <c r="C41" s="1041">
        <f t="shared" si="10"/>
        <v>34</v>
      </c>
      <c r="D41" s="638">
        <v>18</v>
      </c>
      <c r="E41" s="1033">
        <v>16</v>
      </c>
      <c r="F41" s="1042">
        <f t="shared" si="3"/>
        <v>25</v>
      </c>
      <c r="G41" s="641">
        <v>12</v>
      </c>
      <c r="H41" s="641">
        <v>13</v>
      </c>
      <c r="I41" s="683"/>
      <c r="J41" s="683"/>
    </row>
    <row r="42" spans="1:10" s="828" customFormat="1" ht="18.75" customHeight="1" x14ac:dyDescent="0.25">
      <c r="A42" s="566"/>
      <c r="B42" s="811" t="s">
        <v>2969</v>
      </c>
      <c r="C42" s="1041">
        <f t="shared" si="10"/>
        <v>20</v>
      </c>
      <c r="D42" s="638">
        <v>1</v>
      </c>
      <c r="E42" s="1033">
        <v>19</v>
      </c>
      <c r="F42" s="1042">
        <f t="shared" si="3"/>
        <v>21</v>
      </c>
      <c r="G42" s="641">
        <v>1</v>
      </c>
      <c r="H42" s="641">
        <v>20</v>
      </c>
      <c r="I42" s="683"/>
      <c r="J42" s="683"/>
    </row>
    <row r="43" spans="1:10" s="828" customFormat="1" ht="31.5" x14ac:dyDescent="0.25">
      <c r="A43" s="566"/>
      <c r="B43" s="811" t="s">
        <v>3018</v>
      </c>
      <c r="C43" s="1041">
        <f t="shared" si="10"/>
        <v>92</v>
      </c>
      <c r="D43" s="638">
        <v>76</v>
      </c>
      <c r="E43" s="1033">
        <v>16</v>
      </c>
      <c r="F43" s="1042">
        <f t="shared" si="3"/>
        <v>81</v>
      </c>
      <c r="G43" s="641">
        <v>67</v>
      </c>
      <c r="H43" s="641">
        <v>14</v>
      </c>
      <c r="I43" s="683"/>
      <c r="J43" s="683"/>
    </row>
    <row r="44" spans="1:10" s="828" customFormat="1" ht="31.5" x14ac:dyDescent="0.25">
      <c r="A44" s="566"/>
      <c r="B44" s="811" t="s">
        <v>2971</v>
      </c>
      <c r="C44" s="1041">
        <f t="shared" si="10"/>
        <v>83</v>
      </c>
      <c r="D44" s="638">
        <v>55</v>
      </c>
      <c r="E44" s="1033">
        <v>28</v>
      </c>
      <c r="F44" s="1042">
        <f t="shared" si="3"/>
        <v>88</v>
      </c>
      <c r="G44" s="641">
        <v>56</v>
      </c>
      <c r="H44" s="641">
        <v>32</v>
      </c>
      <c r="I44" s="683"/>
      <c r="J44" s="683"/>
    </row>
    <row r="45" spans="1:10" s="828" customFormat="1" ht="31.5" x14ac:dyDescent="0.25">
      <c r="A45" s="566"/>
      <c r="B45" s="811" t="s">
        <v>3021</v>
      </c>
      <c r="C45" s="1041">
        <f t="shared" ref="C45:C48" si="11">D45+E45</f>
        <v>10</v>
      </c>
      <c r="D45" s="638">
        <v>7</v>
      </c>
      <c r="E45" s="1033">
        <v>3</v>
      </c>
      <c r="F45" s="1042">
        <f t="shared" si="3"/>
        <v>18</v>
      </c>
      <c r="G45" s="641">
        <v>9</v>
      </c>
      <c r="H45" s="641">
        <v>9</v>
      </c>
      <c r="I45" s="683"/>
      <c r="J45" s="683"/>
    </row>
    <row r="46" spans="1:10" s="828" customFormat="1" ht="16.5" thickBot="1" x14ac:dyDescent="0.3">
      <c r="A46" s="566"/>
      <c r="B46" s="693" t="s">
        <v>654</v>
      </c>
      <c r="C46" s="721">
        <f>SUM(C47:C48)</f>
        <v>110</v>
      </c>
      <c r="D46" s="721">
        <f t="shared" ref="D46:H46" si="12">SUM(D47:D48)</f>
        <v>50</v>
      </c>
      <c r="E46" s="721">
        <f t="shared" si="12"/>
        <v>60</v>
      </c>
      <c r="F46" s="721">
        <f t="shared" si="12"/>
        <v>114</v>
      </c>
      <c r="G46" s="721">
        <f t="shared" si="12"/>
        <v>49</v>
      </c>
      <c r="H46" s="721">
        <f t="shared" si="12"/>
        <v>65</v>
      </c>
      <c r="I46" s="788">
        <f>C46/$C$55</f>
        <v>0.10858835143139191</v>
      </c>
      <c r="J46" s="788">
        <f>F46/$F$55</f>
        <v>0.1102514506769826</v>
      </c>
    </row>
    <row r="47" spans="1:10" s="828" customFormat="1" ht="31.5" x14ac:dyDescent="0.25">
      <c r="A47" s="566"/>
      <c r="B47" s="1295" t="s">
        <v>3016</v>
      </c>
      <c r="C47" s="1296">
        <f t="shared" si="11"/>
        <v>87</v>
      </c>
      <c r="D47" s="1257">
        <v>41</v>
      </c>
      <c r="E47" s="1297">
        <v>46</v>
      </c>
      <c r="F47" s="1298">
        <f>G47+H47</f>
        <v>86</v>
      </c>
      <c r="G47" s="1299">
        <v>42</v>
      </c>
      <c r="H47" s="1299">
        <v>44</v>
      </c>
      <c r="I47" s="683"/>
      <c r="J47" s="683"/>
    </row>
    <row r="48" spans="1:10" s="828" customFormat="1" ht="16.5" thickBot="1" x14ac:dyDescent="0.3">
      <c r="A48" s="566"/>
      <c r="B48" s="812" t="s">
        <v>3004</v>
      </c>
      <c r="C48" s="1296">
        <f t="shared" si="11"/>
        <v>23</v>
      </c>
      <c r="D48" s="1036">
        <v>9</v>
      </c>
      <c r="E48" s="1037">
        <v>14</v>
      </c>
      <c r="F48" s="1300">
        <f>G48+H48</f>
        <v>28</v>
      </c>
      <c r="G48" s="1026">
        <v>7</v>
      </c>
      <c r="H48" s="1026">
        <v>21</v>
      </c>
      <c r="I48" s="683"/>
      <c r="J48" s="683"/>
    </row>
    <row r="49" spans="1:10" s="828" customFormat="1" ht="18.75" customHeight="1" thickBot="1" x14ac:dyDescent="0.3">
      <c r="A49" s="566"/>
      <c r="B49" s="693" t="s">
        <v>655</v>
      </c>
      <c r="C49" s="721">
        <f t="shared" ref="C49:H49" si="13">C50</f>
        <v>0</v>
      </c>
      <c r="D49" s="722">
        <f t="shared" si="13"/>
        <v>0</v>
      </c>
      <c r="E49" s="844">
        <f t="shared" si="13"/>
        <v>0</v>
      </c>
      <c r="F49" s="843">
        <f t="shared" si="13"/>
        <v>18</v>
      </c>
      <c r="G49" s="722">
        <f t="shared" si="13"/>
        <v>12</v>
      </c>
      <c r="H49" s="722">
        <f t="shared" si="13"/>
        <v>6</v>
      </c>
      <c r="I49" s="788">
        <f>C49/$C$55</f>
        <v>0</v>
      </c>
      <c r="J49" s="788">
        <f>F49/$F$55</f>
        <v>1.7408123791102514E-2</v>
      </c>
    </row>
    <row r="50" spans="1:10" s="828" customFormat="1" ht="32.25" thickBot="1" x14ac:dyDescent="0.3">
      <c r="A50" s="566"/>
      <c r="B50" s="836" t="s">
        <v>2972</v>
      </c>
      <c r="C50" s="1051">
        <f>D50+E50</f>
        <v>0</v>
      </c>
      <c r="D50" s="1047"/>
      <c r="E50" s="1048"/>
      <c r="F50" s="1049">
        <f>G50+H50</f>
        <v>18</v>
      </c>
      <c r="G50" s="1047">
        <v>12</v>
      </c>
      <c r="H50" s="1047">
        <v>6</v>
      </c>
      <c r="I50" s="683"/>
      <c r="J50" s="683"/>
    </row>
    <row r="51" spans="1:10" s="828" customFormat="1" ht="16.5" thickBot="1" x14ac:dyDescent="0.3">
      <c r="A51" s="566"/>
      <c r="B51" s="693" t="s">
        <v>2781</v>
      </c>
      <c r="C51" s="721">
        <f>C52+C53+C54</f>
        <v>75</v>
      </c>
      <c r="D51" s="721">
        <f t="shared" ref="D51:H51" si="14">D52+D53+D54</f>
        <v>29</v>
      </c>
      <c r="E51" s="721">
        <f t="shared" si="14"/>
        <v>46</v>
      </c>
      <c r="F51" s="721">
        <f t="shared" si="14"/>
        <v>110</v>
      </c>
      <c r="G51" s="721">
        <f t="shared" si="14"/>
        <v>50</v>
      </c>
      <c r="H51" s="721">
        <f t="shared" si="14"/>
        <v>60</v>
      </c>
      <c r="I51" s="788">
        <f>C51/$C$55</f>
        <v>7.4037512339585387E-2</v>
      </c>
      <c r="J51" s="788">
        <f>F51/$F$55</f>
        <v>0.10638297872340426</v>
      </c>
    </row>
    <row r="52" spans="1:10" s="828" customFormat="1" ht="18.75" customHeight="1" thickBot="1" x14ac:dyDescent="0.3">
      <c r="A52" s="566"/>
      <c r="B52" s="836" t="s">
        <v>3103</v>
      </c>
      <c r="C52" s="1051">
        <f>E52+D52</f>
        <v>0</v>
      </c>
      <c r="D52" s="1047"/>
      <c r="E52" s="1048"/>
      <c r="F52" s="1049">
        <f>G52+H52</f>
        <v>32</v>
      </c>
      <c r="G52" s="1050">
        <v>17</v>
      </c>
      <c r="H52" s="1050">
        <v>15</v>
      </c>
      <c r="I52" s="683"/>
      <c r="J52" s="683"/>
    </row>
    <row r="53" spans="1:10" s="828" customFormat="1" ht="18.75" customHeight="1" thickBot="1" x14ac:dyDescent="0.3">
      <c r="A53" s="1451"/>
      <c r="B53" s="836" t="s">
        <v>3019</v>
      </c>
      <c r="C53" s="1051">
        <f>E53+D53</f>
        <v>32</v>
      </c>
      <c r="D53" s="1047">
        <v>12</v>
      </c>
      <c r="E53" s="1048">
        <v>20</v>
      </c>
      <c r="F53" s="1049">
        <f>G53+H53</f>
        <v>40</v>
      </c>
      <c r="G53" s="1050">
        <v>16</v>
      </c>
      <c r="H53" s="1050">
        <v>24</v>
      </c>
      <c r="I53" s="683"/>
      <c r="J53" s="683"/>
    </row>
    <row r="54" spans="1:10" s="828" customFormat="1" ht="18.75" customHeight="1" thickBot="1" x14ac:dyDescent="0.3">
      <c r="A54" s="1451"/>
      <c r="B54" s="1295" t="s">
        <v>2974</v>
      </c>
      <c r="C54" s="1051">
        <f>E54+D54</f>
        <v>43</v>
      </c>
      <c r="D54" s="1257">
        <v>17</v>
      </c>
      <c r="E54" s="1297">
        <v>26</v>
      </c>
      <c r="F54" s="1298">
        <f>G54+H54</f>
        <v>38</v>
      </c>
      <c r="G54" s="1299">
        <v>17</v>
      </c>
      <c r="H54" s="1299">
        <v>21</v>
      </c>
      <c r="I54" s="683"/>
      <c r="J54" s="683"/>
    </row>
    <row r="55" spans="1:10" s="828" customFormat="1" ht="15.75" x14ac:dyDescent="0.25">
      <c r="A55" s="566"/>
      <c r="B55" s="837" t="s">
        <v>657</v>
      </c>
      <c r="C55" s="839">
        <f t="shared" ref="C55:H55" si="15">C8+C19+C31+C36+C46+C49+C51</f>
        <v>1013</v>
      </c>
      <c r="D55" s="840">
        <f t="shared" si="15"/>
        <v>568</v>
      </c>
      <c r="E55" s="841">
        <f t="shared" si="15"/>
        <v>445</v>
      </c>
      <c r="F55" s="842">
        <f t="shared" si="15"/>
        <v>1034</v>
      </c>
      <c r="G55" s="840">
        <f t="shared" si="15"/>
        <v>560</v>
      </c>
      <c r="H55" s="840">
        <f t="shared" si="15"/>
        <v>474</v>
      </c>
      <c r="I55" s="683"/>
      <c r="J55" s="683"/>
    </row>
    <row r="56" spans="1:10" s="828" customFormat="1" ht="31.5" x14ac:dyDescent="0.25">
      <c r="A56" s="566"/>
      <c r="B56" s="838" t="s">
        <v>656</v>
      </c>
      <c r="C56" s="156">
        <f>C55+'MatriculaTotal PregradoGenero'!C70</f>
        <v>13286</v>
      </c>
      <c r="D56" s="156">
        <f>D55+'MatriculaTotal PregradoGenero'!D70</f>
        <v>6961</v>
      </c>
      <c r="E56" s="156">
        <f>E55+'MatriculaTotal PregradoGenero'!E70</f>
        <v>6325</v>
      </c>
      <c r="F56" s="156">
        <f>F55+'MatriculaTotal PregradoGenero'!F70</f>
        <v>13851</v>
      </c>
      <c r="G56" s="156">
        <f>G55+'MatriculaTotal PregradoGenero'!G70</f>
        <v>7160</v>
      </c>
      <c r="H56" s="156">
        <f>H55+'MatriculaTotal PregradoGenero'!H70</f>
        <v>6691</v>
      </c>
      <c r="I56" s="683"/>
      <c r="J56" s="683"/>
    </row>
    <row r="57" spans="1:10" s="828" customFormat="1" ht="11.25" customHeight="1" x14ac:dyDescent="0.25">
      <c r="A57" s="566"/>
      <c r="B57" s="674" t="s">
        <v>648</v>
      </c>
      <c r="C57" s="676"/>
      <c r="D57" s="676"/>
      <c r="E57" s="676"/>
      <c r="F57" s="676"/>
      <c r="G57" s="676"/>
      <c r="H57" s="676"/>
      <c r="I57" s="683"/>
      <c r="J57" s="683"/>
    </row>
    <row r="58" spans="1:10" s="828" customFormat="1" ht="11.25" customHeight="1" x14ac:dyDescent="0.25">
      <c r="A58" s="566"/>
      <c r="B58" s="674" t="s">
        <v>658</v>
      </c>
      <c r="C58" s="676"/>
      <c r="D58" s="676"/>
      <c r="E58" s="676"/>
      <c r="F58" s="676"/>
      <c r="G58" s="676"/>
      <c r="H58" s="676"/>
      <c r="I58" s="683"/>
      <c r="J58" s="683"/>
    </row>
    <row r="59" spans="1:10" s="828" customFormat="1" ht="11.25" customHeight="1" x14ac:dyDescent="0.25">
      <c r="A59" s="566"/>
      <c r="B59" s="674" t="s">
        <v>649</v>
      </c>
      <c r="C59" s="676"/>
      <c r="D59" s="676"/>
      <c r="E59" s="676"/>
      <c r="F59" s="676"/>
      <c r="G59" s="676"/>
      <c r="H59" s="676"/>
      <c r="I59" s="683"/>
      <c r="J59" s="683"/>
    </row>
    <row r="60" spans="1:10" s="828" customFormat="1" ht="15" x14ac:dyDescent="0.25">
      <c r="A60" s="566"/>
      <c r="B60" s="2174"/>
      <c r="C60" s="2174"/>
      <c r="D60" s="2174"/>
      <c r="E60" s="2174"/>
      <c r="F60" s="2174"/>
      <c r="G60" s="2174"/>
      <c r="H60" s="2174"/>
      <c r="I60" s="683"/>
      <c r="J60" s="683"/>
    </row>
    <row r="61" spans="1:10" s="828" customFormat="1" ht="15" hidden="1" customHeight="1" x14ac:dyDescent="0.25">
      <c r="A61" s="566"/>
      <c r="B61" s="566"/>
      <c r="C61" s="566"/>
      <c r="D61" s="566"/>
      <c r="E61" s="566"/>
      <c r="F61" s="566"/>
      <c r="G61" s="566"/>
      <c r="H61" s="566"/>
      <c r="I61" s="683"/>
      <c r="J61" s="683"/>
    </row>
    <row r="62" spans="1:10" ht="15" hidden="1" customHeight="1" x14ac:dyDescent="0.25"/>
    <row r="63" spans="1:10" ht="15" hidden="1" customHeight="1" x14ac:dyDescent="0.25"/>
    <row r="64" spans="1:10" ht="15" hidden="1" customHeight="1" x14ac:dyDescent="0.25"/>
    <row r="65" ht="15" hidden="1" customHeight="1" x14ac:dyDescent="0.25"/>
    <row r="66" ht="15" hidden="1" customHeight="1" x14ac:dyDescent="0.25"/>
    <row r="67" ht="15" hidden="1" customHeight="1" x14ac:dyDescent="0.25"/>
    <row r="68" ht="15" hidden="1" customHeight="1" x14ac:dyDescent="0.25"/>
    <row r="69" ht="15" hidden="1" customHeight="1" x14ac:dyDescent="0.25"/>
    <row r="70" ht="15" hidden="1" customHeight="1" x14ac:dyDescent="0.25"/>
    <row r="71" ht="15" hidden="1" customHeight="1" x14ac:dyDescent="0.25"/>
    <row r="72" ht="15" hidden="1" customHeight="1" x14ac:dyDescent="0.25"/>
    <row r="73" ht="15" hidden="1" customHeight="1" x14ac:dyDescent="0.25"/>
    <row r="74" ht="15" hidden="1" customHeight="1" x14ac:dyDescent="0.25"/>
    <row r="75" ht="15" hidden="1" customHeight="1" x14ac:dyDescent="0.25"/>
    <row r="76" ht="15" hidden="1" customHeight="1" x14ac:dyDescent="0.25"/>
    <row r="77" ht="15" hidden="1" customHeight="1" x14ac:dyDescent="0.25"/>
    <row r="78" ht="15" hidden="1" customHeight="1" x14ac:dyDescent="0.25"/>
    <row r="79" ht="15" hidden="1" customHeight="1" x14ac:dyDescent="0.25"/>
    <row r="80" ht="15" hidden="1" customHeight="1" x14ac:dyDescent="0.25"/>
    <row r="81" ht="15" hidden="1" customHeight="1" x14ac:dyDescent="0.25"/>
    <row r="82" ht="15" hidden="1" customHeight="1" x14ac:dyDescent="0.25"/>
  </sheetData>
  <sheetProtection formatCells="0" formatColumns="0" formatRows="0" insertColumns="0" insertRows="0" deleteColumns="0" deleteRows="0" sort="0"/>
  <mergeCells count="9">
    <mergeCell ref="B60:H60"/>
    <mergeCell ref="B1:H3"/>
    <mergeCell ref="B4:H4"/>
    <mergeCell ref="B5:H5"/>
    <mergeCell ref="C6:C7"/>
    <mergeCell ref="D6:E6"/>
    <mergeCell ref="F6:F7"/>
    <mergeCell ref="G6:H6"/>
    <mergeCell ref="B6:B7"/>
  </mergeCells>
  <pageMargins left="0.7" right="0.7" top="0.75" bottom="0.75" header="0.3" footer="0.3"/>
  <pageSetup paperSize="9" orientation="portrait" r:id="rId1"/>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Hoja65"/>
  <dimension ref="A1:N299"/>
  <sheetViews>
    <sheetView showGridLines="0" zoomScaleNormal="100" workbookViewId="0">
      <pane xSplit="1" ySplit="4" topLeftCell="B5" activePane="bottomRight" state="frozen"/>
      <selection activeCell="I25" sqref="I25"/>
      <selection pane="topRight" activeCell="I25" sqref="I25"/>
      <selection pane="bottomLeft" activeCell="I25" sqref="I25"/>
      <selection pane="bottomRight" activeCell="I25" sqref="I25"/>
    </sheetView>
  </sheetViews>
  <sheetFormatPr baseColWidth="10" defaultColWidth="0" defaultRowHeight="0" customHeight="1" zeroHeight="1" x14ac:dyDescent="0.25"/>
  <cols>
    <col min="1" max="1" width="3.5703125" customWidth="1"/>
    <col min="2" max="12" width="15" customWidth="1"/>
    <col min="13" max="13" width="5" customWidth="1"/>
    <col min="14" max="14" width="0" hidden="1" customWidth="1"/>
    <col min="15" max="16384" width="9.140625" hidden="1"/>
  </cols>
  <sheetData>
    <row r="1" spans="2:14" ht="15" x14ac:dyDescent="0.25">
      <c r="B1" s="1958"/>
      <c r="C1" s="1959"/>
      <c r="D1" s="1959"/>
      <c r="E1" s="1959"/>
      <c r="F1" s="1959"/>
      <c r="G1" s="1959"/>
      <c r="H1" s="1959"/>
      <c r="I1" s="1959"/>
      <c r="J1" s="1959"/>
      <c r="K1" s="1959"/>
      <c r="L1" s="1960"/>
    </row>
    <row r="2" spans="2:14" ht="15" x14ac:dyDescent="0.25">
      <c r="B2" s="1961"/>
      <c r="C2" s="1962"/>
      <c r="D2" s="1962"/>
      <c r="E2" s="1962"/>
      <c r="F2" s="1962"/>
      <c r="G2" s="1962"/>
      <c r="H2" s="1962"/>
      <c r="I2" s="1962"/>
      <c r="J2" s="1962"/>
      <c r="K2" s="1962"/>
      <c r="L2" s="1963"/>
    </row>
    <row r="3" spans="2:14" ht="16.5" thickBot="1" x14ac:dyDescent="0.3">
      <c r="B3" s="1964"/>
      <c r="C3" s="1965"/>
      <c r="D3" s="1965"/>
      <c r="E3" s="1965"/>
      <c r="F3" s="1965"/>
      <c r="G3" s="1965"/>
      <c r="H3" s="1965"/>
      <c r="I3" s="1965"/>
      <c r="J3" s="1965"/>
      <c r="K3" s="1965"/>
      <c r="L3" s="1966"/>
      <c r="M3" s="1"/>
      <c r="N3" s="1"/>
    </row>
    <row r="4" spans="2:14" ht="21.75" thickBot="1" x14ac:dyDescent="0.4">
      <c r="B4" s="1967" t="s">
        <v>1858</v>
      </c>
      <c r="C4" s="1968"/>
      <c r="D4" s="1968"/>
      <c r="E4" s="1968"/>
      <c r="F4" s="1968"/>
      <c r="G4" s="1968"/>
      <c r="H4" s="1968"/>
      <c r="I4" s="1968"/>
      <c r="J4" s="1968"/>
      <c r="K4" s="1968"/>
      <c r="L4" s="1969"/>
      <c r="M4" s="1"/>
      <c r="N4" s="1"/>
    </row>
    <row r="5" spans="2:14" s="2" customFormat="1" ht="15.75" x14ac:dyDescent="0.25">
      <c r="B5" s="1852"/>
      <c r="C5" s="1852"/>
      <c r="D5" s="1852"/>
      <c r="E5" s="1852"/>
      <c r="F5" s="1852"/>
      <c r="G5" s="1852"/>
      <c r="H5" s="1852"/>
      <c r="I5" s="1852"/>
      <c r="J5" s="1852"/>
      <c r="K5" s="1852"/>
      <c r="L5" s="1852"/>
      <c r="M5" s="5"/>
      <c r="N5" s="5"/>
    </row>
    <row r="6" spans="2:14" s="2" customFormat="1" ht="19.5" customHeight="1" x14ac:dyDescent="0.25">
      <c r="B6" s="76"/>
      <c r="C6" s="77"/>
      <c r="D6" s="77"/>
      <c r="E6" s="77"/>
      <c r="F6" s="77"/>
      <c r="G6" s="77"/>
      <c r="H6" s="77"/>
      <c r="I6" s="77"/>
      <c r="J6" s="77"/>
      <c r="K6" s="77"/>
      <c r="L6" s="78"/>
      <c r="M6" s="5"/>
      <c r="N6" s="5"/>
    </row>
    <row r="7" spans="2:14" s="2" customFormat="1" ht="18.75" customHeight="1" x14ac:dyDescent="0.25">
      <c r="B7" s="79"/>
      <c r="C7" s="75"/>
      <c r="D7" s="75"/>
      <c r="E7" s="75"/>
      <c r="F7" s="75"/>
      <c r="G7" s="75"/>
      <c r="H7" s="75"/>
      <c r="I7" s="75"/>
      <c r="J7" s="75"/>
      <c r="K7" s="75"/>
      <c r="L7" s="80"/>
      <c r="M7" s="5"/>
      <c r="N7" s="5"/>
    </row>
    <row r="8" spans="2:14" s="2" customFormat="1" ht="18.75" customHeight="1" x14ac:dyDescent="0.25">
      <c r="B8" s="79"/>
      <c r="C8" s="75"/>
      <c r="D8" s="75"/>
      <c r="E8" s="75"/>
      <c r="F8" s="75"/>
      <c r="G8" s="75"/>
      <c r="H8" s="75"/>
      <c r="I8" s="75"/>
      <c r="J8" s="75"/>
      <c r="K8" s="75"/>
      <c r="L8" s="80"/>
      <c r="M8" s="5"/>
      <c r="N8" s="5"/>
    </row>
    <row r="9" spans="2:14" s="2" customFormat="1" ht="18.75" customHeight="1" x14ac:dyDescent="0.25">
      <c r="B9" s="79"/>
      <c r="C9" s="75"/>
      <c r="D9" s="75"/>
      <c r="E9" s="75"/>
      <c r="F9" s="75"/>
      <c r="G9" s="75"/>
      <c r="H9" s="75"/>
      <c r="I9" s="75"/>
      <c r="J9" s="75"/>
      <c r="K9" s="75"/>
      <c r="L9" s="80"/>
    </row>
    <row r="10" spans="2:14" ht="18.75" customHeight="1" x14ac:dyDescent="0.25">
      <c r="B10" s="79"/>
      <c r="C10" s="75"/>
      <c r="D10" s="75"/>
      <c r="E10" s="75"/>
      <c r="F10" s="75"/>
      <c r="G10" s="75"/>
      <c r="H10" s="75"/>
      <c r="I10" s="75"/>
      <c r="J10" s="75"/>
      <c r="K10" s="75"/>
      <c r="L10" s="80"/>
    </row>
    <row r="11" spans="2:14" ht="18.75" customHeight="1" x14ac:dyDescent="0.25">
      <c r="B11" s="79"/>
      <c r="C11" s="75"/>
      <c r="D11" s="75"/>
      <c r="E11" s="75"/>
      <c r="F11" s="75"/>
      <c r="G11" s="75"/>
      <c r="H11" s="75"/>
      <c r="I11" s="75"/>
      <c r="J11" s="75"/>
      <c r="K11" s="75"/>
      <c r="L11" s="80"/>
    </row>
    <row r="12" spans="2:14" ht="18.75" customHeight="1" x14ac:dyDescent="0.25">
      <c r="B12" s="79"/>
      <c r="C12" s="75"/>
      <c r="D12" s="75"/>
      <c r="E12" s="75"/>
      <c r="F12" s="75"/>
      <c r="G12" s="75"/>
      <c r="H12" s="75"/>
      <c r="I12" s="75"/>
      <c r="J12" s="75"/>
      <c r="K12" s="75"/>
      <c r="L12" s="80"/>
    </row>
    <row r="13" spans="2:14" ht="18.75" customHeight="1" x14ac:dyDescent="0.25">
      <c r="B13" s="79"/>
      <c r="C13" s="75"/>
      <c r="D13" s="75"/>
      <c r="E13" s="75"/>
      <c r="F13" s="75"/>
      <c r="G13" s="75"/>
      <c r="H13" s="75"/>
      <c r="I13" s="75"/>
      <c r="J13" s="75"/>
      <c r="K13" s="75"/>
      <c r="L13" s="80"/>
    </row>
    <row r="14" spans="2:14" ht="18.75" customHeight="1" x14ac:dyDescent="0.25">
      <c r="B14" s="79"/>
      <c r="C14" s="75"/>
      <c r="D14" s="75"/>
      <c r="E14" s="75"/>
      <c r="F14" s="75"/>
      <c r="G14" s="75"/>
      <c r="H14" s="75"/>
      <c r="I14" s="75"/>
      <c r="J14" s="75"/>
      <c r="K14" s="75"/>
      <c r="L14" s="80"/>
    </row>
    <row r="15" spans="2:14" ht="18.75" customHeight="1" x14ac:dyDescent="0.25">
      <c r="B15" s="79"/>
      <c r="C15" s="75"/>
      <c r="D15" s="75"/>
      <c r="E15" s="75"/>
      <c r="F15" s="75"/>
      <c r="G15" s="75"/>
      <c r="H15" s="75"/>
      <c r="I15" s="75"/>
      <c r="J15" s="75"/>
      <c r="K15" s="75"/>
      <c r="L15" s="80"/>
    </row>
    <row r="16" spans="2:14" ht="18.75" customHeight="1" x14ac:dyDescent="0.25">
      <c r="B16" s="79"/>
      <c r="C16" s="75"/>
      <c r="D16" s="75"/>
      <c r="E16" s="75"/>
      <c r="F16" s="75"/>
      <c r="G16" s="75"/>
      <c r="H16" s="75"/>
      <c r="I16" s="75"/>
      <c r="J16" s="75"/>
      <c r="K16" s="75"/>
      <c r="L16" s="80"/>
    </row>
    <row r="17" spans="2:12" ht="18.75" customHeight="1" x14ac:dyDescent="0.25">
      <c r="B17" s="79"/>
      <c r="C17" s="75"/>
      <c r="D17" s="75"/>
      <c r="E17" s="75"/>
      <c r="F17" s="75"/>
      <c r="G17" s="75"/>
      <c r="H17" s="75"/>
      <c r="I17" s="75"/>
      <c r="J17" s="75"/>
      <c r="K17" s="75"/>
      <c r="L17" s="80"/>
    </row>
    <row r="18" spans="2:12" ht="18.75" customHeight="1" x14ac:dyDescent="0.25">
      <c r="B18" s="79"/>
      <c r="C18" s="75"/>
      <c r="D18" s="75"/>
      <c r="E18" s="75"/>
      <c r="F18" s="75"/>
      <c r="G18" s="75"/>
      <c r="H18" s="75"/>
      <c r="I18" s="75"/>
      <c r="J18" s="75"/>
      <c r="K18" s="75"/>
      <c r="L18" s="80"/>
    </row>
    <row r="19" spans="2:12" ht="18.75" customHeight="1" x14ac:dyDescent="0.25">
      <c r="B19" s="79"/>
      <c r="C19" s="75"/>
      <c r="D19" s="75"/>
      <c r="E19" s="75"/>
      <c r="F19" s="75"/>
      <c r="G19" s="75"/>
      <c r="H19" s="75"/>
      <c r="I19" s="75"/>
      <c r="J19" s="75"/>
      <c r="K19" s="75"/>
      <c r="L19" s="80"/>
    </row>
    <row r="20" spans="2:12" ht="18.75" customHeight="1" x14ac:dyDescent="0.25">
      <c r="B20" s="79"/>
      <c r="C20" s="75"/>
      <c r="D20" s="75"/>
      <c r="E20" s="75"/>
      <c r="F20" s="75"/>
      <c r="G20" s="75"/>
      <c r="H20" s="75"/>
      <c r="I20" s="75"/>
      <c r="J20" s="75"/>
      <c r="K20" s="75"/>
      <c r="L20" s="80"/>
    </row>
    <row r="21" spans="2:12" ht="18.75" customHeight="1" x14ac:dyDescent="0.25">
      <c r="B21" s="79"/>
      <c r="C21" s="75"/>
      <c r="D21" s="75"/>
      <c r="E21" s="75"/>
      <c r="F21" s="75"/>
      <c r="G21" s="75"/>
      <c r="H21" s="75"/>
      <c r="I21" s="75"/>
      <c r="J21" s="75"/>
      <c r="K21" s="75"/>
      <c r="L21" s="80"/>
    </row>
    <row r="22" spans="2:12" ht="18.75" customHeight="1" x14ac:dyDescent="0.25">
      <c r="B22" s="79"/>
      <c r="C22" s="75"/>
      <c r="D22" s="75"/>
      <c r="E22" s="75"/>
      <c r="F22" s="75"/>
      <c r="G22" s="75"/>
      <c r="H22" s="75"/>
      <c r="I22" s="75"/>
      <c r="J22" s="75"/>
      <c r="K22" s="75"/>
      <c r="L22" s="80"/>
    </row>
    <row r="23" spans="2:12" ht="18.75" customHeight="1" x14ac:dyDescent="0.25">
      <c r="B23" s="79"/>
      <c r="C23" s="75"/>
      <c r="D23" s="75"/>
      <c r="E23" s="75"/>
      <c r="F23" s="75"/>
      <c r="G23" s="75"/>
      <c r="H23" s="75"/>
      <c r="I23" s="75"/>
      <c r="J23" s="75"/>
      <c r="K23" s="75"/>
      <c r="L23" s="80"/>
    </row>
    <row r="24" spans="2:12" ht="18.75" customHeight="1" x14ac:dyDescent="0.25">
      <c r="B24" s="79"/>
      <c r="C24" s="75"/>
      <c r="D24" s="75"/>
      <c r="E24" s="75"/>
      <c r="F24" s="75"/>
      <c r="G24" s="75"/>
      <c r="H24" s="75"/>
      <c r="I24" s="75"/>
      <c r="J24" s="75"/>
      <c r="K24" s="75"/>
      <c r="L24" s="80"/>
    </row>
    <row r="25" spans="2:12" ht="18.75" customHeight="1" x14ac:dyDescent="0.25">
      <c r="B25" s="79"/>
      <c r="C25" s="75"/>
      <c r="D25" s="75"/>
      <c r="E25" s="75"/>
      <c r="F25" s="75"/>
      <c r="G25" s="75"/>
      <c r="H25" s="75"/>
      <c r="I25" s="75"/>
      <c r="J25" s="75"/>
      <c r="K25" s="75"/>
      <c r="L25" s="80"/>
    </row>
    <row r="26" spans="2:12" ht="18.75" customHeight="1" x14ac:dyDescent="0.25">
      <c r="B26" s="79"/>
      <c r="C26" s="75"/>
      <c r="D26" s="75"/>
      <c r="E26" s="75"/>
      <c r="F26" s="75"/>
      <c r="G26" s="75"/>
      <c r="H26" s="75"/>
      <c r="I26" s="75"/>
      <c r="J26" s="75"/>
      <c r="K26" s="75"/>
      <c r="L26" s="80"/>
    </row>
    <row r="27" spans="2:12" ht="18.75" customHeight="1" x14ac:dyDescent="0.25">
      <c r="B27" s="79"/>
      <c r="C27" s="75"/>
      <c r="D27" s="75"/>
      <c r="E27" s="75"/>
      <c r="F27" s="75"/>
      <c r="G27" s="75"/>
      <c r="H27" s="75"/>
      <c r="I27" s="75"/>
      <c r="J27" s="75"/>
      <c r="K27" s="75"/>
      <c r="L27" s="80"/>
    </row>
    <row r="28" spans="2:12" ht="18.75" customHeight="1" x14ac:dyDescent="0.25">
      <c r="B28" s="81"/>
      <c r="C28" s="82"/>
      <c r="D28" s="82"/>
      <c r="E28" s="82"/>
      <c r="F28" s="82"/>
      <c r="G28" s="82"/>
      <c r="H28" s="82"/>
      <c r="I28" s="82"/>
      <c r="J28" s="82"/>
      <c r="K28" s="82"/>
      <c r="L28" s="83"/>
    </row>
    <row r="29" spans="2:12" ht="15" customHeight="1" x14ac:dyDescent="0.25"/>
    <row r="30" spans="2:12" ht="15" hidden="1" customHeight="1" x14ac:dyDescent="0.25"/>
    <row r="31" spans="2:12" ht="15" hidden="1" customHeight="1" x14ac:dyDescent="0.25"/>
    <row r="32" spans="2:12" ht="15" hidden="1" customHeight="1" x14ac:dyDescent="0.25"/>
    <row r="33" ht="15" hidden="1" customHeight="1" x14ac:dyDescent="0.25"/>
    <row r="34" ht="15" hidden="1" customHeight="1" x14ac:dyDescent="0.25"/>
    <row r="35" ht="15" hidden="1" customHeight="1" x14ac:dyDescent="0.25"/>
    <row r="36" ht="15" hidden="1" customHeight="1" x14ac:dyDescent="0.25"/>
    <row r="37" ht="15" hidden="1" customHeight="1" x14ac:dyDescent="0.25"/>
    <row r="38" ht="15" hidden="1" customHeight="1" x14ac:dyDescent="0.25"/>
    <row r="39" ht="15" hidden="1" customHeight="1" x14ac:dyDescent="0.25"/>
    <row r="40" ht="15" hidden="1" customHeight="1" x14ac:dyDescent="0.25"/>
    <row r="41" ht="15" hidden="1" customHeight="1" x14ac:dyDescent="0.25"/>
    <row r="42" ht="15" hidden="1" customHeight="1" x14ac:dyDescent="0.25"/>
    <row r="43" ht="15" hidden="1" customHeight="1" x14ac:dyDescent="0.25"/>
    <row r="44" ht="15" hidden="1" customHeight="1" x14ac:dyDescent="0.25"/>
    <row r="45" ht="15" hidden="1" customHeight="1" x14ac:dyDescent="0.25"/>
    <row r="46" ht="15" hidden="1" customHeight="1" x14ac:dyDescent="0.25"/>
    <row r="47" ht="15" hidden="1" customHeight="1" x14ac:dyDescent="0.25"/>
    <row r="48" ht="15" hidden="1" customHeight="1" x14ac:dyDescent="0.25"/>
    <row r="49" ht="15" hidden="1" customHeight="1" x14ac:dyDescent="0.25"/>
    <row r="50" ht="15" hidden="1" customHeight="1" x14ac:dyDescent="0.25"/>
    <row r="51" ht="15" hidden="1" customHeight="1" x14ac:dyDescent="0.25"/>
    <row r="52" ht="15" hidden="1" customHeight="1" x14ac:dyDescent="0.25"/>
    <row r="53" ht="15" hidden="1" customHeight="1" x14ac:dyDescent="0.25"/>
    <row r="54" ht="15" hidden="1" customHeight="1" x14ac:dyDescent="0.25"/>
    <row r="55" ht="15" hidden="1" customHeight="1" x14ac:dyDescent="0.25"/>
    <row r="56" ht="15" hidden="1" customHeight="1" x14ac:dyDescent="0.25"/>
    <row r="57" ht="15" hidden="1" customHeight="1" x14ac:dyDescent="0.25"/>
    <row r="58" ht="15" hidden="1" customHeight="1" x14ac:dyDescent="0.25"/>
    <row r="59" ht="15" hidden="1" customHeight="1" x14ac:dyDescent="0.25"/>
    <row r="60" ht="15" hidden="1" customHeight="1" x14ac:dyDescent="0.25"/>
    <row r="61" ht="15" hidden="1" customHeight="1" x14ac:dyDescent="0.25"/>
    <row r="62" ht="15" hidden="1" customHeight="1" x14ac:dyDescent="0.25"/>
    <row r="63" ht="15" hidden="1" customHeight="1" x14ac:dyDescent="0.25"/>
    <row r="64" ht="15" hidden="1" customHeight="1" x14ac:dyDescent="0.25"/>
    <row r="65" ht="15" hidden="1" customHeight="1" x14ac:dyDescent="0.25"/>
    <row r="66" ht="15" hidden="1" customHeight="1" x14ac:dyDescent="0.25"/>
    <row r="67" ht="15" hidden="1" customHeight="1" x14ac:dyDescent="0.25"/>
    <row r="68" ht="15" hidden="1" customHeight="1" x14ac:dyDescent="0.25"/>
    <row r="69" ht="15" hidden="1" customHeight="1" x14ac:dyDescent="0.25"/>
    <row r="70" ht="15" hidden="1" customHeight="1" x14ac:dyDescent="0.25"/>
    <row r="71" ht="15" hidden="1" customHeight="1" x14ac:dyDescent="0.25"/>
    <row r="72" ht="15" hidden="1" customHeight="1" x14ac:dyDescent="0.25"/>
    <row r="73" ht="15" hidden="1" customHeight="1" x14ac:dyDescent="0.25"/>
    <row r="74" ht="15" hidden="1" customHeight="1" x14ac:dyDescent="0.25"/>
    <row r="75" ht="15" hidden="1" customHeight="1" x14ac:dyDescent="0.25"/>
    <row r="76" ht="15" hidden="1" customHeight="1" x14ac:dyDescent="0.25"/>
    <row r="77" ht="15" hidden="1" customHeight="1" x14ac:dyDescent="0.25"/>
    <row r="78" ht="15" hidden="1" customHeight="1" x14ac:dyDescent="0.25"/>
    <row r="79" ht="15" hidden="1" customHeight="1" x14ac:dyDescent="0.25"/>
    <row r="80" ht="15" hidden="1" customHeight="1" x14ac:dyDescent="0.25"/>
    <row r="81" ht="15" hidden="1" customHeight="1" x14ac:dyDescent="0.25"/>
    <row r="82" ht="15" hidden="1" customHeight="1" x14ac:dyDescent="0.25"/>
    <row r="83" ht="15" hidden="1" customHeight="1" x14ac:dyDescent="0.25"/>
    <row r="84" ht="15" hidden="1" customHeight="1" x14ac:dyDescent="0.25"/>
    <row r="85" ht="15" hidden="1" customHeight="1" x14ac:dyDescent="0.25"/>
    <row r="86" ht="15" hidden="1" customHeight="1" x14ac:dyDescent="0.25"/>
    <row r="87" ht="15" hidden="1" customHeight="1" x14ac:dyDescent="0.25"/>
    <row r="88" ht="15" hidden="1" customHeight="1" x14ac:dyDescent="0.25"/>
    <row r="89" ht="15" hidden="1" customHeight="1" x14ac:dyDescent="0.25"/>
    <row r="90" ht="15" hidden="1" customHeight="1" x14ac:dyDescent="0.25"/>
    <row r="91" ht="15" hidden="1" customHeight="1" x14ac:dyDescent="0.25"/>
    <row r="92" ht="15" hidden="1" customHeight="1" x14ac:dyDescent="0.25"/>
    <row r="93" ht="15" hidden="1" customHeight="1" x14ac:dyDescent="0.25"/>
    <row r="94" ht="15" hidden="1" customHeight="1" x14ac:dyDescent="0.25"/>
    <row r="95" ht="15" hidden="1" customHeight="1" x14ac:dyDescent="0.25"/>
    <row r="96" ht="15" hidden="1" customHeight="1" x14ac:dyDescent="0.25"/>
    <row r="97" ht="15" hidden="1" customHeight="1" x14ac:dyDescent="0.25"/>
    <row r="98" ht="15" hidden="1" customHeight="1" x14ac:dyDescent="0.25"/>
    <row r="99" ht="15" hidden="1" customHeight="1" x14ac:dyDescent="0.25"/>
    <row r="100" ht="15" hidden="1" customHeight="1" x14ac:dyDescent="0.25"/>
    <row r="101" ht="15" hidden="1" customHeight="1" x14ac:dyDescent="0.25"/>
    <row r="102" ht="15" hidden="1" customHeight="1" x14ac:dyDescent="0.25"/>
    <row r="103" ht="15" hidden="1" customHeight="1" x14ac:dyDescent="0.25"/>
    <row r="104" ht="15" hidden="1" customHeight="1" x14ac:dyDescent="0.25"/>
    <row r="105" ht="15" hidden="1" customHeight="1" x14ac:dyDescent="0.25"/>
    <row r="106" ht="15" hidden="1" customHeight="1" x14ac:dyDescent="0.25"/>
    <row r="107" ht="15" hidden="1" customHeight="1" x14ac:dyDescent="0.25"/>
    <row r="108" ht="15" hidden="1" customHeight="1" x14ac:dyDescent="0.25"/>
    <row r="109" ht="15" hidden="1" customHeight="1" x14ac:dyDescent="0.25"/>
    <row r="110" ht="15" hidden="1" customHeight="1" x14ac:dyDescent="0.25"/>
    <row r="111" ht="15" hidden="1" customHeight="1" x14ac:dyDescent="0.25"/>
    <row r="112" ht="15" hidden="1" customHeight="1" x14ac:dyDescent="0.25"/>
    <row r="113" ht="15" hidden="1" customHeight="1" x14ac:dyDescent="0.25"/>
    <row r="114" ht="15" hidden="1" customHeight="1" x14ac:dyDescent="0.25"/>
    <row r="115" ht="15" hidden="1" customHeight="1" x14ac:dyDescent="0.25"/>
    <row r="116" ht="15" hidden="1" customHeight="1" x14ac:dyDescent="0.25"/>
    <row r="117" ht="15" hidden="1" customHeight="1" x14ac:dyDescent="0.25"/>
    <row r="118" ht="15" hidden="1" customHeight="1" x14ac:dyDescent="0.25"/>
    <row r="119" ht="15" hidden="1" customHeight="1" x14ac:dyDescent="0.25"/>
    <row r="120" ht="15" hidden="1" customHeight="1" x14ac:dyDescent="0.25"/>
    <row r="121" ht="15" hidden="1" customHeight="1" x14ac:dyDescent="0.25"/>
    <row r="122" ht="15" hidden="1" customHeight="1" x14ac:dyDescent="0.25"/>
    <row r="123" ht="15" hidden="1" customHeight="1" x14ac:dyDescent="0.25"/>
    <row r="124" ht="15" hidden="1" customHeight="1" x14ac:dyDescent="0.25"/>
    <row r="125" ht="15" hidden="1" customHeight="1" x14ac:dyDescent="0.25"/>
    <row r="126" ht="15" hidden="1" customHeight="1" x14ac:dyDescent="0.25"/>
    <row r="127" ht="15" hidden="1" customHeight="1" x14ac:dyDescent="0.25"/>
    <row r="128" ht="15" hidden="1" customHeight="1" x14ac:dyDescent="0.25"/>
    <row r="129" ht="15" hidden="1" customHeight="1" x14ac:dyDescent="0.25"/>
    <row r="130" ht="15" hidden="1" customHeight="1" x14ac:dyDescent="0.25"/>
    <row r="131" ht="15" hidden="1" customHeight="1" x14ac:dyDescent="0.25"/>
    <row r="132" ht="15" hidden="1" customHeight="1" x14ac:dyDescent="0.25"/>
    <row r="133" ht="15" hidden="1" customHeight="1" x14ac:dyDescent="0.25"/>
    <row r="134" ht="15" hidden="1" customHeight="1" x14ac:dyDescent="0.25"/>
    <row r="135" ht="15" hidden="1" customHeight="1" x14ac:dyDescent="0.25"/>
    <row r="136" ht="15" hidden="1" customHeight="1" x14ac:dyDescent="0.25"/>
    <row r="137" ht="15" hidden="1" customHeight="1" x14ac:dyDescent="0.25"/>
    <row r="138" ht="15" hidden="1" customHeight="1" x14ac:dyDescent="0.25"/>
    <row r="139" ht="15" hidden="1" customHeight="1" x14ac:dyDescent="0.25"/>
    <row r="140" ht="15" hidden="1" customHeight="1" x14ac:dyDescent="0.25"/>
    <row r="141" ht="15" hidden="1" customHeight="1" x14ac:dyDescent="0.25"/>
    <row r="142" ht="15" hidden="1" customHeight="1" x14ac:dyDescent="0.25"/>
    <row r="143" ht="15" hidden="1" customHeight="1" x14ac:dyDescent="0.25"/>
    <row r="144" ht="15" hidden="1" customHeight="1" x14ac:dyDescent="0.25"/>
    <row r="145" ht="15" hidden="1" customHeight="1" x14ac:dyDescent="0.25"/>
    <row r="146" ht="15" hidden="1" customHeight="1" x14ac:dyDescent="0.25"/>
    <row r="147" ht="15" hidden="1" customHeight="1" x14ac:dyDescent="0.25"/>
    <row r="148" ht="15" hidden="1" customHeight="1" x14ac:dyDescent="0.25"/>
    <row r="149" ht="15" hidden="1" customHeight="1" x14ac:dyDescent="0.25"/>
    <row r="150" ht="15" hidden="1" customHeight="1" x14ac:dyDescent="0.25"/>
    <row r="151" ht="15" hidden="1" customHeight="1" x14ac:dyDescent="0.25"/>
    <row r="152" ht="15" hidden="1" customHeight="1" x14ac:dyDescent="0.25"/>
    <row r="153" ht="15" hidden="1" customHeight="1" x14ac:dyDescent="0.25"/>
    <row r="154" ht="15" hidden="1" customHeight="1" x14ac:dyDescent="0.25"/>
    <row r="155" ht="15" hidden="1" customHeight="1" x14ac:dyDescent="0.25"/>
    <row r="156" ht="15" hidden="1" customHeight="1" x14ac:dyDescent="0.25"/>
    <row r="157" ht="15" hidden="1" customHeight="1" x14ac:dyDescent="0.25"/>
    <row r="158" ht="15" hidden="1" customHeight="1" x14ac:dyDescent="0.25"/>
    <row r="159" ht="15" hidden="1" customHeight="1" x14ac:dyDescent="0.25"/>
    <row r="160" ht="15" hidden="1" customHeight="1" x14ac:dyDescent="0.25"/>
    <row r="161" ht="15" hidden="1" customHeight="1" x14ac:dyDescent="0.25"/>
    <row r="162" ht="15" hidden="1" customHeight="1" x14ac:dyDescent="0.25"/>
    <row r="163" ht="15" hidden="1" customHeight="1" x14ac:dyDescent="0.25"/>
    <row r="164" ht="15" hidden="1" customHeight="1" x14ac:dyDescent="0.25"/>
    <row r="165" ht="15" hidden="1" customHeight="1" x14ac:dyDescent="0.25"/>
    <row r="166" ht="15" hidden="1" customHeight="1" x14ac:dyDescent="0.25"/>
    <row r="167" ht="15" hidden="1" customHeight="1" x14ac:dyDescent="0.25"/>
    <row r="168" ht="15" hidden="1" customHeight="1" x14ac:dyDescent="0.25"/>
    <row r="169" ht="15" hidden="1" customHeight="1" x14ac:dyDescent="0.25"/>
    <row r="170" ht="15" hidden="1" customHeight="1" x14ac:dyDescent="0.25"/>
    <row r="171" ht="15" hidden="1" customHeight="1" x14ac:dyDescent="0.25"/>
    <row r="172" ht="15" hidden="1" customHeight="1" x14ac:dyDescent="0.25"/>
    <row r="173" ht="15" hidden="1" customHeight="1" x14ac:dyDescent="0.25"/>
    <row r="174" ht="15" hidden="1" customHeight="1" x14ac:dyDescent="0.25"/>
    <row r="175" ht="15" hidden="1" customHeight="1" x14ac:dyDescent="0.25"/>
    <row r="176" ht="15" hidden="1" customHeight="1" x14ac:dyDescent="0.25"/>
    <row r="177" ht="15" hidden="1" customHeight="1" x14ac:dyDescent="0.25"/>
    <row r="178" ht="15" hidden="1" customHeight="1" x14ac:dyDescent="0.25"/>
    <row r="179" ht="15" hidden="1" customHeight="1" x14ac:dyDescent="0.25"/>
    <row r="180" ht="15" hidden="1" customHeight="1" x14ac:dyDescent="0.25"/>
    <row r="181" ht="15" hidden="1" customHeight="1" x14ac:dyDescent="0.25"/>
    <row r="182" ht="15" hidden="1" customHeight="1" x14ac:dyDescent="0.25"/>
    <row r="183" ht="15" hidden="1" customHeight="1" x14ac:dyDescent="0.25"/>
    <row r="184" ht="15" hidden="1" customHeight="1" x14ac:dyDescent="0.25"/>
    <row r="185" ht="15" hidden="1" customHeight="1" x14ac:dyDescent="0.25"/>
    <row r="186" ht="15" hidden="1" customHeight="1" x14ac:dyDescent="0.25"/>
    <row r="187" ht="15" hidden="1" customHeight="1" x14ac:dyDescent="0.25"/>
    <row r="188" ht="15" hidden="1" customHeight="1" x14ac:dyDescent="0.25"/>
    <row r="189" ht="15" hidden="1" customHeight="1" x14ac:dyDescent="0.25"/>
    <row r="190" ht="15" hidden="1" customHeight="1" x14ac:dyDescent="0.25"/>
    <row r="191" ht="15" hidden="1" customHeight="1" x14ac:dyDescent="0.25"/>
    <row r="192" ht="15" hidden="1" customHeight="1" x14ac:dyDescent="0.25"/>
    <row r="193" ht="15" hidden="1" customHeight="1" x14ac:dyDescent="0.25"/>
    <row r="194" ht="15" hidden="1" customHeight="1" x14ac:dyDescent="0.25"/>
    <row r="195" ht="15" hidden="1" customHeight="1" x14ac:dyDescent="0.25"/>
    <row r="196" ht="15" hidden="1" customHeight="1" x14ac:dyDescent="0.25"/>
    <row r="197" ht="15" hidden="1" customHeight="1" x14ac:dyDescent="0.25"/>
    <row r="198" ht="15" hidden="1" customHeight="1" x14ac:dyDescent="0.25"/>
    <row r="199" ht="15" hidden="1" customHeight="1" x14ac:dyDescent="0.25"/>
    <row r="200" ht="15" hidden="1" customHeight="1" x14ac:dyDescent="0.25"/>
    <row r="201" ht="15" hidden="1" customHeight="1" x14ac:dyDescent="0.25"/>
    <row r="202" ht="15" hidden="1" customHeight="1" x14ac:dyDescent="0.25"/>
    <row r="203" ht="15" hidden="1" customHeight="1" x14ac:dyDescent="0.25"/>
    <row r="204" ht="15" hidden="1" customHeight="1" x14ac:dyDescent="0.25"/>
    <row r="205" ht="15" hidden="1" customHeight="1" x14ac:dyDescent="0.25"/>
    <row r="206" ht="15" hidden="1" customHeight="1" x14ac:dyDescent="0.25"/>
    <row r="207" ht="15" hidden="1" customHeight="1" x14ac:dyDescent="0.25"/>
    <row r="208" ht="15" hidden="1" customHeight="1" x14ac:dyDescent="0.25"/>
    <row r="209" ht="15" hidden="1" customHeight="1" x14ac:dyDescent="0.25"/>
    <row r="210" ht="15" hidden="1" customHeight="1" x14ac:dyDescent="0.25"/>
    <row r="211" ht="15" hidden="1" customHeight="1" x14ac:dyDescent="0.25"/>
    <row r="212" ht="15" hidden="1" customHeight="1" x14ac:dyDescent="0.25"/>
    <row r="213" ht="15" hidden="1" customHeight="1" x14ac:dyDescent="0.25"/>
    <row r="214" ht="15" hidden="1" customHeight="1" x14ac:dyDescent="0.25"/>
    <row r="215" ht="15" hidden="1" customHeight="1" x14ac:dyDescent="0.25"/>
    <row r="216" ht="15" hidden="1" customHeight="1" x14ac:dyDescent="0.25"/>
    <row r="217" ht="15" hidden="1" customHeight="1" x14ac:dyDescent="0.25"/>
    <row r="218" ht="15" hidden="1" customHeight="1" x14ac:dyDescent="0.25"/>
    <row r="219" ht="15" hidden="1" customHeight="1" x14ac:dyDescent="0.25"/>
    <row r="220" ht="15" hidden="1" customHeight="1" x14ac:dyDescent="0.25"/>
    <row r="221" ht="15" hidden="1" customHeight="1" x14ac:dyDescent="0.25"/>
    <row r="222" ht="15" hidden="1" customHeight="1" x14ac:dyDescent="0.25"/>
    <row r="223" ht="15" hidden="1" customHeight="1" x14ac:dyDescent="0.25"/>
    <row r="224" ht="15" hidden="1" customHeight="1" x14ac:dyDescent="0.25"/>
    <row r="225" ht="15" hidden="1" customHeight="1" x14ac:dyDescent="0.25"/>
    <row r="226" ht="15" hidden="1" customHeight="1" x14ac:dyDescent="0.25"/>
    <row r="227" ht="15" hidden="1" customHeight="1" x14ac:dyDescent="0.25"/>
    <row r="228" ht="15" hidden="1" customHeight="1" x14ac:dyDescent="0.25"/>
    <row r="229" ht="15" hidden="1" customHeight="1" x14ac:dyDescent="0.25"/>
    <row r="230" ht="15" hidden="1" customHeight="1" x14ac:dyDescent="0.25"/>
    <row r="231" ht="15" hidden="1" customHeight="1" x14ac:dyDescent="0.25"/>
    <row r="232" ht="15" hidden="1" customHeight="1" x14ac:dyDescent="0.25"/>
    <row r="233" ht="15" hidden="1" customHeight="1" x14ac:dyDescent="0.25"/>
    <row r="234" ht="15" hidden="1" customHeight="1" x14ac:dyDescent="0.25"/>
    <row r="235" ht="15" hidden="1" customHeight="1" x14ac:dyDescent="0.25"/>
    <row r="236" ht="15" hidden="1" customHeight="1" x14ac:dyDescent="0.25"/>
    <row r="237" ht="15" hidden="1" customHeight="1" x14ac:dyDescent="0.25"/>
    <row r="238" ht="15" hidden="1" customHeight="1" x14ac:dyDescent="0.25"/>
    <row r="239" ht="15" hidden="1" customHeight="1" x14ac:dyDescent="0.25"/>
    <row r="240" ht="15" hidden="1" customHeight="1" x14ac:dyDescent="0.25"/>
    <row r="241" ht="15" hidden="1" customHeight="1" x14ac:dyDescent="0.25"/>
    <row r="242" ht="15" hidden="1" customHeight="1" x14ac:dyDescent="0.25"/>
    <row r="243" ht="15" hidden="1" customHeight="1" x14ac:dyDescent="0.25"/>
    <row r="244" ht="15" hidden="1" customHeight="1" x14ac:dyDescent="0.25"/>
    <row r="245" ht="15" hidden="1" customHeight="1" x14ac:dyDescent="0.25"/>
    <row r="246" ht="15" hidden="1" customHeight="1" x14ac:dyDescent="0.25"/>
    <row r="247" ht="15" hidden="1" customHeight="1" x14ac:dyDescent="0.25"/>
    <row r="248" ht="15" hidden="1" customHeight="1" x14ac:dyDescent="0.25"/>
    <row r="249" ht="15" hidden="1" customHeight="1" x14ac:dyDescent="0.25"/>
    <row r="250" ht="15" hidden="1" customHeight="1" x14ac:dyDescent="0.25"/>
    <row r="251" ht="15" hidden="1" customHeight="1" x14ac:dyDescent="0.25"/>
    <row r="252" ht="15" hidden="1" customHeight="1" x14ac:dyDescent="0.25"/>
    <row r="253" ht="15" hidden="1" customHeight="1" x14ac:dyDescent="0.25"/>
    <row r="254" ht="15" hidden="1" customHeight="1" x14ac:dyDescent="0.25"/>
    <row r="255" ht="15" hidden="1" customHeight="1" x14ac:dyDescent="0.25"/>
    <row r="256" ht="15" hidden="1" customHeight="1" x14ac:dyDescent="0.25"/>
    <row r="257" ht="15" hidden="1" customHeight="1" x14ac:dyDescent="0.25"/>
    <row r="258" ht="15" hidden="1" customHeight="1" x14ac:dyDescent="0.25"/>
    <row r="259" ht="15" hidden="1" customHeight="1" x14ac:dyDescent="0.25"/>
    <row r="260" ht="15" hidden="1" customHeight="1" x14ac:dyDescent="0.25"/>
    <row r="261" ht="15" hidden="1" customHeight="1" x14ac:dyDescent="0.25"/>
    <row r="262" ht="15" hidden="1" customHeight="1" x14ac:dyDescent="0.25"/>
    <row r="263" ht="15" hidden="1" customHeight="1" x14ac:dyDescent="0.25"/>
    <row r="264" ht="15" hidden="1" customHeight="1" x14ac:dyDescent="0.25"/>
    <row r="265" ht="15" hidden="1" customHeight="1" x14ac:dyDescent="0.25"/>
    <row r="266" ht="15" hidden="1" customHeight="1" x14ac:dyDescent="0.25"/>
    <row r="267" ht="15" hidden="1" customHeight="1" x14ac:dyDescent="0.25"/>
    <row r="268" ht="15" hidden="1" customHeight="1" x14ac:dyDescent="0.25"/>
    <row r="269" ht="15" hidden="1" customHeight="1" x14ac:dyDescent="0.25"/>
    <row r="270" ht="15" hidden="1" customHeight="1" x14ac:dyDescent="0.25"/>
    <row r="271" ht="15" hidden="1" customHeight="1" x14ac:dyDescent="0.25"/>
    <row r="272" ht="15" hidden="1" customHeight="1" x14ac:dyDescent="0.25"/>
    <row r="273" ht="15" hidden="1" customHeight="1" x14ac:dyDescent="0.25"/>
    <row r="274" ht="15" hidden="1" customHeight="1" x14ac:dyDescent="0.25"/>
    <row r="275" ht="15" hidden="1" customHeight="1" x14ac:dyDescent="0.25"/>
    <row r="276" ht="15" hidden="1" customHeight="1" x14ac:dyDescent="0.25"/>
    <row r="277" ht="15" hidden="1" customHeight="1" x14ac:dyDescent="0.25"/>
    <row r="278" ht="15" hidden="1" customHeight="1" x14ac:dyDescent="0.25"/>
    <row r="279" ht="15" hidden="1" customHeight="1" x14ac:dyDescent="0.25"/>
    <row r="280" ht="15" hidden="1" customHeight="1" x14ac:dyDescent="0.25"/>
    <row r="281" ht="15" hidden="1" customHeight="1" x14ac:dyDescent="0.25"/>
    <row r="282" ht="15" hidden="1" customHeight="1" x14ac:dyDescent="0.25"/>
    <row r="283" ht="15" hidden="1" customHeight="1" x14ac:dyDescent="0.25"/>
    <row r="284" ht="15" hidden="1" customHeight="1" x14ac:dyDescent="0.25"/>
    <row r="285" ht="15" hidden="1" customHeight="1" x14ac:dyDescent="0.25"/>
    <row r="286" ht="15" hidden="1" customHeight="1" x14ac:dyDescent="0.25"/>
    <row r="287" ht="15" hidden="1" customHeight="1" x14ac:dyDescent="0.25"/>
    <row r="288" ht="15" hidden="1" customHeight="1" x14ac:dyDescent="0.25"/>
    <row r="289" ht="15" hidden="1" customHeight="1" x14ac:dyDescent="0.25"/>
    <row r="290" ht="15" hidden="1" customHeight="1" x14ac:dyDescent="0.25"/>
    <row r="291" ht="15" hidden="1" customHeight="1" x14ac:dyDescent="0.25"/>
    <row r="292" ht="15" hidden="1" customHeight="1" x14ac:dyDescent="0.25"/>
    <row r="293" ht="15" hidden="1" customHeight="1" x14ac:dyDescent="0.25"/>
    <row r="294" ht="15" hidden="1" customHeight="1" x14ac:dyDescent="0.25"/>
    <row r="295" ht="15" hidden="1" customHeight="1" x14ac:dyDescent="0.25"/>
    <row r="296" ht="15" hidden="1" customHeight="1" x14ac:dyDescent="0.25"/>
    <row r="297" ht="15" hidden="1" customHeight="1" x14ac:dyDescent="0.25"/>
    <row r="298" ht="15" hidden="1" customHeight="1" x14ac:dyDescent="0.25"/>
    <row r="299" ht="15" hidden="1" customHeight="1" x14ac:dyDescent="0.25"/>
  </sheetData>
  <mergeCells count="3">
    <mergeCell ref="B1:L3"/>
    <mergeCell ref="B4:L4"/>
    <mergeCell ref="B5:L5"/>
  </mergeCells>
  <pageMargins left="0.7" right="0.7" top="0.75" bottom="0.75" header="0.3" footer="0.3"/>
  <pageSetup paperSize="9" orientation="portrait" r:id="rId1"/>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Hoja66"/>
  <dimension ref="A1:S80"/>
  <sheetViews>
    <sheetView showGridLines="0" zoomScale="70" zoomScaleNormal="70" workbookViewId="0">
      <pane xSplit="2" ySplit="8" topLeftCell="D63" activePane="bottomRight" state="frozen"/>
      <selection activeCell="I25" sqref="I25"/>
      <selection pane="topRight" activeCell="I25" sqref="I25"/>
      <selection pane="bottomLeft" activeCell="I25" sqref="I25"/>
      <selection pane="bottomRight"/>
    </sheetView>
  </sheetViews>
  <sheetFormatPr baseColWidth="10" defaultColWidth="0" defaultRowHeight="15" customHeight="1" zeroHeight="1" x14ac:dyDescent="0.25"/>
  <cols>
    <col min="1" max="1" width="3.5703125" style="566" customWidth="1"/>
    <col min="2" max="2" width="51.85546875" style="566" customWidth="1"/>
    <col min="3" max="3" width="17.140625" style="566" customWidth="1"/>
    <col min="4" max="14" width="15.140625" style="566" customWidth="1"/>
    <col min="15" max="15" width="17.140625" style="566" customWidth="1"/>
    <col min="16" max="17" width="15.140625" style="566" customWidth="1"/>
    <col min="18" max="18" width="5" style="566" customWidth="1"/>
    <col min="19" max="19" width="0" style="566" hidden="1" customWidth="1"/>
    <col min="20" max="16384" width="9.140625" style="566" hidden="1"/>
  </cols>
  <sheetData>
    <row r="1" spans="2:19" x14ac:dyDescent="0.25">
      <c r="B1" s="1985"/>
      <c r="C1" s="1986"/>
      <c r="D1" s="1986"/>
      <c r="E1" s="1986"/>
      <c r="F1" s="1986"/>
      <c r="G1" s="1986"/>
      <c r="H1" s="1986"/>
      <c r="I1" s="1986"/>
      <c r="J1" s="1986"/>
      <c r="K1" s="1986"/>
      <c r="L1" s="1986"/>
      <c r="M1" s="1986"/>
      <c r="N1" s="1986"/>
      <c r="O1" s="1986"/>
      <c r="P1" s="1986"/>
      <c r="Q1" s="1987"/>
    </row>
    <row r="2" spans="2:19" x14ac:dyDescent="0.25">
      <c r="B2" s="1988"/>
      <c r="C2" s="1989"/>
      <c r="D2" s="1989"/>
      <c r="E2" s="1989"/>
      <c r="F2" s="1989"/>
      <c r="G2" s="1989"/>
      <c r="H2" s="1989"/>
      <c r="I2" s="1989"/>
      <c r="J2" s="1989"/>
      <c r="K2" s="1989"/>
      <c r="L2" s="1989"/>
      <c r="M2" s="1989"/>
      <c r="N2" s="1989"/>
      <c r="O2" s="1989"/>
      <c r="P2" s="1989"/>
      <c r="Q2" s="1990"/>
    </row>
    <row r="3" spans="2:19" ht="16.5" thickBot="1" x14ac:dyDescent="0.3">
      <c r="B3" s="1991"/>
      <c r="C3" s="1992"/>
      <c r="D3" s="1992"/>
      <c r="E3" s="1992"/>
      <c r="F3" s="1992"/>
      <c r="G3" s="1992"/>
      <c r="H3" s="1992"/>
      <c r="I3" s="1992"/>
      <c r="J3" s="1992"/>
      <c r="K3" s="1992"/>
      <c r="L3" s="1992"/>
      <c r="M3" s="1992"/>
      <c r="N3" s="1992"/>
      <c r="O3" s="1992"/>
      <c r="P3" s="1992"/>
      <c r="Q3" s="1993"/>
      <c r="R3" s="567"/>
      <c r="S3" s="567"/>
    </row>
    <row r="4" spans="2:19" ht="21.75" thickBot="1" x14ac:dyDescent="0.4">
      <c r="B4" s="2034" t="s">
        <v>3107</v>
      </c>
      <c r="C4" s="2035"/>
      <c r="D4" s="2035"/>
      <c r="E4" s="2035"/>
      <c r="F4" s="2035"/>
      <c r="G4" s="2035"/>
      <c r="H4" s="2035"/>
      <c r="I4" s="2035"/>
      <c r="J4" s="2035"/>
      <c r="K4" s="2035"/>
      <c r="L4" s="2035"/>
      <c r="M4" s="2035"/>
      <c r="N4" s="2035"/>
      <c r="O4" s="2035"/>
      <c r="P4" s="2035"/>
      <c r="Q4" s="2037"/>
      <c r="R4" s="567"/>
      <c r="S4" s="567"/>
    </row>
    <row r="5" spans="2:19" s="569" customFormat="1" ht="16.5" thickBot="1" x14ac:dyDescent="0.3">
      <c r="B5" s="2038"/>
      <c r="C5" s="2038"/>
      <c r="D5" s="2038"/>
      <c r="E5" s="2038"/>
      <c r="F5" s="2038"/>
      <c r="G5" s="2038"/>
      <c r="H5" s="2038"/>
      <c r="I5" s="2038"/>
      <c r="J5" s="2038"/>
      <c r="K5" s="2038"/>
      <c r="L5" s="2038"/>
      <c r="M5" s="2038"/>
      <c r="N5" s="2038"/>
      <c r="O5" s="2038"/>
      <c r="P5" s="2038"/>
      <c r="Q5" s="2038"/>
      <c r="R5" s="568"/>
      <c r="S5" s="568"/>
    </row>
    <row r="6" spans="2:19" ht="18.75" customHeight="1" x14ac:dyDescent="0.25">
      <c r="B6" s="2117" t="s">
        <v>632</v>
      </c>
      <c r="C6" s="2178" t="s">
        <v>138</v>
      </c>
      <c r="D6" s="2179"/>
      <c r="E6" s="2179"/>
      <c r="F6" s="2179"/>
      <c r="G6" s="2180"/>
      <c r="H6" s="2179" t="s">
        <v>566</v>
      </c>
      <c r="I6" s="2179"/>
      <c r="J6" s="2179"/>
      <c r="K6" s="2179"/>
      <c r="L6" s="2179"/>
      <c r="M6" s="2181" t="s">
        <v>660</v>
      </c>
      <c r="N6" s="2182"/>
      <c r="O6" s="2182"/>
      <c r="P6" s="2182"/>
      <c r="Q6" s="2183"/>
      <c r="R6" s="670"/>
    </row>
    <row r="7" spans="2:19" ht="18.75" customHeight="1" x14ac:dyDescent="0.25">
      <c r="B7" s="2137"/>
      <c r="C7" s="2184" t="s">
        <v>633</v>
      </c>
      <c r="D7" s="2061"/>
      <c r="E7" s="2061" t="s">
        <v>634</v>
      </c>
      <c r="F7" s="2061"/>
      <c r="G7" s="2185" t="s">
        <v>137</v>
      </c>
      <c r="H7" s="2187" t="s">
        <v>633</v>
      </c>
      <c r="I7" s="2068"/>
      <c r="J7" s="2067" t="s">
        <v>634</v>
      </c>
      <c r="K7" s="2068"/>
      <c r="L7" s="2067" t="s">
        <v>137</v>
      </c>
      <c r="M7" s="2184" t="s">
        <v>633</v>
      </c>
      <c r="N7" s="2061"/>
      <c r="O7" s="2061" t="s">
        <v>634</v>
      </c>
      <c r="P7" s="2061"/>
      <c r="Q7" s="2176" t="s">
        <v>137</v>
      </c>
      <c r="R7" s="670"/>
    </row>
    <row r="8" spans="2:19" ht="18.75" customHeight="1" thickBot="1" x14ac:dyDescent="0.3">
      <c r="B8" s="2137"/>
      <c r="C8" s="846" t="s">
        <v>586</v>
      </c>
      <c r="D8" s="591" t="s">
        <v>587</v>
      </c>
      <c r="E8" s="591" t="s">
        <v>586</v>
      </c>
      <c r="F8" s="591" t="s">
        <v>587</v>
      </c>
      <c r="G8" s="2186"/>
      <c r="H8" s="847" t="s">
        <v>586</v>
      </c>
      <c r="I8" s="591" t="s">
        <v>587</v>
      </c>
      <c r="J8" s="591" t="s">
        <v>586</v>
      </c>
      <c r="K8" s="591" t="s">
        <v>587</v>
      </c>
      <c r="L8" s="2043"/>
      <c r="M8" s="846" t="s">
        <v>586</v>
      </c>
      <c r="N8" s="591" t="s">
        <v>587</v>
      </c>
      <c r="O8" s="591" t="s">
        <v>586</v>
      </c>
      <c r="P8" s="591" t="s">
        <v>587</v>
      </c>
      <c r="Q8" s="2177"/>
      <c r="R8" s="670"/>
    </row>
    <row r="9" spans="2:19" s="567" customFormat="1" ht="18.75" customHeight="1" thickBot="1" x14ac:dyDescent="0.3">
      <c r="B9" s="848" t="s">
        <v>192</v>
      </c>
      <c r="C9" s="662">
        <f>SUM(C10:C24)</f>
        <v>558</v>
      </c>
      <c r="D9" s="662">
        <f t="shared" ref="D9:Q9" si="0">SUM(D10:D24)</f>
        <v>407</v>
      </c>
      <c r="E9" s="662">
        <f t="shared" si="0"/>
        <v>447</v>
      </c>
      <c r="F9" s="662">
        <f t="shared" si="0"/>
        <v>324</v>
      </c>
      <c r="G9" s="662">
        <f t="shared" si="0"/>
        <v>1736</v>
      </c>
      <c r="H9" s="662">
        <f t="shared" si="0"/>
        <v>287</v>
      </c>
      <c r="I9" s="662">
        <f t="shared" si="0"/>
        <v>207</v>
      </c>
      <c r="J9" s="662">
        <f t="shared" si="0"/>
        <v>305</v>
      </c>
      <c r="K9" s="662">
        <f t="shared" si="0"/>
        <v>222</v>
      </c>
      <c r="L9" s="662">
        <f t="shared" si="0"/>
        <v>1021</v>
      </c>
      <c r="M9" s="662">
        <f t="shared" si="0"/>
        <v>2054</v>
      </c>
      <c r="N9" s="662">
        <f t="shared" si="0"/>
        <v>1427</v>
      </c>
      <c r="O9" s="662">
        <f t="shared" si="0"/>
        <v>2139</v>
      </c>
      <c r="P9" s="662">
        <f t="shared" si="0"/>
        <v>1548</v>
      </c>
      <c r="Q9" s="853">
        <f t="shared" si="0"/>
        <v>7168</v>
      </c>
      <c r="R9" s="670"/>
    </row>
    <row r="10" spans="2:19" s="567" customFormat="1" ht="18.75" customHeight="1" x14ac:dyDescent="0.25">
      <c r="B10" s="694" t="s">
        <v>2822</v>
      </c>
      <c r="C10" s="1052">
        <v>48</v>
      </c>
      <c r="D10" s="1029">
        <v>41</v>
      </c>
      <c r="E10" s="1029">
        <v>48</v>
      </c>
      <c r="F10" s="1029">
        <v>29</v>
      </c>
      <c r="G10" s="841">
        <f>SUM(C10:F10)</f>
        <v>166</v>
      </c>
      <c r="H10" s="643">
        <v>23</v>
      </c>
      <c r="I10" s="1029">
        <v>16</v>
      </c>
      <c r="J10" s="1029">
        <v>29</v>
      </c>
      <c r="K10" s="1029">
        <v>18</v>
      </c>
      <c r="L10" s="841">
        <f>SUM(H10:K10)</f>
        <v>86</v>
      </c>
      <c r="M10" s="1052">
        <v>219</v>
      </c>
      <c r="N10" s="1029">
        <v>154</v>
      </c>
      <c r="O10" s="1029">
        <v>221</v>
      </c>
      <c r="P10" s="1029">
        <v>164</v>
      </c>
      <c r="Q10" s="841">
        <f>SUM(M10:P10)</f>
        <v>758</v>
      </c>
      <c r="R10" s="670"/>
    </row>
    <row r="11" spans="2:19" s="567" customFormat="1" ht="18.75" customHeight="1" x14ac:dyDescent="0.25">
      <c r="B11" s="695" t="s">
        <v>2820</v>
      </c>
      <c r="C11" s="1053">
        <v>52</v>
      </c>
      <c r="D11" s="638">
        <v>48</v>
      </c>
      <c r="E11" s="638">
        <v>40</v>
      </c>
      <c r="F11" s="638">
        <v>33</v>
      </c>
      <c r="G11" s="841">
        <f t="shared" ref="G11:G74" si="1">SUM(C11:F11)</f>
        <v>173</v>
      </c>
      <c r="H11" s="631">
        <v>19</v>
      </c>
      <c r="I11" s="638">
        <v>24</v>
      </c>
      <c r="J11" s="638">
        <v>26</v>
      </c>
      <c r="K11" s="638">
        <v>20</v>
      </c>
      <c r="L11" s="841">
        <f t="shared" ref="L11:L24" si="2">SUM(H11:K11)</f>
        <v>89</v>
      </c>
      <c r="M11" s="1053">
        <v>189</v>
      </c>
      <c r="N11" s="638">
        <v>165</v>
      </c>
      <c r="O11" s="638">
        <v>196</v>
      </c>
      <c r="P11" s="638">
        <v>186</v>
      </c>
      <c r="Q11" s="841">
        <f t="shared" ref="Q11:Q74" si="3">SUM(M11:P11)</f>
        <v>736</v>
      </c>
      <c r="R11" s="670"/>
    </row>
    <row r="12" spans="2:19" s="567" customFormat="1" ht="18.75" customHeight="1" x14ac:dyDescent="0.25">
      <c r="B12" s="695" t="s">
        <v>2830</v>
      </c>
      <c r="C12" s="1053">
        <v>37</v>
      </c>
      <c r="D12" s="638">
        <v>28</v>
      </c>
      <c r="E12" s="638">
        <v>36</v>
      </c>
      <c r="F12" s="638">
        <v>23</v>
      </c>
      <c r="G12" s="841">
        <f t="shared" si="1"/>
        <v>124</v>
      </c>
      <c r="H12" s="631">
        <v>23</v>
      </c>
      <c r="I12" s="638">
        <v>23</v>
      </c>
      <c r="J12" s="638">
        <v>29</v>
      </c>
      <c r="K12" s="638">
        <v>19</v>
      </c>
      <c r="L12" s="841">
        <f t="shared" si="2"/>
        <v>94</v>
      </c>
      <c r="M12" s="1053">
        <v>192</v>
      </c>
      <c r="N12" s="638">
        <v>134</v>
      </c>
      <c r="O12" s="638">
        <v>208</v>
      </c>
      <c r="P12" s="638">
        <v>140</v>
      </c>
      <c r="Q12" s="841">
        <f t="shared" si="3"/>
        <v>674</v>
      </c>
      <c r="R12" s="670"/>
    </row>
    <row r="13" spans="2:19" s="567" customFormat="1" ht="18.75" customHeight="1" x14ac:dyDescent="0.25">
      <c r="B13" s="695" t="s">
        <v>2831</v>
      </c>
      <c r="C13" s="1053">
        <v>28</v>
      </c>
      <c r="D13" s="638">
        <v>13</v>
      </c>
      <c r="E13" s="638">
        <v>22</v>
      </c>
      <c r="F13" s="638">
        <v>9</v>
      </c>
      <c r="G13" s="841">
        <f t="shared" si="1"/>
        <v>72</v>
      </c>
      <c r="H13" s="631">
        <v>22</v>
      </c>
      <c r="I13" s="638">
        <v>10</v>
      </c>
      <c r="J13" s="638">
        <v>19</v>
      </c>
      <c r="K13" s="638">
        <v>9</v>
      </c>
      <c r="L13" s="841">
        <f t="shared" si="2"/>
        <v>60</v>
      </c>
      <c r="M13" s="1053">
        <v>133</v>
      </c>
      <c r="N13" s="638">
        <v>73</v>
      </c>
      <c r="O13" s="638">
        <v>152</v>
      </c>
      <c r="P13" s="638">
        <v>79</v>
      </c>
      <c r="Q13" s="841">
        <f t="shared" si="3"/>
        <v>437</v>
      </c>
      <c r="R13" s="670"/>
    </row>
    <row r="14" spans="2:19" s="567" customFormat="1" ht="18.75" customHeight="1" x14ac:dyDescent="0.25">
      <c r="B14" s="695" t="s">
        <v>2832</v>
      </c>
      <c r="C14" s="1053">
        <v>39</v>
      </c>
      <c r="D14" s="638">
        <v>40</v>
      </c>
      <c r="E14" s="638">
        <v>42</v>
      </c>
      <c r="F14" s="638">
        <v>27</v>
      </c>
      <c r="G14" s="841">
        <f t="shared" si="1"/>
        <v>148</v>
      </c>
      <c r="H14" s="631">
        <v>22</v>
      </c>
      <c r="I14" s="638">
        <v>22</v>
      </c>
      <c r="J14" s="638">
        <v>27</v>
      </c>
      <c r="K14" s="638">
        <v>17</v>
      </c>
      <c r="L14" s="841">
        <f t="shared" si="2"/>
        <v>88</v>
      </c>
      <c r="M14" s="1053">
        <v>174</v>
      </c>
      <c r="N14" s="638">
        <v>128</v>
      </c>
      <c r="O14" s="638">
        <v>196</v>
      </c>
      <c r="P14" s="638">
        <v>138</v>
      </c>
      <c r="Q14" s="841">
        <f t="shared" si="3"/>
        <v>636</v>
      </c>
      <c r="R14" s="670"/>
    </row>
    <row r="15" spans="2:19" s="567" customFormat="1" ht="18.75" customHeight="1" x14ac:dyDescent="0.25">
      <c r="B15" s="695" t="s">
        <v>2825</v>
      </c>
      <c r="C15" s="1053">
        <v>2</v>
      </c>
      <c r="D15" s="638">
        <v>1</v>
      </c>
      <c r="E15" s="638">
        <v>32</v>
      </c>
      <c r="F15" s="638">
        <v>23</v>
      </c>
      <c r="G15" s="841">
        <f t="shared" si="1"/>
        <v>58</v>
      </c>
      <c r="H15" s="631">
        <v>2</v>
      </c>
      <c r="I15" s="638">
        <v>1</v>
      </c>
      <c r="J15" s="638">
        <v>29</v>
      </c>
      <c r="K15" s="638">
        <v>19</v>
      </c>
      <c r="L15" s="841">
        <f t="shared" si="2"/>
        <v>51</v>
      </c>
      <c r="M15" s="1053">
        <v>26</v>
      </c>
      <c r="N15" s="638">
        <v>19</v>
      </c>
      <c r="O15" s="638">
        <v>47</v>
      </c>
      <c r="P15" s="638">
        <v>29</v>
      </c>
      <c r="Q15" s="841">
        <f t="shared" si="3"/>
        <v>121</v>
      </c>
      <c r="R15" s="670"/>
    </row>
    <row r="16" spans="2:19" s="567" customFormat="1" ht="18.75" customHeight="1" x14ac:dyDescent="0.25">
      <c r="B16" s="695" t="s">
        <v>2826</v>
      </c>
      <c r="C16" s="1053">
        <v>39</v>
      </c>
      <c r="D16" s="638">
        <v>12</v>
      </c>
      <c r="E16" s="638">
        <v>17</v>
      </c>
      <c r="F16" s="638">
        <v>12</v>
      </c>
      <c r="G16" s="841">
        <f t="shared" si="1"/>
        <v>80</v>
      </c>
      <c r="H16" s="631">
        <v>32</v>
      </c>
      <c r="I16" s="638">
        <v>12</v>
      </c>
      <c r="J16" s="638">
        <v>15</v>
      </c>
      <c r="K16" s="638">
        <v>11</v>
      </c>
      <c r="L16" s="841">
        <f t="shared" si="2"/>
        <v>70</v>
      </c>
      <c r="M16" s="1053">
        <v>76</v>
      </c>
      <c r="N16" s="638">
        <v>34</v>
      </c>
      <c r="O16" s="638">
        <v>90</v>
      </c>
      <c r="P16" s="638">
        <v>41</v>
      </c>
      <c r="Q16" s="841">
        <f t="shared" si="3"/>
        <v>241</v>
      </c>
      <c r="R16" s="670"/>
    </row>
    <row r="17" spans="2:18" s="567" customFormat="1" ht="18.75" customHeight="1" x14ac:dyDescent="0.25">
      <c r="B17" s="695" t="s">
        <v>2823</v>
      </c>
      <c r="C17" s="1053">
        <v>51</v>
      </c>
      <c r="D17" s="638">
        <v>31</v>
      </c>
      <c r="E17" s="638">
        <v>37</v>
      </c>
      <c r="F17" s="638">
        <v>36</v>
      </c>
      <c r="G17" s="841">
        <f t="shared" si="1"/>
        <v>155</v>
      </c>
      <c r="H17" s="631">
        <v>22</v>
      </c>
      <c r="I17" s="638">
        <v>20</v>
      </c>
      <c r="J17" s="638">
        <v>20</v>
      </c>
      <c r="K17" s="638">
        <v>23</v>
      </c>
      <c r="L17" s="841">
        <f t="shared" si="2"/>
        <v>85</v>
      </c>
      <c r="M17" s="1053">
        <v>207</v>
      </c>
      <c r="N17" s="638">
        <v>150</v>
      </c>
      <c r="O17" s="638">
        <v>188</v>
      </c>
      <c r="P17" s="638">
        <v>159</v>
      </c>
      <c r="Q17" s="841">
        <f t="shared" si="3"/>
        <v>704</v>
      </c>
      <c r="R17" s="670"/>
    </row>
    <row r="18" spans="2:18" s="567" customFormat="1" ht="18.75" customHeight="1" x14ac:dyDescent="0.25">
      <c r="B18" s="695" t="s">
        <v>2821</v>
      </c>
      <c r="C18" s="1053">
        <v>47</v>
      </c>
      <c r="D18" s="638">
        <v>37</v>
      </c>
      <c r="E18" s="638">
        <v>53</v>
      </c>
      <c r="F18" s="638">
        <v>41</v>
      </c>
      <c r="G18" s="841">
        <f t="shared" si="1"/>
        <v>178</v>
      </c>
      <c r="H18" s="631">
        <v>21</v>
      </c>
      <c r="I18" s="638">
        <v>18</v>
      </c>
      <c r="J18" s="638">
        <v>24</v>
      </c>
      <c r="K18" s="638">
        <v>21</v>
      </c>
      <c r="L18" s="841">
        <f t="shared" si="2"/>
        <v>84</v>
      </c>
      <c r="M18" s="1053">
        <v>216</v>
      </c>
      <c r="N18" s="638">
        <v>183</v>
      </c>
      <c r="O18" s="638">
        <v>215</v>
      </c>
      <c r="P18" s="638">
        <v>204</v>
      </c>
      <c r="Q18" s="841">
        <f t="shared" si="3"/>
        <v>818</v>
      </c>
      <c r="R18" s="670"/>
    </row>
    <row r="19" spans="2:18" s="567" customFormat="1" ht="18.75" customHeight="1" x14ac:dyDescent="0.25">
      <c r="B19" s="695" t="s">
        <v>2827</v>
      </c>
      <c r="C19" s="1053">
        <v>28</v>
      </c>
      <c r="D19" s="638">
        <v>17</v>
      </c>
      <c r="E19" s="638">
        <v>30</v>
      </c>
      <c r="F19" s="638">
        <v>16</v>
      </c>
      <c r="G19" s="841">
        <f t="shared" si="1"/>
        <v>91</v>
      </c>
      <c r="H19" s="631">
        <v>22</v>
      </c>
      <c r="I19" s="638">
        <v>15</v>
      </c>
      <c r="J19" s="638">
        <v>28</v>
      </c>
      <c r="K19" s="638">
        <v>14</v>
      </c>
      <c r="L19" s="841">
        <f t="shared" si="2"/>
        <v>79</v>
      </c>
      <c r="M19" s="1053">
        <v>40</v>
      </c>
      <c r="N19" s="638">
        <v>25</v>
      </c>
      <c r="O19" s="638">
        <v>64</v>
      </c>
      <c r="P19" s="638">
        <v>34</v>
      </c>
      <c r="Q19" s="841">
        <f t="shared" si="3"/>
        <v>163</v>
      </c>
      <c r="R19" s="670"/>
    </row>
    <row r="20" spans="2:18" s="567" customFormat="1" ht="18.75" customHeight="1" x14ac:dyDescent="0.25">
      <c r="B20" s="695" t="s">
        <v>2828</v>
      </c>
      <c r="C20" s="1053">
        <v>31</v>
      </c>
      <c r="D20" s="638">
        <v>24</v>
      </c>
      <c r="E20" s="638">
        <v>13</v>
      </c>
      <c r="F20" s="638">
        <v>11</v>
      </c>
      <c r="G20" s="841">
        <f t="shared" si="1"/>
        <v>79</v>
      </c>
      <c r="H20" s="631">
        <v>27</v>
      </c>
      <c r="I20" s="638">
        <v>15</v>
      </c>
      <c r="J20" s="638">
        <v>13</v>
      </c>
      <c r="K20" s="638">
        <v>10</v>
      </c>
      <c r="L20" s="841">
        <f t="shared" si="2"/>
        <v>65</v>
      </c>
      <c r="M20" s="1053">
        <v>112</v>
      </c>
      <c r="N20" s="638">
        <v>71</v>
      </c>
      <c r="O20" s="638">
        <v>110</v>
      </c>
      <c r="P20" s="638">
        <v>68</v>
      </c>
      <c r="Q20" s="841">
        <f t="shared" si="3"/>
        <v>361</v>
      </c>
      <c r="R20" s="670"/>
    </row>
    <row r="21" spans="2:18" s="567" customFormat="1" ht="18.75" customHeight="1" x14ac:dyDescent="0.25">
      <c r="B21" s="695" t="s">
        <v>2829</v>
      </c>
      <c r="C21" s="1053">
        <v>48</v>
      </c>
      <c r="D21" s="638">
        <v>29</v>
      </c>
      <c r="E21" s="638">
        <v>42</v>
      </c>
      <c r="F21" s="638">
        <v>21</v>
      </c>
      <c r="G21" s="841">
        <f t="shared" si="1"/>
        <v>140</v>
      </c>
      <c r="H21" s="631">
        <v>29</v>
      </c>
      <c r="I21" s="638">
        <v>14</v>
      </c>
      <c r="J21" s="638">
        <v>28</v>
      </c>
      <c r="K21" s="638">
        <v>14</v>
      </c>
      <c r="L21" s="841">
        <f t="shared" si="2"/>
        <v>85</v>
      </c>
      <c r="M21" s="1053">
        <v>289</v>
      </c>
      <c r="N21" s="638">
        <v>144</v>
      </c>
      <c r="O21" s="638">
        <v>280</v>
      </c>
      <c r="P21" s="638">
        <v>134</v>
      </c>
      <c r="Q21" s="841">
        <f t="shared" si="3"/>
        <v>847</v>
      </c>
      <c r="R21" s="670"/>
    </row>
    <row r="22" spans="2:18" s="567" customFormat="1" ht="18.75" customHeight="1" x14ac:dyDescent="0.25">
      <c r="B22" s="695" t="s">
        <v>2824</v>
      </c>
      <c r="C22" s="1053">
        <v>108</v>
      </c>
      <c r="D22" s="638">
        <v>86</v>
      </c>
      <c r="E22" s="638">
        <v>35</v>
      </c>
      <c r="F22" s="638">
        <v>43</v>
      </c>
      <c r="G22" s="841">
        <f t="shared" si="1"/>
        <v>272</v>
      </c>
      <c r="H22" s="631">
        <v>23</v>
      </c>
      <c r="I22" s="638">
        <v>17</v>
      </c>
      <c r="J22" s="638">
        <v>18</v>
      </c>
      <c r="K22" s="638">
        <v>27</v>
      </c>
      <c r="L22" s="841">
        <f t="shared" si="2"/>
        <v>85</v>
      </c>
      <c r="M22" s="1053">
        <v>177</v>
      </c>
      <c r="N22" s="638">
        <v>146</v>
      </c>
      <c r="O22" s="638">
        <v>167</v>
      </c>
      <c r="P22" s="638">
        <v>164</v>
      </c>
      <c r="Q22" s="841">
        <f t="shared" si="3"/>
        <v>654</v>
      </c>
      <c r="R22" s="670"/>
    </row>
    <row r="23" spans="2:18" s="567" customFormat="1" ht="18.75" customHeight="1" x14ac:dyDescent="0.25">
      <c r="B23" s="695" t="s">
        <v>2905</v>
      </c>
      <c r="C23" s="1053"/>
      <c r="D23" s="638"/>
      <c r="E23" s="638"/>
      <c r="F23" s="638"/>
      <c r="G23" s="841">
        <f t="shared" si="1"/>
        <v>0</v>
      </c>
      <c r="H23" s="631"/>
      <c r="I23" s="638"/>
      <c r="J23" s="638"/>
      <c r="K23" s="638"/>
      <c r="L23" s="841">
        <f t="shared" si="2"/>
        <v>0</v>
      </c>
      <c r="M23" s="1053">
        <v>4</v>
      </c>
      <c r="N23" s="638">
        <v>1</v>
      </c>
      <c r="O23" s="638">
        <v>5</v>
      </c>
      <c r="P23" s="638">
        <v>8</v>
      </c>
      <c r="Q23" s="841">
        <f t="shared" si="3"/>
        <v>18</v>
      </c>
      <c r="R23" s="670"/>
    </row>
    <row r="24" spans="2:18" s="567" customFormat="1" ht="18.75" customHeight="1" thickBot="1" x14ac:dyDescent="0.3">
      <c r="B24" s="696"/>
      <c r="C24" s="1054"/>
      <c r="D24" s="1036"/>
      <c r="E24" s="1036"/>
      <c r="F24" s="1036"/>
      <c r="G24" s="841">
        <f t="shared" si="1"/>
        <v>0</v>
      </c>
      <c r="H24" s="1055"/>
      <c r="I24" s="1036"/>
      <c r="J24" s="1036"/>
      <c r="K24" s="1036"/>
      <c r="L24" s="841">
        <f t="shared" si="2"/>
        <v>0</v>
      </c>
      <c r="M24" s="1054"/>
      <c r="N24" s="1036"/>
      <c r="O24" s="1036"/>
      <c r="P24" s="1036"/>
      <c r="Q24" s="841">
        <f t="shared" si="3"/>
        <v>0</v>
      </c>
      <c r="R24" s="670"/>
    </row>
    <row r="25" spans="2:18" s="567" customFormat="1" ht="18.75" customHeight="1" thickBot="1" x14ac:dyDescent="0.3">
      <c r="B25" s="848" t="s">
        <v>251</v>
      </c>
      <c r="C25" s="662">
        <f>SUM(C26:C27)</f>
        <v>300</v>
      </c>
      <c r="D25" s="662">
        <f t="shared" ref="D25:P25" si="4">SUM(D26:D27)</f>
        <v>208</v>
      </c>
      <c r="E25" s="662">
        <f t="shared" si="4"/>
        <v>0</v>
      </c>
      <c r="F25" s="662">
        <f t="shared" si="4"/>
        <v>0</v>
      </c>
      <c r="G25" s="662">
        <f t="shared" si="4"/>
        <v>508</v>
      </c>
      <c r="H25" s="662">
        <f t="shared" si="4"/>
        <v>55</v>
      </c>
      <c r="I25" s="662">
        <f t="shared" si="4"/>
        <v>38</v>
      </c>
      <c r="J25" s="662">
        <f t="shared" si="4"/>
        <v>0</v>
      </c>
      <c r="K25" s="662">
        <f t="shared" si="4"/>
        <v>0</v>
      </c>
      <c r="L25" s="662">
        <f t="shared" si="4"/>
        <v>93</v>
      </c>
      <c r="M25" s="662">
        <f t="shared" si="4"/>
        <v>477</v>
      </c>
      <c r="N25" s="662">
        <f t="shared" si="4"/>
        <v>338</v>
      </c>
      <c r="O25" s="662">
        <f t="shared" si="4"/>
        <v>440</v>
      </c>
      <c r="P25" s="662">
        <f t="shared" si="4"/>
        <v>307</v>
      </c>
      <c r="Q25" s="841">
        <f t="shared" si="3"/>
        <v>1562</v>
      </c>
      <c r="R25" s="670"/>
    </row>
    <row r="26" spans="2:18" s="567" customFormat="1" ht="18.75" customHeight="1" x14ac:dyDescent="0.25">
      <c r="B26" s="694" t="s">
        <v>2321</v>
      </c>
      <c r="C26" s="1052">
        <v>101</v>
      </c>
      <c r="D26" s="1029">
        <v>56</v>
      </c>
      <c r="E26" s="1029"/>
      <c r="F26" s="1029"/>
      <c r="G26" s="841">
        <f t="shared" si="1"/>
        <v>157</v>
      </c>
      <c r="H26" s="643">
        <v>29</v>
      </c>
      <c r="I26" s="1029">
        <v>18</v>
      </c>
      <c r="J26" s="1029"/>
      <c r="K26" s="1029"/>
      <c r="L26" s="841">
        <f>SUM(H26:K26)</f>
        <v>47</v>
      </c>
      <c r="M26" s="1052">
        <v>178</v>
      </c>
      <c r="N26" s="1029">
        <v>97</v>
      </c>
      <c r="O26" s="1029">
        <v>155</v>
      </c>
      <c r="P26" s="1029">
        <v>85</v>
      </c>
      <c r="Q26" s="841">
        <f t="shared" si="3"/>
        <v>515</v>
      </c>
      <c r="R26" s="670"/>
    </row>
    <row r="27" spans="2:18" s="567" customFormat="1" ht="18.75" customHeight="1" thickBot="1" x14ac:dyDescent="0.3">
      <c r="B27" s="696" t="s">
        <v>2322</v>
      </c>
      <c r="C27" s="1054">
        <v>199</v>
      </c>
      <c r="D27" s="1036">
        <v>152</v>
      </c>
      <c r="E27" s="1036"/>
      <c r="F27" s="1036"/>
      <c r="G27" s="841">
        <f t="shared" si="1"/>
        <v>351</v>
      </c>
      <c r="H27" s="1055">
        <v>26</v>
      </c>
      <c r="I27" s="1036">
        <v>20</v>
      </c>
      <c r="J27" s="1036"/>
      <c r="K27" s="1036"/>
      <c r="L27" s="841">
        <f>SUM(H27:K27)</f>
        <v>46</v>
      </c>
      <c r="M27" s="1054">
        <v>299</v>
      </c>
      <c r="N27" s="1036">
        <v>241</v>
      </c>
      <c r="O27" s="1036">
        <v>285</v>
      </c>
      <c r="P27" s="1036">
        <v>222</v>
      </c>
      <c r="Q27" s="841">
        <f t="shared" si="3"/>
        <v>1047</v>
      </c>
      <c r="R27" s="670"/>
    </row>
    <row r="28" spans="2:18" s="567" customFormat="1" ht="18.75" customHeight="1" thickBot="1" x14ac:dyDescent="0.3">
      <c r="B28" s="848" t="s">
        <v>200</v>
      </c>
      <c r="C28" s="662">
        <f>SUM(C29:C41)</f>
        <v>252</v>
      </c>
      <c r="D28" s="662">
        <f t="shared" ref="D28:P28" si="5">SUM(D29:D41)</f>
        <v>659</v>
      </c>
      <c r="E28" s="662">
        <f t="shared" si="5"/>
        <v>194</v>
      </c>
      <c r="F28" s="662">
        <f t="shared" si="5"/>
        <v>428</v>
      </c>
      <c r="G28" s="662">
        <f t="shared" si="5"/>
        <v>1533</v>
      </c>
      <c r="H28" s="662">
        <f t="shared" si="5"/>
        <v>131</v>
      </c>
      <c r="I28" s="662">
        <f t="shared" si="5"/>
        <v>318</v>
      </c>
      <c r="J28" s="662">
        <f t="shared" si="5"/>
        <v>121</v>
      </c>
      <c r="K28" s="662">
        <f t="shared" si="5"/>
        <v>242</v>
      </c>
      <c r="L28" s="662">
        <f t="shared" si="5"/>
        <v>812</v>
      </c>
      <c r="M28" s="662">
        <f t="shared" si="5"/>
        <v>783</v>
      </c>
      <c r="N28" s="662">
        <f t="shared" si="5"/>
        <v>1903</v>
      </c>
      <c r="O28" s="662">
        <f t="shared" si="5"/>
        <v>811</v>
      </c>
      <c r="P28" s="662">
        <f t="shared" si="5"/>
        <v>1940</v>
      </c>
      <c r="Q28" s="841">
        <f t="shared" si="3"/>
        <v>5437</v>
      </c>
      <c r="R28" s="670"/>
    </row>
    <row r="29" spans="2:18" s="567" customFormat="1" ht="18.75" customHeight="1" x14ac:dyDescent="0.25">
      <c r="B29" s="694" t="s">
        <v>2840</v>
      </c>
      <c r="C29" s="1052">
        <v>26</v>
      </c>
      <c r="D29" s="1029">
        <v>34</v>
      </c>
      <c r="E29" s="1029">
        <v>13</v>
      </c>
      <c r="F29" s="1029">
        <v>22</v>
      </c>
      <c r="G29" s="841">
        <f t="shared" si="1"/>
        <v>95</v>
      </c>
      <c r="H29" s="643">
        <v>21</v>
      </c>
      <c r="I29" s="1029">
        <v>24</v>
      </c>
      <c r="J29" s="1029">
        <v>10</v>
      </c>
      <c r="K29" s="1029">
        <v>15</v>
      </c>
      <c r="L29" s="841">
        <f t="shared" ref="L29:L41" si="6">SUM(H29:K29)</f>
        <v>70</v>
      </c>
      <c r="M29" s="1052">
        <v>102</v>
      </c>
      <c r="N29" s="1029">
        <v>167</v>
      </c>
      <c r="O29" s="1029">
        <v>97</v>
      </c>
      <c r="P29" s="1029">
        <v>166</v>
      </c>
      <c r="Q29" s="841">
        <f t="shared" si="3"/>
        <v>532</v>
      </c>
      <c r="R29" s="670"/>
    </row>
    <row r="30" spans="2:18" s="567" customFormat="1" ht="18.75" customHeight="1" x14ac:dyDescent="0.25">
      <c r="B30" s="695" t="s">
        <v>2844</v>
      </c>
      <c r="C30" s="1053">
        <v>18</v>
      </c>
      <c r="D30" s="638">
        <v>33</v>
      </c>
      <c r="E30" s="638">
        <v>26</v>
      </c>
      <c r="F30" s="638">
        <v>16</v>
      </c>
      <c r="G30" s="841">
        <f t="shared" si="1"/>
        <v>93</v>
      </c>
      <c r="H30" s="631">
        <v>12</v>
      </c>
      <c r="I30" s="638">
        <v>25</v>
      </c>
      <c r="J30" s="638">
        <v>23</v>
      </c>
      <c r="K30" s="638">
        <v>12</v>
      </c>
      <c r="L30" s="841">
        <f t="shared" si="6"/>
        <v>72</v>
      </c>
      <c r="M30" s="1053">
        <v>82</v>
      </c>
      <c r="N30" s="638">
        <v>97</v>
      </c>
      <c r="O30" s="638">
        <v>93</v>
      </c>
      <c r="P30" s="638">
        <v>94</v>
      </c>
      <c r="Q30" s="841">
        <f t="shared" si="3"/>
        <v>366</v>
      </c>
      <c r="R30" s="670"/>
    </row>
    <row r="31" spans="2:18" s="567" customFormat="1" ht="18.75" customHeight="1" x14ac:dyDescent="0.25">
      <c r="B31" s="695" t="s">
        <v>2845</v>
      </c>
      <c r="C31" s="1053">
        <v>26</v>
      </c>
      <c r="D31" s="638">
        <v>23</v>
      </c>
      <c r="E31" s="638">
        <v>7</v>
      </c>
      <c r="F31" s="638">
        <v>13</v>
      </c>
      <c r="G31" s="841">
        <f t="shared" si="1"/>
        <v>69</v>
      </c>
      <c r="H31" s="631">
        <v>22</v>
      </c>
      <c r="I31" s="638">
        <v>20</v>
      </c>
      <c r="J31" s="638">
        <v>5</v>
      </c>
      <c r="K31" s="638">
        <v>13</v>
      </c>
      <c r="L31" s="841">
        <f t="shared" si="6"/>
        <v>60</v>
      </c>
      <c r="M31" s="1053">
        <v>81</v>
      </c>
      <c r="N31" s="638">
        <v>93</v>
      </c>
      <c r="O31" s="638">
        <v>71</v>
      </c>
      <c r="P31" s="638">
        <v>94</v>
      </c>
      <c r="Q31" s="841">
        <f t="shared" si="3"/>
        <v>339</v>
      </c>
      <c r="R31" s="670"/>
    </row>
    <row r="32" spans="2:18" s="567" customFormat="1" ht="18.75" customHeight="1" x14ac:dyDescent="0.25">
      <c r="B32" s="695" t="s">
        <v>2846</v>
      </c>
      <c r="C32" s="1053">
        <v>18</v>
      </c>
      <c r="D32" s="638">
        <v>24</v>
      </c>
      <c r="E32" s="638">
        <v>15</v>
      </c>
      <c r="F32" s="638">
        <v>13</v>
      </c>
      <c r="G32" s="841">
        <f t="shared" si="1"/>
        <v>70</v>
      </c>
      <c r="H32" s="631">
        <v>15</v>
      </c>
      <c r="I32" s="638">
        <v>21</v>
      </c>
      <c r="J32" s="638">
        <v>13</v>
      </c>
      <c r="K32" s="638">
        <v>10</v>
      </c>
      <c r="L32" s="841">
        <f t="shared" si="6"/>
        <v>59</v>
      </c>
      <c r="M32" s="1053">
        <v>79</v>
      </c>
      <c r="N32" s="638">
        <v>109</v>
      </c>
      <c r="O32" s="638">
        <v>82</v>
      </c>
      <c r="P32" s="638">
        <v>103</v>
      </c>
      <c r="Q32" s="841">
        <f t="shared" si="3"/>
        <v>373</v>
      </c>
      <c r="R32" s="670"/>
    </row>
    <row r="33" spans="2:18" s="567" customFormat="1" ht="18.75" customHeight="1" x14ac:dyDescent="0.25">
      <c r="B33" s="695" t="s">
        <v>2849</v>
      </c>
      <c r="C33" s="1053">
        <v>19</v>
      </c>
      <c r="D33" s="638">
        <v>41</v>
      </c>
      <c r="E33" s="638">
        <v>16</v>
      </c>
      <c r="F33" s="638">
        <v>20</v>
      </c>
      <c r="G33" s="841">
        <f t="shared" si="1"/>
        <v>96</v>
      </c>
      <c r="H33" s="631">
        <v>14</v>
      </c>
      <c r="I33" s="638">
        <v>30</v>
      </c>
      <c r="J33" s="638">
        <v>15</v>
      </c>
      <c r="K33" s="638">
        <v>18</v>
      </c>
      <c r="L33" s="841">
        <f t="shared" si="6"/>
        <v>77</v>
      </c>
      <c r="M33" s="1053">
        <v>81</v>
      </c>
      <c r="N33" s="638">
        <v>123</v>
      </c>
      <c r="O33" s="638">
        <v>95</v>
      </c>
      <c r="P33" s="638">
        <v>141</v>
      </c>
      <c r="Q33" s="841">
        <f t="shared" si="3"/>
        <v>440</v>
      </c>
      <c r="R33" s="670"/>
    </row>
    <row r="34" spans="2:18" s="567" customFormat="1" ht="18.75" customHeight="1" x14ac:dyDescent="0.25">
      <c r="B34" s="695" t="s">
        <v>2848</v>
      </c>
      <c r="C34" s="1053">
        <v>46</v>
      </c>
      <c r="D34" s="638">
        <v>122</v>
      </c>
      <c r="E34" s="638">
        <v>54</v>
      </c>
      <c r="F34" s="638">
        <v>106</v>
      </c>
      <c r="G34" s="841">
        <f t="shared" si="1"/>
        <v>328</v>
      </c>
      <c r="H34" s="631">
        <v>5</v>
      </c>
      <c r="I34" s="638">
        <v>33</v>
      </c>
      <c r="J34" s="638">
        <v>13</v>
      </c>
      <c r="K34" s="638">
        <v>31</v>
      </c>
      <c r="L34" s="841">
        <f t="shared" si="6"/>
        <v>82</v>
      </c>
      <c r="M34" s="1053">
        <v>107</v>
      </c>
      <c r="N34" s="638">
        <v>257</v>
      </c>
      <c r="O34" s="638">
        <v>110</v>
      </c>
      <c r="P34" s="638">
        <v>273</v>
      </c>
      <c r="Q34" s="841">
        <f t="shared" si="3"/>
        <v>747</v>
      </c>
      <c r="R34" s="670"/>
    </row>
    <row r="35" spans="2:18" s="567" customFormat="1" ht="18.75" customHeight="1" x14ac:dyDescent="0.25">
      <c r="B35" s="695" t="s">
        <v>2841</v>
      </c>
      <c r="C35" s="1053">
        <v>31</v>
      </c>
      <c r="D35" s="638">
        <v>61</v>
      </c>
      <c r="E35" s="638">
        <v>10</v>
      </c>
      <c r="F35" s="638">
        <v>13</v>
      </c>
      <c r="G35" s="841">
        <f t="shared" si="1"/>
        <v>115</v>
      </c>
      <c r="H35" s="631">
        <v>12</v>
      </c>
      <c r="I35" s="638">
        <v>31</v>
      </c>
      <c r="J35" s="638">
        <v>9</v>
      </c>
      <c r="K35" s="638">
        <v>12</v>
      </c>
      <c r="L35" s="841">
        <f t="shared" si="6"/>
        <v>64</v>
      </c>
      <c r="M35" s="1053">
        <v>85</v>
      </c>
      <c r="N35" s="638">
        <v>198</v>
      </c>
      <c r="O35" s="638">
        <v>79</v>
      </c>
      <c r="P35" s="638">
        <v>188</v>
      </c>
      <c r="Q35" s="841">
        <f t="shared" si="3"/>
        <v>550</v>
      </c>
      <c r="R35" s="670"/>
    </row>
    <row r="36" spans="2:18" s="567" customFormat="1" ht="18.75" customHeight="1" x14ac:dyDescent="0.25">
      <c r="B36" s="695" t="s">
        <v>2847</v>
      </c>
      <c r="C36" s="1053">
        <v>20</v>
      </c>
      <c r="D36" s="638">
        <v>125</v>
      </c>
      <c r="E36" s="638">
        <v>19</v>
      </c>
      <c r="F36" s="638">
        <v>101</v>
      </c>
      <c r="G36" s="841">
        <f t="shared" si="1"/>
        <v>265</v>
      </c>
      <c r="H36" s="631">
        <v>8</v>
      </c>
      <c r="I36" s="638">
        <v>33</v>
      </c>
      <c r="J36" s="638">
        <v>4</v>
      </c>
      <c r="K36" s="638">
        <v>40</v>
      </c>
      <c r="L36" s="841">
        <f t="shared" si="6"/>
        <v>85</v>
      </c>
      <c r="M36" s="1053">
        <v>39</v>
      </c>
      <c r="N36" s="638">
        <v>312</v>
      </c>
      <c r="O36" s="638">
        <v>40</v>
      </c>
      <c r="P36" s="638">
        <v>330</v>
      </c>
      <c r="Q36" s="841">
        <f t="shared" si="3"/>
        <v>721</v>
      </c>
      <c r="R36" s="670"/>
    </row>
    <row r="37" spans="2:18" s="567" customFormat="1" ht="18.75" customHeight="1" x14ac:dyDescent="0.25">
      <c r="B37" s="695" t="s">
        <v>2842</v>
      </c>
      <c r="C37" s="1053">
        <v>13</v>
      </c>
      <c r="D37" s="638">
        <v>89</v>
      </c>
      <c r="E37" s="638">
        <v>9</v>
      </c>
      <c r="F37" s="638">
        <v>61</v>
      </c>
      <c r="G37" s="841">
        <f t="shared" si="1"/>
        <v>172</v>
      </c>
      <c r="H37" s="631">
        <v>2</v>
      </c>
      <c r="I37" s="638">
        <v>37</v>
      </c>
      <c r="J37" s="638">
        <v>7</v>
      </c>
      <c r="K37" s="638">
        <v>35</v>
      </c>
      <c r="L37" s="841">
        <f t="shared" si="6"/>
        <v>81</v>
      </c>
      <c r="M37" s="1053">
        <v>50</v>
      </c>
      <c r="N37" s="638">
        <v>292</v>
      </c>
      <c r="O37" s="638">
        <v>52</v>
      </c>
      <c r="P37" s="638">
        <v>293</v>
      </c>
      <c r="Q37" s="841">
        <f t="shared" si="3"/>
        <v>687</v>
      </c>
      <c r="R37" s="670"/>
    </row>
    <row r="38" spans="2:18" s="567" customFormat="1" ht="18.75" customHeight="1" x14ac:dyDescent="0.25">
      <c r="B38" s="695" t="s">
        <v>2850</v>
      </c>
      <c r="C38" s="1053">
        <v>28</v>
      </c>
      <c r="D38" s="638">
        <v>59</v>
      </c>
      <c r="E38" s="638">
        <v>12</v>
      </c>
      <c r="F38" s="638">
        <v>37</v>
      </c>
      <c r="G38" s="841">
        <f t="shared" si="1"/>
        <v>136</v>
      </c>
      <c r="H38" s="631">
        <v>14</v>
      </c>
      <c r="I38" s="638">
        <v>30</v>
      </c>
      <c r="J38" s="638">
        <v>9</v>
      </c>
      <c r="K38" s="638">
        <v>33</v>
      </c>
      <c r="L38" s="841">
        <f t="shared" si="6"/>
        <v>86</v>
      </c>
      <c r="M38" s="1053">
        <v>57</v>
      </c>
      <c r="N38" s="638">
        <v>113</v>
      </c>
      <c r="O38" s="638">
        <v>61</v>
      </c>
      <c r="P38" s="638">
        <v>132</v>
      </c>
      <c r="Q38" s="841">
        <f t="shared" si="3"/>
        <v>363</v>
      </c>
      <c r="R38" s="670"/>
    </row>
    <row r="39" spans="2:18" s="567" customFormat="1" ht="18.75" customHeight="1" x14ac:dyDescent="0.25">
      <c r="B39" s="695" t="s">
        <v>2843</v>
      </c>
      <c r="C39" s="1053">
        <v>7</v>
      </c>
      <c r="D39" s="638">
        <v>48</v>
      </c>
      <c r="E39" s="638">
        <v>13</v>
      </c>
      <c r="F39" s="638">
        <v>26</v>
      </c>
      <c r="G39" s="841">
        <f t="shared" si="1"/>
        <v>94</v>
      </c>
      <c r="H39" s="631">
        <v>6</v>
      </c>
      <c r="I39" s="638">
        <v>34</v>
      </c>
      <c r="J39" s="638">
        <v>13</v>
      </c>
      <c r="K39" s="638">
        <v>23</v>
      </c>
      <c r="L39" s="841">
        <f t="shared" si="6"/>
        <v>76</v>
      </c>
      <c r="M39" s="1053">
        <v>20</v>
      </c>
      <c r="N39" s="638">
        <v>142</v>
      </c>
      <c r="O39" s="638">
        <v>31</v>
      </c>
      <c r="P39" s="638">
        <v>126</v>
      </c>
      <c r="Q39" s="841">
        <f t="shared" si="3"/>
        <v>319</v>
      </c>
      <c r="R39" s="670"/>
    </row>
    <row r="40" spans="2:18" s="567" customFormat="1" ht="18.75" customHeight="1" x14ac:dyDescent="0.25">
      <c r="B40" s="695"/>
      <c r="C40" s="1053"/>
      <c r="D40" s="638"/>
      <c r="E40" s="638"/>
      <c r="F40" s="638"/>
      <c r="G40" s="841">
        <f t="shared" si="1"/>
        <v>0</v>
      </c>
      <c r="H40" s="631"/>
      <c r="I40" s="638"/>
      <c r="J40" s="638"/>
      <c r="K40" s="638"/>
      <c r="L40" s="841">
        <f t="shared" si="6"/>
        <v>0</v>
      </c>
      <c r="M40" s="1053"/>
      <c r="N40" s="638"/>
      <c r="O40" s="638"/>
      <c r="P40" s="638"/>
      <c r="Q40" s="841">
        <f t="shared" si="3"/>
        <v>0</v>
      </c>
      <c r="R40" s="670"/>
    </row>
    <row r="41" spans="2:18" s="567" customFormat="1" ht="18.75" customHeight="1" thickBot="1" x14ac:dyDescent="0.3">
      <c r="B41" s="696"/>
      <c r="C41" s="1054"/>
      <c r="D41" s="1036"/>
      <c r="E41" s="1036"/>
      <c r="F41" s="1036"/>
      <c r="G41" s="841">
        <f t="shared" si="1"/>
        <v>0</v>
      </c>
      <c r="H41" s="1055"/>
      <c r="I41" s="1036"/>
      <c r="J41" s="1036"/>
      <c r="K41" s="1036"/>
      <c r="L41" s="841">
        <f t="shared" si="6"/>
        <v>0</v>
      </c>
      <c r="M41" s="1054"/>
      <c r="N41" s="1036"/>
      <c r="O41" s="1036"/>
      <c r="P41" s="1036"/>
      <c r="Q41" s="841">
        <f t="shared" si="3"/>
        <v>0</v>
      </c>
      <c r="R41" s="670"/>
    </row>
    <row r="42" spans="2:18" s="567" customFormat="1" ht="18.75" customHeight="1" thickBot="1" x14ac:dyDescent="0.3">
      <c r="B42" s="848" t="s">
        <v>321</v>
      </c>
      <c r="C42" s="662">
        <f>SUM(C43:C59)</f>
        <v>522</v>
      </c>
      <c r="D42" s="662">
        <f>SUM(D43:D59)</f>
        <v>489</v>
      </c>
      <c r="E42" s="662">
        <f>SUM(E43:E59)</f>
        <v>421</v>
      </c>
      <c r="F42" s="662">
        <f>SUM(F43:F59)</f>
        <v>483</v>
      </c>
      <c r="G42" s="662">
        <f t="shared" ref="G42:P42" si="7">SUM(G43:G59)</f>
        <v>1710</v>
      </c>
      <c r="H42" s="662">
        <f t="shared" si="7"/>
        <v>226</v>
      </c>
      <c r="I42" s="662">
        <f t="shared" si="7"/>
        <v>160</v>
      </c>
      <c r="J42" s="662">
        <f t="shared" si="7"/>
        <v>155</v>
      </c>
      <c r="K42" s="662">
        <f t="shared" si="7"/>
        <v>195</v>
      </c>
      <c r="L42" s="662">
        <f t="shared" si="7"/>
        <v>649</v>
      </c>
      <c r="M42" s="662">
        <f t="shared" si="7"/>
        <v>1326</v>
      </c>
      <c r="N42" s="662">
        <f t="shared" si="7"/>
        <v>1033</v>
      </c>
      <c r="O42" s="662">
        <f t="shared" si="7"/>
        <v>1412</v>
      </c>
      <c r="P42" s="662">
        <f t="shared" si="7"/>
        <v>1182</v>
      </c>
      <c r="Q42" s="841">
        <f t="shared" si="3"/>
        <v>4953</v>
      </c>
      <c r="R42" s="670"/>
    </row>
    <row r="43" spans="2:18" s="567" customFormat="1" ht="31.5" x14ac:dyDescent="0.25">
      <c r="B43" s="694" t="s">
        <v>2834</v>
      </c>
      <c r="C43" s="1052">
        <v>60</v>
      </c>
      <c r="D43" s="1029">
        <v>32</v>
      </c>
      <c r="E43" s="1029">
        <v>34</v>
      </c>
      <c r="F43" s="1029">
        <v>21</v>
      </c>
      <c r="G43" s="841">
        <f t="shared" si="1"/>
        <v>147</v>
      </c>
      <c r="H43" s="643">
        <v>27</v>
      </c>
      <c r="I43" s="1029">
        <v>17</v>
      </c>
      <c r="J43" s="1029">
        <v>17</v>
      </c>
      <c r="K43" s="1029">
        <v>16</v>
      </c>
      <c r="L43" s="841">
        <f t="shared" ref="L43:L59" si="8">SUM(H43:K43)</f>
        <v>77</v>
      </c>
      <c r="M43" s="1052">
        <v>218</v>
      </c>
      <c r="N43" s="1029">
        <v>129</v>
      </c>
      <c r="O43" s="1029">
        <v>221</v>
      </c>
      <c r="P43" s="1029">
        <v>140</v>
      </c>
      <c r="Q43" s="841">
        <f t="shared" si="3"/>
        <v>708</v>
      </c>
      <c r="R43" s="670"/>
    </row>
    <row r="44" spans="2:18" s="567" customFormat="1" ht="15.75" x14ac:dyDescent="0.25">
      <c r="B44" s="695" t="s">
        <v>2837</v>
      </c>
      <c r="C44" s="1053">
        <v>42</v>
      </c>
      <c r="D44" s="638">
        <v>52</v>
      </c>
      <c r="E44" s="638">
        <v>28</v>
      </c>
      <c r="F44" s="638">
        <v>34</v>
      </c>
      <c r="G44" s="841">
        <f t="shared" si="1"/>
        <v>156</v>
      </c>
      <c r="H44" s="631">
        <v>23</v>
      </c>
      <c r="I44" s="638">
        <v>29</v>
      </c>
      <c r="J44" s="638">
        <v>20</v>
      </c>
      <c r="K44" s="638">
        <v>19</v>
      </c>
      <c r="L44" s="841">
        <f t="shared" si="8"/>
        <v>91</v>
      </c>
      <c r="M44" s="1056">
        <v>52</v>
      </c>
      <c r="N44" s="595">
        <v>78</v>
      </c>
      <c r="O44" s="595">
        <v>70</v>
      </c>
      <c r="P44" s="595">
        <v>94</v>
      </c>
      <c r="Q44" s="841">
        <f t="shared" si="3"/>
        <v>294</v>
      </c>
      <c r="R44" s="670"/>
    </row>
    <row r="45" spans="2:18" s="567" customFormat="1" ht="15.75" x14ac:dyDescent="0.25">
      <c r="B45" s="695" t="s">
        <v>2838</v>
      </c>
      <c r="C45" s="1057">
        <v>43</v>
      </c>
      <c r="D45" s="641">
        <v>38</v>
      </c>
      <c r="E45" s="641"/>
      <c r="F45" s="641"/>
      <c r="G45" s="841">
        <f t="shared" si="1"/>
        <v>81</v>
      </c>
      <c r="H45" s="640">
        <v>23</v>
      </c>
      <c r="I45" s="641">
        <v>22</v>
      </c>
      <c r="J45" s="641"/>
      <c r="K45" s="641"/>
      <c r="L45" s="841">
        <f t="shared" si="8"/>
        <v>45</v>
      </c>
      <c r="M45" s="1053">
        <v>102</v>
      </c>
      <c r="N45" s="638">
        <v>95</v>
      </c>
      <c r="O45" s="638">
        <v>106</v>
      </c>
      <c r="P45" s="638">
        <v>97</v>
      </c>
      <c r="Q45" s="841">
        <f t="shared" si="3"/>
        <v>400</v>
      </c>
      <c r="R45" s="670"/>
    </row>
    <row r="46" spans="2:18" s="567" customFormat="1" ht="31.5" x14ac:dyDescent="0.25">
      <c r="B46" s="695" t="s">
        <v>2835</v>
      </c>
      <c r="C46" s="1053">
        <v>30</v>
      </c>
      <c r="D46" s="638">
        <v>211</v>
      </c>
      <c r="E46" s="638">
        <v>28</v>
      </c>
      <c r="F46" s="638">
        <v>132</v>
      </c>
      <c r="G46" s="841">
        <f t="shared" si="1"/>
        <v>401</v>
      </c>
      <c r="H46" s="631">
        <v>14</v>
      </c>
      <c r="I46" s="638">
        <v>32</v>
      </c>
      <c r="J46" s="638">
        <v>6</v>
      </c>
      <c r="K46" s="638">
        <v>38</v>
      </c>
      <c r="L46" s="841">
        <f t="shared" si="8"/>
        <v>90</v>
      </c>
      <c r="M46" s="1053">
        <v>74</v>
      </c>
      <c r="N46" s="638">
        <v>308</v>
      </c>
      <c r="O46" s="638">
        <v>72</v>
      </c>
      <c r="P46" s="638">
        <v>322</v>
      </c>
      <c r="Q46" s="841">
        <f t="shared" si="3"/>
        <v>776</v>
      </c>
      <c r="R46" s="670"/>
    </row>
    <row r="47" spans="2:18" s="567" customFormat="1" ht="31.5" x14ac:dyDescent="0.25">
      <c r="B47" s="695" t="s">
        <v>2863</v>
      </c>
      <c r="C47" s="1053"/>
      <c r="D47" s="638"/>
      <c r="E47" s="638">
        <v>23</v>
      </c>
      <c r="F47" s="638">
        <v>90</v>
      </c>
      <c r="G47" s="841"/>
      <c r="H47" s="631"/>
      <c r="I47" s="638"/>
      <c r="J47" s="638">
        <v>9</v>
      </c>
      <c r="K47" s="638">
        <v>34</v>
      </c>
      <c r="L47" s="841"/>
      <c r="M47" s="1053"/>
      <c r="N47" s="638"/>
      <c r="O47" s="638">
        <v>9</v>
      </c>
      <c r="P47" s="638">
        <v>35</v>
      </c>
      <c r="Q47" s="841">
        <f t="shared" si="3"/>
        <v>44</v>
      </c>
      <c r="R47" s="670"/>
    </row>
    <row r="48" spans="2:18" s="567" customFormat="1" ht="31.5" x14ac:dyDescent="0.25">
      <c r="B48" s="695" t="s">
        <v>2864</v>
      </c>
      <c r="C48" s="1053"/>
      <c r="D48" s="638"/>
      <c r="E48" s="638">
        <v>16</v>
      </c>
      <c r="F48" s="638">
        <v>76</v>
      </c>
      <c r="G48" s="841"/>
      <c r="H48" s="631"/>
      <c r="I48" s="638"/>
      <c r="J48" s="638">
        <v>9</v>
      </c>
      <c r="K48" s="638">
        <v>35</v>
      </c>
      <c r="L48" s="841"/>
      <c r="M48" s="1053"/>
      <c r="N48" s="638"/>
      <c r="O48" s="638">
        <v>9</v>
      </c>
      <c r="P48" s="638">
        <v>35</v>
      </c>
      <c r="Q48" s="841">
        <f t="shared" si="3"/>
        <v>44</v>
      </c>
      <c r="R48" s="670"/>
    </row>
    <row r="49" spans="2:18" s="567" customFormat="1" ht="15.75" x14ac:dyDescent="0.25">
      <c r="B49" s="695" t="s">
        <v>2836</v>
      </c>
      <c r="C49" s="1053">
        <v>114</v>
      </c>
      <c r="D49" s="638">
        <v>6</v>
      </c>
      <c r="E49" s="638">
        <v>113</v>
      </c>
      <c r="F49" s="638">
        <v>2</v>
      </c>
      <c r="G49" s="841">
        <f t="shared" si="1"/>
        <v>235</v>
      </c>
      <c r="H49" s="631">
        <v>56</v>
      </c>
      <c r="I49" s="638">
        <v>2</v>
      </c>
      <c r="J49" s="638">
        <v>40</v>
      </c>
      <c r="K49" s="638">
        <v>1</v>
      </c>
      <c r="L49" s="841">
        <f t="shared" si="8"/>
        <v>99</v>
      </c>
      <c r="M49" s="1053">
        <v>348</v>
      </c>
      <c r="N49" s="638">
        <v>10</v>
      </c>
      <c r="O49" s="638">
        <v>358</v>
      </c>
      <c r="P49" s="638">
        <v>9</v>
      </c>
      <c r="Q49" s="841">
        <f t="shared" si="3"/>
        <v>725</v>
      </c>
      <c r="R49" s="670"/>
    </row>
    <row r="50" spans="2:18" s="567" customFormat="1" ht="31.5" x14ac:dyDescent="0.25">
      <c r="B50" s="695" t="s">
        <v>2862</v>
      </c>
      <c r="C50" s="1053">
        <v>97</v>
      </c>
      <c r="D50" s="638">
        <v>63</v>
      </c>
      <c r="E50" s="638">
        <v>116</v>
      </c>
      <c r="F50" s="638">
        <v>79</v>
      </c>
      <c r="G50" s="841">
        <f t="shared" si="1"/>
        <v>355</v>
      </c>
      <c r="H50" s="631">
        <v>22</v>
      </c>
      <c r="I50" s="638">
        <v>19</v>
      </c>
      <c r="J50" s="638">
        <v>17</v>
      </c>
      <c r="K50" s="638">
        <v>20</v>
      </c>
      <c r="L50" s="841">
        <f t="shared" si="8"/>
        <v>78</v>
      </c>
      <c r="M50" s="1053">
        <v>182</v>
      </c>
      <c r="N50" s="638">
        <v>123</v>
      </c>
      <c r="O50" s="638">
        <v>195</v>
      </c>
      <c r="P50" s="638">
        <v>141</v>
      </c>
      <c r="Q50" s="841">
        <f t="shared" si="3"/>
        <v>641</v>
      </c>
      <c r="R50" s="670"/>
    </row>
    <row r="51" spans="2:18" s="567" customFormat="1" ht="31.5" x14ac:dyDescent="0.25">
      <c r="B51" s="695" t="s">
        <v>2323</v>
      </c>
      <c r="C51" s="1053">
        <v>102</v>
      </c>
      <c r="D51" s="638">
        <v>40</v>
      </c>
      <c r="E51" s="638">
        <v>46</v>
      </c>
      <c r="F51" s="638">
        <v>23</v>
      </c>
      <c r="G51" s="841">
        <f t="shared" si="1"/>
        <v>211</v>
      </c>
      <c r="H51" s="631">
        <v>39</v>
      </c>
      <c r="I51" s="638">
        <v>14</v>
      </c>
      <c r="J51" s="638">
        <v>25</v>
      </c>
      <c r="K51" s="638">
        <v>14</v>
      </c>
      <c r="L51" s="841">
        <f t="shared" si="8"/>
        <v>92</v>
      </c>
      <c r="M51" s="1053">
        <v>244</v>
      </c>
      <c r="N51" s="638">
        <v>126</v>
      </c>
      <c r="O51" s="638">
        <v>257</v>
      </c>
      <c r="P51" s="638">
        <v>139</v>
      </c>
      <c r="Q51" s="841">
        <f t="shared" si="3"/>
        <v>766</v>
      </c>
      <c r="R51" s="670"/>
    </row>
    <row r="52" spans="2:18" s="567" customFormat="1" ht="15.75" x14ac:dyDescent="0.25">
      <c r="B52" s="695" t="s">
        <v>2324</v>
      </c>
      <c r="C52" s="1053">
        <v>34</v>
      </c>
      <c r="D52" s="638">
        <v>47</v>
      </c>
      <c r="E52" s="638">
        <v>17</v>
      </c>
      <c r="F52" s="638">
        <v>26</v>
      </c>
      <c r="G52" s="841">
        <f t="shared" si="1"/>
        <v>124</v>
      </c>
      <c r="H52" s="631">
        <v>22</v>
      </c>
      <c r="I52" s="638">
        <v>25</v>
      </c>
      <c r="J52" s="638">
        <v>12</v>
      </c>
      <c r="K52" s="638">
        <v>18</v>
      </c>
      <c r="L52" s="841">
        <f t="shared" si="8"/>
        <v>77</v>
      </c>
      <c r="M52" s="1053">
        <v>106</v>
      </c>
      <c r="N52" s="638">
        <v>164</v>
      </c>
      <c r="O52" s="638">
        <v>115</v>
      </c>
      <c r="P52" s="638">
        <v>170</v>
      </c>
      <c r="Q52" s="841">
        <f t="shared" si="3"/>
        <v>555</v>
      </c>
      <c r="R52" s="670"/>
    </row>
    <row r="53" spans="2:18" s="567" customFormat="1" ht="15.75" x14ac:dyDescent="0.25">
      <c r="B53" s="695"/>
      <c r="C53" s="1053"/>
      <c r="D53" s="638"/>
      <c r="E53" s="638"/>
      <c r="F53" s="638"/>
      <c r="G53" s="841">
        <f t="shared" si="1"/>
        <v>0</v>
      </c>
      <c r="H53" s="631"/>
      <c r="I53" s="638"/>
      <c r="J53" s="638"/>
      <c r="K53" s="638"/>
      <c r="L53" s="841">
        <f t="shared" si="8"/>
        <v>0</v>
      </c>
      <c r="M53" s="1053"/>
      <c r="N53" s="638"/>
      <c r="O53" s="638"/>
      <c r="P53" s="638"/>
      <c r="Q53" s="841">
        <f t="shared" si="3"/>
        <v>0</v>
      </c>
      <c r="R53" s="670"/>
    </row>
    <row r="54" spans="2:18" s="567" customFormat="1" ht="31.5" x14ac:dyDescent="0.25">
      <c r="B54" s="695" t="s">
        <v>1969</v>
      </c>
      <c r="C54" s="1053"/>
      <c r="D54" s="638"/>
      <c r="E54" s="638"/>
      <c r="F54" s="638"/>
      <c r="G54" s="841">
        <f t="shared" ref="G54:G59" si="9">SUM(C54:F54)</f>
        <v>0</v>
      </c>
      <c r="H54" s="631"/>
      <c r="I54" s="638"/>
      <c r="J54" s="638"/>
      <c r="K54" s="638"/>
      <c r="L54" s="841">
        <f t="shared" si="8"/>
        <v>0</v>
      </c>
      <c r="M54" s="1053"/>
      <c r="N54" s="638"/>
      <c r="O54" s="638"/>
      <c r="P54" s="638"/>
      <c r="Q54" s="841">
        <f t="shared" si="3"/>
        <v>0</v>
      </c>
      <c r="R54" s="670"/>
    </row>
    <row r="55" spans="2:18" s="567" customFormat="1" ht="18.75" customHeight="1" x14ac:dyDescent="0.25">
      <c r="B55" s="695" t="s">
        <v>638</v>
      </c>
      <c r="C55" s="1053"/>
      <c r="D55" s="638"/>
      <c r="E55" s="638"/>
      <c r="F55" s="638"/>
      <c r="G55" s="841">
        <f t="shared" si="9"/>
        <v>0</v>
      </c>
      <c r="H55" s="631"/>
      <c r="I55" s="638"/>
      <c r="J55" s="638"/>
      <c r="K55" s="638"/>
      <c r="L55" s="841">
        <f t="shared" si="8"/>
        <v>0</v>
      </c>
      <c r="M55" s="1053"/>
      <c r="N55" s="638"/>
      <c r="O55" s="638"/>
      <c r="P55" s="638"/>
      <c r="Q55" s="841">
        <f t="shared" si="3"/>
        <v>0</v>
      </c>
      <c r="R55" s="670"/>
    </row>
    <row r="56" spans="2:18" s="567" customFormat="1" ht="18.75" customHeight="1" x14ac:dyDescent="0.25">
      <c r="B56" s="695" t="s">
        <v>639</v>
      </c>
      <c r="C56" s="1053"/>
      <c r="D56" s="638"/>
      <c r="E56" s="638"/>
      <c r="F56" s="638"/>
      <c r="G56" s="841">
        <f t="shared" si="9"/>
        <v>0</v>
      </c>
      <c r="H56" s="631"/>
      <c r="I56" s="638"/>
      <c r="J56" s="638"/>
      <c r="K56" s="638"/>
      <c r="L56" s="841">
        <f t="shared" si="8"/>
        <v>0</v>
      </c>
      <c r="M56" s="1053"/>
      <c r="N56" s="638"/>
      <c r="O56" s="638"/>
      <c r="P56" s="638"/>
      <c r="Q56" s="841">
        <f t="shared" si="3"/>
        <v>0</v>
      </c>
      <c r="R56" s="670"/>
    </row>
    <row r="57" spans="2:18" s="567" customFormat="1" ht="18.75" customHeight="1" x14ac:dyDescent="0.25">
      <c r="B57" s="695" t="s">
        <v>640</v>
      </c>
      <c r="C57" s="1053"/>
      <c r="D57" s="638"/>
      <c r="E57" s="638"/>
      <c r="F57" s="638"/>
      <c r="G57" s="841">
        <f t="shared" si="9"/>
        <v>0</v>
      </c>
      <c r="H57" s="631"/>
      <c r="I57" s="638"/>
      <c r="J57" s="638"/>
      <c r="K57" s="638"/>
      <c r="L57" s="841">
        <f t="shared" si="8"/>
        <v>0</v>
      </c>
      <c r="M57" s="1053"/>
      <c r="N57" s="638"/>
      <c r="O57" s="638"/>
      <c r="P57" s="638"/>
      <c r="Q57" s="841">
        <f t="shared" si="3"/>
        <v>0</v>
      </c>
      <c r="R57" s="670"/>
    </row>
    <row r="58" spans="2:18" s="567" customFormat="1" ht="18.75" customHeight="1" x14ac:dyDescent="0.25">
      <c r="B58" s="695" t="s">
        <v>641</v>
      </c>
      <c r="C58" s="1053"/>
      <c r="D58" s="638"/>
      <c r="E58" s="638"/>
      <c r="F58" s="638"/>
      <c r="G58" s="841">
        <f t="shared" si="9"/>
        <v>0</v>
      </c>
      <c r="H58" s="631"/>
      <c r="I58" s="638"/>
      <c r="J58" s="638"/>
      <c r="K58" s="638"/>
      <c r="L58" s="841">
        <f t="shared" si="8"/>
        <v>0</v>
      </c>
      <c r="M58" s="1053"/>
      <c r="N58" s="638"/>
      <c r="O58" s="638"/>
      <c r="P58" s="638"/>
      <c r="Q58" s="841">
        <f t="shared" si="3"/>
        <v>0</v>
      </c>
      <c r="R58" s="670"/>
    </row>
    <row r="59" spans="2:18" s="567" customFormat="1" ht="18.75" customHeight="1" thickBot="1" x14ac:dyDescent="0.3">
      <c r="B59" s="696" t="s">
        <v>1970</v>
      </c>
      <c r="C59" s="1054"/>
      <c r="D59" s="1036"/>
      <c r="E59" s="1036"/>
      <c r="F59" s="1036"/>
      <c r="G59" s="841">
        <f t="shared" si="9"/>
        <v>0</v>
      </c>
      <c r="H59" s="1055"/>
      <c r="I59" s="1036"/>
      <c r="J59" s="1036"/>
      <c r="K59" s="1036"/>
      <c r="L59" s="841">
        <f t="shared" si="8"/>
        <v>0</v>
      </c>
      <c r="M59" s="1054"/>
      <c r="N59" s="1036"/>
      <c r="O59" s="1036"/>
      <c r="P59" s="1036"/>
      <c r="Q59" s="841">
        <f t="shared" si="3"/>
        <v>0</v>
      </c>
      <c r="R59" s="670"/>
    </row>
    <row r="60" spans="2:18" s="567" customFormat="1" ht="18.75" customHeight="1" thickBot="1" x14ac:dyDescent="0.3">
      <c r="B60" s="848" t="s">
        <v>642</v>
      </c>
      <c r="C60" s="662">
        <f>SUM(C61:C64)</f>
        <v>190</v>
      </c>
      <c r="D60" s="662">
        <f t="shared" ref="D60:P60" si="10">SUM(D61:D64)</f>
        <v>45</v>
      </c>
      <c r="E60" s="662">
        <f t="shared" si="10"/>
        <v>0</v>
      </c>
      <c r="F60" s="662">
        <f t="shared" si="10"/>
        <v>0</v>
      </c>
      <c r="G60" s="662">
        <f t="shared" si="10"/>
        <v>235</v>
      </c>
      <c r="H60" s="662">
        <f t="shared" si="10"/>
        <v>101</v>
      </c>
      <c r="I60" s="662">
        <f t="shared" si="10"/>
        <v>29</v>
      </c>
      <c r="J60" s="662">
        <f t="shared" si="10"/>
        <v>0</v>
      </c>
      <c r="K60" s="662">
        <f t="shared" si="10"/>
        <v>0</v>
      </c>
      <c r="L60" s="662">
        <f t="shared" si="10"/>
        <v>130</v>
      </c>
      <c r="M60" s="662">
        <f t="shared" si="10"/>
        <v>692</v>
      </c>
      <c r="N60" s="662">
        <f t="shared" si="10"/>
        <v>247</v>
      </c>
      <c r="O60" s="662">
        <f t="shared" si="10"/>
        <v>658</v>
      </c>
      <c r="P60" s="662">
        <f t="shared" si="10"/>
        <v>238</v>
      </c>
      <c r="Q60" s="841">
        <f t="shared" si="3"/>
        <v>1835</v>
      </c>
      <c r="R60" s="670"/>
    </row>
    <row r="61" spans="2:18" s="567" customFormat="1" ht="18.75" customHeight="1" x14ac:dyDescent="0.25">
      <c r="B61" s="849" t="s">
        <v>2853</v>
      </c>
      <c r="C61" s="1052">
        <v>41</v>
      </c>
      <c r="D61" s="1029">
        <v>18</v>
      </c>
      <c r="E61" s="1029"/>
      <c r="F61" s="1029"/>
      <c r="G61" s="841">
        <f t="shared" si="1"/>
        <v>59</v>
      </c>
      <c r="H61" s="643">
        <v>29</v>
      </c>
      <c r="I61" s="1029">
        <v>18</v>
      </c>
      <c r="J61" s="1029"/>
      <c r="K61" s="1029"/>
      <c r="L61" s="841">
        <f>SUM(H61:K61)</f>
        <v>47</v>
      </c>
      <c r="M61" s="1052">
        <v>138</v>
      </c>
      <c r="N61" s="1029">
        <v>74</v>
      </c>
      <c r="O61" s="1029">
        <v>132</v>
      </c>
      <c r="P61" s="1029">
        <v>69</v>
      </c>
      <c r="Q61" s="841">
        <f t="shared" si="3"/>
        <v>413</v>
      </c>
      <c r="R61" s="670"/>
    </row>
    <row r="62" spans="2:18" s="567" customFormat="1" ht="18.75" customHeight="1" x14ac:dyDescent="0.25">
      <c r="B62" s="850" t="s">
        <v>2855</v>
      </c>
      <c r="C62" s="1053">
        <v>37</v>
      </c>
      <c r="D62" s="638">
        <v>13</v>
      </c>
      <c r="E62" s="638"/>
      <c r="F62" s="638"/>
      <c r="G62" s="841">
        <f t="shared" si="1"/>
        <v>50</v>
      </c>
      <c r="H62" s="631">
        <v>31</v>
      </c>
      <c r="I62" s="638">
        <v>7</v>
      </c>
      <c r="J62" s="638"/>
      <c r="K62" s="638"/>
      <c r="L62" s="841">
        <f>SUM(H62:K62)</f>
        <v>38</v>
      </c>
      <c r="M62" s="1053">
        <v>85</v>
      </c>
      <c r="N62" s="638">
        <v>40</v>
      </c>
      <c r="O62" s="638">
        <v>64</v>
      </c>
      <c r="P62" s="638">
        <v>37</v>
      </c>
      <c r="Q62" s="841">
        <f t="shared" si="3"/>
        <v>226</v>
      </c>
      <c r="R62" s="670"/>
    </row>
    <row r="63" spans="2:18" s="567" customFormat="1" ht="18.75" customHeight="1" x14ac:dyDescent="0.25">
      <c r="B63" s="850" t="s">
        <v>2854</v>
      </c>
      <c r="C63" s="1053">
        <v>112</v>
      </c>
      <c r="D63" s="638">
        <v>14</v>
      </c>
      <c r="E63" s="638"/>
      <c r="F63" s="638"/>
      <c r="G63" s="841">
        <f t="shared" si="1"/>
        <v>126</v>
      </c>
      <c r="H63" s="631">
        <v>41</v>
      </c>
      <c r="I63" s="638">
        <v>4</v>
      </c>
      <c r="J63" s="638"/>
      <c r="K63" s="638"/>
      <c r="L63" s="841">
        <f>SUM(H63:K63)</f>
        <v>45</v>
      </c>
      <c r="M63" s="1053">
        <v>323</v>
      </c>
      <c r="N63" s="638">
        <v>105</v>
      </c>
      <c r="O63" s="638">
        <v>316</v>
      </c>
      <c r="P63" s="638">
        <v>105</v>
      </c>
      <c r="Q63" s="841">
        <f t="shared" si="3"/>
        <v>849</v>
      </c>
      <c r="R63" s="670"/>
    </row>
    <row r="64" spans="2:18" s="567" customFormat="1" ht="18.75" customHeight="1" thickBot="1" x14ac:dyDescent="0.3">
      <c r="B64" s="851" t="s">
        <v>3106</v>
      </c>
      <c r="C64" s="1054"/>
      <c r="D64" s="1036"/>
      <c r="E64" s="1036"/>
      <c r="F64" s="1036"/>
      <c r="G64" s="841">
        <f t="shared" si="1"/>
        <v>0</v>
      </c>
      <c r="H64" s="1055"/>
      <c r="I64" s="1036"/>
      <c r="J64" s="1036"/>
      <c r="K64" s="1036"/>
      <c r="L64" s="841">
        <f>SUM(H64:K64)</f>
        <v>0</v>
      </c>
      <c r="M64" s="1054">
        <v>146</v>
      </c>
      <c r="N64" s="1036">
        <v>28</v>
      </c>
      <c r="O64" s="1036">
        <v>146</v>
      </c>
      <c r="P64" s="1036">
        <v>27</v>
      </c>
      <c r="Q64" s="841">
        <f t="shared" si="3"/>
        <v>347</v>
      </c>
      <c r="R64" s="670"/>
    </row>
    <row r="65" spans="2:18" s="567" customFormat="1" ht="18.75" customHeight="1" thickBot="1" x14ac:dyDescent="0.3">
      <c r="B65" s="848" t="s">
        <v>225</v>
      </c>
      <c r="C65" s="662">
        <f>SUM(C66:C68)</f>
        <v>85</v>
      </c>
      <c r="D65" s="662">
        <f t="shared" ref="D65:L65" si="11">SUM(D66:D68)</f>
        <v>116</v>
      </c>
      <c r="E65" s="662">
        <f t="shared" si="11"/>
        <v>68</v>
      </c>
      <c r="F65" s="662">
        <f t="shared" si="11"/>
        <v>53</v>
      </c>
      <c r="G65" s="662">
        <f t="shared" si="11"/>
        <v>322</v>
      </c>
      <c r="H65" s="662">
        <f t="shared" si="11"/>
        <v>43</v>
      </c>
      <c r="I65" s="662">
        <f t="shared" si="11"/>
        <v>75</v>
      </c>
      <c r="J65" s="662">
        <f t="shared" si="11"/>
        <v>48</v>
      </c>
      <c r="K65" s="662">
        <f t="shared" si="11"/>
        <v>41</v>
      </c>
      <c r="L65" s="662">
        <f t="shared" si="11"/>
        <v>207</v>
      </c>
      <c r="M65" s="662">
        <f>SUM(M66:M68)</f>
        <v>234</v>
      </c>
      <c r="N65" s="662">
        <f>SUM(N66:N68)</f>
        <v>333</v>
      </c>
      <c r="O65" s="662">
        <f>SUM(O66:O68)</f>
        <v>278</v>
      </c>
      <c r="P65" s="662">
        <f>SUM(P66:P68)</f>
        <v>368</v>
      </c>
      <c r="Q65" s="841">
        <f t="shared" si="3"/>
        <v>1213</v>
      </c>
      <c r="R65" s="670"/>
    </row>
    <row r="66" spans="2:18" s="567" customFormat="1" ht="18.75" customHeight="1" x14ac:dyDescent="0.25">
      <c r="B66" s="694" t="s">
        <v>2852</v>
      </c>
      <c r="C66" s="1052">
        <v>47</v>
      </c>
      <c r="D66" s="1029">
        <v>43</v>
      </c>
      <c r="E66" s="1029">
        <v>44</v>
      </c>
      <c r="F66" s="1029">
        <v>26</v>
      </c>
      <c r="G66" s="841">
        <f t="shared" si="1"/>
        <v>160</v>
      </c>
      <c r="H66" s="643">
        <v>23</v>
      </c>
      <c r="I66" s="1029">
        <v>23</v>
      </c>
      <c r="J66" s="1029">
        <v>28</v>
      </c>
      <c r="K66" s="1029">
        <v>19</v>
      </c>
      <c r="L66" s="841">
        <f>SUM(H66:K66)</f>
        <v>93</v>
      </c>
      <c r="M66" s="1052">
        <v>83</v>
      </c>
      <c r="N66" s="1029">
        <v>58</v>
      </c>
      <c r="O66" s="1029">
        <v>112</v>
      </c>
      <c r="P66" s="1029">
        <v>73</v>
      </c>
      <c r="Q66" s="841">
        <f t="shared" si="3"/>
        <v>326</v>
      </c>
      <c r="R66" s="670"/>
    </row>
    <row r="67" spans="2:18" s="567" customFormat="1" ht="18.75" customHeight="1" x14ac:dyDescent="0.25">
      <c r="B67" s="695" t="s">
        <v>574</v>
      </c>
      <c r="C67" s="1053">
        <v>22</v>
      </c>
      <c r="D67" s="638">
        <v>44</v>
      </c>
      <c r="E67" s="638">
        <v>14</v>
      </c>
      <c r="F67" s="638">
        <v>17</v>
      </c>
      <c r="G67" s="841">
        <f t="shared" si="1"/>
        <v>97</v>
      </c>
      <c r="H67" s="631">
        <v>9</v>
      </c>
      <c r="I67" s="638">
        <v>31</v>
      </c>
      <c r="J67" s="638">
        <v>12</v>
      </c>
      <c r="K67" s="638">
        <v>15</v>
      </c>
      <c r="L67" s="841">
        <f>SUM(H67:K67)</f>
        <v>67</v>
      </c>
      <c r="M67" s="1053">
        <v>69</v>
      </c>
      <c r="N67" s="638">
        <v>159</v>
      </c>
      <c r="O67" s="638">
        <v>79</v>
      </c>
      <c r="P67" s="638">
        <v>177</v>
      </c>
      <c r="Q67" s="841">
        <f t="shared" si="3"/>
        <v>484</v>
      </c>
      <c r="R67" s="670"/>
    </row>
    <row r="68" spans="2:18" s="567" customFormat="1" ht="18.75" customHeight="1" x14ac:dyDescent="0.25">
      <c r="B68" s="852" t="s">
        <v>2851</v>
      </c>
      <c r="C68" s="1058">
        <v>16</v>
      </c>
      <c r="D68" s="642">
        <v>29</v>
      </c>
      <c r="E68" s="642">
        <v>10</v>
      </c>
      <c r="F68" s="642">
        <v>10</v>
      </c>
      <c r="G68" s="854">
        <f t="shared" si="1"/>
        <v>65</v>
      </c>
      <c r="H68" s="635">
        <v>11</v>
      </c>
      <c r="I68" s="642">
        <v>21</v>
      </c>
      <c r="J68" s="642">
        <v>8</v>
      </c>
      <c r="K68" s="642">
        <v>7</v>
      </c>
      <c r="L68" s="854">
        <f>SUM(H68:K68)</f>
        <v>47</v>
      </c>
      <c r="M68" s="1058">
        <v>82</v>
      </c>
      <c r="N68" s="642">
        <v>116</v>
      </c>
      <c r="O68" s="642">
        <v>87</v>
      </c>
      <c r="P68" s="642">
        <v>118</v>
      </c>
      <c r="Q68" s="841">
        <f t="shared" si="3"/>
        <v>403</v>
      </c>
      <c r="R68" s="670"/>
    </row>
    <row r="69" spans="2:18" s="567" customFormat="1" ht="18.75" customHeight="1" thickBot="1" x14ac:dyDescent="0.3">
      <c r="B69" s="1255" t="s">
        <v>645</v>
      </c>
      <c r="C69" s="722">
        <f t="shared" ref="C69:P69" si="12">SUM(C70:C74)</f>
        <v>376</v>
      </c>
      <c r="D69" s="722">
        <f t="shared" si="12"/>
        <v>216</v>
      </c>
      <c r="E69" s="722">
        <f t="shared" si="12"/>
        <v>223</v>
      </c>
      <c r="F69" s="722">
        <f t="shared" si="12"/>
        <v>137</v>
      </c>
      <c r="G69" s="722">
        <f t="shared" si="12"/>
        <v>952</v>
      </c>
      <c r="H69" s="722">
        <f t="shared" si="12"/>
        <v>135</v>
      </c>
      <c r="I69" s="722">
        <f t="shared" si="12"/>
        <v>66</v>
      </c>
      <c r="J69" s="722">
        <f t="shared" si="12"/>
        <v>92</v>
      </c>
      <c r="K69" s="722">
        <f t="shared" si="12"/>
        <v>61</v>
      </c>
      <c r="L69" s="722">
        <f t="shared" si="12"/>
        <v>354</v>
      </c>
      <c r="M69" s="722">
        <f t="shared" si="12"/>
        <v>827</v>
      </c>
      <c r="N69" s="722">
        <f t="shared" si="12"/>
        <v>599</v>
      </c>
      <c r="O69" s="722">
        <f t="shared" si="12"/>
        <v>862</v>
      </c>
      <c r="P69" s="722">
        <f t="shared" si="12"/>
        <v>634</v>
      </c>
      <c r="Q69" s="841">
        <f t="shared" si="3"/>
        <v>2922</v>
      </c>
      <c r="R69" s="670"/>
    </row>
    <row r="70" spans="2:18" s="567" customFormat="1" ht="18.75" customHeight="1" x14ac:dyDescent="0.25">
      <c r="B70" s="694" t="s">
        <v>2856</v>
      </c>
      <c r="C70" s="1052">
        <v>118</v>
      </c>
      <c r="D70" s="1029">
        <v>67</v>
      </c>
      <c r="E70" s="1029">
        <v>52</v>
      </c>
      <c r="F70" s="1029">
        <v>30</v>
      </c>
      <c r="G70" s="841">
        <f t="shared" si="1"/>
        <v>267</v>
      </c>
      <c r="H70" s="643">
        <v>32</v>
      </c>
      <c r="I70" s="1029">
        <v>13</v>
      </c>
      <c r="J70" s="1029">
        <v>26</v>
      </c>
      <c r="K70" s="1029">
        <v>20</v>
      </c>
      <c r="L70" s="841">
        <f>SUM(H70:K70)</f>
        <v>91</v>
      </c>
      <c r="M70" s="1052">
        <v>150</v>
      </c>
      <c r="N70" s="1029">
        <v>135</v>
      </c>
      <c r="O70" s="1029">
        <v>169</v>
      </c>
      <c r="P70" s="1029">
        <v>157</v>
      </c>
      <c r="Q70" s="841">
        <f t="shared" si="3"/>
        <v>611</v>
      </c>
      <c r="R70" s="670"/>
    </row>
    <row r="71" spans="2:18" s="567" customFormat="1" ht="18.75" customHeight="1" x14ac:dyDescent="0.25">
      <c r="B71" s="695" t="s">
        <v>580</v>
      </c>
      <c r="C71" s="1053">
        <v>81</v>
      </c>
      <c r="D71" s="638">
        <v>45</v>
      </c>
      <c r="E71" s="638"/>
      <c r="F71" s="638"/>
      <c r="G71" s="841">
        <f t="shared" si="1"/>
        <v>126</v>
      </c>
      <c r="H71" s="631">
        <v>36</v>
      </c>
      <c r="I71" s="638">
        <v>19</v>
      </c>
      <c r="J71" s="638"/>
      <c r="K71" s="638"/>
      <c r="L71" s="841">
        <f>SUM(H71:K71)</f>
        <v>55</v>
      </c>
      <c r="M71" s="1053">
        <v>165</v>
      </c>
      <c r="N71" s="638">
        <v>104</v>
      </c>
      <c r="O71" s="638">
        <v>154</v>
      </c>
      <c r="P71" s="638">
        <v>98</v>
      </c>
      <c r="Q71" s="841">
        <f t="shared" si="3"/>
        <v>521</v>
      </c>
      <c r="R71" s="670"/>
    </row>
    <row r="72" spans="2:18" s="567" customFormat="1" ht="18.75" customHeight="1" x14ac:dyDescent="0.25">
      <c r="B72" s="695" t="s">
        <v>2330</v>
      </c>
      <c r="C72" s="1053">
        <v>65</v>
      </c>
      <c r="D72" s="638">
        <v>29</v>
      </c>
      <c r="E72" s="638">
        <v>59</v>
      </c>
      <c r="F72" s="638">
        <v>35</v>
      </c>
      <c r="G72" s="841">
        <f t="shared" si="1"/>
        <v>188</v>
      </c>
      <c r="H72" s="631">
        <v>38</v>
      </c>
      <c r="I72" s="638">
        <v>18</v>
      </c>
      <c r="J72" s="638">
        <v>38</v>
      </c>
      <c r="K72" s="638">
        <v>20</v>
      </c>
      <c r="L72" s="841">
        <f>SUM(H72:K72)</f>
        <v>114</v>
      </c>
      <c r="M72" s="1053">
        <v>118</v>
      </c>
      <c r="N72" s="638">
        <v>61</v>
      </c>
      <c r="O72" s="638">
        <v>154</v>
      </c>
      <c r="P72" s="638">
        <v>78</v>
      </c>
      <c r="Q72" s="841">
        <f t="shared" si="3"/>
        <v>411</v>
      </c>
      <c r="R72" s="670"/>
    </row>
    <row r="73" spans="2:18" s="567" customFormat="1" ht="18.75" customHeight="1" x14ac:dyDescent="0.25">
      <c r="B73" s="695" t="s">
        <v>578</v>
      </c>
      <c r="C73" s="1058">
        <v>112</v>
      </c>
      <c r="D73" s="642">
        <v>75</v>
      </c>
      <c r="E73" s="642">
        <v>112</v>
      </c>
      <c r="F73" s="642">
        <v>72</v>
      </c>
      <c r="G73" s="841">
        <f t="shared" si="1"/>
        <v>371</v>
      </c>
      <c r="H73" s="635">
        <v>29</v>
      </c>
      <c r="I73" s="642">
        <v>16</v>
      </c>
      <c r="J73" s="642">
        <v>28</v>
      </c>
      <c r="K73" s="642">
        <v>21</v>
      </c>
      <c r="L73" s="841">
        <f t="shared" ref="L73:L74" si="13">SUM(H73:K73)</f>
        <v>94</v>
      </c>
      <c r="M73" s="1058">
        <v>284</v>
      </c>
      <c r="N73" s="642">
        <v>206</v>
      </c>
      <c r="O73" s="642">
        <v>295</v>
      </c>
      <c r="P73" s="642">
        <v>215</v>
      </c>
      <c r="Q73" s="841">
        <f t="shared" si="3"/>
        <v>1000</v>
      </c>
      <c r="R73" s="670"/>
    </row>
    <row r="74" spans="2:18" s="567" customFormat="1" ht="18.75" customHeight="1" x14ac:dyDescent="0.25">
      <c r="B74" s="695" t="s">
        <v>3105</v>
      </c>
      <c r="C74" s="1058"/>
      <c r="D74" s="642"/>
      <c r="E74" s="642"/>
      <c r="F74" s="642"/>
      <c r="G74" s="841">
        <f t="shared" si="1"/>
        <v>0</v>
      </c>
      <c r="H74" s="635"/>
      <c r="I74" s="642"/>
      <c r="J74" s="642"/>
      <c r="K74" s="642"/>
      <c r="L74" s="841">
        <f t="shared" si="13"/>
        <v>0</v>
      </c>
      <c r="M74" s="1058">
        <v>110</v>
      </c>
      <c r="N74" s="642">
        <v>93</v>
      </c>
      <c r="O74" s="642">
        <v>90</v>
      </c>
      <c r="P74" s="642">
        <v>86</v>
      </c>
      <c r="Q74" s="841">
        <f t="shared" si="3"/>
        <v>379</v>
      </c>
      <c r="R74" s="670"/>
    </row>
    <row r="75" spans="2:18" s="567" customFormat="1" ht="18.75" customHeight="1" x14ac:dyDescent="0.25">
      <c r="B75" s="838" t="s">
        <v>647</v>
      </c>
      <c r="C75" s="151">
        <f t="shared" ref="C75:Q75" si="14">C9+C25+C28+C42+C60+C65+C69</f>
        <v>2283</v>
      </c>
      <c r="D75" s="151">
        <f t="shared" si="14"/>
        <v>2140</v>
      </c>
      <c r="E75" s="151">
        <f t="shared" si="14"/>
        <v>1353</v>
      </c>
      <c r="F75" s="151">
        <f t="shared" si="14"/>
        <v>1425</v>
      </c>
      <c r="G75" s="151">
        <f t="shared" si="14"/>
        <v>6996</v>
      </c>
      <c r="H75" s="151">
        <f t="shared" si="14"/>
        <v>978</v>
      </c>
      <c r="I75" s="151">
        <f t="shared" si="14"/>
        <v>893</v>
      </c>
      <c r="J75" s="151">
        <f t="shared" si="14"/>
        <v>721</v>
      </c>
      <c r="K75" s="151">
        <f t="shared" si="14"/>
        <v>761</v>
      </c>
      <c r="L75" s="151">
        <f t="shared" si="14"/>
        <v>3266</v>
      </c>
      <c r="M75" s="151">
        <f t="shared" si="14"/>
        <v>6393</v>
      </c>
      <c r="N75" s="151">
        <f t="shared" si="14"/>
        <v>5880</v>
      </c>
      <c r="O75" s="151">
        <f t="shared" si="14"/>
        <v>6600</v>
      </c>
      <c r="P75" s="151">
        <f t="shared" si="14"/>
        <v>6217</v>
      </c>
      <c r="Q75" s="151">
        <f t="shared" si="14"/>
        <v>25090</v>
      </c>
      <c r="R75" s="670"/>
    </row>
    <row r="76" spans="2:18" s="567" customFormat="1" ht="18.75" customHeight="1" x14ac:dyDescent="0.25">
      <c r="B76" s="838" t="s">
        <v>1070</v>
      </c>
      <c r="C76" s="151">
        <f>C75+'InscrMatricTotal PostgradoGener'!C60</f>
        <v>2873</v>
      </c>
      <c r="D76" s="151">
        <f>D75+'InscrMatricTotal PostgradoGener'!D60</f>
        <v>2739</v>
      </c>
      <c r="E76" s="151">
        <f>E75+'InscrMatricTotal PostgradoGener'!E60</f>
        <v>1423</v>
      </c>
      <c r="F76" s="151">
        <f>F75+'InscrMatricTotal PostgradoGener'!F60</f>
        <v>1510</v>
      </c>
      <c r="G76" s="151">
        <f>G75+'InscrMatricTotal PostgradoGener'!G60</f>
        <v>8340</v>
      </c>
      <c r="H76" s="151">
        <f>H75+'InscrMatricTotal PostgradoGener'!H60</f>
        <v>1285</v>
      </c>
      <c r="I76" s="151">
        <f>I75+'InscrMatricTotal PostgradoGener'!I60</f>
        <v>1129</v>
      </c>
      <c r="J76" s="151">
        <f>J75+'InscrMatricTotal PostgradoGener'!J60</f>
        <v>721</v>
      </c>
      <c r="K76" s="151">
        <f>K75+'InscrMatricTotal PostgradoGener'!K60</f>
        <v>761</v>
      </c>
      <c r="L76" s="151">
        <f>L75+'InscrMatricTotal PostgradoGener'!L60</f>
        <v>3809</v>
      </c>
      <c r="M76" s="151">
        <f>M75+'InscrMatricTotal PostgradoGener'!M60</f>
        <v>6961</v>
      </c>
      <c r="N76" s="151">
        <f>N75+'InscrMatricTotal PostgradoGener'!N60</f>
        <v>6325</v>
      </c>
      <c r="O76" s="151">
        <f>O75+'InscrMatricTotal PostgradoGener'!O60</f>
        <v>7172</v>
      </c>
      <c r="P76" s="151">
        <f>P75+'InscrMatricTotal PostgradoGener'!P60</f>
        <v>6703</v>
      </c>
      <c r="Q76" s="151">
        <f>Q75+'InscrMatricTotal PostgradoGener'!Q60</f>
        <v>27161</v>
      </c>
      <c r="R76" s="670"/>
    </row>
    <row r="77" spans="2:18" ht="11.25" customHeight="1" x14ac:dyDescent="0.25">
      <c r="B77" s="674" t="s">
        <v>648</v>
      </c>
      <c r="C77" s="676"/>
      <c r="D77" s="676"/>
      <c r="E77" s="676"/>
      <c r="F77" s="676"/>
      <c r="G77" s="676"/>
      <c r="H77" s="676"/>
      <c r="I77" s="676"/>
      <c r="J77" s="676"/>
      <c r="K77" s="676"/>
      <c r="L77" s="676"/>
      <c r="M77" s="676"/>
      <c r="N77" s="676"/>
      <c r="O77" s="676"/>
      <c r="P77" s="676"/>
      <c r="Q77" s="676"/>
    </row>
    <row r="78" spans="2:18" ht="11.25" customHeight="1" x14ac:dyDescent="0.25">
      <c r="B78" s="674" t="s">
        <v>649</v>
      </c>
      <c r="C78" s="676"/>
      <c r="D78" s="676"/>
      <c r="E78" s="676"/>
      <c r="F78" s="676"/>
      <c r="G78" s="676"/>
      <c r="H78" s="676"/>
      <c r="I78" s="676"/>
      <c r="J78" s="676"/>
      <c r="K78" s="676"/>
      <c r="L78" s="676"/>
      <c r="M78" s="676"/>
      <c r="N78" s="676"/>
      <c r="O78" s="676"/>
      <c r="P78" s="676"/>
      <c r="Q78" s="676"/>
    </row>
    <row r="79" spans="2:18" x14ac:dyDescent="0.25">
      <c r="B79" s="675"/>
      <c r="C79" s="676"/>
      <c r="D79" s="676"/>
      <c r="E79" s="676"/>
      <c r="F79" s="676"/>
      <c r="G79" s="676"/>
      <c r="H79" s="676"/>
      <c r="I79" s="676"/>
      <c r="J79" s="676"/>
      <c r="K79" s="676"/>
      <c r="L79" s="676"/>
      <c r="M79" s="676"/>
      <c r="N79" s="676"/>
      <c r="O79" s="676"/>
      <c r="P79" s="676"/>
      <c r="Q79" s="676"/>
    </row>
    <row r="80" spans="2:18" ht="15" customHeight="1" x14ac:dyDescent="0.25"/>
  </sheetData>
  <sheetProtection formatCells="0" formatColumns="0" formatRows="0" insertColumns="0" insertRows="0" deleteColumns="0" deleteRows="0" sort="0"/>
  <mergeCells count="16">
    <mergeCell ref="B1:Q3"/>
    <mergeCell ref="B4:Q4"/>
    <mergeCell ref="B5:Q5"/>
    <mergeCell ref="O7:P7"/>
    <mergeCell ref="Q7:Q8"/>
    <mergeCell ref="B6:B8"/>
    <mergeCell ref="C6:G6"/>
    <mergeCell ref="H6:L6"/>
    <mergeCell ref="M6:Q6"/>
    <mergeCell ref="C7:D7"/>
    <mergeCell ref="E7:F7"/>
    <mergeCell ref="G7:G8"/>
    <mergeCell ref="H7:I7"/>
    <mergeCell ref="J7:K7"/>
    <mergeCell ref="L7:L8"/>
    <mergeCell ref="M7:N7"/>
  </mergeCells>
  <pageMargins left="0.7" right="0.7" top="0.75" bottom="0.75" header="0.3" footer="0.3"/>
  <drawing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Hoja67"/>
  <dimension ref="A1:S64"/>
  <sheetViews>
    <sheetView showGridLines="0" zoomScale="69" zoomScaleNormal="69" workbookViewId="0">
      <pane xSplit="2" ySplit="8" topLeftCell="E9" activePane="bottomRight" state="frozen"/>
      <selection activeCell="I25" sqref="I25"/>
      <selection pane="topRight" activeCell="I25" sqref="I25"/>
      <selection pane="bottomLeft" activeCell="I25" sqref="I25"/>
      <selection pane="bottomRight" activeCell="O60" sqref="O60:P60"/>
    </sheetView>
  </sheetViews>
  <sheetFormatPr baseColWidth="10" defaultColWidth="0" defaultRowHeight="0" customHeight="1" zeroHeight="1" x14ac:dyDescent="0.25"/>
  <cols>
    <col min="1" max="1" width="3.5703125" style="566" customWidth="1"/>
    <col min="2" max="2" width="51.85546875" style="566" customWidth="1"/>
    <col min="3" max="3" width="17.140625" style="566" customWidth="1"/>
    <col min="4" max="14" width="15.140625" style="566" customWidth="1"/>
    <col min="15" max="15" width="17.140625" style="566" customWidth="1"/>
    <col min="16" max="17" width="15.140625" style="566" customWidth="1"/>
    <col min="18" max="18" width="5" style="566" customWidth="1"/>
    <col min="19" max="19" width="0" style="566" hidden="1" customWidth="1"/>
    <col min="20" max="16384" width="9.140625" style="566" hidden="1"/>
  </cols>
  <sheetData>
    <row r="1" spans="2:19" ht="15" x14ac:dyDescent="0.25">
      <c r="B1" s="1985"/>
      <c r="C1" s="1986"/>
      <c r="D1" s="1986"/>
      <c r="E1" s="1986"/>
      <c r="F1" s="1986"/>
      <c r="G1" s="1986"/>
      <c r="H1" s="1986"/>
      <c r="I1" s="1986"/>
      <c r="J1" s="1986"/>
      <c r="K1" s="1986"/>
      <c r="L1" s="1986"/>
      <c r="M1" s="1986"/>
      <c r="N1" s="1986"/>
      <c r="O1" s="1986"/>
      <c r="P1" s="1986"/>
      <c r="Q1" s="1987"/>
    </row>
    <row r="2" spans="2:19" ht="15" x14ac:dyDescent="0.25">
      <c r="B2" s="1988"/>
      <c r="C2" s="1989"/>
      <c r="D2" s="1989"/>
      <c r="E2" s="1989"/>
      <c r="F2" s="1989"/>
      <c r="G2" s="1989"/>
      <c r="H2" s="1989"/>
      <c r="I2" s="1989"/>
      <c r="J2" s="1989"/>
      <c r="K2" s="1989"/>
      <c r="L2" s="1989"/>
      <c r="M2" s="1989"/>
      <c r="N2" s="1989"/>
      <c r="O2" s="1989"/>
      <c r="P2" s="1989"/>
      <c r="Q2" s="1990"/>
    </row>
    <row r="3" spans="2:19" ht="16.5" thickBot="1" x14ac:dyDescent="0.3">
      <c r="B3" s="1991"/>
      <c r="C3" s="1992"/>
      <c r="D3" s="1992"/>
      <c r="E3" s="1992"/>
      <c r="F3" s="1992"/>
      <c r="G3" s="1992"/>
      <c r="H3" s="1992"/>
      <c r="I3" s="1992"/>
      <c r="J3" s="1992"/>
      <c r="K3" s="1992"/>
      <c r="L3" s="1992"/>
      <c r="M3" s="1992"/>
      <c r="N3" s="1992"/>
      <c r="O3" s="1992"/>
      <c r="P3" s="1992"/>
      <c r="Q3" s="1993"/>
      <c r="R3" s="567"/>
      <c r="S3" s="567"/>
    </row>
    <row r="4" spans="2:19" ht="21.75" thickBot="1" x14ac:dyDescent="0.4">
      <c r="B4" s="2034" t="s">
        <v>3118</v>
      </c>
      <c r="C4" s="2035"/>
      <c r="D4" s="2035"/>
      <c r="E4" s="2035"/>
      <c r="F4" s="2035"/>
      <c r="G4" s="2035"/>
      <c r="H4" s="2035"/>
      <c r="I4" s="2035"/>
      <c r="J4" s="2035"/>
      <c r="K4" s="2035"/>
      <c r="L4" s="2035"/>
      <c r="M4" s="2035"/>
      <c r="N4" s="2035"/>
      <c r="O4" s="2035"/>
      <c r="P4" s="2035"/>
      <c r="Q4" s="2037"/>
      <c r="R4" s="567"/>
      <c r="S4" s="567"/>
    </row>
    <row r="5" spans="2:19" s="569" customFormat="1" ht="16.5" thickBot="1" x14ac:dyDescent="0.3">
      <c r="B5" s="2038"/>
      <c r="C5" s="2038"/>
      <c r="D5" s="2038"/>
      <c r="E5" s="2038"/>
      <c r="F5" s="2038"/>
      <c r="G5" s="2038"/>
      <c r="H5" s="2038"/>
      <c r="I5" s="2038"/>
      <c r="J5" s="2038"/>
      <c r="K5" s="2038"/>
      <c r="L5" s="2038"/>
      <c r="M5" s="2038"/>
      <c r="N5" s="2038"/>
      <c r="O5" s="2038"/>
      <c r="P5" s="2038"/>
      <c r="Q5" s="2038"/>
      <c r="R5" s="568"/>
      <c r="S5" s="568"/>
    </row>
    <row r="6" spans="2:19" ht="18.75" customHeight="1" x14ac:dyDescent="0.25">
      <c r="B6" s="2178" t="s">
        <v>632</v>
      </c>
      <c r="C6" s="2181" t="s">
        <v>138</v>
      </c>
      <c r="D6" s="2182"/>
      <c r="E6" s="2182"/>
      <c r="F6" s="2182"/>
      <c r="G6" s="2183"/>
      <c r="H6" s="2191" t="s">
        <v>566</v>
      </c>
      <c r="I6" s="2182"/>
      <c r="J6" s="2182"/>
      <c r="K6" s="2182"/>
      <c r="L6" s="2192"/>
      <c r="M6" s="2181" t="s">
        <v>660</v>
      </c>
      <c r="N6" s="2182"/>
      <c r="O6" s="2182"/>
      <c r="P6" s="2182"/>
      <c r="Q6" s="2183"/>
      <c r="R6" s="670"/>
    </row>
    <row r="7" spans="2:19" ht="18.75" customHeight="1" x14ac:dyDescent="0.25">
      <c r="B7" s="2189"/>
      <c r="C7" s="2184" t="s">
        <v>633</v>
      </c>
      <c r="D7" s="2061"/>
      <c r="E7" s="2061" t="s">
        <v>634</v>
      </c>
      <c r="F7" s="2061"/>
      <c r="G7" s="2185" t="s">
        <v>137</v>
      </c>
      <c r="H7" s="2068" t="s">
        <v>633</v>
      </c>
      <c r="I7" s="2061"/>
      <c r="J7" s="2061" t="s">
        <v>634</v>
      </c>
      <c r="K7" s="2061"/>
      <c r="L7" s="2067" t="s">
        <v>137</v>
      </c>
      <c r="M7" s="2184" t="s">
        <v>633</v>
      </c>
      <c r="N7" s="2061"/>
      <c r="O7" s="2061" t="s">
        <v>634</v>
      </c>
      <c r="P7" s="2061"/>
      <c r="Q7" s="2176" t="s">
        <v>137</v>
      </c>
      <c r="R7" s="670"/>
    </row>
    <row r="8" spans="2:19" ht="18.75" customHeight="1" thickBot="1" x14ac:dyDescent="0.3">
      <c r="B8" s="2190"/>
      <c r="C8" s="689" t="s">
        <v>586</v>
      </c>
      <c r="D8" s="690" t="s">
        <v>587</v>
      </c>
      <c r="E8" s="690" t="s">
        <v>586</v>
      </c>
      <c r="F8" s="690" t="s">
        <v>587</v>
      </c>
      <c r="G8" s="2193"/>
      <c r="H8" s="691" t="s">
        <v>586</v>
      </c>
      <c r="I8" s="690" t="s">
        <v>587</v>
      </c>
      <c r="J8" s="690" t="s">
        <v>586</v>
      </c>
      <c r="K8" s="690" t="s">
        <v>587</v>
      </c>
      <c r="L8" s="2194"/>
      <c r="M8" s="689" t="s">
        <v>586</v>
      </c>
      <c r="N8" s="690" t="s">
        <v>587</v>
      </c>
      <c r="O8" s="690" t="s">
        <v>586</v>
      </c>
      <c r="P8" s="690" t="s">
        <v>587</v>
      </c>
      <c r="Q8" s="2188"/>
      <c r="R8" s="670"/>
    </row>
    <row r="9" spans="2:19" s="567" customFormat="1" ht="22.5" customHeight="1" thickBot="1" x14ac:dyDescent="0.3">
      <c r="B9" s="692" t="s">
        <v>569</v>
      </c>
      <c r="C9" s="721">
        <f>SUM(C10:C18)</f>
        <v>130</v>
      </c>
      <c r="D9" s="722">
        <f t="shared" ref="D9:Q9" si="0">SUM(D10:D18)</f>
        <v>114</v>
      </c>
      <c r="E9" s="722">
        <f t="shared" si="0"/>
        <v>28</v>
      </c>
      <c r="F9" s="722">
        <f t="shared" si="0"/>
        <v>24</v>
      </c>
      <c r="G9" s="844">
        <f t="shared" si="0"/>
        <v>296</v>
      </c>
      <c r="H9" s="843">
        <f t="shared" si="0"/>
        <v>98</v>
      </c>
      <c r="I9" s="722">
        <f t="shared" si="0"/>
        <v>73</v>
      </c>
      <c r="J9" s="722">
        <f t="shared" si="0"/>
        <v>0</v>
      </c>
      <c r="K9" s="722">
        <f t="shared" si="0"/>
        <v>0</v>
      </c>
      <c r="L9" s="855">
        <f t="shared" si="0"/>
        <v>171</v>
      </c>
      <c r="M9" s="721">
        <f t="shared" si="0"/>
        <v>144</v>
      </c>
      <c r="N9" s="722">
        <f t="shared" si="0"/>
        <v>117</v>
      </c>
      <c r="O9" s="722">
        <f t="shared" si="0"/>
        <v>131</v>
      </c>
      <c r="P9" s="722">
        <f t="shared" si="0"/>
        <v>113</v>
      </c>
      <c r="Q9" s="844">
        <f t="shared" si="0"/>
        <v>505</v>
      </c>
      <c r="R9" s="670"/>
    </row>
    <row r="10" spans="2:19" s="567" customFormat="1" ht="18.75" customHeight="1" x14ac:dyDescent="0.25">
      <c r="B10" s="694" t="s">
        <v>3108</v>
      </c>
      <c r="C10" s="1052"/>
      <c r="D10" s="1029"/>
      <c r="E10" s="1029">
        <v>12</v>
      </c>
      <c r="F10" s="1029">
        <v>13</v>
      </c>
      <c r="G10" s="1059">
        <f>SUM(C10:F10)</f>
        <v>25</v>
      </c>
      <c r="H10" s="643"/>
      <c r="I10" s="1029"/>
      <c r="J10" s="1029"/>
      <c r="K10" s="1029"/>
      <c r="L10" s="1060">
        <f t="shared" ref="L10:L18" si="1">SUM(H10:K10)</f>
        <v>0</v>
      </c>
      <c r="M10" s="1052">
        <v>18</v>
      </c>
      <c r="N10" s="1029">
        <v>15</v>
      </c>
      <c r="O10" s="1029">
        <v>8</v>
      </c>
      <c r="P10" s="1029">
        <v>11</v>
      </c>
      <c r="Q10" s="1059">
        <f t="shared" ref="Q10:Q18" si="2">SUM(M10:P10)</f>
        <v>52</v>
      </c>
      <c r="R10" s="670"/>
    </row>
    <row r="11" spans="2:19" s="567" customFormat="1" ht="18.75" customHeight="1" x14ac:dyDescent="0.25">
      <c r="B11" s="694" t="s">
        <v>3109</v>
      </c>
      <c r="C11" s="1052"/>
      <c r="D11" s="1029"/>
      <c r="E11" s="1029">
        <v>16</v>
      </c>
      <c r="F11" s="1029">
        <v>11</v>
      </c>
      <c r="G11" s="1059">
        <f t="shared" ref="G11:G12" si="3">SUM(C11:F11)</f>
        <v>27</v>
      </c>
      <c r="H11" s="643"/>
      <c r="I11" s="1029"/>
      <c r="J11" s="1029"/>
      <c r="K11" s="1029"/>
      <c r="L11" s="1060">
        <f t="shared" si="1"/>
        <v>0</v>
      </c>
      <c r="M11" s="1052">
        <v>17</v>
      </c>
      <c r="N11" s="1029">
        <v>9</v>
      </c>
      <c r="O11" s="1029">
        <v>13</v>
      </c>
      <c r="P11" s="1029">
        <v>7</v>
      </c>
      <c r="Q11" s="1059">
        <f t="shared" si="2"/>
        <v>46</v>
      </c>
      <c r="R11" s="670"/>
    </row>
    <row r="12" spans="2:19" s="567" customFormat="1" ht="18.75" customHeight="1" x14ac:dyDescent="0.25">
      <c r="B12" s="694" t="s">
        <v>2866</v>
      </c>
      <c r="C12" s="1052">
        <v>25</v>
      </c>
      <c r="D12" s="1029">
        <v>12</v>
      </c>
      <c r="E12" s="1029"/>
      <c r="F12" s="1029"/>
      <c r="G12" s="1059">
        <f t="shared" si="3"/>
        <v>37</v>
      </c>
      <c r="H12" s="643">
        <v>21</v>
      </c>
      <c r="I12" s="1029">
        <v>7</v>
      </c>
      <c r="J12" s="1029"/>
      <c r="K12" s="1029"/>
      <c r="L12" s="1060">
        <f t="shared" si="1"/>
        <v>28</v>
      </c>
      <c r="M12" s="1052">
        <v>20</v>
      </c>
      <c r="N12" s="1029">
        <v>7</v>
      </c>
      <c r="O12" s="1029">
        <v>20</v>
      </c>
      <c r="P12" s="1029">
        <v>7</v>
      </c>
      <c r="Q12" s="1059">
        <f t="shared" si="2"/>
        <v>54</v>
      </c>
      <c r="R12" s="670"/>
    </row>
    <row r="13" spans="2:19" s="567" customFormat="1" ht="31.5" x14ac:dyDescent="0.25">
      <c r="B13" s="695" t="s">
        <v>2867</v>
      </c>
      <c r="C13" s="1053">
        <v>21</v>
      </c>
      <c r="D13" s="638">
        <v>11</v>
      </c>
      <c r="E13" s="638"/>
      <c r="F13" s="638"/>
      <c r="G13" s="1061">
        <f t="shared" ref="G13:G59" si="4">SUM(C13:F13)</f>
        <v>32</v>
      </c>
      <c r="H13" s="631">
        <v>17</v>
      </c>
      <c r="I13" s="638">
        <v>8</v>
      </c>
      <c r="J13" s="638"/>
      <c r="K13" s="638"/>
      <c r="L13" s="1062">
        <f t="shared" si="1"/>
        <v>25</v>
      </c>
      <c r="M13" s="1053">
        <v>17</v>
      </c>
      <c r="N13" s="638">
        <v>8</v>
      </c>
      <c r="O13" s="638">
        <v>18</v>
      </c>
      <c r="P13" s="638">
        <v>10</v>
      </c>
      <c r="Q13" s="1059">
        <f t="shared" si="2"/>
        <v>53</v>
      </c>
      <c r="R13" s="670"/>
    </row>
    <row r="14" spans="2:19" s="567" customFormat="1" ht="18.75" customHeight="1" x14ac:dyDescent="0.25">
      <c r="B14" s="695" t="s">
        <v>2868</v>
      </c>
      <c r="C14" s="1053">
        <v>22</v>
      </c>
      <c r="D14" s="638">
        <v>11</v>
      </c>
      <c r="E14" s="638"/>
      <c r="F14" s="638"/>
      <c r="G14" s="1061">
        <f t="shared" si="4"/>
        <v>33</v>
      </c>
      <c r="H14" s="631">
        <v>17</v>
      </c>
      <c r="I14" s="638">
        <v>9</v>
      </c>
      <c r="J14" s="638"/>
      <c r="K14" s="638"/>
      <c r="L14" s="1062">
        <f t="shared" si="1"/>
        <v>26</v>
      </c>
      <c r="M14" s="1053">
        <v>17</v>
      </c>
      <c r="N14" s="638">
        <v>9</v>
      </c>
      <c r="O14" s="638">
        <v>15</v>
      </c>
      <c r="P14" s="638">
        <v>6</v>
      </c>
      <c r="Q14" s="1061">
        <f t="shared" si="2"/>
        <v>47</v>
      </c>
      <c r="R14" s="670"/>
    </row>
    <row r="15" spans="2:19" s="567" customFormat="1" ht="18.75" customHeight="1" x14ac:dyDescent="0.25">
      <c r="B15" s="695" t="s">
        <v>3110</v>
      </c>
      <c r="C15" s="1053">
        <v>12</v>
      </c>
      <c r="D15" s="638">
        <v>14</v>
      </c>
      <c r="E15" s="638"/>
      <c r="F15" s="638"/>
      <c r="G15" s="1061">
        <f t="shared" si="4"/>
        <v>26</v>
      </c>
      <c r="H15" s="631">
        <v>11</v>
      </c>
      <c r="I15" s="638">
        <v>8</v>
      </c>
      <c r="J15" s="638"/>
      <c r="K15" s="638"/>
      <c r="L15" s="1062">
        <f t="shared" si="1"/>
        <v>19</v>
      </c>
      <c r="M15" s="1053">
        <v>11</v>
      </c>
      <c r="N15" s="638">
        <v>8</v>
      </c>
      <c r="O15" s="638">
        <v>9</v>
      </c>
      <c r="P15" s="638">
        <v>8</v>
      </c>
      <c r="Q15" s="1061">
        <f>SUM(M15:P15)</f>
        <v>36</v>
      </c>
      <c r="R15" s="670"/>
    </row>
    <row r="16" spans="2:19" s="567" customFormat="1" ht="18.75" customHeight="1" x14ac:dyDescent="0.25">
      <c r="B16" s="695" t="s">
        <v>3111</v>
      </c>
      <c r="C16" s="1053">
        <v>23</v>
      </c>
      <c r="D16" s="638">
        <v>16</v>
      </c>
      <c r="E16" s="638"/>
      <c r="F16" s="638"/>
      <c r="G16" s="1061">
        <f t="shared" si="4"/>
        <v>39</v>
      </c>
      <c r="H16" s="631">
        <v>13</v>
      </c>
      <c r="I16" s="638">
        <v>4</v>
      </c>
      <c r="J16" s="638"/>
      <c r="K16" s="638"/>
      <c r="L16" s="1062">
        <f t="shared" si="1"/>
        <v>17</v>
      </c>
      <c r="M16" s="1053">
        <v>12</v>
      </c>
      <c r="N16" s="638">
        <v>4</v>
      </c>
      <c r="O16" s="638">
        <v>17</v>
      </c>
      <c r="P16" s="638">
        <v>11</v>
      </c>
      <c r="Q16" s="1061">
        <f>SUM(M16:P16)</f>
        <v>44</v>
      </c>
      <c r="R16" s="670"/>
    </row>
    <row r="17" spans="2:18" s="567" customFormat="1" ht="18.75" customHeight="1" x14ac:dyDescent="0.25">
      <c r="B17" s="695" t="s">
        <v>3112</v>
      </c>
      <c r="C17" s="1053">
        <v>12</v>
      </c>
      <c r="D17" s="638">
        <v>35</v>
      </c>
      <c r="E17" s="638"/>
      <c r="F17" s="638"/>
      <c r="G17" s="1061">
        <f t="shared" si="4"/>
        <v>47</v>
      </c>
      <c r="H17" s="631">
        <v>8</v>
      </c>
      <c r="I17" s="638">
        <v>25</v>
      </c>
      <c r="J17" s="638"/>
      <c r="K17" s="638"/>
      <c r="L17" s="1062">
        <f t="shared" si="1"/>
        <v>33</v>
      </c>
      <c r="M17" s="1057">
        <v>21</v>
      </c>
      <c r="N17" s="641">
        <v>45</v>
      </c>
      <c r="O17" s="638">
        <v>20</v>
      </c>
      <c r="P17" s="638">
        <v>41</v>
      </c>
      <c r="Q17" s="1061">
        <f t="shared" si="2"/>
        <v>127</v>
      </c>
      <c r="R17" s="670"/>
    </row>
    <row r="18" spans="2:18" s="567" customFormat="1" ht="18.75" customHeight="1" thickBot="1" x14ac:dyDescent="0.3">
      <c r="B18" s="696" t="s">
        <v>3113</v>
      </c>
      <c r="C18" s="1054">
        <v>15</v>
      </c>
      <c r="D18" s="1036">
        <v>15</v>
      </c>
      <c r="E18" s="1036"/>
      <c r="F18" s="1036"/>
      <c r="G18" s="1063">
        <f t="shared" si="4"/>
        <v>30</v>
      </c>
      <c r="H18" s="1055">
        <v>11</v>
      </c>
      <c r="I18" s="1036">
        <v>12</v>
      </c>
      <c r="J18" s="1036"/>
      <c r="K18" s="1036"/>
      <c r="L18" s="1064">
        <f t="shared" si="1"/>
        <v>23</v>
      </c>
      <c r="M18" s="1054">
        <v>11</v>
      </c>
      <c r="N18" s="1036">
        <v>12</v>
      </c>
      <c r="O18" s="1036">
        <v>11</v>
      </c>
      <c r="P18" s="1036">
        <v>12</v>
      </c>
      <c r="Q18" s="1063">
        <f t="shared" si="2"/>
        <v>46</v>
      </c>
      <c r="R18" s="670"/>
    </row>
    <row r="19" spans="2:18" s="567" customFormat="1" ht="18.75" customHeight="1" thickBot="1" x14ac:dyDescent="0.3">
      <c r="B19" s="697" t="s">
        <v>353</v>
      </c>
      <c r="C19" s="721">
        <f t="shared" ref="C19:Q19" si="5">SUM(C20:C33)</f>
        <v>246</v>
      </c>
      <c r="D19" s="722">
        <f t="shared" si="5"/>
        <v>301</v>
      </c>
      <c r="E19" s="722">
        <f t="shared" si="5"/>
        <v>10</v>
      </c>
      <c r="F19" s="722">
        <f t="shared" si="5"/>
        <v>14</v>
      </c>
      <c r="G19" s="844">
        <f t="shared" si="5"/>
        <v>571</v>
      </c>
      <c r="H19" s="843">
        <f t="shared" si="5"/>
        <v>30</v>
      </c>
      <c r="I19" s="722">
        <f t="shared" si="5"/>
        <v>20</v>
      </c>
      <c r="J19" s="722">
        <f t="shared" si="5"/>
        <v>0</v>
      </c>
      <c r="K19" s="722">
        <f t="shared" si="5"/>
        <v>0</v>
      </c>
      <c r="L19" s="855">
        <f t="shared" si="5"/>
        <v>50</v>
      </c>
      <c r="M19" s="721">
        <f t="shared" si="5"/>
        <v>67</v>
      </c>
      <c r="N19" s="722">
        <f t="shared" si="5"/>
        <v>46</v>
      </c>
      <c r="O19" s="722">
        <f t="shared" si="5"/>
        <v>78</v>
      </c>
      <c r="P19" s="722">
        <f t="shared" si="5"/>
        <v>65</v>
      </c>
      <c r="Q19" s="844">
        <f t="shared" si="5"/>
        <v>256</v>
      </c>
      <c r="R19" s="670"/>
    </row>
    <row r="20" spans="2:18" s="567" customFormat="1" ht="31.5" x14ac:dyDescent="0.25">
      <c r="B20" s="694" t="s">
        <v>3115</v>
      </c>
      <c r="C20" s="1052"/>
      <c r="D20" s="1029"/>
      <c r="E20" s="1029"/>
      <c r="F20" s="1029"/>
      <c r="G20" s="1059">
        <f t="shared" si="4"/>
        <v>0</v>
      </c>
      <c r="H20" s="643"/>
      <c r="I20" s="1029"/>
      <c r="J20" s="1029"/>
      <c r="K20" s="1029"/>
      <c r="L20" s="1060" t="s">
        <v>563</v>
      </c>
      <c r="M20" s="1052">
        <v>1</v>
      </c>
      <c r="N20" s="1029">
        <v>1</v>
      </c>
      <c r="O20" s="1029">
        <v>4</v>
      </c>
      <c r="P20" s="1029">
        <v>2</v>
      </c>
      <c r="Q20" s="1059">
        <f t="shared" ref="Q20:Q33" si="6">SUM(M20:P20)</f>
        <v>8</v>
      </c>
      <c r="R20" s="670"/>
    </row>
    <row r="21" spans="2:18" s="567" customFormat="1" ht="31.5" x14ac:dyDescent="0.25">
      <c r="B21" s="694" t="s">
        <v>2951</v>
      </c>
      <c r="C21" s="1052">
        <v>1</v>
      </c>
      <c r="D21" s="1029">
        <v>1</v>
      </c>
      <c r="E21" s="1029">
        <v>3</v>
      </c>
      <c r="F21" s="1029">
        <v>2</v>
      </c>
      <c r="G21" s="1059">
        <f t="shared" si="4"/>
        <v>7</v>
      </c>
      <c r="H21" s="643">
        <v>1</v>
      </c>
      <c r="I21" s="1029">
        <v>1</v>
      </c>
      <c r="J21" s="1029"/>
      <c r="K21" s="1029"/>
      <c r="L21" s="1060">
        <f t="shared" ref="L21:L33" si="7">SUM(H21:K21)</f>
        <v>2</v>
      </c>
      <c r="M21" s="1052">
        <v>4</v>
      </c>
      <c r="N21" s="1029">
        <v>1</v>
      </c>
      <c r="O21" s="1029"/>
      <c r="P21" s="1029"/>
      <c r="Q21" s="1059">
        <f t="shared" si="6"/>
        <v>5</v>
      </c>
      <c r="R21" s="670"/>
    </row>
    <row r="22" spans="2:18" s="567" customFormat="1" ht="31.5" x14ac:dyDescent="0.25">
      <c r="B22" s="694" t="s">
        <v>3116</v>
      </c>
      <c r="C22" s="1052"/>
      <c r="D22" s="1029"/>
      <c r="E22" s="1029"/>
      <c r="F22" s="1029"/>
      <c r="G22" s="1059">
        <f t="shared" si="4"/>
        <v>0</v>
      </c>
      <c r="H22" s="643"/>
      <c r="I22" s="1029"/>
      <c r="J22" s="1029"/>
      <c r="K22" s="1029"/>
      <c r="L22" s="1060">
        <f t="shared" si="7"/>
        <v>0</v>
      </c>
      <c r="M22" s="1052">
        <v>2</v>
      </c>
      <c r="N22" s="1029">
        <v>0</v>
      </c>
      <c r="O22" s="1029"/>
      <c r="P22" s="1029"/>
      <c r="Q22" s="1059">
        <f t="shared" si="6"/>
        <v>2</v>
      </c>
      <c r="R22" s="670"/>
    </row>
    <row r="23" spans="2:18" s="567" customFormat="1" ht="18.75" customHeight="1" x14ac:dyDescent="0.25">
      <c r="B23" s="695" t="s">
        <v>2952</v>
      </c>
      <c r="C23" s="1053">
        <v>17</v>
      </c>
      <c r="D23" s="638">
        <v>14</v>
      </c>
      <c r="E23" s="638"/>
      <c r="F23" s="638"/>
      <c r="G23" s="1061">
        <f t="shared" si="4"/>
        <v>31</v>
      </c>
      <c r="H23" s="631">
        <v>16</v>
      </c>
      <c r="I23" s="638">
        <v>11</v>
      </c>
      <c r="J23" s="638"/>
      <c r="K23" s="638"/>
      <c r="L23" s="1062">
        <f t="shared" si="7"/>
        <v>27</v>
      </c>
      <c r="M23" s="1053">
        <v>18</v>
      </c>
      <c r="N23" s="638">
        <v>11</v>
      </c>
      <c r="O23" s="638">
        <v>35</v>
      </c>
      <c r="P23" s="638">
        <v>22</v>
      </c>
      <c r="Q23" s="1061">
        <f t="shared" si="6"/>
        <v>86</v>
      </c>
      <c r="R23" s="670"/>
    </row>
    <row r="24" spans="2:18" s="567" customFormat="1" ht="18.75" customHeight="1" x14ac:dyDescent="0.25">
      <c r="B24" s="695" t="s">
        <v>2883</v>
      </c>
      <c r="C24" s="1053">
        <v>42</v>
      </c>
      <c r="D24" s="638">
        <v>87</v>
      </c>
      <c r="E24" s="638"/>
      <c r="F24" s="638"/>
      <c r="G24" s="1061">
        <f t="shared" si="4"/>
        <v>129</v>
      </c>
      <c r="H24" s="631">
        <v>1</v>
      </c>
      <c r="I24" s="638">
        <v>3</v>
      </c>
      <c r="J24" s="638"/>
      <c r="K24" s="638"/>
      <c r="L24" s="1062">
        <f t="shared" si="7"/>
        <v>4</v>
      </c>
      <c r="M24" s="1053">
        <v>5</v>
      </c>
      <c r="N24" s="638">
        <v>8</v>
      </c>
      <c r="O24" s="638">
        <v>4</v>
      </c>
      <c r="P24" s="638">
        <v>4</v>
      </c>
      <c r="Q24" s="1061">
        <f t="shared" si="6"/>
        <v>21</v>
      </c>
      <c r="R24" s="670"/>
    </row>
    <row r="25" spans="2:18" s="567" customFormat="1" ht="15.75" x14ac:dyDescent="0.25">
      <c r="B25" s="695" t="s">
        <v>2882</v>
      </c>
      <c r="C25" s="1053">
        <v>22</v>
      </c>
      <c r="D25" s="638">
        <v>52</v>
      </c>
      <c r="E25" s="638"/>
      <c r="F25" s="638"/>
      <c r="G25" s="1061">
        <f t="shared" si="4"/>
        <v>74</v>
      </c>
      <c r="H25" s="631">
        <v>2</v>
      </c>
      <c r="I25" s="638">
        <v>0</v>
      </c>
      <c r="J25" s="638"/>
      <c r="K25" s="638"/>
      <c r="L25" s="1062">
        <f t="shared" si="7"/>
        <v>2</v>
      </c>
      <c r="M25" s="1053">
        <v>4</v>
      </c>
      <c r="N25" s="638">
        <v>5</v>
      </c>
      <c r="O25" s="641">
        <v>3</v>
      </c>
      <c r="P25" s="641">
        <v>5</v>
      </c>
      <c r="Q25" s="1061">
        <f t="shared" si="6"/>
        <v>17</v>
      </c>
      <c r="R25" s="670"/>
    </row>
    <row r="26" spans="2:18" s="567" customFormat="1" ht="18.75" customHeight="1" x14ac:dyDescent="0.25">
      <c r="B26" s="695" t="s">
        <v>2881</v>
      </c>
      <c r="C26" s="1053">
        <v>48</v>
      </c>
      <c r="D26" s="638">
        <v>86</v>
      </c>
      <c r="E26" s="638"/>
      <c r="F26" s="638"/>
      <c r="G26" s="1061">
        <f t="shared" si="4"/>
        <v>134</v>
      </c>
      <c r="H26" s="631">
        <v>1</v>
      </c>
      <c r="I26" s="638">
        <v>3</v>
      </c>
      <c r="J26" s="638"/>
      <c r="K26" s="638"/>
      <c r="L26" s="1062">
        <f t="shared" si="7"/>
        <v>4</v>
      </c>
      <c r="M26" s="1053">
        <v>5</v>
      </c>
      <c r="N26" s="638">
        <v>7</v>
      </c>
      <c r="O26" s="638">
        <v>5</v>
      </c>
      <c r="P26" s="638">
        <v>7</v>
      </c>
      <c r="Q26" s="1061">
        <f t="shared" si="6"/>
        <v>24</v>
      </c>
      <c r="R26" s="670"/>
    </row>
    <row r="27" spans="2:18" s="567" customFormat="1" ht="18.75" customHeight="1" x14ac:dyDescent="0.25">
      <c r="B27" s="695" t="s">
        <v>2879</v>
      </c>
      <c r="C27" s="1053">
        <v>64</v>
      </c>
      <c r="D27" s="638">
        <v>36</v>
      </c>
      <c r="E27" s="638"/>
      <c r="F27" s="638"/>
      <c r="G27" s="1061">
        <f t="shared" si="4"/>
        <v>100</v>
      </c>
      <c r="H27" s="631">
        <v>5</v>
      </c>
      <c r="I27" s="638">
        <v>1</v>
      </c>
      <c r="J27" s="638"/>
      <c r="K27" s="638"/>
      <c r="L27" s="1062">
        <f t="shared" si="7"/>
        <v>6</v>
      </c>
      <c r="M27" s="1053">
        <v>14</v>
      </c>
      <c r="N27" s="638">
        <v>5</v>
      </c>
      <c r="O27" s="638">
        <v>12</v>
      </c>
      <c r="P27" s="638">
        <v>4</v>
      </c>
      <c r="Q27" s="1061">
        <f t="shared" si="6"/>
        <v>35</v>
      </c>
      <c r="R27" s="670"/>
    </row>
    <row r="28" spans="2:18" s="567" customFormat="1" ht="18.75" customHeight="1" x14ac:dyDescent="0.25">
      <c r="B28" s="695" t="s">
        <v>2880</v>
      </c>
      <c r="C28" s="1053">
        <v>49</v>
      </c>
      <c r="D28" s="638">
        <v>23</v>
      </c>
      <c r="E28" s="638"/>
      <c r="F28" s="638"/>
      <c r="G28" s="1061">
        <f t="shared" si="4"/>
        <v>72</v>
      </c>
      <c r="H28" s="631">
        <v>2</v>
      </c>
      <c r="I28" s="638">
        <v>1</v>
      </c>
      <c r="J28" s="638"/>
      <c r="K28" s="638"/>
      <c r="L28" s="1062">
        <f t="shared" si="7"/>
        <v>3</v>
      </c>
      <c r="M28" s="1053">
        <v>5</v>
      </c>
      <c r="N28" s="638">
        <v>3</v>
      </c>
      <c r="O28" s="638">
        <v>5</v>
      </c>
      <c r="P28" s="638">
        <v>3</v>
      </c>
      <c r="Q28" s="1061">
        <f t="shared" si="6"/>
        <v>16</v>
      </c>
      <c r="R28" s="670"/>
    </row>
    <row r="29" spans="2:18" s="567" customFormat="1" ht="18.75" customHeight="1" x14ac:dyDescent="0.25">
      <c r="B29" s="695" t="s">
        <v>2885</v>
      </c>
      <c r="C29" s="1053">
        <v>0</v>
      </c>
      <c r="D29" s="638">
        <v>0</v>
      </c>
      <c r="E29" s="638">
        <v>7</v>
      </c>
      <c r="F29" s="638">
        <v>12</v>
      </c>
      <c r="G29" s="1061">
        <f t="shared" si="4"/>
        <v>19</v>
      </c>
      <c r="H29" s="631">
        <v>0</v>
      </c>
      <c r="I29" s="638">
        <v>0</v>
      </c>
      <c r="J29" s="638"/>
      <c r="K29" s="638"/>
      <c r="L29" s="1062">
        <f t="shared" si="7"/>
        <v>0</v>
      </c>
      <c r="M29" s="1053">
        <v>5</v>
      </c>
      <c r="N29" s="638">
        <v>1</v>
      </c>
      <c r="O29" s="638">
        <v>9</v>
      </c>
      <c r="P29" s="638">
        <v>16</v>
      </c>
      <c r="Q29" s="1061">
        <f t="shared" si="6"/>
        <v>31</v>
      </c>
      <c r="R29" s="670"/>
    </row>
    <row r="30" spans="2:18" s="567" customFormat="1" ht="18.75" customHeight="1" x14ac:dyDescent="0.25">
      <c r="B30" s="695" t="s">
        <v>3117</v>
      </c>
      <c r="C30" s="1053">
        <v>3</v>
      </c>
      <c r="D30" s="638">
        <v>2</v>
      </c>
      <c r="E30" s="638"/>
      <c r="F30" s="638"/>
      <c r="G30" s="1061">
        <f t="shared" si="4"/>
        <v>5</v>
      </c>
      <c r="H30" s="631">
        <v>2</v>
      </c>
      <c r="I30" s="638">
        <v>0</v>
      </c>
      <c r="J30" s="638"/>
      <c r="K30" s="638"/>
      <c r="L30" s="1062">
        <f t="shared" si="7"/>
        <v>2</v>
      </c>
      <c r="M30" s="1053">
        <v>4</v>
      </c>
      <c r="N30" s="638">
        <v>4</v>
      </c>
      <c r="O30" s="638">
        <v>1</v>
      </c>
      <c r="P30" s="638">
        <v>2</v>
      </c>
      <c r="Q30" s="1061">
        <f t="shared" si="6"/>
        <v>11</v>
      </c>
      <c r="R30" s="670"/>
    </row>
    <row r="31" spans="2:18" s="567" customFormat="1" ht="18.75" customHeight="1" x14ac:dyDescent="0.25">
      <c r="B31" s="695" t="s">
        <v>659</v>
      </c>
      <c r="C31" s="1053"/>
      <c r="D31" s="638"/>
      <c r="E31" s="638"/>
      <c r="F31" s="638"/>
      <c r="G31" s="1061">
        <f t="shared" si="4"/>
        <v>0</v>
      </c>
      <c r="H31" s="631"/>
      <c r="I31" s="638"/>
      <c r="J31" s="638"/>
      <c r="K31" s="638"/>
      <c r="L31" s="1062">
        <f t="shared" si="7"/>
        <v>0</v>
      </c>
      <c r="M31" s="1053"/>
      <c r="N31" s="638"/>
      <c r="O31" s="638"/>
      <c r="P31" s="638"/>
      <c r="Q31" s="1061">
        <f t="shared" si="6"/>
        <v>0</v>
      </c>
      <c r="R31" s="670"/>
    </row>
    <row r="32" spans="2:18" s="567" customFormat="1" ht="18.75" customHeight="1" x14ac:dyDescent="0.25">
      <c r="B32" s="695" t="s">
        <v>1974</v>
      </c>
      <c r="C32" s="1053"/>
      <c r="D32" s="638"/>
      <c r="E32" s="638"/>
      <c r="F32" s="638"/>
      <c r="G32" s="1061">
        <f t="shared" si="4"/>
        <v>0</v>
      </c>
      <c r="H32" s="631"/>
      <c r="I32" s="638"/>
      <c r="J32" s="638"/>
      <c r="K32" s="638"/>
      <c r="L32" s="1062">
        <f t="shared" si="7"/>
        <v>0</v>
      </c>
      <c r="M32" s="1053"/>
      <c r="N32" s="638"/>
      <c r="O32" s="638"/>
      <c r="P32" s="638"/>
      <c r="Q32" s="1061">
        <f t="shared" si="6"/>
        <v>0</v>
      </c>
      <c r="R32" s="670"/>
    </row>
    <row r="33" spans="2:18" s="567" customFormat="1" ht="18.75" customHeight="1" thickBot="1" x14ac:dyDescent="0.3">
      <c r="B33" s="696" t="s">
        <v>1975</v>
      </c>
      <c r="C33" s="1054"/>
      <c r="D33" s="1036"/>
      <c r="E33" s="1036"/>
      <c r="F33" s="1036"/>
      <c r="G33" s="1063">
        <f t="shared" si="4"/>
        <v>0</v>
      </c>
      <c r="H33" s="1055"/>
      <c r="I33" s="1036"/>
      <c r="J33" s="1036"/>
      <c r="K33" s="1036"/>
      <c r="L33" s="1064">
        <f t="shared" si="7"/>
        <v>0</v>
      </c>
      <c r="M33" s="1054"/>
      <c r="N33" s="1036"/>
      <c r="O33" s="1036"/>
      <c r="P33" s="1036"/>
      <c r="Q33" s="1063">
        <f t="shared" si="6"/>
        <v>0</v>
      </c>
      <c r="R33" s="670"/>
    </row>
    <row r="34" spans="2:18" s="567" customFormat="1" ht="18.75" customHeight="1" thickBot="1" x14ac:dyDescent="0.3">
      <c r="B34" s="692" t="s">
        <v>200</v>
      </c>
      <c r="C34" s="721">
        <f>SUM(C35:C38)</f>
        <v>12</v>
      </c>
      <c r="D34" s="722">
        <f t="shared" ref="D34:Q34" si="8">SUM(D35:D38)</f>
        <v>25</v>
      </c>
      <c r="E34" s="722">
        <f t="shared" si="8"/>
        <v>7</v>
      </c>
      <c r="F34" s="722">
        <f t="shared" si="8"/>
        <v>6</v>
      </c>
      <c r="G34" s="844">
        <f t="shared" si="8"/>
        <v>50</v>
      </c>
      <c r="H34" s="843">
        <f t="shared" si="8"/>
        <v>10</v>
      </c>
      <c r="I34" s="722">
        <f t="shared" si="8"/>
        <v>19</v>
      </c>
      <c r="J34" s="722">
        <f t="shared" si="8"/>
        <v>0</v>
      </c>
      <c r="K34" s="722">
        <f t="shared" si="8"/>
        <v>0</v>
      </c>
      <c r="L34" s="855">
        <f t="shared" si="8"/>
        <v>29</v>
      </c>
      <c r="M34" s="721">
        <f t="shared" si="8"/>
        <v>41</v>
      </c>
      <c r="N34" s="722">
        <f t="shared" si="8"/>
        <v>41</v>
      </c>
      <c r="O34" s="722">
        <f t="shared" si="8"/>
        <v>31</v>
      </c>
      <c r="P34" s="722">
        <f t="shared" si="8"/>
        <v>36</v>
      </c>
      <c r="Q34" s="844">
        <f t="shared" si="8"/>
        <v>149</v>
      </c>
      <c r="R34" s="670"/>
    </row>
    <row r="35" spans="2:18" s="567" customFormat="1" ht="18.75" customHeight="1" x14ac:dyDescent="0.25">
      <c r="B35" s="694" t="s">
        <v>2877</v>
      </c>
      <c r="C35" s="1052">
        <v>0</v>
      </c>
      <c r="D35" s="1029">
        <v>1</v>
      </c>
      <c r="E35" s="1029"/>
      <c r="F35" s="1029"/>
      <c r="G35" s="1059">
        <f t="shared" si="4"/>
        <v>1</v>
      </c>
      <c r="H35" s="643">
        <v>0</v>
      </c>
      <c r="I35" s="1029">
        <v>0</v>
      </c>
      <c r="J35" s="1029"/>
      <c r="K35" s="1029"/>
      <c r="L35" s="1060">
        <f>SUM(H35:K35)</f>
        <v>0</v>
      </c>
      <c r="M35" s="1052">
        <v>7</v>
      </c>
      <c r="N35" s="1029">
        <v>9</v>
      </c>
      <c r="O35" s="1029">
        <v>7</v>
      </c>
      <c r="P35" s="1029">
        <v>9</v>
      </c>
      <c r="Q35" s="1059">
        <f>SUM(M35:P35)</f>
        <v>32</v>
      </c>
      <c r="R35" s="670"/>
    </row>
    <row r="36" spans="2:18" s="567" customFormat="1" ht="15.75" x14ac:dyDescent="0.25">
      <c r="B36" s="695" t="s">
        <v>2876</v>
      </c>
      <c r="C36" s="1053">
        <v>4</v>
      </c>
      <c r="D36" s="638">
        <v>6</v>
      </c>
      <c r="E36" s="638">
        <v>4</v>
      </c>
      <c r="F36" s="638">
        <v>4</v>
      </c>
      <c r="G36" s="1061">
        <f t="shared" si="4"/>
        <v>18</v>
      </c>
      <c r="H36" s="631">
        <v>3</v>
      </c>
      <c r="I36" s="638">
        <v>4</v>
      </c>
      <c r="J36" s="638"/>
      <c r="K36" s="638"/>
      <c r="L36" s="1062">
        <f>SUM(H36:K36)</f>
        <v>7</v>
      </c>
      <c r="M36" s="1053">
        <v>25</v>
      </c>
      <c r="N36" s="638">
        <v>17</v>
      </c>
      <c r="O36" s="638">
        <v>15</v>
      </c>
      <c r="P36" s="638">
        <v>12</v>
      </c>
      <c r="Q36" s="1061">
        <f>SUM(M36:P36)</f>
        <v>69</v>
      </c>
      <c r="R36" s="670"/>
    </row>
    <row r="37" spans="2:18" s="567" customFormat="1" ht="18.75" customHeight="1" x14ac:dyDescent="0.25">
      <c r="B37" s="695" t="s">
        <v>2878</v>
      </c>
      <c r="C37" s="1053">
        <v>8</v>
      </c>
      <c r="D37" s="638">
        <v>18</v>
      </c>
      <c r="E37" s="638"/>
      <c r="F37" s="638"/>
      <c r="G37" s="1061">
        <f t="shared" si="4"/>
        <v>26</v>
      </c>
      <c r="H37" s="631">
        <v>7</v>
      </c>
      <c r="I37" s="638">
        <v>15</v>
      </c>
      <c r="J37" s="638"/>
      <c r="K37" s="638"/>
      <c r="L37" s="1062">
        <f>SUM(H37:K37)</f>
        <v>22</v>
      </c>
      <c r="M37" s="1053">
        <v>7</v>
      </c>
      <c r="N37" s="638">
        <v>15</v>
      </c>
      <c r="O37" s="638">
        <v>7</v>
      </c>
      <c r="P37" s="638">
        <v>13</v>
      </c>
      <c r="Q37" s="1061">
        <f>SUM(M37:P37)</f>
        <v>42</v>
      </c>
      <c r="R37" s="670"/>
    </row>
    <row r="38" spans="2:18" s="567" customFormat="1" ht="32.25" thickBot="1" x14ac:dyDescent="0.3">
      <c r="B38" s="696" t="s">
        <v>920</v>
      </c>
      <c r="C38" s="1054">
        <v>0</v>
      </c>
      <c r="D38" s="1036">
        <v>0</v>
      </c>
      <c r="E38" s="1036">
        <v>3</v>
      </c>
      <c r="F38" s="1036">
        <v>2</v>
      </c>
      <c r="G38" s="1063">
        <f t="shared" si="4"/>
        <v>5</v>
      </c>
      <c r="H38" s="1055">
        <v>0</v>
      </c>
      <c r="I38" s="1036">
        <v>0</v>
      </c>
      <c r="J38" s="1036"/>
      <c r="K38" s="1036"/>
      <c r="L38" s="1064">
        <f>SUM(H38:K38)</f>
        <v>0</v>
      </c>
      <c r="M38" s="1054">
        <v>2</v>
      </c>
      <c r="N38" s="1036">
        <v>0</v>
      </c>
      <c r="O38" s="1036">
        <v>2</v>
      </c>
      <c r="P38" s="1036">
        <v>2</v>
      </c>
      <c r="Q38" s="1063">
        <f>SUM(M38:P38)</f>
        <v>6</v>
      </c>
      <c r="R38" s="670"/>
    </row>
    <row r="39" spans="2:18" s="567" customFormat="1" ht="18.75" customHeight="1" thickBot="1" x14ac:dyDescent="0.3">
      <c r="B39" s="692" t="s">
        <v>2782</v>
      </c>
      <c r="C39" s="721">
        <f>SUM(C40:C50)</f>
        <v>140</v>
      </c>
      <c r="D39" s="722">
        <f t="shared" ref="D39:Q39" si="9">SUM(D40:D50)</f>
        <v>81</v>
      </c>
      <c r="E39" s="722">
        <f t="shared" si="9"/>
        <v>3</v>
      </c>
      <c r="F39" s="722">
        <f t="shared" si="9"/>
        <v>5</v>
      </c>
      <c r="G39" s="844">
        <f t="shared" si="9"/>
        <v>229</v>
      </c>
      <c r="H39" s="843">
        <f t="shared" si="9"/>
        <v>115</v>
      </c>
      <c r="I39" s="722">
        <f t="shared" si="9"/>
        <v>60</v>
      </c>
      <c r="J39" s="722">
        <f t="shared" si="9"/>
        <v>0</v>
      </c>
      <c r="K39" s="722">
        <f t="shared" si="9"/>
        <v>0</v>
      </c>
      <c r="L39" s="855">
        <f t="shared" si="9"/>
        <v>175</v>
      </c>
      <c r="M39" s="721">
        <f t="shared" si="9"/>
        <v>237</v>
      </c>
      <c r="N39" s="722">
        <f t="shared" si="9"/>
        <v>135</v>
      </c>
      <c r="O39" s="722">
        <f t="shared" si="9"/>
        <v>221</v>
      </c>
      <c r="P39" s="722">
        <f t="shared" si="9"/>
        <v>141</v>
      </c>
      <c r="Q39" s="844">
        <f t="shared" si="9"/>
        <v>734</v>
      </c>
      <c r="R39" s="670"/>
    </row>
    <row r="40" spans="2:18" s="567" customFormat="1" ht="15.75" x14ac:dyDescent="0.25">
      <c r="B40" s="694" t="s">
        <v>3012</v>
      </c>
      <c r="C40" s="1052">
        <v>11</v>
      </c>
      <c r="D40" s="1029">
        <v>3</v>
      </c>
      <c r="E40" s="1029">
        <v>3</v>
      </c>
      <c r="F40" s="1029">
        <v>4</v>
      </c>
      <c r="G40" s="1059">
        <f t="shared" si="4"/>
        <v>21</v>
      </c>
      <c r="H40" s="643">
        <v>11</v>
      </c>
      <c r="I40" s="1029">
        <v>3</v>
      </c>
      <c r="J40" s="1029"/>
      <c r="K40" s="1029"/>
      <c r="L40" s="1060">
        <f t="shared" ref="L40:L51" si="10">SUM(H40:K40)</f>
        <v>14</v>
      </c>
      <c r="M40" s="1052">
        <v>52</v>
      </c>
      <c r="N40" s="1029">
        <v>31</v>
      </c>
      <c r="O40" s="1029">
        <v>55</v>
      </c>
      <c r="P40" s="1029">
        <v>34</v>
      </c>
      <c r="Q40" s="1059">
        <f t="shared" ref="Q40:Q51" si="11">SUM(M40:P40)</f>
        <v>172</v>
      </c>
      <c r="R40" s="670"/>
    </row>
    <row r="41" spans="2:18" s="567" customFormat="1" ht="15.75" x14ac:dyDescent="0.25">
      <c r="B41" s="695" t="s">
        <v>3013</v>
      </c>
      <c r="C41" s="1053">
        <v>17</v>
      </c>
      <c r="D41" s="638">
        <v>14</v>
      </c>
      <c r="E41" s="638"/>
      <c r="F41" s="638"/>
      <c r="G41" s="1061">
        <f t="shared" si="4"/>
        <v>31</v>
      </c>
      <c r="H41" s="631">
        <v>16</v>
      </c>
      <c r="I41" s="638">
        <v>14</v>
      </c>
      <c r="J41" s="638"/>
      <c r="K41" s="638"/>
      <c r="L41" s="1062">
        <f t="shared" si="10"/>
        <v>30</v>
      </c>
      <c r="M41" s="1053">
        <v>17</v>
      </c>
      <c r="N41" s="638">
        <v>16</v>
      </c>
      <c r="O41" s="638">
        <v>17</v>
      </c>
      <c r="P41" s="638">
        <v>17</v>
      </c>
      <c r="Q41" s="1061">
        <f t="shared" si="11"/>
        <v>67</v>
      </c>
      <c r="R41" s="670"/>
    </row>
    <row r="42" spans="2:18" s="567" customFormat="1" ht="47.25" x14ac:dyDescent="0.25">
      <c r="B42" s="695" t="s">
        <v>3015</v>
      </c>
      <c r="C42" s="1053"/>
      <c r="D42" s="638"/>
      <c r="E42" s="638"/>
      <c r="F42" s="638"/>
      <c r="G42" s="1061">
        <f t="shared" si="4"/>
        <v>0</v>
      </c>
      <c r="H42" s="631"/>
      <c r="I42" s="638"/>
      <c r="J42" s="638"/>
      <c r="K42" s="638"/>
      <c r="L42" s="1062">
        <f t="shared" si="10"/>
        <v>0</v>
      </c>
      <c r="M42" s="1053">
        <v>9</v>
      </c>
      <c r="N42" s="638">
        <v>6</v>
      </c>
      <c r="O42" s="638">
        <v>4</v>
      </c>
      <c r="P42" s="638">
        <v>2</v>
      </c>
      <c r="Q42" s="1061">
        <f t="shared" si="11"/>
        <v>21</v>
      </c>
      <c r="R42" s="670"/>
    </row>
    <row r="43" spans="2:18" s="567" customFormat="1" ht="47.25" x14ac:dyDescent="0.25">
      <c r="B43" s="695" t="s">
        <v>3014</v>
      </c>
      <c r="C43" s="1053"/>
      <c r="D43" s="638"/>
      <c r="E43" s="638"/>
      <c r="F43" s="638"/>
      <c r="G43" s="1061">
        <f t="shared" si="4"/>
        <v>0</v>
      </c>
      <c r="H43" s="631"/>
      <c r="I43" s="638"/>
      <c r="J43" s="638"/>
      <c r="K43" s="638"/>
      <c r="L43" s="1062">
        <f t="shared" si="10"/>
        <v>0</v>
      </c>
      <c r="M43" s="1053">
        <v>2</v>
      </c>
      <c r="N43" s="638">
        <v>0</v>
      </c>
      <c r="O43" s="1065"/>
      <c r="P43" s="1065"/>
      <c r="Q43" s="1061">
        <f t="shared" si="11"/>
        <v>2</v>
      </c>
      <c r="R43" s="670"/>
    </row>
    <row r="44" spans="2:18" s="567" customFormat="1" ht="15.75" x14ac:dyDescent="0.25">
      <c r="B44" s="695" t="s">
        <v>3017</v>
      </c>
      <c r="C44" s="1053">
        <v>12</v>
      </c>
      <c r="D44" s="638">
        <v>14</v>
      </c>
      <c r="E44" s="638"/>
      <c r="F44" s="638"/>
      <c r="G44" s="1061">
        <f t="shared" si="4"/>
        <v>26</v>
      </c>
      <c r="H44" s="631">
        <v>6</v>
      </c>
      <c r="I44" s="638">
        <v>11</v>
      </c>
      <c r="J44" s="638"/>
      <c r="K44" s="638"/>
      <c r="L44" s="1062">
        <f t="shared" si="10"/>
        <v>17</v>
      </c>
      <c r="M44" s="1053">
        <v>18</v>
      </c>
      <c r="N44" s="638">
        <v>16</v>
      </c>
      <c r="O44" s="1065">
        <v>12</v>
      </c>
      <c r="P44" s="1065">
        <v>13</v>
      </c>
      <c r="Q44" s="1061">
        <f t="shared" si="11"/>
        <v>59</v>
      </c>
      <c r="R44" s="670"/>
    </row>
    <row r="45" spans="2:18" s="567" customFormat="1" ht="18.75" customHeight="1" x14ac:dyDescent="0.25">
      <c r="B45" s="695" t="s">
        <v>2969</v>
      </c>
      <c r="C45" s="1053"/>
      <c r="D45" s="638"/>
      <c r="E45" s="638">
        <v>0</v>
      </c>
      <c r="F45" s="638">
        <v>1</v>
      </c>
      <c r="G45" s="1061">
        <f t="shared" si="4"/>
        <v>1</v>
      </c>
      <c r="H45" s="631"/>
      <c r="I45" s="638"/>
      <c r="J45" s="638"/>
      <c r="K45" s="638"/>
      <c r="L45" s="1062">
        <f t="shared" si="10"/>
        <v>0</v>
      </c>
      <c r="M45" s="1053">
        <v>1</v>
      </c>
      <c r="N45" s="638">
        <v>19</v>
      </c>
      <c r="O45" s="638">
        <v>1</v>
      </c>
      <c r="P45" s="638">
        <v>20</v>
      </c>
      <c r="Q45" s="1061">
        <f t="shared" si="11"/>
        <v>41</v>
      </c>
      <c r="R45" s="670"/>
    </row>
    <row r="46" spans="2:18" s="567" customFormat="1" ht="18.75" customHeight="1" x14ac:dyDescent="0.25">
      <c r="B46" s="695" t="s">
        <v>3018</v>
      </c>
      <c r="C46" s="1057">
        <v>51</v>
      </c>
      <c r="D46" s="641">
        <v>10</v>
      </c>
      <c r="E46" s="638"/>
      <c r="F46" s="638"/>
      <c r="G46" s="1061">
        <f t="shared" si="4"/>
        <v>61</v>
      </c>
      <c r="H46" s="631">
        <v>46</v>
      </c>
      <c r="I46" s="638">
        <v>9</v>
      </c>
      <c r="J46" s="638"/>
      <c r="K46" s="638"/>
      <c r="L46" s="1062">
        <f t="shared" si="10"/>
        <v>55</v>
      </c>
      <c r="M46" s="1053">
        <v>76</v>
      </c>
      <c r="N46" s="638">
        <v>16</v>
      </c>
      <c r="O46" s="638">
        <v>67</v>
      </c>
      <c r="P46" s="638">
        <v>14</v>
      </c>
      <c r="Q46" s="1061">
        <f t="shared" si="11"/>
        <v>173</v>
      </c>
      <c r="R46" s="670"/>
    </row>
    <row r="47" spans="2:18" s="567" customFormat="1" ht="18.75" customHeight="1" x14ac:dyDescent="0.25">
      <c r="B47" s="695" t="s">
        <v>2971</v>
      </c>
      <c r="C47" s="1053">
        <v>38</v>
      </c>
      <c r="D47" s="638">
        <v>25</v>
      </c>
      <c r="E47" s="638"/>
      <c r="F47" s="638"/>
      <c r="G47" s="1061">
        <f t="shared" si="4"/>
        <v>63</v>
      </c>
      <c r="H47" s="631">
        <v>33</v>
      </c>
      <c r="I47" s="638">
        <v>21</v>
      </c>
      <c r="J47" s="638"/>
      <c r="K47" s="638"/>
      <c r="L47" s="1062">
        <f t="shared" si="10"/>
        <v>54</v>
      </c>
      <c r="M47" s="1053">
        <v>55</v>
      </c>
      <c r="N47" s="638">
        <v>28</v>
      </c>
      <c r="O47" s="638">
        <v>56</v>
      </c>
      <c r="P47" s="638">
        <v>32</v>
      </c>
      <c r="Q47" s="1061">
        <f t="shared" si="11"/>
        <v>171</v>
      </c>
      <c r="R47" s="670"/>
    </row>
    <row r="48" spans="2:18" s="567" customFormat="1" ht="18.75" customHeight="1" x14ac:dyDescent="0.25">
      <c r="B48" s="695" t="s">
        <v>2872</v>
      </c>
      <c r="C48" s="1053">
        <v>11</v>
      </c>
      <c r="D48" s="638">
        <v>15</v>
      </c>
      <c r="E48" s="638"/>
      <c r="F48" s="638"/>
      <c r="G48" s="1061">
        <f t="shared" si="4"/>
        <v>26</v>
      </c>
      <c r="H48" s="631">
        <v>3</v>
      </c>
      <c r="I48" s="638">
        <v>2</v>
      </c>
      <c r="J48" s="638"/>
      <c r="K48" s="638"/>
      <c r="L48" s="1062">
        <f t="shared" si="10"/>
        <v>5</v>
      </c>
      <c r="M48" s="1053">
        <v>7</v>
      </c>
      <c r="N48" s="638">
        <v>3</v>
      </c>
      <c r="O48" s="638">
        <v>9</v>
      </c>
      <c r="P48" s="638">
        <v>9</v>
      </c>
      <c r="Q48" s="1061">
        <f t="shared" si="11"/>
        <v>28</v>
      </c>
      <c r="R48" s="670"/>
    </row>
    <row r="49" spans="2:18" s="567" customFormat="1" ht="15.75" x14ac:dyDescent="0.25">
      <c r="B49" s="695" t="s">
        <v>653</v>
      </c>
      <c r="C49" s="1053"/>
      <c r="D49" s="638"/>
      <c r="E49" s="638"/>
      <c r="F49" s="638"/>
      <c r="G49" s="1061">
        <f t="shared" si="4"/>
        <v>0</v>
      </c>
      <c r="H49" s="631"/>
      <c r="I49" s="638"/>
      <c r="J49" s="638"/>
      <c r="K49" s="638"/>
      <c r="L49" s="1062">
        <f t="shared" si="10"/>
        <v>0</v>
      </c>
      <c r="M49" s="1053"/>
      <c r="N49" s="638"/>
      <c r="O49" s="638"/>
      <c r="P49" s="638"/>
      <c r="Q49" s="1061">
        <f t="shared" si="11"/>
        <v>0</v>
      </c>
      <c r="R49" s="670"/>
    </row>
    <row r="50" spans="2:18" s="567" customFormat="1" ht="15.75" x14ac:dyDescent="0.25">
      <c r="B50" s="695" t="s">
        <v>371</v>
      </c>
      <c r="C50" s="1053"/>
      <c r="D50" s="638"/>
      <c r="E50" s="638"/>
      <c r="F50" s="638"/>
      <c r="G50" s="1061">
        <f t="shared" si="4"/>
        <v>0</v>
      </c>
      <c r="H50" s="631"/>
      <c r="I50" s="638"/>
      <c r="J50" s="638"/>
      <c r="K50" s="638"/>
      <c r="L50" s="1062">
        <f t="shared" si="10"/>
        <v>0</v>
      </c>
      <c r="M50" s="1053"/>
      <c r="N50" s="638"/>
      <c r="O50" s="638"/>
      <c r="P50" s="638"/>
      <c r="Q50" s="1061">
        <f t="shared" si="11"/>
        <v>0</v>
      </c>
      <c r="R50" s="670"/>
    </row>
    <row r="51" spans="2:18" s="567" customFormat="1" ht="16.5" thickBot="1" x14ac:dyDescent="0.3">
      <c r="B51" s="698" t="s">
        <v>662</v>
      </c>
      <c r="C51" s="857">
        <f>C52+C53</f>
        <v>34</v>
      </c>
      <c r="D51" s="857">
        <f t="shared" ref="D51:P51" si="12">D52+D53</f>
        <v>36</v>
      </c>
      <c r="E51" s="857">
        <f t="shared" si="12"/>
        <v>9</v>
      </c>
      <c r="F51" s="857">
        <f t="shared" si="12"/>
        <v>23</v>
      </c>
      <c r="G51" s="1714">
        <f t="shared" si="4"/>
        <v>102</v>
      </c>
      <c r="H51" s="857">
        <f t="shared" si="12"/>
        <v>32</v>
      </c>
      <c r="I51" s="857">
        <f t="shared" ref="I51" si="13">I52+I53</f>
        <v>31</v>
      </c>
      <c r="J51" s="857">
        <f t="shared" ref="J51" si="14">J52+J53</f>
        <v>0</v>
      </c>
      <c r="K51" s="857">
        <f t="shared" ref="K51" si="15">K52+K53</f>
        <v>0</v>
      </c>
      <c r="L51" s="1256">
        <f t="shared" si="10"/>
        <v>63</v>
      </c>
      <c r="M51" s="857">
        <f t="shared" si="12"/>
        <v>50</v>
      </c>
      <c r="N51" s="857">
        <f t="shared" si="12"/>
        <v>60</v>
      </c>
      <c r="O51" s="857">
        <f t="shared" si="12"/>
        <v>49</v>
      </c>
      <c r="P51" s="857">
        <f t="shared" si="12"/>
        <v>65</v>
      </c>
      <c r="Q51" s="1714">
        <f t="shared" si="11"/>
        <v>224</v>
      </c>
      <c r="R51" s="670"/>
    </row>
    <row r="52" spans="2:18" s="567" customFormat="1" ht="15.75" x14ac:dyDescent="0.25">
      <c r="B52" s="1706" t="s">
        <v>3114</v>
      </c>
      <c r="C52" s="1287"/>
      <c r="D52" s="1257"/>
      <c r="E52" s="1257">
        <v>9</v>
      </c>
      <c r="F52" s="1257">
        <v>23</v>
      </c>
      <c r="G52" s="1715">
        <f t="shared" si="4"/>
        <v>32</v>
      </c>
      <c r="H52" s="1708"/>
      <c r="I52" s="1257"/>
      <c r="J52" s="1257"/>
      <c r="K52" s="1257"/>
      <c r="L52" s="1709">
        <f>SUM(H52:K52)</f>
        <v>0</v>
      </c>
      <c r="M52" s="1287">
        <v>9</v>
      </c>
      <c r="N52" s="1257">
        <v>14</v>
      </c>
      <c r="O52" s="1713">
        <v>7</v>
      </c>
      <c r="P52" s="1713">
        <v>21</v>
      </c>
      <c r="Q52" s="1061">
        <f t="shared" ref="Q52:Q57" si="16">SUM(M52:P52)</f>
        <v>51</v>
      </c>
      <c r="R52" s="670"/>
    </row>
    <row r="53" spans="2:18" s="567" customFormat="1" ht="32.25" thickBot="1" x14ac:dyDescent="0.3">
      <c r="B53" s="1712" t="s">
        <v>1962</v>
      </c>
      <c r="C53" s="1054">
        <v>34</v>
      </c>
      <c r="D53" s="1036">
        <v>36</v>
      </c>
      <c r="E53" s="1036"/>
      <c r="F53" s="1036"/>
      <c r="G53" s="1063">
        <f t="shared" si="4"/>
        <v>70</v>
      </c>
      <c r="H53" s="1054">
        <v>32</v>
      </c>
      <c r="I53" s="1036">
        <v>31</v>
      </c>
      <c r="J53" s="1036"/>
      <c r="K53" s="1036"/>
      <c r="L53" s="1063">
        <f>SUM(H53:K53)</f>
        <v>63</v>
      </c>
      <c r="M53" s="1054">
        <v>41</v>
      </c>
      <c r="N53" s="1036">
        <v>46</v>
      </c>
      <c r="O53" s="1072">
        <v>42</v>
      </c>
      <c r="P53" s="1072">
        <v>44</v>
      </c>
      <c r="Q53" s="1707">
        <f t="shared" si="16"/>
        <v>173</v>
      </c>
      <c r="R53" s="670"/>
    </row>
    <row r="54" spans="2:18" s="567" customFormat="1" ht="16.5" thickBot="1" x14ac:dyDescent="0.3">
      <c r="B54" s="692" t="s">
        <v>664</v>
      </c>
      <c r="C54" s="721">
        <f>SUM(C55)</f>
        <v>0</v>
      </c>
      <c r="D54" s="722">
        <f t="shared" ref="D54:P54" si="17">SUM(D55)</f>
        <v>1</v>
      </c>
      <c r="E54" s="722">
        <f t="shared" si="17"/>
        <v>5</v>
      </c>
      <c r="F54" s="722">
        <f t="shared" si="17"/>
        <v>2</v>
      </c>
      <c r="G54" s="844">
        <f t="shared" si="17"/>
        <v>8</v>
      </c>
      <c r="H54" s="843">
        <f t="shared" si="17"/>
        <v>0</v>
      </c>
      <c r="I54" s="722">
        <f t="shared" si="17"/>
        <v>0</v>
      </c>
      <c r="J54" s="722">
        <f t="shared" si="17"/>
        <v>0</v>
      </c>
      <c r="K54" s="722">
        <f t="shared" si="17"/>
        <v>0</v>
      </c>
      <c r="L54" s="855">
        <f t="shared" si="17"/>
        <v>0</v>
      </c>
      <c r="M54" s="721">
        <f t="shared" si="17"/>
        <v>0</v>
      </c>
      <c r="N54" s="722">
        <f t="shared" si="17"/>
        <v>0</v>
      </c>
      <c r="O54" s="722">
        <f t="shared" si="17"/>
        <v>12</v>
      </c>
      <c r="P54" s="722">
        <f t="shared" si="17"/>
        <v>6</v>
      </c>
      <c r="Q54" s="854">
        <f t="shared" si="16"/>
        <v>18</v>
      </c>
      <c r="R54" s="670"/>
    </row>
    <row r="55" spans="2:18" s="567" customFormat="1" ht="18.75" customHeight="1" thickBot="1" x14ac:dyDescent="0.3">
      <c r="B55" s="699" t="s">
        <v>2887</v>
      </c>
      <c r="C55" s="1066">
        <v>0</v>
      </c>
      <c r="D55" s="1047">
        <v>1</v>
      </c>
      <c r="E55" s="1047">
        <v>5</v>
      </c>
      <c r="F55" s="1047">
        <v>2</v>
      </c>
      <c r="G55" s="1067">
        <f t="shared" si="4"/>
        <v>8</v>
      </c>
      <c r="H55" s="1068"/>
      <c r="I55" s="1047"/>
      <c r="J55" s="1047"/>
      <c r="K55" s="1047"/>
      <c r="L55" s="1069">
        <f>SUM(H55:K55)</f>
        <v>0</v>
      </c>
      <c r="M55" s="1066"/>
      <c r="N55" s="1047"/>
      <c r="O55" s="1047">
        <v>12</v>
      </c>
      <c r="P55" s="1047">
        <v>6</v>
      </c>
      <c r="Q55" s="1067">
        <f t="shared" si="16"/>
        <v>18</v>
      </c>
      <c r="R55" s="670"/>
    </row>
    <row r="56" spans="2:18" s="567" customFormat="1" ht="18.75" customHeight="1" thickBot="1" x14ac:dyDescent="0.3">
      <c r="B56" s="1710" t="s">
        <v>2783</v>
      </c>
      <c r="C56" s="1258">
        <f>C57+C58+C59</f>
        <v>28</v>
      </c>
      <c r="D56" s="1258">
        <f t="shared" ref="D56:P56" si="18">D57+D58+D59</f>
        <v>41</v>
      </c>
      <c r="E56" s="1258">
        <f t="shared" si="18"/>
        <v>8</v>
      </c>
      <c r="F56" s="1258">
        <f t="shared" si="18"/>
        <v>11</v>
      </c>
      <c r="G56" s="1258">
        <f t="shared" si="18"/>
        <v>88</v>
      </c>
      <c r="H56" s="1258">
        <f t="shared" si="18"/>
        <v>22</v>
      </c>
      <c r="I56" s="1258">
        <f t="shared" si="18"/>
        <v>33</v>
      </c>
      <c r="J56" s="1258">
        <f t="shared" si="18"/>
        <v>0</v>
      </c>
      <c r="K56" s="1258">
        <f t="shared" si="18"/>
        <v>0</v>
      </c>
      <c r="L56" s="855">
        <f>SUM(H56:K56)</f>
        <v>55</v>
      </c>
      <c r="M56" s="1258">
        <f t="shared" si="18"/>
        <v>29</v>
      </c>
      <c r="N56" s="1258">
        <f t="shared" si="18"/>
        <v>46</v>
      </c>
      <c r="O56" s="1258">
        <f t="shared" si="18"/>
        <v>50</v>
      </c>
      <c r="P56" s="1258">
        <f t="shared" si="18"/>
        <v>60</v>
      </c>
      <c r="Q56" s="844">
        <f t="shared" si="16"/>
        <v>185</v>
      </c>
      <c r="R56" s="670"/>
    </row>
    <row r="57" spans="2:18" s="567" customFormat="1" ht="18.75" customHeight="1" x14ac:dyDescent="0.25">
      <c r="B57" s="1711" t="s">
        <v>2893</v>
      </c>
      <c r="C57" s="631"/>
      <c r="D57" s="638"/>
      <c r="E57" s="638"/>
      <c r="F57" s="638"/>
      <c r="G57" s="1062">
        <f t="shared" si="4"/>
        <v>0</v>
      </c>
      <c r="H57" s="1053"/>
      <c r="I57" s="638"/>
      <c r="J57" s="638"/>
      <c r="K57" s="638"/>
      <c r="L57" s="1062">
        <f>SUM(H57:K57)</f>
        <v>0</v>
      </c>
      <c r="M57" s="1053"/>
      <c r="N57" s="638"/>
      <c r="O57" s="638">
        <v>17</v>
      </c>
      <c r="P57" s="638">
        <v>15</v>
      </c>
      <c r="Q57" s="1061">
        <f t="shared" si="16"/>
        <v>32</v>
      </c>
      <c r="R57" s="670"/>
    </row>
    <row r="58" spans="2:18" s="567" customFormat="1" ht="18.75" customHeight="1" x14ac:dyDescent="0.25">
      <c r="B58" s="1711" t="s">
        <v>2889</v>
      </c>
      <c r="C58" s="631">
        <v>16</v>
      </c>
      <c r="D58" s="638">
        <v>23</v>
      </c>
      <c r="E58" s="638"/>
      <c r="F58" s="638"/>
      <c r="G58" s="1062">
        <f t="shared" si="4"/>
        <v>39</v>
      </c>
      <c r="H58" s="1053">
        <v>12</v>
      </c>
      <c r="I58" s="638">
        <v>20</v>
      </c>
      <c r="J58" s="638"/>
      <c r="K58" s="638"/>
      <c r="L58" s="1062">
        <f t="shared" ref="L58:L59" si="19">SUM(H58:K58)</f>
        <v>32</v>
      </c>
      <c r="M58" s="1053">
        <v>12</v>
      </c>
      <c r="N58" s="638">
        <v>20</v>
      </c>
      <c r="O58" s="638">
        <v>16</v>
      </c>
      <c r="P58" s="638">
        <v>24</v>
      </c>
      <c r="Q58" s="1061">
        <f t="shared" ref="Q58:Q59" si="20">SUM(M58:P58)</f>
        <v>72</v>
      </c>
      <c r="R58" s="670"/>
    </row>
    <row r="59" spans="2:18" s="567" customFormat="1" ht="18.75" customHeight="1" thickBot="1" x14ac:dyDescent="0.3">
      <c r="B59" s="1712" t="s">
        <v>2888</v>
      </c>
      <c r="C59" s="1055">
        <v>12</v>
      </c>
      <c r="D59" s="1036">
        <v>18</v>
      </c>
      <c r="E59" s="1036">
        <v>8</v>
      </c>
      <c r="F59" s="1036">
        <v>11</v>
      </c>
      <c r="G59" s="1062">
        <f t="shared" si="4"/>
        <v>49</v>
      </c>
      <c r="H59" s="1054">
        <v>10</v>
      </c>
      <c r="I59" s="1036">
        <v>13</v>
      </c>
      <c r="J59" s="1036"/>
      <c r="K59" s="1036"/>
      <c r="L59" s="1062">
        <f t="shared" si="19"/>
        <v>23</v>
      </c>
      <c r="M59" s="1054">
        <v>17</v>
      </c>
      <c r="N59" s="1036">
        <v>26</v>
      </c>
      <c r="O59" s="1036">
        <v>17</v>
      </c>
      <c r="P59" s="1036">
        <v>21</v>
      </c>
      <c r="Q59" s="1061">
        <f t="shared" si="20"/>
        <v>81</v>
      </c>
      <c r="R59" s="670"/>
    </row>
    <row r="60" spans="2:18" s="567" customFormat="1" ht="18.75" customHeight="1" x14ac:dyDescent="0.25">
      <c r="B60" s="700" t="s">
        <v>665</v>
      </c>
      <c r="C60" s="839">
        <f t="shared" ref="C60:Q60" si="21">C9+C19+C34+C39+C51+C54+C56</f>
        <v>590</v>
      </c>
      <c r="D60" s="840">
        <f t="shared" si="21"/>
        <v>599</v>
      </c>
      <c r="E60" s="840">
        <f t="shared" si="21"/>
        <v>70</v>
      </c>
      <c r="F60" s="840">
        <f t="shared" si="21"/>
        <v>85</v>
      </c>
      <c r="G60" s="841">
        <f t="shared" si="21"/>
        <v>1344</v>
      </c>
      <c r="H60" s="842">
        <f t="shared" si="21"/>
        <v>307</v>
      </c>
      <c r="I60" s="840">
        <f t="shared" si="21"/>
        <v>236</v>
      </c>
      <c r="J60" s="840">
        <f t="shared" si="21"/>
        <v>0</v>
      </c>
      <c r="K60" s="840">
        <f t="shared" si="21"/>
        <v>0</v>
      </c>
      <c r="L60" s="856">
        <f t="shared" si="21"/>
        <v>543</v>
      </c>
      <c r="M60" s="839">
        <f t="shared" si="21"/>
        <v>568</v>
      </c>
      <c r="N60" s="840">
        <f t="shared" si="21"/>
        <v>445</v>
      </c>
      <c r="O60" s="840">
        <f t="shared" si="21"/>
        <v>572</v>
      </c>
      <c r="P60" s="840">
        <f t="shared" si="21"/>
        <v>486</v>
      </c>
      <c r="Q60" s="841">
        <f t="shared" si="21"/>
        <v>2071</v>
      </c>
      <c r="R60" s="670"/>
    </row>
    <row r="61" spans="2:18" s="567" customFormat="1" ht="18.75" customHeight="1" x14ac:dyDescent="0.25">
      <c r="B61" s="701" t="s">
        <v>666</v>
      </c>
      <c r="C61" s="151">
        <f>C60+'InscrMatricTotal PregradoGenero'!C75</f>
        <v>2873</v>
      </c>
      <c r="D61" s="151">
        <f>D60+'InscrMatricTotal PregradoGenero'!D75</f>
        <v>2739</v>
      </c>
      <c r="E61" s="151">
        <f>E60+'InscrMatricTotal PregradoGenero'!E75</f>
        <v>1423</v>
      </c>
      <c r="F61" s="151">
        <f>F60+'InscrMatricTotal PregradoGenero'!F75</f>
        <v>1510</v>
      </c>
      <c r="G61" s="151">
        <f>G60+'InscrMatricTotal PregradoGenero'!G75</f>
        <v>8340</v>
      </c>
      <c r="H61" s="151">
        <f>H60+'InscrMatricTotal PregradoGenero'!H75</f>
        <v>1285</v>
      </c>
      <c r="I61" s="151">
        <f>I60+'InscrMatricTotal PregradoGenero'!I75</f>
        <v>1129</v>
      </c>
      <c r="J61" s="151">
        <f>J60+'InscrMatricTotal PregradoGenero'!J75</f>
        <v>721</v>
      </c>
      <c r="K61" s="151">
        <f>K60+'InscrMatricTotal PregradoGenero'!K75</f>
        <v>761</v>
      </c>
      <c r="L61" s="151">
        <f>L60+'InscrMatricTotal PregradoGenero'!L75</f>
        <v>3809</v>
      </c>
      <c r="M61" s="151">
        <f>M60+'InscrMatricTotal PregradoGenero'!M75</f>
        <v>6961</v>
      </c>
      <c r="N61" s="151">
        <f>N60+'InscrMatricTotal PregradoGenero'!N75</f>
        <v>6325</v>
      </c>
      <c r="O61" s="151">
        <f>O60+'InscrMatricTotal PregradoGenero'!O75</f>
        <v>7172</v>
      </c>
      <c r="P61" s="151">
        <f>P60+'InscrMatricTotal PregradoGenero'!P75</f>
        <v>6703</v>
      </c>
      <c r="Q61" s="151">
        <f>Q60+'InscrMatricTotal PregradoGenero'!Q75</f>
        <v>27161</v>
      </c>
      <c r="R61" s="670"/>
    </row>
    <row r="62" spans="2:18" ht="11.25" customHeight="1" x14ac:dyDescent="0.25">
      <c r="B62" s="674" t="s">
        <v>648</v>
      </c>
      <c r="C62" s="676"/>
      <c r="D62" s="676"/>
      <c r="E62" s="676"/>
      <c r="F62" s="676"/>
      <c r="G62" s="676"/>
      <c r="H62" s="676"/>
      <c r="I62" s="676"/>
      <c r="J62" s="676"/>
      <c r="K62" s="676"/>
      <c r="L62" s="676"/>
      <c r="M62" s="676"/>
      <c r="N62" s="676"/>
      <c r="O62" s="676"/>
      <c r="P62" s="676"/>
      <c r="Q62" s="676"/>
    </row>
    <row r="63" spans="2:18" ht="11.25" customHeight="1" x14ac:dyDescent="0.25">
      <c r="B63" s="674" t="s">
        <v>649</v>
      </c>
      <c r="C63" s="676"/>
      <c r="D63" s="676"/>
      <c r="E63" s="676"/>
      <c r="F63" s="676"/>
      <c r="G63" s="676"/>
      <c r="H63" s="676"/>
      <c r="I63" s="676"/>
      <c r="J63" s="676"/>
      <c r="K63" s="676"/>
      <c r="L63" s="676"/>
      <c r="M63" s="676"/>
      <c r="N63" s="676"/>
      <c r="O63" s="676"/>
      <c r="P63" s="676"/>
      <c r="Q63" s="676"/>
    </row>
    <row r="64" spans="2:18" ht="15" x14ac:dyDescent="0.25">
      <c r="B64" s="675"/>
      <c r="C64" s="676"/>
      <c r="D64" s="676"/>
      <c r="E64" s="676"/>
      <c r="F64" s="676"/>
      <c r="G64" s="676"/>
      <c r="H64" s="676"/>
      <c r="I64" s="676"/>
      <c r="J64" s="676"/>
      <c r="K64" s="676"/>
      <c r="L64" s="676"/>
      <c r="M64" s="676"/>
      <c r="N64" s="676"/>
      <c r="O64" s="676"/>
      <c r="P64" s="676"/>
      <c r="Q64" s="676"/>
    </row>
  </sheetData>
  <sheetProtection formatCells="0" formatColumns="0" formatRows="0" insertColumns="0" insertRows="0" deleteColumns="0" deleteRows="0" sort="0"/>
  <mergeCells count="16">
    <mergeCell ref="Q7:Q8"/>
    <mergeCell ref="B1:Q3"/>
    <mergeCell ref="B4:Q4"/>
    <mergeCell ref="B5:Q5"/>
    <mergeCell ref="B6:B8"/>
    <mergeCell ref="C6:G6"/>
    <mergeCell ref="H6:L6"/>
    <mergeCell ref="M6:Q6"/>
    <mergeCell ref="C7:D7"/>
    <mergeCell ref="E7:F7"/>
    <mergeCell ref="G7:G8"/>
    <mergeCell ref="H7:I7"/>
    <mergeCell ref="J7:K7"/>
    <mergeCell ref="L7:L8"/>
    <mergeCell ref="M7:N7"/>
    <mergeCell ref="O7:P7"/>
  </mergeCells>
  <pageMargins left="0.7" right="0.7" top="0.75" bottom="0.75" header="0.3" footer="0.3"/>
  <pageSetup paperSize="9" orientation="portrait" r:id="rId1"/>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Hoja68"/>
  <dimension ref="A1:S98"/>
  <sheetViews>
    <sheetView showGridLines="0" zoomScale="85" zoomScaleNormal="85" workbookViewId="0">
      <pane xSplit="2" ySplit="6" topLeftCell="C35" activePane="bottomRight" state="frozen"/>
      <selection activeCell="I25" sqref="I25"/>
      <selection pane="topRight" activeCell="I25" sqref="I25"/>
      <selection pane="bottomLeft" activeCell="I25" sqref="I25"/>
      <selection pane="bottomRight" activeCell="B4" sqref="B4:P4"/>
    </sheetView>
  </sheetViews>
  <sheetFormatPr baseColWidth="10" defaultColWidth="0" defaultRowHeight="0" customHeight="1" zeroHeight="1" x14ac:dyDescent="0.25"/>
  <cols>
    <col min="1" max="1" width="3.5703125" style="566" customWidth="1"/>
    <col min="2" max="2" width="51.85546875" style="566" customWidth="1"/>
    <col min="3" max="3" width="10.5703125" style="566" bestFit="1" customWidth="1"/>
    <col min="4" max="12" width="7.42578125" style="678" customWidth="1"/>
    <col min="13" max="13" width="7.42578125" style="566" customWidth="1"/>
    <col min="14" max="14" width="7.42578125" style="566" bestFit="1" customWidth="1"/>
    <col min="15" max="15" width="7.140625" style="566" customWidth="1"/>
    <col min="16" max="16" width="12.7109375" style="566" customWidth="1"/>
    <col min="17" max="17" width="5" style="566" customWidth="1"/>
    <col min="18" max="19" width="0" style="566" hidden="1" customWidth="1"/>
    <col min="20" max="16384" width="9.140625" style="566" hidden="1"/>
  </cols>
  <sheetData>
    <row r="1" spans="2:18" ht="15" x14ac:dyDescent="0.25">
      <c r="B1" s="1985"/>
      <c r="C1" s="1986"/>
      <c r="D1" s="1986"/>
      <c r="E1" s="1986"/>
      <c r="F1" s="1986"/>
      <c r="G1" s="1986"/>
      <c r="H1" s="1986"/>
      <c r="I1" s="1986"/>
      <c r="J1" s="1986"/>
      <c r="K1" s="1986"/>
      <c r="L1" s="1986"/>
      <c r="M1" s="1986"/>
      <c r="N1" s="1986"/>
      <c r="O1" s="1986"/>
      <c r="P1" s="1987"/>
    </row>
    <row r="2" spans="2:18" ht="15" x14ac:dyDescent="0.25">
      <c r="B2" s="1988"/>
      <c r="C2" s="1989"/>
      <c r="D2" s="1989"/>
      <c r="E2" s="1989"/>
      <c r="F2" s="1989"/>
      <c r="G2" s="1989"/>
      <c r="H2" s="1989"/>
      <c r="I2" s="1989"/>
      <c r="J2" s="1989"/>
      <c r="K2" s="1989"/>
      <c r="L2" s="1989"/>
      <c r="M2" s="1989"/>
      <c r="N2" s="1989"/>
      <c r="O2" s="1989"/>
      <c r="P2" s="1990"/>
    </row>
    <row r="3" spans="2:18" ht="16.5" thickBot="1" x14ac:dyDescent="0.3">
      <c r="B3" s="1991"/>
      <c r="C3" s="1992"/>
      <c r="D3" s="1992"/>
      <c r="E3" s="1992"/>
      <c r="F3" s="1992"/>
      <c r="G3" s="1992"/>
      <c r="H3" s="1992"/>
      <c r="I3" s="1992"/>
      <c r="J3" s="1992"/>
      <c r="K3" s="1992"/>
      <c r="L3" s="1992"/>
      <c r="M3" s="1992"/>
      <c r="N3" s="1992"/>
      <c r="O3" s="1992"/>
      <c r="P3" s="1993"/>
      <c r="Q3" s="567"/>
      <c r="R3" s="567"/>
    </row>
    <row r="4" spans="2:18" ht="21.75" thickBot="1" x14ac:dyDescent="0.4">
      <c r="B4" s="2034" t="s">
        <v>2857</v>
      </c>
      <c r="C4" s="2035"/>
      <c r="D4" s="2035"/>
      <c r="E4" s="2035"/>
      <c r="F4" s="2035"/>
      <c r="G4" s="2035"/>
      <c r="H4" s="2035"/>
      <c r="I4" s="2035"/>
      <c r="J4" s="2035"/>
      <c r="K4" s="2035"/>
      <c r="L4" s="2035"/>
      <c r="M4" s="2035"/>
      <c r="N4" s="2035"/>
      <c r="O4" s="2035"/>
      <c r="P4" s="2037"/>
      <c r="Q4" s="567"/>
      <c r="R4" s="567"/>
    </row>
    <row r="5" spans="2:18" s="569" customFormat="1" ht="15.75" x14ac:dyDescent="0.25">
      <c r="B5" s="2038"/>
      <c r="C5" s="2038"/>
      <c r="D5" s="2038"/>
      <c r="E5" s="2038"/>
      <c r="F5" s="2038"/>
      <c r="G5" s="2038"/>
      <c r="H5" s="2038"/>
      <c r="I5" s="2038"/>
      <c r="J5" s="2038"/>
      <c r="K5" s="2038"/>
      <c r="L5" s="2038"/>
      <c r="M5" s="2038"/>
      <c r="N5" s="2038"/>
      <c r="O5" s="2038"/>
      <c r="P5" s="2038"/>
      <c r="Q5" s="568"/>
      <c r="R5" s="568"/>
    </row>
    <row r="6" spans="2:18" s="666" customFormat="1" ht="32.25" thickBot="1" x14ac:dyDescent="0.3">
      <c r="B6" s="663" t="s">
        <v>667</v>
      </c>
      <c r="C6" s="617" t="s">
        <v>668</v>
      </c>
      <c r="D6" s="664" t="s">
        <v>669</v>
      </c>
      <c r="E6" s="664" t="s">
        <v>670</v>
      </c>
      <c r="F6" s="664" t="s">
        <v>671</v>
      </c>
      <c r="G6" s="664" t="s">
        <v>672</v>
      </c>
      <c r="H6" s="664" t="s">
        <v>673</v>
      </c>
      <c r="I6" s="664" t="s">
        <v>674</v>
      </c>
      <c r="J6" s="664" t="s">
        <v>675</v>
      </c>
      <c r="K6" s="664" t="s">
        <v>676</v>
      </c>
      <c r="L6" s="664" t="s">
        <v>677</v>
      </c>
      <c r="M6" s="617" t="s">
        <v>678</v>
      </c>
      <c r="N6" s="617" t="s">
        <v>679</v>
      </c>
      <c r="O6" s="617" t="s">
        <v>680</v>
      </c>
      <c r="P6" s="617" t="s">
        <v>595</v>
      </c>
      <c r="Q6" s="665"/>
    </row>
    <row r="7" spans="2:18" ht="31.5" x14ac:dyDescent="0.25">
      <c r="B7" s="667" t="s">
        <v>2820</v>
      </c>
      <c r="C7" s="668">
        <v>0</v>
      </c>
      <c r="D7" s="669">
        <v>0</v>
      </c>
      <c r="E7" s="669">
        <v>13</v>
      </c>
      <c r="F7" s="669">
        <v>24</v>
      </c>
      <c r="G7" s="669">
        <v>19</v>
      </c>
      <c r="H7" s="669">
        <v>6</v>
      </c>
      <c r="I7" s="669">
        <v>8</v>
      </c>
      <c r="J7" s="669">
        <v>5</v>
      </c>
      <c r="K7" s="669">
        <v>4</v>
      </c>
      <c r="L7" s="669">
        <v>6</v>
      </c>
      <c r="M7" s="668">
        <v>8</v>
      </c>
      <c r="N7" s="668">
        <v>5</v>
      </c>
      <c r="O7" s="668">
        <v>2</v>
      </c>
      <c r="P7" s="679">
        <f t="shared" ref="P7:P51" si="0">SUM(C7:O7)</f>
        <v>100</v>
      </c>
      <c r="Q7" s="670"/>
    </row>
    <row r="8" spans="2:18" ht="15.75" x14ac:dyDescent="0.25">
      <c r="B8" s="671" t="s">
        <v>2821</v>
      </c>
      <c r="C8" s="672">
        <v>0</v>
      </c>
      <c r="D8" s="673">
        <v>0</v>
      </c>
      <c r="E8" s="673">
        <v>8</v>
      </c>
      <c r="F8" s="673">
        <v>23</v>
      </c>
      <c r="G8" s="673">
        <v>11</v>
      </c>
      <c r="H8" s="673">
        <v>4</v>
      </c>
      <c r="I8" s="673">
        <v>2</v>
      </c>
      <c r="J8" s="673">
        <v>3</v>
      </c>
      <c r="K8" s="673">
        <v>9</v>
      </c>
      <c r="L8" s="673">
        <v>1</v>
      </c>
      <c r="M8" s="672">
        <v>10</v>
      </c>
      <c r="N8" s="672">
        <v>1</v>
      </c>
      <c r="O8" s="672">
        <v>12</v>
      </c>
      <c r="P8" s="151">
        <f t="shared" si="0"/>
        <v>84</v>
      </c>
      <c r="Q8" s="670"/>
    </row>
    <row r="9" spans="2:18" s="567" customFormat="1" ht="18.75" customHeight="1" x14ac:dyDescent="0.25">
      <c r="B9" s="671" t="s">
        <v>2822</v>
      </c>
      <c r="C9" s="672">
        <v>0</v>
      </c>
      <c r="D9" s="673">
        <v>2</v>
      </c>
      <c r="E9" s="673">
        <v>24</v>
      </c>
      <c r="F9" s="673">
        <v>34</v>
      </c>
      <c r="G9" s="673">
        <v>18</v>
      </c>
      <c r="H9" s="673">
        <v>4</v>
      </c>
      <c r="I9" s="673">
        <v>2</v>
      </c>
      <c r="J9" s="673">
        <v>4</v>
      </c>
      <c r="K9" s="673">
        <v>0</v>
      </c>
      <c r="L9" s="673">
        <v>1</v>
      </c>
      <c r="M9" s="672">
        <v>0</v>
      </c>
      <c r="N9" s="672">
        <v>0</v>
      </c>
      <c r="O9" s="672">
        <v>0</v>
      </c>
      <c r="P9" s="151">
        <f t="shared" si="0"/>
        <v>89</v>
      </c>
      <c r="Q9" s="670"/>
    </row>
    <row r="10" spans="2:18" s="567" customFormat="1" ht="15.75" x14ac:dyDescent="0.25">
      <c r="B10" s="671" t="s">
        <v>2823</v>
      </c>
      <c r="C10" s="672">
        <v>0</v>
      </c>
      <c r="D10" s="673">
        <v>0</v>
      </c>
      <c r="E10" s="673">
        <v>30</v>
      </c>
      <c r="F10" s="673">
        <v>29</v>
      </c>
      <c r="G10" s="673">
        <v>12</v>
      </c>
      <c r="H10" s="673">
        <v>2</v>
      </c>
      <c r="I10" s="673">
        <v>5</v>
      </c>
      <c r="J10" s="673">
        <v>0</v>
      </c>
      <c r="K10" s="673">
        <v>2</v>
      </c>
      <c r="L10" s="673">
        <v>0</v>
      </c>
      <c r="M10" s="672">
        <v>0</v>
      </c>
      <c r="N10" s="672">
        <v>0</v>
      </c>
      <c r="O10" s="672">
        <v>2</v>
      </c>
      <c r="P10" s="151">
        <f t="shared" si="0"/>
        <v>82</v>
      </c>
      <c r="Q10" s="670"/>
    </row>
    <row r="11" spans="2:18" s="567" customFormat="1" ht="18.75" customHeight="1" x14ac:dyDescent="0.25">
      <c r="B11" s="671" t="s">
        <v>2824</v>
      </c>
      <c r="C11" s="672">
        <v>0</v>
      </c>
      <c r="D11" s="673">
        <v>2</v>
      </c>
      <c r="E11" s="673">
        <v>40</v>
      </c>
      <c r="F11" s="673">
        <v>65</v>
      </c>
      <c r="G11" s="673">
        <v>40</v>
      </c>
      <c r="H11" s="673">
        <v>14</v>
      </c>
      <c r="I11" s="673">
        <v>13</v>
      </c>
      <c r="J11" s="673">
        <v>7</v>
      </c>
      <c r="K11" s="673">
        <v>3</v>
      </c>
      <c r="L11" s="673">
        <v>3</v>
      </c>
      <c r="M11" s="672">
        <v>3</v>
      </c>
      <c r="N11" s="672">
        <v>1</v>
      </c>
      <c r="O11" s="672">
        <v>3</v>
      </c>
      <c r="P11" s="151">
        <f t="shared" si="0"/>
        <v>194</v>
      </c>
      <c r="Q11" s="670"/>
    </row>
    <row r="12" spans="2:18" s="567" customFormat="1" ht="18.75" customHeight="1" x14ac:dyDescent="0.25">
      <c r="B12" s="671" t="s">
        <v>2825</v>
      </c>
      <c r="C12" s="672">
        <v>0</v>
      </c>
      <c r="D12" s="673">
        <v>0</v>
      </c>
      <c r="E12" s="673">
        <v>0</v>
      </c>
      <c r="F12" s="673">
        <v>0</v>
      </c>
      <c r="G12" s="673">
        <v>0</v>
      </c>
      <c r="H12" s="673">
        <v>0</v>
      </c>
      <c r="I12" s="673">
        <v>0</v>
      </c>
      <c r="J12" s="673">
        <v>0</v>
      </c>
      <c r="K12" s="673">
        <v>0</v>
      </c>
      <c r="L12" s="673">
        <v>0</v>
      </c>
      <c r="M12" s="672">
        <v>0</v>
      </c>
      <c r="N12" s="672">
        <v>0</v>
      </c>
      <c r="O12" s="672">
        <v>3</v>
      </c>
      <c r="P12" s="151">
        <f t="shared" si="0"/>
        <v>3</v>
      </c>
      <c r="Q12" s="670"/>
    </row>
    <row r="13" spans="2:18" s="567" customFormat="1" ht="18.75" customHeight="1" x14ac:dyDescent="0.25">
      <c r="B13" s="671" t="s">
        <v>2826</v>
      </c>
      <c r="C13" s="672">
        <v>0</v>
      </c>
      <c r="D13" s="673">
        <v>0</v>
      </c>
      <c r="E13" s="673">
        <v>8</v>
      </c>
      <c r="F13" s="673">
        <v>22</v>
      </c>
      <c r="G13" s="673">
        <v>9</v>
      </c>
      <c r="H13" s="673">
        <v>2</v>
      </c>
      <c r="I13" s="673">
        <v>1</v>
      </c>
      <c r="J13" s="673">
        <v>3</v>
      </c>
      <c r="K13" s="673">
        <v>1</v>
      </c>
      <c r="L13" s="673">
        <v>1</v>
      </c>
      <c r="M13" s="672">
        <v>0</v>
      </c>
      <c r="N13" s="672">
        <v>0</v>
      </c>
      <c r="O13" s="672">
        <v>4</v>
      </c>
      <c r="P13" s="151">
        <f t="shared" si="0"/>
        <v>51</v>
      </c>
      <c r="Q13" s="670"/>
    </row>
    <row r="14" spans="2:18" s="567" customFormat="1" ht="18.75" customHeight="1" x14ac:dyDescent="0.25">
      <c r="B14" s="671" t="s">
        <v>2827</v>
      </c>
      <c r="C14" s="672">
        <v>0</v>
      </c>
      <c r="D14" s="673">
        <v>0</v>
      </c>
      <c r="E14" s="673">
        <v>6</v>
      </c>
      <c r="F14" s="673">
        <v>8</v>
      </c>
      <c r="G14" s="673">
        <v>6</v>
      </c>
      <c r="H14" s="673">
        <v>5</v>
      </c>
      <c r="I14" s="673">
        <v>3</v>
      </c>
      <c r="J14" s="673">
        <v>4</v>
      </c>
      <c r="K14" s="673">
        <v>2</v>
      </c>
      <c r="L14" s="673">
        <v>2</v>
      </c>
      <c r="M14" s="672">
        <v>6</v>
      </c>
      <c r="N14" s="672">
        <v>1</v>
      </c>
      <c r="O14" s="672">
        <v>2</v>
      </c>
      <c r="P14" s="151">
        <f t="shared" si="0"/>
        <v>45</v>
      </c>
      <c r="Q14" s="670"/>
    </row>
    <row r="15" spans="2:18" s="567" customFormat="1" ht="18.75" customHeight="1" x14ac:dyDescent="0.25">
      <c r="B15" s="671" t="s">
        <v>2828</v>
      </c>
      <c r="C15" s="672">
        <v>0</v>
      </c>
      <c r="D15" s="673">
        <v>0</v>
      </c>
      <c r="E15" s="673">
        <v>2</v>
      </c>
      <c r="F15" s="673">
        <v>9</v>
      </c>
      <c r="G15" s="673">
        <v>9</v>
      </c>
      <c r="H15" s="673">
        <v>5</v>
      </c>
      <c r="I15" s="673">
        <v>3</v>
      </c>
      <c r="J15" s="673">
        <v>3</v>
      </c>
      <c r="K15" s="673">
        <v>3</v>
      </c>
      <c r="L15" s="673">
        <v>7</v>
      </c>
      <c r="M15" s="672">
        <v>11</v>
      </c>
      <c r="N15" s="672">
        <v>1</v>
      </c>
      <c r="O15" s="672">
        <v>2</v>
      </c>
      <c r="P15" s="151">
        <f t="shared" si="0"/>
        <v>55</v>
      </c>
      <c r="Q15" s="670"/>
    </row>
    <row r="16" spans="2:18" s="567" customFormat="1" ht="15.75" x14ac:dyDescent="0.25">
      <c r="B16" s="671" t="s">
        <v>2829</v>
      </c>
      <c r="C16" s="672">
        <v>0</v>
      </c>
      <c r="D16" s="673">
        <v>0</v>
      </c>
      <c r="E16" s="673">
        <v>7</v>
      </c>
      <c r="F16" s="673">
        <v>14</v>
      </c>
      <c r="G16" s="673">
        <v>9</v>
      </c>
      <c r="H16" s="673">
        <v>8</v>
      </c>
      <c r="I16" s="673">
        <v>9</v>
      </c>
      <c r="J16" s="673">
        <v>6</v>
      </c>
      <c r="K16" s="673">
        <v>5</v>
      </c>
      <c r="L16" s="673">
        <v>4</v>
      </c>
      <c r="M16" s="672">
        <v>7</v>
      </c>
      <c r="N16" s="672">
        <v>4</v>
      </c>
      <c r="O16" s="672">
        <v>4</v>
      </c>
      <c r="P16" s="151">
        <f t="shared" si="0"/>
        <v>77</v>
      </c>
      <c r="Q16" s="670"/>
    </row>
    <row r="17" spans="2:17" s="567" customFormat="1" ht="31.5" x14ac:dyDescent="0.25">
      <c r="B17" s="671" t="s">
        <v>2830</v>
      </c>
      <c r="C17" s="672">
        <v>0</v>
      </c>
      <c r="D17" s="673">
        <v>0</v>
      </c>
      <c r="E17" s="673">
        <v>12</v>
      </c>
      <c r="F17" s="673">
        <v>10</v>
      </c>
      <c r="G17" s="673">
        <v>6</v>
      </c>
      <c r="H17" s="673">
        <v>5</v>
      </c>
      <c r="I17" s="673">
        <v>6</v>
      </c>
      <c r="J17" s="673">
        <v>9</v>
      </c>
      <c r="K17" s="673">
        <v>3</v>
      </c>
      <c r="L17" s="673">
        <v>1</v>
      </c>
      <c r="M17" s="672">
        <v>8</v>
      </c>
      <c r="N17" s="672">
        <v>2</v>
      </c>
      <c r="O17" s="672">
        <v>3</v>
      </c>
      <c r="P17" s="151">
        <f t="shared" si="0"/>
        <v>65</v>
      </c>
      <c r="Q17" s="670"/>
    </row>
    <row r="18" spans="2:17" s="567" customFormat="1" ht="18.75" customHeight="1" x14ac:dyDescent="0.25">
      <c r="B18" s="671" t="s">
        <v>2831</v>
      </c>
      <c r="C18" s="672">
        <v>0</v>
      </c>
      <c r="D18" s="673">
        <v>0</v>
      </c>
      <c r="E18" s="673">
        <v>2</v>
      </c>
      <c r="F18" s="673">
        <v>7</v>
      </c>
      <c r="G18" s="673">
        <v>7</v>
      </c>
      <c r="H18" s="673">
        <v>5</v>
      </c>
      <c r="I18" s="673">
        <v>6</v>
      </c>
      <c r="J18" s="673">
        <v>4</v>
      </c>
      <c r="K18" s="673">
        <v>2</v>
      </c>
      <c r="L18" s="673">
        <v>3</v>
      </c>
      <c r="M18" s="672">
        <v>3</v>
      </c>
      <c r="N18" s="672">
        <v>1</v>
      </c>
      <c r="O18" s="672">
        <v>1</v>
      </c>
      <c r="P18" s="151">
        <f t="shared" si="0"/>
        <v>41</v>
      </c>
      <c r="Q18" s="670"/>
    </row>
    <row r="19" spans="2:17" s="567" customFormat="1" ht="18.75" customHeight="1" x14ac:dyDescent="0.25">
      <c r="B19" s="671" t="s">
        <v>2832</v>
      </c>
      <c r="C19" s="672">
        <v>0</v>
      </c>
      <c r="D19" s="673">
        <v>0</v>
      </c>
      <c r="E19" s="673">
        <v>7</v>
      </c>
      <c r="F19" s="673">
        <v>8</v>
      </c>
      <c r="G19" s="673">
        <v>13</v>
      </c>
      <c r="H19" s="673">
        <v>5</v>
      </c>
      <c r="I19" s="673">
        <v>9</v>
      </c>
      <c r="J19" s="673">
        <v>10</v>
      </c>
      <c r="K19" s="673">
        <v>6</v>
      </c>
      <c r="L19" s="673">
        <v>4</v>
      </c>
      <c r="M19" s="672">
        <v>9</v>
      </c>
      <c r="N19" s="672">
        <v>5</v>
      </c>
      <c r="O19" s="672">
        <v>3</v>
      </c>
      <c r="P19" s="151">
        <f t="shared" si="0"/>
        <v>79</v>
      </c>
      <c r="Q19" s="670"/>
    </row>
    <row r="20" spans="2:17" s="567" customFormat="1" ht="18.75" customHeight="1" x14ac:dyDescent="0.25">
      <c r="B20" s="671" t="s">
        <v>2324</v>
      </c>
      <c r="C20" s="672">
        <v>0</v>
      </c>
      <c r="D20" s="673">
        <v>0</v>
      </c>
      <c r="E20" s="673">
        <v>21</v>
      </c>
      <c r="F20" s="673">
        <v>25</v>
      </c>
      <c r="G20" s="673">
        <v>11</v>
      </c>
      <c r="H20" s="673">
        <v>10</v>
      </c>
      <c r="I20" s="673">
        <v>3</v>
      </c>
      <c r="J20" s="673">
        <v>2</v>
      </c>
      <c r="K20" s="673">
        <v>3</v>
      </c>
      <c r="L20" s="673">
        <v>3</v>
      </c>
      <c r="M20" s="672">
        <v>1</v>
      </c>
      <c r="N20" s="672">
        <v>1</v>
      </c>
      <c r="O20" s="672">
        <v>1</v>
      </c>
      <c r="P20" s="151">
        <f t="shared" si="0"/>
        <v>81</v>
      </c>
      <c r="Q20" s="670"/>
    </row>
    <row r="21" spans="2:17" s="567" customFormat="1" ht="18.75" customHeight="1" x14ac:dyDescent="0.25">
      <c r="B21" s="671" t="s">
        <v>2833</v>
      </c>
      <c r="C21" s="672">
        <v>0</v>
      </c>
      <c r="D21" s="673">
        <v>0</v>
      </c>
      <c r="E21" s="673">
        <v>0</v>
      </c>
      <c r="F21" s="673">
        <v>0</v>
      </c>
      <c r="G21" s="673">
        <v>0</v>
      </c>
      <c r="H21" s="673">
        <v>0</v>
      </c>
      <c r="I21" s="673">
        <v>0</v>
      </c>
      <c r="J21" s="673">
        <v>0</v>
      </c>
      <c r="K21" s="673">
        <v>0</v>
      </c>
      <c r="L21" s="673">
        <v>0</v>
      </c>
      <c r="M21" s="672">
        <v>0</v>
      </c>
      <c r="N21" s="672">
        <v>0</v>
      </c>
      <c r="O21" s="672">
        <v>0</v>
      </c>
      <c r="P21" s="151">
        <f t="shared" si="0"/>
        <v>0</v>
      </c>
      <c r="Q21" s="670"/>
    </row>
    <row r="22" spans="2:17" s="567" customFormat="1" ht="18.75" customHeight="1" x14ac:dyDescent="0.25">
      <c r="B22" s="671" t="s">
        <v>2834</v>
      </c>
      <c r="C22" s="672">
        <v>0</v>
      </c>
      <c r="D22" s="673">
        <v>0</v>
      </c>
      <c r="E22" s="673">
        <v>34</v>
      </c>
      <c r="F22" s="673">
        <v>30</v>
      </c>
      <c r="G22" s="673">
        <v>10</v>
      </c>
      <c r="H22" s="673">
        <v>6</v>
      </c>
      <c r="I22" s="673">
        <v>4</v>
      </c>
      <c r="J22" s="673">
        <v>3</v>
      </c>
      <c r="K22" s="673">
        <v>1</v>
      </c>
      <c r="L22" s="673">
        <v>2</v>
      </c>
      <c r="M22" s="672">
        <v>2</v>
      </c>
      <c r="N22" s="672">
        <v>0</v>
      </c>
      <c r="O22" s="672">
        <v>0</v>
      </c>
      <c r="P22" s="151">
        <f t="shared" si="0"/>
        <v>92</v>
      </c>
      <c r="Q22" s="670"/>
    </row>
    <row r="23" spans="2:17" s="567" customFormat="1" ht="18.75" customHeight="1" x14ac:dyDescent="0.25">
      <c r="B23" s="671" t="s">
        <v>2835</v>
      </c>
      <c r="C23" s="672">
        <v>0</v>
      </c>
      <c r="D23" s="673">
        <v>0</v>
      </c>
      <c r="E23" s="673">
        <v>25</v>
      </c>
      <c r="F23" s="673">
        <v>59</v>
      </c>
      <c r="G23" s="673">
        <v>54</v>
      </c>
      <c r="H23" s="673">
        <v>43</v>
      </c>
      <c r="I23" s="673">
        <v>20</v>
      </c>
      <c r="J23" s="673">
        <v>11</v>
      </c>
      <c r="K23" s="673">
        <v>9</v>
      </c>
      <c r="L23" s="673">
        <v>7</v>
      </c>
      <c r="M23" s="672">
        <v>9</v>
      </c>
      <c r="N23" s="672">
        <v>0</v>
      </c>
      <c r="O23" s="672">
        <v>4</v>
      </c>
      <c r="P23" s="151">
        <f t="shared" si="0"/>
        <v>241</v>
      </c>
      <c r="Q23" s="670"/>
    </row>
    <row r="24" spans="2:17" s="567" customFormat="1" ht="18.75" customHeight="1" x14ac:dyDescent="0.25">
      <c r="B24" s="671" t="s">
        <v>2836</v>
      </c>
      <c r="C24" s="672">
        <v>0</v>
      </c>
      <c r="D24" s="673">
        <v>0</v>
      </c>
      <c r="E24" s="673">
        <v>10</v>
      </c>
      <c r="F24" s="673">
        <v>44</v>
      </c>
      <c r="G24" s="673">
        <v>24</v>
      </c>
      <c r="H24" s="673">
        <v>18</v>
      </c>
      <c r="I24" s="673">
        <v>12</v>
      </c>
      <c r="J24" s="673">
        <v>3</v>
      </c>
      <c r="K24" s="673">
        <v>3</v>
      </c>
      <c r="L24" s="673">
        <v>4</v>
      </c>
      <c r="M24" s="672">
        <v>2</v>
      </c>
      <c r="N24" s="672">
        <v>0</v>
      </c>
      <c r="O24" s="672">
        <v>0</v>
      </c>
      <c r="P24" s="151">
        <f t="shared" si="0"/>
        <v>120</v>
      </c>
      <c r="Q24" s="670"/>
    </row>
    <row r="25" spans="2:17" s="567" customFormat="1" ht="18.75" customHeight="1" x14ac:dyDescent="0.25">
      <c r="B25" s="671" t="s">
        <v>2323</v>
      </c>
      <c r="C25" s="672">
        <v>0</v>
      </c>
      <c r="D25" s="673">
        <v>0</v>
      </c>
      <c r="E25" s="673">
        <v>26</v>
      </c>
      <c r="F25" s="673">
        <v>42</v>
      </c>
      <c r="G25" s="673">
        <v>30</v>
      </c>
      <c r="H25" s="673">
        <v>18</v>
      </c>
      <c r="I25" s="673">
        <v>12</v>
      </c>
      <c r="J25" s="673">
        <v>1</v>
      </c>
      <c r="K25" s="673">
        <v>6</v>
      </c>
      <c r="L25" s="673">
        <v>2</v>
      </c>
      <c r="M25" s="672">
        <v>3</v>
      </c>
      <c r="N25" s="672">
        <v>0</v>
      </c>
      <c r="O25" s="672">
        <v>2</v>
      </c>
      <c r="P25" s="151">
        <f t="shared" si="0"/>
        <v>142</v>
      </c>
      <c r="Q25" s="670"/>
    </row>
    <row r="26" spans="2:17" s="567" customFormat="1" ht="18.75" customHeight="1" x14ac:dyDescent="0.25">
      <c r="B26" s="671" t="s">
        <v>2837</v>
      </c>
      <c r="C26" s="672">
        <v>0</v>
      </c>
      <c r="D26" s="673">
        <v>0</v>
      </c>
      <c r="E26" s="673">
        <v>11</v>
      </c>
      <c r="F26" s="673">
        <v>28</v>
      </c>
      <c r="G26" s="673">
        <v>20</v>
      </c>
      <c r="H26" s="673">
        <v>13</v>
      </c>
      <c r="I26" s="673">
        <v>7</v>
      </c>
      <c r="J26" s="673">
        <v>6</v>
      </c>
      <c r="K26" s="673">
        <v>1</v>
      </c>
      <c r="L26" s="673">
        <v>4</v>
      </c>
      <c r="M26" s="672">
        <v>3</v>
      </c>
      <c r="N26" s="672">
        <v>1</v>
      </c>
      <c r="O26" s="672">
        <v>0</v>
      </c>
      <c r="P26" s="151">
        <f t="shared" si="0"/>
        <v>94</v>
      </c>
      <c r="Q26" s="670"/>
    </row>
    <row r="27" spans="2:17" s="567" customFormat="1" ht="18.75" customHeight="1" x14ac:dyDescent="0.25">
      <c r="B27" s="671" t="s">
        <v>2838</v>
      </c>
      <c r="C27" s="672">
        <v>0</v>
      </c>
      <c r="D27" s="673">
        <v>0</v>
      </c>
      <c r="E27" s="673">
        <v>5</v>
      </c>
      <c r="F27" s="673">
        <v>22</v>
      </c>
      <c r="G27" s="673">
        <v>16</v>
      </c>
      <c r="H27" s="673">
        <v>15</v>
      </c>
      <c r="I27" s="673">
        <v>10</v>
      </c>
      <c r="J27" s="673">
        <v>1</v>
      </c>
      <c r="K27" s="673">
        <v>4</v>
      </c>
      <c r="L27" s="673">
        <v>0</v>
      </c>
      <c r="M27" s="672">
        <v>4</v>
      </c>
      <c r="N27" s="672">
        <v>1</v>
      </c>
      <c r="O27" s="672">
        <v>3</v>
      </c>
      <c r="P27" s="151">
        <f t="shared" si="0"/>
        <v>81</v>
      </c>
      <c r="Q27" s="670"/>
    </row>
    <row r="28" spans="2:17" s="567" customFormat="1" ht="18.75" customHeight="1" x14ac:dyDescent="0.25">
      <c r="B28" s="671" t="s">
        <v>2839</v>
      </c>
      <c r="C28" s="672">
        <v>0</v>
      </c>
      <c r="D28" s="673">
        <v>1</v>
      </c>
      <c r="E28" s="673">
        <v>43</v>
      </c>
      <c r="F28" s="673">
        <v>56</v>
      </c>
      <c r="G28" s="673">
        <v>20</v>
      </c>
      <c r="H28" s="673">
        <v>11</v>
      </c>
      <c r="I28" s="673">
        <v>9</v>
      </c>
      <c r="J28" s="673">
        <v>4</v>
      </c>
      <c r="K28" s="673">
        <v>7</v>
      </c>
      <c r="L28" s="673">
        <v>2</v>
      </c>
      <c r="M28" s="672">
        <v>4</v>
      </c>
      <c r="N28" s="672">
        <v>1</v>
      </c>
      <c r="O28" s="672">
        <v>2</v>
      </c>
      <c r="P28" s="151">
        <f t="shared" si="0"/>
        <v>160</v>
      </c>
      <c r="Q28" s="670"/>
    </row>
    <row r="29" spans="2:17" s="567" customFormat="1" ht="18.75" customHeight="1" x14ac:dyDescent="0.25">
      <c r="B29" s="671" t="s">
        <v>2840</v>
      </c>
      <c r="C29" s="672">
        <v>0</v>
      </c>
      <c r="D29" s="673">
        <v>0</v>
      </c>
      <c r="E29" s="673">
        <v>7</v>
      </c>
      <c r="F29" s="673">
        <v>24</v>
      </c>
      <c r="G29" s="673">
        <v>9</v>
      </c>
      <c r="H29" s="673">
        <v>8</v>
      </c>
      <c r="I29" s="673">
        <v>4</v>
      </c>
      <c r="J29" s="673">
        <v>4</v>
      </c>
      <c r="K29" s="673">
        <v>2</v>
      </c>
      <c r="L29" s="673">
        <v>0</v>
      </c>
      <c r="M29" s="672">
        <v>1</v>
      </c>
      <c r="N29" s="672">
        <v>0</v>
      </c>
      <c r="O29" s="672">
        <v>1</v>
      </c>
      <c r="P29" s="151">
        <f t="shared" si="0"/>
        <v>60</v>
      </c>
      <c r="Q29" s="670"/>
    </row>
    <row r="30" spans="2:17" s="567" customFormat="1" ht="18.75" customHeight="1" x14ac:dyDescent="0.25">
      <c r="B30" s="671" t="s">
        <v>2841</v>
      </c>
      <c r="C30" s="672">
        <v>0</v>
      </c>
      <c r="D30" s="673">
        <v>0</v>
      </c>
      <c r="E30" s="673">
        <v>19</v>
      </c>
      <c r="F30" s="673">
        <v>35</v>
      </c>
      <c r="G30" s="673">
        <v>18</v>
      </c>
      <c r="H30" s="673">
        <v>4</v>
      </c>
      <c r="I30" s="673">
        <v>4</v>
      </c>
      <c r="J30" s="673">
        <v>3</v>
      </c>
      <c r="K30" s="673">
        <v>0</v>
      </c>
      <c r="L30" s="673">
        <v>1</v>
      </c>
      <c r="M30" s="672">
        <v>1</v>
      </c>
      <c r="N30" s="672">
        <v>2</v>
      </c>
      <c r="O30" s="672">
        <v>5</v>
      </c>
      <c r="P30" s="151">
        <f t="shared" si="0"/>
        <v>92</v>
      </c>
      <c r="Q30" s="670"/>
    </row>
    <row r="31" spans="2:17" s="567" customFormat="1" ht="15.75" x14ac:dyDescent="0.25">
      <c r="B31" s="671" t="s">
        <v>2842</v>
      </c>
      <c r="C31" s="672">
        <v>0</v>
      </c>
      <c r="D31" s="673">
        <v>1</v>
      </c>
      <c r="E31" s="673">
        <v>30</v>
      </c>
      <c r="F31" s="673">
        <v>50</v>
      </c>
      <c r="G31" s="673">
        <v>14</v>
      </c>
      <c r="H31" s="673">
        <v>3</v>
      </c>
      <c r="I31" s="673">
        <v>2</v>
      </c>
      <c r="J31" s="673">
        <v>0</v>
      </c>
      <c r="K31" s="673">
        <v>1</v>
      </c>
      <c r="L31" s="673">
        <v>1</v>
      </c>
      <c r="M31" s="672">
        <v>0</v>
      </c>
      <c r="N31" s="672">
        <v>0</v>
      </c>
      <c r="O31" s="672">
        <v>0</v>
      </c>
      <c r="P31" s="151">
        <f t="shared" si="0"/>
        <v>102</v>
      </c>
      <c r="Q31" s="670"/>
    </row>
    <row r="32" spans="2:17" s="567" customFormat="1" ht="31.5" x14ac:dyDescent="0.25">
      <c r="B32" s="671" t="s">
        <v>2843</v>
      </c>
      <c r="C32" s="672">
        <v>0</v>
      </c>
      <c r="D32" s="673">
        <v>2</v>
      </c>
      <c r="E32" s="673">
        <v>17</v>
      </c>
      <c r="F32" s="673">
        <v>22</v>
      </c>
      <c r="G32" s="673">
        <v>7</v>
      </c>
      <c r="H32" s="673">
        <v>2</v>
      </c>
      <c r="I32" s="673">
        <v>1</v>
      </c>
      <c r="J32" s="673">
        <v>1</v>
      </c>
      <c r="K32" s="673">
        <v>0</v>
      </c>
      <c r="L32" s="673">
        <v>1</v>
      </c>
      <c r="M32" s="672">
        <v>2</v>
      </c>
      <c r="N32" s="672">
        <v>0</v>
      </c>
      <c r="O32" s="672">
        <v>0</v>
      </c>
      <c r="P32" s="151">
        <f t="shared" si="0"/>
        <v>55</v>
      </c>
      <c r="Q32" s="670"/>
    </row>
    <row r="33" spans="2:17" s="567" customFormat="1" ht="15.75" x14ac:dyDescent="0.25">
      <c r="B33" s="671" t="s">
        <v>2844</v>
      </c>
      <c r="C33" s="672">
        <v>0</v>
      </c>
      <c r="D33" s="673">
        <v>0</v>
      </c>
      <c r="E33" s="673">
        <v>6</v>
      </c>
      <c r="F33" s="673">
        <v>15</v>
      </c>
      <c r="G33" s="673">
        <v>10</v>
      </c>
      <c r="H33" s="673">
        <v>4</v>
      </c>
      <c r="I33" s="673">
        <v>9</v>
      </c>
      <c r="J33" s="673">
        <v>4</v>
      </c>
      <c r="K33" s="673">
        <v>2</v>
      </c>
      <c r="L33" s="673">
        <v>1</v>
      </c>
      <c r="M33" s="672">
        <v>0</v>
      </c>
      <c r="N33" s="672">
        <v>0</v>
      </c>
      <c r="O33" s="672">
        <v>0</v>
      </c>
      <c r="P33" s="151">
        <f t="shared" si="0"/>
        <v>51</v>
      </c>
      <c r="Q33" s="670"/>
    </row>
    <row r="34" spans="2:17" s="567" customFormat="1" ht="18.75" customHeight="1" x14ac:dyDescent="0.25">
      <c r="B34" s="671" t="s">
        <v>2845</v>
      </c>
      <c r="C34" s="672">
        <v>0</v>
      </c>
      <c r="D34" s="673">
        <v>0</v>
      </c>
      <c r="E34" s="673">
        <v>5</v>
      </c>
      <c r="F34" s="673">
        <v>12</v>
      </c>
      <c r="G34" s="673">
        <v>12</v>
      </c>
      <c r="H34" s="673">
        <v>4</v>
      </c>
      <c r="I34" s="673">
        <v>4</v>
      </c>
      <c r="J34" s="673">
        <v>4</v>
      </c>
      <c r="K34" s="673">
        <v>3</v>
      </c>
      <c r="L34" s="673">
        <v>2</v>
      </c>
      <c r="M34" s="672">
        <v>2</v>
      </c>
      <c r="N34" s="672">
        <v>0</v>
      </c>
      <c r="O34" s="672">
        <v>1</v>
      </c>
      <c r="P34" s="151">
        <f t="shared" si="0"/>
        <v>49</v>
      </c>
      <c r="Q34" s="670"/>
    </row>
    <row r="35" spans="2:17" s="567" customFormat="1" ht="18.75" customHeight="1" x14ac:dyDescent="0.25">
      <c r="B35" s="671" t="s">
        <v>2846</v>
      </c>
      <c r="C35" s="672">
        <v>0</v>
      </c>
      <c r="D35" s="673">
        <v>0</v>
      </c>
      <c r="E35" s="673">
        <v>2</v>
      </c>
      <c r="F35" s="673">
        <v>8</v>
      </c>
      <c r="G35" s="673">
        <v>9</v>
      </c>
      <c r="H35" s="673">
        <v>7</v>
      </c>
      <c r="I35" s="673">
        <v>3</v>
      </c>
      <c r="J35" s="673">
        <v>2</v>
      </c>
      <c r="K35" s="673">
        <v>1</v>
      </c>
      <c r="L35" s="673">
        <v>4</v>
      </c>
      <c r="M35" s="672">
        <v>4</v>
      </c>
      <c r="N35" s="672">
        <v>2</v>
      </c>
      <c r="O35" s="672">
        <v>0</v>
      </c>
      <c r="P35" s="151">
        <f t="shared" si="0"/>
        <v>42</v>
      </c>
      <c r="Q35" s="670"/>
    </row>
    <row r="36" spans="2:17" s="567" customFormat="1" ht="18.75" customHeight="1" x14ac:dyDescent="0.25">
      <c r="B36" s="671" t="s">
        <v>2847</v>
      </c>
      <c r="C36" s="672">
        <v>0</v>
      </c>
      <c r="D36" s="673">
        <v>2</v>
      </c>
      <c r="E36" s="673">
        <v>36</v>
      </c>
      <c r="F36" s="673">
        <v>55</v>
      </c>
      <c r="G36" s="673">
        <v>19</v>
      </c>
      <c r="H36" s="673">
        <v>6</v>
      </c>
      <c r="I36" s="673">
        <v>9</v>
      </c>
      <c r="J36" s="673">
        <v>8</v>
      </c>
      <c r="K36" s="673">
        <v>4</v>
      </c>
      <c r="L36" s="673">
        <v>1</v>
      </c>
      <c r="M36" s="672">
        <v>4</v>
      </c>
      <c r="N36" s="672">
        <v>0</v>
      </c>
      <c r="O36" s="672">
        <v>1</v>
      </c>
      <c r="P36" s="1661">
        <f t="shared" si="0"/>
        <v>145</v>
      </c>
      <c r="Q36" s="670"/>
    </row>
    <row r="37" spans="2:17" s="567" customFormat="1" ht="18.75" customHeight="1" x14ac:dyDescent="0.25">
      <c r="B37" s="671" t="s">
        <v>2848</v>
      </c>
      <c r="C37" s="672">
        <v>0</v>
      </c>
      <c r="D37" s="673">
        <v>2</v>
      </c>
      <c r="E37" s="673">
        <v>46</v>
      </c>
      <c r="F37" s="673">
        <v>67</v>
      </c>
      <c r="G37" s="673">
        <v>20</v>
      </c>
      <c r="H37" s="673">
        <v>6</v>
      </c>
      <c r="I37" s="673">
        <v>6</v>
      </c>
      <c r="J37" s="673">
        <v>5</v>
      </c>
      <c r="K37" s="673">
        <v>3</v>
      </c>
      <c r="L37" s="673">
        <v>3</v>
      </c>
      <c r="M37" s="672">
        <v>5</v>
      </c>
      <c r="N37" s="672">
        <v>1</v>
      </c>
      <c r="O37" s="672">
        <v>4</v>
      </c>
      <c r="P37" s="1661">
        <f t="shared" si="0"/>
        <v>168</v>
      </c>
      <c r="Q37" s="670"/>
    </row>
    <row r="38" spans="2:17" s="567" customFormat="1" ht="18.75" customHeight="1" x14ac:dyDescent="0.25">
      <c r="B38" s="671" t="s">
        <v>2849</v>
      </c>
      <c r="C38" s="672">
        <v>0</v>
      </c>
      <c r="D38" s="673">
        <v>0</v>
      </c>
      <c r="E38" s="673">
        <v>14</v>
      </c>
      <c r="F38" s="673">
        <v>23</v>
      </c>
      <c r="G38" s="673">
        <v>11</v>
      </c>
      <c r="H38" s="673">
        <v>3</v>
      </c>
      <c r="I38" s="673">
        <v>3</v>
      </c>
      <c r="J38" s="673">
        <v>2</v>
      </c>
      <c r="K38" s="673">
        <v>2</v>
      </c>
      <c r="L38" s="673">
        <v>0</v>
      </c>
      <c r="M38" s="672">
        <v>0</v>
      </c>
      <c r="N38" s="672">
        <v>1</v>
      </c>
      <c r="O38" s="672">
        <v>1</v>
      </c>
      <c r="P38" s="1661">
        <f t="shared" si="0"/>
        <v>60</v>
      </c>
      <c r="Q38" s="670"/>
    </row>
    <row r="39" spans="2:17" s="567" customFormat="1" ht="18.75" customHeight="1" x14ac:dyDescent="0.25">
      <c r="B39" s="671" t="s">
        <v>2850</v>
      </c>
      <c r="C39" s="672">
        <v>0</v>
      </c>
      <c r="D39" s="673">
        <v>1</v>
      </c>
      <c r="E39" s="673">
        <v>20</v>
      </c>
      <c r="F39" s="673">
        <v>28</v>
      </c>
      <c r="G39" s="673">
        <v>19</v>
      </c>
      <c r="H39" s="673">
        <v>5</v>
      </c>
      <c r="I39" s="673">
        <v>7</v>
      </c>
      <c r="J39" s="673">
        <v>1</v>
      </c>
      <c r="K39" s="673">
        <v>0</v>
      </c>
      <c r="L39" s="673">
        <v>1</v>
      </c>
      <c r="M39" s="672">
        <v>3</v>
      </c>
      <c r="N39" s="672">
        <v>1</v>
      </c>
      <c r="O39" s="672">
        <v>1</v>
      </c>
      <c r="P39" s="1661">
        <f t="shared" si="0"/>
        <v>87</v>
      </c>
      <c r="Q39" s="670"/>
    </row>
    <row r="40" spans="2:17" s="567" customFormat="1" ht="18.75" customHeight="1" x14ac:dyDescent="0.25">
      <c r="B40" s="671" t="s">
        <v>2851</v>
      </c>
      <c r="C40" s="672">
        <v>0</v>
      </c>
      <c r="D40" s="673">
        <v>0</v>
      </c>
      <c r="E40" s="673">
        <v>15</v>
      </c>
      <c r="F40" s="673">
        <v>15</v>
      </c>
      <c r="G40" s="673">
        <v>6</v>
      </c>
      <c r="H40" s="673">
        <v>2</v>
      </c>
      <c r="I40" s="673">
        <v>5</v>
      </c>
      <c r="J40" s="673">
        <v>1</v>
      </c>
      <c r="K40" s="673">
        <v>0</v>
      </c>
      <c r="L40" s="673">
        <v>1</v>
      </c>
      <c r="M40" s="672">
        <v>0</v>
      </c>
      <c r="N40" s="672">
        <v>0</v>
      </c>
      <c r="O40" s="672">
        <v>0</v>
      </c>
      <c r="P40" s="151">
        <f t="shared" si="0"/>
        <v>45</v>
      </c>
      <c r="Q40" s="670"/>
    </row>
    <row r="41" spans="2:17" s="567" customFormat="1" ht="18.75" customHeight="1" x14ac:dyDescent="0.25">
      <c r="B41" s="671" t="s">
        <v>574</v>
      </c>
      <c r="C41" s="672">
        <v>0</v>
      </c>
      <c r="D41" s="673">
        <v>0</v>
      </c>
      <c r="E41" s="673">
        <v>21</v>
      </c>
      <c r="F41" s="673">
        <v>18</v>
      </c>
      <c r="G41" s="673">
        <v>13</v>
      </c>
      <c r="H41" s="673">
        <v>6</v>
      </c>
      <c r="I41" s="673">
        <v>2</v>
      </c>
      <c r="J41" s="673">
        <v>1</v>
      </c>
      <c r="K41" s="673">
        <v>1</v>
      </c>
      <c r="L41" s="673">
        <v>2</v>
      </c>
      <c r="M41" s="672">
        <v>2</v>
      </c>
      <c r="N41" s="672">
        <v>0</v>
      </c>
      <c r="O41" s="672">
        <v>0</v>
      </c>
      <c r="P41" s="151">
        <f t="shared" si="0"/>
        <v>66</v>
      </c>
      <c r="Q41" s="670"/>
    </row>
    <row r="42" spans="2:17" s="567" customFormat="1" ht="18.75" customHeight="1" x14ac:dyDescent="0.25">
      <c r="B42" s="671" t="s">
        <v>2852</v>
      </c>
      <c r="C42" s="672">
        <v>0</v>
      </c>
      <c r="D42" s="673">
        <v>2</v>
      </c>
      <c r="E42" s="673">
        <v>26</v>
      </c>
      <c r="F42" s="673">
        <v>34</v>
      </c>
      <c r="G42" s="673">
        <v>12</v>
      </c>
      <c r="H42" s="673">
        <v>8</v>
      </c>
      <c r="I42" s="673">
        <v>4</v>
      </c>
      <c r="J42" s="673">
        <v>1</v>
      </c>
      <c r="K42" s="673">
        <v>0</v>
      </c>
      <c r="L42" s="673">
        <v>0</v>
      </c>
      <c r="M42" s="672">
        <v>2</v>
      </c>
      <c r="N42" s="672">
        <v>0</v>
      </c>
      <c r="O42" s="672">
        <v>1</v>
      </c>
      <c r="P42" s="151">
        <f t="shared" si="0"/>
        <v>90</v>
      </c>
      <c r="Q42" s="670"/>
    </row>
    <row r="43" spans="2:17" s="567" customFormat="1" ht="15" customHeight="1" x14ac:dyDescent="0.25">
      <c r="B43" s="671" t="s">
        <v>2321</v>
      </c>
      <c r="C43" s="672">
        <v>0</v>
      </c>
      <c r="D43" s="673">
        <v>0</v>
      </c>
      <c r="E43" s="673">
        <v>48</v>
      </c>
      <c r="F43" s="673">
        <v>53</v>
      </c>
      <c r="G43" s="673">
        <v>28</v>
      </c>
      <c r="H43" s="673">
        <v>11</v>
      </c>
      <c r="I43" s="673">
        <v>7</v>
      </c>
      <c r="J43" s="673">
        <v>1</v>
      </c>
      <c r="K43" s="673">
        <v>3</v>
      </c>
      <c r="L43" s="673">
        <v>2</v>
      </c>
      <c r="M43" s="672">
        <v>2</v>
      </c>
      <c r="N43" s="672">
        <v>0</v>
      </c>
      <c r="O43" s="672">
        <v>2</v>
      </c>
      <c r="P43" s="151">
        <f t="shared" si="0"/>
        <v>157</v>
      </c>
      <c r="Q43" s="670"/>
    </row>
    <row r="44" spans="2:17" s="567" customFormat="1" ht="18.75" customHeight="1" x14ac:dyDescent="0.25">
      <c r="B44" s="671" t="s">
        <v>2322</v>
      </c>
      <c r="C44" s="672">
        <v>1</v>
      </c>
      <c r="D44" s="673">
        <v>3</v>
      </c>
      <c r="E44" s="673">
        <v>101</v>
      </c>
      <c r="F44" s="673">
        <v>122</v>
      </c>
      <c r="G44" s="673">
        <v>53</v>
      </c>
      <c r="H44" s="673">
        <v>29</v>
      </c>
      <c r="I44" s="673">
        <v>11</v>
      </c>
      <c r="J44" s="673">
        <v>11</v>
      </c>
      <c r="K44" s="673">
        <v>7</v>
      </c>
      <c r="L44" s="673">
        <v>3</v>
      </c>
      <c r="M44" s="672">
        <v>3</v>
      </c>
      <c r="N44" s="672">
        <v>4</v>
      </c>
      <c r="O44" s="672">
        <v>3</v>
      </c>
      <c r="P44" s="151">
        <f t="shared" si="0"/>
        <v>351</v>
      </c>
      <c r="Q44" s="670"/>
    </row>
    <row r="45" spans="2:17" s="567" customFormat="1" ht="18.75" customHeight="1" x14ac:dyDescent="0.25">
      <c r="B45" s="671" t="s">
        <v>2853</v>
      </c>
      <c r="C45" s="672">
        <v>0</v>
      </c>
      <c r="D45" s="673">
        <v>0</v>
      </c>
      <c r="E45" s="673">
        <v>12</v>
      </c>
      <c r="F45" s="673">
        <v>22</v>
      </c>
      <c r="G45" s="673">
        <v>12</v>
      </c>
      <c r="H45" s="673">
        <v>6</v>
      </c>
      <c r="I45" s="673">
        <v>3</v>
      </c>
      <c r="J45" s="673">
        <v>1</v>
      </c>
      <c r="K45" s="673">
        <v>0</v>
      </c>
      <c r="L45" s="673">
        <v>0</v>
      </c>
      <c r="M45" s="672">
        <v>2</v>
      </c>
      <c r="N45" s="672">
        <v>0</v>
      </c>
      <c r="O45" s="672">
        <v>1</v>
      </c>
      <c r="P45" s="151">
        <f t="shared" si="0"/>
        <v>59</v>
      </c>
      <c r="Q45" s="670"/>
    </row>
    <row r="46" spans="2:17" s="567" customFormat="1" ht="15.75" x14ac:dyDescent="0.25">
      <c r="B46" s="671" t="s">
        <v>2854</v>
      </c>
      <c r="C46" s="672">
        <v>0</v>
      </c>
      <c r="D46" s="673">
        <v>0</v>
      </c>
      <c r="E46" s="673">
        <v>31</v>
      </c>
      <c r="F46" s="673">
        <v>44</v>
      </c>
      <c r="G46" s="673">
        <v>23</v>
      </c>
      <c r="H46" s="673">
        <v>9</v>
      </c>
      <c r="I46" s="673">
        <v>6</v>
      </c>
      <c r="J46" s="673">
        <v>5</v>
      </c>
      <c r="K46" s="673">
        <v>2</v>
      </c>
      <c r="L46" s="673">
        <v>0</v>
      </c>
      <c r="M46" s="672">
        <v>4</v>
      </c>
      <c r="N46" s="672">
        <v>1</v>
      </c>
      <c r="O46" s="672">
        <v>1</v>
      </c>
      <c r="P46" s="151">
        <f t="shared" si="0"/>
        <v>126</v>
      </c>
      <c r="Q46" s="670"/>
    </row>
    <row r="47" spans="2:17" s="567" customFormat="1" ht="18.75" customHeight="1" x14ac:dyDescent="0.25">
      <c r="B47" s="671" t="s">
        <v>2855</v>
      </c>
      <c r="C47" s="672">
        <v>0</v>
      </c>
      <c r="D47" s="673">
        <v>0</v>
      </c>
      <c r="E47" s="673">
        <v>6</v>
      </c>
      <c r="F47" s="673">
        <v>17</v>
      </c>
      <c r="G47" s="673">
        <v>9</v>
      </c>
      <c r="H47" s="673">
        <v>7</v>
      </c>
      <c r="I47" s="673">
        <v>2</v>
      </c>
      <c r="J47" s="673">
        <v>2</v>
      </c>
      <c r="K47" s="673">
        <v>2</v>
      </c>
      <c r="L47" s="673">
        <v>0</v>
      </c>
      <c r="M47" s="672">
        <v>3</v>
      </c>
      <c r="N47" s="672">
        <v>0</v>
      </c>
      <c r="O47" s="672">
        <v>2</v>
      </c>
      <c r="P47" s="151">
        <f t="shared" si="0"/>
        <v>50</v>
      </c>
      <c r="Q47" s="670"/>
    </row>
    <row r="48" spans="2:17" s="567" customFormat="1" ht="15.75" x14ac:dyDescent="0.25">
      <c r="B48" s="671" t="s">
        <v>578</v>
      </c>
      <c r="C48" s="672">
        <v>0</v>
      </c>
      <c r="D48" s="673">
        <v>3</v>
      </c>
      <c r="E48" s="673">
        <v>59</v>
      </c>
      <c r="F48" s="673">
        <v>77</v>
      </c>
      <c r="G48" s="673">
        <v>17</v>
      </c>
      <c r="H48" s="673">
        <v>11</v>
      </c>
      <c r="I48" s="673">
        <v>5</v>
      </c>
      <c r="J48" s="673">
        <v>2</v>
      </c>
      <c r="K48" s="673">
        <v>0</v>
      </c>
      <c r="L48" s="673">
        <v>1</v>
      </c>
      <c r="M48" s="672">
        <v>3</v>
      </c>
      <c r="N48" s="672">
        <v>2</v>
      </c>
      <c r="O48" s="672">
        <v>7</v>
      </c>
      <c r="P48" s="151">
        <f t="shared" si="0"/>
        <v>187</v>
      </c>
      <c r="Q48" s="670"/>
    </row>
    <row r="49" spans="2:17" s="567" customFormat="1" ht="18.75" customHeight="1" x14ac:dyDescent="0.25">
      <c r="B49" s="671" t="s">
        <v>2856</v>
      </c>
      <c r="C49" s="672">
        <v>1</v>
      </c>
      <c r="D49" s="673">
        <v>1</v>
      </c>
      <c r="E49" s="673">
        <v>38</v>
      </c>
      <c r="F49" s="673">
        <v>55</v>
      </c>
      <c r="G49" s="673">
        <v>41</v>
      </c>
      <c r="H49" s="673">
        <v>18</v>
      </c>
      <c r="I49" s="673">
        <v>7</v>
      </c>
      <c r="J49" s="673">
        <v>6</v>
      </c>
      <c r="K49" s="673">
        <v>1</v>
      </c>
      <c r="L49" s="673">
        <v>3</v>
      </c>
      <c r="M49" s="672">
        <v>4</v>
      </c>
      <c r="N49" s="672">
        <v>1</v>
      </c>
      <c r="O49" s="672">
        <v>9</v>
      </c>
      <c r="P49" s="151">
        <f t="shared" si="0"/>
        <v>185</v>
      </c>
      <c r="Q49" s="670"/>
    </row>
    <row r="50" spans="2:17" s="567" customFormat="1" ht="18.75" customHeight="1" x14ac:dyDescent="0.25">
      <c r="B50" s="671" t="s">
        <v>580</v>
      </c>
      <c r="C50" s="672">
        <v>0</v>
      </c>
      <c r="D50" s="673">
        <v>0</v>
      </c>
      <c r="E50" s="673">
        <v>23</v>
      </c>
      <c r="F50" s="673">
        <v>39</v>
      </c>
      <c r="G50" s="673">
        <v>18</v>
      </c>
      <c r="H50" s="673">
        <v>13</v>
      </c>
      <c r="I50" s="673">
        <v>9</v>
      </c>
      <c r="J50" s="673">
        <v>5</v>
      </c>
      <c r="K50" s="673">
        <v>5</v>
      </c>
      <c r="L50" s="673">
        <v>2</v>
      </c>
      <c r="M50" s="672">
        <v>6</v>
      </c>
      <c r="N50" s="672">
        <v>1</v>
      </c>
      <c r="O50" s="672">
        <v>5</v>
      </c>
      <c r="P50" s="151">
        <f t="shared" si="0"/>
        <v>126</v>
      </c>
      <c r="Q50" s="670"/>
    </row>
    <row r="51" spans="2:17" s="567" customFormat="1" ht="18.75" customHeight="1" x14ac:dyDescent="0.25">
      <c r="B51" s="671" t="s">
        <v>2330</v>
      </c>
      <c r="C51" s="672">
        <v>0</v>
      </c>
      <c r="D51" s="673">
        <v>0</v>
      </c>
      <c r="E51" s="673">
        <v>13</v>
      </c>
      <c r="F51" s="673">
        <v>26</v>
      </c>
      <c r="G51" s="673">
        <v>22</v>
      </c>
      <c r="H51" s="673">
        <v>7</v>
      </c>
      <c r="I51" s="673">
        <v>5</v>
      </c>
      <c r="J51" s="673">
        <v>4</v>
      </c>
      <c r="K51" s="673">
        <v>0</v>
      </c>
      <c r="L51" s="673">
        <v>3</v>
      </c>
      <c r="M51" s="672">
        <v>2</v>
      </c>
      <c r="N51" s="672">
        <v>1</v>
      </c>
      <c r="O51" s="672">
        <v>11</v>
      </c>
      <c r="P51" s="151">
        <f t="shared" si="0"/>
        <v>94</v>
      </c>
      <c r="Q51" s="670"/>
    </row>
    <row r="52" spans="2:17" s="567" customFormat="1" ht="18.75" customHeight="1" x14ac:dyDescent="0.25">
      <c r="B52" s="611" t="s">
        <v>595</v>
      </c>
      <c r="C52" s="91">
        <f t="shared" ref="C52:P52" si="1">SUM(C7:C51)</f>
        <v>2</v>
      </c>
      <c r="D52" s="216">
        <f t="shared" si="1"/>
        <v>22</v>
      </c>
      <c r="E52" s="216">
        <f t="shared" si="1"/>
        <v>929</v>
      </c>
      <c r="F52" s="216">
        <f t="shared" si="1"/>
        <v>1420</v>
      </c>
      <c r="G52" s="216">
        <f t="shared" si="1"/>
        <v>746</v>
      </c>
      <c r="H52" s="216">
        <f t="shared" si="1"/>
        <v>378</v>
      </c>
      <c r="I52" s="216">
        <f t="shared" si="1"/>
        <v>262</v>
      </c>
      <c r="J52" s="216">
        <f t="shared" si="1"/>
        <v>163</v>
      </c>
      <c r="K52" s="216">
        <f t="shared" si="1"/>
        <v>113</v>
      </c>
      <c r="L52" s="216">
        <f t="shared" si="1"/>
        <v>89</v>
      </c>
      <c r="M52" s="91">
        <f t="shared" si="1"/>
        <v>148</v>
      </c>
      <c r="N52" s="91">
        <f t="shared" si="1"/>
        <v>42</v>
      </c>
      <c r="O52" s="91">
        <f t="shared" si="1"/>
        <v>109</v>
      </c>
      <c r="P52" s="91">
        <f t="shared" si="1"/>
        <v>4423</v>
      </c>
      <c r="Q52" s="670"/>
    </row>
    <row r="53" spans="2:17" ht="11.25" customHeight="1" x14ac:dyDescent="0.25">
      <c r="B53" s="674" t="s">
        <v>649</v>
      </c>
      <c r="C53" s="680">
        <f>IFERROR(C52/$P$52,0)</f>
        <v>4.5218177707438391E-4</v>
      </c>
      <c r="D53" s="680">
        <f t="shared" ref="D53:P53" si="2">IFERROR(D52/$P$52,0)</f>
        <v>4.9739995478182229E-3</v>
      </c>
      <c r="E53" s="680">
        <f t="shared" si="2"/>
        <v>0.21003843545105133</v>
      </c>
      <c r="F53" s="680">
        <f t="shared" si="2"/>
        <v>0.32104906172281256</v>
      </c>
      <c r="G53" s="680">
        <f t="shared" si="2"/>
        <v>0.16866380284874519</v>
      </c>
      <c r="H53" s="680">
        <f t="shared" si="2"/>
        <v>8.5462355867058554E-2</v>
      </c>
      <c r="I53" s="680">
        <f t="shared" si="2"/>
        <v>5.9235812796744294E-2</v>
      </c>
      <c r="J53" s="680">
        <f t="shared" si="2"/>
        <v>3.6852814831562289E-2</v>
      </c>
      <c r="K53" s="680">
        <f t="shared" si="2"/>
        <v>2.5548270404702689E-2</v>
      </c>
      <c r="L53" s="680">
        <f t="shared" si="2"/>
        <v>2.0122089079810085E-2</v>
      </c>
      <c r="M53" s="680">
        <f t="shared" si="2"/>
        <v>3.3461451503504408E-2</v>
      </c>
      <c r="N53" s="680">
        <f t="shared" si="2"/>
        <v>9.4958173185620623E-3</v>
      </c>
      <c r="O53" s="680">
        <f t="shared" si="2"/>
        <v>2.4643906850553923E-2</v>
      </c>
      <c r="P53" s="680">
        <f t="shared" si="2"/>
        <v>1</v>
      </c>
    </row>
    <row r="54" spans="2:17" ht="15" x14ac:dyDescent="0.25">
      <c r="B54" s="675"/>
      <c r="C54" s="676"/>
      <c r="D54" s="677"/>
      <c r="E54" s="677"/>
      <c r="F54" s="677"/>
      <c r="G54" s="677"/>
      <c r="H54" s="677"/>
      <c r="I54" s="677"/>
      <c r="J54" s="677"/>
      <c r="K54" s="677"/>
      <c r="L54" s="677"/>
      <c r="M54" s="676"/>
      <c r="N54" s="676"/>
      <c r="O54" s="676"/>
      <c r="P54" s="676"/>
    </row>
    <row r="55" spans="2:17" ht="15" customHeight="1" x14ac:dyDescent="0.25"/>
    <row r="56" spans="2:17" ht="15" hidden="1" customHeight="1" x14ac:dyDescent="0.25"/>
    <row r="57" spans="2:17" ht="15" hidden="1" customHeight="1" x14ac:dyDescent="0.25"/>
    <row r="58" spans="2:17" ht="15" hidden="1" customHeight="1" x14ac:dyDescent="0.25"/>
    <row r="59" spans="2:17" ht="15" hidden="1" customHeight="1" x14ac:dyDescent="0.25"/>
    <row r="60" spans="2:17" ht="15" hidden="1" customHeight="1" x14ac:dyDescent="0.25"/>
    <row r="61" spans="2:17" ht="15" hidden="1" customHeight="1" x14ac:dyDescent="0.25"/>
    <row r="62" spans="2:17" ht="15" hidden="1" customHeight="1" x14ac:dyDescent="0.25"/>
    <row r="63" spans="2:17" ht="15" hidden="1" customHeight="1" x14ac:dyDescent="0.25"/>
    <row r="64" spans="2:17" ht="15" hidden="1" customHeight="1" x14ac:dyDescent="0.25"/>
    <row r="65" ht="15" hidden="1" customHeight="1" x14ac:dyDescent="0.25"/>
    <row r="66" ht="15" hidden="1" customHeight="1" x14ac:dyDescent="0.25"/>
    <row r="67" ht="15" hidden="1" customHeight="1" x14ac:dyDescent="0.25"/>
    <row r="68" ht="15" hidden="1" customHeight="1" x14ac:dyDescent="0.25"/>
    <row r="69" ht="15" hidden="1" customHeight="1" x14ac:dyDescent="0.25"/>
    <row r="70" ht="15" hidden="1" customHeight="1" x14ac:dyDescent="0.25"/>
    <row r="71" ht="15" hidden="1" customHeight="1" x14ac:dyDescent="0.25"/>
    <row r="72" ht="15" hidden="1" customHeight="1" x14ac:dyDescent="0.25"/>
    <row r="73" ht="15" hidden="1" customHeight="1" x14ac:dyDescent="0.25"/>
    <row r="74" ht="15" hidden="1" customHeight="1" x14ac:dyDescent="0.25"/>
    <row r="75" ht="15" hidden="1" customHeight="1" x14ac:dyDescent="0.25"/>
    <row r="76" ht="15" hidden="1" customHeight="1" x14ac:dyDescent="0.25"/>
    <row r="77" ht="15" hidden="1" customHeight="1" x14ac:dyDescent="0.25"/>
    <row r="78" ht="15" hidden="1" customHeight="1" x14ac:dyDescent="0.25"/>
    <row r="79" ht="15" hidden="1" customHeight="1" x14ac:dyDescent="0.25"/>
    <row r="80" ht="15" hidden="1" customHeight="1" x14ac:dyDescent="0.25"/>
    <row r="81" ht="15" hidden="1" customHeight="1" x14ac:dyDescent="0.25"/>
    <row r="82" ht="15" hidden="1" customHeight="1" x14ac:dyDescent="0.25"/>
    <row r="83" ht="15" hidden="1" customHeight="1" x14ac:dyDescent="0.25"/>
    <row r="84" ht="15" hidden="1" customHeight="1" x14ac:dyDescent="0.25"/>
    <row r="85" ht="15" hidden="1" customHeight="1" x14ac:dyDescent="0.25"/>
    <row r="86" ht="15" hidden="1" customHeight="1" x14ac:dyDescent="0.25"/>
    <row r="87" ht="15" hidden="1" customHeight="1" x14ac:dyDescent="0.25"/>
    <row r="88" ht="15" hidden="1" customHeight="1" x14ac:dyDescent="0.25"/>
    <row r="89" ht="15" hidden="1" customHeight="1" x14ac:dyDescent="0.25"/>
    <row r="90" ht="15" hidden="1" customHeight="1" x14ac:dyDescent="0.25"/>
    <row r="91" ht="15" hidden="1" customHeight="1" x14ac:dyDescent="0.25"/>
    <row r="92" ht="15" hidden="1" customHeight="1" x14ac:dyDescent="0.25"/>
    <row r="93" ht="15" hidden="1" customHeight="1" x14ac:dyDescent="0.25"/>
    <row r="94" ht="15" hidden="1" customHeight="1" x14ac:dyDescent="0.25"/>
    <row r="95" ht="15" hidden="1" customHeight="1" x14ac:dyDescent="0.25"/>
    <row r="96" ht="15" hidden="1" customHeight="1" x14ac:dyDescent="0.25"/>
    <row r="97" ht="15" hidden="1" customHeight="1" x14ac:dyDescent="0.25"/>
    <row r="98" ht="15" hidden="1" customHeight="1" x14ac:dyDescent="0.25"/>
  </sheetData>
  <sheetProtection formatCells="0" formatColumns="0" formatRows="0" insertColumns="0" insertRows="0" deleteColumns="0" deleteRows="0" sort="0"/>
  <mergeCells count="3">
    <mergeCell ref="B1:P3"/>
    <mergeCell ref="B4:P4"/>
    <mergeCell ref="B5:P5"/>
  </mergeCells>
  <pageMargins left="0.7" right="0.7" top="0.75" bottom="0.75" header="0.3" footer="0.3"/>
  <pageSetup orientation="portrait" r:id="rId1"/>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Hoja69"/>
  <dimension ref="A1:S91"/>
  <sheetViews>
    <sheetView showGridLines="0" zoomScale="85" zoomScaleNormal="85" workbookViewId="0">
      <pane xSplit="2" ySplit="6" topLeftCell="C37" activePane="bottomRight" state="frozen"/>
      <selection activeCell="I25" sqref="I25"/>
      <selection pane="topRight" activeCell="I25" sqref="I25"/>
      <selection pane="bottomLeft" activeCell="I25" sqref="I25"/>
      <selection pane="bottomRight"/>
    </sheetView>
  </sheetViews>
  <sheetFormatPr baseColWidth="10" defaultColWidth="0" defaultRowHeight="0" customHeight="1" zeroHeight="1" x14ac:dyDescent="0.25"/>
  <cols>
    <col min="1" max="1" width="3.5703125" style="566" customWidth="1"/>
    <col min="2" max="2" width="51.85546875" style="566" customWidth="1"/>
    <col min="3" max="3" width="11.5703125" style="566" bestFit="1" customWidth="1"/>
    <col min="4" max="12" width="7.42578125" style="678" customWidth="1"/>
    <col min="13" max="13" width="7.42578125" style="566" customWidth="1"/>
    <col min="14" max="14" width="7.42578125" style="566" bestFit="1" customWidth="1"/>
    <col min="15" max="15" width="7.140625" style="566" customWidth="1"/>
    <col min="16" max="16" width="12.7109375" style="566" customWidth="1"/>
    <col min="17" max="17" width="5" style="566" customWidth="1"/>
    <col min="18" max="19" width="0" style="566" hidden="1" customWidth="1"/>
    <col min="20" max="16384" width="9.140625" style="566" hidden="1"/>
  </cols>
  <sheetData>
    <row r="1" spans="2:18" ht="15" x14ac:dyDescent="0.25">
      <c r="B1" s="2195"/>
      <c r="C1" s="2196"/>
      <c r="D1" s="2196"/>
      <c r="E1" s="2196"/>
      <c r="F1" s="2196"/>
      <c r="G1" s="2196"/>
      <c r="H1" s="2196"/>
      <c r="I1" s="2196"/>
      <c r="J1" s="2196"/>
      <c r="K1" s="2196"/>
      <c r="L1" s="2196"/>
      <c r="M1" s="2196"/>
      <c r="N1" s="2196"/>
      <c r="O1" s="2196"/>
      <c r="P1" s="2197"/>
    </row>
    <row r="2" spans="2:18" ht="15" x14ac:dyDescent="0.25">
      <c r="B2" s="2198"/>
      <c r="C2" s="2199"/>
      <c r="D2" s="2199"/>
      <c r="E2" s="2199"/>
      <c r="F2" s="2199"/>
      <c r="G2" s="2199"/>
      <c r="H2" s="2199"/>
      <c r="I2" s="2199"/>
      <c r="J2" s="2199"/>
      <c r="K2" s="2199"/>
      <c r="L2" s="2199"/>
      <c r="M2" s="2199"/>
      <c r="N2" s="2199"/>
      <c r="O2" s="2199"/>
      <c r="P2" s="2200"/>
    </row>
    <row r="3" spans="2:18" ht="16.5" thickBot="1" x14ac:dyDescent="0.3">
      <c r="B3" s="2201"/>
      <c r="C3" s="2202"/>
      <c r="D3" s="2202"/>
      <c r="E3" s="2202"/>
      <c r="F3" s="2202"/>
      <c r="G3" s="2202"/>
      <c r="H3" s="2202"/>
      <c r="I3" s="2202"/>
      <c r="J3" s="2202"/>
      <c r="K3" s="2202"/>
      <c r="L3" s="2202"/>
      <c r="M3" s="2202"/>
      <c r="N3" s="2202"/>
      <c r="O3" s="2202"/>
      <c r="P3" s="2203"/>
      <c r="Q3" s="567"/>
      <c r="R3" s="567"/>
    </row>
    <row r="4" spans="2:18" ht="21.75" thickBot="1" x14ac:dyDescent="0.4">
      <c r="B4" s="2034" t="s">
        <v>2861</v>
      </c>
      <c r="C4" s="2035"/>
      <c r="D4" s="2035"/>
      <c r="E4" s="2035"/>
      <c r="F4" s="2035"/>
      <c r="G4" s="2035"/>
      <c r="H4" s="2035"/>
      <c r="I4" s="2035"/>
      <c r="J4" s="2035"/>
      <c r="K4" s="2035"/>
      <c r="L4" s="2035"/>
      <c r="M4" s="2035"/>
      <c r="N4" s="2035"/>
      <c r="O4" s="2035"/>
      <c r="P4" s="2037"/>
      <c r="Q4" s="567"/>
      <c r="R4" s="567"/>
    </row>
    <row r="5" spans="2:18" s="569" customFormat="1" ht="15.75" x14ac:dyDescent="0.25">
      <c r="B5" s="2038"/>
      <c r="C5" s="2038"/>
      <c r="D5" s="2038"/>
      <c r="E5" s="2038"/>
      <c r="F5" s="2038"/>
      <c r="G5" s="2038"/>
      <c r="H5" s="2038"/>
      <c r="I5" s="2038"/>
      <c r="J5" s="2038"/>
      <c r="K5" s="2038"/>
      <c r="L5" s="2038"/>
      <c r="M5" s="2038"/>
      <c r="N5" s="2038"/>
      <c r="O5" s="2038"/>
      <c r="P5" s="2038"/>
      <c r="Q5" s="568"/>
      <c r="R5" s="568"/>
    </row>
    <row r="6" spans="2:18" s="666" customFormat="1" ht="32.25" thickBot="1" x14ac:dyDescent="0.3">
      <c r="B6" s="663" t="s">
        <v>667</v>
      </c>
      <c r="C6" s="617" t="s">
        <v>668</v>
      </c>
      <c r="D6" s="664" t="s">
        <v>669</v>
      </c>
      <c r="E6" s="664" t="s">
        <v>670</v>
      </c>
      <c r="F6" s="664" t="s">
        <v>671</v>
      </c>
      <c r="G6" s="664" t="s">
        <v>672</v>
      </c>
      <c r="H6" s="664" t="s">
        <v>673</v>
      </c>
      <c r="I6" s="664" t="s">
        <v>674</v>
      </c>
      <c r="J6" s="664" t="s">
        <v>675</v>
      </c>
      <c r="K6" s="664" t="s">
        <v>676</v>
      </c>
      <c r="L6" s="664" t="s">
        <v>677</v>
      </c>
      <c r="M6" s="617" t="s">
        <v>678</v>
      </c>
      <c r="N6" s="617" t="s">
        <v>679</v>
      </c>
      <c r="O6" s="617" t="s">
        <v>680</v>
      </c>
      <c r="P6" s="617" t="s">
        <v>595</v>
      </c>
      <c r="Q6" s="665"/>
    </row>
    <row r="7" spans="2:18" ht="32.25" thickBot="1" x14ac:dyDescent="0.3">
      <c r="B7" s="667" t="s">
        <v>2820</v>
      </c>
      <c r="C7" s="681">
        <v>0</v>
      </c>
      <c r="D7" s="681">
        <v>0</v>
      </c>
      <c r="E7" s="681">
        <v>1</v>
      </c>
      <c r="F7" s="681">
        <v>16</v>
      </c>
      <c r="G7" s="681">
        <v>9</v>
      </c>
      <c r="H7" s="681">
        <v>7</v>
      </c>
      <c r="I7" s="681">
        <v>10</v>
      </c>
      <c r="J7" s="681">
        <v>2</v>
      </c>
      <c r="K7" s="681">
        <v>5</v>
      </c>
      <c r="L7" s="681">
        <v>5</v>
      </c>
      <c r="M7" s="681">
        <v>11</v>
      </c>
      <c r="N7" s="681">
        <v>6</v>
      </c>
      <c r="O7" s="681">
        <v>1</v>
      </c>
      <c r="P7" s="685">
        <f t="shared" ref="P7:P45" si="0">SUM(C7:O7)</f>
        <v>73</v>
      </c>
      <c r="Q7" s="670"/>
    </row>
    <row r="8" spans="2:18" ht="18.75" customHeight="1" thickBot="1" x14ac:dyDescent="0.3">
      <c r="B8" s="671" t="s">
        <v>2821</v>
      </c>
      <c r="C8" s="629">
        <v>0</v>
      </c>
      <c r="D8" s="629">
        <v>0</v>
      </c>
      <c r="E8" s="629">
        <v>7</v>
      </c>
      <c r="F8" s="629">
        <v>10</v>
      </c>
      <c r="G8" s="629">
        <v>12</v>
      </c>
      <c r="H8" s="629">
        <v>13</v>
      </c>
      <c r="I8" s="629">
        <v>5</v>
      </c>
      <c r="J8" s="629">
        <v>8</v>
      </c>
      <c r="K8" s="629">
        <v>6</v>
      </c>
      <c r="L8" s="629">
        <v>8</v>
      </c>
      <c r="M8" s="629">
        <v>15</v>
      </c>
      <c r="N8" s="629">
        <v>4</v>
      </c>
      <c r="O8" s="629">
        <v>6</v>
      </c>
      <c r="P8" s="685">
        <f t="shared" si="0"/>
        <v>94</v>
      </c>
      <c r="Q8" s="670"/>
    </row>
    <row r="9" spans="2:18" s="567" customFormat="1" ht="32.25" thickBot="1" x14ac:dyDescent="0.3">
      <c r="B9" s="671" t="s">
        <v>2822</v>
      </c>
      <c r="C9" s="629">
        <v>0</v>
      </c>
      <c r="D9" s="629">
        <v>0</v>
      </c>
      <c r="E9" s="629">
        <v>15</v>
      </c>
      <c r="F9" s="629">
        <v>25</v>
      </c>
      <c r="G9" s="629">
        <v>14</v>
      </c>
      <c r="H9" s="629">
        <v>5</v>
      </c>
      <c r="I9" s="629">
        <v>8</v>
      </c>
      <c r="J9" s="629">
        <v>4</v>
      </c>
      <c r="K9" s="629">
        <v>1</v>
      </c>
      <c r="L9" s="629">
        <v>1</v>
      </c>
      <c r="M9" s="629">
        <v>3</v>
      </c>
      <c r="N9" s="629">
        <v>0</v>
      </c>
      <c r="O9" s="629">
        <v>1</v>
      </c>
      <c r="P9" s="685">
        <f t="shared" si="0"/>
        <v>77</v>
      </c>
      <c r="Q9" s="670"/>
    </row>
    <row r="10" spans="2:18" s="567" customFormat="1" ht="18.75" customHeight="1" thickBot="1" x14ac:dyDescent="0.3">
      <c r="B10" s="671" t="s">
        <v>2823</v>
      </c>
      <c r="C10" s="629">
        <v>0</v>
      </c>
      <c r="D10" s="629">
        <v>0</v>
      </c>
      <c r="E10" s="629">
        <v>16</v>
      </c>
      <c r="F10" s="629">
        <v>19</v>
      </c>
      <c r="G10" s="629">
        <v>10</v>
      </c>
      <c r="H10" s="629">
        <v>12</v>
      </c>
      <c r="I10" s="629">
        <v>3</v>
      </c>
      <c r="J10" s="629">
        <v>7</v>
      </c>
      <c r="K10" s="629">
        <v>0</v>
      </c>
      <c r="L10" s="629">
        <v>2</v>
      </c>
      <c r="M10" s="629">
        <v>2</v>
      </c>
      <c r="N10" s="629">
        <v>0</v>
      </c>
      <c r="O10" s="629">
        <v>2</v>
      </c>
      <c r="P10" s="685">
        <f t="shared" si="0"/>
        <v>73</v>
      </c>
      <c r="Q10" s="670"/>
    </row>
    <row r="11" spans="2:18" s="567" customFormat="1" ht="18.75" customHeight="1" thickBot="1" x14ac:dyDescent="0.3">
      <c r="B11" s="671" t="s">
        <v>2824</v>
      </c>
      <c r="C11" s="629">
        <v>0</v>
      </c>
      <c r="D11" s="629">
        <v>0</v>
      </c>
      <c r="E11" s="629">
        <v>17</v>
      </c>
      <c r="F11" s="629">
        <v>23</v>
      </c>
      <c r="G11" s="629">
        <v>9</v>
      </c>
      <c r="H11" s="629">
        <v>9</v>
      </c>
      <c r="I11" s="629">
        <v>7</v>
      </c>
      <c r="J11" s="629">
        <v>6</v>
      </c>
      <c r="K11" s="629">
        <v>3</v>
      </c>
      <c r="L11" s="629">
        <v>2</v>
      </c>
      <c r="M11" s="629">
        <v>1</v>
      </c>
      <c r="N11" s="629">
        <v>0</v>
      </c>
      <c r="O11" s="629">
        <v>1</v>
      </c>
      <c r="P11" s="685">
        <f t="shared" si="0"/>
        <v>78</v>
      </c>
      <c r="Q11" s="670"/>
    </row>
    <row r="12" spans="2:18" s="567" customFormat="1" ht="18.75" customHeight="1" thickBot="1" x14ac:dyDescent="0.3">
      <c r="B12" s="671" t="s">
        <v>2826</v>
      </c>
      <c r="C12" s="629">
        <v>0</v>
      </c>
      <c r="D12" s="629">
        <v>0</v>
      </c>
      <c r="E12" s="629">
        <v>1</v>
      </c>
      <c r="F12" s="629">
        <v>7</v>
      </c>
      <c r="G12" s="629">
        <v>6</v>
      </c>
      <c r="H12" s="629">
        <v>4</v>
      </c>
      <c r="I12" s="629">
        <v>1</v>
      </c>
      <c r="J12" s="629">
        <v>5</v>
      </c>
      <c r="K12" s="629">
        <v>0</v>
      </c>
      <c r="L12" s="629">
        <v>2</v>
      </c>
      <c r="M12" s="629">
        <v>1</v>
      </c>
      <c r="N12" s="629">
        <v>1</v>
      </c>
      <c r="O12" s="629">
        <v>1</v>
      </c>
      <c r="P12" s="685">
        <f t="shared" si="0"/>
        <v>29</v>
      </c>
      <c r="Q12" s="670"/>
    </row>
    <row r="13" spans="2:18" s="567" customFormat="1" ht="18.75" customHeight="1" thickBot="1" x14ac:dyDescent="0.3">
      <c r="B13" s="671" t="s">
        <v>2827</v>
      </c>
      <c r="C13" s="629">
        <v>0</v>
      </c>
      <c r="D13" s="629">
        <v>0</v>
      </c>
      <c r="E13" s="629">
        <v>5</v>
      </c>
      <c r="F13" s="629">
        <v>10</v>
      </c>
      <c r="G13" s="629">
        <v>4</v>
      </c>
      <c r="H13" s="629">
        <v>4</v>
      </c>
      <c r="I13" s="629">
        <v>2</v>
      </c>
      <c r="J13" s="629">
        <v>4</v>
      </c>
      <c r="K13" s="629">
        <v>2</v>
      </c>
      <c r="L13" s="629">
        <v>4</v>
      </c>
      <c r="M13" s="629">
        <v>9</v>
      </c>
      <c r="N13" s="629">
        <v>2</v>
      </c>
      <c r="O13" s="629">
        <v>0</v>
      </c>
      <c r="P13" s="685">
        <f t="shared" si="0"/>
        <v>46</v>
      </c>
      <c r="Q13" s="670"/>
    </row>
    <row r="14" spans="2:18" s="567" customFormat="1" ht="16.5" thickBot="1" x14ac:dyDescent="0.3">
      <c r="B14" s="671" t="s">
        <v>2828</v>
      </c>
      <c r="C14" s="629">
        <v>0</v>
      </c>
      <c r="D14" s="629">
        <v>0</v>
      </c>
      <c r="E14" s="629">
        <v>3</v>
      </c>
      <c r="F14" s="629">
        <v>8</v>
      </c>
      <c r="G14" s="629">
        <v>2</v>
      </c>
      <c r="H14" s="629">
        <v>1</v>
      </c>
      <c r="I14" s="629">
        <v>3</v>
      </c>
      <c r="J14" s="629">
        <v>0</v>
      </c>
      <c r="K14" s="629">
        <v>2</v>
      </c>
      <c r="L14" s="629">
        <v>0</v>
      </c>
      <c r="M14" s="629">
        <v>4</v>
      </c>
      <c r="N14" s="629">
        <v>0</v>
      </c>
      <c r="O14" s="629">
        <v>1</v>
      </c>
      <c r="P14" s="685">
        <f t="shared" si="0"/>
        <v>24</v>
      </c>
      <c r="Q14" s="670"/>
    </row>
    <row r="15" spans="2:18" s="567" customFormat="1" ht="16.5" thickBot="1" x14ac:dyDescent="0.3">
      <c r="B15" s="671" t="s">
        <v>2829</v>
      </c>
      <c r="C15" s="629">
        <v>0</v>
      </c>
      <c r="D15" s="629">
        <v>0</v>
      </c>
      <c r="E15" s="629">
        <v>4</v>
      </c>
      <c r="F15" s="629">
        <v>9</v>
      </c>
      <c r="G15" s="629">
        <v>5</v>
      </c>
      <c r="H15" s="629">
        <v>10</v>
      </c>
      <c r="I15" s="629">
        <v>9</v>
      </c>
      <c r="J15" s="629">
        <v>7</v>
      </c>
      <c r="K15" s="629">
        <v>4</v>
      </c>
      <c r="L15" s="629">
        <v>2</v>
      </c>
      <c r="M15" s="629">
        <v>11</v>
      </c>
      <c r="N15" s="629">
        <v>1</v>
      </c>
      <c r="O15" s="629">
        <v>1</v>
      </c>
      <c r="P15" s="685">
        <f t="shared" si="0"/>
        <v>63</v>
      </c>
      <c r="Q15" s="670"/>
    </row>
    <row r="16" spans="2:18" s="567" customFormat="1" ht="18.75" customHeight="1" thickBot="1" x14ac:dyDescent="0.3">
      <c r="B16" s="671" t="s">
        <v>2830</v>
      </c>
      <c r="C16" s="629">
        <v>0</v>
      </c>
      <c r="D16" s="629">
        <v>0</v>
      </c>
      <c r="E16" s="629">
        <v>5</v>
      </c>
      <c r="F16" s="629">
        <v>8</v>
      </c>
      <c r="G16" s="629">
        <v>6</v>
      </c>
      <c r="H16" s="629">
        <v>10</v>
      </c>
      <c r="I16" s="629">
        <v>6</v>
      </c>
      <c r="J16" s="629">
        <v>3</v>
      </c>
      <c r="K16" s="629">
        <v>4</v>
      </c>
      <c r="L16" s="629">
        <v>3</v>
      </c>
      <c r="M16" s="629">
        <v>7</v>
      </c>
      <c r="N16" s="629">
        <v>2</v>
      </c>
      <c r="O16" s="629">
        <v>5</v>
      </c>
      <c r="P16" s="685">
        <f t="shared" si="0"/>
        <v>59</v>
      </c>
      <c r="Q16" s="670"/>
    </row>
    <row r="17" spans="2:17" s="567" customFormat="1" ht="18.75" customHeight="1" thickBot="1" x14ac:dyDescent="0.3">
      <c r="B17" s="671" t="s">
        <v>2831</v>
      </c>
      <c r="C17" s="629">
        <v>0</v>
      </c>
      <c r="D17" s="629">
        <v>0</v>
      </c>
      <c r="E17" s="629">
        <v>3</v>
      </c>
      <c r="F17" s="629">
        <v>4</v>
      </c>
      <c r="G17" s="629">
        <v>2</v>
      </c>
      <c r="H17" s="629">
        <v>4</v>
      </c>
      <c r="I17" s="629">
        <v>4</v>
      </c>
      <c r="J17" s="629">
        <v>2</v>
      </c>
      <c r="K17" s="629">
        <v>3</v>
      </c>
      <c r="L17" s="629">
        <v>0</v>
      </c>
      <c r="M17" s="629">
        <v>7</v>
      </c>
      <c r="N17" s="629">
        <v>0</v>
      </c>
      <c r="O17" s="629">
        <v>2</v>
      </c>
      <c r="P17" s="685">
        <f t="shared" si="0"/>
        <v>31</v>
      </c>
      <c r="Q17" s="670"/>
    </row>
    <row r="18" spans="2:17" s="567" customFormat="1" ht="18.75" customHeight="1" thickBot="1" x14ac:dyDescent="0.3">
      <c r="B18" s="671" t="s">
        <v>2832</v>
      </c>
      <c r="C18" s="629">
        <v>0</v>
      </c>
      <c r="D18" s="629">
        <v>0</v>
      </c>
      <c r="E18" s="629">
        <v>2</v>
      </c>
      <c r="F18" s="629">
        <v>12</v>
      </c>
      <c r="G18" s="629">
        <v>10</v>
      </c>
      <c r="H18" s="629">
        <v>12</v>
      </c>
      <c r="I18" s="629">
        <v>9</v>
      </c>
      <c r="J18" s="629">
        <v>11</v>
      </c>
      <c r="K18" s="629">
        <v>3</v>
      </c>
      <c r="L18" s="629">
        <v>1</v>
      </c>
      <c r="M18" s="629">
        <v>4</v>
      </c>
      <c r="N18" s="629">
        <v>3</v>
      </c>
      <c r="O18" s="629">
        <v>2</v>
      </c>
      <c r="P18" s="685">
        <f t="shared" si="0"/>
        <v>69</v>
      </c>
      <c r="Q18" s="670"/>
    </row>
    <row r="19" spans="2:17" s="567" customFormat="1" ht="18.75" customHeight="1" thickBot="1" x14ac:dyDescent="0.3">
      <c r="B19" s="671" t="s">
        <v>2858</v>
      </c>
      <c r="C19" s="629">
        <v>0</v>
      </c>
      <c r="D19" s="629">
        <v>0</v>
      </c>
      <c r="E19" s="629">
        <v>10</v>
      </c>
      <c r="F19" s="629">
        <v>6</v>
      </c>
      <c r="G19" s="629">
        <v>11</v>
      </c>
      <c r="H19" s="629">
        <v>7</v>
      </c>
      <c r="I19" s="629">
        <v>3</v>
      </c>
      <c r="J19" s="629">
        <v>4</v>
      </c>
      <c r="K19" s="629">
        <v>2</v>
      </c>
      <c r="L19" s="629">
        <v>2</v>
      </c>
      <c r="M19" s="629">
        <v>4</v>
      </c>
      <c r="N19" s="629">
        <v>4</v>
      </c>
      <c r="O19" s="629">
        <v>2</v>
      </c>
      <c r="P19" s="685">
        <f t="shared" si="0"/>
        <v>55</v>
      </c>
      <c r="Q19" s="670"/>
    </row>
    <row r="20" spans="2:17" s="567" customFormat="1" ht="18.75" customHeight="1" thickBot="1" x14ac:dyDescent="0.3">
      <c r="B20" s="671" t="s">
        <v>2324</v>
      </c>
      <c r="C20" s="629">
        <v>0</v>
      </c>
      <c r="D20" s="629">
        <v>1</v>
      </c>
      <c r="E20" s="629">
        <v>11</v>
      </c>
      <c r="F20" s="629">
        <v>14</v>
      </c>
      <c r="G20" s="629">
        <v>8</v>
      </c>
      <c r="H20" s="629">
        <v>2</v>
      </c>
      <c r="I20" s="629">
        <v>1</v>
      </c>
      <c r="J20" s="629">
        <v>0</v>
      </c>
      <c r="K20" s="629">
        <v>1</v>
      </c>
      <c r="L20" s="629">
        <v>0</v>
      </c>
      <c r="M20" s="629">
        <v>2</v>
      </c>
      <c r="N20" s="629">
        <v>0</v>
      </c>
      <c r="O20" s="629">
        <v>3</v>
      </c>
      <c r="P20" s="685">
        <f t="shared" si="0"/>
        <v>43</v>
      </c>
      <c r="Q20" s="670"/>
    </row>
    <row r="21" spans="2:17" s="567" customFormat="1" ht="18.75" customHeight="1" thickBot="1" x14ac:dyDescent="0.3">
      <c r="B21" s="671" t="s">
        <v>2834</v>
      </c>
      <c r="C21" s="629">
        <v>0</v>
      </c>
      <c r="D21" s="629">
        <v>0</v>
      </c>
      <c r="E21" s="629">
        <v>12</v>
      </c>
      <c r="F21" s="629">
        <v>17</v>
      </c>
      <c r="G21" s="629">
        <v>8</v>
      </c>
      <c r="H21" s="629">
        <v>5</v>
      </c>
      <c r="I21" s="629">
        <v>3</v>
      </c>
      <c r="J21" s="629">
        <v>2</v>
      </c>
      <c r="K21" s="629">
        <v>3</v>
      </c>
      <c r="L21" s="629">
        <v>0</v>
      </c>
      <c r="M21" s="629">
        <v>3</v>
      </c>
      <c r="N21" s="629">
        <v>0</v>
      </c>
      <c r="O21" s="629">
        <v>2</v>
      </c>
      <c r="P21" s="685">
        <f t="shared" si="0"/>
        <v>55</v>
      </c>
      <c r="Q21" s="670"/>
    </row>
    <row r="22" spans="2:17" s="567" customFormat="1" ht="18.75" customHeight="1" thickBot="1" x14ac:dyDescent="0.3">
      <c r="B22" s="671" t="s">
        <v>2835</v>
      </c>
      <c r="C22" s="629">
        <v>0</v>
      </c>
      <c r="D22" s="629">
        <v>1</v>
      </c>
      <c r="E22" s="629">
        <v>18</v>
      </c>
      <c r="F22" s="629">
        <v>38</v>
      </c>
      <c r="G22" s="629">
        <v>35</v>
      </c>
      <c r="H22" s="629">
        <v>29</v>
      </c>
      <c r="I22" s="629">
        <v>10</v>
      </c>
      <c r="J22" s="629">
        <v>11</v>
      </c>
      <c r="K22" s="629">
        <v>4</v>
      </c>
      <c r="L22" s="629">
        <v>3</v>
      </c>
      <c r="M22" s="629">
        <v>10</v>
      </c>
      <c r="N22" s="629">
        <v>0</v>
      </c>
      <c r="O22" s="629">
        <v>1</v>
      </c>
      <c r="P22" s="685">
        <f t="shared" si="0"/>
        <v>160</v>
      </c>
      <c r="Q22" s="670"/>
    </row>
    <row r="23" spans="2:17" s="567" customFormat="1" ht="18.75" customHeight="1" thickBot="1" x14ac:dyDescent="0.3">
      <c r="B23" s="671" t="s">
        <v>2836</v>
      </c>
      <c r="C23" s="629">
        <v>0</v>
      </c>
      <c r="D23" s="629">
        <v>0</v>
      </c>
      <c r="E23" s="629">
        <v>18</v>
      </c>
      <c r="F23" s="629">
        <v>34</v>
      </c>
      <c r="G23" s="629">
        <v>23</v>
      </c>
      <c r="H23" s="629">
        <v>13</v>
      </c>
      <c r="I23" s="629">
        <v>9</v>
      </c>
      <c r="J23" s="629">
        <v>4</v>
      </c>
      <c r="K23" s="629">
        <v>2</v>
      </c>
      <c r="L23" s="629">
        <v>5</v>
      </c>
      <c r="M23" s="629">
        <v>3</v>
      </c>
      <c r="N23" s="629">
        <v>1</v>
      </c>
      <c r="O23" s="629">
        <v>3</v>
      </c>
      <c r="P23" s="685">
        <f t="shared" si="0"/>
        <v>115</v>
      </c>
      <c r="Q23" s="670"/>
    </row>
    <row r="24" spans="2:17" s="567" customFormat="1" ht="18.75" customHeight="1" thickBot="1" x14ac:dyDescent="0.3">
      <c r="B24" s="671" t="s">
        <v>2323</v>
      </c>
      <c r="C24" s="629">
        <v>0</v>
      </c>
      <c r="D24" s="629">
        <v>0</v>
      </c>
      <c r="E24" s="629">
        <v>11</v>
      </c>
      <c r="F24" s="629">
        <v>14</v>
      </c>
      <c r="G24" s="629">
        <v>15</v>
      </c>
      <c r="H24" s="629">
        <v>10</v>
      </c>
      <c r="I24" s="629">
        <v>3</v>
      </c>
      <c r="J24" s="629">
        <v>4</v>
      </c>
      <c r="K24" s="629">
        <v>3</v>
      </c>
      <c r="L24" s="629">
        <v>3</v>
      </c>
      <c r="M24" s="629">
        <v>4</v>
      </c>
      <c r="N24" s="629">
        <v>1</v>
      </c>
      <c r="O24" s="629">
        <v>1</v>
      </c>
      <c r="P24" s="685">
        <f t="shared" si="0"/>
        <v>69</v>
      </c>
      <c r="Q24" s="670"/>
    </row>
    <row r="25" spans="2:17" s="567" customFormat="1" ht="18.75" customHeight="1" thickBot="1" x14ac:dyDescent="0.3">
      <c r="B25" s="671" t="s">
        <v>2837</v>
      </c>
      <c r="C25" s="629">
        <v>0</v>
      </c>
      <c r="D25" s="629">
        <v>0</v>
      </c>
      <c r="E25" s="629">
        <v>11</v>
      </c>
      <c r="F25" s="629">
        <v>15</v>
      </c>
      <c r="G25" s="629">
        <v>9</v>
      </c>
      <c r="H25" s="629">
        <v>3</v>
      </c>
      <c r="I25" s="629">
        <v>8</v>
      </c>
      <c r="J25" s="629">
        <v>2</v>
      </c>
      <c r="K25" s="629">
        <v>2</v>
      </c>
      <c r="L25" s="629">
        <v>4</v>
      </c>
      <c r="M25" s="629">
        <v>4</v>
      </c>
      <c r="N25" s="629">
        <v>0</v>
      </c>
      <c r="O25" s="629">
        <v>4</v>
      </c>
      <c r="P25" s="685">
        <f t="shared" si="0"/>
        <v>62</v>
      </c>
      <c r="Q25" s="670"/>
    </row>
    <row r="26" spans="2:17" s="567" customFormat="1" ht="18.75" customHeight="1" thickBot="1" x14ac:dyDescent="0.3">
      <c r="B26" s="671" t="s">
        <v>2839</v>
      </c>
      <c r="C26" s="629">
        <v>0</v>
      </c>
      <c r="D26" s="629">
        <v>1</v>
      </c>
      <c r="E26" s="629">
        <v>43</v>
      </c>
      <c r="F26" s="629">
        <v>64</v>
      </c>
      <c r="G26" s="629">
        <v>30</v>
      </c>
      <c r="H26" s="629">
        <v>12</v>
      </c>
      <c r="I26" s="629">
        <v>16</v>
      </c>
      <c r="J26" s="629">
        <v>7</v>
      </c>
      <c r="K26" s="629">
        <v>6</v>
      </c>
      <c r="L26" s="629">
        <v>6</v>
      </c>
      <c r="M26" s="629">
        <v>6</v>
      </c>
      <c r="N26" s="629">
        <v>0</v>
      </c>
      <c r="O26" s="629">
        <v>4</v>
      </c>
      <c r="P26" s="685">
        <f t="shared" si="0"/>
        <v>195</v>
      </c>
      <c r="Q26" s="670"/>
    </row>
    <row r="27" spans="2:17" s="567" customFormat="1" ht="18.75" customHeight="1" thickBot="1" x14ac:dyDescent="0.3">
      <c r="B27" s="671" t="s">
        <v>2859</v>
      </c>
      <c r="C27" s="629">
        <v>0</v>
      </c>
      <c r="D27" s="629">
        <v>0</v>
      </c>
      <c r="E27" s="629">
        <v>5</v>
      </c>
      <c r="F27" s="629">
        <v>12</v>
      </c>
      <c r="G27" s="629">
        <v>21</v>
      </c>
      <c r="H27" s="629">
        <v>14</v>
      </c>
      <c r="I27" s="629">
        <v>5</v>
      </c>
      <c r="J27" s="629">
        <v>11</v>
      </c>
      <c r="K27" s="629">
        <v>12</v>
      </c>
      <c r="L27" s="629">
        <v>7</v>
      </c>
      <c r="M27" s="629">
        <v>16</v>
      </c>
      <c r="N27" s="629">
        <v>7</v>
      </c>
      <c r="O27" s="629">
        <v>3</v>
      </c>
      <c r="P27" s="685">
        <f t="shared" si="0"/>
        <v>113</v>
      </c>
      <c r="Q27" s="670"/>
    </row>
    <row r="28" spans="2:17" s="567" customFormat="1" ht="18.75" customHeight="1" thickBot="1" x14ac:dyDescent="0.3">
      <c r="B28" s="671" t="s">
        <v>2860</v>
      </c>
      <c r="C28" s="629">
        <v>0</v>
      </c>
      <c r="D28" s="629">
        <v>0</v>
      </c>
      <c r="E28" s="629">
        <v>4</v>
      </c>
      <c r="F28" s="629">
        <v>20</v>
      </c>
      <c r="G28" s="629">
        <v>11</v>
      </c>
      <c r="H28" s="629">
        <v>18</v>
      </c>
      <c r="I28" s="629">
        <v>11</v>
      </c>
      <c r="J28" s="629">
        <v>10</v>
      </c>
      <c r="K28" s="629">
        <v>4</v>
      </c>
      <c r="L28" s="629">
        <v>5</v>
      </c>
      <c r="M28" s="629">
        <v>6</v>
      </c>
      <c r="N28" s="629">
        <v>2</v>
      </c>
      <c r="O28" s="629">
        <v>1</v>
      </c>
      <c r="P28" s="685">
        <f t="shared" si="0"/>
        <v>92</v>
      </c>
      <c r="Q28" s="670"/>
    </row>
    <row r="29" spans="2:17" s="567" customFormat="1" ht="16.5" thickBot="1" x14ac:dyDescent="0.3">
      <c r="B29" s="671" t="s">
        <v>2840</v>
      </c>
      <c r="C29" s="629">
        <v>0</v>
      </c>
      <c r="D29" s="629">
        <v>1</v>
      </c>
      <c r="E29" s="629">
        <v>5</v>
      </c>
      <c r="F29" s="629">
        <v>8</v>
      </c>
      <c r="G29" s="629">
        <v>4</v>
      </c>
      <c r="H29" s="629">
        <v>8</v>
      </c>
      <c r="I29" s="629">
        <v>3</v>
      </c>
      <c r="J29" s="629">
        <v>2</v>
      </c>
      <c r="K29" s="629">
        <v>0</v>
      </c>
      <c r="L29" s="629">
        <v>1</v>
      </c>
      <c r="M29" s="629">
        <v>2</v>
      </c>
      <c r="N29" s="629">
        <v>0</v>
      </c>
      <c r="O29" s="629">
        <v>1</v>
      </c>
      <c r="P29" s="685">
        <f t="shared" si="0"/>
        <v>35</v>
      </c>
      <c r="Q29" s="670"/>
    </row>
    <row r="30" spans="2:17" s="567" customFormat="1" ht="16.5" thickBot="1" x14ac:dyDescent="0.3">
      <c r="B30" s="671" t="s">
        <v>2841</v>
      </c>
      <c r="C30" s="629">
        <v>0</v>
      </c>
      <c r="D30" s="629">
        <v>0</v>
      </c>
      <c r="E30" s="629">
        <v>5</v>
      </c>
      <c r="F30" s="629">
        <v>5</v>
      </c>
      <c r="G30" s="629">
        <v>4</v>
      </c>
      <c r="H30" s="629">
        <v>1</v>
      </c>
      <c r="I30" s="629">
        <v>5</v>
      </c>
      <c r="J30" s="629">
        <v>0</v>
      </c>
      <c r="K30" s="629">
        <v>0</v>
      </c>
      <c r="L30" s="629">
        <v>0</v>
      </c>
      <c r="M30" s="629">
        <v>2</v>
      </c>
      <c r="N30" s="629">
        <v>1</v>
      </c>
      <c r="O30" s="629">
        <v>0</v>
      </c>
      <c r="P30" s="685">
        <f t="shared" si="0"/>
        <v>23</v>
      </c>
      <c r="Q30" s="670"/>
    </row>
    <row r="31" spans="2:17" s="567" customFormat="1" ht="18.75" customHeight="1" thickBot="1" x14ac:dyDescent="0.3">
      <c r="B31" s="671" t="s">
        <v>2842</v>
      </c>
      <c r="C31" s="629">
        <v>0</v>
      </c>
      <c r="D31" s="629">
        <v>2</v>
      </c>
      <c r="E31" s="629">
        <v>15</v>
      </c>
      <c r="F31" s="629">
        <v>18</v>
      </c>
      <c r="G31" s="629">
        <v>10</v>
      </c>
      <c r="H31" s="629">
        <v>10</v>
      </c>
      <c r="I31" s="629">
        <v>5</v>
      </c>
      <c r="J31" s="629">
        <v>5</v>
      </c>
      <c r="K31" s="629">
        <v>1</v>
      </c>
      <c r="L31" s="629">
        <v>2</v>
      </c>
      <c r="M31" s="629">
        <v>1</v>
      </c>
      <c r="N31" s="629">
        <v>1</v>
      </c>
      <c r="O31" s="629">
        <v>0</v>
      </c>
      <c r="P31" s="685">
        <f t="shared" si="0"/>
        <v>70</v>
      </c>
      <c r="Q31" s="670"/>
    </row>
    <row r="32" spans="2:17" s="567" customFormat="1" ht="18.75" customHeight="1" thickBot="1" x14ac:dyDescent="0.3">
      <c r="B32" s="671" t="s">
        <v>2843</v>
      </c>
      <c r="C32" s="629">
        <v>0</v>
      </c>
      <c r="D32" s="629">
        <v>1</v>
      </c>
      <c r="E32" s="629">
        <v>9</v>
      </c>
      <c r="F32" s="629">
        <v>11</v>
      </c>
      <c r="G32" s="629">
        <v>5</v>
      </c>
      <c r="H32" s="629">
        <v>3</v>
      </c>
      <c r="I32" s="629">
        <v>3</v>
      </c>
      <c r="J32" s="629">
        <v>4</v>
      </c>
      <c r="K32" s="629">
        <v>1</v>
      </c>
      <c r="L32" s="629">
        <v>0</v>
      </c>
      <c r="M32" s="629">
        <v>1</v>
      </c>
      <c r="N32" s="629">
        <v>0</v>
      </c>
      <c r="O32" s="629">
        <v>1</v>
      </c>
      <c r="P32" s="685">
        <f t="shared" si="0"/>
        <v>39</v>
      </c>
      <c r="Q32" s="670"/>
    </row>
    <row r="33" spans="2:17" s="567" customFormat="1" ht="18.75" customHeight="1" thickBot="1" x14ac:dyDescent="0.3">
      <c r="B33" s="671" t="s">
        <v>2844</v>
      </c>
      <c r="C33" s="629">
        <v>0</v>
      </c>
      <c r="D33" s="629">
        <v>0</v>
      </c>
      <c r="E33" s="629">
        <v>3</v>
      </c>
      <c r="F33" s="629">
        <v>9</v>
      </c>
      <c r="G33" s="629">
        <v>8</v>
      </c>
      <c r="H33" s="629">
        <v>4</v>
      </c>
      <c r="I33" s="629">
        <v>6</v>
      </c>
      <c r="J33" s="629">
        <v>2</v>
      </c>
      <c r="K33" s="629">
        <v>1</v>
      </c>
      <c r="L33" s="629">
        <v>3</v>
      </c>
      <c r="M33" s="629">
        <v>3</v>
      </c>
      <c r="N33" s="629">
        <v>2</v>
      </c>
      <c r="O33" s="629">
        <v>1</v>
      </c>
      <c r="P33" s="685">
        <f t="shared" si="0"/>
        <v>42</v>
      </c>
      <c r="Q33" s="670"/>
    </row>
    <row r="34" spans="2:17" s="567" customFormat="1" ht="18.75" customHeight="1" thickBot="1" x14ac:dyDescent="0.3">
      <c r="B34" s="671" t="s">
        <v>2845</v>
      </c>
      <c r="C34" s="629">
        <v>0</v>
      </c>
      <c r="D34" s="629">
        <v>0</v>
      </c>
      <c r="E34" s="629">
        <v>2</v>
      </c>
      <c r="F34" s="629">
        <v>5</v>
      </c>
      <c r="G34" s="629">
        <v>6</v>
      </c>
      <c r="H34" s="629">
        <v>1</v>
      </c>
      <c r="I34" s="629">
        <v>1</v>
      </c>
      <c r="J34" s="629">
        <v>2</v>
      </c>
      <c r="K34" s="629">
        <v>0</v>
      </c>
      <c r="L34" s="629">
        <v>0</v>
      </c>
      <c r="M34" s="629">
        <v>2</v>
      </c>
      <c r="N34" s="629">
        <v>1</v>
      </c>
      <c r="O34" s="629">
        <v>0</v>
      </c>
      <c r="P34" s="685">
        <f t="shared" si="0"/>
        <v>20</v>
      </c>
      <c r="Q34" s="670"/>
    </row>
    <row r="35" spans="2:17" s="567" customFormat="1" ht="18.75" customHeight="1" thickBot="1" x14ac:dyDescent="0.3">
      <c r="B35" s="671" t="s">
        <v>2846</v>
      </c>
      <c r="C35" s="629">
        <v>0</v>
      </c>
      <c r="D35" s="629">
        <v>1</v>
      </c>
      <c r="E35" s="629">
        <v>1</v>
      </c>
      <c r="F35" s="629">
        <v>8</v>
      </c>
      <c r="G35" s="629">
        <v>5</v>
      </c>
      <c r="H35" s="629">
        <v>4</v>
      </c>
      <c r="I35" s="629">
        <v>4</v>
      </c>
      <c r="J35" s="629">
        <v>3</v>
      </c>
      <c r="K35" s="629">
        <v>1</v>
      </c>
      <c r="L35" s="629">
        <v>0</v>
      </c>
      <c r="M35" s="629">
        <v>1</v>
      </c>
      <c r="N35" s="629">
        <v>0</v>
      </c>
      <c r="O35" s="629">
        <v>0</v>
      </c>
      <c r="P35" s="685">
        <f t="shared" si="0"/>
        <v>28</v>
      </c>
      <c r="Q35" s="670"/>
    </row>
    <row r="36" spans="2:17" s="567" customFormat="1" ht="18.75" customHeight="1" thickBot="1" x14ac:dyDescent="0.3">
      <c r="B36" s="671" t="s">
        <v>2847</v>
      </c>
      <c r="C36" s="629">
        <v>0</v>
      </c>
      <c r="D36" s="629">
        <v>3</v>
      </c>
      <c r="E36" s="629">
        <v>14</v>
      </c>
      <c r="F36" s="629">
        <v>26</v>
      </c>
      <c r="G36" s="629">
        <v>18</v>
      </c>
      <c r="H36" s="629">
        <v>17</v>
      </c>
      <c r="I36" s="629">
        <v>13</v>
      </c>
      <c r="J36" s="629">
        <v>8</v>
      </c>
      <c r="K36" s="629">
        <v>6</v>
      </c>
      <c r="L36" s="629">
        <v>4</v>
      </c>
      <c r="M36" s="629">
        <v>8</v>
      </c>
      <c r="N36" s="629">
        <v>0</v>
      </c>
      <c r="O36" s="629">
        <v>3</v>
      </c>
      <c r="P36" s="685">
        <f t="shared" si="0"/>
        <v>120</v>
      </c>
      <c r="Q36" s="670"/>
    </row>
    <row r="37" spans="2:17" s="567" customFormat="1" ht="18.75" customHeight="1" thickBot="1" x14ac:dyDescent="0.3">
      <c r="B37" s="671" t="s">
        <v>2848</v>
      </c>
      <c r="C37" s="629">
        <v>0</v>
      </c>
      <c r="D37" s="629">
        <v>2</v>
      </c>
      <c r="E37" s="629">
        <v>25</v>
      </c>
      <c r="F37" s="629">
        <v>30</v>
      </c>
      <c r="G37" s="629">
        <v>25</v>
      </c>
      <c r="H37" s="629">
        <v>25</v>
      </c>
      <c r="I37" s="629">
        <v>12</v>
      </c>
      <c r="J37" s="629">
        <v>10</v>
      </c>
      <c r="K37" s="629">
        <v>7</v>
      </c>
      <c r="L37" s="629">
        <v>7</v>
      </c>
      <c r="M37" s="629">
        <v>11</v>
      </c>
      <c r="N37" s="629">
        <v>3</v>
      </c>
      <c r="O37" s="629">
        <v>3</v>
      </c>
      <c r="P37" s="685">
        <f t="shared" si="0"/>
        <v>160</v>
      </c>
      <c r="Q37" s="670"/>
    </row>
    <row r="38" spans="2:17" s="567" customFormat="1" ht="18.75" customHeight="1" thickBot="1" x14ac:dyDescent="0.3">
      <c r="B38" s="671" t="s">
        <v>2849</v>
      </c>
      <c r="C38" s="629">
        <v>0</v>
      </c>
      <c r="D38" s="629">
        <v>1</v>
      </c>
      <c r="E38" s="629">
        <v>3</v>
      </c>
      <c r="F38" s="629">
        <v>12</v>
      </c>
      <c r="G38" s="629">
        <v>3</v>
      </c>
      <c r="H38" s="629">
        <v>6</v>
      </c>
      <c r="I38" s="629">
        <v>3</v>
      </c>
      <c r="J38" s="629">
        <v>1</v>
      </c>
      <c r="K38" s="629">
        <v>1</v>
      </c>
      <c r="L38" s="629">
        <v>4</v>
      </c>
      <c r="M38" s="629">
        <v>1</v>
      </c>
      <c r="N38" s="629">
        <v>1</v>
      </c>
      <c r="O38" s="629">
        <v>0</v>
      </c>
      <c r="P38" s="685">
        <f t="shared" si="0"/>
        <v>36</v>
      </c>
      <c r="Q38" s="670"/>
    </row>
    <row r="39" spans="2:17" s="567" customFormat="1" ht="18.75" customHeight="1" thickBot="1" x14ac:dyDescent="0.3">
      <c r="B39" s="671" t="s">
        <v>2850</v>
      </c>
      <c r="C39" s="629">
        <v>0</v>
      </c>
      <c r="D39" s="629">
        <v>0</v>
      </c>
      <c r="E39" s="629">
        <v>9</v>
      </c>
      <c r="F39" s="629">
        <v>15</v>
      </c>
      <c r="G39" s="629">
        <v>5</v>
      </c>
      <c r="H39" s="629">
        <v>5</v>
      </c>
      <c r="I39" s="629">
        <v>3</v>
      </c>
      <c r="J39" s="629">
        <v>1</v>
      </c>
      <c r="K39" s="629">
        <v>0</v>
      </c>
      <c r="L39" s="629">
        <v>4</v>
      </c>
      <c r="M39" s="629">
        <v>6</v>
      </c>
      <c r="N39" s="629">
        <v>0</v>
      </c>
      <c r="O39" s="629">
        <v>1</v>
      </c>
      <c r="P39" s="685">
        <f t="shared" si="0"/>
        <v>49</v>
      </c>
      <c r="Q39" s="670"/>
    </row>
    <row r="40" spans="2:17" s="567" customFormat="1" ht="18.75" customHeight="1" thickBot="1" x14ac:dyDescent="0.3">
      <c r="B40" s="671" t="s">
        <v>2851</v>
      </c>
      <c r="C40" s="629">
        <v>0</v>
      </c>
      <c r="D40" s="629">
        <v>0</v>
      </c>
      <c r="E40" s="629">
        <v>7</v>
      </c>
      <c r="F40" s="629">
        <v>4</v>
      </c>
      <c r="G40" s="629">
        <v>7</v>
      </c>
      <c r="H40" s="629">
        <v>1</v>
      </c>
      <c r="I40" s="629">
        <v>0</v>
      </c>
      <c r="J40" s="629">
        <v>0</v>
      </c>
      <c r="K40" s="629">
        <v>0</v>
      </c>
      <c r="L40" s="629">
        <v>1</v>
      </c>
      <c r="M40" s="629">
        <v>0</v>
      </c>
      <c r="N40" s="629">
        <v>0</v>
      </c>
      <c r="O40" s="629">
        <v>0</v>
      </c>
      <c r="P40" s="685">
        <f t="shared" si="0"/>
        <v>20</v>
      </c>
      <c r="Q40" s="670"/>
    </row>
    <row r="41" spans="2:17" s="567" customFormat="1" ht="16.5" thickBot="1" x14ac:dyDescent="0.3">
      <c r="B41" s="671" t="s">
        <v>574</v>
      </c>
      <c r="C41" s="629">
        <v>0</v>
      </c>
      <c r="D41" s="629">
        <v>0</v>
      </c>
      <c r="E41" s="629">
        <v>8</v>
      </c>
      <c r="F41" s="629">
        <v>9</v>
      </c>
      <c r="G41" s="629">
        <v>5</v>
      </c>
      <c r="H41" s="629">
        <v>0</v>
      </c>
      <c r="I41" s="629">
        <v>2</v>
      </c>
      <c r="J41" s="629">
        <v>1</v>
      </c>
      <c r="K41" s="629">
        <v>2</v>
      </c>
      <c r="L41" s="629">
        <v>0</v>
      </c>
      <c r="M41" s="629">
        <v>2</v>
      </c>
      <c r="N41" s="629">
        <v>1</v>
      </c>
      <c r="O41" s="629">
        <v>1</v>
      </c>
      <c r="P41" s="685">
        <f t="shared" si="0"/>
        <v>31</v>
      </c>
      <c r="Q41" s="670"/>
    </row>
    <row r="42" spans="2:17" s="567" customFormat="1" ht="16.5" thickBot="1" x14ac:dyDescent="0.3">
      <c r="B42" s="671" t="s">
        <v>2852</v>
      </c>
      <c r="C42" s="629">
        <v>0</v>
      </c>
      <c r="D42" s="629">
        <v>0</v>
      </c>
      <c r="E42" s="629">
        <v>21</v>
      </c>
      <c r="F42" s="629">
        <v>26</v>
      </c>
      <c r="G42" s="629">
        <v>7</v>
      </c>
      <c r="H42" s="629">
        <v>6</v>
      </c>
      <c r="I42" s="629">
        <v>1</v>
      </c>
      <c r="J42" s="629">
        <v>1</v>
      </c>
      <c r="K42" s="629">
        <v>1</v>
      </c>
      <c r="L42" s="629">
        <v>1</v>
      </c>
      <c r="M42" s="629">
        <v>5</v>
      </c>
      <c r="N42" s="629">
        <v>0</v>
      </c>
      <c r="O42" s="629">
        <v>1</v>
      </c>
      <c r="P42" s="685">
        <f t="shared" si="0"/>
        <v>70</v>
      </c>
      <c r="Q42" s="670"/>
    </row>
    <row r="43" spans="2:17" s="567" customFormat="1" ht="18.75" customHeight="1" thickBot="1" x14ac:dyDescent="0.3">
      <c r="B43" s="682" t="s">
        <v>578</v>
      </c>
      <c r="C43" s="634">
        <v>0</v>
      </c>
      <c r="D43" s="634">
        <v>3</v>
      </c>
      <c r="E43" s="634">
        <v>45</v>
      </c>
      <c r="F43" s="634">
        <v>42</v>
      </c>
      <c r="G43" s="634">
        <v>34</v>
      </c>
      <c r="H43" s="634">
        <v>16</v>
      </c>
      <c r="I43" s="634">
        <v>6</v>
      </c>
      <c r="J43" s="634">
        <v>4</v>
      </c>
      <c r="K43" s="634">
        <v>6</v>
      </c>
      <c r="L43" s="634">
        <v>5</v>
      </c>
      <c r="M43" s="634">
        <v>9</v>
      </c>
      <c r="N43" s="634">
        <v>4</v>
      </c>
      <c r="O43" s="634">
        <v>10</v>
      </c>
      <c r="P43" s="685">
        <f t="shared" si="0"/>
        <v>184</v>
      </c>
      <c r="Q43" s="670"/>
    </row>
    <row r="44" spans="2:17" s="567" customFormat="1" ht="18.75" customHeight="1" thickBot="1" x14ac:dyDescent="0.3">
      <c r="B44" s="682" t="s">
        <v>2856</v>
      </c>
      <c r="C44" s="634">
        <v>0</v>
      </c>
      <c r="D44" s="634">
        <v>0</v>
      </c>
      <c r="E44" s="634">
        <v>15</v>
      </c>
      <c r="F44" s="634">
        <v>25</v>
      </c>
      <c r="G44" s="634">
        <v>12</v>
      </c>
      <c r="H44" s="634">
        <v>6</v>
      </c>
      <c r="I44" s="634">
        <v>5</v>
      </c>
      <c r="J44" s="634">
        <v>8</v>
      </c>
      <c r="K44" s="634">
        <v>2</v>
      </c>
      <c r="L44" s="634">
        <v>1</v>
      </c>
      <c r="M44" s="634">
        <v>5</v>
      </c>
      <c r="N44" s="634">
        <v>2</v>
      </c>
      <c r="O44" s="634">
        <v>1</v>
      </c>
      <c r="P44" s="685">
        <f t="shared" si="0"/>
        <v>82</v>
      </c>
      <c r="Q44" s="670"/>
    </row>
    <row r="45" spans="2:17" s="567" customFormat="1" ht="18.75" customHeight="1" x14ac:dyDescent="0.25">
      <c r="B45" s="682" t="s">
        <v>2330</v>
      </c>
      <c r="C45" s="634">
        <v>0</v>
      </c>
      <c r="D45" s="634">
        <v>0</v>
      </c>
      <c r="E45" s="634">
        <v>17</v>
      </c>
      <c r="F45" s="634">
        <v>19</v>
      </c>
      <c r="G45" s="634">
        <v>13</v>
      </c>
      <c r="H45" s="634">
        <v>15</v>
      </c>
      <c r="I45" s="634">
        <v>4</v>
      </c>
      <c r="J45" s="634">
        <v>6</v>
      </c>
      <c r="K45" s="634">
        <v>5</v>
      </c>
      <c r="L45" s="634">
        <v>3</v>
      </c>
      <c r="M45" s="634">
        <v>5</v>
      </c>
      <c r="N45" s="634">
        <v>4</v>
      </c>
      <c r="O45" s="634">
        <v>3</v>
      </c>
      <c r="P45" s="685">
        <f t="shared" si="0"/>
        <v>94</v>
      </c>
      <c r="Q45" s="670"/>
    </row>
    <row r="46" spans="2:17" s="567" customFormat="1" ht="18.75" customHeight="1" x14ac:dyDescent="0.25">
      <c r="B46" s="611" t="s">
        <v>595</v>
      </c>
      <c r="C46" s="91">
        <f t="shared" ref="C46:P46" si="1">SUM(C7:C45)</f>
        <v>0</v>
      </c>
      <c r="D46" s="216">
        <f t="shared" si="1"/>
        <v>17</v>
      </c>
      <c r="E46" s="216">
        <f t="shared" si="1"/>
        <v>426</v>
      </c>
      <c r="F46" s="216">
        <f t="shared" si="1"/>
        <v>657</v>
      </c>
      <c r="G46" s="216">
        <f t="shared" si="1"/>
        <v>431</v>
      </c>
      <c r="H46" s="216">
        <f t="shared" si="1"/>
        <v>332</v>
      </c>
      <c r="I46" s="216">
        <f t="shared" si="1"/>
        <v>212</v>
      </c>
      <c r="J46" s="216">
        <f t="shared" si="1"/>
        <v>172</v>
      </c>
      <c r="K46" s="216">
        <f t="shared" si="1"/>
        <v>106</v>
      </c>
      <c r="L46" s="216">
        <f t="shared" si="1"/>
        <v>101</v>
      </c>
      <c r="M46" s="91">
        <f t="shared" si="1"/>
        <v>197</v>
      </c>
      <c r="N46" s="91">
        <f t="shared" si="1"/>
        <v>54</v>
      </c>
      <c r="O46" s="91">
        <f t="shared" si="1"/>
        <v>73</v>
      </c>
      <c r="P46" s="91">
        <f t="shared" si="1"/>
        <v>2778</v>
      </c>
      <c r="Q46" s="670"/>
    </row>
    <row r="47" spans="2:17" ht="11.25" customHeight="1" x14ac:dyDescent="0.25">
      <c r="B47" s="674" t="s">
        <v>649</v>
      </c>
      <c r="C47" s="680">
        <f>C46/$P$46</f>
        <v>0</v>
      </c>
      <c r="D47" s="680">
        <f t="shared" ref="D47:P47" si="2">D46/$P$46</f>
        <v>6.1195104391648667E-3</v>
      </c>
      <c r="E47" s="680">
        <f t="shared" si="2"/>
        <v>0.15334773218142547</v>
      </c>
      <c r="F47" s="680">
        <f t="shared" si="2"/>
        <v>0.23650107991360692</v>
      </c>
      <c r="G47" s="680">
        <f t="shared" si="2"/>
        <v>0.15514758819294455</v>
      </c>
      <c r="H47" s="680">
        <f t="shared" si="2"/>
        <v>0.11951043916486681</v>
      </c>
      <c r="I47" s="680">
        <f t="shared" si="2"/>
        <v>7.6313894888408923E-2</v>
      </c>
      <c r="J47" s="680">
        <f t="shared" si="2"/>
        <v>6.1915046796256298E-2</v>
      </c>
      <c r="K47" s="680">
        <f t="shared" si="2"/>
        <v>3.8156947444204461E-2</v>
      </c>
      <c r="L47" s="680">
        <f t="shared" si="2"/>
        <v>3.6357091432685389E-2</v>
      </c>
      <c r="M47" s="680">
        <f t="shared" si="2"/>
        <v>7.0914326853851697E-2</v>
      </c>
      <c r="N47" s="680">
        <f t="shared" si="2"/>
        <v>1.9438444924406047E-2</v>
      </c>
      <c r="O47" s="680">
        <f t="shared" si="2"/>
        <v>2.6277897768178547E-2</v>
      </c>
      <c r="P47" s="680">
        <f t="shared" si="2"/>
        <v>1</v>
      </c>
    </row>
    <row r="48" spans="2:17" ht="15" customHeight="1" x14ac:dyDescent="0.25">
      <c r="C48" s="683"/>
      <c r="D48" s="684"/>
      <c r="E48" s="684"/>
      <c r="F48" s="684"/>
      <c r="G48" s="684"/>
      <c r="H48" s="684"/>
      <c r="I48" s="684"/>
      <c r="J48" s="684"/>
      <c r="K48" s="684"/>
      <c r="L48" s="684"/>
      <c r="M48" s="683"/>
      <c r="N48" s="683"/>
      <c r="O48" s="683"/>
      <c r="P48" s="683"/>
    </row>
    <row r="49" ht="15" hidden="1" customHeight="1" x14ac:dyDescent="0.25"/>
    <row r="50" ht="15" hidden="1" customHeight="1" x14ac:dyDescent="0.25"/>
    <row r="51" ht="15" hidden="1" customHeight="1" x14ac:dyDescent="0.25"/>
    <row r="52" ht="15" hidden="1" customHeight="1" x14ac:dyDescent="0.25"/>
    <row r="53" ht="15" hidden="1" customHeight="1" x14ac:dyDescent="0.25"/>
    <row r="54" ht="15" hidden="1" customHeight="1" x14ac:dyDescent="0.25"/>
    <row r="55" ht="15" hidden="1" customHeight="1" x14ac:dyDescent="0.25"/>
    <row r="56" ht="15" hidden="1" customHeight="1" x14ac:dyDescent="0.25"/>
    <row r="57" ht="15" hidden="1" customHeight="1" x14ac:dyDescent="0.25"/>
    <row r="58" ht="15" hidden="1" customHeight="1" x14ac:dyDescent="0.25"/>
    <row r="59" ht="15" hidden="1" customHeight="1" x14ac:dyDescent="0.25"/>
    <row r="60" ht="15" hidden="1" customHeight="1" x14ac:dyDescent="0.25"/>
    <row r="61" ht="15" hidden="1" customHeight="1" x14ac:dyDescent="0.25"/>
    <row r="62" ht="15" hidden="1" customHeight="1" x14ac:dyDescent="0.25"/>
    <row r="63" ht="15" hidden="1" customHeight="1" x14ac:dyDescent="0.25"/>
    <row r="64" ht="15" hidden="1" customHeight="1" x14ac:dyDescent="0.25"/>
    <row r="65" ht="15" hidden="1" customHeight="1" x14ac:dyDescent="0.25"/>
    <row r="66" ht="15" hidden="1" customHeight="1" x14ac:dyDescent="0.25"/>
    <row r="67" ht="15" hidden="1" customHeight="1" x14ac:dyDescent="0.25"/>
    <row r="68" ht="15" hidden="1" customHeight="1" x14ac:dyDescent="0.25"/>
    <row r="69" ht="15" hidden="1" customHeight="1" x14ac:dyDescent="0.25"/>
    <row r="70" ht="15" hidden="1" customHeight="1" x14ac:dyDescent="0.25"/>
    <row r="71" ht="15" hidden="1" customHeight="1" x14ac:dyDescent="0.25"/>
    <row r="72" ht="15" hidden="1" customHeight="1" x14ac:dyDescent="0.25"/>
    <row r="73" ht="15" hidden="1" customHeight="1" x14ac:dyDescent="0.25"/>
    <row r="74" ht="15" hidden="1" customHeight="1" x14ac:dyDescent="0.25"/>
    <row r="75" ht="15" hidden="1" customHeight="1" x14ac:dyDescent="0.25"/>
    <row r="76" ht="15" hidden="1" customHeight="1" x14ac:dyDescent="0.25"/>
    <row r="77" ht="15" hidden="1" customHeight="1" x14ac:dyDescent="0.25"/>
    <row r="78" ht="15" hidden="1" customHeight="1" x14ac:dyDescent="0.25"/>
    <row r="79" ht="15" hidden="1" customHeight="1" x14ac:dyDescent="0.25"/>
    <row r="80" ht="15" hidden="1" customHeight="1" x14ac:dyDescent="0.25"/>
    <row r="81" ht="15" hidden="1" customHeight="1" x14ac:dyDescent="0.25"/>
    <row r="82" ht="15" hidden="1" customHeight="1" x14ac:dyDescent="0.25"/>
    <row r="83" ht="15" hidden="1" customHeight="1" x14ac:dyDescent="0.25"/>
    <row r="84" ht="15" hidden="1" customHeight="1" x14ac:dyDescent="0.25"/>
    <row r="85" ht="15" hidden="1" customHeight="1" x14ac:dyDescent="0.25"/>
    <row r="86" ht="15" hidden="1" customHeight="1" x14ac:dyDescent="0.25"/>
    <row r="87" ht="15" hidden="1" customHeight="1" x14ac:dyDescent="0.25"/>
    <row r="88" ht="15" hidden="1" customHeight="1" x14ac:dyDescent="0.25"/>
    <row r="89" ht="15" hidden="1" customHeight="1" x14ac:dyDescent="0.25"/>
    <row r="90" ht="15" hidden="1" customHeight="1" x14ac:dyDescent="0.25"/>
    <row r="91" ht="15" hidden="1" customHeight="1" x14ac:dyDescent="0.25"/>
  </sheetData>
  <sheetProtection formatCells="0" formatColumns="0" formatRows="0" insertColumns="0" insertRows="0" deleteColumns="0" deleteRows="0" sort="0"/>
  <mergeCells count="3">
    <mergeCell ref="B1:P3"/>
    <mergeCell ref="B4:P4"/>
    <mergeCell ref="B5:P5"/>
  </mergeCells>
  <pageMargins left="0.7" right="0.7" top="0.75" bottom="0.75" header="0.3" footer="0.3"/>
  <drawing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Hoja70"/>
  <dimension ref="A1:O299"/>
  <sheetViews>
    <sheetView showGridLines="0" zoomScaleNormal="100" workbookViewId="0">
      <pane xSplit="1" ySplit="4" topLeftCell="B5" activePane="bottomRight" state="frozen"/>
      <selection activeCell="I25" sqref="I25"/>
      <selection pane="topRight" activeCell="I25" sqref="I25"/>
      <selection pane="bottomLeft" activeCell="I25" sqref="I25"/>
      <selection pane="bottomRight" activeCell="I25" sqref="I25"/>
    </sheetView>
  </sheetViews>
  <sheetFormatPr baseColWidth="10" defaultColWidth="0" defaultRowHeight="0" customHeight="1" zeroHeight="1" x14ac:dyDescent="0.25"/>
  <cols>
    <col min="1" max="1" width="3.5703125" customWidth="1"/>
    <col min="2" max="13" width="15" customWidth="1"/>
    <col min="14" max="14" width="5" customWidth="1"/>
    <col min="15" max="15" width="0" hidden="1" customWidth="1"/>
    <col min="16" max="16384" width="9.140625" hidden="1"/>
  </cols>
  <sheetData>
    <row r="1" spans="2:15" ht="15" x14ac:dyDescent="0.25">
      <c r="B1" s="1958"/>
      <c r="C1" s="1959"/>
      <c r="D1" s="1959"/>
      <c r="E1" s="1959"/>
      <c r="F1" s="1959"/>
      <c r="G1" s="1959"/>
      <c r="H1" s="1959"/>
      <c r="I1" s="1959"/>
      <c r="J1" s="1959"/>
      <c r="K1" s="1959"/>
      <c r="L1" s="1959"/>
      <c r="M1" s="1960"/>
    </row>
    <row r="2" spans="2:15" ht="15" x14ac:dyDescent="0.25">
      <c r="B2" s="1961"/>
      <c r="C2" s="1962"/>
      <c r="D2" s="1962"/>
      <c r="E2" s="1962"/>
      <c r="F2" s="1962"/>
      <c r="G2" s="1962"/>
      <c r="H2" s="1962"/>
      <c r="I2" s="1962"/>
      <c r="J2" s="1962"/>
      <c r="K2" s="1962"/>
      <c r="L2" s="1962"/>
      <c r="M2" s="1963"/>
    </row>
    <row r="3" spans="2:15" ht="16.5" thickBot="1" x14ac:dyDescent="0.3">
      <c r="B3" s="1964"/>
      <c r="C3" s="1965"/>
      <c r="D3" s="1965"/>
      <c r="E3" s="1965"/>
      <c r="F3" s="1965"/>
      <c r="G3" s="1965"/>
      <c r="H3" s="1965"/>
      <c r="I3" s="1965"/>
      <c r="J3" s="1965"/>
      <c r="K3" s="1965"/>
      <c r="L3" s="1965"/>
      <c r="M3" s="1966"/>
      <c r="N3" s="1"/>
      <c r="O3" s="1"/>
    </row>
    <row r="4" spans="2:15" ht="21.75" thickBot="1" x14ac:dyDescent="0.4">
      <c r="B4" s="1970" t="s">
        <v>1859</v>
      </c>
      <c r="C4" s="1971"/>
      <c r="D4" s="1971"/>
      <c r="E4" s="1971"/>
      <c r="F4" s="1971"/>
      <c r="G4" s="1971"/>
      <c r="H4" s="1971"/>
      <c r="I4" s="1971"/>
      <c r="J4" s="1971"/>
      <c r="K4" s="1971"/>
      <c r="L4" s="1971"/>
      <c r="M4" s="1972"/>
      <c r="N4" s="1"/>
      <c r="O4" s="1"/>
    </row>
    <row r="5" spans="2:15" s="2" customFormat="1" ht="15.75" x14ac:dyDescent="0.25">
      <c r="B5" s="1852"/>
      <c r="C5" s="1852"/>
      <c r="D5" s="1852"/>
      <c r="E5" s="1852"/>
      <c r="F5" s="1852"/>
      <c r="G5" s="1852"/>
      <c r="H5" s="1852"/>
      <c r="I5" s="1852"/>
      <c r="J5" s="1852"/>
      <c r="K5" s="1852"/>
      <c r="L5" s="1852"/>
      <c r="M5" s="1852"/>
      <c r="N5" s="5"/>
      <c r="O5" s="5"/>
    </row>
    <row r="6" spans="2:15" s="2" customFormat="1" ht="19.5" customHeight="1" x14ac:dyDescent="0.25">
      <c r="B6" s="76"/>
      <c r="C6" s="77"/>
      <c r="D6" s="77"/>
      <c r="E6" s="77"/>
      <c r="F6" s="77"/>
      <c r="G6" s="77"/>
      <c r="H6" s="77"/>
      <c r="I6" s="77"/>
      <c r="J6" s="77"/>
      <c r="K6" s="77"/>
      <c r="L6" s="77"/>
      <c r="M6" s="78"/>
      <c r="N6" s="5"/>
      <c r="O6" s="5"/>
    </row>
    <row r="7" spans="2:15" s="2" customFormat="1" ht="18.75" customHeight="1" x14ac:dyDescent="0.25">
      <c r="B7" s="79"/>
      <c r="C7" s="75"/>
      <c r="D7" s="75"/>
      <c r="E7" s="75"/>
      <c r="F7" s="75"/>
      <c r="G7" s="75"/>
      <c r="H7" s="75"/>
      <c r="I7" s="75"/>
      <c r="J7" s="75"/>
      <c r="K7" s="75"/>
      <c r="L7" s="75"/>
      <c r="M7" s="80"/>
      <c r="N7" s="5"/>
      <c r="O7" s="5"/>
    </row>
    <row r="8" spans="2:15" s="2" customFormat="1" ht="18.75" customHeight="1" x14ac:dyDescent="0.25">
      <c r="B8" s="79"/>
      <c r="C8" s="75"/>
      <c r="D8" s="75"/>
      <c r="E8" s="75"/>
      <c r="F8" s="75"/>
      <c r="G8" s="75"/>
      <c r="H8" s="75"/>
      <c r="I8" s="75"/>
      <c r="J8" s="75"/>
      <c r="K8" s="75"/>
      <c r="L8" s="75"/>
      <c r="M8" s="80"/>
      <c r="N8" s="5"/>
      <c r="O8" s="5"/>
    </row>
    <row r="9" spans="2:15" s="2" customFormat="1" ht="18.75" customHeight="1" x14ac:dyDescent="0.25">
      <c r="B9" s="79"/>
      <c r="C9" s="75"/>
      <c r="D9" s="75"/>
      <c r="E9" s="75"/>
      <c r="F9" s="75"/>
      <c r="G9" s="75"/>
      <c r="H9" s="75"/>
      <c r="I9" s="75"/>
      <c r="J9" s="75"/>
      <c r="K9" s="75"/>
      <c r="L9" s="75"/>
      <c r="M9" s="80"/>
    </row>
    <row r="10" spans="2:15" ht="18.75" customHeight="1" x14ac:dyDescent="0.25">
      <c r="B10" s="79"/>
      <c r="C10" s="75"/>
      <c r="D10" s="75"/>
      <c r="E10" s="75"/>
      <c r="F10" s="75"/>
      <c r="G10" s="75"/>
      <c r="H10" s="75"/>
      <c r="I10" s="75"/>
      <c r="J10" s="75"/>
      <c r="K10" s="75"/>
      <c r="L10" s="75"/>
      <c r="M10" s="80"/>
    </row>
    <row r="11" spans="2:15" ht="18.75" customHeight="1" x14ac:dyDescent="0.25">
      <c r="B11" s="79"/>
      <c r="C11" s="75"/>
      <c r="D11" s="75"/>
      <c r="E11" s="75"/>
      <c r="F11" s="75"/>
      <c r="G11" s="75"/>
      <c r="H11" s="75"/>
      <c r="I11" s="75"/>
      <c r="J11" s="75"/>
      <c r="K11" s="75"/>
      <c r="L11" s="75"/>
      <c r="M11" s="80"/>
    </row>
    <row r="12" spans="2:15" ht="18.75" customHeight="1" x14ac:dyDescent="0.25">
      <c r="B12" s="79"/>
      <c r="C12" s="75"/>
      <c r="D12" s="75"/>
      <c r="E12" s="75"/>
      <c r="F12" s="75"/>
      <c r="G12" s="75"/>
      <c r="H12" s="75"/>
      <c r="I12" s="75"/>
      <c r="J12" s="75"/>
      <c r="K12" s="75"/>
      <c r="L12" s="75"/>
      <c r="M12" s="80"/>
    </row>
    <row r="13" spans="2:15" ht="18.75" customHeight="1" x14ac:dyDescent="0.25">
      <c r="B13" s="79"/>
      <c r="C13" s="75"/>
      <c r="D13" s="75"/>
      <c r="E13" s="75"/>
      <c r="F13" s="75"/>
      <c r="G13" s="75"/>
      <c r="H13" s="75"/>
      <c r="I13" s="75"/>
      <c r="J13" s="75"/>
      <c r="K13" s="75"/>
      <c r="L13" s="75"/>
      <c r="M13" s="80"/>
    </row>
    <row r="14" spans="2:15" ht="18.75" customHeight="1" x14ac:dyDescent="0.25">
      <c r="B14" s="79"/>
      <c r="C14" s="75"/>
      <c r="D14" s="75"/>
      <c r="E14" s="75"/>
      <c r="F14" s="75"/>
      <c r="G14" s="75"/>
      <c r="H14" s="75"/>
      <c r="I14" s="75"/>
      <c r="J14" s="75"/>
      <c r="K14" s="75"/>
      <c r="L14" s="75"/>
      <c r="M14" s="80"/>
    </row>
    <row r="15" spans="2:15" ht="18.75" customHeight="1" x14ac:dyDescent="0.25">
      <c r="B15" s="79"/>
      <c r="C15" s="75"/>
      <c r="D15" s="75"/>
      <c r="E15" s="75"/>
      <c r="F15" s="75"/>
      <c r="G15" s="75"/>
      <c r="H15" s="75"/>
      <c r="I15" s="75"/>
      <c r="J15" s="75"/>
      <c r="K15" s="75"/>
      <c r="L15" s="75"/>
      <c r="M15" s="80"/>
    </row>
    <row r="16" spans="2:15" ht="18.75" customHeight="1" x14ac:dyDescent="0.25">
      <c r="B16" s="79"/>
      <c r="C16" s="75"/>
      <c r="D16" s="75"/>
      <c r="E16" s="75"/>
      <c r="F16" s="75"/>
      <c r="G16" s="75"/>
      <c r="H16" s="75"/>
      <c r="I16" s="75"/>
      <c r="J16" s="75"/>
      <c r="K16" s="75"/>
      <c r="L16" s="75"/>
      <c r="M16" s="80"/>
    </row>
    <row r="17" spans="2:13" ht="18.75" customHeight="1" x14ac:dyDescent="0.25">
      <c r="B17" s="79"/>
      <c r="C17" s="75"/>
      <c r="D17" s="75"/>
      <c r="E17" s="75"/>
      <c r="F17" s="75"/>
      <c r="G17" s="75"/>
      <c r="H17" s="75"/>
      <c r="I17" s="75"/>
      <c r="J17" s="75"/>
      <c r="K17" s="75"/>
      <c r="L17" s="75"/>
      <c r="M17" s="80"/>
    </row>
    <row r="18" spans="2:13" ht="18.75" customHeight="1" x14ac:dyDescent="0.25">
      <c r="B18" s="79"/>
      <c r="C18" s="75"/>
      <c r="D18" s="75"/>
      <c r="E18" s="75"/>
      <c r="F18" s="75"/>
      <c r="G18" s="75"/>
      <c r="H18" s="75"/>
      <c r="I18" s="75"/>
      <c r="J18" s="75"/>
      <c r="K18" s="75"/>
      <c r="L18" s="75"/>
      <c r="M18" s="80"/>
    </row>
    <row r="19" spans="2:13" ht="18.75" customHeight="1" x14ac:dyDescent="0.25">
      <c r="B19" s="79"/>
      <c r="C19" s="75"/>
      <c r="D19" s="75"/>
      <c r="E19" s="75"/>
      <c r="F19" s="75"/>
      <c r="G19" s="75"/>
      <c r="H19" s="75"/>
      <c r="I19" s="75"/>
      <c r="J19" s="75"/>
      <c r="K19" s="75"/>
      <c r="L19" s="75"/>
      <c r="M19" s="80"/>
    </row>
    <row r="20" spans="2:13" ht="18.75" customHeight="1" x14ac:dyDescent="0.25">
      <c r="B20" s="79"/>
      <c r="C20" s="75"/>
      <c r="D20" s="75"/>
      <c r="E20" s="75"/>
      <c r="F20" s="75"/>
      <c r="G20" s="75"/>
      <c r="H20" s="75"/>
      <c r="I20" s="75"/>
      <c r="J20" s="75"/>
      <c r="K20" s="75"/>
      <c r="L20" s="75"/>
      <c r="M20" s="80"/>
    </row>
    <row r="21" spans="2:13" ht="18.75" customHeight="1" x14ac:dyDescent="0.25">
      <c r="B21" s="79"/>
      <c r="C21" s="75"/>
      <c r="D21" s="75"/>
      <c r="E21" s="75"/>
      <c r="F21" s="75"/>
      <c r="G21" s="75"/>
      <c r="H21" s="75"/>
      <c r="I21" s="75"/>
      <c r="J21" s="75"/>
      <c r="K21" s="75"/>
      <c r="L21" s="75"/>
      <c r="M21" s="80"/>
    </row>
    <row r="22" spans="2:13" ht="18.75" customHeight="1" x14ac:dyDescent="0.25">
      <c r="B22" s="79"/>
      <c r="C22" s="75"/>
      <c r="D22" s="75"/>
      <c r="E22" s="75"/>
      <c r="F22" s="75"/>
      <c r="G22" s="75"/>
      <c r="H22" s="75"/>
      <c r="I22" s="75"/>
      <c r="J22" s="75"/>
      <c r="K22" s="75"/>
      <c r="L22" s="75"/>
      <c r="M22" s="80"/>
    </row>
    <row r="23" spans="2:13" ht="18.75" customHeight="1" x14ac:dyDescent="0.25">
      <c r="B23" s="79"/>
      <c r="C23" s="75"/>
      <c r="D23" s="75"/>
      <c r="E23" s="75"/>
      <c r="F23" s="75"/>
      <c r="G23" s="75"/>
      <c r="H23" s="75"/>
      <c r="I23" s="75"/>
      <c r="J23" s="75"/>
      <c r="K23" s="75"/>
      <c r="L23" s="75"/>
      <c r="M23" s="80"/>
    </row>
    <row r="24" spans="2:13" ht="18.75" customHeight="1" x14ac:dyDescent="0.25">
      <c r="B24" s="79"/>
      <c r="C24" s="75"/>
      <c r="D24" s="75"/>
      <c r="E24" s="75"/>
      <c r="F24" s="75"/>
      <c r="G24" s="75"/>
      <c r="H24" s="75"/>
      <c r="I24" s="75"/>
      <c r="J24" s="75"/>
      <c r="K24" s="75"/>
      <c r="L24" s="75"/>
      <c r="M24" s="80"/>
    </row>
    <row r="25" spans="2:13" ht="18.75" customHeight="1" x14ac:dyDescent="0.25">
      <c r="B25" s="79"/>
      <c r="C25" s="75"/>
      <c r="D25" s="75"/>
      <c r="E25" s="75"/>
      <c r="F25" s="75"/>
      <c r="G25" s="75"/>
      <c r="H25" s="75"/>
      <c r="I25" s="75"/>
      <c r="J25" s="75"/>
      <c r="K25" s="75"/>
      <c r="L25" s="75"/>
      <c r="M25" s="80"/>
    </row>
    <row r="26" spans="2:13" ht="18.75" customHeight="1" x14ac:dyDescent="0.25">
      <c r="B26" s="79"/>
      <c r="C26" s="75"/>
      <c r="D26" s="75"/>
      <c r="E26" s="75"/>
      <c r="F26" s="75"/>
      <c r="G26" s="75"/>
      <c r="H26" s="75"/>
      <c r="I26" s="75"/>
      <c r="J26" s="75"/>
      <c r="K26" s="75"/>
      <c r="L26" s="75"/>
      <c r="M26" s="80"/>
    </row>
    <row r="27" spans="2:13" ht="18.75" customHeight="1" x14ac:dyDescent="0.25">
      <c r="B27" s="79"/>
      <c r="C27" s="75"/>
      <c r="D27" s="75"/>
      <c r="E27" s="75"/>
      <c r="F27" s="75"/>
      <c r="G27" s="75"/>
      <c r="H27" s="75"/>
      <c r="I27" s="75"/>
      <c r="J27" s="75"/>
      <c r="K27" s="75"/>
      <c r="L27" s="75"/>
      <c r="M27" s="80"/>
    </row>
    <row r="28" spans="2:13" ht="18.75" customHeight="1" x14ac:dyDescent="0.25">
      <c r="B28" s="81"/>
      <c r="C28" s="82"/>
      <c r="D28" s="82"/>
      <c r="E28" s="82"/>
      <c r="F28" s="82"/>
      <c r="G28" s="82"/>
      <c r="H28" s="82"/>
      <c r="I28" s="82"/>
      <c r="J28" s="82"/>
      <c r="K28" s="82"/>
      <c r="L28" s="82"/>
      <c r="M28" s="83"/>
    </row>
    <row r="29" spans="2:13" ht="15" customHeight="1" x14ac:dyDescent="0.25"/>
    <row r="30" spans="2:13" ht="15" hidden="1" customHeight="1" x14ac:dyDescent="0.25"/>
    <row r="31" spans="2:13" ht="15" hidden="1" customHeight="1" x14ac:dyDescent="0.25"/>
    <row r="32" spans="2:13" ht="15" hidden="1" customHeight="1" x14ac:dyDescent="0.25"/>
    <row r="33" ht="15" hidden="1" customHeight="1" x14ac:dyDescent="0.25"/>
    <row r="34" ht="15" hidden="1" customHeight="1" x14ac:dyDescent="0.25"/>
    <row r="35" ht="15" hidden="1" customHeight="1" x14ac:dyDescent="0.25"/>
    <row r="36" ht="15" hidden="1" customHeight="1" x14ac:dyDescent="0.25"/>
    <row r="37" ht="15" hidden="1" customHeight="1" x14ac:dyDescent="0.25"/>
    <row r="38" ht="15" hidden="1" customHeight="1" x14ac:dyDescent="0.25"/>
    <row r="39" ht="15" hidden="1" customHeight="1" x14ac:dyDescent="0.25"/>
    <row r="40" ht="15" hidden="1" customHeight="1" x14ac:dyDescent="0.25"/>
    <row r="41" ht="15" hidden="1" customHeight="1" x14ac:dyDescent="0.25"/>
    <row r="42" ht="15" hidden="1" customHeight="1" x14ac:dyDescent="0.25"/>
    <row r="43" ht="15" hidden="1" customHeight="1" x14ac:dyDescent="0.25"/>
    <row r="44" ht="15" hidden="1" customHeight="1" x14ac:dyDescent="0.25"/>
    <row r="45" ht="15" hidden="1" customHeight="1" x14ac:dyDescent="0.25"/>
    <row r="46" ht="15" hidden="1" customHeight="1" x14ac:dyDescent="0.25"/>
    <row r="47" ht="15" hidden="1" customHeight="1" x14ac:dyDescent="0.25"/>
    <row r="48" ht="15" hidden="1" customHeight="1" x14ac:dyDescent="0.25"/>
    <row r="49" ht="15" hidden="1" customHeight="1" x14ac:dyDescent="0.25"/>
    <row r="50" ht="15" hidden="1" customHeight="1" x14ac:dyDescent="0.25"/>
    <row r="51" ht="15" hidden="1" customHeight="1" x14ac:dyDescent="0.25"/>
    <row r="52" ht="15" hidden="1" customHeight="1" x14ac:dyDescent="0.25"/>
    <row r="53" ht="15" hidden="1" customHeight="1" x14ac:dyDescent="0.25"/>
    <row r="54" ht="15" hidden="1" customHeight="1" x14ac:dyDescent="0.25"/>
    <row r="55" ht="15" hidden="1" customHeight="1" x14ac:dyDescent="0.25"/>
    <row r="56" ht="15" hidden="1" customHeight="1" x14ac:dyDescent="0.25"/>
    <row r="57" ht="15" hidden="1" customHeight="1" x14ac:dyDescent="0.25"/>
    <row r="58" ht="15" hidden="1" customHeight="1" x14ac:dyDescent="0.25"/>
    <row r="59" ht="15" hidden="1" customHeight="1" x14ac:dyDescent="0.25"/>
    <row r="60" ht="15" hidden="1" customHeight="1" x14ac:dyDescent="0.25"/>
    <row r="61" ht="15" hidden="1" customHeight="1" x14ac:dyDescent="0.25"/>
    <row r="62" ht="15" hidden="1" customHeight="1" x14ac:dyDescent="0.25"/>
    <row r="63" ht="15" hidden="1" customHeight="1" x14ac:dyDescent="0.25"/>
    <row r="64" ht="15" hidden="1" customHeight="1" x14ac:dyDescent="0.25"/>
    <row r="65" ht="15" hidden="1" customHeight="1" x14ac:dyDescent="0.25"/>
    <row r="66" ht="15" hidden="1" customHeight="1" x14ac:dyDescent="0.25"/>
    <row r="67" ht="15" hidden="1" customHeight="1" x14ac:dyDescent="0.25"/>
    <row r="68" ht="15" hidden="1" customHeight="1" x14ac:dyDescent="0.25"/>
    <row r="69" ht="15" hidden="1" customHeight="1" x14ac:dyDescent="0.25"/>
    <row r="70" ht="15" hidden="1" customHeight="1" x14ac:dyDescent="0.25"/>
    <row r="71" ht="15" hidden="1" customHeight="1" x14ac:dyDescent="0.25"/>
    <row r="72" ht="15" hidden="1" customHeight="1" x14ac:dyDescent="0.25"/>
    <row r="73" ht="15" hidden="1" customHeight="1" x14ac:dyDescent="0.25"/>
    <row r="74" ht="15" hidden="1" customHeight="1" x14ac:dyDescent="0.25"/>
    <row r="75" ht="15" hidden="1" customHeight="1" x14ac:dyDescent="0.25"/>
    <row r="76" ht="15" hidden="1" customHeight="1" x14ac:dyDescent="0.25"/>
    <row r="77" ht="15" hidden="1" customHeight="1" x14ac:dyDescent="0.25"/>
    <row r="78" ht="15" hidden="1" customHeight="1" x14ac:dyDescent="0.25"/>
    <row r="79" ht="15" hidden="1" customHeight="1" x14ac:dyDescent="0.25"/>
    <row r="80" ht="15" hidden="1" customHeight="1" x14ac:dyDescent="0.25"/>
    <row r="81" ht="15" hidden="1" customHeight="1" x14ac:dyDescent="0.25"/>
    <row r="82" ht="15" hidden="1" customHeight="1" x14ac:dyDescent="0.25"/>
    <row r="83" ht="15" hidden="1" customHeight="1" x14ac:dyDescent="0.25"/>
    <row r="84" ht="15" hidden="1" customHeight="1" x14ac:dyDescent="0.25"/>
    <row r="85" ht="15" hidden="1" customHeight="1" x14ac:dyDescent="0.25"/>
    <row r="86" ht="15" hidden="1" customHeight="1" x14ac:dyDescent="0.25"/>
    <row r="87" ht="15" hidden="1" customHeight="1" x14ac:dyDescent="0.25"/>
    <row r="88" ht="15" hidden="1" customHeight="1" x14ac:dyDescent="0.25"/>
    <row r="89" ht="15" hidden="1" customHeight="1" x14ac:dyDescent="0.25"/>
    <row r="90" ht="15" hidden="1" customHeight="1" x14ac:dyDescent="0.25"/>
    <row r="91" ht="15" hidden="1" customHeight="1" x14ac:dyDescent="0.25"/>
    <row r="92" ht="15" hidden="1" customHeight="1" x14ac:dyDescent="0.25"/>
    <row r="93" ht="15" hidden="1" customHeight="1" x14ac:dyDescent="0.25"/>
    <row r="94" ht="15" hidden="1" customHeight="1" x14ac:dyDescent="0.25"/>
    <row r="95" ht="15" hidden="1" customHeight="1" x14ac:dyDescent="0.25"/>
    <row r="96" ht="15" hidden="1" customHeight="1" x14ac:dyDescent="0.25"/>
    <row r="97" ht="15" hidden="1" customHeight="1" x14ac:dyDescent="0.25"/>
    <row r="98" ht="15" hidden="1" customHeight="1" x14ac:dyDescent="0.25"/>
    <row r="99" ht="15" hidden="1" customHeight="1" x14ac:dyDescent="0.25"/>
    <row r="100" ht="15" hidden="1" customHeight="1" x14ac:dyDescent="0.25"/>
    <row r="101" ht="15" hidden="1" customHeight="1" x14ac:dyDescent="0.25"/>
    <row r="102" ht="15" hidden="1" customHeight="1" x14ac:dyDescent="0.25"/>
    <row r="103" ht="15" hidden="1" customHeight="1" x14ac:dyDescent="0.25"/>
    <row r="104" ht="15" hidden="1" customHeight="1" x14ac:dyDescent="0.25"/>
    <row r="105" ht="15" hidden="1" customHeight="1" x14ac:dyDescent="0.25"/>
    <row r="106" ht="15" hidden="1" customHeight="1" x14ac:dyDescent="0.25"/>
    <row r="107" ht="15" hidden="1" customHeight="1" x14ac:dyDescent="0.25"/>
    <row r="108" ht="15" hidden="1" customHeight="1" x14ac:dyDescent="0.25"/>
    <row r="109" ht="15" hidden="1" customHeight="1" x14ac:dyDescent="0.25"/>
    <row r="110" ht="15" hidden="1" customHeight="1" x14ac:dyDescent="0.25"/>
    <row r="111" ht="15" hidden="1" customHeight="1" x14ac:dyDescent="0.25"/>
    <row r="112" ht="15" hidden="1" customHeight="1" x14ac:dyDescent="0.25"/>
    <row r="113" ht="15" hidden="1" customHeight="1" x14ac:dyDescent="0.25"/>
    <row r="114" ht="15" hidden="1" customHeight="1" x14ac:dyDescent="0.25"/>
    <row r="115" ht="15" hidden="1" customHeight="1" x14ac:dyDescent="0.25"/>
    <row r="116" ht="15" hidden="1" customHeight="1" x14ac:dyDescent="0.25"/>
    <row r="117" ht="15" hidden="1" customHeight="1" x14ac:dyDescent="0.25"/>
    <row r="118" ht="15" hidden="1" customHeight="1" x14ac:dyDescent="0.25"/>
    <row r="119" ht="15" hidden="1" customHeight="1" x14ac:dyDescent="0.25"/>
    <row r="120" ht="15" hidden="1" customHeight="1" x14ac:dyDescent="0.25"/>
    <row r="121" ht="15" hidden="1" customHeight="1" x14ac:dyDescent="0.25"/>
    <row r="122" ht="15" hidden="1" customHeight="1" x14ac:dyDescent="0.25"/>
    <row r="123" ht="15" hidden="1" customHeight="1" x14ac:dyDescent="0.25"/>
    <row r="124" ht="15" hidden="1" customHeight="1" x14ac:dyDescent="0.25"/>
    <row r="125" ht="15" hidden="1" customHeight="1" x14ac:dyDescent="0.25"/>
    <row r="126" ht="15" hidden="1" customHeight="1" x14ac:dyDescent="0.25"/>
    <row r="127" ht="15" hidden="1" customHeight="1" x14ac:dyDescent="0.25"/>
    <row r="128" ht="15" hidden="1" customHeight="1" x14ac:dyDescent="0.25"/>
    <row r="129" ht="15" hidden="1" customHeight="1" x14ac:dyDescent="0.25"/>
    <row r="130" ht="15" hidden="1" customHeight="1" x14ac:dyDescent="0.25"/>
    <row r="131" ht="15" hidden="1" customHeight="1" x14ac:dyDescent="0.25"/>
    <row r="132" ht="15" hidden="1" customHeight="1" x14ac:dyDescent="0.25"/>
    <row r="133" ht="15" hidden="1" customHeight="1" x14ac:dyDescent="0.25"/>
    <row r="134" ht="15" hidden="1" customHeight="1" x14ac:dyDescent="0.25"/>
    <row r="135" ht="15" hidden="1" customHeight="1" x14ac:dyDescent="0.25"/>
    <row r="136" ht="15" hidden="1" customHeight="1" x14ac:dyDescent="0.25"/>
    <row r="137" ht="15" hidden="1" customHeight="1" x14ac:dyDescent="0.25"/>
    <row r="138" ht="15" hidden="1" customHeight="1" x14ac:dyDescent="0.25"/>
    <row r="139" ht="15" hidden="1" customHeight="1" x14ac:dyDescent="0.25"/>
    <row r="140" ht="15" hidden="1" customHeight="1" x14ac:dyDescent="0.25"/>
    <row r="141" ht="15" hidden="1" customHeight="1" x14ac:dyDescent="0.25"/>
    <row r="142" ht="15" hidden="1" customHeight="1" x14ac:dyDescent="0.25"/>
    <row r="143" ht="15" hidden="1" customHeight="1" x14ac:dyDescent="0.25"/>
    <row r="144" ht="15" hidden="1" customHeight="1" x14ac:dyDescent="0.25"/>
    <row r="145" ht="15" hidden="1" customHeight="1" x14ac:dyDescent="0.25"/>
    <row r="146" ht="15" hidden="1" customHeight="1" x14ac:dyDescent="0.25"/>
    <row r="147" ht="15" hidden="1" customHeight="1" x14ac:dyDescent="0.25"/>
    <row r="148" ht="15" hidden="1" customHeight="1" x14ac:dyDescent="0.25"/>
    <row r="149" ht="15" hidden="1" customHeight="1" x14ac:dyDescent="0.25"/>
    <row r="150" ht="15" hidden="1" customHeight="1" x14ac:dyDescent="0.25"/>
    <row r="151" ht="15" hidden="1" customHeight="1" x14ac:dyDescent="0.25"/>
    <row r="152" ht="15" hidden="1" customHeight="1" x14ac:dyDescent="0.25"/>
    <row r="153" ht="15" hidden="1" customHeight="1" x14ac:dyDescent="0.25"/>
    <row r="154" ht="15" hidden="1" customHeight="1" x14ac:dyDescent="0.25"/>
    <row r="155" ht="15" hidden="1" customHeight="1" x14ac:dyDescent="0.25"/>
    <row r="156" ht="15" hidden="1" customHeight="1" x14ac:dyDescent="0.25"/>
    <row r="157" ht="15" hidden="1" customHeight="1" x14ac:dyDescent="0.25"/>
    <row r="158" ht="15" hidden="1" customHeight="1" x14ac:dyDescent="0.25"/>
    <row r="159" ht="15" hidden="1" customHeight="1" x14ac:dyDescent="0.25"/>
    <row r="160" ht="15" hidden="1" customHeight="1" x14ac:dyDescent="0.25"/>
    <row r="161" ht="15" hidden="1" customHeight="1" x14ac:dyDescent="0.25"/>
    <row r="162" ht="15" hidden="1" customHeight="1" x14ac:dyDescent="0.25"/>
    <row r="163" ht="15" hidden="1" customHeight="1" x14ac:dyDescent="0.25"/>
    <row r="164" ht="15" hidden="1" customHeight="1" x14ac:dyDescent="0.25"/>
    <row r="165" ht="15" hidden="1" customHeight="1" x14ac:dyDescent="0.25"/>
    <row r="166" ht="15" hidden="1" customHeight="1" x14ac:dyDescent="0.25"/>
    <row r="167" ht="15" hidden="1" customHeight="1" x14ac:dyDescent="0.25"/>
    <row r="168" ht="15" hidden="1" customHeight="1" x14ac:dyDescent="0.25"/>
    <row r="169" ht="15" hidden="1" customHeight="1" x14ac:dyDescent="0.25"/>
    <row r="170" ht="15" hidden="1" customHeight="1" x14ac:dyDescent="0.25"/>
    <row r="171" ht="15" hidden="1" customHeight="1" x14ac:dyDescent="0.25"/>
    <row r="172" ht="15" hidden="1" customHeight="1" x14ac:dyDescent="0.25"/>
    <row r="173" ht="15" hidden="1" customHeight="1" x14ac:dyDescent="0.25"/>
    <row r="174" ht="15" hidden="1" customHeight="1" x14ac:dyDescent="0.25"/>
    <row r="175" ht="15" hidden="1" customHeight="1" x14ac:dyDescent="0.25"/>
    <row r="176" ht="15" hidden="1" customHeight="1" x14ac:dyDescent="0.25"/>
    <row r="177" ht="15" hidden="1" customHeight="1" x14ac:dyDescent="0.25"/>
    <row r="178" ht="15" hidden="1" customHeight="1" x14ac:dyDescent="0.25"/>
    <row r="179" ht="15" hidden="1" customHeight="1" x14ac:dyDescent="0.25"/>
    <row r="180" ht="15" hidden="1" customHeight="1" x14ac:dyDescent="0.25"/>
    <row r="181" ht="15" hidden="1" customHeight="1" x14ac:dyDescent="0.25"/>
    <row r="182" ht="15" hidden="1" customHeight="1" x14ac:dyDescent="0.25"/>
    <row r="183" ht="15" hidden="1" customHeight="1" x14ac:dyDescent="0.25"/>
    <row r="184" ht="15" hidden="1" customHeight="1" x14ac:dyDescent="0.25"/>
    <row r="185" ht="15" hidden="1" customHeight="1" x14ac:dyDescent="0.25"/>
    <row r="186" ht="15" hidden="1" customHeight="1" x14ac:dyDescent="0.25"/>
    <row r="187" ht="15" hidden="1" customHeight="1" x14ac:dyDescent="0.25"/>
    <row r="188" ht="15" hidden="1" customHeight="1" x14ac:dyDescent="0.25"/>
    <row r="189" ht="15" hidden="1" customHeight="1" x14ac:dyDescent="0.25"/>
    <row r="190" ht="15" hidden="1" customHeight="1" x14ac:dyDescent="0.25"/>
    <row r="191" ht="15" hidden="1" customHeight="1" x14ac:dyDescent="0.25"/>
    <row r="192" ht="15" hidden="1" customHeight="1" x14ac:dyDescent="0.25"/>
    <row r="193" ht="15" hidden="1" customHeight="1" x14ac:dyDescent="0.25"/>
    <row r="194" ht="15" hidden="1" customHeight="1" x14ac:dyDescent="0.25"/>
    <row r="195" ht="15" hidden="1" customHeight="1" x14ac:dyDescent="0.25"/>
    <row r="196" ht="15" hidden="1" customHeight="1" x14ac:dyDescent="0.25"/>
    <row r="197" ht="15" hidden="1" customHeight="1" x14ac:dyDescent="0.25"/>
    <row r="198" ht="15" hidden="1" customHeight="1" x14ac:dyDescent="0.25"/>
    <row r="199" ht="15" hidden="1" customHeight="1" x14ac:dyDescent="0.25"/>
    <row r="200" ht="15" hidden="1" customHeight="1" x14ac:dyDescent="0.25"/>
    <row r="201" ht="15" hidden="1" customHeight="1" x14ac:dyDescent="0.25"/>
    <row r="202" ht="15" hidden="1" customHeight="1" x14ac:dyDescent="0.25"/>
    <row r="203" ht="15" hidden="1" customHeight="1" x14ac:dyDescent="0.25"/>
    <row r="204" ht="15" hidden="1" customHeight="1" x14ac:dyDescent="0.25"/>
    <row r="205" ht="15" hidden="1" customHeight="1" x14ac:dyDescent="0.25"/>
    <row r="206" ht="15" hidden="1" customHeight="1" x14ac:dyDescent="0.25"/>
    <row r="207" ht="15" hidden="1" customHeight="1" x14ac:dyDescent="0.25"/>
    <row r="208" ht="15" hidden="1" customHeight="1" x14ac:dyDescent="0.25"/>
    <row r="209" ht="15" hidden="1" customHeight="1" x14ac:dyDescent="0.25"/>
    <row r="210" ht="15" hidden="1" customHeight="1" x14ac:dyDescent="0.25"/>
    <row r="211" ht="15" hidden="1" customHeight="1" x14ac:dyDescent="0.25"/>
    <row r="212" ht="15" hidden="1" customHeight="1" x14ac:dyDescent="0.25"/>
    <row r="213" ht="15" hidden="1" customHeight="1" x14ac:dyDescent="0.25"/>
    <row r="214" ht="15" hidden="1" customHeight="1" x14ac:dyDescent="0.25"/>
    <row r="215" ht="15" hidden="1" customHeight="1" x14ac:dyDescent="0.25"/>
    <row r="216" ht="15" hidden="1" customHeight="1" x14ac:dyDescent="0.25"/>
    <row r="217" ht="15" hidden="1" customHeight="1" x14ac:dyDescent="0.25"/>
    <row r="218" ht="15" hidden="1" customHeight="1" x14ac:dyDescent="0.25"/>
    <row r="219" ht="15" hidden="1" customHeight="1" x14ac:dyDescent="0.25"/>
    <row r="220" ht="15" hidden="1" customHeight="1" x14ac:dyDescent="0.25"/>
    <row r="221" ht="15" hidden="1" customHeight="1" x14ac:dyDescent="0.25"/>
    <row r="222" ht="15" hidden="1" customHeight="1" x14ac:dyDescent="0.25"/>
    <row r="223" ht="15" hidden="1" customHeight="1" x14ac:dyDescent="0.25"/>
    <row r="224" ht="15" hidden="1" customHeight="1" x14ac:dyDescent="0.25"/>
    <row r="225" ht="15" hidden="1" customHeight="1" x14ac:dyDescent="0.25"/>
    <row r="226" ht="15" hidden="1" customHeight="1" x14ac:dyDescent="0.25"/>
    <row r="227" ht="15" hidden="1" customHeight="1" x14ac:dyDescent="0.25"/>
    <row r="228" ht="15" hidden="1" customHeight="1" x14ac:dyDescent="0.25"/>
    <row r="229" ht="15" hidden="1" customHeight="1" x14ac:dyDescent="0.25"/>
    <row r="230" ht="15" hidden="1" customHeight="1" x14ac:dyDescent="0.25"/>
    <row r="231" ht="15" hidden="1" customHeight="1" x14ac:dyDescent="0.25"/>
    <row r="232" ht="15" hidden="1" customHeight="1" x14ac:dyDescent="0.25"/>
    <row r="233" ht="15" hidden="1" customHeight="1" x14ac:dyDescent="0.25"/>
    <row r="234" ht="15" hidden="1" customHeight="1" x14ac:dyDescent="0.25"/>
    <row r="235" ht="15" hidden="1" customHeight="1" x14ac:dyDescent="0.25"/>
    <row r="236" ht="15" hidden="1" customHeight="1" x14ac:dyDescent="0.25"/>
    <row r="237" ht="15" hidden="1" customHeight="1" x14ac:dyDescent="0.25"/>
    <row r="238" ht="15" hidden="1" customHeight="1" x14ac:dyDescent="0.25"/>
    <row r="239" ht="15" hidden="1" customHeight="1" x14ac:dyDescent="0.25"/>
    <row r="240" ht="15" hidden="1" customHeight="1" x14ac:dyDescent="0.25"/>
    <row r="241" ht="15" hidden="1" customHeight="1" x14ac:dyDescent="0.25"/>
    <row r="242" ht="15" hidden="1" customHeight="1" x14ac:dyDescent="0.25"/>
    <row r="243" ht="15" hidden="1" customHeight="1" x14ac:dyDescent="0.25"/>
    <row r="244" ht="15" hidden="1" customHeight="1" x14ac:dyDescent="0.25"/>
    <row r="245" ht="15" hidden="1" customHeight="1" x14ac:dyDescent="0.25"/>
    <row r="246" ht="15" hidden="1" customHeight="1" x14ac:dyDescent="0.25"/>
    <row r="247" ht="15" hidden="1" customHeight="1" x14ac:dyDescent="0.25"/>
    <row r="248" ht="15" hidden="1" customHeight="1" x14ac:dyDescent="0.25"/>
    <row r="249" ht="15" hidden="1" customHeight="1" x14ac:dyDescent="0.25"/>
    <row r="250" ht="15" hidden="1" customHeight="1" x14ac:dyDescent="0.25"/>
    <row r="251" ht="15" hidden="1" customHeight="1" x14ac:dyDescent="0.25"/>
    <row r="252" ht="15" hidden="1" customHeight="1" x14ac:dyDescent="0.25"/>
    <row r="253" ht="15" hidden="1" customHeight="1" x14ac:dyDescent="0.25"/>
    <row r="254" ht="15" hidden="1" customHeight="1" x14ac:dyDescent="0.25"/>
    <row r="255" ht="15" hidden="1" customHeight="1" x14ac:dyDescent="0.25"/>
    <row r="256" ht="15" hidden="1" customHeight="1" x14ac:dyDescent="0.25"/>
    <row r="257" ht="15" hidden="1" customHeight="1" x14ac:dyDescent="0.25"/>
    <row r="258" ht="15" hidden="1" customHeight="1" x14ac:dyDescent="0.25"/>
    <row r="259" ht="15" hidden="1" customHeight="1" x14ac:dyDescent="0.25"/>
    <row r="260" ht="15" hidden="1" customHeight="1" x14ac:dyDescent="0.25"/>
    <row r="261" ht="15" hidden="1" customHeight="1" x14ac:dyDescent="0.25"/>
    <row r="262" ht="15" hidden="1" customHeight="1" x14ac:dyDescent="0.25"/>
    <row r="263" ht="15" hidden="1" customHeight="1" x14ac:dyDescent="0.25"/>
    <row r="264" ht="15" hidden="1" customHeight="1" x14ac:dyDescent="0.25"/>
    <row r="265" ht="15" hidden="1" customHeight="1" x14ac:dyDescent="0.25"/>
    <row r="266" ht="15" hidden="1" customHeight="1" x14ac:dyDescent="0.25"/>
    <row r="267" ht="15" hidden="1" customHeight="1" x14ac:dyDescent="0.25"/>
    <row r="268" ht="15" hidden="1" customHeight="1" x14ac:dyDescent="0.25"/>
    <row r="269" ht="15" hidden="1" customHeight="1" x14ac:dyDescent="0.25"/>
    <row r="270" ht="15" hidden="1" customHeight="1" x14ac:dyDescent="0.25"/>
    <row r="271" ht="15" hidden="1" customHeight="1" x14ac:dyDescent="0.25"/>
    <row r="272" ht="15" hidden="1" customHeight="1" x14ac:dyDescent="0.25"/>
    <row r="273" ht="15" hidden="1" customHeight="1" x14ac:dyDescent="0.25"/>
    <row r="274" ht="15" hidden="1" customHeight="1" x14ac:dyDescent="0.25"/>
    <row r="275" ht="15" hidden="1" customHeight="1" x14ac:dyDescent="0.25"/>
    <row r="276" ht="15" hidden="1" customHeight="1" x14ac:dyDescent="0.25"/>
    <row r="277" ht="15" hidden="1" customHeight="1" x14ac:dyDescent="0.25"/>
    <row r="278" ht="15" hidden="1" customHeight="1" x14ac:dyDescent="0.25"/>
    <row r="279" ht="15" hidden="1" customHeight="1" x14ac:dyDescent="0.25"/>
    <row r="280" ht="15" hidden="1" customHeight="1" x14ac:dyDescent="0.25"/>
    <row r="281" ht="15" hidden="1" customHeight="1" x14ac:dyDescent="0.25"/>
    <row r="282" ht="15" hidden="1" customHeight="1" x14ac:dyDescent="0.25"/>
    <row r="283" ht="15" hidden="1" customHeight="1" x14ac:dyDescent="0.25"/>
    <row r="284" ht="15" hidden="1" customHeight="1" x14ac:dyDescent="0.25"/>
    <row r="285" ht="15" hidden="1" customHeight="1" x14ac:dyDescent="0.25"/>
    <row r="286" ht="15" hidden="1" customHeight="1" x14ac:dyDescent="0.25"/>
    <row r="287" ht="15" hidden="1" customHeight="1" x14ac:dyDescent="0.25"/>
    <row r="288" ht="15" hidden="1" customHeight="1" x14ac:dyDescent="0.25"/>
    <row r="289" ht="15" hidden="1" customHeight="1" x14ac:dyDescent="0.25"/>
    <row r="290" ht="15" hidden="1" customHeight="1" x14ac:dyDescent="0.25"/>
    <row r="291" ht="15" hidden="1" customHeight="1" x14ac:dyDescent="0.25"/>
    <row r="292" ht="15" hidden="1" customHeight="1" x14ac:dyDescent="0.25"/>
    <row r="293" ht="15" hidden="1" customHeight="1" x14ac:dyDescent="0.25"/>
    <row r="294" ht="15" hidden="1" customHeight="1" x14ac:dyDescent="0.25"/>
    <row r="295" ht="15" hidden="1" customHeight="1" x14ac:dyDescent="0.25"/>
    <row r="296" ht="15" hidden="1" customHeight="1" x14ac:dyDescent="0.25"/>
    <row r="297" ht="15" hidden="1" customHeight="1" x14ac:dyDescent="0.25"/>
    <row r="298" ht="15" hidden="1" customHeight="1" x14ac:dyDescent="0.25"/>
    <row r="299" ht="15" hidden="1" customHeight="1" x14ac:dyDescent="0.25"/>
  </sheetData>
  <mergeCells count="3">
    <mergeCell ref="B1:M3"/>
    <mergeCell ref="B4:M4"/>
    <mergeCell ref="B5:M5"/>
  </mergeCells>
  <pageMargins left="0.7" right="0.7" top="0.75" bottom="0.75" header="0.3" footer="0.3"/>
  <pageSetup paperSize="9" orientation="portrait" r:id="rId1"/>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Hoja71"/>
  <dimension ref="A1:S115"/>
  <sheetViews>
    <sheetView showGridLines="0" zoomScale="80" zoomScaleNormal="80" workbookViewId="0">
      <pane xSplit="2" ySplit="6" topLeftCell="C9" activePane="bottomRight" state="frozen"/>
      <selection activeCell="I25" sqref="I25"/>
      <selection pane="topRight" activeCell="I25" sqref="I25"/>
      <selection pane="bottomLeft" activeCell="I25" sqref="I25"/>
      <selection pane="bottomRight"/>
    </sheetView>
  </sheetViews>
  <sheetFormatPr baseColWidth="10" defaultColWidth="0" defaultRowHeight="0" customHeight="1" zeroHeight="1" x14ac:dyDescent="0.25"/>
  <cols>
    <col min="1" max="1" width="3.5703125" style="566" customWidth="1"/>
    <col min="2" max="2" width="51.85546875" style="566" customWidth="1"/>
    <col min="3" max="3" width="9.42578125" style="566" customWidth="1"/>
    <col min="4" max="12" width="8.28515625" style="678" customWidth="1"/>
    <col min="13" max="14" width="8.85546875" style="566" customWidth="1"/>
    <col min="15" max="15" width="7.42578125" style="566" customWidth="1"/>
    <col min="16" max="16" width="12.7109375" style="566" customWidth="1"/>
    <col min="17" max="17" width="5" style="566" customWidth="1"/>
    <col min="18" max="19" width="0" style="566" hidden="1" customWidth="1"/>
    <col min="20" max="16384" width="9.140625" style="566" hidden="1"/>
  </cols>
  <sheetData>
    <row r="1" spans="2:18" ht="15" x14ac:dyDescent="0.25">
      <c r="B1" s="1985"/>
      <c r="C1" s="1986"/>
      <c r="D1" s="1986"/>
      <c r="E1" s="1986"/>
      <c r="F1" s="1986"/>
      <c r="G1" s="1986"/>
      <c r="H1" s="1986"/>
      <c r="I1" s="1986"/>
      <c r="J1" s="1986"/>
      <c r="K1" s="1986"/>
      <c r="L1" s="1986"/>
      <c r="M1" s="1986"/>
      <c r="N1" s="1986"/>
      <c r="O1" s="1986"/>
      <c r="P1" s="1987"/>
    </row>
    <row r="2" spans="2:18" ht="15" x14ac:dyDescent="0.25">
      <c r="B2" s="1988"/>
      <c r="C2" s="1989"/>
      <c r="D2" s="1989"/>
      <c r="E2" s="1989"/>
      <c r="F2" s="1989"/>
      <c r="G2" s="1989"/>
      <c r="H2" s="1989"/>
      <c r="I2" s="1989"/>
      <c r="J2" s="1989"/>
      <c r="K2" s="1989"/>
      <c r="L2" s="1989"/>
      <c r="M2" s="1989"/>
      <c r="N2" s="1989"/>
      <c r="O2" s="1989"/>
      <c r="P2" s="1990"/>
    </row>
    <row r="3" spans="2:18" ht="16.5" thickBot="1" x14ac:dyDescent="0.3">
      <c r="B3" s="1991"/>
      <c r="C3" s="1992"/>
      <c r="D3" s="1992"/>
      <c r="E3" s="1992"/>
      <c r="F3" s="1992"/>
      <c r="G3" s="1992"/>
      <c r="H3" s="1992"/>
      <c r="I3" s="1992"/>
      <c r="J3" s="1992"/>
      <c r="K3" s="1992"/>
      <c r="L3" s="1992"/>
      <c r="M3" s="1992"/>
      <c r="N3" s="1992"/>
      <c r="O3" s="1992"/>
      <c r="P3" s="1993"/>
      <c r="Q3" s="567"/>
      <c r="R3" s="567"/>
    </row>
    <row r="4" spans="2:18" ht="21.75" thickBot="1" x14ac:dyDescent="0.4">
      <c r="B4" s="2034" t="s">
        <v>3126</v>
      </c>
      <c r="C4" s="2035"/>
      <c r="D4" s="2035"/>
      <c r="E4" s="2035"/>
      <c r="F4" s="2035"/>
      <c r="G4" s="2035"/>
      <c r="H4" s="2035"/>
      <c r="I4" s="2035"/>
      <c r="J4" s="2035"/>
      <c r="K4" s="2035"/>
      <c r="L4" s="2035"/>
      <c r="M4" s="2035"/>
      <c r="N4" s="2035"/>
      <c r="O4" s="2035"/>
      <c r="P4" s="2037"/>
      <c r="Q4" s="567"/>
      <c r="R4" s="567"/>
    </row>
    <row r="5" spans="2:18" s="569" customFormat="1" ht="15.75" x14ac:dyDescent="0.25">
      <c r="B5" s="2038"/>
      <c r="C5" s="2038"/>
      <c r="D5" s="2038"/>
      <c r="E5" s="2038"/>
      <c r="F5" s="2038"/>
      <c r="G5" s="2038"/>
      <c r="H5" s="2038"/>
      <c r="I5" s="2038"/>
      <c r="J5" s="2038"/>
      <c r="K5" s="2038"/>
      <c r="L5" s="2038"/>
      <c r="M5" s="2038"/>
      <c r="N5" s="2038"/>
      <c r="O5" s="2038"/>
      <c r="P5" s="2038"/>
      <c r="Q5" s="568"/>
      <c r="R5" s="568"/>
    </row>
    <row r="6" spans="2:18" s="666" customFormat="1" ht="32.25" thickBot="1" x14ac:dyDescent="0.3">
      <c r="B6" s="663" t="s">
        <v>667</v>
      </c>
      <c r="C6" s="617" t="s">
        <v>668</v>
      </c>
      <c r="D6" s="664" t="s">
        <v>669</v>
      </c>
      <c r="E6" s="664" t="s">
        <v>670</v>
      </c>
      <c r="F6" s="664" t="s">
        <v>671</v>
      </c>
      <c r="G6" s="664" t="s">
        <v>672</v>
      </c>
      <c r="H6" s="664" t="s">
        <v>673</v>
      </c>
      <c r="I6" s="664" t="s">
        <v>674</v>
      </c>
      <c r="J6" s="664" t="s">
        <v>675</v>
      </c>
      <c r="K6" s="664" t="s">
        <v>676</v>
      </c>
      <c r="L6" s="664" t="s">
        <v>677</v>
      </c>
      <c r="M6" s="617" t="s">
        <v>678</v>
      </c>
      <c r="N6" s="617" t="s">
        <v>679</v>
      </c>
      <c r="O6" s="617" t="s">
        <v>680</v>
      </c>
      <c r="P6" s="617" t="s">
        <v>595</v>
      </c>
      <c r="Q6" s="665"/>
    </row>
    <row r="7" spans="2:18" ht="16.5" thickBot="1" x14ac:dyDescent="0.3">
      <c r="B7" s="858" t="s">
        <v>681</v>
      </c>
      <c r="C7" s="152">
        <f t="shared" ref="C7:P7" si="0">SUM(C9:C22)</f>
        <v>0</v>
      </c>
      <c r="D7" s="152">
        <f t="shared" si="0"/>
        <v>1</v>
      </c>
      <c r="E7" s="152">
        <f t="shared" si="0"/>
        <v>87</v>
      </c>
      <c r="F7" s="152">
        <f t="shared" si="0"/>
        <v>239</v>
      </c>
      <c r="G7" s="152">
        <f t="shared" si="0"/>
        <v>370</v>
      </c>
      <c r="H7" s="152">
        <f t="shared" si="0"/>
        <v>415</v>
      </c>
      <c r="I7" s="152">
        <f t="shared" si="0"/>
        <v>547</v>
      </c>
      <c r="J7" s="152">
        <f t="shared" si="0"/>
        <v>380</v>
      </c>
      <c r="K7" s="152">
        <f t="shared" si="0"/>
        <v>321</v>
      </c>
      <c r="L7" s="152">
        <f t="shared" si="0"/>
        <v>249</v>
      </c>
      <c r="M7" s="152">
        <f t="shared" si="0"/>
        <v>409</v>
      </c>
      <c r="N7" s="152">
        <f t="shared" si="0"/>
        <v>163</v>
      </c>
      <c r="O7" s="152">
        <f t="shared" si="0"/>
        <v>300</v>
      </c>
      <c r="P7" s="152">
        <f t="shared" si="0"/>
        <v>3481</v>
      </c>
      <c r="Q7" s="670"/>
    </row>
    <row r="8" spans="2:18" s="683" customFormat="1" ht="15.75" x14ac:dyDescent="0.25">
      <c r="B8" s="859"/>
      <c r="C8" s="1070">
        <f>IFERROR(C7/$P$7,0)</f>
        <v>0</v>
      </c>
      <c r="D8" s="1070">
        <f t="shared" ref="D8:P8" si="1">IFERROR(D7/$P$7,0)</f>
        <v>2.8727377190462512E-4</v>
      </c>
      <c r="E8" s="1070">
        <f t="shared" si="1"/>
        <v>2.4992818155702385E-2</v>
      </c>
      <c r="F8" s="1070">
        <f t="shared" si="1"/>
        <v>6.8658431485205396E-2</v>
      </c>
      <c r="G8" s="1070">
        <f t="shared" si="1"/>
        <v>0.10629129560471129</v>
      </c>
      <c r="H8" s="1070">
        <f t="shared" si="1"/>
        <v>0.11921861534041941</v>
      </c>
      <c r="I8" s="1070">
        <f t="shared" si="1"/>
        <v>0.15713875323182994</v>
      </c>
      <c r="J8" s="1070">
        <f t="shared" si="1"/>
        <v>0.10916403332375754</v>
      </c>
      <c r="K8" s="1070">
        <f t="shared" si="1"/>
        <v>9.2214880781384664E-2</v>
      </c>
      <c r="L8" s="1070">
        <f t="shared" si="1"/>
        <v>7.1531169204251649E-2</v>
      </c>
      <c r="M8" s="1070">
        <f t="shared" si="1"/>
        <v>0.11749497270899167</v>
      </c>
      <c r="N8" s="1070">
        <f t="shared" si="1"/>
        <v>4.6825624820453896E-2</v>
      </c>
      <c r="O8" s="1070">
        <f t="shared" si="1"/>
        <v>8.618213157138753E-2</v>
      </c>
      <c r="P8" s="865">
        <f t="shared" si="1"/>
        <v>1</v>
      </c>
      <c r="Q8" s="860"/>
    </row>
    <row r="9" spans="2:18" ht="18.75" customHeight="1" x14ac:dyDescent="0.25">
      <c r="B9" s="859" t="s">
        <v>682</v>
      </c>
      <c r="C9" s="1071">
        <v>0</v>
      </c>
      <c r="D9" s="1071">
        <v>0</v>
      </c>
      <c r="E9" s="1071">
        <v>13</v>
      </c>
      <c r="F9" s="1071">
        <v>35</v>
      </c>
      <c r="G9" s="1071">
        <v>48</v>
      </c>
      <c r="H9" s="1071">
        <v>44</v>
      </c>
      <c r="I9" s="1071">
        <v>84</v>
      </c>
      <c r="J9" s="1071">
        <v>56</v>
      </c>
      <c r="K9" s="1071">
        <v>34</v>
      </c>
      <c r="L9" s="1071">
        <v>24</v>
      </c>
      <c r="M9" s="1071">
        <v>23</v>
      </c>
      <c r="N9" s="1071">
        <v>4</v>
      </c>
      <c r="O9" s="1071">
        <v>8</v>
      </c>
      <c r="P9" s="840">
        <f t="shared" ref="P9:P68" si="2">SUM(C9:O9)</f>
        <v>373</v>
      </c>
      <c r="Q9" s="670"/>
    </row>
    <row r="10" spans="2:18" s="567" customFormat="1" ht="18.75" customHeight="1" x14ac:dyDescent="0.25">
      <c r="B10" s="861" t="s">
        <v>683</v>
      </c>
      <c r="C10" s="1065">
        <v>0</v>
      </c>
      <c r="D10" s="1065">
        <v>0</v>
      </c>
      <c r="E10" s="1065">
        <v>4</v>
      </c>
      <c r="F10" s="1065">
        <v>11</v>
      </c>
      <c r="G10" s="1065">
        <v>34</v>
      </c>
      <c r="H10" s="1065">
        <v>24</v>
      </c>
      <c r="I10" s="1065">
        <v>45</v>
      </c>
      <c r="J10" s="1065">
        <v>41</v>
      </c>
      <c r="K10" s="1065">
        <v>47</v>
      </c>
      <c r="L10" s="1065">
        <v>26</v>
      </c>
      <c r="M10" s="1065">
        <v>45</v>
      </c>
      <c r="N10" s="1065">
        <v>33</v>
      </c>
      <c r="O10" s="1065">
        <v>44</v>
      </c>
      <c r="P10" s="151">
        <f t="shared" si="2"/>
        <v>354</v>
      </c>
      <c r="Q10" s="670"/>
    </row>
    <row r="11" spans="2:18" s="567" customFormat="1" ht="18.75" customHeight="1" x14ac:dyDescent="0.25">
      <c r="B11" s="861" t="s">
        <v>684</v>
      </c>
      <c r="C11" s="610">
        <v>0</v>
      </c>
      <c r="D11" s="610">
        <v>0</v>
      </c>
      <c r="E11" s="610">
        <v>10</v>
      </c>
      <c r="F11" s="610">
        <v>17</v>
      </c>
      <c r="G11" s="610">
        <v>27</v>
      </c>
      <c r="H11" s="610">
        <v>32</v>
      </c>
      <c r="I11" s="610">
        <v>44</v>
      </c>
      <c r="J11" s="610">
        <v>29</v>
      </c>
      <c r="K11" s="610">
        <v>31</v>
      </c>
      <c r="L11" s="610">
        <v>22</v>
      </c>
      <c r="M11" s="610">
        <v>53</v>
      </c>
      <c r="N11" s="610">
        <v>27</v>
      </c>
      <c r="O11" s="610">
        <v>34</v>
      </c>
      <c r="P11" s="151">
        <f t="shared" si="2"/>
        <v>326</v>
      </c>
      <c r="Q11" s="862"/>
    </row>
    <row r="12" spans="2:18" s="567" customFormat="1" ht="18.75" customHeight="1" x14ac:dyDescent="0.25">
      <c r="B12" s="861" t="s">
        <v>685</v>
      </c>
      <c r="C12" s="610">
        <v>0</v>
      </c>
      <c r="D12" s="610">
        <v>0</v>
      </c>
      <c r="E12" s="610">
        <v>2</v>
      </c>
      <c r="F12" s="610">
        <v>8</v>
      </c>
      <c r="G12" s="610">
        <v>17</v>
      </c>
      <c r="H12" s="610">
        <v>27</v>
      </c>
      <c r="I12" s="610">
        <v>28</v>
      </c>
      <c r="J12" s="610">
        <v>27</v>
      </c>
      <c r="K12" s="610">
        <v>15</v>
      </c>
      <c r="L12" s="610">
        <v>25</v>
      </c>
      <c r="M12" s="610">
        <v>33</v>
      </c>
      <c r="N12" s="610">
        <v>8</v>
      </c>
      <c r="O12" s="610">
        <v>16</v>
      </c>
      <c r="P12" s="151">
        <f t="shared" si="2"/>
        <v>206</v>
      </c>
      <c r="Q12" s="670"/>
    </row>
    <row r="13" spans="2:18" s="567" customFormat="1" ht="18.75" customHeight="1" x14ac:dyDescent="0.25">
      <c r="B13" s="861" t="s">
        <v>686</v>
      </c>
      <c r="C13" s="610">
        <v>0</v>
      </c>
      <c r="D13" s="610">
        <v>0</v>
      </c>
      <c r="E13" s="610">
        <v>5</v>
      </c>
      <c r="F13" s="610">
        <v>13</v>
      </c>
      <c r="G13" s="610">
        <v>21</v>
      </c>
      <c r="H13" s="610">
        <v>19</v>
      </c>
      <c r="I13" s="610">
        <v>43</v>
      </c>
      <c r="J13" s="610">
        <v>33</v>
      </c>
      <c r="K13" s="610">
        <v>35</v>
      </c>
      <c r="L13" s="610">
        <v>31</v>
      </c>
      <c r="M13" s="610">
        <v>49</v>
      </c>
      <c r="N13" s="610">
        <v>19</v>
      </c>
      <c r="O13" s="610">
        <v>34</v>
      </c>
      <c r="P13" s="151">
        <f t="shared" si="2"/>
        <v>302</v>
      </c>
      <c r="Q13" s="670"/>
    </row>
    <row r="14" spans="2:18" s="567" customFormat="1" ht="18.75" customHeight="1" x14ac:dyDescent="0.25">
      <c r="B14" s="861" t="s">
        <v>3119</v>
      </c>
      <c r="C14" s="610">
        <v>0</v>
      </c>
      <c r="D14" s="610">
        <v>0</v>
      </c>
      <c r="E14" s="610">
        <v>7</v>
      </c>
      <c r="F14" s="610">
        <v>23</v>
      </c>
      <c r="G14" s="610">
        <v>28</v>
      </c>
      <c r="H14" s="610">
        <v>16</v>
      </c>
      <c r="I14" s="610">
        <v>14</v>
      </c>
      <c r="J14" s="610">
        <v>9</v>
      </c>
      <c r="K14" s="610">
        <v>3</v>
      </c>
      <c r="L14" s="610">
        <v>3</v>
      </c>
      <c r="M14" s="610">
        <v>4</v>
      </c>
      <c r="N14" s="610">
        <v>0</v>
      </c>
      <c r="O14" s="610">
        <v>3</v>
      </c>
      <c r="P14" s="1705">
        <v>110</v>
      </c>
      <c r="Q14" s="670"/>
    </row>
    <row r="15" spans="2:18" s="567" customFormat="1" ht="18.75" customHeight="1" x14ac:dyDescent="0.25">
      <c r="B15" s="861" t="s">
        <v>687</v>
      </c>
      <c r="C15" s="610">
        <v>0</v>
      </c>
      <c r="D15" s="610">
        <v>0</v>
      </c>
      <c r="E15" s="610">
        <v>19</v>
      </c>
      <c r="F15" s="610">
        <v>40</v>
      </c>
      <c r="G15" s="610">
        <v>59</v>
      </c>
      <c r="H15" s="610">
        <v>64</v>
      </c>
      <c r="I15" s="610">
        <v>64</v>
      </c>
      <c r="J15" s="610">
        <v>48</v>
      </c>
      <c r="K15" s="610">
        <v>29</v>
      </c>
      <c r="L15" s="610">
        <v>11</v>
      </c>
      <c r="M15" s="610">
        <v>17</v>
      </c>
      <c r="N15" s="610">
        <v>1</v>
      </c>
      <c r="O15" s="610">
        <v>5</v>
      </c>
      <c r="P15" s="151">
        <f t="shared" si="2"/>
        <v>357</v>
      </c>
      <c r="Q15" s="670"/>
    </row>
    <row r="16" spans="2:18" s="567" customFormat="1" ht="18.75" customHeight="1" x14ac:dyDescent="0.25">
      <c r="B16" s="861" t="s">
        <v>688</v>
      </c>
      <c r="C16" s="610">
        <v>0</v>
      </c>
      <c r="D16" s="610">
        <v>0</v>
      </c>
      <c r="E16" s="610">
        <v>6</v>
      </c>
      <c r="F16" s="610">
        <v>24</v>
      </c>
      <c r="G16" s="610">
        <v>38</v>
      </c>
      <c r="H16" s="610">
        <v>54</v>
      </c>
      <c r="I16" s="610">
        <v>62</v>
      </c>
      <c r="J16" s="610">
        <v>36</v>
      </c>
      <c r="K16" s="610">
        <v>33</v>
      </c>
      <c r="L16" s="610">
        <v>28</v>
      </c>
      <c r="M16" s="610">
        <v>42</v>
      </c>
      <c r="N16" s="610">
        <v>22</v>
      </c>
      <c r="O16" s="610">
        <v>54</v>
      </c>
      <c r="P16" s="151">
        <f t="shared" si="2"/>
        <v>399</v>
      </c>
      <c r="Q16" s="670"/>
    </row>
    <row r="17" spans="2:17" s="567" customFormat="1" ht="18.75" customHeight="1" x14ac:dyDescent="0.25">
      <c r="B17" s="861" t="s">
        <v>689</v>
      </c>
      <c r="C17" s="610">
        <v>0</v>
      </c>
      <c r="D17" s="610">
        <v>0</v>
      </c>
      <c r="E17" s="610">
        <v>5</v>
      </c>
      <c r="F17" s="610">
        <v>8</v>
      </c>
      <c r="G17" s="610">
        <v>13</v>
      </c>
      <c r="H17" s="610">
        <v>10</v>
      </c>
      <c r="I17" s="610">
        <v>6</v>
      </c>
      <c r="J17" s="610">
        <v>5</v>
      </c>
      <c r="K17" s="610">
        <v>4</v>
      </c>
      <c r="L17" s="610">
        <v>3</v>
      </c>
      <c r="M17" s="610">
        <v>8</v>
      </c>
      <c r="N17" s="610">
        <v>2</v>
      </c>
      <c r="O17" s="610">
        <v>1</v>
      </c>
      <c r="P17" s="151">
        <f t="shared" si="2"/>
        <v>65</v>
      </c>
      <c r="Q17" s="670"/>
    </row>
    <row r="18" spans="2:17" s="567" customFormat="1" ht="18.75" customHeight="1" x14ac:dyDescent="0.25">
      <c r="B18" s="861" t="s">
        <v>690</v>
      </c>
      <c r="C18" s="610">
        <v>0</v>
      </c>
      <c r="D18" s="610">
        <v>0</v>
      </c>
      <c r="E18" s="610">
        <v>2</v>
      </c>
      <c r="F18" s="610">
        <v>11</v>
      </c>
      <c r="G18" s="610">
        <v>11</v>
      </c>
      <c r="H18" s="610">
        <v>16</v>
      </c>
      <c r="I18" s="610">
        <v>21</v>
      </c>
      <c r="J18" s="610">
        <v>14</v>
      </c>
      <c r="K18" s="610">
        <v>20</v>
      </c>
      <c r="L18" s="610">
        <v>17</v>
      </c>
      <c r="M18" s="610">
        <v>39</v>
      </c>
      <c r="N18" s="610">
        <v>14</v>
      </c>
      <c r="O18" s="610">
        <v>18</v>
      </c>
      <c r="P18" s="151">
        <f t="shared" si="2"/>
        <v>183</v>
      </c>
      <c r="Q18" s="670"/>
    </row>
    <row r="19" spans="2:17" s="567" customFormat="1" ht="18.75" customHeight="1" x14ac:dyDescent="0.25">
      <c r="B19" s="861" t="s">
        <v>691</v>
      </c>
      <c r="C19" s="610">
        <v>0</v>
      </c>
      <c r="D19" s="610">
        <v>0</v>
      </c>
      <c r="E19" s="610">
        <v>5</v>
      </c>
      <c r="F19" s="610">
        <v>21</v>
      </c>
      <c r="G19" s="610">
        <v>30</v>
      </c>
      <c r="H19" s="610">
        <v>47</v>
      </c>
      <c r="I19" s="610">
        <v>77</v>
      </c>
      <c r="J19" s="610">
        <v>43</v>
      </c>
      <c r="K19" s="610">
        <v>38</v>
      </c>
      <c r="L19" s="610">
        <v>30</v>
      </c>
      <c r="M19" s="610">
        <v>62</v>
      </c>
      <c r="N19" s="610">
        <v>24</v>
      </c>
      <c r="O19" s="610">
        <v>56</v>
      </c>
      <c r="P19" s="151">
        <f t="shared" si="2"/>
        <v>433</v>
      </c>
      <c r="Q19" s="670"/>
    </row>
    <row r="20" spans="2:17" s="567" customFormat="1" ht="18.75" customHeight="1" x14ac:dyDescent="0.25">
      <c r="B20" s="861" t="s">
        <v>692</v>
      </c>
      <c r="C20" s="610">
        <v>0</v>
      </c>
      <c r="D20" s="610">
        <v>1</v>
      </c>
      <c r="E20" s="610">
        <v>9</v>
      </c>
      <c r="F20" s="610">
        <v>28</v>
      </c>
      <c r="G20" s="610">
        <v>44</v>
      </c>
      <c r="H20" s="610">
        <v>62</v>
      </c>
      <c r="I20" s="610">
        <v>59</v>
      </c>
      <c r="J20" s="610">
        <v>39</v>
      </c>
      <c r="K20" s="610">
        <v>29</v>
      </c>
      <c r="L20" s="610">
        <v>22</v>
      </c>
      <c r="M20" s="610">
        <v>20</v>
      </c>
      <c r="N20" s="610">
        <v>6</v>
      </c>
      <c r="O20" s="610">
        <v>4</v>
      </c>
      <c r="P20" s="151">
        <f t="shared" si="2"/>
        <v>323</v>
      </c>
      <c r="Q20" s="670"/>
    </row>
    <row r="21" spans="2:17" s="567" customFormat="1" ht="18.75" customHeight="1" x14ac:dyDescent="0.25">
      <c r="B21" s="861" t="s">
        <v>693</v>
      </c>
      <c r="C21" s="1065">
        <v>0</v>
      </c>
      <c r="D21" s="1065">
        <v>0</v>
      </c>
      <c r="E21" s="1065">
        <v>0</v>
      </c>
      <c r="F21" s="1065">
        <v>0</v>
      </c>
      <c r="G21" s="1065">
        <v>0</v>
      </c>
      <c r="H21" s="1065">
        <v>0</v>
      </c>
      <c r="I21" s="1065">
        <v>0</v>
      </c>
      <c r="J21" s="1065">
        <v>0</v>
      </c>
      <c r="K21" s="1065">
        <v>3</v>
      </c>
      <c r="L21" s="1065">
        <v>6</v>
      </c>
      <c r="M21" s="1065">
        <v>12</v>
      </c>
      <c r="N21" s="1065">
        <v>3</v>
      </c>
      <c r="O21" s="1065">
        <v>21</v>
      </c>
      <c r="P21" s="151">
        <f t="shared" si="2"/>
        <v>45</v>
      </c>
      <c r="Q21" s="670"/>
    </row>
    <row r="22" spans="2:17" s="567" customFormat="1" ht="18.75" customHeight="1" thickBot="1" x14ac:dyDescent="0.3">
      <c r="B22" s="863" t="s">
        <v>694</v>
      </c>
      <c r="C22" s="1065">
        <v>0</v>
      </c>
      <c r="D22" s="1065">
        <v>0</v>
      </c>
      <c r="E22" s="1065">
        <v>0</v>
      </c>
      <c r="F22" s="1065">
        <v>0</v>
      </c>
      <c r="G22" s="1065">
        <v>0</v>
      </c>
      <c r="H22" s="1065">
        <v>0</v>
      </c>
      <c r="I22" s="1065">
        <v>0</v>
      </c>
      <c r="J22" s="1065">
        <v>0</v>
      </c>
      <c r="K22" s="1065">
        <v>0</v>
      </c>
      <c r="L22" s="1065">
        <v>1</v>
      </c>
      <c r="M22" s="1065">
        <v>2</v>
      </c>
      <c r="N22" s="1065">
        <v>0</v>
      </c>
      <c r="O22" s="1065">
        <v>2</v>
      </c>
      <c r="P22" s="803">
        <f t="shared" si="2"/>
        <v>5</v>
      </c>
      <c r="Q22" s="670"/>
    </row>
    <row r="23" spans="2:17" s="567" customFormat="1" ht="18.75" customHeight="1" thickBot="1" x14ac:dyDescent="0.3">
      <c r="B23" s="858" t="s">
        <v>251</v>
      </c>
      <c r="C23" s="152">
        <f>SUM(C25:C26)</f>
        <v>0</v>
      </c>
      <c r="D23" s="152">
        <f t="shared" ref="D23:P23" si="3">SUM(D25:D26)</f>
        <v>0</v>
      </c>
      <c r="E23" s="152">
        <f t="shared" si="3"/>
        <v>27</v>
      </c>
      <c r="F23" s="152">
        <f t="shared" si="3"/>
        <v>71</v>
      </c>
      <c r="G23" s="152">
        <f t="shared" si="3"/>
        <v>87</v>
      </c>
      <c r="H23" s="152">
        <f t="shared" si="3"/>
        <v>89</v>
      </c>
      <c r="I23" s="152">
        <f t="shared" si="3"/>
        <v>106</v>
      </c>
      <c r="J23" s="152">
        <f t="shared" si="3"/>
        <v>90</v>
      </c>
      <c r="K23" s="152">
        <f t="shared" si="3"/>
        <v>92</v>
      </c>
      <c r="L23" s="152">
        <f t="shared" si="3"/>
        <v>78</v>
      </c>
      <c r="M23" s="152">
        <f t="shared" si="3"/>
        <v>93</v>
      </c>
      <c r="N23" s="152">
        <f t="shared" si="3"/>
        <v>31</v>
      </c>
      <c r="O23" s="152">
        <f t="shared" si="3"/>
        <v>51</v>
      </c>
      <c r="P23" s="152">
        <f t="shared" si="3"/>
        <v>815</v>
      </c>
      <c r="Q23" s="670"/>
    </row>
    <row r="24" spans="2:17" s="567" customFormat="1" ht="18.75" customHeight="1" x14ac:dyDescent="0.25">
      <c r="B24" s="859"/>
      <c r="C24" s="1070">
        <f>IFERROR(C23/$P$23,0)</f>
        <v>0</v>
      </c>
      <c r="D24" s="1070">
        <f t="shared" ref="D24:P24" si="4">IFERROR(D23/$P$23,0)</f>
        <v>0</v>
      </c>
      <c r="E24" s="1070">
        <f t="shared" si="4"/>
        <v>3.3128834355828224E-2</v>
      </c>
      <c r="F24" s="1070">
        <f t="shared" si="4"/>
        <v>8.7116564417177911E-2</v>
      </c>
      <c r="G24" s="1070">
        <f t="shared" si="4"/>
        <v>0.10674846625766871</v>
      </c>
      <c r="H24" s="1070">
        <f t="shared" si="4"/>
        <v>0.10920245398773006</v>
      </c>
      <c r="I24" s="1070">
        <f t="shared" si="4"/>
        <v>0.13006134969325153</v>
      </c>
      <c r="J24" s="1070">
        <f t="shared" si="4"/>
        <v>0.11042944785276074</v>
      </c>
      <c r="K24" s="1070">
        <f t="shared" si="4"/>
        <v>0.11288343558282209</v>
      </c>
      <c r="L24" s="1070">
        <f t="shared" si="4"/>
        <v>9.5705521472392641E-2</v>
      </c>
      <c r="M24" s="1070">
        <f t="shared" si="4"/>
        <v>0.11411042944785275</v>
      </c>
      <c r="N24" s="1070">
        <f t="shared" si="4"/>
        <v>3.8036809815950923E-2</v>
      </c>
      <c r="O24" s="1070">
        <f t="shared" si="4"/>
        <v>6.2576687116564417E-2</v>
      </c>
      <c r="P24" s="865">
        <f t="shared" si="4"/>
        <v>1</v>
      </c>
      <c r="Q24" s="670"/>
    </row>
    <row r="25" spans="2:17" s="567" customFormat="1" ht="18.75" customHeight="1" x14ac:dyDescent="0.25">
      <c r="B25" s="859" t="s">
        <v>695</v>
      </c>
      <c r="C25" s="1011">
        <v>0</v>
      </c>
      <c r="D25" s="1011">
        <v>0</v>
      </c>
      <c r="E25" s="1011">
        <v>18</v>
      </c>
      <c r="F25" s="1011">
        <v>35</v>
      </c>
      <c r="G25" s="1011">
        <v>46</v>
      </c>
      <c r="H25" s="1011">
        <v>47</v>
      </c>
      <c r="I25" s="1011">
        <v>40</v>
      </c>
      <c r="J25" s="1011">
        <v>27</v>
      </c>
      <c r="K25" s="1011">
        <v>17</v>
      </c>
      <c r="L25" s="1011">
        <v>10</v>
      </c>
      <c r="M25" s="1011">
        <v>25</v>
      </c>
      <c r="N25" s="1011">
        <v>5</v>
      </c>
      <c r="O25" s="1011">
        <v>5</v>
      </c>
      <c r="P25" s="840">
        <f t="shared" si="2"/>
        <v>275</v>
      </c>
      <c r="Q25" s="670"/>
    </row>
    <row r="26" spans="2:17" s="567" customFormat="1" ht="18.75" customHeight="1" thickBot="1" x14ac:dyDescent="0.3">
      <c r="B26" s="863" t="s">
        <v>661</v>
      </c>
      <c r="C26" s="1019">
        <v>0</v>
      </c>
      <c r="D26" s="1019">
        <v>0</v>
      </c>
      <c r="E26" s="1019">
        <v>9</v>
      </c>
      <c r="F26" s="1019">
        <v>36</v>
      </c>
      <c r="G26" s="1019">
        <v>41</v>
      </c>
      <c r="H26" s="1019">
        <v>42</v>
      </c>
      <c r="I26" s="1019">
        <v>66</v>
      </c>
      <c r="J26" s="1019">
        <v>63</v>
      </c>
      <c r="K26" s="1019">
        <v>75</v>
      </c>
      <c r="L26" s="1019">
        <v>68</v>
      </c>
      <c r="M26" s="1019">
        <v>68</v>
      </c>
      <c r="N26" s="1019">
        <v>26</v>
      </c>
      <c r="O26" s="1019">
        <v>46</v>
      </c>
      <c r="P26" s="803">
        <f t="shared" si="2"/>
        <v>540</v>
      </c>
      <c r="Q26" s="670"/>
    </row>
    <row r="27" spans="2:17" s="567" customFormat="1" ht="18.75" customHeight="1" thickBot="1" x14ac:dyDescent="0.3">
      <c r="B27" s="858" t="s">
        <v>696</v>
      </c>
      <c r="C27" s="152">
        <f t="shared" ref="C27:P27" si="5">SUM(C29:C39)</f>
        <v>0</v>
      </c>
      <c r="D27" s="152">
        <f t="shared" si="5"/>
        <v>2</v>
      </c>
      <c r="E27" s="152">
        <f t="shared" si="5"/>
        <v>82</v>
      </c>
      <c r="F27" s="152">
        <f t="shared" si="5"/>
        <v>291</v>
      </c>
      <c r="G27" s="152">
        <f t="shared" si="5"/>
        <v>371</v>
      </c>
      <c r="H27" s="152">
        <f t="shared" si="5"/>
        <v>428</v>
      </c>
      <c r="I27" s="152">
        <f t="shared" si="5"/>
        <v>378</v>
      </c>
      <c r="J27" s="152">
        <f t="shared" si="5"/>
        <v>328</v>
      </c>
      <c r="K27" s="152">
        <f t="shared" si="5"/>
        <v>223</v>
      </c>
      <c r="L27" s="152">
        <f t="shared" si="5"/>
        <v>187</v>
      </c>
      <c r="M27" s="152">
        <f t="shared" si="5"/>
        <v>253</v>
      </c>
      <c r="N27" s="152">
        <f t="shared" si="5"/>
        <v>73</v>
      </c>
      <c r="O27" s="152">
        <f t="shared" si="5"/>
        <v>70</v>
      </c>
      <c r="P27" s="152">
        <f t="shared" si="5"/>
        <v>2686</v>
      </c>
      <c r="Q27" s="670"/>
    </row>
    <row r="28" spans="2:17" s="567" customFormat="1" ht="18.75" customHeight="1" x14ac:dyDescent="0.25">
      <c r="B28" s="859"/>
      <c r="C28" s="1070">
        <f>IFERROR(C27/$P$27,0)</f>
        <v>0</v>
      </c>
      <c r="D28" s="1070">
        <f t="shared" ref="D28:P28" si="6">IFERROR(D27/$P$27,0)</f>
        <v>7.4460163812360388E-4</v>
      </c>
      <c r="E28" s="1070">
        <f t="shared" si="6"/>
        <v>3.052866716306776E-2</v>
      </c>
      <c r="F28" s="1070">
        <f t="shared" si="6"/>
        <v>0.10833953834698436</v>
      </c>
      <c r="G28" s="1070">
        <f t="shared" si="6"/>
        <v>0.13812360387192851</v>
      </c>
      <c r="H28" s="1070">
        <f t="shared" si="6"/>
        <v>0.15934475055845124</v>
      </c>
      <c r="I28" s="1070">
        <f t="shared" si="6"/>
        <v>0.14072970960536113</v>
      </c>
      <c r="J28" s="1070">
        <f t="shared" si="6"/>
        <v>0.12211466865227104</v>
      </c>
      <c r="K28" s="1070">
        <f t="shared" si="6"/>
        <v>8.3023082650781829E-2</v>
      </c>
      <c r="L28" s="1070">
        <f t="shared" si="6"/>
        <v>6.9620253164556958E-2</v>
      </c>
      <c r="M28" s="1070">
        <f t="shared" si="6"/>
        <v>9.4192107222635893E-2</v>
      </c>
      <c r="N28" s="1070">
        <f t="shared" si="6"/>
        <v>2.7177959791511542E-2</v>
      </c>
      <c r="O28" s="1070">
        <f t="shared" si="6"/>
        <v>2.6061057334326135E-2</v>
      </c>
      <c r="P28" s="865">
        <f t="shared" si="6"/>
        <v>1</v>
      </c>
      <c r="Q28" s="670"/>
    </row>
    <row r="29" spans="2:17" s="567" customFormat="1" ht="18.75" customHeight="1" x14ac:dyDescent="0.25">
      <c r="B29" s="859" t="s">
        <v>697</v>
      </c>
      <c r="C29" s="1011">
        <v>0</v>
      </c>
      <c r="D29" s="1011">
        <v>0</v>
      </c>
      <c r="E29" s="1011">
        <v>4</v>
      </c>
      <c r="F29" s="1011">
        <v>34</v>
      </c>
      <c r="G29" s="1011">
        <v>39</v>
      </c>
      <c r="H29" s="1011">
        <v>41</v>
      </c>
      <c r="I29" s="1011">
        <v>24</v>
      </c>
      <c r="J29" s="1011">
        <v>40</v>
      </c>
      <c r="K29" s="1011">
        <v>25</v>
      </c>
      <c r="L29" s="1011">
        <v>17</v>
      </c>
      <c r="M29" s="1011">
        <v>32</v>
      </c>
      <c r="N29" s="1011">
        <v>5</v>
      </c>
      <c r="O29" s="1011">
        <v>8</v>
      </c>
      <c r="P29" s="840">
        <f t="shared" si="2"/>
        <v>269</v>
      </c>
      <c r="Q29" s="670"/>
    </row>
    <row r="30" spans="2:17" s="567" customFormat="1" ht="18.75" customHeight="1" x14ac:dyDescent="0.25">
      <c r="B30" s="861" t="s">
        <v>698</v>
      </c>
      <c r="C30" s="610">
        <v>0</v>
      </c>
      <c r="D30" s="610">
        <v>0</v>
      </c>
      <c r="E30" s="610">
        <v>2</v>
      </c>
      <c r="F30" s="610">
        <v>14</v>
      </c>
      <c r="G30" s="610">
        <v>24</v>
      </c>
      <c r="H30" s="610">
        <v>25</v>
      </c>
      <c r="I30" s="610">
        <v>18</v>
      </c>
      <c r="J30" s="610">
        <v>18</v>
      </c>
      <c r="K30" s="610">
        <v>13</v>
      </c>
      <c r="L30" s="610">
        <v>21</v>
      </c>
      <c r="M30" s="610">
        <v>35</v>
      </c>
      <c r="N30" s="610">
        <v>7</v>
      </c>
      <c r="O30" s="610">
        <v>11</v>
      </c>
      <c r="P30" s="151">
        <f t="shared" si="2"/>
        <v>188</v>
      </c>
      <c r="Q30" s="670"/>
    </row>
    <row r="31" spans="2:17" s="567" customFormat="1" ht="18.75" customHeight="1" x14ac:dyDescent="0.25">
      <c r="B31" s="861" t="s">
        <v>699</v>
      </c>
      <c r="C31" s="610">
        <v>0</v>
      </c>
      <c r="D31" s="610">
        <v>0</v>
      </c>
      <c r="E31" s="610">
        <v>5</v>
      </c>
      <c r="F31" s="610">
        <v>14</v>
      </c>
      <c r="G31" s="610">
        <v>21</v>
      </c>
      <c r="H31" s="610">
        <v>19</v>
      </c>
      <c r="I31" s="610">
        <v>24</v>
      </c>
      <c r="J31" s="610">
        <v>18</v>
      </c>
      <c r="K31" s="610">
        <v>17</v>
      </c>
      <c r="L31" s="610">
        <v>18</v>
      </c>
      <c r="M31" s="610">
        <v>23</v>
      </c>
      <c r="N31" s="610">
        <v>11</v>
      </c>
      <c r="O31" s="610">
        <v>4</v>
      </c>
      <c r="P31" s="151">
        <f t="shared" si="2"/>
        <v>174</v>
      </c>
      <c r="Q31" s="670"/>
    </row>
    <row r="32" spans="2:17" s="567" customFormat="1" ht="18.75" customHeight="1" x14ac:dyDescent="0.25">
      <c r="B32" s="861" t="s">
        <v>700</v>
      </c>
      <c r="C32" s="610">
        <v>0</v>
      </c>
      <c r="D32" s="610">
        <v>0</v>
      </c>
      <c r="E32" s="610">
        <v>4</v>
      </c>
      <c r="F32" s="610">
        <v>13</v>
      </c>
      <c r="G32" s="610">
        <v>16</v>
      </c>
      <c r="H32" s="610">
        <v>24</v>
      </c>
      <c r="I32" s="610">
        <v>35</v>
      </c>
      <c r="J32" s="610">
        <v>18</v>
      </c>
      <c r="K32" s="610">
        <v>12</v>
      </c>
      <c r="L32" s="610">
        <v>19</v>
      </c>
      <c r="M32" s="610">
        <v>28</v>
      </c>
      <c r="N32" s="610">
        <v>4</v>
      </c>
      <c r="O32" s="610">
        <v>6</v>
      </c>
      <c r="P32" s="151">
        <f t="shared" si="2"/>
        <v>179</v>
      </c>
      <c r="Q32" s="670"/>
    </row>
    <row r="33" spans="2:17" s="567" customFormat="1" ht="18.75" customHeight="1" x14ac:dyDescent="0.25">
      <c r="B33" s="861" t="s">
        <v>1976</v>
      </c>
      <c r="C33" s="610">
        <v>0</v>
      </c>
      <c r="D33" s="610">
        <v>0</v>
      </c>
      <c r="E33" s="610">
        <v>7</v>
      </c>
      <c r="F33" s="610">
        <v>36</v>
      </c>
      <c r="G33" s="610">
        <v>39</v>
      </c>
      <c r="H33" s="610">
        <v>46</v>
      </c>
      <c r="I33" s="610">
        <v>29</v>
      </c>
      <c r="J33" s="610">
        <v>20</v>
      </c>
      <c r="K33" s="610">
        <v>8</v>
      </c>
      <c r="L33" s="610">
        <v>3</v>
      </c>
      <c r="M33" s="610">
        <v>9</v>
      </c>
      <c r="N33" s="610">
        <v>4</v>
      </c>
      <c r="O33" s="610">
        <v>3</v>
      </c>
      <c r="P33" s="151">
        <f>SUM(C33:O33)</f>
        <v>204</v>
      </c>
      <c r="Q33" s="670"/>
    </row>
    <row r="34" spans="2:17" s="567" customFormat="1" ht="18.75" customHeight="1" x14ac:dyDescent="0.25">
      <c r="B34" s="861" t="s">
        <v>704</v>
      </c>
      <c r="C34" s="610">
        <v>0</v>
      </c>
      <c r="D34" s="610">
        <v>0</v>
      </c>
      <c r="E34" s="610">
        <v>13</v>
      </c>
      <c r="F34" s="610">
        <v>33</v>
      </c>
      <c r="G34" s="610">
        <v>38</v>
      </c>
      <c r="H34" s="610">
        <v>57</v>
      </c>
      <c r="I34" s="610">
        <v>60</v>
      </c>
      <c r="J34" s="610">
        <v>52</v>
      </c>
      <c r="K34" s="610">
        <v>34</v>
      </c>
      <c r="L34" s="610">
        <v>28</v>
      </c>
      <c r="M34" s="610">
        <v>32</v>
      </c>
      <c r="N34" s="610">
        <v>12</v>
      </c>
      <c r="O34" s="610">
        <v>5</v>
      </c>
      <c r="P34" s="151">
        <f t="shared" si="2"/>
        <v>364</v>
      </c>
      <c r="Q34" s="670"/>
    </row>
    <row r="35" spans="2:17" s="567" customFormat="1" ht="18.75" customHeight="1" x14ac:dyDescent="0.25">
      <c r="B35" s="861" t="s">
        <v>701</v>
      </c>
      <c r="C35" s="610">
        <v>0</v>
      </c>
      <c r="D35" s="610">
        <v>0</v>
      </c>
      <c r="E35" s="610">
        <v>11</v>
      </c>
      <c r="F35" s="610">
        <v>32</v>
      </c>
      <c r="G35" s="610">
        <v>37</v>
      </c>
      <c r="H35" s="610">
        <v>40</v>
      </c>
      <c r="I35" s="610">
        <v>23</v>
      </c>
      <c r="J35" s="610">
        <v>34</v>
      </c>
      <c r="K35" s="610">
        <v>29</v>
      </c>
      <c r="L35" s="610">
        <v>27</v>
      </c>
      <c r="M35" s="610">
        <v>26</v>
      </c>
      <c r="N35" s="610">
        <v>11</v>
      </c>
      <c r="O35" s="610">
        <v>13</v>
      </c>
      <c r="P35" s="151">
        <f t="shared" si="2"/>
        <v>283</v>
      </c>
      <c r="Q35" s="670"/>
    </row>
    <row r="36" spans="2:17" s="567" customFormat="1" ht="18.75" customHeight="1" x14ac:dyDescent="0.25">
      <c r="B36" s="861" t="s">
        <v>703</v>
      </c>
      <c r="C36" s="610">
        <v>0</v>
      </c>
      <c r="D36" s="610">
        <v>1</v>
      </c>
      <c r="E36" s="610">
        <v>15</v>
      </c>
      <c r="F36" s="610">
        <v>29</v>
      </c>
      <c r="G36" s="610">
        <v>45</v>
      </c>
      <c r="H36" s="610">
        <v>56</v>
      </c>
      <c r="I36" s="610">
        <v>78</v>
      </c>
      <c r="J36" s="610">
        <v>39</v>
      </c>
      <c r="K36" s="610">
        <v>33</v>
      </c>
      <c r="L36" s="610">
        <v>18</v>
      </c>
      <c r="M36" s="610">
        <v>24</v>
      </c>
      <c r="N36" s="610">
        <v>6</v>
      </c>
      <c r="O36" s="610">
        <v>7</v>
      </c>
      <c r="P36" s="151">
        <f t="shared" si="2"/>
        <v>351</v>
      </c>
      <c r="Q36" s="670"/>
    </row>
    <row r="37" spans="2:17" s="567" customFormat="1" ht="18.75" customHeight="1" x14ac:dyDescent="0.25">
      <c r="B37" s="861" t="s">
        <v>702</v>
      </c>
      <c r="C37" s="610">
        <v>0</v>
      </c>
      <c r="D37" s="610">
        <v>1</v>
      </c>
      <c r="E37" s="610">
        <v>9</v>
      </c>
      <c r="F37" s="610">
        <v>44</v>
      </c>
      <c r="G37" s="610">
        <v>47</v>
      </c>
      <c r="H37" s="610">
        <v>46</v>
      </c>
      <c r="I37" s="610">
        <v>40</v>
      </c>
      <c r="J37" s="610">
        <v>53</v>
      </c>
      <c r="K37" s="610">
        <v>35</v>
      </c>
      <c r="L37" s="610">
        <v>28</v>
      </c>
      <c r="M37" s="610">
        <v>24</v>
      </c>
      <c r="N37" s="610">
        <v>5</v>
      </c>
      <c r="O37" s="610">
        <v>10</v>
      </c>
      <c r="P37" s="151">
        <f t="shared" si="2"/>
        <v>342</v>
      </c>
      <c r="Q37" s="670"/>
    </row>
    <row r="38" spans="2:17" s="567" customFormat="1" ht="18.75" customHeight="1" x14ac:dyDescent="0.25">
      <c r="B38" s="861" t="s">
        <v>3120</v>
      </c>
      <c r="C38" s="610">
        <v>0</v>
      </c>
      <c r="D38" s="610">
        <v>0</v>
      </c>
      <c r="E38" s="610">
        <v>1</v>
      </c>
      <c r="F38" s="610">
        <v>14</v>
      </c>
      <c r="G38" s="610">
        <v>28</v>
      </c>
      <c r="H38" s="610">
        <v>32</v>
      </c>
      <c r="I38" s="610">
        <v>26</v>
      </c>
      <c r="J38" s="610">
        <v>21</v>
      </c>
      <c r="K38" s="610">
        <v>14</v>
      </c>
      <c r="L38" s="610">
        <v>7</v>
      </c>
      <c r="M38" s="610">
        <v>9</v>
      </c>
      <c r="N38" s="610">
        <v>8</v>
      </c>
      <c r="O38" s="610">
        <v>2</v>
      </c>
      <c r="P38" s="1705">
        <f t="shared" si="2"/>
        <v>162</v>
      </c>
      <c r="Q38" s="670"/>
    </row>
    <row r="39" spans="2:17" s="567" customFormat="1" ht="18.75" customHeight="1" x14ac:dyDescent="0.25">
      <c r="B39" s="861" t="s">
        <v>1977</v>
      </c>
      <c r="C39" s="610">
        <v>0</v>
      </c>
      <c r="D39" s="610">
        <v>0</v>
      </c>
      <c r="E39" s="610">
        <v>11</v>
      </c>
      <c r="F39" s="610">
        <v>28</v>
      </c>
      <c r="G39" s="610">
        <v>37</v>
      </c>
      <c r="H39" s="610">
        <v>42</v>
      </c>
      <c r="I39" s="610">
        <v>21</v>
      </c>
      <c r="J39" s="610">
        <v>15</v>
      </c>
      <c r="K39" s="610">
        <v>3</v>
      </c>
      <c r="L39" s="610">
        <v>1</v>
      </c>
      <c r="M39" s="610">
        <v>11</v>
      </c>
      <c r="N39" s="610">
        <v>0</v>
      </c>
      <c r="O39" s="610">
        <v>1</v>
      </c>
      <c r="P39" s="151">
        <f t="shared" si="2"/>
        <v>170</v>
      </c>
      <c r="Q39" s="670"/>
    </row>
    <row r="40" spans="2:17" s="567" customFormat="1" ht="18.75" customHeight="1" thickBot="1" x14ac:dyDescent="0.3">
      <c r="B40" s="858" t="s">
        <v>321</v>
      </c>
      <c r="C40" s="152">
        <f t="shared" ref="C40:P40" si="7">SUM(C42:C50)</f>
        <v>0</v>
      </c>
      <c r="D40" s="152">
        <f t="shared" si="7"/>
        <v>0</v>
      </c>
      <c r="E40" s="152">
        <f t="shared" si="7"/>
        <v>64</v>
      </c>
      <c r="F40" s="152">
        <f t="shared" si="7"/>
        <v>202</v>
      </c>
      <c r="G40" s="152">
        <f t="shared" si="7"/>
        <v>289</v>
      </c>
      <c r="H40" s="152">
        <f t="shared" si="7"/>
        <v>407</v>
      </c>
      <c r="I40" s="152">
        <f t="shared" si="7"/>
        <v>389</v>
      </c>
      <c r="J40" s="152">
        <f t="shared" si="7"/>
        <v>273</v>
      </c>
      <c r="K40" s="152">
        <f t="shared" si="7"/>
        <v>200</v>
      </c>
      <c r="L40" s="152">
        <f t="shared" si="7"/>
        <v>150</v>
      </c>
      <c r="M40" s="152">
        <f t="shared" si="7"/>
        <v>233</v>
      </c>
      <c r="N40" s="152">
        <f t="shared" si="7"/>
        <v>66</v>
      </c>
      <c r="O40" s="152">
        <f t="shared" si="7"/>
        <v>86</v>
      </c>
      <c r="P40" s="152">
        <f t="shared" si="7"/>
        <v>2359</v>
      </c>
      <c r="Q40" s="670"/>
    </row>
    <row r="41" spans="2:17" s="567" customFormat="1" ht="18.75" customHeight="1" x14ac:dyDescent="0.25">
      <c r="B41" s="859"/>
      <c r="C41" s="1070">
        <f>IFERROR(C40/$P$40,0)</f>
        <v>0</v>
      </c>
      <c r="D41" s="1070">
        <f t="shared" ref="D41:P41" si="8">IFERROR(D40/$P$40,0)</f>
        <v>0</v>
      </c>
      <c r="E41" s="1070">
        <f t="shared" si="8"/>
        <v>2.7130139889783807E-2</v>
      </c>
      <c r="F41" s="1070">
        <f t="shared" si="8"/>
        <v>8.5629504027130141E-2</v>
      </c>
      <c r="G41" s="1070">
        <f t="shared" si="8"/>
        <v>0.122509537939805</v>
      </c>
      <c r="H41" s="1070">
        <f t="shared" si="8"/>
        <v>0.17253073336159389</v>
      </c>
      <c r="I41" s="1070">
        <f t="shared" si="8"/>
        <v>0.1649003815175922</v>
      </c>
      <c r="J41" s="1070">
        <f t="shared" si="8"/>
        <v>0.11572700296735905</v>
      </c>
      <c r="K41" s="1070">
        <f t="shared" si="8"/>
        <v>8.4781687155574395E-2</v>
      </c>
      <c r="L41" s="1070">
        <f t="shared" si="8"/>
        <v>6.35862653666808E-2</v>
      </c>
      <c r="M41" s="1070">
        <f t="shared" si="8"/>
        <v>9.8770665536244168E-2</v>
      </c>
      <c r="N41" s="1070">
        <f t="shared" si="8"/>
        <v>2.7977956761339552E-2</v>
      </c>
      <c r="O41" s="1070">
        <f t="shared" si="8"/>
        <v>3.6456125476896993E-2</v>
      </c>
      <c r="P41" s="865">
        <f t="shared" si="8"/>
        <v>1</v>
      </c>
      <c r="Q41" s="670"/>
    </row>
    <row r="42" spans="2:17" s="567" customFormat="1" ht="18.75" customHeight="1" x14ac:dyDescent="0.25">
      <c r="B42" s="859" t="s">
        <v>3122</v>
      </c>
      <c r="C42" s="610">
        <v>0</v>
      </c>
      <c r="D42" s="610">
        <v>0</v>
      </c>
      <c r="E42" s="610">
        <v>16</v>
      </c>
      <c r="F42" s="610">
        <v>32</v>
      </c>
      <c r="G42" s="610">
        <v>35</v>
      </c>
      <c r="H42" s="610">
        <v>49</v>
      </c>
      <c r="I42" s="610">
        <v>29</v>
      </c>
      <c r="J42" s="610">
        <v>12</v>
      </c>
      <c r="K42" s="610">
        <v>7</v>
      </c>
      <c r="L42" s="610">
        <v>1</v>
      </c>
      <c r="M42" s="610">
        <v>6</v>
      </c>
      <c r="N42" s="610">
        <v>1</v>
      </c>
      <c r="O42" s="610">
        <v>2</v>
      </c>
      <c r="P42" s="151">
        <f t="shared" si="2"/>
        <v>190</v>
      </c>
      <c r="Q42" s="670"/>
    </row>
    <row r="43" spans="2:17" s="567" customFormat="1" ht="18.75" customHeight="1" x14ac:dyDescent="0.25">
      <c r="B43" s="859" t="s">
        <v>739</v>
      </c>
      <c r="C43" s="610">
        <v>0</v>
      </c>
      <c r="D43" s="610">
        <v>0</v>
      </c>
      <c r="E43" s="610">
        <v>0</v>
      </c>
      <c r="F43" s="610">
        <v>0</v>
      </c>
      <c r="G43" s="610">
        <v>0</v>
      </c>
      <c r="H43" s="610">
        <v>14</v>
      </c>
      <c r="I43" s="610">
        <v>26</v>
      </c>
      <c r="J43" s="610">
        <v>38</v>
      </c>
      <c r="K43" s="610">
        <v>26</v>
      </c>
      <c r="L43" s="610">
        <v>21</v>
      </c>
      <c r="M43" s="610">
        <v>26</v>
      </c>
      <c r="N43" s="610">
        <v>1</v>
      </c>
      <c r="O43" s="610">
        <v>5</v>
      </c>
      <c r="P43" s="151">
        <f t="shared" si="2"/>
        <v>157</v>
      </c>
      <c r="Q43" s="670"/>
    </row>
    <row r="44" spans="2:17" s="567" customFormat="1" ht="15.75" x14ac:dyDescent="0.25">
      <c r="B44" s="861" t="s">
        <v>3121</v>
      </c>
      <c r="C44" s="610">
        <v>0</v>
      </c>
      <c r="D44" s="610">
        <v>0</v>
      </c>
      <c r="E44" s="610">
        <v>4</v>
      </c>
      <c r="F44" s="610">
        <v>29</v>
      </c>
      <c r="G44" s="610">
        <v>35</v>
      </c>
      <c r="H44" s="610">
        <v>25</v>
      </c>
      <c r="I44" s="610">
        <v>10</v>
      </c>
      <c r="J44" s="610">
        <v>7</v>
      </c>
      <c r="K44" s="610">
        <v>5</v>
      </c>
      <c r="L44" s="610">
        <v>6</v>
      </c>
      <c r="M44" s="610">
        <v>7</v>
      </c>
      <c r="N44" s="610">
        <v>1</v>
      </c>
      <c r="O44" s="610">
        <v>1</v>
      </c>
      <c r="P44" s="151">
        <f t="shared" si="2"/>
        <v>130</v>
      </c>
      <c r="Q44" s="670"/>
    </row>
    <row r="45" spans="2:17" s="567" customFormat="1" ht="15.75" x14ac:dyDescent="0.25">
      <c r="B45" s="861" t="s">
        <v>708</v>
      </c>
      <c r="C45" s="610">
        <v>0</v>
      </c>
      <c r="D45" s="610">
        <v>0</v>
      </c>
      <c r="E45" s="610">
        <v>4</v>
      </c>
      <c r="F45" s="610">
        <v>13</v>
      </c>
      <c r="G45" s="610">
        <v>24</v>
      </c>
      <c r="H45" s="610">
        <v>22</v>
      </c>
      <c r="I45" s="610">
        <v>28</v>
      </c>
      <c r="J45" s="610">
        <v>20</v>
      </c>
      <c r="K45" s="610">
        <v>12</v>
      </c>
      <c r="L45" s="610">
        <v>14</v>
      </c>
      <c r="M45" s="610">
        <v>23</v>
      </c>
      <c r="N45" s="610">
        <v>14</v>
      </c>
      <c r="O45" s="610">
        <v>23</v>
      </c>
      <c r="P45" s="151">
        <f t="shared" si="2"/>
        <v>197</v>
      </c>
      <c r="Q45" s="670"/>
    </row>
    <row r="46" spans="2:17" s="567" customFormat="1" ht="15.75" x14ac:dyDescent="0.25">
      <c r="B46" s="861" t="s">
        <v>707</v>
      </c>
      <c r="C46" s="610">
        <v>0</v>
      </c>
      <c r="D46" s="610">
        <v>0</v>
      </c>
      <c r="E46" s="610">
        <v>10</v>
      </c>
      <c r="F46" s="610">
        <v>36</v>
      </c>
      <c r="G46" s="610">
        <v>48</v>
      </c>
      <c r="H46" s="610">
        <v>55</v>
      </c>
      <c r="I46" s="610">
        <v>54</v>
      </c>
      <c r="J46" s="610">
        <v>25</v>
      </c>
      <c r="K46" s="610">
        <v>18</v>
      </c>
      <c r="L46" s="610">
        <v>20</v>
      </c>
      <c r="M46" s="610">
        <v>20</v>
      </c>
      <c r="N46" s="610">
        <v>11</v>
      </c>
      <c r="O46" s="610">
        <v>8</v>
      </c>
      <c r="P46" s="151">
        <f t="shared" si="2"/>
        <v>305</v>
      </c>
      <c r="Q46" s="670"/>
    </row>
    <row r="47" spans="2:17" s="567" customFormat="1" ht="18.75" customHeight="1" x14ac:dyDescent="0.25">
      <c r="B47" s="861" t="s">
        <v>709</v>
      </c>
      <c r="C47" s="610">
        <v>0</v>
      </c>
      <c r="D47" s="610">
        <v>0</v>
      </c>
      <c r="E47" s="610">
        <v>3</v>
      </c>
      <c r="F47" s="610">
        <v>9</v>
      </c>
      <c r="G47" s="610">
        <v>35</v>
      </c>
      <c r="H47" s="610">
        <v>65</v>
      </c>
      <c r="I47" s="610">
        <v>67</v>
      </c>
      <c r="J47" s="610">
        <v>41</v>
      </c>
      <c r="K47" s="610">
        <v>49</v>
      </c>
      <c r="L47" s="610">
        <v>27</v>
      </c>
      <c r="M47" s="610">
        <v>59</v>
      </c>
      <c r="N47" s="610">
        <v>9</v>
      </c>
      <c r="O47" s="610">
        <v>18</v>
      </c>
      <c r="P47" s="151">
        <f t="shared" si="2"/>
        <v>382</v>
      </c>
      <c r="Q47" s="670"/>
    </row>
    <row r="48" spans="2:17" s="567" customFormat="1" ht="18.75" customHeight="1" x14ac:dyDescent="0.25">
      <c r="B48" s="861" t="s">
        <v>706</v>
      </c>
      <c r="C48" s="610">
        <v>0</v>
      </c>
      <c r="D48" s="610">
        <v>0</v>
      </c>
      <c r="E48" s="610">
        <v>10</v>
      </c>
      <c r="F48" s="610">
        <v>33</v>
      </c>
      <c r="G48" s="610">
        <v>33</v>
      </c>
      <c r="H48" s="610">
        <v>68</v>
      </c>
      <c r="I48" s="610">
        <v>71</v>
      </c>
      <c r="J48" s="610">
        <v>49</v>
      </c>
      <c r="K48" s="610">
        <v>36</v>
      </c>
      <c r="L48" s="610">
        <v>22</v>
      </c>
      <c r="M48" s="610">
        <v>32</v>
      </c>
      <c r="N48" s="610">
        <v>6</v>
      </c>
      <c r="O48" s="610">
        <v>10</v>
      </c>
      <c r="P48" s="151">
        <f t="shared" si="2"/>
        <v>370</v>
      </c>
      <c r="Q48" s="670"/>
    </row>
    <row r="49" spans="2:17" s="567" customFormat="1" ht="18.75" customHeight="1" x14ac:dyDescent="0.25">
      <c r="B49" s="861" t="s">
        <v>329</v>
      </c>
      <c r="C49" s="610">
        <v>0</v>
      </c>
      <c r="D49" s="610">
        <v>0</v>
      </c>
      <c r="E49" s="610">
        <v>8</v>
      </c>
      <c r="F49" s="610">
        <v>21</v>
      </c>
      <c r="G49" s="610">
        <v>49</v>
      </c>
      <c r="H49" s="610">
        <v>66</v>
      </c>
      <c r="I49" s="610">
        <v>73</v>
      </c>
      <c r="J49" s="610">
        <v>46</v>
      </c>
      <c r="K49" s="610">
        <v>23</v>
      </c>
      <c r="L49" s="610">
        <v>26</v>
      </c>
      <c r="M49" s="610">
        <v>31</v>
      </c>
      <c r="N49" s="610">
        <v>7</v>
      </c>
      <c r="O49" s="610">
        <v>8</v>
      </c>
      <c r="P49" s="151">
        <f t="shared" si="2"/>
        <v>358</v>
      </c>
      <c r="Q49" s="670"/>
    </row>
    <row r="50" spans="2:17" s="567" customFormat="1" ht="18.75" customHeight="1" x14ac:dyDescent="0.25">
      <c r="B50" s="861" t="s">
        <v>711</v>
      </c>
      <c r="C50" s="610">
        <v>0</v>
      </c>
      <c r="D50" s="610">
        <v>0</v>
      </c>
      <c r="E50" s="610">
        <v>9</v>
      </c>
      <c r="F50" s="610">
        <v>29</v>
      </c>
      <c r="G50" s="610">
        <v>30</v>
      </c>
      <c r="H50" s="610">
        <v>43</v>
      </c>
      <c r="I50" s="610">
        <v>31</v>
      </c>
      <c r="J50" s="610">
        <v>35</v>
      </c>
      <c r="K50" s="610">
        <v>24</v>
      </c>
      <c r="L50" s="610">
        <v>13</v>
      </c>
      <c r="M50" s="610">
        <v>29</v>
      </c>
      <c r="N50" s="610">
        <v>16</v>
      </c>
      <c r="O50" s="610">
        <v>11</v>
      </c>
      <c r="P50" s="1705">
        <f t="shared" si="2"/>
        <v>270</v>
      </c>
      <c r="Q50" s="670"/>
    </row>
    <row r="51" spans="2:17" s="567" customFormat="1" ht="18.75" customHeight="1" thickBot="1" x14ac:dyDescent="0.3">
      <c r="B51" s="858" t="s">
        <v>642</v>
      </c>
      <c r="C51" s="152">
        <f>SUM(C53:C56)</f>
        <v>0</v>
      </c>
      <c r="D51" s="152">
        <f t="shared" ref="D51:P51" si="9">SUM(D53:D56)</f>
        <v>0</v>
      </c>
      <c r="E51" s="152">
        <f t="shared" si="9"/>
        <v>27</v>
      </c>
      <c r="F51" s="152">
        <f t="shared" si="9"/>
        <v>78</v>
      </c>
      <c r="G51" s="152">
        <f t="shared" si="9"/>
        <v>123</v>
      </c>
      <c r="H51" s="152">
        <f t="shared" si="9"/>
        <v>156</v>
      </c>
      <c r="I51" s="152">
        <f t="shared" si="9"/>
        <v>166</v>
      </c>
      <c r="J51" s="152">
        <f t="shared" si="9"/>
        <v>135</v>
      </c>
      <c r="K51" s="152">
        <f t="shared" si="9"/>
        <v>82</v>
      </c>
      <c r="L51" s="152">
        <f t="shared" si="9"/>
        <v>42</v>
      </c>
      <c r="M51" s="152">
        <f t="shared" si="9"/>
        <v>82</v>
      </c>
      <c r="N51" s="152">
        <f t="shared" si="9"/>
        <v>19</v>
      </c>
      <c r="O51" s="152">
        <f t="shared" si="9"/>
        <v>29</v>
      </c>
      <c r="P51" s="152">
        <f t="shared" si="9"/>
        <v>939</v>
      </c>
      <c r="Q51" s="670"/>
    </row>
    <row r="52" spans="2:17" s="567" customFormat="1" ht="18.75" customHeight="1" thickBot="1" x14ac:dyDescent="0.3">
      <c r="B52" s="859"/>
      <c r="C52" s="1070">
        <f>IFERROR(C51/$P$51,0)</f>
        <v>0</v>
      </c>
      <c r="D52" s="1070">
        <f t="shared" ref="D52:P52" si="10">IFERROR(D51/$P$51,0)</f>
        <v>0</v>
      </c>
      <c r="E52" s="1070">
        <f t="shared" si="10"/>
        <v>2.8753993610223641E-2</v>
      </c>
      <c r="F52" s="1070">
        <f t="shared" si="10"/>
        <v>8.3067092651757185E-2</v>
      </c>
      <c r="G52" s="1070">
        <f t="shared" si="10"/>
        <v>0.13099041533546327</v>
      </c>
      <c r="H52" s="1070">
        <f t="shared" si="10"/>
        <v>0.16613418530351437</v>
      </c>
      <c r="I52" s="1070">
        <f t="shared" si="10"/>
        <v>0.17678381256656017</v>
      </c>
      <c r="J52" s="1070">
        <f t="shared" si="10"/>
        <v>0.14376996805111822</v>
      </c>
      <c r="K52" s="1070">
        <f t="shared" si="10"/>
        <v>8.7326943556975511E-2</v>
      </c>
      <c r="L52" s="1070">
        <f t="shared" si="10"/>
        <v>4.472843450479233E-2</v>
      </c>
      <c r="M52" s="1070">
        <f t="shared" si="10"/>
        <v>8.7326943556975511E-2</v>
      </c>
      <c r="N52" s="1070">
        <f t="shared" si="10"/>
        <v>2.0234291799787009E-2</v>
      </c>
      <c r="O52" s="1070">
        <f t="shared" si="10"/>
        <v>3.0883919062832801E-2</v>
      </c>
      <c r="P52" s="866">
        <f t="shared" si="10"/>
        <v>1</v>
      </c>
      <c r="Q52" s="670"/>
    </row>
    <row r="53" spans="2:17" s="567" customFormat="1" ht="18.75" customHeight="1" x14ac:dyDescent="0.25">
      <c r="B53" s="859" t="s">
        <v>643</v>
      </c>
      <c r="C53" s="1011">
        <v>0</v>
      </c>
      <c r="D53" s="1011">
        <v>0</v>
      </c>
      <c r="E53" s="1011">
        <v>9</v>
      </c>
      <c r="F53" s="1011">
        <v>22</v>
      </c>
      <c r="G53" s="1011">
        <v>34</v>
      </c>
      <c r="H53" s="1011">
        <v>34</v>
      </c>
      <c r="I53" s="1011">
        <v>41</v>
      </c>
      <c r="J53" s="1011">
        <v>24</v>
      </c>
      <c r="K53" s="1011">
        <v>15</v>
      </c>
      <c r="L53" s="1011">
        <v>7</v>
      </c>
      <c r="M53" s="1011">
        <v>18</v>
      </c>
      <c r="N53" s="1011">
        <v>2</v>
      </c>
      <c r="O53" s="1011">
        <v>6</v>
      </c>
      <c r="P53" s="840">
        <f t="shared" si="2"/>
        <v>212</v>
      </c>
      <c r="Q53" s="670"/>
    </row>
    <row r="54" spans="2:17" s="567" customFormat="1" ht="18.75" customHeight="1" x14ac:dyDescent="0.25">
      <c r="B54" s="861" t="s">
        <v>712</v>
      </c>
      <c r="C54" s="610">
        <v>0</v>
      </c>
      <c r="D54" s="610">
        <v>0</v>
      </c>
      <c r="E54" s="610">
        <v>4</v>
      </c>
      <c r="F54" s="610">
        <v>15</v>
      </c>
      <c r="G54" s="610">
        <v>17</v>
      </c>
      <c r="H54" s="610">
        <v>21</v>
      </c>
      <c r="I54" s="610">
        <v>12</v>
      </c>
      <c r="J54" s="610">
        <v>19</v>
      </c>
      <c r="K54" s="610">
        <v>8</v>
      </c>
      <c r="L54" s="610">
        <v>8</v>
      </c>
      <c r="M54" s="610">
        <v>13</v>
      </c>
      <c r="N54" s="610">
        <v>3</v>
      </c>
      <c r="O54" s="610">
        <v>5</v>
      </c>
      <c r="P54" s="151">
        <f t="shared" si="2"/>
        <v>125</v>
      </c>
      <c r="Q54" s="670"/>
    </row>
    <row r="55" spans="2:17" s="567" customFormat="1" ht="18.75" customHeight="1" x14ac:dyDescent="0.25">
      <c r="B55" s="861" t="s">
        <v>713</v>
      </c>
      <c r="C55" s="610">
        <v>0</v>
      </c>
      <c r="D55" s="610">
        <v>0</v>
      </c>
      <c r="E55" s="610">
        <v>14</v>
      </c>
      <c r="F55" s="610">
        <v>35</v>
      </c>
      <c r="G55" s="610">
        <v>51</v>
      </c>
      <c r="H55" s="610">
        <v>77</v>
      </c>
      <c r="I55" s="610">
        <v>86</v>
      </c>
      <c r="J55" s="610">
        <v>58</v>
      </c>
      <c r="K55" s="610">
        <v>36</v>
      </c>
      <c r="L55" s="610">
        <v>21</v>
      </c>
      <c r="M55" s="610">
        <v>29</v>
      </c>
      <c r="N55" s="610">
        <v>9</v>
      </c>
      <c r="O55" s="610">
        <v>12</v>
      </c>
      <c r="P55" s="151">
        <f t="shared" si="2"/>
        <v>428</v>
      </c>
      <c r="Q55" s="670"/>
    </row>
    <row r="56" spans="2:17" s="567" customFormat="1" ht="18.75" customHeight="1" thickBot="1" x14ac:dyDescent="0.3">
      <c r="B56" s="863" t="s">
        <v>714</v>
      </c>
      <c r="C56" s="1019">
        <v>0</v>
      </c>
      <c r="D56" s="1019">
        <v>0</v>
      </c>
      <c r="E56" s="1019">
        <v>0</v>
      </c>
      <c r="F56" s="1019">
        <v>6</v>
      </c>
      <c r="G56" s="1019">
        <v>21</v>
      </c>
      <c r="H56" s="1019">
        <v>24</v>
      </c>
      <c r="I56" s="1019">
        <v>27</v>
      </c>
      <c r="J56" s="1019">
        <v>34</v>
      </c>
      <c r="K56" s="1019">
        <v>23</v>
      </c>
      <c r="L56" s="1019">
        <v>6</v>
      </c>
      <c r="M56" s="1019">
        <v>22</v>
      </c>
      <c r="N56" s="1019">
        <v>5</v>
      </c>
      <c r="O56" s="1019">
        <v>6</v>
      </c>
      <c r="P56" s="803">
        <f t="shared" si="2"/>
        <v>174</v>
      </c>
      <c r="Q56" s="670"/>
    </row>
    <row r="57" spans="2:17" s="567" customFormat="1" ht="18.75" customHeight="1" thickBot="1" x14ac:dyDescent="0.3">
      <c r="B57" s="858" t="s">
        <v>225</v>
      </c>
      <c r="C57" s="152">
        <f>SUM(C59:C61)</f>
        <v>0</v>
      </c>
      <c r="D57" s="152">
        <f t="shared" ref="D57:P57" si="11">SUM(D59:D61)</f>
        <v>0</v>
      </c>
      <c r="E57" s="152">
        <f t="shared" si="11"/>
        <v>28</v>
      </c>
      <c r="F57" s="152">
        <f t="shared" si="11"/>
        <v>75</v>
      </c>
      <c r="G57" s="152">
        <f t="shared" si="11"/>
        <v>95</v>
      </c>
      <c r="H57" s="152">
        <f t="shared" si="11"/>
        <v>77</v>
      </c>
      <c r="I57" s="152">
        <f t="shared" si="11"/>
        <v>72</v>
      </c>
      <c r="J57" s="152">
        <f t="shared" si="11"/>
        <v>62</v>
      </c>
      <c r="K57" s="152">
        <f t="shared" si="11"/>
        <v>40</v>
      </c>
      <c r="L57" s="152">
        <f t="shared" si="11"/>
        <v>30</v>
      </c>
      <c r="M57" s="152">
        <f t="shared" si="11"/>
        <v>59</v>
      </c>
      <c r="N57" s="152">
        <f t="shared" si="11"/>
        <v>12</v>
      </c>
      <c r="O57" s="152">
        <f t="shared" si="11"/>
        <v>17</v>
      </c>
      <c r="P57" s="152">
        <f t="shared" si="11"/>
        <v>567</v>
      </c>
      <c r="Q57" s="670"/>
    </row>
    <row r="58" spans="2:17" s="567" customFormat="1" ht="18.75" customHeight="1" thickBot="1" x14ac:dyDescent="0.3">
      <c r="B58" s="859"/>
      <c r="C58" s="1070">
        <f>IFERROR(C57/$P$57,0)</f>
        <v>0</v>
      </c>
      <c r="D58" s="1070">
        <f t="shared" ref="D58:P58" si="12">IFERROR(D57/$P$57,0)</f>
        <v>0</v>
      </c>
      <c r="E58" s="1070">
        <f t="shared" si="12"/>
        <v>4.9382716049382713E-2</v>
      </c>
      <c r="F58" s="1070">
        <f t="shared" si="12"/>
        <v>0.13227513227513227</v>
      </c>
      <c r="G58" s="1070">
        <f t="shared" si="12"/>
        <v>0.16754850088183421</v>
      </c>
      <c r="H58" s="1070">
        <f t="shared" si="12"/>
        <v>0.13580246913580246</v>
      </c>
      <c r="I58" s="1070">
        <f t="shared" si="12"/>
        <v>0.12698412698412698</v>
      </c>
      <c r="J58" s="1070">
        <f t="shared" si="12"/>
        <v>0.10934744268077601</v>
      </c>
      <c r="K58" s="1070">
        <f t="shared" si="12"/>
        <v>7.0546737213403876E-2</v>
      </c>
      <c r="L58" s="1070">
        <f t="shared" si="12"/>
        <v>5.2910052910052907E-2</v>
      </c>
      <c r="M58" s="1070">
        <f t="shared" si="12"/>
        <v>0.10405643738977072</v>
      </c>
      <c r="N58" s="1070">
        <f t="shared" si="12"/>
        <v>2.1164021164021163E-2</v>
      </c>
      <c r="O58" s="1070">
        <f t="shared" si="12"/>
        <v>2.9982363315696647E-2</v>
      </c>
      <c r="P58" s="866">
        <f t="shared" si="12"/>
        <v>1</v>
      </c>
      <c r="Q58" s="670"/>
    </row>
    <row r="59" spans="2:17" s="567" customFormat="1" ht="18.75" customHeight="1" x14ac:dyDescent="0.25">
      <c r="B59" s="859" t="s">
        <v>2349</v>
      </c>
      <c r="C59" s="1011">
        <v>0</v>
      </c>
      <c r="D59" s="1011">
        <v>0</v>
      </c>
      <c r="E59" s="1011">
        <v>8</v>
      </c>
      <c r="F59" s="1011">
        <v>37</v>
      </c>
      <c r="G59" s="1011">
        <v>42</v>
      </c>
      <c r="H59" s="1011">
        <v>29</v>
      </c>
      <c r="I59" s="1011">
        <v>9</v>
      </c>
      <c r="J59" s="1011">
        <v>6</v>
      </c>
      <c r="K59" s="1011">
        <v>2</v>
      </c>
      <c r="L59" s="1011">
        <v>5</v>
      </c>
      <c r="M59" s="1011">
        <v>3</v>
      </c>
      <c r="N59" s="1011">
        <v>0</v>
      </c>
      <c r="O59" s="1011">
        <v>0</v>
      </c>
      <c r="P59" s="840">
        <f t="shared" si="2"/>
        <v>141</v>
      </c>
      <c r="Q59" s="670"/>
    </row>
    <row r="60" spans="2:17" s="567" customFormat="1" ht="18.75" customHeight="1" x14ac:dyDescent="0.25">
      <c r="B60" s="861" t="s">
        <v>3123</v>
      </c>
      <c r="C60" s="1065">
        <v>0</v>
      </c>
      <c r="D60" s="1065">
        <v>0</v>
      </c>
      <c r="E60" s="1065">
        <v>10</v>
      </c>
      <c r="F60" s="1065">
        <v>19</v>
      </c>
      <c r="G60" s="1065">
        <v>30</v>
      </c>
      <c r="H60" s="1065">
        <v>24</v>
      </c>
      <c r="I60" s="1065">
        <v>30</v>
      </c>
      <c r="J60" s="1065">
        <v>25</v>
      </c>
      <c r="K60" s="1065">
        <v>20</v>
      </c>
      <c r="L60" s="1065">
        <v>19</v>
      </c>
      <c r="M60" s="1065">
        <v>36</v>
      </c>
      <c r="N60" s="1065">
        <v>3</v>
      </c>
      <c r="O60" s="1065">
        <v>12</v>
      </c>
      <c r="P60" s="151">
        <f t="shared" si="2"/>
        <v>228</v>
      </c>
      <c r="Q60" s="670"/>
    </row>
    <row r="61" spans="2:17" s="567" customFormat="1" ht="18.75" customHeight="1" thickBot="1" x14ac:dyDescent="0.3">
      <c r="B61" s="863" t="s">
        <v>3125</v>
      </c>
      <c r="C61" s="1019">
        <v>0</v>
      </c>
      <c r="D61" s="1019">
        <v>0</v>
      </c>
      <c r="E61" s="1019">
        <v>10</v>
      </c>
      <c r="F61" s="1019">
        <v>19</v>
      </c>
      <c r="G61" s="1019">
        <v>23</v>
      </c>
      <c r="H61" s="1019">
        <v>24</v>
      </c>
      <c r="I61" s="1019">
        <v>33</v>
      </c>
      <c r="J61" s="1019">
        <v>31</v>
      </c>
      <c r="K61" s="1019">
        <v>18</v>
      </c>
      <c r="L61" s="1019">
        <v>6</v>
      </c>
      <c r="M61" s="1019">
        <v>20</v>
      </c>
      <c r="N61" s="1019">
        <v>9</v>
      </c>
      <c r="O61" s="1019">
        <v>5</v>
      </c>
      <c r="P61" s="803">
        <f t="shared" si="2"/>
        <v>198</v>
      </c>
      <c r="Q61" s="670"/>
    </row>
    <row r="62" spans="2:17" s="567" customFormat="1" ht="18.75" customHeight="1" thickBot="1" x14ac:dyDescent="0.3">
      <c r="B62" s="858" t="s">
        <v>335</v>
      </c>
      <c r="C62" s="152">
        <f>SUM(C64:C68)</f>
        <v>0</v>
      </c>
      <c r="D62" s="1704">
        <f t="shared" ref="D62:O62" si="13">SUM(D64:D68)</f>
        <v>1</v>
      </c>
      <c r="E62" s="1704">
        <f t="shared" si="13"/>
        <v>49</v>
      </c>
      <c r="F62" s="1704">
        <f t="shared" si="13"/>
        <v>121</v>
      </c>
      <c r="G62" s="1704">
        <f t="shared" si="13"/>
        <v>176</v>
      </c>
      <c r="H62" s="1704">
        <f t="shared" si="13"/>
        <v>186</v>
      </c>
      <c r="I62" s="1704">
        <f t="shared" si="13"/>
        <v>194</v>
      </c>
      <c r="J62" s="1704">
        <f t="shared" si="13"/>
        <v>179</v>
      </c>
      <c r="K62" s="1704">
        <f t="shared" si="13"/>
        <v>134</v>
      </c>
      <c r="L62" s="1704">
        <f t="shared" si="13"/>
        <v>96</v>
      </c>
      <c r="M62" s="1704">
        <f t="shared" si="13"/>
        <v>128</v>
      </c>
      <c r="N62" s="1704">
        <f t="shared" si="13"/>
        <v>38</v>
      </c>
      <c r="O62" s="1704">
        <f t="shared" si="13"/>
        <v>124</v>
      </c>
      <c r="P62" s="803">
        <f t="shared" si="2"/>
        <v>1426</v>
      </c>
      <c r="Q62" s="670"/>
    </row>
    <row r="63" spans="2:17" s="567" customFormat="1" ht="18.75" customHeight="1" thickBot="1" x14ac:dyDescent="0.3">
      <c r="B63" s="859"/>
      <c r="C63" s="1070">
        <f>IFERROR(C62/$P$62,0)</f>
        <v>0</v>
      </c>
      <c r="D63" s="1070">
        <f t="shared" ref="D63:P63" si="14">IFERROR(D62/$P$62,0)</f>
        <v>7.0126227208976155E-4</v>
      </c>
      <c r="E63" s="1070">
        <f t="shared" si="14"/>
        <v>3.4361851332398316E-2</v>
      </c>
      <c r="F63" s="1070">
        <f t="shared" si="14"/>
        <v>8.4852734922861148E-2</v>
      </c>
      <c r="G63" s="1070">
        <f t="shared" si="14"/>
        <v>0.12342215988779803</v>
      </c>
      <c r="H63" s="1070">
        <f t="shared" si="14"/>
        <v>0.13043478260869565</v>
      </c>
      <c r="I63" s="1070">
        <f t="shared" si="14"/>
        <v>0.13604488078541374</v>
      </c>
      <c r="J63" s="1070">
        <f t="shared" si="14"/>
        <v>0.12552594670406733</v>
      </c>
      <c r="K63" s="1070">
        <f t="shared" si="14"/>
        <v>9.3969144460028048E-2</v>
      </c>
      <c r="L63" s="1070">
        <f t="shared" si="14"/>
        <v>6.7321178120617109E-2</v>
      </c>
      <c r="M63" s="1070">
        <f t="shared" si="14"/>
        <v>8.9761570827489479E-2</v>
      </c>
      <c r="N63" s="1070">
        <f t="shared" si="14"/>
        <v>2.6647966339410939E-2</v>
      </c>
      <c r="O63" s="1070">
        <f t="shared" si="14"/>
        <v>8.6956521739130432E-2</v>
      </c>
      <c r="P63" s="866">
        <f t="shared" si="14"/>
        <v>1</v>
      </c>
      <c r="Q63" s="670"/>
    </row>
    <row r="64" spans="2:17" s="567" customFormat="1" ht="18.75" customHeight="1" x14ac:dyDescent="0.25">
      <c r="B64" s="859" t="s">
        <v>646</v>
      </c>
      <c r="C64" s="1718">
        <v>0</v>
      </c>
      <c r="D64" s="1718">
        <v>0</v>
      </c>
      <c r="E64" s="1718">
        <v>13</v>
      </c>
      <c r="F64" s="1718">
        <v>17</v>
      </c>
      <c r="G64" s="1718">
        <v>37</v>
      </c>
      <c r="H64" s="1718">
        <v>40</v>
      </c>
      <c r="I64" s="1718">
        <v>36</v>
      </c>
      <c r="J64" s="1718">
        <v>33</v>
      </c>
      <c r="K64" s="1718">
        <v>27</v>
      </c>
      <c r="L64" s="1718">
        <v>15</v>
      </c>
      <c r="M64" s="1718">
        <v>39</v>
      </c>
      <c r="N64" s="1718">
        <v>7</v>
      </c>
      <c r="O64" s="1718">
        <v>21</v>
      </c>
      <c r="P64" s="1719">
        <f>SUM(C64:O64)</f>
        <v>285</v>
      </c>
      <c r="Q64" s="670"/>
    </row>
    <row r="65" spans="2:17" s="567" customFormat="1" ht="18.75" customHeight="1" x14ac:dyDescent="0.25">
      <c r="B65" s="859" t="s">
        <v>715</v>
      </c>
      <c r="C65" s="1011">
        <v>0</v>
      </c>
      <c r="D65" s="1011">
        <v>1</v>
      </c>
      <c r="E65" s="1011">
        <v>13</v>
      </c>
      <c r="F65" s="1011">
        <v>38</v>
      </c>
      <c r="G65" s="1011">
        <v>60</v>
      </c>
      <c r="H65" s="1011">
        <v>84</v>
      </c>
      <c r="I65" s="1011">
        <v>86</v>
      </c>
      <c r="J65" s="1011">
        <v>68</v>
      </c>
      <c r="K65" s="1011">
        <v>50</v>
      </c>
      <c r="L65" s="1011">
        <v>36</v>
      </c>
      <c r="M65" s="1011">
        <v>32</v>
      </c>
      <c r="N65" s="1011">
        <v>8</v>
      </c>
      <c r="O65" s="1011">
        <v>14</v>
      </c>
      <c r="P65" s="840">
        <f t="shared" si="2"/>
        <v>490</v>
      </c>
      <c r="Q65" s="670"/>
    </row>
    <row r="66" spans="2:17" s="567" customFormat="1" ht="18.75" customHeight="1" x14ac:dyDescent="0.25">
      <c r="B66" s="861" t="s">
        <v>716</v>
      </c>
      <c r="C66" s="610">
        <v>0</v>
      </c>
      <c r="D66" s="610">
        <v>0</v>
      </c>
      <c r="E66" s="610">
        <v>0</v>
      </c>
      <c r="F66" s="610">
        <v>0</v>
      </c>
      <c r="G66" s="610">
        <v>0</v>
      </c>
      <c r="H66" s="610">
        <v>3</v>
      </c>
      <c r="I66" s="610">
        <v>12</v>
      </c>
      <c r="J66" s="610">
        <v>43</v>
      </c>
      <c r="K66" s="610">
        <v>28</v>
      </c>
      <c r="L66" s="610">
        <v>20</v>
      </c>
      <c r="M66" s="610">
        <v>32</v>
      </c>
      <c r="N66" s="610">
        <v>12</v>
      </c>
      <c r="O66" s="610">
        <v>53</v>
      </c>
      <c r="P66" s="151">
        <f t="shared" si="2"/>
        <v>203</v>
      </c>
      <c r="Q66" s="670"/>
    </row>
    <row r="67" spans="2:17" s="567" customFormat="1" ht="18.75" customHeight="1" x14ac:dyDescent="0.25">
      <c r="B67" s="861" t="s">
        <v>3124</v>
      </c>
      <c r="C67" s="610">
        <v>0</v>
      </c>
      <c r="D67" s="610">
        <v>0</v>
      </c>
      <c r="E67" s="610">
        <v>10</v>
      </c>
      <c r="F67" s="610">
        <v>39</v>
      </c>
      <c r="G67" s="610">
        <v>48</v>
      </c>
      <c r="H67" s="610">
        <v>25</v>
      </c>
      <c r="I67" s="610">
        <v>19</v>
      </c>
      <c r="J67" s="610">
        <v>10</v>
      </c>
      <c r="K67" s="610">
        <v>6</v>
      </c>
      <c r="L67" s="610">
        <v>5</v>
      </c>
      <c r="M67" s="610">
        <v>3</v>
      </c>
      <c r="N67" s="610">
        <v>2</v>
      </c>
      <c r="O67" s="610">
        <v>12</v>
      </c>
      <c r="P67" s="151">
        <f t="shared" si="2"/>
        <v>179</v>
      </c>
      <c r="Q67" s="670"/>
    </row>
    <row r="68" spans="2:17" s="567" customFormat="1" ht="18.75" customHeight="1" thickBot="1" x14ac:dyDescent="0.3">
      <c r="B68" s="861" t="s">
        <v>717</v>
      </c>
      <c r="C68" s="1072">
        <v>0</v>
      </c>
      <c r="D68" s="1072">
        <v>0</v>
      </c>
      <c r="E68" s="1072">
        <v>13</v>
      </c>
      <c r="F68" s="1072">
        <v>27</v>
      </c>
      <c r="G68" s="1072">
        <v>31</v>
      </c>
      <c r="H68" s="1072">
        <v>34</v>
      </c>
      <c r="I68" s="1072">
        <v>41</v>
      </c>
      <c r="J68" s="1072">
        <v>25</v>
      </c>
      <c r="K68" s="1072">
        <v>23</v>
      </c>
      <c r="L68" s="1072">
        <v>20</v>
      </c>
      <c r="M68" s="1072">
        <v>22</v>
      </c>
      <c r="N68" s="1072">
        <v>9</v>
      </c>
      <c r="O68" s="1072">
        <v>24</v>
      </c>
      <c r="P68" s="803">
        <f t="shared" si="2"/>
        <v>269</v>
      </c>
      <c r="Q68" s="670"/>
    </row>
    <row r="69" spans="2:17" s="567" customFormat="1" ht="18.75" customHeight="1" x14ac:dyDescent="0.25">
      <c r="B69" s="864" t="s">
        <v>143</v>
      </c>
      <c r="C69" s="867">
        <f t="shared" ref="C69:P69" si="15">C7+C23+C27+C40+C51+C57+C62</f>
        <v>0</v>
      </c>
      <c r="D69" s="867">
        <f t="shared" si="15"/>
        <v>4</v>
      </c>
      <c r="E69" s="867">
        <f t="shared" si="15"/>
        <v>364</v>
      </c>
      <c r="F69" s="867">
        <f t="shared" si="15"/>
        <v>1077</v>
      </c>
      <c r="G69" s="867">
        <f t="shared" si="15"/>
        <v>1511</v>
      </c>
      <c r="H69" s="867">
        <f t="shared" si="15"/>
        <v>1758</v>
      </c>
      <c r="I69" s="867">
        <f t="shared" si="15"/>
        <v>1852</v>
      </c>
      <c r="J69" s="867">
        <f t="shared" si="15"/>
        <v>1447</v>
      </c>
      <c r="K69" s="867">
        <f t="shared" si="15"/>
        <v>1092</v>
      </c>
      <c r="L69" s="867">
        <f t="shared" si="15"/>
        <v>832</v>
      </c>
      <c r="M69" s="867">
        <f t="shared" si="15"/>
        <v>1257</v>
      </c>
      <c r="N69" s="867">
        <f t="shared" si="15"/>
        <v>402</v>
      </c>
      <c r="O69" s="867">
        <f t="shared" si="15"/>
        <v>677</v>
      </c>
      <c r="P69" s="867">
        <f t="shared" si="15"/>
        <v>12273</v>
      </c>
      <c r="Q69" s="670"/>
    </row>
    <row r="70" spans="2:17" s="567" customFormat="1" ht="15.75" x14ac:dyDescent="0.25">
      <c r="B70" s="674" t="s">
        <v>649</v>
      </c>
      <c r="C70" s="15">
        <f>IFERROR(C69/$P$69,0)</f>
        <v>0</v>
      </c>
      <c r="D70" s="15">
        <f t="shared" ref="D70:O70" si="16">IFERROR(D69/$P$69,0)</f>
        <v>3.2591868328851953E-4</v>
      </c>
      <c r="E70" s="15">
        <f t="shared" si="16"/>
        <v>2.9658600179255278E-2</v>
      </c>
      <c r="F70" s="15">
        <f t="shared" si="16"/>
        <v>8.7753605475433885E-2</v>
      </c>
      <c r="G70" s="15">
        <f t="shared" si="16"/>
        <v>0.12311578261223825</v>
      </c>
      <c r="H70" s="15">
        <f t="shared" si="16"/>
        <v>0.14324126130530432</v>
      </c>
      <c r="I70" s="15">
        <f t="shared" si="16"/>
        <v>0.15090035036258453</v>
      </c>
      <c r="J70" s="15">
        <f t="shared" si="16"/>
        <v>0.11790108367962193</v>
      </c>
      <c r="K70" s="15">
        <f t="shared" si="16"/>
        <v>8.8975800537765826E-2</v>
      </c>
      <c r="L70" s="15">
        <f t="shared" si="16"/>
        <v>6.7791086124012065E-2</v>
      </c>
      <c r="M70" s="15">
        <f t="shared" si="16"/>
        <v>0.10241994622341725</v>
      </c>
      <c r="N70" s="15">
        <f t="shared" si="16"/>
        <v>3.2754827670496214E-2</v>
      </c>
      <c r="O70" s="15">
        <f t="shared" si="16"/>
        <v>5.516173714658193E-2</v>
      </c>
      <c r="P70" s="868"/>
      <c r="Q70" s="670"/>
    </row>
    <row r="71" spans="2:17" ht="15" x14ac:dyDescent="0.25">
      <c r="B71" s="675"/>
      <c r="C71" s="676"/>
      <c r="D71" s="677"/>
      <c r="E71" s="677"/>
      <c r="F71" s="677"/>
      <c r="G71" s="677"/>
      <c r="H71" s="677"/>
      <c r="I71" s="677"/>
      <c r="J71" s="677"/>
      <c r="K71" s="677"/>
      <c r="L71" s="677"/>
      <c r="M71" s="676"/>
      <c r="N71" s="676"/>
      <c r="O71" s="676"/>
      <c r="P71" s="676"/>
    </row>
    <row r="72" spans="2:17" ht="15" hidden="1" customHeight="1" x14ac:dyDescent="0.25"/>
    <row r="73" spans="2:17" ht="15" hidden="1" customHeight="1" x14ac:dyDescent="0.25"/>
    <row r="74" spans="2:17" ht="15" hidden="1" customHeight="1" x14ac:dyDescent="0.25"/>
    <row r="75" spans="2:17" ht="15" hidden="1" customHeight="1" x14ac:dyDescent="0.25"/>
    <row r="76" spans="2:17" ht="15" hidden="1" customHeight="1" x14ac:dyDescent="0.25"/>
    <row r="77" spans="2:17" ht="15" hidden="1" customHeight="1" x14ac:dyDescent="0.25"/>
    <row r="78" spans="2:17" ht="15" hidden="1" customHeight="1" x14ac:dyDescent="0.25"/>
    <row r="79" spans="2:17" ht="15" hidden="1" customHeight="1" x14ac:dyDescent="0.25"/>
    <row r="80" spans="2:17" ht="15" hidden="1" customHeight="1" x14ac:dyDescent="0.25"/>
    <row r="81" ht="15" hidden="1" customHeight="1" x14ac:dyDescent="0.25"/>
    <row r="82" ht="15" hidden="1" customHeight="1" x14ac:dyDescent="0.25"/>
    <row r="83" ht="15" hidden="1" customHeight="1" x14ac:dyDescent="0.25"/>
    <row r="84" ht="15" hidden="1" customHeight="1" x14ac:dyDescent="0.25"/>
    <row r="85" ht="15" hidden="1" customHeight="1" x14ac:dyDescent="0.25"/>
    <row r="86" ht="15" hidden="1" customHeight="1" x14ac:dyDescent="0.25"/>
    <row r="87" ht="15" hidden="1" customHeight="1" x14ac:dyDescent="0.25"/>
    <row r="88" ht="15" hidden="1" customHeight="1" x14ac:dyDescent="0.25"/>
    <row r="89" ht="15" hidden="1" customHeight="1" x14ac:dyDescent="0.25"/>
    <row r="90" ht="15" hidden="1" customHeight="1" x14ac:dyDescent="0.25"/>
    <row r="91" ht="15" hidden="1" customHeight="1" x14ac:dyDescent="0.25"/>
    <row r="92" ht="15" hidden="1" customHeight="1" x14ac:dyDescent="0.25"/>
    <row r="93" ht="15" hidden="1" customHeight="1" x14ac:dyDescent="0.25"/>
    <row r="94" ht="15" hidden="1" customHeight="1" x14ac:dyDescent="0.25"/>
    <row r="95" ht="15" hidden="1" customHeight="1" x14ac:dyDescent="0.25"/>
    <row r="96" ht="15" hidden="1" customHeight="1" x14ac:dyDescent="0.25"/>
    <row r="97" ht="15" hidden="1" customHeight="1" x14ac:dyDescent="0.25"/>
    <row r="98" ht="15" hidden="1" customHeight="1" x14ac:dyDescent="0.25"/>
    <row r="99" ht="15" hidden="1" customHeight="1" x14ac:dyDescent="0.25"/>
    <row r="100" ht="15" hidden="1" customHeight="1" x14ac:dyDescent="0.25"/>
    <row r="101" ht="15" hidden="1" customHeight="1" x14ac:dyDescent="0.25"/>
    <row r="102" ht="15" hidden="1" customHeight="1" x14ac:dyDescent="0.25"/>
    <row r="103" ht="15" hidden="1" customHeight="1" x14ac:dyDescent="0.25"/>
    <row r="104" ht="15" hidden="1" customHeight="1" x14ac:dyDescent="0.25"/>
    <row r="105" ht="15" hidden="1" customHeight="1" x14ac:dyDescent="0.25"/>
    <row r="106" ht="15" hidden="1" customHeight="1" x14ac:dyDescent="0.25"/>
    <row r="107" ht="15" hidden="1" customHeight="1" x14ac:dyDescent="0.25"/>
    <row r="108" ht="15" hidden="1" customHeight="1" x14ac:dyDescent="0.25"/>
    <row r="109" ht="15" hidden="1" customHeight="1" x14ac:dyDescent="0.25"/>
    <row r="110" ht="15" hidden="1" customHeight="1" x14ac:dyDescent="0.25"/>
    <row r="111" ht="15" hidden="1" customHeight="1" x14ac:dyDescent="0.25"/>
    <row r="112" ht="15" hidden="1" customHeight="1" x14ac:dyDescent="0.25"/>
    <row r="113" ht="15" hidden="1" customHeight="1" x14ac:dyDescent="0.25"/>
    <row r="114" ht="15" hidden="1" customHeight="1" x14ac:dyDescent="0.25"/>
    <row r="115" ht="15" hidden="1" customHeight="1" x14ac:dyDescent="0.25"/>
  </sheetData>
  <sheetProtection formatCells="0" formatColumns="0" formatRows="0" insertColumns="0" insertRows="0" deleteColumns="0" deleteRows="0" sort="0"/>
  <mergeCells count="3">
    <mergeCell ref="B1:P3"/>
    <mergeCell ref="B4:P4"/>
    <mergeCell ref="B5:P5"/>
  </mergeCells>
  <pageMargins left="0.7" right="0.7" top="0.75" bottom="0.75" header="0.3" footer="0.3"/>
  <pageSetup paperSize="9" orientation="portrait" r:id="rId1"/>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Hoja72"/>
  <dimension ref="A1:S116"/>
  <sheetViews>
    <sheetView showGridLines="0" zoomScale="85" zoomScaleNormal="85" workbookViewId="0">
      <pane xSplit="2" ySplit="6" topLeftCell="C60" activePane="bottomRight" state="frozen"/>
      <selection activeCell="I25" sqref="I25"/>
      <selection pane="topRight" activeCell="I25" sqref="I25"/>
      <selection pane="bottomLeft" activeCell="I25" sqref="I25"/>
      <selection pane="bottomRight" activeCell="J71" sqref="J71"/>
    </sheetView>
  </sheetViews>
  <sheetFormatPr baseColWidth="10" defaultColWidth="0" defaultRowHeight="0" customHeight="1" zeroHeight="1" x14ac:dyDescent="0.25"/>
  <cols>
    <col min="1" max="1" width="3.5703125" style="566" customWidth="1"/>
    <col min="2" max="2" width="51.85546875" style="566" customWidth="1"/>
    <col min="3" max="3" width="9.42578125" style="566" customWidth="1"/>
    <col min="4" max="12" width="8.28515625" style="678" customWidth="1"/>
    <col min="13" max="14" width="9" style="566" customWidth="1"/>
    <col min="15" max="15" width="7.42578125" style="566" customWidth="1"/>
    <col min="16" max="16" width="12.7109375" style="566" customWidth="1"/>
    <col min="17" max="17" width="5" style="566" customWidth="1"/>
    <col min="18" max="19" width="0" style="566" hidden="1" customWidth="1"/>
    <col min="20" max="16384" width="9.140625" style="566" hidden="1"/>
  </cols>
  <sheetData>
    <row r="1" spans="2:18" ht="15" x14ac:dyDescent="0.25">
      <c r="B1" s="1985"/>
      <c r="C1" s="1986"/>
      <c r="D1" s="1986"/>
      <c r="E1" s="1986"/>
      <c r="F1" s="1986"/>
      <c r="G1" s="1986"/>
      <c r="H1" s="1986"/>
      <c r="I1" s="1986"/>
      <c r="J1" s="1986"/>
      <c r="K1" s="1986"/>
      <c r="L1" s="1986"/>
      <c r="M1" s="1986"/>
      <c r="N1" s="1986"/>
      <c r="O1" s="1986"/>
      <c r="P1" s="1987"/>
    </row>
    <row r="2" spans="2:18" ht="15" x14ac:dyDescent="0.25">
      <c r="B2" s="1988"/>
      <c r="C2" s="1989"/>
      <c r="D2" s="1989"/>
      <c r="E2" s="1989"/>
      <c r="F2" s="1989"/>
      <c r="G2" s="1989"/>
      <c r="H2" s="1989"/>
      <c r="I2" s="1989"/>
      <c r="J2" s="1989"/>
      <c r="K2" s="1989"/>
      <c r="L2" s="1989"/>
      <c r="M2" s="1989"/>
      <c r="N2" s="1989"/>
      <c r="O2" s="1989"/>
      <c r="P2" s="1990"/>
    </row>
    <row r="3" spans="2:18" ht="16.5" thickBot="1" x14ac:dyDescent="0.3">
      <c r="B3" s="1991"/>
      <c r="C3" s="1992"/>
      <c r="D3" s="1992"/>
      <c r="E3" s="1992"/>
      <c r="F3" s="1992"/>
      <c r="G3" s="1992"/>
      <c r="H3" s="1992"/>
      <c r="I3" s="1992"/>
      <c r="J3" s="1992"/>
      <c r="K3" s="1992"/>
      <c r="L3" s="1992"/>
      <c r="M3" s="1992"/>
      <c r="N3" s="1992"/>
      <c r="O3" s="1992"/>
      <c r="P3" s="1993"/>
      <c r="Q3" s="567"/>
      <c r="R3" s="567"/>
    </row>
    <row r="4" spans="2:18" ht="21.75" thickBot="1" x14ac:dyDescent="0.4">
      <c r="B4" s="2034" t="s">
        <v>4738</v>
      </c>
      <c r="C4" s="2035"/>
      <c r="D4" s="2035"/>
      <c r="E4" s="2035"/>
      <c r="F4" s="2035"/>
      <c r="G4" s="2035"/>
      <c r="H4" s="2035"/>
      <c r="I4" s="2035"/>
      <c r="J4" s="2035"/>
      <c r="K4" s="2035"/>
      <c r="L4" s="2035"/>
      <c r="M4" s="2035"/>
      <c r="N4" s="2035"/>
      <c r="O4" s="2035"/>
      <c r="P4" s="2037"/>
      <c r="Q4" s="567"/>
      <c r="R4" s="567"/>
    </row>
    <row r="5" spans="2:18" s="569" customFormat="1" ht="15.75" x14ac:dyDescent="0.25">
      <c r="B5" s="2038"/>
      <c r="C5" s="2038"/>
      <c r="D5" s="2038"/>
      <c r="E5" s="2038"/>
      <c r="F5" s="2038"/>
      <c r="G5" s="2038"/>
      <c r="H5" s="2038"/>
      <c r="I5" s="2038"/>
      <c r="J5" s="2038"/>
      <c r="K5" s="2038"/>
      <c r="L5" s="2038"/>
      <c r="M5" s="2038"/>
      <c r="N5" s="2038"/>
      <c r="O5" s="2038"/>
      <c r="P5" s="2038"/>
      <c r="Q5" s="568"/>
      <c r="R5" s="568"/>
    </row>
    <row r="6" spans="2:18" s="666" customFormat="1" ht="32.25" thickBot="1" x14ac:dyDescent="0.3">
      <c r="B6" s="663" t="s">
        <v>667</v>
      </c>
      <c r="C6" s="617" t="s">
        <v>668</v>
      </c>
      <c r="D6" s="664" t="s">
        <v>669</v>
      </c>
      <c r="E6" s="664" t="s">
        <v>670</v>
      </c>
      <c r="F6" s="664" t="s">
        <v>671</v>
      </c>
      <c r="G6" s="664" t="s">
        <v>672</v>
      </c>
      <c r="H6" s="664" t="s">
        <v>673</v>
      </c>
      <c r="I6" s="664" t="s">
        <v>674</v>
      </c>
      <c r="J6" s="664" t="s">
        <v>675</v>
      </c>
      <c r="K6" s="664" t="s">
        <v>676</v>
      </c>
      <c r="L6" s="664" t="s">
        <v>677</v>
      </c>
      <c r="M6" s="617" t="s">
        <v>678</v>
      </c>
      <c r="N6" s="617" t="s">
        <v>679</v>
      </c>
      <c r="O6" s="617" t="s">
        <v>680</v>
      </c>
      <c r="P6" s="617" t="s">
        <v>595</v>
      </c>
      <c r="Q6" s="665"/>
    </row>
    <row r="7" spans="2:18" ht="16.5" thickBot="1" x14ac:dyDescent="0.3">
      <c r="B7" s="858" t="s">
        <v>681</v>
      </c>
      <c r="C7" s="871">
        <f>SUM(C9:C22)</f>
        <v>0</v>
      </c>
      <c r="D7" s="871">
        <f t="shared" ref="D7:P7" si="0">SUM(D9:D22)</f>
        <v>1</v>
      </c>
      <c r="E7" s="871">
        <f t="shared" si="0"/>
        <v>139</v>
      </c>
      <c r="F7" s="871">
        <f t="shared" si="0"/>
        <v>338</v>
      </c>
      <c r="G7" s="871">
        <f t="shared" si="0"/>
        <v>430</v>
      </c>
      <c r="H7" s="871">
        <f t="shared" si="0"/>
        <v>480</v>
      </c>
      <c r="I7" s="871">
        <f t="shared" si="0"/>
        <v>559</v>
      </c>
      <c r="J7" s="871">
        <f t="shared" si="0"/>
        <v>370</v>
      </c>
      <c r="K7" s="871">
        <f t="shared" si="0"/>
        <v>309</v>
      </c>
      <c r="L7" s="871">
        <f t="shared" si="0"/>
        <v>238</v>
      </c>
      <c r="M7" s="871">
        <f t="shared" si="0"/>
        <v>399</v>
      </c>
      <c r="N7" s="871">
        <f t="shared" si="0"/>
        <v>152</v>
      </c>
      <c r="O7" s="871">
        <f t="shared" si="0"/>
        <v>274</v>
      </c>
      <c r="P7" s="871">
        <f t="shared" si="0"/>
        <v>3689</v>
      </c>
      <c r="Q7" s="670"/>
    </row>
    <row r="8" spans="2:18" ht="16.5" thickBot="1" x14ac:dyDescent="0.3">
      <c r="B8" s="861"/>
      <c r="C8" s="1070">
        <f>IFERROR(C7/$P$7,0)</f>
        <v>0</v>
      </c>
      <c r="D8" s="1070">
        <f t="shared" ref="D8:P8" si="1">IFERROR(D7/$P$7,0)</f>
        <v>2.7107617240444562E-4</v>
      </c>
      <c r="E8" s="1070">
        <f t="shared" si="1"/>
        <v>3.7679587964217942E-2</v>
      </c>
      <c r="F8" s="1070">
        <f t="shared" si="1"/>
        <v>9.162374627270263E-2</v>
      </c>
      <c r="G8" s="1070">
        <f t="shared" si="1"/>
        <v>0.11656275413391162</v>
      </c>
      <c r="H8" s="1070">
        <f t="shared" si="1"/>
        <v>0.13011656275413391</v>
      </c>
      <c r="I8" s="1070">
        <f t="shared" si="1"/>
        <v>0.15153158037408512</v>
      </c>
      <c r="J8" s="1070">
        <f t="shared" si="1"/>
        <v>0.10029818378964489</v>
      </c>
      <c r="K8" s="1070">
        <f t="shared" si="1"/>
        <v>8.3762537272973711E-2</v>
      </c>
      <c r="L8" s="1070">
        <f t="shared" si="1"/>
        <v>6.4516129032258063E-2</v>
      </c>
      <c r="M8" s="1070">
        <f t="shared" si="1"/>
        <v>0.10815939278937381</v>
      </c>
      <c r="N8" s="1070">
        <f t="shared" si="1"/>
        <v>4.1203578205475738E-2</v>
      </c>
      <c r="O8" s="1070">
        <f t="shared" si="1"/>
        <v>7.427487123881811E-2</v>
      </c>
      <c r="P8" s="866">
        <f t="shared" si="1"/>
        <v>1</v>
      </c>
      <c r="Q8" s="670"/>
    </row>
    <row r="9" spans="2:18" ht="18.75" customHeight="1" x14ac:dyDescent="0.25">
      <c r="B9" s="861" t="s">
        <v>682</v>
      </c>
      <c r="C9" s="1065">
        <v>0</v>
      </c>
      <c r="D9" s="1065">
        <v>0</v>
      </c>
      <c r="E9" s="1065">
        <v>21</v>
      </c>
      <c r="F9" s="1065">
        <v>50</v>
      </c>
      <c r="G9" s="1065">
        <v>59</v>
      </c>
      <c r="H9" s="1065">
        <v>52</v>
      </c>
      <c r="I9" s="1065">
        <v>79</v>
      </c>
      <c r="J9" s="1065">
        <v>43</v>
      </c>
      <c r="K9" s="1065">
        <v>27</v>
      </c>
      <c r="L9" s="1065">
        <v>20</v>
      </c>
      <c r="M9" s="1065">
        <v>22</v>
      </c>
      <c r="N9" s="1065">
        <v>5</v>
      </c>
      <c r="O9" s="1065">
        <v>7</v>
      </c>
      <c r="P9" s="151">
        <f t="shared" ref="P9:P70" si="2">SUM(C9:O9)</f>
        <v>385</v>
      </c>
      <c r="Q9" s="670"/>
    </row>
    <row r="10" spans="2:18" s="567" customFormat="1" ht="18.75" customHeight="1" x14ac:dyDescent="0.25">
      <c r="B10" s="861" t="s">
        <v>683</v>
      </c>
      <c r="C10" s="1065">
        <v>0</v>
      </c>
      <c r="D10" s="1065">
        <v>0</v>
      </c>
      <c r="E10" s="1065">
        <v>3</v>
      </c>
      <c r="F10" s="1065">
        <v>23</v>
      </c>
      <c r="G10" s="1065">
        <v>38</v>
      </c>
      <c r="H10" s="1065">
        <v>30</v>
      </c>
      <c r="I10" s="1065">
        <v>55</v>
      </c>
      <c r="J10" s="1065">
        <v>44</v>
      </c>
      <c r="K10" s="1065">
        <v>47</v>
      </c>
      <c r="L10" s="1065">
        <v>26</v>
      </c>
      <c r="M10" s="1065">
        <v>49</v>
      </c>
      <c r="N10" s="1065">
        <v>29</v>
      </c>
      <c r="O10" s="1065">
        <v>38</v>
      </c>
      <c r="P10" s="151">
        <f t="shared" si="2"/>
        <v>382</v>
      </c>
      <c r="Q10" s="670"/>
    </row>
    <row r="11" spans="2:18" s="567" customFormat="1" ht="18.75" customHeight="1" x14ac:dyDescent="0.25">
      <c r="B11" s="861" t="s">
        <v>684</v>
      </c>
      <c r="C11" s="610">
        <v>0</v>
      </c>
      <c r="D11" s="610">
        <v>0</v>
      </c>
      <c r="E11" s="610">
        <v>14</v>
      </c>
      <c r="F11" s="610">
        <v>21</v>
      </c>
      <c r="G11" s="610">
        <v>29</v>
      </c>
      <c r="H11" s="610">
        <v>40</v>
      </c>
      <c r="I11" s="610">
        <v>49</v>
      </c>
      <c r="J11" s="610">
        <v>28</v>
      </c>
      <c r="K11" s="610">
        <v>37</v>
      </c>
      <c r="L11" s="610">
        <v>20</v>
      </c>
      <c r="M11" s="610">
        <v>54</v>
      </c>
      <c r="N11" s="610">
        <v>23</v>
      </c>
      <c r="O11" s="610">
        <v>33</v>
      </c>
      <c r="P11" s="151">
        <f t="shared" si="2"/>
        <v>348</v>
      </c>
      <c r="Q11" s="670"/>
    </row>
    <row r="12" spans="2:18" s="567" customFormat="1" ht="18.75" customHeight="1" x14ac:dyDescent="0.25">
      <c r="B12" s="861" t="s">
        <v>685</v>
      </c>
      <c r="C12" s="610">
        <v>0</v>
      </c>
      <c r="D12" s="610">
        <v>0</v>
      </c>
      <c r="E12" s="610">
        <v>5</v>
      </c>
      <c r="F12" s="610">
        <v>11</v>
      </c>
      <c r="G12" s="610">
        <v>18</v>
      </c>
      <c r="H12" s="610">
        <v>29</v>
      </c>
      <c r="I12" s="610">
        <v>33</v>
      </c>
      <c r="J12" s="610">
        <v>30</v>
      </c>
      <c r="K12" s="610">
        <v>20</v>
      </c>
      <c r="L12" s="610">
        <v>25</v>
      </c>
      <c r="M12" s="610">
        <v>38</v>
      </c>
      <c r="N12" s="610">
        <v>6</v>
      </c>
      <c r="O12" s="610">
        <v>16</v>
      </c>
      <c r="P12" s="151">
        <f t="shared" si="2"/>
        <v>231</v>
      </c>
      <c r="Q12" s="670"/>
    </row>
    <row r="13" spans="2:18" s="567" customFormat="1" ht="18.75" customHeight="1" x14ac:dyDescent="0.25">
      <c r="B13" s="861" t="s">
        <v>686</v>
      </c>
      <c r="C13" s="610">
        <v>0</v>
      </c>
      <c r="D13" s="610">
        <v>0</v>
      </c>
      <c r="E13" s="610">
        <v>7</v>
      </c>
      <c r="F13" s="610">
        <v>20</v>
      </c>
      <c r="G13" s="610">
        <v>30</v>
      </c>
      <c r="H13" s="610">
        <v>28</v>
      </c>
      <c r="I13" s="610">
        <v>44</v>
      </c>
      <c r="J13" s="610">
        <v>37</v>
      </c>
      <c r="K13" s="610">
        <v>37</v>
      </c>
      <c r="L13" s="610">
        <v>30</v>
      </c>
      <c r="M13" s="610">
        <v>46</v>
      </c>
      <c r="N13" s="610">
        <v>22</v>
      </c>
      <c r="O13" s="610">
        <v>34</v>
      </c>
      <c r="P13" s="151">
        <f t="shared" si="2"/>
        <v>335</v>
      </c>
      <c r="Q13" s="670"/>
    </row>
    <row r="14" spans="2:18" s="567" customFormat="1" ht="18.75" customHeight="1" x14ac:dyDescent="0.25">
      <c r="B14" s="861" t="s">
        <v>2325</v>
      </c>
      <c r="C14" s="610">
        <v>0</v>
      </c>
      <c r="D14" s="610">
        <v>0</v>
      </c>
      <c r="E14" s="610">
        <v>6</v>
      </c>
      <c r="F14" s="610">
        <v>25</v>
      </c>
      <c r="G14" s="610">
        <v>32</v>
      </c>
      <c r="H14" s="610">
        <v>18</v>
      </c>
      <c r="I14" s="610">
        <v>17</v>
      </c>
      <c r="J14" s="610">
        <v>13</v>
      </c>
      <c r="K14" s="610">
        <v>4</v>
      </c>
      <c r="L14" s="610">
        <v>5</v>
      </c>
      <c r="M14" s="610">
        <v>6</v>
      </c>
      <c r="N14" s="610">
        <v>1</v>
      </c>
      <c r="O14" s="610">
        <v>4</v>
      </c>
      <c r="P14" s="151">
        <f t="shared" si="2"/>
        <v>131</v>
      </c>
      <c r="Q14" s="670"/>
    </row>
    <row r="15" spans="2:18" s="567" customFormat="1" ht="18.75" customHeight="1" x14ac:dyDescent="0.25">
      <c r="B15" s="861" t="s">
        <v>687</v>
      </c>
      <c r="C15" s="610">
        <v>0</v>
      </c>
      <c r="D15" s="610">
        <v>0</v>
      </c>
      <c r="E15" s="610">
        <v>24</v>
      </c>
      <c r="F15" s="610">
        <v>49</v>
      </c>
      <c r="G15" s="610">
        <v>65</v>
      </c>
      <c r="H15" s="610">
        <v>69</v>
      </c>
      <c r="I15" s="610">
        <v>52</v>
      </c>
      <c r="J15" s="610">
        <v>42</v>
      </c>
      <c r="K15" s="610">
        <v>19</v>
      </c>
      <c r="L15" s="610">
        <v>9</v>
      </c>
      <c r="M15" s="610">
        <v>10</v>
      </c>
      <c r="N15" s="610">
        <v>2</v>
      </c>
      <c r="O15" s="610">
        <v>6</v>
      </c>
      <c r="P15" s="151">
        <f t="shared" si="2"/>
        <v>347</v>
      </c>
      <c r="Q15" s="670"/>
    </row>
    <row r="16" spans="2:18" s="567" customFormat="1" ht="18.75" customHeight="1" x14ac:dyDescent="0.25">
      <c r="B16" s="861" t="s">
        <v>688</v>
      </c>
      <c r="C16" s="610">
        <v>0</v>
      </c>
      <c r="D16" s="610">
        <v>0</v>
      </c>
      <c r="E16" s="610">
        <v>10</v>
      </c>
      <c r="F16" s="610">
        <v>29</v>
      </c>
      <c r="G16" s="610">
        <v>45</v>
      </c>
      <c r="H16" s="610">
        <v>61</v>
      </c>
      <c r="I16" s="610">
        <v>61</v>
      </c>
      <c r="J16" s="610">
        <v>36</v>
      </c>
      <c r="K16" s="610">
        <v>34</v>
      </c>
      <c r="L16" s="610">
        <v>29</v>
      </c>
      <c r="M16" s="610">
        <v>47</v>
      </c>
      <c r="N16" s="610">
        <v>17</v>
      </c>
      <c r="O16" s="610">
        <v>51</v>
      </c>
      <c r="P16" s="151">
        <f t="shared" si="2"/>
        <v>420</v>
      </c>
      <c r="Q16" s="670"/>
    </row>
    <row r="17" spans="2:17" s="567" customFormat="1" ht="18.75" customHeight="1" x14ac:dyDescent="0.25">
      <c r="B17" s="861" t="s">
        <v>689</v>
      </c>
      <c r="C17" s="610">
        <v>0</v>
      </c>
      <c r="D17" s="610">
        <v>0</v>
      </c>
      <c r="E17" s="610">
        <v>10</v>
      </c>
      <c r="F17" s="610">
        <v>17</v>
      </c>
      <c r="G17" s="610">
        <v>15</v>
      </c>
      <c r="H17" s="610">
        <v>13</v>
      </c>
      <c r="I17" s="610">
        <v>7</v>
      </c>
      <c r="J17" s="610">
        <v>7</v>
      </c>
      <c r="K17" s="610">
        <v>5</v>
      </c>
      <c r="L17" s="610">
        <v>7</v>
      </c>
      <c r="M17" s="610">
        <v>12</v>
      </c>
      <c r="N17" s="610">
        <v>4</v>
      </c>
      <c r="O17" s="610">
        <v>1</v>
      </c>
      <c r="P17" s="151">
        <f t="shared" si="2"/>
        <v>98</v>
      </c>
      <c r="Q17" s="670"/>
    </row>
    <row r="18" spans="2:17" s="567" customFormat="1" ht="18.75" customHeight="1" x14ac:dyDescent="0.25">
      <c r="B18" s="861" t="s">
        <v>690</v>
      </c>
      <c r="C18" s="610">
        <v>0</v>
      </c>
      <c r="D18" s="610">
        <v>0</v>
      </c>
      <c r="E18" s="610">
        <v>5</v>
      </c>
      <c r="F18" s="610">
        <v>18</v>
      </c>
      <c r="G18" s="610">
        <v>12</v>
      </c>
      <c r="H18" s="610">
        <v>15</v>
      </c>
      <c r="I18" s="610">
        <v>23</v>
      </c>
      <c r="J18" s="610">
        <v>14</v>
      </c>
      <c r="K18" s="610">
        <v>19</v>
      </c>
      <c r="L18" s="610">
        <v>15</v>
      </c>
      <c r="M18" s="610">
        <v>35</v>
      </c>
      <c r="N18" s="610">
        <v>8</v>
      </c>
      <c r="O18" s="610">
        <v>14</v>
      </c>
      <c r="P18" s="151">
        <f t="shared" si="2"/>
        <v>178</v>
      </c>
      <c r="Q18" s="670"/>
    </row>
    <row r="19" spans="2:17" s="567" customFormat="1" ht="18.75" customHeight="1" x14ac:dyDescent="0.25">
      <c r="B19" s="861" t="s">
        <v>691</v>
      </c>
      <c r="C19" s="610">
        <v>0</v>
      </c>
      <c r="D19" s="610">
        <v>0</v>
      </c>
      <c r="E19" s="610">
        <v>8</v>
      </c>
      <c r="F19" s="610">
        <v>27</v>
      </c>
      <c r="G19" s="610">
        <v>31</v>
      </c>
      <c r="H19" s="610">
        <v>53</v>
      </c>
      <c r="I19" s="610">
        <v>83</v>
      </c>
      <c r="J19" s="610">
        <v>40</v>
      </c>
      <c r="K19" s="610">
        <v>33</v>
      </c>
      <c r="L19" s="610">
        <v>27</v>
      </c>
      <c r="M19" s="610">
        <v>47</v>
      </c>
      <c r="N19" s="610">
        <v>22</v>
      </c>
      <c r="O19" s="610">
        <v>43</v>
      </c>
      <c r="P19" s="151">
        <f t="shared" si="2"/>
        <v>414</v>
      </c>
      <c r="Q19" s="670"/>
    </row>
    <row r="20" spans="2:17" s="567" customFormat="1" ht="18.75" customHeight="1" x14ac:dyDescent="0.25">
      <c r="B20" s="861" t="s">
        <v>692</v>
      </c>
      <c r="C20" s="610">
        <v>0</v>
      </c>
      <c r="D20" s="610">
        <v>1</v>
      </c>
      <c r="E20" s="610">
        <v>17</v>
      </c>
      <c r="F20" s="610">
        <v>43</v>
      </c>
      <c r="G20" s="610">
        <v>46</v>
      </c>
      <c r="H20" s="610">
        <v>66</v>
      </c>
      <c r="I20" s="610">
        <v>55</v>
      </c>
      <c r="J20" s="610">
        <v>33</v>
      </c>
      <c r="K20" s="610">
        <v>23</v>
      </c>
      <c r="L20" s="610">
        <v>19</v>
      </c>
      <c r="M20" s="610">
        <v>15</v>
      </c>
      <c r="N20" s="610">
        <v>7</v>
      </c>
      <c r="O20" s="610">
        <v>6</v>
      </c>
      <c r="P20" s="151">
        <f t="shared" si="2"/>
        <v>331</v>
      </c>
      <c r="Q20" s="670"/>
    </row>
    <row r="21" spans="2:17" s="567" customFormat="1" ht="18.75" customHeight="1" x14ac:dyDescent="0.25">
      <c r="B21" s="861" t="s">
        <v>693</v>
      </c>
      <c r="C21" s="610">
        <v>0</v>
      </c>
      <c r="D21" s="610">
        <v>0</v>
      </c>
      <c r="E21" s="610">
        <v>9</v>
      </c>
      <c r="F21" s="610">
        <v>5</v>
      </c>
      <c r="G21" s="610">
        <v>10</v>
      </c>
      <c r="H21" s="610">
        <v>6</v>
      </c>
      <c r="I21" s="610">
        <v>1</v>
      </c>
      <c r="J21" s="610">
        <v>3</v>
      </c>
      <c r="K21" s="610">
        <v>3</v>
      </c>
      <c r="L21" s="610">
        <v>5</v>
      </c>
      <c r="M21" s="610">
        <v>15</v>
      </c>
      <c r="N21" s="610">
        <v>4</v>
      </c>
      <c r="O21" s="610">
        <v>15</v>
      </c>
      <c r="P21" s="151">
        <f t="shared" si="2"/>
        <v>76</v>
      </c>
      <c r="Q21" s="670"/>
    </row>
    <row r="22" spans="2:17" s="567" customFormat="1" ht="18.75" customHeight="1" thickBot="1" x14ac:dyDescent="0.3">
      <c r="B22" s="869" t="s">
        <v>694</v>
      </c>
      <c r="C22" s="1073">
        <v>0</v>
      </c>
      <c r="D22" s="1073">
        <v>0</v>
      </c>
      <c r="E22" s="1073">
        <v>0</v>
      </c>
      <c r="F22" s="1073">
        <v>0</v>
      </c>
      <c r="G22" s="1073">
        <v>0</v>
      </c>
      <c r="H22" s="1073">
        <v>0</v>
      </c>
      <c r="I22" s="1073">
        <v>0</v>
      </c>
      <c r="J22" s="1073">
        <v>0</v>
      </c>
      <c r="K22" s="1073">
        <v>1</v>
      </c>
      <c r="L22" s="1073">
        <v>1</v>
      </c>
      <c r="M22" s="1073">
        <v>3</v>
      </c>
      <c r="N22" s="1073">
        <v>2</v>
      </c>
      <c r="O22" s="1073">
        <v>6</v>
      </c>
      <c r="P22" s="166">
        <f t="shared" si="2"/>
        <v>13</v>
      </c>
      <c r="Q22" s="670"/>
    </row>
    <row r="23" spans="2:17" s="567" customFormat="1" ht="18.75" customHeight="1" thickBot="1" x14ac:dyDescent="0.3">
      <c r="B23" s="773" t="s">
        <v>251</v>
      </c>
      <c r="C23" s="660">
        <f>SUM(C25:C26)</f>
        <v>0</v>
      </c>
      <c r="D23" s="660">
        <f t="shared" ref="D23:P23" si="3">SUM(D25:D26)</f>
        <v>0</v>
      </c>
      <c r="E23" s="660">
        <f t="shared" si="3"/>
        <v>27</v>
      </c>
      <c r="F23" s="660">
        <f t="shared" si="3"/>
        <v>68</v>
      </c>
      <c r="G23" s="660">
        <f t="shared" si="3"/>
        <v>86</v>
      </c>
      <c r="H23" s="660">
        <f t="shared" si="3"/>
        <v>87</v>
      </c>
      <c r="I23" s="660">
        <f t="shared" si="3"/>
        <v>102</v>
      </c>
      <c r="J23" s="660">
        <f t="shared" si="3"/>
        <v>80</v>
      </c>
      <c r="K23" s="660">
        <f t="shared" si="3"/>
        <v>83</v>
      </c>
      <c r="L23" s="660">
        <f t="shared" si="3"/>
        <v>68</v>
      </c>
      <c r="M23" s="660">
        <f t="shared" si="3"/>
        <v>80</v>
      </c>
      <c r="N23" s="660">
        <f t="shared" si="3"/>
        <v>21</v>
      </c>
      <c r="O23" s="660">
        <f t="shared" si="3"/>
        <v>45</v>
      </c>
      <c r="P23" s="660">
        <f t="shared" si="3"/>
        <v>747</v>
      </c>
      <c r="Q23" s="670"/>
    </row>
    <row r="24" spans="2:17" s="567" customFormat="1" ht="18.75" customHeight="1" thickBot="1" x14ac:dyDescent="0.3">
      <c r="B24" s="861"/>
      <c r="C24" s="1070">
        <f>IFERROR(C23/$P$23,0)</f>
        <v>0</v>
      </c>
      <c r="D24" s="1070">
        <f t="shared" ref="D24:P24" si="4">IFERROR(D23/$P$23,0)</f>
        <v>0</v>
      </c>
      <c r="E24" s="1070">
        <f t="shared" si="4"/>
        <v>3.614457831325301E-2</v>
      </c>
      <c r="F24" s="1070">
        <f t="shared" si="4"/>
        <v>9.1030789825970543E-2</v>
      </c>
      <c r="G24" s="1070">
        <f t="shared" si="4"/>
        <v>0.11512717536813923</v>
      </c>
      <c r="H24" s="1070">
        <f t="shared" si="4"/>
        <v>0.11646586345381527</v>
      </c>
      <c r="I24" s="1070">
        <f t="shared" si="4"/>
        <v>0.13654618473895583</v>
      </c>
      <c r="J24" s="1070">
        <f t="shared" si="4"/>
        <v>0.107095046854083</v>
      </c>
      <c r="K24" s="1070">
        <f t="shared" si="4"/>
        <v>0.1111111111111111</v>
      </c>
      <c r="L24" s="1070">
        <f t="shared" si="4"/>
        <v>9.1030789825970543E-2</v>
      </c>
      <c r="M24" s="1070">
        <f t="shared" si="4"/>
        <v>0.107095046854083</v>
      </c>
      <c r="N24" s="1070">
        <f t="shared" si="4"/>
        <v>2.8112449799196786E-2</v>
      </c>
      <c r="O24" s="1070">
        <f t="shared" si="4"/>
        <v>6.0240963855421686E-2</v>
      </c>
      <c r="P24" s="866">
        <f t="shared" si="4"/>
        <v>1</v>
      </c>
      <c r="Q24" s="670"/>
    </row>
    <row r="25" spans="2:17" s="567" customFormat="1" ht="18.75" customHeight="1" x14ac:dyDescent="0.25">
      <c r="B25" s="861" t="s">
        <v>695</v>
      </c>
      <c r="C25" s="610">
        <v>0</v>
      </c>
      <c r="D25" s="610">
        <v>0</v>
      </c>
      <c r="E25" s="610">
        <v>18</v>
      </c>
      <c r="F25" s="610">
        <v>31</v>
      </c>
      <c r="G25" s="610">
        <v>43</v>
      </c>
      <c r="H25" s="610">
        <v>45</v>
      </c>
      <c r="I25" s="610">
        <v>34</v>
      </c>
      <c r="J25" s="610">
        <v>18</v>
      </c>
      <c r="K25" s="610">
        <v>12</v>
      </c>
      <c r="L25" s="610">
        <v>8</v>
      </c>
      <c r="M25" s="610">
        <v>25</v>
      </c>
      <c r="N25" s="610">
        <v>3</v>
      </c>
      <c r="O25" s="610">
        <v>3</v>
      </c>
      <c r="P25" s="151">
        <f t="shared" si="2"/>
        <v>240</v>
      </c>
      <c r="Q25" s="670"/>
    </row>
    <row r="26" spans="2:17" s="567" customFormat="1" ht="18.75" customHeight="1" thickBot="1" x14ac:dyDescent="0.3">
      <c r="B26" s="869" t="s">
        <v>661</v>
      </c>
      <c r="C26" s="1013">
        <v>0</v>
      </c>
      <c r="D26" s="1013">
        <v>0</v>
      </c>
      <c r="E26" s="1013">
        <v>9</v>
      </c>
      <c r="F26" s="1013">
        <v>37</v>
      </c>
      <c r="G26" s="1013">
        <v>43</v>
      </c>
      <c r="H26" s="1013">
        <v>42</v>
      </c>
      <c r="I26" s="1013">
        <v>68</v>
      </c>
      <c r="J26" s="1013">
        <v>62</v>
      </c>
      <c r="K26" s="1013">
        <v>71</v>
      </c>
      <c r="L26" s="1013">
        <v>60</v>
      </c>
      <c r="M26" s="1013">
        <v>55</v>
      </c>
      <c r="N26" s="1013">
        <v>18</v>
      </c>
      <c r="O26" s="1013">
        <v>42</v>
      </c>
      <c r="P26" s="166">
        <f t="shared" si="2"/>
        <v>507</v>
      </c>
      <c r="Q26" s="670"/>
    </row>
    <row r="27" spans="2:17" s="567" customFormat="1" ht="18.75" customHeight="1" thickBot="1" x14ac:dyDescent="0.3">
      <c r="B27" s="773" t="s">
        <v>696</v>
      </c>
      <c r="C27" s="660">
        <f t="shared" ref="C27:P27" si="5">SUM(C29:C40)</f>
        <v>0</v>
      </c>
      <c r="D27" s="660">
        <f t="shared" si="5"/>
        <v>5</v>
      </c>
      <c r="E27" s="660">
        <f t="shared" si="5"/>
        <v>139</v>
      </c>
      <c r="F27" s="660">
        <f t="shared" si="5"/>
        <v>370</v>
      </c>
      <c r="G27" s="660">
        <f t="shared" si="5"/>
        <v>404</v>
      </c>
      <c r="H27" s="660">
        <f t="shared" si="5"/>
        <v>453</v>
      </c>
      <c r="I27" s="660">
        <f t="shared" si="5"/>
        <v>399</v>
      </c>
      <c r="J27" s="660">
        <f t="shared" si="5"/>
        <v>309</v>
      </c>
      <c r="K27" s="660">
        <f t="shared" si="5"/>
        <v>175</v>
      </c>
      <c r="L27" s="660">
        <f t="shared" si="5"/>
        <v>157</v>
      </c>
      <c r="M27" s="660">
        <f t="shared" si="5"/>
        <v>217</v>
      </c>
      <c r="N27" s="660">
        <f t="shared" si="5"/>
        <v>55</v>
      </c>
      <c r="O27" s="660">
        <f t="shared" si="5"/>
        <v>68</v>
      </c>
      <c r="P27" s="660">
        <f t="shared" si="5"/>
        <v>2751</v>
      </c>
      <c r="Q27" s="670"/>
    </row>
    <row r="28" spans="2:17" s="567" customFormat="1" ht="18.75" customHeight="1" thickBot="1" x14ac:dyDescent="0.3">
      <c r="B28" s="861"/>
      <c r="C28" s="1070">
        <f>IFERROR(C27/$P$27,0)</f>
        <v>0</v>
      </c>
      <c r="D28" s="1070">
        <f t="shared" ref="D28:P28" si="6">IFERROR(D27/$P$27,0)</f>
        <v>1.8175209014903672E-3</v>
      </c>
      <c r="E28" s="1070">
        <f t="shared" si="6"/>
        <v>5.0527081061432208E-2</v>
      </c>
      <c r="F28" s="1070">
        <f t="shared" si="6"/>
        <v>0.13449654671028716</v>
      </c>
      <c r="G28" s="1070">
        <f t="shared" si="6"/>
        <v>0.14685568884042166</v>
      </c>
      <c r="H28" s="1070">
        <f t="shared" si="6"/>
        <v>0.16466739367502725</v>
      </c>
      <c r="I28" s="1070">
        <f t="shared" si="6"/>
        <v>0.14503816793893129</v>
      </c>
      <c r="J28" s="1070">
        <f t="shared" si="6"/>
        <v>0.11232279171210469</v>
      </c>
      <c r="K28" s="1070">
        <f t="shared" si="6"/>
        <v>6.3613231552162849E-2</v>
      </c>
      <c r="L28" s="1070">
        <f t="shared" si="6"/>
        <v>5.7070156306797529E-2</v>
      </c>
      <c r="M28" s="1070">
        <f t="shared" si="6"/>
        <v>7.8880407124681931E-2</v>
      </c>
      <c r="N28" s="1070">
        <f t="shared" si="6"/>
        <v>1.9992729916394038E-2</v>
      </c>
      <c r="O28" s="1070">
        <f t="shared" si="6"/>
        <v>2.4718284260268994E-2</v>
      </c>
      <c r="P28" s="866">
        <f t="shared" si="6"/>
        <v>1</v>
      </c>
      <c r="Q28" s="670"/>
    </row>
    <row r="29" spans="2:17" s="567" customFormat="1" ht="18.75" customHeight="1" x14ac:dyDescent="0.25">
      <c r="B29" s="861" t="s">
        <v>697</v>
      </c>
      <c r="C29" s="610">
        <v>0</v>
      </c>
      <c r="D29" s="610">
        <v>0</v>
      </c>
      <c r="E29" s="610">
        <v>7</v>
      </c>
      <c r="F29" s="610">
        <v>33</v>
      </c>
      <c r="G29" s="610">
        <v>37</v>
      </c>
      <c r="H29" s="610">
        <v>46</v>
      </c>
      <c r="I29" s="610">
        <v>26</v>
      </c>
      <c r="J29" s="610">
        <v>40</v>
      </c>
      <c r="K29" s="610">
        <v>21</v>
      </c>
      <c r="L29" s="610">
        <v>16</v>
      </c>
      <c r="M29" s="610">
        <v>25</v>
      </c>
      <c r="N29" s="610">
        <v>3</v>
      </c>
      <c r="O29" s="610">
        <v>10</v>
      </c>
      <c r="P29" s="151">
        <f t="shared" si="2"/>
        <v>264</v>
      </c>
      <c r="Q29" s="670"/>
    </row>
    <row r="30" spans="2:17" s="567" customFormat="1" ht="18.75" customHeight="1" x14ac:dyDescent="0.25">
      <c r="B30" s="861" t="s">
        <v>698</v>
      </c>
      <c r="C30" s="610">
        <v>0</v>
      </c>
      <c r="D30" s="610">
        <v>0</v>
      </c>
      <c r="E30" s="610">
        <v>3</v>
      </c>
      <c r="F30" s="610">
        <v>18</v>
      </c>
      <c r="G30" s="610">
        <v>26</v>
      </c>
      <c r="H30" s="610">
        <v>28</v>
      </c>
      <c r="I30" s="610">
        <v>22</v>
      </c>
      <c r="J30" s="610">
        <v>18</v>
      </c>
      <c r="K30" s="610">
        <v>12</v>
      </c>
      <c r="L30" s="610">
        <v>21</v>
      </c>
      <c r="M30" s="610">
        <v>24</v>
      </c>
      <c r="N30" s="610">
        <v>5</v>
      </c>
      <c r="O30" s="610">
        <v>9</v>
      </c>
      <c r="P30" s="151">
        <f t="shared" si="2"/>
        <v>186</v>
      </c>
      <c r="Q30" s="670"/>
    </row>
    <row r="31" spans="2:17" s="567" customFormat="1" ht="18.75" customHeight="1" x14ac:dyDescent="0.25">
      <c r="B31" s="861" t="s">
        <v>699</v>
      </c>
      <c r="C31" s="610">
        <v>0</v>
      </c>
      <c r="D31" s="610">
        <v>0</v>
      </c>
      <c r="E31" s="610">
        <v>7</v>
      </c>
      <c r="F31" s="610">
        <v>17</v>
      </c>
      <c r="G31" s="610">
        <v>24</v>
      </c>
      <c r="H31" s="610">
        <v>20</v>
      </c>
      <c r="I31" s="610">
        <v>25</v>
      </c>
      <c r="J31" s="610">
        <v>18</v>
      </c>
      <c r="K31" s="610">
        <v>8</v>
      </c>
      <c r="L31" s="610">
        <v>18</v>
      </c>
      <c r="M31" s="610">
        <v>17</v>
      </c>
      <c r="N31" s="610">
        <v>9</v>
      </c>
      <c r="O31" s="610">
        <v>2</v>
      </c>
      <c r="P31" s="151">
        <f t="shared" si="2"/>
        <v>165</v>
      </c>
      <c r="Q31" s="670"/>
    </row>
    <row r="32" spans="2:17" s="567" customFormat="1" ht="18.75" customHeight="1" x14ac:dyDescent="0.25">
      <c r="B32" s="861" t="s">
        <v>700</v>
      </c>
      <c r="C32" s="610">
        <v>0</v>
      </c>
      <c r="D32" s="610">
        <v>0</v>
      </c>
      <c r="E32" s="610">
        <v>5</v>
      </c>
      <c r="F32" s="610">
        <v>18</v>
      </c>
      <c r="G32" s="610">
        <v>20</v>
      </c>
      <c r="H32" s="610">
        <v>27</v>
      </c>
      <c r="I32" s="610">
        <v>35</v>
      </c>
      <c r="J32" s="610">
        <v>19</v>
      </c>
      <c r="K32" s="610">
        <v>12</v>
      </c>
      <c r="L32" s="610">
        <v>17</v>
      </c>
      <c r="M32" s="610">
        <v>23</v>
      </c>
      <c r="N32" s="610">
        <v>3</v>
      </c>
      <c r="O32" s="610">
        <v>8</v>
      </c>
      <c r="P32" s="151">
        <f t="shared" si="2"/>
        <v>187</v>
      </c>
      <c r="Q32" s="670"/>
    </row>
    <row r="33" spans="2:17" s="567" customFormat="1" ht="18.75" customHeight="1" x14ac:dyDescent="0.25">
      <c r="B33" s="861" t="s">
        <v>1978</v>
      </c>
      <c r="C33" s="610">
        <v>0</v>
      </c>
      <c r="D33" s="610">
        <v>0</v>
      </c>
      <c r="E33" s="610">
        <v>19</v>
      </c>
      <c r="F33" s="610">
        <v>37</v>
      </c>
      <c r="G33" s="610">
        <v>48</v>
      </c>
      <c r="H33" s="610">
        <v>65</v>
      </c>
      <c r="I33" s="610">
        <v>65</v>
      </c>
      <c r="J33" s="610">
        <v>47</v>
      </c>
      <c r="K33" s="610">
        <v>28</v>
      </c>
      <c r="L33" s="610">
        <v>22</v>
      </c>
      <c r="M33" s="610">
        <v>34</v>
      </c>
      <c r="N33" s="610">
        <v>12</v>
      </c>
      <c r="O33" s="610">
        <v>6</v>
      </c>
      <c r="P33" s="151">
        <f t="shared" si="2"/>
        <v>383</v>
      </c>
      <c r="Q33" s="670"/>
    </row>
    <row r="34" spans="2:17" s="567" customFormat="1" ht="18.75" customHeight="1" x14ac:dyDescent="0.25">
      <c r="B34" s="861" t="s">
        <v>701</v>
      </c>
      <c r="C34" s="610">
        <v>0</v>
      </c>
      <c r="D34" s="610">
        <v>0</v>
      </c>
      <c r="E34" s="610">
        <v>13</v>
      </c>
      <c r="F34" s="610">
        <v>34</v>
      </c>
      <c r="G34" s="610">
        <v>38</v>
      </c>
      <c r="H34" s="610">
        <v>40</v>
      </c>
      <c r="I34" s="610">
        <v>30</v>
      </c>
      <c r="J34" s="610">
        <v>27</v>
      </c>
      <c r="K34" s="610">
        <v>21</v>
      </c>
      <c r="L34" s="610">
        <v>15</v>
      </c>
      <c r="M34" s="610">
        <v>24</v>
      </c>
      <c r="N34" s="610">
        <v>9</v>
      </c>
      <c r="O34" s="610">
        <v>15</v>
      </c>
      <c r="P34" s="151">
        <f t="shared" si="2"/>
        <v>266</v>
      </c>
      <c r="Q34" s="670"/>
    </row>
    <row r="35" spans="2:17" s="567" customFormat="1" ht="18.75" customHeight="1" x14ac:dyDescent="0.25">
      <c r="B35" s="861" t="s">
        <v>703</v>
      </c>
      <c r="C35" s="610">
        <v>0</v>
      </c>
      <c r="D35" s="610">
        <v>2</v>
      </c>
      <c r="E35" s="610">
        <v>17</v>
      </c>
      <c r="F35" s="610">
        <v>44</v>
      </c>
      <c r="G35" s="610">
        <v>51</v>
      </c>
      <c r="H35" s="610">
        <v>62</v>
      </c>
      <c r="I35" s="610">
        <v>80</v>
      </c>
      <c r="J35" s="610">
        <v>39</v>
      </c>
      <c r="K35" s="610">
        <v>29</v>
      </c>
      <c r="L35" s="610">
        <v>14</v>
      </c>
      <c r="M35" s="610">
        <v>21</v>
      </c>
      <c r="N35" s="610">
        <v>5</v>
      </c>
      <c r="O35" s="610">
        <v>6</v>
      </c>
      <c r="P35" s="151">
        <f t="shared" si="2"/>
        <v>370</v>
      </c>
      <c r="Q35" s="670"/>
    </row>
    <row r="36" spans="2:17" s="567" customFormat="1" ht="18.75" customHeight="1" x14ac:dyDescent="0.25">
      <c r="B36" s="861" t="s">
        <v>702</v>
      </c>
      <c r="C36" s="610">
        <v>0</v>
      </c>
      <c r="D36" s="610">
        <v>2</v>
      </c>
      <c r="E36" s="610">
        <v>22</v>
      </c>
      <c r="F36" s="610">
        <v>52</v>
      </c>
      <c r="G36" s="610">
        <v>45</v>
      </c>
      <c r="H36" s="610">
        <v>55</v>
      </c>
      <c r="I36" s="610">
        <v>40</v>
      </c>
      <c r="J36" s="610">
        <v>50</v>
      </c>
      <c r="K36" s="610">
        <v>27</v>
      </c>
      <c r="L36" s="610">
        <v>19</v>
      </c>
      <c r="M36" s="610">
        <v>22</v>
      </c>
      <c r="N36" s="610">
        <v>4</v>
      </c>
      <c r="O36" s="610">
        <v>6</v>
      </c>
      <c r="P36" s="151">
        <f t="shared" si="2"/>
        <v>344</v>
      </c>
      <c r="Q36" s="670"/>
    </row>
    <row r="37" spans="2:17" s="567" customFormat="1" ht="18.75" customHeight="1" x14ac:dyDescent="0.25">
      <c r="B37" s="861" t="s">
        <v>1976</v>
      </c>
      <c r="C37" s="610">
        <v>0</v>
      </c>
      <c r="D37" s="610">
        <v>1</v>
      </c>
      <c r="E37" s="610">
        <v>10</v>
      </c>
      <c r="F37" s="610">
        <v>45</v>
      </c>
      <c r="G37" s="610">
        <v>43</v>
      </c>
      <c r="H37" s="610">
        <v>48</v>
      </c>
      <c r="I37" s="610">
        <v>33</v>
      </c>
      <c r="J37" s="610">
        <v>21</v>
      </c>
      <c r="K37" s="610">
        <v>9</v>
      </c>
      <c r="L37" s="610">
        <v>7</v>
      </c>
      <c r="M37" s="610">
        <v>11</v>
      </c>
      <c r="N37" s="610">
        <v>5</v>
      </c>
      <c r="O37" s="610">
        <v>3</v>
      </c>
      <c r="P37" s="151">
        <f t="shared" si="2"/>
        <v>236</v>
      </c>
      <c r="Q37" s="670"/>
    </row>
    <row r="38" spans="2:17" s="567" customFormat="1" ht="18.75" customHeight="1" x14ac:dyDescent="0.25">
      <c r="B38" s="861" t="s">
        <v>1977</v>
      </c>
      <c r="C38" s="610">
        <v>0</v>
      </c>
      <c r="D38" s="610">
        <v>0</v>
      </c>
      <c r="E38" s="610">
        <v>15</v>
      </c>
      <c r="F38" s="610">
        <v>39</v>
      </c>
      <c r="G38" s="610">
        <v>41</v>
      </c>
      <c r="H38" s="610">
        <v>40</v>
      </c>
      <c r="I38" s="610">
        <v>18</v>
      </c>
      <c r="J38" s="610">
        <v>15</v>
      </c>
      <c r="K38" s="610">
        <v>1</v>
      </c>
      <c r="L38" s="610">
        <v>5</v>
      </c>
      <c r="M38" s="610">
        <v>13</v>
      </c>
      <c r="N38" s="610">
        <v>0</v>
      </c>
      <c r="O38" s="610">
        <v>1</v>
      </c>
      <c r="P38" s="151">
        <f t="shared" si="2"/>
        <v>188</v>
      </c>
      <c r="Q38" s="670"/>
    </row>
    <row r="39" spans="2:17" s="567" customFormat="1" ht="18.75" customHeight="1" x14ac:dyDescent="0.25">
      <c r="B39" s="861" t="s">
        <v>320</v>
      </c>
      <c r="C39" s="610">
        <v>0</v>
      </c>
      <c r="D39" s="610">
        <v>0</v>
      </c>
      <c r="E39" s="610">
        <v>0</v>
      </c>
      <c r="F39" s="610">
        <v>0</v>
      </c>
      <c r="G39" s="610">
        <v>0</v>
      </c>
      <c r="H39" s="610">
        <v>0</v>
      </c>
      <c r="I39" s="610">
        <v>2</v>
      </c>
      <c r="J39" s="610">
        <v>2</v>
      </c>
      <c r="K39" s="610">
        <v>0</v>
      </c>
      <c r="L39" s="610">
        <v>0</v>
      </c>
      <c r="M39" s="610">
        <v>0</v>
      </c>
      <c r="N39" s="610">
        <v>0</v>
      </c>
      <c r="O39" s="610">
        <v>1</v>
      </c>
      <c r="P39" s="151">
        <f t="shared" si="2"/>
        <v>5</v>
      </c>
      <c r="Q39" s="670"/>
    </row>
    <row r="40" spans="2:17" s="567" customFormat="1" ht="18.75" customHeight="1" thickBot="1" x14ac:dyDescent="0.3">
      <c r="B40" s="869" t="s">
        <v>705</v>
      </c>
      <c r="C40" s="1013">
        <v>0</v>
      </c>
      <c r="D40" s="1013">
        <v>0</v>
      </c>
      <c r="E40" s="1013">
        <v>21</v>
      </c>
      <c r="F40" s="1013">
        <v>33</v>
      </c>
      <c r="G40" s="1013">
        <v>31</v>
      </c>
      <c r="H40" s="1013">
        <v>22</v>
      </c>
      <c r="I40" s="1013">
        <v>23</v>
      </c>
      <c r="J40" s="1013">
        <v>13</v>
      </c>
      <c r="K40" s="1013">
        <v>7</v>
      </c>
      <c r="L40" s="1013">
        <v>3</v>
      </c>
      <c r="M40" s="1013">
        <v>3</v>
      </c>
      <c r="N40" s="1013">
        <v>0</v>
      </c>
      <c r="O40" s="1013">
        <v>1</v>
      </c>
      <c r="P40" s="166">
        <f t="shared" si="2"/>
        <v>157</v>
      </c>
      <c r="Q40" s="670"/>
    </row>
    <row r="41" spans="2:17" s="567" customFormat="1" ht="18.75" customHeight="1" thickBot="1" x14ac:dyDescent="0.3">
      <c r="B41" s="773" t="s">
        <v>321</v>
      </c>
      <c r="C41" s="660">
        <f t="shared" ref="C41:P41" si="7">SUM(C43:C52)</f>
        <v>0</v>
      </c>
      <c r="D41" s="660">
        <f t="shared" si="7"/>
        <v>2</v>
      </c>
      <c r="E41" s="660">
        <f t="shared" si="7"/>
        <v>126</v>
      </c>
      <c r="F41" s="660">
        <f t="shared" si="7"/>
        <v>281</v>
      </c>
      <c r="G41" s="660">
        <f t="shared" si="7"/>
        <v>350</v>
      </c>
      <c r="H41" s="660">
        <f t="shared" si="7"/>
        <v>451</v>
      </c>
      <c r="I41" s="660">
        <f t="shared" si="7"/>
        <v>395</v>
      </c>
      <c r="J41" s="660">
        <f t="shared" si="7"/>
        <v>269</v>
      </c>
      <c r="K41" s="660">
        <f t="shared" si="7"/>
        <v>194</v>
      </c>
      <c r="L41" s="660">
        <f t="shared" si="7"/>
        <v>133</v>
      </c>
      <c r="M41" s="660">
        <f t="shared" si="7"/>
        <v>221</v>
      </c>
      <c r="N41" s="660">
        <f t="shared" si="7"/>
        <v>67</v>
      </c>
      <c r="O41" s="660">
        <f t="shared" si="7"/>
        <v>104</v>
      </c>
      <c r="P41" s="660">
        <f t="shared" si="7"/>
        <v>2593</v>
      </c>
      <c r="Q41" s="670"/>
    </row>
    <row r="42" spans="2:17" s="567" customFormat="1" ht="18.75" customHeight="1" thickBot="1" x14ac:dyDescent="0.3">
      <c r="B42" s="861"/>
      <c r="C42" s="1070">
        <f>IFERROR(C41/$P$41,0)</f>
        <v>0</v>
      </c>
      <c r="D42" s="1070">
        <f t="shared" ref="D42:P42" si="8">IFERROR(D41/$P$41,0)</f>
        <v>7.7130736598534516E-4</v>
      </c>
      <c r="E42" s="1070">
        <f t="shared" si="8"/>
        <v>4.8592364057076745E-2</v>
      </c>
      <c r="F42" s="1070">
        <f t="shared" si="8"/>
        <v>0.108368684920941</v>
      </c>
      <c r="G42" s="1070">
        <f t="shared" si="8"/>
        <v>0.1349787890474354</v>
      </c>
      <c r="H42" s="1070">
        <f t="shared" si="8"/>
        <v>0.17392981102969535</v>
      </c>
      <c r="I42" s="1070">
        <f t="shared" si="8"/>
        <v>0.15233320478210566</v>
      </c>
      <c r="J42" s="1070">
        <f t="shared" si="8"/>
        <v>0.10374084072502893</v>
      </c>
      <c r="K42" s="1070">
        <f t="shared" si="8"/>
        <v>7.4816814500578477E-2</v>
      </c>
      <c r="L42" s="1070">
        <f t="shared" si="8"/>
        <v>5.1291939838025456E-2</v>
      </c>
      <c r="M42" s="1070">
        <f t="shared" si="8"/>
        <v>8.5229463941380645E-2</v>
      </c>
      <c r="N42" s="1070">
        <f t="shared" si="8"/>
        <v>2.5838796760509063E-2</v>
      </c>
      <c r="O42" s="1070">
        <f t="shared" si="8"/>
        <v>4.010798303123795E-2</v>
      </c>
      <c r="P42" s="866">
        <f t="shared" si="8"/>
        <v>1</v>
      </c>
      <c r="Q42" s="670"/>
    </row>
    <row r="43" spans="2:17" s="567" customFormat="1" ht="31.5" x14ac:dyDescent="0.25">
      <c r="B43" s="861" t="s">
        <v>739</v>
      </c>
      <c r="C43" s="976">
        <v>0</v>
      </c>
      <c r="D43" s="976">
        <v>0</v>
      </c>
      <c r="E43" s="976">
        <v>20</v>
      </c>
      <c r="F43" s="976">
        <v>42</v>
      </c>
      <c r="G43" s="976">
        <v>40</v>
      </c>
      <c r="H43" s="976">
        <v>67</v>
      </c>
      <c r="I43" s="976">
        <v>57</v>
      </c>
      <c r="J43" s="976">
        <v>38</v>
      </c>
      <c r="K43" s="976">
        <v>33</v>
      </c>
      <c r="L43" s="976">
        <v>18</v>
      </c>
      <c r="M43" s="976">
        <v>30</v>
      </c>
      <c r="N43" s="976">
        <v>5</v>
      </c>
      <c r="O43" s="976">
        <v>11</v>
      </c>
      <c r="P43" s="151">
        <f t="shared" si="2"/>
        <v>361</v>
      </c>
      <c r="Q43" s="670"/>
    </row>
    <row r="44" spans="2:17" s="567" customFormat="1" ht="15.75" x14ac:dyDescent="0.25">
      <c r="B44" s="861" t="s">
        <v>3121</v>
      </c>
      <c r="C44" s="976">
        <v>0</v>
      </c>
      <c r="D44" s="976">
        <v>0</v>
      </c>
      <c r="E44" s="976">
        <v>14</v>
      </c>
      <c r="F44" s="976">
        <v>33</v>
      </c>
      <c r="G44" s="976">
        <v>39</v>
      </c>
      <c r="H44" s="976">
        <v>26</v>
      </c>
      <c r="I44" s="976">
        <v>17</v>
      </c>
      <c r="J44" s="976">
        <v>9</v>
      </c>
      <c r="K44" s="976">
        <v>6</v>
      </c>
      <c r="L44" s="976">
        <v>8</v>
      </c>
      <c r="M44" s="976">
        <v>8</v>
      </c>
      <c r="N44" s="976">
        <v>1</v>
      </c>
      <c r="O44" s="976">
        <v>3</v>
      </c>
      <c r="P44" s="1740">
        <f t="shared" si="2"/>
        <v>164</v>
      </c>
      <c r="Q44" s="670"/>
    </row>
    <row r="45" spans="2:17" s="567" customFormat="1" ht="18.75" customHeight="1" x14ac:dyDescent="0.25">
      <c r="B45" s="861" t="s">
        <v>708</v>
      </c>
      <c r="C45" s="610">
        <v>0</v>
      </c>
      <c r="D45" s="610">
        <v>0</v>
      </c>
      <c r="E45" s="610">
        <v>4</v>
      </c>
      <c r="F45" s="610">
        <v>12</v>
      </c>
      <c r="G45" s="610">
        <v>23</v>
      </c>
      <c r="H45" s="610">
        <v>24</v>
      </c>
      <c r="I45" s="610">
        <v>26</v>
      </c>
      <c r="J45" s="610">
        <v>23</v>
      </c>
      <c r="K45" s="610">
        <v>14</v>
      </c>
      <c r="L45" s="610">
        <v>15</v>
      </c>
      <c r="M45" s="610">
        <v>26</v>
      </c>
      <c r="N45" s="610">
        <v>14</v>
      </c>
      <c r="O45" s="610">
        <v>22</v>
      </c>
      <c r="P45" s="1740">
        <f t="shared" si="2"/>
        <v>203</v>
      </c>
      <c r="Q45" s="670"/>
    </row>
    <row r="46" spans="2:17" s="567" customFormat="1" ht="18.75" customHeight="1" x14ac:dyDescent="0.25">
      <c r="B46" s="861" t="s">
        <v>738</v>
      </c>
      <c r="C46" s="610">
        <v>0</v>
      </c>
      <c r="D46" s="610">
        <v>0</v>
      </c>
      <c r="E46" s="610">
        <v>20</v>
      </c>
      <c r="F46" s="610">
        <v>50</v>
      </c>
      <c r="G46" s="610">
        <v>59</v>
      </c>
      <c r="H46" s="610">
        <v>57</v>
      </c>
      <c r="I46" s="610">
        <v>46</v>
      </c>
      <c r="J46" s="610">
        <v>24</v>
      </c>
      <c r="K46" s="610">
        <v>20</v>
      </c>
      <c r="L46" s="610">
        <v>19</v>
      </c>
      <c r="M46" s="610">
        <v>20</v>
      </c>
      <c r="N46" s="610">
        <v>9</v>
      </c>
      <c r="O46" s="610">
        <v>12</v>
      </c>
      <c r="P46" s="1740">
        <f t="shared" si="2"/>
        <v>336</v>
      </c>
      <c r="Q46" s="670"/>
    </row>
    <row r="47" spans="2:17" s="567" customFormat="1" ht="18.75" customHeight="1" x14ac:dyDescent="0.25">
      <c r="B47" s="861" t="s">
        <v>710</v>
      </c>
      <c r="C47" s="610">
        <v>0</v>
      </c>
      <c r="D47" s="610">
        <v>1</v>
      </c>
      <c r="E47" s="610">
        <v>10</v>
      </c>
      <c r="F47" s="610">
        <v>19</v>
      </c>
      <c r="G47" s="610">
        <v>42</v>
      </c>
      <c r="H47" s="610">
        <v>73</v>
      </c>
      <c r="I47" s="610">
        <v>65</v>
      </c>
      <c r="J47" s="610">
        <v>41</v>
      </c>
      <c r="K47" s="610">
        <v>44</v>
      </c>
      <c r="L47" s="610">
        <v>24</v>
      </c>
      <c r="M47" s="610">
        <v>45</v>
      </c>
      <c r="N47" s="610">
        <v>7</v>
      </c>
      <c r="O47" s="610">
        <v>23</v>
      </c>
      <c r="P47" s="1740">
        <f t="shared" si="2"/>
        <v>394</v>
      </c>
      <c r="Q47" s="670"/>
    </row>
    <row r="48" spans="2:17" s="567" customFormat="1" ht="18.75" customHeight="1" x14ac:dyDescent="0.25">
      <c r="B48" s="861" t="s">
        <v>3137</v>
      </c>
      <c r="C48" s="610">
        <v>0</v>
      </c>
      <c r="D48" s="610">
        <v>0</v>
      </c>
      <c r="E48" s="610">
        <v>3</v>
      </c>
      <c r="F48" s="610">
        <v>10</v>
      </c>
      <c r="G48" s="610">
        <v>4</v>
      </c>
      <c r="H48" s="610">
        <v>11</v>
      </c>
      <c r="I48" s="610">
        <v>7</v>
      </c>
      <c r="J48" s="610">
        <v>1</v>
      </c>
      <c r="K48" s="610">
        <v>2</v>
      </c>
      <c r="L48" s="610">
        <v>3</v>
      </c>
      <c r="M48" s="610">
        <v>3</v>
      </c>
      <c r="N48" s="610">
        <v>0</v>
      </c>
      <c r="O48" s="610">
        <v>0</v>
      </c>
      <c r="P48" s="1740">
        <f t="shared" si="2"/>
        <v>44</v>
      </c>
      <c r="Q48" s="670"/>
    </row>
    <row r="49" spans="2:17" s="567" customFormat="1" ht="18.75" customHeight="1" x14ac:dyDescent="0.25">
      <c r="B49" s="861" t="s">
        <v>3138</v>
      </c>
      <c r="C49" s="610">
        <v>0</v>
      </c>
      <c r="D49" s="610">
        <v>0</v>
      </c>
      <c r="E49" s="610">
        <v>2</v>
      </c>
      <c r="F49" s="610">
        <v>7</v>
      </c>
      <c r="G49" s="610">
        <v>8</v>
      </c>
      <c r="H49" s="610">
        <v>6</v>
      </c>
      <c r="I49" s="610">
        <v>4</v>
      </c>
      <c r="J49" s="610">
        <v>3</v>
      </c>
      <c r="K49" s="610">
        <v>3</v>
      </c>
      <c r="L49" s="610">
        <v>4</v>
      </c>
      <c r="M49" s="610">
        <v>5</v>
      </c>
      <c r="N49" s="610">
        <v>0</v>
      </c>
      <c r="O49" s="610">
        <v>1</v>
      </c>
      <c r="P49" s="1740">
        <f t="shared" si="2"/>
        <v>43</v>
      </c>
      <c r="Q49" s="670"/>
    </row>
    <row r="50" spans="2:17" s="567" customFormat="1" ht="15.75" x14ac:dyDescent="0.25">
      <c r="B50" s="861" t="s">
        <v>706</v>
      </c>
      <c r="C50" s="610">
        <v>0</v>
      </c>
      <c r="D50" s="610">
        <v>0</v>
      </c>
      <c r="E50" s="610">
        <v>19</v>
      </c>
      <c r="F50" s="610">
        <v>41</v>
      </c>
      <c r="G50" s="610">
        <v>41</v>
      </c>
      <c r="H50" s="610">
        <v>72</v>
      </c>
      <c r="I50" s="610">
        <v>73</v>
      </c>
      <c r="J50" s="610">
        <v>52</v>
      </c>
      <c r="K50" s="610">
        <v>34</v>
      </c>
      <c r="L50" s="610">
        <v>16</v>
      </c>
      <c r="M50" s="610">
        <v>29</v>
      </c>
      <c r="N50" s="610">
        <v>7</v>
      </c>
      <c r="O50" s="610">
        <v>12</v>
      </c>
      <c r="P50" s="1740">
        <f t="shared" si="2"/>
        <v>396</v>
      </c>
      <c r="Q50" s="670"/>
    </row>
    <row r="51" spans="2:17" s="567" customFormat="1" ht="18.75" customHeight="1" x14ac:dyDescent="0.25">
      <c r="B51" s="861" t="s">
        <v>711</v>
      </c>
      <c r="C51" s="610">
        <v>0</v>
      </c>
      <c r="D51" s="610">
        <v>1</v>
      </c>
      <c r="E51" s="610">
        <v>17</v>
      </c>
      <c r="F51" s="610">
        <v>35</v>
      </c>
      <c r="G51" s="610">
        <v>37</v>
      </c>
      <c r="H51" s="610">
        <v>42</v>
      </c>
      <c r="I51" s="610">
        <v>32</v>
      </c>
      <c r="J51" s="610">
        <v>32</v>
      </c>
      <c r="K51" s="610">
        <v>21</v>
      </c>
      <c r="L51" s="610">
        <v>11</v>
      </c>
      <c r="M51" s="610">
        <v>30</v>
      </c>
      <c r="N51" s="610">
        <v>16</v>
      </c>
      <c r="O51" s="610">
        <v>11</v>
      </c>
      <c r="P51" s="1740">
        <f t="shared" si="2"/>
        <v>285</v>
      </c>
      <c r="Q51" s="670"/>
    </row>
    <row r="52" spans="2:17" s="567" customFormat="1" ht="18.75" customHeight="1" thickBot="1" x14ac:dyDescent="0.3">
      <c r="B52" s="861" t="s">
        <v>329</v>
      </c>
      <c r="C52" s="610">
        <v>0</v>
      </c>
      <c r="D52" s="610">
        <v>0</v>
      </c>
      <c r="E52" s="610">
        <v>17</v>
      </c>
      <c r="F52" s="610">
        <v>32</v>
      </c>
      <c r="G52" s="610">
        <v>57</v>
      </c>
      <c r="H52" s="610">
        <v>73</v>
      </c>
      <c r="I52" s="610">
        <v>68</v>
      </c>
      <c r="J52" s="610">
        <v>46</v>
      </c>
      <c r="K52" s="610">
        <v>17</v>
      </c>
      <c r="L52" s="610">
        <v>15</v>
      </c>
      <c r="M52" s="610">
        <v>25</v>
      </c>
      <c r="N52" s="610">
        <v>8</v>
      </c>
      <c r="O52" s="610">
        <v>9</v>
      </c>
      <c r="P52" s="1740">
        <f t="shared" si="2"/>
        <v>367</v>
      </c>
      <c r="Q52" s="670"/>
    </row>
    <row r="53" spans="2:17" s="567" customFormat="1" ht="18.75" customHeight="1" thickBot="1" x14ac:dyDescent="0.3">
      <c r="B53" s="773" t="s">
        <v>642</v>
      </c>
      <c r="C53" s="660">
        <f>SUM(C55:C58)</f>
        <v>0</v>
      </c>
      <c r="D53" s="660">
        <f t="shared" ref="D53:P53" si="9">SUM(D55:D58)</f>
        <v>0</v>
      </c>
      <c r="E53" s="660">
        <f t="shared" si="9"/>
        <v>25</v>
      </c>
      <c r="F53" s="660">
        <f t="shared" si="9"/>
        <v>75</v>
      </c>
      <c r="G53" s="660">
        <f t="shared" si="9"/>
        <v>117</v>
      </c>
      <c r="H53" s="660">
        <f t="shared" si="9"/>
        <v>153</v>
      </c>
      <c r="I53" s="660">
        <f t="shared" si="9"/>
        <v>163</v>
      </c>
      <c r="J53" s="660">
        <f t="shared" si="9"/>
        <v>128</v>
      </c>
      <c r="K53" s="660">
        <f t="shared" si="9"/>
        <v>69</v>
      </c>
      <c r="L53" s="660">
        <f t="shared" si="9"/>
        <v>40</v>
      </c>
      <c r="M53" s="660">
        <f t="shared" si="9"/>
        <v>75</v>
      </c>
      <c r="N53" s="660">
        <f t="shared" si="9"/>
        <v>19</v>
      </c>
      <c r="O53" s="660">
        <f t="shared" si="9"/>
        <v>33</v>
      </c>
      <c r="P53" s="660">
        <f t="shared" si="9"/>
        <v>897</v>
      </c>
      <c r="Q53" s="670"/>
    </row>
    <row r="54" spans="2:17" s="567" customFormat="1" ht="18.75" customHeight="1" thickBot="1" x14ac:dyDescent="0.3">
      <c r="B54" s="861"/>
      <c r="C54" s="1070">
        <f>IFERROR(C53/$P$53,0)</f>
        <v>0</v>
      </c>
      <c r="D54" s="1070">
        <f t="shared" ref="D54:P54" si="10">IFERROR(D53/$P$53,0)</f>
        <v>0</v>
      </c>
      <c r="E54" s="1070">
        <f t="shared" si="10"/>
        <v>2.7870680044593088E-2</v>
      </c>
      <c r="F54" s="1070">
        <f t="shared" si="10"/>
        <v>8.3612040133779264E-2</v>
      </c>
      <c r="G54" s="1070">
        <f t="shared" si="10"/>
        <v>0.13043478260869565</v>
      </c>
      <c r="H54" s="1070">
        <f t="shared" si="10"/>
        <v>0.1705685618729097</v>
      </c>
      <c r="I54" s="1070">
        <f t="shared" si="10"/>
        <v>0.18171683389074694</v>
      </c>
      <c r="J54" s="1070">
        <f t="shared" si="10"/>
        <v>0.14269788182831661</v>
      </c>
      <c r="K54" s="1070">
        <f t="shared" si="10"/>
        <v>7.6923076923076927E-2</v>
      </c>
      <c r="L54" s="1070">
        <f t="shared" si="10"/>
        <v>4.4593088071348944E-2</v>
      </c>
      <c r="M54" s="1070">
        <f t="shared" si="10"/>
        <v>8.3612040133779264E-2</v>
      </c>
      <c r="N54" s="1070">
        <f t="shared" si="10"/>
        <v>2.1181716833890748E-2</v>
      </c>
      <c r="O54" s="1070">
        <f t="shared" si="10"/>
        <v>3.678929765886288E-2</v>
      </c>
      <c r="P54" s="866">
        <f t="shared" si="10"/>
        <v>1</v>
      </c>
      <c r="Q54" s="670"/>
    </row>
    <row r="55" spans="2:17" s="567" customFormat="1" ht="18.75" customHeight="1" x14ac:dyDescent="0.25">
      <c r="B55" s="861" t="s">
        <v>643</v>
      </c>
      <c r="C55" s="610">
        <v>0</v>
      </c>
      <c r="D55" s="610">
        <v>0</v>
      </c>
      <c r="E55" s="610">
        <v>8</v>
      </c>
      <c r="F55" s="610">
        <v>20</v>
      </c>
      <c r="G55" s="610">
        <v>31</v>
      </c>
      <c r="H55" s="610">
        <v>33</v>
      </c>
      <c r="I55" s="610">
        <v>40</v>
      </c>
      <c r="J55" s="610">
        <v>21</v>
      </c>
      <c r="K55" s="610">
        <v>10</v>
      </c>
      <c r="L55" s="610">
        <v>9</v>
      </c>
      <c r="M55" s="610">
        <v>15</v>
      </c>
      <c r="N55" s="610">
        <v>4</v>
      </c>
      <c r="O55" s="610">
        <v>10</v>
      </c>
      <c r="P55" s="151">
        <f t="shared" si="2"/>
        <v>201</v>
      </c>
      <c r="Q55" s="670"/>
    </row>
    <row r="56" spans="2:17" s="567" customFormat="1" ht="18.75" customHeight="1" x14ac:dyDescent="0.25">
      <c r="B56" s="861" t="s">
        <v>712</v>
      </c>
      <c r="C56" s="610">
        <v>0</v>
      </c>
      <c r="D56" s="610">
        <v>0</v>
      </c>
      <c r="E56" s="610">
        <v>3</v>
      </c>
      <c r="F56" s="610">
        <v>14</v>
      </c>
      <c r="G56" s="610">
        <v>15</v>
      </c>
      <c r="H56" s="610">
        <v>18</v>
      </c>
      <c r="I56" s="610">
        <v>11</v>
      </c>
      <c r="J56" s="610">
        <v>15</v>
      </c>
      <c r="K56" s="610">
        <v>6</v>
      </c>
      <c r="L56" s="610">
        <v>4</v>
      </c>
      <c r="M56" s="610">
        <v>10</v>
      </c>
      <c r="N56" s="610">
        <v>2</v>
      </c>
      <c r="O56" s="610">
        <v>3</v>
      </c>
      <c r="P56" s="151">
        <f t="shared" si="2"/>
        <v>101</v>
      </c>
      <c r="Q56" s="670"/>
    </row>
    <row r="57" spans="2:17" s="567" customFormat="1" ht="18.75" customHeight="1" x14ac:dyDescent="0.25">
      <c r="B57" s="861" t="s">
        <v>713</v>
      </c>
      <c r="C57" s="610">
        <v>0</v>
      </c>
      <c r="D57" s="610">
        <v>0</v>
      </c>
      <c r="E57" s="610">
        <v>14</v>
      </c>
      <c r="F57" s="610">
        <v>35</v>
      </c>
      <c r="G57" s="610">
        <v>50</v>
      </c>
      <c r="H57" s="610">
        <v>78</v>
      </c>
      <c r="I57" s="610">
        <v>83</v>
      </c>
      <c r="J57" s="610">
        <v>58</v>
      </c>
      <c r="K57" s="610">
        <v>32</v>
      </c>
      <c r="L57" s="610">
        <v>20</v>
      </c>
      <c r="M57" s="610">
        <v>31</v>
      </c>
      <c r="N57" s="610">
        <v>8</v>
      </c>
      <c r="O57" s="610">
        <v>13</v>
      </c>
      <c r="P57" s="151">
        <f t="shared" si="2"/>
        <v>422</v>
      </c>
      <c r="Q57" s="670"/>
    </row>
    <row r="58" spans="2:17" s="567" customFormat="1" ht="18.75" customHeight="1" thickBot="1" x14ac:dyDescent="0.3">
      <c r="B58" s="869" t="s">
        <v>714</v>
      </c>
      <c r="C58" s="1013">
        <v>0</v>
      </c>
      <c r="D58" s="1013">
        <v>0</v>
      </c>
      <c r="E58" s="1013">
        <v>0</v>
      </c>
      <c r="F58" s="1013">
        <v>6</v>
      </c>
      <c r="G58" s="1013">
        <v>21</v>
      </c>
      <c r="H58" s="1013">
        <v>24</v>
      </c>
      <c r="I58" s="1013">
        <v>29</v>
      </c>
      <c r="J58" s="1013">
        <v>34</v>
      </c>
      <c r="K58" s="1013">
        <v>21</v>
      </c>
      <c r="L58" s="1013">
        <v>7</v>
      </c>
      <c r="M58" s="1013">
        <v>19</v>
      </c>
      <c r="N58" s="1013">
        <v>5</v>
      </c>
      <c r="O58" s="1013">
        <v>7</v>
      </c>
      <c r="P58" s="166">
        <f t="shared" si="2"/>
        <v>173</v>
      </c>
      <c r="Q58" s="670"/>
    </row>
    <row r="59" spans="2:17" s="567" customFormat="1" ht="18.75" customHeight="1" thickBot="1" x14ac:dyDescent="0.3">
      <c r="B59" s="773" t="s">
        <v>225</v>
      </c>
      <c r="C59" s="660">
        <f>SUM(C61:C63)</f>
        <v>0</v>
      </c>
      <c r="D59" s="660">
        <f t="shared" ref="D59:P59" si="11">SUM(D61:D63)</f>
        <v>0</v>
      </c>
      <c r="E59" s="660">
        <f t="shared" si="11"/>
        <v>50</v>
      </c>
      <c r="F59" s="660">
        <f t="shared" si="11"/>
        <v>102</v>
      </c>
      <c r="G59" s="660">
        <f t="shared" si="11"/>
        <v>107</v>
      </c>
      <c r="H59" s="660">
        <f t="shared" si="11"/>
        <v>79</v>
      </c>
      <c r="I59" s="660">
        <f t="shared" si="11"/>
        <v>76</v>
      </c>
      <c r="J59" s="660">
        <f t="shared" si="11"/>
        <v>63</v>
      </c>
      <c r="K59" s="660">
        <f t="shared" si="11"/>
        <v>40</v>
      </c>
      <c r="L59" s="660">
        <f t="shared" si="11"/>
        <v>33</v>
      </c>
      <c r="M59" s="660">
        <f t="shared" si="11"/>
        <v>57</v>
      </c>
      <c r="N59" s="660">
        <f t="shared" si="11"/>
        <v>14</v>
      </c>
      <c r="O59" s="660">
        <f t="shared" si="11"/>
        <v>22</v>
      </c>
      <c r="P59" s="660">
        <f t="shared" si="11"/>
        <v>643</v>
      </c>
      <c r="Q59" s="670"/>
    </row>
    <row r="60" spans="2:17" s="567" customFormat="1" ht="18.75" customHeight="1" thickBot="1" x14ac:dyDescent="0.3">
      <c r="B60" s="861"/>
      <c r="C60" s="1070">
        <f>IFERROR(C59/$P$59,0)</f>
        <v>0</v>
      </c>
      <c r="D60" s="1070">
        <f t="shared" ref="D60:P60" si="12">IFERROR(D59/$P$59,0)</f>
        <v>0</v>
      </c>
      <c r="E60" s="1070">
        <f t="shared" si="12"/>
        <v>7.7760497667185069E-2</v>
      </c>
      <c r="F60" s="1070">
        <f t="shared" si="12"/>
        <v>0.15863141524105753</v>
      </c>
      <c r="G60" s="1070">
        <f t="shared" si="12"/>
        <v>0.16640746500777606</v>
      </c>
      <c r="H60" s="1070">
        <f t="shared" si="12"/>
        <v>0.12286158631415241</v>
      </c>
      <c r="I60" s="1070">
        <f t="shared" si="12"/>
        <v>0.1181959564541213</v>
      </c>
      <c r="J60" s="1070">
        <f t="shared" si="12"/>
        <v>9.7978227060653192E-2</v>
      </c>
      <c r="K60" s="1070">
        <f t="shared" si="12"/>
        <v>6.2208398133748059E-2</v>
      </c>
      <c r="L60" s="1070">
        <f t="shared" si="12"/>
        <v>5.1321928460342149E-2</v>
      </c>
      <c r="M60" s="1070">
        <f t="shared" si="12"/>
        <v>8.8646967340590979E-2</v>
      </c>
      <c r="N60" s="1070">
        <f t="shared" si="12"/>
        <v>2.177293934681182E-2</v>
      </c>
      <c r="O60" s="1070">
        <f t="shared" si="12"/>
        <v>3.4214618973561428E-2</v>
      </c>
      <c r="P60" s="866">
        <f t="shared" si="12"/>
        <v>1</v>
      </c>
      <c r="Q60" s="670"/>
    </row>
    <row r="61" spans="2:17" s="567" customFormat="1" ht="18.75" customHeight="1" x14ac:dyDescent="0.25">
      <c r="B61" s="861" t="s">
        <v>2307</v>
      </c>
      <c r="C61" s="610">
        <v>0</v>
      </c>
      <c r="D61" s="610">
        <v>0</v>
      </c>
      <c r="E61" s="610">
        <v>21</v>
      </c>
      <c r="F61" s="610">
        <v>54</v>
      </c>
      <c r="G61" s="610">
        <v>46</v>
      </c>
      <c r="H61" s="610">
        <v>31</v>
      </c>
      <c r="I61" s="610">
        <v>8</v>
      </c>
      <c r="J61" s="610">
        <v>7</v>
      </c>
      <c r="K61" s="610">
        <v>2</v>
      </c>
      <c r="L61" s="610">
        <v>5</v>
      </c>
      <c r="M61" s="610">
        <v>6</v>
      </c>
      <c r="N61" s="610">
        <v>0</v>
      </c>
      <c r="O61" s="610">
        <v>2</v>
      </c>
      <c r="P61" s="151">
        <f t="shared" si="2"/>
        <v>182</v>
      </c>
      <c r="Q61" s="670"/>
    </row>
    <row r="62" spans="2:17" s="567" customFormat="1" ht="18.75" customHeight="1" x14ac:dyDescent="0.25">
      <c r="B62" s="861" t="s">
        <v>3123</v>
      </c>
      <c r="C62" s="610">
        <v>0</v>
      </c>
      <c r="D62" s="610">
        <v>0</v>
      </c>
      <c r="E62" s="610">
        <v>15</v>
      </c>
      <c r="F62" s="610">
        <v>27</v>
      </c>
      <c r="G62" s="610">
        <v>36</v>
      </c>
      <c r="H62" s="610">
        <v>24</v>
      </c>
      <c r="I62" s="610">
        <v>33</v>
      </c>
      <c r="J62" s="610">
        <v>24</v>
      </c>
      <c r="K62" s="610">
        <v>22</v>
      </c>
      <c r="L62" s="610">
        <v>19</v>
      </c>
      <c r="M62" s="610">
        <v>36</v>
      </c>
      <c r="N62" s="610">
        <v>5</v>
      </c>
      <c r="O62" s="610">
        <v>15</v>
      </c>
      <c r="P62" s="151">
        <f t="shared" si="2"/>
        <v>256</v>
      </c>
      <c r="Q62" s="670"/>
    </row>
    <row r="63" spans="2:17" s="567" customFormat="1" ht="18.75" customHeight="1" thickBot="1" x14ac:dyDescent="0.3">
      <c r="B63" s="869" t="s">
        <v>644</v>
      </c>
      <c r="C63" s="1013">
        <v>0</v>
      </c>
      <c r="D63" s="1013">
        <v>0</v>
      </c>
      <c r="E63" s="1013">
        <v>14</v>
      </c>
      <c r="F63" s="1013">
        <v>21</v>
      </c>
      <c r="G63" s="1013">
        <v>25</v>
      </c>
      <c r="H63" s="1013">
        <v>24</v>
      </c>
      <c r="I63" s="1013">
        <v>35</v>
      </c>
      <c r="J63" s="1013">
        <v>32</v>
      </c>
      <c r="K63" s="1013">
        <v>16</v>
      </c>
      <c r="L63" s="1013">
        <v>9</v>
      </c>
      <c r="M63" s="1013">
        <v>15</v>
      </c>
      <c r="N63" s="1013">
        <v>9</v>
      </c>
      <c r="O63" s="1013">
        <v>5</v>
      </c>
      <c r="P63" s="166">
        <f t="shared" si="2"/>
        <v>205</v>
      </c>
      <c r="Q63" s="670"/>
    </row>
    <row r="64" spans="2:17" s="567" customFormat="1" ht="18.75" customHeight="1" thickBot="1" x14ac:dyDescent="0.3">
      <c r="B64" s="773" t="s">
        <v>335</v>
      </c>
      <c r="C64" s="660">
        <f>SUM(C66:C70)</f>
        <v>0</v>
      </c>
      <c r="D64" s="660">
        <f>SUM(D66:D70)</f>
        <v>1</v>
      </c>
      <c r="E64" s="660">
        <f t="shared" ref="E64:P64" si="13">SUM(E66:E70)</f>
        <v>78</v>
      </c>
      <c r="F64" s="660">
        <f t="shared" si="13"/>
        <v>159</v>
      </c>
      <c r="G64" s="660">
        <f t="shared" si="13"/>
        <v>193</v>
      </c>
      <c r="H64" s="660">
        <f t="shared" si="13"/>
        <v>210</v>
      </c>
      <c r="I64" s="660">
        <f t="shared" si="13"/>
        <v>198</v>
      </c>
      <c r="J64" s="660">
        <f t="shared" si="13"/>
        <v>172</v>
      </c>
      <c r="K64" s="660">
        <f t="shared" si="13"/>
        <v>123</v>
      </c>
      <c r="L64" s="660">
        <f t="shared" si="13"/>
        <v>85</v>
      </c>
      <c r="M64" s="660">
        <f t="shared" si="13"/>
        <v>122</v>
      </c>
      <c r="N64" s="660">
        <f t="shared" si="13"/>
        <v>36</v>
      </c>
      <c r="O64" s="660">
        <f t="shared" si="13"/>
        <v>120</v>
      </c>
      <c r="P64" s="660">
        <f t="shared" si="13"/>
        <v>1497</v>
      </c>
      <c r="Q64" s="670"/>
    </row>
    <row r="65" spans="2:17" s="567" customFormat="1" ht="18.75" customHeight="1" thickBot="1" x14ac:dyDescent="0.3">
      <c r="B65" s="861"/>
      <c r="C65" s="1070">
        <f>IFERROR(C64/$P$64,0)</f>
        <v>0</v>
      </c>
      <c r="D65" s="1070">
        <f t="shared" ref="D65:P65" si="14">IFERROR(D64/$P$64,0)</f>
        <v>6.680026720106881E-4</v>
      </c>
      <c r="E65" s="1070">
        <f t="shared" si="14"/>
        <v>5.2104208416833664E-2</v>
      </c>
      <c r="F65" s="1070">
        <f t="shared" si="14"/>
        <v>0.10621242484969939</v>
      </c>
      <c r="G65" s="1070">
        <f t="shared" si="14"/>
        <v>0.12892451569806279</v>
      </c>
      <c r="H65" s="1070">
        <f t="shared" si="14"/>
        <v>0.14028056112224449</v>
      </c>
      <c r="I65" s="1070">
        <f t="shared" si="14"/>
        <v>0.13226452905811623</v>
      </c>
      <c r="J65" s="1070">
        <f t="shared" si="14"/>
        <v>0.11489645958583834</v>
      </c>
      <c r="K65" s="1070">
        <f t="shared" si="14"/>
        <v>8.2164328657314628E-2</v>
      </c>
      <c r="L65" s="1070">
        <f t="shared" si="14"/>
        <v>5.678022712090848E-2</v>
      </c>
      <c r="M65" s="1070">
        <f t="shared" si="14"/>
        <v>8.1496325985303944E-2</v>
      </c>
      <c r="N65" s="1070">
        <f t="shared" si="14"/>
        <v>2.4048096192384769E-2</v>
      </c>
      <c r="O65" s="1070">
        <f t="shared" si="14"/>
        <v>8.0160320641282562E-2</v>
      </c>
      <c r="P65" s="866">
        <f t="shared" si="14"/>
        <v>1</v>
      </c>
      <c r="Q65" s="670"/>
    </row>
    <row r="66" spans="2:17" s="567" customFormat="1" ht="18.75" customHeight="1" x14ac:dyDescent="0.25">
      <c r="B66" s="861" t="s">
        <v>646</v>
      </c>
      <c r="C66" s="1065">
        <v>0</v>
      </c>
      <c r="D66" s="1065">
        <v>0</v>
      </c>
      <c r="E66" s="1065">
        <v>18</v>
      </c>
      <c r="F66" s="1065">
        <v>30</v>
      </c>
      <c r="G66" s="1065">
        <v>42</v>
      </c>
      <c r="H66" s="1065">
        <v>44</v>
      </c>
      <c r="I66" s="1065">
        <v>41</v>
      </c>
      <c r="J66" s="1065">
        <v>36</v>
      </c>
      <c r="K66" s="1065">
        <v>23</v>
      </c>
      <c r="L66" s="1065">
        <v>15</v>
      </c>
      <c r="M66" s="1065">
        <v>42</v>
      </c>
      <c r="N66" s="1065">
        <v>10</v>
      </c>
      <c r="O66" s="1065">
        <v>25</v>
      </c>
      <c r="P66" s="151">
        <f t="shared" si="2"/>
        <v>326</v>
      </c>
      <c r="Q66" s="670"/>
    </row>
    <row r="67" spans="2:17" s="567" customFormat="1" ht="18.75" customHeight="1" x14ac:dyDescent="0.25">
      <c r="B67" s="861" t="s">
        <v>715</v>
      </c>
      <c r="C67" s="610">
        <v>0</v>
      </c>
      <c r="D67" s="610">
        <v>1</v>
      </c>
      <c r="E67" s="610">
        <v>27</v>
      </c>
      <c r="F67" s="610">
        <v>53</v>
      </c>
      <c r="G67" s="610">
        <v>68</v>
      </c>
      <c r="H67" s="610">
        <v>89</v>
      </c>
      <c r="I67" s="610">
        <v>88</v>
      </c>
      <c r="J67" s="610">
        <v>61</v>
      </c>
      <c r="K67" s="610">
        <v>44</v>
      </c>
      <c r="L67" s="610">
        <v>27</v>
      </c>
      <c r="M67" s="610">
        <v>30</v>
      </c>
      <c r="N67" s="610">
        <v>7</v>
      </c>
      <c r="O67" s="610">
        <v>16</v>
      </c>
      <c r="P67" s="151">
        <f t="shared" si="2"/>
        <v>511</v>
      </c>
      <c r="Q67" s="670"/>
    </row>
    <row r="68" spans="2:17" s="567" customFormat="1" ht="18.75" customHeight="1" x14ac:dyDescent="0.25">
      <c r="B68" s="861" t="s">
        <v>716</v>
      </c>
      <c r="C68" s="610">
        <v>0</v>
      </c>
      <c r="D68" s="610">
        <v>0</v>
      </c>
      <c r="E68" s="610">
        <v>0</v>
      </c>
      <c r="F68" s="610">
        <v>0</v>
      </c>
      <c r="G68" s="610">
        <v>0</v>
      </c>
      <c r="H68" s="610">
        <v>3</v>
      </c>
      <c r="I68" s="610">
        <v>9</v>
      </c>
      <c r="J68" s="610">
        <v>38</v>
      </c>
      <c r="K68" s="610">
        <v>25</v>
      </c>
      <c r="L68" s="610">
        <v>17</v>
      </c>
      <c r="M68" s="610">
        <v>27</v>
      </c>
      <c r="N68" s="610">
        <v>10</v>
      </c>
      <c r="O68" s="610">
        <v>47</v>
      </c>
      <c r="P68" s="151">
        <f t="shared" si="2"/>
        <v>176</v>
      </c>
      <c r="Q68" s="670"/>
    </row>
    <row r="69" spans="2:17" s="567" customFormat="1" ht="18.75" customHeight="1" x14ac:dyDescent="0.25">
      <c r="B69" s="861" t="s">
        <v>2326</v>
      </c>
      <c r="C69" s="1013">
        <v>0</v>
      </c>
      <c r="D69" s="1013">
        <v>0</v>
      </c>
      <c r="E69" s="1013">
        <v>22</v>
      </c>
      <c r="F69" s="1013">
        <v>50</v>
      </c>
      <c r="G69" s="1013">
        <v>52</v>
      </c>
      <c r="H69" s="1013">
        <v>39</v>
      </c>
      <c r="I69" s="1013">
        <v>21</v>
      </c>
      <c r="J69" s="1013">
        <v>12</v>
      </c>
      <c r="K69" s="1013">
        <v>8</v>
      </c>
      <c r="L69" s="1013">
        <v>6</v>
      </c>
      <c r="M69" s="1013">
        <v>4</v>
      </c>
      <c r="N69" s="1013">
        <v>2</v>
      </c>
      <c r="O69" s="1013">
        <v>16</v>
      </c>
      <c r="P69" s="151">
        <f t="shared" si="2"/>
        <v>232</v>
      </c>
      <c r="Q69" s="670"/>
    </row>
    <row r="70" spans="2:17" s="567" customFormat="1" ht="18.75" customHeight="1" x14ac:dyDescent="0.25">
      <c r="B70" s="869" t="s">
        <v>717</v>
      </c>
      <c r="C70" s="1013">
        <v>0</v>
      </c>
      <c r="D70" s="1013">
        <v>0</v>
      </c>
      <c r="E70" s="1013">
        <v>11</v>
      </c>
      <c r="F70" s="1013">
        <v>26</v>
      </c>
      <c r="G70" s="1013">
        <v>31</v>
      </c>
      <c r="H70" s="1013">
        <v>35</v>
      </c>
      <c r="I70" s="1013">
        <v>39</v>
      </c>
      <c r="J70" s="1013">
        <v>25</v>
      </c>
      <c r="K70" s="1013">
        <v>23</v>
      </c>
      <c r="L70" s="1013">
        <v>20</v>
      </c>
      <c r="M70" s="1013">
        <v>19</v>
      </c>
      <c r="N70" s="1013">
        <v>7</v>
      </c>
      <c r="O70" s="1013">
        <v>16</v>
      </c>
      <c r="P70" s="166">
        <f t="shared" si="2"/>
        <v>252</v>
      </c>
      <c r="Q70" s="670"/>
    </row>
    <row r="71" spans="2:17" s="567" customFormat="1" ht="18.75" customHeight="1" x14ac:dyDescent="0.25">
      <c r="B71" s="870" t="s">
        <v>143</v>
      </c>
      <c r="C71" s="91">
        <f>C7+C23+C27+C41+C53+C59+C64</f>
        <v>0</v>
      </c>
      <c r="D71" s="1723">
        <f t="shared" ref="D71:O71" si="15">D7+D23+D27+D41+D53+D59+D64</f>
        <v>9</v>
      </c>
      <c r="E71" s="1723">
        <f t="shared" si="15"/>
        <v>584</v>
      </c>
      <c r="F71" s="1723">
        <f t="shared" si="15"/>
        <v>1393</v>
      </c>
      <c r="G71" s="1723">
        <f t="shared" si="15"/>
        <v>1687</v>
      </c>
      <c r="H71" s="1723">
        <f t="shared" si="15"/>
        <v>1913</v>
      </c>
      <c r="I71" s="1723">
        <f t="shared" si="15"/>
        <v>1892</v>
      </c>
      <c r="J71" s="1723">
        <f t="shared" si="15"/>
        <v>1391</v>
      </c>
      <c r="K71" s="1723">
        <f t="shared" si="15"/>
        <v>993</v>
      </c>
      <c r="L71" s="1723">
        <f t="shared" si="15"/>
        <v>754</v>
      </c>
      <c r="M71" s="1723">
        <f t="shared" si="15"/>
        <v>1171</v>
      </c>
      <c r="N71" s="1723">
        <f t="shared" si="15"/>
        <v>364</v>
      </c>
      <c r="O71" s="1723">
        <f t="shared" si="15"/>
        <v>666</v>
      </c>
      <c r="P71" s="91">
        <f>P7+P23+P27+P41+P53+P59+P64</f>
        <v>12817</v>
      </c>
      <c r="Q71" s="670"/>
    </row>
    <row r="72" spans="2:17" s="567" customFormat="1" ht="15.75" x14ac:dyDescent="0.25">
      <c r="B72" s="674" t="s">
        <v>649</v>
      </c>
      <c r="C72" s="15">
        <f>IFERROR(C71/$P$71,0)</f>
        <v>0</v>
      </c>
      <c r="D72" s="15">
        <f t="shared" ref="D72:O72" si="16">IFERROR(D71/$P$71,0)</f>
        <v>7.0219240071779665E-4</v>
      </c>
      <c r="E72" s="15">
        <f t="shared" si="16"/>
        <v>4.5564484668799254E-2</v>
      </c>
      <c r="F72" s="15">
        <f t="shared" si="16"/>
        <v>0.10868377935554342</v>
      </c>
      <c r="G72" s="15">
        <f t="shared" si="16"/>
        <v>0.1316220644456581</v>
      </c>
      <c r="H72" s="15">
        <f t="shared" si="16"/>
        <v>0.14925489584146057</v>
      </c>
      <c r="I72" s="15">
        <f t="shared" si="16"/>
        <v>0.14761644690645237</v>
      </c>
      <c r="J72" s="15">
        <f t="shared" si="16"/>
        <v>0.10852773659982835</v>
      </c>
      <c r="K72" s="15">
        <f t="shared" si="16"/>
        <v>7.7475228212530237E-2</v>
      </c>
      <c r="L72" s="15">
        <f t="shared" si="16"/>
        <v>5.8828118904579854E-2</v>
      </c>
      <c r="M72" s="15">
        <f t="shared" si="16"/>
        <v>9.1363033471171098E-2</v>
      </c>
      <c r="N72" s="15">
        <f t="shared" si="16"/>
        <v>2.8399781540142E-2</v>
      </c>
      <c r="O72" s="15">
        <f t="shared" si="16"/>
        <v>5.1962237653116951E-2</v>
      </c>
      <c r="P72" s="868"/>
      <c r="Q72" s="670"/>
    </row>
    <row r="73" spans="2:17" ht="15" x14ac:dyDescent="0.25"/>
    <row r="74" spans="2:17" ht="15" hidden="1" customHeight="1" x14ac:dyDescent="0.25"/>
    <row r="75" spans="2:17" ht="15" hidden="1" customHeight="1" x14ac:dyDescent="0.25"/>
    <row r="76" spans="2:17" ht="15" hidden="1" customHeight="1" x14ac:dyDescent="0.25"/>
    <row r="77" spans="2:17" ht="15" hidden="1" customHeight="1" x14ac:dyDescent="0.25"/>
    <row r="78" spans="2:17" ht="15" hidden="1" customHeight="1" x14ac:dyDescent="0.25"/>
    <row r="79" spans="2:17" ht="15" hidden="1" customHeight="1" x14ac:dyDescent="0.25"/>
    <row r="80" spans="2:17" ht="15" hidden="1" customHeight="1" x14ac:dyDescent="0.25"/>
    <row r="81" ht="15" hidden="1" customHeight="1" x14ac:dyDescent="0.25"/>
    <row r="82" ht="15" hidden="1" customHeight="1" x14ac:dyDescent="0.25"/>
    <row r="83" ht="15" hidden="1" customHeight="1" x14ac:dyDescent="0.25"/>
    <row r="84" ht="15" hidden="1" customHeight="1" x14ac:dyDescent="0.25"/>
    <row r="85" ht="15" hidden="1" customHeight="1" x14ac:dyDescent="0.25"/>
    <row r="86" ht="15" hidden="1" customHeight="1" x14ac:dyDescent="0.25"/>
    <row r="87" ht="15" hidden="1" customHeight="1" x14ac:dyDescent="0.25"/>
    <row r="88" ht="15" hidden="1" customHeight="1" x14ac:dyDescent="0.25"/>
    <row r="89" ht="15" hidden="1" customHeight="1" x14ac:dyDescent="0.25"/>
    <row r="90" ht="15" hidden="1" customHeight="1" x14ac:dyDescent="0.25"/>
    <row r="91" ht="15" hidden="1" customHeight="1" x14ac:dyDescent="0.25"/>
    <row r="92" ht="15" hidden="1" customHeight="1" x14ac:dyDescent="0.25"/>
    <row r="93" ht="15" hidden="1" customHeight="1" x14ac:dyDescent="0.25"/>
    <row r="94" ht="15" hidden="1" customHeight="1" x14ac:dyDescent="0.25"/>
    <row r="95" ht="15" hidden="1" customHeight="1" x14ac:dyDescent="0.25"/>
    <row r="96" ht="15" hidden="1" customHeight="1" x14ac:dyDescent="0.25"/>
    <row r="97" ht="15" hidden="1" customHeight="1" x14ac:dyDescent="0.25"/>
    <row r="98" ht="15" hidden="1" customHeight="1" x14ac:dyDescent="0.25"/>
    <row r="99" ht="15" hidden="1" customHeight="1" x14ac:dyDescent="0.25"/>
    <row r="100" ht="15" hidden="1" customHeight="1" x14ac:dyDescent="0.25"/>
    <row r="101" ht="15" hidden="1" customHeight="1" x14ac:dyDescent="0.25"/>
    <row r="102" ht="15" hidden="1" customHeight="1" x14ac:dyDescent="0.25"/>
    <row r="103" ht="15" hidden="1" customHeight="1" x14ac:dyDescent="0.25"/>
    <row r="104" ht="15" hidden="1" customHeight="1" x14ac:dyDescent="0.25"/>
    <row r="105" ht="15" hidden="1" customHeight="1" x14ac:dyDescent="0.25"/>
    <row r="106" ht="15" hidden="1" customHeight="1" x14ac:dyDescent="0.25"/>
    <row r="107" ht="15" hidden="1" customHeight="1" x14ac:dyDescent="0.25"/>
    <row r="108" ht="15" hidden="1" customHeight="1" x14ac:dyDescent="0.25"/>
    <row r="109" ht="15" hidden="1" customHeight="1" x14ac:dyDescent="0.25"/>
    <row r="110" ht="15" hidden="1" customHeight="1" x14ac:dyDescent="0.25"/>
    <row r="111" ht="15" hidden="1" customHeight="1" x14ac:dyDescent="0.25"/>
    <row r="112" ht="15" hidden="1" customHeight="1" x14ac:dyDescent="0.25"/>
    <row r="113" ht="15" hidden="1" customHeight="1" x14ac:dyDescent="0.25"/>
    <row r="114" ht="15" hidden="1" customHeight="1" x14ac:dyDescent="0.25"/>
    <row r="115" ht="15" hidden="1" customHeight="1" x14ac:dyDescent="0.25"/>
    <row r="116" ht="15" hidden="1" customHeight="1" x14ac:dyDescent="0.25"/>
  </sheetData>
  <sheetProtection formatCells="0" formatColumns="0" formatRows="0" insertColumns="0" insertRows="0" deleteColumns="0" deleteRows="0" sort="0"/>
  <mergeCells count="3">
    <mergeCell ref="B1:P3"/>
    <mergeCell ref="B4:P4"/>
    <mergeCell ref="B5:P5"/>
  </mergeCells>
  <pageMargins left="0.7" right="0.7" top="0.75" bottom="0.75" header="0.3" footer="0.3"/>
  <pageSetup paperSize="9" orientation="portrait" r:id="rId1"/>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Hoja73"/>
  <dimension ref="A1:O299"/>
  <sheetViews>
    <sheetView showGridLines="0" zoomScaleNormal="100" workbookViewId="0">
      <pane xSplit="1" ySplit="4" topLeftCell="B8" activePane="bottomRight" state="frozen"/>
      <selection activeCell="I25" sqref="I25"/>
      <selection pane="topRight" activeCell="I25" sqref="I25"/>
      <selection pane="bottomLeft" activeCell="I25" sqref="I25"/>
      <selection pane="bottomRight" activeCell="D29" sqref="D29"/>
    </sheetView>
  </sheetViews>
  <sheetFormatPr baseColWidth="10" defaultColWidth="0" defaultRowHeight="0" customHeight="1" zeroHeight="1" x14ac:dyDescent="0.25"/>
  <cols>
    <col min="1" max="1" width="3.5703125" customWidth="1"/>
    <col min="2" max="13" width="15" customWidth="1"/>
    <col min="14" max="14" width="5" customWidth="1"/>
    <col min="15" max="15" width="0" hidden="1" customWidth="1"/>
    <col min="16" max="16384" width="9.140625" hidden="1"/>
  </cols>
  <sheetData>
    <row r="1" spans="2:15" ht="15" x14ac:dyDescent="0.25">
      <c r="B1" s="1958"/>
      <c r="C1" s="1959"/>
      <c r="D1" s="1959"/>
      <c r="E1" s="1959"/>
      <c r="F1" s="1959"/>
      <c r="G1" s="1959"/>
      <c r="H1" s="1959"/>
      <c r="I1" s="1959"/>
      <c r="J1" s="1959"/>
      <c r="K1" s="1959"/>
      <c r="L1" s="1959"/>
      <c r="M1" s="1960"/>
    </row>
    <row r="2" spans="2:15" ht="15" x14ac:dyDescent="0.25">
      <c r="B2" s="1961"/>
      <c r="C2" s="1962"/>
      <c r="D2" s="1962"/>
      <c r="E2" s="1962"/>
      <c r="F2" s="1962"/>
      <c r="G2" s="1962"/>
      <c r="H2" s="1962"/>
      <c r="I2" s="1962"/>
      <c r="J2" s="1962"/>
      <c r="K2" s="1962"/>
      <c r="L2" s="1962"/>
      <c r="M2" s="1963"/>
    </row>
    <row r="3" spans="2:15" ht="16.5" thickBot="1" x14ac:dyDescent="0.3">
      <c r="B3" s="1964"/>
      <c r="C3" s="1965"/>
      <c r="D3" s="1965"/>
      <c r="E3" s="1965"/>
      <c r="F3" s="1965"/>
      <c r="G3" s="1965"/>
      <c r="H3" s="1965"/>
      <c r="I3" s="1965"/>
      <c r="J3" s="1965"/>
      <c r="K3" s="1965"/>
      <c r="L3" s="1965"/>
      <c r="M3" s="1966"/>
      <c r="N3" s="1"/>
      <c r="O3" s="1"/>
    </row>
    <row r="4" spans="2:15" ht="21.75" thickBot="1" x14ac:dyDescent="0.4">
      <c r="B4" s="1970" t="s">
        <v>1860</v>
      </c>
      <c r="C4" s="1971"/>
      <c r="D4" s="1971"/>
      <c r="E4" s="1971"/>
      <c r="F4" s="1971"/>
      <c r="G4" s="1971"/>
      <c r="H4" s="1971"/>
      <c r="I4" s="1971"/>
      <c r="J4" s="1971"/>
      <c r="K4" s="1971"/>
      <c r="L4" s="1971"/>
      <c r="M4" s="1972"/>
      <c r="N4" s="1"/>
      <c r="O4" s="1"/>
    </row>
    <row r="5" spans="2:15" s="2" customFormat="1" ht="15.75" x14ac:dyDescent="0.25">
      <c r="B5" s="1852"/>
      <c r="C5" s="1852"/>
      <c r="D5" s="1852"/>
      <c r="E5" s="1852"/>
      <c r="F5" s="1852"/>
      <c r="G5" s="1852"/>
      <c r="H5" s="1852"/>
      <c r="I5" s="1852"/>
      <c r="J5" s="1852"/>
      <c r="K5" s="1852"/>
      <c r="L5" s="1852"/>
      <c r="M5" s="1852"/>
      <c r="N5" s="5"/>
      <c r="O5" s="5"/>
    </row>
    <row r="6" spans="2:15" s="2" customFormat="1" ht="19.5" customHeight="1" x14ac:dyDescent="0.25">
      <c r="B6" s="76"/>
      <c r="C6" s="77"/>
      <c r="D6" s="77"/>
      <c r="E6" s="77"/>
      <c r="F6" s="77"/>
      <c r="G6" s="77"/>
      <c r="H6" s="77"/>
      <c r="I6" s="77"/>
      <c r="J6" s="77"/>
      <c r="K6" s="77"/>
      <c r="L6" s="77"/>
      <c r="M6" s="78"/>
      <c r="N6" s="5"/>
      <c r="O6" s="5"/>
    </row>
    <row r="7" spans="2:15" s="2" customFormat="1" ht="18.75" customHeight="1" x14ac:dyDescent="0.25">
      <c r="B7" s="79"/>
      <c r="C7" s="75"/>
      <c r="D7" s="75"/>
      <c r="E7" s="75"/>
      <c r="F7" s="75"/>
      <c r="G7" s="75"/>
      <c r="H7" s="75"/>
      <c r="I7" s="75"/>
      <c r="J7" s="75"/>
      <c r="K7" s="75"/>
      <c r="L7" s="75"/>
      <c r="M7" s="80"/>
      <c r="N7" s="5"/>
      <c r="O7" s="5"/>
    </row>
    <row r="8" spans="2:15" s="2" customFormat="1" ht="18.75" customHeight="1" x14ac:dyDescent="0.25">
      <c r="B8" s="79"/>
      <c r="C8" s="75"/>
      <c r="D8" s="75"/>
      <c r="E8" s="75"/>
      <c r="F8" s="75"/>
      <c r="G8" s="75"/>
      <c r="H8" s="75"/>
      <c r="I8" s="75"/>
      <c r="J8" s="75"/>
      <c r="K8" s="75"/>
      <c r="L8" s="75"/>
      <c r="M8" s="80"/>
      <c r="N8" s="5"/>
      <c r="O8" s="5"/>
    </row>
    <row r="9" spans="2:15" s="2" customFormat="1" ht="18.75" customHeight="1" x14ac:dyDescent="0.25">
      <c r="B9" s="79"/>
      <c r="C9" s="75"/>
      <c r="D9" s="75"/>
      <c r="E9" s="75"/>
      <c r="F9" s="75"/>
      <c r="G9" s="75"/>
      <c r="H9" s="75"/>
      <c r="I9" s="75"/>
      <c r="J9" s="75"/>
      <c r="K9" s="75"/>
      <c r="L9" s="75"/>
      <c r="M9" s="80"/>
    </row>
    <row r="10" spans="2:15" ht="18.75" customHeight="1" x14ac:dyDescent="0.25">
      <c r="B10" s="79"/>
      <c r="C10" s="75"/>
      <c r="D10" s="75"/>
      <c r="E10" s="75"/>
      <c r="F10" s="75"/>
      <c r="G10" s="75"/>
      <c r="H10" s="75"/>
      <c r="I10" s="75"/>
      <c r="J10" s="75"/>
      <c r="K10" s="75"/>
      <c r="L10" s="75"/>
      <c r="M10" s="80"/>
    </row>
    <row r="11" spans="2:15" ht="18.75" customHeight="1" x14ac:dyDescent="0.25">
      <c r="B11" s="79"/>
      <c r="C11" s="75"/>
      <c r="D11" s="75"/>
      <c r="E11" s="75"/>
      <c r="F11" s="75"/>
      <c r="G11" s="75"/>
      <c r="H11" s="75"/>
      <c r="I11" s="75"/>
      <c r="J11" s="75"/>
      <c r="K11" s="75"/>
      <c r="L11" s="75"/>
      <c r="M11" s="80"/>
    </row>
    <row r="12" spans="2:15" ht="18.75" customHeight="1" x14ac:dyDescent="0.25">
      <c r="B12" s="79"/>
      <c r="C12" s="75"/>
      <c r="D12" s="75"/>
      <c r="E12" s="75"/>
      <c r="F12" s="75"/>
      <c r="G12" s="75"/>
      <c r="H12" s="75"/>
      <c r="I12" s="75"/>
      <c r="J12" s="75"/>
      <c r="K12" s="75"/>
      <c r="L12" s="75"/>
      <c r="M12" s="80"/>
    </row>
    <row r="13" spans="2:15" ht="18.75" customHeight="1" x14ac:dyDescent="0.25">
      <c r="B13" s="79"/>
      <c r="C13" s="75"/>
      <c r="D13" s="75"/>
      <c r="E13" s="75"/>
      <c r="F13" s="75"/>
      <c r="G13" s="75"/>
      <c r="H13" s="75"/>
      <c r="I13" s="75"/>
      <c r="J13" s="75"/>
      <c r="K13" s="75"/>
      <c r="L13" s="75"/>
      <c r="M13" s="80"/>
    </row>
    <row r="14" spans="2:15" ht="18.75" customHeight="1" x14ac:dyDescent="0.25">
      <c r="B14" s="79"/>
      <c r="C14" s="75"/>
      <c r="D14" s="75"/>
      <c r="E14" s="75"/>
      <c r="F14" s="75"/>
      <c r="G14" s="75"/>
      <c r="H14" s="75"/>
      <c r="I14" s="75"/>
      <c r="J14" s="75"/>
      <c r="K14" s="75"/>
      <c r="L14" s="75"/>
      <c r="M14" s="80"/>
    </row>
    <row r="15" spans="2:15" ht="18.75" customHeight="1" x14ac:dyDescent="0.25">
      <c r="B15" s="79"/>
      <c r="C15" s="75"/>
      <c r="D15" s="75"/>
      <c r="E15" s="75"/>
      <c r="F15" s="75"/>
      <c r="G15" s="75"/>
      <c r="H15" s="75"/>
      <c r="I15" s="75"/>
      <c r="J15" s="75"/>
      <c r="K15" s="75"/>
      <c r="L15" s="75"/>
      <c r="M15" s="80"/>
    </row>
    <row r="16" spans="2:15" ht="18.75" customHeight="1" x14ac:dyDescent="0.25">
      <c r="B16" s="79"/>
      <c r="C16" s="75"/>
      <c r="D16" s="75"/>
      <c r="E16" s="75"/>
      <c r="F16" s="75"/>
      <c r="G16" s="75"/>
      <c r="H16" s="75"/>
      <c r="I16" s="75"/>
      <c r="J16" s="75"/>
      <c r="K16" s="75"/>
      <c r="L16" s="75"/>
      <c r="M16" s="80"/>
    </row>
    <row r="17" spans="2:13" ht="18.75" customHeight="1" x14ac:dyDescent="0.25">
      <c r="B17" s="79"/>
      <c r="C17" s="75"/>
      <c r="D17" s="75"/>
      <c r="E17" s="75"/>
      <c r="F17" s="75"/>
      <c r="G17" s="75"/>
      <c r="H17" s="75"/>
      <c r="I17" s="75"/>
      <c r="J17" s="75"/>
      <c r="K17" s="75"/>
      <c r="L17" s="75"/>
      <c r="M17" s="80"/>
    </row>
    <row r="18" spans="2:13" ht="18.75" customHeight="1" x14ac:dyDescent="0.25">
      <c r="B18" s="79"/>
      <c r="C18" s="75"/>
      <c r="D18" s="75"/>
      <c r="E18" s="75"/>
      <c r="F18" s="75"/>
      <c r="G18" s="75"/>
      <c r="H18" s="75"/>
      <c r="I18" s="75"/>
      <c r="J18" s="75"/>
      <c r="K18" s="75"/>
      <c r="L18" s="75"/>
      <c r="M18" s="80"/>
    </row>
    <row r="19" spans="2:13" ht="18.75" customHeight="1" x14ac:dyDescent="0.25">
      <c r="B19" s="79"/>
      <c r="C19" s="75"/>
      <c r="D19" s="75"/>
      <c r="E19" s="75"/>
      <c r="F19" s="75"/>
      <c r="G19" s="75"/>
      <c r="H19" s="75"/>
      <c r="I19" s="75"/>
      <c r="J19" s="75"/>
      <c r="K19" s="75"/>
      <c r="L19" s="75"/>
      <c r="M19" s="80"/>
    </row>
    <row r="20" spans="2:13" ht="18.75" customHeight="1" x14ac:dyDescent="0.25">
      <c r="B20" s="79"/>
      <c r="C20" s="75"/>
      <c r="D20" s="75"/>
      <c r="E20" s="75"/>
      <c r="F20" s="75"/>
      <c r="G20" s="75"/>
      <c r="H20" s="75"/>
      <c r="I20" s="75"/>
      <c r="J20" s="75"/>
      <c r="K20" s="75"/>
      <c r="L20" s="75"/>
      <c r="M20" s="80"/>
    </row>
    <row r="21" spans="2:13" ht="18.75" customHeight="1" x14ac:dyDescent="0.25">
      <c r="B21" s="79"/>
      <c r="C21" s="75"/>
      <c r="D21" s="75"/>
      <c r="E21" s="75"/>
      <c r="F21" s="75"/>
      <c r="G21" s="75"/>
      <c r="H21" s="75"/>
      <c r="I21" s="75"/>
      <c r="J21" s="75"/>
      <c r="K21" s="75"/>
      <c r="L21" s="75"/>
      <c r="M21" s="80"/>
    </row>
    <row r="22" spans="2:13" ht="18.75" customHeight="1" x14ac:dyDescent="0.25">
      <c r="B22" s="79"/>
      <c r="C22" s="75"/>
      <c r="D22" s="75"/>
      <c r="E22" s="75"/>
      <c r="F22" s="75"/>
      <c r="G22" s="75"/>
      <c r="H22" s="75"/>
      <c r="I22" s="75"/>
      <c r="J22" s="75"/>
      <c r="K22" s="75"/>
      <c r="L22" s="75"/>
      <c r="M22" s="80"/>
    </row>
    <row r="23" spans="2:13" ht="18.75" customHeight="1" x14ac:dyDescent="0.25">
      <c r="B23" s="79"/>
      <c r="C23" s="75"/>
      <c r="D23" s="75"/>
      <c r="E23" s="75"/>
      <c r="F23" s="75"/>
      <c r="G23" s="75"/>
      <c r="H23" s="75"/>
      <c r="I23" s="75"/>
      <c r="J23" s="75"/>
      <c r="K23" s="75"/>
      <c r="L23" s="75"/>
      <c r="M23" s="80"/>
    </row>
    <row r="24" spans="2:13" ht="18.75" customHeight="1" x14ac:dyDescent="0.25">
      <c r="B24" s="79"/>
      <c r="C24" s="75"/>
      <c r="D24" s="75"/>
      <c r="E24" s="75"/>
      <c r="F24" s="75"/>
      <c r="G24" s="75"/>
      <c r="H24" s="75"/>
      <c r="I24" s="75"/>
      <c r="J24" s="75"/>
      <c r="K24" s="75"/>
      <c r="L24" s="75"/>
      <c r="M24" s="80"/>
    </row>
    <row r="25" spans="2:13" ht="18.75" customHeight="1" x14ac:dyDescent="0.25">
      <c r="B25" s="79"/>
      <c r="C25" s="75"/>
      <c r="D25" s="75"/>
      <c r="E25" s="75"/>
      <c r="F25" s="75"/>
      <c r="G25" s="75"/>
      <c r="H25" s="75"/>
      <c r="I25" s="75"/>
      <c r="J25" s="75"/>
      <c r="K25" s="75"/>
      <c r="L25" s="75"/>
      <c r="M25" s="80"/>
    </row>
    <row r="26" spans="2:13" ht="18.75" customHeight="1" x14ac:dyDescent="0.25">
      <c r="B26" s="79"/>
      <c r="C26" s="75"/>
      <c r="D26" s="75"/>
      <c r="E26" s="75"/>
      <c r="F26" s="75"/>
      <c r="G26" s="75"/>
      <c r="H26" s="75"/>
      <c r="I26" s="75"/>
      <c r="J26" s="75"/>
      <c r="K26" s="75"/>
      <c r="L26" s="75"/>
      <c r="M26" s="80"/>
    </row>
    <row r="27" spans="2:13" ht="18.75" customHeight="1" x14ac:dyDescent="0.25">
      <c r="B27" s="79"/>
      <c r="C27" s="75"/>
      <c r="D27" s="75"/>
      <c r="E27" s="75"/>
      <c r="F27" s="75"/>
      <c r="G27" s="75"/>
      <c r="H27" s="75"/>
      <c r="I27" s="75"/>
      <c r="J27" s="75"/>
      <c r="K27" s="75"/>
      <c r="L27" s="75"/>
      <c r="M27" s="80"/>
    </row>
    <row r="28" spans="2:13" ht="18.75" customHeight="1" x14ac:dyDescent="0.25">
      <c r="B28" s="81"/>
      <c r="C28" s="82"/>
      <c r="D28" s="82"/>
      <c r="E28" s="82"/>
      <c r="F28" s="82"/>
      <c r="G28" s="82"/>
      <c r="H28" s="82"/>
      <c r="I28" s="82"/>
      <c r="J28" s="82"/>
      <c r="K28" s="82"/>
      <c r="L28" s="82"/>
      <c r="M28" s="83"/>
    </row>
    <row r="29" spans="2:13" ht="15" customHeight="1" x14ac:dyDescent="0.25"/>
    <row r="30" spans="2:13" ht="15" hidden="1" customHeight="1" x14ac:dyDescent="0.25"/>
    <row r="31" spans="2:13" ht="15" hidden="1" customHeight="1" x14ac:dyDescent="0.25"/>
    <row r="32" spans="2:13" ht="15" hidden="1" customHeight="1" x14ac:dyDescent="0.25"/>
    <row r="33" ht="15" hidden="1" customHeight="1" x14ac:dyDescent="0.25"/>
    <row r="34" ht="15" hidden="1" customHeight="1" x14ac:dyDescent="0.25"/>
    <row r="35" ht="15" hidden="1" customHeight="1" x14ac:dyDescent="0.25"/>
    <row r="36" ht="15" hidden="1" customHeight="1" x14ac:dyDescent="0.25"/>
    <row r="37" ht="15" hidden="1" customHeight="1" x14ac:dyDescent="0.25"/>
    <row r="38" ht="15" hidden="1" customHeight="1" x14ac:dyDescent="0.25"/>
    <row r="39" ht="15" hidden="1" customHeight="1" x14ac:dyDescent="0.25"/>
    <row r="40" ht="15" hidden="1" customHeight="1" x14ac:dyDescent="0.25"/>
    <row r="41" ht="15" hidden="1" customHeight="1" x14ac:dyDescent="0.25"/>
    <row r="42" ht="15" hidden="1" customHeight="1" x14ac:dyDescent="0.25"/>
    <row r="43" ht="15" hidden="1" customHeight="1" x14ac:dyDescent="0.25"/>
    <row r="44" ht="15" hidden="1" customHeight="1" x14ac:dyDescent="0.25"/>
    <row r="45" ht="15" hidden="1" customHeight="1" x14ac:dyDescent="0.25"/>
    <row r="46" ht="15" hidden="1" customHeight="1" x14ac:dyDescent="0.25"/>
    <row r="47" ht="15" hidden="1" customHeight="1" x14ac:dyDescent="0.25"/>
    <row r="48" ht="15" hidden="1" customHeight="1" x14ac:dyDescent="0.25"/>
    <row r="49" ht="15" hidden="1" customHeight="1" x14ac:dyDescent="0.25"/>
    <row r="50" ht="15" hidden="1" customHeight="1" x14ac:dyDescent="0.25"/>
    <row r="51" ht="15" hidden="1" customHeight="1" x14ac:dyDescent="0.25"/>
    <row r="52" ht="15" hidden="1" customHeight="1" x14ac:dyDescent="0.25"/>
    <row r="53" ht="15" hidden="1" customHeight="1" x14ac:dyDescent="0.25"/>
    <row r="54" ht="15" hidden="1" customHeight="1" x14ac:dyDescent="0.25"/>
    <row r="55" ht="15" hidden="1" customHeight="1" x14ac:dyDescent="0.25"/>
    <row r="56" ht="15" hidden="1" customHeight="1" x14ac:dyDescent="0.25"/>
    <row r="57" ht="15" hidden="1" customHeight="1" x14ac:dyDescent="0.25"/>
    <row r="58" ht="15" hidden="1" customHeight="1" x14ac:dyDescent="0.25"/>
    <row r="59" ht="15" hidden="1" customHeight="1" x14ac:dyDescent="0.25"/>
    <row r="60" ht="15" hidden="1" customHeight="1" x14ac:dyDescent="0.25"/>
    <row r="61" ht="15" hidden="1" customHeight="1" x14ac:dyDescent="0.25"/>
    <row r="62" ht="15" hidden="1" customHeight="1" x14ac:dyDescent="0.25"/>
    <row r="63" ht="15" hidden="1" customHeight="1" x14ac:dyDescent="0.25"/>
    <row r="64" ht="15" hidden="1" customHeight="1" x14ac:dyDescent="0.25"/>
    <row r="65" ht="15" hidden="1" customHeight="1" x14ac:dyDescent="0.25"/>
    <row r="66" ht="15" hidden="1" customHeight="1" x14ac:dyDescent="0.25"/>
    <row r="67" ht="15" hidden="1" customHeight="1" x14ac:dyDescent="0.25"/>
    <row r="68" ht="15" hidden="1" customHeight="1" x14ac:dyDescent="0.25"/>
    <row r="69" ht="15" hidden="1" customHeight="1" x14ac:dyDescent="0.25"/>
    <row r="70" ht="15" hidden="1" customHeight="1" x14ac:dyDescent="0.25"/>
    <row r="71" ht="15" hidden="1" customHeight="1" x14ac:dyDescent="0.25"/>
    <row r="72" ht="15" hidden="1" customHeight="1" x14ac:dyDescent="0.25"/>
    <row r="73" ht="15" hidden="1" customHeight="1" x14ac:dyDescent="0.25"/>
    <row r="74" ht="15" hidden="1" customHeight="1" x14ac:dyDescent="0.25"/>
    <row r="75" ht="15" hidden="1" customHeight="1" x14ac:dyDescent="0.25"/>
    <row r="76" ht="15" hidden="1" customHeight="1" x14ac:dyDescent="0.25"/>
    <row r="77" ht="15" hidden="1" customHeight="1" x14ac:dyDescent="0.25"/>
    <row r="78" ht="15" hidden="1" customHeight="1" x14ac:dyDescent="0.25"/>
    <row r="79" ht="15" hidden="1" customHeight="1" x14ac:dyDescent="0.25"/>
    <row r="80" ht="15" hidden="1" customHeight="1" x14ac:dyDescent="0.25"/>
    <row r="81" ht="15" hidden="1" customHeight="1" x14ac:dyDescent="0.25"/>
    <row r="82" ht="15" hidden="1" customHeight="1" x14ac:dyDescent="0.25"/>
    <row r="83" ht="15" hidden="1" customHeight="1" x14ac:dyDescent="0.25"/>
    <row r="84" ht="15" hidden="1" customHeight="1" x14ac:dyDescent="0.25"/>
    <row r="85" ht="15" hidden="1" customHeight="1" x14ac:dyDescent="0.25"/>
    <row r="86" ht="15" hidden="1" customHeight="1" x14ac:dyDescent="0.25"/>
    <row r="87" ht="15" hidden="1" customHeight="1" x14ac:dyDescent="0.25"/>
    <row r="88" ht="15" hidden="1" customHeight="1" x14ac:dyDescent="0.25"/>
    <row r="89" ht="15" hidden="1" customHeight="1" x14ac:dyDescent="0.25"/>
    <row r="90" ht="15" hidden="1" customHeight="1" x14ac:dyDescent="0.25"/>
    <row r="91" ht="15" hidden="1" customHeight="1" x14ac:dyDescent="0.25"/>
    <row r="92" ht="15" hidden="1" customHeight="1" x14ac:dyDescent="0.25"/>
    <row r="93" ht="15" hidden="1" customHeight="1" x14ac:dyDescent="0.25"/>
    <row r="94" ht="15" hidden="1" customHeight="1" x14ac:dyDescent="0.25"/>
    <row r="95" ht="15" hidden="1" customHeight="1" x14ac:dyDescent="0.25"/>
    <row r="96" ht="15" hidden="1" customHeight="1" x14ac:dyDescent="0.25"/>
    <row r="97" ht="15" hidden="1" customHeight="1" x14ac:dyDescent="0.25"/>
    <row r="98" ht="15" hidden="1" customHeight="1" x14ac:dyDescent="0.25"/>
    <row r="99" ht="15" hidden="1" customHeight="1" x14ac:dyDescent="0.25"/>
    <row r="100" ht="15" hidden="1" customHeight="1" x14ac:dyDescent="0.25"/>
    <row r="101" ht="15" hidden="1" customHeight="1" x14ac:dyDescent="0.25"/>
    <row r="102" ht="15" hidden="1" customHeight="1" x14ac:dyDescent="0.25"/>
    <row r="103" ht="15" hidden="1" customHeight="1" x14ac:dyDescent="0.25"/>
    <row r="104" ht="15" hidden="1" customHeight="1" x14ac:dyDescent="0.25"/>
    <row r="105" ht="15" hidden="1" customHeight="1" x14ac:dyDescent="0.25"/>
    <row r="106" ht="15" hidden="1" customHeight="1" x14ac:dyDescent="0.25"/>
    <row r="107" ht="15" hidden="1" customHeight="1" x14ac:dyDescent="0.25"/>
    <row r="108" ht="15" hidden="1" customHeight="1" x14ac:dyDescent="0.25"/>
    <row r="109" ht="15" hidden="1" customHeight="1" x14ac:dyDescent="0.25"/>
    <row r="110" ht="15" hidden="1" customHeight="1" x14ac:dyDescent="0.25"/>
    <row r="111" ht="15" hidden="1" customHeight="1" x14ac:dyDescent="0.25"/>
    <row r="112" ht="15" hidden="1" customHeight="1" x14ac:dyDescent="0.25"/>
    <row r="113" ht="15" hidden="1" customHeight="1" x14ac:dyDescent="0.25"/>
    <row r="114" ht="15" hidden="1" customHeight="1" x14ac:dyDescent="0.25"/>
    <row r="115" ht="15" hidden="1" customHeight="1" x14ac:dyDescent="0.25"/>
    <row r="116" ht="15" hidden="1" customHeight="1" x14ac:dyDescent="0.25"/>
    <row r="117" ht="15" hidden="1" customHeight="1" x14ac:dyDescent="0.25"/>
    <row r="118" ht="15" hidden="1" customHeight="1" x14ac:dyDescent="0.25"/>
    <row r="119" ht="15" hidden="1" customHeight="1" x14ac:dyDescent="0.25"/>
    <row r="120" ht="15" hidden="1" customHeight="1" x14ac:dyDescent="0.25"/>
    <row r="121" ht="15" hidden="1" customHeight="1" x14ac:dyDescent="0.25"/>
    <row r="122" ht="15" hidden="1" customHeight="1" x14ac:dyDescent="0.25"/>
    <row r="123" ht="15" hidden="1" customHeight="1" x14ac:dyDescent="0.25"/>
    <row r="124" ht="15" hidden="1" customHeight="1" x14ac:dyDescent="0.25"/>
    <row r="125" ht="15" hidden="1" customHeight="1" x14ac:dyDescent="0.25"/>
    <row r="126" ht="15" hidden="1" customHeight="1" x14ac:dyDescent="0.25"/>
    <row r="127" ht="15" hidden="1" customHeight="1" x14ac:dyDescent="0.25"/>
    <row r="128" ht="15" hidden="1" customHeight="1" x14ac:dyDescent="0.25"/>
    <row r="129" ht="15" hidden="1" customHeight="1" x14ac:dyDescent="0.25"/>
    <row r="130" ht="15" hidden="1" customHeight="1" x14ac:dyDescent="0.25"/>
    <row r="131" ht="15" hidden="1" customHeight="1" x14ac:dyDescent="0.25"/>
    <row r="132" ht="15" hidden="1" customHeight="1" x14ac:dyDescent="0.25"/>
    <row r="133" ht="15" hidden="1" customHeight="1" x14ac:dyDescent="0.25"/>
    <row r="134" ht="15" hidden="1" customHeight="1" x14ac:dyDescent="0.25"/>
    <row r="135" ht="15" hidden="1" customHeight="1" x14ac:dyDescent="0.25"/>
    <row r="136" ht="15" hidden="1" customHeight="1" x14ac:dyDescent="0.25"/>
    <row r="137" ht="15" hidden="1" customHeight="1" x14ac:dyDescent="0.25"/>
    <row r="138" ht="15" hidden="1" customHeight="1" x14ac:dyDescent="0.25"/>
    <row r="139" ht="15" hidden="1" customHeight="1" x14ac:dyDescent="0.25"/>
    <row r="140" ht="15" hidden="1" customHeight="1" x14ac:dyDescent="0.25"/>
    <row r="141" ht="15" hidden="1" customHeight="1" x14ac:dyDescent="0.25"/>
    <row r="142" ht="15" hidden="1" customHeight="1" x14ac:dyDescent="0.25"/>
    <row r="143" ht="15" hidden="1" customHeight="1" x14ac:dyDescent="0.25"/>
    <row r="144" ht="15" hidden="1" customHeight="1" x14ac:dyDescent="0.25"/>
    <row r="145" ht="15" hidden="1" customHeight="1" x14ac:dyDescent="0.25"/>
    <row r="146" ht="15" hidden="1" customHeight="1" x14ac:dyDescent="0.25"/>
    <row r="147" ht="15" hidden="1" customHeight="1" x14ac:dyDescent="0.25"/>
    <row r="148" ht="15" hidden="1" customHeight="1" x14ac:dyDescent="0.25"/>
    <row r="149" ht="15" hidden="1" customHeight="1" x14ac:dyDescent="0.25"/>
    <row r="150" ht="15" hidden="1" customHeight="1" x14ac:dyDescent="0.25"/>
    <row r="151" ht="15" hidden="1" customHeight="1" x14ac:dyDescent="0.25"/>
    <row r="152" ht="15" hidden="1" customHeight="1" x14ac:dyDescent="0.25"/>
    <row r="153" ht="15" hidden="1" customHeight="1" x14ac:dyDescent="0.25"/>
    <row r="154" ht="15" hidden="1" customHeight="1" x14ac:dyDescent="0.25"/>
    <row r="155" ht="15" hidden="1" customHeight="1" x14ac:dyDescent="0.25"/>
    <row r="156" ht="15" hidden="1" customHeight="1" x14ac:dyDescent="0.25"/>
    <row r="157" ht="15" hidden="1" customHeight="1" x14ac:dyDescent="0.25"/>
    <row r="158" ht="15" hidden="1" customHeight="1" x14ac:dyDescent="0.25"/>
    <row r="159" ht="15" hidden="1" customHeight="1" x14ac:dyDescent="0.25"/>
    <row r="160" ht="15" hidden="1" customHeight="1" x14ac:dyDescent="0.25"/>
    <row r="161" ht="15" hidden="1" customHeight="1" x14ac:dyDescent="0.25"/>
    <row r="162" ht="15" hidden="1" customHeight="1" x14ac:dyDescent="0.25"/>
    <row r="163" ht="15" hidden="1" customHeight="1" x14ac:dyDescent="0.25"/>
    <row r="164" ht="15" hidden="1" customHeight="1" x14ac:dyDescent="0.25"/>
    <row r="165" ht="15" hidden="1" customHeight="1" x14ac:dyDescent="0.25"/>
    <row r="166" ht="15" hidden="1" customHeight="1" x14ac:dyDescent="0.25"/>
    <row r="167" ht="15" hidden="1" customHeight="1" x14ac:dyDescent="0.25"/>
    <row r="168" ht="15" hidden="1" customHeight="1" x14ac:dyDescent="0.25"/>
    <row r="169" ht="15" hidden="1" customHeight="1" x14ac:dyDescent="0.25"/>
    <row r="170" ht="15" hidden="1" customHeight="1" x14ac:dyDescent="0.25"/>
    <row r="171" ht="15" hidden="1" customHeight="1" x14ac:dyDescent="0.25"/>
    <row r="172" ht="15" hidden="1" customHeight="1" x14ac:dyDescent="0.25"/>
    <row r="173" ht="15" hidden="1" customHeight="1" x14ac:dyDescent="0.25"/>
    <row r="174" ht="15" hidden="1" customHeight="1" x14ac:dyDescent="0.25"/>
    <row r="175" ht="15" hidden="1" customHeight="1" x14ac:dyDescent="0.25"/>
    <row r="176" ht="15" hidden="1" customHeight="1" x14ac:dyDescent="0.25"/>
    <row r="177" ht="15" hidden="1" customHeight="1" x14ac:dyDescent="0.25"/>
    <row r="178" ht="15" hidden="1" customHeight="1" x14ac:dyDescent="0.25"/>
    <row r="179" ht="15" hidden="1" customHeight="1" x14ac:dyDescent="0.25"/>
    <row r="180" ht="15" hidden="1" customHeight="1" x14ac:dyDescent="0.25"/>
    <row r="181" ht="15" hidden="1" customHeight="1" x14ac:dyDescent="0.25"/>
    <row r="182" ht="15" hidden="1" customHeight="1" x14ac:dyDescent="0.25"/>
    <row r="183" ht="15" hidden="1" customHeight="1" x14ac:dyDescent="0.25"/>
    <row r="184" ht="15" hidden="1" customHeight="1" x14ac:dyDescent="0.25"/>
    <row r="185" ht="15" hidden="1" customHeight="1" x14ac:dyDescent="0.25"/>
    <row r="186" ht="15" hidden="1" customHeight="1" x14ac:dyDescent="0.25"/>
    <row r="187" ht="15" hidden="1" customHeight="1" x14ac:dyDescent="0.25"/>
    <row r="188" ht="15" hidden="1" customHeight="1" x14ac:dyDescent="0.25"/>
    <row r="189" ht="15" hidden="1" customHeight="1" x14ac:dyDescent="0.25"/>
    <row r="190" ht="15" hidden="1" customHeight="1" x14ac:dyDescent="0.25"/>
    <row r="191" ht="15" hidden="1" customHeight="1" x14ac:dyDescent="0.25"/>
    <row r="192" ht="15" hidden="1" customHeight="1" x14ac:dyDescent="0.25"/>
    <row r="193" ht="15" hidden="1" customHeight="1" x14ac:dyDescent="0.25"/>
    <row r="194" ht="15" hidden="1" customHeight="1" x14ac:dyDescent="0.25"/>
    <row r="195" ht="15" hidden="1" customHeight="1" x14ac:dyDescent="0.25"/>
    <row r="196" ht="15" hidden="1" customHeight="1" x14ac:dyDescent="0.25"/>
    <row r="197" ht="15" hidden="1" customHeight="1" x14ac:dyDescent="0.25"/>
    <row r="198" ht="15" hidden="1" customHeight="1" x14ac:dyDescent="0.25"/>
    <row r="199" ht="15" hidden="1" customHeight="1" x14ac:dyDescent="0.25"/>
    <row r="200" ht="15" hidden="1" customHeight="1" x14ac:dyDescent="0.25"/>
    <row r="201" ht="15" hidden="1" customHeight="1" x14ac:dyDescent="0.25"/>
    <row r="202" ht="15" hidden="1" customHeight="1" x14ac:dyDescent="0.25"/>
    <row r="203" ht="15" hidden="1" customHeight="1" x14ac:dyDescent="0.25"/>
    <row r="204" ht="15" hidden="1" customHeight="1" x14ac:dyDescent="0.25"/>
    <row r="205" ht="15" hidden="1" customHeight="1" x14ac:dyDescent="0.25"/>
    <row r="206" ht="15" hidden="1" customHeight="1" x14ac:dyDescent="0.25"/>
    <row r="207" ht="15" hidden="1" customHeight="1" x14ac:dyDescent="0.25"/>
    <row r="208" ht="15" hidden="1" customHeight="1" x14ac:dyDescent="0.25"/>
    <row r="209" ht="15" hidden="1" customHeight="1" x14ac:dyDescent="0.25"/>
    <row r="210" ht="15" hidden="1" customHeight="1" x14ac:dyDescent="0.25"/>
    <row r="211" ht="15" hidden="1" customHeight="1" x14ac:dyDescent="0.25"/>
    <row r="212" ht="15" hidden="1" customHeight="1" x14ac:dyDescent="0.25"/>
    <row r="213" ht="15" hidden="1" customHeight="1" x14ac:dyDescent="0.25"/>
    <row r="214" ht="15" hidden="1" customHeight="1" x14ac:dyDescent="0.25"/>
    <row r="215" ht="15" hidden="1" customHeight="1" x14ac:dyDescent="0.25"/>
    <row r="216" ht="15" hidden="1" customHeight="1" x14ac:dyDescent="0.25"/>
    <row r="217" ht="15" hidden="1" customHeight="1" x14ac:dyDescent="0.25"/>
    <row r="218" ht="15" hidden="1" customHeight="1" x14ac:dyDescent="0.25"/>
    <row r="219" ht="15" hidden="1" customHeight="1" x14ac:dyDescent="0.25"/>
    <row r="220" ht="15" hidden="1" customHeight="1" x14ac:dyDescent="0.25"/>
    <row r="221" ht="15" hidden="1" customHeight="1" x14ac:dyDescent="0.25"/>
    <row r="222" ht="15" hidden="1" customHeight="1" x14ac:dyDescent="0.25"/>
    <row r="223" ht="15" hidden="1" customHeight="1" x14ac:dyDescent="0.25"/>
    <row r="224" ht="15" hidden="1" customHeight="1" x14ac:dyDescent="0.25"/>
    <row r="225" ht="15" hidden="1" customHeight="1" x14ac:dyDescent="0.25"/>
    <row r="226" ht="15" hidden="1" customHeight="1" x14ac:dyDescent="0.25"/>
    <row r="227" ht="15" hidden="1" customHeight="1" x14ac:dyDescent="0.25"/>
    <row r="228" ht="15" hidden="1" customHeight="1" x14ac:dyDescent="0.25"/>
    <row r="229" ht="15" hidden="1" customHeight="1" x14ac:dyDescent="0.25"/>
    <row r="230" ht="15" hidden="1" customHeight="1" x14ac:dyDescent="0.25"/>
    <row r="231" ht="15" hidden="1" customHeight="1" x14ac:dyDescent="0.25"/>
    <row r="232" ht="15" hidden="1" customHeight="1" x14ac:dyDescent="0.25"/>
    <row r="233" ht="15" hidden="1" customHeight="1" x14ac:dyDescent="0.25"/>
    <row r="234" ht="15" hidden="1" customHeight="1" x14ac:dyDescent="0.25"/>
    <row r="235" ht="15" hidden="1" customHeight="1" x14ac:dyDescent="0.25"/>
    <row r="236" ht="15" hidden="1" customHeight="1" x14ac:dyDescent="0.25"/>
    <row r="237" ht="15" hidden="1" customHeight="1" x14ac:dyDescent="0.25"/>
    <row r="238" ht="15" hidden="1" customHeight="1" x14ac:dyDescent="0.25"/>
    <row r="239" ht="15" hidden="1" customHeight="1" x14ac:dyDescent="0.25"/>
    <row r="240" ht="15" hidden="1" customHeight="1" x14ac:dyDescent="0.25"/>
    <row r="241" ht="15" hidden="1" customHeight="1" x14ac:dyDescent="0.25"/>
    <row r="242" ht="15" hidden="1" customHeight="1" x14ac:dyDescent="0.25"/>
    <row r="243" ht="15" hidden="1" customHeight="1" x14ac:dyDescent="0.25"/>
    <row r="244" ht="15" hidden="1" customHeight="1" x14ac:dyDescent="0.25"/>
    <row r="245" ht="15" hidden="1" customHeight="1" x14ac:dyDescent="0.25"/>
    <row r="246" ht="15" hidden="1" customHeight="1" x14ac:dyDescent="0.25"/>
    <row r="247" ht="15" hidden="1" customHeight="1" x14ac:dyDescent="0.25"/>
    <row r="248" ht="15" hidden="1" customHeight="1" x14ac:dyDescent="0.25"/>
    <row r="249" ht="15" hidden="1" customHeight="1" x14ac:dyDescent="0.25"/>
    <row r="250" ht="15" hidden="1" customHeight="1" x14ac:dyDescent="0.25"/>
    <row r="251" ht="15" hidden="1" customHeight="1" x14ac:dyDescent="0.25"/>
    <row r="252" ht="15" hidden="1" customHeight="1" x14ac:dyDescent="0.25"/>
    <row r="253" ht="15" hidden="1" customHeight="1" x14ac:dyDescent="0.25"/>
    <row r="254" ht="15" hidden="1" customHeight="1" x14ac:dyDescent="0.25"/>
    <row r="255" ht="15" hidden="1" customHeight="1" x14ac:dyDescent="0.25"/>
    <row r="256" ht="15" hidden="1" customHeight="1" x14ac:dyDescent="0.25"/>
    <row r="257" ht="15" hidden="1" customHeight="1" x14ac:dyDescent="0.25"/>
    <row r="258" ht="15" hidden="1" customHeight="1" x14ac:dyDescent="0.25"/>
    <row r="259" ht="15" hidden="1" customHeight="1" x14ac:dyDescent="0.25"/>
    <row r="260" ht="15" hidden="1" customHeight="1" x14ac:dyDescent="0.25"/>
    <row r="261" ht="15" hidden="1" customHeight="1" x14ac:dyDescent="0.25"/>
    <row r="262" ht="15" hidden="1" customHeight="1" x14ac:dyDescent="0.25"/>
    <row r="263" ht="15" hidden="1" customHeight="1" x14ac:dyDescent="0.25"/>
    <row r="264" ht="15" hidden="1" customHeight="1" x14ac:dyDescent="0.25"/>
    <row r="265" ht="15" hidden="1" customHeight="1" x14ac:dyDescent="0.25"/>
    <row r="266" ht="15" hidden="1" customHeight="1" x14ac:dyDescent="0.25"/>
    <row r="267" ht="15" hidden="1" customHeight="1" x14ac:dyDescent="0.25"/>
    <row r="268" ht="15" hidden="1" customHeight="1" x14ac:dyDescent="0.25"/>
    <row r="269" ht="15" hidden="1" customHeight="1" x14ac:dyDescent="0.25"/>
    <row r="270" ht="15" hidden="1" customHeight="1" x14ac:dyDescent="0.25"/>
    <row r="271" ht="15" hidden="1" customHeight="1" x14ac:dyDescent="0.25"/>
    <row r="272" ht="15" hidden="1" customHeight="1" x14ac:dyDescent="0.25"/>
    <row r="273" ht="15" hidden="1" customHeight="1" x14ac:dyDescent="0.25"/>
    <row r="274" ht="15" hidden="1" customHeight="1" x14ac:dyDescent="0.25"/>
    <row r="275" ht="15" hidden="1" customHeight="1" x14ac:dyDescent="0.25"/>
    <row r="276" ht="15" hidden="1" customHeight="1" x14ac:dyDescent="0.25"/>
    <row r="277" ht="15" hidden="1" customHeight="1" x14ac:dyDescent="0.25"/>
    <row r="278" ht="15" hidden="1" customHeight="1" x14ac:dyDescent="0.25"/>
    <row r="279" ht="15" hidden="1" customHeight="1" x14ac:dyDescent="0.25"/>
    <row r="280" ht="15" hidden="1" customHeight="1" x14ac:dyDescent="0.25"/>
    <row r="281" ht="15" hidden="1" customHeight="1" x14ac:dyDescent="0.25"/>
    <row r="282" ht="15" hidden="1" customHeight="1" x14ac:dyDescent="0.25"/>
    <row r="283" ht="15" hidden="1" customHeight="1" x14ac:dyDescent="0.25"/>
    <row r="284" ht="15" hidden="1" customHeight="1" x14ac:dyDescent="0.25"/>
    <row r="285" ht="15" hidden="1" customHeight="1" x14ac:dyDescent="0.25"/>
    <row r="286" ht="15" hidden="1" customHeight="1" x14ac:dyDescent="0.25"/>
    <row r="287" ht="15" hidden="1" customHeight="1" x14ac:dyDescent="0.25"/>
    <row r="288" ht="15" hidden="1" customHeight="1" x14ac:dyDescent="0.25"/>
    <row r="289" ht="15" hidden="1" customHeight="1" x14ac:dyDescent="0.25"/>
    <row r="290" ht="15" hidden="1" customHeight="1" x14ac:dyDescent="0.25"/>
    <row r="291" ht="15" hidden="1" customHeight="1" x14ac:dyDescent="0.25"/>
    <row r="292" ht="15" hidden="1" customHeight="1" x14ac:dyDescent="0.25"/>
    <row r="293" ht="15" hidden="1" customHeight="1" x14ac:dyDescent="0.25"/>
    <row r="294" ht="15" hidden="1" customHeight="1" x14ac:dyDescent="0.25"/>
    <row r="295" ht="15" hidden="1" customHeight="1" x14ac:dyDescent="0.25"/>
    <row r="296" ht="15" hidden="1" customHeight="1" x14ac:dyDescent="0.25"/>
    <row r="297" ht="15" hidden="1" customHeight="1" x14ac:dyDescent="0.25"/>
    <row r="298" ht="15" hidden="1" customHeight="1" x14ac:dyDescent="0.25"/>
    <row r="299" ht="15" hidden="1" customHeight="1" x14ac:dyDescent="0.25"/>
  </sheetData>
  <mergeCells count="3">
    <mergeCell ref="B1:M3"/>
    <mergeCell ref="B4:M4"/>
    <mergeCell ref="B5:M5"/>
  </mergeCell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dimension ref="A1:J26"/>
  <sheetViews>
    <sheetView showGridLines="0" zoomScaleNormal="100" workbookViewId="0">
      <pane ySplit="4" topLeftCell="A8" activePane="bottomLeft" state="frozen"/>
      <selection activeCell="I25" sqref="I25"/>
      <selection pane="bottomLeft"/>
    </sheetView>
  </sheetViews>
  <sheetFormatPr baseColWidth="10" defaultColWidth="0" defaultRowHeight="15" customHeight="1" zeroHeight="1" x14ac:dyDescent="0.25"/>
  <cols>
    <col min="1" max="1" width="3.5703125" customWidth="1"/>
    <col min="2" max="8" width="15" customWidth="1"/>
    <col min="9" max="9" width="5" customWidth="1"/>
    <col min="10" max="10" width="0" hidden="1" customWidth="1"/>
    <col min="11" max="16384" width="9.140625" hidden="1"/>
  </cols>
  <sheetData>
    <row r="1" spans="2:10" x14ac:dyDescent="0.25">
      <c r="B1" s="1958"/>
      <c r="C1" s="1959"/>
      <c r="D1" s="1959"/>
      <c r="E1" s="1959"/>
      <c r="F1" s="1959"/>
      <c r="G1" s="1959"/>
      <c r="H1" s="1960"/>
    </row>
    <row r="2" spans="2:10" x14ac:dyDescent="0.25">
      <c r="B2" s="1961"/>
      <c r="C2" s="1962"/>
      <c r="D2" s="1962"/>
      <c r="E2" s="1962"/>
      <c r="F2" s="1962"/>
      <c r="G2" s="1962"/>
      <c r="H2" s="1963"/>
    </row>
    <row r="3" spans="2:10" ht="16.5" thickBot="1" x14ac:dyDescent="0.3">
      <c r="B3" s="1964"/>
      <c r="C3" s="1965"/>
      <c r="D3" s="1965"/>
      <c r="E3" s="1965"/>
      <c r="F3" s="1965"/>
      <c r="G3" s="1965"/>
      <c r="H3" s="1966"/>
      <c r="I3" s="1"/>
      <c r="J3" s="1"/>
    </row>
    <row r="4" spans="2:10" ht="21.75" thickBot="1" x14ac:dyDescent="0.4">
      <c r="B4" s="1967" t="s">
        <v>2741</v>
      </c>
      <c r="C4" s="1968"/>
      <c r="D4" s="1968"/>
      <c r="E4" s="1968"/>
      <c r="F4" s="1968"/>
      <c r="G4" s="1968"/>
      <c r="H4" s="1969"/>
      <c r="I4" s="1"/>
      <c r="J4" s="1"/>
    </row>
    <row r="5" spans="2:10" s="2" customFormat="1" ht="15.75" x14ac:dyDescent="0.25">
      <c r="B5" s="1852"/>
      <c r="C5" s="1852"/>
      <c r="D5" s="1852"/>
      <c r="E5" s="1852"/>
      <c r="F5" s="1852"/>
      <c r="G5" s="1852"/>
      <c r="H5" s="1852"/>
      <c r="I5" s="5"/>
      <c r="J5" s="5"/>
    </row>
    <row r="6" spans="2:10" s="2" customFormat="1" ht="18.75" x14ac:dyDescent="0.25">
      <c r="B6" s="1957" t="s">
        <v>2738</v>
      </c>
      <c r="C6" s="1957"/>
      <c r="D6" s="1957"/>
      <c r="E6" s="1957"/>
      <c r="F6" s="1957"/>
      <c r="G6" s="1957"/>
      <c r="H6" s="1957"/>
      <c r="I6" s="5"/>
      <c r="J6" s="5"/>
    </row>
    <row r="7" spans="2:10" s="2" customFormat="1" ht="18.75" customHeight="1" x14ac:dyDescent="0.25">
      <c r="B7" s="1948" t="s">
        <v>2276</v>
      </c>
      <c r="C7" s="1949"/>
      <c r="D7" s="1949"/>
      <c r="E7" s="1949"/>
      <c r="F7" s="1949"/>
      <c r="G7" s="1949"/>
      <c r="H7" s="1950"/>
      <c r="I7" s="5"/>
      <c r="J7" s="5"/>
    </row>
    <row r="8" spans="2:10" s="2" customFormat="1" ht="18.75" customHeight="1" x14ac:dyDescent="0.25">
      <c r="B8" s="1951"/>
      <c r="C8" s="1952"/>
      <c r="D8" s="1952"/>
      <c r="E8" s="1952"/>
      <c r="F8" s="1952"/>
      <c r="G8" s="1952"/>
      <c r="H8" s="1953"/>
      <c r="I8" s="5"/>
      <c r="J8" s="5"/>
    </row>
    <row r="9" spans="2:10" s="2" customFormat="1" ht="18.75" customHeight="1" x14ac:dyDescent="0.25">
      <c r="B9" s="1951"/>
      <c r="C9" s="1952"/>
      <c r="D9" s="1952"/>
      <c r="E9" s="1952"/>
      <c r="F9" s="1952"/>
      <c r="G9" s="1952"/>
      <c r="H9" s="1953"/>
    </row>
    <row r="10" spans="2:10" ht="18.75" customHeight="1" x14ac:dyDescent="0.25">
      <c r="B10" s="1951"/>
      <c r="C10" s="1952"/>
      <c r="D10" s="1952"/>
      <c r="E10" s="1952"/>
      <c r="F10" s="1952"/>
      <c r="G10" s="1952"/>
      <c r="H10" s="1953"/>
    </row>
    <row r="11" spans="2:10" ht="18.75" customHeight="1" x14ac:dyDescent="0.25">
      <c r="B11" s="1951"/>
      <c r="C11" s="1952"/>
      <c r="D11" s="1952"/>
      <c r="E11" s="1952"/>
      <c r="F11" s="1952"/>
      <c r="G11" s="1952"/>
      <c r="H11" s="1953"/>
    </row>
    <row r="12" spans="2:10" ht="18.75" customHeight="1" x14ac:dyDescent="0.25">
      <c r="B12" s="1951"/>
      <c r="C12" s="1952"/>
      <c r="D12" s="1952"/>
      <c r="E12" s="1952"/>
      <c r="F12" s="1952"/>
      <c r="G12" s="1952"/>
      <c r="H12" s="1953"/>
    </row>
    <row r="13" spans="2:10" ht="18.75" customHeight="1" x14ac:dyDescent="0.25">
      <c r="B13" s="1957" t="s">
        <v>2739</v>
      </c>
      <c r="C13" s="1957"/>
      <c r="D13" s="1957"/>
      <c r="E13" s="1957"/>
      <c r="F13" s="1957"/>
      <c r="G13" s="1957"/>
      <c r="H13" s="1957"/>
    </row>
    <row r="14" spans="2:10" ht="18.75" customHeight="1" x14ac:dyDescent="0.25">
      <c r="B14" s="1948" t="s">
        <v>2277</v>
      </c>
      <c r="C14" s="1949"/>
      <c r="D14" s="1949"/>
      <c r="E14" s="1949"/>
      <c r="F14" s="1949"/>
      <c r="G14" s="1949"/>
      <c r="H14" s="1950"/>
    </row>
    <row r="15" spans="2:10" ht="18.75" customHeight="1" x14ac:dyDescent="0.25">
      <c r="B15" s="1951"/>
      <c r="C15" s="1952"/>
      <c r="D15" s="1952"/>
      <c r="E15" s="1952"/>
      <c r="F15" s="1952"/>
      <c r="G15" s="1952"/>
      <c r="H15" s="1953"/>
    </row>
    <row r="16" spans="2:10" ht="18.75" customHeight="1" x14ac:dyDescent="0.25">
      <c r="B16" s="1951"/>
      <c r="C16" s="1952"/>
      <c r="D16" s="1952"/>
      <c r="E16" s="1952"/>
      <c r="F16" s="1952"/>
      <c r="G16" s="1952"/>
      <c r="H16" s="1953"/>
    </row>
    <row r="17" spans="2:8" ht="18.75" customHeight="1" x14ac:dyDescent="0.25">
      <c r="B17" s="1951"/>
      <c r="C17" s="1952"/>
      <c r="D17" s="1952"/>
      <c r="E17" s="1952"/>
      <c r="F17" s="1952"/>
      <c r="G17" s="1952"/>
      <c r="H17" s="1953"/>
    </row>
    <row r="18" spans="2:8" ht="41.25" customHeight="1" x14ac:dyDescent="0.25">
      <c r="B18" s="1951"/>
      <c r="C18" s="1952"/>
      <c r="D18" s="1952"/>
      <c r="E18" s="1952"/>
      <c r="F18" s="1952"/>
      <c r="G18" s="1952"/>
      <c r="H18" s="1953"/>
    </row>
    <row r="19" spans="2:8" ht="18.75" customHeight="1" x14ac:dyDescent="0.25">
      <c r="B19" s="1957" t="s">
        <v>2740</v>
      </c>
      <c r="C19" s="1957"/>
      <c r="D19" s="1957"/>
      <c r="E19" s="1957"/>
      <c r="F19" s="1957"/>
      <c r="G19" s="1957"/>
      <c r="H19" s="1957"/>
    </row>
    <row r="20" spans="2:8" ht="18.75" customHeight="1" x14ac:dyDescent="0.25">
      <c r="B20" s="1948" t="s">
        <v>2278</v>
      </c>
      <c r="C20" s="1949"/>
      <c r="D20" s="1949"/>
      <c r="E20" s="1949"/>
      <c r="F20" s="1949"/>
      <c r="G20" s="1949"/>
      <c r="H20" s="1950"/>
    </row>
    <row r="21" spans="2:8" ht="18.75" customHeight="1" x14ac:dyDescent="0.25">
      <c r="B21" s="1951"/>
      <c r="C21" s="1952"/>
      <c r="D21" s="1952"/>
      <c r="E21" s="1952"/>
      <c r="F21" s="1952"/>
      <c r="G21" s="1952"/>
      <c r="H21" s="1953"/>
    </row>
    <row r="22" spans="2:8" ht="18.75" customHeight="1" x14ac:dyDescent="0.25">
      <c r="B22" s="1951"/>
      <c r="C22" s="1952"/>
      <c r="D22" s="1952"/>
      <c r="E22" s="1952"/>
      <c r="F22" s="1952"/>
      <c r="G22" s="1952"/>
      <c r="H22" s="1953"/>
    </row>
    <row r="23" spans="2:8" ht="18.75" customHeight="1" x14ac:dyDescent="0.25">
      <c r="B23" s="1951"/>
      <c r="C23" s="1952"/>
      <c r="D23" s="1952"/>
      <c r="E23" s="1952"/>
      <c r="F23" s="1952"/>
      <c r="G23" s="1952"/>
      <c r="H23" s="1953"/>
    </row>
    <row r="24" spans="2:8" ht="18.75" customHeight="1" x14ac:dyDescent="0.25">
      <c r="B24" s="1951"/>
      <c r="C24" s="1952"/>
      <c r="D24" s="1952"/>
      <c r="E24" s="1952"/>
      <c r="F24" s="1952"/>
      <c r="G24" s="1952"/>
      <c r="H24" s="1953"/>
    </row>
    <row r="25" spans="2:8" ht="18.75" customHeight="1" x14ac:dyDescent="0.25">
      <c r="B25" s="1954"/>
      <c r="C25" s="1955"/>
      <c r="D25" s="1955"/>
      <c r="E25" s="1955"/>
      <c r="F25" s="1955"/>
      <c r="G25" s="1955"/>
      <c r="H25" s="1956"/>
    </row>
    <row r="26" spans="2:8" ht="15" customHeight="1" x14ac:dyDescent="0.25"/>
  </sheetData>
  <mergeCells count="9">
    <mergeCell ref="B20:H25"/>
    <mergeCell ref="B13:H13"/>
    <mergeCell ref="B19:H19"/>
    <mergeCell ref="B1:H3"/>
    <mergeCell ref="B4:H4"/>
    <mergeCell ref="B5:H5"/>
    <mergeCell ref="B6:H6"/>
    <mergeCell ref="B7:H12"/>
    <mergeCell ref="B14:H18"/>
  </mergeCells>
  <pageMargins left="0.7" right="0.7" top="0.75" bottom="0.75" header="0.3" footer="0.3"/>
  <pageSetup paperSize="9" orientation="portrait"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Hoja74"/>
  <dimension ref="A1:O300"/>
  <sheetViews>
    <sheetView showGridLines="0" zoomScaleNormal="100" workbookViewId="0">
      <pane xSplit="1" ySplit="4" topLeftCell="B5" activePane="bottomRight" state="frozen"/>
      <selection activeCell="I25" sqref="I25"/>
      <selection pane="topRight" activeCell="I25" sqref="I25"/>
      <selection pane="bottomLeft" activeCell="I25" sqref="I25"/>
      <selection pane="bottomRight" activeCell="B4" sqref="B4:M4"/>
    </sheetView>
  </sheetViews>
  <sheetFormatPr baseColWidth="10" defaultColWidth="0" defaultRowHeight="0" customHeight="1" zeroHeight="1" x14ac:dyDescent="0.25"/>
  <cols>
    <col min="1" max="1" width="3.5703125" customWidth="1"/>
    <col min="2" max="13" width="15" customWidth="1"/>
    <col min="14" max="14" width="5" customWidth="1"/>
    <col min="15" max="15" width="0" hidden="1" customWidth="1"/>
    <col min="16" max="16384" width="9.140625" hidden="1"/>
  </cols>
  <sheetData>
    <row r="1" spans="2:15" ht="15" x14ac:dyDescent="0.25">
      <c r="B1" s="1958"/>
      <c r="C1" s="1959"/>
      <c r="D1" s="1959"/>
      <c r="E1" s="1959"/>
      <c r="F1" s="1959"/>
      <c r="G1" s="1959"/>
      <c r="H1" s="1959"/>
      <c r="I1" s="1959"/>
      <c r="J1" s="1959"/>
      <c r="K1" s="1959"/>
      <c r="L1" s="1959"/>
      <c r="M1" s="1960"/>
    </row>
    <row r="2" spans="2:15" ht="15" x14ac:dyDescent="0.25">
      <c r="B2" s="1961"/>
      <c r="C2" s="1962"/>
      <c r="D2" s="1962"/>
      <c r="E2" s="1962"/>
      <c r="F2" s="1962"/>
      <c r="G2" s="1962"/>
      <c r="H2" s="1962"/>
      <c r="I2" s="1962"/>
      <c r="J2" s="1962"/>
      <c r="K2" s="1962"/>
      <c r="L2" s="1962"/>
      <c r="M2" s="1963"/>
    </row>
    <row r="3" spans="2:15" ht="16.5" thickBot="1" x14ac:dyDescent="0.3">
      <c r="B3" s="1964"/>
      <c r="C3" s="1965"/>
      <c r="D3" s="1965"/>
      <c r="E3" s="1965"/>
      <c r="F3" s="1965"/>
      <c r="G3" s="1965"/>
      <c r="H3" s="1965"/>
      <c r="I3" s="1965"/>
      <c r="J3" s="1965"/>
      <c r="K3" s="1965"/>
      <c r="L3" s="1965"/>
      <c r="M3" s="1966"/>
      <c r="N3" s="1"/>
      <c r="O3" s="1"/>
    </row>
    <row r="4" spans="2:15" ht="21.75" thickBot="1" x14ac:dyDescent="0.4">
      <c r="B4" s="1970" t="s">
        <v>2784</v>
      </c>
      <c r="C4" s="1971"/>
      <c r="D4" s="1971"/>
      <c r="E4" s="1971"/>
      <c r="F4" s="1971"/>
      <c r="G4" s="1971"/>
      <c r="H4" s="1971"/>
      <c r="I4" s="1971"/>
      <c r="J4" s="1971"/>
      <c r="K4" s="1971"/>
      <c r="L4" s="1971"/>
      <c r="M4" s="1972"/>
      <c r="N4" s="1"/>
      <c r="O4" s="1"/>
    </row>
    <row r="5" spans="2:15" s="2" customFormat="1" ht="16.5" thickBot="1" x14ac:dyDescent="0.3">
      <c r="B5" s="1852"/>
      <c r="C5" s="1852"/>
      <c r="D5" s="1852"/>
      <c r="E5" s="1852"/>
      <c r="F5" s="1852"/>
      <c r="G5" s="1852"/>
      <c r="H5" s="1852"/>
      <c r="I5" s="1852"/>
      <c r="J5" s="1852"/>
      <c r="K5" s="1852"/>
      <c r="L5" s="1852"/>
      <c r="M5" s="1852"/>
      <c r="N5" s="5"/>
      <c r="O5" s="5"/>
    </row>
    <row r="6" spans="2:15" s="2" customFormat="1" ht="19.5" customHeight="1" x14ac:dyDescent="0.25">
      <c r="B6" s="112"/>
      <c r="C6" s="113"/>
      <c r="D6" s="113"/>
      <c r="E6" s="113"/>
      <c r="F6" s="113"/>
      <c r="G6" s="113"/>
      <c r="H6" s="113"/>
      <c r="I6" s="113"/>
      <c r="J6" s="113"/>
      <c r="K6" s="113"/>
      <c r="L6" s="113"/>
      <c r="M6" s="114"/>
      <c r="N6" s="5"/>
      <c r="O6" s="5"/>
    </row>
    <row r="7" spans="2:15" s="2" customFormat="1" ht="18.75" customHeight="1" x14ac:dyDescent="0.25">
      <c r="B7" s="115"/>
      <c r="C7" s="75"/>
      <c r="D7" s="75"/>
      <c r="E7" s="75"/>
      <c r="F7" s="75"/>
      <c r="G7" s="75"/>
      <c r="H7" s="75"/>
      <c r="I7" s="75"/>
      <c r="J7" s="75"/>
      <c r="K7" s="75"/>
      <c r="L7" s="75"/>
      <c r="M7" s="116"/>
      <c r="N7" s="5"/>
      <c r="O7" s="5"/>
    </row>
    <row r="8" spans="2:15" s="2" customFormat="1" ht="18.75" customHeight="1" x14ac:dyDescent="0.25">
      <c r="B8" s="115"/>
      <c r="C8" s="75"/>
      <c r="D8" s="75"/>
      <c r="E8" s="75"/>
      <c r="F8" s="75"/>
      <c r="G8" s="75"/>
      <c r="H8" s="75"/>
      <c r="I8" s="75"/>
      <c r="J8" s="75"/>
      <c r="K8" s="75"/>
      <c r="L8" s="75"/>
      <c r="M8" s="116"/>
      <c r="N8" s="5"/>
      <c r="O8" s="5"/>
    </row>
    <row r="9" spans="2:15" s="2" customFormat="1" ht="18.75" customHeight="1" x14ac:dyDescent="0.25">
      <c r="B9" s="115"/>
      <c r="C9" s="75"/>
      <c r="D9" s="75"/>
      <c r="E9" s="75"/>
      <c r="F9" s="75"/>
      <c r="G9" s="75"/>
      <c r="H9" s="75"/>
      <c r="I9" s="75"/>
      <c r="J9" s="75"/>
      <c r="K9" s="75"/>
      <c r="L9" s="75"/>
      <c r="M9" s="116"/>
    </row>
    <row r="10" spans="2:15" ht="18.75" customHeight="1" x14ac:dyDescent="0.25">
      <c r="B10" s="115"/>
      <c r="C10" s="75"/>
      <c r="D10" s="75"/>
      <c r="E10" s="75"/>
      <c r="F10" s="75"/>
      <c r="G10" s="75"/>
      <c r="H10" s="75"/>
      <c r="I10" s="75"/>
      <c r="J10" s="75"/>
      <c r="K10" s="75"/>
      <c r="L10" s="75"/>
      <c r="M10" s="116"/>
    </row>
    <row r="11" spans="2:15" ht="18.75" customHeight="1" x14ac:dyDescent="0.25">
      <c r="B11" s="115"/>
      <c r="C11" s="75"/>
      <c r="D11" s="75"/>
      <c r="E11" s="75"/>
      <c r="F11" s="75"/>
      <c r="G11" s="75"/>
      <c r="H11" s="75"/>
      <c r="I11" s="75"/>
      <c r="J11" s="75"/>
      <c r="K11" s="75"/>
      <c r="L11" s="75"/>
      <c r="M11" s="116"/>
    </row>
    <row r="12" spans="2:15" ht="18.75" customHeight="1" x14ac:dyDescent="0.25">
      <c r="B12" s="115"/>
      <c r="C12" s="75"/>
      <c r="D12" s="75"/>
      <c r="E12" s="75"/>
      <c r="F12" s="75"/>
      <c r="G12" s="75"/>
      <c r="H12" s="75"/>
      <c r="I12" s="75"/>
      <c r="J12" s="75"/>
      <c r="K12" s="75"/>
      <c r="L12" s="75"/>
      <c r="M12" s="116"/>
    </row>
    <row r="13" spans="2:15" ht="18.75" customHeight="1" x14ac:dyDescent="0.25">
      <c r="B13" s="115"/>
      <c r="C13" s="75"/>
      <c r="D13" s="75"/>
      <c r="E13" s="75"/>
      <c r="F13" s="75"/>
      <c r="G13" s="75"/>
      <c r="H13" s="75"/>
      <c r="I13" s="75"/>
      <c r="J13" s="75"/>
      <c r="K13" s="75"/>
      <c r="L13" s="75"/>
      <c r="M13" s="116"/>
    </row>
    <row r="14" spans="2:15" ht="18.75" customHeight="1" x14ac:dyDescent="0.25">
      <c r="B14" s="115"/>
      <c r="C14" s="75"/>
      <c r="D14" s="75"/>
      <c r="E14" s="75"/>
      <c r="F14" s="75"/>
      <c r="G14" s="75"/>
      <c r="H14" s="75"/>
      <c r="I14" s="75"/>
      <c r="J14" s="75"/>
      <c r="K14" s="75"/>
      <c r="L14" s="75"/>
      <c r="M14" s="116"/>
    </row>
    <row r="15" spans="2:15" ht="18.75" customHeight="1" x14ac:dyDescent="0.25">
      <c r="B15" s="115"/>
      <c r="C15" s="75"/>
      <c r="D15" s="75"/>
      <c r="E15" s="75"/>
      <c r="F15" s="75"/>
      <c r="G15" s="75"/>
      <c r="H15" s="75"/>
      <c r="I15" s="75"/>
      <c r="J15" s="75"/>
      <c r="K15" s="75"/>
      <c r="L15" s="75"/>
      <c r="M15" s="116"/>
    </row>
    <row r="16" spans="2:15" ht="18.75" customHeight="1" x14ac:dyDescent="0.25">
      <c r="B16" s="115"/>
      <c r="C16" s="75"/>
      <c r="D16" s="75"/>
      <c r="E16" s="75"/>
      <c r="F16" s="75"/>
      <c r="G16" s="75"/>
      <c r="H16" s="75"/>
      <c r="I16" s="75"/>
      <c r="J16" s="75"/>
      <c r="K16" s="75"/>
      <c r="L16" s="75"/>
      <c r="M16" s="116"/>
    </row>
    <row r="17" spans="2:13" ht="18.75" customHeight="1" x14ac:dyDescent="0.25">
      <c r="B17" s="115"/>
      <c r="C17" s="75"/>
      <c r="D17" s="75"/>
      <c r="E17" s="75"/>
      <c r="F17" s="75"/>
      <c r="G17" s="75"/>
      <c r="H17" s="75"/>
      <c r="I17" s="75"/>
      <c r="J17" s="75"/>
      <c r="K17" s="75"/>
      <c r="L17" s="75"/>
      <c r="M17" s="116"/>
    </row>
    <row r="18" spans="2:13" ht="18.75" customHeight="1" x14ac:dyDescent="0.25">
      <c r="B18" s="115"/>
      <c r="C18" s="75"/>
      <c r="D18" s="75"/>
      <c r="E18" s="75"/>
      <c r="F18" s="75"/>
      <c r="G18" s="75"/>
      <c r="H18" s="75"/>
      <c r="I18" s="75"/>
      <c r="J18" s="75"/>
      <c r="K18" s="75"/>
      <c r="L18" s="75"/>
      <c r="M18" s="116"/>
    </row>
    <row r="19" spans="2:13" ht="18.75" customHeight="1" x14ac:dyDescent="0.25">
      <c r="B19" s="115"/>
      <c r="C19" s="75"/>
      <c r="D19" s="75"/>
      <c r="E19" s="75"/>
      <c r="F19" s="75"/>
      <c r="G19" s="75"/>
      <c r="H19" s="75"/>
      <c r="I19" s="75"/>
      <c r="J19" s="75"/>
      <c r="K19" s="75"/>
      <c r="L19" s="75"/>
      <c r="M19" s="116"/>
    </row>
    <row r="20" spans="2:13" ht="18.75" customHeight="1" x14ac:dyDescent="0.25">
      <c r="B20" s="115"/>
      <c r="C20" s="75"/>
      <c r="D20" s="75"/>
      <c r="E20" s="75"/>
      <c r="F20" s="75"/>
      <c r="G20" s="75"/>
      <c r="H20" s="75"/>
      <c r="I20" s="75"/>
      <c r="J20" s="75"/>
      <c r="K20" s="75"/>
      <c r="L20" s="75"/>
      <c r="M20" s="116"/>
    </row>
    <row r="21" spans="2:13" ht="18.75" customHeight="1" x14ac:dyDescent="0.25">
      <c r="B21" s="115"/>
      <c r="C21" s="75"/>
      <c r="D21" s="75"/>
      <c r="E21" s="75"/>
      <c r="F21" s="75"/>
      <c r="G21" s="75"/>
      <c r="H21" s="75"/>
      <c r="I21" s="75"/>
      <c r="J21" s="75"/>
      <c r="K21" s="75"/>
      <c r="L21" s="75"/>
      <c r="M21" s="116"/>
    </row>
    <row r="22" spans="2:13" ht="18.75" customHeight="1" x14ac:dyDescent="0.25">
      <c r="B22" s="115"/>
      <c r="C22" s="75"/>
      <c r="D22" s="75"/>
      <c r="E22" s="75"/>
      <c r="F22" s="75"/>
      <c r="G22" s="75"/>
      <c r="H22" s="75"/>
      <c r="I22" s="75"/>
      <c r="J22" s="75"/>
      <c r="K22" s="75"/>
      <c r="L22" s="75"/>
      <c r="M22" s="116"/>
    </row>
    <row r="23" spans="2:13" ht="18.75" customHeight="1" x14ac:dyDescent="0.25">
      <c r="B23" s="115"/>
      <c r="C23" s="75"/>
      <c r="D23" s="75"/>
      <c r="E23" s="75"/>
      <c r="F23" s="75"/>
      <c r="G23" s="75"/>
      <c r="H23" s="75"/>
      <c r="I23" s="75"/>
      <c r="J23" s="75"/>
      <c r="K23" s="75"/>
      <c r="L23" s="75"/>
      <c r="M23" s="116"/>
    </row>
    <row r="24" spans="2:13" ht="18.75" customHeight="1" x14ac:dyDescent="0.25">
      <c r="B24" s="115"/>
      <c r="C24" s="75"/>
      <c r="D24" s="75"/>
      <c r="E24" s="75"/>
      <c r="F24" s="75"/>
      <c r="G24" s="75"/>
      <c r="H24" s="75"/>
      <c r="I24" s="75"/>
      <c r="J24" s="75"/>
      <c r="K24" s="75"/>
      <c r="L24" s="75"/>
      <c r="M24" s="116"/>
    </row>
    <row r="25" spans="2:13" ht="18.75" customHeight="1" x14ac:dyDescent="0.25">
      <c r="B25" s="115"/>
      <c r="C25" s="75"/>
      <c r="D25" s="75"/>
      <c r="E25" s="75"/>
      <c r="F25" s="75"/>
      <c r="G25" s="75"/>
      <c r="H25" s="75"/>
      <c r="I25" s="75"/>
      <c r="J25" s="75"/>
      <c r="K25" s="75"/>
      <c r="L25" s="75"/>
      <c r="M25" s="116"/>
    </row>
    <row r="26" spans="2:13" ht="18.75" customHeight="1" x14ac:dyDescent="0.25">
      <c r="B26" s="115"/>
      <c r="C26" s="75"/>
      <c r="D26" s="75"/>
      <c r="E26" s="75"/>
      <c r="F26" s="75"/>
      <c r="G26" s="75"/>
      <c r="H26" s="75"/>
      <c r="I26" s="75"/>
      <c r="J26" s="75"/>
      <c r="K26" s="75"/>
      <c r="L26" s="75"/>
      <c r="M26" s="116"/>
    </row>
    <row r="27" spans="2:13" ht="18.75" customHeight="1" x14ac:dyDescent="0.25">
      <c r="B27" s="115"/>
      <c r="C27" s="75"/>
      <c r="D27" s="75"/>
      <c r="E27" s="75"/>
      <c r="F27" s="75"/>
      <c r="G27" s="75"/>
      <c r="H27" s="75"/>
      <c r="I27" s="75"/>
      <c r="J27" s="75"/>
      <c r="K27" s="75"/>
      <c r="L27" s="75"/>
      <c r="M27" s="116"/>
    </row>
    <row r="28" spans="2:13" ht="18.75" customHeight="1" thickBot="1" x14ac:dyDescent="0.3">
      <c r="B28" s="115"/>
      <c r="C28" s="75"/>
      <c r="D28" s="75"/>
      <c r="E28" s="75"/>
      <c r="F28" s="75"/>
      <c r="G28" s="75"/>
      <c r="H28" s="75"/>
      <c r="I28" s="75"/>
      <c r="J28" s="75"/>
      <c r="K28" s="75"/>
      <c r="L28" s="75"/>
      <c r="M28" s="116"/>
    </row>
    <row r="29" spans="2:13" ht="18.75" customHeight="1" thickBot="1" x14ac:dyDescent="0.3">
      <c r="B29" s="117"/>
      <c r="C29" s="118"/>
      <c r="D29" s="118"/>
      <c r="E29" s="118"/>
      <c r="F29" s="118"/>
      <c r="G29" s="118"/>
      <c r="H29" s="118"/>
      <c r="I29" s="118"/>
      <c r="J29" s="118"/>
      <c r="K29" s="118"/>
      <c r="L29" s="118"/>
      <c r="M29" s="119"/>
    </row>
    <row r="30" spans="2:13" ht="15" customHeight="1" x14ac:dyDescent="0.25"/>
    <row r="31" spans="2:13" ht="15" hidden="1" customHeight="1" x14ac:dyDescent="0.25"/>
    <row r="32" spans="2:13" ht="15" hidden="1" customHeight="1" x14ac:dyDescent="0.25"/>
    <row r="33" ht="15" hidden="1" customHeight="1" x14ac:dyDescent="0.25"/>
    <row r="34" ht="15" hidden="1" customHeight="1" x14ac:dyDescent="0.25"/>
    <row r="35" ht="15" hidden="1" customHeight="1" x14ac:dyDescent="0.25"/>
    <row r="36" ht="15" hidden="1" customHeight="1" x14ac:dyDescent="0.25"/>
    <row r="37" ht="15" hidden="1" customHeight="1" x14ac:dyDescent="0.25"/>
    <row r="38" ht="15" hidden="1" customHeight="1" x14ac:dyDescent="0.25"/>
    <row r="39" ht="15" hidden="1" customHeight="1" x14ac:dyDescent="0.25"/>
    <row r="40" ht="15" hidden="1" customHeight="1" x14ac:dyDescent="0.25"/>
    <row r="41" ht="15" hidden="1" customHeight="1" x14ac:dyDescent="0.25"/>
    <row r="42" ht="15" hidden="1" customHeight="1" x14ac:dyDescent="0.25"/>
    <row r="43" ht="15" hidden="1" customHeight="1" x14ac:dyDescent="0.25"/>
    <row r="44" ht="15" hidden="1" customHeight="1" x14ac:dyDescent="0.25"/>
    <row r="45" ht="15" hidden="1" customHeight="1" x14ac:dyDescent="0.25"/>
    <row r="46" ht="15" hidden="1" customHeight="1" x14ac:dyDescent="0.25"/>
    <row r="47" ht="15" hidden="1" customHeight="1" x14ac:dyDescent="0.25"/>
    <row r="48" ht="15" hidden="1" customHeight="1" x14ac:dyDescent="0.25"/>
    <row r="49" ht="15" hidden="1" customHeight="1" x14ac:dyDescent="0.25"/>
    <row r="50" ht="15" hidden="1" customHeight="1" x14ac:dyDescent="0.25"/>
    <row r="51" ht="15" hidden="1" customHeight="1" x14ac:dyDescent="0.25"/>
    <row r="52" ht="15" hidden="1" customHeight="1" x14ac:dyDescent="0.25"/>
    <row r="53" ht="15" hidden="1" customHeight="1" x14ac:dyDescent="0.25"/>
    <row r="54" ht="15" hidden="1" customHeight="1" x14ac:dyDescent="0.25"/>
    <row r="55" ht="15" hidden="1" customHeight="1" x14ac:dyDescent="0.25"/>
    <row r="56" ht="15" hidden="1" customHeight="1" x14ac:dyDescent="0.25"/>
    <row r="57" ht="15" hidden="1" customHeight="1" x14ac:dyDescent="0.25"/>
    <row r="58" ht="15" hidden="1" customHeight="1" x14ac:dyDescent="0.25"/>
    <row r="59" ht="15" hidden="1" customHeight="1" x14ac:dyDescent="0.25"/>
    <row r="60" ht="15" hidden="1" customHeight="1" x14ac:dyDescent="0.25"/>
    <row r="61" ht="15" hidden="1" customHeight="1" x14ac:dyDescent="0.25"/>
    <row r="62" ht="15" hidden="1" customHeight="1" x14ac:dyDescent="0.25"/>
    <row r="63" ht="15" hidden="1" customHeight="1" x14ac:dyDescent="0.25"/>
    <row r="64" ht="15" hidden="1" customHeight="1" x14ac:dyDescent="0.25"/>
    <row r="65" ht="15" hidden="1" customHeight="1" x14ac:dyDescent="0.25"/>
    <row r="66" ht="15" hidden="1" customHeight="1" x14ac:dyDescent="0.25"/>
    <row r="67" ht="15" hidden="1" customHeight="1" x14ac:dyDescent="0.25"/>
    <row r="68" ht="15" hidden="1" customHeight="1" x14ac:dyDescent="0.25"/>
    <row r="69" ht="15" hidden="1" customHeight="1" x14ac:dyDescent="0.25"/>
    <row r="70" ht="15" hidden="1" customHeight="1" x14ac:dyDescent="0.25"/>
    <row r="71" ht="15" hidden="1" customHeight="1" x14ac:dyDescent="0.25"/>
    <row r="72" ht="15" hidden="1" customHeight="1" x14ac:dyDescent="0.25"/>
    <row r="73" ht="15" hidden="1" customHeight="1" x14ac:dyDescent="0.25"/>
    <row r="74" ht="15" hidden="1" customHeight="1" x14ac:dyDescent="0.25"/>
    <row r="75" ht="15" hidden="1" customHeight="1" x14ac:dyDescent="0.25"/>
    <row r="76" ht="15" hidden="1" customHeight="1" x14ac:dyDescent="0.25"/>
    <row r="77" ht="15" hidden="1" customHeight="1" x14ac:dyDescent="0.25"/>
    <row r="78" ht="15" hidden="1" customHeight="1" x14ac:dyDescent="0.25"/>
    <row r="79" ht="15" hidden="1" customHeight="1" x14ac:dyDescent="0.25"/>
    <row r="80" ht="15" hidden="1" customHeight="1" x14ac:dyDescent="0.25"/>
    <row r="81" ht="15" hidden="1" customHeight="1" x14ac:dyDescent="0.25"/>
    <row r="82" ht="15" hidden="1" customHeight="1" x14ac:dyDescent="0.25"/>
    <row r="83" ht="15" hidden="1" customHeight="1" x14ac:dyDescent="0.25"/>
    <row r="84" ht="15" hidden="1" customHeight="1" x14ac:dyDescent="0.25"/>
    <row r="85" ht="15" hidden="1" customHeight="1" x14ac:dyDescent="0.25"/>
    <row r="86" ht="15" hidden="1" customHeight="1" x14ac:dyDescent="0.25"/>
    <row r="87" ht="15" hidden="1" customHeight="1" x14ac:dyDescent="0.25"/>
    <row r="88" ht="15" hidden="1" customHeight="1" x14ac:dyDescent="0.25"/>
    <row r="89" ht="15" hidden="1" customHeight="1" x14ac:dyDescent="0.25"/>
    <row r="90" ht="15" hidden="1" customHeight="1" x14ac:dyDescent="0.25"/>
    <row r="91" ht="15" hidden="1" customHeight="1" x14ac:dyDescent="0.25"/>
    <row r="92" ht="15" hidden="1" customHeight="1" x14ac:dyDescent="0.25"/>
    <row r="93" ht="15" hidden="1" customHeight="1" x14ac:dyDescent="0.25"/>
    <row r="94" ht="15" hidden="1" customHeight="1" x14ac:dyDescent="0.25"/>
    <row r="95" ht="15" hidden="1" customHeight="1" x14ac:dyDescent="0.25"/>
    <row r="96" ht="15" hidden="1" customHeight="1" x14ac:dyDescent="0.25"/>
    <row r="97" ht="15" hidden="1" customHeight="1" x14ac:dyDescent="0.25"/>
    <row r="98" ht="15" hidden="1" customHeight="1" x14ac:dyDescent="0.25"/>
    <row r="99" ht="15" hidden="1" customHeight="1" x14ac:dyDescent="0.25"/>
    <row r="100" ht="15" hidden="1" customHeight="1" x14ac:dyDescent="0.25"/>
    <row r="101" ht="15" hidden="1" customHeight="1" x14ac:dyDescent="0.25"/>
    <row r="102" ht="15" hidden="1" customHeight="1" x14ac:dyDescent="0.25"/>
    <row r="103" ht="15" hidden="1" customHeight="1" x14ac:dyDescent="0.25"/>
    <row r="104" ht="15" hidden="1" customHeight="1" x14ac:dyDescent="0.25"/>
    <row r="105" ht="15" hidden="1" customHeight="1" x14ac:dyDescent="0.25"/>
    <row r="106" ht="15" hidden="1" customHeight="1" x14ac:dyDescent="0.25"/>
    <row r="107" ht="15" hidden="1" customHeight="1" x14ac:dyDescent="0.25"/>
    <row r="108" ht="15" hidden="1" customHeight="1" x14ac:dyDescent="0.25"/>
    <row r="109" ht="15" hidden="1" customHeight="1" x14ac:dyDescent="0.25"/>
    <row r="110" ht="15" hidden="1" customHeight="1" x14ac:dyDescent="0.25"/>
    <row r="111" ht="15" hidden="1" customHeight="1" x14ac:dyDescent="0.25"/>
    <row r="112" ht="15" hidden="1" customHeight="1" x14ac:dyDescent="0.25"/>
    <row r="113" ht="15" hidden="1" customHeight="1" x14ac:dyDescent="0.25"/>
    <row r="114" ht="15" hidden="1" customHeight="1" x14ac:dyDescent="0.25"/>
    <row r="115" ht="15" hidden="1" customHeight="1" x14ac:dyDescent="0.25"/>
    <row r="116" ht="15" hidden="1" customHeight="1" x14ac:dyDescent="0.25"/>
    <row r="117" ht="15" hidden="1" customHeight="1" x14ac:dyDescent="0.25"/>
    <row r="118" ht="15" hidden="1" customHeight="1" x14ac:dyDescent="0.25"/>
    <row r="119" ht="15" hidden="1" customHeight="1" x14ac:dyDescent="0.25"/>
    <row r="120" ht="15" hidden="1" customHeight="1" x14ac:dyDescent="0.25"/>
    <row r="121" ht="15" hidden="1" customHeight="1" x14ac:dyDescent="0.25"/>
    <row r="122" ht="15" hidden="1" customHeight="1" x14ac:dyDescent="0.25"/>
    <row r="123" ht="15" hidden="1" customHeight="1" x14ac:dyDescent="0.25"/>
    <row r="124" ht="15" hidden="1" customHeight="1" x14ac:dyDescent="0.25"/>
    <row r="125" ht="15" hidden="1" customHeight="1" x14ac:dyDescent="0.25"/>
    <row r="126" ht="15" hidden="1" customHeight="1" x14ac:dyDescent="0.25"/>
    <row r="127" ht="15" hidden="1" customHeight="1" x14ac:dyDescent="0.25"/>
    <row r="128" ht="15" hidden="1" customHeight="1" x14ac:dyDescent="0.25"/>
    <row r="129" ht="15" hidden="1" customHeight="1" x14ac:dyDescent="0.25"/>
    <row r="130" ht="15" hidden="1" customHeight="1" x14ac:dyDescent="0.25"/>
    <row r="131" ht="15" hidden="1" customHeight="1" x14ac:dyDescent="0.25"/>
    <row r="132" ht="15" hidden="1" customHeight="1" x14ac:dyDescent="0.25"/>
    <row r="133" ht="15" hidden="1" customHeight="1" x14ac:dyDescent="0.25"/>
    <row r="134" ht="15" hidden="1" customHeight="1" x14ac:dyDescent="0.25"/>
    <row r="135" ht="15" hidden="1" customHeight="1" x14ac:dyDescent="0.25"/>
    <row r="136" ht="15" hidden="1" customHeight="1" x14ac:dyDescent="0.25"/>
    <row r="137" ht="15" hidden="1" customHeight="1" x14ac:dyDescent="0.25"/>
    <row r="138" ht="15" hidden="1" customHeight="1" x14ac:dyDescent="0.25"/>
    <row r="139" ht="15" hidden="1" customHeight="1" x14ac:dyDescent="0.25"/>
    <row r="140" ht="15" hidden="1" customHeight="1" x14ac:dyDescent="0.25"/>
    <row r="141" ht="15" hidden="1" customHeight="1" x14ac:dyDescent="0.25"/>
    <row r="142" ht="15" hidden="1" customHeight="1" x14ac:dyDescent="0.25"/>
    <row r="143" ht="15" hidden="1" customHeight="1" x14ac:dyDescent="0.25"/>
    <row r="144" ht="15" hidden="1" customHeight="1" x14ac:dyDescent="0.25"/>
    <row r="145" ht="15" hidden="1" customHeight="1" x14ac:dyDescent="0.25"/>
    <row r="146" ht="15" hidden="1" customHeight="1" x14ac:dyDescent="0.25"/>
    <row r="147" ht="15" hidden="1" customHeight="1" x14ac:dyDescent="0.25"/>
    <row r="148" ht="15" hidden="1" customHeight="1" x14ac:dyDescent="0.25"/>
    <row r="149" ht="15" hidden="1" customHeight="1" x14ac:dyDescent="0.25"/>
    <row r="150" ht="15" hidden="1" customHeight="1" x14ac:dyDescent="0.25"/>
    <row r="151" ht="15" hidden="1" customHeight="1" x14ac:dyDescent="0.25"/>
    <row r="152" ht="15" hidden="1" customHeight="1" x14ac:dyDescent="0.25"/>
    <row r="153" ht="15" hidden="1" customHeight="1" x14ac:dyDescent="0.25"/>
    <row r="154" ht="15" hidden="1" customHeight="1" x14ac:dyDescent="0.25"/>
    <row r="155" ht="15" hidden="1" customHeight="1" x14ac:dyDescent="0.25"/>
    <row r="156" ht="15" hidden="1" customHeight="1" x14ac:dyDescent="0.25"/>
    <row r="157" ht="15" hidden="1" customHeight="1" x14ac:dyDescent="0.25"/>
    <row r="158" ht="15" hidden="1" customHeight="1" x14ac:dyDescent="0.25"/>
    <row r="159" ht="15" hidden="1" customHeight="1" x14ac:dyDescent="0.25"/>
    <row r="160" ht="15" hidden="1" customHeight="1" x14ac:dyDescent="0.25"/>
    <row r="161" ht="15" hidden="1" customHeight="1" x14ac:dyDescent="0.25"/>
    <row r="162" ht="15" hidden="1" customHeight="1" x14ac:dyDescent="0.25"/>
    <row r="163" ht="15" hidden="1" customHeight="1" x14ac:dyDescent="0.25"/>
    <row r="164" ht="15" hidden="1" customHeight="1" x14ac:dyDescent="0.25"/>
    <row r="165" ht="15" hidden="1" customHeight="1" x14ac:dyDescent="0.25"/>
    <row r="166" ht="15" hidden="1" customHeight="1" x14ac:dyDescent="0.25"/>
    <row r="167" ht="15" hidden="1" customHeight="1" x14ac:dyDescent="0.25"/>
    <row r="168" ht="15" hidden="1" customHeight="1" x14ac:dyDescent="0.25"/>
    <row r="169" ht="15" hidden="1" customHeight="1" x14ac:dyDescent="0.25"/>
    <row r="170" ht="15" hidden="1" customHeight="1" x14ac:dyDescent="0.25"/>
    <row r="171" ht="15" hidden="1" customHeight="1" x14ac:dyDescent="0.25"/>
    <row r="172" ht="15" hidden="1" customHeight="1" x14ac:dyDescent="0.25"/>
    <row r="173" ht="15" hidden="1" customHeight="1" x14ac:dyDescent="0.25"/>
    <row r="174" ht="15" hidden="1" customHeight="1" x14ac:dyDescent="0.25"/>
    <row r="175" ht="15" hidden="1" customHeight="1" x14ac:dyDescent="0.25"/>
    <row r="176" ht="15" hidden="1" customHeight="1" x14ac:dyDescent="0.25"/>
    <row r="177" ht="15" hidden="1" customHeight="1" x14ac:dyDescent="0.25"/>
    <row r="178" ht="15" hidden="1" customHeight="1" x14ac:dyDescent="0.25"/>
    <row r="179" ht="15" hidden="1" customHeight="1" x14ac:dyDescent="0.25"/>
    <row r="180" ht="15" hidden="1" customHeight="1" x14ac:dyDescent="0.25"/>
    <row r="181" ht="15" hidden="1" customHeight="1" x14ac:dyDescent="0.25"/>
    <row r="182" ht="15" hidden="1" customHeight="1" x14ac:dyDescent="0.25"/>
    <row r="183" ht="15" hidden="1" customHeight="1" x14ac:dyDescent="0.25"/>
    <row r="184" ht="15" hidden="1" customHeight="1" x14ac:dyDescent="0.25"/>
    <row r="185" ht="15" hidden="1" customHeight="1" x14ac:dyDescent="0.25"/>
    <row r="186" ht="15" hidden="1" customHeight="1" x14ac:dyDescent="0.25"/>
    <row r="187" ht="15" hidden="1" customHeight="1" x14ac:dyDescent="0.25"/>
    <row r="188" ht="15" hidden="1" customHeight="1" x14ac:dyDescent="0.25"/>
    <row r="189" ht="15" hidden="1" customHeight="1" x14ac:dyDescent="0.25"/>
    <row r="190" ht="15" hidden="1" customHeight="1" x14ac:dyDescent="0.25"/>
    <row r="191" ht="15" hidden="1" customHeight="1" x14ac:dyDescent="0.25"/>
    <row r="192" ht="15" hidden="1" customHeight="1" x14ac:dyDescent="0.25"/>
    <row r="193" ht="15" hidden="1" customHeight="1" x14ac:dyDescent="0.25"/>
    <row r="194" ht="15" hidden="1" customHeight="1" x14ac:dyDescent="0.25"/>
    <row r="195" ht="15" hidden="1" customHeight="1" x14ac:dyDescent="0.25"/>
    <row r="196" ht="15" hidden="1" customHeight="1" x14ac:dyDescent="0.25"/>
    <row r="197" ht="15" hidden="1" customHeight="1" x14ac:dyDescent="0.25"/>
    <row r="198" ht="15" hidden="1" customHeight="1" x14ac:dyDescent="0.25"/>
    <row r="199" ht="15" hidden="1" customHeight="1" x14ac:dyDescent="0.25"/>
    <row r="200" ht="15" hidden="1" customHeight="1" x14ac:dyDescent="0.25"/>
    <row r="201" ht="15" hidden="1" customHeight="1" x14ac:dyDescent="0.25"/>
    <row r="202" ht="15" hidden="1" customHeight="1" x14ac:dyDescent="0.25"/>
    <row r="203" ht="15" hidden="1" customHeight="1" x14ac:dyDescent="0.25"/>
    <row r="204" ht="15" hidden="1" customHeight="1" x14ac:dyDescent="0.25"/>
    <row r="205" ht="15" hidden="1" customHeight="1" x14ac:dyDescent="0.25"/>
    <row r="206" ht="15" hidden="1" customHeight="1" x14ac:dyDescent="0.25"/>
    <row r="207" ht="15" hidden="1" customHeight="1" x14ac:dyDescent="0.25"/>
    <row r="208" ht="15" hidden="1" customHeight="1" x14ac:dyDescent="0.25"/>
    <row r="209" ht="15" hidden="1" customHeight="1" x14ac:dyDescent="0.25"/>
    <row r="210" ht="15" hidden="1" customHeight="1" x14ac:dyDescent="0.25"/>
    <row r="211" ht="15" hidden="1" customHeight="1" x14ac:dyDescent="0.25"/>
    <row r="212" ht="15" hidden="1" customHeight="1" x14ac:dyDescent="0.25"/>
    <row r="213" ht="15" hidden="1" customHeight="1" x14ac:dyDescent="0.25"/>
    <row r="214" ht="15" hidden="1" customHeight="1" x14ac:dyDescent="0.25"/>
    <row r="215" ht="15" hidden="1" customHeight="1" x14ac:dyDescent="0.25"/>
    <row r="216" ht="15" hidden="1" customHeight="1" x14ac:dyDescent="0.25"/>
    <row r="217" ht="15" hidden="1" customHeight="1" x14ac:dyDescent="0.25"/>
    <row r="218" ht="15" hidden="1" customHeight="1" x14ac:dyDescent="0.25"/>
    <row r="219" ht="15" hidden="1" customHeight="1" x14ac:dyDescent="0.25"/>
    <row r="220" ht="15" hidden="1" customHeight="1" x14ac:dyDescent="0.25"/>
    <row r="221" ht="15" hidden="1" customHeight="1" x14ac:dyDescent="0.25"/>
    <row r="222" ht="15" hidden="1" customHeight="1" x14ac:dyDescent="0.25"/>
    <row r="223" ht="15" hidden="1" customHeight="1" x14ac:dyDescent="0.25"/>
    <row r="224" ht="15" hidden="1" customHeight="1" x14ac:dyDescent="0.25"/>
    <row r="225" ht="15" hidden="1" customHeight="1" x14ac:dyDescent="0.25"/>
    <row r="226" ht="15" hidden="1" customHeight="1" x14ac:dyDescent="0.25"/>
    <row r="227" ht="15" hidden="1" customHeight="1" x14ac:dyDescent="0.25"/>
    <row r="228" ht="15" hidden="1" customHeight="1" x14ac:dyDescent="0.25"/>
    <row r="229" ht="15" hidden="1" customHeight="1" x14ac:dyDescent="0.25"/>
    <row r="230" ht="15" hidden="1" customHeight="1" x14ac:dyDescent="0.25"/>
    <row r="231" ht="15" hidden="1" customHeight="1" x14ac:dyDescent="0.25"/>
    <row r="232" ht="15" hidden="1" customHeight="1" x14ac:dyDescent="0.25"/>
    <row r="233" ht="15" hidden="1" customHeight="1" x14ac:dyDescent="0.25"/>
    <row r="234" ht="15" hidden="1" customHeight="1" x14ac:dyDescent="0.25"/>
    <row r="235" ht="15" hidden="1" customHeight="1" x14ac:dyDescent="0.25"/>
    <row r="236" ht="15" hidden="1" customHeight="1" x14ac:dyDescent="0.25"/>
    <row r="237" ht="15" hidden="1" customHeight="1" x14ac:dyDescent="0.25"/>
    <row r="238" ht="15" hidden="1" customHeight="1" x14ac:dyDescent="0.25"/>
    <row r="239" ht="15" hidden="1" customHeight="1" x14ac:dyDescent="0.25"/>
    <row r="240" ht="15" hidden="1" customHeight="1" x14ac:dyDescent="0.25"/>
    <row r="241" ht="15" hidden="1" customHeight="1" x14ac:dyDescent="0.25"/>
    <row r="242" ht="15" hidden="1" customHeight="1" x14ac:dyDescent="0.25"/>
    <row r="243" ht="15" hidden="1" customHeight="1" x14ac:dyDescent="0.25"/>
    <row r="244" ht="15" hidden="1" customHeight="1" x14ac:dyDescent="0.25"/>
    <row r="245" ht="15" hidden="1" customHeight="1" x14ac:dyDescent="0.25"/>
    <row r="246" ht="15" hidden="1" customHeight="1" x14ac:dyDescent="0.25"/>
    <row r="247" ht="15" hidden="1" customHeight="1" x14ac:dyDescent="0.25"/>
    <row r="248" ht="15" hidden="1" customHeight="1" x14ac:dyDescent="0.25"/>
    <row r="249" ht="15" hidden="1" customHeight="1" x14ac:dyDescent="0.25"/>
    <row r="250" ht="15" hidden="1" customHeight="1" x14ac:dyDescent="0.25"/>
    <row r="251" ht="15" hidden="1" customHeight="1" x14ac:dyDescent="0.25"/>
    <row r="252" ht="15" hidden="1" customHeight="1" x14ac:dyDescent="0.25"/>
    <row r="253" ht="15" hidden="1" customHeight="1" x14ac:dyDescent="0.25"/>
    <row r="254" ht="15" hidden="1" customHeight="1" x14ac:dyDescent="0.25"/>
    <row r="255" ht="15" hidden="1" customHeight="1" x14ac:dyDescent="0.25"/>
    <row r="256" ht="15" hidden="1" customHeight="1" x14ac:dyDescent="0.25"/>
    <row r="257" ht="15" hidden="1" customHeight="1" x14ac:dyDescent="0.25"/>
    <row r="258" ht="15" hidden="1" customHeight="1" x14ac:dyDescent="0.25"/>
    <row r="259" ht="15" hidden="1" customHeight="1" x14ac:dyDescent="0.25"/>
    <row r="260" ht="15" hidden="1" customHeight="1" x14ac:dyDescent="0.25"/>
    <row r="261" ht="15" hidden="1" customHeight="1" x14ac:dyDescent="0.25"/>
    <row r="262" ht="15" hidden="1" customHeight="1" x14ac:dyDescent="0.25"/>
    <row r="263" ht="15" hidden="1" customHeight="1" x14ac:dyDescent="0.25"/>
    <row r="264" ht="15" hidden="1" customHeight="1" x14ac:dyDescent="0.25"/>
    <row r="265" ht="15" hidden="1" customHeight="1" x14ac:dyDescent="0.25"/>
    <row r="266" ht="15" hidden="1" customHeight="1" x14ac:dyDescent="0.25"/>
    <row r="267" ht="15" hidden="1" customHeight="1" x14ac:dyDescent="0.25"/>
    <row r="268" ht="15" hidden="1" customHeight="1" x14ac:dyDescent="0.25"/>
    <row r="269" ht="15" hidden="1" customHeight="1" x14ac:dyDescent="0.25"/>
    <row r="270" ht="15" hidden="1" customHeight="1" x14ac:dyDescent="0.25"/>
    <row r="271" ht="15" hidden="1" customHeight="1" x14ac:dyDescent="0.25"/>
    <row r="272" ht="15" hidden="1" customHeight="1" x14ac:dyDescent="0.25"/>
    <row r="273" ht="15" hidden="1" customHeight="1" x14ac:dyDescent="0.25"/>
    <row r="274" ht="15" hidden="1" customHeight="1" x14ac:dyDescent="0.25"/>
    <row r="275" ht="15" hidden="1" customHeight="1" x14ac:dyDescent="0.25"/>
    <row r="276" ht="15" hidden="1" customHeight="1" x14ac:dyDescent="0.25"/>
    <row r="277" ht="15" hidden="1" customHeight="1" x14ac:dyDescent="0.25"/>
    <row r="278" ht="15" hidden="1" customHeight="1" x14ac:dyDescent="0.25"/>
    <row r="279" ht="15" hidden="1" customHeight="1" x14ac:dyDescent="0.25"/>
    <row r="280" ht="15" hidden="1" customHeight="1" x14ac:dyDescent="0.25"/>
    <row r="281" ht="15" hidden="1" customHeight="1" x14ac:dyDescent="0.25"/>
    <row r="282" ht="15" hidden="1" customHeight="1" x14ac:dyDescent="0.25"/>
    <row r="283" ht="15" hidden="1" customHeight="1" x14ac:dyDescent="0.25"/>
    <row r="284" ht="15" hidden="1" customHeight="1" x14ac:dyDescent="0.25"/>
    <row r="285" ht="15" hidden="1" customHeight="1" x14ac:dyDescent="0.25"/>
    <row r="286" ht="15" hidden="1" customHeight="1" x14ac:dyDescent="0.25"/>
    <row r="287" ht="15" hidden="1" customHeight="1" x14ac:dyDescent="0.25"/>
    <row r="288" ht="15" hidden="1" customHeight="1" x14ac:dyDescent="0.25"/>
    <row r="289" ht="15" hidden="1" customHeight="1" x14ac:dyDescent="0.25"/>
    <row r="290" ht="15" hidden="1" customHeight="1" x14ac:dyDescent="0.25"/>
    <row r="291" ht="15" hidden="1" customHeight="1" x14ac:dyDescent="0.25"/>
    <row r="292" ht="15" hidden="1" customHeight="1" x14ac:dyDescent="0.25"/>
    <row r="293" ht="15" hidden="1" customHeight="1" x14ac:dyDescent="0.25"/>
    <row r="294" ht="15" hidden="1" customHeight="1" x14ac:dyDescent="0.25"/>
    <row r="295" ht="15" hidden="1" customHeight="1" x14ac:dyDescent="0.25"/>
    <row r="296" ht="15" hidden="1" customHeight="1" x14ac:dyDescent="0.25"/>
    <row r="297" ht="15" hidden="1" customHeight="1" x14ac:dyDescent="0.25"/>
    <row r="298" ht="15" hidden="1" customHeight="1" x14ac:dyDescent="0.25"/>
    <row r="299" ht="15" hidden="1" customHeight="1" x14ac:dyDescent="0.25"/>
    <row r="300" ht="15" hidden="1" customHeight="1" x14ac:dyDescent="0.25"/>
  </sheetData>
  <mergeCells count="3">
    <mergeCell ref="B1:M3"/>
    <mergeCell ref="B4:M4"/>
    <mergeCell ref="B5:M5"/>
  </mergeCells>
  <pageMargins left="0.7" right="0.7" top="0.75" bottom="0.75" header="0.3" footer="0.3"/>
  <pageSetup paperSize="9" orientation="portrait" r:id="rId1"/>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Hoja75"/>
  <dimension ref="A1:O299"/>
  <sheetViews>
    <sheetView showGridLines="0" zoomScaleNormal="100" workbookViewId="0">
      <pane xSplit="1" ySplit="4" topLeftCell="B5" activePane="bottomRight" state="frozen"/>
      <selection activeCell="I25" sqref="I25"/>
      <selection pane="topRight" activeCell="I25" sqref="I25"/>
      <selection pane="bottomLeft" activeCell="I25" sqref="I25"/>
      <selection pane="bottomRight" activeCell="I25" sqref="I25"/>
    </sheetView>
  </sheetViews>
  <sheetFormatPr baseColWidth="10" defaultColWidth="0" defaultRowHeight="0" customHeight="1" zeroHeight="1" x14ac:dyDescent="0.25"/>
  <cols>
    <col min="1" max="1" width="3.5703125" customWidth="1"/>
    <col min="2" max="13" width="15" customWidth="1"/>
    <col min="14" max="14" width="5" customWidth="1"/>
    <col min="15" max="15" width="0" hidden="1" customWidth="1"/>
    <col min="16" max="16384" width="9.140625" hidden="1"/>
  </cols>
  <sheetData>
    <row r="1" spans="2:15" ht="15" x14ac:dyDescent="0.25">
      <c r="B1" s="1958"/>
      <c r="C1" s="1959"/>
      <c r="D1" s="1959"/>
      <c r="E1" s="1959"/>
      <c r="F1" s="1959"/>
      <c r="G1" s="1959"/>
      <c r="H1" s="1959"/>
      <c r="I1" s="1959"/>
      <c r="J1" s="1959"/>
      <c r="K1" s="1959"/>
      <c r="L1" s="1959"/>
      <c r="M1" s="1960"/>
    </row>
    <row r="2" spans="2:15" ht="15" x14ac:dyDescent="0.25">
      <c r="B2" s="1961"/>
      <c r="C2" s="1962"/>
      <c r="D2" s="1962"/>
      <c r="E2" s="1962"/>
      <c r="F2" s="1962"/>
      <c r="G2" s="1962"/>
      <c r="H2" s="1962"/>
      <c r="I2" s="1962"/>
      <c r="J2" s="1962"/>
      <c r="K2" s="1962"/>
      <c r="L2" s="1962"/>
      <c r="M2" s="1963"/>
    </row>
    <row r="3" spans="2:15" ht="16.5" thickBot="1" x14ac:dyDescent="0.3">
      <c r="B3" s="1964"/>
      <c r="C3" s="1965"/>
      <c r="D3" s="1965"/>
      <c r="E3" s="1965"/>
      <c r="F3" s="1965"/>
      <c r="G3" s="1965"/>
      <c r="H3" s="1965"/>
      <c r="I3" s="1965"/>
      <c r="J3" s="1965"/>
      <c r="K3" s="1965"/>
      <c r="L3" s="1965"/>
      <c r="M3" s="1966"/>
      <c r="N3" s="1"/>
      <c r="O3" s="1"/>
    </row>
    <row r="4" spans="2:15" ht="21.75" thickBot="1" x14ac:dyDescent="0.4">
      <c r="B4" s="1970" t="s">
        <v>2267</v>
      </c>
      <c r="C4" s="1971"/>
      <c r="D4" s="1971"/>
      <c r="E4" s="1971"/>
      <c r="F4" s="1971"/>
      <c r="G4" s="1971"/>
      <c r="H4" s="1971"/>
      <c r="I4" s="1971"/>
      <c r="J4" s="1971"/>
      <c r="K4" s="1971"/>
      <c r="L4" s="1971"/>
      <c r="M4" s="1972"/>
      <c r="N4" s="1"/>
      <c r="O4" s="1"/>
    </row>
    <row r="5" spans="2:15" s="2" customFormat="1" ht="15.75" x14ac:dyDescent="0.25">
      <c r="B5" s="1852"/>
      <c r="C5" s="1852"/>
      <c r="D5" s="1852"/>
      <c r="E5" s="1852"/>
      <c r="F5" s="1852"/>
      <c r="G5" s="1852"/>
      <c r="H5" s="1852"/>
      <c r="I5" s="1852"/>
      <c r="J5" s="1852"/>
      <c r="K5" s="1852"/>
      <c r="L5" s="1852"/>
      <c r="M5" s="1852"/>
      <c r="N5" s="5"/>
      <c r="O5" s="5"/>
    </row>
    <row r="6" spans="2:15" s="2" customFormat="1" ht="19.5" customHeight="1" x14ac:dyDescent="0.25">
      <c r="B6" s="76"/>
      <c r="C6" s="77"/>
      <c r="D6" s="77"/>
      <c r="E6" s="77"/>
      <c r="F6" s="77"/>
      <c r="G6" s="77"/>
      <c r="H6" s="77"/>
      <c r="I6" s="77"/>
      <c r="J6" s="77"/>
      <c r="K6" s="77"/>
      <c r="L6" s="77"/>
      <c r="M6" s="78"/>
      <c r="N6" s="5"/>
      <c r="O6" s="5"/>
    </row>
    <row r="7" spans="2:15" s="2" customFormat="1" ht="18.75" customHeight="1" x14ac:dyDescent="0.25">
      <c r="B7" s="79"/>
      <c r="C7" s="75"/>
      <c r="D7" s="75"/>
      <c r="E7" s="75"/>
      <c r="F7" s="75"/>
      <c r="G7" s="75"/>
      <c r="H7" s="75"/>
      <c r="I7" s="75"/>
      <c r="J7" s="75"/>
      <c r="K7" s="75"/>
      <c r="L7" s="75"/>
      <c r="M7" s="80"/>
      <c r="N7" s="5"/>
      <c r="O7" s="5"/>
    </row>
    <row r="8" spans="2:15" s="2" customFormat="1" ht="18.75" customHeight="1" x14ac:dyDescent="0.25">
      <c r="B8" s="79"/>
      <c r="C8" s="75"/>
      <c r="D8" s="75"/>
      <c r="E8" s="75"/>
      <c r="F8" s="75"/>
      <c r="G8" s="75"/>
      <c r="H8" s="75"/>
      <c r="I8" s="75"/>
      <c r="J8" s="75"/>
      <c r="K8" s="75"/>
      <c r="L8" s="75"/>
      <c r="M8" s="80"/>
      <c r="N8" s="5"/>
      <c r="O8" s="5"/>
    </row>
    <row r="9" spans="2:15" s="2" customFormat="1" ht="18.75" customHeight="1" x14ac:dyDescent="0.25">
      <c r="B9" s="79"/>
      <c r="C9" s="75"/>
      <c r="D9" s="75"/>
      <c r="E9" s="75"/>
      <c r="F9" s="75"/>
      <c r="G9" s="75"/>
      <c r="H9" s="75"/>
      <c r="I9" s="75"/>
      <c r="J9" s="75"/>
      <c r="K9" s="75"/>
      <c r="L9" s="75"/>
      <c r="M9" s="80"/>
    </row>
    <row r="10" spans="2:15" ht="18.75" customHeight="1" x14ac:dyDescent="0.25">
      <c r="B10" s="79"/>
      <c r="C10" s="75"/>
      <c r="D10" s="75"/>
      <c r="E10" s="75"/>
      <c r="F10" s="75"/>
      <c r="G10" s="75"/>
      <c r="H10" s="75"/>
      <c r="I10" s="75"/>
      <c r="J10" s="75"/>
      <c r="K10" s="75"/>
      <c r="L10" s="75"/>
      <c r="M10" s="80"/>
    </row>
    <row r="11" spans="2:15" ht="18.75" customHeight="1" x14ac:dyDescent="0.25">
      <c r="B11" s="79"/>
      <c r="C11" s="75"/>
      <c r="D11" s="75"/>
      <c r="E11" s="75"/>
      <c r="F11" s="75"/>
      <c r="G11" s="75"/>
      <c r="H11" s="75"/>
      <c r="I11" s="75"/>
      <c r="J11" s="75"/>
      <c r="K11" s="75"/>
      <c r="L11" s="75"/>
      <c r="M11" s="80"/>
    </row>
    <row r="12" spans="2:15" ht="18.75" customHeight="1" x14ac:dyDescent="0.25">
      <c r="B12" s="79"/>
      <c r="C12" s="75"/>
      <c r="D12" s="75"/>
      <c r="E12" s="75"/>
      <c r="F12" s="75"/>
      <c r="G12" s="75"/>
      <c r="H12" s="75"/>
      <c r="I12" s="75"/>
      <c r="J12" s="75"/>
      <c r="K12" s="75"/>
      <c r="L12" s="75"/>
      <c r="M12" s="80"/>
    </row>
    <row r="13" spans="2:15" ht="18.75" customHeight="1" x14ac:dyDescent="0.25">
      <c r="B13" s="79"/>
      <c r="C13" s="75"/>
      <c r="D13" s="75"/>
      <c r="E13" s="75"/>
      <c r="F13" s="75"/>
      <c r="G13" s="75"/>
      <c r="H13" s="75"/>
      <c r="I13" s="75"/>
      <c r="J13" s="75"/>
      <c r="K13" s="75"/>
      <c r="L13" s="75"/>
      <c r="M13" s="80"/>
    </row>
    <row r="14" spans="2:15" ht="18.75" customHeight="1" x14ac:dyDescent="0.25">
      <c r="B14" s="79"/>
      <c r="C14" s="75"/>
      <c r="D14" s="75"/>
      <c r="E14" s="75"/>
      <c r="F14" s="75"/>
      <c r="G14" s="75"/>
      <c r="H14" s="75"/>
      <c r="I14" s="75"/>
      <c r="J14" s="75"/>
      <c r="K14" s="75"/>
      <c r="L14" s="75"/>
      <c r="M14" s="80"/>
    </row>
    <row r="15" spans="2:15" ht="18.75" customHeight="1" x14ac:dyDescent="0.25">
      <c r="B15" s="79"/>
      <c r="C15" s="75"/>
      <c r="D15" s="75"/>
      <c r="E15" s="75"/>
      <c r="F15" s="75"/>
      <c r="G15" s="75"/>
      <c r="H15" s="75"/>
      <c r="I15" s="75"/>
      <c r="J15" s="75"/>
      <c r="K15" s="75"/>
      <c r="L15" s="75"/>
      <c r="M15" s="80"/>
    </row>
    <row r="16" spans="2:15" ht="18.75" customHeight="1" x14ac:dyDescent="0.25">
      <c r="B16" s="79"/>
      <c r="C16" s="75"/>
      <c r="D16" s="75"/>
      <c r="E16" s="75"/>
      <c r="F16" s="75"/>
      <c r="G16" s="75"/>
      <c r="H16" s="75"/>
      <c r="I16" s="75"/>
      <c r="J16" s="75"/>
      <c r="K16" s="75"/>
      <c r="L16" s="75"/>
      <c r="M16" s="80"/>
    </row>
    <row r="17" spans="2:13" ht="18.75" customHeight="1" x14ac:dyDescent="0.25">
      <c r="B17" s="79"/>
      <c r="C17" s="75"/>
      <c r="D17" s="75"/>
      <c r="E17" s="75"/>
      <c r="F17" s="75"/>
      <c r="G17" s="75"/>
      <c r="H17" s="75"/>
      <c r="I17" s="75"/>
      <c r="J17" s="75"/>
      <c r="K17" s="75"/>
      <c r="L17" s="75"/>
      <c r="M17" s="80"/>
    </row>
    <row r="18" spans="2:13" ht="18.75" customHeight="1" x14ac:dyDescent="0.25">
      <c r="B18" s="79"/>
      <c r="C18" s="75"/>
      <c r="D18" s="75"/>
      <c r="E18" s="75"/>
      <c r="F18" s="75"/>
      <c r="G18" s="75"/>
      <c r="H18" s="75"/>
      <c r="I18" s="75"/>
      <c r="J18" s="75"/>
      <c r="K18" s="75"/>
      <c r="L18" s="75"/>
      <c r="M18" s="80"/>
    </row>
    <row r="19" spans="2:13" ht="18.75" customHeight="1" x14ac:dyDescent="0.25">
      <c r="B19" s="79"/>
      <c r="C19" s="75"/>
      <c r="D19" s="75"/>
      <c r="E19" s="75"/>
      <c r="F19" s="75"/>
      <c r="G19" s="75"/>
      <c r="H19" s="75"/>
      <c r="I19" s="75"/>
      <c r="J19" s="75"/>
      <c r="K19" s="75"/>
      <c r="L19" s="75"/>
      <c r="M19" s="80"/>
    </row>
    <row r="20" spans="2:13" ht="18.75" customHeight="1" x14ac:dyDescent="0.25">
      <c r="B20" s="79"/>
      <c r="C20" s="75"/>
      <c r="D20" s="75"/>
      <c r="E20" s="75"/>
      <c r="F20" s="75"/>
      <c r="G20" s="75"/>
      <c r="H20" s="75"/>
      <c r="I20" s="75"/>
      <c r="J20" s="75"/>
      <c r="K20" s="75"/>
      <c r="L20" s="75"/>
      <c r="M20" s="80"/>
    </row>
    <row r="21" spans="2:13" ht="18.75" customHeight="1" x14ac:dyDescent="0.25">
      <c r="B21" s="79"/>
      <c r="C21" s="75"/>
      <c r="D21" s="75"/>
      <c r="E21" s="75"/>
      <c r="F21" s="75"/>
      <c r="G21" s="75"/>
      <c r="H21" s="75"/>
      <c r="I21" s="75"/>
      <c r="J21" s="75"/>
      <c r="K21" s="75"/>
      <c r="L21" s="75"/>
      <c r="M21" s="80"/>
    </row>
    <row r="22" spans="2:13" ht="18.75" customHeight="1" x14ac:dyDescent="0.25">
      <c r="B22" s="79"/>
      <c r="C22" s="75"/>
      <c r="D22" s="75"/>
      <c r="E22" s="75"/>
      <c r="F22" s="75"/>
      <c r="G22" s="75"/>
      <c r="H22" s="75"/>
      <c r="I22" s="75"/>
      <c r="J22" s="75"/>
      <c r="K22" s="75"/>
      <c r="L22" s="75"/>
      <c r="M22" s="80"/>
    </row>
    <row r="23" spans="2:13" ht="18.75" customHeight="1" x14ac:dyDescent="0.25">
      <c r="B23" s="79"/>
      <c r="C23" s="75"/>
      <c r="D23" s="75"/>
      <c r="E23" s="75"/>
      <c r="F23" s="75"/>
      <c r="G23" s="75"/>
      <c r="H23" s="75"/>
      <c r="I23" s="75"/>
      <c r="J23" s="75"/>
      <c r="K23" s="75"/>
      <c r="L23" s="75"/>
      <c r="M23" s="80"/>
    </row>
    <row r="24" spans="2:13" ht="18.75" customHeight="1" x14ac:dyDescent="0.25">
      <c r="B24" s="79"/>
      <c r="C24" s="75"/>
      <c r="D24" s="75"/>
      <c r="E24" s="75"/>
      <c r="F24" s="75"/>
      <c r="G24" s="75"/>
      <c r="H24" s="75"/>
      <c r="I24" s="75"/>
      <c r="J24" s="75"/>
      <c r="K24" s="75"/>
      <c r="L24" s="75"/>
      <c r="M24" s="80"/>
    </row>
    <row r="25" spans="2:13" ht="18.75" customHeight="1" x14ac:dyDescent="0.25">
      <c r="B25" s="79"/>
      <c r="C25" s="75"/>
      <c r="D25" s="75"/>
      <c r="E25" s="75"/>
      <c r="F25" s="75"/>
      <c r="G25" s="75"/>
      <c r="H25" s="75"/>
      <c r="I25" s="75"/>
      <c r="J25" s="75"/>
      <c r="K25" s="75"/>
      <c r="L25" s="75"/>
      <c r="M25" s="80"/>
    </row>
    <row r="26" spans="2:13" ht="18.75" customHeight="1" x14ac:dyDescent="0.25">
      <c r="B26" s="79"/>
      <c r="C26" s="75"/>
      <c r="D26" s="75"/>
      <c r="E26" s="75"/>
      <c r="F26" s="75"/>
      <c r="G26" s="75"/>
      <c r="H26" s="75"/>
      <c r="I26" s="75"/>
      <c r="J26" s="75"/>
      <c r="K26" s="75"/>
      <c r="L26" s="75"/>
      <c r="M26" s="80"/>
    </row>
    <row r="27" spans="2:13" ht="18.75" customHeight="1" x14ac:dyDescent="0.25">
      <c r="B27" s="79"/>
      <c r="C27" s="75"/>
      <c r="D27" s="75"/>
      <c r="E27" s="75"/>
      <c r="F27" s="75"/>
      <c r="G27" s="75"/>
      <c r="H27" s="75"/>
      <c r="I27" s="75"/>
      <c r="J27" s="75"/>
      <c r="K27" s="75"/>
      <c r="L27" s="75"/>
      <c r="M27" s="80"/>
    </row>
    <row r="28" spans="2:13" ht="18.75" customHeight="1" x14ac:dyDescent="0.25">
      <c r="B28" s="81"/>
      <c r="C28" s="82"/>
      <c r="D28" s="82"/>
      <c r="E28" s="82"/>
      <c r="F28" s="82"/>
      <c r="G28" s="82"/>
      <c r="H28" s="82"/>
      <c r="I28" s="82"/>
      <c r="J28" s="82"/>
      <c r="K28" s="82"/>
      <c r="L28" s="82"/>
      <c r="M28" s="83"/>
    </row>
    <row r="29" spans="2:13" ht="15" customHeight="1" x14ac:dyDescent="0.25"/>
    <row r="30" spans="2:13" ht="15" hidden="1" customHeight="1" x14ac:dyDescent="0.25"/>
    <row r="31" spans="2:13" ht="15" hidden="1" customHeight="1" x14ac:dyDescent="0.25"/>
    <row r="32" spans="2:13" ht="15" hidden="1" customHeight="1" x14ac:dyDescent="0.25"/>
    <row r="33" ht="15" hidden="1" customHeight="1" x14ac:dyDescent="0.25"/>
    <row r="34" ht="15" hidden="1" customHeight="1" x14ac:dyDescent="0.25"/>
    <row r="35" ht="15" hidden="1" customHeight="1" x14ac:dyDescent="0.25"/>
    <row r="36" ht="15" hidden="1" customHeight="1" x14ac:dyDescent="0.25"/>
    <row r="37" ht="15" hidden="1" customHeight="1" x14ac:dyDescent="0.25"/>
    <row r="38" ht="15" hidden="1" customHeight="1" x14ac:dyDescent="0.25"/>
    <row r="39" ht="15" hidden="1" customHeight="1" x14ac:dyDescent="0.25"/>
    <row r="40" ht="15" hidden="1" customHeight="1" x14ac:dyDescent="0.25"/>
    <row r="41" ht="15" hidden="1" customHeight="1" x14ac:dyDescent="0.25"/>
    <row r="42" ht="15" hidden="1" customHeight="1" x14ac:dyDescent="0.25"/>
    <row r="43" ht="15" hidden="1" customHeight="1" x14ac:dyDescent="0.25"/>
    <row r="44" ht="15" hidden="1" customHeight="1" x14ac:dyDescent="0.25"/>
    <row r="45" ht="15" hidden="1" customHeight="1" x14ac:dyDescent="0.25"/>
    <row r="46" ht="15" hidden="1" customHeight="1" x14ac:dyDescent="0.25"/>
    <row r="47" ht="15" hidden="1" customHeight="1" x14ac:dyDescent="0.25"/>
    <row r="48" ht="15" hidden="1" customHeight="1" x14ac:dyDescent="0.25"/>
    <row r="49" ht="15" hidden="1" customHeight="1" x14ac:dyDescent="0.25"/>
    <row r="50" ht="15" hidden="1" customHeight="1" x14ac:dyDescent="0.25"/>
    <row r="51" ht="15" hidden="1" customHeight="1" x14ac:dyDescent="0.25"/>
    <row r="52" ht="15" hidden="1" customHeight="1" x14ac:dyDescent="0.25"/>
    <row r="53" ht="15" hidden="1" customHeight="1" x14ac:dyDescent="0.25"/>
    <row r="54" ht="15" hidden="1" customHeight="1" x14ac:dyDescent="0.25"/>
    <row r="55" ht="15" hidden="1" customHeight="1" x14ac:dyDescent="0.25"/>
    <row r="56" ht="15" hidden="1" customHeight="1" x14ac:dyDescent="0.25"/>
    <row r="57" ht="15" hidden="1" customHeight="1" x14ac:dyDescent="0.25"/>
    <row r="58" ht="15" hidden="1" customHeight="1" x14ac:dyDescent="0.25"/>
    <row r="59" ht="15" hidden="1" customHeight="1" x14ac:dyDescent="0.25"/>
    <row r="60" ht="15" hidden="1" customHeight="1" x14ac:dyDescent="0.25"/>
    <row r="61" ht="15" hidden="1" customHeight="1" x14ac:dyDescent="0.25"/>
    <row r="62" ht="15" hidden="1" customHeight="1" x14ac:dyDescent="0.25"/>
    <row r="63" ht="15" hidden="1" customHeight="1" x14ac:dyDescent="0.25"/>
    <row r="64" ht="15" hidden="1" customHeight="1" x14ac:dyDescent="0.25"/>
    <row r="65" ht="15" hidden="1" customHeight="1" x14ac:dyDescent="0.25"/>
    <row r="66" ht="15" hidden="1" customHeight="1" x14ac:dyDescent="0.25"/>
    <row r="67" ht="15" hidden="1" customHeight="1" x14ac:dyDescent="0.25"/>
    <row r="68" ht="15" hidden="1" customHeight="1" x14ac:dyDescent="0.25"/>
    <row r="69" ht="15" hidden="1" customHeight="1" x14ac:dyDescent="0.25"/>
    <row r="70" ht="15" hidden="1" customHeight="1" x14ac:dyDescent="0.25"/>
    <row r="71" ht="15" hidden="1" customHeight="1" x14ac:dyDescent="0.25"/>
    <row r="72" ht="15" hidden="1" customHeight="1" x14ac:dyDescent="0.25"/>
    <row r="73" ht="15" hidden="1" customHeight="1" x14ac:dyDescent="0.25"/>
    <row r="74" ht="15" hidden="1" customHeight="1" x14ac:dyDescent="0.25"/>
    <row r="75" ht="15" hidden="1" customHeight="1" x14ac:dyDescent="0.25"/>
    <row r="76" ht="15" hidden="1" customHeight="1" x14ac:dyDescent="0.25"/>
    <row r="77" ht="15" hidden="1" customHeight="1" x14ac:dyDescent="0.25"/>
    <row r="78" ht="15" hidden="1" customHeight="1" x14ac:dyDescent="0.25"/>
    <row r="79" ht="15" hidden="1" customHeight="1" x14ac:dyDescent="0.25"/>
    <row r="80" ht="15" hidden="1" customHeight="1" x14ac:dyDescent="0.25"/>
    <row r="81" ht="15" hidden="1" customHeight="1" x14ac:dyDescent="0.25"/>
    <row r="82" ht="15" hidden="1" customHeight="1" x14ac:dyDescent="0.25"/>
    <row r="83" ht="15" hidden="1" customHeight="1" x14ac:dyDescent="0.25"/>
    <row r="84" ht="15" hidden="1" customHeight="1" x14ac:dyDescent="0.25"/>
    <row r="85" ht="15" hidden="1" customHeight="1" x14ac:dyDescent="0.25"/>
    <row r="86" ht="15" hidden="1" customHeight="1" x14ac:dyDescent="0.25"/>
    <row r="87" ht="15" hidden="1" customHeight="1" x14ac:dyDescent="0.25"/>
    <row r="88" ht="15" hidden="1" customHeight="1" x14ac:dyDescent="0.25"/>
    <row r="89" ht="15" hidden="1" customHeight="1" x14ac:dyDescent="0.25"/>
    <row r="90" ht="15" hidden="1" customHeight="1" x14ac:dyDescent="0.25"/>
    <row r="91" ht="15" hidden="1" customHeight="1" x14ac:dyDescent="0.25"/>
    <row r="92" ht="15" hidden="1" customHeight="1" x14ac:dyDescent="0.25"/>
    <row r="93" ht="15" hidden="1" customHeight="1" x14ac:dyDescent="0.25"/>
    <row r="94" ht="15" hidden="1" customHeight="1" x14ac:dyDescent="0.25"/>
    <row r="95" ht="15" hidden="1" customHeight="1" x14ac:dyDescent="0.25"/>
    <row r="96" ht="15" hidden="1" customHeight="1" x14ac:dyDescent="0.25"/>
    <row r="97" ht="15" hidden="1" customHeight="1" x14ac:dyDescent="0.25"/>
    <row r="98" ht="15" hidden="1" customHeight="1" x14ac:dyDescent="0.25"/>
    <row r="99" ht="15" hidden="1" customHeight="1" x14ac:dyDescent="0.25"/>
    <row r="100" ht="15" hidden="1" customHeight="1" x14ac:dyDescent="0.25"/>
    <row r="101" ht="15" hidden="1" customHeight="1" x14ac:dyDescent="0.25"/>
    <row r="102" ht="15" hidden="1" customHeight="1" x14ac:dyDescent="0.25"/>
    <row r="103" ht="15" hidden="1" customHeight="1" x14ac:dyDescent="0.25"/>
    <row r="104" ht="15" hidden="1" customHeight="1" x14ac:dyDescent="0.25"/>
    <row r="105" ht="15" hidden="1" customHeight="1" x14ac:dyDescent="0.25"/>
    <row r="106" ht="15" hidden="1" customHeight="1" x14ac:dyDescent="0.25"/>
    <row r="107" ht="15" hidden="1" customHeight="1" x14ac:dyDescent="0.25"/>
    <row r="108" ht="15" hidden="1" customHeight="1" x14ac:dyDescent="0.25"/>
    <row r="109" ht="15" hidden="1" customHeight="1" x14ac:dyDescent="0.25"/>
    <row r="110" ht="15" hidden="1" customHeight="1" x14ac:dyDescent="0.25"/>
    <row r="111" ht="15" hidden="1" customHeight="1" x14ac:dyDescent="0.25"/>
    <row r="112" ht="15" hidden="1" customHeight="1" x14ac:dyDescent="0.25"/>
    <row r="113" ht="15" hidden="1" customHeight="1" x14ac:dyDescent="0.25"/>
    <row r="114" ht="15" hidden="1" customHeight="1" x14ac:dyDescent="0.25"/>
    <row r="115" ht="15" hidden="1" customHeight="1" x14ac:dyDescent="0.25"/>
    <row r="116" ht="15" hidden="1" customHeight="1" x14ac:dyDescent="0.25"/>
    <row r="117" ht="15" hidden="1" customHeight="1" x14ac:dyDescent="0.25"/>
    <row r="118" ht="15" hidden="1" customHeight="1" x14ac:dyDescent="0.25"/>
    <row r="119" ht="15" hidden="1" customHeight="1" x14ac:dyDescent="0.25"/>
    <row r="120" ht="15" hidden="1" customHeight="1" x14ac:dyDescent="0.25"/>
    <row r="121" ht="15" hidden="1" customHeight="1" x14ac:dyDescent="0.25"/>
    <row r="122" ht="15" hidden="1" customHeight="1" x14ac:dyDescent="0.25"/>
    <row r="123" ht="15" hidden="1" customHeight="1" x14ac:dyDescent="0.25"/>
    <row r="124" ht="15" hidden="1" customHeight="1" x14ac:dyDescent="0.25"/>
    <row r="125" ht="15" hidden="1" customHeight="1" x14ac:dyDescent="0.25"/>
    <row r="126" ht="15" hidden="1" customHeight="1" x14ac:dyDescent="0.25"/>
    <row r="127" ht="15" hidden="1" customHeight="1" x14ac:dyDescent="0.25"/>
    <row r="128" ht="15" hidden="1" customHeight="1" x14ac:dyDescent="0.25"/>
    <row r="129" ht="15" hidden="1" customHeight="1" x14ac:dyDescent="0.25"/>
    <row r="130" ht="15" hidden="1" customHeight="1" x14ac:dyDescent="0.25"/>
    <row r="131" ht="15" hidden="1" customHeight="1" x14ac:dyDescent="0.25"/>
    <row r="132" ht="15" hidden="1" customHeight="1" x14ac:dyDescent="0.25"/>
    <row r="133" ht="15" hidden="1" customHeight="1" x14ac:dyDescent="0.25"/>
    <row r="134" ht="15" hidden="1" customHeight="1" x14ac:dyDescent="0.25"/>
    <row r="135" ht="15" hidden="1" customHeight="1" x14ac:dyDescent="0.25"/>
    <row r="136" ht="15" hidden="1" customHeight="1" x14ac:dyDescent="0.25"/>
    <row r="137" ht="15" hidden="1" customHeight="1" x14ac:dyDescent="0.25"/>
    <row r="138" ht="15" hidden="1" customHeight="1" x14ac:dyDescent="0.25"/>
    <row r="139" ht="15" hidden="1" customHeight="1" x14ac:dyDescent="0.25"/>
    <row r="140" ht="15" hidden="1" customHeight="1" x14ac:dyDescent="0.25"/>
    <row r="141" ht="15" hidden="1" customHeight="1" x14ac:dyDescent="0.25"/>
    <row r="142" ht="15" hidden="1" customHeight="1" x14ac:dyDescent="0.25"/>
    <row r="143" ht="15" hidden="1" customHeight="1" x14ac:dyDescent="0.25"/>
    <row r="144" ht="15" hidden="1" customHeight="1" x14ac:dyDescent="0.25"/>
    <row r="145" ht="15" hidden="1" customHeight="1" x14ac:dyDescent="0.25"/>
    <row r="146" ht="15" hidden="1" customHeight="1" x14ac:dyDescent="0.25"/>
    <row r="147" ht="15" hidden="1" customHeight="1" x14ac:dyDescent="0.25"/>
    <row r="148" ht="15" hidden="1" customHeight="1" x14ac:dyDescent="0.25"/>
    <row r="149" ht="15" hidden="1" customHeight="1" x14ac:dyDescent="0.25"/>
    <row r="150" ht="15" hidden="1" customHeight="1" x14ac:dyDescent="0.25"/>
    <row r="151" ht="15" hidden="1" customHeight="1" x14ac:dyDescent="0.25"/>
    <row r="152" ht="15" hidden="1" customHeight="1" x14ac:dyDescent="0.25"/>
    <row r="153" ht="15" hidden="1" customHeight="1" x14ac:dyDescent="0.25"/>
    <row r="154" ht="15" hidden="1" customHeight="1" x14ac:dyDescent="0.25"/>
    <row r="155" ht="15" hidden="1" customHeight="1" x14ac:dyDescent="0.25"/>
    <row r="156" ht="15" hidden="1" customHeight="1" x14ac:dyDescent="0.25"/>
    <row r="157" ht="15" hidden="1" customHeight="1" x14ac:dyDescent="0.25"/>
    <row r="158" ht="15" hidden="1" customHeight="1" x14ac:dyDescent="0.25"/>
    <row r="159" ht="15" hidden="1" customHeight="1" x14ac:dyDescent="0.25"/>
    <row r="160" ht="15" hidden="1" customHeight="1" x14ac:dyDescent="0.25"/>
    <row r="161" ht="15" hidden="1" customHeight="1" x14ac:dyDescent="0.25"/>
    <row r="162" ht="15" hidden="1" customHeight="1" x14ac:dyDescent="0.25"/>
    <row r="163" ht="15" hidden="1" customHeight="1" x14ac:dyDescent="0.25"/>
    <row r="164" ht="15" hidden="1" customHeight="1" x14ac:dyDescent="0.25"/>
    <row r="165" ht="15" hidden="1" customHeight="1" x14ac:dyDescent="0.25"/>
    <row r="166" ht="15" hidden="1" customHeight="1" x14ac:dyDescent="0.25"/>
    <row r="167" ht="15" hidden="1" customHeight="1" x14ac:dyDescent="0.25"/>
    <row r="168" ht="15" hidden="1" customHeight="1" x14ac:dyDescent="0.25"/>
    <row r="169" ht="15" hidden="1" customHeight="1" x14ac:dyDescent="0.25"/>
    <row r="170" ht="15" hidden="1" customHeight="1" x14ac:dyDescent="0.25"/>
    <row r="171" ht="15" hidden="1" customHeight="1" x14ac:dyDescent="0.25"/>
    <row r="172" ht="15" hidden="1" customHeight="1" x14ac:dyDescent="0.25"/>
    <row r="173" ht="15" hidden="1" customHeight="1" x14ac:dyDescent="0.25"/>
    <row r="174" ht="15" hidden="1" customHeight="1" x14ac:dyDescent="0.25"/>
    <row r="175" ht="15" hidden="1" customHeight="1" x14ac:dyDescent="0.25"/>
    <row r="176" ht="15" hidden="1" customHeight="1" x14ac:dyDescent="0.25"/>
    <row r="177" ht="15" hidden="1" customHeight="1" x14ac:dyDescent="0.25"/>
    <row r="178" ht="15" hidden="1" customHeight="1" x14ac:dyDescent="0.25"/>
    <row r="179" ht="15" hidden="1" customHeight="1" x14ac:dyDescent="0.25"/>
    <row r="180" ht="15" hidden="1" customHeight="1" x14ac:dyDescent="0.25"/>
    <row r="181" ht="15" hidden="1" customHeight="1" x14ac:dyDescent="0.25"/>
    <row r="182" ht="15" hidden="1" customHeight="1" x14ac:dyDescent="0.25"/>
    <row r="183" ht="15" hidden="1" customHeight="1" x14ac:dyDescent="0.25"/>
    <row r="184" ht="15" hidden="1" customHeight="1" x14ac:dyDescent="0.25"/>
    <row r="185" ht="15" hidden="1" customHeight="1" x14ac:dyDescent="0.25"/>
    <row r="186" ht="15" hidden="1" customHeight="1" x14ac:dyDescent="0.25"/>
    <row r="187" ht="15" hidden="1" customHeight="1" x14ac:dyDescent="0.25"/>
    <row r="188" ht="15" hidden="1" customHeight="1" x14ac:dyDescent="0.25"/>
    <row r="189" ht="15" hidden="1" customHeight="1" x14ac:dyDescent="0.25"/>
    <row r="190" ht="15" hidden="1" customHeight="1" x14ac:dyDescent="0.25"/>
    <row r="191" ht="15" hidden="1" customHeight="1" x14ac:dyDescent="0.25"/>
    <row r="192" ht="15" hidden="1" customHeight="1" x14ac:dyDescent="0.25"/>
    <row r="193" ht="15" hidden="1" customHeight="1" x14ac:dyDescent="0.25"/>
    <row r="194" ht="15" hidden="1" customHeight="1" x14ac:dyDescent="0.25"/>
    <row r="195" ht="15" hidden="1" customHeight="1" x14ac:dyDescent="0.25"/>
    <row r="196" ht="15" hidden="1" customHeight="1" x14ac:dyDescent="0.25"/>
    <row r="197" ht="15" hidden="1" customHeight="1" x14ac:dyDescent="0.25"/>
    <row r="198" ht="15" hidden="1" customHeight="1" x14ac:dyDescent="0.25"/>
    <row r="199" ht="15" hidden="1" customHeight="1" x14ac:dyDescent="0.25"/>
    <row r="200" ht="15" hidden="1" customHeight="1" x14ac:dyDescent="0.25"/>
    <row r="201" ht="15" hidden="1" customHeight="1" x14ac:dyDescent="0.25"/>
    <row r="202" ht="15" hidden="1" customHeight="1" x14ac:dyDescent="0.25"/>
    <row r="203" ht="15" hidden="1" customHeight="1" x14ac:dyDescent="0.25"/>
    <row r="204" ht="15" hidden="1" customHeight="1" x14ac:dyDescent="0.25"/>
    <row r="205" ht="15" hidden="1" customHeight="1" x14ac:dyDescent="0.25"/>
    <row r="206" ht="15" hidden="1" customHeight="1" x14ac:dyDescent="0.25"/>
    <row r="207" ht="15" hidden="1" customHeight="1" x14ac:dyDescent="0.25"/>
    <row r="208" ht="15" hidden="1" customHeight="1" x14ac:dyDescent="0.25"/>
    <row r="209" ht="15" hidden="1" customHeight="1" x14ac:dyDescent="0.25"/>
    <row r="210" ht="15" hidden="1" customHeight="1" x14ac:dyDescent="0.25"/>
    <row r="211" ht="15" hidden="1" customHeight="1" x14ac:dyDescent="0.25"/>
    <row r="212" ht="15" hidden="1" customHeight="1" x14ac:dyDescent="0.25"/>
    <row r="213" ht="15" hidden="1" customHeight="1" x14ac:dyDescent="0.25"/>
    <row r="214" ht="15" hidden="1" customHeight="1" x14ac:dyDescent="0.25"/>
    <row r="215" ht="15" hidden="1" customHeight="1" x14ac:dyDescent="0.25"/>
    <row r="216" ht="15" hidden="1" customHeight="1" x14ac:dyDescent="0.25"/>
    <row r="217" ht="15" hidden="1" customHeight="1" x14ac:dyDescent="0.25"/>
    <row r="218" ht="15" hidden="1" customHeight="1" x14ac:dyDescent="0.25"/>
    <row r="219" ht="15" hidden="1" customHeight="1" x14ac:dyDescent="0.25"/>
    <row r="220" ht="15" hidden="1" customHeight="1" x14ac:dyDescent="0.25"/>
    <row r="221" ht="15" hidden="1" customHeight="1" x14ac:dyDescent="0.25"/>
    <row r="222" ht="15" hidden="1" customHeight="1" x14ac:dyDescent="0.25"/>
    <row r="223" ht="15" hidden="1" customHeight="1" x14ac:dyDescent="0.25"/>
    <row r="224" ht="15" hidden="1" customHeight="1" x14ac:dyDescent="0.25"/>
    <row r="225" ht="15" hidden="1" customHeight="1" x14ac:dyDescent="0.25"/>
    <row r="226" ht="15" hidden="1" customHeight="1" x14ac:dyDescent="0.25"/>
    <row r="227" ht="15" hidden="1" customHeight="1" x14ac:dyDescent="0.25"/>
    <row r="228" ht="15" hidden="1" customHeight="1" x14ac:dyDescent="0.25"/>
    <row r="229" ht="15" hidden="1" customHeight="1" x14ac:dyDescent="0.25"/>
    <row r="230" ht="15" hidden="1" customHeight="1" x14ac:dyDescent="0.25"/>
    <row r="231" ht="15" hidden="1" customHeight="1" x14ac:dyDescent="0.25"/>
    <row r="232" ht="15" hidden="1" customHeight="1" x14ac:dyDescent="0.25"/>
    <row r="233" ht="15" hidden="1" customHeight="1" x14ac:dyDescent="0.25"/>
    <row r="234" ht="15" hidden="1" customHeight="1" x14ac:dyDescent="0.25"/>
    <row r="235" ht="15" hidden="1" customHeight="1" x14ac:dyDescent="0.25"/>
    <row r="236" ht="15" hidden="1" customHeight="1" x14ac:dyDescent="0.25"/>
    <row r="237" ht="15" hidden="1" customHeight="1" x14ac:dyDescent="0.25"/>
    <row r="238" ht="15" hidden="1" customHeight="1" x14ac:dyDescent="0.25"/>
    <row r="239" ht="15" hidden="1" customHeight="1" x14ac:dyDescent="0.25"/>
    <row r="240" ht="15" hidden="1" customHeight="1" x14ac:dyDescent="0.25"/>
    <row r="241" ht="15" hidden="1" customHeight="1" x14ac:dyDescent="0.25"/>
    <row r="242" ht="15" hidden="1" customHeight="1" x14ac:dyDescent="0.25"/>
    <row r="243" ht="15" hidden="1" customHeight="1" x14ac:dyDescent="0.25"/>
    <row r="244" ht="15" hidden="1" customHeight="1" x14ac:dyDescent="0.25"/>
    <row r="245" ht="15" hidden="1" customHeight="1" x14ac:dyDescent="0.25"/>
    <row r="246" ht="15" hidden="1" customHeight="1" x14ac:dyDescent="0.25"/>
    <row r="247" ht="15" hidden="1" customHeight="1" x14ac:dyDescent="0.25"/>
    <row r="248" ht="15" hidden="1" customHeight="1" x14ac:dyDescent="0.25"/>
    <row r="249" ht="15" hidden="1" customHeight="1" x14ac:dyDescent="0.25"/>
    <row r="250" ht="15" hidden="1" customHeight="1" x14ac:dyDescent="0.25"/>
    <row r="251" ht="15" hidden="1" customHeight="1" x14ac:dyDescent="0.25"/>
    <row r="252" ht="15" hidden="1" customHeight="1" x14ac:dyDescent="0.25"/>
    <row r="253" ht="15" hidden="1" customHeight="1" x14ac:dyDescent="0.25"/>
    <row r="254" ht="15" hidden="1" customHeight="1" x14ac:dyDescent="0.25"/>
    <row r="255" ht="15" hidden="1" customHeight="1" x14ac:dyDescent="0.25"/>
    <row r="256" ht="15" hidden="1" customHeight="1" x14ac:dyDescent="0.25"/>
    <row r="257" ht="15" hidden="1" customHeight="1" x14ac:dyDescent="0.25"/>
    <row r="258" ht="15" hidden="1" customHeight="1" x14ac:dyDescent="0.25"/>
    <row r="259" ht="15" hidden="1" customHeight="1" x14ac:dyDescent="0.25"/>
    <row r="260" ht="15" hidden="1" customHeight="1" x14ac:dyDescent="0.25"/>
    <row r="261" ht="15" hidden="1" customHeight="1" x14ac:dyDescent="0.25"/>
    <row r="262" ht="15" hidden="1" customHeight="1" x14ac:dyDescent="0.25"/>
    <row r="263" ht="15" hidden="1" customHeight="1" x14ac:dyDescent="0.25"/>
    <row r="264" ht="15" hidden="1" customHeight="1" x14ac:dyDescent="0.25"/>
    <row r="265" ht="15" hidden="1" customHeight="1" x14ac:dyDescent="0.25"/>
    <row r="266" ht="15" hidden="1" customHeight="1" x14ac:dyDescent="0.25"/>
    <row r="267" ht="15" hidden="1" customHeight="1" x14ac:dyDescent="0.25"/>
    <row r="268" ht="15" hidden="1" customHeight="1" x14ac:dyDescent="0.25"/>
    <row r="269" ht="15" hidden="1" customHeight="1" x14ac:dyDescent="0.25"/>
    <row r="270" ht="15" hidden="1" customHeight="1" x14ac:dyDescent="0.25"/>
    <row r="271" ht="15" hidden="1" customHeight="1" x14ac:dyDescent="0.25"/>
    <row r="272" ht="15" hidden="1" customHeight="1" x14ac:dyDescent="0.25"/>
    <row r="273" ht="15" hidden="1" customHeight="1" x14ac:dyDescent="0.25"/>
    <row r="274" ht="15" hidden="1" customHeight="1" x14ac:dyDescent="0.25"/>
    <row r="275" ht="15" hidden="1" customHeight="1" x14ac:dyDescent="0.25"/>
    <row r="276" ht="15" hidden="1" customHeight="1" x14ac:dyDescent="0.25"/>
    <row r="277" ht="15" hidden="1" customHeight="1" x14ac:dyDescent="0.25"/>
    <row r="278" ht="15" hidden="1" customHeight="1" x14ac:dyDescent="0.25"/>
    <row r="279" ht="15" hidden="1" customHeight="1" x14ac:dyDescent="0.25"/>
    <row r="280" ht="15" hidden="1" customHeight="1" x14ac:dyDescent="0.25"/>
    <row r="281" ht="15" hidden="1" customHeight="1" x14ac:dyDescent="0.25"/>
    <row r="282" ht="15" hidden="1" customHeight="1" x14ac:dyDescent="0.25"/>
    <row r="283" ht="15" hidden="1" customHeight="1" x14ac:dyDescent="0.25"/>
    <row r="284" ht="15" hidden="1" customHeight="1" x14ac:dyDescent="0.25"/>
    <row r="285" ht="15" hidden="1" customHeight="1" x14ac:dyDescent="0.25"/>
    <row r="286" ht="15" hidden="1" customHeight="1" x14ac:dyDescent="0.25"/>
    <row r="287" ht="15" hidden="1" customHeight="1" x14ac:dyDescent="0.25"/>
    <row r="288" ht="15" hidden="1" customHeight="1" x14ac:dyDescent="0.25"/>
    <row r="289" ht="15" hidden="1" customHeight="1" x14ac:dyDescent="0.25"/>
    <row r="290" ht="15" hidden="1" customHeight="1" x14ac:dyDescent="0.25"/>
    <row r="291" ht="15" hidden="1" customHeight="1" x14ac:dyDescent="0.25"/>
    <row r="292" ht="15" hidden="1" customHeight="1" x14ac:dyDescent="0.25"/>
    <row r="293" ht="15" hidden="1" customHeight="1" x14ac:dyDescent="0.25"/>
    <row r="294" ht="15" hidden="1" customHeight="1" x14ac:dyDescent="0.25"/>
    <row r="295" ht="15" hidden="1" customHeight="1" x14ac:dyDescent="0.25"/>
    <row r="296" ht="15" hidden="1" customHeight="1" x14ac:dyDescent="0.25"/>
    <row r="297" ht="15" hidden="1" customHeight="1" x14ac:dyDescent="0.25"/>
    <row r="298" ht="15" hidden="1" customHeight="1" x14ac:dyDescent="0.25"/>
    <row r="299" ht="15" hidden="1" customHeight="1" x14ac:dyDescent="0.25"/>
  </sheetData>
  <mergeCells count="3">
    <mergeCell ref="B1:M3"/>
    <mergeCell ref="B4:M4"/>
    <mergeCell ref="B5:M5"/>
  </mergeCells>
  <pageMargins left="0.7" right="0.7" top="0.75" bottom="0.75" header="0.3" footer="0.3"/>
  <pageSetup paperSize="9" orientation="portrait" r:id="rId1"/>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Hoja76"/>
  <dimension ref="A1:O299"/>
  <sheetViews>
    <sheetView showGridLines="0" zoomScaleNormal="100" workbookViewId="0">
      <pane xSplit="1" ySplit="4" topLeftCell="B5" activePane="bottomRight" state="frozen"/>
      <selection activeCell="I25" sqref="I25"/>
      <selection pane="topRight" activeCell="I25" sqref="I25"/>
      <selection pane="bottomLeft" activeCell="I25" sqref="I25"/>
      <selection pane="bottomRight" activeCell="B4" sqref="B4:M4"/>
    </sheetView>
  </sheetViews>
  <sheetFormatPr baseColWidth="10" defaultColWidth="0" defaultRowHeight="0" customHeight="1" zeroHeight="1" x14ac:dyDescent="0.25"/>
  <cols>
    <col min="1" max="1" width="3.5703125" customWidth="1"/>
    <col min="2" max="13" width="15" customWidth="1"/>
    <col min="14" max="14" width="5" customWidth="1"/>
    <col min="15" max="15" width="0" hidden="1" customWidth="1"/>
    <col min="16" max="16384" width="9.140625" hidden="1"/>
  </cols>
  <sheetData>
    <row r="1" spans="2:15" ht="15" x14ac:dyDescent="0.25">
      <c r="B1" s="1958"/>
      <c r="C1" s="1959"/>
      <c r="D1" s="1959"/>
      <c r="E1" s="1959"/>
      <c r="F1" s="1959"/>
      <c r="G1" s="1959"/>
      <c r="H1" s="1959"/>
      <c r="I1" s="1959"/>
      <c r="J1" s="1959"/>
      <c r="K1" s="1959"/>
      <c r="L1" s="1959"/>
      <c r="M1" s="1960"/>
    </row>
    <row r="2" spans="2:15" ht="15" x14ac:dyDescent="0.25">
      <c r="B2" s="1961"/>
      <c r="C2" s="1962"/>
      <c r="D2" s="1962"/>
      <c r="E2" s="1962"/>
      <c r="F2" s="1962"/>
      <c r="G2" s="1962"/>
      <c r="H2" s="1962"/>
      <c r="I2" s="1962"/>
      <c r="J2" s="1962"/>
      <c r="K2" s="1962"/>
      <c r="L2" s="1962"/>
      <c r="M2" s="1963"/>
    </row>
    <row r="3" spans="2:15" ht="16.5" thickBot="1" x14ac:dyDescent="0.3">
      <c r="B3" s="1964"/>
      <c r="C3" s="1965"/>
      <c r="D3" s="1965"/>
      <c r="E3" s="1965"/>
      <c r="F3" s="1965"/>
      <c r="G3" s="1965"/>
      <c r="H3" s="1965"/>
      <c r="I3" s="1965"/>
      <c r="J3" s="1965"/>
      <c r="K3" s="1965"/>
      <c r="L3" s="1965"/>
      <c r="M3" s="1966"/>
      <c r="N3" s="1"/>
      <c r="O3" s="1"/>
    </row>
    <row r="4" spans="2:15" ht="21.75" thickBot="1" x14ac:dyDescent="0.4">
      <c r="B4" s="1970" t="s">
        <v>2785</v>
      </c>
      <c r="C4" s="1971"/>
      <c r="D4" s="1971"/>
      <c r="E4" s="1971"/>
      <c r="F4" s="1971"/>
      <c r="G4" s="1971"/>
      <c r="H4" s="1971"/>
      <c r="I4" s="1971"/>
      <c r="J4" s="1971"/>
      <c r="K4" s="1971"/>
      <c r="L4" s="1971"/>
      <c r="M4" s="1972"/>
      <c r="N4" s="1"/>
      <c r="O4" s="1"/>
    </row>
    <row r="5" spans="2:15" s="2" customFormat="1" ht="15.75" x14ac:dyDescent="0.25">
      <c r="B5" s="1852"/>
      <c r="C5" s="1852"/>
      <c r="D5" s="1852"/>
      <c r="E5" s="1852"/>
      <c r="F5" s="1852"/>
      <c r="G5" s="1852"/>
      <c r="H5" s="1852"/>
      <c r="I5" s="1852"/>
      <c r="J5" s="1852"/>
      <c r="K5" s="1852"/>
      <c r="L5" s="1852"/>
      <c r="M5" s="1852"/>
      <c r="N5" s="5"/>
      <c r="O5" s="5"/>
    </row>
    <row r="6" spans="2:15" s="2" customFormat="1" ht="19.5" customHeight="1" x14ac:dyDescent="0.25">
      <c r="B6" s="76"/>
      <c r="C6" s="77"/>
      <c r="D6" s="77"/>
      <c r="E6" s="77"/>
      <c r="F6" s="77"/>
      <c r="G6" s="77"/>
      <c r="H6" s="77"/>
      <c r="I6" s="77"/>
      <c r="J6" s="77"/>
      <c r="K6" s="77"/>
      <c r="L6" s="77"/>
      <c r="M6" s="78"/>
      <c r="N6" s="5"/>
      <c r="O6" s="5"/>
    </row>
    <row r="7" spans="2:15" s="2" customFormat="1" ht="18.75" customHeight="1" x14ac:dyDescent="0.25">
      <c r="B7" s="79"/>
      <c r="C7" s="75"/>
      <c r="D7" s="75"/>
      <c r="E7" s="75"/>
      <c r="F7" s="75"/>
      <c r="G7" s="75"/>
      <c r="H7" s="75"/>
      <c r="I7" s="75"/>
      <c r="J7" s="75"/>
      <c r="K7" s="75"/>
      <c r="L7" s="75"/>
      <c r="M7" s="80"/>
      <c r="N7" s="5"/>
      <c r="O7" s="5"/>
    </row>
    <row r="8" spans="2:15" s="2" customFormat="1" ht="18.75" customHeight="1" x14ac:dyDescent="0.25">
      <c r="B8" s="79"/>
      <c r="C8" s="75"/>
      <c r="D8" s="75"/>
      <c r="E8" s="75"/>
      <c r="F8" s="75"/>
      <c r="G8" s="75"/>
      <c r="H8" s="75"/>
      <c r="I8" s="75"/>
      <c r="J8" s="75"/>
      <c r="K8" s="75"/>
      <c r="L8" s="75"/>
      <c r="M8" s="80"/>
      <c r="N8" s="5"/>
      <c r="O8" s="5"/>
    </row>
    <row r="9" spans="2:15" s="2" customFormat="1" ht="18.75" customHeight="1" x14ac:dyDescent="0.25">
      <c r="B9" s="79"/>
      <c r="C9" s="75"/>
      <c r="D9" s="75"/>
      <c r="E9" s="75"/>
      <c r="F9" s="75"/>
      <c r="G9" s="75"/>
      <c r="H9" s="75"/>
      <c r="I9" s="75"/>
      <c r="J9" s="75"/>
      <c r="K9" s="75"/>
      <c r="L9" s="75"/>
      <c r="M9" s="80"/>
    </row>
    <row r="10" spans="2:15" ht="18.75" customHeight="1" x14ac:dyDescent="0.25">
      <c r="B10" s="79"/>
      <c r="C10" s="75"/>
      <c r="D10" s="75"/>
      <c r="E10" s="75"/>
      <c r="F10" s="75"/>
      <c r="G10" s="75"/>
      <c r="H10" s="75"/>
      <c r="I10" s="75"/>
      <c r="J10" s="75"/>
      <c r="K10" s="75"/>
      <c r="L10" s="75"/>
      <c r="M10" s="80"/>
    </row>
    <row r="11" spans="2:15" ht="18.75" customHeight="1" x14ac:dyDescent="0.25">
      <c r="B11" s="79"/>
      <c r="C11" s="75"/>
      <c r="D11" s="75"/>
      <c r="E11" s="75"/>
      <c r="F11" s="75"/>
      <c r="G11" s="75"/>
      <c r="H11" s="75"/>
      <c r="I11" s="75"/>
      <c r="J11" s="75"/>
      <c r="K11" s="75"/>
      <c r="L11" s="75"/>
      <c r="M11" s="80"/>
    </row>
    <row r="12" spans="2:15" ht="18.75" customHeight="1" x14ac:dyDescent="0.25">
      <c r="B12" s="79"/>
      <c r="C12" s="75"/>
      <c r="D12" s="75"/>
      <c r="E12" s="75"/>
      <c r="F12" s="75"/>
      <c r="G12" s="75"/>
      <c r="H12" s="75"/>
      <c r="I12" s="75"/>
      <c r="J12" s="75"/>
      <c r="K12" s="75"/>
      <c r="L12" s="75"/>
      <c r="M12" s="80"/>
    </row>
    <row r="13" spans="2:15" ht="18.75" customHeight="1" x14ac:dyDescent="0.25">
      <c r="B13" s="79"/>
      <c r="C13" s="75"/>
      <c r="D13" s="75"/>
      <c r="E13" s="75"/>
      <c r="F13" s="75"/>
      <c r="G13" s="75"/>
      <c r="H13" s="75"/>
      <c r="I13" s="75"/>
      <c r="J13" s="75"/>
      <c r="K13" s="75"/>
      <c r="L13" s="75"/>
      <c r="M13" s="80"/>
    </row>
    <row r="14" spans="2:15" ht="18.75" customHeight="1" x14ac:dyDescent="0.25">
      <c r="B14" s="79"/>
      <c r="C14" s="75"/>
      <c r="D14" s="75"/>
      <c r="E14" s="75"/>
      <c r="F14" s="75"/>
      <c r="G14" s="75"/>
      <c r="H14" s="75"/>
      <c r="I14" s="75"/>
      <c r="J14" s="75"/>
      <c r="K14" s="75"/>
      <c r="L14" s="75"/>
      <c r="M14" s="80"/>
    </row>
    <row r="15" spans="2:15" ht="18.75" customHeight="1" x14ac:dyDescent="0.25">
      <c r="B15" s="79"/>
      <c r="C15" s="75"/>
      <c r="D15" s="75"/>
      <c r="E15" s="75"/>
      <c r="F15" s="75"/>
      <c r="G15" s="75"/>
      <c r="H15" s="75"/>
      <c r="I15" s="75"/>
      <c r="J15" s="75"/>
      <c r="K15" s="75"/>
      <c r="L15" s="75"/>
      <c r="M15" s="80"/>
    </row>
    <row r="16" spans="2:15" ht="18.75" customHeight="1" x14ac:dyDescent="0.25">
      <c r="B16" s="79"/>
      <c r="C16" s="75"/>
      <c r="D16" s="75"/>
      <c r="E16" s="75"/>
      <c r="F16" s="75"/>
      <c r="G16" s="75"/>
      <c r="H16" s="75"/>
      <c r="I16" s="75"/>
      <c r="J16" s="75"/>
      <c r="K16" s="75"/>
      <c r="L16" s="75"/>
      <c r="M16" s="80"/>
    </row>
    <row r="17" spans="2:13" ht="18.75" customHeight="1" x14ac:dyDescent="0.25">
      <c r="B17" s="79"/>
      <c r="C17" s="75"/>
      <c r="D17" s="75"/>
      <c r="E17" s="75"/>
      <c r="F17" s="75"/>
      <c r="G17" s="75"/>
      <c r="H17" s="75"/>
      <c r="I17" s="75"/>
      <c r="J17" s="75"/>
      <c r="K17" s="75"/>
      <c r="L17" s="75"/>
      <c r="M17" s="80"/>
    </row>
    <row r="18" spans="2:13" ht="18.75" customHeight="1" x14ac:dyDescent="0.25">
      <c r="B18" s="79"/>
      <c r="C18" s="75"/>
      <c r="D18" s="75"/>
      <c r="E18" s="75"/>
      <c r="F18" s="75"/>
      <c r="G18" s="75"/>
      <c r="H18" s="75"/>
      <c r="I18" s="75"/>
      <c r="J18" s="75"/>
      <c r="K18" s="75"/>
      <c r="L18" s="75"/>
      <c r="M18" s="80"/>
    </row>
    <row r="19" spans="2:13" ht="18.75" customHeight="1" x14ac:dyDescent="0.25">
      <c r="B19" s="79"/>
      <c r="C19" s="75"/>
      <c r="D19" s="75"/>
      <c r="E19" s="75"/>
      <c r="F19" s="75"/>
      <c r="G19" s="75"/>
      <c r="H19" s="75"/>
      <c r="I19" s="75"/>
      <c r="J19" s="75"/>
      <c r="K19" s="75"/>
      <c r="L19" s="75"/>
      <c r="M19" s="80"/>
    </row>
    <row r="20" spans="2:13" ht="18.75" customHeight="1" x14ac:dyDescent="0.25">
      <c r="B20" s="79"/>
      <c r="C20" s="75"/>
      <c r="D20" s="75"/>
      <c r="E20" s="75"/>
      <c r="F20" s="75"/>
      <c r="G20" s="75"/>
      <c r="H20" s="75"/>
      <c r="I20" s="75"/>
      <c r="J20" s="75"/>
      <c r="K20" s="75"/>
      <c r="L20" s="75"/>
      <c r="M20" s="80"/>
    </row>
    <row r="21" spans="2:13" ht="18.75" customHeight="1" x14ac:dyDescent="0.25">
      <c r="B21" s="79"/>
      <c r="C21" s="75"/>
      <c r="D21" s="75"/>
      <c r="E21" s="75"/>
      <c r="F21" s="75"/>
      <c r="G21" s="75"/>
      <c r="H21" s="75"/>
      <c r="I21" s="75"/>
      <c r="J21" s="75"/>
      <c r="K21" s="75"/>
      <c r="L21" s="75"/>
      <c r="M21" s="80"/>
    </row>
    <row r="22" spans="2:13" ht="18.75" customHeight="1" x14ac:dyDescent="0.25">
      <c r="B22" s="79"/>
      <c r="C22" s="75"/>
      <c r="D22" s="75"/>
      <c r="E22" s="75"/>
      <c r="F22" s="75"/>
      <c r="G22" s="75"/>
      <c r="H22" s="75"/>
      <c r="I22" s="75"/>
      <c r="J22" s="75"/>
      <c r="K22" s="75"/>
      <c r="L22" s="75"/>
      <c r="M22" s="80"/>
    </row>
    <row r="23" spans="2:13" ht="18.75" customHeight="1" x14ac:dyDescent="0.25">
      <c r="B23" s="79"/>
      <c r="C23" s="75"/>
      <c r="D23" s="75"/>
      <c r="E23" s="75"/>
      <c r="F23" s="75"/>
      <c r="G23" s="75"/>
      <c r="H23" s="75"/>
      <c r="I23" s="75"/>
      <c r="J23" s="75"/>
      <c r="K23" s="75"/>
      <c r="L23" s="75"/>
      <c r="M23" s="80"/>
    </row>
    <row r="24" spans="2:13" ht="18.75" customHeight="1" x14ac:dyDescent="0.25">
      <c r="B24" s="79"/>
      <c r="C24" s="75"/>
      <c r="D24" s="75"/>
      <c r="E24" s="75"/>
      <c r="F24" s="75"/>
      <c r="G24" s="75"/>
      <c r="H24" s="75"/>
      <c r="I24" s="75"/>
      <c r="J24" s="75"/>
      <c r="K24" s="75"/>
      <c r="L24" s="75"/>
      <c r="M24" s="80"/>
    </row>
    <row r="25" spans="2:13" ht="18.75" customHeight="1" x14ac:dyDescent="0.25">
      <c r="B25" s="79"/>
      <c r="C25" s="75"/>
      <c r="D25" s="75"/>
      <c r="E25" s="75"/>
      <c r="F25" s="75"/>
      <c r="G25" s="75"/>
      <c r="H25" s="75"/>
      <c r="I25" s="75"/>
      <c r="J25" s="75"/>
      <c r="K25" s="75"/>
      <c r="L25" s="75"/>
      <c r="M25" s="80"/>
    </row>
    <row r="26" spans="2:13" ht="18.75" customHeight="1" x14ac:dyDescent="0.25">
      <c r="B26" s="79"/>
      <c r="C26" s="75"/>
      <c r="D26" s="75"/>
      <c r="E26" s="75"/>
      <c r="F26" s="75"/>
      <c r="G26" s="75"/>
      <c r="H26" s="75"/>
      <c r="I26" s="75"/>
      <c r="J26" s="75"/>
      <c r="K26" s="75"/>
      <c r="L26" s="75"/>
      <c r="M26" s="80"/>
    </row>
    <row r="27" spans="2:13" ht="18.75" customHeight="1" x14ac:dyDescent="0.25">
      <c r="B27" s="79"/>
      <c r="C27" s="75"/>
      <c r="D27" s="75"/>
      <c r="E27" s="75"/>
      <c r="F27" s="75"/>
      <c r="G27" s="75"/>
      <c r="H27" s="75"/>
      <c r="I27" s="75"/>
      <c r="J27" s="75"/>
      <c r="K27" s="75"/>
      <c r="L27" s="75"/>
      <c r="M27" s="80"/>
    </row>
    <row r="28" spans="2:13" ht="18.75" customHeight="1" x14ac:dyDescent="0.25">
      <c r="B28" s="81"/>
      <c r="C28" s="82"/>
      <c r="D28" s="82"/>
      <c r="E28" s="82"/>
      <c r="F28" s="82"/>
      <c r="G28" s="82"/>
      <c r="H28" s="82"/>
      <c r="I28" s="82"/>
      <c r="J28" s="82"/>
      <c r="K28" s="82"/>
      <c r="L28" s="82"/>
      <c r="M28" s="83"/>
    </row>
    <row r="29" spans="2:13" ht="15" customHeight="1" x14ac:dyDescent="0.25"/>
    <row r="30" spans="2:13" ht="15" hidden="1" customHeight="1" x14ac:dyDescent="0.25"/>
    <row r="31" spans="2:13" ht="15" hidden="1" customHeight="1" x14ac:dyDescent="0.25"/>
    <row r="32" spans="2:13" ht="15" hidden="1" customHeight="1" x14ac:dyDescent="0.25"/>
    <row r="33" ht="15" hidden="1" customHeight="1" x14ac:dyDescent="0.25"/>
    <row r="34" ht="15" hidden="1" customHeight="1" x14ac:dyDescent="0.25"/>
    <row r="35" ht="15" hidden="1" customHeight="1" x14ac:dyDescent="0.25"/>
    <row r="36" ht="15" hidden="1" customHeight="1" x14ac:dyDescent="0.25"/>
    <row r="37" ht="15" hidden="1" customHeight="1" x14ac:dyDescent="0.25"/>
    <row r="38" ht="15" hidden="1" customHeight="1" x14ac:dyDescent="0.25"/>
    <row r="39" ht="15" hidden="1" customHeight="1" x14ac:dyDescent="0.25"/>
    <row r="40" ht="15" hidden="1" customHeight="1" x14ac:dyDescent="0.25"/>
    <row r="41" ht="15" hidden="1" customHeight="1" x14ac:dyDescent="0.25"/>
    <row r="42" ht="15" hidden="1" customHeight="1" x14ac:dyDescent="0.25"/>
    <row r="43" ht="15" hidden="1" customHeight="1" x14ac:dyDescent="0.25"/>
    <row r="44" ht="15" hidden="1" customHeight="1" x14ac:dyDescent="0.25"/>
    <row r="45" ht="15" hidden="1" customHeight="1" x14ac:dyDescent="0.25"/>
    <row r="46" ht="15" hidden="1" customHeight="1" x14ac:dyDescent="0.25"/>
    <row r="47" ht="15" hidden="1" customHeight="1" x14ac:dyDescent="0.25"/>
    <row r="48" ht="15" hidden="1" customHeight="1" x14ac:dyDescent="0.25"/>
    <row r="49" ht="15" hidden="1" customHeight="1" x14ac:dyDescent="0.25"/>
    <row r="50" ht="15" hidden="1" customHeight="1" x14ac:dyDescent="0.25"/>
    <row r="51" ht="15" hidden="1" customHeight="1" x14ac:dyDescent="0.25"/>
    <row r="52" ht="15" hidden="1" customHeight="1" x14ac:dyDescent="0.25"/>
    <row r="53" ht="15" hidden="1" customHeight="1" x14ac:dyDescent="0.25"/>
    <row r="54" ht="15" hidden="1" customHeight="1" x14ac:dyDescent="0.25"/>
    <row r="55" ht="15" hidden="1" customHeight="1" x14ac:dyDescent="0.25"/>
    <row r="56" ht="15" hidden="1" customHeight="1" x14ac:dyDescent="0.25"/>
    <row r="57" ht="15" hidden="1" customHeight="1" x14ac:dyDescent="0.25"/>
    <row r="58" ht="15" hidden="1" customHeight="1" x14ac:dyDescent="0.25"/>
    <row r="59" ht="15" hidden="1" customHeight="1" x14ac:dyDescent="0.25"/>
    <row r="60" ht="15" hidden="1" customHeight="1" x14ac:dyDescent="0.25"/>
    <row r="61" ht="15" hidden="1" customHeight="1" x14ac:dyDescent="0.25"/>
    <row r="62" ht="15" hidden="1" customHeight="1" x14ac:dyDescent="0.25"/>
    <row r="63" ht="15" hidden="1" customHeight="1" x14ac:dyDescent="0.25"/>
    <row r="64" ht="15" hidden="1" customHeight="1" x14ac:dyDescent="0.25"/>
    <row r="65" ht="15" hidden="1" customHeight="1" x14ac:dyDescent="0.25"/>
    <row r="66" ht="15" hidden="1" customHeight="1" x14ac:dyDescent="0.25"/>
    <row r="67" ht="15" hidden="1" customHeight="1" x14ac:dyDescent="0.25"/>
    <row r="68" ht="15" hidden="1" customHeight="1" x14ac:dyDescent="0.25"/>
    <row r="69" ht="15" hidden="1" customHeight="1" x14ac:dyDescent="0.25"/>
    <row r="70" ht="15" hidden="1" customHeight="1" x14ac:dyDescent="0.25"/>
    <row r="71" ht="15" hidden="1" customHeight="1" x14ac:dyDescent="0.25"/>
    <row r="72" ht="15" hidden="1" customHeight="1" x14ac:dyDescent="0.25"/>
    <row r="73" ht="15" hidden="1" customHeight="1" x14ac:dyDescent="0.25"/>
    <row r="74" ht="15" hidden="1" customHeight="1" x14ac:dyDescent="0.25"/>
    <row r="75" ht="15" hidden="1" customHeight="1" x14ac:dyDescent="0.25"/>
    <row r="76" ht="15" hidden="1" customHeight="1" x14ac:dyDescent="0.25"/>
    <row r="77" ht="15" hidden="1" customHeight="1" x14ac:dyDescent="0.25"/>
    <row r="78" ht="15" hidden="1" customHeight="1" x14ac:dyDescent="0.25"/>
    <row r="79" ht="15" hidden="1" customHeight="1" x14ac:dyDescent="0.25"/>
    <row r="80" ht="15" hidden="1" customHeight="1" x14ac:dyDescent="0.25"/>
    <row r="81" ht="15" hidden="1" customHeight="1" x14ac:dyDescent="0.25"/>
    <row r="82" ht="15" hidden="1" customHeight="1" x14ac:dyDescent="0.25"/>
    <row r="83" ht="15" hidden="1" customHeight="1" x14ac:dyDescent="0.25"/>
    <row r="84" ht="15" hidden="1" customHeight="1" x14ac:dyDescent="0.25"/>
    <row r="85" ht="15" hidden="1" customHeight="1" x14ac:dyDescent="0.25"/>
    <row r="86" ht="15" hidden="1" customHeight="1" x14ac:dyDescent="0.25"/>
    <row r="87" ht="15" hidden="1" customHeight="1" x14ac:dyDescent="0.25"/>
    <row r="88" ht="15" hidden="1" customHeight="1" x14ac:dyDescent="0.25"/>
    <row r="89" ht="15" hidden="1" customHeight="1" x14ac:dyDescent="0.25"/>
    <row r="90" ht="15" hidden="1" customHeight="1" x14ac:dyDescent="0.25"/>
    <row r="91" ht="15" hidden="1" customHeight="1" x14ac:dyDescent="0.25"/>
    <row r="92" ht="15" hidden="1" customHeight="1" x14ac:dyDescent="0.25"/>
    <row r="93" ht="15" hidden="1" customHeight="1" x14ac:dyDescent="0.25"/>
    <row r="94" ht="15" hidden="1" customHeight="1" x14ac:dyDescent="0.25"/>
    <row r="95" ht="15" hidden="1" customHeight="1" x14ac:dyDescent="0.25"/>
    <row r="96" ht="15" hidden="1" customHeight="1" x14ac:dyDescent="0.25"/>
    <row r="97" ht="15" hidden="1" customHeight="1" x14ac:dyDescent="0.25"/>
    <row r="98" ht="15" hidden="1" customHeight="1" x14ac:dyDescent="0.25"/>
    <row r="99" ht="15" hidden="1" customHeight="1" x14ac:dyDescent="0.25"/>
    <row r="100" ht="15" hidden="1" customHeight="1" x14ac:dyDescent="0.25"/>
    <row r="101" ht="15" hidden="1" customHeight="1" x14ac:dyDescent="0.25"/>
    <row r="102" ht="15" hidden="1" customHeight="1" x14ac:dyDescent="0.25"/>
    <row r="103" ht="15" hidden="1" customHeight="1" x14ac:dyDescent="0.25"/>
    <row r="104" ht="15" hidden="1" customHeight="1" x14ac:dyDescent="0.25"/>
    <row r="105" ht="15" hidden="1" customHeight="1" x14ac:dyDescent="0.25"/>
    <row r="106" ht="15" hidden="1" customHeight="1" x14ac:dyDescent="0.25"/>
    <row r="107" ht="15" hidden="1" customHeight="1" x14ac:dyDescent="0.25"/>
    <row r="108" ht="15" hidden="1" customHeight="1" x14ac:dyDescent="0.25"/>
    <row r="109" ht="15" hidden="1" customHeight="1" x14ac:dyDescent="0.25"/>
    <row r="110" ht="15" hidden="1" customHeight="1" x14ac:dyDescent="0.25"/>
    <row r="111" ht="15" hidden="1" customHeight="1" x14ac:dyDescent="0.25"/>
    <row r="112" ht="15" hidden="1" customHeight="1" x14ac:dyDescent="0.25"/>
    <row r="113" ht="15" hidden="1" customHeight="1" x14ac:dyDescent="0.25"/>
    <row r="114" ht="15" hidden="1" customHeight="1" x14ac:dyDescent="0.25"/>
    <row r="115" ht="15" hidden="1" customHeight="1" x14ac:dyDescent="0.25"/>
    <row r="116" ht="15" hidden="1" customHeight="1" x14ac:dyDescent="0.25"/>
    <row r="117" ht="15" hidden="1" customHeight="1" x14ac:dyDescent="0.25"/>
    <row r="118" ht="15" hidden="1" customHeight="1" x14ac:dyDescent="0.25"/>
    <row r="119" ht="15" hidden="1" customHeight="1" x14ac:dyDescent="0.25"/>
    <row r="120" ht="15" hidden="1" customHeight="1" x14ac:dyDescent="0.25"/>
    <row r="121" ht="15" hidden="1" customHeight="1" x14ac:dyDescent="0.25"/>
    <row r="122" ht="15" hidden="1" customHeight="1" x14ac:dyDescent="0.25"/>
    <row r="123" ht="15" hidden="1" customHeight="1" x14ac:dyDescent="0.25"/>
    <row r="124" ht="15" hidden="1" customHeight="1" x14ac:dyDescent="0.25"/>
    <row r="125" ht="15" hidden="1" customHeight="1" x14ac:dyDescent="0.25"/>
    <row r="126" ht="15" hidden="1" customHeight="1" x14ac:dyDescent="0.25"/>
    <row r="127" ht="15" hidden="1" customHeight="1" x14ac:dyDescent="0.25"/>
    <row r="128" ht="15" hidden="1" customHeight="1" x14ac:dyDescent="0.25"/>
    <row r="129" ht="15" hidden="1" customHeight="1" x14ac:dyDescent="0.25"/>
    <row r="130" ht="15" hidden="1" customHeight="1" x14ac:dyDescent="0.25"/>
    <row r="131" ht="15" hidden="1" customHeight="1" x14ac:dyDescent="0.25"/>
    <row r="132" ht="15" hidden="1" customHeight="1" x14ac:dyDescent="0.25"/>
    <row r="133" ht="15" hidden="1" customHeight="1" x14ac:dyDescent="0.25"/>
    <row r="134" ht="15" hidden="1" customHeight="1" x14ac:dyDescent="0.25"/>
    <row r="135" ht="15" hidden="1" customHeight="1" x14ac:dyDescent="0.25"/>
    <row r="136" ht="15" hidden="1" customHeight="1" x14ac:dyDescent="0.25"/>
    <row r="137" ht="15" hidden="1" customHeight="1" x14ac:dyDescent="0.25"/>
    <row r="138" ht="15" hidden="1" customHeight="1" x14ac:dyDescent="0.25"/>
    <row r="139" ht="15" hidden="1" customHeight="1" x14ac:dyDescent="0.25"/>
    <row r="140" ht="15" hidden="1" customHeight="1" x14ac:dyDescent="0.25"/>
    <row r="141" ht="15" hidden="1" customHeight="1" x14ac:dyDescent="0.25"/>
    <row r="142" ht="15" hidden="1" customHeight="1" x14ac:dyDescent="0.25"/>
    <row r="143" ht="15" hidden="1" customHeight="1" x14ac:dyDescent="0.25"/>
    <row r="144" ht="15" hidden="1" customHeight="1" x14ac:dyDescent="0.25"/>
    <row r="145" ht="15" hidden="1" customHeight="1" x14ac:dyDescent="0.25"/>
    <row r="146" ht="15" hidden="1" customHeight="1" x14ac:dyDescent="0.25"/>
    <row r="147" ht="15" hidden="1" customHeight="1" x14ac:dyDescent="0.25"/>
    <row r="148" ht="15" hidden="1" customHeight="1" x14ac:dyDescent="0.25"/>
    <row r="149" ht="15" hidden="1" customHeight="1" x14ac:dyDescent="0.25"/>
    <row r="150" ht="15" hidden="1" customHeight="1" x14ac:dyDescent="0.25"/>
    <row r="151" ht="15" hidden="1" customHeight="1" x14ac:dyDescent="0.25"/>
    <row r="152" ht="15" hidden="1" customHeight="1" x14ac:dyDescent="0.25"/>
    <row r="153" ht="15" hidden="1" customHeight="1" x14ac:dyDescent="0.25"/>
    <row r="154" ht="15" hidden="1" customHeight="1" x14ac:dyDescent="0.25"/>
    <row r="155" ht="15" hidden="1" customHeight="1" x14ac:dyDescent="0.25"/>
    <row r="156" ht="15" hidden="1" customHeight="1" x14ac:dyDescent="0.25"/>
    <row r="157" ht="15" hidden="1" customHeight="1" x14ac:dyDescent="0.25"/>
    <row r="158" ht="15" hidden="1" customHeight="1" x14ac:dyDescent="0.25"/>
    <row r="159" ht="15" hidden="1" customHeight="1" x14ac:dyDescent="0.25"/>
    <row r="160" ht="15" hidden="1" customHeight="1" x14ac:dyDescent="0.25"/>
    <row r="161" ht="15" hidden="1" customHeight="1" x14ac:dyDescent="0.25"/>
    <row r="162" ht="15" hidden="1" customHeight="1" x14ac:dyDescent="0.25"/>
    <row r="163" ht="15" hidden="1" customHeight="1" x14ac:dyDescent="0.25"/>
    <row r="164" ht="15" hidden="1" customHeight="1" x14ac:dyDescent="0.25"/>
    <row r="165" ht="15" hidden="1" customHeight="1" x14ac:dyDescent="0.25"/>
    <row r="166" ht="15" hidden="1" customHeight="1" x14ac:dyDescent="0.25"/>
    <row r="167" ht="15" hidden="1" customHeight="1" x14ac:dyDescent="0.25"/>
    <row r="168" ht="15" hidden="1" customHeight="1" x14ac:dyDescent="0.25"/>
    <row r="169" ht="15" hidden="1" customHeight="1" x14ac:dyDescent="0.25"/>
    <row r="170" ht="15" hidden="1" customHeight="1" x14ac:dyDescent="0.25"/>
    <row r="171" ht="15" hidden="1" customHeight="1" x14ac:dyDescent="0.25"/>
    <row r="172" ht="15" hidden="1" customHeight="1" x14ac:dyDescent="0.25"/>
    <row r="173" ht="15" hidden="1" customHeight="1" x14ac:dyDescent="0.25"/>
    <row r="174" ht="15" hidden="1" customHeight="1" x14ac:dyDescent="0.25"/>
    <row r="175" ht="15" hidden="1" customHeight="1" x14ac:dyDescent="0.25"/>
    <row r="176" ht="15" hidden="1" customHeight="1" x14ac:dyDescent="0.25"/>
    <row r="177" ht="15" hidden="1" customHeight="1" x14ac:dyDescent="0.25"/>
    <row r="178" ht="15" hidden="1" customHeight="1" x14ac:dyDescent="0.25"/>
    <row r="179" ht="15" hidden="1" customHeight="1" x14ac:dyDescent="0.25"/>
    <row r="180" ht="15" hidden="1" customHeight="1" x14ac:dyDescent="0.25"/>
    <row r="181" ht="15" hidden="1" customHeight="1" x14ac:dyDescent="0.25"/>
    <row r="182" ht="15" hidden="1" customHeight="1" x14ac:dyDescent="0.25"/>
    <row r="183" ht="15" hidden="1" customHeight="1" x14ac:dyDescent="0.25"/>
    <row r="184" ht="15" hidden="1" customHeight="1" x14ac:dyDescent="0.25"/>
    <row r="185" ht="15" hidden="1" customHeight="1" x14ac:dyDescent="0.25"/>
    <row r="186" ht="15" hidden="1" customHeight="1" x14ac:dyDescent="0.25"/>
    <row r="187" ht="15" hidden="1" customHeight="1" x14ac:dyDescent="0.25"/>
    <row r="188" ht="15" hidden="1" customHeight="1" x14ac:dyDescent="0.25"/>
    <row r="189" ht="15" hidden="1" customHeight="1" x14ac:dyDescent="0.25"/>
    <row r="190" ht="15" hidden="1" customHeight="1" x14ac:dyDescent="0.25"/>
    <row r="191" ht="15" hidden="1" customHeight="1" x14ac:dyDescent="0.25"/>
    <row r="192" ht="15" hidden="1" customHeight="1" x14ac:dyDescent="0.25"/>
    <row r="193" ht="15" hidden="1" customHeight="1" x14ac:dyDescent="0.25"/>
    <row r="194" ht="15" hidden="1" customHeight="1" x14ac:dyDescent="0.25"/>
    <row r="195" ht="15" hidden="1" customHeight="1" x14ac:dyDescent="0.25"/>
    <row r="196" ht="15" hidden="1" customHeight="1" x14ac:dyDescent="0.25"/>
    <row r="197" ht="15" hidden="1" customHeight="1" x14ac:dyDescent="0.25"/>
    <row r="198" ht="15" hidden="1" customHeight="1" x14ac:dyDescent="0.25"/>
    <row r="199" ht="15" hidden="1" customHeight="1" x14ac:dyDescent="0.25"/>
    <row r="200" ht="15" hidden="1" customHeight="1" x14ac:dyDescent="0.25"/>
    <row r="201" ht="15" hidden="1" customHeight="1" x14ac:dyDescent="0.25"/>
    <row r="202" ht="15" hidden="1" customHeight="1" x14ac:dyDescent="0.25"/>
    <row r="203" ht="15" hidden="1" customHeight="1" x14ac:dyDescent="0.25"/>
    <row r="204" ht="15" hidden="1" customHeight="1" x14ac:dyDescent="0.25"/>
    <row r="205" ht="15" hidden="1" customHeight="1" x14ac:dyDescent="0.25"/>
    <row r="206" ht="15" hidden="1" customHeight="1" x14ac:dyDescent="0.25"/>
    <row r="207" ht="15" hidden="1" customHeight="1" x14ac:dyDescent="0.25"/>
    <row r="208" ht="15" hidden="1" customHeight="1" x14ac:dyDescent="0.25"/>
    <row r="209" ht="15" hidden="1" customHeight="1" x14ac:dyDescent="0.25"/>
    <row r="210" ht="15" hidden="1" customHeight="1" x14ac:dyDescent="0.25"/>
    <row r="211" ht="15" hidden="1" customHeight="1" x14ac:dyDescent="0.25"/>
    <row r="212" ht="15" hidden="1" customHeight="1" x14ac:dyDescent="0.25"/>
    <row r="213" ht="15" hidden="1" customHeight="1" x14ac:dyDescent="0.25"/>
    <row r="214" ht="15" hidden="1" customHeight="1" x14ac:dyDescent="0.25"/>
    <row r="215" ht="15" hidden="1" customHeight="1" x14ac:dyDescent="0.25"/>
    <row r="216" ht="15" hidden="1" customHeight="1" x14ac:dyDescent="0.25"/>
    <row r="217" ht="15" hidden="1" customHeight="1" x14ac:dyDescent="0.25"/>
    <row r="218" ht="15" hidden="1" customHeight="1" x14ac:dyDescent="0.25"/>
    <row r="219" ht="15" hidden="1" customHeight="1" x14ac:dyDescent="0.25"/>
    <row r="220" ht="15" hidden="1" customHeight="1" x14ac:dyDescent="0.25"/>
    <row r="221" ht="15" hidden="1" customHeight="1" x14ac:dyDescent="0.25"/>
    <row r="222" ht="15" hidden="1" customHeight="1" x14ac:dyDescent="0.25"/>
    <row r="223" ht="15" hidden="1" customHeight="1" x14ac:dyDescent="0.25"/>
    <row r="224" ht="15" hidden="1" customHeight="1" x14ac:dyDescent="0.25"/>
    <row r="225" ht="15" hidden="1" customHeight="1" x14ac:dyDescent="0.25"/>
    <row r="226" ht="15" hidden="1" customHeight="1" x14ac:dyDescent="0.25"/>
    <row r="227" ht="15" hidden="1" customHeight="1" x14ac:dyDescent="0.25"/>
    <row r="228" ht="15" hidden="1" customHeight="1" x14ac:dyDescent="0.25"/>
    <row r="229" ht="15" hidden="1" customHeight="1" x14ac:dyDescent="0.25"/>
    <row r="230" ht="15" hidden="1" customHeight="1" x14ac:dyDescent="0.25"/>
    <row r="231" ht="15" hidden="1" customHeight="1" x14ac:dyDescent="0.25"/>
    <row r="232" ht="15" hidden="1" customHeight="1" x14ac:dyDescent="0.25"/>
    <row r="233" ht="15" hidden="1" customHeight="1" x14ac:dyDescent="0.25"/>
    <row r="234" ht="15" hidden="1" customHeight="1" x14ac:dyDescent="0.25"/>
    <row r="235" ht="15" hidden="1" customHeight="1" x14ac:dyDescent="0.25"/>
    <row r="236" ht="15" hidden="1" customHeight="1" x14ac:dyDescent="0.25"/>
    <row r="237" ht="15" hidden="1" customHeight="1" x14ac:dyDescent="0.25"/>
    <row r="238" ht="15" hidden="1" customHeight="1" x14ac:dyDescent="0.25"/>
    <row r="239" ht="15" hidden="1" customHeight="1" x14ac:dyDescent="0.25"/>
    <row r="240" ht="15" hidden="1" customHeight="1" x14ac:dyDescent="0.25"/>
    <row r="241" ht="15" hidden="1" customHeight="1" x14ac:dyDescent="0.25"/>
    <row r="242" ht="15" hidden="1" customHeight="1" x14ac:dyDescent="0.25"/>
    <row r="243" ht="15" hidden="1" customHeight="1" x14ac:dyDescent="0.25"/>
    <row r="244" ht="15" hidden="1" customHeight="1" x14ac:dyDescent="0.25"/>
    <row r="245" ht="15" hidden="1" customHeight="1" x14ac:dyDescent="0.25"/>
    <row r="246" ht="15" hidden="1" customHeight="1" x14ac:dyDescent="0.25"/>
    <row r="247" ht="15" hidden="1" customHeight="1" x14ac:dyDescent="0.25"/>
    <row r="248" ht="15" hidden="1" customHeight="1" x14ac:dyDescent="0.25"/>
    <row r="249" ht="15" hidden="1" customHeight="1" x14ac:dyDescent="0.25"/>
    <row r="250" ht="15" hidden="1" customHeight="1" x14ac:dyDescent="0.25"/>
    <row r="251" ht="15" hidden="1" customHeight="1" x14ac:dyDescent="0.25"/>
    <row r="252" ht="15" hidden="1" customHeight="1" x14ac:dyDescent="0.25"/>
    <row r="253" ht="15" hidden="1" customHeight="1" x14ac:dyDescent="0.25"/>
    <row r="254" ht="15" hidden="1" customHeight="1" x14ac:dyDescent="0.25"/>
    <row r="255" ht="15" hidden="1" customHeight="1" x14ac:dyDescent="0.25"/>
    <row r="256" ht="15" hidden="1" customHeight="1" x14ac:dyDescent="0.25"/>
    <row r="257" ht="15" hidden="1" customHeight="1" x14ac:dyDescent="0.25"/>
    <row r="258" ht="15" hidden="1" customHeight="1" x14ac:dyDescent="0.25"/>
    <row r="259" ht="15" hidden="1" customHeight="1" x14ac:dyDescent="0.25"/>
    <row r="260" ht="15" hidden="1" customHeight="1" x14ac:dyDescent="0.25"/>
    <row r="261" ht="15" hidden="1" customHeight="1" x14ac:dyDescent="0.25"/>
    <row r="262" ht="15" hidden="1" customHeight="1" x14ac:dyDescent="0.25"/>
    <row r="263" ht="15" hidden="1" customHeight="1" x14ac:dyDescent="0.25"/>
    <row r="264" ht="15" hidden="1" customHeight="1" x14ac:dyDescent="0.25"/>
    <row r="265" ht="15" hidden="1" customHeight="1" x14ac:dyDescent="0.25"/>
    <row r="266" ht="15" hidden="1" customHeight="1" x14ac:dyDescent="0.25"/>
    <row r="267" ht="15" hidden="1" customHeight="1" x14ac:dyDescent="0.25"/>
    <row r="268" ht="15" hidden="1" customHeight="1" x14ac:dyDescent="0.25"/>
    <row r="269" ht="15" hidden="1" customHeight="1" x14ac:dyDescent="0.25"/>
    <row r="270" ht="15" hidden="1" customHeight="1" x14ac:dyDescent="0.25"/>
    <row r="271" ht="15" hidden="1" customHeight="1" x14ac:dyDescent="0.25"/>
    <row r="272" ht="15" hidden="1" customHeight="1" x14ac:dyDescent="0.25"/>
    <row r="273" ht="15" hidden="1" customHeight="1" x14ac:dyDescent="0.25"/>
    <row r="274" ht="15" hidden="1" customHeight="1" x14ac:dyDescent="0.25"/>
    <row r="275" ht="15" hidden="1" customHeight="1" x14ac:dyDescent="0.25"/>
    <row r="276" ht="15" hidden="1" customHeight="1" x14ac:dyDescent="0.25"/>
    <row r="277" ht="15" hidden="1" customHeight="1" x14ac:dyDescent="0.25"/>
    <row r="278" ht="15" hidden="1" customHeight="1" x14ac:dyDescent="0.25"/>
    <row r="279" ht="15" hidden="1" customHeight="1" x14ac:dyDescent="0.25"/>
    <row r="280" ht="15" hidden="1" customHeight="1" x14ac:dyDescent="0.25"/>
    <row r="281" ht="15" hidden="1" customHeight="1" x14ac:dyDescent="0.25"/>
    <row r="282" ht="15" hidden="1" customHeight="1" x14ac:dyDescent="0.25"/>
    <row r="283" ht="15" hidden="1" customHeight="1" x14ac:dyDescent="0.25"/>
    <row r="284" ht="15" hidden="1" customHeight="1" x14ac:dyDescent="0.25"/>
    <row r="285" ht="15" hidden="1" customHeight="1" x14ac:dyDescent="0.25"/>
    <row r="286" ht="15" hidden="1" customHeight="1" x14ac:dyDescent="0.25"/>
    <row r="287" ht="15" hidden="1" customHeight="1" x14ac:dyDescent="0.25"/>
    <row r="288" ht="15" hidden="1" customHeight="1" x14ac:dyDescent="0.25"/>
    <row r="289" ht="15" hidden="1" customHeight="1" x14ac:dyDescent="0.25"/>
    <row r="290" ht="15" hidden="1" customHeight="1" x14ac:dyDescent="0.25"/>
    <row r="291" ht="15" hidden="1" customHeight="1" x14ac:dyDescent="0.25"/>
    <row r="292" ht="15" hidden="1" customHeight="1" x14ac:dyDescent="0.25"/>
    <row r="293" ht="15" hidden="1" customHeight="1" x14ac:dyDescent="0.25"/>
    <row r="294" ht="15" hidden="1" customHeight="1" x14ac:dyDescent="0.25"/>
    <row r="295" ht="15" hidden="1" customHeight="1" x14ac:dyDescent="0.25"/>
    <row r="296" ht="15" hidden="1" customHeight="1" x14ac:dyDescent="0.25"/>
    <row r="297" ht="15" hidden="1" customHeight="1" x14ac:dyDescent="0.25"/>
    <row r="298" ht="15" hidden="1" customHeight="1" x14ac:dyDescent="0.25"/>
    <row r="299" ht="15" hidden="1" customHeight="1" x14ac:dyDescent="0.25"/>
  </sheetData>
  <mergeCells count="3">
    <mergeCell ref="B1:M3"/>
    <mergeCell ref="B4:M4"/>
    <mergeCell ref="B5:M5"/>
  </mergeCells>
  <pageMargins left="0.7" right="0.7" top="0.75" bottom="0.75" header="0.3" footer="0.3"/>
  <pageSetup paperSize="9" orientation="portrait" r:id="rId1"/>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Hoja77"/>
  <dimension ref="A1:O299"/>
  <sheetViews>
    <sheetView showGridLines="0" zoomScaleNormal="100" workbookViewId="0">
      <pane xSplit="1" ySplit="4" topLeftCell="B5" activePane="bottomRight" state="frozen"/>
      <selection activeCell="I25" sqref="I25"/>
      <selection pane="topRight" activeCell="I25" sqref="I25"/>
      <selection pane="bottomLeft" activeCell="I25" sqref="I25"/>
      <selection pane="bottomRight" activeCell="B4" sqref="B4:M4"/>
    </sheetView>
  </sheetViews>
  <sheetFormatPr baseColWidth="10" defaultColWidth="0" defaultRowHeight="0" customHeight="1" zeroHeight="1" x14ac:dyDescent="0.25"/>
  <cols>
    <col min="1" max="1" width="3.5703125" customWidth="1"/>
    <col min="2" max="13" width="15" customWidth="1"/>
    <col min="14" max="14" width="5" customWidth="1"/>
    <col min="15" max="15" width="0" hidden="1" customWidth="1"/>
    <col min="16" max="16384" width="9.140625" hidden="1"/>
  </cols>
  <sheetData>
    <row r="1" spans="2:15" ht="15" x14ac:dyDescent="0.25">
      <c r="B1" s="1958"/>
      <c r="C1" s="1959"/>
      <c r="D1" s="1959"/>
      <c r="E1" s="1959"/>
      <c r="F1" s="1959"/>
      <c r="G1" s="1959"/>
      <c r="H1" s="1959"/>
      <c r="I1" s="1959"/>
      <c r="J1" s="1959"/>
      <c r="K1" s="1959"/>
      <c r="L1" s="1959"/>
      <c r="M1" s="1960"/>
    </row>
    <row r="2" spans="2:15" ht="15" x14ac:dyDescent="0.25">
      <c r="B2" s="1961"/>
      <c r="C2" s="1962"/>
      <c r="D2" s="1962"/>
      <c r="E2" s="1962"/>
      <c r="F2" s="1962"/>
      <c r="G2" s="1962"/>
      <c r="H2" s="1962"/>
      <c r="I2" s="1962"/>
      <c r="J2" s="1962"/>
      <c r="K2" s="1962"/>
      <c r="L2" s="1962"/>
      <c r="M2" s="1963"/>
    </row>
    <row r="3" spans="2:15" ht="16.5" thickBot="1" x14ac:dyDescent="0.3">
      <c r="B3" s="1964"/>
      <c r="C3" s="1965"/>
      <c r="D3" s="1965"/>
      <c r="E3" s="1965"/>
      <c r="F3" s="1965"/>
      <c r="G3" s="1965"/>
      <c r="H3" s="1965"/>
      <c r="I3" s="1965"/>
      <c r="J3" s="1965"/>
      <c r="K3" s="1965"/>
      <c r="L3" s="1965"/>
      <c r="M3" s="1966"/>
      <c r="N3" s="1"/>
      <c r="O3" s="1"/>
    </row>
    <row r="4" spans="2:15" ht="21.75" thickBot="1" x14ac:dyDescent="0.4">
      <c r="B4" s="1970" t="s">
        <v>2786</v>
      </c>
      <c r="C4" s="1971"/>
      <c r="D4" s="1971"/>
      <c r="E4" s="1971"/>
      <c r="F4" s="1971"/>
      <c r="G4" s="1971"/>
      <c r="H4" s="1971"/>
      <c r="I4" s="1971"/>
      <c r="J4" s="1971"/>
      <c r="K4" s="1971"/>
      <c r="L4" s="1971"/>
      <c r="M4" s="1972"/>
      <c r="N4" s="1"/>
      <c r="O4" s="1"/>
    </row>
    <row r="5" spans="2:15" s="2" customFormat="1" ht="15.75" x14ac:dyDescent="0.25">
      <c r="B5" s="1852"/>
      <c r="C5" s="1852"/>
      <c r="D5" s="1852"/>
      <c r="E5" s="1852"/>
      <c r="F5" s="1852"/>
      <c r="G5" s="1852"/>
      <c r="H5" s="1852"/>
      <c r="I5" s="1852"/>
      <c r="J5" s="1852"/>
      <c r="K5" s="1852"/>
      <c r="L5" s="1852"/>
      <c r="M5" s="1852"/>
      <c r="N5" s="5"/>
      <c r="O5" s="5"/>
    </row>
    <row r="6" spans="2:15" s="2" customFormat="1" ht="19.5" customHeight="1" x14ac:dyDescent="0.25">
      <c r="B6" s="76"/>
      <c r="C6" s="77"/>
      <c r="D6" s="77"/>
      <c r="E6" s="77"/>
      <c r="F6" s="77"/>
      <c r="G6" s="77"/>
      <c r="H6" s="77"/>
      <c r="I6" s="77"/>
      <c r="J6" s="77"/>
      <c r="K6" s="77"/>
      <c r="L6" s="77"/>
      <c r="M6" s="78"/>
      <c r="N6" s="5"/>
      <c r="O6" s="5"/>
    </row>
    <row r="7" spans="2:15" s="2" customFormat="1" ht="18.75" customHeight="1" x14ac:dyDescent="0.25">
      <c r="B7" s="79"/>
      <c r="C7" s="75"/>
      <c r="D7" s="75"/>
      <c r="E7" s="75"/>
      <c r="F7" s="75"/>
      <c r="G7" s="75"/>
      <c r="H7" s="75"/>
      <c r="I7" s="75"/>
      <c r="J7" s="75"/>
      <c r="K7" s="75"/>
      <c r="L7" s="75"/>
      <c r="M7" s="80"/>
      <c r="N7" s="5"/>
      <c r="O7" s="5"/>
    </row>
    <row r="8" spans="2:15" s="2" customFormat="1" ht="18.75" customHeight="1" x14ac:dyDescent="0.25">
      <c r="B8" s="79"/>
      <c r="C8" s="75"/>
      <c r="D8" s="75"/>
      <c r="E8" s="75"/>
      <c r="F8" s="75"/>
      <c r="G8" s="75"/>
      <c r="H8" s="75"/>
      <c r="I8" s="75"/>
      <c r="J8" s="75"/>
      <c r="K8" s="75"/>
      <c r="L8" s="75"/>
      <c r="M8" s="80"/>
      <c r="N8" s="5"/>
      <c r="O8" s="5"/>
    </row>
    <row r="9" spans="2:15" s="2" customFormat="1" ht="18.75" customHeight="1" x14ac:dyDescent="0.25">
      <c r="B9" s="79"/>
      <c r="C9" s="75"/>
      <c r="D9" s="75"/>
      <c r="E9" s="75"/>
      <c r="F9" s="75"/>
      <c r="G9" s="75"/>
      <c r="H9" s="75"/>
      <c r="I9" s="75"/>
      <c r="J9" s="75"/>
      <c r="K9" s="75"/>
      <c r="L9" s="75"/>
      <c r="M9" s="80"/>
    </row>
    <row r="10" spans="2:15" ht="18.75" customHeight="1" x14ac:dyDescent="0.25">
      <c r="B10" s="79"/>
      <c r="C10" s="75"/>
      <c r="D10" s="75"/>
      <c r="E10" s="75"/>
      <c r="F10" s="75"/>
      <c r="G10" s="75"/>
      <c r="H10" s="75"/>
      <c r="I10" s="75"/>
      <c r="J10" s="75"/>
      <c r="K10" s="75"/>
      <c r="L10" s="75"/>
      <c r="M10" s="80"/>
    </row>
    <row r="11" spans="2:15" ht="18.75" customHeight="1" x14ac:dyDescent="0.25">
      <c r="B11" s="79"/>
      <c r="C11" s="75"/>
      <c r="D11" s="75"/>
      <c r="E11" s="75"/>
      <c r="F11" s="75"/>
      <c r="G11" s="75"/>
      <c r="H11" s="75"/>
      <c r="I11" s="75"/>
      <c r="J11" s="75"/>
      <c r="K11" s="75"/>
      <c r="L11" s="75"/>
      <c r="M11" s="80"/>
    </row>
    <row r="12" spans="2:15" ht="18.75" customHeight="1" x14ac:dyDescent="0.25">
      <c r="B12" s="79"/>
      <c r="C12" s="75"/>
      <c r="D12" s="75"/>
      <c r="E12" s="75"/>
      <c r="F12" s="75"/>
      <c r="G12" s="75"/>
      <c r="H12" s="75"/>
      <c r="I12" s="75"/>
      <c r="J12" s="75"/>
      <c r="K12" s="75"/>
      <c r="L12" s="75"/>
      <c r="M12" s="80"/>
    </row>
    <row r="13" spans="2:15" ht="18.75" customHeight="1" x14ac:dyDescent="0.25">
      <c r="B13" s="79"/>
      <c r="C13" s="75"/>
      <c r="D13" s="75"/>
      <c r="E13" s="75"/>
      <c r="F13" s="75"/>
      <c r="G13" s="75"/>
      <c r="H13" s="75"/>
      <c r="I13" s="75"/>
      <c r="J13" s="75"/>
      <c r="K13" s="75"/>
      <c r="L13" s="75"/>
      <c r="M13" s="80"/>
    </row>
    <row r="14" spans="2:15" ht="18.75" customHeight="1" x14ac:dyDescent="0.25">
      <c r="B14" s="79"/>
      <c r="C14" s="75"/>
      <c r="D14" s="75"/>
      <c r="E14" s="75"/>
      <c r="F14" s="75"/>
      <c r="G14" s="75"/>
      <c r="H14" s="75"/>
      <c r="I14" s="75"/>
      <c r="J14" s="75"/>
      <c r="K14" s="75"/>
      <c r="L14" s="75"/>
      <c r="M14" s="80"/>
    </row>
    <row r="15" spans="2:15" ht="18.75" customHeight="1" x14ac:dyDescent="0.25">
      <c r="B15" s="79"/>
      <c r="C15" s="75"/>
      <c r="D15" s="75"/>
      <c r="E15" s="75"/>
      <c r="F15" s="75"/>
      <c r="G15" s="75"/>
      <c r="H15" s="75"/>
      <c r="I15" s="75"/>
      <c r="J15" s="75"/>
      <c r="K15" s="75"/>
      <c r="L15" s="75"/>
      <c r="M15" s="80"/>
    </row>
    <row r="16" spans="2:15" ht="18.75" customHeight="1" x14ac:dyDescent="0.25">
      <c r="B16" s="79"/>
      <c r="C16" s="75"/>
      <c r="D16" s="75"/>
      <c r="E16" s="75"/>
      <c r="F16" s="75"/>
      <c r="G16" s="75"/>
      <c r="H16" s="75"/>
      <c r="I16" s="75"/>
      <c r="J16" s="75"/>
      <c r="K16" s="75"/>
      <c r="L16" s="75"/>
      <c r="M16" s="80"/>
    </row>
    <row r="17" spans="2:13" ht="18.75" customHeight="1" x14ac:dyDescent="0.25">
      <c r="B17" s="79"/>
      <c r="C17" s="75"/>
      <c r="D17" s="75"/>
      <c r="E17" s="75"/>
      <c r="F17" s="75"/>
      <c r="G17" s="75"/>
      <c r="H17" s="75"/>
      <c r="I17" s="75"/>
      <c r="J17" s="75"/>
      <c r="K17" s="75"/>
      <c r="L17" s="75"/>
      <c r="M17" s="80"/>
    </row>
    <row r="18" spans="2:13" ht="18.75" customHeight="1" x14ac:dyDescent="0.25">
      <c r="B18" s="79"/>
      <c r="C18" s="75"/>
      <c r="D18" s="75"/>
      <c r="E18" s="75"/>
      <c r="F18" s="75"/>
      <c r="G18" s="75"/>
      <c r="H18" s="75"/>
      <c r="I18" s="75"/>
      <c r="J18" s="75"/>
      <c r="K18" s="75"/>
      <c r="L18" s="75"/>
      <c r="M18" s="80"/>
    </row>
    <row r="19" spans="2:13" ht="18.75" customHeight="1" x14ac:dyDescent="0.25">
      <c r="B19" s="79"/>
      <c r="C19" s="75"/>
      <c r="D19" s="75"/>
      <c r="E19" s="75"/>
      <c r="F19" s="75"/>
      <c r="G19" s="75"/>
      <c r="H19" s="75"/>
      <c r="I19" s="75"/>
      <c r="J19" s="75"/>
      <c r="K19" s="75"/>
      <c r="L19" s="75"/>
      <c r="M19" s="80"/>
    </row>
    <row r="20" spans="2:13" ht="18.75" customHeight="1" x14ac:dyDescent="0.25">
      <c r="B20" s="79"/>
      <c r="C20" s="75"/>
      <c r="D20" s="75"/>
      <c r="E20" s="75"/>
      <c r="F20" s="75"/>
      <c r="G20" s="75"/>
      <c r="H20" s="75"/>
      <c r="I20" s="75"/>
      <c r="J20" s="75"/>
      <c r="K20" s="75"/>
      <c r="L20" s="75"/>
      <c r="M20" s="80"/>
    </row>
    <row r="21" spans="2:13" ht="18.75" customHeight="1" x14ac:dyDescent="0.25">
      <c r="B21" s="79"/>
      <c r="C21" s="75"/>
      <c r="D21" s="75"/>
      <c r="E21" s="75"/>
      <c r="F21" s="75"/>
      <c r="G21" s="75"/>
      <c r="H21" s="75"/>
      <c r="I21" s="75"/>
      <c r="J21" s="75"/>
      <c r="K21" s="75"/>
      <c r="L21" s="75"/>
      <c r="M21" s="80"/>
    </row>
    <row r="22" spans="2:13" ht="18.75" customHeight="1" x14ac:dyDescent="0.25">
      <c r="B22" s="79"/>
      <c r="C22" s="75"/>
      <c r="D22" s="75"/>
      <c r="E22" s="75"/>
      <c r="F22" s="75"/>
      <c r="G22" s="75"/>
      <c r="H22" s="75"/>
      <c r="I22" s="75"/>
      <c r="J22" s="75"/>
      <c r="K22" s="75"/>
      <c r="L22" s="75"/>
      <c r="M22" s="80"/>
    </row>
    <row r="23" spans="2:13" ht="18.75" customHeight="1" x14ac:dyDescent="0.25">
      <c r="B23" s="79"/>
      <c r="C23" s="75"/>
      <c r="D23" s="75"/>
      <c r="E23" s="75"/>
      <c r="F23" s="75"/>
      <c r="G23" s="75"/>
      <c r="H23" s="75"/>
      <c r="I23" s="75"/>
      <c r="J23" s="75"/>
      <c r="K23" s="75"/>
      <c r="L23" s="75"/>
      <c r="M23" s="80"/>
    </row>
    <row r="24" spans="2:13" ht="18.75" customHeight="1" x14ac:dyDescent="0.25">
      <c r="B24" s="79"/>
      <c r="C24" s="75"/>
      <c r="D24" s="75"/>
      <c r="E24" s="75"/>
      <c r="F24" s="75"/>
      <c r="G24" s="75"/>
      <c r="H24" s="75"/>
      <c r="I24" s="75"/>
      <c r="J24" s="75"/>
      <c r="K24" s="75"/>
      <c r="L24" s="75"/>
      <c r="M24" s="80"/>
    </row>
    <row r="25" spans="2:13" ht="18.75" customHeight="1" x14ac:dyDescent="0.25">
      <c r="B25" s="79"/>
      <c r="C25" s="75"/>
      <c r="D25" s="75"/>
      <c r="E25" s="75"/>
      <c r="F25" s="75"/>
      <c r="G25" s="75"/>
      <c r="H25" s="75"/>
      <c r="I25" s="75"/>
      <c r="J25" s="75"/>
      <c r="K25" s="75"/>
      <c r="L25" s="75"/>
      <c r="M25" s="80"/>
    </row>
    <row r="26" spans="2:13" ht="18.75" customHeight="1" x14ac:dyDescent="0.25">
      <c r="B26" s="79"/>
      <c r="C26" s="75"/>
      <c r="D26" s="75"/>
      <c r="E26" s="75"/>
      <c r="F26" s="75"/>
      <c r="G26" s="75"/>
      <c r="H26" s="75"/>
      <c r="I26" s="75"/>
      <c r="J26" s="75"/>
      <c r="K26" s="75"/>
      <c r="L26" s="75"/>
      <c r="M26" s="80"/>
    </row>
    <row r="27" spans="2:13" ht="18.75" customHeight="1" x14ac:dyDescent="0.25">
      <c r="B27" s="79"/>
      <c r="C27" s="75"/>
      <c r="D27" s="75"/>
      <c r="E27" s="75"/>
      <c r="F27" s="75"/>
      <c r="G27" s="75"/>
      <c r="H27" s="75"/>
      <c r="I27" s="75"/>
      <c r="J27" s="75"/>
      <c r="K27" s="75"/>
      <c r="L27" s="75"/>
      <c r="M27" s="80"/>
    </row>
    <row r="28" spans="2:13" ht="18.75" customHeight="1" x14ac:dyDescent="0.25">
      <c r="B28" s="81"/>
      <c r="C28" s="82"/>
      <c r="D28" s="82"/>
      <c r="E28" s="82"/>
      <c r="F28" s="82"/>
      <c r="G28" s="82"/>
      <c r="H28" s="82"/>
      <c r="I28" s="82"/>
      <c r="J28" s="82"/>
      <c r="K28" s="82"/>
      <c r="L28" s="82"/>
      <c r="M28" s="83"/>
    </row>
    <row r="29" spans="2:13" ht="15" customHeight="1" x14ac:dyDescent="0.25"/>
    <row r="30" spans="2:13" ht="15" hidden="1" customHeight="1" x14ac:dyDescent="0.25"/>
    <row r="31" spans="2:13" ht="15" hidden="1" customHeight="1" x14ac:dyDescent="0.25"/>
    <row r="32" spans="2:13" ht="15" hidden="1" customHeight="1" x14ac:dyDescent="0.25"/>
    <row r="33" ht="15" hidden="1" customHeight="1" x14ac:dyDescent="0.25"/>
    <row r="34" ht="15" hidden="1" customHeight="1" x14ac:dyDescent="0.25"/>
    <row r="35" ht="15" hidden="1" customHeight="1" x14ac:dyDescent="0.25"/>
    <row r="36" ht="15" hidden="1" customHeight="1" x14ac:dyDescent="0.25"/>
    <row r="37" ht="15" hidden="1" customHeight="1" x14ac:dyDescent="0.25"/>
    <row r="38" ht="15" hidden="1" customHeight="1" x14ac:dyDescent="0.25"/>
    <row r="39" ht="15" hidden="1" customHeight="1" x14ac:dyDescent="0.25"/>
    <row r="40" ht="15" hidden="1" customHeight="1" x14ac:dyDescent="0.25"/>
    <row r="41" ht="15" hidden="1" customHeight="1" x14ac:dyDescent="0.25"/>
    <row r="42" ht="15" hidden="1" customHeight="1" x14ac:dyDescent="0.25"/>
    <row r="43" ht="15" hidden="1" customHeight="1" x14ac:dyDescent="0.25"/>
    <row r="44" ht="15" hidden="1" customHeight="1" x14ac:dyDescent="0.25"/>
    <row r="45" ht="15" hidden="1" customHeight="1" x14ac:dyDescent="0.25"/>
    <row r="46" ht="15" hidden="1" customHeight="1" x14ac:dyDescent="0.25"/>
    <row r="47" ht="15" hidden="1" customHeight="1" x14ac:dyDescent="0.25"/>
    <row r="48" ht="15" hidden="1" customHeight="1" x14ac:dyDescent="0.25"/>
    <row r="49" ht="15" hidden="1" customHeight="1" x14ac:dyDescent="0.25"/>
    <row r="50" ht="15" hidden="1" customHeight="1" x14ac:dyDescent="0.25"/>
    <row r="51" ht="15" hidden="1" customHeight="1" x14ac:dyDescent="0.25"/>
    <row r="52" ht="15" hidden="1" customHeight="1" x14ac:dyDescent="0.25"/>
    <row r="53" ht="15" hidden="1" customHeight="1" x14ac:dyDescent="0.25"/>
    <row r="54" ht="15" hidden="1" customHeight="1" x14ac:dyDescent="0.25"/>
    <row r="55" ht="15" hidden="1" customHeight="1" x14ac:dyDescent="0.25"/>
    <row r="56" ht="15" hidden="1" customHeight="1" x14ac:dyDescent="0.25"/>
    <row r="57" ht="15" hidden="1" customHeight="1" x14ac:dyDescent="0.25"/>
    <row r="58" ht="15" hidden="1" customHeight="1" x14ac:dyDescent="0.25"/>
    <row r="59" ht="15" hidden="1" customHeight="1" x14ac:dyDescent="0.25"/>
    <row r="60" ht="15" hidden="1" customHeight="1" x14ac:dyDescent="0.25"/>
    <row r="61" ht="15" hidden="1" customHeight="1" x14ac:dyDescent="0.25"/>
    <row r="62" ht="15" hidden="1" customHeight="1" x14ac:dyDescent="0.25"/>
    <row r="63" ht="15" hidden="1" customHeight="1" x14ac:dyDescent="0.25"/>
    <row r="64" ht="15" hidden="1" customHeight="1" x14ac:dyDescent="0.25"/>
    <row r="65" ht="15" hidden="1" customHeight="1" x14ac:dyDescent="0.25"/>
    <row r="66" ht="15" hidden="1" customHeight="1" x14ac:dyDescent="0.25"/>
    <row r="67" ht="15" hidden="1" customHeight="1" x14ac:dyDescent="0.25"/>
    <row r="68" ht="15" hidden="1" customHeight="1" x14ac:dyDescent="0.25"/>
    <row r="69" ht="15" hidden="1" customHeight="1" x14ac:dyDescent="0.25"/>
    <row r="70" ht="15" hidden="1" customHeight="1" x14ac:dyDescent="0.25"/>
    <row r="71" ht="15" hidden="1" customHeight="1" x14ac:dyDescent="0.25"/>
    <row r="72" ht="15" hidden="1" customHeight="1" x14ac:dyDescent="0.25"/>
    <row r="73" ht="15" hidden="1" customHeight="1" x14ac:dyDescent="0.25"/>
    <row r="74" ht="15" hidden="1" customHeight="1" x14ac:dyDescent="0.25"/>
    <row r="75" ht="15" hidden="1" customHeight="1" x14ac:dyDescent="0.25"/>
    <row r="76" ht="15" hidden="1" customHeight="1" x14ac:dyDescent="0.25"/>
    <row r="77" ht="15" hidden="1" customHeight="1" x14ac:dyDescent="0.25"/>
    <row r="78" ht="15" hidden="1" customHeight="1" x14ac:dyDescent="0.25"/>
    <row r="79" ht="15" hidden="1" customHeight="1" x14ac:dyDescent="0.25"/>
    <row r="80" ht="15" hidden="1" customHeight="1" x14ac:dyDescent="0.25"/>
    <row r="81" ht="15" hidden="1" customHeight="1" x14ac:dyDescent="0.25"/>
    <row r="82" ht="15" hidden="1" customHeight="1" x14ac:dyDescent="0.25"/>
    <row r="83" ht="15" hidden="1" customHeight="1" x14ac:dyDescent="0.25"/>
    <row r="84" ht="15" hidden="1" customHeight="1" x14ac:dyDescent="0.25"/>
    <row r="85" ht="15" hidden="1" customHeight="1" x14ac:dyDescent="0.25"/>
    <row r="86" ht="15" hidden="1" customHeight="1" x14ac:dyDescent="0.25"/>
    <row r="87" ht="15" hidden="1" customHeight="1" x14ac:dyDescent="0.25"/>
    <row r="88" ht="15" hidden="1" customHeight="1" x14ac:dyDescent="0.25"/>
    <row r="89" ht="15" hidden="1" customHeight="1" x14ac:dyDescent="0.25"/>
    <row r="90" ht="15" hidden="1" customHeight="1" x14ac:dyDescent="0.25"/>
    <row r="91" ht="15" hidden="1" customHeight="1" x14ac:dyDescent="0.25"/>
    <row r="92" ht="15" hidden="1" customHeight="1" x14ac:dyDescent="0.25"/>
    <row r="93" ht="15" hidden="1" customHeight="1" x14ac:dyDescent="0.25"/>
    <row r="94" ht="15" hidden="1" customHeight="1" x14ac:dyDescent="0.25"/>
    <row r="95" ht="15" hidden="1" customHeight="1" x14ac:dyDescent="0.25"/>
    <row r="96" ht="15" hidden="1" customHeight="1" x14ac:dyDescent="0.25"/>
    <row r="97" ht="15" hidden="1" customHeight="1" x14ac:dyDescent="0.25"/>
    <row r="98" ht="15" hidden="1" customHeight="1" x14ac:dyDescent="0.25"/>
    <row r="99" ht="15" hidden="1" customHeight="1" x14ac:dyDescent="0.25"/>
    <row r="100" ht="15" hidden="1" customHeight="1" x14ac:dyDescent="0.25"/>
    <row r="101" ht="15" hidden="1" customHeight="1" x14ac:dyDescent="0.25"/>
    <row r="102" ht="15" hidden="1" customHeight="1" x14ac:dyDescent="0.25"/>
    <row r="103" ht="15" hidden="1" customHeight="1" x14ac:dyDescent="0.25"/>
    <row r="104" ht="15" hidden="1" customHeight="1" x14ac:dyDescent="0.25"/>
    <row r="105" ht="15" hidden="1" customHeight="1" x14ac:dyDescent="0.25"/>
    <row r="106" ht="15" hidden="1" customHeight="1" x14ac:dyDescent="0.25"/>
    <row r="107" ht="15" hidden="1" customHeight="1" x14ac:dyDescent="0.25"/>
    <row r="108" ht="15" hidden="1" customHeight="1" x14ac:dyDescent="0.25"/>
    <row r="109" ht="15" hidden="1" customHeight="1" x14ac:dyDescent="0.25"/>
    <row r="110" ht="15" hidden="1" customHeight="1" x14ac:dyDescent="0.25"/>
    <row r="111" ht="15" hidden="1" customHeight="1" x14ac:dyDescent="0.25"/>
    <row r="112" ht="15" hidden="1" customHeight="1" x14ac:dyDescent="0.25"/>
    <row r="113" ht="15" hidden="1" customHeight="1" x14ac:dyDescent="0.25"/>
    <row r="114" ht="15" hidden="1" customHeight="1" x14ac:dyDescent="0.25"/>
    <row r="115" ht="15" hidden="1" customHeight="1" x14ac:dyDescent="0.25"/>
    <row r="116" ht="15" hidden="1" customHeight="1" x14ac:dyDescent="0.25"/>
    <row r="117" ht="15" hidden="1" customHeight="1" x14ac:dyDescent="0.25"/>
    <row r="118" ht="15" hidden="1" customHeight="1" x14ac:dyDescent="0.25"/>
    <row r="119" ht="15" hidden="1" customHeight="1" x14ac:dyDescent="0.25"/>
    <row r="120" ht="15" hidden="1" customHeight="1" x14ac:dyDescent="0.25"/>
    <row r="121" ht="15" hidden="1" customHeight="1" x14ac:dyDescent="0.25"/>
    <row r="122" ht="15" hidden="1" customHeight="1" x14ac:dyDescent="0.25"/>
    <row r="123" ht="15" hidden="1" customHeight="1" x14ac:dyDescent="0.25"/>
    <row r="124" ht="15" hidden="1" customHeight="1" x14ac:dyDescent="0.25"/>
    <row r="125" ht="15" hidden="1" customHeight="1" x14ac:dyDescent="0.25"/>
    <row r="126" ht="15" hidden="1" customHeight="1" x14ac:dyDescent="0.25"/>
    <row r="127" ht="15" hidden="1" customHeight="1" x14ac:dyDescent="0.25"/>
    <row r="128" ht="15" hidden="1" customHeight="1" x14ac:dyDescent="0.25"/>
    <row r="129" ht="15" hidden="1" customHeight="1" x14ac:dyDescent="0.25"/>
    <row r="130" ht="15" hidden="1" customHeight="1" x14ac:dyDescent="0.25"/>
    <row r="131" ht="15" hidden="1" customHeight="1" x14ac:dyDescent="0.25"/>
    <row r="132" ht="15" hidden="1" customHeight="1" x14ac:dyDescent="0.25"/>
    <row r="133" ht="15" hidden="1" customHeight="1" x14ac:dyDescent="0.25"/>
    <row r="134" ht="15" hidden="1" customHeight="1" x14ac:dyDescent="0.25"/>
    <row r="135" ht="15" hidden="1" customHeight="1" x14ac:dyDescent="0.25"/>
    <row r="136" ht="15" hidden="1" customHeight="1" x14ac:dyDescent="0.25"/>
    <row r="137" ht="15" hidden="1" customHeight="1" x14ac:dyDescent="0.25"/>
    <row r="138" ht="15" hidden="1" customHeight="1" x14ac:dyDescent="0.25"/>
    <row r="139" ht="15" hidden="1" customHeight="1" x14ac:dyDescent="0.25"/>
    <row r="140" ht="15" hidden="1" customHeight="1" x14ac:dyDescent="0.25"/>
    <row r="141" ht="15" hidden="1" customHeight="1" x14ac:dyDescent="0.25"/>
    <row r="142" ht="15" hidden="1" customHeight="1" x14ac:dyDescent="0.25"/>
    <row r="143" ht="15" hidden="1" customHeight="1" x14ac:dyDescent="0.25"/>
    <row r="144" ht="15" hidden="1" customHeight="1" x14ac:dyDescent="0.25"/>
    <row r="145" ht="15" hidden="1" customHeight="1" x14ac:dyDescent="0.25"/>
    <row r="146" ht="15" hidden="1" customHeight="1" x14ac:dyDescent="0.25"/>
    <row r="147" ht="15" hidden="1" customHeight="1" x14ac:dyDescent="0.25"/>
    <row r="148" ht="15" hidden="1" customHeight="1" x14ac:dyDescent="0.25"/>
    <row r="149" ht="15" hidden="1" customHeight="1" x14ac:dyDescent="0.25"/>
    <row r="150" ht="15" hidden="1" customHeight="1" x14ac:dyDescent="0.25"/>
    <row r="151" ht="15" hidden="1" customHeight="1" x14ac:dyDescent="0.25"/>
    <row r="152" ht="15" hidden="1" customHeight="1" x14ac:dyDescent="0.25"/>
    <row r="153" ht="15" hidden="1" customHeight="1" x14ac:dyDescent="0.25"/>
    <row r="154" ht="15" hidden="1" customHeight="1" x14ac:dyDescent="0.25"/>
    <row r="155" ht="15" hidden="1" customHeight="1" x14ac:dyDescent="0.25"/>
    <row r="156" ht="15" hidden="1" customHeight="1" x14ac:dyDescent="0.25"/>
    <row r="157" ht="15" hidden="1" customHeight="1" x14ac:dyDescent="0.25"/>
    <row r="158" ht="15" hidden="1" customHeight="1" x14ac:dyDescent="0.25"/>
    <row r="159" ht="15" hidden="1" customHeight="1" x14ac:dyDescent="0.25"/>
    <row r="160" ht="15" hidden="1" customHeight="1" x14ac:dyDescent="0.25"/>
    <row r="161" ht="15" hidden="1" customHeight="1" x14ac:dyDescent="0.25"/>
    <row r="162" ht="15" hidden="1" customHeight="1" x14ac:dyDescent="0.25"/>
    <row r="163" ht="15" hidden="1" customHeight="1" x14ac:dyDescent="0.25"/>
    <row r="164" ht="15" hidden="1" customHeight="1" x14ac:dyDescent="0.25"/>
    <row r="165" ht="15" hidden="1" customHeight="1" x14ac:dyDescent="0.25"/>
    <row r="166" ht="15" hidden="1" customHeight="1" x14ac:dyDescent="0.25"/>
    <row r="167" ht="15" hidden="1" customHeight="1" x14ac:dyDescent="0.25"/>
    <row r="168" ht="15" hidden="1" customHeight="1" x14ac:dyDescent="0.25"/>
    <row r="169" ht="15" hidden="1" customHeight="1" x14ac:dyDescent="0.25"/>
    <row r="170" ht="15" hidden="1" customHeight="1" x14ac:dyDescent="0.25"/>
    <row r="171" ht="15" hidden="1" customHeight="1" x14ac:dyDescent="0.25"/>
    <row r="172" ht="15" hidden="1" customHeight="1" x14ac:dyDescent="0.25"/>
    <row r="173" ht="15" hidden="1" customHeight="1" x14ac:dyDescent="0.25"/>
    <row r="174" ht="15" hidden="1" customHeight="1" x14ac:dyDescent="0.25"/>
    <row r="175" ht="15" hidden="1" customHeight="1" x14ac:dyDescent="0.25"/>
    <row r="176" ht="15" hidden="1" customHeight="1" x14ac:dyDescent="0.25"/>
    <row r="177" ht="15" hidden="1" customHeight="1" x14ac:dyDescent="0.25"/>
    <row r="178" ht="15" hidden="1" customHeight="1" x14ac:dyDescent="0.25"/>
    <row r="179" ht="15" hidden="1" customHeight="1" x14ac:dyDescent="0.25"/>
    <row r="180" ht="15" hidden="1" customHeight="1" x14ac:dyDescent="0.25"/>
    <row r="181" ht="15" hidden="1" customHeight="1" x14ac:dyDescent="0.25"/>
    <row r="182" ht="15" hidden="1" customHeight="1" x14ac:dyDescent="0.25"/>
    <row r="183" ht="15" hidden="1" customHeight="1" x14ac:dyDescent="0.25"/>
    <row r="184" ht="15" hidden="1" customHeight="1" x14ac:dyDescent="0.25"/>
    <row r="185" ht="15" hidden="1" customHeight="1" x14ac:dyDescent="0.25"/>
    <row r="186" ht="15" hidden="1" customHeight="1" x14ac:dyDescent="0.25"/>
    <row r="187" ht="15" hidden="1" customHeight="1" x14ac:dyDescent="0.25"/>
    <row r="188" ht="15" hidden="1" customHeight="1" x14ac:dyDescent="0.25"/>
    <row r="189" ht="15" hidden="1" customHeight="1" x14ac:dyDescent="0.25"/>
    <row r="190" ht="15" hidden="1" customHeight="1" x14ac:dyDescent="0.25"/>
    <row r="191" ht="15" hidden="1" customHeight="1" x14ac:dyDescent="0.25"/>
    <row r="192" ht="15" hidden="1" customHeight="1" x14ac:dyDescent="0.25"/>
    <row r="193" ht="15" hidden="1" customHeight="1" x14ac:dyDescent="0.25"/>
    <row r="194" ht="15" hidden="1" customHeight="1" x14ac:dyDescent="0.25"/>
    <row r="195" ht="15" hidden="1" customHeight="1" x14ac:dyDescent="0.25"/>
    <row r="196" ht="15" hidden="1" customHeight="1" x14ac:dyDescent="0.25"/>
    <row r="197" ht="15" hidden="1" customHeight="1" x14ac:dyDescent="0.25"/>
    <row r="198" ht="15" hidden="1" customHeight="1" x14ac:dyDescent="0.25"/>
    <row r="199" ht="15" hidden="1" customHeight="1" x14ac:dyDescent="0.25"/>
    <row r="200" ht="15" hidden="1" customHeight="1" x14ac:dyDescent="0.25"/>
    <row r="201" ht="15" hidden="1" customHeight="1" x14ac:dyDescent="0.25"/>
    <row r="202" ht="15" hidden="1" customHeight="1" x14ac:dyDescent="0.25"/>
    <row r="203" ht="15" hidden="1" customHeight="1" x14ac:dyDescent="0.25"/>
    <row r="204" ht="15" hidden="1" customHeight="1" x14ac:dyDescent="0.25"/>
    <row r="205" ht="15" hidden="1" customHeight="1" x14ac:dyDescent="0.25"/>
    <row r="206" ht="15" hidden="1" customHeight="1" x14ac:dyDescent="0.25"/>
    <row r="207" ht="15" hidden="1" customHeight="1" x14ac:dyDescent="0.25"/>
    <row r="208" ht="15" hidden="1" customHeight="1" x14ac:dyDescent="0.25"/>
    <row r="209" ht="15" hidden="1" customHeight="1" x14ac:dyDescent="0.25"/>
    <row r="210" ht="15" hidden="1" customHeight="1" x14ac:dyDescent="0.25"/>
    <row r="211" ht="15" hidden="1" customHeight="1" x14ac:dyDescent="0.25"/>
    <row r="212" ht="15" hidden="1" customHeight="1" x14ac:dyDescent="0.25"/>
    <row r="213" ht="15" hidden="1" customHeight="1" x14ac:dyDescent="0.25"/>
    <row r="214" ht="15" hidden="1" customHeight="1" x14ac:dyDescent="0.25"/>
    <row r="215" ht="15" hidden="1" customHeight="1" x14ac:dyDescent="0.25"/>
    <row r="216" ht="15" hidden="1" customHeight="1" x14ac:dyDescent="0.25"/>
    <row r="217" ht="15" hidden="1" customHeight="1" x14ac:dyDescent="0.25"/>
    <row r="218" ht="15" hidden="1" customHeight="1" x14ac:dyDescent="0.25"/>
    <row r="219" ht="15" hidden="1" customHeight="1" x14ac:dyDescent="0.25"/>
    <row r="220" ht="15" hidden="1" customHeight="1" x14ac:dyDescent="0.25"/>
    <row r="221" ht="15" hidden="1" customHeight="1" x14ac:dyDescent="0.25"/>
    <row r="222" ht="15" hidden="1" customHeight="1" x14ac:dyDescent="0.25"/>
    <row r="223" ht="15" hidden="1" customHeight="1" x14ac:dyDescent="0.25"/>
    <row r="224" ht="15" hidden="1" customHeight="1" x14ac:dyDescent="0.25"/>
    <row r="225" ht="15" hidden="1" customHeight="1" x14ac:dyDescent="0.25"/>
    <row r="226" ht="15" hidden="1" customHeight="1" x14ac:dyDescent="0.25"/>
    <row r="227" ht="15" hidden="1" customHeight="1" x14ac:dyDescent="0.25"/>
    <row r="228" ht="15" hidden="1" customHeight="1" x14ac:dyDescent="0.25"/>
    <row r="229" ht="15" hidden="1" customHeight="1" x14ac:dyDescent="0.25"/>
    <row r="230" ht="15" hidden="1" customHeight="1" x14ac:dyDescent="0.25"/>
    <row r="231" ht="15" hidden="1" customHeight="1" x14ac:dyDescent="0.25"/>
    <row r="232" ht="15" hidden="1" customHeight="1" x14ac:dyDescent="0.25"/>
    <row r="233" ht="15" hidden="1" customHeight="1" x14ac:dyDescent="0.25"/>
    <row r="234" ht="15" hidden="1" customHeight="1" x14ac:dyDescent="0.25"/>
    <row r="235" ht="15" hidden="1" customHeight="1" x14ac:dyDescent="0.25"/>
    <row r="236" ht="15" hidden="1" customHeight="1" x14ac:dyDescent="0.25"/>
    <row r="237" ht="15" hidden="1" customHeight="1" x14ac:dyDescent="0.25"/>
    <row r="238" ht="15" hidden="1" customHeight="1" x14ac:dyDescent="0.25"/>
    <row r="239" ht="15" hidden="1" customHeight="1" x14ac:dyDescent="0.25"/>
    <row r="240" ht="15" hidden="1" customHeight="1" x14ac:dyDescent="0.25"/>
    <row r="241" ht="15" hidden="1" customHeight="1" x14ac:dyDescent="0.25"/>
    <row r="242" ht="15" hidden="1" customHeight="1" x14ac:dyDescent="0.25"/>
    <row r="243" ht="15" hidden="1" customHeight="1" x14ac:dyDescent="0.25"/>
    <row r="244" ht="15" hidden="1" customHeight="1" x14ac:dyDescent="0.25"/>
    <row r="245" ht="15" hidden="1" customHeight="1" x14ac:dyDescent="0.25"/>
    <row r="246" ht="15" hidden="1" customHeight="1" x14ac:dyDescent="0.25"/>
    <row r="247" ht="15" hidden="1" customHeight="1" x14ac:dyDescent="0.25"/>
    <row r="248" ht="15" hidden="1" customHeight="1" x14ac:dyDescent="0.25"/>
    <row r="249" ht="15" hidden="1" customHeight="1" x14ac:dyDescent="0.25"/>
    <row r="250" ht="15" hidden="1" customHeight="1" x14ac:dyDescent="0.25"/>
    <row r="251" ht="15" hidden="1" customHeight="1" x14ac:dyDescent="0.25"/>
    <row r="252" ht="15" hidden="1" customHeight="1" x14ac:dyDescent="0.25"/>
    <row r="253" ht="15" hidden="1" customHeight="1" x14ac:dyDescent="0.25"/>
    <row r="254" ht="15" hidden="1" customHeight="1" x14ac:dyDescent="0.25"/>
    <row r="255" ht="15" hidden="1" customHeight="1" x14ac:dyDescent="0.25"/>
    <row r="256" ht="15" hidden="1" customHeight="1" x14ac:dyDescent="0.25"/>
    <row r="257" ht="15" hidden="1" customHeight="1" x14ac:dyDescent="0.25"/>
    <row r="258" ht="15" hidden="1" customHeight="1" x14ac:dyDescent="0.25"/>
    <row r="259" ht="15" hidden="1" customHeight="1" x14ac:dyDescent="0.25"/>
    <row r="260" ht="15" hidden="1" customHeight="1" x14ac:dyDescent="0.25"/>
    <row r="261" ht="15" hidden="1" customHeight="1" x14ac:dyDescent="0.25"/>
    <row r="262" ht="15" hidden="1" customHeight="1" x14ac:dyDescent="0.25"/>
    <row r="263" ht="15" hidden="1" customHeight="1" x14ac:dyDescent="0.25"/>
    <row r="264" ht="15" hidden="1" customHeight="1" x14ac:dyDescent="0.25"/>
    <row r="265" ht="15" hidden="1" customHeight="1" x14ac:dyDescent="0.25"/>
    <row r="266" ht="15" hidden="1" customHeight="1" x14ac:dyDescent="0.25"/>
    <row r="267" ht="15" hidden="1" customHeight="1" x14ac:dyDescent="0.25"/>
    <row r="268" ht="15" hidden="1" customHeight="1" x14ac:dyDescent="0.25"/>
    <row r="269" ht="15" hidden="1" customHeight="1" x14ac:dyDescent="0.25"/>
    <row r="270" ht="15" hidden="1" customHeight="1" x14ac:dyDescent="0.25"/>
    <row r="271" ht="15" hidden="1" customHeight="1" x14ac:dyDescent="0.25"/>
    <row r="272" ht="15" hidden="1" customHeight="1" x14ac:dyDescent="0.25"/>
    <row r="273" ht="15" hidden="1" customHeight="1" x14ac:dyDescent="0.25"/>
    <row r="274" ht="15" hidden="1" customHeight="1" x14ac:dyDescent="0.25"/>
    <row r="275" ht="15" hidden="1" customHeight="1" x14ac:dyDescent="0.25"/>
    <row r="276" ht="15" hidden="1" customHeight="1" x14ac:dyDescent="0.25"/>
    <row r="277" ht="15" hidden="1" customHeight="1" x14ac:dyDescent="0.25"/>
    <row r="278" ht="15" hidden="1" customHeight="1" x14ac:dyDescent="0.25"/>
    <row r="279" ht="15" hidden="1" customHeight="1" x14ac:dyDescent="0.25"/>
    <row r="280" ht="15" hidden="1" customHeight="1" x14ac:dyDescent="0.25"/>
    <row r="281" ht="15" hidden="1" customHeight="1" x14ac:dyDescent="0.25"/>
    <row r="282" ht="15" hidden="1" customHeight="1" x14ac:dyDescent="0.25"/>
    <row r="283" ht="15" hidden="1" customHeight="1" x14ac:dyDescent="0.25"/>
    <row r="284" ht="15" hidden="1" customHeight="1" x14ac:dyDescent="0.25"/>
    <row r="285" ht="15" hidden="1" customHeight="1" x14ac:dyDescent="0.25"/>
    <row r="286" ht="15" hidden="1" customHeight="1" x14ac:dyDescent="0.25"/>
    <row r="287" ht="15" hidden="1" customHeight="1" x14ac:dyDescent="0.25"/>
    <row r="288" ht="15" hidden="1" customHeight="1" x14ac:dyDescent="0.25"/>
    <row r="289" ht="15" hidden="1" customHeight="1" x14ac:dyDescent="0.25"/>
    <row r="290" ht="15" hidden="1" customHeight="1" x14ac:dyDescent="0.25"/>
    <row r="291" ht="15" hidden="1" customHeight="1" x14ac:dyDescent="0.25"/>
    <row r="292" ht="15" hidden="1" customHeight="1" x14ac:dyDescent="0.25"/>
    <row r="293" ht="15" hidden="1" customHeight="1" x14ac:dyDescent="0.25"/>
    <row r="294" ht="15" hidden="1" customHeight="1" x14ac:dyDescent="0.25"/>
    <row r="295" ht="15" hidden="1" customHeight="1" x14ac:dyDescent="0.25"/>
    <row r="296" ht="15" hidden="1" customHeight="1" x14ac:dyDescent="0.25"/>
    <row r="297" ht="15" hidden="1" customHeight="1" x14ac:dyDescent="0.25"/>
    <row r="298" ht="15" hidden="1" customHeight="1" x14ac:dyDescent="0.25"/>
    <row r="299" ht="15" hidden="1" customHeight="1" x14ac:dyDescent="0.25"/>
  </sheetData>
  <mergeCells count="3">
    <mergeCell ref="B1:M3"/>
    <mergeCell ref="B4:M4"/>
    <mergeCell ref="B5:M5"/>
  </mergeCells>
  <pageMargins left="0.7" right="0.7" top="0.75" bottom="0.75" header="0.3" footer="0.3"/>
  <pageSetup paperSize="9" orientation="portrait" r:id="rId1"/>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Hoja78"/>
  <dimension ref="A1:O299"/>
  <sheetViews>
    <sheetView showGridLines="0" zoomScaleNormal="100" workbookViewId="0">
      <pane xSplit="1" ySplit="4" topLeftCell="B5" activePane="bottomRight" state="frozen"/>
      <selection activeCell="I25" sqref="I25"/>
      <selection pane="topRight" activeCell="I25" sqref="I25"/>
      <selection pane="bottomLeft" activeCell="I25" sqref="I25"/>
      <selection pane="bottomRight" activeCell="I25" sqref="I25"/>
    </sheetView>
  </sheetViews>
  <sheetFormatPr baseColWidth="10" defaultColWidth="0" defaultRowHeight="0" customHeight="1" zeroHeight="1" x14ac:dyDescent="0.25"/>
  <cols>
    <col min="1" max="1" width="3.5703125" customWidth="1"/>
    <col min="2" max="13" width="15" customWidth="1"/>
    <col min="14" max="14" width="5" customWidth="1"/>
    <col min="15" max="15" width="0" hidden="1" customWidth="1"/>
    <col min="16" max="16384" width="9.140625" hidden="1"/>
  </cols>
  <sheetData>
    <row r="1" spans="2:15" ht="15" x14ac:dyDescent="0.25">
      <c r="B1" s="1958"/>
      <c r="C1" s="1959"/>
      <c r="D1" s="1959"/>
      <c r="E1" s="1959"/>
      <c r="F1" s="1959"/>
      <c r="G1" s="1959"/>
      <c r="H1" s="1959"/>
      <c r="I1" s="1959"/>
      <c r="J1" s="1959"/>
      <c r="K1" s="1959"/>
      <c r="L1" s="1959"/>
      <c r="M1" s="1960"/>
    </row>
    <row r="2" spans="2:15" ht="15" x14ac:dyDescent="0.25">
      <c r="B2" s="1961"/>
      <c r="C2" s="1962"/>
      <c r="D2" s="1962"/>
      <c r="E2" s="1962"/>
      <c r="F2" s="1962"/>
      <c r="G2" s="1962"/>
      <c r="H2" s="1962"/>
      <c r="I2" s="1962"/>
      <c r="J2" s="1962"/>
      <c r="K2" s="1962"/>
      <c r="L2" s="1962"/>
      <c r="M2" s="1963"/>
    </row>
    <row r="3" spans="2:15" ht="16.5" thickBot="1" x14ac:dyDescent="0.3">
      <c r="B3" s="1964"/>
      <c r="C3" s="1965"/>
      <c r="D3" s="1965"/>
      <c r="E3" s="1965"/>
      <c r="F3" s="1965"/>
      <c r="G3" s="1965"/>
      <c r="H3" s="1965"/>
      <c r="I3" s="1965"/>
      <c r="J3" s="1965"/>
      <c r="K3" s="1965"/>
      <c r="L3" s="1965"/>
      <c r="M3" s="1966"/>
      <c r="N3" s="1"/>
      <c r="O3" s="1"/>
    </row>
    <row r="4" spans="2:15" ht="21.75" thickBot="1" x14ac:dyDescent="0.4">
      <c r="B4" s="1970" t="s">
        <v>2268</v>
      </c>
      <c r="C4" s="1971"/>
      <c r="D4" s="1971"/>
      <c r="E4" s="1971"/>
      <c r="F4" s="1971"/>
      <c r="G4" s="1971"/>
      <c r="H4" s="1971"/>
      <c r="I4" s="1971"/>
      <c r="J4" s="1971"/>
      <c r="K4" s="1971"/>
      <c r="L4" s="1971"/>
      <c r="M4" s="1972"/>
      <c r="N4" s="1"/>
      <c r="O4" s="1"/>
    </row>
    <row r="5" spans="2:15" s="2" customFormat="1" ht="15.75" x14ac:dyDescent="0.25">
      <c r="B5" s="1852"/>
      <c r="C5" s="1852"/>
      <c r="D5" s="1852"/>
      <c r="E5" s="1852"/>
      <c r="F5" s="1852"/>
      <c r="G5" s="1852"/>
      <c r="H5" s="1852"/>
      <c r="I5" s="1852"/>
      <c r="J5" s="1852"/>
      <c r="K5" s="1852"/>
      <c r="L5" s="1852"/>
      <c r="M5" s="1852"/>
      <c r="N5" s="5"/>
      <c r="O5" s="5"/>
    </row>
    <row r="6" spans="2:15" s="2" customFormat="1" ht="19.5" customHeight="1" x14ac:dyDescent="0.25">
      <c r="B6" s="76"/>
      <c r="C6" s="77"/>
      <c r="D6" s="77"/>
      <c r="E6" s="77"/>
      <c r="F6" s="77"/>
      <c r="G6" s="77"/>
      <c r="H6" s="77"/>
      <c r="I6" s="77"/>
      <c r="J6" s="77"/>
      <c r="K6" s="77"/>
      <c r="L6" s="77"/>
      <c r="M6" s="78"/>
      <c r="N6" s="5"/>
      <c r="O6" s="5"/>
    </row>
    <row r="7" spans="2:15" s="2" customFormat="1" ht="18.75" customHeight="1" x14ac:dyDescent="0.25">
      <c r="B7" s="79"/>
      <c r="C7" s="75"/>
      <c r="D7" s="75"/>
      <c r="E7" s="75"/>
      <c r="F7" s="75"/>
      <c r="G7" s="75"/>
      <c r="H7" s="75"/>
      <c r="I7" s="75"/>
      <c r="J7" s="75"/>
      <c r="K7" s="75"/>
      <c r="L7" s="75"/>
      <c r="M7" s="80"/>
      <c r="N7" s="5"/>
      <c r="O7" s="5"/>
    </row>
    <row r="8" spans="2:15" s="2" customFormat="1" ht="18.75" customHeight="1" x14ac:dyDescent="0.25">
      <c r="B8" s="79"/>
      <c r="C8" s="75"/>
      <c r="D8" s="75"/>
      <c r="E8" s="75"/>
      <c r="F8" s="75"/>
      <c r="G8" s="75"/>
      <c r="H8" s="75"/>
      <c r="I8" s="75"/>
      <c r="J8" s="75"/>
      <c r="K8" s="75"/>
      <c r="L8" s="75"/>
      <c r="M8" s="80"/>
      <c r="N8" s="5"/>
      <c r="O8" s="5"/>
    </row>
    <row r="9" spans="2:15" s="2" customFormat="1" ht="18.75" customHeight="1" x14ac:dyDescent="0.25">
      <c r="B9" s="79"/>
      <c r="C9" s="75"/>
      <c r="D9" s="75"/>
      <c r="E9" s="75"/>
      <c r="F9" s="75"/>
      <c r="G9" s="75"/>
      <c r="H9" s="75"/>
      <c r="I9" s="75"/>
      <c r="J9" s="75"/>
      <c r="K9" s="75"/>
      <c r="L9" s="75"/>
      <c r="M9" s="80"/>
    </row>
    <row r="10" spans="2:15" ht="18.75" customHeight="1" x14ac:dyDescent="0.25">
      <c r="B10" s="79"/>
      <c r="C10" s="75"/>
      <c r="D10" s="75"/>
      <c r="E10" s="75"/>
      <c r="F10" s="75"/>
      <c r="G10" s="75"/>
      <c r="H10" s="75"/>
      <c r="I10" s="75"/>
      <c r="J10" s="75"/>
      <c r="K10" s="75"/>
      <c r="L10" s="75"/>
      <c r="M10" s="80"/>
    </row>
    <row r="11" spans="2:15" ht="18.75" customHeight="1" x14ac:dyDescent="0.25">
      <c r="B11" s="79"/>
      <c r="C11" s="75"/>
      <c r="D11" s="75"/>
      <c r="E11" s="75"/>
      <c r="F11" s="75"/>
      <c r="G11" s="75"/>
      <c r="H11" s="75"/>
      <c r="I11" s="75"/>
      <c r="J11" s="75"/>
      <c r="K11" s="75"/>
      <c r="L11" s="75"/>
      <c r="M11" s="80"/>
    </row>
    <row r="12" spans="2:15" ht="18.75" customHeight="1" x14ac:dyDescent="0.25">
      <c r="B12" s="79"/>
      <c r="C12" s="75"/>
      <c r="D12" s="75"/>
      <c r="E12" s="75"/>
      <c r="F12" s="75"/>
      <c r="G12" s="75"/>
      <c r="H12" s="75"/>
      <c r="I12" s="75"/>
      <c r="J12" s="75"/>
      <c r="K12" s="75"/>
      <c r="L12" s="75"/>
      <c r="M12" s="80"/>
    </row>
    <row r="13" spans="2:15" ht="18.75" customHeight="1" x14ac:dyDescent="0.25">
      <c r="B13" s="79"/>
      <c r="C13" s="75"/>
      <c r="D13" s="75"/>
      <c r="E13" s="75"/>
      <c r="F13" s="75"/>
      <c r="G13" s="75"/>
      <c r="H13" s="75"/>
      <c r="I13" s="75"/>
      <c r="J13" s="75"/>
      <c r="K13" s="75"/>
      <c r="L13" s="75"/>
      <c r="M13" s="80"/>
    </row>
    <row r="14" spans="2:15" ht="18.75" customHeight="1" x14ac:dyDescent="0.25">
      <c r="B14" s="79"/>
      <c r="C14" s="75"/>
      <c r="D14" s="75"/>
      <c r="E14" s="75"/>
      <c r="F14" s="75"/>
      <c r="G14" s="75"/>
      <c r="H14" s="75"/>
      <c r="I14" s="75"/>
      <c r="J14" s="75"/>
      <c r="K14" s="75"/>
      <c r="L14" s="75"/>
      <c r="M14" s="80"/>
    </row>
    <row r="15" spans="2:15" ht="18.75" customHeight="1" x14ac:dyDescent="0.25">
      <c r="B15" s="79"/>
      <c r="C15" s="75"/>
      <c r="D15" s="75"/>
      <c r="E15" s="75"/>
      <c r="F15" s="75"/>
      <c r="G15" s="75"/>
      <c r="H15" s="75"/>
      <c r="I15" s="75"/>
      <c r="J15" s="75"/>
      <c r="K15" s="75"/>
      <c r="L15" s="75"/>
      <c r="M15" s="80"/>
    </row>
    <row r="16" spans="2:15" ht="18.75" customHeight="1" x14ac:dyDescent="0.25">
      <c r="B16" s="79"/>
      <c r="C16" s="75"/>
      <c r="D16" s="75"/>
      <c r="E16" s="75"/>
      <c r="F16" s="75"/>
      <c r="G16" s="75"/>
      <c r="H16" s="75"/>
      <c r="I16" s="75"/>
      <c r="J16" s="75"/>
      <c r="K16" s="75"/>
      <c r="L16" s="75"/>
      <c r="M16" s="80"/>
    </row>
    <row r="17" spans="2:13" ht="18.75" customHeight="1" x14ac:dyDescent="0.25">
      <c r="B17" s="79"/>
      <c r="C17" s="75"/>
      <c r="D17" s="75"/>
      <c r="E17" s="75"/>
      <c r="F17" s="75"/>
      <c r="G17" s="75"/>
      <c r="H17" s="75"/>
      <c r="I17" s="75"/>
      <c r="J17" s="75"/>
      <c r="K17" s="75"/>
      <c r="L17" s="75"/>
      <c r="M17" s="80"/>
    </row>
    <row r="18" spans="2:13" ht="18.75" customHeight="1" x14ac:dyDescent="0.25">
      <c r="B18" s="79"/>
      <c r="C18" s="75"/>
      <c r="D18" s="75"/>
      <c r="E18" s="75"/>
      <c r="F18" s="75"/>
      <c r="G18" s="75"/>
      <c r="H18" s="75"/>
      <c r="I18" s="75"/>
      <c r="J18" s="75"/>
      <c r="K18" s="75"/>
      <c r="L18" s="75"/>
      <c r="M18" s="80"/>
    </row>
    <row r="19" spans="2:13" ht="18.75" customHeight="1" x14ac:dyDescent="0.25">
      <c r="B19" s="79"/>
      <c r="C19" s="75"/>
      <c r="D19" s="75"/>
      <c r="E19" s="75"/>
      <c r="F19" s="75"/>
      <c r="G19" s="75"/>
      <c r="H19" s="75"/>
      <c r="I19" s="75"/>
      <c r="J19" s="75"/>
      <c r="K19" s="75"/>
      <c r="L19" s="75"/>
      <c r="M19" s="80"/>
    </row>
    <row r="20" spans="2:13" ht="18.75" customHeight="1" x14ac:dyDescent="0.25">
      <c r="B20" s="79"/>
      <c r="C20" s="75"/>
      <c r="D20" s="75"/>
      <c r="E20" s="75"/>
      <c r="F20" s="75"/>
      <c r="G20" s="75"/>
      <c r="H20" s="75"/>
      <c r="I20" s="75"/>
      <c r="J20" s="75"/>
      <c r="K20" s="75"/>
      <c r="L20" s="75"/>
      <c r="M20" s="80"/>
    </row>
    <row r="21" spans="2:13" ht="18.75" customHeight="1" x14ac:dyDescent="0.25">
      <c r="B21" s="79"/>
      <c r="C21" s="75"/>
      <c r="D21" s="75"/>
      <c r="E21" s="75"/>
      <c r="F21" s="75"/>
      <c r="G21" s="75"/>
      <c r="H21" s="75"/>
      <c r="I21" s="75"/>
      <c r="J21" s="75"/>
      <c r="K21" s="75"/>
      <c r="L21" s="75"/>
      <c r="M21" s="80"/>
    </row>
    <row r="22" spans="2:13" ht="18.75" customHeight="1" x14ac:dyDescent="0.25">
      <c r="B22" s="79"/>
      <c r="C22" s="75"/>
      <c r="D22" s="75"/>
      <c r="E22" s="75"/>
      <c r="F22" s="75"/>
      <c r="G22" s="75"/>
      <c r="H22" s="75"/>
      <c r="I22" s="75"/>
      <c r="J22" s="75"/>
      <c r="K22" s="75"/>
      <c r="L22" s="75"/>
      <c r="M22" s="80"/>
    </row>
    <row r="23" spans="2:13" ht="18.75" customHeight="1" x14ac:dyDescent="0.25">
      <c r="B23" s="79"/>
      <c r="C23" s="75"/>
      <c r="D23" s="75"/>
      <c r="E23" s="75"/>
      <c r="F23" s="75"/>
      <c r="G23" s="75"/>
      <c r="H23" s="75"/>
      <c r="I23" s="75"/>
      <c r="J23" s="75"/>
      <c r="K23" s="75"/>
      <c r="L23" s="75"/>
      <c r="M23" s="80"/>
    </row>
    <row r="24" spans="2:13" ht="18.75" customHeight="1" x14ac:dyDescent="0.25">
      <c r="B24" s="79"/>
      <c r="C24" s="75"/>
      <c r="D24" s="75"/>
      <c r="E24" s="75"/>
      <c r="F24" s="75"/>
      <c r="G24" s="75"/>
      <c r="H24" s="75"/>
      <c r="I24" s="75"/>
      <c r="J24" s="75"/>
      <c r="K24" s="75"/>
      <c r="L24" s="75"/>
      <c r="M24" s="80"/>
    </row>
    <row r="25" spans="2:13" ht="18.75" customHeight="1" x14ac:dyDescent="0.25">
      <c r="B25" s="79"/>
      <c r="C25" s="75"/>
      <c r="D25" s="75"/>
      <c r="E25" s="75"/>
      <c r="F25" s="75"/>
      <c r="G25" s="75"/>
      <c r="H25" s="75"/>
      <c r="I25" s="75"/>
      <c r="J25" s="75"/>
      <c r="K25" s="75"/>
      <c r="L25" s="75"/>
      <c r="M25" s="80"/>
    </row>
    <row r="26" spans="2:13" ht="18.75" customHeight="1" x14ac:dyDescent="0.25">
      <c r="B26" s="79"/>
      <c r="C26" s="75"/>
      <c r="D26" s="75"/>
      <c r="E26" s="75"/>
      <c r="F26" s="75"/>
      <c r="G26" s="75"/>
      <c r="H26" s="75"/>
      <c r="I26" s="75"/>
      <c r="J26" s="75"/>
      <c r="K26" s="75"/>
      <c r="L26" s="75"/>
      <c r="M26" s="80"/>
    </row>
    <row r="27" spans="2:13" ht="18.75" customHeight="1" x14ac:dyDescent="0.25">
      <c r="B27" s="79"/>
      <c r="C27" s="75"/>
      <c r="D27" s="75"/>
      <c r="E27" s="75"/>
      <c r="F27" s="75"/>
      <c r="G27" s="75"/>
      <c r="H27" s="75"/>
      <c r="I27" s="75"/>
      <c r="J27" s="75"/>
      <c r="K27" s="75"/>
      <c r="L27" s="75"/>
      <c r="M27" s="80"/>
    </row>
    <row r="28" spans="2:13" ht="18.75" customHeight="1" x14ac:dyDescent="0.25">
      <c r="B28" s="81"/>
      <c r="C28" s="82"/>
      <c r="D28" s="82"/>
      <c r="E28" s="82"/>
      <c r="F28" s="82"/>
      <c r="G28" s="82"/>
      <c r="H28" s="82"/>
      <c r="I28" s="82"/>
      <c r="J28" s="82"/>
      <c r="K28" s="82"/>
      <c r="L28" s="82"/>
      <c r="M28" s="83"/>
    </row>
    <row r="29" spans="2:13" ht="15" customHeight="1" x14ac:dyDescent="0.25"/>
    <row r="30" spans="2:13" ht="15" hidden="1" customHeight="1" x14ac:dyDescent="0.25"/>
    <row r="31" spans="2:13" ht="15" hidden="1" customHeight="1" x14ac:dyDescent="0.25"/>
    <row r="32" spans="2:13" ht="15" hidden="1" customHeight="1" x14ac:dyDescent="0.25"/>
    <row r="33" ht="15" hidden="1" customHeight="1" x14ac:dyDescent="0.25"/>
    <row r="34" ht="15" hidden="1" customHeight="1" x14ac:dyDescent="0.25"/>
    <row r="35" ht="15" hidden="1" customHeight="1" x14ac:dyDescent="0.25"/>
    <row r="36" ht="15" hidden="1" customHeight="1" x14ac:dyDescent="0.25"/>
    <row r="37" ht="15" hidden="1" customHeight="1" x14ac:dyDescent="0.25"/>
    <row r="38" ht="15" hidden="1" customHeight="1" x14ac:dyDescent="0.25"/>
    <row r="39" ht="15" hidden="1" customHeight="1" x14ac:dyDescent="0.25"/>
    <row r="40" ht="15" hidden="1" customHeight="1" x14ac:dyDescent="0.25"/>
    <row r="41" ht="15" hidden="1" customHeight="1" x14ac:dyDescent="0.25"/>
    <row r="42" ht="15" hidden="1" customHeight="1" x14ac:dyDescent="0.25"/>
    <row r="43" ht="15" hidden="1" customHeight="1" x14ac:dyDescent="0.25"/>
    <row r="44" ht="15" hidden="1" customHeight="1" x14ac:dyDescent="0.25"/>
    <row r="45" ht="15" hidden="1" customHeight="1" x14ac:dyDescent="0.25"/>
    <row r="46" ht="15" hidden="1" customHeight="1" x14ac:dyDescent="0.25"/>
    <row r="47" ht="15" hidden="1" customHeight="1" x14ac:dyDescent="0.25"/>
    <row r="48" ht="15" hidden="1" customHeight="1" x14ac:dyDescent="0.25"/>
    <row r="49" ht="15" hidden="1" customHeight="1" x14ac:dyDescent="0.25"/>
    <row r="50" ht="15" hidden="1" customHeight="1" x14ac:dyDescent="0.25"/>
    <row r="51" ht="15" hidden="1" customHeight="1" x14ac:dyDescent="0.25"/>
    <row r="52" ht="15" hidden="1" customHeight="1" x14ac:dyDescent="0.25"/>
    <row r="53" ht="15" hidden="1" customHeight="1" x14ac:dyDescent="0.25"/>
    <row r="54" ht="15" hidden="1" customHeight="1" x14ac:dyDescent="0.25"/>
    <row r="55" ht="15" hidden="1" customHeight="1" x14ac:dyDescent="0.25"/>
    <row r="56" ht="15" hidden="1" customHeight="1" x14ac:dyDescent="0.25"/>
    <row r="57" ht="15" hidden="1" customHeight="1" x14ac:dyDescent="0.25"/>
    <row r="58" ht="15" hidden="1" customHeight="1" x14ac:dyDescent="0.25"/>
    <row r="59" ht="15" hidden="1" customHeight="1" x14ac:dyDescent="0.25"/>
    <row r="60" ht="15" hidden="1" customHeight="1" x14ac:dyDescent="0.25"/>
    <row r="61" ht="15" hidden="1" customHeight="1" x14ac:dyDescent="0.25"/>
    <row r="62" ht="15" hidden="1" customHeight="1" x14ac:dyDescent="0.25"/>
    <row r="63" ht="15" hidden="1" customHeight="1" x14ac:dyDescent="0.25"/>
    <row r="64" ht="15" hidden="1" customHeight="1" x14ac:dyDescent="0.25"/>
    <row r="65" ht="15" hidden="1" customHeight="1" x14ac:dyDescent="0.25"/>
    <row r="66" ht="15" hidden="1" customHeight="1" x14ac:dyDescent="0.25"/>
    <row r="67" ht="15" hidden="1" customHeight="1" x14ac:dyDescent="0.25"/>
    <row r="68" ht="15" hidden="1" customHeight="1" x14ac:dyDescent="0.25"/>
    <row r="69" ht="15" hidden="1" customHeight="1" x14ac:dyDescent="0.25"/>
    <row r="70" ht="15" hidden="1" customHeight="1" x14ac:dyDescent="0.25"/>
    <row r="71" ht="15" hidden="1" customHeight="1" x14ac:dyDescent="0.25"/>
    <row r="72" ht="15" hidden="1" customHeight="1" x14ac:dyDescent="0.25"/>
    <row r="73" ht="15" hidden="1" customHeight="1" x14ac:dyDescent="0.25"/>
    <row r="74" ht="15" hidden="1" customHeight="1" x14ac:dyDescent="0.25"/>
    <row r="75" ht="15" hidden="1" customHeight="1" x14ac:dyDescent="0.25"/>
    <row r="76" ht="15" hidden="1" customHeight="1" x14ac:dyDescent="0.25"/>
    <row r="77" ht="15" hidden="1" customHeight="1" x14ac:dyDescent="0.25"/>
    <row r="78" ht="15" hidden="1" customHeight="1" x14ac:dyDescent="0.25"/>
    <row r="79" ht="15" hidden="1" customHeight="1" x14ac:dyDescent="0.25"/>
    <row r="80" ht="15" hidden="1" customHeight="1" x14ac:dyDescent="0.25"/>
    <row r="81" ht="15" hidden="1" customHeight="1" x14ac:dyDescent="0.25"/>
    <row r="82" ht="15" hidden="1" customHeight="1" x14ac:dyDescent="0.25"/>
    <row r="83" ht="15" hidden="1" customHeight="1" x14ac:dyDescent="0.25"/>
    <row r="84" ht="15" hidden="1" customHeight="1" x14ac:dyDescent="0.25"/>
    <row r="85" ht="15" hidden="1" customHeight="1" x14ac:dyDescent="0.25"/>
    <row r="86" ht="15" hidden="1" customHeight="1" x14ac:dyDescent="0.25"/>
    <row r="87" ht="15" hidden="1" customHeight="1" x14ac:dyDescent="0.25"/>
    <row r="88" ht="15" hidden="1" customHeight="1" x14ac:dyDescent="0.25"/>
    <row r="89" ht="15" hidden="1" customHeight="1" x14ac:dyDescent="0.25"/>
    <row r="90" ht="15" hidden="1" customHeight="1" x14ac:dyDescent="0.25"/>
    <row r="91" ht="15" hidden="1" customHeight="1" x14ac:dyDescent="0.25"/>
    <row r="92" ht="15" hidden="1" customHeight="1" x14ac:dyDescent="0.25"/>
    <row r="93" ht="15" hidden="1" customHeight="1" x14ac:dyDescent="0.25"/>
    <row r="94" ht="15" hidden="1" customHeight="1" x14ac:dyDescent="0.25"/>
    <row r="95" ht="15" hidden="1" customHeight="1" x14ac:dyDescent="0.25"/>
    <row r="96" ht="15" hidden="1" customHeight="1" x14ac:dyDescent="0.25"/>
    <row r="97" ht="15" hidden="1" customHeight="1" x14ac:dyDescent="0.25"/>
    <row r="98" ht="15" hidden="1" customHeight="1" x14ac:dyDescent="0.25"/>
    <row r="99" ht="15" hidden="1" customHeight="1" x14ac:dyDescent="0.25"/>
    <row r="100" ht="15" hidden="1" customHeight="1" x14ac:dyDescent="0.25"/>
    <row r="101" ht="15" hidden="1" customHeight="1" x14ac:dyDescent="0.25"/>
    <row r="102" ht="15" hidden="1" customHeight="1" x14ac:dyDescent="0.25"/>
    <row r="103" ht="15" hidden="1" customHeight="1" x14ac:dyDescent="0.25"/>
    <row r="104" ht="15" hidden="1" customHeight="1" x14ac:dyDescent="0.25"/>
    <row r="105" ht="15" hidden="1" customHeight="1" x14ac:dyDescent="0.25"/>
    <row r="106" ht="15" hidden="1" customHeight="1" x14ac:dyDescent="0.25"/>
    <row r="107" ht="15" hidden="1" customHeight="1" x14ac:dyDescent="0.25"/>
    <row r="108" ht="15" hidden="1" customHeight="1" x14ac:dyDescent="0.25"/>
    <row r="109" ht="15" hidden="1" customHeight="1" x14ac:dyDescent="0.25"/>
    <row r="110" ht="15" hidden="1" customHeight="1" x14ac:dyDescent="0.25"/>
    <row r="111" ht="15" hidden="1" customHeight="1" x14ac:dyDescent="0.25"/>
    <row r="112" ht="15" hidden="1" customHeight="1" x14ac:dyDescent="0.25"/>
    <row r="113" ht="15" hidden="1" customHeight="1" x14ac:dyDescent="0.25"/>
    <row r="114" ht="15" hidden="1" customHeight="1" x14ac:dyDescent="0.25"/>
    <row r="115" ht="15" hidden="1" customHeight="1" x14ac:dyDescent="0.25"/>
    <row r="116" ht="15" hidden="1" customHeight="1" x14ac:dyDescent="0.25"/>
    <row r="117" ht="15" hidden="1" customHeight="1" x14ac:dyDescent="0.25"/>
    <row r="118" ht="15" hidden="1" customHeight="1" x14ac:dyDescent="0.25"/>
    <row r="119" ht="15" hidden="1" customHeight="1" x14ac:dyDescent="0.25"/>
    <row r="120" ht="15" hidden="1" customHeight="1" x14ac:dyDescent="0.25"/>
    <row r="121" ht="15" hidden="1" customHeight="1" x14ac:dyDescent="0.25"/>
    <row r="122" ht="15" hidden="1" customHeight="1" x14ac:dyDescent="0.25"/>
    <row r="123" ht="15" hidden="1" customHeight="1" x14ac:dyDescent="0.25"/>
    <row r="124" ht="15" hidden="1" customHeight="1" x14ac:dyDescent="0.25"/>
    <row r="125" ht="15" hidden="1" customHeight="1" x14ac:dyDescent="0.25"/>
    <row r="126" ht="15" hidden="1" customHeight="1" x14ac:dyDescent="0.25"/>
    <row r="127" ht="15" hidden="1" customHeight="1" x14ac:dyDescent="0.25"/>
    <row r="128" ht="15" hidden="1" customHeight="1" x14ac:dyDescent="0.25"/>
    <row r="129" ht="15" hidden="1" customHeight="1" x14ac:dyDescent="0.25"/>
    <row r="130" ht="15" hidden="1" customHeight="1" x14ac:dyDescent="0.25"/>
    <row r="131" ht="15" hidden="1" customHeight="1" x14ac:dyDescent="0.25"/>
    <row r="132" ht="15" hidden="1" customHeight="1" x14ac:dyDescent="0.25"/>
    <row r="133" ht="15" hidden="1" customHeight="1" x14ac:dyDescent="0.25"/>
    <row r="134" ht="15" hidden="1" customHeight="1" x14ac:dyDescent="0.25"/>
    <row r="135" ht="15" hidden="1" customHeight="1" x14ac:dyDescent="0.25"/>
    <row r="136" ht="15" hidden="1" customHeight="1" x14ac:dyDescent="0.25"/>
    <row r="137" ht="15" hidden="1" customHeight="1" x14ac:dyDescent="0.25"/>
    <row r="138" ht="15" hidden="1" customHeight="1" x14ac:dyDescent="0.25"/>
    <row r="139" ht="15" hidden="1" customHeight="1" x14ac:dyDescent="0.25"/>
    <row r="140" ht="15" hidden="1" customHeight="1" x14ac:dyDescent="0.25"/>
    <row r="141" ht="15" hidden="1" customHeight="1" x14ac:dyDescent="0.25"/>
    <row r="142" ht="15" hidden="1" customHeight="1" x14ac:dyDescent="0.25"/>
    <row r="143" ht="15" hidden="1" customHeight="1" x14ac:dyDescent="0.25"/>
    <row r="144" ht="15" hidden="1" customHeight="1" x14ac:dyDescent="0.25"/>
    <row r="145" ht="15" hidden="1" customHeight="1" x14ac:dyDescent="0.25"/>
    <row r="146" ht="15" hidden="1" customHeight="1" x14ac:dyDescent="0.25"/>
    <row r="147" ht="15" hidden="1" customHeight="1" x14ac:dyDescent="0.25"/>
    <row r="148" ht="15" hidden="1" customHeight="1" x14ac:dyDescent="0.25"/>
    <row r="149" ht="15" hidden="1" customHeight="1" x14ac:dyDescent="0.25"/>
    <row r="150" ht="15" hidden="1" customHeight="1" x14ac:dyDescent="0.25"/>
    <row r="151" ht="15" hidden="1" customHeight="1" x14ac:dyDescent="0.25"/>
    <row r="152" ht="15" hidden="1" customHeight="1" x14ac:dyDescent="0.25"/>
    <row r="153" ht="15" hidden="1" customHeight="1" x14ac:dyDescent="0.25"/>
    <row r="154" ht="15" hidden="1" customHeight="1" x14ac:dyDescent="0.25"/>
    <row r="155" ht="15" hidden="1" customHeight="1" x14ac:dyDescent="0.25"/>
    <row r="156" ht="15" hidden="1" customHeight="1" x14ac:dyDescent="0.25"/>
    <row r="157" ht="15" hidden="1" customHeight="1" x14ac:dyDescent="0.25"/>
    <row r="158" ht="15" hidden="1" customHeight="1" x14ac:dyDescent="0.25"/>
    <row r="159" ht="15" hidden="1" customHeight="1" x14ac:dyDescent="0.25"/>
    <row r="160" ht="15" hidden="1" customHeight="1" x14ac:dyDescent="0.25"/>
    <row r="161" ht="15" hidden="1" customHeight="1" x14ac:dyDescent="0.25"/>
    <row r="162" ht="15" hidden="1" customHeight="1" x14ac:dyDescent="0.25"/>
    <row r="163" ht="15" hidden="1" customHeight="1" x14ac:dyDescent="0.25"/>
    <row r="164" ht="15" hidden="1" customHeight="1" x14ac:dyDescent="0.25"/>
    <row r="165" ht="15" hidden="1" customHeight="1" x14ac:dyDescent="0.25"/>
    <row r="166" ht="15" hidden="1" customHeight="1" x14ac:dyDescent="0.25"/>
    <row r="167" ht="15" hidden="1" customHeight="1" x14ac:dyDescent="0.25"/>
    <row r="168" ht="15" hidden="1" customHeight="1" x14ac:dyDescent="0.25"/>
    <row r="169" ht="15" hidden="1" customHeight="1" x14ac:dyDescent="0.25"/>
    <row r="170" ht="15" hidden="1" customHeight="1" x14ac:dyDescent="0.25"/>
    <row r="171" ht="15" hidden="1" customHeight="1" x14ac:dyDescent="0.25"/>
    <row r="172" ht="15" hidden="1" customHeight="1" x14ac:dyDescent="0.25"/>
    <row r="173" ht="15" hidden="1" customHeight="1" x14ac:dyDescent="0.25"/>
    <row r="174" ht="15" hidden="1" customHeight="1" x14ac:dyDescent="0.25"/>
    <row r="175" ht="15" hidden="1" customHeight="1" x14ac:dyDescent="0.25"/>
    <row r="176" ht="15" hidden="1" customHeight="1" x14ac:dyDescent="0.25"/>
    <row r="177" ht="15" hidden="1" customHeight="1" x14ac:dyDescent="0.25"/>
    <row r="178" ht="15" hidden="1" customHeight="1" x14ac:dyDescent="0.25"/>
    <row r="179" ht="15" hidden="1" customHeight="1" x14ac:dyDescent="0.25"/>
    <row r="180" ht="15" hidden="1" customHeight="1" x14ac:dyDescent="0.25"/>
    <row r="181" ht="15" hidden="1" customHeight="1" x14ac:dyDescent="0.25"/>
    <row r="182" ht="15" hidden="1" customHeight="1" x14ac:dyDescent="0.25"/>
    <row r="183" ht="15" hidden="1" customHeight="1" x14ac:dyDescent="0.25"/>
    <row r="184" ht="15" hidden="1" customHeight="1" x14ac:dyDescent="0.25"/>
    <row r="185" ht="15" hidden="1" customHeight="1" x14ac:dyDescent="0.25"/>
    <row r="186" ht="15" hidden="1" customHeight="1" x14ac:dyDescent="0.25"/>
    <row r="187" ht="15" hidden="1" customHeight="1" x14ac:dyDescent="0.25"/>
    <row r="188" ht="15" hidden="1" customHeight="1" x14ac:dyDescent="0.25"/>
    <row r="189" ht="15" hidden="1" customHeight="1" x14ac:dyDescent="0.25"/>
    <row r="190" ht="15" hidden="1" customHeight="1" x14ac:dyDescent="0.25"/>
    <row r="191" ht="15" hidden="1" customHeight="1" x14ac:dyDescent="0.25"/>
    <row r="192" ht="15" hidden="1" customHeight="1" x14ac:dyDescent="0.25"/>
    <row r="193" ht="15" hidden="1" customHeight="1" x14ac:dyDescent="0.25"/>
    <row r="194" ht="15" hidden="1" customHeight="1" x14ac:dyDescent="0.25"/>
    <row r="195" ht="15" hidden="1" customHeight="1" x14ac:dyDescent="0.25"/>
    <row r="196" ht="15" hidden="1" customHeight="1" x14ac:dyDescent="0.25"/>
    <row r="197" ht="15" hidden="1" customHeight="1" x14ac:dyDescent="0.25"/>
    <row r="198" ht="15" hidden="1" customHeight="1" x14ac:dyDescent="0.25"/>
    <row r="199" ht="15" hidden="1" customHeight="1" x14ac:dyDescent="0.25"/>
    <row r="200" ht="15" hidden="1" customHeight="1" x14ac:dyDescent="0.25"/>
    <row r="201" ht="15" hidden="1" customHeight="1" x14ac:dyDescent="0.25"/>
    <row r="202" ht="15" hidden="1" customHeight="1" x14ac:dyDescent="0.25"/>
    <row r="203" ht="15" hidden="1" customHeight="1" x14ac:dyDescent="0.25"/>
    <row r="204" ht="15" hidden="1" customHeight="1" x14ac:dyDescent="0.25"/>
    <row r="205" ht="15" hidden="1" customHeight="1" x14ac:dyDescent="0.25"/>
    <row r="206" ht="15" hidden="1" customHeight="1" x14ac:dyDescent="0.25"/>
    <row r="207" ht="15" hidden="1" customHeight="1" x14ac:dyDescent="0.25"/>
    <row r="208" ht="15" hidden="1" customHeight="1" x14ac:dyDescent="0.25"/>
    <row r="209" ht="15" hidden="1" customHeight="1" x14ac:dyDescent="0.25"/>
    <row r="210" ht="15" hidden="1" customHeight="1" x14ac:dyDescent="0.25"/>
    <row r="211" ht="15" hidden="1" customHeight="1" x14ac:dyDescent="0.25"/>
    <row r="212" ht="15" hidden="1" customHeight="1" x14ac:dyDescent="0.25"/>
    <row r="213" ht="15" hidden="1" customHeight="1" x14ac:dyDescent="0.25"/>
    <row r="214" ht="15" hidden="1" customHeight="1" x14ac:dyDescent="0.25"/>
    <row r="215" ht="15" hidden="1" customHeight="1" x14ac:dyDescent="0.25"/>
    <row r="216" ht="15" hidden="1" customHeight="1" x14ac:dyDescent="0.25"/>
    <row r="217" ht="15" hidden="1" customHeight="1" x14ac:dyDescent="0.25"/>
    <row r="218" ht="15" hidden="1" customHeight="1" x14ac:dyDescent="0.25"/>
    <row r="219" ht="15" hidden="1" customHeight="1" x14ac:dyDescent="0.25"/>
    <row r="220" ht="15" hidden="1" customHeight="1" x14ac:dyDescent="0.25"/>
    <row r="221" ht="15" hidden="1" customHeight="1" x14ac:dyDescent="0.25"/>
    <row r="222" ht="15" hidden="1" customHeight="1" x14ac:dyDescent="0.25"/>
    <row r="223" ht="15" hidden="1" customHeight="1" x14ac:dyDescent="0.25"/>
    <row r="224" ht="15" hidden="1" customHeight="1" x14ac:dyDescent="0.25"/>
    <row r="225" ht="15" hidden="1" customHeight="1" x14ac:dyDescent="0.25"/>
    <row r="226" ht="15" hidden="1" customHeight="1" x14ac:dyDescent="0.25"/>
    <row r="227" ht="15" hidden="1" customHeight="1" x14ac:dyDescent="0.25"/>
    <row r="228" ht="15" hidden="1" customHeight="1" x14ac:dyDescent="0.25"/>
    <row r="229" ht="15" hidden="1" customHeight="1" x14ac:dyDescent="0.25"/>
    <row r="230" ht="15" hidden="1" customHeight="1" x14ac:dyDescent="0.25"/>
    <row r="231" ht="15" hidden="1" customHeight="1" x14ac:dyDescent="0.25"/>
    <row r="232" ht="15" hidden="1" customHeight="1" x14ac:dyDescent="0.25"/>
    <row r="233" ht="15" hidden="1" customHeight="1" x14ac:dyDescent="0.25"/>
    <row r="234" ht="15" hidden="1" customHeight="1" x14ac:dyDescent="0.25"/>
    <row r="235" ht="15" hidden="1" customHeight="1" x14ac:dyDescent="0.25"/>
    <row r="236" ht="15" hidden="1" customHeight="1" x14ac:dyDescent="0.25"/>
    <row r="237" ht="15" hidden="1" customHeight="1" x14ac:dyDescent="0.25"/>
    <row r="238" ht="15" hidden="1" customHeight="1" x14ac:dyDescent="0.25"/>
    <row r="239" ht="15" hidden="1" customHeight="1" x14ac:dyDescent="0.25"/>
    <row r="240" ht="15" hidden="1" customHeight="1" x14ac:dyDescent="0.25"/>
    <row r="241" ht="15" hidden="1" customHeight="1" x14ac:dyDescent="0.25"/>
    <row r="242" ht="15" hidden="1" customHeight="1" x14ac:dyDescent="0.25"/>
    <row r="243" ht="15" hidden="1" customHeight="1" x14ac:dyDescent="0.25"/>
    <row r="244" ht="15" hidden="1" customHeight="1" x14ac:dyDescent="0.25"/>
    <row r="245" ht="15" hidden="1" customHeight="1" x14ac:dyDescent="0.25"/>
    <row r="246" ht="15" hidden="1" customHeight="1" x14ac:dyDescent="0.25"/>
    <row r="247" ht="15" hidden="1" customHeight="1" x14ac:dyDescent="0.25"/>
    <row r="248" ht="15" hidden="1" customHeight="1" x14ac:dyDescent="0.25"/>
    <row r="249" ht="15" hidden="1" customHeight="1" x14ac:dyDescent="0.25"/>
    <row r="250" ht="15" hidden="1" customHeight="1" x14ac:dyDescent="0.25"/>
    <row r="251" ht="15" hidden="1" customHeight="1" x14ac:dyDescent="0.25"/>
    <row r="252" ht="15" hidden="1" customHeight="1" x14ac:dyDescent="0.25"/>
    <row r="253" ht="15" hidden="1" customHeight="1" x14ac:dyDescent="0.25"/>
    <row r="254" ht="15" hidden="1" customHeight="1" x14ac:dyDescent="0.25"/>
    <row r="255" ht="15" hidden="1" customHeight="1" x14ac:dyDescent="0.25"/>
    <row r="256" ht="15" hidden="1" customHeight="1" x14ac:dyDescent="0.25"/>
    <row r="257" ht="15" hidden="1" customHeight="1" x14ac:dyDescent="0.25"/>
    <row r="258" ht="15" hidden="1" customHeight="1" x14ac:dyDescent="0.25"/>
    <row r="259" ht="15" hidden="1" customHeight="1" x14ac:dyDescent="0.25"/>
    <row r="260" ht="15" hidden="1" customHeight="1" x14ac:dyDescent="0.25"/>
    <row r="261" ht="15" hidden="1" customHeight="1" x14ac:dyDescent="0.25"/>
    <row r="262" ht="15" hidden="1" customHeight="1" x14ac:dyDescent="0.25"/>
    <row r="263" ht="15" hidden="1" customHeight="1" x14ac:dyDescent="0.25"/>
    <row r="264" ht="15" hidden="1" customHeight="1" x14ac:dyDescent="0.25"/>
    <row r="265" ht="15" hidden="1" customHeight="1" x14ac:dyDescent="0.25"/>
    <row r="266" ht="15" hidden="1" customHeight="1" x14ac:dyDescent="0.25"/>
    <row r="267" ht="15" hidden="1" customHeight="1" x14ac:dyDescent="0.25"/>
    <row r="268" ht="15" hidden="1" customHeight="1" x14ac:dyDescent="0.25"/>
    <row r="269" ht="15" hidden="1" customHeight="1" x14ac:dyDescent="0.25"/>
    <row r="270" ht="15" hidden="1" customHeight="1" x14ac:dyDescent="0.25"/>
    <row r="271" ht="15" hidden="1" customHeight="1" x14ac:dyDescent="0.25"/>
    <row r="272" ht="15" hidden="1" customHeight="1" x14ac:dyDescent="0.25"/>
    <row r="273" ht="15" hidden="1" customHeight="1" x14ac:dyDescent="0.25"/>
    <row r="274" ht="15" hidden="1" customHeight="1" x14ac:dyDescent="0.25"/>
    <row r="275" ht="15" hidden="1" customHeight="1" x14ac:dyDescent="0.25"/>
    <row r="276" ht="15" hidden="1" customHeight="1" x14ac:dyDescent="0.25"/>
    <row r="277" ht="15" hidden="1" customHeight="1" x14ac:dyDescent="0.25"/>
    <row r="278" ht="15" hidden="1" customHeight="1" x14ac:dyDescent="0.25"/>
    <row r="279" ht="15" hidden="1" customHeight="1" x14ac:dyDescent="0.25"/>
    <row r="280" ht="15" hidden="1" customHeight="1" x14ac:dyDescent="0.25"/>
    <row r="281" ht="15" hidden="1" customHeight="1" x14ac:dyDescent="0.25"/>
    <row r="282" ht="15" hidden="1" customHeight="1" x14ac:dyDescent="0.25"/>
    <row r="283" ht="15" hidden="1" customHeight="1" x14ac:dyDescent="0.25"/>
    <row r="284" ht="15" hidden="1" customHeight="1" x14ac:dyDescent="0.25"/>
    <row r="285" ht="15" hidden="1" customHeight="1" x14ac:dyDescent="0.25"/>
    <row r="286" ht="15" hidden="1" customHeight="1" x14ac:dyDescent="0.25"/>
    <row r="287" ht="15" hidden="1" customHeight="1" x14ac:dyDescent="0.25"/>
    <row r="288" ht="15" hidden="1" customHeight="1" x14ac:dyDescent="0.25"/>
    <row r="289" ht="15" hidden="1" customHeight="1" x14ac:dyDescent="0.25"/>
    <row r="290" ht="15" hidden="1" customHeight="1" x14ac:dyDescent="0.25"/>
    <row r="291" ht="15" hidden="1" customHeight="1" x14ac:dyDescent="0.25"/>
    <row r="292" ht="15" hidden="1" customHeight="1" x14ac:dyDescent="0.25"/>
    <row r="293" ht="15" hidden="1" customHeight="1" x14ac:dyDescent="0.25"/>
    <row r="294" ht="15" hidden="1" customHeight="1" x14ac:dyDescent="0.25"/>
    <row r="295" ht="15" hidden="1" customHeight="1" x14ac:dyDescent="0.25"/>
    <row r="296" ht="15" hidden="1" customHeight="1" x14ac:dyDescent="0.25"/>
    <row r="297" ht="15" hidden="1" customHeight="1" x14ac:dyDescent="0.25"/>
    <row r="298" ht="15" hidden="1" customHeight="1" x14ac:dyDescent="0.25"/>
    <row r="299" ht="15" hidden="1" customHeight="1" x14ac:dyDescent="0.25"/>
  </sheetData>
  <mergeCells count="3">
    <mergeCell ref="B1:M3"/>
    <mergeCell ref="B4:M4"/>
    <mergeCell ref="B5:M5"/>
  </mergeCells>
  <pageMargins left="0.7" right="0.7" top="0.75" bottom="0.75" header="0.3" footer="0.3"/>
  <pageSetup paperSize="9" orientation="portrait" r:id="rId1"/>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Hoja79"/>
  <dimension ref="A1:O299"/>
  <sheetViews>
    <sheetView showGridLines="0" zoomScaleNormal="100" workbookViewId="0">
      <pane xSplit="1" ySplit="4" topLeftCell="B5" activePane="bottomRight" state="frozen"/>
      <selection activeCell="I25" sqref="I25"/>
      <selection pane="topRight" activeCell="I25" sqref="I25"/>
      <selection pane="bottomLeft" activeCell="I25" sqref="I25"/>
      <selection pane="bottomRight" activeCell="I25" sqref="I25"/>
    </sheetView>
  </sheetViews>
  <sheetFormatPr baseColWidth="10" defaultColWidth="0" defaultRowHeight="0" customHeight="1" zeroHeight="1" x14ac:dyDescent="0.25"/>
  <cols>
    <col min="1" max="1" width="3.5703125" customWidth="1"/>
    <col min="2" max="13" width="15" customWidth="1"/>
    <col min="14" max="14" width="5" customWidth="1"/>
    <col min="15" max="15" width="0" hidden="1" customWidth="1"/>
    <col min="16" max="16384" width="9.140625" hidden="1"/>
  </cols>
  <sheetData>
    <row r="1" spans="2:15" ht="15" x14ac:dyDescent="0.25">
      <c r="B1" s="1958"/>
      <c r="C1" s="1959"/>
      <c r="D1" s="1959"/>
      <c r="E1" s="1959"/>
      <c r="F1" s="1959"/>
      <c r="G1" s="1959"/>
      <c r="H1" s="1959"/>
      <c r="I1" s="1959"/>
      <c r="J1" s="1959"/>
      <c r="K1" s="1959"/>
      <c r="L1" s="1959"/>
      <c r="M1" s="1960"/>
    </row>
    <row r="2" spans="2:15" ht="15" x14ac:dyDescent="0.25">
      <c r="B2" s="1961"/>
      <c r="C2" s="1962"/>
      <c r="D2" s="1962"/>
      <c r="E2" s="1962"/>
      <c r="F2" s="1962"/>
      <c r="G2" s="1962"/>
      <c r="H2" s="1962"/>
      <c r="I2" s="1962"/>
      <c r="J2" s="1962"/>
      <c r="K2" s="1962"/>
      <c r="L2" s="1962"/>
      <c r="M2" s="1963"/>
    </row>
    <row r="3" spans="2:15" ht="16.5" thickBot="1" x14ac:dyDescent="0.3">
      <c r="B3" s="1964"/>
      <c r="C3" s="1965"/>
      <c r="D3" s="1965"/>
      <c r="E3" s="1965"/>
      <c r="F3" s="1965"/>
      <c r="G3" s="1965"/>
      <c r="H3" s="1965"/>
      <c r="I3" s="1965"/>
      <c r="J3" s="1965"/>
      <c r="K3" s="1965"/>
      <c r="L3" s="1965"/>
      <c r="M3" s="1966"/>
      <c r="N3" s="1"/>
      <c r="O3" s="1"/>
    </row>
    <row r="4" spans="2:15" ht="21.75" thickBot="1" x14ac:dyDescent="0.4">
      <c r="B4" s="1970" t="s">
        <v>2269</v>
      </c>
      <c r="C4" s="1971"/>
      <c r="D4" s="1971"/>
      <c r="E4" s="1971"/>
      <c r="F4" s="1971"/>
      <c r="G4" s="1971"/>
      <c r="H4" s="1971"/>
      <c r="I4" s="1971"/>
      <c r="J4" s="1971"/>
      <c r="K4" s="1971"/>
      <c r="L4" s="1971"/>
      <c r="M4" s="1972"/>
      <c r="N4" s="1"/>
      <c r="O4" s="1"/>
    </row>
    <row r="5" spans="2:15" s="2" customFormat="1" ht="15.75" x14ac:dyDescent="0.25">
      <c r="B5" s="1852"/>
      <c r="C5" s="1852"/>
      <c r="D5" s="1852"/>
      <c r="E5" s="1852"/>
      <c r="F5" s="1852"/>
      <c r="G5" s="1852"/>
      <c r="H5" s="1852"/>
      <c r="I5" s="1852"/>
      <c r="J5" s="1852"/>
      <c r="K5" s="1852"/>
      <c r="L5" s="1852"/>
      <c r="M5" s="1852"/>
      <c r="N5" s="5"/>
      <c r="O5" s="5"/>
    </row>
    <row r="6" spans="2:15" s="2" customFormat="1" ht="19.5" customHeight="1" x14ac:dyDescent="0.25">
      <c r="B6" s="76"/>
      <c r="C6" s="77"/>
      <c r="D6" s="77"/>
      <c r="E6" s="77"/>
      <c r="F6" s="77"/>
      <c r="G6" s="77"/>
      <c r="H6" s="77"/>
      <c r="I6" s="77"/>
      <c r="J6" s="77"/>
      <c r="K6" s="77"/>
      <c r="L6" s="77"/>
      <c r="M6" s="78"/>
      <c r="N6" s="5"/>
      <c r="O6" s="5"/>
    </row>
    <row r="7" spans="2:15" s="2" customFormat="1" ht="18.75" customHeight="1" x14ac:dyDescent="0.25">
      <c r="B7" s="79"/>
      <c r="C7" s="75"/>
      <c r="D7" s="75"/>
      <c r="E7" s="75"/>
      <c r="F7" s="75"/>
      <c r="G7" s="75"/>
      <c r="H7" s="75"/>
      <c r="I7" s="75"/>
      <c r="J7" s="75"/>
      <c r="K7" s="75"/>
      <c r="L7" s="75"/>
      <c r="M7" s="80"/>
      <c r="N7" s="5"/>
      <c r="O7" s="5"/>
    </row>
    <row r="8" spans="2:15" s="2" customFormat="1" ht="18.75" customHeight="1" x14ac:dyDescent="0.25">
      <c r="B8" s="79"/>
      <c r="C8" s="75"/>
      <c r="D8" s="75"/>
      <c r="E8" s="75"/>
      <c r="F8" s="75"/>
      <c r="G8" s="75"/>
      <c r="H8" s="75"/>
      <c r="I8" s="75"/>
      <c r="J8" s="75"/>
      <c r="K8" s="75"/>
      <c r="L8" s="75"/>
      <c r="M8" s="80"/>
      <c r="N8" s="5"/>
      <c r="O8" s="5"/>
    </row>
    <row r="9" spans="2:15" s="2" customFormat="1" ht="18.75" customHeight="1" x14ac:dyDescent="0.25">
      <c r="B9" s="79"/>
      <c r="C9" s="75"/>
      <c r="D9" s="75"/>
      <c r="E9" s="75"/>
      <c r="F9" s="75"/>
      <c r="G9" s="75"/>
      <c r="H9" s="75"/>
      <c r="I9" s="75"/>
      <c r="J9" s="75"/>
      <c r="K9" s="75"/>
      <c r="L9" s="75"/>
      <c r="M9" s="80"/>
    </row>
    <row r="10" spans="2:15" ht="18.75" customHeight="1" x14ac:dyDescent="0.25">
      <c r="B10" s="79"/>
      <c r="C10" s="75"/>
      <c r="D10" s="75"/>
      <c r="E10" s="75"/>
      <c r="F10" s="75"/>
      <c r="G10" s="75"/>
      <c r="H10" s="75"/>
      <c r="I10" s="75"/>
      <c r="J10" s="75"/>
      <c r="K10" s="75"/>
      <c r="L10" s="75"/>
      <c r="M10" s="80"/>
    </row>
    <row r="11" spans="2:15" ht="18.75" customHeight="1" x14ac:dyDescent="0.25">
      <c r="B11" s="79"/>
      <c r="C11" s="75"/>
      <c r="D11" s="75"/>
      <c r="E11" s="75"/>
      <c r="F11" s="75"/>
      <c r="G11" s="75"/>
      <c r="H11" s="75"/>
      <c r="I11" s="75"/>
      <c r="J11" s="75"/>
      <c r="K11" s="75"/>
      <c r="L11" s="75"/>
      <c r="M11" s="80"/>
    </row>
    <row r="12" spans="2:15" ht="18.75" customHeight="1" x14ac:dyDescent="0.25">
      <c r="B12" s="79"/>
      <c r="C12" s="75"/>
      <c r="D12" s="75"/>
      <c r="E12" s="75"/>
      <c r="F12" s="75"/>
      <c r="G12" s="75"/>
      <c r="H12" s="75"/>
      <c r="I12" s="75"/>
      <c r="J12" s="75"/>
      <c r="K12" s="75"/>
      <c r="L12" s="75"/>
      <c r="M12" s="80"/>
    </row>
    <row r="13" spans="2:15" ht="18.75" customHeight="1" x14ac:dyDescent="0.25">
      <c r="B13" s="79"/>
      <c r="C13" s="75"/>
      <c r="D13" s="75"/>
      <c r="E13" s="75"/>
      <c r="F13" s="75"/>
      <c r="G13" s="75"/>
      <c r="H13" s="75"/>
      <c r="I13" s="75"/>
      <c r="J13" s="75"/>
      <c r="K13" s="75"/>
      <c r="L13" s="75"/>
      <c r="M13" s="80"/>
    </row>
    <row r="14" spans="2:15" ht="18.75" customHeight="1" x14ac:dyDescent="0.25">
      <c r="B14" s="79"/>
      <c r="C14" s="75"/>
      <c r="D14" s="75"/>
      <c r="E14" s="75"/>
      <c r="F14" s="75"/>
      <c r="G14" s="75"/>
      <c r="H14" s="75"/>
      <c r="I14" s="75"/>
      <c r="J14" s="75"/>
      <c r="K14" s="75"/>
      <c r="L14" s="75"/>
      <c r="M14" s="80"/>
    </row>
    <row r="15" spans="2:15" ht="18.75" customHeight="1" x14ac:dyDescent="0.25">
      <c r="B15" s="79"/>
      <c r="C15" s="75"/>
      <c r="D15" s="75"/>
      <c r="E15" s="75"/>
      <c r="F15" s="75"/>
      <c r="G15" s="75"/>
      <c r="H15" s="75"/>
      <c r="I15" s="75"/>
      <c r="J15" s="75"/>
      <c r="K15" s="75"/>
      <c r="L15" s="75"/>
      <c r="M15" s="80"/>
    </row>
    <row r="16" spans="2:15" ht="18.75" customHeight="1" x14ac:dyDescent="0.25">
      <c r="B16" s="79"/>
      <c r="C16" s="75"/>
      <c r="D16" s="75"/>
      <c r="E16" s="75"/>
      <c r="F16" s="75"/>
      <c r="G16" s="75"/>
      <c r="H16" s="75"/>
      <c r="I16" s="75"/>
      <c r="J16" s="75"/>
      <c r="K16" s="75"/>
      <c r="L16" s="75"/>
      <c r="M16" s="80"/>
    </row>
    <row r="17" spans="2:13" ht="18.75" customHeight="1" x14ac:dyDescent="0.25">
      <c r="B17" s="79"/>
      <c r="C17" s="75"/>
      <c r="D17" s="75"/>
      <c r="E17" s="75"/>
      <c r="F17" s="75"/>
      <c r="G17" s="75"/>
      <c r="H17" s="75"/>
      <c r="I17" s="75"/>
      <c r="J17" s="75"/>
      <c r="K17" s="75"/>
      <c r="L17" s="75"/>
      <c r="M17" s="80"/>
    </row>
    <row r="18" spans="2:13" ht="18.75" customHeight="1" x14ac:dyDescent="0.25">
      <c r="B18" s="79"/>
      <c r="C18" s="75"/>
      <c r="D18" s="75"/>
      <c r="E18" s="75"/>
      <c r="F18" s="75"/>
      <c r="G18" s="75"/>
      <c r="H18" s="75"/>
      <c r="I18" s="75"/>
      <c r="J18" s="75"/>
      <c r="K18" s="75"/>
      <c r="L18" s="75"/>
      <c r="M18" s="80"/>
    </row>
    <row r="19" spans="2:13" ht="18.75" customHeight="1" x14ac:dyDescent="0.25">
      <c r="B19" s="79"/>
      <c r="C19" s="75"/>
      <c r="D19" s="75"/>
      <c r="E19" s="75"/>
      <c r="F19" s="75"/>
      <c r="G19" s="75"/>
      <c r="H19" s="75"/>
      <c r="I19" s="75"/>
      <c r="J19" s="75"/>
      <c r="K19" s="75"/>
      <c r="L19" s="75"/>
      <c r="M19" s="80"/>
    </row>
    <row r="20" spans="2:13" ht="18.75" customHeight="1" x14ac:dyDescent="0.25">
      <c r="B20" s="79"/>
      <c r="C20" s="75"/>
      <c r="D20" s="75"/>
      <c r="E20" s="75"/>
      <c r="F20" s="75"/>
      <c r="G20" s="75"/>
      <c r="H20" s="75"/>
      <c r="I20" s="75"/>
      <c r="J20" s="75"/>
      <c r="K20" s="75"/>
      <c r="L20" s="75"/>
      <c r="M20" s="80"/>
    </row>
    <row r="21" spans="2:13" ht="18.75" customHeight="1" x14ac:dyDescent="0.25">
      <c r="B21" s="79"/>
      <c r="C21" s="75"/>
      <c r="D21" s="75"/>
      <c r="E21" s="75"/>
      <c r="F21" s="75"/>
      <c r="G21" s="75"/>
      <c r="H21" s="75"/>
      <c r="I21" s="75"/>
      <c r="J21" s="75"/>
      <c r="K21" s="75"/>
      <c r="L21" s="75"/>
      <c r="M21" s="80"/>
    </row>
    <row r="22" spans="2:13" ht="18.75" customHeight="1" x14ac:dyDescent="0.25">
      <c r="B22" s="79"/>
      <c r="C22" s="75"/>
      <c r="D22" s="75"/>
      <c r="E22" s="75"/>
      <c r="F22" s="75"/>
      <c r="G22" s="75"/>
      <c r="H22" s="75"/>
      <c r="I22" s="75"/>
      <c r="J22" s="75"/>
      <c r="K22" s="75"/>
      <c r="L22" s="75"/>
      <c r="M22" s="80"/>
    </row>
    <row r="23" spans="2:13" ht="18.75" customHeight="1" x14ac:dyDescent="0.25">
      <c r="B23" s="79"/>
      <c r="C23" s="75"/>
      <c r="D23" s="75"/>
      <c r="E23" s="75"/>
      <c r="F23" s="75"/>
      <c r="G23" s="75"/>
      <c r="H23" s="75"/>
      <c r="I23" s="75"/>
      <c r="J23" s="75"/>
      <c r="K23" s="75"/>
      <c r="L23" s="75"/>
      <c r="M23" s="80"/>
    </row>
    <row r="24" spans="2:13" ht="18.75" customHeight="1" x14ac:dyDescent="0.25">
      <c r="B24" s="79"/>
      <c r="C24" s="75"/>
      <c r="D24" s="75"/>
      <c r="E24" s="75"/>
      <c r="F24" s="75"/>
      <c r="G24" s="75"/>
      <c r="H24" s="75"/>
      <c r="I24" s="75"/>
      <c r="J24" s="75"/>
      <c r="K24" s="75"/>
      <c r="L24" s="75"/>
      <c r="M24" s="80"/>
    </row>
    <row r="25" spans="2:13" ht="18.75" customHeight="1" x14ac:dyDescent="0.25">
      <c r="B25" s="79"/>
      <c r="C25" s="75"/>
      <c r="D25" s="75"/>
      <c r="E25" s="75"/>
      <c r="F25" s="75"/>
      <c r="G25" s="75"/>
      <c r="H25" s="75"/>
      <c r="I25" s="75"/>
      <c r="J25" s="75"/>
      <c r="K25" s="75"/>
      <c r="L25" s="75"/>
      <c r="M25" s="80"/>
    </row>
    <row r="26" spans="2:13" ht="18.75" customHeight="1" x14ac:dyDescent="0.25">
      <c r="B26" s="79"/>
      <c r="C26" s="75"/>
      <c r="D26" s="75"/>
      <c r="E26" s="75"/>
      <c r="F26" s="75"/>
      <c r="G26" s="75"/>
      <c r="H26" s="75"/>
      <c r="I26" s="75"/>
      <c r="J26" s="75"/>
      <c r="K26" s="75"/>
      <c r="L26" s="75"/>
      <c r="M26" s="80"/>
    </row>
    <row r="27" spans="2:13" ht="18.75" customHeight="1" x14ac:dyDescent="0.25">
      <c r="B27" s="79"/>
      <c r="C27" s="75"/>
      <c r="D27" s="75"/>
      <c r="E27" s="75"/>
      <c r="F27" s="75"/>
      <c r="G27" s="75"/>
      <c r="H27" s="75"/>
      <c r="I27" s="75"/>
      <c r="J27" s="75"/>
      <c r="K27" s="75"/>
      <c r="L27" s="75"/>
      <c r="M27" s="80"/>
    </row>
    <row r="28" spans="2:13" ht="18.75" customHeight="1" x14ac:dyDescent="0.25">
      <c r="B28" s="81"/>
      <c r="C28" s="82"/>
      <c r="D28" s="82"/>
      <c r="E28" s="82"/>
      <c r="F28" s="82"/>
      <c r="G28" s="82"/>
      <c r="H28" s="82"/>
      <c r="I28" s="82"/>
      <c r="J28" s="82"/>
      <c r="K28" s="82"/>
      <c r="L28" s="82"/>
      <c r="M28" s="83"/>
    </row>
    <row r="29" spans="2:13" ht="15" customHeight="1" x14ac:dyDescent="0.25"/>
    <row r="30" spans="2:13" ht="15" hidden="1" customHeight="1" x14ac:dyDescent="0.25"/>
    <row r="31" spans="2:13" ht="15" hidden="1" customHeight="1" x14ac:dyDescent="0.25"/>
    <row r="32" spans="2:13" ht="15" hidden="1" customHeight="1" x14ac:dyDescent="0.25"/>
    <row r="33" ht="15" hidden="1" customHeight="1" x14ac:dyDescent="0.25"/>
    <row r="34" ht="15" hidden="1" customHeight="1" x14ac:dyDescent="0.25"/>
    <row r="35" ht="15" hidden="1" customHeight="1" x14ac:dyDescent="0.25"/>
    <row r="36" ht="15" hidden="1" customHeight="1" x14ac:dyDescent="0.25"/>
    <row r="37" ht="15" hidden="1" customHeight="1" x14ac:dyDescent="0.25"/>
    <row r="38" ht="15" hidden="1" customHeight="1" x14ac:dyDescent="0.25"/>
    <row r="39" ht="15" hidden="1" customHeight="1" x14ac:dyDescent="0.25"/>
    <row r="40" ht="15" hidden="1" customHeight="1" x14ac:dyDescent="0.25"/>
    <row r="41" ht="15" hidden="1" customHeight="1" x14ac:dyDescent="0.25"/>
    <row r="42" ht="15" hidden="1" customHeight="1" x14ac:dyDescent="0.25"/>
    <row r="43" ht="15" hidden="1" customHeight="1" x14ac:dyDescent="0.25"/>
    <row r="44" ht="15" hidden="1" customHeight="1" x14ac:dyDescent="0.25"/>
    <row r="45" ht="15" hidden="1" customHeight="1" x14ac:dyDescent="0.25"/>
    <row r="46" ht="15" hidden="1" customHeight="1" x14ac:dyDescent="0.25"/>
    <row r="47" ht="15" hidden="1" customHeight="1" x14ac:dyDescent="0.25"/>
    <row r="48" ht="15" hidden="1" customHeight="1" x14ac:dyDescent="0.25"/>
    <row r="49" ht="15" hidden="1" customHeight="1" x14ac:dyDescent="0.25"/>
    <row r="50" ht="15" hidden="1" customHeight="1" x14ac:dyDescent="0.25"/>
    <row r="51" ht="15" hidden="1" customHeight="1" x14ac:dyDescent="0.25"/>
    <row r="52" ht="15" hidden="1" customHeight="1" x14ac:dyDescent="0.25"/>
    <row r="53" ht="15" hidden="1" customHeight="1" x14ac:dyDescent="0.25"/>
    <row r="54" ht="15" hidden="1" customHeight="1" x14ac:dyDescent="0.25"/>
    <row r="55" ht="15" hidden="1" customHeight="1" x14ac:dyDescent="0.25"/>
    <row r="56" ht="15" hidden="1" customHeight="1" x14ac:dyDescent="0.25"/>
    <row r="57" ht="15" hidden="1" customHeight="1" x14ac:dyDescent="0.25"/>
    <row r="58" ht="15" hidden="1" customHeight="1" x14ac:dyDescent="0.25"/>
    <row r="59" ht="15" hidden="1" customHeight="1" x14ac:dyDescent="0.25"/>
    <row r="60" ht="15" hidden="1" customHeight="1" x14ac:dyDescent="0.25"/>
    <row r="61" ht="15" hidden="1" customHeight="1" x14ac:dyDescent="0.25"/>
    <row r="62" ht="15" hidden="1" customHeight="1" x14ac:dyDescent="0.25"/>
    <row r="63" ht="15" hidden="1" customHeight="1" x14ac:dyDescent="0.25"/>
    <row r="64" ht="15" hidden="1" customHeight="1" x14ac:dyDescent="0.25"/>
    <row r="65" ht="15" hidden="1" customHeight="1" x14ac:dyDescent="0.25"/>
    <row r="66" ht="15" hidden="1" customHeight="1" x14ac:dyDescent="0.25"/>
    <row r="67" ht="15" hidden="1" customHeight="1" x14ac:dyDescent="0.25"/>
    <row r="68" ht="15" hidden="1" customHeight="1" x14ac:dyDescent="0.25"/>
    <row r="69" ht="15" hidden="1" customHeight="1" x14ac:dyDescent="0.25"/>
    <row r="70" ht="15" hidden="1" customHeight="1" x14ac:dyDescent="0.25"/>
    <row r="71" ht="15" hidden="1" customHeight="1" x14ac:dyDescent="0.25"/>
    <row r="72" ht="15" hidden="1" customHeight="1" x14ac:dyDescent="0.25"/>
    <row r="73" ht="15" hidden="1" customHeight="1" x14ac:dyDescent="0.25"/>
    <row r="74" ht="15" hidden="1" customHeight="1" x14ac:dyDescent="0.25"/>
    <row r="75" ht="15" hidden="1" customHeight="1" x14ac:dyDescent="0.25"/>
    <row r="76" ht="15" hidden="1" customHeight="1" x14ac:dyDescent="0.25"/>
    <row r="77" ht="15" hidden="1" customHeight="1" x14ac:dyDescent="0.25"/>
    <row r="78" ht="15" hidden="1" customHeight="1" x14ac:dyDescent="0.25"/>
    <row r="79" ht="15" hidden="1" customHeight="1" x14ac:dyDescent="0.25"/>
    <row r="80" ht="15" hidden="1" customHeight="1" x14ac:dyDescent="0.25"/>
    <row r="81" ht="15" hidden="1" customHeight="1" x14ac:dyDescent="0.25"/>
    <row r="82" ht="15" hidden="1" customHeight="1" x14ac:dyDescent="0.25"/>
    <row r="83" ht="15" hidden="1" customHeight="1" x14ac:dyDescent="0.25"/>
    <row r="84" ht="15" hidden="1" customHeight="1" x14ac:dyDescent="0.25"/>
    <row r="85" ht="15" hidden="1" customHeight="1" x14ac:dyDescent="0.25"/>
    <row r="86" ht="15" hidden="1" customHeight="1" x14ac:dyDescent="0.25"/>
    <row r="87" ht="15" hidden="1" customHeight="1" x14ac:dyDescent="0.25"/>
    <row r="88" ht="15" hidden="1" customHeight="1" x14ac:dyDescent="0.25"/>
    <row r="89" ht="15" hidden="1" customHeight="1" x14ac:dyDescent="0.25"/>
    <row r="90" ht="15" hidden="1" customHeight="1" x14ac:dyDescent="0.25"/>
    <row r="91" ht="15" hidden="1" customHeight="1" x14ac:dyDescent="0.25"/>
    <row r="92" ht="15" hidden="1" customHeight="1" x14ac:dyDescent="0.25"/>
    <row r="93" ht="15" hidden="1" customHeight="1" x14ac:dyDescent="0.25"/>
    <row r="94" ht="15" hidden="1" customHeight="1" x14ac:dyDescent="0.25"/>
    <row r="95" ht="15" hidden="1" customHeight="1" x14ac:dyDescent="0.25"/>
    <row r="96" ht="15" hidden="1" customHeight="1" x14ac:dyDescent="0.25"/>
    <row r="97" ht="15" hidden="1" customHeight="1" x14ac:dyDescent="0.25"/>
    <row r="98" ht="15" hidden="1" customHeight="1" x14ac:dyDescent="0.25"/>
    <row r="99" ht="15" hidden="1" customHeight="1" x14ac:dyDescent="0.25"/>
    <row r="100" ht="15" hidden="1" customHeight="1" x14ac:dyDescent="0.25"/>
    <row r="101" ht="15" hidden="1" customHeight="1" x14ac:dyDescent="0.25"/>
    <row r="102" ht="15" hidden="1" customHeight="1" x14ac:dyDescent="0.25"/>
    <row r="103" ht="15" hidden="1" customHeight="1" x14ac:dyDescent="0.25"/>
    <row r="104" ht="15" hidden="1" customHeight="1" x14ac:dyDescent="0.25"/>
    <row r="105" ht="15" hidden="1" customHeight="1" x14ac:dyDescent="0.25"/>
    <row r="106" ht="15" hidden="1" customHeight="1" x14ac:dyDescent="0.25"/>
    <row r="107" ht="15" hidden="1" customHeight="1" x14ac:dyDescent="0.25"/>
    <row r="108" ht="15" hidden="1" customHeight="1" x14ac:dyDescent="0.25"/>
    <row r="109" ht="15" hidden="1" customHeight="1" x14ac:dyDescent="0.25"/>
    <row r="110" ht="15" hidden="1" customHeight="1" x14ac:dyDescent="0.25"/>
    <row r="111" ht="15" hidden="1" customHeight="1" x14ac:dyDescent="0.25"/>
    <row r="112" ht="15" hidden="1" customHeight="1" x14ac:dyDescent="0.25"/>
    <row r="113" ht="15" hidden="1" customHeight="1" x14ac:dyDescent="0.25"/>
    <row r="114" ht="15" hidden="1" customHeight="1" x14ac:dyDescent="0.25"/>
    <row r="115" ht="15" hidden="1" customHeight="1" x14ac:dyDescent="0.25"/>
    <row r="116" ht="15" hidden="1" customHeight="1" x14ac:dyDescent="0.25"/>
    <row r="117" ht="15" hidden="1" customHeight="1" x14ac:dyDescent="0.25"/>
    <row r="118" ht="15" hidden="1" customHeight="1" x14ac:dyDescent="0.25"/>
    <row r="119" ht="15" hidden="1" customHeight="1" x14ac:dyDescent="0.25"/>
    <row r="120" ht="15" hidden="1" customHeight="1" x14ac:dyDescent="0.25"/>
    <row r="121" ht="15" hidden="1" customHeight="1" x14ac:dyDescent="0.25"/>
    <row r="122" ht="15" hidden="1" customHeight="1" x14ac:dyDescent="0.25"/>
    <row r="123" ht="15" hidden="1" customHeight="1" x14ac:dyDescent="0.25"/>
    <row r="124" ht="15" hidden="1" customHeight="1" x14ac:dyDescent="0.25"/>
    <row r="125" ht="15" hidden="1" customHeight="1" x14ac:dyDescent="0.25"/>
    <row r="126" ht="15" hidden="1" customHeight="1" x14ac:dyDescent="0.25"/>
    <row r="127" ht="15" hidden="1" customHeight="1" x14ac:dyDescent="0.25"/>
    <row r="128" ht="15" hidden="1" customHeight="1" x14ac:dyDescent="0.25"/>
    <row r="129" ht="15" hidden="1" customHeight="1" x14ac:dyDescent="0.25"/>
    <row r="130" ht="15" hidden="1" customHeight="1" x14ac:dyDescent="0.25"/>
    <row r="131" ht="15" hidden="1" customHeight="1" x14ac:dyDescent="0.25"/>
    <row r="132" ht="15" hidden="1" customHeight="1" x14ac:dyDescent="0.25"/>
    <row r="133" ht="15" hidden="1" customHeight="1" x14ac:dyDescent="0.25"/>
    <row r="134" ht="15" hidden="1" customHeight="1" x14ac:dyDescent="0.25"/>
    <row r="135" ht="15" hidden="1" customHeight="1" x14ac:dyDescent="0.25"/>
    <row r="136" ht="15" hidden="1" customHeight="1" x14ac:dyDescent="0.25"/>
    <row r="137" ht="15" hidden="1" customHeight="1" x14ac:dyDescent="0.25"/>
    <row r="138" ht="15" hidden="1" customHeight="1" x14ac:dyDescent="0.25"/>
    <row r="139" ht="15" hidden="1" customHeight="1" x14ac:dyDescent="0.25"/>
    <row r="140" ht="15" hidden="1" customHeight="1" x14ac:dyDescent="0.25"/>
    <row r="141" ht="15" hidden="1" customHeight="1" x14ac:dyDescent="0.25"/>
    <row r="142" ht="15" hidden="1" customHeight="1" x14ac:dyDescent="0.25"/>
    <row r="143" ht="15" hidden="1" customHeight="1" x14ac:dyDescent="0.25"/>
    <row r="144" ht="15" hidden="1" customHeight="1" x14ac:dyDescent="0.25"/>
    <row r="145" ht="15" hidden="1" customHeight="1" x14ac:dyDescent="0.25"/>
    <row r="146" ht="15" hidden="1" customHeight="1" x14ac:dyDescent="0.25"/>
    <row r="147" ht="15" hidden="1" customHeight="1" x14ac:dyDescent="0.25"/>
    <row r="148" ht="15" hidden="1" customHeight="1" x14ac:dyDescent="0.25"/>
    <row r="149" ht="15" hidden="1" customHeight="1" x14ac:dyDescent="0.25"/>
    <row r="150" ht="15" hidden="1" customHeight="1" x14ac:dyDescent="0.25"/>
    <row r="151" ht="15" hidden="1" customHeight="1" x14ac:dyDescent="0.25"/>
    <row r="152" ht="15" hidden="1" customHeight="1" x14ac:dyDescent="0.25"/>
    <row r="153" ht="15" hidden="1" customHeight="1" x14ac:dyDescent="0.25"/>
    <row r="154" ht="15" hidden="1" customHeight="1" x14ac:dyDescent="0.25"/>
    <row r="155" ht="15" hidden="1" customHeight="1" x14ac:dyDescent="0.25"/>
    <row r="156" ht="15" hidden="1" customHeight="1" x14ac:dyDescent="0.25"/>
    <row r="157" ht="15" hidden="1" customHeight="1" x14ac:dyDescent="0.25"/>
    <row r="158" ht="15" hidden="1" customHeight="1" x14ac:dyDescent="0.25"/>
    <row r="159" ht="15" hidden="1" customHeight="1" x14ac:dyDescent="0.25"/>
    <row r="160" ht="15" hidden="1" customHeight="1" x14ac:dyDescent="0.25"/>
    <row r="161" ht="15" hidden="1" customHeight="1" x14ac:dyDescent="0.25"/>
    <row r="162" ht="15" hidden="1" customHeight="1" x14ac:dyDescent="0.25"/>
    <row r="163" ht="15" hidden="1" customHeight="1" x14ac:dyDescent="0.25"/>
    <row r="164" ht="15" hidden="1" customHeight="1" x14ac:dyDescent="0.25"/>
    <row r="165" ht="15" hidden="1" customHeight="1" x14ac:dyDescent="0.25"/>
    <row r="166" ht="15" hidden="1" customHeight="1" x14ac:dyDescent="0.25"/>
    <row r="167" ht="15" hidden="1" customHeight="1" x14ac:dyDescent="0.25"/>
    <row r="168" ht="15" hidden="1" customHeight="1" x14ac:dyDescent="0.25"/>
    <row r="169" ht="15" hidden="1" customHeight="1" x14ac:dyDescent="0.25"/>
    <row r="170" ht="15" hidden="1" customHeight="1" x14ac:dyDescent="0.25"/>
    <row r="171" ht="15" hidden="1" customHeight="1" x14ac:dyDescent="0.25"/>
    <row r="172" ht="15" hidden="1" customHeight="1" x14ac:dyDescent="0.25"/>
    <row r="173" ht="15" hidden="1" customHeight="1" x14ac:dyDescent="0.25"/>
    <row r="174" ht="15" hidden="1" customHeight="1" x14ac:dyDescent="0.25"/>
    <row r="175" ht="15" hidden="1" customHeight="1" x14ac:dyDescent="0.25"/>
    <row r="176" ht="15" hidden="1" customHeight="1" x14ac:dyDescent="0.25"/>
    <row r="177" ht="15" hidden="1" customHeight="1" x14ac:dyDescent="0.25"/>
    <row r="178" ht="15" hidden="1" customHeight="1" x14ac:dyDescent="0.25"/>
    <row r="179" ht="15" hidden="1" customHeight="1" x14ac:dyDescent="0.25"/>
    <row r="180" ht="15" hidden="1" customHeight="1" x14ac:dyDescent="0.25"/>
    <row r="181" ht="15" hidden="1" customHeight="1" x14ac:dyDescent="0.25"/>
    <row r="182" ht="15" hidden="1" customHeight="1" x14ac:dyDescent="0.25"/>
    <row r="183" ht="15" hidden="1" customHeight="1" x14ac:dyDescent="0.25"/>
    <row r="184" ht="15" hidden="1" customHeight="1" x14ac:dyDescent="0.25"/>
    <row r="185" ht="15" hidden="1" customHeight="1" x14ac:dyDescent="0.25"/>
    <row r="186" ht="15" hidden="1" customHeight="1" x14ac:dyDescent="0.25"/>
    <row r="187" ht="15" hidden="1" customHeight="1" x14ac:dyDescent="0.25"/>
    <row r="188" ht="15" hidden="1" customHeight="1" x14ac:dyDescent="0.25"/>
    <row r="189" ht="15" hidden="1" customHeight="1" x14ac:dyDescent="0.25"/>
    <row r="190" ht="15" hidden="1" customHeight="1" x14ac:dyDescent="0.25"/>
    <row r="191" ht="15" hidden="1" customHeight="1" x14ac:dyDescent="0.25"/>
    <row r="192" ht="15" hidden="1" customHeight="1" x14ac:dyDescent="0.25"/>
    <row r="193" ht="15" hidden="1" customHeight="1" x14ac:dyDescent="0.25"/>
    <row r="194" ht="15" hidden="1" customHeight="1" x14ac:dyDescent="0.25"/>
    <row r="195" ht="15" hidden="1" customHeight="1" x14ac:dyDescent="0.25"/>
    <row r="196" ht="15" hidden="1" customHeight="1" x14ac:dyDescent="0.25"/>
    <row r="197" ht="15" hidden="1" customHeight="1" x14ac:dyDescent="0.25"/>
    <row r="198" ht="15" hidden="1" customHeight="1" x14ac:dyDescent="0.25"/>
    <row r="199" ht="15" hidden="1" customHeight="1" x14ac:dyDescent="0.25"/>
    <row r="200" ht="15" hidden="1" customHeight="1" x14ac:dyDescent="0.25"/>
    <row r="201" ht="15" hidden="1" customHeight="1" x14ac:dyDescent="0.25"/>
    <row r="202" ht="15" hidden="1" customHeight="1" x14ac:dyDescent="0.25"/>
    <row r="203" ht="15" hidden="1" customHeight="1" x14ac:dyDescent="0.25"/>
    <row r="204" ht="15" hidden="1" customHeight="1" x14ac:dyDescent="0.25"/>
    <row r="205" ht="15" hidden="1" customHeight="1" x14ac:dyDescent="0.25"/>
    <row r="206" ht="15" hidden="1" customHeight="1" x14ac:dyDescent="0.25"/>
    <row r="207" ht="15" hidden="1" customHeight="1" x14ac:dyDescent="0.25"/>
    <row r="208" ht="15" hidden="1" customHeight="1" x14ac:dyDescent="0.25"/>
    <row r="209" ht="15" hidden="1" customHeight="1" x14ac:dyDescent="0.25"/>
    <row r="210" ht="15" hidden="1" customHeight="1" x14ac:dyDescent="0.25"/>
    <row r="211" ht="15" hidden="1" customHeight="1" x14ac:dyDescent="0.25"/>
    <row r="212" ht="15" hidden="1" customHeight="1" x14ac:dyDescent="0.25"/>
    <row r="213" ht="15" hidden="1" customHeight="1" x14ac:dyDescent="0.25"/>
    <row r="214" ht="15" hidden="1" customHeight="1" x14ac:dyDescent="0.25"/>
    <row r="215" ht="15" hidden="1" customHeight="1" x14ac:dyDescent="0.25"/>
    <row r="216" ht="15" hidden="1" customHeight="1" x14ac:dyDescent="0.25"/>
    <row r="217" ht="15" hidden="1" customHeight="1" x14ac:dyDescent="0.25"/>
    <row r="218" ht="15" hidden="1" customHeight="1" x14ac:dyDescent="0.25"/>
    <row r="219" ht="15" hidden="1" customHeight="1" x14ac:dyDescent="0.25"/>
    <row r="220" ht="15" hidden="1" customHeight="1" x14ac:dyDescent="0.25"/>
    <row r="221" ht="15" hidden="1" customHeight="1" x14ac:dyDescent="0.25"/>
    <row r="222" ht="15" hidden="1" customHeight="1" x14ac:dyDescent="0.25"/>
    <row r="223" ht="15" hidden="1" customHeight="1" x14ac:dyDescent="0.25"/>
    <row r="224" ht="15" hidden="1" customHeight="1" x14ac:dyDescent="0.25"/>
    <row r="225" ht="15" hidden="1" customHeight="1" x14ac:dyDescent="0.25"/>
    <row r="226" ht="15" hidden="1" customHeight="1" x14ac:dyDescent="0.25"/>
    <row r="227" ht="15" hidden="1" customHeight="1" x14ac:dyDescent="0.25"/>
    <row r="228" ht="15" hidden="1" customHeight="1" x14ac:dyDescent="0.25"/>
    <row r="229" ht="15" hidden="1" customHeight="1" x14ac:dyDescent="0.25"/>
    <row r="230" ht="15" hidden="1" customHeight="1" x14ac:dyDescent="0.25"/>
    <row r="231" ht="15" hidden="1" customHeight="1" x14ac:dyDescent="0.25"/>
    <row r="232" ht="15" hidden="1" customHeight="1" x14ac:dyDescent="0.25"/>
    <row r="233" ht="15" hidden="1" customHeight="1" x14ac:dyDescent="0.25"/>
    <row r="234" ht="15" hidden="1" customHeight="1" x14ac:dyDescent="0.25"/>
    <row r="235" ht="15" hidden="1" customHeight="1" x14ac:dyDescent="0.25"/>
    <row r="236" ht="15" hidden="1" customHeight="1" x14ac:dyDescent="0.25"/>
    <row r="237" ht="15" hidden="1" customHeight="1" x14ac:dyDescent="0.25"/>
    <row r="238" ht="15" hidden="1" customHeight="1" x14ac:dyDescent="0.25"/>
    <row r="239" ht="15" hidden="1" customHeight="1" x14ac:dyDescent="0.25"/>
    <row r="240" ht="15" hidden="1" customHeight="1" x14ac:dyDescent="0.25"/>
    <row r="241" ht="15" hidden="1" customHeight="1" x14ac:dyDescent="0.25"/>
    <row r="242" ht="15" hidden="1" customHeight="1" x14ac:dyDescent="0.25"/>
    <row r="243" ht="15" hidden="1" customHeight="1" x14ac:dyDescent="0.25"/>
    <row r="244" ht="15" hidden="1" customHeight="1" x14ac:dyDescent="0.25"/>
    <row r="245" ht="15" hidden="1" customHeight="1" x14ac:dyDescent="0.25"/>
    <row r="246" ht="15" hidden="1" customHeight="1" x14ac:dyDescent="0.25"/>
    <row r="247" ht="15" hidden="1" customHeight="1" x14ac:dyDescent="0.25"/>
    <row r="248" ht="15" hidden="1" customHeight="1" x14ac:dyDescent="0.25"/>
    <row r="249" ht="15" hidden="1" customHeight="1" x14ac:dyDescent="0.25"/>
    <row r="250" ht="15" hidden="1" customHeight="1" x14ac:dyDescent="0.25"/>
    <row r="251" ht="15" hidden="1" customHeight="1" x14ac:dyDescent="0.25"/>
    <row r="252" ht="15" hidden="1" customHeight="1" x14ac:dyDescent="0.25"/>
    <row r="253" ht="15" hidden="1" customHeight="1" x14ac:dyDescent="0.25"/>
    <row r="254" ht="15" hidden="1" customHeight="1" x14ac:dyDescent="0.25"/>
    <row r="255" ht="15" hidden="1" customHeight="1" x14ac:dyDescent="0.25"/>
    <row r="256" ht="15" hidden="1" customHeight="1" x14ac:dyDescent="0.25"/>
    <row r="257" ht="15" hidden="1" customHeight="1" x14ac:dyDescent="0.25"/>
    <row r="258" ht="15" hidden="1" customHeight="1" x14ac:dyDescent="0.25"/>
    <row r="259" ht="15" hidden="1" customHeight="1" x14ac:dyDescent="0.25"/>
    <row r="260" ht="15" hidden="1" customHeight="1" x14ac:dyDescent="0.25"/>
    <row r="261" ht="15" hidden="1" customHeight="1" x14ac:dyDescent="0.25"/>
    <row r="262" ht="15" hidden="1" customHeight="1" x14ac:dyDescent="0.25"/>
    <row r="263" ht="15" hidden="1" customHeight="1" x14ac:dyDescent="0.25"/>
    <row r="264" ht="15" hidden="1" customHeight="1" x14ac:dyDescent="0.25"/>
    <row r="265" ht="15" hidden="1" customHeight="1" x14ac:dyDescent="0.25"/>
    <row r="266" ht="15" hidden="1" customHeight="1" x14ac:dyDescent="0.25"/>
    <row r="267" ht="15" hidden="1" customHeight="1" x14ac:dyDescent="0.25"/>
    <row r="268" ht="15" hidden="1" customHeight="1" x14ac:dyDescent="0.25"/>
    <row r="269" ht="15" hidden="1" customHeight="1" x14ac:dyDescent="0.25"/>
    <row r="270" ht="15" hidden="1" customHeight="1" x14ac:dyDescent="0.25"/>
    <row r="271" ht="15" hidden="1" customHeight="1" x14ac:dyDescent="0.25"/>
    <row r="272" ht="15" hidden="1" customHeight="1" x14ac:dyDescent="0.25"/>
    <row r="273" ht="15" hidden="1" customHeight="1" x14ac:dyDescent="0.25"/>
    <row r="274" ht="15" hidden="1" customHeight="1" x14ac:dyDescent="0.25"/>
    <row r="275" ht="15" hidden="1" customHeight="1" x14ac:dyDescent="0.25"/>
    <row r="276" ht="15" hidden="1" customHeight="1" x14ac:dyDescent="0.25"/>
    <row r="277" ht="15" hidden="1" customHeight="1" x14ac:dyDescent="0.25"/>
    <row r="278" ht="15" hidden="1" customHeight="1" x14ac:dyDescent="0.25"/>
    <row r="279" ht="15" hidden="1" customHeight="1" x14ac:dyDescent="0.25"/>
    <row r="280" ht="15" hidden="1" customHeight="1" x14ac:dyDescent="0.25"/>
    <row r="281" ht="15" hidden="1" customHeight="1" x14ac:dyDescent="0.25"/>
    <row r="282" ht="15" hidden="1" customHeight="1" x14ac:dyDescent="0.25"/>
    <row r="283" ht="15" hidden="1" customHeight="1" x14ac:dyDescent="0.25"/>
    <row r="284" ht="15" hidden="1" customHeight="1" x14ac:dyDescent="0.25"/>
    <row r="285" ht="15" hidden="1" customHeight="1" x14ac:dyDescent="0.25"/>
    <row r="286" ht="15" hidden="1" customHeight="1" x14ac:dyDescent="0.25"/>
    <row r="287" ht="15" hidden="1" customHeight="1" x14ac:dyDescent="0.25"/>
    <row r="288" ht="15" hidden="1" customHeight="1" x14ac:dyDescent="0.25"/>
    <row r="289" ht="15" hidden="1" customHeight="1" x14ac:dyDescent="0.25"/>
    <row r="290" ht="15" hidden="1" customHeight="1" x14ac:dyDescent="0.25"/>
    <row r="291" ht="15" hidden="1" customHeight="1" x14ac:dyDescent="0.25"/>
    <row r="292" ht="15" hidden="1" customHeight="1" x14ac:dyDescent="0.25"/>
    <row r="293" ht="15" hidden="1" customHeight="1" x14ac:dyDescent="0.25"/>
    <row r="294" ht="15" hidden="1" customHeight="1" x14ac:dyDescent="0.25"/>
    <row r="295" ht="15" hidden="1" customHeight="1" x14ac:dyDescent="0.25"/>
    <row r="296" ht="15" hidden="1" customHeight="1" x14ac:dyDescent="0.25"/>
    <row r="297" ht="15" hidden="1" customHeight="1" x14ac:dyDescent="0.25"/>
    <row r="298" ht="15" hidden="1" customHeight="1" x14ac:dyDescent="0.25"/>
    <row r="299" ht="15" hidden="1" customHeight="1" x14ac:dyDescent="0.25"/>
  </sheetData>
  <mergeCells count="3">
    <mergeCell ref="B1:M3"/>
    <mergeCell ref="B4:M4"/>
    <mergeCell ref="B5:M5"/>
  </mergeCells>
  <pageMargins left="0.7" right="0.7" top="0.75" bottom="0.75" header="0.3" footer="0.3"/>
  <pageSetup paperSize="9" orientation="portrait" r:id="rId1"/>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codeName="Hoja80"/>
  <dimension ref="A1:O299"/>
  <sheetViews>
    <sheetView showGridLines="0" zoomScaleNormal="100" workbookViewId="0">
      <pane xSplit="1" ySplit="4" topLeftCell="B5" activePane="bottomRight" state="frozen"/>
      <selection activeCell="I25" sqref="I25"/>
      <selection pane="topRight" activeCell="I25" sqref="I25"/>
      <selection pane="bottomLeft" activeCell="I25" sqref="I25"/>
      <selection pane="bottomRight" activeCell="B4" sqref="B4:M4"/>
    </sheetView>
  </sheetViews>
  <sheetFormatPr baseColWidth="10" defaultColWidth="0" defaultRowHeight="0" customHeight="1" zeroHeight="1" x14ac:dyDescent="0.25"/>
  <cols>
    <col min="1" max="1" width="3.5703125" customWidth="1"/>
    <col min="2" max="13" width="15" customWidth="1"/>
    <col min="14" max="14" width="5" customWidth="1"/>
    <col min="15" max="15" width="0" hidden="1" customWidth="1"/>
    <col min="16" max="16384" width="9.140625" hidden="1"/>
  </cols>
  <sheetData>
    <row r="1" spans="2:15" ht="15" x14ac:dyDescent="0.25">
      <c r="B1" s="1958"/>
      <c r="C1" s="1959"/>
      <c r="D1" s="1959"/>
      <c r="E1" s="1959"/>
      <c r="F1" s="1959"/>
      <c r="G1" s="1959"/>
      <c r="H1" s="1959"/>
      <c r="I1" s="1959"/>
      <c r="J1" s="1959"/>
      <c r="K1" s="1959"/>
      <c r="L1" s="1959"/>
      <c r="M1" s="1960"/>
    </row>
    <row r="2" spans="2:15" ht="15" x14ac:dyDescent="0.25">
      <c r="B2" s="1961"/>
      <c r="C2" s="1962"/>
      <c r="D2" s="1962"/>
      <c r="E2" s="1962"/>
      <c r="F2" s="1962"/>
      <c r="G2" s="1962"/>
      <c r="H2" s="1962"/>
      <c r="I2" s="1962"/>
      <c r="J2" s="1962"/>
      <c r="K2" s="1962"/>
      <c r="L2" s="1962"/>
      <c r="M2" s="1963"/>
    </row>
    <row r="3" spans="2:15" ht="16.5" thickBot="1" x14ac:dyDescent="0.3">
      <c r="B3" s="1964"/>
      <c r="C3" s="1965"/>
      <c r="D3" s="1965"/>
      <c r="E3" s="1965"/>
      <c r="F3" s="1965"/>
      <c r="G3" s="1965"/>
      <c r="H3" s="1965"/>
      <c r="I3" s="1965"/>
      <c r="J3" s="1965"/>
      <c r="K3" s="1965"/>
      <c r="L3" s="1965"/>
      <c r="M3" s="1966"/>
      <c r="N3" s="1"/>
      <c r="O3" s="1"/>
    </row>
    <row r="4" spans="2:15" ht="21.75" thickBot="1" x14ac:dyDescent="0.4">
      <c r="B4" s="1970" t="s">
        <v>2787</v>
      </c>
      <c r="C4" s="1971"/>
      <c r="D4" s="1971"/>
      <c r="E4" s="1971"/>
      <c r="F4" s="1971"/>
      <c r="G4" s="1971"/>
      <c r="H4" s="1971"/>
      <c r="I4" s="1971"/>
      <c r="J4" s="1971"/>
      <c r="K4" s="1971"/>
      <c r="L4" s="1971"/>
      <c r="M4" s="1972"/>
      <c r="N4" s="1"/>
      <c r="O4" s="1"/>
    </row>
    <row r="5" spans="2:15" s="2" customFormat="1" ht="15.75" x14ac:dyDescent="0.25">
      <c r="B5" s="1852"/>
      <c r="C5" s="1852"/>
      <c r="D5" s="1852"/>
      <c r="E5" s="1852"/>
      <c r="F5" s="1852"/>
      <c r="G5" s="1852"/>
      <c r="H5" s="1852"/>
      <c r="I5" s="1852"/>
      <c r="J5" s="1852"/>
      <c r="K5" s="1852"/>
      <c r="L5" s="1852"/>
      <c r="M5" s="1852"/>
      <c r="N5" s="5"/>
      <c r="O5" s="5"/>
    </row>
    <row r="6" spans="2:15" s="2" customFormat="1" ht="19.5" customHeight="1" x14ac:dyDescent="0.25">
      <c r="B6" s="76"/>
      <c r="C6" s="77"/>
      <c r="D6" s="77"/>
      <c r="E6" s="77"/>
      <c r="F6" s="77"/>
      <c r="G6" s="77"/>
      <c r="H6" s="77"/>
      <c r="I6" s="77"/>
      <c r="J6" s="77"/>
      <c r="K6" s="77"/>
      <c r="L6" s="77"/>
      <c r="M6" s="78"/>
      <c r="N6" s="5"/>
      <c r="O6" s="5"/>
    </row>
    <row r="7" spans="2:15" s="2" customFormat="1" ht="18.75" customHeight="1" x14ac:dyDescent="0.25">
      <c r="B7" s="79"/>
      <c r="C7" s="75"/>
      <c r="D7" s="75"/>
      <c r="E7" s="75"/>
      <c r="F7" s="75"/>
      <c r="G7" s="75"/>
      <c r="H7" s="75"/>
      <c r="I7" s="75"/>
      <c r="J7" s="75"/>
      <c r="K7" s="75"/>
      <c r="L7" s="75"/>
      <c r="M7" s="80"/>
      <c r="N7" s="5"/>
      <c r="O7" s="5"/>
    </row>
    <row r="8" spans="2:15" s="2" customFormat="1" ht="18.75" customHeight="1" x14ac:dyDescent="0.25">
      <c r="B8" s="79"/>
      <c r="C8" s="75"/>
      <c r="D8" s="75"/>
      <c r="E8" s="75"/>
      <c r="F8" s="75"/>
      <c r="G8" s="75"/>
      <c r="H8" s="75"/>
      <c r="I8" s="75"/>
      <c r="J8" s="75"/>
      <c r="K8" s="75"/>
      <c r="L8" s="75"/>
      <c r="M8" s="80"/>
      <c r="N8" s="5"/>
      <c r="O8" s="5"/>
    </row>
    <row r="9" spans="2:15" s="2" customFormat="1" ht="18.75" customHeight="1" x14ac:dyDescent="0.25">
      <c r="B9" s="79"/>
      <c r="C9" s="75"/>
      <c r="D9" s="75"/>
      <c r="E9" s="75"/>
      <c r="F9" s="75"/>
      <c r="G9" s="75"/>
      <c r="H9" s="75"/>
      <c r="I9" s="75"/>
      <c r="J9" s="75"/>
      <c r="K9" s="75"/>
      <c r="L9" s="75"/>
      <c r="M9" s="80"/>
    </row>
    <row r="10" spans="2:15" ht="18.75" customHeight="1" x14ac:dyDescent="0.25">
      <c r="B10" s="79"/>
      <c r="C10" s="75"/>
      <c r="D10" s="75"/>
      <c r="E10" s="75"/>
      <c r="F10" s="75"/>
      <c r="G10" s="75"/>
      <c r="H10" s="75"/>
      <c r="I10" s="75"/>
      <c r="J10" s="75"/>
      <c r="K10" s="75"/>
      <c r="L10" s="75"/>
      <c r="M10" s="80"/>
    </row>
    <row r="11" spans="2:15" ht="18.75" customHeight="1" x14ac:dyDescent="0.25">
      <c r="B11" s="79"/>
      <c r="C11" s="75"/>
      <c r="D11" s="75"/>
      <c r="E11" s="75"/>
      <c r="F11" s="75"/>
      <c r="G11" s="75"/>
      <c r="H11" s="75"/>
      <c r="I11" s="75"/>
      <c r="J11" s="75"/>
      <c r="K11" s="75"/>
      <c r="L11" s="75"/>
      <c r="M11" s="80"/>
    </row>
    <row r="12" spans="2:15" ht="18.75" customHeight="1" x14ac:dyDescent="0.25">
      <c r="B12" s="79"/>
      <c r="C12" s="75"/>
      <c r="D12" s="75"/>
      <c r="E12" s="75"/>
      <c r="F12" s="75"/>
      <c r="G12" s="75"/>
      <c r="H12" s="75"/>
      <c r="I12" s="75"/>
      <c r="J12" s="75"/>
      <c r="K12" s="75"/>
      <c r="L12" s="75"/>
      <c r="M12" s="80"/>
    </row>
    <row r="13" spans="2:15" ht="18.75" customHeight="1" x14ac:dyDescent="0.25">
      <c r="B13" s="79"/>
      <c r="C13" s="75"/>
      <c r="D13" s="75"/>
      <c r="E13" s="75"/>
      <c r="F13" s="75"/>
      <c r="G13" s="75"/>
      <c r="H13" s="75"/>
      <c r="I13" s="75"/>
      <c r="J13" s="75"/>
      <c r="K13" s="75"/>
      <c r="L13" s="75"/>
      <c r="M13" s="80"/>
    </row>
    <row r="14" spans="2:15" ht="18.75" customHeight="1" x14ac:dyDescent="0.25">
      <c r="B14" s="79"/>
      <c r="C14" s="75"/>
      <c r="D14" s="75"/>
      <c r="E14" s="75"/>
      <c r="F14" s="75"/>
      <c r="G14" s="75"/>
      <c r="H14" s="75"/>
      <c r="I14" s="75"/>
      <c r="J14" s="75"/>
      <c r="K14" s="75"/>
      <c r="L14" s="75"/>
      <c r="M14" s="80"/>
    </row>
    <row r="15" spans="2:15" ht="18.75" customHeight="1" x14ac:dyDescent="0.25">
      <c r="B15" s="79"/>
      <c r="C15" s="75"/>
      <c r="D15" s="75"/>
      <c r="E15" s="75"/>
      <c r="F15" s="75"/>
      <c r="G15" s="75"/>
      <c r="H15" s="75"/>
      <c r="I15" s="75"/>
      <c r="J15" s="75"/>
      <c r="K15" s="75"/>
      <c r="L15" s="75"/>
      <c r="M15" s="80"/>
    </row>
    <row r="16" spans="2:15" ht="18.75" customHeight="1" x14ac:dyDescent="0.25">
      <c r="B16" s="79"/>
      <c r="C16" s="75"/>
      <c r="D16" s="75"/>
      <c r="E16" s="75"/>
      <c r="F16" s="75"/>
      <c r="G16" s="75"/>
      <c r="H16" s="75"/>
      <c r="I16" s="75"/>
      <c r="J16" s="75"/>
      <c r="K16" s="75"/>
      <c r="L16" s="75"/>
      <c r="M16" s="80"/>
    </row>
    <row r="17" spans="2:13" ht="18.75" customHeight="1" x14ac:dyDescent="0.25">
      <c r="B17" s="79"/>
      <c r="C17" s="75"/>
      <c r="D17" s="75"/>
      <c r="E17" s="75"/>
      <c r="F17" s="75"/>
      <c r="G17" s="75"/>
      <c r="H17" s="75"/>
      <c r="I17" s="75"/>
      <c r="J17" s="75"/>
      <c r="K17" s="75"/>
      <c r="L17" s="75"/>
      <c r="M17" s="80"/>
    </row>
    <row r="18" spans="2:13" ht="18.75" customHeight="1" x14ac:dyDescent="0.25">
      <c r="B18" s="79"/>
      <c r="C18" s="75"/>
      <c r="D18" s="75"/>
      <c r="E18" s="75"/>
      <c r="F18" s="75"/>
      <c r="G18" s="75"/>
      <c r="H18" s="75"/>
      <c r="I18" s="75"/>
      <c r="J18" s="75"/>
      <c r="K18" s="75"/>
      <c r="L18" s="75"/>
      <c r="M18" s="80"/>
    </row>
    <row r="19" spans="2:13" ht="18.75" customHeight="1" x14ac:dyDescent="0.25">
      <c r="B19" s="79"/>
      <c r="C19" s="75"/>
      <c r="D19" s="75"/>
      <c r="E19" s="75"/>
      <c r="F19" s="75"/>
      <c r="G19" s="75"/>
      <c r="H19" s="75"/>
      <c r="I19" s="75"/>
      <c r="J19" s="75"/>
      <c r="K19" s="75"/>
      <c r="L19" s="75"/>
      <c r="M19" s="80"/>
    </row>
    <row r="20" spans="2:13" ht="18.75" customHeight="1" x14ac:dyDescent="0.25">
      <c r="B20" s="79"/>
      <c r="C20" s="75"/>
      <c r="D20" s="75"/>
      <c r="E20" s="75"/>
      <c r="F20" s="75"/>
      <c r="G20" s="75"/>
      <c r="H20" s="75"/>
      <c r="I20" s="75"/>
      <c r="J20" s="75"/>
      <c r="K20" s="75"/>
      <c r="L20" s="75"/>
      <c r="M20" s="80"/>
    </row>
    <row r="21" spans="2:13" ht="18.75" customHeight="1" x14ac:dyDescent="0.25">
      <c r="B21" s="79"/>
      <c r="C21" s="75"/>
      <c r="D21" s="75"/>
      <c r="E21" s="75"/>
      <c r="F21" s="75"/>
      <c r="G21" s="75"/>
      <c r="H21" s="75"/>
      <c r="I21" s="75"/>
      <c r="J21" s="75"/>
      <c r="K21" s="75"/>
      <c r="L21" s="75"/>
      <c r="M21" s="80"/>
    </row>
    <row r="22" spans="2:13" ht="18.75" customHeight="1" x14ac:dyDescent="0.25">
      <c r="B22" s="79"/>
      <c r="C22" s="75"/>
      <c r="D22" s="75"/>
      <c r="E22" s="75"/>
      <c r="F22" s="75"/>
      <c r="G22" s="75"/>
      <c r="H22" s="75"/>
      <c r="I22" s="75"/>
      <c r="J22" s="75"/>
      <c r="K22" s="75"/>
      <c r="L22" s="75"/>
      <c r="M22" s="80"/>
    </row>
    <row r="23" spans="2:13" ht="18.75" customHeight="1" x14ac:dyDescent="0.25">
      <c r="B23" s="79"/>
      <c r="C23" s="75"/>
      <c r="D23" s="75"/>
      <c r="E23" s="75"/>
      <c r="F23" s="75"/>
      <c r="G23" s="75"/>
      <c r="H23" s="75"/>
      <c r="I23" s="75"/>
      <c r="J23" s="75"/>
      <c r="K23" s="75"/>
      <c r="L23" s="75"/>
      <c r="M23" s="80"/>
    </row>
    <row r="24" spans="2:13" ht="18.75" customHeight="1" x14ac:dyDescent="0.25">
      <c r="B24" s="79"/>
      <c r="C24" s="75"/>
      <c r="D24" s="75"/>
      <c r="E24" s="75"/>
      <c r="F24" s="75"/>
      <c r="G24" s="75"/>
      <c r="H24" s="75"/>
      <c r="I24" s="75"/>
      <c r="J24" s="75"/>
      <c r="K24" s="75"/>
      <c r="L24" s="75"/>
      <c r="M24" s="80"/>
    </row>
    <row r="25" spans="2:13" ht="18.75" customHeight="1" x14ac:dyDescent="0.25">
      <c r="B25" s="79"/>
      <c r="C25" s="75"/>
      <c r="D25" s="75"/>
      <c r="E25" s="75"/>
      <c r="F25" s="75"/>
      <c r="G25" s="75"/>
      <c r="H25" s="75"/>
      <c r="I25" s="75"/>
      <c r="J25" s="75"/>
      <c r="K25" s="75"/>
      <c r="L25" s="75"/>
      <c r="M25" s="80"/>
    </row>
    <row r="26" spans="2:13" ht="18.75" customHeight="1" x14ac:dyDescent="0.25">
      <c r="B26" s="79"/>
      <c r="C26" s="75"/>
      <c r="D26" s="75"/>
      <c r="E26" s="75"/>
      <c r="F26" s="75"/>
      <c r="G26" s="75"/>
      <c r="H26" s="75"/>
      <c r="I26" s="75"/>
      <c r="J26" s="75"/>
      <c r="K26" s="75"/>
      <c r="L26" s="75"/>
      <c r="M26" s="80"/>
    </row>
    <row r="27" spans="2:13" ht="18.75" customHeight="1" x14ac:dyDescent="0.25">
      <c r="B27" s="79"/>
      <c r="C27" s="75"/>
      <c r="D27" s="75"/>
      <c r="E27" s="75"/>
      <c r="F27" s="75"/>
      <c r="G27" s="75"/>
      <c r="H27" s="75"/>
      <c r="I27" s="75"/>
      <c r="J27" s="75"/>
      <c r="K27" s="75"/>
      <c r="L27" s="75"/>
      <c r="M27" s="80"/>
    </row>
    <row r="28" spans="2:13" ht="18.75" customHeight="1" x14ac:dyDescent="0.25">
      <c r="B28" s="81"/>
      <c r="C28" s="82"/>
      <c r="D28" s="82"/>
      <c r="E28" s="82"/>
      <c r="F28" s="82"/>
      <c r="G28" s="82"/>
      <c r="H28" s="82"/>
      <c r="I28" s="82"/>
      <c r="J28" s="82"/>
      <c r="K28" s="82"/>
      <c r="L28" s="82"/>
      <c r="M28" s="83"/>
    </row>
    <row r="29" spans="2:13" ht="15" customHeight="1" x14ac:dyDescent="0.25"/>
    <row r="30" spans="2:13" ht="15" hidden="1" customHeight="1" x14ac:dyDescent="0.25"/>
    <row r="31" spans="2:13" ht="15" hidden="1" customHeight="1" x14ac:dyDescent="0.25"/>
    <row r="32" spans="2:13" ht="15" hidden="1" customHeight="1" x14ac:dyDescent="0.25"/>
    <row r="33" ht="15" hidden="1" customHeight="1" x14ac:dyDescent="0.25"/>
    <row r="34" ht="15" hidden="1" customHeight="1" x14ac:dyDescent="0.25"/>
    <row r="35" ht="15" hidden="1" customHeight="1" x14ac:dyDescent="0.25"/>
    <row r="36" ht="15" hidden="1" customHeight="1" x14ac:dyDescent="0.25"/>
    <row r="37" ht="15" hidden="1" customHeight="1" x14ac:dyDescent="0.25"/>
    <row r="38" ht="15" hidden="1" customHeight="1" x14ac:dyDescent="0.25"/>
    <row r="39" ht="15" hidden="1" customHeight="1" x14ac:dyDescent="0.25"/>
    <row r="40" ht="15" hidden="1" customHeight="1" x14ac:dyDescent="0.25"/>
    <row r="41" ht="15" hidden="1" customHeight="1" x14ac:dyDescent="0.25"/>
    <row r="42" ht="15" hidden="1" customHeight="1" x14ac:dyDescent="0.25"/>
    <row r="43" ht="15" hidden="1" customHeight="1" x14ac:dyDescent="0.25"/>
    <row r="44" ht="15" hidden="1" customHeight="1" x14ac:dyDescent="0.25"/>
    <row r="45" ht="15" hidden="1" customHeight="1" x14ac:dyDescent="0.25"/>
    <row r="46" ht="15" hidden="1" customHeight="1" x14ac:dyDescent="0.25"/>
    <row r="47" ht="15" hidden="1" customHeight="1" x14ac:dyDescent="0.25"/>
    <row r="48" ht="15" hidden="1" customHeight="1" x14ac:dyDescent="0.25"/>
    <row r="49" ht="15" hidden="1" customHeight="1" x14ac:dyDescent="0.25"/>
    <row r="50" ht="15" hidden="1" customHeight="1" x14ac:dyDescent="0.25"/>
    <row r="51" ht="15" hidden="1" customHeight="1" x14ac:dyDescent="0.25"/>
    <row r="52" ht="15" hidden="1" customHeight="1" x14ac:dyDescent="0.25"/>
    <row r="53" ht="15" hidden="1" customHeight="1" x14ac:dyDescent="0.25"/>
    <row r="54" ht="15" hidden="1" customHeight="1" x14ac:dyDescent="0.25"/>
    <row r="55" ht="15" hidden="1" customHeight="1" x14ac:dyDescent="0.25"/>
    <row r="56" ht="15" hidden="1" customHeight="1" x14ac:dyDescent="0.25"/>
    <row r="57" ht="15" hidden="1" customHeight="1" x14ac:dyDescent="0.25"/>
    <row r="58" ht="15" hidden="1" customHeight="1" x14ac:dyDescent="0.25"/>
    <row r="59" ht="15" hidden="1" customHeight="1" x14ac:dyDescent="0.25"/>
    <row r="60" ht="15" hidden="1" customHeight="1" x14ac:dyDescent="0.25"/>
    <row r="61" ht="15" hidden="1" customHeight="1" x14ac:dyDescent="0.25"/>
    <row r="62" ht="15" hidden="1" customHeight="1" x14ac:dyDescent="0.25"/>
    <row r="63" ht="15" hidden="1" customHeight="1" x14ac:dyDescent="0.25"/>
    <row r="64" ht="15" hidden="1" customHeight="1" x14ac:dyDescent="0.25"/>
    <row r="65" ht="15" hidden="1" customHeight="1" x14ac:dyDescent="0.25"/>
    <row r="66" ht="15" hidden="1" customHeight="1" x14ac:dyDescent="0.25"/>
    <row r="67" ht="15" hidden="1" customHeight="1" x14ac:dyDescent="0.25"/>
    <row r="68" ht="15" hidden="1" customHeight="1" x14ac:dyDescent="0.25"/>
    <row r="69" ht="15" hidden="1" customHeight="1" x14ac:dyDescent="0.25"/>
    <row r="70" ht="15" hidden="1" customHeight="1" x14ac:dyDescent="0.25"/>
    <row r="71" ht="15" hidden="1" customHeight="1" x14ac:dyDescent="0.25"/>
    <row r="72" ht="15" hidden="1" customHeight="1" x14ac:dyDescent="0.25"/>
    <row r="73" ht="15" hidden="1" customHeight="1" x14ac:dyDescent="0.25"/>
    <row r="74" ht="15" hidden="1" customHeight="1" x14ac:dyDescent="0.25"/>
    <row r="75" ht="15" hidden="1" customHeight="1" x14ac:dyDescent="0.25"/>
    <row r="76" ht="15" hidden="1" customHeight="1" x14ac:dyDescent="0.25"/>
    <row r="77" ht="15" hidden="1" customHeight="1" x14ac:dyDescent="0.25"/>
    <row r="78" ht="15" hidden="1" customHeight="1" x14ac:dyDescent="0.25"/>
    <row r="79" ht="15" hidden="1" customHeight="1" x14ac:dyDescent="0.25"/>
    <row r="80" ht="15" hidden="1" customHeight="1" x14ac:dyDescent="0.25"/>
    <row r="81" ht="15" hidden="1" customHeight="1" x14ac:dyDescent="0.25"/>
    <row r="82" ht="15" hidden="1" customHeight="1" x14ac:dyDescent="0.25"/>
    <row r="83" ht="15" hidden="1" customHeight="1" x14ac:dyDescent="0.25"/>
    <row r="84" ht="15" hidden="1" customHeight="1" x14ac:dyDescent="0.25"/>
    <row r="85" ht="15" hidden="1" customHeight="1" x14ac:dyDescent="0.25"/>
    <row r="86" ht="15" hidden="1" customHeight="1" x14ac:dyDescent="0.25"/>
    <row r="87" ht="15" hidden="1" customHeight="1" x14ac:dyDescent="0.25"/>
    <row r="88" ht="15" hidden="1" customHeight="1" x14ac:dyDescent="0.25"/>
    <row r="89" ht="15" hidden="1" customHeight="1" x14ac:dyDescent="0.25"/>
    <row r="90" ht="15" hidden="1" customHeight="1" x14ac:dyDescent="0.25"/>
    <row r="91" ht="15" hidden="1" customHeight="1" x14ac:dyDescent="0.25"/>
    <row r="92" ht="15" hidden="1" customHeight="1" x14ac:dyDescent="0.25"/>
    <row r="93" ht="15" hidden="1" customHeight="1" x14ac:dyDescent="0.25"/>
    <row r="94" ht="15" hidden="1" customHeight="1" x14ac:dyDescent="0.25"/>
    <row r="95" ht="15" hidden="1" customHeight="1" x14ac:dyDescent="0.25"/>
    <row r="96" ht="15" hidden="1" customHeight="1" x14ac:dyDescent="0.25"/>
    <row r="97" ht="15" hidden="1" customHeight="1" x14ac:dyDescent="0.25"/>
    <row r="98" ht="15" hidden="1" customHeight="1" x14ac:dyDescent="0.25"/>
    <row r="99" ht="15" hidden="1" customHeight="1" x14ac:dyDescent="0.25"/>
    <row r="100" ht="15" hidden="1" customHeight="1" x14ac:dyDescent="0.25"/>
    <row r="101" ht="15" hidden="1" customHeight="1" x14ac:dyDescent="0.25"/>
    <row r="102" ht="15" hidden="1" customHeight="1" x14ac:dyDescent="0.25"/>
    <row r="103" ht="15" hidden="1" customHeight="1" x14ac:dyDescent="0.25"/>
    <row r="104" ht="15" hidden="1" customHeight="1" x14ac:dyDescent="0.25"/>
    <row r="105" ht="15" hidden="1" customHeight="1" x14ac:dyDescent="0.25"/>
    <row r="106" ht="15" hidden="1" customHeight="1" x14ac:dyDescent="0.25"/>
    <row r="107" ht="15" hidden="1" customHeight="1" x14ac:dyDescent="0.25"/>
    <row r="108" ht="15" hidden="1" customHeight="1" x14ac:dyDescent="0.25"/>
    <row r="109" ht="15" hidden="1" customHeight="1" x14ac:dyDescent="0.25"/>
    <row r="110" ht="15" hidden="1" customHeight="1" x14ac:dyDescent="0.25"/>
    <row r="111" ht="15" hidden="1" customHeight="1" x14ac:dyDescent="0.25"/>
    <row r="112" ht="15" hidden="1" customHeight="1" x14ac:dyDescent="0.25"/>
    <row r="113" ht="15" hidden="1" customHeight="1" x14ac:dyDescent="0.25"/>
    <row r="114" ht="15" hidden="1" customHeight="1" x14ac:dyDescent="0.25"/>
    <row r="115" ht="15" hidden="1" customHeight="1" x14ac:dyDescent="0.25"/>
    <row r="116" ht="15" hidden="1" customHeight="1" x14ac:dyDescent="0.25"/>
    <row r="117" ht="15" hidden="1" customHeight="1" x14ac:dyDescent="0.25"/>
    <row r="118" ht="15" hidden="1" customHeight="1" x14ac:dyDescent="0.25"/>
    <row r="119" ht="15" hidden="1" customHeight="1" x14ac:dyDescent="0.25"/>
    <row r="120" ht="15" hidden="1" customHeight="1" x14ac:dyDescent="0.25"/>
    <row r="121" ht="15" hidden="1" customHeight="1" x14ac:dyDescent="0.25"/>
    <row r="122" ht="15" hidden="1" customHeight="1" x14ac:dyDescent="0.25"/>
    <row r="123" ht="15" hidden="1" customHeight="1" x14ac:dyDescent="0.25"/>
    <row r="124" ht="15" hidden="1" customHeight="1" x14ac:dyDescent="0.25"/>
    <row r="125" ht="15" hidden="1" customHeight="1" x14ac:dyDescent="0.25"/>
    <row r="126" ht="15" hidden="1" customHeight="1" x14ac:dyDescent="0.25"/>
    <row r="127" ht="15" hidden="1" customHeight="1" x14ac:dyDescent="0.25"/>
    <row r="128" ht="15" hidden="1" customHeight="1" x14ac:dyDescent="0.25"/>
    <row r="129" ht="15" hidden="1" customHeight="1" x14ac:dyDescent="0.25"/>
    <row r="130" ht="15" hidden="1" customHeight="1" x14ac:dyDescent="0.25"/>
    <row r="131" ht="15" hidden="1" customHeight="1" x14ac:dyDescent="0.25"/>
    <row r="132" ht="15" hidden="1" customHeight="1" x14ac:dyDescent="0.25"/>
    <row r="133" ht="15" hidden="1" customHeight="1" x14ac:dyDescent="0.25"/>
    <row r="134" ht="15" hidden="1" customHeight="1" x14ac:dyDescent="0.25"/>
    <row r="135" ht="15" hidden="1" customHeight="1" x14ac:dyDescent="0.25"/>
    <row r="136" ht="15" hidden="1" customHeight="1" x14ac:dyDescent="0.25"/>
    <row r="137" ht="15" hidden="1" customHeight="1" x14ac:dyDescent="0.25"/>
    <row r="138" ht="15" hidden="1" customHeight="1" x14ac:dyDescent="0.25"/>
    <row r="139" ht="15" hidden="1" customHeight="1" x14ac:dyDescent="0.25"/>
    <row r="140" ht="15" hidden="1" customHeight="1" x14ac:dyDescent="0.25"/>
    <row r="141" ht="15" hidden="1" customHeight="1" x14ac:dyDescent="0.25"/>
    <row r="142" ht="15" hidden="1" customHeight="1" x14ac:dyDescent="0.25"/>
    <row r="143" ht="15" hidden="1" customHeight="1" x14ac:dyDescent="0.25"/>
    <row r="144" ht="15" hidden="1" customHeight="1" x14ac:dyDescent="0.25"/>
    <row r="145" ht="15" hidden="1" customHeight="1" x14ac:dyDescent="0.25"/>
    <row r="146" ht="15" hidden="1" customHeight="1" x14ac:dyDescent="0.25"/>
    <row r="147" ht="15" hidden="1" customHeight="1" x14ac:dyDescent="0.25"/>
    <row r="148" ht="15" hidden="1" customHeight="1" x14ac:dyDescent="0.25"/>
    <row r="149" ht="15" hidden="1" customHeight="1" x14ac:dyDescent="0.25"/>
    <row r="150" ht="15" hidden="1" customHeight="1" x14ac:dyDescent="0.25"/>
    <row r="151" ht="15" hidden="1" customHeight="1" x14ac:dyDescent="0.25"/>
    <row r="152" ht="15" hidden="1" customHeight="1" x14ac:dyDescent="0.25"/>
    <row r="153" ht="15" hidden="1" customHeight="1" x14ac:dyDescent="0.25"/>
    <row r="154" ht="15" hidden="1" customHeight="1" x14ac:dyDescent="0.25"/>
    <row r="155" ht="15" hidden="1" customHeight="1" x14ac:dyDescent="0.25"/>
    <row r="156" ht="15" hidden="1" customHeight="1" x14ac:dyDescent="0.25"/>
    <row r="157" ht="15" hidden="1" customHeight="1" x14ac:dyDescent="0.25"/>
    <row r="158" ht="15" hidden="1" customHeight="1" x14ac:dyDescent="0.25"/>
    <row r="159" ht="15" hidden="1" customHeight="1" x14ac:dyDescent="0.25"/>
    <row r="160" ht="15" hidden="1" customHeight="1" x14ac:dyDescent="0.25"/>
    <row r="161" ht="15" hidden="1" customHeight="1" x14ac:dyDescent="0.25"/>
    <row r="162" ht="15" hidden="1" customHeight="1" x14ac:dyDescent="0.25"/>
    <row r="163" ht="15" hidden="1" customHeight="1" x14ac:dyDescent="0.25"/>
    <row r="164" ht="15" hidden="1" customHeight="1" x14ac:dyDescent="0.25"/>
    <row r="165" ht="15" hidden="1" customHeight="1" x14ac:dyDescent="0.25"/>
    <row r="166" ht="15" hidden="1" customHeight="1" x14ac:dyDescent="0.25"/>
    <row r="167" ht="15" hidden="1" customHeight="1" x14ac:dyDescent="0.25"/>
    <row r="168" ht="15" hidden="1" customHeight="1" x14ac:dyDescent="0.25"/>
    <row r="169" ht="15" hidden="1" customHeight="1" x14ac:dyDescent="0.25"/>
    <row r="170" ht="15" hidden="1" customHeight="1" x14ac:dyDescent="0.25"/>
    <row r="171" ht="15" hidden="1" customHeight="1" x14ac:dyDescent="0.25"/>
    <row r="172" ht="15" hidden="1" customHeight="1" x14ac:dyDescent="0.25"/>
    <row r="173" ht="15" hidden="1" customHeight="1" x14ac:dyDescent="0.25"/>
    <row r="174" ht="15" hidden="1" customHeight="1" x14ac:dyDescent="0.25"/>
    <row r="175" ht="15" hidden="1" customHeight="1" x14ac:dyDescent="0.25"/>
    <row r="176" ht="15" hidden="1" customHeight="1" x14ac:dyDescent="0.25"/>
    <row r="177" ht="15" hidden="1" customHeight="1" x14ac:dyDescent="0.25"/>
    <row r="178" ht="15" hidden="1" customHeight="1" x14ac:dyDescent="0.25"/>
    <row r="179" ht="15" hidden="1" customHeight="1" x14ac:dyDescent="0.25"/>
    <row r="180" ht="15" hidden="1" customHeight="1" x14ac:dyDescent="0.25"/>
    <row r="181" ht="15" hidden="1" customHeight="1" x14ac:dyDescent="0.25"/>
    <row r="182" ht="15" hidden="1" customHeight="1" x14ac:dyDescent="0.25"/>
    <row r="183" ht="15" hidden="1" customHeight="1" x14ac:dyDescent="0.25"/>
    <row r="184" ht="15" hidden="1" customHeight="1" x14ac:dyDescent="0.25"/>
    <row r="185" ht="15" hidden="1" customHeight="1" x14ac:dyDescent="0.25"/>
    <row r="186" ht="15" hidden="1" customHeight="1" x14ac:dyDescent="0.25"/>
    <row r="187" ht="15" hidden="1" customHeight="1" x14ac:dyDescent="0.25"/>
    <row r="188" ht="15" hidden="1" customHeight="1" x14ac:dyDescent="0.25"/>
    <row r="189" ht="15" hidden="1" customHeight="1" x14ac:dyDescent="0.25"/>
    <row r="190" ht="15" hidden="1" customHeight="1" x14ac:dyDescent="0.25"/>
    <row r="191" ht="15" hidden="1" customHeight="1" x14ac:dyDescent="0.25"/>
    <row r="192" ht="15" hidden="1" customHeight="1" x14ac:dyDescent="0.25"/>
    <row r="193" ht="15" hidden="1" customHeight="1" x14ac:dyDescent="0.25"/>
    <row r="194" ht="15" hidden="1" customHeight="1" x14ac:dyDescent="0.25"/>
    <row r="195" ht="15" hidden="1" customHeight="1" x14ac:dyDescent="0.25"/>
    <row r="196" ht="15" hidden="1" customHeight="1" x14ac:dyDescent="0.25"/>
    <row r="197" ht="15" hidden="1" customHeight="1" x14ac:dyDescent="0.25"/>
    <row r="198" ht="15" hidden="1" customHeight="1" x14ac:dyDescent="0.25"/>
    <row r="199" ht="15" hidden="1" customHeight="1" x14ac:dyDescent="0.25"/>
    <row r="200" ht="15" hidden="1" customHeight="1" x14ac:dyDescent="0.25"/>
    <row r="201" ht="15" hidden="1" customHeight="1" x14ac:dyDescent="0.25"/>
    <row r="202" ht="15" hidden="1" customHeight="1" x14ac:dyDescent="0.25"/>
    <row r="203" ht="15" hidden="1" customHeight="1" x14ac:dyDescent="0.25"/>
    <row r="204" ht="15" hidden="1" customHeight="1" x14ac:dyDescent="0.25"/>
    <row r="205" ht="15" hidden="1" customHeight="1" x14ac:dyDescent="0.25"/>
    <row r="206" ht="15" hidden="1" customHeight="1" x14ac:dyDescent="0.25"/>
    <row r="207" ht="15" hidden="1" customHeight="1" x14ac:dyDescent="0.25"/>
    <row r="208" ht="15" hidden="1" customHeight="1" x14ac:dyDescent="0.25"/>
    <row r="209" ht="15" hidden="1" customHeight="1" x14ac:dyDescent="0.25"/>
    <row r="210" ht="15" hidden="1" customHeight="1" x14ac:dyDescent="0.25"/>
    <row r="211" ht="15" hidden="1" customHeight="1" x14ac:dyDescent="0.25"/>
    <row r="212" ht="15" hidden="1" customHeight="1" x14ac:dyDescent="0.25"/>
    <row r="213" ht="15" hidden="1" customHeight="1" x14ac:dyDescent="0.25"/>
    <row r="214" ht="15" hidden="1" customHeight="1" x14ac:dyDescent="0.25"/>
    <row r="215" ht="15" hidden="1" customHeight="1" x14ac:dyDescent="0.25"/>
    <row r="216" ht="15" hidden="1" customHeight="1" x14ac:dyDescent="0.25"/>
    <row r="217" ht="15" hidden="1" customHeight="1" x14ac:dyDescent="0.25"/>
    <row r="218" ht="15" hidden="1" customHeight="1" x14ac:dyDescent="0.25"/>
    <row r="219" ht="15" hidden="1" customHeight="1" x14ac:dyDescent="0.25"/>
    <row r="220" ht="15" hidden="1" customHeight="1" x14ac:dyDescent="0.25"/>
    <row r="221" ht="15" hidden="1" customHeight="1" x14ac:dyDescent="0.25"/>
    <row r="222" ht="15" hidden="1" customHeight="1" x14ac:dyDescent="0.25"/>
    <row r="223" ht="15" hidden="1" customHeight="1" x14ac:dyDescent="0.25"/>
    <row r="224" ht="15" hidden="1" customHeight="1" x14ac:dyDescent="0.25"/>
    <row r="225" ht="15" hidden="1" customHeight="1" x14ac:dyDescent="0.25"/>
    <row r="226" ht="15" hidden="1" customHeight="1" x14ac:dyDescent="0.25"/>
    <row r="227" ht="15" hidden="1" customHeight="1" x14ac:dyDescent="0.25"/>
    <row r="228" ht="15" hidden="1" customHeight="1" x14ac:dyDescent="0.25"/>
    <row r="229" ht="15" hidden="1" customHeight="1" x14ac:dyDescent="0.25"/>
    <row r="230" ht="15" hidden="1" customHeight="1" x14ac:dyDescent="0.25"/>
    <row r="231" ht="15" hidden="1" customHeight="1" x14ac:dyDescent="0.25"/>
    <row r="232" ht="15" hidden="1" customHeight="1" x14ac:dyDescent="0.25"/>
    <row r="233" ht="15" hidden="1" customHeight="1" x14ac:dyDescent="0.25"/>
    <row r="234" ht="15" hidden="1" customHeight="1" x14ac:dyDescent="0.25"/>
    <row r="235" ht="15" hidden="1" customHeight="1" x14ac:dyDescent="0.25"/>
    <row r="236" ht="15" hidden="1" customHeight="1" x14ac:dyDescent="0.25"/>
    <row r="237" ht="15" hidden="1" customHeight="1" x14ac:dyDescent="0.25"/>
    <row r="238" ht="15" hidden="1" customHeight="1" x14ac:dyDescent="0.25"/>
    <row r="239" ht="15" hidden="1" customHeight="1" x14ac:dyDescent="0.25"/>
    <row r="240" ht="15" hidden="1" customHeight="1" x14ac:dyDescent="0.25"/>
    <row r="241" ht="15" hidden="1" customHeight="1" x14ac:dyDescent="0.25"/>
    <row r="242" ht="15" hidden="1" customHeight="1" x14ac:dyDescent="0.25"/>
    <row r="243" ht="15" hidden="1" customHeight="1" x14ac:dyDescent="0.25"/>
    <row r="244" ht="15" hidden="1" customHeight="1" x14ac:dyDescent="0.25"/>
    <row r="245" ht="15" hidden="1" customHeight="1" x14ac:dyDescent="0.25"/>
    <row r="246" ht="15" hidden="1" customHeight="1" x14ac:dyDescent="0.25"/>
    <row r="247" ht="15" hidden="1" customHeight="1" x14ac:dyDescent="0.25"/>
    <row r="248" ht="15" hidden="1" customHeight="1" x14ac:dyDescent="0.25"/>
    <row r="249" ht="15" hidden="1" customHeight="1" x14ac:dyDescent="0.25"/>
    <row r="250" ht="15" hidden="1" customHeight="1" x14ac:dyDescent="0.25"/>
    <row r="251" ht="15" hidden="1" customHeight="1" x14ac:dyDescent="0.25"/>
    <row r="252" ht="15" hidden="1" customHeight="1" x14ac:dyDescent="0.25"/>
    <row r="253" ht="15" hidden="1" customHeight="1" x14ac:dyDescent="0.25"/>
    <row r="254" ht="15" hidden="1" customHeight="1" x14ac:dyDescent="0.25"/>
    <row r="255" ht="15" hidden="1" customHeight="1" x14ac:dyDescent="0.25"/>
    <row r="256" ht="15" hidden="1" customHeight="1" x14ac:dyDescent="0.25"/>
    <row r="257" ht="15" hidden="1" customHeight="1" x14ac:dyDescent="0.25"/>
    <row r="258" ht="15" hidden="1" customHeight="1" x14ac:dyDescent="0.25"/>
    <row r="259" ht="15" hidden="1" customHeight="1" x14ac:dyDescent="0.25"/>
    <row r="260" ht="15" hidden="1" customHeight="1" x14ac:dyDescent="0.25"/>
    <row r="261" ht="15" hidden="1" customHeight="1" x14ac:dyDescent="0.25"/>
    <row r="262" ht="15" hidden="1" customHeight="1" x14ac:dyDescent="0.25"/>
    <row r="263" ht="15" hidden="1" customHeight="1" x14ac:dyDescent="0.25"/>
    <row r="264" ht="15" hidden="1" customHeight="1" x14ac:dyDescent="0.25"/>
    <row r="265" ht="15" hidden="1" customHeight="1" x14ac:dyDescent="0.25"/>
    <row r="266" ht="15" hidden="1" customHeight="1" x14ac:dyDescent="0.25"/>
    <row r="267" ht="15" hidden="1" customHeight="1" x14ac:dyDescent="0.25"/>
    <row r="268" ht="15" hidden="1" customHeight="1" x14ac:dyDescent="0.25"/>
    <row r="269" ht="15" hidden="1" customHeight="1" x14ac:dyDescent="0.25"/>
    <row r="270" ht="15" hidden="1" customHeight="1" x14ac:dyDescent="0.25"/>
    <row r="271" ht="15" hidden="1" customHeight="1" x14ac:dyDescent="0.25"/>
    <row r="272" ht="15" hidden="1" customHeight="1" x14ac:dyDescent="0.25"/>
    <row r="273" ht="15" hidden="1" customHeight="1" x14ac:dyDescent="0.25"/>
    <row r="274" ht="15" hidden="1" customHeight="1" x14ac:dyDescent="0.25"/>
    <row r="275" ht="15" hidden="1" customHeight="1" x14ac:dyDescent="0.25"/>
    <row r="276" ht="15" hidden="1" customHeight="1" x14ac:dyDescent="0.25"/>
    <row r="277" ht="15" hidden="1" customHeight="1" x14ac:dyDescent="0.25"/>
    <row r="278" ht="15" hidden="1" customHeight="1" x14ac:dyDescent="0.25"/>
    <row r="279" ht="15" hidden="1" customHeight="1" x14ac:dyDescent="0.25"/>
    <row r="280" ht="15" hidden="1" customHeight="1" x14ac:dyDescent="0.25"/>
    <row r="281" ht="15" hidden="1" customHeight="1" x14ac:dyDescent="0.25"/>
    <row r="282" ht="15" hidden="1" customHeight="1" x14ac:dyDescent="0.25"/>
    <row r="283" ht="15" hidden="1" customHeight="1" x14ac:dyDescent="0.25"/>
    <row r="284" ht="15" hidden="1" customHeight="1" x14ac:dyDescent="0.25"/>
    <row r="285" ht="15" hidden="1" customHeight="1" x14ac:dyDescent="0.25"/>
    <row r="286" ht="15" hidden="1" customHeight="1" x14ac:dyDescent="0.25"/>
    <row r="287" ht="15" hidden="1" customHeight="1" x14ac:dyDescent="0.25"/>
    <row r="288" ht="15" hidden="1" customHeight="1" x14ac:dyDescent="0.25"/>
    <row r="289" ht="15" hidden="1" customHeight="1" x14ac:dyDescent="0.25"/>
    <row r="290" ht="15" hidden="1" customHeight="1" x14ac:dyDescent="0.25"/>
    <row r="291" ht="15" hidden="1" customHeight="1" x14ac:dyDescent="0.25"/>
    <row r="292" ht="15" hidden="1" customHeight="1" x14ac:dyDescent="0.25"/>
    <row r="293" ht="15" hidden="1" customHeight="1" x14ac:dyDescent="0.25"/>
    <row r="294" ht="15" hidden="1" customHeight="1" x14ac:dyDescent="0.25"/>
    <row r="295" ht="15" hidden="1" customHeight="1" x14ac:dyDescent="0.25"/>
    <row r="296" ht="15" hidden="1" customHeight="1" x14ac:dyDescent="0.25"/>
    <row r="297" ht="15" hidden="1" customHeight="1" x14ac:dyDescent="0.25"/>
    <row r="298" ht="15" hidden="1" customHeight="1" x14ac:dyDescent="0.25"/>
    <row r="299" ht="15" hidden="1" customHeight="1" x14ac:dyDescent="0.25"/>
  </sheetData>
  <mergeCells count="3">
    <mergeCell ref="B1:M3"/>
    <mergeCell ref="B4:M4"/>
    <mergeCell ref="B5:M5"/>
  </mergeCells>
  <pageMargins left="0.7" right="0.7" top="0.75" bottom="0.75" header="0.3" footer="0.3"/>
  <pageSetup paperSize="9" orientation="portrait" r:id="rId1"/>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codeName="Hoja81"/>
  <dimension ref="A1:S104"/>
  <sheetViews>
    <sheetView showGridLines="0" zoomScale="85" zoomScaleNormal="85" workbookViewId="0">
      <pane xSplit="1" ySplit="6" topLeftCell="B24" activePane="bottomRight" state="frozen"/>
      <selection activeCell="I25" sqref="I25"/>
      <selection pane="topRight" activeCell="I25" sqref="I25"/>
      <selection pane="bottomLeft" activeCell="I25" sqref="I25"/>
      <selection pane="bottomRight" activeCell="B26" sqref="B26:B36"/>
    </sheetView>
  </sheetViews>
  <sheetFormatPr baseColWidth="10" defaultColWidth="0" defaultRowHeight="0" customHeight="1" zeroHeight="1" x14ac:dyDescent="0.25"/>
  <cols>
    <col min="1" max="1" width="3.5703125" style="566" customWidth="1"/>
    <col min="2" max="2" width="51.85546875" style="566" customWidth="1"/>
    <col min="3" max="3" width="9.42578125" style="566" customWidth="1"/>
    <col min="4" max="12" width="8.140625" style="678" customWidth="1"/>
    <col min="13" max="14" width="8.85546875" style="566" customWidth="1"/>
    <col min="15" max="15" width="7.85546875" style="566" bestFit="1" customWidth="1"/>
    <col min="16" max="16" width="12.7109375" style="566" customWidth="1"/>
    <col min="17" max="17" width="5" style="566" customWidth="1"/>
    <col min="18" max="19" width="0" style="566" hidden="1" customWidth="1"/>
    <col min="20" max="16384" width="9.140625" style="566" hidden="1"/>
  </cols>
  <sheetData>
    <row r="1" spans="2:18" ht="15" x14ac:dyDescent="0.25">
      <c r="B1" s="1985"/>
      <c r="C1" s="1986"/>
      <c r="D1" s="1986"/>
      <c r="E1" s="1986"/>
      <c r="F1" s="1986"/>
      <c r="G1" s="1986"/>
      <c r="H1" s="1986"/>
      <c r="I1" s="1986"/>
      <c r="J1" s="1986"/>
      <c r="K1" s="1986"/>
      <c r="L1" s="1986"/>
      <c r="M1" s="1986"/>
      <c r="N1" s="1986"/>
      <c r="O1" s="1986"/>
      <c r="P1" s="1987"/>
    </row>
    <row r="2" spans="2:18" ht="15" x14ac:dyDescent="0.25">
      <c r="B2" s="1988"/>
      <c r="C2" s="1989"/>
      <c r="D2" s="1989"/>
      <c r="E2" s="1989"/>
      <c r="F2" s="1989"/>
      <c r="G2" s="1989"/>
      <c r="H2" s="1989"/>
      <c r="I2" s="1989"/>
      <c r="J2" s="1989"/>
      <c r="K2" s="1989"/>
      <c r="L2" s="1989"/>
      <c r="M2" s="1989"/>
      <c r="N2" s="1989"/>
      <c r="O2" s="1989"/>
      <c r="P2" s="1990"/>
    </row>
    <row r="3" spans="2:18" ht="16.5" thickBot="1" x14ac:dyDescent="0.3">
      <c r="B3" s="1991"/>
      <c r="C3" s="1992"/>
      <c r="D3" s="1992"/>
      <c r="E3" s="1992"/>
      <c r="F3" s="1992"/>
      <c r="G3" s="1992"/>
      <c r="H3" s="1992"/>
      <c r="I3" s="1992"/>
      <c r="J3" s="1992"/>
      <c r="K3" s="1992"/>
      <c r="L3" s="1992"/>
      <c r="M3" s="1992"/>
      <c r="N3" s="1992"/>
      <c r="O3" s="1992"/>
      <c r="P3" s="1993"/>
      <c r="Q3" s="567"/>
      <c r="R3" s="567"/>
    </row>
    <row r="4" spans="2:18" ht="21.75" thickBot="1" x14ac:dyDescent="0.4">
      <c r="B4" s="2034" t="s">
        <v>3136</v>
      </c>
      <c r="C4" s="2035"/>
      <c r="D4" s="2035"/>
      <c r="E4" s="2035"/>
      <c r="F4" s="2035"/>
      <c r="G4" s="2035"/>
      <c r="H4" s="2035"/>
      <c r="I4" s="2035"/>
      <c r="J4" s="2035"/>
      <c r="K4" s="2035"/>
      <c r="L4" s="2035"/>
      <c r="M4" s="2035"/>
      <c r="N4" s="2035"/>
      <c r="O4" s="2035"/>
      <c r="P4" s="2037"/>
      <c r="Q4" s="567"/>
      <c r="R4" s="567"/>
    </row>
    <row r="5" spans="2:18" s="569" customFormat="1" ht="15.75" x14ac:dyDescent="0.25">
      <c r="B5" s="2038"/>
      <c r="C5" s="2038"/>
      <c r="D5" s="2038"/>
      <c r="E5" s="2038"/>
      <c r="F5" s="2038"/>
      <c r="G5" s="2038"/>
      <c r="H5" s="2038"/>
      <c r="I5" s="2038"/>
      <c r="J5" s="2038"/>
      <c r="K5" s="2038"/>
      <c r="L5" s="2038"/>
      <c r="M5" s="2038"/>
      <c r="N5" s="2038"/>
      <c r="O5" s="2038"/>
      <c r="P5" s="2038"/>
      <c r="Q5" s="568"/>
      <c r="R5" s="568"/>
    </row>
    <row r="6" spans="2:18" s="873" customFormat="1" ht="31.5" x14ac:dyDescent="0.25">
      <c r="B6" s="872" t="s">
        <v>667</v>
      </c>
      <c r="C6" s="608" t="s">
        <v>668</v>
      </c>
      <c r="D6" s="608" t="s">
        <v>669</v>
      </c>
      <c r="E6" s="608" t="s">
        <v>670</v>
      </c>
      <c r="F6" s="608" t="s">
        <v>671</v>
      </c>
      <c r="G6" s="608" t="s">
        <v>672</v>
      </c>
      <c r="H6" s="608" t="s">
        <v>673</v>
      </c>
      <c r="I6" s="608" t="s">
        <v>674</v>
      </c>
      <c r="J6" s="608" t="s">
        <v>675</v>
      </c>
      <c r="K6" s="608" t="s">
        <v>676</v>
      </c>
      <c r="L6" s="608" t="s">
        <v>677</v>
      </c>
      <c r="M6" s="608" t="s">
        <v>678</v>
      </c>
      <c r="N6" s="608" t="s">
        <v>679</v>
      </c>
      <c r="O6" s="608" t="s">
        <v>680</v>
      </c>
      <c r="P6" s="608" t="s">
        <v>595</v>
      </c>
      <c r="Q6" s="665"/>
    </row>
    <row r="7" spans="2:18" ht="15.75" x14ac:dyDescent="0.25">
      <c r="B7" s="687" t="s">
        <v>230</v>
      </c>
      <c r="C7" s="161">
        <f t="shared" ref="C7:P7" si="0">SUM(C9:C17)</f>
        <v>0</v>
      </c>
      <c r="D7" s="161">
        <f t="shared" si="0"/>
        <v>0</v>
      </c>
      <c r="E7" s="161">
        <f t="shared" si="0"/>
        <v>0</v>
      </c>
      <c r="F7" s="161">
        <f t="shared" si="0"/>
        <v>0</v>
      </c>
      <c r="G7" s="161">
        <f t="shared" si="0"/>
        <v>0</v>
      </c>
      <c r="H7" s="161">
        <f t="shared" si="0"/>
        <v>0</v>
      </c>
      <c r="I7" s="161">
        <f t="shared" si="0"/>
        <v>0</v>
      </c>
      <c r="J7" s="161">
        <f t="shared" si="0"/>
        <v>1</v>
      </c>
      <c r="K7" s="161">
        <f t="shared" si="0"/>
        <v>10</v>
      </c>
      <c r="L7" s="161">
        <f t="shared" si="0"/>
        <v>12</v>
      </c>
      <c r="M7" s="161">
        <f t="shared" si="0"/>
        <v>44</v>
      </c>
      <c r="N7" s="161">
        <f t="shared" si="0"/>
        <v>28</v>
      </c>
      <c r="O7" s="161">
        <f t="shared" si="0"/>
        <v>166</v>
      </c>
      <c r="P7" s="161">
        <f t="shared" si="0"/>
        <v>261</v>
      </c>
      <c r="Q7" s="670"/>
    </row>
    <row r="8" spans="2:18" ht="15.75" x14ac:dyDescent="0.25">
      <c r="B8" s="874"/>
      <c r="C8" s="877">
        <f>IFERROR(C7/$P$7,0)</f>
        <v>0</v>
      </c>
      <c r="D8" s="877">
        <f t="shared" ref="D8:P8" si="1">IFERROR(D7/$P$7,0)</f>
        <v>0</v>
      </c>
      <c r="E8" s="877">
        <f t="shared" si="1"/>
        <v>0</v>
      </c>
      <c r="F8" s="877">
        <f t="shared" si="1"/>
        <v>0</v>
      </c>
      <c r="G8" s="877">
        <f t="shared" si="1"/>
        <v>0</v>
      </c>
      <c r="H8" s="877">
        <f t="shared" si="1"/>
        <v>0</v>
      </c>
      <c r="I8" s="877">
        <f t="shared" si="1"/>
        <v>0</v>
      </c>
      <c r="J8" s="877">
        <f t="shared" si="1"/>
        <v>3.8314176245210726E-3</v>
      </c>
      <c r="K8" s="877">
        <f t="shared" si="1"/>
        <v>3.8314176245210725E-2</v>
      </c>
      <c r="L8" s="877">
        <f t="shared" si="1"/>
        <v>4.5977011494252873E-2</v>
      </c>
      <c r="M8" s="877">
        <f t="shared" si="1"/>
        <v>0.16858237547892721</v>
      </c>
      <c r="N8" s="877">
        <f t="shared" si="1"/>
        <v>0.10727969348659004</v>
      </c>
      <c r="O8" s="877">
        <f t="shared" si="1"/>
        <v>0.63601532567049812</v>
      </c>
      <c r="P8" s="878">
        <f t="shared" si="1"/>
        <v>1</v>
      </c>
      <c r="Q8" s="670"/>
    </row>
    <row r="9" spans="2:18" ht="18.75" customHeight="1" x14ac:dyDescent="0.25">
      <c r="B9" s="861" t="s">
        <v>718</v>
      </c>
      <c r="C9" s="1065">
        <v>0</v>
      </c>
      <c r="D9" s="1065">
        <v>0</v>
      </c>
      <c r="E9" s="1065">
        <v>0</v>
      </c>
      <c r="F9" s="1065">
        <v>0</v>
      </c>
      <c r="G9" s="1065">
        <v>0</v>
      </c>
      <c r="H9" s="1065">
        <v>0</v>
      </c>
      <c r="I9" s="1065">
        <v>0</v>
      </c>
      <c r="J9" s="1065">
        <v>0</v>
      </c>
      <c r="K9" s="1065">
        <v>0</v>
      </c>
      <c r="L9" s="1065">
        <v>3</v>
      </c>
      <c r="M9" s="1065">
        <v>7</v>
      </c>
      <c r="N9" s="1065">
        <v>2</v>
      </c>
      <c r="O9" s="1065">
        <v>21</v>
      </c>
      <c r="P9" s="151">
        <f t="shared" ref="P9:P58" si="2">SUM(C9:O9)</f>
        <v>33</v>
      </c>
      <c r="Q9" s="670"/>
    </row>
    <row r="10" spans="2:18" s="567" customFormat="1" ht="18.75" customHeight="1" x14ac:dyDescent="0.25">
      <c r="B10" s="861" t="s">
        <v>719</v>
      </c>
      <c r="C10" s="1065">
        <v>0</v>
      </c>
      <c r="D10" s="1065">
        <v>0</v>
      </c>
      <c r="E10" s="1065">
        <v>0</v>
      </c>
      <c r="F10" s="1065">
        <v>0</v>
      </c>
      <c r="G10" s="1065">
        <v>0</v>
      </c>
      <c r="H10" s="1065">
        <v>0</v>
      </c>
      <c r="I10" s="1065">
        <v>0</v>
      </c>
      <c r="J10" s="1065">
        <v>0</v>
      </c>
      <c r="K10" s="1065">
        <v>0</v>
      </c>
      <c r="L10" s="1065">
        <v>3</v>
      </c>
      <c r="M10" s="1065">
        <v>6</v>
      </c>
      <c r="N10" s="1065">
        <v>4</v>
      </c>
      <c r="O10" s="1065">
        <v>13</v>
      </c>
      <c r="P10" s="151">
        <f t="shared" si="2"/>
        <v>26</v>
      </c>
      <c r="Q10" s="670"/>
    </row>
    <row r="11" spans="2:18" s="567" customFormat="1" ht="18.75" customHeight="1" x14ac:dyDescent="0.25">
      <c r="B11" s="861" t="s">
        <v>720</v>
      </c>
      <c r="C11" s="610">
        <v>0</v>
      </c>
      <c r="D11" s="610">
        <v>0</v>
      </c>
      <c r="E11" s="610">
        <v>0</v>
      </c>
      <c r="F11" s="610">
        <v>0</v>
      </c>
      <c r="G11" s="610">
        <v>0</v>
      </c>
      <c r="H11" s="610">
        <v>0</v>
      </c>
      <c r="I11" s="610">
        <v>0</v>
      </c>
      <c r="J11" s="610">
        <v>0</v>
      </c>
      <c r="K11" s="610">
        <v>2</v>
      </c>
      <c r="L11" s="610">
        <v>4</v>
      </c>
      <c r="M11" s="610">
        <v>4</v>
      </c>
      <c r="N11" s="610">
        <v>1</v>
      </c>
      <c r="O11" s="610">
        <v>16</v>
      </c>
      <c r="P11" s="151">
        <f t="shared" si="2"/>
        <v>27</v>
      </c>
      <c r="Q11" s="670"/>
    </row>
    <row r="12" spans="2:18" s="567" customFormat="1" ht="18.75" customHeight="1" x14ac:dyDescent="0.25">
      <c r="B12" s="861" t="s">
        <v>651</v>
      </c>
      <c r="C12" s="610">
        <v>0</v>
      </c>
      <c r="D12" s="610">
        <v>0</v>
      </c>
      <c r="E12" s="610">
        <v>0</v>
      </c>
      <c r="F12" s="610">
        <v>0</v>
      </c>
      <c r="G12" s="610">
        <v>0</v>
      </c>
      <c r="H12" s="610">
        <v>0</v>
      </c>
      <c r="I12" s="610">
        <v>0</v>
      </c>
      <c r="J12" s="610">
        <v>0</v>
      </c>
      <c r="K12" s="610">
        <v>2</v>
      </c>
      <c r="L12" s="610">
        <v>0</v>
      </c>
      <c r="M12" s="610">
        <v>7</v>
      </c>
      <c r="N12" s="610">
        <v>1</v>
      </c>
      <c r="O12" s="610">
        <v>15</v>
      </c>
      <c r="P12" s="151">
        <f t="shared" si="2"/>
        <v>25</v>
      </c>
      <c r="Q12" s="670"/>
    </row>
    <row r="13" spans="2:18" s="567" customFormat="1" ht="18.75" customHeight="1" x14ac:dyDescent="0.25">
      <c r="B13" s="861" t="s">
        <v>721</v>
      </c>
      <c r="C13" s="610">
        <v>0</v>
      </c>
      <c r="D13" s="610">
        <v>0</v>
      </c>
      <c r="E13" s="610">
        <v>0</v>
      </c>
      <c r="F13" s="610">
        <v>0</v>
      </c>
      <c r="G13" s="610">
        <v>0</v>
      </c>
      <c r="H13" s="610">
        <v>0</v>
      </c>
      <c r="I13" s="610">
        <v>0</v>
      </c>
      <c r="J13" s="610">
        <v>0</v>
      </c>
      <c r="K13" s="610">
        <v>2</v>
      </c>
      <c r="L13" s="610">
        <v>2</v>
      </c>
      <c r="M13" s="610">
        <v>6</v>
      </c>
      <c r="N13" s="610">
        <v>1</v>
      </c>
      <c r="O13" s="610">
        <v>15</v>
      </c>
      <c r="P13" s="151">
        <f t="shared" si="2"/>
        <v>26</v>
      </c>
      <c r="Q13" s="670"/>
    </row>
    <row r="14" spans="2:18" s="567" customFormat="1" ht="18.75" customHeight="1" x14ac:dyDescent="0.25">
      <c r="B14" s="861" t="s">
        <v>1979</v>
      </c>
      <c r="C14" s="610">
        <v>0</v>
      </c>
      <c r="D14" s="610">
        <v>0</v>
      </c>
      <c r="E14" s="610">
        <v>0</v>
      </c>
      <c r="F14" s="610">
        <v>0</v>
      </c>
      <c r="G14" s="610">
        <v>0</v>
      </c>
      <c r="H14" s="610">
        <v>0</v>
      </c>
      <c r="I14" s="610">
        <v>0</v>
      </c>
      <c r="J14" s="610">
        <v>0</v>
      </c>
      <c r="K14" s="610">
        <v>2</v>
      </c>
      <c r="L14" s="610">
        <v>0</v>
      </c>
      <c r="M14" s="610">
        <v>3</v>
      </c>
      <c r="N14" s="610">
        <v>1</v>
      </c>
      <c r="O14" s="610">
        <v>10</v>
      </c>
      <c r="P14" s="151">
        <f t="shared" si="2"/>
        <v>16</v>
      </c>
      <c r="Q14" s="670"/>
    </row>
    <row r="15" spans="2:18" s="567" customFormat="1" ht="18.75" customHeight="1" x14ac:dyDescent="0.25">
      <c r="B15" s="861" t="s">
        <v>1980</v>
      </c>
      <c r="C15" s="610">
        <v>0</v>
      </c>
      <c r="D15" s="610">
        <v>0</v>
      </c>
      <c r="E15" s="610">
        <v>0</v>
      </c>
      <c r="F15" s="610">
        <v>0</v>
      </c>
      <c r="G15" s="610">
        <v>0</v>
      </c>
      <c r="H15" s="610">
        <v>0</v>
      </c>
      <c r="I15" s="610">
        <v>0</v>
      </c>
      <c r="J15" s="610">
        <v>0</v>
      </c>
      <c r="K15" s="610">
        <v>2</v>
      </c>
      <c r="L15" s="610">
        <v>0</v>
      </c>
      <c r="M15" s="610">
        <v>8</v>
      </c>
      <c r="N15" s="610">
        <v>10</v>
      </c>
      <c r="O15" s="610">
        <v>46</v>
      </c>
      <c r="P15" s="1705">
        <f t="shared" si="2"/>
        <v>66</v>
      </c>
      <c r="Q15" s="670"/>
    </row>
    <row r="16" spans="2:18" s="567" customFormat="1" ht="18.75" customHeight="1" x14ac:dyDescent="0.25">
      <c r="B16" s="861" t="s">
        <v>3128</v>
      </c>
      <c r="C16" s="610">
        <v>0</v>
      </c>
      <c r="D16" s="610">
        <v>0</v>
      </c>
      <c r="E16" s="610">
        <v>0</v>
      </c>
      <c r="F16" s="610">
        <v>0</v>
      </c>
      <c r="G16" s="610">
        <v>0</v>
      </c>
      <c r="H16" s="610">
        <v>0</v>
      </c>
      <c r="I16" s="610">
        <v>0</v>
      </c>
      <c r="J16" s="610">
        <v>1</v>
      </c>
      <c r="K16" s="610">
        <v>0</v>
      </c>
      <c r="L16" s="610">
        <v>0</v>
      </c>
      <c r="M16" s="610">
        <v>2</v>
      </c>
      <c r="N16" s="610">
        <v>5</v>
      </c>
      <c r="O16" s="610">
        <v>15</v>
      </c>
      <c r="P16" s="1705">
        <f t="shared" si="2"/>
        <v>23</v>
      </c>
      <c r="Q16" s="670"/>
    </row>
    <row r="17" spans="2:17" s="567" customFormat="1" ht="18.75" customHeight="1" x14ac:dyDescent="0.25">
      <c r="B17" s="861" t="s">
        <v>3127</v>
      </c>
      <c r="C17" s="610">
        <v>0</v>
      </c>
      <c r="D17" s="610">
        <v>0</v>
      </c>
      <c r="E17" s="610">
        <v>0</v>
      </c>
      <c r="F17" s="610">
        <v>0</v>
      </c>
      <c r="G17" s="610">
        <v>0</v>
      </c>
      <c r="H17" s="610">
        <v>0</v>
      </c>
      <c r="I17" s="610">
        <v>0</v>
      </c>
      <c r="J17" s="610">
        <v>0</v>
      </c>
      <c r="K17" s="610">
        <v>0</v>
      </c>
      <c r="L17" s="610">
        <v>0</v>
      </c>
      <c r="M17" s="610">
        <v>1</v>
      </c>
      <c r="N17" s="610">
        <v>3</v>
      </c>
      <c r="O17" s="610">
        <v>15</v>
      </c>
      <c r="P17" s="151">
        <f t="shared" si="2"/>
        <v>19</v>
      </c>
      <c r="Q17" s="670"/>
    </row>
    <row r="18" spans="2:17" s="567" customFormat="1" ht="18.75" customHeight="1" x14ac:dyDescent="0.25">
      <c r="B18" s="875" t="s">
        <v>200</v>
      </c>
      <c r="C18" s="161">
        <f t="shared" ref="C18:P18" si="3">SUM(C20:C23)</f>
        <v>0</v>
      </c>
      <c r="D18" s="161">
        <f t="shared" si="3"/>
        <v>0</v>
      </c>
      <c r="E18" s="161">
        <f t="shared" si="3"/>
        <v>0</v>
      </c>
      <c r="F18" s="161">
        <f t="shared" si="3"/>
        <v>0</v>
      </c>
      <c r="G18" s="161">
        <f t="shared" si="3"/>
        <v>0</v>
      </c>
      <c r="H18" s="161">
        <f t="shared" si="3"/>
        <v>0</v>
      </c>
      <c r="I18" s="161">
        <f t="shared" si="3"/>
        <v>0</v>
      </c>
      <c r="J18" s="161">
        <f t="shared" si="3"/>
        <v>0</v>
      </c>
      <c r="K18" s="161">
        <f t="shared" si="3"/>
        <v>1</v>
      </c>
      <c r="L18" s="161">
        <f t="shared" si="3"/>
        <v>0</v>
      </c>
      <c r="M18" s="161">
        <f t="shared" si="3"/>
        <v>16</v>
      </c>
      <c r="N18" s="161">
        <f t="shared" si="3"/>
        <v>6</v>
      </c>
      <c r="O18" s="161">
        <f t="shared" si="3"/>
        <v>59</v>
      </c>
      <c r="P18" s="161">
        <f t="shared" si="3"/>
        <v>82</v>
      </c>
      <c r="Q18" s="670"/>
    </row>
    <row r="19" spans="2:17" s="567" customFormat="1" ht="18.75" customHeight="1" x14ac:dyDescent="0.25">
      <c r="B19" s="876"/>
      <c r="C19" s="877">
        <f>IFERROR(C18/$P$18,0)</f>
        <v>0</v>
      </c>
      <c r="D19" s="877">
        <f t="shared" ref="D19:P19" si="4">IFERROR(D18/$P$18,0)</f>
        <v>0</v>
      </c>
      <c r="E19" s="877">
        <f t="shared" si="4"/>
        <v>0</v>
      </c>
      <c r="F19" s="877">
        <f t="shared" si="4"/>
        <v>0</v>
      </c>
      <c r="G19" s="877">
        <f t="shared" si="4"/>
        <v>0</v>
      </c>
      <c r="H19" s="877">
        <f t="shared" si="4"/>
        <v>0</v>
      </c>
      <c r="I19" s="877">
        <f t="shared" si="4"/>
        <v>0</v>
      </c>
      <c r="J19" s="877">
        <f t="shared" si="4"/>
        <v>0</v>
      </c>
      <c r="K19" s="877">
        <f t="shared" si="4"/>
        <v>1.2195121951219513E-2</v>
      </c>
      <c r="L19" s="877">
        <f t="shared" si="4"/>
        <v>0</v>
      </c>
      <c r="M19" s="877">
        <f t="shared" si="4"/>
        <v>0.1951219512195122</v>
      </c>
      <c r="N19" s="877">
        <f t="shared" si="4"/>
        <v>7.3170731707317069E-2</v>
      </c>
      <c r="O19" s="877">
        <f t="shared" si="4"/>
        <v>0.71951219512195119</v>
      </c>
      <c r="P19" s="878">
        <f t="shared" si="4"/>
        <v>1</v>
      </c>
      <c r="Q19" s="670"/>
    </row>
    <row r="20" spans="2:17" s="567" customFormat="1" ht="18.75" customHeight="1" x14ac:dyDescent="0.25">
      <c r="B20" s="861" t="s">
        <v>3129</v>
      </c>
      <c r="C20" s="610">
        <v>0</v>
      </c>
      <c r="D20" s="610">
        <v>0</v>
      </c>
      <c r="E20" s="610">
        <v>0</v>
      </c>
      <c r="F20" s="610">
        <v>0</v>
      </c>
      <c r="G20" s="610">
        <v>0</v>
      </c>
      <c r="H20" s="610">
        <v>0</v>
      </c>
      <c r="I20" s="610">
        <v>0</v>
      </c>
      <c r="J20" s="610">
        <v>0</v>
      </c>
      <c r="K20" s="610">
        <v>1</v>
      </c>
      <c r="L20" s="610">
        <v>0</v>
      </c>
      <c r="M20" s="610">
        <v>2</v>
      </c>
      <c r="N20" s="610">
        <v>0</v>
      </c>
      <c r="O20" s="610">
        <v>13</v>
      </c>
      <c r="P20" s="151">
        <f t="shared" si="2"/>
        <v>16</v>
      </c>
      <c r="Q20" s="670"/>
    </row>
    <row r="21" spans="2:17" s="567" customFormat="1" ht="18.75" customHeight="1" x14ac:dyDescent="0.25">
      <c r="B21" s="861" t="s">
        <v>722</v>
      </c>
      <c r="C21" s="610">
        <v>0</v>
      </c>
      <c r="D21" s="610">
        <v>0</v>
      </c>
      <c r="E21" s="610">
        <v>0</v>
      </c>
      <c r="F21" s="610">
        <v>0</v>
      </c>
      <c r="G21" s="610">
        <v>0</v>
      </c>
      <c r="H21" s="610">
        <v>0</v>
      </c>
      <c r="I21" s="610">
        <v>0</v>
      </c>
      <c r="J21" s="610">
        <v>0</v>
      </c>
      <c r="K21" s="610">
        <v>0</v>
      </c>
      <c r="L21" s="610">
        <v>0</v>
      </c>
      <c r="M21" s="610">
        <v>10</v>
      </c>
      <c r="N21" s="610">
        <v>3</v>
      </c>
      <c r="O21" s="610">
        <v>29</v>
      </c>
      <c r="P21" s="1705">
        <f t="shared" si="2"/>
        <v>42</v>
      </c>
      <c r="Q21" s="670"/>
    </row>
    <row r="22" spans="2:17" s="567" customFormat="1" ht="15.75" x14ac:dyDescent="0.25">
      <c r="B22" s="861" t="s">
        <v>3130</v>
      </c>
      <c r="C22" s="610">
        <v>0</v>
      </c>
      <c r="D22" s="610">
        <v>0</v>
      </c>
      <c r="E22" s="610">
        <v>0</v>
      </c>
      <c r="F22" s="610">
        <v>0</v>
      </c>
      <c r="G22" s="610">
        <v>0</v>
      </c>
      <c r="H22" s="610">
        <v>0</v>
      </c>
      <c r="I22" s="610">
        <v>0</v>
      </c>
      <c r="J22" s="610">
        <v>0</v>
      </c>
      <c r="K22" s="610">
        <v>0</v>
      </c>
      <c r="L22" s="610">
        <v>0</v>
      </c>
      <c r="M22" s="610">
        <v>4</v>
      </c>
      <c r="N22" s="610">
        <v>3</v>
      </c>
      <c r="O22" s="610">
        <v>15</v>
      </c>
      <c r="P22" s="151">
        <f t="shared" si="2"/>
        <v>22</v>
      </c>
      <c r="Q22" s="670"/>
    </row>
    <row r="23" spans="2:17" s="567" customFormat="1" ht="19.5" customHeight="1" x14ac:dyDescent="0.25">
      <c r="B23" s="861" t="s">
        <v>1981</v>
      </c>
      <c r="C23" s="610">
        <v>0</v>
      </c>
      <c r="D23" s="610">
        <v>0</v>
      </c>
      <c r="E23" s="610">
        <v>0</v>
      </c>
      <c r="F23" s="610">
        <v>0</v>
      </c>
      <c r="G23" s="610">
        <v>0</v>
      </c>
      <c r="H23" s="610">
        <v>0</v>
      </c>
      <c r="I23" s="610">
        <v>0</v>
      </c>
      <c r="J23" s="610">
        <v>0</v>
      </c>
      <c r="K23" s="610">
        <v>0</v>
      </c>
      <c r="L23" s="610">
        <v>0</v>
      </c>
      <c r="M23" s="610">
        <v>0</v>
      </c>
      <c r="N23" s="610">
        <v>0</v>
      </c>
      <c r="O23" s="610">
        <v>2</v>
      </c>
      <c r="P23" s="151">
        <f t="shared" si="2"/>
        <v>2</v>
      </c>
      <c r="Q23" s="670"/>
    </row>
    <row r="24" spans="2:17" s="567" customFormat="1" ht="18.75" customHeight="1" x14ac:dyDescent="0.25">
      <c r="B24" s="875" t="s">
        <v>251</v>
      </c>
      <c r="C24" s="161">
        <f>SUM(C26:C36)</f>
        <v>0</v>
      </c>
      <c r="D24" s="161">
        <f t="shared" ref="D24:O24" si="5">SUM(D26:D36)</f>
        <v>0</v>
      </c>
      <c r="E24" s="161">
        <f t="shared" si="5"/>
        <v>0</v>
      </c>
      <c r="F24" s="161">
        <f t="shared" si="5"/>
        <v>0</v>
      </c>
      <c r="G24" s="161">
        <f t="shared" si="5"/>
        <v>0</v>
      </c>
      <c r="H24" s="161">
        <f t="shared" si="5"/>
        <v>0</v>
      </c>
      <c r="I24" s="161">
        <f t="shared" si="5"/>
        <v>0</v>
      </c>
      <c r="J24" s="161">
        <f t="shared" si="5"/>
        <v>0</v>
      </c>
      <c r="K24" s="161">
        <f t="shared" si="5"/>
        <v>1</v>
      </c>
      <c r="L24" s="161">
        <f t="shared" si="5"/>
        <v>5</v>
      </c>
      <c r="M24" s="161">
        <f t="shared" si="5"/>
        <v>22</v>
      </c>
      <c r="N24" s="161">
        <f t="shared" si="5"/>
        <v>24</v>
      </c>
      <c r="O24" s="161">
        <f t="shared" si="5"/>
        <v>61</v>
      </c>
      <c r="P24" s="1705">
        <f t="shared" si="2"/>
        <v>113</v>
      </c>
      <c r="Q24" s="670"/>
    </row>
    <row r="25" spans="2:17" s="567" customFormat="1" ht="18.75" customHeight="1" x14ac:dyDescent="0.25">
      <c r="B25" s="876"/>
      <c r="C25" s="877">
        <f>IFERROR(C24/$P$24,0)</f>
        <v>0</v>
      </c>
      <c r="D25" s="877">
        <f t="shared" ref="D25:P25" si="6">IFERROR(D24/$P$24,0)</f>
        <v>0</v>
      </c>
      <c r="E25" s="877">
        <f t="shared" si="6"/>
        <v>0</v>
      </c>
      <c r="F25" s="877">
        <f t="shared" si="6"/>
        <v>0</v>
      </c>
      <c r="G25" s="877">
        <f t="shared" si="6"/>
        <v>0</v>
      </c>
      <c r="H25" s="877">
        <f t="shared" si="6"/>
        <v>0</v>
      </c>
      <c r="I25" s="877">
        <f t="shared" si="6"/>
        <v>0</v>
      </c>
      <c r="J25" s="877">
        <f t="shared" si="6"/>
        <v>0</v>
      </c>
      <c r="K25" s="877">
        <f t="shared" si="6"/>
        <v>8.8495575221238937E-3</v>
      </c>
      <c r="L25" s="877">
        <f t="shared" si="6"/>
        <v>4.4247787610619468E-2</v>
      </c>
      <c r="M25" s="877">
        <f t="shared" si="6"/>
        <v>0.19469026548672566</v>
      </c>
      <c r="N25" s="877">
        <f t="shared" si="6"/>
        <v>0.21238938053097345</v>
      </c>
      <c r="O25" s="877">
        <f t="shared" si="6"/>
        <v>0.53982300884955747</v>
      </c>
      <c r="P25" s="878">
        <f t="shared" si="6"/>
        <v>1</v>
      </c>
      <c r="Q25" s="670"/>
    </row>
    <row r="26" spans="2:17" s="567" customFormat="1" ht="18.75" customHeight="1" x14ac:dyDescent="0.25">
      <c r="B26" s="1406" t="s">
        <v>728</v>
      </c>
      <c r="C26" s="1311">
        <v>0</v>
      </c>
      <c r="D26" s="1311">
        <v>0</v>
      </c>
      <c r="E26" s="1311">
        <v>0</v>
      </c>
      <c r="F26" s="1311">
        <v>0</v>
      </c>
      <c r="G26" s="1311">
        <v>0</v>
      </c>
      <c r="H26" s="1311">
        <v>0</v>
      </c>
      <c r="I26" s="1311">
        <v>0</v>
      </c>
      <c r="J26" s="1311">
        <v>0</v>
      </c>
      <c r="K26" s="1311">
        <v>0</v>
      </c>
      <c r="L26" s="1311">
        <v>0</v>
      </c>
      <c r="M26" s="1311">
        <v>3</v>
      </c>
      <c r="N26" s="1311">
        <v>1</v>
      </c>
      <c r="O26" s="1311">
        <v>1</v>
      </c>
      <c r="P26" s="1720">
        <f>SUM(C26:O26)</f>
        <v>5</v>
      </c>
      <c r="Q26" s="670"/>
    </row>
    <row r="27" spans="2:17" s="567" customFormat="1" ht="18.75" customHeight="1" x14ac:dyDescent="0.25">
      <c r="B27" s="1406" t="s">
        <v>3135</v>
      </c>
      <c r="C27" s="1311">
        <v>0</v>
      </c>
      <c r="D27" s="1311">
        <v>0</v>
      </c>
      <c r="E27" s="1311">
        <v>0</v>
      </c>
      <c r="F27" s="1311">
        <v>0</v>
      </c>
      <c r="G27" s="1311">
        <v>0</v>
      </c>
      <c r="H27" s="1311">
        <v>0</v>
      </c>
      <c r="I27" s="1311">
        <v>0</v>
      </c>
      <c r="J27" s="1311">
        <v>0</v>
      </c>
      <c r="K27" s="1311">
        <v>0</v>
      </c>
      <c r="L27" s="1311">
        <v>0</v>
      </c>
      <c r="M27" s="1311">
        <v>0</v>
      </c>
      <c r="N27" s="1311">
        <v>1</v>
      </c>
      <c r="O27" s="1311">
        <v>1</v>
      </c>
      <c r="P27" s="1720">
        <f>SUM(C27:O27)</f>
        <v>2</v>
      </c>
      <c r="Q27" s="670"/>
    </row>
    <row r="28" spans="2:17" s="567" customFormat="1" ht="27" customHeight="1" x14ac:dyDescent="0.25">
      <c r="B28" s="861" t="s">
        <v>729</v>
      </c>
      <c r="C28" s="1311">
        <v>0</v>
      </c>
      <c r="D28" s="1311">
        <v>0</v>
      </c>
      <c r="E28" s="1311">
        <v>0</v>
      </c>
      <c r="F28" s="1311">
        <v>0</v>
      </c>
      <c r="G28" s="1311">
        <v>0</v>
      </c>
      <c r="H28" s="1311">
        <v>0</v>
      </c>
      <c r="I28" s="1311">
        <v>0</v>
      </c>
      <c r="J28" s="1311">
        <v>0</v>
      </c>
      <c r="K28" s="1311">
        <v>0</v>
      </c>
      <c r="L28" s="1311">
        <v>0</v>
      </c>
      <c r="M28" s="1311">
        <v>1</v>
      </c>
      <c r="N28" s="1311">
        <v>0</v>
      </c>
      <c r="O28" s="1311">
        <v>1</v>
      </c>
      <c r="P28" s="1720">
        <f t="shared" ref="P28:P29" si="7">SUM(C28:O28)</f>
        <v>2</v>
      </c>
      <c r="Q28" s="670"/>
    </row>
    <row r="29" spans="2:17" s="567" customFormat="1" ht="18.75" customHeight="1" x14ac:dyDescent="0.25">
      <c r="B29" s="861" t="s">
        <v>730</v>
      </c>
      <c r="C29" s="1311">
        <v>0</v>
      </c>
      <c r="D29" s="1311">
        <v>0</v>
      </c>
      <c r="E29" s="1311">
        <v>0</v>
      </c>
      <c r="F29" s="1311">
        <v>0</v>
      </c>
      <c r="G29" s="1311">
        <v>0</v>
      </c>
      <c r="H29" s="1311">
        <v>0</v>
      </c>
      <c r="I29" s="1311">
        <v>0</v>
      </c>
      <c r="J29" s="1311">
        <v>0</v>
      </c>
      <c r="K29" s="1311">
        <v>1</v>
      </c>
      <c r="L29" s="1311">
        <v>2</v>
      </c>
      <c r="M29" s="1311">
        <v>9</v>
      </c>
      <c r="N29" s="1311">
        <v>5</v>
      </c>
      <c r="O29" s="1311">
        <v>12</v>
      </c>
      <c r="P29" s="1720">
        <f t="shared" si="7"/>
        <v>29</v>
      </c>
      <c r="Q29" s="670"/>
    </row>
    <row r="30" spans="2:17" s="567" customFormat="1" ht="18.75" customHeight="1" x14ac:dyDescent="0.25">
      <c r="B30" s="861" t="s">
        <v>723</v>
      </c>
      <c r="C30" s="1065">
        <v>0</v>
      </c>
      <c r="D30" s="1065">
        <v>0</v>
      </c>
      <c r="E30" s="1065">
        <v>0</v>
      </c>
      <c r="F30" s="1065">
        <v>0</v>
      </c>
      <c r="G30" s="1065">
        <v>0</v>
      </c>
      <c r="H30" s="1065">
        <v>0</v>
      </c>
      <c r="I30" s="1065">
        <v>0</v>
      </c>
      <c r="J30" s="1065">
        <v>0</v>
      </c>
      <c r="K30" s="1065">
        <v>0</v>
      </c>
      <c r="L30" s="1065">
        <v>0</v>
      </c>
      <c r="M30" s="1065">
        <v>0</v>
      </c>
      <c r="N30" s="1065">
        <v>2</v>
      </c>
      <c r="O30" s="1065">
        <v>11</v>
      </c>
      <c r="P30" s="151">
        <f t="shared" si="2"/>
        <v>13</v>
      </c>
      <c r="Q30" s="670"/>
    </row>
    <row r="31" spans="2:17" s="567" customFormat="1" ht="18.75" customHeight="1" x14ac:dyDescent="0.25">
      <c r="B31" s="861" t="s">
        <v>724</v>
      </c>
      <c r="C31" s="610">
        <v>0</v>
      </c>
      <c r="D31" s="610">
        <v>0</v>
      </c>
      <c r="E31" s="610">
        <v>0</v>
      </c>
      <c r="F31" s="610">
        <v>0</v>
      </c>
      <c r="G31" s="610">
        <v>0</v>
      </c>
      <c r="H31" s="610">
        <v>0</v>
      </c>
      <c r="I31" s="610">
        <v>0</v>
      </c>
      <c r="J31" s="610">
        <v>0</v>
      </c>
      <c r="K31" s="610">
        <v>0</v>
      </c>
      <c r="L31" s="610">
        <v>0</v>
      </c>
      <c r="M31" s="610">
        <v>1</v>
      </c>
      <c r="N31" s="610">
        <v>2</v>
      </c>
      <c r="O31" s="610">
        <v>6</v>
      </c>
      <c r="P31" s="151">
        <f t="shared" si="2"/>
        <v>9</v>
      </c>
      <c r="Q31" s="670"/>
    </row>
    <row r="32" spans="2:17" s="567" customFormat="1" ht="18.75" customHeight="1" x14ac:dyDescent="0.25">
      <c r="B32" s="609" t="s">
        <v>725</v>
      </c>
      <c r="C32" s="610">
        <v>0</v>
      </c>
      <c r="D32" s="610">
        <v>0</v>
      </c>
      <c r="E32" s="610">
        <v>0</v>
      </c>
      <c r="F32" s="610">
        <v>0</v>
      </c>
      <c r="G32" s="610">
        <v>0</v>
      </c>
      <c r="H32" s="610">
        <v>0</v>
      </c>
      <c r="I32" s="610">
        <v>0</v>
      </c>
      <c r="J32" s="610">
        <v>0</v>
      </c>
      <c r="K32" s="610">
        <v>0</v>
      </c>
      <c r="L32" s="610">
        <v>2</v>
      </c>
      <c r="M32" s="610">
        <v>2</v>
      </c>
      <c r="N32" s="610">
        <v>4</v>
      </c>
      <c r="O32" s="610">
        <v>4</v>
      </c>
      <c r="P32" s="151">
        <f t="shared" si="2"/>
        <v>12</v>
      </c>
      <c r="Q32" s="670"/>
    </row>
    <row r="33" spans="2:17" s="567" customFormat="1" ht="18.75" customHeight="1" x14ac:dyDescent="0.25">
      <c r="B33" s="861" t="s">
        <v>726</v>
      </c>
      <c r="C33" s="610">
        <v>0</v>
      </c>
      <c r="D33" s="610">
        <v>0</v>
      </c>
      <c r="E33" s="610">
        <v>0</v>
      </c>
      <c r="F33" s="610">
        <v>0</v>
      </c>
      <c r="G33" s="610">
        <v>0</v>
      </c>
      <c r="H33" s="610">
        <v>0</v>
      </c>
      <c r="I33" s="610">
        <v>0</v>
      </c>
      <c r="J33" s="610">
        <v>0</v>
      </c>
      <c r="K33" s="610">
        <v>0</v>
      </c>
      <c r="L33" s="610">
        <v>0</v>
      </c>
      <c r="M33" s="610">
        <v>1</v>
      </c>
      <c r="N33" s="610">
        <v>7</v>
      </c>
      <c r="O33" s="610">
        <v>11</v>
      </c>
      <c r="P33" s="151">
        <f t="shared" si="2"/>
        <v>19</v>
      </c>
      <c r="Q33" s="670"/>
    </row>
    <row r="34" spans="2:17" s="567" customFormat="1" ht="18.75" customHeight="1" x14ac:dyDescent="0.25">
      <c r="B34" s="861" t="s">
        <v>727</v>
      </c>
      <c r="C34" s="610">
        <v>0</v>
      </c>
      <c r="D34" s="610">
        <v>0</v>
      </c>
      <c r="E34" s="610">
        <v>0</v>
      </c>
      <c r="F34" s="610">
        <v>0</v>
      </c>
      <c r="G34" s="610">
        <v>0</v>
      </c>
      <c r="H34" s="610">
        <v>0</v>
      </c>
      <c r="I34" s="610">
        <v>0</v>
      </c>
      <c r="J34" s="610">
        <v>0</v>
      </c>
      <c r="K34" s="610">
        <v>0</v>
      </c>
      <c r="L34" s="610">
        <v>0</v>
      </c>
      <c r="M34" s="610">
        <v>2</v>
      </c>
      <c r="N34" s="610">
        <v>2</v>
      </c>
      <c r="O34" s="610">
        <v>4</v>
      </c>
      <c r="P34" s="151">
        <f t="shared" si="2"/>
        <v>8</v>
      </c>
      <c r="Q34" s="670"/>
    </row>
    <row r="35" spans="2:17" s="567" customFormat="1" ht="18.75" customHeight="1" x14ac:dyDescent="0.25">
      <c r="B35" s="609" t="s">
        <v>2140</v>
      </c>
      <c r="C35" s="610">
        <v>0</v>
      </c>
      <c r="D35" s="610">
        <v>0</v>
      </c>
      <c r="E35" s="610">
        <v>0</v>
      </c>
      <c r="F35" s="610">
        <v>0</v>
      </c>
      <c r="G35" s="610">
        <v>0</v>
      </c>
      <c r="H35" s="610">
        <v>0</v>
      </c>
      <c r="I35" s="610">
        <v>0</v>
      </c>
      <c r="J35" s="610">
        <v>0</v>
      </c>
      <c r="K35" s="610">
        <v>0</v>
      </c>
      <c r="L35" s="610">
        <v>0</v>
      </c>
      <c r="M35" s="610">
        <v>0</v>
      </c>
      <c r="N35" s="610">
        <v>0</v>
      </c>
      <c r="O35" s="610">
        <v>8</v>
      </c>
      <c r="P35" s="151">
        <f t="shared" si="2"/>
        <v>8</v>
      </c>
      <c r="Q35" s="670"/>
    </row>
    <row r="36" spans="2:17" s="567" customFormat="1" ht="18.75" customHeight="1" x14ac:dyDescent="0.25">
      <c r="B36" s="1406" t="s">
        <v>3131</v>
      </c>
      <c r="C36" s="610">
        <v>0</v>
      </c>
      <c r="D36" s="610">
        <v>0</v>
      </c>
      <c r="E36" s="610">
        <v>0</v>
      </c>
      <c r="F36" s="610">
        <v>0</v>
      </c>
      <c r="G36" s="610">
        <v>0</v>
      </c>
      <c r="H36" s="610">
        <v>0</v>
      </c>
      <c r="I36" s="610">
        <v>0</v>
      </c>
      <c r="J36" s="610">
        <v>0</v>
      </c>
      <c r="K36" s="610">
        <v>0</v>
      </c>
      <c r="L36" s="610">
        <v>1</v>
      </c>
      <c r="M36" s="610">
        <v>3</v>
      </c>
      <c r="N36" s="610">
        <v>0</v>
      </c>
      <c r="O36" s="610">
        <v>2</v>
      </c>
      <c r="P36" s="1705">
        <f t="shared" si="2"/>
        <v>6</v>
      </c>
      <c r="Q36" s="670"/>
    </row>
    <row r="37" spans="2:17" s="567" customFormat="1" ht="18.75" customHeight="1" x14ac:dyDescent="0.25">
      <c r="B37" s="875" t="s">
        <v>2780</v>
      </c>
      <c r="C37" s="161">
        <f t="shared" ref="C37:O37" si="8">SUM(C39:C47)</f>
        <v>0</v>
      </c>
      <c r="D37" s="161">
        <f t="shared" si="8"/>
        <v>0</v>
      </c>
      <c r="E37" s="161">
        <f t="shared" si="8"/>
        <v>0</v>
      </c>
      <c r="F37" s="161">
        <f t="shared" si="8"/>
        <v>0</v>
      </c>
      <c r="G37" s="161">
        <f t="shared" si="8"/>
        <v>0</v>
      </c>
      <c r="H37" s="161">
        <f t="shared" si="8"/>
        <v>0</v>
      </c>
      <c r="I37" s="161">
        <f t="shared" si="8"/>
        <v>0</v>
      </c>
      <c r="J37" s="161">
        <f t="shared" si="8"/>
        <v>2</v>
      </c>
      <c r="K37" s="161">
        <f t="shared" si="8"/>
        <v>5</v>
      </c>
      <c r="L37" s="161">
        <f t="shared" si="8"/>
        <v>11</v>
      </c>
      <c r="M37" s="161">
        <f t="shared" si="8"/>
        <v>53</v>
      </c>
      <c r="N37" s="161">
        <f t="shared" si="8"/>
        <v>36</v>
      </c>
      <c r="O37" s="161">
        <f t="shared" si="8"/>
        <v>265</v>
      </c>
      <c r="P37" s="161">
        <f>SUM(C37:O37)</f>
        <v>372</v>
      </c>
      <c r="Q37" s="670"/>
    </row>
    <row r="38" spans="2:17" s="567" customFormat="1" ht="18.75" customHeight="1" x14ac:dyDescent="0.25">
      <c r="B38" s="876"/>
      <c r="C38" s="877">
        <f>IFERROR(C37/$P$37,0)</f>
        <v>0</v>
      </c>
      <c r="D38" s="877">
        <f t="shared" ref="D38:P38" si="9">IFERROR(D37/$P$37,0)</f>
        <v>0</v>
      </c>
      <c r="E38" s="877">
        <f t="shared" si="9"/>
        <v>0</v>
      </c>
      <c r="F38" s="877">
        <f t="shared" si="9"/>
        <v>0</v>
      </c>
      <c r="G38" s="877">
        <f t="shared" si="9"/>
        <v>0</v>
      </c>
      <c r="H38" s="877">
        <f t="shared" si="9"/>
        <v>0</v>
      </c>
      <c r="I38" s="877">
        <f t="shared" si="9"/>
        <v>0</v>
      </c>
      <c r="J38" s="877">
        <f t="shared" si="9"/>
        <v>5.3763440860215058E-3</v>
      </c>
      <c r="K38" s="877">
        <f t="shared" si="9"/>
        <v>1.3440860215053764E-2</v>
      </c>
      <c r="L38" s="877">
        <f t="shared" si="9"/>
        <v>2.9569892473118281E-2</v>
      </c>
      <c r="M38" s="877">
        <f t="shared" si="9"/>
        <v>0.1424731182795699</v>
      </c>
      <c r="N38" s="877">
        <f t="shared" si="9"/>
        <v>9.6774193548387094E-2</v>
      </c>
      <c r="O38" s="877">
        <f t="shared" si="9"/>
        <v>0.7123655913978495</v>
      </c>
      <c r="P38" s="878">
        <f t="shared" si="9"/>
        <v>1</v>
      </c>
      <c r="Q38" s="670"/>
    </row>
    <row r="39" spans="2:17" s="567" customFormat="1" ht="31.5" x14ac:dyDescent="0.25">
      <c r="B39" s="861" t="s">
        <v>733</v>
      </c>
      <c r="C39" s="610">
        <v>0</v>
      </c>
      <c r="D39" s="610">
        <v>0</v>
      </c>
      <c r="E39" s="610">
        <v>0</v>
      </c>
      <c r="F39" s="610">
        <v>0</v>
      </c>
      <c r="G39" s="610">
        <v>0</v>
      </c>
      <c r="H39" s="610">
        <v>0</v>
      </c>
      <c r="I39" s="610">
        <v>0</v>
      </c>
      <c r="J39" s="610">
        <v>0</v>
      </c>
      <c r="K39" s="610">
        <v>0</v>
      </c>
      <c r="L39" s="610">
        <v>0</v>
      </c>
      <c r="M39" s="610">
        <v>0</v>
      </c>
      <c r="N39" s="610">
        <v>0</v>
      </c>
      <c r="O39" s="610">
        <v>2</v>
      </c>
      <c r="P39" s="151">
        <f t="shared" si="2"/>
        <v>2</v>
      </c>
      <c r="Q39" s="670"/>
    </row>
    <row r="40" spans="2:17" s="567" customFormat="1" ht="31.5" x14ac:dyDescent="0.25">
      <c r="B40" s="861" t="s">
        <v>3134</v>
      </c>
      <c r="C40" s="610">
        <v>0</v>
      </c>
      <c r="D40" s="610">
        <v>0</v>
      </c>
      <c r="E40" s="610">
        <v>0</v>
      </c>
      <c r="F40" s="610">
        <v>0</v>
      </c>
      <c r="G40" s="610">
        <v>0</v>
      </c>
      <c r="H40" s="610">
        <v>0</v>
      </c>
      <c r="I40" s="610">
        <v>0</v>
      </c>
      <c r="J40" s="610">
        <v>0</v>
      </c>
      <c r="K40" s="610">
        <v>0</v>
      </c>
      <c r="L40" s="610">
        <v>0</v>
      </c>
      <c r="M40" s="610">
        <v>2</v>
      </c>
      <c r="N40" s="610">
        <v>5</v>
      </c>
      <c r="O40" s="610">
        <v>8</v>
      </c>
      <c r="P40" s="1705">
        <f t="shared" si="2"/>
        <v>15</v>
      </c>
      <c r="Q40" s="670"/>
    </row>
    <row r="41" spans="2:17" s="567" customFormat="1" ht="15.75" x14ac:dyDescent="0.25">
      <c r="B41" s="861" t="s">
        <v>652</v>
      </c>
      <c r="C41" s="610">
        <v>0</v>
      </c>
      <c r="D41" s="610">
        <v>0</v>
      </c>
      <c r="E41" s="610">
        <v>0</v>
      </c>
      <c r="F41" s="610">
        <v>0</v>
      </c>
      <c r="G41" s="610">
        <v>0</v>
      </c>
      <c r="H41" s="610">
        <v>0</v>
      </c>
      <c r="I41" s="610">
        <v>0</v>
      </c>
      <c r="J41" s="610">
        <v>1</v>
      </c>
      <c r="K41" s="610">
        <v>2</v>
      </c>
      <c r="L41" s="610">
        <v>4</v>
      </c>
      <c r="M41" s="610">
        <v>8</v>
      </c>
      <c r="N41" s="610">
        <v>6</v>
      </c>
      <c r="O41" s="610">
        <v>13</v>
      </c>
      <c r="P41" s="151">
        <f t="shared" si="2"/>
        <v>34</v>
      </c>
      <c r="Q41" s="670"/>
    </row>
    <row r="42" spans="2:17" s="567" customFormat="1" ht="15.75" x14ac:dyDescent="0.25">
      <c r="B42" s="861" t="s">
        <v>736</v>
      </c>
      <c r="C42" s="610">
        <v>0</v>
      </c>
      <c r="D42" s="610">
        <v>0</v>
      </c>
      <c r="E42" s="610">
        <v>0</v>
      </c>
      <c r="F42" s="610">
        <v>0</v>
      </c>
      <c r="G42" s="610">
        <v>0</v>
      </c>
      <c r="H42" s="610">
        <v>0</v>
      </c>
      <c r="I42" s="610">
        <v>0</v>
      </c>
      <c r="J42" s="610">
        <v>0</v>
      </c>
      <c r="K42" s="610">
        <v>2</v>
      </c>
      <c r="L42" s="610">
        <v>1</v>
      </c>
      <c r="M42" s="610">
        <v>3</v>
      </c>
      <c r="N42" s="610">
        <v>2</v>
      </c>
      <c r="O42" s="610">
        <v>12</v>
      </c>
      <c r="P42" s="151">
        <f t="shared" si="2"/>
        <v>20</v>
      </c>
      <c r="Q42" s="670"/>
    </row>
    <row r="43" spans="2:17" s="567" customFormat="1" ht="18.75" customHeight="1" x14ac:dyDescent="0.25">
      <c r="B43" s="861" t="s">
        <v>735</v>
      </c>
      <c r="C43" s="610">
        <v>0</v>
      </c>
      <c r="D43" s="610">
        <v>0</v>
      </c>
      <c r="E43" s="610">
        <v>0</v>
      </c>
      <c r="F43" s="610">
        <v>0</v>
      </c>
      <c r="G43" s="610">
        <v>0</v>
      </c>
      <c r="H43" s="610">
        <v>0</v>
      </c>
      <c r="I43" s="610">
        <v>0</v>
      </c>
      <c r="J43" s="610">
        <v>1</v>
      </c>
      <c r="K43" s="610">
        <v>0</v>
      </c>
      <c r="L43" s="610">
        <v>2</v>
      </c>
      <c r="M43" s="610">
        <v>9</v>
      </c>
      <c r="N43" s="610">
        <v>7</v>
      </c>
      <c r="O43" s="610">
        <v>73</v>
      </c>
      <c r="P43" s="151">
        <f t="shared" si="2"/>
        <v>92</v>
      </c>
      <c r="Q43" s="670"/>
    </row>
    <row r="44" spans="2:17" s="567" customFormat="1" ht="18.75" customHeight="1" x14ac:dyDescent="0.25">
      <c r="B44" s="861" t="s">
        <v>734</v>
      </c>
      <c r="C44" s="610">
        <v>0</v>
      </c>
      <c r="D44" s="610">
        <v>0</v>
      </c>
      <c r="E44" s="610">
        <v>0</v>
      </c>
      <c r="F44" s="610">
        <v>0</v>
      </c>
      <c r="G44" s="610">
        <v>0</v>
      </c>
      <c r="H44" s="610">
        <v>0</v>
      </c>
      <c r="I44" s="610">
        <v>0</v>
      </c>
      <c r="J44" s="610">
        <v>0</v>
      </c>
      <c r="K44" s="610">
        <v>1</v>
      </c>
      <c r="L44" s="610">
        <v>1</v>
      </c>
      <c r="M44" s="610">
        <v>8</v>
      </c>
      <c r="N44" s="610">
        <v>6</v>
      </c>
      <c r="O44" s="610">
        <v>67</v>
      </c>
      <c r="P44" s="151">
        <f t="shared" si="2"/>
        <v>83</v>
      </c>
      <c r="Q44" s="670"/>
    </row>
    <row r="45" spans="2:17" s="567" customFormat="1" ht="18.75" customHeight="1" x14ac:dyDescent="0.25">
      <c r="B45" s="861" t="s">
        <v>1982</v>
      </c>
      <c r="C45" s="976">
        <v>0</v>
      </c>
      <c r="D45" s="976">
        <v>0</v>
      </c>
      <c r="E45" s="976">
        <v>0</v>
      </c>
      <c r="F45" s="976">
        <v>0</v>
      </c>
      <c r="G45" s="976">
        <v>0</v>
      </c>
      <c r="H45" s="976">
        <v>0</v>
      </c>
      <c r="I45" s="976">
        <v>0</v>
      </c>
      <c r="J45" s="976">
        <v>0</v>
      </c>
      <c r="K45" s="976">
        <v>0</v>
      </c>
      <c r="L45" s="976">
        <v>3</v>
      </c>
      <c r="M45" s="976">
        <v>23</v>
      </c>
      <c r="N45" s="976">
        <v>8</v>
      </c>
      <c r="O45" s="976">
        <v>49</v>
      </c>
      <c r="P45" s="151">
        <f t="shared" si="2"/>
        <v>83</v>
      </c>
      <c r="Q45" s="670"/>
    </row>
    <row r="46" spans="2:17" s="567" customFormat="1" ht="18.75" customHeight="1" x14ac:dyDescent="0.25">
      <c r="B46" s="861" t="s">
        <v>2327</v>
      </c>
      <c r="C46" s="976">
        <v>0</v>
      </c>
      <c r="D46" s="976">
        <v>0</v>
      </c>
      <c r="E46" s="976">
        <v>0</v>
      </c>
      <c r="F46" s="976">
        <v>0</v>
      </c>
      <c r="G46" s="976">
        <v>0</v>
      </c>
      <c r="H46" s="976">
        <v>0</v>
      </c>
      <c r="I46" s="976">
        <v>0</v>
      </c>
      <c r="J46" s="976">
        <v>0</v>
      </c>
      <c r="K46" s="976">
        <v>0</v>
      </c>
      <c r="L46" s="976">
        <v>0</v>
      </c>
      <c r="M46" s="976">
        <v>0</v>
      </c>
      <c r="N46" s="976">
        <v>1</v>
      </c>
      <c r="O46" s="976">
        <v>32</v>
      </c>
      <c r="P46" s="151">
        <f t="shared" si="2"/>
        <v>33</v>
      </c>
      <c r="Q46" s="670"/>
    </row>
    <row r="47" spans="2:17" s="567" customFormat="1" ht="18.75" customHeight="1" x14ac:dyDescent="0.25">
      <c r="B47" s="861" t="s">
        <v>371</v>
      </c>
      <c r="C47" s="610">
        <v>0</v>
      </c>
      <c r="D47" s="610">
        <v>0</v>
      </c>
      <c r="E47" s="610">
        <v>0</v>
      </c>
      <c r="F47" s="610">
        <v>0</v>
      </c>
      <c r="G47" s="610">
        <v>0</v>
      </c>
      <c r="H47" s="610">
        <v>0</v>
      </c>
      <c r="I47" s="610">
        <v>0</v>
      </c>
      <c r="J47" s="610">
        <v>0</v>
      </c>
      <c r="K47" s="610">
        <v>0</v>
      </c>
      <c r="L47" s="610">
        <v>0</v>
      </c>
      <c r="M47" s="610">
        <v>0</v>
      </c>
      <c r="N47" s="610">
        <v>1</v>
      </c>
      <c r="O47" s="610">
        <v>9</v>
      </c>
      <c r="P47" s="151">
        <f t="shared" si="2"/>
        <v>10</v>
      </c>
      <c r="Q47" s="670"/>
    </row>
    <row r="48" spans="2:17" s="567" customFormat="1" ht="18.75" customHeight="1" x14ac:dyDescent="0.25">
      <c r="B48" s="875" t="s">
        <v>222</v>
      </c>
      <c r="C48" s="161">
        <f>SUM(C50)</f>
        <v>0</v>
      </c>
      <c r="D48" s="161">
        <f t="shared" ref="D48:P48" si="10">SUM(D50)</f>
        <v>0</v>
      </c>
      <c r="E48" s="161">
        <f t="shared" si="10"/>
        <v>0</v>
      </c>
      <c r="F48" s="161">
        <f t="shared" si="10"/>
        <v>0</v>
      </c>
      <c r="G48" s="161">
        <f t="shared" si="10"/>
        <v>0</v>
      </c>
      <c r="H48" s="161">
        <f t="shared" si="10"/>
        <v>0</v>
      </c>
      <c r="I48" s="161">
        <f t="shared" si="10"/>
        <v>0</v>
      </c>
      <c r="J48" s="161">
        <f t="shared" si="10"/>
        <v>0</v>
      </c>
      <c r="K48" s="161">
        <f t="shared" si="10"/>
        <v>0</v>
      </c>
      <c r="L48" s="161">
        <f t="shared" si="10"/>
        <v>0</v>
      </c>
      <c r="M48" s="161">
        <f t="shared" si="10"/>
        <v>0</v>
      </c>
      <c r="N48" s="161">
        <f t="shared" si="10"/>
        <v>0</v>
      </c>
      <c r="O48" s="161">
        <f t="shared" si="10"/>
        <v>0</v>
      </c>
      <c r="P48" s="161">
        <f t="shared" si="10"/>
        <v>0</v>
      </c>
      <c r="Q48" s="670"/>
    </row>
    <row r="49" spans="2:17" s="567" customFormat="1" ht="18.75" customHeight="1" x14ac:dyDescent="0.25">
      <c r="B49" s="876"/>
      <c r="C49" s="877">
        <f>IFERROR(C48/$P$48,0)</f>
        <v>0</v>
      </c>
      <c r="D49" s="877">
        <f t="shared" ref="D49:P49" si="11">IFERROR(D48/$P$48,0)</f>
        <v>0</v>
      </c>
      <c r="E49" s="877">
        <f t="shared" si="11"/>
        <v>0</v>
      </c>
      <c r="F49" s="877">
        <f t="shared" si="11"/>
        <v>0</v>
      </c>
      <c r="G49" s="877">
        <f t="shared" si="11"/>
        <v>0</v>
      </c>
      <c r="H49" s="877">
        <f t="shared" si="11"/>
        <v>0</v>
      </c>
      <c r="I49" s="877">
        <f t="shared" si="11"/>
        <v>0</v>
      </c>
      <c r="J49" s="877">
        <f t="shared" si="11"/>
        <v>0</v>
      </c>
      <c r="K49" s="877">
        <f t="shared" si="11"/>
        <v>0</v>
      </c>
      <c r="L49" s="877">
        <f t="shared" si="11"/>
        <v>0</v>
      </c>
      <c r="M49" s="877">
        <f t="shared" si="11"/>
        <v>0</v>
      </c>
      <c r="N49" s="877">
        <f t="shared" si="11"/>
        <v>0</v>
      </c>
      <c r="O49" s="877">
        <f t="shared" si="11"/>
        <v>0</v>
      </c>
      <c r="P49" s="878">
        <f t="shared" si="11"/>
        <v>0</v>
      </c>
      <c r="Q49" s="670"/>
    </row>
    <row r="50" spans="2:17" s="567" customFormat="1" ht="18.75" customHeight="1" x14ac:dyDescent="0.25">
      <c r="B50" s="861" t="s">
        <v>737</v>
      </c>
      <c r="C50" s="610"/>
      <c r="D50" s="610"/>
      <c r="E50" s="610"/>
      <c r="F50" s="610"/>
      <c r="G50" s="610"/>
      <c r="H50" s="610"/>
      <c r="I50" s="610"/>
      <c r="J50" s="610"/>
      <c r="K50" s="610"/>
      <c r="L50" s="610"/>
      <c r="M50" s="610"/>
      <c r="N50" s="610"/>
      <c r="O50" s="610"/>
      <c r="P50" s="151">
        <f t="shared" si="2"/>
        <v>0</v>
      </c>
      <c r="Q50" s="670"/>
    </row>
    <row r="51" spans="2:17" s="567" customFormat="1" ht="18.75" customHeight="1" x14ac:dyDescent="0.25">
      <c r="B51" s="875" t="s">
        <v>1861</v>
      </c>
      <c r="C51" s="161">
        <f>C53+C54</f>
        <v>0</v>
      </c>
      <c r="D51" s="161">
        <f t="shared" ref="D51:O51" si="12">D53+D54</f>
        <v>0</v>
      </c>
      <c r="E51" s="161">
        <f t="shared" si="12"/>
        <v>0</v>
      </c>
      <c r="F51" s="161">
        <f t="shared" si="12"/>
        <v>0</v>
      </c>
      <c r="G51" s="161">
        <f t="shared" si="12"/>
        <v>0</v>
      </c>
      <c r="H51" s="161">
        <f t="shared" si="12"/>
        <v>0</v>
      </c>
      <c r="I51" s="161">
        <f t="shared" si="12"/>
        <v>0</v>
      </c>
      <c r="J51" s="161">
        <f t="shared" si="12"/>
        <v>2</v>
      </c>
      <c r="K51" s="161">
        <f t="shared" si="12"/>
        <v>3</v>
      </c>
      <c r="L51" s="161">
        <f t="shared" si="12"/>
        <v>2</v>
      </c>
      <c r="M51" s="161">
        <f t="shared" si="12"/>
        <v>16</v>
      </c>
      <c r="N51" s="161">
        <f t="shared" si="12"/>
        <v>11</v>
      </c>
      <c r="O51" s="161">
        <f t="shared" si="12"/>
        <v>76</v>
      </c>
      <c r="P51" s="1705">
        <f t="shared" si="2"/>
        <v>110</v>
      </c>
      <c r="Q51" s="670"/>
    </row>
    <row r="52" spans="2:17" s="567" customFormat="1" ht="18.75" customHeight="1" x14ac:dyDescent="0.25">
      <c r="B52" s="876"/>
      <c r="C52" s="877">
        <f>IFERROR(C51/$P$51,0)</f>
        <v>0</v>
      </c>
      <c r="D52" s="877">
        <f t="shared" ref="D52:O52" si="13">IFERROR(D51/$P$51,0)</f>
        <v>0</v>
      </c>
      <c r="E52" s="877">
        <f t="shared" si="13"/>
        <v>0</v>
      </c>
      <c r="F52" s="877">
        <f t="shared" si="13"/>
        <v>0</v>
      </c>
      <c r="G52" s="877">
        <f t="shared" si="13"/>
        <v>0</v>
      </c>
      <c r="H52" s="877">
        <f t="shared" si="13"/>
        <v>0</v>
      </c>
      <c r="I52" s="877">
        <f t="shared" si="13"/>
        <v>0</v>
      </c>
      <c r="J52" s="877">
        <f t="shared" si="13"/>
        <v>1.8181818181818181E-2</v>
      </c>
      <c r="K52" s="877">
        <f t="shared" si="13"/>
        <v>2.7272727272727271E-2</v>
      </c>
      <c r="L52" s="877">
        <f t="shared" si="13"/>
        <v>1.8181818181818181E-2</v>
      </c>
      <c r="M52" s="877">
        <f t="shared" si="13"/>
        <v>0.14545454545454545</v>
      </c>
      <c r="N52" s="877">
        <f t="shared" si="13"/>
        <v>0.1</v>
      </c>
      <c r="O52" s="877">
        <f t="shared" si="13"/>
        <v>0.69090909090909092</v>
      </c>
      <c r="P52" s="878">
        <f>IFERROR(P51/$P$51,0)</f>
        <v>1</v>
      </c>
      <c r="Q52" s="670"/>
    </row>
    <row r="53" spans="2:17" s="567" customFormat="1" ht="18.75" customHeight="1" x14ac:dyDescent="0.25">
      <c r="B53" s="1721" t="s">
        <v>3132</v>
      </c>
      <c r="C53" s="1311">
        <v>0</v>
      </c>
      <c r="D53" s="1311">
        <v>0</v>
      </c>
      <c r="E53" s="1311">
        <v>0</v>
      </c>
      <c r="F53" s="1311">
        <v>0</v>
      </c>
      <c r="G53" s="1311">
        <v>0</v>
      </c>
      <c r="H53" s="1311">
        <v>0</v>
      </c>
      <c r="I53" s="1311">
        <v>0</v>
      </c>
      <c r="J53" s="1311">
        <v>0</v>
      </c>
      <c r="K53" s="1311">
        <v>1</v>
      </c>
      <c r="L53" s="1311">
        <v>1</v>
      </c>
      <c r="M53" s="1311">
        <v>5</v>
      </c>
      <c r="N53" s="1311">
        <v>5</v>
      </c>
      <c r="O53" s="1311">
        <v>11</v>
      </c>
      <c r="P53" s="1720">
        <f>SUM(C53:O53)</f>
        <v>23</v>
      </c>
      <c r="Q53" s="670"/>
    </row>
    <row r="54" spans="2:17" s="567" customFormat="1" ht="31.5" x14ac:dyDescent="0.25">
      <c r="B54" s="861" t="s">
        <v>663</v>
      </c>
      <c r="C54" s="610">
        <v>0</v>
      </c>
      <c r="D54" s="610">
        <v>0</v>
      </c>
      <c r="E54" s="610">
        <v>0</v>
      </c>
      <c r="F54" s="610">
        <v>0</v>
      </c>
      <c r="G54" s="610">
        <v>0</v>
      </c>
      <c r="H54" s="610">
        <v>0</v>
      </c>
      <c r="I54" s="610">
        <v>0</v>
      </c>
      <c r="J54" s="610">
        <v>2</v>
      </c>
      <c r="K54" s="610">
        <v>2</v>
      </c>
      <c r="L54" s="610">
        <v>1</v>
      </c>
      <c r="M54" s="610">
        <v>11</v>
      </c>
      <c r="N54" s="610">
        <v>6</v>
      </c>
      <c r="O54" s="610">
        <v>65</v>
      </c>
      <c r="P54" s="151">
        <f t="shared" ref="P54:P55" si="14">SUM(C54:O54)</f>
        <v>87</v>
      </c>
      <c r="Q54" s="670"/>
    </row>
    <row r="55" spans="2:17" s="567" customFormat="1" ht="15.75" x14ac:dyDescent="0.25">
      <c r="B55" s="875" t="s">
        <v>335</v>
      </c>
      <c r="C55" s="161">
        <f>C57+C58</f>
        <v>0</v>
      </c>
      <c r="D55" s="161">
        <f t="shared" ref="D55:O55" si="15">D57+D58</f>
        <v>0</v>
      </c>
      <c r="E55" s="161">
        <f t="shared" si="15"/>
        <v>0</v>
      </c>
      <c r="F55" s="161">
        <f t="shared" si="15"/>
        <v>0</v>
      </c>
      <c r="G55" s="161">
        <f t="shared" si="15"/>
        <v>0</v>
      </c>
      <c r="H55" s="161">
        <f t="shared" si="15"/>
        <v>0</v>
      </c>
      <c r="I55" s="161">
        <f t="shared" si="15"/>
        <v>0</v>
      </c>
      <c r="J55" s="161">
        <f t="shared" si="15"/>
        <v>0</v>
      </c>
      <c r="K55" s="161">
        <f t="shared" si="15"/>
        <v>0</v>
      </c>
      <c r="L55" s="161">
        <f t="shared" si="15"/>
        <v>2</v>
      </c>
      <c r="M55" s="161">
        <f t="shared" si="15"/>
        <v>12</v>
      </c>
      <c r="N55" s="161">
        <f t="shared" si="15"/>
        <v>6</v>
      </c>
      <c r="O55" s="161">
        <f t="shared" si="15"/>
        <v>55</v>
      </c>
      <c r="P55" s="1705">
        <f t="shared" si="14"/>
        <v>75</v>
      </c>
      <c r="Q55" s="670"/>
    </row>
    <row r="56" spans="2:17" s="567" customFormat="1" ht="15.75" x14ac:dyDescent="0.25">
      <c r="B56" s="876"/>
      <c r="C56" s="877">
        <f>IFERROR(C55/$P$55,0)</f>
        <v>0</v>
      </c>
      <c r="D56" s="877">
        <f t="shared" ref="D56:P56" si="16">IFERROR(D55/$P$55,0)</f>
        <v>0</v>
      </c>
      <c r="E56" s="877">
        <f t="shared" si="16"/>
        <v>0</v>
      </c>
      <c r="F56" s="877">
        <f t="shared" si="16"/>
        <v>0</v>
      </c>
      <c r="G56" s="877">
        <f t="shared" si="16"/>
        <v>0</v>
      </c>
      <c r="H56" s="877">
        <f t="shared" si="16"/>
        <v>0</v>
      </c>
      <c r="I56" s="877">
        <f t="shared" si="16"/>
        <v>0</v>
      </c>
      <c r="J56" s="877">
        <f t="shared" si="16"/>
        <v>0</v>
      </c>
      <c r="K56" s="877">
        <f t="shared" si="16"/>
        <v>0</v>
      </c>
      <c r="L56" s="877">
        <f t="shared" si="16"/>
        <v>2.6666666666666668E-2</v>
      </c>
      <c r="M56" s="877">
        <f t="shared" si="16"/>
        <v>0.16</v>
      </c>
      <c r="N56" s="877">
        <f t="shared" si="16"/>
        <v>0.08</v>
      </c>
      <c r="O56" s="877">
        <f t="shared" si="16"/>
        <v>0.73333333333333328</v>
      </c>
      <c r="P56" s="878">
        <f t="shared" si="16"/>
        <v>1</v>
      </c>
      <c r="Q56" s="670"/>
    </row>
    <row r="57" spans="2:17" s="567" customFormat="1" ht="15.75" x14ac:dyDescent="0.25">
      <c r="B57" s="1721" t="s">
        <v>3133</v>
      </c>
      <c r="C57" s="1311">
        <v>0</v>
      </c>
      <c r="D57" s="1311">
        <v>0</v>
      </c>
      <c r="E57" s="1311">
        <v>0</v>
      </c>
      <c r="F57" s="1311">
        <v>0</v>
      </c>
      <c r="G57" s="1311">
        <v>0</v>
      </c>
      <c r="H57" s="1311">
        <v>0</v>
      </c>
      <c r="I57" s="1311">
        <v>0</v>
      </c>
      <c r="J57" s="1311">
        <v>0</v>
      </c>
      <c r="K57" s="1311">
        <v>0</v>
      </c>
      <c r="L57" s="1311">
        <v>0</v>
      </c>
      <c r="M57" s="1311">
        <v>5</v>
      </c>
      <c r="N57" s="1311">
        <v>5</v>
      </c>
      <c r="O57" s="1311">
        <v>22</v>
      </c>
      <c r="P57" s="1720">
        <f>SUM(C57:O57)</f>
        <v>32</v>
      </c>
      <c r="Q57" s="670"/>
    </row>
    <row r="58" spans="2:17" s="567" customFormat="1" ht="15.75" x14ac:dyDescent="0.25">
      <c r="B58" s="861" t="s">
        <v>375</v>
      </c>
      <c r="C58" s="610">
        <v>0</v>
      </c>
      <c r="D58" s="610">
        <v>0</v>
      </c>
      <c r="E58" s="610">
        <v>0</v>
      </c>
      <c r="F58" s="610">
        <v>0</v>
      </c>
      <c r="G58" s="610">
        <v>0</v>
      </c>
      <c r="H58" s="610">
        <v>0</v>
      </c>
      <c r="I58" s="610">
        <v>0</v>
      </c>
      <c r="J58" s="610">
        <v>0</v>
      </c>
      <c r="K58" s="610">
        <v>0</v>
      </c>
      <c r="L58" s="610">
        <v>2</v>
      </c>
      <c r="M58" s="610">
        <v>7</v>
      </c>
      <c r="N58" s="610">
        <v>1</v>
      </c>
      <c r="O58" s="610">
        <v>33</v>
      </c>
      <c r="P58" s="151">
        <f t="shared" si="2"/>
        <v>43</v>
      </c>
      <c r="Q58" s="670"/>
    </row>
    <row r="59" spans="2:17" s="567" customFormat="1" ht="18.75" customHeight="1" x14ac:dyDescent="0.25">
      <c r="B59" s="870" t="s">
        <v>143</v>
      </c>
      <c r="C59" s="91">
        <f t="shared" ref="C59:O59" si="17">C7+C18+C24+C37+C48+C55</f>
        <v>0</v>
      </c>
      <c r="D59" s="91">
        <f t="shared" si="17"/>
        <v>0</v>
      </c>
      <c r="E59" s="91">
        <f t="shared" si="17"/>
        <v>0</v>
      </c>
      <c r="F59" s="91">
        <f t="shared" si="17"/>
        <v>0</v>
      </c>
      <c r="G59" s="91">
        <f t="shared" si="17"/>
        <v>0</v>
      </c>
      <c r="H59" s="91">
        <f t="shared" si="17"/>
        <v>0</v>
      </c>
      <c r="I59" s="91">
        <f t="shared" si="17"/>
        <v>0</v>
      </c>
      <c r="J59" s="91">
        <f t="shared" si="17"/>
        <v>3</v>
      </c>
      <c r="K59" s="91">
        <f t="shared" si="17"/>
        <v>17</v>
      </c>
      <c r="L59" s="91">
        <f t="shared" si="17"/>
        <v>30</v>
      </c>
      <c r="M59" s="91">
        <f t="shared" si="17"/>
        <v>147</v>
      </c>
      <c r="N59" s="91">
        <f t="shared" si="17"/>
        <v>100</v>
      </c>
      <c r="O59" s="91">
        <f t="shared" si="17"/>
        <v>606</v>
      </c>
      <c r="P59" s="91">
        <f>P7+P18+P24+P37+P48+P51+P55</f>
        <v>1013</v>
      </c>
      <c r="Q59" s="670"/>
    </row>
    <row r="60" spans="2:17" s="567" customFormat="1" ht="15.75" x14ac:dyDescent="0.25">
      <c r="B60" s="674" t="s">
        <v>649</v>
      </c>
      <c r="C60" s="15">
        <f>IFERROR(C59/$P$59,0)</f>
        <v>0</v>
      </c>
      <c r="D60" s="15">
        <f t="shared" ref="D60:P60" si="18">IFERROR(D59/$P$59,0)</f>
        <v>0</v>
      </c>
      <c r="E60" s="15">
        <f t="shared" si="18"/>
        <v>0</v>
      </c>
      <c r="F60" s="15">
        <f t="shared" si="18"/>
        <v>0</v>
      </c>
      <c r="G60" s="15">
        <f t="shared" si="18"/>
        <v>0</v>
      </c>
      <c r="H60" s="15">
        <f t="shared" si="18"/>
        <v>0</v>
      </c>
      <c r="I60" s="15">
        <f t="shared" si="18"/>
        <v>0</v>
      </c>
      <c r="J60" s="15">
        <f t="shared" si="18"/>
        <v>2.9615004935834156E-3</v>
      </c>
      <c r="K60" s="15">
        <f t="shared" si="18"/>
        <v>1.6781836130306021E-2</v>
      </c>
      <c r="L60" s="15">
        <f t="shared" si="18"/>
        <v>2.9615004935834157E-2</v>
      </c>
      <c r="M60" s="15">
        <f t="shared" si="18"/>
        <v>0.14511352418558737</v>
      </c>
      <c r="N60" s="15">
        <f t="shared" si="18"/>
        <v>9.8716683119447188E-2</v>
      </c>
      <c r="O60" s="15">
        <f t="shared" si="18"/>
        <v>0.5982230997038499</v>
      </c>
      <c r="P60" s="15">
        <f t="shared" si="18"/>
        <v>1</v>
      </c>
      <c r="Q60" s="670"/>
    </row>
    <row r="61" spans="2:17" ht="15" x14ac:dyDescent="0.25">
      <c r="B61" s="675"/>
      <c r="C61" s="676"/>
      <c r="D61" s="677"/>
      <c r="E61" s="677"/>
      <c r="F61" s="677"/>
      <c r="G61" s="677"/>
      <c r="H61" s="677"/>
      <c r="I61" s="677"/>
      <c r="J61" s="677"/>
      <c r="K61" s="677"/>
      <c r="L61" s="677"/>
      <c r="M61" s="676"/>
      <c r="N61" s="676"/>
      <c r="O61" s="676"/>
      <c r="P61" s="676"/>
    </row>
    <row r="62" spans="2:17" ht="15" hidden="1" customHeight="1" x14ac:dyDescent="0.25"/>
    <row r="63" spans="2:17" ht="15" hidden="1" customHeight="1" x14ac:dyDescent="0.25"/>
    <row r="64" spans="2:17" ht="15" hidden="1" customHeight="1" x14ac:dyDescent="0.25"/>
    <row r="65" ht="15" hidden="1" customHeight="1" x14ac:dyDescent="0.25"/>
    <row r="66" ht="15" hidden="1" customHeight="1" x14ac:dyDescent="0.25"/>
    <row r="67" ht="15" hidden="1" customHeight="1" x14ac:dyDescent="0.25"/>
    <row r="68" ht="15" hidden="1" customHeight="1" x14ac:dyDescent="0.25"/>
    <row r="69" ht="15" hidden="1" customHeight="1" x14ac:dyDescent="0.25"/>
    <row r="70" ht="15" hidden="1" customHeight="1" x14ac:dyDescent="0.25"/>
    <row r="71" ht="15" hidden="1" customHeight="1" x14ac:dyDescent="0.25"/>
    <row r="72" ht="15" hidden="1" customHeight="1" x14ac:dyDescent="0.25"/>
    <row r="73" ht="15" hidden="1" customHeight="1" x14ac:dyDescent="0.25"/>
    <row r="74" ht="15" hidden="1" customHeight="1" x14ac:dyDescent="0.25"/>
    <row r="75" ht="15" hidden="1" customHeight="1" x14ac:dyDescent="0.25"/>
    <row r="76" ht="15" hidden="1" customHeight="1" x14ac:dyDescent="0.25"/>
    <row r="77" ht="15" hidden="1" customHeight="1" x14ac:dyDescent="0.25"/>
    <row r="78" ht="15" hidden="1" customHeight="1" x14ac:dyDescent="0.25"/>
    <row r="79" ht="15" hidden="1" customHeight="1" x14ac:dyDescent="0.25"/>
    <row r="80" ht="15" hidden="1" customHeight="1" x14ac:dyDescent="0.25"/>
    <row r="81" ht="15" hidden="1" customHeight="1" x14ac:dyDescent="0.25"/>
    <row r="82" ht="15" hidden="1" customHeight="1" x14ac:dyDescent="0.25"/>
    <row r="83" ht="15" hidden="1" customHeight="1" x14ac:dyDescent="0.25"/>
    <row r="84" ht="15" hidden="1" customHeight="1" x14ac:dyDescent="0.25"/>
    <row r="85" ht="15" hidden="1" customHeight="1" x14ac:dyDescent="0.25"/>
    <row r="86" ht="15" hidden="1" customHeight="1" x14ac:dyDescent="0.25"/>
    <row r="87" ht="15" hidden="1" customHeight="1" x14ac:dyDescent="0.25"/>
    <row r="88" ht="15" hidden="1" customHeight="1" x14ac:dyDescent="0.25"/>
    <row r="89" ht="15" hidden="1" customHeight="1" x14ac:dyDescent="0.25"/>
    <row r="90" ht="15" hidden="1" customHeight="1" x14ac:dyDescent="0.25"/>
    <row r="91" ht="15" hidden="1" customHeight="1" x14ac:dyDescent="0.25"/>
    <row r="92" ht="15" hidden="1" customHeight="1" x14ac:dyDescent="0.25"/>
    <row r="93" ht="15" hidden="1" customHeight="1" x14ac:dyDescent="0.25"/>
    <row r="94" ht="15" hidden="1" customHeight="1" x14ac:dyDescent="0.25"/>
    <row r="95" ht="15" hidden="1" customHeight="1" x14ac:dyDescent="0.25"/>
    <row r="96" ht="15" hidden="1" customHeight="1" x14ac:dyDescent="0.25"/>
    <row r="97" ht="15" hidden="1" customHeight="1" x14ac:dyDescent="0.25"/>
    <row r="98" ht="15" hidden="1" customHeight="1" x14ac:dyDescent="0.25"/>
    <row r="99" ht="15" hidden="1" customHeight="1" x14ac:dyDescent="0.25"/>
    <row r="100" ht="15" hidden="1" customHeight="1" x14ac:dyDescent="0.25"/>
    <row r="101" ht="15" hidden="1" customHeight="1" x14ac:dyDescent="0.25"/>
    <row r="102" ht="15" hidden="1" customHeight="1" x14ac:dyDescent="0.25"/>
    <row r="103" ht="15" hidden="1" customHeight="1" x14ac:dyDescent="0.25"/>
    <row r="104" ht="15" hidden="1" customHeight="1" x14ac:dyDescent="0.25"/>
  </sheetData>
  <sheetProtection formatCells="0" formatColumns="0" formatRows="0" insertColumns="0" insertRows="0" deleteColumns="0" deleteRows="0" sort="0"/>
  <mergeCells count="3">
    <mergeCell ref="B1:P3"/>
    <mergeCell ref="B4:P4"/>
    <mergeCell ref="B5:P5"/>
  </mergeCells>
  <pageMargins left="0.7" right="0.7" top="0.75" bottom="0.75" header="0.3" footer="0.3"/>
  <pageSetup orientation="portrait" r:id="rId1"/>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codeName="Hoja82"/>
  <dimension ref="A1:S108"/>
  <sheetViews>
    <sheetView showGridLines="0" zoomScale="85" zoomScaleNormal="85" workbookViewId="0">
      <pane xSplit="1" ySplit="6" topLeftCell="B52" activePane="bottomRight" state="frozen"/>
      <selection activeCell="I25" sqref="I25"/>
      <selection pane="topRight" activeCell="I25" sqref="I25"/>
      <selection pane="bottomLeft" activeCell="I25" sqref="I25"/>
      <selection pane="bottomRight" activeCell="I6" sqref="I6"/>
    </sheetView>
  </sheetViews>
  <sheetFormatPr baseColWidth="10" defaultColWidth="0" defaultRowHeight="0" customHeight="1" zeroHeight="1" x14ac:dyDescent="0.25"/>
  <cols>
    <col min="1" max="1" width="3.5703125" style="566" customWidth="1"/>
    <col min="2" max="2" width="51.85546875" style="566" customWidth="1"/>
    <col min="3" max="3" width="9.42578125" style="566" customWidth="1"/>
    <col min="4" max="10" width="7.7109375" style="678" customWidth="1"/>
    <col min="11" max="11" width="8.28515625" style="678" customWidth="1"/>
    <col min="12" max="12" width="8.7109375" style="678" customWidth="1"/>
    <col min="13" max="14" width="8.85546875" style="566" customWidth="1"/>
    <col min="15" max="15" width="9.28515625" style="566" customWidth="1"/>
    <col min="16" max="16" width="12.7109375" style="566" customWidth="1"/>
    <col min="17" max="17" width="5" style="566" customWidth="1"/>
    <col min="18" max="19" width="0" style="566" hidden="1" customWidth="1"/>
    <col min="20" max="16384" width="9.140625" style="566" hidden="1"/>
  </cols>
  <sheetData>
    <row r="1" spans="2:18" ht="15" x14ac:dyDescent="0.25">
      <c r="B1" s="1985"/>
      <c r="C1" s="1986"/>
      <c r="D1" s="1986"/>
      <c r="E1" s="1986"/>
      <c r="F1" s="1986"/>
      <c r="G1" s="1986"/>
      <c r="H1" s="1986"/>
      <c r="I1" s="1986"/>
      <c r="J1" s="1986"/>
      <c r="K1" s="1986"/>
      <c r="L1" s="1986"/>
      <c r="M1" s="1986"/>
      <c r="N1" s="1986"/>
      <c r="O1" s="1986"/>
      <c r="P1" s="1986"/>
    </row>
    <row r="2" spans="2:18" ht="15" x14ac:dyDescent="0.25">
      <c r="B2" s="1988"/>
      <c r="C2" s="1989"/>
      <c r="D2" s="1989"/>
      <c r="E2" s="1989"/>
      <c r="F2" s="1989"/>
      <c r="G2" s="1989"/>
      <c r="H2" s="1989"/>
      <c r="I2" s="1989"/>
      <c r="J2" s="1989"/>
      <c r="K2" s="1989"/>
      <c r="L2" s="1989"/>
      <c r="M2" s="1989"/>
      <c r="N2" s="1989"/>
      <c r="O2" s="1989"/>
      <c r="P2" s="1989"/>
    </row>
    <row r="3" spans="2:18" ht="16.5" thickBot="1" x14ac:dyDescent="0.3">
      <c r="B3" s="1991"/>
      <c r="C3" s="1992"/>
      <c r="D3" s="1992"/>
      <c r="E3" s="1992"/>
      <c r="F3" s="1992"/>
      <c r="G3" s="1992"/>
      <c r="H3" s="1992"/>
      <c r="I3" s="1992"/>
      <c r="J3" s="1992"/>
      <c r="K3" s="1992"/>
      <c r="L3" s="1992"/>
      <c r="M3" s="1992"/>
      <c r="N3" s="1992"/>
      <c r="O3" s="1992"/>
      <c r="P3" s="1992"/>
      <c r="Q3" s="567"/>
      <c r="R3" s="567"/>
    </row>
    <row r="4" spans="2:18" ht="21.75" thickBot="1" x14ac:dyDescent="0.4">
      <c r="B4" s="2034" t="s">
        <v>3143</v>
      </c>
      <c r="C4" s="2035"/>
      <c r="D4" s="2035"/>
      <c r="E4" s="2035"/>
      <c r="F4" s="2035"/>
      <c r="G4" s="2035"/>
      <c r="H4" s="2035"/>
      <c r="I4" s="2035"/>
      <c r="J4" s="2035"/>
      <c r="K4" s="2035"/>
      <c r="L4" s="2035"/>
      <c r="M4" s="2035"/>
      <c r="N4" s="2035"/>
      <c r="O4" s="2035"/>
      <c r="P4" s="2037"/>
      <c r="Q4" s="567"/>
      <c r="R4" s="567"/>
    </row>
    <row r="5" spans="2:18" s="569" customFormat="1" ht="15.75" x14ac:dyDescent="0.25">
      <c r="B5" s="2038"/>
      <c r="C5" s="2038"/>
      <c r="D5" s="2038"/>
      <c r="E5" s="2038"/>
      <c r="F5" s="2038"/>
      <c r="G5" s="2038"/>
      <c r="H5" s="2038"/>
      <c r="I5" s="2038"/>
      <c r="J5" s="2038"/>
      <c r="K5" s="2038"/>
      <c r="L5" s="2038"/>
      <c r="M5" s="2038"/>
      <c r="N5" s="2038"/>
      <c r="O5" s="2038"/>
      <c r="P5" s="2038"/>
      <c r="Q5" s="568"/>
      <c r="R5" s="568"/>
    </row>
    <row r="6" spans="2:18" s="666" customFormat="1" ht="31.5" x14ac:dyDescent="0.25">
      <c r="B6" s="872" t="s">
        <v>667</v>
      </c>
      <c r="C6" s="608" t="s">
        <v>668</v>
      </c>
      <c r="D6" s="879" t="s">
        <v>669</v>
      </c>
      <c r="E6" s="879" t="s">
        <v>670</v>
      </c>
      <c r="F6" s="879" t="s">
        <v>671</v>
      </c>
      <c r="G6" s="879" t="s">
        <v>672</v>
      </c>
      <c r="H6" s="879" t="s">
        <v>673</v>
      </c>
      <c r="I6" s="879" t="s">
        <v>674</v>
      </c>
      <c r="J6" s="879" t="s">
        <v>675</v>
      </c>
      <c r="K6" s="879" t="s">
        <v>676</v>
      </c>
      <c r="L6" s="879" t="s">
        <v>677</v>
      </c>
      <c r="M6" s="608" t="s">
        <v>678</v>
      </c>
      <c r="N6" s="608" t="s">
        <v>679</v>
      </c>
      <c r="O6" s="608" t="s">
        <v>680</v>
      </c>
      <c r="P6" s="608" t="s">
        <v>595</v>
      </c>
      <c r="Q6" s="665"/>
    </row>
    <row r="7" spans="2:18" ht="15.75" x14ac:dyDescent="0.25">
      <c r="B7" s="687" t="s">
        <v>230</v>
      </c>
      <c r="C7" s="161">
        <f>SUM(C9:C17)</f>
        <v>0</v>
      </c>
      <c r="D7" s="161">
        <f t="shared" ref="D7:P7" si="0">SUM(D9:D17)</f>
        <v>0</v>
      </c>
      <c r="E7" s="161">
        <f t="shared" si="0"/>
        <v>0</v>
      </c>
      <c r="F7" s="161">
        <f t="shared" si="0"/>
        <v>0</v>
      </c>
      <c r="G7" s="161">
        <f t="shared" si="0"/>
        <v>0</v>
      </c>
      <c r="H7" s="161">
        <f t="shared" si="0"/>
        <v>0</v>
      </c>
      <c r="I7" s="161">
        <f t="shared" si="0"/>
        <v>1</v>
      </c>
      <c r="J7" s="161">
        <f t="shared" si="0"/>
        <v>1</v>
      </c>
      <c r="K7" s="161">
        <f t="shared" si="0"/>
        <v>12</v>
      </c>
      <c r="L7" s="161">
        <f t="shared" si="0"/>
        <v>9</v>
      </c>
      <c r="M7" s="161">
        <f t="shared" si="0"/>
        <v>40</v>
      </c>
      <c r="N7" s="161">
        <f t="shared" si="0"/>
        <v>29</v>
      </c>
      <c r="O7" s="161">
        <f t="shared" si="0"/>
        <v>152</v>
      </c>
      <c r="P7" s="161">
        <f t="shared" si="0"/>
        <v>244</v>
      </c>
      <c r="Q7" s="670"/>
    </row>
    <row r="8" spans="2:18" ht="15.75" x14ac:dyDescent="0.25">
      <c r="B8" s="874"/>
      <c r="C8" s="877">
        <f>IFERROR(C7/$P$7,0)</f>
        <v>0</v>
      </c>
      <c r="D8" s="877">
        <f t="shared" ref="D8:P8" si="1">IFERROR(D7/$P$7,0)</f>
        <v>0</v>
      </c>
      <c r="E8" s="877">
        <f t="shared" si="1"/>
        <v>0</v>
      </c>
      <c r="F8" s="877">
        <f t="shared" si="1"/>
        <v>0</v>
      </c>
      <c r="G8" s="877">
        <f t="shared" si="1"/>
        <v>0</v>
      </c>
      <c r="H8" s="877">
        <f t="shared" si="1"/>
        <v>0</v>
      </c>
      <c r="I8" s="877">
        <f t="shared" si="1"/>
        <v>4.0983606557377051E-3</v>
      </c>
      <c r="J8" s="877">
        <f t="shared" si="1"/>
        <v>4.0983606557377051E-3</v>
      </c>
      <c r="K8" s="877">
        <f t="shared" si="1"/>
        <v>4.9180327868852458E-2</v>
      </c>
      <c r="L8" s="877">
        <f t="shared" si="1"/>
        <v>3.6885245901639344E-2</v>
      </c>
      <c r="M8" s="877">
        <f t="shared" si="1"/>
        <v>0.16393442622950818</v>
      </c>
      <c r="N8" s="877">
        <f t="shared" si="1"/>
        <v>0.11885245901639344</v>
      </c>
      <c r="O8" s="877">
        <f t="shared" si="1"/>
        <v>0.62295081967213117</v>
      </c>
      <c r="P8" s="884">
        <f t="shared" si="1"/>
        <v>1</v>
      </c>
      <c r="Q8" s="670"/>
    </row>
    <row r="9" spans="2:18" ht="18.75" customHeight="1" x14ac:dyDescent="0.25">
      <c r="B9" s="861" t="s">
        <v>718</v>
      </c>
      <c r="C9" s="1065">
        <v>0</v>
      </c>
      <c r="D9" s="1065">
        <v>0</v>
      </c>
      <c r="E9" s="1065">
        <v>0</v>
      </c>
      <c r="F9" s="1065">
        <v>0</v>
      </c>
      <c r="G9" s="1065">
        <v>0</v>
      </c>
      <c r="H9" s="1065">
        <v>0</v>
      </c>
      <c r="I9" s="1065">
        <v>0</v>
      </c>
      <c r="J9" s="1065">
        <v>0</v>
      </c>
      <c r="K9" s="1065">
        <v>2</v>
      </c>
      <c r="L9" s="1065">
        <v>2</v>
      </c>
      <c r="M9" s="1065">
        <v>3</v>
      </c>
      <c r="N9" s="1065">
        <v>4</v>
      </c>
      <c r="O9" s="1065">
        <v>8</v>
      </c>
      <c r="P9" s="151">
        <f t="shared" ref="P9:P61" si="2">SUM(C9:O9)</f>
        <v>19</v>
      </c>
      <c r="Q9" s="670"/>
    </row>
    <row r="10" spans="2:18" s="567" customFormat="1" ht="18.75" customHeight="1" x14ac:dyDescent="0.25">
      <c r="B10" s="861" t="s">
        <v>719</v>
      </c>
      <c r="C10" s="1065">
        <v>0</v>
      </c>
      <c r="D10" s="1065">
        <v>0</v>
      </c>
      <c r="E10" s="1065">
        <v>0</v>
      </c>
      <c r="F10" s="1065">
        <v>0</v>
      </c>
      <c r="G10" s="1065">
        <v>0</v>
      </c>
      <c r="H10" s="1065">
        <v>0</v>
      </c>
      <c r="I10" s="1065">
        <v>1</v>
      </c>
      <c r="J10" s="1065">
        <v>0</v>
      </c>
      <c r="K10" s="1065">
        <v>0</v>
      </c>
      <c r="L10" s="1065">
        <v>1</v>
      </c>
      <c r="M10" s="1065">
        <v>7</v>
      </c>
      <c r="N10" s="1065">
        <v>1</v>
      </c>
      <c r="O10" s="1065">
        <v>10</v>
      </c>
      <c r="P10" s="151">
        <f t="shared" si="2"/>
        <v>20</v>
      </c>
      <c r="Q10" s="670"/>
    </row>
    <row r="11" spans="2:18" s="567" customFormat="1" ht="18.75" customHeight="1" x14ac:dyDescent="0.25">
      <c r="B11" s="861" t="s">
        <v>720</v>
      </c>
      <c r="C11" s="1065">
        <v>0</v>
      </c>
      <c r="D11" s="1065">
        <v>0</v>
      </c>
      <c r="E11" s="1065">
        <v>0</v>
      </c>
      <c r="F11" s="1065">
        <v>0</v>
      </c>
      <c r="G11" s="1065">
        <v>0</v>
      </c>
      <c r="H11" s="1065">
        <v>0</v>
      </c>
      <c r="I11" s="1065">
        <v>0</v>
      </c>
      <c r="J11" s="1065">
        <v>0</v>
      </c>
      <c r="K11" s="1065">
        <v>2</v>
      </c>
      <c r="L11" s="1065">
        <v>4</v>
      </c>
      <c r="M11" s="1065">
        <v>4</v>
      </c>
      <c r="N11" s="1065">
        <v>1</v>
      </c>
      <c r="O11" s="1065">
        <v>16</v>
      </c>
      <c r="P11" s="151">
        <f t="shared" si="2"/>
        <v>27</v>
      </c>
      <c r="Q11" s="670"/>
    </row>
    <row r="12" spans="2:18" s="567" customFormat="1" ht="18.75" customHeight="1" x14ac:dyDescent="0.25">
      <c r="B12" s="861" t="s">
        <v>740</v>
      </c>
      <c r="C12" s="1065">
        <v>0</v>
      </c>
      <c r="D12" s="1065">
        <v>0</v>
      </c>
      <c r="E12" s="1065">
        <v>0</v>
      </c>
      <c r="F12" s="1065">
        <v>0</v>
      </c>
      <c r="G12" s="1065">
        <v>0</v>
      </c>
      <c r="H12" s="1065">
        <v>0</v>
      </c>
      <c r="I12" s="1065">
        <v>0</v>
      </c>
      <c r="J12" s="1065">
        <v>0</v>
      </c>
      <c r="K12" s="1065">
        <v>2</v>
      </c>
      <c r="L12" s="1065">
        <v>0</v>
      </c>
      <c r="M12" s="1065">
        <v>7</v>
      </c>
      <c r="N12" s="1065">
        <v>2</v>
      </c>
      <c r="O12" s="1065">
        <v>17</v>
      </c>
      <c r="P12" s="151">
        <f t="shared" si="2"/>
        <v>28</v>
      </c>
      <c r="Q12" s="670"/>
    </row>
    <row r="13" spans="2:18" s="567" customFormat="1" ht="18.75" customHeight="1" x14ac:dyDescent="0.25">
      <c r="B13" s="861" t="s">
        <v>741</v>
      </c>
      <c r="C13" s="610">
        <v>0</v>
      </c>
      <c r="D13" s="610">
        <v>0</v>
      </c>
      <c r="E13" s="610">
        <v>0</v>
      </c>
      <c r="F13" s="610">
        <v>0</v>
      </c>
      <c r="G13" s="610">
        <v>0</v>
      </c>
      <c r="H13" s="610">
        <v>0</v>
      </c>
      <c r="I13" s="610">
        <v>0</v>
      </c>
      <c r="J13" s="610">
        <v>0</v>
      </c>
      <c r="K13" s="610">
        <v>2</v>
      </c>
      <c r="L13" s="610">
        <v>2</v>
      </c>
      <c r="M13" s="610">
        <v>4</v>
      </c>
      <c r="N13" s="610">
        <v>2</v>
      </c>
      <c r="O13" s="610">
        <v>11</v>
      </c>
      <c r="P13" s="151">
        <f t="shared" si="2"/>
        <v>21</v>
      </c>
      <c r="Q13" s="670"/>
    </row>
    <row r="14" spans="2:18" s="567" customFormat="1" ht="18.75" customHeight="1" x14ac:dyDescent="0.25">
      <c r="B14" s="861" t="s">
        <v>1979</v>
      </c>
      <c r="C14" s="610">
        <v>0</v>
      </c>
      <c r="D14" s="610">
        <v>0</v>
      </c>
      <c r="E14" s="610">
        <v>0</v>
      </c>
      <c r="F14" s="610">
        <v>0</v>
      </c>
      <c r="G14" s="610">
        <v>0</v>
      </c>
      <c r="H14" s="610">
        <v>0</v>
      </c>
      <c r="I14" s="610">
        <v>0</v>
      </c>
      <c r="J14" s="610">
        <v>0</v>
      </c>
      <c r="K14" s="610">
        <v>2</v>
      </c>
      <c r="L14" s="610">
        <v>0</v>
      </c>
      <c r="M14" s="610">
        <v>4</v>
      </c>
      <c r="N14" s="610">
        <v>2</v>
      </c>
      <c r="O14" s="610">
        <v>20</v>
      </c>
      <c r="P14" s="151">
        <f t="shared" si="2"/>
        <v>28</v>
      </c>
      <c r="Q14" s="670"/>
    </row>
    <row r="15" spans="2:18" s="567" customFormat="1" ht="18.75" customHeight="1" x14ac:dyDescent="0.25">
      <c r="B15" s="861" t="s">
        <v>1983</v>
      </c>
      <c r="C15" s="610">
        <v>0</v>
      </c>
      <c r="D15" s="610">
        <v>0</v>
      </c>
      <c r="E15" s="610">
        <v>0</v>
      </c>
      <c r="F15" s="610">
        <v>0</v>
      </c>
      <c r="G15" s="610">
        <v>0</v>
      </c>
      <c r="H15" s="610">
        <v>0</v>
      </c>
      <c r="I15" s="610">
        <v>0</v>
      </c>
      <c r="J15" s="610">
        <v>0</v>
      </c>
      <c r="K15" s="610">
        <v>2</v>
      </c>
      <c r="L15" s="610">
        <v>0</v>
      </c>
      <c r="M15" s="610">
        <v>8</v>
      </c>
      <c r="N15" s="610">
        <v>9</v>
      </c>
      <c r="O15" s="610">
        <v>42</v>
      </c>
      <c r="P15" s="1740">
        <f t="shared" si="2"/>
        <v>61</v>
      </c>
      <c r="Q15" s="670"/>
    </row>
    <row r="16" spans="2:18" s="567" customFormat="1" ht="18.75" customHeight="1" x14ac:dyDescent="0.25">
      <c r="B16" s="861" t="s">
        <v>3139</v>
      </c>
      <c r="C16" s="610">
        <v>0</v>
      </c>
      <c r="D16" s="610">
        <v>0</v>
      </c>
      <c r="E16" s="610">
        <v>0</v>
      </c>
      <c r="F16" s="610">
        <v>0</v>
      </c>
      <c r="G16" s="610">
        <v>0</v>
      </c>
      <c r="H16" s="610">
        <v>0</v>
      </c>
      <c r="I16" s="610">
        <v>0</v>
      </c>
      <c r="J16" s="610">
        <v>1</v>
      </c>
      <c r="K16" s="610">
        <v>0</v>
      </c>
      <c r="L16" s="610">
        <v>0</v>
      </c>
      <c r="M16" s="610">
        <v>2</v>
      </c>
      <c r="N16" s="610">
        <v>5</v>
      </c>
      <c r="O16" s="610">
        <v>15</v>
      </c>
      <c r="P16" s="1740">
        <f t="shared" si="2"/>
        <v>23</v>
      </c>
      <c r="Q16" s="670"/>
    </row>
    <row r="17" spans="2:17" s="567" customFormat="1" ht="18.75" customHeight="1" x14ac:dyDescent="0.25">
      <c r="B17" s="861" t="s">
        <v>3127</v>
      </c>
      <c r="C17" s="610">
        <v>0</v>
      </c>
      <c r="D17" s="610">
        <v>0</v>
      </c>
      <c r="E17" s="610">
        <v>0</v>
      </c>
      <c r="F17" s="610">
        <v>0</v>
      </c>
      <c r="G17" s="610">
        <v>0</v>
      </c>
      <c r="H17" s="610">
        <v>0</v>
      </c>
      <c r="I17" s="610">
        <v>0</v>
      </c>
      <c r="J17" s="610">
        <v>0</v>
      </c>
      <c r="K17" s="610">
        <v>0</v>
      </c>
      <c r="L17" s="610">
        <v>0</v>
      </c>
      <c r="M17" s="610">
        <v>1</v>
      </c>
      <c r="N17" s="610">
        <v>3</v>
      </c>
      <c r="O17" s="610">
        <v>13</v>
      </c>
      <c r="P17" s="1740">
        <f t="shared" si="2"/>
        <v>17</v>
      </c>
      <c r="Q17" s="670"/>
    </row>
    <row r="18" spans="2:17" s="567" customFormat="1" ht="18.75" customHeight="1" x14ac:dyDescent="0.25">
      <c r="B18" s="875" t="s">
        <v>200</v>
      </c>
      <c r="C18" s="161">
        <f t="shared" ref="C18:P18" si="3">SUM(C20:C23)</f>
        <v>0</v>
      </c>
      <c r="D18" s="161">
        <f t="shared" si="3"/>
        <v>0</v>
      </c>
      <c r="E18" s="161">
        <f t="shared" si="3"/>
        <v>0</v>
      </c>
      <c r="F18" s="161">
        <f t="shared" si="3"/>
        <v>0</v>
      </c>
      <c r="G18" s="161">
        <f t="shared" si="3"/>
        <v>0</v>
      </c>
      <c r="H18" s="161">
        <f t="shared" si="3"/>
        <v>0</v>
      </c>
      <c r="I18" s="161">
        <f t="shared" si="3"/>
        <v>0</v>
      </c>
      <c r="J18" s="161">
        <f t="shared" si="3"/>
        <v>0</v>
      </c>
      <c r="K18" s="161">
        <f t="shared" si="3"/>
        <v>1</v>
      </c>
      <c r="L18" s="161">
        <f t="shared" si="3"/>
        <v>1</v>
      </c>
      <c r="M18" s="161">
        <f t="shared" si="3"/>
        <v>17</v>
      </c>
      <c r="N18" s="161">
        <f t="shared" si="3"/>
        <v>5</v>
      </c>
      <c r="O18" s="161">
        <f t="shared" si="3"/>
        <v>43</v>
      </c>
      <c r="P18" s="161">
        <f t="shared" si="3"/>
        <v>67</v>
      </c>
      <c r="Q18" s="670"/>
    </row>
    <row r="19" spans="2:17" s="567" customFormat="1" ht="18.75" customHeight="1" x14ac:dyDescent="0.25">
      <c r="B19" s="876"/>
      <c r="C19" s="877">
        <f>IFERROR(C18/$P18,0)</f>
        <v>0</v>
      </c>
      <c r="D19" s="877">
        <f t="shared" ref="D19:P19" si="4">IFERROR(D18/$P18,0)</f>
        <v>0</v>
      </c>
      <c r="E19" s="877">
        <f t="shared" si="4"/>
        <v>0</v>
      </c>
      <c r="F19" s="877">
        <f t="shared" si="4"/>
        <v>0</v>
      </c>
      <c r="G19" s="877">
        <f t="shared" si="4"/>
        <v>0</v>
      </c>
      <c r="H19" s="877">
        <f t="shared" si="4"/>
        <v>0</v>
      </c>
      <c r="I19" s="877">
        <f t="shared" si="4"/>
        <v>0</v>
      </c>
      <c r="J19" s="877">
        <f t="shared" si="4"/>
        <v>0</v>
      </c>
      <c r="K19" s="877">
        <f t="shared" si="4"/>
        <v>1.4925373134328358E-2</v>
      </c>
      <c r="L19" s="877">
        <f t="shared" si="4"/>
        <v>1.4925373134328358E-2</v>
      </c>
      <c r="M19" s="877">
        <f t="shared" si="4"/>
        <v>0.2537313432835821</v>
      </c>
      <c r="N19" s="877">
        <f t="shared" si="4"/>
        <v>7.4626865671641784E-2</v>
      </c>
      <c r="O19" s="877">
        <f t="shared" si="4"/>
        <v>0.64179104477611937</v>
      </c>
      <c r="P19" s="884">
        <f t="shared" si="4"/>
        <v>1</v>
      </c>
      <c r="Q19" s="670"/>
    </row>
    <row r="20" spans="2:17" s="567" customFormat="1" ht="15.75" x14ac:dyDescent="0.25">
      <c r="B20" s="861" t="s">
        <v>3129</v>
      </c>
      <c r="C20" s="610">
        <v>0</v>
      </c>
      <c r="D20" s="610">
        <v>0</v>
      </c>
      <c r="E20" s="610">
        <v>0</v>
      </c>
      <c r="F20" s="610">
        <v>0</v>
      </c>
      <c r="G20" s="610">
        <v>0</v>
      </c>
      <c r="H20" s="610">
        <v>0</v>
      </c>
      <c r="I20" s="610">
        <v>0</v>
      </c>
      <c r="J20" s="610">
        <v>0</v>
      </c>
      <c r="K20" s="610">
        <v>1</v>
      </c>
      <c r="L20" s="610">
        <v>0</v>
      </c>
      <c r="M20" s="610">
        <v>2</v>
      </c>
      <c r="N20" s="610"/>
      <c r="O20" s="610">
        <v>13</v>
      </c>
      <c r="P20" s="151">
        <f t="shared" si="2"/>
        <v>16</v>
      </c>
      <c r="Q20" s="670"/>
    </row>
    <row r="21" spans="2:17" s="567" customFormat="1" ht="15.75" x14ac:dyDescent="0.25">
      <c r="B21" s="861" t="s">
        <v>722</v>
      </c>
      <c r="C21" s="610">
        <v>0</v>
      </c>
      <c r="D21" s="610">
        <v>0</v>
      </c>
      <c r="E21" s="610">
        <v>0</v>
      </c>
      <c r="F21" s="610">
        <v>0</v>
      </c>
      <c r="G21" s="610">
        <v>0</v>
      </c>
      <c r="H21" s="610">
        <v>0</v>
      </c>
      <c r="I21" s="610">
        <v>0</v>
      </c>
      <c r="J21" s="610">
        <v>0</v>
      </c>
      <c r="K21" s="610">
        <v>0</v>
      </c>
      <c r="L21" s="610">
        <v>1</v>
      </c>
      <c r="M21" s="610">
        <v>11</v>
      </c>
      <c r="N21" s="610">
        <v>2</v>
      </c>
      <c r="O21" s="610">
        <v>13</v>
      </c>
      <c r="P21" s="1740">
        <f t="shared" si="2"/>
        <v>27</v>
      </c>
      <c r="Q21" s="670"/>
    </row>
    <row r="22" spans="2:17" s="567" customFormat="1" ht="15.75" x14ac:dyDescent="0.25">
      <c r="B22" s="861" t="s">
        <v>3130</v>
      </c>
      <c r="C22" s="610">
        <v>0</v>
      </c>
      <c r="D22" s="610">
        <v>0</v>
      </c>
      <c r="E22" s="610">
        <v>0</v>
      </c>
      <c r="F22" s="610">
        <v>0</v>
      </c>
      <c r="G22" s="610">
        <v>0</v>
      </c>
      <c r="H22" s="610">
        <v>0</v>
      </c>
      <c r="I22" s="610">
        <v>0</v>
      </c>
      <c r="J22" s="610">
        <v>0</v>
      </c>
      <c r="K22" s="610">
        <v>0</v>
      </c>
      <c r="L22" s="610">
        <v>0</v>
      </c>
      <c r="M22" s="610">
        <v>4</v>
      </c>
      <c r="N22" s="610">
        <v>3</v>
      </c>
      <c r="O22" s="610">
        <v>13</v>
      </c>
      <c r="P22" s="151">
        <f t="shared" si="2"/>
        <v>20</v>
      </c>
      <c r="Q22" s="670"/>
    </row>
    <row r="23" spans="2:17" s="567" customFormat="1" ht="15.75" x14ac:dyDescent="0.25">
      <c r="B23" s="861" t="s">
        <v>1981</v>
      </c>
      <c r="C23" s="610">
        <v>0</v>
      </c>
      <c r="D23" s="610">
        <v>0</v>
      </c>
      <c r="E23" s="610">
        <v>0</v>
      </c>
      <c r="F23" s="610">
        <v>0</v>
      </c>
      <c r="G23" s="610">
        <v>0</v>
      </c>
      <c r="H23" s="610">
        <v>0</v>
      </c>
      <c r="I23" s="610">
        <v>0</v>
      </c>
      <c r="J23" s="610">
        <v>0</v>
      </c>
      <c r="K23" s="610">
        <v>0</v>
      </c>
      <c r="L23" s="610">
        <v>0</v>
      </c>
      <c r="M23" s="610">
        <v>0</v>
      </c>
      <c r="N23" s="610">
        <v>0</v>
      </c>
      <c r="O23" s="610">
        <v>4</v>
      </c>
      <c r="P23" s="151">
        <f t="shared" si="2"/>
        <v>4</v>
      </c>
      <c r="Q23" s="670"/>
    </row>
    <row r="24" spans="2:17" s="567" customFormat="1" ht="18.75" customHeight="1" x14ac:dyDescent="0.25">
      <c r="B24" s="875" t="s">
        <v>251</v>
      </c>
      <c r="C24" s="161">
        <f>SUM(C28:C36)</f>
        <v>0</v>
      </c>
      <c r="D24" s="161">
        <f t="shared" ref="D24:O24" si="5">SUM(D28:D36)</f>
        <v>0</v>
      </c>
      <c r="E24" s="161">
        <f t="shared" si="5"/>
        <v>0</v>
      </c>
      <c r="F24" s="161">
        <f t="shared" si="5"/>
        <v>0</v>
      </c>
      <c r="G24" s="161">
        <f t="shared" si="5"/>
        <v>0</v>
      </c>
      <c r="H24" s="161">
        <f t="shared" si="5"/>
        <v>0</v>
      </c>
      <c r="I24" s="161">
        <f t="shared" si="5"/>
        <v>0</v>
      </c>
      <c r="J24" s="161">
        <f t="shared" si="5"/>
        <v>0</v>
      </c>
      <c r="K24" s="161">
        <f t="shared" si="5"/>
        <v>1</v>
      </c>
      <c r="L24" s="161">
        <f t="shared" si="5"/>
        <v>8</v>
      </c>
      <c r="M24" s="161">
        <f t="shared" si="5"/>
        <v>26</v>
      </c>
      <c r="N24" s="161">
        <f t="shared" si="5"/>
        <v>41</v>
      </c>
      <c r="O24" s="161">
        <f t="shared" si="5"/>
        <v>61</v>
      </c>
      <c r="P24" s="161">
        <f>SUM(P26:P36)</f>
        <v>143</v>
      </c>
      <c r="Q24" s="670"/>
    </row>
    <row r="25" spans="2:17" s="567" customFormat="1" ht="18.75" customHeight="1" x14ac:dyDescent="0.25">
      <c r="B25" s="876"/>
      <c r="C25" s="877">
        <f>IFERROR(C24/$P24,0)</f>
        <v>0</v>
      </c>
      <c r="D25" s="877">
        <f t="shared" ref="D25:P25" si="6">IFERROR(D24/$P24,0)</f>
        <v>0</v>
      </c>
      <c r="E25" s="877">
        <f t="shared" si="6"/>
        <v>0</v>
      </c>
      <c r="F25" s="877">
        <f t="shared" si="6"/>
        <v>0</v>
      </c>
      <c r="G25" s="877">
        <f t="shared" si="6"/>
        <v>0</v>
      </c>
      <c r="H25" s="877">
        <f t="shared" si="6"/>
        <v>0</v>
      </c>
      <c r="I25" s="877">
        <f t="shared" si="6"/>
        <v>0</v>
      </c>
      <c r="J25" s="877">
        <f t="shared" si="6"/>
        <v>0</v>
      </c>
      <c r="K25" s="877">
        <f t="shared" si="6"/>
        <v>6.993006993006993E-3</v>
      </c>
      <c r="L25" s="877">
        <f t="shared" si="6"/>
        <v>5.5944055944055944E-2</v>
      </c>
      <c r="M25" s="877">
        <f t="shared" si="6"/>
        <v>0.18181818181818182</v>
      </c>
      <c r="N25" s="877">
        <f t="shared" si="6"/>
        <v>0.28671328671328672</v>
      </c>
      <c r="O25" s="877">
        <f t="shared" si="6"/>
        <v>0.42657342657342656</v>
      </c>
      <c r="P25" s="884">
        <f t="shared" si="6"/>
        <v>1</v>
      </c>
      <c r="Q25" s="670"/>
    </row>
    <row r="26" spans="2:17" s="567" customFormat="1" ht="18.75" customHeight="1" x14ac:dyDescent="0.25">
      <c r="B26" s="1186" t="s">
        <v>728</v>
      </c>
      <c r="C26" s="1311"/>
      <c r="D26" s="1311"/>
      <c r="E26" s="1311"/>
      <c r="F26" s="1311"/>
      <c r="G26" s="1311"/>
      <c r="H26" s="1311"/>
      <c r="I26" s="1311"/>
      <c r="J26" s="1311"/>
      <c r="K26" s="1311"/>
      <c r="L26" s="1311"/>
      <c r="M26" s="1311"/>
      <c r="N26" s="1311"/>
      <c r="O26" s="1311"/>
      <c r="P26" s="1312">
        <f>SUM(C26:O26)</f>
        <v>0</v>
      </c>
      <c r="Q26" s="670"/>
    </row>
    <row r="27" spans="2:17" s="567" customFormat="1" ht="18.75" customHeight="1" x14ac:dyDescent="0.25">
      <c r="B27" s="1186" t="s">
        <v>3135</v>
      </c>
      <c r="C27" s="1311">
        <v>0</v>
      </c>
      <c r="D27" s="1311">
        <v>0</v>
      </c>
      <c r="E27" s="1311">
        <v>0</v>
      </c>
      <c r="F27" s="1311">
        <v>0</v>
      </c>
      <c r="G27" s="1311">
        <v>0</v>
      </c>
      <c r="H27" s="1311">
        <v>0</v>
      </c>
      <c r="I27" s="1311">
        <v>0</v>
      </c>
      <c r="J27" s="1311">
        <v>0</v>
      </c>
      <c r="K27" s="1311">
        <v>0</v>
      </c>
      <c r="L27" s="1311">
        <v>0</v>
      </c>
      <c r="M27" s="1311">
        <v>0</v>
      </c>
      <c r="N27" s="1311">
        <v>0</v>
      </c>
      <c r="O27" s="1311">
        <v>6</v>
      </c>
      <c r="P27" s="1312">
        <f>SUM(C27:O27)</f>
        <v>6</v>
      </c>
      <c r="Q27" s="670"/>
    </row>
    <row r="28" spans="2:17" s="567" customFormat="1" ht="18.75" customHeight="1" x14ac:dyDescent="0.25">
      <c r="B28" s="861" t="s">
        <v>729</v>
      </c>
      <c r="C28" s="1065"/>
      <c r="D28" s="1065"/>
      <c r="E28" s="1065"/>
      <c r="F28" s="1065"/>
      <c r="G28" s="1065"/>
      <c r="H28" s="1065"/>
      <c r="I28" s="1065"/>
      <c r="J28" s="1065"/>
      <c r="K28" s="1065"/>
      <c r="L28" s="1065"/>
      <c r="M28" s="1065"/>
      <c r="N28" s="1065"/>
      <c r="O28" s="1065"/>
      <c r="P28" s="151">
        <f t="shared" si="2"/>
        <v>0</v>
      </c>
      <c r="Q28" s="670"/>
    </row>
    <row r="29" spans="2:17" s="567" customFormat="1" ht="18.75" customHeight="1" x14ac:dyDescent="0.25">
      <c r="B29" s="861" t="s">
        <v>730</v>
      </c>
      <c r="C29" s="1065">
        <v>0</v>
      </c>
      <c r="D29" s="1065">
        <v>0</v>
      </c>
      <c r="E29" s="1065">
        <v>0</v>
      </c>
      <c r="F29" s="1065">
        <v>0</v>
      </c>
      <c r="G29" s="1065">
        <v>0</v>
      </c>
      <c r="H29" s="1065">
        <v>0</v>
      </c>
      <c r="I29" s="1065">
        <v>0</v>
      </c>
      <c r="J29" s="1065">
        <v>0</v>
      </c>
      <c r="K29" s="1065">
        <v>1</v>
      </c>
      <c r="L29" s="1065">
        <v>3</v>
      </c>
      <c r="M29" s="1065">
        <v>15</v>
      </c>
      <c r="N29" s="1065">
        <v>21</v>
      </c>
      <c r="O29" s="1065">
        <v>17</v>
      </c>
      <c r="P29" s="151">
        <f t="shared" si="2"/>
        <v>57</v>
      </c>
      <c r="Q29" s="670"/>
    </row>
    <row r="30" spans="2:17" s="567" customFormat="1" ht="18.75" customHeight="1" x14ac:dyDescent="0.25">
      <c r="B30" s="861" t="s">
        <v>723</v>
      </c>
      <c r="C30" s="610">
        <v>0</v>
      </c>
      <c r="D30" s="610">
        <v>0</v>
      </c>
      <c r="E30" s="610">
        <v>0</v>
      </c>
      <c r="F30" s="610">
        <v>0</v>
      </c>
      <c r="G30" s="610">
        <v>0</v>
      </c>
      <c r="H30" s="610">
        <v>0</v>
      </c>
      <c r="I30" s="610">
        <v>0</v>
      </c>
      <c r="J30" s="610">
        <v>0</v>
      </c>
      <c r="K30" s="610">
        <v>0</v>
      </c>
      <c r="L30" s="610">
        <v>0</v>
      </c>
      <c r="M30" s="610">
        <v>0</v>
      </c>
      <c r="N30" s="610">
        <v>2</v>
      </c>
      <c r="O30" s="610">
        <v>6</v>
      </c>
      <c r="P30" s="151">
        <f t="shared" si="2"/>
        <v>8</v>
      </c>
      <c r="Q30" s="670"/>
    </row>
    <row r="31" spans="2:17" s="567" customFormat="1" ht="18.75" customHeight="1" x14ac:dyDescent="0.25">
      <c r="B31" s="609" t="s">
        <v>724</v>
      </c>
      <c r="C31" s="610">
        <v>0</v>
      </c>
      <c r="D31" s="610">
        <v>0</v>
      </c>
      <c r="E31" s="610">
        <v>0</v>
      </c>
      <c r="F31" s="610">
        <v>0</v>
      </c>
      <c r="G31" s="610">
        <v>0</v>
      </c>
      <c r="H31" s="610">
        <v>0</v>
      </c>
      <c r="I31" s="610">
        <v>0</v>
      </c>
      <c r="J31" s="610">
        <v>0</v>
      </c>
      <c r="K31" s="610">
        <v>0</v>
      </c>
      <c r="L31" s="610">
        <v>0</v>
      </c>
      <c r="M31" s="610">
        <v>1</v>
      </c>
      <c r="N31" s="610">
        <v>2</v>
      </c>
      <c r="O31" s="610">
        <v>5</v>
      </c>
      <c r="P31" s="151">
        <f t="shared" si="2"/>
        <v>8</v>
      </c>
      <c r="Q31" s="670"/>
    </row>
    <row r="32" spans="2:17" s="567" customFormat="1" ht="18.75" customHeight="1" x14ac:dyDescent="0.25">
      <c r="B32" s="861" t="s">
        <v>725</v>
      </c>
      <c r="C32" s="610">
        <v>0</v>
      </c>
      <c r="D32" s="610">
        <v>0</v>
      </c>
      <c r="E32" s="610">
        <v>0</v>
      </c>
      <c r="F32" s="610">
        <v>0</v>
      </c>
      <c r="G32" s="610">
        <v>0</v>
      </c>
      <c r="H32" s="610">
        <v>0</v>
      </c>
      <c r="I32" s="610">
        <v>0</v>
      </c>
      <c r="J32" s="610">
        <v>0</v>
      </c>
      <c r="K32" s="610">
        <v>0</v>
      </c>
      <c r="L32" s="610">
        <v>2</v>
      </c>
      <c r="M32" s="610">
        <v>2</v>
      </c>
      <c r="N32" s="610">
        <v>4</v>
      </c>
      <c r="O32" s="610">
        <v>4</v>
      </c>
      <c r="P32" s="151">
        <f t="shared" si="2"/>
        <v>12</v>
      </c>
      <c r="Q32" s="670"/>
    </row>
    <row r="33" spans="2:17" s="567" customFormat="1" ht="18.75" customHeight="1" x14ac:dyDescent="0.25">
      <c r="B33" s="861" t="s">
        <v>726</v>
      </c>
      <c r="C33" s="610">
        <v>0</v>
      </c>
      <c r="D33" s="610">
        <v>0</v>
      </c>
      <c r="E33" s="610">
        <v>0</v>
      </c>
      <c r="F33" s="610">
        <v>0</v>
      </c>
      <c r="G33" s="610">
        <v>0</v>
      </c>
      <c r="H33" s="610">
        <v>0</v>
      </c>
      <c r="I33" s="610">
        <v>0</v>
      </c>
      <c r="J33" s="610">
        <v>0</v>
      </c>
      <c r="K33" s="610">
        <v>0</v>
      </c>
      <c r="L33" s="610">
        <v>0</v>
      </c>
      <c r="M33" s="610">
        <v>1</v>
      </c>
      <c r="N33" s="610">
        <v>7</v>
      </c>
      <c r="O33" s="610">
        <v>8</v>
      </c>
      <c r="P33" s="151">
        <f t="shared" si="2"/>
        <v>16</v>
      </c>
      <c r="Q33" s="670"/>
    </row>
    <row r="34" spans="2:17" s="567" customFormat="1" ht="15.75" x14ac:dyDescent="0.25">
      <c r="B34" s="861" t="s">
        <v>727</v>
      </c>
      <c r="C34" s="610">
        <v>0</v>
      </c>
      <c r="D34" s="610">
        <v>0</v>
      </c>
      <c r="E34" s="610">
        <v>0</v>
      </c>
      <c r="F34" s="610">
        <v>0</v>
      </c>
      <c r="G34" s="610">
        <v>0</v>
      </c>
      <c r="H34" s="610">
        <v>0</v>
      </c>
      <c r="I34" s="610">
        <v>0</v>
      </c>
      <c r="J34" s="610">
        <v>0</v>
      </c>
      <c r="K34" s="610">
        <v>0</v>
      </c>
      <c r="L34" s="610">
        <v>0</v>
      </c>
      <c r="M34" s="610">
        <v>2</v>
      </c>
      <c r="N34" s="610">
        <v>2</v>
      </c>
      <c r="O34" s="610">
        <v>4</v>
      </c>
      <c r="P34" s="151">
        <f t="shared" si="2"/>
        <v>8</v>
      </c>
      <c r="Q34" s="670"/>
    </row>
    <row r="35" spans="2:17" s="567" customFormat="1" ht="15.75" x14ac:dyDescent="0.25">
      <c r="B35" s="861" t="s">
        <v>3140</v>
      </c>
      <c r="C35" s="610">
        <v>0</v>
      </c>
      <c r="D35" s="610">
        <v>0</v>
      </c>
      <c r="E35" s="610">
        <v>0</v>
      </c>
      <c r="F35" s="610">
        <v>0</v>
      </c>
      <c r="G35" s="610">
        <v>0</v>
      </c>
      <c r="H35" s="610">
        <v>0</v>
      </c>
      <c r="I35" s="610">
        <v>0</v>
      </c>
      <c r="J35" s="610">
        <v>0</v>
      </c>
      <c r="K35" s="610">
        <v>0</v>
      </c>
      <c r="L35" s="610">
        <v>3</v>
      </c>
      <c r="M35" s="610">
        <v>5</v>
      </c>
      <c r="N35" s="610">
        <v>3</v>
      </c>
      <c r="O35" s="610">
        <v>14</v>
      </c>
      <c r="P35" s="151">
        <f t="shared" si="2"/>
        <v>25</v>
      </c>
      <c r="Q35" s="670"/>
    </row>
    <row r="36" spans="2:17" s="567" customFormat="1" ht="18.75" customHeight="1" x14ac:dyDescent="0.25">
      <c r="B36" s="861" t="s">
        <v>2140</v>
      </c>
      <c r="C36" s="610">
        <v>0</v>
      </c>
      <c r="D36" s="610">
        <v>0</v>
      </c>
      <c r="E36" s="610">
        <v>0</v>
      </c>
      <c r="F36" s="610">
        <v>0</v>
      </c>
      <c r="G36" s="610">
        <v>0</v>
      </c>
      <c r="H36" s="610">
        <v>0</v>
      </c>
      <c r="I36" s="610">
        <v>0</v>
      </c>
      <c r="J36" s="610">
        <v>0</v>
      </c>
      <c r="K36" s="610">
        <v>0</v>
      </c>
      <c r="L36" s="610">
        <v>0</v>
      </c>
      <c r="M36" s="610">
        <v>0</v>
      </c>
      <c r="N36" s="610">
        <v>0</v>
      </c>
      <c r="O36" s="610">
        <v>3</v>
      </c>
      <c r="P36" s="151">
        <f t="shared" si="2"/>
        <v>3</v>
      </c>
      <c r="Q36" s="670"/>
    </row>
    <row r="37" spans="2:17" s="567" customFormat="1" ht="18.75" customHeight="1" x14ac:dyDescent="0.25">
      <c r="B37" s="875" t="s">
        <v>2780</v>
      </c>
      <c r="C37" s="161">
        <f>SUM(C39:C49)</f>
        <v>0</v>
      </c>
      <c r="D37" s="161">
        <f t="shared" ref="D37:P37" si="7">SUM(D39:D49)</f>
        <v>0</v>
      </c>
      <c r="E37" s="161">
        <f t="shared" si="7"/>
        <v>0</v>
      </c>
      <c r="F37" s="161">
        <f t="shared" si="7"/>
        <v>0</v>
      </c>
      <c r="G37" s="161">
        <f t="shared" si="7"/>
        <v>0</v>
      </c>
      <c r="H37" s="161">
        <f t="shared" si="7"/>
        <v>0</v>
      </c>
      <c r="I37" s="161">
        <f t="shared" si="7"/>
        <v>0</v>
      </c>
      <c r="J37" s="161">
        <f t="shared" si="7"/>
        <v>2</v>
      </c>
      <c r="K37" s="161">
        <f t="shared" si="7"/>
        <v>5</v>
      </c>
      <c r="L37" s="161">
        <f t="shared" si="7"/>
        <v>9</v>
      </c>
      <c r="M37" s="161">
        <f t="shared" si="7"/>
        <v>54</v>
      </c>
      <c r="N37" s="161">
        <f t="shared" si="7"/>
        <v>30</v>
      </c>
      <c r="O37" s="161">
        <f t="shared" si="7"/>
        <v>262</v>
      </c>
      <c r="P37" s="161">
        <f t="shared" si="7"/>
        <v>362</v>
      </c>
      <c r="Q37" s="670"/>
    </row>
    <row r="38" spans="2:17" s="567" customFormat="1" ht="18.75" customHeight="1" x14ac:dyDescent="0.25">
      <c r="B38" s="876"/>
      <c r="C38" s="877">
        <f>IFERROR(C37/$P37,0)</f>
        <v>0</v>
      </c>
      <c r="D38" s="877">
        <f t="shared" ref="D38:P38" si="8">IFERROR(D37/$P37,0)</f>
        <v>0</v>
      </c>
      <c r="E38" s="877">
        <f t="shared" si="8"/>
        <v>0</v>
      </c>
      <c r="F38" s="877">
        <f t="shared" si="8"/>
        <v>0</v>
      </c>
      <c r="G38" s="877">
        <f t="shared" si="8"/>
        <v>0</v>
      </c>
      <c r="H38" s="877">
        <f t="shared" si="8"/>
        <v>0</v>
      </c>
      <c r="I38" s="877">
        <f t="shared" si="8"/>
        <v>0</v>
      </c>
      <c r="J38" s="877">
        <f t="shared" si="8"/>
        <v>5.5248618784530384E-3</v>
      </c>
      <c r="K38" s="877">
        <f t="shared" si="8"/>
        <v>1.3812154696132596E-2</v>
      </c>
      <c r="L38" s="877">
        <f t="shared" si="8"/>
        <v>2.4861878453038673E-2</v>
      </c>
      <c r="M38" s="877">
        <f t="shared" si="8"/>
        <v>0.14917127071823205</v>
      </c>
      <c r="N38" s="877">
        <f t="shared" si="8"/>
        <v>8.2872928176795577E-2</v>
      </c>
      <c r="O38" s="877">
        <f t="shared" si="8"/>
        <v>0.72375690607734811</v>
      </c>
      <c r="P38" s="884">
        <f t="shared" si="8"/>
        <v>1</v>
      </c>
      <c r="Q38" s="670"/>
    </row>
    <row r="39" spans="2:17" s="567" customFormat="1" ht="31.5" x14ac:dyDescent="0.25">
      <c r="B39" s="861" t="s">
        <v>731</v>
      </c>
      <c r="C39" s="610"/>
      <c r="D39" s="610"/>
      <c r="E39" s="610"/>
      <c r="F39" s="610"/>
      <c r="G39" s="610"/>
      <c r="H39" s="610"/>
      <c r="I39" s="610"/>
      <c r="J39" s="610"/>
      <c r="K39" s="610"/>
      <c r="L39" s="610"/>
      <c r="M39" s="610"/>
      <c r="N39" s="610"/>
      <c r="O39" s="610"/>
      <c r="P39" s="151">
        <f t="shared" si="2"/>
        <v>0</v>
      </c>
      <c r="Q39" s="670"/>
    </row>
    <row r="40" spans="2:17" s="567" customFormat="1" ht="31.5" x14ac:dyDescent="0.25">
      <c r="B40" s="861" t="s">
        <v>732</v>
      </c>
      <c r="C40" s="610"/>
      <c r="D40" s="610"/>
      <c r="E40" s="610"/>
      <c r="F40" s="610"/>
      <c r="G40" s="610"/>
      <c r="H40" s="610"/>
      <c r="I40" s="610"/>
      <c r="J40" s="610"/>
      <c r="K40" s="610"/>
      <c r="L40" s="610"/>
      <c r="M40" s="610"/>
      <c r="N40" s="610"/>
      <c r="O40" s="610"/>
      <c r="P40" s="151">
        <f t="shared" si="2"/>
        <v>0</v>
      </c>
      <c r="Q40" s="670"/>
    </row>
    <row r="41" spans="2:17" s="567" customFormat="1" ht="31.5" x14ac:dyDescent="0.25">
      <c r="B41" s="861" t="s">
        <v>733</v>
      </c>
      <c r="C41" s="610">
        <v>0</v>
      </c>
      <c r="D41" s="610">
        <v>0</v>
      </c>
      <c r="E41" s="610">
        <v>0</v>
      </c>
      <c r="F41" s="610">
        <v>0</v>
      </c>
      <c r="G41" s="610">
        <v>0</v>
      </c>
      <c r="H41" s="610">
        <v>0</v>
      </c>
      <c r="I41" s="610">
        <v>0</v>
      </c>
      <c r="J41" s="610">
        <v>0</v>
      </c>
      <c r="K41" s="610">
        <v>0</v>
      </c>
      <c r="L41" s="610">
        <v>0</v>
      </c>
      <c r="M41" s="610">
        <v>0</v>
      </c>
      <c r="N41" s="610">
        <v>0</v>
      </c>
      <c r="O41" s="610">
        <v>6</v>
      </c>
      <c r="P41" s="151">
        <f t="shared" si="2"/>
        <v>6</v>
      </c>
      <c r="Q41" s="670"/>
    </row>
    <row r="42" spans="2:17" s="567" customFormat="1" ht="18.75" customHeight="1" x14ac:dyDescent="0.25">
      <c r="B42" s="861" t="s">
        <v>742</v>
      </c>
      <c r="C42" s="610"/>
      <c r="D42" s="610"/>
      <c r="E42" s="610"/>
      <c r="F42" s="610"/>
      <c r="G42" s="610"/>
      <c r="H42" s="610"/>
      <c r="I42" s="610"/>
      <c r="J42" s="610"/>
      <c r="K42" s="610"/>
      <c r="L42" s="610"/>
      <c r="M42" s="610"/>
      <c r="N42" s="610"/>
      <c r="O42" s="610"/>
      <c r="P42" s="151">
        <f t="shared" si="2"/>
        <v>0</v>
      </c>
      <c r="Q42" s="670"/>
    </row>
    <row r="43" spans="2:17" s="567" customFormat="1" ht="15.75" x14ac:dyDescent="0.25">
      <c r="B43" s="861" t="s">
        <v>734</v>
      </c>
      <c r="C43" s="610">
        <v>0</v>
      </c>
      <c r="D43" s="610">
        <v>0</v>
      </c>
      <c r="E43" s="610">
        <v>0</v>
      </c>
      <c r="F43" s="610">
        <v>0</v>
      </c>
      <c r="G43" s="610">
        <v>0</v>
      </c>
      <c r="H43" s="610">
        <v>0</v>
      </c>
      <c r="I43" s="610">
        <v>0</v>
      </c>
      <c r="J43" s="610">
        <v>0</v>
      </c>
      <c r="K43" s="610">
        <v>1</v>
      </c>
      <c r="L43" s="610">
        <v>1</v>
      </c>
      <c r="M43" s="610">
        <v>9</v>
      </c>
      <c r="N43" s="610">
        <v>6</v>
      </c>
      <c r="O43" s="610">
        <v>71</v>
      </c>
      <c r="P43" s="151">
        <f t="shared" si="2"/>
        <v>88</v>
      </c>
      <c r="Q43" s="670"/>
    </row>
    <row r="44" spans="2:17" s="567" customFormat="1" ht="15.75" x14ac:dyDescent="0.25">
      <c r="B44" s="861" t="s">
        <v>735</v>
      </c>
      <c r="C44" s="610">
        <v>0</v>
      </c>
      <c r="D44" s="610">
        <v>0</v>
      </c>
      <c r="E44" s="610">
        <v>0</v>
      </c>
      <c r="F44" s="610">
        <v>0</v>
      </c>
      <c r="G44" s="610">
        <v>0</v>
      </c>
      <c r="H44" s="610">
        <v>0</v>
      </c>
      <c r="I44" s="610">
        <v>0</v>
      </c>
      <c r="J44" s="610">
        <v>1</v>
      </c>
      <c r="K44" s="610">
        <v>0</v>
      </c>
      <c r="L44" s="610">
        <v>1</v>
      </c>
      <c r="M44" s="610">
        <v>9</v>
      </c>
      <c r="N44" s="610">
        <v>6</v>
      </c>
      <c r="O44" s="610">
        <v>64</v>
      </c>
      <c r="P44" s="151">
        <f t="shared" si="2"/>
        <v>81</v>
      </c>
      <c r="Q44" s="670"/>
    </row>
    <row r="45" spans="2:17" s="567" customFormat="1" ht="18.75" customHeight="1" x14ac:dyDescent="0.25">
      <c r="B45" s="861" t="s">
        <v>652</v>
      </c>
      <c r="C45" s="610">
        <v>0</v>
      </c>
      <c r="D45" s="610">
        <v>0</v>
      </c>
      <c r="E45" s="610">
        <v>0</v>
      </c>
      <c r="F45" s="610">
        <v>0</v>
      </c>
      <c r="G45" s="610">
        <v>0</v>
      </c>
      <c r="H45" s="610">
        <v>0</v>
      </c>
      <c r="I45" s="610">
        <v>0</v>
      </c>
      <c r="J45" s="610">
        <v>1</v>
      </c>
      <c r="K45" s="610">
        <v>2</v>
      </c>
      <c r="L45" s="610">
        <v>3</v>
      </c>
      <c r="M45" s="610">
        <v>7</v>
      </c>
      <c r="N45" s="610">
        <v>4</v>
      </c>
      <c r="O45" s="610">
        <v>8</v>
      </c>
      <c r="P45" s="151">
        <f t="shared" si="2"/>
        <v>25</v>
      </c>
      <c r="Q45" s="670"/>
    </row>
    <row r="46" spans="2:17" s="567" customFormat="1" ht="18.75" customHeight="1" x14ac:dyDescent="0.25">
      <c r="B46" s="861" t="s">
        <v>736</v>
      </c>
      <c r="C46" s="610">
        <v>0</v>
      </c>
      <c r="D46" s="610">
        <v>0</v>
      </c>
      <c r="E46" s="610">
        <v>0</v>
      </c>
      <c r="F46" s="610">
        <v>0</v>
      </c>
      <c r="G46" s="610">
        <v>0</v>
      </c>
      <c r="H46" s="610">
        <v>0</v>
      </c>
      <c r="I46" s="610">
        <v>0</v>
      </c>
      <c r="J46" s="610">
        <v>0</v>
      </c>
      <c r="K46" s="610">
        <v>2</v>
      </c>
      <c r="L46" s="610">
        <v>1</v>
      </c>
      <c r="M46" s="610">
        <v>3</v>
      </c>
      <c r="N46" s="610">
        <v>2</v>
      </c>
      <c r="O46" s="610">
        <v>13</v>
      </c>
      <c r="P46" s="151">
        <f t="shared" si="2"/>
        <v>21</v>
      </c>
      <c r="Q46" s="670"/>
    </row>
    <row r="47" spans="2:17" s="567" customFormat="1" ht="18.75" customHeight="1" x14ac:dyDescent="0.25">
      <c r="B47" s="609" t="s">
        <v>1984</v>
      </c>
      <c r="C47" s="610">
        <v>0</v>
      </c>
      <c r="D47" s="610">
        <v>0</v>
      </c>
      <c r="E47" s="610">
        <v>0</v>
      </c>
      <c r="F47" s="610">
        <v>0</v>
      </c>
      <c r="G47" s="610">
        <v>0</v>
      </c>
      <c r="H47" s="610">
        <v>0</v>
      </c>
      <c r="I47" s="610">
        <v>0</v>
      </c>
      <c r="J47" s="610">
        <v>0</v>
      </c>
      <c r="K47" s="610">
        <v>0</v>
      </c>
      <c r="L47" s="610">
        <v>3</v>
      </c>
      <c r="M47" s="610">
        <v>26</v>
      </c>
      <c r="N47" s="610">
        <v>10</v>
      </c>
      <c r="O47" s="610">
        <v>50</v>
      </c>
      <c r="P47" s="151">
        <f t="shared" si="2"/>
        <v>89</v>
      </c>
      <c r="Q47" s="670"/>
    </row>
    <row r="48" spans="2:17" s="567" customFormat="1" ht="18.75" customHeight="1" x14ac:dyDescent="0.25">
      <c r="B48" s="609" t="s">
        <v>2329</v>
      </c>
      <c r="C48" s="610">
        <v>0</v>
      </c>
      <c r="D48" s="610">
        <v>0</v>
      </c>
      <c r="E48" s="610">
        <v>0</v>
      </c>
      <c r="F48" s="610">
        <v>0</v>
      </c>
      <c r="G48" s="610">
        <v>0</v>
      </c>
      <c r="H48" s="610">
        <v>0</v>
      </c>
      <c r="I48" s="610">
        <v>0</v>
      </c>
      <c r="J48" s="610">
        <v>0</v>
      </c>
      <c r="K48" s="610">
        <v>0</v>
      </c>
      <c r="L48" s="610">
        <v>0</v>
      </c>
      <c r="M48" s="610">
        <v>0</v>
      </c>
      <c r="N48" s="610">
        <v>1</v>
      </c>
      <c r="O48" s="610">
        <v>33</v>
      </c>
      <c r="P48" s="151">
        <f t="shared" si="2"/>
        <v>34</v>
      </c>
      <c r="Q48" s="670"/>
    </row>
    <row r="49" spans="2:17" s="567" customFormat="1" ht="18.75" customHeight="1" x14ac:dyDescent="0.25">
      <c r="B49" s="861" t="s">
        <v>371</v>
      </c>
      <c r="C49" s="976">
        <v>0</v>
      </c>
      <c r="D49" s="976">
        <v>0</v>
      </c>
      <c r="E49" s="976">
        <v>0</v>
      </c>
      <c r="F49" s="976">
        <v>0</v>
      </c>
      <c r="G49" s="976">
        <v>0</v>
      </c>
      <c r="H49" s="976">
        <v>0</v>
      </c>
      <c r="I49" s="976">
        <v>0</v>
      </c>
      <c r="J49" s="976">
        <v>0</v>
      </c>
      <c r="K49" s="976">
        <v>0</v>
      </c>
      <c r="L49" s="976">
        <v>0</v>
      </c>
      <c r="M49" s="976">
        <v>0</v>
      </c>
      <c r="N49" s="976">
        <v>1</v>
      </c>
      <c r="O49" s="976">
        <v>17</v>
      </c>
      <c r="P49" s="151">
        <f t="shared" si="2"/>
        <v>18</v>
      </c>
      <c r="Q49" s="670"/>
    </row>
    <row r="50" spans="2:17" s="567" customFormat="1" ht="18.75" customHeight="1" x14ac:dyDescent="0.25">
      <c r="B50" s="875" t="s">
        <v>654</v>
      </c>
      <c r="C50" s="161">
        <f>SUM(C53)</f>
        <v>0</v>
      </c>
      <c r="D50" s="161">
        <f t="shared" ref="D50:O50" si="9">SUM(D53)</f>
        <v>0</v>
      </c>
      <c r="E50" s="161">
        <f t="shared" si="9"/>
        <v>0</v>
      </c>
      <c r="F50" s="161">
        <f t="shared" si="9"/>
        <v>0</v>
      </c>
      <c r="G50" s="161">
        <f t="shared" si="9"/>
        <v>0</v>
      </c>
      <c r="H50" s="161">
        <f t="shared" si="9"/>
        <v>0</v>
      </c>
      <c r="I50" s="161">
        <f t="shared" si="9"/>
        <v>0</v>
      </c>
      <c r="J50" s="161">
        <f t="shared" si="9"/>
        <v>2</v>
      </c>
      <c r="K50" s="161">
        <f t="shared" si="9"/>
        <v>1</v>
      </c>
      <c r="L50" s="161">
        <f t="shared" si="9"/>
        <v>1</v>
      </c>
      <c r="M50" s="161">
        <f t="shared" si="9"/>
        <v>5</v>
      </c>
      <c r="N50" s="161">
        <f t="shared" si="9"/>
        <v>4</v>
      </c>
      <c r="O50" s="161">
        <f t="shared" si="9"/>
        <v>15</v>
      </c>
      <c r="P50" s="161">
        <f>SUM(P52,P53)</f>
        <v>114</v>
      </c>
      <c r="Q50" s="670"/>
    </row>
    <row r="51" spans="2:17" s="567" customFormat="1" ht="18.75" customHeight="1" x14ac:dyDescent="0.25">
      <c r="B51" s="876"/>
      <c r="C51" s="877">
        <f>IFERROR(C50/$P50,0)</f>
        <v>0</v>
      </c>
      <c r="D51" s="877">
        <f t="shared" ref="D51:P51" si="10">IFERROR(D50/$P50,0)</f>
        <v>0</v>
      </c>
      <c r="E51" s="877">
        <f t="shared" si="10"/>
        <v>0</v>
      </c>
      <c r="F51" s="877">
        <f t="shared" si="10"/>
        <v>0</v>
      </c>
      <c r="G51" s="877">
        <f t="shared" si="10"/>
        <v>0</v>
      </c>
      <c r="H51" s="877">
        <f t="shared" si="10"/>
        <v>0</v>
      </c>
      <c r="I51" s="877">
        <f t="shared" si="10"/>
        <v>0</v>
      </c>
      <c r="J51" s="877">
        <f t="shared" si="10"/>
        <v>1.7543859649122806E-2</v>
      </c>
      <c r="K51" s="877">
        <f t="shared" si="10"/>
        <v>8.771929824561403E-3</v>
      </c>
      <c r="L51" s="877">
        <f t="shared" si="10"/>
        <v>8.771929824561403E-3</v>
      </c>
      <c r="M51" s="877">
        <f t="shared" si="10"/>
        <v>4.3859649122807015E-2</v>
      </c>
      <c r="N51" s="877">
        <f t="shared" si="10"/>
        <v>3.5087719298245612E-2</v>
      </c>
      <c r="O51" s="877">
        <f t="shared" si="10"/>
        <v>0.13157894736842105</v>
      </c>
      <c r="P51" s="884">
        <f t="shared" si="10"/>
        <v>1</v>
      </c>
      <c r="Q51" s="670"/>
    </row>
    <row r="52" spans="2:17" s="567" customFormat="1" ht="24.75" customHeight="1" x14ac:dyDescent="0.25">
      <c r="B52" s="861" t="s">
        <v>743</v>
      </c>
      <c r="C52" s="1311">
        <v>0</v>
      </c>
      <c r="D52" s="1311">
        <v>0</v>
      </c>
      <c r="E52" s="1311">
        <v>0</v>
      </c>
      <c r="F52" s="1311">
        <v>0</v>
      </c>
      <c r="G52" s="1311">
        <v>0</v>
      </c>
      <c r="H52" s="1311">
        <v>0</v>
      </c>
      <c r="I52" s="1311">
        <v>0</v>
      </c>
      <c r="J52" s="1311">
        <v>2</v>
      </c>
      <c r="K52" s="1311">
        <v>1</v>
      </c>
      <c r="L52" s="1311">
        <v>1</v>
      </c>
      <c r="M52" s="1311">
        <v>11</v>
      </c>
      <c r="N52" s="1311">
        <v>6</v>
      </c>
      <c r="O52" s="1311">
        <v>65</v>
      </c>
      <c r="P52" s="1312">
        <f>SUM(C52:O52)</f>
        <v>86</v>
      </c>
      <c r="Q52" s="670"/>
    </row>
    <row r="53" spans="2:17" s="567" customFormat="1" ht="15.75" x14ac:dyDescent="0.25">
      <c r="B53" s="861" t="s">
        <v>2328</v>
      </c>
      <c r="C53" s="610">
        <v>0</v>
      </c>
      <c r="D53" s="610">
        <v>0</v>
      </c>
      <c r="E53" s="610">
        <v>0</v>
      </c>
      <c r="F53" s="610">
        <v>0</v>
      </c>
      <c r="G53" s="610">
        <v>0</v>
      </c>
      <c r="H53" s="610">
        <v>0</v>
      </c>
      <c r="I53" s="610">
        <v>0</v>
      </c>
      <c r="J53" s="610">
        <v>2</v>
      </c>
      <c r="K53" s="610">
        <v>1</v>
      </c>
      <c r="L53" s="610">
        <v>1</v>
      </c>
      <c r="M53" s="610">
        <v>5</v>
      </c>
      <c r="N53" s="610">
        <v>4</v>
      </c>
      <c r="O53" s="610">
        <v>15</v>
      </c>
      <c r="P53" s="151">
        <f t="shared" si="2"/>
        <v>28</v>
      </c>
      <c r="Q53" s="670"/>
    </row>
    <row r="54" spans="2:17" s="567" customFormat="1" ht="18.75" customHeight="1" x14ac:dyDescent="0.25">
      <c r="B54" s="875" t="s">
        <v>222</v>
      </c>
      <c r="C54" s="161">
        <f>SUM(C56)</f>
        <v>0</v>
      </c>
      <c r="D54" s="161">
        <f t="shared" ref="D54:P54" si="11">SUM(D56)</f>
        <v>0</v>
      </c>
      <c r="E54" s="161">
        <f t="shared" si="11"/>
        <v>0</v>
      </c>
      <c r="F54" s="161">
        <f t="shared" si="11"/>
        <v>0</v>
      </c>
      <c r="G54" s="161">
        <f t="shared" si="11"/>
        <v>0</v>
      </c>
      <c r="H54" s="161">
        <f t="shared" si="11"/>
        <v>0</v>
      </c>
      <c r="I54" s="161">
        <f t="shared" si="11"/>
        <v>0</v>
      </c>
      <c r="J54" s="161">
        <f t="shared" si="11"/>
        <v>0</v>
      </c>
      <c r="K54" s="161">
        <f t="shared" si="11"/>
        <v>1</v>
      </c>
      <c r="L54" s="161">
        <f t="shared" si="11"/>
        <v>0</v>
      </c>
      <c r="M54" s="161">
        <f t="shared" si="11"/>
        <v>3</v>
      </c>
      <c r="N54" s="161">
        <f t="shared" si="11"/>
        <v>2</v>
      </c>
      <c r="O54" s="161">
        <f t="shared" si="11"/>
        <v>12</v>
      </c>
      <c r="P54" s="161">
        <f t="shared" si="11"/>
        <v>18</v>
      </c>
      <c r="Q54" s="670"/>
    </row>
    <row r="55" spans="2:17" s="567" customFormat="1" ht="18.75" customHeight="1" x14ac:dyDescent="0.25">
      <c r="B55" s="876"/>
      <c r="C55" s="877">
        <f>IFERROR(C54/$P54,0)</f>
        <v>0</v>
      </c>
      <c r="D55" s="877">
        <f t="shared" ref="D55:P55" si="12">IFERROR(D54/$P54,0)</f>
        <v>0</v>
      </c>
      <c r="E55" s="877">
        <f t="shared" si="12"/>
        <v>0</v>
      </c>
      <c r="F55" s="877">
        <f t="shared" si="12"/>
        <v>0</v>
      </c>
      <c r="G55" s="877">
        <f t="shared" si="12"/>
        <v>0</v>
      </c>
      <c r="H55" s="877">
        <f t="shared" si="12"/>
        <v>0</v>
      </c>
      <c r="I55" s="877">
        <f t="shared" si="12"/>
        <v>0</v>
      </c>
      <c r="J55" s="877">
        <f t="shared" si="12"/>
        <v>0</v>
      </c>
      <c r="K55" s="877">
        <f t="shared" si="12"/>
        <v>5.5555555555555552E-2</v>
      </c>
      <c r="L55" s="877">
        <f t="shared" si="12"/>
        <v>0</v>
      </c>
      <c r="M55" s="877">
        <f t="shared" si="12"/>
        <v>0.16666666666666666</v>
      </c>
      <c r="N55" s="877">
        <f t="shared" si="12"/>
        <v>0.1111111111111111</v>
      </c>
      <c r="O55" s="877">
        <f t="shared" si="12"/>
        <v>0.66666666666666663</v>
      </c>
      <c r="P55" s="884">
        <f t="shared" si="12"/>
        <v>1</v>
      </c>
      <c r="Q55" s="670"/>
    </row>
    <row r="56" spans="2:17" s="567" customFormat="1" ht="18.75" customHeight="1" x14ac:dyDescent="0.25">
      <c r="B56" s="861" t="s">
        <v>737</v>
      </c>
      <c r="C56" s="610">
        <v>0</v>
      </c>
      <c r="D56" s="610">
        <v>0</v>
      </c>
      <c r="E56" s="610">
        <v>0</v>
      </c>
      <c r="F56" s="610">
        <v>0</v>
      </c>
      <c r="G56" s="610">
        <v>0</v>
      </c>
      <c r="H56" s="610">
        <v>0</v>
      </c>
      <c r="I56" s="610">
        <v>0</v>
      </c>
      <c r="J56" s="610">
        <v>0</v>
      </c>
      <c r="K56" s="610">
        <v>1</v>
      </c>
      <c r="L56" s="610">
        <v>0</v>
      </c>
      <c r="M56" s="610">
        <v>3</v>
      </c>
      <c r="N56" s="610">
        <v>2</v>
      </c>
      <c r="O56" s="610">
        <v>12</v>
      </c>
      <c r="P56" s="151">
        <f t="shared" si="2"/>
        <v>18</v>
      </c>
      <c r="Q56" s="670"/>
    </row>
    <row r="57" spans="2:17" s="567" customFormat="1" ht="18.75" customHeight="1" x14ac:dyDescent="0.25">
      <c r="B57" s="875" t="s">
        <v>335</v>
      </c>
      <c r="C57" s="1745">
        <f>C59+C60+C61</f>
        <v>0</v>
      </c>
      <c r="D57" s="1745">
        <f t="shared" ref="D57:O57" si="13">D59+D60+D61</f>
        <v>0</v>
      </c>
      <c r="E57" s="1745">
        <f t="shared" si="13"/>
        <v>0</v>
      </c>
      <c r="F57" s="1745">
        <f t="shared" si="13"/>
        <v>0</v>
      </c>
      <c r="G57" s="1745">
        <f t="shared" si="13"/>
        <v>0</v>
      </c>
      <c r="H57" s="1745">
        <f t="shared" si="13"/>
        <v>0</v>
      </c>
      <c r="I57" s="1745">
        <f t="shared" si="13"/>
        <v>0</v>
      </c>
      <c r="J57" s="1745">
        <f t="shared" si="13"/>
        <v>0</v>
      </c>
      <c r="K57" s="1745">
        <f t="shared" si="13"/>
        <v>1</v>
      </c>
      <c r="L57" s="1745">
        <f t="shared" si="13"/>
        <v>8</v>
      </c>
      <c r="M57" s="1745">
        <f t="shared" si="13"/>
        <v>26</v>
      </c>
      <c r="N57" s="1745">
        <f t="shared" si="13"/>
        <v>10</v>
      </c>
      <c r="O57" s="1745">
        <f t="shared" si="13"/>
        <v>65</v>
      </c>
      <c r="P57" s="1745">
        <f>SUM(C57:O57)</f>
        <v>110</v>
      </c>
      <c r="Q57" s="670"/>
    </row>
    <row r="58" spans="2:17" s="567" customFormat="1" ht="18.75" customHeight="1" x14ac:dyDescent="0.25">
      <c r="B58" s="876"/>
      <c r="C58" s="877">
        <f>IFERROR(C57/$P57,0)</f>
        <v>0</v>
      </c>
      <c r="D58" s="877">
        <f t="shared" ref="D58:P58" si="14">IFERROR(D57/$P57,0)</f>
        <v>0</v>
      </c>
      <c r="E58" s="877">
        <f t="shared" si="14"/>
        <v>0</v>
      </c>
      <c r="F58" s="877">
        <f t="shared" si="14"/>
        <v>0</v>
      </c>
      <c r="G58" s="877">
        <f t="shared" si="14"/>
        <v>0</v>
      </c>
      <c r="H58" s="877">
        <f t="shared" si="14"/>
        <v>0</v>
      </c>
      <c r="I58" s="877">
        <f t="shared" si="14"/>
        <v>0</v>
      </c>
      <c r="J58" s="877">
        <f t="shared" si="14"/>
        <v>0</v>
      </c>
      <c r="K58" s="877">
        <f t="shared" si="14"/>
        <v>9.0909090909090905E-3</v>
      </c>
      <c r="L58" s="877">
        <f t="shared" si="14"/>
        <v>7.2727272727272724E-2</v>
      </c>
      <c r="M58" s="877">
        <f t="shared" si="14"/>
        <v>0.23636363636363636</v>
      </c>
      <c r="N58" s="877">
        <f t="shared" si="14"/>
        <v>9.0909090909090912E-2</v>
      </c>
      <c r="O58" s="877">
        <f t="shared" si="14"/>
        <v>0.59090909090909094</v>
      </c>
      <c r="P58" s="884">
        <f t="shared" si="14"/>
        <v>1</v>
      </c>
      <c r="Q58" s="670"/>
    </row>
    <row r="59" spans="2:17" s="567" customFormat="1" ht="18.75" customHeight="1" x14ac:dyDescent="0.25">
      <c r="B59" s="1742" t="s">
        <v>3142</v>
      </c>
      <c r="C59" s="1743">
        <v>0</v>
      </c>
      <c r="D59" s="1743">
        <v>0</v>
      </c>
      <c r="E59" s="1743">
        <v>0</v>
      </c>
      <c r="F59" s="1743">
        <v>0</v>
      </c>
      <c r="G59" s="1743">
        <v>0</v>
      </c>
      <c r="H59" s="1743">
        <v>0</v>
      </c>
      <c r="I59" s="1743">
        <v>0</v>
      </c>
      <c r="J59" s="1743">
        <v>0</v>
      </c>
      <c r="K59" s="1743">
        <v>1</v>
      </c>
      <c r="L59" s="1743">
        <v>5</v>
      </c>
      <c r="M59" s="1743">
        <v>12</v>
      </c>
      <c r="N59" s="1743">
        <v>2</v>
      </c>
      <c r="O59" s="1743">
        <v>12</v>
      </c>
      <c r="P59" s="1312">
        <f>SUM(C59:O59)</f>
        <v>32</v>
      </c>
      <c r="Q59" s="670"/>
    </row>
    <row r="60" spans="2:17" s="567" customFormat="1" ht="18.75" customHeight="1" x14ac:dyDescent="0.25">
      <c r="B60" s="1742" t="s">
        <v>3141</v>
      </c>
      <c r="C60" s="1743">
        <v>0</v>
      </c>
      <c r="D60" s="1743">
        <v>0</v>
      </c>
      <c r="E60" s="1743">
        <v>0</v>
      </c>
      <c r="F60" s="1743">
        <v>0</v>
      </c>
      <c r="G60" s="1743">
        <v>0</v>
      </c>
      <c r="H60" s="1743">
        <v>0</v>
      </c>
      <c r="I60" s="1743">
        <v>0</v>
      </c>
      <c r="J60" s="1743">
        <v>0</v>
      </c>
      <c r="K60" s="1743">
        <v>0</v>
      </c>
      <c r="L60" s="1743">
        <v>1</v>
      </c>
      <c r="M60" s="1743">
        <v>8</v>
      </c>
      <c r="N60" s="1743">
        <v>7</v>
      </c>
      <c r="O60" s="1743">
        <v>24</v>
      </c>
      <c r="P60" s="1312">
        <f>SUM(C60:O60)</f>
        <v>40</v>
      </c>
      <c r="Q60" s="670"/>
    </row>
    <row r="61" spans="2:17" s="567" customFormat="1" ht="18.75" customHeight="1" x14ac:dyDescent="0.25">
      <c r="B61" s="861" t="s">
        <v>375</v>
      </c>
      <c r="C61" s="1744">
        <v>0</v>
      </c>
      <c r="D61" s="1744">
        <v>0</v>
      </c>
      <c r="E61" s="1744">
        <v>0</v>
      </c>
      <c r="F61" s="1744">
        <v>0</v>
      </c>
      <c r="G61" s="1744">
        <v>0</v>
      </c>
      <c r="H61" s="1744">
        <v>0</v>
      </c>
      <c r="I61" s="1744">
        <v>0</v>
      </c>
      <c r="J61" s="1744">
        <v>0</v>
      </c>
      <c r="K61" s="1744">
        <v>0</v>
      </c>
      <c r="L61" s="1744">
        <v>2</v>
      </c>
      <c r="M61" s="1744">
        <v>6</v>
      </c>
      <c r="N61" s="1744">
        <v>1</v>
      </c>
      <c r="O61" s="1744">
        <v>29</v>
      </c>
      <c r="P61" s="151">
        <f t="shared" si="2"/>
        <v>38</v>
      </c>
      <c r="Q61" s="670"/>
    </row>
    <row r="62" spans="2:17" s="567" customFormat="1" ht="18.75" customHeight="1" x14ac:dyDescent="0.25">
      <c r="B62" s="870" t="s">
        <v>143</v>
      </c>
      <c r="C62" s="91">
        <f t="shared" ref="C62:P62" si="15">C7+C18+C24+C37+C50+C54+C57</f>
        <v>0</v>
      </c>
      <c r="D62" s="91">
        <f t="shared" si="15"/>
        <v>0</v>
      </c>
      <c r="E62" s="91">
        <f t="shared" si="15"/>
        <v>0</v>
      </c>
      <c r="F62" s="91">
        <f t="shared" si="15"/>
        <v>0</v>
      </c>
      <c r="G62" s="91">
        <f t="shared" si="15"/>
        <v>0</v>
      </c>
      <c r="H62" s="91">
        <f t="shared" si="15"/>
        <v>0</v>
      </c>
      <c r="I62" s="91">
        <f t="shared" si="15"/>
        <v>1</v>
      </c>
      <c r="J62" s="91">
        <f t="shared" si="15"/>
        <v>5</v>
      </c>
      <c r="K62" s="91">
        <f t="shared" si="15"/>
        <v>22</v>
      </c>
      <c r="L62" s="91">
        <f t="shared" si="15"/>
        <v>36</v>
      </c>
      <c r="M62" s="91">
        <f t="shared" si="15"/>
        <v>171</v>
      </c>
      <c r="N62" s="91">
        <f t="shared" si="15"/>
        <v>121</v>
      </c>
      <c r="O62" s="91">
        <f t="shared" si="15"/>
        <v>610</v>
      </c>
      <c r="P62" s="91">
        <f t="shared" si="15"/>
        <v>1058</v>
      </c>
      <c r="Q62" s="670"/>
    </row>
    <row r="63" spans="2:17" s="567" customFormat="1" ht="15.75" x14ac:dyDescent="0.25">
      <c r="B63" s="674" t="s">
        <v>649</v>
      </c>
      <c r="C63" s="882">
        <f>IFERROR(C62/$P$62,0)</f>
        <v>0</v>
      </c>
      <c r="D63" s="882">
        <f t="shared" ref="D63:O63" si="16">IFERROR(D62/$P$62,0)</f>
        <v>0</v>
      </c>
      <c r="E63" s="882">
        <f t="shared" si="16"/>
        <v>0</v>
      </c>
      <c r="F63" s="882">
        <f t="shared" si="16"/>
        <v>0</v>
      </c>
      <c r="G63" s="882">
        <f t="shared" si="16"/>
        <v>0</v>
      </c>
      <c r="H63" s="882">
        <f t="shared" si="16"/>
        <v>0</v>
      </c>
      <c r="I63" s="882">
        <f t="shared" si="16"/>
        <v>9.4517958412098301E-4</v>
      </c>
      <c r="J63" s="882">
        <f t="shared" si="16"/>
        <v>4.725897920604915E-3</v>
      </c>
      <c r="K63" s="882">
        <f t="shared" si="16"/>
        <v>2.0793950850661626E-2</v>
      </c>
      <c r="L63" s="882">
        <f t="shared" si="16"/>
        <v>3.4026465028355386E-2</v>
      </c>
      <c r="M63" s="882">
        <f t="shared" si="16"/>
        <v>0.16162570888468808</v>
      </c>
      <c r="N63" s="882">
        <f t="shared" si="16"/>
        <v>0.11436672967863894</v>
      </c>
      <c r="O63" s="882">
        <f t="shared" si="16"/>
        <v>0.57655954631379958</v>
      </c>
      <c r="P63" s="883"/>
      <c r="Q63" s="860"/>
    </row>
    <row r="64" spans="2:17" ht="15" x14ac:dyDescent="0.25">
      <c r="B64" s="675"/>
      <c r="C64" s="880"/>
      <c r="D64" s="881"/>
      <c r="E64" s="881"/>
      <c r="F64" s="881"/>
      <c r="G64" s="881"/>
      <c r="H64" s="881"/>
      <c r="I64" s="881"/>
      <c r="J64" s="881"/>
      <c r="K64" s="881"/>
      <c r="L64" s="881"/>
      <c r="M64" s="880"/>
      <c r="N64" s="880"/>
      <c r="O64" s="880"/>
      <c r="P64" s="880"/>
      <c r="Q64" s="683"/>
    </row>
    <row r="65" spans="3:17" ht="15" x14ac:dyDescent="0.25">
      <c r="C65" s="683"/>
      <c r="D65" s="684"/>
      <c r="E65" s="684"/>
      <c r="F65" s="684"/>
      <c r="G65" s="684"/>
      <c r="H65" s="684"/>
      <c r="I65" s="684"/>
      <c r="J65" s="684"/>
      <c r="K65" s="684"/>
      <c r="L65" s="684"/>
      <c r="M65" s="683"/>
      <c r="N65" s="683"/>
      <c r="O65" s="683"/>
      <c r="P65" s="683"/>
      <c r="Q65" s="683"/>
    </row>
    <row r="66" spans="3:17" ht="15" hidden="1" customHeight="1" x14ac:dyDescent="0.25"/>
    <row r="67" spans="3:17" ht="15" hidden="1" customHeight="1" x14ac:dyDescent="0.25"/>
    <row r="68" spans="3:17" ht="15" hidden="1" customHeight="1" x14ac:dyDescent="0.25"/>
    <row r="69" spans="3:17" ht="15" hidden="1" customHeight="1" x14ac:dyDescent="0.25"/>
    <row r="70" spans="3:17" ht="15" hidden="1" customHeight="1" x14ac:dyDescent="0.25"/>
    <row r="71" spans="3:17" ht="15" hidden="1" customHeight="1" x14ac:dyDescent="0.25"/>
    <row r="72" spans="3:17" ht="15" hidden="1" customHeight="1" x14ac:dyDescent="0.25"/>
    <row r="73" spans="3:17" ht="15" hidden="1" customHeight="1" x14ac:dyDescent="0.25"/>
    <row r="74" spans="3:17" ht="15" hidden="1" customHeight="1" x14ac:dyDescent="0.25"/>
    <row r="75" spans="3:17" ht="15" hidden="1" customHeight="1" x14ac:dyDescent="0.25"/>
    <row r="76" spans="3:17" ht="15" hidden="1" customHeight="1" x14ac:dyDescent="0.25"/>
    <row r="77" spans="3:17" ht="15" hidden="1" customHeight="1" x14ac:dyDescent="0.25"/>
    <row r="78" spans="3:17" ht="15" hidden="1" customHeight="1" x14ac:dyDescent="0.25"/>
    <row r="79" spans="3:17" ht="15" hidden="1" customHeight="1" x14ac:dyDescent="0.25"/>
    <row r="80" spans="3:17" ht="15" hidden="1" customHeight="1" x14ac:dyDescent="0.25"/>
    <row r="81" ht="15" hidden="1" customHeight="1" x14ac:dyDescent="0.25"/>
    <row r="82" ht="15" hidden="1" customHeight="1" x14ac:dyDescent="0.25"/>
    <row r="83" ht="15" hidden="1" customHeight="1" x14ac:dyDescent="0.25"/>
    <row r="84" ht="15" hidden="1" customHeight="1" x14ac:dyDescent="0.25"/>
    <row r="85" ht="15" hidden="1" customHeight="1" x14ac:dyDescent="0.25"/>
    <row r="86" ht="15" hidden="1" customHeight="1" x14ac:dyDescent="0.25"/>
    <row r="87" ht="15" hidden="1" customHeight="1" x14ac:dyDescent="0.25"/>
    <row r="88" ht="15" hidden="1" customHeight="1" x14ac:dyDescent="0.25"/>
    <row r="89" ht="15" hidden="1" customHeight="1" x14ac:dyDescent="0.25"/>
    <row r="90" ht="15" hidden="1" customHeight="1" x14ac:dyDescent="0.25"/>
    <row r="91" ht="15" hidden="1" customHeight="1" x14ac:dyDescent="0.25"/>
    <row r="92" ht="15" hidden="1" customHeight="1" x14ac:dyDescent="0.25"/>
    <row r="93" ht="15" hidden="1" customHeight="1" x14ac:dyDescent="0.25"/>
    <row r="94" ht="15" hidden="1" customHeight="1" x14ac:dyDescent="0.25"/>
    <row r="95" ht="15" hidden="1" customHeight="1" x14ac:dyDescent="0.25"/>
    <row r="96" ht="15" hidden="1" customHeight="1" x14ac:dyDescent="0.25"/>
    <row r="97" ht="15" hidden="1" customHeight="1" x14ac:dyDescent="0.25"/>
    <row r="98" ht="15" hidden="1" customHeight="1" x14ac:dyDescent="0.25"/>
    <row r="99" ht="15" hidden="1" customHeight="1" x14ac:dyDescent="0.25"/>
    <row r="100" ht="15" hidden="1" customHeight="1" x14ac:dyDescent="0.25"/>
    <row r="101" ht="15" hidden="1" customHeight="1" x14ac:dyDescent="0.25"/>
    <row r="102" ht="15" hidden="1" customHeight="1" x14ac:dyDescent="0.25"/>
    <row r="103" ht="15" hidden="1" customHeight="1" x14ac:dyDescent="0.25"/>
    <row r="104" ht="15" hidden="1" customHeight="1" x14ac:dyDescent="0.25"/>
    <row r="105" ht="15" hidden="1" customHeight="1" x14ac:dyDescent="0.25"/>
    <row r="106" ht="15" hidden="1" customHeight="1" x14ac:dyDescent="0.25"/>
    <row r="107" ht="15" hidden="1" customHeight="1" x14ac:dyDescent="0.25"/>
    <row r="108" ht="15" hidden="1" customHeight="1" x14ac:dyDescent="0.25"/>
  </sheetData>
  <sheetProtection formatCells="0" formatColumns="0" formatRows="0" insertColumns="0" insertRows="0" deleteColumns="0" deleteRows="0" sort="0"/>
  <mergeCells count="3">
    <mergeCell ref="B1:P3"/>
    <mergeCell ref="B4:P4"/>
    <mergeCell ref="B5:P5"/>
  </mergeCells>
  <pageMargins left="0.7" right="0.7" top="0.75" bottom="0.75" header="0.3" footer="0.3"/>
  <pageSetup paperSize="9" orientation="portrait" r:id="rId1"/>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codeName="Hoja83"/>
  <dimension ref="A1:O299"/>
  <sheetViews>
    <sheetView showGridLines="0" zoomScale="85" zoomScaleNormal="85" workbookViewId="0">
      <pane xSplit="1" ySplit="4" topLeftCell="B14" activePane="bottomRight" state="frozen"/>
      <selection activeCell="I25" sqref="I25"/>
      <selection pane="topRight" activeCell="I25" sqref="I25"/>
      <selection pane="bottomLeft" activeCell="I25" sqref="I25"/>
      <selection pane="bottomRight" activeCell="I25" sqref="I25"/>
    </sheetView>
  </sheetViews>
  <sheetFormatPr baseColWidth="10" defaultColWidth="0" defaultRowHeight="0" customHeight="1" zeroHeight="1" x14ac:dyDescent="0.25"/>
  <cols>
    <col min="1" max="1" width="3.5703125" customWidth="1"/>
    <col min="2" max="13" width="15" customWidth="1"/>
    <col min="14" max="14" width="5" customWidth="1"/>
    <col min="15" max="15" width="0" hidden="1" customWidth="1"/>
    <col min="16" max="16384" width="9.140625" hidden="1"/>
  </cols>
  <sheetData>
    <row r="1" spans="2:15" ht="15" x14ac:dyDescent="0.25">
      <c r="B1" s="1958"/>
      <c r="C1" s="1959"/>
      <c r="D1" s="1959"/>
      <c r="E1" s="1959"/>
      <c r="F1" s="1959"/>
      <c r="G1" s="1959"/>
      <c r="H1" s="1959"/>
      <c r="I1" s="1959"/>
      <c r="J1" s="1959"/>
      <c r="K1" s="1959"/>
      <c r="L1" s="1959"/>
      <c r="M1" s="1960"/>
    </row>
    <row r="2" spans="2:15" ht="15" x14ac:dyDescent="0.25">
      <c r="B2" s="1961"/>
      <c r="C2" s="1962"/>
      <c r="D2" s="1962"/>
      <c r="E2" s="1962"/>
      <c r="F2" s="1962"/>
      <c r="G2" s="1962"/>
      <c r="H2" s="1962"/>
      <c r="I2" s="1962"/>
      <c r="J2" s="1962"/>
      <c r="K2" s="1962"/>
      <c r="L2" s="1962"/>
      <c r="M2" s="1963"/>
    </row>
    <row r="3" spans="2:15" ht="16.5" thickBot="1" x14ac:dyDescent="0.3">
      <c r="B3" s="1964"/>
      <c r="C3" s="1965"/>
      <c r="D3" s="1965"/>
      <c r="E3" s="1965"/>
      <c r="F3" s="1965"/>
      <c r="G3" s="1965"/>
      <c r="H3" s="1965"/>
      <c r="I3" s="1965"/>
      <c r="J3" s="1965"/>
      <c r="K3" s="1965"/>
      <c r="L3" s="1965"/>
      <c r="M3" s="1966"/>
      <c r="N3" s="1"/>
      <c r="O3" s="1"/>
    </row>
    <row r="4" spans="2:15" ht="21.75" thickBot="1" x14ac:dyDescent="0.4">
      <c r="B4" s="1970" t="s">
        <v>2263</v>
      </c>
      <c r="C4" s="1971"/>
      <c r="D4" s="1971"/>
      <c r="E4" s="1971"/>
      <c r="F4" s="1971"/>
      <c r="G4" s="1971"/>
      <c r="H4" s="1971"/>
      <c r="I4" s="1971"/>
      <c r="J4" s="1971"/>
      <c r="K4" s="1971"/>
      <c r="L4" s="1971"/>
      <c r="M4" s="1972"/>
      <c r="N4" s="1"/>
      <c r="O4" s="1"/>
    </row>
    <row r="5" spans="2:15" s="2" customFormat="1" ht="15.75" x14ac:dyDescent="0.25">
      <c r="B5" s="1852"/>
      <c r="C5" s="1852"/>
      <c r="D5" s="1852"/>
      <c r="E5" s="1852"/>
      <c r="F5" s="1852"/>
      <c r="G5" s="1852"/>
      <c r="H5" s="1852"/>
      <c r="I5" s="1852"/>
      <c r="J5" s="1852"/>
      <c r="K5" s="1852"/>
      <c r="L5" s="1852"/>
      <c r="M5" s="1852"/>
      <c r="N5" s="5"/>
      <c r="O5" s="5"/>
    </row>
    <row r="6" spans="2:15" s="2" customFormat="1" ht="19.5" customHeight="1" x14ac:dyDescent="0.25">
      <c r="B6" s="76"/>
      <c r="C6" s="77"/>
      <c r="D6" s="77"/>
      <c r="E6" s="77"/>
      <c r="F6" s="77"/>
      <c r="G6" s="77"/>
      <c r="H6" s="77"/>
      <c r="I6" s="77"/>
      <c r="J6" s="77"/>
      <c r="K6" s="77"/>
      <c r="L6" s="77"/>
      <c r="M6" s="78"/>
      <c r="N6" s="5"/>
      <c r="O6" s="5"/>
    </row>
    <row r="7" spans="2:15" s="2" customFormat="1" ht="18.75" customHeight="1" x14ac:dyDescent="0.25">
      <c r="B7" s="79"/>
      <c r="C7" s="75"/>
      <c r="D7" s="75"/>
      <c r="E7" s="75"/>
      <c r="F7" s="75"/>
      <c r="G7" s="75"/>
      <c r="H7" s="75"/>
      <c r="I7" s="75"/>
      <c r="J7" s="75"/>
      <c r="K7" s="75"/>
      <c r="L7" s="75"/>
      <c r="M7" s="80"/>
      <c r="N7" s="5"/>
      <c r="O7" s="5"/>
    </row>
    <row r="8" spans="2:15" s="2" customFormat="1" ht="18.75" customHeight="1" x14ac:dyDescent="0.25">
      <c r="B8" s="79"/>
      <c r="C8" s="75"/>
      <c r="D8" s="75"/>
      <c r="E8" s="75"/>
      <c r="F8" s="75"/>
      <c r="G8" s="75"/>
      <c r="H8" s="75"/>
      <c r="I8" s="75"/>
      <c r="J8" s="75"/>
      <c r="K8" s="75"/>
      <c r="L8" s="75"/>
      <c r="M8" s="80"/>
      <c r="N8" s="5"/>
      <c r="O8" s="5"/>
    </row>
    <row r="9" spans="2:15" s="2" customFormat="1" ht="18.75" customHeight="1" x14ac:dyDescent="0.25">
      <c r="B9" s="79"/>
      <c r="C9" s="75"/>
      <c r="D9" s="75"/>
      <c r="E9" s="75"/>
      <c r="F9" s="75"/>
      <c r="G9" s="75"/>
      <c r="H9" s="75"/>
      <c r="I9" s="75"/>
      <c r="J9" s="75"/>
      <c r="K9" s="75"/>
      <c r="L9" s="75"/>
      <c r="M9" s="80"/>
    </row>
    <row r="10" spans="2:15" ht="18.75" customHeight="1" x14ac:dyDescent="0.25">
      <c r="B10" s="79"/>
      <c r="C10" s="75"/>
      <c r="D10" s="75"/>
      <c r="E10" s="75"/>
      <c r="F10" s="75"/>
      <c r="G10" s="75"/>
      <c r="H10" s="75"/>
      <c r="I10" s="75"/>
      <c r="J10" s="75"/>
      <c r="K10" s="75"/>
      <c r="L10" s="75"/>
      <c r="M10" s="80"/>
    </row>
    <row r="11" spans="2:15" ht="18.75" customHeight="1" x14ac:dyDescent="0.25">
      <c r="B11" s="79"/>
      <c r="C11" s="75"/>
      <c r="D11" s="75"/>
      <c r="E11" s="75"/>
      <c r="F11" s="75"/>
      <c r="G11" s="75"/>
      <c r="H11" s="75"/>
      <c r="I11" s="75"/>
      <c r="J11" s="75"/>
      <c r="K11" s="75"/>
      <c r="L11" s="75"/>
      <c r="M11" s="80"/>
    </row>
    <row r="12" spans="2:15" ht="18.75" customHeight="1" x14ac:dyDescent="0.25">
      <c r="B12" s="79"/>
      <c r="C12" s="75"/>
      <c r="D12" s="75"/>
      <c r="E12" s="75"/>
      <c r="F12" s="75"/>
      <c r="G12" s="75"/>
      <c r="H12" s="75"/>
      <c r="I12" s="75"/>
      <c r="J12" s="75"/>
      <c r="K12" s="75"/>
      <c r="L12" s="75"/>
      <c r="M12" s="80"/>
    </row>
    <row r="13" spans="2:15" ht="18.75" customHeight="1" x14ac:dyDescent="0.25">
      <c r="B13" s="79"/>
      <c r="C13" s="75"/>
      <c r="D13" s="75"/>
      <c r="E13" s="75"/>
      <c r="F13" s="75"/>
      <c r="G13" s="75"/>
      <c r="H13" s="75"/>
      <c r="I13" s="75"/>
      <c r="J13" s="75"/>
      <c r="K13" s="75"/>
      <c r="L13" s="75"/>
      <c r="M13" s="80"/>
    </row>
    <row r="14" spans="2:15" ht="18.75" customHeight="1" x14ac:dyDescent="0.25">
      <c r="B14" s="79"/>
      <c r="C14" s="75"/>
      <c r="D14" s="75"/>
      <c r="E14" s="75"/>
      <c r="F14" s="75"/>
      <c r="G14" s="75"/>
      <c r="H14" s="75"/>
      <c r="I14" s="75"/>
      <c r="J14" s="75"/>
      <c r="K14" s="75"/>
      <c r="L14" s="75"/>
      <c r="M14" s="80"/>
    </row>
    <row r="15" spans="2:15" ht="18.75" customHeight="1" x14ac:dyDescent="0.25">
      <c r="B15" s="79"/>
      <c r="C15" s="75"/>
      <c r="D15" s="75"/>
      <c r="E15" s="75"/>
      <c r="F15" s="75"/>
      <c r="G15" s="75"/>
      <c r="H15" s="75"/>
      <c r="I15" s="75"/>
      <c r="J15" s="75"/>
      <c r="K15" s="75"/>
      <c r="L15" s="75"/>
      <c r="M15" s="80"/>
    </row>
    <row r="16" spans="2:15" ht="18.75" customHeight="1" x14ac:dyDescent="0.25">
      <c r="B16" s="79"/>
      <c r="C16" s="75"/>
      <c r="D16" s="75"/>
      <c r="E16" s="75"/>
      <c r="F16" s="75"/>
      <c r="G16" s="75"/>
      <c r="H16" s="75"/>
      <c r="I16" s="75"/>
      <c r="J16" s="75"/>
      <c r="K16" s="75"/>
      <c r="L16" s="75"/>
      <c r="M16" s="80"/>
    </row>
    <row r="17" spans="2:13" ht="18.75" customHeight="1" x14ac:dyDescent="0.25">
      <c r="B17" s="79"/>
      <c r="C17" s="75"/>
      <c r="D17" s="75"/>
      <c r="E17" s="75"/>
      <c r="F17" s="75"/>
      <c r="G17" s="75"/>
      <c r="H17" s="75"/>
      <c r="I17" s="75"/>
      <c r="J17" s="75"/>
      <c r="K17" s="75"/>
      <c r="L17" s="75"/>
      <c r="M17" s="80"/>
    </row>
    <row r="18" spans="2:13" ht="18.75" customHeight="1" x14ac:dyDescent="0.25">
      <c r="B18" s="79"/>
      <c r="C18" s="75"/>
      <c r="D18" s="75"/>
      <c r="E18" s="75"/>
      <c r="F18" s="75"/>
      <c r="G18" s="75"/>
      <c r="H18" s="75"/>
      <c r="I18" s="75"/>
      <c r="J18" s="75"/>
      <c r="K18" s="75"/>
      <c r="L18" s="75"/>
      <c r="M18" s="80"/>
    </row>
    <row r="19" spans="2:13" ht="18.75" customHeight="1" x14ac:dyDescent="0.25">
      <c r="B19" s="79"/>
      <c r="C19" s="75"/>
      <c r="D19" s="75"/>
      <c r="E19" s="75"/>
      <c r="F19" s="75"/>
      <c r="G19" s="75"/>
      <c r="H19" s="75"/>
      <c r="I19" s="75"/>
      <c r="J19" s="75"/>
      <c r="K19" s="75"/>
      <c r="L19" s="75"/>
      <c r="M19" s="80"/>
    </row>
    <row r="20" spans="2:13" ht="18.75" customHeight="1" x14ac:dyDescent="0.25">
      <c r="B20" s="79"/>
      <c r="C20" s="75"/>
      <c r="D20" s="75"/>
      <c r="E20" s="75"/>
      <c r="F20" s="75"/>
      <c r="G20" s="75"/>
      <c r="H20" s="75"/>
      <c r="I20" s="75"/>
      <c r="J20" s="75"/>
      <c r="K20" s="75"/>
      <c r="L20" s="75"/>
      <c r="M20" s="80"/>
    </row>
    <row r="21" spans="2:13" ht="18.75" customHeight="1" x14ac:dyDescent="0.25">
      <c r="B21" s="79"/>
      <c r="C21" s="75"/>
      <c r="D21" s="75"/>
      <c r="E21" s="75"/>
      <c r="F21" s="75"/>
      <c r="G21" s="75"/>
      <c r="H21" s="75"/>
      <c r="I21" s="75"/>
      <c r="J21" s="75"/>
      <c r="K21" s="75"/>
      <c r="L21" s="75"/>
      <c r="M21" s="80"/>
    </row>
    <row r="22" spans="2:13" ht="18.75" customHeight="1" x14ac:dyDescent="0.25">
      <c r="B22" s="79"/>
      <c r="C22" s="75"/>
      <c r="D22" s="75"/>
      <c r="E22" s="75"/>
      <c r="F22" s="75"/>
      <c r="G22" s="75"/>
      <c r="H22" s="75"/>
      <c r="I22" s="75"/>
      <c r="J22" s="75"/>
      <c r="K22" s="75"/>
      <c r="L22" s="75"/>
      <c r="M22" s="80"/>
    </row>
    <row r="23" spans="2:13" ht="18.75" customHeight="1" x14ac:dyDescent="0.25">
      <c r="B23" s="79"/>
      <c r="C23" s="75"/>
      <c r="D23" s="75"/>
      <c r="E23" s="75"/>
      <c r="F23" s="75"/>
      <c r="G23" s="75"/>
      <c r="H23" s="75"/>
      <c r="I23" s="75"/>
      <c r="J23" s="75"/>
      <c r="K23" s="75"/>
      <c r="L23" s="75"/>
      <c r="M23" s="80"/>
    </row>
    <row r="24" spans="2:13" ht="18.75" customHeight="1" x14ac:dyDescent="0.25">
      <c r="B24" s="79"/>
      <c r="C24" s="75"/>
      <c r="D24" s="75"/>
      <c r="E24" s="75"/>
      <c r="F24" s="75"/>
      <c r="G24" s="75"/>
      <c r="H24" s="75"/>
      <c r="I24" s="75"/>
      <c r="J24" s="75"/>
      <c r="K24" s="75"/>
      <c r="L24" s="75"/>
      <c r="M24" s="80"/>
    </row>
    <row r="25" spans="2:13" ht="18.75" customHeight="1" x14ac:dyDescent="0.25">
      <c r="B25" s="79"/>
      <c r="C25" s="75"/>
      <c r="D25" s="75"/>
      <c r="E25" s="75"/>
      <c r="F25" s="75"/>
      <c r="G25" s="75"/>
      <c r="H25" s="75"/>
      <c r="I25" s="75"/>
      <c r="J25" s="75"/>
      <c r="K25" s="75"/>
      <c r="L25" s="75"/>
      <c r="M25" s="80"/>
    </row>
    <row r="26" spans="2:13" ht="18.75" customHeight="1" x14ac:dyDescent="0.25">
      <c r="B26" s="79"/>
      <c r="C26" s="75"/>
      <c r="D26" s="75"/>
      <c r="E26" s="75"/>
      <c r="F26" s="75"/>
      <c r="G26" s="75"/>
      <c r="H26" s="75"/>
      <c r="I26" s="75"/>
      <c r="J26" s="75"/>
      <c r="K26" s="75"/>
      <c r="L26" s="75"/>
      <c r="M26" s="80"/>
    </row>
    <row r="27" spans="2:13" ht="18.75" customHeight="1" x14ac:dyDescent="0.25">
      <c r="B27" s="79"/>
      <c r="C27" s="75"/>
      <c r="D27" s="75"/>
      <c r="E27" s="75"/>
      <c r="F27" s="75"/>
      <c r="G27" s="75"/>
      <c r="H27" s="75"/>
      <c r="I27" s="75"/>
      <c r="J27" s="75"/>
      <c r="K27" s="75"/>
      <c r="L27" s="75"/>
      <c r="M27" s="80"/>
    </row>
    <row r="28" spans="2:13" ht="18.75" customHeight="1" x14ac:dyDescent="0.25">
      <c r="B28" s="81"/>
      <c r="C28" s="82"/>
      <c r="D28" s="82"/>
      <c r="E28" s="82"/>
      <c r="F28" s="82"/>
      <c r="G28" s="82"/>
      <c r="H28" s="82"/>
      <c r="I28" s="82"/>
      <c r="J28" s="82"/>
      <c r="K28" s="82"/>
      <c r="L28" s="82"/>
      <c r="M28" s="83"/>
    </row>
    <row r="29" spans="2:13" ht="15" customHeight="1" x14ac:dyDescent="0.25"/>
    <row r="30" spans="2:13" ht="15" hidden="1" customHeight="1" x14ac:dyDescent="0.25"/>
    <row r="31" spans="2:13" ht="15" hidden="1" customHeight="1" x14ac:dyDescent="0.25"/>
    <row r="32" spans="2:13" ht="15" hidden="1" customHeight="1" x14ac:dyDescent="0.25"/>
    <row r="33" ht="15" hidden="1" customHeight="1" x14ac:dyDescent="0.25"/>
    <row r="34" ht="15" hidden="1" customHeight="1" x14ac:dyDescent="0.25"/>
    <row r="35" ht="15" hidden="1" customHeight="1" x14ac:dyDescent="0.25"/>
    <row r="36" ht="15" hidden="1" customHeight="1" x14ac:dyDescent="0.25"/>
    <row r="37" ht="15" hidden="1" customHeight="1" x14ac:dyDescent="0.25"/>
    <row r="38" ht="15" hidden="1" customHeight="1" x14ac:dyDescent="0.25"/>
    <row r="39" ht="15" hidden="1" customHeight="1" x14ac:dyDescent="0.25"/>
    <row r="40" ht="15" hidden="1" customHeight="1" x14ac:dyDescent="0.25"/>
    <row r="41" ht="15" hidden="1" customHeight="1" x14ac:dyDescent="0.25"/>
    <row r="42" ht="15" hidden="1" customHeight="1" x14ac:dyDescent="0.25"/>
    <row r="43" ht="15" hidden="1" customHeight="1" x14ac:dyDescent="0.25"/>
    <row r="44" ht="15" hidden="1" customHeight="1" x14ac:dyDescent="0.25"/>
    <row r="45" ht="15" hidden="1" customHeight="1" x14ac:dyDescent="0.25"/>
    <row r="46" ht="15" hidden="1" customHeight="1" x14ac:dyDescent="0.25"/>
    <row r="47" ht="15" hidden="1" customHeight="1" x14ac:dyDescent="0.25"/>
    <row r="48" ht="15" hidden="1" customHeight="1" x14ac:dyDescent="0.25"/>
    <row r="49" ht="15" hidden="1" customHeight="1" x14ac:dyDescent="0.25"/>
    <row r="50" ht="15" hidden="1" customHeight="1" x14ac:dyDescent="0.25"/>
    <row r="51" ht="15" hidden="1" customHeight="1" x14ac:dyDescent="0.25"/>
    <row r="52" ht="15" hidden="1" customHeight="1" x14ac:dyDescent="0.25"/>
    <row r="53" ht="15" hidden="1" customHeight="1" x14ac:dyDescent="0.25"/>
    <row r="54" ht="15" hidden="1" customHeight="1" x14ac:dyDescent="0.25"/>
    <row r="55" ht="15" hidden="1" customHeight="1" x14ac:dyDescent="0.25"/>
    <row r="56" ht="15" hidden="1" customHeight="1" x14ac:dyDescent="0.25"/>
    <row r="57" ht="15" hidden="1" customHeight="1" x14ac:dyDescent="0.25"/>
    <row r="58" ht="15" hidden="1" customHeight="1" x14ac:dyDescent="0.25"/>
    <row r="59" ht="15" hidden="1" customHeight="1" x14ac:dyDescent="0.25"/>
    <row r="60" ht="15" hidden="1" customHeight="1" x14ac:dyDescent="0.25"/>
    <row r="61" ht="15" hidden="1" customHeight="1" x14ac:dyDescent="0.25"/>
    <row r="62" ht="15" hidden="1" customHeight="1" x14ac:dyDescent="0.25"/>
    <row r="63" ht="15" hidden="1" customHeight="1" x14ac:dyDescent="0.25"/>
    <row r="64" ht="15" hidden="1" customHeight="1" x14ac:dyDescent="0.25"/>
    <row r="65" ht="15" hidden="1" customHeight="1" x14ac:dyDescent="0.25"/>
    <row r="66" ht="15" hidden="1" customHeight="1" x14ac:dyDescent="0.25"/>
    <row r="67" ht="15" hidden="1" customHeight="1" x14ac:dyDescent="0.25"/>
    <row r="68" ht="15" hidden="1" customHeight="1" x14ac:dyDescent="0.25"/>
    <row r="69" ht="15" hidden="1" customHeight="1" x14ac:dyDescent="0.25"/>
    <row r="70" ht="15" hidden="1" customHeight="1" x14ac:dyDescent="0.25"/>
    <row r="71" ht="15" hidden="1" customHeight="1" x14ac:dyDescent="0.25"/>
    <row r="72" ht="15" hidden="1" customHeight="1" x14ac:dyDescent="0.25"/>
    <row r="73" ht="15" hidden="1" customHeight="1" x14ac:dyDescent="0.25"/>
    <row r="74" ht="15" hidden="1" customHeight="1" x14ac:dyDescent="0.25"/>
    <row r="75" ht="15" hidden="1" customHeight="1" x14ac:dyDescent="0.25"/>
    <row r="76" ht="15" hidden="1" customHeight="1" x14ac:dyDescent="0.25"/>
    <row r="77" ht="15" hidden="1" customHeight="1" x14ac:dyDescent="0.25"/>
    <row r="78" ht="15" hidden="1" customHeight="1" x14ac:dyDescent="0.25"/>
    <row r="79" ht="15" hidden="1" customHeight="1" x14ac:dyDescent="0.25"/>
    <row r="80" ht="15" hidden="1" customHeight="1" x14ac:dyDescent="0.25"/>
    <row r="81" ht="15" hidden="1" customHeight="1" x14ac:dyDescent="0.25"/>
    <row r="82" ht="15" hidden="1" customHeight="1" x14ac:dyDescent="0.25"/>
    <row r="83" ht="15" hidden="1" customHeight="1" x14ac:dyDescent="0.25"/>
    <row r="84" ht="15" hidden="1" customHeight="1" x14ac:dyDescent="0.25"/>
    <row r="85" ht="15" hidden="1" customHeight="1" x14ac:dyDescent="0.25"/>
    <row r="86" ht="15" hidden="1" customHeight="1" x14ac:dyDescent="0.25"/>
    <row r="87" ht="15" hidden="1" customHeight="1" x14ac:dyDescent="0.25"/>
    <row r="88" ht="15" hidden="1" customHeight="1" x14ac:dyDescent="0.25"/>
    <row r="89" ht="15" hidden="1" customHeight="1" x14ac:dyDescent="0.25"/>
    <row r="90" ht="15" hidden="1" customHeight="1" x14ac:dyDescent="0.25"/>
    <row r="91" ht="15" hidden="1" customHeight="1" x14ac:dyDescent="0.25"/>
    <row r="92" ht="15" hidden="1" customHeight="1" x14ac:dyDescent="0.25"/>
    <row r="93" ht="15" hidden="1" customHeight="1" x14ac:dyDescent="0.25"/>
    <row r="94" ht="15" hidden="1" customHeight="1" x14ac:dyDescent="0.25"/>
    <row r="95" ht="15" hidden="1" customHeight="1" x14ac:dyDescent="0.25"/>
    <row r="96" ht="15" hidden="1" customHeight="1" x14ac:dyDescent="0.25"/>
    <row r="97" ht="15" hidden="1" customHeight="1" x14ac:dyDescent="0.25"/>
    <row r="98" ht="15" hidden="1" customHeight="1" x14ac:dyDescent="0.25"/>
    <row r="99" ht="15" hidden="1" customHeight="1" x14ac:dyDescent="0.25"/>
    <row r="100" ht="15" hidden="1" customHeight="1" x14ac:dyDescent="0.25"/>
    <row r="101" ht="15" hidden="1" customHeight="1" x14ac:dyDescent="0.25"/>
    <row r="102" ht="15" hidden="1" customHeight="1" x14ac:dyDescent="0.25"/>
    <row r="103" ht="15" hidden="1" customHeight="1" x14ac:dyDescent="0.25"/>
    <row r="104" ht="15" hidden="1" customHeight="1" x14ac:dyDescent="0.25"/>
    <row r="105" ht="15" hidden="1" customHeight="1" x14ac:dyDescent="0.25"/>
    <row r="106" ht="15" hidden="1" customHeight="1" x14ac:dyDescent="0.25"/>
    <row r="107" ht="15" hidden="1" customHeight="1" x14ac:dyDescent="0.25"/>
    <row r="108" ht="15" hidden="1" customHeight="1" x14ac:dyDescent="0.25"/>
    <row r="109" ht="15" hidden="1" customHeight="1" x14ac:dyDescent="0.25"/>
    <row r="110" ht="15" hidden="1" customHeight="1" x14ac:dyDescent="0.25"/>
    <row r="111" ht="15" hidden="1" customHeight="1" x14ac:dyDescent="0.25"/>
    <row r="112" ht="15" hidden="1" customHeight="1" x14ac:dyDescent="0.25"/>
    <row r="113" ht="15" hidden="1" customHeight="1" x14ac:dyDescent="0.25"/>
    <row r="114" ht="15" hidden="1" customHeight="1" x14ac:dyDescent="0.25"/>
    <row r="115" ht="15" hidden="1" customHeight="1" x14ac:dyDescent="0.25"/>
    <row r="116" ht="15" hidden="1" customHeight="1" x14ac:dyDescent="0.25"/>
    <row r="117" ht="15" hidden="1" customHeight="1" x14ac:dyDescent="0.25"/>
    <row r="118" ht="15" hidden="1" customHeight="1" x14ac:dyDescent="0.25"/>
    <row r="119" ht="15" hidden="1" customHeight="1" x14ac:dyDescent="0.25"/>
    <row r="120" ht="15" hidden="1" customHeight="1" x14ac:dyDescent="0.25"/>
    <row r="121" ht="15" hidden="1" customHeight="1" x14ac:dyDescent="0.25"/>
    <row r="122" ht="15" hidden="1" customHeight="1" x14ac:dyDescent="0.25"/>
    <row r="123" ht="15" hidden="1" customHeight="1" x14ac:dyDescent="0.25"/>
    <row r="124" ht="15" hidden="1" customHeight="1" x14ac:dyDescent="0.25"/>
    <row r="125" ht="15" hidden="1" customHeight="1" x14ac:dyDescent="0.25"/>
    <row r="126" ht="15" hidden="1" customHeight="1" x14ac:dyDescent="0.25"/>
    <row r="127" ht="15" hidden="1" customHeight="1" x14ac:dyDescent="0.25"/>
    <row r="128" ht="15" hidden="1" customHeight="1" x14ac:dyDescent="0.25"/>
    <row r="129" ht="15" hidden="1" customHeight="1" x14ac:dyDescent="0.25"/>
    <row r="130" ht="15" hidden="1" customHeight="1" x14ac:dyDescent="0.25"/>
    <row r="131" ht="15" hidden="1" customHeight="1" x14ac:dyDescent="0.25"/>
    <row r="132" ht="15" hidden="1" customHeight="1" x14ac:dyDescent="0.25"/>
    <row r="133" ht="15" hidden="1" customHeight="1" x14ac:dyDescent="0.25"/>
    <row r="134" ht="15" hidden="1" customHeight="1" x14ac:dyDescent="0.25"/>
    <row r="135" ht="15" hidden="1" customHeight="1" x14ac:dyDescent="0.25"/>
    <row r="136" ht="15" hidden="1" customHeight="1" x14ac:dyDescent="0.25"/>
    <row r="137" ht="15" hidden="1" customHeight="1" x14ac:dyDescent="0.25"/>
    <row r="138" ht="15" hidden="1" customHeight="1" x14ac:dyDescent="0.25"/>
    <row r="139" ht="15" hidden="1" customHeight="1" x14ac:dyDescent="0.25"/>
    <row r="140" ht="15" hidden="1" customHeight="1" x14ac:dyDescent="0.25"/>
    <row r="141" ht="15" hidden="1" customHeight="1" x14ac:dyDescent="0.25"/>
    <row r="142" ht="15" hidden="1" customHeight="1" x14ac:dyDescent="0.25"/>
    <row r="143" ht="15" hidden="1" customHeight="1" x14ac:dyDescent="0.25"/>
    <row r="144" ht="15" hidden="1" customHeight="1" x14ac:dyDescent="0.25"/>
    <row r="145" ht="15" hidden="1" customHeight="1" x14ac:dyDescent="0.25"/>
    <row r="146" ht="15" hidden="1" customHeight="1" x14ac:dyDescent="0.25"/>
    <row r="147" ht="15" hidden="1" customHeight="1" x14ac:dyDescent="0.25"/>
    <row r="148" ht="15" hidden="1" customHeight="1" x14ac:dyDescent="0.25"/>
    <row r="149" ht="15" hidden="1" customHeight="1" x14ac:dyDescent="0.25"/>
    <row r="150" ht="15" hidden="1" customHeight="1" x14ac:dyDescent="0.25"/>
    <row r="151" ht="15" hidden="1" customHeight="1" x14ac:dyDescent="0.25"/>
    <row r="152" ht="15" hidden="1" customHeight="1" x14ac:dyDescent="0.25"/>
    <row r="153" ht="15" hidden="1" customHeight="1" x14ac:dyDescent="0.25"/>
    <row r="154" ht="15" hidden="1" customHeight="1" x14ac:dyDescent="0.25"/>
    <row r="155" ht="15" hidden="1" customHeight="1" x14ac:dyDescent="0.25"/>
    <row r="156" ht="15" hidden="1" customHeight="1" x14ac:dyDescent="0.25"/>
    <row r="157" ht="15" hidden="1" customHeight="1" x14ac:dyDescent="0.25"/>
    <row r="158" ht="15" hidden="1" customHeight="1" x14ac:dyDescent="0.25"/>
    <row r="159" ht="15" hidden="1" customHeight="1" x14ac:dyDescent="0.25"/>
    <row r="160" ht="15" hidden="1" customHeight="1" x14ac:dyDescent="0.25"/>
    <row r="161" ht="15" hidden="1" customHeight="1" x14ac:dyDescent="0.25"/>
    <row r="162" ht="15" hidden="1" customHeight="1" x14ac:dyDescent="0.25"/>
    <row r="163" ht="15" hidden="1" customHeight="1" x14ac:dyDescent="0.25"/>
    <row r="164" ht="15" hidden="1" customHeight="1" x14ac:dyDescent="0.25"/>
    <row r="165" ht="15" hidden="1" customHeight="1" x14ac:dyDescent="0.25"/>
    <row r="166" ht="15" hidden="1" customHeight="1" x14ac:dyDescent="0.25"/>
    <row r="167" ht="15" hidden="1" customHeight="1" x14ac:dyDescent="0.25"/>
    <row r="168" ht="15" hidden="1" customHeight="1" x14ac:dyDescent="0.25"/>
    <row r="169" ht="15" hidden="1" customHeight="1" x14ac:dyDescent="0.25"/>
    <row r="170" ht="15" hidden="1" customHeight="1" x14ac:dyDescent="0.25"/>
    <row r="171" ht="15" hidden="1" customHeight="1" x14ac:dyDescent="0.25"/>
    <row r="172" ht="15" hidden="1" customHeight="1" x14ac:dyDescent="0.25"/>
    <row r="173" ht="15" hidden="1" customHeight="1" x14ac:dyDescent="0.25"/>
    <row r="174" ht="15" hidden="1" customHeight="1" x14ac:dyDescent="0.25"/>
    <row r="175" ht="15" hidden="1" customHeight="1" x14ac:dyDescent="0.25"/>
    <row r="176" ht="15" hidden="1" customHeight="1" x14ac:dyDescent="0.25"/>
    <row r="177" ht="15" hidden="1" customHeight="1" x14ac:dyDescent="0.25"/>
    <row r="178" ht="15" hidden="1" customHeight="1" x14ac:dyDescent="0.25"/>
    <row r="179" ht="15" hidden="1" customHeight="1" x14ac:dyDescent="0.25"/>
    <row r="180" ht="15" hidden="1" customHeight="1" x14ac:dyDescent="0.25"/>
    <row r="181" ht="15" hidden="1" customHeight="1" x14ac:dyDescent="0.25"/>
    <row r="182" ht="15" hidden="1" customHeight="1" x14ac:dyDescent="0.25"/>
    <row r="183" ht="15" hidden="1" customHeight="1" x14ac:dyDescent="0.25"/>
    <row r="184" ht="15" hidden="1" customHeight="1" x14ac:dyDescent="0.25"/>
    <row r="185" ht="15" hidden="1" customHeight="1" x14ac:dyDescent="0.25"/>
    <row r="186" ht="15" hidden="1" customHeight="1" x14ac:dyDescent="0.25"/>
    <row r="187" ht="15" hidden="1" customHeight="1" x14ac:dyDescent="0.25"/>
    <row r="188" ht="15" hidden="1" customHeight="1" x14ac:dyDescent="0.25"/>
    <row r="189" ht="15" hidden="1" customHeight="1" x14ac:dyDescent="0.25"/>
    <row r="190" ht="15" hidden="1" customHeight="1" x14ac:dyDescent="0.25"/>
    <row r="191" ht="15" hidden="1" customHeight="1" x14ac:dyDescent="0.25"/>
    <row r="192" ht="15" hidden="1" customHeight="1" x14ac:dyDescent="0.25"/>
    <row r="193" ht="15" hidden="1" customHeight="1" x14ac:dyDescent="0.25"/>
    <row r="194" ht="15" hidden="1" customHeight="1" x14ac:dyDescent="0.25"/>
    <row r="195" ht="15" hidden="1" customHeight="1" x14ac:dyDescent="0.25"/>
    <row r="196" ht="15" hidden="1" customHeight="1" x14ac:dyDescent="0.25"/>
    <row r="197" ht="15" hidden="1" customHeight="1" x14ac:dyDescent="0.25"/>
    <row r="198" ht="15" hidden="1" customHeight="1" x14ac:dyDescent="0.25"/>
    <row r="199" ht="15" hidden="1" customHeight="1" x14ac:dyDescent="0.25"/>
    <row r="200" ht="15" hidden="1" customHeight="1" x14ac:dyDescent="0.25"/>
    <row r="201" ht="15" hidden="1" customHeight="1" x14ac:dyDescent="0.25"/>
    <row r="202" ht="15" hidden="1" customHeight="1" x14ac:dyDescent="0.25"/>
    <row r="203" ht="15" hidden="1" customHeight="1" x14ac:dyDescent="0.25"/>
    <row r="204" ht="15" hidden="1" customHeight="1" x14ac:dyDescent="0.25"/>
    <row r="205" ht="15" hidden="1" customHeight="1" x14ac:dyDescent="0.25"/>
    <row r="206" ht="15" hidden="1" customHeight="1" x14ac:dyDescent="0.25"/>
    <row r="207" ht="15" hidden="1" customHeight="1" x14ac:dyDescent="0.25"/>
    <row r="208" ht="15" hidden="1" customHeight="1" x14ac:dyDescent="0.25"/>
    <row r="209" ht="15" hidden="1" customHeight="1" x14ac:dyDescent="0.25"/>
    <row r="210" ht="15" hidden="1" customHeight="1" x14ac:dyDescent="0.25"/>
    <row r="211" ht="15" hidden="1" customHeight="1" x14ac:dyDescent="0.25"/>
    <row r="212" ht="15" hidden="1" customHeight="1" x14ac:dyDescent="0.25"/>
    <row r="213" ht="15" hidden="1" customHeight="1" x14ac:dyDescent="0.25"/>
    <row r="214" ht="15" hidden="1" customHeight="1" x14ac:dyDescent="0.25"/>
    <row r="215" ht="15" hidden="1" customHeight="1" x14ac:dyDescent="0.25"/>
    <row r="216" ht="15" hidden="1" customHeight="1" x14ac:dyDescent="0.25"/>
    <row r="217" ht="15" hidden="1" customHeight="1" x14ac:dyDescent="0.25"/>
    <row r="218" ht="15" hidden="1" customHeight="1" x14ac:dyDescent="0.25"/>
    <row r="219" ht="15" hidden="1" customHeight="1" x14ac:dyDescent="0.25"/>
    <row r="220" ht="15" hidden="1" customHeight="1" x14ac:dyDescent="0.25"/>
    <row r="221" ht="15" hidden="1" customHeight="1" x14ac:dyDescent="0.25"/>
    <row r="222" ht="15" hidden="1" customHeight="1" x14ac:dyDescent="0.25"/>
    <row r="223" ht="15" hidden="1" customHeight="1" x14ac:dyDescent="0.25"/>
    <row r="224" ht="15" hidden="1" customHeight="1" x14ac:dyDescent="0.25"/>
    <row r="225" ht="15" hidden="1" customHeight="1" x14ac:dyDescent="0.25"/>
    <row r="226" ht="15" hidden="1" customHeight="1" x14ac:dyDescent="0.25"/>
    <row r="227" ht="15" hidden="1" customHeight="1" x14ac:dyDescent="0.25"/>
    <row r="228" ht="15" hidden="1" customHeight="1" x14ac:dyDescent="0.25"/>
    <row r="229" ht="15" hidden="1" customHeight="1" x14ac:dyDescent="0.25"/>
    <row r="230" ht="15" hidden="1" customHeight="1" x14ac:dyDescent="0.25"/>
    <row r="231" ht="15" hidden="1" customHeight="1" x14ac:dyDescent="0.25"/>
    <row r="232" ht="15" hidden="1" customHeight="1" x14ac:dyDescent="0.25"/>
    <row r="233" ht="15" hidden="1" customHeight="1" x14ac:dyDescent="0.25"/>
    <row r="234" ht="15" hidden="1" customHeight="1" x14ac:dyDescent="0.25"/>
    <row r="235" ht="15" hidden="1" customHeight="1" x14ac:dyDescent="0.25"/>
    <row r="236" ht="15" hidden="1" customHeight="1" x14ac:dyDescent="0.25"/>
    <row r="237" ht="15" hidden="1" customHeight="1" x14ac:dyDescent="0.25"/>
    <row r="238" ht="15" hidden="1" customHeight="1" x14ac:dyDescent="0.25"/>
    <row r="239" ht="15" hidden="1" customHeight="1" x14ac:dyDescent="0.25"/>
    <row r="240" ht="15" hidden="1" customHeight="1" x14ac:dyDescent="0.25"/>
    <row r="241" ht="15" hidden="1" customHeight="1" x14ac:dyDescent="0.25"/>
    <row r="242" ht="15" hidden="1" customHeight="1" x14ac:dyDescent="0.25"/>
    <row r="243" ht="15" hidden="1" customHeight="1" x14ac:dyDescent="0.25"/>
    <row r="244" ht="15" hidden="1" customHeight="1" x14ac:dyDescent="0.25"/>
    <row r="245" ht="15" hidden="1" customHeight="1" x14ac:dyDescent="0.25"/>
    <row r="246" ht="15" hidden="1" customHeight="1" x14ac:dyDescent="0.25"/>
    <row r="247" ht="15" hidden="1" customHeight="1" x14ac:dyDescent="0.25"/>
    <row r="248" ht="15" hidden="1" customHeight="1" x14ac:dyDescent="0.25"/>
    <row r="249" ht="15" hidden="1" customHeight="1" x14ac:dyDescent="0.25"/>
    <row r="250" ht="15" hidden="1" customHeight="1" x14ac:dyDescent="0.25"/>
    <row r="251" ht="15" hidden="1" customHeight="1" x14ac:dyDescent="0.25"/>
    <row r="252" ht="15" hidden="1" customHeight="1" x14ac:dyDescent="0.25"/>
    <row r="253" ht="15" hidden="1" customHeight="1" x14ac:dyDescent="0.25"/>
    <row r="254" ht="15" hidden="1" customHeight="1" x14ac:dyDescent="0.25"/>
    <row r="255" ht="15" hidden="1" customHeight="1" x14ac:dyDescent="0.25"/>
    <row r="256" ht="15" hidden="1" customHeight="1" x14ac:dyDescent="0.25"/>
    <row r="257" ht="15" hidden="1" customHeight="1" x14ac:dyDescent="0.25"/>
    <row r="258" ht="15" hidden="1" customHeight="1" x14ac:dyDescent="0.25"/>
    <row r="259" ht="15" hidden="1" customHeight="1" x14ac:dyDescent="0.25"/>
    <row r="260" ht="15" hidden="1" customHeight="1" x14ac:dyDescent="0.25"/>
    <row r="261" ht="15" hidden="1" customHeight="1" x14ac:dyDescent="0.25"/>
    <row r="262" ht="15" hidden="1" customHeight="1" x14ac:dyDescent="0.25"/>
    <row r="263" ht="15" hidden="1" customHeight="1" x14ac:dyDescent="0.25"/>
    <row r="264" ht="15" hidden="1" customHeight="1" x14ac:dyDescent="0.25"/>
    <row r="265" ht="15" hidden="1" customHeight="1" x14ac:dyDescent="0.25"/>
    <row r="266" ht="15" hidden="1" customHeight="1" x14ac:dyDescent="0.25"/>
    <row r="267" ht="15" hidden="1" customHeight="1" x14ac:dyDescent="0.25"/>
    <row r="268" ht="15" hidden="1" customHeight="1" x14ac:dyDescent="0.25"/>
    <row r="269" ht="15" hidden="1" customHeight="1" x14ac:dyDescent="0.25"/>
    <row r="270" ht="15" hidden="1" customHeight="1" x14ac:dyDescent="0.25"/>
    <row r="271" ht="15" hidden="1" customHeight="1" x14ac:dyDescent="0.25"/>
    <row r="272" ht="15" hidden="1" customHeight="1" x14ac:dyDescent="0.25"/>
    <row r="273" ht="15" hidden="1" customHeight="1" x14ac:dyDescent="0.25"/>
    <row r="274" ht="15" hidden="1" customHeight="1" x14ac:dyDescent="0.25"/>
    <row r="275" ht="15" hidden="1" customHeight="1" x14ac:dyDescent="0.25"/>
    <row r="276" ht="15" hidden="1" customHeight="1" x14ac:dyDescent="0.25"/>
    <row r="277" ht="15" hidden="1" customHeight="1" x14ac:dyDescent="0.25"/>
    <row r="278" ht="15" hidden="1" customHeight="1" x14ac:dyDescent="0.25"/>
    <row r="279" ht="15" hidden="1" customHeight="1" x14ac:dyDescent="0.25"/>
    <row r="280" ht="15" hidden="1" customHeight="1" x14ac:dyDescent="0.25"/>
    <row r="281" ht="15" hidden="1" customHeight="1" x14ac:dyDescent="0.25"/>
    <row r="282" ht="15" hidden="1" customHeight="1" x14ac:dyDescent="0.25"/>
    <row r="283" ht="15" hidden="1" customHeight="1" x14ac:dyDescent="0.25"/>
    <row r="284" ht="15" hidden="1" customHeight="1" x14ac:dyDescent="0.25"/>
    <row r="285" ht="15" hidden="1" customHeight="1" x14ac:dyDescent="0.25"/>
    <row r="286" ht="15" hidden="1" customHeight="1" x14ac:dyDescent="0.25"/>
    <row r="287" ht="15" hidden="1" customHeight="1" x14ac:dyDescent="0.25"/>
    <row r="288" ht="15" hidden="1" customHeight="1" x14ac:dyDescent="0.25"/>
    <row r="289" ht="15" hidden="1" customHeight="1" x14ac:dyDescent="0.25"/>
    <row r="290" ht="15" hidden="1" customHeight="1" x14ac:dyDescent="0.25"/>
    <row r="291" ht="15" hidden="1" customHeight="1" x14ac:dyDescent="0.25"/>
    <row r="292" ht="15" hidden="1" customHeight="1" x14ac:dyDescent="0.25"/>
    <row r="293" ht="15" hidden="1" customHeight="1" x14ac:dyDescent="0.25"/>
    <row r="294" ht="15" hidden="1" customHeight="1" x14ac:dyDescent="0.25"/>
    <row r="295" ht="15" hidden="1" customHeight="1" x14ac:dyDescent="0.25"/>
    <row r="296" ht="15" hidden="1" customHeight="1" x14ac:dyDescent="0.25"/>
    <row r="297" ht="15" hidden="1" customHeight="1" x14ac:dyDescent="0.25"/>
    <row r="298" ht="15" hidden="1" customHeight="1" x14ac:dyDescent="0.25"/>
    <row r="299" ht="15" hidden="1" customHeight="1" x14ac:dyDescent="0.25"/>
  </sheetData>
  <mergeCells count="3">
    <mergeCell ref="B1:M3"/>
    <mergeCell ref="B4:M4"/>
    <mergeCell ref="B5:M5"/>
  </mergeCell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dimension ref="A1:J25"/>
  <sheetViews>
    <sheetView showGridLines="0" zoomScaleNormal="100" workbookViewId="0">
      <pane ySplit="4" topLeftCell="A5" activePane="bottomLeft" state="frozen"/>
      <selection activeCell="I25" sqref="I25"/>
      <selection pane="bottomLeft"/>
    </sheetView>
  </sheetViews>
  <sheetFormatPr baseColWidth="10" defaultColWidth="0" defaultRowHeight="15" customHeight="1" zeroHeight="1" x14ac:dyDescent="0.25"/>
  <cols>
    <col min="1" max="1" width="3.5703125" customWidth="1"/>
    <col min="2" max="8" width="15" customWidth="1"/>
    <col min="9" max="9" width="5" customWidth="1"/>
    <col min="10" max="10" width="0" hidden="1" customWidth="1"/>
    <col min="11" max="16384" width="9.140625" hidden="1"/>
  </cols>
  <sheetData>
    <row r="1" spans="2:10" x14ac:dyDescent="0.25">
      <c r="B1" s="1958"/>
      <c r="C1" s="1959"/>
      <c r="D1" s="1959"/>
      <c r="E1" s="1959"/>
      <c r="F1" s="1959"/>
      <c r="G1" s="1959"/>
      <c r="H1" s="1960"/>
    </row>
    <row r="2" spans="2:10" x14ac:dyDescent="0.25">
      <c r="B2" s="1961"/>
      <c r="C2" s="1962"/>
      <c r="D2" s="1962"/>
      <c r="E2" s="1962"/>
      <c r="F2" s="1962"/>
      <c r="G2" s="1962"/>
      <c r="H2" s="1963"/>
    </row>
    <row r="3" spans="2:10" ht="16.5" thickBot="1" x14ac:dyDescent="0.3">
      <c r="B3" s="1964"/>
      <c r="C3" s="1965"/>
      <c r="D3" s="1965"/>
      <c r="E3" s="1965"/>
      <c r="F3" s="1965"/>
      <c r="G3" s="1965"/>
      <c r="H3" s="1966"/>
      <c r="I3" s="1"/>
      <c r="J3" s="1"/>
    </row>
    <row r="4" spans="2:10" ht="21.75" thickBot="1" x14ac:dyDescent="0.4">
      <c r="B4" s="1967" t="s">
        <v>77</v>
      </c>
      <c r="C4" s="1968"/>
      <c r="D4" s="1968"/>
      <c r="E4" s="1968"/>
      <c r="F4" s="1968"/>
      <c r="G4" s="1968"/>
      <c r="H4" s="1969"/>
      <c r="I4" s="1"/>
      <c r="J4" s="1"/>
    </row>
    <row r="5" spans="2:10" s="2" customFormat="1" ht="15.75" x14ac:dyDescent="0.25">
      <c r="B5" s="1852"/>
      <c r="C5" s="1852"/>
      <c r="D5" s="1852"/>
      <c r="E5" s="1852"/>
      <c r="F5" s="1852"/>
      <c r="G5" s="1852"/>
      <c r="H5" s="1852"/>
      <c r="I5" s="5"/>
      <c r="J5" s="5"/>
    </row>
    <row r="6" spans="2:10" s="2" customFormat="1" ht="19.5" customHeight="1" x14ac:dyDescent="0.25">
      <c r="B6" s="76"/>
      <c r="C6" s="77"/>
      <c r="D6" s="77"/>
      <c r="E6" s="77"/>
      <c r="F6" s="77"/>
      <c r="G6" s="77"/>
      <c r="H6" s="78"/>
      <c r="I6" s="5"/>
      <c r="J6" s="5"/>
    </row>
    <row r="7" spans="2:10" s="2" customFormat="1" ht="18.75" customHeight="1" x14ac:dyDescent="0.25">
      <c r="B7" s="79"/>
      <c r="C7" s="75"/>
      <c r="D7" s="75"/>
      <c r="E7" s="75"/>
      <c r="F7" s="75"/>
      <c r="G7" s="75"/>
      <c r="H7" s="80"/>
      <c r="I7" s="5"/>
      <c r="J7" s="5"/>
    </row>
    <row r="8" spans="2:10" s="2" customFormat="1" ht="18.75" customHeight="1" x14ac:dyDescent="0.25">
      <c r="B8" s="79"/>
      <c r="C8" s="75"/>
      <c r="D8" s="75"/>
      <c r="E8" s="75"/>
      <c r="F8" s="75"/>
      <c r="G8" s="75"/>
      <c r="H8" s="80"/>
      <c r="I8" s="5"/>
      <c r="J8" s="5"/>
    </row>
    <row r="9" spans="2:10" s="2" customFormat="1" ht="18.75" customHeight="1" x14ac:dyDescent="0.25">
      <c r="B9" s="79"/>
      <c r="C9" s="75"/>
      <c r="D9" s="75"/>
      <c r="E9" s="75"/>
      <c r="F9" s="75"/>
      <c r="G9" s="75"/>
      <c r="H9" s="80"/>
    </row>
    <row r="10" spans="2:10" ht="18.75" customHeight="1" x14ac:dyDescent="0.25">
      <c r="B10" s="79"/>
      <c r="C10" s="75"/>
      <c r="D10" s="75"/>
      <c r="E10" s="75"/>
      <c r="F10" s="75"/>
      <c r="G10" s="75"/>
      <c r="H10" s="80"/>
    </row>
    <row r="11" spans="2:10" ht="18.75" customHeight="1" x14ac:dyDescent="0.25">
      <c r="B11" s="79"/>
      <c r="C11" s="75"/>
      <c r="D11" s="75"/>
      <c r="E11" s="75"/>
      <c r="F11" s="75"/>
      <c r="G11" s="75"/>
      <c r="H11" s="80"/>
    </row>
    <row r="12" spans="2:10" ht="18.75" customHeight="1" x14ac:dyDescent="0.25">
      <c r="B12" s="79"/>
      <c r="C12" s="75"/>
      <c r="D12" s="75"/>
      <c r="E12" s="75"/>
      <c r="F12" s="75"/>
      <c r="G12" s="75"/>
      <c r="H12" s="80"/>
    </row>
    <row r="13" spans="2:10" ht="18.75" customHeight="1" x14ac:dyDescent="0.25">
      <c r="B13" s="79"/>
      <c r="C13" s="75"/>
      <c r="D13" s="75"/>
      <c r="E13" s="75"/>
      <c r="F13" s="75"/>
      <c r="G13" s="75"/>
      <c r="H13" s="80"/>
    </row>
    <row r="14" spans="2:10" ht="18.75" customHeight="1" x14ac:dyDescent="0.25">
      <c r="B14" s="79"/>
      <c r="C14" s="75"/>
      <c r="D14" s="75"/>
      <c r="E14" s="75"/>
      <c r="F14" s="75"/>
      <c r="G14" s="75"/>
      <c r="H14" s="80"/>
    </row>
    <row r="15" spans="2:10" ht="18.75" customHeight="1" x14ac:dyDescent="0.25">
      <c r="B15" s="79"/>
      <c r="C15" s="75"/>
      <c r="D15" s="75"/>
      <c r="E15" s="75"/>
      <c r="F15" s="75"/>
      <c r="G15" s="75"/>
      <c r="H15" s="80"/>
    </row>
    <row r="16" spans="2:10" ht="18.75" customHeight="1" x14ac:dyDescent="0.25">
      <c r="B16" s="79"/>
      <c r="C16" s="75"/>
      <c r="D16" s="75"/>
      <c r="E16" s="75"/>
      <c r="F16" s="75"/>
      <c r="G16" s="75"/>
      <c r="H16" s="80"/>
    </row>
    <row r="17" spans="2:8" ht="18.75" customHeight="1" x14ac:dyDescent="0.25">
      <c r="B17" s="79"/>
      <c r="C17" s="75"/>
      <c r="D17" s="75"/>
      <c r="E17" s="75"/>
      <c r="F17" s="75"/>
      <c r="G17" s="75"/>
      <c r="H17" s="80"/>
    </row>
    <row r="18" spans="2:8" ht="18.75" customHeight="1" x14ac:dyDescent="0.25">
      <c r="B18" s="79"/>
      <c r="C18" s="75"/>
      <c r="D18" s="75"/>
      <c r="E18" s="75"/>
      <c r="F18" s="75"/>
      <c r="G18" s="75"/>
      <c r="H18" s="80"/>
    </row>
    <row r="19" spans="2:8" ht="18.75" customHeight="1" x14ac:dyDescent="0.25">
      <c r="B19" s="79"/>
      <c r="C19" s="75"/>
      <c r="D19" s="75"/>
      <c r="E19" s="75"/>
      <c r="F19" s="75"/>
      <c r="G19" s="75"/>
      <c r="H19" s="80"/>
    </row>
    <row r="20" spans="2:8" ht="18.75" customHeight="1" x14ac:dyDescent="0.25">
      <c r="B20" s="79"/>
      <c r="C20" s="75"/>
      <c r="D20" s="75"/>
      <c r="E20" s="75"/>
      <c r="F20" s="75"/>
      <c r="G20" s="75"/>
      <c r="H20" s="80"/>
    </row>
    <row r="21" spans="2:8" ht="18.75" customHeight="1" x14ac:dyDescent="0.25">
      <c r="B21" s="79"/>
      <c r="C21" s="75"/>
      <c r="D21" s="75"/>
      <c r="E21" s="75"/>
      <c r="F21" s="75"/>
      <c r="G21" s="75"/>
      <c r="H21" s="80"/>
    </row>
    <row r="22" spans="2:8" ht="18.75" customHeight="1" x14ac:dyDescent="0.25">
      <c r="B22" s="79"/>
      <c r="C22" s="75"/>
      <c r="D22" s="75"/>
      <c r="E22" s="75"/>
      <c r="F22" s="75"/>
      <c r="G22" s="75"/>
      <c r="H22" s="80"/>
    </row>
    <row r="23" spans="2:8" ht="18.75" customHeight="1" x14ac:dyDescent="0.25">
      <c r="B23" s="79"/>
      <c r="C23" s="75"/>
      <c r="D23" s="75"/>
      <c r="E23" s="75"/>
      <c r="F23" s="75"/>
      <c r="G23" s="75"/>
      <c r="H23" s="80"/>
    </row>
    <row r="24" spans="2:8" ht="18.75" customHeight="1" x14ac:dyDescent="0.25">
      <c r="B24" s="81"/>
      <c r="C24" s="82"/>
      <c r="D24" s="82"/>
      <c r="E24" s="82"/>
      <c r="F24" s="82"/>
      <c r="G24" s="82"/>
      <c r="H24" s="83"/>
    </row>
    <row r="25" spans="2:8" ht="15" customHeight="1" x14ac:dyDescent="0.25"/>
  </sheetData>
  <mergeCells count="3">
    <mergeCell ref="B1:H3"/>
    <mergeCell ref="B4:H4"/>
    <mergeCell ref="B5:H5"/>
  </mergeCells>
  <pageMargins left="0.7" right="0.7" top="0.75" bottom="0.75" header="0.3" footer="0.3"/>
  <pageSetup paperSize="9" orientation="portrait" r:id="rId1"/>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codeName="Hoja84"/>
  <dimension ref="A1:O299"/>
  <sheetViews>
    <sheetView showGridLines="0" zoomScale="85" zoomScaleNormal="85" workbookViewId="0">
      <pane xSplit="1" ySplit="4" topLeftCell="B5" activePane="bottomRight" state="frozen"/>
      <selection activeCell="I25" sqref="I25"/>
      <selection pane="topRight" activeCell="I25" sqref="I25"/>
      <selection pane="bottomLeft" activeCell="I25" sqref="I25"/>
      <selection pane="bottomRight" activeCell="B4" sqref="B4:M4"/>
    </sheetView>
  </sheetViews>
  <sheetFormatPr baseColWidth="10" defaultColWidth="0" defaultRowHeight="0" customHeight="1" zeroHeight="1" x14ac:dyDescent="0.25"/>
  <cols>
    <col min="1" max="1" width="3.5703125" customWidth="1"/>
    <col min="2" max="13" width="15" customWidth="1"/>
    <col min="14" max="14" width="5" customWidth="1"/>
    <col min="15" max="15" width="0" hidden="1" customWidth="1"/>
    <col min="16" max="16384" width="9.140625" hidden="1"/>
  </cols>
  <sheetData>
    <row r="1" spans="2:15" ht="15" x14ac:dyDescent="0.25">
      <c r="B1" s="1958"/>
      <c r="C1" s="1959"/>
      <c r="D1" s="1959"/>
      <c r="E1" s="1959"/>
      <c r="F1" s="1959"/>
      <c r="G1" s="1959"/>
      <c r="H1" s="1959"/>
      <c r="I1" s="1959"/>
      <c r="J1" s="1959"/>
      <c r="K1" s="1959"/>
      <c r="L1" s="1959"/>
      <c r="M1" s="1960"/>
    </row>
    <row r="2" spans="2:15" ht="15" x14ac:dyDescent="0.25">
      <c r="B2" s="1961"/>
      <c r="C2" s="1962"/>
      <c r="D2" s="1962"/>
      <c r="E2" s="1962"/>
      <c r="F2" s="1962"/>
      <c r="G2" s="1962"/>
      <c r="H2" s="1962"/>
      <c r="I2" s="1962"/>
      <c r="J2" s="1962"/>
      <c r="K2" s="1962"/>
      <c r="L2" s="1962"/>
      <c r="M2" s="1963"/>
    </row>
    <row r="3" spans="2:15" ht="16.5" thickBot="1" x14ac:dyDescent="0.3">
      <c r="B3" s="1964"/>
      <c r="C3" s="1965"/>
      <c r="D3" s="1965"/>
      <c r="E3" s="1965"/>
      <c r="F3" s="1965"/>
      <c r="G3" s="1965"/>
      <c r="H3" s="1965"/>
      <c r="I3" s="1965"/>
      <c r="J3" s="1965"/>
      <c r="K3" s="1965"/>
      <c r="L3" s="1965"/>
      <c r="M3" s="1966"/>
      <c r="N3" s="1"/>
      <c r="O3" s="1"/>
    </row>
    <row r="4" spans="2:15" ht="21.75" thickBot="1" x14ac:dyDescent="0.4">
      <c r="B4" s="1970" t="s">
        <v>2788</v>
      </c>
      <c r="C4" s="1971"/>
      <c r="D4" s="1971"/>
      <c r="E4" s="1971"/>
      <c r="F4" s="1971"/>
      <c r="G4" s="1971"/>
      <c r="H4" s="1971"/>
      <c r="I4" s="1971"/>
      <c r="J4" s="1971"/>
      <c r="K4" s="1971"/>
      <c r="L4" s="1971"/>
      <c r="M4" s="1972"/>
      <c r="N4" s="1"/>
      <c r="O4" s="1"/>
    </row>
    <row r="5" spans="2:15" s="2" customFormat="1" ht="15.75" x14ac:dyDescent="0.25">
      <c r="B5" s="1852"/>
      <c r="C5" s="1852"/>
      <c r="D5" s="1852"/>
      <c r="E5" s="1852"/>
      <c r="F5" s="1852"/>
      <c r="G5" s="1852"/>
      <c r="H5" s="1852"/>
      <c r="I5" s="1852"/>
      <c r="J5" s="1852"/>
      <c r="K5" s="1852"/>
      <c r="L5" s="1852"/>
      <c r="M5" s="1852"/>
      <c r="N5" s="5"/>
      <c r="O5" s="5"/>
    </row>
    <row r="6" spans="2:15" s="2" customFormat="1" ht="19.5" customHeight="1" x14ac:dyDescent="0.25">
      <c r="B6" s="76"/>
      <c r="C6" s="77"/>
      <c r="D6" s="77"/>
      <c r="E6" s="77"/>
      <c r="F6" s="77"/>
      <c r="G6" s="77"/>
      <c r="H6" s="77"/>
      <c r="I6" s="77"/>
      <c r="J6" s="77"/>
      <c r="K6" s="77"/>
      <c r="L6" s="77"/>
      <c r="M6" s="78"/>
      <c r="N6" s="5"/>
      <c r="O6" s="5"/>
    </row>
    <row r="7" spans="2:15" s="2" customFormat="1" ht="18.75" customHeight="1" x14ac:dyDescent="0.25">
      <c r="B7" s="79"/>
      <c r="C7" s="75"/>
      <c r="D7" s="75"/>
      <c r="E7" s="75"/>
      <c r="F7" s="75"/>
      <c r="G7" s="75"/>
      <c r="H7" s="75"/>
      <c r="I7" s="75"/>
      <c r="J7" s="75"/>
      <c r="K7" s="75"/>
      <c r="L7" s="75"/>
      <c r="M7" s="80"/>
      <c r="N7" s="5"/>
      <c r="O7" s="5"/>
    </row>
    <row r="8" spans="2:15" s="2" customFormat="1" ht="18.75" customHeight="1" x14ac:dyDescent="0.25">
      <c r="B8" s="79"/>
      <c r="C8" s="75"/>
      <c r="D8" s="75"/>
      <c r="E8" s="75"/>
      <c r="F8" s="75"/>
      <c r="G8" s="75"/>
      <c r="H8" s="75"/>
      <c r="I8" s="75"/>
      <c r="J8" s="75"/>
      <c r="K8" s="75"/>
      <c r="L8" s="75"/>
      <c r="M8" s="80"/>
      <c r="N8" s="5"/>
      <c r="O8" s="5"/>
    </row>
    <row r="9" spans="2:15" s="2" customFormat="1" ht="18.75" customHeight="1" x14ac:dyDescent="0.25">
      <c r="B9" s="79"/>
      <c r="C9" s="75"/>
      <c r="D9" s="75"/>
      <c r="E9" s="75"/>
      <c r="F9" s="75"/>
      <c r="G9" s="75"/>
      <c r="H9" s="75"/>
      <c r="I9" s="75"/>
      <c r="J9" s="75"/>
      <c r="K9" s="75"/>
      <c r="L9" s="75"/>
      <c r="M9" s="80"/>
    </row>
    <row r="10" spans="2:15" ht="18.75" customHeight="1" x14ac:dyDescent="0.25">
      <c r="B10" s="79"/>
      <c r="C10" s="75"/>
      <c r="D10" s="75"/>
      <c r="E10" s="75"/>
      <c r="F10" s="75"/>
      <c r="G10" s="75"/>
      <c r="H10" s="75"/>
      <c r="I10" s="75"/>
      <c r="J10" s="75"/>
      <c r="K10" s="75"/>
      <c r="L10" s="75"/>
      <c r="M10" s="80"/>
    </row>
    <row r="11" spans="2:15" ht="18.75" customHeight="1" x14ac:dyDescent="0.25">
      <c r="B11" s="79"/>
      <c r="C11" s="75"/>
      <c r="D11" s="75"/>
      <c r="E11" s="75"/>
      <c r="F11" s="75"/>
      <c r="G11" s="75"/>
      <c r="H11" s="75"/>
      <c r="I11" s="75"/>
      <c r="J11" s="75"/>
      <c r="K11" s="75"/>
      <c r="L11" s="75"/>
      <c r="M11" s="80"/>
    </row>
    <row r="12" spans="2:15" ht="18.75" customHeight="1" x14ac:dyDescent="0.25">
      <c r="B12" s="79"/>
      <c r="C12" s="75"/>
      <c r="D12" s="75"/>
      <c r="E12" s="75"/>
      <c r="F12" s="75"/>
      <c r="G12" s="75"/>
      <c r="H12" s="75"/>
      <c r="I12" s="75"/>
      <c r="J12" s="75"/>
      <c r="K12" s="75"/>
      <c r="L12" s="75"/>
      <c r="M12" s="80"/>
    </row>
    <row r="13" spans="2:15" ht="18.75" customHeight="1" x14ac:dyDescent="0.25">
      <c r="B13" s="79"/>
      <c r="C13" s="75"/>
      <c r="D13" s="75"/>
      <c r="E13" s="75"/>
      <c r="F13" s="75"/>
      <c r="G13" s="75"/>
      <c r="H13" s="75"/>
      <c r="I13" s="75"/>
      <c r="J13" s="75"/>
      <c r="K13" s="75"/>
      <c r="L13" s="75"/>
      <c r="M13" s="80"/>
    </row>
    <row r="14" spans="2:15" ht="18.75" customHeight="1" x14ac:dyDescent="0.25">
      <c r="B14" s="79"/>
      <c r="C14" s="75"/>
      <c r="D14" s="75"/>
      <c r="E14" s="75"/>
      <c r="F14" s="75"/>
      <c r="G14" s="75"/>
      <c r="H14" s="75"/>
      <c r="I14" s="75"/>
      <c r="J14" s="75"/>
      <c r="K14" s="75"/>
      <c r="L14" s="75"/>
      <c r="M14" s="80"/>
    </row>
    <row r="15" spans="2:15" ht="18.75" customHeight="1" x14ac:dyDescent="0.25">
      <c r="B15" s="79"/>
      <c r="C15" s="75"/>
      <c r="D15" s="75"/>
      <c r="E15" s="75"/>
      <c r="F15" s="75"/>
      <c r="G15" s="75"/>
      <c r="H15" s="75"/>
      <c r="I15" s="75"/>
      <c r="J15" s="75"/>
      <c r="K15" s="75"/>
      <c r="L15" s="75"/>
      <c r="M15" s="80"/>
    </row>
    <row r="16" spans="2:15" ht="18.75" customHeight="1" x14ac:dyDescent="0.25">
      <c r="B16" s="79"/>
      <c r="C16" s="75"/>
      <c r="D16" s="75"/>
      <c r="E16" s="75"/>
      <c r="F16" s="75"/>
      <c r="G16" s="75"/>
      <c r="H16" s="75"/>
      <c r="I16" s="75"/>
      <c r="J16" s="75"/>
      <c r="K16" s="75"/>
      <c r="L16" s="75"/>
      <c r="M16" s="80"/>
    </row>
    <row r="17" spans="2:13" ht="18.75" customHeight="1" x14ac:dyDescent="0.25">
      <c r="B17" s="79"/>
      <c r="C17" s="75"/>
      <c r="D17" s="75"/>
      <c r="E17" s="75"/>
      <c r="F17" s="75"/>
      <c r="G17" s="75"/>
      <c r="H17" s="75"/>
      <c r="I17" s="75"/>
      <c r="J17" s="75"/>
      <c r="K17" s="75"/>
      <c r="L17" s="75"/>
      <c r="M17" s="80"/>
    </row>
    <row r="18" spans="2:13" ht="18.75" customHeight="1" x14ac:dyDescent="0.25">
      <c r="B18" s="79"/>
      <c r="C18" s="75"/>
      <c r="D18" s="75"/>
      <c r="E18" s="75"/>
      <c r="F18" s="75"/>
      <c r="G18" s="75"/>
      <c r="H18" s="75"/>
      <c r="I18" s="75"/>
      <c r="J18" s="75"/>
      <c r="K18" s="75"/>
      <c r="L18" s="75"/>
      <c r="M18" s="80"/>
    </row>
    <row r="19" spans="2:13" ht="18.75" customHeight="1" x14ac:dyDescent="0.25">
      <c r="B19" s="79"/>
      <c r="C19" s="75"/>
      <c r="D19" s="75"/>
      <c r="E19" s="75"/>
      <c r="F19" s="75"/>
      <c r="G19" s="75"/>
      <c r="H19" s="75"/>
      <c r="I19" s="75"/>
      <c r="J19" s="75"/>
      <c r="K19" s="75"/>
      <c r="L19" s="75"/>
      <c r="M19" s="80"/>
    </row>
    <row r="20" spans="2:13" ht="18.75" customHeight="1" x14ac:dyDescent="0.25">
      <c r="B20" s="79"/>
      <c r="C20" s="75"/>
      <c r="D20" s="75"/>
      <c r="E20" s="75"/>
      <c r="F20" s="75"/>
      <c r="G20" s="75"/>
      <c r="H20" s="75"/>
      <c r="I20" s="75"/>
      <c r="J20" s="75"/>
      <c r="K20" s="75"/>
      <c r="L20" s="75"/>
      <c r="M20" s="80"/>
    </row>
    <row r="21" spans="2:13" ht="18.75" customHeight="1" x14ac:dyDescent="0.25">
      <c r="B21" s="79"/>
      <c r="C21" s="75"/>
      <c r="D21" s="75"/>
      <c r="E21" s="75"/>
      <c r="F21" s="75"/>
      <c r="G21" s="75"/>
      <c r="H21" s="75"/>
      <c r="I21" s="75"/>
      <c r="J21" s="75"/>
      <c r="K21" s="75"/>
      <c r="L21" s="75"/>
      <c r="M21" s="80"/>
    </row>
    <row r="22" spans="2:13" ht="18.75" customHeight="1" x14ac:dyDescent="0.25">
      <c r="B22" s="79"/>
      <c r="C22" s="75"/>
      <c r="D22" s="75"/>
      <c r="E22" s="75"/>
      <c r="F22" s="75"/>
      <c r="G22" s="75"/>
      <c r="H22" s="75"/>
      <c r="I22" s="75"/>
      <c r="J22" s="75"/>
      <c r="K22" s="75"/>
      <c r="L22" s="75"/>
      <c r="M22" s="80"/>
    </row>
    <row r="23" spans="2:13" ht="18.75" customHeight="1" x14ac:dyDescent="0.25">
      <c r="B23" s="79"/>
      <c r="C23" s="75"/>
      <c r="D23" s="75"/>
      <c r="E23" s="75"/>
      <c r="F23" s="75"/>
      <c r="G23" s="75"/>
      <c r="H23" s="75"/>
      <c r="I23" s="75"/>
      <c r="J23" s="75"/>
      <c r="K23" s="75"/>
      <c r="L23" s="75"/>
      <c r="M23" s="80"/>
    </row>
    <row r="24" spans="2:13" ht="18.75" customHeight="1" x14ac:dyDescent="0.25">
      <c r="B24" s="79"/>
      <c r="C24" s="75"/>
      <c r="D24" s="75"/>
      <c r="E24" s="75"/>
      <c r="F24" s="75"/>
      <c r="G24" s="75"/>
      <c r="H24" s="75"/>
      <c r="I24" s="75"/>
      <c r="J24" s="75"/>
      <c r="K24" s="75"/>
      <c r="L24" s="75"/>
      <c r="M24" s="80"/>
    </row>
    <row r="25" spans="2:13" ht="18.75" customHeight="1" x14ac:dyDescent="0.25">
      <c r="B25" s="79"/>
      <c r="C25" s="75"/>
      <c r="D25" s="75"/>
      <c r="E25" s="75"/>
      <c r="F25" s="75"/>
      <c r="G25" s="75"/>
      <c r="H25" s="75"/>
      <c r="I25" s="75"/>
      <c r="J25" s="75"/>
      <c r="K25" s="75"/>
      <c r="L25" s="75"/>
      <c r="M25" s="80"/>
    </row>
    <row r="26" spans="2:13" ht="18.75" customHeight="1" x14ac:dyDescent="0.25">
      <c r="B26" s="79"/>
      <c r="C26" s="75"/>
      <c r="D26" s="75"/>
      <c r="E26" s="75"/>
      <c r="F26" s="75"/>
      <c r="G26" s="75"/>
      <c r="H26" s="75"/>
      <c r="I26" s="75"/>
      <c r="J26" s="75"/>
      <c r="K26" s="75"/>
      <c r="L26" s="75"/>
      <c r="M26" s="80"/>
    </row>
    <row r="27" spans="2:13" ht="18.75" customHeight="1" x14ac:dyDescent="0.25">
      <c r="B27" s="79"/>
      <c r="C27" s="75"/>
      <c r="D27" s="75"/>
      <c r="E27" s="75"/>
      <c r="F27" s="75"/>
      <c r="G27" s="75"/>
      <c r="H27" s="75"/>
      <c r="I27" s="75"/>
      <c r="J27" s="75"/>
      <c r="K27" s="75"/>
      <c r="L27" s="75"/>
      <c r="M27" s="80"/>
    </row>
    <row r="28" spans="2:13" ht="18.75" customHeight="1" x14ac:dyDescent="0.25">
      <c r="B28" s="81"/>
      <c r="C28" s="82"/>
      <c r="D28" s="82"/>
      <c r="E28" s="82"/>
      <c r="F28" s="82"/>
      <c r="G28" s="82"/>
      <c r="H28" s="82"/>
      <c r="I28" s="82"/>
      <c r="J28" s="82"/>
      <c r="K28" s="82"/>
      <c r="L28" s="82"/>
      <c r="M28" s="83"/>
    </row>
    <row r="29" spans="2:13" ht="15" customHeight="1" x14ac:dyDescent="0.25"/>
    <row r="30" spans="2:13" ht="15" hidden="1" customHeight="1" x14ac:dyDescent="0.25"/>
    <row r="31" spans="2:13" ht="15" hidden="1" customHeight="1" x14ac:dyDescent="0.25"/>
    <row r="32" spans="2:13" ht="15" hidden="1" customHeight="1" x14ac:dyDescent="0.25"/>
    <row r="33" ht="15" hidden="1" customHeight="1" x14ac:dyDescent="0.25"/>
    <row r="34" ht="15" hidden="1" customHeight="1" x14ac:dyDescent="0.25"/>
    <row r="35" ht="15" hidden="1" customHeight="1" x14ac:dyDescent="0.25"/>
    <row r="36" ht="15" hidden="1" customHeight="1" x14ac:dyDescent="0.25"/>
    <row r="37" ht="15" hidden="1" customHeight="1" x14ac:dyDescent="0.25"/>
    <row r="38" ht="15" hidden="1" customHeight="1" x14ac:dyDescent="0.25"/>
    <row r="39" ht="15" hidden="1" customHeight="1" x14ac:dyDescent="0.25"/>
    <row r="40" ht="15" hidden="1" customHeight="1" x14ac:dyDescent="0.25"/>
    <row r="41" ht="15" hidden="1" customHeight="1" x14ac:dyDescent="0.25"/>
    <row r="42" ht="15" hidden="1" customHeight="1" x14ac:dyDescent="0.25"/>
    <row r="43" ht="15" hidden="1" customHeight="1" x14ac:dyDescent="0.25"/>
    <row r="44" ht="15" hidden="1" customHeight="1" x14ac:dyDescent="0.25"/>
    <row r="45" ht="15" hidden="1" customHeight="1" x14ac:dyDescent="0.25"/>
    <row r="46" ht="15" hidden="1" customHeight="1" x14ac:dyDescent="0.25"/>
    <row r="47" ht="15" hidden="1" customHeight="1" x14ac:dyDescent="0.25"/>
    <row r="48" ht="15" hidden="1" customHeight="1" x14ac:dyDescent="0.25"/>
    <row r="49" ht="15" hidden="1" customHeight="1" x14ac:dyDescent="0.25"/>
    <row r="50" ht="15" hidden="1" customHeight="1" x14ac:dyDescent="0.25"/>
    <row r="51" ht="15" hidden="1" customHeight="1" x14ac:dyDescent="0.25"/>
    <row r="52" ht="15" hidden="1" customHeight="1" x14ac:dyDescent="0.25"/>
    <row r="53" ht="15" hidden="1" customHeight="1" x14ac:dyDescent="0.25"/>
    <row r="54" ht="15" hidden="1" customHeight="1" x14ac:dyDescent="0.25"/>
    <row r="55" ht="15" hidden="1" customHeight="1" x14ac:dyDescent="0.25"/>
    <row r="56" ht="15" hidden="1" customHeight="1" x14ac:dyDescent="0.25"/>
    <row r="57" ht="15" hidden="1" customHeight="1" x14ac:dyDescent="0.25"/>
    <row r="58" ht="15" hidden="1" customHeight="1" x14ac:dyDescent="0.25"/>
    <row r="59" ht="15" hidden="1" customHeight="1" x14ac:dyDescent="0.25"/>
    <row r="60" ht="15" hidden="1" customHeight="1" x14ac:dyDescent="0.25"/>
    <row r="61" ht="15" hidden="1" customHeight="1" x14ac:dyDescent="0.25"/>
    <row r="62" ht="15" hidden="1" customHeight="1" x14ac:dyDescent="0.25"/>
    <row r="63" ht="15" hidden="1" customHeight="1" x14ac:dyDescent="0.25"/>
    <row r="64" ht="15" hidden="1" customHeight="1" x14ac:dyDescent="0.25"/>
    <row r="65" ht="15" hidden="1" customHeight="1" x14ac:dyDescent="0.25"/>
    <row r="66" ht="15" hidden="1" customHeight="1" x14ac:dyDescent="0.25"/>
    <row r="67" ht="15" hidden="1" customHeight="1" x14ac:dyDescent="0.25"/>
    <row r="68" ht="15" hidden="1" customHeight="1" x14ac:dyDescent="0.25"/>
    <row r="69" ht="15" hidden="1" customHeight="1" x14ac:dyDescent="0.25"/>
    <row r="70" ht="15" hidden="1" customHeight="1" x14ac:dyDescent="0.25"/>
    <row r="71" ht="15" hidden="1" customHeight="1" x14ac:dyDescent="0.25"/>
    <row r="72" ht="15" hidden="1" customHeight="1" x14ac:dyDescent="0.25"/>
    <row r="73" ht="15" hidden="1" customHeight="1" x14ac:dyDescent="0.25"/>
    <row r="74" ht="15" hidden="1" customHeight="1" x14ac:dyDescent="0.25"/>
    <row r="75" ht="15" hidden="1" customHeight="1" x14ac:dyDescent="0.25"/>
    <row r="76" ht="15" hidden="1" customHeight="1" x14ac:dyDescent="0.25"/>
    <row r="77" ht="15" hidden="1" customHeight="1" x14ac:dyDescent="0.25"/>
    <row r="78" ht="15" hidden="1" customHeight="1" x14ac:dyDescent="0.25"/>
    <row r="79" ht="15" hidden="1" customHeight="1" x14ac:dyDescent="0.25"/>
    <row r="80" ht="15" hidden="1" customHeight="1" x14ac:dyDescent="0.25"/>
    <row r="81" ht="15" hidden="1" customHeight="1" x14ac:dyDescent="0.25"/>
    <row r="82" ht="15" hidden="1" customHeight="1" x14ac:dyDescent="0.25"/>
    <row r="83" ht="15" hidden="1" customHeight="1" x14ac:dyDescent="0.25"/>
    <row r="84" ht="15" hidden="1" customHeight="1" x14ac:dyDescent="0.25"/>
    <row r="85" ht="15" hidden="1" customHeight="1" x14ac:dyDescent="0.25"/>
    <row r="86" ht="15" hidden="1" customHeight="1" x14ac:dyDescent="0.25"/>
    <row r="87" ht="15" hidden="1" customHeight="1" x14ac:dyDescent="0.25"/>
    <row r="88" ht="15" hidden="1" customHeight="1" x14ac:dyDescent="0.25"/>
    <row r="89" ht="15" hidden="1" customHeight="1" x14ac:dyDescent="0.25"/>
    <row r="90" ht="15" hidden="1" customHeight="1" x14ac:dyDescent="0.25"/>
    <row r="91" ht="15" hidden="1" customHeight="1" x14ac:dyDescent="0.25"/>
    <row r="92" ht="15" hidden="1" customHeight="1" x14ac:dyDescent="0.25"/>
    <row r="93" ht="15" hidden="1" customHeight="1" x14ac:dyDescent="0.25"/>
    <row r="94" ht="15" hidden="1" customHeight="1" x14ac:dyDescent="0.25"/>
    <row r="95" ht="15" hidden="1" customHeight="1" x14ac:dyDescent="0.25"/>
    <row r="96" ht="15" hidden="1" customHeight="1" x14ac:dyDescent="0.25"/>
    <row r="97" ht="15" hidden="1" customHeight="1" x14ac:dyDescent="0.25"/>
    <row r="98" ht="15" hidden="1" customHeight="1" x14ac:dyDescent="0.25"/>
    <row r="99" ht="15" hidden="1" customHeight="1" x14ac:dyDescent="0.25"/>
    <row r="100" ht="15" hidden="1" customHeight="1" x14ac:dyDescent="0.25"/>
    <row r="101" ht="15" hidden="1" customHeight="1" x14ac:dyDescent="0.25"/>
    <row r="102" ht="15" hidden="1" customHeight="1" x14ac:dyDescent="0.25"/>
    <row r="103" ht="15" hidden="1" customHeight="1" x14ac:dyDescent="0.25"/>
    <row r="104" ht="15" hidden="1" customHeight="1" x14ac:dyDescent="0.25"/>
    <row r="105" ht="15" hidden="1" customHeight="1" x14ac:dyDescent="0.25"/>
    <row r="106" ht="15" hidden="1" customHeight="1" x14ac:dyDescent="0.25"/>
    <row r="107" ht="15" hidden="1" customHeight="1" x14ac:dyDescent="0.25"/>
    <row r="108" ht="15" hidden="1" customHeight="1" x14ac:dyDescent="0.25"/>
    <row r="109" ht="15" hidden="1" customHeight="1" x14ac:dyDescent="0.25"/>
    <row r="110" ht="15" hidden="1" customHeight="1" x14ac:dyDescent="0.25"/>
    <row r="111" ht="15" hidden="1" customHeight="1" x14ac:dyDescent="0.25"/>
    <row r="112" ht="15" hidden="1" customHeight="1" x14ac:dyDescent="0.25"/>
    <row r="113" ht="15" hidden="1" customHeight="1" x14ac:dyDescent="0.25"/>
    <row r="114" ht="15" hidden="1" customHeight="1" x14ac:dyDescent="0.25"/>
    <row r="115" ht="15" hidden="1" customHeight="1" x14ac:dyDescent="0.25"/>
    <row r="116" ht="15" hidden="1" customHeight="1" x14ac:dyDescent="0.25"/>
    <row r="117" ht="15" hidden="1" customHeight="1" x14ac:dyDescent="0.25"/>
    <row r="118" ht="15" hidden="1" customHeight="1" x14ac:dyDescent="0.25"/>
    <row r="119" ht="15" hidden="1" customHeight="1" x14ac:dyDescent="0.25"/>
    <row r="120" ht="15" hidden="1" customHeight="1" x14ac:dyDescent="0.25"/>
    <row r="121" ht="15" hidden="1" customHeight="1" x14ac:dyDescent="0.25"/>
    <row r="122" ht="15" hidden="1" customHeight="1" x14ac:dyDescent="0.25"/>
    <row r="123" ht="15" hidden="1" customHeight="1" x14ac:dyDescent="0.25"/>
    <row r="124" ht="15" hidden="1" customHeight="1" x14ac:dyDescent="0.25"/>
    <row r="125" ht="15" hidden="1" customHeight="1" x14ac:dyDescent="0.25"/>
    <row r="126" ht="15" hidden="1" customHeight="1" x14ac:dyDescent="0.25"/>
    <row r="127" ht="15" hidden="1" customHeight="1" x14ac:dyDescent="0.25"/>
    <row r="128" ht="15" hidden="1" customHeight="1" x14ac:dyDescent="0.25"/>
    <row r="129" ht="15" hidden="1" customHeight="1" x14ac:dyDescent="0.25"/>
    <row r="130" ht="15" hidden="1" customHeight="1" x14ac:dyDescent="0.25"/>
    <row r="131" ht="15" hidden="1" customHeight="1" x14ac:dyDescent="0.25"/>
    <row r="132" ht="15" hidden="1" customHeight="1" x14ac:dyDescent="0.25"/>
    <row r="133" ht="15" hidden="1" customHeight="1" x14ac:dyDescent="0.25"/>
    <row r="134" ht="15" hidden="1" customHeight="1" x14ac:dyDescent="0.25"/>
    <row r="135" ht="15" hidden="1" customHeight="1" x14ac:dyDescent="0.25"/>
    <row r="136" ht="15" hidden="1" customHeight="1" x14ac:dyDescent="0.25"/>
    <row r="137" ht="15" hidden="1" customHeight="1" x14ac:dyDescent="0.25"/>
    <row r="138" ht="15" hidden="1" customHeight="1" x14ac:dyDescent="0.25"/>
    <row r="139" ht="15" hidden="1" customHeight="1" x14ac:dyDescent="0.25"/>
    <row r="140" ht="15" hidden="1" customHeight="1" x14ac:dyDescent="0.25"/>
    <row r="141" ht="15" hidden="1" customHeight="1" x14ac:dyDescent="0.25"/>
    <row r="142" ht="15" hidden="1" customHeight="1" x14ac:dyDescent="0.25"/>
    <row r="143" ht="15" hidden="1" customHeight="1" x14ac:dyDescent="0.25"/>
    <row r="144" ht="15" hidden="1" customHeight="1" x14ac:dyDescent="0.25"/>
    <row r="145" ht="15" hidden="1" customHeight="1" x14ac:dyDescent="0.25"/>
    <row r="146" ht="15" hidden="1" customHeight="1" x14ac:dyDescent="0.25"/>
    <row r="147" ht="15" hidden="1" customHeight="1" x14ac:dyDescent="0.25"/>
    <row r="148" ht="15" hidden="1" customHeight="1" x14ac:dyDescent="0.25"/>
    <row r="149" ht="15" hidden="1" customHeight="1" x14ac:dyDescent="0.25"/>
    <row r="150" ht="15" hidden="1" customHeight="1" x14ac:dyDescent="0.25"/>
    <row r="151" ht="15" hidden="1" customHeight="1" x14ac:dyDescent="0.25"/>
    <row r="152" ht="15" hidden="1" customHeight="1" x14ac:dyDescent="0.25"/>
    <row r="153" ht="15" hidden="1" customHeight="1" x14ac:dyDescent="0.25"/>
    <row r="154" ht="15" hidden="1" customHeight="1" x14ac:dyDescent="0.25"/>
    <row r="155" ht="15" hidden="1" customHeight="1" x14ac:dyDescent="0.25"/>
    <row r="156" ht="15" hidden="1" customHeight="1" x14ac:dyDescent="0.25"/>
    <row r="157" ht="15" hidden="1" customHeight="1" x14ac:dyDescent="0.25"/>
    <row r="158" ht="15" hidden="1" customHeight="1" x14ac:dyDescent="0.25"/>
    <row r="159" ht="15" hidden="1" customHeight="1" x14ac:dyDescent="0.25"/>
    <row r="160" ht="15" hidden="1" customHeight="1" x14ac:dyDescent="0.25"/>
    <row r="161" ht="15" hidden="1" customHeight="1" x14ac:dyDescent="0.25"/>
    <row r="162" ht="15" hidden="1" customHeight="1" x14ac:dyDescent="0.25"/>
    <row r="163" ht="15" hidden="1" customHeight="1" x14ac:dyDescent="0.25"/>
    <row r="164" ht="15" hidden="1" customHeight="1" x14ac:dyDescent="0.25"/>
    <row r="165" ht="15" hidden="1" customHeight="1" x14ac:dyDescent="0.25"/>
    <row r="166" ht="15" hidden="1" customHeight="1" x14ac:dyDescent="0.25"/>
    <row r="167" ht="15" hidden="1" customHeight="1" x14ac:dyDescent="0.25"/>
    <row r="168" ht="15" hidden="1" customHeight="1" x14ac:dyDescent="0.25"/>
    <row r="169" ht="15" hidden="1" customHeight="1" x14ac:dyDescent="0.25"/>
    <row r="170" ht="15" hidden="1" customHeight="1" x14ac:dyDescent="0.25"/>
    <row r="171" ht="15" hidden="1" customHeight="1" x14ac:dyDescent="0.25"/>
    <row r="172" ht="15" hidden="1" customHeight="1" x14ac:dyDescent="0.25"/>
    <row r="173" ht="15" hidden="1" customHeight="1" x14ac:dyDescent="0.25"/>
    <row r="174" ht="15" hidden="1" customHeight="1" x14ac:dyDescent="0.25"/>
    <row r="175" ht="15" hidden="1" customHeight="1" x14ac:dyDescent="0.25"/>
    <row r="176" ht="15" hidden="1" customHeight="1" x14ac:dyDescent="0.25"/>
    <row r="177" ht="15" hidden="1" customHeight="1" x14ac:dyDescent="0.25"/>
    <row r="178" ht="15" hidden="1" customHeight="1" x14ac:dyDescent="0.25"/>
    <row r="179" ht="15" hidden="1" customHeight="1" x14ac:dyDescent="0.25"/>
    <row r="180" ht="15" hidden="1" customHeight="1" x14ac:dyDescent="0.25"/>
    <row r="181" ht="15" hidden="1" customHeight="1" x14ac:dyDescent="0.25"/>
    <row r="182" ht="15" hidden="1" customHeight="1" x14ac:dyDescent="0.25"/>
    <row r="183" ht="15" hidden="1" customHeight="1" x14ac:dyDescent="0.25"/>
    <row r="184" ht="15" hidden="1" customHeight="1" x14ac:dyDescent="0.25"/>
    <row r="185" ht="15" hidden="1" customHeight="1" x14ac:dyDescent="0.25"/>
    <row r="186" ht="15" hidden="1" customHeight="1" x14ac:dyDescent="0.25"/>
    <row r="187" ht="15" hidden="1" customHeight="1" x14ac:dyDescent="0.25"/>
    <row r="188" ht="15" hidden="1" customHeight="1" x14ac:dyDescent="0.25"/>
    <row r="189" ht="15" hidden="1" customHeight="1" x14ac:dyDescent="0.25"/>
    <row r="190" ht="15" hidden="1" customHeight="1" x14ac:dyDescent="0.25"/>
    <row r="191" ht="15" hidden="1" customHeight="1" x14ac:dyDescent="0.25"/>
    <row r="192" ht="15" hidden="1" customHeight="1" x14ac:dyDescent="0.25"/>
    <row r="193" ht="15" hidden="1" customHeight="1" x14ac:dyDescent="0.25"/>
    <row r="194" ht="15" hidden="1" customHeight="1" x14ac:dyDescent="0.25"/>
    <row r="195" ht="15" hidden="1" customHeight="1" x14ac:dyDescent="0.25"/>
    <row r="196" ht="15" hidden="1" customHeight="1" x14ac:dyDescent="0.25"/>
    <row r="197" ht="15" hidden="1" customHeight="1" x14ac:dyDescent="0.25"/>
    <row r="198" ht="15" hidden="1" customHeight="1" x14ac:dyDescent="0.25"/>
    <row r="199" ht="15" hidden="1" customHeight="1" x14ac:dyDescent="0.25"/>
    <row r="200" ht="15" hidden="1" customHeight="1" x14ac:dyDescent="0.25"/>
    <row r="201" ht="15" hidden="1" customHeight="1" x14ac:dyDescent="0.25"/>
    <row r="202" ht="15" hidden="1" customHeight="1" x14ac:dyDescent="0.25"/>
    <row r="203" ht="15" hidden="1" customHeight="1" x14ac:dyDescent="0.25"/>
    <row r="204" ht="15" hidden="1" customHeight="1" x14ac:dyDescent="0.25"/>
    <row r="205" ht="15" hidden="1" customHeight="1" x14ac:dyDescent="0.25"/>
    <row r="206" ht="15" hidden="1" customHeight="1" x14ac:dyDescent="0.25"/>
    <row r="207" ht="15" hidden="1" customHeight="1" x14ac:dyDescent="0.25"/>
    <row r="208" ht="15" hidden="1" customHeight="1" x14ac:dyDescent="0.25"/>
    <row r="209" ht="15" hidden="1" customHeight="1" x14ac:dyDescent="0.25"/>
    <row r="210" ht="15" hidden="1" customHeight="1" x14ac:dyDescent="0.25"/>
    <row r="211" ht="15" hidden="1" customHeight="1" x14ac:dyDescent="0.25"/>
    <row r="212" ht="15" hidden="1" customHeight="1" x14ac:dyDescent="0.25"/>
    <row r="213" ht="15" hidden="1" customHeight="1" x14ac:dyDescent="0.25"/>
    <row r="214" ht="15" hidden="1" customHeight="1" x14ac:dyDescent="0.25"/>
    <row r="215" ht="15" hidden="1" customHeight="1" x14ac:dyDescent="0.25"/>
    <row r="216" ht="15" hidden="1" customHeight="1" x14ac:dyDescent="0.25"/>
    <row r="217" ht="15" hidden="1" customHeight="1" x14ac:dyDescent="0.25"/>
    <row r="218" ht="15" hidden="1" customHeight="1" x14ac:dyDescent="0.25"/>
    <row r="219" ht="15" hidden="1" customHeight="1" x14ac:dyDescent="0.25"/>
    <row r="220" ht="15" hidden="1" customHeight="1" x14ac:dyDescent="0.25"/>
    <row r="221" ht="15" hidden="1" customHeight="1" x14ac:dyDescent="0.25"/>
    <row r="222" ht="15" hidden="1" customHeight="1" x14ac:dyDescent="0.25"/>
    <row r="223" ht="15" hidden="1" customHeight="1" x14ac:dyDescent="0.25"/>
    <row r="224" ht="15" hidden="1" customHeight="1" x14ac:dyDescent="0.25"/>
    <row r="225" ht="15" hidden="1" customHeight="1" x14ac:dyDescent="0.25"/>
    <row r="226" ht="15" hidden="1" customHeight="1" x14ac:dyDescent="0.25"/>
    <row r="227" ht="15" hidden="1" customHeight="1" x14ac:dyDescent="0.25"/>
    <row r="228" ht="15" hidden="1" customHeight="1" x14ac:dyDescent="0.25"/>
    <row r="229" ht="15" hidden="1" customHeight="1" x14ac:dyDescent="0.25"/>
    <row r="230" ht="15" hidden="1" customHeight="1" x14ac:dyDescent="0.25"/>
    <row r="231" ht="15" hidden="1" customHeight="1" x14ac:dyDescent="0.25"/>
    <row r="232" ht="15" hidden="1" customHeight="1" x14ac:dyDescent="0.25"/>
    <row r="233" ht="15" hidden="1" customHeight="1" x14ac:dyDescent="0.25"/>
    <row r="234" ht="15" hidden="1" customHeight="1" x14ac:dyDescent="0.25"/>
    <row r="235" ht="15" hidden="1" customHeight="1" x14ac:dyDescent="0.25"/>
    <row r="236" ht="15" hidden="1" customHeight="1" x14ac:dyDescent="0.25"/>
    <row r="237" ht="15" hidden="1" customHeight="1" x14ac:dyDescent="0.25"/>
    <row r="238" ht="15" hidden="1" customHeight="1" x14ac:dyDescent="0.25"/>
    <row r="239" ht="15" hidden="1" customHeight="1" x14ac:dyDescent="0.25"/>
    <row r="240" ht="15" hidden="1" customHeight="1" x14ac:dyDescent="0.25"/>
    <row r="241" ht="15" hidden="1" customHeight="1" x14ac:dyDescent="0.25"/>
    <row r="242" ht="15" hidden="1" customHeight="1" x14ac:dyDescent="0.25"/>
    <row r="243" ht="15" hidden="1" customHeight="1" x14ac:dyDescent="0.25"/>
    <row r="244" ht="15" hidden="1" customHeight="1" x14ac:dyDescent="0.25"/>
    <row r="245" ht="15" hidden="1" customHeight="1" x14ac:dyDescent="0.25"/>
    <row r="246" ht="15" hidden="1" customHeight="1" x14ac:dyDescent="0.25"/>
    <row r="247" ht="15" hidden="1" customHeight="1" x14ac:dyDescent="0.25"/>
    <row r="248" ht="15" hidden="1" customHeight="1" x14ac:dyDescent="0.25"/>
    <row r="249" ht="15" hidden="1" customHeight="1" x14ac:dyDescent="0.25"/>
    <row r="250" ht="15" hidden="1" customHeight="1" x14ac:dyDescent="0.25"/>
    <row r="251" ht="15" hidden="1" customHeight="1" x14ac:dyDescent="0.25"/>
    <row r="252" ht="15" hidden="1" customHeight="1" x14ac:dyDescent="0.25"/>
    <row r="253" ht="15" hidden="1" customHeight="1" x14ac:dyDescent="0.25"/>
    <row r="254" ht="15" hidden="1" customHeight="1" x14ac:dyDescent="0.25"/>
    <row r="255" ht="15" hidden="1" customHeight="1" x14ac:dyDescent="0.25"/>
    <row r="256" ht="15" hidden="1" customHeight="1" x14ac:dyDescent="0.25"/>
    <row r="257" ht="15" hidden="1" customHeight="1" x14ac:dyDescent="0.25"/>
    <row r="258" ht="15" hidden="1" customHeight="1" x14ac:dyDescent="0.25"/>
    <row r="259" ht="15" hidden="1" customHeight="1" x14ac:dyDescent="0.25"/>
    <row r="260" ht="15" hidden="1" customHeight="1" x14ac:dyDescent="0.25"/>
    <row r="261" ht="15" hidden="1" customHeight="1" x14ac:dyDescent="0.25"/>
    <row r="262" ht="15" hidden="1" customHeight="1" x14ac:dyDescent="0.25"/>
    <row r="263" ht="15" hidden="1" customHeight="1" x14ac:dyDescent="0.25"/>
    <row r="264" ht="15" hidden="1" customHeight="1" x14ac:dyDescent="0.25"/>
    <row r="265" ht="15" hidden="1" customHeight="1" x14ac:dyDescent="0.25"/>
    <row r="266" ht="15" hidden="1" customHeight="1" x14ac:dyDescent="0.25"/>
    <row r="267" ht="15" hidden="1" customHeight="1" x14ac:dyDescent="0.25"/>
    <row r="268" ht="15" hidden="1" customHeight="1" x14ac:dyDescent="0.25"/>
    <row r="269" ht="15" hidden="1" customHeight="1" x14ac:dyDescent="0.25"/>
    <row r="270" ht="15" hidden="1" customHeight="1" x14ac:dyDescent="0.25"/>
    <row r="271" ht="15" hidden="1" customHeight="1" x14ac:dyDescent="0.25"/>
    <row r="272" ht="15" hidden="1" customHeight="1" x14ac:dyDescent="0.25"/>
    <row r="273" ht="15" hidden="1" customHeight="1" x14ac:dyDescent="0.25"/>
    <row r="274" ht="15" hidden="1" customHeight="1" x14ac:dyDescent="0.25"/>
    <row r="275" ht="15" hidden="1" customHeight="1" x14ac:dyDescent="0.25"/>
    <row r="276" ht="15" hidden="1" customHeight="1" x14ac:dyDescent="0.25"/>
    <row r="277" ht="15" hidden="1" customHeight="1" x14ac:dyDescent="0.25"/>
    <row r="278" ht="15" hidden="1" customHeight="1" x14ac:dyDescent="0.25"/>
    <row r="279" ht="15" hidden="1" customHeight="1" x14ac:dyDescent="0.25"/>
    <row r="280" ht="15" hidden="1" customHeight="1" x14ac:dyDescent="0.25"/>
    <row r="281" ht="15" hidden="1" customHeight="1" x14ac:dyDescent="0.25"/>
    <row r="282" ht="15" hidden="1" customHeight="1" x14ac:dyDescent="0.25"/>
    <row r="283" ht="15" hidden="1" customHeight="1" x14ac:dyDescent="0.25"/>
    <row r="284" ht="15" hidden="1" customHeight="1" x14ac:dyDescent="0.25"/>
    <row r="285" ht="15" hidden="1" customHeight="1" x14ac:dyDescent="0.25"/>
    <row r="286" ht="15" hidden="1" customHeight="1" x14ac:dyDescent="0.25"/>
    <row r="287" ht="15" hidden="1" customHeight="1" x14ac:dyDescent="0.25"/>
    <row r="288" ht="15" hidden="1" customHeight="1" x14ac:dyDescent="0.25"/>
    <row r="289" ht="15" hidden="1" customHeight="1" x14ac:dyDescent="0.25"/>
    <row r="290" ht="15" hidden="1" customHeight="1" x14ac:dyDescent="0.25"/>
    <row r="291" ht="15" hidden="1" customHeight="1" x14ac:dyDescent="0.25"/>
    <row r="292" ht="15" hidden="1" customHeight="1" x14ac:dyDescent="0.25"/>
    <row r="293" ht="15" hidden="1" customHeight="1" x14ac:dyDescent="0.25"/>
    <row r="294" ht="15" hidden="1" customHeight="1" x14ac:dyDescent="0.25"/>
    <row r="295" ht="15" hidden="1" customHeight="1" x14ac:dyDescent="0.25"/>
    <row r="296" ht="15" hidden="1" customHeight="1" x14ac:dyDescent="0.25"/>
    <row r="297" ht="15" hidden="1" customHeight="1" x14ac:dyDescent="0.25"/>
    <row r="298" ht="15" hidden="1" customHeight="1" x14ac:dyDescent="0.25"/>
    <row r="299" ht="15" hidden="1" customHeight="1" x14ac:dyDescent="0.25"/>
  </sheetData>
  <mergeCells count="3">
    <mergeCell ref="B1:M3"/>
    <mergeCell ref="B4:M4"/>
    <mergeCell ref="B5:M5"/>
  </mergeCells>
  <pageMargins left="0.7" right="0.7" top="0.75" bottom="0.75" header="0.3" footer="0.3"/>
  <pageSetup paperSize="9" orientation="portrait" r:id="rId1"/>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codeName="Hoja85"/>
  <dimension ref="A1:O299"/>
  <sheetViews>
    <sheetView showGridLines="0" zoomScaleNormal="100" workbookViewId="0">
      <pane xSplit="1" ySplit="4" topLeftCell="B5" activePane="bottomRight" state="frozen"/>
      <selection activeCell="I25" sqref="I25"/>
      <selection pane="topRight" activeCell="I25" sqref="I25"/>
      <selection pane="bottomLeft" activeCell="I25" sqref="I25"/>
      <selection pane="bottomRight" activeCell="I25" sqref="I25"/>
    </sheetView>
  </sheetViews>
  <sheetFormatPr baseColWidth="10" defaultColWidth="0" defaultRowHeight="0" customHeight="1" zeroHeight="1" x14ac:dyDescent="0.25"/>
  <cols>
    <col min="1" max="1" width="3.5703125" customWidth="1"/>
    <col min="2" max="13" width="15" customWidth="1"/>
    <col min="14" max="14" width="5" customWidth="1"/>
    <col min="15" max="15" width="0" hidden="1" customWidth="1"/>
    <col min="16" max="16384" width="9.140625" hidden="1"/>
  </cols>
  <sheetData>
    <row r="1" spans="2:15" ht="15" x14ac:dyDescent="0.25">
      <c r="B1" s="1958"/>
      <c r="C1" s="1959"/>
      <c r="D1" s="1959"/>
      <c r="E1" s="1959"/>
      <c r="F1" s="1959"/>
      <c r="G1" s="1959"/>
      <c r="H1" s="1959"/>
      <c r="I1" s="1959"/>
      <c r="J1" s="1959"/>
      <c r="K1" s="1959"/>
      <c r="L1" s="1959"/>
      <c r="M1" s="1960"/>
    </row>
    <row r="2" spans="2:15" ht="15" x14ac:dyDescent="0.25">
      <c r="B2" s="1961"/>
      <c r="C2" s="1962"/>
      <c r="D2" s="1962"/>
      <c r="E2" s="1962"/>
      <c r="F2" s="1962"/>
      <c r="G2" s="1962"/>
      <c r="H2" s="1962"/>
      <c r="I2" s="1962"/>
      <c r="J2" s="1962"/>
      <c r="K2" s="1962"/>
      <c r="L2" s="1962"/>
      <c r="M2" s="1963"/>
    </row>
    <row r="3" spans="2:15" ht="16.5" thickBot="1" x14ac:dyDescent="0.3">
      <c r="B3" s="1964"/>
      <c r="C3" s="1965"/>
      <c r="D3" s="1965"/>
      <c r="E3" s="1965"/>
      <c r="F3" s="1965"/>
      <c r="G3" s="1965"/>
      <c r="H3" s="1965"/>
      <c r="I3" s="1965"/>
      <c r="J3" s="1965"/>
      <c r="K3" s="1965"/>
      <c r="L3" s="1965"/>
      <c r="M3" s="1966"/>
      <c r="N3" s="1"/>
      <c r="O3" s="1"/>
    </row>
    <row r="4" spans="2:15" ht="21.75" thickBot="1" x14ac:dyDescent="0.4">
      <c r="B4" s="1970" t="s">
        <v>2264</v>
      </c>
      <c r="C4" s="1971"/>
      <c r="D4" s="1971"/>
      <c r="E4" s="1971"/>
      <c r="F4" s="1971"/>
      <c r="G4" s="1971"/>
      <c r="H4" s="1971"/>
      <c r="I4" s="1971"/>
      <c r="J4" s="1971"/>
      <c r="K4" s="1971"/>
      <c r="L4" s="1971"/>
      <c r="M4" s="1972"/>
      <c r="N4" s="1"/>
      <c r="O4" s="1"/>
    </row>
    <row r="5" spans="2:15" s="2" customFormat="1" ht="15.75" x14ac:dyDescent="0.25">
      <c r="B5" s="1852"/>
      <c r="C5" s="1852"/>
      <c r="D5" s="1852"/>
      <c r="E5" s="1852"/>
      <c r="F5" s="1852"/>
      <c r="G5" s="1852"/>
      <c r="H5" s="1852"/>
      <c r="I5" s="1852"/>
      <c r="J5" s="1852"/>
      <c r="K5" s="1852"/>
      <c r="L5" s="1852"/>
      <c r="M5" s="1852"/>
      <c r="N5" s="5"/>
      <c r="O5" s="5"/>
    </row>
    <row r="6" spans="2:15" s="2" customFormat="1" ht="19.5" customHeight="1" x14ac:dyDescent="0.25">
      <c r="B6" s="76"/>
      <c r="C6" s="77"/>
      <c r="D6" s="77"/>
      <c r="E6" s="77"/>
      <c r="F6" s="77"/>
      <c r="G6" s="77"/>
      <c r="H6" s="77"/>
      <c r="I6" s="77"/>
      <c r="J6" s="77"/>
      <c r="K6" s="77"/>
      <c r="L6" s="77"/>
      <c r="M6" s="78"/>
      <c r="N6" s="5"/>
      <c r="O6" s="5"/>
    </row>
    <row r="7" spans="2:15" s="2" customFormat="1" ht="18.75" customHeight="1" x14ac:dyDescent="0.25">
      <c r="B7" s="79"/>
      <c r="C7" s="75"/>
      <c r="D7" s="75"/>
      <c r="E7" s="75"/>
      <c r="F7" s="75"/>
      <c r="G7" s="75"/>
      <c r="H7" s="75"/>
      <c r="I7" s="75"/>
      <c r="J7" s="75"/>
      <c r="K7" s="75"/>
      <c r="L7" s="75"/>
      <c r="M7" s="80"/>
      <c r="N7" s="5"/>
      <c r="O7" s="5"/>
    </row>
    <row r="8" spans="2:15" s="2" customFormat="1" ht="18.75" customHeight="1" x14ac:dyDescent="0.25">
      <c r="B8" s="79"/>
      <c r="C8" s="75"/>
      <c r="D8" s="75"/>
      <c r="E8" s="75"/>
      <c r="F8" s="75"/>
      <c r="G8" s="75"/>
      <c r="H8" s="75"/>
      <c r="I8" s="75"/>
      <c r="J8" s="75"/>
      <c r="K8" s="75"/>
      <c r="L8" s="75"/>
      <c r="M8" s="80"/>
      <c r="N8" s="5"/>
      <c r="O8" s="5"/>
    </row>
    <row r="9" spans="2:15" s="2" customFormat="1" ht="18.75" customHeight="1" x14ac:dyDescent="0.25">
      <c r="B9" s="79"/>
      <c r="C9" s="75"/>
      <c r="D9" s="75"/>
      <c r="E9" s="75"/>
      <c r="F9" s="75"/>
      <c r="G9" s="75"/>
      <c r="H9" s="75"/>
      <c r="I9" s="75"/>
      <c r="J9" s="75"/>
      <c r="K9" s="75"/>
      <c r="L9" s="75"/>
      <c r="M9" s="80"/>
    </row>
    <row r="10" spans="2:15" ht="18.75" customHeight="1" x14ac:dyDescent="0.25">
      <c r="B10" s="79"/>
      <c r="C10" s="75"/>
      <c r="D10" s="75"/>
      <c r="E10" s="75"/>
      <c r="F10" s="75"/>
      <c r="G10" s="75"/>
      <c r="H10" s="75"/>
      <c r="I10" s="75"/>
      <c r="J10" s="75"/>
      <c r="K10" s="75"/>
      <c r="L10" s="75"/>
      <c r="M10" s="80"/>
    </row>
    <row r="11" spans="2:15" ht="18.75" customHeight="1" x14ac:dyDescent="0.25">
      <c r="B11" s="79"/>
      <c r="C11" s="75"/>
      <c r="D11" s="75"/>
      <c r="E11" s="75"/>
      <c r="F11" s="75"/>
      <c r="G11" s="75"/>
      <c r="H11" s="75"/>
      <c r="I11" s="75"/>
      <c r="J11" s="75"/>
      <c r="K11" s="75"/>
      <c r="L11" s="75"/>
      <c r="M11" s="80"/>
    </row>
    <row r="12" spans="2:15" ht="18.75" customHeight="1" x14ac:dyDescent="0.25">
      <c r="B12" s="79"/>
      <c r="C12" s="75"/>
      <c r="D12" s="75"/>
      <c r="E12" s="75"/>
      <c r="F12" s="75"/>
      <c r="G12" s="75"/>
      <c r="H12" s="75"/>
      <c r="I12" s="75"/>
      <c r="J12" s="75"/>
      <c r="K12" s="75"/>
      <c r="L12" s="75"/>
      <c r="M12" s="80"/>
    </row>
    <row r="13" spans="2:15" ht="18.75" customHeight="1" x14ac:dyDescent="0.25">
      <c r="B13" s="79"/>
      <c r="C13" s="75"/>
      <c r="D13" s="75"/>
      <c r="E13" s="75"/>
      <c r="F13" s="75"/>
      <c r="G13" s="75"/>
      <c r="H13" s="75"/>
      <c r="I13" s="75"/>
      <c r="J13" s="75"/>
      <c r="K13" s="75"/>
      <c r="L13" s="75"/>
      <c r="M13" s="80"/>
    </row>
    <row r="14" spans="2:15" ht="18.75" customHeight="1" x14ac:dyDescent="0.25">
      <c r="B14" s="79"/>
      <c r="C14" s="75"/>
      <c r="D14" s="75"/>
      <c r="E14" s="75"/>
      <c r="F14" s="75"/>
      <c r="G14" s="75"/>
      <c r="H14" s="75"/>
      <c r="I14" s="75"/>
      <c r="J14" s="75"/>
      <c r="K14" s="75"/>
      <c r="L14" s="75"/>
      <c r="M14" s="80"/>
    </row>
    <row r="15" spans="2:15" ht="18.75" customHeight="1" x14ac:dyDescent="0.25">
      <c r="B15" s="79"/>
      <c r="C15" s="75"/>
      <c r="D15" s="75"/>
      <c r="E15" s="75"/>
      <c r="F15" s="75"/>
      <c r="G15" s="75"/>
      <c r="H15" s="75"/>
      <c r="I15" s="75"/>
      <c r="J15" s="75"/>
      <c r="K15" s="75"/>
      <c r="L15" s="75"/>
      <c r="M15" s="80"/>
    </row>
    <row r="16" spans="2:15" ht="18.75" customHeight="1" x14ac:dyDescent="0.25">
      <c r="B16" s="79"/>
      <c r="C16" s="75"/>
      <c r="D16" s="75"/>
      <c r="E16" s="75"/>
      <c r="F16" s="75"/>
      <c r="G16" s="75"/>
      <c r="H16" s="75"/>
      <c r="I16" s="75"/>
      <c r="J16" s="75"/>
      <c r="K16" s="75"/>
      <c r="L16" s="75"/>
      <c r="M16" s="80"/>
    </row>
    <row r="17" spans="2:13" ht="18.75" customHeight="1" x14ac:dyDescent="0.25">
      <c r="B17" s="79"/>
      <c r="C17" s="75"/>
      <c r="D17" s="75"/>
      <c r="E17" s="75"/>
      <c r="F17" s="75"/>
      <c r="G17" s="75"/>
      <c r="H17" s="75"/>
      <c r="I17" s="75"/>
      <c r="J17" s="75"/>
      <c r="K17" s="75"/>
      <c r="L17" s="75"/>
      <c r="M17" s="80"/>
    </row>
    <row r="18" spans="2:13" ht="18.75" customHeight="1" x14ac:dyDescent="0.25">
      <c r="B18" s="79"/>
      <c r="C18" s="75"/>
      <c r="D18" s="75"/>
      <c r="E18" s="75"/>
      <c r="F18" s="75"/>
      <c r="G18" s="75"/>
      <c r="H18" s="75"/>
      <c r="I18" s="75"/>
      <c r="J18" s="75"/>
      <c r="K18" s="75"/>
      <c r="L18" s="75"/>
      <c r="M18" s="80"/>
    </row>
    <row r="19" spans="2:13" ht="18.75" customHeight="1" x14ac:dyDescent="0.25">
      <c r="B19" s="79"/>
      <c r="C19" s="75"/>
      <c r="D19" s="75"/>
      <c r="E19" s="75"/>
      <c r="F19" s="75"/>
      <c r="G19" s="75"/>
      <c r="H19" s="75"/>
      <c r="I19" s="75"/>
      <c r="J19" s="75"/>
      <c r="K19" s="75"/>
      <c r="L19" s="75"/>
      <c r="M19" s="80"/>
    </row>
    <row r="20" spans="2:13" ht="18.75" customHeight="1" x14ac:dyDescent="0.25">
      <c r="B20" s="79"/>
      <c r="C20" s="75"/>
      <c r="D20" s="75"/>
      <c r="E20" s="75"/>
      <c r="F20" s="75"/>
      <c r="G20" s="75"/>
      <c r="H20" s="75"/>
      <c r="I20" s="75"/>
      <c r="J20" s="75"/>
      <c r="K20" s="75"/>
      <c r="L20" s="75"/>
      <c r="M20" s="80"/>
    </row>
    <row r="21" spans="2:13" ht="18.75" customHeight="1" x14ac:dyDescent="0.25">
      <c r="B21" s="79"/>
      <c r="C21" s="75"/>
      <c r="D21" s="75"/>
      <c r="E21" s="75"/>
      <c r="F21" s="75"/>
      <c r="G21" s="75"/>
      <c r="H21" s="75"/>
      <c r="I21" s="75"/>
      <c r="J21" s="75"/>
      <c r="K21" s="75"/>
      <c r="L21" s="75"/>
      <c r="M21" s="80"/>
    </row>
    <row r="22" spans="2:13" ht="18.75" customHeight="1" x14ac:dyDescent="0.25">
      <c r="B22" s="79"/>
      <c r="C22" s="75"/>
      <c r="D22" s="75"/>
      <c r="E22" s="75"/>
      <c r="F22" s="75"/>
      <c r="G22" s="75"/>
      <c r="H22" s="75"/>
      <c r="I22" s="75"/>
      <c r="J22" s="75"/>
      <c r="K22" s="75"/>
      <c r="L22" s="75"/>
      <c r="M22" s="80"/>
    </row>
    <row r="23" spans="2:13" ht="18.75" customHeight="1" x14ac:dyDescent="0.25">
      <c r="B23" s="79"/>
      <c r="C23" s="75"/>
      <c r="D23" s="75"/>
      <c r="E23" s="75"/>
      <c r="F23" s="75"/>
      <c r="G23" s="75"/>
      <c r="H23" s="75"/>
      <c r="I23" s="75"/>
      <c r="J23" s="75"/>
      <c r="K23" s="75"/>
      <c r="L23" s="75"/>
      <c r="M23" s="80"/>
    </row>
    <row r="24" spans="2:13" ht="18.75" customHeight="1" x14ac:dyDescent="0.25">
      <c r="B24" s="79"/>
      <c r="C24" s="75"/>
      <c r="D24" s="75"/>
      <c r="E24" s="75"/>
      <c r="F24" s="75"/>
      <c r="G24" s="75"/>
      <c r="H24" s="75"/>
      <c r="I24" s="75"/>
      <c r="J24" s="75"/>
      <c r="K24" s="75"/>
      <c r="L24" s="75"/>
      <c r="M24" s="80"/>
    </row>
    <row r="25" spans="2:13" ht="18.75" customHeight="1" x14ac:dyDescent="0.25">
      <c r="B25" s="79"/>
      <c r="C25" s="75"/>
      <c r="D25" s="75"/>
      <c r="E25" s="75"/>
      <c r="F25" s="75"/>
      <c r="G25" s="75"/>
      <c r="H25" s="75"/>
      <c r="I25" s="75"/>
      <c r="J25" s="75"/>
      <c r="K25" s="75"/>
      <c r="L25" s="75"/>
      <c r="M25" s="80"/>
    </row>
    <row r="26" spans="2:13" ht="18.75" customHeight="1" x14ac:dyDescent="0.25">
      <c r="B26" s="79"/>
      <c r="C26" s="75"/>
      <c r="D26" s="75"/>
      <c r="E26" s="75"/>
      <c r="F26" s="75"/>
      <c r="G26" s="75"/>
      <c r="H26" s="75"/>
      <c r="I26" s="75"/>
      <c r="J26" s="75"/>
      <c r="K26" s="75"/>
      <c r="L26" s="75"/>
      <c r="M26" s="80"/>
    </row>
    <row r="27" spans="2:13" ht="18.75" customHeight="1" x14ac:dyDescent="0.25">
      <c r="B27" s="79"/>
      <c r="C27" s="75"/>
      <c r="D27" s="75"/>
      <c r="E27" s="75"/>
      <c r="F27" s="75"/>
      <c r="G27" s="75"/>
      <c r="H27" s="75"/>
      <c r="I27" s="75"/>
      <c r="J27" s="75"/>
      <c r="K27" s="75"/>
      <c r="L27" s="75"/>
      <c r="M27" s="80"/>
    </row>
    <row r="28" spans="2:13" ht="18.75" customHeight="1" x14ac:dyDescent="0.25">
      <c r="B28" s="81"/>
      <c r="C28" s="82"/>
      <c r="D28" s="82"/>
      <c r="E28" s="82"/>
      <c r="F28" s="82"/>
      <c r="G28" s="82"/>
      <c r="H28" s="82"/>
      <c r="I28" s="82"/>
      <c r="J28" s="82"/>
      <c r="K28" s="82"/>
      <c r="L28" s="82"/>
      <c r="M28" s="83"/>
    </row>
    <row r="29" spans="2:13" ht="15" customHeight="1" x14ac:dyDescent="0.25"/>
    <row r="30" spans="2:13" ht="15" hidden="1" customHeight="1" x14ac:dyDescent="0.25"/>
    <row r="31" spans="2:13" ht="15" hidden="1" customHeight="1" x14ac:dyDescent="0.25"/>
    <row r="32" spans="2:13" ht="15" hidden="1" customHeight="1" x14ac:dyDescent="0.25"/>
    <row r="33" ht="15" hidden="1" customHeight="1" x14ac:dyDescent="0.25"/>
    <row r="34" ht="15" hidden="1" customHeight="1" x14ac:dyDescent="0.25"/>
    <row r="35" ht="15" hidden="1" customHeight="1" x14ac:dyDescent="0.25"/>
    <row r="36" ht="15" hidden="1" customHeight="1" x14ac:dyDescent="0.25"/>
    <row r="37" ht="15" hidden="1" customHeight="1" x14ac:dyDescent="0.25"/>
    <row r="38" ht="15" hidden="1" customHeight="1" x14ac:dyDescent="0.25"/>
    <row r="39" ht="15" hidden="1" customHeight="1" x14ac:dyDescent="0.25"/>
    <row r="40" ht="15" hidden="1" customHeight="1" x14ac:dyDescent="0.25"/>
    <row r="41" ht="15" hidden="1" customHeight="1" x14ac:dyDescent="0.25"/>
    <row r="42" ht="15" hidden="1" customHeight="1" x14ac:dyDescent="0.25"/>
    <row r="43" ht="15" hidden="1" customHeight="1" x14ac:dyDescent="0.25"/>
    <row r="44" ht="15" hidden="1" customHeight="1" x14ac:dyDescent="0.25"/>
    <row r="45" ht="15" hidden="1" customHeight="1" x14ac:dyDescent="0.25"/>
    <row r="46" ht="15" hidden="1" customHeight="1" x14ac:dyDescent="0.25"/>
    <row r="47" ht="15" hidden="1" customHeight="1" x14ac:dyDescent="0.25"/>
    <row r="48" ht="15" hidden="1" customHeight="1" x14ac:dyDescent="0.25"/>
    <row r="49" ht="15" hidden="1" customHeight="1" x14ac:dyDescent="0.25"/>
    <row r="50" ht="15" hidden="1" customHeight="1" x14ac:dyDescent="0.25"/>
    <row r="51" ht="15" hidden="1" customHeight="1" x14ac:dyDescent="0.25"/>
    <row r="52" ht="15" hidden="1" customHeight="1" x14ac:dyDescent="0.25"/>
    <row r="53" ht="15" hidden="1" customHeight="1" x14ac:dyDescent="0.25"/>
    <row r="54" ht="15" hidden="1" customHeight="1" x14ac:dyDescent="0.25"/>
    <row r="55" ht="15" hidden="1" customHeight="1" x14ac:dyDescent="0.25"/>
    <row r="56" ht="15" hidden="1" customHeight="1" x14ac:dyDescent="0.25"/>
    <row r="57" ht="15" hidden="1" customHeight="1" x14ac:dyDescent="0.25"/>
    <row r="58" ht="15" hidden="1" customHeight="1" x14ac:dyDescent="0.25"/>
    <row r="59" ht="15" hidden="1" customHeight="1" x14ac:dyDescent="0.25"/>
    <row r="60" ht="15" hidden="1" customHeight="1" x14ac:dyDescent="0.25"/>
    <row r="61" ht="15" hidden="1" customHeight="1" x14ac:dyDescent="0.25"/>
    <row r="62" ht="15" hidden="1" customHeight="1" x14ac:dyDescent="0.25"/>
    <row r="63" ht="15" hidden="1" customHeight="1" x14ac:dyDescent="0.25"/>
    <row r="64" ht="15" hidden="1" customHeight="1" x14ac:dyDescent="0.25"/>
    <row r="65" ht="15" hidden="1" customHeight="1" x14ac:dyDescent="0.25"/>
    <row r="66" ht="15" hidden="1" customHeight="1" x14ac:dyDescent="0.25"/>
    <row r="67" ht="15" hidden="1" customHeight="1" x14ac:dyDescent="0.25"/>
    <row r="68" ht="15" hidden="1" customHeight="1" x14ac:dyDescent="0.25"/>
    <row r="69" ht="15" hidden="1" customHeight="1" x14ac:dyDescent="0.25"/>
    <row r="70" ht="15" hidden="1" customHeight="1" x14ac:dyDescent="0.25"/>
    <row r="71" ht="15" hidden="1" customHeight="1" x14ac:dyDescent="0.25"/>
    <row r="72" ht="15" hidden="1" customHeight="1" x14ac:dyDescent="0.25"/>
    <row r="73" ht="15" hidden="1" customHeight="1" x14ac:dyDescent="0.25"/>
    <row r="74" ht="15" hidden="1" customHeight="1" x14ac:dyDescent="0.25"/>
    <row r="75" ht="15" hidden="1" customHeight="1" x14ac:dyDescent="0.25"/>
    <row r="76" ht="15" hidden="1" customHeight="1" x14ac:dyDescent="0.25"/>
    <row r="77" ht="15" hidden="1" customHeight="1" x14ac:dyDescent="0.25"/>
    <row r="78" ht="15" hidden="1" customHeight="1" x14ac:dyDescent="0.25"/>
    <row r="79" ht="15" hidden="1" customHeight="1" x14ac:dyDescent="0.25"/>
    <row r="80" ht="15" hidden="1" customHeight="1" x14ac:dyDescent="0.25"/>
    <row r="81" ht="15" hidden="1" customHeight="1" x14ac:dyDescent="0.25"/>
    <row r="82" ht="15" hidden="1" customHeight="1" x14ac:dyDescent="0.25"/>
    <row r="83" ht="15" hidden="1" customHeight="1" x14ac:dyDescent="0.25"/>
    <row r="84" ht="15" hidden="1" customHeight="1" x14ac:dyDescent="0.25"/>
    <row r="85" ht="15" hidden="1" customHeight="1" x14ac:dyDescent="0.25"/>
    <row r="86" ht="15" hidden="1" customHeight="1" x14ac:dyDescent="0.25"/>
    <row r="87" ht="15" hidden="1" customHeight="1" x14ac:dyDescent="0.25"/>
    <row r="88" ht="15" hidden="1" customHeight="1" x14ac:dyDescent="0.25"/>
    <row r="89" ht="15" hidden="1" customHeight="1" x14ac:dyDescent="0.25"/>
    <row r="90" ht="15" hidden="1" customHeight="1" x14ac:dyDescent="0.25"/>
    <row r="91" ht="15" hidden="1" customHeight="1" x14ac:dyDescent="0.25"/>
    <row r="92" ht="15" hidden="1" customHeight="1" x14ac:dyDescent="0.25"/>
    <row r="93" ht="15" hidden="1" customHeight="1" x14ac:dyDescent="0.25"/>
    <row r="94" ht="15" hidden="1" customHeight="1" x14ac:dyDescent="0.25"/>
    <row r="95" ht="15" hidden="1" customHeight="1" x14ac:dyDescent="0.25"/>
    <row r="96" ht="15" hidden="1" customHeight="1" x14ac:dyDescent="0.25"/>
    <row r="97" ht="15" hidden="1" customHeight="1" x14ac:dyDescent="0.25"/>
    <row r="98" ht="15" hidden="1" customHeight="1" x14ac:dyDescent="0.25"/>
    <row r="99" ht="15" hidden="1" customHeight="1" x14ac:dyDescent="0.25"/>
    <row r="100" ht="15" hidden="1" customHeight="1" x14ac:dyDescent="0.25"/>
    <row r="101" ht="15" hidden="1" customHeight="1" x14ac:dyDescent="0.25"/>
    <row r="102" ht="15" hidden="1" customHeight="1" x14ac:dyDescent="0.25"/>
    <row r="103" ht="15" hidden="1" customHeight="1" x14ac:dyDescent="0.25"/>
    <row r="104" ht="15" hidden="1" customHeight="1" x14ac:dyDescent="0.25"/>
    <row r="105" ht="15" hidden="1" customHeight="1" x14ac:dyDescent="0.25"/>
    <row r="106" ht="15" hidden="1" customHeight="1" x14ac:dyDescent="0.25"/>
    <row r="107" ht="15" hidden="1" customHeight="1" x14ac:dyDescent="0.25"/>
    <row r="108" ht="15" hidden="1" customHeight="1" x14ac:dyDescent="0.25"/>
    <row r="109" ht="15" hidden="1" customHeight="1" x14ac:dyDescent="0.25"/>
    <row r="110" ht="15" hidden="1" customHeight="1" x14ac:dyDescent="0.25"/>
    <row r="111" ht="15" hidden="1" customHeight="1" x14ac:dyDescent="0.25"/>
    <row r="112" ht="15" hidden="1" customHeight="1" x14ac:dyDescent="0.25"/>
    <row r="113" ht="15" hidden="1" customHeight="1" x14ac:dyDescent="0.25"/>
    <row r="114" ht="15" hidden="1" customHeight="1" x14ac:dyDescent="0.25"/>
    <row r="115" ht="15" hidden="1" customHeight="1" x14ac:dyDescent="0.25"/>
    <row r="116" ht="15" hidden="1" customHeight="1" x14ac:dyDescent="0.25"/>
    <row r="117" ht="15" hidden="1" customHeight="1" x14ac:dyDescent="0.25"/>
    <row r="118" ht="15" hidden="1" customHeight="1" x14ac:dyDescent="0.25"/>
    <row r="119" ht="15" hidden="1" customHeight="1" x14ac:dyDescent="0.25"/>
    <row r="120" ht="15" hidden="1" customHeight="1" x14ac:dyDescent="0.25"/>
    <row r="121" ht="15" hidden="1" customHeight="1" x14ac:dyDescent="0.25"/>
    <row r="122" ht="15" hidden="1" customHeight="1" x14ac:dyDescent="0.25"/>
    <row r="123" ht="15" hidden="1" customHeight="1" x14ac:dyDescent="0.25"/>
    <row r="124" ht="15" hidden="1" customHeight="1" x14ac:dyDescent="0.25"/>
    <row r="125" ht="15" hidden="1" customHeight="1" x14ac:dyDescent="0.25"/>
    <row r="126" ht="15" hidden="1" customHeight="1" x14ac:dyDescent="0.25"/>
    <row r="127" ht="15" hidden="1" customHeight="1" x14ac:dyDescent="0.25"/>
    <row r="128" ht="15" hidden="1" customHeight="1" x14ac:dyDescent="0.25"/>
    <row r="129" ht="15" hidden="1" customHeight="1" x14ac:dyDescent="0.25"/>
    <row r="130" ht="15" hidden="1" customHeight="1" x14ac:dyDescent="0.25"/>
    <row r="131" ht="15" hidden="1" customHeight="1" x14ac:dyDescent="0.25"/>
    <row r="132" ht="15" hidden="1" customHeight="1" x14ac:dyDescent="0.25"/>
    <row r="133" ht="15" hidden="1" customHeight="1" x14ac:dyDescent="0.25"/>
    <row r="134" ht="15" hidden="1" customHeight="1" x14ac:dyDescent="0.25"/>
    <row r="135" ht="15" hidden="1" customHeight="1" x14ac:dyDescent="0.25"/>
    <row r="136" ht="15" hidden="1" customHeight="1" x14ac:dyDescent="0.25"/>
    <row r="137" ht="15" hidden="1" customHeight="1" x14ac:dyDescent="0.25"/>
    <row r="138" ht="15" hidden="1" customHeight="1" x14ac:dyDescent="0.25"/>
    <row r="139" ht="15" hidden="1" customHeight="1" x14ac:dyDescent="0.25"/>
    <row r="140" ht="15" hidden="1" customHeight="1" x14ac:dyDescent="0.25"/>
    <row r="141" ht="15" hidden="1" customHeight="1" x14ac:dyDescent="0.25"/>
    <row r="142" ht="15" hidden="1" customHeight="1" x14ac:dyDescent="0.25"/>
    <row r="143" ht="15" hidden="1" customHeight="1" x14ac:dyDescent="0.25"/>
    <row r="144" ht="15" hidden="1" customHeight="1" x14ac:dyDescent="0.25"/>
    <row r="145" ht="15" hidden="1" customHeight="1" x14ac:dyDescent="0.25"/>
    <row r="146" ht="15" hidden="1" customHeight="1" x14ac:dyDescent="0.25"/>
    <row r="147" ht="15" hidden="1" customHeight="1" x14ac:dyDescent="0.25"/>
    <row r="148" ht="15" hidden="1" customHeight="1" x14ac:dyDescent="0.25"/>
    <row r="149" ht="15" hidden="1" customHeight="1" x14ac:dyDescent="0.25"/>
    <row r="150" ht="15" hidden="1" customHeight="1" x14ac:dyDescent="0.25"/>
    <row r="151" ht="15" hidden="1" customHeight="1" x14ac:dyDescent="0.25"/>
    <row r="152" ht="15" hidden="1" customHeight="1" x14ac:dyDescent="0.25"/>
    <row r="153" ht="15" hidden="1" customHeight="1" x14ac:dyDescent="0.25"/>
    <row r="154" ht="15" hidden="1" customHeight="1" x14ac:dyDescent="0.25"/>
    <row r="155" ht="15" hidden="1" customHeight="1" x14ac:dyDescent="0.25"/>
    <row r="156" ht="15" hidden="1" customHeight="1" x14ac:dyDescent="0.25"/>
    <row r="157" ht="15" hidden="1" customHeight="1" x14ac:dyDescent="0.25"/>
    <row r="158" ht="15" hidden="1" customHeight="1" x14ac:dyDescent="0.25"/>
    <row r="159" ht="15" hidden="1" customHeight="1" x14ac:dyDescent="0.25"/>
    <row r="160" ht="15" hidden="1" customHeight="1" x14ac:dyDescent="0.25"/>
    <row r="161" ht="15" hidden="1" customHeight="1" x14ac:dyDescent="0.25"/>
    <row r="162" ht="15" hidden="1" customHeight="1" x14ac:dyDescent="0.25"/>
    <row r="163" ht="15" hidden="1" customHeight="1" x14ac:dyDescent="0.25"/>
    <row r="164" ht="15" hidden="1" customHeight="1" x14ac:dyDescent="0.25"/>
    <row r="165" ht="15" hidden="1" customHeight="1" x14ac:dyDescent="0.25"/>
    <row r="166" ht="15" hidden="1" customHeight="1" x14ac:dyDescent="0.25"/>
    <row r="167" ht="15" hidden="1" customHeight="1" x14ac:dyDescent="0.25"/>
    <row r="168" ht="15" hidden="1" customHeight="1" x14ac:dyDescent="0.25"/>
    <row r="169" ht="15" hidden="1" customHeight="1" x14ac:dyDescent="0.25"/>
    <row r="170" ht="15" hidden="1" customHeight="1" x14ac:dyDescent="0.25"/>
    <row r="171" ht="15" hidden="1" customHeight="1" x14ac:dyDescent="0.25"/>
    <row r="172" ht="15" hidden="1" customHeight="1" x14ac:dyDescent="0.25"/>
    <row r="173" ht="15" hidden="1" customHeight="1" x14ac:dyDescent="0.25"/>
    <row r="174" ht="15" hidden="1" customHeight="1" x14ac:dyDescent="0.25"/>
    <row r="175" ht="15" hidden="1" customHeight="1" x14ac:dyDescent="0.25"/>
    <row r="176" ht="15" hidden="1" customHeight="1" x14ac:dyDescent="0.25"/>
    <row r="177" ht="15" hidden="1" customHeight="1" x14ac:dyDescent="0.25"/>
    <row r="178" ht="15" hidden="1" customHeight="1" x14ac:dyDescent="0.25"/>
    <row r="179" ht="15" hidden="1" customHeight="1" x14ac:dyDescent="0.25"/>
    <row r="180" ht="15" hidden="1" customHeight="1" x14ac:dyDescent="0.25"/>
    <row r="181" ht="15" hidden="1" customHeight="1" x14ac:dyDescent="0.25"/>
    <row r="182" ht="15" hidden="1" customHeight="1" x14ac:dyDescent="0.25"/>
    <row r="183" ht="15" hidden="1" customHeight="1" x14ac:dyDescent="0.25"/>
    <row r="184" ht="15" hidden="1" customHeight="1" x14ac:dyDescent="0.25"/>
    <row r="185" ht="15" hidden="1" customHeight="1" x14ac:dyDescent="0.25"/>
    <row r="186" ht="15" hidden="1" customHeight="1" x14ac:dyDescent="0.25"/>
    <row r="187" ht="15" hidden="1" customHeight="1" x14ac:dyDescent="0.25"/>
    <row r="188" ht="15" hidden="1" customHeight="1" x14ac:dyDescent="0.25"/>
    <row r="189" ht="15" hidden="1" customHeight="1" x14ac:dyDescent="0.25"/>
    <row r="190" ht="15" hidden="1" customHeight="1" x14ac:dyDescent="0.25"/>
    <row r="191" ht="15" hidden="1" customHeight="1" x14ac:dyDescent="0.25"/>
    <row r="192" ht="15" hidden="1" customHeight="1" x14ac:dyDescent="0.25"/>
    <row r="193" ht="15" hidden="1" customHeight="1" x14ac:dyDescent="0.25"/>
    <row r="194" ht="15" hidden="1" customHeight="1" x14ac:dyDescent="0.25"/>
    <row r="195" ht="15" hidden="1" customHeight="1" x14ac:dyDescent="0.25"/>
    <row r="196" ht="15" hidden="1" customHeight="1" x14ac:dyDescent="0.25"/>
    <row r="197" ht="15" hidden="1" customHeight="1" x14ac:dyDescent="0.25"/>
    <row r="198" ht="15" hidden="1" customHeight="1" x14ac:dyDescent="0.25"/>
    <row r="199" ht="15" hidden="1" customHeight="1" x14ac:dyDescent="0.25"/>
    <row r="200" ht="15" hidden="1" customHeight="1" x14ac:dyDescent="0.25"/>
    <row r="201" ht="15" hidden="1" customHeight="1" x14ac:dyDescent="0.25"/>
    <row r="202" ht="15" hidden="1" customHeight="1" x14ac:dyDescent="0.25"/>
    <row r="203" ht="15" hidden="1" customHeight="1" x14ac:dyDescent="0.25"/>
    <row r="204" ht="15" hidden="1" customHeight="1" x14ac:dyDescent="0.25"/>
    <row r="205" ht="15" hidden="1" customHeight="1" x14ac:dyDescent="0.25"/>
    <row r="206" ht="15" hidden="1" customHeight="1" x14ac:dyDescent="0.25"/>
    <row r="207" ht="15" hidden="1" customHeight="1" x14ac:dyDescent="0.25"/>
    <row r="208" ht="15" hidden="1" customHeight="1" x14ac:dyDescent="0.25"/>
    <row r="209" ht="15" hidden="1" customHeight="1" x14ac:dyDescent="0.25"/>
    <row r="210" ht="15" hidden="1" customHeight="1" x14ac:dyDescent="0.25"/>
    <row r="211" ht="15" hidden="1" customHeight="1" x14ac:dyDescent="0.25"/>
    <row r="212" ht="15" hidden="1" customHeight="1" x14ac:dyDescent="0.25"/>
    <row r="213" ht="15" hidden="1" customHeight="1" x14ac:dyDescent="0.25"/>
    <row r="214" ht="15" hidden="1" customHeight="1" x14ac:dyDescent="0.25"/>
    <row r="215" ht="15" hidden="1" customHeight="1" x14ac:dyDescent="0.25"/>
    <row r="216" ht="15" hidden="1" customHeight="1" x14ac:dyDescent="0.25"/>
    <row r="217" ht="15" hidden="1" customHeight="1" x14ac:dyDescent="0.25"/>
    <row r="218" ht="15" hidden="1" customHeight="1" x14ac:dyDescent="0.25"/>
    <row r="219" ht="15" hidden="1" customHeight="1" x14ac:dyDescent="0.25"/>
    <row r="220" ht="15" hidden="1" customHeight="1" x14ac:dyDescent="0.25"/>
    <row r="221" ht="15" hidden="1" customHeight="1" x14ac:dyDescent="0.25"/>
    <row r="222" ht="15" hidden="1" customHeight="1" x14ac:dyDescent="0.25"/>
    <row r="223" ht="15" hidden="1" customHeight="1" x14ac:dyDescent="0.25"/>
    <row r="224" ht="15" hidden="1" customHeight="1" x14ac:dyDescent="0.25"/>
    <row r="225" ht="15" hidden="1" customHeight="1" x14ac:dyDescent="0.25"/>
    <row r="226" ht="15" hidden="1" customHeight="1" x14ac:dyDescent="0.25"/>
    <row r="227" ht="15" hidden="1" customHeight="1" x14ac:dyDescent="0.25"/>
    <row r="228" ht="15" hidden="1" customHeight="1" x14ac:dyDescent="0.25"/>
    <row r="229" ht="15" hidden="1" customHeight="1" x14ac:dyDescent="0.25"/>
    <row r="230" ht="15" hidden="1" customHeight="1" x14ac:dyDescent="0.25"/>
    <row r="231" ht="15" hidden="1" customHeight="1" x14ac:dyDescent="0.25"/>
    <row r="232" ht="15" hidden="1" customHeight="1" x14ac:dyDescent="0.25"/>
    <row r="233" ht="15" hidden="1" customHeight="1" x14ac:dyDescent="0.25"/>
    <row r="234" ht="15" hidden="1" customHeight="1" x14ac:dyDescent="0.25"/>
    <row r="235" ht="15" hidden="1" customHeight="1" x14ac:dyDescent="0.25"/>
    <row r="236" ht="15" hidden="1" customHeight="1" x14ac:dyDescent="0.25"/>
    <row r="237" ht="15" hidden="1" customHeight="1" x14ac:dyDescent="0.25"/>
    <row r="238" ht="15" hidden="1" customHeight="1" x14ac:dyDescent="0.25"/>
    <row r="239" ht="15" hidden="1" customHeight="1" x14ac:dyDescent="0.25"/>
    <row r="240" ht="15" hidden="1" customHeight="1" x14ac:dyDescent="0.25"/>
    <row r="241" ht="15" hidden="1" customHeight="1" x14ac:dyDescent="0.25"/>
    <row r="242" ht="15" hidden="1" customHeight="1" x14ac:dyDescent="0.25"/>
    <row r="243" ht="15" hidden="1" customHeight="1" x14ac:dyDescent="0.25"/>
    <row r="244" ht="15" hidden="1" customHeight="1" x14ac:dyDescent="0.25"/>
    <row r="245" ht="15" hidden="1" customHeight="1" x14ac:dyDescent="0.25"/>
    <row r="246" ht="15" hidden="1" customHeight="1" x14ac:dyDescent="0.25"/>
    <row r="247" ht="15" hidden="1" customHeight="1" x14ac:dyDescent="0.25"/>
    <row r="248" ht="15" hidden="1" customHeight="1" x14ac:dyDescent="0.25"/>
    <row r="249" ht="15" hidden="1" customHeight="1" x14ac:dyDescent="0.25"/>
    <row r="250" ht="15" hidden="1" customHeight="1" x14ac:dyDescent="0.25"/>
    <row r="251" ht="15" hidden="1" customHeight="1" x14ac:dyDescent="0.25"/>
    <row r="252" ht="15" hidden="1" customHeight="1" x14ac:dyDescent="0.25"/>
    <row r="253" ht="15" hidden="1" customHeight="1" x14ac:dyDescent="0.25"/>
    <row r="254" ht="15" hidden="1" customHeight="1" x14ac:dyDescent="0.25"/>
    <row r="255" ht="15" hidden="1" customHeight="1" x14ac:dyDescent="0.25"/>
    <row r="256" ht="15" hidden="1" customHeight="1" x14ac:dyDescent="0.25"/>
    <row r="257" ht="15" hidden="1" customHeight="1" x14ac:dyDescent="0.25"/>
    <row r="258" ht="15" hidden="1" customHeight="1" x14ac:dyDescent="0.25"/>
    <row r="259" ht="15" hidden="1" customHeight="1" x14ac:dyDescent="0.25"/>
    <row r="260" ht="15" hidden="1" customHeight="1" x14ac:dyDescent="0.25"/>
    <row r="261" ht="15" hidden="1" customHeight="1" x14ac:dyDescent="0.25"/>
    <row r="262" ht="15" hidden="1" customHeight="1" x14ac:dyDescent="0.25"/>
    <row r="263" ht="15" hidden="1" customHeight="1" x14ac:dyDescent="0.25"/>
    <row r="264" ht="15" hidden="1" customHeight="1" x14ac:dyDescent="0.25"/>
    <row r="265" ht="15" hidden="1" customHeight="1" x14ac:dyDescent="0.25"/>
    <row r="266" ht="15" hidden="1" customHeight="1" x14ac:dyDescent="0.25"/>
    <row r="267" ht="15" hidden="1" customHeight="1" x14ac:dyDescent="0.25"/>
    <row r="268" ht="15" hidden="1" customHeight="1" x14ac:dyDescent="0.25"/>
    <row r="269" ht="15" hidden="1" customHeight="1" x14ac:dyDescent="0.25"/>
    <row r="270" ht="15" hidden="1" customHeight="1" x14ac:dyDescent="0.25"/>
    <row r="271" ht="15" hidden="1" customHeight="1" x14ac:dyDescent="0.25"/>
    <row r="272" ht="15" hidden="1" customHeight="1" x14ac:dyDescent="0.25"/>
    <row r="273" ht="15" hidden="1" customHeight="1" x14ac:dyDescent="0.25"/>
    <row r="274" ht="15" hidden="1" customHeight="1" x14ac:dyDescent="0.25"/>
    <row r="275" ht="15" hidden="1" customHeight="1" x14ac:dyDescent="0.25"/>
    <row r="276" ht="15" hidden="1" customHeight="1" x14ac:dyDescent="0.25"/>
    <row r="277" ht="15" hidden="1" customHeight="1" x14ac:dyDescent="0.25"/>
    <row r="278" ht="15" hidden="1" customHeight="1" x14ac:dyDescent="0.25"/>
    <row r="279" ht="15" hidden="1" customHeight="1" x14ac:dyDescent="0.25"/>
    <row r="280" ht="15" hidden="1" customHeight="1" x14ac:dyDescent="0.25"/>
    <row r="281" ht="15" hidden="1" customHeight="1" x14ac:dyDescent="0.25"/>
    <row r="282" ht="15" hidden="1" customHeight="1" x14ac:dyDescent="0.25"/>
    <row r="283" ht="15" hidden="1" customHeight="1" x14ac:dyDescent="0.25"/>
    <row r="284" ht="15" hidden="1" customHeight="1" x14ac:dyDescent="0.25"/>
    <row r="285" ht="15" hidden="1" customHeight="1" x14ac:dyDescent="0.25"/>
    <row r="286" ht="15" hidden="1" customHeight="1" x14ac:dyDescent="0.25"/>
    <row r="287" ht="15" hidden="1" customHeight="1" x14ac:dyDescent="0.25"/>
    <row r="288" ht="15" hidden="1" customHeight="1" x14ac:dyDescent="0.25"/>
    <row r="289" ht="15" hidden="1" customHeight="1" x14ac:dyDescent="0.25"/>
    <row r="290" ht="15" hidden="1" customHeight="1" x14ac:dyDescent="0.25"/>
    <row r="291" ht="15" hidden="1" customHeight="1" x14ac:dyDescent="0.25"/>
    <row r="292" ht="15" hidden="1" customHeight="1" x14ac:dyDescent="0.25"/>
    <row r="293" ht="15" hidden="1" customHeight="1" x14ac:dyDescent="0.25"/>
    <row r="294" ht="15" hidden="1" customHeight="1" x14ac:dyDescent="0.25"/>
    <row r="295" ht="15" hidden="1" customHeight="1" x14ac:dyDescent="0.25"/>
    <row r="296" ht="15" hidden="1" customHeight="1" x14ac:dyDescent="0.25"/>
    <row r="297" ht="15" hidden="1" customHeight="1" x14ac:dyDescent="0.25"/>
    <row r="298" ht="15" hidden="1" customHeight="1" x14ac:dyDescent="0.25"/>
    <row r="299" ht="15" hidden="1" customHeight="1" x14ac:dyDescent="0.25"/>
  </sheetData>
  <mergeCells count="3">
    <mergeCell ref="B1:M3"/>
    <mergeCell ref="B4:M4"/>
    <mergeCell ref="B5:M5"/>
  </mergeCells>
  <pageMargins left="0.7" right="0.7" top="0.75" bottom="0.75" header="0.3" footer="0.3"/>
  <pageSetup paperSize="9" orientation="portrait" r:id="rId1"/>
  <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codeName="Hoja86"/>
  <dimension ref="A1:O299"/>
  <sheetViews>
    <sheetView showGridLines="0" zoomScaleNormal="100" workbookViewId="0">
      <pane xSplit="1" ySplit="4" topLeftCell="B5" activePane="bottomRight" state="frozen"/>
      <selection activeCell="I25" sqref="I25"/>
      <selection pane="topRight" activeCell="I25" sqref="I25"/>
      <selection pane="bottomLeft" activeCell="I25" sqref="I25"/>
      <selection pane="bottomRight" activeCell="B4" sqref="B4:M4"/>
    </sheetView>
  </sheetViews>
  <sheetFormatPr baseColWidth="10" defaultColWidth="0" defaultRowHeight="0" customHeight="1" zeroHeight="1" x14ac:dyDescent="0.25"/>
  <cols>
    <col min="1" max="1" width="3.5703125" customWidth="1"/>
    <col min="2" max="13" width="15" customWidth="1"/>
    <col min="14" max="14" width="5" customWidth="1"/>
    <col min="15" max="15" width="0" hidden="1" customWidth="1"/>
    <col min="16" max="16384" width="9.140625" hidden="1"/>
  </cols>
  <sheetData>
    <row r="1" spans="2:15" ht="15" x14ac:dyDescent="0.25">
      <c r="B1" s="2204"/>
      <c r="C1" s="2205"/>
      <c r="D1" s="2205"/>
      <c r="E1" s="2205"/>
      <c r="F1" s="2205"/>
      <c r="G1" s="2205"/>
      <c r="H1" s="2205"/>
      <c r="I1" s="2205"/>
      <c r="J1" s="2205"/>
      <c r="K1" s="2205"/>
      <c r="L1" s="2205"/>
      <c r="M1" s="2206"/>
    </row>
    <row r="2" spans="2:15" ht="15" x14ac:dyDescent="0.25">
      <c r="B2" s="2207"/>
      <c r="C2" s="2208"/>
      <c r="D2" s="2208"/>
      <c r="E2" s="2208"/>
      <c r="F2" s="2208"/>
      <c r="G2" s="2208"/>
      <c r="H2" s="2208"/>
      <c r="I2" s="2208"/>
      <c r="J2" s="2208"/>
      <c r="K2" s="2208"/>
      <c r="L2" s="2208"/>
      <c r="M2" s="2209"/>
    </row>
    <row r="3" spans="2:15" ht="16.5" thickBot="1" x14ac:dyDescent="0.3">
      <c r="B3" s="2210"/>
      <c r="C3" s="2211"/>
      <c r="D3" s="2211"/>
      <c r="E3" s="2211"/>
      <c r="F3" s="2211"/>
      <c r="G3" s="2211"/>
      <c r="H3" s="2211"/>
      <c r="I3" s="2211"/>
      <c r="J3" s="2211"/>
      <c r="K3" s="2211"/>
      <c r="L3" s="2211"/>
      <c r="M3" s="2212"/>
      <c r="N3" s="1"/>
      <c r="O3" s="1"/>
    </row>
    <row r="4" spans="2:15" ht="21.75" thickBot="1" x14ac:dyDescent="0.4">
      <c r="B4" s="1970" t="s">
        <v>2789</v>
      </c>
      <c r="C4" s="1971"/>
      <c r="D4" s="1971"/>
      <c r="E4" s="1971"/>
      <c r="F4" s="1971"/>
      <c r="G4" s="1971"/>
      <c r="H4" s="1971"/>
      <c r="I4" s="1971"/>
      <c r="J4" s="1971"/>
      <c r="K4" s="1971"/>
      <c r="L4" s="1971"/>
      <c r="M4" s="1972"/>
      <c r="N4" s="1"/>
      <c r="O4" s="1"/>
    </row>
    <row r="5" spans="2:15" s="2" customFormat="1" ht="15.75" x14ac:dyDescent="0.25">
      <c r="B5" s="1852"/>
      <c r="C5" s="1852"/>
      <c r="D5" s="1852"/>
      <c r="E5" s="1852"/>
      <c r="F5" s="1852"/>
      <c r="G5" s="1852"/>
      <c r="H5" s="1852"/>
      <c r="I5" s="1852"/>
      <c r="J5" s="1852"/>
      <c r="K5" s="1852"/>
      <c r="L5" s="1852"/>
      <c r="M5" s="1852"/>
      <c r="N5" s="5"/>
      <c r="O5" s="5"/>
    </row>
    <row r="6" spans="2:15" s="2" customFormat="1" ht="19.5" customHeight="1" x14ac:dyDescent="0.25">
      <c r="B6" s="76"/>
      <c r="C6" s="77"/>
      <c r="D6" s="77"/>
      <c r="E6" s="77"/>
      <c r="F6" s="77"/>
      <c r="G6" s="77"/>
      <c r="H6" s="77"/>
      <c r="I6" s="77"/>
      <c r="J6" s="77"/>
      <c r="K6" s="77"/>
      <c r="L6" s="77"/>
      <c r="M6" s="78"/>
      <c r="N6" s="5"/>
      <c r="O6" s="5"/>
    </row>
    <row r="7" spans="2:15" s="2" customFormat="1" ht="18.75" customHeight="1" x14ac:dyDescent="0.25">
      <c r="B7" s="79"/>
      <c r="C7" s="75"/>
      <c r="D7" s="75"/>
      <c r="E7" s="75"/>
      <c r="F7" s="75"/>
      <c r="G7" s="75"/>
      <c r="H7" s="75"/>
      <c r="I7" s="75"/>
      <c r="J7" s="75"/>
      <c r="K7" s="75"/>
      <c r="L7" s="75"/>
      <c r="M7" s="80"/>
      <c r="N7" s="5"/>
      <c r="O7" s="5"/>
    </row>
    <row r="8" spans="2:15" s="2" customFormat="1" ht="18.75" customHeight="1" x14ac:dyDescent="0.25">
      <c r="B8" s="79"/>
      <c r="C8" s="75"/>
      <c r="D8" s="75"/>
      <c r="E8" s="75"/>
      <c r="F8" s="75"/>
      <c r="G8" s="75"/>
      <c r="H8" s="75"/>
      <c r="I8" s="75"/>
      <c r="J8" s="75"/>
      <c r="K8" s="75"/>
      <c r="L8" s="75"/>
      <c r="M8" s="80"/>
      <c r="N8" s="5"/>
      <c r="O8" s="5"/>
    </row>
    <row r="9" spans="2:15" s="2" customFormat="1" ht="18.75" customHeight="1" x14ac:dyDescent="0.25">
      <c r="B9" s="79"/>
      <c r="C9" s="75"/>
      <c r="D9" s="75"/>
      <c r="E9" s="75"/>
      <c r="F9" s="75"/>
      <c r="G9" s="75"/>
      <c r="H9" s="75"/>
      <c r="I9" s="75"/>
      <c r="J9" s="75"/>
      <c r="K9" s="75"/>
      <c r="L9" s="75"/>
      <c r="M9" s="80"/>
    </row>
    <row r="10" spans="2:15" ht="18.75" customHeight="1" x14ac:dyDescent="0.25">
      <c r="B10" s="79"/>
      <c r="C10" s="75"/>
      <c r="D10" s="75"/>
      <c r="E10" s="75"/>
      <c r="F10" s="75"/>
      <c r="G10" s="75"/>
      <c r="H10" s="75"/>
      <c r="I10" s="75"/>
      <c r="J10" s="75"/>
      <c r="K10" s="75"/>
      <c r="L10" s="75"/>
      <c r="M10" s="80"/>
    </row>
    <row r="11" spans="2:15" ht="18.75" customHeight="1" x14ac:dyDescent="0.25">
      <c r="B11" s="79"/>
      <c r="C11" s="75"/>
      <c r="D11" s="75"/>
      <c r="E11" s="75"/>
      <c r="F11" s="75"/>
      <c r="G11" s="75"/>
      <c r="H11" s="75"/>
      <c r="I11" s="75"/>
      <c r="J11" s="75"/>
      <c r="K11" s="75"/>
      <c r="L11" s="75"/>
      <c r="M11" s="80"/>
    </row>
    <row r="12" spans="2:15" ht="18.75" customHeight="1" x14ac:dyDescent="0.25">
      <c r="B12" s="79"/>
      <c r="C12" s="75"/>
      <c r="D12" s="75"/>
      <c r="E12" s="75"/>
      <c r="F12" s="75"/>
      <c r="G12" s="75"/>
      <c r="H12" s="75"/>
      <c r="I12" s="75"/>
      <c r="J12" s="75"/>
      <c r="K12" s="75"/>
      <c r="L12" s="75"/>
      <c r="M12" s="80"/>
    </row>
    <row r="13" spans="2:15" ht="18.75" customHeight="1" x14ac:dyDescent="0.25">
      <c r="B13" s="79"/>
      <c r="C13" s="75"/>
      <c r="D13" s="75"/>
      <c r="E13" s="75"/>
      <c r="F13" s="75"/>
      <c r="G13" s="75"/>
      <c r="H13" s="75"/>
      <c r="I13" s="75"/>
      <c r="J13" s="75"/>
      <c r="K13" s="75"/>
      <c r="L13" s="75"/>
      <c r="M13" s="80"/>
    </row>
    <row r="14" spans="2:15" ht="18.75" customHeight="1" x14ac:dyDescent="0.25">
      <c r="B14" s="79"/>
      <c r="C14" s="75"/>
      <c r="D14" s="75"/>
      <c r="E14" s="75"/>
      <c r="F14" s="75"/>
      <c r="G14" s="75"/>
      <c r="H14" s="75"/>
      <c r="I14" s="75"/>
      <c r="J14" s="75"/>
      <c r="K14" s="75"/>
      <c r="L14" s="75"/>
      <c r="M14" s="80"/>
    </row>
    <row r="15" spans="2:15" ht="18.75" customHeight="1" x14ac:dyDescent="0.25">
      <c r="B15" s="79"/>
      <c r="C15" s="75"/>
      <c r="D15" s="75"/>
      <c r="E15" s="75"/>
      <c r="F15" s="75"/>
      <c r="G15" s="75"/>
      <c r="H15" s="75"/>
      <c r="I15" s="75"/>
      <c r="J15" s="75"/>
      <c r="K15" s="75"/>
      <c r="L15" s="75"/>
      <c r="M15" s="80"/>
    </row>
    <row r="16" spans="2:15" ht="18.75" customHeight="1" x14ac:dyDescent="0.25">
      <c r="B16" s="79"/>
      <c r="C16" s="75"/>
      <c r="D16" s="75"/>
      <c r="E16" s="75"/>
      <c r="F16" s="75"/>
      <c r="G16" s="75"/>
      <c r="H16" s="75"/>
      <c r="I16" s="75"/>
      <c r="J16" s="75"/>
      <c r="K16" s="75"/>
      <c r="L16" s="75"/>
      <c r="M16" s="80"/>
    </row>
    <row r="17" spans="2:13" ht="18.75" customHeight="1" x14ac:dyDescent="0.25">
      <c r="B17" s="79"/>
      <c r="C17" s="75"/>
      <c r="D17" s="75"/>
      <c r="E17" s="75"/>
      <c r="F17" s="75"/>
      <c r="G17" s="75"/>
      <c r="H17" s="75"/>
      <c r="I17" s="75"/>
      <c r="J17" s="75"/>
      <c r="K17" s="75"/>
      <c r="L17" s="75"/>
      <c r="M17" s="80"/>
    </row>
    <row r="18" spans="2:13" ht="18.75" customHeight="1" x14ac:dyDescent="0.25">
      <c r="B18" s="79"/>
      <c r="C18" s="75"/>
      <c r="D18" s="75"/>
      <c r="E18" s="75"/>
      <c r="F18" s="75"/>
      <c r="G18" s="75"/>
      <c r="H18" s="75"/>
      <c r="I18" s="75"/>
      <c r="J18" s="75"/>
      <c r="K18" s="75"/>
      <c r="L18" s="75"/>
      <c r="M18" s="80"/>
    </row>
    <row r="19" spans="2:13" ht="18.75" customHeight="1" x14ac:dyDescent="0.25">
      <c r="B19" s="79"/>
      <c r="C19" s="75"/>
      <c r="D19" s="75"/>
      <c r="E19" s="75"/>
      <c r="F19" s="75"/>
      <c r="G19" s="75"/>
      <c r="H19" s="75"/>
      <c r="I19" s="75"/>
      <c r="J19" s="75"/>
      <c r="K19" s="75"/>
      <c r="L19" s="75"/>
      <c r="M19" s="80"/>
    </row>
    <row r="20" spans="2:13" ht="18.75" customHeight="1" x14ac:dyDescent="0.25">
      <c r="B20" s="79"/>
      <c r="C20" s="75"/>
      <c r="D20" s="75"/>
      <c r="E20" s="75"/>
      <c r="F20" s="75"/>
      <c r="G20" s="75"/>
      <c r="H20" s="75"/>
      <c r="I20" s="75"/>
      <c r="J20" s="75"/>
      <c r="K20" s="75"/>
      <c r="L20" s="75"/>
      <c r="M20" s="80"/>
    </row>
    <row r="21" spans="2:13" ht="18.75" customHeight="1" x14ac:dyDescent="0.25">
      <c r="B21" s="79"/>
      <c r="C21" s="75"/>
      <c r="D21" s="75"/>
      <c r="E21" s="75"/>
      <c r="F21" s="75"/>
      <c r="G21" s="75"/>
      <c r="H21" s="75"/>
      <c r="I21" s="75"/>
      <c r="J21" s="75"/>
      <c r="K21" s="75"/>
      <c r="L21" s="75"/>
      <c r="M21" s="80"/>
    </row>
    <row r="22" spans="2:13" ht="18.75" customHeight="1" x14ac:dyDescent="0.25">
      <c r="B22" s="79"/>
      <c r="C22" s="75"/>
      <c r="D22" s="75"/>
      <c r="E22" s="75"/>
      <c r="F22" s="75"/>
      <c r="G22" s="75"/>
      <c r="H22" s="75"/>
      <c r="I22" s="75"/>
      <c r="J22" s="75"/>
      <c r="K22" s="75"/>
      <c r="L22" s="75"/>
      <c r="M22" s="80"/>
    </row>
    <row r="23" spans="2:13" ht="18.75" customHeight="1" x14ac:dyDescent="0.25">
      <c r="B23" s="79"/>
      <c r="C23" s="75"/>
      <c r="D23" s="75"/>
      <c r="E23" s="75"/>
      <c r="F23" s="75"/>
      <c r="G23" s="75"/>
      <c r="H23" s="75"/>
      <c r="I23" s="75"/>
      <c r="J23" s="75"/>
      <c r="K23" s="75"/>
      <c r="L23" s="75"/>
      <c r="M23" s="80"/>
    </row>
    <row r="24" spans="2:13" ht="18.75" customHeight="1" x14ac:dyDescent="0.25">
      <c r="B24" s="79"/>
      <c r="C24" s="75"/>
      <c r="D24" s="75"/>
      <c r="E24" s="75"/>
      <c r="F24" s="75"/>
      <c r="G24" s="75"/>
      <c r="H24" s="75"/>
      <c r="I24" s="75"/>
      <c r="J24" s="75"/>
      <c r="K24" s="75"/>
      <c r="L24" s="75"/>
      <c r="M24" s="80"/>
    </row>
    <row r="25" spans="2:13" ht="18.75" customHeight="1" x14ac:dyDescent="0.25">
      <c r="B25" s="79"/>
      <c r="C25" s="75"/>
      <c r="D25" s="75"/>
      <c r="E25" s="75"/>
      <c r="F25" s="75"/>
      <c r="G25" s="75"/>
      <c r="H25" s="75"/>
      <c r="I25" s="75"/>
      <c r="J25" s="75"/>
      <c r="K25" s="75"/>
      <c r="L25" s="75"/>
      <c r="M25" s="80"/>
    </row>
    <row r="26" spans="2:13" ht="18.75" customHeight="1" x14ac:dyDescent="0.25">
      <c r="B26" s="79"/>
      <c r="C26" s="75"/>
      <c r="D26" s="75"/>
      <c r="E26" s="75"/>
      <c r="F26" s="75"/>
      <c r="G26" s="75"/>
      <c r="H26" s="75"/>
      <c r="I26" s="75"/>
      <c r="J26" s="75"/>
      <c r="K26" s="75"/>
      <c r="L26" s="75"/>
      <c r="M26" s="80"/>
    </row>
    <row r="27" spans="2:13" ht="18.75" customHeight="1" x14ac:dyDescent="0.25">
      <c r="B27" s="79"/>
      <c r="C27" s="75"/>
      <c r="D27" s="75"/>
      <c r="E27" s="75"/>
      <c r="F27" s="75"/>
      <c r="G27" s="75"/>
      <c r="H27" s="75"/>
      <c r="I27" s="75"/>
      <c r="J27" s="75"/>
      <c r="K27" s="75"/>
      <c r="L27" s="75"/>
      <c r="M27" s="80"/>
    </row>
    <row r="28" spans="2:13" ht="18.75" customHeight="1" x14ac:dyDescent="0.25">
      <c r="B28" s="81"/>
      <c r="C28" s="82"/>
      <c r="D28" s="82"/>
      <c r="E28" s="82"/>
      <c r="F28" s="82"/>
      <c r="G28" s="82"/>
      <c r="H28" s="82"/>
      <c r="I28" s="82"/>
      <c r="J28" s="82"/>
      <c r="K28" s="82"/>
      <c r="L28" s="82"/>
      <c r="M28" s="83"/>
    </row>
    <row r="29" spans="2:13" ht="15" customHeight="1" x14ac:dyDescent="0.25"/>
    <row r="30" spans="2:13" ht="15" hidden="1" customHeight="1" x14ac:dyDescent="0.25"/>
    <row r="31" spans="2:13" ht="15" hidden="1" customHeight="1" x14ac:dyDescent="0.25"/>
    <row r="32" spans="2:13" ht="15" hidden="1" customHeight="1" x14ac:dyDescent="0.25"/>
    <row r="33" ht="15" hidden="1" customHeight="1" x14ac:dyDescent="0.25"/>
    <row r="34" ht="15" hidden="1" customHeight="1" x14ac:dyDescent="0.25"/>
    <row r="35" ht="15" hidden="1" customHeight="1" x14ac:dyDescent="0.25"/>
    <row r="36" ht="15" hidden="1" customHeight="1" x14ac:dyDescent="0.25"/>
    <row r="37" ht="15" hidden="1" customHeight="1" x14ac:dyDescent="0.25"/>
    <row r="38" ht="15" hidden="1" customHeight="1" x14ac:dyDescent="0.25"/>
    <row r="39" ht="15" hidden="1" customHeight="1" x14ac:dyDescent="0.25"/>
    <row r="40" ht="15" hidden="1" customHeight="1" x14ac:dyDescent="0.25"/>
    <row r="41" ht="15" hidden="1" customHeight="1" x14ac:dyDescent="0.25"/>
    <row r="42" ht="15" hidden="1" customHeight="1" x14ac:dyDescent="0.25"/>
    <row r="43" ht="15" hidden="1" customHeight="1" x14ac:dyDescent="0.25"/>
    <row r="44" ht="15" hidden="1" customHeight="1" x14ac:dyDescent="0.25"/>
    <row r="45" ht="15" hidden="1" customHeight="1" x14ac:dyDescent="0.25"/>
    <row r="46" ht="15" hidden="1" customHeight="1" x14ac:dyDescent="0.25"/>
    <row r="47" ht="15" hidden="1" customHeight="1" x14ac:dyDescent="0.25"/>
    <row r="48" ht="15" hidden="1" customHeight="1" x14ac:dyDescent="0.25"/>
    <row r="49" ht="15" hidden="1" customHeight="1" x14ac:dyDescent="0.25"/>
    <row r="50" ht="15" hidden="1" customHeight="1" x14ac:dyDescent="0.25"/>
    <row r="51" ht="15" hidden="1" customHeight="1" x14ac:dyDescent="0.25"/>
    <row r="52" ht="15" hidden="1" customHeight="1" x14ac:dyDescent="0.25"/>
    <row r="53" ht="15" hidden="1" customHeight="1" x14ac:dyDescent="0.25"/>
    <row r="54" ht="15" hidden="1" customHeight="1" x14ac:dyDescent="0.25"/>
    <row r="55" ht="15" hidden="1" customHeight="1" x14ac:dyDescent="0.25"/>
    <row r="56" ht="15" hidden="1" customHeight="1" x14ac:dyDescent="0.25"/>
    <row r="57" ht="15" hidden="1" customHeight="1" x14ac:dyDescent="0.25"/>
    <row r="58" ht="15" hidden="1" customHeight="1" x14ac:dyDescent="0.25"/>
    <row r="59" ht="15" hidden="1" customHeight="1" x14ac:dyDescent="0.25"/>
    <row r="60" ht="15" hidden="1" customHeight="1" x14ac:dyDescent="0.25"/>
    <row r="61" ht="15" hidden="1" customHeight="1" x14ac:dyDescent="0.25"/>
    <row r="62" ht="15" hidden="1" customHeight="1" x14ac:dyDescent="0.25"/>
    <row r="63" ht="15" hidden="1" customHeight="1" x14ac:dyDescent="0.25"/>
    <row r="64" ht="15" hidden="1" customHeight="1" x14ac:dyDescent="0.25"/>
    <row r="65" ht="15" hidden="1" customHeight="1" x14ac:dyDescent="0.25"/>
    <row r="66" ht="15" hidden="1" customHeight="1" x14ac:dyDescent="0.25"/>
    <row r="67" ht="15" hidden="1" customHeight="1" x14ac:dyDescent="0.25"/>
    <row r="68" ht="15" hidden="1" customHeight="1" x14ac:dyDescent="0.25"/>
    <row r="69" ht="15" hidden="1" customHeight="1" x14ac:dyDescent="0.25"/>
    <row r="70" ht="15" hidden="1" customHeight="1" x14ac:dyDescent="0.25"/>
    <row r="71" ht="15" hidden="1" customHeight="1" x14ac:dyDescent="0.25"/>
    <row r="72" ht="15" hidden="1" customHeight="1" x14ac:dyDescent="0.25"/>
    <row r="73" ht="15" hidden="1" customHeight="1" x14ac:dyDescent="0.25"/>
    <row r="74" ht="15" hidden="1" customHeight="1" x14ac:dyDescent="0.25"/>
    <row r="75" ht="15" hidden="1" customHeight="1" x14ac:dyDescent="0.25"/>
    <row r="76" ht="15" hidden="1" customHeight="1" x14ac:dyDescent="0.25"/>
    <row r="77" ht="15" hidden="1" customHeight="1" x14ac:dyDescent="0.25"/>
    <row r="78" ht="15" hidden="1" customHeight="1" x14ac:dyDescent="0.25"/>
    <row r="79" ht="15" hidden="1" customHeight="1" x14ac:dyDescent="0.25"/>
    <row r="80" ht="15" hidden="1" customHeight="1" x14ac:dyDescent="0.25"/>
    <row r="81" ht="15" hidden="1" customHeight="1" x14ac:dyDescent="0.25"/>
    <row r="82" ht="15" hidden="1" customHeight="1" x14ac:dyDescent="0.25"/>
    <row r="83" ht="15" hidden="1" customHeight="1" x14ac:dyDescent="0.25"/>
    <row r="84" ht="15" hidden="1" customHeight="1" x14ac:dyDescent="0.25"/>
    <row r="85" ht="15" hidden="1" customHeight="1" x14ac:dyDescent="0.25"/>
    <row r="86" ht="15" hidden="1" customHeight="1" x14ac:dyDescent="0.25"/>
    <row r="87" ht="15" hidden="1" customHeight="1" x14ac:dyDescent="0.25"/>
    <row r="88" ht="15" hidden="1" customHeight="1" x14ac:dyDescent="0.25"/>
    <row r="89" ht="15" hidden="1" customHeight="1" x14ac:dyDescent="0.25"/>
    <row r="90" ht="15" hidden="1" customHeight="1" x14ac:dyDescent="0.25"/>
    <row r="91" ht="15" hidden="1" customHeight="1" x14ac:dyDescent="0.25"/>
    <row r="92" ht="15" hidden="1" customHeight="1" x14ac:dyDescent="0.25"/>
    <row r="93" ht="15" hidden="1" customHeight="1" x14ac:dyDescent="0.25"/>
    <row r="94" ht="15" hidden="1" customHeight="1" x14ac:dyDescent="0.25"/>
    <row r="95" ht="15" hidden="1" customHeight="1" x14ac:dyDescent="0.25"/>
    <row r="96" ht="15" hidden="1" customHeight="1" x14ac:dyDescent="0.25"/>
    <row r="97" ht="15" hidden="1" customHeight="1" x14ac:dyDescent="0.25"/>
    <row r="98" ht="15" hidden="1" customHeight="1" x14ac:dyDescent="0.25"/>
    <row r="99" ht="15" hidden="1" customHeight="1" x14ac:dyDescent="0.25"/>
    <row r="100" ht="15" hidden="1" customHeight="1" x14ac:dyDescent="0.25"/>
    <row r="101" ht="15" hidden="1" customHeight="1" x14ac:dyDescent="0.25"/>
    <row r="102" ht="15" hidden="1" customHeight="1" x14ac:dyDescent="0.25"/>
    <row r="103" ht="15" hidden="1" customHeight="1" x14ac:dyDescent="0.25"/>
    <row r="104" ht="15" hidden="1" customHeight="1" x14ac:dyDescent="0.25"/>
    <row r="105" ht="15" hidden="1" customHeight="1" x14ac:dyDescent="0.25"/>
    <row r="106" ht="15" hidden="1" customHeight="1" x14ac:dyDescent="0.25"/>
    <row r="107" ht="15" hidden="1" customHeight="1" x14ac:dyDescent="0.25"/>
    <row r="108" ht="15" hidden="1" customHeight="1" x14ac:dyDescent="0.25"/>
    <row r="109" ht="15" hidden="1" customHeight="1" x14ac:dyDescent="0.25"/>
    <row r="110" ht="15" hidden="1" customHeight="1" x14ac:dyDescent="0.25"/>
    <row r="111" ht="15" hidden="1" customHeight="1" x14ac:dyDescent="0.25"/>
    <row r="112" ht="15" hidden="1" customHeight="1" x14ac:dyDescent="0.25"/>
    <row r="113" ht="15" hidden="1" customHeight="1" x14ac:dyDescent="0.25"/>
    <row r="114" ht="15" hidden="1" customHeight="1" x14ac:dyDescent="0.25"/>
    <row r="115" ht="15" hidden="1" customHeight="1" x14ac:dyDescent="0.25"/>
    <row r="116" ht="15" hidden="1" customHeight="1" x14ac:dyDescent="0.25"/>
    <row r="117" ht="15" hidden="1" customHeight="1" x14ac:dyDescent="0.25"/>
    <row r="118" ht="15" hidden="1" customHeight="1" x14ac:dyDescent="0.25"/>
    <row r="119" ht="15" hidden="1" customHeight="1" x14ac:dyDescent="0.25"/>
    <row r="120" ht="15" hidden="1" customHeight="1" x14ac:dyDescent="0.25"/>
    <row r="121" ht="15" hidden="1" customHeight="1" x14ac:dyDescent="0.25"/>
    <row r="122" ht="15" hidden="1" customHeight="1" x14ac:dyDescent="0.25"/>
    <row r="123" ht="15" hidden="1" customHeight="1" x14ac:dyDescent="0.25"/>
    <row r="124" ht="15" hidden="1" customHeight="1" x14ac:dyDescent="0.25"/>
    <row r="125" ht="15" hidden="1" customHeight="1" x14ac:dyDescent="0.25"/>
    <row r="126" ht="15" hidden="1" customHeight="1" x14ac:dyDescent="0.25"/>
    <row r="127" ht="15" hidden="1" customHeight="1" x14ac:dyDescent="0.25"/>
    <row r="128" ht="15" hidden="1" customHeight="1" x14ac:dyDescent="0.25"/>
    <row r="129" ht="15" hidden="1" customHeight="1" x14ac:dyDescent="0.25"/>
    <row r="130" ht="15" hidden="1" customHeight="1" x14ac:dyDescent="0.25"/>
    <row r="131" ht="15" hidden="1" customHeight="1" x14ac:dyDescent="0.25"/>
    <row r="132" ht="15" hidden="1" customHeight="1" x14ac:dyDescent="0.25"/>
    <row r="133" ht="15" hidden="1" customHeight="1" x14ac:dyDescent="0.25"/>
    <row r="134" ht="15" hidden="1" customHeight="1" x14ac:dyDescent="0.25"/>
    <row r="135" ht="15" hidden="1" customHeight="1" x14ac:dyDescent="0.25"/>
    <row r="136" ht="15" hidden="1" customHeight="1" x14ac:dyDescent="0.25"/>
    <row r="137" ht="15" hidden="1" customHeight="1" x14ac:dyDescent="0.25"/>
    <row r="138" ht="15" hidden="1" customHeight="1" x14ac:dyDescent="0.25"/>
    <row r="139" ht="15" hidden="1" customHeight="1" x14ac:dyDescent="0.25"/>
    <row r="140" ht="15" hidden="1" customHeight="1" x14ac:dyDescent="0.25"/>
    <row r="141" ht="15" hidden="1" customHeight="1" x14ac:dyDescent="0.25"/>
    <row r="142" ht="15" hidden="1" customHeight="1" x14ac:dyDescent="0.25"/>
    <row r="143" ht="15" hidden="1" customHeight="1" x14ac:dyDescent="0.25"/>
    <row r="144" ht="15" hidden="1" customHeight="1" x14ac:dyDescent="0.25"/>
    <row r="145" ht="15" hidden="1" customHeight="1" x14ac:dyDescent="0.25"/>
    <row r="146" ht="15" hidden="1" customHeight="1" x14ac:dyDescent="0.25"/>
    <row r="147" ht="15" hidden="1" customHeight="1" x14ac:dyDescent="0.25"/>
    <row r="148" ht="15" hidden="1" customHeight="1" x14ac:dyDescent="0.25"/>
    <row r="149" ht="15" hidden="1" customHeight="1" x14ac:dyDescent="0.25"/>
    <row r="150" ht="15" hidden="1" customHeight="1" x14ac:dyDescent="0.25"/>
    <row r="151" ht="15" hidden="1" customHeight="1" x14ac:dyDescent="0.25"/>
    <row r="152" ht="15" hidden="1" customHeight="1" x14ac:dyDescent="0.25"/>
    <row r="153" ht="15" hidden="1" customHeight="1" x14ac:dyDescent="0.25"/>
    <row r="154" ht="15" hidden="1" customHeight="1" x14ac:dyDescent="0.25"/>
    <row r="155" ht="15" hidden="1" customHeight="1" x14ac:dyDescent="0.25"/>
    <row r="156" ht="15" hidden="1" customHeight="1" x14ac:dyDescent="0.25"/>
    <row r="157" ht="15" hidden="1" customHeight="1" x14ac:dyDescent="0.25"/>
    <row r="158" ht="15" hidden="1" customHeight="1" x14ac:dyDescent="0.25"/>
    <row r="159" ht="15" hidden="1" customHeight="1" x14ac:dyDescent="0.25"/>
    <row r="160" ht="15" hidden="1" customHeight="1" x14ac:dyDescent="0.25"/>
    <row r="161" ht="15" hidden="1" customHeight="1" x14ac:dyDescent="0.25"/>
    <row r="162" ht="15" hidden="1" customHeight="1" x14ac:dyDescent="0.25"/>
    <row r="163" ht="15" hidden="1" customHeight="1" x14ac:dyDescent="0.25"/>
    <row r="164" ht="15" hidden="1" customHeight="1" x14ac:dyDescent="0.25"/>
    <row r="165" ht="15" hidden="1" customHeight="1" x14ac:dyDescent="0.25"/>
    <row r="166" ht="15" hidden="1" customHeight="1" x14ac:dyDescent="0.25"/>
    <row r="167" ht="15" hidden="1" customHeight="1" x14ac:dyDescent="0.25"/>
    <row r="168" ht="15" hidden="1" customHeight="1" x14ac:dyDescent="0.25"/>
    <row r="169" ht="15" hidden="1" customHeight="1" x14ac:dyDescent="0.25"/>
    <row r="170" ht="15" hidden="1" customHeight="1" x14ac:dyDescent="0.25"/>
    <row r="171" ht="15" hidden="1" customHeight="1" x14ac:dyDescent="0.25"/>
    <row r="172" ht="15" hidden="1" customHeight="1" x14ac:dyDescent="0.25"/>
    <row r="173" ht="15" hidden="1" customHeight="1" x14ac:dyDescent="0.25"/>
    <row r="174" ht="15" hidden="1" customHeight="1" x14ac:dyDescent="0.25"/>
    <row r="175" ht="15" hidden="1" customHeight="1" x14ac:dyDescent="0.25"/>
    <row r="176" ht="15" hidden="1" customHeight="1" x14ac:dyDescent="0.25"/>
    <row r="177" ht="15" hidden="1" customHeight="1" x14ac:dyDescent="0.25"/>
    <row r="178" ht="15" hidden="1" customHeight="1" x14ac:dyDescent="0.25"/>
    <row r="179" ht="15" hidden="1" customHeight="1" x14ac:dyDescent="0.25"/>
    <row r="180" ht="15" hidden="1" customHeight="1" x14ac:dyDescent="0.25"/>
    <row r="181" ht="15" hidden="1" customHeight="1" x14ac:dyDescent="0.25"/>
    <row r="182" ht="15" hidden="1" customHeight="1" x14ac:dyDescent="0.25"/>
    <row r="183" ht="15" hidden="1" customHeight="1" x14ac:dyDescent="0.25"/>
    <row r="184" ht="15" hidden="1" customHeight="1" x14ac:dyDescent="0.25"/>
    <row r="185" ht="15" hidden="1" customHeight="1" x14ac:dyDescent="0.25"/>
    <row r="186" ht="15" hidden="1" customHeight="1" x14ac:dyDescent="0.25"/>
    <row r="187" ht="15" hidden="1" customHeight="1" x14ac:dyDescent="0.25"/>
    <row r="188" ht="15" hidden="1" customHeight="1" x14ac:dyDescent="0.25"/>
    <row r="189" ht="15" hidden="1" customHeight="1" x14ac:dyDescent="0.25"/>
    <row r="190" ht="15" hidden="1" customHeight="1" x14ac:dyDescent="0.25"/>
    <row r="191" ht="15" hidden="1" customHeight="1" x14ac:dyDescent="0.25"/>
    <row r="192" ht="15" hidden="1" customHeight="1" x14ac:dyDescent="0.25"/>
    <row r="193" ht="15" hidden="1" customHeight="1" x14ac:dyDescent="0.25"/>
    <row r="194" ht="15" hidden="1" customHeight="1" x14ac:dyDescent="0.25"/>
    <row r="195" ht="15" hidden="1" customHeight="1" x14ac:dyDescent="0.25"/>
    <row r="196" ht="15" hidden="1" customHeight="1" x14ac:dyDescent="0.25"/>
    <row r="197" ht="15" hidden="1" customHeight="1" x14ac:dyDescent="0.25"/>
    <row r="198" ht="15" hidden="1" customHeight="1" x14ac:dyDescent="0.25"/>
    <row r="199" ht="15" hidden="1" customHeight="1" x14ac:dyDescent="0.25"/>
    <row r="200" ht="15" hidden="1" customHeight="1" x14ac:dyDescent="0.25"/>
    <row r="201" ht="15" hidden="1" customHeight="1" x14ac:dyDescent="0.25"/>
    <row r="202" ht="15" hidden="1" customHeight="1" x14ac:dyDescent="0.25"/>
    <row r="203" ht="15" hidden="1" customHeight="1" x14ac:dyDescent="0.25"/>
    <row r="204" ht="15" hidden="1" customHeight="1" x14ac:dyDescent="0.25"/>
    <row r="205" ht="15" hidden="1" customHeight="1" x14ac:dyDescent="0.25"/>
    <row r="206" ht="15" hidden="1" customHeight="1" x14ac:dyDescent="0.25"/>
    <row r="207" ht="15" hidden="1" customHeight="1" x14ac:dyDescent="0.25"/>
    <row r="208" ht="15" hidden="1" customHeight="1" x14ac:dyDescent="0.25"/>
    <row r="209" ht="15" hidden="1" customHeight="1" x14ac:dyDescent="0.25"/>
    <row r="210" ht="15" hidden="1" customHeight="1" x14ac:dyDescent="0.25"/>
    <row r="211" ht="15" hidden="1" customHeight="1" x14ac:dyDescent="0.25"/>
    <row r="212" ht="15" hidden="1" customHeight="1" x14ac:dyDescent="0.25"/>
    <row r="213" ht="15" hidden="1" customHeight="1" x14ac:dyDescent="0.25"/>
    <row r="214" ht="15" hidden="1" customHeight="1" x14ac:dyDescent="0.25"/>
    <row r="215" ht="15" hidden="1" customHeight="1" x14ac:dyDescent="0.25"/>
    <row r="216" ht="15" hidden="1" customHeight="1" x14ac:dyDescent="0.25"/>
    <row r="217" ht="15" hidden="1" customHeight="1" x14ac:dyDescent="0.25"/>
    <row r="218" ht="15" hidden="1" customHeight="1" x14ac:dyDescent="0.25"/>
    <row r="219" ht="15" hidden="1" customHeight="1" x14ac:dyDescent="0.25"/>
    <row r="220" ht="15" hidden="1" customHeight="1" x14ac:dyDescent="0.25"/>
    <row r="221" ht="15" hidden="1" customHeight="1" x14ac:dyDescent="0.25"/>
    <row r="222" ht="15" hidden="1" customHeight="1" x14ac:dyDescent="0.25"/>
    <row r="223" ht="15" hidden="1" customHeight="1" x14ac:dyDescent="0.25"/>
    <row r="224" ht="15" hidden="1" customHeight="1" x14ac:dyDescent="0.25"/>
    <row r="225" ht="15" hidden="1" customHeight="1" x14ac:dyDescent="0.25"/>
    <row r="226" ht="15" hidden="1" customHeight="1" x14ac:dyDescent="0.25"/>
    <row r="227" ht="15" hidden="1" customHeight="1" x14ac:dyDescent="0.25"/>
    <row r="228" ht="15" hidden="1" customHeight="1" x14ac:dyDescent="0.25"/>
    <row r="229" ht="15" hidden="1" customHeight="1" x14ac:dyDescent="0.25"/>
    <row r="230" ht="15" hidden="1" customHeight="1" x14ac:dyDescent="0.25"/>
    <row r="231" ht="15" hidden="1" customHeight="1" x14ac:dyDescent="0.25"/>
    <row r="232" ht="15" hidden="1" customHeight="1" x14ac:dyDescent="0.25"/>
    <row r="233" ht="15" hidden="1" customHeight="1" x14ac:dyDescent="0.25"/>
    <row r="234" ht="15" hidden="1" customHeight="1" x14ac:dyDescent="0.25"/>
    <row r="235" ht="15" hidden="1" customHeight="1" x14ac:dyDescent="0.25"/>
    <row r="236" ht="15" hidden="1" customHeight="1" x14ac:dyDescent="0.25"/>
    <row r="237" ht="15" hidden="1" customHeight="1" x14ac:dyDescent="0.25"/>
    <row r="238" ht="15" hidden="1" customHeight="1" x14ac:dyDescent="0.25"/>
    <row r="239" ht="15" hidden="1" customHeight="1" x14ac:dyDescent="0.25"/>
    <row r="240" ht="15" hidden="1" customHeight="1" x14ac:dyDescent="0.25"/>
    <row r="241" ht="15" hidden="1" customHeight="1" x14ac:dyDescent="0.25"/>
    <row r="242" ht="15" hidden="1" customHeight="1" x14ac:dyDescent="0.25"/>
    <row r="243" ht="15" hidden="1" customHeight="1" x14ac:dyDescent="0.25"/>
    <row r="244" ht="15" hidden="1" customHeight="1" x14ac:dyDescent="0.25"/>
    <row r="245" ht="15" hidden="1" customHeight="1" x14ac:dyDescent="0.25"/>
    <row r="246" ht="15" hidden="1" customHeight="1" x14ac:dyDescent="0.25"/>
    <row r="247" ht="15" hidden="1" customHeight="1" x14ac:dyDescent="0.25"/>
    <row r="248" ht="15" hidden="1" customHeight="1" x14ac:dyDescent="0.25"/>
    <row r="249" ht="15" hidden="1" customHeight="1" x14ac:dyDescent="0.25"/>
    <row r="250" ht="15" hidden="1" customHeight="1" x14ac:dyDescent="0.25"/>
    <row r="251" ht="15" hidden="1" customHeight="1" x14ac:dyDescent="0.25"/>
    <row r="252" ht="15" hidden="1" customHeight="1" x14ac:dyDescent="0.25"/>
    <row r="253" ht="15" hidden="1" customHeight="1" x14ac:dyDescent="0.25"/>
    <row r="254" ht="15" hidden="1" customHeight="1" x14ac:dyDescent="0.25"/>
    <row r="255" ht="15" hidden="1" customHeight="1" x14ac:dyDescent="0.25"/>
    <row r="256" ht="15" hidden="1" customHeight="1" x14ac:dyDescent="0.25"/>
    <row r="257" ht="15" hidden="1" customHeight="1" x14ac:dyDescent="0.25"/>
    <row r="258" ht="15" hidden="1" customHeight="1" x14ac:dyDescent="0.25"/>
    <row r="259" ht="15" hidden="1" customHeight="1" x14ac:dyDescent="0.25"/>
    <row r="260" ht="15" hidden="1" customHeight="1" x14ac:dyDescent="0.25"/>
    <row r="261" ht="15" hidden="1" customHeight="1" x14ac:dyDescent="0.25"/>
    <row r="262" ht="15" hidden="1" customHeight="1" x14ac:dyDescent="0.25"/>
    <row r="263" ht="15" hidden="1" customHeight="1" x14ac:dyDescent="0.25"/>
    <row r="264" ht="15" hidden="1" customHeight="1" x14ac:dyDescent="0.25"/>
    <row r="265" ht="15" hidden="1" customHeight="1" x14ac:dyDescent="0.25"/>
    <row r="266" ht="15" hidden="1" customHeight="1" x14ac:dyDescent="0.25"/>
    <row r="267" ht="15" hidden="1" customHeight="1" x14ac:dyDescent="0.25"/>
    <row r="268" ht="15" hidden="1" customHeight="1" x14ac:dyDescent="0.25"/>
    <row r="269" ht="15" hidden="1" customHeight="1" x14ac:dyDescent="0.25"/>
    <row r="270" ht="15" hidden="1" customHeight="1" x14ac:dyDescent="0.25"/>
    <row r="271" ht="15" hidden="1" customHeight="1" x14ac:dyDescent="0.25"/>
    <row r="272" ht="15" hidden="1" customHeight="1" x14ac:dyDescent="0.25"/>
    <row r="273" ht="15" hidden="1" customHeight="1" x14ac:dyDescent="0.25"/>
    <row r="274" ht="15" hidden="1" customHeight="1" x14ac:dyDescent="0.25"/>
    <row r="275" ht="15" hidden="1" customHeight="1" x14ac:dyDescent="0.25"/>
    <row r="276" ht="15" hidden="1" customHeight="1" x14ac:dyDescent="0.25"/>
    <row r="277" ht="15" hidden="1" customHeight="1" x14ac:dyDescent="0.25"/>
    <row r="278" ht="15" hidden="1" customHeight="1" x14ac:dyDescent="0.25"/>
    <row r="279" ht="15" hidden="1" customHeight="1" x14ac:dyDescent="0.25"/>
    <row r="280" ht="15" hidden="1" customHeight="1" x14ac:dyDescent="0.25"/>
    <row r="281" ht="15" hidden="1" customHeight="1" x14ac:dyDescent="0.25"/>
    <row r="282" ht="15" hidden="1" customHeight="1" x14ac:dyDescent="0.25"/>
    <row r="283" ht="15" hidden="1" customHeight="1" x14ac:dyDescent="0.25"/>
    <row r="284" ht="15" hidden="1" customHeight="1" x14ac:dyDescent="0.25"/>
    <row r="285" ht="15" hidden="1" customHeight="1" x14ac:dyDescent="0.25"/>
    <row r="286" ht="15" hidden="1" customHeight="1" x14ac:dyDescent="0.25"/>
    <row r="287" ht="15" hidden="1" customHeight="1" x14ac:dyDescent="0.25"/>
    <row r="288" ht="15" hidden="1" customHeight="1" x14ac:dyDescent="0.25"/>
    <row r="289" ht="15" hidden="1" customHeight="1" x14ac:dyDescent="0.25"/>
    <row r="290" ht="15" hidden="1" customHeight="1" x14ac:dyDescent="0.25"/>
    <row r="291" ht="15" hidden="1" customHeight="1" x14ac:dyDescent="0.25"/>
    <row r="292" ht="15" hidden="1" customHeight="1" x14ac:dyDescent="0.25"/>
    <row r="293" ht="15" hidden="1" customHeight="1" x14ac:dyDescent="0.25"/>
    <row r="294" ht="15" hidden="1" customHeight="1" x14ac:dyDescent="0.25"/>
    <row r="295" ht="15" hidden="1" customHeight="1" x14ac:dyDescent="0.25"/>
    <row r="296" ht="15" hidden="1" customHeight="1" x14ac:dyDescent="0.25"/>
    <row r="297" ht="15" hidden="1" customHeight="1" x14ac:dyDescent="0.25"/>
    <row r="298" ht="15" hidden="1" customHeight="1" x14ac:dyDescent="0.25"/>
    <row r="299" ht="15" hidden="1" customHeight="1" x14ac:dyDescent="0.25"/>
  </sheetData>
  <mergeCells count="3">
    <mergeCell ref="B1:M3"/>
    <mergeCell ref="B4:M4"/>
    <mergeCell ref="B5:M5"/>
  </mergeCells>
  <pageMargins left="0.7" right="0.7" top="0.75" bottom="0.75" header="0.3" footer="0.3"/>
  <pageSetup paperSize="9" orientation="portrait" r:id="rId1"/>
  <drawing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codeName="Hoja87"/>
  <dimension ref="A1:O299"/>
  <sheetViews>
    <sheetView showGridLines="0" zoomScaleNormal="100" workbookViewId="0">
      <pane xSplit="1" ySplit="4" topLeftCell="B5" activePane="bottomRight" state="frozen"/>
      <selection activeCell="I25" sqref="I25"/>
      <selection pane="topRight" activeCell="I25" sqref="I25"/>
      <selection pane="bottomLeft" activeCell="I25" sqref="I25"/>
      <selection pane="bottomRight" activeCell="B4" sqref="B4:M4"/>
    </sheetView>
  </sheetViews>
  <sheetFormatPr baseColWidth="10" defaultColWidth="0" defaultRowHeight="0" customHeight="1" zeroHeight="1" x14ac:dyDescent="0.25"/>
  <cols>
    <col min="1" max="1" width="3.5703125" customWidth="1"/>
    <col min="2" max="13" width="15" customWidth="1"/>
    <col min="14" max="14" width="5" customWidth="1"/>
    <col min="15" max="15" width="0" hidden="1" customWidth="1"/>
    <col min="16" max="16384" width="9.140625" hidden="1"/>
  </cols>
  <sheetData>
    <row r="1" spans="2:15" ht="15" x14ac:dyDescent="0.25">
      <c r="B1" s="1958"/>
      <c r="C1" s="1959"/>
      <c r="D1" s="1959"/>
      <c r="E1" s="1959"/>
      <c r="F1" s="1959"/>
      <c r="G1" s="1959"/>
      <c r="H1" s="1959"/>
      <c r="I1" s="1959"/>
      <c r="J1" s="1959"/>
      <c r="K1" s="1959"/>
      <c r="L1" s="1959"/>
      <c r="M1" s="1960"/>
    </row>
    <row r="2" spans="2:15" ht="15" x14ac:dyDescent="0.25">
      <c r="B2" s="1961"/>
      <c r="C2" s="1962"/>
      <c r="D2" s="1962"/>
      <c r="E2" s="1962"/>
      <c r="F2" s="1962"/>
      <c r="G2" s="1962"/>
      <c r="H2" s="1962"/>
      <c r="I2" s="1962"/>
      <c r="J2" s="1962"/>
      <c r="K2" s="1962"/>
      <c r="L2" s="1962"/>
      <c r="M2" s="1963"/>
    </row>
    <row r="3" spans="2:15" ht="16.5" thickBot="1" x14ac:dyDescent="0.3">
      <c r="B3" s="1964"/>
      <c r="C3" s="1965"/>
      <c r="D3" s="1965"/>
      <c r="E3" s="1965"/>
      <c r="F3" s="1965"/>
      <c r="G3" s="1965"/>
      <c r="H3" s="1965"/>
      <c r="I3" s="1965"/>
      <c r="J3" s="1965"/>
      <c r="K3" s="1965"/>
      <c r="L3" s="1965"/>
      <c r="M3" s="1966"/>
      <c r="N3" s="1"/>
      <c r="O3" s="1"/>
    </row>
    <row r="4" spans="2:15" ht="21.75" thickBot="1" x14ac:dyDescent="0.4">
      <c r="B4" s="1970" t="s">
        <v>2790</v>
      </c>
      <c r="C4" s="1971"/>
      <c r="D4" s="1971"/>
      <c r="E4" s="1971"/>
      <c r="F4" s="1971"/>
      <c r="G4" s="1971"/>
      <c r="H4" s="1971"/>
      <c r="I4" s="1971"/>
      <c r="J4" s="1971"/>
      <c r="K4" s="1971"/>
      <c r="L4" s="1971"/>
      <c r="M4" s="1972"/>
      <c r="N4" s="1"/>
      <c r="O4" s="1"/>
    </row>
    <row r="5" spans="2:15" s="2" customFormat="1" ht="15.75" x14ac:dyDescent="0.25">
      <c r="B5" s="1852"/>
      <c r="C5" s="1852"/>
      <c r="D5" s="1852"/>
      <c r="E5" s="1852"/>
      <c r="F5" s="1852"/>
      <c r="G5" s="1852"/>
      <c r="H5" s="1852"/>
      <c r="I5" s="1852"/>
      <c r="J5" s="1852"/>
      <c r="K5" s="1852"/>
      <c r="L5" s="1852"/>
      <c r="M5" s="1852"/>
      <c r="N5" s="5"/>
      <c r="O5" s="5"/>
    </row>
    <row r="6" spans="2:15" s="2" customFormat="1" ht="19.5" customHeight="1" x14ac:dyDescent="0.25">
      <c r="B6" s="76"/>
      <c r="C6" s="77"/>
      <c r="D6" s="77"/>
      <c r="E6" s="77"/>
      <c r="F6" s="77"/>
      <c r="G6" s="77"/>
      <c r="H6" s="77"/>
      <c r="I6" s="77"/>
      <c r="J6" s="77"/>
      <c r="K6" s="77"/>
      <c r="L6" s="77"/>
      <c r="M6" s="78"/>
      <c r="N6" s="5"/>
      <c r="O6" s="5"/>
    </row>
    <row r="7" spans="2:15" s="2" customFormat="1" ht="18.75" customHeight="1" x14ac:dyDescent="0.25">
      <c r="B7" s="79"/>
      <c r="C7" s="75"/>
      <c r="D7" s="75"/>
      <c r="E7" s="75"/>
      <c r="F7" s="75"/>
      <c r="G7" s="75"/>
      <c r="H7" s="75"/>
      <c r="I7" s="75"/>
      <c r="J7" s="75"/>
      <c r="K7" s="75"/>
      <c r="L7" s="75"/>
      <c r="M7" s="80"/>
      <c r="N7" s="5"/>
      <c r="O7" s="5"/>
    </row>
    <row r="8" spans="2:15" s="2" customFormat="1" ht="18.75" customHeight="1" x14ac:dyDescent="0.25">
      <c r="B8" s="79"/>
      <c r="C8" s="75"/>
      <c r="D8" s="75"/>
      <c r="E8" s="75"/>
      <c r="F8" s="75"/>
      <c r="G8" s="75"/>
      <c r="H8" s="75"/>
      <c r="I8" s="75"/>
      <c r="J8" s="75"/>
      <c r="K8" s="75"/>
      <c r="L8" s="75"/>
      <c r="M8" s="80"/>
      <c r="N8" s="5"/>
      <c r="O8" s="5"/>
    </row>
    <row r="9" spans="2:15" s="2" customFormat="1" ht="18.75" customHeight="1" x14ac:dyDescent="0.25">
      <c r="B9" s="79"/>
      <c r="C9" s="75"/>
      <c r="D9" s="75"/>
      <c r="E9" s="75"/>
      <c r="F9" s="75"/>
      <c r="G9" s="75"/>
      <c r="H9" s="75"/>
      <c r="I9" s="75"/>
      <c r="J9" s="75"/>
      <c r="K9" s="75"/>
      <c r="L9" s="75"/>
      <c r="M9" s="80"/>
    </row>
    <row r="10" spans="2:15" ht="18.75" customHeight="1" x14ac:dyDescent="0.25">
      <c r="B10" s="79"/>
      <c r="C10" s="75"/>
      <c r="D10" s="75"/>
      <c r="E10" s="75"/>
      <c r="F10" s="75"/>
      <c r="G10" s="75"/>
      <c r="H10" s="75"/>
      <c r="I10" s="75"/>
      <c r="J10" s="75"/>
      <c r="K10" s="75"/>
      <c r="L10" s="75"/>
      <c r="M10" s="80"/>
    </row>
    <row r="11" spans="2:15" ht="18.75" customHeight="1" x14ac:dyDescent="0.25">
      <c r="B11" s="79"/>
      <c r="C11" s="75"/>
      <c r="D11" s="75"/>
      <c r="E11" s="75"/>
      <c r="F11" s="75"/>
      <c r="G11" s="75"/>
      <c r="H11" s="75"/>
      <c r="I11" s="75"/>
      <c r="J11" s="75"/>
      <c r="K11" s="75"/>
      <c r="L11" s="75"/>
      <c r="M11" s="80"/>
    </row>
    <row r="12" spans="2:15" ht="18.75" customHeight="1" x14ac:dyDescent="0.25">
      <c r="B12" s="79"/>
      <c r="C12" s="75"/>
      <c r="D12" s="75"/>
      <c r="E12" s="75"/>
      <c r="F12" s="75"/>
      <c r="G12" s="75"/>
      <c r="H12" s="75"/>
      <c r="I12" s="75"/>
      <c r="J12" s="75"/>
      <c r="K12" s="75"/>
      <c r="L12" s="75"/>
      <c r="M12" s="80"/>
    </row>
    <row r="13" spans="2:15" ht="18.75" customHeight="1" x14ac:dyDescent="0.25">
      <c r="B13" s="79"/>
      <c r="C13" s="75"/>
      <c r="D13" s="75"/>
      <c r="E13" s="75"/>
      <c r="F13" s="75"/>
      <c r="G13" s="75"/>
      <c r="H13" s="75"/>
      <c r="I13" s="75"/>
      <c r="J13" s="75"/>
      <c r="K13" s="75"/>
      <c r="L13" s="75"/>
      <c r="M13" s="80"/>
    </row>
    <row r="14" spans="2:15" ht="18.75" customHeight="1" x14ac:dyDescent="0.25">
      <c r="B14" s="79"/>
      <c r="C14" s="75"/>
      <c r="D14" s="75"/>
      <c r="E14" s="75"/>
      <c r="F14" s="75"/>
      <c r="G14" s="75"/>
      <c r="H14" s="75"/>
      <c r="I14" s="75"/>
      <c r="J14" s="75"/>
      <c r="K14" s="75"/>
      <c r="L14" s="75"/>
      <c r="M14" s="80"/>
    </row>
    <row r="15" spans="2:15" ht="18.75" customHeight="1" x14ac:dyDescent="0.25">
      <c r="B15" s="79"/>
      <c r="C15" s="75"/>
      <c r="D15" s="75"/>
      <c r="E15" s="75"/>
      <c r="F15" s="75"/>
      <c r="G15" s="75"/>
      <c r="H15" s="75"/>
      <c r="I15" s="75"/>
      <c r="J15" s="75"/>
      <c r="K15" s="75"/>
      <c r="L15" s="75"/>
      <c r="M15" s="80"/>
    </row>
    <row r="16" spans="2:15" ht="18.75" customHeight="1" x14ac:dyDescent="0.25">
      <c r="B16" s="79"/>
      <c r="C16" s="75"/>
      <c r="D16" s="75"/>
      <c r="E16" s="75"/>
      <c r="F16" s="75"/>
      <c r="G16" s="75"/>
      <c r="H16" s="75"/>
      <c r="I16" s="75"/>
      <c r="J16" s="75"/>
      <c r="K16" s="75"/>
      <c r="L16" s="75"/>
      <c r="M16" s="80"/>
    </row>
    <row r="17" spans="2:13" ht="18.75" customHeight="1" x14ac:dyDescent="0.25">
      <c r="B17" s="79"/>
      <c r="C17" s="75"/>
      <c r="D17" s="75"/>
      <c r="E17" s="75"/>
      <c r="F17" s="75"/>
      <c r="G17" s="75"/>
      <c r="H17" s="75"/>
      <c r="I17" s="75"/>
      <c r="J17" s="75"/>
      <c r="K17" s="75"/>
      <c r="L17" s="75"/>
      <c r="M17" s="80"/>
    </row>
    <row r="18" spans="2:13" ht="18.75" customHeight="1" x14ac:dyDescent="0.25">
      <c r="B18" s="79"/>
      <c r="C18" s="75"/>
      <c r="D18" s="75"/>
      <c r="E18" s="75"/>
      <c r="F18" s="75"/>
      <c r="G18" s="75"/>
      <c r="H18" s="75"/>
      <c r="I18" s="75"/>
      <c r="J18" s="75"/>
      <c r="K18" s="75"/>
      <c r="L18" s="75"/>
      <c r="M18" s="80"/>
    </row>
    <row r="19" spans="2:13" ht="18.75" customHeight="1" x14ac:dyDescent="0.25">
      <c r="B19" s="79"/>
      <c r="C19" s="75"/>
      <c r="D19" s="75"/>
      <c r="E19" s="75"/>
      <c r="F19" s="75"/>
      <c r="G19" s="75"/>
      <c r="H19" s="75"/>
      <c r="I19" s="75"/>
      <c r="J19" s="75"/>
      <c r="K19" s="75"/>
      <c r="L19" s="75"/>
      <c r="M19" s="80"/>
    </row>
    <row r="20" spans="2:13" ht="18.75" customHeight="1" x14ac:dyDescent="0.25">
      <c r="B20" s="79"/>
      <c r="C20" s="75"/>
      <c r="D20" s="75"/>
      <c r="E20" s="75"/>
      <c r="F20" s="75"/>
      <c r="G20" s="75"/>
      <c r="H20" s="75"/>
      <c r="I20" s="75"/>
      <c r="J20" s="75"/>
      <c r="K20" s="75"/>
      <c r="L20" s="75"/>
      <c r="M20" s="80"/>
    </row>
    <row r="21" spans="2:13" ht="18.75" customHeight="1" x14ac:dyDescent="0.25">
      <c r="B21" s="79"/>
      <c r="C21" s="75"/>
      <c r="D21" s="75"/>
      <c r="E21" s="75"/>
      <c r="F21" s="75"/>
      <c r="G21" s="75"/>
      <c r="H21" s="75"/>
      <c r="I21" s="75"/>
      <c r="J21" s="75"/>
      <c r="K21" s="75"/>
      <c r="L21" s="75"/>
      <c r="M21" s="80"/>
    </row>
    <row r="22" spans="2:13" ht="18.75" customHeight="1" x14ac:dyDescent="0.25">
      <c r="B22" s="79"/>
      <c r="C22" s="75"/>
      <c r="D22" s="75"/>
      <c r="E22" s="75"/>
      <c r="F22" s="75"/>
      <c r="G22" s="75"/>
      <c r="H22" s="75"/>
      <c r="I22" s="75"/>
      <c r="J22" s="75"/>
      <c r="K22" s="75"/>
      <c r="L22" s="75"/>
      <c r="M22" s="80"/>
    </row>
    <row r="23" spans="2:13" ht="18.75" customHeight="1" x14ac:dyDescent="0.25">
      <c r="B23" s="79"/>
      <c r="C23" s="75"/>
      <c r="D23" s="75"/>
      <c r="E23" s="75"/>
      <c r="F23" s="75"/>
      <c r="G23" s="75"/>
      <c r="H23" s="75"/>
      <c r="I23" s="75"/>
      <c r="J23" s="75"/>
      <c r="K23" s="75"/>
      <c r="L23" s="75"/>
      <c r="M23" s="80"/>
    </row>
    <row r="24" spans="2:13" ht="18.75" customHeight="1" x14ac:dyDescent="0.25">
      <c r="B24" s="79"/>
      <c r="C24" s="75"/>
      <c r="D24" s="75"/>
      <c r="E24" s="75"/>
      <c r="F24" s="75"/>
      <c r="G24" s="75"/>
      <c r="H24" s="75"/>
      <c r="I24" s="75"/>
      <c r="J24" s="75"/>
      <c r="K24" s="75"/>
      <c r="L24" s="75"/>
      <c r="M24" s="80"/>
    </row>
    <row r="25" spans="2:13" ht="18.75" customHeight="1" x14ac:dyDescent="0.25">
      <c r="B25" s="79"/>
      <c r="C25" s="75"/>
      <c r="D25" s="75"/>
      <c r="E25" s="75"/>
      <c r="F25" s="75"/>
      <c r="G25" s="75"/>
      <c r="H25" s="75"/>
      <c r="I25" s="75"/>
      <c r="J25" s="75"/>
      <c r="K25" s="75"/>
      <c r="L25" s="75"/>
      <c r="M25" s="80"/>
    </row>
    <row r="26" spans="2:13" ht="18.75" customHeight="1" x14ac:dyDescent="0.25">
      <c r="B26" s="79"/>
      <c r="C26" s="75"/>
      <c r="D26" s="75"/>
      <c r="E26" s="75"/>
      <c r="F26" s="75"/>
      <c r="G26" s="75"/>
      <c r="H26" s="75"/>
      <c r="I26" s="75"/>
      <c r="J26" s="75"/>
      <c r="K26" s="75"/>
      <c r="L26" s="75"/>
      <c r="M26" s="80"/>
    </row>
    <row r="27" spans="2:13" ht="18.75" customHeight="1" x14ac:dyDescent="0.25">
      <c r="B27" s="79"/>
      <c r="C27" s="75"/>
      <c r="D27" s="75"/>
      <c r="E27" s="75"/>
      <c r="F27" s="75"/>
      <c r="G27" s="75"/>
      <c r="H27" s="75"/>
      <c r="I27" s="75"/>
      <c r="J27" s="75"/>
      <c r="K27" s="75"/>
      <c r="L27" s="75"/>
      <c r="M27" s="80"/>
    </row>
    <row r="28" spans="2:13" ht="18.75" customHeight="1" x14ac:dyDescent="0.25">
      <c r="B28" s="81"/>
      <c r="C28" s="82"/>
      <c r="D28" s="82"/>
      <c r="E28" s="82"/>
      <c r="F28" s="82"/>
      <c r="G28" s="82"/>
      <c r="H28" s="82"/>
      <c r="I28" s="82"/>
      <c r="J28" s="82"/>
      <c r="K28" s="82"/>
      <c r="L28" s="82"/>
      <c r="M28" s="83"/>
    </row>
    <row r="29" spans="2:13" ht="15" customHeight="1" x14ac:dyDescent="0.25"/>
    <row r="30" spans="2:13" ht="15" hidden="1" customHeight="1" x14ac:dyDescent="0.25"/>
    <row r="31" spans="2:13" ht="15" hidden="1" customHeight="1" x14ac:dyDescent="0.25"/>
    <row r="32" spans="2:13" ht="15" hidden="1" customHeight="1" x14ac:dyDescent="0.25"/>
    <row r="33" ht="15" hidden="1" customHeight="1" x14ac:dyDescent="0.25"/>
    <row r="34" ht="15" hidden="1" customHeight="1" x14ac:dyDescent="0.25"/>
    <row r="35" ht="15" hidden="1" customHeight="1" x14ac:dyDescent="0.25"/>
    <row r="36" ht="15" hidden="1" customHeight="1" x14ac:dyDescent="0.25"/>
    <row r="37" ht="15" hidden="1" customHeight="1" x14ac:dyDescent="0.25"/>
    <row r="38" ht="15" hidden="1" customHeight="1" x14ac:dyDescent="0.25"/>
    <row r="39" ht="15" hidden="1" customHeight="1" x14ac:dyDescent="0.25"/>
    <row r="40" ht="15" hidden="1" customHeight="1" x14ac:dyDescent="0.25"/>
    <row r="41" ht="15" hidden="1" customHeight="1" x14ac:dyDescent="0.25"/>
    <row r="42" ht="15" hidden="1" customHeight="1" x14ac:dyDescent="0.25"/>
    <row r="43" ht="15" hidden="1" customHeight="1" x14ac:dyDescent="0.25"/>
    <row r="44" ht="15" hidden="1" customHeight="1" x14ac:dyDescent="0.25"/>
    <row r="45" ht="15" hidden="1" customHeight="1" x14ac:dyDescent="0.25"/>
    <row r="46" ht="15" hidden="1" customHeight="1" x14ac:dyDescent="0.25"/>
    <row r="47" ht="15" hidden="1" customHeight="1" x14ac:dyDescent="0.25"/>
    <row r="48" ht="15" hidden="1" customHeight="1" x14ac:dyDescent="0.25"/>
    <row r="49" ht="15" hidden="1" customHeight="1" x14ac:dyDescent="0.25"/>
    <row r="50" ht="15" hidden="1" customHeight="1" x14ac:dyDescent="0.25"/>
    <row r="51" ht="15" hidden="1" customHeight="1" x14ac:dyDescent="0.25"/>
    <row r="52" ht="15" hidden="1" customHeight="1" x14ac:dyDescent="0.25"/>
    <row r="53" ht="15" hidden="1" customHeight="1" x14ac:dyDescent="0.25"/>
    <row r="54" ht="15" hidden="1" customHeight="1" x14ac:dyDescent="0.25"/>
    <row r="55" ht="15" hidden="1" customHeight="1" x14ac:dyDescent="0.25"/>
    <row r="56" ht="15" hidden="1" customHeight="1" x14ac:dyDescent="0.25"/>
    <row r="57" ht="15" hidden="1" customHeight="1" x14ac:dyDescent="0.25"/>
    <row r="58" ht="15" hidden="1" customHeight="1" x14ac:dyDescent="0.25"/>
    <row r="59" ht="15" hidden="1" customHeight="1" x14ac:dyDescent="0.25"/>
    <row r="60" ht="15" hidden="1" customHeight="1" x14ac:dyDescent="0.25"/>
    <row r="61" ht="15" hidden="1" customHeight="1" x14ac:dyDescent="0.25"/>
    <row r="62" ht="15" hidden="1" customHeight="1" x14ac:dyDescent="0.25"/>
    <row r="63" ht="15" hidden="1" customHeight="1" x14ac:dyDescent="0.25"/>
    <row r="64" ht="15" hidden="1" customHeight="1" x14ac:dyDescent="0.25"/>
    <row r="65" ht="15" hidden="1" customHeight="1" x14ac:dyDescent="0.25"/>
    <row r="66" ht="15" hidden="1" customHeight="1" x14ac:dyDescent="0.25"/>
    <row r="67" ht="15" hidden="1" customHeight="1" x14ac:dyDescent="0.25"/>
    <row r="68" ht="15" hidden="1" customHeight="1" x14ac:dyDescent="0.25"/>
    <row r="69" ht="15" hidden="1" customHeight="1" x14ac:dyDescent="0.25"/>
    <row r="70" ht="15" hidden="1" customHeight="1" x14ac:dyDescent="0.25"/>
    <row r="71" ht="15" hidden="1" customHeight="1" x14ac:dyDescent="0.25"/>
    <row r="72" ht="15" hidden="1" customHeight="1" x14ac:dyDescent="0.25"/>
    <row r="73" ht="15" hidden="1" customHeight="1" x14ac:dyDescent="0.25"/>
    <row r="74" ht="15" hidden="1" customHeight="1" x14ac:dyDescent="0.25"/>
    <row r="75" ht="15" hidden="1" customHeight="1" x14ac:dyDescent="0.25"/>
    <row r="76" ht="15" hidden="1" customHeight="1" x14ac:dyDescent="0.25"/>
    <row r="77" ht="15" hidden="1" customHeight="1" x14ac:dyDescent="0.25"/>
    <row r="78" ht="15" hidden="1" customHeight="1" x14ac:dyDescent="0.25"/>
    <row r="79" ht="15" hidden="1" customHeight="1" x14ac:dyDescent="0.25"/>
    <row r="80" ht="15" hidden="1" customHeight="1" x14ac:dyDescent="0.25"/>
    <row r="81" ht="15" hidden="1" customHeight="1" x14ac:dyDescent="0.25"/>
    <row r="82" ht="15" hidden="1" customHeight="1" x14ac:dyDescent="0.25"/>
    <row r="83" ht="15" hidden="1" customHeight="1" x14ac:dyDescent="0.25"/>
    <row r="84" ht="15" hidden="1" customHeight="1" x14ac:dyDescent="0.25"/>
    <row r="85" ht="15" hidden="1" customHeight="1" x14ac:dyDescent="0.25"/>
    <row r="86" ht="15" hidden="1" customHeight="1" x14ac:dyDescent="0.25"/>
    <row r="87" ht="15" hidden="1" customHeight="1" x14ac:dyDescent="0.25"/>
    <row r="88" ht="15" hidden="1" customHeight="1" x14ac:dyDescent="0.25"/>
    <row r="89" ht="15" hidden="1" customHeight="1" x14ac:dyDescent="0.25"/>
    <row r="90" ht="15" hidden="1" customHeight="1" x14ac:dyDescent="0.25"/>
    <row r="91" ht="15" hidden="1" customHeight="1" x14ac:dyDescent="0.25"/>
    <row r="92" ht="15" hidden="1" customHeight="1" x14ac:dyDescent="0.25"/>
    <row r="93" ht="15" hidden="1" customHeight="1" x14ac:dyDescent="0.25"/>
    <row r="94" ht="15" hidden="1" customHeight="1" x14ac:dyDescent="0.25"/>
    <row r="95" ht="15" hidden="1" customHeight="1" x14ac:dyDescent="0.25"/>
    <row r="96" ht="15" hidden="1" customHeight="1" x14ac:dyDescent="0.25"/>
    <row r="97" ht="15" hidden="1" customHeight="1" x14ac:dyDescent="0.25"/>
    <row r="98" ht="15" hidden="1" customHeight="1" x14ac:dyDescent="0.25"/>
    <row r="99" ht="15" hidden="1" customHeight="1" x14ac:dyDescent="0.25"/>
    <row r="100" ht="15" hidden="1" customHeight="1" x14ac:dyDescent="0.25"/>
    <row r="101" ht="15" hidden="1" customHeight="1" x14ac:dyDescent="0.25"/>
    <row r="102" ht="15" hidden="1" customHeight="1" x14ac:dyDescent="0.25"/>
    <row r="103" ht="15" hidden="1" customHeight="1" x14ac:dyDescent="0.25"/>
    <row r="104" ht="15" hidden="1" customHeight="1" x14ac:dyDescent="0.25"/>
    <row r="105" ht="15" hidden="1" customHeight="1" x14ac:dyDescent="0.25"/>
    <row r="106" ht="15" hidden="1" customHeight="1" x14ac:dyDescent="0.25"/>
    <row r="107" ht="15" hidden="1" customHeight="1" x14ac:dyDescent="0.25"/>
    <row r="108" ht="15" hidden="1" customHeight="1" x14ac:dyDescent="0.25"/>
    <row r="109" ht="15" hidden="1" customHeight="1" x14ac:dyDescent="0.25"/>
    <row r="110" ht="15" hidden="1" customHeight="1" x14ac:dyDescent="0.25"/>
    <row r="111" ht="15" hidden="1" customHeight="1" x14ac:dyDescent="0.25"/>
    <row r="112" ht="15" hidden="1" customHeight="1" x14ac:dyDescent="0.25"/>
    <row r="113" ht="15" hidden="1" customHeight="1" x14ac:dyDescent="0.25"/>
    <row r="114" ht="15" hidden="1" customHeight="1" x14ac:dyDescent="0.25"/>
    <row r="115" ht="15" hidden="1" customHeight="1" x14ac:dyDescent="0.25"/>
    <row r="116" ht="15" hidden="1" customHeight="1" x14ac:dyDescent="0.25"/>
    <row r="117" ht="15" hidden="1" customHeight="1" x14ac:dyDescent="0.25"/>
    <row r="118" ht="15" hidden="1" customHeight="1" x14ac:dyDescent="0.25"/>
    <row r="119" ht="15" hidden="1" customHeight="1" x14ac:dyDescent="0.25"/>
    <row r="120" ht="15" hidden="1" customHeight="1" x14ac:dyDescent="0.25"/>
    <row r="121" ht="15" hidden="1" customHeight="1" x14ac:dyDescent="0.25"/>
    <row r="122" ht="15" hidden="1" customHeight="1" x14ac:dyDescent="0.25"/>
    <row r="123" ht="15" hidden="1" customHeight="1" x14ac:dyDescent="0.25"/>
    <row r="124" ht="15" hidden="1" customHeight="1" x14ac:dyDescent="0.25"/>
    <row r="125" ht="15" hidden="1" customHeight="1" x14ac:dyDescent="0.25"/>
    <row r="126" ht="15" hidden="1" customHeight="1" x14ac:dyDescent="0.25"/>
    <row r="127" ht="15" hidden="1" customHeight="1" x14ac:dyDescent="0.25"/>
    <row r="128" ht="15" hidden="1" customHeight="1" x14ac:dyDescent="0.25"/>
    <row r="129" ht="15" hidden="1" customHeight="1" x14ac:dyDescent="0.25"/>
    <row r="130" ht="15" hidden="1" customHeight="1" x14ac:dyDescent="0.25"/>
    <row r="131" ht="15" hidden="1" customHeight="1" x14ac:dyDescent="0.25"/>
    <row r="132" ht="15" hidden="1" customHeight="1" x14ac:dyDescent="0.25"/>
    <row r="133" ht="15" hidden="1" customHeight="1" x14ac:dyDescent="0.25"/>
    <row r="134" ht="15" hidden="1" customHeight="1" x14ac:dyDescent="0.25"/>
    <row r="135" ht="15" hidden="1" customHeight="1" x14ac:dyDescent="0.25"/>
    <row r="136" ht="15" hidden="1" customHeight="1" x14ac:dyDescent="0.25"/>
    <row r="137" ht="15" hidden="1" customHeight="1" x14ac:dyDescent="0.25"/>
    <row r="138" ht="15" hidden="1" customHeight="1" x14ac:dyDescent="0.25"/>
    <row r="139" ht="15" hidden="1" customHeight="1" x14ac:dyDescent="0.25"/>
    <row r="140" ht="15" hidden="1" customHeight="1" x14ac:dyDescent="0.25"/>
    <row r="141" ht="15" hidden="1" customHeight="1" x14ac:dyDescent="0.25"/>
    <row r="142" ht="15" hidden="1" customHeight="1" x14ac:dyDescent="0.25"/>
    <row r="143" ht="15" hidden="1" customHeight="1" x14ac:dyDescent="0.25"/>
    <row r="144" ht="15" hidden="1" customHeight="1" x14ac:dyDescent="0.25"/>
    <row r="145" ht="15" hidden="1" customHeight="1" x14ac:dyDescent="0.25"/>
    <row r="146" ht="15" hidden="1" customHeight="1" x14ac:dyDescent="0.25"/>
    <row r="147" ht="15" hidden="1" customHeight="1" x14ac:dyDescent="0.25"/>
    <row r="148" ht="15" hidden="1" customHeight="1" x14ac:dyDescent="0.25"/>
    <row r="149" ht="15" hidden="1" customHeight="1" x14ac:dyDescent="0.25"/>
    <row r="150" ht="15" hidden="1" customHeight="1" x14ac:dyDescent="0.25"/>
    <row r="151" ht="15" hidden="1" customHeight="1" x14ac:dyDescent="0.25"/>
    <row r="152" ht="15" hidden="1" customHeight="1" x14ac:dyDescent="0.25"/>
    <row r="153" ht="15" hidden="1" customHeight="1" x14ac:dyDescent="0.25"/>
    <row r="154" ht="15" hidden="1" customHeight="1" x14ac:dyDescent="0.25"/>
    <row r="155" ht="15" hidden="1" customHeight="1" x14ac:dyDescent="0.25"/>
    <row r="156" ht="15" hidden="1" customHeight="1" x14ac:dyDescent="0.25"/>
    <row r="157" ht="15" hidden="1" customHeight="1" x14ac:dyDescent="0.25"/>
    <row r="158" ht="15" hidden="1" customHeight="1" x14ac:dyDescent="0.25"/>
    <row r="159" ht="15" hidden="1" customHeight="1" x14ac:dyDescent="0.25"/>
    <row r="160" ht="15" hidden="1" customHeight="1" x14ac:dyDescent="0.25"/>
    <row r="161" ht="15" hidden="1" customHeight="1" x14ac:dyDescent="0.25"/>
    <row r="162" ht="15" hidden="1" customHeight="1" x14ac:dyDescent="0.25"/>
    <row r="163" ht="15" hidden="1" customHeight="1" x14ac:dyDescent="0.25"/>
    <row r="164" ht="15" hidden="1" customHeight="1" x14ac:dyDescent="0.25"/>
    <row r="165" ht="15" hidden="1" customHeight="1" x14ac:dyDescent="0.25"/>
    <row r="166" ht="15" hidden="1" customHeight="1" x14ac:dyDescent="0.25"/>
    <row r="167" ht="15" hidden="1" customHeight="1" x14ac:dyDescent="0.25"/>
    <row r="168" ht="15" hidden="1" customHeight="1" x14ac:dyDescent="0.25"/>
    <row r="169" ht="15" hidden="1" customHeight="1" x14ac:dyDescent="0.25"/>
    <row r="170" ht="15" hidden="1" customHeight="1" x14ac:dyDescent="0.25"/>
    <row r="171" ht="15" hidden="1" customHeight="1" x14ac:dyDescent="0.25"/>
    <row r="172" ht="15" hidden="1" customHeight="1" x14ac:dyDescent="0.25"/>
    <row r="173" ht="15" hidden="1" customHeight="1" x14ac:dyDescent="0.25"/>
    <row r="174" ht="15" hidden="1" customHeight="1" x14ac:dyDescent="0.25"/>
    <row r="175" ht="15" hidden="1" customHeight="1" x14ac:dyDescent="0.25"/>
    <row r="176" ht="15" hidden="1" customHeight="1" x14ac:dyDescent="0.25"/>
    <row r="177" ht="15" hidden="1" customHeight="1" x14ac:dyDescent="0.25"/>
    <row r="178" ht="15" hidden="1" customHeight="1" x14ac:dyDescent="0.25"/>
    <row r="179" ht="15" hidden="1" customHeight="1" x14ac:dyDescent="0.25"/>
    <row r="180" ht="15" hidden="1" customHeight="1" x14ac:dyDescent="0.25"/>
    <row r="181" ht="15" hidden="1" customHeight="1" x14ac:dyDescent="0.25"/>
    <row r="182" ht="15" hidden="1" customHeight="1" x14ac:dyDescent="0.25"/>
    <row r="183" ht="15" hidden="1" customHeight="1" x14ac:dyDescent="0.25"/>
    <row r="184" ht="15" hidden="1" customHeight="1" x14ac:dyDescent="0.25"/>
    <row r="185" ht="15" hidden="1" customHeight="1" x14ac:dyDescent="0.25"/>
    <row r="186" ht="15" hidden="1" customHeight="1" x14ac:dyDescent="0.25"/>
    <row r="187" ht="15" hidden="1" customHeight="1" x14ac:dyDescent="0.25"/>
    <row r="188" ht="15" hidden="1" customHeight="1" x14ac:dyDescent="0.25"/>
    <row r="189" ht="15" hidden="1" customHeight="1" x14ac:dyDescent="0.25"/>
    <row r="190" ht="15" hidden="1" customHeight="1" x14ac:dyDescent="0.25"/>
    <row r="191" ht="15" hidden="1" customHeight="1" x14ac:dyDescent="0.25"/>
    <row r="192" ht="15" hidden="1" customHeight="1" x14ac:dyDescent="0.25"/>
    <row r="193" ht="15" hidden="1" customHeight="1" x14ac:dyDescent="0.25"/>
    <row r="194" ht="15" hidden="1" customHeight="1" x14ac:dyDescent="0.25"/>
    <row r="195" ht="15" hidden="1" customHeight="1" x14ac:dyDescent="0.25"/>
    <row r="196" ht="15" hidden="1" customHeight="1" x14ac:dyDescent="0.25"/>
    <row r="197" ht="15" hidden="1" customHeight="1" x14ac:dyDescent="0.25"/>
    <row r="198" ht="15" hidden="1" customHeight="1" x14ac:dyDescent="0.25"/>
    <row r="199" ht="15" hidden="1" customHeight="1" x14ac:dyDescent="0.25"/>
    <row r="200" ht="15" hidden="1" customHeight="1" x14ac:dyDescent="0.25"/>
    <row r="201" ht="15" hidden="1" customHeight="1" x14ac:dyDescent="0.25"/>
    <row r="202" ht="15" hidden="1" customHeight="1" x14ac:dyDescent="0.25"/>
    <row r="203" ht="15" hidden="1" customHeight="1" x14ac:dyDescent="0.25"/>
    <row r="204" ht="15" hidden="1" customHeight="1" x14ac:dyDescent="0.25"/>
    <row r="205" ht="15" hidden="1" customHeight="1" x14ac:dyDescent="0.25"/>
    <row r="206" ht="15" hidden="1" customHeight="1" x14ac:dyDescent="0.25"/>
    <row r="207" ht="15" hidden="1" customHeight="1" x14ac:dyDescent="0.25"/>
    <row r="208" ht="15" hidden="1" customHeight="1" x14ac:dyDescent="0.25"/>
    <row r="209" ht="15" hidden="1" customHeight="1" x14ac:dyDescent="0.25"/>
    <row r="210" ht="15" hidden="1" customHeight="1" x14ac:dyDescent="0.25"/>
    <row r="211" ht="15" hidden="1" customHeight="1" x14ac:dyDescent="0.25"/>
    <row r="212" ht="15" hidden="1" customHeight="1" x14ac:dyDescent="0.25"/>
    <row r="213" ht="15" hidden="1" customHeight="1" x14ac:dyDescent="0.25"/>
    <row r="214" ht="15" hidden="1" customHeight="1" x14ac:dyDescent="0.25"/>
    <row r="215" ht="15" hidden="1" customHeight="1" x14ac:dyDescent="0.25"/>
    <row r="216" ht="15" hidden="1" customHeight="1" x14ac:dyDescent="0.25"/>
    <row r="217" ht="15" hidden="1" customHeight="1" x14ac:dyDescent="0.25"/>
    <row r="218" ht="15" hidden="1" customHeight="1" x14ac:dyDescent="0.25"/>
    <row r="219" ht="15" hidden="1" customHeight="1" x14ac:dyDescent="0.25"/>
    <row r="220" ht="15" hidden="1" customHeight="1" x14ac:dyDescent="0.25"/>
    <row r="221" ht="15" hidden="1" customHeight="1" x14ac:dyDescent="0.25"/>
    <row r="222" ht="15" hidden="1" customHeight="1" x14ac:dyDescent="0.25"/>
    <row r="223" ht="15" hidden="1" customHeight="1" x14ac:dyDescent="0.25"/>
    <row r="224" ht="15" hidden="1" customHeight="1" x14ac:dyDescent="0.25"/>
    <row r="225" ht="15" hidden="1" customHeight="1" x14ac:dyDescent="0.25"/>
    <row r="226" ht="15" hidden="1" customHeight="1" x14ac:dyDescent="0.25"/>
    <row r="227" ht="15" hidden="1" customHeight="1" x14ac:dyDescent="0.25"/>
    <row r="228" ht="15" hidden="1" customHeight="1" x14ac:dyDescent="0.25"/>
    <row r="229" ht="15" hidden="1" customHeight="1" x14ac:dyDescent="0.25"/>
    <row r="230" ht="15" hidden="1" customHeight="1" x14ac:dyDescent="0.25"/>
    <row r="231" ht="15" hidden="1" customHeight="1" x14ac:dyDescent="0.25"/>
    <row r="232" ht="15" hidden="1" customHeight="1" x14ac:dyDescent="0.25"/>
    <row r="233" ht="15" hidden="1" customHeight="1" x14ac:dyDescent="0.25"/>
    <row r="234" ht="15" hidden="1" customHeight="1" x14ac:dyDescent="0.25"/>
    <row r="235" ht="15" hidden="1" customHeight="1" x14ac:dyDescent="0.25"/>
    <row r="236" ht="15" hidden="1" customHeight="1" x14ac:dyDescent="0.25"/>
    <row r="237" ht="15" hidden="1" customHeight="1" x14ac:dyDescent="0.25"/>
    <row r="238" ht="15" hidden="1" customHeight="1" x14ac:dyDescent="0.25"/>
    <row r="239" ht="15" hidden="1" customHeight="1" x14ac:dyDescent="0.25"/>
    <row r="240" ht="15" hidden="1" customHeight="1" x14ac:dyDescent="0.25"/>
    <row r="241" ht="15" hidden="1" customHeight="1" x14ac:dyDescent="0.25"/>
    <row r="242" ht="15" hidden="1" customHeight="1" x14ac:dyDescent="0.25"/>
    <row r="243" ht="15" hidden="1" customHeight="1" x14ac:dyDescent="0.25"/>
    <row r="244" ht="15" hidden="1" customHeight="1" x14ac:dyDescent="0.25"/>
    <row r="245" ht="15" hidden="1" customHeight="1" x14ac:dyDescent="0.25"/>
    <row r="246" ht="15" hidden="1" customHeight="1" x14ac:dyDescent="0.25"/>
    <row r="247" ht="15" hidden="1" customHeight="1" x14ac:dyDescent="0.25"/>
    <row r="248" ht="15" hidden="1" customHeight="1" x14ac:dyDescent="0.25"/>
    <row r="249" ht="15" hidden="1" customHeight="1" x14ac:dyDescent="0.25"/>
    <row r="250" ht="15" hidden="1" customHeight="1" x14ac:dyDescent="0.25"/>
    <row r="251" ht="15" hidden="1" customHeight="1" x14ac:dyDescent="0.25"/>
    <row r="252" ht="15" hidden="1" customHeight="1" x14ac:dyDescent="0.25"/>
    <row r="253" ht="15" hidden="1" customHeight="1" x14ac:dyDescent="0.25"/>
    <row r="254" ht="15" hidden="1" customHeight="1" x14ac:dyDescent="0.25"/>
    <row r="255" ht="15" hidden="1" customHeight="1" x14ac:dyDescent="0.25"/>
    <row r="256" ht="15" hidden="1" customHeight="1" x14ac:dyDescent="0.25"/>
    <row r="257" ht="15" hidden="1" customHeight="1" x14ac:dyDescent="0.25"/>
    <row r="258" ht="15" hidden="1" customHeight="1" x14ac:dyDescent="0.25"/>
    <row r="259" ht="15" hidden="1" customHeight="1" x14ac:dyDescent="0.25"/>
    <row r="260" ht="15" hidden="1" customHeight="1" x14ac:dyDescent="0.25"/>
    <row r="261" ht="15" hidden="1" customHeight="1" x14ac:dyDescent="0.25"/>
    <row r="262" ht="15" hidden="1" customHeight="1" x14ac:dyDescent="0.25"/>
    <row r="263" ht="15" hidden="1" customHeight="1" x14ac:dyDescent="0.25"/>
    <row r="264" ht="15" hidden="1" customHeight="1" x14ac:dyDescent="0.25"/>
    <row r="265" ht="15" hidden="1" customHeight="1" x14ac:dyDescent="0.25"/>
    <row r="266" ht="15" hidden="1" customHeight="1" x14ac:dyDescent="0.25"/>
    <row r="267" ht="15" hidden="1" customHeight="1" x14ac:dyDescent="0.25"/>
    <row r="268" ht="15" hidden="1" customHeight="1" x14ac:dyDescent="0.25"/>
    <row r="269" ht="15" hidden="1" customHeight="1" x14ac:dyDescent="0.25"/>
    <row r="270" ht="15" hidden="1" customHeight="1" x14ac:dyDescent="0.25"/>
    <row r="271" ht="15" hidden="1" customHeight="1" x14ac:dyDescent="0.25"/>
    <row r="272" ht="15" hidden="1" customHeight="1" x14ac:dyDescent="0.25"/>
    <row r="273" ht="15" hidden="1" customHeight="1" x14ac:dyDescent="0.25"/>
    <row r="274" ht="15" hidden="1" customHeight="1" x14ac:dyDescent="0.25"/>
    <row r="275" ht="15" hidden="1" customHeight="1" x14ac:dyDescent="0.25"/>
    <row r="276" ht="15" hidden="1" customHeight="1" x14ac:dyDescent="0.25"/>
    <row r="277" ht="15" hidden="1" customHeight="1" x14ac:dyDescent="0.25"/>
    <row r="278" ht="15" hidden="1" customHeight="1" x14ac:dyDescent="0.25"/>
    <row r="279" ht="15" hidden="1" customHeight="1" x14ac:dyDescent="0.25"/>
    <row r="280" ht="15" hidden="1" customHeight="1" x14ac:dyDescent="0.25"/>
    <row r="281" ht="15" hidden="1" customHeight="1" x14ac:dyDescent="0.25"/>
    <row r="282" ht="15" hidden="1" customHeight="1" x14ac:dyDescent="0.25"/>
    <row r="283" ht="15" hidden="1" customHeight="1" x14ac:dyDescent="0.25"/>
    <row r="284" ht="15" hidden="1" customHeight="1" x14ac:dyDescent="0.25"/>
    <row r="285" ht="15" hidden="1" customHeight="1" x14ac:dyDescent="0.25"/>
    <row r="286" ht="15" hidden="1" customHeight="1" x14ac:dyDescent="0.25"/>
    <row r="287" ht="15" hidden="1" customHeight="1" x14ac:dyDescent="0.25"/>
    <row r="288" ht="15" hidden="1" customHeight="1" x14ac:dyDescent="0.25"/>
    <row r="289" ht="15" hidden="1" customHeight="1" x14ac:dyDescent="0.25"/>
    <row r="290" ht="15" hidden="1" customHeight="1" x14ac:dyDescent="0.25"/>
    <row r="291" ht="15" hidden="1" customHeight="1" x14ac:dyDescent="0.25"/>
    <row r="292" ht="15" hidden="1" customHeight="1" x14ac:dyDescent="0.25"/>
    <row r="293" ht="15" hidden="1" customHeight="1" x14ac:dyDescent="0.25"/>
    <row r="294" ht="15" hidden="1" customHeight="1" x14ac:dyDescent="0.25"/>
    <row r="295" ht="15" hidden="1" customHeight="1" x14ac:dyDescent="0.25"/>
    <row r="296" ht="15" hidden="1" customHeight="1" x14ac:dyDescent="0.25"/>
    <row r="297" ht="15" hidden="1" customHeight="1" x14ac:dyDescent="0.25"/>
    <row r="298" ht="15" hidden="1" customHeight="1" x14ac:dyDescent="0.25"/>
    <row r="299" ht="15" hidden="1" customHeight="1" x14ac:dyDescent="0.25"/>
  </sheetData>
  <mergeCells count="3">
    <mergeCell ref="B1:M3"/>
    <mergeCell ref="B4:M4"/>
    <mergeCell ref="B5:M5"/>
  </mergeCells>
  <pageMargins left="0.7" right="0.7" top="0.75" bottom="0.75" header="0.3" footer="0.3"/>
  <pageSetup paperSize="9" orientation="portrait" r:id="rId1"/>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codeName="Hoja88"/>
  <dimension ref="A1:O299"/>
  <sheetViews>
    <sheetView showGridLines="0" zoomScaleNormal="100" workbookViewId="0">
      <pane xSplit="1" ySplit="4" topLeftCell="B5" activePane="bottomRight" state="frozen"/>
      <selection activeCell="I25" sqref="I25"/>
      <selection pane="topRight" activeCell="I25" sqref="I25"/>
      <selection pane="bottomLeft" activeCell="I25" sqref="I25"/>
      <selection pane="bottomRight" activeCell="I25" sqref="I25"/>
    </sheetView>
  </sheetViews>
  <sheetFormatPr baseColWidth="10" defaultColWidth="0" defaultRowHeight="0" customHeight="1" zeroHeight="1" x14ac:dyDescent="0.25"/>
  <cols>
    <col min="1" max="1" width="3.5703125" customWidth="1"/>
    <col min="2" max="13" width="15" customWidth="1"/>
    <col min="14" max="14" width="5" customWidth="1"/>
    <col min="15" max="15" width="0" hidden="1" customWidth="1"/>
    <col min="16" max="16384" width="9.140625" hidden="1"/>
  </cols>
  <sheetData>
    <row r="1" spans="2:15" ht="15" x14ac:dyDescent="0.25">
      <c r="B1" s="1958"/>
      <c r="C1" s="1959"/>
      <c r="D1" s="1959"/>
      <c r="E1" s="1959"/>
      <c r="F1" s="1959"/>
      <c r="G1" s="1959"/>
      <c r="H1" s="1959"/>
      <c r="I1" s="1959"/>
      <c r="J1" s="1959"/>
      <c r="K1" s="1959"/>
      <c r="L1" s="1959"/>
      <c r="M1" s="1960"/>
    </row>
    <row r="2" spans="2:15" ht="15" x14ac:dyDescent="0.25">
      <c r="B2" s="1961"/>
      <c r="C2" s="1962"/>
      <c r="D2" s="1962"/>
      <c r="E2" s="1962"/>
      <c r="F2" s="1962"/>
      <c r="G2" s="1962"/>
      <c r="H2" s="1962"/>
      <c r="I2" s="1962"/>
      <c r="J2" s="1962"/>
      <c r="K2" s="1962"/>
      <c r="L2" s="1962"/>
      <c r="M2" s="1963"/>
    </row>
    <row r="3" spans="2:15" ht="16.5" thickBot="1" x14ac:dyDescent="0.3">
      <c r="B3" s="1964"/>
      <c r="C3" s="1965"/>
      <c r="D3" s="1965"/>
      <c r="E3" s="1965"/>
      <c r="F3" s="1965"/>
      <c r="G3" s="1965"/>
      <c r="H3" s="1965"/>
      <c r="I3" s="1965"/>
      <c r="J3" s="1965"/>
      <c r="K3" s="1965"/>
      <c r="L3" s="1965"/>
      <c r="M3" s="1966"/>
      <c r="N3" s="1"/>
      <c r="O3" s="1"/>
    </row>
    <row r="4" spans="2:15" ht="21.75" thickBot="1" x14ac:dyDescent="0.4">
      <c r="B4" s="1970" t="s">
        <v>2265</v>
      </c>
      <c r="C4" s="1971"/>
      <c r="D4" s="1971"/>
      <c r="E4" s="1971"/>
      <c r="F4" s="1971"/>
      <c r="G4" s="1971"/>
      <c r="H4" s="1971"/>
      <c r="I4" s="1971"/>
      <c r="J4" s="1971"/>
      <c r="K4" s="1971"/>
      <c r="L4" s="1971"/>
      <c r="M4" s="1972"/>
      <c r="N4" s="1"/>
      <c r="O4" s="1"/>
    </row>
    <row r="5" spans="2:15" s="2" customFormat="1" ht="15.75" x14ac:dyDescent="0.25">
      <c r="B5" s="1852"/>
      <c r="C5" s="1852"/>
      <c r="D5" s="1852"/>
      <c r="E5" s="1852"/>
      <c r="F5" s="1852"/>
      <c r="G5" s="1852"/>
      <c r="H5" s="1852"/>
      <c r="I5" s="1852"/>
      <c r="J5" s="1852"/>
      <c r="K5" s="1852"/>
      <c r="L5" s="1852"/>
      <c r="M5" s="1852"/>
      <c r="N5" s="5"/>
      <c r="O5" s="5"/>
    </row>
    <row r="6" spans="2:15" s="2" customFormat="1" ht="19.5" customHeight="1" x14ac:dyDescent="0.25">
      <c r="B6" s="76"/>
      <c r="C6" s="77"/>
      <c r="D6" s="77"/>
      <c r="E6" s="77"/>
      <c r="F6" s="77"/>
      <c r="G6" s="77"/>
      <c r="H6" s="77"/>
      <c r="I6" s="77"/>
      <c r="J6" s="77"/>
      <c r="K6" s="77"/>
      <c r="L6" s="77"/>
      <c r="M6" s="78"/>
      <c r="N6" s="5"/>
      <c r="O6" s="5"/>
    </row>
    <row r="7" spans="2:15" s="2" customFormat="1" ht="18.75" customHeight="1" x14ac:dyDescent="0.25">
      <c r="B7" s="79"/>
      <c r="C7" s="75"/>
      <c r="D7" s="75"/>
      <c r="E7" s="75"/>
      <c r="F7" s="75"/>
      <c r="G7" s="75"/>
      <c r="H7" s="75"/>
      <c r="I7" s="75"/>
      <c r="J7" s="75"/>
      <c r="K7" s="75"/>
      <c r="L7" s="75"/>
      <c r="M7" s="80"/>
      <c r="N7" s="5"/>
      <c r="O7" s="5"/>
    </row>
    <row r="8" spans="2:15" s="2" customFormat="1" ht="18.75" customHeight="1" x14ac:dyDescent="0.25">
      <c r="B8" s="79"/>
      <c r="C8" s="75"/>
      <c r="D8" s="75"/>
      <c r="E8" s="75"/>
      <c r="F8" s="75"/>
      <c r="G8" s="75"/>
      <c r="H8" s="75"/>
      <c r="I8" s="75"/>
      <c r="J8" s="75"/>
      <c r="K8" s="75"/>
      <c r="L8" s="75"/>
      <c r="M8" s="80"/>
      <c r="N8" s="5"/>
      <c r="O8" s="5"/>
    </row>
    <row r="9" spans="2:15" s="2" customFormat="1" ht="18.75" customHeight="1" x14ac:dyDescent="0.25">
      <c r="B9" s="79"/>
      <c r="C9" s="75"/>
      <c r="D9" s="75"/>
      <c r="E9" s="75"/>
      <c r="F9" s="75"/>
      <c r="G9" s="75"/>
      <c r="H9" s="75"/>
      <c r="I9" s="75"/>
      <c r="J9" s="75"/>
      <c r="K9" s="75"/>
      <c r="L9" s="75"/>
      <c r="M9" s="80"/>
    </row>
    <row r="10" spans="2:15" ht="18.75" customHeight="1" x14ac:dyDescent="0.25">
      <c r="B10" s="79"/>
      <c r="C10" s="75"/>
      <c r="D10" s="75"/>
      <c r="E10" s="75"/>
      <c r="F10" s="75"/>
      <c r="G10" s="75"/>
      <c r="H10" s="75"/>
      <c r="I10" s="75"/>
      <c r="J10" s="75"/>
      <c r="K10" s="75"/>
      <c r="L10" s="75"/>
      <c r="M10" s="80"/>
    </row>
    <row r="11" spans="2:15" ht="18.75" customHeight="1" x14ac:dyDescent="0.25">
      <c r="B11" s="79"/>
      <c r="C11" s="75"/>
      <c r="D11" s="75"/>
      <c r="E11" s="75"/>
      <c r="F11" s="75"/>
      <c r="G11" s="75"/>
      <c r="H11" s="75"/>
      <c r="I11" s="75"/>
      <c r="J11" s="75"/>
      <c r="K11" s="75"/>
      <c r="L11" s="75"/>
      <c r="M11" s="80"/>
    </row>
    <row r="12" spans="2:15" ht="18.75" customHeight="1" x14ac:dyDescent="0.25">
      <c r="B12" s="79"/>
      <c r="C12" s="75"/>
      <c r="D12" s="75"/>
      <c r="E12" s="75"/>
      <c r="F12" s="75"/>
      <c r="G12" s="75"/>
      <c r="H12" s="75"/>
      <c r="I12" s="75"/>
      <c r="J12" s="75"/>
      <c r="K12" s="75"/>
      <c r="L12" s="75"/>
      <c r="M12" s="80"/>
    </row>
    <row r="13" spans="2:15" ht="18.75" customHeight="1" x14ac:dyDescent="0.25">
      <c r="B13" s="79"/>
      <c r="C13" s="75"/>
      <c r="D13" s="75"/>
      <c r="E13" s="75"/>
      <c r="F13" s="75"/>
      <c r="G13" s="75"/>
      <c r="H13" s="75"/>
      <c r="I13" s="75"/>
      <c r="J13" s="75"/>
      <c r="K13" s="75"/>
      <c r="L13" s="75"/>
      <c r="M13" s="80"/>
    </row>
    <row r="14" spans="2:15" ht="18.75" customHeight="1" x14ac:dyDescent="0.25">
      <c r="B14" s="79"/>
      <c r="C14" s="75"/>
      <c r="D14" s="75"/>
      <c r="E14" s="75"/>
      <c r="F14" s="75"/>
      <c r="G14" s="75"/>
      <c r="H14" s="75"/>
      <c r="I14" s="75"/>
      <c r="J14" s="75"/>
      <c r="K14" s="75"/>
      <c r="L14" s="75"/>
      <c r="M14" s="80"/>
    </row>
    <row r="15" spans="2:15" ht="18.75" customHeight="1" x14ac:dyDescent="0.25">
      <c r="B15" s="79"/>
      <c r="C15" s="75"/>
      <c r="D15" s="75"/>
      <c r="E15" s="75"/>
      <c r="F15" s="75"/>
      <c r="G15" s="75"/>
      <c r="H15" s="75"/>
      <c r="I15" s="75"/>
      <c r="J15" s="75"/>
      <c r="K15" s="75"/>
      <c r="L15" s="75"/>
      <c r="M15" s="80"/>
    </row>
    <row r="16" spans="2:15" ht="18.75" customHeight="1" x14ac:dyDescent="0.25">
      <c r="B16" s="79"/>
      <c r="C16" s="75"/>
      <c r="D16" s="75"/>
      <c r="E16" s="75"/>
      <c r="F16" s="75"/>
      <c r="G16" s="75"/>
      <c r="H16" s="75"/>
      <c r="I16" s="75"/>
      <c r="J16" s="75"/>
      <c r="K16" s="75"/>
      <c r="L16" s="75"/>
      <c r="M16" s="80"/>
    </row>
    <row r="17" spans="2:13" ht="18.75" customHeight="1" x14ac:dyDescent="0.25">
      <c r="B17" s="79"/>
      <c r="C17" s="75"/>
      <c r="D17" s="75"/>
      <c r="E17" s="75"/>
      <c r="F17" s="75"/>
      <c r="G17" s="75"/>
      <c r="H17" s="75"/>
      <c r="I17" s="75"/>
      <c r="J17" s="75"/>
      <c r="K17" s="75"/>
      <c r="L17" s="75"/>
      <c r="M17" s="80"/>
    </row>
    <row r="18" spans="2:13" ht="18.75" customHeight="1" x14ac:dyDescent="0.25">
      <c r="B18" s="79"/>
      <c r="C18" s="75"/>
      <c r="D18" s="75"/>
      <c r="E18" s="75"/>
      <c r="F18" s="75"/>
      <c r="G18" s="75"/>
      <c r="H18" s="75"/>
      <c r="I18" s="75"/>
      <c r="J18" s="75"/>
      <c r="K18" s="75"/>
      <c r="L18" s="75"/>
      <c r="M18" s="80"/>
    </row>
    <row r="19" spans="2:13" ht="18.75" customHeight="1" x14ac:dyDescent="0.25">
      <c r="B19" s="79"/>
      <c r="C19" s="75"/>
      <c r="D19" s="75"/>
      <c r="E19" s="75"/>
      <c r="F19" s="75"/>
      <c r="G19" s="75"/>
      <c r="H19" s="75"/>
      <c r="I19" s="75"/>
      <c r="J19" s="75"/>
      <c r="K19" s="75"/>
      <c r="L19" s="75"/>
      <c r="M19" s="80"/>
    </row>
    <row r="20" spans="2:13" ht="18.75" customHeight="1" x14ac:dyDescent="0.25">
      <c r="B20" s="79"/>
      <c r="C20" s="75"/>
      <c r="D20" s="75"/>
      <c r="E20" s="75"/>
      <c r="F20" s="75"/>
      <c r="G20" s="75"/>
      <c r="H20" s="75"/>
      <c r="I20" s="75"/>
      <c r="J20" s="75"/>
      <c r="K20" s="75"/>
      <c r="L20" s="75"/>
      <c r="M20" s="80"/>
    </row>
    <row r="21" spans="2:13" ht="18.75" customHeight="1" x14ac:dyDescent="0.25">
      <c r="B21" s="79"/>
      <c r="C21" s="75"/>
      <c r="D21" s="75"/>
      <c r="E21" s="75"/>
      <c r="F21" s="75"/>
      <c r="G21" s="75"/>
      <c r="H21" s="75"/>
      <c r="I21" s="75"/>
      <c r="J21" s="75"/>
      <c r="K21" s="75"/>
      <c r="L21" s="75"/>
      <c r="M21" s="80"/>
    </row>
    <row r="22" spans="2:13" ht="18.75" customHeight="1" x14ac:dyDescent="0.25">
      <c r="B22" s="79"/>
      <c r="C22" s="75"/>
      <c r="D22" s="75"/>
      <c r="E22" s="75"/>
      <c r="F22" s="75"/>
      <c r="G22" s="75"/>
      <c r="H22" s="75"/>
      <c r="I22" s="75"/>
      <c r="J22" s="75"/>
      <c r="K22" s="75"/>
      <c r="L22" s="75"/>
      <c r="M22" s="80"/>
    </row>
    <row r="23" spans="2:13" ht="18.75" customHeight="1" x14ac:dyDescent="0.25">
      <c r="B23" s="79"/>
      <c r="C23" s="75"/>
      <c r="D23" s="75"/>
      <c r="E23" s="75"/>
      <c r="F23" s="75"/>
      <c r="G23" s="75"/>
      <c r="H23" s="75"/>
      <c r="I23" s="75"/>
      <c r="J23" s="75"/>
      <c r="K23" s="75"/>
      <c r="L23" s="75"/>
      <c r="M23" s="80"/>
    </row>
    <row r="24" spans="2:13" ht="18.75" customHeight="1" x14ac:dyDescent="0.25">
      <c r="B24" s="79"/>
      <c r="C24" s="75"/>
      <c r="D24" s="75"/>
      <c r="E24" s="75"/>
      <c r="F24" s="75"/>
      <c r="G24" s="75"/>
      <c r="H24" s="75"/>
      <c r="I24" s="75"/>
      <c r="J24" s="75"/>
      <c r="K24" s="75"/>
      <c r="L24" s="75"/>
      <c r="M24" s="80"/>
    </row>
    <row r="25" spans="2:13" ht="18.75" customHeight="1" x14ac:dyDescent="0.25">
      <c r="B25" s="79"/>
      <c r="C25" s="75"/>
      <c r="D25" s="75"/>
      <c r="E25" s="75"/>
      <c r="F25" s="75"/>
      <c r="G25" s="75"/>
      <c r="H25" s="75"/>
      <c r="I25" s="75"/>
      <c r="J25" s="75"/>
      <c r="K25" s="75"/>
      <c r="L25" s="75"/>
      <c r="M25" s="80"/>
    </row>
    <row r="26" spans="2:13" ht="18.75" customHeight="1" x14ac:dyDescent="0.25">
      <c r="B26" s="79"/>
      <c r="C26" s="75"/>
      <c r="D26" s="75"/>
      <c r="E26" s="75"/>
      <c r="F26" s="75"/>
      <c r="G26" s="75"/>
      <c r="H26" s="75"/>
      <c r="I26" s="75"/>
      <c r="J26" s="75"/>
      <c r="K26" s="75"/>
      <c r="L26" s="75"/>
      <c r="M26" s="80"/>
    </row>
    <row r="27" spans="2:13" ht="18.75" customHeight="1" x14ac:dyDescent="0.25">
      <c r="B27" s="79"/>
      <c r="C27" s="75"/>
      <c r="D27" s="75"/>
      <c r="E27" s="75"/>
      <c r="F27" s="75"/>
      <c r="G27" s="75"/>
      <c r="H27" s="75"/>
      <c r="I27" s="75"/>
      <c r="J27" s="75"/>
      <c r="K27" s="75"/>
      <c r="L27" s="75"/>
      <c r="M27" s="80"/>
    </row>
    <row r="28" spans="2:13" ht="18.75" customHeight="1" x14ac:dyDescent="0.25">
      <c r="B28" s="81"/>
      <c r="C28" s="82"/>
      <c r="D28" s="82"/>
      <c r="E28" s="82"/>
      <c r="F28" s="82"/>
      <c r="G28" s="82"/>
      <c r="H28" s="82"/>
      <c r="I28" s="82"/>
      <c r="J28" s="82"/>
      <c r="K28" s="82"/>
      <c r="L28" s="82"/>
      <c r="M28" s="83"/>
    </row>
    <row r="29" spans="2:13" ht="15" customHeight="1" x14ac:dyDescent="0.25"/>
    <row r="30" spans="2:13" ht="15" hidden="1" customHeight="1" x14ac:dyDescent="0.25"/>
    <row r="31" spans="2:13" ht="15" hidden="1" customHeight="1" x14ac:dyDescent="0.25"/>
    <row r="32" spans="2:13" ht="15" hidden="1" customHeight="1" x14ac:dyDescent="0.25"/>
    <row r="33" ht="15" hidden="1" customHeight="1" x14ac:dyDescent="0.25"/>
    <row r="34" ht="15" hidden="1" customHeight="1" x14ac:dyDescent="0.25"/>
    <row r="35" ht="15" hidden="1" customHeight="1" x14ac:dyDescent="0.25"/>
    <row r="36" ht="15" hidden="1" customHeight="1" x14ac:dyDescent="0.25"/>
    <row r="37" ht="15" hidden="1" customHeight="1" x14ac:dyDescent="0.25"/>
    <row r="38" ht="15" hidden="1" customHeight="1" x14ac:dyDescent="0.25"/>
    <row r="39" ht="15" hidden="1" customHeight="1" x14ac:dyDescent="0.25"/>
    <row r="40" ht="15" hidden="1" customHeight="1" x14ac:dyDescent="0.25"/>
    <row r="41" ht="15" hidden="1" customHeight="1" x14ac:dyDescent="0.25"/>
    <row r="42" ht="15" hidden="1" customHeight="1" x14ac:dyDescent="0.25"/>
    <row r="43" ht="15" hidden="1" customHeight="1" x14ac:dyDescent="0.25"/>
    <row r="44" ht="15" hidden="1" customHeight="1" x14ac:dyDescent="0.25"/>
    <row r="45" ht="15" hidden="1" customHeight="1" x14ac:dyDescent="0.25"/>
    <row r="46" ht="15" hidden="1" customHeight="1" x14ac:dyDescent="0.25"/>
    <row r="47" ht="15" hidden="1" customHeight="1" x14ac:dyDescent="0.25"/>
    <row r="48" ht="15" hidden="1" customHeight="1" x14ac:dyDescent="0.25"/>
    <row r="49" ht="15" hidden="1" customHeight="1" x14ac:dyDescent="0.25"/>
    <row r="50" ht="15" hidden="1" customHeight="1" x14ac:dyDescent="0.25"/>
    <row r="51" ht="15" hidden="1" customHeight="1" x14ac:dyDescent="0.25"/>
    <row r="52" ht="15" hidden="1" customHeight="1" x14ac:dyDescent="0.25"/>
    <row r="53" ht="15" hidden="1" customHeight="1" x14ac:dyDescent="0.25"/>
    <row r="54" ht="15" hidden="1" customHeight="1" x14ac:dyDescent="0.25"/>
    <row r="55" ht="15" hidden="1" customHeight="1" x14ac:dyDescent="0.25"/>
    <row r="56" ht="15" hidden="1" customHeight="1" x14ac:dyDescent="0.25"/>
    <row r="57" ht="15" hidden="1" customHeight="1" x14ac:dyDescent="0.25"/>
    <row r="58" ht="15" hidden="1" customHeight="1" x14ac:dyDescent="0.25"/>
    <row r="59" ht="15" hidden="1" customHeight="1" x14ac:dyDescent="0.25"/>
    <row r="60" ht="15" hidden="1" customHeight="1" x14ac:dyDescent="0.25"/>
    <row r="61" ht="15" hidden="1" customHeight="1" x14ac:dyDescent="0.25"/>
    <row r="62" ht="15" hidden="1" customHeight="1" x14ac:dyDescent="0.25"/>
    <row r="63" ht="15" hidden="1" customHeight="1" x14ac:dyDescent="0.25"/>
    <row r="64" ht="15" hidden="1" customHeight="1" x14ac:dyDescent="0.25"/>
    <row r="65" ht="15" hidden="1" customHeight="1" x14ac:dyDescent="0.25"/>
    <row r="66" ht="15" hidden="1" customHeight="1" x14ac:dyDescent="0.25"/>
    <row r="67" ht="15" hidden="1" customHeight="1" x14ac:dyDescent="0.25"/>
    <row r="68" ht="15" hidden="1" customHeight="1" x14ac:dyDescent="0.25"/>
    <row r="69" ht="15" hidden="1" customHeight="1" x14ac:dyDescent="0.25"/>
    <row r="70" ht="15" hidden="1" customHeight="1" x14ac:dyDescent="0.25"/>
    <row r="71" ht="15" hidden="1" customHeight="1" x14ac:dyDescent="0.25"/>
    <row r="72" ht="15" hidden="1" customHeight="1" x14ac:dyDescent="0.25"/>
    <row r="73" ht="15" hidden="1" customHeight="1" x14ac:dyDescent="0.25"/>
    <row r="74" ht="15" hidden="1" customHeight="1" x14ac:dyDescent="0.25"/>
    <row r="75" ht="15" hidden="1" customHeight="1" x14ac:dyDescent="0.25"/>
    <row r="76" ht="15" hidden="1" customHeight="1" x14ac:dyDescent="0.25"/>
    <row r="77" ht="15" hidden="1" customHeight="1" x14ac:dyDescent="0.25"/>
    <row r="78" ht="15" hidden="1" customHeight="1" x14ac:dyDescent="0.25"/>
    <row r="79" ht="15" hidden="1" customHeight="1" x14ac:dyDescent="0.25"/>
    <row r="80" ht="15" hidden="1" customHeight="1" x14ac:dyDescent="0.25"/>
    <row r="81" ht="15" hidden="1" customHeight="1" x14ac:dyDescent="0.25"/>
    <row r="82" ht="15" hidden="1" customHeight="1" x14ac:dyDescent="0.25"/>
    <row r="83" ht="15" hidden="1" customHeight="1" x14ac:dyDescent="0.25"/>
    <row r="84" ht="15" hidden="1" customHeight="1" x14ac:dyDescent="0.25"/>
    <row r="85" ht="15" hidden="1" customHeight="1" x14ac:dyDescent="0.25"/>
    <row r="86" ht="15" hidden="1" customHeight="1" x14ac:dyDescent="0.25"/>
    <row r="87" ht="15" hidden="1" customHeight="1" x14ac:dyDescent="0.25"/>
    <row r="88" ht="15" hidden="1" customHeight="1" x14ac:dyDescent="0.25"/>
    <row r="89" ht="15" hidden="1" customHeight="1" x14ac:dyDescent="0.25"/>
    <row r="90" ht="15" hidden="1" customHeight="1" x14ac:dyDescent="0.25"/>
    <row r="91" ht="15" hidden="1" customHeight="1" x14ac:dyDescent="0.25"/>
    <row r="92" ht="15" hidden="1" customHeight="1" x14ac:dyDescent="0.25"/>
    <row r="93" ht="15" hidden="1" customHeight="1" x14ac:dyDescent="0.25"/>
    <row r="94" ht="15" hidden="1" customHeight="1" x14ac:dyDescent="0.25"/>
    <row r="95" ht="15" hidden="1" customHeight="1" x14ac:dyDescent="0.25"/>
    <row r="96" ht="15" hidden="1" customHeight="1" x14ac:dyDescent="0.25"/>
    <row r="97" ht="15" hidden="1" customHeight="1" x14ac:dyDescent="0.25"/>
    <row r="98" ht="15" hidden="1" customHeight="1" x14ac:dyDescent="0.25"/>
    <row r="99" ht="15" hidden="1" customHeight="1" x14ac:dyDescent="0.25"/>
    <row r="100" ht="15" hidden="1" customHeight="1" x14ac:dyDescent="0.25"/>
    <row r="101" ht="15" hidden="1" customHeight="1" x14ac:dyDescent="0.25"/>
    <row r="102" ht="15" hidden="1" customHeight="1" x14ac:dyDescent="0.25"/>
    <row r="103" ht="15" hidden="1" customHeight="1" x14ac:dyDescent="0.25"/>
    <row r="104" ht="15" hidden="1" customHeight="1" x14ac:dyDescent="0.25"/>
    <row r="105" ht="15" hidden="1" customHeight="1" x14ac:dyDescent="0.25"/>
    <row r="106" ht="15" hidden="1" customHeight="1" x14ac:dyDescent="0.25"/>
    <row r="107" ht="15" hidden="1" customHeight="1" x14ac:dyDescent="0.25"/>
    <row r="108" ht="15" hidden="1" customHeight="1" x14ac:dyDescent="0.25"/>
    <row r="109" ht="15" hidden="1" customHeight="1" x14ac:dyDescent="0.25"/>
    <row r="110" ht="15" hidden="1" customHeight="1" x14ac:dyDescent="0.25"/>
    <row r="111" ht="15" hidden="1" customHeight="1" x14ac:dyDescent="0.25"/>
    <row r="112" ht="15" hidden="1" customHeight="1" x14ac:dyDescent="0.25"/>
    <row r="113" ht="15" hidden="1" customHeight="1" x14ac:dyDescent="0.25"/>
    <row r="114" ht="15" hidden="1" customHeight="1" x14ac:dyDescent="0.25"/>
    <row r="115" ht="15" hidden="1" customHeight="1" x14ac:dyDescent="0.25"/>
    <row r="116" ht="15" hidden="1" customHeight="1" x14ac:dyDescent="0.25"/>
    <row r="117" ht="15" hidden="1" customHeight="1" x14ac:dyDescent="0.25"/>
    <row r="118" ht="15" hidden="1" customHeight="1" x14ac:dyDescent="0.25"/>
    <row r="119" ht="15" hidden="1" customHeight="1" x14ac:dyDescent="0.25"/>
    <row r="120" ht="15" hidden="1" customHeight="1" x14ac:dyDescent="0.25"/>
    <row r="121" ht="15" hidden="1" customHeight="1" x14ac:dyDescent="0.25"/>
    <row r="122" ht="15" hidden="1" customHeight="1" x14ac:dyDescent="0.25"/>
    <row r="123" ht="15" hidden="1" customHeight="1" x14ac:dyDescent="0.25"/>
    <row r="124" ht="15" hidden="1" customHeight="1" x14ac:dyDescent="0.25"/>
    <row r="125" ht="15" hidden="1" customHeight="1" x14ac:dyDescent="0.25"/>
    <row r="126" ht="15" hidden="1" customHeight="1" x14ac:dyDescent="0.25"/>
    <row r="127" ht="15" hidden="1" customHeight="1" x14ac:dyDescent="0.25"/>
    <row r="128" ht="15" hidden="1" customHeight="1" x14ac:dyDescent="0.25"/>
    <row r="129" ht="15" hidden="1" customHeight="1" x14ac:dyDescent="0.25"/>
    <row r="130" ht="15" hidden="1" customHeight="1" x14ac:dyDescent="0.25"/>
    <row r="131" ht="15" hidden="1" customHeight="1" x14ac:dyDescent="0.25"/>
    <row r="132" ht="15" hidden="1" customHeight="1" x14ac:dyDescent="0.25"/>
    <row r="133" ht="15" hidden="1" customHeight="1" x14ac:dyDescent="0.25"/>
    <row r="134" ht="15" hidden="1" customHeight="1" x14ac:dyDescent="0.25"/>
    <row r="135" ht="15" hidden="1" customHeight="1" x14ac:dyDescent="0.25"/>
    <row r="136" ht="15" hidden="1" customHeight="1" x14ac:dyDescent="0.25"/>
    <row r="137" ht="15" hidden="1" customHeight="1" x14ac:dyDescent="0.25"/>
    <row r="138" ht="15" hidden="1" customHeight="1" x14ac:dyDescent="0.25"/>
    <row r="139" ht="15" hidden="1" customHeight="1" x14ac:dyDescent="0.25"/>
    <row r="140" ht="15" hidden="1" customHeight="1" x14ac:dyDescent="0.25"/>
    <row r="141" ht="15" hidden="1" customHeight="1" x14ac:dyDescent="0.25"/>
    <row r="142" ht="15" hidden="1" customHeight="1" x14ac:dyDescent="0.25"/>
    <row r="143" ht="15" hidden="1" customHeight="1" x14ac:dyDescent="0.25"/>
    <row r="144" ht="15" hidden="1" customHeight="1" x14ac:dyDescent="0.25"/>
    <row r="145" ht="15" hidden="1" customHeight="1" x14ac:dyDescent="0.25"/>
    <row r="146" ht="15" hidden="1" customHeight="1" x14ac:dyDescent="0.25"/>
    <row r="147" ht="15" hidden="1" customHeight="1" x14ac:dyDescent="0.25"/>
    <row r="148" ht="15" hidden="1" customHeight="1" x14ac:dyDescent="0.25"/>
    <row r="149" ht="15" hidden="1" customHeight="1" x14ac:dyDescent="0.25"/>
    <row r="150" ht="15" hidden="1" customHeight="1" x14ac:dyDescent="0.25"/>
    <row r="151" ht="15" hidden="1" customHeight="1" x14ac:dyDescent="0.25"/>
    <row r="152" ht="15" hidden="1" customHeight="1" x14ac:dyDescent="0.25"/>
    <row r="153" ht="15" hidden="1" customHeight="1" x14ac:dyDescent="0.25"/>
    <row r="154" ht="15" hidden="1" customHeight="1" x14ac:dyDescent="0.25"/>
    <row r="155" ht="15" hidden="1" customHeight="1" x14ac:dyDescent="0.25"/>
    <row r="156" ht="15" hidden="1" customHeight="1" x14ac:dyDescent="0.25"/>
    <row r="157" ht="15" hidden="1" customHeight="1" x14ac:dyDescent="0.25"/>
    <row r="158" ht="15" hidden="1" customHeight="1" x14ac:dyDescent="0.25"/>
    <row r="159" ht="15" hidden="1" customHeight="1" x14ac:dyDescent="0.25"/>
    <row r="160" ht="15" hidden="1" customHeight="1" x14ac:dyDescent="0.25"/>
    <row r="161" ht="15" hidden="1" customHeight="1" x14ac:dyDescent="0.25"/>
    <row r="162" ht="15" hidden="1" customHeight="1" x14ac:dyDescent="0.25"/>
    <row r="163" ht="15" hidden="1" customHeight="1" x14ac:dyDescent="0.25"/>
    <row r="164" ht="15" hidden="1" customHeight="1" x14ac:dyDescent="0.25"/>
    <row r="165" ht="15" hidden="1" customHeight="1" x14ac:dyDescent="0.25"/>
    <row r="166" ht="15" hidden="1" customHeight="1" x14ac:dyDescent="0.25"/>
    <row r="167" ht="15" hidden="1" customHeight="1" x14ac:dyDescent="0.25"/>
    <row r="168" ht="15" hidden="1" customHeight="1" x14ac:dyDescent="0.25"/>
    <row r="169" ht="15" hidden="1" customHeight="1" x14ac:dyDescent="0.25"/>
    <row r="170" ht="15" hidden="1" customHeight="1" x14ac:dyDescent="0.25"/>
    <row r="171" ht="15" hidden="1" customHeight="1" x14ac:dyDescent="0.25"/>
    <row r="172" ht="15" hidden="1" customHeight="1" x14ac:dyDescent="0.25"/>
    <row r="173" ht="15" hidden="1" customHeight="1" x14ac:dyDescent="0.25"/>
    <row r="174" ht="15" hidden="1" customHeight="1" x14ac:dyDescent="0.25"/>
    <row r="175" ht="15" hidden="1" customHeight="1" x14ac:dyDescent="0.25"/>
    <row r="176" ht="15" hidden="1" customHeight="1" x14ac:dyDescent="0.25"/>
    <row r="177" ht="15" hidden="1" customHeight="1" x14ac:dyDescent="0.25"/>
    <row r="178" ht="15" hidden="1" customHeight="1" x14ac:dyDescent="0.25"/>
    <row r="179" ht="15" hidden="1" customHeight="1" x14ac:dyDescent="0.25"/>
    <row r="180" ht="15" hidden="1" customHeight="1" x14ac:dyDescent="0.25"/>
    <row r="181" ht="15" hidden="1" customHeight="1" x14ac:dyDescent="0.25"/>
    <row r="182" ht="15" hidden="1" customHeight="1" x14ac:dyDescent="0.25"/>
    <row r="183" ht="15" hidden="1" customHeight="1" x14ac:dyDescent="0.25"/>
    <row r="184" ht="15" hidden="1" customHeight="1" x14ac:dyDescent="0.25"/>
    <row r="185" ht="15" hidden="1" customHeight="1" x14ac:dyDescent="0.25"/>
    <row r="186" ht="15" hidden="1" customHeight="1" x14ac:dyDescent="0.25"/>
    <row r="187" ht="15" hidden="1" customHeight="1" x14ac:dyDescent="0.25"/>
    <row r="188" ht="15" hidden="1" customHeight="1" x14ac:dyDescent="0.25"/>
    <row r="189" ht="15" hidden="1" customHeight="1" x14ac:dyDescent="0.25"/>
    <row r="190" ht="15" hidden="1" customHeight="1" x14ac:dyDescent="0.25"/>
    <row r="191" ht="15" hidden="1" customHeight="1" x14ac:dyDescent="0.25"/>
    <row r="192" ht="15" hidden="1" customHeight="1" x14ac:dyDescent="0.25"/>
    <row r="193" ht="15" hidden="1" customHeight="1" x14ac:dyDescent="0.25"/>
    <row r="194" ht="15" hidden="1" customHeight="1" x14ac:dyDescent="0.25"/>
    <row r="195" ht="15" hidden="1" customHeight="1" x14ac:dyDescent="0.25"/>
    <row r="196" ht="15" hidden="1" customHeight="1" x14ac:dyDescent="0.25"/>
    <row r="197" ht="15" hidden="1" customHeight="1" x14ac:dyDescent="0.25"/>
    <row r="198" ht="15" hidden="1" customHeight="1" x14ac:dyDescent="0.25"/>
    <row r="199" ht="15" hidden="1" customHeight="1" x14ac:dyDescent="0.25"/>
    <row r="200" ht="15" hidden="1" customHeight="1" x14ac:dyDescent="0.25"/>
    <row r="201" ht="15" hidden="1" customHeight="1" x14ac:dyDescent="0.25"/>
    <row r="202" ht="15" hidden="1" customHeight="1" x14ac:dyDescent="0.25"/>
    <row r="203" ht="15" hidden="1" customHeight="1" x14ac:dyDescent="0.25"/>
    <row r="204" ht="15" hidden="1" customHeight="1" x14ac:dyDescent="0.25"/>
    <row r="205" ht="15" hidden="1" customHeight="1" x14ac:dyDescent="0.25"/>
    <row r="206" ht="15" hidden="1" customHeight="1" x14ac:dyDescent="0.25"/>
    <row r="207" ht="15" hidden="1" customHeight="1" x14ac:dyDescent="0.25"/>
    <row r="208" ht="15" hidden="1" customHeight="1" x14ac:dyDescent="0.25"/>
    <row r="209" ht="15" hidden="1" customHeight="1" x14ac:dyDescent="0.25"/>
    <row r="210" ht="15" hidden="1" customHeight="1" x14ac:dyDescent="0.25"/>
    <row r="211" ht="15" hidden="1" customHeight="1" x14ac:dyDescent="0.25"/>
    <row r="212" ht="15" hidden="1" customHeight="1" x14ac:dyDescent="0.25"/>
    <row r="213" ht="15" hidden="1" customHeight="1" x14ac:dyDescent="0.25"/>
    <row r="214" ht="15" hidden="1" customHeight="1" x14ac:dyDescent="0.25"/>
    <row r="215" ht="15" hidden="1" customHeight="1" x14ac:dyDescent="0.25"/>
    <row r="216" ht="15" hidden="1" customHeight="1" x14ac:dyDescent="0.25"/>
    <row r="217" ht="15" hidden="1" customHeight="1" x14ac:dyDescent="0.25"/>
    <row r="218" ht="15" hidden="1" customHeight="1" x14ac:dyDescent="0.25"/>
    <row r="219" ht="15" hidden="1" customHeight="1" x14ac:dyDescent="0.25"/>
    <row r="220" ht="15" hidden="1" customHeight="1" x14ac:dyDescent="0.25"/>
    <row r="221" ht="15" hidden="1" customHeight="1" x14ac:dyDescent="0.25"/>
    <row r="222" ht="15" hidden="1" customHeight="1" x14ac:dyDescent="0.25"/>
    <row r="223" ht="15" hidden="1" customHeight="1" x14ac:dyDescent="0.25"/>
    <row r="224" ht="15" hidden="1" customHeight="1" x14ac:dyDescent="0.25"/>
    <row r="225" ht="15" hidden="1" customHeight="1" x14ac:dyDescent="0.25"/>
    <row r="226" ht="15" hidden="1" customHeight="1" x14ac:dyDescent="0.25"/>
    <row r="227" ht="15" hidden="1" customHeight="1" x14ac:dyDescent="0.25"/>
    <row r="228" ht="15" hidden="1" customHeight="1" x14ac:dyDescent="0.25"/>
    <row r="229" ht="15" hidden="1" customHeight="1" x14ac:dyDescent="0.25"/>
    <row r="230" ht="15" hidden="1" customHeight="1" x14ac:dyDescent="0.25"/>
    <row r="231" ht="15" hidden="1" customHeight="1" x14ac:dyDescent="0.25"/>
    <row r="232" ht="15" hidden="1" customHeight="1" x14ac:dyDescent="0.25"/>
    <row r="233" ht="15" hidden="1" customHeight="1" x14ac:dyDescent="0.25"/>
    <row r="234" ht="15" hidden="1" customHeight="1" x14ac:dyDescent="0.25"/>
    <row r="235" ht="15" hidden="1" customHeight="1" x14ac:dyDescent="0.25"/>
    <row r="236" ht="15" hidden="1" customHeight="1" x14ac:dyDescent="0.25"/>
    <row r="237" ht="15" hidden="1" customHeight="1" x14ac:dyDescent="0.25"/>
    <row r="238" ht="15" hidden="1" customHeight="1" x14ac:dyDescent="0.25"/>
    <row r="239" ht="15" hidden="1" customHeight="1" x14ac:dyDescent="0.25"/>
    <row r="240" ht="15" hidden="1" customHeight="1" x14ac:dyDescent="0.25"/>
    <row r="241" ht="15" hidden="1" customHeight="1" x14ac:dyDescent="0.25"/>
    <row r="242" ht="15" hidden="1" customHeight="1" x14ac:dyDescent="0.25"/>
    <row r="243" ht="15" hidden="1" customHeight="1" x14ac:dyDescent="0.25"/>
    <row r="244" ht="15" hidden="1" customHeight="1" x14ac:dyDescent="0.25"/>
    <row r="245" ht="15" hidden="1" customHeight="1" x14ac:dyDescent="0.25"/>
    <row r="246" ht="15" hidden="1" customHeight="1" x14ac:dyDescent="0.25"/>
    <row r="247" ht="15" hidden="1" customHeight="1" x14ac:dyDescent="0.25"/>
    <row r="248" ht="15" hidden="1" customHeight="1" x14ac:dyDescent="0.25"/>
    <row r="249" ht="15" hidden="1" customHeight="1" x14ac:dyDescent="0.25"/>
    <row r="250" ht="15" hidden="1" customHeight="1" x14ac:dyDescent="0.25"/>
    <row r="251" ht="15" hidden="1" customHeight="1" x14ac:dyDescent="0.25"/>
    <row r="252" ht="15" hidden="1" customHeight="1" x14ac:dyDescent="0.25"/>
    <row r="253" ht="15" hidden="1" customHeight="1" x14ac:dyDescent="0.25"/>
    <row r="254" ht="15" hidden="1" customHeight="1" x14ac:dyDescent="0.25"/>
    <row r="255" ht="15" hidden="1" customHeight="1" x14ac:dyDescent="0.25"/>
    <row r="256" ht="15" hidden="1" customHeight="1" x14ac:dyDescent="0.25"/>
    <row r="257" ht="15" hidden="1" customHeight="1" x14ac:dyDescent="0.25"/>
    <row r="258" ht="15" hidden="1" customHeight="1" x14ac:dyDescent="0.25"/>
    <row r="259" ht="15" hidden="1" customHeight="1" x14ac:dyDescent="0.25"/>
    <row r="260" ht="15" hidden="1" customHeight="1" x14ac:dyDescent="0.25"/>
    <row r="261" ht="15" hidden="1" customHeight="1" x14ac:dyDescent="0.25"/>
    <row r="262" ht="15" hidden="1" customHeight="1" x14ac:dyDescent="0.25"/>
    <row r="263" ht="15" hidden="1" customHeight="1" x14ac:dyDescent="0.25"/>
    <row r="264" ht="15" hidden="1" customHeight="1" x14ac:dyDescent="0.25"/>
    <row r="265" ht="15" hidden="1" customHeight="1" x14ac:dyDescent="0.25"/>
    <row r="266" ht="15" hidden="1" customHeight="1" x14ac:dyDescent="0.25"/>
    <row r="267" ht="15" hidden="1" customHeight="1" x14ac:dyDescent="0.25"/>
    <row r="268" ht="15" hidden="1" customHeight="1" x14ac:dyDescent="0.25"/>
    <row r="269" ht="15" hidden="1" customHeight="1" x14ac:dyDescent="0.25"/>
    <row r="270" ht="15" hidden="1" customHeight="1" x14ac:dyDescent="0.25"/>
    <row r="271" ht="15" hidden="1" customHeight="1" x14ac:dyDescent="0.25"/>
    <row r="272" ht="15" hidden="1" customHeight="1" x14ac:dyDescent="0.25"/>
    <row r="273" ht="15" hidden="1" customHeight="1" x14ac:dyDescent="0.25"/>
    <row r="274" ht="15" hidden="1" customHeight="1" x14ac:dyDescent="0.25"/>
    <row r="275" ht="15" hidden="1" customHeight="1" x14ac:dyDescent="0.25"/>
    <row r="276" ht="15" hidden="1" customHeight="1" x14ac:dyDescent="0.25"/>
    <row r="277" ht="15" hidden="1" customHeight="1" x14ac:dyDescent="0.25"/>
    <row r="278" ht="15" hidden="1" customHeight="1" x14ac:dyDescent="0.25"/>
    <row r="279" ht="15" hidden="1" customHeight="1" x14ac:dyDescent="0.25"/>
    <row r="280" ht="15" hidden="1" customHeight="1" x14ac:dyDescent="0.25"/>
    <row r="281" ht="15" hidden="1" customHeight="1" x14ac:dyDescent="0.25"/>
    <row r="282" ht="15" hidden="1" customHeight="1" x14ac:dyDescent="0.25"/>
    <row r="283" ht="15" hidden="1" customHeight="1" x14ac:dyDescent="0.25"/>
    <row r="284" ht="15" hidden="1" customHeight="1" x14ac:dyDescent="0.25"/>
    <row r="285" ht="15" hidden="1" customHeight="1" x14ac:dyDescent="0.25"/>
    <row r="286" ht="15" hidden="1" customHeight="1" x14ac:dyDescent="0.25"/>
    <row r="287" ht="15" hidden="1" customHeight="1" x14ac:dyDescent="0.25"/>
    <row r="288" ht="15" hidden="1" customHeight="1" x14ac:dyDescent="0.25"/>
    <row r="289" ht="15" hidden="1" customHeight="1" x14ac:dyDescent="0.25"/>
    <row r="290" ht="15" hidden="1" customHeight="1" x14ac:dyDescent="0.25"/>
    <row r="291" ht="15" hidden="1" customHeight="1" x14ac:dyDescent="0.25"/>
    <row r="292" ht="15" hidden="1" customHeight="1" x14ac:dyDescent="0.25"/>
    <row r="293" ht="15" hidden="1" customHeight="1" x14ac:dyDescent="0.25"/>
    <row r="294" ht="15" hidden="1" customHeight="1" x14ac:dyDescent="0.25"/>
    <row r="295" ht="15" hidden="1" customHeight="1" x14ac:dyDescent="0.25"/>
    <row r="296" ht="15" hidden="1" customHeight="1" x14ac:dyDescent="0.25"/>
    <row r="297" ht="15" hidden="1" customHeight="1" x14ac:dyDescent="0.25"/>
    <row r="298" ht="15" hidden="1" customHeight="1" x14ac:dyDescent="0.25"/>
    <row r="299" ht="15" hidden="1" customHeight="1" x14ac:dyDescent="0.25"/>
  </sheetData>
  <mergeCells count="3">
    <mergeCell ref="B1:M3"/>
    <mergeCell ref="B4:M4"/>
    <mergeCell ref="B5:M5"/>
  </mergeCells>
  <pageMargins left="0.7" right="0.7" top="0.75" bottom="0.75" header="0.3" footer="0.3"/>
  <pageSetup paperSize="9" orientation="portrait" r:id="rId1"/>
  <drawing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codeName="Hoja89"/>
  <dimension ref="A1:O299"/>
  <sheetViews>
    <sheetView showGridLines="0" zoomScaleNormal="100" workbookViewId="0">
      <pane xSplit="1" ySplit="4" topLeftCell="B5" activePane="bottomRight" state="frozen"/>
      <selection activeCell="I25" sqref="I25"/>
      <selection pane="topRight" activeCell="I25" sqref="I25"/>
      <selection pane="bottomLeft" activeCell="I25" sqref="I25"/>
      <selection pane="bottomRight" activeCell="I25" sqref="I25"/>
    </sheetView>
  </sheetViews>
  <sheetFormatPr baseColWidth="10" defaultColWidth="0" defaultRowHeight="0" customHeight="1" zeroHeight="1" x14ac:dyDescent="0.25"/>
  <cols>
    <col min="1" max="1" width="3.5703125" customWidth="1"/>
    <col min="2" max="13" width="15" customWidth="1"/>
    <col min="14" max="14" width="5" customWidth="1"/>
    <col min="15" max="15" width="0" hidden="1" customWidth="1"/>
    <col min="16" max="16384" width="9.140625" hidden="1"/>
  </cols>
  <sheetData>
    <row r="1" spans="2:15" ht="15" x14ac:dyDescent="0.25">
      <c r="B1" s="1958"/>
      <c r="C1" s="1959"/>
      <c r="D1" s="1959"/>
      <c r="E1" s="1959"/>
      <c r="F1" s="1959"/>
      <c r="G1" s="1959"/>
      <c r="H1" s="1959"/>
      <c r="I1" s="1959"/>
      <c r="J1" s="1959"/>
      <c r="K1" s="1959"/>
      <c r="L1" s="1959"/>
      <c r="M1" s="1960"/>
    </row>
    <row r="2" spans="2:15" ht="15" x14ac:dyDescent="0.25">
      <c r="B2" s="1961"/>
      <c r="C2" s="1962"/>
      <c r="D2" s="1962"/>
      <c r="E2" s="1962"/>
      <c r="F2" s="1962"/>
      <c r="G2" s="1962"/>
      <c r="H2" s="1962"/>
      <c r="I2" s="1962"/>
      <c r="J2" s="1962"/>
      <c r="K2" s="1962"/>
      <c r="L2" s="1962"/>
      <c r="M2" s="1963"/>
    </row>
    <row r="3" spans="2:15" ht="16.5" thickBot="1" x14ac:dyDescent="0.3">
      <c r="B3" s="1964"/>
      <c r="C3" s="1965"/>
      <c r="D3" s="1965"/>
      <c r="E3" s="1965"/>
      <c r="F3" s="1965"/>
      <c r="G3" s="1965"/>
      <c r="H3" s="1965"/>
      <c r="I3" s="1965"/>
      <c r="J3" s="1965"/>
      <c r="K3" s="1965"/>
      <c r="L3" s="1965"/>
      <c r="M3" s="1966"/>
      <c r="N3" s="1"/>
      <c r="O3" s="1"/>
    </row>
    <row r="4" spans="2:15" ht="21.75" thickBot="1" x14ac:dyDescent="0.4">
      <c r="B4" s="1970" t="s">
        <v>2266</v>
      </c>
      <c r="C4" s="1971"/>
      <c r="D4" s="1971"/>
      <c r="E4" s="1971"/>
      <c r="F4" s="1971"/>
      <c r="G4" s="1971"/>
      <c r="H4" s="1971"/>
      <c r="I4" s="1971"/>
      <c r="J4" s="1971"/>
      <c r="K4" s="1971"/>
      <c r="L4" s="1971"/>
      <c r="M4" s="1972"/>
      <c r="N4" s="1"/>
      <c r="O4" s="1"/>
    </row>
    <row r="5" spans="2:15" s="2" customFormat="1" ht="15.75" x14ac:dyDescent="0.25">
      <c r="B5" s="1852"/>
      <c r="C5" s="1852"/>
      <c r="D5" s="1852"/>
      <c r="E5" s="1852"/>
      <c r="F5" s="1852"/>
      <c r="G5" s="1852"/>
      <c r="H5" s="1852"/>
      <c r="I5" s="1852"/>
      <c r="J5" s="1852"/>
      <c r="K5" s="1852"/>
      <c r="L5" s="1852"/>
      <c r="M5" s="1852"/>
      <c r="N5" s="5"/>
      <c r="O5" s="5"/>
    </row>
    <row r="6" spans="2:15" s="2" customFormat="1" ht="19.5" customHeight="1" x14ac:dyDescent="0.25">
      <c r="B6" s="76"/>
      <c r="C6" s="77"/>
      <c r="D6" s="77"/>
      <c r="E6" s="77"/>
      <c r="F6" s="77"/>
      <c r="G6" s="77"/>
      <c r="H6" s="77"/>
      <c r="I6" s="77"/>
      <c r="J6" s="77"/>
      <c r="K6" s="77"/>
      <c r="L6" s="77"/>
      <c r="M6" s="78"/>
      <c r="N6" s="5"/>
      <c r="O6" s="5"/>
    </row>
    <row r="7" spans="2:15" s="2" customFormat="1" ht="18.75" customHeight="1" x14ac:dyDescent="0.25">
      <c r="B7" s="79"/>
      <c r="C7" s="75"/>
      <c r="D7" s="75"/>
      <c r="E7" s="75"/>
      <c r="F7" s="75"/>
      <c r="G7" s="75"/>
      <c r="H7" s="75"/>
      <c r="I7" s="75"/>
      <c r="J7" s="75"/>
      <c r="K7" s="75"/>
      <c r="L7" s="75"/>
      <c r="M7" s="80"/>
      <c r="N7" s="5"/>
      <c r="O7" s="5"/>
    </row>
    <row r="8" spans="2:15" s="2" customFormat="1" ht="18.75" customHeight="1" x14ac:dyDescent="0.25">
      <c r="B8" s="79"/>
      <c r="C8" s="75"/>
      <c r="D8" s="75"/>
      <c r="E8" s="75"/>
      <c r="F8" s="75"/>
      <c r="G8" s="75"/>
      <c r="H8" s="75"/>
      <c r="I8" s="75"/>
      <c r="J8" s="75"/>
      <c r="K8" s="75"/>
      <c r="L8" s="75"/>
      <c r="M8" s="80"/>
      <c r="N8" s="5"/>
      <c r="O8" s="5"/>
    </row>
    <row r="9" spans="2:15" s="2" customFormat="1" ht="18.75" customHeight="1" x14ac:dyDescent="0.25">
      <c r="B9" s="79"/>
      <c r="C9" s="75"/>
      <c r="D9" s="75"/>
      <c r="E9" s="75"/>
      <c r="F9" s="75"/>
      <c r="G9" s="75"/>
      <c r="H9" s="75"/>
      <c r="I9" s="75"/>
      <c r="J9" s="75"/>
      <c r="K9" s="75"/>
      <c r="L9" s="75"/>
      <c r="M9" s="80"/>
    </row>
    <row r="10" spans="2:15" ht="18.75" customHeight="1" x14ac:dyDescent="0.25">
      <c r="B10" s="79"/>
      <c r="C10" s="75"/>
      <c r="D10" s="75"/>
      <c r="E10" s="75"/>
      <c r="F10" s="75"/>
      <c r="G10" s="75"/>
      <c r="H10" s="75"/>
      <c r="I10" s="75"/>
      <c r="J10" s="75"/>
      <c r="K10" s="75"/>
      <c r="L10" s="75"/>
      <c r="M10" s="80"/>
    </row>
    <row r="11" spans="2:15" ht="18.75" customHeight="1" x14ac:dyDescent="0.25">
      <c r="B11" s="79"/>
      <c r="C11" s="75"/>
      <c r="D11" s="75"/>
      <c r="E11" s="75"/>
      <c r="F11" s="75"/>
      <c r="G11" s="75"/>
      <c r="H11" s="75"/>
      <c r="I11" s="75"/>
      <c r="J11" s="75"/>
      <c r="K11" s="75"/>
      <c r="L11" s="75"/>
      <c r="M11" s="80"/>
    </row>
    <row r="12" spans="2:15" ht="18.75" customHeight="1" x14ac:dyDescent="0.25">
      <c r="B12" s="79"/>
      <c r="C12" s="75"/>
      <c r="D12" s="75"/>
      <c r="E12" s="75"/>
      <c r="F12" s="75"/>
      <c r="G12" s="75"/>
      <c r="H12" s="75"/>
      <c r="I12" s="75"/>
      <c r="J12" s="75"/>
      <c r="K12" s="75"/>
      <c r="L12" s="75"/>
      <c r="M12" s="80"/>
    </row>
    <row r="13" spans="2:15" ht="18.75" customHeight="1" x14ac:dyDescent="0.25">
      <c r="B13" s="79"/>
      <c r="C13" s="75"/>
      <c r="D13" s="75"/>
      <c r="E13" s="75"/>
      <c r="F13" s="75"/>
      <c r="G13" s="75"/>
      <c r="H13" s="75"/>
      <c r="I13" s="75"/>
      <c r="J13" s="75"/>
      <c r="K13" s="75"/>
      <c r="L13" s="75"/>
      <c r="M13" s="80"/>
    </row>
    <row r="14" spans="2:15" ht="18.75" customHeight="1" x14ac:dyDescent="0.25">
      <c r="B14" s="79"/>
      <c r="C14" s="75"/>
      <c r="D14" s="75"/>
      <c r="E14" s="75"/>
      <c r="F14" s="75"/>
      <c r="G14" s="75"/>
      <c r="H14" s="75"/>
      <c r="I14" s="75"/>
      <c r="J14" s="75"/>
      <c r="K14" s="75"/>
      <c r="L14" s="75"/>
      <c r="M14" s="80"/>
    </row>
    <row r="15" spans="2:15" ht="18.75" customHeight="1" x14ac:dyDescent="0.25">
      <c r="B15" s="79"/>
      <c r="C15" s="75"/>
      <c r="D15" s="75"/>
      <c r="E15" s="75"/>
      <c r="F15" s="75"/>
      <c r="G15" s="75"/>
      <c r="H15" s="75"/>
      <c r="I15" s="75"/>
      <c r="J15" s="75"/>
      <c r="K15" s="75"/>
      <c r="L15" s="75"/>
      <c r="M15" s="80"/>
    </row>
    <row r="16" spans="2:15" ht="18.75" customHeight="1" x14ac:dyDescent="0.25">
      <c r="B16" s="79"/>
      <c r="C16" s="75"/>
      <c r="D16" s="75"/>
      <c r="E16" s="75"/>
      <c r="F16" s="75"/>
      <c r="G16" s="75"/>
      <c r="H16" s="75"/>
      <c r="I16" s="75"/>
      <c r="J16" s="75"/>
      <c r="K16" s="75"/>
      <c r="L16" s="75"/>
      <c r="M16" s="80"/>
    </row>
    <row r="17" spans="2:13" ht="18.75" customHeight="1" x14ac:dyDescent="0.25">
      <c r="B17" s="79"/>
      <c r="C17" s="75"/>
      <c r="D17" s="75"/>
      <c r="E17" s="75"/>
      <c r="F17" s="75"/>
      <c r="G17" s="75"/>
      <c r="H17" s="75"/>
      <c r="I17" s="75"/>
      <c r="J17" s="75"/>
      <c r="K17" s="75"/>
      <c r="L17" s="75"/>
      <c r="M17" s="80"/>
    </row>
    <row r="18" spans="2:13" ht="18.75" customHeight="1" x14ac:dyDescent="0.25">
      <c r="B18" s="79"/>
      <c r="C18" s="75"/>
      <c r="D18" s="75"/>
      <c r="E18" s="75"/>
      <c r="F18" s="75"/>
      <c r="G18" s="75"/>
      <c r="H18" s="75"/>
      <c r="I18" s="75"/>
      <c r="J18" s="75"/>
      <c r="K18" s="75"/>
      <c r="L18" s="75"/>
      <c r="M18" s="80"/>
    </row>
    <row r="19" spans="2:13" ht="18.75" customHeight="1" x14ac:dyDescent="0.25">
      <c r="B19" s="79"/>
      <c r="C19" s="75"/>
      <c r="D19" s="75"/>
      <c r="E19" s="75"/>
      <c r="F19" s="75"/>
      <c r="G19" s="75"/>
      <c r="H19" s="75"/>
      <c r="I19" s="75"/>
      <c r="J19" s="75"/>
      <c r="K19" s="75"/>
      <c r="L19" s="75"/>
      <c r="M19" s="80"/>
    </row>
    <row r="20" spans="2:13" ht="18.75" customHeight="1" x14ac:dyDescent="0.25">
      <c r="B20" s="79"/>
      <c r="C20" s="75"/>
      <c r="D20" s="75"/>
      <c r="E20" s="75"/>
      <c r="F20" s="75"/>
      <c r="G20" s="75"/>
      <c r="H20" s="75"/>
      <c r="I20" s="75"/>
      <c r="J20" s="75"/>
      <c r="K20" s="75"/>
      <c r="L20" s="75"/>
      <c r="M20" s="80"/>
    </row>
    <row r="21" spans="2:13" ht="18.75" customHeight="1" x14ac:dyDescent="0.25">
      <c r="B21" s="79"/>
      <c r="C21" s="75"/>
      <c r="D21" s="75"/>
      <c r="E21" s="75"/>
      <c r="F21" s="75"/>
      <c r="G21" s="75"/>
      <c r="H21" s="75"/>
      <c r="I21" s="75"/>
      <c r="J21" s="75"/>
      <c r="K21" s="75"/>
      <c r="L21" s="75"/>
      <c r="M21" s="80"/>
    </row>
    <row r="22" spans="2:13" ht="18.75" customHeight="1" x14ac:dyDescent="0.25">
      <c r="B22" s="79"/>
      <c r="C22" s="75"/>
      <c r="D22" s="75"/>
      <c r="E22" s="75"/>
      <c r="F22" s="75"/>
      <c r="G22" s="75"/>
      <c r="H22" s="75"/>
      <c r="I22" s="75"/>
      <c r="J22" s="75"/>
      <c r="K22" s="75"/>
      <c r="L22" s="75"/>
      <c r="M22" s="80"/>
    </row>
    <row r="23" spans="2:13" ht="18.75" customHeight="1" x14ac:dyDescent="0.25">
      <c r="B23" s="79"/>
      <c r="C23" s="75"/>
      <c r="D23" s="75"/>
      <c r="E23" s="75"/>
      <c r="F23" s="75"/>
      <c r="G23" s="75"/>
      <c r="H23" s="75"/>
      <c r="I23" s="75"/>
      <c r="J23" s="75"/>
      <c r="K23" s="75"/>
      <c r="L23" s="75"/>
      <c r="M23" s="80"/>
    </row>
    <row r="24" spans="2:13" ht="18.75" customHeight="1" x14ac:dyDescent="0.25">
      <c r="B24" s="79"/>
      <c r="C24" s="75"/>
      <c r="D24" s="75"/>
      <c r="E24" s="75"/>
      <c r="F24" s="75"/>
      <c r="G24" s="75"/>
      <c r="H24" s="75"/>
      <c r="I24" s="75"/>
      <c r="J24" s="75"/>
      <c r="K24" s="75"/>
      <c r="L24" s="75"/>
      <c r="M24" s="80"/>
    </row>
    <row r="25" spans="2:13" ht="18.75" customHeight="1" x14ac:dyDescent="0.25">
      <c r="B25" s="79"/>
      <c r="C25" s="75"/>
      <c r="D25" s="75"/>
      <c r="E25" s="75"/>
      <c r="F25" s="75"/>
      <c r="G25" s="75"/>
      <c r="H25" s="75"/>
      <c r="I25" s="75"/>
      <c r="J25" s="75"/>
      <c r="K25" s="75"/>
      <c r="L25" s="75"/>
      <c r="M25" s="80"/>
    </row>
    <row r="26" spans="2:13" ht="18.75" customHeight="1" x14ac:dyDescent="0.25">
      <c r="B26" s="79"/>
      <c r="C26" s="75"/>
      <c r="D26" s="75"/>
      <c r="E26" s="75"/>
      <c r="F26" s="75"/>
      <c r="G26" s="75"/>
      <c r="H26" s="75"/>
      <c r="I26" s="75"/>
      <c r="J26" s="75"/>
      <c r="K26" s="75"/>
      <c r="L26" s="75"/>
      <c r="M26" s="80"/>
    </row>
    <row r="27" spans="2:13" ht="18.75" customHeight="1" x14ac:dyDescent="0.25">
      <c r="B27" s="79"/>
      <c r="C27" s="75"/>
      <c r="D27" s="75"/>
      <c r="E27" s="75"/>
      <c r="F27" s="75"/>
      <c r="G27" s="75"/>
      <c r="H27" s="75"/>
      <c r="I27" s="75"/>
      <c r="J27" s="75"/>
      <c r="K27" s="75"/>
      <c r="L27" s="75"/>
      <c r="M27" s="80"/>
    </row>
    <row r="28" spans="2:13" ht="18.75" customHeight="1" x14ac:dyDescent="0.25">
      <c r="B28" s="81"/>
      <c r="C28" s="82"/>
      <c r="D28" s="82"/>
      <c r="E28" s="82"/>
      <c r="F28" s="82"/>
      <c r="G28" s="82"/>
      <c r="H28" s="82"/>
      <c r="I28" s="82"/>
      <c r="J28" s="82"/>
      <c r="K28" s="82"/>
      <c r="L28" s="82"/>
      <c r="M28" s="83"/>
    </row>
    <row r="29" spans="2:13" ht="15" customHeight="1" x14ac:dyDescent="0.25"/>
    <row r="30" spans="2:13" ht="15" hidden="1" customHeight="1" x14ac:dyDescent="0.25"/>
    <row r="31" spans="2:13" ht="15" hidden="1" customHeight="1" x14ac:dyDescent="0.25"/>
    <row r="32" spans="2:13" ht="15" hidden="1" customHeight="1" x14ac:dyDescent="0.25"/>
    <row r="33" ht="15" hidden="1" customHeight="1" x14ac:dyDescent="0.25"/>
    <row r="34" ht="15" hidden="1" customHeight="1" x14ac:dyDescent="0.25"/>
    <row r="35" ht="15" hidden="1" customHeight="1" x14ac:dyDescent="0.25"/>
    <row r="36" ht="15" hidden="1" customHeight="1" x14ac:dyDescent="0.25"/>
    <row r="37" ht="15" hidden="1" customHeight="1" x14ac:dyDescent="0.25"/>
    <row r="38" ht="15" hidden="1" customHeight="1" x14ac:dyDescent="0.25"/>
    <row r="39" ht="15" hidden="1" customHeight="1" x14ac:dyDescent="0.25"/>
    <row r="40" ht="15" hidden="1" customHeight="1" x14ac:dyDescent="0.25"/>
    <row r="41" ht="15" hidden="1" customHeight="1" x14ac:dyDescent="0.25"/>
    <row r="42" ht="15" hidden="1" customHeight="1" x14ac:dyDescent="0.25"/>
    <row r="43" ht="15" hidden="1" customHeight="1" x14ac:dyDescent="0.25"/>
    <row r="44" ht="15" hidden="1" customHeight="1" x14ac:dyDescent="0.25"/>
    <row r="45" ht="15" hidden="1" customHeight="1" x14ac:dyDescent="0.25"/>
    <row r="46" ht="15" hidden="1" customHeight="1" x14ac:dyDescent="0.25"/>
    <row r="47" ht="15" hidden="1" customHeight="1" x14ac:dyDescent="0.25"/>
    <row r="48" ht="15" hidden="1" customHeight="1" x14ac:dyDescent="0.25"/>
    <row r="49" ht="15" hidden="1" customHeight="1" x14ac:dyDescent="0.25"/>
    <row r="50" ht="15" hidden="1" customHeight="1" x14ac:dyDescent="0.25"/>
    <row r="51" ht="15" hidden="1" customHeight="1" x14ac:dyDescent="0.25"/>
    <row r="52" ht="15" hidden="1" customHeight="1" x14ac:dyDescent="0.25"/>
    <row r="53" ht="15" hidden="1" customHeight="1" x14ac:dyDescent="0.25"/>
    <row r="54" ht="15" hidden="1" customHeight="1" x14ac:dyDescent="0.25"/>
    <row r="55" ht="15" hidden="1" customHeight="1" x14ac:dyDescent="0.25"/>
    <row r="56" ht="15" hidden="1" customHeight="1" x14ac:dyDescent="0.25"/>
    <row r="57" ht="15" hidden="1" customHeight="1" x14ac:dyDescent="0.25"/>
    <row r="58" ht="15" hidden="1" customHeight="1" x14ac:dyDescent="0.25"/>
    <row r="59" ht="15" hidden="1" customHeight="1" x14ac:dyDescent="0.25"/>
    <row r="60" ht="15" hidden="1" customHeight="1" x14ac:dyDescent="0.25"/>
    <row r="61" ht="15" hidden="1" customHeight="1" x14ac:dyDescent="0.25"/>
    <row r="62" ht="15" hidden="1" customHeight="1" x14ac:dyDescent="0.25"/>
    <row r="63" ht="15" hidden="1" customHeight="1" x14ac:dyDescent="0.25"/>
    <row r="64" ht="15" hidden="1" customHeight="1" x14ac:dyDescent="0.25"/>
    <row r="65" ht="15" hidden="1" customHeight="1" x14ac:dyDescent="0.25"/>
    <row r="66" ht="15" hidden="1" customHeight="1" x14ac:dyDescent="0.25"/>
    <row r="67" ht="15" hidden="1" customHeight="1" x14ac:dyDescent="0.25"/>
    <row r="68" ht="15" hidden="1" customHeight="1" x14ac:dyDescent="0.25"/>
    <row r="69" ht="15" hidden="1" customHeight="1" x14ac:dyDescent="0.25"/>
    <row r="70" ht="15" hidden="1" customHeight="1" x14ac:dyDescent="0.25"/>
    <row r="71" ht="15" hidden="1" customHeight="1" x14ac:dyDescent="0.25"/>
    <row r="72" ht="15" hidden="1" customHeight="1" x14ac:dyDescent="0.25"/>
    <row r="73" ht="15" hidden="1" customHeight="1" x14ac:dyDescent="0.25"/>
    <row r="74" ht="15" hidden="1" customHeight="1" x14ac:dyDescent="0.25"/>
    <row r="75" ht="15" hidden="1" customHeight="1" x14ac:dyDescent="0.25"/>
    <row r="76" ht="15" hidden="1" customHeight="1" x14ac:dyDescent="0.25"/>
    <row r="77" ht="15" hidden="1" customHeight="1" x14ac:dyDescent="0.25"/>
    <row r="78" ht="15" hidden="1" customHeight="1" x14ac:dyDescent="0.25"/>
    <row r="79" ht="15" hidden="1" customHeight="1" x14ac:dyDescent="0.25"/>
    <row r="80" ht="15" hidden="1" customHeight="1" x14ac:dyDescent="0.25"/>
    <row r="81" ht="15" hidden="1" customHeight="1" x14ac:dyDescent="0.25"/>
    <row r="82" ht="15" hidden="1" customHeight="1" x14ac:dyDescent="0.25"/>
    <row r="83" ht="15" hidden="1" customHeight="1" x14ac:dyDescent="0.25"/>
    <row r="84" ht="15" hidden="1" customHeight="1" x14ac:dyDescent="0.25"/>
    <row r="85" ht="15" hidden="1" customHeight="1" x14ac:dyDescent="0.25"/>
    <row r="86" ht="15" hidden="1" customHeight="1" x14ac:dyDescent="0.25"/>
    <row r="87" ht="15" hidden="1" customHeight="1" x14ac:dyDescent="0.25"/>
    <row r="88" ht="15" hidden="1" customHeight="1" x14ac:dyDescent="0.25"/>
    <row r="89" ht="15" hidden="1" customHeight="1" x14ac:dyDescent="0.25"/>
    <row r="90" ht="15" hidden="1" customHeight="1" x14ac:dyDescent="0.25"/>
    <row r="91" ht="15" hidden="1" customHeight="1" x14ac:dyDescent="0.25"/>
    <row r="92" ht="15" hidden="1" customHeight="1" x14ac:dyDescent="0.25"/>
    <row r="93" ht="15" hidden="1" customHeight="1" x14ac:dyDescent="0.25"/>
    <row r="94" ht="15" hidden="1" customHeight="1" x14ac:dyDescent="0.25"/>
    <row r="95" ht="15" hidden="1" customHeight="1" x14ac:dyDescent="0.25"/>
    <row r="96" ht="15" hidden="1" customHeight="1" x14ac:dyDescent="0.25"/>
    <row r="97" ht="15" hidden="1" customHeight="1" x14ac:dyDescent="0.25"/>
    <row r="98" ht="15" hidden="1" customHeight="1" x14ac:dyDescent="0.25"/>
    <row r="99" ht="15" hidden="1" customHeight="1" x14ac:dyDescent="0.25"/>
    <row r="100" ht="15" hidden="1" customHeight="1" x14ac:dyDescent="0.25"/>
    <row r="101" ht="15" hidden="1" customHeight="1" x14ac:dyDescent="0.25"/>
    <row r="102" ht="15" hidden="1" customHeight="1" x14ac:dyDescent="0.25"/>
    <row r="103" ht="15" hidden="1" customHeight="1" x14ac:dyDescent="0.25"/>
    <row r="104" ht="15" hidden="1" customHeight="1" x14ac:dyDescent="0.25"/>
    <row r="105" ht="15" hidden="1" customHeight="1" x14ac:dyDescent="0.25"/>
    <row r="106" ht="15" hidden="1" customHeight="1" x14ac:dyDescent="0.25"/>
    <row r="107" ht="15" hidden="1" customHeight="1" x14ac:dyDescent="0.25"/>
    <row r="108" ht="15" hidden="1" customHeight="1" x14ac:dyDescent="0.25"/>
    <row r="109" ht="15" hidden="1" customHeight="1" x14ac:dyDescent="0.25"/>
    <row r="110" ht="15" hidden="1" customHeight="1" x14ac:dyDescent="0.25"/>
    <row r="111" ht="15" hidden="1" customHeight="1" x14ac:dyDescent="0.25"/>
    <row r="112" ht="15" hidden="1" customHeight="1" x14ac:dyDescent="0.25"/>
    <row r="113" ht="15" hidden="1" customHeight="1" x14ac:dyDescent="0.25"/>
    <row r="114" ht="15" hidden="1" customHeight="1" x14ac:dyDescent="0.25"/>
    <row r="115" ht="15" hidden="1" customHeight="1" x14ac:dyDescent="0.25"/>
    <row r="116" ht="15" hidden="1" customHeight="1" x14ac:dyDescent="0.25"/>
    <row r="117" ht="15" hidden="1" customHeight="1" x14ac:dyDescent="0.25"/>
    <row r="118" ht="15" hidden="1" customHeight="1" x14ac:dyDescent="0.25"/>
    <row r="119" ht="15" hidden="1" customHeight="1" x14ac:dyDescent="0.25"/>
    <row r="120" ht="15" hidden="1" customHeight="1" x14ac:dyDescent="0.25"/>
    <row r="121" ht="15" hidden="1" customHeight="1" x14ac:dyDescent="0.25"/>
    <row r="122" ht="15" hidden="1" customHeight="1" x14ac:dyDescent="0.25"/>
    <row r="123" ht="15" hidden="1" customHeight="1" x14ac:dyDescent="0.25"/>
    <row r="124" ht="15" hidden="1" customHeight="1" x14ac:dyDescent="0.25"/>
    <row r="125" ht="15" hidden="1" customHeight="1" x14ac:dyDescent="0.25"/>
    <row r="126" ht="15" hidden="1" customHeight="1" x14ac:dyDescent="0.25"/>
    <row r="127" ht="15" hidden="1" customHeight="1" x14ac:dyDescent="0.25"/>
    <row r="128" ht="15" hidden="1" customHeight="1" x14ac:dyDescent="0.25"/>
    <row r="129" ht="15" hidden="1" customHeight="1" x14ac:dyDescent="0.25"/>
    <row r="130" ht="15" hidden="1" customHeight="1" x14ac:dyDescent="0.25"/>
    <row r="131" ht="15" hidden="1" customHeight="1" x14ac:dyDescent="0.25"/>
    <row r="132" ht="15" hidden="1" customHeight="1" x14ac:dyDescent="0.25"/>
    <row r="133" ht="15" hidden="1" customHeight="1" x14ac:dyDescent="0.25"/>
    <row r="134" ht="15" hidden="1" customHeight="1" x14ac:dyDescent="0.25"/>
    <row r="135" ht="15" hidden="1" customHeight="1" x14ac:dyDescent="0.25"/>
    <row r="136" ht="15" hidden="1" customHeight="1" x14ac:dyDescent="0.25"/>
    <row r="137" ht="15" hidden="1" customHeight="1" x14ac:dyDescent="0.25"/>
    <row r="138" ht="15" hidden="1" customHeight="1" x14ac:dyDescent="0.25"/>
    <row r="139" ht="15" hidden="1" customHeight="1" x14ac:dyDescent="0.25"/>
    <row r="140" ht="15" hidden="1" customHeight="1" x14ac:dyDescent="0.25"/>
    <row r="141" ht="15" hidden="1" customHeight="1" x14ac:dyDescent="0.25"/>
    <row r="142" ht="15" hidden="1" customHeight="1" x14ac:dyDescent="0.25"/>
    <row r="143" ht="15" hidden="1" customHeight="1" x14ac:dyDescent="0.25"/>
    <row r="144" ht="15" hidden="1" customHeight="1" x14ac:dyDescent="0.25"/>
    <row r="145" ht="15" hidden="1" customHeight="1" x14ac:dyDescent="0.25"/>
    <row r="146" ht="15" hidden="1" customHeight="1" x14ac:dyDescent="0.25"/>
    <row r="147" ht="15" hidden="1" customHeight="1" x14ac:dyDescent="0.25"/>
    <row r="148" ht="15" hidden="1" customHeight="1" x14ac:dyDescent="0.25"/>
    <row r="149" ht="15" hidden="1" customHeight="1" x14ac:dyDescent="0.25"/>
    <row r="150" ht="15" hidden="1" customHeight="1" x14ac:dyDescent="0.25"/>
    <row r="151" ht="15" hidden="1" customHeight="1" x14ac:dyDescent="0.25"/>
    <row r="152" ht="15" hidden="1" customHeight="1" x14ac:dyDescent="0.25"/>
    <row r="153" ht="15" hidden="1" customHeight="1" x14ac:dyDescent="0.25"/>
    <row r="154" ht="15" hidden="1" customHeight="1" x14ac:dyDescent="0.25"/>
    <row r="155" ht="15" hidden="1" customHeight="1" x14ac:dyDescent="0.25"/>
    <row r="156" ht="15" hidden="1" customHeight="1" x14ac:dyDescent="0.25"/>
    <row r="157" ht="15" hidden="1" customHeight="1" x14ac:dyDescent="0.25"/>
    <row r="158" ht="15" hidden="1" customHeight="1" x14ac:dyDescent="0.25"/>
    <row r="159" ht="15" hidden="1" customHeight="1" x14ac:dyDescent="0.25"/>
    <row r="160" ht="15" hidden="1" customHeight="1" x14ac:dyDescent="0.25"/>
    <row r="161" ht="15" hidden="1" customHeight="1" x14ac:dyDescent="0.25"/>
    <row r="162" ht="15" hidden="1" customHeight="1" x14ac:dyDescent="0.25"/>
    <row r="163" ht="15" hidden="1" customHeight="1" x14ac:dyDescent="0.25"/>
    <row r="164" ht="15" hidden="1" customHeight="1" x14ac:dyDescent="0.25"/>
    <row r="165" ht="15" hidden="1" customHeight="1" x14ac:dyDescent="0.25"/>
    <row r="166" ht="15" hidden="1" customHeight="1" x14ac:dyDescent="0.25"/>
    <row r="167" ht="15" hidden="1" customHeight="1" x14ac:dyDescent="0.25"/>
    <row r="168" ht="15" hidden="1" customHeight="1" x14ac:dyDescent="0.25"/>
    <row r="169" ht="15" hidden="1" customHeight="1" x14ac:dyDescent="0.25"/>
    <row r="170" ht="15" hidden="1" customHeight="1" x14ac:dyDescent="0.25"/>
    <row r="171" ht="15" hidden="1" customHeight="1" x14ac:dyDescent="0.25"/>
    <row r="172" ht="15" hidden="1" customHeight="1" x14ac:dyDescent="0.25"/>
    <row r="173" ht="15" hidden="1" customHeight="1" x14ac:dyDescent="0.25"/>
    <row r="174" ht="15" hidden="1" customHeight="1" x14ac:dyDescent="0.25"/>
    <row r="175" ht="15" hidden="1" customHeight="1" x14ac:dyDescent="0.25"/>
    <row r="176" ht="15" hidden="1" customHeight="1" x14ac:dyDescent="0.25"/>
    <row r="177" ht="15" hidden="1" customHeight="1" x14ac:dyDescent="0.25"/>
    <row r="178" ht="15" hidden="1" customHeight="1" x14ac:dyDescent="0.25"/>
    <row r="179" ht="15" hidden="1" customHeight="1" x14ac:dyDescent="0.25"/>
    <row r="180" ht="15" hidden="1" customHeight="1" x14ac:dyDescent="0.25"/>
    <row r="181" ht="15" hidden="1" customHeight="1" x14ac:dyDescent="0.25"/>
    <row r="182" ht="15" hidden="1" customHeight="1" x14ac:dyDescent="0.25"/>
    <row r="183" ht="15" hidden="1" customHeight="1" x14ac:dyDescent="0.25"/>
    <row r="184" ht="15" hidden="1" customHeight="1" x14ac:dyDescent="0.25"/>
    <row r="185" ht="15" hidden="1" customHeight="1" x14ac:dyDescent="0.25"/>
    <row r="186" ht="15" hidden="1" customHeight="1" x14ac:dyDescent="0.25"/>
    <row r="187" ht="15" hidden="1" customHeight="1" x14ac:dyDescent="0.25"/>
    <row r="188" ht="15" hidden="1" customHeight="1" x14ac:dyDescent="0.25"/>
    <row r="189" ht="15" hidden="1" customHeight="1" x14ac:dyDescent="0.25"/>
    <row r="190" ht="15" hidden="1" customHeight="1" x14ac:dyDescent="0.25"/>
    <row r="191" ht="15" hidden="1" customHeight="1" x14ac:dyDescent="0.25"/>
    <row r="192" ht="15" hidden="1" customHeight="1" x14ac:dyDescent="0.25"/>
    <row r="193" ht="15" hidden="1" customHeight="1" x14ac:dyDescent="0.25"/>
    <row r="194" ht="15" hidden="1" customHeight="1" x14ac:dyDescent="0.25"/>
    <row r="195" ht="15" hidden="1" customHeight="1" x14ac:dyDescent="0.25"/>
    <row r="196" ht="15" hidden="1" customHeight="1" x14ac:dyDescent="0.25"/>
    <row r="197" ht="15" hidden="1" customHeight="1" x14ac:dyDescent="0.25"/>
    <row r="198" ht="15" hidden="1" customHeight="1" x14ac:dyDescent="0.25"/>
    <row r="199" ht="15" hidden="1" customHeight="1" x14ac:dyDescent="0.25"/>
    <row r="200" ht="15" hidden="1" customHeight="1" x14ac:dyDescent="0.25"/>
    <row r="201" ht="15" hidden="1" customHeight="1" x14ac:dyDescent="0.25"/>
    <row r="202" ht="15" hidden="1" customHeight="1" x14ac:dyDescent="0.25"/>
    <row r="203" ht="15" hidden="1" customHeight="1" x14ac:dyDescent="0.25"/>
    <row r="204" ht="15" hidden="1" customHeight="1" x14ac:dyDescent="0.25"/>
    <row r="205" ht="15" hidden="1" customHeight="1" x14ac:dyDescent="0.25"/>
    <row r="206" ht="15" hidden="1" customHeight="1" x14ac:dyDescent="0.25"/>
    <row r="207" ht="15" hidden="1" customHeight="1" x14ac:dyDescent="0.25"/>
    <row r="208" ht="15" hidden="1" customHeight="1" x14ac:dyDescent="0.25"/>
    <row r="209" ht="15" hidden="1" customHeight="1" x14ac:dyDescent="0.25"/>
    <row r="210" ht="15" hidden="1" customHeight="1" x14ac:dyDescent="0.25"/>
    <row r="211" ht="15" hidden="1" customHeight="1" x14ac:dyDescent="0.25"/>
    <row r="212" ht="15" hidden="1" customHeight="1" x14ac:dyDescent="0.25"/>
    <row r="213" ht="15" hidden="1" customHeight="1" x14ac:dyDescent="0.25"/>
    <row r="214" ht="15" hidden="1" customHeight="1" x14ac:dyDescent="0.25"/>
    <row r="215" ht="15" hidden="1" customHeight="1" x14ac:dyDescent="0.25"/>
    <row r="216" ht="15" hidden="1" customHeight="1" x14ac:dyDescent="0.25"/>
    <row r="217" ht="15" hidden="1" customHeight="1" x14ac:dyDescent="0.25"/>
    <row r="218" ht="15" hidden="1" customHeight="1" x14ac:dyDescent="0.25"/>
    <row r="219" ht="15" hidden="1" customHeight="1" x14ac:dyDescent="0.25"/>
    <row r="220" ht="15" hidden="1" customHeight="1" x14ac:dyDescent="0.25"/>
    <row r="221" ht="15" hidden="1" customHeight="1" x14ac:dyDescent="0.25"/>
    <row r="222" ht="15" hidden="1" customHeight="1" x14ac:dyDescent="0.25"/>
    <row r="223" ht="15" hidden="1" customHeight="1" x14ac:dyDescent="0.25"/>
    <row r="224" ht="15" hidden="1" customHeight="1" x14ac:dyDescent="0.25"/>
    <row r="225" ht="15" hidden="1" customHeight="1" x14ac:dyDescent="0.25"/>
    <row r="226" ht="15" hidden="1" customHeight="1" x14ac:dyDescent="0.25"/>
    <row r="227" ht="15" hidden="1" customHeight="1" x14ac:dyDescent="0.25"/>
    <row r="228" ht="15" hidden="1" customHeight="1" x14ac:dyDescent="0.25"/>
    <row r="229" ht="15" hidden="1" customHeight="1" x14ac:dyDescent="0.25"/>
    <row r="230" ht="15" hidden="1" customHeight="1" x14ac:dyDescent="0.25"/>
    <row r="231" ht="15" hidden="1" customHeight="1" x14ac:dyDescent="0.25"/>
    <row r="232" ht="15" hidden="1" customHeight="1" x14ac:dyDescent="0.25"/>
    <row r="233" ht="15" hidden="1" customHeight="1" x14ac:dyDescent="0.25"/>
    <row r="234" ht="15" hidden="1" customHeight="1" x14ac:dyDescent="0.25"/>
    <row r="235" ht="15" hidden="1" customHeight="1" x14ac:dyDescent="0.25"/>
    <row r="236" ht="15" hidden="1" customHeight="1" x14ac:dyDescent="0.25"/>
    <row r="237" ht="15" hidden="1" customHeight="1" x14ac:dyDescent="0.25"/>
    <row r="238" ht="15" hidden="1" customHeight="1" x14ac:dyDescent="0.25"/>
    <row r="239" ht="15" hidden="1" customHeight="1" x14ac:dyDescent="0.25"/>
    <row r="240" ht="15" hidden="1" customHeight="1" x14ac:dyDescent="0.25"/>
    <row r="241" ht="15" hidden="1" customHeight="1" x14ac:dyDescent="0.25"/>
    <row r="242" ht="15" hidden="1" customHeight="1" x14ac:dyDescent="0.25"/>
    <row r="243" ht="15" hidden="1" customHeight="1" x14ac:dyDescent="0.25"/>
    <row r="244" ht="15" hidden="1" customHeight="1" x14ac:dyDescent="0.25"/>
    <row r="245" ht="15" hidden="1" customHeight="1" x14ac:dyDescent="0.25"/>
    <row r="246" ht="15" hidden="1" customHeight="1" x14ac:dyDescent="0.25"/>
    <row r="247" ht="15" hidden="1" customHeight="1" x14ac:dyDescent="0.25"/>
    <row r="248" ht="15" hidden="1" customHeight="1" x14ac:dyDescent="0.25"/>
    <row r="249" ht="15" hidden="1" customHeight="1" x14ac:dyDescent="0.25"/>
    <row r="250" ht="15" hidden="1" customHeight="1" x14ac:dyDescent="0.25"/>
    <row r="251" ht="15" hidden="1" customHeight="1" x14ac:dyDescent="0.25"/>
    <row r="252" ht="15" hidden="1" customHeight="1" x14ac:dyDescent="0.25"/>
    <row r="253" ht="15" hidden="1" customHeight="1" x14ac:dyDescent="0.25"/>
    <row r="254" ht="15" hidden="1" customHeight="1" x14ac:dyDescent="0.25"/>
    <row r="255" ht="15" hidden="1" customHeight="1" x14ac:dyDescent="0.25"/>
    <row r="256" ht="15" hidden="1" customHeight="1" x14ac:dyDescent="0.25"/>
    <row r="257" ht="15" hidden="1" customHeight="1" x14ac:dyDescent="0.25"/>
    <row r="258" ht="15" hidden="1" customHeight="1" x14ac:dyDescent="0.25"/>
    <row r="259" ht="15" hidden="1" customHeight="1" x14ac:dyDescent="0.25"/>
    <row r="260" ht="15" hidden="1" customHeight="1" x14ac:dyDescent="0.25"/>
    <row r="261" ht="15" hidden="1" customHeight="1" x14ac:dyDescent="0.25"/>
    <row r="262" ht="15" hidden="1" customHeight="1" x14ac:dyDescent="0.25"/>
    <row r="263" ht="15" hidden="1" customHeight="1" x14ac:dyDescent="0.25"/>
    <row r="264" ht="15" hidden="1" customHeight="1" x14ac:dyDescent="0.25"/>
    <row r="265" ht="15" hidden="1" customHeight="1" x14ac:dyDescent="0.25"/>
    <row r="266" ht="15" hidden="1" customHeight="1" x14ac:dyDescent="0.25"/>
    <row r="267" ht="15" hidden="1" customHeight="1" x14ac:dyDescent="0.25"/>
    <row r="268" ht="15" hidden="1" customHeight="1" x14ac:dyDescent="0.25"/>
    <row r="269" ht="15" hidden="1" customHeight="1" x14ac:dyDescent="0.25"/>
    <row r="270" ht="15" hidden="1" customHeight="1" x14ac:dyDescent="0.25"/>
    <row r="271" ht="15" hidden="1" customHeight="1" x14ac:dyDescent="0.25"/>
    <row r="272" ht="15" hidden="1" customHeight="1" x14ac:dyDescent="0.25"/>
    <row r="273" ht="15" hidden="1" customHeight="1" x14ac:dyDescent="0.25"/>
    <row r="274" ht="15" hidden="1" customHeight="1" x14ac:dyDescent="0.25"/>
    <row r="275" ht="15" hidden="1" customHeight="1" x14ac:dyDescent="0.25"/>
    <row r="276" ht="15" hidden="1" customHeight="1" x14ac:dyDescent="0.25"/>
    <row r="277" ht="15" hidden="1" customHeight="1" x14ac:dyDescent="0.25"/>
    <row r="278" ht="15" hidden="1" customHeight="1" x14ac:dyDescent="0.25"/>
    <row r="279" ht="15" hidden="1" customHeight="1" x14ac:dyDescent="0.25"/>
    <row r="280" ht="15" hidden="1" customHeight="1" x14ac:dyDescent="0.25"/>
    <row r="281" ht="15" hidden="1" customHeight="1" x14ac:dyDescent="0.25"/>
    <row r="282" ht="15" hidden="1" customHeight="1" x14ac:dyDescent="0.25"/>
    <row r="283" ht="15" hidden="1" customHeight="1" x14ac:dyDescent="0.25"/>
    <row r="284" ht="15" hidden="1" customHeight="1" x14ac:dyDescent="0.25"/>
    <row r="285" ht="15" hidden="1" customHeight="1" x14ac:dyDescent="0.25"/>
    <row r="286" ht="15" hidden="1" customHeight="1" x14ac:dyDescent="0.25"/>
    <row r="287" ht="15" hidden="1" customHeight="1" x14ac:dyDescent="0.25"/>
    <row r="288" ht="15" hidden="1" customHeight="1" x14ac:dyDescent="0.25"/>
    <row r="289" ht="15" hidden="1" customHeight="1" x14ac:dyDescent="0.25"/>
    <row r="290" ht="15" hidden="1" customHeight="1" x14ac:dyDescent="0.25"/>
    <row r="291" ht="15" hidden="1" customHeight="1" x14ac:dyDescent="0.25"/>
    <row r="292" ht="15" hidden="1" customHeight="1" x14ac:dyDescent="0.25"/>
    <row r="293" ht="15" hidden="1" customHeight="1" x14ac:dyDescent="0.25"/>
    <row r="294" ht="15" hidden="1" customHeight="1" x14ac:dyDescent="0.25"/>
    <row r="295" ht="15" hidden="1" customHeight="1" x14ac:dyDescent="0.25"/>
    <row r="296" ht="15" hidden="1" customHeight="1" x14ac:dyDescent="0.25"/>
    <row r="297" ht="15" hidden="1" customHeight="1" x14ac:dyDescent="0.25"/>
    <row r="298" ht="15" hidden="1" customHeight="1" x14ac:dyDescent="0.25"/>
    <row r="299" ht="15" hidden="1" customHeight="1" x14ac:dyDescent="0.25"/>
  </sheetData>
  <mergeCells count="3">
    <mergeCell ref="B1:M3"/>
    <mergeCell ref="B4:M4"/>
    <mergeCell ref="B5:M5"/>
  </mergeCells>
  <pageMargins left="0.7" right="0.7" top="0.75" bottom="0.75" header="0.3" footer="0.3"/>
  <pageSetup paperSize="9" orientation="portrait" r:id="rId1"/>
  <drawing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codeName="Hoja90"/>
  <dimension ref="A1:O299"/>
  <sheetViews>
    <sheetView showGridLines="0" zoomScaleNormal="100" workbookViewId="0">
      <pane xSplit="1" ySplit="4" topLeftCell="B5" activePane="bottomRight" state="frozen"/>
      <selection activeCell="I25" sqref="I25"/>
      <selection pane="topRight" activeCell="I25" sqref="I25"/>
      <selection pane="bottomLeft" activeCell="I25" sqref="I25"/>
      <selection pane="bottomRight" activeCell="B4" sqref="B4:M4"/>
    </sheetView>
  </sheetViews>
  <sheetFormatPr baseColWidth="10" defaultColWidth="0" defaultRowHeight="0" customHeight="1" zeroHeight="1" x14ac:dyDescent="0.25"/>
  <cols>
    <col min="1" max="1" width="3.5703125" customWidth="1"/>
    <col min="2" max="13" width="15" customWidth="1"/>
    <col min="14" max="14" width="5" customWidth="1"/>
    <col min="15" max="15" width="0" hidden="1" customWidth="1"/>
    <col min="16" max="16384" width="9.140625" hidden="1"/>
  </cols>
  <sheetData>
    <row r="1" spans="2:15" ht="15" x14ac:dyDescent="0.25">
      <c r="B1" s="1958"/>
      <c r="C1" s="1959"/>
      <c r="D1" s="1959"/>
      <c r="E1" s="1959"/>
      <c r="F1" s="1959"/>
      <c r="G1" s="1959"/>
      <c r="H1" s="1959"/>
      <c r="I1" s="1959"/>
      <c r="J1" s="1959"/>
      <c r="K1" s="1959"/>
      <c r="L1" s="1959"/>
      <c r="M1" s="1960"/>
    </row>
    <row r="2" spans="2:15" ht="15" x14ac:dyDescent="0.25">
      <c r="B2" s="1961"/>
      <c r="C2" s="1962"/>
      <c r="D2" s="1962"/>
      <c r="E2" s="1962"/>
      <c r="F2" s="1962"/>
      <c r="G2" s="1962"/>
      <c r="H2" s="1962"/>
      <c r="I2" s="1962"/>
      <c r="J2" s="1962"/>
      <c r="K2" s="1962"/>
      <c r="L2" s="1962"/>
      <c r="M2" s="1963"/>
    </row>
    <row r="3" spans="2:15" ht="16.5" thickBot="1" x14ac:dyDescent="0.3">
      <c r="B3" s="1964"/>
      <c r="C3" s="1965"/>
      <c r="D3" s="1965"/>
      <c r="E3" s="1965"/>
      <c r="F3" s="1965"/>
      <c r="G3" s="1965"/>
      <c r="H3" s="1965"/>
      <c r="I3" s="1965"/>
      <c r="J3" s="1965"/>
      <c r="K3" s="1965"/>
      <c r="L3" s="1965"/>
      <c r="M3" s="1966"/>
      <c r="N3" s="1"/>
      <c r="O3" s="1"/>
    </row>
    <row r="4" spans="2:15" ht="21.75" thickBot="1" x14ac:dyDescent="0.4">
      <c r="B4" s="1970" t="s">
        <v>2791</v>
      </c>
      <c r="C4" s="1971"/>
      <c r="D4" s="1971"/>
      <c r="E4" s="1971"/>
      <c r="F4" s="1971"/>
      <c r="G4" s="1971"/>
      <c r="H4" s="1971"/>
      <c r="I4" s="1971"/>
      <c r="J4" s="1971"/>
      <c r="K4" s="1971"/>
      <c r="L4" s="1971"/>
      <c r="M4" s="1972"/>
      <c r="N4" s="1"/>
      <c r="O4" s="1"/>
    </row>
    <row r="5" spans="2:15" s="2" customFormat="1" ht="15.75" x14ac:dyDescent="0.25">
      <c r="B5" s="1852"/>
      <c r="C5" s="1852"/>
      <c r="D5" s="1852"/>
      <c r="E5" s="1852"/>
      <c r="F5" s="1852"/>
      <c r="G5" s="1852"/>
      <c r="H5" s="1852"/>
      <c r="I5" s="1852"/>
      <c r="J5" s="1852"/>
      <c r="K5" s="1852"/>
      <c r="L5" s="1852"/>
      <c r="M5" s="1852"/>
      <c r="N5" s="5"/>
      <c r="O5" s="5"/>
    </row>
    <row r="6" spans="2:15" s="2" customFormat="1" ht="19.5" customHeight="1" x14ac:dyDescent="0.25">
      <c r="B6" s="76"/>
      <c r="C6" s="77"/>
      <c r="D6" s="77"/>
      <c r="E6" s="77"/>
      <c r="F6" s="77"/>
      <c r="G6" s="77"/>
      <c r="H6" s="77"/>
      <c r="I6" s="77"/>
      <c r="J6" s="77"/>
      <c r="K6" s="77"/>
      <c r="L6" s="77"/>
      <c r="M6" s="78"/>
      <c r="N6" s="5"/>
      <c r="O6" s="5"/>
    </row>
    <row r="7" spans="2:15" s="2" customFormat="1" ht="18.75" customHeight="1" x14ac:dyDescent="0.25">
      <c r="B7" s="79"/>
      <c r="C7" s="75"/>
      <c r="D7" s="75"/>
      <c r="E7" s="75"/>
      <c r="F7" s="75"/>
      <c r="G7" s="75"/>
      <c r="H7" s="75"/>
      <c r="I7" s="75"/>
      <c r="J7" s="75"/>
      <c r="K7" s="75"/>
      <c r="L7" s="75"/>
      <c r="M7" s="80"/>
      <c r="N7" s="5"/>
      <c r="O7" s="5"/>
    </row>
    <row r="8" spans="2:15" s="2" customFormat="1" ht="18.75" customHeight="1" x14ac:dyDescent="0.25">
      <c r="B8" s="79"/>
      <c r="C8" s="75"/>
      <c r="D8" s="75"/>
      <c r="E8" s="75"/>
      <c r="F8" s="75"/>
      <c r="G8" s="75"/>
      <c r="H8" s="75"/>
      <c r="I8" s="75"/>
      <c r="J8" s="75"/>
      <c r="K8" s="75"/>
      <c r="L8" s="75"/>
      <c r="M8" s="80"/>
      <c r="N8" s="5"/>
      <c r="O8" s="5"/>
    </row>
    <row r="9" spans="2:15" s="2" customFormat="1" ht="18.75" customHeight="1" x14ac:dyDescent="0.25">
      <c r="B9" s="79"/>
      <c r="C9" s="75"/>
      <c r="D9" s="75"/>
      <c r="E9" s="75"/>
      <c r="F9" s="75"/>
      <c r="G9" s="75"/>
      <c r="H9" s="75"/>
      <c r="I9" s="75"/>
      <c r="J9" s="75"/>
      <c r="K9" s="75"/>
      <c r="L9" s="75"/>
      <c r="M9" s="80"/>
    </row>
    <row r="10" spans="2:15" ht="18.75" customHeight="1" x14ac:dyDescent="0.25">
      <c r="B10" s="79"/>
      <c r="C10" s="75"/>
      <c r="D10" s="75"/>
      <c r="E10" s="75"/>
      <c r="F10" s="75"/>
      <c r="G10" s="75"/>
      <c r="H10" s="75"/>
      <c r="I10" s="75"/>
      <c r="J10" s="75"/>
      <c r="K10" s="75"/>
      <c r="L10" s="75"/>
      <c r="M10" s="80"/>
    </row>
    <row r="11" spans="2:15" ht="18.75" customHeight="1" x14ac:dyDescent="0.25">
      <c r="B11" s="79"/>
      <c r="C11" s="75"/>
      <c r="D11" s="75"/>
      <c r="E11" s="75"/>
      <c r="F11" s="75"/>
      <c r="G11" s="75"/>
      <c r="H11" s="75"/>
      <c r="I11" s="75"/>
      <c r="J11" s="75"/>
      <c r="K11" s="75"/>
      <c r="L11" s="75"/>
      <c r="M11" s="80"/>
    </row>
    <row r="12" spans="2:15" ht="18.75" customHeight="1" x14ac:dyDescent="0.25">
      <c r="B12" s="79"/>
      <c r="C12" s="75"/>
      <c r="D12" s="75"/>
      <c r="E12" s="75"/>
      <c r="F12" s="75"/>
      <c r="G12" s="75"/>
      <c r="H12" s="75"/>
      <c r="I12" s="75"/>
      <c r="J12" s="75"/>
      <c r="K12" s="75"/>
      <c r="L12" s="75"/>
      <c r="M12" s="80"/>
    </row>
    <row r="13" spans="2:15" ht="18.75" customHeight="1" x14ac:dyDescent="0.25">
      <c r="B13" s="79"/>
      <c r="C13" s="75"/>
      <c r="D13" s="75"/>
      <c r="E13" s="75"/>
      <c r="F13" s="75"/>
      <c r="G13" s="75"/>
      <c r="H13" s="75"/>
      <c r="I13" s="75"/>
      <c r="J13" s="75"/>
      <c r="K13" s="75"/>
      <c r="L13" s="75"/>
      <c r="M13" s="80"/>
    </row>
    <row r="14" spans="2:15" ht="18.75" customHeight="1" x14ac:dyDescent="0.25">
      <c r="B14" s="79"/>
      <c r="C14" s="75"/>
      <c r="D14" s="75"/>
      <c r="E14" s="75"/>
      <c r="F14" s="75"/>
      <c r="G14" s="75"/>
      <c r="H14" s="75"/>
      <c r="I14" s="75"/>
      <c r="J14" s="75"/>
      <c r="K14" s="75"/>
      <c r="L14" s="75"/>
      <c r="M14" s="80"/>
    </row>
    <row r="15" spans="2:15" ht="18.75" customHeight="1" x14ac:dyDescent="0.25">
      <c r="B15" s="79"/>
      <c r="C15" s="75"/>
      <c r="D15" s="75"/>
      <c r="E15" s="75"/>
      <c r="F15" s="75"/>
      <c r="G15" s="75"/>
      <c r="H15" s="75"/>
      <c r="I15" s="75"/>
      <c r="J15" s="75"/>
      <c r="K15" s="75"/>
      <c r="L15" s="75"/>
      <c r="M15" s="80"/>
    </row>
    <row r="16" spans="2:15" ht="18.75" customHeight="1" x14ac:dyDescent="0.25">
      <c r="B16" s="79"/>
      <c r="C16" s="75"/>
      <c r="D16" s="75"/>
      <c r="E16" s="75"/>
      <c r="F16" s="75"/>
      <c r="G16" s="75"/>
      <c r="H16" s="75"/>
      <c r="I16" s="75"/>
      <c r="J16" s="75"/>
      <c r="K16" s="75"/>
      <c r="L16" s="75"/>
      <c r="M16" s="80"/>
    </row>
    <row r="17" spans="2:13" ht="18.75" customHeight="1" x14ac:dyDescent="0.25">
      <c r="B17" s="79"/>
      <c r="C17" s="75"/>
      <c r="D17" s="75"/>
      <c r="E17" s="75"/>
      <c r="F17" s="75"/>
      <c r="G17" s="75"/>
      <c r="H17" s="75"/>
      <c r="I17" s="75"/>
      <c r="J17" s="75"/>
      <c r="K17" s="75"/>
      <c r="L17" s="75"/>
      <c r="M17" s="80"/>
    </row>
    <row r="18" spans="2:13" ht="18.75" customHeight="1" x14ac:dyDescent="0.25">
      <c r="B18" s="79"/>
      <c r="C18" s="75"/>
      <c r="D18" s="75"/>
      <c r="E18" s="75"/>
      <c r="F18" s="75"/>
      <c r="G18" s="75"/>
      <c r="H18" s="75"/>
      <c r="I18" s="75"/>
      <c r="J18" s="75"/>
      <c r="K18" s="75"/>
      <c r="L18" s="75"/>
      <c r="M18" s="80"/>
    </row>
    <row r="19" spans="2:13" ht="18.75" customHeight="1" x14ac:dyDescent="0.25">
      <c r="B19" s="79"/>
      <c r="C19" s="75"/>
      <c r="D19" s="75"/>
      <c r="E19" s="75"/>
      <c r="F19" s="75"/>
      <c r="G19" s="75"/>
      <c r="H19" s="75"/>
      <c r="I19" s="75"/>
      <c r="J19" s="75"/>
      <c r="K19" s="75"/>
      <c r="L19" s="75"/>
      <c r="M19" s="80"/>
    </row>
    <row r="20" spans="2:13" ht="18.75" customHeight="1" x14ac:dyDescent="0.25">
      <c r="B20" s="79"/>
      <c r="C20" s="75"/>
      <c r="D20" s="75"/>
      <c r="E20" s="75"/>
      <c r="F20" s="75"/>
      <c r="G20" s="75"/>
      <c r="H20" s="75"/>
      <c r="I20" s="75"/>
      <c r="J20" s="75"/>
      <c r="K20" s="75"/>
      <c r="L20" s="75"/>
      <c r="M20" s="80"/>
    </row>
    <row r="21" spans="2:13" ht="18.75" customHeight="1" x14ac:dyDescent="0.25">
      <c r="B21" s="79"/>
      <c r="C21" s="75"/>
      <c r="D21" s="75"/>
      <c r="E21" s="75"/>
      <c r="F21" s="75"/>
      <c r="G21" s="75"/>
      <c r="H21" s="75"/>
      <c r="I21" s="75"/>
      <c r="J21" s="75"/>
      <c r="K21" s="75"/>
      <c r="L21" s="75"/>
      <c r="M21" s="80"/>
    </row>
    <row r="22" spans="2:13" ht="18.75" customHeight="1" x14ac:dyDescent="0.25">
      <c r="B22" s="79"/>
      <c r="C22" s="75"/>
      <c r="D22" s="75"/>
      <c r="E22" s="75"/>
      <c r="F22" s="75"/>
      <c r="G22" s="75"/>
      <c r="H22" s="75"/>
      <c r="I22" s="75"/>
      <c r="J22" s="75"/>
      <c r="K22" s="75"/>
      <c r="L22" s="75"/>
      <c r="M22" s="80"/>
    </row>
    <row r="23" spans="2:13" ht="18.75" customHeight="1" x14ac:dyDescent="0.25">
      <c r="B23" s="79"/>
      <c r="C23" s="75"/>
      <c r="D23" s="75"/>
      <c r="E23" s="75"/>
      <c r="F23" s="75"/>
      <c r="G23" s="75"/>
      <c r="H23" s="75"/>
      <c r="I23" s="75"/>
      <c r="J23" s="75"/>
      <c r="K23" s="75"/>
      <c r="L23" s="75"/>
      <c r="M23" s="80"/>
    </row>
    <row r="24" spans="2:13" ht="18.75" customHeight="1" x14ac:dyDescent="0.25">
      <c r="B24" s="79"/>
      <c r="C24" s="75"/>
      <c r="D24" s="75"/>
      <c r="E24" s="75"/>
      <c r="F24" s="75"/>
      <c r="G24" s="75"/>
      <c r="H24" s="75"/>
      <c r="I24" s="75"/>
      <c r="J24" s="75"/>
      <c r="K24" s="75"/>
      <c r="L24" s="75"/>
      <c r="M24" s="80"/>
    </row>
    <row r="25" spans="2:13" ht="18.75" customHeight="1" x14ac:dyDescent="0.25">
      <c r="B25" s="79"/>
      <c r="C25" s="75"/>
      <c r="D25" s="75"/>
      <c r="E25" s="75"/>
      <c r="F25" s="75"/>
      <c r="G25" s="75"/>
      <c r="H25" s="75"/>
      <c r="I25" s="75"/>
      <c r="J25" s="75"/>
      <c r="K25" s="75"/>
      <c r="L25" s="75"/>
      <c r="M25" s="80"/>
    </row>
    <row r="26" spans="2:13" ht="18.75" customHeight="1" x14ac:dyDescent="0.25">
      <c r="B26" s="79"/>
      <c r="C26" s="75"/>
      <c r="D26" s="75"/>
      <c r="E26" s="75"/>
      <c r="F26" s="75"/>
      <c r="G26" s="75"/>
      <c r="H26" s="75"/>
      <c r="I26" s="75"/>
      <c r="J26" s="75"/>
      <c r="K26" s="75"/>
      <c r="L26" s="75"/>
      <c r="M26" s="80"/>
    </row>
    <row r="27" spans="2:13" ht="18.75" customHeight="1" x14ac:dyDescent="0.25">
      <c r="B27" s="79"/>
      <c r="C27" s="75"/>
      <c r="D27" s="75"/>
      <c r="E27" s="75"/>
      <c r="F27" s="75"/>
      <c r="G27" s="75"/>
      <c r="H27" s="75"/>
      <c r="I27" s="75"/>
      <c r="J27" s="75"/>
      <c r="K27" s="75"/>
      <c r="L27" s="75"/>
      <c r="M27" s="80"/>
    </row>
    <row r="28" spans="2:13" ht="18.75" customHeight="1" x14ac:dyDescent="0.25">
      <c r="B28" s="81"/>
      <c r="C28" s="82"/>
      <c r="D28" s="82"/>
      <c r="E28" s="82"/>
      <c r="F28" s="82"/>
      <c r="G28" s="82"/>
      <c r="H28" s="82"/>
      <c r="I28" s="82"/>
      <c r="J28" s="82"/>
      <c r="K28" s="82"/>
      <c r="L28" s="82"/>
      <c r="M28" s="83"/>
    </row>
    <row r="29" spans="2:13" ht="15" customHeight="1" x14ac:dyDescent="0.25"/>
    <row r="30" spans="2:13" ht="15" hidden="1" customHeight="1" x14ac:dyDescent="0.25"/>
    <row r="31" spans="2:13" ht="15" hidden="1" customHeight="1" x14ac:dyDescent="0.25"/>
    <row r="32" spans="2:13" ht="15" hidden="1" customHeight="1" x14ac:dyDescent="0.25"/>
    <row r="33" ht="15" hidden="1" customHeight="1" x14ac:dyDescent="0.25"/>
    <row r="34" ht="15" hidden="1" customHeight="1" x14ac:dyDescent="0.25"/>
    <row r="35" ht="15" hidden="1" customHeight="1" x14ac:dyDescent="0.25"/>
    <row r="36" ht="15" hidden="1" customHeight="1" x14ac:dyDescent="0.25"/>
    <row r="37" ht="15" hidden="1" customHeight="1" x14ac:dyDescent="0.25"/>
    <row r="38" ht="15" hidden="1" customHeight="1" x14ac:dyDescent="0.25"/>
    <row r="39" ht="15" hidden="1" customHeight="1" x14ac:dyDescent="0.25"/>
    <row r="40" ht="15" hidden="1" customHeight="1" x14ac:dyDescent="0.25"/>
    <row r="41" ht="15" hidden="1" customHeight="1" x14ac:dyDescent="0.25"/>
    <row r="42" ht="15" hidden="1" customHeight="1" x14ac:dyDescent="0.25"/>
    <row r="43" ht="15" hidden="1" customHeight="1" x14ac:dyDescent="0.25"/>
    <row r="44" ht="15" hidden="1" customHeight="1" x14ac:dyDescent="0.25"/>
    <row r="45" ht="15" hidden="1" customHeight="1" x14ac:dyDescent="0.25"/>
    <row r="46" ht="15" hidden="1" customHeight="1" x14ac:dyDescent="0.25"/>
    <row r="47" ht="15" hidden="1" customHeight="1" x14ac:dyDescent="0.25"/>
    <row r="48" ht="15" hidden="1" customHeight="1" x14ac:dyDescent="0.25"/>
    <row r="49" ht="15" hidden="1" customHeight="1" x14ac:dyDescent="0.25"/>
    <row r="50" ht="15" hidden="1" customHeight="1" x14ac:dyDescent="0.25"/>
    <row r="51" ht="15" hidden="1" customHeight="1" x14ac:dyDescent="0.25"/>
    <row r="52" ht="15" hidden="1" customHeight="1" x14ac:dyDescent="0.25"/>
    <row r="53" ht="15" hidden="1" customHeight="1" x14ac:dyDescent="0.25"/>
    <row r="54" ht="15" hidden="1" customHeight="1" x14ac:dyDescent="0.25"/>
    <row r="55" ht="15" hidden="1" customHeight="1" x14ac:dyDescent="0.25"/>
    <row r="56" ht="15" hidden="1" customHeight="1" x14ac:dyDescent="0.25"/>
    <row r="57" ht="15" hidden="1" customHeight="1" x14ac:dyDescent="0.25"/>
    <row r="58" ht="15" hidden="1" customHeight="1" x14ac:dyDescent="0.25"/>
    <row r="59" ht="15" hidden="1" customHeight="1" x14ac:dyDescent="0.25"/>
    <row r="60" ht="15" hidden="1" customHeight="1" x14ac:dyDescent="0.25"/>
    <row r="61" ht="15" hidden="1" customHeight="1" x14ac:dyDescent="0.25"/>
    <row r="62" ht="15" hidden="1" customHeight="1" x14ac:dyDescent="0.25"/>
    <row r="63" ht="15" hidden="1" customHeight="1" x14ac:dyDescent="0.25"/>
    <row r="64" ht="15" hidden="1" customHeight="1" x14ac:dyDescent="0.25"/>
    <row r="65" ht="15" hidden="1" customHeight="1" x14ac:dyDescent="0.25"/>
    <row r="66" ht="15" hidden="1" customHeight="1" x14ac:dyDescent="0.25"/>
    <row r="67" ht="15" hidden="1" customHeight="1" x14ac:dyDescent="0.25"/>
    <row r="68" ht="15" hidden="1" customHeight="1" x14ac:dyDescent="0.25"/>
    <row r="69" ht="15" hidden="1" customHeight="1" x14ac:dyDescent="0.25"/>
    <row r="70" ht="15" hidden="1" customHeight="1" x14ac:dyDescent="0.25"/>
    <row r="71" ht="15" hidden="1" customHeight="1" x14ac:dyDescent="0.25"/>
    <row r="72" ht="15" hidden="1" customHeight="1" x14ac:dyDescent="0.25"/>
    <row r="73" ht="15" hidden="1" customHeight="1" x14ac:dyDescent="0.25"/>
    <row r="74" ht="15" hidden="1" customHeight="1" x14ac:dyDescent="0.25"/>
    <row r="75" ht="15" hidden="1" customHeight="1" x14ac:dyDescent="0.25"/>
    <row r="76" ht="15" hidden="1" customHeight="1" x14ac:dyDescent="0.25"/>
    <row r="77" ht="15" hidden="1" customHeight="1" x14ac:dyDescent="0.25"/>
    <row r="78" ht="15" hidden="1" customHeight="1" x14ac:dyDescent="0.25"/>
    <row r="79" ht="15" hidden="1" customHeight="1" x14ac:dyDescent="0.25"/>
    <row r="80" ht="15" hidden="1" customHeight="1" x14ac:dyDescent="0.25"/>
    <row r="81" ht="15" hidden="1" customHeight="1" x14ac:dyDescent="0.25"/>
    <row r="82" ht="15" hidden="1" customHeight="1" x14ac:dyDescent="0.25"/>
    <row r="83" ht="15" hidden="1" customHeight="1" x14ac:dyDescent="0.25"/>
    <row r="84" ht="15" hidden="1" customHeight="1" x14ac:dyDescent="0.25"/>
    <row r="85" ht="15" hidden="1" customHeight="1" x14ac:dyDescent="0.25"/>
    <row r="86" ht="15" hidden="1" customHeight="1" x14ac:dyDescent="0.25"/>
    <row r="87" ht="15" hidden="1" customHeight="1" x14ac:dyDescent="0.25"/>
    <row r="88" ht="15" hidden="1" customHeight="1" x14ac:dyDescent="0.25"/>
    <row r="89" ht="15" hidden="1" customHeight="1" x14ac:dyDescent="0.25"/>
    <row r="90" ht="15" hidden="1" customHeight="1" x14ac:dyDescent="0.25"/>
    <row r="91" ht="15" hidden="1" customHeight="1" x14ac:dyDescent="0.25"/>
    <row r="92" ht="15" hidden="1" customHeight="1" x14ac:dyDescent="0.25"/>
    <row r="93" ht="15" hidden="1" customHeight="1" x14ac:dyDescent="0.25"/>
    <row r="94" ht="15" hidden="1" customHeight="1" x14ac:dyDescent="0.25"/>
    <row r="95" ht="15" hidden="1" customHeight="1" x14ac:dyDescent="0.25"/>
    <row r="96" ht="15" hidden="1" customHeight="1" x14ac:dyDescent="0.25"/>
    <row r="97" ht="15" hidden="1" customHeight="1" x14ac:dyDescent="0.25"/>
    <row r="98" ht="15" hidden="1" customHeight="1" x14ac:dyDescent="0.25"/>
    <row r="99" ht="15" hidden="1" customHeight="1" x14ac:dyDescent="0.25"/>
    <row r="100" ht="15" hidden="1" customHeight="1" x14ac:dyDescent="0.25"/>
    <row r="101" ht="15" hidden="1" customHeight="1" x14ac:dyDescent="0.25"/>
    <row r="102" ht="15" hidden="1" customHeight="1" x14ac:dyDescent="0.25"/>
    <row r="103" ht="15" hidden="1" customHeight="1" x14ac:dyDescent="0.25"/>
    <row r="104" ht="15" hidden="1" customHeight="1" x14ac:dyDescent="0.25"/>
    <row r="105" ht="15" hidden="1" customHeight="1" x14ac:dyDescent="0.25"/>
    <row r="106" ht="15" hidden="1" customHeight="1" x14ac:dyDescent="0.25"/>
    <row r="107" ht="15" hidden="1" customHeight="1" x14ac:dyDescent="0.25"/>
    <row r="108" ht="15" hidden="1" customHeight="1" x14ac:dyDescent="0.25"/>
    <row r="109" ht="15" hidden="1" customHeight="1" x14ac:dyDescent="0.25"/>
    <row r="110" ht="15" hidden="1" customHeight="1" x14ac:dyDescent="0.25"/>
    <row r="111" ht="15" hidden="1" customHeight="1" x14ac:dyDescent="0.25"/>
    <row r="112" ht="15" hidden="1" customHeight="1" x14ac:dyDescent="0.25"/>
    <row r="113" ht="15" hidden="1" customHeight="1" x14ac:dyDescent="0.25"/>
    <row r="114" ht="15" hidden="1" customHeight="1" x14ac:dyDescent="0.25"/>
    <row r="115" ht="15" hidden="1" customHeight="1" x14ac:dyDescent="0.25"/>
    <row r="116" ht="15" hidden="1" customHeight="1" x14ac:dyDescent="0.25"/>
    <row r="117" ht="15" hidden="1" customHeight="1" x14ac:dyDescent="0.25"/>
    <row r="118" ht="15" hidden="1" customHeight="1" x14ac:dyDescent="0.25"/>
    <row r="119" ht="15" hidden="1" customHeight="1" x14ac:dyDescent="0.25"/>
    <row r="120" ht="15" hidden="1" customHeight="1" x14ac:dyDescent="0.25"/>
    <row r="121" ht="15" hidden="1" customHeight="1" x14ac:dyDescent="0.25"/>
    <row r="122" ht="15" hidden="1" customHeight="1" x14ac:dyDescent="0.25"/>
    <row r="123" ht="15" hidden="1" customHeight="1" x14ac:dyDescent="0.25"/>
    <row r="124" ht="15" hidden="1" customHeight="1" x14ac:dyDescent="0.25"/>
    <row r="125" ht="15" hidden="1" customHeight="1" x14ac:dyDescent="0.25"/>
    <row r="126" ht="15" hidden="1" customHeight="1" x14ac:dyDescent="0.25"/>
    <row r="127" ht="15" hidden="1" customHeight="1" x14ac:dyDescent="0.25"/>
    <row r="128" ht="15" hidden="1" customHeight="1" x14ac:dyDescent="0.25"/>
    <row r="129" ht="15" hidden="1" customHeight="1" x14ac:dyDescent="0.25"/>
    <row r="130" ht="15" hidden="1" customHeight="1" x14ac:dyDescent="0.25"/>
    <row r="131" ht="15" hidden="1" customHeight="1" x14ac:dyDescent="0.25"/>
    <row r="132" ht="15" hidden="1" customHeight="1" x14ac:dyDescent="0.25"/>
    <row r="133" ht="15" hidden="1" customHeight="1" x14ac:dyDescent="0.25"/>
    <row r="134" ht="15" hidden="1" customHeight="1" x14ac:dyDescent="0.25"/>
    <row r="135" ht="15" hidden="1" customHeight="1" x14ac:dyDescent="0.25"/>
    <row r="136" ht="15" hidden="1" customHeight="1" x14ac:dyDescent="0.25"/>
    <row r="137" ht="15" hidden="1" customHeight="1" x14ac:dyDescent="0.25"/>
    <row r="138" ht="15" hidden="1" customHeight="1" x14ac:dyDescent="0.25"/>
    <row r="139" ht="15" hidden="1" customHeight="1" x14ac:dyDescent="0.25"/>
    <row r="140" ht="15" hidden="1" customHeight="1" x14ac:dyDescent="0.25"/>
    <row r="141" ht="15" hidden="1" customHeight="1" x14ac:dyDescent="0.25"/>
    <row r="142" ht="15" hidden="1" customHeight="1" x14ac:dyDescent="0.25"/>
    <row r="143" ht="15" hidden="1" customHeight="1" x14ac:dyDescent="0.25"/>
    <row r="144" ht="15" hidden="1" customHeight="1" x14ac:dyDescent="0.25"/>
    <row r="145" ht="15" hidden="1" customHeight="1" x14ac:dyDescent="0.25"/>
    <row r="146" ht="15" hidden="1" customHeight="1" x14ac:dyDescent="0.25"/>
    <row r="147" ht="15" hidden="1" customHeight="1" x14ac:dyDescent="0.25"/>
    <row r="148" ht="15" hidden="1" customHeight="1" x14ac:dyDescent="0.25"/>
    <row r="149" ht="15" hidden="1" customHeight="1" x14ac:dyDescent="0.25"/>
    <row r="150" ht="15" hidden="1" customHeight="1" x14ac:dyDescent="0.25"/>
    <row r="151" ht="15" hidden="1" customHeight="1" x14ac:dyDescent="0.25"/>
    <row r="152" ht="15" hidden="1" customHeight="1" x14ac:dyDescent="0.25"/>
    <row r="153" ht="15" hidden="1" customHeight="1" x14ac:dyDescent="0.25"/>
    <row r="154" ht="15" hidden="1" customHeight="1" x14ac:dyDescent="0.25"/>
    <row r="155" ht="15" hidden="1" customHeight="1" x14ac:dyDescent="0.25"/>
    <row r="156" ht="15" hidden="1" customHeight="1" x14ac:dyDescent="0.25"/>
    <row r="157" ht="15" hidden="1" customHeight="1" x14ac:dyDescent="0.25"/>
    <row r="158" ht="15" hidden="1" customHeight="1" x14ac:dyDescent="0.25"/>
    <row r="159" ht="15" hidden="1" customHeight="1" x14ac:dyDescent="0.25"/>
    <row r="160" ht="15" hidden="1" customHeight="1" x14ac:dyDescent="0.25"/>
    <row r="161" ht="15" hidden="1" customHeight="1" x14ac:dyDescent="0.25"/>
    <row r="162" ht="15" hidden="1" customHeight="1" x14ac:dyDescent="0.25"/>
    <row r="163" ht="15" hidden="1" customHeight="1" x14ac:dyDescent="0.25"/>
    <row r="164" ht="15" hidden="1" customHeight="1" x14ac:dyDescent="0.25"/>
    <row r="165" ht="15" hidden="1" customHeight="1" x14ac:dyDescent="0.25"/>
    <row r="166" ht="15" hidden="1" customHeight="1" x14ac:dyDescent="0.25"/>
    <row r="167" ht="15" hidden="1" customHeight="1" x14ac:dyDescent="0.25"/>
    <row r="168" ht="15" hidden="1" customHeight="1" x14ac:dyDescent="0.25"/>
    <row r="169" ht="15" hidden="1" customHeight="1" x14ac:dyDescent="0.25"/>
    <row r="170" ht="15" hidden="1" customHeight="1" x14ac:dyDescent="0.25"/>
    <row r="171" ht="15" hidden="1" customHeight="1" x14ac:dyDescent="0.25"/>
    <row r="172" ht="15" hidden="1" customHeight="1" x14ac:dyDescent="0.25"/>
    <row r="173" ht="15" hidden="1" customHeight="1" x14ac:dyDescent="0.25"/>
    <row r="174" ht="15" hidden="1" customHeight="1" x14ac:dyDescent="0.25"/>
    <row r="175" ht="15" hidden="1" customHeight="1" x14ac:dyDescent="0.25"/>
    <row r="176" ht="15" hidden="1" customHeight="1" x14ac:dyDescent="0.25"/>
    <row r="177" ht="15" hidden="1" customHeight="1" x14ac:dyDescent="0.25"/>
    <row r="178" ht="15" hidden="1" customHeight="1" x14ac:dyDescent="0.25"/>
    <row r="179" ht="15" hidden="1" customHeight="1" x14ac:dyDescent="0.25"/>
    <row r="180" ht="15" hidden="1" customHeight="1" x14ac:dyDescent="0.25"/>
    <row r="181" ht="15" hidden="1" customHeight="1" x14ac:dyDescent="0.25"/>
    <row r="182" ht="15" hidden="1" customHeight="1" x14ac:dyDescent="0.25"/>
    <row r="183" ht="15" hidden="1" customHeight="1" x14ac:dyDescent="0.25"/>
    <row r="184" ht="15" hidden="1" customHeight="1" x14ac:dyDescent="0.25"/>
    <row r="185" ht="15" hidden="1" customHeight="1" x14ac:dyDescent="0.25"/>
    <row r="186" ht="15" hidden="1" customHeight="1" x14ac:dyDescent="0.25"/>
    <row r="187" ht="15" hidden="1" customHeight="1" x14ac:dyDescent="0.25"/>
    <row r="188" ht="15" hidden="1" customHeight="1" x14ac:dyDescent="0.25"/>
    <row r="189" ht="15" hidden="1" customHeight="1" x14ac:dyDescent="0.25"/>
    <row r="190" ht="15" hidden="1" customHeight="1" x14ac:dyDescent="0.25"/>
    <row r="191" ht="15" hidden="1" customHeight="1" x14ac:dyDescent="0.25"/>
    <row r="192" ht="15" hidden="1" customHeight="1" x14ac:dyDescent="0.25"/>
    <row r="193" ht="15" hidden="1" customHeight="1" x14ac:dyDescent="0.25"/>
    <row r="194" ht="15" hidden="1" customHeight="1" x14ac:dyDescent="0.25"/>
    <row r="195" ht="15" hidden="1" customHeight="1" x14ac:dyDescent="0.25"/>
    <row r="196" ht="15" hidden="1" customHeight="1" x14ac:dyDescent="0.25"/>
    <row r="197" ht="15" hidden="1" customHeight="1" x14ac:dyDescent="0.25"/>
    <row r="198" ht="15" hidden="1" customHeight="1" x14ac:dyDescent="0.25"/>
    <row r="199" ht="15" hidden="1" customHeight="1" x14ac:dyDescent="0.25"/>
    <row r="200" ht="15" hidden="1" customHeight="1" x14ac:dyDescent="0.25"/>
    <row r="201" ht="15" hidden="1" customHeight="1" x14ac:dyDescent="0.25"/>
    <row r="202" ht="15" hidden="1" customHeight="1" x14ac:dyDescent="0.25"/>
    <row r="203" ht="15" hidden="1" customHeight="1" x14ac:dyDescent="0.25"/>
    <row r="204" ht="15" hidden="1" customHeight="1" x14ac:dyDescent="0.25"/>
    <row r="205" ht="15" hidden="1" customHeight="1" x14ac:dyDescent="0.25"/>
    <row r="206" ht="15" hidden="1" customHeight="1" x14ac:dyDescent="0.25"/>
    <row r="207" ht="15" hidden="1" customHeight="1" x14ac:dyDescent="0.25"/>
    <row r="208" ht="15" hidden="1" customHeight="1" x14ac:dyDescent="0.25"/>
    <row r="209" ht="15" hidden="1" customHeight="1" x14ac:dyDescent="0.25"/>
    <row r="210" ht="15" hidden="1" customHeight="1" x14ac:dyDescent="0.25"/>
    <row r="211" ht="15" hidden="1" customHeight="1" x14ac:dyDescent="0.25"/>
    <row r="212" ht="15" hidden="1" customHeight="1" x14ac:dyDescent="0.25"/>
    <row r="213" ht="15" hidden="1" customHeight="1" x14ac:dyDescent="0.25"/>
    <row r="214" ht="15" hidden="1" customHeight="1" x14ac:dyDescent="0.25"/>
    <row r="215" ht="15" hidden="1" customHeight="1" x14ac:dyDescent="0.25"/>
    <row r="216" ht="15" hidden="1" customHeight="1" x14ac:dyDescent="0.25"/>
    <row r="217" ht="15" hidden="1" customHeight="1" x14ac:dyDescent="0.25"/>
    <row r="218" ht="15" hidden="1" customHeight="1" x14ac:dyDescent="0.25"/>
    <row r="219" ht="15" hidden="1" customHeight="1" x14ac:dyDescent="0.25"/>
    <row r="220" ht="15" hidden="1" customHeight="1" x14ac:dyDescent="0.25"/>
    <row r="221" ht="15" hidden="1" customHeight="1" x14ac:dyDescent="0.25"/>
    <row r="222" ht="15" hidden="1" customHeight="1" x14ac:dyDescent="0.25"/>
    <row r="223" ht="15" hidden="1" customHeight="1" x14ac:dyDescent="0.25"/>
    <row r="224" ht="15" hidden="1" customHeight="1" x14ac:dyDescent="0.25"/>
    <row r="225" ht="15" hidden="1" customHeight="1" x14ac:dyDescent="0.25"/>
    <row r="226" ht="15" hidden="1" customHeight="1" x14ac:dyDescent="0.25"/>
    <row r="227" ht="15" hidden="1" customHeight="1" x14ac:dyDescent="0.25"/>
    <row r="228" ht="15" hidden="1" customHeight="1" x14ac:dyDescent="0.25"/>
    <row r="229" ht="15" hidden="1" customHeight="1" x14ac:dyDescent="0.25"/>
    <row r="230" ht="15" hidden="1" customHeight="1" x14ac:dyDescent="0.25"/>
    <row r="231" ht="15" hidden="1" customHeight="1" x14ac:dyDescent="0.25"/>
    <row r="232" ht="15" hidden="1" customHeight="1" x14ac:dyDescent="0.25"/>
    <row r="233" ht="15" hidden="1" customHeight="1" x14ac:dyDescent="0.25"/>
    <row r="234" ht="15" hidden="1" customHeight="1" x14ac:dyDescent="0.25"/>
    <row r="235" ht="15" hidden="1" customHeight="1" x14ac:dyDescent="0.25"/>
    <row r="236" ht="15" hidden="1" customHeight="1" x14ac:dyDescent="0.25"/>
    <row r="237" ht="15" hidden="1" customHeight="1" x14ac:dyDescent="0.25"/>
    <row r="238" ht="15" hidden="1" customHeight="1" x14ac:dyDescent="0.25"/>
    <row r="239" ht="15" hidden="1" customHeight="1" x14ac:dyDescent="0.25"/>
    <row r="240" ht="15" hidden="1" customHeight="1" x14ac:dyDescent="0.25"/>
    <row r="241" ht="15" hidden="1" customHeight="1" x14ac:dyDescent="0.25"/>
    <row r="242" ht="15" hidden="1" customHeight="1" x14ac:dyDescent="0.25"/>
    <row r="243" ht="15" hidden="1" customHeight="1" x14ac:dyDescent="0.25"/>
    <row r="244" ht="15" hidden="1" customHeight="1" x14ac:dyDescent="0.25"/>
    <row r="245" ht="15" hidden="1" customHeight="1" x14ac:dyDescent="0.25"/>
    <row r="246" ht="15" hidden="1" customHeight="1" x14ac:dyDescent="0.25"/>
    <row r="247" ht="15" hidden="1" customHeight="1" x14ac:dyDescent="0.25"/>
    <row r="248" ht="15" hidden="1" customHeight="1" x14ac:dyDescent="0.25"/>
    <row r="249" ht="15" hidden="1" customHeight="1" x14ac:dyDescent="0.25"/>
    <row r="250" ht="15" hidden="1" customHeight="1" x14ac:dyDescent="0.25"/>
    <row r="251" ht="15" hidden="1" customHeight="1" x14ac:dyDescent="0.25"/>
    <row r="252" ht="15" hidden="1" customHeight="1" x14ac:dyDescent="0.25"/>
    <row r="253" ht="15" hidden="1" customHeight="1" x14ac:dyDescent="0.25"/>
    <row r="254" ht="15" hidden="1" customHeight="1" x14ac:dyDescent="0.25"/>
    <row r="255" ht="15" hidden="1" customHeight="1" x14ac:dyDescent="0.25"/>
    <row r="256" ht="15" hidden="1" customHeight="1" x14ac:dyDescent="0.25"/>
    <row r="257" ht="15" hidden="1" customHeight="1" x14ac:dyDescent="0.25"/>
    <row r="258" ht="15" hidden="1" customHeight="1" x14ac:dyDescent="0.25"/>
    <row r="259" ht="15" hidden="1" customHeight="1" x14ac:dyDescent="0.25"/>
    <row r="260" ht="15" hidden="1" customHeight="1" x14ac:dyDescent="0.25"/>
    <row r="261" ht="15" hidden="1" customHeight="1" x14ac:dyDescent="0.25"/>
    <row r="262" ht="15" hidden="1" customHeight="1" x14ac:dyDescent="0.25"/>
    <row r="263" ht="15" hidden="1" customHeight="1" x14ac:dyDescent="0.25"/>
    <row r="264" ht="15" hidden="1" customHeight="1" x14ac:dyDescent="0.25"/>
    <row r="265" ht="15" hidden="1" customHeight="1" x14ac:dyDescent="0.25"/>
    <row r="266" ht="15" hidden="1" customHeight="1" x14ac:dyDescent="0.25"/>
    <row r="267" ht="15" hidden="1" customHeight="1" x14ac:dyDescent="0.25"/>
    <row r="268" ht="15" hidden="1" customHeight="1" x14ac:dyDescent="0.25"/>
    <row r="269" ht="15" hidden="1" customHeight="1" x14ac:dyDescent="0.25"/>
    <row r="270" ht="15" hidden="1" customHeight="1" x14ac:dyDescent="0.25"/>
    <row r="271" ht="15" hidden="1" customHeight="1" x14ac:dyDescent="0.25"/>
    <row r="272" ht="15" hidden="1" customHeight="1" x14ac:dyDescent="0.25"/>
    <row r="273" ht="15" hidden="1" customHeight="1" x14ac:dyDescent="0.25"/>
    <row r="274" ht="15" hidden="1" customHeight="1" x14ac:dyDescent="0.25"/>
    <row r="275" ht="15" hidden="1" customHeight="1" x14ac:dyDescent="0.25"/>
    <row r="276" ht="15" hidden="1" customHeight="1" x14ac:dyDescent="0.25"/>
    <row r="277" ht="15" hidden="1" customHeight="1" x14ac:dyDescent="0.25"/>
    <row r="278" ht="15" hidden="1" customHeight="1" x14ac:dyDescent="0.25"/>
    <row r="279" ht="15" hidden="1" customHeight="1" x14ac:dyDescent="0.25"/>
    <row r="280" ht="15" hidden="1" customHeight="1" x14ac:dyDescent="0.25"/>
    <row r="281" ht="15" hidden="1" customHeight="1" x14ac:dyDescent="0.25"/>
    <row r="282" ht="15" hidden="1" customHeight="1" x14ac:dyDescent="0.25"/>
    <row r="283" ht="15" hidden="1" customHeight="1" x14ac:dyDescent="0.25"/>
    <row r="284" ht="15" hidden="1" customHeight="1" x14ac:dyDescent="0.25"/>
    <row r="285" ht="15" hidden="1" customHeight="1" x14ac:dyDescent="0.25"/>
    <row r="286" ht="15" hidden="1" customHeight="1" x14ac:dyDescent="0.25"/>
    <row r="287" ht="15" hidden="1" customHeight="1" x14ac:dyDescent="0.25"/>
    <row r="288" ht="15" hidden="1" customHeight="1" x14ac:dyDescent="0.25"/>
    <row r="289" ht="15" hidden="1" customHeight="1" x14ac:dyDescent="0.25"/>
    <row r="290" ht="15" hidden="1" customHeight="1" x14ac:dyDescent="0.25"/>
    <row r="291" ht="15" hidden="1" customHeight="1" x14ac:dyDescent="0.25"/>
    <row r="292" ht="15" hidden="1" customHeight="1" x14ac:dyDescent="0.25"/>
    <row r="293" ht="15" hidden="1" customHeight="1" x14ac:dyDescent="0.25"/>
    <row r="294" ht="15" hidden="1" customHeight="1" x14ac:dyDescent="0.25"/>
    <row r="295" ht="15" hidden="1" customHeight="1" x14ac:dyDescent="0.25"/>
    <row r="296" ht="15" hidden="1" customHeight="1" x14ac:dyDescent="0.25"/>
    <row r="297" ht="15" hidden="1" customHeight="1" x14ac:dyDescent="0.25"/>
    <row r="298" ht="15" hidden="1" customHeight="1" x14ac:dyDescent="0.25"/>
    <row r="299" ht="15" hidden="1" customHeight="1" x14ac:dyDescent="0.25"/>
  </sheetData>
  <mergeCells count="3">
    <mergeCell ref="B1:M3"/>
    <mergeCell ref="B4:M4"/>
    <mergeCell ref="B5:M5"/>
  </mergeCells>
  <pageMargins left="0.7" right="0.7" top="0.75" bottom="0.75" header="0.3" footer="0.3"/>
  <pageSetup paperSize="9" orientation="portrait" r:id="rId1"/>
  <drawing r:id="rId2"/>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codeName="Hoja91"/>
  <dimension ref="A1:BN46"/>
  <sheetViews>
    <sheetView showGridLines="0" zoomScale="56" zoomScaleNormal="56" workbookViewId="0">
      <pane xSplit="2" ySplit="6" topLeftCell="N22" activePane="bottomRight" state="frozen"/>
      <selection activeCell="I25" sqref="I25"/>
      <selection pane="topRight" activeCell="I25" sqref="I25"/>
      <selection pane="bottomLeft" activeCell="I25" sqref="I25"/>
      <selection pane="bottomRight" activeCell="C44" sqref="C44:BD44"/>
    </sheetView>
  </sheetViews>
  <sheetFormatPr baseColWidth="10" defaultColWidth="0" defaultRowHeight="0" customHeight="1" zeroHeight="1" x14ac:dyDescent="0.25"/>
  <cols>
    <col min="1" max="1" width="3.5703125" style="566" customWidth="1"/>
    <col min="2" max="2" width="51.85546875" style="1834" customWidth="1"/>
    <col min="3" max="19" width="10.28515625" style="1834" customWidth="1"/>
    <col min="20" max="25" width="12.28515625" style="1834" customWidth="1"/>
    <col min="26" max="48" width="9.42578125" style="1834" customWidth="1"/>
    <col min="49" max="55" width="7.7109375" style="1835" customWidth="1"/>
    <col min="56" max="56" width="9.5703125" style="1835" customWidth="1"/>
    <col min="57" max="57" width="5" style="566" customWidth="1"/>
    <col min="58" max="66" width="0" style="566" hidden="1" customWidth="1"/>
    <col min="67" max="16384" width="9.140625" style="566" hidden="1"/>
  </cols>
  <sheetData>
    <row r="1" spans="2:58" ht="15" hidden="1" x14ac:dyDescent="0.25">
      <c r="B1" s="1985"/>
      <c r="C1" s="1986"/>
      <c r="D1" s="1986"/>
      <c r="E1" s="1986"/>
      <c r="F1" s="1986"/>
      <c r="G1" s="1986"/>
      <c r="H1" s="1986"/>
      <c r="I1" s="1986"/>
      <c r="J1" s="1986"/>
      <c r="K1" s="1986"/>
      <c r="L1" s="1986"/>
      <c r="M1" s="1986"/>
      <c r="N1" s="1986"/>
      <c r="O1" s="1986"/>
      <c r="P1" s="1986"/>
      <c r="Q1" s="1986"/>
      <c r="R1" s="1986"/>
      <c r="S1" s="1986"/>
      <c r="T1" s="1986"/>
      <c r="U1" s="1986"/>
      <c r="V1" s="1986"/>
      <c r="W1" s="1986"/>
      <c r="X1" s="1986"/>
      <c r="Y1" s="1986"/>
      <c r="Z1" s="1986"/>
      <c r="AA1" s="1986"/>
      <c r="AB1" s="1986"/>
      <c r="AC1" s="1986"/>
      <c r="AD1" s="1986"/>
      <c r="AE1" s="1986"/>
      <c r="AF1" s="1986"/>
      <c r="AG1" s="1986"/>
      <c r="AH1" s="1986"/>
      <c r="AI1" s="1986"/>
      <c r="AJ1" s="1986"/>
      <c r="AK1" s="1986"/>
      <c r="AL1" s="1986"/>
      <c r="AM1" s="1986"/>
      <c r="AN1" s="1986"/>
      <c r="AO1" s="1986"/>
      <c r="AP1" s="1986"/>
      <c r="AQ1" s="1986"/>
      <c r="AR1" s="1986"/>
      <c r="AS1" s="1986"/>
      <c r="AT1" s="1986"/>
      <c r="AU1" s="1986"/>
      <c r="AV1" s="1986"/>
      <c r="AW1" s="1986"/>
      <c r="AX1" s="1986"/>
      <c r="AY1" s="1986"/>
      <c r="AZ1" s="1986"/>
      <c r="BA1" s="1986"/>
      <c r="BB1" s="1986"/>
      <c r="BC1" s="1986"/>
      <c r="BD1" s="1987"/>
    </row>
    <row r="2" spans="2:58" ht="15" hidden="1" x14ac:dyDescent="0.25">
      <c r="B2" s="1988"/>
      <c r="C2" s="2213"/>
      <c r="D2" s="2213"/>
      <c r="E2" s="2213"/>
      <c r="F2" s="2213"/>
      <c r="G2" s="2213"/>
      <c r="H2" s="2213"/>
      <c r="I2" s="2213"/>
      <c r="J2" s="2213"/>
      <c r="K2" s="2213"/>
      <c r="L2" s="2213"/>
      <c r="M2" s="2213"/>
      <c r="N2" s="2213"/>
      <c r="O2" s="2213"/>
      <c r="P2" s="2213"/>
      <c r="Q2" s="2213"/>
      <c r="R2" s="2213"/>
      <c r="S2" s="2213"/>
      <c r="T2" s="2213"/>
      <c r="U2" s="2213"/>
      <c r="V2" s="2213"/>
      <c r="W2" s="2213"/>
      <c r="X2" s="2213"/>
      <c r="Y2" s="2213"/>
      <c r="Z2" s="1989"/>
      <c r="AA2" s="1989"/>
      <c r="AB2" s="1989"/>
      <c r="AC2" s="1989"/>
      <c r="AD2" s="1989"/>
      <c r="AE2" s="1989"/>
      <c r="AF2" s="1989"/>
      <c r="AG2" s="1989"/>
      <c r="AH2" s="1989"/>
      <c r="AI2" s="1989"/>
      <c r="AJ2" s="1989"/>
      <c r="AK2" s="1989"/>
      <c r="AL2" s="1989"/>
      <c r="AM2" s="1989"/>
      <c r="AN2" s="1989"/>
      <c r="AO2" s="1989"/>
      <c r="AP2" s="1989"/>
      <c r="AQ2" s="1989"/>
      <c r="AR2" s="1989"/>
      <c r="AS2" s="1989"/>
      <c r="AT2" s="1989"/>
      <c r="AU2" s="1989"/>
      <c r="AV2" s="1989"/>
      <c r="AW2" s="1989"/>
      <c r="AX2" s="1989"/>
      <c r="AY2" s="1989"/>
      <c r="AZ2" s="1989"/>
      <c r="BA2" s="1989"/>
      <c r="BB2" s="1989"/>
      <c r="BC2" s="1989"/>
      <c r="BD2" s="1990"/>
    </row>
    <row r="3" spans="2:58" ht="59.25" customHeight="1" thickBot="1" x14ac:dyDescent="0.3">
      <c r="B3" s="1991"/>
      <c r="C3" s="1992"/>
      <c r="D3" s="1992"/>
      <c r="E3" s="1992"/>
      <c r="F3" s="1992"/>
      <c r="G3" s="1992"/>
      <c r="H3" s="1992"/>
      <c r="I3" s="1992"/>
      <c r="J3" s="1992"/>
      <c r="K3" s="1992"/>
      <c r="L3" s="1992"/>
      <c r="M3" s="1992"/>
      <c r="N3" s="1992"/>
      <c r="O3" s="1992"/>
      <c r="P3" s="1992"/>
      <c r="Q3" s="1992"/>
      <c r="R3" s="1992"/>
      <c r="S3" s="1992"/>
      <c r="T3" s="1992"/>
      <c r="U3" s="1992"/>
      <c r="V3" s="1992"/>
      <c r="W3" s="1992"/>
      <c r="X3" s="1992"/>
      <c r="Y3" s="1992"/>
      <c r="Z3" s="1992"/>
      <c r="AA3" s="1992"/>
      <c r="AB3" s="1992"/>
      <c r="AC3" s="1992"/>
      <c r="AD3" s="1992"/>
      <c r="AE3" s="1992"/>
      <c r="AF3" s="1992"/>
      <c r="AG3" s="1992"/>
      <c r="AH3" s="1992"/>
      <c r="AI3" s="1992"/>
      <c r="AJ3" s="1992"/>
      <c r="AK3" s="1992"/>
      <c r="AL3" s="1992"/>
      <c r="AM3" s="1992"/>
      <c r="AN3" s="1992"/>
      <c r="AO3" s="1992"/>
      <c r="AP3" s="1992"/>
      <c r="AQ3" s="1992"/>
      <c r="AR3" s="1992"/>
      <c r="AS3" s="1992"/>
      <c r="AT3" s="1992"/>
      <c r="AU3" s="1992"/>
      <c r="AV3" s="1992"/>
      <c r="AW3" s="1992"/>
      <c r="AX3" s="1992"/>
      <c r="AY3" s="1992"/>
      <c r="AZ3" s="1992"/>
      <c r="BA3" s="1992"/>
      <c r="BB3" s="1992"/>
      <c r="BC3" s="1992"/>
      <c r="BD3" s="1993"/>
      <c r="BE3" s="567"/>
      <c r="BF3" s="567"/>
    </row>
    <row r="4" spans="2:58" ht="32.25" customHeight="1" thickBot="1" x14ac:dyDescent="0.4">
      <c r="B4" s="2034" t="s">
        <v>4739</v>
      </c>
      <c r="C4" s="2214"/>
      <c r="D4" s="2214"/>
      <c r="E4" s="2214"/>
      <c r="F4" s="2214"/>
      <c r="G4" s="2214"/>
      <c r="H4" s="2214"/>
      <c r="I4" s="2214"/>
      <c r="J4" s="2214"/>
      <c r="K4" s="2214"/>
      <c r="L4" s="2214"/>
      <c r="M4" s="2214"/>
      <c r="N4" s="2214"/>
      <c r="O4" s="2214"/>
      <c r="P4" s="2214"/>
      <c r="Q4" s="2214"/>
      <c r="R4" s="2214"/>
      <c r="S4" s="2214"/>
      <c r="T4" s="2214"/>
      <c r="U4" s="2214"/>
      <c r="V4" s="2214"/>
      <c r="W4" s="2214"/>
      <c r="X4" s="2214"/>
      <c r="Y4" s="2214"/>
      <c r="Z4" s="2035"/>
      <c r="AA4" s="2035"/>
      <c r="AB4" s="2035"/>
      <c r="AC4" s="2035"/>
      <c r="AD4" s="2035"/>
      <c r="AE4" s="2035"/>
      <c r="AF4" s="2035"/>
      <c r="AG4" s="2035"/>
      <c r="AH4" s="2035"/>
      <c r="AI4" s="2035"/>
      <c r="AJ4" s="2035"/>
      <c r="AK4" s="2035"/>
      <c r="AL4" s="2035"/>
      <c r="AM4" s="2035"/>
      <c r="AN4" s="2035"/>
      <c r="AO4" s="2035"/>
      <c r="AP4" s="2035"/>
      <c r="AQ4" s="2035"/>
      <c r="AR4" s="2035"/>
      <c r="AS4" s="2035"/>
      <c r="AT4" s="2035"/>
      <c r="AU4" s="2035"/>
      <c r="AV4" s="2035"/>
      <c r="AW4" s="2035"/>
      <c r="AX4" s="2035"/>
      <c r="AY4" s="2035"/>
      <c r="AZ4" s="2035"/>
      <c r="BA4" s="2035"/>
      <c r="BB4" s="2035"/>
      <c r="BC4" s="2035"/>
      <c r="BD4" s="2037"/>
      <c r="BE4" s="567"/>
      <c r="BF4" s="567"/>
    </row>
    <row r="5" spans="2:58" s="569" customFormat="1" ht="8.25" customHeight="1" x14ac:dyDescent="0.25">
      <c r="B5" s="2038"/>
      <c r="C5" s="2038"/>
      <c r="D5" s="2038"/>
      <c r="E5" s="2038"/>
      <c r="F5" s="2038"/>
      <c r="G5" s="2038"/>
      <c r="H5" s="2038"/>
      <c r="I5" s="2038"/>
      <c r="J5" s="2038"/>
      <c r="K5" s="2038"/>
      <c r="L5" s="2038"/>
      <c r="M5" s="2038"/>
      <c r="N5" s="2038"/>
      <c r="O5" s="2038"/>
      <c r="P5" s="2038"/>
      <c r="Q5" s="2038"/>
      <c r="R5" s="2038"/>
      <c r="S5" s="2038"/>
      <c r="T5" s="2038"/>
      <c r="U5" s="2038"/>
      <c r="V5" s="2038"/>
      <c r="W5" s="2038"/>
      <c r="X5" s="2038"/>
      <c r="Y5" s="2038"/>
      <c r="Z5" s="2038"/>
      <c r="AA5" s="2038"/>
      <c r="AB5" s="2038"/>
      <c r="AC5" s="2038"/>
      <c r="AD5" s="2038"/>
      <c r="AE5" s="2038"/>
      <c r="AF5" s="2038"/>
      <c r="AG5" s="2038"/>
      <c r="AH5" s="2038"/>
      <c r="AI5" s="2038"/>
      <c r="AJ5" s="2038"/>
      <c r="AK5" s="2038"/>
      <c r="AL5" s="2038"/>
      <c r="AM5" s="2038"/>
      <c r="AN5" s="2038"/>
      <c r="AO5" s="2038"/>
      <c r="AP5" s="2038"/>
      <c r="AQ5" s="2038"/>
      <c r="AR5" s="2038"/>
      <c r="AS5" s="2038"/>
      <c r="AT5" s="2038"/>
      <c r="AU5" s="2038"/>
      <c r="AV5" s="2038"/>
      <c r="AW5" s="2038"/>
      <c r="AX5" s="2038"/>
      <c r="AY5" s="2038"/>
      <c r="AZ5" s="2038"/>
      <c r="BA5" s="2038"/>
      <c r="BB5" s="2038"/>
      <c r="BC5" s="2038"/>
      <c r="BD5" s="2038"/>
      <c r="BE5" s="568"/>
      <c r="BF5" s="568"/>
    </row>
    <row r="6" spans="2:58" s="666" customFormat="1" ht="199.5" customHeight="1" x14ac:dyDescent="0.25">
      <c r="B6" s="1428" t="s">
        <v>781</v>
      </c>
      <c r="C6" s="1427" t="s">
        <v>2432</v>
      </c>
      <c r="D6" s="1427" t="s">
        <v>2433</v>
      </c>
      <c r="E6" s="1427" t="s">
        <v>2434</v>
      </c>
      <c r="F6" s="1427" t="s">
        <v>2435</v>
      </c>
      <c r="G6" s="1427" t="s">
        <v>2436</v>
      </c>
      <c r="H6" s="1427" t="s">
        <v>2437</v>
      </c>
      <c r="I6" s="1427" t="s">
        <v>2438</v>
      </c>
      <c r="J6" s="1427" t="s">
        <v>2439</v>
      </c>
      <c r="K6" s="1427" t="s">
        <v>2440</v>
      </c>
      <c r="L6" s="1427" t="s">
        <v>2441</v>
      </c>
      <c r="M6" s="1427" t="s">
        <v>2442</v>
      </c>
      <c r="N6" s="1427" t="s">
        <v>2443</v>
      </c>
      <c r="O6" s="1427" t="s">
        <v>2444</v>
      </c>
      <c r="P6" s="1410" t="s">
        <v>2445</v>
      </c>
      <c r="Q6" s="1410" t="s">
        <v>2446</v>
      </c>
      <c r="R6" s="1410" t="s">
        <v>2447</v>
      </c>
      <c r="S6" s="1410" t="s">
        <v>2448</v>
      </c>
      <c r="T6" s="1410" t="s">
        <v>2449</v>
      </c>
      <c r="U6" s="1410" t="s">
        <v>2450</v>
      </c>
      <c r="V6" s="1410" t="s">
        <v>2451</v>
      </c>
      <c r="W6" s="1410" t="s">
        <v>4770</v>
      </c>
      <c r="X6" s="1410" t="s">
        <v>2452</v>
      </c>
      <c r="Y6" s="1410" t="s">
        <v>2453</v>
      </c>
      <c r="Z6" s="1427" t="s">
        <v>2454</v>
      </c>
      <c r="AA6" s="1427" t="s">
        <v>2455</v>
      </c>
      <c r="AB6" s="1427" t="s">
        <v>2456</v>
      </c>
      <c r="AC6" s="1427" t="s">
        <v>2457</v>
      </c>
      <c r="AD6" s="1427" t="s">
        <v>2459</v>
      </c>
      <c r="AE6" s="1427" t="s">
        <v>4771</v>
      </c>
      <c r="AF6" s="1427" t="s">
        <v>2460</v>
      </c>
      <c r="AG6" s="1427" t="s">
        <v>2461</v>
      </c>
      <c r="AH6" s="1427" t="s">
        <v>2462</v>
      </c>
      <c r="AI6" s="1427" t="s">
        <v>2463</v>
      </c>
      <c r="AJ6" s="1427" t="s">
        <v>2464</v>
      </c>
      <c r="AK6" s="1427" t="s">
        <v>2465</v>
      </c>
      <c r="AL6" s="1427" t="s">
        <v>2466</v>
      </c>
      <c r="AM6" s="1427" t="s">
        <v>2467</v>
      </c>
      <c r="AN6" s="1427" t="s">
        <v>2468</v>
      </c>
      <c r="AO6" s="1427" t="s">
        <v>2469</v>
      </c>
      <c r="AP6" s="1427" t="s">
        <v>2470</v>
      </c>
      <c r="AQ6" s="1427" t="s">
        <v>2483</v>
      </c>
      <c r="AR6" s="1427" t="s">
        <v>2471</v>
      </c>
      <c r="AS6" s="1427" t="s">
        <v>2484</v>
      </c>
      <c r="AT6" s="1427" t="s">
        <v>2472</v>
      </c>
      <c r="AU6" s="1427" t="s">
        <v>2473</v>
      </c>
      <c r="AV6" s="1427" t="s">
        <v>2474</v>
      </c>
      <c r="AW6" s="1427" t="s">
        <v>2475</v>
      </c>
      <c r="AX6" s="1427" t="s">
        <v>2476</v>
      </c>
      <c r="AY6" s="1427" t="s">
        <v>2477</v>
      </c>
      <c r="AZ6" s="1427" t="s">
        <v>2478</v>
      </c>
      <c r="BA6" s="1427" t="s">
        <v>4772</v>
      </c>
      <c r="BB6" s="1427" t="s">
        <v>2480</v>
      </c>
      <c r="BC6" s="1427" t="s">
        <v>2481</v>
      </c>
      <c r="BD6" s="1414" t="s">
        <v>143</v>
      </c>
      <c r="BE6" s="665"/>
    </row>
    <row r="7" spans="2:58" ht="18.75" customHeight="1" x14ac:dyDescent="0.25">
      <c r="B7" s="1430" t="s">
        <v>748</v>
      </c>
      <c r="C7" s="1429">
        <v>0</v>
      </c>
      <c r="D7" s="1429">
        <v>0</v>
      </c>
      <c r="E7" s="1429">
        <v>0</v>
      </c>
      <c r="F7" s="1429">
        <v>0</v>
      </c>
      <c r="G7" s="1429">
        <v>2</v>
      </c>
      <c r="H7" s="1429">
        <v>0</v>
      </c>
      <c r="I7" s="1429">
        <v>1</v>
      </c>
      <c r="J7" s="1429">
        <v>0</v>
      </c>
      <c r="K7" s="1429">
        <v>1</v>
      </c>
      <c r="L7" s="1429">
        <v>1</v>
      </c>
      <c r="M7" s="1429">
        <v>2</v>
      </c>
      <c r="N7" s="1429">
        <v>0</v>
      </c>
      <c r="O7" s="1429">
        <v>1</v>
      </c>
      <c r="P7" s="1429">
        <v>0</v>
      </c>
      <c r="Q7" s="1429">
        <v>0</v>
      </c>
      <c r="R7" s="1429">
        <v>1</v>
      </c>
      <c r="S7" s="1429">
        <v>3</v>
      </c>
      <c r="T7" s="1408">
        <v>1</v>
      </c>
      <c r="U7" s="1408">
        <v>0</v>
      </c>
      <c r="V7" s="1408">
        <v>0</v>
      </c>
      <c r="W7" s="1408">
        <v>0</v>
      </c>
      <c r="X7" s="1408">
        <v>3</v>
      </c>
      <c r="Y7" s="1408">
        <v>0</v>
      </c>
      <c r="Z7" s="1435">
        <v>1</v>
      </c>
      <c r="AA7" s="1435">
        <v>0</v>
      </c>
      <c r="AB7" s="1435">
        <v>0</v>
      </c>
      <c r="AC7" s="1435">
        <v>0</v>
      </c>
      <c r="AD7" s="1435">
        <v>2</v>
      </c>
      <c r="AE7" s="1435">
        <v>0</v>
      </c>
      <c r="AF7" s="1435">
        <v>0</v>
      </c>
      <c r="AG7" s="1435">
        <v>1</v>
      </c>
      <c r="AH7" s="1435">
        <v>0</v>
      </c>
      <c r="AI7" s="1435">
        <v>1</v>
      </c>
      <c r="AJ7" s="1435">
        <v>2</v>
      </c>
      <c r="AK7" s="1435">
        <v>0</v>
      </c>
      <c r="AL7" s="1435">
        <v>2</v>
      </c>
      <c r="AM7" s="1436">
        <v>0</v>
      </c>
      <c r="AN7" s="1435">
        <v>2</v>
      </c>
      <c r="AO7" s="1435">
        <v>1</v>
      </c>
      <c r="AP7" s="1436">
        <v>0</v>
      </c>
      <c r="AQ7" s="1435">
        <v>0</v>
      </c>
      <c r="AR7" s="1436">
        <v>0</v>
      </c>
      <c r="AS7" s="1435">
        <v>0</v>
      </c>
      <c r="AT7" s="1435">
        <v>0</v>
      </c>
      <c r="AU7" s="1435">
        <v>0</v>
      </c>
      <c r="AV7" s="1435">
        <v>0</v>
      </c>
      <c r="AW7" s="1435">
        <v>0</v>
      </c>
      <c r="AX7" s="1435">
        <v>6</v>
      </c>
      <c r="AY7" s="1436">
        <v>1</v>
      </c>
      <c r="AZ7" s="1436">
        <v>5</v>
      </c>
      <c r="BA7" s="1435">
        <v>2</v>
      </c>
      <c r="BB7" s="1435">
        <v>3</v>
      </c>
      <c r="BC7" s="1435">
        <v>10</v>
      </c>
      <c r="BD7" s="1370">
        <f t="shared" ref="BD7:BD42" si="0">SUM(C7:BC7)</f>
        <v>55</v>
      </c>
      <c r="BE7" s="670"/>
    </row>
    <row r="8" spans="2:58" s="567" customFormat="1" ht="18.75" customHeight="1" x14ac:dyDescent="0.25">
      <c r="B8" s="1430" t="s">
        <v>749</v>
      </c>
      <c r="C8" s="1429">
        <v>0</v>
      </c>
      <c r="D8" s="1429">
        <v>0</v>
      </c>
      <c r="E8" s="1429">
        <v>0</v>
      </c>
      <c r="F8" s="1429">
        <v>0</v>
      </c>
      <c r="G8" s="1429">
        <v>1</v>
      </c>
      <c r="H8" s="1429">
        <v>0</v>
      </c>
      <c r="I8" s="1429">
        <v>0</v>
      </c>
      <c r="J8" s="1429">
        <v>0</v>
      </c>
      <c r="K8" s="1429">
        <v>1</v>
      </c>
      <c r="L8" s="1429">
        <v>0</v>
      </c>
      <c r="M8" s="1429">
        <v>0</v>
      </c>
      <c r="N8" s="1429">
        <v>1</v>
      </c>
      <c r="O8" s="1429">
        <v>0</v>
      </c>
      <c r="P8" s="1429">
        <v>1</v>
      </c>
      <c r="Q8" s="1429">
        <v>1</v>
      </c>
      <c r="R8" s="1429">
        <v>1</v>
      </c>
      <c r="S8" s="1429">
        <v>0</v>
      </c>
      <c r="T8" s="1408">
        <v>1</v>
      </c>
      <c r="U8" s="1408">
        <v>0</v>
      </c>
      <c r="V8" s="1408">
        <v>0</v>
      </c>
      <c r="W8" s="1408">
        <v>0</v>
      </c>
      <c r="X8" s="1408">
        <v>2</v>
      </c>
      <c r="Y8" s="1408">
        <v>1</v>
      </c>
      <c r="Z8" s="1435">
        <v>0</v>
      </c>
      <c r="AA8" s="1435">
        <v>1</v>
      </c>
      <c r="AB8" s="1435">
        <v>0</v>
      </c>
      <c r="AC8" s="1435">
        <v>0</v>
      </c>
      <c r="AD8" s="1435">
        <v>1</v>
      </c>
      <c r="AE8" s="1435">
        <v>0</v>
      </c>
      <c r="AF8" s="1435">
        <v>1</v>
      </c>
      <c r="AG8" s="1435">
        <v>0</v>
      </c>
      <c r="AH8" s="1435">
        <v>1</v>
      </c>
      <c r="AI8" s="1435">
        <v>1</v>
      </c>
      <c r="AJ8" s="1435">
        <v>0</v>
      </c>
      <c r="AK8" s="1435">
        <v>0</v>
      </c>
      <c r="AL8" s="1435">
        <v>0</v>
      </c>
      <c r="AM8" s="1436">
        <v>1</v>
      </c>
      <c r="AN8" s="1435">
        <v>2</v>
      </c>
      <c r="AO8" s="1435">
        <v>0</v>
      </c>
      <c r="AP8" s="1436">
        <v>4</v>
      </c>
      <c r="AQ8" s="1435">
        <v>1</v>
      </c>
      <c r="AR8" s="1436">
        <v>9</v>
      </c>
      <c r="AS8" s="1435">
        <v>0</v>
      </c>
      <c r="AT8" s="1435">
        <v>0</v>
      </c>
      <c r="AU8" s="1435">
        <v>0</v>
      </c>
      <c r="AV8" s="1435">
        <v>0</v>
      </c>
      <c r="AW8" s="1435">
        <v>0</v>
      </c>
      <c r="AX8" s="1435">
        <v>0</v>
      </c>
      <c r="AY8" s="1436">
        <v>0</v>
      </c>
      <c r="AZ8" s="1436">
        <v>1</v>
      </c>
      <c r="BA8" s="1435">
        <v>0</v>
      </c>
      <c r="BB8" s="1435">
        <v>1</v>
      </c>
      <c r="BC8" s="1435">
        <v>0</v>
      </c>
      <c r="BD8" s="1431">
        <f t="shared" si="0"/>
        <v>34</v>
      </c>
      <c r="BE8" s="670"/>
    </row>
    <row r="9" spans="2:58" s="567" customFormat="1" ht="18.75" customHeight="1" x14ac:dyDescent="0.25">
      <c r="B9" s="1430" t="s">
        <v>750</v>
      </c>
      <c r="C9" s="1429">
        <v>0</v>
      </c>
      <c r="D9" s="1429">
        <v>0</v>
      </c>
      <c r="E9" s="1429">
        <v>1</v>
      </c>
      <c r="F9" s="1429">
        <v>0</v>
      </c>
      <c r="G9" s="1429">
        <v>3</v>
      </c>
      <c r="H9" s="1429">
        <v>3</v>
      </c>
      <c r="I9" s="1429">
        <v>3</v>
      </c>
      <c r="J9" s="1429">
        <v>2</v>
      </c>
      <c r="K9" s="1429">
        <v>2</v>
      </c>
      <c r="L9" s="1429">
        <v>0</v>
      </c>
      <c r="M9" s="1429">
        <v>0</v>
      </c>
      <c r="N9" s="1429">
        <v>0</v>
      </c>
      <c r="O9" s="1429">
        <v>3</v>
      </c>
      <c r="P9" s="1429">
        <v>2</v>
      </c>
      <c r="Q9" s="1429">
        <v>1</v>
      </c>
      <c r="R9" s="1429">
        <v>4</v>
      </c>
      <c r="S9" s="1429">
        <v>4</v>
      </c>
      <c r="T9" s="1408">
        <v>1</v>
      </c>
      <c r="U9" s="1408">
        <v>4</v>
      </c>
      <c r="V9" s="1408">
        <v>0</v>
      </c>
      <c r="W9" s="1408">
        <v>0</v>
      </c>
      <c r="X9" s="1408">
        <v>2</v>
      </c>
      <c r="Y9" s="1408">
        <v>0</v>
      </c>
      <c r="Z9" s="1435">
        <v>0</v>
      </c>
      <c r="AA9" s="1435">
        <v>3</v>
      </c>
      <c r="AB9" s="1435">
        <v>0</v>
      </c>
      <c r="AC9" s="1435">
        <v>1</v>
      </c>
      <c r="AD9" s="1435">
        <v>2</v>
      </c>
      <c r="AE9" s="1435">
        <v>0</v>
      </c>
      <c r="AF9" s="1435">
        <v>2</v>
      </c>
      <c r="AG9" s="1435">
        <v>1</v>
      </c>
      <c r="AH9" s="1435">
        <v>6</v>
      </c>
      <c r="AI9" s="1435">
        <v>3</v>
      </c>
      <c r="AJ9" s="1435">
        <v>0</v>
      </c>
      <c r="AK9" s="1435">
        <v>3</v>
      </c>
      <c r="AL9" s="1435">
        <v>2</v>
      </c>
      <c r="AM9" s="1436">
        <v>3</v>
      </c>
      <c r="AN9" s="1435">
        <v>1</v>
      </c>
      <c r="AO9" s="1435">
        <v>3</v>
      </c>
      <c r="AP9" s="1436">
        <v>0</v>
      </c>
      <c r="AQ9" s="1435">
        <v>0</v>
      </c>
      <c r="AR9" s="1436">
        <v>0</v>
      </c>
      <c r="AS9" s="1435">
        <v>0</v>
      </c>
      <c r="AT9" s="1435">
        <v>0</v>
      </c>
      <c r="AU9" s="1435">
        <v>0</v>
      </c>
      <c r="AV9" s="1435">
        <v>0</v>
      </c>
      <c r="AW9" s="1435">
        <v>0</v>
      </c>
      <c r="AX9" s="1435">
        <v>0</v>
      </c>
      <c r="AY9" s="1436">
        <v>0</v>
      </c>
      <c r="AZ9" s="1436">
        <v>0</v>
      </c>
      <c r="BA9" s="1435">
        <v>0</v>
      </c>
      <c r="BB9" s="1435">
        <v>0</v>
      </c>
      <c r="BC9" s="1435">
        <v>0</v>
      </c>
      <c r="BD9" s="1431">
        <f t="shared" si="0"/>
        <v>65</v>
      </c>
      <c r="BE9" s="670"/>
    </row>
    <row r="10" spans="2:58" s="567" customFormat="1" ht="18.75" customHeight="1" x14ac:dyDescent="0.25">
      <c r="B10" s="1430" t="s">
        <v>751</v>
      </c>
      <c r="C10" s="1429">
        <v>1</v>
      </c>
      <c r="D10" s="1429">
        <v>1</v>
      </c>
      <c r="E10" s="1429">
        <v>0</v>
      </c>
      <c r="F10" s="1429">
        <v>0</v>
      </c>
      <c r="G10" s="1429">
        <v>5</v>
      </c>
      <c r="H10" s="1429">
        <v>0</v>
      </c>
      <c r="I10" s="1429">
        <v>6</v>
      </c>
      <c r="J10" s="1429">
        <v>1</v>
      </c>
      <c r="K10" s="1429">
        <v>2</v>
      </c>
      <c r="L10" s="1429">
        <v>1</v>
      </c>
      <c r="M10" s="1429">
        <v>3</v>
      </c>
      <c r="N10" s="1429">
        <v>3</v>
      </c>
      <c r="O10" s="1429">
        <v>2</v>
      </c>
      <c r="P10" s="1429">
        <v>1</v>
      </c>
      <c r="Q10" s="1429">
        <v>2</v>
      </c>
      <c r="R10" s="1429">
        <v>4</v>
      </c>
      <c r="S10" s="1429">
        <v>4</v>
      </c>
      <c r="T10" s="1408">
        <v>1</v>
      </c>
      <c r="U10" s="1408">
        <v>2</v>
      </c>
      <c r="V10" s="1408">
        <v>1</v>
      </c>
      <c r="W10" s="1408">
        <v>0</v>
      </c>
      <c r="X10" s="1408">
        <v>5</v>
      </c>
      <c r="Y10" s="1408">
        <v>0</v>
      </c>
      <c r="Z10" s="1435">
        <v>0</v>
      </c>
      <c r="AA10" s="1435">
        <v>1</v>
      </c>
      <c r="AB10" s="1435">
        <v>1</v>
      </c>
      <c r="AC10" s="1435">
        <v>4</v>
      </c>
      <c r="AD10" s="1435">
        <v>12</v>
      </c>
      <c r="AE10" s="1435">
        <v>0</v>
      </c>
      <c r="AF10" s="1435">
        <v>2</v>
      </c>
      <c r="AG10" s="1435">
        <v>4</v>
      </c>
      <c r="AH10" s="1435">
        <v>3</v>
      </c>
      <c r="AI10" s="1435">
        <v>2</v>
      </c>
      <c r="AJ10" s="1435">
        <v>2</v>
      </c>
      <c r="AK10" s="1435">
        <v>1</v>
      </c>
      <c r="AL10" s="1435">
        <v>1</v>
      </c>
      <c r="AM10" s="1436">
        <v>5</v>
      </c>
      <c r="AN10" s="1435">
        <v>4</v>
      </c>
      <c r="AO10" s="1435">
        <v>3</v>
      </c>
      <c r="AP10" s="1436">
        <v>0</v>
      </c>
      <c r="AQ10" s="1435">
        <v>0</v>
      </c>
      <c r="AR10" s="1436">
        <v>1</v>
      </c>
      <c r="AS10" s="1435">
        <v>0</v>
      </c>
      <c r="AT10" s="1435">
        <v>0</v>
      </c>
      <c r="AU10" s="1435">
        <v>0</v>
      </c>
      <c r="AV10" s="1435">
        <v>0</v>
      </c>
      <c r="AW10" s="1435">
        <v>0</v>
      </c>
      <c r="AX10" s="1435">
        <v>1</v>
      </c>
      <c r="AY10" s="1436">
        <v>0</v>
      </c>
      <c r="AZ10" s="1436">
        <v>0</v>
      </c>
      <c r="BA10" s="1435">
        <v>0</v>
      </c>
      <c r="BB10" s="1435">
        <v>1</v>
      </c>
      <c r="BC10" s="1435">
        <v>0</v>
      </c>
      <c r="BD10" s="1431">
        <f t="shared" si="0"/>
        <v>93</v>
      </c>
      <c r="BE10" s="670"/>
    </row>
    <row r="11" spans="2:58" s="567" customFormat="1" ht="18.75" customHeight="1" x14ac:dyDescent="0.25">
      <c r="B11" s="1430" t="s">
        <v>752</v>
      </c>
      <c r="C11" s="1429">
        <v>0</v>
      </c>
      <c r="D11" s="1429">
        <v>0</v>
      </c>
      <c r="E11" s="1429">
        <v>0</v>
      </c>
      <c r="F11" s="1429">
        <v>0</v>
      </c>
      <c r="G11" s="1429">
        <v>0</v>
      </c>
      <c r="H11" s="1429">
        <v>0</v>
      </c>
      <c r="I11" s="1429">
        <v>0</v>
      </c>
      <c r="J11" s="1429">
        <v>0</v>
      </c>
      <c r="K11" s="1429">
        <v>1</v>
      </c>
      <c r="L11" s="1429">
        <v>0</v>
      </c>
      <c r="M11" s="1429">
        <v>0</v>
      </c>
      <c r="N11" s="1429">
        <v>0</v>
      </c>
      <c r="O11" s="1429">
        <v>0</v>
      </c>
      <c r="P11" s="1429">
        <v>0</v>
      </c>
      <c r="Q11" s="1429">
        <v>0</v>
      </c>
      <c r="R11" s="1429">
        <v>0</v>
      </c>
      <c r="S11" s="1429">
        <v>0</v>
      </c>
      <c r="T11" s="1408">
        <v>0</v>
      </c>
      <c r="U11" s="1408">
        <v>2</v>
      </c>
      <c r="V11" s="1408">
        <v>0</v>
      </c>
      <c r="W11" s="1408">
        <v>0</v>
      </c>
      <c r="X11" s="1408">
        <v>0</v>
      </c>
      <c r="Y11" s="1408">
        <v>0</v>
      </c>
      <c r="Z11" s="1435">
        <v>0</v>
      </c>
      <c r="AA11" s="1435">
        <v>0</v>
      </c>
      <c r="AB11" s="1435">
        <v>0</v>
      </c>
      <c r="AC11" s="1435">
        <v>2</v>
      </c>
      <c r="AD11" s="1435">
        <v>0</v>
      </c>
      <c r="AE11" s="1435">
        <v>0</v>
      </c>
      <c r="AF11" s="1435">
        <v>1</v>
      </c>
      <c r="AG11" s="1435">
        <v>1</v>
      </c>
      <c r="AH11" s="1435">
        <v>0</v>
      </c>
      <c r="AI11" s="1435">
        <v>0</v>
      </c>
      <c r="AJ11" s="1435">
        <v>1</v>
      </c>
      <c r="AK11" s="1435">
        <v>3</v>
      </c>
      <c r="AL11" s="1435">
        <v>0</v>
      </c>
      <c r="AM11" s="1436">
        <v>0</v>
      </c>
      <c r="AN11" s="1435">
        <v>2</v>
      </c>
      <c r="AO11" s="1435">
        <v>0</v>
      </c>
      <c r="AP11" s="1436">
        <v>5</v>
      </c>
      <c r="AQ11" s="1435">
        <v>0</v>
      </c>
      <c r="AR11" s="1436">
        <v>3</v>
      </c>
      <c r="AS11" s="1435">
        <v>0</v>
      </c>
      <c r="AT11" s="1435">
        <v>0</v>
      </c>
      <c r="AU11" s="1435">
        <v>0</v>
      </c>
      <c r="AV11" s="1435">
        <v>0</v>
      </c>
      <c r="AW11" s="1435">
        <v>0</v>
      </c>
      <c r="AX11" s="1435">
        <v>0</v>
      </c>
      <c r="AY11" s="1436">
        <v>0</v>
      </c>
      <c r="AZ11" s="1436">
        <v>0</v>
      </c>
      <c r="BA11" s="1435">
        <v>0</v>
      </c>
      <c r="BB11" s="1435">
        <v>3</v>
      </c>
      <c r="BC11" s="1435">
        <v>0</v>
      </c>
      <c r="BD11" s="1431">
        <f t="shared" si="0"/>
        <v>24</v>
      </c>
      <c r="BE11" s="670"/>
    </row>
    <row r="12" spans="2:58" s="567" customFormat="1" ht="18.75" customHeight="1" x14ac:dyDescent="0.25">
      <c r="B12" s="1430" t="s">
        <v>753</v>
      </c>
      <c r="C12" s="1429">
        <v>0</v>
      </c>
      <c r="D12" s="1429">
        <v>0</v>
      </c>
      <c r="E12" s="1429">
        <v>0</v>
      </c>
      <c r="F12" s="1429">
        <v>0</v>
      </c>
      <c r="G12" s="1429">
        <v>1</v>
      </c>
      <c r="H12" s="1429">
        <v>0</v>
      </c>
      <c r="I12" s="1429">
        <v>1</v>
      </c>
      <c r="J12" s="1429">
        <v>3</v>
      </c>
      <c r="K12" s="1429">
        <v>0</v>
      </c>
      <c r="L12" s="1429">
        <v>0</v>
      </c>
      <c r="M12" s="1429">
        <v>0</v>
      </c>
      <c r="N12" s="1429">
        <v>1</v>
      </c>
      <c r="O12" s="1429">
        <v>0</v>
      </c>
      <c r="P12" s="1429">
        <v>0</v>
      </c>
      <c r="Q12" s="1429">
        <v>1</v>
      </c>
      <c r="R12" s="1429">
        <v>0</v>
      </c>
      <c r="S12" s="1429">
        <v>3</v>
      </c>
      <c r="T12" s="1408">
        <v>0</v>
      </c>
      <c r="U12" s="1408">
        <v>1</v>
      </c>
      <c r="V12" s="1408">
        <v>0</v>
      </c>
      <c r="W12" s="1408">
        <v>0</v>
      </c>
      <c r="X12" s="1408">
        <v>1</v>
      </c>
      <c r="Y12" s="1408">
        <v>0</v>
      </c>
      <c r="Z12" s="1435">
        <v>0</v>
      </c>
      <c r="AA12" s="1435">
        <v>1</v>
      </c>
      <c r="AB12" s="1435">
        <v>1</v>
      </c>
      <c r="AC12" s="1435">
        <v>0</v>
      </c>
      <c r="AD12" s="1435">
        <v>4</v>
      </c>
      <c r="AE12" s="1435">
        <v>0</v>
      </c>
      <c r="AF12" s="1435">
        <v>2</v>
      </c>
      <c r="AG12" s="1435">
        <v>2</v>
      </c>
      <c r="AH12" s="1435">
        <v>2</v>
      </c>
      <c r="AI12" s="1435">
        <v>0</v>
      </c>
      <c r="AJ12" s="1435">
        <v>2</v>
      </c>
      <c r="AK12" s="1435">
        <v>0</v>
      </c>
      <c r="AL12" s="1435">
        <v>1</v>
      </c>
      <c r="AM12" s="1436">
        <v>0</v>
      </c>
      <c r="AN12" s="1435">
        <v>0</v>
      </c>
      <c r="AO12" s="1435">
        <v>1</v>
      </c>
      <c r="AP12" s="1436">
        <v>0</v>
      </c>
      <c r="AQ12" s="1435">
        <v>0</v>
      </c>
      <c r="AR12" s="1436">
        <v>0</v>
      </c>
      <c r="AS12" s="1435">
        <v>0</v>
      </c>
      <c r="AT12" s="1435">
        <v>0</v>
      </c>
      <c r="AU12" s="1435">
        <v>0</v>
      </c>
      <c r="AV12" s="1435">
        <v>0</v>
      </c>
      <c r="AW12" s="1435">
        <v>0</v>
      </c>
      <c r="AX12" s="1435">
        <v>0</v>
      </c>
      <c r="AY12" s="1436">
        <v>0</v>
      </c>
      <c r="AZ12" s="1436">
        <v>0</v>
      </c>
      <c r="BA12" s="1435">
        <v>0</v>
      </c>
      <c r="BB12" s="1435">
        <v>0</v>
      </c>
      <c r="BC12" s="1435">
        <v>0</v>
      </c>
      <c r="BD12" s="1431">
        <f t="shared" si="0"/>
        <v>28</v>
      </c>
      <c r="BE12" s="670"/>
    </row>
    <row r="13" spans="2:58" s="567" customFormat="1" ht="18.75" customHeight="1" x14ac:dyDescent="0.25">
      <c r="B13" s="1430" t="s">
        <v>754</v>
      </c>
      <c r="C13" s="1429">
        <v>0</v>
      </c>
      <c r="D13" s="1429">
        <v>3</v>
      </c>
      <c r="E13" s="1429">
        <v>1</v>
      </c>
      <c r="F13" s="1429">
        <v>1</v>
      </c>
      <c r="G13" s="1429">
        <v>5</v>
      </c>
      <c r="H13" s="1429">
        <v>6</v>
      </c>
      <c r="I13" s="1429">
        <v>6</v>
      </c>
      <c r="J13" s="1429">
        <v>7</v>
      </c>
      <c r="K13" s="1429">
        <v>11</v>
      </c>
      <c r="L13" s="1429">
        <v>1</v>
      </c>
      <c r="M13" s="1429">
        <v>3</v>
      </c>
      <c r="N13" s="1429">
        <v>1</v>
      </c>
      <c r="O13" s="1429">
        <v>4</v>
      </c>
      <c r="P13" s="1429">
        <v>3</v>
      </c>
      <c r="Q13" s="1429">
        <v>5</v>
      </c>
      <c r="R13" s="1429">
        <v>9</v>
      </c>
      <c r="S13" s="1429">
        <v>6</v>
      </c>
      <c r="T13" s="1408">
        <v>1</v>
      </c>
      <c r="U13" s="1408">
        <v>3</v>
      </c>
      <c r="V13" s="1408">
        <v>0</v>
      </c>
      <c r="W13" s="1408">
        <v>0</v>
      </c>
      <c r="X13" s="1408">
        <v>7</v>
      </c>
      <c r="Y13" s="1408">
        <v>0</v>
      </c>
      <c r="Z13" s="1435">
        <v>1</v>
      </c>
      <c r="AA13" s="1435">
        <v>2</v>
      </c>
      <c r="AB13" s="1435">
        <v>1</v>
      </c>
      <c r="AC13" s="1435">
        <v>9</v>
      </c>
      <c r="AD13" s="1435">
        <v>10</v>
      </c>
      <c r="AE13" s="1435">
        <v>1</v>
      </c>
      <c r="AF13" s="1435">
        <v>4</v>
      </c>
      <c r="AG13" s="1435">
        <v>5</v>
      </c>
      <c r="AH13" s="1435">
        <v>2</v>
      </c>
      <c r="AI13" s="1435">
        <v>4</v>
      </c>
      <c r="AJ13" s="1435">
        <v>7</v>
      </c>
      <c r="AK13" s="1435">
        <v>4</v>
      </c>
      <c r="AL13" s="1435">
        <v>6</v>
      </c>
      <c r="AM13" s="1436">
        <v>8</v>
      </c>
      <c r="AN13" s="1435">
        <v>4</v>
      </c>
      <c r="AO13" s="1435">
        <v>3</v>
      </c>
      <c r="AP13" s="1436">
        <v>0</v>
      </c>
      <c r="AQ13" s="1435">
        <v>0</v>
      </c>
      <c r="AR13" s="1436">
        <v>0</v>
      </c>
      <c r="AS13" s="1435">
        <v>0</v>
      </c>
      <c r="AT13" s="1435">
        <v>0</v>
      </c>
      <c r="AU13" s="1435">
        <v>0</v>
      </c>
      <c r="AV13" s="1435">
        <v>0</v>
      </c>
      <c r="AW13" s="1435">
        <v>0</v>
      </c>
      <c r="AX13" s="1435">
        <v>0</v>
      </c>
      <c r="AY13" s="1436">
        <v>0</v>
      </c>
      <c r="AZ13" s="1436">
        <v>0</v>
      </c>
      <c r="BA13" s="1435">
        <v>0</v>
      </c>
      <c r="BB13" s="1435">
        <v>2</v>
      </c>
      <c r="BC13" s="1435">
        <v>0</v>
      </c>
      <c r="BD13" s="1431">
        <f t="shared" si="0"/>
        <v>156</v>
      </c>
      <c r="BE13" s="670"/>
    </row>
    <row r="14" spans="2:58" s="567" customFormat="1" ht="18.75" customHeight="1" x14ac:dyDescent="0.25">
      <c r="B14" s="1430" t="s">
        <v>755</v>
      </c>
      <c r="C14" s="1429">
        <v>0</v>
      </c>
      <c r="D14" s="1429">
        <v>0</v>
      </c>
      <c r="E14" s="1429">
        <v>0</v>
      </c>
      <c r="F14" s="1429">
        <v>0</v>
      </c>
      <c r="G14" s="1429">
        <v>3</v>
      </c>
      <c r="H14" s="1429">
        <v>2</v>
      </c>
      <c r="I14" s="1429">
        <v>0</v>
      </c>
      <c r="J14" s="1429">
        <v>0</v>
      </c>
      <c r="K14" s="1429">
        <v>4</v>
      </c>
      <c r="L14" s="1429">
        <v>0</v>
      </c>
      <c r="M14" s="1429">
        <v>1</v>
      </c>
      <c r="N14" s="1429">
        <v>0</v>
      </c>
      <c r="O14" s="1429">
        <v>0</v>
      </c>
      <c r="P14" s="1429">
        <v>0</v>
      </c>
      <c r="Q14" s="1429">
        <v>0</v>
      </c>
      <c r="R14" s="1429">
        <v>0</v>
      </c>
      <c r="S14" s="1429">
        <v>0</v>
      </c>
      <c r="T14" s="1408">
        <v>0</v>
      </c>
      <c r="U14" s="1408">
        <v>0</v>
      </c>
      <c r="V14" s="1408">
        <v>0</v>
      </c>
      <c r="W14" s="1408">
        <v>0</v>
      </c>
      <c r="X14" s="1408">
        <v>0</v>
      </c>
      <c r="Y14" s="1408">
        <v>0</v>
      </c>
      <c r="Z14" s="1435">
        <v>0</v>
      </c>
      <c r="AA14" s="1435">
        <v>0</v>
      </c>
      <c r="AB14" s="1435">
        <v>0</v>
      </c>
      <c r="AC14" s="1435">
        <v>0</v>
      </c>
      <c r="AD14" s="1435">
        <v>4</v>
      </c>
      <c r="AE14" s="1435">
        <v>0</v>
      </c>
      <c r="AF14" s="1435">
        <v>2</v>
      </c>
      <c r="AG14" s="1435">
        <v>1</v>
      </c>
      <c r="AH14" s="1435">
        <v>1</v>
      </c>
      <c r="AI14" s="1435">
        <v>0</v>
      </c>
      <c r="AJ14" s="1435">
        <v>0</v>
      </c>
      <c r="AK14" s="1435">
        <v>2</v>
      </c>
      <c r="AL14" s="1435">
        <v>0</v>
      </c>
      <c r="AM14" s="1436">
        <v>1</v>
      </c>
      <c r="AN14" s="1435">
        <v>2</v>
      </c>
      <c r="AO14" s="1435">
        <v>0</v>
      </c>
      <c r="AP14" s="1436">
        <v>0</v>
      </c>
      <c r="AQ14" s="1435">
        <v>0</v>
      </c>
      <c r="AR14" s="1436">
        <v>0</v>
      </c>
      <c r="AS14" s="1435">
        <v>0</v>
      </c>
      <c r="AT14" s="1435">
        <v>0</v>
      </c>
      <c r="AU14" s="1435">
        <v>0</v>
      </c>
      <c r="AV14" s="1435">
        <v>0</v>
      </c>
      <c r="AW14" s="1435">
        <v>1</v>
      </c>
      <c r="AX14" s="1435">
        <v>0</v>
      </c>
      <c r="AY14" s="1436">
        <v>0</v>
      </c>
      <c r="AZ14" s="1436">
        <v>0</v>
      </c>
      <c r="BA14" s="1435">
        <v>0</v>
      </c>
      <c r="BB14" s="1435">
        <v>0</v>
      </c>
      <c r="BC14" s="1435">
        <v>1</v>
      </c>
      <c r="BD14" s="1431">
        <f t="shared" si="0"/>
        <v>25</v>
      </c>
      <c r="BE14" s="670"/>
    </row>
    <row r="15" spans="2:58" s="567" customFormat="1" ht="18.75" customHeight="1" x14ac:dyDescent="0.25">
      <c r="B15" s="1430" t="s">
        <v>756</v>
      </c>
      <c r="C15" s="1429">
        <v>0</v>
      </c>
      <c r="D15" s="1429">
        <v>0</v>
      </c>
      <c r="E15" s="1429">
        <v>0</v>
      </c>
      <c r="F15" s="1429">
        <v>0</v>
      </c>
      <c r="G15" s="1429">
        <v>0</v>
      </c>
      <c r="H15" s="1429">
        <v>0</v>
      </c>
      <c r="I15" s="1429">
        <v>0</v>
      </c>
      <c r="J15" s="1429">
        <v>1</v>
      </c>
      <c r="K15" s="1429">
        <v>2</v>
      </c>
      <c r="L15" s="1429">
        <v>0</v>
      </c>
      <c r="M15" s="1429">
        <v>0</v>
      </c>
      <c r="N15" s="1429">
        <v>0</v>
      </c>
      <c r="O15" s="1429">
        <v>0</v>
      </c>
      <c r="P15" s="1429">
        <v>0</v>
      </c>
      <c r="Q15" s="1429">
        <v>0</v>
      </c>
      <c r="R15" s="1429">
        <v>1</v>
      </c>
      <c r="S15" s="1429">
        <v>0</v>
      </c>
      <c r="T15" s="1408">
        <v>1</v>
      </c>
      <c r="U15" s="1408">
        <v>0</v>
      </c>
      <c r="V15" s="1408">
        <v>0</v>
      </c>
      <c r="W15" s="1408">
        <v>0</v>
      </c>
      <c r="X15" s="1408">
        <v>1</v>
      </c>
      <c r="Y15" s="1408">
        <v>0</v>
      </c>
      <c r="Z15" s="1435">
        <v>0</v>
      </c>
      <c r="AA15" s="1435">
        <v>1</v>
      </c>
      <c r="AB15" s="1435">
        <v>0</v>
      </c>
      <c r="AC15" s="1435">
        <v>1</v>
      </c>
      <c r="AD15" s="1435">
        <v>1</v>
      </c>
      <c r="AE15" s="1435">
        <v>0</v>
      </c>
      <c r="AF15" s="1435">
        <v>0</v>
      </c>
      <c r="AG15" s="1435">
        <v>0</v>
      </c>
      <c r="AH15" s="1435">
        <v>1</v>
      </c>
      <c r="AI15" s="1435">
        <v>1</v>
      </c>
      <c r="AJ15" s="1435">
        <v>2</v>
      </c>
      <c r="AK15" s="1435">
        <v>0</v>
      </c>
      <c r="AL15" s="1435">
        <v>0</v>
      </c>
      <c r="AM15" s="1436">
        <v>0</v>
      </c>
      <c r="AN15" s="1435">
        <v>0</v>
      </c>
      <c r="AO15" s="1435">
        <v>0</v>
      </c>
      <c r="AP15" s="1436">
        <v>0</v>
      </c>
      <c r="AQ15" s="1435">
        <v>0</v>
      </c>
      <c r="AR15" s="1436">
        <v>0</v>
      </c>
      <c r="AS15" s="1435">
        <v>0</v>
      </c>
      <c r="AT15" s="1435">
        <v>0</v>
      </c>
      <c r="AU15" s="1435">
        <v>0</v>
      </c>
      <c r="AV15" s="1435">
        <v>0</v>
      </c>
      <c r="AW15" s="1435">
        <v>1</v>
      </c>
      <c r="AX15" s="1435">
        <v>3</v>
      </c>
      <c r="AY15" s="1436">
        <v>0</v>
      </c>
      <c r="AZ15" s="1436">
        <v>4</v>
      </c>
      <c r="BA15" s="1435">
        <v>0</v>
      </c>
      <c r="BB15" s="1435">
        <v>3</v>
      </c>
      <c r="BC15" s="1435">
        <v>4</v>
      </c>
      <c r="BD15" s="1431">
        <f t="shared" si="0"/>
        <v>28</v>
      </c>
      <c r="BE15" s="670"/>
    </row>
    <row r="16" spans="2:58" s="567" customFormat="1" ht="18.75" customHeight="1" x14ac:dyDescent="0.25">
      <c r="B16" s="1430" t="s">
        <v>279</v>
      </c>
      <c r="C16" s="1429">
        <v>0</v>
      </c>
      <c r="D16" s="1429">
        <v>2</v>
      </c>
      <c r="E16" s="1429">
        <v>0</v>
      </c>
      <c r="F16" s="1429">
        <v>1</v>
      </c>
      <c r="G16" s="1429">
        <v>4</v>
      </c>
      <c r="H16" s="1429">
        <v>5</v>
      </c>
      <c r="I16" s="1429">
        <v>5</v>
      </c>
      <c r="J16" s="1429">
        <v>3</v>
      </c>
      <c r="K16" s="1429">
        <v>12</v>
      </c>
      <c r="L16" s="1429">
        <v>1</v>
      </c>
      <c r="M16" s="1429">
        <v>7</v>
      </c>
      <c r="N16" s="1429">
        <v>3</v>
      </c>
      <c r="O16" s="1429">
        <v>6</v>
      </c>
      <c r="P16" s="1429">
        <v>11</v>
      </c>
      <c r="Q16" s="1429">
        <v>7</v>
      </c>
      <c r="R16" s="1429">
        <v>5</v>
      </c>
      <c r="S16" s="1429">
        <v>6</v>
      </c>
      <c r="T16" s="1408">
        <v>4</v>
      </c>
      <c r="U16" s="1408">
        <v>3</v>
      </c>
      <c r="V16" s="1408">
        <v>1</v>
      </c>
      <c r="W16" s="1408">
        <v>0</v>
      </c>
      <c r="X16" s="1408">
        <v>27</v>
      </c>
      <c r="Y16" s="1408">
        <v>0</v>
      </c>
      <c r="Z16" s="1435">
        <v>1</v>
      </c>
      <c r="AA16" s="1435">
        <v>8</v>
      </c>
      <c r="AB16" s="1435">
        <v>1</v>
      </c>
      <c r="AC16" s="1435">
        <v>11</v>
      </c>
      <c r="AD16" s="1435">
        <v>6</v>
      </c>
      <c r="AE16" s="1435">
        <v>3</v>
      </c>
      <c r="AF16" s="1435">
        <v>2</v>
      </c>
      <c r="AG16" s="1435">
        <v>2</v>
      </c>
      <c r="AH16" s="1435">
        <v>7</v>
      </c>
      <c r="AI16" s="1435">
        <v>7</v>
      </c>
      <c r="AJ16" s="1435">
        <v>14</v>
      </c>
      <c r="AK16" s="1435">
        <v>9</v>
      </c>
      <c r="AL16" s="1435">
        <v>5</v>
      </c>
      <c r="AM16" s="1436">
        <v>5</v>
      </c>
      <c r="AN16" s="1435">
        <v>13</v>
      </c>
      <c r="AO16" s="1435">
        <v>7</v>
      </c>
      <c r="AP16" s="1436">
        <v>281</v>
      </c>
      <c r="AQ16" s="1435">
        <v>61</v>
      </c>
      <c r="AR16" s="1436">
        <v>162</v>
      </c>
      <c r="AS16" s="1435">
        <v>171</v>
      </c>
      <c r="AT16" s="1435">
        <v>0</v>
      </c>
      <c r="AU16" s="1435">
        <v>1</v>
      </c>
      <c r="AV16" s="1435">
        <v>0</v>
      </c>
      <c r="AW16" s="1435">
        <v>3</v>
      </c>
      <c r="AX16" s="1435">
        <v>0</v>
      </c>
      <c r="AY16" s="1436">
        <v>0</v>
      </c>
      <c r="AZ16" s="1436">
        <v>1</v>
      </c>
      <c r="BA16" s="1435">
        <v>2</v>
      </c>
      <c r="BB16" s="1435">
        <v>1</v>
      </c>
      <c r="BC16" s="1435">
        <v>0</v>
      </c>
      <c r="BD16" s="1431">
        <f t="shared" si="0"/>
        <v>897</v>
      </c>
      <c r="BE16" s="670"/>
    </row>
    <row r="17" spans="2:57" s="567" customFormat="1" ht="18.75" customHeight="1" x14ac:dyDescent="0.25">
      <c r="B17" s="1430" t="s">
        <v>757</v>
      </c>
      <c r="C17" s="1429">
        <v>1</v>
      </c>
      <c r="D17" s="1429">
        <v>0</v>
      </c>
      <c r="E17" s="1429">
        <v>0</v>
      </c>
      <c r="F17" s="1429">
        <v>0</v>
      </c>
      <c r="G17" s="1429">
        <v>7</v>
      </c>
      <c r="H17" s="1429">
        <v>1</v>
      </c>
      <c r="I17" s="1429">
        <v>6</v>
      </c>
      <c r="J17" s="1429">
        <v>1</v>
      </c>
      <c r="K17" s="1429">
        <v>2</v>
      </c>
      <c r="L17" s="1429">
        <v>0</v>
      </c>
      <c r="M17" s="1429">
        <v>6</v>
      </c>
      <c r="N17" s="1429">
        <v>3</v>
      </c>
      <c r="O17" s="1429">
        <v>3</v>
      </c>
      <c r="P17" s="1429">
        <v>4</v>
      </c>
      <c r="Q17" s="1429">
        <v>6</v>
      </c>
      <c r="R17" s="1429">
        <v>2</v>
      </c>
      <c r="S17" s="1429">
        <v>6</v>
      </c>
      <c r="T17" s="1408">
        <v>0</v>
      </c>
      <c r="U17" s="1408">
        <v>0</v>
      </c>
      <c r="V17" s="1408">
        <v>0</v>
      </c>
      <c r="W17" s="1408">
        <v>0</v>
      </c>
      <c r="X17" s="1408">
        <v>4</v>
      </c>
      <c r="Y17" s="1408">
        <v>0</v>
      </c>
      <c r="Z17" s="1435">
        <v>1</v>
      </c>
      <c r="AA17" s="1435">
        <v>3</v>
      </c>
      <c r="AB17" s="1435">
        <v>1</v>
      </c>
      <c r="AC17" s="1435">
        <v>5</v>
      </c>
      <c r="AD17" s="1435">
        <v>6</v>
      </c>
      <c r="AE17" s="1435">
        <v>2</v>
      </c>
      <c r="AF17" s="1435">
        <v>2</v>
      </c>
      <c r="AG17" s="1435">
        <v>1</v>
      </c>
      <c r="AH17" s="1435">
        <v>1</v>
      </c>
      <c r="AI17" s="1435">
        <v>1</v>
      </c>
      <c r="AJ17" s="1435">
        <v>5</v>
      </c>
      <c r="AK17" s="1435">
        <v>3</v>
      </c>
      <c r="AL17" s="1435">
        <v>4</v>
      </c>
      <c r="AM17" s="1436">
        <v>0</v>
      </c>
      <c r="AN17" s="1435">
        <v>6</v>
      </c>
      <c r="AO17" s="1435">
        <v>1</v>
      </c>
      <c r="AP17" s="1436">
        <v>11</v>
      </c>
      <c r="AQ17" s="1435">
        <v>0</v>
      </c>
      <c r="AR17" s="1436">
        <v>5</v>
      </c>
      <c r="AS17" s="1435">
        <v>1</v>
      </c>
      <c r="AT17" s="1435">
        <v>0</v>
      </c>
      <c r="AU17" s="1435">
        <v>0</v>
      </c>
      <c r="AV17" s="1435">
        <v>1</v>
      </c>
      <c r="AW17" s="1435">
        <v>0</v>
      </c>
      <c r="AX17" s="1435">
        <v>0</v>
      </c>
      <c r="AY17" s="1436">
        <v>0</v>
      </c>
      <c r="AZ17" s="1436">
        <v>0</v>
      </c>
      <c r="BA17" s="1435">
        <v>0</v>
      </c>
      <c r="BB17" s="1435">
        <v>0</v>
      </c>
      <c r="BC17" s="1435">
        <v>1</v>
      </c>
      <c r="BD17" s="1431">
        <f t="shared" si="0"/>
        <v>113</v>
      </c>
      <c r="BE17" s="670"/>
    </row>
    <row r="18" spans="2:57" s="567" customFormat="1" ht="18.75" customHeight="1" x14ac:dyDescent="0.25">
      <c r="B18" s="1430" t="s">
        <v>758</v>
      </c>
      <c r="C18" s="1429">
        <v>1</v>
      </c>
      <c r="D18" s="1429">
        <v>1</v>
      </c>
      <c r="E18" s="1429">
        <v>0</v>
      </c>
      <c r="F18" s="1429">
        <v>0</v>
      </c>
      <c r="G18" s="1429">
        <v>2</v>
      </c>
      <c r="H18" s="1429">
        <v>1</v>
      </c>
      <c r="I18" s="1429">
        <v>1</v>
      </c>
      <c r="J18" s="1429">
        <v>0</v>
      </c>
      <c r="K18" s="1429">
        <v>3</v>
      </c>
      <c r="L18" s="1429">
        <v>0</v>
      </c>
      <c r="M18" s="1429">
        <v>0</v>
      </c>
      <c r="N18" s="1429">
        <v>1</v>
      </c>
      <c r="O18" s="1429">
        <v>1</v>
      </c>
      <c r="P18" s="1429">
        <v>4</v>
      </c>
      <c r="Q18" s="1429">
        <v>1</v>
      </c>
      <c r="R18" s="1429">
        <v>1</v>
      </c>
      <c r="S18" s="1429">
        <v>0</v>
      </c>
      <c r="T18" s="1408">
        <v>0</v>
      </c>
      <c r="U18" s="1408">
        <v>1</v>
      </c>
      <c r="V18" s="1408">
        <v>0</v>
      </c>
      <c r="W18" s="1408">
        <v>0</v>
      </c>
      <c r="X18" s="1408">
        <v>1</v>
      </c>
      <c r="Y18" s="1408">
        <v>0</v>
      </c>
      <c r="Z18" s="1435">
        <v>0</v>
      </c>
      <c r="AA18" s="1435">
        <v>0</v>
      </c>
      <c r="AB18" s="1435">
        <v>0</v>
      </c>
      <c r="AC18" s="1435">
        <v>1</v>
      </c>
      <c r="AD18" s="1435">
        <v>0</v>
      </c>
      <c r="AE18" s="1435">
        <v>0</v>
      </c>
      <c r="AF18" s="1435">
        <v>0</v>
      </c>
      <c r="AG18" s="1435">
        <v>0</v>
      </c>
      <c r="AH18" s="1435">
        <v>0</v>
      </c>
      <c r="AI18" s="1435">
        <v>1</v>
      </c>
      <c r="AJ18" s="1435">
        <v>1</v>
      </c>
      <c r="AK18" s="1435">
        <v>0</v>
      </c>
      <c r="AL18" s="1435">
        <v>2</v>
      </c>
      <c r="AM18" s="1436">
        <v>0</v>
      </c>
      <c r="AN18" s="1435">
        <v>2</v>
      </c>
      <c r="AO18" s="1435">
        <v>0</v>
      </c>
      <c r="AP18" s="1436">
        <v>7</v>
      </c>
      <c r="AQ18" s="1435">
        <v>0</v>
      </c>
      <c r="AR18" s="1436">
        <v>3</v>
      </c>
      <c r="AS18" s="1435">
        <v>0</v>
      </c>
      <c r="AT18" s="1435">
        <v>0</v>
      </c>
      <c r="AU18" s="1435">
        <v>0</v>
      </c>
      <c r="AV18" s="1435">
        <v>0</v>
      </c>
      <c r="AW18" s="1435">
        <v>1</v>
      </c>
      <c r="AX18" s="1435">
        <v>2</v>
      </c>
      <c r="AY18" s="1436">
        <v>0</v>
      </c>
      <c r="AZ18" s="1436">
        <v>3</v>
      </c>
      <c r="BA18" s="1435">
        <v>0</v>
      </c>
      <c r="BB18" s="1435">
        <v>0</v>
      </c>
      <c r="BC18" s="1435">
        <v>3</v>
      </c>
      <c r="BD18" s="1431">
        <f t="shared" si="0"/>
        <v>45</v>
      </c>
      <c r="BE18" s="670"/>
    </row>
    <row r="19" spans="2:57" s="567" customFormat="1" ht="18.75" customHeight="1" x14ac:dyDescent="0.25">
      <c r="B19" s="1430" t="s">
        <v>759</v>
      </c>
      <c r="C19" s="1429">
        <v>1</v>
      </c>
      <c r="D19" s="1429">
        <v>0</v>
      </c>
      <c r="E19" s="1429">
        <v>0</v>
      </c>
      <c r="F19" s="1429">
        <v>0</v>
      </c>
      <c r="G19" s="1429">
        <v>1</v>
      </c>
      <c r="H19" s="1429">
        <v>1</v>
      </c>
      <c r="I19" s="1429">
        <v>3</v>
      </c>
      <c r="J19" s="1429">
        <v>0</v>
      </c>
      <c r="K19" s="1429">
        <v>0</v>
      </c>
      <c r="L19" s="1429">
        <v>0</v>
      </c>
      <c r="M19" s="1429">
        <v>0</v>
      </c>
      <c r="N19" s="1429">
        <v>0</v>
      </c>
      <c r="O19" s="1429">
        <v>0</v>
      </c>
      <c r="P19" s="1429">
        <v>0</v>
      </c>
      <c r="Q19" s="1429">
        <v>0</v>
      </c>
      <c r="R19" s="1429">
        <v>4</v>
      </c>
      <c r="S19" s="1429">
        <v>1</v>
      </c>
      <c r="T19" s="1408">
        <v>0</v>
      </c>
      <c r="U19" s="1408">
        <v>0</v>
      </c>
      <c r="V19" s="1408">
        <v>0</v>
      </c>
      <c r="W19" s="1408">
        <v>0</v>
      </c>
      <c r="X19" s="1408">
        <v>0</v>
      </c>
      <c r="Y19" s="1408">
        <v>0</v>
      </c>
      <c r="Z19" s="1435">
        <v>0</v>
      </c>
      <c r="AA19" s="1435">
        <v>2</v>
      </c>
      <c r="AB19" s="1435">
        <v>1</v>
      </c>
      <c r="AC19" s="1435">
        <v>0</v>
      </c>
      <c r="AD19" s="1435">
        <v>0</v>
      </c>
      <c r="AE19" s="1435">
        <v>0</v>
      </c>
      <c r="AF19" s="1435">
        <v>0</v>
      </c>
      <c r="AG19" s="1435">
        <v>4</v>
      </c>
      <c r="AH19" s="1435">
        <v>2</v>
      </c>
      <c r="AI19" s="1435">
        <v>1</v>
      </c>
      <c r="AJ19" s="1435">
        <v>0</v>
      </c>
      <c r="AK19" s="1435">
        <v>1</v>
      </c>
      <c r="AL19" s="1435">
        <v>1</v>
      </c>
      <c r="AM19" s="1436">
        <v>4</v>
      </c>
      <c r="AN19" s="1435">
        <v>0</v>
      </c>
      <c r="AO19" s="1435">
        <v>1</v>
      </c>
      <c r="AP19" s="1436">
        <v>0</v>
      </c>
      <c r="AQ19" s="1435">
        <v>0</v>
      </c>
      <c r="AR19" s="1436">
        <v>0</v>
      </c>
      <c r="AS19" s="1435">
        <v>0</v>
      </c>
      <c r="AT19" s="1435">
        <v>0</v>
      </c>
      <c r="AU19" s="1435">
        <v>0</v>
      </c>
      <c r="AV19" s="1435">
        <v>0</v>
      </c>
      <c r="AW19" s="1435">
        <v>0</v>
      </c>
      <c r="AX19" s="1435">
        <v>0</v>
      </c>
      <c r="AY19" s="1436">
        <v>0</v>
      </c>
      <c r="AZ19" s="1436">
        <v>0</v>
      </c>
      <c r="BA19" s="1435">
        <v>0</v>
      </c>
      <c r="BB19" s="1435">
        <v>0</v>
      </c>
      <c r="BC19" s="1435">
        <v>0</v>
      </c>
      <c r="BD19" s="1431">
        <f t="shared" si="0"/>
        <v>28</v>
      </c>
      <c r="BE19" s="670"/>
    </row>
    <row r="20" spans="2:57" s="567" customFormat="1" ht="18.75" customHeight="1" x14ac:dyDescent="0.25">
      <c r="B20" s="1430" t="s">
        <v>760</v>
      </c>
      <c r="C20" s="1429">
        <v>1</v>
      </c>
      <c r="D20" s="1429">
        <v>2</v>
      </c>
      <c r="E20" s="1429">
        <v>0</v>
      </c>
      <c r="F20" s="1429">
        <v>1</v>
      </c>
      <c r="G20" s="1429">
        <v>4</v>
      </c>
      <c r="H20" s="1429">
        <v>0</v>
      </c>
      <c r="I20" s="1429">
        <v>6</v>
      </c>
      <c r="J20" s="1429">
        <v>1</v>
      </c>
      <c r="K20" s="1429">
        <v>1</v>
      </c>
      <c r="L20" s="1429">
        <v>0</v>
      </c>
      <c r="M20" s="1429">
        <v>0</v>
      </c>
      <c r="N20" s="1429">
        <v>0</v>
      </c>
      <c r="O20" s="1429">
        <v>1</v>
      </c>
      <c r="P20" s="1429">
        <v>0</v>
      </c>
      <c r="Q20" s="1429">
        <v>1</v>
      </c>
      <c r="R20" s="1429">
        <v>3</v>
      </c>
      <c r="S20" s="1429">
        <v>1</v>
      </c>
      <c r="T20" s="1408">
        <v>0</v>
      </c>
      <c r="U20" s="1408">
        <v>0</v>
      </c>
      <c r="V20" s="1408">
        <v>0</v>
      </c>
      <c r="W20" s="1408">
        <v>0</v>
      </c>
      <c r="X20" s="1408">
        <v>1</v>
      </c>
      <c r="Y20" s="1408">
        <v>0</v>
      </c>
      <c r="Z20" s="1435">
        <v>0</v>
      </c>
      <c r="AA20" s="1435">
        <v>1</v>
      </c>
      <c r="AB20" s="1435">
        <v>1</v>
      </c>
      <c r="AC20" s="1435">
        <v>1</v>
      </c>
      <c r="AD20" s="1435">
        <v>5</v>
      </c>
      <c r="AE20" s="1435">
        <v>2</v>
      </c>
      <c r="AF20" s="1435">
        <v>3</v>
      </c>
      <c r="AG20" s="1435">
        <v>1</v>
      </c>
      <c r="AH20" s="1435">
        <v>4</v>
      </c>
      <c r="AI20" s="1435">
        <v>1</v>
      </c>
      <c r="AJ20" s="1435">
        <v>3</v>
      </c>
      <c r="AK20" s="1435">
        <v>1</v>
      </c>
      <c r="AL20" s="1435">
        <v>3</v>
      </c>
      <c r="AM20" s="1436">
        <v>2</v>
      </c>
      <c r="AN20" s="1435">
        <v>4</v>
      </c>
      <c r="AO20" s="1435">
        <v>1</v>
      </c>
      <c r="AP20" s="1436">
        <v>1</v>
      </c>
      <c r="AQ20" s="1435">
        <v>0</v>
      </c>
      <c r="AR20" s="1436">
        <v>0</v>
      </c>
      <c r="AS20" s="1435">
        <v>0</v>
      </c>
      <c r="AT20" s="1435">
        <v>0</v>
      </c>
      <c r="AU20" s="1435">
        <v>0</v>
      </c>
      <c r="AV20" s="1435">
        <v>0</v>
      </c>
      <c r="AW20" s="1435">
        <v>0</v>
      </c>
      <c r="AX20" s="1435">
        <v>0</v>
      </c>
      <c r="AY20" s="1436">
        <v>0</v>
      </c>
      <c r="AZ20" s="1436">
        <v>0</v>
      </c>
      <c r="BA20" s="1435">
        <v>0</v>
      </c>
      <c r="BB20" s="1435">
        <v>0</v>
      </c>
      <c r="BC20" s="1435">
        <v>0</v>
      </c>
      <c r="BD20" s="1431">
        <f t="shared" si="0"/>
        <v>57</v>
      </c>
      <c r="BE20" s="670"/>
    </row>
    <row r="21" spans="2:57" s="567" customFormat="1" ht="18.75" customHeight="1" x14ac:dyDescent="0.25">
      <c r="B21" s="1430" t="s">
        <v>761</v>
      </c>
      <c r="C21" s="1429">
        <v>0</v>
      </c>
      <c r="D21" s="1429">
        <v>1</v>
      </c>
      <c r="E21" s="1429">
        <v>0</v>
      </c>
      <c r="F21" s="1429">
        <v>0</v>
      </c>
      <c r="G21" s="1429">
        <v>3</v>
      </c>
      <c r="H21" s="1429">
        <v>0</v>
      </c>
      <c r="I21" s="1429">
        <v>0</v>
      </c>
      <c r="J21" s="1429">
        <v>0</v>
      </c>
      <c r="K21" s="1429">
        <v>2</v>
      </c>
      <c r="L21" s="1429">
        <v>0</v>
      </c>
      <c r="M21" s="1429">
        <v>0</v>
      </c>
      <c r="N21" s="1429">
        <v>0</v>
      </c>
      <c r="O21" s="1429">
        <v>3</v>
      </c>
      <c r="P21" s="1429">
        <v>2</v>
      </c>
      <c r="Q21" s="1429">
        <v>0</v>
      </c>
      <c r="R21" s="1429">
        <v>0</v>
      </c>
      <c r="S21" s="1429">
        <v>1</v>
      </c>
      <c r="T21" s="1408">
        <v>0</v>
      </c>
      <c r="U21" s="1408">
        <v>0</v>
      </c>
      <c r="V21" s="1408">
        <v>0</v>
      </c>
      <c r="W21" s="1408">
        <v>0</v>
      </c>
      <c r="X21" s="1408">
        <v>1</v>
      </c>
      <c r="Y21" s="1408">
        <v>0</v>
      </c>
      <c r="Z21" s="1435">
        <v>0</v>
      </c>
      <c r="AA21" s="1435">
        <v>0</v>
      </c>
      <c r="AB21" s="1435">
        <v>0</v>
      </c>
      <c r="AC21" s="1435">
        <v>1</v>
      </c>
      <c r="AD21" s="1435">
        <v>0</v>
      </c>
      <c r="AE21" s="1435">
        <v>1</v>
      </c>
      <c r="AF21" s="1435">
        <v>0</v>
      </c>
      <c r="AG21" s="1435">
        <v>0</v>
      </c>
      <c r="AH21" s="1435">
        <v>0</v>
      </c>
      <c r="AI21" s="1435">
        <v>4</v>
      </c>
      <c r="AJ21" s="1435">
        <v>16</v>
      </c>
      <c r="AK21" s="1435">
        <v>3</v>
      </c>
      <c r="AL21" s="1435">
        <v>1</v>
      </c>
      <c r="AM21" s="1436">
        <v>0</v>
      </c>
      <c r="AN21" s="1435">
        <v>2</v>
      </c>
      <c r="AO21" s="1435">
        <v>0</v>
      </c>
      <c r="AP21" s="1436">
        <v>1</v>
      </c>
      <c r="AQ21" s="1435">
        <v>0</v>
      </c>
      <c r="AR21" s="1436">
        <v>0</v>
      </c>
      <c r="AS21" s="1435">
        <v>0</v>
      </c>
      <c r="AT21" s="1435">
        <v>0</v>
      </c>
      <c r="AU21" s="1435">
        <v>0</v>
      </c>
      <c r="AV21" s="1435">
        <v>0</v>
      </c>
      <c r="AW21" s="1435">
        <v>0</v>
      </c>
      <c r="AX21" s="1435">
        <v>1</v>
      </c>
      <c r="AY21" s="1436">
        <v>3</v>
      </c>
      <c r="AZ21" s="1436">
        <v>1</v>
      </c>
      <c r="BA21" s="1435">
        <v>6</v>
      </c>
      <c r="BB21" s="1435">
        <v>2</v>
      </c>
      <c r="BC21" s="1435">
        <v>3</v>
      </c>
      <c r="BD21" s="1431">
        <f t="shared" si="0"/>
        <v>58</v>
      </c>
      <c r="BE21" s="670"/>
    </row>
    <row r="22" spans="2:57" s="567" customFormat="1" ht="18.75" customHeight="1" x14ac:dyDescent="0.25">
      <c r="B22" s="1430" t="s">
        <v>762</v>
      </c>
      <c r="C22" s="1429">
        <v>1</v>
      </c>
      <c r="D22" s="1429">
        <v>0</v>
      </c>
      <c r="E22" s="1429">
        <v>0</v>
      </c>
      <c r="F22" s="1429">
        <v>0</v>
      </c>
      <c r="G22" s="1429">
        <v>0</v>
      </c>
      <c r="H22" s="1429">
        <v>0</v>
      </c>
      <c r="I22" s="1429">
        <v>2</v>
      </c>
      <c r="J22" s="1429">
        <v>0</v>
      </c>
      <c r="K22" s="1429">
        <v>0</v>
      </c>
      <c r="L22" s="1429">
        <v>0</v>
      </c>
      <c r="M22" s="1429">
        <v>4</v>
      </c>
      <c r="N22" s="1429">
        <v>1</v>
      </c>
      <c r="O22" s="1429">
        <v>1</v>
      </c>
      <c r="P22" s="1429">
        <v>1</v>
      </c>
      <c r="Q22" s="1429">
        <v>0</v>
      </c>
      <c r="R22" s="1429">
        <v>1</v>
      </c>
      <c r="S22" s="1429">
        <v>3</v>
      </c>
      <c r="T22" s="1408">
        <v>2</v>
      </c>
      <c r="U22" s="1408">
        <v>3</v>
      </c>
      <c r="V22" s="1408">
        <v>0</v>
      </c>
      <c r="W22" s="1408">
        <v>0</v>
      </c>
      <c r="X22" s="1408">
        <v>2</v>
      </c>
      <c r="Y22" s="1408">
        <v>0</v>
      </c>
      <c r="Z22" s="1435">
        <v>0</v>
      </c>
      <c r="AA22" s="1435">
        <v>1</v>
      </c>
      <c r="AB22" s="1435">
        <v>0</v>
      </c>
      <c r="AC22" s="1435">
        <v>1</v>
      </c>
      <c r="AD22" s="1435">
        <v>4</v>
      </c>
      <c r="AE22" s="1435">
        <v>1</v>
      </c>
      <c r="AF22" s="1435">
        <v>0</v>
      </c>
      <c r="AG22" s="1435">
        <v>1</v>
      </c>
      <c r="AH22" s="1435">
        <v>3</v>
      </c>
      <c r="AI22" s="1435">
        <v>2</v>
      </c>
      <c r="AJ22" s="1435">
        <v>3</v>
      </c>
      <c r="AK22" s="1435">
        <v>0</v>
      </c>
      <c r="AL22" s="1435">
        <v>1</v>
      </c>
      <c r="AM22" s="1436">
        <v>0</v>
      </c>
      <c r="AN22" s="1435">
        <v>3</v>
      </c>
      <c r="AO22" s="1435">
        <v>1</v>
      </c>
      <c r="AP22" s="1436">
        <v>1</v>
      </c>
      <c r="AQ22" s="1435">
        <v>0</v>
      </c>
      <c r="AR22" s="1436">
        <v>0</v>
      </c>
      <c r="AS22" s="1435">
        <v>0</v>
      </c>
      <c r="AT22" s="1435">
        <v>3</v>
      </c>
      <c r="AU22" s="1435">
        <v>2</v>
      </c>
      <c r="AV22" s="1435">
        <v>6</v>
      </c>
      <c r="AW22" s="1435">
        <v>3</v>
      </c>
      <c r="AX22" s="1435">
        <v>0</v>
      </c>
      <c r="AY22" s="1436">
        <v>1</v>
      </c>
      <c r="AZ22" s="1436">
        <v>0</v>
      </c>
      <c r="BA22" s="1435">
        <v>0</v>
      </c>
      <c r="BB22" s="1435">
        <v>1</v>
      </c>
      <c r="BC22" s="1435">
        <v>2</v>
      </c>
      <c r="BD22" s="1431">
        <f t="shared" si="0"/>
        <v>61</v>
      </c>
      <c r="BE22" s="670"/>
    </row>
    <row r="23" spans="2:57" s="567" customFormat="1" ht="18.75" customHeight="1" x14ac:dyDescent="0.25">
      <c r="B23" s="1430" t="s">
        <v>281</v>
      </c>
      <c r="C23" s="1429">
        <v>0</v>
      </c>
      <c r="D23" s="1429">
        <v>0</v>
      </c>
      <c r="E23" s="1429">
        <v>0</v>
      </c>
      <c r="F23" s="1429">
        <v>0</v>
      </c>
      <c r="G23" s="1429">
        <v>2</v>
      </c>
      <c r="H23" s="1429">
        <v>1</v>
      </c>
      <c r="I23" s="1429">
        <v>2</v>
      </c>
      <c r="J23" s="1429">
        <v>5</v>
      </c>
      <c r="K23" s="1429">
        <v>6</v>
      </c>
      <c r="L23" s="1429">
        <v>0</v>
      </c>
      <c r="M23" s="1429">
        <v>6</v>
      </c>
      <c r="N23" s="1429">
        <v>4</v>
      </c>
      <c r="O23" s="1429">
        <v>4</v>
      </c>
      <c r="P23" s="1429">
        <v>4</v>
      </c>
      <c r="Q23" s="1429">
        <v>1</v>
      </c>
      <c r="R23" s="1429">
        <v>2</v>
      </c>
      <c r="S23" s="1429">
        <v>6</v>
      </c>
      <c r="T23" s="1408">
        <v>1</v>
      </c>
      <c r="U23" s="1408">
        <v>4</v>
      </c>
      <c r="V23" s="1408">
        <v>0</v>
      </c>
      <c r="W23" s="1408">
        <v>0</v>
      </c>
      <c r="X23" s="1408">
        <v>4</v>
      </c>
      <c r="Y23" s="1408">
        <v>0</v>
      </c>
      <c r="Z23" s="1435">
        <v>0</v>
      </c>
      <c r="AA23" s="1435">
        <v>5</v>
      </c>
      <c r="AB23" s="1435">
        <v>0</v>
      </c>
      <c r="AC23" s="1435">
        <v>4</v>
      </c>
      <c r="AD23" s="1435">
        <v>0</v>
      </c>
      <c r="AE23" s="1435">
        <v>1</v>
      </c>
      <c r="AF23" s="1435">
        <v>3</v>
      </c>
      <c r="AG23" s="1435">
        <v>2</v>
      </c>
      <c r="AH23" s="1435">
        <v>2</v>
      </c>
      <c r="AI23" s="1435">
        <v>7</v>
      </c>
      <c r="AJ23" s="1435">
        <v>5</v>
      </c>
      <c r="AK23" s="1435">
        <v>4</v>
      </c>
      <c r="AL23" s="1435">
        <v>4</v>
      </c>
      <c r="AM23" s="1436">
        <v>4</v>
      </c>
      <c r="AN23" s="1435">
        <v>4</v>
      </c>
      <c r="AO23" s="1435">
        <v>8</v>
      </c>
      <c r="AP23" s="1436">
        <v>0</v>
      </c>
      <c r="AQ23" s="1435">
        <v>0</v>
      </c>
      <c r="AR23" s="1436">
        <v>0</v>
      </c>
      <c r="AS23" s="1435">
        <v>0</v>
      </c>
      <c r="AT23" s="1435">
        <v>196</v>
      </c>
      <c r="AU23" s="1435">
        <v>166</v>
      </c>
      <c r="AV23" s="1435">
        <v>145</v>
      </c>
      <c r="AW23" s="1435">
        <v>136</v>
      </c>
      <c r="AX23" s="1435">
        <v>1</v>
      </c>
      <c r="AY23" s="1436">
        <v>2</v>
      </c>
      <c r="AZ23" s="1436">
        <v>0</v>
      </c>
      <c r="BA23" s="1435">
        <v>2</v>
      </c>
      <c r="BB23" s="1435">
        <v>0</v>
      </c>
      <c r="BC23" s="1435">
        <v>1</v>
      </c>
      <c r="BD23" s="1431">
        <f t="shared" si="0"/>
        <v>754</v>
      </c>
      <c r="BE23" s="670"/>
    </row>
    <row r="24" spans="2:57" s="567" customFormat="1" ht="18.75" customHeight="1" x14ac:dyDescent="0.25">
      <c r="B24" s="1430" t="s">
        <v>763</v>
      </c>
      <c r="C24" s="1429">
        <v>0</v>
      </c>
      <c r="D24" s="1429">
        <v>0</v>
      </c>
      <c r="E24" s="1429">
        <v>0</v>
      </c>
      <c r="F24" s="1429">
        <v>0</v>
      </c>
      <c r="G24" s="1429">
        <v>3</v>
      </c>
      <c r="H24" s="1429">
        <v>0</v>
      </c>
      <c r="I24" s="1429">
        <v>1</v>
      </c>
      <c r="J24" s="1429">
        <v>0</v>
      </c>
      <c r="K24" s="1429">
        <v>2</v>
      </c>
      <c r="L24" s="1429">
        <v>0</v>
      </c>
      <c r="M24" s="1429">
        <v>2</v>
      </c>
      <c r="N24" s="1429">
        <v>0</v>
      </c>
      <c r="O24" s="1429">
        <v>0</v>
      </c>
      <c r="P24" s="1429">
        <v>0</v>
      </c>
      <c r="Q24" s="1429">
        <v>0</v>
      </c>
      <c r="R24" s="1429">
        <v>0</v>
      </c>
      <c r="S24" s="1429">
        <v>1</v>
      </c>
      <c r="T24" s="1408">
        <v>0</v>
      </c>
      <c r="U24" s="1408">
        <v>0</v>
      </c>
      <c r="V24" s="1408">
        <v>0</v>
      </c>
      <c r="W24" s="1408">
        <v>0</v>
      </c>
      <c r="X24" s="1408">
        <v>0</v>
      </c>
      <c r="Y24" s="1408">
        <v>0</v>
      </c>
      <c r="Z24" s="1435">
        <v>0</v>
      </c>
      <c r="AA24" s="1435">
        <v>0</v>
      </c>
      <c r="AB24" s="1435">
        <v>1</v>
      </c>
      <c r="AC24" s="1435">
        <v>0</v>
      </c>
      <c r="AD24" s="1435">
        <v>0</v>
      </c>
      <c r="AE24" s="1435">
        <v>0</v>
      </c>
      <c r="AF24" s="1435">
        <v>0</v>
      </c>
      <c r="AG24" s="1435">
        <v>0</v>
      </c>
      <c r="AH24" s="1435">
        <v>0</v>
      </c>
      <c r="AI24" s="1435">
        <v>2</v>
      </c>
      <c r="AJ24" s="1435">
        <v>0</v>
      </c>
      <c r="AK24" s="1435">
        <v>0</v>
      </c>
      <c r="AL24" s="1435">
        <v>0</v>
      </c>
      <c r="AM24" s="1436">
        <v>0</v>
      </c>
      <c r="AN24" s="1435">
        <v>1</v>
      </c>
      <c r="AO24" s="1435">
        <v>0</v>
      </c>
      <c r="AP24" s="1436">
        <v>0</v>
      </c>
      <c r="AQ24" s="1435">
        <v>0</v>
      </c>
      <c r="AR24" s="1436">
        <v>0</v>
      </c>
      <c r="AS24" s="1435">
        <v>0</v>
      </c>
      <c r="AT24" s="1435">
        <v>4</v>
      </c>
      <c r="AU24" s="1435">
        <v>3</v>
      </c>
      <c r="AV24" s="1435">
        <v>8</v>
      </c>
      <c r="AW24" s="1435">
        <v>3</v>
      </c>
      <c r="AX24" s="1435">
        <v>0</v>
      </c>
      <c r="AY24" s="1436">
        <v>0</v>
      </c>
      <c r="AZ24" s="1436">
        <v>0</v>
      </c>
      <c r="BA24" s="1435">
        <v>0</v>
      </c>
      <c r="BB24" s="1435">
        <v>0</v>
      </c>
      <c r="BC24" s="1435">
        <v>0</v>
      </c>
      <c r="BD24" s="1431">
        <f t="shared" si="0"/>
        <v>31</v>
      </c>
      <c r="BE24" s="670"/>
    </row>
    <row r="25" spans="2:57" s="567" customFormat="1" ht="18.75" customHeight="1" x14ac:dyDescent="0.25">
      <c r="B25" s="1430" t="s">
        <v>278</v>
      </c>
      <c r="C25" s="1429">
        <v>143</v>
      </c>
      <c r="D25" s="1429">
        <v>126</v>
      </c>
      <c r="E25" s="1429">
        <v>3</v>
      </c>
      <c r="F25" s="1429">
        <v>5</v>
      </c>
      <c r="G25" s="1429">
        <v>272</v>
      </c>
      <c r="H25" s="1429">
        <v>293</v>
      </c>
      <c r="I25" s="1429">
        <v>234</v>
      </c>
      <c r="J25" s="1429">
        <v>308</v>
      </c>
      <c r="K25" s="1429">
        <v>214</v>
      </c>
      <c r="L25" s="1429">
        <v>34</v>
      </c>
      <c r="M25" s="1429">
        <v>180</v>
      </c>
      <c r="N25" s="1429">
        <v>167</v>
      </c>
      <c r="O25" s="1429">
        <v>281</v>
      </c>
      <c r="P25" s="1429">
        <v>123</v>
      </c>
      <c r="Q25" s="1429">
        <v>281</v>
      </c>
      <c r="R25" s="1429">
        <v>236</v>
      </c>
      <c r="S25" s="1429">
        <v>77</v>
      </c>
      <c r="T25" s="1408">
        <v>152</v>
      </c>
      <c r="U25" s="1408">
        <v>82</v>
      </c>
      <c r="V25" s="1408">
        <v>75</v>
      </c>
      <c r="W25" s="1408">
        <v>108</v>
      </c>
      <c r="X25" s="1408">
        <v>274</v>
      </c>
      <c r="Y25" s="1408">
        <v>6</v>
      </c>
      <c r="Z25" s="1435">
        <v>32</v>
      </c>
      <c r="AA25" s="1435">
        <v>212</v>
      </c>
      <c r="AB25" s="1435">
        <v>195</v>
      </c>
      <c r="AC25" s="1435">
        <v>78</v>
      </c>
      <c r="AD25" s="1435">
        <v>177</v>
      </c>
      <c r="AE25" s="1435">
        <v>110</v>
      </c>
      <c r="AF25" s="1435">
        <v>319</v>
      </c>
      <c r="AG25" s="1435">
        <v>127</v>
      </c>
      <c r="AH25" s="1435">
        <v>151</v>
      </c>
      <c r="AI25" s="1435">
        <v>161</v>
      </c>
      <c r="AJ25" s="1435">
        <v>269</v>
      </c>
      <c r="AK25" s="1435">
        <v>152</v>
      </c>
      <c r="AL25" s="1435">
        <v>324</v>
      </c>
      <c r="AM25" s="1436">
        <v>217</v>
      </c>
      <c r="AN25" s="1435">
        <v>361</v>
      </c>
      <c r="AO25" s="1435">
        <v>133</v>
      </c>
      <c r="AP25" s="1436">
        <v>2</v>
      </c>
      <c r="AQ25" s="1435">
        <v>1</v>
      </c>
      <c r="AR25" s="1436">
        <v>3</v>
      </c>
      <c r="AS25" s="1435">
        <v>0</v>
      </c>
      <c r="AT25" s="1435">
        <v>1</v>
      </c>
      <c r="AU25" s="1435">
        <v>5</v>
      </c>
      <c r="AV25" s="1435">
        <v>0</v>
      </c>
      <c r="AW25" s="1435">
        <v>8</v>
      </c>
      <c r="AX25" s="1435">
        <v>0</v>
      </c>
      <c r="AY25" s="1436">
        <v>3</v>
      </c>
      <c r="AZ25" s="1436">
        <v>11</v>
      </c>
      <c r="BA25" s="1435">
        <v>0</v>
      </c>
      <c r="BB25" s="1435">
        <v>3</v>
      </c>
      <c r="BC25" s="1435">
        <v>1</v>
      </c>
      <c r="BD25" s="1431">
        <f t="shared" si="0"/>
        <v>6730</v>
      </c>
      <c r="BE25" s="670"/>
    </row>
    <row r="26" spans="2:57" s="567" customFormat="1" ht="18.75" customHeight="1" x14ac:dyDescent="0.25">
      <c r="B26" s="1430" t="s">
        <v>764</v>
      </c>
      <c r="C26" s="1429">
        <v>0</v>
      </c>
      <c r="D26" s="1429">
        <v>1</v>
      </c>
      <c r="E26" s="1429">
        <v>0</v>
      </c>
      <c r="F26" s="1429">
        <v>0</v>
      </c>
      <c r="G26" s="1429">
        <v>2</v>
      </c>
      <c r="H26" s="1429">
        <v>0</v>
      </c>
      <c r="I26" s="1429">
        <v>1</v>
      </c>
      <c r="J26" s="1429">
        <v>0</v>
      </c>
      <c r="K26" s="1429">
        <v>0</v>
      </c>
      <c r="L26" s="1429">
        <v>0</v>
      </c>
      <c r="M26" s="1429">
        <v>0</v>
      </c>
      <c r="N26" s="1429">
        <v>0</v>
      </c>
      <c r="O26" s="1429">
        <v>2</v>
      </c>
      <c r="P26" s="1429">
        <v>0</v>
      </c>
      <c r="Q26" s="1429">
        <v>0</v>
      </c>
      <c r="R26" s="1429">
        <v>1</v>
      </c>
      <c r="S26" s="1429">
        <v>1</v>
      </c>
      <c r="T26" s="1408">
        <v>0</v>
      </c>
      <c r="U26" s="1408">
        <v>0</v>
      </c>
      <c r="V26" s="1408">
        <v>0</v>
      </c>
      <c r="W26" s="1408">
        <v>0</v>
      </c>
      <c r="X26" s="1408">
        <v>0</v>
      </c>
      <c r="Y26" s="1408">
        <v>0</v>
      </c>
      <c r="Z26" s="1435">
        <v>0</v>
      </c>
      <c r="AA26" s="1435">
        <v>0</v>
      </c>
      <c r="AB26" s="1435">
        <v>0</v>
      </c>
      <c r="AC26" s="1435">
        <v>0</v>
      </c>
      <c r="AD26" s="1435">
        <v>2</v>
      </c>
      <c r="AE26" s="1435">
        <v>0</v>
      </c>
      <c r="AF26" s="1435">
        <v>0</v>
      </c>
      <c r="AG26" s="1435">
        <v>0</v>
      </c>
      <c r="AH26" s="1435">
        <v>0</v>
      </c>
      <c r="AI26" s="1435">
        <v>1</v>
      </c>
      <c r="AJ26" s="1435">
        <v>2</v>
      </c>
      <c r="AK26" s="1435">
        <v>0</v>
      </c>
      <c r="AL26" s="1435">
        <v>1</v>
      </c>
      <c r="AM26" s="1436">
        <v>0</v>
      </c>
      <c r="AN26" s="1435">
        <v>1</v>
      </c>
      <c r="AO26" s="1435">
        <v>1</v>
      </c>
      <c r="AP26" s="1436">
        <v>0</v>
      </c>
      <c r="AQ26" s="1435">
        <v>0</v>
      </c>
      <c r="AR26" s="1436">
        <v>0</v>
      </c>
      <c r="AS26" s="1435">
        <v>0</v>
      </c>
      <c r="AT26" s="1435">
        <v>0</v>
      </c>
      <c r="AU26" s="1435">
        <v>0</v>
      </c>
      <c r="AV26" s="1435">
        <v>0</v>
      </c>
      <c r="AW26" s="1435">
        <v>0</v>
      </c>
      <c r="AX26" s="1435">
        <v>1</v>
      </c>
      <c r="AY26" s="1436">
        <v>4</v>
      </c>
      <c r="AZ26" s="1436">
        <v>5</v>
      </c>
      <c r="BA26" s="1435">
        <v>4</v>
      </c>
      <c r="BB26" s="1435">
        <v>2</v>
      </c>
      <c r="BC26" s="1435">
        <v>7</v>
      </c>
      <c r="BD26" s="1431">
        <f t="shared" si="0"/>
        <v>39</v>
      </c>
      <c r="BE26" s="670"/>
    </row>
    <row r="27" spans="2:57" s="567" customFormat="1" ht="18.75" customHeight="1" x14ac:dyDescent="0.25">
      <c r="B27" s="1430" t="s">
        <v>765</v>
      </c>
      <c r="C27" s="1429">
        <v>0</v>
      </c>
      <c r="D27" s="1429">
        <v>3</v>
      </c>
      <c r="E27" s="1429">
        <v>0</v>
      </c>
      <c r="F27" s="1429">
        <v>0</v>
      </c>
      <c r="G27" s="1429">
        <v>11</v>
      </c>
      <c r="H27" s="1429">
        <v>9</v>
      </c>
      <c r="I27" s="1429">
        <v>17</v>
      </c>
      <c r="J27" s="1429">
        <v>17</v>
      </c>
      <c r="K27" s="1429">
        <v>7</v>
      </c>
      <c r="L27" s="1429">
        <v>1</v>
      </c>
      <c r="M27" s="1429">
        <v>8</v>
      </c>
      <c r="N27" s="1429">
        <v>3</v>
      </c>
      <c r="O27" s="1429">
        <v>6</v>
      </c>
      <c r="P27" s="1429">
        <v>5</v>
      </c>
      <c r="Q27" s="1429">
        <v>5</v>
      </c>
      <c r="R27" s="1429">
        <v>17</v>
      </c>
      <c r="S27" s="1429">
        <v>9</v>
      </c>
      <c r="T27" s="1408">
        <v>1</v>
      </c>
      <c r="U27" s="1408">
        <v>0</v>
      </c>
      <c r="V27" s="1408">
        <v>1</v>
      </c>
      <c r="W27" s="1408">
        <v>6</v>
      </c>
      <c r="X27" s="1408">
        <v>6</v>
      </c>
      <c r="Y27" s="1408">
        <v>0</v>
      </c>
      <c r="Z27" s="1435">
        <v>6</v>
      </c>
      <c r="AA27" s="1435">
        <v>0</v>
      </c>
      <c r="AB27" s="1435">
        <v>4</v>
      </c>
      <c r="AC27" s="1435">
        <v>3</v>
      </c>
      <c r="AD27" s="1435">
        <v>3</v>
      </c>
      <c r="AE27" s="1435">
        <v>4</v>
      </c>
      <c r="AF27" s="1435">
        <v>1</v>
      </c>
      <c r="AG27" s="1435">
        <v>8</v>
      </c>
      <c r="AH27" s="1435">
        <v>9</v>
      </c>
      <c r="AI27" s="1435">
        <v>8</v>
      </c>
      <c r="AJ27" s="1435">
        <v>2</v>
      </c>
      <c r="AK27" s="1435">
        <v>5</v>
      </c>
      <c r="AL27" s="1435">
        <v>8</v>
      </c>
      <c r="AM27" s="1436">
        <v>4</v>
      </c>
      <c r="AN27" s="1435">
        <v>9</v>
      </c>
      <c r="AO27" s="1435">
        <v>5</v>
      </c>
      <c r="AP27" s="1436">
        <v>0</v>
      </c>
      <c r="AQ27" s="1435">
        <v>0</v>
      </c>
      <c r="AR27" s="1436">
        <v>0</v>
      </c>
      <c r="AS27" s="1435">
        <v>0</v>
      </c>
      <c r="AT27" s="1435">
        <v>0</v>
      </c>
      <c r="AU27" s="1435">
        <v>0</v>
      </c>
      <c r="AV27" s="1435">
        <v>0</v>
      </c>
      <c r="AW27" s="1435">
        <v>0</v>
      </c>
      <c r="AX27" s="1435">
        <v>0</v>
      </c>
      <c r="AY27" s="1436">
        <v>0</v>
      </c>
      <c r="AZ27" s="1436">
        <v>0</v>
      </c>
      <c r="BA27" s="1435">
        <v>0</v>
      </c>
      <c r="BB27" s="1435">
        <v>1</v>
      </c>
      <c r="BC27" s="1435">
        <v>0</v>
      </c>
      <c r="BD27" s="1431">
        <f t="shared" si="0"/>
        <v>212</v>
      </c>
      <c r="BE27" s="670"/>
    </row>
    <row r="28" spans="2:57" s="567" customFormat="1" ht="18.75" customHeight="1" x14ac:dyDescent="0.25">
      <c r="B28" s="1430" t="s">
        <v>766</v>
      </c>
      <c r="C28" s="1429">
        <v>1</v>
      </c>
      <c r="D28" s="1429">
        <v>0</v>
      </c>
      <c r="E28" s="1429">
        <v>0</v>
      </c>
      <c r="F28" s="1429">
        <v>0</v>
      </c>
      <c r="G28" s="1429">
        <v>0</v>
      </c>
      <c r="H28" s="1429">
        <v>0</v>
      </c>
      <c r="I28" s="1429">
        <v>0</v>
      </c>
      <c r="J28" s="1429">
        <v>0</v>
      </c>
      <c r="K28" s="1429">
        <v>0</v>
      </c>
      <c r="L28" s="1429">
        <v>0</v>
      </c>
      <c r="M28" s="1429">
        <v>0</v>
      </c>
      <c r="N28" s="1429">
        <v>0</v>
      </c>
      <c r="O28" s="1429">
        <v>0</v>
      </c>
      <c r="P28" s="1429">
        <v>0</v>
      </c>
      <c r="Q28" s="1429">
        <v>0</v>
      </c>
      <c r="R28" s="1429">
        <v>0</v>
      </c>
      <c r="S28" s="1429">
        <v>0</v>
      </c>
      <c r="T28" s="1408">
        <v>0</v>
      </c>
      <c r="U28" s="1408">
        <v>0</v>
      </c>
      <c r="V28" s="1408">
        <v>0</v>
      </c>
      <c r="W28" s="1408">
        <v>0</v>
      </c>
      <c r="X28" s="1408">
        <v>0</v>
      </c>
      <c r="Y28" s="1408">
        <v>0</v>
      </c>
      <c r="Z28" s="1435">
        <v>0</v>
      </c>
      <c r="AA28" s="1435">
        <v>0</v>
      </c>
      <c r="AB28" s="1435">
        <v>0</v>
      </c>
      <c r="AC28" s="1435">
        <v>0</v>
      </c>
      <c r="AD28" s="1435">
        <v>0</v>
      </c>
      <c r="AE28" s="1435">
        <v>0</v>
      </c>
      <c r="AF28" s="1435">
        <v>0</v>
      </c>
      <c r="AG28" s="1435">
        <v>0</v>
      </c>
      <c r="AH28" s="1435">
        <v>0</v>
      </c>
      <c r="AI28" s="1435">
        <v>0</v>
      </c>
      <c r="AJ28" s="1435">
        <v>0</v>
      </c>
      <c r="AK28" s="1435">
        <v>0</v>
      </c>
      <c r="AL28" s="1435">
        <v>0</v>
      </c>
      <c r="AM28" s="1436">
        <v>0</v>
      </c>
      <c r="AN28" s="1435">
        <v>1</v>
      </c>
      <c r="AO28" s="1435">
        <v>0</v>
      </c>
      <c r="AP28" s="1436">
        <v>0</v>
      </c>
      <c r="AQ28" s="1435">
        <v>0</v>
      </c>
      <c r="AR28" s="1436">
        <v>0</v>
      </c>
      <c r="AS28" s="1435">
        <v>0</v>
      </c>
      <c r="AT28" s="1435">
        <v>0</v>
      </c>
      <c r="AU28" s="1435">
        <v>0</v>
      </c>
      <c r="AV28" s="1435">
        <v>0</v>
      </c>
      <c r="AW28" s="1435">
        <v>0</v>
      </c>
      <c r="AX28" s="1435">
        <v>0</v>
      </c>
      <c r="AY28" s="1436">
        <v>0</v>
      </c>
      <c r="AZ28" s="1436">
        <v>5</v>
      </c>
      <c r="BA28" s="1435">
        <v>3</v>
      </c>
      <c r="BB28" s="1435">
        <v>0</v>
      </c>
      <c r="BC28" s="1435">
        <v>0</v>
      </c>
      <c r="BD28" s="1431">
        <f t="shared" si="0"/>
        <v>10</v>
      </c>
      <c r="BE28" s="670"/>
    </row>
    <row r="29" spans="2:57" s="567" customFormat="1" ht="18.75" customHeight="1" x14ac:dyDescent="0.25">
      <c r="B29" s="1430" t="s">
        <v>767</v>
      </c>
      <c r="C29" s="1429">
        <v>0</v>
      </c>
      <c r="D29" s="1429">
        <v>0</v>
      </c>
      <c r="E29" s="1429">
        <v>0</v>
      </c>
      <c r="F29" s="1429">
        <v>0</v>
      </c>
      <c r="G29" s="1429">
        <v>0</v>
      </c>
      <c r="H29" s="1429">
        <v>1</v>
      </c>
      <c r="I29" s="1429">
        <v>2</v>
      </c>
      <c r="J29" s="1429">
        <v>0</v>
      </c>
      <c r="K29" s="1429">
        <v>2</v>
      </c>
      <c r="L29" s="1429">
        <v>0</v>
      </c>
      <c r="M29" s="1429">
        <v>1</v>
      </c>
      <c r="N29" s="1429">
        <v>2</v>
      </c>
      <c r="O29" s="1429">
        <v>0</v>
      </c>
      <c r="P29" s="1429">
        <v>0</v>
      </c>
      <c r="Q29" s="1429">
        <v>1</v>
      </c>
      <c r="R29" s="1429">
        <v>0</v>
      </c>
      <c r="S29" s="1429">
        <v>3</v>
      </c>
      <c r="T29" s="1408">
        <v>4</v>
      </c>
      <c r="U29" s="1408">
        <v>0</v>
      </c>
      <c r="V29" s="1408">
        <v>0</v>
      </c>
      <c r="W29" s="1408">
        <v>1</v>
      </c>
      <c r="X29" s="1408">
        <v>0</v>
      </c>
      <c r="Y29" s="1408">
        <v>0</v>
      </c>
      <c r="Z29" s="1435">
        <v>0</v>
      </c>
      <c r="AA29" s="1435">
        <v>0</v>
      </c>
      <c r="AB29" s="1435">
        <v>1</v>
      </c>
      <c r="AC29" s="1435">
        <v>1</v>
      </c>
      <c r="AD29" s="1435">
        <v>1</v>
      </c>
      <c r="AE29" s="1435">
        <v>2</v>
      </c>
      <c r="AF29" s="1435">
        <v>0</v>
      </c>
      <c r="AG29" s="1435">
        <v>2</v>
      </c>
      <c r="AH29" s="1435">
        <v>2</v>
      </c>
      <c r="AI29" s="1435">
        <v>0</v>
      </c>
      <c r="AJ29" s="1435">
        <v>0</v>
      </c>
      <c r="AK29" s="1435">
        <v>0</v>
      </c>
      <c r="AL29" s="1435">
        <v>3</v>
      </c>
      <c r="AM29" s="1436">
        <v>2</v>
      </c>
      <c r="AN29" s="1435">
        <v>1</v>
      </c>
      <c r="AO29" s="1435">
        <v>0</v>
      </c>
      <c r="AP29" s="1436">
        <v>8</v>
      </c>
      <c r="AQ29" s="1435">
        <v>0</v>
      </c>
      <c r="AR29" s="1436">
        <v>0</v>
      </c>
      <c r="AS29" s="1435">
        <v>2</v>
      </c>
      <c r="AT29" s="1435">
        <v>0</v>
      </c>
      <c r="AU29" s="1435">
        <v>0</v>
      </c>
      <c r="AV29" s="1435">
        <v>1</v>
      </c>
      <c r="AW29" s="1435">
        <v>1</v>
      </c>
      <c r="AX29" s="1435">
        <v>14</v>
      </c>
      <c r="AY29" s="1436">
        <v>3</v>
      </c>
      <c r="AZ29" s="1436">
        <v>0</v>
      </c>
      <c r="BA29" s="1435">
        <v>0</v>
      </c>
      <c r="BB29" s="1435">
        <v>0</v>
      </c>
      <c r="BC29" s="1435">
        <v>0</v>
      </c>
      <c r="BD29" s="1431">
        <f t="shared" si="0"/>
        <v>61</v>
      </c>
      <c r="BE29" s="670"/>
    </row>
    <row r="30" spans="2:57" s="567" customFormat="1" ht="18.75" customHeight="1" x14ac:dyDescent="0.25">
      <c r="B30" s="1430" t="s">
        <v>768</v>
      </c>
      <c r="C30" s="1429">
        <v>2</v>
      </c>
      <c r="D30" s="1429">
        <v>1</v>
      </c>
      <c r="E30" s="1429">
        <v>0</v>
      </c>
      <c r="F30" s="1429">
        <v>0</v>
      </c>
      <c r="G30" s="1429">
        <v>5</v>
      </c>
      <c r="H30" s="1429">
        <v>1</v>
      </c>
      <c r="I30" s="1429">
        <v>0</v>
      </c>
      <c r="J30" s="1429">
        <v>2</v>
      </c>
      <c r="K30" s="1429">
        <v>9</v>
      </c>
      <c r="L30" s="1429">
        <v>1</v>
      </c>
      <c r="M30" s="1429">
        <v>8</v>
      </c>
      <c r="N30" s="1429">
        <v>4</v>
      </c>
      <c r="O30" s="1429">
        <v>13</v>
      </c>
      <c r="P30" s="1429">
        <v>13</v>
      </c>
      <c r="Q30" s="1429">
        <v>4</v>
      </c>
      <c r="R30" s="1429">
        <v>13</v>
      </c>
      <c r="S30" s="1429">
        <v>6</v>
      </c>
      <c r="T30" s="1408">
        <v>2</v>
      </c>
      <c r="U30" s="1408">
        <v>0</v>
      </c>
      <c r="V30" s="1408">
        <v>0</v>
      </c>
      <c r="W30" s="1408">
        <v>0</v>
      </c>
      <c r="X30" s="1408">
        <v>1</v>
      </c>
      <c r="Y30" s="1408">
        <v>0</v>
      </c>
      <c r="Z30" s="1435">
        <v>5</v>
      </c>
      <c r="AA30" s="1435">
        <v>0</v>
      </c>
      <c r="AB30" s="1435">
        <v>3</v>
      </c>
      <c r="AC30" s="1435">
        <v>1</v>
      </c>
      <c r="AD30" s="1435">
        <v>3</v>
      </c>
      <c r="AE30" s="1435">
        <v>1</v>
      </c>
      <c r="AF30" s="1435">
        <v>0</v>
      </c>
      <c r="AG30" s="1435">
        <v>5</v>
      </c>
      <c r="AH30" s="1435">
        <v>2</v>
      </c>
      <c r="AI30" s="1435">
        <v>13</v>
      </c>
      <c r="AJ30" s="1435">
        <v>80</v>
      </c>
      <c r="AK30" s="1435">
        <v>1</v>
      </c>
      <c r="AL30" s="1435">
        <v>13</v>
      </c>
      <c r="AM30" s="1436">
        <v>1</v>
      </c>
      <c r="AN30" s="1435">
        <v>12</v>
      </c>
      <c r="AO30" s="1435">
        <v>4</v>
      </c>
      <c r="AP30" s="1436">
        <v>1</v>
      </c>
      <c r="AQ30" s="1435">
        <v>2</v>
      </c>
      <c r="AR30" s="1436">
        <v>0</v>
      </c>
      <c r="AS30" s="1435">
        <v>2</v>
      </c>
      <c r="AT30" s="1435">
        <v>0</v>
      </c>
      <c r="AU30" s="1435">
        <v>0</v>
      </c>
      <c r="AV30" s="1435">
        <v>0</v>
      </c>
      <c r="AW30" s="1435">
        <v>1</v>
      </c>
      <c r="AX30" s="1435">
        <v>0</v>
      </c>
      <c r="AY30" s="1436">
        <v>1</v>
      </c>
      <c r="AZ30" s="1436">
        <v>0</v>
      </c>
      <c r="BA30" s="1435">
        <v>0</v>
      </c>
      <c r="BB30" s="1435">
        <v>0</v>
      </c>
      <c r="BC30" s="1435">
        <v>2</v>
      </c>
      <c r="BD30" s="1431">
        <f t="shared" si="0"/>
        <v>238</v>
      </c>
      <c r="BE30" s="670"/>
    </row>
    <row r="31" spans="2:57" s="567" customFormat="1" ht="18.75" customHeight="1" x14ac:dyDescent="0.25">
      <c r="B31" s="1430" t="s">
        <v>280</v>
      </c>
      <c r="C31" s="1429">
        <v>0</v>
      </c>
      <c r="D31" s="1429">
        <v>6</v>
      </c>
      <c r="E31" s="1429">
        <v>0</v>
      </c>
      <c r="F31" s="1429">
        <v>0</v>
      </c>
      <c r="G31" s="1429">
        <v>5</v>
      </c>
      <c r="H31" s="1429">
        <v>13</v>
      </c>
      <c r="I31" s="1429">
        <v>29</v>
      </c>
      <c r="J31" s="1429">
        <v>11</v>
      </c>
      <c r="K31" s="1429">
        <v>17</v>
      </c>
      <c r="L31" s="1429">
        <v>1</v>
      </c>
      <c r="M31" s="1429">
        <v>10</v>
      </c>
      <c r="N31" s="1429">
        <v>2</v>
      </c>
      <c r="O31" s="1429">
        <v>4</v>
      </c>
      <c r="P31" s="1429">
        <v>9</v>
      </c>
      <c r="Q31" s="1429">
        <v>11</v>
      </c>
      <c r="R31" s="1429">
        <v>10</v>
      </c>
      <c r="S31" s="1429">
        <v>5</v>
      </c>
      <c r="T31" s="1408">
        <v>5</v>
      </c>
      <c r="U31" s="1408">
        <v>0</v>
      </c>
      <c r="V31" s="1408">
        <v>0</v>
      </c>
      <c r="W31" s="1408">
        <v>1</v>
      </c>
      <c r="X31" s="1408">
        <v>5</v>
      </c>
      <c r="Y31" s="1408">
        <v>0</v>
      </c>
      <c r="Z31" s="1435">
        <v>1</v>
      </c>
      <c r="AA31" s="1435">
        <v>1</v>
      </c>
      <c r="AB31" s="1435">
        <v>3</v>
      </c>
      <c r="AC31" s="1435">
        <v>2</v>
      </c>
      <c r="AD31" s="1435">
        <v>6</v>
      </c>
      <c r="AE31" s="1435">
        <v>6</v>
      </c>
      <c r="AF31" s="1435">
        <v>1</v>
      </c>
      <c r="AG31" s="1435">
        <v>8</v>
      </c>
      <c r="AH31" s="1435">
        <v>9</v>
      </c>
      <c r="AI31" s="1435">
        <v>6</v>
      </c>
      <c r="AJ31" s="1435">
        <v>2</v>
      </c>
      <c r="AK31" s="1435">
        <v>5</v>
      </c>
      <c r="AL31" s="1435">
        <v>5</v>
      </c>
      <c r="AM31" s="1436">
        <v>8</v>
      </c>
      <c r="AN31" s="1435">
        <v>11</v>
      </c>
      <c r="AO31" s="1435">
        <v>8</v>
      </c>
      <c r="AP31" s="1436">
        <v>0</v>
      </c>
      <c r="AQ31" s="1435">
        <v>0</v>
      </c>
      <c r="AR31" s="1436">
        <v>0</v>
      </c>
      <c r="AS31" s="1435">
        <v>0</v>
      </c>
      <c r="AT31" s="1435">
        <v>0</v>
      </c>
      <c r="AU31" s="1435">
        <v>0</v>
      </c>
      <c r="AV31" s="1435">
        <v>0</v>
      </c>
      <c r="AW31" s="1435">
        <v>0</v>
      </c>
      <c r="AX31" s="1435">
        <v>268</v>
      </c>
      <c r="AY31" s="1436">
        <v>104</v>
      </c>
      <c r="AZ31" s="1436">
        <v>344</v>
      </c>
      <c r="BA31" s="1435">
        <v>79</v>
      </c>
      <c r="BB31" s="1435">
        <v>228</v>
      </c>
      <c r="BC31" s="1435">
        <v>120</v>
      </c>
      <c r="BD31" s="1431">
        <f t="shared" si="0"/>
        <v>1369</v>
      </c>
      <c r="BE31" s="670"/>
    </row>
    <row r="32" spans="2:57" s="567" customFormat="1" ht="18.75" customHeight="1" x14ac:dyDescent="0.25">
      <c r="B32" s="1430" t="s">
        <v>769</v>
      </c>
      <c r="C32" s="1429">
        <v>3</v>
      </c>
      <c r="D32" s="1429">
        <v>0</v>
      </c>
      <c r="E32" s="1429">
        <v>0</v>
      </c>
      <c r="F32" s="1429">
        <v>0</v>
      </c>
      <c r="G32" s="1429">
        <v>0</v>
      </c>
      <c r="H32" s="1429">
        <v>0</v>
      </c>
      <c r="I32" s="1429">
        <v>1</v>
      </c>
      <c r="J32" s="1429">
        <v>0</v>
      </c>
      <c r="K32" s="1429">
        <v>0</v>
      </c>
      <c r="L32" s="1429">
        <v>0</v>
      </c>
      <c r="M32" s="1429">
        <v>1</v>
      </c>
      <c r="N32" s="1429">
        <v>0</v>
      </c>
      <c r="O32" s="1429">
        <v>0</v>
      </c>
      <c r="P32" s="1429">
        <v>0</v>
      </c>
      <c r="Q32" s="1429">
        <v>1</v>
      </c>
      <c r="R32" s="1429">
        <v>0</v>
      </c>
      <c r="S32" s="1429">
        <v>0</v>
      </c>
      <c r="T32" s="1408">
        <v>0</v>
      </c>
      <c r="U32" s="1408">
        <v>0</v>
      </c>
      <c r="V32" s="1408">
        <v>0</v>
      </c>
      <c r="W32" s="1408">
        <v>1</v>
      </c>
      <c r="X32" s="1408">
        <v>0</v>
      </c>
      <c r="Y32" s="1408">
        <v>0</v>
      </c>
      <c r="Z32" s="1435">
        <v>0</v>
      </c>
      <c r="AA32" s="1435">
        <v>0</v>
      </c>
      <c r="AB32" s="1435">
        <v>0</v>
      </c>
      <c r="AC32" s="1435">
        <v>0</v>
      </c>
      <c r="AD32" s="1435">
        <v>1</v>
      </c>
      <c r="AE32" s="1435">
        <v>0</v>
      </c>
      <c r="AF32" s="1435">
        <v>0</v>
      </c>
      <c r="AG32" s="1435">
        <v>0</v>
      </c>
      <c r="AH32" s="1435">
        <v>0</v>
      </c>
      <c r="AI32" s="1435">
        <v>2</v>
      </c>
      <c r="AJ32" s="1435">
        <v>3</v>
      </c>
      <c r="AK32" s="1435">
        <v>0</v>
      </c>
      <c r="AL32" s="1435">
        <v>0</v>
      </c>
      <c r="AM32" s="1436">
        <v>0</v>
      </c>
      <c r="AN32" s="1435">
        <v>0</v>
      </c>
      <c r="AO32" s="1435">
        <v>0</v>
      </c>
      <c r="AP32" s="1436">
        <v>0</v>
      </c>
      <c r="AQ32" s="1435">
        <v>0</v>
      </c>
      <c r="AR32" s="1436">
        <v>0</v>
      </c>
      <c r="AS32" s="1435">
        <v>0</v>
      </c>
      <c r="AT32" s="1435">
        <v>0</v>
      </c>
      <c r="AU32" s="1435">
        <v>0</v>
      </c>
      <c r="AV32" s="1435">
        <v>0</v>
      </c>
      <c r="AW32" s="1435">
        <v>0</v>
      </c>
      <c r="AX32" s="1435">
        <v>0</v>
      </c>
      <c r="AY32" s="1436">
        <v>0</v>
      </c>
      <c r="AZ32" s="1436">
        <v>2</v>
      </c>
      <c r="BA32" s="1435">
        <v>0</v>
      </c>
      <c r="BB32" s="1435">
        <v>0</v>
      </c>
      <c r="BC32" s="1435">
        <v>0</v>
      </c>
      <c r="BD32" s="1431">
        <f t="shared" si="0"/>
        <v>15</v>
      </c>
      <c r="BE32" s="670"/>
    </row>
    <row r="33" spans="2:57" s="567" customFormat="1" ht="18.75" customHeight="1" x14ac:dyDescent="0.25">
      <c r="B33" s="1430" t="s">
        <v>770</v>
      </c>
      <c r="C33" s="1429">
        <v>0</v>
      </c>
      <c r="D33" s="1429">
        <v>0</v>
      </c>
      <c r="E33" s="1429">
        <v>0</v>
      </c>
      <c r="F33" s="1429">
        <v>0</v>
      </c>
      <c r="G33" s="1429">
        <v>3</v>
      </c>
      <c r="H33" s="1429">
        <v>1</v>
      </c>
      <c r="I33" s="1429">
        <v>0</v>
      </c>
      <c r="J33" s="1429">
        <v>1</v>
      </c>
      <c r="K33" s="1429">
        <v>0</v>
      </c>
      <c r="L33" s="1429">
        <v>0</v>
      </c>
      <c r="M33" s="1429">
        <v>3</v>
      </c>
      <c r="N33" s="1429">
        <v>1</v>
      </c>
      <c r="O33" s="1429">
        <v>6</v>
      </c>
      <c r="P33" s="1429">
        <v>4</v>
      </c>
      <c r="Q33" s="1429">
        <v>0</v>
      </c>
      <c r="R33" s="1429">
        <v>1</v>
      </c>
      <c r="S33" s="1429">
        <v>0</v>
      </c>
      <c r="T33" s="1408">
        <v>2</v>
      </c>
      <c r="U33" s="1408">
        <v>0</v>
      </c>
      <c r="V33" s="1408">
        <v>0</v>
      </c>
      <c r="W33" s="1408">
        <v>1</v>
      </c>
      <c r="X33" s="1408">
        <v>2</v>
      </c>
      <c r="Y33" s="1408">
        <v>0</v>
      </c>
      <c r="Z33" s="1435">
        <v>0</v>
      </c>
      <c r="AA33" s="1435">
        <v>1</v>
      </c>
      <c r="AB33" s="1435">
        <v>4</v>
      </c>
      <c r="AC33" s="1435">
        <v>2</v>
      </c>
      <c r="AD33" s="1435">
        <v>1</v>
      </c>
      <c r="AE33" s="1435">
        <v>0</v>
      </c>
      <c r="AF33" s="1435">
        <v>0</v>
      </c>
      <c r="AG33" s="1435">
        <v>1</v>
      </c>
      <c r="AH33" s="1435">
        <v>1</v>
      </c>
      <c r="AI33" s="1435">
        <v>12</v>
      </c>
      <c r="AJ33" s="1435">
        <v>22</v>
      </c>
      <c r="AK33" s="1435">
        <v>0</v>
      </c>
      <c r="AL33" s="1435">
        <v>6</v>
      </c>
      <c r="AM33" s="1436">
        <v>1</v>
      </c>
      <c r="AN33" s="1435">
        <v>5</v>
      </c>
      <c r="AO33" s="1435">
        <v>1</v>
      </c>
      <c r="AP33" s="1436">
        <v>0</v>
      </c>
      <c r="AQ33" s="1435">
        <v>0</v>
      </c>
      <c r="AR33" s="1436">
        <v>0</v>
      </c>
      <c r="AS33" s="1435">
        <v>2</v>
      </c>
      <c r="AT33" s="1435">
        <v>0</v>
      </c>
      <c r="AU33" s="1435">
        <v>0</v>
      </c>
      <c r="AV33" s="1435">
        <v>0</v>
      </c>
      <c r="AW33" s="1435">
        <v>0</v>
      </c>
      <c r="AX33" s="1435">
        <v>0</v>
      </c>
      <c r="AY33" s="1436">
        <v>0</v>
      </c>
      <c r="AZ33" s="1436">
        <v>12</v>
      </c>
      <c r="BA33" s="1435">
        <v>2</v>
      </c>
      <c r="BB33" s="1435">
        <v>6</v>
      </c>
      <c r="BC33" s="1435">
        <v>0</v>
      </c>
      <c r="BD33" s="1431">
        <f t="shared" si="0"/>
        <v>104</v>
      </c>
      <c r="BE33" s="670"/>
    </row>
    <row r="34" spans="2:57" s="567" customFormat="1" ht="18.75" customHeight="1" x14ac:dyDescent="0.25">
      <c r="B34" s="1430" t="s">
        <v>771</v>
      </c>
      <c r="C34" s="1429">
        <v>0</v>
      </c>
      <c r="D34" s="1429">
        <v>2</v>
      </c>
      <c r="E34" s="1429">
        <v>0</v>
      </c>
      <c r="F34" s="1429">
        <v>0</v>
      </c>
      <c r="G34" s="1429">
        <v>2</v>
      </c>
      <c r="H34" s="1429">
        <v>1</v>
      </c>
      <c r="I34" s="1429">
        <v>0</v>
      </c>
      <c r="J34" s="1429">
        <v>5</v>
      </c>
      <c r="K34" s="1429">
        <v>0</v>
      </c>
      <c r="L34" s="1429">
        <v>1</v>
      </c>
      <c r="M34" s="1429">
        <v>2</v>
      </c>
      <c r="N34" s="1429">
        <v>1</v>
      </c>
      <c r="O34" s="1429">
        <v>2</v>
      </c>
      <c r="P34" s="1429">
        <v>1</v>
      </c>
      <c r="Q34" s="1429">
        <v>4</v>
      </c>
      <c r="R34" s="1429">
        <v>0</v>
      </c>
      <c r="S34" s="1429">
        <v>0</v>
      </c>
      <c r="T34" s="1408">
        <v>2</v>
      </c>
      <c r="U34" s="1408">
        <v>0</v>
      </c>
      <c r="V34" s="1408">
        <v>1</v>
      </c>
      <c r="W34" s="1408">
        <v>1</v>
      </c>
      <c r="X34" s="1408">
        <v>0</v>
      </c>
      <c r="Y34" s="1408">
        <v>0</v>
      </c>
      <c r="Z34" s="1435">
        <v>1</v>
      </c>
      <c r="AA34" s="1435">
        <v>0</v>
      </c>
      <c r="AB34" s="1435">
        <v>3</v>
      </c>
      <c r="AC34" s="1435">
        <v>1</v>
      </c>
      <c r="AD34" s="1435">
        <v>0</v>
      </c>
      <c r="AE34" s="1435">
        <v>0</v>
      </c>
      <c r="AF34" s="1435">
        <v>0</v>
      </c>
      <c r="AG34" s="1435">
        <v>1</v>
      </c>
      <c r="AH34" s="1435">
        <v>2</v>
      </c>
      <c r="AI34" s="1435">
        <v>1</v>
      </c>
      <c r="AJ34" s="1435">
        <v>0</v>
      </c>
      <c r="AK34" s="1435">
        <v>0</v>
      </c>
      <c r="AL34" s="1435">
        <v>2</v>
      </c>
      <c r="AM34" s="1436">
        <v>3</v>
      </c>
      <c r="AN34" s="1435">
        <v>1</v>
      </c>
      <c r="AO34" s="1435">
        <v>0</v>
      </c>
      <c r="AP34" s="1436">
        <v>0</v>
      </c>
      <c r="AQ34" s="1435">
        <v>0</v>
      </c>
      <c r="AR34" s="1436">
        <v>0</v>
      </c>
      <c r="AS34" s="1435">
        <v>0</v>
      </c>
      <c r="AT34" s="1435">
        <v>0</v>
      </c>
      <c r="AU34" s="1435">
        <v>0</v>
      </c>
      <c r="AV34" s="1435">
        <v>0</v>
      </c>
      <c r="AW34" s="1435">
        <v>1</v>
      </c>
      <c r="AX34" s="1435">
        <v>0</v>
      </c>
      <c r="AY34" s="1436">
        <v>0</v>
      </c>
      <c r="AZ34" s="1436">
        <v>0</v>
      </c>
      <c r="BA34" s="1435">
        <v>5</v>
      </c>
      <c r="BB34" s="1435">
        <v>1</v>
      </c>
      <c r="BC34" s="1435">
        <v>0</v>
      </c>
      <c r="BD34" s="1431">
        <f t="shared" si="0"/>
        <v>47</v>
      </c>
      <c r="BE34" s="670"/>
    </row>
    <row r="35" spans="2:57" s="567" customFormat="1" ht="18.75" customHeight="1" x14ac:dyDescent="0.25">
      <c r="B35" s="1430" t="s">
        <v>772</v>
      </c>
      <c r="C35" s="1429">
        <v>0</v>
      </c>
      <c r="D35" s="1429">
        <v>0</v>
      </c>
      <c r="E35" s="1429">
        <v>0</v>
      </c>
      <c r="F35" s="1429">
        <v>0</v>
      </c>
      <c r="G35" s="1429">
        <v>1</v>
      </c>
      <c r="H35" s="1429">
        <v>1</v>
      </c>
      <c r="I35" s="1429">
        <v>2</v>
      </c>
      <c r="J35" s="1429">
        <v>2</v>
      </c>
      <c r="K35" s="1429">
        <v>2</v>
      </c>
      <c r="L35" s="1429">
        <v>0</v>
      </c>
      <c r="M35" s="1429">
        <v>0</v>
      </c>
      <c r="N35" s="1429">
        <v>0</v>
      </c>
      <c r="O35" s="1429">
        <v>0</v>
      </c>
      <c r="P35" s="1429">
        <v>0</v>
      </c>
      <c r="Q35" s="1429">
        <v>1</v>
      </c>
      <c r="R35" s="1429">
        <v>0</v>
      </c>
      <c r="S35" s="1429">
        <v>1</v>
      </c>
      <c r="T35" s="1408">
        <v>2</v>
      </c>
      <c r="U35" s="1408">
        <v>0</v>
      </c>
      <c r="V35" s="1408">
        <v>0</v>
      </c>
      <c r="W35" s="1408">
        <v>2</v>
      </c>
      <c r="X35" s="1408">
        <v>0</v>
      </c>
      <c r="Y35" s="1408">
        <v>0</v>
      </c>
      <c r="Z35" s="1435">
        <v>0</v>
      </c>
      <c r="AA35" s="1435">
        <v>0</v>
      </c>
      <c r="AB35" s="1435">
        <v>0</v>
      </c>
      <c r="AC35" s="1435">
        <v>0</v>
      </c>
      <c r="AD35" s="1435">
        <v>0</v>
      </c>
      <c r="AE35" s="1435">
        <v>0</v>
      </c>
      <c r="AF35" s="1435">
        <v>0</v>
      </c>
      <c r="AG35" s="1435">
        <v>0</v>
      </c>
      <c r="AH35" s="1435">
        <v>2</v>
      </c>
      <c r="AI35" s="1435">
        <v>1</v>
      </c>
      <c r="AJ35" s="1435">
        <v>4</v>
      </c>
      <c r="AK35" s="1435">
        <v>1</v>
      </c>
      <c r="AL35" s="1435">
        <v>0</v>
      </c>
      <c r="AM35" s="1436">
        <v>2</v>
      </c>
      <c r="AN35" s="1435">
        <v>1</v>
      </c>
      <c r="AO35" s="1435">
        <v>0</v>
      </c>
      <c r="AP35" s="1436">
        <v>1</v>
      </c>
      <c r="AQ35" s="1435">
        <v>0</v>
      </c>
      <c r="AR35" s="1436">
        <v>0</v>
      </c>
      <c r="AS35" s="1435">
        <v>0</v>
      </c>
      <c r="AT35" s="1435">
        <v>0</v>
      </c>
      <c r="AU35" s="1435">
        <v>0</v>
      </c>
      <c r="AV35" s="1435">
        <v>0</v>
      </c>
      <c r="AW35" s="1435">
        <v>0</v>
      </c>
      <c r="AX35" s="1435">
        <v>0</v>
      </c>
      <c r="AY35" s="1436">
        <v>0</v>
      </c>
      <c r="AZ35" s="1436">
        <v>0</v>
      </c>
      <c r="BA35" s="1435">
        <v>0</v>
      </c>
      <c r="BB35" s="1435">
        <v>1</v>
      </c>
      <c r="BC35" s="1435">
        <v>2</v>
      </c>
      <c r="BD35" s="1431">
        <f t="shared" si="0"/>
        <v>29</v>
      </c>
      <c r="BE35" s="670"/>
    </row>
    <row r="36" spans="2:57" s="567" customFormat="1" ht="18.75" customHeight="1" x14ac:dyDescent="0.25">
      <c r="B36" s="1430" t="s">
        <v>773</v>
      </c>
      <c r="C36" s="1429">
        <v>0</v>
      </c>
      <c r="D36" s="1429">
        <v>0</v>
      </c>
      <c r="E36" s="1429">
        <v>0</v>
      </c>
      <c r="F36" s="1429">
        <v>0</v>
      </c>
      <c r="G36" s="1429">
        <v>1</v>
      </c>
      <c r="H36" s="1429">
        <v>1</v>
      </c>
      <c r="I36" s="1429">
        <v>0</v>
      </c>
      <c r="J36" s="1429">
        <v>2</v>
      </c>
      <c r="K36" s="1429">
        <v>4</v>
      </c>
      <c r="L36" s="1429">
        <v>0</v>
      </c>
      <c r="M36" s="1429">
        <v>4</v>
      </c>
      <c r="N36" s="1429">
        <v>1</v>
      </c>
      <c r="O36" s="1429">
        <v>0</v>
      </c>
      <c r="P36" s="1429">
        <v>1</v>
      </c>
      <c r="Q36" s="1429">
        <v>0</v>
      </c>
      <c r="R36" s="1429">
        <v>0</v>
      </c>
      <c r="S36" s="1429">
        <v>3</v>
      </c>
      <c r="T36" s="1408">
        <v>3</v>
      </c>
      <c r="U36" s="1408">
        <v>1</v>
      </c>
      <c r="V36" s="1408">
        <v>0</v>
      </c>
      <c r="W36" s="1408">
        <v>1</v>
      </c>
      <c r="X36" s="1408">
        <v>2</v>
      </c>
      <c r="Y36" s="1408">
        <v>0</v>
      </c>
      <c r="Z36" s="1435">
        <v>1</v>
      </c>
      <c r="AA36" s="1435">
        <v>0</v>
      </c>
      <c r="AB36" s="1435">
        <v>1</v>
      </c>
      <c r="AC36" s="1435">
        <v>0</v>
      </c>
      <c r="AD36" s="1435">
        <v>1</v>
      </c>
      <c r="AE36" s="1435">
        <v>0</v>
      </c>
      <c r="AF36" s="1435">
        <v>0</v>
      </c>
      <c r="AG36" s="1435">
        <v>2</v>
      </c>
      <c r="AH36" s="1435">
        <v>0</v>
      </c>
      <c r="AI36" s="1435">
        <v>3</v>
      </c>
      <c r="AJ36" s="1435">
        <v>4</v>
      </c>
      <c r="AK36" s="1435">
        <v>0</v>
      </c>
      <c r="AL36" s="1435">
        <v>2</v>
      </c>
      <c r="AM36" s="1436">
        <v>1</v>
      </c>
      <c r="AN36" s="1435">
        <v>3</v>
      </c>
      <c r="AO36" s="1435">
        <v>1</v>
      </c>
      <c r="AP36" s="1436">
        <v>3</v>
      </c>
      <c r="AQ36" s="1435">
        <v>0</v>
      </c>
      <c r="AR36" s="1436">
        <v>0</v>
      </c>
      <c r="AS36" s="1435">
        <v>0</v>
      </c>
      <c r="AT36" s="1435">
        <v>0</v>
      </c>
      <c r="AU36" s="1435">
        <v>0</v>
      </c>
      <c r="AV36" s="1435">
        <v>0</v>
      </c>
      <c r="AW36" s="1435">
        <v>0</v>
      </c>
      <c r="AX36" s="1435">
        <v>0</v>
      </c>
      <c r="AY36" s="1436">
        <v>1</v>
      </c>
      <c r="AZ36" s="1436">
        <v>4</v>
      </c>
      <c r="BA36" s="1435">
        <v>1</v>
      </c>
      <c r="BB36" s="1435">
        <v>2</v>
      </c>
      <c r="BC36" s="1435">
        <v>0</v>
      </c>
      <c r="BD36" s="1431">
        <f t="shared" si="0"/>
        <v>54</v>
      </c>
      <c r="BE36" s="670"/>
    </row>
    <row r="37" spans="2:57" s="567" customFormat="1" ht="18.75" customHeight="1" x14ac:dyDescent="0.25">
      <c r="B37" s="1430" t="s">
        <v>774</v>
      </c>
      <c r="C37" s="1429">
        <v>1</v>
      </c>
      <c r="D37" s="1429">
        <v>6</v>
      </c>
      <c r="E37" s="1429">
        <v>0</v>
      </c>
      <c r="F37" s="1429">
        <v>0</v>
      </c>
      <c r="G37" s="1429">
        <v>2</v>
      </c>
      <c r="H37" s="1429">
        <v>2</v>
      </c>
      <c r="I37" s="1429">
        <v>1</v>
      </c>
      <c r="J37" s="1429">
        <v>4</v>
      </c>
      <c r="K37" s="1429">
        <v>1</v>
      </c>
      <c r="L37" s="1429">
        <v>1</v>
      </c>
      <c r="M37" s="1429">
        <v>4</v>
      </c>
      <c r="N37" s="1429">
        <v>0</v>
      </c>
      <c r="O37" s="1429">
        <v>1</v>
      </c>
      <c r="P37" s="1429">
        <v>1</v>
      </c>
      <c r="Q37" s="1429">
        <v>1</v>
      </c>
      <c r="R37" s="1429">
        <v>1</v>
      </c>
      <c r="S37" s="1429">
        <v>3</v>
      </c>
      <c r="T37" s="1408">
        <v>1</v>
      </c>
      <c r="U37" s="1408">
        <v>0</v>
      </c>
      <c r="V37" s="1408">
        <v>1</v>
      </c>
      <c r="W37" s="1408">
        <v>1</v>
      </c>
      <c r="X37" s="1408">
        <v>3</v>
      </c>
      <c r="Y37" s="1408">
        <v>0</v>
      </c>
      <c r="Z37" s="1435">
        <v>3</v>
      </c>
      <c r="AA37" s="1435">
        <v>0</v>
      </c>
      <c r="AB37" s="1435">
        <v>4</v>
      </c>
      <c r="AC37" s="1435">
        <v>1</v>
      </c>
      <c r="AD37" s="1435">
        <v>1</v>
      </c>
      <c r="AE37" s="1435">
        <v>1</v>
      </c>
      <c r="AF37" s="1435">
        <v>0</v>
      </c>
      <c r="AG37" s="1435">
        <v>0</v>
      </c>
      <c r="AH37" s="1435">
        <v>0</v>
      </c>
      <c r="AI37" s="1435">
        <v>1</v>
      </c>
      <c r="AJ37" s="1435">
        <v>3</v>
      </c>
      <c r="AK37" s="1435">
        <v>1</v>
      </c>
      <c r="AL37" s="1435">
        <v>1</v>
      </c>
      <c r="AM37" s="1436">
        <v>1</v>
      </c>
      <c r="AN37" s="1435">
        <v>1</v>
      </c>
      <c r="AO37" s="1435">
        <v>4</v>
      </c>
      <c r="AP37" s="1436">
        <v>0</v>
      </c>
      <c r="AQ37" s="1435">
        <v>0</v>
      </c>
      <c r="AR37" s="1436">
        <v>0</v>
      </c>
      <c r="AS37" s="1435">
        <v>1</v>
      </c>
      <c r="AT37" s="1435">
        <v>0</v>
      </c>
      <c r="AU37" s="1435">
        <v>0</v>
      </c>
      <c r="AV37" s="1435">
        <v>0</v>
      </c>
      <c r="AW37" s="1435">
        <v>0</v>
      </c>
      <c r="AX37" s="1435">
        <v>0</v>
      </c>
      <c r="AY37" s="1436">
        <v>0</v>
      </c>
      <c r="AZ37" s="1436">
        <v>1</v>
      </c>
      <c r="BA37" s="1435">
        <v>0</v>
      </c>
      <c r="BB37" s="1435">
        <v>0</v>
      </c>
      <c r="BC37" s="1435">
        <v>0</v>
      </c>
      <c r="BD37" s="1431">
        <f t="shared" si="0"/>
        <v>59</v>
      </c>
      <c r="BE37" s="670"/>
    </row>
    <row r="38" spans="2:57" s="567" customFormat="1" ht="18.75" customHeight="1" x14ac:dyDescent="0.25">
      <c r="B38" s="1430" t="s">
        <v>775</v>
      </c>
      <c r="C38" s="1429">
        <v>1</v>
      </c>
      <c r="D38" s="1429">
        <v>0</v>
      </c>
      <c r="E38" s="1429">
        <v>0</v>
      </c>
      <c r="F38" s="1429">
        <v>1</v>
      </c>
      <c r="G38" s="1429">
        <v>2</v>
      </c>
      <c r="H38" s="1429">
        <v>1</v>
      </c>
      <c r="I38" s="1429">
        <v>4</v>
      </c>
      <c r="J38" s="1429">
        <v>4</v>
      </c>
      <c r="K38" s="1429">
        <v>0</v>
      </c>
      <c r="L38" s="1429">
        <v>1</v>
      </c>
      <c r="M38" s="1429">
        <v>1</v>
      </c>
      <c r="N38" s="1429">
        <v>0</v>
      </c>
      <c r="O38" s="1429">
        <v>3</v>
      </c>
      <c r="P38" s="1429">
        <v>0</v>
      </c>
      <c r="Q38" s="1429">
        <v>0</v>
      </c>
      <c r="R38" s="1429">
        <v>1</v>
      </c>
      <c r="S38" s="1429">
        <v>0</v>
      </c>
      <c r="T38" s="1408">
        <v>0</v>
      </c>
      <c r="U38" s="1408">
        <v>0</v>
      </c>
      <c r="V38" s="1408">
        <v>0</v>
      </c>
      <c r="W38" s="1408">
        <v>2</v>
      </c>
      <c r="X38" s="1408">
        <v>0</v>
      </c>
      <c r="Y38" s="1408">
        <v>0</v>
      </c>
      <c r="Z38" s="1435">
        <v>0</v>
      </c>
      <c r="AA38" s="1435">
        <v>0</v>
      </c>
      <c r="AB38" s="1435">
        <v>2</v>
      </c>
      <c r="AC38" s="1435">
        <v>2</v>
      </c>
      <c r="AD38" s="1435">
        <v>2</v>
      </c>
      <c r="AE38" s="1435">
        <v>1</v>
      </c>
      <c r="AF38" s="1435">
        <v>0</v>
      </c>
      <c r="AG38" s="1435">
        <v>1</v>
      </c>
      <c r="AH38" s="1435">
        <v>0</v>
      </c>
      <c r="AI38" s="1435">
        <v>1</v>
      </c>
      <c r="AJ38" s="1435">
        <v>0</v>
      </c>
      <c r="AK38" s="1435">
        <v>0</v>
      </c>
      <c r="AL38" s="1435">
        <v>0</v>
      </c>
      <c r="AM38" s="1436">
        <v>2</v>
      </c>
      <c r="AN38" s="1435">
        <v>2</v>
      </c>
      <c r="AO38" s="1435">
        <v>0</v>
      </c>
      <c r="AP38" s="1436">
        <v>0</v>
      </c>
      <c r="AQ38" s="1435">
        <v>0</v>
      </c>
      <c r="AR38" s="1436">
        <v>0</v>
      </c>
      <c r="AS38" s="1435">
        <v>0</v>
      </c>
      <c r="AT38" s="1435">
        <v>0</v>
      </c>
      <c r="AU38" s="1435">
        <v>0</v>
      </c>
      <c r="AV38" s="1435">
        <v>0</v>
      </c>
      <c r="AW38" s="1435">
        <v>0</v>
      </c>
      <c r="AX38" s="1435">
        <v>0</v>
      </c>
      <c r="AY38" s="1436">
        <v>0</v>
      </c>
      <c r="AZ38" s="1436">
        <v>0</v>
      </c>
      <c r="BA38" s="1435">
        <v>0</v>
      </c>
      <c r="BB38" s="1435">
        <v>0</v>
      </c>
      <c r="BC38" s="1435">
        <v>0</v>
      </c>
      <c r="BD38" s="1431">
        <f t="shared" si="0"/>
        <v>34</v>
      </c>
      <c r="BE38" s="670"/>
    </row>
    <row r="39" spans="2:57" s="567" customFormat="1" ht="18.75" customHeight="1" x14ac:dyDescent="0.25">
      <c r="B39" s="1430" t="s">
        <v>776</v>
      </c>
      <c r="C39" s="1429">
        <v>0</v>
      </c>
      <c r="D39" s="1429">
        <v>0</v>
      </c>
      <c r="E39" s="1429">
        <v>0</v>
      </c>
      <c r="F39" s="1429">
        <v>0</v>
      </c>
      <c r="G39" s="1429">
        <v>3</v>
      </c>
      <c r="H39" s="1429">
        <v>0</v>
      </c>
      <c r="I39" s="1429">
        <v>2</v>
      </c>
      <c r="J39" s="1429">
        <v>2</v>
      </c>
      <c r="K39" s="1429">
        <v>0</v>
      </c>
      <c r="L39" s="1429">
        <v>0</v>
      </c>
      <c r="M39" s="1429">
        <v>0</v>
      </c>
      <c r="N39" s="1429">
        <v>0</v>
      </c>
      <c r="O39" s="1429">
        <v>1</v>
      </c>
      <c r="P39" s="1429">
        <v>1</v>
      </c>
      <c r="Q39" s="1429">
        <v>1</v>
      </c>
      <c r="R39" s="1429">
        <v>0</v>
      </c>
      <c r="S39" s="1429">
        <v>0</v>
      </c>
      <c r="T39" s="1408">
        <v>0</v>
      </c>
      <c r="U39" s="1408">
        <v>0</v>
      </c>
      <c r="V39" s="1408">
        <v>0</v>
      </c>
      <c r="W39" s="1408">
        <v>1</v>
      </c>
      <c r="X39" s="1408">
        <v>1</v>
      </c>
      <c r="Y39" s="1408">
        <v>0</v>
      </c>
      <c r="Z39" s="1435">
        <v>1</v>
      </c>
      <c r="AA39" s="1435">
        <v>0</v>
      </c>
      <c r="AB39" s="1435">
        <v>2</v>
      </c>
      <c r="AC39" s="1435">
        <v>1</v>
      </c>
      <c r="AD39" s="1435">
        <v>0</v>
      </c>
      <c r="AE39" s="1435">
        <v>1</v>
      </c>
      <c r="AF39" s="1435">
        <v>2</v>
      </c>
      <c r="AG39" s="1435">
        <v>1</v>
      </c>
      <c r="AH39" s="1435">
        <v>2</v>
      </c>
      <c r="AI39" s="1435">
        <v>1</v>
      </c>
      <c r="AJ39" s="1435">
        <v>1</v>
      </c>
      <c r="AK39" s="1435">
        <v>0</v>
      </c>
      <c r="AL39" s="1435">
        <v>0</v>
      </c>
      <c r="AM39" s="1436">
        <v>0</v>
      </c>
      <c r="AN39" s="1435">
        <v>3</v>
      </c>
      <c r="AO39" s="1435">
        <v>0</v>
      </c>
      <c r="AP39" s="1436">
        <v>0</v>
      </c>
      <c r="AQ39" s="1435">
        <v>0</v>
      </c>
      <c r="AR39" s="1436">
        <v>0</v>
      </c>
      <c r="AS39" s="1435">
        <v>0</v>
      </c>
      <c r="AT39" s="1435">
        <v>0</v>
      </c>
      <c r="AU39" s="1435">
        <v>0</v>
      </c>
      <c r="AV39" s="1435">
        <v>7</v>
      </c>
      <c r="AW39" s="1435">
        <v>12</v>
      </c>
      <c r="AX39" s="1435">
        <v>0</v>
      </c>
      <c r="AY39" s="1436">
        <v>0</v>
      </c>
      <c r="AZ39" s="1436">
        <v>0</v>
      </c>
      <c r="BA39" s="1435">
        <v>0</v>
      </c>
      <c r="BB39" s="1435">
        <v>0</v>
      </c>
      <c r="BC39" s="1435">
        <v>0</v>
      </c>
      <c r="BD39" s="1431">
        <f t="shared" si="0"/>
        <v>46</v>
      </c>
      <c r="BE39" s="670"/>
    </row>
    <row r="40" spans="2:57" s="567" customFormat="1" ht="18.75" customHeight="1" x14ac:dyDescent="0.25">
      <c r="B40" s="1430" t="s">
        <v>777</v>
      </c>
      <c r="C40" s="1429">
        <v>0</v>
      </c>
      <c r="D40" s="1429">
        <v>0</v>
      </c>
      <c r="E40" s="1429">
        <v>0</v>
      </c>
      <c r="F40" s="1429">
        <v>0</v>
      </c>
      <c r="G40" s="1429">
        <v>2</v>
      </c>
      <c r="H40" s="1429">
        <v>0</v>
      </c>
      <c r="I40" s="1429">
        <v>1</v>
      </c>
      <c r="J40" s="1429">
        <v>1</v>
      </c>
      <c r="K40" s="1429">
        <v>1</v>
      </c>
      <c r="L40" s="1429">
        <v>0</v>
      </c>
      <c r="M40" s="1429">
        <v>2</v>
      </c>
      <c r="N40" s="1429">
        <v>0</v>
      </c>
      <c r="O40" s="1429">
        <v>1</v>
      </c>
      <c r="P40" s="1429">
        <v>0</v>
      </c>
      <c r="Q40" s="1429">
        <v>1</v>
      </c>
      <c r="R40" s="1429">
        <v>1</v>
      </c>
      <c r="S40" s="1429">
        <v>0</v>
      </c>
      <c r="T40" s="1408">
        <v>0</v>
      </c>
      <c r="U40" s="1408">
        <v>0</v>
      </c>
      <c r="V40" s="1408">
        <v>0</v>
      </c>
      <c r="W40" s="1408">
        <v>1</v>
      </c>
      <c r="X40" s="1408">
        <v>0</v>
      </c>
      <c r="Y40" s="1408">
        <v>1</v>
      </c>
      <c r="Z40" s="1435">
        <v>0</v>
      </c>
      <c r="AA40" s="1435">
        <v>0</v>
      </c>
      <c r="AB40" s="1435">
        <v>0</v>
      </c>
      <c r="AC40" s="1435">
        <v>0</v>
      </c>
      <c r="AD40" s="1435">
        <v>1</v>
      </c>
      <c r="AE40" s="1435">
        <v>0</v>
      </c>
      <c r="AF40" s="1435">
        <v>0</v>
      </c>
      <c r="AG40" s="1435">
        <v>3</v>
      </c>
      <c r="AH40" s="1435">
        <v>0</v>
      </c>
      <c r="AI40" s="1435">
        <v>2</v>
      </c>
      <c r="AJ40" s="1435">
        <v>6</v>
      </c>
      <c r="AK40" s="1435">
        <v>1</v>
      </c>
      <c r="AL40" s="1435">
        <v>2</v>
      </c>
      <c r="AM40" s="1436">
        <v>0</v>
      </c>
      <c r="AN40" s="1435">
        <v>1</v>
      </c>
      <c r="AO40" s="1435">
        <v>2</v>
      </c>
      <c r="AP40" s="1436">
        <v>0</v>
      </c>
      <c r="AQ40" s="1435">
        <v>0</v>
      </c>
      <c r="AR40" s="1436">
        <v>0</v>
      </c>
      <c r="AS40" s="1435">
        <v>0</v>
      </c>
      <c r="AT40" s="1435">
        <v>0</v>
      </c>
      <c r="AU40" s="1435">
        <v>0</v>
      </c>
      <c r="AV40" s="1435">
        <v>0</v>
      </c>
      <c r="AW40" s="1435">
        <v>0</v>
      </c>
      <c r="AX40" s="1435">
        <v>0</v>
      </c>
      <c r="AY40" s="1436">
        <v>0</v>
      </c>
      <c r="AZ40" s="1436">
        <v>0</v>
      </c>
      <c r="BA40" s="1435">
        <v>0</v>
      </c>
      <c r="BB40" s="1435">
        <v>4</v>
      </c>
      <c r="BC40" s="1435">
        <v>18</v>
      </c>
      <c r="BD40" s="1431">
        <f t="shared" si="0"/>
        <v>52</v>
      </c>
      <c r="BE40" s="670"/>
    </row>
    <row r="41" spans="2:57" s="567" customFormat="1" ht="18.75" customHeight="1" x14ac:dyDescent="0.25">
      <c r="B41" s="1430" t="s">
        <v>778</v>
      </c>
      <c r="C41" s="1429">
        <v>0</v>
      </c>
      <c r="D41" s="1429">
        <v>1</v>
      </c>
      <c r="E41" s="1429">
        <v>0</v>
      </c>
      <c r="F41" s="1429">
        <v>0</v>
      </c>
      <c r="G41" s="1429">
        <v>0</v>
      </c>
      <c r="H41" s="1429">
        <v>0</v>
      </c>
      <c r="I41" s="1429">
        <v>1</v>
      </c>
      <c r="J41" s="1429">
        <v>0</v>
      </c>
      <c r="K41" s="1429">
        <v>0</v>
      </c>
      <c r="L41" s="1429">
        <v>0</v>
      </c>
      <c r="M41" s="1429">
        <v>0</v>
      </c>
      <c r="N41" s="1429">
        <v>0</v>
      </c>
      <c r="O41" s="1429">
        <v>0</v>
      </c>
      <c r="P41" s="1429">
        <v>0</v>
      </c>
      <c r="Q41" s="1429">
        <v>1</v>
      </c>
      <c r="R41" s="1429">
        <v>1</v>
      </c>
      <c r="S41" s="1429">
        <v>0</v>
      </c>
      <c r="T41" s="1408">
        <v>0</v>
      </c>
      <c r="U41" s="1408">
        <v>0</v>
      </c>
      <c r="V41" s="1408">
        <v>0</v>
      </c>
      <c r="W41" s="1408">
        <v>1</v>
      </c>
      <c r="X41" s="1408">
        <v>0</v>
      </c>
      <c r="Y41" s="1408">
        <v>0</v>
      </c>
      <c r="Z41" s="1435">
        <v>0</v>
      </c>
      <c r="AA41" s="1435">
        <v>0</v>
      </c>
      <c r="AB41" s="1435">
        <v>0</v>
      </c>
      <c r="AC41" s="1435">
        <v>0</v>
      </c>
      <c r="AD41" s="1435">
        <v>0</v>
      </c>
      <c r="AE41" s="1435">
        <v>0</v>
      </c>
      <c r="AF41" s="1435">
        <v>0</v>
      </c>
      <c r="AG41" s="1435">
        <v>0</v>
      </c>
      <c r="AH41" s="1435">
        <v>0</v>
      </c>
      <c r="AI41" s="1435">
        <v>0</v>
      </c>
      <c r="AJ41" s="1435">
        <v>0</v>
      </c>
      <c r="AK41" s="1435">
        <v>1</v>
      </c>
      <c r="AL41" s="1435">
        <v>0</v>
      </c>
      <c r="AM41" s="1436">
        <v>2</v>
      </c>
      <c r="AN41" s="1435">
        <v>1</v>
      </c>
      <c r="AO41" s="1435">
        <v>0</v>
      </c>
      <c r="AP41" s="1436">
        <v>0</v>
      </c>
      <c r="AQ41" s="1435">
        <v>0</v>
      </c>
      <c r="AR41" s="1436">
        <v>0</v>
      </c>
      <c r="AS41" s="1435">
        <v>0</v>
      </c>
      <c r="AT41" s="1435">
        <v>0</v>
      </c>
      <c r="AU41" s="1435">
        <v>0</v>
      </c>
      <c r="AV41" s="1435">
        <v>0</v>
      </c>
      <c r="AW41" s="1435">
        <v>0</v>
      </c>
      <c r="AX41" s="1435">
        <v>0</v>
      </c>
      <c r="AY41" s="1436">
        <v>0</v>
      </c>
      <c r="AZ41" s="1436">
        <v>24</v>
      </c>
      <c r="BA41" s="1435">
        <v>2</v>
      </c>
      <c r="BB41" s="1435">
        <v>0</v>
      </c>
      <c r="BC41" s="1435">
        <v>0</v>
      </c>
      <c r="BD41" s="1431">
        <f t="shared" si="0"/>
        <v>35</v>
      </c>
      <c r="BE41" s="670"/>
    </row>
    <row r="42" spans="2:57" s="567" customFormat="1" ht="18.75" customHeight="1" x14ac:dyDescent="0.25">
      <c r="B42" s="1430" t="s">
        <v>779</v>
      </c>
      <c r="C42" s="1429">
        <v>0</v>
      </c>
      <c r="D42" s="1429">
        <v>1</v>
      </c>
      <c r="E42" s="1429">
        <v>0</v>
      </c>
      <c r="F42" s="1429">
        <v>0</v>
      </c>
      <c r="G42" s="1429">
        <v>1</v>
      </c>
      <c r="H42" s="1429">
        <v>5</v>
      </c>
      <c r="I42" s="1429">
        <v>2</v>
      </c>
      <c r="J42" s="1429">
        <v>5</v>
      </c>
      <c r="K42" s="1429">
        <v>0</v>
      </c>
      <c r="L42" s="1429">
        <v>1</v>
      </c>
      <c r="M42" s="1429">
        <v>0</v>
      </c>
      <c r="N42" s="1429">
        <v>2</v>
      </c>
      <c r="O42" s="1429">
        <v>1</v>
      </c>
      <c r="P42" s="1429">
        <v>1</v>
      </c>
      <c r="Q42" s="1429">
        <v>2</v>
      </c>
      <c r="R42" s="1429">
        <v>5</v>
      </c>
      <c r="S42" s="1429">
        <v>1</v>
      </c>
      <c r="T42" s="1408">
        <v>1</v>
      </c>
      <c r="U42" s="1408">
        <v>1</v>
      </c>
      <c r="V42" s="1408">
        <v>1</v>
      </c>
      <c r="W42" s="1408">
        <v>1</v>
      </c>
      <c r="X42" s="1408">
        <v>0</v>
      </c>
      <c r="Y42" s="1408">
        <v>0</v>
      </c>
      <c r="Z42" s="1435">
        <v>0</v>
      </c>
      <c r="AA42" s="1435">
        <v>0</v>
      </c>
      <c r="AB42" s="1435">
        <v>0</v>
      </c>
      <c r="AC42" s="1435">
        <v>1</v>
      </c>
      <c r="AD42" s="1435">
        <v>2</v>
      </c>
      <c r="AE42" s="1435">
        <v>2</v>
      </c>
      <c r="AF42" s="1435">
        <v>0</v>
      </c>
      <c r="AG42" s="1435">
        <v>0</v>
      </c>
      <c r="AH42" s="1435">
        <v>0</v>
      </c>
      <c r="AI42" s="1435">
        <v>0</v>
      </c>
      <c r="AJ42" s="1435">
        <v>3</v>
      </c>
      <c r="AK42" s="1435">
        <v>1</v>
      </c>
      <c r="AL42" s="1435">
        <v>0</v>
      </c>
      <c r="AM42" s="1436">
        <v>0</v>
      </c>
      <c r="AN42" s="1435">
        <v>1</v>
      </c>
      <c r="AO42" s="1435">
        <v>3</v>
      </c>
      <c r="AP42" s="1436">
        <v>0</v>
      </c>
      <c r="AQ42" s="1435">
        <v>0</v>
      </c>
      <c r="AR42" s="1436">
        <v>0</v>
      </c>
      <c r="AS42" s="1435">
        <v>0</v>
      </c>
      <c r="AT42" s="1435">
        <v>0</v>
      </c>
      <c r="AU42" s="1435">
        <v>0</v>
      </c>
      <c r="AV42" s="1435">
        <v>0</v>
      </c>
      <c r="AW42" s="1435">
        <v>0</v>
      </c>
      <c r="AX42" s="1435">
        <v>0</v>
      </c>
      <c r="AY42" s="1436">
        <v>0</v>
      </c>
      <c r="AZ42" s="1436">
        <v>0</v>
      </c>
      <c r="BA42" s="1435">
        <v>0</v>
      </c>
      <c r="BB42" s="1435">
        <v>0</v>
      </c>
      <c r="BC42" s="1435">
        <v>0</v>
      </c>
      <c r="BD42" s="1431">
        <f t="shared" si="0"/>
        <v>44</v>
      </c>
      <c r="BE42" s="670"/>
    </row>
    <row r="43" spans="2:57" s="567" customFormat="1" ht="18.75" customHeight="1" x14ac:dyDescent="0.25">
      <c r="B43" s="1456" t="s">
        <v>780</v>
      </c>
      <c r="C43" s="1429">
        <v>2</v>
      </c>
      <c r="D43" s="1429">
        <v>0</v>
      </c>
      <c r="E43" s="1429">
        <v>0</v>
      </c>
      <c r="F43" s="1429">
        <v>0</v>
      </c>
      <c r="G43" s="1429">
        <v>5</v>
      </c>
      <c r="H43" s="1429">
        <v>2</v>
      </c>
      <c r="I43" s="1429">
        <v>5</v>
      </c>
      <c r="J43" s="1429">
        <v>0</v>
      </c>
      <c r="K43" s="1429">
        <v>2</v>
      </c>
      <c r="L43" s="1429">
        <v>0</v>
      </c>
      <c r="M43" s="1429">
        <v>2</v>
      </c>
      <c r="N43" s="1429">
        <v>1</v>
      </c>
      <c r="O43" s="1429">
        <v>1</v>
      </c>
      <c r="P43" s="1429">
        <v>2</v>
      </c>
      <c r="Q43" s="1429">
        <v>5</v>
      </c>
      <c r="R43" s="1429">
        <v>1</v>
      </c>
      <c r="S43" s="1429">
        <v>1</v>
      </c>
      <c r="T43" s="1408">
        <v>0</v>
      </c>
      <c r="U43" s="1408">
        <v>1</v>
      </c>
      <c r="V43" s="1408">
        <v>1</v>
      </c>
      <c r="W43" s="1408">
        <v>0</v>
      </c>
      <c r="X43" s="1408">
        <v>0</v>
      </c>
      <c r="Y43" s="1408">
        <v>0</v>
      </c>
      <c r="Z43" s="1435">
        <v>0</v>
      </c>
      <c r="AA43" s="1435">
        <v>0</v>
      </c>
      <c r="AB43" s="1435">
        <v>1</v>
      </c>
      <c r="AC43" s="1435">
        <v>0</v>
      </c>
      <c r="AD43" s="1435">
        <v>2</v>
      </c>
      <c r="AE43" s="1435">
        <v>0</v>
      </c>
      <c r="AF43" s="1435">
        <v>0</v>
      </c>
      <c r="AG43" s="1435">
        <v>0</v>
      </c>
      <c r="AH43" s="1435">
        <v>0</v>
      </c>
      <c r="AI43" s="1435">
        <v>3</v>
      </c>
      <c r="AJ43" s="1435">
        <v>1</v>
      </c>
      <c r="AK43" s="1435">
        <v>0</v>
      </c>
      <c r="AL43" s="1435">
        <v>0</v>
      </c>
      <c r="AM43" s="1436">
        <v>1</v>
      </c>
      <c r="AN43" s="1435">
        <v>3</v>
      </c>
      <c r="AO43" s="1435">
        <v>0</v>
      </c>
      <c r="AP43" s="1436">
        <v>0</v>
      </c>
      <c r="AQ43" s="1435">
        <v>0</v>
      </c>
      <c r="AR43" s="1436">
        <v>0</v>
      </c>
      <c r="AS43" s="1435">
        <v>0</v>
      </c>
      <c r="AT43" s="1435">
        <v>0</v>
      </c>
      <c r="AU43" s="1435">
        <v>0</v>
      </c>
      <c r="AV43" s="1435">
        <v>0</v>
      </c>
      <c r="AW43" s="1435">
        <v>0</v>
      </c>
      <c r="AX43" s="1435">
        <v>0</v>
      </c>
      <c r="AY43" s="1436">
        <v>0</v>
      </c>
      <c r="AZ43" s="1436">
        <v>0</v>
      </c>
      <c r="BA43" s="1435">
        <v>0</v>
      </c>
      <c r="BB43" s="1435">
        <v>0</v>
      </c>
      <c r="BC43" s="1435">
        <v>0</v>
      </c>
      <c r="BD43" s="1830">
        <v>46</v>
      </c>
      <c r="BE43" s="670"/>
    </row>
    <row r="44" spans="2:57" s="567" customFormat="1" ht="18.75" customHeight="1" x14ac:dyDescent="0.25">
      <c r="B44" s="1831" t="s">
        <v>143</v>
      </c>
      <c r="C44" s="1832">
        <f>SUM(C7:C43)</f>
        <v>159</v>
      </c>
      <c r="D44" s="1832">
        <f t="shared" ref="D44:BD44" si="1">SUM(D7:D43)</f>
        <v>157</v>
      </c>
      <c r="E44" s="1832">
        <f t="shared" si="1"/>
        <v>5</v>
      </c>
      <c r="F44" s="1832">
        <f t="shared" si="1"/>
        <v>9</v>
      </c>
      <c r="G44" s="1832">
        <f t="shared" si="1"/>
        <v>363</v>
      </c>
      <c r="H44" s="1832">
        <f t="shared" si="1"/>
        <v>351</v>
      </c>
      <c r="I44" s="1832">
        <f t="shared" si="1"/>
        <v>345</v>
      </c>
      <c r="J44" s="1832">
        <f t="shared" si="1"/>
        <v>388</v>
      </c>
      <c r="K44" s="1832">
        <f t="shared" si="1"/>
        <v>311</v>
      </c>
      <c r="L44" s="1832">
        <f t="shared" si="1"/>
        <v>45</v>
      </c>
      <c r="M44" s="1832">
        <f t="shared" si="1"/>
        <v>260</v>
      </c>
      <c r="N44" s="1832">
        <f t="shared" si="1"/>
        <v>202</v>
      </c>
      <c r="O44" s="1832">
        <f t="shared" si="1"/>
        <v>351</v>
      </c>
      <c r="P44" s="1832">
        <f t="shared" si="1"/>
        <v>194</v>
      </c>
      <c r="Q44" s="1832">
        <f t="shared" si="1"/>
        <v>345</v>
      </c>
      <c r="R44" s="1832">
        <f t="shared" si="1"/>
        <v>326</v>
      </c>
      <c r="S44" s="1832">
        <f t="shared" si="1"/>
        <v>155</v>
      </c>
      <c r="T44" s="1832">
        <f t="shared" si="1"/>
        <v>188</v>
      </c>
      <c r="U44" s="1832">
        <f t="shared" si="1"/>
        <v>108</v>
      </c>
      <c r="V44" s="1832">
        <f t="shared" si="1"/>
        <v>82</v>
      </c>
      <c r="W44" s="1832">
        <f t="shared" si="1"/>
        <v>129</v>
      </c>
      <c r="X44" s="1832">
        <f t="shared" si="1"/>
        <v>355</v>
      </c>
      <c r="Y44" s="1832">
        <f t="shared" si="1"/>
        <v>8</v>
      </c>
      <c r="Z44" s="1832">
        <f t="shared" si="1"/>
        <v>54</v>
      </c>
      <c r="AA44" s="1832">
        <f t="shared" si="1"/>
        <v>243</v>
      </c>
      <c r="AB44" s="1832">
        <f t="shared" si="1"/>
        <v>231</v>
      </c>
      <c r="AC44" s="1832">
        <f t="shared" si="1"/>
        <v>134</v>
      </c>
      <c r="AD44" s="1832">
        <f t="shared" si="1"/>
        <v>260</v>
      </c>
      <c r="AE44" s="1832">
        <f t="shared" si="1"/>
        <v>139</v>
      </c>
      <c r="AF44" s="1832">
        <f t="shared" si="1"/>
        <v>347</v>
      </c>
      <c r="AG44" s="1832">
        <f t="shared" si="1"/>
        <v>185</v>
      </c>
      <c r="AH44" s="1832">
        <f t="shared" si="1"/>
        <v>215</v>
      </c>
      <c r="AI44" s="1832">
        <f t="shared" si="1"/>
        <v>254</v>
      </c>
      <c r="AJ44" s="1832">
        <f t="shared" si="1"/>
        <v>465</v>
      </c>
      <c r="AK44" s="1832">
        <f t="shared" si="1"/>
        <v>202</v>
      </c>
      <c r="AL44" s="1832">
        <f t="shared" si="1"/>
        <v>400</v>
      </c>
      <c r="AM44" s="1832">
        <f t="shared" si="1"/>
        <v>278</v>
      </c>
      <c r="AN44" s="1832">
        <f t="shared" si="1"/>
        <v>470</v>
      </c>
      <c r="AO44" s="1832">
        <f t="shared" si="1"/>
        <v>192</v>
      </c>
      <c r="AP44" s="1832">
        <f t="shared" si="1"/>
        <v>326</v>
      </c>
      <c r="AQ44" s="1832">
        <f t="shared" si="1"/>
        <v>65</v>
      </c>
      <c r="AR44" s="1832">
        <f t="shared" si="1"/>
        <v>186</v>
      </c>
      <c r="AS44" s="1832">
        <f t="shared" si="1"/>
        <v>179</v>
      </c>
      <c r="AT44" s="1832">
        <f t="shared" si="1"/>
        <v>204</v>
      </c>
      <c r="AU44" s="1832">
        <f t="shared" si="1"/>
        <v>177</v>
      </c>
      <c r="AV44" s="1832">
        <f t="shared" si="1"/>
        <v>168</v>
      </c>
      <c r="AW44" s="1832">
        <f t="shared" si="1"/>
        <v>171</v>
      </c>
      <c r="AX44" s="1832">
        <f t="shared" si="1"/>
        <v>297</v>
      </c>
      <c r="AY44" s="1832">
        <f t="shared" si="1"/>
        <v>123</v>
      </c>
      <c r="AZ44" s="1832">
        <f t="shared" si="1"/>
        <v>423</v>
      </c>
      <c r="BA44" s="1832">
        <f t="shared" si="1"/>
        <v>108</v>
      </c>
      <c r="BB44" s="1832">
        <f t="shared" si="1"/>
        <v>265</v>
      </c>
      <c r="BC44" s="1832">
        <f t="shared" si="1"/>
        <v>175</v>
      </c>
      <c r="BD44" s="1832">
        <f t="shared" si="1"/>
        <v>11776</v>
      </c>
      <c r="BE44" s="670"/>
    </row>
    <row r="45" spans="2:57" ht="15.75" hidden="1" x14ac:dyDescent="0.25">
      <c r="B45" s="1454" t="s">
        <v>143</v>
      </c>
      <c r="C45" s="1454">
        <f>SUM(C7:C44)</f>
        <v>318</v>
      </c>
      <c r="D45" s="1454">
        <f t="shared" ref="D45:N45" si="2">SUM(D7:D44)</f>
        <v>314</v>
      </c>
      <c r="E45" s="1454">
        <f t="shared" si="2"/>
        <v>10</v>
      </c>
      <c r="F45" s="1454">
        <f t="shared" si="2"/>
        <v>18</v>
      </c>
      <c r="G45" s="1454">
        <f t="shared" si="2"/>
        <v>726</v>
      </c>
      <c r="H45" s="1454">
        <f t="shared" si="2"/>
        <v>702</v>
      </c>
      <c r="I45" s="1454">
        <f t="shared" si="2"/>
        <v>690</v>
      </c>
      <c r="J45" s="1454">
        <f t="shared" si="2"/>
        <v>776</v>
      </c>
      <c r="K45" s="1454">
        <f t="shared" si="2"/>
        <v>622</v>
      </c>
      <c r="L45" s="1454">
        <f t="shared" si="2"/>
        <v>90</v>
      </c>
      <c r="M45" s="1454">
        <f t="shared" si="2"/>
        <v>520</v>
      </c>
      <c r="N45" s="1454">
        <f t="shared" si="2"/>
        <v>404</v>
      </c>
      <c r="O45" s="1454">
        <f t="shared" ref="O45:BD45" si="3">SUM(O7:O44)</f>
        <v>702</v>
      </c>
      <c r="P45" s="1454">
        <f t="shared" si="3"/>
        <v>388</v>
      </c>
      <c r="Q45" s="1454">
        <f t="shared" si="3"/>
        <v>690</v>
      </c>
      <c r="R45" s="1454">
        <f t="shared" si="3"/>
        <v>652</v>
      </c>
      <c r="S45" s="1454">
        <f t="shared" si="3"/>
        <v>310</v>
      </c>
      <c r="T45" s="1454">
        <f t="shared" si="3"/>
        <v>376</v>
      </c>
      <c r="U45" s="1454">
        <f t="shared" si="3"/>
        <v>216</v>
      </c>
      <c r="V45" s="1454">
        <f t="shared" si="3"/>
        <v>164</v>
      </c>
      <c r="W45" s="1454">
        <f t="shared" si="3"/>
        <v>258</v>
      </c>
      <c r="X45" s="1454">
        <f t="shared" si="3"/>
        <v>710</v>
      </c>
      <c r="Y45" s="1454">
        <f t="shared" si="3"/>
        <v>16</v>
      </c>
      <c r="Z45" s="1454">
        <f t="shared" si="3"/>
        <v>108</v>
      </c>
      <c r="AA45" s="1454">
        <f t="shared" si="3"/>
        <v>486</v>
      </c>
      <c r="AB45" s="1454">
        <f t="shared" si="3"/>
        <v>462</v>
      </c>
      <c r="AC45" s="1454">
        <f t="shared" si="3"/>
        <v>268</v>
      </c>
      <c r="AD45" s="1454">
        <f t="shared" si="3"/>
        <v>520</v>
      </c>
      <c r="AE45" s="1454">
        <f t="shared" si="3"/>
        <v>278</v>
      </c>
      <c r="AF45" s="1454">
        <f t="shared" si="3"/>
        <v>694</v>
      </c>
      <c r="AG45" s="1454">
        <f t="shared" si="3"/>
        <v>370</v>
      </c>
      <c r="AH45" s="1454">
        <f t="shared" si="3"/>
        <v>430</v>
      </c>
      <c r="AI45" s="1454">
        <f t="shared" si="3"/>
        <v>508</v>
      </c>
      <c r="AJ45" s="1454">
        <f t="shared" si="3"/>
        <v>930</v>
      </c>
      <c r="AK45" s="1454">
        <f t="shared" si="3"/>
        <v>404</v>
      </c>
      <c r="AL45" s="1454">
        <f t="shared" si="3"/>
        <v>800</v>
      </c>
      <c r="AM45" s="1454">
        <f t="shared" si="3"/>
        <v>556</v>
      </c>
      <c r="AN45" s="1454">
        <f t="shared" si="3"/>
        <v>940</v>
      </c>
      <c r="AO45" s="1454">
        <f t="shared" si="3"/>
        <v>384</v>
      </c>
      <c r="AP45" s="1454">
        <f t="shared" si="3"/>
        <v>652</v>
      </c>
      <c r="AQ45" s="1454">
        <f t="shared" si="3"/>
        <v>130</v>
      </c>
      <c r="AR45" s="1454">
        <f t="shared" si="3"/>
        <v>372</v>
      </c>
      <c r="AS45" s="1454">
        <f t="shared" si="3"/>
        <v>358</v>
      </c>
      <c r="AT45" s="1454">
        <f t="shared" si="3"/>
        <v>408</v>
      </c>
      <c r="AU45" s="1454">
        <f t="shared" si="3"/>
        <v>354</v>
      </c>
      <c r="AV45" s="1454">
        <f t="shared" si="3"/>
        <v>336</v>
      </c>
      <c r="AW45" s="1454">
        <f t="shared" si="3"/>
        <v>342</v>
      </c>
      <c r="AX45" s="1454">
        <f t="shared" si="3"/>
        <v>594</v>
      </c>
      <c r="AY45" s="1454">
        <f t="shared" si="3"/>
        <v>246</v>
      </c>
      <c r="AZ45" s="1454">
        <f t="shared" si="3"/>
        <v>846</v>
      </c>
      <c r="BA45" s="1454">
        <f t="shared" si="3"/>
        <v>216</v>
      </c>
      <c r="BB45" s="1454">
        <f t="shared" si="3"/>
        <v>530</v>
      </c>
      <c r="BC45" s="1454">
        <f t="shared" si="3"/>
        <v>350</v>
      </c>
      <c r="BD45" s="1454">
        <f t="shared" si="3"/>
        <v>23552</v>
      </c>
    </row>
    <row r="46" spans="2:57" ht="0" hidden="1" customHeight="1" x14ac:dyDescent="0.25">
      <c r="B46" s="1833"/>
    </row>
  </sheetData>
  <sheetProtection formatCells="0" formatColumns="0" formatRows="0" insertColumns="0" insertRows="0" deleteColumns="0" deleteRows="0" sort="0"/>
  <mergeCells count="3">
    <mergeCell ref="B1:BD3"/>
    <mergeCell ref="B4:BD4"/>
    <mergeCell ref="B5:BD5"/>
  </mergeCells>
  <pageMargins left="0.7" right="0.7" top="0.75" bottom="0.75" header="0.3" footer="0.3"/>
  <pageSetup paperSize="9" orientation="portrait" r:id="rId1"/>
  <drawing r:id="rId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codeName="Hoja92"/>
  <dimension ref="A1:BQ88"/>
  <sheetViews>
    <sheetView showGridLines="0" zoomScale="55" zoomScaleNormal="55" workbookViewId="0">
      <pane xSplit="2" ySplit="6" topLeftCell="V14" activePane="bottomRight" state="frozen"/>
      <selection activeCell="I25" sqref="I25"/>
      <selection pane="topRight" activeCell="I25" sqref="I25"/>
      <selection pane="bottomLeft" activeCell="I25" sqref="I25"/>
      <selection pane="bottomRight" activeCell="AI35" sqref="AI35"/>
    </sheetView>
  </sheetViews>
  <sheetFormatPr baseColWidth="10" defaultColWidth="0" defaultRowHeight="0" customHeight="1" zeroHeight="1" x14ac:dyDescent="0.25"/>
  <cols>
    <col min="1" max="1" width="3.5703125" style="566" customWidth="1"/>
    <col min="2" max="2" width="51.85546875" style="566" customWidth="1"/>
    <col min="3" max="28" width="11.140625" style="1432" customWidth="1"/>
    <col min="29" max="51" width="9.42578125" style="566" customWidth="1"/>
    <col min="52" max="58" width="7.7109375" style="678" customWidth="1"/>
    <col min="59" max="59" width="13.42578125" style="678" customWidth="1"/>
    <col min="60" max="60" width="5" style="566" customWidth="1"/>
    <col min="61" max="69" width="0" style="566" hidden="1" customWidth="1"/>
    <col min="70" max="16384" width="9.140625" style="566" hidden="1"/>
  </cols>
  <sheetData>
    <row r="1" spans="2:61" ht="15" hidden="1" x14ac:dyDescent="0.25">
      <c r="B1" s="1985"/>
      <c r="C1" s="1986"/>
      <c r="D1" s="1986"/>
      <c r="E1" s="1986"/>
      <c r="F1" s="1986"/>
      <c r="G1" s="1986"/>
      <c r="H1" s="1986"/>
      <c r="I1" s="1986"/>
      <c r="J1" s="1986"/>
      <c r="K1" s="1986"/>
      <c r="L1" s="1986"/>
      <c r="M1" s="1986"/>
      <c r="N1" s="1986"/>
      <c r="O1" s="1986"/>
      <c r="P1" s="1986"/>
      <c r="Q1" s="1986"/>
      <c r="R1" s="1986"/>
      <c r="S1" s="1986"/>
      <c r="T1" s="1986"/>
      <c r="U1" s="1986"/>
      <c r="V1" s="1986"/>
      <c r="W1" s="1986"/>
      <c r="X1" s="1986"/>
      <c r="Y1" s="1986"/>
      <c r="Z1" s="1986"/>
      <c r="AA1" s="1986"/>
      <c r="AB1" s="1986"/>
      <c r="AC1" s="1986"/>
      <c r="AD1" s="1986"/>
      <c r="AE1" s="1986"/>
      <c r="AF1" s="1986"/>
      <c r="AG1" s="1986"/>
      <c r="AH1" s="1986"/>
      <c r="AI1" s="1986"/>
      <c r="AJ1" s="1986"/>
      <c r="AK1" s="1986"/>
      <c r="AL1" s="1986"/>
      <c r="AM1" s="1986"/>
      <c r="AN1" s="1986"/>
      <c r="AO1" s="1986"/>
      <c r="AP1" s="1986"/>
      <c r="AQ1" s="1986"/>
      <c r="AR1" s="1986"/>
      <c r="AS1" s="1986"/>
      <c r="AT1" s="1986"/>
      <c r="AU1" s="1986"/>
      <c r="AV1" s="1986"/>
      <c r="AW1" s="1986"/>
      <c r="AX1" s="1986"/>
      <c r="AY1" s="1986"/>
      <c r="AZ1" s="1986"/>
      <c r="BA1" s="1986"/>
      <c r="BB1" s="1986"/>
      <c r="BC1" s="1986"/>
      <c r="BD1" s="1986"/>
      <c r="BE1" s="1986"/>
      <c r="BF1" s="1986"/>
      <c r="BG1" s="1987"/>
    </row>
    <row r="2" spans="2:61" ht="15" hidden="1" x14ac:dyDescent="0.25">
      <c r="B2" s="1988"/>
      <c r="C2" s="2213"/>
      <c r="D2" s="2213"/>
      <c r="E2" s="2213"/>
      <c r="F2" s="2213"/>
      <c r="G2" s="2213"/>
      <c r="H2" s="2213"/>
      <c r="I2" s="2213"/>
      <c r="J2" s="2213"/>
      <c r="K2" s="2213"/>
      <c r="L2" s="2213"/>
      <c r="M2" s="2213"/>
      <c r="N2" s="2213"/>
      <c r="O2" s="2213"/>
      <c r="P2" s="2213"/>
      <c r="Q2" s="2213"/>
      <c r="R2" s="2213"/>
      <c r="S2" s="2213"/>
      <c r="T2" s="2213"/>
      <c r="U2" s="2213"/>
      <c r="V2" s="2213"/>
      <c r="W2" s="2213"/>
      <c r="X2" s="2213"/>
      <c r="Y2" s="2213"/>
      <c r="Z2" s="2213"/>
      <c r="AA2" s="2213"/>
      <c r="AB2" s="2213"/>
      <c r="AC2" s="1989"/>
      <c r="AD2" s="1989"/>
      <c r="AE2" s="1989"/>
      <c r="AF2" s="1989"/>
      <c r="AG2" s="1989"/>
      <c r="AH2" s="1989"/>
      <c r="AI2" s="1989"/>
      <c r="AJ2" s="1989"/>
      <c r="AK2" s="1989"/>
      <c r="AL2" s="1989"/>
      <c r="AM2" s="1989"/>
      <c r="AN2" s="1989"/>
      <c r="AO2" s="1989"/>
      <c r="AP2" s="1989"/>
      <c r="AQ2" s="1989"/>
      <c r="AR2" s="1989"/>
      <c r="AS2" s="1989"/>
      <c r="AT2" s="1989"/>
      <c r="AU2" s="1989"/>
      <c r="AV2" s="1989"/>
      <c r="AW2" s="1989"/>
      <c r="AX2" s="1989"/>
      <c r="AY2" s="1989"/>
      <c r="AZ2" s="1989"/>
      <c r="BA2" s="1989"/>
      <c r="BB2" s="1989"/>
      <c r="BC2" s="1989"/>
      <c r="BD2" s="1989"/>
      <c r="BE2" s="1989"/>
      <c r="BF2" s="1989"/>
      <c r="BG2" s="1990"/>
    </row>
    <row r="3" spans="2:61" ht="66" customHeight="1" thickBot="1" x14ac:dyDescent="0.3">
      <c r="B3" s="1991"/>
      <c r="C3" s="1992"/>
      <c r="D3" s="1992"/>
      <c r="E3" s="1992"/>
      <c r="F3" s="1992"/>
      <c r="G3" s="1992"/>
      <c r="H3" s="1992"/>
      <c r="I3" s="1992"/>
      <c r="J3" s="1992"/>
      <c r="K3" s="1992"/>
      <c r="L3" s="1992"/>
      <c r="M3" s="1992"/>
      <c r="N3" s="1992"/>
      <c r="O3" s="1992"/>
      <c r="P3" s="1992"/>
      <c r="Q3" s="1992"/>
      <c r="R3" s="1992"/>
      <c r="S3" s="1992"/>
      <c r="T3" s="1992"/>
      <c r="U3" s="1992"/>
      <c r="V3" s="1992"/>
      <c r="W3" s="1992"/>
      <c r="X3" s="1992"/>
      <c r="Y3" s="1992"/>
      <c r="Z3" s="1992"/>
      <c r="AA3" s="1992"/>
      <c r="AB3" s="1992"/>
      <c r="AC3" s="1992"/>
      <c r="AD3" s="1992"/>
      <c r="AE3" s="1992"/>
      <c r="AF3" s="1992"/>
      <c r="AG3" s="1992"/>
      <c r="AH3" s="1992"/>
      <c r="AI3" s="1992"/>
      <c r="AJ3" s="1992"/>
      <c r="AK3" s="1992"/>
      <c r="AL3" s="1992"/>
      <c r="AM3" s="1992"/>
      <c r="AN3" s="1992"/>
      <c r="AO3" s="1992"/>
      <c r="AP3" s="1992"/>
      <c r="AQ3" s="1992"/>
      <c r="AR3" s="1992"/>
      <c r="AS3" s="1992"/>
      <c r="AT3" s="1992"/>
      <c r="AU3" s="1992"/>
      <c r="AV3" s="1992"/>
      <c r="AW3" s="1992"/>
      <c r="AX3" s="1992"/>
      <c r="AY3" s="1992"/>
      <c r="AZ3" s="1992"/>
      <c r="BA3" s="1992"/>
      <c r="BB3" s="1992"/>
      <c r="BC3" s="1992"/>
      <c r="BD3" s="1992"/>
      <c r="BE3" s="1992"/>
      <c r="BF3" s="1992"/>
      <c r="BG3" s="1993"/>
      <c r="BH3" s="567"/>
      <c r="BI3" s="567"/>
    </row>
    <row r="4" spans="2:61" ht="33.75" customHeight="1" thickBot="1" x14ac:dyDescent="0.4">
      <c r="B4" s="2034" t="s">
        <v>4740</v>
      </c>
      <c r="C4" s="2214"/>
      <c r="D4" s="2214"/>
      <c r="E4" s="2214"/>
      <c r="F4" s="2214"/>
      <c r="G4" s="2214"/>
      <c r="H4" s="2214"/>
      <c r="I4" s="2214"/>
      <c r="J4" s="2214"/>
      <c r="K4" s="2214"/>
      <c r="L4" s="2214"/>
      <c r="M4" s="2214"/>
      <c r="N4" s="2214"/>
      <c r="O4" s="2214"/>
      <c r="P4" s="2214"/>
      <c r="Q4" s="2214"/>
      <c r="R4" s="2214"/>
      <c r="S4" s="2214"/>
      <c r="T4" s="2214"/>
      <c r="U4" s="2214"/>
      <c r="V4" s="2214"/>
      <c r="W4" s="2214"/>
      <c r="X4" s="2214"/>
      <c r="Y4" s="2214"/>
      <c r="Z4" s="2214"/>
      <c r="AA4" s="2214"/>
      <c r="AB4" s="2214"/>
      <c r="AC4" s="2035"/>
      <c r="AD4" s="2035"/>
      <c r="AE4" s="2035"/>
      <c r="AF4" s="2035"/>
      <c r="AG4" s="2035"/>
      <c r="AH4" s="2035"/>
      <c r="AI4" s="2035"/>
      <c r="AJ4" s="2035"/>
      <c r="AK4" s="2035"/>
      <c r="AL4" s="2035"/>
      <c r="AM4" s="2035"/>
      <c r="AN4" s="2035"/>
      <c r="AO4" s="2035"/>
      <c r="AP4" s="2035"/>
      <c r="AQ4" s="2035"/>
      <c r="AR4" s="2035"/>
      <c r="AS4" s="2035"/>
      <c r="AT4" s="2035"/>
      <c r="AU4" s="2035"/>
      <c r="AV4" s="2035"/>
      <c r="AW4" s="2035"/>
      <c r="AX4" s="2035"/>
      <c r="AY4" s="2035"/>
      <c r="AZ4" s="2035"/>
      <c r="BA4" s="2035"/>
      <c r="BB4" s="2035"/>
      <c r="BC4" s="2035"/>
      <c r="BD4" s="2035"/>
      <c r="BE4" s="2035"/>
      <c r="BF4" s="2035"/>
      <c r="BG4" s="2037"/>
      <c r="BH4" s="567"/>
      <c r="BI4" s="567"/>
    </row>
    <row r="5" spans="2:61" s="569" customFormat="1" ht="26.25" customHeight="1" x14ac:dyDescent="0.25">
      <c r="B5" s="2038"/>
      <c r="C5" s="2038"/>
      <c r="D5" s="2038"/>
      <c r="E5" s="2038"/>
      <c r="F5" s="2038"/>
      <c r="G5" s="2038"/>
      <c r="H5" s="2038"/>
      <c r="I5" s="2038"/>
      <c r="J5" s="2038"/>
      <c r="K5" s="2038"/>
      <c r="L5" s="2038"/>
      <c r="M5" s="2038"/>
      <c r="N5" s="2038"/>
      <c r="O5" s="2038"/>
      <c r="P5" s="2038"/>
      <c r="Q5" s="2038"/>
      <c r="R5" s="2038"/>
      <c r="S5" s="2038"/>
      <c r="T5" s="2038"/>
      <c r="U5" s="2038"/>
      <c r="V5" s="2038"/>
      <c r="W5" s="2038"/>
      <c r="X5" s="2038"/>
      <c r="Y5" s="2038"/>
      <c r="Z5" s="2038"/>
      <c r="AA5" s="2038"/>
      <c r="AB5" s="2038"/>
      <c r="AC5" s="2038"/>
      <c r="AD5" s="2038"/>
      <c r="AE5" s="2038"/>
      <c r="AF5" s="2038"/>
      <c r="AG5" s="2038"/>
      <c r="AH5" s="2038"/>
      <c r="AI5" s="2038"/>
      <c r="AJ5" s="2038"/>
      <c r="AK5" s="2038"/>
      <c r="AL5" s="2038"/>
      <c r="AM5" s="2038"/>
      <c r="AN5" s="2038"/>
      <c r="AO5" s="2038"/>
      <c r="AP5" s="2038"/>
      <c r="AQ5" s="2038"/>
      <c r="AR5" s="2038"/>
      <c r="AS5" s="2038"/>
      <c r="AT5" s="2038"/>
      <c r="AU5" s="2038"/>
      <c r="AV5" s="2038"/>
      <c r="AW5" s="2038"/>
      <c r="AX5" s="2038"/>
      <c r="AY5" s="2038"/>
      <c r="AZ5" s="2038"/>
      <c r="BA5" s="2038"/>
      <c r="BB5" s="2038"/>
      <c r="BC5" s="2038"/>
      <c r="BD5" s="2038"/>
      <c r="BE5" s="2038"/>
      <c r="BF5" s="2038"/>
      <c r="BG5" s="2038"/>
      <c r="BH5" s="568"/>
      <c r="BI5" s="568"/>
    </row>
    <row r="6" spans="2:61" s="666" customFormat="1" ht="228.75" customHeight="1" x14ac:dyDescent="0.25">
      <c r="B6" s="872" t="s">
        <v>781</v>
      </c>
      <c r="C6" s="1434" t="s">
        <v>2432</v>
      </c>
      <c r="D6" s="1434" t="s">
        <v>2433</v>
      </c>
      <c r="E6" s="1434" t="s">
        <v>2434</v>
      </c>
      <c r="F6" s="1434" t="s">
        <v>2435</v>
      </c>
      <c r="G6" s="1434" t="s">
        <v>2436</v>
      </c>
      <c r="H6" s="1434" t="s">
        <v>2437</v>
      </c>
      <c r="I6" s="1434" t="s">
        <v>2438</v>
      </c>
      <c r="J6" s="1434" t="s">
        <v>2439</v>
      </c>
      <c r="K6" s="1434" t="s">
        <v>2440</v>
      </c>
      <c r="L6" s="1434" t="s">
        <v>2441</v>
      </c>
      <c r="M6" s="1434" t="s">
        <v>2442</v>
      </c>
      <c r="N6" s="1434" t="s">
        <v>2443</v>
      </c>
      <c r="O6" s="1434" t="s">
        <v>2444</v>
      </c>
      <c r="P6" s="1434" t="s">
        <v>2445</v>
      </c>
      <c r="Q6" s="1434" t="s">
        <v>2446</v>
      </c>
      <c r="R6" s="1434" t="s">
        <v>2447</v>
      </c>
      <c r="S6" s="1434" t="s">
        <v>2448</v>
      </c>
      <c r="T6" s="1434" t="s">
        <v>2449</v>
      </c>
      <c r="U6" s="1434" t="s">
        <v>2450</v>
      </c>
      <c r="V6" s="1434" t="s">
        <v>2451</v>
      </c>
      <c r="W6" s="1434" t="s">
        <v>4777</v>
      </c>
      <c r="X6" s="1434" t="s">
        <v>2452</v>
      </c>
      <c r="Y6" s="1434" t="s">
        <v>2453</v>
      </c>
      <c r="Z6" s="1434" t="s">
        <v>2454</v>
      </c>
      <c r="AA6" s="1434" t="s">
        <v>2455</v>
      </c>
      <c r="AB6" s="1434" t="s">
        <v>2457</v>
      </c>
      <c r="AC6" s="1434" t="s">
        <v>2458</v>
      </c>
      <c r="AD6" s="1434" t="s">
        <v>2459</v>
      </c>
      <c r="AE6" s="1434" t="s">
        <v>2460</v>
      </c>
      <c r="AF6" s="1434" t="s">
        <v>2482</v>
      </c>
      <c r="AG6" s="1434" t="s">
        <v>2461</v>
      </c>
      <c r="AH6" s="1434" t="s">
        <v>2462</v>
      </c>
      <c r="AI6" s="1434" t="s">
        <v>2463</v>
      </c>
      <c r="AJ6" s="1434" t="s">
        <v>2464</v>
      </c>
      <c r="AK6" s="1434" t="s">
        <v>2465</v>
      </c>
      <c r="AL6" s="1434" t="s">
        <v>2466</v>
      </c>
      <c r="AM6" s="1434" t="s">
        <v>2467</v>
      </c>
      <c r="AN6" s="1434" t="s">
        <v>2468</v>
      </c>
      <c r="AO6" s="1434" t="s">
        <v>2469</v>
      </c>
      <c r="AP6" s="1434" t="s">
        <v>2470</v>
      </c>
      <c r="AQ6" s="1434" t="s">
        <v>2483</v>
      </c>
      <c r="AR6" s="1434" t="s">
        <v>2484</v>
      </c>
      <c r="AS6" s="1434" t="s">
        <v>2471</v>
      </c>
      <c r="AT6" s="1434" t="s">
        <v>4778</v>
      </c>
      <c r="AU6" s="1434" t="s">
        <v>2472</v>
      </c>
      <c r="AV6" s="1434" t="s">
        <v>2473</v>
      </c>
      <c r="AW6" s="1434" t="s">
        <v>2474</v>
      </c>
      <c r="AX6" s="1434" t="s">
        <v>2475</v>
      </c>
      <c r="AY6" s="1455" t="s">
        <v>2476</v>
      </c>
      <c r="AZ6" s="1455" t="s">
        <v>2485</v>
      </c>
      <c r="BA6" s="1455" t="s">
        <v>2477</v>
      </c>
      <c r="BB6" s="1455" t="s">
        <v>2478</v>
      </c>
      <c r="BC6" s="1455" t="s">
        <v>2479</v>
      </c>
      <c r="BD6" s="1455" t="s">
        <v>2480</v>
      </c>
      <c r="BE6" s="1455" t="s">
        <v>2481</v>
      </c>
      <c r="BF6" s="1455" t="s">
        <v>2486</v>
      </c>
      <c r="BG6" s="885" t="s">
        <v>143</v>
      </c>
      <c r="BH6" s="665"/>
    </row>
    <row r="7" spans="2:61" ht="18.75" customHeight="1" x14ac:dyDescent="0.25">
      <c r="B7" s="1456" t="s">
        <v>748</v>
      </c>
      <c r="C7" s="1452">
        <v>0</v>
      </c>
      <c r="D7" s="1452">
        <v>0</v>
      </c>
      <c r="E7" s="1452">
        <v>0</v>
      </c>
      <c r="F7" s="1452">
        <v>0</v>
      </c>
      <c r="G7" s="1452">
        <v>3</v>
      </c>
      <c r="H7" s="1452">
        <v>1</v>
      </c>
      <c r="I7" s="1452">
        <v>1</v>
      </c>
      <c r="J7" s="1452">
        <v>0</v>
      </c>
      <c r="K7" s="1452">
        <v>1</v>
      </c>
      <c r="L7" s="1452">
        <v>0</v>
      </c>
      <c r="M7" s="1452">
        <v>2</v>
      </c>
      <c r="N7" s="1452">
        <v>0</v>
      </c>
      <c r="O7" s="1452">
        <v>1</v>
      </c>
      <c r="P7" s="1452">
        <v>0</v>
      </c>
      <c r="Q7" s="1452">
        <v>0</v>
      </c>
      <c r="R7" s="1452">
        <v>1</v>
      </c>
      <c r="S7" s="1452">
        <v>3</v>
      </c>
      <c r="T7" s="1452">
        <v>1</v>
      </c>
      <c r="U7" s="1452">
        <v>0</v>
      </c>
      <c r="V7" s="1452">
        <v>0</v>
      </c>
      <c r="W7" s="1452">
        <v>0</v>
      </c>
      <c r="X7" s="1452">
        <v>2</v>
      </c>
      <c r="Y7" s="1452">
        <v>1</v>
      </c>
      <c r="Z7" s="1452">
        <v>0</v>
      </c>
      <c r="AA7" s="1452">
        <v>0</v>
      </c>
      <c r="AB7" s="1452">
        <v>0</v>
      </c>
      <c r="AC7" s="1460">
        <v>1</v>
      </c>
      <c r="AD7" s="1460">
        <v>2</v>
      </c>
      <c r="AE7" s="1460">
        <v>0</v>
      </c>
      <c r="AF7" s="1460">
        <v>0</v>
      </c>
      <c r="AG7" s="1460">
        <v>1</v>
      </c>
      <c r="AH7" s="1460">
        <v>0</v>
      </c>
      <c r="AI7" s="1460">
        <v>3</v>
      </c>
      <c r="AJ7" s="1460">
        <v>2</v>
      </c>
      <c r="AK7" s="1460">
        <v>0</v>
      </c>
      <c r="AL7" s="1460">
        <v>1</v>
      </c>
      <c r="AM7" s="1460">
        <v>0</v>
      </c>
      <c r="AN7" s="1460">
        <v>2</v>
      </c>
      <c r="AO7" s="1460">
        <v>1</v>
      </c>
      <c r="AP7" s="1460">
        <v>0</v>
      </c>
      <c r="AQ7" s="1452">
        <v>0</v>
      </c>
      <c r="AR7" s="1460">
        <v>1</v>
      </c>
      <c r="AS7" s="1460">
        <v>0</v>
      </c>
      <c r="AT7" s="1452">
        <v>0</v>
      </c>
      <c r="AU7" s="1460">
        <v>0</v>
      </c>
      <c r="AV7" s="1452">
        <v>0</v>
      </c>
      <c r="AW7" s="1460">
        <v>0</v>
      </c>
      <c r="AX7" s="1460">
        <v>0</v>
      </c>
      <c r="AY7" s="1460">
        <v>9</v>
      </c>
      <c r="AZ7" s="1460">
        <v>1</v>
      </c>
      <c r="BA7" s="1460">
        <v>0</v>
      </c>
      <c r="BB7" s="1452">
        <v>3</v>
      </c>
      <c r="BC7" s="1452">
        <v>2</v>
      </c>
      <c r="BD7" s="1460">
        <v>3</v>
      </c>
      <c r="BE7" s="1460">
        <v>9</v>
      </c>
      <c r="BF7" s="1460">
        <v>0</v>
      </c>
      <c r="BG7" s="151">
        <f t="shared" ref="BG7:BG43" si="0">SUM( C7:BF7)</f>
        <v>58</v>
      </c>
      <c r="BH7" s="670"/>
    </row>
    <row r="8" spans="2:61" ht="18.75" customHeight="1" x14ac:dyDescent="0.25">
      <c r="B8" s="1456" t="s">
        <v>749</v>
      </c>
      <c r="C8" s="1452">
        <v>0</v>
      </c>
      <c r="D8" s="1452">
        <v>0</v>
      </c>
      <c r="E8" s="1452">
        <v>0</v>
      </c>
      <c r="F8" s="1452">
        <v>0</v>
      </c>
      <c r="G8" s="1452">
        <v>1</v>
      </c>
      <c r="H8" s="1452">
        <v>0</v>
      </c>
      <c r="I8" s="1452">
        <v>0</v>
      </c>
      <c r="J8" s="1452">
        <v>0</v>
      </c>
      <c r="K8" s="1452">
        <v>2</v>
      </c>
      <c r="L8" s="1452">
        <v>0</v>
      </c>
      <c r="M8" s="1452">
        <v>0</v>
      </c>
      <c r="N8" s="1452">
        <v>2</v>
      </c>
      <c r="O8" s="1452">
        <v>0</v>
      </c>
      <c r="P8" s="1452">
        <v>2</v>
      </c>
      <c r="Q8" s="1452">
        <v>1</v>
      </c>
      <c r="R8" s="1452">
        <v>1</v>
      </c>
      <c r="S8" s="1452">
        <v>0</v>
      </c>
      <c r="T8" s="1452">
        <v>0</v>
      </c>
      <c r="U8" s="1452">
        <v>0</v>
      </c>
      <c r="V8" s="1452">
        <v>0</v>
      </c>
      <c r="W8" s="1452">
        <v>0</v>
      </c>
      <c r="X8" s="1452">
        <v>1</v>
      </c>
      <c r="Y8" s="1452">
        <v>2</v>
      </c>
      <c r="Z8" s="1452">
        <v>0</v>
      </c>
      <c r="AA8" s="1452">
        <v>1</v>
      </c>
      <c r="AB8" s="1452">
        <v>0</v>
      </c>
      <c r="AC8" s="1460">
        <v>0</v>
      </c>
      <c r="AD8" s="1460">
        <v>1</v>
      </c>
      <c r="AE8" s="1460">
        <v>1</v>
      </c>
      <c r="AF8" s="1460">
        <v>0</v>
      </c>
      <c r="AG8" s="1460">
        <v>0</v>
      </c>
      <c r="AH8" s="1460">
        <v>1</v>
      </c>
      <c r="AI8" s="1460">
        <v>1</v>
      </c>
      <c r="AJ8" s="1460">
        <v>0</v>
      </c>
      <c r="AK8" s="1460">
        <v>0</v>
      </c>
      <c r="AL8" s="1460">
        <v>0</v>
      </c>
      <c r="AM8" s="1460">
        <v>1</v>
      </c>
      <c r="AN8" s="1460">
        <v>1</v>
      </c>
      <c r="AO8" s="1460">
        <v>0</v>
      </c>
      <c r="AP8" s="1460">
        <v>5</v>
      </c>
      <c r="AQ8" s="1452">
        <v>0</v>
      </c>
      <c r="AR8" s="1460">
        <v>1</v>
      </c>
      <c r="AS8" s="1460">
        <v>10</v>
      </c>
      <c r="AT8" s="1452">
        <v>0</v>
      </c>
      <c r="AU8" s="1460">
        <v>0</v>
      </c>
      <c r="AV8" s="1452">
        <v>0</v>
      </c>
      <c r="AW8" s="1460">
        <v>0</v>
      </c>
      <c r="AX8" s="1460">
        <v>0</v>
      </c>
      <c r="AY8" s="1460">
        <v>0</v>
      </c>
      <c r="AZ8" s="1460">
        <v>0</v>
      </c>
      <c r="BA8" s="1460">
        <v>0</v>
      </c>
      <c r="BB8" s="1452">
        <v>1</v>
      </c>
      <c r="BC8" s="1452">
        <v>0</v>
      </c>
      <c r="BD8" s="1460">
        <v>1</v>
      </c>
      <c r="BE8" s="1460">
        <v>0</v>
      </c>
      <c r="BF8" s="1460">
        <v>0</v>
      </c>
      <c r="BG8" s="1440">
        <f t="shared" si="0"/>
        <v>37</v>
      </c>
      <c r="BH8" s="670"/>
    </row>
    <row r="9" spans="2:61" s="567" customFormat="1" ht="18.75" customHeight="1" x14ac:dyDescent="0.25">
      <c r="B9" s="1456" t="s">
        <v>750</v>
      </c>
      <c r="C9" s="1452">
        <v>0</v>
      </c>
      <c r="D9" s="1452">
        <v>1</v>
      </c>
      <c r="E9" s="1452">
        <v>1</v>
      </c>
      <c r="F9" s="1452">
        <v>0</v>
      </c>
      <c r="G9" s="1452">
        <v>3</v>
      </c>
      <c r="H9" s="1452">
        <v>2</v>
      </c>
      <c r="I9" s="1452">
        <v>3</v>
      </c>
      <c r="J9" s="1452">
        <v>3</v>
      </c>
      <c r="K9" s="1452">
        <v>2</v>
      </c>
      <c r="L9" s="1452">
        <v>1</v>
      </c>
      <c r="M9" s="1452">
        <v>0</v>
      </c>
      <c r="N9" s="1452">
        <v>0</v>
      </c>
      <c r="O9" s="1452">
        <v>3</v>
      </c>
      <c r="P9" s="1452">
        <v>3</v>
      </c>
      <c r="Q9" s="1452">
        <v>1</v>
      </c>
      <c r="R9" s="1452">
        <v>4</v>
      </c>
      <c r="S9" s="1452">
        <v>3</v>
      </c>
      <c r="T9" s="1452">
        <v>2</v>
      </c>
      <c r="U9" s="1452">
        <v>5</v>
      </c>
      <c r="V9" s="1452">
        <v>0</v>
      </c>
      <c r="W9" s="1452">
        <v>1</v>
      </c>
      <c r="X9" s="1452">
        <v>2</v>
      </c>
      <c r="Y9" s="1452">
        <v>0</v>
      </c>
      <c r="Z9" s="1452">
        <v>0</v>
      </c>
      <c r="AA9" s="1452">
        <v>3</v>
      </c>
      <c r="AB9" s="1452">
        <v>1</v>
      </c>
      <c r="AC9" s="1460">
        <v>1</v>
      </c>
      <c r="AD9" s="1460">
        <v>1</v>
      </c>
      <c r="AE9" s="1460">
        <v>2</v>
      </c>
      <c r="AF9" s="1460">
        <v>0</v>
      </c>
      <c r="AG9" s="1460">
        <v>1</v>
      </c>
      <c r="AH9" s="1460">
        <v>8</v>
      </c>
      <c r="AI9" s="1460">
        <v>3</v>
      </c>
      <c r="AJ9" s="1460">
        <v>0</v>
      </c>
      <c r="AK9" s="1460">
        <v>2</v>
      </c>
      <c r="AL9" s="1460">
        <v>2</v>
      </c>
      <c r="AM9" s="1460">
        <v>2</v>
      </c>
      <c r="AN9" s="1460">
        <v>0</v>
      </c>
      <c r="AO9" s="1460">
        <v>2</v>
      </c>
      <c r="AP9" s="1460">
        <v>0</v>
      </c>
      <c r="AQ9" s="1452">
        <v>0</v>
      </c>
      <c r="AR9" s="1460">
        <v>0</v>
      </c>
      <c r="AS9" s="1460">
        <v>0</v>
      </c>
      <c r="AT9" s="1452">
        <v>0</v>
      </c>
      <c r="AU9" s="1460">
        <v>0</v>
      </c>
      <c r="AV9" s="1452">
        <v>0</v>
      </c>
      <c r="AW9" s="1460">
        <v>0</v>
      </c>
      <c r="AX9" s="1460">
        <v>0</v>
      </c>
      <c r="AY9" s="1460">
        <v>0</v>
      </c>
      <c r="AZ9" s="1460">
        <v>0</v>
      </c>
      <c r="BA9" s="1460">
        <v>0</v>
      </c>
      <c r="BB9" s="1452">
        <v>0</v>
      </c>
      <c r="BC9" s="1452">
        <v>0</v>
      </c>
      <c r="BD9" s="1460">
        <v>0</v>
      </c>
      <c r="BE9" s="1460">
        <v>0</v>
      </c>
      <c r="BF9" s="1460">
        <v>0</v>
      </c>
      <c r="BG9" s="1440">
        <f t="shared" si="0"/>
        <v>68</v>
      </c>
      <c r="BH9" s="670"/>
    </row>
    <row r="10" spans="2:61" s="567" customFormat="1" ht="18.75" customHeight="1" x14ac:dyDescent="0.25">
      <c r="B10" s="1456" t="s">
        <v>751</v>
      </c>
      <c r="C10" s="1452">
        <v>1</v>
      </c>
      <c r="D10" s="1452">
        <v>0</v>
      </c>
      <c r="E10" s="1452">
        <v>0</v>
      </c>
      <c r="F10" s="1452">
        <v>0</v>
      </c>
      <c r="G10" s="1452">
        <v>7</v>
      </c>
      <c r="H10" s="1452">
        <v>0</v>
      </c>
      <c r="I10" s="1452">
        <v>6</v>
      </c>
      <c r="J10" s="1452">
        <v>1</v>
      </c>
      <c r="K10" s="1452">
        <v>2</v>
      </c>
      <c r="L10" s="1452">
        <v>0</v>
      </c>
      <c r="M10" s="1452">
        <v>6</v>
      </c>
      <c r="N10" s="1452">
        <v>3</v>
      </c>
      <c r="O10" s="1452">
        <v>2</v>
      </c>
      <c r="P10" s="1452">
        <v>2</v>
      </c>
      <c r="Q10" s="1452">
        <v>1</v>
      </c>
      <c r="R10" s="1452">
        <v>4</v>
      </c>
      <c r="S10" s="1452">
        <v>4</v>
      </c>
      <c r="T10" s="1452">
        <v>1</v>
      </c>
      <c r="U10" s="1452">
        <v>2</v>
      </c>
      <c r="V10" s="1452">
        <v>0</v>
      </c>
      <c r="W10" s="1452">
        <v>0</v>
      </c>
      <c r="X10" s="1452">
        <v>6</v>
      </c>
      <c r="Y10" s="1452">
        <v>5</v>
      </c>
      <c r="Z10" s="1452">
        <v>0</v>
      </c>
      <c r="AA10" s="1452">
        <v>1</v>
      </c>
      <c r="AB10" s="1452">
        <v>4</v>
      </c>
      <c r="AC10" s="1460">
        <v>1</v>
      </c>
      <c r="AD10" s="1460">
        <v>13</v>
      </c>
      <c r="AE10" s="1460">
        <v>2</v>
      </c>
      <c r="AF10" s="1460">
        <v>0</v>
      </c>
      <c r="AG10" s="1460">
        <v>4</v>
      </c>
      <c r="AH10" s="1460">
        <v>3</v>
      </c>
      <c r="AI10" s="1460">
        <v>2</v>
      </c>
      <c r="AJ10" s="1460">
        <v>1</v>
      </c>
      <c r="AK10" s="1460">
        <v>1</v>
      </c>
      <c r="AL10" s="1460">
        <v>1</v>
      </c>
      <c r="AM10" s="1460">
        <v>5</v>
      </c>
      <c r="AN10" s="1460">
        <v>4</v>
      </c>
      <c r="AO10" s="1460">
        <v>3</v>
      </c>
      <c r="AP10" s="1460">
        <v>0</v>
      </c>
      <c r="AQ10" s="1452">
        <v>0</v>
      </c>
      <c r="AR10" s="1460">
        <v>0</v>
      </c>
      <c r="AS10" s="1460">
        <v>1</v>
      </c>
      <c r="AT10" s="1452">
        <v>0</v>
      </c>
      <c r="AU10" s="1460">
        <v>0</v>
      </c>
      <c r="AV10" s="1452">
        <v>0</v>
      </c>
      <c r="AW10" s="1460">
        <v>0</v>
      </c>
      <c r="AX10" s="1460">
        <v>0</v>
      </c>
      <c r="AY10" s="1460">
        <v>1</v>
      </c>
      <c r="AZ10" s="1460">
        <v>0</v>
      </c>
      <c r="BA10" s="1460">
        <v>0</v>
      </c>
      <c r="BB10" s="1452">
        <v>0</v>
      </c>
      <c r="BC10" s="1452">
        <v>0</v>
      </c>
      <c r="BD10" s="1460">
        <v>1</v>
      </c>
      <c r="BE10" s="1460">
        <v>0</v>
      </c>
      <c r="BF10" s="1460">
        <v>0</v>
      </c>
      <c r="BG10" s="1440">
        <f t="shared" si="0"/>
        <v>101</v>
      </c>
      <c r="BH10" s="670"/>
    </row>
    <row r="11" spans="2:61" s="567" customFormat="1" ht="18.75" customHeight="1" x14ac:dyDescent="0.25">
      <c r="B11" s="1456" t="s">
        <v>752</v>
      </c>
      <c r="C11" s="1452">
        <v>0</v>
      </c>
      <c r="D11" s="1452">
        <v>0</v>
      </c>
      <c r="E11" s="1452">
        <v>0</v>
      </c>
      <c r="F11" s="1452">
        <v>0</v>
      </c>
      <c r="G11" s="1452">
        <v>0</v>
      </c>
      <c r="H11" s="1452">
        <v>0</v>
      </c>
      <c r="I11" s="1452">
        <v>0</v>
      </c>
      <c r="J11" s="1452">
        <v>0</v>
      </c>
      <c r="K11" s="1452">
        <v>2</v>
      </c>
      <c r="L11" s="1452">
        <v>0</v>
      </c>
      <c r="M11" s="1452">
        <v>0</v>
      </c>
      <c r="N11" s="1452">
        <v>0</v>
      </c>
      <c r="O11" s="1452">
        <v>0</v>
      </c>
      <c r="P11" s="1452">
        <v>0</v>
      </c>
      <c r="Q11" s="1452">
        <v>0</v>
      </c>
      <c r="R11" s="1452">
        <v>0</v>
      </c>
      <c r="S11" s="1452">
        <v>0</v>
      </c>
      <c r="T11" s="1452">
        <v>0</v>
      </c>
      <c r="U11" s="1452">
        <v>2</v>
      </c>
      <c r="V11" s="1452">
        <v>0</v>
      </c>
      <c r="W11" s="1452">
        <v>0</v>
      </c>
      <c r="X11" s="1452">
        <v>0</v>
      </c>
      <c r="Y11" s="1452">
        <v>0</v>
      </c>
      <c r="Z11" s="1452">
        <v>0</v>
      </c>
      <c r="AA11" s="1452">
        <v>0</v>
      </c>
      <c r="AB11" s="1452">
        <v>2</v>
      </c>
      <c r="AC11" s="1460">
        <v>0</v>
      </c>
      <c r="AD11" s="1460">
        <v>0</v>
      </c>
      <c r="AE11" s="1460">
        <v>1</v>
      </c>
      <c r="AF11" s="1460">
        <v>0</v>
      </c>
      <c r="AG11" s="1460">
        <v>1</v>
      </c>
      <c r="AH11" s="1460">
        <v>0</v>
      </c>
      <c r="AI11" s="1460">
        <v>0</v>
      </c>
      <c r="AJ11" s="1460">
        <v>1</v>
      </c>
      <c r="AK11" s="1460">
        <v>3</v>
      </c>
      <c r="AL11" s="1460">
        <v>0</v>
      </c>
      <c r="AM11" s="1460">
        <v>0</v>
      </c>
      <c r="AN11" s="1460">
        <v>2</v>
      </c>
      <c r="AO11" s="1460">
        <v>0</v>
      </c>
      <c r="AP11" s="1460">
        <v>4</v>
      </c>
      <c r="AQ11" s="1452">
        <v>0</v>
      </c>
      <c r="AR11" s="1460">
        <v>0</v>
      </c>
      <c r="AS11" s="1460">
        <v>5</v>
      </c>
      <c r="AT11" s="1452">
        <v>0</v>
      </c>
      <c r="AU11" s="1460">
        <v>0</v>
      </c>
      <c r="AV11" s="1452">
        <v>0</v>
      </c>
      <c r="AW11" s="1460">
        <v>0</v>
      </c>
      <c r="AX11" s="1460">
        <v>0</v>
      </c>
      <c r="AY11" s="1460">
        <v>0</v>
      </c>
      <c r="AZ11" s="1460">
        <v>0</v>
      </c>
      <c r="BA11" s="1460">
        <v>0</v>
      </c>
      <c r="BB11" s="1452">
        <v>1</v>
      </c>
      <c r="BC11" s="1452">
        <v>0</v>
      </c>
      <c r="BD11" s="1460">
        <v>3</v>
      </c>
      <c r="BE11" s="1460">
        <v>0</v>
      </c>
      <c r="BF11" s="1460">
        <v>0</v>
      </c>
      <c r="BG11" s="1440">
        <f t="shared" si="0"/>
        <v>27</v>
      </c>
      <c r="BH11" s="670"/>
    </row>
    <row r="12" spans="2:61" s="567" customFormat="1" ht="18.75" customHeight="1" x14ac:dyDescent="0.25">
      <c r="B12" s="1456" t="s">
        <v>753</v>
      </c>
      <c r="C12" s="1452">
        <v>0</v>
      </c>
      <c r="D12" s="1452">
        <v>1</v>
      </c>
      <c r="E12" s="1452">
        <v>0</v>
      </c>
      <c r="F12" s="1452">
        <v>0</v>
      </c>
      <c r="G12" s="1452">
        <v>1</v>
      </c>
      <c r="H12" s="1452">
        <v>1</v>
      </c>
      <c r="I12" s="1452">
        <v>3</v>
      </c>
      <c r="J12" s="1452">
        <v>3</v>
      </c>
      <c r="K12" s="1452">
        <v>0</v>
      </c>
      <c r="L12" s="1452">
        <v>0</v>
      </c>
      <c r="M12" s="1452">
        <v>0</v>
      </c>
      <c r="N12" s="1452">
        <v>1</v>
      </c>
      <c r="O12" s="1452">
        <v>0</v>
      </c>
      <c r="P12" s="1452">
        <v>1</v>
      </c>
      <c r="Q12" s="1452">
        <v>1</v>
      </c>
      <c r="R12" s="1452">
        <v>0</v>
      </c>
      <c r="S12" s="1452">
        <v>3</v>
      </c>
      <c r="T12" s="1452">
        <v>1</v>
      </c>
      <c r="U12" s="1452">
        <v>1</v>
      </c>
      <c r="V12" s="1452">
        <v>0</v>
      </c>
      <c r="W12" s="1452">
        <v>0</v>
      </c>
      <c r="X12" s="1452">
        <v>1</v>
      </c>
      <c r="Y12" s="1452">
        <v>0</v>
      </c>
      <c r="Z12" s="1452">
        <v>0</v>
      </c>
      <c r="AA12" s="1452">
        <v>1</v>
      </c>
      <c r="AB12" s="1452">
        <v>0</v>
      </c>
      <c r="AC12" s="1460">
        <v>0</v>
      </c>
      <c r="AD12" s="1460">
        <v>4</v>
      </c>
      <c r="AE12" s="1460">
        <v>1</v>
      </c>
      <c r="AF12" s="1460">
        <v>0</v>
      </c>
      <c r="AG12" s="1460">
        <v>2</v>
      </c>
      <c r="AH12" s="1460">
        <v>2</v>
      </c>
      <c r="AI12" s="1460">
        <v>0</v>
      </c>
      <c r="AJ12" s="1460">
        <v>2</v>
      </c>
      <c r="AK12" s="1460">
        <v>0</v>
      </c>
      <c r="AL12" s="1460">
        <v>1</v>
      </c>
      <c r="AM12" s="1460">
        <v>0</v>
      </c>
      <c r="AN12" s="1460">
        <v>0</v>
      </c>
      <c r="AO12" s="1460">
        <v>1</v>
      </c>
      <c r="AP12" s="1460">
        <v>0</v>
      </c>
      <c r="AQ12" s="1452">
        <v>0</v>
      </c>
      <c r="AR12" s="1460">
        <v>0</v>
      </c>
      <c r="AS12" s="1460">
        <v>0</v>
      </c>
      <c r="AT12" s="1452">
        <v>0</v>
      </c>
      <c r="AU12" s="1460">
        <v>0</v>
      </c>
      <c r="AV12" s="1452">
        <v>0</v>
      </c>
      <c r="AW12" s="1460">
        <v>0</v>
      </c>
      <c r="AX12" s="1460">
        <v>0</v>
      </c>
      <c r="AY12" s="1460">
        <v>0</v>
      </c>
      <c r="AZ12" s="1460">
        <v>0</v>
      </c>
      <c r="BA12" s="1460">
        <v>0</v>
      </c>
      <c r="BB12" s="1452">
        <v>0</v>
      </c>
      <c r="BC12" s="1452">
        <v>0</v>
      </c>
      <c r="BD12" s="1460">
        <v>0</v>
      </c>
      <c r="BE12" s="1460">
        <v>0</v>
      </c>
      <c r="BF12" s="1460">
        <v>0</v>
      </c>
      <c r="BG12" s="1440">
        <f t="shared" si="0"/>
        <v>32</v>
      </c>
      <c r="BH12" s="670"/>
    </row>
    <row r="13" spans="2:61" s="567" customFormat="1" ht="18.75" customHeight="1" x14ac:dyDescent="0.25">
      <c r="B13" s="1456" t="s">
        <v>754</v>
      </c>
      <c r="C13" s="1452">
        <v>0</v>
      </c>
      <c r="D13" s="1452">
        <v>3</v>
      </c>
      <c r="E13" s="1452">
        <v>0</v>
      </c>
      <c r="F13" s="1452">
        <v>0</v>
      </c>
      <c r="G13" s="1452">
        <v>4</v>
      </c>
      <c r="H13" s="1452">
        <v>6</v>
      </c>
      <c r="I13" s="1452">
        <v>7</v>
      </c>
      <c r="J13" s="1452">
        <v>6</v>
      </c>
      <c r="K13" s="1452">
        <v>10</v>
      </c>
      <c r="L13" s="1452">
        <v>5</v>
      </c>
      <c r="M13" s="1452">
        <v>3</v>
      </c>
      <c r="N13" s="1452">
        <v>2</v>
      </c>
      <c r="O13" s="1452">
        <v>4</v>
      </c>
      <c r="P13" s="1452">
        <v>1</v>
      </c>
      <c r="Q13" s="1452">
        <v>5</v>
      </c>
      <c r="R13" s="1452">
        <v>10</v>
      </c>
      <c r="S13" s="1452">
        <v>6</v>
      </c>
      <c r="T13" s="1452">
        <v>0</v>
      </c>
      <c r="U13" s="1452">
        <v>3</v>
      </c>
      <c r="V13" s="1452">
        <v>0</v>
      </c>
      <c r="W13" s="1452">
        <v>0</v>
      </c>
      <c r="X13" s="1452">
        <v>5</v>
      </c>
      <c r="Y13" s="1452">
        <v>1</v>
      </c>
      <c r="Z13" s="1452">
        <v>1</v>
      </c>
      <c r="AA13" s="1452">
        <v>2</v>
      </c>
      <c r="AB13" s="1452">
        <v>9</v>
      </c>
      <c r="AC13" s="1460">
        <v>4</v>
      </c>
      <c r="AD13" s="1460">
        <v>10</v>
      </c>
      <c r="AE13" s="1460">
        <v>5</v>
      </c>
      <c r="AF13" s="1460">
        <v>0</v>
      </c>
      <c r="AG13" s="1460">
        <v>4</v>
      </c>
      <c r="AH13" s="1460">
        <v>4</v>
      </c>
      <c r="AI13" s="1460">
        <v>6</v>
      </c>
      <c r="AJ13" s="1460">
        <v>7</v>
      </c>
      <c r="AK13" s="1460">
        <v>3</v>
      </c>
      <c r="AL13" s="1460">
        <v>6</v>
      </c>
      <c r="AM13" s="1460">
        <v>7</v>
      </c>
      <c r="AN13" s="1460">
        <v>5</v>
      </c>
      <c r="AO13" s="1460">
        <v>2</v>
      </c>
      <c r="AP13" s="1460">
        <v>0</v>
      </c>
      <c r="AQ13" s="1452">
        <v>0</v>
      </c>
      <c r="AR13" s="1460">
        <v>0</v>
      </c>
      <c r="AS13" s="1460">
        <v>0</v>
      </c>
      <c r="AT13" s="1452">
        <v>0</v>
      </c>
      <c r="AU13" s="1460">
        <v>0</v>
      </c>
      <c r="AV13" s="1452">
        <v>0</v>
      </c>
      <c r="AW13" s="1460">
        <v>0</v>
      </c>
      <c r="AX13" s="1460">
        <v>0</v>
      </c>
      <c r="AY13" s="1460">
        <v>0</v>
      </c>
      <c r="AZ13" s="1460">
        <v>0</v>
      </c>
      <c r="BA13" s="1460">
        <v>0</v>
      </c>
      <c r="BB13" s="1452">
        <v>0</v>
      </c>
      <c r="BC13" s="1452">
        <v>0</v>
      </c>
      <c r="BD13" s="1460">
        <v>2</v>
      </c>
      <c r="BE13" s="1460">
        <v>0</v>
      </c>
      <c r="BF13" s="1460">
        <v>0</v>
      </c>
      <c r="BG13" s="1440">
        <f t="shared" si="0"/>
        <v>158</v>
      </c>
      <c r="BH13" s="670"/>
    </row>
    <row r="14" spans="2:61" s="567" customFormat="1" ht="18.75" customHeight="1" x14ac:dyDescent="0.25">
      <c r="B14" s="1456" t="s">
        <v>755</v>
      </c>
      <c r="C14" s="1452">
        <v>0</v>
      </c>
      <c r="D14" s="1452">
        <v>0</v>
      </c>
      <c r="E14" s="1452">
        <v>0</v>
      </c>
      <c r="F14" s="1452">
        <v>0</v>
      </c>
      <c r="G14" s="1452">
        <v>3</v>
      </c>
      <c r="H14" s="1452">
        <v>3</v>
      </c>
      <c r="I14" s="1452">
        <v>0</v>
      </c>
      <c r="J14" s="1452">
        <v>0</v>
      </c>
      <c r="K14" s="1452">
        <v>4</v>
      </c>
      <c r="L14" s="1452">
        <v>0</v>
      </c>
      <c r="M14" s="1452">
        <v>2</v>
      </c>
      <c r="N14" s="1452">
        <v>1</v>
      </c>
      <c r="O14" s="1452">
        <v>0</v>
      </c>
      <c r="P14" s="1452">
        <v>0</v>
      </c>
      <c r="Q14" s="1452">
        <v>0</v>
      </c>
      <c r="R14" s="1452">
        <v>0</v>
      </c>
      <c r="S14" s="1452">
        <v>0</v>
      </c>
      <c r="T14" s="1452">
        <v>0</v>
      </c>
      <c r="U14" s="1452">
        <v>0</v>
      </c>
      <c r="V14" s="1452">
        <v>0</v>
      </c>
      <c r="W14" s="1452">
        <v>0</v>
      </c>
      <c r="X14" s="1452">
        <v>0</v>
      </c>
      <c r="Y14" s="1452">
        <v>1</v>
      </c>
      <c r="Z14" s="1452">
        <v>0</v>
      </c>
      <c r="AA14" s="1452">
        <v>0</v>
      </c>
      <c r="AB14" s="1452">
        <v>0</v>
      </c>
      <c r="AC14" s="1460">
        <v>0</v>
      </c>
      <c r="AD14" s="1460">
        <v>3</v>
      </c>
      <c r="AE14" s="1460">
        <v>1</v>
      </c>
      <c r="AF14" s="1460">
        <v>0</v>
      </c>
      <c r="AG14" s="1460">
        <v>2</v>
      </c>
      <c r="AH14" s="1460">
        <v>1</v>
      </c>
      <c r="AI14" s="1460">
        <v>0</v>
      </c>
      <c r="AJ14" s="1460">
        <v>0</v>
      </c>
      <c r="AK14" s="1460">
        <v>2</v>
      </c>
      <c r="AL14" s="1460">
        <v>0</v>
      </c>
      <c r="AM14" s="1460">
        <v>0</v>
      </c>
      <c r="AN14" s="1460">
        <v>4</v>
      </c>
      <c r="AO14" s="1460">
        <v>0</v>
      </c>
      <c r="AP14" s="1460">
        <v>0</v>
      </c>
      <c r="AQ14" s="1452">
        <v>0</v>
      </c>
      <c r="AR14" s="1460">
        <v>0</v>
      </c>
      <c r="AS14" s="1460">
        <v>0</v>
      </c>
      <c r="AT14" s="1452">
        <v>0</v>
      </c>
      <c r="AU14" s="1460">
        <v>1</v>
      </c>
      <c r="AV14" s="1452">
        <v>0</v>
      </c>
      <c r="AW14" s="1460">
        <v>0</v>
      </c>
      <c r="AX14" s="1460">
        <v>1</v>
      </c>
      <c r="AY14" s="1460">
        <v>0</v>
      </c>
      <c r="AZ14" s="1460">
        <v>0</v>
      </c>
      <c r="BA14" s="1460">
        <v>0</v>
      </c>
      <c r="BB14" s="1452">
        <v>0</v>
      </c>
      <c r="BC14" s="1452">
        <v>0</v>
      </c>
      <c r="BD14" s="1460">
        <v>0</v>
      </c>
      <c r="BE14" s="1460">
        <v>1</v>
      </c>
      <c r="BF14" s="1460">
        <v>0</v>
      </c>
      <c r="BG14" s="1440">
        <f t="shared" si="0"/>
        <v>30</v>
      </c>
      <c r="BH14" s="670"/>
    </row>
    <row r="15" spans="2:61" s="567" customFormat="1" ht="18.75" customHeight="1" x14ac:dyDescent="0.25">
      <c r="B15" s="1456" t="s">
        <v>756</v>
      </c>
      <c r="C15" s="1452">
        <v>0</v>
      </c>
      <c r="D15" s="1452">
        <v>0</v>
      </c>
      <c r="E15" s="1452">
        <v>0</v>
      </c>
      <c r="F15" s="1452">
        <v>0</v>
      </c>
      <c r="G15" s="1452">
        <v>0</v>
      </c>
      <c r="H15" s="1452">
        <v>0</v>
      </c>
      <c r="I15" s="1452">
        <v>0</v>
      </c>
      <c r="J15" s="1452">
        <v>0</v>
      </c>
      <c r="K15" s="1452">
        <v>1</v>
      </c>
      <c r="L15" s="1452">
        <v>0</v>
      </c>
      <c r="M15" s="1452">
        <v>0</v>
      </c>
      <c r="N15" s="1452">
        <v>0</v>
      </c>
      <c r="O15" s="1452">
        <v>0</v>
      </c>
      <c r="P15" s="1452">
        <v>0</v>
      </c>
      <c r="Q15" s="1452">
        <v>0</v>
      </c>
      <c r="R15" s="1452">
        <v>1</v>
      </c>
      <c r="S15" s="1452">
        <v>0</v>
      </c>
      <c r="T15" s="1452">
        <v>1</v>
      </c>
      <c r="U15" s="1452">
        <v>0</v>
      </c>
      <c r="V15" s="1452">
        <v>0</v>
      </c>
      <c r="W15" s="1452">
        <v>0</v>
      </c>
      <c r="X15" s="1452">
        <v>1</v>
      </c>
      <c r="Y15" s="1452">
        <v>2</v>
      </c>
      <c r="Z15" s="1452">
        <v>0</v>
      </c>
      <c r="AA15" s="1452">
        <v>2</v>
      </c>
      <c r="AB15" s="1452">
        <v>0</v>
      </c>
      <c r="AC15" s="1460">
        <v>1</v>
      </c>
      <c r="AD15" s="1460">
        <v>1</v>
      </c>
      <c r="AE15" s="1460">
        <v>0</v>
      </c>
      <c r="AF15" s="1460">
        <v>0</v>
      </c>
      <c r="AG15" s="1460">
        <v>0</v>
      </c>
      <c r="AH15" s="1460">
        <v>1</v>
      </c>
      <c r="AI15" s="1460">
        <v>1</v>
      </c>
      <c r="AJ15" s="1460">
        <v>2</v>
      </c>
      <c r="AK15" s="1460">
        <v>0</v>
      </c>
      <c r="AL15" s="1460">
        <v>0</v>
      </c>
      <c r="AM15" s="1460">
        <v>0</v>
      </c>
      <c r="AN15" s="1460">
        <v>0</v>
      </c>
      <c r="AO15" s="1460">
        <v>0</v>
      </c>
      <c r="AP15" s="1460">
        <v>0</v>
      </c>
      <c r="AQ15" s="1452">
        <v>0</v>
      </c>
      <c r="AR15" s="1460">
        <v>0</v>
      </c>
      <c r="AS15" s="1460">
        <v>0</v>
      </c>
      <c r="AT15" s="1452">
        <v>0</v>
      </c>
      <c r="AU15" s="1460">
        <v>0</v>
      </c>
      <c r="AV15" s="1452">
        <v>0</v>
      </c>
      <c r="AW15" s="1460">
        <v>0</v>
      </c>
      <c r="AX15" s="1460">
        <v>1</v>
      </c>
      <c r="AY15" s="1460">
        <v>4</v>
      </c>
      <c r="AZ15" s="1460">
        <v>0</v>
      </c>
      <c r="BA15" s="1460">
        <v>0</v>
      </c>
      <c r="BB15" s="1452">
        <v>4</v>
      </c>
      <c r="BC15" s="1452">
        <v>0</v>
      </c>
      <c r="BD15" s="1460">
        <v>3</v>
      </c>
      <c r="BE15" s="1460">
        <v>4</v>
      </c>
      <c r="BF15" s="1460">
        <v>0</v>
      </c>
      <c r="BG15" s="1440">
        <f t="shared" si="0"/>
        <v>30</v>
      </c>
      <c r="BH15" s="670"/>
    </row>
    <row r="16" spans="2:61" s="567" customFormat="1" ht="18.75" customHeight="1" x14ac:dyDescent="0.25">
      <c r="B16" s="1456" t="s">
        <v>279</v>
      </c>
      <c r="C16" s="1452">
        <v>0</v>
      </c>
      <c r="D16" s="1452">
        <v>3</v>
      </c>
      <c r="E16" s="1452">
        <v>0</v>
      </c>
      <c r="F16" s="1452">
        <v>0</v>
      </c>
      <c r="G16" s="1452">
        <v>6</v>
      </c>
      <c r="H16" s="1452">
        <v>5</v>
      </c>
      <c r="I16" s="1452">
        <v>5</v>
      </c>
      <c r="J16" s="1452">
        <v>1</v>
      </c>
      <c r="K16" s="1452">
        <v>12</v>
      </c>
      <c r="L16" s="1452">
        <v>0</v>
      </c>
      <c r="M16" s="1452">
        <v>6</v>
      </c>
      <c r="N16" s="1452">
        <v>3</v>
      </c>
      <c r="O16" s="1452">
        <v>7</v>
      </c>
      <c r="P16" s="1452">
        <v>7</v>
      </c>
      <c r="Q16" s="1452">
        <v>7</v>
      </c>
      <c r="R16" s="1452">
        <v>6</v>
      </c>
      <c r="S16" s="1452">
        <v>5</v>
      </c>
      <c r="T16" s="1452">
        <v>5</v>
      </c>
      <c r="U16" s="1452">
        <v>4</v>
      </c>
      <c r="V16" s="1452">
        <v>0</v>
      </c>
      <c r="W16" s="1452">
        <v>1</v>
      </c>
      <c r="X16" s="1452">
        <v>24</v>
      </c>
      <c r="Y16" s="1452">
        <v>5</v>
      </c>
      <c r="Z16" s="1452">
        <v>1</v>
      </c>
      <c r="AA16" s="1452">
        <v>10</v>
      </c>
      <c r="AB16" s="1452">
        <v>8</v>
      </c>
      <c r="AC16" s="1460">
        <v>6</v>
      </c>
      <c r="AD16" s="1460">
        <v>5</v>
      </c>
      <c r="AE16" s="1460">
        <v>5</v>
      </c>
      <c r="AF16" s="1460">
        <v>1</v>
      </c>
      <c r="AG16" s="1460">
        <v>3</v>
      </c>
      <c r="AH16" s="1460">
        <v>8</v>
      </c>
      <c r="AI16" s="1460">
        <v>5</v>
      </c>
      <c r="AJ16" s="1460">
        <v>14</v>
      </c>
      <c r="AK16" s="1460">
        <v>8</v>
      </c>
      <c r="AL16" s="1460">
        <v>4</v>
      </c>
      <c r="AM16" s="1460">
        <v>5</v>
      </c>
      <c r="AN16" s="1460">
        <v>13</v>
      </c>
      <c r="AO16" s="1460">
        <v>6</v>
      </c>
      <c r="AP16" s="1460">
        <v>282</v>
      </c>
      <c r="AQ16" s="1452">
        <v>97</v>
      </c>
      <c r="AR16" s="1460">
        <v>205</v>
      </c>
      <c r="AS16" s="1460">
        <v>126</v>
      </c>
      <c r="AT16" s="1452">
        <v>1</v>
      </c>
      <c r="AU16" s="1460">
        <v>1</v>
      </c>
      <c r="AV16" s="1452">
        <v>1</v>
      </c>
      <c r="AW16" s="1460">
        <v>0</v>
      </c>
      <c r="AX16" s="1460">
        <v>3</v>
      </c>
      <c r="AY16" s="1460">
        <v>0</v>
      </c>
      <c r="AZ16" s="1460">
        <v>0</v>
      </c>
      <c r="BA16" s="1460">
        <v>2</v>
      </c>
      <c r="BB16" s="1452">
        <v>1</v>
      </c>
      <c r="BC16" s="1452">
        <v>2</v>
      </c>
      <c r="BD16" s="1460">
        <v>4</v>
      </c>
      <c r="BE16" s="1460">
        <v>0</v>
      </c>
      <c r="BF16" s="1460">
        <v>0</v>
      </c>
      <c r="BG16" s="1440">
        <f t="shared" si="0"/>
        <v>939</v>
      </c>
      <c r="BH16" s="670"/>
    </row>
    <row r="17" spans="2:60" s="567" customFormat="1" ht="18.75" customHeight="1" x14ac:dyDescent="0.25">
      <c r="B17" s="1456" t="s">
        <v>757</v>
      </c>
      <c r="C17" s="1452">
        <v>3</v>
      </c>
      <c r="D17" s="1452">
        <v>0</v>
      </c>
      <c r="E17" s="1452">
        <v>0</v>
      </c>
      <c r="F17" s="1452">
        <v>0</v>
      </c>
      <c r="G17" s="1452">
        <v>8</v>
      </c>
      <c r="H17" s="1452">
        <v>2</v>
      </c>
      <c r="I17" s="1452">
        <v>3</v>
      </c>
      <c r="J17" s="1452">
        <v>1</v>
      </c>
      <c r="K17" s="1452">
        <v>3</v>
      </c>
      <c r="L17" s="1452">
        <v>0</v>
      </c>
      <c r="M17" s="1452">
        <v>6</v>
      </c>
      <c r="N17" s="1452">
        <v>3</v>
      </c>
      <c r="O17" s="1452">
        <v>3</v>
      </c>
      <c r="P17" s="1452">
        <v>3</v>
      </c>
      <c r="Q17" s="1452">
        <v>6</v>
      </c>
      <c r="R17" s="1452">
        <v>3</v>
      </c>
      <c r="S17" s="1452">
        <v>6</v>
      </c>
      <c r="T17" s="1452">
        <v>0</v>
      </c>
      <c r="U17" s="1452">
        <v>0</v>
      </c>
      <c r="V17" s="1452">
        <v>0</v>
      </c>
      <c r="W17" s="1452">
        <v>0</v>
      </c>
      <c r="X17" s="1452">
        <v>3</v>
      </c>
      <c r="Y17" s="1452">
        <v>4</v>
      </c>
      <c r="Z17" s="1452">
        <v>1</v>
      </c>
      <c r="AA17" s="1452">
        <v>4</v>
      </c>
      <c r="AB17" s="1452">
        <v>5</v>
      </c>
      <c r="AC17" s="1460">
        <v>2</v>
      </c>
      <c r="AD17" s="1460">
        <v>7</v>
      </c>
      <c r="AE17" s="1460">
        <v>4</v>
      </c>
      <c r="AF17" s="1460">
        <v>0</v>
      </c>
      <c r="AG17" s="1460">
        <v>2</v>
      </c>
      <c r="AH17" s="1460">
        <v>2</v>
      </c>
      <c r="AI17" s="1460">
        <v>1</v>
      </c>
      <c r="AJ17" s="1460">
        <v>5</v>
      </c>
      <c r="AK17" s="1460">
        <v>3</v>
      </c>
      <c r="AL17" s="1460">
        <v>4</v>
      </c>
      <c r="AM17" s="1460">
        <v>0</v>
      </c>
      <c r="AN17" s="1460">
        <v>7</v>
      </c>
      <c r="AO17" s="1460">
        <v>1</v>
      </c>
      <c r="AP17" s="1460">
        <v>13</v>
      </c>
      <c r="AQ17" s="1452">
        <v>0</v>
      </c>
      <c r="AR17" s="1460">
        <v>3</v>
      </c>
      <c r="AS17" s="1460">
        <v>6</v>
      </c>
      <c r="AT17" s="1452">
        <v>0</v>
      </c>
      <c r="AU17" s="1460">
        <v>0</v>
      </c>
      <c r="AV17" s="1452">
        <v>0</v>
      </c>
      <c r="AW17" s="1460">
        <v>0</v>
      </c>
      <c r="AX17" s="1460">
        <v>0</v>
      </c>
      <c r="AY17" s="1460">
        <v>0</v>
      </c>
      <c r="AZ17" s="1460">
        <v>0</v>
      </c>
      <c r="BA17" s="1460">
        <v>1</v>
      </c>
      <c r="BB17" s="1452">
        <v>0</v>
      </c>
      <c r="BC17" s="1452">
        <v>1</v>
      </c>
      <c r="BD17" s="1460">
        <v>0</v>
      </c>
      <c r="BE17" s="1460">
        <v>0</v>
      </c>
      <c r="BF17" s="1460">
        <v>0</v>
      </c>
      <c r="BG17" s="1440">
        <f t="shared" si="0"/>
        <v>129</v>
      </c>
      <c r="BH17" s="670"/>
    </row>
    <row r="18" spans="2:60" s="567" customFormat="1" ht="18.75" customHeight="1" x14ac:dyDescent="0.25">
      <c r="B18" s="1456" t="s">
        <v>758</v>
      </c>
      <c r="C18" s="1452">
        <v>1</v>
      </c>
      <c r="D18" s="1452">
        <v>0</v>
      </c>
      <c r="E18" s="1452">
        <v>0</v>
      </c>
      <c r="F18" s="1452">
        <v>0</v>
      </c>
      <c r="G18" s="1452">
        <v>2</v>
      </c>
      <c r="H18" s="1452">
        <v>2</v>
      </c>
      <c r="I18" s="1452">
        <v>1</v>
      </c>
      <c r="J18" s="1452">
        <v>0</v>
      </c>
      <c r="K18" s="1452">
        <v>4</v>
      </c>
      <c r="L18" s="1452">
        <v>0</v>
      </c>
      <c r="M18" s="1452">
        <v>0</v>
      </c>
      <c r="N18" s="1452">
        <v>1</v>
      </c>
      <c r="O18" s="1452">
        <v>1</v>
      </c>
      <c r="P18" s="1452">
        <v>4</v>
      </c>
      <c r="Q18" s="1452">
        <v>1</v>
      </c>
      <c r="R18" s="1452">
        <v>2</v>
      </c>
      <c r="S18" s="1452">
        <v>0</v>
      </c>
      <c r="T18" s="1452">
        <v>1</v>
      </c>
      <c r="U18" s="1452">
        <v>1</v>
      </c>
      <c r="V18" s="1452">
        <v>0</v>
      </c>
      <c r="W18" s="1452">
        <v>0</v>
      </c>
      <c r="X18" s="1452">
        <v>1</v>
      </c>
      <c r="Y18" s="1452">
        <v>0</v>
      </c>
      <c r="Z18" s="1452">
        <v>0</v>
      </c>
      <c r="AA18" s="1452">
        <v>0</v>
      </c>
      <c r="AB18" s="1452">
        <v>1</v>
      </c>
      <c r="AC18" s="1460">
        <v>0</v>
      </c>
      <c r="AD18" s="1460">
        <v>0</v>
      </c>
      <c r="AE18" s="1460">
        <v>0</v>
      </c>
      <c r="AF18" s="1460">
        <v>1</v>
      </c>
      <c r="AG18" s="1460">
        <v>1</v>
      </c>
      <c r="AH18" s="1460">
        <v>0</v>
      </c>
      <c r="AI18" s="1460">
        <v>2</v>
      </c>
      <c r="AJ18" s="1460">
        <v>0</v>
      </c>
      <c r="AK18" s="1460">
        <v>0</v>
      </c>
      <c r="AL18" s="1460">
        <v>2</v>
      </c>
      <c r="AM18" s="1460">
        <v>0</v>
      </c>
      <c r="AN18" s="1460">
        <v>1</v>
      </c>
      <c r="AO18" s="1460">
        <v>0</v>
      </c>
      <c r="AP18" s="1460">
        <v>7</v>
      </c>
      <c r="AQ18" s="1452">
        <v>1</v>
      </c>
      <c r="AR18" s="1460">
        <v>0</v>
      </c>
      <c r="AS18" s="1460">
        <v>5</v>
      </c>
      <c r="AT18" s="1452">
        <v>0</v>
      </c>
      <c r="AU18" s="1460">
        <v>0</v>
      </c>
      <c r="AV18" s="1452">
        <v>0</v>
      </c>
      <c r="AW18" s="1460">
        <v>0</v>
      </c>
      <c r="AX18" s="1460">
        <v>1</v>
      </c>
      <c r="AY18" s="1460">
        <v>3</v>
      </c>
      <c r="AZ18" s="1460">
        <v>0</v>
      </c>
      <c r="BA18" s="1460">
        <v>0</v>
      </c>
      <c r="BB18" s="1452">
        <v>3</v>
      </c>
      <c r="BC18" s="1452">
        <v>1</v>
      </c>
      <c r="BD18" s="1460">
        <v>0</v>
      </c>
      <c r="BE18" s="1460">
        <v>3</v>
      </c>
      <c r="BF18" s="1460">
        <v>0</v>
      </c>
      <c r="BG18" s="1440">
        <f t="shared" si="0"/>
        <v>54</v>
      </c>
      <c r="BH18" s="670"/>
    </row>
    <row r="19" spans="2:60" s="567" customFormat="1" ht="18.75" customHeight="1" x14ac:dyDescent="0.25">
      <c r="B19" s="1456" t="s">
        <v>759</v>
      </c>
      <c r="C19" s="1452">
        <v>2</v>
      </c>
      <c r="D19" s="1452">
        <v>0</v>
      </c>
      <c r="E19" s="1452">
        <v>0</v>
      </c>
      <c r="F19" s="1452">
        <v>0</v>
      </c>
      <c r="G19" s="1452">
        <v>1</v>
      </c>
      <c r="H19" s="1452">
        <v>1</v>
      </c>
      <c r="I19" s="1452">
        <v>2</v>
      </c>
      <c r="J19" s="1452">
        <v>0</v>
      </c>
      <c r="K19" s="1452">
        <v>0</v>
      </c>
      <c r="L19" s="1452">
        <v>0</v>
      </c>
      <c r="M19" s="1452">
        <v>0</v>
      </c>
      <c r="N19" s="1452">
        <v>0</v>
      </c>
      <c r="O19" s="1452">
        <v>0</v>
      </c>
      <c r="P19" s="1452">
        <v>0</v>
      </c>
      <c r="Q19" s="1452">
        <v>0</v>
      </c>
      <c r="R19" s="1452">
        <v>4</v>
      </c>
      <c r="S19" s="1452">
        <v>1</v>
      </c>
      <c r="T19" s="1452">
        <v>0</v>
      </c>
      <c r="U19" s="1452">
        <v>0</v>
      </c>
      <c r="V19" s="1452">
        <v>0</v>
      </c>
      <c r="W19" s="1452">
        <v>0</v>
      </c>
      <c r="X19" s="1452">
        <v>0</v>
      </c>
      <c r="Y19" s="1452">
        <v>0</v>
      </c>
      <c r="Z19" s="1452">
        <v>0</v>
      </c>
      <c r="AA19" s="1452">
        <v>2</v>
      </c>
      <c r="AB19" s="1452">
        <v>0</v>
      </c>
      <c r="AC19" s="1460">
        <v>0</v>
      </c>
      <c r="AD19" s="1460">
        <v>0</v>
      </c>
      <c r="AE19" s="1460">
        <v>0</v>
      </c>
      <c r="AF19" s="1460">
        <v>0</v>
      </c>
      <c r="AG19" s="1460">
        <v>4</v>
      </c>
      <c r="AH19" s="1460">
        <v>2</v>
      </c>
      <c r="AI19" s="1460">
        <v>1</v>
      </c>
      <c r="AJ19" s="1460">
        <v>0</v>
      </c>
      <c r="AK19" s="1460">
        <v>1</v>
      </c>
      <c r="AL19" s="1460">
        <v>1</v>
      </c>
      <c r="AM19" s="1460">
        <v>4</v>
      </c>
      <c r="AN19" s="1460">
        <v>0</v>
      </c>
      <c r="AO19" s="1460">
        <v>1</v>
      </c>
      <c r="AP19" s="1460">
        <v>0</v>
      </c>
      <c r="AQ19" s="1452">
        <v>0</v>
      </c>
      <c r="AR19" s="1460">
        <v>0</v>
      </c>
      <c r="AS19" s="1460">
        <v>0</v>
      </c>
      <c r="AT19" s="1452">
        <v>0</v>
      </c>
      <c r="AU19" s="1460">
        <v>0</v>
      </c>
      <c r="AV19" s="1452">
        <v>0</v>
      </c>
      <c r="AW19" s="1460">
        <v>0</v>
      </c>
      <c r="AX19" s="1460">
        <v>0</v>
      </c>
      <c r="AY19" s="1460">
        <v>0</v>
      </c>
      <c r="AZ19" s="1460">
        <v>0</v>
      </c>
      <c r="BA19" s="1460">
        <v>0</v>
      </c>
      <c r="BB19" s="1452">
        <v>0</v>
      </c>
      <c r="BC19" s="1452">
        <v>0</v>
      </c>
      <c r="BD19" s="1460">
        <v>0</v>
      </c>
      <c r="BE19" s="1460">
        <v>0</v>
      </c>
      <c r="BF19" s="1460">
        <v>0</v>
      </c>
      <c r="BG19" s="1440">
        <f t="shared" si="0"/>
        <v>27</v>
      </c>
      <c r="BH19" s="670"/>
    </row>
    <row r="20" spans="2:60" s="567" customFormat="1" ht="18.75" customHeight="1" x14ac:dyDescent="0.25">
      <c r="B20" s="1456" t="s">
        <v>760</v>
      </c>
      <c r="C20" s="1452">
        <v>1</v>
      </c>
      <c r="D20" s="1452">
        <v>2</v>
      </c>
      <c r="E20" s="1452">
        <v>0</v>
      </c>
      <c r="F20" s="1452">
        <v>0</v>
      </c>
      <c r="G20" s="1452">
        <v>6</v>
      </c>
      <c r="H20" s="1452">
        <v>0</v>
      </c>
      <c r="I20" s="1452">
        <v>7</v>
      </c>
      <c r="J20" s="1452">
        <v>1</v>
      </c>
      <c r="K20" s="1452">
        <v>1</v>
      </c>
      <c r="L20" s="1452">
        <v>0</v>
      </c>
      <c r="M20" s="1452">
        <v>0</v>
      </c>
      <c r="N20" s="1452">
        <v>0</v>
      </c>
      <c r="O20" s="1452">
        <v>2</v>
      </c>
      <c r="P20" s="1452">
        <v>0</v>
      </c>
      <c r="Q20" s="1452">
        <v>1</v>
      </c>
      <c r="R20" s="1452">
        <v>3</v>
      </c>
      <c r="S20" s="1452">
        <v>0</v>
      </c>
      <c r="T20" s="1452">
        <v>0</v>
      </c>
      <c r="U20" s="1452">
        <v>0</v>
      </c>
      <c r="V20" s="1452">
        <v>0</v>
      </c>
      <c r="W20" s="1452">
        <v>0</v>
      </c>
      <c r="X20" s="1452">
        <v>1</v>
      </c>
      <c r="Y20" s="1452">
        <v>1</v>
      </c>
      <c r="Z20" s="1452">
        <v>0</v>
      </c>
      <c r="AA20" s="1452">
        <v>2</v>
      </c>
      <c r="AB20" s="1452">
        <v>1</v>
      </c>
      <c r="AC20" s="1460">
        <v>3</v>
      </c>
      <c r="AD20" s="1460">
        <v>4</v>
      </c>
      <c r="AE20" s="1460">
        <v>5</v>
      </c>
      <c r="AF20" s="1460">
        <v>0</v>
      </c>
      <c r="AG20" s="1460">
        <v>2</v>
      </c>
      <c r="AH20" s="1460">
        <v>3</v>
      </c>
      <c r="AI20" s="1460">
        <v>1</v>
      </c>
      <c r="AJ20" s="1460">
        <v>3</v>
      </c>
      <c r="AK20" s="1460">
        <v>1</v>
      </c>
      <c r="AL20" s="1460">
        <v>4</v>
      </c>
      <c r="AM20" s="1460">
        <v>2</v>
      </c>
      <c r="AN20" s="1460">
        <v>6</v>
      </c>
      <c r="AO20" s="1460">
        <v>1</v>
      </c>
      <c r="AP20" s="1460">
        <v>2</v>
      </c>
      <c r="AQ20" s="1452">
        <v>0</v>
      </c>
      <c r="AR20" s="1460">
        <v>1</v>
      </c>
      <c r="AS20" s="1460">
        <v>0</v>
      </c>
      <c r="AT20" s="1452">
        <v>0</v>
      </c>
      <c r="AU20" s="1460">
        <v>0</v>
      </c>
      <c r="AV20" s="1452">
        <v>0</v>
      </c>
      <c r="AW20" s="1460">
        <v>0</v>
      </c>
      <c r="AX20" s="1460">
        <v>0</v>
      </c>
      <c r="AY20" s="1460">
        <v>0</v>
      </c>
      <c r="AZ20" s="1460">
        <v>0</v>
      </c>
      <c r="BA20" s="1460">
        <v>0</v>
      </c>
      <c r="BB20" s="1452">
        <v>0</v>
      </c>
      <c r="BC20" s="1452">
        <v>0</v>
      </c>
      <c r="BD20" s="1460">
        <v>0</v>
      </c>
      <c r="BE20" s="1460">
        <v>0</v>
      </c>
      <c r="BF20" s="1460">
        <v>0</v>
      </c>
      <c r="BG20" s="1440">
        <f t="shared" si="0"/>
        <v>67</v>
      </c>
      <c r="BH20" s="670"/>
    </row>
    <row r="21" spans="2:60" s="567" customFormat="1" ht="18.75" customHeight="1" x14ac:dyDescent="0.25">
      <c r="B21" s="1456" t="s">
        <v>761</v>
      </c>
      <c r="C21" s="1452">
        <v>0</v>
      </c>
      <c r="D21" s="1452">
        <v>1</v>
      </c>
      <c r="E21" s="1452">
        <v>0</v>
      </c>
      <c r="F21" s="1452">
        <v>0</v>
      </c>
      <c r="G21" s="1452">
        <v>3</v>
      </c>
      <c r="H21" s="1452">
        <v>1</v>
      </c>
      <c r="I21" s="1452">
        <v>0</v>
      </c>
      <c r="J21" s="1452">
        <v>0</v>
      </c>
      <c r="K21" s="1452">
        <v>2</v>
      </c>
      <c r="L21" s="1452">
        <v>0</v>
      </c>
      <c r="M21" s="1452">
        <v>0</v>
      </c>
      <c r="N21" s="1452">
        <v>0</v>
      </c>
      <c r="O21" s="1452">
        <v>3</v>
      </c>
      <c r="P21" s="1452">
        <v>2</v>
      </c>
      <c r="Q21" s="1452">
        <v>0</v>
      </c>
      <c r="R21" s="1452">
        <v>0</v>
      </c>
      <c r="S21" s="1452">
        <v>1</v>
      </c>
      <c r="T21" s="1452">
        <v>0</v>
      </c>
      <c r="U21" s="1452">
        <v>0</v>
      </c>
      <c r="V21" s="1452">
        <v>0</v>
      </c>
      <c r="W21" s="1452">
        <v>0</v>
      </c>
      <c r="X21" s="1452">
        <v>1</v>
      </c>
      <c r="Y21" s="1452">
        <v>0</v>
      </c>
      <c r="Z21" s="1452">
        <v>0</v>
      </c>
      <c r="AA21" s="1452">
        <v>0</v>
      </c>
      <c r="AB21" s="1452">
        <v>1</v>
      </c>
      <c r="AC21" s="1460">
        <v>0</v>
      </c>
      <c r="AD21" s="1460">
        <v>0</v>
      </c>
      <c r="AE21" s="1460">
        <v>0</v>
      </c>
      <c r="AF21" s="1460">
        <v>0</v>
      </c>
      <c r="AG21" s="1460">
        <v>1</v>
      </c>
      <c r="AH21" s="1460">
        <v>0</v>
      </c>
      <c r="AI21" s="1460">
        <v>6</v>
      </c>
      <c r="AJ21" s="1460">
        <v>17</v>
      </c>
      <c r="AK21" s="1460">
        <v>3</v>
      </c>
      <c r="AL21" s="1460">
        <v>2</v>
      </c>
      <c r="AM21" s="1460">
        <v>0</v>
      </c>
      <c r="AN21" s="1460">
        <v>1</v>
      </c>
      <c r="AO21" s="1460">
        <v>0</v>
      </c>
      <c r="AP21" s="1460">
        <v>1</v>
      </c>
      <c r="AQ21" s="1452">
        <v>0</v>
      </c>
      <c r="AR21" s="1460">
        <v>0</v>
      </c>
      <c r="AS21" s="1460">
        <v>0</v>
      </c>
      <c r="AT21" s="1452">
        <v>0</v>
      </c>
      <c r="AU21" s="1460">
        <v>0</v>
      </c>
      <c r="AV21" s="1452">
        <v>0</v>
      </c>
      <c r="AW21" s="1460">
        <v>0</v>
      </c>
      <c r="AX21" s="1460">
        <v>0</v>
      </c>
      <c r="AY21" s="1460">
        <v>2</v>
      </c>
      <c r="AZ21" s="1460">
        <v>2</v>
      </c>
      <c r="BA21" s="1460">
        <v>2</v>
      </c>
      <c r="BB21" s="1452">
        <v>1</v>
      </c>
      <c r="BC21" s="1452">
        <v>5</v>
      </c>
      <c r="BD21" s="1460">
        <v>2</v>
      </c>
      <c r="BE21" s="1460">
        <v>1</v>
      </c>
      <c r="BF21" s="1460">
        <v>0</v>
      </c>
      <c r="BG21" s="1440">
        <f t="shared" si="0"/>
        <v>61</v>
      </c>
      <c r="BH21" s="670"/>
    </row>
    <row r="22" spans="2:60" s="567" customFormat="1" ht="18.75" customHeight="1" x14ac:dyDescent="0.25">
      <c r="B22" s="1456" t="s">
        <v>762</v>
      </c>
      <c r="C22" s="1452">
        <v>1</v>
      </c>
      <c r="D22" s="1452">
        <v>0</v>
      </c>
      <c r="E22" s="1452">
        <v>0</v>
      </c>
      <c r="F22" s="1452">
        <v>0</v>
      </c>
      <c r="G22" s="1452">
        <v>0</v>
      </c>
      <c r="H22" s="1452">
        <v>0</v>
      </c>
      <c r="I22" s="1452">
        <v>1</v>
      </c>
      <c r="J22" s="1452">
        <v>0</v>
      </c>
      <c r="K22" s="1452">
        <v>2</v>
      </c>
      <c r="L22" s="1452">
        <v>0</v>
      </c>
      <c r="M22" s="1452">
        <v>5</v>
      </c>
      <c r="N22" s="1452">
        <v>2</v>
      </c>
      <c r="O22" s="1452">
        <v>1</v>
      </c>
      <c r="P22" s="1452">
        <v>1</v>
      </c>
      <c r="Q22" s="1452">
        <v>0</v>
      </c>
      <c r="R22" s="1452">
        <v>1</v>
      </c>
      <c r="S22" s="1452">
        <v>3</v>
      </c>
      <c r="T22" s="1452">
        <v>2</v>
      </c>
      <c r="U22" s="1452">
        <v>3</v>
      </c>
      <c r="V22" s="1452">
        <v>0</v>
      </c>
      <c r="W22" s="1452">
        <v>0</v>
      </c>
      <c r="X22" s="1452">
        <v>0</v>
      </c>
      <c r="Y22" s="1452">
        <v>0</v>
      </c>
      <c r="Z22" s="1452">
        <v>0</v>
      </c>
      <c r="AA22" s="1452">
        <v>1</v>
      </c>
      <c r="AB22" s="1452">
        <v>0</v>
      </c>
      <c r="AC22" s="1460">
        <v>0</v>
      </c>
      <c r="AD22" s="1460">
        <v>4</v>
      </c>
      <c r="AE22" s="1460">
        <v>0</v>
      </c>
      <c r="AF22" s="1460">
        <v>1</v>
      </c>
      <c r="AG22" s="1460">
        <v>1</v>
      </c>
      <c r="AH22" s="1460">
        <v>3</v>
      </c>
      <c r="AI22" s="1460">
        <v>3</v>
      </c>
      <c r="AJ22" s="1460">
        <v>3</v>
      </c>
      <c r="AK22" s="1460">
        <v>0</v>
      </c>
      <c r="AL22" s="1460">
        <v>1</v>
      </c>
      <c r="AM22" s="1460">
        <v>0</v>
      </c>
      <c r="AN22" s="1460">
        <v>3</v>
      </c>
      <c r="AO22" s="1460">
        <v>1</v>
      </c>
      <c r="AP22" s="1460">
        <v>0</v>
      </c>
      <c r="AQ22" s="1452">
        <v>0</v>
      </c>
      <c r="AR22" s="1460">
        <v>0</v>
      </c>
      <c r="AS22" s="1460">
        <v>0</v>
      </c>
      <c r="AT22" s="1452">
        <v>0</v>
      </c>
      <c r="AU22" s="1460">
        <v>3</v>
      </c>
      <c r="AV22" s="1452">
        <v>1</v>
      </c>
      <c r="AW22" s="1460">
        <v>6</v>
      </c>
      <c r="AX22" s="1460">
        <v>3</v>
      </c>
      <c r="AY22" s="1460">
        <v>0</v>
      </c>
      <c r="AZ22" s="1460">
        <v>0</v>
      </c>
      <c r="BA22" s="1460">
        <v>1</v>
      </c>
      <c r="BB22" s="1452">
        <v>0</v>
      </c>
      <c r="BC22" s="1452">
        <v>0</v>
      </c>
      <c r="BD22" s="1460">
        <v>1</v>
      </c>
      <c r="BE22" s="1460">
        <v>2</v>
      </c>
      <c r="BF22" s="1460">
        <v>0</v>
      </c>
      <c r="BG22" s="1440">
        <f t="shared" si="0"/>
        <v>60</v>
      </c>
      <c r="BH22" s="670"/>
    </row>
    <row r="23" spans="2:60" s="567" customFormat="1" ht="18.75" customHeight="1" x14ac:dyDescent="0.25">
      <c r="B23" s="1456" t="s">
        <v>281</v>
      </c>
      <c r="C23" s="1452">
        <v>0</v>
      </c>
      <c r="D23" s="1452">
        <v>0</v>
      </c>
      <c r="E23" s="1452">
        <v>0</v>
      </c>
      <c r="F23" s="1452">
        <v>0</v>
      </c>
      <c r="G23" s="1452">
        <v>2</v>
      </c>
      <c r="H23" s="1452">
        <v>0</v>
      </c>
      <c r="I23" s="1452">
        <v>1</v>
      </c>
      <c r="J23" s="1452">
        <v>5</v>
      </c>
      <c r="K23" s="1452">
        <v>6</v>
      </c>
      <c r="L23" s="1452">
        <v>0</v>
      </c>
      <c r="M23" s="1452">
        <v>5</v>
      </c>
      <c r="N23" s="1452">
        <v>4</v>
      </c>
      <c r="O23" s="1452">
        <v>4</v>
      </c>
      <c r="P23" s="1452">
        <v>4</v>
      </c>
      <c r="Q23" s="1452">
        <v>1</v>
      </c>
      <c r="R23" s="1452">
        <v>2</v>
      </c>
      <c r="S23" s="1452">
        <v>6</v>
      </c>
      <c r="T23" s="1452">
        <v>1</v>
      </c>
      <c r="U23" s="1452">
        <v>4</v>
      </c>
      <c r="V23" s="1452">
        <v>0</v>
      </c>
      <c r="W23" s="1452">
        <v>0</v>
      </c>
      <c r="X23" s="1452">
        <v>4</v>
      </c>
      <c r="Y23" s="1452">
        <v>6</v>
      </c>
      <c r="Z23" s="1452">
        <v>0</v>
      </c>
      <c r="AA23" s="1452">
        <v>5</v>
      </c>
      <c r="AB23" s="1452">
        <v>4</v>
      </c>
      <c r="AC23" s="1460">
        <v>3</v>
      </c>
      <c r="AD23" s="1460">
        <v>0</v>
      </c>
      <c r="AE23" s="1460">
        <v>4</v>
      </c>
      <c r="AF23" s="1460">
        <v>0</v>
      </c>
      <c r="AG23" s="1460">
        <v>4</v>
      </c>
      <c r="AH23" s="1460">
        <v>1</v>
      </c>
      <c r="AI23" s="1460">
        <v>7</v>
      </c>
      <c r="AJ23" s="1460">
        <v>8</v>
      </c>
      <c r="AK23" s="1460">
        <v>3</v>
      </c>
      <c r="AL23" s="1460">
        <v>3</v>
      </c>
      <c r="AM23" s="1460">
        <v>4</v>
      </c>
      <c r="AN23" s="1460">
        <v>4</v>
      </c>
      <c r="AO23" s="1460">
        <v>8</v>
      </c>
      <c r="AP23" s="1460">
        <v>1</v>
      </c>
      <c r="AQ23" s="1452">
        <v>0</v>
      </c>
      <c r="AR23" s="1460">
        <v>3</v>
      </c>
      <c r="AS23" s="1460">
        <v>0</v>
      </c>
      <c r="AT23" s="1452">
        <v>43</v>
      </c>
      <c r="AU23" s="1460">
        <v>190</v>
      </c>
      <c r="AV23" s="1452">
        <v>140</v>
      </c>
      <c r="AW23" s="1460">
        <v>135</v>
      </c>
      <c r="AX23" s="1460">
        <v>121</v>
      </c>
      <c r="AY23" s="1460">
        <v>1</v>
      </c>
      <c r="AZ23" s="1460">
        <v>0</v>
      </c>
      <c r="BA23" s="1460">
        <v>2</v>
      </c>
      <c r="BB23" s="1452">
        <v>0</v>
      </c>
      <c r="BC23" s="1452">
        <v>2</v>
      </c>
      <c r="BD23" s="1460">
        <v>3</v>
      </c>
      <c r="BE23" s="1460">
        <v>1</v>
      </c>
      <c r="BF23" s="1460">
        <v>0</v>
      </c>
      <c r="BG23" s="1440">
        <f t="shared" si="0"/>
        <v>755</v>
      </c>
      <c r="BH23" s="670"/>
    </row>
    <row r="24" spans="2:60" s="567" customFormat="1" ht="18.75" customHeight="1" x14ac:dyDescent="0.25">
      <c r="B24" s="1456" t="s">
        <v>763</v>
      </c>
      <c r="C24" s="1452">
        <v>0</v>
      </c>
      <c r="D24" s="1452">
        <v>0</v>
      </c>
      <c r="E24" s="1452">
        <v>0</v>
      </c>
      <c r="F24" s="1452">
        <v>0</v>
      </c>
      <c r="G24" s="1452">
        <v>3</v>
      </c>
      <c r="H24" s="1452">
        <v>0</v>
      </c>
      <c r="I24" s="1452">
        <v>1</v>
      </c>
      <c r="J24" s="1452">
        <v>0</v>
      </c>
      <c r="K24" s="1452">
        <v>2</v>
      </c>
      <c r="L24" s="1452">
        <v>0</v>
      </c>
      <c r="M24" s="1452">
        <v>2</v>
      </c>
      <c r="N24" s="1452">
        <v>0</v>
      </c>
      <c r="O24" s="1452">
        <v>0</v>
      </c>
      <c r="P24" s="1452">
        <v>0</v>
      </c>
      <c r="Q24" s="1452">
        <v>0</v>
      </c>
      <c r="R24" s="1452">
        <v>0</v>
      </c>
      <c r="S24" s="1452">
        <v>0</v>
      </c>
      <c r="T24" s="1452">
        <v>0</v>
      </c>
      <c r="U24" s="1452">
        <v>0</v>
      </c>
      <c r="V24" s="1452">
        <v>0</v>
      </c>
      <c r="W24" s="1452">
        <v>0</v>
      </c>
      <c r="X24" s="1452">
        <v>0</v>
      </c>
      <c r="Y24" s="1452">
        <v>0</v>
      </c>
      <c r="Z24" s="1452">
        <v>0</v>
      </c>
      <c r="AA24" s="1452">
        <v>0</v>
      </c>
      <c r="AB24" s="1452">
        <v>0</v>
      </c>
      <c r="AC24" s="1460">
        <v>1</v>
      </c>
      <c r="AD24" s="1460">
        <v>0</v>
      </c>
      <c r="AE24" s="1460">
        <v>0</v>
      </c>
      <c r="AF24" s="1460">
        <v>0</v>
      </c>
      <c r="AG24" s="1460">
        <v>0</v>
      </c>
      <c r="AH24" s="1460">
        <v>0</v>
      </c>
      <c r="AI24" s="1460">
        <v>2</v>
      </c>
      <c r="AJ24" s="1460">
        <v>1</v>
      </c>
      <c r="AK24" s="1460">
        <v>0</v>
      </c>
      <c r="AL24" s="1460">
        <v>0</v>
      </c>
      <c r="AM24" s="1460">
        <v>0</v>
      </c>
      <c r="AN24" s="1460">
        <v>1</v>
      </c>
      <c r="AO24" s="1460">
        <v>0</v>
      </c>
      <c r="AP24" s="1460">
        <v>0</v>
      </c>
      <c r="AQ24" s="1452">
        <v>0</v>
      </c>
      <c r="AR24" s="1460">
        <v>0</v>
      </c>
      <c r="AS24" s="1460">
        <v>0</v>
      </c>
      <c r="AT24" s="1452">
        <v>0</v>
      </c>
      <c r="AU24" s="1460">
        <v>5</v>
      </c>
      <c r="AV24" s="1452">
        <v>4</v>
      </c>
      <c r="AW24" s="1460">
        <v>6</v>
      </c>
      <c r="AX24" s="1460">
        <v>3</v>
      </c>
      <c r="AY24" s="1460">
        <v>0</v>
      </c>
      <c r="AZ24" s="1460">
        <v>0</v>
      </c>
      <c r="BA24" s="1460">
        <v>0</v>
      </c>
      <c r="BB24" s="1452">
        <v>0</v>
      </c>
      <c r="BC24" s="1452">
        <v>0</v>
      </c>
      <c r="BD24" s="1460">
        <v>0</v>
      </c>
      <c r="BE24" s="1460">
        <v>0</v>
      </c>
      <c r="BF24" s="1460">
        <v>0</v>
      </c>
      <c r="BG24" s="1440">
        <f t="shared" si="0"/>
        <v>31</v>
      </c>
      <c r="BH24" s="670"/>
    </row>
    <row r="25" spans="2:60" s="567" customFormat="1" ht="18.75" customHeight="1" x14ac:dyDescent="0.25">
      <c r="B25" s="1456" t="s">
        <v>278</v>
      </c>
      <c r="C25" s="1452">
        <v>164</v>
      </c>
      <c r="D25" s="1452">
        <v>121</v>
      </c>
      <c r="E25" s="1452">
        <v>12</v>
      </c>
      <c r="F25" s="1452">
        <v>5</v>
      </c>
      <c r="G25" s="1452">
        <v>280</v>
      </c>
      <c r="H25" s="1452">
        <v>317</v>
      </c>
      <c r="I25" s="1452">
        <v>229</v>
      </c>
      <c r="J25" s="1452">
        <v>332</v>
      </c>
      <c r="K25" s="1452">
        <v>221</v>
      </c>
      <c r="L25" s="1452">
        <v>57</v>
      </c>
      <c r="M25" s="1452">
        <v>168</v>
      </c>
      <c r="N25" s="1452">
        <v>194</v>
      </c>
      <c r="O25" s="1452">
        <v>295</v>
      </c>
      <c r="P25" s="1452">
        <v>107</v>
      </c>
      <c r="Q25" s="1452">
        <v>302</v>
      </c>
      <c r="R25" s="1452">
        <v>237</v>
      </c>
      <c r="S25" s="1452">
        <v>62</v>
      </c>
      <c r="T25" s="1452">
        <v>183</v>
      </c>
      <c r="U25" s="1452">
        <v>57</v>
      </c>
      <c r="V25" s="1452">
        <v>87</v>
      </c>
      <c r="W25" s="1452">
        <v>156</v>
      </c>
      <c r="X25" s="1452">
        <v>140</v>
      </c>
      <c r="Y25" s="1452">
        <v>87</v>
      </c>
      <c r="Z25" s="1452">
        <v>86</v>
      </c>
      <c r="AA25" s="1452">
        <v>180</v>
      </c>
      <c r="AB25" s="1452">
        <v>58</v>
      </c>
      <c r="AC25" s="1460">
        <v>233</v>
      </c>
      <c r="AD25" s="1460">
        <v>180</v>
      </c>
      <c r="AE25" s="1460">
        <v>293</v>
      </c>
      <c r="AF25" s="1460">
        <v>178</v>
      </c>
      <c r="AG25" s="1460">
        <v>125</v>
      </c>
      <c r="AH25" s="1460">
        <v>175</v>
      </c>
      <c r="AI25" s="1460">
        <v>119</v>
      </c>
      <c r="AJ25" s="1460">
        <v>237</v>
      </c>
      <c r="AK25" s="1460">
        <v>143</v>
      </c>
      <c r="AL25" s="1460">
        <v>317</v>
      </c>
      <c r="AM25" s="1460">
        <v>262</v>
      </c>
      <c r="AN25" s="1460">
        <v>379</v>
      </c>
      <c r="AO25" s="1460">
        <v>111</v>
      </c>
      <c r="AP25" s="1460">
        <v>20</v>
      </c>
      <c r="AQ25" s="1452">
        <v>0</v>
      </c>
      <c r="AR25" s="1460">
        <v>9</v>
      </c>
      <c r="AS25" s="1460">
        <v>15</v>
      </c>
      <c r="AT25" s="1452">
        <v>0</v>
      </c>
      <c r="AU25" s="1460">
        <v>11</v>
      </c>
      <c r="AV25" s="1452">
        <v>6</v>
      </c>
      <c r="AW25" s="1460">
        <v>1</v>
      </c>
      <c r="AX25" s="1460">
        <v>8</v>
      </c>
      <c r="AY25" s="1460">
        <v>12</v>
      </c>
      <c r="AZ25" s="1460">
        <v>5</v>
      </c>
      <c r="BA25" s="1460">
        <v>1</v>
      </c>
      <c r="BB25" s="1452">
        <v>10</v>
      </c>
      <c r="BC25" s="1452">
        <v>13</v>
      </c>
      <c r="BD25" s="1460">
        <v>13</v>
      </c>
      <c r="BE25" s="1460">
        <v>0</v>
      </c>
      <c r="BF25" s="1460">
        <v>0</v>
      </c>
      <c r="BG25" s="1440">
        <f t="shared" si="0"/>
        <v>7013</v>
      </c>
      <c r="BH25" s="670"/>
    </row>
    <row r="26" spans="2:60" s="567" customFormat="1" ht="18.75" customHeight="1" x14ac:dyDescent="0.25">
      <c r="B26" s="1456" t="s">
        <v>764</v>
      </c>
      <c r="C26" s="1452">
        <v>0</v>
      </c>
      <c r="D26" s="1452">
        <v>1</v>
      </c>
      <c r="E26" s="1452">
        <v>0</v>
      </c>
      <c r="F26" s="1452">
        <v>0</v>
      </c>
      <c r="G26" s="1452">
        <v>2</v>
      </c>
      <c r="H26" s="1452">
        <v>0</v>
      </c>
      <c r="I26" s="1452">
        <v>2</v>
      </c>
      <c r="J26" s="1452">
        <v>0</v>
      </c>
      <c r="K26" s="1452">
        <v>0</v>
      </c>
      <c r="L26" s="1452">
        <v>0</v>
      </c>
      <c r="M26" s="1452">
        <v>0</v>
      </c>
      <c r="N26" s="1452">
        <v>0</v>
      </c>
      <c r="O26" s="1452">
        <v>2</v>
      </c>
      <c r="P26" s="1452">
        <v>1</v>
      </c>
      <c r="Q26" s="1452">
        <v>0</v>
      </c>
      <c r="R26" s="1452">
        <v>1</v>
      </c>
      <c r="S26" s="1452">
        <v>1</v>
      </c>
      <c r="T26" s="1452">
        <v>0</v>
      </c>
      <c r="U26" s="1452">
        <v>0</v>
      </c>
      <c r="V26" s="1452">
        <v>0</v>
      </c>
      <c r="W26" s="1452">
        <v>0</v>
      </c>
      <c r="X26" s="1452">
        <v>0</v>
      </c>
      <c r="Y26" s="1452">
        <v>0</v>
      </c>
      <c r="Z26" s="1452">
        <v>0</v>
      </c>
      <c r="AA26" s="1452">
        <v>0</v>
      </c>
      <c r="AB26" s="1452">
        <v>0</v>
      </c>
      <c r="AC26" s="1460">
        <v>0</v>
      </c>
      <c r="AD26" s="1460">
        <v>2</v>
      </c>
      <c r="AE26" s="1460">
        <v>0</v>
      </c>
      <c r="AF26" s="1460">
        <v>0</v>
      </c>
      <c r="AG26" s="1460">
        <v>0</v>
      </c>
      <c r="AH26" s="1460">
        <v>0</v>
      </c>
      <c r="AI26" s="1460">
        <v>1</v>
      </c>
      <c r="AJ26" s="1460">
        <v>3</v>
      </c>
      <c r="AK26" s="1460">
        <v>0</v>
      </c>
      <c r="AL26" s="1460">
        <v>1</v>
      </c>
      <c r="AM26" s="1460">
        <v>0</v>
      </c>
      <c r="AN26" s="1460">
        <v>0</v>
      </c>
      <c r="AO26" s="1460">
        <v>0</v>
      </c>
      <c r="AP26" s="1460">
        <v>0</v>
      </c>
      <c r="AQ26" s="1452">
        <v>0</v>
      </c>
      <c r="AR26" s="1460">
        <v>0</v>
      </c>
      <c r="AS26" s="1460">
        <v>0</v>
      </c>
      <c r="AT26" s="1452">
        <v>0</v>
      </c>
      <c r="AU26" s="1460">
        <v>0</v>
      </c>
      <c r="AV26" s="1452">
        <v>0</v>
      </c>
      <c r="AW26" s="1460">
        <v>0</v>
      </c>
      <c r="AX26" s="1460">
        <v>0</v>
      </c>
      <c r="AY26" s="1460">
        <v>1</v>
      </c>
      <c r="AZ26" s="1460">
        <v>0</v>
      </c>
      <c r="BA26" s="1460">
        <v>4</v>
      </c>
      <c r="BB26" s="1452">
        <v>5</v>
      </c>
      <c r="BC26" s="1452">
        <v>2</v>
      </c>
      <c r="BD26" s="1460">
        <v>2</v>
      </c>
      <c r="BE26" s="1460">
        <v>5</v>
      </c>
      <c r="BF26" s="1460">
        <v>0</v>
      </c>
      <c r="BG26" s="1440">
        <f t="shared" si="0"/>
        <v>36</v>
      </c>
      <c r="BH26" s="670"/>
    </row>
    <row r="27" spans="2:60" s="567" customFormat="1" ht="18.75" customHeight="1" x14ac:dyDescent="0.25">
      <c r="B27" s="1456" t="s">
        <v>765</v>
      </c>
      <c r="C27" s="1452">
        <v>0</v>
      </c>
      <c r="D27" s="1452">
        <v>0</v>
      </c>
      <c r="E27" s="1452">
        <v>0</v>
      </c>
      <c r="F27" s="1452">
        <v>0</v>
      </c>
      <c r="G27" s="1452">
        <v>2</v>
      </c>
      <c r="H27" s="1452">
        <v>1</v>
      </c>
      <c r="I27" s="1452">
        <v>1</v>
      </c>
      <c r="J27" s="1452">
        <v>0</v>
      </c>
      <c r="K27" s="1452">
        <v>0</v>
      </c>
      <c r="L27" s="1452">
        <v>0</v>
      </c>
      <c r="M27" s="1452">
        <v>4</v>
      </c>
      <c r="N27" s="1452">
        <v>0</v>
      </c>
      <c r="O27" s="1452">
        <v>1</v>
      </c>
      <c r="P27" s="1452">
        <v>1</v>
      </c>
      <c r="Q27" s="1452">
        <v>0</v>
      </c>
      <c r="R27" s="1452">
        <v>1</v>
      </c>
      <c r="S27" s="1452">
        <v>2</v>
      </c>
      <c r="T27" s="1452">
        <v>1</v>
      </c>
      <c r="U27" s="1452">
        <v>0</v>
      </c>
      <c r="V27" s="1452">
        <v>0</v>
      </c>
      <c r="W27" s="1452">
        <v>1</v>
      </c>
      <c r="X27" s="1452">
        <v>2</v>
      </c>
      <c r="Y27" s="1452">
        <v>0</v>
      </c>
      <c r="Z27" s="1452">
        <v>0</v>
      </c>
      <c r="AA27" s="1452">
        <v>1</v>
      </c>
      <c r="AB27" s="1452">
        <v>0</v>
      </c>
      <c r="AC27" s="1460">
        <v>0</v>
      </c>
      <c r="AD27" s="1460">
        <v>0</v>
      </c>
      <c r="AE27" s="1460">
        <v>1</v>
      </c>
      <c r="AF27" s="1460">
        <v>0</v>
      </c>
      <c r="AG27" s="1460">
        <v>3</v>
      </c>
      <c r="AH27" s="1460">
        <v>1</v>
      </c>
      <c r="AI27" s="1460">
        <v>4</v>
      </c>
      <c r="AJ27" s="1460">
        <v>0</v>
      </c>
      <c r="AK27" s="1460">
        <v>0</v>
      </c>
      <c r="AL27" s="1460">
        <v>2</v>
      </c>
      <c r="AM27" s="1460">
        <v>0</v>
      </c>
      <c r="AN27" s="1460">
        <v>2</v>
      </c>
      <c r="AO27" s="1460">
        <v>0</v>
      </c>
      <c r="AP27" s="1460">
        <v>0</v>
      </c>
      <c r="AQ27" s="1452">
        <v>0</v>
      </c>
      <c r="AR27" s="1460">
        <v>0</v>
      </c>
      <c r="AS27" s="1460">
        <v>0</v>
      </c>
      <c r="AT27" s="1452">
        <v>0</v>
      </c>
      <c r="AU27" s="1460">
        <v>7</v>
      </c>
      <c r="AV27" s="1452">
        <v>6</v>
      </c>
      <c r="AW27" s="1460">
        <v>6</v>
      </c>
      <c r="AX27" s="1460">
        <v>8</v>
      </c>
      <c r="AY27" s="1460">
        <v>0</v>
      </c>
      <c r="AZ27" s="1460">
        <v>0</v>
      </c>
      <c r="BA27" s="1460">
        <v>0</v>
      </c>
      <c r="BB27" s="1452">
        <v>0</v>
      </c>
      <c r="BC27" s="1452">
        <v>0</v>
      </c>
      <c r="BD27" s="1460">
        <v>0</v>
      </c>
      <c r="BE27" s="1460">
        <v>0</v>
      </c>
      <c r="BF27" s="1460">
        <v>0</v>
      </c>
      <c r="BG27" s="1440">
        <f t="shared" si="0"/>
        <v>58</v>
      </c>
      <c r="BH27" s="670"/>
    </row>
    <row r="28" spans="2:60" s="567" customFormat="1" ht="18.75" customHeight="1" x14ac:dyDescent="0.25">
      <c r="B28" s="1456" t="s">
        <v>766</v>
      </c>
      <c r="C28" s="1452">
        <v>2</v>
      </c>
      <c r="D28" s="1452">
        <v>3</v>
      </c>
      <c r="E28" s="1452">
        <v>0</v>
      </c>
      <c r="F28" s="1452">
        <v>0</v>
      </c>
      <c r="G28" s="1452">
        <v>11</v>
      </c>
      <c r="H28" s="1452">
        <v>9</v>
      </c>
      <c r="I28" s="1452">
        <v>17</v>
      </c>
      <c r="J28" s="1452">
        <v>17</v>
      </c>
      <c r="K28" s="1452">
        <v>7</v>
      </c>
      <c r="L28" s="1452">
        <v>6</v>
      </c>
      <c r="M28" s="1452">
        <v>8</v>
      </c>
      <c r="N28" s="1452">
        <v>3</v>
      </c>
      <c r="O28" s="1452">
        <v>6</v>
      </c>
      <c r="P28" s="1452">
        <v>5</v>
      </c>
      <c r="Q28" s="1452">
        <v>5</v>
      </c>
      <c r="R28" s="1452">
        <v>17</v>
      </c>
      <c r="S28" s="1452">
        <v>9</v>
      </c>
      <c r="T28" s="1452">
        <v>1</v>
      </c>
      <c r="U28" s="1452">
        <v>2</v>
      </c>
      <c r="V28" s="1452">
        <v>0</v>
      </c>
      <c r="W28" s="1452">
        <v>1</v>
      </c>
      <c r="X28" s="1452">
        <v>6</v>
      </c>
      <c r="Y28" s="1452">
        <v>6</v>
      </c>
      <c r="Z28" s="1452">
        <v>2</v>
      </c>
      <c r="AA28" s="1452">
        <v>6</v>
      </c>
      <c r="AB28" s="1452">
        <v>4</v>
      </c>
      <c r="AC28" s="1460">
        <v>3</v>
      </c>
      <c r="AD28" s="1460">
        <v>5</v>
      </c>
      <c r="AE28" s="1460">
        <v>7</v>
      </c>
      <c r="AF28" s="1460">
        <v>1</v>
      </c>
      <c r="AG28" s="1460">
        <v>8</v>
      </c>
      <c r="AH28" s="1460">
        <v>9</v>
      </c>
      <c r="AI28" s="1460">
        <v>8</v>
      </c>
      <c r="AJ28" s="1460">
        <v>2</v>
      </c>
      <c r="AK28" s="1460">
        <v>5</v>
      </c>
      <c r="AL28" s="1460">
        <v>8</v>
      </c>
      <c r="AM28" s="1460">
        <v>4</v>
      </c>
      <c r="AN28" s="1460">
        <v>9</v>
      </c>
      <c r="AO28" s="1460">
        <v>5</v>
      </c>
      <c r="AP28" s="1460">
        <v>0</v>
      </c>
      <c r="AQ28" s="1452">
        <v>0</v>
      </c>
      <c r="AR28" s="1460">
        <v>0</v>
      </c>
      <c r="AS28" s="1460">
        <v>0</v>
      </c>
      <c r="AT28" s="1452">
        <v>0</v>
      </c>
      <c r="AU28" s="1460">
        <v>0</v>
      </c>
      <c r="AV28" s="1452">
        <v>0</v>
      </c>
      <c r="AW28" s="1460">
        <v>0</v>
      </c>
      <c r="AX28" s="1460">
        <v>2</v>
      </c>
      <c r="AY28" s="1460">
        <v>0</v>
      </c>
      <c r="AZ28" s="1460">
        <v>0</v>
      </c>
      <c r="BA28" s="1460">
        <v>1</v>
      </c>
      <c r="BB28" s="1452">
        <v>0</v>
      </c>
      <c r="BC28" s="1452">
        <v>1</v>
      </c>
      <c r="BD28" s="1460">
        <v>0</v>
      </c>
      <c r="BE28" s="1460">
        <v>0</v>
      </c>
      <c r="BF28" s="1460">
        <v>0</v>
      </c>
      <c r="BG28" s="1440">
        <f t="shared" si="0"/>
        <v>231</v>
      </c>
      <c r="BH28" s="670"/>
    </row>
    <row r="29" spans="2:60" s="567" customFormat="1" ht="18.75" customHeight="1" x14ac:dyDescent="0.25">
      <c r="B29" s="1456" t="s">
        <v>767</v>
      </c>
      <c r="C29" s="1452">
        <v>0</v>
      </c>
      <c r="D29" s="1452">
        <v>0</v>
      </c>
      <c r="E29" s="1452">
        <v>0</v>
      </c>
      <c r="F29" s="1452">
        <v>0</v>
      </c>
      <c r="G29" s="1452">
        <v>0</v>
      </c>
      <c r="H29" s="1452">
        <v>0</v>
      </c>
      <c r="I29" s="1452">
        <v>0</v>
      </c>
      <c r="J29" s="1452">
        <v>0</v>
      </c>
      <c r="K29" s="1452">
        <v>0</v>
      </c>
      <c r="L29" s="1452">
        <v>0</v>
      </c>
      <c r="M29" s="1452">
        <v>0</v>
      </c>
      <c r="N29" s="1452">
        <v>0</v>
      </c>
      <c r="O29" s="1452">
        <v>0</v>
      </c>
      <c r="P29" s="1452">
        <v>0</v>
      </c>
      <c r="Q29" s="1452">
        <v>0</v>
      </c>
      <c r="R29" s="1452">
        <v>0</v>
      </c>
      <c r="S29" s="1452">
        <v>0</v>
      </c>
      <c r="T29" s="1452">
        <v>0</v>
      </c>
      <c r="U29" s="1452">
        <v>0</v>
      </c>
      <c r="V29" s="1452">
        <v>0</v>
      </c>
      <c r="W29" s="1452">
        <v>0</v>
      </c>
      <c r="X29" s="1452">
        <v>0</v>
      </c>
      <c r="Y29" s="1452">
        <v>0</v>
      </c>
      <c r="Z29" s="1452">
        <v>0</v>
      </c>
      <c r="AA29" s="1452">
        <v>0</v>
      </c>
      <c r="AB29" s="1452">
        <v>0</v>
      </c>
      <c r="AC29" s="1460">
        <v>0</v>
      </c>
      <c r="AD29" s="1460">
        <v>0</v>
      </c>
      <c r="AE29" s="1460">
        <v>0</v>
      </c>
      <c r="AF29" s="1460">
        <v>0</v>
      </c>
      <c r="AG29" s="1460">
        <v>0</v>
      </c>
      <c r="AH29" s="1460">
        <v>0</v>
      </c>
      <c r="AI29" s="1460">
        <v>0</v>
      </c>
      <c r="AJ29" s="1460">
        <v>0</v>
      </c>
      <c r="AK29" s="1460">
        <v>0</v>
      </c>
      <c r="AL29" s="1460">
        <v>0</v>
      </c>
      <c r="AM29" s="1460">
        <v>0</v>
      </c>
      <c r="AN29" s="1460">
        <v>1</v>
      </c>
      <c r="AO29" s="1460">
        <v>0</v>
      </c>
      <c r="AP29" s="1460">
        <v>0</v>
      </c>
      <c r="AQ29" s="1452">
        <v>0</v>
      </c>
      <c r="AR29" s="1460">
        <v>0</v>
      </c>
      <c r="AS29" s="1460">
        <v>0</v>
      </c>
      <c r="AT29" s="1452">
        <v>0</v>
      </c>
      <c r="AU29" s="1460">
        <v>0</v>
      </c>
      <c r="AV29" s="1452">
        <v>0</v>
      </c>
      <c r="AW29" s="1460">
        <v>0</v>
      </c>
      <c r="AX29" s="1460">
        <v>0</v>
      </c>
      <c r="AY29" s="1460">
        <v>5</v>
      </c>
      <c r="AZ29" s="1460">
        <v>3</v>
      </c>
      <c r="BA29" s="1460">
        <v>0</v>
      </c>
      <c r="BB29" s="1452">
        <v>7</v>
      </c>
      <c r="BC29" s="1452">
        <v>4</v>
      </c>
      <c r="BD29" s="1460">
        <v>5</v>
      </c>
      <c r="BE29" s="1460">
        <v>6</v>
      </c>
      <c r="BF29" s="1460">
        <v>0</v>
      </c>
      <c r="BG29" s="1440">
        <f t="shared" si="0"/>
        <v>31</v>
      </c>
      <c r="BH29" s="670"/>
    </row>
    <row r="30" spans="2:60" s="567" customFormat="1" ht="18.75" customHeight="1" x14ac:dyDescent="0.25">
      <c r="B30" s="1456" t="s">
        <v>768</v>
      </c>
      <c r="C30" s="1452">
        <v>2</v>
      </c>
      <c r="D30" s="1452">
        <v>0</v>
      </c>
      <c r="E30" s="1452">
        <v>0</v>
      </c>
      <c r="F30" s="1452">
        <v>0</v>
      </c>
      <c r="G30" s="1452">
        <v>0</v>
      </c>
      <c r="H30" s="1452">
        <v>1</v>
      </c>
      <c r="I30" s="1452">
        <v>2</v>
      </c>
      <c r="J30" s="1452">
        <v>0</v>
      </c>
      <c r="K30" s="1452">
        <v>2</v>
      </c>
      <c r="L30" s="1452">
        <v>0</v>
      </c>
      <c r="M30" s="1452">
        <v>1</v>
      </c>
      <c r="N30" s="1452">
        <v>2</v>
      </c>
      <c r="O30" s="1452">
        <v>0</v>
      </c>
      <c r="P30" s="1452">
        <v>0</v>
      </c>
      <c r="Q30" s="1452">
        <v>1</v>
      </c>
      <c r="R30" s="1452">
        <v>0</v>
      </c>
      <c r="S30" s="1452">
        <v>3</v>
      </c>
      <c r="T30" s="1452">
        <v>4</v>
      </c>
      <c r="U30" s="1452">
        <v>2</v>
      </c>
      <c r="V30" s="1452">
        <v>0</v>
      </c>
      <c r="W30" s="1452">
        <v>0</v>
      </c>
      <c r="X30" s="1452">
        <v>1</v>
      </c>
      <c r="Y30" s="1452">
        <v>0</v>
      </c>
      <c r="Z30" s="1452">
        <v>0</v>
      </c>
      <c r="AA30" s="1452">
        <v>0</v>
      </c>
      <c r="AB30" s="1452">
        <v>1</v>
      </c>
      <c r="AC30" s="1460">
        <v>1</v>
      </c>
      <c r="AD30" s="1460">
        <v>4</v>
      </c>
      <c r="AE30" s="1460">
        <v>3</v>
      </c>
      <c r="AF30" s="1460">
        <v>0</v>
      </c>
      <c r="AG30" s="1460">
        <v>2</v>
      </c>
      <c r="AH30" s="1460">
        <v>2</v>
      </c>
      <c r="AI30" s="1460">
        <v>0</v>
      </c>
      <c r="AJ30" s="1460">
        <v>0</v>
      </c>
      <c r="AK30" s="1460">
        <v>0</v>
      </c>
      <c r="AL30" s="1460">
        <v>3</v>
      </c>
      <c r="AM30" s="1460">
        <v>2</v>
      </c>
      <c r="AN30" s="1460">
        <v>1</v>
      </c>
      <c r="AO30" s="1460">
        <v>0</v>
      </c>
      <c r="AP30" s="1460">
        <v>8</v>
      </c>
      <c r="AQ30" s="1452">
        <v>0</v>
      </c>
      <c r="AR30" s="1460">
        <v>2</v>
      </c>
      <c r="AS30" s="1460">
        <v>14</v>
      </c>
      <c r="AT30" s="1452">
        <v>0</v>
      </c>
      <c r="AU30" s="1460">
        <v>1</v>
      </c>
      <c r="AV30" s="1452">
        <v>1</v>
      </c>
      <c r="AW30" s="1460">
        <v>4</v>
      </c>
      <c r="AX30" s="1460">
        <v>3</v>
      </c>
      <c r="AY30" s="1460">
        <v>0</v>
      </c>
      <c r="AZ30" s="1460">
        <v>0</v>
      </c>
      <c r="BA30" s="1460">
        <v>0</v>
      </c>
      <c r="BB30" s="1452">
        <v>0</v>
      </c>
      <c r="BC30" s="1452">
        <v>1</v>
      </c>
      <c r="BD30" s="1460">
        <v>1</v>
      </c>
      <c r="BE30" s="1460">
        <v>0</v>
      </c>
      <c r="BF30" s="1460">
        <v>0</v>
      </c>
      <c r="BG30" s="1440">
        <f t="shared" si="0"/>
        <v>75</v>
      </c>
      <c r="BH30" s="670"/>
    </row>
    <row r="31" spans="2:60" s="567" customFormat="1" ht="18.75" customHeight="1" x14ac:dyDescent="0.25">
      <c r="B31" s="1456" t="s">
        <v>280</v>
      </c>
      <c r="C31" s="1452">
        <v>0</v>
      </c>
      <c r="D31" s="1452">
        <v>1</v>
      </c>
      <c r="E31" s="1452">
        <v>0</v>
      </c>
      <c r="F31" s="1452">
        <v>0</v>
      </c>
      <c r="G31" s="1452">
        <v>5</v>
      </c>
      <c r="H31" s="1452">
        <v>1</v>
      </c>
      <c r="I31" s="1452">
        <v>0</v>
      </c>
      <c r="J31" s="1452">
        <v>2</v>
      </c>
      <c r="K31" s="1452">
        <v>9</v>
      </c>
      <c r="L31" s="1452">
        <v>1</v>
      </c>
      <c r="M31" s="1452">
        <v>8</v>
      </c>
      <c r="N31" s="1452">
        <v>4</v>
      </c>
      <c r="O31" s="1452">
        <v>13</v>
      </c>
      <c r="P31" s="1452">
        <v>13</v>
      </c>
      <c r="Q31" s="1452">
        <v>4</v>
      </c>
      <c r="R31" s="1452">
        <v>13</v>
      </c>
      <c r="S31" s="1452">
        <v>6</v>
      </c>
      <c r="T31" s="1452">
        <v>2</v>
      </c>
      <c r="U31" s="1452">
        <v>2</v>
      </c>
      <c r="V31" s="1452">
        <v>0</v>
      </c>
      <c r="W31" s="1452">
        <v>0</v>
      </c>
      <c r="X31" s="1452">
        <v>4</v>
      </c>
      <c r="Y31" s="1452">
        <v>1</v>
      </c>
      <c r="Z31" s="1452">
        <v>2</v>
      </c>
      <c r="AA31" s="1452">
        <v>5</v>
      </c>
      <c r="AB31" s="1452">
        <v>3</v>
      </c>
      <c r="AC31" s="1460">
        <v>1</v>
      </c>
      <c r="AD31" s="1460">
        <v>4</v>
      </c>
      <c r="AE31" s="1460">
        <v>3</v>
      </c>
      <c r="AF31" s="1460">
        <v>0</v>
      </c>
      <c r="AG31" s="1460">
        <v>5</v>
      </c>
      <c r="AH31" s="1460">
        <v>2</v>
      </c>
      <c r="AI31" s="1460">
        <v>13</v>
      </c>
      <c r="AJ31" s="1460">
        <v>80</v>
      </c>
      <c r="AK31" s="1460">
        <v>1</v>
      </c>
      <c r="AL31" s="1460">
        <v>13</v>
      </c>
      <c r="AM31" s="1460">
        <v>1</v>
      </c>
      <c r="AN31" s="1460">
        <v>12</v>
      </c>
      <c r="AO31" s="1460">
        <v>4</v>
      </c>
      <c r="AP31" s="1460">
        <v>1</v>
      </c>
      <c r="AQ31" s="1452">
        <v>0</v>
      </c>
      <c r="AR31" s="1460">
        <v>2</v>
      </c>
      <c r="AS31" s="1460">
        <v>0</v>
      </c>
      <c r="AT31" s="1452">
        <v>0</v>
      </c>
      <c r="AU31" s="1460">
        <v>0</v>
      </c>
      <c r="AV31" s="1452">
        <v>1</v>
      </c>
      <c r="AW31" s="1460">
        <v>0</v>
      </c>
      <c r="AX31" s="1460">
        <v>1</v>
      </c>
      <c r="AY31" s="1460">
        <v>248</v>
      </c>
      <c r="AZ31" s="1460">
        <v>116</v>
      </c>
      <c r="BA31" s="1460">
        <v>71</v>
      </c>
      <c r="BB31" s="1452">
        <v>32</v>
      </c>
      <c r="BC31" s="1452">
        <v>213</v>
      </c>
      <c r="BD31" s="1460">
        <v>167</v>
      </c>
      <c r="BE31" s="1460">
        <v>121</v>
      </c>
      <c r="BF31" s="1460">
        <v>44</v>
      </c>
      <c r="BG31" s="1440">
        <f t="shared" si="0"/>
        <v>1255</v>
      </c>
      <c r="BH31" s="670"/>
    </row>
    <row r="32" spans="2:60" s="567" customFormat="1" ht="18.75" customHeight="1" x14ac:dyDescent="0.25">
      <c r="B32" s="1456" t="s">
        <v>769</v>
      </c>
      <c r="C32" s="1452">
        <v>4</v>
      </c>
      <c r="D32" s="1452">
        <v>6</v>
      </c>
      <c r="E32" s="1452">
        <v>0</v>
      </c>
      <c r="F32" s="1452">
        <v>0</v>
      </c>
      <c r="G32" s="1452">
        <v>5</v>
      </c>
      <c r="H32" s="1452">
        <v>13</v>
      </c>
      <c r="I32" s="1452">
        <v>29</v>
      </c>
      <c r="J32" s="1452">
        <v>11</v>
      </c>
      <c r="K32" s="1452">
        <v>17</v>
      </c>
      <c r="L32" s="1452">
        <v>1</v>
      </c>
      <c r="M32" s="1452">
        <v>10</v>
      </c>
      <c r="N32" s="1452">
        <v>2</v>
      </c>
      <c r="O32" s="1452">
        <v>4</v>
      </c>
      <c r="P32" s="1452">
        <v>9</v>
      </c>
      <c r="Q32" s="1452">
        <v>11</v>
      </c>
      <c r="R32" s="1452">
        <v>10</v>
      </c>
      <c r="S32" s="1452">
        <v>5</v>
      </c>
      <c r="T32" s="1452">
        <v>5</v>
      </c>
      <c r="U32" s="1452">
        <v>9</v>
      </c>
      <c r="V32" s="1452">
        <v>0</v>
      </c>
      <c r="W32" s="1452">
        <v>0</v>
      </c>
      <c r="X32" s="1452">
        <v>8</v>
      </c>
      <c r="Y32" s="1452">
        <v>5</v>
      </c>
      <c r="Z32" s="1452">
        <v>2</v>
      </c>
      <c r="AA32" s="1452">
        <v>1</v>
      </c>
      <c r="AB32" s="1452">
        <v>3</v>
      </c>
      <c r="AC32" s="1460">
        <v>2</v>
      </c>
      <c r="AD32" s="1460">
        <v>4</v>
      </c>
      <c r="AE32" s="1460">
        <v>6</v>
      </c>
      <c r="AF32" s="1460">
        <v>1</v>
      </c>
      <c r="AG32" s="1460">
        <v>8</v>
      </c>
      <c r="AH32" s="1460">
        <v>9</v>
      </c>
      <c r="AI32" s="1460">
        <v>6</v>
      </c>
      <c r="AJ32" s="1460">
        <v>2</v>
      </c>
      <c r="AK32" s="1460">
        <v>5</v>
      </c>
      <c r="AL32" s="1460">
        <v>5</v>
      </c>
      <c r="AM32" s="1460">
        <v>8</v>
      </c>
      <c r="AN32" s="1460">
        <v>11</v>
      </c>
      <c r="AO32" s="1460">
        <v>8</v>
      </c>
      <c r="AP32" s="1460">
        <v>0</v>
      </c>
      <c r="AQ32" s="1452">
        <v>0</v>
      </c>
      <c r="AR32" s="1460">
        <v>0</v>
      </c>
      <c r="AS32" s="1460">
        <v>0</v>
      </c>
      <c r="AT32" s="1452">
        <v>0</v>
      </c>
      <c r="AU32" s="1460">
        <v>0</v>
      </c>
      <c r="AV32" s="1452">
        <v>0</v>
      </c>
      <c r="AW32" s="1460">
        <v>0</v>
      </c>
      <c r="AX32" s="1460">
        <v>0</v>
      </c>
      <c r="AY32" s="1460">
        <v>0</v>
      </c>
      <c r="AZ32" s="1460">
        <v>0</v>
      </c>
      <c r="BA32" s="1460">
        <v>0</v>
      </c>
      <c r="BB32" s="1452">
        <v>0</v>
      </c>
      <c r="BC32" s="1452">
        <v>0</v>
      </c>
      <c r="BD32" s="1460">
        <v>0</v>
      </c>
      <c r="BE32" s="1460">
        <v>0</v>
      </c>
      <c r="BF32" s="1460">
        <v>0</v>
      </c>
      <c r="BG32" s="1440">
        <f t="shared" si="0"/>
        <v>245</v>
      </c>
      <c r="BH32" s="670"/>
    </row>
    <row r="33" spans="2:60" s="567" customFormat="1" ht="18.75" customHeight="1" x14ac:dyDescent="0.25">
      <c r="B33" s="1456" t="s">
        <v>770</v>
      </c>
      <c r="C33" s="1452">
        <v>0</v>
      </c>
      <c r="D33" s="1452">
        <v>0</v>
      </c>
      <c r="E33" s="1452">
        <v>0</v>
      </c>
      <c r="F33" s="1452">
        <v>0</v>
      </c>
      <c r="G33" s="1452">
        <v>0</v>
      </c>
      <c r="H33" s="1452">
        <v>0</v>
      </c>
      <c r="I33" s="1452">
        <v>1</v>
      </c>
      <c r="J33" s="1452">
        <v>0</v>
      </c>
      <c r="K33" s="1452">
        <v>0</v>
      </c>
      <c r="L33" s="1452">
        <v>0</v>
      </c>
      <c r="M33" s="1452">
        <v>1</v>
      </c>
      <c r="N33" s="1452">
        <v>0</v>
      </c>
      <c r="O33" s="1452">
        <v>0</v>
      </c>
      <c r="P33" s="1452">
        <v>0</v>
      </c>
      <c r="Q33" s="1452">
        <v>1</v>
      </c>
      <c r="R33" s="1452">
        <v>0</v>
      </c>
      <c r="S33" s="1452">
        <v>0</v>
      </c>
      <c r="T33" s="1452">
        <v>0</v>
      </c>
      <c r="U33" s="1452">
        <v>1</v>
      </c>
      <c r="V33" s="1452">
        <v>0</v>
      </c>
      <c r="W33" s="1452">
        <v>0</v>
      </c>
      <c r="X33" s="1452">
        <v>1</v>
      </c>
      <c r="Y33" s="1452">
        <v>0</v>
      </c>
      <c r="Z33" s="1452">
        <v>0</v>
      </c>
      <c r="AA33" s="1452">
        <v>0</v>
      </c>
      <c r="AB33" s="1452">
        <v>0</v>
      </c>
      <c r="AC33" s="1460">
        <v>0</v>
      </c>
      <c r="AD33" s="1460">
        <v>1</v>
      </c>
      <c r="AE33" s="1460">
        <v>1</v>
      </c>
      <c r="AF33" s="1460">
        <v>0</v>
      </c>
      <c r="AG33" s="1460">
        <v>0</v>
      </c>
      <c r="AH33" s="1460">
        <v>0</v>
      </c>
      <c r="AI33" s="1460">
        <v>2</v>
      </c>
      <c r="AJ33" s="1460">
        <v>3</v>
      </c>
      <c r="AK33" s="1460">
        <v>0</v>
      </c>
      <c r="AL33" s="1460">
        <v>0</v>
      </c>
      <c r="AM33" s="1460">
        <v>0</v>
      </c>
      <c r="AN33" s="1460">
        <v>0</v>
      </c>
      <c r="AO33" s="1460">
        <v>0</v>
      </c>
      <c r="AP33" s="1460">
        <v>0</v>
      </c>
      <c r="AQ33" s="1452">
        <v>0</v>
      </c>
      <c r="AR33" s="1460">
        <v>0</v>
      </c>
      <c r="AS33" s="1460">
        <v>0</v>
      </c>
      <c r="AT33" s="1452">
        <v>0</v>
      </c>
      <c r="AU33" s="1460">
        <v>0</v>
      </c>
      <c r="AV33" s="1452">
        <v>0</v>
      </c>
      <c r="AW33" s="1460">
        <v>0</v>
      </c>
      <c r="AX33" s="1460">
        <v>0</v>
      </c>
      <c r="AY33" s="1460">
        <v>2</v>
      </c>
      <c r="AZ33" s="1460">
        <v>0</v>
      </c>
      <c r="BA33" s="1460">
        <v>0</v>
      </c>
      <c r="BB33" s="1452">
        <v>5</v>
      </c>
      <c r="BC33" s="1452">
        <v>5</v>
      </c>
      <c r="BD33" s="1460">
        <v>8</v>
      </c>
      <c r="BE33" s="1460">
        <v>1</v>
      </c>
      <c r="BF33" s="1460">
        <v>0</v>
      </c>
      <c r="BG33" s="1440">
        <f t="shared" si="0"/>
        <v>33</v>
      </c>
      <c r="BH33" s="670"/>
    </row>
    <row r="34" spans="2:60" s="567" customFormat="1" ht="18.75" customHeight="1" x14ac:dyDescent="0.25">
      <c r="B34" s="1456" t="s">
        <v>771</v>
      </c>
      <c r="C34" s="1452">
        <v>1</v>
      </c>
      <c r="D34" s="1452">
        <v>0</v>
      </c>
      <c r="E34" s="1452">
        <v>0</v>
      </c>
      <c r="F34" s="1452">
        <v>0</v>
      </c>
      <c r="G34" s="1452">
        <v>3</v>
      </c>
      <c r="H34" s="1452">
        <v>1</v>
      </c>
      <c r="I34" s="1452">
        <v>0</v>
      </c>
      <c r="J34" s="1452">
        <v>1</v>
      </c>
      <c r="K34" s="1452">
        <v>0</v>
      </c>
      <c r="L34" s="1452">
        <v>0</v>
      </c>
      <c r="M34" s="1452">
        <v>3</v>
      </c>
      <c r="N34" s="1452">
        <v>1</v>
      </c>
      <c r="O34" s="1452">
        <v>6</v>
      </c>
      <c r="P34" s="1452">
        <v>4</v>
      </c>
      <c r="Q34" s="1452">
        <v>0</v>
      </c>
      <c r="R34" s="1452">
        <v>1</v>
      </c>
      <c r="S34" s="1452">
        <v>0</v>
      </c>
      <c r="T34" s="1452">
        <v>2</v>
      </c>
      <c r="U34" s="1452">
        <v>0</v>
      </c>
      <c r="V34" s="1452">
        <v>0</v>
      </c>
      <c r="W34" s="1452">
        <v>0</v>
      </c>
      <c r="X34" s="1452">
        <v>3</v>
      </c>
      <c r="Y34" s="1452">
        <v>2</v>
      </c>
      <c r="Z34" s="1452">
        <v>0</v>
      </c>
      <c r="AA34" s="1452">
        <v>0</v>
      </c>
      <c r="AB34" s="1452">
        <v>4</v>
      </c>
      <c r="AC34" s="1460">
        <v>2</v>
      </c>
      <c r="AD34" s="1460">
        <v>1</v>
      </c>
      <c r="AE34" s="1460">
        <v>1</v>
      </c>
      <c r="AF34" s="1460">
        <v>0</v>
      </c>
      <c r="AG34" s="1460">
        <v>1</v>
      </c>
      <c r="AH34" s="1460">
        <v>1</v>
      </c>
      <c r="AI34" s="1460">
        <v>12</v>
      </c>
      <c r="AJ34" s="1460">
        <v>22</v>
      </c>
      <c r="AK34" s="1460">
        <v>0</v>
      </c>
      <c r="AL34" s="1460">
        <v>6</v>
      </c>
      <c r="AM34" s="1460">
        <v>1</v>
      </c>
      <c r="AN34" s="1460">
        <v>5</v>
      </c>
      <c r="AO34" s="1460">
        <v>1</v>
      </c>
      <c r="AP34" s="1460">
        <v>0</v>
      </c>
      <c r="AQ34" s="1452">
        <v>0</v>
      </c>
      <c r="AR34" s="1460">
        <v>2</v>
      </c>
      <c r="AS34" s="1460">
        <v>0</v>
      </c>
      <c r="AT34" s="1452">
        <v>0</v>
      </c>
      <c r="AU34" s="1460">
        <v>0</v>
      </c>
      <c r="AV34" s="1452">
        <v>0</v>
      </c>
      <c r="AW34" s="1460">
        <v>0</v>
      </c>
      <c r="AX34" s="1460">
        <v>0</v>
      </c>
      <c r="AY34" s="1460">
        <v>12</v>
      </c>
      <c r="AZ34" s="1460">
        <v>2</v>
      </c>
      <c r="BA34" s="1460">
        <v>6</v>
      </c>
      <c r="BB34" s="1452">
        <v>10</v>
      </c>
      <c r="BC34" s="1452">
        <v>13</v>
      </c>
      <c r="BD34" s="1460">
        <v>9</v>
      </c>
      <c r="BE34" s="1460">
        <v>5</v>
      </c>
      <c r="BF34" s="1460">
        <v>0</v>
      </c>
      <c r="BG34" s="1440">
        <f t="shared" si="0"/>
        <v>144</v>
      </c>
      <c r="BH34" s="670"/>
    </row>
    <row r="35" spans="2:60" s="567" customFormat="1" ht="18.75" customHeight="1" x14ac:dyDescent="0.25">
      <c r="B35" s="1456" t="s">
        <v>772</v>
      </c>
      <c r="C35" s="1452">
        <v>0</v>
      </c>
      <c r="D35" s="1452">
        <v>2</v>
      </c>
      <c r="E35" s="1452">
        <v>0</v>
      </c>
      <c r="F35" s="1452">
        <v>0</v>
      </c>
      <c r="G35" s="1452">
        <v>2</v>
      </c>
      <c r="H35" s="1452">
        <v>1</v>
      </c>
      <c r="I35" s="1452">
        <v>0</v>
      </c>
      <c r="J35" s="1452">
        <v>5</v>
      </c>
      <c r="K35" s="1452">
        <v>0</v>
      </c>
      <c r="L35" s="1452">
        <v>1</v>
      </c>
      <c r="M35" s="1452">
        <v>2</v>
      </c>
      <c r="N35" s="1452">
        <v>1</v>
      </c>
      <c r="O35" s="1452">
        <v>2</v>
      </c>
      <c r="P35" s="1452">
        <v>1</v>
      </c>
      <c r="Q35" s="1452">
        <v>4</v>
      </c>
      <c r="R35" s="1452">
        <v>0</v>
      </c>
      <c r="S35" s="1452">
        <v>0</v>
      </c>
      <c r="T35" s="1452">
        <v>2</v>
      </c>
      <c r="U35" s="1452">
        <v>2</v>
      </c>
      <c r="V35" s="1452">
        <v>0</v>
      </c>
      <c r="W35" s="1452">
        <v>1</v>
      </c>
      <c r="X35" s="1452">
        <v>1</v>
      </c>
      <c r="Y35" s="1452">
        <v>0</v>
      </c>
      <c r="Z35" s="1452">
        <v>0</v>
      </c>
      <c r="AA35" s="1452">
        <v>1</v>
      </c>
      <c r="AB35" s="1452">
        <v>3</v>
      </c>
      <c r="AC35" s="1460">
        <v>1</v>
      </c>
      <c r="AD35" s="1460">
        <v>2</v>
      </c>
      <c r="AE35" s="1460">
        <v>0</v>
      </c>
      <c r="AF35" s="1460">
        <v>0</v>
      </c>
      <c r="AG35" s="1460">
        <v>1</v>
      </c>
      <c r="AH35" s="1460">
        <v>2</v>
      </c>
      <c r="AI35" s="1460">
        <v>1</v>
      </c>
      <c r="AJ35" s="1460">
        <v>0</v>
      </c>
      <c r="AK35" s="1460">
        <v>0</v>
      </c>
      <c r="AL35" s="1460">
        <v>2</v>
      </c>
      <c r="AM35" s="1460">
        <v>3</v>
      </c>
      <c r="AN35" s="1460">
        <v>1</v>
      </c>
      <c r="AO35" s="1460">
        <v>0</v>
      </c>
      <c r="AP35" s="1460">
        <v>0</v>
      </c>
      <c r="AQ35" s="1452">
        <v>0</v>
      </c>
      <c r="AR35" s="1460">
        <v>0</v>
      </c>
      <c r="AS35" s="1460">
        <v>0</v>
      </c>
      <c r="AT35" s="1452">
        <v>0</v>
      </c>
      <c r="AU35" s="1460">
        <v>0</v>
      </c>
      <c r="AV35" s="1452">
        <v>1</v>
      </c>
      <c r="AW35" s="1460">
        <v>0</v>
      </c>
      <c r="AX35" s="1460">
        <v>0</v>
      </c>
      <c r="AY35" s="1460">
        <v>0</v>
      </c>
      <c r="AZ35" s="1460">
        <v>0</v>
      </c>
      <c r="BA35" s="1460">
        <v>1</v>
      </c>
      <c r="BB35" s="1452">
        <v>0</v>
      </c>
      <c r="BC35" s="1452">
        <v>0</v>
      </c>
      <c r="BD35" s="1460">
        <v>0</v>
      </c>
      <c r="BE35" s="1460">
        <v>0</v>
      </c>
      <c r="BF35" s="1460">
        <v>0</v>
      </c>
      <c r="BG35" s="1440">
        <f t="shared" si="0"/>
        <v>46</v>
      </c>
      <c r="BH35" s="670"/>
    </row>
    <row r="36" spans="2:60" s="567" customFormat="1" ht="18.75" customHeight="1" x14ac:dyDescent="0.25">
      <c r="B36" s="1456" t="s">
        <v>773</v>
      </c>
      <c r="C36" s="1452">
        <v>0</v>
      </c>
      <c r="D36" s="1452">
        <v>0</v>
      </c>
      <c r="E36" s="1452">
        <v>0</v>
      </c>
      <c r="F36" s="1452">
        <v>0</v>
      </c>
      <c r="G36" s="1452">
        <v>1</v>
      </c>
      <c r="H36" s="1452">
        <v>1</v>
      </c>
      <c r="I36" s="1452">
        <v>1</v>
      </c>
      <c r="J36" s="1452">
        <v>2</v>
      </c>
      <c r="K36" s="1452">
        <v>2</v>
      </c>
      <c r="L36" s="1452">
        <v>0</v>
      </c>
      <c r="M36" s="1452">
        <v>0</v>
      </c>
      <c r="N36" s="1452">
        <v>0</v>
      </c>
      <c r="O36" s="1452">
        <v>0</v>
      </c>
      <c r="P36" s="1452">
        <v>0</v>
      </c>
      <c r="Q36" s="1452">
        <v>1</v>
      </c>
      <c r="R36" s="1452">
        <v>0</v>
      </c>
      <c r="S36" s="1452">
        <v>1</v>
      </c>
      <c r="T36" s="1452">
        <v>2</v>
      </c>
      <c r="U36" s="1452">
        <v>2</v>
      </c>
      <c r="V36" s="1452">
        <v>0</v>
      </c>
      <c r="W36" s="1452">
        <v>0</v>
      </c>
      <c r="X36" s="1452">
        <v>2</v>
      </c>
      <c r="Y36" s="1452">
        <v>0</v>
      </c>
      <c r="Z36" s="1452">
        <v>0</v>
      </c>
      <c r="AA36" s="1452">
        <v>0</v>
      </c>
      <c r="AB36" s="1452">
        <v>0</v>
      </c>
      <c r="AC36" s="1460">
        <v>0</v>
      </c>
      <c r="AD36" s="1460">
        <v>2</v>
      </c>
      <c r="AE36" s="1460">
        <v>0</v>
      </c>
      <c r="AF36" s="1460">
        <v>0</v>
      </c>
      <c r="AG36" s="1460">
        <v>0</v>
      </c>
      <c r="AH36" s="1460">
        <v>2</v>
      </c>
      <c r="AI36" s="1460">
        <v>1</v>
      </c>
      <c r="AJ36" s="1460">
        <v>4</v>
      </c>
      <c r="AK36" s="1460">
        <v>1</v>
      </c>
      <c r="AL36" s="1460">
        <v>0</v>
      </c>
      <c r="AM36" s="1460">
        <v>2</v>
      </c>
      <c r="AN36" s="1460">
        <v>1</v>
      </c>
      <c r="AO36" s="1460">
        <v>0</v>
      </c>
      <c r="AP36" s="1460">
        <v>1</v>
      </c>
      <c r="AQ36" s="1452">
        <v>0</v>
      </c>
      <c r="AR36" s="1460">
        <v>0</v>
      </c>
      <c r="AS36" s="1460">
        <v>0</v>
      </c>
      <c r="AT36" s="1452">
        <v>0</v>
      </c>
      <c r="AU36" s="1460">
        <v>0</v>
      </c>
      <c r="AV36" s="1452">
        <v>0</v>
      </c>
      <c r="AW36" s="1460">
        <v>0</v>
      </c>
      <c r="AX36" s="1460">
        <v>0</v>
      </c>
      <c r="AY36" s="1460">
        <v>0</v>
      </c>
      <c r="AZ36" s="1460">
        <v>0</v>
      </c>
      <c r="BA36" s="1460">
        <v>1</v>
      </c>
      <c r="BB36" s="1452">
        <v>2</v>
      </c>
      <c r="BC36" s="1452">
        <v>0</v>
      </c>
      <c r="BD36" s="1460">
        <v>1</v>
      </c>
      <c r="BE36" s="1460">
        <v>1</v>
      </c>
      <c r="BF36" s="1460">
        <v>0</v>
      </c>
      <c r="BG36" s="1440">
        <f t="shared" si="0"/>
        <v>34</v>
      </c>
      <c r="BH36" s="670"/>
    </row>
    <row r="37" spans="2:60" s="567" customFormat="1" ht="18.75" customHeight="1" x14ac:dyDescent="0.25">
      <c r="B37" s="1456" t="s">
        <v>774</v>
      </c>
      <c r="C37" s="1452">
        <v>1</v>
      </c>
      <c r="D37" s="1452">
        <v>0</v>
      </c>
      <c r="E37" s="1452">
        <v>0</v>
      </c>
      <c r="F37" s="1452">
        <v>0</v>
      </c>
      <c r="G37" s="1452">
        <v>1</v>
      </c>
      <c r="H37" s="1452">
        <v>1</v>
      </c>
      <c r="I37" s="1452">
        <v>0</v>
      </c>
      <c r="J37" s="1452">
        <v>2</v>
      </c>
      <c r="K37" s="1452">
        <v>4</v>
      </c>
      <c r="L37" s="1452">
        <v>0</v>
      </c>
      <c r="M37" s="1452">
        <v>4</v>
      </c>
      <c r="N37" s="1452">
        <v>1</v>
      </c>
      <c r="O37" s="1452">
        <v>0</v>
      </c>
      <c r="P37" s="1452">
        <v>1</v>
      </c>
      <c r="Q37" s="1452">
        <v>0</v>
      </c>
      <c r="R37" s="1452">
        <v>0</v>
      </c>
      <c r="S37" s="1452">
        <v>3</v>
      </c>
      <c r="T37" s="1452">
        <v>3</v>
      </c>
      <c r="U37" s="1452">
        <v>1</v>
      </c>
      <c r="V37" s="1452">
        <v>1</v>
      </c>
      <c r="W37" s="1452">
        <v>0</v>
      </c>
      <c r="X37" s="1452">
        <v>3</v>
      </c>
      <c r="Y37" s="1452">
        <v>2</v>
      </c>
      <c r="Z37" s="1452">
        <v>0</v>
      </c>
      <c r="AA37" s="1452">
        <v>1</v>
      </c>
      <c r="AB37" s="1452">
        <v>1</v>
      </c>
      <c r="AC37" s="1460">
        <v>0</v>
      </c>
      <c r="AD37" s="1460">
        <v>6</v>
      </c>
      <c r="AE37" s="1460">
        <v>1</v>
      </c>
      <c r="AF37" s="1460">
        <v>0</v>
      </c>
      <c r="AG37" s="1460">
        <v>2</v>
      </c>
      <c r="AH37" s="1460">
        <v>0</v>
      </c>
      <c r="AI37" s="1460">
        <v>3</v>
      </c>
      <c r="AJ37" s="1460">
        <v>4</v>
      </c>
      <c r="AK37" s="1460">
        <v>0</v>
      </c>
      <c r="AL37" s="1460">
        <v>2</v>
      </c>
      <c r="AM37" s="1460">
        <v>1</v>
      </c>
      <c r="AN37" s="1460">
        <v>3</v>
      </c>
      <c r="AO37" s="1460">
        <v>1</v>
      </c>
      <c r="AP37" s="1460">
        <v>3</v>
      </c>
      <c r="AQ37" s="1452">
        <v>0</v>
      </c>
      <c r="AR37" s="1460">
        <v>0</v>
      </c>
      <c r="AS37" s="1460">
        <v>0</v>
      </c>
      <c r="AT37" s="1452">
        <v>0</v>
      </c>
      <c r="AU37" s="1460">
        <v>0</v>
      </c>
      <c r="AV37" s="1452">
        <v>0</v>
      </c>
      <c r="AW37" s="1460">
        <v>0</v>
      </c>
      <c r="AX37" s="1460">
        <v>1</v>
      </c>
      <c r="AY37" s="1460">
        <v>4</v>
      </c>
      <c r="AZ37" s="1460">
        <v>1</v>
      </c>
      <c r="BA37" s="1460">
        <v>2</v>
      </c>
      <c r="BB37" s="1452">
        <v>5</v>
      </c>
      <c r="BC37" s="1452">
        <v>6</v>
      </c>
      <c r="BD37" s="1460">
        <v>3</v>
      </c>
      <c r="BE37" s="1460">
        <v>10</v>
      </c>
      <c r="BF37" s="1460">
        <v>0</v>
      </c>
      <c r="BG37" s="1440">
        <f t="shared" si="0"/>
        <v>88</v>
      </c>
      <c r="BH37" s="670"/>
    </row>
    <row r="38" spans="2:60" s="567" customFormat="1" ht="18.75" customHeight="1" x14ac:dyDescent="0.25">
      <c r="B38" s="1456" t="s">
        <v>775</v>
      </c>
      <c r="C38" s="1452">
        <v>1</v>
      </c>
      <c r="D38" s="1452">
        <v>6</v>
      </c>
      <c r="E38" s="1452">
        <v>0</v>
      </c>
      <c r="F38" s="1452">
        <v>0</v>
      </c>
      <c r="G38" s="1452">
        <v>2</v>
      </c>
      <c r="H38" s="1452">
        <v>2</v>
      </c>
      <c r="I38" s="1452">
        <v>1</v>
      </c>
      <c r="J38" s="1452">
        <v>4</v>
      </c>
      <c r="K38" s="1452">
        <v>1</v>
      </c>
      <c r="L38" s="1452">
        <v>1</v>
      </c>
      <c r="M38" s="1452">
        <v>4</v>
      </c>
      <c r="N38" s="1452">
        <v>0</v>
      </c>
      <c r="O38" s="1452">
        <v>1</v>
      </c>
      <c r="P38" s="1452">
        <v>1</v>
      </c>
      <c r="Q38" s="1452">
        <v>1</v>
      </c>
      <c r="R38" s="1452">
        <v>1</v>
      </c>
      <c r="S38" s="1452">
        <v>3</v>
      </c>
      <c r="T38" s="1452">
        <v>1</v>
      </c>
      <c r="U38" s="1452">
        <v>2</v>
      </c>
      <c r="V38" s="1452">
        <v>0</v>
      </c>
      <c r="W38" s="1452">
        <v>1</v>
      </c>
      <c r="X38" s="1452">
        <v>5</v>
      </c>
      <c r="Y38" s="1452">
        <v>3</v>
      </c>
      <c r="Z38" s="1452">
        <v>0</v>
      </c>
      <c r="AA38" s="1452">
        <v>3</v>
      </c>
      <c r="AB38" s="1452">
        <v>4</v>
      </c>
      <c r="AC38" s="1460">
        <v>1</v>
      </c>
      <c r="AD38" s="1460">
        <v>2</v>
      </c>
      <c r="AE38" s="1460">
        <v>2</v>
      </c>
      <c r="AF38" s="1460">
        <v>0</v>
      </c>
      <c r="AG38" s="1460">
        <v>0</v>
      </c>
      <c r="AH38" s="1460">
        <v>0</v>
      </c>
      <c r="AI38" s="1460">
        <v>1</v>
      </c>
      <c r="AJ38" s="1460">
        <v>3</v>
      </c>
      <c r="AK38" s="1460">
        <v>1</v>
      </c>
      <c r="AL38" s="1460">
        <v>1</v>
      </c>
      <c r="AM38" s="1460">
        <v>1</v>
      </c>
      <c r="AN38" s="1460">
        <v>1</v>
      </c>
      <c r="AO38" s="1460">
        <v>4</v>
      </c>
      <c r="AP38" s="1460">
        <v>0</v>
      </c>
      <c r="AQ38" s="1452">
        <v>0</v>
      </c>
      <c r="AR38" s="1460">
        <v>1</v>
      </c>
      <c r="AS38" s="1460">
        <v>0</v>
      </c>
      <c r="AT38" s="1452">
        <v>0</v>
      </c>
      <c r="AU38" s="1460">
        <v>0</v>
      </c>
      <c r="AV38" s="1452">
        <v>0</v>
      </c>
      <c r="AW38" s="1460">
        <v>0</v>
      </c>
      <c r="AX38" s="1460">
        <v>0</v>
      </c>
      <c r="AY38" s="1460">
        <v>1</v>
      </c>
      <c r="AZ38" s="1460">
        <v>0</v>
      </c>
      <c r="BA38" s="1460">
        <v>0</v>
      </c>
      <c r="BB38" s="1452">
        <v>0</v>
      </c>
      <c r="BC38" s="1452">
        <v>0</v>
      </c>
      <c r="BD38" s="1460">
        <v>0</v>
      </c>
      <c r="BE38" s="1460">
        <v>0</v>
      </c>
      <c r="BF38" s="1460">
        <v>0</v>
      </c>
      <c r="BG38" s="1440">
        <f t="shared" si="0"/>
        <v>67</v>
      </c>
      <c r="BH38" s="670"/>
    </row>
    <row r="39" spans="2:60" s="567" customFormat="1" ht="18.75" customHeight="1" x14ac:dyDescent="0.25">
      <c r="B39" s="1456" t="s">
        <v>776</v>
      </c>
      <c r="C39" s="1452">
        <v>0</v>
      </c>
      <c r="D39" s="1452">
        <v>0</v>
      </c>
      <c r="E39" s="1452">
        <v>0</v>
      </c>
      <c r="F39" s="1452">
        <v>0</v>
      </c>
      <c r="G39" s="1452">
        <v>2</v>
      </c>
      <c r="H39" s="1452">
        <v>1</v>
      </c>
      <c r="I39" s="1452">
        <v>4</v>
      </c>
      <c r="J39" s="1452">
        <v>4</v>
      </c>
      <c r="K39" s="1452">
        <v>0</v>
      </c>
      <c r="L39" s="1452">
        <v>1</v>
      </c>
      <c r="M39" s="1452">
        <v>1</v>
      </c>
      <c r="N39" s="1452">
        <v>0</v>
      </c>
      <c r="O39" s="1452">
        <v>3</v>
      </c>
      <c r="P39" s="1452">
        <v>0</v>
      </c>
      <c r="Q39" s="1452">
        <v>0</v>
      </c>
      <c r="R39" s="1452">
        <v>1</v>
      </c>
      <c r="S39" s="1452">
        <v>0</v>
      </c>
      <c r="T39" s="1452">
        <v>0</v>
      </c>
      <c r="U39" s="1452">
        <v>1</v>
      </c>
      <c r="V39" s="1452">
        <v>0</v>
      </c>
      <c r="W39" s="1452">
        <v>0</v>
      </c>
      <c r="X39" s="1452">
        <v>2</v>
      </c>
      <c r="Y39" s="1452">
        <v>0</v>
      </c>
      <c r="Z39" s="1452">
        <v>0</v>
      </c>
      <c r="AA39" s="1452">
        <v>0</v>
      </c>
      <c r="AB39" s="1452">
        <v>2</v>
      </c>
      <c r="AC39" s="1460">
        <v>2</v>
      </c>
      <c r="AD39" s="1460">
        <v>2</v>
      </c>
      <c r="AE39" s="1460">
        <v>3</v>
      </c>
      <c r="AF39" s="1460">
        <v>0</v>
      </c>
      <c r="AG39" s="1460">
        <v>1</v>
      </c>
      <c r="AH39" s="1460">
        <v>0</v>
      </c>
      <c r="AI39" s="1460">
        <v>1</v>
      </c>
      <c r="AJ39" s="1460">
        <v>0</v>
      </c>
      <c r="AK39" s="1460">
        <v>0</v>
      </c>
      <c r="AL39" s="1460">
        <v>0</v>
      </c>
      <c r="AM39" s="1460">
        <v>2</v>
      </c>
      <c r="AN39" s="1460">
        <v>2</v>
      </c>
      <c r="AO39" s="1460">
        <v>0</v>
      </c>
      <c r="AP39" s="1460">
        <v>0</v>
      </c>
      <c r="AQ39" s="1452">
        <v>0</v>
      </c>
      <c r="AR39" s="1460">
        <v>0</v>
      </c>
      <c r="AS39" s="1460">
        <v>0</v>
      </c>
      <c r="AT39" s="1452">
        <v>0</v>
      </c>
      <c r="AU39" s="1460">
        <v>0</v>
      </c>
      <c r="AV39" s="1452">
        <v>0</v>
      </c>
      <c r="AW39" s="1460">
        <v>0</v>
      </c>
      <c r="AX39" s="1460">
        <v>0</v>
      </c>
      <c r="AY39" s="1460">
        <v>0</v>
      </c>
      <c r="AZ39" s="1460">
        <v>0</v>
      </c>
      <c r="BA39" s="1460">
        <v>0</v>
      </c>
      <c r="BB39" s="1452">
        <v>0</v>
      </c>
      <c r="BC39" s="1452">
        <v>0</v>
      </c>
      <c r="BD39" s="1460">
        <v>0</v>
      </c>
      <c r="BE39" s="1460">
        <v>0</v>
      </c>
      <c r="BF39" s="1460">
        <v>0</v>
      </c>
      <c r="BG39" s="1440">
        <f t="shared" si="0"/>
        <v>35</v>
      </c>
      <c r="BH39" s="670"/>
    </row>
    <row r="40" spans="2:60" s="567" customFormat="1" ht="18.75" customHeight="1" x14ac:dyDescent="0.25">
      <c r="B40" s="1456" t="s">
        <v>777</v>
      </c>
      <c r="C40" s="1452">
        <v>0</v>
      </c>
      <c r="D40" s="1452">
        <v>0</v>
      </c>
      <c r="E40" s="1452">
        <v>0</v>
      </c>
      <c r="F40" s="1452">
        <v>0</v>
      </c>
      <c r="G40" s="1452">
        <v>3</v>
      </c>
      <c r="H40" s="1452">
        <v>0</v>
      </c>
      <c r="I40" s="1452">
        <v>2</v>
      </c>
      <c r="J40" s="1452">
        <v>2</v>
      </c>
      <c r="K40" s="1452">
        <v>0</v>
      </c>
      <c r="L40" s="1452">
        <v>0</v>
      </c>
      <c r="M40" s="1452">
        <v>0</v>
      </c>
      <c r="N40" s="1452">
        <v>0</v>
      </c>
      <c r="O40" s="1452">
        <v>1</v>
      </c>
      <c r="P40" s="1452">
        <v>1</v>
      </c>
      <c r="Q40" s="1452">
        <v>1</v>
      </c>
      <c r="R40" s="1452">
        <v>0</v>
      </c>
      <c r="S40" s="1452">
        <v>0</v>
      </c>
      <c r="T40" s="1452">
        <v>0</v>
      </c>
      <c r="U40" s="1452">
        <v>0</v>
      </c>
      <c r="V40" s="1452">
        <v>0</v>
      </c>
      <c r="W40" s="1452">
        <v>0</v>
      </c>
      <c r="X40" s="1452">
        <v>1</v>
      </c>
      <c r="Y40" s="1452">
        <v>1</v>
      </c>
      <c r="Z40" s="1452">
        <v>0</v>
      </c>
      <c r="AA40" s="1452">
        <v>1</v>
      </c>
      <c r="AB40" s="1452">
        <v>2</v>
      </c>
      <c r="AC40" s="1460">
        <v>1</v>
      </c>
      <c r="AD40" s="1460">
        <v>4</v>
      </c>
      <c r="AE40" s="1460">
        <v>0</v>
      </c>
      <c r="AF40" s="1460">
        <v>2</v>
      </c>
      <c r="AG40" s="1460">
        <v>1</v>
      </c>
      <c r="AH40" s="1460">
        <v>2</v>
      </c>
      <c r="AI40" s="1460">
        <v>1</v>
      </c>
      <c r="AJ40" s="1460">
        <v>1</v>
      </c>
      <c r="AK40" s="1460">
        <v>0</v>
      </c>
      <c r="AL40" s="1460">
        <v>0</v>
      </c>
      <c r="AM40" s="1460">
        <v>0</v>
      </c>
      <c r="AN40" s="1460">
        <v>3</v>
      </c>
      <c r="AO40" s="1460">
        <v>0</v>
      </c>
      <c r="AP40" s="1460">
        <v>0</v>
      </c>
      <c r="AQ40" s="1452">
        <v>0</v>
      </c>
      <c r="AR40" s="1460">
        <v>0</v>
      </c>
      <c r="AS40" s="1460">
        <v>0</v>
      </c>
      <c r="AT40" s="1452">
        <v>0</v>
      </c>
      <c r="AU40" s="1460">
        <v>7</v>
      </c>
      <c r="AV40" s="1452">
        <v>12</v>
      </c>
      <c r="AW40" s="1460">
        <v>2</v>
      </c>
      <c r="AX40" s="1460">
        <v>14</v>
      </c>
      <c r="AY40" s="1460">
        <v>0</v>
      </c>
      <c r="AZ40" s="1460">
        <v>0</v>
      </c>
      <c r="BA40" s="1460">
        <v>0</v>
      </c>
      <c r="BB40" s="1452">
        <v>0</v>
      </c>
      <c r="BC40" s="1452">
        <v>0</v>
      </c>
      <c r="BD40" s="1460">
        <v>0</v>
      </c>
      <c r="BE40" s="1460">
        <v>0</v>
      </c>
      <c r="BF40" s="1460">
        <v>0</v>
      </c>
      <c r="BG40" s="1440">
        <f t="shared" si="0"/>
        <v>65</v>
      </c>
      <c r="BH40" s="670"/>
    </row>
    <row r="41" spans="2:60" s="567" customFormat="1" ht="18.75" customHeight="1" x14ac:dyDescent="0.25">
      <c r="B41" s="1456" t="s">
        <v>778</v>
      </c>
      <c r="C41" s="1452">
        <v>0</v>
      </c>
      <c r="D41" s="1452">
        <v>0</v>
      </c>
      <c r="E41" s="1452">
        <v>0</v>
      </c>
      <c r="F41" s="1452">
        <v>0</v>
      </c>
      <c r="G41" s="1452">
        <v>2</v>
      </c>
      <c r="H41" s="1452">
        <v>0</v>
      </c>
      <c r="I41" s="1452">
        <v>1</v>
      </c>
      <c r="J41" s="1452">
        <v>1</v>
      </c>
      <c r="K41" s="1452">
        <v>1</v>
      </c>
      <c r="L41" s="1452">
        <v>0</v>
      </c>
      <c r="M41" s="1452">
        <v>2</v>
      </c>
      <c r="N41" s="1452">
        <v>0</v>
      </c>
      <c r="O41" s="1452">
        <v>1</v>
      </c>
      <c r="P41" s="1452">
        <v>0</v>
      </c>
      <c r="Q41" s="1452">
        <v>1</v>
      </c>
      <c r="R41" s="1452">
        <v>1</v>
      </c>
      <c r="S41" s="1452">
        <v>0</v>
      </c>
      <c r="T41" s="1452">
        <v>0</v>
      </c>
      <c r="U41" s="1452">
        <v>1</v>
      </c>
      <c r="V41" s="1452">
        <v>0</v>
      </c>
      <c r="W41" s="1452">
        <v>0</v>
      </c>
      <c r="X41" s="1452">
        <v>5</v>
      </c>
      <c r="Y41" s="1452">
        <v>2</v>
      </c>
      <c r="Z41" s="1452">
        <v>1</v>
      </c>
      <c r="AA41" s="1452">
        <v>0</v>
      </c>
      <c r="AB41" s="1452">
        <v>0</v>
      </c>
      <c r="AC41" s="1460">
        <v>0</v>
      </c>
      <c r="AD41" s="1460">
        <v>1</v>
      </c>
      <c r="AE41" s="1460">
        <v>1</v>
      </c>
      <c r="AF41" s="1460">
        <v>0</v>
      </c>
      <c r="AG41" s="1460">
        <v>3</v>
      </c>
      <c r="AH41" s="1460">
        <v>0</v>
      </c>
      <c r="AI41" s="1460">
        <v>2</v>
      </c>
      <c r="AJ41" s="1460">
        <v>6</v>
      </c>
      <c r="AK41" s="1460">
        <v>1</v>
      </c>
      <c r="AL41" s="1460">
        <v>2</v>
      </c>
      <c r="AM41" s="1460">
        <v>0</v>
      </c>
      <c r="AN41" s="1460">
        <v>1</v>
      </c>
      <c r="AO41" s="1460">
        <v>2</v>
      </c>
      <c r="AP41" s="1460">
        <v>0</v>
      </c>
      <c r="AQ41" s="1452">
        <v>0</v>
      </c>
      <c r="AR41" s="1460">
        <v>0</v>
      </c>
      <c r="AS41" s="1460">
        <v>0</v>
      </c>
      <c r="AT41" s="1452">
        <v>0</v>
      </c>
      <c r="AU41" s="1460">
        <v>0</v>
      </c>
      <c r="AV41" s="1452">
        <v>0</v>
      </c>
      <c r="AW41" s="1460">
        <v>0</v>
      </c>
      <c r="AX41" s="1460">
        <v>0</v>
      </c>
      <c r="AY41" s="1460">
        <v>24</v>
      </c>
      <c r="AZ41" s="1460">
        <v>0</v>
      </c>
      <c r="BA41" s="1460">
        <v>4</v>
      </c>
      <c r="BB41" s="1452">
        <v>18</v>
      </c>
      <c r="BC41" s="1452">
        <v>25</v>
      </c>
      <c r="BD41" s="1460">
        <v>16</v>
      </c>
      <c r="BE41" s="1460">
        <v>13</v>
      </c>
      <c r="BF41" s="1460">
        <v>0</v>
      </c>
      <c r="BG41" s="1440">
        <f t="shared" si="0"/>
        <v>138</v>
      </c>
      <c r="BH41" s="670"/>
    </row>
    <row r="42" spans="2:60" s="567" customFormat="1" ht="18.75" customHeight="1" x14ac:dyDescent="0.25">
      <c r="B42" s="1456" t="s">
        <v>779</v>
      </c>
      <c r="C42" s="1452">
        <v>0</v>
      </c>
      <c r="D42" s="1452">
        <v>1</v>
      </c>
      <c r="E42" s="1452">
        <v>0</v>
      </c>
      <c r="F42" s="1452">
        <v>0</v>
      </c>
      <c r="G42" s="1452">
        <v>0</v>
      </c>
      <c r="H42" s="1452">
        <v>0</v>
      </c>
      <c r="I42" s="1452">
        <v>1</v>
      </c>
      <c r="J42" s="1452">
        <v>0</v>
      </c>
      <c r="K42" s="1452">
        <v>0</v>
      </c>
      <c r="L42" s="1452">
        <v>0</v>
      </c>
      <c r="M42" s="1452">
        <v>0</v>
      </c>
      <c r="N42" s="1452">
        <v>0</v>
      </c>
      <c r="O42" s="1452">
        <v>0</v>
      </c>
      <c r="P42" s="1452">
        <v>0</v>
      </c>
      <c r="Q42" s="1452">
        <v>1</v>
      </c>
      <c r="R42" s="1452">
        <v>1</v>
      </c>
      <c r="S42" s="1452">
        <v>0</v>
      </c>
      <c r="T42" s="1452">
        <v>0</v>
      </c>
      <c r="U42" s="1452">
        <v>0</v>
      </c>
      <c r="V42" s="1452">
        <v>0</v>
      </c>
      <c r="W42" s="1452">
        <v>0</v>
      </c>
      <c r="X42" s="1452">
        <v>1</v>
      </c>
      <c r="Y42" s="1452">
        <v>0</v>
      </c>
      <c r="Z42" s="1452">
        <v>0</v>
      </c>
      <c r="AA42" s="1452">
        <v>0</v>
      </c>
      <c r="AB42" s="1452">
        <v>0</v>
      </c>
      <c r="AC42" s="1460">
        <v>0</v>
      </c>
      <c r="AD42" s="1460">
        <v>1</v>
      </c>
      <c r="AE42" s="1460">
        <v>0</v>
      </c>
      <c r="AF42" s="1460">
        <v>0</v>
      </c>
      <c r="AG42" s="1460">
        <v>0</v>
      </c>
      <c r="AH42" s="1460">
        <v>0</v>
      </c>
      <c r="AI42" s="1460">
        <v>0</v>
      </c>
      <c r="AJ42" s="1460">
        <v>0</v>
      </c>
      <c r="AK42" s="1460">
        <v>1</v>
      </c>
      <c r="AL42" s="1460">
        <v>0</v>
      </c>
      <c r="AM42" s="1460">
        <v>2</v>
      </c>
      <c r="AN42" s="1460">
        <v>1</v>
      </c>
      <c r="AO42" s="1460">
        <v>0</v>
      </c>
      <c r="AP42" s="1460">
        <v>0</v>
      </c>
      <c r="AQ42" s="1452">
        <v>0</v>
      </c>
      <c r="AR42" s="1460">
        <v>0</v>
      </c>
      <c r="AS42" s="1460">
        <v>0</v>
      </c>
      <c r="AT42" s="1452">
        <v>0</v>
      </c>
      <c r="AU42" s="1460">
        <v>0</v>
      </c>
      <c r="AV42" s="1452">
        <v>0</v>
      </c>
      <c r="AW42" s="1460">
        <v>0</v>
      </c>
      <c r="AX42" s="1460">
        <v>0</v>
      </c>
      <c r="AY42" s="1460">
        <v>0</v>
      </c>
      <c r="AZ42" s="1460">
        <v>0</v>
      </c>
      <c r="BA42" s="1460">
        <v>0</v>
      </c>
      <c r="BB42" s="1452">
        <v>0</v>
      </c>
      <c r="BC42" s="1452">
        <v>0</v>
      </c>
      <c r="BD42" s="1460">
        <v>0</v>
      </c>
      <c r="BE42" s="1460">
        <v>0</v>
      </c>
      <c r="BF42" s="1460">
        <v>0</v>
      </c>
      <c r="BG42" s="1440">
        <f t="shared" si="0"/>
        <v>10</v>
      </c>
      <c r="BH42" s="670"/>
    </row>
    <row r="43" spans="2:60" s="567" customFormat="1" ht="18.75" customHeight="1" x14ac:dyDescent="0.25">
      <c r="B43" s="1456" t="s">
        <v>780</v>
      </c>
      <c r="C43" s="1452">
        <v>2</v>
      </c>
      <c r="D43" s="1452">
        <v>1</v>
      </c>
      <c r="E43" s="1452">
        <v>0</v>
      </c>
      <c r="F43" s="1452">
        <v>0</v>
      </c>
      <c r="G43" s="1452">
        <v>1</v>
      </c>
      <c r="H43" s="1452">
        <v>5</v>
      </c>
      <c r="I43" s="1452">
        <v>2</v>
      </c>
      <c r="J43" s="1452">
        <v>5</v>
      </c>
      <c r="K43" s="1452">
        <v>0</v>
      </c>
      <c r="L43" s="1452">
        <v>2</v>
      </c>
      <c r="M43" s="1452">
        <v>0</v>
      </c>
      <c r="N43" s="1452">
        <v>2</v>
      </c>
      <c r="O43" s="1452">
        <v>1</v>
      </c>
      <c r="P43" s="1452">
        <v>1</v>
      </c>
      <c r="Q43" s="1452">
        <v>2</v>
      </c>
      <c r="R43" s="1452">
        <v>5</v>
      </c>
      <c r="S43" s="1452">
        <v>1</v>
      </c>
      <c r="T43" s="1452">
        <v>1</v>
      </c>
      <c r="U43" s="1452">
        <v>0</v>
      </c>
      <c r="V43" s="1452">
        <v>1</v>
      </c>
      <c r="W43" s="1452">
        <v>1</v>
      </c>
      <c r="X43" s="1452">
        <v>1</v>
      </c>
      <c r="Y43" s="1452">
        <v>0</v>
      </c>
      <c r="Z43" s="1452">
        <v>0</v>
      </c>
      <c r="AA43" s="1452">
        <v>0</v>
      </c>
      <c r="AB43" s="1452">
        <v>0</v>
      </c>
      <c r="AC43" s="1460">
        <v>1</v>
      </c>
      <c r="AD43" s="1460">
        <v>0</v>
      </c>
      <c r="AE43" s="1460">
        <v>4</v>
      </c>
      <c r="AF43" s="1460">
        <v>0</v>
      </c>
      <c r="AG43" s="1460">
        <v>0</v>
      </c>
      <c r="AH43" s="1460">
        <v>0</v>
      </c>
      <c r="AI43" s="1460">
        <v>0</v>
      </c>
      <c r="AJ43" s="1460">
        <v>3</v>
      </c>
      <c r="AK43" s="1460">
        <v>1</v>
      </c>
      <c r="AL43" s="1460">
        <v>0</v>
      </c>
      <c r="AM43" s="1460">
        <v>0</v>
      </c>
      <c r="AN43" s="1460">
        <v>1</v>
      </c>
      <c r="AO43" s="1460">
        <v>3</v>
      </c>
      <c r="AP43" s="1460">
        <v>0</v>
      </c>
      <c r="AQ43" s="1452">
        <v>0</v>
      </c>
      <c r="AR43" s="1460">
        <v>0</v>
      </c>
      <c r="AS43" s="1460">
        <v>0</v>
      </c>
      <c r="AT43" s="1452">
        <v>0</v>
      </c>
      <c r="AU43" s="1460">
        <v>0</v>
      </c>
      <c r="AV43" s="1452">
        <v>0</v>
      </c>
      <c r="AW43" s="1460">
        <v>0</v>
      </c>
      <c r="AX43" s="1460">
        <v>0</v>
      </c>
      <c r="AY43" s="1460">
        <v>0</v>
      </c>
      <c r="AZ43" s="1460">
        <v>0</v>
      </c>
      <c r="BA43" s="1460">
        <v>0</v>
      </c>
      <c r="BB43" s="1452">
        <v>0</v>
      </c>
      <c r="BC43" s="1452">
        <v>0</v>
      </c>
      <c r="BD43" s="1460">
        <v>0</v>
      </c>
      <c r="BE43" s="1460">
        <v>0</v>
      </c>
      <c r="BF43" s="1460">
        <v>0</v>
      </c>
      <c r="BG43" s="1440">
        <f t="shared" si="0"/>
        <v>47</v>
      </c>
      <c r="BH43" s="670"/>
    </row>
    <row r="44" spans="2:60" s="567" customFormat="1" ht="18.75" customHeight="1" x14ac:dyDescent="0.25">
      <c r="B44" s="886" t="s">
        <v>143</v>
      </c>
      <c r="C44" s="1437">
        <f>SUM(C7:C43)</f>
        <v>186</v>
      </c>
      <c r="D44" s="1457">
        <f t="shared" ref="D44:BG44" si="1">SUM(D7:D43)</f>
        <v>153</v>
      </c>
      <c r="E44" s="1457">
        <f t="shared" si="1"/>
        <v>13</v>
      </c>
      <c r="F44" s="1457">
        <f t="shared" si="1"/>
        <v>5</v>
      </c>
      <c r="G44" s="1457">
        <f t="shared" si="1"/>
        <v>375</v>
      </c>
      <c r="H44" s="1457">
        <f t="shared" si="1"/>
        <v>378</v>
      </c>
      <c r="I44" s="1457">
        <f t="shared" si="1"/>
        <v>334</v>
      </c>
      <c r="J44" s="1457">
        <f t="shared" si="1"/>
        <v>409</v>
      </c>
      <c r="K44" s="1457">
        <f t="shared" si="1"/>
        <v>320</v>
      </c>
      <c r="L44" s="1457">
        <f t="shared" si="1"/>
        <v>76</v>
      </c>
      <c r="M44" s="1457">
        <f t="shared" si="1"/>
        <v>253</v>
      </c>
      <c r="N44" s="1457">
        <f t="shared" si="1"/>
        <v>232</v>
      </c>
      <c r="O44" s="1457">
        <f t="shared" si="1"/>
        <v>367</v>
      </c>
      <c r="P44" s="1457">
        <f t="shared" si="1"/>
        <v>175</v>
      </c>
      <c r="Q44" s="1457">
        <f t="shared" si="1"/>
        <v>360</v>
      </c>
      <c r="R44" s="1457">
        <f t="shared" si="1"/>
        <v>331</v>
      </c>
      <c r="S44" s="1457">
        <f t="shared" si="1"/>
        <v>137</v>
      </c>
      <c r="T44" s="1457">
        <f t="shared" si="1"/>
        <v>222</v>
      </c>
      <c r="U44" s="1457">
        <f t="shared" si="1"/>
        <v>107</v>
      </c>
      <c r="V44" s="1457">
        <f t="shared" si="1"/>
        <v>89</v>
      </c>
      <c r="W44" s="1457">
        <f t="shared" si="1"/>
        <v>163</v>
      </c>
      <c r="X44" s="1457">
        <f t="shared" si="1"/>
        <v>238</v>
      </c>
      <c r="Y44" s="1457">
        <f t="shared" si="1"/>
        <v>137</v>
      </c>
      <c r="Z44" s="1457">
        <f t="shared" si="1"/>
        <v>96</v>
      </c>
      <c r="AA44" s="1457">
        <f t="shared" si="1"/>
        <v>233</v>
      </c>
      <c r="AB44" s="1457">
        <f t="shared" si="1"/>
        <v>121</v>
      </c>
      <c r="AC44" s="1457">
        <f t="shared" si="1"/>
        <v>271</v>
      </c>
      <c r="AD44" s="1457">
        <f t="shared" si="1"/>
        <v>276</v>
      </c>
      <c r="AE44" s="1457">
        <f t="shared" si="1"/>
        <v>357</v>
      </c>
      <c r="AF44" s="1457">
        <f t="shared" si="1"/>
        <v>185</v>
      </c>
      <c r="AG44" s="1457">
        <f t="shared" si="1"/>
        <v>193</v>
      </c>
      <c r="AH44" s="1457">
        <f t="shared" si="1"/>
        <v>244</v>
      </c>
      <c r="AI44" s="1457">
        <f t="shared" si="1"/>
        <v>219</v>
      </c>
      <c r="AJ44" s="1457">
        <f t="shared" si="1"/>
        <v>436</v>
      </c>
      <c r="AK44" s="1457">
        <f t="shared" si="1"/>
        <v>189</v>
      </c>
      <c r="AL44" s="1457">
        <f t="shared" si="1"/>
        <v>394</v>
      </c>
      <c r="AM44" s="1457">
        <f t="shared" si="1"/>
        <v>319</v>
      </c>
      <c r="AN44" s="1457">
        <f t="shared" si="1"/>
        <v>488</v>
      </c>
      <c r="AO44" s="1457">
        <f t="shared" si="1"/>
        <v>166</v>
      </c>
      <c r="AP44" s="1457">
        <f t="shared" si="1"/>
        <v>348</v>
      </c>
      <c r="AQ44" s="1457">
        <f t="shared" si="1"/>
        <v>98</v>
      </c>
      <c r="AR44" s="1457">
        <f t="shared" si="1"/>
        <v>230</v>
      </c>
      <c r="AS44" s="1457">
        <f t="shared" si="1"/>
        <v>182</v>
      </c>
      <c r="AT44" s="1457">
        <f t="shared" si="1"/>
        <v>44</v>
      </c>
      <c r="AU44" s="1457">
        <f t="shared" si="1"/>
        <v>226</v>
      </c>
      <c r="AV44" s="1457">
        <f t="shared" si="1"/>
        <v>173</v>
      </c>
      <c r="AW44" s="1457">
        <f t="shared" si="1"/>
        <v>160</v>
      </c>
      <c r="AX44" s="1457">
        <f t="shared" si="1"/>
        <v>170</v>
      </c>
      <c r="AY44" s="1457">
        <f t="shared" si="1"/>
        <v>329</v>
      </c>
      <c r="AZ44" s="1457">
        <f t="shared" si="1"/>
        <v>130</v>
      </c>
      <c r="BA44" s="1457">
        <f t="shared" si="1"/>
        <v>99</v>
      </c>
      <c r="BB44" s="1457">
        <f t="shared" si="1"/>
        <v>108</v>
      </c>
      <c r="BC44" s="1457">
        <f t="shared" si="1"/>
        <v>296</v>
      </c>
      <c r="BD44" s="1457">
        <f t="shared" si="1"/>
        <v>248</v>
      </c>
      <c r="BE44" s="1457">
        <f t="shared" si="1"/>
        <v>183</v>
      </c>
      <c r="BF44" s="1457">
        <f t="shared" si="1"/>
        <v>44</v>
      </c>
      <c r="BG44" s="1457">
        <f t="shared" si="1"/>
        <v>12315</v>
      </c>
      <c r="BH44" s="670"/>
    </row>
    <row r="45" spans="2:60" ht="15" hidden="1" x14ac:dyDescent="0.25">
      <c r="B45" s="675"/>
      <c r="C45" s="1433"/>
      <c r="D45" s="1433"/>
      <c r="E45" s="1433"/>
      <c r="F45" s="1433"/>
      <c r="G45" s="1433"/>
      <c r="H45" s="1433"/>
      <c r="I45" s="1433"/>
      <c r="J45" s="1433"/>
      <c r="K45" s="1433"/>
      <c r="L45" s="1433"/>
      <c r="M45" s="1433"/>
      <c r="N45" s="1433"/>
      <c r="O45" s="1433"/>
      <c r="P45" s="1433"/>
      <c r="Q45" s="1433"/>
      <c r="R45" s="1433"/>
      <c r="S45" s="1433"/>
      <c r="T45" s="1433"/>
      <c r="U45" s="1433"/>
      <c r="V45" s="1433"/>
      <c r="W45" s="1433"/>
      <c r="X45" s="1433"/>
      <c r="Y45" s="1433"/>
      <c r="Z45" s="1433"/>
      <c r="AA45" s="1433"/>
      <c r="AB45" s="1433"/>
      <c r="AC45" s="676"/>
      <c r="AD45" s="676"/>
      <c r="AE45" s="676"/>
      <c r="AF45" s="676"/>
      <c r="AG45" s="676"/>
      <c r="AH45" s="676"/>
      <c r="AI45" s="676"/>
      <c r="AJ45" s="676"/>
      <c r="AK45" s="676"/>
      <c r="AL45" s="676"/>
      <c r="AM45" s="676"/>
      <c r="AN45" s="676"/>
      <c r="AO45" s="676"/>
      <c r="AP45" s="676"/>
      <c r="AQ45" s="676"/>
      <c r="AR45" s="676"/>
      <c r="AS45" s="676"/>
      <c r="AT45" s="676"/>
      <c r="AU45" s="676"/>
      <c r="AV45" s="676"/>
      <c r="AW45" s="676"/>
      <c r="AX45" s="676"/>
      <c r="AY45" s="676"/>
      <c r="AZ45" s="677"/>
      <c r="BA45" s="677"/>
      <c r="BB45" s="677"/>
      <c r="BC45" s="677"/>
      <c r="BD45" s="677"/>
      <c r="BE45" s="677"/>
      <c r="BF45" s="677"/>
      <c r="BG45" s="677"/>
    </row>
    <row r="46" spans="2:60" ht="15" hidden="1" customHeight="1" x14ac:dyDescent="0.25"/>
    <row r="47" spans="2:60" ht="15" hidden="1" customHeight="1" x14ac:dyDescent="0.25"/>
    <row r="48" spans="2:60" ht="15" hidden="1" customHeight="1" x14ac:dyDescent="0.25"/>
    <row r="49" ht="15" hidden="1" customHeight="1" x14ac:dyDescent="0.25"/>
    <row r="50" ht="15" hidden="1" customHeight="1" x14ac:dyDescent="0.25"/>
    <row r="51" ht="15" hidden="1" customHeight="1" x14ac:dyDescent="0.25"/>
    <row r="52" ht="15" hidden="1" customHeight="1" x14ac:dyDescent="0.25"/>
    <row r="53" ht="15" hidden="1" customHeight="1" x14ac:dyDescent="0.25"/>
    <row r="54" ht="15" hidden="1" customHeight="1" x14ac:dyDescent="0.25"/>
    <row r="55" ht="15" hidden="1" customHeight="1" x14ac:dyDescent="0.25"/>
    <row r="56" ht="15" hidden="1" customHeight="1" x14ac:dyDescent="0.25"/>
    <row r="57" ht="15" hidden="1" customHeight="1" x14ac:dyDescent="0.25"/>
    <row r="58" ht="15" hidden="1" customHeight="1" x14ac:dyDescent="0.25"/>
    <row r="59" ht="15" hidden="1" customHeight="1" x14ac:dyDescent="0.25"/>
    <row r="60" ht="15" hidden="1" customHeight="1" x14ac:dyDescent="0.25"/>
    <row r="61" ht="15" hidden="1" customHeight="1" x14ac:dyDescent="0.25"/>
    <row r="62" ht="15" hidden="1" customHeight="1" x14ac:dyDescent="0.25"/>
    <row r="63" ht="15" hidden="1" customHeight="1" x14ac:dyDescent="0.25"/>
    <row r="64" ht="15" hidden="1" customHeight="1" x14ac:dyDescent="0.25"/>
    <row r="65" ht="15" hidden="1" customHeight="1" x14ac:dyDescent="0.25"/>
    <row r="66" ht="15" hidden="1" customHeight="1" x14ac:dyDescent="0.25"/>
    <row r="67" ht="15" hidden="1" customHeight="1" x14ac:dyDescent="0.25"/>
    <row r="68" ht="15" hidden="1" customHeight="1" x14ac:dyDescent="0.25"/>
    <row r="69" ht="15" hidden="1" customHeight="1" x14ac:dyDescent="0.25"/>
    <row r="70" ht="15" hidden="1" customHeight="1" x14ac:dyDescent="0.25"/>
    <row r="71" ht="15" hidden="1" customHeight="1" x14ac:dyDescent="0.25"/>
    <row r="72" ht="15" hidden="1" customHeight="1" x14ac:dyDescent="0.25"/>
    <row r="73" ht="15" hidden="1" customHeight="1" x14ac:dyDescent="0.25"/>
    <row r="74" ht="15" hidden="1" customHeight="1" x14ac:dyDescent="0.25"/>
    <row r="75" ht="15" hidden="1" customHeight="1" x14ac:dyDescent="0.25"/>
    <row r="76" ht="15" hidden="1" customHeight="1" x14ac:dyDescent="0.25"/>
    <row r="77" ht="15" hidden="1" customHeight="1" x14ac:dyDescent="0.25"/>
    <row r="78" ht="15" hidden="1" customHeight="1" x14ac:dyDescent="0.25"/>
    <row r="79" ht="15" hidden="1" customHeight="1" x14ac:dyDescent="0.25"/>
    <row r="80" ht="15" hidden="1" customHeight="1" x14ac:dyDescent="0.25"/>
    <row r="81" ht="15" hidden="1" customHeight="1" x14ac:dyDescent="0.25"/>
    <row r="82" ht="15" hidden="1" customHeight="1" x14ac:dyDescent="0.25"/>
    <row r="83" ht="15" hidden="1" customHeight="1" x14ac:dyDescent="0.25"/>
    <row r="84" ht="15" hidden="1" customHeight="1" x14ac:dyDescent="0.25"/>
    <row r="85" ht="15" hidden="1" customHeight="1" x14ac:dyDescent="0.25"/>
    <row r="86" ht="15" hidden="1" customHeight="1" x14ac:dyDescent="0.25"/>
    <row r="87" ht="15" hidden="1" customHeight="1" x14ac:dyDescent="0.25"/>
    <row r="88" ht="15" hidden="1" customHeight="1" x14ac:dyDescent="0.25"/>
  </sheetData>
  <sheetProtection formatCells="0" formatColumns="0" formatRows="0" insertColumns="0" insertRows="0" deleteColumns="0" deleteRows="0" sort="0"/>
  <mergeCells count="3">
    <mergeCell ref="B1:BG3"/>
    <mergeCell ref="B4:BG4"/>
    <mergeCell ref="B5:BG5"/>
  </mergeCells>
  <pageMargins left="0.7" right="0.7" top="0.75" bottom="0.75" header="0.3" footer="0.3"/>
  <pageSetup paperSize="9" orientation="portrait" r:id="rId1"/>
  <drawing r:id="rId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codeName="Hoja93"/>
  <dimension ref="A1:T307"/>
  <sheetViews>
    <sheetView showGridLines="0" zoomScale="85" zoomScaleNormal="85" workbookViewId="0">
      <pane xSplit="1" ySplit="4" topLeftCell="B5" activePane="bottomRight" state="frozen"/>
      <selection activeCell="I25" sqref="I25"/>
      <selection pane="topRight" activeCell="I25" sqref="I25"/>
      <selection pane="bottomLeft" activeCell="I25" sqref="I25"/>
      <selection pane="bottomRight" activeCell="B4" sqref="B4:R4"/>
    </sheetView>
  </sheetViews>
  <sheetFormatPr baseColWidth="10" defaultColWidth="0" defaultRowHeight="0" customHeight="1" zeroHeight="1" x14ac:dyDescent="0.25"/>
  <cols>
    <col min="1" max="1" width="3.5703125" customWidth="1"/>
    <col min="2" max="18" width="15" customWidth="1"/>
    <col min="19" max="19" width="5" customWidth="1"/>
    <col min="20" max="20" width="0" hidden="1" customWidth="1"/>
    <col min="21" max="16384" width="9.140625" hidden="1"/>
  </cols>
  <sheetData>
    <row r="1" spans="2:20" ht="15" x14ac:dyDescent="0.25">
      <c r="B1" s="1958"/>
      <c r="C1" s="1959"/>
      <c r="D1" s="1959"/>
      <c r="E1" s="1959"/>
      <c r="F1" s="1959"/>
      <c r="G1" s="1959"/>
      <c r="H1" s="1959"/>
      <c r="I1" s="1959"/>
      <c r="J1" s="1959"/>
      <c r="K1" s="1959"/>
      <c r="L1" s="1959"/>
      <c r="M1" s="1959"/>
      <c r="N1" s="1959"/>
      <c r="O1" s="1959"/>
      <c r="P1" s="1959"/>
      <c r="Q1" s="1959"/>
      <c r="R1" s="1960"/>
    </row>
    <row r="2" spans="2:20" ht="15" x14ac:dyDescent="0.25">
      <c r="B2" s="1961"/>
      <c r="C2" s="1962"/>
      <c r="D2" s="1962"/>
      <c r="E2" s="1962"/>
      <c r="F2" s="1962"/>
      <c r="G2" s="1962"/>
      <c r="H2" s="1962"/>
      <c r="I2" s="1962"/>
      <c r="J2" s="1962"/>
      <c r="K2" s="1962"/>
      <c r="L2" s="1962"/>
      <c r="M2" s="1962"/>
      <c r="N2" s="1962"/>
      <c r="O2" s="1962"/>
      <c r="P2" s="1962"/>
      <c r="Q2" s="1962"/>
      <c r="R2" s="1963"/>
    </row>
    <row r="3" spans="2:20" ht="16.5" thickBot="1" x14ac:dyDescent="0.3">
      <c r="B3" s="1964"/>
      <c r="C3" s="1965"/>
      <c r="D3" s="1965"/>
      <c r="E3" s="1965"/>
      <c r="F3" s="1965"/>
      <c r="G3" s="1965"/>
      <c r="H3" s="1965"/>
      <c r="I3" s="1965"/>
      <c r="J3" s="1965"/>
      <c r="K3" s="1965"/>
      <c r="L3" s="1965"/>
      <c r="M3" s="1965"/>
      <c r="N3" s="1965"/>
      <c r="O3" s="1965"/>
      <c r="P3" s="1965"/>
      <c r="Q3" s="1965"/>
      <c r="R3" s="1966"/>
      <c r="S3" s="1"/>
      <c r="T3" s="1"/>
    </row>
    <row r="4" spans="2:20" ht="21.75" thickBot="1" x14ac:dyDescent="0.4">
      <c r="B4" s="1970" t="s">
        <v>4741</v>
      </c>
      <c r="C4" s="1971"/>
      <c r="D4" s="1971"/>
      <c r="E4" s="1971"/>
      <c r="F4" s="1971"/>
      <c r="G4" s="1971"/>
      <c r="H4" s="1971"/>
      <c r="I4" s="1971"/>
      <c r="J4" s="1971"/>
      <c r="K4" s="1971"/>
      <c r="L4" s="1971"/>
      <c r="M4" s="1971"/>
      <c r="N4" s="1971"/>
      <c r="O4" s="1971"/>
      <c r="P4" s="1971"/>
      <c r="Q4" s="1971"/>
      <c r="R4" s="1972"/>
      <c r="S4" s="1"/>
      <c r="T4" s="1"/>
    </row>
    <row r="5" spans="2:20" s="2" customFormat="1" ht="15.75" x14ac:dyDescent="0.25">
      <c r="B5" s="1852"/>
      <c r="C5" s="1852"/>
      <c r="D5" s="1852"/>
      <c r="E5" s="1852"/>
      <c r="F5" s="1852"/>
      <c r="G5" s="1852"/>
      <c r="H5" s="1852"/>
      <c r="I5" s="1852"/>
      <c r="J5" s="1852"/>
      <c r="K5" s="1852"/>
      <c r="L5" s="1852"/>
      <c r="M5" s="1852"/>
      <c r="N5" s="1852"/>
      <c r="O5" s="1852"/>
      <c r="P5" s="1852"/>
      <c r="Q5" s="1852"/>
      <c r="R5" s="1852"/>
      <c r="S5" s="5"/>
      <c r="T5" s="5"/>
    </row>
    <row r="6" spans="2:20" s="2" customFormat="1" ht="19.5" customHeight="1" x14ac:dyDescent="0.25">
      <c r="B6" s="76"/>
      <c r="C6" s="77"/>
      <c r="D6" s="77"/>
      <c r="E6" s="77"/>
      <c r="F6" s="77"/>
      <c r="G6" s="77"/>
      <c r="H6" s="77"/>
      <c r="I6" s="77"/>
      <c r="J6" s="77"/>
      <c r="K6" s="77"/>
      <c r="L6" s="77"/>
      <c r="M6" s="77"/>
      <c r="N6" s="77"/>
      <c r="O6" s="77"/>
      <c r="P6" s="77"/>
      <c r="Q6" s="77"/>
      <c r="R6" s="78"/>
      <c r="S6" s="5"/>
      <c r="T6" s="5"/>
    </row>
    <row r="7" spans="2:20" s="2" customFormat="1" ht="18.75" customHeight="1" x14ac:dyDescent="0.25">
      <c r="B7" s="79"/>
      <c r="C7" s="75"/>
      <c r="D7" s="75"/>
      <c r="E7" s="75"/>
      <c r="F7" s="75"/>
      <c r="G7" s="75"/>
      <c r="H7" s="75"/>
      <c r="I7" s="75"/>
      <c r="J7" s="75"/>
      <c r="K7" s="75"/>
      <c r="L7" s="75"/>
      <c r="M7" s="75"/>
      <c r="N7" s="75"/>
      <c r="O7" s="75"/>
      <c r="P7" s="75"/>
      <c r="Q7" s="75"/>
      <c r="R7" s="80"/>
      <c r="S7" s="5"/>
      <c r="T7" s="5"/>
    </row>
    <row r="8" spans="2:20" s="2" customFormat="1" ht="18.75" customHeight="1" x14ac:dyDescent="0.25">
      <c r="B8" s="79"/>
      <c r="C8" s="75"/>
      <c r="D8" s="75"/>
      <c r="E8" s="75"/>
      <c r="F8" s="75"/>
      <c r="G8" s="75"/>
      <c r="H8" s="75"/>
      <c r="I8" s="75"/>
      <c r="J8" s="75"/>
      <c r="K8" s="75"/>
      <c r="L8" s="75"/>
      <c r="M8" s="75"/>
      <c r="N8" s="75"/>
      <c r="O8" s="75"/>
      <c r="P8" s="75"/>
      <c r="Q8" s="75"/>
      <c r="R8" s="80"/>
      <c r="S8" s="5"/>
      <c r="T8" s="5"/>
    </row>
    <row r="9" spans="2:20" s="2" customFormat="1" ht="18.75" customHeight="1" x14ac:dyDescent="0.25">
      <c r="B9" s="79"/>
      <c r="C9" s="75"/>
      <c r="D9" s="75"/>
      <c r="E9" s="75"/>
      <c r="F9" s="75"/>
      <c r="G9" s="75"/>
      <c r="H9" s="75"/>
      <c r="I9" s="75"/>
      <c r="J9" s="75"/>
      <c r="K9" s="75"/>
      <c r="L9" s="75"/>
      <c r="M9" s="75"/>
      <c r="N9" s="75"/>
      <c r="O9" s="75"/>
      <c r="P9" s="75"/>
      <c r="Q9" s="75"/>
      <c r="R9" s="80"/>
    </row>
    <row r="10" spans="2:20" ht="18.75" customHeight="1" x14ac:dyDescent="0.25">
      <c r="B10" s="79"/>
      <c r="C10" s="75"/>
      <c r="D10" s="75"/>
      <c r="E10" s="75"/>
      <c r="F10" s="75"/>
      <c r="G10" s="75"/>
      <c r="H10" s="75"/>
      <c r="I10" s="75"/>
      <c r="J10" s="75"/>
      <c r="K10" s="75"/>
      <c r="L10" s="75"/>
      <c r="M10" s="75"/>
      <c r="N10" s="75"/>
      <c r="O10" s="75"/>
      <c r="P10" s="75"/>
      <c r="Q10" s="75"/>
      <c r="R10" s="80"/>
    </row>
    <row r="11" spans="2:20" ht="18.75" customHeight="1" x14ac:dyDescent="0.25">
      <c r="B11" s="79"/>
      <c r="C11" s="75"/>
      <c r="D11" s="75"/>
      <c r="E11" s="75"/>
      <c r="F11" s="75"/>
      <c r="G11" s="75"/>
      <c r="H11" s="75"/>
      <c r="I11" s="75"/>
      <c r="J11" s="75"/>
      <c r="K11" s="75"/>
      <c r="L11" s="75"/>
      <c r="M11" s="75"/>
      <c r="N11" s="75"/>
      <c r="O11" s="75"/>
      <c r="P11" s="75"/>
      <c r="Q11" s="75"/>
      <c r="R11" s="80"/>
    </row>
    <row r="12" spans="2:20" ht="18.75" customHeight="1" x14ac:dyDescent="0.25">
      <c r="B12" s="79"/>
      <c r="C12" s="75"/>
      <c r="D12" s="75"/>
      <c r="E12" s="75"/>
      <c r="F12" s="75"/>
      <c r="G12" s="75"/>
      <c r="H12" s="75"/>
      <c r="I12" s="75"/>
      <c r="J12" s="75"/>
      <c r="K12" s="75"/>
      <c r="L12" s="75"/>
      <c r="M12" s="75"/>
      <c r="N12" s="75"/>
      <c r="O12" s="75"/>
      <c r="P12" s="75"/>
      <c r="Q12" s="75"/>
      <c r="R12" s="80"/>
    </row>
    <row r="13" spans="2:20" ht="18.75" customHeight="1" x14ac:dyDescent="0.25">
      <c r="B13" s="79"/>
      <c r="C13" s="75"/>
      <c r="D13" s="75"/>
      <c r="E13" s="75"/>
      <c r="F13" s="75"/>
      <c r="G13" s="75"/>
      <c r="H13" s="75"/>
      <c r="I13" s="75"/>
      <c r="J13" s="75"/>
      <c r="K13" s="75"/>
      <c r="L13" s="75"/>
      <c r="M13" s="75"/>
      <c r="N13" s="75"/>
      <c r="O13" s="75"/>
      <c r="P13" s="75"/>
      <c r="Q13" s="75"/>
      <c r="R13" s="80"/>
    </row>
    <row r="14" spans="2:20" ht="18.75" customHeight="1" x14ac:dyDescent="0.25">
      <c r="B14" s="79"/>
      <c r="C14" s="75"/>
      <c r="D14" s="75"/>
      <c r="E14" s="75"/>
      <c r="F14" s="75"/>
      <c r="G14" s="75"/>
      <c r="H14" s="75"/>
      <c r="I14" s="75"/>
      <c r="J14" s="75"/>
      <c r="K14" s="75"/>
      <c r="L14" s="75"/>
      <c r="M14" s="75"/>
      <c r="N14" s="75"/>
      <c r="O14" s="75"/>
      <c r="P14" s="75"/>
      <c r="Q14" s="75"/>
      <c r="R14" s="80"/>
    </row>
    <row r="15" spans="2:20" ht="18.75" customHeight="1" x14ac:dyDescent="0.25">
      <c r="B15" s="79"/>
      <c r="C15" s="75"/>
      <c r="D15" s="75"/>
      <c r="E15" s="75"/>
      <c r="F15" s="75"/>
      <c r="G15" s="75"/>
      <c r="H15" s="75"/>
      <c r="I15" s="75"/>
      <c r="J15" s="75"/>
      <c r="K15" s="75"/>
      <c r="L15" s="75"/>
      <c r="M15" s="75"/>
      <c r="N15" s="75"/>
      <c r="O15" s="75"/>
      <c r="P15" s="75"/>
      <c r="Q15" s="75"/>
      <c r="R15" s="80"/>
    </row>
    <row r="16" spans="2:20" ht="18.75" customHeight="1" x14ac:dyDescent="0.25">
      <c r="B16" s="79"/>
      <c r="C16" s="75"/>
      <c r="D16" s="75"/>
      <c r="E16" s="75"/>
      <c r="F16" s="75"/>
      <c r="G16" s="75"/>
      <c r="H16" s="75"/>
      <c r="I16" s="75"/>
      <c r="J16" s="75"/>
      <c r="K16" s="75"/>
      <c r="L16" s="75"/>
      <c r="M16" s="75"/>
      <c r="N16" s="75"/>
      <c r="O16" s="75"/>
      <c r="P16" s="75"/>
      <c r="Q16" s="75"/>
      <c r="R16" s="80"/>
    </row>
    <row r="17" spans="2:18" ht="18.75" customHeight="1" x14ac:dyDescent="0.25">
      <c r="B17" s="79"/>
      <c r="C17" s="75"/>
      <c r="D17" s="75"/>
      <c r="E17" s="75"/>
      <c r="F17" s="75"/>
      <c r="G17" s="75"/>
      <c r="H17" s="75"/>
      <c r="I17" s="75"/>
      <c r="J17" s="75"/>
      <c r="K17" s="75"/>
      <c r="L17" s="75"/>
      <c r="M17" s="75"/>
      <c r="N17" s="75"/>
      <c r="O17" s="75"/>
      <c r="P17" s="75"/>
      <c r="Q17" s="75"/>
      <c r="R17" s="80"/>
    </row>
    <row r="18" spans="2:18" ht="18.75" customHeight="1" x14ac:dyDescent="0.25">
      <c r="B18" s="79"/>
      <c r="C18" s="75"/>
      <c r="D18" s="75"/>
      <c r="E18" s="75"/>
      <c r="F18" s="75"/>
      <c r="G18" s="75"/>
      <c r="H18" s="75"/>
      <c r="I18" s="75"/>
      <c r="J18" s="75"/>
      <c r="K18" s="75"/>
      <c r="L18" s="75"/>
      <c r="M18" s="75"/>
      <c r="N18" s="75"/>
      <c r="O18" s="75"/>
      <c r="P18" s="75"/>
      <c r="Q18" s="75"/>
      <c r="R18" s="80"/>
    </row>
    <row r="19" spans="2:18" ht="18.75" customHeight="1" x14ac:dyDescent="0.25">
      <c r="B19" s="79"/>
      <c r="C19" s="75"/>
      <c r="D19" s="75"/>
      <c r="E19" s="75"/>
      <c r="F19" s="75"/>
      <c r="G19" s="75"/>
      <c r="H19" s="75"/>
      <c r="I19" s="75"/>
      <c r="J19" s="75"/>
      <c r="K19" s="75"/>
      <c r="L19" s="75"/>
      <c r="M19" s="75"/>
      <c r="N19" s="75"/>
      <c r="O19" s="75"/>
      <c r="P19" s="75"/>
      <c r="Q19" s="75"/>
      <c r="R19" s="80"/>
    </row>
    <row r="20" spans="2:18" ht="18.75" customHeight="1" x14ac:dyDescent="0.25">
      <c r="B20" s="79"/>
      <c r="C20" s="75"/>
      <c r="D20" s="75"/>
      <c r="E20" s="75"/>
      <c r="F20" s="75"/>
      <c r="G20" s="75"/>
      <c r="H20" s="75"/>
      <c r="I20" s="75"/>
      <c r="J20" s="75"/>
      <c r="K20" s="75"/>
      <c r="L20" s="75"/>
      <c r="M20" s="75"/>
      <c r="N20" s="75"/>
      <c r="O20" s="75"/>
      <c r="P20" s="75"/>
      <c r="Q20" s="75"/>
      <c r="R20" s="80"/>
    </row>
    <row r="21" spans="2:18" ht="18.75" customHeight="1" x14ac:dyDescent="0.25">
      <c r="B21" s="79"/>
      <c r="C21" s="75"/>
      <c r="D21" s="75"/>
      <c r="E21" s="75"/>
      <c r="F21" s="75"/>
      <c r="G21" s="75"/>
      <c r="H21" s="75"/>
      <c r="I21" s="75"/>
      <c r="J21" s="75"/>
      <c r="K21" s="75"/>
      <c r="L21" s="75"/>
      <c r="M21" s="75"/>
      <c r="N21" s="75"/>
      <c r="O21" s="75"/>
      <c r="P21" s="75"/>
      <c r="Q21" s="75"/>
      <c r="R21" s="80"/>
    </row>
    <row r="22" spans="2:18" ht="18.75" customHeight="1" x14ac:dyDescent="0.25">
      <c r="B22" s="79"/>
      <c r="C22" s="75"/>
      <c r="D22" s="75"/>
      <c r="E22" s="75"/>
      <c r="F22" s="75"/>
      <c r="G22" s="75"/>
      <c r="H22" s="75"/>
      <c r="I22" s="75"/>
      <c r="J22" s="75"/>
      <c r="K22" s="75"/>
      <c r="L22" s="75"/>
      <c r="M22" s="75"/>
      <c r="N22" s="75"/>
      <c r="O22" s="75"/>
      <c r="P22" s="75"/>
      <c r="Q22" s="75"/>
      <c r="R22" s="80"/>
    </row>
    <row r="23" spans="2:18" ht="18.75" customHeight="1" x14ac:dyDescent="0.25">
      <c r="B23" s="79"/>
      <c r="C23" s="75"/>
      <c r="D23" s="75"/>
      <c r="E23" s="75"/>
      <c r="F23" s="75"/>
      <c r="G23" s="75"/>
      <c r="H23" s="75"/>
      <c r="I23" s="75"/>
      <c r="J23" s="75"/>
      <c r="K23" s="75"/>
      <c r="L23" s="75"/>
      <c r="M23" s="75"/>
      <c r="N23" s="75"/>
      <c r="O23" s="75"/>
      <c r="P23" s="75"/>
      <c r="Q23" s="75"/>
      <c r="R23" s="80"/>
    </row>
    <row r="24" spans="2:18" ht="18.75" customHeight="1" x14ac:dyDescent="0.25">
      <c r="B24" s="79"/>
      <c r="C24" s="75"/>
      <c r="D24" s="75"/>
      <c r="E24" s="75"/>
      <c r="F24" s="75"/>
      <c r="G24" s="75"/>
      <c r="H24" s="75"/>
      <c r="I24" s="75"/>
      <c r="J24" s="75"/>
      <c r="K24" s="75"/>
      <c r="L24" s="75"/>
      <c r="M24" s="75"/>
      <c r="N24" s="75"/>
      <c r="O24" s="75"/>
      <c r="P24" s="75"/>
      <c r="Q24" s="75"/>
      <c r="R24" s="80"/>
    </row>
    <row r="25" spans="2:18" ht="18.75" customHeight="1" x14ac:dyDescent="0.25">
      <c r="B25" s="79"/>
      <c r="C25" s="75"/>
      <c r="D25" s="75"/>
      <c r="E25" s="75"/>
      <c r="F25" s="75"/>
      <c r="G25" s="75"/>
      <c r="H25" s="75"/>
      <c r="I25" s="75"/>
      <c r="J25" s="75"/>
      <c r="K25" s="75"/>
      <c r="L25" s="75"/>
      <c r="M25" s="75"/>
      <c r="N25" s="75"/>
      <c r="O25" s="75"/>
      <c r="P25" s="75"/>
      <c r="Q25" s="75"/>
      <c r="R25" s="80"/>
    </row>
    <row r="26" spans="2:18" ht="18.75" customHeight="1" x14ac:dyDescent="0.25">
      <c r="B26" s="79"/>
      <c r="C26" s="75"/>
      <c r="D26" s="75"/>
      <c r="E26" s="75"/>
      <c r="F26" s="75"/>
      <c r="G26" s="75"/>
      <c r="H26" s="75"/>
      <c r="I26" s="75"/>
      <c r="J26" s="75"/>
      <c r="K26" s="75"/>
      <c r="L26" s="75"/>
      <c r="M26" s="75"/>
      <c r="N26" s="75"/>
      <c r="O26" s="75"/>
      <c r="P26" s="75"/>
      <c r="Q26" s="75"/>
      <c r="R26" s="80"/>
    </row>
    <row r="27" spans="2:18" ht="18.75" customHeight="1" x14ac:dyDescent="0.25">
      <c r="B27" s="79"/>
      <c r="C27" s="75"/>
      <c r="D27" s="75"/>
      <c r="E27" s="75"/>
      <c r="F27" s="75"/>
      <c r="G27" s="75"/>
      <c r="H27" s="75"/>
      <c r="I27" s="75"/>
      <c r="J27" s="75"/>
      <c r="K27" s="75"/>
      <c r="L27" s="75"/>
      <c r="M27" s="75"/>
      <c r="N27" s="75"/>
      <c r="O27" s="75"/>
      <c r="P27" s="75"/>
      <c r="Q27" s="75"/>
      <c r="R27" s="80"/>
    </row>
    <row r="28" spans="2:18" ht="18.75" customHeight="1" x14ac:dyDescent="0.25">
      <c r="B28" s="79"/>
      <c r="C28" s="75"/>
      <c r="D28" s="75"/>
      <c r="E28" s="75"/>
      <c r="F28" s="75"/>
      <c r="G28" s="75"/>
      <c r="H28" s="75"/>
      <c r="I28" s="75"/>
      <c r="J28" s="75"/>
      <c r="K28" s="75"/>
      <c r="L28" s="75"/>
      <c r="M28" s="75"/>
      <c r="N28" s="75"/>
      <c r="O28" s="75"/>
      <c r="P28" s="75"/>
      <c r="Q28" s="75"/>
      <c r="R28" s="80"/>
    </row>
    <row r="29" spans="2:18" ht="18.75" customHeight="1" x14ac:dyDescent="0.25">
      <c r="B29" s="79"/>
      <c r="C29" s="75"/>
      <c r="D29" s="75"/>
      <c r="E29" s="75"/>
      <c r="F29" s="75"/>
      <c r="G29" s="75"/>
      <c r="H29" s="75"/>
      <c r="I29" s="75"/>
      <c r="J29" s="75"/>
      <c r="K29" s="75"/>
      <c r="L29" s="75"/>
      <c r="M29" s="75"/>
      <c r="N29" s="75"/>
      <c r="O29" s="75"/>
      <c r="P29" s="75"/>
      <c r="Q29" s="75"/>
      <c r="R29" s="80"/>
    </row>
    <row r="30" spans="2:18" ht="18.75" customHeight="1" x14ac:dyDescent="0.25">
      <c r="B30" s="79"/>
      <c r="C30" s="75"/>
      <c r="D30" s="75"/>
      <c r="E30" s="75"/>
      <c r="F30" s="75"/>
      <c r="G30" s="75"/>
      <c r="H30" s="75"/>
      <c r="I30" s="75"/>
      <c r="J30" s="75"/>
      <c r="K30" s="75"/>
      <c r="L30" s="75"/>
      <c r="M30" s="75"/>
      <c r="N30" s="75"/>
      <c r="O30" s="75"/>
      <c r="P30" s="75"/>
      <c r="Q30" s="75"/>
      <c r="R30" s="80"/>
    </row>
    <row r="31" spans="2:18" ht="18.75" customHeight="1" x14ac:dyDescent="0.25">
      <c r="B31" s="79"/>
      <c r="C31" s="75"/>
      <c r="D31" s="75"/>
      <c r="E31" s="75"/>
      <c r="F31" s="75"/>
      <c r="G31" s="75"/>
      <c r="H31" s="75"/>
      <c r="I31" s="75"/>
      <c r="J31" s="75"/>
      <c r="K31" s="75"/>
      <c r="L31" s="75"/>
      <c r="M31" s="75"/>
      <c r="N31" s="75"/>
      <c r="O31" s="75"/>
      <c r="P31" s="75"/>
      <c r="Q31" s="75"/>
      <c r="R31" s="80"/>
    </row>
    <row r="32" spans="2:18" ht="18.75" customHeight="1" x14ac:dyDescent="0.25">
      <c r="B32" s="79"/>
      <c r="C32" s="75"/>
      <c r="D32" s="75"/>
      <c r="E32" s="75"/>
      <c r="F32" s="75"/>
      <c r="G32" s="75"/>
      <c r="H32" s="75"/>
      <c r="I32" s="75"/>
      <c r="J32" s="75"/>
      <c r="K32" s="75"/>
      <c r="L32" s="75"/>
      <c r="M32" s="75"/>
      <c r="N32" s="75"/>
      <c r="O32" s="75"/>
      <c r="P32" s="75"/>
      <c r="Q32" s="75"/>
      <c r="R32" s="80"/>
    </row>
    <row r="33" spans="2:18" ht="18.75" customHeight="1" x14ac:dyDescent="0.25">
      <c r="B33" s="79"/>
      <c r="C33" s="75"/>
      <c r="D33" s="75"/>
      <c r="E33" s="75"/>
      <c r="F33" s="75"/>
      <c r="G33" s="75"/>
      <c r="H33" s="75"/>
      <c r="I33" s="75"/>
      <c r="J33" s="75"/>
      <c r="K33" s="75"/>
      <c r="L33" s="75"/>
      <c r="M33" s="75"/>
      <c r="N33" s="75"/>
      <c r="O33" s="75"/>
      <c r="P33" s="75"/>
      <c r="Q33" s="75"/>
      <c r="R33" s="80"/>
    </row>
    <row r="34" spans="2:18" ht="18.75" customHeight="1" x14ac:dyDescent="0.25">
      <c r="B34" s="79"/>
      <c r="C34" s="75"/>
      <c r="D34" s="75"/>
      <c r="E34" s="75"/>
      <c r="F34" s="75"/>
      <c r="G34" s="75"/>
      <c r="H34" s="75"/>
      <c r="I34" s="75"/>
      <c r="J34" s="75"/>
      <c r="K34" s="75"/>
      <c r="L34" s="75"/>
      <c r="M34" s="75"/>
      <c r="N34" s="75"/>
      <c r="O34" s="75"/>
      <c r="P34" s="75"/>
      <c r="Q34" s="75"/>
      <c r="R34" s="80"/>
    </row>
    <row r="35" spans="2:18" ht="18.75" customHeight="1" x14ac:dyDescent="0.25">
      <c r="B35" s="79"/>
      <c r="C35" s="75"/>
      <c r="D35" s="75"/>
      <c r="E35" s="75"/>
      <c r="F35" s="75"/>
      <c r="G35" s="75"/>
      <c r="H35" s="75"/>
      <c r="I35" s="75"/>
      <c r="J35" s="75"/>
      <c r="K35" s="75"/>
      <c r="L35" s="75"/>
      <c r="M35" s="75"/>
      <c r="N35" s="75"/>
      <c r="O35" s="75"/>
      <c r="P35" s="75"/>
      <c r="Q35" s="75"/>
      <c r="R35" s="80"/>
    </row>
    <row r="36" spans="2:18" ht="18.75" customHeight="1" x14ac:dyDescent="0.25">
      <c r="B36" s="79"/>
      <c r="C36" s="75"/>
      <c r="D36" s="75"/>
      <c r="E36" s="75"/>
      <c r="F36" s="75"/>
      <c r="G36" s="75"/>
      <c r="H36" s="75"/>
      <c r="I36" s="75"/>
      <c r="J36" s="75"/>
      <c r="K36" s="75"/>
      <c r="L36" s="75"/>
      <c r="M36" s="75"/>
      <c r="N36" s="75"/>
      <c r="O36" s="75"/>
      <c r="P36" s="75"/>
      <c r="Q36" s="75"/>
      <c r="R36" s="80"/>
    </row>
    <row r="37" spans="2:18" ht="18.75" x14ac:dyDescent="0.25">
      <c r="B37" s="81"/>
      <c r="C37" s="82"/>
      <c r="D37" s="82"/>
      <c r="E37" s="82"/>
      <c r="F37" s="82"/>
      <c r="G37" s="82"/>
      <c r="H37" s="82"/>
      <c r="I37" s="82"/>
      <c r="J37" s="82"/>
      <c r="K37" s="82"/>
      <c r="L37" s="82"/>
      <c r="M37" s="82"/>
      <c r="N37" s="82"/>
      <c r="O37" s="82"/>
      <c r="P37" s="82"/>
      <c r="Q37" s="82"/>
      <c r="R37" s="83"/>
    </row>
    <row r="38" spans="2:18" ht="15" hidden="1" customHeight="1" x14ac:dyDescent="0.25"/>
    <row r="39" spans="2:18" ht="15" hidden="1" customHeight="1" x14ac:dyDescent="0.25"/>
    <row r="40" spans="2:18" ht="15" hidden="1" customHeight="1" x14ac:dyDescent="0.25"/>
    <row r="41" spans="2:18" ht="15" hidden="1" customHeight="1" x14ac:dyDescent="0.25"/>
    <row r="42" spans="2:18" ht="15" hidden="1" customHeight="1" x14ac:dyDescent="0.25"/>
    <row r="43" spans="2:18" ht="15" hidden="1" customHeight="1" x14ac:dyDescent="0.25"/>
    <row r="44" spans="2:18" ht="15" hidden="1" customHeight="1" x14ac:dyDescent="0.25"/>
    <row r="45" spans="2:18" ht="15" hidden="1" customHeight="1" x14ac:dyDescent="0.25"/>
    <row r="46" spans="2:18" ht="15" hidden="1" customHeight="1" x14ac:dyDescent="0.25"/>
    <row r="47" spans="2:18" ht="15" hidden="1" customHeight="1" x14ac:dyDescent="0.25"/>
    <row r="48" spans="2:18" ht="15" hidden="1" customHeight="1" x14ac:dyDescent="0.25"/>
    <row r="49" ht="15" hidden="1" customHeight="1" x14ac:dyDescent="0.25"/>
    <row r="50" ht="15" hidden="1" customHeight="1" x14ac:dyDescent="0.25"/>
    <row r="51" ht="15" hidden="1" customHeight="1" x14ac:dyDescent="0.25"/>
    <row r="52" ht="15" hidden="1" customHeight="1" x14ac:dyDescent="0.25"/>
    <row r="53" ht="15" hidden="1" customHeight="1" x14ac:dyDescent="0.25"/>
    <row r="54" ht="15" hidden="1" customHeight="1" x14ac:dyDescent="0.25"/>
    <row r="55" ht="15" hidden="1" customHeight="1" x14ac:dyDescent="0.25"/>
    <row r="56" ht="15" hidden="1" customHeight="1" x14ac:dyDescent="0.25"/>
    <row r="57" ht="15" hidden="1" customHeight="1" x14ac:dyDescent="0.25"/>
    <row r="58" ht="15" hidden="1" customHeight="1" x14ac:dyDescent="0.25"/>
    <row r="59" ht="15" hidden="1" customHeight="1" x14ac:dyDescent="0.25"/>
    <row r="60" ht="15" hidden="1" customHeight="1" x14ac:dyDescent="0.25"/>
    <row r="61" ht="15" hidden="1" customHeight="1" x14ac:dyDescent="0.25"/>
    <row r="62" ht="15" hidden="1" customHeight="1" x14ac:dyDescent="0.25"/>
    <row r="63" ht="15" hidden="1" customHeight="1" x14ac:dyDescent="0.25"/>
    <row r="64" ht="15" hidden="1" customHeight="1" x14ac:dyDescent="0.25"/>
    <row r="65" ht="15" hidden="1" customHeight="1" x14ac:dyDescent="0.25"/>
    <row r="66" ht="15" hidden="1" customHeight="1" x14ac:dyDescent="0.25"/>
    <row r="67" ht="15" hidden="1" customHeight="1" x14ac:dyDescent="0.25"/>
    <row r="68" ht="15" hidden="1" customHeight="1" x14ac:dyDescent="0.25"/>
    <row r="69" ht="15" hidden="1" customHeight="1" x14ac:dyDescent="0.25"/>
    <row r="70" ht="15" hidden="1" customHeight="1" x14ac:dyDescent="0.25"/>
    <row r="71" ht="15" hidden="1" customHeight="1" x14ac:dyDescent="0.25"/>
    <row r="72" ht="15" hidden="1" customHeight="1" x14ac:dyDescent="0.25"/>
    <row r="73" ht="15" hidden="1" customHeight="1" x14ac:dyDescent="0.25"/>
    <row r="74" ht="15" hidden="1" customHeight="1" x14ac:dyDescent="0.25"/>
    <row r="75" ht="15" hidden="1" customHeight="1" x14ac:dyDescent="0.25"/>
    <row r="76" ht="15" hidden="1" customHeight="1" x14ac:dyDescent="0.25"/>
    <row r="77" ht="15" hidden="1" customHeight="1" x14ac:dyDescent="0.25"/>
    <row r="78" ht="15" hidden="1" customHeight="1" x14ac:dyDescent="0.25"/>
    <row r="79" ht="15" hidden="1" customHeight="1" x14ac:dyDescent="0.25"/>
    <row r="80" ht="15" hidden="1" customHeight="1" x14ac:dyDescent="0.25"/>
    <row r="81" ht="15" hidden="1" customHeight="1" x14ac:dyDescent="0.25"/>
    <row r="82" ht="15" hidden="1" customHeight="1" x14ac:dyDescent="0.25"/>
    <row r="83" ht="15" hidden="1" customHeight="1" x14ac:dyDescent="0.25"/>
    <row r="84" ht="15" hidden="1" customHeight="1" x14ac:dyDescent="0.25"/>
    <row r="85" ht="15" hidden="1" customHeight="1" x14ac:dyDescent="0.25"/>
    <row r="86" ht="15" hidden="1" customHeight="1" x14ac:dyDescent="0.25"/>
    <row r="87" ht="15" hidden="1" customHeight="1" x14ac:dyDescent="0.25"/>
    <row r="88" ht="15" hidden="1" customHeight="1" x14ac:dyDescent="0.25"/>
    <row r="89" ht="15" hidden="1" customHeight="1" x14ac:dyDescent="0.25"/>
    <row r="90" ht="15" hidden="1" customHeight="1" x14ac:dyDescent="0.25"/>
    <row r="91" ht="15" hidden="1" customHeight="1" x14ac:dyDescent="0.25"/>
    <row r="92" ht="15" hidden="1" customHeight="1" x14ac:dyDescent="0.25"/>
    <row r="93" ht="15" hidden="1" customHeight="1" x14ac:dyDescent="0.25"/>
    <row r="94" ht="15" hidden="1" customHeight="1" x14ac:dyDescent="0.25"/>
    <row r="95" ht="15" hidden="1" customHeight="1" x14ac:dyDescent="0.25"/>
    <row r="96" ht="15" hidden="1" customHeight="1" x14ac:dyDescent="0.25"/>
    <row r="97" ht="15" hidden="1" customHeight="1" x14ac:dyDescent="0.25"/>
    <row r="98" ht="15" hidden="1" customHeight="1" x14ac:dyDescent="0.25"/>
    <row r="99" ht="15" hidden="1" customHeight="1" x14ac:dyDescent="0.25"/>
    <row r="100" ht="15" hidden="1" customHeight="1" x14ac:dyDescent="0.25"/>
    <row r="101" ht="15" hidden="1" customHeight="1" x14ac:dyDescent="0.25"/>
    <row r="102" ht="15" hidden="1" customHeight="1" x14ac:dyDescent="0.25"/>
    <row r="103" ht="15" hidden="1" customHeight="1" x14ac:dyDescent="0.25"/>
    <row r="104" ht="15" hidden="1" customHeight="1" x14ac:dyDescent="0.25"/>
    <row r="105" ht="15" hidden="1" customHeight="1" x14ac:dyDescent="0.25"/>
    <row r="106" ht="15" hidden="1" customHeight="1" x14ac:dyDescent="0.25"/>
    <row r="107" ht="15" hidden="1" customHeight="1" x14ac:dyDescent="0.25"/>
    <row r="108" ht="15" hidden="1" customHeight="1" x14ac:dyDescent="0.25"/>
    <row r="109" ht="15" hidden="1" customHeight="1" x14ac:dyDescent="0.25"/>
    <row r="110" ht="15" hidden="1" customHeight="1" x14ac:dyDescent="0.25"/>
    <row r="111" ht="15" hidden="1" customHeight="1" x14ac:dyDescent="0.25"/>
    <row r="112" ht="15" hidden="1" customHeight="1" x14ac:dyDescent="0.25"/>
    <row r="113" ht="15" hidden="1" customHeight="1" x14ac:dyDescent="0.25"/>
    <row r="114" ht="15" hidden="1" customHeight="1" x14ac:dyDescent="0.25"/>
    <row r="115" ht="15" hidden="1" customHeight="1" x14ac:dyDescent="0.25"/>
    <row r="116" ht="15" hidden="1" customHeight="1" x14ac:dyDescent="0.25"/>
    <row r="117" ht="15" hidden="1" customHeight="1" x14ac:dyDescent="0.25"/>
    <row r="118" ht="15" hidden="1" customHeight="1" x14ac:dyDescent="0.25"/>
    <row r="119" ht="15" hidden="1" customHeight="1" x14ac:dyDescent="0.25"/>
    <row r="120" ht="15" hidden="1" customHeight="1" x14ac:dyDescent="0.25"/>
    <row r="121" ht="15" hidden="1" customHeight="1" x14ac:dyDescent="0.25"/>
    <row r="122" ht="15" hidden="1" customHeight="1" x14ac:dyDescent="0.25"/>
    <row r="123" ht="15" hidden="1" customHeight="1" x14ac:dyDescent="0.25"/>
    <row r="124" ht="15" hidden="1" customHeight="1" x14ac:dyDescent="0.25"/>
    <row r="125" ht="15" hidden="1" customHeight="1" x14ac:dyDescent="0.25"/>
    <row r="126" ht="15" hidden="1" customHeight="1" x14ac:dyDescent="0.25"/>
    <row r="127" ht="15" hidden="1" customHeight="1" x14ac:dyDescent="0.25"/>
    <row r="128" ht="15" hidden="1" customHeight="1" x14ac:dyDescent="0.25"/>
    <row r="129" ht="15" hidden="1" customHeight="1" x14ac:dyDescent="0.25"/>
    <row r="130" ht="15" hidden="1" customHeight="1" x14ac:dyDescent="0.25"/>
    <row r="131" ht="15" hidden="1" customHeight="1" x14ac:dyDescent="0.25"/>
    <row r="132" ht="15" hidden="1" customHeight="1" x14ac:dyDescent="0.25"/>
    <row r="133" ht="15" hidden="1" customHeight="1" x14ac:dyDescent="0.25"/>
    <row r="134" ht="15" hidden="1" customHeight="1" x14ac:dyDescent="0.25"/>
    <row r="135" ht="15" hidden="1" customHeight="1" x14ac:dyDescent="0.25"/>
    <row r="136" ht="15" hidden="1" customHeight="1" x14ac:dyDescent="0.25"/>
    <row r="137" ht="15" hidden="1" customHeight="1" x14ac:dyDescent="0.25"/>
    <row r="138" ht="15" hidden="1" customHeight="1" x14ac:dyDescent="0.25"/>
    <row r="139" ht="15" hidden="1" customHeight="1" x14ac:dyDescent="0.25"/>
    <row r="140" ht="15" hidden="1" customHeight="1" x14ac:dyDescent="0.25"/>
    <row r="141" ht="15" hidden="1" customHeight="1" x14ac:dyDescent="0.25"/>
    <row r="142" ht="15" hidden="1" customHeight="1" x14ac:dyDescent="0.25"/>
    <row r="143" ht="15" hidden="1" customHeight="1" x14ac:dyDescent="0.25"/>
    <row r="144" ht="15" hidden="1" customHeight="1" x14ac:dyDescent="0.25"/>
    <row r="145" ht="15" hidden="1" customHeight="1" x14ac:dyDescent="0.25"/>
    <row r="146" ht="15" hidden="1" customHeight="1" x14ac:dyDescent="0.25"/>
    <row r="147" ht="15" hidden="1" customHeight="1" x14ac:dyDescent="0.25"/>
    <row r="148" ht="15" hidden="1" customHeight="1" x14ac:dyDescent="0.25"/>
    <row r="149" ht="15" hidden="1" customHeight="1" x14ac:dyDescent="0.25"/>
    <row r="150" ht="15" hidden="1" customHeight="1" x14ac:dyDescent="0.25"/>
    <row r="151" ht="15" hidden="1" customHeight="1" x14ac:dyDescent="0.25"/>
    <row r="152" ht="15" hidden="1" customHeight="1" x14ac:dyDescent="0.25"/>
    <row r="153" ht="15" hidden="1" customHeight="1" x14ac:dyDescent="0.25"/>
    <row r="154" ht="15" hidden="1" customHeight="1" x14ac:dyDescent="0.25"/>
    <row r="155" ht="15" hidden="1" customHeight="1" x14ac:dyDescent="0.25"/>
    <row r="156" ht="15" hidden="1" customHeight="1" x14ac:dyDescent="0.25"/>
    <row r="157" ht="15" hidden="1" customHeight="1" x14ac:dyDescent="0.25"/>
    <row r="158" ht="15" hidden="1" customHeight="1" x14ac:dyDescent="0.25"/>
    <row r="159" ht="15" hidden="1" customHeight="1" x14ac:dyDescent="0.25"/>
    <row r="160" ht="15" hidden="1" customHeight="1" x14ac:dyDescent="0.25"/>
    <row r="161" ht="15" hidden="1" customHeight="1" x14ac:dyDescent="0.25"/>
    <row r="162" ht="15" hidden="1" customHeight="1" x14ac:dyDescent="0.25"/>
    <row r="163" ht="15" hidden="1" customHeight="1" x14ac:dyDescent="0.25"/>
    <row r="164" ht="15" hidden="1" customHeight="1" x14ac:dyDescent="0.25"/>
    <row r="165" ht="15" hidden="1" customHeight="1" x14ac:dyDescent="0.25"/>
    <row r="166" ht="15" hidden="1" customHeight="1" x14ac:dyDescent="0.25"/>
    <row r="167" ht="15" hidden="1" customHeight="1" x14ac:dyDescent="0.25"/>
    <row r="168" ht="15" hidden="1" customHeight="1" x14ac:dyDescent="0.25"/>
    <row r="169" ht="15" hidden="1" customHeight="1" x14ac:dyDescent="0.25"/>
    <row r="170" ht="15" hidden="1" customHeight="1" x14ac:dyDescent="0.25"/>
    <row r="171" ht="15" hidden="1" customHeight="1" x14ac:dyDescent="0.25"/>
    <row r="172" ht="15" hidden="1" customHeight="1" x14ac:dyDescent="0.25"/>
    <row r="173" ht="15" hidden="1" customHeight="1" x14ac:dyDescent="0.25"/>
    <row r="174" ht="15" hidden="1" customHeight="1" x14ac:dyDescent="0.25"/>
    <row r="175" ht="15" hidden="1" customHeight="1" x14ac:dyDescent="0.25"/>
    <row r="176" ht="15" hidden="1" customHeight="1" x14ac:dyDescent="0.25"/>
    <row r="177" ht="15" hidden="1" customHeight="1" x14ac:dyDescent="0.25"/>
    <row r="178" ht="15" hidden="1" customHeight="1" x14ac:dyDescent="0.25"/>
    <row r="179" ht="15" hidden="1" customHeight="1" x14ac:dyDescent="0.25"/>
    <row r="180" ht="15" hidden="1" customHeight="1" x14ac:dyDescent="0.25"/>
    <row r="181" ht="15" hidden="1" customHeight="1" x14ac:dyDescent="0.25"/>
    <row r="182" ht="15" hidden="1" customHeight="1" x14ac:dyDescent="0.25"/>
    <row r="183" ht="15" hidden="1" customHeight="1" x14ac:dyDescent="0.25"/>
    <row r="184" ht="15" hidden="1" customHeight="1" x14ac:dyDescent="0.25"/>
    <row r="185" ht="15" hidden="1" customHeight="1" x14ac:dyDescent="0.25"/>
    <row r="186" ht="15" hidden="1" customHeight="1" x14ac:dyDescent="0.25"/>
    <row r="187" ht="15" hidden="1" customHeight="1" x14ac:dyDescent="0.25"/>
    <row r="188" ht="15" hidden="1" customHeight="1" x14ac:dyDescent="0.25"/>
    <row r="189" ht="15" hidden="1" customHeight="1" x14ac:dyDescent="0.25"/>
    <row r="190" ht="15" hidden="1" customHeight="1" x14ac:dyDescent="0.25"/>
    <row r="191" ht="15" hidden="1" customHeight="1" x14ac:dyDescent="0.25"/>
    <row r="192" ht="15" hidden="1" customHeight="1" x14ac:dyDescent="0.25"/>
    <row r="193" ht="15" hidden="1" customHeight="1" x14ac:dyDescent="0.25"/>
    <row r="194" ht="15" hidden="1" customHeight="1" x14ac:dyDescent="0.25"/>
    <row r="195" ht="15" hidden="1" customHeight="1" x14ac:dyDescent="0.25"/>
    <row r="196" ht="15" hidden="1" customHeight="1" x14ac:dyDescent="0.25"/>
    <row r="197" ht="15" hidden="1" customHeight="1" x14ac:dyDescent="0.25"/>
    <row r="198" ht="15" hidden="1" customHeight="1" x14ac:dyDescent="0.25"/>
    <row r="199" ht="15" hidden="1" customHeight="1" x14ac:dyDescent="0.25"/>
    <row r="200" ht="15" hidden="1" customHeight="1" x14ac:dyDescent="0.25"/>
    <row r="201" ht="15" hidden="1" customHeight="1" x14ac:dyDescent="0.25"/>
    <row r="202" ht="15" hidden="1" customHeight="1" x14ac:dyDescent="0.25"/>
    <row r="203" ht="15" hidden="1" customHeight="1" x14ac:dyDescent="0.25"/>
    <row r="204" ht="15" hidden="1" customHeight="1" x14ac:dyDescent="0.25"/>
    <row r="205" ht="15" hidden="1" customHeight="1" x14ac:dyDescent="0.25"/>
    <row r="206" ht="15" hidden="1" customHeight="1" x14ac:dyDescent="0.25"/>
    <row r="207" ht="15" hidden="1" customHeight="1" x14ac:dyDescent="0.25"/>
    <row r="208" ht="15" hidden="1" customHeight="1" x14ac:dyDescent="0.25"/>
    <row r="209" ht="15" hidden="1" customHeight="1" x14ac:dyDescent="0.25"/>
    <row r="210" ht="15" hidden="1" customHeight="1" x14ac:dyDescent="0.25"/>
    <row r="211" ht="15" hidden="1" customHeight="1" x14ac:dyDescent="0.25"/>
    <row r="212" ht="15" hidden="1" customHeight="1" x14ac:dyDescent="0.25"/>
    <row r="213" ht="15" hidden="1" customHeight="1" x14ac:dyDescent="0.25"/>
    <row r="214" ht="15" hidden="1" customHeight="1" x14ac:dyDescent="0.25"/>
    <row r="215" ht="15" hidden="1" customHeight="1" x14ac:dyDescent="0.25"/>
    <row r="216" ht="15" hidden="1" customHeight="1" x14ac:dyDescent="0.25"/>
    <row r="217" ht="15" hidden="1" customHeight="1" x14ac:dyDescent="0.25"/>
    <row r="218" ht="15" hidden="1" customHeight="1" x14ac:dyDescent="0.25"/>
    <row r="219" ht="15" hidden="1" customHeight="1" x14ac:dyDescent="0.25"/>
    <row r="220" ht="15" hidden="1" customHeight="1" x14ac:dyDescent="0.25"/>
    <row r="221" ht="15" hidden="1" customHeight="1" x14ac:dyDescent="0.25"/>
    <row r="222" ht="15" hidden="1" customHeight="1" x14ac:dyDescent="0.25"/>
    <row r="223" ht="15" hidden="1" customHeight="1" x14ac:dyDescent="0.25"/>
    <row r="224" ht="15" hidden="1" customHeight="1" x14ac:dyDescent="0.25"/>
    <row r="225" ht="15" hidden="1" customHeight="1" x14ac:dyDescent="0.25"/>
    <row r="226" ht="15" hidden="1" customHeight="1" x14ac:dyDescent="0.25"/>
    <row r="227" ht="15" hidden="1" customHeight="1" x14ac:dyDescent="0.25"/>
    <row r="228" ht="15" hidden="1" customHeight="1" x14ac:dyDescent="0.25"/>
    <row r="229" ht="15" hidden="1" customHeight="1" x14ac:dyDescent="0.25"/>
    <row r="230" ht="15" hidden="1" customHeight="1" x14ac:dyDescent="0.25"/>
    <row r="231" ht="15" hidden="1" customHeight="1" x14ac:dyDescent="0.25"/>
    <row r="232" ht="15" hidden="1" customHeight="1" x14ac:dyDescent="0.25"/>
    <row r="233" ht="15" hidden="1" customHeight="1" x14ac:dyDescent="0.25"/>
    <row r="234" ht="15" hidden="1" customHeight="1" x14ac:dyDescent="0.25"/>
    <row r="235" ht="15" hidden="1" customHeight="1" x14ac:dyDescent="0.25"/>
    <row r="236" ht="15" hidden="1" customHeight="1" x14ac:dyDescent="0.25"/>
    <row r="237" ht="15" hidden="1" customHeight="1" x14ac:dyDescent="0.25"/>
    <row r="238" ht="15" hidden="1" customHeight="1" x14ac:dyDescent="0.25"/>
    <row r="239" ht="15" hidden="1" customHeight="1" x14ac:dyDescent="0.25"/>
    <row r="240" ht="15" hidden="1" customHeight="1" x14ac:dyDescent="0.25"/>
    <row r="241" ht="15" hidden="1" customHeight="1" x14ac:dyDescent="0.25"/>
    <row r="242" ht="15" hidden="1" customHeight="1" x14ac:dyDescent="0.25"/>
    <row r="243" ht="15" hidden="1" customHeight="1" x14ac:dyDescent="0.25"/>
    <row r="244" ht="15" hidden="1" customHeight="1" x14ac:dyDescent="0.25"/>
    <row r="245" ht="15" hidden="1" customHeight="1" x14ac:dyDescent="0.25"/>
    <row r="246" ht="15" hidden="1" customHeight="1" x14ac:dyDescent="0.25"/>
    <row r="247" ht="15" hidden="1" customHeight="1" x14ac:dyDescent="0.25"/>
    <row r="248" ht="15" hidden="1" customHeight="1" x14ac:dyDescent="0.25"/>
    <row r="249" ht="15" hidden="1" customHeight="1" x14ac:dyDescent="0.25"/>
    <row r="250" ht="15" hidden="1" customHeight="1" x14ac:dyDescent="0.25"/>
    <row r="251" ht="15" hidden="1" customHeight="1" x14ac:dyDescent="0.25"/>
    <row r="252" ht="15" hidden="1" customHeight="1" x14ac:dyDescent="0.25"/>
    <row r="253" ht="15" hidden="1" customHeight="1" x14ac:dyDescent="0.25"/>
    <row r="254" ht="15" hidden="1" customHeight="1" x14ac:dyDescent="0.25"/>
    <row r="255" ht="15" hidden="1" customHeight="1" x14ac:dyDescent="0.25"/>
    <row r="256" ht="15" hidden="1" customHeight="1" x14ac:dyDescent="0.25"/>
    <row r="257" ht="15" hidden="1" customHeight="1" x14ac:dyDescent="0.25"/>
    <row r="258" ht="15" hidden="1" customHeight="1" x14ac:dyDescent="0.25"/>
    <row r="259" ht="15" hidden="1" customHeight="1" x14ac:dyDescent="0.25"/>
    <row r="260" ht="15" hidden="1" customHeight="1" x14ac:dyDescent="0.25"/>
    <row r="261" ht="15" hidden="1" customHeight="1" x14ac:dyDescent="0.25"/>
    <row r="262" ht="15" hidden="1" customHeight="1" x14ac:dyDescent="0.25"/>
    <row r="263" ht="15" hidden="1" customHeight="1" x14ac:dyDescent="0.25"/>
    <row r="264" ht="15" hidden="1" customHeight="1" x14ac:dyDescent="0.25"/>
    <row r="265" ht="15" hidden="1" customHeight="1" x14ac:dyDescent="0.25"/>
    <row r="266" ht="15" hidden="1" customHeight="1" x14ac:dyDescent="0.25"/>
    <row r="267" ht="15" hidden="1" customHeight="1" x14ac:dyDescent="0.25"/>
    <row r="268" ht="15" hidden="1" customHeight="1" x14ac:dyDescent="0.25"/>
    <row r="269" ht="15" hidden="1" customHeight="1" x14ac:dyDescent="0.25"/>
    <row r="270" ht="15" hidden="1" customHeight="1" x14ac:dyDescent="0.25"/>
    <row r="271" ht="15" hidden="1" customHeight="1" x14ac:dyDescent="0.25"/>
    <row r="272" ht="15" hidden="1" customHeight="1" x14ac:dyDescent="0.25"/>
    <row r="273" ht="15" hidden="1" customHeight="1" x14ac:dyDescent="0.25"/>
    <row r="274" ht="15" hidden="1" customHeight="1" x14ac:dyDescent="0.25"/>
    <row r="275" ht="15" hidden="1" customHeight="1" x14ac:dyDescent="0.25"/>
    <row r="276" ht="15" hidden="1" customHeight="1" x14ac:dyDescent="0.25"/>
    <row r="277" ht="15" hidden="1" customHeight="1" x14ac:dyDescent="0.25"/>
    <row r="278" ht="15" hidden="1" customHeight="1" x14ac:dyDescent="0.25"/>
    <row r="279" ht="15" hidden="1" customHeight="1" x14ac:dyDescent="0.25"/>
    <row r="280" ht="15" hidden="1" customHeight="1" x14ac:dyDescent="0.25"/>
    <row r="281" ht="15" hidden="1" customHeight="1" x14ac:dyDescent="0.25"/>
    <row r="282" ht="15" hidden="1" customHeight="1" x14ac:dyDescent="0.25"/>
    <row r="283" ht="15" hidden="1" customHeight="1" x14ac:dyDescent="0.25"/>
    <row r="284" ht="15" hidden="1" customHeight="1" x14ac:dyDescent="0.25"/>
    <row r="285" ht="15" hidden="1" customHeight="1" x14ac:dyDescent="0.25"/>
    <row r="286" ht="15" hidden="1" customHeight="1" x14ac:dyDescent="0.25"/>
    <row r="287" ht="15" hidden="1" customHeight="1" x14ac:dyDescent="0.25"/>
    <row r="288" ht="15" hidden="1" customHeight="1" x14ac:dyDescent="0.25"/>
    <row r="289" ht="15" hidden="1" customHeight="1" x14ac:dyDescent="0.25"/>
    <row r="290" ht="15" hidden="1" customHeight="1" x14ac:dyDescent="0.25"/>
    <row r="291" ht="15" hidden="1" customHeight="1" x14ac:dyDescent="0.25"/>
    <row r="292" ht="15" hidden="1" customHeight="1" x14ac:dyDescent="0.25"/>
    <row r="293" ht="15" hidden="1" customHeight="1" x14ac:dyDescent="0.25"/>
    <row r="294" ht="15" hidden="1" customHeight="1" x14ac:dyDescent="0.25"/>
    <row r="295" ht="15" hidden="1" customHeight="1" x14ac:dyDescent="0.25"/>
    <row r="296" ht="15" hidden="1" customHeight="1" x14ac:dyDescent="0.25"/>
    <row r="297" ht="15" hidden="1" customHeight="1" x14ac:dyDescent="0.25"/>
    <row r="298" ht="15" hidden="1" customHeight="1" x14ac:dyDescent="0.25"/>
    <row r="299" ht="15" hidden="1" customHeight="1" x14ac:dyDescent="0.25"/>
    <row r="300" ht="15" hidden="1" customHeight="1" x14ac:dyDescent="0.25"/>
    <row r="301" ht="15" hidden="1" customHeight="1" x14ac:dyDescent="0.25"/>
    <row r="302" ht="15" hidden="1" customHeight="1" x14ac:dyDescent="0.25"/>
    <row r="303" ht="15" hidden="1" customHeight="1" x14ac:dyDescent="0.25"/>
    <row r="304" ht="15" hidden="1" customHeight="1" x14ac:dyDescent="0.25"/>
    <row r="305" ht="15" hidden="1" customHeight="1" x14ac:dyDescent="0.25"/>
    <row r="306" ht="15" hidden="1" customHeight="1" x14ac:dyDescent="0.25"/>
    <row r="307" ht="15" hidden="1" customHeight="1" x14ac:dyDescent="0.25"/>
  </sheetData>
  <mergeCells count="3">
    <mergeCell ref="B1:R3"/>
    <mergeCell ref="B4:R4"/>
    <mergeCell ref="B5:R5"/>
  </mergeCell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241</vt:i4>
      </vt:variant>
      <vt:variant>
        <vt:lpstr>Rangos con nombre</vt:lpstr>
      </vt:variant>
      <vt:variant>
        <vt:i4>4</vt:i4>
      </vt:variant>
    </vt:vector>
  </HeadingPairs>
  <TitlesOfParts>
    <vt:vector size="245" baseType="lpstr">
      <vt:lpstr>HojaNueva</vt:lpstr>
      <vt:lpstr>Hoja1</vt:lpstr>
      <vt:lpstr>Hoja2</vt:lpstr>
      <vt:lpstr>Hoja3</vt:lpstr>
      <vt:lpstr>Indice</vt:lpstr>
      <vt:lpstr>Presentacion</vt:lpstr>
      <vt:lpstr>Generalidades</vt:lpstr>
      <vt:lpstr>Mision Vision Politicas</vt:lpstr>
      <vt:lpstr>MapaProcesos</vt:lpstr>
      <vt:lpstr>EstructuraOrganicaU</vt:lpstr>
      <vt:lpstr>Contenidos</vt:lpstr>
      <vt:lpstr>Consolidado OfertaProgramas</vt:lpstr>
      <vt:lpstr>Pregrado Neiva</vt:lpstr>
      <vt:lpstr>Pregrado Sedes</vt:lpstr>
      <vt:lpstr>Postgrado Neiva</vt:lpstr>
      <vt:lpstr>Registro Calificado</vt:lpstr>
      <vt:lpstr>Programas Acreditados</vt:lpstr>
      <vt:lpstr>Consolidado Inscr. Matric. Grad</vt:lpstr>
      <vt:lpstr>Desercion</vt:lpstr>
      <vt:lpstr>Dedicacion Docentes</vt:lpstr>
      <vt:lpstr>Formacion Docentes</vt:lpstr>
      <vt:lpstr>Personal Administrativo</vt:lpstr>
      <vt:lpstr>Presupuesto</vt:lpstr>
      <vt:lpstr>Grupos Investigacion</vt:lpstr>
      <vt:lpstr>ClasificacionGrupoInvestigacion</vt:lpstr>
      <vt:lpstr>A. Consolidado Matriculados </vt:lpstr>
      <vt:lpstr>B. Consolidado Matriculados</vt:lpstr>
      <vt:lpstr>Consolidado Graduados</vt:lpstr>
      <vt:lpstr>Grafica Egresados PregraPostgra</vt:lpstr>
      <vt:lpstr>Grafica Graduados PregraPostgra</vt:lpstr>
      <vt:lpstr>Egresado Graduado PregradGenero</vt:lpstr>
      <vt:lpstr>Grafica Egresados Pregrado</vt:lpstr>
      <vt:lpstr>Grafica Graduados Pregrado</vt:lpstr>
      <vt:lpstr>EgresadoGraduadoPostgraGenero</vt:lpstr>
      <vt:lpstr>Grafica Egresados Postgrado</vt:lpstr>
      <vt:lpstr>Grafica Graduados Postgrado</vt:lpstr>
      <vt:lpstr>Evaluacion Indicadores</vt:lpstr>
      <vt:lpstr>Absorcion Bachilleres</vt:lpstr>
      <vt:lpstr>Grafica AbsorcionBachilleres</vt:lpstr>
      <vt:lpstr>Hist. Inscrit Admitid Matricula</vt:lpstr>
      <vt:lpstr>Primiparos</vt:lpstr>
      <vt:lpstr>%Abs InscriAdmitiMatri Pregrado</vt:lpstr>
      <vt:lpstr>GraficaA %Absorcion Pregrado</vt:lpstr>
      <vt:lpstr>GraficaB %Absorcion Pregrado</vt:lpstr>
      <vt:lpstr>%Abs InscriAdmitiMatri Postgrad</vt:lpstr>
      <vt:lpstr>GraficaA %Absorcion Postgrado</vt:lpstr>
      <vt:lpstr>GraficaB %Absorcion Postgrado</vt:lpstr>
      <vt:lpstr>InscritosMatriculaGeneroPregrad</vt:lpstr>
      <vt:lpstr>GraficaA Inscri Matric Pregrado</vt:lpstr>
      <vt:lpstr>GraficaB Inscri Matric Pregrado</vt:lpstr>
      <vt:lpstr>InscritosMatriculaGeneroPostgra</vt:lpstr>
      <vt:lpstr>GraficaA InscriMatric Postgrado</vt:lpstr>
      <vt:lpstr>GraficaB InscriMatric Postgrado</vt:lpstr>
      <vt:lpstr>A. Matri. Pregrado GeneroSede</vt:lpstr>
      <vt:lpstr>B. Matri. Pregrado GeneroSede</vt:lpstr>
      <vt:lpstr>Grafica MatricuPregrado Formac</vt:lpstr>
      <vt:lpstr>A. Matri Postgrado GeneroSede</vt:lpstr>
      <vt:lpstr>B. Matri. Postgrado GeneroSede</vt:lpstr>
      <vt:lpstr>Grafica MatricuPostgrado Formac</vt:lpstr>
      <vt:lpstr>A. Matricula Estrato</vt:lpstr>
      <vt:lpstr>B. Matricula Estrato</vt:lpstr>
      <vt:lpstr>GraficaA Matricula Estrato</vt:lpstr>
      <vt:lpstr>GraficaB Matricula Estrato</vt:lpstr>
      <vt:lpstr>A. MatriculaPregrado Ingreso</vt:lpstr>
      <vt:lpstr>B. MatriculaPregrado Ingreso</vt:lpstr>
      <vt:lpstr>GraficaA MatriculaPreg Ingreso</vt:lpstr>
      <vt:lpstr>GraficaB MatriculaPreg Ingreso</vt:lpstr>
      <vt:lpstr>MatriculaTotal PregradoGenero</vt:lpstr>
      <vt:lpstr>Grafica MatriculaTotal Pregrado</vt:lpstr>
      <vt:lpstr>MatriculaTotalPostgradoGenero</vt:lpstr>
      <vt:lpstr>Grafica MatriculaTotal Postgrad</vt:lpstr>
      <vt:lpstr>InscrMatricTotal PregradoGenero</vt:lpstr>
      <vt:lpstr>InscrMatricTotal PostgradoGener</vt:lpstr>
      <vt:lpstr>A. Inscritos Pregrado Edad</vt:lpstr>
      <vt:lpstr>B. Inscritos Pregrado Edad</vt:lpstr>
      <vt:lpstr>Grafica InscritosPregrado Edad</vt:lpstr>
      <vt:lpstr>A. MatriculaTotal PregradoEdad</vt:lpstr>
      <vt:lpstr>B. MatriculaTotal PregradoEdad</vt:lpstr>
      <vt:lpstr>Grafica MatricTotalPregr Edades</vt:lpstr>
      <vt:lpstr>Graf MatriTPreg Fac. EconoAdmin</vt:lpstr>
      <vt:lpstr>Graf MatriTPregra Fac. Salud</vt:lpstr>
      <vt:lpstr>Graf MatriTPreg Fac. Ingenieria</vt:lpstr>
      <vt:lpstr>Graf MatriTPreg Fac. Educacion</vt:lpstr>
      <vt:lpstr>Graf MatriTPreg Fac. CSocialHum</vt:lpstr>
      <vt:lpstr>Graf MatriTPreg Fac. CExactaNat</vt:lpstr>
      <vt:lpstr>Graf MatriTPreg Fac. JuridicaPo</vt:lpstr>
      <vt:lpstr>A. MatriculaTotal PostgradoEdad</vt:lpstr>
      <vt:lpstr>B. MatriculaTotal PostgradoEdad</vt:lpstr>
      <vt:lpstr>Grafica MatricTotalPostg Edades</vt:lpstr>
      <vt:lpstr>Graf MatricTPost Fac. EconoAdmi</vt:lpstr>
      <vt:lpstr>Graf MatriTPost Fac. Salud</vt:lpstr>
      <vt:lpstr>Graf MatriTPost Fac. Ingenieria</vt:lpstr>
      <vt:lpstr>Graf MatriTPost Fac. Educacion</vt:lpstr>
      <vt:lpstr>Graf MatriTPost Fac. CSocialHum</vt:lpstr>
      <vt:lpstr>Graf MatriTPost Fac. CExactNat</vt:lpstr>
      <vt:lpstr>Graf MatriTPost Fac. JuridiPoli</vt:lpstr>
      <vt:lpstr>A. MatriculaTotal PregMunicipio</vt:lpstr>
      <vt:lpstr>B. MatriculaTotal PregMunicipio</vt:lpstr>
      <vt:lpstr>Grafica MatriT PregMunicipio</vt:lpstr>
      <vt:lpstr>A. MatriculaTotal PregDepartam</vt:lpstr>
      <vt:lpstr>B. MatriculaTotal PregDepartam</vt:lpstr>
      <vt:lpstr>Grafica MatriT PregDepartament</vt:lpstr>
      <vt:lpstr>Historico MatriculaT Pregrado</vt:lpstr>
      <vt:lpstr>Historico MatriculaT PregSede</vt:lpstr>
      <vt:lpstr>Historico MatriculaT PregConv</vt:lpstr>
      <vt:lpstr>Grafica Hist. MatriT Pregrado</vt:lpstr>
      <vt:lpstr>Historico MatriculaT Postgrado</vt:lpstr>
      <vt:lpstr>Historico MatriculaT PostConve</vt:lpstr>
      <vt:lpstr>Grafica Hist. MatriT Postgrado</vt:lpstr>
      <vt:lpstr>Hist. Matricu PregradoPostgrado</vt:lpstr>
      <vt:lpstr>HistoricoGraduadosPregrado</vt:lpstr>
      <vt:lpstr>HistoricoGraduadosPostgrado</vt:lpstr>
      <vt:lpstr>A. Docentes Dedicacion </vt:lpstr>
      <vt:lpstr>B. Docentes Dedicacion</vt:lpstr>
      <vt:lpstr>Grafica DocentesDedicacion</vt:lpstr>
      <vt:lpstr>A. Docentes Titulo</vt:lpstr>
      <vt:lpstr>B. Docentes Titulo</vt:lpstr>
      <vt:lpstr>Grafica DocentesTitulo</vt:lpstr>
      <vt:lpstr>A. Docentes Categoria</vt:lpstr>
      <vt:lpstr>B. Docentes Categoria</vt:lpstr>
      <vt:lpstr>Grafica DocentesCategoria</vt:lpstr>
      <vt:lpstr>A. Docentes Genero</vt:lpstr>
      <vt:lpstr>B. Docentes Genero</vt:lpstr>
      <vt:lpstr>Grafica DocentesGenero</vt:lpstr>
      <vt:lpstr>A. Docente Catedra GenTitCat</vt:lpstr>
      <vt:lpstr>B. Docente Catedra GenTitCat</vt:lpstr>
      <vt:lpstr>A. Horas Catedra Titulo</vt:lpstr>
      <vt:lpstr>B. Horas Catedra Titulo</vt:lpstr>
      <vt:lpstr>Grafica HorasCatedra Titulo</vt:lpstr>
      <vt:lpstr>A. Docentes TCompleto</vt:lpstr>
      <vt:lpstr>B. Docentes TCompleto</vt:lpstr>
      <vt:lpstr>Grafica Docentes TiempoComplEqu</vt:lpstr>
      <vt:lpstr>A. Detalle PersonalAdministra</vt:lpstr>
      <vt:lpstr>B. Detalle PersonalAdministra</vt:lpstr>
      <vt:lpstr>Proyectos Investigacion</vt:lpstr>
      <vt:lpstr>Consolidado ProyectoInvestig</vt:lpstr>
      <vt:lpstr>Centros Investigacion </vt:lpstr>
      <vt:lpstr>Laboratorios Investigacion</vt:lpstr>
      <vt:lpstr>Revistas Academicas</vt:lpstr>
      <vt:lpstr>Financiamiento Investigacion</vt:lpstr>
      <vt:lpstr>Financiamiento Investig</vt:lpstr>
      <vt:lpstr>GruposInvestigacio</vt:lpstr>
      <vt:lpstr>Servicios Salud</vt:lpstr>
      <vt:lpstr>Servicios SaludPrograma</vt:lpstr>
      <vt:lpstr>Grafica Servicios SaludPrograma</vt:lpstr>
      <vt:lpstr>Prevencion Promocion</vt:lpstr>
      <vt:lpstr>Orientacion Psicologica</vt:lpstr>
      <vt:lpstr>Restaurante Venada</vt:lpstr>
      <vt:lpstr>Restaurante FacSalud</vt:lpstr>
      <vt:lpstr>Poblacion Beneficiada</vt:lpstr>
      <vt:lpstr>Grafica PoblBeneficiada</vt:lpstr>
      <vt:lpstr>Even. DeportivosRecreativos</vt:lpstr>
      <vt:lpstr>Even. ProgramadosRealizados</vt:lpstr>
      <vt:lpstr>Actividades Extension </vt:lpstr>
      <vt:lpstr>Talleres</vt:lpstr>
      <vt:lpstr>Grupos Artisticos</vt:lpstr>
      <vt:lpstr>Programas SaludOcupacional</vt:lpstr>
      <vt:lpstr>Grafica Prog. SaludOcupacional</vt:lpstr>
      <vt:lpstr>Presupuesto Ingresos</vt:lpstr>
      <vt:lpstr>GraficaA PresupuestoIngresos</vt:lpstr>
      <vt:lpstr>Presupuesto Gastos</vt:lpstr>
      <vt:lpstr>GraficaA PresupuestoGastos</vt:lpstr>
      <vt:lpstr>FondoDocumental</vt:lpstr>
      <vt:lpstr> Acervo bibliografico </vt:lpstr>
      <vt:lpstr>FDTesis</vt:lpstr>
      <vt:lpstr>ConsultaUsuarios</vt:lpstr>
      <vt:lpstr>PrestamosLibrosAC</vt:lpstr>
      <vt:lpstr>PrestamosServicios</vt:lpstr>
      <vt:lpstr>PrestamosFacultad</vt:lpstr>
      <vt:lpstr>PrestamosPrograma</vt:lpstr>
      <vt:lpstr>PrestamosSede</vt:lpstr>
      <vt:lpstr>PrestamosPeriodicos</vt:lpstr>
      <vt:lpstr>FormacionUsuarios</vt:lpstr>
      <vt:lpstr>ConsultaBDSuscripcion</vt:lpstr>
      <vt:lpstr>ConsultaBDLibre</vt:lpstr>
      <vt:lpstr>ConsultaBDFacultad</vt:lpstr>
      <vt:lpstr>ConsultaBDUbicacion</vt:lpstr>
      <vt:lpstr>HistoricoPrestamosFacultad</vt:lpstr>
      <vt:lpstr>HistoricoFormacionUsuarios</vt:lpstr>
      <vt:lpstr>PASPS Consolidado</vt:lpstr>
      <vt:lpstr>PASPS Fac. EcoAdmin</vt:lpstr>
      <vt:lpstr>PASPS Fac. Educ</vt:lpstr>
      <vt:lpstr>PASPS Fac. CienExacNat</vt:lpstr>
      <vt:lpstr>PASPS Fac. CienSociHuma</vt:lpstr>
      <vt:lpstr>PASPS Fac. CienPoliJurid</vt:lpstr>
      <vt:lpstr>PASPS Fac. Salud</vt:lpstr>
      <vt:lpstr>PASPS Fac. Ingeni</vt:lpstr>
      <vt:lpstr>Pasantias Programas</vt:lpstr>
      <vt:lpstr>  Movilidad VIPS</vt:lpstr>
      <vt:lpstr>MovilidadVIPS Facultades</vt:lpstr>
      <vt:lpstr>Productividad Academica</vt:lpstr>
      <vt:lpstr>Grafica Productividada Academic</vt:lpstr>
      <vt:lpstr>ProdIntelecDoce Consolidado</vt:lpstr>
      <vt:lpstr>ProdIntelDoce. CienExactNat</vt:lpstr>
      <vt:lpstr>ProdIntelDoce. CienSociHumana</vt:lpstr>
      <vt:lpstr>ProdIntelDoce.CienJudidPolitica</vt:lpstr>
      <vt:lpstr>ProdIntelDoce.EconAdmon</vt:lpstr>
      <vt:lpstr>ProdIntelDocen.Educacion</vt:lpstr>
      <vt:lpstr>ProdIntelDoce.Ingenieria</vt:lpstr>
      <vt:lpstr>ProdIntelDocen. Salud</vt:lpstr>
      <vt:lpstr>Uso Suelo</vt:lpstr>
      <vt:lpstr>Estructura Fisica Disponnible</vt:lpstr>
      <vt:lpstr>Sede Neiva</vt:lpstr>
      <vt:lpstr>SubSedeCentral</vt:lpstr>
      <vt:lpstr>SubSedeAdministrativa</vt:lpstr>
      <vt:lpstr>SubSedeSalud</vt:lpstr>
      <vt:lpstr>SubSedeAltico</vt:lpstr>
      <vt:lpstr>SubSedeCaAgraria</vt:lpstr>
      <vt:lpstr>SubSedeComuneros</vt:lpstr>
      <vt:lpstr>SubSedeGranja</vt:lpstr>
      <vt:lpstr>SubSedeRecreacional</vt:lpstr>
      <vt:lpstr>Sede Garzon</vt:lpstr>
      <vt:lpstr>Sede Pitalito</vt:lpstr>
      <vt:lpstr>Sede LaPlata</vt:lpstr>
      <vt:lpstr>InmuebeUsoArea</vt:lpstr>
      <vt:lpstr>InfraestructuraFisica</vt:lpstr>
      <vt:lpstr>InmueblesUsoArea Neiva</vt:lpstr>
      <vt:lpstr>InmueblesUsoArea Sedes</vt:lpstr>
      <vt:lpstr>BloquesDisponible Neiva</vt:lpstr>
      <vt:lpstr>Bloques Disponible Sedes</vt:lpstr>
      <vt:lpstr>Area Distribucion</vt:lpstr>
      <vt:lpstr>CTIC</vt:lpstr>
      <vt:lpstr>Hardware</vt:lpstr>
      <vt:lpstr>EquipoUsuaFinal</vt:lpstr>
      <vt:lpstr>Motor BaseDato</vt:lpstr>
      <vt:lpstr>SistemaInformacion</vt:lpstr>
      <vt:lpstr>Software Produccion</vt:lpstr>
      <vt:lpstr>CanalesTransmision</vt:lpstr>
      <vt:lpstr>Equipos Red</vt:lpstr>
      <vt:lpstr>Equipos VideoConferencia</vt:lpstr>
      <vt:lpstr>Correo</vt:lpstr>
      <vt:lpstr>Recursos Fisicos</vt:lpstr>
      <vt:lpstr>Salas Informaticas</vt:lpstr>
      <vt:lpstr>Red Investigacion y Educacion </vt:lpstr>
      <vt:lpstr>Movilidad Internacional</vt:lpstr>
      <vt:lpstr>Grafica MovilidaInternacional</vt:lpstr>
      <vt:lpstr>Movilidad EstudPrograma</vt:lpstr>
      <vt:lpstr>Movilidad DocenteProgra</vt:lpstr>
      <vt:lpstr>Movilidad DocentePais</vt:lpstr>
      <vt:lpstr>Movilidad EstudianPais</vt:lpstr>
      <vt:lpstr>Movilidad AdminPais</vt:lpstr>
      <vt:lpstr>_►_FACULTADES</vt:lpstr>
      <vt:lpstr>_►_SERVICIO_DE_RESTAURANTE_SEDES</vt:lpstr>
      <vt:lpstr>FACULTADES</vt:lpstr>
      <vt:lpstr>Indice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Andrez Felipe Ramirez Ocaña</dc:creator>
  <cp:lastModifiedBy>Jose Domingo</cp:lastModifiedBy>
  <cp:lastPrinted>2018-02-24T19:05:24Z</cp:lastPrinted>
  <dcterms:created xsi:type="dcterms:W3CDTF">2018-02-13T21:48:53Z</dcterms:created>
  <dcterms:modified xsi:type="dcterms:W3CDTF">2021-12-17T14:14:42Z</dcterms:modified>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BCO_ScreenResolution">
    <vt:lpwstr>96 96 1600 900</vt:lpwstr>
  </property>
</Properties>
</file>